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filterPrivacy="1" defaultThemeVersion="166925"/>
  <xr:revisionPtr revIDLastSave="0" documentId="13_ncr:1_{C87ED33D-FB8C-4204-AC27-3556A348C65E}" xr6:coauthVersionLast="47" xr6:coauthVersionMax="47" xr10:uidLastSave="{00000000-0000-0000-0000-000000000000}"/>
  <bookViews>
    <workbookView xWindow="11424" yWindow="-96" windowWidth="23232" windowHeight="12552" tabRatio="660" xr2:uid="{32622EB2-845B-4F66-9B3C-AE6577C04D3E}"/>
  </bookViews>
  <sheets>
    <sheet name="START_HERE" sheetId="24" r:id="rId1"/>
    <sheet name="SUMMARY" sheetId="16" r:id="rId2"/>
    <sheet name="CAD1_DETAIL" sheetId="25" r:id="rId3"/>
    <sheet name="CAD2_DETAIL" sheetId="26" r:id="rId4"/>
    <sheet name="CAD3_DETAIL" sheetId="27" r:id="rId5"/>
    <sheet name="CAD4_DETAIL" sheetId="28" r:id="rId6"/>
    <sheet name="CAD5_DETAIL" sheetId="29" r:id="rId7"/>
    <sheet name="FinalCert_TaxYear2015" sheetId="21" state="hidden" r:id="rId8"/>
    <sheet name="FinalCert_TaxYear2016" sheetId="2" state="hidden" r:id="rId9"/>
    <sheet name="FinalCert_TaxYear2017" sheetId="3" state="hidden" r:id="rId10"/>
    <sheet name="FinalCert_TaxYear2018" sheetId="4" state="hidden" r:id="rId11"/>
    <sheet name="TU_CAD_CROSS" sheetId="17" state="hidden" r:id="rId12"/>
    <sheet name="PTAD_ASSIGNED_TY12_FINAL" sheetId="12" state="hidden" r:id="rId13"/>
    <sheet name="PTAD_ASSIGNED_TY13_FINAL" sheetId="6" state="hidden" r:id="rId14"/>
    <sheet name="PTAD_ASSIGNED_TY14_FINAL" sheetId="7" state="hidden" r:id="rId15"/>
    <sheet name="PTAD_ASSIGNED_TY15_FINAL" sheetId="8" state="hidden" r:id="rId16"/>
    <sheet name="PTAD_ASSIGNED_TY16_FINAL" sheetId="9" state="hidden" r:id="rId17"/>
    <sheet name="PTAD_ASSIGNED_TY17_FINAL" sheetId="10" state="hidden" r:id="rId18"/>
    <sheet name="PTAD_ASSIGNED_TY18_FINAL" sheetId="11" state="hidden" r:id="rId19"/>
    <sheet name="FinalCert_TaxYear2019" sheetId="30" state="hidden" r:id="rId20"/>
    <sheet name="all_names" sheetId="23" state="hidden" r:id="rId21"/>
    <sheet name="PTAD_ASSIGNED_TY19" sheetId="31" state="hidden" r:id="rId22"/>
    <sheet name="FinalCert_TaxYear2020" sheetId="32" state="hidden" r:id="rId23"/>
    <sheet name="PTAD_ASSIGNED_TY20" sheetId="33" state="hidden" r:id="rId24"/>
    <sheet name="FinalCert_TaxYear2021" sheetId="34" state="hidden" r:id="rId25"/>
    <sheet name="FinalCert_TaxYear2022" sheetId="36" state="hidden" r:id="rId26"/>
    <sheet name="PrelimCert_TaxYear2023" sheetId="39" state="hidden" r:id="rId27"/>
    <sheet name="PTAD_ASSIGNED_TY21" sheetId="35" state="hidden" r:id="rId28"/>
    <sheet name="PTAD_ASSIGNED_TY22" sheetId="37" state="hidden" r:id="rId29"/>
    <sheet name="PTAD_ASSIGNED_TY23" sheetId="38" state="hidden" r:id="rId30"/>
    <sheet name="names" sheetId="15" state="hidden" r:id="rId31"/>
    <sheet name="Graph Data" sheetId="13" state="hidden" r:id="rId32"/>
  </sheets>
  <definedNames>
    <definedName name="_xlnm.Print_Area" localSheetId="20">all_names!$A$1587</definedName>
    <definedName name="_xlnm.Print_Area" localSheetId="7">FinalCert_TaxYear2015!$A$1587</definedName>
    <definedName name="_xlnm.Print_Area" localSheetId="8">FinalCert_TaxYear2016!$A$1587</definedName>
    <definedName name="_xlnm.Print_Area" localSheetId="9">FinalCert_TaxYear2017!$A$1587</definedName>
    <definedName name="_xlnm.Print_Area" localSheetId="10">FinalCert_TaxYear2018!$A$1587</definedName>
    <definedName name="_xlnm.Print_Area" localSheetId="19">FinalCert_TaxYear2019!$AT$1</definedName>
    <definedName name="_xlnm.Print_Area" localSheetId="22">FinalCert_TaxYear2020!$AT$1</definedName>
    <definedName name="_xlnm.Print_Area" localSheetId="24">FinalCert_TaxYear2021!$AT$1:$DI$1586</definedName>
    <definedName name="_xlnm.Print_Area" localSheetId="12">PTAD_ASSIGNED_TY12_FINAL!$A$1587</definedName>
    <definedName name="_xlnm.Print_Area" localSheetId="13">PTAD_ASSIGNED_TY13_FINAL!$A$1587</definedName>
    <definedName name="_xlnm.Print_Area" localSheetId="14">PTAD_ASSIGNED_TY14_FINAL!$A$1587</definedName>
    <definedName name="_xlnm.Print_Area" localSheetId="15">PTAD_ASSIGNED_TY15_FINAL!$A$1587</definedName>
    <definedName name="_xlnm.Print_Area" localSheetId="16">PTAD_ASSIGNED_TY16_FINAL!$A$1587</definedName>
    <definedName name="_xlnm.Print_Area" localSheetId="17">PTAD_ASSIGNED_TY17_FINAL!$A$1587</definedName>
    <definedName name="_xlnm.Print_Area" localSheetId="18">PTAD_ASSIGNED_TY18_FINAL!$A$1587</definedName>
    <definedName name="_xlnm.Print_Area" localSheetId="21">PTAD_ASSIGNED_TY19!$AT$1</definedName>
    <definedName name="_xlnm.Print_Area" localSheetId="23">PTAD_ASSIGNED_TY20!$AT$1</definedName>
    <definedName name="_xlnm.Print_Area" localSheetId="27">PTAD_ASSIGNED_TY21!$AT$1:$CO$1034</definedName>
    <definedName name="_xlnm.Print_Area" localSheetId="11">TU_CAD_CROSS!$A$1587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2" i="26" l="1"/>
  <c r="L32" i="27"/>
  <c r="L32" i="28"/>
  <c r="L32" i="29"/>
  <c r="L32" i="25"/>
  <c r="B32" i="26"/>
  <c r="B32" i="27"/>
  <c r="B32" i="28"/>
  <c r="B32" i="29"/>
  <c r="N8" i="13" l="1"/>
  <c r="B1026" i="38"/>
  <c r="K55" i="26"/>
  <c r="L55" i="26"/>
  <c r="M55" i="26" s="1"/>
  <c r="N55" i="26" s="1"/>
  <c r="O55" i="26" s="1"/>
  <c r="K55" i="27"/>
  <c r="L55" i="27"/>
  <c r="M55" i="27" s="1"/>
  <c r="N55" i="27" s="1"/>
  <c r="O55" i="27" s="1"/>
  <c r="P55" i="27" s="1"/>
  <c r="K55" i="28"/>
  <c r="P55" i="28" s="1"/>
  <c r="L55" i="28"/>
  <c r="M55" i="28"/>
  <c r="N55" i="28" s="1"/>
  <c r="O55" i="28" s="1"/>
  <c r="K55" i="29"/>
  <c r="L55" i="29"/>
  <c r="M55" i="29" s="1"/>
  <c r="N55" i="29" s="1"/>
  <c r="O55" i="29" s="1"/>
  <c r="P55" i="29" s="1"/>
  <c r="K55" i="25"/>
  <c r="P55" i="25" s="1"/>
  <c r="L55" i="25"/>
  <c r="M55" i="25"/>
  <c r="N55" i="25"/>
  <c r="O55" i="25"/>
  <c r="O34" i="26"/>
  <c r="O34" i="27"/>
  <c r="O34" i="28"/>
  <c r="O34" i="29"/>
  <c r="O34" i="25"/>
  <c r="M32" i="29"/>
  <c r="M32" i="25"/>
  <c r="N15" i="26"/>
  <c r="N15" i="27"/>
  <c r="N15" i="28"/>
  <c r="N15" i="29"/>
  <c r="N15" i="25"/>
  <c r="E34" i="26"/>
  <c r="E34" i="27"/>
  <c r="E34" i="28"/>
  <c r="E34" i="29"/>
  <c r="C32" i="27"/>
  <c r="C32" i="28"/>
  <c r="D15" i="26"/>
  <c r="D15" i="27"/>
  <c r="D15" i="28"/>
  <c r="D15" i="29"/>
  <c r="L31" i="26"/>
  <c r="M32" i="26" s="1"/>
  <c r="L31" i="27"/>
  <c r="M32" i="27" s="1"/>
  <c r="L31" i="28"/>
  <c r="M32" i="28" s="1"/>
  <c r="L31" i="29"/>
  <c r="L31" i="25"/>
  <c r="B31" i="26"/>
  <c r="C32" i="26" s="1"/>
  <c r="B31" i="27"/>
  <c r="B31" i="28"/>
  <c r="B31" i="29"/>
  <c r="C32" i="29" s="1"/>
  <c r="B31" i="25"/>
  <c r="B1026" i="37"/>
  <c r="B1026" i="35"/>
  <c r="V55" i="25" l="1"/>
  <c r="Y55" i="25"/>
  <c r="V55" i="27"/>
  <c r="Y55" i="27"/>
  <c r="V55" i="29"/>
  <c r="Y55" i="29"/>
  <c r="V55" i="28"/>
  <c r="Y55" i="28"/>
  <c r="P55" i="26"/>
  <c r="M8" i="13"/>
  <c r="K54" i="26"/>
  <c r="L54" i="26"/>
  <c r="M54" i="26" s="1"/>
  <c r="N54" i="26" s="1"/>
  <c r="O54" i="26" s="1"/>
  <c r="K54" i="27"/>
  <c r="L54" i="27"/>
  <c r="M54" i="27" s="1"/>
  <c r="N54" i="27" s="1"/>
  <c r="O54" i="27" s="1"/>
  <c r="P54" i="27" s="1"/>
  <c r="K54" i="28"/>
  <c r="L54" i="28"/>
  <c r="M54" i="28" s="1"/>
  <c r="N54" i="28" s="1"/>
  <c r="O54" i="28" s="1"/>
  <c r="K54" i="29"/>
  <c r="L54" i="29"/>
  <c r="M54" i="29" s="1"/>
  <c r="N54" i="29" s="1"/>
  <c r="O54" i="29" s="1"/>
  <c r="K54" i="25"/>
  <c r="L54" i="25"/>
  <c r="M54" i="25" s="1"/>
  <c r="N54" i="25" s="1"/>
  <c r="O54" i="25" s="1"/>
  <c r="N14" i="25"/>
  <c r="N14" i="26"/>
  <c r="N14" i="27"/>
  <c r="N14" i="28"/>
  <c r="D14" i="25"/>
  <c r="D14" i="26"/>
  <c r="D14" i="27"/>
  <c r="D14" i="28"/>
  <c r="N14" i="29"/>
  <c r="D14" i="29"/>
  <c r="V55" i="26" l="1"/>
  <c r="Y55" i="26"/>
  <c r="P54" i="28"/>
  <c r="Y54" i="28" s="1"/>
  <c r="P54" i="29"/>
  <c r="P54" i="25"/>
  <c r="Y54" i="27"/>
  <c r="P54" i="26"/>
  <c r="L57" i="25"/>
  <c r="M57" i="25" s="1"/>
  <c r="N57" i="25" s="1"/>
  <c r="O57" i="25" s="1"/>
  <c r="L57" i="29"/>
  <c r="M57" i="29" s="1"/>
  <c r="N57" i="29" s="1"/>
  <c r="O57" i="29" s="1"/>
  <c r="K57" i="29"/>
  <c r="L53" i="29"/>
  <c r="M53" i="29" s="1"/>
  <c r="N53" i="29" s="1"/>
  <c r="O53" i="29" s="1"/>
  <c r="K53" i="29"/>
  <c r="L52" i="29"/>
  <c r="M52" i="29" s="1"/>
  <c r="N52" i="29" s="1"/>
  <c r="O52" i="29" s="1"/>
  <c r="K52" i="29"/>
  <c r="L51" i="29"/>
  <c r="M51" i="29" s="1"/>
  <c r="N51" i="29" s="1"/>
  <c r="O51" i="29" s="1"/>
  <c r="K51" i="29"/>
  <c r="L50" i="29"/>
  <c r="M50" i="29" s="1"/>
  <c r="N50" i="29" s="1"/>
  <c r="O50" i="29" s="1"/>
  <c r="K50" i="29"/>
  <c r="L49" i="29"/>
  <c r="M49" i="29" s="1"/>
  <c r="N49" i="29" s="1"/>
  <c r="O49" i="29" s="1"/>
  <c r="K49" i="29"/>
  <c r="L48" i="29"/>
  <c r="M48" i="29" s="1"/>
  <c r="N48" i="29" s="1"/>
  <c r="O48" i="29" s="1"/>
  <c r="K48" i="29"/>
  <c r="L47" i="29"/>
  <c r="M47" i="29" s="1"/>
  <c r="N47" i="29" s="1"/>
  <c r="O47" i="29" s="1"/>
  <c r="K47" i="29"/>
  <c r="L57" i="28"/>
  <c r="M57" i="28" s="1"/>
  <c r="N57" i="28" s="1"/>
  <c r="O57" i="28" s="1"/>
  <c r="K57" i="28"/>
  <c r="L53" i="28"/>
  <c r="M53" i="28" s="1"/>
  <c r="N53" i="28" s="1"/>
  <c r="O53" i="28" s="1"/>
  <c r="K53" i="28"/>
  <c r="L52" i="28"/>
  <c r="M52" i="28" s="1"/>
  <c r="N52" i="28" s="1"/>
  <c r="O52" i="28" s="1"/>
  <c r="K52" i="28"/>
  <c r="L51" i="28"/>
  <c r="M51" i="28" s="1"/>
  <c r="N51" i="28" s="1"/>
  <c r="O51" i="28" s="1"/>
  <c r="K51" i="28"/>
  <c r="L50" i="28"/>
  <c r="M50" i="28" s="1"/>
  <c r="N50" i="28" s="1"/>
  <c r="O50" i="28" s="1"/>
  <c r="K50" i="28"/>
  <c r="L49" i="28"/>
  <c r="M49" i="28" s="1"/>
  <c r="N49" i="28" s="1"/>
  <c r="O49" i="28" s="1"/>
  <c r="K49" i="28"/>
  <c r="L48" i="28"/>
  <c r="M48" i="28" s="1"/>
  <c r="N48" i="28" s="1"/>
  <c r="O48" i="28" s="1"/>
  <c r="K48" i="28"/>
  <c r="L47" i="28"/>
  <c r="M47" i="28" s="1"/>
  <c r="N47" i="28" s="1"/>
  <c r="O47" i="28" s="1"/>
  <c r="K47" i="28"/>
  <c r="L57" i="27"/>
  <c r="M57" i="27" s="1"/>
  <c r="N57" i="27" s="1"/>
  <c r="O57" i="27" s="1"/>
  <c r="K57" i="27"/>
  <c r="L53" i="27"/>
  <c r="M53" i="27" s="1"/>
  <c r="N53" i="27" s="1"/>
  <c r="O53" i="27" s="1"/>
  <c r="K53" i="27"/>
  <c r="L52" i="27"/>
  <c r="M52" i="27" s="1"/>
  <c r="N52" i="27" s="1"/>
  <c r="O52" i="27" s="1"/>
  <c r="K52" i="27"/>
  <c r="L51" i="27"/>
  <c r="M51" i="27" s="1"/>
  <c r="N51" i="27" s="1"/>
  <c r="O51" i="27" s="1"/>
  <c r="K51" i="27"/>
  <c r="L50" i="27"/>
  <c r="M50" i="27" s="1"/>
  <c r="N50" i="27" s="1"/>
  <c r="O50" i="27" s="1"/>
  <c r="K50" i="27"/>
  <c r="L49" i="27"/>
  <c r="M49" i="27" s="1"/>
  <c r="N49" i="27" s="1"/>
  <c r="O49" i="27" s="1"/>
  <c r="K49" i="27"/>
  <c r="L48" i="27"/>
  <c r="M48" i="27" s="1"/>
  <c r="N48" i="27" s="1"/>
  <c r="O48" i="27" s="1"/>
  <c r="K48" i="27"/>
  <c r="L47" i="27"/>
  <c r="M47" i="27" s="1"/>
  <c r="N47" i="27" s="1"/>
  <c r="O47" i="27" s="1"/>
  <c r="K47" i="27"/>
  <c r="L57" i="26"/>
  <c r="M57" i="26" s="1"/>
  <c r="N57" i="26" s="1"/>
  <c r="O57" i="26" s="1"/>
  <c r="K57" i="26"/>
  <c r="L53" i="26"/>
  <c r="M53" i="26" s="1"/>
  <c r="N53" i="26" s="1"/>
  <c r="O53" i="26" s="1"/>
  <c r="K53" i="26"/>
  <c r="L52" i="26"/>
  <c r="M52" i="26" s="1"/>
  <c r="N52" i="26" s="1"/>
  <c r="O52" i="26" s="1"/>
  <c r="K52" i="26"/>
  <c r="L51" i="26"/>
  <c r="M51" i="26" s="1"/>
  <c r="N51" i="26" s="1"/>
  <c r="O51" i="26" s="1"/>
  <c r="K51" i="26"/>
  <c r="L50" i="26"/>
  <c r="M50" i="26" s="1"/>
  <c r="N50" i="26" s="1"/>
  <c r="O50" i="26" s="1"/>
  <c r="K50" i="26"/>
  <c r="L49" i="26"/>
  <c r="M49" i="26" s="1"/>
  <c r="N49" i="26" s="1"/>
  <c r="O49" i="26" s="1"/>
  <c r="K49" i="26"/>
  <c r="L48" i="26"/>
  <c r="M48" i="26" s="1"/>
  <c r="N48" i="26" s="1"/>
  <c r="O48" i="26" s="1"/>
  <c r="K48" i="26"/>
  <c r="L47" i="26"/>
  <c r="M47" i="26" s="1"/>
  <c r="N47" i="26" s="1"/>
  <c r="O47" i="26" s="1"/>
  <c r="K47" i="26"/>
  <c r="K57" i="25"/>
  <c r="P50" i="28" l="1"/>
  <c r="Y50" i="28" s="1"/>
  <c r="P52" i="27"/>
  <c r="Y52" i="27" s="1"/>
  <c r="P49" i="29"/>
  <c r="Y49" i="29" s="1"/>
  <c r="Y54" i="26"/>
  <c r="Y54" i="25"/>
  <c r="Y54" i="29"/>
  <c r="P52" i="28"/>
  <c r="Y52" i="28" s="1"/>
  <c r="P49" i="27"/>
  <c r="Y49" i="27" s="1"/>
  <c r="P53" i="27"/>
  <c r="P47" i="29"/>
  <c r="Y47" i="29" s="1"/>
  <c r="P50" i="26"/>
  <c r="Y50" i="26" s="1"/>
  <c r="P57" i="26"/>
  <c r="P57" i="27"/>
  <c r="P47" i="27"/>
  <c r="Y47" i="27" s="1"/>
  <c r="P51" i="27"/>
  <c r="Y51" i="27" s="1"/>
  <c r="P52" i="26"/>
  <c r="Y52" i="26" s="1"/>
  <c r="P57" i="29"/>
  <c r="P51" i="29"/>
  <c r="Y51" i="29" s="1"/>
  <c r="P50" i="29"/>
  <c r="P48" i="29"/>
  <c r="P52" i="29"/>
  <c r="Y52" i="29" s="1"/>
  <c r="P49" i="28"/>
  <c r="P57" i="28"/>
  <c r="P48" i="27"/>
  <c r="P50" i="27"/>
  <c r="Y50" i="27" s="1"/>
  <c r="P49" i="26"/>
  <c r="Y49" i="26" s="1"/>
  <c r="P47" i="26"/>
  <c r="Y47" i="26" s="1"/>
  <c r="P51" i="26"/>
  <c r="Y51" i="26" s="1"/>
  <c r="P53" i="29"/>
  <c r="Y53" i="29" s="1"/>
  <c r="P51" i="28"/>
  <c r="Y51" i="28" s="1"/>
  <c r="P48" i="28"/>
  <c r="Y48" i="28" s="1"/>
  <c r="P53" i="28"/>
  <c r="P47" i="28"/>
  <c r="Y47" i="28" s="1"/>
  <c r="P53" i="26"/>
  <c r="Y53" i="26" s="1"/>
  <c r="P48" i="26"/>
  <c r="Y48" i="26" s="1"/>
  <c r="P57" i="25"/>
  <c r="Y57" i="25" s="1"/>
  <c r="V53" i="27" l="1"/>
  <c r="V50" i="27"/>
  <c r="R57" i="28"/>
  <c r="I24" i="16" s="1"/>
  <c r="Y57" i="28"/>
  <c r="V50" i="28"/>
  <c r="Y49" i="28"/>
  <c r="V54" i="29"/>
  <c r="V49" i="27"/>
  <c r="Y48" i="27"/>
  <c r="V52" i="26"/>
  <c r="V51" i="29"/>
  <c r="R57" i="27"/>
  <c r="I23" i="16" s="1"/>
  <c r="Y57" i="27"/>
  <c r="N23" i="16" s="1"/>
  <c r="V48" i="29"/>
  <c r="Y48" i="29"/>
  <c r="R57" i="26"/>
  <c r="I22" i="16" s="1"/>
  <c r="Y57" i="26"/>
  <c r="N22" i="16" s="1"/>
  <c r="V50" i="29"/>
  <c r="Y50" i="29"/>
  <c r="V54" i="26"/>
  <c r="Y53" i="28"/>
  <c r="V54" i="28"/>
  <c r="R57" i="29"/>
  <c r="I25" i="16" s="1"/>
  <c r="Y57" i="29"/>
  <c r="N25" i="16" s="1"/>
  <c r="Y53" i="27"/>
  <c r="V54" i="27"/>
  <c r="V52" i="27"/>
  <c r="V51" i="27"/>
  <c r="V52" i="28"/>
  <c r="V48" i="27"/>
  <c r="V50" i="26"/>
  <c r="V51" i="26"/>
  <c r="R57" i="25"/>
  <c r="V49" i="29"/>
  <c r="V52" i="29"/>
  <c r="N24" i="16"/>
  <c r="V53" i="29"/>
  <c r="V53" i="28"/>
  <c r="V48" i="28"/>
  <c r="V49" i="28"/>
  <c r="V51" i="28"/>
  <c r="V48" i="26"/>
  <c r="V49" i="26"/>
  <c r="V53" i="26"/>
  <c r="L48" i="25"/>
  <c r="M48" i="25" s="1"/>
  <c r="N48" i="25" s="1"/>
  <c r="O48" i="25" s="1"/>
  <c r="L49" i="25"/>
  <c r="M49" i="25" s="1"/>
  <c r="N49" i="25" s="1"/>
  <c r="O49" i="25" s="1"/>
  <c r="L50" i="25"/>
  <c r="M50" i="25" s="1"/>
  <c r="N50" i="25" s="1"/>
  <c r="O50" i="25" s="1"/>
  <c r="L51" i="25"/>
  <c r="M51" i="25" s="1"/>
  <c r="N51" i="25" s="1"/>
  <c r="O51" i="25" s="1"/>
  <c r="L52" i="25"/>
  <c r="M52" i="25" s="1"/>
  <c r="N52" i="25" s="1"/>
  <c r="O52" i="25" s="1"/>
  <c r="L53" i="25"/>
  <c r="M53" i="25" s="1"/>
  <c r="N53" i="25" s="1"/>
  <c r="O53" i="25" s="1"/>
  <c r="L47" i="25"/>
  <c r="M47" i="25" s="1"/>
  <c r="N47" i="25" s="1"/>
  <c r="O47" i="25" s="1"/>
  <c r="K48" i="25"/>
  <c r="K49" i="25"/>
  <c r="K50" i="25"/>
  <c r="K51" i="25"/>
  <c r="K52" i="25"/>
  <c r="K53" i="25"/>
  <c r="K47" i="25"/>
  <c r="N13" i="29"/>
  <c r="N13" i="27"/>
  <c r="N13" i="26"/>
  <c r="L25" i="25"/>
  <c r="L27" i="25"/>
  <c r="L28" i="25"/>
  <c r="L24" i="25"/>
  <c r="B30" i="28"/>
  <c r="C31" i="28" s="1"/>
  <c r="B30" i="26"/>
  <c r="C31" i="26" s="1"/>
  <c r="B30" i="25"/>
  <c r="C31" i="25" s="1"/>
  <c r="L30" i="29"/>
  <c r="M31" i="29" s="1"/>
  <c r="L30" i="28"/>
  <c r="M31" i="28" s="1"/>
  <c r="L30" i="27"/>
  <c r="M31" i="27" s="1"/>
  <c r="L30" i="26"/>
  <c r="M31" i="26" s="1"/>
  <c r="L30" i="25"/>
  <c r="M31" i="25" s="1"/>
  <c r="B30" i="29"/>
  <c r="C31" i="29" s="1"/>
  <c r="B30" i="27"/>
  <c r="C31" i="27" s="1"/>
  <c r="L8" i="13"/>
  <c r="H1558" i="32"/>
  <c r="N13" i="28"/>
  <c r="N13" i="25"/>
  <c r="D13" i="26"/>
  <c r="D13" i="27"/>
  <c r="D13" i="28"/>
  <c r="D13" i="29"/>
  <c r="D13" i="25"/>
  <c r="L29" i="25"/>
  <c r="L26" i="25"/>
  <c r="P48" i="25" l="1"/>
  <c r="Y48" i="25" s="1"/>
  <c r="P52" i="25"/>
  <c r="Y52" i="25" s="1"/>
  <c r="P47" i="25"/>
  <c r="Y47" i="25" s="1"/>
  <c r="I21" i="16"/>
  <c r="I27" i="16" s="1"/>
  <c r="I28" i="16" s="1"/>
  <c r="N21" i="16"/>
  <c r="N27" i="16" s="1"/>
  <c r="N28" i="16" s="1"/>
  <c r="P53" i="25"/>
  <c r="P51" i="25"/>
  <c r="Y51" i="25" s="1"/>
  <c r="P50" i="25"/>
  <c r="Y50" i="25" s="1"/>
  <c r="P49" i="25"/>
  <c r="Y49" i="25" s="1"/>
  <c r="M30" i="25"/>
  <c r="M36" i="29"/>
  <c r="M37" i="29"/>
  <c r="M38" i="29"/>
  <c r="M39" i="29"/>
  <c r="C36" i="29"/>
  <c r="C37" i="29"/>
  <c r="C38" i="29"/>
  <c r="C39" i="29"/>
  <c r="M36" i="28"/>
  <c r="M37" i="28"/>
  <c r="M38" i="28"/>
  <c r="M39" i="28"/>
  <c r="C36" i="28"/>
  <c r="C37" i="28"/>
  <c r="C38" i="28"/>
  <c r="C39" i="28"/>
  <c r="M36" i="27"/>
  <c r="M37" i="27"/>
  <c r="M38" i="27"/>
  <c r="M39" i="27"/>
  <c r="C36" i="27"/>
  <c r="C37" i="27"/>
  <c r="C38" i="27"/>
  <c r="C39" i="27"/>
  <c r="M39" i="26"/>
  <c r="M38" i="26"/>
  <c r="M37" i="26"/>
  <c r="M36" i="26"/>
  <c r="C39" i="26"/>
  <c r="C38" i="26"/>
  <c r="C37" i="26"/>
  <c r="C36" i="26"/>
  <c r="M36" i="25"/>
  <c r="M37" i="25"/>
  <c r="M38" i="25"/>
  <c r="M39" i="25"/>
  <c r="C36" i="25"/>
  <c r="C37" i="25"/>
  <c r="C38" i="25"/>
  <c r="C39" i="25"/>
  <c r="Y53" i="25" l="1"/>
  <c r="V54" i="25"/>
  <c r="V48" i="25"/>
  <c r="V53" i="25"/>
  <c r="V49" i="25"/>
  <c r="V50" i="25"/>
  <c r="V51" i="25"/>
  <c r="V52" i="25"/>
  <c r="B1025" i="31"/>
  <c r="L34" i="29" l="1"/>
  <c r="M34" i="29" s="1"/>
  <c r="L29" i="29"/>
  <c r="M30" i="29" s="1"/>
  <c r="B29" i="29"/>
  <c r="L28" i="29"/>
  <c r="B28" i="29"/>
  <c r="L27" i="29"/>
  <c r="B27" i="29"/>
  <c r="L26" i="29"/>
  <c r="B26" i="29"/>
  <c r="L25" i="29"/>
  <c r="M25" i="29" s="1"/>
  <c r="B25" i="29"/>
  <c r="C25" i="29" s="1"/>
  <c r="L24" i="29"/>
  <c r="B24" i="29"/>
  <c r="N12" i="29"/>
  <c r="D12" i="29"/>
  <c r="N11" i="29"/>
  <c r="D11" i="29"/>
  <c r="N10" i="29"/>
  <c r="D10" i="29"/>
  <c r="N9" i="29"/>
  <c r="D9" i="29"/>
  <c r="N8" i="29"/>
  <c r="D8" i="29"/>
  <c r="N7" i="29"/>
  <c r="D7" i="29"/>
  <c r="L34" i="28"/>
  <c r="M34" i="28" s="1"/>
  <c r="B34" i="28"/>
  <c r="C34" i="28" s="1"/>
  <c r="L29" i="28"/>
  <c r="M30" i="28" s="1"/>
  <c r="B29" i="28"/>
  <c r="C30" i="28" s="1"/>
  <c r="L28" i="28"/>
  <c r="B28" i="28"/>
  <c r="L27" i="28"/>
  <c r="B27" i="28"/>
  <c r="L26" i="28"/>
  <c r="B26" i="28"/>
  <c r="L25" i="28"/>
  <c r="M25" i="28" s="1"/>
  <c r="B25" i="28"/>
  <c r="C25" i="28" s="1"/>
  <c r="L24" i="28"/>
  <c r="B24" i="28"/>
  <c r="C17" i="28"/>
  <c r="G24" i="16" s="1"/>
  <c r="N12" i="28"/>
  <c r="D12" i="28"/>
  <c r="N11" i="28"/>
  <c r="D11" i="28"/>
  <c r="N10" i="28"/>
  <c r="D10" i="28"/>
  <c r="N9" i="28"/>
  <c r="D9" i="28"/>
  <c r="N8" i="28"/>
  <c r="D8" i="28"/>
  <c r="N7" i="28"/>
  <c r="D7" i="28"/>
  <c r="L34" i="27"/>
  <c r="M34" i="27" s="1"/>
  <c r="B34" i="27"/>
  <c r="C34" i="27" s="1"/>
  <c r="L29" i="27"/>
  <c r="M30" i="27" s="1"/>
  <c r="B29" i="27"/>
  <c r="C30" i="27" s="1"/>
  <c r="L28" i="27"/>
  <c r="B28" i="27"/>
  <c r="C28" i="27" s="1"/>
  <c r="L27" i="27"/>
  <c r="B27" i="27"/>
  <c r="L26" i="27"/>
  <c r="B26" i="27"/>
  <c r="L25" i="27"/>
  <c r="B25" i="27"/>
  <c r="L24" i="27"/>
  <c r="B24" i="27"/>
  <c r="N12" i="27"/>
  <c r="D12" i="27"/>
  <c r="N11" i="27"/>
  <c r="D11" i="27"/>
  <c r="N10" i="27"/>
  <c r="D10" i="27"/>
  <c r="N9" i="27"/>
  <c r="D9" i="27"/>
  <c r="N8" i="27"/>
  <c r="D8" i="27"/>
  <c r="N7" i="27"/>
  <c r="D7" i="27"/>
  <c r="L34" i="26"/>
  <c r="M34" i="26" s="1"/>
  <c r="B34" i="26"/>
  <c r="C34" i="26" s="1"/>
  <c r="L29" i="26"/>
  <c r="M30" i="26" s="1"/>
  <c r="B29" i="26"/>
  <c r="C30" i="26" s="1"/>
  <c r="L28" i="26"/>
  <c r="B28" i="26"/>
  <c r="L27" i="26"/>
  <c r="B27" i="26"/>
  <c r="L26" i="26"/>
  <c r="B26" i="26"/>
  <c r="L25" i="26"/>
  <c r="M25" i="26" s="1"/>
  <c r="B25" i="26"/>
  <c r="C25" i="26" s="1"/>
  <c r="L24" i="26"/>
  <c r="B24" i="26"/>
  <c r="N12" i="26"/>
  <c r="D12" i="26"/>
  <c r="N11" i="26"/>
  <c r="D11" i="26"/>
  <c r="N10" i="26"/>
  <c r="D10" i="26"/>
  <c r="N9" i="26"/>
  <c r="D9" i="26"/>
  <c r="N8" i="26"/>
  <c r="D8" i="26"/>
  <c r="N7" i="26"/>
  <c r="D7" i="26"/>
  <c r="B29" i="25"/>
  <c r="C30" i="25" s="1"/>
  <c r="N12" i="25"/>
  <c r="D12" i="25"/>
  <c r="C1025" i="33"/>
  <c r="B1026" i="33"/>
  <c r="K8" i="13" s="1"/>
  <c r="C25" i="27" l="1"/>
  <c r="M25" i="27"/>
  <c r="M28" i="28"/>
  <c r="E16" i="29"/>
  <c r="O16" i="29"/>
  <c r="O16" i="26"/>
  <c r="O16" i="27"/>
  <c r="O16" i="28"/>
  <c r="E16" i="26"/>
  <c r="E16" i="27"/>
  <c r="E16" i="28"/>
  <c r="M35" i="29"/>
  <c r="M27" i="29"/>
  <c r="M35" i="28"/>
  <c r="M26" i="28"/>
  <c r="M35" i="27"/>
  <c r="M35" i="26"/>
  <c r="C27" i="29"/>
  <c r="C29" i="29"/>
  <c r="C30" i="29"/>
  <c r="C35" i="28"/>
  <c r="C35" i="27"/>
  <c r="C35" i="26"/>
  <c r="M29" i="29"/>
  <c r="C26" i="28"/>
  <c r="M29" i="27"/>
  <c r="C26" i="27"/>
  <c r="M28" i="26"/>
  <c r="C28" i="26"/>
  <c r="E39" i="29"/>
  <c r="E35" i="29"/>
  <c r="F35" i="29" s="1"/>
  <c r="M25" i="16"/>
  <c r="M26" i="29"/>
  <c r="M28" i="29"/>
  <c r="C28" i="29"/>
  <c r="E36" i="29" s="1"/>
  <c r="C26" i="29"/>
  <c r="M27" i="28"/>
  <c r="C27" i="28"/>
  <c r="C28" i="28"/>
  <c r="C29" i="28"/>
  <c r="M26" i="27"/>
  <c r="M27" i="27"/>
  <c r="M28" i="27"/>
  <c r="C27" i="27"/>
  <c r="C29" i="27"/>
  <c r="M27" i="26"/>
  <c r="M29" i="26"/>
  <c r="M26" i="26"/>
  <c r="C29" i="26"/>
  <c r="C26" i="26"/>
  <c r="C27" i="26"/>
  <c r="H22" i="16"/>
  <c r="M22" i="16"/>
  <c r="H23" i="16"/>
  <c r="M23" i="16"/>
  <c r="H24" i="16"/>
  <c r="M24" i="16"/>
  <c r="H25" i="16"/>
  <c r="M17" i="27"/>
  <c r="L23" i="16" s="1"/>
  <c r="M17" i="28"/>
  <c r="L24" i="16" s="1"/>
  <c r="C17" i="27"/>
  <c r="G23" i="16" s="1"/>
  <c r="M17" i="29"/>
  <c r="L25" i="16" s="1"/>
  <c r="M29" i="28"/>
  <c r="J8" i="13"/>
  <c r="C1025" i="31"/>
  <c r="B24" i="25"/>
  <c r="B25" i="25"/>
  <c r="B26" i="25"/>
  <c r="B27" i="25"/>
  <c r="B28" i="25"/>
  <c r="C28" i="25" s="1"/>
  <c r="C29" i="25" l="1"/>
  <c r="F36" i="29"/>
  <c r="E37" i="29"/>
  <c r="O35" i="29"/>
  <c r="P35" i="29" s="1"/>
  <c r="E35" i="28"/>
  <c r="F35" i="28" s="1"/>
  <c r="E38" i="28"/>
  <c r="E36" i="28"/>
  <c r="O36" i="28"/>
  <c r="O38" i="28"/>
  <c r="O37" i="28"/>
  <c r="O39" i="28"/>
  <c r="O35" i="28"/>
  <c r="E35" i="27"/>
  <c r="O35" i="27"/>
  <c r="P35" i="27" s="1"/>
  <c r="O36" i="27"/>
  <c r="O37" i="27" s="1"/>
  <c r="O35" i="26"/>
  <c r="P35" i="26" s="1"/>
  <c r="O36" i="26"/>
  <c r="O37" i="26" s="1"/>
  <c r="O38" i="26" s="1"/>
  <c r="O39" i="26" s="1"/>
  <c r="E35" i="26"/>
  <c r="E36" i="26" s="1"/>
  <c r="E37" i="26" s="1"/>
  <c r="M17" i="26"/>
  <c r="L22" i="16" s="1"/>
  <c r="C17" i="26"/>
  <c r="G22" i="16" s="1"/>
  <c r="M29" i="25"/>
  <c r="N11" i="25"/>
  <c r="D11" i="25"/>
  <c r="O36" i="29" l="1"/>
  <c r="O37" i="29" s="1"/>
  <c r="P37" i="28"/>
  <c r="P39" i="28"/>
  <c r="P35" i="28"/>
  <c r="P38" i="28"/>
  <c r="P36" i="28"/>
  <c r="P36" i="26"/>
  <c r="P36" i="27"/>
  <c r="E38" i="29"/>
  <c r="F37" i="29"/>
  <c r="E37" i="28"/>
  <c r="F37" i="28" s="1"/>
  <c r="F36" i="28"/>
  <c r="E39" i="28"/>
  <c r="F39" i="28" s="1"/>
  <c r="E36" i="27"/>
  <c r="F35" i="27"/>
  <c r="O38" i="27"/>
  <c r="P37" i="27"/>
  <c r="P39" i="26"/>
  <c r="P37" i="26"/>
  <c r="P38" i="26"/>
  <c r="F36" i="26"/>
  <c r="F35" i="26"/>
  <c r="E38" i="26"/>
  <c r="F37" i="26"/>
  <c r="C1" i="24"/>
  <c r="B2" i="24"/>
  <c r="P36" i="29" l="1"/>
  <c r="P37" i="29"/>
  <c r="O38" i="29"/>
  <c r="F38" i="26"/>
  <c r="E39" i="26"/>
  <c r="F39" i="26" s="1"/>
  <c r="F38" i="28"/>
  <c r="F38" i="29"/>
  <c r="F39" i="29"/>
  <c r="E37" i="27"/>
  <c r="E38" i="27" s="1"/>
  <c r="E39" i="27" s="1"/>
  <c r="F39" i="27" s="1"/>
  <c r="F36" i="27"/>
  <c r="O39" i="27"/>
  <c r="P39" i="27" s="1"/>
  <c r="P38" i="27"/>
  <c r="M28" i="25"/>
  <c r="M25" i="25"/>
  <c r="N10" i="25"/>
  <c r="N9" i="25"/>
  <c r="N8" i="25"/>
  <c r="N7" i="25"/>
  <c r="O16" i="25" l="1"/>
  <c r="O39" i="29"/>
  <c r="P39" i="29" s="1"/>
  <c r="P38" i="29"/>
  <c r="F37" i="27"/>
  <c r="F38" i="27"/>
  <c r="M21" i="16"/>
  <c r="M27" i="25"/>
  <c r="M26" i="25"/>
  <c r="O35" i="25" l="1"/>
  <c r="O36" i="25" s="1"/>
  <c r="D7" i="25"/>
  <c r="L37" i="16" l="1"/>
  <c r="O37" i="25"/>
  <c r="L38" i="16" s="1"/>
  <c r="P35" i="25"/>
  <c r="L36" i="16"/>
  <c r="P36" i="25"/>
  <c r="C27" i="25"/>
  <c r="C26" i="25"/>
  <c r="C25" i="25"/>
  <c r="D10" i="25"/>
  <c r="D9" i="25"/>
  <c r="D8" i="25"/>
  <c r="C506" i="23"/>
  <c r="C696" i="23"/>
  <c r="C25" i="23"/>
  <c r="C1017" i="23"/>
  <c r="C35" i="23"/>
  <c r="C471" i="23"/>
  <c r="C736" i="23"/>
  <c r="C603" i="23"/>
  <c r="C290" i="23"/>
  <c r="C706" i="23"/>
  <c r="C5" i="23"/>
  <c r="C786" i="23"/>
  <c r="C930" i="23"/>
  <c r="C867" i="23"/>
  <c r="C276" i="23"/>
  <c r="C468" i="23"/>
  <c r="C181" i="23"/>
  <c r="C454" i="23"/>
  <c r="C243" i="23"/>
  <c r="C909" i="23"/>
  <c r="C576" i="23"/>
  <c r="C19" i="23"/>
  <c r="C99" i="23"/>
  <c r="C187" i="23"/>
  <c r="C16" i="23"/>
  <c r="C54" i="23"/>
  <c r="C592" i="23"/>
  <c r="C865" i="23"/>
  <c r="C580" i="23"/>
  <c r="C221" i="23"/>
  <c r="C296" i="23"/>
  <c r="C729" i="23"/>
  <c r="C827" i="23"/>
  <c r="C984" i="23"/>
  <c r="C438" i="23"/>
  <c r="C260" i="23"/>
  <c r="C23" i="23"/>
  <c r="C800" i="23"/>
  <c r="C166" i="23"/>
  <c r="C617" i="23"/>
  <c r="C107" i="23"/>
  <c r="C151" i="23"/>
  <c r="C725" i="23"/>
  <c r="C1010" i="23"/>
  <c r="C967" i="23"/>
  <c r="C384" i="23"/>
  <c r="C694" i="23"/>
  <c r="C942" i="23"/>
  <c r="C294" i="23"/>
  <c r="C854" i="23"/>
  <c r="C205" i="23"/>
  <c r="C217" i="23"/>
  <c r="C232" i="23"/>
  <c r="C149" i="23"/>
  <c r="C270" i="23"/>
  <c r="C367" i="23"/>
  <c r="C517" i="23"/>
  <c r="C893" i="23"/>
  <c r="C237" i="23"/>
  <c r="C821" i="23"/>
  <c r="C203" i="23"/>
  <c r="C247" i="23"/>
  <c r="C500" i="23"/>
  <c r="C677" i="23"/>
  <c r="C226" i="23"/>
  <c r="C1014" i="23"/>
  <c r="C613" i="23"/>
  <c r="C143" i="23"/>
  <c r="C813" i="23"/>
  <c r="C278" i="23"/>
  <c r="C774" i="23"/>
  <c r="C784" i="23"/>
  <c r="C293" i="23"/>
  <c r="C616" i="23"/>
  <c r="C697" i="23"/>
  <c r="C593" i="23"/>
  <c r="C303" i="23"/>
  <c r="C1015" i="23"/>
  <c r="C924" i="23"/>
  <c r="C268" i="23"/>
  <c r="C83" i="23"/>
  <c r="C635" i="23"/>
  <c r="C980" i="23"/>
  <c r="C88" i="23"/>
  <c r="C429" i="23"/>
  <c r="C926" i="23"/>
  <c r="C311" i="23"/>
  <c r="C309" i="23"/>
  <c r="C792" i="23"/>
  <c r="C549" i="23"/>
  <c r="C656" i="23"/>
  <c r="C642" i="23"/>
  <c r="C304" i="23"/>
  <c r="C253" i="23"/>
  <c r="C555" i="23"/>
  <c r="C838" i="23"/>
  <c r="C420" i="23"/>
  <c r="C178" i="23"/>
  <c r="C329" i="23"/>
  <c r="C264" i="23"/>
  <c r="C357" i="23"/>
  <c r="C358" i="23"/>
  <c r="C527" i="23"/>
  <c r="C64" i="23"/>
  <c r="C188" i="23"/>
  <c r="C846" i="23"/>
  <c r="C738" i="23"/>
  <c r="C922" i="23"/>
  <c r="C721" i="23"/>
  <c r="C803" i="23"/>
  <c r="C24" i="23"/>
  <c r="C837" i="23"/>
  <c r="C831" i="23"/>
  <c r="C3" i="23"/>
  <c r="C606" i="23"/>
  <c r="C417" i="23"/>
  <c r="C167" i="23"/>
  <c r="C749" i="23"/>
  <c r="C395" i="23"/>
  <c r="C14" i="23"/>
  <c r="C158" i="23"/>
  <c r="C242" i="23"/>
  <c r="C440" i="23"/>
  <c r="C505" i="23"/>
  <c r="C844" i="23"/>
  <c r="C584" i="23"/>
  <c r="C159" i="23"/>
  <c r="C798" i="23"/>
  <c r="C408" i="23"/>
  <c r="C112" i="23"/>
  <c r="C648" i="23"/>
  <c r="C281" i="23"/>
  <c r="C627" i="23"/>
  <c r="C719" i="23"/>
  <c r="C842" i="23"/>
  <c r="C630" i="23"/>
  <c r="C943" i="23"/>
  <c r="C2" i="23"/>
  <c r="C212" i="23"/>
  <c r="C575" i="23"/>
  <c r="C639" i="23"/>
  <c r="C992" i="23"/>
  <c r="C84" i="23"/>
  <c r="C789" i="23"/>
  <c r="C860" i="23"/>
  <c r="C892" i="23"/>
  <c r="C366" i="23"/>
  <c r="C672" i="23"/>
  <c r="C623" i="23"/>
  <c r="C807" i="23"/>
  <c r="C522" i="23"/>
  <c r="C484" i="23"/>
  <c r="C184" i="23"/>
  <c r="C245" i="23"/>
  <c r="C130" i="23"/>
  <c r="C150" i="23"/>
  <c r="C376" i="23"/>
  <c r="C1005" i="23"/>
  <c r="C137" i="23"/>
  <c r="C77" i="23"/>
  <c r="C86" i="23"/>
  <c r="C822" i="23"/>
  <c r="C117" i="23"/>
  <c r="C459" i="23"/>
  <c r="C712" i="23"/>
  <c r="C339" i="23"/>
  <c r="C492" i="23"/>
  <c r="C298" i="23"/>
  <c r="C940" i="23"/>
  <c r="C60" i="23"/>
  <c r="C804" i="23"/>
  <c r="C392" i="23"/>
  <c r="C13" i="23"/>
  <c r="C742" i="23"/>
  <c r="C18" i="23"/>
  <c r="C125" i="23"/>
  <c r="C370" i="23"/>
  <c r="C948" i="23"/>
  <c r="C354" i="23"/>
  <c r="C28" i="23"/>
  <c r="C407" i="23"/>
  <c r="C483" i="23"/>
  <c r="C799" i="23"/>
  <c r="C305" i="23"/>
  <c r="C318" i="23"/>
  <c r="C908" i="23"/>
  <c r="C834" i="23"/>
  <c r="C85" i="23"/>
  <c r="C195" i="23"/>
  <c r="C482" i="23"/>
  <c r="C463" i="23"/>
  <c r="C441" i="23"/>
  <c r="C488" i="23"/>
  <c r="C449" i="23"/>
  <c r="C261" i="23"/>
  <c r="C473" i="23"/>
  <c r="C385" i="23"/>
  <c r="C777" i="23"/>
  <c r="C826" i="23"/>
  <c r="C496" i="23"/>
  <c r="C647" i="23"/>
  <c r="C69" i="23"/>
  <c r="C703" i="23"/>
  <c r="C741" i="23"/>
  <c r="C22" i="23"/>
  <c r="C545" i="23"/>
  <c r="C686" i="23"/>
  <c r="C877" i="23"/>
  <c r="C516" i="23"/>
  <c r="C210" i="23"/>
  <c r="C387" i="23"/>
  <c r="C638" i="23"/>
  <c r="C847" i="23"/>
  <c r="C349" i="23"/>
  <c r="C534" i="23"/>
  <c r="C259" i="23"/>
  <c r="C120" i="23"/>
  <c r="C154" i="23"/>
  <c r="C670" i="23"/>
  <c r="C529" i="23"/>
  <c r="C180" i="23"/>
  <c r="C239" i="23"/>
  <c r="C251" i="23"/>
  <c r="C394" i="23"/>
  <c r="C439" i="23"/>
  <c r="C536" i="23"/>
  <c r="C379" i="23"/>
  <c r="C612" i="23"/>
  <c r="C89" i="23"/>
  <c r="C316" i="23"/>
  <c r="C419" i="23"/>
  <c r="C915" i="23"/>
  <c r="C547" i="23"/>
  <c r="C563" i="23"/>
  <c r="C660" i="23"/>
  <c r="C856" i="23"/>
  <c r="C564" i="23"/>
  <c r="C328" i="23"/>
  <c r="C840" i="23"/>
  <c r="C682" i="23"/>
  <c r="C899" i="23"/>
  <c r="C662" i="23"/>
  <c r="C997" i="23"/>
  <c r="C572" i="23"/>
  <c r="C883" i="23"/>
  <c r="C363" i="23"/>
  <c r="C588" i="23"/>
  <c r="C59" i="23"/>
  <c r="C918" i="23"/>
  <c r="C589" i="23"/>
  <c r="C272" i="23"/>
  <c r="C97" i="23"/>
  <c r="C782" i="23"/>
  <c r="C550" i="23"/>
  <c r="C216" i="23"/>
  <c r="C618" i="23"/>
  <c r="C585" i="23"/>
  <c r="C597" i="23"/>
  <c r="C632" i="23"/>
  <c r="C770" i="23"/>
  <c r="C954" i="23"/>
  <c r="C973" i="23"/>
  <c r="C115" i="23"/>
  <c r="C169" i="23"/>
  <c r="C200" i="23"/>
  <c r="C779" i="23"/>
  <c r="C92" i="23"/>
  <c r="C388" i="23"/>
  <c r="C348" i="23"/>
  <c r="C255" i="23"/>
  <c r="C650" i="23"/>
  <c r="C428" i="23"/>
  <c r="C604" i="23"/>
  <c r="C607" i="23"/>
  <c r="C615" i="23"/>
  <c r="C345" i="23"/>
  <c r="C619" i="23"/>
  <c r="C783" i="23"/>
  <c r="C913" i="23"/>
  <c r="C118" i="23"/>
  <c r="C356" i="23"/>
  <c r="C744" i="23"/>
  <c r="C190" i="23"/>
  <c r="C556" i="23"/>
  <c r="C978" i="23"/>
  <c r="C94" i="23"/>
  <c r="C668" i="23"/>
  <c r="C355" i="23"/>
  <c r="C740" i="23"/>
  <c r="C317" i="23"/>
  <c r="C805" i="23"/>
  <c r="C201" i="23"/>
  <c r="C631" i="23"/>
  <c r="C995" i="23"/>
  <c r="C573" i="23"/>
  <c r="C872" i="23"/>
  <c r="C659" i="23"/>
  <c r="C269" i="23"/>
  <c r="C894" i="23"/>
  <c r="C231" i="23"/>
  <c r="C717" i="23"/>
  <c r="C637" i="23"/>
  <c r="C170" i="23"/>
  <c r="C229" i="23"/>
  <c r="C342" i="23"/>
  <c r="C649" i="23"/>
  <c r="C1004" i="23"/>
  <c r="C156" i="23"/>
  <c r="C587" i="23"/>
  <c r="C295" i="23"/>
  <c r="C265" i="23"/>
  <c r="C80" i="23"/>
  <c r="C208" i="23"/>
  <c r="C238" i="23"/>
  <c r="C332" i="23"/>
  <c r="C486" i="23"/>
  <c r="C620" i="23"/>
  <c r="C766" i="23"/>
  <c r="C124" i="23"/>
  <c r="C254" i="23"/>
  <c r="C897" i="23"/>
  <c r="C75" i="23"/>
  <c r="C421" i="23"/>
  <c r="C7" i="23"/>
  <c r="C74" i="23"/>
  <c r="C206" i="23"/>
  <c r="C267" i="23"/>
  <c r="C552" i="23"/>
  <c r="C732" i="23"/>
  <c r="C780" i="23"/>
  <c r="C932" i="23"/>
  <c r="C55" i="23"/>
  <c r="C314" i="23"/>
  <c r="C975" i="23"/>
  <c r="C713" i="23"/>
  <c r="C947" i="23"/>
  <c r="C6" i="23"/>
  <c r="C994" i="23"/>
  <c r="C103" i="23"/>
  <c r="C689" i="23"/>
  <c r="C974" i="23"/>
  <c r="C952" i="23"/>
  <c r="C543" i="23"/>
  <c r="C361" i="23"/>
  <c r="C364" i="23"/>
  <c r="C626" i="23"/>
  <c r="C829" i="23"/>
  <c r="C888" i="23"/>
  <c r="C698" i="23"/>
  <c r="C146" i="23"/>
  <c r="C343" i="23"/>
  <c r="C731" i="23"/>
  <c r="C878" i="23"/>
  <c r="C965" i="23"/>
  <c r="C624" i="23"/>
  <c r="C12" i="23"/>
  <c r="C709" i="23"/>
  <c r="C106" i="23"/>
  <c r="C341" i="23"/>
  <c r="C93" i="23"/>
  <c r="C308" i="23"/>
  <c r="C330" i="23"/>
  <c r="C523" i="23"/>
  <c r="C119" i="23"/>
  <c r="C322" i="23"/>
  <c r="C453" i="23"/>
  <c r="C70" i="23"/>
  <c r="C359" i="23"/>
  <c r="C207" i="23"/>
  <c r="C528" i="23"/>
  <c r="C546" i="23"/>
  <c r="C687" i="23"/>
  <c r="C775" i="23"/>
  <c r="C423" i="23"/>
  <c r="C128" i="23"/>
  <c r="C581" i="23"/>
  <c r="C743" i="23"/>
  <c r="C753" i="23"/>
  <c r="C141" i="23"/>
  <c r="C759" i="23"/>
  <c r="C524" i="23"/>
  <c r="C46" i="23"/>
  <c r="C776" i="23"/>
  <c r="C176" i="23"/>
  <c r="C250" i="23"/>
  <c r="C710" i="23"/>
  <c r="C52" i="23"/>
  <c r="C1006" i="23"/>
  <c r="C763" i="23"/>
  <c r="C614" i="23"/>
  <c r="C101" i="23"/>
  <c r="C135" i="23"/>
  <c r="C324" i="23"/>
  <c r="C409" i="23"/>
  <c r="C646" i="23"/>
  <c r="C785" i="23"/>
  <c r="C797" i="23"/>
  <c r="C51" i="23"/>
  <c r="C621" i="23"/>
  <c r="C1003" i="23"/>
  <c r="C684" i="23"/>
  <c r="C413" i="23"/>
  <c r="C532" i="23"/>
  <c r="C640" i="23"/>
  <c r="C691" i="23"/>
  <c r="C901" i="23"/>
  <c r="C142" i="23"/>
  <c r="C976" i="23"/>
  <c r="C411" i="23"/>
  <c r="C811" i="23"/>
  <c r="C105" i="23"/>
  <c r="C185" i="23"/>
  <c r="C845" i="23"/>
  <c r="C34" i="23"/>
  <c r="C378" i="23"/>
  <c r="C448" i="23"/>
  <c r="C590" i="23"/>
  <c r="C681" i="23"/>
  <c r="C853" i="23"/>
  <c r="C898" i="23"/>
  <c r="C819" i="23"/>
  <c r="C769" i="23"/>
  <c r="C163" i="23"/>
  <c r="C832" i="23"/>
  <c r="C416" i="23"/>
  <c r="C862" i="23"/>
  <c r="C452" i="23"/>
  <c r="C10" i="23"/>
  <c r="C633" i="23"/>
  <c r="C152" i="23"/>
  <c r="C467" i="23"/>
  <c r="C843" i="23"/>
  <c r="C905" i="23"/>
  <c r="C919" i="23"/>
  <c r="C301" i="23"/>
  <c r="C887" i="23"/>
  <c r="C38" i="23"/>
  <c r="C121" i="23"/>
  <c r="C538" i="23"/>
  <c r="C929" i="23"/>
  <c r="C934" i="23"/>
  <c r="C988" i="23"/>
  <c r="C160" i="23"/>
  <c r="C1002" i="23"/>
  <c r="C353" i="23"/>
  <c r="C771" i="23"/>
  <c r="C816" i="23"/>
  <c r="C787" i="23"/>
  <c r="C100" i="23"/>
  <c r="C885" i="23"/>
  <c r="C39" i="23"/>
  <c r="C866" i="23"/>
  <c r="C393" i="23"/>
  <c r="C931" i="23"/>
  <c r="C499" i="23"/>
  <c r="C73" i="23"/>
  <c r="C300" i="23"/>
  <c r="C323" i="23"/>
  <c r="C375" i="23"/>
  <c r="C479" i="23"/>
  <c r="C578" i="23"/>
  <c r="C513" i="23"/>
  <c r="C224" i="23"/>
  <c r="C485" i="23"/>
  <c r="C49" i="23"/>
  <c r="C444" i="23"/>
  <c r="C147" i="23"/>
  <c r="C271" i="23"/>
  <c r="C144" i="23"/>
  <c r="C986" i="23"/>
  <c r="C4" i="23"/>
  <c r="C610" i="23"/>
  <c r="C925" i="23"/>
  <c r="C466" i="23"/>
  <c r="C1011" i="23"/>
  <c r="C907" i="23"/>
  <c r="C111" i="23"/>
  <c r="C602" i="23"/>
  <c r="C969" i="23"/>
  <c r="C917" i="23"/>
  <c r="C1007" i="23"/>
  <c r="C161" i="23"/>
  <c r="C404" i="23"/>
  <c r="C172" i="23"/>
  <c r="C809" i="23"/>
  <c r="C963" i="23"/>
  <c r="C957" i="23"/>
  <c r="C373" i="23"/>
  <c r="C949" i="23"/>
  <c r="C43" i="23"/>
  <c r="C718" i="23"/>
  <c r="C577" i="23"/>
  <c r="C273" i="23"/>
  <c r="C244" i="23"/>
  <c r="C510" i="23"/>
  <c r="C512" i="23"/>
  <c r="C381" i="23"/>
  <c r="C928" i="23"/>
  <c r="C155" i="23"/>
  <c r="C31" i="23"/>
  <c r="C189" i="23"/>
  <c r="C1008" i="23"/>
  <c r="C961" i="23"/>
  <c r="C880" i="23"/>
  <c r="C164" i="23"/>
  <c r="C71" i="23"/>
  <c r="C350" i="23"/>
  <c r="C690" i="23"/>
  <c r="C936" i="23"/>
  <c r="C399" i="23"/>
  <c r="C661" i="23"/>
  <c r="C935" i="23"/>
  <c r="C595" i="23"/>
  <c r="C757" i="23"/>
  <c r="C495" i="23"/>
  <c r="C802" i="23"/>
  <c r="C939" i="23"/>
  <c r="C938" i="23"/>
  <c r="C815" i="23"/>
  <c r="C199" i="23"/>
  <c r="C139" i="23"/>
  <c r="C284" i="23"/>
  <c r="C368" i="23"/>
  <c r="C586" i="23"/>
  <c r="C945" i="23"/>
  <c r="C996" i="23"/>
  <c r="C333" i="23"/>
  <c r="C81" i="23"/>
  <c r="C951" i="23"/>
  <c r="C679" i="23"/>
  <c r="C664" i="23"/>
  <c r="C443" i="23"/>
  <c r="C412" i="23"/>
  <c r="C958" i="23"/>
  <c r="C796" i="23"/>
  <c r="C628" i="23"/>
  <c r="C369" i="23"/>
  <c r="C102" i="23"/>
  <c r="C127" i="23"/>
  <c r="C520" i="23"/>
  <c r="C937" i="23"/>
  <c r="C966" i="23"/>
  <c r="C87" i="23"/>
  <c r="C275" i="23"/>
  <c r="C287" i="23"/>
  <c r="C982" i="23"/>
  <c r="C560" i="23"/>
  <c r="C841" i="23"/>
  <c r="C983" i="23"/>
  <c r="C480" i="23"/>
  <c r="C321" i="23"/>
  <c r="C123" i="23"/>
  <c r="C289" i="23"/>
  <c r="C451" i="23"/>
  <c r="C993" i="23"/>
  <c r="C174" i="23"/>
  <c r="C401" i="23"/>
  <c r="C950" i="23"/>
  <c r="C676" i="23"/>
  <c r="C521" i="23"/>
  <c r="C569" i="23"/>
  <c r="C758" i="23"/>
  <c r="C818" i="23"/>
  <c r="C312" i="23"/>
  <c r="C347" i="23"/>
  <c r="C372" i="23"/>
  <c r="C445" i="23"/>
  <c r="C461" i="23"/>
  <c r="C535" i="23"/>
  <c r="C793" i="23"/>
  <c r="C902" i="23"/>
  <c r="C914" i="23"/>
  <c r="C525" i="23"/>
  <c r="C211" i="23"/>
  <c r="C313" i="23"/>
  <c r="C508" i="23"/>
  <c r="C737" i="23"/>
  <c r="C886" i="23"/>
  <c r="C487" i="23"/>
  <c r="C1000" i="23"/>
  <c r="C20" i="23"/>
  <c r="C95" i="23"/>
  <c r="C104" i="23"/>
  <c r="C165" i="23"/>
  <c r="C241" i="23"/>
  <c r="C702" i="23"/>
  <c r="C857" i="23"/>
  <c r="C406" i="23"/>
  <c r="C625" i="23"/>
  <c r="C752" i="23"/>
  <c r="C1012" i="23"/>
  <c r="C9" i="23"/>
  <c r="C1001" i="23"/>
  <c r="C248" i="23"/>
  <c r="C723" i="23"/>
  <c r="C365" i="23"/>
  <c r="C665" i="23"/>
  <c r="C685" i="23"/>
  <c r="C1016" i="23"/>
  <c r="C225" i="23"/>
  <c r="C148" i="23"/>
  <c r="C641" i="23"/>
  <c r="C37" i="23"/>
  <c r="C911" i="23"/>
  <c r="C977" i="23"/>
  <c r="C518" i="23"/>
  <c r="C44" i="23"/>
  <c r="C21" i="23"/>
  <c r="C61" i="23"/>
  <c r="C131" i="23"/>
  <c r="C790" i="23"/>
  <c r="C666" i="23"/>
  <c r="C629" i="23"/>
  <c r="C645" i="23"/>
  <c r="C136" i="23"/>
  <c r="C377" i="23"/>
  <c r="C252" i="23"/>
  <c r="C601" i="23"/>
  <c r="C48" i="23"/>
  <c r="C557" i="23"/>
  <c r="C507" i="23"/>
  <c r="C946" i="23"/>
  <c r="C695" i="23"/>
  <c r="C464" i="23"/>
  <c r="C674" i="23"/>
  <c r="C446" i="23"/>
  <c r="C788" i="23"/>
  <c r="C346" i="23"/>
  <c r="C236" i="23"/>
  <c r="C202" i="23"/>
  <c r="C900" i="23"/>
  <c r="C680" i="23"/>
  <c r="C302" i="23"/>
  <c r="C896" i="23"/>
  <c r="C953" i="23"/>
  <c r="C551" i="23"/>
  <c r="C889" i="23"/>
  <c r="C673" i="23"/>
  <c r="C795" i="23"/>
  <c r="C171" i="23"/>
  <c r="C764" i="23"/>
  <c r="C491" i="23"/>
  <c r="C96" i="23"/>
  <c r="C153" i="23"/>
  <c r="C571" i="23"/>
  <c r="C481" i="23"/>
  <c r="C477" i="23"/>
  <c r="C213" i="23"/>
  <c r="C475" i="23"/>
  <c r="C882" i="23"/>
  <c r="C565" i="23"/>
  <c r="C391" i="23"/>
  <c r="C773" i="23"/>
  <c r="C478" i="23"/>
  <c r="C470" i="23"/>
  <c r="C179" i="23"/>
  <c r="C502" i="23"/>
  <c r="C688" i="23"/>
  <c r="C67" i="23"/>
  <c r="C465" i="23"/>
  <c r="C734" i="23"/>
  <c r="C733" i="23"/>
  <c r="C655" i="23"/>
  <c r="C334" i="23"/>
  <c r="C462" i="23"/>
  <c r="C122" i="23"/>
  <c r="C108" i="23"/>
  <c r="C447" i="23"/>
  <c r="C286" i="23"/>
  <c r="C455" i="23"/>
  <c r="C874" i="23"/>
  <c r="C728" i="23"/>
  <c r="C91" i="23"/>
  <c r="C751" i="23"/>
  <c r="C553" i="23"/>
  <c r="C196" i="23"/>
  <c r="C849" i="23"/>
  <c r="C335" i="23"/>
  <c r="C319" i="23"/>
  <c r="C72" i="23"/>
  <c r="C562" i="23"/>
  <c r="C374" i="23"/>
  <c r="C218" i="23"/>
  <c r="C890" i="23"/>
  <c r="C198" i="23"/>
  <c r="C228" i="23"/>
  <c r="C891" i="23"/>
  <c r="C921" i="23"/>
  <c r="C542" i="23"/>
  <c r="C991" i="23"/>
  <c r="C531" i="23"/>
  <c r="C30" i="23"/>
  <c r="C711" i="23"/>
  <c r="C32" i="23"/>
  <c r="C458" i="23"/>
  <c r="C434" i="23"/>
  <c r="C424" i="23"/>
  <c r="C129" i="23"/>
  <c r="C509" i="23"/>
  <c r="C971" i="23"/>
  <c r="C504" i="23"/>
  <c r="C747" i="23"/>
  <c r="C608" i="23"/>
  <c r="C594" i="23"/>
  <c r="C418" i="23"/>
  <c r="C285" i="23"/>
  <c r="C263" i="23"/>
  <c r="C519" i="23"/>
  <c r="C927" i="23"/>
  <c r="C574" i="23"/>
  <c r="C297" i="23"/>
  <c r="C222" i="23"/>
  <c r="C40" i="23"/>
  <c r="C138" i="23"/>
  <c r="C998" i="23"/>
  <c r="C266" i="23"/>
  <c r="C817" i="23"/>
  <c r="C693" i="23"/>
  <c r="C405" i="23"/>
  <c r="C403" i="23"/>
  <c r="C292" i="23"/>
  <c r="C397" i="23"/>
  <c r="C389" i="23"/>
  <c r="C962" i="23"/>
  <c r="C474" i="23"/>
  <c r="C437" i="23"/>
  <c r="C923" i="23"/>
  <c r="C873" i="23"/>
  <c r="C876" i="23"/>
  <c r="C704" i="23"/>
  <c r="C493" i="23"/>
  <c r="C476" i="23"/>
  <c r="C431" i="23"/>
  <c r="C360" i="23"/>
  <c r="C337" i="23"/>
  <c r="C230" i="23"/>
  <c r="C219" i="23"/>
  <c r="C11" i="23"/>
  <c r="C972" i="23"/>
  <c r="C568" i="23"/>
  <c r="C850" i="23"/>
  <c r="C498" i="23"/>
  <c r="C871" i="23"/>
  <c r="C746" i="23"/>
  <c r="C382" i="23"/>
  <c r="C390" i="23"/>
  <c r="C933" i="23"/>
  <c r="C724" i="23"/>
  <c r="C714" i="23"/>
  <c r="C386" i="23"/>
  <c r="C209" i="23"/>
  <c r="C582" i="23"/>
  <c r="C651" i="23"/>
  <c r="C767" i="23"/>
  <c r="C652" i="23"/>
  <c r="C450" i="23"/>
  <c r="C985" i="23"/>
  <c r="C875" i="23"/>
  <c r="C554" i="23"/>
  <c r="C489" i="23"/>
  <c r="C351" i="23"/>
  <c r="C383" i="23"/>
  <c r="C801" i="23"/>
  <c r="C990" i="23"/>
  <c r="C989" i="23"/>
  <c r="C944" i="23"/>
  <c r="C920" i="23"/>
  <c r="C432" i="23"/>
  <c r="C246" i="23"/>
  <c r="C371" i="23"/>
  <c r="C699" i="23"/>
  <c r="C599" i="23"/>
  <c r="C955" i="23"/>
  <c r="C667" i="23"/>
  <c r="C352" i="23"/>
  <c r="C400" i="23"/>
  <c r="C326" i="23"/>
  <c r="C868" i="23"/>
  <c r="C735" i="23"/>
  <c r="C825" i="23"/>
  <c r="C425" i="23"/>
  <c r="C910" i="23"/>
  <c r="C338" i="23"/>
  <c r="C257" i="23"/>
  <c r="C835" i="23"/>
  <c r="C708" i="23"/>
  <c r="C258" i="23"/>
  <c r="C1009" i="23"/>
  <c r="C903" i="23"/>
  <c r="C881" i="23"/>
  <c r="C320" i="23"/>
  <c r="C514" i="23"/>
  <c r="C223" i="23"/>
  <c r="C315" i="23"/>
  <c r="C781" i="23"/>
  <c r="C794" i="23"/>
  <c r="C833" i="23"/>
  <c r="C503" i="23"/>
  <c r="C808" i="23"/>
  <c r="C830" i="23"/>
  <c r="C530" i="23"/>
  <c r="C280" i="23"/>
  <c r="C262" i="23"/>
  <c r="C791" i="23"/>
  <c r="C583" i="23"/>
  <c r="C168" i="23"/>
  <c r="C541" i="23"/>
  <c r="C435" i="23"/>
  <c r="C884" i="23"/>
  <c r="C916" i="23"/>
  <c r="C863" i="23"/>
  <c r="C140" i="23"/>
  <c r="C29" i="23"/>
  <c r="C814" i="23"/>
  <c r="C288" i="23"/>
  <c r="C182" i="23"/>
  <c r="C964" i="23"/>
  <c r="C761" i="23"/>
  <c r="C622" i="23"/>
  <c r="C457" i="23"/>
  <c r="C310" i="23"/>
  <c r="C45" i="23"/>
  <c r="C678" i="23"/>
  <c r="C279" i="23"/>
  <c r="C756" i="23"/>
  <c r="C362" i="23"/>
  <c r="C173" i="23"/>
  <c r="C327" i="23"/>
  <c r="C68" i="23"/>
  <c r="C755" i="23"/>
  <c r="C410" i="23"/>
  <c r="C175" i="23"/>
  <c r="C705" i="23"/>
  <c r="C879" i="23"/>
  <c r="C979" i="23"/>
  <c r="C1013" i="23"/>
  <c r="C669" i="23"/>
  <c r="C544" i="23"/>
  <c r="C511" i="23"/>
  <c r="C36" i="23"/>
  <c r="C823" i="23"/>
  <c r="C42" i="23"/>
  <c r="C730" i="23"/>
  <c r="C720" i="23"/>
  <c r="C533" i="23"/>
  <c r="C306" i="23"/>
  <c r="C956" i="23"/>
  <c r="C415" i="23"/>
  <c r="C515" i="23"/>
  <c r="C494" i="23"/>
  <c r="C204" i="23"/>
  <c r="C768" i="23"/>
  <c r="C611" i="23"/>
  <c r="C456" i="23"/>
  <c r="C422" i="23"/>
  <c r="C340" i="23"/>
  <c r="C249" i="23"/>
  <c r="C233" i="23"/>
  <c r="C145" i="23"/>
  <c r="C912" i="23"/>
  <c r="C227" i="23"/>
  <c r="C754" i="23"/>
  <c r="C558" i="23"/>
  <c r="C220" i="23"/>
  <c r="C214" i="23"/>
  <c r="C692" i="23"/>
  <c r="C469" i="23"/>
  <c r="C683" i="23"/>
  <c r="C344" i="23"/>
  <c r="C299" i="23"/>
  <c r="C959" i="23"/>
  <c r="C540" i="23"/>
  <c r="C134" i="23"/>
  <c r="C643" i="23"/>
  <c r="C336" i="23"/>
  <c r="C282" i="23"/>
  <c r="C848" i="23"/>
  <c r="C240" i="23"/>
  <c r="C194" i="23"/>
  <c r="C193" i="23"/>
  <c r="C658" i="23"/>
  <c r="C765" i="23"/>
  <c r="C192" i="23"/>
  <c r="C968" i="23"/>
  <c r="C561" i="23"/>
  <c r="C197" i="23"/>
  <c r="C82" i="23"/>
  <c r="C748" i="23"/>
  <c r="C745" i="23"/>
  <c r="C605" i="23"/>
  <c r="C598" i="23"/>
  <c r="C331" i="23"/>
  <c r="C307" i="23"/>
  <c r="C27" i="23"/>
  <c r="C15" i="23"/>
  <c r="C701" i="23"/>
  <c r="C824" i="23"/>
  <c r="C186" i="23"/>
  <c r="C778" i="23"/>
  <c r="C987" i="23"/>
  <c r="C636" i="23"/>
  <c r="C63" i="23"/>
  <c r="C715" i="23"/>
  <c r="C414" i="23"/>
  <c r="C970" i="23"/>
  <c r="C663" i="23"/>
  <c r="C460" i="23"/>
  <c r="C17" i="23"/>
  <c r="C277" i="23"/>
  <c r="C56" i="23"/>
  <c r="C653" i="23"/>
  <c r="C402" i="23"/>
  <c r="C79" i="23"/>
  <c r="C750" i="23"/>
  <c r="C600" i="23"/>
  <c r="C539" i="23"/>
  <c r="C47" i="23"/>
  <c r="C41" i="23"/>
  <c r="C700" i="23"/>
  <c r="C380" i="23"/>
  <c r="C722" i="23"/>
  <c r="C828" i="23"/>
  <c r="C812" i="23"/>
  <c r="C772" i="23"/>
  <c r="C559" i="23"/>
  <c r="C501" i="23"/>
  <c r="C398" i="23"/>
  <c r="C113" i="23"/>
  <c r="C50" i="23"/>
  <c r="C183" i="23"/>
  <c r="C133" i="23"/>
  <c r="C739" i="23"/>
  <c r="C567" i="23"/>
  <c r="C548" i="23"/>
  <c r="C126" i="23"/>
  <c r="C861" i="23"/>
  <c r="C132" i="23"/>
  <c r="C274" i="23"/>
  <c r="C109" i="23"/>
  <c r="C1018" i="23"/>
  <c r="C78" i="23"/>
  <c r="C114" i="23"/>
  <c r="C110" i="23"/>
  <c r="C851" i="23"/>
  <c r="C820" i="23"/>
  <c r="C579" i="23"/>
  <c r="C906" i="23"/>
  <c r="C116" i="23"/>
  <c r="C234" i="23"/>
  <c r="C707" i="23"/>
  <c r="C191" i="23"/>
  <c r="C895" i="23"/>
  <c r="C235" i="23"/>
  <c r="C26" i="23"/>
  <c r="C526" i="23"/>
  <c r="C433" i="23"/>
  <c r="C726" i="23"/>
  <c r="C760" i="23"/>
  <c r="C852" i="23"/>
  <c r="C537" i="23"/>
  <c r="C762" i="23"/>
  <c r="C657" i="23"/>
  <c r="C591" i="23"/>
  <c r="C430" i="23"/>
  <c r="C215" i="23"/>
  <c r="C497" i="23"/>
  <c r="C960" i="23"/>
  <c r="C941" i="23"/>
  <c r="C634" i="23"/>
  <c r="C609" i="23"/>
  <c r="C90" i="23"/>
  <c r="C76" i="23"/>
  <c r="C869" i="23"/>
  <c r="C472" i="23"/>
  <c r="C675" i="23"/>
  <c r="C870" i="23"/>
  <c r="C671" i="23"/>
  <c r="C864" i="23"/>
  <c r="C810" i="23"/>
  <c r="C283" i="23"/>
  <c r="C396" i="23"/>
  <c r="C8" i="23"/>
  <c r="C904" i="23"/>
  <c r="C806" i="23"/>
  <c r="C490" i="23"/>
  <c r="C426" i="23"/>
  <c r="C66" i="23"/>
  <c r="C57" i="23"/>
  <c r="C855" i="23"/>
  <c r="C716" i="23"/>
  <c r="C62" i="23"/>
  <c r="C839" i="23"/>
  <c r="C596" i="23"/>
  <c r="C859" i="23"/>
  <c r="C58" i="23"/>
  <c r="C53" i="23"/>
  <c r="C644" i="23"/>
  <c r="C98" i="23"/>
  <c r="C836" i="23"/>
  <c r="C65" i="23"/>
  <c r="C727" i="23"/>
  <c r="C570" i="23"/>
  <c r="C162" i="23"/>
  <c r="C177" i="23"/>
  <c r="C999" i="23"/>
  <c r="C427" i="23"/>
  <c r="C33" i="23"/>
  <c r="C157" i="23"/>
  <c r="C256" i="23"/>
  <c r="C442" i="23"/>
  <c r="C566" i="23"/>
  <c r="C436" i="23"/>
  <c r="C858" i="23"/>
  <c r="C981" i="23"/>
  <c r="C654" i="23"/>
  <c r="C325" i="23"/>
  <c r="C291" i="23"/>
  <c r="P37" i="25" l="1"/>
  <c r="M38" i="16"/>
  <c r="M37" i="16"/>
  <c r="O38" i="25"/>
  <c r="L39" i="16" s="1"/>
  <c r="M39" i="16" s="1"/>
  <c r="O39" i="25" l="1"/>
  <c r="L40" i="16" s="1"/>
  <c r="M40" i="16" s="1"/>
  <c r="P38" i="25"/>
  <c r="P39" i="25" l="1"/>
  <c r="Q1557" i="4"/>
  <c r="H1557" i="4"/>
  <c r="C1025" i="12"/>
  <c r="B1025" i="12"/>
  <c r="C1025" i="11"/>
  <c r="B1025" i="11"/>
  <c r="C1025" i="10"/>
  <c r="B1025" i="10"/>
  <c r="C1025" i="9"/>
  <c r="B1025" i="9"/>
  <c r="C1025" i="8"/>
  <c r="B1025" i="8"/>
  <c r="C1025" i="7"/>
  <c r="B1025" i="7"/>
  <c r="C1025" i="6"/>
  <c r="B1025" i="6"/>
  <c r="I8" i="13" l="1"/>
  <c r="H8" i="13"/>
  <c r="G8" i="13"/>
  <c r="F8" i="13"/>
  <c r="E8" i="13"/>
  <c r="D8" i="13"/>
  <c r="K1" i="28" l="1"/>
  <c r="L1" i="28" s="1"/>
  <c r="A1" i="28"/>
  <c r="B1" i="28" s="1"/>
  <c r="K1" i="27"/>
  <c r="L1" i="27" s="1"/>
  <c r="A1" i="27"/>
  <c r="B1" i="27" s="1"/>
  <c r="K1" i="29"/>
  <c r="L1" i="29" s="1"/>
  <c r="K1" i="26"/>
  <c r="L1" i="26" s="1"/>
  <c r="K1" i="25"/>
  <c r="L1" i="25" s="1"/>
  <c r="A1" i="29"/>
  <c r="B1" i="29" s="1"/>
  <c r="A1" i="26"/>
  <c r="B1" i="26" s="1"/>
  <c r="A1" i="25"/>
  <c r="B1" i="25" s="1"/>
  <c r="B9" i="24"/>
  <c r="C9" i="24" s="1"/>
  <c r="B10" i="24"/>
  <c r="F10" i="24" s="1"/>
  <c r="B8" i="24"/>
  <c r="C8" i="24" s="1"/>
  <c r="B6" i="24"/>
  <c r="A2" i="25" s="1"/>
  <c r="B7" i="24"/>
  <c r="C7" i="24" s="1"/>
  <c r="D4" i="16"/>
  <c r="E4" i="16" s="1"/>
  <c r="R15" i="25" l="1"/>
  <c r="H15" i="25"/>
  <c r="M15" i="25"/>
  <c r="O32" i="25"/>
  <c r="C15" i="25"/>
  <c r="E32" i="25"/>
  <c r="E34" i="25" s="1"/>
  <c r="M14" i="25"/>
  <c r="R14" i="25"/>
  <c r="C14" i="25"/>
  <c r="H14" i="25"/>
  <c r="R13" i="25"/>
  <c r="O31" i="25"/>
  <c r="E31" i="25"/>
  <c r="O30" i="25"/>
  <c r="E30" i="25"/>
  <c r="R53" i="25" s="1"/>
  <c r="H13" i="25"/>
  <c r="M13" i="25"/>
  <c r="C13" i="25"/>
  <c r="E29" i="25"/>
  <c r="R52" i="25" s="1"/>
  <c r="O29" i="25"/>
  <c r="R12" i="25"/>
  <c r="M12" i="25"/>
  <c r="H12" i="25"/>
  <c r="C12" i="25"/>
  <c r="M11" i="25"/>
  <c r="H11" i="25"/>
  <c r="C11" i="25"/>
  <c r="O28" i="25"/>
  <c r="E28" i="25"/>
  <c r="R51" i="25" s="1"/>
  <c r="R11" i="25"/>
  <c r="F4" i="16"/>
  <c r="A2" i="26"/>
  <c r="F9" i="24"/>
  <c r="A2" i="28"/>
  <c r="C10" i="24"/>
  <c r="A2" i="29"/>
  <c r="M9" i="25"/>
  <c r="E24" i="25"/>
  <c r="R47" i="25" s="1"/>
  <c r="T47" i="25" s="1"/>
  <c r="E27" i="25"/>
  <c r="R50" i="25" s="1"/>
  <c r="E26" i="25"/>
  <c r="R49" i="25" s="1"/>
  <c r="H7" i="25"/>
  <c r="M7" i="25"/>
  <c r="E25" i="25"/>
  <c r="R48" i="25" s="1"/>
  <c r="O26" i="25"/>
  <c r="H9" i="25"/>
  <c r="R9" i="25"/>
  <c r="R7" i="25"/>
  <c r="C7" i="25"/>
  <c r="C8" i="25"/>
  <c r="O27" i="25"/>
  <c r="C10" i="25"/>
  <c r="H10" i="25"/>
  <c r="R10" i="25"/>
  <c r="R8" i="25"/>
  <c r="M10" i="25"/>
  <c r="L2" i="25"/>
  <c r="M8" i="25"/>
  <c r="H8" i="25"/>
  <c r="O24" i="25"/>
  <c r="O25" i="25"/>
  <c r="C9" i="25"/>
  <c r="B2" i="25"/>
  <c r="K2" i="29"/>
  <c r="K2" i="28"/>
  <c r="C6" i="24"/>
  <c r="F6" i="24"/>
  <c r="A2" i="27"/>
  <c r="K2" i="25"/>
  <c r="F7" i="24"/>
  <c r="F8" i="24"/>
  <c r="K2" i="26"/>
  <c r="K2" i="27"/>
  <c r="E35" i="25" l="1"/>
  <c r="H21" i="16"/>
  <c r="B32" i="25"/>
  <c r="C32" i="25" s="1"/>
  <c r="D15" i="25"/>
  <c r="E16" i="25" s="1"/>
  <c r="H15" i="29"/>
  <c r="M15" i="29"/>
  <c r="O32" i="29"/>
  <c r="C15" i="29"/>
  <c r="E32" i="29"/>
  <c r="R15" i="29"/>
  <c r="F32" i="25"/>
  <c r="H32" i="25" s="1"/>
  <c r="R55" i="25"/>
  <c r="T55" i="25" s="1"/>
  <c r="F34" i="25"/>
  <c r="O32" i="28"/>
  <c r="E32" i="28"/>
  <c r="M15" i="28"/>
  <c r="H15" i="28"/>
  <c r="C15" i="28"/>
  <c r="R15" i="28"/>
  <c r="P32" i="25"/>
  <c r="R32" i="25" s="1"/>
  <c r="P34" i="25"/>
  <c r="C15" i="27"/>
  <c r="R15" i="27"/>
  <c r="O32" i="27"/>
  <c r="E32" i="27"/>
  <c r="H15" i="27"/>
  <c r="M15" i="27"/>
  <c r="R15" i="26"/>
  <c r="H15" i="26"/>
  <c r="M15" i="26"/>
  <c r="O32" i="26"/>
  <c r="C15" i="26"/>
  <c r="E32" i="26"/>
  <c r="G55" i="16"/>
  <c r="F55" i="16"/>
  <c r="G54" i="16"/>
  <c r="F54" i="16"/>
  <c r="R54" i="25"/>
  <c r="F31" i="25"/>
  <c r="H31" i="25" s="1"/>
  <c r="R13" i="26"/>
  <c r="H14" i="26"/>
  <c r="O31" i="26"/>
  <c r="R14" i="26"/>
  <c r="M14" i="26"/>
  <c r="E31" i="26"/>
  <c r="C14" i="26"/>
  <c r="P31" i="25"/>
  <c r="R31" i="25" s="1"/>
  <c r="C14" i="28"/>
  <c r="R14" i="28"/>
  <c r="M14" i="28"/>
  <c r="O31" i="28"/>
  <c r="H14" i="28"/>
  <c r="E31" i="28"/>
  <c r="R13" i="28"/>
  <c r="R13" i="27"/>
  <c r="C14" i="27"/>
  <c r="R14" i="27"/>
  <c r="O31" i="27"/>
  <c r="H14" i="27"/>
  <c r="M14" i="27"/>
  <c r="E31" i="27"/>
  <c r="R14" i="29"/>
  <c r="E31" i="29"/>
  <c r="R13" i="29"/>
  <c r="C14" i="29"/>
  <c r="M14" i="29"/>
  <c r="O31" i="29"/>
  <c r="H14" i="29"/>
  <c r="T51" i="25"/>
  <c r="W51" i="25"/>
  <c r="W49" i="25"/>
  <c r="T49" i="25"/>
  <c r="W50" i="25"/>
  <c r="T50" i="25"/>
  <c r="W53" i="25"/>
  <c r="T53" i="25"/>
  <c r="W48" i="25"/>
  <c r="T48" i="25"/>
  <c r="W52" i="25"/>
  <c r="T52" i="25"/>
  <c r="H13" i="28"/>
  <c r="O30" i="28"/>
  <c r="E30" i="28"/>
  <c r="R53" i="28" s="1"/>
  <c r="C13" i="28"/>
  <c r="M13" i="28"/>
  <c r="E30" i="26"/>
  <c r="R53" i="26" s="1"/>
  <c r="C13" i="26"/>
  <c r="O30" i="26"/>
  <c r="H13" i="26"/>
  <c r="M13" i="26"/>
  <c r="E30" i="29"/>
  <c r="R53" i="29" s="1"/>
  <c r="H13" i="29"/>
  <c r="O30" i="29"/>
  <c r="M13" i="29"/>
  <c r="C13" i="29"/>
  <c r="F30" i="25"/>
  <c r="H30" i="25" s="1"/>
  <c r="C13" i="27"/>
  <c r="O30" i="27"/>
  <c r="H13" i="27"/>
  <c r="M13" i="27"/>
  <c r="E30" i="27"/>
  <c r="R53" i="27" s="1"/>
  <c r="P30" i="25"/>
  <c r="R30" i="25" s="1"/>
  <c r="B13" i="16"/>
  <c r="G53" i="16"/>
  <c r="F53" i="16"/>
  <c r="F50" i="16"/>
  <c r="G52" i="16"/>
  <c r="F52" i="16"/>
  <c r="E28" i="28"/>
  <c r="R51" i="28" s="1"/>
  <c r="O25" i="28"/>
  <c r="R11" i="28"/>
  <c r="M10" i="28"/>
  <c r="R7" i="28"/>
  <c r="O26" i="28"/>
  <c r="E25" i="28"/>
  <c r="R48" i="28" s="1"/>
  <c r="R12" i="28"/>
  <c r="M11" i="28"/>
  <c r="R8" i="28"/>
  <c r="M7" i="28"/>
  <c r="C11" i="28"/>
  <c r="H8" i="28"/>
  <c r="O28" i="28"/>
  <c r="C12" i="28"/>
  <c r="C8" i="28"/>
  <c r="H10" i="28"/>
  <c r="O27" i="28"/>
  <c r="H11" i="28"/>
  <c r="C10" i="28"/>
  <c r="H7" i="28"/>
  <c r="E26" i="28"/>
  <c r="R49" i="28" s="1"/>
  <c r="R10" i="28"/>
  <c r="E27" i="28"/>
  <c r="R50" i="28" s="1"/>
  <c r="H9" i="28"/>
  <c r="C9" i="28"/>
  <c r="E29" i="28"/>
  <c r="R52" i="28" s="1"/>
  <c r="T52" i="28" s="1"/>
  <c r="O24" i="28"/>
  <c r="M12" i="28"/>
  <c r="R9" i="28"/>
  <c r="M8" i="28"/>
  <c r="C7" i="28"/>
  <c r="E24" i="28"/>
  <c r="R47" i="28" s="1"/>
  <c r="T47" i="28" s="1"/>
  <c r="M9" i="28"/>
  <c r="H12" i="28"/>
  <c r="O29" i="28"/>
  <c r="O26" i="26"/>
  <c r="R12" i="26"/>
  <c r="M11" i="26"/>
  <c r="R8" i="26"/>
  <c r="M7" i="26"/>
  <c r="E26" i="26"/>
  <c r="R49" i="26" s="1"/>
  <c r="O24" i="26"/>
  <c r="M12" i="26"/>
  <c r="R9" i="26"/>
  <c r="M8" i="26"/>
  <c r="C12" i="26"/>
  <c r="C8" i="26"/>
  <c r="E28" i="26"/>
  <c r="R51" i="26" s="1"/>
  <c r="M10" i="26"/>
  <c r="H10" i="26"/>
  <c r="O27" i="26"/>
  <c r="H12" i="26"/>
  <c r="C11" i="26"/>
  <c r="H8" i="26"/>
  <c r="C7" i="26"/>
  <c r="E24" i="26"/>
  <c r="R47" i="26" s="1"/>
  <c r="T47" i="26" s="1"/>
  <c r="R10" i="26"/>
  <c r="E27" i="26"/>
  <c r="R50" i="26" s="1"/>
  <c r="H9" i="26"/>
  <c r="R7" i="26"/>
  <c r="O29" i="26"/>
  <c r="E25" i="26"/>
  <c r="R48" i="26" s="1"/>
  <c r="C9" i="26"/>
  <c r="C10" i="26"/>
  <c r="O28" i="26"/>
  <c r="O25" i="26"/>
  <c r="M9" i="26"/>
  <c r="R11" i="26"/>
  <c r="H7" i="26"/>
  <c r="E29" i="26"/>
  <c r="R52" i="26" s="1"/>
  <c r="H11" i="26"/>
  <c r="O29" i="27"/>
  <c r="R11" i="27"/>
  <c r="M10" i="27"/>
  <c r="R7" i="27"/>
  <c r="O27" i="27"/>
  <c r="E25" i="27"/>
  <c r="R48" i="27" s="1"/>
  <c r="R12" i="27"/>
  <c r="M11" i="27"/>
  <c r="R8" i="27"/>
  <c r="M7" i="27"/>
  <c r="O28" i="27"/>
  <c r="C11" i="27"/>
  <c r="H8" i="27"/>
  <c r="R10" i="27"/>
  <c r="C12" i="27"/>
  <c r="C8" i="27"/>
  <c r="E29" i="27"/>
  <c r="R52" i="27" s="1"/>
  <c r="E26" i="27"/>
  <c r="R49" i="27" s="1"/>
  <c r="H11" i="27"/>
  <c r="C10" i="27"/>
  <c r="H7" i="27"/>
  <c r="E27" i="27"/>
  <c r="R50" i="27" s="1"/>
  <c r="E24" i="27"/>
  <c r="R47" i="27" s="1"/>
  <c r="T47" i="27" s="1"/>
  <c r="M9" i="27"/>
  <c r="E28" i="27"/>
  <c r="R51" i="27" s="1"/>
  <c r="O24" i="27"/>
  <c r="M12" i="27"/>
  <c r="R9" i="27"/>
  <c r="M8" i="27"/>
  <c r="H12" i="27"/>
  <c r="C7" i="27"/>
  <c r="H9" i="27"/>
  <c r="O26" i="27"/>
  <c r="C9" i="27"/>
  <c r="O25" i="27"/>
  <c r="H10" i="27"/>
  <c r="E27" i="29"/>
  <c r="R50" i="29" s="1"/>
  <c r="O25" i="29"/>
  <c r="C12" i="29"/>
  <c r="H9" i="29"/>
  <c r="C8" i="29"/>
  <c r="O29" i="29"/>
  <c r="H10" i="29"/>
  <c r="C9" i="29"/>
  <c r="C11" i="29"/>
  <c r="H8" i="29"/>
  <c r="M9" i="29"/>
  <c r="E28" i="29"/>
  <c r="R51" i="29" s="1"/>
  <c r="M10" i="29"/>
  <c r="O26" i="29"/>
  <c r="E25" i="29"/>
  <c r="R48" i="29" s="1"/>
  <c r="T48" i="29" s="1"/>
  <c r="R12" i="29"/>
  <c r="M11" i="29"/>
  <c r="R8" i="29"/>
  <c r="M7" i="29"/>
  <c r="R9" i="29"/>
  <c r="H12" i="29"/>
  <c r="C7" i="29"/>
  <c r="O28" i="29"/>
  <c r="R10" i="29"/>
  <c r="R11" i="29"/>
  <c r="O27" i="29"/>
  <c r="H11" i="29"/>
  <c r="C10" i="29"/>
  <c r="H7" i="29"/>
  <c r="M8" i="29"/>
  <c r="E24" i="29"/>
  <c r="R47" i="29" s="1"/>
  <c r="R7" i="29"/>
  <c r="E29" i="29"/>
  <c r="R52" i="29" s="1"/>
  <c r="E26" i="29"/>
  <c r="R49" i="29" s="1"/>
  <c r="O24" i="29"/>
  <c r="M12" i="29"/>
  <c r="P29" i="25"/>
  <c r="R29" i="25" s="1"/>
  <c r="F29" i="25"/>
  <c r="H29" i="25" s="1"/>
  <c r="F47" i="16"/>
  <c r="G44" i="16"/>
  <c r="G47" i="16"/>
  <c r="F44" i="16"/>
  <c r="B10" i="16"/>
  <c r="L2" i="28"/>
  <c r="B2" i="28"/>
  <c r="G45" i="16"/>
  <c r="B14" i="16"/>
  <c r="G49" i="16"/>
  <c r="F49" i="16"/>
  <c r="B11" i="16"/>
  <c r="B3" i="16"/>
  <c r="C9" i="13" s="1"/>
  <c r="B12" i="16"/>
  <c r="F48" i="16"/>
  <c r="F45" i="16"/>
  <c r="G48" i="16"/>
  <c r="F46" i="16"/>
  <c r="G46" i="16"/>
  <c r="G50" i="16"/>
  <c r="F51" i="16"/>
  <c r="G51" i="16"/>
  <c r="L2" i="26"/>
  <c r="F28" i="25"/>
  <c r="H28" i="25" s="1"/>
  <c r="P28" i="25"/>
  <c r="R28" i="25" s="1"/>
  <c r="F25" i="25"/>
  <c r="H25" i="25" s="1"/>
  <c r="B2" i="26"/>
  <c r="B2" i="29"/>
  <c r="L2" i="29"/>
  <c r="P27" i="25"/>
  <c r="R27" i="25" s="1"/>
  <c r="F26" i="25"/>
  <c r="H26" i="25" s="1"/>
  <c r="F27" i="25"/>
  <c r="H27" i="25" s="1"/>
  <c r="B2" i="27"/>
  <c r="L2" i="27"/>
  <c r="P25" i="25"/>
  <c r="R25" i="25" s="1"/>
  <c r="P26" i="25"/>
  <c r="R26" i="25" s="1"/>
  <c r="M17" i="25" l="1"/>
  <c r="L21" i="16" s="1"/>
  <c r="L27" i="16" s="1"/>
  <c r="L28" i="16" s="1"/>
  <c r="L34" i="25"/>
  <c r="B34" i="25"/>
  <c r="C17" i="25"/>
  <c r="G21" i="16" s="1"/>
  <c r="H36" i="16"/>
  <c r="E36" i="25"/>
  <c r="F35" i="25"/>
  <c r="H55" i="16"/>
  <c r="N7" i="13"/>
  <c r="N14" i="16"/>
  <c r="H14" i="16"/>
  <c r="G14" i="16"/>
  <c r="F14" i="16"/>
  <c r="K14" i="16"/>
  <c r="I14" i="16"/>
  <c r="M14" i="16"/>
  <c r="L14" i="16"/>
  <c r="F32" i="26"/>
  <c r="H32" i="26" s="1"/>
  <c r="R55" i="26"/>
  <c r="T55" i="26" s="1"/>
  <c r="F34" i="26"/>
  <c r="H34" i="26" s="1"/>
  <c r="R55" i="27"/>
  <c r="T55" i="27" s="1"/>
  <c r="F34" i="27"/>
  <c r="H34" i="27" s="1"/>
  <c r="F32" i="27"/>
  <c r="H32" i="27" s="1"/>
  <c r="F32" i="29"/>
  <c r="H32" i="29" s="1"/>
  <c r="R55" i="29"/>
  <c r="T55" i="29" s="1"/>
  <c r="F34" i="29"/>
  <c r="N11" i="16"/>
  <c r="H11" i="16"/>
  <c r="G11" i="16"/>
  <c r="K11" i="16"/>
  <c r="F11" i="16"/>
  <c r="L11" i="16"/>
  <c r="I11" i="16"/>
  <c r="M11" i="16"/>
  <c r="P32" i="27"/>
  <c r="R32" i="27" s="1"/>
  <c r="P34" i="27"/>
  <c r="R34" i="27" s="1"/>
  <c r="N13" i="16"/>
  <c r="L13" i="16"/>
  <c r="K13" i="16"/>
  <c r="H13" i="16"/>
  <c r="I13" i="16"/>
  <c r="G13" i="16"/>
  <c r="M13" i="16"/>
  <c r="F13" i="16"/>
  <c r="P32" i="26"/>
  <c r="R32" i="26" s="1"/>
  <c r="P34" i="26"/>
  <c r="R34" i="26" s="1"/>
  <c r="F32" i="28"/>
  <c r="H32" i="28" s="1"/>
  <c r="F34" i="28"/>
  <c r="H34" i="28" s="1"/>
  <c r="R55" i="28"/>
  <c r="T55" i="28" s="1"/>
  <c r="P32" i="29"/>
  <c r="R32" i="29" s="1"/>
  <c r="P34" i="29"/>
  <c r="N12" i="16"/>
  <c r="F12" i="16"/>
  <c r="M12" i="16"/>
  <c r="L12" i="16"/>
  <c r="H12" i="16"/>
  <c r="G12" i="16"/>
  <c r="K12" i="16"/>
  <c r="I12" i="16"/>
  <c r="P32" i="28"/>
  <c r="R32" i="28" s="1"/>
  <c r="P34" i="28"/>
  <c r="R34" i="28" s="1"/>
  <c r="N10" i="16"/>
  <c r="M10" i="16"/>
  <c r="L10" i="16"/>
  <c r="K10" i="16"/>
  <c r="F10" i="16"/>
  <c r="I10" i="16"/>
  <c r="H10" i="16"/>
  <c r="G10" i="16"/>
  <c r="T54" i="25"/>
  <c r="W55" i="25"/>
  <c r="P31" i="29"/>
  <c r="R31" i="29" s="1"/>
  <c r="D13" i="16"/>
  <c r="D24" i="16" s="1"/>
  <c r="R54" i="27"/>
  <c r="F31" i="27"/>
  <c r="H31" i="27" s="1"/>
  <c r="F31" i="29"/>
  <c r="H31" i="29" s="1"/>
  <c r="R54" i="29"/>
  <c r="P31" i="26"/>
  <c r="R31" i="26" s="1"/>
  <c r="P31" i="27"/>
  <c r="R31" i="27" s="1"/>
  <c r="W54" i="25"/>
  <c r="P31" i="28"/>
  <c r="R31" i="28" s="1"/>
  <c r="R54" i="26"/>
  <c r="F31" i="26"/>
  <c r="H31" i="26" s="1"/>
  <c r="M7" i="13"/>
  <c r="H54" i="16"/>
  <c r="R54" i="28"/>
  <c r="F31" i="28"/>
  <c r="H31" i="28" s="1"/>
  <c r="T53" i="29"/>
  <c r="W53" i="28"/>
  <c r="T53" i="28"/>
  <c r="W48" i="29"/>
  <c r="T47" i="29"/>
  <c r="W50" i="26"/>
  <c r="T50" i="26"/>
  <c r="W49" i="27"/>
  <c r="T49" i="27"/>
  <c r="T49" i="26"/>
  <c r="W49" i="26"/>
  <c r="W51" i="27"/>
  <c r="T51" i="27"/>
  <c r="W52" i="27"/>
  <c r="T52" i="27"/>
  <c r="T51" i="26"/>
  <c r="W51" i="26"/>
  <c r="W52" i="28"/>
  <c r="T51" i="28"/>
  <c r="W51" i="28"/>
  <c r="T51" i="29"/>
  <c r="W51" i="29"/>
  <c r="W50" i="28"/>
  <c r="T50" i="28"/>
  <c r="T53" i="27"/>
  <c r="W53" i="27"/>
  <c r="W52" i="26"/>
  <c r="T52" i="26"/>
  <c r="W48" i="26"/>
  <c r="T48" i="26"/>
  <c r="W48" i="28"/>
  <c r="T48" i="28"/>
  <c r="W53" i="26"/>
  <c r="T53" i="26"/>
  <c r="W49" i="29"/>
  <c r="T49" i="29"/>
  <c r="W50" i="27"/>
  <c r="T50" i="27"/>
  <c r="W48" i="27"/>
  <c r="T48" i="27"/>
  <c r="W49" i="28"/>
  <c r="T49" i="28"/>
  <c r="W53" i="29"/>
  <c r="T52" i="29"/>
  <c r="W52" i="29"/>
  <c r="W50" i="29"/>
  <c r="T50" i="29"/>
  <c r="F30" i="27"/>
  <c r="H30" i="27" s="1"/>
  <c r="P30" i="29"/>
  <c r="R30" i="29" s="1"/>
  <c r="F30" i="26"/>
  <c r="H30" i="26" s="1"/>
  <c r="P30" i="27"/>
  <c r="R30" i="27" s="1"/>
  <c r="F30" i="29"/>
  <c r="H30" i="29" s="1"/>
  <c r="F30" i="28"/>
  <c r="H30" i="28" s="1"/>
  <c r="P30" i="28"/>
  <c r="R30" i="28" s="1"/>
  <c r="P30" i="26"/>
  <c r="R30" i="26" s="1"/>
  <c r="B24" i="16"/>
  <c r="H53" i="16"/>
  <c r="L7" i="13"/>
  <c r="F25" i="28"/>
  <c r="H25" i="28" s="1"/>
  <c r="P28" i="27"/>
  <c r="R28" i="27" s="1"/>
  <c r="F28" i="29"/>
  <c r="H28" i="29" s="1"/>
  <c r="H50" i="16"/>
  <c r="G7" i="13"/>
  <c r="H48" i="16"/>
  <c r="P28" i="26"/>
  <c r="R28" i="26" s="1"/>
  <c r="J7" i="13"/>
  <c r="H51" i="16"/>
  <c r="H49" i="16"/>
  <c r="H46" i="16"/>
  <c r="D7" i="13"/>
  <c r="H45" i="16"/>
  <c r="H47" i="16"/>
  <c r="H52" i="16"/>
  <c r="P27" i="26"/>
  <c r="R27" i="26" s="1"/>
  <c r="F7" i="13"/>
  <c r="F26" i="28"/>
  <c r="H26" i="28" s="1"/>
  <c r="D11" i="16"/>
  <c r="D22" i="16" s="1"/>
  <c r="B22" i="16"/>
  <c r="F26" i="26"/>
  <c r="H26" i="26" s="1"/>
  <c r="F27" i="27"/>
  <c r="H27" i="27" s="1"/>
  <c r="P28" i="28"/>
  <c r="R28" i="28" s="1"/>
  <c r="K7" i="13"/>
  <c r="F27" i="28"/>
  <c r="H27" i="28" s="1"/>
  <c r="F26" i="27"/>
  <c r="H26" i="27" s="1"/>
  <c r="F25" i="27"/>
  <c r="H25" i="27" s="1"/>
  <c r="F29" i="26"/>
  <c r="H29" i="26" s="1"/>
  <c r="F25" i="26"/>
  <c r="H25" i="26" s="1"/>
  <c r="F29" i="29"/>
  <c r="H29" i="29" s="1"/>
  <c r="F27" i="29"/>
  <c r="H27" i="29" s="1"/>
  <c r="P27" i="27"/>
  <c r="R27" i="27" s="1"/>
  <c r="P29" i="28"/>
  <c r="R29" i="28" s="1"/>
  <c r="P28" i="29"/>
  <c r="R28" i="29" s="1"/>
  <c r="F26" i="29"/>
  <c r="H26" i="29" s="1"/>
  <c r="F25" i="29"/>
  <c r="H25" i="29" s="1"/>
  <c r="P26" i="27"/>
  <c r="R26" i="27" s="1"/>
  <c r="P25" i="27"/>
  <c r="R25" i="27" s="1"/>
  <c r="P26" i="26"/>
  <c r="R26" i="26" s="1"/>
  <c r="P25" i="26"/>
  <c r="R25" i="26" s="1"/>
  <c r="F27" i="26"/>
  <c r="H27" i="26" s="1"/>
  <c r="F29" i="28"/>
  <c r="H29" i="28" s="1"/>
  <c r="P29" i="29"/>
  <c r="R29" i="29" s="1"/>
  <c r="R34" i="29"/>
  <c r="P27" i="28"/>
  <c r="R27" i="28" s="1"/>
  <c r="P26" i="28"/>
  <c r="R26" i="28" s="1"/>
  <c r="P25" i="28"/>
  <c r="R25" i="28" s="1"/>
  <c r="P27" i="29"/>
  <c r="R27" i="29" s="1"/>
  <c r="P26" i="29"/>
  <c r="R26" i="29" s="1"/>
  <c r="P25" i="29"/>
  <c r="R25" i="29" s="1"/>
  <c r="P29" i="26"/>
  <c r="R29" i="26" s="1"/>
  <c r="F28" i="27"/>
  <c r="H28" i="27" s="1"/>
  <c r="F29" i="27"/>
  <c r="H29" i="27" s="1"/>
  <c r="P29" i="27"/>
  <c r="R29" i="27" s="1"/>
  <c r="F28" i="26"/>
  <c r="H28" i="26" s="1"/>
  <c r="F28" i="28"/>
  <c r="H28" i="28" s="1"/>
  <c r="B21" i="16"/>
  <c r="H7" i="13"/>
  <c r="D10" i="16"/>
  <c r="D21" i="16" s="1"/>
  <c r="I7" i="13"/>
  <c r="C10" i="13"/>
  <c r="C7" i="13"/>
  <c r="D14" i="16"/>
  <c r="D25" i="16" s="1"/>
  <c r="B25" i="16"/>
  <c r="E7" i="13"/>
  <c r="D12" i="16"/>
  <c r="D23" i="16" s="1"/>
  <c r="B23" i="16"/>
  <c r="M34" i="25" l="1"/>
  <c r="R34" i="25" s="1"/>
  <c r="M35" i="25"/>
  <c r="F36" i="25"/>
  <c r="E37" i="25"/>
  <c r="H37" i="16"/>
  <c r="C34" i="25"/>
  <c r="H34" i="25" s="1"/>
  <c r="C35" i="25"/>
  <c r="N10" i="13"/>
  <c r="N9" i="13"/>
  <c r="T54" i="27"/>
  <c r="W55" i="27"/>
  <c r="T54" i="29"/>
  <c r="W55" i="29"/>
  <c r="T54" i="26"/>
  <c r="W55" i="26"/>
  <c r="T54" i="28"/>
  <c r="W55" i="28"/>
  <c r="W54" i="29"/>
  <c r="W54" i="28"/>
  <c r="W54" i="27"/>
  <c r="W54" i="26"/>
  <c r="M27" i="16"/>
  <c r="M28" i="16" s="1"/>
  <c r="H27" i="16"/>
  <c r="H28" i="16" l="1"/>
  <c r="O10" i="13"/>
  <c r="I37" i="16"/>
  <c r="H38" i="16"/>
  <c r="I38" i="16" s="1"/>
  <c r="F37" i="25"/>
  <c r="E38" i="25"/>
  <c r="L35" i="16"/>
  <c r="M35" i="16" s="1"/>
  <c r="H35" i="16"/>
  <c r="I35" i="16" s="1"/>
  <c r="E39" i="25" l="1"/>
  <c r="F38" i="25"/>
  <c r="H39" i="16"/>
  <c r="I39" i="16" s="1"/>
  <c r="M36" i="16"/>
  <c r="I36" i="16"/>
  <c r="C17" i="29"/>
  <c r="G25" i="16" s="1"/>
  <c r="G27" i="16" s="1"/>
  <c r="B34" i="29"/>
  <c r="C34" i="29" s="1"/>
  <c r="G28" i="16" l="1"/>
  <c r="O9" i="13"/>
  <c r="H40" i="16"/>
  <c r="I40" i="16" s="1"/>
  <c r="F39" i="25"/>
  <c r="H34" i="29"/>
  <c r="C35" i="29"/>
</calcChain>
</file>

<file path=xl/sharedStrings.xml><?xml version="1.0" encoding="utf-8"?>
<sst xmlns="http://schemas.openxmlformats.org/spreadsheetml/2006/main" count="102296" uniqueCount="6933">
  <si>
    <t>Tax Year</t>
  </si>
  <si>
    <t>CAD Certified Net Taxable Value</t>
  </si>
  <si>
    <t>T2 Certified Value</t>
  </si>
  <si>
    <t xml:space="preserve">Proportional Relationship T2/CAD </t>
  </si>
  <si>
    <t>Historical Average</t>
  </si>
  <si>
    <t>Percent Annual Growth/(Decline) CAD Value</t>
  </si>
  <si>
    <t>Percent Annual Growth/(Decline) T2</t>
  </si>
  <si>
    <t>CAD_TU_ID</t>
  </si>
  <si>
    <t>001001902</t>
  </si>
  <si>
    <t>001001903</t>
  </si>
  <si>
    <t>001001904</t>
  </si>
  <si>
    <t>001001906</t>
  </si>
  <si>
    <t>001001907</t>
  </si>
  <si>
    <t>001001908</t>
  </si>
  <si>
    <t>001001909</t>
  </si>
  <si>
    <t>001107901</t>
  </si>
  <si>
    <t>001107910</t>
  </si>
  <si>
    <t>002002901</t>
  </si>
  <si>
    <t>003003902</t>
  </si>
  <si>
    <t>003003903</t>
  </si>
  <si>
    <t>003003904</t>
  </si>
  <si>
    <t>003003905</t>
  </si>
  <si>
    <t>003003906</t>
  </si>
  <si>
    <t>003003907</t>
  </si>
  <si>
    <t>003037909</t>
  </si>
  <si>
    <t>003229901</t>
  </si>
  <si>
    <t>004004901</t>
  </si>
  <si>
    <t>004178908</t>
  </si>
  <si>
    <t>004205901</t>
  </si>
  <si>
    <t>005005901</t>
  </si>
  <si>
    <t>005005902</t>
  </si>
  <si>
    <t>005005904</t>
  </si>
  <si>
    <t>005119902</t>
  </si>
  <si>
    <t>005243903</t>
  </si>
  <si>
    <t>005252903</t>
  </si>
  <si>
    <t>006006902</t>
  </si>
  <si>
    <t>006033901</t>
  </si>
  <si>
    <t>006065901</t>
  </si>
  <si>
    <t>006219901</t>
  </si>
  <si>
    <t>007007901</t>
  </si>
  <si>
    <t>007007902</t>
  </si>
  <si>
    <t>007007904</t>
  </si>
  <si>
    <t>007007905</t>
  </si>
  <si>
    <t>007007906</t>
  </si>
  <si>
    <t>007015909</t>
  </si>
  <si>
    <t>007128901</t>
  </si>
  <si>
    <t>008008901</t>
  </si>
  <si>
    <t>008008902</t>
  </si>
  <si>
    <t>008008903</t>
  </si>
  <si>
    <t>008045902</t>
  </si>
  <si>
    <t>008239901</t>
  </si>
  <si>
    <t>008239903</t>
  </si>
  <si>
    <t>009009901</t>
  </si>
  <si>
    <t>009140908</t>
  </si>
  <si>
    <t>009185902</t>
  </si>
  <si>
    <t>010010901</t>
  </si>
  <si>
    <t>010010902</t>
  </si>
  <si>
    <t>010015915</t>
  </si>
  <si>
    <t>010232904</t>
  </si>
  <si>
    <t>011011901</t>
  </si>
  <si>
    <t>011011902</t>
  </si>
  <si>
    <t>011011904</t>
  </si>
  <si>
    <t>011011905</t>
  </si>
  <si>
    <t>011144902</t>
  </si>
  <si>
    <t>012012901</t>
  </si>
  <si>
    <t>012252903</t>
  </si>
  <si>
    <t>013013901</t>
  </si>
  <si>
    <t>013013902</t>
  </si>
  <si>
    <t>013013903</t>
  </si>
  <si>
    <t>013013905</t>
  </si>
  <si>
    <t>013149902</t>
  </si>
  <si>
    <t>013196903</t>
  </si>
  <si>
    <t>013205904</t>
  </si>
  <si>
    <t>014014901</t>
  </si>
  <si>
    <t>014014902</t>
  </si>
  <si>
    <t>014014903</t>
  </si>
  <si>
    <t>014014905</t>
  </si>
  <si>
    <t>014014906</t>
  </si>
  <si>
    <t>014014907</t>
  </si>
  <si>
    <t>014014908</t>
  </si>
  <si>
    <t>014014909</t>
  </si>
  <si>
    <t>014014910</t>
  </si>
  <si>
    <t>014050902</t>
  </si>
  <si>
    <t>014050910</t>
  </si>
  <si>
    <t>014073905</t>
  </si>
  <si>
    <t>014141901</t>
  </si>
  <si>
    <t>014161910</t>
  </si>
  <si>
    <t>014161919</t>
  </si>
  <si>
    <t>014246902</t>
  </si>
  <si>
    <t>015015901</t>
  </si>
  <si>
    <t>015015904</t>
  </si>
  <si>
    <t>015015905</t>
  </si>
  <si>
    <t>015015907</t>
  </si>
  <si>
    <t>015015908</t>
  </si>
  <si>
    <t>015015909</t>
  </si>
  <si>
    <t>015015910</t>
  </si>
  <si>
    <t>015015911</t>
  </si>
  <si>
    <t>015015912</t>
  </si>
  <si>
    <t>015015915</t>
  </si>
  <si>
    <t>015015916</t>
  </si>
  <si>
    <t>015015917</t>
  </si>
  <si>
    <t>015046902</t>
  </si>
  <si>
    <t>015094902</t>
  </si>
  <si>
    <t>015130901</t>
  </si>
  <si>
    <t>015163908</t>
  </si>
  <si>
    <t>015247901</t>
  </si>
  <si>
    <t>016016901</t>
  </si>
  <si>
    <t>016016902</t>
  </si>
  <si>
    <t>016086901</t>
  </si>
  <si>
    <t>017017901</t>
  </si>
  <si>
    <t>017058909</t>
  </si>
  <si>
    <t>018018901</t>
  </si>
  <si>
    <t>018018902</t>
  </si>
  <si>
    <t>018018903</t>
  </si>
  <si>
    <t>018018904</t>
  </si>
  <si>
    <t>018018905</t>
  </si>
  <si>
    <t>018018906</t>
  </si>
  <si>
    <t>018018907</t>
  </si>
  <si>
    <t>018018908</t>
  </si>
  <si>
    <t>018050909</t>
  </si>
  <si>
    <t>018097903</t>
  </si>
  <si>
    <t>018161920</t>
  </si>
  <si>
    <t>019019901</t>
  </si>
  <si>
    <t>019019902</t>
  </si>
  <si>
    <t>019019903</t>
  </si>
  <si>
    <t>019019905</t>
  </si>
  <si>
    <t>019019906</t>
  </si>
  <si>
    <t>019019907</t>
  </si>
  <si>
    <t>019019908</t>
  </si>
  <si>
    <t>019019909</t>
  </si>
  <si>
    <t>019019910</t>
  </si>
  <si>
    <t>019019911</t>
  </si>
  <si>
    <t>019019912</t>
  </si>
  <si>
    <t>019019913</t>
  </si>
  <si>
    <t>019019914</t>
  </si>
  <si>
    <t>020020901</t>
  </si>
  <si>
    <t>020020902</t>
  </si>
  <si>
    <t>020020904</t>
  </si>
  <si>
    <t>020020905</t>
  </si>
  <si>
    <t>020020906</t>
  </si>
  <si>
    <t>020020907</t>
  </si>
  <si>
    <t>020020908</t>
  </si>
  <si>
    <t>020020910</t>
  </si>
  <si>
    <t>020084911</t>
  </si>
  <si>
    <t>021021901</t>
  </si>
  <si>
    <t>021021902</t>
  </si>
  <si>
    <t>021093904</t>
  </si>
  <si>
    <t>022022004</t>
  </si>
  <si>
    <t>022022901</t>
  </si>
  <si>
    <t>022022902</t>
  </si>
  <si>
    <t>022022903</t>
  </si>
  <si>
    <t>023023902</t>
  </si>
  <si>
    <t>023065901</t>
  </si>
  <si>
    <t>023096905</t>
  </si>
  <si>
    <t>024024901</t>
  </si>
  <si>
    <t>025025901</t>
  </si>
  <si>
    <t>025025902</t>
  </si>
  <si>
    <t>025025904</t>
  </si>
  <si>
    <t>025025905</t>
  </si>
  <si>
    <t>025025906</t>
  </si>
  <si>
    <t>025025908</t>
  </si>
  <si>
    <t>025025909</t>
  </si>
  <si>
    <t>025030901</t>
  </si>
  <si>
    <t>025067908</t>
  </si>
  <si>
    <t>025167902</t>
  </si>
  <si>
    <t>026026901</t>
  </si>
  <si>
    <t>026026902</t>
  </si>
  <si>
    <t>026026903</t>
  </si>
  <si>
    <t>027027903</t>
  </si>
  <si>
    <t>027027904</t>
  </si>
  <si>
    <t>027141901</t>
  </si>
  <si>
    <t>028028902</t>
  </si>
  <si>
    <t>028028903</t>
  </si>
  <si>
    <t>028028906</t>
  </si>
  <si>
    <t>028089901</t>
  </si>
  <si>
    <t>028089905</t>
  </si>
  <si>
    <t>028105902</t>
  </si>
  <si>
    <t>028105906</t>
  </si>
  <si>
    <t>029029901</t>
  </si>
  <si>
    <t>030030901</t>
  </si>
  <si>
    <t>030030902</t>
  </si>
  <si>
    <t>030030903</t>
  </si>
  <si>
    <t>030030906</t>
  </si>
  <si>
    <t>030067902</t>
  </si>
  <si>
    <t>030209902</t>
  </si>
  <si>
    <t>031031901</t>
  </si>
  <si>
    <t>031031903</t>
  </si>
  <si>
    <t>031031905</t>
  </si>
  <si>
    <t>031031906</t>
  </si>
  <si>
    <t>031031909</t>
  </si>
  <si>
    <t>031031911</t>
  </si>
  <si>
    <t>031031912</t>
  </si>
  <si>
    <t>031031913</t>
  </si>
  <si>
    <t>031031914</t>
  </si>
  <si>
    <t>031245902</t>
  </si>
  <si>
    <t>032032902</t>
  </si>
  <si>
    <t>032230902</t>
  </si>
  <si>
    <t>033033901</t>
  </si>
  <si>
    <t>033033902</t>
  </si>
  <si>
    <t>033033904</t>
  </si>
  <si>
    <t>033117903</t>
  </si>
  <si>
    <t>034034901</t>
  </si>
  <si>
    <t>034034902</t>
  </si>
  <si>
    <t>034034903</t>
  </si>
  <si>
    <t>034034905</t>
  </si>
  <si>
    <t>034034906</t>
  </si>
  <si>
    <t>034034907</t>
  </si>
  <si>
    <t>034034909</t>
  </si>
  <si>
    <t>034172905</t>
  </si>
  <si>
    <t>035035901</t>
  </si>
  <si>
    <t>035035902</t>
  </si>
  <si>
    <t>035035903</t>
  </si>
  <si>
    <t>035059901</t>
  </si>
  <si>
    <t>035140907</t>
  </si>
  <si>
    <t>035185904</t>
  </si>
  <si>
    <t>035219901</t>
  </si>
  <si>
    <t>036036901</t>
  </si>
  <si>
    <t>036036902</t>
  </si>
  <si>
    <t>036036903</t>
  </si>
  <si>
    <t>036101911</t>
  </si>
  <si>
    <t>036101916</t>
  </si>
  <si>
    <t>037037901</t>
  </si>
  <si>
    <t>037037904</t>
  </si>
  <si>
    <t>037037907</t>
  </si>
  <si>
    <t>037037908</t>
  </si>
  <si>
    <t>037037909</t>
  </si>
  <si>
    <t>037201913</t>
  </si>
  <si>
    <t>037212902</t>
  </si>
  <si>
    <t>037212904</t>
  </si>
  <si>
    <t>038038901</t>
  </si>
  <si>
    <t>038044902</t>
  </si>
  <si>
    <t>038096904</t>
  </si>
  <si>
    <t>039005904</t>
  </si>
  <si>
    <t>039039902</t>
  </si>
  <si>
    <t>039039903</t>
  </si>
  <si>
    <t>039039904</t>
  </si>
  <si>
    <t>039039905</t>
  </si>
  <si>
    <t>039169901</t>
  </si>
  <si>
    <t>039169906</t>
  </si>
  <si>
    <t>039243901</t>
  </si>
  <si>
    <t>040040901</t>
  </si>
  <si>
    <t>040040902</t>
  </si>
  <si>
    <t>040140908</t>
  </si>
  <si>
    <t>041041901</t>
  </si>
  <si>
    <t>041041902</t>
  </si>
  <si>
    <t>041177903</t>
  </si>
  <si>
    <t>041226905</t>
  </si>
  <si>
    <t>042025901</t>
  </si>
  <si>
    <t>042030901</t>
  </si>
  <si>
    <t>042042901</t>
  </si>
  <si>
    <t>042042903</t>
  </si>
  <si>
    <t>042042905</t>
  </si>
  <si>
    <t>043043901</t>
  </si>
  <si>
    <t>043043902</t>
  </si>
  <si>
    <t>043043903</t>
  </si>
  <si>
    <t>043043904</t>
  </si>
  <si>
    <t>043043905</t>
  </si>
  <si>
    <t>043043907</t>
  </si>
  <si>
    <t>043043908</t>
  </si>
  <si>
    <t>043043910</t>
  </si>
  <si>
    <t>043043911</t>
  </si>
  <si>
    <t>043043912</t>
  </si>
  <si>
    <t>043043914</t>
  </si>
  <si>
    <t>043043917</t>
  </si>
  <si>
    <t>043043918</t>
  </si>
  <si>
    <t>043043919</t>
  </si>
  <si>
    <t>043074909</t>
  </si>
  <si>
    <t>043074912</t>
  </si>
  <si>
    <t>043091908</t>
  </si>
  <si>
    <t>043091910</t>
  </si>
  <si>
    <t>043091917</t>
  </si>
  <si>
    <t>043116915</t>
  </si>
  <si>
    <t>043199901</t>
  </si>
  <si>
    <t>043199902</t>
  </si>
  <si>
    <t>044044902</t>
  </si>
  <si>
    <t>044065902</t>
  </si>
  <si>
    <t>044090903</t>
  </si>
  <si>
    <t>044096904</t>
  </si>
  <si>
    <t>044242902</t>
  </si>
  <si>
    <t>045045902</t>
  </si>
  <si>
    <t>045045903</t>
  </si>
  <si>
    <t>045045905</t>
  </si>
  <si>
    <t>045143901</t>
  </si>
  <si>
    <t>046046901</t>
  </si>
  <si>
    <t>046046902</t>
  </si>
  <si>
    <t>046105905</t>
  </si>
  <si>
    <t>046130901</t>
  </si>
  <si>
    <t>047025904</t>
  </si>
  <si>
    <t>047025905</t>
  </si>
  <si>
    <t>047025906</t>
  </si>
  <si>
    <t>047047901</t>
  </si>
  <si>
    <t>047047902</t>
  </si>
  <si>
    <t>047047903</t>
  </si>
  <si>
    <t>047047905</t>
  </si>
  <si>
    <t>047067904</t>
  </si>
  <si>
    <t>047067908</t>
  </si>
  <si>
    <t>047072902</t>
  </si>
  <si>
    <t>047072909</t>
  </si>
  <si>
    <t>047097902</t>
  </si>
  <si>
    <t>047097903</t>
  </si>
  <si>
    <t>047167902</t>
  </si>
  <si>
    <t>047167904</t>
  </si>
  <si>
    <t>048048901</t>
  </si>
  <si>
    <t>048048903</t>
  </si>
  <si>
    <t>048160901</t>
  </si>
  <si>
    <t>049049901</t>
  </si>
  <si>
    <t>049049902</t>
  </si>
  <si>
    <t>049049903</t>
  </si>
  <si>
    <t>049049905</t>
  </si>
  <si>
    <t>049049906</t>
  </si>
  <si>
    <t>049049907</t>
  </si>
  <si>
    <t>049049908</t>
  </si>
  <si>
    <t>049049909</t>
  </si>
  <si>
    <t>049061903</t>
  </si>
  <si>
    <t>049091902</t>
  </si>
  <si>
    <t>049091909</t>
  </si>
  <si>
    <t>049169911</t>
  </si>
  <si>
    <t>049249908</t>
  </si>
  <si>
    <t>050018901</t>
  </si>
  <si>
    <t>050018904</t>
  </si>
  <si>
    <t>050050901</t>
  </si>
  <si>
    <t>050050902</t>
  </si>
  <si>
    <t>050050904</t>
  </si>
  <si>
    <t>050050909</t>
  </si>
  <si>
    <t>050050910</t>
  </si>
  <si>
    <t>050141901</t>
  </si>
  <si>
    <t>050161901</t>
  </si>
  <si>
    <t>050161910</t>
  </si>
  <si>
    <t>051038901</t>
  </si>
  <si>
    <t>051051901</t>
  </si>
  <si>
    <t>051099903</t>
  </si>
  <si>
    <t>052052901</t>
  </si>
  <si>
    <t>053053001</t>
  </si>
  <si>
    <t>054054901</t>
  </si>
  <si>
    <t>054054902</t>
  </si>
  <si>
    <t>054054903</t>
  </si>
  <si>
    <t>054095904</t>
  </si>
  <si>
    <t>055055901</t>
  </si>
  <si>
    <t>056056901</t>
  </si>
  <si>
    <t>056056902</t>
  </si>
  <si>
    <t>056211902</t>
  </si>
  <si>
    <t>057057903</t>
  </si>
  <si>
    <t>057057904</t>
  </si>
  <si>
    <t>057057905</t>
  </si>
  <si>
    <t>057057906</t>
  </si>
  <si>
    <t>057057907</t>
  </si>
  <si>
    <t>057057909</t>
  </si>
  <si>
    <t>057057910</t>
  </si>
  <si>
    <t>057057911</t>
  </si>
  <si>
    <t>057057912</t>
  </si>
  <si>
    <t>057057913</t>
  </si>
  <si>
    <t>057057914</t>
  </si>
  <si>
    <t>057057916</t>
  </si>
  <si>
    <t>057057919</t>
  </si>
  <si>
    <t>057057922</t>
  </si>
  <si>
    <t>057070905</t>
  </si>
  <si>
    <t>057220906</t>
  </si>
  <si>
    <t>058058902</t>
  </si>
  <si>
    <t>058058905</t>
  </si>
  <si>
    <t>058058906</t>
  </si>
  <si>
    <t>058058909</t>
  </si>
  <si>
    <t>058153903</t>
  </si>
  <si>
    <t>059059901</t>
  </si>
  <si>
    <t>059059902</t>
  </si>
  <si>
    <t>059180902</t>
  </si>
  <si>
    <t>059180903</t>
  </si>
  <si>
    <t>059180904</t>
  </si>
  <si>
    <t>059185903</t>
  </si>
  <si>
    <t>060060902</t>
  </si>
  <si>
    <t>060060914</t>
  </si>
  <si>
    <t>060116903</t>
  </si>
  <si>
    <t>060139905</t>
  </si>
  <si>
    <t>061043903</t>
  </si>
  <si>
    <t>061043905</t>
  </si>
  <si>
    <t>061043912</t>
  </si>
  <si>
    <t>061049906</t>
  </si>
  <si>
    <t>061057903</t>
  </si>
  <si>
    <t>061061901</t>
  </si>
  <si>
    <t>061061902</t>
  </si>
  <si>
    <t>061061903</t>
  </si>
  <si>
    <t>061061905</t>
  </si>
  <si>
    <t>061061906</t>
  </si>
  <si>
    <t>061061907</t>
  </si>
  <si>
    <t>061061908</t>
  </si>
  <si>
    <t>061061910</t>
  </si>
  <si>
    <t>061061911</t>
  </si>
  <si>
    <t>061061912</t>
  </si>
  <si>
    <t>061061914</t>
  </si>
  <si>
    <t>061249908</t>
  </si>
  <si>
    <t>062062901</t>
  </si>
  <si>
    <t>062062902</t>
  </si>
  <si>
    <t>062062903</t>
  </si>
  <si>
    <t>062062904</t>
  </si>
  <si>
    <t>062062905</t>
  </si>
  <si>
    <t>062062906</t>
  </si>
  <si>
    <t>063063903</t>
  </si>
  <si>
    <t>063063906</t>
  </si>
  <si>
    <t>064064903</t>
  </si>
  <si>
    <t>065033901</t>
  </si>
  <si>
    <t>065065901</t>
  </si>
  <si>
    <t>065065902</t>
  </si>
  <si>
    <t>065090903</t>
  </si>
  <si>
    <t>065096904</t>
  </si>
  <si>
    <t>066066005</t>
  </si>
  <si>
    <t>066066901</t>
  </si>
  <si>
    <t>066066902</t>
  </si>
  <si>
    <t>066066903</t>
  </si>
  <si>
    <t>066125905</t>
  </si>
  <si>
    <t>067030901</t>
  </si>
  <si>
    <t>067047902</t>
  </si>
  <si>
    <t>067067902</t>
  </si>
  <si>
    <t>067067903</t>
  </si>
  <si>
    <t>067067904</t>
  </si>
  <si>
    <t>067067907</t>
  </si>
  <si>
    <t>067067908</t>
  </si>
  <si>
    <t>067072908</t>
  </si>
  <si>
    <t>067072909</t>
  </si>
  <si>
    <t>068068901</t>
  </si>
  <si>
    <t>069069901</t>
  </si>
  <si>
    <t>069069902</t>
  </si>
  <si>
    <t>070070901</t>
  </si>
  <si>
    <t>070070903</t>
  </si>
  <si>
    <t>070070905</t>
  </si>
  <si>
    <t>070070907</t>
  </si>
  <si>
    <t>070070908</t>
  </si>
  <si>
    <t>070070909</t>
  </si>
  <si>
    <t>070070910</t>
  </si>
  <si>
    <t>070070911</t>
  </si>
  <si>
    <t>070070912</t>
  </si>
  <si>
    <t>070070915</t>
  </si>
  <si>
    <t>070175905</t>
  </si>
  <si>
    <t>071071901</t>
  </si>
  <si>
    <t>071071902</t>
  </si>
  <si>
    <t>071071903</t>
  </si>
  <si>
    <t>071071904</t>
  </si>
  <si>
    <t>071071905</t>
  </si>
  <si>
    <t>071071906</t>
  </si>
  <si>
    <t>071071907</t>
  </si>
  <si>
    <t>071071908</t>
  </si>
  <si>
    <t>071071909</t>
  </si>
  <si>
    <t>072018906</t>
  </si>
  <si>
    <t>072047902</t>
  </si>
  <si>
    <t>072072901</t>
  </si>
  <si>
    <t>072072902</t>
  </si>
  <si>
    <t>072072903</t>
  </si>
  <si>
    <t>072072904</t>
  </si>
  <si>
    <t>072072908</t>
  </si>
  <si>
    <t>072072909</t>
  </si>
  <si>
    <t>072072910</t>
  </si>
  <si>
    <t>072097903</t>
  </si>
  <si>
    <t>072111902</t>
  </si>
  <si>
    <t>072182901</t>
  </si>
  <si>
    <t>072182904</t>
  </si>
  <si>
    <t>073014910</t>
  </si>
  <si>
    <t>073073901</t>
  </si>
  <si>
    <t>073073903</t>
  </si>
  <si>
    <t>073073904</t>
  </si>
  <si>
    <t>073073905</t>
  </si>
  <si>
    <t>073147902</t>
  </si>
  <si>
    <t>073161907</t>
  </si>
  <si>
    <t>073161908</t>
  </si>
  <si>
    <t>073161912</t>
  </si>
  <si>
    <t>073161919</t>
  </si>
  <si>
    <t>073161922</t>
  </si>
  <si>
    <t>073198901</t>
  </si>
  <si>
    <t>074043917</t>
  </si>
  <si>
    <t>074060914</t>
  </si>
  <si>
    <t>074074903</t>
  </si>
  <si>
    <t>074074904</t>
  </si>
  <si>
    <t>074074905</t>
  </si>
  <si>
    <t>074074907</t>
  </si>
  <si>
    <t>074074909</t>
  </si>
  <si>
    <t>074074911</t>
  </si>
  <si>
    <t>074074912</t>
  </si>
  <si>
    <t>074074917</t>
  </si>
  <si>
    <t>074091910</t>
  </si>
  <si>
    <t>074116909</t>
  </si>
  <si>
    <t>074139911</t>
  </si>
  <si>
    <t>075011904</t>
  </si>
  <si>
    <t>075045905</t>
  </si>
  <si>
    <t>075075901</t>
  </si>
  <si>
    <t>075075902</t>
  </si>
  <si>
    <t>075075903</t>
  </si>
  <si>
    <t>075075906</t>
  </si>
  <si>
    <t>075075908</t>
  </si>
  <si>
    <t>075144901</t>
  </si>
  <si>
    <t>076076903</t>
  </si>
  <si>
    <t>076076904</t>
  </si>
  <si>
    <t>076127903</t>
  </si>
  <si>
    <t>076177901</t>
  </si>
  <si>
    <t>076177902</t>
  </si>
  <si>
    <t>076208901</t>
  </si>
  <si>
    <t>076221905</t>
  </si>
  <si>
    <t>077077901</t>
  </si>
  <si>
    <t>077077902</t>
  </si>
  <si>
    <t>077095904</t>
  </si>
  <si>
    <t>077095905</t>
  </si>
  <si>
    <t>077096905</t>
  </si>
  <si>
    <t>077173901</t>
  </si>
  <si>
    <t>078078901</t>
  </si>
  <si>
    <t>078244903</t>
  </si>
  <si>
    <t>079008903</t>
  </si>
  <si>
    <t>079079901</t>
  </si>
  <si>
    <t>079079906</t>
  </si>
  <si>
    <t>079079907</t>
  </si>
  <si>
    <t>079079910</t>
  </si>
  <si>
    <t>079101914</t>
  </si>
  <si>
    <t>080080901</t>
  </si>
  <si>
    <t>080112909</t>
  </si>
  <si>
    <t>080112910</t>
  </si>
  <si>
    <t>080194903</t>
  </si>
  <si>
    <t>080250907</t>
  </si>
  <si>
    <t>081081902</t>
  </si>
  <si>
    <t>081081904</t>
  </si>
  <si>
    <t>081081905</t>
  </si>
  <si>
    <t>081081906</t>
  </si>
  <si>
    <t>081145901</t>
  </si>
  <si>
    <t>081145907</t>
  </si>
  <si>
    <t>081147903</t>
  </si>
  <si>
    <t>081175903</t>
  </si>
  <si>
    <t>082007901</t>
  </si>
  <si>
    <t>082082902</t>
  </si>
  <si>
    <t>082082903</t>
  </si>
  <si>
    <t>082163901</t>
  </si>
  <si>
    <t>082163904</t>
  </si>
  <si>
    <t>083083901</t>
  </si>
  <si>
    <t>083083902</t>
  </si>
  <si>
    <t>083083903</t>
  </si>
  <si>
    <t>083223904</t>
  </si>
  <si>
    <t>084084901</t>
  </si>
  <si>
    <t>084084902</t>
  </si>
  <si>
    <t>084084903</t>
  </si>
  <si>
    <t>084084906</t>
  </si>
  <si>
    <t>084084908</t>
  </si>
  <si>
    <t>084084909</t>
  </si>
  <si>
    <t>084084910</t>
  </si>
  <si>
    <t>084084911</t>
  </si>
  <si>
    <t>085054901</t>
  </si>
  <si>
    <t>085085902</t>
  </si>
  <si>
    <t>085085903</t>
  </si>
  <si>
    <t>086086024</t>
  </si>
  <si>
    <t>086086901</t>
  </si>
  <si>
    <t>086086902</t>
  </si>
  <si>
    <t>087087901</t>
  </si>
  <si>
    <t>088088902</t>
  </si>
  <si>
    <t>089062901</t>
  </si>
  <si>
    <t>089062903</t>
  </si>
  <si>
    <t>089089901</t>
  </si>
  <si>
    <t>089089903</t>
  </si>
  <si>
    <t>089089905</t>
  </si>
  <si>
    <t>089143902</t>
  </si>
  <si>
    <t>089143903</t>
  </si>
  <si>
    <t>090033901</t>
  </si>
  <si>
    <t>090033904</t>
  </si>
  <si>
    <t>090090902</t>
  </si>
  <si>
    <t>090090903</t>
  </si>
  <si>
    <t>090090904</t>
  </si>
  <si>
    <t>090090905</t>
  </si>
  <si>
    <t>090197902</t>
  </si>
  <si>
    <t>090242903</t>
  </si>
  <si>
    <t>090242906</t>
  </si>
  <si>
    <t>091043903</t>
  </si>
  <si>
    <t>091061903</t>
  </si>
  <si>
    <t>091074912</t>
  </si>
  <si>
    <t>091091901</t>
  </si>
  <si>
    <t>091091902</t>
  </si>
  <si>
    <t>091091903</t>
  </si>
  <si>
    <t>091091905</t>
  </si>
  <si>
    <t>091091906</t>
  </si>
  <si>
    <t>091091907</t>
  </si>
  <si>
    <t>091091908</t>
  </si>
  <si>
    <t>091091909</t>
  </si>
  <si>
    <t>091091910</t>
  </si>
  <si>
    <t>091091913</t>
  </si>
  <si>
    <t>091091914</t>
  </si>
  <si>
    <t>091091917</t>
  </si>
  <si>
    <t>091091918</t>
  </si>
  <si>
    <t>092092901</t>
  </si>
  <si>
    <t>092092902</t>
  </si>
  <si>
    <t>092092903</t>
  </si>
  <si>
    <t>092092904</t>
  </si>
  <si>
    <t>092092906</t>
  </si>
  <si>
    <t>092092907</t>
  </si>
  <si>
    <t>092092908</t>
  </si>
  <si>
    <t>093093901</t>
  </si>
  <si>
    <t>093093903</t>
  </si>
  <si>
    <t>093093904</t>
  </si>
  <si>
    <t>093093905</t>
  </si>
  <si>
    <t>093154901</t>
  </si>
  <si>
    <t>094028903</t>
  </si>
  <si>
    <t>094028906</t>
  </si>
  <si>
    <t>094046901</t>
  </si>
  <si>
    <t>094046902</t>
  </si>
  <si>
    <t>094089903</t>
  </si>
  <si>
    <t>094094901</t>
  </si>
  <si>
    <t>094094902</t>
  </si>
  <si>
    <t>094094903</t>
  </si>
  <si>
    <t>094094904</t>
  </si>
  <si>
    <t>094105902</t>
  </si>
  <si>
    <t>094247903</t>
  </si>
  <si>
    <t>095077902</t>
  </si>
  <si>
    <t>095095901</t>
  </si>
  <si>
    <t>095095902</t>
  </si>
  <si>
    <t>095095903</t>
  </si>
  <si>
    <t>095095904</t>
  </si>
  <si>
    <t>095095905</t>
  </si>
  <si>
    <t>095140905</t>
  </si>
  <si>
    <t>096038901</t>
  </si>
  <si>
    <t>096096904</t>
  </si>
  <si>
    <t>096096905</t>
  </si>
  <si>
    <t>097018908</t>
  </si>
  <si>
    <t>097050901</t>
  </si>
  <si>
    <t>097050909</t>
  </si>
  <si>
    <t>097097902</t>
  </si>
  <si>
    <t>097097903</t>
  </si>
  <si>
    <t>097167901</t>
  </si>
  <si>
    <t>098098901</t>
  </si>
  <si>
    <t>098098903</t>
  </si>
  <si>
    <t>098098904</t>
  </si>
  <si>
    <t>098211901</t>
  </si>
  <si>
    <t>099038901</t>
  </si>
  <si>
    <t>099099902</t>
  </si>
  <si>
    <t>099099903</t>
  </si>
  <si>
    <t>100100903</t>
  </si>
  <si>
    <t>100100904</t>
  </si>
  <si>
    <t>100100905</t>
  </si>
  <si>
    <t>100100907</t>
  </si>
  <si>
    <t>100100908</t>
  </si>
  <si>
    <t>100229904</t>
  </si>
  <si>
    <t>101020908</t>
  </si>
  <si>
    <t>101079910</t>
  </si>
  <si>
    <t>101084910</t>
  </si>
  <si>
    <t>101101902</t>
  </si>
  <si>
    <t>101101903</t>
  </si>
  <si>
    <t>101101905</t>
  </si>
  <si>
    <t>101101906</t>
  </si>
  <si>
    <t>101101907</t>
  </si>
  <si>
    <t>101101908</t>
  </si>
  <si>
    <t>101101910</t>
  </si>
  <si>
    <t>101101911</t>
  </si>
  <si>
    <t>101101912</t>
  </si>
  <si>
    <t>101101913</t>
  </si>
  <si>
    <t>101101914</t>
  </si>
  <si>
    <t>101101915</t>
  </si>
  <si>
    <t>101101916</t>
  </si>
  <si>
    <t>101101917</t>
  </si>
  <si>
    <t>101101919</t>
  </si>
  <si>
    <t>101101920</t>
  </si>
  <si>
    <t>101101921</t>
  </si>
  <si>
    <t>101101924</t>
  </si>
  <si>
    <t>101101925</t>
  </si>
  <si>
    <t>101146902</t>
  </si>
  <si>
    <t>101170908</t>
  </si>
  <si>
    <t>101237904</t>
  </si>
  <si>
    <t>102102901</t>
  </si>
  <si>
    <t>102102902</t>
  </si>
  <si>
    <t>102102903</t>
  </si>
  <si>
    <t>102102904</t>
  </si>
  <si>
    <t>102102905</t>
  </si>
  <si>
    <t>102102906</t>
  </si>
  <si>
    <t>102230903</t>
  </si>
  <si>
    <t>102230906</t>
  </si>
  <si>
    <t>103056901</t>
  </si>
  <si>
    <t>103103901</t>
  </si>
  <si>
    <t>103103902</t>
  </si>
  <si>
    <t>104104901</t>
  </si>
  <si>
    <t>104104903</t>
  </si>
  <si>
    <t>104104907</t>
  </si>
  <si>
    <t>104127906</t>
  </si>
  <si>
    <t>104138902</t>
  </si>
  <si>
    <t>104138903</t>
  </si>
  <si>
    <t>105016901</t>
  </si>
  <si>
    <t>105016902</t>
  </si>
  <si>
    <t>105046902</t>
  </si>
  <si>
    <t>105105902</t>
  </si>
  <si>
    <t>105105904</t>
  </si>
  <si>
    <t>105105905</t>
  </si>
  <si>
    <t>105105906</t>
  </si>
  <si>
    <t>106106901</t>
  </si>
  <si>
    <t>106148901</t>
  </si>
  <si>
    <t>106242906</t>
  </si>
  <si>
    <t>107001904</t>
  </si>
  <si>
    <t>107107901</t>
  </si>
  <si>
    <t>107107902</t>
  </si>
  <si>
    <t>107107904</t>
  </si>
  <si>
    <t>107107905</t>
  </si>
  <si>
    <t>107107906</t>
  </si>
  <si>
    <t>107107907</t>
  </si>
  <si>
    <t>107107908</t>
  </si>
  <si>
    <t>107107910</t>
  </si>
  <si>
    <t>107129904</t>
  </si>
  <si>
    <t>107129905</t>
  </si>
  <si>
    <t>107234906</t>
  </si>
  <si>
    <t>108108902</t>
  </si>
  <si>
    <t>108108903</t>
  </si>
  <si>
    <t>108108904</t>
  </si>
  <si>
    <t>108108905</t>
  </si>
  <si>
    <t>108108906</t>
  </si>
  <si>
    <t>108108907</t>
  </si>
  <si>
    <t>108108908</t>
  </si>
  <si>
    <t>108108909</t>
  </si>
  <si>
    <t>108108910</t>
  </si>
  <si>
    <t>108108911</t>
  </si>
  <si>
    <t>108108912</t>
  </si>
  <si>
    <t>108108913</t>
  </si>
  <si>
    <t>108108914</t>
  </si>
  <si>
    <t>108108915</t>
  </si>
  <si>
    <t>108108916</t>
  </si>
  <si>
    <t>108245902</t>
  </si>
  <si>
    <t>109070909</t>
  </si>
  <si>
    <t>109109901</t>
  </si>
  <si>
    <t>109109902</t>
  </si>
  <si>
    <t>109109903</t>
  </si>
  <si>
    <t>109109904</t>
  </si>
  <si>
    <t>109109905</t>
  </si>
  <si>
    <t>109109907</t>
  </si>
  <si>
    <t>109109908</t>
  </si>
  <si>
    <t>109109910</t>
  </si>
  <si>
    <t>109109911</t>
  </si>
  <si>
    <t>109109912</t>
  </si>
  <si>
    <t>109109913</t>
  </si>
  <si>
    <t>109109914</t>
  </si>
  <si>
    <t>109126904</t>
  </si>
  <si>
    <t>109126907</t>
  </si>
  <si>
    <t>109161916</t>
  </si>
  <si>
    <t>109161918</t>
  </si>
  <si>
    <t>109175904</t>
  </si>
  <si>
    <t>109175905</t>
  </si>
  <si>
    <t>110040902</t>
  </si>
  <si>
    <t>110110901</t>
  </si>
  <si>
    <t>110110902</t>
  </si>
  <si>
    <t>110110905</t>
  </si>
  <si>
    <t>110110906</t>
  </si>
  <si>
    <t>110110907</t>
  </si>
  <si>
    <t>110110908</t>
  </si>
  <si>
    <t>110152907</t>
  </si>
  <si>
    <t>111072904</t>
  </si>
  <si>
    <t>111111901</t>
  </si>
  <si>
    <t>111111902</t>
  </si>
  <si>
    <t>111111903</t>
  </si>
  <si>
    <t>111126911</t>
  </si>
  <si>
    <t>111213901</t>
  </si>
  <si>
    <t>112080901</t>
  </si>
  <si>
    <t>112112901</t>
  </si>
  <si>
    <t>112112905</t>
  </si>
  <si>
    <t>112112906</t>
  </si>
  <si>
    <t>112112907</t>
  </si>
  <si>
    <t>112112908</t>
  </si>
  <si>
    <t>112112909</t>
  </si>
  <si>
    <t>112112910</t>
  </si>
  <si>
    <t>112250905</t>
  </si>
  <si>
    <t>112250907</t>
  </si>
  <si>
    <t>113001903</t>
  </si>
  <si>
    <t>113113901</t>
  </si>
  <si>
    <t>113113902</t>
  </si>
  <si>
    <t>113113903</t>
  </si>
  <si>
    <t>113113905</t>
  </si>
  <si>
    <t>113113906</t>
  </si>
  <si>
    <t>113228901</t>
  </si>
  <si>
    <t>114017901</t>
  </si>
  <si>
    <t>114058909</t>
  </si>
  <si>
    <t>114114901</t>
  </si>
  <si>
    <t>114114902</t>
  </si>
  <si>
    <t>114114904</t>
  </si>
  <si>
    <t>114156902</t>
  </si>
  <si>
    <t>115055901</t>
  </si>
  <si>
    <t>115115901</t>
  </si>
  <si>
    <t>115115902</t>
  </si>
  <si>
    <t>115115903</t>
  </si>
  <si>
    <t>116043918</t>
  </si>
  <si>
    <t>116060902</t>
  </si>
  <si>
    <t>116060914</t>
  </si>
  <si>
    <t>116074909</t>
  </si>
  <si>
    <t>116112905</t>
  </si>
  <si>
    <t>116116901</t>
  </si>
  <si>
    <t>116116902</t>
  </si>
  <si>
    <t>116116903</t>
  </si>
  <si>
    <t>116116905</t>
  </si>
  <si>
    <t>116116906</t>
  </si>
  <si>
    <t>116116908</t>
  </si>
  <si>
    <t>116116909</t>
  </si>
  <si>
    <t>116116910</t>
  </si>
  <si>
    <t>116116915</t>
  </si>
  <si>
    <t>116116916</t>
  </si>
  <si>
    <t>116129906</t>
  </si>
  <si>
    <t>116199902</t>
  </si>
  <si>
    <t>117098903</t>
  </si>
  <si>
    <t>117098904</t>
  </si>
  <si>
    <t>117117901</t>
  </si>
  <si>
    <t>117117903</t>
  </si>
  <si>
    <t>117117904</t>
  </si>
  <si>
    <t>117117907</t>
  </si>
  <si>
    <t>118118902</t>
  </si>
  <si>
    <t>119039905</t>
  </si>
  <si>
    <t>119119901</t>
  </si>
  <si>
    <t>119119902</t>
  </si>
  <si>
    <t>119119903</t>
  </si>
  <si>
    <t>119169901</t>
  </si>
  <si>
    <t>119182902</t>
  </si>
  <si>
    <t>120120901</t>
  </si>
  <si>
    <t>120120902</t>
  </si>
  <si>
    <t>120120905</t>
  </si>
  <si>
    <t>120143901</t>
  </si>
  <si>
    <t>120158905</t>
  </si>
  <si>
    <t>121121902</t>
  </si>
  <si>
    <t>121121903</t>
  </si>
  <si>
    <t>121121904</t>
  </si>
  <si>
    <t>121121905</t>
  </si>
  <si>
    <t>121121906</t>
  </si>
  <si>
    <t>121181907</t>
  </si>
  <si>
    <t>121229901</t>
  </si>
  <si>
    <t>121229903</t>
  </si>
  <si>
    <t>122122901</t>
  </si>
  <si>
    <t>122122902</t>
  </si>
  <si>
    <t>123100905</t>
  </si>
  <si>
    <t>123123905</t>
  </si>
  <si>
    <t>123123907</t>
  </si>
  <si>
    <t>123123908</t>
  </si>
  <si>
    <t>123123910</t>
  </si>
  <si>
    <t>123123913</t>
  </si>
  <si>
    <t>123123914</t>
  </si>
  <si>
    <t>124124901</t>
  </si>
  <si>
    <t>125066902</t>
  </si>
  <si>
    <t>125125901</t>
  </si>
  <si>
    <t>125125902</t>
  </si>
  <si>
    <t>125125903</t>
  </si>
  <si>
    <t>125125905</t>
  </si>
  <si>
    <t>125125906</t>
  </si>
  <si>
    <t>125178901</t>
  </si>
  <si>
    <t>126111901</t>
  </si>
  <si>
    <t>126126901</t>
  </si>
  <si>
    <t>126126902</t>
  </si>
  <si>
    <t>126126903</t>
  </si>
  <si>
    <t>126126904</t>
  </si>
  <si>
    <t>126126905</t>
  </si>
  <si>
    <t>126126906</t>
  </si>
  <si>
    <t>126126907</t>
  </si>
  <si>
    <t>126126908</t>
  </si>
  <si>
    <t>126126911</t>
  </si>
  <si>
    <t>126220908</t>
  </si>
  <si>
    <t>126220912</t>
  </si>
  <si>
    <t>127030902</t>
  </si>
  <si>
    <t>127076903</t>
  </si>
  <si>
    <t>127104907</t>
  </si>
  <si>
    <t>127127901</t>
  </si>
  <si>
    <t>127127903</t>
  </si>
  <si>
    <t>127127904</t>
  </si>
  <si>
    <t>127127905</t>
  </si>
  <si>
    <t>127127906</t>
  </si>
  <si>
    <t>127221901</t>
  </si>
  <si>
    <t>127221904</t>
  </si>
  <si>
    <t>127221905</t>
  </si>
  <si>
    <t>128013902</t>
  </si>
  <si>
    <t>128013903</t>
  </si>
  <si>
    <t>128062902</t>
  </si>
  <si>
    <t>128089903</t>
  </si>
  <si>
    <t>128128901</t>
  </si>
  <si>
    <t>128128902</t>
  </si>
  <si>
    <t>128128903</t>
  </si>
  <si>
    <t>128128904</t>
  </si>
  <si>
    <t>129116908</t>
  </si>
  <si>
    <t>129129901</t>
  </si>
  <si>
    <t>129129902</t>
  </si>
  <si>
    <t>129129903</t>
  </si>
  <si>
    <t>129129904</t>
  </si>
  <si>
    <t>129129905</t>
  </si>
  <si>
    <t>129129906</t>
  </si>
  <si>
    <t>129129910</t>
  </si>
  <si>
    <t>129199901</t>
  </si>
  <si>
    <t>129234907</t>
  </si>
  <si>
    <t>130016902</t>
  </si>
  <si>
    <t>130046902</t>
  </si>
  <si>
    <t>130086901</t>
  </si>
  <si>
    <t>130130901</t>
  </si>
  <si>
    <t>130130902</t>
  </si>
  <si>
    <t>131131001</t>
  </si>
  <si>
    <t>131137903</t>
  </si>
  <si>
    <t>132063903</t>
  </si>
  <si>
    <t>132076904</t>
  </si>
  <si>
    <t>132085902</t>
  </si>
  <si>
    <t>132132902</t>
  </si>
  <si>
    <t>132208902</t>
  </si>
  <si>
    <t>133010901</t>
  </si>
  <si>
    <t>133086902</t>
  </si>
  <si>
    <t>133130902</t>
  </si>
  <si>
    <t>133133901</t>
  </si>
  <si>
    <t>133133902</t>
  </si>
  <si>
    <t>133133903</t>
  </si>
  <si>
    <t>133133904</t>
  </si>
  <si>
    <t>133133905</t>
  </si>
  <si>
    <t>134086902</t>
  </si>
  <si>
    <t>134134901</t>
  </si>
  <si>
    <t>134157901</t>
  </si>
  <si>
    <t>135078901</t>
  </si>
  <si>
    <t>135135001</t>
  </si>
  <si>
    <t>136136901</t>
  </si>
  <si>
    <t>137137901</t>
  </si>
  <si>
    <t>137137902</t>
  </si>
  <si>
    <t>137137903</t>
  </si>
  <si>
    <t>137137904</t>
  </si>
  <si>
    <t>138012901</t>
  </si>
  <si>
    <t>138078901</t>
  </si>
  <si>
    <t>138138902</t>
  </si>
  <si>
    <t>138138903</t>
  </si>
  <si>
    <t>138138904</t>
  </si>
  <si>
    <t>139074907</t>
  </si>
  <si>
    <t>139139905</t>
  </si>
  <si>
    <t>139139908</t>
  </si>
  <si>
    <t>139139909</t>
  </si>
  <si>
    <t>139139911</t>
  </si>
  <si>
    <t>139139912</t>
  </si>
  <si>
    <t>140009901</t>
  </si>
  <si>
    <t>140040902</t>
  </si>
  <si>
    <t>140110901</t>
  </si>
  <si>
    <t>140140901</t>
  </si>
  <si>
    <t>140140904</t>
  </si>
  <si>
    <t>140140905</t>
  </si>
  <si>
    <t>140140907</t>
  </si>
  <si>
    <t>140140908</t>
  </si>
  <si>
    <t>141050901</t>
  </si>
  <si>
    <t>141141901</t>
  </si>
  <si>
    <t>141141902</t>
  </si>
  <si>
    <t>141167901</t>
  </si>
  <si>
    <t>141206901</t>
  </si>
  <si>
    <t>142082902</t>
  </si>
  <si>
    <t>142142901</t>
  </si>
  <si>
    <t>143045905</t>
  </si>
  <si>
    <t>143062903</t>
  </si>
  <si>
    <t>143143901</t>
  </si>
  <si>
    <t>143143902</t>
  </si>
  <si>
    <t>143143903</t>
  </si>
  <si>
    <t>143143904</t>
  </si>
  <si>
    <t>143143905</t>
  </si>
  <si>
    <t>143143906</t>
  </si>
  <si>
    <t>144011902</t>
  </si>
  <si>
    <t>144144901</t>
  </si>
  <si>
    <t>144144902</t>
  </si>
  <si>
    <t>144144903</t>
  </si>
  <si>
    <t>145145901</t>
  </si>
  <si>
    <t>145145902</t>
  </si>
  <si>
    <t>145145906</t>
  </si>
  <si>
    <t>145145907</t>
  </si>
  <si>
    <t>145145911</t>
  </si>
  <si>
    <t>146146901</t>
  </si>
  <si>
    <t>146146902</t>
  </si>
  <si>
    <t>146146903</t>
  </si>
  <si>
    <t>146146904</t>
  </si>
  <si>
    <t>146146905</t>
  </si>
  <si>
    <t>146146906</t>
  </si>
  <si>
    <t>146146907</t>
  </si>
  <si>
    <t>147081905</t>
  </si>
  <si>
    <t>147109905</t>
  </si>
  <si>
    <t>147109910</t>
  </si>
  <si>
    <t>147147901</t>
  </si>
  <si>
    <t>147147902</t>
  </si>
  <si>
    <t>147147903</t>
  </si>
  <si>
    <t>147161908</t>
  </si>
  <si>
    <t>147161918</t>
  </si>
  <si>
    <t>148148901</t>
  </si>
  <si>
    <t>148148902</t>
  </si>
  <si>
    <t>148148903</t>
  </si>
  <si>
    <t>148148905</t>
  </si>
  <si>
    <t>149149901</t>
  </si>
  <si>
    <t>149149902</t>
  </si>
  <si>
    <t>149205904</t>
  </si>
  <si>
    <t>150016901</t>
  </si>
  <si>
    <t>150027903</t>
  </si>
  <si>
    <t>150150901</t>
  </si>
  <si>
    <t>151248902</t>
  </si>
  <si>
    <t>152054902</t>
  </si>
  <si>
    <t>152085903</t>
  </si>
  <si>
    <t>152095901</t>
  </si>
  <si>
    <t>152152901</t>
  </si>
  <si>
    <t>152152902</t>
  </si>
  <si>
    <t>152152903</t>
  </si>
  <si>
    <t>152152906</t>
  </si>
  <si>
    <t>152152907</t>
  </si>
  <si>
    <t>152152908</t>
  </si>
  <si>
    <t>152152909</t>
  </si>
  <si>
    <t>152152910</t>
  </si>
  <si>
    <t>153058902</t>
  </si>
  <si>
    <t>153085902</t>
  </si>
  <si>
    <t>153085903</t>
  </si>
  <si>
    <t>153152903</t>
  </si>
  <si>
    <t>153153903</t>
  </si>
  <si>
    <t>153153904</t>
  </si>
  <si>
    <t>153153905</t>
  </si>
  <si>
    <t>153153907</t>
  </si>
  <si>
    <t>154145906</t>
  </si>
  <si>
    <t>154154901</t>
  </si>
  <si>
    <t>154154903</t>
  </si>
  <si>
    <t>155034902</t>
  </si>
  <si>
    <t>155155901</t>
  </si>
  <si>
    <t>155230903</t>
  </si>
  <si>
    <t>156058905</t>
  </si>
  <si>
    <t>156058909</t>
  </si>
  <si>
    <t>156156902</t>
  </si>
  <si>
    <t>156156905</t>
  </si>
  <si>
    <t>157086024</t>
  </si>
  <si>
    <t>157157901</t>
  </si>
  <si>
    <t>158158901</t>
  </si>
  <si>
    <t>158158902</t>
  </si>
  <si>
    <t>158158904</t>
  </si>
  <si>
    <t>158158905</t>
  </si>
  <si>
    <t>158158906</t>
  </si>
  <si>
    <t>158241901</t>
  </si>
  <si>
    <t>159159901</t>
  </si>
  <si>
    <t>160157901</t>
  </si>
  <si>
    <t>160160901</t>
  </si>
  <si>
    <t>160160904</t>
  </si>
  <si>
    <t>160160905</t>
  </si>
  <si>
    <t>161018904</t>
  </si>
  <si>
    <t>161050904</t>
  </si>
  <si>
    <t>161161901</t>
  </si>
  <si>
    <t>161161903</t>
  </si>
  <si>
    <t>161161906</t>
  </si>
  <si>
    <t>161161907</t>
  </si>
  <si>
    <t>161161908</t>
  </si>
  <si>
    <t>161161909</t>
  </si>
  <si>
    <t>161161910</t>
  </si>
  <si>
    <t>161161912</t>
  </si>
  <si>
    <t>161161914</t>
  </si>
  <si>
    <t>161161916</t>
  </si>
  <si>
    <t>161161918</t>
  </si>
  <si>
    <t>161161919</t>
  </si>
  <si>
    <t>161161920</t>
  </si>
  <si>
    <t>161161921</t>
  </si>
  <si>
    <t>161161922</t>
  </si>
  <si>
    <t>161161923</t>
  </si>
  <si>
    <t>161161924</t>
  </si>
  <si>
    <t>161161925</t>
  </si>
  <si>
    <t>162162904</t>
  </si>
  <si>
    <t>163007904</t>
  </si>
  <si>
    <t>163015915</t>
  </si>
  <si>
    <t>163163901</t>
  </si>
  <si>
    <t>163163902</t>
  </si>
  <si>
    <t>163163903</t>
  </si>
  <si>
    <t>163163904</t>
  </si>
  <si>
    <t>163163908</t>
  </si>
  <si>
    <t>163232904</t>
  </si>
  <si>
    <t>164048901</t>
  </si>
  <si>
    <t>164157901</t>
  </si>
  <si>
    <t>164164901</t>
  </si>
  <si>
    <t>165165901</t>
  </si>
  <si>
    <t>165165902</t>
  </si>
  <si>
    <t>166014902</t>
  </si>
  <si>
    <t>166014905</t>
  </si>
  <si>
    <t>166014907</t>
  </si>
  <si>
    <t>166073905</t>
  </si>
  <si>
    <t>166144902</t>
  </si>
  <si>
    <t>166166901</t>
  </si>
  <si>
    <t>166166902</t>
  </si>
  <si>
    <t>166166903</t>
  </si>
  <si>
    <t>166166904</t>
  </si>
  <si>
    <t>166166905</t>
  </si>
  <si>
    <t>166166907</t>
  </si>
  <si>
    <t>167025906</t>
  </si>
  <si>
    <t>167025908</t>
  </si>
  <si>
    <t>167047901</t>
  </si>
  <si>
    <t>167097902</t>
  </si>
  <si>
    <t>167141902</t>
  </si>
  <si>
    <t>167167901</t>
  </si>
  <si>
    <t>167167902</t>
  </si>
  <si>
    <t>167167904</t>
  </si>
  <si>
    <t>168114904</t>
  </si>
  <si>
    <t>168168901</t>
  </si>
  <si>
    <t>168168902</t>
  </si>
  <si>
    <t>168168903</t>
  </si>
  <si>
    <t>168177901</t>
  </si>
  <si>
    <t>168208903</t>
  </si>
  <si>
    <t>169169901</t>
  </si>
  <si>
    <t>169169902</t>
  </si>
  <si>
    <t>169169906</t>
  </si>
  <si>
    <t>169169908</t>
  </si>
  <si>
    <t>169169909</t>
  </si>
  <si>
    <t>169169910</t>
  </si>
  <si>
    <t>169169911</t>
  </si>
  <si>
    <t>169249901</t>
  </si>
  <si>
    <t>169249908</t>
  </si>
  <si>
    <t>170093905</t>
  </si>
  <si>
    <t>170101913</t>
  </si>
  <si>
    <t>170101921</t>
  </si>
  <si>
    <t>170146901</t>
  </si>
  <si>
    <t>170170902</t>
  </si>
  <si>
    <t>170170903</t>
  </si>
  <si>
    <t>170170904</t>
  </si>
  <si>
    <t>170170906</t>
  </si>
  <si>
    <t>170170907</t>
  </si>
  <si>
    <t>170170908</t>
  </si>
  <si>
    <t>171117903</t>
  </si>
  <si>
    <t>171171901</t>
  </si>
  <si>
    <t>171171902</t>
  </si>
  <si>
    <t>172034903</t>
  </si>
  <si>
    <t>172172902</t>
  </si>
  <si>
    <t>172172905</t>
  </si>
  <si>
    <t>173096905</t>
  </si>
  <si>
    <t>173173901</t>
  </si>
  <si>
    <t>174174901</t>
  </si>
  <si>
    <t>174174902</t>
  </si>
  <si>
    <t>174174903</t>
  </si>
  <si>
    <t>174174904</t>
  </si>
  <si>
    <t>174174906</t>
  </si>
  <si>
    <t>174174908</t>
  </si>
  <si>
    <t>174174909</t>
  </si>
  <si>
    <t>174174910</t>
  </si>
  <si>
    <t>174174911</t>
  </si>
  <si>
    <t>175070903</t>
  </si>
  <si>
    <t>175081902</t>
  </si>
  <si>
    <t>175081905</t>
  </si>
  <si>
    <t>175109902</t>
  </si>
  <si>
    <t>175109905</t>
  </si>
  <si>
    <t>175175902</t>
  </si>
  <si>
    <t>175175903</t>
  </si>
  <si>
    <t>175175904</t>
  </si>
  <si>
    <t>175175905</t>
  </si>
  <si>
    <t>175175907</t>
  </si>
  <si>
    <t>175175910</t>
  </si>
  <si>
    <t>175175911</t>
  </si>
  <si>
    <t>176121902</t>
  </si>
  <si>
    <t>176121905</t>
  </si>
  <si>
    <t>176176901</t>
  </si>
  <si>
    <t>176176902</t>
  </si>
  <si>
    <t>176176903</t>
  </si>
  <si>
    <t>177177901</t>
  </si>
  <si>
    <t>177177902</t>
  </si>
  <si>
    <t>177177903</t>
  </si>
  <si>
    <t>177177905</t>
  </si>
  <si>
    <t>177221905</t>
  </si>
  <si>
    <t>178178901</t>
  </si>
  <si>
    <t>178178902</t>
  </si>
  <si>
    <t>178178903</t>
  </si>
  <si>
    <t>178178904</t>
  </si>
  <si>
    <t>178178905</t>
  </si>
  <si>
    <t>178178906</t>
  </si>
  <si>
    <t>178178908</t>
  </si>
  <si>
    <t>178178909</t>
  </si>
  <si>
    <t>178178912</t>
  </si>
  <si>
    <t>178178913</t>
  </si>
  <si>
    <t>178178914</t>
  </si>
  <si>
    <t>178178915</t>
  </si>
  <si>
    <t>178205901</t>
  </si>
  <si>
    <t>179098904</t>
  </si>
  <si>
    <t>179148901</t>
  </si>
  <si>
    <t>179179901</t>
  </si>
  <si>
    <t>180103901</t>
  </si>
  <si>
    <t>180180902</t>
  </si>
  <si>
    <t>180180903</t>
  </si>
  <si>
    <t>180180904</t>
  </si>
  <si>
    <t>181181901</t>
  </si>
  <si>
    <t>181181905</t>
  </si>
  <si>
    <t>181181906</t>
  </si>
  <si>
    <t>181181907</t>
  </si>
  <si>
    <t>181181908</t>
  </si>
  <si>
    <t>182111902</t>
  </si>
  <si>
    <t>182119903</t>
  </si>
  <si>
    <t>182182901</t>
  </si>
  <si>
    <t>182182902</t>
  </si>
  <si>
    <t>182182903</t>
  </si>
  <si>
    <t>182182904</t>
  </si>
  <si>
    <t>182182905</t>
  </si>
  <si>
    <t>182182906</t>
  </si>
  <si>
    <t>182184904</t>
  </si>
  <si>
    <t>183102906</t>
  </si>
  <si>
    <t>183183901</t>
  </si>
  <si>
    <t>183183902</t>
  </si>
  <si>
    <t>183183904</t>
  </si>
  <si>
    <t>183201910</t>
  </si>
  <si>
    <t>183210902</t>
  </si>
  <si>
    <t>183210904</t>
  </si>
  <si>
    <t>184111901</t>
  </si>
  <si>
    <t>184111902</t>
  </si>
  <si>
    <t>184119903</t>
  </si>
  <si>
    <t>184182903</t>
  </si>
  <si>
    <t>184184901</t>
  </si>
  <si>
    <t>184184902</t>
  </si>
  <si>
    <t>184184903</t>
  </si>
  <si>
    <t>184184904</t>
  </si>
  <si>
    <t>184184907</t>
  </si>
  <si>
    <t>184184908</t>
  </si>
  <si>
    <t>184184909</t>
  </si>
  <si>
    <t>184184911</t>
  </si>
  <si>
    <t>184220915</t>
  </si>
  <si>
    <t>185059901</t>
  </si>
  <si>
    <t>185185901</t>
  </si>
  <si>
    <t>185185902</t>
  </si>
  <si>
    <t>185185903</t>
  </si>
  <si>
    <t>185185904</t>
  </si>
  <si>
    <t>186186901</t>
  </si>
  <si>
    <t>186186902</t>
  </si>
  <si>
    <t>186186903</t>
  </si>
  <si>
    <t>187187901</t>
  </si>
  <si>
    <t>187187903</t>
  </si>
  <si>
    <t>187187904</t>
  </si>
  <si>
    <t>187187906</t>
  </si>
  <si>
    <t>187187907</t>
  </si>
  <si>
    <t>187187910</t>
  </si>
  <si>
    <t>187229903</t>
  </si>
  <si>
    <t>187229906</t>
  </si>
  <si>
    <t>188180904</t>
  </si>
  <si>
    <t>188188901</t>
  </si>
  <si>
    <t>188188902</t>
  </si>
  <si>
    <t>188188903</t>
  </si>
  <si>
    <t>188188904</t>
  </si>
  <si>
    <t>188191901</t>
  </si>
  <si>
    <t>188219901</t>
  </si>
  <si>
    <t>189189901</t>
  </si>
  <si>
    <t>189189902</t>
  </si>
  <si>
    <t>190112907</t>
  </si>
  <si>
    <t>190116906</t>
  </si>
  <si>
    <t>190190903</t>
  </si>
  <si>
    <t>190250906</t>
  </si>
  <si>
    <t>192192901</t>
  </si>
  <si>
    <t>193069902</t>
  </si>
  <si>
    <t>193193902</t>
  </si>
  <si>
    <t>193232903</t>
  </si>
  <si>
    <t>193232904</t>
  </si>
  <si>
    <t>194139912</t>
  </si>
  <si>
    <t>194194902</t>
  </si>
  <si>
    <t>194194903</t>
  </si>
  <si>
    <t>194194904</t>
  </si>
  <si>
    <t>194194905</t>
  </si>
  <si>
    <t>195195901</t>
  </si>
  <si>
    <t>195195902</t>
  </si>
  <si>
    <t>196196901</t>
  </si>
  <si>
    <t>196196902</t>
  </si>
  <si>
    <t>196196903</t>
  </si>
  <si>
    <t>197090904</t>
  </si>
  <si>
    <t>197197902</t>
  </si>
  <si>
    <t>198021902</t>
  </si>
  <si>
    <t>198145911</t>
  </si>
  <si>
    <t>198147902</t>
  </si>
  <si>
    <t>198198901</t>
  </si>
  <si>
    <t>198198902</t>
  </si>
  <si>
    <t>198198903</t>
  </si>
  <si>
    <t>198198905</t>
  </si>
  <si>
    <t>198198906</t>
  </si>
  <si>
    <t>199199901</t>
  </si>
  <si>
    <t>199199902</t>
  </si>
  <si>
    <t>200041901</t>
  </si>
  <si>
    <t>200042901</t>
  </si>
  <si>
    <t>200042905</t>
  </si>
  <si>
    <t>200200901</t>
  </si>
  <si>
    <t>200200902</t>
  </si>
  <si>
    <t>200200904</t>
  </si>
  <si>
    <t>200200906</t>
  </si>
  <si>
    <t>200221911</t>
  </si>
  <si>
    <t>201037907</t>
  </si>
  <si>
    <t>201092902</t>
  </si>
  <si>
    <t>201174902</t>
  </si>
  <si>
    <t>201174903</t>
  </si>
  <si>
    <t>201201902</t>
  </si>
  <si>
    <t>201201903</t>
  </si>
  <si>
    <t>201201904</t>
  </si>
  <si>
    <t>201201907</t>
  </si>
  <si>
    <t>201201908</t>
  </si>
  <si>
    <t>201201910</t>
  </si>
  <si>
    <t>201201913</t>
  </si>
  <si>
    <t>201201914</t>
  </si>
  <si>
    <t>202121902</t>
  </si>
  <si>
    <t>202202903</t>
  </si>
  <si>
    <t>202202905</t>
  </si>
  <si>
    <t>202210903</t>
  </si>
  <si>
    <t>203121902</t>
  </si>
  <si>
    <t>203174901</t>
  </si>
  <si>
    <t>203203901</t>
  </si>
  <si>
    <t>203203902</t>
  </si>
  <si>
    <t>204146901</t>
  </si>
  <si>
    <t>204170904</t>
  </si>
  <si>
    <t>204204901</t>
  </si>
  <si>
    <t>204204904</t>
  </si>
  <si>
    <t>205013905</t>
  </si>
  <si>
    <t>205178904</t>
  </si>
  <si>
    <t>205178913</t>
  </si>
  <si>
    <t>205205901</t>
  </si>
  <si>
    <t>205205902</t>
  </si>
  <si>
    <t>205205903</t>
  </si>
  <si>
    <t>205205904</t>
  </si>
  <si>
    <t>205205905</t>
  </si>
  <si>
    <t>205205906</t>
  </si>
  <si>
    <t>205205907</t>
  </si>
  <si>
    <t>206157901</t>
  </si>
  <si>
    <t>206206901</t>
  </si>
  <si>
    <t>206206902</t>
  </si>
  <si>
    <t>206206903</t>
  </si>
  <si>
    <t>207207901</t>
  </si>
  <si>
    <t>208168901</t>
  </si>
  <si>
    <t>208177901</t>
  </si>
  <si>
    <t>208208901</t>
  </si>
  <si>
    <t>208208902</t>
  </si>
  <si>
    <t>208208903</t>
  </si>
  <si>
    <t>209030902</t>
  </si>
  <si>
    <t>209127905</t>
  </si>
  <si>
    <t>209209901</t>
  </si>
  <si>
    <t>209209902</t>
  </si>
  <si>
    <t>210203901</t>
  </si>
  <si>
    <t>210210901</t>
  </si>
  <si>
    <t>210210902</t>
  </si>
  <si>
    <t>210210903</t>
  </si>
  <si>
    <t>210210904</t>
  </si>
  <si>
    <t>210210905</t>
  </si>
  <si>
    <t>210210906</t>
  </si>
  <si>
    <t>211098901</t>
  </si>
  <si>
    <t>211098903</t>
  </si>
  <si>
    <t>211171902</t>
  </si>
  <si>
    <t>211211901</t>
  </si>
  <si>
    <t>211211902</t>
  </si>
  <si>
    <t>212092901</t>
  </si>
  <si>
    <t>212212901</t>
  </si>
  <si>
    <t>212212902</t>
  </si>
  <si>
    <t>212212903</t>
  </si>
  <si>
    <t>212212904</t>
  </si>
  <si>
    <t>212212905</t>
  </si>
  <si>
    <t>212212906</t>
  </si>
  <si>
    <t>212212909</t>
  </si>
  <si>
    <t>212212910</t>
  </si>
  <si>
    <t>212234906</t>
  </si>
  <si>
    <t>213018905</t>
  </si>
  <si>
    <t>213072901</t>
  </si>
  <si>
    <t>213111901</t>
  </si>
  <si>
    <t>213213901</t>
  </si>
  <si>
    <t>214214901</t>
  </si>
  <si>
    <t>214214902</t>
  </si>
  <si>
    <t>214214903</t>
  </si>
  <si>
    <t>215067907</t>
  </si>
  <si>
    <t>215209901</t>
  </si>
  <si>
    <t>215209902</t>
  </si>
  <si>
    <t>215215901</t>
  </si>
  <si>
    <t>215224902</t>
  </si>
  <si>
    <t>215252901</t>
  </si>
  <si>
    <t>216216901</t>
  </si>
  <si>
    <t>217076904</t>
  </si>
  <si>
    <t>217104901</t>
  </si>
  <si>
    <t>217104903</t>
  </si>
  <si>
    <t>217127903</t>
  </si>
  <si>
    <t>217217901</t>
  </si>
  <si>
    <t>218218901</t>
  </si>
  <si>
    <t>219219901</t>
  </si>
  <si>
    <t>219219903</t>
  </si>
  <si>
    <t>219219905</t>
  </si>
  <si>
    <t>220061902</t>
  </si>
  <si>
    <t>220061911</t>
  </si>
  <si>
    <t>220126902</t>
  </si>
  <si>
    <t>220126911</t>
  </si>
  <si>
    <t>220184907</t>
  </si>
  <si>
    <t>220220901</t>
  </si>
  <si>
    <t>220220902</t>
  </si>
  <si>
    <t>220220904</t>
  </si>
  <si>
    <t>220220905</t>
  </si>
  <si>
    <t>220220906</t>
  </si>
  <si>
    <t>220220907</t>
  </si>
  <si>
    <t>220220908</t>
  </si>
  <si>
    <t>220220910</t>
  </si>
  <si>
    <t>220220912</t>
  </si>
  <si>
    <t>220220914</t>
  </si>
  <si>
    <t>220220915</t>
  </si>
  <si>
    <t>220220916</t>
  </si>
  <si>
    <t>220220917</t>
  </si>
  <si>
    <t>220220918</t>
  </si>
  <si>
    <t>220220919</t>
  </si>
  <si>
    <t>220220920</t>
  </si>
  <si>
    <t>221030902</t>
  </si>
  <si>
    <t>221030906</t>
  </si>
  <si>
    <t>221177903</t>
  </si>
  <si>
    <t>221200904</t>
  </si>
  <si>
    <t>221221901</t>
  </si>
  <si>
    <t>221221904</t>
  </si>
  <si>
    <t>221221905</t>
  </si>
  <si>
    <t>221221911</t>
  </si>
  <si>
    <t>221221912</t>
  </si>
  <si>
    <t>222222901</t>
  </si>
  <si>
    <t>223058902</t>
  </si>
  <si>
    <t>223083901</t>
  </si>
  <si>
    <t>223083902</t>
  </si>
  <si>
    <t>223110905</t>
  </si>
  <si>
    <t>223153903</t>
  </si>
  <si>
    <t>223153904</t>
  </si>
  <si>
    <t>223223901</t>
  </si>
  <si>
    <t>223223902</t>
  </si>
  <si>
    <t>223223904</t>
  </si>
  <si>
    <t>224138903</t>
  </si>
  <si>
    <t>224224901</t>
  </si>
  <si>
    <t>224224902</t>
  </si>
  <si>
    <t>224252903</t>
  </si>
  <si>
    <t>225172902</t>
  </si>
  <si>
    <t>225172905</t>
  </si>
  <si>
    <t>225194903</t>
  </si>
  <si>
    <t>225225902</t>
  </si>
  <si>
    <t>225225906</t>
  </si>
  <si>
    <t>225225907</t>
  </si>
  <si>
    <t>226200902</t>
  </si>
  <si>
    <t>226226901</t>
  </si>
  <si>
    <t>226226903</t>
  </si>
  <si>
    <t>226226905</t>
  </si>
  <si>
    <t>226226906</t>
  </si>
  <si>
    <t>226226907</t>
  </si>
  <si>
    <t>226226908</t>
  </si>
  <si>
    <t>227011902</t>
  </si>
  <si>
    <t>227016901</t>
  </si>
  <si>
    <t>227027904</t>
  </si>
  <si>
    <t>227105904</t>
  </si>
  <si>
    <t>227105906</t>
  </si>
  <si>
    <t>227227901</t>
  </si>
  <si>
    <t>227227904</t>
  </si>
  <si>
    <t>227227907</t>
  </si>
  <si>
    <t>227227909</t>
  </si>
  <si>
    <t>227227910</t>
  </si>
  <si>
    <t>227227912</t>
  </si>
  <si>
    <t>227227913</t>
  </si>
  <si>
    <t>227246909</t>
  </si>
  <si>
    <t>227246913</t>
  </si>
  <si>
    <t>227246914</t>
  </si>
  <si>
    <t>228113906</t>
  </si>
  <si>
    <t>228228901</t>
  </si>
  <si>
    <t>228228903</t>
  </si>
  <si>
    <t>228228904</t>
  </si>
  <si>
    <t>228228905</t>
  </si>
  <si>
    <t>229229901</t>
  </si>
  <si>
    <t>229229903</t>
  </si>
  <si>
    <t>229229904</t>
  </si>
  <si>
    <t>229229905</t>
  </si>
  <si>
    <t>229229906</t>
  </si>
  <si>
    <t>230032902</t>
  </si>
  <si>
    <t>230092901</t>
  </si>
  <si>
    <t>230230901</t>
  </si>
  <si>
    <t>230230902</t>
  </si>
  <si>
    <t>230230903</t>
  </si>
  <si>
    <t>230230904</t>
  </si>
  <si>
    <t>230230905</t>
  </si>
  <si>
    <t>230230906</t>
  </si>
  <si>
    <t>230230908</t>
  </si>
  <si>
    <t>231231901</t>
  </si>
  <si>
    <t>231231902</t>
  </si>
  <si>
    <t>232069902</t>
  </si>
  <si>
    <t>232193902</t>
  </si>
  <si>
    <t>232232901</t>
  </si>
  <si>
    <t>232232902</t>
  </si>
  <si>
    <t>232232903</t>
  </si>
  <si>
    <t>232232904</t>
  </si>
  <si>
    <t>233069901</t>
  </si>
  <si>
    <t>233233901</t>
  </si>
  <si>
    <t>233233903</t>
  </si>
  <si>
    <t>234107901</t>
  </si>
  <si>
    <t>234107902</t>
  </si>
  <si>
    <t>234107905</t>
  </si>
  <si>
    <t>234129905</t>
  </si>
  <si>
    <t>234212903</t>
  </si>
  <si>
    <t>234234902</t>
  </si>
  <si>
    <t>234234903</t>
  </si>
  <si>
    <t>234234904</t>
  </si>
  <si>
    <t>234234905</t>
  </si>
  <si>
    <t>234234906</t>
  </si>
  <si>
    <t>234234907</t>
  </si>
  <si>
    <t>234234909</t>
  </si>
  <si>
    <t>235062906</t>
  </si>
  <si>
    <t>235120905</t>
  </si>
  <si>
    <t>235196903</t>
  </si>
  <si>
    <t>235235901</t>
  </si>
  <si>
    <t>235235902</t>
  </si>
  <si>
    <t>235235904</t>
  </si>
  <si>
    <t>236093905</t>
  </si>
  <si>
    <t>236228903</t>
  </si>
  <si>
    <t>236236901</t>
  </si>
  <si>
    <t>236236902</t>
  </si>
  <si>
    <t>237101914</t>
  </si>
  <si>
    <t>237237902</t>
  </si>
  <si>
    <t>237237904</t>
  </si>
  <si>
    <t>237237905</t>
  </si>
  <si>
    <t>238195901</t>
  </si>
  <si>
    <t>238238902</t>
  </si>
  <si>
    <t>238238904</t>
  </si>
  <si>
    <t>239144901</t>
  </si>
  <si>
    <t>239239901</t>
  </si>
  <si>
    <t>239239903</t>
  </si>
  <si>
    <t>240240901</t>
  </si>
  <si>
    <t>240240903</t>
  </si>
  <si>
    <t>240240904</t>
  </si>
  <si>
    <t>241143901</t>
  </si>
  <si>
    <t>241241901</t>
  </si>
  <si>
    <t>241241902</t>
  </si>
  <si>
    <t>241241903</t>
  </si>
  <si>
    <t>241241904</t>
  </si>
  <si>
    <t>241241906</t>
  </si>
  <si>
    <t>242090903</t>
  </si>
  <si>
    <t>242242902</t>
  </si>
  <si>
    <t>242242903</t>
  </si>
  <si>
    <t>242242905</t>
  </si>
  <si>
    <t>242242906</t>
  </si>
  <si>
    <t>243005902</t>
  </si>
  <si>
    <t>243243901</t>
  </si>
  <si>
    <t>243243902</t>
  </si>
  <si>
    <t>243243903</t>
  </si>
  <si>
    <t>243243905</t>
  </si>
  <si>
    <t>243243906</t>
  </si>
  <si>
    <t>244099902</t>
  </si>
  <si>
    <t>244244901</t>
  </si>
  <si>
    <t>244244903</t>
  </si>
  <si>
    <t>244244905</t>
  </si>
  <si>
    <t>245245901</t>
  </si>
  <si>
    <t>245245902</t>
  </si>
  <si>
    <t>245245903</t>
  </si>
  <si>
    <t>245245904</t>
  </si>
  <si>
    <t>246014902</t>
  </si>
  <si>
    <t>246027903</t>
  </si>
  <si>
    <t>246144902</t>
  </si>
  <si>
    <t>246166905</t>
  </si>
  <si>
    <t>246227904</t>
  </si>
  <si>
    <t>246246902</t>
  </si>
  <si>
    <t>246246904</t>
  </si>
  <si>
    <t>246246905</t>
  </si>
  <si>
    <t>246246906</t>
  </si>
  <si>
    <t>246246907</t>
  </si>
  <si>
    <t>246246908</t>
  </si>
  <si>
    <t>246246909</t>
  </si>
  <si>
    <t>246246911</t>
  </si>
  <si>
    <t>246246912</t>
  </si>
  <si>
    <t>246246913</t>
  </si>
  <si>
    <t>246246914</t>
  </si>
  <si>
    <t>247089903</t>
  </si>
  <si>
    <t>247128904</t>
  </si>
  <si>
    <t>247247901</t>
  </si>
  <si>
    <t>247247903</t>
  </si>
  <si>
    <t>247247904</t>
  </si>
  <si>
    <t>247247906</t>
  </si>
  <si>
    <t>248248901</t>
  </si>
  <si>
    <t>248248902</t>
  </si>
  <si>
    <t>249061905</t>
  </si>
  <si>
    <t>249061911</t>
  </si>
  <si>
    <t>249119902</t>
  </si>
  <si>
    <t>249184901</t>
  </si>
  <si>
    <t>249184902</t>
  </si>
  <si>
    <t>249220915</t>
  </si>
  <si>
    <t>249249901</t>
  </si>
  <si>
    <t>249249902</t>
  </si>
  <si>
    <t>249249903</t>
  </si>
  <si>
    <t>249249904</t>
  </si>
  <si>
    <t>249249905</t>
  </si>
  <si>
    <t>249249906</t>
  </si>
  <si>
    <t>249249908</t>
  </si>
  <si>
    <t>250032902</t>
  </si>
  <si>
    <t>250112908</t>
  </si>
  <si>
    <t>250230901</t>
  </si>
  <si>
    <t>250230904</t>
  </si>
  <si>
    <t>250230905</t>
  </si>
  <si>
    <t>250250902</t>
  </si>
  <si>
    <t>250250903</t>
  </si>
  <si>
    <t>250250904</t>
  </si>
  <si>
    <t>250250905</t>
  </si>
  <si>
    <t>250250906</t>
  </si>
  <si>
    <t>250250907</t>
  </si>
  <si>
    <t>251083901</t>
  </si>
  <si>
    <t>251223901</t>
  </si>
  <si>
    <t>251251901</t>
  </si>
  <si>
    <t>251251902</t>
  </si>
  <si>
    <t>252119901</t>
  </si>
  <si>
    <t>252224902</t>
  </si>
  <si>
    <t>252252901</t>
  </si>
  <si>
    <t>252252902</t>
  </si>
  <si>
    <t>252252903</t>
  </si>
  <si>
    <t>253253901</t>
  </si>
  <si>
    <t>254232903</t>
  </si>
  <si>
    <t>254254901</t>
  </si>
  <si>
    <t>254254902</t>
  </si>
  <si>
    <t>CAD ID</t>
  </si>
  <si>
    <t>CAD NAME</t>
  </si>
  <si>
    <t>Anderson</t>
  </si>
  <si>
    <t>Andrews</t>
  </si>
  <si>
    <t>Angelina</t>
  </si>
  <si>
    <t>Aransas</t>
  </si>
  <si>
    <t>Archer</t>
  </si>
  <si>
    <t>Armstrong</t>
  </si>
  <si>
    <t>Atascosa</t>
  </si>
  <si>
    <t>Austin</t>
  </si>
  <si>
    <t>Bailey</t>
  </si>
  <si>
    <t>Bandera</t>
  </si>
  <si>
    <t>Bastrop</t>
  </si>
  <si>
    <t>Baylor</t>
  </si>
  <si>
    <t>Bee</t>
  </si>
  <si>
    <t>Bell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</si>
  <si>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</si>
  <si>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</si>
  <si>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</si>
  <si>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</si>
  <si>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</si>
  <si>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</si>
  <si>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</si>
  <si>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</si>
  <si>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</si>
  <si>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Brooks</t>
  </si>
  <si>
    <t>Brown</t>
  </si>
  <si>
    <t>Burleson</t>
  </si>
  <si>
    <t>Burnet</t>
  </si>
  <si>
    <t>Caldwell</t>
  </si>
  <si>
    <t>Calhoun</t>
  </si>
  <si>
    <t>Callahan</t>
  </si>
  <si>
    <t>Cameron</t>
  </si>
  <si>
    <t>Camp</t>
  </si>
  <si>
    <t>Carson</t>
  </si>
  <si>
    <t>Cass</t>
  </si>
  <si>
    <t>Castro</t>
  </si>
  <si>
    <t>Chambers</t>
  </si>
  <si>
    <t>Cherokee</t>
  </si>
  <si>
    <t>Childress</t>
  </si>
  <si>
    <t>Clay</t>
  </si>
  <si>
    <t>Cochran</t>
  </si>
  <si>
    <t>Coke</t>
  </si>
  <si>
    <t>Coleman</t>
  </si>
  <si>
    <t>Collin</t>
  </si>
  <si>
    <t>Collingsworth</t>
  </si>
  <si>
    <t>Colorado</t>
  </si>
  <si>
    <t>Comal</t>
  </si>
  <si>
    <t>Comanche</t>
  </si>
  <si>
    <t>Concho</t>
  </si>
  <si>
    <t>Cooke</t>
  </si>
  <si>
    <t>Coryell</t>
  </si>
  <si>
    <t>Cottle</t>
  </si>
  <si>
    <t>Crane</t>
  </si>
  <si>
    <t>Crockett</t>
  </si>
  <si>
    <t>Crosby</t>
  </si>
  <si>
    <t>Culberson</t>
  </si>
  <si>
    <t>Dallam</t>
  </si>
  <si>
    <t>Dallas</t>
  </si>
  <si>
    <t>Dawson</t>
  </si>
  <si>
    <t>Deaf Smith</t>
  </si>
  <si>
    <t>Delta</t>
  </si>
  <si>
    <t>Denton</t>
  </si>
  <si>
    <t>Dewitt</t>
  </si>
  <si>
    <t>Dickens</t>
  </si>
  <si>
    <t>Dimmit</t>
  </si>
  <si>
    <t>Donley</t>
  </si>
  <si>
    <t>Duval</t>
  </si>
  <si>
    <t>Eastland</t>
  </si>
  <si>
    <t>Ector</t>
  </si>
  <si>
    <t>Edwards</t>
  </si>
  <si>
    <t>Ellis</t>
  </si>
  <si>
    <t>El Paso</t>
  </si>
  <si>
    <t>Erath</t>
  </si>
  <si>
    <t>Falls</t>
  </si>
  <si>
    <t>Fannin</t>
  </si>
  <si>
    <t>Fayette</t>
  </si>
  <si>
    <t>Fisher</t>
  </si>
  <si>
    <t>Floyd</t>
  </si>
  <si>
    <t>Foard</t>
  </si>
  <si>
    <t>Fort Bend</t>
  </si>
  <si>
    <t>Franklin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</si>
  <si>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</si>
  <si>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</si>
  <si>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</si>
  <si>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</si>
  <si>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</si>
  <si>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</si>
  <si>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</si>
  <si>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</si>
  <si>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</si>
  <si>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Gray</t>
  </si>
  <si>
    <t>Grayson</t>
  </si>
  <si>
    <t>Gregg</t>
  </si>
  <si>
    <t>Grimes</t>
  </si>
  <si>
    <t>Guadalupe</t>
  </si>
  <si>
    <t>Hale</t>
  </si>
  <si>
    <t>Hall</t>
  </si>
  <si>
    <t>Hamilton</t>
  </si>
  <si>
    <t>Hansford</t>
  </si>
  <si>
    <t>Hardeman</t>
  </si>
  <si>
    <t>Hardin</t>
  </si>
  <si>
    <t>Harris</t>
  </si>
  <si>
    <t>Harrison</t>
  </si>
  <si>
    <t>Hartley</t>
  </si>
  <si>
    <t>Haskell</t>
  </si>
  <si>
    <t>Hays</t>
  </si>
  <si>
    <t>Hemphill</t>
  </si>
  <si>
    <t>Henderson</t>
  </si>
  <si>
    <t>Hidalgo</t>
  </si>
  <si>
    <t>Hill</t>
  </si>
  <si>
    <t>Hockley</t>
  </si>
  <si>
    <t>Hood</t>
  </si>
  <si>
    <t>Hopkins</t>
  </si>
  <si>
    <t>Houston</t>
  </si>
  <si>
    <t>Howard</t>
  </si>
  <si>
    <t>Hudspeth</t>
  </si>
  <si>
    <t>Hunt</t>
  </si>
  <si>
    <t>Hutchinson</t>
  </si>
  <si>
    <t>Irion</t>
  </si>
  <si>
    <t>Jack</t>
  </si>
  <si>
    <t>Jackson</t>
  </si>
  <si>
    <t>Jasper</t>
  </si>
  <si>
    <t>Jeff Davis</t>
  </si>
  <si>
    <t>Jefferson</t>
  </si>
  <si>
    <t>Jim Hogg</t>
  </si>
  <si>
    <t>Jim Wells</t>
  </si>
  <si>
    <t>Johnson</t>
  </si>
  <si>
    <t>Jones</t>
  </si>
  <si>
    <t>Karnes</t>
  </si>
  <si>
    <t>Kaufman</t>
  </si>
  <si>
    <t>Kendall</t>
  </si>
  <si>
    <t>Kenedy</t>
  </si>
  <si>
    <t>Kent</t>
  </si>
  <si>
    <t>Kerr</t>
  </si>
  <si>
    <t>Kimble</t>
  </si>
  <si>
    <t>King</t>
  </si>
  <si>
    <t>Kinney</t>
  </si>
  <si>
    <t>Kleberg</t>
  </si>
  <si>
    <t>Knox</t>
  </si>
  <si>
    <t>Lamar</t>
  </si>
  <si>
    <t>Lamb</t>
  </si>
  <si>
    <t>Lampasas</t>
  </si>
  <si>
    <t>La Salle</t>
  </si>
  <si>
    <t>Lavaca</t>
  </si>
  <si>
    <t>Lee</t>
  </si>
  <si>
    <t>Leon</t>
  </si>
  <si>
    <t>Liberty</t>
  </si>
  <si>
    <t>Limestone</t>
  </si>
  <si>
    <t>Lipscomb</t>
  </si>
  <si>
    <t>Live Oak</t>
  </si>
  <si>
    <t>Llano</t>
  </si>
  <si>
    <t>Loving</t>
  </si>
  <si>
    <t>Lubbock</t>
  </si>
  <si>
    <t>Lynn</t>
  </si>
  <si>
    <t>Madison</t>
  </si>
  <si>
    <t>Marion</t>
  </si>
  <si>
    <t>Martin</t>
  </si>
  <si>
    <t>Mason</t>
  </si>
  <si>
    <t>Matagorda</t>
  </si>
  <si>
    <t>Maverick</t>
  </si>
  <si>
    <t>McCulloch</t>
  </si>
  <si>
    <t>McLennan</t>
  </si>
  <si>
    <t>McMullen</t>
  </si>
  <si>
    <t>Medina</t>
  </si>
  <si>
    <t>Menard</t>
  </si>
  <si>
    <t>Midland</t>
  </si>
  <si>
    <t>Milam</t>
  </si>
  <si>
    <t>Mills</t>
  </si>
  <si>
    <t>Mitchell</t>
  </si>
  <si>
    <t>Montague</t>
  </si>
  <si>
    <t>Montgomery</t>
  </si>
  <si>
    <t>Moore</t>
  </si>
  <si>
    <t>Morris</t>
  </si>
  <si>
    <t>Motley</t>
  </si>
  <si>
    <t>Nacogdoches</t>
  </si>
  <si>
    <t>Navarro</t>
  </si>
  <si>
    <t>Newton</t>
  </si>
  <si>
    <t>Nolan</t>
  </si>
  <si>
    <t>Nueces</t>
  </si>
  <si>
    <t>Ochiltree</t>
  </si>
  <si>
    <t>Oldham</t>
  </si>
  <si>
    <t>Orange</t>
  </si>
  <si>
    <t>Palo Pinto</t>
  </si>
  <si>
    <t>Panola</t>
  </si>
  <si>
    <t>Parker</t>
  </si>
  <si>
    <t>Parmer</t>
  </si>
  <si>
    <t>Pecos</t>
  </si>
  <si>
    <t>Polk</t>
  </si>
  <si>
    <t>Potter</t>
  </si>
  <si>
    <t>Presidio</t>
  </si>
  <si>
    <t>Rains</t>
  </si>
  <si>
    <t>Reagan</t>
  </si>
  <si>
    <t>Real</t>
  </si>
  <si>
    <t>Red River</t>
  </si>
  <si>
    <t>Reeves</t>
  </si>
  <si>
    <t>Refugio</t>
  </si>
  <si>
    <t>Roberts</t>
  </si>
  <si>
    <t>Robertson</t>
  </si>
  <si>
    <t>Rockwall</t>
  </si>
  <si>
    <t>Runnels</t>
  </si>
  <si>
    <t>Rusk</t>
  </si>
  <si>
    <t>Sabine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</si>
  <si>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</si>
  <si>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</si>
  <si>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</si>
  <si>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</si>
  <si>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</si>
  <si>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</si>
  <si>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</si>
  <si>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Shelby</t>
  </si>
  <si>
    <t>Sherman</t>
  </si>
  <si>
    <t>Smith</t>
  </si>
  <si>
    <t>Somervell</t>
  </si>
  <si>
    <t>Starr</t>
  </si>
  <si>
    <t>Stephens</t>
  </si>
  <si>
    <t>Sterling</t>
  </si>
  <si>
    <t>Stonewall</t>
  </si>
  <si>
    <t>Sutton</t>
  </si>
  <si>
    <t>Swisher</t>
  </si>
  <si>
    <t>Tarrant</t>
  </si>
  <si>
    <t>Taylor</t>
  </si>
  <si>
    <t>Terrell</t>
  </si>
  <si>
    <t>Terry</t>
  </si>
  <si>
    <t>Throckmorton</t>
  </si>
  <si>
    <t>Titus</t>
  </si>
  <si>
    <t>Tom Green</t>
  </si>
  <si>
    <t>Travis</t>
  </si>
  <si>
    <t>Trinity</t>
  </si>
  <si>
    <t>Tyler</t>
  </si>
  <si>
    <t>Upshur</t>
  </si>
  <si>
    <t>Upton</t>
  </si>
  <si>
    <t>Uvalde</t>
  </si>
  <si>
    <t>Val Verde</t>
  </si>
  <si>
    <t>Van Zandt</t>
  </si>
  <si>
    <t>Victoria</t>
  </si>
  <si>
    <t>Walker</t>
  </si>
  <si>
    <t>Waller</t>
  </si>
  <si>
    <t>Ward</t>
  </si>
  <si>
    <t>Washington</t>
  </si>
  <si>
    <t>Webb</t>
  </si>
  <si>
    <t>Wharton</t>
  </si>
  <si>
    <t>Wheeler</t>
  </si>
  <si>
    <t>Wichita</t>
  </si>
  <si>
    <t>Wilbarger</t>
  </si>
  <si>
    <t>Willacy</t>
  </si>
  <si>
    <t>Williamson</t>
  </si>
  <si>
    <t>Wilson</t>
  </si>
  <si>
    <t>Winkler</t>
  </si>
  <si>
    <t>Wise</t>
  </si>
  <si>
    <t>Wood</t>
  </si>
  <si>
    <t>Yoakum</t>
  </si>
  <si>
    <t>Young</t>
  </si>
  <si>
    <t>Zapata</t>
  </si>
  <si>
    <t>Zavala</t>
  </si>
  <si>
    <t>TU ID</t>
  </si>
  <si>
    <t>TU NAME</t>
  </si>
  <si>
    <t>Cayuga ISD</t>
  </si>
  <si>
    <t>Elkhart ISD</t>
  </si>
  <si>
    <t>Frankston ISD</t>
  </si>
  <si>
    <t>Neches ISD</t>
  </si>
  <si>
    <t>Palestine ISD</t>
  </si>
  <si>
    <t>Westwood ISD</t>
  </si>
  <si>
    <t>Slocum ISD</t>
  </si>
  <si>
    <t>Athens ISD</t>
  </si>
  <si>
    <t>LaPoynor ISD</t>
  </si>
  <si>
    <t>Andrews ISD</t>
  </si>
  <si>
    <t>Hudson ISD</t>
  </si>
  <si>
    <t>Lufkin ISD</t>
  </si>
  <si>
    <t>Huntington ISD</t>
  </si>
  <si>
    <t>Diboll ISD</t>
  </si>
  <si>
    <t>Zavalla ISD</t>
  </si>
  <si>
    <t>Central ISD</t>
  </si>
  <si>
    <t>Wells ISD</t>
  </si>
  <si>
    <t>Colmesneil ISD</t>
  </si>
  <si>
    <t>Aransas County ISD</t>
  </si>
  <si>
    <t>Port Aransas ISD</t>
  </si>
  <si>
    <t>Aransas Pass ISD</t>
  </si>
  <si>
    <t>Archer City ISD</t>
  </si>
  <si>
    <t>Holliday ISD</t>
  </si>
  <si>
    <t>Windthorst ISD</t>
  </si>
  <si>
    <t>Jacksboro ISD</t>
  </si>
  <si>
    <t>Iowa Park CISD</t>
  </si>
  <si>
    <t>Olney ISD</t>
  </si>
  <si>
    <t>Claude ISD</t>
  </si>
  <si>
    <t>Groom ISD</t>
  </si>
  <si>
    <t>Clarendon ISD</t>
  </si>
  <si>
    <t>Happy ISD</t>
  </si>
  <si>
    <t>Charlotte ISD</t>
  </si>
  <si>
    <t>Jourdanton ISD</t>
  </si>
  <si>
    <t>Lytle ISD</t>
  </si>
  <si>
    <t>Pleasanton ISD</t>
  </si>
  <si>
    <t>Poteet ISD</t>
  </si>
  <si>
    <t>Somerset ISD</t>
  </si>
  <si>
    <t>Karnes City ISD</t>
  </si>
  <si>
    <t>Bellville ISD</t>
  </si>
  <si>
    <t>Sealy ISD</t>
  </si>
  <si>
    <t>Brazos ISD</t>
  </si>
  <si>
    <t>Columbus ISD</t>
  </si>
  <si>
    <t>Brenham ISD</t>
  </si>
  <si>
    <t>Burton ISD</t>
  </si>
  <si>
    <t>Muleshoe ISD</t>
  </si>
  <si>
    <t>Sudan ISD</t>
  </si>
  <si>
    <t>Farwell ISD</t>
  </si>
  <si>
    <t>Medina ISD</t>
  </si>
  <si>
    <t>Bandera ISD</t>
  </si>
  <si>
    <t>Northside ISD</t>
  </si>
  <si>
    <t>Utopia ISD</t>
  </si>
  <si>
    <t>Bastrop ISD</t>
  </si>
  <si>
    <t>Elgin ISD</t>
  </si>
  <si>
    <t>Smithville ISD</t>
  </si>
  <si>
    <t>McDade ISD</t>
  </si>
  <si>
    <t>Lexington ISD</t>
  </si>
  <si>
    <t>Seymour ISD</t>
  </si>
  <si>
    <t>Beeville ISD</t>
  </si>
  <si>
    <t>Pawnee ISD</t>
  </si>
  <si>
    <t>Pettus ISD</t>
  </si>
  <si>
    <t>Skidmore-Tynan ISD</t>
  </si>
  <si>
    <t>Three Rivers ISD</t>
  </si>
  <si>
    <t>Refugio ISD</t>
  </si>
  <si>
    <t>Mathis ISD</t>
  </si>
  <si>
    <t>Academy ISD</t>
  </si>
  <si>
    <t>Bartlett ISD</t>
  </si>
  <si>
    <t>Belton ISD</t>
  </si>
  <si>
    <t>Holland ISD</t>
  </si>
  <si>
    <t>Killeen ISD</t>
  </si>
  <si>
    <t>Rogers ISD</t>
  </si>
  <si>
    <t>Salado ISD</t>
  </si>
  <si>
    <t>Temple ISD</t>
  </si>
  <si>
    <t>Troy ISD</t>
  </si>
  <si>
    <t>Gatesville ISD</t>
  </si>
  <si>
    <t>Copperas Cove ISD</t>
  </si>
  <si>
    <t>Rosebud-Lott ISD</t>
  </si>
  <si>
    <t>Lampasas ISD</t>
  </si>
  <si>
    <t>Moody ISD</t>
  </si>
  <si>
    <t>Bruceville-Eddy ISD</t>
  </si>
  <si>
    <t>Florence ISD</t>
  </si>
  <si>
    <t>Alamo Heights ISD</t>
  </si>
  <si>
    <t>Harlandale ISD</t>
  </si>
  <si>
    <t>Edgewood ISD</t>
  </si>
  <si>
    <t>San Antonio ISD</t>
  </si>
  <si>
    <t>South San Antonio ISD</t>
  </si>
  <si>
    <t>North East ISD</t>
  </si>
  <si>
    <t>East Central ISD</t>
  </si>
  <si>
    <t>Southwest ISD</t>
  </si>
  <si>
    <t>Judson ISD</t>
  </si>
  <si>
    <t>Southside ISD</t>
  </si>
  <si>
    <t>Comal ISD</t>
  </si>
  <si>
    <t>Schertz-Cibolo-Universal</t>
  </si>
  <si>
    <t>Boerne ISD</t>
  </si>
  <si>
    <t>Medina Valley ISD</t>
  </si>
  <si>
    <t>Floresville ISD</t>
  </si>
  <si>
    <t>Johnson City ISD</t>
  </si>
  <si>
    <t>Blanco ISD</t>
  </si>
  <si>
    <t>Fredericksburg ISD</t>
  </si>
  <si>
    <t>Borden County ISD</t>
  </si>
  <si>
    <t>Sands CISD</t>
  </si>
  <si>
    <t>Clifton ISD</t>
  </si>
  <si>
    <t>Meridian ISD</t>
  </si>
  <si>
    <t>Morgan ISD</t>
  </si>
  <si>
    <t>Valley Mills ISD</t>
  </si>
  <si>
    <t>Walnut Springs ISD</t>
  </si>
  <si>
    <t>Iredell ISD</t>
  </si>
  <si>
    <t>Kopperl ISD</t>
  </si>
  <si>
    <t>Cranfills Gap ISD</t>
  </si>
  <si>
    <t>Jonesboro ISD</t>
  </si>
  <si>
    <t>Hico ISD</t>
  </si>
  <si>
    <t>China Spring ISD</t>
  </si>
  <si>
    <t>DeKalb ISD</t>
  </si>
  <si>
    <t>Hooks ISD</t>
  </si>
  <si>
    <t>Maud ISD</t>
  </si>
  <si>
    <t>New Boston ISD</t>
  </si>
  <si>
    <t>Redwater ISD</t>
  </si>
  <si>
    <t>Texarkana ISD</t>
  </si>
  <si>
    <t>Liberty-Eylau ISD</t>
  </si>
  <si>
    <t>Simms ISD</t>
  </si>
  <si>
    <t>Malta ISD</t>
  </si>
  <si>
    <t>Red Lick ISD</t>
  </si>
  <si>
    <t>Pleasant Grove ISD</t>
  </si>
  <si>
    <t>Hubbard ISD</t>
  </si>
  <si>
    <t>Leary ISD</t>
  </si>
  <si>
    <t>Alvin ISD</t>
  </si>
  <si>
    <t>Angleton ISD</t>
  </si>
  <si>
    <t>Danbury ISD</t>
  </si>
  <si>
    <t>Brazosport ISD</t>
  </si>
  <si>
    <t>Sweeny ISD</t>
  </si>
  <si>
    <t>Columbia-Brazoria ISD</t>
  </si>
  <si>
    <t>Pearland ISD</t>
  </si>
  <si>
    <t>Damon ISD</t>
  </si>
  <si>
    <t>Friendswood ISD</t>
  </si>
  <si>
    <t>College Station ISD</t>
  </si>
  <si>
    <t>Bryan ISD</t>
  </si>
  <si>
    <t>Navasota ISD</t>
  </si>
  <si>
    <t>Terlingua CSD</t>
  </si>
  <si>
    <t>Alpine ISD</t>
  </si>
  <si>
    <t>Marathon ISD</t>
  </si>
  <si>
    <t>San Vicente ISD</t>
  </si>
  <si>
    <t>Silverton ISD</t>
  </si>
  <si>
    <t>Turkey-Quitaque ISD</t>
  </si>
  <si>
    <t>Brooks County ISD</t>
  </si>
  <si>
    <t>Bangs ISD</t>
  </si>
  <si>
    <t>Brownwood ISD</t>
  </si>
  <si>
    <t>Blanket ISD</t>
  </si>
  <si>
    <t>May ISD</t>
  </si>
  <si>
    <t>Zephyr ISD</t>
  </si>
  <si>
    <t>Brookesmith ISD</t>
  </si>
  <si>
    <t>Early ISD</t>
  </si>
  <si>
    <t>Cross Plains ISD</t>
  </si>
  <si>
    <t>Rising Star ISD</t>
  </si>
  <si>
    <t>Mullin ISD</t>
  </si>
  <si>
    <t>Caldwell ISD</t>
  </si>
  <si>
    <t>Somerville ISD</t>
  </si>
  <si>
    <t>Snook ISD</t>
  </si>
  <si>
    <t>Burnet CISD</t>
  </si>
  <si>
    <t>Marble Falls ISD</t>
  </si>
  <si>
    <t>Lockhart ISD</t>
  </si>
  <si>
    <t>Luling ISD</t>
  </si>
  <si>
    <t>Prairie Lea ISD</t>
  </si>
  <si>
    <t>Gonzales ISD</t>
  </si>
  <si>
    <t>Waelder ISD</t>
  </si>
  <si>
    <t>San Marcos CISD</t>
  </si>
  <si>
    <t>Hays CISD</t>
  </si>
  <si>
    <t>Calhoun County ISD</t>
  </si>
  <si>
    <t>Clyde ISD</t>
  </si>
  <si>
    <t>Baird ISD</t>
  </si>
  <si>
    <t>Eula ISD</t>
  </si>
  <si>
    <t>Cisco ISD</t>
  </si>
  <si>
    <t>Moran ISD</t>
  </si>
  <si>
    <t>Brownsville ISD</t>
  </si>
  <si>
    <t>Harlingen CISD</t>
  </si>
  <si>
    <t>La Feria ISD</t>
  </si>
  <si>
    <t>Los Fresnos CISD</t>
  </si>
  <si>
    <t>Point Isabel ISD</t>
  </si>
  <si>
    <t>Rio Hondo ISD</t>
  </si>
  <si>
    <t>San Benito CISD</t>
  </si>
  <si>
    <t>Santa Maria ISD</t>
  </si>
  <si>
    <t>Santa Rosa ISD</t>
  </si>
  <si>
    <t>Lyford CISD</t>
  </si>
  <si>
    <t>Pittsburg ISD</t>
  </si>
  <si>
    <t>Gilmer ISD</t>
  </si>
  <si>
    <t>Panhandle ISD</t>
  </si>
  <si>
    <t>White Deer ISD</t>
  </si>
  <si>
    <t>Sanford-Fritch ISD</t>
  </si>
  <si>
    <t>Atlanta ISD</t>
  </si>
  <si>
    <t>Avinger ISD</t>
  </si>
  <si>
    <t>Hughes Springs ISD</t>
  </si>
  <si>
    <t>Linden-Kildare CISD</t>
  </si>
  <si>
    <t>McLeod ISD</t>
  </si>
  <si>
    <t>Queen City ISD</t>
  </si>
  <si>
    <t>Bloomburg ISD</t>
  </si>
  <si>
    <t>Pewitt CISD</t>
  </si>
  <si>
    <t>Dimmitt ISD</t>
  </si>
  <si>
    <t>Hart ISD</t>
  </si>
  <si>
    <t>Nazareth ISD</t>
  </si>
  <si>
    <t>Hereford ISD</t>
  </si>
  <si>
    <t>Springlake-Earth ISD</t>
  </si>
  <si>
    <t>Lazbuddie ISD</t>
  </si>
  <si>
    <t>Anahuac ISD</t>
  </si>
  <si>
    <t>Barbers Hill ISD</t>
  </si>
  <si>
    <t>East Chambers ISD</t>
  </si>
  <si>
    <t>Goose Creek CISD</t>
  </si>
  <si>
    <t>La Porte ISD</t>
  </si>
  <si>
    <t>Alto ISD</t>
  </si>
  <si>
    <t>Jacksonville ISD</t>
  </si>
  <si>
    <t>Rusk ISD</t>
  </si>
  <si>
    <t>New Summerfield ISD</t>
  </si>
  <si>
    <t>Carlisle ISD</t>
  </si>
  <si>
    <t>Bullard ISD</t>
  </si>
  <si>
    <t>Troup ISD</t>
  </si>
  <si>
    <t>Childress ISD</t>
  </si>
  <si>
    <t>Wellington ISD</t>
  </si>
  <si>
    <t>Memphis ISD</t>
  </si>
  <si>
    <t>Henrietta ISD</t>
  </si>
  <si>
    <t>Petrolia CISD</t>
  </si>
  <si>
    <t>Bellevue ISD</t>
  </si>
  <si>
    <t>Midway ISD</t>
  </si>
  <si>
    <t>Bowie ISD</t>
  </si>
  <si>
    <t>Gold-Burg ISD</t>
  </si>
  <si>
    <t>Burkburnett ISD</t>
  </si>
  <si>
    <t>Morton ISD</t>
  </si>
  <si>
    <t>Whiteface CISD</t>
  </si>
  <si>
    <t>Bronte ISD</t>
  </si>
  <si>
    <t>Robert Lee ISD</t>
  </si>
  <si>
    <t>Blackwell CISD</t>
  </si>
  <si>
    <t>Water Valley ISD</t>
  </si>
  <si>
    <t>Coleman ISD</t>
  </si>
  <si>
    <t>Santa Anna ISD</t>
  </si>
  <si>
    <t>Panther Creek CISD</t>
  </si>
  <si>
    <t>Allen ISD</t>
  </si>
  <si>
    <t>Anna ISD</t>
  </si>
  <si>
    <t>Celina ISD</t>
  </si>
  <si>
    <t>Farmersville ISD</t>
  </si>
  <si>
    <t>Frisco ISD</t>
  </si>
  <si>
    <t>McKinney ISD</t>
  </si>
  <si>
    <t>Melissa ISD</t>
  </si>
  <si>
    <t>Plano ISD</t>
  </si>
  <si>
    <t>Princeton ISD</t>
  </si>
  <si>
    <t>Prosper ISD</t>
  </si>
  <si>
    <t>Wylie ISD</t>
  </si>
  <si>
    <t>Blue Ridge ISD</t>
  </si>
  <si>
    <t>Community ISD</t>
  </si>
  <si>
    <t>Lovejoy ISD</t>
  </si>
  <si>
    <t>Leonard ISD</t>
  </si>
  <si>
    <t>Trenton ISD</t>
  </si>
  <si>
    <t>Van Alstyne ISD</t>
  </si>
  <si>
    <t>Whitewright ISD</t>
  </si>
  <si>
    <t>Gunter ISD</t>
  </si>
  <si>
    <t>Bland ISD</t>
  </si>
  <si>
    <t>Rockwall ISD</t>
  </si>
  <si>
    <t>Royse City ISD</t>
  </si>
  <si>
    <t>Hedley ISD</t>
  </si>
  <si>
    <t>McLean ISD</t>
  </si>
  <si>
    <t>Shamrock ISD</t>
  </si>
  <si>
    <t>Rice CISD</t>
  </si>
  <si>
    <t>Weimar ISD</t>
  </si>
  <si>
    <t>Hallettsville ISD</t>
  </si>
  <si>
    <t>New Braunfels ISD</t>
  </si>
  <si>
    <t>Wimberley ISD</t>
  </si>
  <si>
    <t>Comanche ISD</t>
  </si>
  <si>
    <t>De Leon ISD</t>
  </si>
  <si>
    <t>Gustine ISD</t>
  </si>
  <si>
    <t>Sidney ISD</t>
  </si>
  <si>
    <t>Gorman ISD</t>
  </si>
  <si>
    <t>Dublin ISD</t>
  </si>
  <si>
    <t>Lingleville ISD</t>
  </si>
  <si>
    <t>Hamilton ISD</t>
  </si>
  <si>
    <t>Priddy ISD</t>
  </si>
  <si>
    <t>Eden CISD</t>
  </si>
  <si>
    <t>Paint Rock ISD</t>
  </si>
  <si>
    <t>Brady ISD</t>
  </si>
  <si>
    <t>Gainesville ISD</t>
  </si>
  <si>
    <t>Muenster ISD</t>
  </si>
  <si>
    <t>Valley View ISD</t>
  </si>
  <si>
    <t>Callisburg ISD</t>
  </si>
  <si>
    <t>Era ISD</t>
  </si>
  <si>
    <t>Lindsay ISD</t>
  </si>
  <si>
    <t>Walnut Bend ISD</t>
  </si>
  <si>
    <t>Sivells Bend ISD</t>
  </si>
  <si>
    <t>Pilot Point ISD</t>
  </si>
  <si>
    <t>Collinsville ISD</t>
  </si>
  <si>
    <t>Whitesboro ISD</t>
  </si>
  <si>
    <t>Saint Jo ISD</t>
  </si>
  <si>
    <t>Slidell ISD</t>
  </si>
  <si>
    <t>Evant ISD</t>
  </si>
  <si>
    <t>Oglesby ISD</t>
  </si>
  <si>
    <t>Crawford ISD</t>
  </si>
  <si>
    <t>Paducah ISD</t>
  </si>
  <si>
    <t>Quanah ISD</t>
  </si>
  <si>
    <t>Crane ISD</t>
  </si>
  <si>
    <t>Crockett County CCSD</t>
  </si>
  <si>
    <t>Crosbyton CISD</t>
  </si>
  <si>
    <t>Lorenzo ISD</t>
  </si>
  <si>
    <t>Ralls ISD</t>
  </si>
  <si>
    <t>Petersburg ISD</t>
  </si>
  <si>
    <t>Culberson County-Allamore</t>
  </si>
  <si>
    <t>Dalhart ISD</t>
  </si>
  <si>
    <t>Texline ISD</t>
  </si>
  <si>
    <t>Stratford ISD</t>
  </si>
  <si>
    <t>Carrollton-Farmers Branch</t>
  </si>
  <si>
    <t>Cedar Hill ISD</t>
  </si>
  <si>
    <t>Dallas ISD</t>
  </si>
  <si>
    <t>DeSoto ISD</t>
  </si>
  <si>
    <t>Duncanville ISD</t>
  </si>
  <si>
    <t>Garland ISD</t>
  </si>
  <si>
    <t>Grand Prairie ISD</t>
  </si>
  <si>
    <t>Highland Park ISD</t>
  </si>
  <si>
    <t>Irving ISD</t>
  </si>
  <si>
    <t>Lancaster ISD</t>
  </si>
  <si>
    <t>Mesquite ISD</t>
  </si>
  <si>
    <t>Richardson ISD</t>
  </si>
  <si>
    <t>Sunnyvale ISD</t>
  </si>
  <si>
    <t>Coppell ISD</t>
  </si>
  <si>
    <t>Ferris ISD</t>
  </si>
  <si>
    <t>Grapevine-Colleyville ISD</t>
  </si>
  <si>
    <t>Dawson ISD</t>
  </si>
  <si>
    <t>Klondike ISD</t>
  </si>
  <si>
    <t>Lamesa ISD</t>
  </si>
  <si>
    <t>O'Donnell ISD</t>
  </si>
  <si>
    <t>Walcott ISD</t>
  </si>
  <si>
    <t>Vega ISD</t>
  </si>
  <si>
    <t>Adrian ISD</t>
  </si>
  <si>
    <t>Wildorado ISD</t>
  </si>
  <si>
    <t>Friona ISD</t>
  </si>
  <si>
    <t>Cooper ISD</t>
  </si>
  <si>
    <t>Fannindel ISD</t>
  </si>
  <si>
    <t>Commerce ISD</t>
  </si>
  <si>
    <t>Chisum ISD</t>
  </si>
  <si>
    <t>Denton ISD</t>
  </si>
  <si>
    <t>Lewisville ISD</t>
  </si>
  <si>
    <t>Krum ISD</t>
  </si>
  <si>
    <t>Ponder ISD</t>
  </si>
  <si>
    <t>Aubrey ISD</t>
  </si>
  <si>
    <t>Sanger ISD</t>
  </si>
  <si>
    <t>Argyle ISD</t>
  </si>
  <si>
    <t>Northwest ISD</t>
  </si>
  <si>
    <t>Lake Dallas ISD</t>
  </si>
  <si>
    <t>Little Elm ISD</t>
  </si>
  <si>
    <t>Cuero ISD</t>
  </si>
  <si>
    <t>Nordheim ISD</t>
  </si>
  <si>
    <t>Yoakum ISD</t>
  </si>
  <si>
    <t>Yorktown ISD</t>
  </si>
  <si>
    <t>Westhoff ISD</t>
  </si>
  <si>
    <t>Meyersville ISD</t>
  </si>
  <si>
    <t>Spur ISD</t>
  </si>
  <si>
    <t>Patton Springs ISD</t>
  </si>
  <si>
    <t>Carrizo Springs CISD</t>
  </si>
  <si>
    <t>Ramirez CSD</t>
  </si>
  <si>
    <t>Benavides ISD</t>
  </si>
  <si>
    <t>San Diego ISD</t>
  </si>
  <si>
    <t>Freer ISD</t>
  </si>
  <si>
    <t>Premont ISD</t>
  </si>
  <si>
    <t>Eastland ISD</t>
  </si>
  <si>
    <t>Ranger ISD</t>
  </si>
  <si>
    <t>Huckabay ISD</t>
  </si>
  <si>
    <t>Ector County ISD</t>
  </si>
  <si>
    <t>Rocksprings ISD</t>
  </si>
  <si>
    <t>Nueces Canyon CISD</t>
  </si>
  <si>
    <t>Avalon ISD</t>
  </si>
  <si>
    <t>Ennis ISD</t>
  </si>
  <si>
    <t>Italy ISD</t>
  </si>
  <si>
    <t>Midlothian ISD</t>
  </si>
  <si>
    <t>Milford ISD</t>
  </si>
  <si>
    <t>Palmer ISD</t>
  </si>
  <si>
    <t>Red Oak ISD</t>
  </si>
  <si>
    <t>Waxahachie ISD</t>
  </si>
  <si>
    <t>Maypearl ISD</t>
  </si>
  <si>
    <t>Frost ISD</t>
  </si>
  <si>
    <t>Clint ISD</t>
  </si>
  <si>
    <t>El Paso ISD</t>
  </si>
  <si>
    <t>Fabens ISD</t>
  </si>
  <si>
    <t>San Elizario ISD</t>
  </si>
  <si>
    <t>Ysleta ISD</t>
  </si>
  <si>
    <t>Anthony ISD</t>
  </si>
  <si>
    <t>Canutillo ISD</t>
  </si>
  <si>
    <t>Tornillo ISD</t>
  </si>
  <si>
    <t>Socorro ISD</t>
  </si>
  <si>
    <t>Three Way ISD</t>
  </si>
  <si>
    <t>Stephenville ISD</t>
  </si>
  <si>
    <t>Bluff Dale ISD</t>
  </si>
  <si>
    <t>Morgan Mill ISD</t>
  </si>
  <si>
    <t>Lipan ISD</t>
  </si>
  <si>
    <t>Gordon ISD</t>
  </si>
  <si>
    <t>Santo ISD</t>
  </si>
  <si>
    <t>Chilton ISD</t>
  </si>
  <si>
    <t>Marlin ISD</t>
  </si>
  <si>
    <t>Westphalia ISD</t>
  </si>
  <si>
    <t>Groesbeck ISD</t>
  </si>
  <si>
    <t>Lorena ISD</t>
  </si>
  <si>
    <t>Mart ISD</t>
  </si>
  <si>
    <t>Riesel ISD</t>
  </si>
  <si>
    <t>Robinson ISD</t>
  </si>
  <si>
    <t>Bremond ISD</t>
  </si>
  <si>
    <t>Bonham ISD</t>
  </si>
  <si>
    <t>Dodd City ISD</t>
  </si>
  <si>
    <t>Ector ISD</t>
  </si>
  <si>
    <t>Honey Grove ISD</t>
  </si>
  <si>
    <t>Savoy ISD</t>
  </si>
  <si>
    <t>Sam Rayburn ISD</t>
  </si>
  <si>
    <t>Wolfe City ISD</t>
  </si>
  <si>
    <t>North Lamar ISD</t>
  </si>
  <si>
    <t>Flatonia ISD</t>
  </si>
  <si>
    <t>La Grange ISD</t>
  </si>
  <si>
    <t>Schulenburg ISD</t>
  </si>
  <si>
    <t>Fayetteville ISD</t>
  </si>
  <si>
    <t>Round Top-Carmine ISD</t>
  </si>
  <si>
    <t>Giddings ISD</t>
  </si>
  <si>
    <t>Roby CISD</t>
  </si>
  <si>
    <t>Rotan ISD</t>
  </si>
  <si>
    <t>Hamlin ISD</t>
  </si>
  <si>
    <t>Roscoe Collegiate ISD</t>
  </si>
  <si>
    <t>Sweetwater ISD</t>
  </si>
  <si>
    <t>Hermleigh ISD</t>
  </si>
  <si>
    <t>Trent ISD</t>
  </si>
  <si>
    <t>Floydada ISD</t>
  </si>
  <si>
    <t>Lockney ISD</t>
  </si>
  <si>
    <t>Plainview ISD</t>
  </si>
  <si>
    <t>Motley County ISD</t>
  </si>
  <si>
    <t>Crowell ISD</t>
  </si>
  <si>
    <t>Vernon ISD</t>
  </si>
  <si>
    <t>Lamar CISD</t>
  </si>
  <si>
    <t>Needville ISD</t>
  </si>
  <si>
    <t>Fort Bend ISD</t>
  </si>
  <si>
    <t>Stafford MSD</t>
  </si>
  <si>
    <t>Katy ISD</t>
  </si>
  <si>
    <t>Mount Vernon ISD</t>
  </si>
  <si>
    <t>Saltillo ISD</t>
  </si>
  <si>
    <t>Sulphur Bluff ISD</t>
  </si>
  <si>
    <t>Rivercrest ISD</t>
  </si>
  <si>
    <t>Winnsboro ISD</t>
  </si>
  <si>
    <t>Fairfield ISD</t>
  </si>
  <si>
    <t>Teague ISD</t>
  </si>
  <si>
    <t>Wortham ISD</t>
  </si>
  <si>
    <t>Dew ISD</t>
  </si>
  <si>
    <t>Buffalo ISD</t>
  </si>
  <si>
    <t>Oakwood ISD</t>
  </si>
  <si>
    <t>Mexia ISD</t>
  </si>
  <si>
    <t>Corsicana ISD</t>
  </si>
  <si>
    <t>Dilley ISD</t>
  </si>
  <si>
    <t>Pearsall ISD</t>
  </si>
  <si>
    <t>Devine ISD</t>
  </si>
  <si>
    <t>Hondo ISD</t>
  </si>
  <si>
    <t>Seagraves ISD</t>
  </si>
  <si>
    <t>Loop ISD</t>
  </si>
  <si>
    <t>Seminole ISD</t>
  </si>
  <si>
    <t>Wellman-Union CISD</t>
  </si>
  <si>
    <t>Dickinson ISD</t>
  </si>
  <si>
    <t>Galveston ISD</t>
  </si>
  <si>
    <t>High Island ISD</t>
  </si>
  <si>
    <t>Texas City ISD</t>
  </si>
  <si>
    <t>Hitchcock ISD</t>
  </si>
  <si>
    <t>Santa Fe ISD</t>
  </si>
  <si>
    <t>Clear Creek ISD</t>
  </si>
  <si>
    <t>Post ISD</t>
  </si>
  <si>
    <t>Southland ISD</t>
  </si>
  <si>
    <t>Doss CCSD</t>
  </si>
  <si>
    <t>Harper ISD</t>
  </si>
  <si>
    <t>Glasscock County ISD</t>
  </si>
  <si>
    <t>Goliad ISD</t>
  </si>
  <si>
    <t>Nixon-Smiley CISD</t>
  </si>
  <si>
    <t>Moulton ISD</t>
  </si>
  <si>
    <t>Shiner ISD</t>
  </si>
  <si>
    <t>Lefors ISD</t>
  </si>
  <si>
    <t>Pampa ISD</t>
  </si>
  <si>
    <t>Grandview-Hopkins ISD</t>
  </si>
  <si>
    <t>Miami ISD</t>
  </si>
  <si>
    <t>Wheeler ISD</t>
  </si>
  <si>
    <t>Fort Elliott CISD</t>
  </si>
  <si>
    <t>Bells ISD</t>
  </si>
  <si>
    <t>Denison ISD</t>
  </si>
  <si>
    <t>Howe ISD</t>
  </si>
  <si>
    <t>Sherman ISD</t>
  </si>
  <si>
    <t>Tioga ISD</t>
  </si>
  <si>
    <t>Pottsboro ISD</t>
  </si>
  <si>
    <t>S and S CISD</t>
  </si>
  <si>
    <t>Tom Bean ISD</t>
  </si>
  <si>
    <t>Gladewater ISD</t>
  </si>
  <si>
    <t>Kilgore ISD</t>
  </si>
  <si>
    <t>Longview ISD</t>
  </si>
  <si>
    <t>Pine Tree ISD</t>
  </si>
  <si>
    <t>Sabine ISD</t>
  </si>
  <si>
    <t>Spring Hill ISD</t>
  </si>
  <si>
    <t>White Oak ISD</t>
  </si>
  <si>
    <t>Anderson-Shiro CISD</t>
  </si>
  <si>
    <t>Iola ISD</t>
  </si>
  <si>
    <t>Richards ISD</t>
  </si>
  <si>
    <t>Madisonville CISD</t>
  </si>
  <si>
    <t>Seguin ISD</t>
  </si>
  <si>
    <t>Navarro ISD</t>
  </si>
  <si>
    <t>Marion ISD</t>
  </si>
  <si>
    <t>La Vernia ISD</t>
  </si>
  <si>
    <t>Abernathy ISD</t>
  </si>
  <si>
    <t>Cotton Center ISD</t>
  </si>
  <si>
    <t>Hale Center ISD</t>
  </si>
  <si>
    <t>Olton ISD</t>
  </si>
  <si>
    <t>Goldthwaite ISD</t>
  </si>
  <si>
    <t>Gruver ISD</t>
  </si>
  <si>
    <t>Pringle-Morse CISD</t>
  </si>
  <si>
    <t>Spearman ISD</t>
  </si>
  <si>
    <t>Texhoma ISD</t>
  </si>
  <si>
    <t>Chillicothe ISD</t>
  </si>
  <si>
    <t>Kountze ISD</t>
  </si>
  <si>
    <t>Silsbee ISD</t>
  </si>
  <si>
    <t>Hardin-Jefferson ISD</t>
  </si>
  <si>
    <t>Lumberton ISD</t>
  </si>
  <si>
    <t>West Hardin County CISD</t>
  </si>
  <si>
    <t>Warren ISD</t>
  </si>
  <si>
    <t>Aldine ISD</t>
  </si>
  <si>
    <t>Alief ISD</t>
  </si>
  <si>
    <t>Channelview ISD</t>
  </si>
  <si>
    <t>Crosby ISD</t>
  </si>
  <si>
    <t>Cypress-Fairbanks ISD</t>
  </si>
  <si>
    <t>Deer Park ISD</t>
  </si>
  <si>
    <t>Galena Park ISD</t>
  </si>
  <si>
    <t>Houston ISD</t>
  </si>
  <si>
    <t>Humble ISD</t>
  </si>
  <si>
    <t>Klein ISD</t>
  </si>
  <si>
    <t>Pasadena ISD</t>
  </si>
  <si>
    <t>Spring ISD</t>
  </si>
  <si>
    <t>Spring Branch ISD</t>
  </si>
  <si>
    <t>Tomball ISD</t>
  </si>
  <si>
    <t>Sheldon ISD</t>
  </si>
  <si>
    <t>Huffman ISD</t>
  </si>
  <si>
    <t>Dayton ISD</t>
  </si>
  <si>
    <t>New Caney ISD</t>
  </si>
  <si>
    <t>Waller ISD</t>
  </si>
  <si>
    <t>Karnack ISD</t>
  </si>
  <si>
    <t>Marshall ISD</t>
  </si>
  <si>
    <t>Waskom ISD</t>
  </si>
  <si>
    <t>Hallsville ISD</t>
  </si>
  <si>
    <t>Harleton ISD</t>
  </si>
  <si>
    <t>Elysian Fields ISD</t>
  </si>
  <si>
    <t>Ore City ISD</t>
  </si>
  <si>
    <t>New Diana ISD</t>
  </si>
  <si>
    <t>Channing ISD</t>
  </si>
  <si>
    <t>Hartley ISD</t>
  </si>
  <si>
    <t>Haskell CISD</t>
  </si>
  <si>
    <t>Rule ISD</t>
  </si>
  <si>
    <t>Paint Creek ISD</t>
  </si>
  <si>
    <t>Stamford ISD</t>
  </si>
  <si>
    <t>Knox City-O'Brien CISD</t>
  </si>
  <si>
    <t>Munday CISD</t>
  </si>
  <si>
    <t>Dripping Springs ISD</t>
  </si>
  <si>
    <t>Canadian ISD</t>
  </si>
  <si>
    <t>Booker ISD</t>
  </si>
  <si>
    <t>Brownsboro ISD</t>
  </si>
  <si>
    <t>Cross Roads ISD</t>
  </si>
  <si>
    <t>Eustace ISD</t>
  </si>
  <si>
    <t>Malakoff ISD</t>
  </si>
  <si>
    <t>Trinidad ISD</t>
  </si>
  <si>
    <t>Murchison ISD</t>
  </si>
  <si>
    <t>Kemp ISD</t>
  </si>
  <si>
    <t>Mabank ISD</t>
  </si>
  <si>
    <t>Van ISD</t>
  </si>
  <si>
    <t>Donna ISD</t>
  </si>
  <si>
    <t>Edcouch-Elsa ISD</t>
  </si>
  <si>
    <t>Edinburg CISD</t>
  </si>
  <si>
    <t>Hidalgo ISD</t>
  </si>
  <si>
    <t>McAllen ISD</t>
  </si>
  <si>
    <t>Mercedes ISD</t>
  </si>
  <si>
    <t>Mission CISD</t>
  </si>
  <si>
    <t>Pharr-San Juan-Alamo ISD</t>
  </si>
  <si>
    <t>Progreso ISD</t>
  </si>
  <si>
    <t>Sharyland ISD</t>
  </si>
  <si>
    <t>La Joya ISD</t>
  </si>
  <si>
    <t>Weslaco ISD</t>
  </si>
  <si>
    <t>La Villa ISD</t>
  </si>
  <si>
    <t>Monte Alto ISD</t>
  </si>
  <si>
    <t>Abbott ISD</t>
  </si>
  <si>
    <t>Bynum ISD</t>
  </si>
  <si>
    <t>Covington ISD</t>
  </si>
  <si>
    <t>Hillsboro ISD</t>
  </si>
  <si>
    <t>Itasca ISD</t>
  </si>
  <si>
    <t>Malone ISD</t>
  </si>
  <si>
    <t>Mount Calm ISD</t>
  </si>
  <si>
    <t>Whitney ISD</t>
  </si>
  <si>
    <t>Aquilla ISD</t>
  </si>
  <si>
    <t>Blum ISD</t>
  </si>
  <si>
    <t>Penelope ISD</t>
  </si>
  <si>
    <t>Grandview ISD</t>
  </si>
  <si>
    <t>Rio Vista ISD</t>
  </si>
  <si>
    <t>West ISD</t>
  </si>
  <si>
    <t>Axtell ISD</t>
  </si>
  <si>
    <t>Anton ISD</t>
  </si>
  <si>
    <t>Levelland ISD</t>
  </si>
  <si>
    <t>Ropes ISD</t>
  </si>
  <si>
    <t>Smyer ISD</t>
  </si>
  <si>
    <t>Sundown ISD</t>
  </si>
  <si>
    <t>Whitharral ISD</t>
  </si>
  <si>
    <t>Frenship ISD</t>
  </si>
  <si>
    <t>Granbury ISD</t>
  </si>
  <si>
    <t>Tolar ISD</t>
  </si>
  <si>
    <t>Godley ISD</t>
  </si>
  <si>
    <t>Glen Rose ISD</t>
  </si>
  <si>
    <t>Sulphur Springs ISD</t>
  </si>
  <si>
    <t>Cumby ISD</t>
  </si>
  <si>
    <t>North Hopkins ISD</t>
  </si>
  <si>
    <t>Miller Grove ISD</t>
  </si>
  <si>
    <t>Como-Pickton CISD</t>
  </si>
  <si>
    <t>Yantis ISD</t>
  </si>
  <si>
    <t>Crockett ISD</t>
  </si>
  <si>
    <t>Grapeland ISD</t>
  </si>
  <si>
    <t>Lovelady ISD</t>
  </si>
  <si>
    <t>Latexo ISD</t>
  </si>
  <si>
    <t>Kennard ISD</t>
  </si>
  <si>
    <t>Groveton ISD</t>
  </si>
  <si>
    <t>Big Spring ISD</t>
  </si>
  <si>
    <t>Coahoma ISD</t>
  </si>
  <si>
    <t>Forsan ISD</t>
  </si>
  <si>
    <t>Stanton ISD</t>
  </si>
  <si>
    <t>Fort Hancock ISD</t>
  </si>
  <si>
    <t>Sierra Blanca ISD</t>
  </si>
  <si>
    <t>Dell City ISD</t>
  </si>
  <si>
    <t>Caddo Mills ISD</t>
  </si>
  <si>
    <t>Celeste ISD</t>
  </si>
  <si>
    <t>Greenville ISD</t>
  </si>
  <si>
    <t>Lone Oak ISD</t>
  </si>
  <si>
    <t>Quinlan ISD</t>
  </si>
  <si>
    <t>Campbell ISD</t>
  </si>
  <si>
    <t>Boles ISD</t>
  </si>
  <si>
    <t>Terrell ISD</t>
  </si>
  <si>
    <t>Borger ISD</t>
  </si>
  <si>
    <t>Plemons-Stinnett-Phillips</t>
  </si>
  <si>
    <t>Spring Creek ISD</t>
  </si>
  <si>
    <t>Irion County ISD</t>
  </si>
  <si>
    <t>Bryson ISD</t>
  </si>
  <si>
    <t>Perrin-Whitt CISD</t>
  </si>
  <si>
    <t>Graford ISD</t>
  </si>
  <si>
    <t>Edna ISD</t>
  </si>
  <si>
    <t>Ganado ISD</t>
  </si>
  <si>
    <t>Industrial ISD</t>
  </si>
  <si>
    <t>Palacios ISD</t>
  </si>
  <si>
    <t>Brookeland ISD</t>
  </si>
  <si>
    <t>Buna ISD</t>
  </si>
  <si>
    <t>Jasper ISD</t>
  </si>
  <si>
    <t>Kirbyville CISD</t>
  </si>
  <si>
    <t>Evadale ISD</t>
  </si>
  <si>
    <t>Vidor ISD</t>
  </si>
  <si>
    <t>Woodville ISD</t>
  </si>
  <si>
    <t>Fort Davis ISD</t>
  </si>
  <si>
    <t>Valentine ISD</t>
  </si>
  <si>
    <t>Nederland ISD</t>
  </si>
  <si>
    <t>Port Arthur ISD</t>
  </si>
  <si>
    <t>Port Neches-Groves ISD</t>
  </si>
  <si>
    <t>Beaumont ISD</t>
  </si>
  <si>
    <t>Sabine Pass ISD</t>
  </si>
  <si>
    <t>Hamshire-Fannett ISD</t>
  </si>
  <si>
    <t>Jim Hogg County ISD</t>
  </si>
  <si>
    <t>Alice ISD</t>
  </si>
  <si>
    <t>Ben Bolt-Palito Blanco IS</t>
  </si>
  <si>
    <t>Orange Grove ISD</t>
  </si>
  <si>
    <t>La Gloria ISD</t>
  </si>
  <si>
    <t>Agua Dulce ISD</t>
  </si>
  <si>
    <t>Alvarado ISD</t>
  </si>
  <si>
    <t>Burleson ISD</t>
  </si>
  <si>
    <t>Cleburne ISD</t>
  </si>
  <si>
    <t>Joshua ISD</t>
  </si>
  <si>
    <t>Keene ISD</t>
  </si>
  <si>
    <t>Venus ISD</t>
  </si>
  <si>
    <t>Mansfield ISD</t>
  </si>
  <si>
    <t>Crowley ISD</t>
  </si>
  <si>
    <t>Anson ISD</t>
  </si>
  <si>
    <t>Hawley ISD</t>
  </si>
  <si>
    <t>Lueders-Avoca ISD</t>
  </si>
  <si>
    <t>Abilene ISD</t>
  </si>
  <si>
    <t>Merkel ISD</t>
  </si>
  <si>
    <t>Kenedy ISD</t>
  </si>
  <si>
    <t>Runge ISD</t>
  </si>
  <si>
    <t>Falls City ISD</t>
  </si>
  <si>
    <t>Crandall ISD</t>
  </si>
  <si>
    <t>Forney ISD</t>
  </si>
  <si>
    <t>Kaufman ISD</t>
  </si>
  <si>
    <t>Scurry-Rosser ISD</t>
  </si>
  <si>
    <t>Wills Point ISD</t>
  </si>
  <si>
    <t>Comfort ISD</t>
  </si>
  <si>
    <t>Kenedy County-Wide CSD</t>
  </si>
  <si>
    <t>Riviera ISD</t>
  </si>
  <si>
    <t>Jayton-Girard ISD</t>
  </si>
  <si>
    <t>Snyder ISD</t>
  </si>
  <si>
    <t>Center Point ISD</t>
  </si>
  <si>
    <t>Hunt ISD</t>
  </si>
  <si>
    <t>Kerrville ISD</t>
  </si>
  <si>
    <t>Ingram ISD</t>
  </si>
  <si>
    <t>Divide ISD</t>
  </si>
  <si>
    <t>Junction ISD</t>
  </si>
  <si>
    <t>Mason ISD</t>
  </si>
  <si>
    <t>Guthrie CSD</t>
  </si>
  <si>
    <t>Brackett ISD</t>
  </si>
  <si>
    <t>Kingsville ISD</t>
  </si>
  <si>
    <t>Ricardo ISD</t>
  </si>
  <si>
    <t>Santa Gertrudis ISD</t>
  </si>
  <si>
    <t>Benjamin ISD</t>
  </si>
  <si>
    <t>Roxton ISD</t>
  </si>
  <si>
    <t>Paris ISD</t>
  </si>
  <si>
    <t>Prairiland ISD</t>
  </si>
  <si>
    <t>Amherst ISD</t>
  </si>
  <si>
    <t>Littlefield ISD</t>
  </si>
  <si>
    <t>Lometa ISD</t>
  </si>
  <si>
    <t>San Saba ISD</t>
  </si>
  <si>
    <t>Cotulla ISD</t>
  </si>
  <si>
    <t>Vysehrad ISD</t>
  </si>
  <si>
    <t>Sweet Home ISD</t>
  </si>
  <si>
    <t>Ezzell ISD</t>
  </si>
  <si>
    <t>Dime Box ISD</t>
  </si>
  <si>
    <t>Centerville ISD</t>
  </si>
  <si>
    <t>Normangee ISD</t>
  </si>
  <si>
    <t>Leon ISD</t>
  </si>
  <si>
    <t>Cleveland ISD</t>
  </si>
  <si>
    <t>Devers ISD</t>
  </si>
  <si>
    <t>Hardin ISD</t>
  </si>
  <si>
    <t>Hull-Daisetta ISD</t>
  </si>
  <si>
    <t>Liberty ISD</t>
  </si>
  <si>
    <t>Tarkington ISD</t>
  </si>
  <si>
    <t>Coolidge ISD</t>
  </si>
  <si>
    <t>Follett ISD</t>
  </si>
  <si>
    <t>Higgins ISD</t>
  </si>
  <si>
    <t>Darrouzett ISD</t>
  </si>
  <si>
    <t>George West ISD</t>
  </si>
  <si>
    <t>Llano ISD</t>
  </si>
  <si>
    <t>Wink-Loving ISD</t>
  </si>
  <si>
    <t>Lubbock ISD</t>
  </si>
  <si>
    <t>New Deal ISD</t>
  </si>
  <si>
    <t>Slaton ISD</t>
  </si>
  <si>
    <t>Lubbock-Cooper ISD</t>
  </si>
  <si>
    <t>Roosevelt ISD</t>
  </si>
  <si>
    <t>Shallowater ISD</t>
  </si>
  <si>
    <t>Idalou ISD</t>
  </si>
  <si>
    <t>Tahoka ISD</t>
  </si>
  <si>
    <t>New Home ISD</t>
  </si>
  <si>
    <t>Wilson ISD</t>
  </si>
  <si>
    <t>North Zulch ISD</t>
  </si>
  <si>
    <t>Jefferson ISD</t>
  </si>
  <si>
    <t>Grady ISD</t>
  </si>
  <si>
    <t>Bay City ISD</t>
  </si>
  <si>
    <t>Tidehaven ISD</t>
  </si>
  <si>
    <t>Matagorda ISD</t>
  </si>
  <si>
    <t>Van Vleck ISD</t>
  </si>
  <si>
    <t>Boling ISD</t>
  </si>
  <si>
    <t>Eagle Pass ISD</t>
  </si>
  <si>
    <t>Rochelle ISD</t>
  </si>
  <si>
    <t>Lohn ISD</t>
  </si>
  <si>
    <t>La Vega ISD</t>
  </si>
  <si>
    <t>McGregor ISD</t>
  </si>
  <si>
    <t>Waco ISD</t>
  </si>
  <si>
    <t>Connally ISD</t>
  </si>
  <si>
    <t>Bosqueville ISD</t>
  </si>
  <si>
    <t>Hallsburg ISD</t>
  </si>
  <si>
    <t>Gholson ISD</t>
  </si>
  <si>
    <t>McMullen County ISD</t>
  </si>
  <si>
    <t>D'Hanis ISD</t>
  </si>
  <si>
    <t>Natalia ISD</t>
  </si>
  <si>
    <t>Menard ISD</t>
  </si>
  <si>
    <t>Midland ISD</t>
  </si>
  <si>
    <t>Greenwood ISD</t>
  </si>
  <si>
    <t>Cameron ISD</t>
  </si>
  <si>
    <t>Gause ISD</t>
  </si>
  <si>
    <t>Milano ISD</t>
  </si>
  <si>
    <t>Rockdale ISD</t>
  </si>
  <si>
    <t>Thorndale ISD</t>
  </si>
  <si>
    <t>Buckholts ISD</t>
  </si>
  <si>
    <t>Colorado ISD</t>
  </si>
  <si>
    <t>Loraine ISD</t>
  </si>
  <si>
    <t>Westbrook ISD</t>
  </si>
  <si>
    <t>Ira ISD</t>
  </si>
  <si>
    <t>Nocona ISD</t>
  </si>
  <si>
    <t>Montague ISD</t>
  </si>
  <si>
    <t>Prairie Valley ISD</t>
  </si>
  <si>
    <t>Forestburg ISD</t>
  </si>
  <si>
    <t>Alvord ISD</t>
  </si>
  <si>
    <t>Conroe ISD</t>
  </si>
  <si>
    <t>Montgomery ISD</t>
  </si>
  <si>
    <t>Willis ISD</t>
  </si>
  <si>
    <t>Magnolia ISD</t>
  </si>
  <si>
    <t>Splendora ISD</t>
  </si>
  <si>
    <t>Dumas ISD</t>
  </si>
  <si>
    <t>Sunray ISD</t>
  </si>
  <si>
    <t>Daingerfield-Lone Star IS</t>
  </si>
  <si>
    <t>Chireno ISD</t>
  </si>
  <si>
    <t>Cushing ISD</t>
  </si>
  <si>
    <t>Garrison ISD</t>
  </si>
  <si>
    <t>Nacogdoches ISD</t>
  </si>
  <si>
    <t>Woden ISD</t>
  </si>
  <si>
    <t>Central Heights ISD</t>
  </si>
  <si>
    <t>Martinsville ISD</t>
  </si>
  <si>
    <t>Etoile ISD</t>
  </si>
  <si>
    <t>Douglass ISD</t>
  </si>
  <si>
    <t>Blooming Grove ISD</t>
  </si>
  <si>
    <t>Kerens ISD</t>
  </si>
  <si>
    <t>Mildred ISD</t>
  </si>
  <si>
    <t>Rice ISD</t>
  </si>
  <si>
    <t>Burkeville ISD</t>
  </si>
  <si>
    <t>Newton ISD</t>
  </si>
  <si>
    <t>Deweyville ISD</t>
  </si>
  <si>
    <t>Highland ISD</t>
  </si>
  <si>
    <t>Bishop CISD</t>
  </si>
  <si>
    <t>Calallen ISD</t>
  </si>
  <si>
    <t>Corpus Christi ISD</t>
  </si>
  <si>
    <t>Driscoll ISD</t>
  </si>
  <si>
    <t>London ISD</t>
  </si>
  <si>
    <t>Robstown ISD</t>
  </si>
  <si>
    <t>Tuloso-Midway ISD</t>
  </si>
  <si>
    <t>Banquete ISD</t>
  </si>
  <si>
    <t>Flour Bluff ISD</t>
  </si>
  <si>
    <t>West Oso ISD</t>
  </si>
  <si>
    <t>Perryton ISD</t>
  </si>
  <si>
    <t>Bridge City ISD</t>
  </si>
  <si>
    <t>Orangefield ISD</t>
  </si>
  <si>
    <t>West Orange-Cove CISD</t>
  </si>
  <si>
    <t>Little Cypress-Mauricevil</t>
  </si>
  <si>
    <t>Mineral Wells ISD</t>
  </si>
  <si>
    <t>Strawn ISD</t>
  </si>
  <si>
    <t>Palo Pinto ISD</t>
  </si>
  <si>
    <t>Millsap ISD</t>
  </si>
  <si>
    <t>Beckville ISD</t>
  </si>
  <si>
    <t>Carthage ISD</t>
  </si>
  <si>
    <t>Gary ISD</t>
  </si>
  <si>
    <t>Tatum ISD</t>
  </si>
  <si>
    <t>Joaquin ISD</t>
  </si>
  <si>
    <t>Tenaha ISD</t>
  </si>
  <si>
    <t>Poolville ISD</t>
  </si>
  <si>
    <t>Springtown ISD</t>
  </si>
  <si>
    <t>Weatherford ISD</t>
  </si>
  <si>
    <t>Aledo ISD</t>
  </si>
  <si>
    <t>Peaster ISD</t>
  </si>
  <si>
    <t>Brock ISD</t>
  </si>
  <si>
    <t>Garner ISD</t>
  </si>
  <si>
    <t>Azle ISD</t>
  </si>
  <si>
    <t>Bovina ISD</t>
  </si>
  <si>
    <t>Buena Vista ISD</t>
  </si>
  <si>
    <t>Fort Stockton ISD</t>
  </si>
  <si>
    <t>Iraan-Sheffield ISD</t>
  </si>
  <si>
    <t>Big Sandy ISD</t>
  </si>
  <si>
    <t>Goodrich ISD</t>
  </si>
  <si>
    <t>Corrigan-Camden ISD</t>
  </si>
  <si>
    <t>Leggett ISD</t>
  </si>
  <si>
    <t>Livingston ISD</t>
  </si>
  <si>
    <t>Onalaska ISD</t>
  </si>
  <si>
    <t>Chester ISD</t>
  </si>
  <si>
    <t>Amarillo ISD</t>
  </si>
  <si>
    <t>River Road ISD</t>
  </si>
  <si>
    <t>Bushland ISD</t>
  </si>
  <si>
    <t>Canyon ISD</t>
  </si>
  <si>
    <t>Marfa ISD</t>
  </si>
  <si>
    <t>Presidio ISD</t>
  </si>
  <si>
    <t>Rains ISD</t>
  </si>
  <si>
    <t>Alba-Golden ISD</t>
  </si>
  <si>
    <t>Reagan County ISD</t>
  </si>
  <si>
    <t>Leakey ISD</t>
  </si>
  <si>
    <t>Uvalde CISD</t>
  </si>
  <si>
    <t>Avery ISD</t>
  </si>
  <si>
    <t>Clarksville ISD</t>
  </si>
  <si>
    <t>Detroit ISD</t>
  </si>
  <si>
    <t>Pecos-Barstow-Toyah ISD</t>
  </si>
  <si>
    <t>Balmorhea ISD</t>
  </si>
  <si>
    <t>Austwell-Tivoli ISD</t>
  </si>
  <si>
    <t>Woodsboro ISD</t>
  </si>
  <si>
    <t>Calvert ISD</t>
  </si>
  <si>
    <t>Franklin ISD</t>
  </si>
  <si>
    <t>Hearne ISD</t>
  </si>
  <si>
    <t>Mumford ISD</t>
  </si>
  <si>
    <t>Ballinger ISD</t>
  </si>
  <si>
    <t>Miles ISD</t>
  </si>
  <si>
    <t>Winters ISD</t>
  </si>
  <si>
    <t>Olfen ISD</t>
  </si>
  <si>
    <t>Jim Ned CISD</t>
  </si>
  <si>
    <t>Henderson ISD</t>
  </si>
  <si>
    <t>Laneville ISD</t>
  </si>
  <si>
    <t>Leveretts Chapel ISD</t>
  </si>
  <si>
    <t>Mount Enterprise ISD</t>
  </si>
  <si>
    <t>Overton ISD</t>
  </si>
  <si>
    <t>West Rusk County CISD</t>
  </si>
  <si>
    <t>Hemphill ISD</t>
  </si>
  <si>
    <t>West Sabine ISD</t>
  </si>
  <si>
    <t>Shelbyville ISD</t>
  </si>
  <si>
    <t>San Augustine ISD</t>
  </si>
  <si>
    <t>Broaddus ISD</t>
  </si>
  <si>
    <t>Coldspring-Oakhurst CISD</t>
  </si>
  <si>
    <t>Shepherd ISD</t>
  </si>
  <si>
    <t>Gregory-Portland ISD</t>
  </si>
  <si>
    <t>Ingleside ISD</t>
  </si>
  <si>
    <t>Odem-Edroy ISD</t>
  </si>
  <si>
    <t>Sinton ISD</t>
  </si>
  <si>
    <t>Taft ISD</t>
  </si>
  <si>
    <t>Richland Springs ISD</t>
  </si>
  <si>
    <t>Cherokee ISD</t>
  </si>
  <si>
    <t>Schleicher County ISD</t>
  </si>
  <si>
    <t>Albany ISD</t>
  </si>
  <si>
    <t>Center ISD</t>
  </si>
  <si>
    <t>Timpson ISD</t>
  </si>
  <si>
    <t>Excelsior ISD</t>
  </si>
  <si>
    <t>Arp ISD</t>
  </si>
  <si>
    <t>Lindale ISD</t>
  </si>
  <si>
    <t>Tyler ISD</t>
  </si>
  <si>
    <t>Whitehouse ISD</t>
  </si>
  <si>
    <t>Chapel Hill ISD</t>
  </si>
  <si>
    <t>Winona ISD</t>
  </si>
  <si>
    <t>Rio Grande City CISD</t>
  </si>
  <si>
    <t>San Isidro ISD</t>
  </si>
  <si>
    <t>Roma ISD</t>
  </si>
  <si>
    <t>Breckenridge ISD</t>
  </si>
  <si>
    <t>Woodson ISD</t>
  </si>
  <si>
    <t>Graham ISD</t>
  </si>
  <si>
    <t>Sterling City ISD</t>
  </si>
  <si>
    <t>Aspermont ISD</t>
  </si>
  <si>
    <t>Sonora ISD</t>
  </si>
  <si>
    <t>Tulia ISD</t>
  </si>
  <si>
    <t>Kress ISD</t>
  </si>
  <si>
    <t>Arlington ISD</t>
  </si>
  <si>
    <t>Birdville ISD</t>
  </si>
  <si>
    <t>Everman ISD</t>
  </si>
  <si>
    <t>Fort Worth ISD</t>
  </si>
  <si>
    <t>Keller ISD</t>
  </si>
  <si>
    <t>Lake Worth ISD</t>
  </si>
  <si>
    <t>Kennedale ISD</t>
  </si>
  <si>
    <t>Hurst-Euless-Bedford ISD</t>
  </si>
  <si>
    <t>Castleberry ISD</t>
  </si>
  <si>
    <t>Eagle Mountain-Saginaw IS</t>
  </si>
  <si>
    <t>Carroll ISD</t>
  </si>
  <si>
    <t>White Settlement ISD</t>
  </si>
  <si>
    <t>Terrell County ISD</t>
  </si>
  <si>
    <t>Brownfield ISD</t>
  </si>
  <si>
    <t>Meadow ISD</t>
  </si>
  <si>
    <t>Throckmorton ISD</t>
  </si>
  <si>
    <t>Mount Pleasant ISD</t>
  </si>
  <si>
    <t>Harts Bluff ISD</t>
  </si>
  <si>
    <t>Christoval ISD</t>
  </si>
  <si>
    <t>San Angelo ISD</t>
  </si>
  <si>
    <t>Wall ISD</t>
  </si>
  <si>
    <t>Grape Creek ISD</t>
  </si>
  <si>
    <t>Veribest ISD</t>
  </si>
  <si>
    <t>Austin ISD</t>
  </si>
  <si>
    <t>Pflugerville ISD</t>
  </si>
  <si>
    <t>Manor ISD</t>
  </si>
  <si>
    <t>Eanes ISD</t>
  </si>
  <si>
    <t>Del Valle ISD</t>
  </si>
  <si>
    <t>Lago Vista ISD</t>
  </si>
  <si>
    <t>Lake Travis ISD</t>
  </si>
  <si>
    <t>Round Rock ISD</t>
  </si>
  <si>
    <t>Leander ISD</t>
  </si>
  <si>
    <t>Coupland ISD</t>
  </si>
  <si>
    <t>Trinity ISD</t>
  </si>
  <si>
    <t>Apple Springs ISD</t>
  </si>
  <si>
    <t>Spurger ISD</t>
  </si>
  <si>
    <t>Union Hill ISD</t>
  </si>
  <si>
    <t>Harmony ISD</t>
  </si>
  <si>
    <t>Union Grove ISD</t>
  </si>
  <si>
    <t>McCamey ISD</t>
  </si>
  <si>
    <t>Rankin ISD</t>
  </si>
  <si>
    <t>Knippa ISD</t>
  </si>
  <si>
    <t>Sabinal ISD</t>
  </si>
  <si>
    <t>San Felipe-Del Rio CISD</t>
  </si>
  <si>
    <t>Comstock ISD</t>
  </si>
  <si>
    <t>Canton ISD</t>
  </si>
  <si>
    <t>Grand Saline ISD</t>
  </si>
  <si>
    <t>Martins Mill ISD</t>
  </si>
  <si>
    <t>Fruitvale ISD</t>
  </si>
  <si>
    <t>Bloomington ISD</t>
  </si>
  <si>
    <t>Victoria ISD</t>
  </si>
  <si>
    <t>Nursery ISD</t>
  </si>
  <si>
    <t>New Waverly ISD</t>
  </si>
  <si>
    <t>Huntsville ISD</t>
  </si>
  <si>
    <t>Hempstead ISD</t>
  </si>
  <si>
    <t>Royal ISD</t>
  </si>
  <si>
    <t>Monahans-Wickett-Pyote IS</t>
  </si>
  <si>
    <t>Grandfalls-Royalty ISD</t>
  </si>
  <si>
    <t>Laredo ISD</t>
  </si>
  <si>
    <t>United ISD</t>
  </si>
  <si>
    <t>Webb CISD</t>
  </si>
  <si>
    <t>East Bernard ISD</t>
  </si>
  <si>
    <t>El Campo ISD</t>
  </si>
  <si>
    <t>Wharton ISD</t>
  </si>
  <si>
    <t>Louise ISD</t>
  </si>
  <si>
    <t>Kelton ISD</t>
  </si>
  <si>
    <t>Electra ISD</t>
  </si>
  <si>
    <t>Wichita Falls ISD</t>
  </si>
  <si>
    <t>City View ISD</t>
  </si>
  <si>
    <t>Harrold ISD</t>
  </si>
  <si>
    <t>Lasara ISD</t>
  </si>
  <si>
    <t>Raymondville ISD</t>
  </si>
  <si>
    <t>San Perlita ISD</t>
  </si>
  <si>
    <t>Georgetown ISD</t>
  </si>
  <si>
    <t>Granger ISD</t>
  </si>
  <si>
    <t>Hutto ISD</t>
  </si>
  <si>
    <t>Jarrell ISD</t>
  </si>
  <si>
    <t>Liberty Hill ISD</t>
  </si>
  <si>
    <t>Taylor ISD</t>
  </si>
  <si>
    <t>Thrall ISD</t>
  </si>
  <si>
    <t>Poth ISD</t>
  </si>
  <si>
    <t>Stockdale ISD</t>
  </si>
  <si>
    <t>Kermit ISD</t>
  </si>
  <si>
    <t>Boyd ISD</t>
  </si>
  <si>
    <t>Bridgeport ISD</t>
  </si>
  <si>
    <t>Chico ISD</t>
  </si>
  <si>
    <t>Decatur ISD</t>
  </si>
  <si>
    <t>Paradise ISD</t>
  </si>
  <si>
    <t>Hawkins ISD</t>
  </si>
  <si>
    <t>Mineola ISD</t>
  </si>
  <si>
    <t>Quitman ISD</t>
  </si>
  <si>
    <t>Denver City ISD</t>
  </si>
  <si>
    <t>Plains ISD</t>
  </si>
  <si>
    <t>Newcastle ISD</t>
  </si>
  <si>
    <t>Zapata County ISD</t>
  </si>
  <si>
    <t>Crystal City ISD</t>
  </si>
  <si>
    <t>La Pryor ISD</t>
  </si>
  <si>
    <t>LOCL T2</t>
  </si>
  <si>
    <t>PTAD T2</t>
  </si>
  <si>
    <t>ASGN T2</t>
  </si>
  <si>
    <t>VAL ASGN CD</t>
  </si>
  <si>
    <t>L</t>
  </si>
  <si>
    <t>S</t>
  </si>
  <si>
    <t>ASGN STATUS</t>
  </si>
  <si>
    <t>Valid Local MAP</t>
  </si>
  <si>
    <t>Valid Local</t>
  </si>
  <si>
    <t>Local - Year 1 Grace</t>
  </si>
  <si>
    <t>Local - L &gt; S</t>
  </si>
  <si>
    <t>State</t>
  </si>
  <si>
    <t>Local - Year 2 Grace</t>
  </si>
  <si>
    <t>ADDL 10K LOSS</t>
  </si>
  <si>
    <t>LO 50 PC LOSS</t>
  </si>
  <si>
    <t>ASGN T1</t>
  </si>
  <si>
    <t>ASGN T3</t>
  </si>
  <si>
    <t>ASGN T4</t>
  </si>
  <si>
    <t>ASGN T7</t>
  </si>
  <si>
    <t>ASGN T8</t>
  </si>
  <si>
    <t>ASGN T9</t>
  </si>
  <si>
    <t>ASGN T10</t>
  </si>
  <si>
    <t>tuid</t>
  </si>
  <si>
    <t>Schertz-Cibolo-Universal City ISD</t>
  </si>
  <si>
    <t>Culberson County-Allamore ISD</t>
  </si>
  <si>
    <t>Carrollton-Farmers Branch ISD</t>
  </si>
  <si>
    <t>Plemons-Stinnett-Phillips CISD</t>
  </si>
  <si>
    <t>Ben Bolt-Palito Blanco ISD</t>
  </si>
  <si>
    <t>Daingerfield-Lone Star ISD</t>
  </si>
  <si>
    <t>Little Cypress-Mauriceville CISD</t>
  </si>
  <si>
    <t>Potter-Randall</t>
  </si>
  <si>
    <t>Eagle Mountain-Saginaw ISD</t>
  </si>
  <si>
    <t>Monahans-Wickett-Pyote ISD</t>
  </si>
  <si>
    <t>ASSGN STATUS</t>
  </si>
  <si>
    <t>FOR REFERENCE:
Comptroller's Property Value Study (PVS)
Value Assignment Status</t>
  </si>
  <si>
    <r>
      <t xml:space="preserve">Difference in Percent Annual Growth 
</t>
    </r>
    <r>
      <rPr>
        <b/>
        <sz val="9"/>
        <color rgb="FF777777"/>
        <rFont val="Calibri"/>
        <family val="2"/>
        <scheme val="minor"/>
      </rPr>
      <t>(T2 % Growth - CAD % Growth)</t>
    </r>
  </si>
  <si>
    <t>CNTYDIST</t>
  </si>
  <si>
    <t>T213</t>
  </si>
  <si>
    <t>T813</t>
  </si>
  <si>
    <t>001902</t>
  </si>
  <si>
    <t>001903</t>
  </si>
  <si>
    <t>001904</t>
  </si>
  <si>
    <t>001906</t>
  </si>
  <si>
    <t>001907</t>
  </si>
  <si>
    <t>001908</t>
  </si>
  <si>
    <t>001909</t>
  </si>
  <si>
    <t>002901</t>
  </si>
  <si>
    <t>003902</t>
  </si>
  <si>
    <t>003903</t>
  </si>
  <si>
    <t>003904</t>
  </si>
  <si>
    <t>003905</t>
  </si>
  <si>
    <t>003906</t>
  </si>
  <si>
    <t>003907</t>
  </si>
  <si>
    <t>004901</t>
  </si>
  <si>
    <t>005901</t>
  </si>
  <si>
    <t>005902</t>
  </si>
  <si>
    <t>005904</t>
  </si>
  <si>
    <t>006902</t>
  </si>
  <si>
    <t>007901</t>
  </si>
  <si>
    <t>007902</t>
  </si>
  <si>
    <t>007904</t>
  </si>
  <si>
    <t>007905</t>
  </si>
  <si>
    <t>007906</t>
  </si>
  <si>
    <t>008901</t>
  </si>
  <si>
    <t>008902</t>
  </si>
  <si>
    <t>008903</t>
  </si>
  <si>
    <t>009901</t>
  </si>
  <si>
    <t>010901</t>
  </si>
  <si>
    <t>010902</t>
  </si>
  <si>
    <t>011901</t>
  </si>
  <si>
    <t>011902</t>
  </si>
  <si>
    <t>011904</t>
  </si>
  <si>
    <t>011905</t>
  </si>
  <si>
    <t>012901</t>
  </si>
  <si>
    <t>013901</t>
  </si>
  <si>
    <t>013902</t>
  </si>
  <si>
    <t>013903</t>
  </si>
  <si>
    <t>013905</t>
  </si>
  <si>
    <t>014901</t>
  </si>
  <si>
    <t>014902</t>
  </si>
  <si>
    <t>014903</t>
  </si>
  <si>
    <t>014905</t>
  </si>
  <si>
    <t>014906</t>
  </si>
  <si>
    <t>014907</t>
  </si>
  <si>
    <t>014908</t>
  </si>
  <si>
    <t>014909</t>
  </si>
  <si>
    <t>014910</t>
  </si>
  <si>
    <t>015901</t>
  </si>
  <si>
    <t>015904</t>
  </si>
  <si>
    <t>015905</t>
  </si>
  <si>
    <t>015907</t>
  </si>
  <si>
    <t>015908</t>
  </si>
  <si>
    <t>015909</t>
  </si>
  <si>
    <t>015910</t>
  </si>
  <si>
    <t>015911</t>
  </si>
  <si>
    <t>015912</t>
  </si>
  <si>
    <t>015915</t>
  </si>
  <si>
    <t>015916</t>
  </si>
  <si>
    <t>015917</t>
  </si>
  <si>
    <t>016901</t>
  </si>
  <si>
    <t>016902</t>
  </si>
  <si>
    <t>017901</t>
  </si>
  <si>
    <t>018901</t>
  </si>
  <si>
    <t>018902</t>
  </si>
  <si>
    <t>018903</t>
  </si>
  <si>
    <t>018904</t>
  </si>
  <si>
    <t>018905</t>
  </si>
  <si>
    <t>018906</t>
  </si>
  <si>
    <t>018907</t>
  </si>
  <si>
    <t>018908</t>
  </si>
  <si>
    <t>019901</t>
  </si>
  <si>
    <t>019902</t>
  </si>
  <si>
    <t>019903</t>
  </si>
  <si>
    <t>019905</t>
  </si>
  <si>
    <t>019906</t>
  </si>
  <si>
    <t>019907</t>
  </si>
  <si>
    <t>019908</t>
  </si>
  <si>
    <t>019909</t>
  </si>
  <si>
    <t>019910</t>
  </si>
  <si>
    <t>019911</t>
  </si>
  <si>
    <t>019912</t>
  </si>
  <si>
    <t>019913</t>
  </si>
  <si>
    <t>019914</t>
  </si>
  <si>
    <t>020901</t>
  </si>
  <si>
    <t>020902</t>
  </si>
  <si>
    <t>020904</t>
  </si>
  <si>
    <t>020905</t>
  </si>
  <si>
    <t>020906</t>
  </si>
  <si>
    <t>020907</t>
  </si>
  <si>
    <t>020908</t>
  </si>
  <si>
    <t>020910</t>
  </si>
  <si>
    <t>021901</t>
  </si>
  <si>
    <t>021902</t>
  </si>
  <si>
    <t>022004</t>
  </si>
  <si>
    <t>022901</t>
  </si>
  <si>
    <t>022902</t>
  </si>
  <si>
    <t>022903</t>
  </si>
  <si>
    <t>023902</t>
  </si>
  <si>
    <t>024901</t>
  </si>
  <si>
    <t>025901</t>
  </si>
  <si>
    <t>025902</t>
  </si>
  <si>
    <t>025904</t>
  </si>
  <si>
    <t>025905</t>
  </si>
  <si>
    <t>025906</t>
  </si>
  <si>
    <t>025908</t>
  </si>
  <si>
    <t>025909</t>
  </si>
  <si>
    <t>026901</t>
  </si>
  <si>
    <t>026902</t>
  </si>
  <si>
    <t>026903</t>
  </si>
  <si>
    <t>027903</t>
  </si>
  <si>
    <t>027904</t>
  </si>
  <si>
    <t>028902</t>
  </si>
  <si>
    <t>028903</t>
  </si>
  <si>
    <t>028906</t>
  </si>
  <si>
    <t>029901</t>
  </si>
  <si>
    <t>030901</t>
  </si>
  <si>
    <t>030902</t>
  </si>
  <si>
    <t>030903</t>
  </si>
  <si>
    <t>030906</t>
  </si>
  <si>
    <t>031901</t>
  </si>
  <si>
    <t>031903</t>
  </si>
  <si>
    <t>031905</t>
  </si>
  <si>
    <t>031906</t>
  </si>
  <si>
    <t>031909</t>
  </si>
  <si>
    <t>031911</t>
  </si>
  <si>
    <t>031912</t>
  </si>
  <si>
    <t>031913</t>
  </si>
  <si>
    <t>031914</t>
  </si>
  <si>
    <t>032902</t>
  </si>
  <si>
    <t>033901</t>
  </si>
  <si>
    <t>033902</t>
  </si>
  <si>
    <t>033904</t>
  </si>
  <si>
    <t>034901</t>
  </si>
  <si>
    <t>034902</t>
  </si>
  <si>
    <t>034903</t>
  </si>
  <si>
    <t>034905</t>
  </si>
  <si>
    <t>034906</t>
  </si>
  <si>
    <t>034907</t>
  </si>
  <si>
    <t>034909</t>
  </si>
  <si>
    <t>035901</t>
  </si>
  <si>
    <t>035902</t>
  </si>
  <si>
    <t>035903</t>
  </si>
  <si>
    <t>036901</t>
  </si>
  <si>
    <t>036902</t>
  </si>
  <si>
    <t>036903</t>
  </si>
  <si>
    <t>037901</t>
  </si>
  <si>
    <t>037904</t>
  </si>
  <si>
    <t>037907</t>
  </si>
  <si>
    <t>037908</t>
  </si>
  <si>
    <t>037909</t>
  </si>
  <si>
    <t>038901</t>
  </si>
  <si>
    <t>039902</t>
  </si>
  <si>
    <t>039903</t>
  </si>
  <si>
    <t>039904</t>
  </si>
  <si>
    <t>039905</t>
  </si>
  <si>
    <t>040901</t>
  </si>
  <si>
    <t>040902</t>
  </si>
  <si>
    <t>041901</t>
  </si>
  <si>
    <t>041902</t>
  </si>
  <si>
    <t>042901</t>
  </si>
  <si>
    <t>042903</t>
  </si>
  <si>
    <t>042905</t>
  </si>
  <si>
    <t>043901</t>
  </si>
  <si>
    <t>043902</t>
  </si>
  <si>
    <t>043903</t>
  </si>
  <si>
    <t>043904</t>
  </si>
  <si>
    <t>043905</t>
  </si>
  <si>
    <t>043907</t>
  </si>
  <si>
    <t>043908</t>
  </si>
  <si>
    <t>043910</t>
  </si>
  <si>
    <t>043911</t>
  </si>
  <si>
    <t>043912</t>
  </si>
  <si>
    <t>043914</t>
  </si>
  <si>
    <t>043917</t>
  </si>
  <si>
    <t>043918</t>
  </si>
  <si>
    <t>043919</t>
  </si>
  <si>
    <t>044902</t>
  </si>
  <si>
    <t>045902</t>
  </si>
  <si>
    <t>045903</t>
  </si>
  <si>
    <t>045905</t>
  </si>
  <si>
    <t>046901</t>
  </si>
  <si>
    <t>046902</t>
  </si>
  <si>
    <t>047901</t>
  </si>
  <si>
    <t>047902</t>
  </si>
  <si>
    <t>047903</t>
  </si>
  <si>
    <t>047905</t>
  </si>
  <si>
    <t>048901</t>
  </si>
  <si>
    <t>048903</t>
  </si>
  <si>
    <t>049901</t>
  </si>
  <si>
    <t>049902</t>
  </si>
  <si>
    <t>049903</t>
  </si>
  <si>
    <t>049905</t>
  </si>
  <si>
    <t>049906</t>
  </si>
  <si>
    <t>049907</t>
  </si>
  <si>
    <t>049908</t>
  </si>
  <si>
    <t>049909</t>
  </si>
  <si>
    <t>050901</t>
  </si>
  <si>
    <t>050902</t>
  </si>
  <si>
    <t>050904</t>
  </si>
  <si>
    <t>050909</t>
  </si>
  <si>
    <t>050910</t>
  </si>
  <si>
    <t>051901</t>
  </si>
  <si>
    <t>052901</t>
  </si>
  <si>
    <t>053001</t>
  </si>
  <si>
    <t>054901</t>
  </si>
  <si>
    <t>054902</t>
  </si>
  <si>
    <t>054903</t>
  </si>
  <si>
    <t>055901</t>
  </si>
  <si>
    <t>056901</t>
  </si>
  <si>
    <t>056902</t>
  </si>
  <si>
    <t>057903</t>
  </si>
  <si>
    <t>057904</t>
  </si>
  <si>
    <t>057905</t>
  </si>
  <si>
    <t>057906</t>
  </si>
  <si>
    <t>057907</t>
  </si>
  <si>
    <t>057909</t>
  </si>
  <si>
    <t>057910</t>
  </si>
  <si>
    <t>057911</t>
  </si>
  <si>
    <t>057912</t>
  </si>
  <si>
    <t>057913</t>
  </si>
  <si>
    <t>057914</t>
  </si>
  <si>
    <t>057916</t>
  </si>
  <si>
    <t>057919</t>
  </si>
  <si>
    <t>057922</t>
  </si>
  <si>
    <t>058902</t>
  </si>
  <si>
    <t>058905</t>
  </si>
  <si>
    <t>058906</t>
  </si>
  <si>
    <t>058909</t>
  </si>
  <si>
    <t>059901</t>
  </si>
  <si>
    <t>059902</t>
  </si>
  <si>
    <t>060902</t>
  </si>
  <si>
    <t>060914</t>
  </si>
  <si>
    <t>061901</t>
  </si>
  <si>
    <t>061902</t>
  </si>
  <si>
    <t>061903</t>
  </si>
  <si>
    <t>061905</t>
  </si>
  <si>
    <t>061906</t>
  </si>
  <si>
    <t>061907</t>
  </si>
  <si>
    <t>061908</t>
  </si>
  <si>
    <t>061910</t>
  </si>
  <si>
    <t>061911</t>
  </si>
  <si>
    <t>061912</t>
  </si>
  <si>
    <t>061914</t>
  </si>
  <si>
    <t>062901</t>
  </si>
  <si>
    <t>062902</t>
  </si>
  <si>
    <t>062903</t>
  </si>
  <si>
    <t>062904</t>
  </si>
  <si>
    <t>062905</t>
  </si>
  <si>
    <t>062906</t>
  </si>
  <si>
    <t>063903</t>
  </si>
  <si>
    <t>063906</t>
  </si>
  <si>
    <t>064903</t>
  </si>
  <si>
    <t>065901</t>
  </si>
  <si>
    <t>065902</t>
  </si>
  <si>
    <t>066005</t>
  </si>
  <si>
    <t>066901</t>
  </si>
  <si>
    <t>066902</t>
  </si>
  <si>
    <t>066903</t>
  </si>
  <si>
    <t>067902</t>
  </si>
  <si>
    <t>067903</t>
  </si>
  <si>
    <t>067904</t>
  </si>
  <si>
    <t>067907</t>
  </si>
  <si>
    <t>067908</t>
  </si>
  <si>
    <t>068901</t>
  </si>
  <si>
    <t>069901</t>
  </si>
  <si>
    <t>069902</t>
  </si>
  <si>
    <t>070901</t>
  </si>
  <si>
    <t>070903</t>
  </si>
  <si>
    <t>070905</t>
  </si>
  <si>
    <t>070907</t>
  </si>
  <si>
    <t>070908</t>
  </si>
  <si>
    <t>070909</t>
  </si>
  <si>
    <t>070910</t>
  </si>
  <si>
    <t>070911</t>
  </si>
  <si>
    <t>070912</t>
  </si>
  <si>
    <t>070915</t>
  </si>
  <si>
    <t>071901</t>
  </si>
  <si>
    <t>071902</t>
  </si>
  <si>
    <t>071903</t>
  </si>
  <si>
    <t>071904</t>
  </si>
  <si>
    <t>071905</t>
  </si>
  <si>
    <t>071906</t>
  </si>
  <si>
    <t>071907</t>
  </si>
  <si>
    <t>071908</t>
  </si>
  <si>
    <t>071909</t>
  </si>
  <si>
    <t>072901</t>
  </si>
  <si>
    <t>072902</t>
  </si>
  <si>
    <t>072903</t>
  </si>
  <si>
    <t>072904</t>
  </si>
  <si>
    <t>072908</t>
  </si>
  <si>
    <t>072909</t>
  </si>
  <si>
    <t>072910</t>
  </si>
  <si>
    <t>073901</t>
  </si>
  <si>
    <t>073903</t>
  </si>
  <si>
    <t>073904</t>
  </si>
  <si>
    <t>073905</t>
  </si>
  <si>
    <t>074903</t>
  </si>
  <si>
    <t>074904</t>
  </si>
  <si>
    <t>074905</t>
  </si>
  <si>
    <t>074907</t>
  </si>
  <si>
    <t>074909</t>
  </si>
  <si>
    <t>074911</t>
  </si>
  <si>
    <t>074912</t>
  </si>
  <si>
    <t>074917</t>
  </si>
  <si>
    <t>075901</t>
  </si>
  <si>
    <t>075902</t>
  </si>
  <si>
    <t>075903</t>
  </si>
  <si>
    <t>075906</t>
  </si>
  <si>
    <t>075908</t>
  </si>
  <si>
    <t>076903</t>
  </si>
  <si>
    <t>076904</t>
  </si>
  <si>
    <t>077901</t>
  </si>
  <si>
    <t>077902</t>
  </si>
  <si>
    <t>078901</t>
  </si>
  <si>
    <t>079901</t>
  </si>
  <si>
    <t>079906</t>
  </si>
  <si>
    <t>079907</t>
  </si>
  <si>
    <t>079910</t>
  </si>
  <si>
    <t>080901</t>
  </si>
  <si>
    <t>081902</t>
  </si>
  <si>
    <t>081904</t>
  </si>
  <si>
    <t>081905</t>
  </si>
  <si>
    <t>081906</t>
  </si>
  <si>
    <t>082902</t>
  </si>
  <si>
    <t>082903</t>
  </si>
  <si>
    <t>083901</t>
  </si>
  <si>
    <t>083902</t>
  </si>
  <si>
    <t>083903</t>
  </si>
  <si>
    <t>084901</t>
  </si>
  <si>
    <t>084902</t>
  </si>
  <si>
    <t>084903</t>
  </si>
  <si>
    <t>084906</t>
  </si>
  <si>
    <t>084908</t>
  </si>
  <si>
    <t>084909</t>
  </si>
  <si>
    <t>084910</t>
  </si>
  <si>
    <t>084911</t>
  </si>
  <si>
    <t>085902</t>
  </si>
  <si>
    <t>085903</t>
  </si>
  <si>
    <t>086024</t>
  </si>
  <si>
    <t>086901</t>
  </si>
  <si>
    <t>086902</t>
  </si>
  <si>
    <t>087901</t>
  </si>
  <si>
    <t>088902</t>
  </si>
  <si>
    <t>089901</t>
  </si>
  <si>
    <t>089903</t>
  </si>
  <si>
    <t>089905</t>
  </si>
  <si>
    <t>090902</t>
  </si>
  <si>
    <t>090903</t>
  </si>
  <si>
    <t>090904</t>
  </si>
  <si>
    <t>090905</t>
  </si>
  <si>
    <t>091901</t>
  </si>
  <si>
    <t>091902</t>
  </si>
  <si>
    <t>091903</t>
  </si>
  <si>
    <t>091905</t>
  </si>
  <si>
    <t>091906</t>
  </si>
  <si>
    <t>091907</t>
  </si>
  <si>
    <t>091908</t>
  </si>
  <si>
    <t>091909</t>
  </si>
  <si>
    <t>091910</t>
  </si>
  <si>
    <t>091913</t>
  </si>
  <si>
    <t>091914</t>
  </si>
  <si>
    <t>091917</t>
  </si>
  <si>
    <t>091918</t>
  </si>
  <si>
    <t>092901</t>
  </si>
  <si>
    <t>092902</t>
  </si>
  <si>
    <t>092903</t>
  </si>
  <si>
    <t>092904</t>
  </si>
  <si>
    <t>092906</t>
  </si>
  <si>
    <t>092907</t>
  </si>
  <si>
    <t>092908</t>
  </si>
  <si>
    <t>093901</t>
  </si>
  <si>
    <t>093903</t>
  </si>
  <si>
    <t>093904</t>
  </si>
  <si>
    <t>093905</t>
  </si>
  <si>
    <t>094901</t>
  </si>
  <si>
    <t>094902</t>
  </si>
  <si>
    <t>094903</t>
  </si>
  <si>
    <t>094904</t>
  </si>
  <si>
    <t>095901</t>
  </si>
  <si>
    <t>095902</t>
  </si>
  <si>
    <t>095903</t>
  </si>
  <si>
    <t>095904</t>
  </si>
  <si>
    <t>095905</t>
  </si>
  <si>
    <t>096904</t>
  </si>
  <si>
    <t>096905</t>
  </si>
  <si>
    <t>097902</t>
  </si>
  <si>
    <t>097903</t>
  </si>
  <si>
    <t>098901</t>
  </si>
  <si>
    <t>098903</t>
  </si>
  <si>
    <t>098904</t>
  </si>
  <si>
    <t>099902</t>
  </si>
  <si>
    <t>099903</t>
  </si>
  <si>
    <t>100903</t>
  </si>
  <si>
    <t>100904</t>
  </si>
  <si>
    <t>100905</t>
  </si>
  <si>
    <t>100907</t>
  </si>
  <si>
    <t>100908</t>
  </si>
  <si>
    <t>101902</t>
  </si>
  <si>
    <t>101903</t>
  </si>
  <si>
    <t>101905</t>
  </si>
  <si>
    <t>101906</t>
  </si>
  <si>
    <t>101907</t>
  </si>
  <si>
    <t>101908</t>
  </si>
  <si>
    <t>101910</t>
  </si>
  <si>
    <t>101911</t>
  </si>
  <si>
    <t>101912</t>
  </si>
  <si>
    <t>101913</t>
  </si>
  <si>
    <t>101914</t>
  </si>
  <si>
    <t>101915</t>
  </si>
  <si>
    <t>101916</t>
  </si>
  <si>
    <t>101917</t>
  </si>
  <si>
    <t>101919</t>
  </si>
  <si>
    <t>101920</t>
  </si>
  <si>
    <t>101921</t>
  </si>
  <si>
    <t>101924</t>
  </si>
  <si>
    <t>101925</t>
  </si>
  <si>
    <t>102901</t>
  </si>
  <si>
    <t>102902</t>
  </si>
  <si>
    <t>102903</t>
  </si>
  <si>
    <t>102904</t>
  </si>
  <si>
    <t>102905</t>
  </si>
  <si>
    <t>102906</t>
  </si>
  <si>
    <t>103901</t>
  </si>
  <si>
    <t>103902</t>
  </si>
  <si>
    <t>104901</t>
  </si>
  <si>
    <t>104903</t>
  </si>
  <si>
    <t>104907</t>
  </si>
  <si>
    <t>105902</t>
  </si>
  <si>
    <t>105904</t>
  </si>
  <si>
    <t>105905</t>
  </si>
  <si>
    <t>105906</t>
  </si>
  <si>
    <t>106901</t>
  </si>
  <si>
    <t>107901</t>
  </si>
  <si>
    <t>107902</t>
  </si>
  <si>
    <t>107904</t>
  </si>
  <si>
    <t>107905</t>
  </si>
  <si>
    <t>107906</t>
  </si>
  <si>
    <t>107907</t>
  </si>
  <si>
    <t>107908</t>
  </si>
  <si>
    <t>107910</t>
  </si>
  <si>
    <t>108902</t>
  </si>
  <si>
    <t>108903</t>
  </si>
  <si>
    <t>108904</t>
  </si>
  <si>
    <t>108905</t>
  </si>
  <si>
    <t>108906</t>
  </si>
  <si>
    <t>108907</t>
  </si>
  <si>
    <t>108908</t>
  </si>
  <si>
    <t>108909</t>
  </si>
  <si>
    <t>108910</t>
  </si>
  <si>
    <t>108911</t>
  </si>
  <si>
    <t>108912</t>
  </si>
  <si>
    <t>108913</t>
  </si>
  <si>
    <t>108914</t>
  </si>
  <si>
    <t>108915</t>
  </si>
  <si>
    <t>108916</t>
  </si>
  <si>
    <t>109901</t>
  </si>
  <si>
    <t>109902</t>
  </si>
  <si>
    <t>109903</t>
  </si>
  <si>
    <t>109904</t>
  </si>
  <si>
    <t>109905</t>
  </si>
  <si>
    <t>109907</t>
  </si>
  <si>
    <t>109908</t>
  </si>
  <si>
    <t>109910</t>
  </si>
  <si>
    <t>109911</t>
  </si>
  <si>
    <t>109912</t>
  </si>
  <si>
    <t>109913</t>
  </si>
  <si>
    <t>109914</t>
  </si>
  <si>
    <t>110901</t>
  </si>
  <si>
    <t>110902</t>
  </si>
  <si>
    <t>110905</t>
  </si>
  <si>
    <t>110906</t>
  </si>
  <si>
    <t>110907</t>
  </si>
  <si>
    <t>110908</t>
  </si>
  <si>
    <t>111901</t>
  </si>
  <si>
    <t>111902</t>
  </si>
  <si>
    <t>111903</t>
  </si>
  <si>
    <t>112901</t>
  </si>
  <si>
    <t>112905</t>
  </si>
  <si>
    <t>112906</t>
  </si>
  <si>
    <t>112907</t>
  </si>
  <si>
    <t>112908</t>
  </si>
  <si>
    <t>112909</t>
  </si>
  <si>
    <t>112910</t>
  </si>
  <si>
    <t>113901</t>
  </si>
  <si>
    <t>113902</t>
  </si>
  <si>
    <t>113903</t>
  </si>
  <si>
    <t>113905</t>
  </si>
  <si>
    <t>113906</t>
  </si>
  <si>
    <t>114901</t>
  </si>
  <si>
    <t>114902</t>
  </si>
  <si>
    <t>114904</t>
  </si>
  <si>
    <t>115901</t>
  </si>
  <si>
    <t>115902</t>
  </si>
  <si>
    <t>115903</t>
  </si>
  <si>
    <t>116901</t>
  </si>
  <si>
    <t>116902</t>
  </si>
  <si>
    <t>116903</t>
  </si>
  <si>
    <t>116905</t>
  </si>
  <si>
    <t>116906</t>
  </si>
  <si>
    <t>116908</t>
  </si>
  <si>
    <t>116909</t>
  </si>
  <si>
    <t>116910</t>
  </si>
  <si>
    <t>116915</t>
  </si>
  <si>
    <t>116916</t>
  </si>
  <si>
    <t>117901</t>
  </si>
  <si>
    <t>117903</t>
  </si>
  <si>
    <t>117904</t>
  </si>
  <si>
    <t>117907</t>
  </si>
  <si>
    <t>118902</t>
  </si>
  <si>
    <t>119901</t>
  </si>
  <si>
    <t>119902</t>
  </si>
  <si>
    <t>119903</t>
  </si>
  <si>
    <t>120901</t>
  </si>
  <si>
    <t>120902</t>
  </si>
  <si>
    <t>120905</t>
  </si>
  <si>
    <t>121902</t>
  </si>
  <si>
    <t>121903</t>
  </si>
  <si>
    <t>121904</t>
  </si>
  <si>
    <t>121905</t>
  </si>
  <si>
    <t>121906</t>
  </si>
  <si>
    <t>122901</t>
  </si>
  <si>
    <t>122902</t>
  </si>
  <si>
    <t>123905</t>
  </si>
  <si>
    <t>123907</t>
  </si>
  <si>
    <t>123908</t>
  </si>
  <si>
    <t>123910</t>
  </si>
  <si>
    <t>123913</t>
  </si>
  <si>
    <t>123914</t>
  </si>
  <si>
    <t>124901</t>
  </si>
  <si>
    <t>125901</t>
  </si>
  <si>
    <t>125902</t>
  </si>
  <si>
    <t>125903</t>
  </si>
  <si>
    <t>125905</t>
  </si>
  <si>
    <t>125906</t>
  </si>
  <si>
    <t>126901</t>
  </si>
  <si>
    <t>126902</t>
  </si>
  <si>
    <t>126903</t>
  </si>
  <si>
    <t>126904</t>
  </si>
  <si>
    <t>126905</t>
  </si>
  <si>
    <t>126906</t>
  </si>
  <si>
    <t>126907</t>
  </si>
  <si>
    <t>126908</t>
  </si>
  <si>
    <t>126911</t>
  </si>
  <si>
    <t>127901</t>
  </si>
  <si>
    <t>127903</t>
  </si>
  <si>
    <t>127904</t>
  </si>
  <si>
    <t>127905</t>
  </si>
  <si>
    <t>127906</t>
  </si>
  <si>
    <t>128901</t>
  </si>
  <si>
    <t>128902</t>
  </si>
  <si>
    <t>128903</t>
  </si>
  <si>
    <t>128904</t>
  </si>
  <si>
    <t>129901</t>
  </si>
  <si>
    <t>129902</t>
  </si>
  <si>
    <t>129903</t>
  </si>
  <si>
    <t>129904</t>
  </si>
  <si>
    <t>129905</t>
  </si>
  <si>
    <t>129906</t>
  </si>
  <si>
    <t>129910</t>
  </si>
  <si>
    <t>130901</t>
  </si>
  <si>
    <t>130902</t>
  </si>
  <si>
    <t>131001</t>
  </si>
  <si>
    <t>132902</t>
  </si>
  <si>
    <t>133901</t>
  </si>
  <si>
    <t>133902</t>
  </si>
  <si>
    <t>133903</t>
  </si>
  <si>
    <t>133904</t>
  </si>
  <si>
    <t>133905</t>
  </si>
  <si>
    <t>134901</t>
  </si>
  <si>
    <t>135001</t>
  </si>
  <si>
    <t>136901</t>
  </si>
  <si>
    <t>137901</t>
  </si>
  <si>
    <t>137902</t>
  </si>
  <si>
    <t>137903</t>
  </si>
  <si>
    <t>137904</t>
  </si>
  <si>
    <t>138902</t>
  </si>
  <si>
    <t>138903</t>
  </si>
  <si>
    <t>138904</t>
  </si>
  <si>
    <t>139905</t>
  </si>
  <si>
    <t>139908</t>
  </si>
  <si>
    <t>139909</t>
  </si>
  <si>
    <t>139911</t>
  </si>
  <si>
    <t>139912</t>
  </si>
  <si>
    <t>140901</t>
  </si>
  <si>
    <t>140904</t>
  </si>
  <si>
    <t>140905</t>
  </si>
  <si>
    <t>140907</t>
  </si>
  <si>
    <t>140908</t>
  </si>
  <si>
    <t>141901</t>
  </si>
  <si>
    <t>141902</t>
  </si>
  <si>
    <t>142901</t>
  </si>
  <si>
    <t>143901</t>
  </si>
  <si>
    <t>143902</t>
  </si>
  <si>
    <t>143903</t>
  </si>
  <si>
    <t>143904</t>
  </si>
  <si>
    <t>143905</t>
  </si>
  <si>
    <t>143906</t>
  </si>
  <si>
    <t>144901</t>
  </si>
  <si>
    <t>144902</t>
  </si>
  <si>
    <t>144903</t>
  </si>
  <si>
    <t>145901</t>
  </si>
  <si>
    <t>145902</t>
  </si>
  <si>
    <t>145906</t>
  </si>
  <si>
    <t>145907</t>
  </si>
  <si>
    <t>145911</t>
  </si>
  <si>
    <t>146901</t>
  </si>
  <si>
    <t>146902</t>
  </si>
  <si>
    <t>146903</t>
  </si>
  <si>
    <t>146904</t>
  </si>
  <si>
    <t>146905</t>
  </si>
  <si>
    <t>146906</t>
  </si>
  <si>
    <t>146907</t>
  </si>
  <si>
    <t>147901</t>
  </si>
  <si>
    <t>147902</t>
  </si>
  <si>
    <t>147903</t>
  </si>
  <si>
    <t>148901</t>
  </si>
  <si>
    <t>148902</t>
  </si>
  <si>
    <t>148903</t>
  </si>
  <si>
    <t>148905</t>
  </si>
  <si>
    <t>149901</t>
  </si>
  <si>
    <t>149902</t>
  </si>
  <si>
    <t>150901</t>
  </si>
  <si>
    <t>152901</t>
  </si>
  <si>
    <t>152902</t>
  </si>
  <si>
    <t>152903</t>
  </si>
  <si>
    <t>152906</t>
  </si>
  <si>
    <t>152907</t>
  </si>
  <si>
    <t>152908</t>
  </si>
  <si>
    <t>152909</t>
  </si>
  <si>
    <t>152910</t>
  </si>
  <si>
    <t>153903</t>
  </si>
  <si>
    <t>153904</t>
  </si>
  <si>
    <t>153905</t>
  </si>
  <si>
    <t>153907</t>
  </si>
  <si>
    <t>154901</t>
  </si>
  <si>
    <t>154903</t>
  </si>
  <si>
    <t>155901</t>
  </si>
  <si>
    <t>156902</t>
  </si>
  <si>
    <t>156905</t>
  </si>
  <si>
    <t>157901</t>
  </si>
  <si>
    <t>158901</t>
  </si>
  <si>
    <t>158902</t>
  </si>
  <si>
    <t>158904</t>
  </si>
  <si>
    <t>158905</t>
  </si>
  <si>
    <t>158906</t>
  </si>
  <si>
    <t>159901</t>
  </si>
  <si>
    <t>160901</t>
  </si>
  <si>
    <t>160904</t>
  </si>
  <si>
    <t>160905</t>
  </si>
  <si>
    <t>161901</t>
  </si>
  <si>
    <t>161903</t>
  </si>
  <si>
    <t>161906</t>
  </si>
  <si>
    <t>161907</t>
  </si>
  <si>
    <t>161908</t>
  </si>
  <si>
    <t>161909</t>
  </si>
  <si>
    <t>161910</t>
  </si>
  <si>
    <t>161912</t>
  </si>
  <si>
    <t>161914</t>
  </si>
  <si>
    <t>161916</t>
  </si>
  <si>
    <t>161918</t>
  </si>
  <si>
    <t>161919</t>
  </si>
  <si>
    <t>161920</t>
  </si>
  <si>
    <t>161921</t>
  </si>
  <si>
    <t>161922</t>
  </si>
  <si>
    <t>161923</t>
  </si>
  <si>
    <t>161924</t>
  </si>
  <si>
    <t>161925</t>
  </si>
  <si>
    <t>162904</t>
  </si>
  <si>
    <t>163901</t>
  </si>
  <si>
    <t>163902</t>
  </si>
  <si>
    <t>163903</t>
  </si>
  <si>
    <t>163904</t>
  </si>
  <si>
    <t>163908</t>
  </si>
  <si>
    <t>164901</t>
  </si>
  <si>
    <t>165901</t>
  </si>
  <si>
    <t>165902</t>
  </si>
  <si>
    <t>166901</t>
  </si>
  <si>
    <t>166902</t>
  </si>
  <si>
    <t>166903</t>
  </si>
  <si>
    <t>166904</t>
  </si>
  <si>
    <t>166905</t>
  </si>
  <si>
    <t>166907</t>
  </si>
  <si>
    <t>167901</t>
  </si>
  <si>
    <t>167902</t>
  </si>
  <si>
    <t>167904</t>
  </si>
  <si>
    <t>168901</t>
  </si>
  <si>
    <t>168902</t>
  </si>
  <si>
    <t>168903</t>
  </si>
  <si>
    <t>169901</t>
  </si>
  <si>
    <t>169902</t>
  </si>
  <si>
    <t>169906</t>
  </si>
  <si>
    <t>169908</t>
  </si>
  <si>
    <t>169909</t>
  </si>
  <si>
    <t>169910</t>
  </si>
  <si>
    <t>169911</t>
  </si>
  <si>
    <t>170902</t>
  </si>
  <si>
    <t>170903</t>
  </si>
  <si>
    <t>170904</t>
  </si>
  <si>
    <t>170906</t>
  </si>
  <si>
    <t>170907</t>
  </si>
  <si>
    <t>170908</t>
  </si>
  <si>
    <t>171901</t>
  </si>
  <si>
    <t>171902</t>
  </si>
  <si>
    <t>172902</t>
  </si>
  <si>
    <t>172905</t>
  </si>
  <si>
    <t>173901</t>
  </si>
  <si>
    <t>174901</t>
  </si>
  <si>
    <t>174902</t>
  </si>
  <si>
    <t>174903</t>
  </si>
  <si>
    <t>174904</t>
  </si>
  <si>
    <t>174906</t>
  </si>
  <si>
    <t>174908</t>
  </si>
  <si>
    <t>174909</t>
  </si>
  <si>
    <t>174910</t>
  </si>
  <si>
    <t>174911</t>
  </si>
  <si>
    <t>175902</t>
  </si>
  <si>
    <t>175903</t>
  </si>
  <si>
    <t>175904</t>
  </si>
  <si>
    <t>175905</t>
  </si>
  <si>
    <t>175907</t>
  </si>
  <si>
    <t>175910</t>
  </si>
  <si>
    <t>175911</t>
  </si>
  <si>
    <t>176901</t>
  </si>
  <si>
    <t>176902</t>
  </si>
  <si>
    <t>176903</t>
  </si>
  <si>
    <t>177901</t>
  </si>
  <si>
    <t>177902</t>
  </si>
  <si>
    <t>177903</t>
  </si>
  <si>
    <t>177905</t>
  </si>
  <si>
    <t>178901</t>
  </si>
  <si>
    <t>178902</t>
  </si>
  <si>
    <t>178903</t>
  </si>
  <si>
    <t>178904</t>
  </si>
  <si>
    <t>178905</t>
  </si>
  <si>
    <t>178906</t>
  </si>
  <si>
    <t>178908</t>
  </si>
  <si>
    <t>178909</t>
  </si>
  <si>
    <t>178912</t>
  </si>
  <si>
    <t>178913</t>
  </si>
  <si>
    <t>178914</t>
  </si>
  <si>
    <t>178915</t>
  </si>
  <si>
    <t>179901</t>
  </si>
  <si>
    <t>180902</t>
  </si>
  <si>
    <t>180903</t>
  </si>
  <si>
    <t>180904</t>
  </si>
  <si>
    <t>181901</t>
  </si>
  <si>
    <t>181905</t>
  </si>
  <si>
    <t>181906</t>
  </si>
  <si>
    <t>181907</t>
  </si>
  <si>
    <t>181908</t>
  </si>
  <si>
    <t>182901</t>
  </si>
  <si>
    <t>182902</t>
  </si>
  <si>
    <t>182903</t>
  </si>
  <si>
    <t>182904</t>
  </si>
  <si>
    <t>182905</t>
  </si>
  <si>
    <t>182906</t>
  </si>
  <si>
    <t>183901</t>
  </si>
  <si>
    <t>183902</t>
  </si>
  <si>
    <t>183904</t>
  </si>
  <si>
    <t>184901</t>
  </si>
  <si>
    <t>184902</t>
  </si>
  <si>
    <t>184903</t>
  </si>
  <si>
    <t>184904</t>
  </si>
  <si>
    <t>184907</t>
  </si>
  <si>
    <t>184908</t>
  </si>
  <si>
    <t>184909</t>
  </si>
  <si>
    <t>184911</t>
  </si>
  <si>
    <t>185901</t>
  </si>
  <si>
    <t>185902</t>
  </si>
  <si>
    <t>185903</t>
  </si>
  <si>
    <t>185904</t>
  </si>
  <si>
    <t>186901</t>
  </si>
  <si>
    <t>186902</t>
  </si>
  <si>
    <t>186903</t>
  </si>
  <si>
    <t>187901</t>
  </si>
  <si>
    <t>187903</t>
  </si>
  <si>
    <t>187904</t>
  </si>
  <si>
    <t>187906</t>
  </si>
  <si>
    <t>187907</t>
  </si>
  <si>
    <t>187910</t>
  </si>
  <si>
    <t>188901</t>
  </si>
  <si>
    <t>188902</t>
  </si>
  <si>
    <t>188903</t>
  </si>
  <si>
    <t>188904</t>
  </si>
  <si>
    <t>189901</t>
  </si>
  <si>
    <t>189902</t>
  </si>
  <si>
    <t>190903</t>
  </si>
  <si>
    <t>191901</t>
  </si>
  <si>
    <t>192901</t>
  </si>
  <si>
    <t>193902</t>
  </si>
  <si>
    <t>194902</t>
  </si>
  <si>
    <t>194903</t>
  </si>
  <si>
    <t>194904</t>
  </si>
  <si>
    <t>194905</t>
  </si>
  <si>
    <t>195901</t>
  </si>
  <si>
    <t>195902</t>
  </si>
  <si>
    <t>196901</t>
  </si>
  <si>
    <t>196902</t>
  </si>
  <si>
    <t>196903</t>
  </si>
  <si>
    <t>197902</t>
  </si>
  <si>
    <t>198901</t>
  </si>
  <si>
    <t>198902</t>
  </si>
  <si>
    <t>198903</t>
  </si>
  <si>
    <t>198905</t>
  </si>
  <si>
    <t>198906</t>
  </si>
  <si>
    <t>199901</t>
  </si>
  <si>
    <t>199902</t>
  </si>
  <si>
    <t>200901</t>
  </si>
  <si>
    <t>200902</t>
  </si>
  <si>
    <t>200904</t>
  </si>
  <si>
    <t>200906</t>
  </si>
  <si>
    <t>201902</t>
  </si>
  <si>
    <t>201903</t>
  </si>
  <si>
    <t>201904</t>
  </si>
  <si>
    <t>201907</t>
  </si>
  <si>
    <t>201908</t>
  </si>
  <si>
    <t>201910</t>
  </si>
  <si>
    <t>201913</t>
  </si>
  <si>
    <t>201914</t>
  </si>
  <si>
    <t>202903</t>
  </si>
  <si>
    <t>202905</t>
  </si>
  <si>
    <t>203901</t>
  </si>
  <si>
    <t>203902</t>
  </si>
  <si>
    <t>204901</t>
  </si>
  <si>
    <t>204904</t>
  </si>
  <si>
    <t>205901</t>
  </si>
  <si>
    <t>205902</t>
  </si>
  <si>
    <t>205903</t>
  </si>
  <si>
    <t>205904</t>
  </si>
  <si>
    <t>205905</t>
  </si>
  <si>
    <t>205906</t>
  </si>
  <si>
    <t>205907</t>
  </si>
  <si>
    <t>206901</t>
  </si>
  <si>
    <t>206902</t>
  </si>
  <si>
    <t>206903</t>
  </si>
  <si>
    <t>207901</t>
  </si>
  <si>
    <t>208901</t>
  </si>
  <si>
    <t>208902</t>
  </si>
  <si>
    <t>208903</t>
  </si>
  <si>
    <t>209901</t>
  </si>
  <si>
    <t>209902</t>
  </si>
  <si>
    <t>210901</t>
  </si>
  <si>
    <t>210902</t>
  </si>
  <si>
    <t>210903</t>
  </si>
  <si>
    <t>210904</t>
  </si>
  <si>
    <t>210905</t>
  </si>
  <si>
    <t>210906</t>
  </si>
  <si>
    <t>211901</t>
  </si>
  <si>
    <t>211902</t>
  </si>
  <si>
    <t>212901</t>
  </si>
  <si>
    <t>212902</t>
  </si>
  <si>
    <t>212903</t>
  </si>
  <si>
    <t>212904</t>
  </si>
  <si>
    <t>212905</t>
  </si>
  <si>
    <t>212906</t>
  </si>
  <si>
    <t>212909</t>
  </si>
  <si>
    <t>212910</t>
  </si>
  <si>
    <t>213901</t>
  </si>
  <si>
    <t>214901</t>
  </si>
  <si>
    <t>214902</t>
  </si>
  <si>
    <t>214903</t>
  </si>
  <si>
    <t>215901</t>
  </si>
  <si>
    <t>216901</t>
  </si>
  <si>
    <t>217901</t>
  </si>
  <si>
    <t>218901</t>
  </si>
  <si>
    <t>219901</t>
  </si>
  <si>
    <t>219903</t>
  </si>
  <si>
    <t>219905</t>
  </si>
  <si>
    <t>220901</t>
  </si>
  <si>
    <t>220902</t>
  </si>
  <si>
    <t>220904</t>
  </si>
  <si>
    <t>220905</t>
  </si>
  <si>
    <t>220906</t>
  </si>
  <si>
    <t>220907</t>
  </si>
  <si>
    <t>220908</t>
  </si>
  <si>
    <t>220910</t>
  </si>
  <si>
    <t>220912</t>
  </si>
  <si>
    <t>220914</t>
  </si>
  <si>
    <t>220915</t>
  </si>
  <si>
    <t>220916</t>
  </si>
  <si>
    <t>220917</t>
  </si>
  <si>
    <t>220918</t>
  </si>
  <si>
    <t>220919</t>
  </si>
  <si>
    <t>220920</t>
  </si>
  <si>
    <t>221901</t>
  </si>
  <si>
    <t>221904</t>
  </si>
  <si>
    <t>221905</t>
  </si>
  <si>
    <t>221911</t>
  </si>
  <si>
    <t>221912</t>
  </si>
  <si>
    <t>222901</t>
  </si>
  <si>
    <t>223901</t>
  </si>
  <si>
    <t>223902</t>
  </si>
  <si>
    <t>223904</t>
  </si>
  <si>
    <t>224901</t>
  </si>
  <si>
    <t>224902</t>
  </si>
  <si>
    <t>225902</t>
  </si>
  <si>
    <t>225905</t>
  </si>
  <si>
    <t>225906</t>
  </si>
  <si>
    <t>225907</t>
  </si>
  <si>
    <t>226901</t>
  </si>
  <si>
    <t>226903</t>
  </si>
  <si>
    <t>226905</t>
  </si>
  <si>
    <t>226906</t>
  </si>
  <si>
    <t>226907</t>
  </si>
  <si>
    <t>226908</t>
  </si>
  <si>
    <t>227901</t>
  </si>
  <si>
    <t>227904</t>
  </si>
  <si>
    <t>227907</t>
  </si>
  <si>
    <t>227909</t>
  </si>
  <si>
    <t>227910</t>
  </si>
  <si>
    <t>227912</t>
  </si>
  <si>
    <t>227913</t>
  </si>
  <si>
    <t>228901</t>
  </si>
  <si>
    <t>228903</t>
  </si>
  <si>
    <t>228904</t>
  </si>
  <si>
    <t>228905</t>
  </si>
  <si>
    <t>229901</t>
  </si>
  <si>
    <t>229903</t>
  </si>
  <si>
    <t>229904</t>
  </si>
  <si>
    <t>229905</t>
  </si>
  <si>
    <t>229906</t>
  </si>
  <si>
    <t>230901</t>
  </si>
  <si>
    <t>230902</t>
  </si>
  <si>
    <t>230903</t>
  </si>
  <si>
    <t>230904</t>
  </si>
  <si>
    <t>230905</t>
  </si>
  <si>
    <t>230906</t>
  </si>
  <si>
    <t>230908</t>
  </si>
  <si>
    <t>231901</t>
  </si>
  <si>
    <t>231902</t>
  </si>
  <si>
    <t>232901</t>
  </si>
  <si>
    <t>232902</t>
  </si>
  <si>
    <t>232903</t>
  </si>
  <si>
    <t>232904</t>
  </si>
  <si>
    <t>233901</t>
  </si>
  <si>
    <t>233903</t>
  </si>
  <si>
    <t>234902</t>
  </si>
  <si>
    <t>234903</t>
  </si>
  <si>
    <t>234904</t>
  </si>
  <si>
    <t>234905</t>
  </si>
  <si>
    <t>234906</t>
  </si>
  <si>
    <t>234907</t>
  </si>
  <si>
    <t>234909</t>
  </si>
  <si>
    <t>235901</t>
  </si>
  <si>
    <t>235902</t>
  </si>
  <si>
    <t>235904</t>
  </si>
  <si>
    <t>236901</t>
  </si>
  <si>
    <t>236902</t>
  </si>
  <si>
    <t>237902</t>
  </si>
  <si>
    <t>237904</t>
  </si>
  <si>
    <t>237905</t>
  </si>
  <si>
    <t>238902</t>
  </si>
  <si>
    <t>238904</t>
  </si>
  <si>
    <t>239901</t>
  </si>
  <si>
    <t>239903</t>
  </si>
  <si>
    <t>240901</t>
  </si>
  <si>
    <t>240903</t>
  </si>
  <si>
    <t>240904</t>
  </si>
  <si>
    <t>241901</t>
  </si>
  <si>
    <t>241902</t>
  </si>
  <si>
    <t>241903</t>
  </si>
  <si>
    <t>241904</t>
  </si>
  <si>
    <t>241906</t>
  </si>
  <si>
    <t>242902</t>
  </si>
  <si>
    <t>242903</t>
  </si>
  <si>
    <t>242905</t>
  </si>
  <si>
    <t>242906</t>
  </si>
  <si>
    <t>243901</t>
  </si>
  <si>
    <t>243902</t>
  </si>
  <si>
    <t>243903</t>
  </si>
  <si>
    <t>243905</t>
  </si>
  <si>
    <t>243906</t>
  </si>
  <si>
    <t>244901</t>
  </si>
  <si>
    <t>244903</t>
  </si>
  <si>
    <t>244905</t>
  </si>
  <si>
    <t>245901</t>
  </si>
  <si>
    <t>245902</t>
  </si>
  <si>
    <t>245903</t>
  </si>
  <si>
    <t>245904</t>
  </si>
  <si>
    <t>246902</t>
  </si>
  <si>
    <t>246904</t>
  </si>
  <si>
    <t>246905</t>
  </si>
  <si>
    <t>246906</t>
  </si>
  <si>
    <t>246907</t>
  </si>
  <si>
    <t>246908</t>
  </si>
  <si>
    <t>246909</t>
  </si>
  <si>
    <t>246911</t>
  </si>
  <si>
    <t>246912</t>
  </si>
  <si>
    <t>246913</t>
  </si>
  <si>
    <t>246914</t>
  </si>
  <si>
    <t>247901</t>
  </si>
  <si>
    <t>247903</t>
  </si>
  <si>
    <t>247904</t>
  </si>
  <si>
    <t>247906</t>
  </si>
  <si>
    <t>248901</t>
  </si>
  <si>
    <t>248902</t>
  </si>
  <si>
    <t>249901</t>
  </si>
  <si>
    <t>249902</t>
  </si>
  <si>
    <t>249903</t>
  </si>
  <si>
    <t>249904</t>
  </si>
  <si>
    <t>249905</t>
  </si>
  <si>
    <t>249906</t>
  </si>
  <si>
    <t>249908</t>
  </si>
  <si>
    <t>250902</t>
  </si>
  <si>
    <t>250903</t>
  </si>
  <si>
    <t>250904</t>
  </si>
  <si>
    <t>250905</t>
  </si>
  <si>
    <t>250906</t>
  </si>
  <si>
    <t>250907</t>
  </si>
  <si>
    <t>251901</t>
  </si>
  <si>
    <t>251902</t>
  </si>
  <si>
    <t>252901</t>
  </si>
  <si>
    <t>252902</t>
  </si>
  <si>
    <t>252903</t>
  </si>
  <si>
    <t>253901</t>
  </si>
  <si>
    <t>254901</t>
  </si>
  <si>
    <t>254902</t>
  </si>
  <si>
    <t>T214</t>
  </si>
  <si>
    <t>T814</t>
  </si>
  <si>
    <t>T215</t>
  </si>
  <si>
    <t>T815</t>
  </si>
  <si>
    <t>T216</t>
  </si>
  <si>
    <t>T816</t>
  </si>
  <si>
    <t>DISTRICT_ID</t>
  </si>
  <si>
    <t>DISTRICT</t>
  </si>
  <si>
    <t>T212</t>
  </si>
  <si>
    <t>T812</t>
  </si>
  <si>
    <t>Annual Growth for Tax Year:</t>
  </si>
  <si>
    <t>District Number:</t>
  </si>
  <si>
    <t>Tax Year:</t>
  </si>
  <si>
    <t>Taxable Value (M&amp;O)</t>
  </si>
  <si>
    <t>Taxable Value (I&amp;S)</t>
  </si>
  <si>
    <t>Final Certified</t>
  </si>
  <si>
    <t>County District Number</t>
  </si>
  <si>
    <t>District Name</t>
  </si>
  <si>
    <t>CAYUGA ISD</t>
  </si>
  <si>
    <t>ELKHART ISD</t>
  </si>
  <si>
    <t>FRANKSTON ISD</t>
  </si>
  <si>
    <t>NECHES ISD</t>
  </si>
  <si>
    <t>PALESTINE ISD</t>
  </si>
  <si>
    <t>WESTWOOD ISD</t>
  </si>
  <si>
    <t>SLOCUM ISD</t>
  </si>
  <si>
    <t>ANDREWS ISD</t>
  </si>
  <si>
    <t>HUDSON ISD</t>
  </si>
  <si>
    <t>LUFKIN ISD</t>
  </si>
  <si>
    <t>HUNTINGTON ISD</t>
  </si>
  <si>
    <t>DIBOLL ISD</t>
  </si>
  <si>
    <t>ZAVALLA ISD</t>
  </si>
  <si>
    <t>CENTRAL ISD</t>
  </si>
  <si>
    <t>ARANSAS COUNTY ISD</t>
  </si>
  <si>
    <t>ARCHER CITY ISD</t>
  </si>
  <si>
    <t>HOLLIDAY ISD</t>
  </si>
  <si>
    <t>WINDTHORST ISD</t>
  </si>
  <si>
    <t>CLAUDE ISD</t>
  </si>
  <si>
    <t>CHARLOTTE ISD</t>
  </si>
  <si>
    <t>JOURDANTON ISD</t>
  </si>
  <si>
    <t>LYTLE ISD</t>
  </si>
  <si>
    <t>PLEASANTON ISD</t>
  </si>
  <si>
    <t>POTEET ISD</t>
  </si>
  <si>
    <t>BELLVILLE ISD</t>
  </si>
  <si>
    <t>SEALY ISD</t>
  </si>
  <si>
    <t>BRAZOS ISD</t>
  </si>
  <si>
    <t>MULESHOE ISD</t>
  </si>
  <si>
    <t>MEDINA ISD</t>
  </si>
  <si>
    <t>BANDERA ISD</t>
  </si>
  <si>
    <t>BASTROP ISD</t>
  </si>
  <si>
    <t>ELGIN ISD</t>
  </si>
  <si>
    <t>SMITHVILLE ISD</t>
  </si>
  <si>
    <t>MCDADE ISD</t>
  </si>
  <si>
    <t>SEYMOUR ISD</t>
  </si>
  <si>
    <t>BEEVILLE ISD</t>
  </si>
  <si>
    <t>PAWNEE ISD</t>
  </si>
  <si>
    <t>PETTUS ISD</t>
  </si>
  <si>
    <t>SKIDMORE-TYNAN ISD</t>
  </si>
  <si>
    <t>ACADEMY ISD</t>
  </si>
  <si>
    <t>BARTLETT ISD</t>
  </si>
  <si>
    <t>BELTON ISD</t>
  </si>
  <si>
    <t>HOLLAND ISD</t>
  </si>
  <si>
    <t>KILLEEN ISD</t>
  </si>
  <si>
    <t>ROGERS ISD</t>
  </si>
  <si>
    <t>SALADO ISD</t>
  </si>
  <si>
    <t>TEMPLE ISD</t>
  </si>
  <si>
    <t>TROY ISD</t>
  </si>
  <si>
    <t>ALAMO HEIGHTS ISD</t>
  </si>
  <si>
    <t>HARLANDALE ISD</t>
  </si>
  <si>
    <t>EDGEWOOD ISD (Bexar)</t>
  </si>
  <si>
    <t>015906</t>
  </si>
  <si>
    <t>RANDOLPH FIELD ISD</t>
  </si>
  <si>
    <t>SAN ANTONIO ISD</t>
  </si>
  <si>
    <t>SOUTH SAN ANTONIO ISD</t>
  </si>
  <si>
    <t>SOMERSET ISD</t>
  </si>
  <si>
    <t>NORTH EAST ISD</t>
  </si>
  <si>
    <t>EAST CENTRAL ISD</t>
  </si>
  <si>
    <t>SOUTHWEST ISD</t>
  </si>
  <si>
    <t>015913</t>
  </si>
  <si>
    <t>LACKLAND ISD</t>
  </si>
  <si>
    <t>015914</t>
  </si>
  <si>
    <t>FT SAM HOUSTON ISD</t>
  </si>
  <si>
    <t>NORTHSIDE ISD (Bexar)</t>
  </si>
  <si>
    <t>JUDSON ISD</t>
  </si>
  <si>
    <t>SOUTHSIDE ISD</t>
  </si>
  <si>
    <t>JOHNSON CITY ISD</t>
  </si>
  <si>
    <t>BLANCO ISD</t>
  </si>
  <si>
    <t>BORDEN COUNTY ISD</t>
  </si>
  <si>
    <t>CLIFTON ISD</t>
  </si>
  <si>
    <t>MERIDIAN ISD</t>
  </si>
  <si>
    <t>MORGAN ISD</t>
  </si>
  <si>
    <t>VALLEY MILLS ISD</t>
  </si>
  <si>
    <t>WALNUT SPRINGS ISD</t>
  </si>
  <si>
    <t>IREDELL ISD</t>
  </si>
  <si>
    <t>KOPPERL ISD</t>
  </si>
  <si>
    <t>CRANFILLS GAP ISD</t>
  </si>
  <si>
    <t>DEKALB ISD</t>
  </si>
  <si>
    <t>HOOKS ISD</t>
  </si>
  <si>
    <t>MAUD ISD</t>
  </si>
  <si>
    <t>NEW BOSTON ISD</t>
  </si>
  <si>
    <t>REDWATER ISD</t>
  </si>
  <si>
    <t>TEXARKANA ISD</t>
  </si>
  <si>
    <t>LIBERTY-EYLAU ISD</t>
  </si>
  <si>
    <t>SIMMS ISD</t>
  </si>
  <si>
    <t>MALTA ISD</t>
  </si>
  <si>
    <t>RED LICK ISD</t>
  </si>
  <si>
    <t>PLEASANT GROVE ISD</t>
  </si>
  <si>
    <t>HUBBARD ISD (Bowie)</t>
  </si>
  <si>
    <t>LEARY ISD</t>
  </si>
  <si>
    <t>ALVIN ISD</t>
  </si>
  <si>
    <t>ANGLETON ISD</t>
  </si>
  <si>
    <t>DANBURY ISD</t>
  </si>
  <si>
    <t>BRAZOSPORT ISD</t>
  </si>
  <si>
    <t>SWEENY ISD</t>
  </si>
  <si>
    <t>COLUMBIA-BRAZORIA ISD</t>
  </si>
  <si>
    <t>PEARLAND ISD</t>
  </si>
  <si>
    <t>DAMON ISD</t>
  </si>
  <si>
    <t>COLLEGE STATION ISD</t>
  </si>
  <si>
    <t>BRYAN ISD</t>
  </si>
  <si>
    <t>TERLINGUA CSD</t>
  </si>
  <si>
    <t>ALPINE ISD</t>
  </si>
  <si>
    <t>MARATHON ISD</t>
  </si>
  <si>
    <t>SAN VICENTE ISD</t>
  </si>
  <si>
    <t>SILVERTON ISD</t>
  </si>
  <si>
    <t>BROOKS COUNTY ISD</t>
  </si>
  <si>
    <t>BANGS ISD</t>
  </si>
  <si>
    <t>BROWNWOOD ISD</t>
  </si>
  <si>
    <t>BLANKET ISD</t>
  </si>
  <si>
    <t>MAY ISD</t>
  </si>
  <si>
    <t>ZEPHYR ISD</t>
  </si>
  <si>
    <t>BROOKESMITH ISD</t>
  </si>
  <si>
    <t>EARLY ISD</t>
  </si>
  <si>
    <t>CALDWELL ISD</t>
  </si>
  <si>
    <t>SOMERVILLE ISD</t>
  </si>
  <si>
    <t>SNOOK ISD</t>
  </si>
  <si>
    <t>BURNET CONS ISD</t>
  </si>
  <si>
    <t>MARBLE FALLS ISD</t>
  </si>
  <si>
    <t>LOCKHART ISD</t>
  </si>
  <si>
    <t>LULING ISD</t>
  </si>
  <si>
    <t>PRAIRIE LEA ISD</t>
  </si>
  <si>
    <t>CALHOUN COUNTY ISD</t>
  </si>
  <si>
    <t>CROSS PLAINS ISD</t>
  </si>
  <si>
    <t>CLYDE CONS ISD</t>
  </si>
  <si>
    <t>BAIRD ISD</t>
  </si>
  <si>
    <t>EULA ISD</t>
  </si>
  <si>
    <t>BROWNSVILLE ISD</t>
  </si>
  <si>
    <t>HARLINGEN CONS ISD</t>
  </si>
  <si>
    <t>LA FERIA ISD</t>
  </si>
  <si>
    <t>LOS FRESNOS CONS ISD</t>
  </si>
  <si>
    <t>POINT ISABEL ISD</t>
  </si>
  <si>
    <t>RIO HONDO ISD</t>
  </si>
  <si>
    <t>SAN BENITO CONS ISD</t>
  </si>
  <si>
    <t>SANTA MARIA ISD</t>
  </si>
  <si>
    <t>SANTA ROSA ISD</t>
  </si>
  <si>
    <t>031916</t>
  </si>
  <si>
    <t>SOUTH TEXAS ISD</t>
  </si>
  <si>
    <t>PITTSBURG ISD</t>
  </si>
  <si>
    <t>GROOM ISD</t>
  </si>
  <si>
    <t>PANHANDLE ISD</t>
  </si>
  <si>
    <t>WHITE DEER ISD</t>
  </si>
  <si>
    <t>ATLANTA ISD</t>
  </si>
  <si>
    <t>AVINGER ISD</t>
  </si>
  <si>
    <t>HUGHES SPRINGS ISD</t>
  </si>
  <si>
    <t>LINDEN-KILDARE CONS ISD</t>
  </si>
  <si>
    <t>MCLEOD ISD</t>
  </si>
  <si>
    <t>QUEEN CITY ISD</t>
  </si>
  <si>
    <t>BLOOMBURG ISD</t>
  </si>
  <si>
    <t>DIMMITT ISD</t>
  </si>
  <si>
    <t>HART ISD</t>
  </si>
  <si>
    <t>NAZARETH ISD</t>
  </si>
  <si>
    <t>ANAHUAC ISD</t>
  </si>
  <si>
    <t>BARBERS HILL ISD</t>
  </si>
  <si>
    <t>EAST CHAMBERS ISD</t>
  </si>
  <si>
    <t>ALTO ISD</t>
  </si>
  <si>
    <t>JACKSONVILLE ISD</t>
  </si>
  <si>
    <t>RUSK ISD</t>
  </si>
  <si>
    <t>NEW SUMMERFIELD ISD</t>
  </si>
  <si>
    <t>WELLS ISD</t>
  </si>
  <si>
    <t>CHILDRESS ISD</t>
  </si>
  <si>
    <t>039901</t>
  </si>
  <si>
    <t>BYERS ISD</t>
  </si>
  <si>
    <t>HENRIETTA ISD</t>
  </si>
  <si>
    <t>PETROLIA ISD</t>
  </si>
  <si>
    <t>BELLEVUE ISD</t>
  </si>
  <si>
    <t>MIDWAY ISD (Clay)</t>
  </si>
  <si>
    <t>MORTON ISD</t>
  </si>
  <si>
    <t>WHITEFACE CISD</t>
  </si>
  <si>
    <t>BRONTE ISD</t>
  </si>
  <si>
    <t>ROBERT LEE ISD</t>
  </si>
  <si>
    <t>COLEMAN ISD</t>
  </si>
  <si>
    <t>SANTA ANNA ISD</t>
  </si>
  <si>
    <t>PANTHER CREEK CONS ISD</t>
  </si>
  <si>
    <t>042906</t>
  </si>
  <si>
    <t>NOVICE ISD</t>
  </si>
  <si>
    <t>ALLEN ISD</t>
  </si>
  <si>
    <t>ANNA ISD</t>
  </si>
  <si>
    <t>CELINA ISD</t>
  </si>
  <si>
    <t>FARMERSVILLE ISD</t>
  </si>
  <si>
    <t>FRISCO ISD</t>
  </si>
  <si>
    <t>MCKINNEY ISD</t>
  </si>
  <si>
    <t>MELISSA ISD</t>
  </si>
  <si>
    <t>PLANO ISD</t>
  </si>
  <si>
    <t>PRINCETON ISD</t>
  </si>
  <si>
    <t>PROSPER ISD</t>
  </si>
  <si>
    <t>WYLIE ISD (Collin)</t>
  </si>
  <si>
    <t>BLUE RIDGE ISD</t>
  </si>
  <si>
    <t>COMMUNITY ISD</t>
  </si>
  <si>
    <t>LOVEJOY ISD</t>
  </si>
  <si>
    <t>WELLINGTON ISD</t>
  </si>
  <si>
    <t>044904</t>
  </si>
  <si>
    <t>SAMNORWOOD ISD</t>
  </si>
  <si>
    <t>COLUMBUS ISD</t>
  </si>
  <si>
    <t>RICE CONS ISD</t>
  </si>
  <si>
    <t>WEIMAR ISD</t>
  </si>
  <si>
    <t>NEW BRAUNFELS ISD</t>
  </si>
  <si>
    <t>COMAL ISD</t>
  </si>
  <si>
    <t>COMANCHE ISD</t>
  </si>
  <si>
    <t>DE LEON ISD</t>
  </si>
  <si>
    <t>GUSTINE ISD</t>
  </si>
  <si>
    <t>SIDNEY ISD</t>
  </si>
  <si>
    <t>EDEN CONS ISD</t>
  </si>
  <si>
    <t>PAINT ROCK ISD</t>
  </si>
  <si>
    <t>GAINESVILLE ISD</t>
  </si>
  <si>
    <t>MUENSTER ISD</t>
  </si>
  <si>
    <t>VALLEY VIEW ISD (Cooke)</t>
  </si>
  <si>
    <t>CALLISBURG ISD</t>
  </si>
  <si>
    <t>ERA ISD</t>
  </si>
  <si>
    <t>LINDSAY ISD</t>
  </si>
  <si>
    <t>WALNUT BEND ISD</t>
  </si>
  <si>
    <t>SIVELLS BEND ISD</t>
  </si>
  <si>
    <t>EVANT ISD</t>
  </si>
  <si>
    <t>GATESVILLE ISD</t>
  </si>
  <si>
    <t>OGLESBY ISD</t>
  </si>
  <si>
    <t>JONESBORO ISD</t>
  </si>
  <si>
    <t>COPPERAS COVE ISD</t>
  </si>
  <si>
    <t>PADUCAH ISD</t>
  </si>
  <si>
    <t>CRANE ISD</t>
  </si>
  <si>
    <t>CROCKETT COUNTY CCSD</t>
  </si>
  <si>
    <t>CROSBYTON ISD</t>
  </si>
  <si>
    <t>LORENZO ISD</t>
  </si>
  <si>
    <t>RALLS ISD</t>
  </si>
  <si>
    <t>CULBERSON CNTY-ALLAMOORE ISD</t>
  </si>
  <si>
    <t>DALHART ISD</t>
  </si>
  <si>
    <t>TEXLINE ISD</t>
  </si>
  <si>
    <t>CARROLLTON-FARMERS BRANCH ISD</t>
  </si>
  <si>
    <t>CEDAR HILL ISD</t>
  </si>
  <si>
    <t>DALLAS ISD</t>
  </si>
  <si>
    <t>DESOTO ISD</t>
  </si>
  <si>
    <t>DUNCANVILLE ISD</t>
  </si>
  <si>
    <t>GARLAND ISD</t>
  </si>
  <si>
    <t>GRAND PRAIRIE ISD</t>
  </si>
  <si>
    <t>HIGHLAND PARK ISD (Dallas)</t>
  </si>
  <si>
    <t>IRVING ISD</t>
  </si>
  <si>
    <t>LANCASTER ISD</t>
  </si>
  <si>
    <t>MESQUITE ISD</t>
  </si>
  <si>
    <t>RICHARDSON ISD</t>
  </si>
  <si>
    <t>SUNNYVALE ISD</t>
  </si>
  <si>
    <t>COPPELL ISD</t>
  </si>
  <si>
    <t>DAWSON ISD (Dawson)</t>
  </si>
  <si>
    <t>KLONDIKE ISD</t>
  </si>
  <si>
    <t>LAMESA ISD</t>
  </si>
  <si>
    <t>SANDS CISD</t>
  </si>
  <si>
    <t>HEREFORD ISD</t>
  </si>
  <si>
    <t>WALCOTT ISD</t>
  </si>
  <si>
    <t>COOPER ISD</t>
  </si>
  <si>
    <t>FANNINDEL ISD</t>
  </si>
  <si>
    <t>DENTON ISD</t>
  </si>
  <si>
    <t>LEWISVILLE ISD</t>
  </si>
  <si>
    <t>PILOT POINT ISD</t>
  </si>
  <si>
    <t>KRUM ISD</t>
  </si>
  <si>
    <t>PONDER ISD</t>
  </si>
  <si>
    <t>AUBREY ISD</t>
  </si>
  <si>
    <t>SANGER ISD</t>
  </si>
  <si>
    <t>ARGYLE ISD</t>
  </si>
  <si>
    <t>NORTHWEST ISD</t>
  </si>
  <si>
    <t>LAKE DALLAS ISD</t>
  </si>
  <si>
    <t>LITTLE ELM ISD</t>
  </si>
  <si>
    <t>CUERO ISD</t>
  </si>
  <si>
    <t>NORDHEIM ISD</t>
  </si>
  <si>
    <t>YOAKUM ISD</t>
  </si>
  <si>
    <t>YORKTOWN ISD</t>
  </si>
  <si>
    <t>WESTHOFF ISD</t>
  </si>
  <si>
    <t>MEYERSVILLE ISD</t>
  </si>
  <si>
    <t>SPUR ISD</t>
  </si>
  <si>
    <t>PATTON SPRINGS ISD</t>
  </si>
  <si>
    <t>CARRIZO SPRINGS CONS ISD</t>
  </si>
  <si>
    <t>CLARENDON ISD</t>
  </si>
  <si>
    <t>HEDLEY ISD</t>
  </si>
  <si>
    <t>RAMIREZ CSD</t>
  </si>
  <si>
    <t>BENAVIDES ISD</t>
  </si>
  <si>
    <t>SAN DIEGO ISD</t>
  </si>
  <si>
    <t>FREER ISD</t>
  </si>
  <si>
    <t>CISCO ISD</t>
  </si>
  <si>
    <t>EASTLAND ISD</t>
  </si>
  <si>
    <t>GORMAN ISD</t>
  </si>
  <si>
    <t>RANGER ISD</t>
  </si>
  <si>
    <t>RISING STAR ISD</t>
  </si>
  <si>
    <t>ECTOR COUNTY ISD</t>
  </si>
  <si>
    <t>ROCKSPRINGS ISD</t>
  </si>
  <si>
    <t>NUECES CANYON CONS ISD</t>
  </si>
  <si>
    <t>AVALON ISD</t>
  </si>
  <si>
    <t>ENNIS ISD</t>
  </si>
  <si>
    <t>FERRIS ISD</t>
  </si>
  <si>
    <t>ITALY ISD</t>
  </si>
  <si>
    <t>MIDLOTHIAN ISD</t>
  </si>
  <si>
    <t>MILFORD ISD</t>
  </si>
  <si>
    <t>PALMER ISD</t>
  </si>
  <si>
    <t>RED OAK ISD</t>
  </si>
  <si>
    <t>WAXAHACHIE ISD</t>
  </si>
  <si>
    <t>MAYPEARL ISD</t>
  </si>
  <si>
    <t>CLINT ISD</t>
  </si>
  <si>
    <t>EL PASO ISD</t>
  </si>
  <si>
    <t>FABENS ISD</t>
  </si>
  <si>
    <t>SAN ELIZARIO ISD</t>
  </si>
  <si>
    <t>YSLETA ISD</t>
  </si>
  <si>
    <t>ANTHONY ISD</t>
  </si>
  <si>
    <t>CANUTILLO ISD</t>
  </si>
  <si>
    <t>TORNILLO ISD</t>
  </si>
  <si>
    <t>SOCORRO ISD</t>
  </si>
  <si>
    <t>THREE WAY ISD</t>
  </si>
  <si>
    <t>DUBLIN ISD</t>
  </si>
  <si>
    <t>STEPHENVILLE ISD</t>
  </si>
  <si>
    <t>BLUFF DALE ISD</t>
  </si>
  <si>
    <t>HUCKABAY ISD</t>
  </si>
  <si>
    <t>LINGLEVILLE ISD</t>
  </si>
  <si>
    <t>MORGAN MILL ISD</t>
  </si>
  <si>
    <t>CHILTON ISD</t>
  </si>
  <si>
    <t>MARLIN ISD</t>
  </si>
  <si>
    <t>WESTPHALIA ISD</t>
  </si>
  <si>
    <t>ROSEBUD-LOTT ISD</t>
  </si>
  <si>
    <t>BONHAM ISD</t>
  </si>
  <si>
    <t>DODD CITY ISD</t>
  </si>
  <si>
    <t>ECTOR ISD</t>
  </si>
  <si>
    <t>HONEY GROVE ISD</t>
  </si>
  <si>
    <t>LEONARD ISD</t>
  </si>
  <si>
    <t>SAVOY ISD</t>
  </si>
  <si>
    <t>TRENTON ISD</t>
  </si>
  <si>
    <t>SAM RAYBURN ISD</t>
  </si>
  <si>
    <t>FLATONIA ISD</t>
  </si>
  <si>
    <t>LA GRANGE ISD</t>
  </si>
  <si>
    <t>SCHULENBURG ISD</t>
  </si>
  <si>
    <t>FAYETTEVILLE ISD</t>
  </si>
  <si>
    <t>ROUND TOP-CARMINE ISD</t>
  </si>
  <si>
    <t>ROBY CONS ISD</t>
  </si>
  <si>
    <t>ROTAN ISD</t>
  </si>
  <si>
    <t>FLOYDADA ISD</t>
  </si>
  <si>
    <t>LOCKNEY ISD</t>
  </si>
  <si>
    <t>CROWELL ISD</t>
  </si>
  <si>
    <t>LAMAR CONSOLIDATED ISD</t>
  </si>
  <si>
    <t>NEEDVILLE ISD</t>
  </si>
  <si>
    <t>FORT BEND ISD</t>
  </si>
  <si>
    <t>079908</t>
  </si>
  <si>
    <t>KENDLETON ISD</t>
  </si>
  <si>
    <t>STAFFORD MSD</t>
  </si>
  <si>
    <t>MOUNT VERNON ISD</t>
  </si>
  <si>
    <t>FAIRFIELD ISD</t>
  </si>
  <si>
    <t>TEAGUE ISD</t>
  </si>
  <si>
    <t>WORTHAM ISD</t>
  </si>
  <si>
    <t>DEW ISD</t>
  </si>
  <si>
    <t>DILLEY ISD</t>
  </si>
  <si>
    <t>PEARSALL ISD</t>
  </si>
  <si>
    <t>SEAGRAVES ISD</t>
  </si>
  <si>
    <t>LOOP ISD</t>
  </si>
  <si>
    <t>SEMINOLE ISD</t>
  </si>
  <si>
    <t>DICKINSON ISD</t>
  </si>
  <si>
    <t>GALVESTON ISD</t>
  </si>
  <si>
    <t>HIGH ISLAND ISD</t>
  </si>
  <si>
    <t>084904</t>
  </si>
  <si>
    <t>LA MARQUE ISD</t>
  </si>
  <si>
    <t>TEXAS CITY ISD</t>
  </si>
  <si>
    <t>HITCHCOCK ISD</t>
  </si>
  <si>
    <t>SANTA FE ISD</t>
  </si>
  <si>
    <t>CLEAR CREEK ISD</t>
  </si>
  <si>
    <t>FRIENDSWOOD ISD</t>
  </si>
  <si>
    <t>POST ISD</t>
  </si>
  <si>
    <t>SOUTHLAND ISD</t>
  </si>
  <si>
    <t>DOSS CONS CSD</t>
  </si>
  <si>
    <t>FREDERICKSBURG ISD</t>
  </si>
  <si>
    <t>HARPER ISD</t>
  </si>
  <si>
    <t>GLASSCOCK COUNTY ISD</t>
  </si>
  <si>
    <t>GOLIAD ISD</t>
  </si>
  <si>
    <t>GONZALES ISD</t>
  </si>
  <si>
    <t>NIXON-SMILEY CONS ISD</t>
  </si>
  <si>
    <t>WAELDER ISD</t>
  </si>
  <si>
    <t>LEFORS ISD</t>
  </si>
  <si>
    <t>MCLEAN ISD</t>
  </si>
  <si>
    <t>PAMPA ISD</t>
  </si>
  <si>
    <t>GRANDVIEW-HOPKINS ISD</t>
  </si>
  <si>
    <t>BELLS ISD</t>
  </si>
  <si>
    <t>COLLINSVILLE ISD</t>
  </si>
  <si>
    <t>DENISON ISD</t>
  </si>
  <si>
    <t>HOWE ISD</t>
  </si>
  <si>
    <t>SHERMAN ISD</t>
  </si>
  <si>
    <t>TIOGA ISD</t>
  </si>
  <si>
    <t>VAN ALSTYNE ISD</t>
  </si>
  <si>
    <t>WHITESBORO ISD</t>
  </si>
  <si>
    <t>WHITEWRIGHT ISD</t>
  </si>
  <si>
    <t>POTTSBORO ISD</t>
  </si>
  <si>
    <t>S AND S CONS ISD</t>
  </si>
  <si>
    <t>GUNTER ISD</t>
  </si>
  <si>
    <t>TOM BEAN ISD</t>
  </si>
  <si>
    <t>GLADEWATER ISD</t>
  </si>
  <si>
    <t>KILGORE ISD</t>
  </si>
  <si>
    <t>LONGVIEW ISD</t>
  </si>
  <si>
    <t>PINE TREE ISD</t>
  </si>
  <si>
    <t>SABINE ISD</t>
  </si>
  <si>
    <t>SPRING HILL ISD</t>
  </si>
  <si>
    <t>WHITE OAK ISD</t>
  </si>
  <si>
    <t>ANDERSON-SHIRO CISD</t>
  </si>
  <si>
    <t>IOLA ISD</t>
  </si>
  <si>
    <t>NAVASOTA ISD</t>
  </si>
  <si>
    <t>RICHARDS ISD</t>
  </si>
  <si>
    <t>SEGUIN ISD</t>
  </si>
  <si>
    <t>SCHERTZ-CIBOLO-U CITY ISD</t>
  </si>
  <si>
    <t>NAVARRO ISD</t>
  </si>
  <si>
    <t>MARION ISD</t>
  </si>
  <si>
    <t>ABERNATHY ISD</t>
  </si>
  <si>
    <t>COTTON CENTER ISD</t>
  </si>
  <si>
    <t>HALE CENTER ISD</t>
  </si>
  <si>
    <t>PETERSBURG ISD</t>
  </si>
  <si>
    <t>PLAINVIEW ISD</t>
  </si>
  <si>
    <t>MEMPHIS ISD</t>
  </si>
  <si>
    <t>TURKEY-QUITAQUE ISD</t>
  </si>
  <si>
    <t>HAMILTON ISD</t>
  </si>
  <si>
    <t>HICO ISD</t>
  </si>
  <si>
    <t>GRUVER ISD</t>
  </si>
  <si>
    <t>PRINGLE-MORSE CISD</t>
  </si>
  <si>
    <t>SPEARMAN ISD</t>
  </si>
  <si>
    <t>CHILLICOTHE ISD</t>
  </si>
  <si>
    <t>QUANAH ISD</t>
  </si>
  <si>
    <t>KOUNTZE ISD</t>
  </si>
  <si>
    <t>SILSBEE ISD</t>
  </si>
  <si>
    <t>HARDIN-JEFFERSON ISD</t>
  </si>
  <si>
    <t>LUMBERTON ISD</t>
  </si>
  <si>
    <t>WEST HARDIN COUNTY CONS ISD</t>
  </si>
  <si>
    <t>ALDINE ISD</t>
  </si>
  <si>
    <t>ALIEF ISD</t>
  </si>
  <si>
    <t>CHANNELVIEW ISD</t>
  </si>
  <si>
    <t>CROSBY ISD</t>
  </si>
  <si>
    <t>CYPRESS-FAIRBANKS ISD</t>
  </si>
  <si>
    <t>DEER PARK ISD</t>
  </si>
  <si>
    <t>101909</t>
  </si>
  <si>
    <t>NORTH FOREST ISD</t>
  </si>
  <si>
    <t>GALENA PARK ISD</t>
  </si>
  <si>
    <t>GOOSE CREEK CISD</t>
  </si>
  <si>
    <t>HOUSTON ISD</t>
  </si>
  <si>
    <t>HUMBLE ISD</t>
  </si>
  <si>
    <t>KATY ISD</t>
  </si>
  <si>
    <t>KLEIN ISD</t>
  </si>
  <si>
    <t>LA PORTE ISD</t>
  </si>
  <si>
    <t>PASADENA ISD</t>
  </si>
  <si>
    <t>SPRING ISD</t>
  </si>
  <si>
    <t>SPRING BRANCH ISD</t>
  </si>
  <si>
    <t>TOMBALL ISD</t>
  </si>
  <si>
    <t>SHELDON ISD</t>
  </si>
  <si>
    <t>HUFFMAN ISD</t>
  </si>
  <si>
    <t>KARNACK ISD</t>
  </si>
  <si>
    <t>MARSHALL ISD</t>
  </si>
  <si>
    <t>WASKOM ISD</t>
  </si>
  <si>
    <t>HALLSVILLE ISD</t>
  </si>
  <si>
    <t>HARLETON ISD</t>
  </si>
  <si>
    <t>ELYSIAN FIELDS ISD</t>
  </si>
  <si>
    <t>CHANNING ISD</t>
  </si>
  <si>
    <t>HARTLEY ISD</t>
  </si>
  <si>
    <t>HASKELL CISD</t>
  </si>
  <si>
    <t>RULE ISD</t>
  </si>
  <si>
    <t>PAINT CREEK ISD</t>
  </si>
  <si>
    <t>SAN MARCOS CONS ISD</t>
  </si>
  <si>
    <t>DRIPPING SPRINGS ISD</t>
  </si>
  <si>
    <t>WIMBERLEY ISD</t>
  </si>
  <si>
    <t>HAYS CONS ISD</t>
  </si>
  <si>
    <t>CANADIAN ISD</t>
  </si>
  <si>
    <t>ATHENS ISD</t>
  </si>
  <si>
    <t>BROWNSBORO ISD</t>
  </si>
  <si>
    <t>CROSS ROADS ISD</t>
  </si>
  <si>
    <t>EUSTACE ISD</t>
  </si>
  <si>
    <t>MALAKOFF ISD</t>
  </si>
  <si>
    <t>TRINIDAD ISD</t>
  </si>
  <si>
    <t>MURCHISON ISD</t>
  </si>
  <si>
    <t>LAPOYNOR ISD</t>
  </si>
  <si>
    <t>DONNA ISD</t>
  </si>
  <si>
    <t>EDCOUCH-ELSA ISD</t>
  </si>
  <si>
    <t>EDINBURG CISD</t>
  </si>
  <si>
    <t>HIDALGO ISD</t>
  </si>
  <si>
    <t>MCALLEN ISD</t>
  </si>
  <si>
    <t>MERCEDES ISD</t>
  </si>
  <si>
    <t>MISSION CONS ISD</t>
  </si>
  <si>
    <t>PHARR-SAN JUAN-ALAMO ISD</t>
  </si>
  <si>
    <t>PROGRESO ISD</t>
  </si>
  <si>
    <t>SHARYLAND ISD</t>
  </si>
  <si>
    <t>LA JOYA ISD</t>
  </si>
  <si>
    <t>WESLACO ISD</t>
  </si>
  <si>
    <t>LA VILLA ISD</t>
  </si>
  <si>
    <t>MONTE ALTO ISD</t>
  </si>
  <si>
    <t>VALLEY VIEW ISD (Hidalgo)</t>
  </si>
  <si>
    <t>ABBOTT ISD</t>
  </si>
  <si>
    <t>BYNUM ISD</t>
  </si>
  <si>
    <t>COVINGTON ISD</t>
  </si>
  <si>
    <t>HILLSBORO ISD</t>
  </si>
  <si>
    <t>HUBBARD ISD (Hill)</t>
  </si>
  <si>
    <t>ITASCA ISD</t>
  </si>
  <si>
    <t>MALONE ISD</t>
  </si>
  <si>
    <t>MOUNT CALM ISD</t>
  </si>
  <si>
    <t>WHITNEY ISD</t>
  </si>
  <si>
    <t>AQUILLA ISD</t>
  </si>
  <si>
    <t>BLUM ISD</t>
  </si>
  <si>
    <t>PENELOPE ISD</t>
  </si>
  <si>
    <t>ANTON ISD</t>
  </si>
  <si>
    <t>LEVELLAND ISD</t>
  </si>
  <si>
    <t>ROPES ISD</t>
  </si>
  <si>
    <t>SMYER ISD</t>
  </si>
  <si>
    <t>SUNDOWN ISD</t>
  </si>
  <si>
    <t>WHITHARRAL ISD</t>
  </si>
  <si>
    <t>GRANBURY ISD</t>
  </si>
  <si>
    <t>LIPAN ISD</t>
  </si>
  <si>
    <t>TOLAR ISD</t>
  </si>
  <si>
    <t>SULPHUR SPRINGS ISD</t>
  </si>
  <si>
    <t>CUMBY ISD</t>
  </si>
  <si>
    <t>NORTH HOPKINS ISD</t>
  </si>
  <si>
    <t>MILLER GROVE ISD</t>
  </si>
  <si>
    <t>COMO-PICKTON CISD</t>
  </si>
  <si>
    <t>SALTILLO ISD</t>
  </si>
  <si>
    <t>SULPHUR BLUFF ISD</t>
  </si>
  <si>
    <t>CROCKETT ISD</t>
  </si>
  <si>
    <t>GRAPELAND ISD</t>
  </si>
  <si>
    <t>LOVELADY ISD</t>
  </si>
  <si>
    <t>LATEXO ISD</t>
  </si>
  <si>
    <t>KENNARD ISD</t>
  </si>
  <si>
    <t>BIG SPRING ISD</t>
  </si>
  <si>
    <t>COAHOMA ISD</t>
  </si>
  <si>
    <t>FORSAN ISD</t>
  </si>
  <si>
    <t>FT HANCOCK ISD</t>
  </si>
  <si>
    <t>SIERRA BLANCA ISD</t>
  </si>
  <si>
    <t>DELL CITY ISD</t>
  </si>
  <si>
    <t>CADDO MILLS ISD</t>
  </si>
  <si>
    <t>CELESTE ISD</t>
  </si>
  <si>
    <t>COMMERCE ISD</t>
  </si>
  <si>
    <t>GREENVILLE ISD</t>
  </si>
  <si>
    <t>LONE OAK ISD</t>
  </si>
  <si>
    <t>QUINLAN ISD</t>
  </si>
  <si>
    <t>WOLFE CITY ISD</t>
  </si>
  <si>
    <t>CAMPBELL ISD</t>
  </si>
  <si>
    <t>BLAND ISD</t>
  </si>
  <si>
    <t>BOLES ISD</t>
  </si>
  <si>
    <t>BORGER ISD</t>
  </si>
  <si>
    <t>SANFORD ISD</t>
  </si>
  <si>
    <t>PLEMONS-STINNETT-PHILLIPS CISD</t>
  </si>
  <si>
    <t>SPRING CREEK ISD</t>
  </si>
  <si>
    <t>IRION COUNTY ISD</t>
  </si>
  <si>
    <t>BRYSON ISD</t>
  </si>
  <si>
    <t>JACKSBORO ISD</t>
  </si>
  <si>
    <t>PERRIN-WHITT CONS ISD</t>
  </si>
  <si>
    <t>EDNA ISD</t>
  </si>
  <si>
    <t>GANADO ISD</t>
  </si>
  <si>
    <t>INDUSTRIAL ISD</t>
  </si>
  <si>
    <t>BROOKELAND ISD</t>
  </si>
  <si>
    <t>BUNA ISD</t>
  </si>
  <si>
    <t>JASPER ISD</t>
  </si>
  <si>
    <t>KIRBYVILLE ISD</t>
  </si>
  <si>
    <t>EVADALE ISD</t>
  </si>
  <si>
    <t>FT DAVIS ISD</t>
  </si>
  <si>
    <t>VALENTINE ISD</t>
  </si>
  <si>
    <t>NEDERLAND ISD</t>
  </si>
  <si>
    <t>PORT ARTHUR ISD</t>
  </si>
  <si>
    <t>PORT NECHES-GROVES ISD</t>
  </si>
  <si>
    <t>BEAUMONT ISD</t>
  </si>
  <si>
    <t>SABINE PASS ISD</t>
  </si>
  <si>
    <t>HAMSHIRE-FANNETT ISD</t>
  </si>
  <si>
    <t>JIM HOGG COUNTY ISD</t>
  </si>
  <si>
    <t>ALICE ISD</t>
  </si>
  <si>
    <t>BEN BOLT-PALITO BLANCO CISD</t>
  </si>
  <si>
    <t>ORANGE GROVE ISD</t>
  </si>
  <si>
    <t>PREMONT ISD</t>
  </si>
  <si>
    <t>LA GLORIA ISD</t>
  </si>
  <si>
    <t>ALVARADO ISD</t>
  </si>
  <si>
    <t>BURLESON ISD</t>
  </si>
  <si>
    <t>CLEBURNE ISD</t>
  </si>
  <si>
    <t>GRANDVIEW ISD</t>
  </si>
  <si>
    <t>JOSHUA ISD</t>
  </si>
  <si>
    <t>KEENE ISD</t>
  </si>
  <si>
    <t>RIO VISTA ISD</t>
  </si>
  <si>
    <t>VENUS ISD</t>
  </si>
  <si>
    <t>GODLEY ISD</t>
  </si>
  <si>
    <t>ANSON ISD</t>
  </si>
  <si>
    <t>HAMLIN ISD</t>
  </si>
  <si>
    <t>HAWLEY ISD</t>
  </si>
  <si>
    <t>LUEDERS-AVOCA ISD</t>
  </si>
  <si>
    <t>STAMFORD ISD</t>
  </si>
  <si>
    <t>KARNES CITY ISD</t>
  </si>
  <si>
    <t>KENEDY ISD</t>
  </si>
  <si>
    <t>RUNGE ISD</t>
  </si>
  <si>
    <t>FALLS CITY ISD</t>
  </si>
  <si>
    <t>CRANDALL ISD</t>
  </si>
  <si>
    <t>FORNEY ISD</t>
  </si>
  <si>
    <t>KAUFMAN ISD</t>
  </si>
  <si>
    <t>KEMP ISD</t>
  </si>
  <si>
    <t>MABANK ISD</t>
  </si>
  <si>
    <t>TERRELL ISD</t>
  </si>
  <si>
    <t>SCURRY-ROSSER ISD</t>
  </si>
  <si>
    <t>BOERNE ISD</t>
  </si>
  <si>
    <t>COMFORT ISD</t>
  </si>
  <si>
    <t>KENEDY COUNTYWIDE CSD</t>
  </si>
  <si>
    <t>JAYTON-GIRARD ISD</t>
  </si>
  <si>
    <t>CENTER POINT ISD</t>
  </si>
  <si>
    <t>HUNT ISD</t>
  </si>
  <si>
    <t>KERRVILLE ISD</t>
  </si>
  <si>
    <t>INGRAM ISD</t>
  </si>
  <si>
    <t>DIVIDE ISD</t>
  </si>
  <si>
    <t>JUNCTION ISD</t>
  </si>
  <si>
    <t>GUTHRIE CSD</t>
  </si>
  <si>
    <t>BRACKETT ISD</t>
  </si>
  <si>
    <t>KINGSVILLE ISD</t>
  </si>
  <si>
    <t>RICARDO ISD</t>
  </si>
  <si>
    <t>RIVIERA ISD</t>
  </si>
  <si>
    <t>SANTA GERTRUDIS ISD</t>
  </si>
  <si>
    <t>KNOX CITY-O'BRIEN ISD</t>
  </si>
  <si>
    <t>MUNDAY ISD</t>
  </si>
  <si>
    <t>BENJAMIN ISD</t>
  </si>
  <si>
    <t>CHISUM ISD</t>
  </si>
  <si>
    <t>ROXTON ISD</t>
  </si>
  <si>
    <t>PARIS ISD</t>
  </si>
  <si>
    <t>NORTH LAMAR ISD</t>
  </si>
  <si>
    <t>PRAIRILAND ISD</t>
  </si>
  <si>
    <t>AMHERST ISD</t>
  </si>
  <si>
    <t>LITTLEFIELD ISD</t>
  </si>
  <si>
    <t>OLTON ISD</t>
  </si>
  <si>
    <t>SPRINGLAKE-EARTH ISD</t>
  </si>
  <si>
    <t>SUDAN ISD</t>
  </si>
  <si>
    <t>LAMPASAS ISD</t>
  </si>
  <si>
    <t>LOMETA ISD</t>
  </si>
  <si>
    <t>COTULLA ISD</t>
  </si>
  <si>
    <t>HALLETTSVILLE ISD</t>
  </si>
  <si>
    <t>MOULTON ISD</t>
  </si>
  <si>
    <t>SHINER ISD</t>
  </si>
  <si>
    <t>VYSEHRAD ISD</t>
  </si>
  <si>
    <t>SWEET HOME ISD</t>
  </si>
  <si>
    <t>EZZELL ISD</t>
  </si>
  <si>
    <t>GIDDINGS ISD</t>
  </si>
  <si>
    <t>LEXINGTON ISD</t>
  </si>
  <si>
    <t>DIME BOX ISD</t>
  </si>
  <si>
    <t>BUFFALO ISD</t>
  </si>
  <si>
    <t>CENTERVILLE ISD (Leon)</t>
  </si>
  <si>
    <t>NORMANGEE ISD</t>
  </si>
  <si>
    <t>OAKWOOD ISD</t>
  </si>
  <si>
    <t>LEON ISD</t>
  </si>
  <si>
    <t>CLEVELAND ISD</t>
  </si>
  <si>
    <t>DAYTON ISD</t>
  </si>
  <si>
    <t>DEVERS ISD</t>
  </si>
  <si>
    <t>HARDIN ISD</t>
  </si>
  <si>
    <t>HULL-DAISETTA ISD</t>
  </si>
  <si>
    <t>LIBERTY ISD</t>
  </si>
  <si>
    <t>TARKINGTON ISD</t>
  </si>
  <si>
    <t>COOLIDGE ISD</t>
  </si>
  <si>
    <t>GROESBECK ISD</t>
  </si>
  <si>
    <t>MEXIA ISD</t>
  </si>
  <si>
    <t>BOOKER ISD</t>
  </si>
  <si>
    <t>FOLLETT ISD</t>
  </si>
  <si>
    <t>HIGGINS ISD</t>
  </si>
  <si>
    <t>DARROUZETT ISD</t>
  </si>
  <si>
    <t>GEORGE WEST ISD</t>
  </si>
  <si>
    <t>THREE RIVERS ISD</t>
  </si>
  <si>
    <t>LLANO ISD</t>
  </si>
  <si>
    <t>LUBBOCK ISD</t>
  </si>
  <si>
    <t>NEW DEAL ISD</t>
  </si>
  <si>
    <t>SLATON ISD</t>
  </si>
  <si>
    <t>LUBBOCK-COOPER ISD</t>
  </si>
  <si>
    <t>FRENSHIP ISD</t>
  </si>
  <si>
    <t>ROOSEVELT ISD</t>
  </si>
  <si>
    <t>SHALLOWATER ISD</t>
  </si>
  <si>
    <t>IDALOU ISD</t>
  </si>
  <si>
    <t>O'DONNELL ISD</t>
  </si>
  <si>
    <t>TAHOKA ISD</t>
  </si>
  <si>
    <t>NEW HOME ISD</t>
  </si>
  <si>
    <t>WILSON ISD</t>
  </si>
  <si>
    <t>MADISONVILLE CONS ISD</t>
  </si>
  <si>
    <t>NORTH ZULCH ISD</t>
  </si>
  <si>
    <t>JEFFERSON ISD</t>
  </si>
  <si>
    <t>STANTON ISD</t>
  </si>
  <si>
    <t>GRADY ISD</t>
  </si>
  <si>
    <t>MASON ISD</t>
  </si>
  <si>
    <t>BAY CITY ISD</t>
  </si>
  <si>
    <t>TIDEHAVEN ISD</t>
  </si>
  <si>
    <t>MATAGORDA ISD</t>
  </si>
  <si>
    <t>PALACIOS ISD</t>
  </si>
  <si>
    <t>VAN VLECK ISD</t>
  </si>
  <si>
    <t>EAGLE PASS ISD</t>
  </si>
  <si>
    <t>BRADY ISD</t>
  </si>
  <si>
    <t>ROCHELLE ISD</t>
  </si>
  <si>
    <t>LOHN ISD</t>
  </si>
  <si>
    <t>CRAWFORD ISD</t>
  </si>
  <si>
    <t>MIDWAY ISD (McLennan)</t>
  </si>
  <si>
    <t>LA VEGA ISD</t>
  </si>
  <si>
    <t>LORENA ISD</t>
  </si>
  <si>
    <t>MART ISD</t>
  </si>
  <si>
    <t>MCGREGOR ISD</t>
  </si>
  <si>
    <t>MOODY ISD</t>
  </si>
  <si>
    <t>RIESEL ISD</t>
  </si>
  <si>
    <t>WACO ISD</t>
  </si>
  <si>
    <t>WEST ISD</t>
  </si>
  <si>
    <t>AXTELL ISD</t>
  </si>
  <si>
    <t>BRUCEVILLE-EDDY ISD</t>
  </si>
  <si>
    <t>CHINA SPRING ISD</t>
  </si>
  <si>
    <t>CONNALLY ISD</t>
  </si>
  <si>
    <t>ROBINSON ISD</t>
  </si>
  <si>
    <t>BOSQUEVILLE ISD</t>
  </si>
  <si>
    <t>HALLSBURG ISD</t>
  </si>
  <si>
    <t>GHOLSON ISD</t>
  </si>
  <si>
    <t>MCMULLEN COUNTY ISD</t>
  </si>
  <si>
    <t>DEVINE ISD</t>
  </si>
  <si>
    <t>D'HANIS ISD</t>
  </si>
  <si>
    <t>NATALIA ISD</t>
  </si>
  <si>
    <t>HONDO ISD</t>
  </si>
  <si>
    <t>MEDINA VALLEY ISD</t>
  </si>
  <si>
    <t>MENARD ISD</t>
  </si>
  <si>
    <t>MIDLAND ISD</t>
  </si>
  <si>
    <t>GREENWOOD ISD</t>
  </si>
  <si>
    <t>CAMERON ISD</t>
  </si>
  <si>
    <t>GAUSE ISD</t>
  </si>
  <si>
    <t>MILANO ISD</t>
  </si>
  <si>
    <t>ROCKDALE ISD</t>
  </si>
  <si>
    <t>THORNDALE ISD</t>
  </si>
  <si>
    <t>BUCKHOLTS ISD</t>
  </si>
  <si>
    <t>GOLDTHWAITE ISD</t>
  </si>
  <si>
    <t>MULLIN ISD</t>
  </si>
  <si>
    <t>167903</t>
  </si>
  <si>
    <t>STAR ISD</t>
  </si>
  <si>
    <t>PRIDDY ISD</t>
  </si>
  <si>
    <t>COLORADO ISD</t>
  </si>
  <si>
    <t>LORAINE ISD</t>
  </si>
  <si>
    <t>WESTBROOK ISD</t>
  </si>
  <si>
    <t>BOWIE ISD</t>
  </si>
  <si>
    <t>NOCONA ISD</t>
  </si>
  <si>
    <t>GOLD BURG ISD</t>
  </si>
  <si>
    <t>MONTAGUE ISD</t>
  </si>
  <si>
    <t>PRAIRIE VALLEY ISD</t>
  </si>
  <si>
    <t>FORESTBURG ISD</t>
  </si>
  <si>
    <t>SAINT JO ISD</t>
  </si>
  <si>
    <t>CONROE ISD</t>
  </si>
  <si>
    <t>MONTGOMERY ISD</t>
  </si>
  <si>
    <t>WILLIS ISD</t>
  </si>
  <si>
    <t>MAGNOLIA ISD</t>
  </si>
  <si>
    <t>SPLENDORA ISD</t>
  </si>
  <si>
    <t>NEW CANEY ISD</t>
  </si>
  <si>
    <t>DUMAS ISD</t>
  </si>
  <si>
    <t>SUNRAY ISD</t>
  </si>
  <si>
    <t>DAINGERFIELD-LONE STAR ISD</t>
  </si>
  <si>
    <t>PEWITT ISD</t>
  </si>
  <si>
    <t>MOTLEY COUNTY ISD</t>
  </si>
  <si>
    <t>CHIRENO ISD</t>
  </si>
  <si>
    <t>CUSHING ISD</t>
  </si>
  <si>
    <t>GARRISON ISD</t>
  </si>
  <si>
    <t>NACOGDOCHES ISD</t>
  </si>
  <si>
    <t>WODEN ISD</t>
  </si>
  <si>
    <t>CENTRAL HEIGHTS ISD</t>
  </si>
  <si>
    <t>MARTINSVILLE ISD</t>
  </si>
  <si>
    <t>ETOILE ISD</t>
  </si>
  <si>
    <t>DOUGLASS ISD</t>
  </si>
  <si>
    <t>BLOOMING GROVE ISD</t>
  </si>
  <si>
    <t>CORSICANA ISD</t>
  </si>
  <si>
    <t>DAWSON ISD (Navarro)</t>
  </si>
  <si>
    <t>FROST ISD</t>
  </si>
  <si>
    <t>KERENS ISD</t>
  </si>
  <si>
    <t>MILDRED ISD</t>
  </si>
  <si>
    <t>RICE ISD</t>
  </si>
  <si>
    <t>BURKEVILLE ISD</t>
  </si>
  <si>
    <t>NEWTON ISD</t>
  </si>
  <si>
    <t>DEWEYVILLE ISD</t>
  </si>
  <si>
    <t>ROSCOE ISD</t>
  </si>
  <si>
    <t>SWEETWATER ISD</t>
  </si>
  <si>
    <t>BLACKWELL CISD</t>
  </si>
  <si>
    <t>HIGHLAND ISD</t>
  </si>
  <si>
    <t>AGUA DULCE ISD</t>
  </si>
  <si>
    <t>BISHOP CONS ISD</t>
  </si>
  <si>
    <t>CALALLEN ISD</t>
  </si>
  <si>
    <t>CORPUS CHRISTI ISD</t>
  </si>
  <si>
    <t>DRISCOLL ISD</t>
  </si>
  <si>
    <t>LONDON ISD</t>
  </si>
  <si>
    <t>PORT ARANSAS ISD</t>
  </si>
  <si>
    <t>ROBSTOWN ISD</t>
  </si>
  <si>
    <t>TULOSO-MIDWAY ISD</t>
  </si>
  <si>
    <t>BANQUETE ISD</t>
  </si>
  <si>
    <t>FLOUR BLUFF ISD</t>
  </si>
  <si>
    <t>WEST OSO ISD</t>
  </si>
  <si>
    <t>PERRYTON ISD</t>
  </si>
  <si>
    <t>180901</t>
  </si>
  <si>
    <t>BOYS RANCH ISD</t>
  </si>
  <si>
    <t>VEGA ISD</t>
  </si>
  <si>
    <t>ADRIAN ISD</t>
  </si>
  <si>
    <t>WILDORADO ISD</t>
  </si>
  <si>
    <t>BRIDGE CITY ISD</t>
  </si>
  <si>
    <t>ORANGEFIELD ISD</t>
  </si>
  <si>
    <t>WEST ORANGE-COVE CISD</t>
  </si>
  <si>
    <t>VIDOR ISD</t>
  </si>
  <si>
    <t>LITTLE CYPRESS-MAURICEVILLE CISD</t>
  </si>
  <si>
    <t>GORDON ISD</t>
  </si>
  <si>
    <t>GRAFORD ISD</t>
  </si>
  <si>
    <t>MINERAL WELLS ISD</t>
  </si>
  <si>
    <t>SANTO ISD</t>
  </si>
  <si>
    <t>STRAWN ISD</t>
  </si>
  <si>
    <t>PALO PINTO ISD</t>
  </si>
  <si>
    <t>BECKVILLE ISD</t>
  </si>
  <si>
    <t>CARTHAGE ISD</t>
  </si>
  <si>
    <t>GARY ISD</t>
  </si>
  <si>
    <t>POOLVILLE ISD</t>
  </si>
  <si>
    <t>SPRINGTOWN ISD</t>
  </si>
  <si>
    <t>WEATHERFORD ISD</t>
  </si>
  <si>
    <t>MILLSAP ISD</t>
  </si>
  <si>
    <t>ALEDO ISD</t>
  </si>
  <si>
    <t>PEASTER ISD</t>
  </si>
  <si>
    <t>BROCK ISD</t>
  </si>
  <si>
    <t>GARNER ISD</t>
  </si>
  <si>
    <t>BOVINA ISD</t>
  </si>
  <si>
    <t>FARWELL ISD</t>
  </si>
  <si>
    <t>FRIONA ISD</t>
  </si>
  <si>
    <t>LAZBUDDIE ISD</t>
  </si>
  <si>
    <t>BUENA VISTA ISD</t>
  </si>
  <si>
    <t>FORT STOCKTON ISD</t>
  </si>
  <si>
    <t>IRAAN-SHEFFIELD ISD</t>
  </si>
  <si>
    <t>BIG SANDY ISD (Polk)</t>
  </si>
  <si>
    <t>GOODRICH ISD</t>
  </si>
  <si>
    <t>CORRIGAN-CAMDEN ISD</t>
  </si>
  <si>
    <t>LEGGETT ISD</t>
  </si>
  <si>
    <t>LIVINGSTON ISD</t>
  </si>
  <si>
    <t>ONALASKA ISD</t>
  </si>
  <si>
    <t>AMARILLO ISD</t>
  </si>
  <si>
    <t>RIVER ROAD ISD</t>
  </si>
  <si>
    <t>HIGHLAND PARK ISD (Potter)</t>
  </si>
  <si>
    <t>BUSHLAND ISD</t>
  </si>
  <si>
    <t>MARFA ISD</t>
  </si>
  <si>
    <t>PRESIDIO ISD</t>
  </si>
  <si>
    <t>RAINS ISD</t>
  </si>
  <si>
    <t>CANYON ISD</t>
  </si>
  <si>
    <t>REAGAN COUNTY ISD</t>
  </si>
  <si>
    <t>LEAKEY ISD</t>
  </si>
  <si>
    <t>AVERY ISD</t>
  </si>
  <si>
    <t>RIVERCREST</t>
  </si>
  <si>
    <t>CLARKSVILLE ISD</t>
  </si>
  <si>
    <t>DETROIT ISD</t>
  </si>
  <si>
    <t>PECOS-BARSTOW-TOYAH ISD</t>
  </si>
  <si>
    <t>BALMORHEA ISD</t>
  </si>
  <si>
    <t>AUSTWELL-TIVOLI ISD</t>
  </si>
  <si>
    <t>WOODSBORO ISD</t>
  </si>
  <si>
    <t>REFUGIO ISD</t>
  </si>
  <si>
    <t>MIAMI ISD</t>
  </si>
  <si>
    <t>BREMOND ISD</t>
  </si>
  <si>
    <t>CALVERT ISD</t>
  </si>
  <si>
    <t>FRANKLIN ISD</t>
  </si>
  <si>
    <t>HEARNE ISD</t>
  </si>
  <si>
    <t>MUMFORD ISD</t>
  </si>
  <si>
    <t>ROCKWALL ISD</t>
  </si>
  <si>
    <t>ROYSE CITY ISD</t>
  </si>
  <si>
    <t>BALLINGER ISD</t>
  </si>
  <si>
    <t>MILES ISD</t>
  </si>
  <si>
    <t>WINTERS ISD</t>
  </si>
  <si>
    <t>OLFEN ISD</t>
  </si>
  <si>
    <t>HENDERSON ISD</t>
  </si>
  <si>
    <t>LANEVILLE ISD</t>
  </si>
  <si>
    <t>LEVERETTS CHAPEL ISD</t>
  </si>
  <si>
    <t>MOUNT ENTERPRISE ISD</t>
  </si>
  <si>
    <t>OVERTON ISD</t>
  </si>
  <si>
    <t>TATUM ISD</t>
  </si>
  <si>
    <t>CARLISLE ISD</t>
  </si>
  <si>
    <t>WEST RUSK ISD</t>
  </si>
  <si>
    <t>HEMPHILL ISD</t>
  </si>
  <si>
    <t>WEST SABINE ISD</t>
  </si>
  <si>
    <t>SAN AUGUSTINE ISD</t>
  </si>
  <si>
    <t>BROADDUS ISD</t>
  </si>
  <si>
    <t>COLDSPRING-OAKHURST CONS ISD</t>
  </si>
  <si>
    <t>SHEPHERD ISD</t>
  </si>
  <si>
    <t>ARANSAS PASS ISD</t>
  </si>
  <si>
    <t>GREGORY-PORTLAND ISD</t>
  </si>
  <si>
    <t>INGLESIDE ISD</t>
  </si>
  <si>
    <t>MATHIS ISD</t>
  </si>
  <si>
    <t>ODEM-EDROY ISD</t>
  </si>
  <si>
    <t>SINTON ISD</t>
  </si>
  <si>
    <t>TAFT ISD</t>
  </si>
  <si>
    <t>SAN SABA ISD</t>
  </si>
  <si>
    <t>RICHLAND SPRINGS ISD</t>
  </si>
  <si>
    <t>CHEROKEE ISD</t>
  </si>
  <si>
    <t>SCHLEICHER ISD</t>
  </si>
  <si>
    <t>HERMLEIGH ISD</t>
  </si>
  <si>
    <t>SNYDER ISD</t>
  </si>
  <si>
    <t>IRA ISD</t>
  </si>
  <si>
    <t>ALBANY ISD</t>
  </si>
  <si>
    <t>MORAN ISD</t>
  </si>
  <si>
    <t>CENTER ISD</t>
  </si>
  <si>
    <t>JOAQUIN ISD</t>
  </si>
  <si>
    <t>SHELBYVILLE ISD</t>
  </si>
  <si>
    <t>TENAHA ISD</t>
  </si>
  <si>
    <t>TIMPSON ISD</t>
  </si>
  <si>
    <t>EXCELSIOR ISD</t>
  </si>
  <si>
    <t>TEXHOMA ISD</t>
  </si>
  <si>
    <t>STRATFORD ISD</t>
  </si>
  <si>
    <t>ARP ISD</t>
  </si>
  <si>
    <t>BULLARD ISD</t>
  </si>
  <si>
    <t>LINDALE ISD</t>
  </si>
  <si>
    <t>TROUP ISD</t>
  </si>
  <si>
    <t>TYLER ISD</t>
  </si>
  <si>
    <t>WHITEHOUSE ISD</t>
  </si>
  <si>
    <t>CHAPEL HILL ISD (Smith)</t>
  </si>
  <si>
    <t>WINONA ISD</t>
  </si>
  <si>
    <t>GLEN ROSE ISD</t>
  </si>
  <si>
    <t>RIO GRANDE CITY ISD</t>
  </si>
  <si>
    <t>SAN ISIDRO ISD</t>
  </si>
  <si>
    <t>ROMA ISD</t>
  </si>
  <si>
    <t>BRECKENRIDGE ISD</t>
  </si>
  <si>
    <t>STERLING CITY ISD</t>
  </si>
  <si>
    <t>ASPERMONT ISD</t>
  </si>
  <si>
    <t>SONORA ISD</t>
  </si>
  <si>
    <t>HAPPY ISD</t>
  </si>
  <si>
    <t>TULIA ISD</t>
  </si>
  <si>
    <t>KRESS ISD</t>
  </si>
  <si>
    <t>ARLINGTON ISD</t>
  </si>
  <si>
    <t>BIRDVILLE ISD</t>
  </si>
  <si>
    <t>EVERMAN ISD</t>
  </si>
  <si>
    <t>FORT WORTH ISD</t>
  </si>
  <si>
    <t>GRAPEVINE-COLLEYVILLE ISD</t>
  </si>
  <si>
    <t>KELLER ISD</t>
  </si>
  <si>
    <t>MANSFIELD ISD</t>
  </si>
  <si>
    <t>LAKE WORTH ISD</t>
  </si>
  <si>
    <t>CROWLEY ISD</t>
  </si>
  <si>
    <t>KENNEDALE ISD</t>
  </si>
  <si>
    <t>AZLE ISD</t>
  </si>
  <si>
    <t>HURST-EULESS-BEDFORD ISD</t>
  </si>
  <si>
    <t>CASTLEBERRY ISD</t>
  </si>
  <si>
    <t>EAGLE MT-SAGINAW ISD</t>
  </si>
  <si>
    <t>CARROLL ISD</t>
  </si>
  <si>
    <t>WHITE SETTLEMENT ISD</t>
  </si>
  <si>
    <t>ABILENE ISD</t>
  </si>
  <si>
    <t>MERKEL ISD</t>
  </si>
  <si>
    <t>TRENT ISD</t>
  </si>
  <si>
    <t>JIM NED CONS ISD</t>
  </si>
  <si>
    <t>WYLIE ISD (Taylor)</t>
  </si>
  <si>
    <t>TERRELL COUNTY ISD</t>
  </si>
  <si>
    <t>BROWNFIELD ISD</t>
  </si>
  <si>
    <t>MEADOW ISD</t>
  </si>
  <si>
    <t>WELLMAN-UNION CONS ISD</t>
  </si>
  <si>
    <t>THROCKMORTON ISD</t>
  </si>
  <si>
    <t>WOODSON ISD</t>
  </si>
  <si>
    <t>MOUNT PLEASANT ISD</t>
  </si>
  <si>
    <t>WINFIELD ISD</t>
  </si>
  <si>
    <t>CHAPEL HILL ISD (Titus)</t>
  </si>
  <si>
    <t>HARTS BLUFF ISD</t>
  </si>
  <si>
    <t>CHRISTOVAL ISD</t>
  </si>
  <si>
    <t>SAN ANGELO ISD</t>
  </si>
  <si>
    <t>WATER VALLEY ISD</t>
  </si>
  <si>
    <t>WALL ISD</t>
  </si>
  <si>
    <t>GRAPE CREEK ISD</t>
  </si>
  <si>
    <t>VERIBEST ISD</t>
  </si>
  <si>
    <t>AUSTIN ISD</t>
  </si>
  <si>
    <t>PFLUGERVILLE ISD</t>
  </si>
  <si>
    <t>MANOR ISD</t>
  </si>
  <si>
    <t>EANES ISD</t>
  </si>
  <si>
    <t>DEL VALLE ISD</t>
  </si>
  <si>
    <t>LAGO VISTA ISD</t>
  </si>
  <si>
    <t>LAKE TRAVIS ISD</t>
  </si>
  <si>
    <t>GROVETON ISD</t>
  </si>
  <si>
    <t>TRINITY ISD</t>
  </si>
  <si>
    <t>CENTERVILLE ISD (Trinity)</t>
  </si>
  <si>
    <t>APPLE SPRINGS ISD</t>
  </si>
  <si>
    <t>COLMESNEIL ISD</t>
  </si>
  <si>
    <t>WOODVILLE ISD</t>
  </si>
  <si>
    <t>WARREN ISD</t>
  </si>
  <si>
    <t>SPURGER ISD</t>
  </si>
  <si>
    <t>CHESTER ISD</t>
  </si>
  <si>
    <t>BIG SANDY ISD (Upshur)</t>
  </si>
  <si>
    <t>GILMER ISD</t>
  </si>
  <si>
    <t>ORE CITY ISD</t>
  </si>
  <si>
    <t>UNION HILL ISD</t>
  </si>
  <si>
    <t>HARMONY ISD</t>
  </si>
  <si>
    <t>NEW DIANA ISD</t>
  </si>
  <si>
    <t>UNION GROVE ISD</t>
  </si>
  <si>
    <t>MCCAMEY ISD</t>
  </si>
  <si>
    <t>RANKIN ISD</t>
  </si>
  <si>
    <t>KNIPPA ISD</t>
  </si>
  <si>
    <t>SABINAL ISD</t>
  </si>
  <si>
    <t>UVALDE CONS ISD</t>
  </si>
  <si>
    <t>UTOPIA ISD</t>
  </si>
  <si>
    <t>SAN FELIPE-DEL RIO CONS ISD</t>
  </si>
  <si>
    <t>COMSTOCK ISD</t>
  </si>
  <si>
    <t>CANTON ISD</t>
  </si>
  <si>
    <t>EDGEWOOD ISD (Van Zandt)</t>
  </si>
  <si>
    <t>GRAND SALINE ISD</t>
  </si>
  <si>
    <t>MARTINS MILL ISD</t>
  </si>
  <si>
    <t>VAN ISD</t>
  </si>
  <si>
    <t>WILLS POINT ISD</t>
  </si>
  <si>
    <t>FRUITVALE ISD</t>
  </si>
  <si>
    <t>BLOOMINGTON ISD</t>
  </si>
  <si>
    <t>VICTORIA ISD</t>
  </si>
  <si>
    <t>NURSERY ISD</t>
  </si>
  <si>
    <t>NEW WAVERLY ISD</t>
  </si>
  <si>
    <t>HUNTSVILLE ISD</t>
  </si>
  <si>
    <t>HEMPSTEAD ISD</t>
  </si>
  <si>
    <t>WALLER ISD</t>
  </si>
  <si>
    <t>ROYAL ISD</t>
  </si>
  <si>
    <t>MONAHANS-WICKETT-PYOTE ISD</t>
  </si>
  <si>
    <t>GRANDFALLS-ROYALTY ISD</t>
  </si>
  <si>
    <t>BRENHAM ISD</t>
  </si>
  <si>
    <t>BURTON ISD</t>
  </si>
  <si>
    <t>LAREDO ISD</t>
  </si>
  <si>
    <t>UNITED ISD</t>
  </si>
  <si>
    <t>WEBB CISD</t>
  </si>
  <si>
    <t>BOLING ISD</t>
  </si>
  <si>
    <t>EAST BERNARD ISD</t>
  </si>
  <si>
    <t>EL CAMPO ISD</t>
  </si>
  <si>
    <t>WHARTON ISD</t>
  </si>
  <si>
    <t>LOUISE ISD</t>
  </si>
  <si>
    <t>SHAMROCK ISD</t>
  </si>
  <si>
    <t>WHEELER ISD</t>
  </si>
  <si>
    <t>KELTON ISD</t>
  </si>
  <si>
    <t>FORT ELLIOTT CISD</t>
  </si>
  <si>
    <t>BURKBURNETT ISD</t>
  </si>
  <si>
    <t>ELECTRA ISD</t>
  </si>
  <si>
    <t>IOWA PARK CONS ISD</t>
  </si>
  <si>
    <t>WICHITA FALLS ISD</t>
  </si>
  <si>
    <t>CITY VIEW ISD</t>
  </si>
  <si>
    <t>HARROLD ISD</t>
  </si>
  <si>
    <t>VERNON ISD</t>
  </si>
  <si>
    <t>NORTHSIDE ISD (Wilbarger)</t>
  </si>
  <si>
    <t>LASARA ISD</t>
  </si>
  <si>
    <t>LYFORD CISD</t>
  </si>
  <si>
    <t>RAYMONDVILLE ISD</t>
  </si>
  <si>
    <t>SAN PERLITA ISD</t>
  </si>
  <si>
    <t>FLORENCE ISD</t>
  </si>
  <si>
    <t>GEORGETOWN ISD</t>
  </si>
  <si>
    <t>GRANGER ISD</t>
  </si>
  <si>
    <t>HUTTO ISD</t>
  </si>
  <si>
    <t>JARRELL ISD</t>
  </si>
  <si>
    <t>LIBERTY HILL ISD</t>
  </si>
  <si>
    <t>ROUND ROCK ISD</t>
  </si>
  <si>
    <t>TAYLOR ISD</t>
  </si>
  <si>
    <t>THRALL ISD</t>
  </si>
  <si>
    <t>LEANDER ISD</t>
  </si>
  <si>
    <t>COUPLAND ISD</t>
  </si>
  <si>
    <t>FLORESVILLE ISD</t>
  </si>
  <si>
    <t>LA VERNIA ISD</t>
  </si>
  <si>
    <t>POTH ISD</t>
  </si>
  <si>
    <t>STOCKDALE ISD</t>
  </si>
  <si>
    <t>KERMIT ISD</t>
  </si>
  <si>
    <t>WINK-LOVING ISD</t>
  </si>
  <si>
    <t>ALVORD ISD</t>
  </si>
  <si>
    <t>BOYD ISD</t>
  </si>
  <si>
    <t>BRIDGEPORT ISD</t>
  </si>
  <si>
    <t>CHICO ISD</t>
  </si>
  <si>
    <t>DECATUR ISD</t>
  </si>
  <si>
    <t>PARADISE ISD</t>
  </si>
  <si>
    <t>SLIDELL ISD</t>
  </si>
  <si>
    <t>HAWKINS ISD</t>
  </si>
  <si>
    <t>MINEOLA ISD</t>
  </si>
  <si>
    <t>QUITMAN ISD</t>
  </si>
  <si>
    <t>YANTIS ISD</t>
  </si>
  <si>
    <t>ALBA-GOLDEN ISD</t>
  </si>
  <si>
    <t>WINNSBORO ISD</t>
  </si>
  <si>
    <t>DENVER CITY ISD</t>
  </si>
  <si>
    <t>PLAINS ISD</t>
  </si>
  <si>
    <t>GRAHAM ISD</t>
  </si>
  <si>
    <t>NEWCASTLE ISD</t>
  </si>
  <si>
    <t>OLNEY ISD</t>
  </si>
  <si>
    <t>ZAPATA COUNTY ISD</t>
  </si>
  <si>
    <t>CRYSTAL CITY ISD</t>
  </si>
  <si>
    <t>LA PRYOR ISD</t>
  </si>
  <si>
    <t>STATEWIDE</t>
  </si>
  <si>
    <t>CAD16_1</t>
  </si>
  <si>
    <t>CAD16_2</t>
  </si>
  <si>
    <t>CAD16_3</t>
  </si>
  <si>
    <t>CAD16_4</t>
  </si>
  <si>
    <t>CAD16_5</t>
  </si>
  <si>
    <t>001</t>
  </si>
  <si>
    <t/>
  </si>
  <si>
    <t>113</t>
  </si>
  <si>
    <t>107</t>
  </si>
  <si>
    <t>002</t>
  </si>
  <si>
    <t>003</t>
  </si>
  <si>
    <t>004</t>
  </si>
  <si>
    <t>005</t>
  </si>
  <si>
    <t>243</t>
  </si>
  <si>
    <t>039</t>
  </si>
  <si>
    <t>006</t>
  </si>
  <si>
    <t>007</t>
  </si>
  <si>
    <t>082</t>
  </si>
  <si>
    <t>163</t>
  </si>
  <si>
    <t>008</t>
  </si>
  <si>
    <t>079</t>
  </si>
  <si>
    <t>009</t>
  </si>
  <si>
    <t>140</t>
  </si>
  <si>
    <t>010</t>
  </si>
  <si>
    <t>133</t>
  </si>
  <si>
    <t>011</t>
  </si>
  <si>
    <t>144</t>
  </si>
  <si>
    <t>227</t>
  </si>
  <si>
    <t>075</t>
  </si>
  <si>
    <t>012</t>
  </si>
  <si>
    <t>138</t>
  </si>
  <si>
    <t>013</t>
  </si>
  <si>
    <t>128</t>
  </si>
  <si>
    <t>205</t>
  </si>
  <si>
    <t>014</t>
  </si>
  <si>
    <t>166</t>
  </si>
  <si>
    <t>246</t>
  </si>
  <si>
    <t>073</t>
  </si>
  <si>
    <t>015</t>
  </si>
  <si>
    <t>016</t>
  </si>
  <si>
    <t>105</t>
  </si>
  <si>
    <t>150</t>
  </si>
  <si>
    <t>130</t>
  </si>
  <si>
    <t>017</t>
  </si>
  <si>
    <t>114</t>
  </si>
  <si>
    <t>018</t>
  </si>
  <si>
    <t>050</t>
  </si>
  <si>
    <t>161</t>
  </si>
  <si>
    <t>213</t>
  </si>
  <si>
    <t>072</t>
  </si>
  <si>
    <t>097</t>
  </si>
  <si>
    <t>019</t>
  </si>
  <si>
    <t>020</t>
  </si>
  <si>
    <t>101</t>
  </si>
  <si>
    <t>021</t>
  </si>
  <si>
    <t>198</t>
  </si>
  <si>
    <t>022</t>
  </si>
  <si>
    <t>023</t>
  </si>
  <si>
    <t>024</t>
  </si>
  <si>
    <t>025</t>
  </si>
  <si>
    <t>042</t>
  </si>
  <si>
    <t>047</t>
  </si>
  <si>
    <t>167</t>
  </si>
  <si>
    <t>026</t>
  </si>
  <si>
    <t>027</t>
  </si>
  <si>
    <t>028</t>
  </si>
  <si>
    <t>094</t>
  </si>
  <si>
    <t>029</t>
  </si>
  <si>
    <t>030</t>
  </si>
  <si>
    <t>067</t>
  </si>
  <si>
    <t>127</t>
  </si>
  <si>
    <t>209</t>
  </si>
  <si>
    <t>221</t>
  </si>
  <si>
    <t>031</t>
  </si>
  <si>
    <t>032</t>
  </si>
  <si>
    <t>230</t>
  </si>
  <si>
    <t>250</t>
  </si>
  <si>
    <t>033</t>
  </si>
  <si>
    <t>065</t>
  </si>
  <si>
    <t>090</t>
  </si>
  <si>
    <t>034</t>
  </si>
  <si>
    <t>155</t>
  </si>
  <si>
    <t>172</t>
  </si>
  <si>
    <t>035</t>
  </si>
  <si>
    <t>036</t>
  </si>
  <si>
    <t>037</t>
  </si>
  <si>
    <t>201</t>
  </si>
  <si>
    <t>038</t>
  </si>
  <si>
    <t>051</t>
  </si>
  <si>
    <t>096</t>
  </si>
  <si>
    <t>099</t>
  </si>
  <si>
    <t>119</t>
  </si>
  <si>
    <t>040</t>
  </si>
  <si>
    <t>110</t>
  </si>
  <si>
    <t>041</t>
  </si>
  <si>
    <t>200</t>
  </si>
  <si>
    <t>043</t>
  </si>
  <si>
    <t>061</t>
  </si>
  <si>
    <t>091</t>
  </si>
  <si>
    <t>074</t>
  </si>
  <si>
    <t>116</t>
  </si>
  <si>
    <t>044</t>
  </si>
  <si>
    <t>045</t>
  </si>
  <si>
    <t>143</t>
  </si>
  <si>
    <t>046</t>
  </si>
  <si>
    <t>048</t>
  </si>
  <si>
    <t>164</t>
  </si>
  <si>
    <t>049</t>
  </si>
  <si>
    <t>141</t>
  </si>
  <si>
    <t>052</t>
  </si>
  <si>
    <t>053</t>
  </si>
  <si>
    <t>054</t>
  </si>
  <si>
    <t>085</t>
  </si>
  <si>
    <t>152</t>
  </si>
  <si>
    <t>055</t>
  </si>
  <si>
    <t>115</t>
  </si>
  <si>
    <t>056</t>
  </si>
  <si>
    <t>103</t>
  </si>
  <si>
    <t>057</t>
  </si>
  <si>
    <t>058</t>
  </si>
  <si>
    <t>153</t>
  </si>
  <si>
    <t>223</t>
  </si>
  <si>
    <t>156</t>
  </si>
  <si>
    <t>059</t>
  </si>
  <si>
    <t>185</t>
  </si>
  <si>
    <t>060</t>
  </si>
  <si>
    <t>220</t>
  </si>
  <si>
    <t>249</t>
  </si>
  <si>
    <t>062</t>
  </si>
  <si>
    <t>089</t>
  </si>
  <si>
    <t>235</t>
  </si>
  <si>
    <t>063</t>
  </si>
  <si>
    <t>132</t>
  </si>
  <si>
    <t>064</t>
  </si>
  <si>
    <t>066</t>
  </si>
  <si>
    <t>125</t>
  </si>
  <si>
    <t>215</t>
  </si>
  <si>
    <t>068</t>
  </si>
  <si>
    <t>069</t>
  </si>
  <si>
    <t>233</t>
  </si>
  <si>
    <t>193</t>
  </si>
  <si>
    <t>232</t>
  </si>
  <si>
    <t>070</t>
  </si>
  <si>
    <t>175</t>
  </si>
  <si>
    <t>109</t>
  </si>
  <si>
    <t>071</t>
  </si>
  <si>
    <t>111</t>
  </si>
  <si>
    <t>139</t>
  </si>
  <si>
    <t>076</t>
  </si>
  <si>
    <t>217</t>
  </si>
  <si>
    <t>077</t>
  </si>
  <si>
    <t>095</t>
  </si>
  <si>
    <t>078</t>
  </si>
  <si>
    <t>135</t>
  </si>
  <si>
    <t>080</t>
  </si>
  <si>
    <t>112</t>
  </si>
  <si>
    <t>081</t>
  </si>
  <si>
    <t>147</t>
  </si>
  <si>
    <t>142</t>
  </si>
  <si>
    <t>083</t>
  </si>
  <si>
    <t>251</t>
  </si>
  <si>
    <t>084</t>
  </si>
  <si>
    <t>086</t>
  </si>
  <si>
    <t>157</t>
  </si>
  <si>
    <t>134</t>
  </si>
  <si>
    <t>087</t>
  </si>
  <si>
    <t>088</t>
  </si>
  <si>
    <t>247</t>
  </si>
  <si>
    <t>242</t>
  </si>
  <si>
    <t>197</t>
  </si>
  <si>
    <t>092</t>
  </si>
  <si>
    <t>212</t>
  </si>
  <si>
    <t>093</t>
  </si>
  <si>
    <t>170</t>
  </si>
  <si>
    <t>236</t>
  </si>
  <si>
    <t>173</t>
  </si>
  <si>
    <t>098</t>
  </si>
  <si>
    <t>211</t>
  </si>
  <si>
    <t>117</t>
  </si>
  <si>
    <t>179</t>
  </si>
  <si>
    <t>244</t>
  </si>
  <si>
    <t>100</t>
  </si>
  <si>
    <t>123</t>
  </si>
  <si>
    <t>237</t>
  </si>
  <si>
    <t>102</t>
  </si>
  <si>
    <t>183</t>
  </si>
  <si>
    <t>180</t>
  </si>
  <si>
    <t>104</t>
  </si>
  <si>
    <t>106</t>
  </si>
  <si>
    <t>234</t>
  </si>
  <si>
    <t>108</t>
  </si>
  <si>
    <t>126</t>
  </si>
  <si>
    <t>184</t>
  </si>
  <si>
    <t>182</t>
  </si>
  <si>
    <t>190</t>
  </si>
  <si>
    <t>228</t>
  </si>
  <si>
    <t>168</t>
  </si>
  <si>
    <t>129</t>
  </si>
  <si>
    <t>171</t>
  </si>
  <si>
    <t>118</t>
  </si>
  <si>
    <t>252</t>
  </si>
  <si>
    <t>120</t>
  </si>
  <si>
    <t>121</t>
  </si>
  <si>
    <t>176</t>
  </si>
  <si>
    <t>202</t>
  </si>
  <si>
    <t>203</t>
  </si>
  <si>
    <t>122</t>
  </si>
  <si>
    <t>124</t>
  </si>
  <si>
    <t>131</t>
  </si>
  <si>
    <t>136</t>
  </si>
  <si>
    <t>137</t>
  </si>
  <si>
    <t>224</t>
  </si>
  <si>
    <t>194</t>
  </si>
  <si>
    <t>241</t>
  </si>
  <si>
    <t>239</t>
  </si>
  <si>
    <t>145</t>
  </si>
  <si>
    <t>154</t>
  </si>
  <si>
    <t>146</t>
  </si>
  <si>
    <t>204</t>
  </si>
  <si>
    <t>148</t>
  </si>
  <si>
    <t>149</t>
  </si>
  <si>
    <t>160</t>
  </si>
  <si>
    <t>206</t>
  </si>
  <si>
    <t>158</t>
  </si>
  <si>
    <t>159</t>
  </si>
  <si>
    <t>162</t>
  </si>
  <si>
    <t>165</t>
  </si>
  <si>
    <t>208</t>
  </si>
  <si>
    <t>169</t>
  </si>
  <si>
    <t>225</t>
  </si>
  <si>
    <t>174</t>
  </si>
  <si>
    <t>177</t>
  </si>
  <si>
    <t>178</t>
  </si>
  <si>
    <t>188</t>
  </si>
  <si>
    <t>181</t>
  </si>
  <si>
    <t>186</t>
  </si>
  <si>
    <t>187</t>
  </si>
  <si>
    <t>189</t>
  </si>
  <si>
    <t>192</t>
  </si>
  <si>
    <t>195</t>
  </si>
  <si>
    <t>238</t>
  </si>
  <si>
    <t>196</t>
  </si>
  <si>
    <t>199</t>
  </si>
  <si>
    <t>226</t>
  </si>
  <si>
    <t>210</t>
  </si>
  <si>
    <t>207</t>
  </si>
  <si>
    <t>214</t>
  </si>
  <si>
    <t>216</t>
  </si>
  <si>
    <t>218</t>
  </si>
  <si>
    <t>219</t>
  </si>
  <si>
    <t>222</t>
  </si>
  <si>
    <t>229</t>
  </si>
  <si>
    <t>231</t>
  </si>
  <si>
    <t>254</t>
  </si>
  <si>
    <t>240</t>
  </si>
  <si>
    <t>245</t>
  </si>
  <si>
    <t>248</t>
  </si>
  <si>
    <t>151</t>
  </si>
  <si>
    <t>253</t>
  </si>
  <si>
    <t>CAD(s):</t>
  </si>
  <si>
    <t>T2 Value - M&amp;O</t>
  </si>
  <si>
    <t>T8 Value - I&amp;S</t>
  </si>
  <si>
    <r>
      <t xml:space="preserve">METHOD 1: Proportional CAD to T2 Estimation  </t>
    </r>
    <r>
      <rPr>
        <i/>
        <sz val="11"/>
        <color theme="1"/>
        <rFont val="Calibri"/>
        <family val="2"/>
        <scheme val="minor"/>
      </rPr>
      <t>(User fills in the shaded cells)</t>
    </r>
  </si>
  <si>
    <r>
      <t xml:space="preserve">METHOD 2: CAD Annual Growth to T2 Annual Growth   </t>
    </r>
    <r>
      <rPr>
        <i/>
        <sz val="11"/>
        <color theme="1"/>
        <rFont val="Calibri"/>
        <family val="2"/>
        <scheme val="minor"/>
      </rPr>
      <t>(User fills in the shaded cells)</t>
    </r>
  </si>
  <si>
    <t>La Poynor ISD</t>
  </si>
  <si>
    <t>Sands ISD</t>
  </si>
  <si>
    <t>San Vincente ISD</t>
  </si>
  <si>
    <t>Harlingen ISD</t>
  </si>
  <si>
    <t>San Benito ISD</t>
  </si>
  <si>
    <t>Pewitt ISD</t>
  </si>
  <si>
    <t>Petrolia ISD</t>
  </si>
  <si>
    <t>Goldburg ISD</t>
  </si>
  <si>
    <t>Whiteface-Bledsoe CISD</t>
  </si>
  <si>
    <t>Blackwell ISD</t>
  </si>
  <si>
    <t>DeLeon ISD</t>
  </si>
  <si>
    <t>Culberson-Allamore ISD</t>
  </si>
  <si>
    <t>Dalhart CISD</t>
  </si>
  <si>
    <t>Klondike CISD</t>
  </si>
  <si>
    <t>Three-Way ISD</t>
  </si>
  <si>
    <t>Honey Grove CISD</t>
  </si>
  <si>
    <t>Roby ISD</t>
  </si>
  <si>
    <t>Roscoe ISD</t>
  </si>
  <si>
    <t>084084904</t>
  </si>
  <si>
    <t>La Marque ISD</t>
  </si>
  <si>
    <t>Sadler-Southmayd ISD</t>
  </si>
  <si>
    <t>West Hardin CISD</t>
  </si>
  <si>
    <t>Munday ISD</t>
  </si>
  <si>
    <t>Crossroads ISD</t>
  </si>
  <si>
    <t>McAllen CISD</t>
  </si>
  <si>
    <t>Como-Pickton ISD</t>
  </si>
  <si>
    <t>Boles Home ISD</t>
  </si>
  <si>
    <t>Jim Hogg ISD</t>
  </si>
  <si>
    <t>Kenedy Countywide ISD</t>
  </si>
  <si>
    <t>Guthrie ISD</t>
  </si>
  <si>
    <t>Bishop ISD</t>
  </si>
  <si>
    <t>Uvalde ISD</t>
  </si>
  <si>
    <t>West Rusk County ISD</t>
  </si>
  <si>
    <t>Coldsprings-Oakhurst CISD</t>
  </si>
  <si>
    <t>Gregory-Portland CISD</t>
  </si>
  <si>
    <t>Rio Grande City ISD</t>
  </si>
  <si>
    <t>Aspermont CISD</t>
  </si>
  <si>
    <t>Brownfield CISD</t>
  </si>
  <si>
    <t>Comstock CISD</t>
  </si>
  <si>
    <t>Zapata ISD</t>
  </si>
  <si>
    <t>School District Values by Central Appraisal District (CAD):</t>
  </si>
  <si>
    <t>Method 1 Result</t>
  </si>
  <si>
    <t>Method 2 Result</t>
  </si>
  <si>
    <t>Total</t>
  </si>
  <si>
    <t>FOR CONTEXT:</t>
  </si>
  <si>
    <r>
      <rPr>
        <b/>
        <sz val="11"/>
        <color theme="1"/>
        <rFont val="Calibri"/>
        <family val="2"/>
        <scheme val="minor"/>
      </rPr>
      <t xml:space="preserve">DISTRICT VALUE HISTORY </t>
    </r>
    <r>
      <rPr>
        <sz val="11"/>
        <color theme="1"/>
        <rFont val="Calibri"/>
        <family val="2"/>
        <scheme val="minor"/>
      </rPr>
      <t xml:space="preserve">(COMBINED TOTAL ALL CADS) </t>
    </r>
  </si>
  <si>
    <t>Annual Growth in Taxable Value (M&amp;O)</t>
  </si>
  <si>
    <t>School District:</t>
  </si>
  <si>
    <t>Go to the Following Worksheet to Enter Historical and Current Value Information for this CAD:</t>
  </si>
  <si>
    <t>STEP1:</t>
  </si>
  <si>
    <t>STEP2:</t>
  </si>
  <si>
    <t>STEP3:</t>
  </si>
  <si>
    <t>CAD Detail worksheets listed for this district.</t>
  </si>
  <si>
    <t>Enter CAD-provided value Information in each of the</t>
  </si>
  <si>
    <t xml:space="preserve">When all of the CAD Detail worksheets are complete, </t>
  </si>
  <si>
    <t>check the SUMMARY worksheet for results.</t>
  </si>
  <si>
    <t>Your Data Entry on the CAD Detail worksheets</t>
  </si>
  <si>
    <t>will populate the SUMMARY worksheet.</t>
  </si>
  <si>
    <t>T8 Certified Value</t>
  </si>
  <si>
    <t xml:space="preserve">Proportional Relationship T8/CAD </t>
  </si>
  <si>
    <t>Percent Annual Growth/(Decline) T8</t>
  </si>
  <si>
    <r>
      <t xml:space="preserve">Difference in Percent Annual Growth 
</t>
    </r>
    <r>
      <rPr>
        <b/>
        <sz val="9"/>
        <color rgb="FF777777"/>
        <rFont val="Calibri"/>
        <family val="2"/>
        <scheme val="minor"/>
      </rPr>
      <t>(T8 % Growth - CAD % Growth)</t>
    </r>
  </si>
  <si>
    <r>
      <t xml:space="preserve">METHOD 1: Proportional CAD to T8 Estimation  </t>
    </r>
    <r>
      <rPr>
        <i/>
        <sz val="11"/>
        <color theme="0"/>
        <rFont val="Calibri"/>
        <family val="2"/>
        <scheme val="minor"/>
      </rPr>
      <t xml:space="preserve">(User fills in the shaded cells -- if there are no Chapter 313 Value Limitation Agreements, amounts will be same as M&amp;O Value Estimate) </t>
    </r>
  </si>
  <si>
    <t>INSTRUCTIONS:</t>
  </si>
  <si>
    <t>Use Dropdown Arrow to Select</t>
  </si>
  <si>
    <r>
      <t xml:space="preserve">METHOD 2: CAD Annual Growth to T8 Annual Growth   </t>
    </r>
    <r>
      <rPr>
        <i/>
        <sz val="11"/>
        <color theme="0"/>
        <rFont val="Calibri"/>
        <family val="2"/>
        <scheme val="minor"/>
      </rPr>
      <t>(User fills in the shaded cells)</t>
    </r>
  </si>
  <si>
    <t>County District:</t>
  </si>
  <si>
    <t>number in Cell B1.  Do not use dashes.  For Example</t>
  </si>
  <si>
    <t>139060914</t>
  </si>
  <si>
    <t>TUID</t>
  </si>
  <si>
    <t xml:space="preserve">Enter your school district's six-digit county district </t>
  </si>
  <si>
    <t>CADTUID</t>
  </si>
  <si>
    <t>148106901</t>
  </si>
  <si>
    <t>CDN</t>
  </si>
  <si>
    <t>SPLIT ID</t>
  </si>
  <si>
    <t>001-902-02-001-001</t>
  </si>
  <si>
    <t>001-903-02-001-001</t>
  </si>
  <si>
    <t>001-903-02-113-113</t>
  </si>
  <si>
    <t>001-904-02-001-001</t>
  </si>
  <si>
    <t>001-904-02-107-107</t>
  </si>
  <si>
    <t>001-906-02-001-001</t>
  </si>
  <si>
    <t>001-907-02-001-001</t>
  </si>
  <si>
    <t>001-908-02-001-001</t>
  </si>
  <si>
    <t>001-909-02-001-001</t>
  </si>
  <si>
    <t>002-901-02-002-002</t>
  </si>
  <si>
    <t>003-902-02-003-003</t>
  </si>
  <si>
    <t>003-903-02-003-003</t>
  </si>
  <si>
    <t>003-904-02-003-003</t>
  </si>
  <si>
    <t>003-905-02-003-003</t>
  </si>
  <si>
    <t>003-906-02-003-003</t>
  </si>
  <si>
    <t>003-907-02-003-003</t>
  </si>
  <si>
    <t>004-901-02-004-004</t>
  </si>
  <si>
    <t>005-901-02-005-005</t>
  </si>
  <si>
    <t>005-902-02-005-005</t>
  </si>
  <si>
    <t>005-902-02-243-243</t>
  </si>
  <si>
    <t>005-904-02-005-005</t>
  </si>
  <si>
    <t>005-904-02-039-039</t>
  </si>
  <si>
    <t>006-902-02-006-006</t>
  </si>
  <si>
    <t>007-901-02-007-007</t>
  </si>
  <si>
    <t>007-901-02-082-082</t>
  </si>
  <si>
    <t>007-902-02-007-007</t>
  </si>
  <si>
    <t>007-904-02-007-007</t>
  </si>
  <si>
    <t>007-904-02-163-163</t>
  </si>
  <si>
    <t>007-905-02-007-007</t>
  </si>
  <si>
    <t>007-906-02-007-007</t>
  </si>
  <si>
    <t>008-901-02-008-008</t>
  </si>
  <si>
    <t>008-902-02-008-008</t>
  </si>
  <si>
    <t>008-903-02-008-008</t>
  </si>
  <si>
    <t>008-903-02-079-079</t>
  </si>
  <si>
    <t>009-901-02-009-009</t>
  </si>
  <si>
    <t>009-901-02-140-140</t>
  </si>
  <si>
    <t>010-901-02-010-010</t>
  </si>
  <si>
    <t>010-901-02-133-133</t>
  </si>
  <si>
    <t>010-902-02-010-010</t>
  </si>
  <si>
    <t>011-901-02-011-011</t>
  </si>
  <si>
    <t>011-902-02-011-011</t>
  </si>
  <si>
    <t>011-902-02-144-144</t>
  </si>
  <si>
    <t>011-902-02-227-227</t>
  </si>
  <si>
    <t>011-904-02-011-011</t>
  </si>
  <si>
    <t>011-904-02-075-075</t>
  </si>
  <si>
    <t>011-905-02-011-011</t>
  </si>
  <si>
    <t>012-901-02-012-012</t>
  </si>
  <si>
    <t>012-901-02-138-138</t>
  </si>
  <si>
    <t>013-901-02-013-013</t>
  </si>
  <si>
    <t>013-902-02-013-013</t>
  </si>
  <si>
    <t>013-902-02-128-128</t>
  </si>
  <si>
    <t>013-903-02-013-013</t>
  </si>
  <si>
    <t>013-903-02-128-128</t>
  </si>
  <si>
    <t>013-905-02-013-013</t>
  </si>
  <si>
    <t>013-905-02-205-205</t>
  </si>
  <si>
    <t>014-901-02-014-014</t>
  </si>
  <si>
    <t>014-902-02-014-014</t>
  </si>
  <si>
    <t>014-902-02-166-166</t>
  </si>
  <si>
    <t>014-902-02-246-246</t>
  </si>
  <si>
    <t>014-903-02-014-014</t>
  </si>
  <si>
    <t>014-905-02-014-014</t>
  </si>
  <si>
    <t>014-905-02-166-166</t>
  </si>
  <si>
    <t>014-906-02-014-014</t>
  </si>
  <si>
    <t>014-907-02-014-014</t>
  </si>
  <si>
    <t>014-907-02-166-166</t>
  </si>
  <si>
    <t>014-908-02-014-014</t>
  </si>
  <si>
    <t>014-909-02-014-014</t>
  </si>
  <si>
    <t>014-910-02-014-014</t>
  </si>
  <si>
    <t>014-910-02-073-073</t>
  </si>
  <si>
    <t>015-901-02-015-015</t>
  </si>
  <si>
    <t>015-904-02-015-015</t>
  </si>
  <si>
    <t>015-905-02-015-015</t>
  </si>
  <si>
    <t>015-907-02-015-015</t>
  </si>
  <si>
    <t>015-908-02-015-015</t>
  </si>
  <si>
    <t>015-909-02-007-007</t>
  </si>
  <si>
    <t>015-909-02-015-015</t>
  </si>
  <si>
    <t>015-910-02-015-015</t>
  </si>
  <si>
    <t>015-911-02-015-015</t>
  </si>
  <si>
    <t>015-912-02-015-015</t>
  </si>
  <si>
    <t>015-915-02-010-010</t>
  </si>
  <si>
    <t>015-915-02-015-015</t>
  </si>
  <si>
    <t>015-915-02-163-163</t>
  </si>
  <si>
    <t>015-916-02-015-015</t>
  </si>
  <si>
    <t>015-917-02-015-015</t>
  </si>
  <si>
    <t>016-901-02-016-016</t>
  </si>
  <si>
    <t>016-901-02-105-105</t>
  </si>
  <si>
    <t>016-901-02-150-150</t>
  </si>
  <si>
    <t>016-901-02-227-227</t>
  </si>
  <si>
    <t>016-902-02-016-016</t>
  </si>
  <si>
    <t>016-902-02-105-105</t>
  </si>
  <si>
    <t>016-902-02-130-130</t>
  </si>
  <si>
    <t>017-901-02-017-017</t>
  </si>
  <si>
    <t>017-901-02-114-114</t>
  </si>
  <si>
    <t>018-901-02-018-018</t>
  </si>
  <si>
    <t>018-901-02-050-050</t>
  </si>
  <si>
    <t>018-902-02-018-018</t>
  </si>
  <si>
    <t>018-903-02-018-018</t>
  </si>
  <si>
    <t>018-904-02-018-018</t>
  </si>
  <si>
    <t>018-904-02-050-050</t>
  </si>
  <si>
    <t>018-904-02-161-161</t>
  </si>
  <si>
    <t>018-905-02-018-018</t>
  </si>
  <si>
    <t>018-905-02-213-213</t>
  </si>
  <si>
    <t>018-906-02-018-018</t>
  </si>
  <si>
    <t>018-906-02-072-072</t>
  </si>
  <si>
    <t>018-907-02-018-018</t>
  </si>
  <si>
    <t>018-908-02-018-018</t>
  </si>
  <si>
    <t>018-908-02-097-097</t>
  </si>
  <si>
    <t>019-901-02-019-019</t>
  </si>
  <si>
    <t>019-902-02-019-019</t>
  </si>
  <si>
    <t>019-903-02-019-019</t>
  </si>
  <si>
    <t>019-905-02-019-019</t>
  </si>
  <si>
    <t>019-906-02-019-019</t>
  </si>
  <si>
    <t>019-907-02-019-019</t>
  </si>
  <si>
    <t>019-908-02-019-019</t>
  </si>
  <si>
    <t>019-909-02-019-019</t>
  </si>
  <si>
    <t>019-910-02-019-019</t>
  </si>
  <si>
    <t>019-911-02-019-019</t>
  </si>
  <si>
    <t>019-912-02-019-019</t>
  </si>
  <si>
    <t>019-913-02-019-019</t>
  </si>
  <si>
    <t>019-914-02-019-019</t>
  </si>
  <si>
    <t>020-901-02-020-020</t>
  </si>
  <si>
    <t>020-902-02-020-020</t>
  </si>
  <si>
    <t>020-904-02-020-020</t>
  </si>
  <si>
    <t>020-905-02-020-020</t>
  </si>
  <si>
    <t>020-906-02-020-020</t>
  </si>
  <si>
    <t>020-907-02-020-020</t>
  </si>
  <si>
    <t>020-908-02-020-020</t>
  </si>
  <si>
    <t>020-908-02-101-101</t>
  </si>
  <si>
    <t>020-910-02-020-020</t>
  </si>
  <si>
    <t>021-901-02-021-021</t>
  </si>
  <si>
    <t>021-902-02-021-021</t>
  </si>
  <si>
    <t>021-902-02-198-198</t>
  </si>
  <si>
    <t>022-004-02-022-022</t>
  </si>
  <si>
    <t>022-901-02-022-022</t>
  </si>
  <si>
    <t>022-902-02-022-022</t>
  </si>
  <si>
    <t>022-903-02-022-022</t>
  </si>
  <si>
    <t>023-902-02-023-023</t>
  </si>
  <si>
    <t>024-901-02-024-024</t>
  </si>
  <si>
    <t>025-901-02-025-025</t>
  </si>
  <si>
    <t>025-901-02-042-042</t>
  </si>
  <si>
    <t>025-902-02-025-025</t>
  </si>
  <si>
    <t>025-904-02-025-025</t>
  </si>
  <si>
    <t>025-904-02-047-047</t>
  </si>
  <si>
    <t>025-905-02-025-025</t>
  </si>
  <si>
    <t>025-905-02-047-047</t>
  </si>
  <si>
    <t>025-906-02-025-025</t>
  </si>
  <si>
    <t>025-906-02-047-047</t>
  </si>
  <si>
    <t>025-906-02-167-167</t>
  </si>
  <si>
    <t>025-908-02-025-025</t>
  </si>
  <si>
    <t>025-908-02-167-167</t>
  </si>
  <si>
    <t>025-909-02-025-025</t>
  </si>
  <si>
    <t>026-901-02-026-026</t>
  </si>
  <si>
    <t>026-902-02-026-026</t>
  </si>
  <si>
    <t>026-903-02-026-026</t>
  </si>
  <si>
    <t>027-903-02-027-027</t>
  </si>
  <si>
    <t>027-903-02-150-150</t>
  </si>
  <si>
    <t>027-903-02-246-246</t>
  </si>
  <si>
    <t>027-904-02-027-027</t>
  </si>
  <si>
    <t>027-904-02-227-227</t>
  </si>
  <si>
    <t>028-902-02-028-028</t>
  </si>
  <si>
    <t>028-903-02-028-028</t>
  </si>
  <si>
    <t>028-903-02-094-094</t>
  </si>
  <si>
    <t>028-906-02-028-028</t>
  </si>
  <si>
    <t>028-906-02-094-094</t>
  </si>
  <si>
    <t>029-901-02-029-029</t>
  </si>
  <si>
    <t>030-901-02-025-025</t>
  </si>
  <si>
    <t>030-901-02-030-030</t>
  </si>
  <si>
    <t>030-901-02-042-042</t>
  </si>
  <si>
    <t>030-901-02-067-067</t>
  </si>
  <si>
    <t>030-902-02-030-030</t>
  </si>
  <si>
    <t>030-902-02-127-127</t>
  </si>
  <si>
    <t>030-902-02-209-209</t>
  </si>
  <si>
    <t>030-902-02-221-221</t>
  </si>
  <si>
    <t>030-903-02-030-030</t>
  </si>
  <si>
    <t>030-906-02-030-030</t>
  </si>
  <si>
    <t>030-906-02-221-221</t>
  </si>
  <si>
    <t>031-901-02-031-031</t>
  </si>
  <si>
    <t>031-903-02-031-031</t>
  </si>
  <si>
    <t>031-905-02-031-031</t>
  </si>
  <si>
    <t>031-906-02-031-031</t>
  </si>
  <si>
    <t>031-909-02-031-031</t>
  </si>
  <si>
    <t>031-911-02-031-031</t>
  </si>
  <si>
    <t>031-912-02-031-031</t>
  </si>
  <si>
    <t>031-913-02-031-031</t>
  </si>
  <si>
    <t>031-914-02-031-031</t>
  </si>
  <si>
    <t>032-902-02-032-032</t>
  </si>
  <si>
    <t>032-902-02-230-230</t>
  </si>
  <si>
    <t>032-902-02-250-250</t>
  </si>
  <si>
    <t>033-901-02-006-006</t>
  </si>
  <si>
    <t>033-901-02-033-033</t>
  </si>
  <si>
    <t>033-901-02-065-065</t>
  </si>
  <si>
    <t>033-901-02-090-090</t>
  </si>
  <si>
    <t>033-902-02-033-033</t>
  </si>
  <si>
    <t>033-904-02-033-033</t>
  </si>
  <si>
    <t>033-904-02-090-090</t>
  </si>
  <si>
    <t>034-901-02-034-034</t>
  </si>
  <si>
    <t>034-902-02-034-034</t>
  </si>
  <si>
    <t>034-902-02-155-155</t>
  </si>
  <si>
    <t>034-903-02-034-034</t>
  </si>
  <si>
    <t>034-903-02-172-172</t>
  </si>
  <si>
    <t>034-905-02-034-034</t>
  </si>
  <si>
    <t>034-906-02-034-034</t>
  </si>
  <si>
    <t>034-907-02-034-034</t>
  </si>
  <si>
    <t>034-909-02-034-034</t>
  </si>
  <si>
    <t>035-901-02-035-035</t>
  </si>
  <si>
    <t>035-902-02-035-035</t>
  </si>
  <si>
    <t>035-903-02-035-035</t>
  </si>
  <si>
    <t>036-901-02-036-036</t>
  </si>
  <si>
    <t>036-902-02-036-036</t>
  </si>
  <si>
    <t>036-903-02-036-036</t>
  </si>
  <si>
    <t>037-901-02-037-037</t>
  </si>
  <si>
    <t>037-904-02-037-037</t>
  </si>
  <si>
    <t>037-907-02-037-037</t>
  </si>
  <si>
    <t>037-907-02-201-201</t>
  </si>
  <si>
    <t>037-908-02-037-037</t>
  </si>
  <si>
    <t>037-909-02-003-003</t>
  </si>
  <si>
    <t>037-909-02-037-037</t>
  </si>
  <si>
    <t>038-901-02-038-038</t>
  </si>
  <si>
    <t>038-901-02-051-051</t>
  </si>
  <si>
    <t>038-901-02-096-096</t>
  </si>
  <si>
    <t>038-901-02-099-099</t>
  </si>
  <si>
    <t>039-902-02-039-039</t>
  </si>
  <si>
    <t>039-903-02-039-039</t>
  </si>
  <si>
    <t>039-904-02-039-039</t>
  </si>
  <si>
    <t>039-905-02-039-039</t>
  </si>
  <si>
    <t>039-905-02-119-119</t>
  </si>
  <si>
    <t>040-901-02-040-040</t>
  </si>
  <si>
    <t>040-902-02-040-040</t>
  </si>
  <si>
    <t>040-902-02-110-110</t>
  </si>
  <si>
    <t>040-902-02-140-140</t>
  </si>
  <si>
    <t>041-901-02-041-041</t>
  </si>
  <si>
    <t>041-901-02-200-200</t>
  </si>
  <si>
    <t>041-902-02-041-041</t>
  </si>
  <si>
    <t>042-901-02-042-042</t>
  </si>
  <si>
    <t>042-901-02-200-200</t>
  </si>
  <si>
    <t>042-903-02-042-042</t>
  </si>
  <si>
    <t>042-905-02-042-042</t>
  </si>
  <si>
    <t>042-905-02-200-200</t>
  </si>
  <si>
    <t>043-901-02-043-043</t>
  </si>
  <si>
    <t>043-902-02-043-043</t>
  </si>
  <si>
    <t>043-903-02-043-043</t>
  </si>
  <si>
    <t>043-903-02-061-061</t>
  </si>
  <si>
    <t>043-903-02-091-091</t>
  </si>
  <si>
    <t>043-904-02-043-043</t>
  </si>
  <si>
    <t>043-905-02-043-043</t>
  </si>
  <si>
    <t>043-905-02-061-061</t>
  </si>
  <si>
    <t>043-907-02-043-043</t>
  </si>
  <si>
    <t>043-908-02-043-043</t>
  </si>
  <si>
    <t>043-910-02-043-043</t>
  </si>
  <si>
    <t>043-911-02-043-043</t>
  </si>
  <si>
    <t>043-912-02-043-043</t>
  </si>
  <si>
    <t>043-912-02-061-061</t>
  </si>
  <si>
    <t>043-914-02-043-043</t>
  </si>
  <si>
    <t>043-917-02-043-043</t>
  </si>
  <si>
    <t>043-917-02-074-074</t>
  </si>
  <si>
    <t>043-918-02-043-043</t>
  </si>
  <si>
    <t>043-918-02-116-116</t>
  </si>
  <si>
    <t>043-919-02-043-043</t>
  </si>
  <si>
    <t>044-902-02-038-038</t>
  </si>
  <si>
    <t>044-902-02-044-044</t>
  </si>
  <si>
    <t>045-902-02-008-008</t>
  </si>
  <si>
    <t>045-902-02-045-045</t>
  </si>
  <si>
    <t>045-903-02-045-045</t>
  </si>
  <si>
    <t>045-905-02-045-045</t>
  </si>
  <si>
    <t>045-905-02-075-075</t>
  </si>
  <si>
    <t>045-905-02-143-143</t>
  </si>
  <si>
    <t>046-901-02-046-046</t>
  </si>
  <si>
    <t>046-901-02-094-094</t>
  </si>
  <si>
    <t>046-902-02-015-015</t>
  </si>
  <si>
    <t>046-902-02-046-046</t>
  </si>
  <si>
    <t>046-902-02-094-094</t>
  </si>
  <si>
    <t>046-902-02-105-105</t>
  </si>
  <si>
    <t>046-902-02-130-130</t>
  </si>
  <si>
    <t>047-901-02-047-047</t>
  </si>
  <si>
    <t>047-901-02-167-167</t>
  </si>
  <si>
    <t>047-902-02-047-047</t>
  </si>
  <si>
    <t>047-902-02-067-067</t>
  </si>
  <si>
    <t>047-902-02-072-072</t>
  </si>
  <si>
    <t>047-903-02-047-047</t>
  </si>
  <si>
    <t>047-905-02-047-047</t>
  </si>
  <si>
    <t>048-901-02-048-048</t>
  </si>
  <si>
    <t>048-901-02-164-164</t>
  </si>
  <si>
    <t>048-903-02-048-048</t>
  </si>
  <si>
    <t>049-901-02-049-049</t>
  </si>
  <si>
    <t>049-902-02-049-049</t>
  </si>
  <si>
    <t>049-903-02-049-049</t>
  </si>
  <si>
    <t>049-905-02-049-049</t>
  </si>
  <si>
    <t>049-906-02-049-049</t>
  </si>
  <si>
    <t>049-906-02-061-061</t>
  </si>
  <si>
    <t>049-907-02-049-049</t>
  </si>
  <si>
    <t>049-908-02-049-049</t>
  </si>
  <si>
    <t>049-909-02-049-049</t>
  </si>
  <si>
    <t>050-901-02-050-050</t>
  </si>
  <si>
    <t>050-901-02-097-097</t>
  </si>
  <si>
    <t>050-901-02-141-141</t>
  </si>
  <si>
    <t>050-902-02-014-014</t>
  </si>
  <si>
    <t>050-902-02-050-050</t>
  </si>
  <si>
    <t>050-904-02-050-050</t>
  </si>
  <si>
    <t>050-904-02-161-161</t>
  </si>
  <si>
    <t>050-909-02-018-018</t>
  </si>
  <si>
    <t>050-909-02-050-050</t>
  </si>
  <si>
    <t>050-909-02-097-097</t>
  </si>
  <si>
    <t>050-910-02-014-014</t>
  </si>
  <si>
    <t>050-910-02-050-050</t>
  </si>
  <si>
    <t>051-901-02-051-051</t>
  </si>
  <si>
    <t>052-901-02-052-052</t>
  </si>
  <si>
    <t>053-001-02-053-053</t>
  </si>
  <si>
    <t>054-901-02-054-054</t>
  </si>
  <si>
    <t>054-901-02-085-085</t>
  </si>
  <si>
    <t>054-902-02-054-054</t>
  </si>
  <si>
    <t>054-902-02-152-152</t>
  </si>
  <si>
    <t>054-903-02-054-054</t>
  </si>
  <si>
    <t>055-901-02-055-055</t>
  </si>
  <si>
    <t>055-901-02-115-115</t>
  </si>
  <si>
    <t>056-901-02-056-056</t>
  </si>
  <si>
    <t>056-901-02-103-103</t>
  </si>
  <si>
    <t>056-902-02-056-056</t>
  </si>
  <si>
    <t>057-903-02-057-057</t>
  </si>
  <si>
    <t>057-903-02-061-061</t>
  </si>
  <si>
    <t>057-904-02-057-057</t>
  </si>
  <si>
    <t>057-905-02-057-057</t>
  </si>
  <si>
    <t>057-906-02-057-057</t>
  </si>
  <si>
    <t>057-907-02-057-057</t>
  </si>
  <si>
    <t>057-909-02-057-057</t>
  </si>
  <si>
    <t>057-910-02-057-057</t>
  </si>
  <si>
    <t>057-911-02-057-057</t>
  </si>
  <si>
    <t>057-912-02-057-057</t>
  </si>
  <si>
    <t>057-913-02-057-057</t>
  </si>
  <si>
    <t>057-914-02-057-057</t>
  </si>
  <si>
    <t>057-916-02-057-057</t>
  </si>
  <si>
    <t>057-919-02-057-057</t>
  </si>
  <si>
    <t>057-922-02-057-057</t>
  </si>
  <si>
    <t>058-902-02-058-058</t>
  </si>
  <si>
    <t>058-902-02-153-153</t>
  </si>
  <si>
    <t>058-902-02-223-223</t>
  </si>
  <si>
    <t>058-905-02-058-058</t>
  </si>
  <si>
    <t>058-905-02-156-156</t>
  </si>
  <si>
    <t>058-906-02-058-058</t>
  </si>
  <si>
    <t>058-909-02-017-017</t>
  </si>
  <si>
    <t>058-909-02-058-058</t>
  </si>
  <si>
    <t>058-909-02-114-114</t>
  </si>
  <si>
    <t>058-909-02-156-156</t>
  </si>
  <si>
    <t>059-901-02-035-035</t>
  </si>
  <si>
    <t>059-901-02-059-059</t>
  </si>
  <si>
    <t>059-901-02-185-185</t>
  </si>
  <si>
    <t>059-902-02-059-059</t>
  </si>
  <si>
    <t>060-902-02-060-060</t>
  </si>
  <si>
    <t>060-902-02-116-116</t>
  </si>
  <si>
    <t>060-914-02-060-060</t>
  </si>
  <si>
    <t>060-914-02-074-074</t>
  </si>
  <si>
    <t>060-914-02-116-116</t>
  </si>
  <si>
    <t>060-914-02-139-139</t>
  </si>
  <si>
    <t>061-901-02-061-061</t>
  </si>
  <si>
    <t>061-902-02-061-061</t>
  </si>
  <si>
    <t>061-902-02-220-220</t>
  </si>
  <si>
    <t>061-903-02-049-049</t>
  </si>
  <si>
    <t>061-903-02-061-061</t>
  </si>
  <si>
    <t>061-903-02-091-091</t>
  </si>
  <si>
    <t>061-905-02-061-061</t>
  </si>
  <si>
    <t>061-905-02-249-249</t>
  </si>
  <si>
    <t>061-906-02-061-061</t>
  </si>
  <si>
    <t>061-907-02-061-061</t>
  </si>
  <si>
    <t>061-908-02-061-061</t>
  </si>
  <si>
    <t>061-910-02-061-061</t>
  </si>
  <si>
    <t>061-911-02-061-061</t>
  </si>
  <si>
    <t>061-911-02-220-220</t>
  </si>
  <si>
    <t>061-911-02-249-249</t>
  </si>
  <si>
    <t>061-912-02-061-061</t>
  </si>
  <si>
    <t>061-914-02-061-061</t>
  </si>
  <si>
    <t>062-901-02-062-062</t>
  </si>
  <si>
    <t>062-901-02-089-089</t>
  </si>
  <si>
    <t>062-902-02-062-062</t>
  </si>
  <si>
    <t>062-902-02-128-128</t>
  </si>
  <si>
    <t>062-903-02-062-062</t>
  </si>
  <si>
    <t>062-903-02-089-089</t>
  </si>
  <si>
    <t>062-903-02-143-143</t>
  </si>
  <si>
    <t>062-904-02-062-062</t>
  </si>
  <si>
    <t>062-905-02-062-062</t>
  </si>
  <si>
    <t>062-906-02-062-062</t>
  </si>
  <si>
    <t>062-906-02-235-235</t>
  </si>
  <si>
    <t>063-903-02-063-063</t>
  </si>
  <si>
    <t>063-903-02-132-132</t>
  </si>
  <si>
    <t>063-906-02-063-063</t>
  </si>
  <si>
    <t>064-903-02-064-064</t>
  </si>
  <si>
    <t>065-901-02-006-006</t>
  </si>
  <si>
    <t>065-901-02-023-023</t>
  </si>
  <si>
    <t>065-901-02-065-065</t>
  </si>
  <si>
    <t>065-902-02-044-044</t>
  </si>
  <si>
    <t>065-902-02-065-065</t>
  </si>
  <si>
    <t>066-005-02-066-066</t>
  </si>
  <si>
    <t>066-901-02-066-066</t>
  </si>
  <si>
    <t>066-902-02-066-066</t>
  </si>
  <si>
    <t>066-902-02-125-125</t>
  </si>
  <si>
    <t>066-903-02-066-066</t>
  </si>
  <si>
    <t>067-902-02-030-030</t>
  </si>
  <si>
    <t>067-902-02-067-067</t>
  </si>
  <si>
    <t>067-903-02-067-067</t>
  </si>
  <si>
    <t>067-904-02-047-047</t>
  </si>
  <si>
    <t>067-904-02-067-067</t>
  </si>
  <si>
    <t>067-907-02-067-067</t>
  </si>
  <si>
    <t>067-907-02-215-215</t>
  </si>
  <si>
    <t>067-908-02-025-025</t>
  </si>
  <si>
    <t>067-908-02-047-047</t>
  </si>
  <si>
    <t>067-908-02-067-067</t>
  </si>
  <si>
    <t>068-901-02-068-068</t>
  </si>
  <si>
    <t>069-901-02-069-069</t>
  </si>
  <si>
    <t>069-901-02-233-233</t>
  </si>
  <si>
    <t>069-902-02-069-069</t>
  </si>
  <si>
    <t>069-902-02-193-193</t>
  </si>
  <si>
    <t>069-902-02-232-232</t>
  </si>
  <si>
    <t>070-901-02-070-070</t>
  </si>
  <si>
    <t>070-903-02-070-070</t>
  </si>
  <si>
    <t>070-903-02-175-175</t>
  </si>
  <si>
    <t>070-905-02-057-057</t>
  </si>
  <si>
    <t>070-905-02-070-070</t>
  </si>
  <si>
    <t>070-907-02-070-070</t>
  </si>
  <si>
    <t>070-908-02-070-070</t>
  </si>
  <si>
    <t>070-909-02-070-070</t>
  </si>
  <si>
    <t>070-909-02-109-109</t>
  </si>
  <si>
    <t>070-910-02-070-070</t>
  </si>
  <si>
    <t>070-911-02-070-070</t>
  </si>
  <si>
    <t>070-912-02-070-070</t>
  </si>
  <si>
    <t>070-915-02-070-070</t>
  </si>
  <si>
    <t>071-901-02-071-071</t>
  </si>
  <si>
    <t>071-902-02-071-071</t>
  </si>
  <si>
    <t>071-903-02-071-071</t>
  </si>
  <si>
    <t>071-904-02-071-071</t>
  </si>
  <si>
    <t>071-905-02-071-071</t>
  </si>
  <si>
    <t>071-906-02-071-071</t>
  </si>
  <si>
    <t>071-907-02-071-071</t>
  </si>
  <si>
    <t>071-908-02-071-071</t>
  </si>
  <si>
    <t>071-909-02-071-071</t>
  </si>
  <si>
    <t>072-901-02-072-072</t>
  </si>
  <si>
    <t>072-901-02-213-213</t>
  </si>
  <si>
    <t>072-902-02-047-047</t>
  </si>
  <si>
    <t>072-902-02-072-072</t>
  </si>
  <si>
    <t>072-903-02-072-072</t>
  </si>
  <si>
    <t>072-904-02-072-072</t>
  </si>
  <si>
    <t>072-904-02-111-111</t>
  </si>
  <si>
    <t>072-908-02-067-067</t>
  </si>
  <si>
    <t>072-908-02-072-072</t>
  </si>
  <si>
    <t>072-909-02-047-047</t>
  </si>
  <si>
    <t>072-909-02-067-067</t>
  </si>
  <si>
    <t>072-909-02-072-072</t>
  </si>
  <si>
    <t>072-910-02-072-072</t>
  </si>
  <si>
    <t>073-901-02-073-073</t>
  </si>
  <si>
    <t>073-903-02-073-073</t>
  </si>
  <si>
    <t>073-904-02-073-073</t>
  </si>
  <si>
    <t>073-905-02-014-014</t>
  </si>
  <si>
    <t>073-905-02-073-073</t>
  </si>
  <si>
    <t>073-905-02-166-166</t>
  </si>
  <si>
    <t>074-903-02-074-074</t>
  </si>
  <si>
    <t>074-904-02-074-074</t>
  </si>
  <si>
    <t>074-905-02-074-074</t>
  </si>
  <si>
    <t>074-907-02-074-074</t>
  </si>
  <si>
    <t>074-907-02-139-139</t>
  </si>
  <si>
    <t>074-909-02-043-043</t>
  </si>
  <si>
    <t>074-909-02-074-074</t>
  </si>
  <si>
    <t>074-909-02-116-116</t>
  </si>
  <si>
    <t>074-911-02-074-074</t>
  </si>
  <si>
    <t>074-912-02-043-043</t>
  </si>
  <si>
    <t>074-912-02-074-074</t>
  </si>
  <si>
    <t>074-912-02-091-091</t>
  </si>
  <si>
    <t>074-917-02-074-074</t>
  </si>
  <si>
    <t>075-901-02-075-075</t>
  </si>
  <si>
    <t>075-902-02-075-075</t>
  </si>
  <si>
    <t>075-903-02-075-075</t>
  </si>
  <si>
    <t>075-906-02-075-075</t>
  </si>
  <si>
    <t>075-908-02-075-075</t>
  </si>
  <si>
    <t>076-903-02-076-076</t>
  </si>
  <si>
    <t>076-903-02-127-127</t>
  </si>
  <si>
    <t>076-904-02-076-076</t>
  </si>
  <si>
    <t>076-904-02-132-132</t>
  </si>
  <si>
    <t>076-904-02-217-217</t>
  </si>
  <si>
    <t>077-901-02-077-077</t>
  </si>
  <si>
    <t>077-902-02-077-077</t>
  </si>
  <si>
    <t>077-902-02-095-095</t>
  </si>
  <si>
    <t>078-901-02-078-078</t>
  </si>
  <si>
    <t>078-901-02-135-135</t>
  </si>
  <si>
    <t>078-901-02-138-138</t>
  </si>
  <si>
    <t>079-901-02-079-079</t>
  </si>
  <si>
    <t>079-906-02-079-079</t>
  </si>
  <si>
    <t>079-907-02-079-079</t>
  </si>
  <si>
    <t>079-910-02-079-079</t>
  </si>
  <si>
    <t>079-910-02-101-101</t>
  </si>
  <si>
    <t>080-901-02-080-080</t>
  </si>
  <si>
    <t>080-901-02-112-112</t>
  </si>
  <si>
    <t>081-902-02-081-081</t>
  </si>
  <si>
    <t>081-902-02-175-175</t>
  </si>
  <si>
    <t>081-904-02-081-081</t>
  </si>
  <si>
    <t>081-905-02-081-081</t>
  </si>
  <si>
    <t>081-905-02-147-147</t>
  </si>
  <si>
    <t>081-905-02-175-175</t>
  </si>
  <si>
    <t>081-906-02-081-081</t>
  </si>
  <si>
    <t>082-902-02-082-082</t>
  </si>
  <si>
    <t>082-902-02-142-142</t>
  </si>
  <si>
    <t>082-903-02-082-082</t>
  </si>
  <si>
    <t>083-901-02-083-083</t>
  </si>
  <si>
    <t>083-901-02-223-223</t>
  </si>
  <si>
    <t>083-901-02-251-251</t>
  </si>
  <si>
    <t>083-902-02-083-083</t>
  </si>
  <si>
    <t>083-902-02-223-223</t>
  </si>
  <si>
    <t>083-903-02-083-083</t>
  </si>
  <si>
    <t>084-901-02-084-084</t>
  </si>
  <si>
    <t>084-902-02-084-084</t>
  </si>
  <si>
    <t>084-903-02-084-084</t>
  </si>
  <si>
    <t>084-906-02-084-084</t>
  </si>
  <si>
    <t>084-908-02-084-084</t>
  </si>
  <si>
    <t>084-909-02-084-084</t>
  </si>
  <si>
    <t>084-910-02-084-084</t>
  </si>
  <si>
    <t>084-910-02-101-101</t>
  </si>
  <si>
    <t>084-911-02-020-020</t>
  </si>
  <si>
    <t>084-911-02-084-084</t>
  </si>
  <si>
    <t>085-902-02-085-085</t>
  </si>
  <si>
    <t>085-902-02-132-132</t>
  </si>
  <si>
    <t>085-902-02-153-153</t>
  </si>
  <si>
    <t>085-903-02-085-085</t>
  </si>
  <si>
    <t>085-903-02-152-152</t>
  </si>
  <si>
    <t>085-903-02-153-153</t>
  </si>
  <si>
    <t>086-024-02-086-086</t>
  </si>
  <si>
    <t>086-024-02-157-157</t>
  </si>
  <si>
    <t>086-901-02-016-016</t>
  </si>
  <si>
    <t>086-901-02-086-086</t>
  </si>
  <si>
    <t>086-901-02-130-130</t>
  </si>
  <si>
    <t>086-902-02-086-086</t>
  </si>
  <si>
    <t>086-902-02-133-133</t>
  </si>
  <si>
    <t>086-902-02-134-134</t>
  </si>
  <si>
    <t>087-901-02-087-087</t>
  </si>
  <si>
    <t>088-902-02-088-088</t>
  </si>
  <si>
    <t>089-901-02-028-028</t>
  </si>
  <si>
    <t>089-901-02-089-089</t>
  </si>
  <si>
    <t>089-903-02-089-089</t>
  </si>
  <si>
    <t>089-903-02-094-094</t>
  </si>
  <si>
    <t>089-903-02-128-128</t>
  </si>
  <si>
    <t>089-903-02-247-247</t>
  </si>
  <si>
    <t>089-905-02-028-028</t>
  </si>
  <si>
    <t>089-905-02-089-089</t>
  </si>
  <si>
    <t>090-902-02-090-090</t>
  </si>
  <si>
    <t>090-903-02-044-044</t>
  </si>
  <si>
    <t>090-903-02-065-065</t>
  </si>
  <si>
    <t>090-903-02-090-090</t>
  </si>
  <si>
    <t>090-903-02-242-242</t>
  </si>
  <si>
    <t>090-904-02-090-090</t>
  </si>
  <si>
    <t>090-904-02-197-197</t>
  </si>
  <si>
    <t>090-905-02-090-090</t>
  </si>
  <si>
    <t>091-901-02-091-091</t>
  </si>
  <si>
    <t>091-902-02-049-049</t>
  </si>
  <si>
    <t>091-902-02-091-091</t>
  </si>
  <si>
    <t>091-903-02-091-091</t>
  </si>
  <si>
    <t>091-905-02-091-091</t>
  </si>
  <si>
    <t>091-906-02-091-091</t>
  </si>
  <si>
    <t>091-907-02-091-091</t>
  </si>
  <si>
    <t>091-908-02-043-043</t>
  </si>
  <si>
    <t>091-908-02-091-091</t>
  </si>
  <si>
    <t>091-909-02-049-049</t>
  </si>
  <si>
    <t>091-909-02-091-091</t>
  </si>
  <si>
    <t>091-910-02-043-043</t>
  </si>
  <si>
    <t>091-910-02-074-074</t>
  </si>
  <si>
    <t>091-910-02-091-091</t>
  </si>
  <si>
    <t>091-913-02-091-091</t>
  </si>
  <si>
    <t>091-914-02-091-091</t>
  </si>
  <si>
    <t>091-917-02-043-043</t>
  </si>
  <si>
    <t>091-917-02-091-091</t>
  </si>
  <si>
    <t>091-918-02-091-091</t>
  </si>
  <si>
    <t>092-901-02-092-092</t>
  </si>
  <si>
    <t>092-901-02-212-212</t>
  </si>
  <si>
    <t>092-901-02-230-230</t>
  </si>
  <si>
    <t>092-902-02-092-092</t>
  </si>
  <si>
    <t>092-902-02-201-201</t>
  </si>
  <si>
    <t>092-903-02-092-092</t>
  </si>
  <si>
    <t>092-904-02-092-092</t>
  </si>
  <si>
    <t>092-906-02-092-092</t>
  </si>
  <si>
    <t>092-907-02-092-092</t>
  </si>
  <si>
    <t>092-908-02-092-092</t>
  </si>
  <si>
    <t>093-901-02-093-093</t>
  </si>
  <si>
    <t>093-903-02-093-093</t>
  </si>
  <si>
    <t>093-904-02-021-021</t>
  </si>
  <si>
    <t>093-904-02-093-093</t>
  </si>
  <si>
    <t>093-905-02-093-093</t>
  </si>
  <si>
    <t>093-905-02-170-170</t>
  </si>
  <si>
    <t>093-905-02-236-236</t>
  </si>
  <si>
    <t>094-901-02-094-094</t>
  </si>
  <si>
    <t>094-902-02-015-015</t>
  </si>
  <si>
    <t>094-902-02-094-094</t>
  </si>
  <si>
    <t>094-903-02-094-094</t>
  </si>
  <si>
    <t>094-904-02-094-094</t>
  </si>
  <si>
    <t>095-901-02-095-095</t>
  </si>
  <si>
    <t>095-901-02-152-152</t>
  </si>
  <si>
    <t>095-902-02-095-095</t>
  </si>
  <si>
    <t>095-903-02-095-095</t>
  </si>
  <si>
    <t>095-904-02-054-054</t>
  </si>
  <si>
    <t>095-904-02-077-077</t>
  </si>
  <si>
    <t>095-904-02-095-095</t>
  </si>
  <si>
    <t>095-905-02-077-077</t>
  </si>
  <si>
    <t>095-905-02-095-095</t>
  </si>
  <si>
    <t>096-904-02-038-038</t>
  </si>
  <si>
    <t>096-904-02-044-044</t>
  </si>
  <si>
    <t>096-904-02-065-065</t>
  </si>
  <si>
    <t>096-904-02-096-096</t>
  </si>
  <si>
    <t>096-905-02-023-023</t>
  </si>
  <si>
    <t>096-905-02-077-077</t>
  </si>
  <si>
    <t>096-905-02-096-096</t>
  </si>
  <si>
    <t>096-905-02-173-173</t>
  </si>
  <si>
    <t>097-902-02-047-047</t>
  </si>
  <si>
    <t>097-902-02-097-097</t>
  </si>
  <si>
    <t>097-902-02-167-167</t>
  </si>
  <si>
    <t>097-903-02-018-018</t>
  </si>
  <si>
    <t>097-903-02-047-047</t>
  </si>
  <si>
    <t>097-903-02-072-072</t>
  </si>
  <si>
    <t>097-903-02-097-097</t>
  </si>
  <si>
    <t>098-901-02-098-098</t>
  </si>
  <si>
    <t>098-901-02-211-211</t>
  </si>
  <si>
    <t>098-903-02-098-098</t>
  </si>
  <si>
    <t>098-903-02-117-117</t>
  </si>
  <si>
    <t>098-903-02-211-211</t>
  </si>
  <si>
    <t>098-904-02-098-098</t>
  </si>
  <si>
    <t>098-904-02-117-117</t>
  </si>
  <si>
    <t>098-904-02-179-179</t>
  </si>
  <si>
    <t>099-902-02-099-099</t>
  </si>
  <si>
    <t>099-902-02-244-244</t>
  </si>
  <si>
    <t>099-903-02-051-051</t>
  </si>
  <si>
    <t>099-903-02-099-099</t>
  </si>
  <si>
    <t>100-903-02-100-100</t>
  </si>
  <si>
    <t>100-904-02-100-100</t>
  </si>
  <si>
    <t>100-905-02-100-100</t>
  </si>
  <si>
    <t>100-905-02-123-123</t>
  </si>
  <si>
    <t>100-907-02-100-100</t>
  </si>
  <si>
    <t>100-908-02-100-100</t>
  </si>
  <si>
    <t>101-902-02-101-101</t>
  </si>
  <si>
    <t>101-903-02-101-101</t>
  </si>
  <si>
    <t>101-905-02-101-101</t>
  </si>
  <si>
    <t>101-906-02-101-101</t>
  </si>
  <si>
    <t>101-907-02-101-101</t>
  </si>
  <si>
    <t>101-908-02-101-101</t>
  </si>
  <si>
    <t>101-910-02-101-101</t>
  </si>
  <si>
    <t>101-911-02-036-036</t>
  </si>
  <si>
    <t>101-911-02-101-101</t>
  </si>
  <si>
    <t>101-912-02-101-101</t>
  </si>
  <si>
    <t>101-913-02-101-101</t>
  </si>
  <si>
    <t>101-913-02-170-170</t>
  </si>
  <si>
    <t>101-914-02-079-079</t>
  </si>
  <si>
    <t>101-914-02-101-101</t>
  </si>
  <si>
    <t>101-914-02-237-237</t>
  </si>
  <si>
    <t>101-915-02-101-101</t>
  </si>
  <si>
    <t>101-916-02-036-036</t>
  </si>
  <si>
    <t>101-916-02-101-101</t>
  </si>
  <si>
    <t>101-917-02-101-101</t>
  </si>
  <si>
    <t>101-919-02-101-101</t>
  </si>
  <si>
    <t>101-920-02-101-101</t>
  </si>
  <si>
    <t>101-921-02-101-101</t>
  </si>
  <si>
    <t>101-921-02-170-170</t>
  </si>
  <si>
    <t>101-924-02-101-101</t>
  </si>
  <si>
    <t>101-925-02-101-101</t>
  </si>
  <si>
    <t>102-901-02-102-102</t>
  </si>
  <si>
    <t>102-902-02-102-102</t>
  </si>
  <si>
    <t>102-903-02-102-102</t>
  </si>
  <si>
    <t>102-904-02-102-102</t>
  </si>
  <si>
    <t>102-905-02-102-102</t>
  </si>
  <si>
    <t>102-906-02-102-102</t>
  </si>
  <si>
    <t>102-906-02-183-183</t>
  </si>
  <si>
    <t>103-901-02-103-103</t>
  </si>
  <si>
    <t>103-901-02-180-180</t>
  </si>
  <si>
    <t>103-902-02-103-103</t>
  </si>
  <si>
    <t>104-901-02-104-104</t>
  </si>
  <si>
    <t>104-901-02-217-217</t>
  </si>
  <si>
    <t>104-903-02-104-104</t>
  </si>
  <si>
    <t>104-903-02-217-217</t>
  </si>
  <si>
    <t>104-907-02-104-104</t>
  </si>
  <si>
    <t>104-907-02-127-127</t>
  </si>
  <si>
    <t>105-902-02-028-028</t>
  </si>
  <si>
    <t>105-902-02-094-094</t>
  </si>
  <si>
    <t>105-902-02-105-105</t>
  </si>
  <si>
    <t>105-904-02-105-105</t>
  </si>
  <si>
    <t>105-904-02-227-227</t>
  </si>
  <si>
    <t>105-905-02-046-046</t>
  </si>
  <si>
    <t>105-905-02-105-105</t>
  </si>
  <si>
    <t>105-906-02-028-028</t>
  </si>
  <si>
    <t>105-906-02-105-105</t>
  </si>
  <si>
    <t>105-906-02-227-227</t>
  </si>
  <si>
    <t>106-901-02-106-106</t>
  </si>
  <si>
    <t>106-901-02-148-148</t>
  </si>
  <si>
    <t>107-901-02-001-001</t>
  </si>
  <si>
    <t>107-901-02-107-107</t>
  </si>
  <si>
    <t>107-901-02-234-234</t>
  </si>
  <si>
    <t>107-902-02-107-107</t>
  </si>
  <si>
    <t>107-902-02-234-234</t>
  </si>
  <si>
    <t>107-904-02-107-107</t>
  </si>
  <si>
    <t>107-905-02-107-107</t>
  </si>
  <si>
    <t>107-905-02-234-234</t>
  </si>
  <si>
    <t>107-906-02-107-107</t>
  </si>
  <si>
    <t>107-907-02-107-107</t>
  </si>
  <si>
    <t>107-908-02-107-107</t>
  </si>
  <si>
    <t>107-910-02-001-001</t>
  </si>
  <si>
    <t>107-910-02-107-107</t>
  </si>
  <si>
    <t>108-902-02-108-108</t>
  </si>
  <si>
    <t>108-903-02-108-108</t>
  </si>
  <si>
    <t>108-904-02-108-108</t>
  </si>
  <si>
    <t>108-905-02-108-108</t>
  </si>
  <si>
    <t>108-906-02-108-108</t>
  </si>
  <si>
    <t>108-907-02-108-108</t>
  </si>
  <si>
    <t>108-908-02-108-108</t>
  </si>
  <si>
    <t>108-909-02-108-108</t>
  </si>
  <si>
    <t>108-910-02-108-108</t>
  </si>
  <si>
    <t>108-911-02-108-108</t>
  </si>
  <si>
    <t>108-912-02-108-108</t>
  </si>
  <si>
    <t>108-913-02-108-108</t>
  </si>
  <si>
    <t>108-914-02-108-108</t>
  </si>
  <si>
    <t>108-915-02-108-108</t>
  </si>
  <si>
    <t>108-916-02-108-108</t>
  </si>
  <si>
    <t>109-901-02-109-109</t>
  </si>
  <si>
    <t>109-902-02-109-109</t>
  </si>
  <si>
    <t>109-902-02-175-175</t>
  </si>
  <si>
    <t>109-903-02-109-109</t>
  </si>
  <si>
    <t>109-904-02-109-109</t>
  </si>
  <si>
    <t>109-905-02-109-109</t>
  </si>
  <si>
    <t>109-905-02-147-147</t>
  </si>
  <si>
    <t>109-905-02-175-175</t>
  </si>
  <si>
    <t>109-907-02-109-109</t>
  </si>
  <si>
    <t>109-908-02-109-109</t>
  </si>
  <si>
    <t>109-910-02-109-109</t>
  </si>
  <si>
    <t>109-910-02-147-147</t>
  </si>
  <si>
    <t>109-911-02-109-109</t>
  </si>
  <si>
    <t>109-912-02-109-109</t>
  </si>
  <si>
    <t>109-913-02-109-109</t>
  </si>
  <si>
    <t>109-914-02-109-109</t>
  </si>
  <si>
    <t>110-901-02-110-110</t>
  </si>
  <si>
    <t>110-901-02-140-140</t>
  </si>
  <si>
    <t>110-902-02-110-110</t>
  </si>
  <si>
    <t>110-905-02-110-110</t>
  </si>
  <si>
    <t>110-905-02-223-223</t>
  </si>
  <si>
    <t>110-906-02-110-110</t>
  </si>
  <si>
    <t>110-907-02-110-110</t>
  </si>
  <si>
    <t>110-908-02-110-110</t>
  </si>
  <si>
    <t>111-901-02-111-111</t>
  </si>
  <si>
    <t>111-901-02-126-126</t>
  </si>
  <si>
    <t>111-901-02-184-184</t>
  </si>
  <si>
    <t>111-901-02-213-213</t>
  </si>
  <si>
    <t>111-902-02-072-072</t>
  </si>
  <si>
    <t>111-902-02-111-111</t>
  </si>
  <si>
    <t>111-902-02-182-182</t>
  </si>
  <si>
    <t>111-902-02-184-184</t>
  </si>
  <si>
    <t>111-903-02-111-111</t>
  </si>
  <si>
    <t>112-901-02-112-112</t>
  </si>
  <si>
    <t>112-905-02-112-112</t>
  </si>
  <si>
    <t>112-905-02-116-116</t>
  </si>
  <si>
    <t>112-906-02-112-112</t>
  </si>
  <si>
    <t>112-907-02-112-112</t>
  </si>
  <si>
    <t>112-907-02-190-190</t>
  </si>
  <si>
    <t>112-908-02-112-112</t>
  </si>
  <si>
    <t>112-908-02-250-250</t>
  </si>
  <si>
    <t>112-909-02-080-080</t>
  </si>
  <si>
    <t>112-909-02-112-112</t>
  </si>
  <si>
    <t>112-910-02-080-080</t>
  </si>
  <si>
    <t>112-910-02-112-112</t>
  </si>
  <si>
    <t>113-901-02-113-113</t>
  </si>
  <si>
    <t>113-902-02-113-113</t>
  </si>
  <si>
    <t>113-903-02-113-113</t>
  </si>
  <si>
    <t>113-905-02-113-113</t>
  </si>
  <si>
    <t>113-906-02-113-113</t>
  </si>
  <si>
    <t>113-906-02-228-228</t>
  </si>
  <si>
    <t>114-901-02-114-114</t>
  </si>
  <si>
    <t>114-902-02-114-114</t>
  </si>
  <si>
    <t>114-904-02-114-114</t>
  </si>
  <si>
    <t>114-904-02-168-168</t>
  </si>
  <si>
    <t>115-901-02-115-115</t>
  </si>
  <si>
    <t>115-902-02-115-115</t>
  </si>
  <si>
    <t>115-903-02-115-115</t>
  </si>
  <si>
    <t>116-901-02-116-116</t>
  </si>
  <si>
    <t>116-902-02-116-116</t>
  </si>
  <si>
    <t>116-903-02-060-060</t>
  </si>
  <si>
    <t>116-903-02-116-116</t>
  </si>
  <si>
    <t>116-905-02-116-116</t>
  </si>
  <si>
    <t>116-906-02-116-116</t>
  </si>
  <si>
    <t>116-906-02-190-190</t>
  </si>
  <si>
    <t>116-908-02-116-116</t>
  </si>
  <si>
    <t>116-908-02-129-129</t>
  </si>
  <si>
    <t>116-909-02-074-074</t>
  </si>
  <si>
    <t>116-909-02-116-116</t>
  </si>
  <si>
    <t>116-910-02-116-116</t>
  </si>
  <si>
    <t>116-915-02-043-043</t>
  </si>
  <si>
    <t>116-915-02-116-116</t>
  </si>
  <si>
    <t>116-916-02-116-116</t>
  </si>
  <si>
    <t>117-901-02-117-117</t>
  </si>
  <si>
    <t>117-903-02-033-033</t>
  </si>
  <si>
    <t>117-903-02-117-117</t>
  </si>
  <si>
    <t>117-903-02-171-171</t>
  </si>
  <si>
    <t>117-904-02-117-117</t>
  </si>
  <si>
    <t>117-907-02-117-117</t>
  </si>
  <si>
    <t>118-902-02-118-118</t>
  </si>
  <si>
    <t>119-901-02-119-119</t>
  </si>
  <si>
    <t>119-901-02-252-252</t>
  </si>
  <si>
    <t>119-902-02-005-005</t>
  </si>
  <si>
    <t>119-902-02-119-119</t>
  </si>
  <si>
    <t>119-902-02-249-249</t>
  </si>
  <si>
    <t>119-903-02-119-119</t>
  </si>
  <si>
    <t>119-903-02-182-182</t>
  </si>
  <si>
    <t>119-903-02-184-184</t>
  </si>
  <si>
    <t>120-901-02-120-120</t>
  </si>
  <si>
    <t>120-902-02-120-120</t>
  </si>
  <si>
    <t>120-905-02-120-120</t>
  </si>
  <si>
    <t>120-905-02-235-235</t>
  </si>
  <si>
    <t>121-902-02-121-121</t>
  </si>
  <si>
    <t>121-902-02-176-176</t>
  </si>
  <si>
    <t>121-902-02-202-202</t>
  </si>
  <si>
    <t>121-902-02-203-203</t>
  </si>
  <si>
    <t>121-903-02-121-121</t>
  </si>
  <si>
    <t>121-904-02-121-121</t>
  </si>
  <si>
    <t>121-905-02-121-121</t>
  </si>
  <si>
    <t>121-905-02-176-176</t>
  </si>
  <si>
    <t>121-906-02-121-121</t>
  </si>
  <si>
    <t>122-901-02-122-122</t>
  </si>
  <si>
    <t>122-902-02-122-122</t>
  </si>
  <si>
    <t>123-905-02-123-123</t>
  </si>
  <si>
    <t>123-907-02-123-123</t>
  </si>
  <si>
    <t>123-908-02-123-123</t>
  </si>
  <si>
    <t>123-910-02-123-123</t>
  </si>
  <si>
    <t>123-913-02-123-123</t>
  </si>
  <si>
    <t>123-914-02-123-123</t>
  </si>
  <si>
    <t>124-901-02-124-124</t>
  </si>
  <si>
    <t>125-901-02-125-125</t>
  </si>
  <si>
    <t>125-902-02-125-125</t>
  </si>
  <si>
    <t>125-903-02-125-125</t>
  </si>
  <si>
    <t>125-905-02-066-066</t>
  </si>
  <si>
    <t>125-905-02-125-125</t>
  </si>
  <si>
    <t>125-906-02-125-125</t>
  </si>
  <si>
    <t>126-901-02-126-126</t>
  </si>
  <si>
    <t>126-902-02-126-126</t>
  </si>
  <si>
    <t>126-902-02-220-220</t>
  </si>
  <si>
    <t>126-903-02-126-126</t>
  </si>
  <si>
    <t>126-904-02-109-109</t>
  </si>
  <si>
    <t>126-904-02-126-126</t>
  </si>
  <si>
    <t>126-905-02-126-126</t>
  </si>
  <si>
    <t>126-906-02-126-126</t>
  </si>
  <si>
    <t>126-907-02-109-109</t>
  </si>
  <si>
    <t>126-907-02-126-126</t>
  </si>
  <si>
    <t>126-908-02-126-126</t>
  </si>
  <si>
    <t>126-911-02-111-111</t>
  </si>
  <si>
    <t>126-911-02-126-126</t>
  </si>
  <si>
    <t>126-911-02-220-220</t>
  </si>
  <si>
    <t>127-901-02-127-127</t>
  </si>
  <si>
    <t>127-903-02-076-076</t>
  </si>
  <si>
    <t>127-903-02-127-127</t>
  </si>
  <si>
    <t>127-903-02-217-217</t>
  </si>
  <si>
    <t>127-904-02-127-127</t>
  </si>
  <si>
    <t>127-905-02-127-127</t>
  </si>
  <si>
    <t>127-905-02-209-209</t>
  </si>
  <si>
    <t>127-906-02-104-104</t>
  </si>
  <si>
    <t>127-906-02-127-127</t>
  </si>
  <si>
    <t>128-901-02-007-007</t>
  </si>
  <si>
    <t>128-901-02-128-128</t>
  </si>
  <si>
    <t>128-902-02-128-128</t>
  </si>
  <si>
    <t>128-903-02-128-128</t>
  </si>
  <si>
    <t>128-904-02-128-128</t>
  </si>
  <si>
    <t>128-904-02-247-247</t>
  </si>
  <si>
    <t>129-901-02-129-129</t>
  </si>
  <si>
    <t>129-902-02-129-129</t>
  </si>
  <si>
    <t>129-903-02-129-129</t>
  </si>
  <si>
    <t>129-904-02-107-107</t>
  </si>
  <si>
    <t>129-904-02-129-129</t>
  </si>
  <si>
    <t>129-905-02-107-107</t>
  </si>
  <si>
    <t>129-905-02-129-129</t>
  </si>
  <si>
    <t>129-905-02-234-234</t>
  </si>
  <si>
    <t>129-906-02-116-116</t>
  </si>
  <si>
    <t>129-906-02-129-129</t>
  </si>
  <si>
    <t>129-910-02-129-129</t>
  </si>
  <si>
    <t>130-901-02-015-015</t>
  </si>
  <si>
    <t>130-901-02-046-046</t>
  </si>
  <si>
    <t>130-901-02-130-130</t>
  </si>
  <si>
    <t>130-902-02-130-130</t>
  </si>
  <si>
    <t>130-902-02-133-133</t>
  </si>
  <si>
    <t>131-001-02-131-131</t>
  </si>
  <si>
    <t>132-902-02-132-132</t>
  </si>
  <si>
    <t>133-901-02-133-133</t>
  </si>
  <si>
    <t>133-902-02-133-133</t>
  </si>
  <si>
    <t>133-903-02-133-133</t>
  </si>
  <si>
    <t>133-904-02-133-133</t>
  </si>
  <si>
    <t>133-905-02-133-133</t>
  </si>
  <si>
    <t>134-901-02-134-134</t>
  </si>
  <si>
    <t>135-001-02-135-135</t>
  </si>
  <si>
    <t>136-901-02-136-136</t>
  </si>
  <si>
    <t>137-901-02-137-137</t>
  </si>
  <si>
    <t>137-902-02-137-137</t>
  </si>
  <si>
    <t>137-903-02-131-131</t>
  </si>
  <si>
    <t>137-903-02-137-137</t>
  </si>
  <si>
    <t>137-904-02-137-137</t>
  </si>
  <si>
    <t>138-902-02-104-104</t>
  </si>
  <si>
    <t>138-902-02-138-138</t>
  </si>
  <si>
    <t>138-903-02-104-104</t>
  </si>
  <si>
    <t>138-903-02-138-138</t>
  </si>
  <si>
    <t>138-903-02-224-224</t>
  </si>
  <si>
    <t>138-904-02-138-138</t>
  </si>
  <si>
    <t>139-905-02-060-060</t>
  </si>
  <si>
    <t>139-905-02-139-139</t>
  </si>
  <si>
    <t>139-909-02-139-139</t>
  </si>
  <si>
    <t>139-911-02-074-074</t>
  </si>
  <si>
    <t>139-911-02-139-139</t>
  </si>
  <si>
    <t>139-912-02-139-139</t>
  </si>
  <si>
    <t>139-912-02-194-194</t>
  </si>
  <si>
    <t>140-901-02-140-140</t>
  </si>
  <si>
    <t>140-904-02-140-140</t>
  </si>
  <si>
    <t>140-905-02-095-095</t>
  </si>
  <si>
    <t>140-905-02-140-140</t>
  </si>
  <si>
    <t>140-907-02-035-035</t>
  </si>
  <si>
    <t>140-907-02-140-140</t>
  </si>
  <si>
    <t>140-908-02-009-009</t>
  </si>
  <si>
    <t>140-908-02-040-040</t>
  </si>
  <si>
    <t>140-908-02-140-140</t>
  </si>
  <si>
    <t>141-901-02-014-014</t>
  </si>
  <si>
    <t>141-901-02-027-027</t>
  </si>
  <si>
    <t>141-901-02-050-050</t>
  </si>
  <si>
    <t>141-901-02-141-141</t>
  </si>
  <si>
    <t>141-902-02-141-141</t>
  </si>
  <si>
    <t>141-902-02-167-167</t>
  </si>
  <si>
    <t>142-901-02-142-142</t>
  </si>
  <si>
    <t>143-901-02-045-045</t>
  </si>
  <si>
    <t>143-901-02-120-120</t>
  </si>
  <si>
    <t>143-901-02-143-143</t>
  </si>
  <si>
    <t>143-901-02-241-241</t>
  </si>
  <si>
    <t>143-902-02-089-089</t>
  </si>
  <si>
    <t>143-902-02-143-143</t>
  </si>
  <si>
    <t>143-903-02-089-089</t>
  </si>
  <si>
    <t>143-903-02-143-143</t>
  </si>
  <si>
    <t>143-904-02-143-143</t>
  </si>
  <si>
    <t>143-905-02-143-143</t>
  </si>
  <si>
    <t>143-906-02-143-143</t>
  </si>
  <si>
    <t>144-901-02-075-075</t>
  </si>
  <si>
    <t>144-901-02-144-144</t>
  </si>
  <si>
    <t>144-901-02-239-239</t>
  </si>
  <si>
    <t>144-902-02-011-011</t>
  </si>
  <si>
    <t>144-902-02-144-144</t>
  </si>
  <si>
    <t>144-902-02-166-166</t>
  </si>
  <si>
    <t>144-902-02-246-246</t>
  </si>
  <si>
    <t>144-903-02-144-144</t>
  </si>
  <si>
    <t>145-901-02-081-081</t>
  </si>
  <si>
    <t>145-901-02-145-145</t>
  </si>
  <si>
    <t>145-902-02-145-145</t>
  </si>
  <si>
    <t>145-906-02-145-145</t>
  </si>
  <si>
    <t>145-906-02-154-154</t>
  </si>
  <si>
    <t>145-907-02-081-081</t>
  </si>
  <si>
    <t>145-907-02-145-145</t>
  </si>
  <si>
    <t>145-911-02-145-145</t>
  </si>
  <si>
    <t>145-911-02-198-198</t>
  </si>
  <si>
    <t>146-901-02-146-146</t>
  </si>
  <si>
    <t>146-901-02-170-170</t>
  </si>
  <si>
    <t>146-901-02-204-204</t>
  </si>
  <si>
    <t>146-902-02-101-101</t>
  </si>
  <si>
    <t>146-902-02-146-146</t>
  </si>
  <si>
    <t>146-903-02-146-146</t>
  </si>
  <si>
    <t>146-904-02-146-146</t>
  </si>
  <si>
    <t>146-905-02-146-146</t>
  </si>
  <si>
    <t>146-906-02-146-146</t>
  </si>
  <si>
    <t>146-907-02-146-146</t>
  </si>
  <si>
    <t>147-901-02-147-147</t>
  </si>
  <si>
    <t>147-902-02-073-073</t>
  </si>
  <si>
    <t>147-902-02-147-147</t>
  </si>
  <si>
    <t>147-902-02-198-198</t>
  </si>
  <si>
    <t>147-903-02-081-081</t>
  </si>
  <si>
    <t>147-903-02-147-147</t>
  </si>
  <si>
    <t>148-901-02-106-106</t>
  </si>
  <si>
    <t>148-901-02-148-148</t>
  </si>
  <si>
    <t>148-901-02-179-179</t>
  </si>
  <si>
    <t>148-902-02-148-148</t>
  </si>
  <si>
    <t>148-905-02-148-148</t>
  </si>
  <si>
    <t>149-901-02-149-149</t>
  </si>
  <si>
    <t>149-902-02-013-013</t>
  </si>
  <si>
    <t>149-902-02-149-149</t>
  </si>
  <si>
    <t>150-901-02-150-150</t>
  </si>
  <si>
    <t>152-901-02-152-152</t>
  </si>
  <si>
    <t>152-902-02-152-152</t>
  </si>
  <si>
    <t>152-903-02-152-152</t>
  </si>
  <si>
    <t>152-903-02-153-153</t>
  </si>
  <si>
    <t>152-906-02-152-152</t>
  </si>
  <si>
    <t>152-907-02-110-110</t>
  </si>
  <si>
    <t>152-907-02-152-152</t>
  </si>
  <si>
    <t>152-908-02-152-152</t>
  </si>
  <si>
    <t>152-909-02-152-152</t>
  </si>
  <si>
    <t>152-910-02-152-152</t>
  </si>
  <si>
    <t>153-903-02-058-058</t>
  </si>
  <si>
    <t>153-903-02-153-153</t>
  </si>
  <si>
    <t>153-903-02-223-223</t>
  </si>
  <si>
    <t>153-904-02-153-153</t>
  </si>
  <si>
    <t>153-904-02-223-223</t>
  </si>
  <si>
    <t>153-905-02-153-153</t>
  </si>
  <si>
    <t>153-907-02-153-153</t>
  </si>
  <si>
    <t>154-901-02-093-093</t>
  </si>
  <si>
    <t>154-901-02-154-154</t>
  </si>
  <si>
    <t>154-903-02-154-154</t>
  </si>
  <si>
    <t>155-901-02-155-155</t>
  </si>
  <si>
    <t>156-902-02-114-114</t>
  </si>
  <si>
    <t>156-902-02-156-156</t>
  </si>
  <si>
    <t>156-905-02-156-156</t>
  </si>
  <si>
    <t>157-901-02-134-134</t>
  </si>
  <si>
    <t>157-901-02-157-157</t>
  </si>
  <si>
    <t>157-901-02-160-160</t>
  </si>
  <si>
    <t>157-901-02-164-164</t>
  </si>
  <si>
    <t>157-901-02-206-206</t>
  </si>
  <si>
    <t>158-901-02-158-158</t>
  </si>
  <si>
    <t>158-902-02-158-158</t>
  </si>
  <si>
    <t>158-904-02-158-158</t>
  </si>
  <si>
    <t>158-905-02-120-120</t>
  </si>
  <si>
    <t>158-905-02-158-158</t>
  </si>
  <si>
    <t>158-906-02-158-158</t>
  </si>
  <si>
    <t>159-901-02-159-159</t>
  </si>
  <si>
    <t>160-901-02-048-048</t>
  </si>
  <si>
    <t>160-901-02-160-160</t>
  </si>
  <si>
    <t>160-904-02-160-160</t>
  </si>
  <si>
    <t>160-905-02-160-160</t>
  </si>
  <si>
    <t>161-901-02-050-050</t>
  </si>
  <si>
    <t>161-901-02-161-161</t>
  </si>
  <si>
    <t>161-903-02-161-161</t>
  </si>
  <si>
    <t>161-906-02-161-161</t>
  </si>
  <si>
    <t>161-907-02-073-073</t>
  </si>
  <si>
    <t>161-907-02-161-161</t>
  </si>
  <si>
    <t>161-908-02-073-073</t>
  </si>
  <si>
    <t>161-908-02-147-147</t>
  </si>
  <si>
    <t>161-908-02-161-161</t>
  </si>
  <si>
    <t>161-909-02-161-161</t>
  </si>
  <si>
    <t>161-910-02-014-014</t>
  </si>
  <si>
    <t>161-910-02-050-050</t>
  </si>
  <si>
    <t>161-910-02-161-161</t>
  </si>
  <si>
    <t>161-912-02-073-073</t>
  </si>
  <si>
    <t>161-912-02-161-161</t>
  </si>
  <si>
    <t>161-914-02-161-161</t>
  </si>
  <si>
    <t>161-916-02-109-109</t>
  </si>
  <si>
    <t>161-916-02-161-161</t>
  </si>
  <si>
    <t>161-918-02-109-109</t>
  </si>
  <si>
    <t>161-918-02-147-147</t>
  </si>
  <si>
    <t>161-918-02-161-161</t>
  </si>
  <si>
    <t>161-919-02-014-014</t>
  </si>
  <si>
    <t>161-919-02-073-073</t>
  </si>
  <si>
    <t>161-919-02-161-161</t>
  </si>
  <si>
    <t>161-920-02-018-018</t>
  </si>
  <si>
    <t>161-920-02-161-161</t>
  </si>
  <si>
    <t>161-921-02-161-161</t>
  </si>
  <si>
    <t>161-922-02-073-073</t>
  </si>
  <si>
    <t>161-922-02-161-161</t>
  </si>
  <si>
    <t>161-923-02-161-161</t>
  </si>
  <si>
    <t>161-924-02-161-161</t>
  </si>
  <si>
    <t>161-925-02-161-161</t>
  </si>
  <si>
    <t>162-904-02-162-162</t>
  </si>
  <si>
    <t>163-901-02-082-082</t>
  </si>
  <si>
    <t>163-901-02-163-163</t>
  </si>
  <si>
    <t>163-902-02-163-163</t>
  </si>
  <si>
    <t>163-903-02-163-163</t>
  </si>
  <si>
    <t>163-904-02-082-082</t>
  </si>
  <si>
    <t>163-904-02-163-163</t>
  </si>
  <si>
    <t>163-908-02-015-015</t>
  </si>
  <si>
    <t>163-908-02-163-163</t>
  </si>
  <si>
    <t>164-901-02-164-164</t>
  </si>
  <si>
    <t>165-901-02-165-165</t>
  </si>
  <si>
    <t>165-902-02-165-165</t>
  </si>
  <si>
    <t>166-901-02-166-166</t>
  </si>
  <si>
    <t>166-902-02-166-166</t>
  </si>
  <si>
    <t>166-903-02-166-166</t>
  </si>
  <si>
    <t>166-904-02-166-166</t>
  </si>
  <si>
    <t>166-905-02-166-166</t>
  </si>
  <si>
    <t>166-905-02-246-246</t>
  </si>
  <si>
    <t>166-907-02-166-166</t>
  </si>
  <si>
    <t>167-901-02-097-097</t>
  </si>
  <si>
    <t>167-901-02-141-141</t>
  </si>
  <si>
    <t>167-901-02-167-167</t>
  </si>
  <si>
    <t>167-902-02-025-025</t>
  </si>
  <si>
    <t>167-902-02-047-047</t>
  </si>
  <si>
    <t>167-902-02-167-167</t>
  </si>
  <si>
    <t>167-904-02-047-047</t>
  </si>
  <si>
    <t>167-904-02-167-167</t>
  </si>
  <si>
    <t>168-901-02-168-168</t>
  </si>
  <si>
    <t>168-901-02-208-208</t>
  </si>
  <si>
    <t>168-902-02-168-168</t>
  </si>
  <si>
    <t>168-903-02-168-168</t>
  </si>
  <si>
    <t>169-901-02-039-039</t>
  </si>
  <si>
    <t>169-901-02-119-119</t>
  </si>
  <si>
    <t>169-901-02-169-169</t>
  </si>
  <si>
    <t>169-902-02-169-169</t>
  </si>
  <si>
    <t>169-906-02-039-039</t>
  </si>
  <si>
    <t>169-906-02-169-169</t>
  </si>
  <si>
    <t>169-908-02-169-169</t>
  </si>
  <si>
    <t>169-909-02-169-169</t>
  </si>
  <si>
    <t>169-910-02-169-169</t>
  </si>
  <si>
    <t>169-911-02-049-049</t>
  </si>
  <si>
    <t>169-911-02-169-169</t>
  </si>
  <si>
    <t>170-902-02-170-170</t>
  </si>
  <si>
    <t>170-903-02-170-170</t>
  </si>
  <si>
    <t>170-904-02-170-170</t>
  </si>
  <si>
    <t>170-904-02-204-204</t>
  </si>
  <si>
    <t>170-906-02-170-170</t>
  </si>
  <si>
    <t>170-907-02-170-170</t>
  </si>
  <si>
    <t>170-908-02-101-101</t>
  </si>
  <si>
    <t>170-908-02-170-170</t>
  </si>
  <si>
    <t>171-901-02-171-171</t>
  </si>
  <si>
    <t>171-902-02-171-171</t>
  </si>
  <si>
    <t>171-902-02-211-211</t>
  </si>
  <si>
    <t>172-902-02-172-172</t>
  </si>
  <si>
    <t>172-902-02-225-225</t>
  </si>
  <si>
    <t>172-905-02-034-034</t>
  </si>
  <si>
    <t>172-905-02-172-172</t>
  </si>
  <si>
    <t>172-905-02-225-225</t>
  </si>
  <si>
    <t>173-901-02-077-077</t>
  </si>
  <si>
    <t>173-901-02-173-173</t>
  </si>
  <si>
    <t>174-901-02-174-174</t>
  </si>
  <si>
    <t>174-901-02-203-203</t>
  </si>
  <si>
    <t>174-902-02-174-174</t>
  </si>
  <si>
    <t>174-902-02-201-201</t>
  </si>
  <si>
    <t>174-903-02-174-174</t>
  </si>
  <si>
    <t>174-903-02-201-201</t>
  </si>
  <si>
    <t>174-904-02-174-174</t>
  </si>
  <si>
    <t>174-906-02-174-174</t>
  </si>
  <si>
    <t>174-908-02-174-174</t>
  </si>
  <si>
    <t>174-909-02-174-174</t>
  </si>
  <si>
    <t>174-910-02-174-174</t>
  </si>
  <si>
    <t>174-911-02-174-174</t>
  </si>
  <si>
    <t>175-902-02-175-175</t>
  </si>
  <si>
    <t>175-903-02-081-081</t>
  </si>
  <si>
    <t>175-903-02-175-175</t>
  </si>
  <si>
    <t>175-904-02-109-109</t>
  </si>
  <si>
    <t>175-904-02-175-175</t>
  </si>
  <si>
    <t>175-905-02-070-070</t>
  </si>
  <si>
    <t>175-905-02-109-109</t>
  </si>
  <si>
    <t>175-905-02-175-175</t>
  </si>
  <si>
    <t>175-907-02-175-175</t>
  </si>
  <si>
    <t>175-910-02-175-175</t>
  </si>
  <si>
    <t>175-911-02-175-175</t>
  </si>
  <si>
    <t>176-901-02-176-176</t>
  </si>
  <si>
    <t>176-902-02-176-176</t>
  </si>
  <si>
    <t>176-903-02-176-176</t>
  </si>
  <si>
    <t>177-901-02-076-076</t>
  </si>
  <si>
    <t>177-901-02-168-168</t>
  </si>
  <si>
    <t>177-901-02-177-177</t>
  </si>
  <si>
    <t>177-901-02-208-208</t>
  </si>
  <si>
    <t>177-902-02-076-076</t>
  </si>
  <si>
    <t>177-902-02-177-177</t>
  </si>
  <si>
    <t>177-903-02-041-041</t>
  </si>
  <si>
    <t>177-903-02-177-177</t>
  </si>
  <si>
    <t>177-903-02-221-221</t>
  </si>
  <si>
    <t>177-905-02-177-177</t>
  </si>
  <si>
    <t>178-901-02-125-125</t>
  </si>
  <si>
    <t>178-901-02-178-178</t>
  </si>
  <si>
    <t>178-902-02-178-178</t>
  </si>
  <si>
    <t>178-903-02-178-178</t>
  </si>
  <si>
    <t>178-904-02-178-178</t>
  </si>
  <si>
    <t>178-905-02-178-178</t>
  </si>
  <si>
    <t>178-906-02-178-178</t>
  </si>
  <si>
    <t>178-908-02-004-004</t>
  </si>
  <si>
    <t>178-908-02-178-178</t>
  </si>
  <si>
    <t>178-909-02-178-178</t>
  </si>
  <si>
    <t>178-912-02-178-178</t>
  </si>
  <si>
    <t>178-913-02-178-178</t>
  </si>
  <si>
    <t>178-913-02-205-205</t>
  </si>
  <si>
    <t>178-914-02-178-178</t>
  </si>
  <si>
    <t>178-915-02-178-178</t>
  </si>
  <si>
    <t>179-901-02-179-179</t>
  </si>
  <si>
    <t>180-902-02-059-059</t>
  </si>
  <si>
    <t>180-902-02-180-180</t>
  </si>
  <si>
    <t>180-903-02-059-059</t>
  </si>
  <si>
    <t>180-903-02-180-180</t>
  </si>
  <si>
    <t>180-904-02-059-059</t>
  </si>
  <si>
    <t>180-904-02-180-180</t>
  </si>
  <si>
    <t>180-904-02-188-191</t>
  </si>
  <si>
    <t>181-901-02-181-181</t>
  </si>
  <si>
    <t>181-905-02-181-181</t>
  </si>
  <si>
    <t>181-906-02-181-181</t>
  </si>
  <si>
    <t>181-907-02-121-121</t>
  </si>
  <si>
    <t>181-907-02-181-181</t>
  </si>
  <si>
    <t>181-908-02-181-181</t>
  </si>
  <si>
    <t>182-901-02-072-072</t>
  </si>
  <si>
    <t>182-901-02-182-182</t>
  </si>
  <si>
    <t>182-902-02-119-119</t>
  </si>
  <si>
    <t>182-902-02-182-182</t>
  </si>
  <si>
    <t>182-903-02-182-182</t>
  </si>
  <si>
    <t>182-903-02-184-184</t>
  </si>
  <si>
    <t>182-904-02-072-072</t>
  </si>
  <si>
    <t>182-904-02-182-182</t>
  </si>
  <si>
    <t>182-905-02-182-182</t>
  </si>
  <si>
    <t>182-906-02-182-182</t>
  </si>
  <si>
    <t>183-901-02-183-183</t>
  </si>
  <si>
    <t>183-902-02-183-183</t>
  </si>
  <si>
    <t>183-904-02-183-183</t>
  </si>
  <si>
    <t>184-901-02-184-184</t>
  </si>
  <si>
    <t>184-901-02-249-249</t>
  </si>
  <si>
    <t>184-902-02-184-184</t>
  </si>
  <si>
    <t>184-902-02-249-249</t>
  </si>
  <si>
    <t>184-903-02-184-184</t>
  </si>
  <si>
    <t>184-904-02-182-182</t>
  </si>
  <si>
    <t>184-904-02-184-184</t>
  </si>
  <si>
    <t>184-907-02-184-184</t>
  </si>
  <si>
    <t>184-907-02-220-220</t>
  </si>
  <si>
    <t>184-908-02-184-184</t>
  </si>
  <si>
    <t>184-909-02-184-184</t>
  </si>
  <si>
    <t>184-911-02-184-184</t>
  </si>
  <si>
    <t>185-901-02-185-185</t>
  </si>
  <si>
    <t>185-902-02-009-009</t>
  </si>
  <si>
    <t>185-902-02-185-185</t>
  </si>
  <si>
    <t>185-903-02-059-059</t>
  </si>
  <si>
    <t>185-903-02-185-185</t>
  </si>
  <si>
    <t>185-904-02-035-035</t>
  </si>
  <si>
    <t>185-904-02-185-185</t>
  </si>
  <si>
    <t>186-901-02-186-186</t>
  </si>
  <si>
    <t>186-902-02-186-186</t>
  </si>
  <si>
    <t>186-903-02-186-186</t>
  </si>
  <si>
    <t>187-901-02-187-187</t>
  </si>
  <si>
    <t>187-903-02-187-187</t>
  </si>
  <si>
    <t>187-904-02-187-187</t>
  </si>
  <si>
    <t>187-906-02-187-187</t>
  </si>
  <si>
    <t>187-907-02-187-187</t>
  </si>
  <si>
    <t>187-910-02-187-187</t>
  </si>
  <si>
    <t>188-901-02-188-188</t>
  </si>
  <si>
    <t>188-901-02-188-191</t>
  </si>
  <si>
    <t>188-902-02-188-188</t>
  </si>
  <si>
    <t>188-903-02-188-188</t>
  </si>
  <si>
    <t>188-904-02-188-188</t>
  </si>
  <si>
    <t>188-904-02-188-191</t>
  </si>
  <si>
    <t>189-901-02-189-189</t>
  </si>
  <si>
    <t>189-902-02-189-189</t>
  </si>
  <si>
    <t>190-903-02-190-190</t>
  </si>
  <si>
    <t>191-901-02-188-191</t>
  </si>
  <si>
    <t>192-901-02-192-192</t>
  </si>
  <si>
    <t>193-902-02-193-193</t>
  </si>
  <si>
    <t>193-902-02-232-232</t>
  </si>
  <si>
    <t>194-902-02-194-194</t>
  </si>
  <si>
    <t>194-903-02-080-080</t>
  </si>
  <si>
    <t>194-903-02-194-194</t>
  </si>
  <si>
    <t>194-903-02-225-225</t>
  </si>
  <si>
    <t>194-904-02-194-194</t>
  </si>
  <si>
    <t>194-905-02-194-194</t>
  </si>
  <si>
    <t>195-901-02-195-195</t>
  </si>
  <si>
    <t>195-901-02-238-238</t>
  </si>
  <si>
    <t>195-902-02-195-195</t>
  </si>
  <si>
    <t>196-901-02-196-196</t>
  </si>
  <si>
    <t>196-902-02-196-196</t>
  </si>
  <si>
    <t>196-903-02-013-013</t>
  </si>
  <si>
    <t>196-903-02-196-196</t>
  </si>
  <si>
    <t>196-903-02-235-235</t>
  </si>
  <si>
    <t>197-902-02-090-090</t>
  </si>
  <si>
    <t>197-902-02-197-197</t>
  </si>
  <si>
    <t>198-901-02-073-073</t>
  </si>
  <si>
    <t>198-901-02-198-198</t>
  </si>
  <si>
    <t>198-902-02-198-198</t>
  </si>
  <si>
    <t>198-903-02-198-198</t>
  </si>
  <si>
    <t>198-905-02-198-198</t>
  </si>
  <si>
    <t>198-906-02-198-198</t>
  </si>
  <si>
    <t>199-901-02-043-043</t>
  </si>
  <si>
    <t>199-901-02-129-129</t>
  </si>
  <si>
    <t>199-901-02-199-199</t>
  </si>
  <si>
    <t>199-902-02-043-043</t>
  </si>
  <si>
    <t>199-902-02-116-116</t>
  </si>
  <si>
    <t>199-902-02-199-199</t>
  </si>
  <si>
    <t>200-901-02-200-200</t>
  </si>
  <si>
    <t>200-902-02-200-200</t>
  </si>
  <si>
    <t>200-902-02-226-226</t>
  </si>
  <si>
    <t>200-904-02-200-200</t>
  </si>
  <si>
    <t>200-904-02-221-221</t>
  </si>
  <si>
    <t>200-906-02-200-200</t>
  </si>
  <si>
    <t>201-902-02-201-201</t>
  </si>
  <si>
    <t>201-903-02-201-201</t>
  </si>
  <si>
    <t>201-904-02-201-201</t>
  </si>
  <si>
    <t>201-907-02-201-201</t>
  </si>
  <si>
    <t>201-908-02-201-201</t>
  </si>
  <si>
    <t>201-910-02-183-183</t>
  </si>
  <si>
    <t>201-910-02-201-201</t>
  </si>
  <si>
    <t>201-913-02-037-037</t>
  </si>
  <si>
    <t>201-913-02-201-201</t>
  </si>
  <si>
    <t>201-914-02-201-201</t>
  </si>
  <si>
    <t>202-903-02-202-202</t>
  </si>
  <si>
    <t>202-905-02-202-202</t>
  </si>
  <si>
    <t>203-901-02-203-203</t>
  </si>
  <si>
    <t>203-901-02-210-210</t>
  </si>
  <si>
    <t>203-902-02-203-203</t>
  </si>
  <si>
    <t>204-901-02-204-204</t>
  </si>
  <si>
    <t>204-904-02-204-204</t>
  </si>
  <si>
    <t>205-901-02-004-004</t>
  </si>
  <si>
    <t>205-901-02-178-178</t>
  </si>
  <si>
    <t>205-901-02-205-205</t>
  </si>
  <si>
    <t>205-902-02-205-205</t>
  </si>
  <si>
    <t>205-903-02-205-205</t>
  </si>
  <si>
    <t>205-904-02-013-013</t>
  </si>
  <si>
    <t>205-904-02-149-149</t>
  </si>
  <si>
    <t>205-904-02-205-205</t>
  </si>
  <si>
    <t>205-905-02-205-205</t>
  </si>
  <si>
    <t>205-906-02-205-205</t>
  </si>
  <si>
    <t>205-907-02-205-205</t>
  </si>
  <si>
    <t>206-901-02-141-141</t>
  </si>
  <si>
    <t>206-901-02-206-206</t>
  </si>
  <si>
    <t>206-902-02-206-206</t>
  </si>
  <si>
    <t>206-903-02-206-206</t>
  </si>
  <si>
    <t>207-901-02-207-207</t>
  </si>
  <si>
    <t>208-901-02-076-076</t>
  </si>
  <si>
    <t>208-901-02-208-208</t>
  </si>
  <si>
    <t>208-902-02-132-132</t>
  </si>
  <si>
    <t>208-902-02-208-208</t>
  </si>
  <si>
    <t>208-903-02-168-168</t>
  </si>
  <si>
    <t>208-903-02-208-208</t>
  </si>
  <si>
    <t>209-901-02-209-209</t>
  </si>
  <si>
    <t>209-901-02-215-215</t>
  </si>
  <si>
    <t>209-902-02-030-030</t>
  </si>
  <si>
    <t>209-902-02-209-209</t>
  </si>
  <si>
    <t>209-902-02-215-215</t>
  </si>
  <si>
    <t>210-901-02-210-210</t>
  </si>
  <si>
    <t>210-902-02-183-183</t>
  </si>
  <si>
    <t>210-902-02-210-210</t>
  </si>
  <si>
    <t>210-903-02-202-202</t>
  </si>
  <si>
    <t>210-903-02-210-210</t>
  </si>
  <si>
    <t>210-904-02-183-183</t>
  </si>
  <si>
    <t>210-904-02-210-210</t>
  </si>
  <si>
    <t>210-905-02-210-210</t>
  </si>
  <si>
    <t>210-906-02-210-210</t>
  </si>
  <si>
    <t>211-901-02-098-098</t>
  </si>
  <si>
    <t>211-901-02-211-211</t>
  </si>
  <si>
    <t>211-902-02-056-056</t>
  </si>
  <si>
    <t>211-902-02-211-211</t>
  </si>
  <si>
    <t>212-901-02-212-212</t>
  </si>
  <si>
    <t>212-902-02-037-037</t>
  </si>
  <si>
    <t>212-902-02-212-212</t>
  </si>
  <si>
    <t>212-903-02-212-212</t>
  </si>
  <si>
    <t>212-903-02-234-234</t>
  </si>
  <si>
    <t>212-904-02-037-037</t>
  </si>
  <si>
    <t>212-904-02-212-212</t>
  </si>
  <si>
    <t>212-905-02-212-212</t>
  </si>
  <si>
    <t>212-906-02-212-212</t>
  </si>
  <si>
    <t>212-909-02-212-212</t>
  </si>
  <si>
    <t>212-910-02-212-212</t>
  </si>
  <si>
    <t>213-901-02-111-111</t>
  </si>
  <si>
    <t>213-901-02-213-213</t>
  </si>
  <si>
    <t>214-901-02-214-214</t>
  </si>
  <si>
    <t>214-902-02-214-214</t>
  </si>
  <si>
    <t>214-903-02-214-214</t>
  </si>
  <si>
    <t>215-901-02-215-215</t>
  </si>
  <si>
    <t>216-901-02-216-216</t>
  </si>
  <si>
    <t>217-901-02-217-217</t>
  </si>
  <si>
    <t>218-901-02-218-218</t>
  </si>
  <si>
    <t>219-901-02-006-006</t>
  </si>
  <si>
    <t>219-901-02-035-035</t>
  </si>
  <si>
    <t>219-901-02-188-191</t>
  </si>
  <si>
    <t>219-901-02-219-219</t>
  </si>
  <si>
    <t>219-903-02-219-219</t>
  </si>
  <si>
    <t>219-905-02-219-219</t>
  </si>
  <si>
    <t>220-901-02-220-220</t>
  </si>
  <si>
    <t>220-902-02-220-220</t>
  </si>
  <si>
    <t>220-904-02-220-220</t>
  </si>
  <si>
    <t>220-905-02-220-220</t>
  </si>
  <si>
    <t>220-906-02-057-057</t>
  </si>
  <si>
    <t>220-906-02-220-220</t>
  </si>
  <si>
    <t>220-907-02-220-220</t>
  </si>
  <si>
    <t>220-908-02-126-126</t>
  </si>
  <si>
    <t>220-908-02-220-220</t>
  </si>
  <si>
    <t>220-910-02-220-220</t>
  </si>
  <si>
    <t>220-912-02-126-126</t>
  </si>
  <si>
    <t>220-912-02-220-220</t>
  </si>
  <si>
    <t>220-914-02-220-220</t>
  </si>
  <si>
    <t>220-915-02-184-184</t>
  </si>
  <si>
    <t>220-915-02-220-220</t>
  </si>
  <si>
    <t>220-915-02-249-249</t>
  </si>
  <si>
    <t>220-916-02-220-220</t>
  </si>
  <si>
    <t>220-917-02-220-220</t>
  </si>
  <si>
    <t>220-918-02-220-220</t>
  </si>
  <si>
    <t>220-919-02-220-220</t>
  </si>
  <si>
    <t>220-920-02-220-220</t>
  </si>
  <si>
    <t>221-901-02-127-127</t>
  </si>
  <si>
    <t>221-901-02-221-221</t>
  </si>
  <si>
    <t>221-904-02-127-127</t>
  </si>
  <si>
    <t>221-904-02-221-221</t>
  </si>
  <si>
    <t>221-905-02-076-076</t>
  </si>
  <si>
    <t>221-905-02-127-127</t>
  </si>
  <si>
    <t>221-905-02-177-177</t>
  </si>
  <si>
    <t>221-905-02-221-221</t>
  </si>
  <si>
    <t>221-911-02-200-200</t>
  </si>
  <si>
    <t>221-911-02-221-221</t>
  </si>
  <si>
    <t>221-912-02-221-221</t>
  </si>
  <si>
    <t>222-901-02-222-222</t>
  </si>
  <si>
    <t>223-901-02-223-223</t>
  </si>
  <si>
    <t>223-901-02-251-251</t>
  </si>
  <si>
    <t>223-902-02-223-223</t>
  </si>
  <si>
    <t>223-904-02-083-083</t>
  </si>
  <si>
    <t>223-904-02-223-223</t>
  </si>
  <si>
    <t>224-901-02-224-224</t>
  </si>
  <si>
    <t>224-902-02-215-215</t>
  </si>
  <si>
    <t>224-902-02-224-224</t>
  </si>
  <si>
    <t>224-902-02-252-252</t>
  </si>
  <si>
    <t>225-902-02-225-225</t>
  </si>
  <si>
    <t>225-906-02-225-225</t>
  </si>
  <si>
    <t>225-907-02-225-225</t>
  </si>
  <si>
    <t>226-901-02-226-226</t>
  </si>
  <si>
    <t>226-903-02-226-226</t>
  </si>
  <si>
    <t>226-905-02-041-041</t>
  </si>
  <si>
    <t>226-905-02-226-226</t>
  </si>
  <si>
    <t>226-906-02-226-226</t>
  </si>
  <si>
    <t>226-907-02-226-226</t>
  </si>
  <si>
    <t>226-908-02-226-226</t>
  </si>
  <si>
    <t>227-901-02-227-227</t>
  </si>
  <si>
    <t>227-904-02-227-227</t>
  </si>
  <si>
    <t>227-904-02-246-246</t>
  </si>
  <si>
    <t>227-907-02-227-227</t>
  </si>
  <si>
    <t>227-909-02-227-227</t>
  </si>
  <si>
    <t>227-910-02-227-227</t>
  </si>
  <si>
    <t>227-912-02-227-227</t>
  </si>
  <si>
    <t>227-913-02-227-227</t>
  </si>
  <si>
    <t>228-901-02-113-113</t>
  </si>
  <si>
    <t>228-901-02-228-228</t>
  </si>
  <si>
    <t>228-903-02-228-228</t>
  </si>
  <si>
    <t>228-903-02-236-236</t>
  </si>
  <si>
    <t>228-904-02-228-228</t>
  </si>
  <si>
    <t>228-905-02-228-228</t>
  </si>
  <si>
    <t>229-901-02-003-003</t>
  </si>
  <si>
    <t>229-901-02-121-121</t>
  </si>
  <si>
    <t>229-901-02-229-229</t>
  </si>
  <si>
    <t>229-903-02-121-121</t>
  </si>
  <si>
    <t>229-903-02-187-187</t>
  </si>
  <si>
    <t>229-903-02-229-229</t>
  </si>
  <si>
    <t>229-904-02-100-100</t>
  </si>
  <si>
    <t>229-904-02-229-229</t>
  </si>
  <si>
    <t>229-905-02-229-229</t>
  </si>
  <si>
    <t>229-906-02-187-187</t>
  </si>
  <si>
    <t>229-906-02-229-229</t>
  </si>
  <si>
    <t>230-901-02-230-230</t>
  </si>
  <si>
    <t>230-901-02-250-250</t>
  </si>
  <si>
    <t>230-902-02-032-032</t>
  </si>
  <si>
    <t>230-902-02-230-230</t>
  </si>
  <si>
    <t>230-903-02-102-102</t>
  </si>
  <si>
    <t>230-903-02-155-155</t>
  </si>
  <si>
    <t>230-903-02-230-230</t>
  </si>
  <si>
    <t>230-904-02-230-230</t>
  </si>
  <si>
    <t>230-904-02-250-250</t>
  </si>
  <si>
    <t>230-905-02-230-230</t>
  </si>
  <si>
    <t>230-905-02-250-250</t>
  </si>
  <si>
    <t>230-906-02-102-102</t>
  </si>
  <si>
    <t>230-906-02-230-230</t>
  </si>
  <si>
    <t>230-908-02-230-230</t>
  </si>
  <si>
    <t>231-901-02-231-231</t>
  </si>
  <si>
    <t>231-902-02-231-231</t>
  </si>
  <si>
    <t>232-901-02-232-232</t>
  </si>
  <si>
    <t>232-902-02-232-232</t>
  </si>
  <si>
    <t>232-903-02-193-193</t>
  </si>
  <si>
    <t>232-903-02-232-232</t>
  </si>
  <si>
    <t>232-903-02-254-254</t>
  </si>
  <si>
    <t>232-904-02-010-010</t>
  </si>
  <si>
    <t>232-904-02-163-163</t>
  </si>
  <si>
    <t>232-904-02-193-193</t>
  </si>
  <si>
    <t>232-904-02-232-232</t>
  </si>
  <si>
    <t>233-901-02-233-233</t>
  </si>
  <si>
    <t>233-903-02-233-233</t>
  </si>
  <si>
    <t>234-902-02-234-234</t>
  </si>
  <si>
    <t>234-903-02-234-234</t>
  </si>
  <si>
    <t>234-904-02-234-234</t>
  </si>
  <si>
    <t>234-905-02-234-234</t>
  </si>
  <si>
    <t>234-906-02-107-107</t>
  </si>
  <si>
    <t>234-906-02-212-212</t>
  </si>
  <si>
    <t>234-906-02-234-234</t>
  </si>
  <si>
    <t>234-907-02-129-129</t>
  </si>
  <si>
    <t>234-907-02-234-234</t>
  </si>
  <si>
    <t>234-909-02-234-234</t>
  </si>
  <si>
    <t>235-901-02-235-235</t>
  </si>
  <si>
    <t>235-902-02-235-235</t>
  </si>
  <si>
    <t>235-904-02-235-235</t>
  </si>
  <si>
    <t>236-901-02-236-236</t>
  </si>
  <si>
    <t>236-902-02-236-236</t>
  </si>
  <si>
    <t>237-902-02-237-237</t>
  </si>
  <si>
    <t>237-904-02-101-101</t>
  </si>
  <si>
    <t>237-904-02-237-237</t>
  </si>
  <si>
    <t>237-905-02-237-237</t>
  </si>
  <si>
    <t>238-902-02-238-238</t>
  </si>
  <si>
    <t>238-904-02-238-238</t>
  </si>
  <si>
    <t>239-901-02-008-008</t>
  </si>
  <si>
    <t>239-901-02-239-239</t>
  </si>
  <si>
    <t>239-903-02-008-008</t>
  </si>
  <si>
    <t>239-903-02-239-239</t>
  </si>
  <si>
    <t>240-901-02-240-240</t>
  </si>
  <si>
    <t>240-903-02-240-240</t>
  </si>
  <si>
    <t>240-904-02-240-240</t>
  </si>
  <si>
    <t>241-901-02-158-158</t>
  </si>
  <si>
    <t>241-901-02-241-241</t>
  </si>
  <si>
    <t>241-902-02-241-241</t>
  </si>
  <si>
    <t>241-903-02-241-241</t>
  </si>
  <si>
    <t>241-904-02-241-241</t>
  </si>
  <si>
    <t>241-906-02-241-241</t>
  </si>
  <si>
    <t>242-902-02-044-044</t>
  </si>
  <si>
    <t>242-902-02-242-242</t>
  </si>
  <si>
    <t>242-903-02-090-090</t>
  </si>
  <si>
    <t>242-903-02-242-242</t>
  </si>
  <si>
    <t>242-905-02-242-242</t>
  </si>
  <si>
    <t>242-906-02-090-090</t>
  </si>
  <si>
    <t>242-906-02-106-106</t>
  </si>
  <si>
    <t>242-906-02-242-242</t>
  </si>
  <si>
    <t>243-901-02-039-039</t>
  </si>
  <si>
    <t>243-901-02-243-243</t>
  </si>
  <si>
    <t>243-902-02-243-243</t>
  </si>
  <si>
    <t>243-903-02-005-005</t>
  </si>
  <si>
    <t>243-903-02-243-243</t>
  </si>
  <si>
    <t>243-905-02-243-243</t>
  </si>
  <si>
    <t>243-906-02-243-243</t>
  </si>
  <si>
    <t>244-901-02-244-244</t>
  </si>
  <si>
    <t>244-903-02-078-078</t>
  </si>
  <si>
    <t>244-903-02-244-244</t>
  </si>
  <si>
    <t>244-905-02-244-244</t>
  </si>
  <si>
    <t>245-901-02-245-245</t>
  </si>
  <si>
    <t>245-902-02-031-031</t>
  </si>
  <si>
    <t>245-902-02-108-108</t>
  </si>
  <si>
    <t>245-902-02-245-245</t>
  </si>
  <si>
    <t>245-903-02-245-245</t>
  </si>
  <si>
    <t>245-904-02-245-245</t>
  </si>
  <si>
    <t>246-902-02-014-014</t>
  </si>
  <si>
    <t>246-902-02-246-246</t>
  </si>
  <si>
    <t>246-904-02-246-246</t>
  </si>
  <si>
    <t>246-905-02-246-246</t>
  </si>
  <si>
    <t>246-906-02-246-246</t>
  </si>
  <si>
    <t>246-907-02-246-246</t>
  </si>
  <si>
    <t>246-908-02-246-246</t>
  </si>
  <si>
    <t>246-909-02-227-227</t>
  </si>
  <si>
    <t>246-909-02-246-246</t>
  </si>
  <si>
    <t>246-911-02-246-246</t>
  </si>
  <si>
    <t>246-912-02-246-246</t>
  </si>
  <si>
    <t>246-913-02-227-227</t>
  </si>
  <si>
    <t>246-913-02-246-246</t>
  </si>
  <si>
    <t>246-914-02-227-227</t>
  </si>
  <si>
    <t>246-914-02-246-246</t>
  </si>
  <si>
    <t>247-901-02-015-015</t>
  </si>
  <si>
    <t>247-901-02-247-247</t>
  </si>
  <si>
    <t>247-903-02-094-094</t>
  </si>
  <si>
    <t>247-903-02-247-247</t>
  </si>
  <si>
    <t>247-904-02-247-247</t>
  </si>
  <si>
    <t>247-906-02-247-247</t>
  </si>
  <si>
    <t>248-901-02-248-248</t>
  </si>
  <si>
    <t>248-902-02-151-151</t>
  </si>
  <si>
    <t>248-902-02-248-248</t>
  </si>
  <si>
    <t>249-901-02-169-169</t>
  </si>
  <si>
    <t>249-901-02-249-249</t>
  </si>
  <si>
    <t>249-902-02-249-249</t>
  </si>
  <si>
    <t>249-903-02-249-249</t>
  </si>
  <si>
    <t>249-904-02-249-249</t>
  </si>
  <si>
    <t>249-905-02-249-249</t>
  </si>
  <si>
    <t>249-906-02-249-249</t>
  </si>
  <si>
    <t>249-908-02-049-049</t>
  </si>
  <si>
    <t>249-908-02-061-061</t>
  </si>
  <si>
    <t>249-908-02-169-169</t>
  </si>
  <si>
    <t>249-908-02-249-249</t>
  </si>
  <si>
    <t>250-902-02-250-250</t>
  </si>
  <si>
    <t>250-903-02-250-250</t>
  </si>
  <si>
    <t>250-904-02-250-250</t>
  </si>
  <si>
    <t>250-905-02-112-112</t>
  </si>
  <si>
    <t>250-905-02-250-250</t>
  </si>
  <si>
    <t>250-906-02-190-190</t>
  </si>
  <si>
    <t>250-906-02-250-250</t>
  </si>
  <si>
    <t>250-907-02-080-080</t>
  </si>
  <si>
    <t>250-907-02-112-112</t>
  </si>
  <si>
    <t>250-907-02-250-250</t>
  </si>
  <si>
    <t>251-901-02-251-251</t>
  </si>
  <si>
    <t>251-902-02-251-251</t>
  </si>
  <si>
    <t>252-901-02-215-215</t>
  </si>
  <si>
    <t>252-901-02-252-252</t>
  </si>
  <si>
    <t>252-902-02-252-252</t>
  </si>
  <si>
    <t>252-903-02-005-005</t>
  </si>
  <si>
    <t>252-903-02-012-012</t>
  </si>
  <si>
    <t>252-903-02-224-224</t>
  </si>
  <si>
    <t>252-903-02-252-252</t>
  </si>
  <si>
    <t>253-901-02-253-253</t>
  </si>
  <si>
    <t>254-901-02-254-254</t>
  </si>
  <si>
    <t>254-902-02-254-254</t>
  </si>
  <si>
    <t xml:space="preserve">M&amp;O Value
Growth/Decline </t>
  </si>
  <si>
    <t>type 246904 or 110901 and press Enter</t>
  </si>
  <si>
    <t>% Growth/Decline from Prior Year</t>
  </si>
  <si>
    <t>Tax Year 2021</t>
  </si>
  <si>
    <t>Estimated:</t>
  </si>
  <si>
    <t>Tax Year 2022</t>
  </si>
  <si>
    <t>Tax Year 2023</t>
  </si>
  <si>
    <t>Tax Year 2024</t>
  </si>
  <si>
    <t>Tax Year 2025</t>
  </si>
  <si>
    <t>Tax Year 2026</t>
  </si>
  <si>
    <t>% Growth/Decline from Method 2 est for Prior Year</t>
  </si>
  <si>
    <t>M&amp;O Value</t>
  </si>
  <si>
    <t>Estimated</t>
  </si>
  <si>
    <t>I&amp;S Value</t>
  </si>
  <si>
    <t>For each CAD detail worksheet list to the left on this page,</t>
  </si>
  <si>
    <t>Enter estimated 
% growth for T2 
in shaded cells</t>
  </si>
  <si>
    <t>Enter your estimate</t>
  </si>
  <si>
    <t>Method 2 below is active for additional years.</t>
  </si>
  <si>
    <t>Tax Year 2020</t>
  </si>
  <si>
    <t>T2_final_TY20</t>
  </si>
  <si>
    <t>T8_final_TY20</t>
  </si>
  <si>
    <t>Tax Year 2027</t>
  </si>
  <si>
    <t>Updated</t>
  </si>
  <si>
    <t>Taxable Value of Frozen Property</t>
  </si>
  <si>
    <t>Total Tax Rate
(M&amp;O + I&amp;S)</t>
  </si>
  <si>
    <t>Taxable Value of Frozen Property before Local Optional Exemptions</t>
  </si>
  <si>
    <t>Calculated Levy on
Frozen Property 
(excluding local optional exemptions)</t>
  </si>
  <si>
    <t>Value Loss due to Freeze</t>
  </si>
  <si>
    <t>Ratio T2/Local</t>
  </si>
  <si>
    <t>Year-Over-Year Change Local</t>
  </si>
  <si>
    <t>Year-Over-Year 
Change PVS</t>
  </si>
  <si>
    <r>
      <rPr>
        <b/>
        <u/>
        <sz val="11"/>
        <color theme="1"/>
        <rFont val="Calibri"/>
        <family val="2"/>
        <scheme val="minor"/>
      </rPr>
      <t>Local Optional</t>
    </r>
    <r>
      <rPr>
        <sz val="11"/>
        <color theme="1"/>
        <rFont val="Calibri"/>
        <family val="2"/>
        <scheme val="minor"/>
      </rPr>
      <t xml:space="preserve"> Homestead Exemption Amount (if applicable)</t>
    </r>
  </si>
  <si>
    <t>Net Taxable Value
 before Local Optional Homestead Exemption</t>
  </si>
  <si>
    <t>Levy Loss Attributed to Freeze
(Calculated Levy minus Actual Tax)</t>
  </si>
  <si>
    <t>Local PVS-Style Taxable Value</t>
  </si>
  <si>
    <t>ECO Exemption Amount (Chapter 313 Value Loss)</t>
  </si>
  <si>
    <t>M&amp;O Value Estimate</t>
  </si>
  <si>
    <r>
      <t>CAD Net Taxable Value</t>
    </r>
    <r>
      <rPr>
        <sz val="11"/>
        <color theme="1"/>
        <rFont val="Calibri"/>
        <family val="2"/>
        <scheme val="minor"/>
      </rPr>
      <t xml:space="preserve">
(</t>
    </r>
    <r>
      <rPr>
        <b/>
        <sz val="11"/>
        <color rgb="FFCB6723"/>
        <rFont val="Calibri"/>
        <family val="2"/>
        <scheme val="minor"/>
      </rPr>
      <t xml:space="preserve">Important!! </t>
    </r>
    <r>
      <rPr>
        <sz val="11"/>
        <color theme="1"/>
        <rFont val="Calibri"/>
        <family val="2"/>
        <scheme val="minor"/>
      </rPr>
      <t>Update to post-certification fall supplement CAD data for this method to work best)</t>
    </r>
  </si>
  <si>
    <t xml:space="preserve"> Frozen Property Actual Tax Amount  (if not available from CAD check with tax office/assessor-collector)</t>
  </si>
  <si>
    <t>Local PVS-Style I&amp;S Taxable Value</t>
  </si>
  <si>
    <t>I&amp;S Value Estimate</t>
  </si>
  <si>
    <t>Estimated T2 this Method</t>
  </si>
  <si>
    <t>Estimated T8 this Method</t>
  </si>
  <si>
    <t>Method 3 Result*</t>
  </si>
  <si>
    <t>--&gt;</t>
  </si>
  <si>
    <r>
      <t xml:space="preserve">METHOD 3: CAD Post-Certification Supplement with PVS-Style HS and Freeze Loss Deduction   </t>
    </r>
    <r>
      <rPr>
        <i/>
        <sz val="11"/>
        <color theme="0"/>
        <rFont val="Calibri"/>
        <family val="2"/>
        <scheme val="minor"/>
      </rPr>
      <t>(User fills in the shaded cells below in columns B through H)</t>
    </r>
  </si>
  <si>
    <t>Methods  1 &amp; 2   I&amp;S VALUE ESTIMATE</t>
  </si>
  <si>
    <t>Methods 1 &amp; 2   M&amp;O VALUE ESTIMATE</t>
  </si>
  <si>
    <t>ADDL INCREASE TO ST-MAN HOMESTEAD LOSS</t>
  </si>
  <si>
    <t>Rio Grande City Grulla ISD</t>
  </si>
  <si>
    <t>Method 3 I&amp;S Value Estimate</t>
  </si>
  <si>
    <t>Method 3 M&amp;O Value Estimate</t>
  </si>
  <si>
    <r>
      <rPr>
        <b/>
        <u/>
        <sz val="11"/>
        <color theme="1"/>
        <rFont val="Calibri"/>
        <family val="2"/>
        <scheme val="minor"/>
      </rPr>
      <t xml:space="preserve">Local Optional </t>
    </r>
    <r>
      <rPr>
        <sz val="11"/>
        <color theme="1"/>
        <rFont val="Calibri"/>
        <family val="2"/>
        <scheme val="minor"/>
      </rPr>
      <t xml:space="preserve">
Homestead Exemptions applied to Frozen Properties Over-65 and Disabled Persons (including same for surviving spouses)</t>
    </r>
  </si>
  <si>
    <r>
      <t xml:space="preserve">Local Optional </t>
    </r>
    <r>
      <rPr>
        <sz val="11"/>
        <color theme="1"/>
        <rFont val="Calibri"/>
        <family val="2"/>
        <scheme val="minor"/>
      </rPr>
      <t xml:space="preserve">
Homestead Exemptions applied to Frozen Properties Over-65 and Disabled Persons (including same for surviving spouses)</t>
    </r>
  </si>
  <si>
    <r>
      <rPr>
        <b/>
        <sz val="11"/>
        <color theme="1"/>
        <rFont val="Calibri"/>
        <family val="2"/>
        <scheme val="minor"/>
      </rPr>
      <t>Estimated Tax Year 2023 Values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(cells below will populate automatically after user completes a CAD detail worksheet for each CAD identified above)</t>
    </r>
  </si>
  <si>
    <t>Tax Year 2028</t>
  </si>
  <si>
    <t>050014906</t>
  </si>
  <si>
    <t>014-906-02-050-050</t>
  </si>
  <si>
    <t>Final</t>
  </si>
  <si>
    <t>YES</t>
  </si>
  <si>
    <t>PRELIM</t>
  </si>
  <si>
    <t>Rockport-Fulton ISD</t>
  </si>
  <si>
    <t>Goldthwaite CISD</t>
  </si>
  <si>
    <t>191180904</t>
  </si>
  <si>
    <t>191188901</t>
  </si>
  <si>
    <t>191188904</t>
  </si>
  <si>
    <t>191191901</t>
  </si>
  <si>
    <t>191219901</t>
  </si>
  <si>
    <t>for Tax Year 2024</t>
  </si>
  <si>
    <r>
      <t xml:space="preserve">Proportion Applied to Estimate Tax Year 2024 T2
</t>
    </r>
    <r>
      <rPr>
        <b/>
        <sz val="9"/>
        <color theme="1"/>
        <rFont val="Calibri"/>
        <family val="2"/>
        <scheme val="minor"/>
      </rPr>
      <t>(User's Entry)</t>
    </r>
  </si>
  <si>
    <t>Method 1 is not yet active for Tax Year 2025</t>
  </si>
  <si>
    <r>
      <t xml:space="preserve">Percent T2 Growth/(Decline) Applied to Estimate
Tax Year 2024 T2
</t>
    </r>
    <r>
      <rPr>
        <b/>
        <sz val="9"/>
        <color theme="1"/>
        <rFont val="Calibri"/>
        <family val="2"/>
        <scheme val="minor"/>
      </rPr>
      <t>(User's Entry)</t>
    </r>
  </si>
  <si>
    <r>
      <t xml:space="preserve">Proportion Applied to Estimate Tax Year 2024 T8
</t>
    </r>
    <r>
      <rPr>
        <b/>
        <sz val="9"/>
        <color theme="1"/>
        <rFont val="Calibri"/>
        <family val="2"/>
        <scheme val="minor"/>
      </rPr>
      <t>(User's Entry)</t>
    </r>
  </si>
  <si>
    <r>
      <t xml:space="preserve">Percent T8 Growth/(Decline) Applied to Estimate
Tax Year 2024 T8
</t>
    </r>
    <r>
      <rPr>
        <b/>
        <sz val="9"/>
        <color theme="1"/>
        <rFont val="Calibri"/>
        <family val="2"/>
        <scheme val="minor"/>
      </rPr>
      <t>(User's Entry)</t>
    </r>
  </si>
  <si>
    <t>©2024 Texas Association of School Business Officials. All rights reserved. Do not replicate or distribute without express permission.</t>
  </si>
  <si>
    <t>Prelim Certified</t>
  </si>
  <si>
    <t>FINDING STATUS</t>
  </si>
  <si>
    <t>LOSS INCR HMSTD</t>
  </si>
  <si>
    <t>LOSS LOCL HMSTD</t>
  </si>
  <si>
    <t>ASGN T13</t>
  </si>
  <si>
    <t>ASGN T14</t>
  </si>
  <si>
    <t>ASGN T15</t>
  </si>
  <si>
    <t>ASGN T16</t>
  </si>
  <si>
    <t>ASGN T17</t>
  </si>
  <si>
    <t>ASGN T18</t>
  </si>
  <si>
    <t>Estimated Tax Year 2024</t>
  </si>
  <si>
    <r>
      <rPr>
        <b/>
        <sz val="11"/>
        <color theme="1"/>
        <rFont val="Calibri"/>
        <family val="2"/>
        <scheme val="minor"/>
      </rPr>
      <t xml:space="preserve">Optional: Estimated Tax Year 2025 and Later Years' Values 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(cells below will populate automatically if the user entered a percentage in cells I35:I39 and S35:S39 of the CAD detail worksheet for each CAD identified above)</t>
    </r>
  </si>
  <si>
    <t>Tax Year 2029</t>
  </si>
  <si>
    <t>Loaded Comptroller Preliminary Certified Values for Tax Year 2023</t>
  </si>
  <si>
    <t>Added Calculations to Project Tax Year 2024</t>
  </si>
  <si>
    <t>Please let us know if you see anything that needs fixing!!</t>
  </si>
  <si>
    <t>Local - Local &gt; State</t>
  </si>
  <si>
    <t>fill in cells B7:B15, B17 and L7:L15, L17.  Then complete cells</t>
  </si>
  <si>
    <t>F17, P17, I34, &amp; S34.  Optional: fill in cells I35:I39 &amp; S35:S39</t>
  </si>
  <si>
    <t>and also optional Method 3 cells B47:H57</t>
  </si>
  <si>
    <r>
      <t>*</t>
    </r>
    <r>
      <rPr>
        <b/>
        <sz val="9"/>
        <rFont val="Calibri"/>
        <family val="2"/>
        <scheme val="minor"/>
      </rPr>
      <t>Comparison Alert:</t>
    </r>
    <r>
      <rPr>
        <sz val="9"/>
        <rFont val="Calibri"/>
        <family val="2"/>
        <scheme val="minor"/>
      </rPr>
      <t xml:space="preserve">  Method 3 Estimate may be based on different/supplemental data from that used to calculate Method 1 &amp; Method 2 Estimates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</si>
</sst>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4" formatCode="_(&quot;$&quot;* #,##0.00_);_(&quot;$&quot;* \(#,##0.00\);_(&quot;$&quot;* &quot;-&quot;??_);_(@_)"/>
    <numFmt numFmtId="164" formatCode="&quot;$&quot;#,##0"/>
    <numFmt numFmtId="165" formatCode="000000"/>
    <numFmt numFmtId="166" formatCode=";;;"/>
    <numFmt numFmtId="167" formatCode="0.0000"/>
    <numFmt numFmtId="168" formatCode="0.0%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777777"/>
      <name val="Calibri"/>
      <family val="2"/>
      <scheme val="minor"/>
    </font>
    <font>
      <sz val="11"/>
      <color rgb="FF777777"/>
      <name val="Calibri"/>
      <family val="2"/>
      <scheme val="minor"/>
    </font>
    <font>
      <b/>
      <sz val="9"/>
      <color rgb="FF777777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1"/>
      <color rgb="FF777777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i/>
      <sz val="8"/>
      <name val="Arial"/>
      <family val="2"/>
    </font>
    <font>
      <i/>
      <sz val="10"/>
      <color theme="1" tint="0.499984740745262"/>
      <name val="Calibri"/>
      <family val="2"/>
      <scheme val="minor"/>
    </font>
    <font>
      <sz val="8"/>
      <name val="Calibri"/>
      <family val="2"/>
      <scheme val="minor"/>
    </font>
    <font>
      <i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rgb="FFCB6723"/>
      <name val="Calibri"/>
      <family val="2"/>
      <scheme val="minor"/>
    </font>
    <font>
      <b/>
      <sz val="1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ECE3D4"/>
        <bgColor indexed="64"/>
      </patternFill>
    </fill>
    <fill>
      <patternFill patternType="solid">
        <fgColor rgb="FFD4E0EC"/>
        <bgColor indexed="64"/>
      </patternFill>
    </fill>
    <fill>
      <patternFill patternType="solid">
        <fgColor rgb="FFD9D8D9"/>
        <bgColor indexed="64"/>
      </patternFill>
    </fill>
    <fill>
      <patternFill patternType="solid">
        <fgColor rgb="FFD0CBC2"/>
        <bgColor indexed="64"/>
      </patternFill>
    </fill>
    <fill>
      <patternFill patternType="solid">
        <fgColor rgb="FF446F9A"/>
        <bgColor indexed="64"/>
      </patternFill>
    </fill>
    <fill>
      <patternFill patternType="solid">
        <fgColor rgb="FF908378"/>
        <bgColor indexed="64"/>
      </patternFill>
    </fill>
    <fill>
      <patternFill patternType="solid">
        <fgColor rgb="FFDBC9AD"/>
        <bgColor indexed="64"/>
      </patternFill>
    </fill>
    <fill>
      <patternFill patternType="solid">
        <fgColor rgb="FFCB6723"/>
        <bgColor indexed="64"/>
      </patternFill>
    </fill>
    <fill>
      <patternFill patternType="solid">
        <fgColor rgb="FFEAFAA8"/>
        <bgColor indexed="64"/>
      </patternFill>
    </fill>
    <fill>
      <patternFill patternType="solid">
        <fgColor rgb="FFEABB76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</cellStyleXfs>
  <cellXfs count="139">
    <xf numFmtId="0" fontId="0" fillId="0" borderId="0" xfId="0"/>
    <xf numFmtId="0" fontId="0" fillId="0" borderId="0" xfId="0" applyAlignment="1">
      <alignment horizontal="right" indent="1"/>
    </xf>
    <xf numFmtId="0" fontId="1" fillId="0" borderId="0" xfId="0" applyFont="1" applyAlignment="1">
      <alignment horizontal="right" indent="1"/>
    </xf>
    <xf numFmtId="0" fontId="1" fillId="0" borderId="0" xfId="0" applyFont="1" applyAlignment="1">
      <alignment horizontal="center" wrapText="1"/>
    </xf>
    <xf numFmtId="0" fontId="1" fillId="0" borderId="0" xfId="0" applyFont="1"/>
    <xf numFmtId="0" fontId="1" fillId="0" borderId="0" xfId="0" applyFont="1" applyAlignment="1">
      <alignment horizontal="right" wrapText="1"/>
    </xf>
    <xf numFmtId="0" fontId="1" fillId="0" borderId="0" xfId="0" applyFont="1" applyAlignment="1">
      <alignment wrapText="1"/>
    </xf>
    <xf numFmtId="0" fontId="5" fillId="0" borderId="0" xfId="0" applyFont="1" applyAlignment="1">
      <alignment horizontal="left" indent="1"/>
    </xf>
    <xf numFmtId="0" fontId="6" fillId="0" borderId="0" xfId="0" applyFont="1" applyAlignment="1">
      <alignment horizontal="left" indent="1"/>
    </xf>
    <xf numFmtId="0" fontId="6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164" fontId="0" fillId="0" borderId="0" xfId="0" applyNumberFormat="1"/>
    <xf numFmtId="0" fontId="0" fillId="0" borderId="1" xfId="0" applyBorder="1"/>
    <xf numFmtId="0" fontId="1" fillId="0" borderId="1" xfId="0" applyFont="1" applyBorder="1"/>
    <xf numFmtId="0" fontId="1" fillId="0" borderId="0" xfId="0" applyFont="1" applyAlignment="1">
      <alignment horizontal="right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8" fillId="0" borderId="0" xfId="0" applyFont="1"/>
    <xf numFmtId="0" fontId="1" fillId="2" borderId="0" xfId="0" applyFont="1" applyFill="1"/>
    <xf numFmtId="0" fontId="1" fillId="3" borderId="0" xfId="0" applyFont="1" applyFill="1"/>
    <xf numFmtId="0" fontId="8" fillId="0" borderId="0" xfId="0" applyFont="1" applyAlignment="1">
      <alignment horizontal="right" indent="1"/>
    </xf>
    <xf numFmtId="0" fontId="11" fillId="0" borderId="5" xfId="0" applyFont="1" applyBorder="1" applyAlignment="1">
      <alignment horizontal="right" vertical="center" indent="1"/>
    </xf>
    <xf numFmtId="0" fontId="11" fillId="0" borderId="5" xfId="0" applyFont="1" applyBorder="1" applyAlignment="1">
      <alignment vertical="center"/>
    </xf>
    <xf numFmtId="0" fontId="11" fillId="0" borderId="0" xfId="0" applyFont="1" applyAlignment="1">
      <alignment vertical="center"/>
    </xf>
    <xf numFmtId="10" fontId="12" fillId="0" borderId="0" xfId="0" applyNumberFormat="1" applyFont="1" applyAlignment="1">
      <alignment horizontal="center"/>
    </xf>
    <xf numFmtId="6" fontId="0" fillId="0" borderId="0" xfId="0" applyNumberFormat="1"/>
    <xf numFmtId="6" fontId="1" fillId="0" borderId="6" xfId="0" applyNumberFormat="1" applyFont="1" applyBorder="1"/>
    <xf numFmtId="6" fontId="0" fillId="2" borderId="0" xfId="0" applyNumberFormat="1" applyFill="1"/>
    <xf numFmtId="0" fontId="12" fillId="0" borderId="0" xfId="0" applyFont="1" applyAlignment="1">
      <alignment horizontal="left" wrapText="1" indent="2"/>
    </xf>
    <xf numFmtId="6" fontId="0" fillId="3" borderId="0" xfId="0" applyNumberFormat="1" applyFill="1"/>
    <xf numFmtId="0" fontId="0" fillId="0" borderId="0" xfId="0" applyAlignment="1">
      <alignment horizontal="right" indent="2"/>
    </xf>
    <xf numFmtId="10" fontId="0" fillId="0" borderId="0" xfId="1" applyNumberFormat="1" applyFont="1" applyAlignment="1">
      <alignment horizontal="right" indent="2"/>
    </xf>
    <xf numFmtId="167" fontId="0" fillId="0" borderId="0" xfId="0" applyNumberFormat="1" applyAlignment="1">
      <alignment horizontal="right" indent="3"/>
    </xf>
    <xf numFmtId="167" fontId="0" fillId="2" borderId="0" xfId="0" applyNumberFormat="1" applyFill="1" applyAlignment="1">
      <alignment horizontal="right" indent="3"/>
    </xf>
    <xf numFmtId="10" fontId="0" fillId="3" borderId="0" xfId="1" applyNumberFormat="1" applyFont="1" applyFill="1" applyAlignment="1">
      <alignment horizontal="right" indent="2"/>
    </xf>
    <xf numFmtId="0" fontId="0" fillId="0" borderId="0" xfId="0" applyAlignment="1">
      <alignment horizontal="left" indent="2"/>
    </xf>
    <xf numFmtId="0" fontId="1" fillId="0" borderId="7" xfId="0" applyFont="1" applyBorder="1" applyAlignment="1">
      <alignment horizontal="right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right" indent="1"/>
    </xf>
    <xf numFmtId="0" fontId="0" fillId="0" borderId="5" xfId="0" applyBorder="1"/>
    <xf numFmtId="164" fontId="0" fillId="0" borderId="1" xfId="0" applyNumberFormat="1" applyBorder="1"/>
    <xf numFmtId="6" fontId="1" fillId="0" borderId="0" xfId="0" applyNumberFormat="1" applyFont="1"/>
    <xf numFmtId="0" fontId="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0" fillId="0" borderId="0" xfId="0" applyAlignment="1">
      <alignment vertical="center"/>
    </xf>
    <xf numFmtId="0" fontId="0" fillId="4" borderId="0" xfId="0" applyFill="1" applyAlignment="1">
      <alignment horizontal="right"/>
    </xf>
    <xf numFmtId="165" fontId="0" fillId="4" borderId="0" xfId="0" applyNumberFormat="1" applyFill="1" applyAlignment="1">
      <alignment horizontal="left"/>
    </xf>
    <xf numFmtId="166" fontId="9" fillId="4" borderId="0" xfId="0" applyNumberFormat="1" applyFont="1" applyFill="1"/>
    <xf numFmtId="0" fontId="3" fillId="4" borderId="0" xfId="0" applyFont="1" applyFill="1"/>
    <xf numFmtId="0" fontId="3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right"/>
    </xf>
    <xf numFmtId="0" fontId="6" fillId="0" borderId="0" xfId="0" applyFont="1" applyAlignment="1">
      <alignment horizontal="left" indent="2"/>
    </xf>
    <xf numFmtId="10" fontId="12" fillId="0" borderId="0" xfId="1" applyNumberFormat="1" applyFont="1" applyAlignment="1">
      <alignment horizontal="right" indent="2"/>
    </xf>
    <xf numFmtId="0" fontId="12" fillId="0" borderId="0" xfId="0" applyFont="1" applyAlignment="1">
      <alignment horizontal="right" indent="1"/>
    </xf>
    <xf numFmtId="10" fontId="12" fillId="5" borderId="0" xfId="1" applyNumberFormat="1" applyFont="1" applyFill="1" applyAlignment="1">
      <alignment horizontal="right" indent="2"/>
    </xf>
    <xf numFmtId="6" fontId="12" fillId="0" borderId="0" xfId="0" applyNumberFormat="1" applyFont="1"/>
    <xf numFmtId="0" fontId="16" fillId="6" borderId="0" xfId="0" applyFont="1" applyFill="1"/>
    <xf numFmtId="6" fontId="3" fillId="6" borderId="0" xfId="0" applyNumberFormat="1" applyFont="1" applyFill="1"/>
    <xf numFmtId="10" fontId="3" fillId="6" borderId="0" xfId="1" applyNumberFormat="1" applyFont="1" applyFill="1" applyAlignment="1">
      <alignment horizontal="right" indent="2"/>
    </xf>
    <xf numFmtId="0" fontId="1" fillId="2" borderId="5" xfId="0" applyFont="1" applyFill="1" applyBorder="1"/>
    <xf numFmtId="0" fontId="11" fillId="2" borderId="5" xfId="0" applyFont="1" applyFill="1" applyBorder="1"/>
    <xf numFmtId="0" fontId="18" fillId="7" borderId="5" xfId="0" applyFont="1" applyFill="1" applyBorder="1" applyAlignment="1">
      <alignment vertical="center"/>
    </xf>
    <xf numFmtId="0" fontId="16" fillId="7" borderId="0" xfId="0" applyFont="1" applyFill="1"/>
    <xf numFmtId="6" fontId="3" fillId="7" borderId="0" xfId="0" applyNumberFormat="1" applyFont="1" applyFill="1"/>
    <xf numFmtId="167" fontId="3" fillId="7" borderId="0" xfId="0" applyNumberFormat="1" applyFont="1" applyFill="1" applyAlignment="1">
      <alignment horizontal="right" indent="3"/>
    </xf>
    <xf numFmtId="0" fontId="0" fillId="0" borderId="7" xfId="0" applyBorder="1"/>
    <xf numFmtId="0" fontId="19" fillId="0" borderId="0" xfId="0" applyFont="1" applyAlignment="1">
      <alignment horizontal="left" vertical="center" readingOrder="1"/>
    </xf>
    <xf numFmtId="0" fontId="3" fillId="0" borderId="0" xfId="0" applyFont="1"/>
    <xf numFmtId="164" fontId="3" fillId="0" borderId="0" xfId="0" applyNumberFormat="1" applyFont="1"/>
    <xf numFmtId="0" fontId="16" fillId="0" borderId="0" xfId="0" applyFont="1"/>
    <xf numFmtId="165" fontId="1" fillId="8" borderId="6" xfId="0" applyNumberFormat="1" applyFont="1" applyFill="1" applyBorder="1" applyAlignment="1">
      <alignment horizontal="center"/>
    </xf>
    <xf numFmtId="10" fontId="0" fillId="0" borderId="0" xfId="1" applyNumberFormat="1" applyFont="1" applyFill="1" applyAlignment="1">
      <alignment horizontal="right" indent="2"/>
    </xf>
    <xf numFmtId="6" fontId="3" fillId="0" borderId="0" xfId="0" applyNumberFormat="1" applyFont="1"/>
    <xf numFmtId="0" fontId="13" fillId="0" borderId="0" xfId="0" applyFont="1"/>
    <xf numFmtId="166" fontId="3" fillId="0" borderId="0" xfId="0" applyNumberFormat="1" applyFont="1"/>
    <xf numFmtId="0" fontId="20" fillId="0" borderId="0" xfId="0" applyFont="1"/>
    <xf numFmtId="0" fontId="0" fillId="0" borderId="0" xfId="0" applyAlignment="1">
      <alignment horizontal="center" wrapText="1"/>
    </xf>
    <xf numFmtId="168" fontId="0" fillId="0" borderId="0" xfId="1" applyNumberFormat="1" applyFont="1" applyAlignment="1">
      <alignment horizontal="right" indent="4"/>
    </xf>
    <xf numFmtId="168" fontId="0" fillId="0" borderId="0" xfId="1" applyNumberFormat="1" applyFont="1"/>
    <xf numFmtId="166" fontId="13" fillId="0" borderId="0" xfId="0" applyNumberFormat="1" applyFont="1"/>
    <xf numFmtId="168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10" fontId="17" fillId="0" borderId="0" xfId="1" applyNumberFormat="1" applyFont="1" applyAlignment="1">
      <alignment horizontal="right" indent="2"/>
    </xf>
    <xf numFmtId="0" fontId="22" fillId="0" borderId="0" xfId="0" applyFont="1" applyAlignment="1">
      <alignment horizontal="right"/>
    </xf>
    <xf numFmtId="167" fontId="22" fillId="0" borderId="0" xfId="0" applyNumberFormat="1" applyFont="1" applyAlignment="1">
      <alignment horizontal="right" wrapText="1"/>
    </xf>
    <xf numFmtId="166" fontId="13" fillId="0" borderId="0" xfId="2" applyNumberFormat="1" applyFont="1"/>
    <xf numFmtId="0" fontId="23" fillId="0" borderId="0" xfId="0" applyFont="1" applyAlignment="1">
      <alignment horizontal="right"/>
    </xf>
    <xf numFmtId="14" fontId="23" fillId="0" borderId="0" xfId="0" applyNumberFormat="1" applyFont="1" applyAlignment="1">
      <alignment horizontal="right" indent="1"/>
    </xf>
    <xf numFmtId="0" fontId="23" fillId="0" borderId="0" xfId="0" applyFont="1"/>
    <xf numFmtId="0" fontId="23" fillId="0" borderId="0" xfId="0" applyFont="1" applyAlignment="1">
      <alignment horizontal="left" indent="1"/>
    </xf>
    <xf numFmtId="0" fontId="16" fillId="9" borderId="0" xfId="0" applyFont="1" applyFill="1"/>
    <xf numFmtId="0" fontId="0" fillId="9" borderId="0" xfId="0" applyFill="1"/>
    <xf numFmtId="0" fontId="0" fillId="10" borderId="0" xfId="0" applyFill="1"/>
    <xf numFmtId="164" fontId="0" fillId="10" borderId="0" xfId="0" applyNumberFormat="1" applyFill="1"/>
    <xf numFmtId="0" fontId="25" fillId="9" borderId="0" xfId="0" applyFont="1" applyFill="1"/>
    <xf numFmtId="0" fontId="27" fillId="11" borderId="0" xfId="0" applyFont="1" applyFill="1"/>
    <xf numFmtId="0" fontId="13" fillId="11" borderId="0" xfId="0" applyFont="1" applyFill="1"/>
    <xf numFmtId="164" fontId="16" fillId="9" borderId="6" xfId="0" applyNumberFormat="1" applyFont="1" applyFill="1" applyBorder="1"/>
    <xf numFmtId="167" fontId="3" fillId="0" borderId="0" xfId="0" applyNumberFormat="1" applyFont="1"/>
    <xf numFmtId="164" fontId="14" fillId="11" borderId="0" xfId="0" applyNumberFormat="1" applyFont="1" applyFill="1"/>
    <xf numFmtId="0" fontId="12" fillId="0" borderId="0" xfId="0" applyFont="1" applyAlignment="1">
      <alignment horizontal="center" wrapText="1"/>
    </xf>
    <xf numFmtId="0" fontId="12" fillId="0" borderId="0" xfId="0" applyFont="1"/>
    <xf numFmtId="167" fontId="12" fillId="0" borderId="0" xfId="0" applyNumberFormat="1" applyFont="1"/>
    <xf numFmtId="10" fontId="12" fillId="0" borderId="0" xfId="1" applyNumberFormat="1" applyFont="1"/>
    <xf numFmtId="168" fontId="28" fillId="0" borderId="0" xfId="1" applyNumberFormat="1" applyFont="1"/>
    <xf numFmtId="164" fontId="1" fillId="0" borderId="0" xfId="0" applyNumberFormat="1" applyFont="1"/>
    <xf numFmtId="164" fontId="0" fillId="0" borderId="0" xfId="0" quotePrefix="1" applyNumberFormat="1"/>
    <xf numFmtId="0" fontId="24" fillId="0" borderId="0" xfId="0" applyFont="1" applyAlignment="1">
      <alignment horizontal="center" wrapText="1"/>
    </xf>
    <xf numFmtId="168" fontId="29" fillId="0" borderId="0" xfId="1" applyNumberFormat="1" applyFont="1"/>
    <xf numFmtId="0" fontId="13" fillId="4" borderId="0" xfId="0" applyFont="1" applyFill="1" applyAlignment="1">
      <alignment horizontal="left" vertical="center" indent="5"/>
    </xf>
    <xf numFmtId="0" fontId="22" fillId="0" borderId="0" xfId="0" applyFont="1" applyAlignment="1">
      <alignment wrapText="1"/>
    </xf>
    <xf numFmtId="0" fontId="3" fillId="0" borderId="1" xfId="0" applyFont="1" applyBorder="1"/>
    <xf numFmtId="0" fontId="3" fillId="0" borderId="1" xfId="0" applyFont="1" applyBorder="1" applyAlignment="1">
      <alignment horizontal="right"/>
    </xf>
    <xf numFmtId="0" fontId="16" fillId="0" borderId="2" xfId="0" applyFont="1" applyBorder="1"/>
    <xf numFmtId="0" fontId="16" fillId="0" borderId="1" xfId="0" applyFont="1" applyBorder="1"/>
    <xf numFmtId="0" fontId="16" fillId="0" borderId="0" xfId="0" applyFont="1" applyAlignment="1">
      <alignment horizontal="right"/>
    </xf>
    <xf numFmtId="0" fontId="3" fillId="0" borderId="3" xfId="0" applyFont="1" applyBorder="1"/>
    <xf numFmtId="0" fontId="3" fillId="0" borderId="4" xfId="0" applyFont="1" applyBorder="1"/>
    <xf numFmtId="0" fontId="16" fillId="0" borderId="9" xfId="0" applyFont="1" applyBorder="1" applyAlignment="1">
      <alignment horizontal="right"/>
    </xf>
    <xf numFmtId="0" fontId="3" fillId="0" borderId="0" xfId="0" applyFont="1" applyAlignment="1">
      <alignment horizontal="right" wrapText="1"/>
    </xf>
    <xf numFmtId="0" fontId="3" fillId="0" borderId="0" xfId="1" applyNumberFormat="1" applyFont="1"/>
    <xf numFmtId="0" fontId="0" fillId="0" borderId="0" xfId="0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10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5" xfId="0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8" xfId="0" applyBorder="1" applyAlignment="1">
      <alignment horizontal="center"/>
    </xf>
    <xf numFmtId="0" fontId="22" fillId="0" borderId="0" xfId="0" applyFont="1" applyAlignment="1">
      <alignment horizontal="center" wrapText="1"/>
    </xf>
    <xf numFmtId="0" fontId="16" fillId="0" borderId="0" xfId="0" applyFont="1" applyAlignment="1">
      <alignment horizontal="center"/>
    </xf>
  </cellXfs>
  <cellStyles count="3">
    <cellStyle name="Currency" xfId="2" builtinId="4"/>
    <cellStyle name="Normal" xfId="0" builtinId="0"/>
    <cellStyle name="Percent" xfId="1" builtinId="5"/>
  </cellStyles>
  <dxfs count="6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D0CBC2"/>
      </font>
    </dxf>
    <dxf>
      <font>
        <color rgb="FF446F9A"/>
      </font>
    </dxf>
    <dxf>
      <font>
        <color rgb="FFD4E0EC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D4E0EC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D0CBC2"/>
      </font>
    </dxf>
    <dxf>
      <font>
        <color rgb="FF446F9A"/>
      </font>
    </dxf>
    <dxf>
      <font>
        <color rgb="FFD4E0EC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D4E0EC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D0CBC2"/>
      </font>
    </dxf>
    <dxf>
      <font>
        <color rgb="FF446F9A"/>
      </font>
    </dxf>
    <dxf>
      <font>
        <color rgb="FFD4E0EC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D4E0EC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D0CBC2"/>
      </font>
    </dxf>
    <dxf>
      <font>
        <color rgb="FF446F9A"/>
      </font>
    </dxf>
    <dxf>
      <font>
        <color rgb="FFD4E0EC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D4E0EC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D0CBC2"/>
      </font>
    </dxf>
    <dxf>
      <font>
        <color rgb="FF446F9A"/>
      </font>
    </dxf>
    <dxf>
      <font>
        <color rgb="FFD4E0EC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D4E0EC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0000FF"/>
      <color rgb="FFFF6600"/>
      <color rgb="FF777777"/>
      <color rgb="FFCB6723"/>
      <color rgb="FFEABB76"/>
      <color rgb="FFEAFAA8"/>
      <color rgb="FFF3FCCC"/>
      <color rgb="FFE0FF93"/>
      <color rgb="FFE0894E"/>
      <color rgb="FFD0CB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'Graph Data'!$C$8</c:f>
              <c:strCache>
                <c:ptCount val="1"/>
                <c:pt idx="0">
                  <c:v>STATEWIDE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8575" cap="rnd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84-4EBD-8C0B-01EE29A5D8FC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BF-4963-AFDE-8FADEB75A39A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8575" cap="rnd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E3-4426-A55D-602DA8E00B37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8575" cap="rnd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322-4A24-A2DA-A3511BB0C4C5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8575" cap="rnd">
                <a:solidFill>
                  <a:schemeClr val="bg1">
                    <a:lumMod val="75000"/>
                  </a:schemeClr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811-45C1-B15E-7BCB678F041F}"/>
              </c:ext>
            </c:extLst>
          </c:dPt>
          <c:cat>
            <c:numRef>
              <c:f>'Graph Data'!$D$6:$O$6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'Graph Data'!$D$8:$O$8</c:f>
              <c:numCache>
                <c:formatCode>General</c:formatCode>
                <c:ptCount val="12"/>
                <c:pt idx="0">
                  <c:v>5.8330938338216676E-2</c:v>
                </c:pt>
                <c:pt idx="1">
                  <c:v>8.7693033214231608E-2</c:v>
                </c:pt>
                <c:pt idx="2">
                  <c:v>4.3181795921487298E-2</c:v>
                </c:pt>
                <c:pt idx="3">
                  <c:v>4.9625052813475623E-2</c:v>
                </c:pt>
                <c:pt idx="4">
                  <c:v>7.1939248759648411E-2</c:v>
                </c:pt>
                <c:pt idx="5">
                  <c:v>7.5210541187412883E-2</c:v>
                </c:pt>
                <c:pt idx="6">
                  <c:v>0.10175486441912973</c:v>
                </c:pt>
                <c:pt idx="7">
                  <c:v>5.6045381102475922E-2</c:v>
                </c:pt>
                <c:pt idx="8">
                  <c:v>6.0435091473420188E-2</c:v>
                </c:pt>
                <c:pt idx="9">
                  <c:v>0.18354910649111256</c:v>
                </c:pt>
                <c:pt idx="10">
                  <c:v>5.2296844108086882E-2</c:v>
                </c:pt>
                <c:pt idx="11">
                  <c:v>2.87E-2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84-4EBD-8C0B-01EE29A5D8FC}"/>
            </c:ext>
          </c:extLst>
        </c:ser>
        <c:ser>
          <c:idx val="0"/>
          <c:order val="1"/>
          <c:tx>
            <c:strRef>
              <c:f>'Graph Data'!$C$7</c:f>
              <c:strCache>
                <c:ptCount val="1"/>
                <c:pt idx="0">
                  <c:v>#N/A</c:v>
                </c:pt>
              </c:strCache>
            </c:strRef>
          </c:tx>
          <c:spPr>
            <a:ln w="28575" cap="rnd">
              <a:solidFill>
                <a:srgbClr val="E46C0A"/>
              </a:solidFill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8575" cap="rnd">
                <a:solidFill>
                  <a:srgbClr val="E46C0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84-4EBD-8C0B-01EE29A5D8FC}"/>
              </c:ext>
            </c:extLst>
          </c:dPt>
          <c:cat>
            <c:numRef>
              <c:f>'Graph Data'!$D$6:$O$6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'Graph Data'!$D$7:$O$7</c:f>
              <c:numCache>
                <c:formatCode>General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84-4EBD-8C0B-01EE29A5D8FC}"/>
            </c:ext>
          </c:extLst>
        </c:ser>
        <c:ser>
          <c:idx val="2"/>
          <c:order val="2"/>
          <c:tx>
            <c:strRef>
              <c:f>'Graph Data'!$C$9</c:f>
              <c:strCache>
                <c:ptCount val="1"/>
                <c:pt idx="0">
                  <c:v>#N/A</c:v>
                </c:pt>
              </c:strCache>
            </c:strRef>
          </c:tx>
          <c:spPr>
            <a:ln w="28575" cap="rnd">
              <a:solidFill>
                <a:srgbClr val="FFCC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'Graph Data'!$D$6:$O$6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'Graph Data'!$D$9:$O$9</c:f>
              <c:numCache>
                <c:formatCode>General</c:formatCode>
                <c:ptCount val="12"/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284-4EBD-8C0B-01EE29A5D8FC}"/>
            </c:ext>
          </c:extLst>
        </c:ser>
        <c:ser>
          <c:idx val="3"/>
          <c:order val="3"/>
          <c:tx>
            <c:strRef>
              <c:f>'Graph Data'!$C$10</c:f>
              <c:strCache>
                <c:ptCount val="1"/>
                <c:pt idx="0">
                  <c:v>#N/A</c:v>
                </c:pt>
              </c:strCache>
            </c:strRef>
          </c:tx>
          <c:spPr>
            <a:ln w="28575" cap="rnd">
              <a:solidFill>
                <a:srgbClr val="84C8D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'Graph Data'!$D$6:$O$6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'Graph Data'!$D$10:$O$10</c:f>
              <c:numCache>
                <c:formatCode>General</c:formatCode>
                <c:ptCount val="12"/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84-4EBD-8C0B-01EE29A5D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5116896"/>
        <c:axId val="575111904"/>
      </c:lineChart>
      <c:catAx>
        <c:axId val="57511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111904"/>
        <c:crosses val="autoZero"/>
        <c:auto val="1"/>
        <c:lblAlgn val="ctr"/>
        <c:lblOffset val="100"/>
        <c:noMultiLvlLbl val="0"/>
      </c:catAx>
      <c:valAx>
        <c:axId val="57511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116896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158028753868473E-2"/>
          <c:y val="0.86166279847930405"/>
          <c:w val="0.85875856935793471"/>
          <c:h val="0.116637382352522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781050</xdr:colOff>
      <xdr:row>42</xdr:row>
      <xdr:rowOff>76200</xdr:rowOff>
    </xdr:from>
    <xdr:to>
      <xdr:col>14</xdr:col>
      <xdr:colOff>457200</xdr:colOff>
      <xdr:row>59</xdr:row>
      <xdr:rowOff>158750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0FEC69-656A-437B-9DC3-0E40CBD84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447040</xdr:colOff>
      <xdr:row>29</xdr:row>
      <xdr:rowOff>63500</xdr:rowOff>
    </xdr:from>
    <xdr:to>
      <xdr:col>8</xdr:col>
      <xdr:colOff>694690</xdr:colOff>
      <xdr:row>32</xdr:row>
      <xdr:rowOff>92710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E4E9E49E-4B82-4E5D-8F10-98E9752F3D5B}"/>
            </a:ext>
          </a:extLst>
        </xdr:cNvPr>
        <xdr:cNvSpPr/>
      </xdr:nvSpPr>
      <xdr:spPr>
        <a:xfrm>
          <a:off x="10105390" y="6711950"/>
          <a:ext cx="247650" cy="39497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599440</xdr:colOff>
      <xdr:row>12</xdr:row>
      <xdr:rowOff>69850</xdr:rowOff>
    </xdr:from>
    <xdr:to>
      <xdr:col>5</xdr:col>
      <xdr:colOff>808990</xdr:colOff>
      <xdr:row>15</xdr:row>
      <xdr:rowOff>162560</xdr:rowOff>
    </xdr:to>
    <xdr:sp macro="" textlink="">
      <xdr:nvSpPr>
        <xdr:cNvPr id="3" name="Arrow: Down 2">
          <a:extLst>
            <a:ext uri="{FF2B5EF4-FFF2-40B4-BE49-F238E27FC236}">
              <a16:creationId xmlns:a16="http://schemas.microsoft.com/office/drawing/2014/main" id="{4E679E8B-A5EC-4D56-B816-05D1E061FD24}"/>
            </a:ext>
          </a:extLst>
        </xdr:cNvPr>
        <xdr:cNvSpPr/>
      </xdr:nvSpPr>
      <xdr:spPr>
        <a:xfrm>
          <a:off x="6844030" y="3007360"/>
          <a:ext cx="209550" cy="45847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599440</xdr:colOff>
      <xdr:row>12</xdr:row>
      <xdr:rowOff>85090</xdr:rowOff>
    </xdr:from>
    <xdr:to>
      <xdr:col>15</xdr:col>
      <xdr:colOff>808990</xdr:colOff>
      <xdr:row>15</xdr:row>
      <xdr:rowOff>168910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BE4F5D9B-84D1-4E99-A89B-9E914A20DDB3}"/>
            </a:ext>
          </a:extLst>
        </xdr:cNvPr>
        <xdr:cNvSpPr/>
      </xdr:nvSpPr>
      <xdr:spPr>
        <a:xfrm>
          <a:off x="18262600" y="3022600"/>
          <a:ext cx="209550" cy="44958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457200</xdr:colOff>
      <xdr:row>29</xdr:row>
      <xdr:rowOff>87630</xdr:rowOff>
    </xdr:from>
    <xdr:to>
      <xdr:col>18</xdr:col>
      <xdr:colOff>704850</xdr:colOff>
      <xdr:row>32</xdr:row>
      <xdr:rowOff>119380</xdr:rowOff>
    </xdr:to>
    <xdr:sp macro="" textlink="">
      <xdr:nvSpPr>
        <xdr:cNvPr id="5" name="Arrow: Down 4">
          <a:extLst>
            <a:ext uri="{FF2B5EF4-FFF2-40B4-BE49-F238E27FC236}">
              <a16:creationId xmlns:a16="http://schemas.microsoft.com/office/drawing/2014/main" id="{0088D4D5-A873-4130-BFB3-7286398AADEE}"/>
            </a:ext>
          </a:extLst>
        </xdr:cNvPr>
        <xdr:cNvSpPr/>
      </xdr:nvSpPr>
      <xdr:spPr>
        <a:xfrm>
          <a:off x="21416010" y="6736080"/>
          <a:ext cx="247650" cy="39751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448310</xdr:colOff>
      <xdr:row>29</xdr:row>
      <xdr:rowOff>57150</xdr:rowOff>
    </xdr:from>
    <xdr:to>
      <xdr:col>8</xdr:col>
      <xdr:colOff>675640</xdr:colOff>
      <xdr:row>32</xdr:row>
      <xdr:rowOff>149860</xdr:rowOff>
    </xdr:to>
    <xdr:sp macro="" textlink="">
      <xdr:nvSpPr>
        <xdr:cNvPr id="3" name="Arrow: Down 2">
          <a:extLst>
            <a:ext uri="{FF2B5EF4-FFF2-40B4-BE49-F238E27FC236}">
              <a16:creationId xmlns:a16="http://schemas.microsoft.com/office/drawing/2014/main" id="{C06A23B0-DCA8-49B7-8A7C-2A5ABFA4741E}"/>
            </a:ext>
          </a:extLst>
        </xdr:cNvPr>
        <xdr:cNvSpPr/>
      </xdr:nvSpPr>
      <xdr:spPr>
        <a:xfrm>
          <a:off x="10106660" y="6705600"/>
          <a:ext cx="227330" cy="45847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538480</xdr:colOff>
      <xdr:row>12</xdr:row>
      <xdr:rowOff>68580</xdr:rowOff>
    </xdr:from>
    <xdr:to>
      <xdr:col>15</xdr:col>
      <xdr:colOff>760730</xdr:colOff>
      <xdr:row>15</xdr:row>
      <xdr:rowOff>142240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DE16BAFB-B2A5-4A13-90F6-939FE838C238}"/>
            </a:ext>
          </a:extLst>
        </xdr:cNvPr>
        <xdr:cNvSpPr/>
      </xdr:nvSpPr>
      <xdr:spPr>
        <a:xfrm>
          <a:off x="18201640" y="3006090"/>
          <a:ext cx="222250" cy="43942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457200</xdr:colOff>
      <xdr:row>29</xdr:row>
      <xdr:rowOff>77470</xdr:rowOff>
    </xdr:from>
    <xdr:to>
      <xdr:col>18</xdr:col>
      <xdr:colOff>713740</xdr:colOff>
      <xdr:row>32</xdr:row>
      <xdr:rowOff>157480</xdr:rowOff>
    </xdr:to>
    <xdr:sp macro="" textlink="">
      <xdr:nvSpPr>
        <xdr:cNvPr id="5" name="Arrow: Down 4">
          <a:extLst>
            <a:ext uri="{FF2B5EF4-FFF2-40B4-BE49-F238E27FC236}">
              <a16:creationId xmlns:a16="http://schemas.microsoft.com/office/drawing/2014/main" id="{B8D9B90E-F51D-43CE-A81C-411B72D5A63E}"/>
            </a:ext>
          </a:extLst>
        </xdr:cNvPr>
        <xdr:cNvSpPr/>
      </xdr:nvSpPr>
      <xdr:spPr>
        <a:xfrm>
          <a:off x="21416010" y="6725920"/>
          <a:ext cx="256540" cy="44577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563880</xdr:colOff>
      <xdr:row>12</xdr:row>
      <xdr:rowOff>60960</xdr:rowOff>
    </xdr:from>
    <xdr:to>
      <xdr:col>5</xdr:col>
      <xdr:colOff>773430</xdr:colOff>
      <xdr:row>15</xdr:row>
      <xdr:rowOff>153670</xdr:rowOff>
    </xdr:to>
    <xdr:sp macro="" textlink="">
      <xdr:nvSpPr>
        <xdr:cNvPr id="6" name="Arrow: Down 5">
          <a:extLst>
            <a:ext uri="{FF2B5EF4-FFF2-40B4-BE49-F238E27FC236}">
              <a16:creationId xmlns:a16="http://schemas.microsoft.com/office/drawing/2014/main" id="{398E7301-8C38-4BC5-9EAD-C6663D1F1D73}"/>
            </a:ext>
          </a:extLst>
        </xdr:cNvPr>
        <xdr:cNvSpPr/>
      </xdr:nvSpPr>
      <xdr:spPr>
        <a:xfrm>
          <a:off x="6808470" y="2998470"/>
          <a:ext cx="209550" cy="45847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12</xdr:row>
      <xdr:rowOff>41910</xdr:rowOff>
    </xdr:from>
    <xdr:to>
      <xdr:col>5</xdr:col>
      <xdr:colOff>762000</xdr:colOff>
      <xdr:row>15</xdr:row>
      <xdr:rowOff>132080</xdr:rowOff>
    </xdr:to>
    <xdr:sp macro="" textlink="">
      <xdr:nvSpPr>
        <xdr:cNvPr id="6" name="Arrow: Down 5">
          <a:extLst>
            <a:ext uri="{FF2B5EF4-FFF2-40B4-BE49-F238E27FC236}">
              <a16:creationId xmlns:a16="http://schemas.microsoft.com/office/drawing/2014/main" id="{304CA642-C261-4EC6-8A56-516ECF684805}"/>
            </a:ext>
          </a:extLst>
        </xdr:cNvPr>
        <xdr:cNvSpPr/>
      </xdr:nvSpPr>
      <xdr:spPr>
        <a:xfrm>
          <a:off x="6797040" y="2979420"/>
          <a:ext cx="209550" cy="45593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449580</xdr:colOff>
      <xdr:row>29</xdr:row>
      <xdr:rowOff>45720</xdr:rowOff>
    </xdr:from>
    <xdr:to>
      <xdr:col>8</xdr:col>
      <xdr:colOff>679450</xdr:colOff>
      <xdr:row>32</xdr:row>
      <xdr:rowOff>138430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C6910FA9-FB71-4FFE-865D-00DFFA633690}"/>
            </a:ext>
          </a:extLst>
        </xdr:cNvPr>
        <xdr:cNvSpPr/>
      </xdr:nvSpPr>
      <xdr:spPr>
        <a:xfrm>
          <a:off x="10107930" y="6694170"/>
          <a:ext cx="229870" cy="45847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537210</xdr:colOff>
      <xdr:row>12</xdr:row>
      <xdr:rowOff>76200</xdr:rowOff>
    </xdr:from>
    <xdr:to>
      <xdr:col>15</xdr:col>
      <xdr:colOff>756920</xdr:colOff>
      <xdr:row>15</xdr:row>
      <xdr:rowOff>152400</xdr:rowOff>
    </xdr:to>
    <xdr:sp macro="" textlink="">
      <xdr:nvSpPr>
        <xdr:cNvPr id="8" name="Arrow: Down 7">
          <a:extLst>
            <a:ext uri="{FF2B5EF4-FFF2-40B4-BE49-F238E27FC236}">
              <a16:creationId xmlns:a16="http://schemas.microsoft.com/office/drawing/2014/main" id="{A837A9F9-E117-40BB-9548-D219275CA745}"/>
            </a:ext>
          </a:extLst>
        </xdr:cNvPr>
        <xdr:cNvSpPr/>
      </xdr:nvSpPr>
      <xdr:spPr>
        <a:xfrm>
          <a:off x="18200370" y="3013710"/>
          <a:ext cx="219710" cy="44196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449580</xdr:colOff>
      <xdr:row>29</xdr:row>
      <xdr:rowOff>57150</xdr:rowOff>
    </xdr:from>
    <xdr:to>
      <xdr:col>18</xdr:col>
      <xdr:colOff>706120</xdr:colOff>
      <xdr:row>32</xdr:row>
      <xdr:rowOff>139700</xdr:rowOff>
    </xdr:to>
    <xdr:sp macro="" textlink="">
      <xdr:nvSpPr>
        <xdr:cNvPr id="9" name="Arrow: Down 8">
          <a:extLst>
            <a:ext uri="{FF2B5EF4-FFF2-40B4-BE49-F238E27FC236}">
              <a16:creationId xmlns:a16="http://schemas.microsoft.com/office/drawing/2014/main" id="{C353D52E-E22B-49DD-8643-736327791FB4}"/>
            </a:ext>
          </a:extLst>
        </xdr:cNvPr>
        <xdr:cNvSpPr/>
      </xdr:nvSpPr>
      <xdr:spPr>
        <a:xfrm>
          <a:off x="21408390" y="6705600"/>
          <a:ext cx="256540" cy="44831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548640</xdr:colOff>
      <xdr:row>12</xdr:row>
      <xdr:rowOff>57150</xdr:rowOff>
    </xdr:from>
    <xdr:to>
      <xdr:col>5</xdr:col>
      <xdr:colOff>758190</xdr:colOff>
      <xdr:row>15</xdr:row>
      <xdr:rowOff>144780</xdr:rowOff>
    </xdr:to>
    <xdr:sp macro="" textlink="">
      <xdr:nvSpPr>
        <xdr:cNvPr id="3" name="Arrow: Down 2">
          <a:extLst>
            <a:ext uri="{FF2B5EF4-FFF2-40B4-BE49-F238E27FC236}">
              <a16:creationId xmlns:a16="http://schemas.microsoft.com/office/drawing/2014/main" id="{74C7B145-CA4E-429F-969F-C5C8E8D85B6E}"/>
            </a:ext>
          </a:extLst>
        </xdr:cNvPr>
        <xdr:cNvSpPr/>
      </xdr:nvSpPr>
      <xdr:spPr>
        <a:xfrm>
          <a:off x="6793230" y="2994660"/>
          <a:ext cx="209550" cy="45339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449580</xdr:colOff>
      <xdr:row>29</xdr:row>
      <xdr:rowOff>64770</xdr:rowOff>
    </xdr:from>
    <xdr:to>
      <xdr:col>8</xdr:col>
      <xdr:colOff>679450</xdr:colOff>
      <xdr:row>32</xdr:row>
      <xdr:rowOff>157480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32E40F60-E0FA-4B0D-A0F3-BC984CA6DA5B}"/>
            </a:ext>
          </a:extLst>
        </xdr:cNvPr>
        <xdr:cNvSpPr/>
      </xdr:nvSpPr>
      <xdr:spPr>
        <a:xfrm>
          <a:off x="10107930" y="6713220"/>
          <a:ext cx="229870" cy="45847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567690</xdr:colOff>
      <xdr:row>12</xdr:row>
      <xdr:rowOff>68580</xdr:rowOff>
    </xdr:from>
    <xdr:to>
      <xdr:col>15</xdr:col>
      <xdr:colOff>786130</xdr:colOff>
      <xdr:row>15</xdr:row>
      <xdr:rowOff>144780</xdr:rowOff>
    </xdr:to>
    <xdr:sp macro="" textlink="">
      <xdr:nvSpPr>
        <xdr:cNvPr id="8" name="Arrow: Down 7">
          <a:extLst>
            <a:ext uri="{FF2B5EF4-FFF2-40B4-BE49-F238E27FC236}">
              <a16:creationId xmlns:a16="http://schemas.microsoft.com/office/drawing/2014/main" id="{84C5D421-B7D5-47A9-955C-A45659BEE5AA}"/>
            </a:ext>
          </a:extLst>
        </xdr:cNvPr>
        <xdr:cNvSpPr/>
      </xdr:nvSpPr>
      <xdr:spPr>
        <a:xfrm>
          <a:off x="18230850" y="3006090"/>
          <a:ext cx="218440" cy="44196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453390</xdr:colOff>
      <xdr:row>29</xdr:row>
      <xdr:rowOff>60960</xdr:rowOff>
    </xdr:from>
    <xdr:to>
      <xdr:col>18</xdr:col>
      <xdr:colOff>709930</xdr:colOff>
      <xdr:row>32</xdr:row>
      <xdr:rowOff>146050</xdr:rowOff>
    </xdr:to>
    <xdr:sp macro="" textlink="">
      <xdr:nvSpPr>
        <xdr:cNvPr id="9" name="Arrow: Down 8">
          <a:extLst>
            <a:ext uri="{FF2B5EF4-FFF2-40B4-BE49-F238E27FC236}">
              <a16:creationId xmlns:a16="http://schemas.microsoft.com/office/drawing/2014/main" id="{2FD1BD4C-94E7-4E5B-861B-0B9786E1E3BF}"/>
            </a:ext>
          </a:extLst>
        </xdr:cNvPr>
        <xdr:cNvSpPr/>
      </xdr:nvSpPr>
      <xdr:spPr>
        <a:xfrm>
          <a:off x="21412200" y="6709410"/>
          <a:ext cx="256540" cy="45085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12</xdr:row>
      <xdr:rowOff>69979</xdr:rowOff>
    </xdr:from>
    <xdr:to>
      <xdr:col>5</xdr:col>
      <xdr:colOff>781050</xdr:colOff>
      <xdr:row>15</xdr:row>
      <xdr:rowOff>155380</xdr:rowOff>
    </xdr:to>
    <xdr:sp macro="" textlink="">
      <xdr:nvSpPr>
        <xdr:cNvPr id="6" name="Arrow: Down 5">
          <a:extLst>
            <a:ext uri="{FF2B5EF4-FFF2-40B4-BE49-F238E27FC236}">
              <a16:creationId xmlns:a16="http://schemas.microsoft.com/office/drawing/2014/main" id="{B3420A31-BA75-4414-968A-0A92391E80EF}"/>
            </a:ext>
          </a:extLst>
        </xdr:cNvPr>
        <xdr:cNvSpPr/>
      </xdr:nvSpPr>
      <xdr:spPr>
        <a:xfrm>
          <a:off x="6811347" y="3009122"/>
          <a:ext cx="209550" cy="45085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466531</xdr:colOff>
      <xdr:row>29</xdr:row>
      <xdr:rowOff>50541</xdr:rowOff>
    </xdr:from>
    <xdr:to>
      <xdr:col>8</xdr:col>
      <xdr:colOff>696401</xdr:colOff>
      <xdr:row>32</xdr:row>
      <xdr:rowOff>143562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471FCF3C-4CC5-432B-BD22-33476BC5E56F}"/>
            </a:ext>
          </a:extLst>
        </xdr:cNvPr>
        <xdr:cNvSpPr/>
      </xdr:nvSpPr>
      <xdr:spPr>
        <a:xfrm>
          <a:off x="10115939" y="6698602"/>
          <a:ext cx="229870" cy="45847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571500</xdr:colOff>
      <xdr:row>12</xdr:row>
      <xdr:rowOff>73867</xdr:rowOff>
    </xdr:from>
    <xdr:to>
      <xdr:col>15</xdr:col>
      <xdr:colOff>791210</xdr:colOff>
      <xdr:row>15</xdr:row>
      <xdr:rowOff>150378</xdr:rowOff>
    </xdr:to>
    <xdr:sp macro="" textlink="">
      <xdr:nvSpPr>
        <xdr:cNvPr id="8" name="Arrow: Down 7">
          <a:extLst>
            <a:ext uri="{FF2B5EF4-FFF2-40B4-BE49-F238E27FC236}">
              <a16:creationId xmlns:a16="http://schemas.microsoft.com/office/drawing/2014/main" id="{8726F18F-FF86-4FCB-9CBF-2A9CDD94F896}"/>
            </a:ext>
          </a:extLst>
        </xdr:cNvPr>
        <xdr:cNvSpPr/>
      </xdr:nvSpPr>
      <xdr:spPr>
        <a:xfrm>
          <a:off x="18221908" y="3013010"/>
          <a:ext cx="219710" cy="44196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429001</xdr:colOff>
      <xdr:row>29</xdr:row>
      <xdr:rowOff>60856</xdr:rowOff>
    </xdr:from>
    <xdr:to>
      <xdr:col>18</xdr:col>
      <xdr:colOff>691891</xdr:colOff>
      <xdr:row>32</xdr:row>
      <xdr:rowOff>141177</xdr:rowOff>
    </xdr:to>
    <xdr:sp macro="" textlink="">
      <xdr:nvSpPr>
        <xdr:cNvPr id="9" name="Arrow: Down 8">
          <a:extLst>
            <a:ext uri="{FF2B5EF4-FFF2-40B4-BE49-F238E27FC236}">
              <a16:creationId xmlns:a16="http://schemas.microsoft.com/office/drawing/2014/main" id="{475AD46B-69E7-461B-AF87-9D810650C29D}"/>
            </a:ext>
          </a:extLst>
        </xdr:cNvPr>
        <xdr:cNvSpPr/>
      </xdr:nvSpPr>
      <xdr:spPr>
        <a:xfrm>
          <a:off x="21372338" y="6708917"/>
          <a:ext cx="262890" cy="445770"/>
        </a:xfrm>
        <a:prstGeom prst="down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1F77-4E04-41FC-A553-06A4E253A02F}">
  <dimension ref="A1:Q19"/>
  <sheetViews>
    <sheetView tabSelected="1" workbookViewId="0">
      <selection activeCell="A4" sqref="A4"/>
    </sheetView>
  </sheetViews>
  <sheetFormatPr defaultRowHeight="14.5" x14ac:dyDescent="0.35"/>
  <cols>
    <col min="1" max="1" width="14.81640625" customWidth="1"/>
    <col min="2" max="2" width="10.81640625" bestFit="1" customWidth="1"/>
    <col min="11" max="11" width="12.453125" customWidth="1"/>
    <col min="17" max="17" width="10.54296875" customWidth="1"/>
  </cols>
  <sheetData>
    <row r="1" spans="1:17" ht="15.5" thickTop="1" thickBot="1" x14ac:dyDescent="0.4">
      <c r="A1" s="4" t="s">
        <v>5273</v>
      </c>
      <c r="B1" s="77"/>
      <c r="C1" s="4" t="e">
        <f>VLOOKUP(TEXT(B1,"000000"),all_names!A:C,2,FALSE)</f>
        <v>#N/A</v>
      </c>
      <c r="L1" s="72" t="s">
        <v>5270</v>
      </c>
      <c r="M1" s="72"/>
      <c r="N1" s="72"/>
      <c r="O1" s="72"/>
      <c r="P1" s="72"/>
      <c r="Q1" s="72"/>
    </row>
    <row r="2" spans="1:17" ht="3.65" hidden="1" customHeight="1" thickTop="1" x14ac:dyDescent="0.35">
      <c r="A2" s="76" t="s">
        <v>5254</v>
      </c>
      <c r="B2" s="76" t="e">
        <f>VLOOKUP(TEXT(B1,"000000"),all_names!A:C,3,FALSE)</f>
        <v>#N/A</v>
      </c>
      <c r="C2" s="76"/>
      <c r="D2" s="76"/>
      <c r="E2" s="4"/>
      <c r="F2" s="4"/>
      <c r="G2" s="4"/>
      <c r="H2" s="57"/>
    </row>
    <row r="3" spans="1:17" ht="25.5" customHeight="1" x14ac:dyDescent="0.35">
      <c r="L3" t="s">
        <v>5256</v>
      </c>
      <c r="M3" t="s">
        <v>5277</v>
      </c>
    </row>
    <row r="4" spans="1:17" x14ac:dyDescent="0.35">
      <c r="F4" s="129" t="s">
        <v>5255</v>
      </c>
      <c r="G4" s="129"/>
      <c r="H4" s="129"/>
      <c r="I4" s="129"/>
      <c r="J4" s="129"/>
      <c r="M4" t="s">
        <v>5274</v>
      </c>
    </row>
    <row r="5" spans="1:17" ht="15" thickBot="1" x14ac:dyDescent="0.4">
      <c r="B5" s="39" t="s">
        <v>5202</v>
      </c>
      <c r="C5" s="40"/>
      <c r="D5" s="40"/>
      <c r="E5" s="40"/>
      <c r="F5" s="130"/>
      <c r="G5" s="130"/>
      <c r="H5" s="130"/>
      <c r="I5" s="130"/>
      <c r="J5" s="130"/>
      <c r="M5" t="s">
        <v>6838</v>
      </c>
    </row>
    <row r="6" spans="1:17" ht="17.149999999999999" customHeight="1" thickTop="1" x14ac:dyDescent="0.35">
      <c r="B6" s="1" t="str">
        <f>IF(ISERROR(VLOOKUP(LEFT($B$2,6),TU_CAD_CROSS!$A:$F,2,FALSE)),"",VLOOKUP(LEFT($B$2,6),TU_CAD_CROSS!$A:$F,2,FALSE))</f>
        <v/>
      </c>
      <c r="C6" t="str">
        <f>IF(ISERROR(UPPER(VLOOKUP(VALUE(B6),FinalCert_TaxYear2016!B:C,2,FALSE))),"",UPPER(VLOOKUP(VALUE(B6),FinalCert_TaxYear2016!B:C,2,FALSE)))</f>
        <v/>
      </c>
      <c r="F6" s="44" t="str">
        <f>IF(ISERROR(VALUE(B6)),"","CAD1_DETAIL")</f>
        <v/>
      </c>
    </row>
    <row r="7" spans="1:17" ht="17.149999999999999" customHeight="1" x14ac:dyDescent="0.35">
      <c r="B7" s="1" t="str">
        <f>IF(ISERROR(VLOOKUP(LEFT($B$2,6),TU_CAD_CROSS!$A:$F,3,FALSE)),"",VLOOKUP(LEFT($B$2,6),TU_CAD_CROSS!$A:$F,3,FALSE))</f>
        <v/>
      </c>
      <c r="C7" t="str">
        <f>IF(ISERROR(UPPER(VLOOKUP(VALUE(B7),FinalCert_TaxYear2016!B:C,2,FALSE))),"",UPPER(VLOOKUP(VALUE(B7),FinalCert_TaxYear2016!B:C,2,FALSE)))</f>
        <v/>
      </c>
      <c r="F7" s="44" t="str">
        <f>IF(ISERROR(VALUE(B7)),"","CAD2_DETAIL")</f>
        <v/>
      </c>
      <c r="L7" t="s">
        <v>5257</v>
      </c>
      <c r="M7" t="s">
        <v>5260</v>
      </c>
    </row>
    <row r="8" spans="1:17" ht="17.149999999999999" customHeight="1" x14ac:dyDescent="0.35">
      <c r="B8" s="1" t="str">
        <f>IF(ISERROR(VLOOKUP(LEFT($B$2,6),TU_CAD_CROSS!$A:$F,4,FALSE)),"",VLOOKUP(LEFT($B$2,6),TU_CAD_CROSS!$A:$F,4,FALSE))</f>
        <v/>
      </c>
      <c r="C8" t="str">
        <f>IF(ISERROR(UPPER(VLOOKUP(VALUE(B8),FinalCert_TaxYear2016!B:C,2,FALSE))),"",UPPER(VLOOKUP(VALUE(B8),FinalCert_TaxYear2016!B:C,2,FALSE)))</f>
        <v/>
      </c>
      <c r="F8" s="44" t="str">
        <f>IF(ISERROR(VALUE(B8)),"","CAD3_DETAIL")</f>
        <v/>
      </c>
      <c r="M8" t="s">
        <v>5259</v>
      </c>
    </row>
    <row r="9" spans="1:17" ht="17.149999999999999" customHeight="1" x14ac:dyDescent="0.35">
      <c r="B9" s="1" t="str">
        <f>IF(ISERROR(VLOOKUP(LEFT($B$2,6),TU_CAD_CROSS!$A:$F,5,FALSE)),"",VLOOKUP(LEFT($B$2,6),TU_CAD_CROSS!$A:$F,5,FALSE))</f>
        <v/>
      </c>
      <c r="C9" t="str">
        <f>IF(ISERROR(UPPER(VLOOKUP(VALUE(B9),FinalCert_TaxYear2016!B:C,2,FALSE))),"",UPPER(VLOOKUP(VALUE(B9),FinalCert_TaxYear2016!B:C,2,FALSE)))</f>
        <v/>
      </c>
      <c r="F9" s="44" t="str">
        <f>IF(ISERROR(VALUE(B9)),"","CAD4_DETAIL")</f>
        <v/>
      </c>
      <c r="M9" t="s">
        <v>6851</v>
      </c>
    </row>
    <row r="10" spans="1:17" ht="17.149999999999999" customHeight="1" x14ac:dyDescent="0.35">
      <c r="B10" s="1" t="str">
        <f>IF(ISERROR(VLOOKUP(LEFT($B$2,6),TU_CAD_CROSS!$A:$F,6,FALSE)),"",VLOOKUP(LEFT($B$2,6),TU_CAD_CROSS!$A:$F,6,FALSE))</f>
        <v/>
      </c>
      <c r="C10" t="str">
        <f>IF(ISERROR(UPPER(VLOOKUP(VALUE(B10),FinalCert_TaxYear2016!B:C,2,FALSE))),"",UPPER(VLOOKUP(VALUE(B10),FinalCert_TaxYear2016!B:C,2,FALSE)))</f>
        <v/>
      </c>
      <c r="F10" s="44" t="str">
        <f>IF(ISERROR(VALUE(B10)),"","CAD5_DETAIL")</f>
        <v/>
      </c>
      <c r="M10" t="s">
        <v>6929</v>
      </c>
    </row>
    <row r="11" spans="1:17" ht="17.149999999999999" customHeight="1" x14ac:dyDescent="0.35">
      <c r="B11" s="1"/>
      <c r="F11" s="44"/>
      <c r="M11" t="s">
        <v>6930</v>
      </c>
    </row>
    <row r="12" spans="1:17" ht="17.149999999999999" customHeight="1" x14ac:dyDescent="0.35">
      <c r="B12" s="1"/>
      <c r="F12" s="44"/>
      <c r="M12" t="s">
        <v>6931</v>
      </c>
    </row>
    <row r="13" spans="1:17" ht="17.149999999999999" customHeight="1" x14ac:dyDescent="0.35">
      <c r="A13" s="94" t="s">
        <v>6859</v>
      </c>
      <c r="B13" s="95">
        <v>45331</v>
      </c>
      <c r="C13" s="96" t="s">
        <v>6925</v>
      </c>
      <c r="F13" s="44"/>
    </row>
    <row r="14" spans="1:17" ht="17.149999999999999" customHeight="1" x14ac:dyDescent="0.35">
      <c r="A14" s="96"/>
      <c r="B14" s="96"/>
      <c r="C14" s="96" t="s">
        <v>6926</v>
      </c>
      <c r="F14" s="44"/>
      <c r="L14" t="s">
        <v>5258</v>
      </c>
      <c r="M14" t="s">
        <v>5263</v>
      </c>
    </row>
    <row r="15" spans="1:17" ht="17.149999999999999" customHeight="1" x14ac:dyDescent="0.35">
      <c r="C15" s="96"/>
      <c r="D15" s="96"/>
      <c r="E15" s="96"/>
      <c r="F15" s="97"/>
      <c r="G15" s="96"/>
      <c r="H15" s="96"/>
      <c r="I15" s="96"/>
      <c r="J15" s="96"/>
      <c r="M15" t="s">
        <v>5264</v>
      </c>
    </row>
    <row r="16" spans="1:17" ht="17.149999999999999" customHeight="1" x14ac:dyDescent="0.35">
      <c r="C16" s="96" t="s">
        <v>6927</v>
      </c>
      <c r="D16" s="96"/>
      <c r="E16" s="96"/>
      <c r="F16" s="96"/>
      <c r="G16" s="96"/>
      <c r="H16" s="96"/>
      <c r="I16" s="96"/>
      <c r="J16" s="96"/>
      <c r="M16" t="s">
        <v>5261</v>
      </c>
    </row>
    <row r="17" spans="2:17" ht="17.149999999999999" customHeight="1" x14ac:dyDescent="0.35">
      <c r="M17" t="s">
        <v>5262</v>
      </c>
    </row>
    <row r="18" spans="2:17" ht="8.5" customHeight="1" thickBot="1" x14ac:dyDescent="0.4">
      <c r="L18" s="40"/>
      <c r="M18" s="40"/>
      <c r="N18" s="40"/>
      <c r="O18" s="40"/>
      <c r="P18" s="40"/>
      <c r="Q18" s="40"/>
    </row>
    <row r="19" spans="2:17" ht="15" thickTop="1" x14ac:dyDescent="0.35">
      <c r="B19" s="73" t="s">
        <v>6911</v>
      </c>
    </row>
  </sheetData>
  <mergeCells count="1">
    <mergeCell ref="F4:J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67467-099C-4F98-AF48-51967D1B3E2D}">
  <dimension ref="A1:S1555"/>
  <sheetViews>
    <sheetView topLeftCell="F1" workbookViewId="0">
      <selection activeCell="AT1" sqref="AT1"/>
    </sheetView>
  </sheetViews>
  <sheetFormatPr defaultColWidth="8.7265625" defaultRowHeight="14.5" x14ac:dyDescent="0.35"/>
  <cols>
    <col min="1" max="1" width="8.7265625" style="74"/>
    <col min="2" max="2" width="8.81640625" style="74" bestFit="1" customWidth="1"/>
    <col min="3" max="3" width="8.7265625" style="74"/>
    <col min="4" max="4" width="8.81640625" style="74" bestFit="1" customWidth="1"/>
    <col min="5" max="5" width="8.7265625" style="74"/>
    <col min="6" max="8" width="11.81640625" style="74" bestFit="1" customWidth="1"/>
    <col min="9" max="10" width="8.7265625" style="74"/>
    <col min="11" max="12" width="10.81640625" style="74" bestFit="1" customWidth="1"/>
    <col min="13" max="19" width="11.81640625" style="74" bestFit="1" customWidth="1"/>
    <col min="20" max="16384" width="8.7265625" style="74"/>
  </cols>
  <sheetData>
    <row r="1" spans="1:19" x14ac:dyDescent="0.35">
      <c r="A1" s="74" t="s">
        <v>7</v>
      </c>
      <c r="B1" s="74" t="s">
        <v>1562</v>
      </c>
      <c r="C1" s="74" t="s">
        <v>1563</v>
      </c>
      <c r="D1" s="74" t="s">
        <v>1817</v>
      </c>
      <c r="E1" s="74" t="s">
        <v>1818</v>
      </c>
      <c r="F1" s="74" t="s">
        <v>2825</v>
      </c>
      <c r="G1" s="74" t="s">
        <v>2826</v>
      </c>
      <c r="H1" s="74" t="s">
        <v>2827</v>
      </c>
      <c r="I1" s="74" t="s">
        <v>2828</v>
      </c>
      <c r="J1" s="74" t="s">
        <v>2831</v>
      </c>
      <c r="K1" s="74" t="s">
        <v>2838</v>
      </c>
      <c r="L1" s="74" t="s">
        <v>2839</v>
      </c>
      <c r="M1" s="74" t="s">
        <v>2840</v>
      </c>
      <c r="N1" s="74" t="s">
        <v>2841</v>
      </c>
      <c r="O1" s="74" t="s">
        <v>2842</v>
      </c>
      <c r="P1" s="74" t="s">
        <v>2843</v>
      </c>
      <c r="Q1" s="74" t="s">
        <v>2844</v>
      </c>
      <c r="R1" s="74" t="s">
        <v>2845</v>
      </c>
      <c r="S1" s="74" t="s">
        <v>2846</v>
      </c>
    </row>
    <row r="2" spans="1:19" x14ac:dyDescent="0.35">
      <c r="A2" s="74" t="s">
        <v>8</v>
      </c>
      <c r="B2" s="74">
        <v>1</v>
      </c>
      <c r="C2" s="74" t="s">
        <v>1564</v>
      </c>
      <c r="D2" s="74">
        <v>1902</v>
      </c>
      <c r="E2" s="74" t="s">
        <v>1819</v>
      </c>
      <c r="F2" s="74">
        <v>280730714</v>
      </c>
      <c r="G2" s="74">
        <v>293559375</v>
      </c>
      <c r="H2" s="74">
        <v>280730714</v>
      </c>
      <c r="I2" s="74" t="s">
        <v>2829</v>
      </c>
      <c r="J2" s="74" t="s">
        <v>2833</v>
      </c>
      <c r="K2" s="74">
        <v>5001026</v>
      </c>
      <c r="L2" s="74">
        <v>6063649</v>
      </c>
      <c r="M2" s="74">
        <v>285731740</v>
      </c>
      <c r="N2" s="74">
        <v>279668091</v>
      </c>
      <c r="O2" s="74">
        <v>274667065</v>
      </c>
      <c r="P2" s="74">
        <v>285731740</v>
      </c>
      <c r="Q2" s="74">
        <v>280730714</v>
      </c>
      <c r="R2" s="74">
        <v>279668091</v>
      </c>
      <c r="S2" s="74">
        <v>274667065</v>
      </c>
    </row>
    <row r="3" spans="1:19" x14ac:dyDescent="0.35">
      <c r="A3" s="74" t="s">
        <v>9</v>
      </c>
      <c r="B3" s="74">
        <v>1</v>
      </c>
      <c r="C3" s="74" t="s">
        <v>1564</v>
      </c>
      <c r="D3" s="74">
        <v>1903</v>
      </c>
      <c r="E3" s="74" t="s">
        <v>1820</v>
      </c>
      <c r="F3" s="74">
        <v>269686026</v>
      </c>
      <c r="G3" s="74">
        <v>281662896</v>
      </c>
      <c r="H3" s="74">
        <v>269686026</v>
      </c>
      <c r="I3" s="74" t="s">
        <v>2829</v>
      </c>
      <c r="J3" s="74" t="s">
        <v>2833</v>
      </c>
      <c r="K3" s="74">
        <v>12955920</v>
      </c>
      <c r="L3" s="74">
        <v>0</v>
      </c>
      <c r="M3" s="74">
        <v>282641946</v>
      </c>
      <c r="N3" s="74">
        <v>282641946</v>
      </c>
      <c r="O3" s="74">
        <v>269686026</v>
      </c>
      <c r="P3" s="74">
        <v>282641946</v>
      </c>
      <c r="Q3" s="74">
        <v>269686026</v>
      </c>
      <c r="R3" s="74">
        <v>282641946</v>
      </c>
      <c r="S3" s="74">
        <v>269686026</v>
      </c>
    </row>
    <row r="4" spans="1:19" x14ac:dyDescent="0.35">
      <c r="A4" s="74" t="s">
        <v>10</v>
      </c>
      <c r="B4" s="74">
        <v>1</v>
      </c>
      <c r="C4" s="74" t="s">
        <v>1564</v>
      </c>
      <c r="D4" s="74">
        <v>1904</v>
      </c>
      <c r="E4" s="74" t="s">
        <v>1821</v>
      </c>
      <c r="F4" s="74">
        <v>159114463</v>
      </c>
      <c r="G4" s="74">
        <v>162429262</v>
      </c>
      <c r="H4" s="74">
        <v>159114463</v>
      </c>
      <c r="I4" s="74" t="s">
        <v>2829</v>
      </c>
      <c r="J4" s="74" t="s">
        <v>2833</v>
      </c>
      <c r="K4" s="74">
        <v>6391361</v>
      </c>
      <c r="L4" s="74">
        <v>8640121</v>
      </c>
      <c r="M4" s="74">
        <v>165505824</v>
      </c>
      <c r="N4" s="74">
        <v>156865703</v>
      </c>
      <c r="O4" s="74">
        <v>150474342</v>
      </c>
      <c r="P4" s="74">
        <v>165505824</v>
      </c>
      <c r="Q4" s="74">
        <v>159114463</v>
      </c>
      <c r="R4" s="74">
        <v>156865703</v>
      </c>
      <c r="S4" s="74">
        <v>150474342</v>
      </c>
    </row>
    <row r="5" spans="1:19" x14ac:dyDescent="0.35">
      <c r="A5" s="74" t="s">
        <v>11</v>
      </c>
      <c r="B5" s="74">
        <v>1</v>
      </c>
      <c r="C5" s="74" t="s">
        <v>1564</v>
      </c>
      <c r="D5" s="74">
        <v>1906</v>
      </c>
      <c r="E5" s="74" t="s">
        <v>1822</v>
      </c>
      <c r="F5" s="74">
        <v>102191952</v>
      </c>
      <c r="G5" s="74">
        <v>104807327</v>
      </c>
      <c r="H5" s="74">
        <v>102191952</v>
      </c>
      <c r="I5" s="74" t="s">
        <v>2829</v>
      </c>
      <c r="J5" s="74" t="s">
        <v>2833</v>
      </c>
      <c r="K5" s="74">
        <v>3334262</v>
      </c>
      <c r="L5" s="74">
        <v>3937623</v>
      </c>
      <c r="M5" s="74">
        <v>105526214</v>
      </c>
      <c r="N5" s="74">
        <v>101588591</v>
      </c>
      <c r="O5" s="74">
        <v>98254329</v>
      </c>
      <c r="P5" s="74">
        <v>105526214</v>
      </c>
      <c r="Q5" s="74">
        <v>102191952</v>
      </c>
      <c r="R5" s="74">
        <v>101588591</v>
      </c>
      <c r="S5" s="74">
        <v>98254329</v>
      </c>
    </row>
    <row r="6" spans="1:19" x14ac:dyDescent="0.35">
      <c r="A6" s="74" t="s">
        <v>12</v>
      </c>
      <c r="B6" s="74">
        <v>1</v>
      </c>
      <c r="C6" s="74" t="s">
        <v>1564</v>
      </c>
      <c r="D6" s="74">
        <v>1907</v>
      </c>
      <c r="E6" s="74" t="s">
        <v>1823</v>
      </c>
      <c r="F6" s="74">
        <v>1043230501</v>
      </c>
      <c r="G6" s="74">
        <v>1065595474</v>
      </c>
      <c r="H6" s="74">
        <v>1043230501</v>
      </c>
      <c r="I6" s="74" t="s">
        <v>2829</v>
      </c>
      <c r="J6" s="74" t="s">
        <v>2833</v>
      </c>
      <c r="K6" s="74">
        <v>40268418</v>
      </c>
      <c r="L6" s="74">
        <v>0</v>
      </c>
      <c r="M6" s="74">
        <v>1083498919</v>
      </c>
      <c r="N6" s="74">
        <v>1083498919</v>
      </c>
      <c r="O6" s="74">
        <v>1043230501</v>
      </c>
      <c r="P6" s="74">
        <v>1083498919</v>
      </c>
      <c r="Q6" s="74">
        <v>1043230501</v>
      </c>
      <c r="R6" s="74">
        <v>1083498919</v>
      </c>
      <c r="S6" s="74">
        <v>1043230501</v>
      </c>
    </row>
    <row r="7" spans="1:19" x14ac:dyDescent="0.35">
      <c r="A7" s="74" t="s">
        <v>13</v>
      </c>
      <c r="B7" s="74">
        <v>1</v>
      </c>
      <c r="C7" s="74" t="s">
        <v>1564</v>
      </c>
      <c r="D7" s="74">
        <v>1908</v>
      </c>
      <c r="E7" s="74" t="s">
        <v>1824</v>
      </c>
      <c r="F7" s="74">
        <v>483144138</v>
      </c>
      <c r="G7" s="74">
        <v>493875665</v>
      </c>
      <c r="H7" s="74">
        <v>483144138</v>
      </c>
      <c r="I7" s="74" t="s">
        <v>2829</v>
      </c>
      <c r="J7" s="74" t="s">
        <v>2833</v>
      </c>
      <c r="K7" s="74">
        <v>17180148</v>
      </c>
      <c r="L7" s="74">
        <v>0</v>
      </c>
      <c r="M7" s="74">
        <v>500324286</v>
      </c>
      <c r="N7" s="74">
        <v>500324286</v>
      </c>
      <c r="O7" s="74">
        <v>483144138</v>
      </c>
      <c r="P7" s="74">
        <v>500324286</v>
      </c>
      <c r="Q7" s="74">
        <v>483144138</v>
      </c>
      <c r="R7" s="74">
        <v>500324286</v>
      </c>
      <c r="S7" s="74">
        <v>483144138</v>
      </c>
    </row>
    <row r="8" spans="1:19" x14ac:dyDescent="0.35">
      <c r="A8" s="74" t="s">
        <v>14</v>
      </c>
      <c r="B8" s="74">
        <v>1</v>
      </c>
      <c r="C8" s="74" t="s">
        <v>1564</v>
      </c>
      <c r="D8" s="74">
        <v>1909</v>
      </c>
      <c r="E8" s="74" t="s">
        <v>1825</v>
      </c>
      <c r="F8" s="74">
        <v>113178384</v>
      </c>
      <c r="G8" s="74">
        <v>112895683</v>
      </c>
      <c r="H8" s="74">
        <v>113178384</v>
      </c>
      <c r="I8" s="74" t="s">
        <v>2829</v>
      </c>
      <c r="J8" s="74" t="s">
        <v>2833</v>
      </c>
      <c r="K8" s="74">
        <v>5172367</v>
      </c>
      <c r="L8" s="74">
        <v>0</v>
      </c>
      <c r="M8" s="74">
        <v>118350751</v>
      </c>
      <c r="N8" s="74">
        <v>118350751</v>
      </c>
      <c r="O8" s="74">
        <v>113178384</v>
      </c>
      <c r="P8" s="74">
        <v>118350751</v>
      </c>
      <c r="Q8" s="74">
        <v>113178384</v>
      </c>
      <c r="R8" s="74">
        <v>118350751</v>
      </c>
      <c r="S8" s="74">
        <v>113178384</v>
      </c>
    </row>
    <row r="9" spans="1:19" x14ac:dyDescent="0.35">
      <c r="A9" s="74" t="s">
        <v>15</v>
      </c>
      <c r="B9" s="74">
        <v>1</v>
      </c>
      <c r="C9" s="74" t="s">
        <v>1564</v>
      </c>
      <c r="D9" s="74">
        <v>107901</v>
      </c>
      <c r="E9" s="74" t="s">
        <v>1826</v>
      </c>
      <c r="F9" s="74">
        <v>4225676</v>
      </c>
      <c r="G9" s="74">
        <v>4225676</v>
      </c>
      <c r="H9" s="74">
        <v>4225676</v>
      </c>
      <c r="I9" s="74" t="s">
        <v>2829</v>
      </c>
      <c r="J9" s="74" t="s">
        <v>2833</v>
      </c>
      <c r="K9" s="74">
        <v>211142</v>
      </c>
      <c r="L9" s="74">
        <v>0</v>
      </c>
      <c r="M9" s="74">
        <v>4436818</v>
      </c>
      <c r="N9" s="74">
        <v>4436818</v>
      </c>
      <c r="O9" s="74">
        <v>4225676</v>
      </c>
      <c r="P9" s="74">
        <v>4436818</v>
      </c>
      <c r="Q9" s="74">
        <v>4225676</v>
      </c>
      <c r="R9" s="74">
        <v>4436818</v>
      </c>
      <c r="S9" s="74">
        <v>4225676</v>
      </c>
    </row>
    <row r="10" spans="1:19" x14ac:dyDescent="0.35">
      <c r="A10" s="74" t="s">
        <v>16</v>
      </c>
      <c r="B10" s="74">
        <v>1</v>
      </c>
      <c r="C10" s="74" t="s">
        <v>1564</v>
      </c>
      <c r="D10" s="74">
        <v>107910</v>
      </c>
      <c r="E10" s="74" t="s">
        <v>1827</v>
      </c>
      <c r="F10" s="74">
        <v>37768777</v>
      </c>
      <c r="G10" s="74">
        <v>38002525</v>
      </c>
      <c r="H10" s="74">
        <v>37768777</v>
      </c>
      <c r="I10" s="74" t="s">
        <v>2829</v>
      </c>
      <c r="J10" s="74" t="s">
        <v>2833</v>
      </c>
      <c r="K10" s="74">
        <v>1344566</v>
      </c>
      <c r="L10" s="74">
        <v>1667395</v>
      </c>
      <c r="M10" s="74">
        <v>39113343</v>
      </c>
      <c r="N10" s="74">
        <v>37445948</v>
      </c>
      <c r="O10" s="74">
        <v>36101382</v>
      </c>
      <c r="P10" s="74">
        <v>39113343</v>
      </c>
      <c r="Q10" s="74">
        <v>37768777</v>
      </c>
      <c r="R10" s="74">
        <v>37445948</v>
      </c>
      <c r="S10" s="74">
        <v>36101382</v>
      </c>
    </row>
    <row r="11" spans="1:19" x14ac:dyDescent="0.35">
      <c r="A11" s="74" t="s">
        <v>17</v>
      </c>
      <c r="B11" s="74">
        <v>2</v>
      </c>
      <c r="C11" s="74" t="s">
        <v>1565</v>
      </c>
      <c r="D11" s="74">
        <v>2901</v>
      </c>
      <c r="E11" s="74" t="s">
        <v>1828</v>
      </c>
      <c r="F11" s="74">
        <v>4012673687</v>
      </c>
      <c r="G11" s="74">
        <v>4012673687</v>
      </c>
      <c r="H11" s="74">
        <v>4012673687</v>
      </c>
      <c r="I11" s="74" t="s">
        <v>2829</v>
      </c>
      <c r="J11" s="74" t="s">
        <v>2832</v>
      </c>
      <c r="K11" s="74">
        <v>35067914</v>
      </c>
      <c r="L11" s="74">
        <v>55124958</v>
      </c>
      <c r="M11" s="74">
        <v>4047741601</v>
      </c>
      <c r="N11" s="74">
        <v>3992616643</v>
      </c>
      <c r="O11" s="74">
        <v>3957548729</v>
      </c>
      <c r="P11" s="74">
        <v>4047741601</v>
      </c>
      <c r="Q11" s="74">
        <v>4012673687</v>
      </c>
      <c r="R11" s="74">
        <v>3992616643</v>
      </c>
      <c r="S11" s="74">
        <v>3957548729</v>
      </c>
    </row>
    <row r="12" spans="1:19" x14ac:dyDescent="0.35">
      <c r="A12" s="74" t="s">
        <v>18</v>
      </c>
      <c r="B12" s="74">
        <v>3</v>
      </c>
      <c r="C12" s="74" t="s">
        <v>1566</v>
      </c>
      <c r="D12" s="74">
        <v>3902</v>
      </c>
      <c r="E12" s="74" t="s">
        <v>1829</v>
      </c>
      <c r="F12" s="74">
        <v>484314197</v>
      </c>
      <c r="G12" s="74">
        <v>484314197</v>
      </c>
      <c r="H12" s="74">
        <v>484314197</v>
      </c>
      <c r="I12" s="74" t="s">
        <v>2829</v>
      </c>
      <c r="J12" s="74" t="s">
        <v>2832</v>
      </c>
      <c r="K12" s="74">
        <v>20688786</v>
      </c>
      <c r="L12" s="74">
        <v>0</v>
      </c>
      <c r="M12" s="74">
        <v>505002983</v>
      </c>
      <c r="N12" s="74">
        <v>505002983</v>
      </c>
      <c r="O12" s="74">
        <v>484314197</v>
      </c>
      <c r="P12" s="74">
        <v>505002983</v>
      </c>
      <c r="Q12" s="74">
        <v>484314197</v>
      </c>
      <c r="R12" s="74">
        <v>505002983</v>
      </c>
      <c r="S12" s="74">
        <v>484314197</v>
      </c>
    </row>
    <row r="13" spans="1:19" x14ac:dyDescent="0.35">
      <c r="A13" s="74" t="s">
        <v>19</v>
      </c>
      <c r="B13" s="74">
        <v>3</v>
      </c>
      <c r="C13" s="74" t="s">
        <v>1566</v>
      </c>
      <c r="D13" s="74">
        <v>3903</v>
      </c>
      <c r="E13" s="74" t="s">
        <v>1830</v>
      </c>
      <c r="F13" s="74">
        <v>2211797985</v>
      </c>
      <c r="G13" s="74">
        <v>2211797985</v>
      </c>
      <c r="H13" s="74">
        <v>2211797985</v>
      </c>
      <c r="I13" s="74" t="s">
        <v>2829</v>
      </c>
      <c r="J13" s="74" t="s">
        <v>2832</v>
      </c>
      <c r="K13" s="74">
        <v>76102682</v>
      </c>
      <c r="L13" s="74">
        <v>0</v>
      </c>
      <c r="M13" s="74">
        <v>2287900667</v>
      </c>
      <c r="N13" s="74">
        <v>2287900667</v>
      </c>
      <c r="O13" s="74">
        <v>2211797985</v>
      </c>
      <c r="P13" s="74">
        <v>2287900667</v>
      </c>
      <c r="Q13" s="74">
        <v>2211797985</v>
      </c>
      <c r="R13" s="74">
        <v>2287900667</v>
      </c>
      <c r="S13" s="74">
        <v>2211797985</v>
      </c>
    </row>
    <row r="14" spans="1:19" x14ac:dyDescent="0.35">
      <c r="A14" s="74" t="s">
        <v>20</v>
      </c>
      <c r="B14" s="74">
        <v>3</v>
      </c>
      <c r="C14" s="74" t="s">
        <v>1566</v>
      </c>
      <c r="D14" s="74">
        <v>3904</v>
      </c>
      <c r="E14" s="74" t="s">
        <v>1831</v>
      </c>
      <c r="F14" s="74">
        <v>261349329</v>
      </c>
      <c r="G14" s="74">
        <v>261349329</v>
      </c>
      <c r="H14" s="74">
        <v>261349329</v>
      </c>
      <c r="I14" s="74" t="s">
        <v>2829</v>
      </c>
      <c r="J14" s="74" t="s">
        <v>2832</v>
      </c>
      <c r="K14" s="74">
        <v>16329851</v>
      </c>
      <c r="L14" s="74">
        <v>18256768</v>
      </c>
      <c r="M14" s="74">
        <v>277679180</v>
      </c>
      <c r="N14" s="74">
        <v>259422412</v>
      </c>
      <c r="O14" s="74">
        <v>243092561</v>
      </c>
      <c r="P14" s="74">
        <v>277679180</v>
      </c>
      <c r="Q14" s="74">
        <v>261349329</v>
      </c>
      <c r="R14" s="74">
        <v>259422412</v>
      </c>
      <c r="S14" s="74">
        <v>243092561</v>
      </c>
    </row>
    <row r="15" spans="1:19" x14ac:dyDescent="0.35">
      <c r="A15" s="74" t="s">
        <v>21</v>
      </c>
      <c r="B15" s="74">
        <v>3</v>
      </c>
      <c r="C15" s="74" t="s">
        <v>1566</v>
      </c>
      <c r="D15" s="74">
        <v>3905</v>
      </c>
      <c r="E15" s="74" t="s">
        <v>1832</v>
      </c>
      <c r="F15" s="74">
        <v>291615691</v>
      </c>
      <c r="G15" s="74">
        <v>291615691</v>
      </c>
      <c r="H15" s="74">
        <v>291615691</v>
      </c>
      <c r="I15" s="74" t="s">
        <v>2829</v>
      </c>
      <c r="J15" s="74" t="s">
        <v>2832</v>
      </c>
      <c r="K15" s="74">
        <v>13738647</v>
      </c>
      <c r="L15" s="74">
        <v>12747725</v>
      </c>
      <c r="M15" s="74">
        <v>305354338</v>
      </c>
      <c r="N15" s="74">
        <v>292606613</v>
      </c>
      <c r="O15" s="74">
        <v>278867966</v>
      </c>
      <c r="P15" s="74">
        <v>305354338</v>
      </c>
      <c r="Q15" s="74">
        <v>291615691</v>
      </c>
      <c r="R15" s="74">
        <v>292606613</v>
      </c>
      <c r="S15" s="74">
        <v>278867966</v>
      </c>
    </row>
    <row r="16" spans="1:19" x14ac:dyDescent="0.35">
      <c r="A16" s="74" t="s">
        <v>22</v>
      </c>
      <c r="B16" s="74">
        <v>3</v>
      </c>
      <c r="C16" s="74" t="s">
        <v>1566</v>
      </c>
      <c r="D16" s="74">
        <v>3906</v>
      </c>
      <c r="E16" s="74" t="s">
        <v>1833</v>
      </c>
      <c r="F16" s="74">
        <v>106871995</v>
      </c>
      <c r="G16" s="74">
        <v>106871995</v>
      </c>
      <c r="H16" s="74">
        <v>106871995</v>
      </c>
      <c r="I16" s="74" t="s">
        <v>2829</v>
      </c>
      <c r="J16" s="74" t="s">
        <v>2832</v>
      </c>
      <c r="K16" s="74">
        <v>5644665</v>
      </c>
      <c r="L16" s="74">
        <v>5153890</v>
      </c>
      <c r="M16" s="74">
        <v>112516660</v>
      </c>
      <c r="N16" s="74">
        <v>107362770</v>
      </c>
      <c r="O16" s="74">
        <v>101718105</v>
      </c>
      <c r="P16" s="74">
        <v>112516660</v>
      </c>
      <c r="Q16" s="74">
        <v>106871995</v>
      </c>
      <c r="R16" s="74">
        <v>107362770</v>
      </c>
      <c r="S16" s="74">
        <v>101718105</v>
      </c>
    </row>
    <row r="17" spans="1:19" x14ac:dyDescent="0.35">
      <c r="A17" s="74" t="s">
        <v>23</v>
      </c>
      <c r="B17" s="74">
        <v>3</v>
      </c>
      <c r="C17" s="74" t="s">
        <v>1566</v>
      </c>
      <c r="D17" s="74">
        <v>3907</v>
      </c>
      <c r="E17" s="74" t="s">
        <v>1834</v>
      </c>
      <c r="F17" s="74">
        <v>266777242</v>
      </c>
      <c r="G17" s="74">
        <v>266777242</v>
      </c>
      <c r="H17" s="74">
        <v>266777242</v>
      </c>
      <c r="I17" s="74" t="s">
        <v>2829</v>
      </c>
      <c r="J17" s="74" t="s">
        <v>2832</v>
      </c>
      <c r="K17" s="74">
        <v>15979288</v>
      </c>
      <c r="L17" s="74">
        <v>0</v>
      </c>
      <c r="M17" s="74">
        <v>282756530</v>
      </c>
      <c r="N17" s="74">
        <v>282756530</v>
      </c>
      <c r="O17" s="74">
        <v>266777242</v>
      </c>
      <c r="P17" s="74">
        <v>282756530</v>
      </c>
      <c r="Q17" s="74">
        <v>266777242</v>
      </c>
      <c r="R17" s="74">
        <v>282756530</v>
      </c>
      <c r="S17" s="74">
        <v>266777242</v>
      </c>
    </row>
    <row r="18" spans="1:19" x14ac:dyDescent="0.35">
      <c r="A18" s="74" t="s">
        <v>24</v>
      </c>
      <c r="B18" s="74">
        <v>3</v>
      </c>
      <c r="C18" s="74" t="s">
        <v>1566</v>
      </c>
      <c r="D18" s="74">
        <v>37909</v>
      </c>
      <c r="E18" s="74" t="s">
        <v>1835</v>
      </c>
      <c r="F18" s="74">
        <v>7816952</v>
      </c>
      <c r="G18" s="74">
        <v>7816952</v>
      </c>
      <c r="H18" s="74">
        <v>7816952</v>
      </c>
      <c r="I18" s="74" t="s">
        <v>2829</v>
      </c>
      <c r="J18" s="74" t="s">
        <v>2832</v>
      </c>
      <c r="K18" s="74">
        <v>194960</v>
      </c>
      <c r="L18" s="74">
        <v>0</v>
      </c>
      <c r="M18" s="74">
        <v>8011912</v>
      </c>
      <c r="N18" s="74">
        <v>8011912</v>
      </c>
      <c r="O18" s="74">
        <v>7816952</v>
      </c>
      <c r="P18" s="74">
        <v>8011912</v>
      </c>
      <c r="Q18" s="74">
        <v>7816952</v>
      </c>
      <c r="R18" s="74">
        <v>8011912</v>
      </c>
      <c r="S18" s="74">
        <v>7816952</v>
      </c>
    </row>
    <row r="19" spans="1:19" x14ac:dyDescent="0.35">
      <c r="A19" s="74" t="s">
        <v>25</v>
      </c>
      <c r="B19" s="74">
        <v>3</v>
      </c>
      <c r="C19" s="74" t="s">
        <v>1566</v>
      </c>
      <c r="D19" s="74">
        <v>229901</v>
      </c>
      <c r="E19" s="74" t="s">
        <v>1836</v>
      </c>
      <c r="F19" s="74">
        <v>490850</v>
      </c>
      <c r="G19" s="74">
        <v>490850</v>
      </c>
      <c r="H19" s="74">
        <v>490850</v>
      </c>
      <c r="I19" s="74" t="s">
        <v>2829</v>
      </c>
      <c r="J19" s="74" t="s">
        <v>2832</v>
      </c>
      <c r="K19" s="74">
        <v>0</v>
      </c>
      <c r="L19" s="74">
        <v>0</v>
      </c>
      <c r="M19" s="74">
        <v>490850</v>
      </c>
      <c r="N19" s="74">
        <v>490850</v>
      </c>
      <c r="O19" s="74">
        <v>490850</v>
      </c>
      <c r="P19" s="74">
        <v>490850</v>
      </c>
      <c r="Q19" s="74">
        <v>490850</v>
      </c>
      <c r="R19" s="74">
        <v>490850</v>
      </c>
      <c r="S19" s="74">
        <v>490850</v>
      </c>
    </row>
    <row r="20" spans="1:19" x14ac:dyDescent="0.35">
      <c r="A20" s="74" t="s">
        <v>26</v>
      </c>
      <c r="B20" s="74">
        <v>4</v>
      </c>
      <c r="C20" s="74" t="s">
        <v>1567</v>
      </c>
      <c r="D20" s="74">
        <v>4901</v>
      </c>
      <c r="E20" s="74" t="s">
        <v>1837</v>
      </c>
      <c r="F20" s="74">
        <v>2899985102</v>
      </c>
      <c r="G20" s="74">
        <v>3006695056</v>
      </c>
      <c r="H20" s="74">
        <v>2899985102</v>
      </c>
      <c r="I20" s="74" t="s">
        <v>2829</v>
      </c>
      <c r="J20" s="74" t="s">
        <v>2833</v>
      </c>
      <c r="K20" s="74">
        <v>51684288</v>
      </c>
      <c r="L20" s="74">
        <v>0</v>
      </c>
      <c r="M20" s="74">
        <v>2951669390</v>
      </c>
      <c r="N20" s="74">
        <v>2951669390</v>
      </c>
      <c r="O20" s="74">
        <v>2899985102</v>
      </c>
      <c r="P20" s="74">
        <v>2951669390</v>
      </c>
      <c r="Q20" s="74">
        <v>2899985102</v>
      </c>
      <c r="R20" s="74">
        <v>2951669390</v>
      </c>
      <c r="S20" s="74">
        <v>2899985102</v>
      </c>
    </row>
    <row r="21" spans="1:19" x14ac:dyDescent="0.35">
      <c r="A21" s="74" t="s">
        <v>27</v>
      </c>
      <c r="B21" s="74">
        <v>4</v>
      </c>
      <c r="C21" s="74" t="s">
        <v>1567</v>
      </c>
      <c r="D21" s="74">
        <v>178908</v>
      </c>
      <c r="E21" s="74" t="s">
        <v>1838</v>
      </c>
      <c r="F21" s="74">
        <v>166230</v>
      </c>
      <c r="G21" s="74">
        <v>166230</v>
      </c>
      <c r="H21" s="74">
        <v>166230</v>
      </c>
      <c r="I21" s="74" t="s">
        <v>2829</v>
      </c>
      <c r="J21" s="74" t="s">
        <v>2833</v>
      </c>
      <c r="K21" s="74">
        <v>0</v>
      </c>
      <c r="L21" s="74">
        <v>0</v>
      </c>
      <c r="M21" s="74">
        <v>166230</v>
      </c>
      <c r="N21" s="74">
        <v>166230</v>
      </c>
      <c r="O21" s="74">
        <v>166230</v>
      </c>
      <c r="P21" s="74">
        <v>166230</v>
      </c>
      <c r="Q21" s="74">
        <v>166230</v>
      </c>
      <c r="R21" s="74">
        <v>166230</v>
      </c>
      <c r="S21" s="74">
        <v>166230</v>
      </c>
    </row>
    <row r="22" spans="1:19" x14ac:dyDescent="0.35">
      <c r="A22" s="74" t="s">
        <v>28</v>
      </c>
      <c r="B22" s="74">
        <v>4</v>
      </c>
      <c r="C22" s="74" t="s">
        <v>1567</v>
      </c>
      <c r="D22" s="74">
        <v>205901</v>
      </c>
      <c r="E22" s="74" t="s">
        <v>1839</v>
      </c>
      <c r="F22" s="74">
        <v>112015147</v>
      </c>
      <c r="G22" s="74">
        <v>116842000</v>
      </c>
      <c r="H22" s="74">
        <v>112015147</v>
      </c>
      <c r="I22" s="74" t="s">
        <v>2829</v>
      </c>
      <c r="J22" s="74" t="s">
        <v>2833</v>
      </c>
      <c r="K22" s="74">
        <v>3367107</v>
      </c>
      <c r="L22" s="74">
        <v>0</v>
      </c>
      <c r="M22" s="74">
        <v>115382254</v>
      </c>
      <c r="N22" s="74">
        <v>115382254</v>
      </c>
      <c r="O22" s="74">
        <v>112015147</v>
      </c>
      <c r="P22" s="74">
        <v>115382254</v>
      </c>
      <c r="Q22" s="74">
        <v>112015147</v>
      </c>
      <c r="R22" s="74">
        <v>115382254</v>
      </c>
      <c r="S22" s="74">
        <v>112015147</v>
      </c>
    </row>
    <row r="23" spans="1:19" x14ac:dyDescent="0.35">
      <c r="A23" s="74" t="s">
        <v>29</v>
      </c>
      <c r="B23" s="74">
        <v>5</v>
      </c>
      <c r="C23" s="74" t="s">
        <v>1568</v>
      </c>
      <c r="D23" s="74">
        <v>5901</v>
      </c>
      <c r="E23" s="74" t="s">
        <v>1840</v>
      </c>
      <c r="F23" s="74">
        <v>212825847</v>
      </c>
      <c r="G23" s="74">
        <v>205725208</v>
      </c>
      <c r="H23" s="74">
        <v>212825847</v>
      </c>
      <c r="I23" s="74" t="s">
        <v>2829</v>
      </c>
      <c r="J23" s="74" t="s">
        <v>2833</v>
      </c>
      <c r="K23" s="74">
        <v>6740790</v>
      </c>
      <c r="L23" s="74">
        <v>0</v>
      </c>
      <c r="M23" s="74">
        <v>219566637</v>
      </c>
      <c r="N23" s="74">
        <v>219566637</v>
      </c>
      <c r="O23" s="74">
        <v>212825847</v>
      </c>
      <c r="P23" s="74">
        <v>404398577</v>
      </c>
      <c r="Q23" s="74">
        <v>397657787</v>
      </c>
      <c r="R23" s="74">
        <v>404398577</v>
      </c>
      <c r="S23" s="74">
        <v>397657787</v>
      </c>
    </row>
    <row r="24" spans="1:19" x14ac:dyDescent="0.35">
      <c r="A24" s="74" t="s">
        <v>30</v>
      </c>
      <c r="B24" s="74">
        <v>5</v>
      </c>
      <c r="C24" s="74" t="s">
        <v>1568</v>
      </c>
      <c r="D24" s="74">
        <v>5902</v>
      </c>
      <c r="E24" s="74" t="s">
        <v>1841</v>
      </c>
      <c r="F24" s="74">
        <v>257184306</v>
      </c>
      <c r="G24" s="74">
        <v>260265286</v>
      </c>
      <c r="H24" s="74">
        <v>257184306</v>
      </c>
      <c r="I24" s="74" t="s">
        <v>2829</v>
      </c>
      <c r="J24" s="74" t="s">
        <v>2833</v>
      </c>
      <c r="K24" s="74">
        <v>11219990</v>
      </c>
      <c r="L24" s="74">
        <v>0</v>
      </c>
      <c r="M24" s="74">
        <v>268404296</v>
      </c>
      <c r="N24" s="74">
        <v>268404296</v>
      </c>
      <c r="O24" s="74">
        <v>257184306</v>
      </c>
      <c r="P24" s="74">
        <v>268404296</v>
      </c>
      <c r="Q24" s="74">
        <v>257184306</v>
      </c>
      <c r="R24" s="74">
        <v>268404296</v>
      </c>
      <c r="S24" s="74">
        <v>257184306</v>
      </c>
    </row>
    <row r="25" spans="1:19" x14ac:dyDescent="0.35">
      <c r="A25" s="74" t="s">
        <v>31</v>
      </c>
      <c r="B25" s="74">
        <v>5</v>
      </c>
      <c r="C25" s="74" t="s">
        <v>1568</v>
      </c>
      <c r="D25" s="74">
        <v>5904</v>
      </c>
      <c r="E25" s="74" t="s">
        <v>1842</v>
      </c>
      <c r="F25" s="74">
        <v>76561975</v>
      </c>
      <c r="G25" s="74">
        <v>76804550</v>
      </c>
      <c r="H25" s="74">
        <v>76561975</v>
      </c>
      <c r="I25" s="74" t="s">
        <v>2829</v>
      </c>
      <c r="J25" s="74" t="s">
        <v>2833</v>
      </c>
      <c r="K25" s="74">
        <v>3061170</v>
      </c>
      <c r="L25" s="74">
        <v>0</v>
      </c>
      <c r="M25" s="74">
        <v>79623145</v>
      </c>
      <c r="N25" s="74">
        <v>79623145</v>
      </c>
      <c r="O25" s="74">
        <v>76561975</v>
      </c>
      <c r="P25" s="74">
        <v>79623145</v>
      </c>
      <c r="Q25" s="74">
        <v>76561975</v>
      </c>
      <c r="R25" s="74">
        <v>79623145</v>
      </c>
      <c r="S25" s="74">
        <v>76561975</v>
      </c>
    </row>
    <row r="26" spans="1:19" x14ac:dyDescent="0.35">
      <c r="A26" s="74" t="s">
        <v>32</v>
      </c>
      <c r="B26" s="74">
        <v>5</v>
      </c>
      <c r="C26" s="74" t="s">
        <v>1568</v>
      </c>
      <c r="D26" s="74">
        <v>119902</v>
      </c>
      <c r="E26" s="74" t="s">
        <v>1843</v>
      </c>
      <c r="F26" s="74">
        <v>769243</v>
      </c>
      <c r="G26" s="74">
        <v>769243</v>
      </c>
      <c r="H26" s="74">
        <v>769243</v>
      </c>
      <c r="I26" s="74" t="s">
        <v>2829</v>
      </c>
      <c r="J26" s="74" t="s">
        <v>2833</v>
      </c>
      <c r="K26" s="74">
        <v>0</v>
      </c>
      <c r="L26" s="74">
        <v>0</v>
      </c>
      <c r="M26" s="74">
        <v>769243</v>
      </c>
      <c r="N26" s="74">
        <v>769243</v>
      </c>
      <c r="O26" s="74">
        <v>769243</v>
      </c>
      <c r="P26" s="74">
        <v>769243</v>
      </c>
      <c r="Q26" s="74">
        <v>769243</v>
      </c>
      <c r="R26" s="74">
        <v>769243</v>
      </c>
      <c r="S26" s="74">
        <v>769243</v>
      </c>
    </row>
    <row r="27" spans="1:19" x14ac:dyDescent="0.35">
      <c r="A27" s="74" t="s">
        <v>33</v>
      </c>
      <c r="B27" s="74">
        <v>5</v>
      </c>
      <c r="C27" s="74" t="s">
        <v>1568</v>
      </c>
      <c r="D27" s="74">
        <v>243903</v>
      </c>
      <c r="E27" s="74" t="s">
        <v>1844</v>
      </c>
      <c r="F27" s="74">
        <v>4205340</v>
      </c>
      <c r="G27" s="74">
        <v>4205340</v>
      </c>
      <c r="H27" s="74">
        <v>4205340</v>
      </c>
      <c r="I27" s="74" t="s">
        <v>2829</v>
      </c>
      <c r="J27" s="74" t="s">
        <v>2833</v>
      </c>
      <c r="K27" s="74">
        <v>0</v>
      </c>
      <c r="L27" s="74">
        <v>0</v>
      </c>
      <c r="M27" s="74">
        <v>4205340</v>
      </c>
      <c r="N27" s="74">
        <v>4205340</v>
      </c>
      <c r="O27" s="74">
        <v>4205340</v>
      </c>
      <c r="P27" s="74">
        <v>4205340</v>
      </c>
      <c r="Q27" s="74">
        <v>4205340</v>
      </c>
      <c r="R27" s="74">
        <v>4205340</v>
      </c>
      <c r="S27" s="74">
        <v>4205340</v>
      </c>
    </row>
    <row r="28" spans="1:19" x14ac:dyDescent="0.35">
      <c r="A28" s="74" t="s">
        <v>34</v>
      </c>
      <c r="B28" s="74">
        <v>5</v>
      </c>
      <c r="C28" s="74" t="s">
        <v>1568</v>
      </c>
      <c r="D28" s="74">
        <v>252903</v>
      </c>
      <c r="E28" s="74" t="s">
        <v>1845</v>
      </c>
      <c r="F28" s="74">
        <v>49147182</v>
      </c>
      <c r="G28" s="74">
        <v>47494394</v>
      </c>
      <c r="H28" s="74">
        <v>49147182</v>
      </c>
      <c r="I28" s="74" t="s">
        <v>2829</v>
      </c>
      <c r="J28" s="74" t="s">
        <v>2833</v>
      </c>
      <c r="K28" s="74">
        <v>682160</v>
      </c>
      <c r="L28" s="74">
        <v>0</v>
      </c>
      <c r="M28" s="74">
        <v>49829342</v>
      </c>
      <c r="N28" s="74">
        <v>49829342</v>
      </c>
      <c r="O28" s="74">
        <v>49147182</v>
      </c>
      <c r="P28" s="74">
        <v>163908005</v>
      </c>
      <c r="Q28" s="74">
        <v>163225845</v>
      </c>
      <c r="R28" s="74">
        <v>163908005</v>
      </c>
      <c r="S28" s="74">
        <v>163225845</v>
      </c>
    </row>
    <row r="29" spans="1:19" x14ac:dyDescent="0.35">
      <c r="A29" s="74" t="s">
        <v>35</v>
      </c>
      <c r="B29" s="74">
        <v>6</v>
      </c>
      <c r="C29" s="74" t="s">
        <v>1569</v>
      </c>
      <c r="D29" s="74">
        <v>6902</v>
      </c>
      <c r="E29" s="74" t="s">
        <v>1846</v>
      </c>
      <c r="F29" s="74">
        <v>160245862</v>
      </c>
      <c r="G29" s="74">
        <v>176667121</v>
      </c>
      <c r="H29" s="74">
        <v>160245862</v>
      </c>
      <c r="I29" s="74" t="s">
        <v>2829</v>
      </c>
      <c r="J29" s="74" t="s">
        <v>2834</v>
      </c>
      <c r="K29" s="74">
        <v>4435480</v>
      </c>
      <c r="L29" s="74">
        <v>0</v>
      </c>
      <c r="M29" s="74">
        <v>164681342</v>
      </c>
      <c r="N29" s="74">
        <v>164681342</v>
      </c>
      <c r="O29" s="74">
        <v>160245862</v>
      </c>
      <c r="P29" s="74">
        <v>226565052</v>
      </c>
      <c r="Q29" s="74">
        <v>222129572</v>
      </c>
      <c r="R29" s="74">
        <v>226565052</v>
      </c>
      <c r="S29" s="74">
        <v>222129572</v>
      </c>
    </row>
    <row r="30" spans="1:19" x14ac:dyDescent="0.35">
      <c r="A30" s="74" t="s">
        <v>36</v>
      </c>
      <c r="B30" s="74">
        <v>6</v>
      </c>
      <c r="C30" s="74" t="s">
        <v>1569</v>
      </c>
      <c r="D30" s="74">
        <v>33901</v>
      </c>
      <c r="E30" s="74" t="s">
        <v>1847</v>
      </c>
      <c r="F30" s="74">
        <v>1250170</v>
      </c>
      <c r="G30" s="74">
        <v>1250170</v>
      </c>
      <c r="H30" s="74">
        <v>1250170</v>
      </c>
      <c r="I30" s="74" t="s">
        <v>2829</v>
      </c>
      <c r="J30" s="74" t="s">
        <v>2833</v>
      </c>
      <c r="K30" s="74">
        <v>10000</v>
      </c>
      <c r="L30" s="74">
        <v>0</v>
      </c>
      <c r="M30" s="74">
        <v>1260170</v>
      </c>
      <c r="N30" s="74">
        <v>1260170</v>
      </c>
      <c r="O30" s="74">
        <v>1250170</v>
      </c>
      <c r="P30" s="74">
        <v>1260170</v>
      </c>
      <c r="Q30" s="74">
        <v>1250170</v>
      </c>
      <c r="R30" s="74">
        <v>1260170</v>
      </c>
      <c r="S30" s="74">
        <v>1250170</v>
      </c>
    </row>
    <row r="31" spans="1:19" x14ac:dyDescent="0.35">
      <c r="A31" s="74" t="s">
        <v>37</v>
      </c>
      <c r="B31" s="74">
        <v>6</v>
      </c>
      <c r="C31" s="74" t="s">
        <v>1569</v>
      </c>
      <c r="D31" s="74">
        <v>65901</v>
      </c>
      <c r="E31" s="74" t="s">
        <v>1848</v>
      </c>
      <c r="F31" s="74">
        <v>9513876</v>
      </c>
      <c r="G31" s="74">
        <v>9513876</v>
      </c>
      <c r="H31" s="74">
        <v>9513876</v>
      </c>
      <c r="I31" s="74" t="s">
        <v>2829</v>
      </c>
      <c r="J31" s="74" t="s">
        <v>2833</v>
      </c>
      <c r="K31" s="74">
        <v>126350</v>
      </c>
      <c r="L31" s="74">
        <v>0</v>
      </c>
      <c r="M31" s="74">
        <v>9640226</v>
      </c>
      <c r="N31" s="74">
        <v>9640226</v>
      </c>
      <c r="O31" s="74">
        <v>9513876</v>
      </c>
      <c r="P31" s="74">
        <v>9640226</v>
      </c>
      <c r="Q31" s="74">
        <v>9513876</v>
      </c>
      <c r="R31" s="74">
        <v>9640226</v>
      </c>
      <c r="S31" s="74">
        <v>9513876</v>
      </c>
    </row>
    <row r="32" spans="1:19" x14ac:dyDescent="0.35">
      <c r="A32" s="74" t="s">
        <v>38</v>
      </c>
      <c r="B32" s="74">
        <v>6</v>
      </c>
      <c r="C32" s="74" t="s">
        <v>1569</v>
      </c>
      <c r="D32" s="74">
        <v>219901</v>
      </c>
      <c r="E32" s="74" t="s">
        <v>1849</v>
      </c>
      <c r="F32" s="74">
        <v>693290</v>
      </c>
      <c r="G32" s="74">
        <v>693290</v>
      </c>
      <c r="H32" s="74">
        <v>693290</v>
      </c>
      <c r="I32" s="74" t="s">
        <v>2829</v>
      </c>
      <c r="J32" s="74" t="s">
        <v>2833</v>
      </c>
      <c r="K32" s="74">
        <v>10000</v>
      </c>
      <c r="L32" s="74">
        <v>0</v>
      </c>
      <c r="M32" s="74">
        <v>703290</v>
      </c>
      <c r="N32" s="74">
        <v>703290</v>
      </c>
      <c r="O32" s="74">
        <v>693290</v>
      </c>
      <c r="P32" s="74">
        <v>703290</v>
      </c>
      <c r="Q32" s="74">
        <v>693290</v>
      </c>
      <c r="R32" s="74">
        <v>703290</v>
      </c>
      <c r="S32" s="74">
        <v>693290</v>
      </c>
    </row>
    <row r="33" spans="1:19" x14ac:dyDescent="0.35">
      <c r="A33" s="74" t="s">
        <v>39</v>
      </c>
      <c r="B33" s="74">
        <v>7</v>
      </c>
      <c r="C33" s="74" t="s">
        <v>1570</v>
      </c>
      <c r="D33" s="74">
        <v>7901</v>
      </c>
      <c r="E33" s="74" t="s">
        <v>1850</v>
      </c>
      <c r="F33" s="74">
        <v>243179882</v>
      </c>
      <c r="G33" s="74">
        <v>251563699</v>
      </c>
      <c r="H33" s="74">
        <v>243179882</v>
      </c>
      <c r="I33" s="74" t="s">
        <v>2829</v>
      </c>
      <c r="J33" s="74" t="s">
        <v>2833</v>
      </c>
      <c r="K33" s="74">
        <v>3524599</v>
      </c>
      <c r="L33" s="74">
        <v>0</v>
      </c>
      <c r="M33" s="74">
        <v>246704481</v>
      </c>
      <c r="N33" s="74">
        <v>246704481</v>
      </c>
      <c r="O33" s="74">
        <v>243179882</v>
      </c>
      <c r="P33" s="74">
        <v>246704481</v>
      </c>
      <c r="Q33" s="74">
        <v>243179882</v>
      </c>
      <c r="R33" s="74">
        <v>246704481</v>
      </c>
      <c r="S33" s="74">
        <v>243179882</v>
      </c>
    </row>
    <row r="34" spans="1:19" x14ac:dyDescent="0.35">
      <c r="A34" s="74" t="s">
        <v>40</v>
      </c>
      <c r="B34" s="74">
        <v>7</v>
      </c>
      <c r="C34" s="74" t="s">
        <v>1570</v>
      </c>
      <c r="D34" s="74">
        <v>7902</v>
      </c>
      <c r="E34" s="74" t="s">
        <v>1851</v>
      </c>
      <c r="F34" s="74">
        <v>794364229</v>
      </c>
      <c r="G34" s="74">
        <v>847188574</v>
      </c>
      <c r="H34" s="74">
        <v>794364229</v>
      </c>
      <c r="I34" s="74" t="s">
        <v>2829</v>
      </c>
      <c r="J34" s="74" t="s">
        <v>2834</v>
      </c>
      <c r="K34" s="74">
        <v>11040197</v>
      </c>
      <c r="L34" s="74">
        <v>0</v>
      </c>
      <c r="M34" s="74">
        <v>805404426</v>
      </c>
      <c r="N34" s="74">
        <v>805404426</v>
      </c>
      <c r="O34" s="74">
        <v>794364229</v>
      </c>
      <c r="P34" s="74">
        <v>805404426</v>
      </c>
      <c r="Q34" s="74">
        <v>794364229</v>
      </c>
      <c r="R34" s="74">
        <v>805404426</v>
      </c>
      <c r="S34" s="74">
        <v>794364229</v>
      </c>
    </row>
    <row r="35" spans="1:19" x14ac:dyDescent="0.35">
      <c r="A35" s="74" t="s">
        <v>41</v>
      </c>
      <c r="B35" s="74">
        <v>7</v>
      </c>
      <c r="C35" s="74" t="s">
        <v>1570</v>
      </c>
      <c r="D35" s="74">
        <v>7904</v>
      </c>
      <c r="E35" s="74" t="s">
        <v>1852</v>
      </c>
      <c r="F35" s="74">
        <v>209249655</v>
      </c>
      <c r="G35" s="74">
        <v>237238813</v>
      </c>
      <c r="H35" s="74">
        <v>209249655</v>
      </c>
      <c r="I35" s="74" t="s">
        <v>2829</v>
      </c>
      <c r="J35" s="74" t="s">
        <v>2834</v>
      </c>
      <c r="K35" s="74">
        <v>9229095</v>
      </c>
      <c r="L35" s="74">
        <v>0</v>
      </c>
      <c r="M35" s="74">
        <v>218478750</v>
      </c>
      <c r="N35" s="74">
        <v>218478750</v>
      </c>
      <c r="O35" s="74">
        <v>209249655</v>
      </c>
      <c r="P35" s="74">
        <v>218478750</v>
      </c>
      <c r="Q35" s="74">
        <v>209249655</v>
      </c>
      <c r="R35" s="74">
        <v>218478750</v>
      </c>
      <c r="S35" s="74">
        <v>209249655</v>
      </c>
    </row>
    <row r="36" spans="1:19" x14ac:dyDescent="0.35">
      <c r="A36" s="74" t="s">
        <v>42</v>
      </c>
      <c r="B36" s="74">
        <v>7</v>
      </c>
      <c r="C36" s="74" t="s">
        <v>1570</v>
      </c>
      <c r="D36" s="74">
        <v>7905</v>
      </c>
      <c r="E36" s="74" t="s">
        <v>1853</v>
      </c>
      <c r="F36" s="74">
        <v>1687251609</v>
      </c>
      <c r="G36" s="74">
        <v>1860205457</v>
      </c>
      <c r="H36" s="74">
        <v>1687251609</v>
      </c>
      <c r="I36" s="74" t="s">
        <v>2829</v>
      </c>
      <c r="J36" s="74" t="s">
        <v>2834</v>
      </c>
      <c r="K36" s="74">
        <v>32609797</v>
      </c>
      <c r="L36" s="74">
        <v>0</v>
      </c>
      <c r="M36" s="74">
        <v>1719861406</v>
      </c>
      <c r="N36" s="74">
        <v>1719861406</v>
      </c>
      <c r="O36" s="74">
        <v>1687251609</v>
      </c>
      <c r="P36" s="74">
        <v>1719861406</v>
      </c>
      <c r="Q36" s="74">
        <v>1687251609</v>
      </c>
      <c r="R36" s="74">
        <v>1719861406</v>
      </c>
      <c r="S36" s="74">
        <v>1687251609</v>
      </c>
    </row>
    <row r="37" spans="1:19" x14ac:dyDescent="0.35">
      <c r="A37" s="74" t="s">
        <v>43</v>
      </c>
      <c r="B37" s="74">
        <v>7</v>
      </c>
      <c r="C37" s="74" t="s">
        <v>1570</v>
      </c>
      <c r="D37" s="74">
        <v>7906</v>
      </c>
      <c r="E37" s="74" t="s">
        <v>1854</v>
      </c>
      <c r="F37" s="74">
        <v>256816322</v>
      </c>
      <c r="G37" s="74">
        <v>297074046</v>
      </c>
      <c r="H37" s="74">
        <v>256816322</v>
      </c>
      <c r="I37" s="74" t="s">
        <v>2829</v>
      </c>
      <c r="J37" s="74" t="s">
        <v>2834</v>
      </c>
      <c r="K37" s="74">
        <v>14325909</v>
      </c>
      <c r="L37" s="74">
        <v>0</v>
      </c>
      <c r="M37" s="74">
        <v>271142231</v>
      </c>
      <c r="N37" s="74">
        <v>271142231</v>
      </c>
      <c r="O37" s="74">
        <v>256816322</v>
      </c>
      <c r="P37" s="74">
        <v>271142231</v>
      </c>
      <c r="Q37" s="74">
        <v>256816322</v>
      </c>
      <c r="R37" s="74">
        <v>271142231</v>
      </c>
      <c r="S37" s="74">
        <v>256816322</v>
      </c>
    </row>
    <row r="38" spans="1:19" x14ac:dyDescent="0.35">
      <c r="A38" s="74" t="s">
        <v>44</v>
      </c>
      <c r="B38" s="74">
        <v>7</v>
      </c>
      <c r="C38" s="74" t="s">
        <v>1570</v>
      </c>
      <c r="D38" s="74">
        <v>15909</v>
      </c>
      <c r="E38" s="74" t="s">
        <v>1855</v>
      </c>
      <c r="F38" s="74">
        <v>116283156</v>
      </c>
      <c r="G38" s="74">
        <v>127067753</v>
      </c>
      <c r="H38" s="74">
        <v>116283156</v>
      </c>
      <c r="I38" s="74" t="s">
        <v>2829</v>
      </c>
      <c r="J38" s="74" t="s">
        <v>2834</v>
      </c>
      <c r="K38" s="74">
        <v>8307414</v>
      </c>
      <c r="L38" s="74">
        <v>0</v>
      </c>
      <c r="M38" s="74">
        <v>124590570</v>
      </c>
      <c r="N38" s="74">
        <v>124590570</v>
      </c>
      <c r="O38" s="74">
        <v>116283156</v>
      </c>
      <c r="P38" s="74">
        <v>124590570</v>
      </c>
      <c r="Q38" s="74">
        <v>116283156</v>
      </c>
      <c r="R38" s="74">
        <v>124590570</v>
      </c>
      <c r="S38" s="74">
        <v>116283156</v>
      </c>
    </row>
    <row r="39" spans="1:19" x14ac:dyDescent="0.35">
      <c r="A39" s="74" t="s">
        <v>45</v>
      </c>
      <c r="B39" s="74">
        <v>7</v>
      </c>
      <c r="C39" s="74" t="s">
        <v>1570</v>
      </c>
      <c r="D39" s="74">
        <v>128901</v>
      </c>
      <c r="E39" s="74" t="s">
        <v>1856</v>
      </c>
      <c r="F39" s="74">
        <v>139220593</v>
      </c>
      <c r="G39" s="74">
        <v>139220593</v>
      </c>
      <c r="H39" s="74">
        <v>139220593</v>
      </c>
      <c r="I39" s="74" t="s">
        <v>2829</v>
      </c>
      <c r="J39" s="74" t="s">
        <v>2833</v>
      </c>
      <c r="K39" s="74">
        <v>230000</v>
      </c>
      <c r="L39" s="74">
        <v>0</v>
      </c>
      <c r="M39" s="74">
        <v>139450593</v>
      </c>
      <c r="N39" s="74">
        <v>139450593</v>
      </c>
      <c r="O39" s="74">
        <v>139220593</v>
      </c>
      <c r="P39" s="74">
        <v>139450593</v>
      </c>
      <c r="Q39" s="74">
        <v>139220593</v>
      </c>
      <c r="R39" s="74">
        <v>139450593</v>
      </c>
      <c r="S39" s="74">
        <v>139220593</v>
      </c>
    </row>
    <row r="40" spans="1:19" x14ac:dyDescent="0.35">
      <c r="A40" s="74" t="s">
        <v>46</v>
      </c>
      <c r="B40" s="74">
        <v>8</v>
      </c>
      <c r="C40" s="74" t="s">
        <v>1571</v>
      </c>
      <c r="D40" s="74">
        <v>8901</v>
      </c>
      <c r="E40" s="74" t="s">
        <v>1857</v>
      </c>
      <c r="F40" s="74">
        <v>1182066797</v>
      </c>
      <c r="G40" s="74">
        <v>1265117162</v>
      </c>
      <c r="H40" s="74">
        <v>1182066797</v>
      </c>
      <c r="I40" s="74" t="s">
        <v>2829</v>
      </c>
      <c r="J40" s="74" t="s">
        <v>2833</v>
      </c>
      <c r="K40" s="74">
        <v>31057636</v>
      </c>
      <c r="L40" s="74">
        <v>0</v>
      </c>
      <c r="M40" s="74">
        <v>1213124433</v>
      </c>
      <c r="N40" s="74">
        <v>1213124433</v>
      </c>
      <c r="O40" s="74">
        <v>1182066797</v>
      </c>
      <c r="P40" s="74">
        <v>1213124433</v>
      </c>
      <c r="Q40" s="74">
        <v>1182066797</v>
      </c>
      <c r="R40" s="74">
        <v>1213124433</v>
      </c>
      <c r="S40" s="74">
        <v>1182066797</v>
      </c>
    </row>
    <row r="41" spans="1:19" x14ac:dyDescent="0.35">
      <c r="A41" s="74" t="s">
        <v>47</v>
      </c>
      <c r="B41" s="74">
        <v>8</v>
      </c>
      <c r="C41" s="74" t="s">
        <v>1571</v>
      </c>
      <c r="D41" s="74">
        <v>8902</v>
      </c>
      <c r="E41" s="74" t="s">
        <v>1858</v>
      </c>
      <c r="F41" s="74">
        <v>1298471367</v>
      </c>
      <c r="G41" s="74">
        <v>1324237315</v>
      </c>
      <c r="H41" s="74">
        <v>1298471367</v>
      </c>
      <c r="I41" s="74" t="s">
        <v>2829</v>
      </c>
      <c r="J41" s="74" t="s">
        <v>2833</v>
      </c>
      <c r="K41" s="74">
        <v>27935649</v>
      </c>
      <c r="L41" s="74">
        <v>57893857</v>
      </c>
      <c r="M41" s="74">
        <v>1326407016</v>
      </c>
      <c r="N41" s="74">
        <v>1268513159</v>
      </c>
      <c r="O41" s="74">
        <v>1240577510</v>
      </c>
      <c r="P41" s="74">
        <v>1326407016</v>
      </c>
      <c r="Q41" s="74">
        <v>1298471367</v>
      </c>
      <c r="R41" s="74">
        <v>1268513159</v>
      </c>
      <c r="S41" s="74">
        <v>1240577510</v>
      </c>
    </row>
    <row r="42" spans="1:19" x14ac:dyDescent="0.35">
      <c r="A42" s="74" t="s">
        <v>48</v>
      </c>
      <c r="B42" s="74">
        <v>8</v>
      </c>
      <c r="C42" s="74" t="s">
        <v>1571</v>
      </c>
      <c r="D42" s="74">
        <v>8903</v>
      </c>
      <c r="E42" s="74" t="s">
        <v>1859</v>
      </c>
      <c r="F42" s="74">
        <v>107372818</v>
      </c>
      <c r="G42" s="74">
        <v>106145422</v>
      </c>
      <c r="H42" s="74">
        <v>107372818</v>
      </c>
      <c r="I42" s="74" t="s">
        <v>2829</v>
      </c>
      <c r="J42" s="74" t="s">
        <v>2833</v>
      </c>
      <c r="K42" s="74">
        <v>4109486</v>
      </c>
      <c r="L42" s="74">
        <v>1769463</v>
      </c>
      <c r="M42" s="74">
        <v>111482304</v>
      </c>
      <c r="N42" s="74">
        <v>109712841</v>
      </c>
      <c r="O42" s="74">
        <v>105603355</v>
      </c>
      <c r="P42" s="74">
        <v>111482304</v>
      </c>
      <c r="Q42" s="74">
        <v>107372818</v>
      </c>
      <c r="R42" s="74">
        <v>109712841</v>
      </c>
      <c r="S42" s="74">
        <v>105603355</v>
      </c>
    </row>
    <row r="43" spans="1:19" x14ac:dyDescent="0.35">
      <c r="A43" s="74" t="s">
        <v>49</v>
      </c>
      <c r="B43" s="74">
        <v>8</v>
      </c>
      <c r="C43" s="74" t="s">
        <v>1571</v>
      </c>
      <c r="D43" s="74">
        <v>45902</v>
      </c>
      <c r="E43" s="74" t="s">
        <v>1860</v>
      </c>
      <c r="F43" s="74">
        <v>45560812</v>
      </c>
      <c r="G43" s="74">
        <v>45560812</v>
      </c>
      <c r="H43" s="74">
        <v>45560812</v>
      </c>
      <c r="I43" s="74" t="s">
        <v>2829</v>
      </c>
      <c r="J43" s="74" t="s">
        <v>2832</v>
      </c>
      <c r="K43" s="74">
        <v>979149</v>
      </c>
      <c r="L43" s="74">
        <v>0</v>
      </c>
      <c r="M43" s="74">
        <v>46539961</v>
      </c>
      <c r="N43" s="74">
        <v>46539961</v>
      </c>
      <c r="O43" s="74">
        <v>45560812</v>
      </c>
      <c r="P43" s="74">
        <v>46539961</v>
      </c>
      <c r="Q43" s="74">
        <v>45560812</v>
      </c>
      <c r="R43" s="74">
        <v>46539961</v>
      </c>
      <c r="S43" s="74">
        <v>45560812</v>
      </c>
    </row>
    <row r="44" spans="1:19" x14ac:dyDescent="0.35">
      <c r="A44" s="74" t="s">
        <v>50</v>
      </c>
      <c r="B44" s="74">
        <v>8</v>
      </c>
      <c r="C44" s="74" t="s">
        <v>1571</v>
      </c>
      <c r="D44" s="74">
        <v>239901</v>
      </c>
      <c r="E44" s="74" t="s">
        <v>1861</v>
      </c>
      <c r="F44" s="74">
        <v>13195623</v>
      </c>
      <c r="G44" s="74">
        <v>13195623</v>
      </c>
      <c r="H44" s="74">
        <v>13195623</v>
      </c>
      <c r="I44" s="74" t="s">
        <v>2829</v>
      </c>
      <c r="J44" s="74" t="s">
        <v>2832</v>
      </c>
      <c r="K44" s="74">
        <v>180600</v>
      </c>
      <c r="L44" s="74">
        <v>0</v>
      </c>
      <c r="M44" s="74">
        <v>13376223</v>
      </c>
      <c r="N44" s="74">
        <v>13376223</v>
      </c>
      <c r="O44" s="74">
        <v>13195623</v>
      </c>
      <c r="P44" s="74">
        <v>13376223</v>
      </c>
      <c r="Q44" s="74">
        <v>13195623</v>
      </c>
      <c r="R44" s="74">
        <v>13376223</v>
      </c>
      <c r="S44" s="74">
        <v>13195623</v>
      </c>
    </row>
    <row r="45" spans="1:19" x14ac:dyDescent="0.35">
      <c r="A45" s="74" t="s">
        <v>51</v>
      </c>
      <c r="B45" s="74">
        <v>8</v>
      </c>
      <c r="C45" s="74" t="s">
        <v>1571</v>
      </c>
      <c r="D45" s="74">
        <v>239903</v>
      </c>
      <c r="E45" s="74" t="s">
        <v>1862</v>
      </c>
      <c r="F45" s="74">
        <v>240505</v>
      </c>
      <c r="G45" s="74">
        <v>240505</v>
      </c>
      <c r="H45" s="74">
        <v>240505</v>
      </c>
      <c r="I45" s="74" t="s">
        <v>2829</v>
      </c>
      <c r="J45" s="74" t="s">
        <v>2832</v>
      </c>
      <c r="K45" s="74">
        <v>0</v>
      </c>
      <c r="L45" s="74">
        <v>0</v>
      </c>
      <c r="M45" s="74">
        <v>240505</v>
      </c>
      <c r="N45" s="74">
        <v>240505</v>
      </c>
      <c r="O45" s="74">
        <v>240505</v>
      </c>
      <c r="P45" s="74">
        <v>240505</v>
      </c>
      <c r="Q45" s="74">
        <v>240505</v>
      </c>
      <c r="R45" s="74">
        <v>240505</v>
      </c>
      <c r="S45" s="74">
        <v>240505</v>
      </c>
    </row>
    <row r="46" spans="1:19" x14ac:dyDescent="0.35">
      <c r="A46" s="74" t="s">
        <v>52</v>
      </c>
      <c r="B46" s="74">
        <v>9</v>
      </c>
      <c r="C46" s="74" t="s">
        <v>1572</v>
      </c>
      <c r="D46" s="74">
        <v>9901</v>
      </c>
      <c r="E46" s="74" t="s">
        <v>1863</v>
      </c>
      <c r="F46" s="74">
        <v>254763889</v>
      </c>
      <c r="G46" s="74">
        <v>267349005</v>
      </c>
      <c r="H46" s="74">
        <v>254763889</v>
      </c>
      <c r="I46" s="74" t="s">
        <v>2829</v>
      </c>
      <c r="J46" s="74" t="s">
        <v>2833</v>
      </c>
      <c r="K46" s="74">
        <v>9063670</v>
      </c>
      <c r="L46" s="74">
        <v>0</v>
      </c>
      <c r="M46" s="74">
        <v>263827559</v>
      </c>
      <c r="N46" s="74">
        <v>263827559</v>
      </c>
      <c r="O46" s="74">
        <v>254763889</v>
      </c>
      <c r="P46" s="74">
        <v>263827559</v>
      </c>
      <c r="Q46" s="74">
        <v>254763889</v>
      </c>
      <c r="R46" s="74">
        <v>263827559</v>
      </c>
      <c r="S46" s="74">
        <v>254763889</v>
      </c>
    </row>
    <row r="47" spans="1:19" x14ac:dyDescent="0.35">
      <c r="A47" s="74" t="s">
        <v>53</v>
      </c>
      <c r="B47" s="74">
        <v>9</v>
      </c>
      <c r="C47" s="74" t="s">
        <v>1572</v>
      </c>
      <c r="D47" s="74">
        <v>140908</v>
      </c>
      <c r="E47" s="74" t="s">
        <v>1864</v>
      </c>
      <c r="F47" s="74">
        <v>41569820</v>
      </c>
      <c r="G47" s="74">
        <v>41569820</v>
      </c>
      <c r="H47" s="74">
        <v>41569820</v>
      </c>
      <c r="I47" s="74" t="s">
        <v>2829</v>
      </c>
      <c r="J47" s="74" t="s">
        <v>2833</v>
      </c>
      <c r="K47" s="74">
        <v>435073</v>
      </c>
      <c r="L47" s="74">
        <v>0</v>
      </c>
      <c r="M47" s="74">
        <v>42004893</v>
      </c>
      <c r="N47" s="74">
        <v>42004893</v>
      </c>
      <c r="O47" s="74">
        <v>41569820</v>
      </c>
      <c r="P47" s="74">
        <v>42004893</v>
      </c>
      <c r="Q47" s="74">
        <v>41569820</v>
      </c>
      <c r="R47" s="74">
        <v>42004893</v>
      </c>
      <c r="S47" s="74">
        <v>41569820</v>
      </c>
    </row>
    <row r="48" spans="1:19" x14ac:dyDescent="0.35">
      <c r="A48" s="74" t="s">
        <v>54</v>
      </c>
      <c r="B48" s="74">
        <v>9</v>
      </c>
      <c r="C48" s="74" t="s">
        <v>1572</v>
      </c>
      <c r="D48" s="74">
        <v>185902</v>
      </c>
      <c r="E48" s="74" t="s">
        <v>1865</v>
      </c>
      <c r="F48" s="74">
        <v>7158445</v>
      </c>
      <c r="G48" s="74">
        <v>7158445</v>
      </c>
      <c r="H48" s="74">
        <v>7158445</v>
      </c>
      <c r="I48" s="74" t="s">
        <v>2829</v>
      </c>
      <c r="J48" s="74" t="s">
        <v>2833</v>
      </c>
      <c r="K48" s="74">
        <v>190000</v>
      </c>
      <c r="L48" s="74">
        <v>0</v>
      </c>
      <c r="M48" s="74">
        <v>7348445</v>
      </c>
      <c r="N48" s="74">
        <v>7348445</v>
      </c>
      <c r="O48" s="74">
        <v>7158445</v>
      </c>
      <c r="P48" s="74">
        <v>7348445</v>
      </c>
      <c r="Q48" s="74">
        <v>7158445</v>
      </c>
      <c r="R48" s="74">
        <v>7348445</v>
      </c>
      <c r="S48" s="74">
        <v>7158445</v>
      </c>
    </row>
    <row r="49" spans="1:19" x14ac:dyDescent="0.35">
      <c r="A49" s="74" t="s">
        <v>55</v>
      </c>
      <c r="B49" s="74">
        <v>10</v>
      </c>
      <c r="C49" s="74" t="s">
        <v>1573</v>
      </c>
      <c r="D49" s="74">
        <v>10901</v>
      </c>
      <c r="E49" s="74" t="s">
        <v>1866</v>
      </c>
      <c r="F49" s="74">
        <v>229830485</v>
      </c>
      <c r="G49" s="74">
        <v>229830485</v>
      </c>
      <c r="H49" s="74">
        <v>229830485</v>
      </c>
      <c r="I49" s="74" t="s">
        <v>2829</v>
      </c>
      <c r="J49" s="74" t="s">
        <v>2832</v>
      </c>
      <c r="K49" s="74">
        <v>5152005</v>
      </c>
      <c r="L49" s="74">
        <v>0</v>
      </c>
      <c r="M49" s="74">
        <v>234982490</v>
      </c>
      <c r="N49" s="74">
        <v>234982490</v>
      </c>
      <c r="O49" s="74">
        <v>229830485</v>
      </c>
      <c r="P49" s="74">
        <v>234982490</v>
      </c>
      <c r="Q49" s="74">
        <v>229830485</v>
      </c>
      <c r="R49" s="74">
        <v>234982490</v>
      </c>
      <c r="S49" s="74">
        <v>229830485</v>
      </c>
    </row>
    <row r="50" spans="1:19" x14ac:dyDescent="0.35">
      <c r="A50" s="74" t="s">
        <v>56</v>
      </c>
      <c r="B50" s="74">
        <v>10</v>
      </c>
      <c r="C50" s="74" t="s">
        <v>1573</v>
      </c>
      <c r="D50" s="74">
        <v>10902</v>
      </c>
      <c r="E50" s="74" t="s">
        <v>1867</v>
      </c>
      <c r="F50" s="74">
        <v>1496234966</v>
      </c>
      <c r="G50" s="74">
        <v>1496234966</v>
      </c>
      <c r="H50" s="74">
        <v>1496234966</v>
      </c>
      <c r="I50" s="74" t="s">
        <v>2829</v>
      </c>
      <c r="J50" s="74" t="s">
        <v>2832</v>
      </c>
      <c r="K50" s="74">
        <v>47101193</v>
      </c>
      <c r="L50" s="74">
        <v>0</v>
      </c>
      <c r="M50" s="74">
        <v>1543336159</v>
      </c>
      <c r="N50" s="74">
        <v>1543336159</v>
      </c>
      <c r="O50" s="74">
        <v>1496234966</v>
      </c>
      <c r="P50" s="74">
        <v>1543336159</v>
      </c>
      <c r="Q50" s="74">
        <v>1496234966</v>
      </c>
      <c r="R50" s="74">
        <v>1543336159</v>
      </c>
      <c r="S50" s="74">
        <v>1496234966</v>
      </c>
    </row>
    <row r="51" spans="1:19" x14ac:dyDescent="0.35">
      <c r="A51" s="74" t="s">
        <v>57</v>
      </c>
      <c r="B51" s="74">
        <v>10</v>
      </c>
      <c r="C51" s="74" t="s">
        <v>1573</v>
      </c>
      <c r="D51" s="74">
        <v>15915</v>
      </c>
      <c r="E51" s="74" t="s">
        <v>1868</v>
      </c>
      <c r="F51" s="74">
        <v>32317560</v>
      </c>
      <c r="G51" s="74">
        <v>32317560</v>
      </c>
      <c r="H51" s="74">
        <v>32317560</v>
      </c>
      <c r="I51" s="74" t="s">
        <v>2829</v>
      </c>
      <c r="J51" s="74" t="s">
        <v>2832</v>
      </c>
      <c r="K51" s="74">
        <v>1122907</v>
      </c>
      <c r="L51" s="74">
        <v>0</v>
      </c>
      <c r="M51" s="74">
        <v>33440467</v>
      </c>
      <c r="N51" s="74">
        <v>33440467</v>
      </c>
      <c r="O51" s="74">
        <v>32317560</v>
      </c>
      <c r="P51" s="74">
        <v>33440467</v>
      </c>
      <c r="Q51" s="74">
        <v>32317560</v>
      </c>
      <c r="R51" s="74">
        <v>33440467</v>
      </c>
      <c r="S51" s="74">
        <v>32317560</v>
      </c>
    </row>
    <row r="52" spans="1:19" x14ac:dyDescent="0.35">
      <c r="A52" s="74" t="s">
        <v>58</v>
      </c>
      <c r="B52" s="74">
        <v>10</v>
      </c>
      <c r="C52" s="74" t="s">
        <v>1573</v>
      </c>
      <c r="D52" s="74">
        <v>232904</v>
      </c>
      <c r="E52" s="74" t="s">
        <v>1869</v>
      </c>
      <c r="F52" s="74">
        <v>118936570</v>
      </c>
      <c r="G52" s="74">
        <v>118936570</v>
      </c>
      <c r="H52" s="74">
        <v>118936570</v>
      </c>
      <c r="I52" s="74" t="s">
        <v>2829</v>
      </c>
      <c r="J52" s="74" t="s">
        <v>2832</v>
      </c>
      <c r="K52" s="74">
        <v>2058260</v>
      </c>
      <c r="L52" s="74">
        <v>0</v>
      </c>
      <c r="M52" s="74">
        <v>120994830</v>
      </c>
      <c r="N52" s="74">
        <v>120994830</v>
      </c>
      <c r="O52" s="74">
        <v>118936570</v>
      </c>
      <c r="P52" s="74">
        <v>120994830</v>
      </c>
      <c r="Q52" s="74">
        <v>118936570</v>
      </c>
      <c r="R52" s="74">
        <v>120994830</v>
      </c>
      <c r="S52" s="74">
        <v>118936570</v>
      </c>
    </row>
    <row r="53" spans="1:19" x14ac:dyDescent="0.35">
      <c r="A53" s="74" t="s">
        <v>59</v>
      </c>
      <c r="B53" s="74">
        <v>11</v>
      </c>
      <c r="C53" s="74" t="s">
        <v>1574</v>
      </c>
      <c r="D53" s="74">
        <v>11901</v>
      </c>
      <c r="E53" s="74" t="s">
        <v>1870</v>
      </c>
      <c r="F53" s="74">
        <v>3460541047</v>
      </c>
      <c r="G53" s="74">
        <v>3543497504</v>
      </c>
      <c r="H53" s="74">
        <v>3460541047</v>
      </c>
      <c r="I53" s="74" t="s">
        <v>2829</v>
      </c>
      <c r="J53" s="74" t="s">
        <v>2833</v>
      </c>
      <c r="K53" s="74">
        <v>86011708</v>
      </c>
      <c r="L53" s="74">
        <v>0</v>
      </c>
      <c r="M53" s="74">
        <v>3546552755</v>
      </c>
      <c r="N53" s="74">
        <v>3546552755</v>
      </c>
      <c r="O53" s="74">
        <v>3460541047</v>
      </c>
      <c r="P53" s="74">
        <v>3546552755</v>
      </c>
      <c r="Q53" s="74">
        <v>3460541047</v>
      </c>
      <c r="R53" s="74">
        <v>3546552755</v>
      </c>
      <c r="S53" s="74">
        <v>3460541047</v>
      </c>
    </row>
    <row r="54" spans="1:19" x14ac:dyDescent="0.35">
      <c r="A54" s="74" t="s">
        <v>60</v>
      </c>
      <c r="B54" s="74">
        <v>11</v>
      </c>
      <c r="C54" s="74" t="s">
        <v>1574</v>
      </c>
      <c r="D54" s="74">
        <v>11902</v>
      </c>
      <c r="E54" s="74" t="s">
        <v>1871</v>
      </c>
      <c r="F54" s="74">
        <v>940777989</v>
      </c>
      <c r="G54" s="74">
        <v>940777989</v>
      </c>
      <c r="H54" s="74">
        <v>940777989</v>
      </c>
      <c r="I54" s="74" t="s">
        <v>2829</v>
      </c>
      <c r="J54" s="74" t="s">
        <v>2832</v>
      </c>
      <c r="K54" s="74">
        <v>28973079</v>
      </c>
      <c r="L54" s="74">
        <v>0</v>
      </c>
      <c r="M54" s="74">
        <v>969751068</v>
      </c>
      <c r="N54" s="74">
        <v>969751068</v>
      </c>
      <c r="O54" s="74">
        <v>940777989</v>
      </c>
      <c r="P54" s="74">
        <v>969751068</v>
      </c>
      <c r="Q54" s="74">
        <v>940777989</v>
      </c>
      <c r="R54" s="74">
        <v>969751068</v>
      </c>
      <c r="S54" s="74">
        <v>940777989</v>
      </c>
    </row>
    <row r="55" spans="1:19" x14ac:dyDescent="0.35">
      <c r="A55" s="74" t="s">
        <v>61</v>
      </c>
      <c r="B55" s="74">
        <v>11</v>
      </c>
      <c r="C55" s="74" t="s">
        <v>1574</v>
      </c>
      <c r="D55" s="74">
        <v>11904</v>
      </c>
      <c r="E55" s="74" t="s">
        <v>1872</v>
      </c>
      <c r="F55" s="74">
        <v>771751820</v>
      </c>
      <c r="G55" s="74">
        <v>802845516</v>
      </c>
      <c r="H55" s="74">
        <v>771751820</v>
      </c>
      <c r="I55" s="74" t="s">
        <v>2829</v>
      </c>
      <c r="J55" s="74" t="s">
        <v>2833</v>
      </c>
      <c r="K55" s="74">
        <v>22629886</v>
      </c>
      <c r="L55" s="74">
        <v>0</v>
      </c>
      <c r="M55" s="74">
        <v>794381706</v>
      </c>
      <c r="N55" s="74">
        <v>794381706</v>
      </c>
      <c r="O55" s="74">
        <v>771751820</v>
      </c>
      <c r="P55" s="74">
        <v>794381706</v>
      </c>
      <c r="Q55" s="74">
        <v>771751820</v>
      </c>
      <c r="R55" s="74">
        <v>794381706</v>
      </c>
      <c r="S55" s="74">
        <v>771751820</v>
      </c>
    </row>
    <row r="56" spans="1:19" x14ac:dyDescent="0.35">
      <c r="A56" s="74" t="s">
        <v>62</v>
      </c>
      <c r="B56" s="74">
        <v>11</v>
      </c>
      <c r="C56" s="74" t="s">
        <v>1574</v>
      </c>
      <c r="D56" s="74">
        <v>11905</v>
      </c>
      <c r="E56" s="74" t="s">
        <v>1873</v>
      </c>
      <c r="F56" s="74">
        <v>90781427</v>
      </c>
      <c r="G56" s="74">
        <v>90781427</v>
      </c>
      <c r="H56" s="74">
        <v>90781427</v>
      </c>
      <c r="I56" s="74" t="s">
        <v>2829</v>
      </c>
      <c r="J56" s="74" t="s">
        <v>2832</v>
      </c>
      <c r="K56" s="74">
        <v>3028786</v>
      </c>
      <c r="L56" s="74">
        <v>0</v>
      </c>
      <c r="M56" s="74">
        <v>93810213</v>
      </c>
      <c r="N56" s="74">
        <v>93810213</v>
      </c>
      <c r="O56" s="74">
        <v>90781427</v>
      </c>
      <c r="P56" s="74">
        <v>93810213</v>
      </c>
      <c r="Q56" s="74">
        <v>90781427</v>
      </c>
      <c r="R56" s="74">
        <v>93810213</v>
      </c>
      <c r="S56" s="74">
        <v>90781427</v>
      </c>
    </row>
    <row r="57" spans="1:19" x14ac:dyDescent="0.35">
      <c r="A57" s="74" t="s">
        <v>63</v>
      </c>
      <c r="B57" s="74">
        <v>11</v>
      </c>
      <c r="C57" s="74" t="s">
        <v>1574</v>
      </c>
      <c r="D57" s="74">
        <v>144902</v>
      </c>
      <c r="E57" s="74" t="s">
        <v>1874</v>
      </c>
      <c r="F57" s="74">
        <v>979341</v>
      </c>
      <c r="G57" s="74">
        <v>979341</v>
      </c>
      <c r="H57" s="74">
        <v>979341</v>
      </c>
      <c r="I57" s="74" t="s">
        <v>2829</v>
      </c>
      <c r="J57" s="74" t="s">
        <v>2832</v>
      </c>
      <c r="K57" s="74">
        <v>50000</v>
      </c>
      <c r="L57" s="74">
        <v>0</v>
      </c>
      <c r="M57" s="74">
        <v>1029341</v>
      </c>
      <c r="N57" s="74">
        <v>1029341</v>
      </c>
      <c r="O57" s="74">
        <v>979341</v>
      </c>
      <c r="P57" s="74">
        <v>1029341</v>
      </c>
      <c r="Q57" s="74">
        <v>979341</v>
      </c>
      <c r="R57" s="74">
        <v>1029341</v>
      </c>
      <c r="S57" s="74">
        <v>979341</v>
      </c>
    </row>
    <row r="58" spans="1:19" x14ac:dyDescent="0.35">
      <c r="A58" s="74" t="s">
        <v>64</v>
      </c>
      <c r="B58" s="74">
        <v>12</v>
      </c>
      <c r="C58" s="74" t="s">
        <v>1575</v>
      </c>
      <c r="D58" s="74">
        <v>12901</v>
      </c>
      <c r="E58" s="74" t="s">
        <v>1875</v>
      </c>
      <c r="F58" s="74">
        <v>176677616</v>
      </c>
      <c r="G58" s="74">
        <v>176677616</v>
      </c>
      <c r="H58" s="74">
        <v>176677616</v>
      </c>
      <c r="I58" s="74" t="s">
        <v>2829</v>
      </c>
      <c r="J58" s="74" t="s">
        <v>2832</v>
      </c>
      <c r="K58" s="74">
        <v>7634070</v>
      </c>
      <c r="L58" s="74">
        <v>0</v>
      </c>
      <c r="M58" s="74">
        <v>184311686</v>
      </c>
      <c r="N58" s="74">
        <v>184311686</v>
      </c>
      <c r="O58" s="74">
        <v>176677616</v>
      </c>
      <c r="P58" s="74">
        <v>350303406</v>
      </c>
      <c r="Q58" s="74">
        <v>342669336</v>
      </c>
      <c r="R58" s="74">
        <v>350303406</v>
      </c>
      <c r="S58" s="74">
        <v>342669336</v>
      </c>
    </row>
    <row r="59" spans="1:19" x14ac:dyDescent="0.35">
      <c r="A59" s="74" t="s">
        <v>65</v>
      </c>
      <c r="B59" s="74">
        <v>12</v>
      </c>
      <c r="C59" s="74" t="s">
        <v>1575</v>
      </c>
      <c r="D59" s="74">
        <v>252903</v>
      </c>
      <c r="E59" s="74" t="s">
        <v>1845</v>
      </c>
      <c r="F59" s="74">
        <v>3519642</v>
      </c>
      <c r="G59" s="74">
        <v>3519642</v>
      </c>
      <c r="H59" s="74">
        <v>3519642</v>
      </c>
      <c r="I59" s="74" t="s">
        <v>2829</v>
      </c>
      <c r="J59" s="74" t="s">
        <v>2832</v>
      </c>
      <c r="K59" s="74">
        <v>4670</v>
      </c>
      <c r="L59" s="74">
        <v>0</v>
      </c>
      <c r="M59" s="74">
        <v>3524312</v>
      </c>
      <c r="N59" s="74">
        <v>3524312</v>
      </c>
      <c r="O59" s="74">
        <v>3519642</v>
      </c>
      <c r="P59" s="74">
        <v>3524312</v>
      </c>
      <c r="Q59" s="74">
        <v>3519642</v>
      </c>
      <c r="R59" s="74">
        <v>3524312</v>
      </c>
      <c r="S59" s="74">
        <v>3519642</v>
      </c>
    </row>
    <row r="60" spans="1:19" x14ac:dyDescent="0.35">
      <c r="A60" s="74" t="s">
        <v>66</v>
      </c>
      <c r="B60" s="74">
        <v>13</v>
      </c>
      <c r="C60" s="74" t="s">
        <v>1576</v>
      </c>
      <c r="D60" s="74">
        <v>13901</v>
      </c>
      <c r="E60" s="74" t="s">
        <v>1876</v>
      </c>
      <c r="F60" s="74">
        <v>745423558</v>
      </c>
      <c r="G60" s="74">
        <v>766566711</v>
      </c>
      <c r="H60" s="74">
        <v>745423558</v>
      </c>
      <c r="I60" s="74" t="s">
        <v>2829</v>
      </c>
      <c r="J60" s="74" t="s">
        <v>2833</v>
      </c>
      <c r="K60" s="74">
        <v>31893950</v>
      </c>
      <c r="L60" s="74">
        <v>0</v>
      </c>
      <c r="M60" s="74">
        <v>777317508</v>
      </c>
      <c r="N60" s="74">
        <v>777317508</v>
      </c>
      <c r="O60" s="74">
        <v>745423558</v>
      </c>
      <c r="P60" s="74">
        <v>777317508</v>
      </c>
      <c r="Q60" s="74">
        <v>745423558</v>
      </c>
      <c r="R60" s="74">
        <v>777317508</v>
      </c>
      <c r="S60" s="74">
        <v>745423558</v>
      </c>
    </row>
    <row r="61" spans="1:19" x14ac:dyDescent="0.35">
      <c r="A61" s="74" t="s">
        <v>67</v>
      </c>
      <c r="B61" s="74">
        <v>13</v>
      </c>
      <c r="C61" s="74" t="s">
        <v>1576</v>
      </c>
      <c r="D61" s="74">
        <v>13902</v>
      </c>
      <c r="E61" s="74" t="s">
        <v>1877</v>
      </c>
      <c r="F61" s="74">
        <v>172209944</v>
      </c>
      <c r="G61" s="74">
        <v>176895822</v>
      </c>
      <c r="H61" s="74">
        <v>172209944</v>
      </c>
      <c r="I61" s="74" t="s">
        <v>2829</v>
      </c>
      <c r="J61" s="74" t="s">
        <v>2833</v>
      </c>
      <c r="K61" s="74">
        <v>1346090</v>
      </c>
      <c r="L61" s="74">
        <v>0</v>
      </c>
      <c r="M61" s="74">
        <v>173556034</v>
      </c>
      <c r="N61" s="74">
        <v>173556034</v>
      </c>
      <c r="O61" s="74">
        <v>172209944</v>
      </c>
      <c r="P61" s="74">
        <v>173556034</v>
      </c>
      <c r="Q61" s="74">
        <v>172209944</v>
      </c>
      <c r="R61" s="74">
        <v>173556034</v>
      </c>
      <c r="S61" s="74">
        <v>172209944</v>
      </c>
    </row>
    <row r="62" spans="1:19" x14ac:dyDescent="0.35">
      <c r="A62" s="74" t="s">
        <v>68</v>
      </c>
      <c r="B62" s="74">
        <v>13</v>
      </c>
      <c r="C62" s="74" t="s">
        <v>1576</v>
      </c>
      <c r="D62" s="74">
        <v>13903</v>
      </c>
      <c r="E62" s="74" t="s">
        <v>1878</v>
      </c>
      <c r="F62" s="74">
        <v>429063265</v>
      </c>
      <c r="G62" s="74">
        <v>434358070</v>
      </c>
      <c r="H62" s="74">
        <v>429063265</v>
      </c>
      <c r="I62" s="74" t="s">
        <v>2829</v>
      </c>
      <c r="J62" s="74" t="s">
        <v>2833</v>
      </c>
      <c r="K62" s="74">
        <v>2805400</v>
      </c>
      <c r="L62" s="74">
        <v>0</v>
      </c>
      <c r="M62" s="74">
        <v>431868665</v>
      </c>
      <c r="N62" s="74">
        <v>431868665</v>
      </c>
      <c r="O62" s="74">
        <v>429063265</v>
      </c>
      <c r="P62" s="74">
        <v>431868665</v>
      </c>
      <c r="Q62" s="74">
        <v>429063265</v>
      </c>
      <c r="R62" s="74">
        <v>431868665</v>
      </c>
      <c r="S62" s="74">
        <v>429063265</v>
      </c>
    </row>
    <row r="63" spans="1:19" x14ac:dyDescent="0.35">
      <c r="A63" s="74" t="s">
        <v>69</v>
      </c>
      <c r="B63" s="74">
        <v>13</v>
      </c>
      <c r="C63" s="74" t="s">
        <v>1576</v>
      </c>
      <c r="D63" s="74">
        <v>13905</v>
      </c>
      <c r="E63" s="74" t="s">
        <v>1879</v>
      </c>
      <c r="F63" s="74">
        <v>143314916</v>
      </c>
      <c r="G63" s="74">
        <v>145094591</v>
      </c>
      <c r="H63" s="74">
        <v>143314916</v>
      </c>
      <c r="I63" s="74" t="s">
        <v>2829</v>
      </c>
      <c r="J63" s="74" t="s">
        <v>2833</v>
      </c>
      <c r="K63" s="74">
        <v>4861050</v>
      </c>
      <c r="L63" s="74">
        <v>0</v>
      </c>
      <c r="M63" s="74">
        <v>148175966</v>
      </c>
      <c r="N63" s="74">
        <v>148175966</v>
      </c>
      <c r="O63" s="74">
        <v>143314916</v>
      </c>
      <c r="P63" s="74">
        <v>148175966</v>
      </c>
      <c r="Q63" s="74">
        <v>143314916</v>
      </c>
      <c r="R63" s="74">
        <v>148175966</v>
      </c>
      <c r="S63" s="74">
        <v>143314916</v>
      </c>
    </row>
    <row r="64" spans="1:19" x14ac:dyDescent="0.35">
      <c r="A64" s="74" t="s">
        <v>70</v>
      </c>
      <c r="B64" s="74">
        <v>13</v>
      </c>
      <c r="C64" s="74" t="s">
        <v>1576</v>
      </c>
      <c r="D64" s="74">
        <v>149902</v>
      </c>
      <c r="E64" s="74" t="s">
        <v>1880</v>
      </c>
      <c r="F64" s="74">
        <v>7963432</v>
      </c>
      <c r="G64" s="74">
        <v>7963432</v>
      </c>
      <c r="H64" s="74">
        <v>7963432</v>
      </c>
      <c r="I64" s="74" t="s">
        <v>2829</v>
      </c>
      <c r="J64" s="74" t="s">
        <v>2833</v>
      </c>
      <c r="K64" s="74">
        <v>60000</v>
      </c>
      <c r="L64" s="74">
        <v>100795</v>
      </c>
      <c r="M64" s="74">
        <v>8023432</v>
      </c>
      <c r="N64" s="74">
        <v>7922637</v>
      </c>
      <c r="O64" s="74">
        <v>7862637</v>
      </c>
      <c r="P64" s="74">
        <v>8023432</v>
      </c>
      <c r="Q64" s="74">
        <v>7963432</v>
      </c>
      <c r="R64" s="74">
        <v>7922637</v>
      </c>
      <c r="S64" s="74">
        <v>7862637</v>
      </c>
    </row>
    <row r="65" spans="1:19" x14ac:dyDescent="0.35">
      <c r="A65" s="74" t="s">
        <v>71</v>
      </c>
      <c r="B65" s="74">
        <v>13</v>
      </c>
      <c r="C65" s="74" t="s">
        <v>1576</v>
      </c>
      <c r="D65" s="74">
        <v>196903</v>
      </c>
      <c r="E65" s="74" t="s">
        <v>1881</v>
      </c>
      <c r="F65" s="74">
        <v>7222715</v>
      </c>
      <c r="G65" s="74">
        <v>7222715</v>
      </c>
      <c r="H65" s="74">
        <v>7222715</v>
      </c>
      <c r="I65" s="74" t="s">
        <v>2829</v>
      </c>
      <c r="J65" s="74" t="s">
        <v>2833</v>
      </c>
      <c r="K65" s="74">
        <v>271750</v>
      </c>
      <c r="L65" s="74">
        <v>0</v>
      </c>
      <c r="M65" s="74">
        <v>7494465</v>
      </c>
      <c r="N65" s="74">
        <v>7494465</v>
      </c>
      <c r="O65" s="74">
        <v>7222715</v>
      </c>
      <c r="P65" s="74">
        <v>7494465</v>
      </c>
      <c r="Q65" s="74">
        <v>7222715</v>
      </c>
      <c r="R65" s="74">
        <v>7494465</v>
      </c>
      <c r="S65" s="74">
        <v>7222715</v>
      </c>
    </row>
    <row r="66" spans="1:19" x14ac:dyDescent="0.35">
      <c r="A66" s="74" t="s">
        <v>72</v>
      </c>
      <c r="B66" s="74">
        <v>13</v>
      </c>
      <c r="C66" s="74" t="s">
        <v>1576</v>
      </c>
      <c r="D66" s="74">
        <v>205904</v>
      </c>
      <c r="E66" s="74" t="s">
        <v>1882</v>
      </c>
      <c r="F66" s="74">
        <v>5551956</v>
      </c>
      <c r="G66" s="74">
        <v>5551956</v>
      </c>
      <c r="H66" s="74">
        <v>5551956</v>
      </c>
      <c r="I66" s="74" t="s">
        <v>2829</v>
      </c>
      <c r="J66" s="74" t="s">
        <v>2833</v>
      </c>
      <c r="K66" s="74">
        <v>190000</v>
      </c>
      <c r="L66" s="74">
        <v>0</v>
      </c>
      <c r="M66" s="74">
        <v>5741956</v>
      </c>
      <c r="N66" s="74">
        <v>5741956</v>
      </c>
      <c r="O66" s="74">
        <v>5551956</v>
      </c>
      <c r="P66" s="74">
        <v>5741956</v>
      </c>
      <c r="Q66" s="74">
        <v>5551956</v>
      </c>
      <c r="R66" s="74">
        <v>5741956</v>
      </c>
      <c r="S66" s="74">
        <v>5551956</v>
      </c>
    </row>
    <row r="67" spans="1:19" x14ac:dyDescent="0.35">
      <c r="A67" s="74" t="s">
        <v>73</v>
      </c>
      <c r="B67" s="74">
        <v>14</v>
      </c>
      <c r="C67" s="74" t="s">
        <v>1577</v>
      </c>
      <c r="D67" s="74">
        <v>14901</v>
      </c>
      <c r="E67" s="74" t="s">
        <v>1883</v>
      </c>
      <c r="F67" s="74">
        <v>386950268</v>
      </c>
      <c r="G67" s="74">
        <v>404419612</v>
      </c>
      <c r="H67" s="74">
        <v>386950268</v>
      </c>
      <c r="I67" s="74" t="s">
        <v>2829</v>
      </c>
      <c r="J67" s="74" t="s">
        <v>2833</v>
      </c>
      <c r="K67" s="74">
        <v>16646538</v>
      </c>
      <c r="L67" s="74">
        <v>0</v>
      </c>
      <c r="M67" s="74">
        <v>403596806</v>
      </c>
      <c r="N67" s="74">
        <v>403596806</v>
      </c>
      <c r="O67" s="74">
        <v>386950268</v>
      </c>
      <c r="P67" s="74">
        <v>403596806</v>
      </c>
      <c r="Q67" s="74">
        <v>386950268</v>
      </c>
      <c r="R67" s="74">
        <v>403596806</v>
      </c>
      <c r="S67" s="74">
        <v>386950268</v>
      </c>
    </row>
    <row r="68" spans="1:19" x14ac:dyDescent="0.35">
      <c r="A68" s="74" t="s">
        <v>74</v>
      </c>
      <c r="B68" s="74">
        <v>14</v>
      </c>
      <c r="C68" s="74" t="s">
        <v>1577</v>
      </c>
      <c r="D68" s="74">
        <v>14902</v>
      </c>
      <c r="E68" s="74" t="s">
        <v>1884</v>
      </c>
      <c r="F68" s="74">
        <v>49563589</v>
      </c>
      <c r="G68" s="74">
        <v>47962874</v>
      </c>
      <c r="H68" s="74">
        <v>49563589</v>
      </c>
      <c r="I68" s="74" t="s">
        <v>2829</v>
      </c>
      <c r="J68" s="74" t="s">
        <v>2833</v>
      </c>
      <c r="K68" s="74">
        <v>1775937</v>
      </c>
      <c r="L68" s="74">
        <v>0</v>
      </c>
      <c r="M68" s="74">
        <v>51339526</v>
      </c>
      <c r="N68" s="74">
        <v>51339526</v>
      </c>
      <c r="O68" s="74">
        <v>49563589</v>
      </c>
      <c r="P68" s="74">
        <v>51339526</v>
      </c>
      <c r="Q68" s="74">
        <v>49563589</v>
      </c>
      <c r="R68" s="74">
        <v>51339526</v>
      </c>
      <c r="S68" s="74">
        <v>49563589</v>
      </c>
    </row>
    <row r="69" spans="1:19" x14ac:dyDescent="0.35">
      <c r="A69" s="74" t="s">
        <v>75</v>
      </c>
      <c r="B69" s="74">
        <v>14</v>
      </c>
      <c r="C69" s="74" t="s">
        <v>1577</v>
      </c>
      <c r="D69" s="74">
        <v>14903</v>
      </c>
      <c r="E69" s="74" t="s">
        <v>1885</v>
      </c>
      <c r="F69" s="74">
        <v>2868508056</v>
      </c>
      <c r="G69" s="74">
        <v>2975240244</v>
      </c>
      <c r="H69" s="74">
        <v>2868508056</v>
      </c>
      <c r="I69" s="74" t="s">
        <v>2829</v>
      </c>
      <c r="J69" s="74" t="s">
        <v>2833</v>
      </c>
      <c r="K69" s="74">
        <v>107237202</v>
      </c>
      <c r="L69" s="74">
        <v>0</v>
      </c>
      <c r="M69" s="74">
        <v>2975745258</v>
      </c>
      <c r="N69" s="74">
        <v>2975745258</v>
      </c>
      <c r="O69" s="74">
        <v>2868508056</v>
      </c>
      <c r="P69" s="74">
        <v>2975745258</v>
      </c>
      <c r="Q69" s="74">
        <v>2868508056</v>
      </c>
      <c r="R69" s="74">
        <v>2975745258</v>
      </c>
      <c r="S69" s="74">
        <v>2868508056</v>
      </c>
    </row>
    <row r="70" spans="1:19" x14ac:dyDescent="0.35">
      <c r="A70" s="74" t="s">
        <v>76</v>
      </c>
      <c r="B70" s="74">
        <v>14</v>
      </c>
      <c r="C70" s="74" t="s">
        <v>1577</v>
      </c>
      <c r="D70" s="74">
        <v>14905</v>
      </c>
      <c r="E70" s="74" t="s">
        <v>1886</v>
      </c>
      <c r="F70" s="74">
        <v>112919281</v>
      </c>
      <c r="G70" s="74">
        <v>114413788</v>
      </c>
      <c r="H70" s="74">
        <v>112919281</v>
      </c>
      <c r="I70" s="74" t="s">
        <v>2829</v>
      </c>
      <c r="J70" s="74" t="s">
        <v>2833</v>
      </c>
      <c r="K70" s="74">
        <v>5294414</v>
      </c>
      <c r="L70" s="74">
        <v>0</v>
      </c>
      <c r="M70" s="74">
        <v>118213695</v>
      </c>
      <c r="N70" s="74">
        <v>118213695</v>
      </c>
      <c r="O70" s="74">
        <v>112919281</v>
      </c>
      <c r="P70" s="74">
        <v>118213695</v>
      </c>
      <c r="Q70" s="74">
        <v>112919281</v>
      </c>
      <c r="R70" s="74">
        <v>118213695</v>
      </c>
      <c r="S70" s="74">
        <v>112919281</v>
      </c>
    </row>
    <row r="71" spans="1:19" x14ac:dyDescent="0.35">
      <c r="A71" s="74" t="s">
        <v>77</v>
      </c>
      <c r="B71" s="74">
        <v>14</v>
      </c>
      <c r="C71" s="74" t="s">
        <v>1577</v>
      </c>
      <c r="D71" s="74">
        <v>14906</v>
      </c>
      <c r="E71" s="74" t="s">
        <v>1887</v>
      </c>
      <c r="F71" s="74">
        <v>7623793069</v>
      </c>
      <c r="G71" s="74">
        <v>7596973712</v>
      </c>
      <c r="H71" s="74">
        <v>7623793069</v>
      </c>
      <c r="I71" s="74" t="s">
        <v>2829</v>
      </c>
      <c r="J71" s="74" t="s">
        <v>2833</v>
      </c>
      <c r="K71" s="74">
        <v>279819202</v>
      </c>
      <c r="L71" s="74">
        <v>0</v>
      </c>
      <c r="M71" s="74">
        <v>7903612271</v>
      </c>
      <c r="N71" s="74">
        <v>7903612271</v>
      </c>
      <c r="O71" s="74">
        <v>7623793069</v>
      </c>
      <c r="P71" s="74">
        <v>7903612271</v>
      </c>
      <c r="Q71" s="74">
        <v>7623793069</v>
      </c>
      <c r="R71" s="74">
        <v>7903612271</v>
      </c>
      <c r="S71" s="74">
        <v>7623793069</v>
      </c>
    </row>
    <row r="72" spans="1:19" x14ac:dyDescent="0.35">
      <c r="A72" s="74" t="s">
        <v>78</v>
      </c>
      <c r="B72" s="74">
        <v>14</v>
      </c>
      <c r="C72" s="74" t="s">
        <v>1577</v>
      </c>
      <c r="D72" s="74">
        <v>14907</v>
      </c>
      <c r="E72" s="74" t="s">
        <v>1888</v>
      </c>
      <c r="F72" s="74">
        <v>173652658</v>
      </c>
      <c r="G72" s="74">
        <v>191827247</v>
      </c>
      <c r="H72" s="74">
        <v>173652658</v>
      </c>
      <c r="I72" s="74" t="s">
        <v>2829</v>
      </c>
      <c r="J72" s="74" t="s">
        <v>2833</v>
      </c>
      <c r="K72" s="74">
        <v>8249157</v>
      </c>
      <c r="L72" s="74">
        <v>0</v>
      </c>
      <c r="M72" s="74">
        <v>181901815</v>
      </c>
      <c r="N72" s="74">
        <v>181901815</v>
      </c>
      <c r="O72" s="74">
        <v>173652658</v>
      </c>
      <c r="P72" s="74">
        <v>181901815</v>
      </c>
      <c r="Q72" s="74">
        <v>173652658</v>
      </c>
      <c r="R72" s="74">
        <v>181901815</v>
      </c>
      <c r="S72" s="74">
        <v>173652658</v>
      </c>
    </row>
    <row r="73" spans="1:19" x14ac:dyDescent="0.35">
      <c r="A73" s="74" t="s">
        <v>79</v>
      </c>
      <c r="B73" s="74">
        <v>14</v>
      </c>
      <c r="C73" s="74" t="s">
        <v>1577</v>
      </c>
      <c r="D73" s="74">
        <v>14908</v>
      </c>
      <c r="E73" s="74" t="s">
        <v>1889</v>
      </c>
      <c r="F73" s="74">
        <v>784846994</v>
      </c>
      <c r="G73" s="74">
        <v>847110033</v>
      </c>
      <c r="H73" s="74">
        <v>784846994</v>
      </c>
      <c r="I73" s="74" t="s">
        <v>2829</v>
      </c>
      <c r="J73" s="74" t="s">
        <v>2834</v>
      </c>
      <c r="K73" s="74">
        <v>21741580</v>
      </c>
      <c r="L73" s="74">
        <v>0</v>
      </c>
      <c r="M73" s="74">
        <v>806588574</v>
      </c>
      <c r="N73" s="74">
        <v>806588574</v>
      </c>
      <c r="O73" s="74">
        <v>784846994</v>
      </c>
      <c r="P73" s="74">
        <v>806588574</v>
      </c>
      <c r="Q73" s="74">
        <v>784846994</v>
      </c>
      <c r="R73" s="74">
        <v>806588574</v>
      </c>
      <c r="S73" s="74">
        <v>784846994</v>
      </c>
    </row>
    <row r="74" spans="1:19" x14ac:dyDescent="0.35">
      <c r="A74" s="74" t="s">
        <v>80</v>
      </c>
      <c r="B74" s="74">
        <v>14</v>
      </c>
      <c r="C74" s="74" t="s">
        <v>1577</v>
      </c>
      <c r="D74" s="74">
        <v>14909</v>
      </c>
      <c r="E74" s="74" t="s">
        <v>1890</v>
      </c>
      <c r="F74" s="74">
        <v>3015654003</v>
      </c>
      <c r="G74" s="74">
        <v>3128537909</v>
      </c>
      <c r="H74" s="74">
        <v>3015654003</v>
      </c>
      <c r="I74" s="74" t="s">
        <v>2829</v>
      </c>
      <c r="J74" s="74" t="s">
        <v>2833</v>
      </c>
      <c r="K74" s="74">
        <v>94623410</v>
      </c>
      <c r="L74" s="74">
        <v>0</v>
      </c>
      <c r="M74" s="74">
        <v>3110277413</v>
      </c>
      <c r="N74" s="74">
        <v>3110277413</v>
      </c>
      <c r="O74" s="74">
        <v>3015654003</v>
      </c>
      <c r="P74" s="74">
        <v>3110277413</v>
      </c>
      <c r="Q74" s="74">
        <v>3015654003</v>
      </c>
      <c r="R74" s="74">
        <v>3110277413</v>
      </c>
      <c r="S74" s="74">
        <v>3015654003</v>
      </c>
    </row>
    <row r="75" spans="1:19" x14ac:dyDescent="0.35">
      <c r="A75" s="74" t="s">
        <v>81</v>
      </c>
      <c r="B75" s="74">
        <v>14</v>
      </c>
      <c r="C75" s="74" t="s">
        <v>1577</v>
      </c>
      <c r="D75" s="74">
        <v>14910</v>
      </c>
      <c r="E75" s="74" t="s">
        <v>1891</v>
      </c>
      <c r="F75" s="74">
        <v>325408150</v>
      </c>
      <c r="G75" s="74">
        <v>335705566</v>
      </c>
      <c r="H75" s="74">
        <v>325408150</v>
      </c>
      <c r="I75" s="74" t="s">
        <v>2829</v>
      </c>
      <c r="J75" s="74" t="s">
        <v>2833</v>
      </c>
      <c r="K75" s="74">
        <v>13318462</v>
      </c>
      <c r="L75" s="74">
        <v>0</v>
      </c>
      <c r="M75" s="74">
        <v>338726612</v>
      </c>
      <c r="N75" s="74">
        <v>338726612</v>
      </c>
      <c r="O75" s="74">
        <v>325408150</v>
      </c>
      <c r="P75" s="74">
        <v>338726612</v>
      </c>
      <c r="Q75" s="74">
        <v>325408150</v>
      </c>
      <c r="R75" s="74">
        <v>338726612</v>
      </c>
      <c r="S75" s="74">
        <v>325408150</v>
      </c>
    </row>
    <row r="76" spans="1:19" x14ac:dyDescent="0.35">
      <c r="A76" s="74" t="s">
        <v>82</v>
      </c>
      <c r="B76" s="74">
        <v>14</v>
      </c>
      <c r="C76" s="74" t="s">
        <v>1577</v>
      </c>
      <c r="D76" s="74">
        <v>50902</v>
      </c>
      <c r="E76" s="74" t="s">
        <v>1892</v>
      </c>
      <c r="F76" s="74">
        <v>786383</v>
      </c>
      <c r="G76" s="74">
        <v>786383</v>
      </c>
      <c r="H76" s="74">
        <v>786383</v>
      </c>
      <c r="I76" s="74" t="s">
        <v>2829</v>
      </c>
      <c r="J76" s="74" t="s">
        <v>2833</v>
      </c>
      <c r="K76" s="74">
        <v>51984</v>
      </c>
      <c r="L76" s="74">
        <v>0</v>
      </c>
      <c r="M76" s="74">
        <v>838367</v>
      </c>
      <c r="N76" s="74">
        <v>838367</v>
      </c>
      <c r="O76" s="74">
        <v>786383</v>
      </c>
      <c r="P76" s="74">
        <v>838367</v>
      </c>
      <c r="Q76" s="74">
        <v>786383</v>
      </c>
      <c r="R76" s="74">
        <v>838367</v>
      </c>
      <c r="S76" s="74">
        <v>786383</v>
      </c>
    </row>
    <row r="77" spans="1:19" x14ac:dyDescent="0.35">
      <c r="A77" s="74" t="s">
        <v>83</v>
      </c>
      <c r="B77" s="74">
        <v>14</v>
      </c>
      <c r="C77" s="74" t="s">
        <v>1577</v>
      </c>
      <c r="D77" s="74">
        <v>50910</v>
      </c>
      <c r="E77" s="74" t="s">
        <v>1893</v>
      </c>
      <c r="F77" s="74">
        <v>87436403</v>
      </c>
      <c r="G77" s="74">
        <v>87436403</v>
      </c>
      <c r="H77" s="74">
        <v>87436403</v>
      </c>
      <c r="I77" s="74" t="s">
        <v>2829</v>
      </c>
      <c r="J77" s="74" t="s">
        <v>2833</v>
      </c>
      <c r="K77" s="74">
        <v>4687044</v>
      </c>
      <c r="L77" s="74">
        <v>0</v>
      </c>
      <c r="M77" s="74">
        <v>92123447</v>
      </c>
      <c r="N77" s="74">
        <v>92123447</v>
      </c>
      <c r="O77" s="74">
        <v>87436403</v>
      </c>
      <c r="P77" s="74">
        <v>92123447</v>
      </c>
      <c r="Q77" s="74">
        <v>87436403</v>
      </c>
      <c r="R77" s="74">
        <v>92123447</v>
      </c>
      <c r="S77" s="74">
        <v>87436403</v>
      </c>
    </row>
    <row r="78" spans="1:19" x14ac:dyDescent="0.35">
      <c r="A78" s="74" t="s">
        <v>84</v>
      </c>
      <c r="B78" s="74">
        <v>14</v>
      </c>
      <c r="C78" s="74" t="s">
        <v>1577</v>
      </c>
      <c r="D78" s="74">
        <v>73905</v>
      </c>
      <c r="E78" s="74" t="s">
        <v>1894</v>
      </c>
      <c r="F78" s="74">
        <v>7765126</v>
      </c>
      <c r="G78" s="74">
        <v>7765126</v>
      </c>
      <c r="H78" s="74">
        <v>7765126</v>
      </c>
      <c r="I78" s="74" t="s">
        <v>2829</v>
      </c>
      <c r="J78" s="74" t="s">
        <v>2833</v>
      </c>
      <c r="K78" s="74">
        <v>433749</v>
      </c>
      <c r="L78" s="74">
        <v>0</v>
      </c>
      <c r="M78" s="74">
        <v>8198875</v>
      </c>
      <c r="N78" s="74">
        <v>8198875</v>
      </c>
      <c r="O78" s="74">
        <v>7765126</v>
      </c>
      <c r="P78" s="74">
        <v>8198875</v>
      </c>
      <c r="Q78" s="74">
        <v>7765126</v>
      </c>
      <c r="R78" s="74">
        <v>8198875</v>
      </c>
      <c r="S78" s="74">
        <v>7765126</v>
      </c>
    </row>
    <row r="79" spans="1:19" x14ac:dyDescent="0.35">
      <c r="A79" s="74" t="s">
        <v>85</v>
      </c>
      <c r="B79" s="74">
        <v>14</v>
      </c>
      <c r="C79" s="74" t="s">
        <v>1577</v>
      </c>
      <c r="D79" s="74">
        <v>141901</v>
      </c>
      <c r="E79" s="74" t="s">
        <v>1895</v>
      </c>
      <c r="F79" s="74">
        <v>8857867</v>
      </c>
      <c r="G79" s="74">
        <v>8857867</v>
      </c>
      <c r="H79" s="74">
        <v>8857867</v>
      </c>
      <c r="I79" s="74" t="s">
        <v>2829</v>
      </c>
      <c r="J79" s="74" t="s">
        <v>2833</v>
      </c>
      <c r="K79" s="74">
        <v>185282</v>
      </c>
      <c r="L79" s="74">
        <v>0</v>
      </c>
      <c r="M79" s="74">
        <v>9043149</v>
      </c>
      <c r="N79" s="74">
        <v>9043149</v>
      </c>
      <c r="O79" s="74">
        <v>8857867</v>
      </c>
      <c r="P79" s="74">
        <v>9043149</v>
      </c>
      <c r="Q79" s="74">
        <v>8857867</v>
      </c>
      <c r="R79" s="74">
        <v>9043149</v>
      </c>
      <c r="S79" s="74">
        <v>8857867</v>
      </c>
    </row>
    <row r="80" spans="1:19" x14ac:dyDescent="0.35">
      <c r="A80" s="74" t="s">
        <v>86</v>
      </c>
      <c r="B80" s="74">
        <v>14</v>
      </c>
      <c r="C80" s="74" t="s">
        <v>1577</v>
      </c>
      <c r="D80" s="74">
        <v>161910</v>
      </c>
      <c r="E80" s="74" t="s">
        <v>1896</v>
      </c>
      <c r="F80" s="74">
        <v>49686200</v>
      </c>
      <c r="G80" s="74">
        <v>51913564</v>
      </c>
      <c r="H80" s="74">
        <v>49686200</v>
      </c>
      <c r="I80" s="74" t="s">
        <v>2829</v>
      </c>
      <c r="J80" s="74" t="s">
        <v>2833</v>
      </c>
      <c r="K80" s="74">
        <v>2813312</v>
      </c>
      <c r="L80" s="74">
        <v>0</v>
      </c>
      <c r="M80" s="74">
        <v>52499512</v>
      </c>
      <c r="N80" s="74">
        <v>52499512</v>
      </c>
      <c r="O80" s="74">
        <v>49686200</v>
      </c>
      <c r="P80" s="74">
        <v>52499512</v>
      </c>
      <c r="Q80" s="74">
        <v>49686200</v>
      </c>
      <c r="R80" s="74">
        <v>52499512</v>
      </c>
      <c r="S80" s="74">
        <v>49686200</v>
      </c>
    </row>
    <row r="81" spans="1:19" x14ac:dyDescent="0.35">
      <c r="A81" s="74" t="s">
        <v>87</v>
      </c>
      <c r="B81" s="74">
        <v>14</v>
      </c>
      <c r="C81" s="74" t="s">
        <v>1577</v>
      </c>
      <c r="D81" s="74">
        <v>161919</v>
      </c>
      <c r="E81" s="74" t="s">
        <v>1897</v>
      </c>
      <c r="F81" s="74">
        <v>1850502</v>
      </c>
      <c r="G81" s="74">
        <v>1850502</v>
      </c>
      <c r="H81" s="74">
        <v>1850502</v>
      </c>
      <c r="I81" s="74" t="s">
        <v>2829</v>
      </c>
      <c r="J81" s="74" t="s">
        <v>2833</v>
      </c>
      <c r="K81" s="74">
        <v>20000</v>
      </c>
      <c r="L81" s="74">
        <v>0</v>
      </c>
      <c r="M81" s="74">
        <v>1870502</v>
      </c>
      <c r="N81" s="74">
        <v>1870502</v>
      </c>
      <c r="O81" s="74">
        <v>1850502</v>
      </c>
      <c r="P81" s="74">
        <v>1870502</v>
      </c>
      <c r="Q81" s="74">
        <v>1850502</v>
      </c>
      <c r="R81" s="74">
        <v>1870502</v>
      </c>
      <c r="S81" s="74">
        <v>1850502</v>
      </c>
    </row>
    <row r="82" spans="1:19" x14ac:dyDescent="0.35">
      <c r="A82" s="74" t="s">
        <v>88</v>
      </c>
      <c r="B82" s="74">
        <v>14</v>
      </c>
      <c r="C82" s="74" t="s">
        <v>1577</v>
      </c>
      <c r="D82" s="74">
        <v>246902</v>
      </c>
      <c r="E82" s="74" t="s">
        <v>1898</v>
      </c>
      <c r="F82" s="74">
        <v>60163660</v>
      </c>
      <c r="G82" s="74">
        <v>60496500</v>
      </c>
      <c r="H82" s="74">
        <v>60163660</v>
      </c>
      <c r="I82" s="74" t="s">
        <v>2829</v>
      </c>
      <c r="J82" s="74" t="s">
        <v>2833</v>
      </c>
      <c r="K82" s="74">
        <v>2116598</v>
      </c>
      <c r="L82" s="74">
        <v>0</v>
      </c>
      <c r="M82" s="74">
        <v>62280258</v>
      </c>
      <c r="N82" s="74">
        <v>62280258</v>
      </c>
      <c r="O82" s="74">
        <v>60163660</v>
      </c>
      <c r="P82" s="74">
        <v>62280258</v>
      </c>
      <c r="Q82" s="74">
        <v>60163660</v>
      </c>
      <c r="R82" s="74">
        <v>62280258</v>
      </c>
      <c r="S82" s="74">
        <v>60163660</v>
      </c>
    </row>
    <row r="83" spans="1:19" x14ac:dyDescent="0.35">
      <c r="A83" s="74" t="s">
        <v>89</v>
      </c>
      <c r="B83" s="74">
        <v>15</v>
      </c>
      <c r="C83" s="74" t="s">
        <v>1578</v>
      </c>
      <c r="D83" s="74">
        <v>15901</v>
      </c>
      <c r="E83" s="74" t="s">
        <v>1899</v>
      </c>
      <c r="F83" s="74">
        <v>6710768000</v>
      </c>
      <c r="G83" s="74">
        <v>6710768000</v>
      </c>
      <c r="H83" s="74">
        <v>6710768000</v>
      </c>
      <c r="I83" s="74" t="s">
        <v>2829</v>
      </c>
      <c r="J83" s="74" t="s">
        <v>2832</v>
      </c>
      <c r="K83" s="74">
        <v>70187777</v>
      </c>
      <c r="L83" s="74">
        <v>0</v>
      </c>
      <c r="M83" s="74">
        <v>6780955777</v>
      </c>
      <c r="N83" s="74">
        <v>6780955777</v>
      </c>
      <c r="O83" s="74">
        <v>6710768000</v>
      </c>
      <c r="P83" s="74">
        <v>6780955777</v>
      </c>
      <c r="Q83" s="74">
        <v>6710768000</v>
      </c>
      <c r="R83" s="74">
        <v>6780955777</v>
      </c>
      <c r="S83" s="74">
        <v>6710768000</v>
      </c>
    </row>
    <row r="84" spans="1:19" x14ac:dyDescent="0.35">
      <c r="A84" s="74" t="s">
        <v>90</v>
      </c>
      <c r="B84" s="74">
        <v>15</v>
      </c>
      <c r="C84" s="74" t="s">
        <v>1578</v>
      </c>
      <c r="D84" s="74">
        <v>15904</v>
      </c>
      <c r="E84" s="74" t="s">
        <v>1900</v>
      </c>
      <c r="F84" s="74">
        <v>1612389091</v>
      </c>
      <c r="G84" s="74">
        <v>1612389091</v>
      </c>
      <c r="H84" s="74">
        <v>1612389091</v>
      </c>
      <c r="I84" s="74" t="s">
        <v>2829</v>
      </c>
      <c r="J84" s="74" t="s">
        <v>2832</v>
      </c>
      <c r="K84" s="74">
        <v>100242248</v>
      </c>
      <c r="L84" s="74">
        <v>0</v>
      </c>
      <c r="M84" s="74">
        <v>1712631339</v>
      </c>
      <c r="N84" s="74">
        <v>1712631339</v>
      </c>
      <c r="O84" s="74">
        <v>1612389091</v>
      </c>
      <c r="P84" s="74">
        <v>1712631339</v>
      </c>
      <c r="Q84" s="74">
        <v>1612389091</v>
      </c>
      <c r="R84" s="74">
        <v>1712631339</v>
      </c>
      <c r="S84" s="74">
        <v>1612389091</v>
      </c>
    </row>
    <row r="85" spans="1:19" x14ac:dyDescent="0.35">
      <c r="A85" s="74" t="s">
        <v>91</v>
      </c>
      <c r="B85" s="74">
        <v>15</v>
      </c>
      <c r="C85" s="74" t="s">
        <v>1578</v>
      </c>
      <c r="D85" s="74">
        <v>15905</v>
      </c>
      <c r="E85" s="74" t="s">
        <v>1901</v>
      </c>
      <c r="F85" s="74">
        <v>1275238110</v>
      </c>
      <c r="G85" s="74">
        <v>1275238110</v>
      </c>
      <c r="H85" s="74">
        <v>1275238110</v>
      </c>
      <c r="I85" s="74" t="s">
        <v>2829</v>
      </c>
      <c r="J85" s="74" t="s">
        <v>2832</v>
      </c>
      <c r="K85" s="74">
        <v>84965047</v>
      </c>
      <c r="L85" s="74">
        <v>0</v>
      </c>
      <c r="M85" s="74">
        <v>1360203157</v>
      </c>
      <c r="N85" s="74">
        <v>1360203157</v>
      </c>
      <c r="O85" s="74">
        <v>1275238110</v>
      </c>
      <c r="P85" s="74">
        <v>1360203157</v>
      </c>
      <c r="Q85" s="74">
        <v>1275238110</v>
      </c>
      <c r="R85" s="74">
        <v>1360203157</v>
      </c>
      <c r="S85" s="74">
        <v>1275238110</v>
      </c>
    </row>
    <row r="86" spans="1:19" x14ac:dyDescent="0.35">
      <c r="A86" s="74" t="s">
        <v>92</v>
      </c>
      <c r="B86" s="74">
        <v>15</v>
      </c>
      <c r="C86" s="74" t="s">
        <v>1578</v>
      </c>
      <c r="D86" s="74">
        <v>15907</v>
      </c>
      <c r="E86" s="74" t="s">
        <v>1902</v>
      </c>
      <c r="F86" s="74">
        <v>17095260085</v>
      </c>
      <c r="G86" s="74">
        <v>17095260085</v>
      </c>
      <c r="H86" s="74">
        <v>17095260085</v>
      </c>
      <c r="I86" s="74" t="s">
        <v>2829</v>
      </c>
      <c r="J86" s="74" t="s">
        <v>2832</v>
      </c>
      <c r="K86" s="74">
        <v>451515796</v>
      </c>
      <c r="L86" s="74">
        <v>106435170</v>
      </c>
      <c r="M86" s="74">
        <v>17546775881</v>
      </c>
      <c r="N86" s="74">
        <v>17440340711</v>
      </c>
      <c r="O86" s="74">
        <v>16988824915</v>
      </c>
      <c r="P86" s="74">
        <v>17546775881</v>
      </c>
      <c r="Q86" s="74">
        <v>17095260085</v>
      </c>
      <c r="R86" s="74">
        <v>17440340711</v>
      </c>
      <c r="S86" s="74">
        <v>16988824915</v>
      </c>
    </row>
    <row r="87" spans="1:19" x14ac:dyDescent="0.35">
      <c r="A87" s="74" t="s">
        <v>93</v>
      </c>
      <c r="B87" s="74">
        <v>15</v>
      </c>
      <c r="C87" s="74" t="s">
        <v>1578</v>
      </c>
      <c r="D87" s="74">
        <v>15908</v>
      </c>
      <c r="E87" s="74" t="s">
        <v>1903</v>
      </c>
      <c r="F87" s="74">
        <v>1657570721</v>
      </c>
      <c r="G87" s="74">
        <v>1657570721</v>
      </c>
      <c r="H87" s="74">
        <v>1657570721</v>
      </c>
      <c r="I87" s="74" t="s">
        <v>2829</v>
      </c>
      <c r="J87" s="74" t="s">
        <v>2832</v>
      </c>
      <c r="K87" s="74">
        <v>62497914</v>
      </c>
      <c r="L87" s="74">
        <v>0</v>
      </c>
      <c r="M87" s="74">
        <v>1720068635</v>
      </c>
      <c r="N87" s="74">
        <v>1720068635</v>
      </c>
      <c r="O87" s="74">
        <v>1657570721</v>
      </c>
      <c r="P87" s="74">
        <v>1720068635</v>
      </c>
      <c r="Q87" s="74">
        <v>1657570721</v>
      </c>
      <c r="R87" s="74">
        <v>1720068635</v>
      </c>
      <c r="S87" s="74">
        <v>1657570721</v>
      </c>
    </row>
    <row r="88" spans="1:19" x14ac:dyDescent="0.35">
      <c r="A88" s="74" t="s">
        <v>94</v>
      </c>
      <c r="B88" s="74">
        <v>15</v>
      </c>
      <c r="C88" s="74" t="s">
        <v>1578</v>
      </c>
      <c r="D88" s="74">
        <v>15909</v>
      </c>
      <c r="E88" s="74" t="s">
        <v>1855</v>
      </c>
      <c r="F88" s="74">
        <v>340745007</v>
      </c>
      <c r="G88" s="74">
        <v>340745007</v>
      </c>
      <c r="H88" s="74">
        <v>340745007</v>
      </c>
      <c r="I88" s="74" t="s">
        <v>2829</v>
      </c>
      <c r="J88" s="74" t="s">
        <v>2832</v>
      </c>
      <c r="K88" s="74">
        <v>14402825</v>
      </c>
      <c r="L88" s="74">
        <v>0</v>
      </c>
      <c r="M88" s="74">
        <v>355147832</v>
      </c>
      <c r="N88" s="74">
        <v>355147832</v>
      </c>
      <c r="O88" s="74">
        <v>340745007</v>
      </c>
      <c r="P88" s="74">
        <v>355147832</v>
      </c>
      <c r="Q88" s="74">
        <v>340745007</v>
      </c>
      <c r="R88" s="74">
        <v>355147832</v>
      </c>
      <c r="S88" s="74">
        <v>340745007</v>
      </c>
    </row>
    <row r="89" spans="1:19" x14ac:dyDescent="0.35">
      <c r="A89" s="74" t="s">
        <v>95</v>
      </c>
      <c r="B89" s="74">
        <v>15</v>
      </c>
      <c r="C89" s="74" t="s">
        <v>1578</v>
      </c>
      <c r="D89" s="74">
        <v>15910</v>
      </c>
      <c r="E89" s="74" t="s">
        <v>1904</v>
      </c>
      <c r="F89" s="74">
        <v>37937203905</v>
      </c>
      <c r="G89" s="74">
        <v>37937203905</v>
      </c>
      <c r="H89" s="74">
        <v>37937203905</v>
      </c>
      <c r="I89" s="74" t="s">
        <v>2829</v>
      </c>
      <c r="J89" s="74" t="s">
        <v>2832</v>
      </c>
      <c r="K89" s="74">
        <v>827151803</v>
      </c>
      <c r="L89" s="74">
        <v>0</v>
      </c>
      <c r="M89" s="74">
        <v>38764355708</v>
      </c>
      <c r="N89" s="74">
        <v>38764355708</v>
      </c>
      <c r="O89" s="74">
        <v>37937203905</v>
      </c>
      <c r="P89" s="74">
        <v>38764355708</v>
      </c>
      <c r="Q89" s="74">
        <v>37937203905</v>
      </c>
      <c r="R89" s="74">
        <v>38764355708</v>
      </c>
      <c r="S89" s="74">
        <v>37937203905</v>
      </c>
    </row>
    <row r="90" spans="1:19" x14ac:dyDescent="0.35">
      <c r="A90" s="74" t="s">
        <v>96</v>
      </c>
      <c r="B90" s="74">
        <v>15</v>
      </c>
      <c r="C90" s="74" t="s">
        <v>1578</v>
      </c>
      <c r="D90" s="74">
        <v>15911</v>
      </c>
      <c r="E90" s="74" t="s">
        <v>1905</v>
      </c>
      <c r="F90" s="74">
        <v>3643646809</v>
      </c>
      <c r="G90" s="74">
        <v>3643646809</v>
      </c>
      <c r="H90" s="74">
        <v>3643646809</v>
      </c>
      <c r="I90" s="74" t="s">
        <v>2829</v>
      </c>
      <c r="J90" s="74" t="s">
        <v>2832</v>
      </c>
      <c r="K90" s="74">
        <v>105973119</v>
      </c>
      <c r="L90" s="74">
        <v>0</v>
      </c>
      <c r="M90" s="74">
        <v>3749619928</v>
      </c>
      <c r="N90" s="74">
        <v>3749619928</v>
      </c>
      <c r="O90" s="74">
        <v>3643646809</v>
      </c>
      <c r="P90" s="74">
        <v>3749619928</v>
      </c>
      <c r="Q90" s="74">
        <v>3643646809</v>
      </c>
      <c r="R90" s="74">
        <v>3749619928</v>
      </c>
      <c r="S90" s="74">
        <v>3643646809</v>
      </c>
    </row>
    <row r="91" spans="1:19" x14ac:dyDescent="0.35">
      <c r="A91" s="74" t="s">
        <v>97</v>
      </c>
      <c r="B91" s="74">
        <v>15</v>
      </c>
      <c r="C91" s="74" t="s">
        <v>1578</v>
      </c>
      <c r="D91" s="74">
        <v>15912</v>
      </c>
      <c r="E91" s="74" t="s">
        <v>1906</v>
      </c>
      <c r="F91" s="74">
        <v>3141203577</v>
      </c>
      <c r="G91" s="74">
        <v>3141203577</v>
      </c>
      <c r="H91" s="74">
        <v>3141203577</v>
      </c>
      <c r="I91" s="74" t="s">
        <v>2829</v>
      </c>
      <c r="J91" s="74" t="s">
        <v>2832</v>
      </c>
      <c r="K91" s="74">
        <v>89262685</v>
      </c>
      <c r="L91" s="74">
        <v>0</v>
      </c>
      <c r="M91" s="74">
        <v>3230466262</v>
      </c>
      <c r="N91" s="74">
        <v>3230466262</v>
      </c>
      <c r="O91" s="74">
        <v>3141203577</v>
      </c>
      <c r="P91" s="74">
        <v>3230466262</v>
      </c>
      <c r="Q91" s="74">
        <v>3141203577</v>
      </c>
      <c r="R91" s="74">
        <v>3230466262</v>
      </c>
      <c r="S91" s="74">
        <v>3141203577</v>
      </c>
    </row>
    <row r="92" spans="1:19" x14ac:dyDescent="0.35">
      <c r="A92" s="74" t="s">
        <v>98</v>
      </c>
      <c r="B92" s="74">
        <v>15</v>
      </c>
      <c r="C92" s="74" t="s">
        <v>1578</v>
      </c>
      <c r="D92" s="74">
        <v>15915</v>
      </c>
      <c r="E92" s="74" t="s">
        <v>1868</v>
      </c>
      <c r="F92" s="74">
        <v>51035297235</v>
      </c>
      <c r="G92" s="74">
        <v>51035297235</v>
      </c>
      <c r="H92" s="74">
        <v>51035297235</v>
      </c>
      <c r="I92" s="74" t="s">
        <v>2829</v>
      </c>
      <c r="J92" s="74" t="s">
        <v>2832</v>
      </c>
      <c r="K92" s="74">
        <v>1073794909</v>
      </c>
      <c r="L92" s="74">
        <v>0</v>
      </c>
      <c r="M92" s="74">
        <v>52109092144</v>
      </c>
      <c r="N92" s="74">
        <v>52109092144</v>
      </c>
      <c r="O92" s="74">
        <v>51035297235</v>
      </c>
      <c r="P92" s="74">
        <v>52109092144</v>
      </c>
      <c r="Q92" s="74">
        <v>51035297235</v>
      </c>
      <c r="R92" s="74">
        <v>52109092144</v>
      </c>
      <c r="S92" s="74">
        <v>51035297235</v>
      </c>
    </row>
    <row r="93" spans="1:19" x14ac:dyDescent="0.35">
      <c r="A93" s="74" t="s">
        <v>99</v>
      </c>
      <c r="B93" s="74">
        <v>15</v>
      </c>
      <c r="C93" s="74" t="s">
        <v>1578</v>
      </c>
      <c r="D93" s="74">
        <v>15916</v>
      </c>
      <c r="E93" s="74" t="s">
        <v>1907</v>
      </c>
      <c r="F93" s="74">
        <v>8945924016</v>
      </c>
      <c r="G93" s="74">
        <v>8945924016</v>
      </c>
      <c r="H93" s="74">
        <v>8945924016</v>
      </c>
      <c r="I93" s="74" t="s">
        <v>2829</v>
      </c>
      <c r="J93" s="74" t="s">
        <v>2832</v>
      </c>
      <c r="K93" s="74">
        <v>240563472</v>
      </c>
      <c r="L93" s="74">
        <v>0</v>
      </c>
      <c r="M93" s="74">
        <v>9186487488</v>
      </c>
      <c r="N93" s="74">
        <v>9186487488</v>
      </c>
      <c r="O93" s="74">
        <v>8945924016</v>
      </c>
      <c r="P93" s="74">
        <v>9186487488</v>
      </c>
      <c r="Q93" s="74">
        <v>8945924016</v>
      </c>
      <c r="R93" s="74">
        <v>9186487488</v>
      </c>
      <c r="S93" s="74">
        <v>8945924016</v>
      </c>
    </row>
    <row r="94" spans="1:19" x14ac:dyDescent="0.35">
      <c r="A94" s="74" t="s">
        <v>100</v>
      </c>
      <c r="B94" s="74">
        <v>15</v>
      </c>
      <c r="C94" s="74" t="s">
        <v>1578</v>
      </c>
      <c r="D94" s="74">
        <v>15917</v>
      </c>
      <c r="E94" s="74" t="s">
        <v>1908</v>
      </c>
      <c r="F94" s="74">
        <v>1241713401</v>
      </c>
      <c r="G94" s="74">
        <v>1241713401</v>
      </c>
      <c r="H94" s="74">
        <v>1241713401</v>
      </c>
      <c r="I94" s="74" t="s">
        <v>2829</v>
      </c>
      <c r="J94" s="74" t="s">
        <v>2832</v>
      </c>
      <c r="K94" s="74">
        <v>35493682</v>
      </c>
      <c r="L94" s="74">
        <v>0</v>
      </c>
      <c r="M94" s="74">
        <v>1277207083</v>
      </c>
      <c r="N94" s="74">
        <v>1277207083</v>
      </c>
      <c r="O94" s="74">
        <v>1241713401</v>
      </c>
      <c r="P94" s="74">
        <v>1277207083</v>
      </c>
      <c r="Q94" s="74">
        <v>1241713401</v>
      </c>
      <c r="R94" s="74">
        <v>1277207083</v>
      </c>
      <c r="S94" s="74">
        <v>1241713401</v>
      </c>
    </row>
    <row r="95" spans="1:19" x14ac:dyDescent="0.35">
      <c r="A95" s="74" t="s">
        <v>101</v>
      </c>
      <c r="B95" s="74">
        <v>15</v>
      </c>
      <c r="C95" s="74" t="s">
        <v>1578</v>
      </c>
      <c r="D95" s="74">
        <v>46902</v>
      </c>
      <c r="E95" s="74" t="s">
        <v>1909</v>
      </c>
      <c r="F95" s="74">
        <v>2830987712</v>
      </c>
      <c r="G95" s="74">
        <v>2830987712</v>
      </c>
      <c r="H95" s="74">
        <v>2830987712</v>
      </c>
      <c r="I95" s="74" t="s">
        <v>2829</v>
      </c>
      <c r="J95" s="74" t="s">
        <v>2832</v>
      </c>
      <c r="K95" s="74">
        <v>76034750</v>
      </c>
      <c r="L95" s="74">
        <v>229628490</v>
      </c>
      <c r="M95" s="74">
        <v>2907022462</v>
      </c>
      <c r="N95" s="74">
        <v>2677393972</v>
      </c>
      <c r="O95" s="74">
        <v>2601359222</v>
      </c>
      <c r="P95" s="74">
        <v>2907022462</v>
      </c>
      <c r="Q95" s="74">
        <v>2830987712</v>
      </c>
      <c r="R95" s="74">
        <v>2677393972</v>
      </c>
      <c r="S95" s="74">
        <v>2601359222</v>
      </c>
    </row>
    <row r="96" spans="1:19" x14ac:dyDescent="0.35">
      <c r="A96" s="74" t="s">
        <v>102</v>
      </c>
      <c r="B96" s="74">
        <v>15</v>
      </c>
      <c r="C96" s="74" t="s">
        <v>1578</v>
      </c>
      <c r="D96" s="74">
        <v>94902</v>
      </c>
      <c r="E96" s="74" t="s">
        <v>1910</v>
      </c>
      <c r="F96" s="74">
        <v>580242857</v>
      </c>
      <c r="G96" s="74">
        <v>580242857</v>
      </c>
      <c r="H96" s="74">
        <v>580242857</v>
      </c>
      <c r="I96" s="74" t="s">
        <v>2829</v>
      </c>
      <c r="J96" s="74" t="s">
        <v>2832</v>
      </c>
      <c r="K96" s="74">
        <v>21209996</v>
      </c>
      <c r="L96" s="74">
        <v>0</v>
      </c>
      <c r="M96" s="74">
        <v>601452853</v>
      </c>
      <c r="N96" s="74">
        <v>601452853</v>
      </c>
      <c r="O96" s="74">
        <v>580242857</v>
      </c>
      <c r="P96" s="74">
        <v>601452853</v>
      </c>
      <c r="Q96" s="74">
        <v>580242857</v>
      </c>
      <c r="R96" s="74">
        <v>601452853</v>
      </c>
      <c r="S96" s="74">
        <v>580242857</v>
      </c>
    </row>
    <row r="97" spans="1:19" x14ac:dyDescent="0.35">
      <c r="A97" s="74" t="s">
        <v>103</v>
      </c>
      <c r="B97" s="74">
        <v>15</v>
      </c>
      <c r="C97" s="74" t="s">
        <v>1578</v>
      </c>
      <c r="D97" s="74">
        <v>130901</v>
      </c>
      <c r="E97" s="74" t="s">
        <v>1911</v>
      </c>
      <c r="F97" s="74">
        <v>1946245081</v>
      </c>
      <c r="G97" s="74">
        <v>1946245081</v>
      </c>
      <c r="H97" s="74">
        <v>1946245081</v>
      </c>
      <c r="I97" s="74" t="s">
        <v>2829</v>
      </c>
      <c r="J97" s="74" t="s">
        <v>2832</v>
      </c>
      <c r="K97" s="74">
        <v>38511081</v>
      </c>
      <c r="L97" s="74">
        <v>0</v>
      </c>
      <c r="M97" s="74">
        <v>1984756162</v>
      </c>
      <c r="N97" s="74">
        <v>1984756162</v>
      </c>
      <c r="O97" s="74">
        <v>1946245081</v>
      </c>
      <c r="P97" s="74">
        <v>1984756162</v>
      </c>
      <c r="Q97" s="74">
        <v>1946245081</v>
      </c>
      <c r="R97" s="74">
        <v>1984756162</v>
      </c>
      <c r="S97" s="74">
        <v>1946245081</v>
      </c>
    </row>
    <row r="98" spans="1:19" x14ac:dyDescent="0.35">
      <c r="A98" s="74" t="s">
        <v>104</v>
      </c>
      <c r="B98" s="74">
        <v>15</v>
      </c>
      <c r="C98" s="74" t="s">
        <v>1578</v>
      </c>
      <c r="D98" s="74">
        <v>163908</v>
      </c>
      <c r="E98" s="74" t="s">
        <v>1912</v>
      </c>
      <c r="F98" s="74">
        <v>618598970</v>
      </c>
      <c r="G98" s="74">
        <v>618598970</v>
      </c>
      <c r="H98" s="74">
        <v>618598970</v>
      </c>
      <c r="I98" s="74" t="s">
        <v>2829</v>
      </c>
      <c r="J98" s="74" t="s">
        <v>2832</v>
      </c>
      <c r="K98" s="74">
        <v>14503911</v>
      </c>
      <c r="L98" s="74">
        <v>0</v>
      </c>
      <c r="M98" s="74">
        <v>633102881</v>
      </c>
      <c r="N98" s="74">
        <v>633102881</v>
      </c>
      <c r="O98" s="74">
        <v>618598970</v>
      </c>
      <c r="P98" s="74">
        <v>633102881</v>
      </c>
      <c r="Q98" s="74">
        <v>618598970</v>
      </c>
      <c r="R98" s="74">
        <v>633102881</v>
      </c>
      <c r="S98" s="74">
        <v>618598970</v>
      </c>
    </row>
    <row r="99" spans="1:19" x14ac:dyDescent="0.35">
      <c r="A99" s="74" t="s">
        <v>105</v>
      </c>
      <c r="B99" s="74">
        <v>15</v>
      </c>
      <c r="C99" s="74" t="s">
        <v>1578</v>
      </c>
      <c r="D99" s="74">
        <v>247901</v>
      </c>
      <c r="E99" s="74" t="s">
        <v>1913</v>
      </c>
      <c r="F99" s="74">
        <v>1465663</v>
      </c>
      <c r="G99" s="74">
        <v>1465663</v>
      </c>
      <c r="H99" s="74">
        <v>1465663</v>
      </c>
      <c r="I99" s="74" t="s">
        <v>2829</v>
      </c>
      <c r="J99" s="74" t="s">
        <v>2832</v>
      </c>
      <c r="K99" s="74">
        <v>71560</v>
      </c>
      <c r="L99" s="74">
        <v>0</v>
      </c>
      <c r="M99" s="74">
        <v>1537223</v>
      </c>
      <c r="N99" s="74">
        <v>1537223</v>
      </c>
      <c r="O99" s="74">
        <v>1465663</v>
      </c>
      <c r="P99" s="74">
        <v>1537223</v>
      </c>
      <c r="Q99" s="74">
        <v>1465663</v>
      </c>
      <c r="R99" s="74">
        <v>1537223</v>
      </c>
      <c r="S99" s="74">
        <v>1465663</v>
      </c>
    </row>
    <row r="100" spans="1:19" x14ac:dyDescent="0.35">
      <c r="A100" s="74" t="s">
        <v>106</v>
      </c>
      <c r="B100" s="74">
        <v>16</v>
      </c>
      <c r="C100" s="74" t="s">
        <v>1579</v>
      </c>
      <c r="D100" s="74">
        <v>16901</v>
      </c>
      <c r="E100" s="74" t="s">
        <v>1914</v>
      </c>
      <c r="F100" s="74">
        <v>670664216</v>
      </c>
      <c r="G100" s="74">
        <v>675011738</v>
      </c>
      <c r="H100" s="74">
        <v>670664216</v>
      </c>
      <c r="I100" s="74" t="s">
        <v>2829</v>
      </c>
      <c r="J100" s="74" t="s">
        <v>2833</v>
      </c>
      <c r="K100" s="74">
        <v>13174670</v>
      </c>
      <c r="L100" s="74">
        <v>0</v>
      </c>
      <c r="M100" s="74">
        <v>683838886</v>
      </c>
      <c r="N100" s="74">
        <v>683838886</v>
      </c>
      <c r="O100" s="74">
        <v>670664216</v>
      </c>
      <c r="P100" s="74">
        <v>683838886</v>
      </c>
      <c r="Q100" s="74">
        <v>670664216</v>
      </c>
      <c r="R100" s="74">
        <v>683838886</v>
      </c>
      <c r="S100" s="74">
        <v>670664216</v>
      </c>
    </row>
    <row r="101" spans="1:19" x14ac:dyDescent="0.35">
      <c r="A101" s="74" t="s">
        <v>107</v>
      </c>
      <c r="B101" s="74">
        <v>16</v>
      </c>
      <c r="C101" s="74" t="s">
        <v>1579</v>
      </c>
      <c r="D101" s="74">
        <v>16902</v>
      </c>
      <c r="E101" s="74" t="s">
        <v>1915</v>
      </c>
      <c r="F101" s="74">
        <v>665941392</v>
      </c>
      <c r="G101" s="74">
        <v>697290278</v>
      </c>
      <c r="H101" s="74">
        <v>665941392</v>
      </c>
      <c r="I101" s="74" t="s">
        <v>2829</v>
      </c>
      <c r="J101" s="74" t="s">
        <v>2833</v>
      </c>
      <c r="K101" s="74">
        <v>15317650</v>
      </c>
      <c r="L101" s="74">
        <v>0</v>
      </c>
      <c r="M101" s="74">
        <v>681259042</v>
      </c>
      <c r="N101" s="74">
        <v>681259042</v>
      </c>
      <c r="O101" s="74">
        <v>665941392</v>
      </c>
      <c r="P101" s="74">
        <v>681259042</v>
      </c>
      <c r="Q101" s="74">
        <v>665941392</v>
      </c>
      <c r="R101" s="74">
        <v>681259042</v>
      </c>
      <c r="S101" s="74">
        <v>665941392</v>
      </c>
    </row>
    <row r="102" spans="1:19" x14ac:dyDescent="0.35">
      <c r="A102" s="74" t="s">
        <v>108</v>
      </c>
      <c r="B102" s="74">
        <v>16</v>
      </c>
      <c r="C102" s="74" t="s">
        <v>1579</v>
      </c>
      <c r="D102" s="74">
        <v>86901</v>
      </c>
      <c r="E102" s="74" t="s">
        <v>1916</v>
      </c>
      <c r="F102" s="74">
        <v>6152562</v>
      </c>
      <c r="G102" s="74">
        <v>6152562</v>
      </c>
      <c r="H102" s="74">
        <v>6152562</v>
      </c>
      <c r="I102" s="74" t="s">
        <v>2829</v>
      </c>
      <c r="J102" s="74" t="s">
        <v>2833</v>
      </c>
      <c r="K102" s="74">
        <v>224410</v>
      </c>
      <c r="L102" s="74">
        <v>0</v>
      </c>
      <c r="M102" s="74">
        <v>6376972</v>
      </c>
      <c r="N102" s="74">
        <v>6376972</v>
      </c>
      <c r="O102" s="74">
        <v>6152562</v>
      </c>
      <c r="P102" s="74">
        <v>6376972</v>
      </c>
      <c r="Q102" s="74">
        <v>6152562</v>
      </c>
      <c r="R102" s="74">
        <v>6376972</v>
      </c>
      <c r="S102" s="74">
        <v>6152562</v>
      </c>
    </row>
    <row r="103" spans="1:19" x14ac:dyDescent="0.35">
      <c r="A103" s="74" t="s">
        <v>109</v>
      </c>
      <c r="B103" s="74">
        <v>17</v>
      </c>
      <c r="C103" s="74" t="s">
        <v>1580</v>
      </c>
      <c r="D103" s="74">
        <v>17901</v>
      </c>
      <c r="E103" s="74" t="s">
        <v>1917</v>
      </c>
      <c r="F103" s="74">
        <v>403263448</v>
      </c>
      <c r="G103" s="74">
        <v>423535531</v>
      </c>
      <c r="H103" s="74">
        <v>403263448</v>
      </c>
      <c r="I103" s="74" t="s">
        <v>2829</v>
      </c>
      <c r="J103" s="74" t="s">
        <v>2833</v>
      </c>
      <c r="K103" s="74">
        <v>428580</v>
      </c>
      <c r="L103" s="74">
        <v>237205</v>
      </c>
      <c r="M103" s="74">
        <v>403692028</v>
      </c>
      <c r="N103" s="74">
        <v>403454823</v>
      </c>
      <c r="O103" s="74">
        <v>403026243</v>
      </c>
      <c r="P103" s="74">
        <v>590054668</v>
      </c>
      <c r="Q103" s="74">
        <v>589626088</v>
      </c>
      <c r="R103" s="74">
        <v>589817463</v>
      </c>
      <c r="S103" s="74">
        <v>589388883</v>
      </c>
    </row>
    <row r="104" spans="1:19" x14ac:dyDescent="0.35">
      <c r="A104" s="74" t="s">
        <v>110</v>
      </c>
      <c r="B104" s="74">
        <v>17</v>
      </c>
      <c r="C104" s="74" t="s">
        <v>1580</v>
      </c>
      <c r="D104" s="74">
        <v>58909</v>
      </c>
      <c r="E104" s="74" t="s">
        <v>1918</v>
      </c>
      <c r="F104" s="74">
        <v>12136760</v>
      </c>
      <c r="G104" s="74">
        <v>12136760</v>
      </c>
      <c r="H104" s="74">
        <v>12136760</v>
      </c>
      <c r="I104" s="74" t="s">
        <v>2829</v>
      </c>
      <c r="J104" s="74" t="s">
        <v>2833</v>
      </c>
      <c r="K104" s="74">
        <v>26980</v>
      </c>
      <c r="L104" s="74">
        <v>3385</v>
      </c>
      <c r="M104" s="74">
        <v>12163740</v>
      </c>
      <c r="N104" s="74">
        <v>12160355</v>
      </c>
      <c r="O104" s="74">
        <v>12133375</v>
      </c>
      <c r="P104" s="74">
        <v>12163740</v>
      </c>
      <c r="Q104" s="74">
        <v>12136760</v>
      </c>
      <c r="R104" s="74">
        <v>12160355</v>
      </c>
      <c r="S104" s="74">
        <v>12133375</v>
      </c>
    </row>
    <row r="105" spans="1:19" x14ac:dyDescent="0.35">
      <c r="A105" s="74" t="s">
        <v>111</v>
      </c>
      <c r="B105" s="74">
        <v>18</v>
      </c>
      <c r="C105" s="74" t="s">
        <v>1581</v>
      </c>
      <c r="D105" s="74">
        <v>18901</v>
      </c>
      <c r="E105" s="74" t="s">
        <v>1919</v>
      </c>
      <c r="F105" s="74">
        <v>568585298</v>
      </c>
      <c r="G105" s="74">
        <v>568585298</v>
      </c>
      <c r="H105" s="74">
        <v>568585298</v>
      </c>
      <c r="I105" s="74" t="s">
        <v>2829</v>
      </c>
      <c r="J105" s="74" t="s">
        <v>2832</v>
      </c>
      <c r="K105" s="74">
        <v>15542951</v>
      </c>
      <c r="L105" s="74">
        <v>0</v>
      </c>
      <c r="M105" s="74">
        <v>584128249</v>
      </c>
      <c r="N105" s="74">
        <v>584128249</v>
      </c>
      <c r="O105" s="74">
        <v>568585298</v>
      </c>
      <c r="P105" s="74">
        <v>584128249</v>
      </c>
      <c r="Q105" s="74">
        <v>568585298</v>
      </c>
      <c r="R105" s="74">
        <v>584128249</v>
      </c>
      <c r="S105" s="74">
        <v>568585298</v>
      </c>
    </row>
    <row r="106" spans="1:19" x14ac:dyDescent="0.35">
      <c r="A106" s="74" t="s">
        <v>112</v>
      </c>
      <c r="B106" s="74">
        <v>18</v>
      </c>
      <c r="C106" s="74" t="s">
        <v>1581</v>
      </c>
      <c r="D106" s="74">
        <v>18902</v>
      </c>
      <c r="E106" s="74" t="s">
        <v>1920</v>
      </c>
      <c r="F106" s="74">
        <v>171151869</v>
      </c>
      <c r="G106" s="74">
        <v>171151869</v>
      </c>
      <c r="H106" s="74">
        <v>171151869</v>
      </c>
      <c r="I106" s="74" t="s">
        <v>2829</v>
      </c>
      <c r="J106" s="74" t="s">
        <v>2832</v>
      </c>
      <c r="K106" s="74">
        <v>5669360</v>
      </c>
      <c r="L106" s="74">
        <v>0</v>
      </c>
      <c r="M106" s="74">
        <v>176821229</v>
      </c>
      <c r="N106" s="74">
        <v>176821229</v>
      </c>
      <c r="O106" s="74">
        <v>171151869</v>
      </c>
      <c r="P106" s="74">
        <v>176821229</v>
      </c>
      <c r="Q106" s="74">
        <v>171151869</v>
      </c>
      <c r="R106" s="74">
        <v>176821229</v>
      </c>
      <c r="S106" s="74">
        <v>171151869</v>
      </c>
    </row>
    <row r="107" spans="1:19" x14ac:dyDescent="0.35">
      <c r="A107" s="74" t="s">
        <v>113</v>
      </c>
      <c r="B107" s="74">
        <v>18</v>
      </c>
      <c r="C107" s="74" t="s">
        <v>1581</v>
      </c>
      <c r="D107" s="74">
        <v>18903</v>
      </c>
      <c r="E107" s="74" t="s">
        <v>1921</v>
      </c>
      <c r="F107" s="74">
        <v>61325684</v>
      </c>
      <c r="G107" s="74">
        <v>61325684</v>
      </c>
      <c r="H107" s="74">
        <v>61325684</v>
      </c>
      <c r="I107" s="74" t="s">
        <v>2829</v>
      </c>
      <c r="J107" s="74" t="s">
        <v>2832</v>
      </c>
      <c r="K107" s="74">
        <v>2056852</v>
      </c>
      <c r="L107" s="74">
        <v>0</v>
      </c>
      <c r="M107" s="74">
        <v>63382536</v>
      </c>
      <c r="N107" s="74">
        <v>63382536</v>
      </c>
      <c r="O107" s="74">
        <v>61325684</v>
      </c>
      <c r="P107" s="74">
        <v>63382536</v>
      </c>
      <c r="Q107" s="74">
        <v>61325684</v>
      </c>
      <c r="R107" s="74">
        <v>63382536</v>
      </c>
      <c r="S107" s="74">
        <v>61325684</v>
      </c>
    </row>
    <row r="108" spans="1:19" x14ac:dyDescent="0.35">
      <c r="A108" s="74" t="s">
        <v>114</v>
      </c>
      <c r="B108" s="74">
        <v>18</v>
      </c>
      <c r="C108" s="74" t="s">
        <v>1581</v>
      </c>
      <c r="D108" s="74">
        <v>18904</v>
      </c>
      <c r="E108" s="74" t="s">
        <v>1922</v>
      </c>
      <c r="F108" s="74">
        <v>156037699</v>
      </c>
      <c r="G108" s="74">
        <v>156037699</v>
      </c>
      <c r="H108" s="74">
        <v>156037699</v>
      </c>
      <c r="I108" s="74" t="s">
        <v>2829</v>
      </c>
      <c r="J108" s="74" t="s">
        <v>2832</v>
      </c>
      <c r="K108" s="74">
        <v>5370680</v>
      </c>
      <c r="L108" s="74">
        <v>0</v>
      </c>
      <c r="M108" s="74">
        <v>161408379</v>
      </c>
      <c r="N108" s="74">
        <v>161408379</v>
      </c>
      <c r="O108" s="74">
        <v>156037699</v>
      </c>
      <c r="P108" s="74">
        <v>161408379</v>
      </c>
      <c r="Q108" s="74">
        <v>156037699</v>
      </c>
      <c r="R108" s="74">
        <v>161408379</v>
      </c>
      <c r="S108" s="74">
        <v>156037699</v>
      </c>
    </row>
    <row r="109" spans="1:19" x14ac:dyDescent="0.35">
      <c r="A109" s="74" t="s">
        <v>115</v>
      </c>
      <c r="B109" s="74">
        <v>18</v>
      </c>
      <c r="C109" s="74" t="s">
        <v>1581</v>
      </c>
      <c r="D109" s="74">
        <v>18905</v>
      </c>
      <c r="E109" s="74" t="s">
        <v>1923</v>
      </c>
      <c r="F109" s="74">
        <v>96658711</v>
      </c>
      <c r="G109" s="74">
        <v>96658711</v>
      </c>
      <c r="H109" s="74">
        <v>96658711</v>
      </c>
      <c r="I109" s="74" t="s">
        <v>2829</v>
      </c>
      <c r="J109" s="74" t="s">
        <v>2832</v>
      </c>
      <c r="K109" s="74">
        <v>1854264</v>
      </c>
      <c r="L109" s="74">
        <v>0</v>
      </c>
      <c r="M109" s="74">
        <v>98512975</v>
      </c>
      <c r="N109" s="74">
        <v>98512975</v>
      </c>
      <c r="O109" s="74">
        <v>96658711</v>
      </c>
      <c r="P109" s="74">
        <v>98512975</v>
      </c>
      <c r="Q109" s="74">
        <v>96658711</v>
      </c>
      <c r="R109" s="74">
        <v>98512975</v>
      </c>
      <c r="S109" s="74">
        <v>96658711</v>
      </c>
    </row>
    <row r="110" spans="1:19" x14ac:dyDescent="0.35">
      <c r="A110" s="74" t="s">
        <v>116</v>
      </c>
      <c r="B110" s="74">
        <v>18</v>
      </c>
      <c r="C110" s="74" t="s">
        <v>1581</v>
      </c>
      <c r="D110" s="74">
        <v>18906</v>
      </c>
      <c r="E110" s="74" t="s">
        <v>1924</v>
      </c>
      <c r="F110" s="74">
        <v>103105527</v>
      </c>
      <c r="G110" s="74">
        <v>103105527</v>
      </c>
      <c r="H110" s="74">
        <v>103105527</v>
      </c>
      <c r="I110" s="74" t="s">
        <v>2829</v>
      </c>
      <c r="J110" s="74" t="s">
        <v>2832</v>
      </c>
      <c r="K110" s="74">
        <v>2280758</v>
      </c>
      <c r="L110" s="74">
        <v>0</v>
      </c>
      <c r="M110" s="74">
        <v>105386285</v>
      </c>
      <c r="N110" s="74">
        <v>105386285</v>
      </c>
      <c r="O110" s="74">
        <v>103105527</v>
      </c>
      <c r="P110" s="74">
        <v>105386285</v>
      </c>
      <c r="Q110" s="74">
        <v>103105527</v>
      </c>
      <c r="R110" s="74">
        <v>105386285</v>
      </c>
      <c r="S110" s="74">
        <v>103105527</v>
      </c>
    </row>
    <row r="111" spans="1:19" x14ac:dyDescent="0.35">
      <c r="A111" s="74" t="s">
        <v>117</v>
      </c>
      <c r="B111" s="74">
        <v>18</v>
      </c>
      <c r="C111" s="74" t="s">
        <v>1581</v>
      </c>
      <c r="D111" s="74">
        <v>18907</v>
      </c>
      <c r="E111" s="74" t="s">
        <v>1925</v>
      </c>
      <c r="F111" s="74">
        <v>136283099</v>
      </c>
      <c r="G111" s="74">
        <v>136283099</v>
      </c>
      <c r="H111" s="74">
        <v>136283099</v>
      </c>
      <c r="I111" s="74" t="s">
        <v>2829</v>
      </c>
      <c r="J111" s="74" t="s">
        <v>2832</v>
      </c>
      <c r="K111" s="74">
        <v>4700046</v>
      </c>
      <c r="L111" s="74">
        <v>0</v>
      </c>
      <c r="M111" s="74">
        <v>140983145</v>
      </c>
      <c r="N111" s="74">
        <v>140983145</v>
      </c>
      <c r="O111" s="74">
        <v>136283099</v>
      </c>
      <c r="P111" s="74">
        <v>140983145</v>
      </c>
      <c r="Q111" s="74">
        <v>136283099</v>
      </c>
      <c r="R111" s="74">
        <v>140983145</v>
      </c>
      <c r="S111" s="74">
        <v>136283099</v>
      </c>
    </row>
    <row r="112" spans="1:19" x14ac:dyDescent="0.35">
      <c r="A112" s="74" t="s">
        <v>118</v>
      </c>
      <c r="B112" s="74">
        <v>18</v>
      </c>
      <c r="C112" s="74" t="s">
        <v>1581</v>
      </c>
      <c r="D112" s="74">
        <v>18908</v>
      </c>
      <c r="E112" s="74" t="s">
        <v>1926</v>
      </c>
      <c r="F112" s="74">
        <v>63231780</v>
      </c>
      <c r="G112" s="74">
        <v>63231780</v>
      </c>
      <c r="H112" s="74">
        <v>63231780</v>
      </c>
      <c r="I112" s="74" t="s">
        <v>2829</v>
      </c>
      <c r="J112" s="74" t="s">
        <v>2832</v>
      </c>
      <c r="K112" s="74">
        <v>1852602</v>
      </c>
      <c r="L112" s="74">
        <v>0</v>
      </c>
      <c r="M112" s="74">
        <v>65084382</v>
      </c>
      <c r="N112" s="74">
        <v>65084382</v>
      </c>
      <c r="O112" s="74">
        <v>63231780</v>
      </c>
      <c r="P112" s="74">
        <v>65084382</v>
      </c>
      <c r="Q112" s="74">
        <v>63231780</v>
      </c>
      <c r="R112" s="74">
        <v>65084382</v>
      </c>
      <c r="S112" s="74">
        <v>63231780</v>
      </c>
    </row>
    <row r="113" spans="1:19" x14ac:dyDescent="0.35">
      <c r="A113" s="74" t="s">
        <v>119</v>
      </c>
      <c r="B113" s="74">
        <v>18</v>
      </c>
      <c r="C113" s="74" t="s">
        <v>1581</v>
      </c>
      <c r="D113" s="74">
        <v>50909</v>
      </c>
      <c r="E113" s="74" t="s">
        <v>1927</v>
      </c>
      <c r="F113" s="74">
        <v>678184</v>
      </c>
      <c r="G113" s="74">
        <v>678184</v>
      </c>
      <c r="H113" s="74">
        <v>678184</v>
      </c>
      <c r="I113" s="74" t="s">
        <v>2829</v>
      </c>
      <c r="J113" s="74" t="s">
        <v>2832</v>
      </c>
      <c r="K113" s="74">
        <v>11750</v>
      </c>
      <c r="L113" s="74">
        <v>0</v>
      </c>
      <c r="M113" s="74">
        <v>689934</v>
      </c>
      <c r="N113" s="74">
        <v>689934</v>
      </c>
      <c r="O113" s="74">
        <v>678184</v>
      </c>
      <c r="P113" s="74">
        <v>689934</v>
      </c>
      <c r="Q113" s="74">
        <v>678184</v>
      </c>
      <c r="R113" s="74">
        <v>689934</v>
      </c>
      <c r="S113" s="74">
        <v>678184</v>
      </c>
    </row>
    <row r="114" spans="1:19" x14ac:dyDescent="0.35">
      <c r="A114" s="74" t="s">
        <v>120</v>
      </c>
      <c r="B114" s="74">
        <v>18</v>
      </c>
      <c r="C114" s="74" t="s">
        <v>1581</v>
      </c>
      <c r="D114" s="74">
        <v>97903</v>
      </c>
      <c r="E114" s="74" t="s">
        <v>1928</v>
      </c>
      <c r="F114" s="74">
        <v>7856714</v>
      </c>
      <c r="G114" s="74">
        <v>7856714</v>
      </c>
      <c r="H114" s="74">
        <v>7856714</v>
      </c>
      <c r="I114" s="74" t="s">
        <v>2829</v>
      </c>
      <c r="J114" s="74" t="s">
        <v>2832</v>
      </c>
      <c r="K114" s="74">
        <v>107953</v>
      </c>
      <c r="L114" s="74">
        <v>0</v>
      </c>
      <c r="M114" s="74">
        <v>7964667</v>
      </c>
      <c r="N114" s="74">
        <v>7964667</v>
      </c>
      <c r="O114" s="74">
        <v>7856714</v>
      </c>
      <c r="P114" s="74">
        <v>7964667</v>
      </c>
      <c r="Q114" s="74">
        <v>7856714</v>
      </c>
      <c r="R114" s="74">
        <v>7964667</v>
      </c>
      <c r="S114" s="74">
        <v>7856714</v>
      </c>
    </row>
    <row r="115" spans="1:19" x14ac:dyDescent="0.35">
      <c r="A115" s="74" t="s">
        <v>121</v>
      </c>
      <c r="B115" s="74">
        <v>18</v>
      </c>
      <c r="C115" s="74" t="s">
        <v>1581</v>
      </c>
      <c r="D115" s="74">
        <v>161920</v>
      </c>
      <c r="E115" s="74" t="s">
        <v>1929</v>
      </c>
      <c r="F115" s="74">
        <v>17967963</v>
      </c>
      <c r="G115" s="74">
        <v>17967963</v>
      </c>
      <c r="H115" s="74">
        <v>17967963</v>
      </c>
      <c r="I115" s="74" t="s">
        <v>2829</v>
      </c>
      <c r="J115" s="74" t="s">
        <v>2832</v>
      </c>
      <c r="K115" s="74">
        <v>949273</v>
      </c>
      <c r="L115" s="74">
        <v>0</v>
      </c>
      <c r="M115" s="74">
        <v>18917236</v>
      </c>
      <c r="N115" s="74">
        <v>18917236</v>
      </c>
      <c r="O115" s="74">
        <v>17967963</v>
      </c>
      <c r="P115" s="74">
        <v>18917236</v>
      </c>
      <c r="Q115" s="74">
        <v>17967963</v>
      </c>
      <c r="R115" s="74">
        <v>18917236</v>
      </c>
      <c r="S115" s="74">
        <v>17967963</v>
      </c>
    </row>
    <row r="116" spans="1:19" x14ac:dyDescent="0.35">
      <c r="A116" s="74" t="s">
        <v>122</v>
      </c>
      <c r="B116" s="74">
        <v>19</v>
      </c>
      <c r="C116" s="74" t="s">
        <v>1582</v>
      </c>
      <c r="D116" s="74">
        <v>19901</v>
      </c>
      <c r="E116" s="74" t="s">
        <v>1930</v>
      </c>
      <c r="F116" s="74">
        <v>182030999</v>
      </c>
      <c r="G116" s="74">
        <v>182030999</v>
      </c>
      <c r="H116" s="74">
        <v>182030999</v>
      </c>
      <c r="I116" s="74" t="s">
        <v>2829</v>
      </c>
      <c r="J116" s="74" t="s">
        <v>2832</v>
      </c>
      <c r="K116" s="74">
        <v>9747709</v>
      </c>
      <c r="L116" s="74">
        <v>0</v>
      </c>
      <c r="M116" s="74">
        <v>191778708</v>
      </c>
      <c r="N116" s="74">
        <v>191778708</v>
      </c>
      <c r="O116" s="74">
        <v>182030999</v>
      </c>
      <c r="P116" s="74">
        <v>191778708</v>
      </c>
      <c r="Q116" s="74">
        <v>182030999</v>
      </c>
      <c r="R116" s="74">
        <v>191778708</v>
      </c>
      <c r="S116" s="74">
        <v>182030999</v>
      </c>
    </row>
    <row r="117" spans="1:19" x14ac:dyDescent="0.35">
      <c r="A117" s="74" t="s">
        <v>123</v>
      </c>
      <c r="B117" s="74">
        <v>19</v>
      </c>
      <c r="C117" s="74" t="s">
        <v>1582</v>
      </c>
      <c r="D117" s="74">
        <v>19902</v>
      </c>
      <c r="E117" s="74" t="s">
        <v>1931</v>
      </c>
      <c r="F117" s="74">
        <v>148151816</v>
      </c>
      <c r="G117" s="74">
        <v>148151816</v>
      </c>
      <c r="H117" s="74">
        <v>148151816</v>
      </c>
      <c r="I117" s="74" t="s">
        <v>2829</v>
      </c>
      <c r="J117" s="74" t="s">
        <v>2832</v>
      </c>
      <c r="K117" s="74">
        <v>8500314</v>
      </c>
      <c r="L117" s="74">
        <v>0</v>
      </c>
      <c r="M117" s="74">
        <v>156652130</v>
      </c>
      <c r="N117" s="74">
        <v>156652130</v>
      </c>
      <c r="O117" s="74">
        <v>148151816</v>
      </c>
      <c r="P117" s="74">
        <v>156652130</v>
      </c>
      <c r="Q117" s="74">
        <v>148151816</v>
      </c>
      <c r="R117" s="74">
        <v>156652130</v>
      </c>
      <c r="S117" s="74">
        <v>148151816</v>
      </c>
    </row>
    <row r="118" spans="1:19" x14ac:dyDescent="0.35">
      <c r="A118" s="74" t="s">
        <v>124</v>
      </c>
      <c r="B118" s="74">
        <v>19</v>
      </c>
      <c r="C118" s="74" t="s">
        <v>1582</v>
      </c>
      <c r="D118" s="74">
        <v>19903</v>
      </c>
      <c r="E118" s="74" t="s">
        <v>1932</v>
      </c>
      <c r="F118" s="74">
        <v>58567691</v>
      </c>
      <c r="G118" s="74">
        <v>58567691</v>
      </c>
      <c r="H118" s="74">
        <v>58567691</v>
      </c>
      <c r="I118" s="74" t="s">
        <v>2829</v>
      </c>
      <c r="J118" s="74" t="s">
        <v>2832</v>
      </c>
      <c r="K118" s="74">
        <v>4581253</v>
      </c>
      <c r="L118" s="74">
        <v>0</v>
      </c>
      <c r="M118" s="74">
        <v>63148944</v>
      </c>
      <c r="N118" s="74">
        <v>63148944</v>
      </c>
      <c r="O118" s="74">
        <v>58567691</v>
      </c>
      <c r="P118" s="74">
        <v>63148944</v>
      </c>
      <c r="Q118" s="74">
        <v>58567691</v>
      </c>
      <c r="R118" s="74">
        <v>63148944</v>
      </c>
      <c r="S118" s="74">
        <v>58567691</v>
      </c>
    </row>
    <row r="119" spans="1:19" x14ac:dyDescent="0.35">
      <c r="A119" s="74" t="s">
        <v>125</v>
      </c>
      <c r="B119" s="74">
        <v>19</v>
      </c>
      <c r="C119" s="74" t="s">
        <v>1582</v>
      </c>
      <c r="D119" s="74">
        <v>19905</v>
      </c>
      <c r="E119" s="74" t="s">
        <v>1933</v>
      </c>
      <c r="F119" s="74">
        <v>365035603</v>
      </c>
      <c r="G119" s="74">
        <v>365035603</v>
      </c>
      <c r="H119" s="74">
        <v>365035603</v>
      </c>
      <c r="I119" s="74" t="s">
        <v>2829</v>
      </c>
      <c r="J119" s="74" t="s">
        <v>2832</v>
      </c>
      <c r="K119" s="74">
        <v>15814986</v>
      </c>
      <c r="L119" s="74">
        <v>0</v>
      </c>
      <c r="M119" s="74">
        <v>380850589</v>
      </c>
      <c r="N119" s="74">
        <v>380850589</v>
      </c>
      <c r="O119" s="74">
        <v>365035603</v>
      </c>
      <c r="P119" s="74">
        <v>380850589</v>
      </c>
      <c r="Q119" s="74">
        <v>365035603</v>
      </c>
      <c r="R119" s="74">
        <v>380850589</v>
      </c>
      <c r="S119" s="74">
        <v>365035603</v>
      </c>
    </row>
    <row r="120" spans="1:19" x14ac:dyDescent="0.35">
      <c r="A120" s="74" t="s">
        <v>126</v>
      </c>
      <c r="B120" s="74">
        <v>19</v>
      </c>
      <c r="C120" s="74" t="s">
        <v>1582</v>
      </c>
      <c r="D120" s="74">
        <v>19906</v>
      </c>
      <c r="E120" s="74" t="s">
        <v>1934</v>
      </c>
      <c r="F120" s="74">
        <v>230856731</v>
      </c>
      <c r="G120" s="74">
        <v>230856731</v>
      </c>
      <c r="H120" s="74">
        <v>230856731</v>
      </c>
      <c r="I120" s="74" t="s">
        <v>2829</v>
      </c>
      <c r="J120" s="74" t="s">
        <v>2832</v>
      </c>
      <c r="K120" s="74">
        <v>12143660</v>
      </c>
      <c r="L120" s="74">
        <v>0</v>
      </c>
      <c r="M120" s="74">
        <v>243000391</v>
      </c>
      <c r="N120" s="74">
        <v>243000391</v>
      </c>
      <c r="O120" s="74">
        <v>230856731</v>
      </c>
      <c r="P120" s="74">
        <v>243000391</v>
      </c>
      <c r="Q120" s="74">
        <v>230856731</v>
      </c>
      <c r="R120" s="74">
        <v>243000391</v>
      </c>
      <c r="S120" s="74">
        <v>230856731</v>
      </c>
    </row>
    <row r="121" spans="1:19" x14ac:dyDescent="0.35">
      <c r="A121" s="74" t="s">
        <v>127</v>
      </c>
      <c r="B121" s="74">
        <v>19</v>
      </c>
      <c r="C121" s="74" t="s">
        <v>1582</v>
      </c>
      <c r="D121" s="74">
        <v>19907</v>
      </c>
      <c r="E121" s="74" t="s">
        <v>1935</v>
      </c>
      <c r="F121" s="74">
        <v>1943644199</v>
      </c>
      <c r="G121" s="74">
        <v>1943644199</v>
      </c>
      <c r="H121" s="74">
        <v>1943644199</v>
      </c>
      <c r="I121" s="74" t="s">
        <v>2829</v>
      </c>
      <c r="J121" s="74" t="s">
        <v>2832</v>
      </c>
      <c r="K121" s="74">
        <v>44598844</v>
      </c>
      <c r="L121" s="74">
        <v>0</v>
      </c>
      <c r="M121" s="74">
        <v>1988243043</v>
      </c>
      <c r="N121" s="74">
        <v>1988243043</v>
      </c>
      <c r="O121" s="74">
        <v>1943644199</v>
      </c>
      <c r="P121" s="74">
        <v>1988243043</v>
      </c>
      <c r="Q121" s="74">
        <v>1943644199</v>
      </c>
      <c r="R121" s="74">
        <v>1988243043</v>
      </c>
      <c r="S121" s="74">
        <v>1943644199</v>
      </c>
    </row>
    <row r="122" spans="1:19" x14ac:dyDescent="0.35">
      <c r="A122" s="74" t="s">
        <v>128</v>
      </c>
      <c r="B122" s="74">
        <v>19</v>
      </c>
      <c r="C122" s="74" t="s">
        <v>1582</v>
      </c>
      <c r="D122" s="74">
        <v>19908</v>
      </c>
      <c r="E122" s="74" t="s">
        <v>1936</v>
      </c>
      <c r="F122" s="74">
        <v>526661934</v>
      </c>
      <c r="G122" s="74">
        <v>526661934</v>
      </c>
      <c r="H122" s="74">
        <v>526661934</v>
      </c>
      <c r="I122" s="74" t="s">
        <v>2829</v>
      </c>
      <c r="J122" s="74" t="s">
        <v>2832</v>
      </c>
      <c r="K122" s="74">
        <v>22459094</v>
      </c>
      <c r="L122" s="74">
        <v>0</v>
      </c>
      <c r="M122" s="74">
        <v>549121028</v>
      </c>
      <c r="N122" s="74">
        <v>549121028</v>
      </c>
      <c r="O122" s="74">
        <v>526661934</v>
      </c>
      <c r="P122" s="74">
        <v>549121028</v>
      </c>
      <c r="Q122" s="74">
        <v>526661934</v>
      </c>
      <c r="R122" s="74">
        <v>549121028</v>
      </c>
      <c r="S122" s="74">
        <v>526661934</v>
      </c>
    </row>
    <row r="123" spans="1:19" x14ac:dyDescent="0.35">
      <c r="A123" s="74" t="s">
        <v>129</v>
      </c>
      <c r="B123" s="74">
        <v>19</v>
      </c>
      <c r="C123" s="74" t="s">
        <v>1582</v>
      </c>
      <c r="D123" s="74">
        <v>19909</v>
      </c>
      <c r="E123" s="74" t="s">
        <v>1937</v>
      </c>
      <c r="F123" s="74">
        <v>108307361</v>
      </c>
      <c r="G123" s="74">
        <v>108307361</v>
      </c>
      <c r="H123" s="74">
        <v>108307361</v>
      </c>
      <c r="I123" s="74" t="s">
        <v>2829</v>
      </c>
      <c r="J123" s="74" t="s">
        <v>2832</v>
      </c>
      <c r="K123" s="74">
        <v>6616642</v>
      </c>
      <c r="L123" s="74">
        <v>0</v>
      </c>
      <c r="M123" s="74">
        <v>114924003</v>
      </c>
      <c r="N123" s="74">
        <v>114924003</v>
      </c>
      <c r="O123" s="74">
        <v>108307361</v>
      </c>
      <c r="P123" s="74">
        <v>114924003</v>
      </c>
      <c r="Q123" s="74">
        <v>108307361</v>
      </c>
      <c r="R123" s="74">
        <v>114924003</v>
      </c>
      <c r="S123" s="74">
        <v>108307361</v>
      </c>
    </row>
    <row r="124" spans="1:19" x14ac:dyDescent="0.35">
      <c r="A124" s="74" t="s">
        <v>130</v>
      </c>
      <c r="B124" s="74">
        <v>19</v>
      </c>
      <c r="C124" s="74" t="s">
        <v>1582</v>
      </c>
      <c r="D124" s="74">
        <v>19910</v>
      </c>
      <c r="E124" s="74" t="s">
        <v>1938</v>
      </c>
      <c r="F124" s="74">
        <v>19287982</v>
      </c>
      <c r="G124" s="74">
        <v>19287982</v>
      </c>
      <c r="H124" s="74">
        <v>19287982</v>
      </c>
      <c r="I124" s="74" t="s">
        <v>2829</v>
      </c>
      <c r="J124" s="74" t="s">
        <v>2832</v>
      </c>
      <c r="K124" s="74">
        <v>1630649</v>
      </c>
      <c r="L124" s="74">
        <v>0</v>
      </c>
      <c r="M124" s="74">
        <v>20918631</v>
      </c>
      <c r="N124" s="74">
        <v>20918631</v>
      </c>
      <c r="O124" s="74">
        <v>19287982</v>
      </c>
      <c r="P124" s="74">
        <v>20918631</v>
      </c>
      <c r="Q124" s="74">
        <v>19287982</v>
      </c>
      <c r="R124" s="74">
        <v>20918631</v>
      </c>
      <c r="S124" s="74">
        <v>19287982</v>
      </c>
    </row>
    <row r="125" spans="1:19" x14ac:dyDescent="0.35">
      <c r="A125" s="74" t="s">
        <v>131</v>
      </c>
      <c r="B125" s="74">
        <v>19</v>
      </c>
      <c r="C125" s="74" t="s">
        <v>1582</v>
      </c>
      <c r="D125" s="74">
        <v>19911</v>
      </c>
      <c r="E125" s="74" t="s">
        <v>1939</v>
      </c>
      <c r="F125" s="74">
        <v>207163494</v>
      </c>
      <c r="G125" s="74">
        <v>207163494</v>
      </c>
      <c r="H125" s="74">
        <v>207163494</v>
      </c>
      <c r="I125" s="74" t="s">
        <v>2829</v>
      </c>
      <c r="J125" s="74" t="s">
        <v>2832</v>
      </c>
      <c r="K125" s="74">
        <v>6979395</v>
      </c>
      <c r="L125" s="74">
        <v>0</v>
      </c>
      <c r="M125" s="74">
        <v>214142889</v>
      </c>
      <c r="N125" s="74">
        <v>214142889</v>
      </c>
      <c r="O125" s="74">
        <v>207163494</v>
      </c>
      <c r="P125" s="74">
        <v>214142889</v>
      </c>
      <c r="Q125" s="74">
        <v>207163494</v>
      </c>
      <c r="R125" s="74">
        <v>214142889</v>
      </c>
      <c r="S125" s="74">
        <v>207163494</v>
      </c>
    </row>
    <row r="126" spans="1:19" x14ac:dyDescent="0.35">
      <c r="A126" s="74" t="s">
        <v>132</v>
      </c>
      <c r="B126" s="74">
        <v>19</v>
      </c>
      <c r="C126" s="74" t="s">
        <v>1582</v>
      </c>
      <c r="D126" s="74">
        <v>19912</v>
      </c>
      <c r="E126" s="74" t="s">
        <v>1940</v>
      </c>
      <c r="F126" s="74">
        <v>894313356</v>
      </c>
      <c r="G126" s="74">
        <v>894313356</v>
      </c>
      <c r="H126" s="74">
        <v>894313356</v>
      </c>
      <c r="I126" s="74" t="s">
        <v>2829</v>
      </c>
      <c r="J126" s="74" t="s">
        <v>2832</v>
      </c>
      <c r="K126" s="74">
        <v>25033049</v>
      </c>
      <c r="L126" s="74">
        <v>0</v>
      </c>
      <c r="M126" s="74">
        <v>919346405</v>
      </c>
      <c r="N126" s="74">
        <v>919346405</v>
      </c>
      <c r="O126" s="74">
        <v>894313356</v>
      </c>
      <c r="P126" s="74">
        <v>919346405</v>
      </c>
      <c r="Q126" s="74">
        <v>894313356</v>
      </c>
      <c r="R126" s="74">
        <v>919346405</v>
      </c>
      <c r="S126" s="74">
        <v>894313356</v>
      </c>
    </row>
    <row r="127" spans="1:19" x14ac:dyDescent="0.35">
      <c r="A127" s="74" t="s">
        <v>133</v>
      </c>
      <c r="B127" s="74">
        <v>19</v>
      </c>
      <c r="C127" s="74" t="s">
        <v>1582</v>
      </c>
      <c r="D127" s="74">
        <v>19913</v>
      </c>
      <c r="E127" s="74" t="s">
        <v>1941</v>
      </c>
      <c r="F127" s="74">
        <v>19638878</v>
      </c>
      <c r="G127" s="74">
        <v>19638878</v>
      </c>
      <c r="H127" s="74">
        <v>19638878</v>
      </c>
      <c r="I127" s="74" t="s">
        <v>2829</v>
      </c>
      <c r="J127" s="74" t="s">
        <v>2832</v>
      </c>
      <c r="K127" s="74">
        <v>1487391</v>
      </c>
      <c r="L127" s="74">
        <v>0</v>
      </c>
      <c r="M127" s="74">
        <v>21126269</v>
      </c>
      <c r="N127" s="74">
        <v>21126269</v>
      </c>
      <c r="O127" s="74">
        <v>19638878</v>
      </c>
      <c r="P127" s="74">
        <v>21126269</v>
      </c>
      <c r="Q127" s="74">
        <v>19638878</v>
      </c>
      <c r="R127" s="74">
        <v>21126269</v>
      </c>
      <c r="S127" s="74">
        <v>19638878</v>
      </c>
    </row>
    <row r="128" spans="1:19" x14ac:dyDescent="0.35">
      <c r="A128" s="74" t="s">
        <v>134</v>
      </c>
      <c r="B128" s="74">
        <v>19</v>
      </c>
      <c r="C128" s="74" t="s">
        <v>1582</v>
      </c>
      <c r="D128" s="74">
        <v>19914</v>
      </c>
      <c r="E128" s="74" t="s">
        <v>1942</v>
      </c>
      <c r="F128" s="74">
        <v>40858151</v>
      </c>
      <c r="G128" s="74">
        <v>40858151</v>
      </c>
      <c r="H128" s="74">
        <v>40858151</v>
      </c>
      <c r="I128" s="74" t="s">
        <v>2829</v>
      </c>
      <c r="J128" s="74" t="s">
        <v>2832</v>
      </c>
      <c r="K128" s="74">
        <v>1820823</v>
      </c>
      <c r="L128" s="74">
        <v>0</v>
      </c>
      <c r="M128" s="74">
        <v>42678974</v>
      </c>
      <c r="N128" s="74">
        <v>42678974</v>
      </c>
      <c r="O128" s="74">
        <v>40858151</v>
      </c>
      <c r="P128" s="74">
        <v>42678974</v>
      </c>
      <c r="Q128" s="74">
        <v>40858151</v>
      </c>
      <c r="R128" s="74">
        <v>42678974</v>
      </c>
      <c r="S128" s="74">
        <v>40858151</v>
      </c>
    </row>
    <row r="129" spans="1:19" x14ac:dyDescent="0.35">
      <c r="A129" s="74" t="s">
        <v>135</v>
      </c>
      <c r="B129" s="74">
        <v>20</v>
      </c>
      <c r="C129" s="74" t="s">
        <v>1583</v>
      </c>
      <c r="D129" s="74">
        <v>20901</v>
      </c>
      <c r="E129" s="74" t="s">
        <v>1943</v>
      </c>
      <c r="F129" s="74">
        <v>6106406199</v>
      </c>
      <c r="G129" s="74">
        <v>6106406199</v>
      </c>
      <c r="H129" s="74">
        <v>6106406199</v>
      </c>
      <c r="I129" s="74" t="s">
        <v>2829</v>
      </c>
      <c r="J129" s="74" t="s">
        <v>2832</v>
      </c>
      <c r="K129" s="74">
        <v>220394863</v>
      </c>
      <c r="L129" s="74">
        <v>0</v>
      </c>
      <c r="M129" s="74">
        <v>6326801062</v>
      </c>
      <c r="N129" s="74">
        <v>6326801062</v>
      </c>
      <c r="O129" s="74">
        <v>6106406199</v>
      </c>
      <c r="P129" s="74">
        <v>6326801062</v>
      </c>
      <c r="Q129" s="74">
        <v>6106406199</v>
      </c>
      <c r="R129" s="74">
        <v>6326801062</v>
      </c>
      <c r="S129" s="74">
        <v>6106406199</v>
      </c>
    </row>
    <row r="130" spans="1:19" x14ac:dyDescent="0.35">
      <c r="A130" s="74" t="s">
        <v>136</v>
      </c>
      <c r="B130" s="74">
        <v>20</v>
      </c>
      <c r="C130" s="74" t="s">
        <v>1583</v>
      </c>
      <c r="D130" s="74">
        <v>20902</v>
      </c>
      <c r="E130" s="74" t="s">
        <v>1944</v>
      </c>
      <c r="F130" s="74">
        <v>2548072280</v>
      </c>
      <c r="G130" s="74">
        <v>2548072280</v>
      </c>
      <c r="H130" s="74">
        <v>2548072280</v>
      </c>
      <c r="I130" s="74" t="s">
        <v>2829</v>
      </c>
      <c r="J130" s="74" t="s">
        <v>2832</v>
      </c>
      <c r="K130" s="74">
        <v>65723366</v>
      </c>
      <c r="L130" s="74">
        <v>0</v>
      </c>
      <c r="M130" s="74">
        <v>2613795646</v>
      </c>
      <c r="N130" s="74">
        <v>2613795646</v>
      </c>
      <c r="O130" s="74">
        <v>2548072280</v>
      </c>
      <c r="P130" s="74">
        <v>2613795646</v>
      </c>
      <c r="Q130" s="74">
        <v>2548072280</v>
      </c>
      <c r="R130" s="74">
        <v>2613795646</v>
      </c>
      <c r="S130" s="74">
        <v>2548072280</v>
      </c>
    </row>
    <row r="131" spans="1:19" x14ac:dyDescent="0.35">
      <c r="A131" s="74" t="s">
        <v>137</v>
      </c>
      <c r="B131" s="74">
        <v>20</v>
      </c>
      <c r="C131" s="74" t="s">
        <v>1583</v>
      </c>
      <c r="D131" s="74">
        <v>20904</v>
      </c>
      <c r="E131" s="74" t="s">
        <v>1945</v>
      </c>
      <c r="F131" s="74">
        <v>271650484</v>
      </c>
      <c r="G131" s="74">
        <v>271650484</v>
      </c>
      <c r="H131" s="74">
        <v>271650484</v>
      </c>
      <c r="I131" s="74" t="s">
        <v>2829</v>
      </c>
      <c r="J131" s="74" t="s">
        <v>2832</v>
      </c>
      <c r="K131" s="74">
        <v>9411623</v>
      </c>
      <c r="L131" s="74">
        <v>0</v>
      </c>
      <c r="M131" s="74">
        <v>281062107</v>
      </c>
      <c r="N131" s="74">
        <v>281062107</v>
      </c>
      <c r="O131" s="74">
        <v>271650484</v>
      </c>
      <c r="P131" s="74">
        <v>281062107</v>
      </c>
      <c r="Q131" s="74">
        <v>271650484</v>
      </c>
      <c r="R131" s="74">
        <v>281062107</v>
      </c>
      <c r="S131" s="74">
        <v>271650484</v>
      </c>
    </row>
    <row r="132" spans="1:19" x14ac:dyDescent="0.35">
      <c r="A132" s="74" t="s">
        <v>138</v>
      </c>
      <c r="B132" s="74">
        <v>20</v>
      </c>
      <c r="C132" s="74" t="s">
        <v>1583</v>
      </c>
      <c r="D132" s="74">
        <v>20905</v>
      </c>
      <c r="E132" s="74" t="s">
        <v>1946</v>
      </c>
      <c r="F132" s="74">
        <v>10893564861</v>
      </c>
      <c r="G132" s="74">
        <v>10893564861</v>
      </c>
      <c r="H132" s="74">
        <v>10893564861</v>
      </c>
      <c r="I132" s="74" t="s">
        <v>2829</v>
      </c>
      <c r="J132" s="74" t="s">
        <v>2832</v>
      </c>
      <c r="K132" s="74">
        <v>123678091</v>
      </c>
      <c r="L132" s="74">
        <v>99516789</v>
      </c>
      <c r="M132" s="74">
        <v>11017242952</v>
      </c>
      <c r="N132" s="74">
        <v>10917726163</v>
      </c>
      <c r="O132" s="74">
        <v>10794048072</v>
      </c>
      <c r="P132" s="74">
        <v>11947891442</v>
      </c>
      <c r="Q132" s="74">
        <v>11824213351</v>
      </c>
      <c r="R132" s="74">
        <v>11848374653</v>
      </c>
      <c r="S132" s="74">
        <v>11724696562</v>
      </c>
    </row>
    <row r="133" spans="1:19" x14ac:dyDescent="0.35">
      <c r="A133" s="74" t="s">
        <v>139</v>
      </c>
      <c r="B133" s="74">
        <v>20</v>
      </c>
      <c r="C133" s="74" t="s">
        <v>1583</v>
      </c>
      <c r="D133" s="74">
        <v>20906</v>
      </c>
      <c r="E133" s="74" t="s">
        <v>1947</v>
      </c>
      <c r="F133" s="74">
        <v>2507720202</v>
      </c>
      <c r="G133" s="74">
        <v>2507720202</v>
      </c>
      <c r="H133" s="74">
        <v>2507720202</v>
      </c>
      <c r="I133" s="74" t="s">
        <v>2829</v>
      </c>
      <c r="J133" s="74" t="s">
        <v>2832</v>
      </c>
      <c r="K133" s="74">
        <v>24075197</v>
      </c>
      <c r="L133" s="74">
        <v>33777387</v>
      </c>
      <c r="M133" s="74">
        <v>2531795399</v>
      </c>
      <c r="N133" s="74">
        <v>2498018012</v>
      </c>
      <c r="O133" s="74">
        <v>2473942815</v>
      </c>
      <c r="P133" s="74">
        <v>2759045999</v>
      </c>
      <c r="Q133" s="74">
        <v>2734970802</v>
      </c>
      <c r="R133" s="74">
        <v>2725268612</v>
      </c>
      <c r="S133" s="74">
        <v>2701193415</v>
      </c>
    </row>
    <row r="134" spans="1:19" x14ac:dyDescent="0.35">
      <c r="A134" s="74" t="s">
        <v>140</v>
      </c>
      <c r="B134" s="74">
        <v>20</v>
      </c>
      <c r="C134" s="74" t="s">
        <v>1583</v>
      </c>
      <c r="D134" s="74">
        <v>20907</v>
      </c>
      <c r="E134" s="74" t="s">
        <v>1948</v>
      </c>
      <c r="F134" s="74">
        <v>1282369457</v>
      </c>
      <c r="G134" s="74">
        <v>1282369457</v>
      </c>
      <c r="H134" s="74">
        <v>1282369457</v>
      </c>
      <c r="I134" s="74" t="s">
        <v>2829</v>
      </c>
      <c r="J134" s="74" t="s">
        <v>2832</v>
      </c>
      <c r="K134" s="74">
        <v>45931117</v>
      </c>
      <c r="L134" s="74">
        <v>33752297</v>
      </c>
      <c r="M134" s="74">
        <v>1328300574</v>
      </c>
      <c r="N134" s="74">
        <v>1294548277</v>
      </c>
      <c r="O134" s="74">
        <v>1248617160</v>
      </c>
      <c r="P134" s="74">
        <v>1328300574</v>
      </c>
      <c r="Q134" s="74">
        <v>1282369457</v>
      </c>
      <c r="R134" s="74">
        <v>1294548277</v>
      </c>
      <c r="S134" s="74">
        <v>1248617160</v>
      </c>
    </row>
    <row r="135" spans="1:19" x14ac:dyDescent="0.35">
      <c r="A135" s="74" t="s">
        <v>141</v>
      </c>
      <c r="B135" s="74">
        <v>20</v>
      </c>
      <c r="C135" s="74" t="s">
        <v>1583</v>
      </c>
      <c r="D135" s="74">
        <v>20908</v>
      </c>
      <c r="E135" s="74" t="s">
        <v>1949</v>
      </c>
      <c r="F135" s="74">
        <v>7388756355</v>
      </c>
      <c r="G135" s="74">
        <v>7388756355</v>
      </c>
      <c r="H135" s="74">
        <v>7388756355</v>
      </c>
      <c r="I135" s="74" t="s">
        <v>2829</v>
      </c>
      <c r="J135" s="74" t="s">
        <v>2832</v>
      </c>
      <c r="K135" s="74">
        <v>232546643</v>
      </c>
      <c r="L135" s="74">
        <v>0</v>
      </c>
      <c r="M135" s="74">
        <v>7621302998</v>
      </c>
      <c r="N135" s="74">
        <v>7621302998</v>
      </c>
      <c r="O135" s="74">
        <v>7388756355</v>
      </c>
      <c r="P135" s="74">
        <v>7621302998</v>
      </c>
      <c r="Q135" s="74">
        <v>7388756355</v>
      </c>
      <c r="R135" s="74">
        <v>7621302998</v>
      </c>
      <c r="S135" s="74">
        <v>7388756355</v>
      </c>
    </row>
    <row r="136" spans="1:19" x14ac:dyDescent="0.35">
      <c r="A136" s="74" t="s">
        <v>142</v>
      </c>
      <c r="B136" s="74">
        <v>20</v>
      </c>
      <c r="C136" s="74" t="s">
        <v>1583</v>
      </c>
      <c r="D136" s="74">
        <v>20910</v>
      </c>
      <c r="E136" s="74" t="s">
        <v>1950</v>
      </c>
      <c r="F136" s="74">
        <v>61769209</v>
      </c>
      <c r="G136" s="74">
        <v>61769209</v>
      </c>
      <c r="H136" s="74">
        <v>61769209</v>
      </c>
      <c r="I136" s="74" t="s">
        <v>2829</v>
      </c>
      <c r="J136" s="74" t="s">
        <v>2832</v>
      </c>
      <c r="K136" s="74">
        <v>2194542</v>
      </c>
      <c r="L136" s="74">
        <v>0</v>
      </c>
      <c r="M136" s="74">
        <v>63963751</v>
      </c>
      <c r="N136" s="74">
        <v>63963751</v>
      </c>
      <c r="O136" s="74">
        <v>61769209</v>
      </c>
      <c r="P136" s="74">
        <v>63963751</v>
      </c>
      <c r="Q136" s="74">
        <v>61769209</v>
      </c>
      <c r="R136" s="74">
        <v>63963751</v>
      </c>
      <c r="S136" s="74">
        <v>61769209</v>
      </c>
    </row>
    <row r="137" spans="1:19" x14ac:dyDescent="0.35">
      <c r="A137" s="74" t="s">
        <v>143</v>
      </c>
      <c r="B137" s="74">
        <v>20</v>
      </c>
      <c r="C137" s="74" t="s">
        <v>1583</v>
      </c>
      <c r="D137" s="74">
        <v>84911</v>
      </c>
      <c r="E137" s="74" t="s">
        <v>1951</v>
      </c>
      <c r="F137" s="74">
        <v>1681044</v>
      </c>
      <c r="G137" s="74">
        <v>1681044</v>
      </c>
      <c r="H137" s="74">
        <v>1681044</v>
      </c>
      <c r="I137" s="74" t="s">
        <v>2829</v>
      </c>
      <c r="J137" s="74" t="s">
        <v>2832</v>
      </c>
      <c r="K137" s="74">
        <v>15000</v>
      </c>
      <c r="L137" s="74">
        <v>0</v>
      </c>
      <c r="M137" s="74">
        <v>1696044</v>
      </c>
      <c r="N137" s="74">
        <v>1696044</v>
      </c>
      <c r="O137" s="74">
        <v>1681044</v>
      </c>
      <c r="P137" s="74">
        <v>1696044</v>
      </c>
      <c r="Q137" s="74">
        <v>1681044</v>
      </c>
      <c r="R137" s="74">
        <v>1696044</v>
      </c>
      <c r="S137" s="74">
        <v>1681044</v>
      </c>
    </row>
    <row r="138" spans="1:19" x14ac:dyDescent="0.35">
      <c r="A138" s="74" t="s">
        <v>144</v>
      </c>
      <c r="B138" s="74">
        <v>21</v>
      </c>
      <c r="C138" s="74" t="s">
        <v>1584</v>
      </c>
      <c r="D138" s="74">
        <v>21901</v>
      </c>
      <c r="E138" s="74" t="s">
        <v>1952</v>
      </c>
      <c r="F138" s="74">
        <v>9436832194</v>
      </c>
      <c r="G138" s="74">
        <v>9436832194</v>
      </c>
      <c r="H138" s="74">
        <v>9436832194</v>
      </c>
      <c r="I138" s="74" t="s">
        <v>2829</v>
      </c>
      <c r="J138" s="74" t="s">
        <v>2832</v>
      </c>
      <c r="K138" s="74">
        <v>118595661</v>
      </c>
      <c r="L138" s="74">
        <v>0</v>
      </c>
      <c r="M138" s="74">
        <v>9555427855</v>
      </c>
      <c r="N138" s="74">
        <v>9555427855</v>
      </c>
      <c r="O138" s="74">
        <v>9436832194</v>
      </c>
      <c r="P138" s="74">
        <v>9555427855</v>
      </c>
      <c r="Q138" s="74">
        <v>9436832194</v>
      </c>
      <c r="R138" s="74">
        <v>9555427855</v>
      </c>
      <c r="S138" s="74">
        <v>9436832194</v>
      </c>
    </row>
    <row r="139" spans="1:19" x14ac:dyDescent="0.35">
      <c r="A139" s="74" t="s">
        <v>145</v>
      </c>
      <c r="B139" s="74">
        <v>21</v>
      </c>
      <c r="C139" s="74" t="s">
        <v>1584</v>
      </c>
      <c r="D139" s="74">
        <v>21902</v>
      </c>
      <c r="E139" s="74" t="s">
        <v>1953</v>
      </c>
      <c r="F139" s="74">
        <v>7196779109</v>
      </c>
      <c r="G139" s="74">
        <v>7196779109</v>
      </c>
      <c r="H139" s="74">
        <v>7196779109</v>
      </c>
      <c r="I139" s="74" t="s">
        <v>2829</v>
      </c>
      <c r="J139" s="74" t="s">
        <v>2832</v>
      </c>
      <c r="K139" s="74">
        <v>139353563</v>
      </c>
      <c r="L139" s="74">
        <v>0</v>
      </c>
      <c r="M139" s="74">
        <v>7336132672</v>
      </c>
      <c r="N139" s="74">
        <v>7336132672</v>
      </c>
      <c r="O139" s="74">
        <v>7196779109</v>
      </c>
      <c r="P139" s="74">
        <v>7525541472</v>
      </c>
      <c r="Q139" s="74">
        <v>7386187909</v>
      </c>
      <c r="R139" s="74">
        <v>7525541472</v>
      </c>
      <c r="S139" s="74">
        <v>7386187909</v>
      </c>
    </row>
    <row r="140" spans="1:19" x14ac:dyDescent="0.35">
      <c r="A140" s="74" t="s">
        <v>146</v>
      </c>
      <c r="B140" s="74">
        <v>21</v>
      </c>
      <c r="C140" s="74" t="s">
        <v>1584</v>
      </c>
      <c r="D140" s="74">
        <v>93904</v>
      </c>
      <c r="E140" s="74" t="s">
        <v>1954</v>
      </c>
      <c r="F140" s="74">
        <v>169135017</v>
      </c>
      <c r="G140" s="74">
        <v>169135017</v>
      </c>
      <c r="H140" s="74">
        <v>169135017</v>
      </c>
      <c r="I140" s="74" t="s">
        <v>2829</v>
      </c>
      <c r="J140" s="74" t="s">
        <v>2832</v>
      </c>
      <c r="K140" s="74">
        <v>2623624</v>
      </c>
      <c r="L140" s="74">
        <v>4795028</v>
      </c>
      <c r="M140" s="74">
        <v>171758641</v>
      </c>
      <c r="N140" s="74">
        <v>166963613</v>
      </c>
      <c r="O140" s="74">
        <v>164339989</v>
      </c>
      <c r="P140" s="74">
        <v>171758641</v>
      </c>
      <c r="Q140" s="74">
        <v>169135017</v>
      </c>
      <c r="R140" s="74">
        <v>166963613</v>
      </c>
      <c r="S140" s="74">
        <v>164339989</v>
      </c>
    </row>
    <row r="141" spans="1:19" x14ac:dyDescent="0.35">
      <c r="A141" s="74" t="s">
        <v>147</v>
      </c>
      <c r="B141" s="74">
        <v>22</v>
      </c>
      <c r="C141" s="74" t="s">
        <v>1585</v>
      </c>
      <c r="D141" s="74">
        <v>22004</v>
      </c>
      <c r="E141" s="74" t="s">
        <v>1955</v>
      </c>
      <c r="F141" s="74">
        <v>83782146</v>
      </c>
      <c r="G141" s="74">
        <v>86319049</v>
      </c>
      <c r="H141" s="74">
        <v>83782146</v>
      </c>
      <c r="I141" s="74" t="s">
        <v>2829</v>
      </c>
      <c r="J141" s="74" t="s">
        <v>2833</v>
      </c>
      <c r="K141" s="74">
        <v>1384332</v>
      </c>
      <c r="L141" s="74">
        <v>0</v>
      </c>
      <c r="M141" s="74">
        <v>85166478</v>
      </c>
      <c r="N141" s="74">
        <v>85166478</v>
      </c>
      <c r="O141" s="74">
        <v>83782146</v>
      </c>
      <c r="P141" s="74">
        <v>85166478</v>
      </c>
      <c r="Q141" s="74">
        <v>83782146</v>
      </c>
      <c r="R141" s="74">
        <v>85166478</v>
      </c>
      <c r="S141" s="74">
        <v>83782146</v>
      </c>
    </row>
    <row r="142" spans="1:19" x14ac:dyDescent="0.35">
      <c r="A142" s="74" t="s">
        <v>148</v>
      </c>
      <c r="B142" s="74">
        <v>22</v>
      </c>
      <c r="C142" s="74" t="s">
        <v>1585</v>
      </c>
      <c r="D142" s="74">
        <v>22901</v>
      </c>
      <c r="E142" s="74" t="s">
        <v>1956</v>
      </c>
      <c r="F142" s="74">
        <v>580669521</v>
      </c>
      <c r="G142" s="74">
        <v>601030627</v>
      </c>
      <c r="H142" s="74">
        <v>580669521</v>
      </c>
      <c r="I142" s="74" t="s">
        <v>2829</v>
      </c>
      <c r="J142" s="74" t="s">
        <v>2833</v>
      </c>
      <c r="K142" s="74">
        <v>18766958</v>
      </c>
      <c r="L142" s="74">
        <v>13759579</v>
      </c>
      <c r="M142" s="74">
        <v>599436479</v>
      </c>
      <c r="N142" s="74">
        <v>585676900</v>
      </c>
      <c r="O142" s="74">
        <v>566909942</v>
      </c>
      <c r="P142" s="74">
        <v>602436479</v>
      </c>
      <c r="Q142" s="74">
        <v>583669521</v>
      </c>
      <c r="R142" s="74">
        <v>588676900</v>
      </c>
      <c r="S142" s="74">
        <v>569909942</v>
      </c>
    </row>
    <row r="143" spans="1:19" x14ac:dyDescent="0.35">
      <c r="A143" s="74" t="s">
        <v>149</v>
      </c>
      <c r="B143" s="74">
        <v>22</v>
      </c>
      <c r="C143" s="74" t="s">
        <v>1585</v>
      </c>
      <c r="D143" s="74">
        <v>22902</v>
      </c>
      <c r="E143" s="74" t="s">
        <v>1957</v>
      </c>
      <c r="F143" s="74">
        <v>89772631</v>
      </c>
      <c r="G143" s="74">
        <v>85634576</v>
      </c>
      <c r="H143" s="74">
        <v>89772631</v>
      </c>
      <c r="I143" s="74" t="s">
        <v>2829</v>
      </c>
      <c r="J143" s="74" t="s">
        <v>2833</v>
      </c>
      <c r="K143" s="74">
        <v>1485321</v>
      </c>
      <c r="L143" s="74">
        <v>0</v>
      </c>
      <c r="M143" s="74">
        <v>91257952</v>
      </c>
      <c r="N143" s="74">
        <v>91257952</v>
      </c>
      <c r="O143" s="74">
        <v>89772631</v>
      </c>
      <c r="P143" s="74">
        <v>91257952</v>
      </c>
      <c r="Q143" s="74">
        <v>89772631</v>
      </c>
      <c r="R143" s="74">
        <v>91257952</v>
      </c>
      <c r="S143" s="74">
        <v>89772631</v>
      </c>
    </row>
    <row r="144" spans="1:19" x14ac:dyDescent="0.35">
      <c r="A144" s="74" t="s">
        <v>150</v>
      </c>
      <c r="B144" s="74">
        <v>22</v>
      </c>
      <c r="C144" s="74" t="s">
        <v>1585</v>
      </c>
      <c r="D144" s="74">
        <v>22903</v>
      </c>
      <c r="E144" s="74" t="s">
        <v>1958</v>
      </c>
      <c r="F144" s="74">
        <v>8863406</v>
      </c>
      <c r="G144" s="74">
        <v>8589253</v>
      </c>
      <c r="H144" s="74">
        <v>8863406</v>
      </c>
      <c r="I144" s="74" t="s">
        <v>2829</v>
      </c>
      <c r="J144" s="74" t="s">
        <v>2833</v>
      </c>
      <c r="K144" s="74">
        <v>10000</v>
      </c>
      <c r="L144" s="74">
        <v>0</v>
      </c>
      <c r="M144" s="74">
        <v>8873406</v>
      </c>
      <c r="N144" s="74">
        <v>8873406</v>
      </c>
      <c r="O144" s="74">
        <v>8863406</v>
      </c>
      <c r="P144" s="74">
        <v>8873406</v>
      </c>
      <c r="Q144" s="74">
        <v>8863406</v>
      </c>
      <c r="R144" s="74">
        <v>8873406</v>
      </c>
      <c r="S144" s="74">
        <v>8863406</v>
      </c>
    </row>
    <row r="145" spans="1:19" x14ac:dyDescent="0.35">
      <c r="A145" s="74" t="s">
        <v>151</v>
      </c>
      <c r="B145" s="74">
        <v>23</v>
      </c>
      <c r="C145" s="74" t="s">
        <v>1586</v>
      </c>
      <c r="D145" s="74">
        <v>23902</v>
      </c>
      <c r="E145" s="74" t="s">
        <v>1959</v>
      </c>
      <c r="F145" s="74">
        <v>144911720</v>
      </c>
      <c r="G145" s="74">
        <v>177687568</v>
      </c>
      <c r="H145" s="74">
        <v>144911720</v>
      </c>
      <c r="I145" s="74" t="s">
        <v>2829</v>
      </c>
      <c r="J145" s="74" t="s">
        <v>2835</v>
      </c>
      <c r="K145" s="74">
        <v>1693601</v>
      </c>
      <c r="L145" s="74">
        <v>0</v>
      </c>
      <c r="M145" s="74">
        <v>146605321</v>
      </c>
      <c r="N145" s="74">
        <v>146605321</v>
      </c>
      <c r="O145" s="74">
        <v>144911720</v>
      </c>
      <c r="P145" s="74">
        <v>367157901</v>
      </c>
      <c r="Q145" s="74">
        <v>365464300</v>
      </c>
      <c r="R145" s="74">
        <v>367157901</v>
      </c>
      <c r="S145" s="74">
        <v>365464300</v>
      </c>
    </row>
    <row r="146" spans="1:19" x14ac:dyDescent="0.35">
      <c r="A146" s="74" t="s">
        <v>152</v>
      </c>
      <c r="B146" s="74">
        <v>23</v>
      </c>
      <c r="C146" s="74" t="s">
        <v>1586</v>
      </c>
      <c r="D146" s="74">
        <v>65901</v>
      </c>
      <c r="E146" s="74" t="s">
        <v>1848</v>
      </c>
      <c r="F146" s="74">
        <v>7601087</v>
      </c>
      <c r="G146" s="74">
        <v>7601087</v>
      </c>
      <c r="H146" s="74">
        <v>7601087</v>
      </c>
      <c r="I146" s="74" t="s">
        <v>2829</v>
      </c>
      <c r="J146" s="74" t="s">
        <v>2833</v>
      </c>
      <c r="K146" s="74">
        <v>40000</v>
      </c>
      <c r="L146" s="74">
        <v>0</v>
      </c>
      <c r="M146" s="74">
        <v>7641087</v>
      </c>
      <c r="N146" s="74">
        <v>7641087</v>
      </c>
      <c r="O146" s="74">
        <v>7601087</v>
      </c>
      <c r="P146" s="74">
        <v>7641087</v>
      </c>
      <c r="Q146" s="74">
        <v>7601087</v>
      </c>
      <c r="R146" s="74">
        <v>7641087</v>
      </c>
      <c r="S146" s="74">
        <v>7601087</v>
      </c>
    </row>
    <row r="147" spans="1:19" x14ac:dyDescent="0.35">
      <c r="A147" s="74" t="s">
        <v>153</v>
      </c>
      <c r="B147" s="74">
        <v>23</v>
      </c>
      <c r="C147" s="74" t="s">
        <v>1586</v>
      </c>
      <c r="D147" s="74">
        <v>96905</v>
      </c>
      <c r="E147" s="74" t="s">
        <v>1960</v>
      </c>
      <c r="F147" s="74">
        <v>27453019</v>
      </c>
      <c r="G147" s="74">
        <v>26858468</v>
      </c>
      <c r="H147" s="74">
        <v>27453019</v>
      </c>
      <c r="I147" s="74" t="s">
        <v>2829</v>
      </c>
      <c r="J147" s="74" t="s">
        <v>2833</v>
      </c>
      <c r="K147" s="74">
        <v>928779</v>
      </c>
      <c r="L147" s="74">
        <v>0</v>
      </c>
      <c r="M147" s="74">
        <v>28381798</v>
      </c>
      <c r="N147" s="74">
        <v>28381798</v>
      </c>
      <c r="O147" s="74">
        <v>27453019</v>
      </c>
      <c r="P147" s="74">
        <v>28381798</v>
      </c>
      <c r="Q147" s="74">
        <v>27453019</v>
      </c>
      <c r="R147" s="74">
        <v>28381798</v>
      </c>
      <c r="S147" s="74">
        <v>27453019</v>
      </c>
    </row>
    <row r="148" spans="1:19" x14ac:dyDescent="0.35">
      <c r="A148" s="74" t="s">
        <v>154</v>
      </c>
      <c r="B148" s="74">
        <v>24</v>
      </c>
      <c r="C148" s="74" t="s">
        <v>1587</v>
      </c>
      <c r="D148" s="74">
        <v>24901</v>
      </c>
      <c r="E148" s="74" t="s">
        <v>1961</v>
      </c>
      <c r="F148" s="74">
        <v>513913206</v>
      </c>
      <c r="G148" s="74">
        <v>513913206</v>
      </c>
      <c r="H148" s="74">
        <v>513913206</v>
      </c>
      <c r="I148" s="74" t="s">
        <v>2829</v>
      </c>
      <c r="J148" s="74" t="s">
        <v>2832</v>
      </c>
      <c r="K148" s="74">
        <v>10012085</v>
      </c>
      <c r="L148" s="74">
        <v>0</v>
      </c>
      <c r="M148" s="74">
        <v>523925291</v>
      </c>
      <c r="N148" s="74">
        <v>523925291</v>
      </c>
      <c r="O148" s="74">
        <v>513913206</v>
      </c>
      <c r="P148" s="74">
        <v>523925291</v>
      </c>
      <c r="Q148" s="74">
        <v>513913206</v>
      </c>
      <c r="R148" s="74">
        <v>523925291</v>
      </c>
      <c r="S148" s="74">
        <v>513913206</v>
      </c>
    </row>
    <row r="149" spans="1:19" x14ac:dyDescent="0.35">
      <c r="A149" s="74" t="s">
        <v>155</v>
      </c>
      <c r="B149" s="74">
        <v>25</v>
      </c>
      <c r="C149" s="74" t="s">
        <v>1588</v>
      </c>
      <c r="D149" s="74">
        <v>25901</v>
      </c>
      <c r="E149" s="74" t="s">
        <v>1962</v>
      </c>
      <c r="F149" s="74">
        <v>321558179</v>
      </c>
      <c r="G149" s="74">
        <v>327935640</v>
      </c>
      <c r="H149" s="74">
        <v>321558179</v>
      </c>
      <c r="I149" s="74" t="s">
        <v>2829</v>
      </c>
      <c r="J149" s="74" t="s">
        <v>2833</v>
      </c>
      <c r="K149" s="74">
        <v>14272237</v>
      </c>
      <c r="L149" s="74">
        <v>0</v>
      </c>
      <c r="M149" s="74">
        <v>335830416</v>
      </c>
      <c r="N149" s="74">
        <v>335830416</v>
      </c>
      <c r="O149" s="74">
        <v>321558179</v>
      </c>
      <c r="P149" s="74">
        <v>335830416</v>
      </c>
      <c r="Q149" s="74">
        <v>321558179</v>
      </c>
      <c r="R149" s="74">
        <v>335830416</v>
      </c>
      <c r="S149" s="74">
        <v>321558179</v>
      </c>
    </row>
    <row r="150" spans="1:19" x14ac:dyDescent="0.35">
      <c r="A150" s="74" t="s">
        <v>156</v>
      </c>
      <c r="B150" s="74">
        <v>25</v>
      </c>
      <c r="C150" s="74" t="s">
        <v>1588</v>
      </c>
      <c r="D150" s="74">
        <v>25902</v>
      </c>
      <c r="E150" s="74" t="s">
        <v>1963</v>
      </c>
      <c r="F150" s="74">
        <v>1361825598</v>
      </c>
      <c r="G150" s="74">
        <v>1361825598</v>
      </c>
      <c r="H150" s="74">
        <v>1361825598</v>
      </c>
      <c r="I150" s="74" t="s">
        <v>2829</v>
      </c>
      <c r="J150" s="74" t="s">
        <v>2832</v>
      </c>
      <c r="K150" s="74">
        <v>38368644</v>
      </c>
      <c r="L150" s="74">
        <v>0</v>
      </c>
      <c r="M150" s="74">
        <v>1400194242</v>
      </c>
      <c r="N150" s="74">
        <v>1400194242</v>
      </c>
      <c r="O150" s="74">
        <v>1361825598</v>
      </c>
      <c r="P150" s="74">
        <v>1400194242</v>
      </c>
      <c r="Q150" s="74">
        <v>1361825598</v>
      </c>
      <c r="R150" s="74">
        <v>1400194242</v>
      </c>
      <c r="S150" s="74">
        <v>1361825598</v>
      </c>
    </row>
    <row r="151" spans="1:19" x14ac:dyDescent="0.35">
      <c r="A151" s="74" t="s">
        <v>157</v>
      </c>
      <c r="B151" s="74">
        <v>25</v>
      </c>
      <c r="C151" s="74" t="s">
        <v>1588</v>
      </c>
      <c r="D151" s="74">
        <v>25904</v>
      </c>
      <c r="E151" s="74" t="s">
        <v>1964</v>
      </c>
      <c r="F151" s="74">
        <v>39618696</v>
      </c>
      <c r="G151" s="74">
        <v>39618696</v>
      </c>
      <c r="H151" s="74">
        <v>39618696</v>
      </c>
      <c r="I151" s="74" t="s">
        <v>2829</v>
      </c>
      <c r="J151" s="74" t="s">
        <v>2832</v>
      </c>
      <c r="K151" s="74">
        <v>2671741</v>
      </c>
      <c r="L151" s="74">
        <v>0</v>
      </c>
      <c r="M151" s="74">
        <v>42290437</v>
      </c>
      <c r="N151" s="74">
        <v>42290437</v>
      </c>
      <c r="O151" s="74">
        <v>39618696</v>
      </c>
      <c r="P151" s="74">
        <v>42290437</v>
      </c>
      <c r="Q151" s="74">
        <v>39618696</v>
      </c>
      <c r="R151" s="74">
        <v>42290437</v>
      </c>
      <c r="S151" s="74">
        <v>39618696</v>
      </c>
    </row>
    <row r="152" spans="1:19" x14ac:dyDescent="0.35">
      <c r="A152" s="74" t="s">
        <v>158</v>
      </c>
      <c r="B152" s="74">
        <v>25</v>
      </c>
      <c r="C152" s="74" t="s">
        <v>1588</v>
      </c>
      <c r="D152" s="74">
        <v>25905</v>
      </c>
      <c r="E152" s="74" t="s">
        <v>1965</v>
      </c>
      <c r="F152" s="74">
        <v>157366285</v>
      </c>
      <c r="G152" s="74">
        <v>157366285</v>
      </c>
      <c r="H152" s="74">
        <v>157366285</v>
      </c>
      <c r="I152" s="74" t="s">
        <v>2829</v>
      </c>
      <c r="J152" s="74" t="s">
        <v>2832</v>
      </c>
      <c r="K152" s="74">
        <v>5132062</v>
      </c>
      <c r="L152" s="74">
        <v>0</v>
      </c>
      <c r="M152" s="74">
        <v>162498347</v>
      </c>
      <c r="N152" s="74">
        <v>162498347</v>
      </c>
      <c r="O152" s="74">
        <v>157366285</v>
      </c>
      <c r="P152" s="74">
        <v>162498347</v>
      </c>
      <c r="Q152" s="74">
        <v>157366285</v>
      </c>
      <c r="R152" s="74">
        <v>162498347</v>
      </c>
      <c r="S152" s="74">
        <v>157366285</v>
      </c>
    </row>
    <row r="153" spans="1:19" x14ac:dyDescent="0.35">
      <c r="A153" s="74" t="s">
        <v>159</v>
      </c>
      <c r="B153" s="74">
        <v>25</v>
      </c>
      <c r="C153" s="74" t="s">
        <v>1588</v>
      </c>
      <c r="D153" s="74">
        <v>25906</v>
      </c>
      <c r="E153" s="74" t="s">
        <v>1966</v>
      </c>
      <c r="F153" s="74">
        <v>44563896</v>
      </c>
      <c r="G153" s="74">
        <v>44563896</v>
      </c>
      <c r="H153" s="74">
        <v>44563896</v>
      </c>
      <c r="I153" s="74" t="s">
        <v>2829</v>
      </c>
      <c r="J153" s="74" t="s">
        <v>2832</v>
      </c>
      <c r="K153" s="74">
        <v>1890131</v>
      </c>
      <c r="L153" s="74">
        <v>0</v>
      </c>
      <c r="M153" s="74">
        <v>46454027</v>
      </c>
      <c r="N153" s="74">
        <v>46454027</v>
      </c>
      <c r="O153" s="74">
        <v>44563896</v>
      </c>
      <c r="P153" s="74">
        <v>46454027</v>
      </c>
      <c r="Q153" s="74">
        <v>44563896</v>
      </c>
      <c r="R153" s="74">
        <v>46454027</v>
      </c>
      <c r="S153" s="74">
        <v>44563896</v>
      </c>
    </row>
    <row r="154" spans="1:19" x14ac:dyDescent="0.35">
      <c r="A154" s="74" t="s">
        <v>160</v>
      </c>
      <c r="B154" s="74">
        <v>25</v>
      </c>
      <c r="C154" s="74" t="s">
        <v>1588</v>
      </c>
      <c r="D154" s="74">
        <v>25908</v>
      </c>
      <c r="E154" s="74" t="s">
        <v>1967</v>
      </c>
      <c r="F154" s="74">
        <v>96410627</v>
      </c>
      <c r="G154" s="74">
        <v>96410627</v>
      </c>
      <c r="H154" s="74">
        <v>96410627</v>
      </c>
      <c r="I154" s="74" t="s">
        <v>2829</v>
      </c>
      <c r="J154" s="74" t="s">
        <v>2832</v>
      </c>
      <c r="K154" s="74">
        <v>2112919</v>
      </c>
      <c r="L154" s="74">
        <v>0</v>
      </c>
      <c r="M154" s="74">
        <v>98523546</v>
      </c>
      <c r="N154" s="74">
        <v>98523546</v>
      </c>
      <c r="O154" s="74">
        <v>96410627</v>
      </c>
      <c r="P154" s="74">
        <v>98523546</v>
      </c>
      <c r="Q154" s="74">
        <v>96410627</v>
      </c>
      <c r="R154" s="74">
        <v>98523546</v>
      </c>
      <c r="S154" s="74">
        <v>96410627</v>
      </c>
    </row>
    <row r="155" spans="1:19" x14ac:dyDescent="0.35">
      <c r="A155" s="74" t="s">
        <v>161</v>
      </c>
      <c r="B155" s="74">
        <v>25</v>
      </c>
      <c r="C155" s="74" t="s">
        <v>1588</v>
      </c>
      <c r="D155" s="74">
        <v>25909</v>
      </c>
      <c r="E155" s="74" t="s">
        <v>1968</v>
      </c>
      <c r="F155" s="74">
        <v>286663806</v>
      </c>
      <c r="G155" s="74">
        <v>286663806</v>
      </c>
      <c r="H155" s="74">
        <v>286663806</v>
      </c>
      <c r="I155" s="74" t="s">
        <v>2829</v>
      </c>
      <c r="J155" s="74" t="s">
        <v>2832</v>
      </c>
      <c r="K155" s="74">
        <v>12450423</v>
      </c>
      <c r="L155" s="74">
        <v>0</v>
      </c>
      <c r="M155" s="74">
        <v>299114229</v>
      </c>
      <c r="N155" s="74">
        <v>299114229</v>
      </c>
      <c r="O155" s="74">
        <v>286663806</v>
      </c>
      <c r="P155" s="74">
        <v>299114229</v>
      </c>
      <c r="Q155" s="74">
        <v>286663806</v>
      </c>
      <c r="R155" s="74">
        <v>299114229</v>
      </c>
      <c r="S155" s="74">
        <v>286663806</v>
      </c>
    </row>
    <row r="156" spans="1:19" x14ac:dyDescent="0.35">
      <c r="A156" s="74" t="s">
        <v>162</v>
      </c>
      <c r="B156" s="74">
        <v>25</v>
      </c>
      <c r="C156" s="74" t="s">
        <v>1588</v>
      </c>
      <c r="D156" s="74">
        <v>30901</v>
      </c>
      <c r="E156" s="74" t="s">
        <v>1969</v>
      </c>
      <c r="F156" s="74">
        <v>24461170</v>
      </c>
      <c r="G156" s="74">
        <v>24461170</v>
      </c>
      <c r="H156" s="74">
        <v>24461170</v>
      </c>
      <c r="I156" s="74" t="s">
        <v>2829</v>
      </c>
      <c r="J156" s="74" t="s">
        <v>2832</v>
      </c>
      <c r="K156" s="74">
        <v>374220</v>
      </c>
      <c r="L156" s="74">
        <v>0</v>
      </c>
      <c r="M156" s="74">
        <v>24835390</v>
      </c>
      <c r="N156" s="74">
        <v>24835390</v>
      </c>
      <c r="O156" s="74">
        <v>24461170</v>
      </c>
      <c r="P156" s="74">
        <v>24835390</v>
      </c>
      <c r="Q156" s="74">
        <v>24461170</v>
      </c>
      <c r="R156" s="74">
        <v>24835390</v>
      </c>
      <c r="S156" s="74">
        <v>24461170</v>
      </c>
    </row>
    <row r="157" spans="1:19" x14ac:dyDescent="0.35">
      <c r="A157" s="74" t="s">
        <v>163</v>
      </c>
      <c r="B157" s="74">
        <v>25</v>
      </c>
      <c r="C157" s="74" t="s">
        <v>1588</v>
      </c>
      <c r="D157" s="74">
        <v>67908</v>
      </c>
      <c r="E157" s="74" t="s">
        <v>1970</v>
      </c>
      <c r="F157" s="74">
        <v>723263</v>
      </c>
      <c r="G157" s="74">
        <v>723263</v>
      </c>
      <c r="H157" s="74">
        <v>723263</v>
      </c>
      <c r="I157" s="74" t="s">
        <v>2829</v>
      </c>
      <c r="J157" s="74" t="s">
        <v>2832</v>
      </c>
      <c r="K157" s="74">
        <v>10000</v>
      </c>
      <c r="L157" s="74">
        <v>0</v>
      </c>
      <c r="M157" s="74">
        <v>733263</v>
      </c>
      <c r="N157" s="74">
        <v>733263</v>
      </c>
      <c r="O157" s="74">
        <v>723263</v>
      </c>
      <c r="P157" s="74">
        <v>733263</v>
      </c>
      <c r="Q157" s="74">
        <v>723263</v>
      </c>
      <c r="R157" s="74">
        <v>733263</v>
      </c>
      <c r="S157" s="74">
        <v>723263</v>
      </c>
    </row>
    <row r="158" spans="1:19" x14ac:dyDescent="0.35">
      <c r="A158" s="74" t="s">
        <v>164</v>
      </c>
      <c r="B158" s="74">
        <v>25</v>
      </c>
      <c r="C158" s="74" t="s">
        <v>1588</v>
      </c>
      <c r="D158" s="74">
        <v>167902</v>
      </c>
      <c r="E158" s="74" t="s">
        <v>1971</v>
      </c>
      <c r="F158" s="74">
        <v>230722</v>
      </c>
      <c r="G158" s="74">
        <v>230722</v>
      </c>
      <c r="H158" s="74">
        <v>230722</v>
      </c>
      <c r="I158" s="74" t="s">
        <v>2829</v>
      </c>
      <c r="J158" s="74" t="s">
        <v>2832</v>
      </c>
      <c r="K158" s="74">
        <v>10000</v>
      </c>
      <c r="L158" s="74">
        <v>0</v>
      </c>
      <c r="M158" s="74">
        <v>240722</v>
      </c>
      <c r="N158" s="74">
        <v>240722</v>
      </c>
      <c r="O158" s="74">
        <v>230722</v>
      </c>
      <c r="P158" s="74">
        <v>240722</v>
      </c>
      <c r="Q158" s="74">
        <v>230722</v>
      </c>
      <c r="R158" s="74">
        <v>240722</v>
      </c>
      <c r="S158" s="74">
        <v>230722</v>
      </c>
    </row>
    <row r="159" spans="1:19" x14ac:dyDescent="0.35">
      <c r="A159" s="74" t="s">
        <v>165</v>
      </c>
      <c r="B159" s="74">
        <v>26</v>
      </c>
      <c r="C159" s="74" t="s">
        <v>1589</v>
      </c>
      <c r="D159" s="74">
        <v>26901</v>
      </c>
      <c r="E159" s="74" t="s">
        <v>1972</v>
      </c>
      <c r="F159" s="74">
        <v>849054714</v>
      </c>
      <c r="G159" s="74">
        <v>849054714</v>
      </c>
      <c r="H159" s="74">
        <v>849054714</v>
      </c>
      <c r="I159" s="74" t="s">
        <v>2829</v>
      </c>
      <c r="J159" s="74" t="s">
        <v>2832</v>
      </c>
      <c r="K159" s="74">
        <v>20270568</v>
      </c>
      <c r="L159" s="74">
        <v>0</v>
      </c>
      <c r="M159" s="74">
        <v>869325282</v>
      </c>
      <c r="N159" s="74">
        <v>869325282</v>
      </c>
      <c r="O159" s="74">
        <v>849054714</v>
      </c>
      <c r="P159" s="74">
        <v>869325282</v>
      </c>
      <c r="Q159" s="74">
        <v>849054714</v>
      </c>
      <c r="R159" s="74">
        <v>869325282</v>
      </c>
      <c r="S159" s="74">
        <v>849054714</v>
      </c>
    </row>
    <row r="160" spans="1:19" x14ac:dyDescent="0.35">
      <c r="A160" s="74" t="s">
        <v>166</v>
      </c>
      <c r="B160" s="74">
        <v>26</v>
      </c>
      <c r="C160" s="74" t="s">
        <v>1589</v>
      </c>
      <c r="D160" s="74">
        <v>26902</v>
      </c>
      <c r="E160" s="74" t="s">
        <v>1973</v>
      </c>
      <c r="F160" s="74">
        <v>292265611</v>
      </c>
      <c r="G160" s="74">
        <v>302840113</v>
      </c>
      <c r="H160" s="74">
        <v>292265611</v>
      </c>
      <c r="I160" s="74" t="s">
        <v>2829</v>
      </c>
      <c r="J160" s="74" t="s">
        <v>2833</v>
      </c>
      <c r="K160" s="74">
        <v>9040878</v>
      </c>
      <c r="L160" s="74">
        <v>0</v>
      </c>
      <c r="M160" s="74">
        <v>301306489</v>
      </c>
      <c r="N160" s="74">
        <v>301306489</v>
      </c>
      <c r="O160" s="74">
        <v>292265611</v>
      </c>
      <c r="P160" s="74">
        <v>301306489</v>
      </c>
      <c r="Q160" s="74">
        <v>292265611</v>
      </c>
      <c r="R160" s="74">
        <v>301306489</v>
      </c>
      <c r="S160" s="74">
        <v>292265611</v>
      </c>
    </row>
    <row r="161" spans="1:19" x14ac:dyDescent="0.35">
      <c r="A161" s="74" t="s">
        <v>167</v>
      </c>
      <c r="B161" s="74">
        <v>26</v>
      </c>
      <c r="C161" s="74" t="s">
        <v>1589</v>
      </c>
      <c r="D161" s="74">
        <v>26903</v>
      </c>
      <c r="E161" s="74" t="s">
        <v>1974</v>
      </c>
      <c r="F161" s="74">
        <v>239565319</v>
      </c>
      <c r="G161" s="74">
        <v>239565319</v>
      </c>
      <c r="H161" s="74">
        <v>239565319</v>
      </c>
      <c r="I161" s="74" t="s">
        <v>2829</v>
      </c>
      <c r="J161" s="74" t="s">
        <v>2832</v>
      </c>
      <c r="K161" s="74">
        <v>5149647</v>
      </c>
      <c r="L161" s="74">
        <v>0</v>
      </c>
      <c r="M161" s="74">
        <v>244714966</v>
      </c>
      <c r="N161" s="74">
        <v>244714966</v>
      </c>
      <c r="O161" s="74">
        <v>239565319</v>
      </c>
      <c r="P161" s="74">
        <v>244714966</v>
      </c>
      <c r="Q161" s="74">
        <v>239565319</v>
      </c>
      <c r="R161" s="74">
        <v>244714966</v>
      </c>
      <c r="S161" s="74">
        <v>239565319</v>
      </c>
    </row>
    <row r="162" spans="1:19" x14ac:dyDescent="0.35">
      <c r="A162" s="74" t="s">
        <v>168</v>
      </c>
      <c r="B162" s="74">
        <v>27</v>
      </c>
      <c r="C162" s="74" t="s">
        <v>1590</v>
      </c>
      <c r="D162" s="74">
        <v>27903</v>
      </c>
      <c r="E162" s="74" t="s">
        <v>1975</v>
      </c>
      <c r="F162" s="74">
        <v>1916543197</v>
      </c>
      <c r="G162" s="74">
        <v>2061970853</v>
      </c>
      <c r="H162" s="74">
        <v>1916543197</v>
      </c>
      <c r="I162" s="74" t="s">
        <v>2829</v>
      </c>
      <c r="J162" s="74" t="s">
        <v>2834</v>
      </c>
      <c r="K162" s="74">
        <v>50514335</v>
      </c>
      <c r="L162" s="74">
        <v>0</v>
      </c>
      <c r="M162" s="74">
        <v>1967057532</v>
      </c>
      <c r="N162" s="74">
        <v>1967057532</v>
      </c>
      <c r="O162" s="74">
        <v>1916543197</v>
      </c>
      <c r="P162" s="74">
        <v>1967057532</v>
      </c>
      <c r="Q162" s="74">
        <v>1916543197</v>
      </c>
      <c r="R162" s="74">
        <v>1967057532</v>
      </c>
      <c r="S162" s="74">
        <v>1916543197</v>
      </c>
    </row>
    <row r="163" spans="1:19" x14ac:dyDescent="0.35">
      <c r="A163" s="74" t="s">
        <v>169</v>
      </c>
      <c r="B163" s="74">
        <v>27</v>
      </c>
      <c r="C163" s="74" t="s">
        <v>1590</v>
      </c>
      <c r="D163" s="74">
        <v>27904</v>
      </c>
      <c r="E163" s="74" t="s">
        <v>1976</v>
      </c>
      <c r="F163" s="74">
        <v>3008782223</v>
      </c>
      <c r="G163" s="74">
        <v>3201052470</v>
      </c>
      <c r="H163" s="74">
        <v>3008782223</v>
      </c>
      <c r="I163" s="74" t="s">
        <v>2829</v>
      </c>
      <c r="J163" s="74" t="s">
        <v>2834</v>
      </c>
      <c r="K163" s="74">
        <v>53849109</v>
      </c>
      <c r="L163" s="74">
        <v>0</v>
      </c>
      <c r="M163" s="74">
        <v>3062631332</v>
      </c>
      <c r="N163" s="74">
        <v>3062631332</v>
      </c>
      <c r="O163" s="74">
        <v>3008782223</v>
      </c>
      <c r="P163" s="74">
        <v>3062631332</v>
      </c>
      <c r="Q163" s="74">
        <v>3008782223</v>
      </c>
      <c r="R163" s="74">
        <v>3062631332</v>
      </c>
      <c r="S163" s="74">
        <v>3008782223</v>
      </c>
    </row>
    <row r="164" spans="1:19" x14ac:dyDescent="0.35">
      <c r="A164" s="74" t="s">
        <v>170</v>
      </c>
      <c r="B164" s="74">
        <v>27</v>
      </c>
      <c r="C164" s="74" t="s">
        <v>1590</v>
      </c>
      <c r="D164" s="74">
        <v>141901</v>
      </c>
      <c r="E164" s="74" t="s">
        <v>1895</v>
      </c>
      <c r="F164" s="74">
        <v>94086076</v>
      </c>
      <c r="G164" s="74">
        <v>94086076</v>
      </c>
      <c r="H164" s="74">
        <v>94086076</v>
      </c>
      <c r="I164" s="74" t="s">
        <v>2829</v>
      </c>
      <c r="J164" s="74" t="s">
        <v>2833</v>
      </c>
      <c r="K164" s="74">
        <v>2595773</v>
      </c>
      <c r="L164" s="74">
        <v>0</v>
      </c>
      <c r="M164" s="74">
        <v>96681849</v>
      </c>
      <c r="N164" s="74">
        <v>96681849</v>
      </c>
      <c r="O164" s="74">
        <v>94086076</v>
      </c>
      <c r="P164" s="74">
        <v>96681849</v>
      </c>
      <c r="Q164" s="74">
        <v>94086076</v>
      </c>
      <c r="R164" s="74">
        <v>96681849</v>
      </c>
      <c r="S164" s="74">
        <v>94086076</v>
      </c>
    </row>
    <row r="165" spans="1:19" x14ac:dyDescent="0.35">
      <c r="A165" s="74" t="s">
        <v>171</v>
      </c>
      <c r="B165" s="74">
        <v>28</v>
      </c>
      <c r="C165" s="74" t="s">
        <v>1591</v>
      </c>
      <c r="D165" s="74">
        <v>28902</v>
      </c>
      <c r="E165" s="74" t="s">
        <v>1977</v>
      </c>
      <c r="F165" s="74">
        <v>1228926209</v>
      </c>
      <c r="G165" s="74">
        <v>1364335435</v>
      </c>
      <c r="H165" s="74">
        <v>1228926209</v>
      </c>
      <c r="I165" s="74" t="s">
        <v>2829</v>
      </c>
      <c r="J165" s="74" t="s">
        <v>2837</v>
      </c>
      <c r="K165" s="74">
        <v>41972792</v>
      </c>
      <c r="L165" s="74">
        <v>0</v>
      </c>
      <c r="M165" s="74">
        <v>1270899001</v>
      </c>
      <c r="N165" s="74">
        <v>1270899001</v>
      </c>
      <c r="O165" s="74">
        <v>1228926209</v>
      </c>
      <c r="P165" s="74">
        <v>1270899001</v>
      </c>
      <c r="Q165" s="74">
        <v>1228926209</v>
      </c>
      <c r="R165" s="74">
        <v>1270899001</v>
      </c>
      <c r="S165" s="74">
        <v>1228926209</v>
      </c>
    </row>
    <row r="166" spans="1:19" x14ac:dyDescent="0.35">
      <c r="A166" s="74" t="s">
        <v>172</v>
      </c>
      <c r="B166" s="74">
        <v>28</v>
      </c>
      <c r="C166" s="74" t="s">
        <v>1591</v>
      </c>
      <c r="D166" s="74">
        <v>28903</v>
      </c>
      <c r="E166" s="74" t="s">
        <v>1978</v>
      </c>
      <c r="F166" s="74">
        <v>355527080</v>
      </c>
      <c r="G166" s="74">
        <v>362257159</v>
      </c>
      <c r="H166" s="74">
        <v>355527080</v>
      </c>
      <c r="I166" s="74" t="s">
        <v>2829</v>
      </c>
      <c r="J166" s="74" t="s">
        <v>2833</v>
      </c>
      <c r="K166" s="74">
        <v>10627437</v>
      </c>
      <c r="L166" s="74">
        <v>0</v>
      </c>
      <c r="M166" s="74">
        <v>366154517</v>
      </c>
      <c r="N166" s="74">
        <v>366154517</v>
      </c>
      <c r="O166" s="74">
        <v>355527080</v>
      </c>
      <c r="P166" s="74">
        <v>366154517</v>
      </c>
      <c r="Q166" s="74">
        <v>355527080</v>
      </c>
      <c r="R166" s="74">
        <v>366154517</v>
      </c>
      <c r="S166" s="74">
        <v>355527080</v>
      </c>
    </row>
    <row r="167" spans="1:19" x14ac:dyDescent="0.35">
      <c r="A167" s="74" t="s">
        <v>173</v>
      </c>
      <c r="B167" s="74">
        <v>28</v>
      </c>
      <c r="C167" s="74" t="s">
        <v>1591</v>
      </c>
      <c r="D167" s="74">
        <v>28906</v>
      </c>
      <c r="E167" s="74" t="s">
        <v>1979</v>
      </c>
      <c r="F167" s="74">
        <v>115720166</v>
      </c>
      <c r="G167" s="74">
        <v>115720166</v>
      </c>
      <c r="H167" s="74">
        <v>115720166</v>
      </c>
      <c r="I167" s="74" t="s">
        <v>2829</v>
      </c>
      <c r="J167" s="74" t="s">
        <v>2832</v>
      </c>
      <c r="K167" s="74">
        <v>1772931</v>
      </c>
      <c r="L167" s="74">
        <v>0</v>
      </c>
      <c r="M167" s="74">
        <v>117493097</v>
      </c>
      <c r="N167" s="74">
        <v>117493097</v>
      </c>
      <c r="O167" s="74">
        <v>115720166</v>
      </c>
      <c r="P167" s="74">
        <v>117493097</v>
      </c>
      <c r="Q167" s="74">
        <v>115720166</v>
      </c>
      <c r="R167" s="74">
        <v>117493097</v>
      </c>
      <c r="S167" s="74">
        <v>115720166</v>
      </c>
    </row>
    <row r="168" spans="1:19" x14ac:dyDescent="0.35">
      <c r="A168" s="74" t="s">
        <v>174</v>
      </c>
      <c r="B168" s="74">
        <v>28</v>
      </c>
      <c r="C168" s="74" t="s">
        <v>1591</v>
      </c>
      <c r="D168" s="74">
        <v>89901</v>
      </c>
      <c r="E168" s="74" t="s">
        <v>1980</v>
      </c>
      <c r="F168" s="74">
        <v>27582117</v>
      </c>
      <c r="G168" s="74">
        <v>27582117</v>
      </c>
      <c r="H168" s="74">
        <v>27582117</v>
      </c>
      <c r="I168" s="74" t="s">
        <v>2829</v>
      </c>
      <c r="J168" s="74" t="s">
        <v>2832</v>
      </c>
      <c r="K168" s="74">
        <v>750490</v>
      </c>
      <c r="L168" s="74">
        <v>0</v>
      </c>
      <c r="M168" s="74">
        <v>28332607</v>
      </c>
      <c r="N168" s="74">
        <v>28332607</v>
      </c>
      <c r="O168" s="74">
        <v>27582117</v>
      </c>
      <c r="P168" s="74">
        <v>28332607</v>
      </c>
      <c r="Q168" s="74">
        <v>27582117</v>
      </c>
      <c r="R168" s="74">
        <v>28332607</v>
      </c>
      <c r="S168" s="74">
        <v>27582117</v>
      </c>
    </row>
    <row r="169" spans="1:19" x14ac:dyDescent="0.35">
      <c r="A169" s="74" t="s">
        <v>175</v>
      </c>
      <c r="B169" s="74">
        <v>28</v>
      </c>
      <c r="C169" s="74" t="s">
        <v>1591</v>
      </c>
      <c r="D169" s="74">
        <v>89905</v>
      </c>
      <c r="E169" s="74" t="s">
        <v>1981</v>
      </c>
      <c r="F169" s="74">
        <v>21704105</v>
      </c>
      <c r="G169" s="74">
        <v>21704105</v>
      </c>
      <c r="H169" s="74">
        <v>21704105</v>
      </c>
      <c r="I169" s="74" t="s">
        <v>2829</v>
      </c>
      <c r="J169" s="74" t="s">
        <v>2832</v>
      </c>
      <c r="K169" s="74">
        <v>465301</v>
      </c>
      <c r="L169" s="74">
        <v>0</v>
      </c>
      <c r="M169" s="74">
        <v>22169406</v>
      </c>
      <c r="N169" s="74">
        <v>22169406</v>
      </c>
      <c r="O169" s="74">
        <v>21704105</v>
      </c>
      <c r="P169" s="74">
        <v>22169406</v>
      </c>
      <c r="Q169" s="74">
        <v>21704105</v>
      </c>
      <c r="R169" s="74">
        <v>22169406</v>
      </c>
      <c r="S169" s="74">
        <v>21704105</v>
      </c>
    </row>
    <row r="170" spans="1:19" x14ac:dyDescent="0.35">
      <c r="A170" s="74" t="s">
        <v>176</v>
      </c>
      <c r="B170" s="74">
        <v>28</v>
      </c>
      <c r="C170" s="74" t="s">
        <v>1591</v>
      </c>
      <c r="D170" s="74">
        <v>105902</v>
      </c>
      <c r="E170" s="74" t="s">
        <v>1982</v>
      </c>
      <c r="F170" s="74">
        <v>140219656</v>
      </c>
      <c r="G170" s="74">
        <v>140219656</v>
      </c>
      <c r="H170" s="74">
        <v>140219656</v>
      </c>
      <c r="I170" s="74" t="s">
        <v>2829</v>
      </c>
      <c r="J170" s="74" t="s">
        <v>2832</v>
      </c>
      <c r="K170" s="74">
        <v>4462695</v>
      </c>
      <c r="L170" s="74">
        <v>0</v>
      </c>
      <c r="M170" s="74">
        <v>144682351</v>
      </c>
      <c r="N170" s="74">
        <v>144682351</v>
      </c>
      <c r="O170" s="74">
        <v>140219656</v>
      </c>
      <c r="P170" s="74">
        <v>144682351</v>
      </c>
      <c r="Q170" s="74">
        <v>140219656</v>
      </c>
      <c r="R170" s="74">
        <v>144682351</v>
      </c>
      <c r="S170" s="74">
        <v>140219656</v>
      </c>
    </row>
    <row r="171" spans="1:19" x14ac:dyDescent="0.35">
      <c r="A171" s="74" t="s">
        <v>177</v>
      </c>
      <c r="B171" s="74">
        <v>28</v>
      </c>
      <c r="C171" s="74" t="s">
        <v>1591</v>
      </c>
      <c r="D171" s="74">
        <v>105906</v>
      </c>
      <c r="E171" s="74" t="s">
        <v>1983</v>
      </c>
      <c r="F171" s="74">
        <v>29078475</v>
      </c>
      <c r="G171" s="74">
        <v>29078475</v>
      </c>
      <c r="H171" s="74">
        <v>29078475</v>
      </c>
      <c r="I171" s="74" t="s">
        <v>2829</v>
      </c>
      <c r="J171" s="74" t="s">
        <v>2832</v>
      </c>
      <c r="K171" s="74">
        <v>1272900</v>
      </c>
      <c r="L171" s="74">
        <v>0</v>
      </c>
      <c r="M171" s="74">
        <v>30351375</v>
      </c>
      <c r="N171" s="74">
        <v>30351375</v>
      </c>
      <c r="O171" s="74">
        <v>29078475</v>
      </c>
      <c r="P171" s="74">
        <v>30351375</v>
      </c>
      <c r="Q171" s="74">
        <v>29078475</v>
      </c>
      <c r="R171" s="74">
        <v>30351375</v>
      </c>
      <c r="S171" s="74">
        <v>29078475</v>
      </c>
    </row>
    <row r="172" spans="1:19" x14ac:dyDescent="0.35">
      <c r="A172" s="74" t="s">
        <v>178</v>
      </c>
      <c r="B172" s="74">
        <v>29</v>
      </c>
      <c r="C172" s="74" t="s">
        <v>1592</v>
      </c>
      <c r="D172" s="74">
        <v>29901</v>
      </c>
      <c r="E172" s="74" t="s">
        <v>1984</v>
      </c>
      <c r="F172" s="74">
        <v>3463341967</v>
      </c>
      <c r="G172" s="74">
        <v>3498294024</v>
      </c>
      <c r="H172" s="74">
        <v>3463341967</v>
      </c>
      <c r="I172" s="74" t="s">
        <v>2829</v>
      </c>
      <c r="J172" s="74" t="s">
        <v>2833</v>
      </c>
      <c r="K172" s="74">
        <v>42056404</v>
      </c>
      <c r="L172" s="74">
        <v>54561785</v>
      </c>
      <c r="M172" s="74">
        <v>3505398371</v>
      </c>
      <c r="N172" s="74">
        <v>3450836586</v>
      </c>
      <c r="O172" s="74">
        <v>3408780182</v>
      </c>
      <c r="P172" s="74">
        <v>3542843281</v>
      </c>
      <c r="Q172" s="74">
        <v>3500786877</v>
      </c>
      <c r="R172" s="74">
        <v>3488281496</v>
      </c>
      <c r="S172" s="74">
        <v>3446225092</v>
      </c>
    </row>
    <row r="173" spans="1:19" x14ac:dyDescent="0.35">
      <c r="A173" s="74" t="s">
        <v>179</v>
      </c>
      <c r="B173" s="74">
        <v>30</v>
      </c>
      <c r="C173" s="74" t="s">
        <v>1593</v>
      </c>
      <c r="D173" s="74">
        <v>30901</v>
      </c>
      <c r="E173" s="74" t="s">
        <v>1969</v>
      </c>
      <c r="F173" s="74">
        <v>82362259</v>
      </c>
      <c r="G173" s="74">
        <v>82362259</v>
      </c>
      <c r="H173" s="74">
        <v>82362259</v>
      </c>
      <c r="I173" s="74" t="s">
        <v>2829</v>
      </c>
      <c r="J173" s="74" t="s">
        <v>2832</v>
      </c>
      <c r="K173" s="74">
        <v>5068622</v>
      </c>
      <c r="L173" s="74">
        <v>0</v>
      </c>
      <c r="M173" s="74">
        <v>87430881</v>
      </c>
      <c r="N173" s="74">
        <v>87430881</v>
      </c>
      <c r="O173" s="74">
        <v>82362259</v>
      </c>
      <c r="P173" s="74">
        <v>87430881</v>
      </c>
      <c r="Q173" s="74">
        <v>82362259</v>
      </c>
      <c r="R173" s="74">
        <v>87430881</v>
      </c>
      <c r="S173" s="74">
        <v>82362259</v>
      </c>
    </row>
    <row r="174" spans="1:19" x14ac:dyDescent="0.35">
      <c r="A174" s="74" t="s">
        <v>180</v>
      </c>
      <c r="B174" s="74">
        <v>30</v>
      </c>
      <c r="C174" s="74" t="s">
        <v>1593</v>
      </c>
      <c r="D174" s="74">
        <v>30902</v>
      </c>
      <c r="E174" s="74" t="s">
        <v>1985</v>
      </c>
      <c r="F174" s="74">
        <v>264818037</v>
      </c>
      <c r="G174" s="74">
        <v>264818037</v>
      </c>
      <c r="H174" s="74">
        <v>264818037</v>
      </c>
      <c r="I174" s="74" t="s">
        <v>2829</v>
      </c>
      <c r="J174" s="74" t="s">
        <v>2832</v>
      </c>
      <c r="K174" s="74">
        <v>16855120</v>
      </c>
      <c r="L174" s="74">
        <v>0</v>
      </c>
      <c r="M174" s="74">
        <v>281673157</v>
      </c>
      <c r="N174" s="74">
        <v>281673157</v>
      </c>
      <c r="O174" s="74">
        <v>264818037</v>
      </c>
      <c r="P174" s="74">
        <v>281673157</v>
      </c>
      <c r="Q174" s="74">
        <v>264818037</v>
      </c>
      <c r="R174" s="74">
        <v>281673157</v>
      </c>
      <c r="S174" s="74">
        <v>264818037</v>
      </c>
    </row>
    <row r="175" spans="1:19" x14ac:dyDescent="0.35">
      <c r="A175" s="74" t="s">
        <v>181</v>
      </c>
      <c r="B175" s="74">
        <v>30</v>
      </c>
      <c r="C175" s="74" t="s">
        <v>1593</v>
      </c>
      <c r="D175" s="74">
        <v>30903</v>
      </c>
      <c r="E175" s="74" t="s">
        <v>1986</v>
      </c>
      <c r="F175" s="74">
        <v>201653073</v>
      </c>
      <c r="G175" s="74">
        <v>225700096</v>
      </c>
      <c r="H175" s="74">
        <v>201653073</v>
      </c>
      <c r="I175" s="74" t="s">
        <v>2829</v>
      </c>
      <c r="J175" s="74" t="s">
        <v>2837</v>
      </c>
      <c r="K175" s="74">
        <v>5989320</v>
      </c>
      <c r="L175" s="74">
        <v>0</v>
      </c>
      <c r="M175" s="74">
        <v>207642393</v>
      </c>
      <c r="N175" s="74">
        <v>207642393</v>
      </c>
      <c r="O175" s="74">
        <v>201653073</v>
      </c>
      <c r="P175" s="74">
        <v>207642393</v>
      </c>
      <c r="Q175" s="74">
        <v>201653073</v>
      </c>
      <c r="R175" s="74">
        <v>207642393</v>
      </c>
      <c r="S175" s="74">
        <v>201653073</v>
      </c>
    </row>
    <row r="176" spans="1:19" x14ac:dyDescent="0.35">
      <c r="A176" s="74" t="s">
        <v>182</v>
      </c>
      <c r="B176" s="74">
        <v>30</v>
      </c>
      <c r="C176" s="74" t="s">
        <v>1593</v>
      </c>
      <c r="D176" s="74">
        <v>30906</v>
      </c>
      <c r="E176" s="74" t="s">
        <v>1987</v>
      </c>
      <c r="F176" s="74">
        <v>130941109</v>
      </c>
      <c r="G176" s="74">
        <v>130941109</v>
      </c>
      <c r="H176" s="74">
        <v>130941109</v>
      </c>
      <c r="I176" s="74" t="s">
        <v>2829</v>
      </c>
      <c r="J176" s="74" t="s">
        <v>2832</v>
      </c>
      <c r="K176" s="74">
        <v>5335880</v>
      </c>
      <c r="L176" s="74">
        <v>0</v>
      </c>
      <c r="M176" s="74">
        <v>136276989</v>
      </c>
      <c r="N176" s="74">
        <v>136276989</v>
      </c>
      <c r="O176" s="74">
        <v>130941109</v>
      </c>
      <c r="P176" s="74">
        <v>136276989</v>
      </c>
      <c r="Q176" s="74">
        <v>130941109</v>
      </c>
      <c r="R176" s="74">
        <v>136276989</v>
      </c>
      <c r="S176" s="74">
        <v>130941109</v>
      </c>
    </row>
    <row r="177" spans="1:19" x14ac:dyDescent="0.35">
      <c r="A177" s="74" t="s">
        <v>183</v>
      </c>
      <c r="B177" s="74">
        <v>30</v>
      </c>
      <c r="C177" s="74" t="s">
        <v>1593</v>
      </c>
      <c r="D177" s="74">
        <v>67902</v>
      </c>
      <c r="E177" s="74" t="s">
        <v>1988</v>
      </c>
      <c r="F177" s="74">
        <v>2325336</v>
      </c>
      <c r="G177" s="74">
        <v>2325336</v>
      </c>
      <c r="H177" s="74">
        <v>2325336</v>
      </c>
      <c r="I177" s="74" t="s">
        <v>2829</v>
      </c>
      <c r="J177" s="74" t="s">
        <v>2832</v>
      </c>
      <c r="K177" s="74">
        <v>10390</v>
      </c>
      <c r="L177" s="74">
        <v>0</v>
      </c>
      <c r="M177" s="74">
        <v>2335726</v>
      </c>
      <c r="N177" s="74">
        <v>2335726</v>
      </c>
      <c r="O177" s="74">
        <v>2325336</v>
      </c>
      <c r="P177" s="74">
        <v>2335726</v>
      </c>
      <c r="Q177" s="74">
        <v>2325336</v>
      </c>
      <c r="R177" s="74">
        <v>2335726</v>
      </c>
      <c r="S177" s="74">
        <v>2325336</v>
      </c>
    </row>
    <row r="178" spans="1:19" x14ac:dyDescent="0.35">
      <c r="A178" s="74" t="s">
        <v>184</v>
      </c>
      <c r="B178" s="74">
        <v>30</v>
      </c>
      <c r="C178" s="74" t="s">
        <v>1593</v>
      </c>
      <c r="D178" s="74">
        <v>209902</v>
      </c>
      <c r="E178" s="74" t="s">
        <v>1989</v>
      </c>
      <c r="F178" s="74">
        <v>3493594</v>
      </c>
      <c r="G178" s="74">
        <v>3493594</v>
      </c>
      <c r="H178" s="74">
        <v>3493594</v>
      </c>
      <c r="I178" s="74" t="s">
        <v>2829</v>
      </c>
      <c r="J178" s="74" t="s">
        <v>2832</v>
      </c>
      <c r="K178" s="74">
        <v>50000</v>
      </c>
      <c r="L178" s="74">
        <v>0</v>
      </c>
      <c r="M178" s="74">
        <v>3543594</v>
      </c>
      <c r="N178" s="74">
        <v>3543594</v>
      </c>
      <c r="O178" s="74">
        <v>3493594</v>
      </c>
      <c r="P178" s="74">
        <v>3543594</v>
      </c>
      <c r="Q178" s="74">
        <v>3493594</v>
      </c>
      <c r="R178" s="74">
        <v>3543594</v>
      </c>
      <c r="S178" s="74">
        <v>3493594</v>
      </c>
    </row>
    <row r="179" spans="1:19" x14ac:dyDescent="0.35">
      <c r="A179" s="74" t="s">
        <v>185</v>
      </c>
      <c r="B179" s="74">
        <v>31</v>
      </c>
      <c r="C179" s="74" t="s">
        <v>1594</v>
      </c>
      <c r="D179" s="74">
        <v>31901</v>
      </c>
      <c r="E179" s="74" t="s">
        <v>1990</v>
      </c>
      <c r="F179" s="74">
        <v>5570429790</v>
      </c>
      <c r="G179" s="74">
        <v>5570429790</v>
      </c>
      <c r="H179" s="74">
        <v>5570429790</v>
      </c>
      <c r="I179" s="74" t="s">
        <v>2829</v>
      </c>
      <c r="J179" s="74" t="s">
        <v>2832</v>
      </c>
      <c r="K179" s="74">
        <v>225806768</v>
      </c>
      <c r="L179" s="74">
        <v>0</v>
      </c>
      <c r="M179" s="74">
        <v>5796236558</v>
      </c>
      <c r="N179" s="74">
        <v>5796236558</v>
      </c>
      <c r="O179" s="74">
        <v>5570429790</v>
      </c>
      <c r="P179" s="74">
        <v>5796236558</v>
      </c>
      <c r="Q179" s="74">
        <v>5570429790</v>
      </c>
      <c r="R179" s="74">
        <v>5796236558</v>
      </c>
      <c r="S179" s="74">
        <v>5570429790</v>
      </c>
    </row>
    <row r="180" spans="1:19" x14ac:dyDescent="0.35">
      <c r="A180" s="74" t="s">
        <v>186</v>
      </c>
      <c r="B180" s="74">
        <v>31</v>
      </c>
      <c r="C180" s="74" t="s">
        <v>1594</v>
      </c>
      <c r="D180" s="74">
        <v>31903</v>
      </c>
      <c r="E180" s="74" t="s">
        <v>1991</v>
      </c>
      <c r="F180" s="74">
        <v>3467120867</v>
      </c>
      <c r="G180" s="74">
        <v>3467120867</v>
      </c>
      <c r="H180" s="74">
        <v>3467120867</v>
      </c>
      <c r="I180" s="74" t="s">
        <v>2829</v>
      </c>
      <c r="J180" s="74" t="s">
        <v>2832</v>
      </c>
      <c r="K180" s="74">
        <v>116388720</v>
      </c>
      <c r="L180" s="74">
        <v>0</v>
      </c>
      <c r="M180" s="74">
        <v>3583509587</v>
      </c>
      <c r="N180" s="74">
        <v>3583509587</v>
      </c>
      <c r="O180" s="74">
        <v>3467120867</v>
      </c>
      <c r="P180" s="74">
        <v>3583509587</v>
      </c>
      <c r="Q180" s="74">
        <v>3467120867</v>
      </c>
      <c r="R180" s="74">
        <v>3583509587</v>
      </c>
      <c r="S180" s="74">
        <v>3467120867</v>
      </c>
    </row>
    <row r="181" spans="1:19" x14ac:dyDescent="0.35">
      <c r="A181" s="74" t="s">
        <v>187</v>
      </c>
      <c r="B181" s="74">
        <v>31</v>
      </c>
      <c r="C181" s="74" t="s">
        <v>1594</v>
      </c>
      <c r="D181" s="74">
        <v>31905</v>
      </c>
      <c r="E181" s="74" t="s">
        <v>1992</v>
      </c>
      <c r="F181" s="74">
        <v>405523768</v>
      </c>
      <c r="G181" s="74">
        <v>405523768</v>
      </c>
      <c r="H181" s="74">
        <v>405523768</v>
      </c>
      <c r="I181" s="74" t="s">
        <v>2829</v>
      </c>
      <c r="J181" s="74" t="s">
        <v>2832</v>
      </c>
      <c r="K181" s="74">
        <v>17557373</v>
      </c>
      <c r="L181" s="74">
        <v>0</v>
      </c>
      <c r="M181" s="74">
        <v>423081141</v>
      </c>
      <c r="N181" s="74">
        <v>423081141</v>
      </c>
      <c r="O181" s="74">
        <v>405523768</v>
      </c>
      <c r="P181" s="74">
        <v>423081141</v>
      </c>
      <c r="Q181" s="74">
        <v>405523768</v>
      </c>
      <c r="R181" s="74">
        <v>423081141</v>
      </c>
      <c r="S181" s="74">
        <v>405523768</v>
      </c>
    </row>
    <row r="182" spans="1:19" x14ac:dyDescent="0.35">
      <c r="A182" s="74" t="s">
        <v>188</v>
      </c>
      <c r="B182" s="74">
        <v>31</v>
      </c>
      <c r="C182" s="74" t="s">
        <v>1594</v>
      </c>
      <c r="D182" s="74">
        <v>31906</v>
      </c>
      <c r="E182" s="74" t="s">
        <v>1993</v>
      </c>
      <c r="F182" s="74">
        <v>1739877330</v>
      </c>
      <c r="G182" s="74">
        <v>1739877330</v>
      </c>
      <c r="H182" s="74">
        <v>1739877330</v>
      </c>
      <c r="I182" s="74" t="s">
        <v>2829</v>
      </c>
      <c r="J182" s="74" t="s">
        <v>2832</v>
      </c>
      <c r="K182" s="74">
        <v>59010873</v>
      </c>
      <c r="L182" s="74">
        <v>0</v>
      </c>
      <c r="M182" s="74">
        <v>1798888203</v>
      </c>
      <c r="N182" s="74">
        <v>1798888203</v>
      </c>
      <c r="O182" s="74">
        <v>1739877330</v>
      </c>
      <c r="P182" s="74">
        <v>2060558043</v>
      </c>
      <c r="Q182" s="74">
        <v>2001547170</v>
      </c>
      <c r="R182" s="74">
        <v>2060558043</v>
      </c>
      <c r="S182" s="74">
        <v>2001547170</v>
      </c>
    </row>
    <row r="183" spans="1:19" x14ac:dyDescent="0.35">
      <c r="A183" s="74" t="s">
        <v>189</v>
      </c>
      <c r="B183" s="74">
        <v>31</v>
      </c>
      <c r="C183" s="74" t="s">
        <v>1594</v>
      </c>
      <c r="D183" s="74">
        <v>31909</v>
      </c>
      <c r="E183" s="74" t="s">
        <v>1994</v>
      </c>
      <c r="F183" s="74">
        <v>3564244775</v>
      </c>
      <c r="G183" s="74">
        <v>3564244775</v>
      </c>
      <c r="H183" s="74">
        <v>3564244775</v>
      </c>
      <c r="I183" s="74" t="s">
        <v>2829</v>
      </c>
      <c r="J183" s="74" t="s">
        <v>2832</v>
      </c>
      <c r="K183" s="74">
        <v>21975804</v>
      </c>
      <c r="L183" s="74">
        <v>0</v>
      </c>
      <c r="M183" s="74">
        <v>3586220579</v>
      </c>
      <c r="N183" s="74">
        <v>3586220579</v>
      </c>
      <c r="O183" s="74">
        <v>3564244775</v>
      </c>
      <c r="P183" s="74">
        <v>3586220579</v>
      </c>
      <c r="Q183" s="74">
        <v>3564244775</v>
      </c>
      <c r="R183" s="74">
        <v>3586220579</v>
      </c>
      <c r="S183" s="74">
        <v>3564244775</v>
      </c>
    </row>
    <row r="184" spans="1:19" x14ac:dyDescent="0.35">
      <c r="A184" s="74" t="s">
        <v>190</v>
      </c>
      <c r="B184" s="74">
        <v>31</v>
      </c>
      <c r="C184" s="74" t="s">
        <v>1594</v>
      </c>
      <c r="D184" s="74">
        <v>31911</v>
      </c>
      <c r="E184" s="74" t="s">
        <v>1995</v>
      </c>
      <c r="F184" s="74">
        <v>283633355</v>
      </c>
      <c r="G184" s="74">
        <v>283633355</v>
      </c>
      <c r="H184" s="74">
        <v>283633355</v>
      </c>
      <c r="I184" s="74" t="s">
        <v>2829</v>
      </c>
      <c r="J184" s="74" t="s">
        <v>2832</v>
      </c>
      <c r="K184" s="74">
        <v>11502092</v>
      </c>
      <c r="L184" s="74">
        <v>0</v>
      </c>
      <c r="M184" s="74">
        <v>295135447</v>
      </c>
      <c r="N184" s="74">
        <v>295135447</v>
      </c>
      <c r="O184" s="74">
        <v>283633355</v>
      </c>
      <c r="P184" s="74">
        <v>330947857</v>
      </c>
      <c r="Q184" s="74">
        <v>319445765</v>
      </c>
      <c r="R184" s="74">
        <v>330947857</v>
      </c>
      <c r="S184" s="74">
        <v>319445765</v>
      </c>
    </row>
    <row r="185" spans="1:19" x14ac:dyDescent="0.35">
      <c r="A185" s="74" t="s">
        <v>191</v>
      </c>
      <c r="B185" s="74">
        <v>31</v>
      </c>
      <c r="C185" s="74" t="s">
        <v>1594</v>
      </c>
      <c r="D185" s="74">
        <v>31912</v>
      </c>
      <c r="E185" s="74" t="s">
        <v>1996</v>
      </c>
      <c r="F185" s="74">
        <v>988514765</v>
      </c>
      <c r="G185" s="74">
        <v>988514765</v>
      </c>
      <c r="H185" s="74">
        <v>988514765</v>
      </c>
      <c r="I185" s="74" t="s">
        <v>2829</v>
      </c>
      <c r="J185" s="74" t="s">
        <v>2832</v>
      </c>
      <c r="K185" s="74">
        <v>49893058</v>
      </c>
      <c r="L185" s="74">
        <v>0</v>
      </c>
      <c r="M185" s="74">
        <v>1038407823</v>
      </c>
      <c r="N185" s="74">
        <v>1038407823</v>
      </c>
      <c r="O185" s="74">
        <v>988514765</v>
      </c>
      <c r="P185" s="74">
        <v>1038407823</v>
      </c>
      <c r="Q185" s="74">
        <v>988514765</v>
      </c>
      <c r="R185" s="74">
        <v>1038407823</v>
      </c>
      <c r="S185" s="74">
        <v>988514765</v>
      </c>
    </row>
    <row r="186" spans="1:19" x14ac:dyDescent="0.35">
      <c r="A186" s="74" t="s">
        <v>192</v>
      </c>
      <c r="B186" s="74">
        <v>31</v>
      </c>
      <c r="C186" s="74" t="s">
        <v>1594</v>
      </c>
      <c r="D186" s="74">
        <v>31913</v>
      </c>
      <c r="E186" s="74" t="s">
        <v>1997</v>
      </c>
      <c r="F186" s="74">
        <v>53358795</v>
      </c>
      <c r="G186" s="74">
        <v>54641032</v>
      </c>
      <c r="H186" s="74">
        <v>53358795</v>
      </c>
      <c r="I186" s="74" t="s">
        <v>2829</v>
      </c>
      <c r="J186" s="74" t="s">
        <v>2833</v>
      </c>
      <c r="K186" s="74">
        <v>2244864</v>
      </c>
      <c r="L186" s="74">
        <v>0</v>
      </c>
      <c r="M186" s="74">
        <v>55603659</v>
      </c>
      <c r="N186" s="74">
        <v>55603659</v>
      </c>
      <c r="O186" s="74">
        <v>53358795</v>
      </c>
      <c r="P186" s="74">
        <v>55603659</v>
      </c>
      <c r="Q186" s="74">
        <v>53358795</v>
      </c>
      <c r="R186" s="74">
        <v>55603659</v>
      </c>
      <c r="S186" s="74">
        <v>53358795</v>
      </c>
    </row>
    <row r="187" spans="1:19" x14ac:dyDescent="0.35">
      <c r="A187" s="74" t="s">
        <v>193</v>
      </c>
      <c r="B187" s="74">
        <v>31</v>
      </c>
      <c r="C187" s="74" t="s">
        <v>1594</v>
      </c>
      <c r="D187" s="74">
        <v>31914</v>
      </c>
      <c r="E187" s="74" t="s">
        <v>1998</v>
      </c>
      <c r="F187" s="74">
        <v>83525487</v>
      </c>
      <c r="G187" s="74">
        <v>83525487</v>
      </c>
      <c r="H187" s="74">
        <v>83525487</v>
      </c>
      <c r="I187" s="74" t="s">
        <v>2829</v>
      </c>
      <c r="J187" s="74" t="s">
        <v>2832</v>
      </c>
      <c r="K187" s="74">
        <v>5598960</v>
      </c>
      <c r="L187" s="74">
        <v>0</v>
      </c>
      <c r="M187" s="74">
        <v>89124447</v>
      </c>
      <c r="N187" s="74">
        <v>89124447</v>
      </c>
      <c r="O187" s="74">
        <v>83525487</v>
      </c>
      <c r="P187" s="74">
        <v>89124447</v>
      </c>
      <c r="Q187" s="74">
        <v>83525487</v>
      </c>
      <c r="R187" s="74">
        <v>89124447</v>
      </c>
      <c r="S187" s="74">
        <v>83525487</v>
      </c>
    </row>
    <row r="188" spans="1:19" x14ac:dyDescent="0.35">
      <c r="A188" s="74" t="s">
        <v>194</v>
      </c>
      <c r="B188" s="74">
        <v>31</v>
      </c>
      <c r="C188" s="74" t="s">
        <v>1594</v>
      </c>
      <c r="D188" s="74">
        <v>245902</v>
      </c>
      <c r="E188" s="74" t="s">
        <v>1999</v>
      </c>
      <c r="F188" s="74">
        <v>10880935</v>
      </c>
      <c r="G188" s="74">
        <v>10880935</v>
      </c>
      <c r="H188" s="74">
        <v>10880935</v>
      </c>
      <c r="I188" s="74" t="s">
        <v>2829</v>
      </c>
      <c r="J188" s="74" t="s">
        <v>2832</v>
      </c>
      <c r="K188" s="74">
        <v>148991</v>
      </c>
      <c r="L188" s="74">
        <v>0</v>
      </c>
      <c r="M188" s="74">
        <v>11029926</v>
      </c>
      <c r="N188" s="74">
        <v>11029926</v>
      </c>
      <c r="O188" s="74">
        <v>10880935</v>
      </c>
      <c r="P188" s="74">
        <v>11029926</v>
      </c>
      <c r="Q188" s="74">
        <v>10880935</v>
      </c>
      <c r="R188" s="74">
        <v>11029926</v>
      </c>
      <c r="S188" s="74">
        <v>10880935</v>
      </c>
    </row>
    <row r="189" spans="1:19" x14ac:dyDescent="0.35">
      <c r="A189" s="74" t="s">
        <v>195</v>
      </c>
      <c r="B189" s="74">
        <v>32</v>
      </c>
      <c r="C189" s="74" t="s">
        <v>1595</v>
      </c>
      <c r="D189" s="74">
        <v>32902</v>
      </c>
      <c r="E189" s="74" t="s">
        <v>2000</v>
      </c>
      <c r="F189" s="74">
        <v>717684297</v>
      </c>
      <c r="G189" s="74">
        <v>706480424</v>
      </c>
      <c r="H189" s="74">
        <v>717684297</v>
      </c>
      <c r="I189" s="74" t="s">
        <v>2829</v>
      </c>
      <c r="J189" s="74" t="s">
        <v>2833</v>
      </c>
      <c r="K189" s="74">
        <v>25130279</v>
      </c>
      <c r="L189" s="74">
        <v>0</v>
      </c>
      <c r="M189" s="74">
        <v>742814576</v>
      </c>
      <c r="N189" s="74">
        <v>742814576</v>
      </c>
      <c r="O189" s="74">
        <v>717684297</v>
      </c>
      <c r="P189" s="74">
        <v>742814576</v>
      </c>
      <c r="Q189" s="74">
        <v>717684297</v>
      </c>
      <c r="R189" s="74">
        <v>742814576</v>
      </c>
      <c r="S189" s="74">
        <v>717684297</v>
      </c>
    </row>
    <row r="190" spans="1:19" x14ac:dyDescent="0.35">
      <c r="A190" s="74" t="s">
        <v>196</v>
      </c>
      <c r="B190" s="74">
        <v>32</v>
      </c>
      <c r="C190" s="74" t="s">
        <v>1595</v>
      </c>
      <c r="D190" s="74">
        <v>230902</v>
      </c>
      <c r="E190" s="74" t="s">
        <v>2001</v>
      </c>
      <c r="F190" s="74">
        <v>112785</v>
      </c>
      <c r="G190" s="74">
        <v>112785</v>
      </c>
      <c r="H190" s="74">
        <v>112785</v>
      </c>
      <c r="I190" s="74" t="s">
        <v>2829</v>
      </c>
      <c r="J190" s="74" t="s">
        <v>2833</v>
      </c>
      <c r="K190" s="74">
        <v>0</v>
      </c>
      <c r="L190" s="74">
        <v>0</v>
      </c>
      <c r="M190" s="74">
        <v>112785</v>
      </c>
      <c r="N190" s="74">
        <v>112785</v>
      </c>
      <c r="O190" s="74">
        <v>112785</v>
      </c>
      <c r="P190" s="74">
        <v>112785</v>
      </c>
      <c r="Q190" s="74">
        <v>112785</v>
      </c>
      <c r="R190" s="74">
        <v>112785</v>
      </c>
      <c r="S190" s="74">
        <v>112785</v>
      </c>
    </row>
    <row r="191" spans="1:19" x14ac:dyDescent="0.35">
      <c r="A191" s="74" t="s">
        <v>197</v>
      </c>
      <c r="B191" s="74">
        <v>33</v>
      </c>
      <c r="C191" s="74" t="s">
        <v>1596</v>
      </c>
      <c r="D191" s="74">
        <v>33901</v>
      </c>
      <c r="E191" s="74" t="s">
        <v>1847</v>
      </c>
      <c r="F191" s="74">
        <v>85093432</v>
      </c>
      <c r="G191" s="74">
        <v>85093432</v>
      </c>
      <c r="H191" s="74">
        <v>85093432</v>
      </c>
      <c r="I191" s="74" t="s">
        <v>2829</v>
      </c>
      <c r="J191" s="74" t="s">
        <v>2832</v>
      </c>
      <c r="K191" s="74">
        <v>1882890</v>
      </c>
      <c r="L191" s="74">
        <v>0</v>
      </c>
      <c r="M191" s="74">
        <v>86976322</v>
      </c>
      <c r="N191" s="74">
        <v>86976322</v>
      </c>
      <c r="O191" s="74">
        <v>85093432</v>
      </c>
      <c r="P191" s="74">
        <v>433178802</v>
      </c>
      <c r="Q191" s="74">
        <v>431295912</v>
      </c>
      <c r="R191" s="74">
        <v>433178802</v>
      </c>
      <c r="S191" s="74">
        <v>431295912</v>
      </c>
    </row>
    <row r="192" spans="1:19" x14ac:dyDescent="0.35">
      <c r="A192" s="74" t="s">
        <v>198</v>
      </c>
      <c r="B192" s="74">
        <v>33</v>
      </c>
      <c r="C192" s="74" t="s">
        <v>1596</v>
      </c>
      <c r="D192" s="74">
        <v>33902</v>
      </c>
      <c r="E192" s="74" t="s">
        <v>2002</v>
      </c>
      <c r="F192" s="74">
        <v>431466847</v>
      </c>
      <c r="G192" s="74">
        <v>431466847</v>
      </c>
      <c r="H192" s="74">
        <v>431466847</v>
      </c>
      <c r="I192" s="74" t="s">
        <v>2829</v>
      </c>
      <c r="J192" s="74" t="s">
        <v>2832</v>
      </c>
      <c r="K192" s="74">
        <v>8496050</v>
      </c>
      <c r="L192" s="74">
        <v>9572985</v>
      </c>
      <c r="M192" s="74">
        <v>439962897</v>
      </c>
      <c r="N192" s="74">
        <v>430389912</v>
      </c>
      <c r="O192" s="74">
        <v>421893862</v>
      </c>
      <c r="P192" s="74">
        <v>828828037</v>
      </c>
      <c r="Q192" s="74">
        <v>820331987</v>
      </c>
      <c r="R192" s="74">
        <v>819255052</v>
      </c>
      <c r="S192" s="74">
        <v>810759002</v>
      </c>
    </row>
    <row r="193" spans="1:19" x14ac:dyDescent="0.35">
      <c r="A193" s="74" t="s">
        <v>199</v>
      </c>
      <c r="B193" s="74">
        <v>33</v>
      </c>
      <c r="C193" s="74" t="s">
        <v>1596</v>
      </c>
      <c r="D193" s="74">
        <v>33904</v>
      </c>
      <c r="E193" s="74" t="s">
        <v>2003</v>
      </c>
      <c r="F193" s="74">
        <v>225752674</v>
      </c>
      <c r="G193" s="74">
        <v>225752674</v>
      </c>
      <c r="H193" s="74">
        <v>225752674</v>
      </c>
      <c r="I193" s="74" t="s">
        <v>2829</v>
      </c>
      <c r="J193" s="74" t="s">
        <v>2832</v>
      </c>
      <c r="K193" s="74">
        <v>4030170</v>
      </c>
      <c r="L193" s="74">
        <v>1550495</v>
      </c>
      <c r="M193" s="74">
        <v>229782844</v>
      </c>
      <c r="N193" s="74">
        <v>228232349</v>
      </c>
      <c r="O193" s="74">
        <v>224202179</v>
      </c>
      <c r="P193" s="74">
        <v>372901324</v>
      </c>
      <c r="Q193" s="74">
        <v>368871154</v>
      </c>
      <c r="R193" s="74">
        <v>371350829</v>
      </c>
      <c r="S193" s="74">
        <v>367320659</v>
      </c>
    </row>
    <row r="194" spans="1:19" x14ac:dyDescent="0.35">
      <c r="A194" s="74" t="s">
        <v>200</v>
      </c>
      <c r="B194" s="74">
        <v>33</v>
      </c>
      <c r="C194" s="74" t="s">
        <v>1596</v>
      </c>
      <c r="D194" s="74">
        <v>117903</v>
      </c>
      <c r="E194" s="74" t="s">
        <v>2004</v>
      </c>
      <c r="F194" s="74">
        <v>6393592</v>
      </c>
      <c r="G194" s="74">
        <v>6393592</v>
      </c>
      <c r="H194" s="74">
        <v>6393592</v>
      </c>
      <c r="I194" s="74" t="s">
        <v>2829</v>
      </c>
      <c r="J194" s="74" t="s">
        <v>2832</v>
      </c>
      <c r="K194" s="74">
        <v>940090</v>
      </c>
      <c r="L194" s="74">
        <v>349020</v>
      </c>
      <c r="M194" s="74">
        <v>7333682</v>
      </c>
      <c r="N194" s="74">
        <v>6984662</v>
      </c>
      <c r="O194" s="74">
        <v>6044572</v>
      </c>
      <c r="P194" s="74">
        <v>7333682</v>
      </c>
      <c r="Q194" s="74">
        <v>6393592</v>
      </c>
      <c r="R194" s="74">
        <v>6984662</v>
      </c>
      <c r="S194" s="74">
        <v>6044572</v>
      </c>
    </row>
    <row r="195" spans="1:19" x14ac:dyDescent="0.35">
      <c r="A195" s="74" t="s">
        <v>201</v>
      </c>
      <c r="B195" s="74">
        <v>34</v>
      </c>
      <c r="C195" s="74" t="s">
        <v>1597</v>
      </c>
      <c r="D195" s="74">
        <v>34901</v>
      </c>
      <c r="E195" s="74" t="s">
        <v>2005</v>
      </c>
      <c r="F195" s="74">
        <v>517006856</v>
      </c>
      <c r="G195" s="74">
        <v>522930876</v>
      </c>
      <c r="H195" s="74">
        <v>517006856</v>
      </c>
      <c r="I195" s="74" t="s">
        <v>2829</v>
      </c>
      <c r="J195" s="74" t="s">
        <v>2833</v>
      </c>
      <c r="K195" s="74">
        <v>25522799</v>
      </c>
      <c r="L195" s="74">
        <v>0</v>
      </c>
      <c r="M195" s="74">
        <v>542529655</v>
      </c>
      <c r="N195" s="74">
        <v>542529655</v>
      </c>
      <c r="O195" s="74">
        <v>517006856</v>
      </c>
      <c r="P195" s="74">
        <v>542529655</v>
      </c>
      <c r="Q195" s="74">
        <v>517006856</v>
      </c>
      <c r="R195" s="74">
        <v>542529655</v>
      </c>
      <c r="S195" s="74">
        <v>517006856</v>
      </c>
    </row>
    <row r="196" spans="1:19" x14ac:dyDescent="0.35">
      <c r="A196" s="74" t="s">
        <v>202</v>
      </c>
      <c r="B196" s="74">
        <v>34</v>
      </c>
      <c r="C196" s="74" t="s">
        <v>1597</v>
      </c>
      <c r="D196" s="74">
        <v>34902</v>
      </c>
      <c r="E196" s="74" t="s">
        <v>2006</v>
      </c>
      <c r="F196" s="74">
        <v>56621611</v>
      </c>
      <c r="G196" s="74">
        <v>58902625</v>
      </c>
      <c r="H196" s="74">
        <v>56621611</v>
      </c>
      <c r="I196" s="74" t="s">
        <v>2829</v>
      </c>
      <c r="J196" s="74" t="s">
        <v>2833</v>
      </c>
      <c r="K196" s="74">
        <v>3265170</v>
      </c>
      <c r="L196" s="74">
        <v>0</v>
      </c>
      <c r="M196" s="74">
        <v>59886781</v>
      </c>
      <c r="N196" s="74">
        <v>59886781</v>
      </c>
      <c r="O196" s="74">
        <v>56621611</v>
      </c>
      <c r="P196" s="74">
        <v>59886781</v>
      </c>
      <c r="Q196" s="74">
        <v>56621611</v>
      </c>
      <c r="R196" s="74">
        <v>59886781</v>
      </c>
      <c r="S196" s="74">
        <v>56621611</v>
      </c>
    </row>
    <row r="197" spans="1:19" x14ac:dyDescent="0.35">
      <c r="A197" s="74" t="s">
        <v>203</v>
      </c>
      <c r="B197" s="74">
        <v>34</v>
      </c>
      <c r="C197" s="74" t="s">
        <v>1597</v>
      </c>
      <c r="D197" s="74">
        <v>34903</v>
      </c>
      <c r="E197" s="74" t="s">
        <v>2007</v>
      </c>
      <c r="F197" s="74">
        <v>181404868</v>
      </c>
      <c r="G197" s="74">
        <v>185579249</v>
      </c>
      <c r="H197" s="74">
        <v>181404868</v>
      </c>
      <c r="I197" s="74" t="s">
        <v>2829</v>
      </c>
      <c r="J197" s="74" t="s">
        <v>2833</v>
      </c>
      <c r="K197" s="74">
        <v>10945949</v>
      </c>
      <c r="L197" s="74">
        <v>0</v>
      </c>
      <c r="M197" s="74">
        <v>192350817</v>
      </c>
      <c r="N197" s="74">
        <v>192350817</v>
      </c>
      <c r="O197" s="74">
        <v>181404868</v>
      </c>
      <c r="P197" s="74">
        <v>192350817</v>
      </c>
      <c r="Q197" s="74">
        <v>181404868</v>
      </c>
      <c r="R197" s="74">
        <v>192350817</v>
      </c>
      <c r="S197" s="74">
        <v>181404868</v>
      </c>
    </row>
    <row r="198" spans="1:19" x14ac:dyDescent="0.35">
      <c r="A198" s="74" t="s">
        <v>204</v>
      </c>
      <c r="B198" s="74">
        <v>34</v>
      </c>
      <c r="C198" s="74" t="s">
        <v>1597</v>
      </c>
      <c r="D198" s="74">
        <v>34905</v>
      </c>
      <c r="E198" s="74" t="s">
        <v>2008</v>
      </c>
      <c r="F198" s="74">
        <v>228997979</v>
      </c>
      <c r="G198" s="74">
        <v>230925468</v>
      </c>
      <c r="H198" s="74">
        <v>228997979</v>
      </c>
      <c r="I198" s="74" t="s">
        <v>2829</v>
      </c>
      <c r="J198" s="74" t="s">
        <v>2833</v>
      </c>
      <c r="K198" s="74">
        <v>13778158</v>
      </c>
      <c r="L198" s="74">
        <v>0</v>
      </c>
      <c r="M198" s="74">
        <v>242776137</v>
      </c>
      <c r="N198" s="74">
        <v>242776137</v>
      </c>
      <c r="O198" s="74">
        <v>228997979</v>
      </c>
      <c r="P198" s="74">
        <v>242776137</v>
      </c>
      <c r="Q198" s="74">
        <v>228997979</v>
      </c>
      <c r="R198" s="74">
        <v>242776137</v>
      </c>
      <c r="S198" s="74">
        <v>228997979</v>
      </c>
    </row>
    <row r="199" spans="1:19" x14ac:dyDescent="0.35">
      <c r="A199" s="74" t="s">
        <v>205</v>
      </c>
      <c r="B199" s="74">
        <v>34</v>
      </c>
      <c r="C199" s="74" t="s">
        <v>1597</v>
      </c>
      <c r="D199" s="74">
        <v>34906</v>
      </c>
      <c r="E199" s="74" t="s">
        <v>2009</v>
      </c>
      <c r="F199" s="74">
        <v>33918160</v>
      </c>
      <c r="G199" s="74">
        <v>34661792</v>
      </c>
      <c r="H199" s="74">
        <v>33918160</v>
      </c>
      <c r="I199" s="74" t="s">
        <v>2829</v>
      </c>
      <c r="J199" s="74" t="s">
        <v>2833</v>
      </c>
      <c r="K199" s="74">
        <v>1921791</v>
      </c>
      <c r="L199" s="74">
        <v>0</v>
      </c>
      <c r="M199" s="74">
        <v>35839951</v>
      </c>
      <c r="N199" s="74">
        <v>35839951</v>
      </c>
      <c r="O199" s="74">
        <v>33918160</v>
      </c>
      <c r="P199" s="74">
        <v>35839951</v>
      </c>
      <c r="Q199" s="74">
        <v>33918160</v>
      </c>
      <c r="R199" s="74">
        <v>35839951</v>
      </c>
      <c r="S199" s="74">
        <v>33918160</v>
      </c>
    </row>
    <row r="200" spans="1:19" x14ac:dyDescent="0.35">
      <c r="A200" s="74" t="s">
        <v>206</v>
      </c>
      <c r="B200" s="74">
        <v>34</v>
      </c>
      <c r="C200" s="74" t="s">
        <v>1597</v>
      </c>
      <c r="D200" s="74">
        <v>34907</v>
      </c>
      <c r="E200" s="74" t="s">
        <v>2010</v>
      </c>
      <c r="F200" s="74">
        <v>470147334</v>
      </c>
      <c r="G200" s="74">
        <v>469973802</v>
      </c>
      <c r="H200" s="74">
        <v>470147334</v>
      </c>
      <c r="I200" s="74" t="s">
        <v>2829</v>
      </c>
      <c r="J200" s="74" t="s">
        <v>2833</v>
      </c>
      <c r="K200" s="74">
        <v>12394681</v>
      </c>
      <c r="L200" s="74">
        <v>11448401</v>
      </c>
      <c r="M200" s="74">
        <v>482542015</v>
      </c>
      <c r="N200" s="74">
        <v>471093614</v>
      </c>
      <c r="O200" s="74">
        <v>458698933</v>
      </c>
      <c r="P200" s="74">
        <v>482542015</v>
      </c>
      <c r="Q200" s="74">
        <v>470147334</v>
      </c>
      <c r="R200" s="74">
        <v>471093614</v>
      </c>
      <c r="S200" s="74">
        <v>458698933</v>
      </c>
    </row>
    <row r="201" spans="1:19" x14ac:dyDescent="0.35">
      <c r="A201" s="74" t="s">
        <v>207</v>
      </c>
      <c r="B201" s="74">
        <v>34</v>
      </c>
      <c r="C201" s="74" t="s">
        <v>1597</v>
      </c>
      <c r="D201" s="74">
        <v>34909</v>
      </c>
      <c r="E201" s="74" t="s">
        <v>2011</v>
      </c>
      <c r="F201" s="74">
        <v>40742796</v>
      </c>
      <c r="G201" s="74">
        <v>42171264</v>
      </c>
      <c r="H201" s="74">
        <v>40742796</v>
      </c>
      <c r="I201" s="74" t="s">
        <v>2829</v>
      </c>
      <c r="J201" s="74" t="s">
        <v>2833</v>
      </c>
      <c r="K201" s="74">
        <v>3007691</v>
      </c>
      <c r="L201" s="74">
        <v>0</v>
      </c>
      <c r="M201" s="74">
        <v>43750487</v>
      </c>
      <c r="N201" s="74">
        <v>43750487</v>
      </c>
      <c r="O201" s="74">
        <v>40742796</v>
      </c>
      <c r="P201" s="74">
        <v>43750487</v>
      </c>
      <c r="Q201" s="74">
        <v>40742796</v>
      </c>
      <c r="R201" s="74">
        <v>43750487</v>
      </c>
      <c r="S201" s="74">
        <v>40742796</v>
      </c>
    </row>
    <row r="202" spans="1:19" x14ac:dyDescent="0.35">
      <c r="A202" s="74" t="s">
        <v>208</v>
      </c>
      <c r="B202" s="74">
        <v>34</v>
      </c>
      <c r="C202" s="74" t="s">
        <v>1597</v>
      </c>
      <c r="D202" s="74">
        <v>172905</v>
      </c>
      <c r="E202" s="74" t="s">
        <v>2012</v>
      </c>
      <c r="F202" s="74">
        <v>71951818</v>
      </c>
      <c r="G202" s="74">
        <v>74333772</v>
      </c>
      <c r="H202" s="74">
        <v>71951818</v>
      </c>
      <c r="I202" s="74" t="s">
        <v>2829</v>
      </c>
      <c r="J202" s="74" t="s">
        <v>2833</v>
      </c>
      <c r="K202" s="74">
        <v>3287338</v>
      </c>
      <c r="L202" s="74">
        <v>0</v>
      </c>
      <c r="M202" s="74">
        <v>75239156</v>
      </c>
      <c r="N202" s="74">
        <v>75239156</v>
      </c>
      <c r="O202" s="74">
        <v>71951818</v>
      </c>
      <c r="P202" s="74">
        <v>75239156</v>
      </c>
      <c r="Q202" s="74">
        <v>71951818</v>
      </c>
      <c r="R202" s="74">
        <v>75239156</v>
      </c>
      <c r="S202" s="74">
        <v>71951818</v>
      </c>
    </row>
    <row r="203" spans="1:19" x14ac:dyDescent="0.35">
      <c r="A203" s="74" t="s">
        <v>209</v>
      </c>
      <c r="B203" s="74">
        <v>35</v>
      </c>
      <c r="C203" s="74" t="s">
        <v>1598</v>
      </c>
      <c r="D203" s="74">
        <v>35901</v>
      </c>
      <c r="E203" s="74" t="s">
        <v>2013</v>
      </c>
      <c r="F203" s="74">
        <v>259477759</v>
      </c>
      <c r="G203" s="74">
        <v>258039878</v>
      </c>
      <c r="H203" s="74">
        <v>259477759</v>
      </c>
      <c r="I203" s="74" t="s">
        <v>2829</v>
      </c>
      <c r="J203" s="74" t="s">
        <v>2833</v>
      </c>
      <c r="K203" s="74">
        <v>7592170</v>
      </c>
      <c r="L203" s="74">
        <v>0</v>
      </c>
      <c r="M203" s="74">
        <v>267069929</v>
      </c>
      <c r="N203" s="74">
        <v>267069929</v>
      </c>
      <c r="O203" s="74">
        <v>259477759</v>
      </c>
      <c r="P203" s="74">
        <v>856710369</v>
      </c>
      <c r="Q203" s="74">
        <v>849118199</v>
      </c>
      <c r="R203" s="74">
        <v>856710369</v>
      </c>
      <c r="S203" s="74">
        <v>849118199</v>
      </c>
    </row>
    <row r="204" spans="1:19" x14ac:dyDescent="0.35">
      <c r="A204" s="74" t="s">
        <v>210</v>
      </c>
      <c r="B204" s="74">
        <v>35</v>
      </c>
      <c r="C204" s="74" t="s">
        <v>1598</v>
      </c>
      <c r="D204" s="74">
        <v>35902</v>
      </c>
      <c r="E204" s="74" t="s">
        <v>2014</v>
      </c>
      <c r="F204" s="74">
        <v>89258314</v>
      </c>
      <c r="G204" s="74">
        <v>93938499</v>
      </c>
      <c r="H204" s="74">
        <v>89258314</v>
      </c>
      <c r="I204" s="74" t="s">
        <v>2829</v>
      </c>
      <c r="J204" s="74" t="s">
        <v>2833</v>
      </c>
      <c r="K204" s="74">
        <v>1665430</v>
      </c>
      <c r="L204" s="74">
        <v>0</v>
      </c>
      <c r="M204" s="74">
        <v>90923744</v>
      </c>
      <c r="N204" s="74">
        <v>90923744</v>
      </c>
      <c r="O204" s="74">
        <v>89258314</v>
      </c>
      <c r="P204" s="74">
        <v>90923744</v>
      </c>
      <c r="Q204" s="74">
        <v>89258314</v>
      </c>
      <c r="R204" s="74">
        <v>90923744</v>
      </c>
      <c r="S204" s="74">
        <v>89258314</v>
      </c>
    </row>
    <row r="205" spans="1:19" x14ac:dyDescent="0.35">
      <c r="A205" s="74" t="s">
        <v>211</v>
      </c>
      <c r="B205" s="74">
        <v>35</v>
      </c>
      <c r="C205" s="74" t="s">
        <v>1598</v>
      </c>
      <c r="D205" s="74">
        <v>35903</v>
      </c>
      <c r="E205" s="74" t="s">
        <v>2015</v>
      </c>
      <c r="F205" s="74">
        <v>76876594</v>
      </c>
      <c r="G205" s="74">
        <v>84715299</v>
      </c>
      <c r="H205" s="74">
        <v>76876594</v>
      </c>
      <c r="I205" s="74" t="s">
        <v>2829</v>
      </c>
      <c r="J205" s="74" t="s">
        <v>2835</v>
      </c>
      <c r="K205" s="74">
        <v>1766450</v>
      </c>
      <c r="L205" s="74">
        <v>0</v>
      </c>
      <c r="M205" s="74">
        <v>78643044</v>
      </c>
      <c r="N205" s="74">
        <v>78643044</v>
      </c>
      <c r="O205" s="74">
        <v>76876594</v>
      </c>
      <c r="P205" s="74">
        <v>78643044</v>
      </c>
      <c r="Q205" s="74">
        <v>76876594</v>
      </c>
      <c r="R205" s="74">
        <v>78643044</v>
      </c>
      <c r="S205" s="74">
        <v>76876594</v>
      </c>
    </row>
    <row r="206" spans="1:19" x14ac:dyDescent="0.35">
      <c r="A206" s="74" t="s">
        <v>212</v>
      </c>
      <c r="B206" s="74">
        <v>35</v>
      </c>
      <c r="C206" s="74" t="s">
        <v>1598</v>
      </c>
      <c r="D206" s="74">
        <v>59901</v>
      </c>
      <c r="E206" s="74" t="s">
        <v>2016</v>
      </c>
      <c r="F206" s="74">
        <v>43719367</v>
      </c>
      <c r="G206" s="74">
        <v>43719367</v>
      </c>
      <c r="H206" s="74">
        <v>43719367</v>
      </c>
      <c r="I206" s="74" t="s">
        <v>2829</v>
      </c>
      <c r="J206" s="74" t="s">
        <v>2833</v>
      </c>
      <c r="K206" s="74">
        <v>200920</v>
      </c>
      <c r="L206" s="74">
        <v>0</v>
      </c>
      <c r="M206" s="74">
        <v>43920287</v>
      </c>
      <c r="N206" s="74">
        <v>43920287</v>
      </c>
      <c r="O206" s="74">
        <v>43719367</v>
      </c>
      <c r="P206" s="74">
        <v>43920287</v>
      </c>
      <c r="Q206" s="74">
        <v>43719367</v>
      </c>
      <c r="R206" s="74">
        <v>43920287</v>
      </c>
      <c r="S206" s="74">
        <v>43719367</v>
      </c>
    </row>
    <row r="207" spans="1:19" x14ac:dyDescent="0.35">
      <c r="A207" s="74" t="s">
        <v>213</v>
      </c>
      <c r="B207" s="74">
        <v>35</v>
      </c>
      <c r="C207" s="74" t="s">
        <v>1598</v>
      </c>
      <c r="D207" s="74">
        <v>140907</v>
      </c>
      <c r="E207" s="74" t="s">
        <v>2017</v>
      </c>
      <c r="F207" s="74">
        <v>26861397</v>
      </c>
      <c r="G207" s="74">
        <v>26834820</v>
      </c>
      <c r="H207" s="74">
        <v>26861397</v>
      </c>
      <c r="I207" s="74" t="s">
        <v>2829</v>
      </c>
      <c r="J207" s="74" t="s">
        <v>2835</v>
      </c>
      <c r="K207" s="74">
        <v>136020</v>
      </c>
      <c r="L207" s="74">
        <v>0</v>
      </c>
      <c r="M207" s="74">
        <v>26997417</v>
      </c>
      <c r="N207" s="74">
        <v>26997417</v>
      </c>
      <c r="O207" s="74">
        <v>26861397</v>
      </c>
      <c r="P207" s="74">
        <v>26997417</v>
      </c>
      <c r="Q207" s="74">
        <v>26861397</v>
      </c>
      <c r="R207" s="74">
        <v>26997417</v>
      </c>
      <c r="S207" s="74">
        <v>26861397</v>
      </c>
    </row>
    <row r="208" spans="1:19" x14ac:dyDescent="0.35">
      <c r="A208" s="74" t="s">
        <v>214</v>
      </c>
      <c r="B208" s="74">
        <v>35</v>
      </c>
      <c r="C208" s="74" t="s">
        <v>1598</v>
      </c>
      <c r="D208" s="74">
        <v>185904</v>
      </c>
      <c r="E208" s="74" t="s">
        <v>2018</v>
      </c>
      <c r="F208" s="74">
        <v>1757610</v>
      </c>
      <c r="G208" s="74">
        <v>1757610</v>
      </c>
      <c r="H208" s="74">
        <v>1757610</v>
      </c>
      <c r="I208" s="74" t="s">
        <v>2829</v>
      </c>
      <c r="J208" s="74" t="s">
        <v>2833</v>
      </c>
      <c r="K208" s="74">
        <v>0</v>
      </c>
      <c r="L208" s="74">
        <v>0</v>
      </c>
      <c r="M208" s="74">
        <v>1757610</v>
      </c>
      <c r="N208" s="74">
        <v>1757610</v>
      </c>
      <c r="O208" s="74">
        <v>1757610</v>
      </c>
      <c r="P208" s="74">
        <v>1757610</v>
      </c>
      <c r="Q208" s="74">
        <v>1757610</v>
      </c>
      <c r="R208" s="74">
        <v>1757610</v>
      </c>
      <c r="S208" s="74">
        <v>1757610</v>
      </c>
    </row>
    <row r="209" spans="1:19" x14ac:dyDescent="0.35">
      <c r="A209" s="74" t="s">
        <v>215</v>
      </c>
      <c r="B209" s="74">
        <v>35</v>
      </c>
      <c r="C209" s="74" t="s">
        <v>1598</v>
      </c>
      <c r="D209" s="74">
        <v>219901</v>
      </c>
      <c r="E209" s="74" t="s">
        <v>1849</v>
      </c>
      <c r="F209" s="74">
        <v>5365630</v>
      </c>
      <c r="G209" s="74">
        <v>5365630</v>
      </c>
      <c r="H209" s="74">
        <v>5365630</v>
      </c>
      <c r="I209" s="74" t="s">
        <v>2829</v>
      </c>
      <c r="J209" s="74" t="s">
        <v>2833</v>
      </c>
      <c r="K209" s="74">
        <v>40000</v>
      </c>
      <c r="L209" s="74">
        <v>0</v>
      </c>
      <c r="M209" s="74">
        <v>5405630</v>
      </c>
      <c r="N209" s="74">
        <v>5405630</v>
      </c>
      <c r="O209" s="74">
        <v>5365630</v>
      </c>
      <c r="P209" s="74">
        <v>5405630</v>
      </c>
      <c r="Q209" s="74">
        <v>5365630</v>
      </c>
      <c r="R209" s="74">
        <v>5405630</v>
      </c>
      <c r="S209" s="74">
        <v>5365630</v>
      </c>
    </row>
    <row r="210" spans="1:19" x14ac:dyDescent="0.35">
      <c r="A210" s="74" t="s">
        <v>216</v>
      </c>
      <c r="B210" s="74">
        <v>36</v>
      </c>
      <c r="C210" s="74" t="s">
        <v>1599</v>
      </c>
      <c r="D210" s="74">
        <v>36901</v>
      </c>
      <c r="E210" s="74" t="s">
        <v>2019</v>
      </c>
      <c r="F210" s="74">
        <v>534828321</v>
      </c>
      <c r="G210" s="74">
        <v>534828321</v>
      </c>
      <c r="H210" s="74">
        <v>534828321</v>
      </c>
      <c r="I210" s="74" t="s">
        <v>2829</v>
      </c>
      <c r="J210" s="74" t="s">
        <v>2832</v>
      </c>
      <c r="K210" s="74">
        <v>16571580</v>
      </c>
      <c r="L210" s="74">
        <v>19960780</v>
      </c>
      <c r="M210" s="74">
        <v>551399901</v>
      </c>
      <c r="N210" s="74">
        <v>531439121</v>
      </c>
      <c r="O210" s="74">
        <v>514867541</v>
      </c>
      <c r="P210" s="74">
        <v>551399901</v>
      </c>
      <c r="Q210" s="74">
        <v>534828321</v>
      </c>
      <c r="R210" s="74">
        <v>531439121</v>
      </c>
      <c r="S210" s="74">
        <v>514867541</v>
      </c>
    </row>
    <row r="211" spans="1:19" x14ac:dyDescent="0.35">
      <c r="A211" s="74" t="s">
        <v>217</v>
      </c>
      <c r="B211" s="74">
        <v>36</v>
      </c>
      <c r="C211" s="74" t="s">
        <v>1599</v>
      </c>
      <c r="D211" s="74">
        <v>36902</v>
      </c>
      <c r="E211" s="74" t="s">
        <v>2020</v>
      </c>
      <c r="F211" s="74">
        <v>4648058789</v>
      </c>
      <c r="G211" s="74">
        <v>4784543165</v>
      </c>
      <c r="H211" s="74">
        <v>4648058789</v>
      </c>
      <c r="I211" s="74" t="s">
        <v>2829</v>
      </c>
      <c r="J211" s="74" t="s">
        <v>2833</v>
      </c>
      <c r="K211" s="74">
        <v>51694010</v>
      </c>
      <c r="L211" s="74">
        <v>124754060</v>
      </c>
      <c r="M211" s="74">
        <v>4699752799</v>
      </c>
      <c r="N211" s="74">
        <v>4574998739</v>
      </c>
      <c r="O211" s="74">
        <v>4523304729</v>
      </c>
      <c r="P211" s="74">
        <v>9141949241</v>
      </c>
      <c r="Q211" s="74">
        <v>9090255231</v>
      </c>
      <c r="R211" s="74">
        <v>9017195181</v>
      </c>
      <c r="S211" s="74">
        <v>8965501171</v>
      </c>
    </row>
    <row r="212" spans="1:19" x14ac:dyDescent="0.35">
      <c r="A212" s="74" t="s">
        <v>218</v>
      </c>
      <c r="B212" s="74">
        <v>36</v>
      </c>
      <c r="C212" s="74" t="s">
        <v>1599</v>
      </c>
      <c r="D212" s="74">
        <v>36903</v>
      </c>
      <c r="E212" s="74" t="s">
        <v>2021</v>
      </c>
      <c r="F212" s="74">
        <v>310893929</v>
      </c>
      <c r="G212" s="74">
        <v>310893929</v>
      </c>
      <c r="H212" s="74">
        <v>310893929</v>
      </c>
      <c r="I212" s="74" t="s">
        <v>2829</v>
      </c>
      <c r="J212" s="74" t="s">
        <v>2832</v>
      </c>
      <c r="K212" s="74">
        <v>12222000</v>
      </c>
      <c r="L212" s="74">
        <v>14592425</v>
      </c>
      <c r="M212" s="74">
        <v>323115929</v>
      </c>
      <c r="N212" s="74">
        <v>308523504</v>
      </c>
      <c r="O212" s="74">
        <v>296301504</v>
      </c>
      <c r="P212" s="74">
        <v>323115929</v>
      </c>
      <c r="Q212" s="74">
        <v>310893929</v>
      </c>
      <c r="R212" s="74">
        <v>308523504</v>
      </c>
      <c r="S212" s="74">
        <v>296301504</v>
      </c>
    </row>
    <row r="213" spans="1:19" x14ac:dyDescent="0.35">
      <c r="A213" s="74" t="s">
        <v>219</v>
      </c>
      <c r="B213" s="74">
        <v>36</v>
      </c>
      <c r="C213" s="74" t="s">
        <v>1599</v>
      </c>
      <c r="D213" s="74">
        <v>101911</v>
      </c>
      <c r="E213" s="74" t="s">
        <v>2022</v>
      </c>
      <c r="F213" s="74">
        <v>3145615341</v>
      </c>
      <c r="G213" s="74">
        <v>3145615341</v>
      </c>
      <c r="H213" s="74">
        <v>3145615341</v>
      </c>
      <c r="I213" s="74" t="s">
        <v>2829</v>
      </c>
      <c r="J213" s="74" t="s">
        <v>2832</v>
      </c>
      <c r="K213" s="74">
        <v>17690480</v>
      </c>
      <c r="L213" s="74">
        <v>12918925</v>
      </c>
      <c r="M213" s="74">
        <v>3163305821</v>
      </c>
      <c r="N213" s="74">
        <v>3150386896</v>
      </c>
      <c r="O213" s="74">
        <v>3132696416</v>
      </c>
      <c r="P213" s="74">
        <v>3206062195</v>
      </c>
      <c r="Q213" s="74">
        <v>3188371715</v>
      </c>
      <c r="R213" s="74">
        <v>3193143270</v>
      </c>
      <c r="S213" s="74">
        <v>3175452790</v>
      </c>
    </row>
    <row r="214" spans="1:19" x14ac:dyDescent="0.35">
      <c r="A214" s="74" t="s">
        <v>220</v>
      </c>
      <c r="B214" s="74">
        <v>36</v>
      </c>
      <c r="C214" s="74" t="s">
        <v>1599</v>
      </c>
      <c r="D214" s="74">
        <v>101916</v>
      </c>
      <c r="E214" s="74" t="s">
        <v>2023</v>
      </c>
      <c r="F214" s="74">
        <v>659130</v>
      </c>
      <c r="G214" s="74">
        <v>659130</v>
      </c>
      <c r="H214" s="74">
        <v>659130</v>
      </c>
      <c r="I214" s="74" t="s">
        <v>2829</v>
      </c>
      <c r="J214" s="74" t="s">
        <v>2832</v>
      </c>
      <c r="K214" s="74">
        <v>0</v>
      </c>
      <c r="L214" s="74">
        <v>0</v>
      </c>
      <c r="M214" s="74">
        <v>659130</v>
      </c>
      <c r="N214" s="74">
        <v>659130</v>
      </c>
      <c r="O214" s="74">
        <v>659130</v>
      </c>
      <c r="P214" s="74">
        <v>659130</v>
      </c>
      <c r="Q214" s="74">
        <v>659130</v>
      </c>
      <c r="R214" s="74">
        <v>659130</v>
      </c>
      <c r="S214" s="74">
        <v>659130</v>
      </c>
    </row>
    <row r="215" spans="1:19" x14ac:dyDescent="0.35">
      <c r="A215" s="74" t="s">
        <v>221</v>
      </c>
      <c r="B215" s="74">
        <v>37</v>
      </c>
      <c r="C215" s="74" t="s">
        <v>1600</v>
      </c>
      <c r="D215" s="74">
        <v>37901</v>
      </c>
      <c r="E215" s="74" t="s">
        <v>2024</v>
      </c>
      <c r="F215" s="74">
        <v>138236637</v>
      </c>
      <c r="G215" s="74">
        <v>141663006</v>
      </c>
      <c r="H215" s="74">
        <v>138236637</v>
      </c>
      <c r="I215" s="74" t="s">
        <v>2829</v>
      </c>
      <c r="J215" s="74" t="s">
        <v>2833</v>
      </c>
      <c r="K215" s="74">
        <v>5550034</v>
      </c>
      <c r="L215" s="74">
        <v>0</v>
      </c>
      <c r="M215" s="74">
        <v>143786671</v>
      </c>
      <c r="N215" s="74">
        <v>143786671</v>
      </c>
      <c r="O215" s="74">
        <v>138236637</v>
      </c>
      <c r="P215" s="74">
        <v>143786671</v>
      </c>
      <c r="Q215" s="74">
        <v>138236637</v>
      </c>
      <c r="R215" s="74">
        <v>143786671</v>
      </c>
      <c r="S215" s="74">
        <v>138236637</v>
      </c>
    </row>
    <row r="216" spans="1:19" x14ac:dyDescent="0.35">
      <c r="A216" s="74" t="s">
        <v>222</v>
      </c>
      <c r="B216" s="74">
        <v>37</v>
      </c>
      <c r="C216" s="74" t="s">
        <v>1600</v>
      </c>
      <c r="D216" s="74">
        <v>37904</v>
      </c>
      <c r="E216" s="74" t="s">
        <v>2025</v>
      </c>
      <c r="F216" s="74">
        <v>1033402418</v>
      </c>
      <c r="G216" s="74">
        <v>1071986804</v>
      </c>
      <c r="H216" s="74">
        <v>1033402418</v>
      </c>
      <c r="I216" s="74" t="s">
        <v>2829</v>
      </c>
      <c r="J216" s="74" t="s">
        <v>2833</v>
      </c>
      <c r="K216" s="74">
        <v>43215192</v>
      </c>
      <c r="L216" s="74">
        <v>0</v>
      </c>
      <c r="M216" s="74">
        <v>1076617610</v>
      </c>
      <c r="N216" s="74">
        <v>1076617610</v>
      </c>
      <c r="O216" s="74">
        <v>1033402418</v>
      </c>
      <c r="P216" s="74">
        <v>1076617610</v>
      </c>
      <c r="Q216" s="74">
        <v>1033402418</v>
      </c>
      <c r="R216" s="74">
        <v>1076617610</v>
      </c>
      <c r="S216" s="74">
        <v>1033402418</v>
      </c>
    </row>
    <row r="217" spans="1:19" x14ac:dyDescent="0.35">
      <c r="A217" s="74" t="s">
        <v>223</v>
      </c>
      <c r="B217" s="74">
        <v>37</v>
      </c>
      <c r="C217" s="74" t="s">
        <v>1600</v>
      </c>
      <c r="D217" s="74">
        <v>37907</v>
      </c>
      <c r="E217" s="74" t="s">
        <v>2026</v>
      </c>
      <c r="F217" s="74">
        <v>364789687</v>
      </c>
      <c r="G217" s="74">
        <v>380740912</v>
      </c>
      <c r="H217" s="74">
        <v>364789687</v>
      </c>
      <c r="I217" s="74" t="s">
        <v>2829</v>
      </c>
      <c r="J217" s="74" t="s">
        <v>2833</v>
      </c>
      <c r="K217" s="74">
        <v>18621250</v>
      </c>
      <c r="L217" s="74">
        <v>0</v>
      </c>
      <c r="M217" s="74">
        <v>383410937</v>
      </c>
      <c r="N217" s="74">
        <v>383410937</v>
      </c>
      <c r="O217" s="74">
        <v>364789687</v>
      </c>
      <c r="P217" s="74">
        <v>383410937</v>
      </c>
      <c r="Q217" s="74">
        <v>364789687</v>
      </c>
      <c r="R217" s="74">
        <v>383410937</v>
      </c>
      <c r="S217" s="74">
        <v>364789687</v>
      </c>
    </row>
    <row r="218" spans="1:19" x14ac:dyDescent="0.35">
      <c r="A218" s="74" t="s">
        <v>224</v>
      </c>
      <c r="B218" s="74">
        <v>37</v>
      </c>
      <c r="C218" s="74" t="s">
        <v>1600</v>
      </c>
      <c r="D218" s="74">
        <v>37908</v>
      </c>
      <c r="E218" s="74" t="s">
        <v>2027</v>
      </c>
      <c r="F218" s="74">
        <v>65700157</v>
      </c>
      <c r="G218" s="74">
        <v>68845451</v>
      </c>
      <c r="H218" s="74">
        <v>65700157</v>
      </c>
      <c r="I218" s="74" t="s">
        <v>2829</v>
      </c>
      <c r="J218" s="74" t="s">
        <v>2833</v>
      </c>
      <c r="K218" s="74">
        <v>2391403</v>
      </c>
      <c r="L218" s="74">
        <v>0</v>
      </c>
      <c r="M218" s="74">
        <v>68091560</v>
      </c>
      <c r="N218" s="74">
        <v>68091560</v>
      </c>
      <c r="O218" s="74">
        <v>65700157</v>
      </c>
      <c r="P218" s="74">
        <v>68091560</v>
      </c>
      <c r="Q218" s="74">
        <v>65700157</v>
      </c>
      <c r="R218" s="74">
        <v>68091560</v>
      </c>
      <c r="S218" s="74">
        <v>65700157</v>
      </c>
    </row>
    <row r="219" spans="1:19" x14ac:dyDescent="0.35">
      <c r="A219" s="74" t="s">
        <v>225</v>
      </c>
      <c r="B219" s="74">
        <v>37</v>
      </c>
      <c r="C219" s="74" t="s">
        <v>1600</v>
      </c>
      <c r="D219" s="74">
        <v>37909</v>
      </c>
      <c r="E219" s="74" t="s">
        <v>1835</v>
      </c>
      <c r="F219" s="74">
        <v>78812489</v>
      </c>
      <c r="G219" s="74">
        <v>87223625</v>
      </c>
      <c r="H219" s="74">
        <v>78812489</v>
      </c>
      <c r="I219" s="74" t="s">
        <v>2829</v>
      </c>
      <c r="J219" s="74" t="s">
        <v>2833</v>
      </c>
      <c r="K219" s="74">
        <v>2890747</v>
      </c>
      <c r="L219" s="74">
        <v>0</v>
      </c>
      <c r="M219" s="74">
        <v>81703236</v>
      </c>
      <c r="N219" s="74">
        <v>81703236</v>
      </c>
      <c r="O219" s="74">
        <v>78812489</v>
      </c>
      <c r="P219" s="74">
        <v>81703236</v>
      </c>
      <c r="Q219" s="74">
        <v>78812489</v>
      </c>
      <c r="R219" s="74">
        <v>81703236</v>
      </c>
      <c r="S219" s="74">
        <v>78812489</v>
      </c>
    </row>
    <row r="220" spans="1:19" x14ac:dyDescent="0.35">
      <c r="A220" s="74" t="s">
        <v>226</v>
      </c>
      <c r="B220" s="74">
        <v>37</v>
      </c>
      <c r="C220" s="74" t="s">
        <v>1600</v>
      </c>
      <c r="D220" s="74">
        <v>201913</v>
      </c>
      <c r="E220" s="74" t="s">
        <v>2028</v>
      </c>
      <c r="F220" s="74">
        <v>52181315</v>
      </c>
      <c r="G220" s="74">
        <v>55757319</v>
      </c>
      <c r="H220" s="74">
        <v>52181315</v>
      </c>
      <c r="I220" s="74" t="s">
        <v>2829</v>
      </c>
      <c r="J220" s="74" t="s">
        <v>2833</v>
      </c>
      <c r="K220" s="74">
        <v>1343747</v>
      </c>
      <c r="L220" s="74">
        <v>1457297</v>
      </c>
      <c r="M220" s="74">
        <v>53525062</v>
      </c>
      <c r="N220" s="74">
        <v>52067765</v>
      </c>
      <c r="O220" s="74">
        <v>50724018</v>
      </c>
      <c r="P220" s="74">
        <v>53525062</v>
      </c>
      <c r="Q220" s="74">
        <v>52181315</v>
      </c>
      <c r="R220" s="74">
        <v>52067765</v>
      </c>
      <c r="S220" s="74">
        <v>50724018</v>
      </c>
    </row>
    <row r="221" spans="1:19" x14ac:dyDescent="0.35">
      <c r="A221" s="74" t="s">
        <v>227</v>
      </c>
      <c r="B221" s="74">
        <v>37</v>
      </c>
      <c r="C221" s="74" t="s">
        <v>1600</v>
      </c>
      <c r="D221" s="74">
        <v>212902</v>
      </c>
      <c r="E221" s="74" t="s">
        <v>2029</v>
      </c>
      <c r="F221" s="74">
        <v>339919564</v>
      </c>
      <c r="G221" s="74">
        <v>342636805</v>
      </c>
      <c r="H221" s="74">
        <v>339919564</v>
      </c>
      <c r="I221" s="74" t="s">
        <v>2829</v>
      </c>
      <c r="J221" s="74" t="s">
        <v>2833</v>
      </c>
      <c r="K221" s="74">
        <v>8356490</v>
      </c>
      <c r="L221" s="74">
        <v>0</v>
      </c>
      <c r="M221" s="74">
        <v>348276054</v>
      </c>
      <c r="N221" s="74">
        <v>348276054</v>
      </c>
      <c r="O221" s="74">
        <v>339919564</v>
      </c>
      <c r="P221" s="74">
        <v>348276054</v>
      </c>
      <c r="Q221" s="74">
        <v>339919564</v>
      </c>
      <c r="R221" s="74">
        <v>348276054</v>
      </c>
      <c r="S221" s="74">
        <v>339919564</v>
      </c>
    </row>
    <row r="222" spans="1:19" x14ac:dyDescent="0.35">
      <c r="A222" s="74" t="s">
        <v>228</v>
      </c>
      <c r="B222" s="74">
        <v>37</v>
      </c>
      <c r="C222" s="74" t="s">
        <v>1600</v>
      </c>
      <c r="D222" s="74">
        <v>212904</v>
      </c>
      <c r="E222" s="74" t="s">
        <v>2030</v>
      </c>
      <c r="F222" s="74">
        <v>157548357</v>
      </c>
      <c r="G222" s="74">
        <v>158372815</v>
      </c>
      <c r="H222" s="74">
        <v>157548357</v>
      </c>
      <c r="I222" s="74" t="s">
        <v>2829</v>
      </c>
      <c r="J222" s="74" t="s">
        <v>2833</v>
      </c>
      <c r="K222" s="74">
        <v>4743695</v>
      </c>
      <c r="L222" s="74">
        <v>0</v>
      </c>
      <c r="M222" s="74">
        <v>162292052</v>
      </c>
      <c r="N222" s="74">
        <v>162292052</v>
      </c>
      <c r="O222" s="74">
        <v>157548357</v>
      </c>
      <c r="P222" s="74">
        <v>162292052</v>
      </c>
      <c r="Q222" s="74">
        <v>157548357</v>
      </c>
      <c r="R222" s="74">
        <v>162292052</v>
      </c>
      <c r="S222" s="74">
        <v>157548357</v>
      </c>
    </row>
    <row r="223" spans="1:19" x14ac:dyDescent="0.35">
      <c r="A223" s="74" t="s">
        <v>229</v>
      </c>
      <c r="B223" s="74">
        <v>38</v>
      </c>
      <c r="C223" s="74" t="s">
        <v>1601</v>
      </c>
      <c r="D223" s="74">
        <v>38901</v>
      </c>
      <c r="E223" s="74" t="s">
        <v>2031</v>
      </c>
      <c r="F223" s="74">
        <v>401639295</v>
      </c>
      <c r="G223" s="74">
        <v>401639295</v>
      </c>
      <c r="H223" s="74">
        <v>401639295</v>
      </c>
      <c r="I223" s="74" t="s">
        <v>2829</v>
      </c>
      <c r="J223" s="74" t="s">
        <v>2832</v>
      </c>
      <c r="K223" s="74">
        <v>11910416</v>
      </c>
      <c r="L223" s="74">
        <v>0</v>
      </c>
      <c r="M223" s="74">
        <v>413549711</v>
      </c>
      <c r="N223" s="74">
        <v>413549711</v>
      </c>
      <c r="O223" s="74">
        <v>401639295</v>
      </c>
      <c r="P223" s="74">
        <v>413549711</v>
      </c>
      <c r="Q223" s="74">
        <v>401639295</v>
      </c>
      <c r="R223" s="74">
        <v>413549711</v>
      </c>
      <c r="S223" s="74">
        <v>401639295</v>
      </c>
    </row>
    <row r="224" spans="1:19" x14ac:dyDescent="0.35">
      <c r="A224" s="74" t="s">
        <v>230</v>
      </c>
      <c r="B224" s="74">
        <v>38</v>
      </c>
      <c r="C224" s="74" t="s">
        <v>1601</v>
      </c>
      <c r="D224" s="74">
        <v>44902</v>
      </c>
      <c r="E224" s="74" t="s">
        <v>2032</v>
      </c>
      <c r="F224" s="74">
        <v>20705400</v>
      </c>
      <c r="G224" s="74">
        <v>20705400</v>
      </c>
      <c r="H224" s="74">
        <v>20705400</v>
      </c>
      <c r="I224" s="74" t="s">
        <v>2829</v>
      </c>
      <c r="J224" s="74" t="s">
        <v>2832</v>
      </c>
      <c r="K224" s="74">
        <v>21858</v>
      </c>
      <c r="L224" s="74">
        <v>0</v>
      </c>
      <c r="M224" s="74">
        <v>20727258</v>
      </c>
      <c r="N224" s="74">
        <v>20727258</v>
      </c>
      <c r="O224" s="74">
        <v>20705400</v>
      </c>
      <c r="P224" s="74">
        <v>20727258</v>
      </c>
      <c r="Q224" s="74">
        <v>20705400</v>
      </c>
      <c r="R224" s="74">
        <v>20727258</v>
      </c>
      <c r="S224" s="74">
        <v>20705400</v>
      </c>
    </row>
    <row r="225" spans="1:19" x14ac:dyDescent="0.35">
      <c r="A225" s="74" t="s">
        <v>231</v>
      </c>
      <c r="B225" s="74">
        <v>38</v>
      </c>
      <c r="C225" s="74" t="s">
        <v>1601</v>
      </c>
      <c r="D225" s="74">
        <v>96904</v>
      </c>
      <c r="E225" s="74" t="s">
        <v>2033</v>
      </c>
      <c r="F225" s="74">
        <v>4319365</v>
      </c>
      <c r="G225" s="74">
        <v>4319365</v>
      </c>
      <c r="H225" s="74">
        <v>4319365</v>
      </c>
      <c r="I225" s="74" t="s">
        <v>2829</v>
      </c>
      <c r="J225" s="74" t="s">
        <v>2832</v>
      </c>
      <c r="K225" s="74">
        <v>0</v>
      </c>
      <c r="L225" s="74">
        <v>0</v>
      </c>
      <c r="M225" s="74">
        <v>4319365</v>
      </c>
      <c r="N225" s="74">
        <v>4319365</v>
      </c>
      <c r="O225" s="74">
        <v>4319365</v>
      </c>
      <c r="P225" s="74">
        <v>4319365</v>
      </c>
      <c r="Q225" s="74">
        <v>4319365</v>
      </c>
      <c r="R225" s="74">
        <v>4319365</v>
      </c>
      <c r="S225" s="74">
        <v>4319365</v>
      </c>
    </row>
    <row r="226" spans="1:19" x14ac:dyDescent="0.35">
      <c r="A226" s="74" t="s">
        <v>232</v>
      </c>
      <c r="B226" s="74">
        <v>39</v>
      </c>
      <c r="C226" s="74" t="s">
        <v>1602</v>
      </c>
      <c r="D226" s="74">
        <v>5904</v>
      </c>
      <c r="E226" s="74" t="s">
        <v>1842</v>
      </c>
      <c r="F226" s="74">
        <v>12083722</v>
      </c>
      <c r="G226" s="74">
        <v>12083722</v>
      </c>
      <c r="H226" s="74">
        <v>12083722</v>
      </c>
      <c r="I226" s="74" t="s">
        <v>2829</v>
      </c>
      <c r="J226" s="74" t="s">
        <v>2832</v>
      </c>
      <c r="K226" s="74">
        <v>610000</v>
      </c>
      <c r="L226" s="74">
        <v>0</v>
      </c>
      <c r="M226" s="74">
        <v>12693722</v>
      </c>
      <c r="N226" s="74">
        <v>12693722</v>
      </c>
      <c r="O226" s="74">
        <v>12083722</v>
      </c>
      <c r="P226" s="74">
        <v>12693722</v>
      </c>
      <c r="Q226" s="74">
        <v>12083722</v>
      </c>
      <c r="R226" s="74">
        <v>12693722</v>
      </c>
      <c r="S226" s="74">
        <v>12083722</v>
      </c>
    </row>
    <row r="227" spans="1:19" x14ac:dyDescent="0.35">
      <c r="A227" s="74" t="s">
        <v>233</v>
      </c>
      <c r="B227" s="74">
        <v>39</v>
      </c>
      <c r="C227" s="74" t="s">
        <v>1602</v>
      </c>
      <c r="D227" s="74">
        <v>39902</v>
      </c>
      <c r="E227" s="74" t="s">
        <v>2034</v>
      </c>
      <c r="F227" s="74">
        <v>325546771</v>
      </c>
      <c r="G227" s="74">
        <v>325546771</v>
      </c>
      <c r="H227" s="74">
        <v>325546771</v>
      </c>
      <c r="I227" s="74" t="s">
        <v>2829</v>
      </c>
      <c r="J227" s="74" t="s">
        <v>2832</v>
      </c>
      <c r="K227" s="74">
        <v>10956950</v>
      </c>
      <c r="L227" s="74">
        <v>0</v>
      </c>
      <c r="M227" s="74">
        <v>336503721</v>
      </c>
      <c r="N227" s="74">
        <v>336503721</v>
      </c>
      <c r="O227" s="74">
        <v>325546771</v>
      </c>
      <c r="P227" s="74">
        <v>336503721</v>
      </c>
      <c r="Q227" s="74">
        <v>325546771</v>
      </c>
      <c r="R227" s="74">
        <v>336503721</v>
      </c>
      <c r="S227" s="74">
        <v>325546771</v>
      </c>
    </row>
    <row r="228" spans="1:19" x14ac:dyDescent="0.35">
      <c r="A228" s="74" t="s">
        <v>234</v>
      </c>
      <c r="B228" s="74">
        <v>39</v>
      </c>
      <c r="C228" s="74" t="s">
        <v>1602</v>
      </c>
      <c r="D228" s="74">
        <v>39903</v>
      </c>
      <c r="E228" s="74" t="s">
        <v>2035</v>
      </c>
      <c r="F228" s="74">
        <v>128884518</v>
      </c>
      <c r="G228" s="74">
        <v>128884518</v>
      </c>
      <c r="H228" s="74">
        <v>128884518</v>
      </c>
      <c r="I228" s="74" t="s">
        <v>2829</v>
      </c>
      <c r="J228" s="74" t="s">
        <v>2832</v>
      </c>
      <c r="K228" s="74">
        <v>6632990</v>
      </c>
      <c r="L228" s="74">
        <v>0</v>
      </c>
      <c r="M228" s="74">
        <v>135517508</v>
      </c>
      <c r="N228" s="74">
        <v>135517508</v>
      </c>
      <c r="O228" s="74">
        <v>128884518</v>
      </c>
      <c r="P228" s="74">
        <v>135517508</v>
      </c>
      <c r="Q228" s="74">
        <v>128884518</v>
      </c>
      <c r="R228" s="74">
        <v>135517508</v>
      </c>
      <c r="S228" s="74">
        <v>128884518</v>
      </c>
    </row>
    <row r="229" spans="1:19" x14ac:dyDescent="0.35">
      <c r="A229" s="74" t="s">
        <v>235</v>
      </c>
      <c r="B229" s="74">
        <v>39</v>
      </c>
      <c r="C229" s="74" t="s">
        <v>1602</v>
      </c>
      <c r="D229" s="74">
        <v>39904</v>
      </c>
      <c r="E229" s="74" t="s">
        <v>2036</v>
      </c>
      <c r="F229" s="74">
        <v>143635838</v>
      </c>
      <c r="G229" s="74">
        <v>143635838</v>
      </c>
      <c r="H229" s="74">
        <v>143635838</v>
      </c>
      <c r="I229" s="74" t="s">
        <v>2829</v>
      </c>
      <c r="J229" s="74" t="s">
        <v>2832</v>
      </c>
      <c r="K229" s="74">
        <v>1557220</v>
      </c>
      <c r="L229" s="74">
        <v>0</v>
      </c>
      <c r="M229" s="74">
        <v>145193058</v>
      </c>
      <c r="N229" s="74">
        <v>145193058</v>
      </c>
      <c r="O229" s="74">
        <v>143635838</v>
      </c>
      <c r="P229" s="74">
        <v>145193058</v>
      </c>
      <c r="Q229" s="74">
        <v>143635838</v>
      </c>
      <c r="R229" s="74">
        <v>145193058</v>
      </c>
      <c r="S229" s="74">
        <v>143635838</v>
      </c>
    </row>
    <row r="230" spans="1:19" x14ac:dyDescent="0.35">
      <c r="A230" s="74" t="s">
        <v>236</v>
      </c>
      <c r="B230" s="74">
        <v>39</v>
      </c>
      <c r="C230" s="74" t="s">
        <v>1602</v>
      </c>
      <c r="D230" s="74">
        <v>39905</v>
      </c>
      <c r="E230" s="74" t="s">
        <v>2037</v>
      </c>
      <c r="F230" s="74">
        <v>71154190</v>
      </c>
      <c r="G230" s="74">
        <v>71154190</v>
      </c>
      <c r="H230" s="74">
        <v>71154190</v>
      </c>
      <c r="I230" s="74" t="s">
        <v>2829</v>
      </c>
      <c r="J230" s="74" t="s">
        <v>2832</v>
      </c>
      <c r="K230" s="74">
        <v>2056140</v>
      </c>
      <c r="L230" s="74">
        <v>0</v>
      </c>
      <c r="M230" s="74">
        <v>73210330</v>
      </c>
      <c r="N230" s="74">
        <v>73210330</v>
      </c>
      <c r="O230" s="74">
        <v>71154190</v>
      </c>
      <c r="P230" s="74">
        <v>325825000</v>
      </c>
      <c r="Q230" s="74">
        <v>323768860</v>
      </c>
      <c r="R230" s="74">
        <v>325825000</v>
      </c>
      <c r="S230" s="74">
        <v>323768860</v>
      </c>
    </row>
    <row r="231" spans="1:19" x14ac:dyDescent="0.35">
      <c r="A231" s="74" t="s">
        <v>237</v>
      </c>
      <c r="B231" s="74">
        <v>39</v>
      </c>
      <c r="C231" s="74" t="s">
        <v>1602</v>
      </c>
      <c r="D231" s="74">
        <v>169901</v>
      </c>
      <c r="E231" s="74" t="s">
        <v>2038</v>
      </c>
      <c r="F231" s="74">
        <v>7894215</v>
      </c>
      <c r="G231" s="74">
        <v>7894215</v>
      </c>
      <c r="H231" s="74">
        <v>7894215</v>
      </c>
      <c r="I231" s="74" t="s">
        <v>2829</v>
      </c>
      <c r="J231" s="74" t="s">
        <v>2832</v>
      </c>
      <c r="K231" s="74">
        <v>286250</v>
      </c>
      <c r="L231" s="74">
        <v>0</v>
      </c>
      <c r="M231" s="74">
        <v>8180465</v>
      </c>
      <c r="N231" s="74">
        <v>8180465</v>
      </c>
      <c r="O231" s="74">
        <v>7894215</v>
      </c>
      <c r="P231" s="74">
        <v>8180465</v>
      </c>
      <c r="Q231" s="74">
        <v>7894215</v>
      </c>
      <c r="R231" s="74">
        <v>8180465</v>
      </c>
      <c r="S231" s="74">
        <v>7894215</v>
      </c>
    </row>
    <row r="232" spans="1:19" x14ac:dyDescent="0.35">
      <c r="A232" s="74" t="s">
        <v>238</v>
      </c>
      <c r="B232" s="74">
        <v>39</v>
      </c>
      <c r="C232" s="74" t="s">
        <v>1602</v>
      </c>
      <c r="D232" s="74">
        <v>169906</v>
      </c>
      <c r="E232" s="74" t="s">
        <v>2039</v>
      </c>
      <c r="F232" s="74">
        <v>2072546</v>
      </c>
      <c r="G232" s="74">
        <v>2072546</v>
      </c>
      <c r="H232" s="74">
        <v>2072546</v>
      </c>
      <c r="I232" s="74" t="s">
        <v>2829</v>
      </c>
      <c r="J232" s="74" t="s">
        <v>2832</v>
      </c>
      <c r="K232" s="74">
        <v>30000</v>
      </c>
      <c r="L232" s="74">
        <v>0</v>
      </c>
      <c r="M232" s="74">
        <v>2102546</v>
      </c>
      <c r="N232" s="74">
        <v>2102546</v>
      </c>
      <c r="O232" s="74">
        <v>2072546</v>
      </c>
      <c r="P232" s="74">
        <v>2102546</v>
      </c>
      <c r="Q232" s="74">
        <v>2072546</v>
      </c>
      <c r="R232" s="74">
        <v>2102546</v>
      </c>
      <c r="S232" s="74">
        <v>2072546</v>
      </c>
    </row>
    <row r="233" spans="1:19" x14ac:dyDescent="0.35">
      <c r="A233" s="74" t="s">
        <v>239</v>
      </c>
      <c r="B233" s="74">
        <v>39</v>
      </c>
      <c r="C233" s="74" t="s">
        <v>1602</v>
      </c>
      <c r="D233" s="74">
        <v>243901</v>
      </c>
      <c r="E233" s="74" t="s">
        <v>2040</v>
      </c>
      <c r="F233" s="74">
        <v>12420986</v>
      </c>
      <c r="G233" s="74">
        <v>12420986</v>
      </c>
      <c r="H233" s="74">
        <v>12420986</v>
      </c>
      <c r="I233" s="74" t="s">
        <v>2829</v>
      </c>
      <c r="J233" s="74" t="s">
        <v>2832</v>
      </c>
      <c r="K233" s="74">
        <v>435300</v>
      </c>
      <c r="L233" s="74">
        <v>0</v>
      </c>
      <c r="M233" s="74">
        <v>12856286</v>
      </c>
      <c r="N233" s="74">
        <v>12856286</v>
      </c>
      <c r="O233" s="74">
        <v>12420986</v>
      </c>
      <c r="P233" s="74">
        <v>12856286</v>
      </c>
      <c r="Q233" s="74">
        <v>12420986</v>
      </c>
      <c r="R233" s="74">
        <v>12856286</v>
      </c>
      <c r="S233" s="74">
        <v>12420986</v>
      </c>
    </row>
    <row r="234" spans="1:19" x14ac:dyDescent="0.35">
      <c r="A234" s="74" t="s">
        <v>240</v>
      </c>
      <c r="B234" s="74">
        <v>40</v>
      </c>
      <c r="C234" s="74" t="s">
        <v>1603</v>
      </c>
      <c r="D234" s="74">
        <v>40901</v>
      </c>
      <c r="E234" s="74" t="s">
        <v>2041</v>
      </c>
      <c r="F234" s="74">
        <v>53340947</v>
      </c>
      <c r="G234" s="74">
        <v>50991971</v>
      </c>
      <c r="H234" s="74">
        <v>53340947</v>
      </c>
      <c r="I234" s="74" t="s">
        <v>2829</v>
      </c>
      <c r="J234" s="74" t="s">
        <v>2833</v>
      </c>
      <c r="K234" s="74">
        <v>1766303</v>
      </c>
      <c r="L234" s="74">
        <v>0</v>
      </c>
      <c r="M234" s="74">
        <v>55107250</v>
      </c>
      <c r="N234" s="74">
        <v>55107250</v>
      </c>
      <c r="O234" s="74">
        <v>53340947</v>
      </c>
      <c r="P234" s="74">
        <v>55107250</v>
      </c>
      <c r="Q234" s="74">
        <v>53340947</v>
      </c>
      <c r="R234" s="74">
        <v>55107250</v>
      </c>
      <c r="S234" s="74">
        <v>53340947</v>
      </c>
    </row>
    <row r="235" spans="1:19" x14ac:dyDescent="0.35">
      <c r="A235" s="74" t="s">
        <v>241</v>
      </c>
      <c r="B235" s="74">
        <v>40</v>
      </c>
      <c r="C235" s="74" t="s">
        <v>1603</v>
      </c>
      <c r="D235" s="74">
        <v>40902</v>
      </c>
      <c r="E235" s="74" t="s">
        <v>2042</v>
      </c>
      <c r="F235" s="74">
        <v>262109675</v>
      </c>
      <c r="G235" s="74">
        <v>260997707</v>
      </c>
      <c r="H235" s="74">
        <v>262109675</v>
      </c>
      <c r="I235" s="74" t="s">
        <v>2829</v>
      </c>
      <c r="J235" s="74" t="s">
        <v>2833</v>
      </c>
      <c r="K235" s="74">
        <v>859380</v>
      </c>
      <c r="L235" s="74">
        <v>0</v>
      </c>
      <c r="M235" s="74">
        <v>262969055</v>
      </c>
      <c r="N235" s="74">
        <v>262969055</v>
      </c>
      <c r="O235" s="74">
        <v>262109675</v>
      </c>
      <c r="P235" s="74">
        <v>262969055</v>
      </c>
      <c r="Q235" s="74">
        <v>262109675</v>
      </c>
      <c r="R235" s="74">
        <v>262969055</v>
      </c>
      <c r="S235" s="74">
        <v>262109675</v>
      </c>
    </row>
    <row r="236" spans="1:19" x14ac:dyDescent="0.35">
      <c r="A236" s="74" t="s">
        <v>242</v>
      </c>
      <c r="B236" s="74">
        <v>40</v>
      </c>
      <c r="C236" s="74" t="s">
        <v>1603</v>
      </c>
      <c r="D236" s="74">
        <v>140908</v>
      </c>
      <c r="E236" s="74" t="s">
        <v>1864</v>
      </c>
      <c r="F236" s="74">
        <v>1313968</v>
      </c>
      <c r="G236" s="74">
        <v>1313968</v>
      </c>
      <c r="H236" s="74">
        <v>1313968</v>
      </c>
      <c r="I236" s="74" t="s">
        <v>2829</v>
      </c>
      <c r="J236" s="74" t="s">
        <v>2833</v>
      </c>
      <c r="K236" s="74">
        <v>20000</v>
      </c>
      <c r="L236" s="74">
        <v>0</v>
      </c>
      <c r="M236" s="74">
        <v>1333968</v>
      </c>
      <c r="N236" s="74">
        <v>1333968</v>
      </c>
      <c r="O236" s="74">
        <v>1313968</v>
      </c>
      <c r="P236" s="74">
        <v>1333968</v>
      </c>
      <c r="Q236" s="74">
        <v>1313968</v>
      </c>
      <c r="R236" s="74">
        <v>1333968</v>
      </c>
      <c r="S236" s="74">
        <v>1313968</v>
      </c>
    </row>
    <row r="237" spans="1:19" x14ac:dyDescent="0.35">
      <c r="A237" s="74" t="s">
        <v>243</v>
      </c>
      <c r="B237" s="74">
        <v>41</v>
      </c>
      <c r="C237" s="74" t="s">
        <v>1604</v>
      </c>
      <c r="D237" s="74">
        <v>41901</v>
      </c>
      <c r="E237" s="74" t="s">
        <v>2043</v>
      </c>
      <c r="F237" s="74">
        <v>77039741</v>
      </c>
      <c r="G237" s="74">
        <v>81528629</v>
      </c>
      <c r="H237" s="74">
        <v>81528629</v>
      </c>
      <c r="I237" s="74" t="s">
        <v>2830</v>
      </c>
      <c r="J237" s="74" t="s">
        <v>2836</v>
      </c>
      <c r="K237" s="74">
        <v>3230540</v>
      </c>
      <c r="L237" s="74">
        <v>0</v>
      </c>
      <c r="M237" s="74">
        <v>84759169</v>
      </c>
      <c r="N237" s="74">
        <v>84759169</v>
      </c>
      <c r="O237" s="74">
        <v>81528629</v>
      </c>
      <c r="P237" s="74">
        <v>84759169</v>
      </c>
      <c r="Q237" s="74">
        <v>81528629</v>
      </c>
      <c r="R237" s="74">
        <v>84759169</v>
      </c>
      <c r="S237" s="74">
        <v>81528629</v>
      </c>
    </row>
    <row r="238" spans="1:19" x14ac:dyDescent="0.35">
      <c r="A238" s="74" t="s">
        <v>244</v>
      </c>
      <c r="B238" s="74">
        <v>41</v>
      </c>
      <c r="C238" s="74" t="s">
        <v>1604</v>
      </c>
      <c r="D238" s="74">
        <v>41902</v>
      </c>
      <c r="E238" s="74" t="s">
        <v>2044</v>
      </c>
      <c r="F238" s="74">
        <v>141154009</v>
      </c>
      <c r="G238" s="74">
        <v>148757463</v>
      </c>
      <c r="H238" s="74">
        <v>141154009</v>
      </c>
      <c r="I238" s="74" t="s">
        <v>2829</v>
      </c>
      <c r="J238" s="74" t="s">
        <v>2837</v>
      </c>
      <c r="K238" s="74">
        <v>3982780</v>
      </c>
      <c r="L238" s="74">
        <v>2897940</v>
      </c>
      <c r="M238" s="74">
        <v>145136789</v>
      </c>
      <c r="N238" s="74">
        <v>142238849</v>
      </c>
      <c r="O238" s="74">
        <v>138256069</v>
      </c>
      <c r="P238" s="74">
        <v>213935749</v>
      </c>
      <c r="Q238" s="74">
        <v>209952969</v>
      </c>
      <c r="R238" s="74">
        <v>211037809</v>
      </c>
      <c r="S238" s="74">
        <v>207055029</v>
      </c>
    </row>
    <row r="239" spans="1:19" x14ac:dyDescent="0.35">
      <c r="A239" s="74" t="s">
        <v>245</v>
      </c>
      <c r="B239" s="74">
        <v>41</v>
      </c>
      <c r="C239" s="74" t="s">
        <v>1604</v>
      </c>
      <c r="D239" s="74">
        <v>177903</v>
      </c>
      <c r="E239" s="74" t="s">
        <v>2045</v>
      </c>
      <c r="F239" s="74">
        <v>19214231</v>
      </c>
      <c r="G239" s="74">
        <v>20645781</v>
      </c>
      <c r="H239" s="74">
        <v>20645781</v>
      </c>
      <c r="I239" s="74" t="s">
        <v>2830</v>
      </c>
      <c r="J239" s="74" t="s">
        <v>2836</v>
      </c>
      <c r="K239" s="74">
        <v>597000</v>
      </c>
      <c r="L239" s="74">
        <v>0</v>
      </c>
      <c r="M239" s="74">
        <v>21242781</v>
      </c>
      <c r="N239" s="74">
        <v>21242781</v>
      </c>
      <c r="O239" s="74">
        <v>20645781</v>
      </c>
      <c r="P239" s="74">
        <v>21242781</v>
      </c>
      <c r="Q239" s="74">
        <v>20645781</v>
      </c>
      <c r="R239" s="74">
        <v>21242781</v>
      </c>
      <c r="S239" s="74">
        <v>20645781</v>
      </c>
    </row>
    <row r="240" spans="1:19" x14ac:dyDescent="0.35">
      <c r="A240" s="74" t="s">
        <v>246</v>
      </c>
      <c r="B240" s="74">
        <v>41</v>
      </c>
      <c r="C240" s="74" t="s">
        <v>1604</v>
      </c>
      <c r="D240" s="74">
        <v>226905</v>
      </c>
      <c r="E240" s="74" t="s">
        <v>2046</v>
      </c>
      <c r="F240" s="74">
        <v>14520916</v>
      </c>
      <c r="G240" s="74">
        <v>15594166</v>
      </c>
      <c r="H240" s="74">
        <v>14520916</v>
      </c>
      <c r="I240" s="74" t="s">
        <v>2829</v>
      </c>
      <c r="J240" s="74" t="s">
        <v>2833</v>
      </c>
      <c r="K240" s="74">
        <v>121280</v>
      </c>
      <c r="L240" s="74">
        <v>0</v>
      </c>
      <c r="M240" s="74">
        <v>14642196</v>
      </c>
      <c r="N240" s="74">
        <v>14642196</v>
      </c>
      <c r="O240" s="74">
        <v>14520916</v>
      </c>
      <c r="P240" s="74">
        <v>14642196</v>
      </c>
      <c r="Q240" s="74">
        <v>14520916</v>
      </c>
      <c r="R240" s="74">
        <v>14642196</v>
      </c>
      <c r="S240" s="74">
        <v>14520916</v>
      </c>
    </row>
    <row r="241" spans="1:19" x14ac:dyDescent="0.35">
      <c r="A241" s="74" t="s">
        <v>247</v>
      </c>
      <c r="B241" s="74">
        <v>42</v>
      </c>
      <c r="C241" s="74" t="s">
        <v>1605</v>
      </c>
      <c r="D241" s="74">
        <v>25901</v>
      </c>
      <c r="E241" s="74" t="s">
        <v>1962</v>
      </c>
      <c r="F241" s="74">
        <v>1581418</v>
      </c>
      <c r="G241" s="74">
        <v>1581418</v>
      </c>
      <c r="H241" s="74">
        <v>1581418</v>
      </c>
      <c r="I241" s="74" t="s">
        <v>2829</v>
      </c>
      <c r="J241" s="74" t="s">
        <v>2833</v>
      </c>
      <c r="K241" s="74">
        <v>78400</v>
      </c>
      <c r="L241" s="74">
        <v>0</v>
      </c>
      <c r="M241" s="74">
        <v>1659818</v>
      </c>
      <c r="N241" s="74">
        <v>1659818</v>
      </c>
      <c r="O241" s="74">
        <v>1581418</v>
      </c>
      <c r="P241" s="74">
        <v>1659818</v>
      </c>
      <c r="Q241" s="74">
        <v>1581418</v>
      </c>
      <c r="R241" s="74">
        <v>1659818</v>
      </c>
      <c r="S241" s="74">
        <v>1581418</v>
      </c>
    </row>
    <row r="242" spans="1:19" x14ac:dyDescent="0.35">
      <c r="A242" s="74" t="s">
        <v>248</v>
      </c>
      <c r="B242" s="74">
        <v>42</v>
      </c>
      <c r="C242" s="74" t="s">
        <v>1605</v>
      </c>
      <c r="D242" s="74">
        <v>30901</v>
      </c>
      <c r="E242" s="74" t="s">
        <v>1969</v>
      </c>
      <c r="F242" s="74">
        <v>5360373</v>
      </c>
      <c r="G242" s="74">
        <v>5360373</v>
      </c>
      <c r="H242" s="74">
        <v>5360373</v>
      </c>
      <c r="I242" s="74" t="s">
        <v>2829</v>
      </c>
      <c r="J242" s="74" t="s">
        <v>2833</v>
      </c>
      <c r="K242" s="74">
        <v>181770</v>
      </c>
      <c r="L242" s="74">
        <v>0</v>
      </c>
      <c r="M242" s="74">
        <v>5542143</v>
      </c>
      <c r="N242" s="74">
        <v>5542143</v>
      </c>
      <c r="O242" s="74">
        <v>5360373</v>
      </c>
      <c r="P242" s="74">
        <v>5542143</v>
      </c>
      <c r="Q242" s="74">
        <v>5360373</v>
      </c>
      <c r="R242" s="74">
        <v>5542143</v>
      </c>
      <c r="S242" s="74">
        <v>5360373</v>
      </c>
    </row>
    <row r="243" spans="1:19" x14ac:dyDescent="0.35">
      <c r="A243" s="74" t="s">
        <v>249</v>
      </c>
      <c r="B243" s="74">
        <v>42</v>
      </c>
      <c r="C243" s="74" t="s">
        <v>1605</v>
      </c>
      <c r="D243" s="74">
        <v>42901</v>
      </c>
      <c r="E243" s="74" t="s">
        <v>2047</v>
      </c>
      <c r="F243" s="74">
        <v>184962196</v>
      </c>
      <c r="G243" s="74">
        <v>182888687</v>
      </c>
      <c r="H243" s="74">
        <v>184962196</v>
      </c>
      <c r="I243" s="74" t="s">
        <v>2829</v>
      </c>
      <c r="J243" s="74" t="s">
        <v>2833</v>
      </c>
      <c r="K243" s="74">
        <v>10910871</v>
      </c>
      <c r="L243" s="74">
        <v>0</v>
      </c>
      <c r="M243" s="74">
        <v>195873067</v>
      </c>
      <c r="N243" s="74">
        <v>195873067</v>
      </c>
      <c r="O243" s="74">
        <v>184962196</v>
      </c>
      <c r="P243" s="74">
        <v>195873067</v>
      </c>
      <c r="Q243" s="74">
        <v>184962196</v>
      </c>
      <c r="R243" s="74">
        <v>195873067</v>
      </c>
      <c r="S243" s="74">
        <v>184962196</v>
      </c>
    </row>
    <row r="244" spans="1:19" x14ac:dyDescent="0.35">
      <c r="A244" s="74" t="s">
        <v>250</v>
      </c>
      <c r="B244" s="74">
        <v>42</v>
      </c>
      <c r="C244" s="74" t="s">
        <v>1605</v>
      </c>
      <c r="D244" s="74">
        <v>42903</v>
      </c>
      <c r="E244" s="74" t="s">
        <v>2048</v>
      </c>
      <c r="F244" s="74">
        <v>95300488</v>
      </c>
      <c r="G244" s="74">
        <v>92378675</v>
      </c>
      <c r="H244" s="74">
        <v>95300488</v>
      </c>
      <c r="I244" s="74" t="s">
        <v>2829</v>
      </c>
      <c r="J244" s="74" t="s">
        <v>2833</v>
      </c>
      <c r="K244" s="74">
        <v>3393310</v>
      </c>
      <c r="L244" s="74">
        <v>0</v>
      </c>
      <c r="M244" s="74">
        <v>98693798</v>
      </c>
      <c r="N244" s="74">
        <v>98693798</v>
      </c>
      <c r="O244" s="74">
        <v>95300488</v>
      </c>
      <c r="P244" s="74">
        <v>98693798</v>
      </c>
      <c r="Q244" s="74">
        <v>95300488</v>
      </c>
      <c r="R244" s="74">
        <v>98693798</v>
      </c>
      <c r="S244" s="74">
        <v>95300488</v>
      </c>
    </row>
    <row r="245" spans="1:19" x14ac:dyDescent="0.35">
      <c r="A245" s="74" t="s">
        <v>251</v>
      </c>
      <c r="B245" s="74">
        <v>42</v>
      </c>
      <c r="C245" s="74" t="s">
        <v>1605</v>
      </c>
      <c r="D245" s="74">
        <v>42905</v>
      </c>
      <c r="E245" s="74" t="s">
        <v>2049</v>
      </c>
      <c r="F245" s="74">
        <v>98113726</v>
      </c>
      <c r="G245" s="74">
        <v>101197313</v>
      </c>
      <c r="H245" s="74">
        <v>98113726</v>
      </c>
      <c r="I245" s="74" t="s">
        <v>2829</v>
      </c>
      <c r="J245" s="74" t="s">
        <v>2833</v>
      </c>
      <c r="K245" s="74">
        <v>2416100</v>
      </c>
      <c r="L245" s="74">
        <v>0</v>
      </c>
      <c r="M245" s="74">
        <v>100529826</v>
      </c>
      <c r="N245" s="74">
        <v>100529826</v>
      </c>
      <c r="O245" s="74">
        <v>98113726</v>
      </c>
      <c r="P245" s="74">
        <v>100529826</v>
      </c>
      <c r="Q245" s="74">
        <v>98113726</v>
      </c>
      <c r="R245" s="74">
        <v>100529826</v>
      </c>
      <c r="S245" s="74">
        <v>98113726</v>
      </c>
    </row>
    <row r="246" spans="1:19" x14ac:dyDescent="0.35">
      <c r="A246" s="74" t="s">
        <v>252</v>
      </c>
      <c r="B246" s="74">
        <v>43</v>
      </c>
      <c r="C246" s="74" t="s">
        <v>1606</v>
      </c>
      <c r="D246" s="74">
        <v>43901</v>
      </c>
      <c r="E246" s="74" t="s">
        <v>2050</v>
      </c>
      <c r="F246" s="74">
        <v>12373894065</v>
      </c>
      <c r="G246" s="74">
        <v>12373894065</v>
      </c>
      <c r="H246" s="74">
        <v>12373894065</v>
      </c>
      <c r="I246" s="74" t="s">
        <v>2829</v>
      </c>
      <c r="J246" s="74" t="s">
        <v>2832</v>
      </c>
      <c r="K246" s="74">
        <v>214771819</v>
      </c>
      <c r="L246" s="74">
        <v>0</v>
      </c>
      <c r="M246" s="74">
        <v>12588665884</v>
      </c>
      <c r="N246" s="74">
        <v>12588665884</v>
      </c>
      <c r="O246" s="74">
        <v>12373894065</v>
      </c>
      <c r="P246" s="74">
        <v>12588665884</v>
      </c>
      <c r="Q246" s="74">
        <v>12373894065</v>
      </c>
      <c r="R246" s="74">
        <v>12588665884</v>
      </c>
      <c r="S246" s="74">
        <v>12373894065</v>
      </c>
    </row>
    <row r="247" spans="1:19" x14ac:dyDescent="0.35">
      <c r="A247" s="74" t="s">
        <v>253</v>
      </c>
      <c r="B247" s="74">
        <v>43</v>
      </c>
      <c r="C247" s="74" t="s">
        <v>1606</v>
      </c>
      <c r="D247" s="74">
        <v>43902</v>
      </c>
      <c r="E247" s="74" t="s">
        <v>2051</v>
      </c>
      <c r="F247" s="74">
        <v>1037932830</v>
      </c>
      <c r="G247" s="74">
        <v>1037932830</v>
      </c>
      <c r="H247" s="74">
        <v>1037932830</v>
      </c>
      <c r="I247" s="74" t="s">
        <v>2829</v>
      </c>
      <c r="J247" s="74" t="s">
        <v>2832</v>
      </c>
      <c r="K247" s="74">
        <v>31062786</v>
      </c>
      <c r="L247" s="74">
        <v>0</v>
      </c>
      <c r="M247" s="74">
        <v>1068995616</v>
      </c>
      <c r="N247" s="74">
        <v>1068995616</v>
      </c>
      <c r="O247" s="74">
        <v>1037932830</v>
      </c>
      <c r="P247" s="74">
        <v>1068995616</v>
      </c>
      <c r="Q247" s="74">
        <v>1037932830</v>
      </c>
      <c r="R247" s="74">
        <v>1068995616</v>
      </c>
      <c r="S247" s="74">
        <v>1037932830</v>
      </c>
    </row>
    <row r="248" spans="1:19" x14ac:dyDescent="0.35">
      <c r="A248" s="74" t="s">
        <v>254</v>
      </c>
      <c r="B248" s="74">
        <v>43</v>
      </c>
      <c r="C248" s="74" t="s">
        <v>1606</v>
      </c>
      <c r="D248" s="74">
        <v>43903</v>
      </c>
      <c r="E248" s="74" t="s">
        <v>2052</v>
      </c>
      <c r="F248" s="74">
        <v>1127290030</v>
      </c>
      <c r="G248" s="74">
        <v>1127290030</v>
      </c>
      <c r="H248" s="74">
        <v>1127290030</v>
      </c>
      <c r="I248" s="74" t="s">
        <v>2829</v>
      </c>
      <c r="J248" s="74" t="s">
        <v>2832</v>
      </c>
      <c r="K248" s="74">
        <v>23392287</v>
      </c>
      <c r="L248" s="74">
        <v>0</v>
      </c>
      <c r="M248" s="74">
        <v>1150682317</v>
      </c>
      <c r="N248" s="74">
        <v>1150682317</v>
      </c>
      <c r="O248" s="74">
        <v>1127290030</v>
      </c>
      <c r="P248" s="74">
        <v>1150682317</v>
      </c>
      <c r="Q248" s="74">
        <v>1127290030</v>
      </c>
      <c r="R248" s="74">
        <v>1150682317</v>
      </c>
      <c r="S248" s="74">
        <v>1127290030</v>
      </c>
    </row>
    <row r="249" spans="1:19" x14ac:dyDescent="0.35">
      <c r="A249" s="74" t="s">
        <v>255</v>
      </c>
      <c r="B249" s="74">
        <v>43</v>
      </c>
      <c r="C249" s="74" t="s">
        <v>1606</v>
      </c>
      <c r="D249" s="74">
        <v>43904</v>
      </c>
      <c r="E249" s="74" t="s">
        <v>2053</v>
      </c>
      <c r="F249" s="74">
        <v>517142877</v>
      </c>
      <c r="G249" s="74">
        <v>517142877</v>
      </c>
      <c r="H249" s="74">
        <v>517142877</v>
      </c>
      <c r="I249" s="74" t="s">
        <v>2829</v>
      </c>
      <c r="J249" s="74" t="s">
        <v>2832</v>
      </c>
      <c r="K249" s="74">
        <v>17207799</v>
      </c>
      <c r="L249" s="74">
        <v>0</v>
      </c>
      <c r="M249" s="74">
        <v>534350676</v>
      </c>
      <c r="N249" s="74">
        <v>534350676</v>
      </c>
      <c r="O249" s="74">
        <v>517142877</v>
      </c>
      <c r="P249" s="74">
        <v>534350676</v>
      </c>
      <c r="Q249" s="74">
        <v>517142877</v>
      </c>
      <c r="R249" s="74">
        <v>534350676</v>
      </c>
      <c r="S249" s="74">
        <v>517142877</v>
      </c>
    </row>
    <row r="250" spans="1:19" x14ac:dyDescent="0.35">
      <c r="A250" s="74" t="s">
        <v>256</v>
      </c>
      <c r="B250" s="74">
        <v>43</v>
      </c>
      <c r="C250" s="74" t="s">
        <v>1606</v>
      </c>
      <c r="D250" s="74">
        <v>43905</v>
      </c>
      <c r="E250" s="74" t="s">
        <v>2054</v>
      </c>
      <c r="F250" s="74">
        <v>23434503712</v>
      </c>
      <c r="G250" s="74">
        <v>23434503712</v>
      </c>
      <c r="H250" s="74">
        <v>23434503712</v>
      </c>
      <c r="I250" s="74" t="s">
        <v>2829</v>
      </c>
      <c r="J250" s="74" t="s">
        <v>2832</v>
      </c>
      <c r="K250" s="74">
        <v>300047415</v>
      </c>
      <c r="L250" s="74">
        <v>0</v>
      </c>
      <c r="M250" s="74">
        <v>23734551127</v>
      </c>
      <c r="N250" s="74">
        <v>23734551127</v>
      </c>
      <c r="O250" s="74">
        <v>23434503712</v>
      </c>
      <c r="P250" s="74">
        <v>23734551127</v>
      </c>
      <c r="Q250" s="74">
        <v>23434503712</v>
      </c>
      <c r="R250" s="74">
        <v>23734551127</v>
      </c>
      <c r="S250" s="74">
        <v>23434503712</v>
      </c>
    </row>
    <row r="251" spans="1:19" x14ac:dyDescent="0.35">
      <c r="A251" s="74" t="s">
        <v>257</v>
      </c>
      <c r="B251" s="74">
        <v>43</v>
      </c>
      <c r="C251" s="74" t="s">
        <v>1606</v>
      </c>
      <c r="D251" s="74">
        <v>43907</v>
      </c>
      <c r="E251" s="74" t="s">
        <v>2055</v>
      </c>
      <c r="F251" s="74">
        <v>13918786847</v>
      </c>
      <c r="G251" s="74">
        <v>13918786847</v>
      </c>
      <c r="H251" s="74">
        <v>13918786847</v>
      </c>
      <c r="I251" s="74" t="s">
        <v>2829</v>
      </c>
      <c r="J251" s="74" t="s">
        <v>2832</v>
      </c>
      <c r="K251" s="74">
        <v>252248273</v>
      </c>
      <c r="L251" s="74">
        <v>0</v>
      </c>
      <c r="M251" s="74">
        <v>14171035120</v>
      </c>
      <c r="N251" s="74">
        <v>14171035120</v>
      </c>
      <c r="O251" s="74">
        <v>13918786847</v>
      </c>
      <c r="P251" s="74">
        <v>14171035120</v>
      </c>
      <c r="Q251" s="74">
        <v>13918786847</v>
      </c>
      <c r="R251" s="74">
        <v>14171035120</v>
      </c>
      <c r="S251" s="74">
        <v>13918786847</v>
      </c>
    </row>
    <row r="252" spans="1:19" x14ac:dyDescent="0.35">
      <c r="A252" s="74" t="s">
        <v>258</v>
      </c>
      <c r="B252" s="74">
        <v>43</v>
      </c>
      <c r="C252" s="74" t="s">
        <v>1606</v>
      </c>
      <c r="D252" s="74">
        <v>43908</v>
      </c>
      <c r="E252" s="74" t="s">
        <v>2056</v>
      </c>
      <c r="F252" s="74">
        <v>975217429</v>
      </c>
      <c r="G252" s="74">
        <v>975217429</v>
      </c>
      <c r="H252" s="74">
        <v>975217429</v>
      </c>
      <c r="I252" s="74" t="s">
        <v>2829</v>
      </c>
      <c r="J252" s="74" t="s">
        <v>2832</v>
      </c>
      <c r="K252" s="74">
        <v>24655913</v>
      </c>
      <c r="L252" s="74">
        <v>0</v>
      </c>
      <c r="M252" s="74">
        <v>999873342</v>
      </c>
      <c r="N252" s="74">
        <v>999873342</v>
      </c>
      <c r="O252" s="74">
        <v>975217429</v>
      </c>
      <c r="P252" s="74">
        <v>999873342</v>
      </c>
      <c r="Q252" s="74">
        <v>975217429</v>
      </c>
      <c r="R252" s="74">
        <v>999873342</v>
      </c>
      <c r="S252" s="74">
        <v>975217429</v>
      </c>
    </row>
    <row r="253" spans="1:19" x14ac:dyDescent="0.35">
      <c r="A253" s="74" t="s">
        <v>259</v>
      </c>
      <c r="B253" s="74">
        <v>43</v>
      </c>
      <c r="C253" s="74" t="s">
        <v>1606</v>
      </c>
      <c r="D253" s="74">
        <v>43910</v>
      </c>
      <c r="E253" s="74" t="s">
        <v>2057</v>
      </c>
      <c r="F253" s="74">
        <v>49322240323</v>
      </c>
      <c r="G253" s="74">
        <v>49322240323</v>
      </c>
      <c r="H253" s="74">
        <v>49322240323</v>
      </c>
      <c r="I253" s="74" t="s">
        <v>2829</v>
      </c>
      <c r="J253" s="74" t="s">
        <v>2832</v>
      </c>
      <c r="K253" s="74">
        <v>688744120</v>
      </c>
      <c r="L253" s="74">
        <v>0</v>
      </c>
      <c r="M253" s="74">
        <v>50010984443</v>
      </c>
      <c r="N253" s="74">
        <v>50010984443</v>
      </c>
      <c r="O253" s="74">
        <v>49322240323</v>
      </c>
      <c r="P253" s="74">
        <v>50010984443</v>
      </c>
      <c r="Q253" s="74">
        <v>49322240323</v>
      </c>
      <c r="R253" s="74">
        <v>50010984443</v>
      </c>
      <c r="S253" s="74">
        <v>49322240323</v>
      </c>
    </row>
    <row r="254" spans="1:19" x14ac:dyDescent="0.35">
      <c r="A254" s="74" t="s">
        <v>260</v>
      </c>
      <c r="B254" s="74">
        <v>43</v>
      </c>
      <c r="C254" s="74" t="s">
        <v>1606</v>
      </c>
      <c r="D254" s="74">
        <v>43911</v>
      </c>
      <c r="E254" s="74" t="s">
        <v>2058</v>
      </c>
      <c r="F254" s="74">
        <v>950355138</v>
      </c>
      <c r="G254" s="74">
        <v>950355138</v>
      </c>
      <c r="H254" s="74">
        <v>950355138</v>
      </c>
      <c r="I254" s="74" t="s">
        <v>2829</v>
      </c>
      <c r="J254" s="74" t="s">
        <v>2832</v>
      </c>
      <c r="K254" s="74">
        <v>32851169</v>
      </c>
      <c r="L254" s="74">
        <v>0</v>
      </c>
      <c r="M254" s="74">
        <v>983206307</v>
      </c>
      <c r="N254" s="74">
        <v>983206307</v>
      </c>
      <c r="O254" s="74">
        <v>950355138</v>
      </c>
      <c r="P254" s="74">
        <v>983206307</v>
      </c>
      <c r="Q254" s="74">
        <v>950355138</v>
      </c>
      <c r="R254" s="74">
        <v>983206307</v>
      </c>
      <c r="S254" s="74">
        <v>950355138</v>
      </c>
    </row>
    <row r="255" spans="1:19" x14ac:dyDescent="0.35">
      <c r="A255" s="74" t="s">
        <v>261</v>
      </c>
      <c r="B255" s="74">
        <v>43</v>
      </c>
      <c r="C255" s="74" t="s">
        <v>1606</v>
      </c>
      <c r="D255" s="74">
        <v>43912</v>
      </c>
      <c r="E255" s="74" t="s">
        <v>2059</v>
      </c>
      <c r="F255" s="74">
        <v>5918138269</v>
      </c>
      <c r="G255" s="74">
        <v>5918138269</v>
      </c>
      <c r="H255" s="74">
        <v>5918138269</v>
      </c>
      <c r="I255" s="74" t="s">
        <v>2829</v>
      </c>
      <c r="J255" s="74" t="s">
        <v>2832</v>
      </c>
      <c r="K255" s="74">
        <v>88106721</v>
      </c>
      <c r="L255" s="74">
        <v>0</v>
      </c>
      <c r="M255" s="74">
        <v>6006244990</v>
      </c>
      <c r="N255" s="74">
        <v>6006244990</v>
      </c>
      <c r="O255" s="74">
        <v>5918138269</v>
      </c>
      <c r="P255" s="74">
        <v>6006244990</v>
      </c>
      <c r="Q255" s="74">
        <v>5918138269</v>
      </c>
      <c r="R255" s="74">
        <v>6006244990</v>
      </c>
      <c r="S255" s="74">
        <v>5918138269</v>
      </c>
    </row>
    <row r="256" spans="1:19" x14ac:dyDescent="0.35">
      <c r="A256" s="74" t="s">
        <v>262</v>
      </c>
      <c r="B256" s="74">
        <v>43</v>
      </c>
      <c r="C256" s="74" t="s">
        <v>1606</v>
      </c>
      <c r="D256" s="74">
        <v>43914</v>
      </c>
      <c r="E256" s="74" t="s">
        <v>2060</v>
      </c>
      <c r="F256" s="74">
        <v>5588664471</v>
      </c>
      <c r="G256" s="74">
        <v>5588664471</v>
      </c>
      <c r="H256" s="74">
        <v>5588664471</v>
      </c>
      <c r="I256" s="74" t="s">
        <v>2829</v>
      </c>
      <c r="J256" s="74" t="s">
        <v>2832</v>
      </c>
      <c r="K256" s="74">
        <v>149426169</v>
      </c>
      <c r="L256" s="74">
        <v>0</v>
      </c>
      <c r="M256" s="74">
        <v>5738090640</v>
      </c>
      <c r="N256" s="74">
        <v>5738090640</v>
      </c>
      <c r="O256" s="74">
        <v>5588664471</v>
      </c>
      <c r="P256" s="74">
        <v>5738090640</v>
      </c>
      <c r="Q256" s="74">
        <v>5588664471</v>
      </c>
      <c r="R256" s="74">
        <v>5738090640</v>
      </c>
      <c r="S256" s="74">
        <v>5588664471</v>
      </c>
    </row>
    <row r="257" spans="1:19" x14ac:dyDescent="0.35">
      <c r="A257" s="74" t="s">
        <v>263</v>
      </c>
      <c r="B257" s="74">
        <v>43</v>
      </c>
      <c r="C257" s="74" t="s">
        <v>1606</v>
      </c>
      <c r="D257" s="74">
        <v>43917</v>
      </c>
      <c r="E257" s="74" t="s">
        <v>2061</v>
      </c>
      <c r="F257" s="74">
        <v>201342366</v>
      </c>
      <c r="G257" s="74">
        <v>201342366</v>
      </c>
      <c r="H257" s="74">
        <v>201342366</v>
      </c>
      <c r="I257" s="74" t="s">
        <v>2829</v>
      </c>
      <c r="J257" s="74" t="s">
        <v>2832</v>
      </c>
      <c r="K257" s="74">
        <v>7383684</v>
      </c>
      <c r="L257" s="74">
        <v>0</v>
      </c>
      <c r="M257" s="74">
        <v>208726050</v>
      </c>
      <c r="N257" s="74">
        <v>208726050</v>
      </c>
      <c r="O257" s="74">
        <v>201342366</v>
      </c>
      <c r="P257" s="74">
        <v>208726050</v>
      </c>
      <c r="Q257" s="74">
        <v>201342366</v>
      </c>
      <c r="R257" s="74">
        <v>208726050</v>
      </c>
      <c r="S257" s="74">
        <v>201342366</v>
      </c>
    </row>
    <row r="258" spans="1:19" x14ac:dyDescent="0.35">
      <c r="A258" s="74" t="s">
        <v>264</v>
      </c>
      <c r="B258" s="74">
        <v>43</v>
      </c>
      <c r="C258" s="74" t="s">
        <v>1606</v>
      </c>
      <c r="D258" s="74">
        <v>43918</v>
      </c>
      <c r="E258" s="74" t="s">
        <v>2062</v>
      </c>
      <c r="F258" s="74">
        <v>785624116</v>
      </c>
      <c r="G258" s="74">
        <v>785624116</v>
      </c>
      <c r="H258" s="74">
        <v>785624116</v>
      </c>
      <c r="I258" s="74" t="s">
        <v>2829</v>
      </c>
      <c r="J258" s="74" t="s">
        <v>2832</v>
      </c>
      <c r="K258" s="74">
        <v>26600566</v>
      </c>
      <c r="L258" s="74">
        <v>0</v>
      </c>
      <c r="M258" s="74">
        <v>812224682</v>
      </c>
      <c r="N258" s="74">
        <v>812224682</v>
      </c>
      <c r="O258" s="74">
        <v>785624116</v>
      </c>
      <c r="P258" s="74">
        <v>812224682</v>
      </c>
      <c r="Q258" s="74">
        <v>785624116</v>
      </c>
      <c r="R258" s="74">
        <v>812224682</v>
      </c>
      <c r="S258" s="74">
        <v>785624116</v>
      </c>
    </row>
    <row r="259" spans="1:19" x14ac:dyDescent="0.35">
      <c r="A259" s="74" t="s">
        <v>265</v>
      </c>
      <c r="B259" s="74">
        <v>43</v>
      </c>
      <c r="C259" s="74" t="s">
        <v>1606</v>
      </c>
      <c r="D259" s="74">
        <v>43919</v>
      </c>
      <c r="E259" s="74" t="s">
        <v>2063</v>
      </c>
      <c r="F259" s="74">
        <v>2374836642</v>
      </c>
      <c r="G259" s="74">
        <v>2374836642</v>
      </c>
      <c r="H259" s="74">
        <v>2374836642</v>
      </c>
      <c r="I259" s="74" t="s">
        <v>2829</v>
      </c>
      <c r="J259" s="74" t="s">
        <v>2832</v>
      </c>
      <c r="K259" s="74">
        <v>43644301</v>
      </c>
      <c r="L259" s="74">
        <v>0</v>
      </c>
      <c r="M259" s="74">
        <v>2418480943</v>
      </c>
      <c r="N259" s="74">
        <v>2418480943</v>
      </c>
      <c r="O259" s="74">
        <v>2374836642</v>
      </c>
      <c r="P259" s="74">
        <v>2418480943</v>
      </c>
      <c r="Q259" s="74">
        <v>2374836642</v>
      </c>
      <c r="R259" s="74">
        <v>2418480943</v>
      </c>
      <c r="S259" s="74">
        <v>2374836642</v>
      </c>
    </row>
    <row r="260" spans="1:19" x14ac:dyDescent="0.35">
      <c r="A260" s="74" t="s">
        <v>266</v>
      </c>
      <c r="B260" s="74">
        <v>43</v>
      </c>
      <c r="C260" s="74" t="s">
        <v>1606</v>
      </c>
      <c r="D260" s="74">
        <v>74909</v>
      </c>
      <c r="E260" s="74" t="s">
        <v>2064</v>
      </c>
      <c r="F260" s="74">
        <v>11503744</v>
      </c>
      <c r="G260" s="74">
        <v>11503744</v>
      </c>
      <c r="H260" s="74">
        <v>11503744</v>
      </c>
      <c r="I260" s="74" t="s">
        <v>2829</v>
      </c>
      <c r="J260" s="74" t="s">
        <v>2832</v>
      </c>
      <c r="K260" s="74">
        <v>447991</v>
      </c>
      <c r="L260" s="74">
        <v>0</v>
      </c>
      <c r="M260" s="74">
        <v>11951735</v>
      </c>
      <c r="N260" s="74">
        <v>11951735</v>
      </c>
      <c r="O260" s="74">
        <v>11503744</v>
      </c>
      <c r="P260" s="74">
        <v>11951735</v>
      </c>
      <c r="Q260" s="74">
        <v>11503744</v>
      </c>
      <c r="R260" s="74">
        <v>11951735</v>
      </c>
      <c r="S260" s="74">
        <v>11503744</v>
      </c>
    </row>
    <row r="261" spans="1:19" x14ac:dyDescent="0.35">
      <c r="A261" s="74" t="s">
        <v>267</v>
      </c>
      <c r="B261" s="74">
        <v>43</v>
      </c>
      <c r="C261" s="74" t="s">
        <v>1606</v>
      </c>
      <c r="D261" s="74">
        <v>74912</v>
      </c>
      <c r="E261" s="74" t="s">
        <v>2065</v>
      </c>
      <c r="F261" s="74">
        <v>10825681</v>
      </c>
      <c r="G261" s="74">
        <v>10825681</v>
      </c>
      <c r="H261" s="74">
        <v>10825681</v>
      </c>
      <c r="I261" s="74" t="s">
        <v>2829</v>
      </c>
      <c r="J261" s="74" t="s">
        <v>2832</v>
      </c>
      <c r="K261" s="74">
        <v>242500</v>
      </c>
      <c r="L261" s="74">
        <v>0</v>
      </c>
      <c r="M261" s="74">
        <v>11068181</v>
      </c>
      <c r="N261" s="74">
        <v>11068181</v>
      </c>
      <c r="O261" s="74">
        <v>10825681</v>
      </c>
      <c r="P261" s="74">
        <v>11068181</v>
      </c>
      <c r="Q261" s="74">
        <v>10825681</v>
      </c>
      <c r="R261" s="74">
        <v>11068181</v>
      </c>
      <c r="S261" s="74">
        <v>10825681</v>
      </c>
    </row>
    <row r="262" spans="1:19" x14ac:dyDescent="0.35">
      <c r="A262" s="74" t="s">
        <v>268</v>
      </c>
      <c r="B262" s="74">
        <v>43</v>
      </c>
      <c r="C262" s="74" t="s">
        <v>1606</v>
      </c>
      <c r="D262" s="74">
        <v>91908</v>
      </c>
      <c r="E262" s="74" t="s">
        <v>2066</v>
      </c>
      <c r="F262" s="74">
        <v>42882706</v>
      </c>
      <c r="G262" s="74">
        <v>42882706</v>
      </c>
      <c r="H262" s="74">
        <v>42882706</v>
      </c>
      <c r="I262" s="74" t="s">
        <v>2829</v>
      </c>
      <c r="J262" s="74" t="s">
        <v>2832</v>
      </c>
      <c r="K262" s="74">
        <v>1360000</v>
      </c>
      <c r="L262" s="74">
        <v>0</v>
      </c>
      <c r="M262" s="74">
        <v>44242706</v>
      </c>
      <c r="N262" s="74">
        <v>44242706</v>
      </c>
      <c r="O262" s="74">
        <v>42882706</v>
      </c>
      <c r="P262" s="74">
        <v>44242706</v>
      </c>
      <c r="Q262" s="74">
        <v>42882706</v>
      </c>
      <c r="R262" s="74">
        <v>44242706</v>
      </c>
      <c r="S262" s="74">
        <v>42882706</v>
      </c>
    </row>
    <row r="263" spans="1:19" x14ac:dyDescent="0.35">
      <c r="A263" s="74" t="s">
        <v>269</v>
      </c>
      <c r="B263" s="74">
        <v>43</v>
      </c>
      <c r="C263" s="74" t="s">
        <v>1606</v>
      </c>
      <c r="D263" s="74">
        <v>91910</v>
      </c>
      <c r="E263" s="74" t="s">
        <v>2067</v>
      </c>
      <c r="F263" s="74">
        <v>4729411</v>
      </c>
      <c r="G263" s="74">
        <v>4729411</v>
      </c>
      <c r="H263" s="74">
        <v>4729411</v>
      </c>
      <c r="I263" s="74" t="s">
        <v>2829</v>
      </c>
      <c r="J263" s="74" t="s">
        <v>2832</v>
      </c>
      <c r="K263" s="74">
        <v>230000</v>
      </c>
      <c r="L263" s="74">
        <v>0</v>
      </c>
      <c r="M263" s="74">
        <v>4959411</v>
      </c>
      <c r="N263" s="74">
        <v>4959411</v>
      </c>
      <c r="O263" s="74">
        <v>4729411</v>
      </c>
      <c r="P263" s="74">
        <v>4959411</v>
      </c>
      <c r="Q263" s="74">
        <v>4729411</v>
      </c>
      <c r="R263" s="74">
        <v>4959411</v>
      </c>
      <c r="S263" s="74">
        <v>4729411</v>
      </c>
    </row>
    <row r="264" spans="1:19" x14ac:dyDescent="0.35">
      <c r="A264" s="74" t="s">
        <v>270</v>
      </c>
      <c r="B264" s="74">
        <v>43</v>
      </c>
      <c r="C264" s="74" t="s">
        <v>1606</v>
      </c>
      <c r="D264" s="74">
        <v>91917</v>
      </c>
      <c r="E264" s="74" t="s">
        <v>2068</v>
      </c>
      <c r="F264" s="74">
        <v>552774</v>
      </c>
      <c r="G264" s="74">
        <v>552774</v>
      </c>
      <c r="H264" s="74">
        <v>552774</v>
      </c>
      <c r="I264" s="74" t="s">
        <v>2829</v>
      </c>
      <c r="J264" s="74" t="s">
        <v>2832</v>
      </c>
      <c r="K264" s="74">
        <v>10000</v>
      </c>
      <c r="L264" s="74">
        <v>0</v>
      </c>
      <c r="M264" s="74">
        <v>562774</v>
      </c>
      <c r="N264" s="74">
        <v>562774</v>
      </c>
      <c r="O264" s="74">
        <v>552774</v>
      </c>
      <c r="P264" s="74">
        <v>562774</v>
      </c>
      <c r="Q264" s="74">
        <v>552774</v>
      </c>
      <c r="R264" s="74">
        <v>562774</v>
      </c>
      <c r="S264" s="74">
        <v>552774</v>
      </c>
    </row>
    <row r="265" spans="1:19" x14ac:dyDescent="0.35">
      <c r="A265" s="74" t="s">
        <v>271</v>
      </c>
      <c r="B265" s="74">
        <v>43</v>
      </c>
      <c r="C265" s="74" t="s">
        <v>1606</v>
      </c>
      <c r="D265" s="74">
        <v>116915</v>
      </c>
      <c r="E265" s="74" t="s">
        <v>2069</v>
      </c>
      <c r="F265" s="74">
        <v>10182119</v>
      </c>
      <c r="G265" s="74">
        <v>10182119</v>
      </c>
      <c r="H265" s="74">
        <v>10182119</v>
      </c>
      <c r="I265" s="74" t="s">
        <v>2829</v>
      </c>
      <c r="J265" s="74" t="s">
        <v>2832</v>
      </c>
      <c r="K265" s="74">
        <v>374405</v>
      </c>
      <c r="L265" s="74">
        <v>0</v>
      </c>
      <c r="M265" s="74">
        <v>10556524</v>
      </c>
      <c r="N265" s="74">
        <v>10556524</v>
      </c>
      <c r="O265" s="74">
        <v>10182119</v>
      </c>
      <c r="P265" s="74">
        <v>10556524</v>
      </c>
      <c r="Q265" s="74">
        <v>10182119</v>
      </c>
      <c r="R265" s="74">
        <v>10556524</v>
      </c>
      <c r="S265" s="74">
        <v>10182119</v>
      </c>
    </row>
    <row r="266" spans="1:19" x14ac:dyDescent="0.35">
      <c r="A266" s="74" t="s">
        <v>272</v>
      </c>
      <c r="B266" s="74">
        <v>43</v>
      </c>
      <c r="C266" s="74" t="s">
        <v>1606</v>
      </c>
      <c r="D266" s="74">
        <v>199901</v>
      </c>
      <c r="E266" s="74" t="s">
        <v>2070</v>
      </c>
      <c r="F266" s="74">
        <v>708416</v>
      </c>
      <c r="G266" s="74">
        <v>708416</v>
      </c>
      <c r="H266" s="74">
        <v>708416</v>
      </c>
      <c r="I266" s="74" t="s">
        <v>2829</v>
      </c>
      <c r="J266" s="74" t="s">
        <v>2832</v>
      </c>
      <c r="K266" s="74">
        <v>20000</v>
      </c>
      <c r="L266" s="74">
        <v>0</v>
      </c>
      <c r="M266" s="74">
        <v>728416</v>
      </c>
      <c r="N266" s="74">
        <v>728416</v>
      </c>
      <c r="O266" s="74">
        <v>708416</v>
      </c>
      <c r="P266" s="74">
        <v>728416</v>
      </c>
      <c r="Q266" s="74">
        <v>708416</v>
      </c>
      <c r="R266" s="74">
        <v>728416</v>
      </c>
      <c r="S266" s="74">
        <v>708416</v>
      </c>
    </row>
    <row r="267" spans="1:19" x14ac:dyDescent="0.35">
      <c r="A267" s="74" t="s">
        <v>273</v>
      </c>
      <c r="B267" s="74">
        <v>43</v>
      </c>
      <c r="C267" s="74" t="s">
        <v>1606</v>
      </c>
      <c r="D267" s="74">
        <v>199902</v>
      </c>
      <c r="E267" s="74" t="s">
        <v>2071</v>
      </c>
      <c r="F267" s="74">
        <v>162286913</v>
      </c>
      <c r="G267" s="74">
        <v>162286913</v>
      </c>
      <c r="H267" s="74">
        <v>162286913</v>
      </c>
      <c r="I267" s="74" t="s">
        <v>2829</v>
      </c>
      <c r="J267" s="74" t="s">
        <v>2832</v>
      </c>
      <c r="K267" s="74">
        <v>5609140</v>
      </c>
      <c r="L267" s="74">
        <v>0</v>
      </c>
      <c r="M267" s="74">
        <v>167896053</v>
      </c>
      <c r="N267" s="74">
        <v>167896053</v>
      </c>
      <c r="O267" s="74">
        <v>162286913</v>
      </c>
      <c r="P267" s="74">
        <v>167896053</v>
      </c>
      <c r="Q267" s="74">
        <v>162286913</v>
      </c>
      <c r="R267" s="74">
        <v>167896053</v>
      </c>
      <c r="S267" s="74">
        <v>162286913</v>
      </c>
    </row>
    <row r="268" spans="1:19" x14ac:dyDescent="0.35">
      <c r="A268" s="74" t="s">
        <v>274</v>
      </c>
      <c r="B268" s="74">
        <v>44</v>
      </c>
      <c r="C268" s="74" t="s">
        <v>1607</v>
      </c>
      <c r="D268" s="74">
        <v>44902</v>
      </c>
      <c r="E268" s="74" t="s">
        <v>2032</v>
      </c>
      <c r="F268" s="74">
        <v>155110344</v>
      </c>
      <c r="G268" s="74">
        <v>166029062</v>
      </c>
      <c r="H268" s="74">
        <v>155110344</v>
      </c>
      <c r="I268" s="74" t="s">
        <v>2829</v>
      </c>
      <c r="J268" s="74" t="s">
        <v>2834</v>
      </c>
      <c r="K268" s="74">
        <v>5125460</v>
      </c>
      <c r="L268" s="74">
        <v>0</v>
      </c>
      <c r="M268" s="74">
        <v>160235804</v>
      </c>
      <c r="N268" s="74">
        <v>160235804</v>
      </c>
      <c r="O268" s="74">
        <v>155110344</v>
      </c>
      <c r="P268" s="74">
        <v>160235804</v>
      </c>
      <c r="Q268" s="74">
        <v>155110344</v>
      </c>
      <c r="R268" s="74">
        <v>160235804</v>
      </c>
      <c r="S268" s="74">
        <v>155110344</v>
      </c>
    </row>
    <row r="269" spans="1:19" x14ac:dyDescent="0.35">
      <c r="A269" s="74" t="s">
        <v>275</v>
      </c>
      <c r="B269" s="74">
        <v>44</v>
      </c>
      <c r="C269" s="74" t="s">
        <v>1607</v>
      </c>
      <c r="D269" s="74">
        <v>65902</v>
      </c>
      <c r="E269" s="74" t="s">
        <v>2072</v>
      </c>
      <c r="F269" s="74">
        <v>8839675</v>
      </c>
      <c r="G269" s="74">
        <v>9523144</v>
      </c>
      <c r="H269" s="74">
        <v>8839675</v>
      </c>
      <c r="I269" s="74" t="s">
        <v>2829</v>
      </c>
      <c r="J269" s="74" t="s">
        <v>2834</v>
      </c>
      <c r="K269" s="74">
        <v>129720</v>
      </c>
      <c r="L269" s="74">
        <v>0</v>
      </c>
      <c r="M269" s="74">
        <v>8969395</v>
      </c>
      <c r="N269" s="74">
        <v>8969395</v>
      </c>
      <c r="O269" s="74">
        <v>8839675</v>
      </c>
      <c r="P269" s="74">
        <v>8969395</v>
      </c>
      <c r="Q269" s="74">
        <v>8839675</v>
      </c>
      <c r="R269" s="74">
        <v>8969395</v>
      </c>
      <c r="S269" s="74">
        <v>8839675</v>
      </c>
    </row>
    <row r="270" spans="1:19" x14ac:dyDescent="0.35">
      <c r="A270" s="74" t="s">
        <v>276</v>
      </c>
      <c r="B270" s="74">
        <v>44</v>
      </c>
      <c r="C270" s="74" t="s">
        <v>1607</v>
      </c>
      <c r="D270" s="74">
        <v>90903</v>
      </c>
      <c r="E270" s="74" t="s">
        <v>2073</v>
      </c>
      <c r="F270" s="74">
        <v>896630</v>
      </c>
      <c r="G270" s="74">
        <v>896630</v>
      </c>
      <c r="H270" s="74">
        <v>896630</v>
      </c>
      <c r="I270" s="74" t="s">
        <v>2829</v>
      </c>
      <c r="J270" s="74" t="s">
        <v>2833</v>
      </c>
      <c r="K270" s="74">
        <v>10000</v>
      </c>
      <c r="L270" s="74">
        <v>0</v>
      </c>
      <c r="M270" s="74">
        <v>906630</v>
      </c>
      <c r="N270" s="74">
        <v>906630</v>
      </c>
      <c r="O270" s="74">
        <v>896630</v>
      </c>
      <c r="P270" s="74">
        <v>906630</v>
      </c>
      <c r="Q270" s="74">
        <v>896630</v>
      </c>
      <c r="R270" s="74">
        <v>906630</v>
      </c>
      <c r="S270" s="74">
        <v>896630</v>
      </c>
    </row>
    <row r="271" spans="1:19" x14ac:dyDescent="0.35">
      <c r="A271" s="74" t="s">
        <v>277</v>
      </c>
      <c r="B271" s="74">
        <v>44</v>
      </c>
      <c r="C271" s="74" t="s">
        <v>1607</v>
      </c>
      <c r="D271" s="74">
        <v>96904</v>
      </c>
      <c r="E271" s="74" t="s">
        <v>2033</v>
      </c>
      <c r="F271" s="74">
        <v>3803390</v>
      </c>
      <c r="G271" s="74">
        <v>3803390</v>
      </c>
      <c r="H271" s="74">
        <v>3803390</v>
      </c>
      <c r="I271" s="74" t="s">
        <v>2829</v>
      </c>
      <c r="J271" s="74" t="s">
        <v>2833</v>
      </c>
      <c r="K271" s="74">
        <v>0</v>
      </c>
      <c r="L271" s="74">
        <v>0</v>
      </c>
      <c r="M271" s="74">
        <v>3803390</v>
      </c>
      <c r="N271" s="74">
        <v>3803390</v>
      </c>
      <c r="O271" s="74">
        <v>3803390</v>
      </c>
      <c r="P271" s="74">
        <v>3803390</v>
      </c>
      <c r="Q271" s="74">
        <v>3803390</v>
      </c>
      <c r="R271" s="74">
        <v>3803390</v>
      </c>
      <c r="S271" s="74">
        <v>3803390</v>
      </c>
    </row>
    <row r="272" spans="1:19" x14ac:dyDescent="0.35">
      <c r="A272" s="74" t="s">
        <v>278</v>
      </c>
      <c r="B272" s="74">
        <v>44</v>
      </c>
      <c r="C272" s="74" t="s">
        <v>1607</v>
      </c>
      <c r="D272" s="74">
        <v>242902</v>
      </c>
      <c r="E272" s="74" t="s">
        <v>2074</v>
      </c>
      <c r="F272" s="74">
        <v>3033090</v>
      </c>
      <c r="G272" s="74">
        <v>3033090</v>
      </c>
      <c r="H272" s="74">
        <v>3033090</v>
      </c>
      <c r="I272" s="74" t="s">
        <v>2829</v>
      </c>
      <c r="J272" s="74" t="s">
        <v>2833</v>
      </c>
      <c r="K272" s="74">
        <v>0</v>
      </c>
      <c r="L272" s="74">
        <v>0</v>
      </c>
      <c r="M272" s="74">
        <v>3033090</v>
      </c>
      <c r="N272" s="74">
        <v>3033090</v>
      </c>
      <c r="O272" s="74">
        <v>3033090</v>
      </c>
      <c r="P272" s="74">
        <v>3033090</v>
      </c>
      <c r="Q272" s="74">
        <v>3033090</v>
      </c>
      <c r="R272" s="74">
        <v>3033090</v>
      </c>
      <c r="S272" s="74">
        <v>3033090</v>
      </c>
    </row>
    <row r="273" spans="1:19" x14ac:dyDescent="0.35">
      <c r="A273" s="74" t="s">
        <v>279</v>
      </c>
      <c r="B273" s="74">
        <v>45</v>
      </c>
      <c r="C273" s="74" t="s">
        <v>1608</v>
      </c>
      <c r="D273" s="74">
        <v>45902</v>
      </c>
      <c r="E273" s="74" t="s">
        <v>1860</v>
      </c>
      <c r="F273" s="74">
        <v>1034482427</v>
      </c>
      <c r="G273" s="74">
        <v>1065466652</v>
      </c>
      <c r="H273" s="74">
        <v>1034482427</v>
      </c>
      <c r="I273" s="74" t="s">
        <v>2829</v>
      </c>
      <c r="J273" s="74" t="s">
        <v>2833</v>
      </c>
      <c r="K273" s="74">
        <v>24786560</v>
      </c>
      <c r="L273" s="74">
        <v>0</v>
      </c>
      <c r="M273" s="74">
        <v>1059268987</v>
      </c>
      <c r="N273" s="74">
        <v>1059268987</v>
      </c>
      <c r="O273" s="74">
        <v>1034482427</v>
      </c>
      <c r="P273" s="74">
        <v>1059268987</v>
      </c>
      <c r="Q273" s="74">
        <v>1034482427</v>
      </c>
      <c r="R273" s="74">
        <v>1059268987</v>
      </c>
      <c r="S273" s="74">
        <v>1034482427</v>
      </c>
    </row>
    <row r="274" spans="1:19" x14ac:dyDescent="0.35">
      <c r="A274" s="74" t="s">
        <v>280</v>
      </c>
      <c r="B274" s="74">
        <v>45</v>
      </c>
      <c r="C274" s="74" t="s">
        <v>1608</v>
      </c>
      <c r="D274" s="74">
        <v>45903</v>
      </c>
      <c r="E274" s="74" t="s">
        <v>2075</v>
      </c>
      <c r="F274" s="74">
        <v>777714802</v>
      </c>
      <c r="G274" s="74">
        <v>799233275</v>
      </c>
      <c r="H274" s="74">
        <v>777714802</v>
      </c>
      <c r="I274" s="74" t="s">
        <v>2829</v>
      </c>
      <c r="J274" s="74" t="s">
        <v>2834</v>
      </c>
      <c r="K274" s="74">
        <v>12993728</v>
      </c>
      <c r="L274" s="74">
        <v>0</v>
      </c>
      <c r="M274" s="74">
        <v>790708530</v>
      </c>
      <c r="N274" s="74">
        <v>790708530</v>
      </c>
      <c r="O274" s="74">
        <v>777714802</v>
      </c>
      <c r="P274" s="74">
        <v>790708530</v>
      </c>
      <c r="Q274" s="74">
        <v>777714802</v>
      </c>
      <c r="R274" s="74">
        <v>790708530</v>
      </c>
      <c r="S274" s="74">
        <v>777714802</v>
      </c>
    </row>
    <row r="275" spans="1:19" x14ac:dyDescent="0.35">
      <c r="A275" s="74" t="s">
        <v>281</v>
      </c>
      <c r="B275" s="74">
        <v>45</v>
      </c>
      <c r="C275" s="74" t="s">
        <v>1608</v>
      </c>
      <c r="D275" s="74">
        <v>45905</v>
      </c>
      <c r="E275" s="74" t="s">
        <v>2076</v>
      </c>
      <c r="F275" s="74">
        <v>369220458</v>
      </c>
      <c r="G275" s="74">
        <v>387803205</v>
      </c>
      <c r="H275" s="74">
        <v>369220458</v>
      </c>
      <c r="I275" s="74" t="s">
        <v>2829</v>
      </c>
      <c r="J275" s="74" t="s">
        <v>2833</v>
      </c>
      <c r="K275" s="74">
        <v>10924969</v>
      </c>
      <c r="L275" s="74">
        <v>0</v>
      </c>
      <c r="M275" s="74">
        <v>380145427</v>
      </c>
      <c r="N275" s="74">
        <v>380145427</v>
      </c>
      <c r="O275" s="74">
        <v>369220458</v>
      </c>
      <c r="P275" s="74">
        <v>380145427</v>
      </c>
      <c r="Q275" s="74">
        <v>369220458</v>
      </c>
      <c r="R275" s="74">
        <v>380145427</v>
      </c>
      <c r="S275" s="74">
        <v>369220458</v>
      </c>
    </row>
    <row r="276" spans="1:19" x14ac:dyDescent="0.35">
      <c r="A276" s="74" t="s">
        <v>282</v>
      </c>
      <c r="B276" s="74">
        <v>45</v>
      </c>
      <c r="C276" s="74" t="s">
        <v>1608</v>
      </c>
      <c r="D276" s="74">
        <v>143901</v>
      </c>
      <c r="E276" s="74" t="s">
        <v>2077</v>
      </c>
      <c r="F276" s="74">
        <v>8252708</v>
      </c>
      <c r="G276" s="74">
        <v>8252708</v>
      </c>
      <c r="H276" s="74">
        <v>8252708</v>
      </c>
      <c r="I276" s="74" t="s">
        <v>2829</v>
      </c>
      <c r="J276" s="74" t="s">
        <v>2833</v>
      </c>
      <c r="K276" s="74">
        <v>0</v>
      </c>
      <c r="L276" s="74">
        <v>0</v>
      </c>
      <c r="M276" s="74">
        <v>8252708</v>
      </c>
      <c r="N276" s="74">
        <v>8252708</v>
      </c>
      <c r="O276" s="74">
        <v>8252708</v>
      </c>
      <c r="P276" s="74">
        <v>8252708</v>
      </c>
      <c r="Q276" s="74">
        <v>8252708</v>
      </c>
      <c r="R276" s="74">
        <v>8252708</v>
      </c>
      <c r="S276" s="74">
        <v>8252708</v>
      </c>
    </row>
    <row r="277" spans="1:19" x14ac:dyDescent="0.35">
      <c r="A277" s="74" t="s">
        <v>283</v>
      </c>
      <c r="B277" s="74">
        <v>46</v>
      </c>
      <c r="C277" s="74" t="s">
        <v>1609</v>
      </c>
      <c r="D277" s="74">
        <v>46901</v>
      </c>
      <c r="E277" s="74" t="s">
        <v>2078</v>
      </c>
      <c r="F277" s="74">
        <v>3650243887</v>
      </c>
      <c r="G277" s="74">
        <v>3775522111</v>
      </c>
      <c r="H277" s="74">
        <v>3650243887</v>
      </c>
      <c r="I277" s="74" t="s">
        <v>2829</v>
      </c>
      <c r="J277" s="74" t="s">
        <v>2833</v>
      </c>
      <c r="K277" s="74">
        <v>85309828</v>
      </c>
      <c r="L277" s="74">
        <v>0</v>
      </c>
      <c r="M277" s="74">
        <v>3735553715</v>
      </c>
      <c r="N277" s="74">
        <v>3735553715</v>
      </c>
      <c r="O277" s="74">
        <v>3650243887</v>
      </c>
      <c r="P277" s="74">
        <v>3735553715</v>
      </c>
      <c r="Q277" s="74">
        <v>3650243887</v>
      </c>
      <c r="R277" s="74">
        <v>3735553715</v>
      </c>
      <c r="S277" s="74">
        <v>3650243887</v>
      </c>
    </row>
    <row r="278" spans="1:19" x14ac:dyDescent="0.35">
      <c r="A278" s="74" t="s">
        <v>284</v>
      </c>
      <c r="B278" s="74">
        <v>46</v>
      </c>
      <c r="C278" s="74" t="s">
        <v>1609</v>
      </c>
      <c r="D278" s="74">
        <v>46902</v>
      </c>
      <c r="E278" s="74" t="s">
        <v>1909</v>
      </c>
      <c r="F278" s="74">
        <v>12646335166</v>
      </c>
      <c r="G278" s="74">
        <v>13199129633</v>
      </c>
      <c r="H278" s="74">
        <v>12646335166</v>
      </c>
      <c r="I278" s="74" t="s">
        <v>2829</v>
      </c>
      <c r="J278" s="74" t="s">
        <v>2833</v>
      </c>
      <c r="K278" s="74">
        <v>236572162</v>
      </c>
      <c r="L278" s="74">
        <v>721582560</v>
      </c>
      <c r="M278" s="74">
        <v>12882907328</v>
      </c>
      <c r="N278" s="74">
        <v>12161324768</v>
      </c>
      <c r="O278" s="74">
        <v>11924752606</v>
      </c>
      <c r="P278" s="74">
        <v>12962016628</v>
      </c>
      <c r="Q278" s="74">
        <v>12725444466</v>
      </c>
      <c r="R278" s="74">
        <v>12240434068</v>
      </c>
      <c r="S278" s="74">
        <v>12003861906</v>
      </c>
    </row>
    <row r="279" spans="1:19" x14ac:dyDescent="0.35">
      <c r="A279" s="74" t="s">
        <v>285</v>
      </c>
      <c r="B279" s="74">
        <v>46</v>
      </c>
      <c r="C279" s="74" t="s">
        <v>1609</v>
      </c>
      <c r="D279" s="74">
        <v>105905</v>
      </c>
      <c r="E279" s="74" t="s">
        <v>2079</v>
      </c>
      <c r="F279" s="74">
        <v>1165995</v>
      </c>
      <c r="G279" s="74">
        <v>1165995</v>
      </c>
      <c r="H279" s="74">
        <v>1165995</v>
      </c>
      <c r="I279" s="74" t="s">
        <v>2829</v>
      </c>
      <c r="J279" s="74" t="s">
        <v>2833</v>
      </c>
      <c r="K279" s="74">
        <v>15000</v>
      </c>
      <c r="L279" s="74">
        <v>0</v>
      </c>
      <c r="M279" s="74">
        <v>1180995</v>
      </c>
      <c r="N279" s="74">
        <v>1180995</v>
      </c>
      <c r="O279" s="74">
        <v>1165995</v>
      </c>
      <c r="P279" s="74">
        <v>1180995</v>
      </c>
      <c r="Q279" s="74">
        <v>1165995</v>
      </c>
      <c r="R279" s="74">
        <v>1180995</v>
      </c>
      <c r="S279" s="74">
        <v>1165995</v>
      </c>
    </row>
    <row r="280" spans="1:19" x14ac:dyDescent="0.35">
      <c r="A280" s="74" t="s">
        <v>286</v>
      </c>
      <c r="B280" s="74">
        <v>46</v>
      </c>
      <c r="C280" s="74" t="s">
        <v>1609</v>
      </c>
      <c r="D280" s="74">
        <v>130901</v>
      </c>
      <c r="E280" s="74" t="s">
        <v>1911</v>
      </c>
      <c r="F280" s="74">
        <v>112219570</v>
      </c>
      <c r="G280" s="74">
        <v>112219570</v>
      </c>
      <c r="H280" s="74">
        <v>112219570</v>
      </c>
      <c r="I280" s="74" t="s">
        <v>2829</v>
      </c>
      <c r="J280" s="74" t="s">
        <v>2833</v>
      </c>
      <c r="K280" s="74">
        <v>2065000</v>
      </c>
      <c r="L280" s="74">
        <v>0</v>
      </c>
      <c r="M280" s="74">
        <v>114284570</v>
      </c>
      <c r="N280" s="74">
        <v>114284570</v>
      </c>
      <c r="O280" s="74">
        <v>112219570</v>
      </c>
      <c r="P280" s="74">
        <v>114284570</v>
      </c>
      <c r="Q280" s="74">
        <v>112219570</v>
      </c>
      <c r="R280" s="74">
        <v>114284570</v>
      </c>
      <c r="S280" s="74">
        <v>112219570</v>
      </c>
    </row>
    <row r="281" spans="1:19" x14ac:dyDescent="0.35">
      <c r="A281" s="74" t="s">
        <v>287</v>
      </c>
      <c r="B281" s="74">
        <v>47</v>
      </c>
      <c r="C281" s="74" t="s">
        <v>1610</v>
      </c>
      <c r="D281" s="74">
        <v>25904</v>
      </c>
      <c r="E281" s="74" t="s">
        <v>1964</v>
      </c>
      <c r="F281" s="74">
        <v>18195086</v>
      </c>
      <c r="G281" s="74">
        <v>18579230</v>
      </c>
      <c r="H281" s="74">
        <v>18195086</v>
      </c>
      <c r="I281" s="74" t="s">
        <v>2829</v>
      </c>
      <c r="J281" s="74" t="s">
        <v>2833</v>
      </c>
      <c r="K281" s="74">
        <v>143906</v>
      </c>
      <c r="L281" s="74">
        <v>0</v>
      </c>
      <c r="M281" s="74">
        <v>18338992</v>
      </c>
      <c r="N281" s="74">
        <v>18338992</v>
      </c>
      <c r="O281" s="74">
        <v>18195086</v>
      </c>
      <c r="P281" s="74">
        <v>77412482</v>
      </c>
      <c r="Q281" s="74">
        <v>77268576</v>
      </c>
      <c r="R281" s="74">
        <v>77412482</v>
      </c>
      <c r="S281" s="74">
        <v>77268576</v>
      </c>
    </row>
    <row r="282" spans="1:19" x14ac:dyDescent="0.35">
      <c r="A282" s="74" t="s">
        <v>288</v>
      </c>
      <c r="B282" s="74">
        <v>47</v>
      </c>
      <c r="C282" s="74" t="s">
        <v>1610</v>
      </c>
      <c r="D282" s="74">
        <v>25905</v>
      </c>
      <c r="E282" s="74" t="s">
        <v>1965</v>
      </c>
      <c r="F282" s="74">
        <v>3731507</v>
      </c>
      <c r="G282" s="74">
        <v>3731507</v>
      </c>
      <c r="H282" s="74">
        <v>3731507</v>
      </c>
      <c r="I282" s="74" t="s">
        <v>2829</v>
      </c>
      <c r="J282" s="74" t="s">
        <v>2833</v>
      </c>
      <c r="K282" s="74">
        <v>139690</v>
      </c>
      <c r="L282" s="74">
        <v>0</v>
      </c>
      <c r="M282" s="74">
        <v>3871197</v>
      </c>
      <c r="N282" s="74">
        <v>3871197</v>
      </c>
      <c r="O282" s="74">
        <v>3731507</v>
      </c>
      <c r="P282" s="74">
        <v>3871197</v>
      </c>
      <c r="Q282" s="74">
        <v>3731507</v>
      </c>
      <c r="R282" s="74">
        <v>3871197</v>
      </c>
      <c r="S282" s="74">
        <v>3731507</v>
      </c>
    </row>
    <row r="283" spans="1:19" x14ac:dyDescent="0.35">
      <c r="A283" s="74" t="s">
        <v>289</v>
      </c>
      <c r="B283" s="74">
        <v>47</v>
      </c>
      <c r="C283" s="74" t="s">
        <v>1610</v>
      </c>
      <c r="D283" s="74">
        <v>25906</v>
      </c>
      <c r="E283" s="74" t="s">
        <v>1966</v>
      </c>
      <c r="F283" s="74">
        <v>10610</v>
      </c>
      <c r="G283" s="74">
        <v>10610</v>
      </c>
      <c r="H283" s="74">
        <v>10610</v>
      </c>
      <c r="I283" s="74" t="s">
        <v>2829</v>
      </c>
      <c r="J283" s="74" t="s">
        <v>2833</v>
      </c>
      <c r="K283" s="74">
        <v>0</v>
      </c>
      <c r="L283" s="74">
        <v>0</v>
      </c>
      <c r="M283" s="74">
        <v>10610</v>
      </c>
      <c r="N283" s="74">
        <v>10610</v>
      </c>
      <c r="O283" s="74">
        <v>10610</v>
      </c>
      <c r="P283" s="74">
        <v>10610</v>
      </c>
      <c r="Q283" s="74">
        <v>10610</v>
      </c>
      <c r="R283" s="74">
        <v>10610</v>
      </c>
      <c r="S283" s="74">
        <v>10610</v>
      </c>
    </row>
    <row r="284" spans="1:19" x14ac:dyDescent="0.35">
      <c r="A284" s="74" t="s">
        <v>290</v>
      </c>
      <c r="B284" s="74">
        <v>47</v>
      </c>
      <c r="C284" s="74" t="s">
        <v>1610</v>
      </c>
      <c r="D284" s="74">
        <v>47901</v>
      </c>
      <c r="E284" s="74" t="s">
        <v>2080</v>
      </c>
      <c r="F284" s="74">
        <v>322147514</v>
      </c>
      <c r="G284" s="74">
        <v>342185399</v>
      </c>
      <c r="H284" s="74">
        <v>342185399</v>
      </c>
      <c r="I284" s="74" t="s">
        <v>2830</v>
      </c>
      <c r="J284" s="74" t="s">
        <v>2836</v>
      </c>
      <c r="K284" s="74">
        <v>14958140</v>
      </c>
      <c r="L284" s="74">
        <v>0</v>
      </c>
      <c r="M284" s="74">
        <v>357143539</v>
      </c>
      <c r="N284" s="74">
        <v>357143539</v>
      </c>
      <c r="O284" s="74">
        <v>342185399</v>
      </c>
      <c r="P284" s="74">
        <v>496565509</v>
      </c>
      <c r="Q284" s="74">
        <v>481607369</v>
      </c>
      <c r="R284" s="74">
        <v>496565509</v>
      </c>
      <c r="S284" s="74">
        <v>481607369</v>
      </c>
    </row>
    <row r="285" spans="1:19" x14ac:dyDescent="0.35">
      <c r="A285" s="74" t="s">
        <v>291</v>
      </c>
      <c r="B285" s="74">
        <v>47</v>
      </c>
      <c r="C285" s="74" t="s">
        <v>1610</v>
      </c>
      <c r="D285" s="74">
        <v>47902</v>
      </c>
      <c r="E285" s="74" t="s">
        <v>2081</v>
      </c>
      <c r="F285" s="74">
        <v>172055570</v>
      </c>
      <c r="G285" s="74">
        <v>178408945</v>
      </c>
      <c r="H285" s="74">
        <v>178408945</v>
      </c>
      <c r="I285" s="74" t="s">
        <v>2830</v>
      </c>
      <c r="J285" s="74" t="s">
        <v>2836</v>
      </c>
      <c r="K285" s="74">
        <v>8817489</v>
      </c>
      <c r="L285" s="74">
        <v>0</v>
      </c>
      <c r="M285" s="74">
        <v>187226434</v>
      </c>
      <c r="N285" s="74">
        <v>187226434</v>
      </c>
      <c r="O285" s="74">
        <v>178408945</v>
      </c>
      <c r="P285" s="74">
        <v>187226434</v>
      </c>
      <c r="Q285" s="74">
        <v>178408945</v>
      </c>
      <c r="R285" s="74">
        <v>187226434</v>
      </c>
      <c r="S285" s="74">
        <v>178408945</v>
      </c>
    </row>
    <row r="286" spans="1:19" x14ac:dyDescent="0.35">
      <c r="A286" s="74" t="s">
        <v>292</v>
      </c>
      <c r="B286" s="74">
        <v>47</v>
      </c>
      <c r="C286" s="74" t="s">
        <v>1610</v>
      </c>
      <c r="D286" s="74">
        <v>47903</v>
      </c>
      <c r="E286" s="74" t="s">
        <v>2082</v>
      </c>
      <c r="F286" s="74">
        <v>60318313</v>
      </c>
      <c r="G286" s="74">
        <v>62339054</v>
      </c>
      <c r="H286" s="74">
        <v>60318313</v>
      </c>
      <c r="I286" s="74" t="s">
        <v>2829</v>
      </c>
      <c r="J286" s="74" t="s">
        <v>2833</v>
      </c>
      <c r="K286" s="74">
        <v>2210478</v>
      </c>
      <c r="L286" s="74">
        <v>0</v>
      </c>
      <c r="M286" s="74">
        <v>62528791</v>
      </c>
      <c r="N286" s="74">
        <v>62528791</v>
      </c>
      <c r="O286" s="74">
        <v>60318313</v>
      </c>
      <c r="P286" s="74">
        <v>62528791</v>
      </c>
      <c r="Q286" s="74">
        <v>60318313</v>
      </c>
      <c r="R286" s="74">
        <v>62528791</v>
      </c>
      <c r="S286" s="74">
        <v>60318313</v>
      </c>
    </row>
    <row r="287" spans="1:19" x14ac:dyDescent="0.35">
      <c r="A287" s="74" t="s">
        <v>293</v>
      </c>
      <c r="B287" s="74">
        <v>47</v>
      </c>
      <c r="C287" s="74" t="s">
        <v>1610</v>
      </c>
      <c r="D287" s="74">
        <v>47905</v>
      </c>
      <c r="E287" s="74" t="s">
        <v>2083</v>
      </c>
      <c r="F287" s="74">
        <v>27496423</v>
      </c>
      <c r="G287" s="74">
        <v>31649399</v>
      </c>
      <c r="H287" s="74">
        <v>27496423</v>
      </c>
      <c r="I287" s="74" t="s">
        <v>2829</v>
      </c>
      <c r="J287" s="74" t="s">
        <v>2834</v>
      </c>
      <c r="K287" s="74">
        <v>1615024</v>
      </c>
      <c r="L287" s="74">
        <v>0</v>
      </c>
      <c r="M287" s="74">
        <v>29111447</v>
      </c>
      <c r="N287" s="74">
        <v>29111447</v>
      </c>
      <c r="O287" s="74">
        <v>27496423</v>
      </c>
      <c r="P287" s="74">
        <v>29111447</v>
      </c>
      <c r="Q287" s="74">
        <v>27496423</v>
      </c>
      <c r="R287" s="74">
        <v>29111447</v>
      </c>
      <c r="S287" s="74">
        <v>27496423</v>
      </c>
    </row>
    <row r="288" spans="1:19" x14ac:dyDescent="0.35">
      <c r="A288" s="74" t="s">
        <v>294</v>
      </c>
      <c r="B288" s="74">
        <v>47</v>
      </c>
      <c r="C288" s="74" t="s">
        <v>1610</v>
      </c>
      <c r="D288" s="74">
        <v>67904</v>
      </c>
      <c r="E288" s="74" t="s">
        <v>2084</v>
      </c>
      <c r="F288" s="74">
        <v>16332221</v>
      </c>
      <c r="G288" s="74">
        <v>20077344</v>
      </c>
      <c r="H288" s="74">
        <v>20077344</v>
      </c>
      <c r="I288" s="74" t="s">
        <v>2830</v>
      </c>
      <c r="J288" s="74" t="s">
        <v>2836</v>
      </c>
      <c r="K288" s="74">
        <v>533216</v>
      </c>
      <c r="L288" s="74">
        <v>0</v>
      </c>
      <c r="M288" s="74">
        <v>20610560</v>
      </c>
      <c r="N288" s="74">
        <v>20610560</v>
      </c>
      <c r="O288" s="74">
        <v>20077344</v>
      </c>
      <c r="P288" s="74">
        <v>20610560</v>
      </c>
      <c r="Q288" s="74">
        <v>20077344</v>
      </c>
      <c r="R288" s="74">
        <v>20610560</v>
      </c>
      <c r="S288" s="74">
        <v>20077344</v>
      </c>
    </row>
    <row r="289" spans="1:19" x14ac:dyDescent="0.35">
      <c r="A289" s="74" t="s">
        <v>295</v>
      </c>
      <c r="B289" s="74">
        <v>47</v>
      </c>
      <c r="C289" s="74" t="s">
        <v>1610</v>
      </c>
      <c r="D289" s="74">
        <v>67908</v>
      </c>
      <c r="E289" s="74" t="s">
        <v>1970</v>
      </c>
      <c r="F289" s="74">
        <v>2691145</v>
      </c>
      <c r="G289" s="74">
        <v>2691145</v>
      </c>
      <c r="H289" s="74">
        <v>2691145</v>
      </c>
      <c r="I289" s="74" t="s">
        <v>2829</v>
      </c>
      <c r="J289" s="74" t="s">
        <v>2833</v>
      </c>
      <c r="K289" s="74">
        <v>80000</v>
      </c>
      <c r="L289" s="74">
        <v>0</v>
      </c>
      <c r="M289" s="74">
        <v>2771145</v>
      </c>
      <c r="N289" s="74">
        <v>2771145</v>
      </c>
      <c r="O289" s="74">
        <v>2691145</v>
      </c>
      <c r="P289" s="74">
        <v>2771145</v>
      </c>
      <c r="Q289" s="74">
        <v>2691145</v>
      </c>
      <c r="R289" s="74">
        <v>2771145</v>
      </c>
      <c r="S289" s="74">
        <v>2691145</v>
      </c>
    </row>
    <row r="290" spans="1:19" x14ac:dyDescent="0.35">
      <c r="A290" s="74" t="s">
        <v>296</v>
      </c>
      <c r="B290" s="74">
        <v>47</v>
      </c>
      <c r="C290" s="74" t="s">
        <v>1610</v>
      </c>
      <c r="D290" s="74">
        <v>72902</v>
      </c>
      <c r="E290" s="74" t="s">
        <v>2085</v>
      </c>
      <c r="F290" s="74">
        <v>14231813</v>
      </c>
      <c r="G290" s="74">
        <v>14231813</v>
      </c>
      <c r="H290" s="74">
        <v>14231813</v>
      </c>
      <c r="I290" s="74" t="s">
        <v>2829</v>
      </c>
      <c r="J290" s="74" t="s">
        <v>2833</v>
      </c>
      <c r="K290" s="74">
        <v>486145</v>
      </c>
      <c r="L290" s="74">
        <v>0</v>
      </c>
      <c r="M290" s="74">
        <v>14717958</v>
      </c>
      <c r="N290" s="74">
        <v>14717958</v>
      </c>
      <c r="O290" s="74">
        <v>14231813</v>
      </c>
      <c r="P290" s="74">
        <v>14717958</v>
      </c>
      <c r="Q290" s="74">
        <v>14231813</v>
      </c>
      <c r="R290" s="74">
        <v>14717958</v>
      </c>
      <c r="S290" s="74">
        <v>14231813</v>
      </c>
    </row>
    <row r="291" spans="1:19" x14ac:dyDescent="0.35">
      <c r="A291" s="74" t="s">
        <v>297</v>
      </c>
      <c r="B291" s="74">
        <v>47</v>
      </c>
      <c r="C291" s="74" t="s">
        <v>1610</v>
      </c>
      <c r="D291" s="74">
        <v>72909</v>
      </c>
      <c r="E291" s="74" t="s">
        <v>2086</v>
      </c>
      <c r="F291" s="74">
        <v>118541</v>
      </c>
      <c r="G291" s="74">
        <v>118541</v>
      </c>
      <c r="H291" s="74">
        <v>118541</v>
      </c>
      <c r="I291" s="74" t="s">
        <v>2829</v>
      </c>
      <c r="J291" s="74" t="s">
        <v>2833</v>
      </c>
      <c r="K291" s="74">
        <v>0</v>
      </c>
      <c r="L291" s="74">
        <v>0</v>
      </c>
      <c r="M291" s="74">
        <v>118541</v>
      </c>
      <c r="N291" s="74">
        <v>118541</v>
      </c>
      <c r="O291" s="74">
        <v>118541</v>
      </c>
      <c r="P291" s="74">
        <v>118541</v>
      </c>
      <c r="Q291" s="74">
        <v>118541</v>
      </c>
      <c r="R291" s="74">
        <v>118541</v>
      </c>
      <c r="S291" s="74">
        <v>118541</v>
      </c>
    </row>
    <row r="292" spans="1:19" x14ac:dyDescent="0.35">
      <c r="A292" s="74" t="s">
        <v>298</v>
      </c>
      <c r="B292" s="74">
        <v>47</v>
      </c>
      <c r="C292" s="74" t="s">
        <v>1610</v>
      </c>
      <c r="D292" s="74">
        <v>97902</v>
      </c>
      <c r="E292" s="74" t="s">
        <v>2087</v>
      </c>
      <c r="F292" s="74">
        <v>9664779</v>
      </c>
      <c r="G292" s="74">
        <v>9664779</v>
      </c>
      <c r="H292" s="74">
        <v>9664779</v>
      </c>
      <c r="I292" s="74" t="s">
        <v>2829</v>
      </c>
      <c r="J292" s="74" t="s">
        <v>2833</v>
      </c>
      <c r="K292" s="74">
        <v>436809</v>
      </c>
      <c r="L292" s="74">
        <v>0</v>
      </c>
      <c r="M292" s="74">
        <v>10101588</v>
      </c>
      <c r="N292" s="74">
        <v>10101588</v>
      </c>
      <c r="O292" s="74">
        <v>9664779</v>
      </c>
      <c r="P292" s="74">
        <v>10101588</v>
      </c>
      <c r="Q292" s="74">
        <v>9664779</v>
      </c>
      <c r="R292" s="74">
        <v>10101588</v>
      </c>
      <c r="S292" s="74">
        <v>9664779</v>
      </c>
    </row>
    <row r="293" spans="1:19" x14ac:dyDescent="0.35">
      <c r="A293" s="74" t="s">
        <v>299</v>
      </c>
      <c r="B293" s="74">
        <v>47</v>
      </c>
      <c r="C293" s="74" t="s">
        <v>1610</v>
      </c>
      <c r="D293" s="74">
        <v>97903</v>
      </c>
      <c r="E293" s="74" t="s">
        <v>1928</v>
      </c>
      <c r="F293" s="74">
        <v>1455954</v>
      </c>
      <c r="G293" s="74">
        <v>1455954</v>
      </c>
      <c r="H293" s="74">
        <v>1455954</v>
      </c>
      <c r="I293" s="74" t="s">
        <v>2829</v>
      </c>
      <c r="J293" s="74" t="s">
        <v>2833</v>
      </c>
      <c r="K293" s="74">
        <v>46480</v>
      </c>
      <c r="L293" s="74">
        <v>0</v>
      </c>
      <c r="M293" s="74">
        <v>1502434</v>
      </c>
      <c r="N293" s="74">
        <v>1502434</v>
      </c>
      <c r="O293" s="74">
        <v>1455954</v>
      </c>
      <c r="P293" s="74">
        <v>1502434</v>
      </c>
      <c r="Q293" s="74">
        <v>1455954</v>
      </c>
      <c r="R293" s="74">
        <v>1502434</v>
      </c>
      <c r="S293" s="74">
        <v>1455954</v>
      </c>
    </row>
    <row r="294" spans="1:19" x14ac:dyDescent="0.35">
      <c r="A294" s="74" t="s">
        <v>300</v>
      </c>
      <c r="B294" s="74">
        <v>47</v>
      </c>
      <c r="C294" s="74" t="s">
        <v>1610</v>
      </c>
      <c r="D294" s="74">
        <v>167902</v>
      </c>
      <c r="E294" s="74" t="s">
        <v>1971</v>
      </c>
      <c r="F294" s="74">
        <v>5380915</v>
      </c>
      <c r="G294" s="74">
        <v>5380915</v>
      </c>
      <c r="H294" s="74">
        <v>5380915</v>
      </c>
      <c r="I294" s="74" t="s">
        <v>2829</v>
      </c>
      <c r="J294" s="74" t="s">
        <v>2833</v>
      </c>
      <c r="K294" s="74">
        <v>31160</v>
      </c>
      <c r="L294" s="74">
        <v>0</v>
      </c>
      <c r="M294" s="74">
        <v>5412075</v>
      </c>
      <c r="N294" s="74">
        <v>5412075</v>
      </c>
      <c r="O294" s="74">
        <v>5380915</v>
      </c>
      <c r="P294" s="74">
        <v>20065805</v>
      </c>
      <c r="Q294" s="74">
        <v>20034645</v>
      </c>
      <c r="R294" s="74">
        <v>20065805</v>
      </c>
      <c r="S294" s="74">
        <v>20034645</v>
      </c>
    </row>
    <row r="295" spans="1:19" x14ac:dyDescent="0.35">
      <c r="A295" s="74" t="s">
        <v>301</v>
      </c>
      <c r="B295" s="74">
        <v>47</v>
      </c>
      <c r="C295" s="74" t="s">
        <v>1610</v>
      </c>
      <c r="D295" s="74">
        <v>167904</v>
      </c>
      <c r="E295" s="74" t="s">
        <v>2088</v>
      </c>
      <c r="F295" s="74">
        <v>580833</v>
      </c>
      <c r="G295" s="74">
        <v>580833</v>
      </c>
      <c r="H295" s="74">
        <v>580833</v>
      </c>
      <c r="I295" s="74" t="s">
        <v>2829</v>
      </c>
      <c r="J295" s="74" t="s">
        <v>2833</v>
      </c>
      <c r="K295" s="74">
        <v>1468</v>
      </c>
      <c r="L295" s="74">
        <v>0</v>
      </c>
      <c r="M295" s="74">
        <v>582301</v>
      </c>
      <c r="N295" s="74">
        <v>582301</v>
      </c>
      <c r="O295" s="74">
        <v>580833</v>
      </c>
      <c r="P295" s="74">
        <v>582301</v>
      </c>
      <c r="Q295" s="74">
        <v>580833</v>
      </c>
      <c r="R295" s="74">
        <v>582301</v>
      </c>
      <c r="S295" s="74">
        <v>580833</v>
      </c>
    </row>
    <row r="296" spans="1:19" x14ac:dyDescent="0.35">
      <c r="A296" s="74" t="s">
        <v>302</v>
      </c>
      <c r="B296" s="74">
        <v>48</v>
      </c>
      <c r="C296" s="74" t="s">
        <v>1611</v>
      </c>
      <c r="D296" s="74">
        <v>48901</v>
      </c>
      <c r="E296" s="74" t="s">
        <v>2089</v>
      </c>
      <c r="F296" s="74">
        <v>135130035</v>
      </c>
      <c r="G296" s="74">
        <v>136579949</v>
      </c>
      <c r="H296" s="74">
        <v>135130035</v>
      </c>
      <c r="I296" s="74" t="s">
        <v>2829</v>
      </c>
      <c r="J296" s="74" t="s">
        <v>2833</v>
      </c>
      <c r="K296" s="74">
        <v>3345740</v>
      </c>
      <c r="L296" s="74">
        <v>0</v>
      </c>
      <c r="M296" s="74">
        <v>138475775</v>
      </c>
      <c r="N296" s="74">
        <v>138475775</v>
      </c>
      <c r="O296" s="74">
        <v>135130035</v>
      </c>
      <c r="P296" s="74">
        <v>138475775</v>
      </c>
      <c r="Q296" s="74">
        <v>135130035</v>
      </c>
      <c r="R296" s="74">
        <v>138475775</v>
      </c>
      <c r="S296" s="74">
        <v>135130035</v>
      </c>
    </row>
    <row r="297" spans="1:19" x14ac:dyDescent="0.35">
      <c r="A297" s="74" t="s">
        <v>303</v>
      </c>
      <c r="B297" s="74">
        <v>48</v>
      </c>
      <c r="C297" s="74" t="s">
        <v>1611</v>
      </c>
      <c r="D297" s="74">
        <v>48903</v>
      </c>
      <c r="E297" s="74" t="s">
        <v>2090</v>
      </c>
      <c r="F297" s="74">
        <v>79427295</v>
      </c>
      <c r="G297" s="74">
        <v>83806181</v>
      </c>
      <c r="H297" s="74">
        <v>79427295</v>
      </c>
      <c r="I297" s="74" t="s">
        <v>2829</v>
      </c>
      <c r="J297" s="74" t="s">
        <v>2833</v>
      </c>
      <c r="K297" s="74">
        <v>1680080</v>
      </c>
      <c r="L297" s="74">
        <v>0</v>
      </c>
      <c r="M297" s="74">
        <v>81107375</v>
      </c>
      <c r="N297" s="74">
        <v>81107375</v>
      </c>
      <c r="O297" s="74">
        <v>79427295</v>
      </c>
      <c r="P297" s="74">
        <v>81107375</v>
      </c>
      <c r="Q297" s="74">
        <v>79427295</v>
      </c>
      <c r="R297" s="74">
        <v>81107375</v>
      </c>
      <c r="S297" s="74">
        <v>79427295</v>
      </c>
    </row>
    <row r="298" spans="1:19" x14ac:dyDescent="0.35">
      <c r="A298" s="74" t="s">
        <v>304</v>
      </c>
      <c r="B298" s="74">
        <v>48</v>
      </c>
      <c r="C298" s="74" t="s">
        <v>1611</v>
      </c>
      <c r="D298" s="74">
        <v>160901</v>
      </c>
      <c r="E298" s="74" t="s">
        <v>2091</v>
      </c>
      <c r="F298" s="74">
        <v>24432609</v>
      </c>
      <c r="G298" s="74">
        <v>24432609</v>
      </c>
      <c r="H298" s="74">
        <v>24432609</v>
      </c>
      <c r="I298" s="74" t="s">
        <v>2829</v>
      </c>
      <c r="J298" s="74" t="s">
        <v>2832</v>
      </c>
      <c r="K298" s="74">
        <v>120380</v>
      </c>
      <c r="L298" s="74">
        <v>0</v>
      </c>
      <c r="M298" s="74">
        <v>24552989</v>
      </c>
      <c r="N298" s="74">
        <v>24552989</v>
      </c>
      <c r="O298" s="74">
        <v>24432609</v>
      </c>
      <c r="P298" s="74">
        <v>24552989</v>
      </c>
      <c r="Q298" s="74">
        <v>24432609</v>
      </c>
      <c r="R298" s="74">
        <v>24552989</v>
      </c>
      <c r="S298" s="74">
        <v>24432609</v>
      </c>
    </row>
    <row r="299" spans="1:19" x14ac:dyDescent="0.35">
      <c r="A299" s="74" t="s">
        <v>305</v>
      </c>
      <c r="B299" s="74">
        <v>49</v>
      </c>
      <c r="C299" s="74" t="s">
        <v>1612</v>
      </c>
      <c r="D299" s="74">
        <v>49901</v>
      </c>
      <c r="E299" s="74" t="s">
        <v>2092</v>
      </c>
      <c r="F299" s="74">
        <v>1012116291</v>
      </c>
      <c r="G299" s="74">
        <v>1012116291</v>
      </c>
      <c r="H299" s="74">
        <v>1012116291</v>
      </c>
      <c r="I299" s="74" t="s">
        <v>2829</v>
      </c>
      <c r="J299" s="74" t="s">
        <v>2832</v>
      </c>
      <c r="K299" s="74">
        <v>30732612</v>
      </c>
      <c r="L299" s="74">
        <v>0</v>
      </c>
      <c r="M299" s="74">
        <v>1042848903</v>
      </c>
      <c r="N299" s="74">
        <v>1042848903</v>
      </c>
      <c r="O299" s="74">
        <v>1012116291</v>
      </c>
      <c r="P299" s="74">
        <v>1042848903</v>
      </c>
      <c r="Q299" s="74">
        <v>1012116291</v>
      </c>
      <c r="R299" s="74">
        <v>1042848903</v>
      </c>
      <c r="S299" s="74">
        <v>1012116291</v>
      </c>
    </row>
    <row r="300" spans="1:19" x14ac:dyDescent="0.35">
      <c r="A300" s="74" t="s">
        <v>306</v>
      </c>
      <c r="B300" s="74">
        <v>49</v>
      </c>
      <c r="C300" s="74" t="s">
        <v>1612</v>
      </c>
      <c r="D300" s="74">
        <v>49902</v>
      </c>
      <c r="E300" s="74" t="s">
        <v>2093</v>
      </c>
      <c r="F300" s="74">
        <v>299939221</v>
      </c>
      <c r="G300" s="74">
        <v>299939221</v>
      </c>
      <c r="H300" s="74">
        <v>299939221</v>
      </c>
      <c r="I300" s="74" t="s">
        <v>2829</v>
      </c>
      <c r="J300" s="74" t="s">
        <v>2832</v>
      </c>
      <c r="K300" s="74">
        <v>7634607</v>
      </c>
      <c r="L300" s="74">
        <v>0</v>
      </c>
      <c r="M300" s="74">
        <v>307573828</v>
      </c>
      <c r="N300" s="74">
        <v>307573828</v>
      </c>
      <c r="O300" s="74">
        <v>299939221</v>
      </c>
      <c r="P300" s="74">
        <v>485075400</v>
      </c>
      <c r="Q300" s="74">
        <v>477440793</v>
      </c>
      <c r="R300" s="74">
        <v>485075400</v>
      </c>
      <c r="S300" s="74">
        <v>477440793</v>
      </c>
    </row>
    <row r="301" spans="1:19" x14ac:dyDescent="0.35">
      <c r="A301" s="74" t="s">
        <v>307</v>
      </c>
      <c r="B301" s="74">
        <v>49</v>
      </c>
      <c r="C301" s="74" t="s">
        <v>1612</v>
      </c>
      <c r="D301" s="74">
        <v>49903</v>
      </c>
      <c r="E301" s="74" t="s">
        <v>2094</v>
      </c>
      <c r="F301" s="74">
        <v>248355820</v>
      </c>
      <c r="G301" s="74">
        <v>248355820</v>
      </c>
      <c r="H301" s="74">
        <v>248355820</v>
      </c>
      <c r="I301" s="74" t="s">
        <v>2829</v>
      </c>
      <c r="J301" s="74" t="s">
        <v>2832</v>
      </c>
      <c r="K301" s="74">
        <v>7783793</v>
      </c>
      <c r="L301" s="74">
        <v>0</v>
      </c>
      <c r="M301" s="74">
        <v>256139613</v>
      </c>
      <c r="N301" s="74">
        <v>256139613</v>
      </c>
      <c r="O301" s="74">
        <v>248355820</v>
      </c>
      <c r="P301" s="74">
        <v>256139613</v>
      </c>
      <c r="Q301" s="74">
        <v>248355820</v>
      </c>
      <c r="R301" s="74">
        <v>256139613</v>
      </c>
      <c r="S301" s="74">
        <v>248355820</v>
      </c>
    </row>
    <row r="302" spans="1:19" x14ac:dyDescent="0.35">
      <c r="A302" s="74" t="s">
        <v>308</v>
      </c>
      <c r="B302" s="74">
        <v>49</v>
      </c>
      <c r="C302" s="74" t="s">
        <v>1612</v>
      </c>
      <c r="D302" s="74">
        <v>49905</v>
      </c>
      <c r="E302" s="74" t="s">
        <v>2095</v>
      </c>
      <c r="F302" s="74">
        <v>623632342</v>
      </c>
      <c r="G302" s="74">
        <v>623632342</v>
      </c>
      <c r="H302" s="74">
        <v>623632342</v>
      </c>
      <c r="I302" s="74" t="s">
        <v>2829</v>
      </c>
      <c r="J302" s="74" t="s">
        <v>2832</v>
      </c>
      <c r="K302" s="74">
        <v>19991998</v>
      </c>
      <c r="L302" s="74">
        <v>0</v>
      </c>
      <c r="M302" s="74">
        <v>643624340</v>
      </c>
      <c r="N302" s="74">
        <v>643624340</v>
      </c>
      <c r="O302" s="74">
        <v>623632342</v>
      </c>
      <c r="P302" s="74">
        <v>643624340</v>
      </c>
      <c r="Q302" s="74">
        <v>623632342</v>
      </c>
      <c r="R302" s="74">
        <v>643624340</v>
      </c>
      <c r="S302" s="74">
        <v>623632342</v>
      </c>
    </row>
    <row r="303" spans="1:19" x14ac:dyDescent="0.35">
      <c r="A303" s="74" t="s">
        <v>309</v>
      </c>
      <c r="B303" s="74">
        <v>49</v>
      </c>
      <c r="C303" s="74" t="s">
        <v>1612</v>
      </c>
      <c r="D303" s="74">
        <v>49906</v>
      </c>
      <c r="E303" s="74" t="s">
        <v>2096</v>
      </c>
      <c r="F303" s="74">
        <v>143857920</v>
      </c>
      <c r="G303" s="74">
        <v>148777822</v>
      </c>
      <c r="H303" s="74">
        <v>143857920</v>
      </c>
      <c r="I303" s="74" t="s">
        <v>2829</v>
      </c>
      <c r="J303" s="74" t="s">
        <v>2833</v>
      </c>
      <c r="K303" s="74">
        <v>4631380</v>
      </c>
      <c r="L303" s="74">
        <v>0</v>
      </c>
      <c r="M303" s="74">
        <v>148489300</v>
      </c>
      <c r="N303" s="74">
        <v>148489300</v>
      </c>
      <c r="O303" s="74">
        <v>143857920</v>
      </c>
      <c r="P303" s="74">
        <v>148489300</v>
      </c>
      <c r="Q303" s="74">
        <v>143857920</v>
      </c>
      <c r="R303" s="74">
        <v>148489300</v>
      </c>
      <c r="S303" s="74">
        <v>143857920</v>
      </c>
    </row>
    <row r="304" spans="1:19" x14ac:dyDescent="0.35">
      <c r="A304" s="74" t="s">
        <v>310</v>
      </c>
      <c r="B304" s="74">
        <v>49</v>
      </c>
      <c r="C304" s="74" t="s">
        <v>1612</v>
      </c>
      <c r="D304" s="74">
        <v>49907</v>
      </c>
      <c r="E304" s="74" t="s">
        <v>2097</v>
      </c>
      <c r="F304" s="74">
        <v>464174941</v>
      </c>
      <c r="G304" s="74">
        <v>464174941</v>
      </c>
      <c r="H304" s="74">
        <v>464174941</v>
      </c>
      <c r="I304" s="74" t="s">
        <v>2829</v>
      </c>
      <c r="J304" s="74" t="s">
        <v>2832</v>
      </c>
      <c r="K304" s="74">
        <v>5518364</v>
      </c>
      <c r="L304" s="74">
        <v>0</v>
      </c>
      <c r="M304" s="74">
        <v>469693305</v>
      </c>
      <c r="N304" s="74">
        <v>469693305</v>
      </c>
      <c r="O304" s="74">
        <v>464174941</v>
      </c>
      <c r="P304" s="74">
        <v>469693305</v>
      </c>
      <c r="Q304" s="74">
        <v>464174941</v>
      </c>
      <c r="R304" s="74">
        <v>469693305</v>
      </c>
      <c r="S304" s="74">
        <v>464174941</v>
      </c>
    </row>
    <row r="305" spans="1:19" x14ac:dyDescent="0.35">
      <c r="A305" s="74" t="s">
        <v>311</v>
      </c>
      <c r="B305" s="74">
        <v>49</v>
      </c>
      <c r="C305" s="74" t="s">
        <v>1612</v>
      </c>
      <c r="D305" s="74">
        <v>49908</v>
      </c>
      <c r="E305" s="74" t="s">
        <v>2098</v>
      </c>
      <c r="F305" s="74">
        <v>12490528</v>
      </c>
      <c r="G305" s="74">
        <v>12490528</v>
      </c>
      <c r="H305" s="74">
        <v>12490528</v>
      </c>
      <c r="I305" s="74" t="s">
        <v>2829</v>
      </c>
      <c r="J305" s="74" t="s">
        <v>2832</v>
      </c>
      <c r="K305" s="74">
        <v>266865</v>
      </c>
      <c r="L305" s="74">
        <v>0</v>
      </c>
      <c r="M305" s="74">
        <v>12757393</v>
      </c>
      <c r="N305" s="74">
        <v>12757393</v>
      </c>
      <c r="O305" s="74">
        <v>12490528</v>
      </c>
      <c r="P305" s="74">
        <v>12757393</v>
      </c>
      <c r="Q305" s="74">
        <v>12490528</v>
      </c>
      <c r="R305" s="74">
        <v>12757393</v>
      </c>
      <c r="S305" s="74">
        <v>12490528</v>
      </c>
    </row>
    <row r="306" spans="1:19" x14ac:dyDescent="0.35">
      <c r="A306" s="74" t="s">
        <v>312</v>
      </c>
      <c r="B306" s="74">
        <v>49</v>
      </c>
      <c r="C306" s="74" t="s">
        <v>1612</v>
      </c>
      <c r="D306" s="74">
        <v>49909</v>
      </c>
      <c r="E306" s="74" t="s">
        <v>2099</v>
      </c>
      <c r="F306" s="74">
        <v>123066676</v>
      </c>
      <c r="G306" s="74">
        <v>123066676</v>
      </c>
      <c r="H306" s="74">
        <v>123066676</v>
      </c>
      <c r="I306" s="74" t="s">
        <v>2829</v>
      </c>
      <c r="J306" s="74" t="s">
        <v>2832</v>
      </c>
      <c r="K306" s="74">
        <v>1272222</v>
      </c>
      <c r="L306" s="74">
        <v>0</v>
      </c>
      <c r="M306" s="74">
        <v>124338898</v>
      </c>
      <c r="N306" s="74">
        <v>124338898</v>
      </c>
      <c r="O306" s="74">
        <v>123066676</v>
      </c>
      <c r="P306" s="74">
        <v>124338898</v>
      </c>
      <c r="Q306" s="74">
        <v>123066676</v>
      </c>
      <c r="R306" s="74">
        <v>124338898</v>
      </c>
      <c r="S306" s="74">
        <v>123066676</v>
      </c>
    </row>
    <row r="307" spans="1:19" x14ac:dyDescent="0.35">
      <c r="A307" s="74" t="s">
        <v>313</v>
      </c>
      <c r="B307" s="74">
        <v>49</v>
      </c>
      <c r="C307" s="74" t="s">
        <v>1612</v>
      </c>
      <c r="D307" s="74">
        <v>61903</v>
      </c>
      <c r="E307" s="74" t="s">
        <v>2100</v>
      </c>
      <c r="F307" s="74">
        <v>112040108</v>
      </c>
      <c r="G307" s="74">
        <v>112040108</v>
      </c>
      <c r="H307" s="74">
        <v>112040108</v>
      </c>
      <c r="I307" s="74" t="s">
        <v>2829</v>
      </c>
      <c r="J307" s="74" t="s">
        <v>2832</v>
      </c>
      <c r="K307" s="74">
        <v>3475385</v>
      </c>
      <c r="L307" s="74">
        <v>0</v>
      </c>
      <c r="M307" s="74">
        <v>115515493</v>
      </c>
      <c r="N307" s="74">
        <v>115515493</v>
      </c>
      <c r="O307" s="74">
        <v>112040108</v>
      </c>
      <c r="P307" s="74">
        <v>115515493</v>
      </c>
      <c r="Q307" s="74">
        <v>112040108</v>
      </c>
      <c r="R307" s="74">
        <v>115515493</v>
      </c>
      <c r="S307" s="74">
        <v>112040108</v>
      </c>
    </row>
    <row r="308" spans="1:19" x14ac:dyDescent="0.35">
      <c r="A308" s="74" t="s">
        <v>314</v>
      </c>
      <c r="B308" s="74">
        <v>49</v>
      </c>
      <c r="C308" s="74" t="s">
        <v>1612</v>
      </c>
      <c r="D308" s="74">
        <v>91902</v>
      </c>
      <c r="E308" s="74" t="s">
        <v>2101</v>
      </c>
      <c r="F308" s="74">
        <v>1680229</v>
      </c>
      <c r="G308" s="74">
        <v>1680229</v>
      </c>
      <c r="H308" s="74">
        <v>1680229</v>
      </c>
      <c r="I308" s="74" t="s">
        <v>2829</v>
      </c>
      <c r="J308" s="74" t="s">
        <v>2832</v>
      </c>
      <c r="K308" s="74">
        <v>30000</v>
      </c>
      <c r="L308" s="74">
        <v>0</v>
      </c>
      <c r="M308" s="74">
        <v>1710229</v>
      </c>
      <c r="N308" s="74">
        <v>1710229</v>
      </c>
      <c r="O308" s="74">
        <v>1680229</v>
      </c>
      <c r="P308" s="74">
        <v>1710229</v>
      </c>
      <c r="Q308" s="74">
        <v>1680229</v>
      </c>
      <c r="R308" s="74">
        <v>1710229</v>
      </c>
      <c r="S308" s="74">
        <v>1680229</v>
      </c>
    </row>
    <row r="309" spans="1:19" x14ac:dyDescent="0.35">
      <c r="A309" s="74" t="s">
        <v>315</v>
      </c>
      <c r="B309" s="74">
        <v>49</v>
      </c>
      <c r="C309" s="74" t="s">
        <v>1612</v>
      </c>
      <c r="D309" s="74">
        <v>91909</v>
      </c>
      <c r="E309" s="74" t="s">
        <v>2102</v>
      </c>
      <c r="F309" s="74">
        <v>55480217</v>
      </c>
      <c r="G309" s="74">
        <v>55480217</v>
      </c>
      <c r="H309" s="74">
        <v>55480217</v>
      </c>
      <c r="I309" s="74" t="s">
        <v>2829</v>
      </c>
      <c r="J309" s="74" t="s">
        <v>2832</v>
      </c>
      <c r="K309" s="74">
        <v>2496024</v>
      </c>
      <c r="L309" s="74">
        <v>0</v>
      </c>
      <c r="M309" s="74">
        <v>57976241</v>
      </c>
      <c r="N309" s="74">
        <v>57976241</v>
      </c>
      <c r="O309" s="74">
        <v>55480217</v>
      </c>
      <c r="P309" s="74">
        <v>57976241</v>
      </c>
      <c r="Q309" s="74">
        <v>55480217</v>
      </c>
      <c r="R309" s="74">
        <v>57976241</v>
      </c>
      <c r="S309" s="74">
        <v>55480217</v>
      </c>
    </row>
    <row r="310" spans="1:19" x14ac:dyDescent="0.35">
      <c r="A310" s="74" t="s">
        <v>316</v>
      </c>
      <c r="B310" s="74">
        <v>49</v>
      </c>
      <c r="C310" s="74" t="s">
        <v>1612</v>
      </c>
      <c r="D310" s="74">
        <v>169911</v>
      </c>
      <c r="E310" s="74" t="s">
        <v>2103</v>
      </c>
      <c r="F310" s="74">
        <v>36783247</v>
      </c>
      <c r="G310" s="74">
        <v>36783247</v>
      </c>
      <c r="H310" s="74">
        <v>36783247</v>
      </c>
      <c r="I310" s="74" t="s">
        <v>2829</v>
      </c>
      <c r="J310" s="74" t="s">
        <v>2832</v>
      </c>
      <c r="K310" s="74">
        <v>349720</v>
      </c>
      <c r="L310" s="74">
        <v>0</v>
      </c>
      <c r="M310" s="74">
        <v>37132967</v>
      </c>
      <c r="N310" s="74">
        <v>37132967</v>
      </c>
      <c r="O310" s="74">
        <v>36783247</v>
      </c>
      <c r="P310" s="74">
        <v>37132967</v>
      </c>
      <c r="Q310" s="74">
        <v>36783247</v>
      </c>
      <c r="R310" s="74">
        <v>37132967</v>
      </c>
      <c r="S310" s="74">
        <v>36783247</v>
      </c>
    </row>
    <row r="311" spans="1:19" x14ac:dyDescent="0.35">
      <c r="A311" s="74" t="s">
        <v>317</v>
      </c>
      <c r="B311" s="74">
        <v>49</v>
      </c>
      <c r="C311" s="74" t="s">
        <v>1612</v>
      </c>
      <c r="D311" s="74">
        <v>249908</v>
      </c>
      <c r="E311" s="74" t="s">
        <v>2104</v>
      </c>
      <c r="F311" s="74">
        <v>5002795</v>
      </c>
      <c r="G311" s="74">
        <v>5002795</v>
      </c>
      <c r="H311" s="74">
        <v>5002795</v>
      </c>
      <c r="I311" s="74" t="s">
        <v>2829</v>
      </c>
      <c r="J311" s="74" t="s">
        <v>2832</v>
      </c>
      <c r="K311" s="74">
        <v>10000</v>
      </c>
      <c r="L311" s="74">
        <v>0</v>
      </c>
      <c r="M311" s="74">
        <v>5012795</v>
      </c>
      <c r="N311" s="74">
        <v>5012795</v>
      </c>
      <c r="O311" s="74">
        <v>5002795</v>
      </c>
      <c r="P311" s="74">
        <v>5012795</v>
      </c>
      <c r="Q311" s="74">
        <v>5002795</v>
      </c>
      <c r="R311" s="74">
        <v>5012795</v>
      </c>
      <c r="S311" s="74">
        <v>5002795</v>
      </c>
    </row>
    <row r="312" spans="1:19" x14ac:dyDescent="0.35">
      <c r="A312" s="74" t="s">
        <v>318</v>
      </c>
      <c r="B312" s="74">
        <v>50</v>
      </c>
      <c r="C312" s="74" t="s">
        <v>1613</v>
      </c>
      <c r="D312" s="74">
        <v>18901</v>
      </c>
      <c r="E312" s="74" t="s">
        <v>1919</v>
      </c>
      <c r="F312" s="74">
        <v>4814240</v>
      </c>
      <c r="G312" s="74">
        <v>4814240</v>
      </c>
      <c r="H312" s="74">
        <v>4814240</v>
      </c>
      <c r="I312" s="74" t="s">
        <v>2829</v>
      </c>
      <c r="J312" s="74" t="s">
        <v>2833</v>
      </c>
      <c r="K312" s="74">
        <v>140000</v>
      </c>
      <c r="L312" s="74">
        <v>0</v>
      </c>
      <c r="M312" s="74">
        <v>4954240</v>
      </c>
      <c r="N312" s="74">
        <v>4954240</v>
      </c>
      <c r="O312" s="74">
        <v>4814240</v>
      </c>
      <c r="P312" s="74">
        <v>4954240</v>
      </c>
      <c r="Q312" s="74">
        <v>4814240</v>
      </c>
      <c r="R312" s="74">
        <v>4954240</v>
      </c>
      <c r="S312" s="74">
        <v>4814240</v>
      </c>
    </row>
    <row r="313" spans="1:19" x14ac:dyDescent="0.35">
      <c r="A313" s="74" t="s">
        <v>319</v>
      </c>
      <c r="B313" s="74">
        <v>50</v>
      </c>
      <c r="C313" s="74" t="s">
        <v>1613</v>
      </c>
      <c r="D313" s="74">
        <v>18904</v>
      </c>
      <c r="E313" s="74" t="s">
        <v>1922</v>
      </c>
      <c r="F313" s="74">
        <v>1135094</v>
      </c>
      <c r="G313" s="74">
        <v>1135094</v>
      </c>
      <c r="H313" s="74">
        <v>1135094</v>
      </c>
      <c r="I313" s="74" t="s">
        <v>2829</v>
      </c>
      <c r="J313" s="74" t="s">
        <v>2833</v>
      </c>
      <c r="K313" s="74">
        <v>30000</v>
      </c>
      <c r="L313" s="74">
        <v>0</v>
      </c>
      <c r="M313" s="74">
        <v>1165094</v>
      </c>
      <c r="N313" s="74">
        <v>1165094</v>
      </c>
      <c r="O313" s="74">
        <v>1135094</v>
      </c>
      <c r="P313" s="74">
        <v>1165094</v>
      </c>
      <c r="Q313" s="74">
        <v>1135094</v>
      </c>
      <c r="R313" s="74">
        <v>1165094</v>
      </c>
      <c r="S313" s="74">
        <v>1135094</v>
      </c>
    </row>
    <row r="314" spans="1:19" x14ac:dyDescent="0.35">
      <c r="A314" s="74" t="s">
        <v>320</v>
      </c>
      <c r="B314" s="74">
        <v>50</v>
      </c>
      <c r="C314" s="74" t="s">
        <v>1613</v>
      </c>
      <c r="D314" s="74">
        <v>50901</v>
      </c>
      <c r="E314" s="74" t="s">
        <v>2105</v>
      </c>
      <c r="F314" s="74">
        <v>61980367</v>
      </c>
      <c r="G314" s="74">
        <v>65833167</v>
      </c>
      <c r="H314" s="74">
        <v>61980367</v>
      </c>
      <c r="I314" s="74" t="s">
        <v>2829</v>
      </c>
      <c r="J314" s="74" t="s">
        <v>2833</v>
      </c>
      <c r="K314" s="74">
        <v>2881533</v>
      </c>
      <c r="L314" s="74">
        <v>0</v>
      </c>
      <c r="M314" s="74">
        <v>64861900</v>
      </c>
      <c r="N314" s="74">
        <v>64861900</v>
      </c>
      <c r="O314" s="74">
        <v>61980367</v>
      </c>
      <c r="P314" s="74">
        <v>64861900</v>
      </c>
      <c r="Q314" s="74">
        <v>61980367</v>
      </c>
      <c r="R314" s="74">
        <v>64861900</v>
      </c>
      <c r="S314" s="74">
        <v>61980367</v>
      </c>
    </row>
    <row r="315" spans="1:19" x14ac:dyDescent="0.35">
      <c r="A315" s="74" t="s">
        <v>321</v>
      </c>
      <c r="B315" s="74">
        <v>50</v>
      </c>
      <c r="C315" s="74" t="s">
        <v>1613</v>
      </c>
      <c r="D315" s="74">
        <v>50902</v>
      </c>
      <c r="E315" s="74" t="s">
        <v>1892</v>
      </c>
      <c r="F315" s="74">
        <v>749846439</v>
      </c>
      <c r="G315" s="74">
        <v>770208586</v>
      </c>
      <c r="H315" s="74">
        <v>749846439</v>
      </c>
      <c r="I315" s="74" t="s">
        <v>2829</v>
      </c>
      <c r="J315" s="74" t="s">
        <v>2833</v>
      </c>
      <c r="K315" s="74">
        <v>34917532</v>
      </c>
      <c r="L315" s="74">
        <v>0</v>
      </c>
      <c r="M315" s="74">
        <v>784763971</v>
      </c>
      <c r="N315" s="74">
        <v>784763971</v>
      </c>
      <c r="O315" s="74">
        <v>749846439</v>
      </c>
      <c r="P315" s="74">
        <v>784763971</v>
      </c>
      <c r="Q315" s="74">
        <v>749846439</v>
      </c>
      <c r="R315" s="74">
        <v>784763971</v>
      </c>
      <c r="S315" s="74">
        <v>749846439</v>
      </c>
    </row>
    <row r="316" spans="1:19" x14ac:dyDescent="0.35">
      <c r="A316" s="74" t="s">
        <v>322</v>
      </c>
      <c r="B316" s="74">
        <v>50</v>
      </c>
      <c r="C316" s="74" t="s">
        <v>1613</v>
      </c>
      <c r="D316" s="74">
        <v>50904</v>
      </c>
      <c r="E316" s="74" t="s">
        <v>2106</v>
      </c>
      <c r="F316" s="74">
        <v>60612464</v>
      </c>
      <c r="G316" s="74">
        <v>60025596</v>
      </c>
      <c r="H316" s="74">
        <v>60612464</v>
      </c>
      <c r="I316" s="74" t="s">
        <v>2829</v>
      </c>
      <c r="J316" s="74" t="s">
        <v>2833</v>
      </c>
      <c r="K316" s="74">
        <v>2817750</v>
      </c>
      <c r="L316" s="74">
        <v>0</v>
      </c>
      <c r="M316" s="74">
        <v>63430214</v>
      </c>
      <c r="N316" s="74">
        <v>63430214</v>
      </c>
      <c r="O316" s="74">
        <v>60612464</v>
      </c>
      <c r="P316" s="74">
        <v>63430214</v>
      </c>
      <c r="Q316" s="74">
        <v>60612464</v>
      </c>
      <c r="R316" s="74">
        <v>63430214</v>
      </c>
      <c r="S316" s="74">
        <v>60612464</v>
      </c>
    </row>
    <row r="317" spans="1:19" x14ac:dyDescent="0.35">
      <c r="A317" s="74" t="s">
        <v>323</v>
      </c>
      <c r="B317" s="74">
        <v>50</v>
      </c>
      <c r="C317" s="74" t="s">
        <v>1613</v>
      </c>
      <c r="D317" s="74">
        <v>50909</v>
      </c>
      <c r="E317" s="74" t="s">
        <v>1927</v>
      </c>
      <c r="F317" s="74">
        <v>52251990</v>
      </c>
      <c r="G317" s="74">
        <v>65294684</v>
      </c>
      <c r="H317" s="74">
        <v>52251990</v>
      </c>
      <c r="I317" s="74" t="s">
        <v>2829</v>
      </c>
      <c r="J317" s="74" t="s">
        <v>2833</v>
      </c>
      <c r="K317" s="74">
        <v>2131910</v>
      </c>
      <c r="L317" s="74">
        <v>0</v>
      </c>
      <c r="M317" s="74">
        <v>54383900</v>
      </c>
      <c r="N317" s="74">
        <v>54383900</v>
      </c>
      <c r="O317" s="74">
        <v>52251990</v>
      </c>
      <c r="P317" s="74">
        <v>54383900</v>
      </c>
      <c r="Q317" s="74">
        <v>52251990</v>
      </c>
      <c r="R317" s="74">
        <v>54383900</v>
      </c>
      <c r="S317" s="74">
        <v>52251990</v>
      </c>
    </row>
    <row r="318" spans="1:19" x14ac:dyDescent="0.35">
      <c r="A318" s="74" t="s">
        <v>324</v>
      </c>
      <c r="B318" s="74">
        <v>50</v>
      </c>
      <c r="C318" s="74" t="s">
        <v>1613</v>
      </c>
      <c r="D318" s="74">
        <v>50910</v>
      </c>
      <c r="E318" s="74" t="s">
        <v>1893</v>
      </c>
      <c r="F318" s="74">
        <v>1272766361</v>
      </c>
      <c r="G318" s="74">
        <v>1316083501</v>
      </c>
      <c r="H318" s="74">
        <v>1272766361</v>
      </c>
      <c r="I318" s="74" t="s">
        <v>2829</v>
      </c>
      <c r="J318" s="74" t="s">
        <v>2833</v>
      </c>
      <c r="K318" s="74">
        <v>63496959</v>
      </c>
      <c r="L318" s="74">
        <v>0</v>
      </c>
      <c r="M318" s="74">
        <v>1336263320</v>
      </c>
      <c r="N318" s="74">
        <v>1336263320</v>
      </c>
      <c r="O318" s="74">
        <v>1272766361</v>
      </c>
      <c r="P318" s="74">
        <v>1336263320</v>
      </c>
      <c r="Q318" s="74">
        <v>1272766361</v>
      </c>
      <c r="R318" s="74">
        <v>1336263320</v>
      </c>
      <c r="S318" s="74">
        <v>1272766361</v>
      </c>
    </row>
    <row r="319" spans="1:19" x14ac:dyDescent="0.35">
      <c r="A319" s="74" t="s">
        <v>325</v>
      </c>
      <c r="B319" s="74">
        <v>50</v>
      </c>
      <c r="C319" s="74" t="s">
        <v>1613</v>
      </c>
      <c r="D319" s="74">
        <v>141901</v>
      </c>
      <c r="E319" s="74" t="s">
        <v>1895</v>
      </c>
      <c r="F319" s="74">
        <v>1584105</v>
      </c>
      <c r="G319" s="74">
        <v>1584105</v>
      </c>
      <c r="H319" s="74">
        <v>1584105</v>
      </c>
      <c r="I319" s="74" t="s">
        <v>2829</v>
      </c>
      <c r="J319" s="74" t="s">
        <v>2833</v>
      </c>
      <c r="K319" s="74">
        <v>80000</v>
      </c>
      <c r="L319" s="74">
        <v>0</v>
      </c>
      <c r="M319" s="74">
        <v>1664105</v>
      </c>
      <c r="N319" s="74">
        <v>1664105</v>
      </c>
      <c r="O319" s="74">
        <v>1584105</v>
      </c>
      <c r="P319" s="74">
        <v>1664105</v>
      </c>
      <c r="Q319" s="74">
        <v>1584105</v>
      </c>
      <c r="R319" s="74">
        <v>1664105</v>
      </c>
      <c r="S319" s="74">
        <v>1584105</v>
      </c>
    </row>
    <row r="320" spans="1:19" x14ac:dyDescent="0.35">
      <c r="A320" s="74" t="s">
        <v>326</v>
      </c>
      <c r="B320" s="74">
        <v>50</v>
      </c>
      <c r="C320" s="74" t="s">
        <v>1613</v>
      </c>
      <c r="D320" s="74">
        <v>161901</v>
      </c>
      <c r="E320" s="74" t="s">
        <v>2107</v>
      </c>
      <c r="F320" s="74">
        <v>4765170</v>
      </c>
      <c r="G320" s="74">
        <v>4765170</v>
      </c>
      <c r="H320" s="74">
        <v>4765170</v>
      </c>
      <c r="I320" s="74" t="s">
        <v>2829</v>
      </c>
      <c r="J320" s="74" t="s">
        <v>2833</v>
      </c>
      <c r="K320" s="74">
        <v>273430</v>
      </c>
      <c r="L320" s="74">
        <v>0</v>
      </c>
      <c r="M320" s="74">
        <v>5038600</v>
      </c>
      <c r="N320" s="74">
        <v>5038600</v>
      </c>
      <c r="O320" s="74">
        <v>4765170</v>
      </c>
      <c r="P320" s="74">
        <v>5038600</v>
      </c>
      <c r="Q320" s="74">
        <v>4765170</v>
      </c>
      <c r="R320" s="74">
        <v>5038600</v>
      </c>
      <c r="S320" s="74">
        <v>4765170</v>
      </c>
    </row>
    <row r="321" spans="1:19" x14ac:dyDescent="0.35">
      <c r="A321" s="74" t="s">
        <v>327</v>
      </c>
      <c r="B321" s="74">
        <v>50</v>
      </c>
      <c r="C321" s="74" t="s">
        <v>1613</v>
      </c>
      <c r="D321" s="74">
        <v>161910</v>
      </c>
      <c r="E321" s="74" t="s">
        <v>1896</v>
      </c>
      <c r="F321" s="74">
        <v>17705328</v>
      </c>
      <c r="G321" s="74">
        <v>17705328</v>
      </c>
      <c r="H321" s="74">
        <v>17705328</v>
      </c>
      <c r="I321" s="74" t="s">
        <v>2829</v>
      </c>
      <c r="J321" s="74" t="s">
        <v>2833</v>
      </c>
      <c r="K321" s="74">
        <v>771396</v>
      </c>
      <c r="L321" s="74">
        <v>0</v>
      </c>
      <c r="M321" s="74">
        <v>18476724</v>
      </c>
      <c r="N321" s="74">
        <v>18476724</v>
      </c>
      <c r="O321" s="74">
        <v>17705328</v>
      </c>
      <c r="P321" s="74">
        <v>18476724</v>
      </c>
      <c r="Q321" s="74">
        <v>17705328</v>
      </c>
      <c r="R321" s="74">
        <v>18476724</v>
      </c>
      <c r="S321" s="74">
        <v>17705328</v>
      </c>
    </row>
    <row r="322" spans="1:19" x14ac:dyDescent="0.35">
      <c r="A322" s="74" t="s">
        <v>328</v>
      </c>
      <c r="B322" s="74">
        <v>51</v>
      </c>
      <c r="C322" s="74" t="s">
        <v>1614</v>
      </c>
      <c r="D322" s="74">
        <v>38901</v>
      </c>
      <c r="E322" s="74" t="s">
        <v>2031</v>
      </c>
      <c r="F322" s="74">
        <v>7803800</v>
      </c>
      <c r="G322" s="74">
        <v>7803800</v>
      </c>
      <c r="H322" s="74">
        <v>7803800</v>
      </c>
      <c r="I322" s="74" t="s">
        <v>2829</v>
      </c>
      <c r="J322" s="74" t="s">
        <v>2833</v>
      </c>
      <c r="K322" s="74">
        <v>34890</v>
      </c>
      <c r="L322" s="74">
        <v>0</v>
      </c>
      <c r="M322" s="74">
        <v>7838690</v>
      </c>
      <c r="N322" s="74">
        <v>7838690</v>
      </c>
      <c r="O322" s="74">
        <v>7803800</v>
      </c>
      <c r="P322" s="74">
        <v>7838690</v>
      </c>
      <c r="Q322" s="74">
        <v>7803800</v>
      </c>
      <c r="R322" s="74">
        <v>7838690</v>
      </c>
      <c r="S322" s="74">
        <v>7803800</v>
      </c>
    </row>
    <row r="323" spans="1:19" x14ac:dyDescent="0.35">
      <c r="A323" s="74" t="s">
        <v>329</v>
      </c>
      <c r="B323" s="74">
        <v>51</v>
      </c>
      <c r="C323" s="74" t="s">
        <v>1614</v>
      </c>
      <c r="D323" s="74">
        <v>51901</v>
      </c>
      <c r="E323" s="74" t="s">
        <v>2108</v>
      </c>
      <c r="F323" s="74">
        <v>145347638</v>
      </c>
      <c r="G323" s="74">
        <v>151416375</v>
      </c>
      <c r="H323" s="74">
        <v>145347638</v>
      </c>
      <c r="I323" s="74" t="s">
        <v>2829</v>
      </c>
      <c r="J323" s="74" t="s">
        <v>2833</v>
      </c>
      <c r="K323" s="74">
        <v>2638800</v>
      </c>
      <c r="L323" s="74">
        <v>912220</v>
      </c>
      <c r="M323" s="74">
        <v>147986438</v>
      </c>
      <c r="N323" s="74">
        <v>147074218</v>
      </c>
      <c r="O323" s="74">
        <v>144435418</v>
      </c>
      <c r="P323" s="74">
        <v>147986438</v>
      </c>
      <c r="Q323" s="74">
        <v>145347638</v>
      </c>
      <c r="R323" s="74">
        <v>147074218</v>
      </c>
      <c r="S323" s="74">
        <v>144435418</v>
      </c>
    </row>
    <row r="324" spans="1:19" x14ac:dyDescent="0.35">
      <c r="A324" s="74" t="s">
        <v>330</v>
      </c>
      <c r="B324" s="74">
        <v>51</v>
      </c>
      <c r="C324" s="74" t="s">
        <v>1614</v>
      </c>
      <c r="D324" s="74">
        <v>99903</v>
      </c>
      <c r="E324" s="74" t="s">
        <v>2109</v>
      </c>
      <c r="F324" s="74">
        <v>2801812</v>
      </c>
      <c r="G324" s="74">
        <v>2801812</v>
      </c>
      <c r="H324" s="74">
        <v>2801812</v>
      </c>
      <c r="I324" s="74" t="s">
        <v>2829</v>
      </c>
      <c r="J324" s="74" t="s">
        <v>2833</v>
      </c>
      <c r="K324" s="74">
        <v>30000</v>
      </c>
      <c r="L324" s="74">
        <v>0</v>
      </c>
      <c r="M324" s="74">
        <v>2831812</v>
      </c>
      <c r="N324" s="74">
        <v>2831812</v>
      </c>
      <c r="O324" s="74">
        <v>2801812</v>
      </c>
      <c r="P324" s="74">
        <v>2831812</v>
      </c>
      <c r="Q324" s="74">
        <v>2801812</v>
      </c>
      <c r="R324" s="74">
        <v>2831812</v>
      </c>
      <c r="S324" s="74">
        <v>2801812</v>
      </c>
    </row>
    <row r="325" spans="1:19" x14ac:dyDescent="0.35">
      <c r="A325" s="74" t="s">
        <v>331</v>
      </c>
      <c r="B325" s="74">
        <v>52</v>
      </c>
      <c r="C325" s="74" t="s">
        <v>1615</v>
      </c>
      <c r="D325" s="74">
        <v>52901</v>
      </c>
      <c r="E325" s="74" t="s">
        <v>2110</v>
      </c>
      <c r="F325" s="74">
        <v>845479578</v>
      </c>
      <c r="G325" s="74">
        <v>845479578</v>
      </c>
      <c r="H325" s="74">
        <v>845479578</v>
      </c>
      <c r="I325" s="74" t="s">
        <v>2829</v>
      </c>
      <c r="J325" s="74" t="s">
        <v>2832</v>
      </c>
      <c r="K325" s="74">
        <v>7563980</v>
      </c>
      <c r="L325" s="74">
        <v>0</v>
      </c>
      <c r="M325" s="74">
        <v>853043558</v>
      </c>
      <c r="N325" s="74">
        <v>853043558</v>
      </c>
      <c r="O325" s="74">
        <v>845479578</v>
      </c>
      <c r="P325" s="74">
        <v>853043558</v>
      </c>
      <c r="Q325" s="74">
        <v>845479578</v>
      </c>
      <c r="R325" s="74">
        <v>853043558</v>
      </c>
      <c r="S325" s="74">
        <v>845479578</v>
      </c>
    </row>
    <row r="326" spans="1:19" x14ac:dyDescent="0.35">
      <c r="A326" s="74" t="s">
        <v>332</v>
      </c>
      <c r="B326" s="74">
        <v>53</v>
      </c>
      <c r="C326" s="74" t="s">
        <v>1616</v>
      </c>
      <c r="D326" s="74">
        <v>53001</v>
      </c>
      <c r="E326" s="74" t="s">
        <v>2111</v>
      </c>
      <c r="F326" s="74">
        <v>1215926398</v>
      </c>
      <c r="G326" s="74">
        <v>1230674115</v>
      </c>
      <c r="H326" s="74">
        <v>1215926398</v>
      </c>
      <c r="I326" s="74" t="s">
        <v>2829</v>
      </c>
      <c r="J326" s="74" t="s">
        <v>2833</v>
      </c>
      <c r="K326" s="74">
        <v>6622910</v>
      </c>
      <c r="L326" s="74">
        <v>3197630</v>
      </c>
      <c r="M326" s="74">
        <v>1222549308</v>
      </c>
      <c r="N326" s="74">
        <v>1219351678</v>
      </c>
      <c r="O326" s="74">
        <v>1212728768</v>
      </c>
      <c r="P326" s="74">
        <v>1222549308</v>
      </c>
      <c r="Q326" s="74">
        <v>1215926398</v>
      </c>
      <c r="R326" s="74">
        <v>1219351678</v>
      </c>
      <c r="S326" s="74">
        <v>1212728768</v>
      </c>
    </row>
    <row r="327" spans="1:19" x14ac:dyDescent="0.35">
      <c r="A327" s="74" t="s">
        <v>333</v>
      </c>
      <c r="B327" s="74">
        <v>54</v>
      </c>
      <c r="C327" s="74" t="s">
        <v>1617</v>
      </c>
      <c r="D327" s="74">
        <v>54901</v>
      </c>
      <c r="E327" s="74" t="s">
        <v>2112</v>
      </c>
      <c r="F327" s="74">
        <v>93323074</v>
      </c>
      <c r="G327" s="74">
        <v>93323074</v>
      </c>
      <c r="H327" s="74">
        <v>93323074</v>
      </c>
      <c r="I327" s="74" t="s">
        <v>2829</v>
      </c>
      <c r="J327" s="74" t="s">
        <v>2832</v>
      </c>
      <c r="K327" s="74">
        <v>3724979</v>
      </c>
      <c r="L327" s="74">
        <v>0</v>
      </c>
      <c r="M327" s="74">
        <v>97048053</v>
      </c>
      <c r="N327" s="74">
        <v>97048053</v>
      </c>
      <c r="O327" s="74">
        <v>93323074</v>
      </c>
      <c r="P327" s="74">
        <v>240611915</v>
      </c>
      <c r="Q327" s="74">
        <v>236886936</v>
      </c>
      <c r="R327" s="74">
        <v>240611915</v>
      </c>
      <c r="S327" s="74">
        <v>236886936</v>
      </c>
    </row>
    <row r="328" spans="1:19" x14ac:dyDescent="0.35">
      <c r="A328" s="74" t="s">
        <v>334</v>
      </c>
      <c r="B328" s="74">
        <v>54</v>
      </c>
      <c r="C328" s="74" t="s">
        <v>1617</v>
      </c>
      <c r="D328" s="74">
        <v>54902</v>
      </c>
      <c r="E328" s="74" t="s">
        <v>2113</v>
      </c>
      <c r="F328" s="74">
        <v>141269899</v>
      </c>
      <c r="G328" s="74">
        <v>141269899</v>
      </c>
      <c r="H328" s="74">
        <v>141269899</v>
      </c>
      <c r="I328" s="74" t="s">
        <v>2829</v>
      </c>
      <c r="J328" s="74" t="s">
        <v>2832</v>
      </c>
      <c r="K328" s="74">
        <v>2083024</v>
      </c>
      <c r="L328" s="74">
        <v>0</v>
      </c>
      <c r="M328" s="74">
        <v>143352923</v>
      </c>
      <c r="N328" s="74">
        <v>143352923</v>
      </c>
      <c r="O328" s="74">
        <v>141269899</v>
      </c>
      <c r="P328" s="74">
        <v>165480041</v>
      </c>
      <c r="Q328" s="74">
        <v>163397017</v>
      </c>
      <c r="R328" s="74">
        <v>165480041</v>
      </c>
      <c r="S328" s="74">
        <v>163397017</v>
      </c>
    </row>
    <row r="329" spans="1:19" x14ac:dyDescent="0.35">
      <c r="A329" s="74" t="s">
        <v>335</v>
      </c>
      <c r="B329" s="74">
        <v>54</v>
      </c>
      <c r="C329" s="74" t="s">
        <v>1617</v>
      </c>
      <c r="D329" s="74">
        <v>54903</v>
      </c>
      <c r="E329" s="74" t="s">
        <v>2114</v>
      </c>
      <c r="F329" s="74">
        <v>125675085</v>
      </c>
      <c r="G329" s="74">
        <v>125675085</v>
      </c>
      <c r="H329" s="74">
        <v>125675085</v>
      </c>
      <c r="I329" s="74" t="s">
        <v>2829</v>
      </c>
      <c r="J329" s="74" t="s">
        <v>2832</v>
      </c>
      <c r="K329" s="74">
        <v>3544982</v>
      </c>
      <c r="L329" s="74">
        <v>0</v>
      </c>
      <c r="M329" s="74">
        <v>129220067</v>
      </c>
      <c r="N329" s="74">
        <v>129220067</v>
      </c>
      <c r="O329" s="74">
        <v>125675085</v>
      </c>
      <c r="P329" s="74">
        <v>129220067</v>
      </c>
      <c r="Q329" s="74">
        <v>125675085</v>
      </c>
      <c r="R329" s="74">
        <v>129220067</v>
      </c>
      <c r="S329" s="74">
        <v>125675085</v>
      </c>
    </row>
    <row r="330" spans="1:19" x14ac:dyDescent="0.35">
      <c r="A330" s="74" t="s">
        <v>336</v>
      </c>
      <c r="B330" s="74">
        <v>54</v>
      </c>
      <c r="C330" s="74" t="s">
        <v>1617</v>
      </c>
      <c r="D330" s="74">
        <v>95904</v>
      </c>
      <c r="E330" s="74" t="s">
        <v>2115</v>
      </c>
      <c r="F330" s="74">
        <v>1276076</v>
      </c>
      <c r="G330" s="74">
        <v>1276076</v>
      </c>
      <c r="H330" s="74">
        <v>1276076</v>
      </c>
      <c r="I330" s="74" t="s">
        <v>2829</v>
      </c>
      <c r="J330" s="74" t="s">
        <v>2832</v>
      </c>
      <c r="K330" s="74">
        <v>10000</v>
      </c>
      <c r="L330" s="74">
        <v>0</v>
      </c>
      <c r="M330" s="74">
        <v>1286076</v>
      </c>
      <c r="N330" s="74">
        <v>1286076</v>
      </c>
      <c r="O330" s="74">
        <v>1276076</v>
      </c>
      <c r="P330" s="74">
        <v>1286076</v>
      </c>
      <c r="Q330" s="74">
        <v>1276076</v>
      </c>
      <c r="R330" s="74">
        <v>1286076</v>
      </c>
      <c r="S330" s="74">
        <v>1276076</v>
      </c>
    </row>
    <row r="331" spans="1:19" x14ac:dyDescent="0.35">
      <c r="A331" s="74" t="s">
        <v>337</v>
      </c>
      <c r="B331" s="74">
        <v>55</v>
      </c>
      <c r="C331" s="74" t="s">
        <v>1618</v>
      </c>
      <c r="D331" s="74">
        <v>55901</v>
      </c>
      <c r="E331" s="74" t="s">
        <v>2116</v>
      </c>
      <c r="F331" s="74">
        <v>1377466797</v>
      </c>
      <c r="G331" s="74">
        <v>1419462330</v>
      </c>
      <c r="H331" s="74">
        <v>1377466797</v>
      </c>
      <c r="I331" s="74" t="s">
        <v>2829</v>
      </c>
      <c r="J331" s="74" t="s">
        <v>2833</v>
      </c>
      <c r="K331" s="74">
        <v>3281050</v>
      </c>
      <c r="L331" s="74">
        <v>0</v>
      </c>
      <c r="M331" s="74">
        <v>1380747847</v>
      </c>
      <c r="N331" s="74">
        <v>1380747847</v>
      </c>
      <c r="O331" s="74">
        <v>1377466797</v>
      </c>
      <c r="P331" s="74">
        <v>1380747847</v>
      </c>
      <c r="Q331" s="74">
        <v>1377466797</v>
      </c>
      <c r="R331" s="74">
        <v>1380747847</v>
      </c>
      <c r="S331" s="74">
        <v>1377466797</v>
      </c>
    </row>
    <row r="332" spans="1:19" x14ac:dyDescent="0.35">
      <c r="A332" s="74" t="s">
        <v>338</v>
      </c>
      <c r="B332" s="74">
        <v>56</v>
      </c>
      <c r="C332" s="74" t="s">
        <v>1619</v>
      </c>
      <c r="D332" s="74">
        <v>56901</v>
      </c>
      <c r="E332" s="74" t="s">
        <v>2117</v>
      </c>
      <c r="F332" s="74">
        <v>731008220</v>
      </c>
      <c r="G332" s="74">
        <v>748031267</v>
      </c>
      <c r="H332" s="74">
        <v>731008220</v>
      </c>
      <c r="I332" s="74" t="s">
        <v>2829</v>
      </c>
      <c r="J332" s="74" t="s">
        <v>2833</v>
      </c>
      <c r="K332" s="74">
        <v>6418654</v>
      </c>
      <c r="L332" s="74">
        <v>0</v>
      </c>
      <c r="M332" s="74">
        <v>737426874</v>
      </c>
      <c r="N332" s="74">
        <v>737426874</v>
      </c>
      <c r="O332" s="74">
        <v>731008220</v>
      </c>
      <c r="P332" s="74">
        <v>737426874</v>
      </c>
      <c r="Q332" s="74">
        <v>731008220</v>
      </c>
      <c r="R332" s="74">
        <v>737426874</v>
      </c>
      <c r="S332" s="74">
        <v>731008220</v>
      </c>
    </row>
    <row r="333" spans="1:19" x14ac:dyDescent="0.35">
      <c r="A333" s="74" t="s">
        <v>339</v>
      </c>
      <c r="B333" s="74">
        <v>56</v>
      </c>
      <c r="C333" s="74" t="s">
        <v>1619</v>
      </c>
      <c r="D333" s="74">
        <v>56902</v>
      </c>
      <c r="E333" s="74" t="s">
        <v>2118</v>
      </c>
      <c r="F333" s="74">
        <v>177579234</v>
      </c>
      <c r="G333" s="74">
        <v>190624832</v>
      </c>
      <c r="H333" s="74">
        <v>177579234</v>
      </c>
      <c r="I333" s="74" t="s">
        <v>2829</v>
      </c>
      <c r="J333" s="74" t="s">
        <v>2834</v>
      </c>
      <c r="K333" s="74">
        <v>939112</v>
      </c>
      <c r="L333" s="74">
        <v>0</v>
      </c>
      <c r="M333" s="74">
        <v>178518346</v>
      </c>
      <c r="N333" s="74">
        <v>178518346</v>
      </c>
      <c r="O333" s="74">
        <v>177579234</v>
      </c>
      <c r="P333" s="74">
        <v>178518346</v>
      </c>
      <c r="Q333" s="74">
        <v>177579234</v>
      </c>
      <c r="R333" s="74">
        <v>178518346</v>
      </c>
      <c r="S333" s="74">
        <v>177579234</v>
      </c>
    </row>
    <row r="334" spans="1:19" x14ac:dyDescent="0.35">
      <c r="A334" s="74" t="s">
        <v>340</v>
      </c>
      <c r="B334" s="74">
        <v>56</v>
      </c>
      <c r="C334" s="74" t="s">
        <v>1619</v>
      </c>
      <c r="D334" s="74">
        <v>211902</v>
      </c>
      <c r="E334" s="74" t="s">
        <v>2119</v>
      </c>
      <c r="F334" s="74">
        <v>70839180</v>
      </c>
      <c r="G334" s="74">
        <v>77018297</v>
      </c>
      <c r="H334" s="74">
        <v>70839180</v>
      </c>
      <c r="I334" s="74" t="s">
        <v>2829</v>
      </c>
      <c r="J334" s="74" t="s">
        <v>2834</v>
      </c>
      <c r="K334" s="74">
        <v>219326</v>
      </c>
      <c r="L334" s="74">
        <v>0</v>
      </c>
      <c r="M334" s="74">
        <v>71058506</v>
      </c>
      <c r="N334" s="74">
        <v>71058506</v>
      </c>
      <c r="O334" s="74">
        <v>70839180</v>
      </c>
      <c r="P334" s="74">
        <v>71058506</v>
      </c>
      <c r="Q334" s="74">
        <v>70839180</v>
      </c>
      <c r="R334" s="74">
        <v>71058506</v>
      </c>
      <c r="S334" s="74">
        <v>70839180</v>
      </c>
    </row>
    <row r="335" spans="1:19" x14ac:dyDescent="0.35">
      <c r="A335" s="74" t="s">
        <v>341</v>
      </c>
      <c r="B335" s="74">
        <v>57</v>
      </c>
      <c r="C335" s="74" t="s">
        <v>1620</v>
      </c>
      <c r="D335" s="74">
        <v>57903</v>
      </c>
      <c r="E335" s="74" t="s">
        <v>2120</v>
      </c>
      <c r="F335" s="74">
        <v>13825660185</v>
      </c>
      <c r="G335" s="74">
        <v>13825660185</v>
      </c>
      <c r="H335" s="74">
        <v>13825660185</v>
      </c>
      <c r="I335" s="74" t="s">
        <v>2829</v>
      </c>
      <c r="J335" s="74" t="s">
        <v>2832</v>
      </c>
      <c r="K335" s="74">
        <v>163977905</v>
      </c>
      <c r="L335" s="74">
        <v>0</v>
      </c>
      <c r="M335" s="74">
        <v>13989638090</v>
      </c>
      <c r="N335" s="74">
        <v>13989638090</v>
      </c>
      <c r="O335" s="74">
        <v>13825660185</v>
      </c>
      <c r="P335" s="74">
        <v>13989638090</v>
      </c>
      <c r="Q335" s="74">
        <v>13825660185</v>
      </c>
      <c r="R335" s="74">
        <v>13989638090</v>
      </c>
      <c r="S335" s="74">
        <v>13825660185</v>
      </c>
    </row>
    <row r="336" spans="1:19" x14ac:dyDescent="0.35">
      <c r="A336" s="74" t="s">
        <v>342</v>
      </c>
      <c r="B336" s="74">
        <v>57</v>
      </c>
      <c r="C336" s="74" t="s">
        <v>1620</v>
      </c>
      <c r="D336" s="74">
        <v>57904</v>
      </c>
      <c r="E336" s="74" t="s">
        <v>2121</v>
      </c>
      <c r="F336" s="74">
        <v>3148907674</v>
      </c>
      <c r="G336" s="74">
        <v>3148907674</v>
      </c>
      <c r="H336" s="74">
        <v>3148907674</v>
      </c>
      <c r="I336" s="74" t="s">
        <v>2829</v>
      </c>
      <c r="J336" s="74" t="s">
        <v>2832</v>
      </c>
      <c r="K336" s="74">
        <v>100161880</v>
      </c>
      <c r="L336" s="74">
        <v>0</v>
      </c>
      <c r="M336" s="74">
        <v>3249069554</v>
      </c>
      <c r="N336" s="74">
        <v>3249069554</v>
      </c>
      <c r="O336" s="74">
        <v>3148907674</v>
      </c>
      <c r="P336" s="74">
        <v>3249069554</v>
      </c>
      <c r="Q336" s="74">
        <v>3148907674</v>
      </c>
      <c r="R336" s="74">
        <v>3249069554</v>
      </c>
      <c r="S336" s="74">
        <v>3148907674</v>
      </c>
    </row>
    <row r="337" spans="1:19" x14ac:dyDescent="0.35">
      <c r="A337" s="74" t="s">
        <v>343</v>
      </c>
      <c r="B337" s="74">
        <v>57</v>
      </c>
      <c r="C337" s="74" t="s">
        <v>1620</v>
      </c>
      <c r="D337" s="74">
        <v>57905</v>
      </c>
      <c r="E337" s="74" t="s">
        <v>2122</v>
      </c>
      <c r="F337" s="74">
        <v>108671484153</v>
      </c>
      <c r="G337" s="74">
        <v>108671484153</v>
      </c>
      <c r="H337" s="74">
        <v>108671484153</v>
      </c>
      <c r="I337" s="74" t="s">
        <v>2829</v>
      </c>
      <c r="J337" s="74" t="s">
        <v>2832</v>
      </c>
      <c r="K337" s="74">
        <v>1477610700</v>
      </c>
      <c r="L337" s="74">
        <v>2049579263</v>
      </c>
      <c r="M337" s="74">
        <v>110149094853</v>
      </c>
      <c r="N337" s="74">
        <v>108099515590</v>
      </c>
      <c r="O337" s="74">
        <v>106621904890</v>
      </c>
      <c r="P337" s="74">
        <v>110149094853</v>
      </c>
      <c r="Q337" s="74">
        <v>108671484153</v>
      </c>
      <c r="R337" s="74">
        <v>108099515590</v>
      </c>
      <c r="S337" s="74">
        <v>106621904890</v>
      </c>
    </row>
    <row r="338" spans="1:19" x14ac:dyDescent="0.35">
      <c r="A338" s="74" t="s">
        <v>344</v>
      </c>
      <c r="B338" s="74">
        <v>57</v>
      </c>
      <c r="C338" s="74" t="s">
        <v>1620</v>
      </c>
      <c r="D338" s="74">
        <v>57906</v>
      </c>
      <c r="E338" s="74" t="s">
        <v>2123</v>
      </c>
      <c r="F338" s="74">
        <v>2731943495</v>
      </c>
      <c r="G338" s="74">
        <v>2731943495</v>
      </c>
      <c r="H338" s="74">
        <v>2731943495</v>
      </c>
      <c r="I338" s="74" t="s">
        <v>2829</v>
      </c>
      <c r="J338" s="74" t="s">
        <v>2832</v>
      </c>
      <c r="K338" s="74">
        <v>118465892</v>
      </c>
      <c r="L338" s="74">
        <v>0</v>
      </c>
      <c r="M338" s="74">
        <v>2850409387</v>
      </c>
      <c r="N338" s="74">
        <v>2850409387</v>
      </c>
      <c r="O338" s="74">
        <v>2731943495</v>
      </c>
      <c r="P338" s="74">
        <v>2850409387</v>
      </c>
      <c r="Q338" s="74">
        <v>2731943495</v>
      </c>
      <c r="R338" s="74">
        <v>2850409387</v>
      </c>
      <c r="S338" s="74">
        <v>2731943495</v>
      </c>
    </row>
    <row r="339" spans="1:19" x14ac:dyDescent="0.35">
      <c r="A339" s="74" t="s">
        <v>345</v>
      </c>
      <c r="B339" s="74">
        <v>57</v>
      </c>
      <c r="C339" s="74" t="s">
        <v>1620</v>
      </c>
      <c r="D339" s="74">
        <v>57907</v>
      </c>
      <c r="E339" s="74" t="s">
        <v>2124</v>
      </c>
      <c r="F339" s="74">
        <v>4162268877</v>
      </c>
      <c r="G339" s="74">
        <v>4162268877</v>
      </c>
      <c r="H339" s="74">
        <v>4162268877</v>
      </c>
      <c r="I339" s="74" t="s">
        <v>2829</v>
      </c>
      <c r="J339" s="74" t="s">
        <v>2832</v>
      </c>
      <c r="K339" s="74">
        <v>131450590</v>
      </c>
      <c r="L339" s="74">
        <v>0</v>
      </c>
      <c r="M339" s="74">
        <v>4293719467</v>
      </c>
      <c r="N339" s="74">
        <v>4293719467</v>
      </c>
      <c r="O339" s="74">
        <v>4162268877</v>
      </c>
      <c r="P339" s="74">
        <v>4293719467</v>
      </c>
      <c r="Q339" s="74">
        <v>4162268877</v>
      </c>
      <c r="R339" s="74">
        <v>4293719467</v>
      </c>
      <c r="S339" s="74">
        <v>4162268877</v>
      </c>
    </row>
    <row r="340" spans="1:19" x14ac:dyDescent="0.35">
      <c r="A340" s="74" t="s">
        <v>346</v>
      </c>
      <c r="B340" s="74">
        <v>57</v>
      </c>
      <c r="C340" s="74" t="s">
        <v>1620</v>
      </c>
      <c r="D340" s="74">
        <v>57909</v>
      </c>
      <c r="E340" s="74" t="s">
        <v>2125</v>
      </c>
      <c r="F340" s="74">
        <v>17017562950</v>
      </c>
      <c r="G340" s="74">
        <v>17017562950</v>
      </c>
      <c r="H340" s="74">
        <v>17017562950</v>
      </c>
      <c r="I340" s="74" t="s">
        <v>2829</v>
      </c>
      <c r="J340" s="74" t="s">
        <v>2832</v>
      </c>
      <c r="K340" s="74">
        <v>544590574</v>
      </c>
      <c r="L340" s="74">
        <v>0</v>
      </c>
      <c r="M340" s="74">
        <v>17562153524</v>
      </c>
      <c r="N340" s="74">
        <v>17562153524</v>
      </c>
      <c r="O340" s="74">
        <v>17017562950</v>
      </c>
      <c r="P340" s="74">
        <v>17562153524</v>
      </c>
      <c r="Q340" s="74">
        <v>17017562950</v>
      </c>
      <c r="R340" s="74">
        <v>17562153524</v>
      </c>
      <c r="S340" s="74">
        <v>17017562950</v>
      </c>
    </row>
    <row r="341" spans="1:19" x14ac:dyDescent="0.35">
      <c r="A341" s="74" t="s">
        <v>347</v>
      </c>
      <c r="B341" s="74">
        <v>57</v>
      </c>
      <c r="C341" s="74" t="s">
        <v>1620</v>
      </c>
      <c r="D341" s="74">
        <v>57910</v>
      </c>
      <c r="E341" s="74" t="s">
        <v>2126</v>
      </c>
      <c r="F341" s="74">
        <v>6150752771</v>
      </c>
      <c r="G341" s="74">
        <v>6150752771</v>
      </c>
      <c r="H341" s="74">
        <v>6150752771</v>
      </c>
      <c r="I341" s="74" t="s">
        <v>2829</v>
      </c>
      <c r="J341" s="74" t="s">
        <v>2832</v>
      </c>
      <c r="K341" s="74">
        <v>189891662</v>
      </c>
      <c r="L341" s="74">
        <v>0</v>
      </c>
      <c r="M341" s="74">
        <v>6340644433</v>
      </c>
      <c r="N341" s="74">
        <v>6340644433</v>
      </c>
      <c r="O341" s="74">
        <v>6150752771</v>
      </c>
      <c r="P341" s="74">
        <v>6340644433</v>
      </c>
      <c r="Q341" s="74">
        <v>6150752771</v>
      </c>
      <c r="R341" s="74">
        <v>6340644433</v>
      </c>
      <c r="S341" s="74">
        <v>6150752771</v>
      </c>
    </row>
    <row r="342" spans="1:19" x14ac:dyDescent="0.35">
      <c r="A342" s="74" t="s">
        <v>348</v>
      </c>
      <c r="B342" s="74">
        <v>57</v>
      </c>
      <c r="C342" s="74" t="s">
        <v>1620</v>
      </c>
      <c r="D342" s="74">
        <v>57911</v>
      </c>
      <c r="E342" s="74" t="s">
        <v>2127</v>
      </c>
      <c r="F342" s="74">
        <v>16106710508</v>
      </c>
      <c r="G342" s="74">
        <v>16106710508</v>
      </c>
      <c r="H342" s="74">
        <v>16106710508</v>
      </c>
      <c r="I342" s="74" t="s">
        <v>2829</v>
      </c>
      <c r="J342" s="74" t="s">
        <v>2832</v>
      </c>
      <c r="K342" s="74">
        <v>82583880</v>
      </c>
      <c r="L342" s="74">
        <v>1356509383</v>
      </c>
      <c r="M342" s="74">
        <v>16189294388</v>
      </c>
      <c r="N342" s="74">
        <v>14832785005</v>
      </c>
      <c r="O342" s="74">
        <v>14750201125</v>
      </c>
      <c r="P342" s="74">
        <v>16189294388</v>
      </c>
      <c r="Q342" s="74">
        <v>16106710508</v>
      </c>
      <c r="R342" s="74">
        <v>14832785005</v>
      </c>
      <c r="S342" s="74">
        <v>14750201125</v>
      </c>
    </row>
    <row r="343" spans="1:19" x14ac:dyDescent="0.35">
      <c r="A343" s="74" t="s">
        <v>349</v>
      </c>
      <c r="B343" s="74">
        <v>57</v>
      </c>
      <c r="C343" s="74" t="s">
        <v>1620</v>
      </c>
      <c r="D343" s="74">
        <v>57912</v>
      </c>
      <c r="E343" s="74" t="s">
        <v>2128</v>
      </c>
      <c r="F343" s="74">
        <v>10991205334</v>
      </c>
      <c r="G343" s="74">
        <v>10991205334</v>
      </c>
      <c r="H343" s="74">
        <v>10991205334</v>
      </c>
      <c r="I343" s="74" t="s">
        <v>2829</v>
      </c>
      <c r="J343" s="74" t="s">
        <v>2832</v>
      </c>
      <c r="K343" s="74">
        <v>214662907</v>
      </c>
      <c r="L343" s="74">
        <v>0</v>
      </c>
      <c r="M343" s="74">
        <v>11205868241</v>
      </c>
      <c r="N343" s="74">
        <v>11205868241</v>
      </c>
      <c r="O343" s="74">
        <v>10991205334</v>
      </c>
      <c r="P343" s="74">
        <v>11205868241</v>
      </c>
      <c r="Q343" s="74">
        <v>10991205334</v>
      </c>
      <c r="R343" s="74">
        <v>11205868241</v>
      </c>
      <c r="S343" s="74">
        <v>10991205334</v>
      </c>
    </row>
    <row r="344" spans="1:19" x14ac:dyDescent="0.35">
      <c r="A344" s="74" t="s">
        <v>350</v>
      </c>
      <c r="B344" s="74">
        <v>57</v>
      </c>
      <c r="C344" s="74" t="s">
        <v>1620</v>
      </c>
      <c r="D344" s="74">
        <v>57913</v>
      </c>
      <c r="E344" s="74" t="s">
        <v>2129</v>
      </c>
      <c r="F344" s="74">
        <v>2240771970</v>
      </c>
      <c r="G344" s="74">
        <v>2240771970</v>
      </c>
      <c r="H344" s="74">
        <v>2240771970</v>
      </c>
      <c r="I344" s="74" t="s">
        <v>2829</v>
      </c>
      <c r="J344" s="74" t="s">
        <v>2832</v>
      </c>
      <c r="K344" s="74">
        <v>72013714</v>
      </c>
      <c r="L344" s="74">
        <v>0</v>
      </c>
      <c r="M344" s="74">
        <v>2312785684</v>
      </c>
      <c r="N344" s="74">
        <v>2312785684</v>
      </c>
      <c r="O344" s="74">
        <v>2240771970</v>
      </c>
      <c r="P344" s="74">
        <v>2312785684</v>
      </c>
      <c r="Q344" s="74">
        <v>2240771970</v>
      </c>
      <c r="R344" s="74">
        <v>2312785684</v>
      </c>
      <c r="S344" s="74">
        <v>2240771970</v>
      </c>
    </row>
    <row r="345" spans="1:19" x14ac:dyDescent="0.35">
      <c r="A345" s="74" t="s">
        <v>351</v>
      </c>
      <c r="B345" s="74">
        <v>57</v>
      </c>
      <c r="C345" s="74" t="s">
        <v>1620</v>
      </c>
      <c r="D345" s="74">
        <v>57914</v>
      </c>
      <c r="E345" s="74" t="s">
        <v>2130</v>
      </c>
      <c r="F345" s="74">
        <v>7395075558</v>
      </c>
      <c r="G345" s="74">
        <v>7395075558</v>
      </c>
      <c r="H345" s="74">
        <v>7395075558</v>
      </c>
      <c r="I345" s="74" t="s">
        <v>2829</v>
      </c>
      <c r="J345" s="74" t="s">
        <v>2832</v>
      </c>
      <c r="K345" s="74">
        <v>262807034</v>
      </c>
      <c r="L345" s="74">
        <v>0</v>
      </c>
      <c r="M345" s="74">
        <v>7657882592</v>
      </c>
      <c r="N345" s="74">
        <v>7657882592</v>
      </c>
      <c r="O345" s="74">
        <v>7395075558</v>
      </c>
      <c r="P345" s="74">
        <v>7657882592</v>
      </c>
      <c r="Q345" s="74">
        <v>7395075558</v>
      </c>
      <c r="R345" s="74">
        <v>7657882592</v>
      </c>
      <c r="S345" s="74">
        <v>7395075558</v>
      </c>
    </row>
    <row r="346" spans="1:19" x14ac:dyDescent="0.35">
      <c r="A346" s="74" t="s">
        <v>352</v>
      </c>
      <c r="B346" s="74">
        <v>57</v>
      </c>
      <c r="C346" s="74" t="s">
        <v>1620</v>
      </c>
      <c r="D346" s="74">
        <v>57916</v>
      </c>
      <c r="E346" s="74" t="s">
        <v>2131</v>
      </c>
      <c r="F346" s="74">
        <v>21676101878</v>
      </c>
      <c r="G346" s="74">
        <v>21676101878</v>
      </c>
      <c r="H346" s="74">
        <v>21676101878</v>
      </c>
      <c r="I346" s="74" t="s">
        <v>2829</v>
      </c>
      <c r="J346" s="74" t="s">
        <v>2832</v>
      </c>
      <c r="K346" s="74">
        <v>406708722</v>
      </c>
      <c r="L346" s="74">
        <v>555912557</v>
      </c>
      <c r="M346" s="74">
        <v>22082810600</v>
      </c>
      <c r="N346" s="74">
        <v>21526898043</v>
      </c>
      <c r="O346" s="74">
        <v>21120189321</v>
      </c>
      <c r="P346" s="74">
        <v>22082810600</v>
      </c>
      <c r="Q346" s="74">
        <v>21676101878</v>
      </c>
      <c r="R346" s="74">
        <v>21526898043</v>
      </c>
      <c r="S346" s="74">
        <v>21120189321</v>
      </c>
    </row>
    <row r="347" spans="1:19" x14ac:dyDescent="0.35">
      <c r="A347" s="74" t="s">
        <v>353</v>
      </c>
      <c r="B347" s="74">
        <v>57</v>
      </c>
      <c r="C347" s="74" t="s">
        <v>1620</v>
      </c>
      <c r="D347" s="74">
        <v>57919</v>
      </c>
      <c r="E347" s="74" t="s">
        <v>2132</v>
      </c>
      <c r="F347" s="74">
        <v>1088052317</v>
      </c>
      <c r="G347" s="74">
        <v>1088052317</v>
      </c>
      <c r="H347" s="74">
        <v>1088052317</v>
      </c>
      <c r="I347" s="74" t="s">
        <v>2829</v>
      </c>
      <c r="J347" s="74" t="s">
        <v>2832</v>
      </c>
      <c r="K347" s="74">
        <v>16967500</v>
      </c>
      <c r="L347" s="74">
        <v>0</v>
      </c>
      <c r="M347" s="74">
        <v>1105019817</v>
      </c>
      <c r="N347" s="74">
        <v>1105019817</v>
      </c>
      <c r="O347" s="74">
        <v>1088052317</v>
      </c>
      <c r="P347" s="74">
        <v>1105019817</v>
      </c>
      <c r="Q347" s="74">
        <v>1088052317</v>
      </c>
      <c r="R347" s="74">
        <v>1105019817</v>
      </c>
      <c r="S347" s="74">
        <v>1088052317</v>
      </c>
    </row>
    <row r="348" spans="1:19" x14ac:dyDescent="0.35">
      <c r="A348" s="74" t="s">
        <v>354</v>
      </c>
      <c r="B348" s="74">
        <v>57</v>
      </c>
      <c r="C348" s="74" t="s">
        <v>1620</v>
      </c>
      <c r="D348" s="74">
        <v>57922</v>
      </c>
      <c r="E348" s="74" t="s">
        <v>2133</v>
      </c>
      <c r="F348" s="74">
        <v>10924832803</v>
      </c>
      <c r="G348" s="74">
        <v>10924832803</v>
      </c>
      <c r="H348" s="74">
        <v>10924832803</v>
      </c>
      <c r="I348" s="74" t="s">
        <v>2829</v>
      </c>
      <c r="J348" s="74" t="s">
        <v>2832</v>
      </c>
      <c r="K348" s="74">
        <v>113797220</v>
      </c>
      <c r="L348" s="74">
        <v>0</v>
      </c>
      <c r="M348" s="74">
        <v>11038630023</v>
      </c>
      <c r="N348" s="74">
        <v>11038630023</v>
      </c>
      <c r="O348" s="74">
        <v>10924832803</v>
      </c>
      <c r="P348" s="74">
        <v>11038630023</v>
      </c>
      <c r="Q348" s="74">
        <v>10924832803</v>
      </c>
      <c r="R348" s="74">
        <v>11038630023</v>
      </c>
      <c r="S348" s="74">
        <v>10924832803</v>
      </c>
    </row>
    <row r="349" spans="1:19" x14ac:dyDescent="0.35">
      <c r="A349" s="74" t="s">
        <v>355</v>
      </c>
      <c r="B349" s="74">
        <v>57</v>
      </c>
      <c r="C349" s="74" t="s">
        <v>1620</v>
      </c>
      <c r="D349" s="74">
        <v>70905</v>
      </c>
      <c r="E349" s="74" t="s">
        <v>2134</v>
      </c>
      <c r="F349" s="74">
        <v>19513603</v>
      </c>
      <c r="G349" s="74">
        <v>19513603</v>
      </c>
      <c r="H349" s="74">
        <v>19513603</v>
      </c>
      <c r="I349" s="74" t="s">
        <v>2829</v>
      </c>
      <c r="J349" s="74" t="s">
        <v>2832</v>
      </c>
      <c r="K349" s="74">
        <v>170299</v>
      </c>
      <c r="L349" s="74">
        <v>0</v>
      </c>
      <c r="M349" s="74">
        <v>19683902</v>
      </c>
      <c r="N349" s="74">
        <v>19683902</v>
      </c>
      <c r="O349" s="74">
        <v>19513603</v>
      </c>
      <c r="P349" s="74">
        <v>19683902</v>
      </c>
      <c r="Q349" s="74">
        <v>19513603</v>
      </c>
      <c r="R349" s="74">
        <v>19683902</v>
      </c>
      <c r="S349" s="74">
        <v>19513603</v>
      </c>
    </row>
    <row r="350" spans="1:19" x14ac:dyDescent="0.35">
      <c r="A350" s="74" t="s">
        <v>356</v>
      </c>
      <c r="B350" s="74">
        <v>57</v>
      </c>
      <c r="C350" s="74" t="s">
        <v>1620</v>
      </c>
      <c r="D350" s="74">
        <v>220906</v>
      </c>
      <c r="E350" s="74" t="s">
        <v>2135</v>
      </c>
      <c r="F350" s="74">
        <v>278593000</v>
      </c>
      <c r="G350" s="74">
        <v>278593000</v>
      </c>
      <c r="H350" s="74">
        <v>278593000</v>
      </c>
      <c r="I350" s="74" t="s">
        <v>2829</v>
      </c>
      <c r="J350" s="74" t="s">
        <v>2832</v>
      </c>
      <c r="K350" s="74">
        <v>0</v>
      </c>
      <c r="L350" s="74">
        <v>0</v>
      </c>
      <c r="M350" s="74">
        <v>278593000</v>
      </c>
      <c r="N350" s="74">
        <v>278593000</v>
      </c>
      <c r="O350" s="74">
        <v>278593000</v>
      </c>
      <c r="P350" s="74">
        <v>278593000</v>
      </c>
      <c r="Q350" s="74">
        <v>278593000</v>
      </c>
      <c r="R350" s="74">
        <v>278593000</v>
      </c>
      <c r="S350" s="74">
        <v>278593000</v>
      </c>
    </row>
    <row r="351" spans="1:19" x14ac:dyDescent="0.35">
      <c r="A351" s="74" t="s">
        <v>357</v>
      </c>
      <c r="B351" s="74">
        <v>58</v>
      </c>
      <c r="C351" s="74" t="s">
        <v>1621</v>
      </c>
      <c r="D351" s="74">
        <v>58902</v>
      </c>
      <c r="E351" s="74" t="s">
        <v>2136</v>
      </c>
      <c r="F351" s="74">
        <v>78416262</v>
      </c>
      <c r="G351" s="74">
        <v>79794134</v>
      </c>
      <c r="H351" s="74">
        <v>78416262</v>
      </c>
      <c r="I351" s="74" t="s">
        <v>2829</v>
      </c>
      <c r="J351" s="74" t="s">
        <v>2833</v>
      </c>
      <c r="K351" s="74">
        <v>535310</v>
      </c>
      <c r="L351" s="74">
        <v>0</v>
      </c>
      <c r="M351" s="74">
        <v>78951572</v>
      </c>
      <c r="N351" s="74">
        <v>78951572</v>
      </c>
      <c r="O351" s="74">
        <v>78416262</v>
      </c>
      <c r="P351" s="74">
        <v>78951572</v>
      </c>
      <c r="Q351" s="74">
        <v>78416262</v>
      </c>
      <c r="R351" s="74">
        <v>78951572</v>
      </c>
      <c r="S351" s="74">
        <v>78416262</v>
      </c>
    </row>
    <row r="352" spans="1:19" x14ac:dyDescent="0.35">
      <c r="A352" s="74" t="s">
        <v>358</v>
      </c>
      <c r="B352" s="74">
        <v>58</v>
      </c>
      <c r="C352" s="74" t="s">
        <v>1621</v>
      </c>
      <c r="D352" s="74">
        <v>58905</v>
      </c>
      <c r="E352" s="74" t="s">
        <v>2137</v>
      </c>
      <c r="F352" s="74">
        <v>128720592</v>
      </c>
      <c r="G352" s="74">
        <v>132031418</v>
      </c>
      <c r="H352" s="74">
        <v>128720592</v>
      </c>
      <c r="I352" s="74" t="s">
        <v>2829</v>
      </c>
      <c r="J352" s="74" t="s">
        <v>2833</v>
      </c>
      <c r="K352" s="74">
        <v>891210</v>
      </c>
      <c r="L352" s="74">
        <v>962840</v>
      </c>
      <c r="M352" s="74">
        <v>129611802</v>
      </c>
      <c r="N352" s="74">
        <v>128648962</v>
      </c>
      <c r="O352" s="74">
        <v>127757752</v>
      </c>
      <c r="P352" s="74">
        <v>129611802</v>
      </c>
      <c r="Q352" s="74">
        <v>128720592</v>
      </c>
      <c r="R352" s="74">
        <v>128648962</v>
      </c>
      <c r="S352" s="74">
        <v>127757752</v>
      </c>
    </row>
    <row r="353" spans="1:19" x14ac:dyDescent="0.35">
      <c r="A353" s="74" t="s">
        <v>359</v>
      </c>
      <c r="B353" s="74">
        <v>58</v>
      </c>
      <c r="C353" s="74" t="s">
        <v>1621</v>
      </c>
      <c r="D353" s="74">
        <v>58906</v>
      </c>
      <c r="E353" s="74" t="s">
        <v>2138</v>
      </c>
      <c r="F353" s="74">
        <v>432914849</v>
      </c>
      <c r="G353" s="74">
        <v>447952620</v>
      </c>
      <c r="H353" s="74">
        <v>432914849</v>
      </c>
      <c r="I353" s="74" t="s">
        <v>2829</v>
      </c>
      <c r="J353" s="74" t="s">
        <v>2833</v>
      </c>
      <c r="K353" s="74">
        <v>16219900</v>
      </c>
      <c r="L353" s="74">
        <v>0</v>
      </c>
      <c r="M353" s="74">
        <v>449134749</v>
      </c>
      <c r="N353" s="74">
        <v>449134749</v>
      </c>
      <c r="O353" s="74">
        <v>432914849</v>
      </c>
      <c r="P353" s="74">
        <v>688403219</v>
      </c>
      <c r="Q353" s="74">
        <v>672183319</v>
      </c>
      <c r="R353" s="74">
        <v>688403219</v>
      </c>
      <c r="S353" s="74">
        <v>672183319</v>
      </c>
    </row>
    <row r="354" spans="1:19" x14ac:dyDescent="0.35">
      <c r="A354" s="74" t="s">
        <v>360</v>
      </c>
      <c r="B354" s="74">
        <v>58</v>
      </c>
      <c r="C354" s="74" t="s">
        <v>1621</v>
      </c>
      <c r="D354" s="74">
        <v>58909</v>
      </c>
      <c r="E354" s="74" t="s">
        <v>1918</v>
      </c>
      <c r="F354" s="74">
        <v>42943026</v>
      </c>
      <c r="G354" s="74">
        <v>42943026</v>
      </c>
      <c r="H354" s="74">
        <v>42943026</v>
      </c>
      <c r="I354" s="74" t="s">
        <v>2829</v>
      </c>
      <c r="J354" s="74" t="s">
        <v>2833</v>
      </c>
      <c r="K354" s="74">
        <v>443810</v>
      </c>
      <c r="L354" s="74">
        <v>354315</v>
      </c>
      <c r="M354" s="74">
        <v>43386836</v>
      </c>
      <c r="N354" s="74">
        <v>43032521</v>
      </c>
      <c r="O354" s="74">
        <v>42588711</v>
      </c>
      <c r="P354" s="74">
        <v>43386836</v>
      </c>
      <c r="Q354" s="74">
        <v>42943026</v>
      </c>
      <c r="R354" s="74">
        <v>43032521</v>
      </c>
      <c r="S354" s="74">
        <v>42588711</v>
      </c>
    </row>
    <row r="355" spans="1:19" x14ac:dyDescent="0.35">
      <c r="A355" s="74" t="s">
        <v>361</v>
      </c>
      <c r="B355" s="74">
        <v>58</v>
      </c>
      <c r="C355" s="74" t="s">
        <v>1621</v>
      </c>
      <c r="D355" s="74">
        <v>153903</v>
      </c>
      <c r="E355" s="74" t="s">
        <v>2139</v>
      </c>
      <c r="F355" s="74">
        <v>20358682</v>
      </c>
      <c r="G355" s="74">
        <v>20938800</v>
      </c>
      <c r="H355" s="74">
        <v>20358682</v>
      </c>
      <c r="I355" s="74" t="s">
        <v>2829</v>
      </c>
      <c r="J355" s="74" t="s">
        <v>2833</v>
      </c>
      <c r="K355" s="74">
        <v>477330</v>
      </c>
      <c r="L355" s="74">
        <v>0</v>
      </c>
      <c r="M355" s="74">
        <v>20836012</v>
      </c>
      <c r="N355" s="74">
        <v>20836012</v>
      </c>
      <c r="O355" s="74">
        <v>20358682</v>
      </c>
      <c r="P355" s="74">
        <v>20836012</v>
      </c>
      <c r="Q355" s="74">
        <v>20358682</v>
      </c>
      <c r="R355" s="74">
        <v>20836012</v>
      </c>
      <c r="S355" s="74">
        <v>20358682</v>
      </c>
    </row>
    <row r="356" spans="1:19" x14ac:dyDescent="0.35">
      <c r="A356" s="74" t="s">
        <v>362</v>
      </c>
      <c r="B356" s="74">
        <v>59</v>
      </c>
      <c r="C356" s="74" t="s">
        <v>1622</v>
      </c>
      <c r="D356" s="74">
        <v>59901</v>
      </c>
      <c r="E356" s="74" t="s">
        <v>2016</v>
      </c>
      <c r="F356" s="74">
        <v>1181959347</v>
      </c>
      <c r="G356" s="74">
        <v>1207022660</v>
      </c>
      <c r="H356" s="74">
        <v>1181959347</v>
      </c>
      <c r="I356" s="74" t="s">
        <v>2829</v>
      </c>
      <c r="J356" s="74" t="s">
        <v>2833</v>
      </c>
      <c r="K356" s="74">
        <v>28294079</v>
      </c>
      <c r="L356" s="74">
        <v>0</v>
      </c>
      <c r="M356" s="74">
        <v>1210253426</v>
      </c>
      <c r="N356" s="74">
        <v>1210253426</v>
      </c>
      <c r="O356" s="74">
        <v>1181959347</v>
      </c>
      <c r="P356" s="74">
        <v>1406417826</v>
      </c>
      <c r="Q356" s="74">
        <v>1378123747</v>
      </c>
      <c r="R356" s="74">
        <v>1406417826</v>
      </c>
      <c r="S356" s="74">
        <v>1378123747</v>
      </c>
    </row>
    <row r="357" spans="1:19" x14ac:dyDescent="0.35">
      <c r="A357" s="74" t="s">
        <v>363</v>
      </c>
      <c r="B357" s="74">
        <v>59</v>
      </c>
      <c r="C357" s="74" t="s">
        <v>1622</v>
      </c>
      <c r="D357" s="74">
        <v>59902</v>
      </c>
      <c r="E357" s="74" t="s">
        <v>2140</v>
      </c>
      <c r="F357" s="74">
        <v>62948813</v>
      </c>
      <c r="G357" s="74">
        <v>59203175</v>
      </c>
      <c r="H357" s="74">
        <v>62948813</v>
      </c>
      <c r="I357" s="74" t="s">
        <v>2829</v>
      </c>
      <c r="J357" s="74" t="s">
        <v>2835</v>
      </c>
      <c r="K357" s="74">
        <v>259400</v>
      </c>
      <c r="L357" s="74">
        <v>0</v>
      </c>
      <c r="M357" s="74">
        <v>63208213</v>
      </c>
      <c r="N357" s="74">
        <v>63208213</v>
      </c>
      <c r="O357" s="74">
        <v>62948813</v>
      </c>
      <c r="P357" s="74">
        <v>108208213</v>
      </c>
      <c r="Q357" s="74">
        <v>107948813</v>
      </c>
      <c r="R357" s="74">
        <v>108208213</v>
      </c>
      <c r="S357" s="74">
        <v>107948813</v>
      </c>
    </row>
    <row r="358" spans="1:19" x14ac:dyDescent="0.35">
      <c r="A358" s="74" t="s">
        <v>364</v>
      </c>
      <c r="B358" s="74">
        <v>59</v>
      </c>
      <c r="C358" s="74" t="s">
        <v>1622</v>
      </c>
      <c r="D358" s="74">
        <v>180902</v>
      </c>
      <c r="E358" s="74" t="s">
        <v>2141</v>
      </c>
      <c r="F358" s="74">
        <v>21205898</v>
      </c>
      <c r="G358" s="74">
        <v>21141109</v>
      </c>
      <c r="H358" s="74">
        <v>21205898</v>
      </c>
      <c r="I358" s="74" t="s">
        <v>2829</v>
      </c>
      <c r="J358" s="74" t="s">
        <v>2833</v>
      </c>
      <c r="K358" s="74">
        <v>280000</v>
      </c>
      <c r="L358" s="74">
        <v>0</v>
      </c>
      <c r="M358" s="74">
        <v>21485898</v>
      </c>
      <c r="N358" s="74">
        <v>21485898</v>
      </c>
      <c r="O358" s="74">
        <v>21205898</v>
      </c>
      <c r="P358" s="74">
        <v>21485898</v>
      </c>
      <c r="Q358" s="74">
        <v>21205898</v>
      </c>
      <c r="R358" s="74">
        <v>21485898</v>
      </c>
      <c r="S358" s="74">
        <v>21205898</v>
      </c>
    </row>
    <row r="359" spans="1:19" x14ac:dyDescent="0.35">
      <c r="A359" s="74" t="s">
        <v>365</v>
      </c>
      <c r="B359" s="74">
        <v>59</v>
      </c>
      <c r="C359" s="74" t="s">
        <v>1622</v>
      </c>
      <c r="D359" s="74">
        <v>180903</v>
      </c>
      <c r="E359" s="74" t="s">
        <v>2142</v>
      </c>
      <c r="F359" s="74">
        <v>22385666</v>
      </c>
      <c r="G359" s="74">
        <v>20460062</v>
      </c>
      <c r="H359" s="74">
        <v>22385666</v>
      </c>
      <c r="I359" s="74" t="s">
        <v>2829</v>
      </c>
      <c r="J359" s="74" t="s">
        <v>2835</v>
      </c>
      <c r="K359" s="74">
        <v>167200</v>
      </c>
      <c r="L359" s="74">
        <v>0</v>
      </c>
      <c r="M359" s="74">
        <v>22552866</v>
      </c>
      <c r="N359" s="74">
        <v>22552866</v>
      </c>
      <c r="O359" s="74">
        <v>22385666</v>
      </c>
      <c r="P359" s="74">
        <v>22552866</v>
      </c>
      <c r="Q359" s="74">
        <v>22385666</v>
      </c>
      <c r="R359" s="74">
        <v>22552866</v>
      </c>
      <c r="S359" s="74">
        <v>22385666</v>
      </c>
    </row>
    <row r="360" spans="1:19" x14ac:dyDescent="0.35">
      <c r="A360" s="74" t="s">
        <v>366</v>
      </c>
      <c r="B360" s="74">
        <v>59</v>
      </c>
      <c r="C360" s="74" t="s">
        <v>1622</v>
      </c>
      <c r="D360" s="74">
        <v>180904</v>
      </c>
      <c r="E360" s="74" t="s">
        <v>2143</v>
      </c>
      <c r="F360" s="74">
        <v>12521418</v>
      </c>
      <c r="G360" s="74">
        <v>12678059</v>
      </c>
      <c r="H360" s="74">
        <v>12521418</v>
      </c>
      <c r="I360" s="74" t="s">
        <v>2829</v>
      </c>
      <c r="J360" s="74" t="s">
        <v>2835</v>
      </c>
      <c r="K360" s="74">
        <v>201800</v>
      </c>
      <c r="L360" s="74">
        <v>0</v>
      </c>
      <c r="M360" s="74">
        <v>12723218</v>
      </c>
      <c r="N360" s="74">
        <v>12723218</v>
      </c>
      <c r="O360" s="74">
        <v>12521418</v>
      </c>
      <c r="P360" s="74">
        <v>12723218</v>
      </c>
      <c r="Q360" s="74">
        <v>12521418</v>
      </c>
      <c r="R360" s="74">
        <v>12723218</v>
      </c>
      <c r="S360" s="74">
        <v>12521418</v>
      </c>
    </row>
    <row r="361" spans="1:19" x14ac:dyDescent="0.35">
      <c r="A361" s="74" t="s">
        <v>367</v>
      </c>
      <c r="B361" s="74">
        <v>59</v>
      </c>
      <c r="C361" s="74" t="s">
        <v>1622</v>
      </c>
      <c r="D361" s="74">
        <v>185903</v>
      </c>
      <c r="E361" s="74" t="s">
        <v>2144</v>
      </c>
      <c r="F361" s="74">
        <v>1971430</v>
      </c>
      <c r="G361" s="74">
        <v>1971430</v>
      </c>
      <c r="H361" s="74">
        <v>1971430</v>
      </c>
      <c r="I361" s="74" t="s">
        <v>2829</v>
      </c>
      <c r="J361" s="74" t="s">
        <v>2833</v>
      </c>
      <c r="K361" s="74">
        <v>20000</v>
      </c>
      <c r="L361" s="74">
        <v>0</v>
      </c>
      <c r="M361" s="74">
        <v>1991430</v>
      </c>
      <c r="N361" s="74">
        <v>1991430</v>
      </c>
      <c r="O361" s="74">
        <v>1971430</v>
      </c>
      <c r="P361" s="74">
        <v>1991430</v>
      </c>
      <c r="Q361" s="74">
        <v>1971430</v>
      </c>
      <c r="R361" s="74">
        <v>1991430</v>
      </c>
      <c r="S361" s="74">
        <v>1971430</v>
      </c>
    </row>
    <row r="362" spans="1:19" x14ac:dyDescent="0.35">
      <c r="A362" s="74" t="s">
        <v>368</v>
      </c>
      <c r="B362" s="74">
        <v>60</v>
      </c>
      <c r="C362" s="74" t="s">
        <v>1623</v>
      </c>
      <c r="D362" s="74">
        <v>60902</v>
      </c>
      <c r="E362" s="74" t="s">
        <v>2145</v>
      </c>
      <c r="F362" s="74">
        <v>184765482</v>
      </c>
      <c r="G362" s="74">
        <v>228206862</v>
      </c>
      <c r="H362" s="74">
        <v>184765482</v>
      </c>
      <c r="I362" s="74" t="s">
        <v>2829</v>
      </c>
      <c r="J362" s="74" t="s">
        <v>2834</v>
      </c>
      <c r="K362" s="74">
        <v>10962873</v>
      </c>
      <c r="L362" s="74">
        <v>0</v>
      </c>
      <c r="M362" s="74">
        <v>195728355</v>
      </c>
      <c r="N362" s="74">
        <v>195728355</v>
      </c>
      <c r="O362" s="74">
        <v>184765482</v>
      </c>
      <c r="P362" s="74">
        <v>195728355</v>
      </c>
      <c r="Q362" s="74">
        <v>184765482</v>
      </c>
      <c r="R362" s="74">
        <v>195728355</v>
      </c>
      <c r="S362" s="74">
        <v>184765482</v>
      </c>
    </row>
    <row r="363" spans="1:19" x14ac:dyDescent="0.35">
      <c r="A363" s="74" t="s">
        <v>369</v>
      </c>
      <c r="B363" s="74">
        <v>60</v>
      </c>
      <c r="C363" s="74" t="s">
        <v>1623</v>
      </c>
      <c r="D363" s="74">
        <v>60914</v>
      </c>
      <c r="E363" s="74" t="s">
        <v>2146</v>
      </c>
      <c r="F363" s="74">
        <v>14810819</v>
      </c>
      <c r="G363" s="74">
        <v>15646884</v>
      </c>
      <c r="H363" s="74">
        <v>14810819</v>
      </c>
      <c r="I363" s="74" t="s">
        <v>2829</v>
      </c>
      <c r="J363" s="74" t="s">
        <v>2834</v>
      </c>
      <c r="K363" s="74">
        <v>910872</v>
      </c>
      <c r="L363" s="74">
        <v>0</v>
      </c>
      <c r="M363" s="74">
        <v>15721691</v>
      </c>
      <c r="N363" s="74">
        <v>15721691</v>
      </c>
      <c r="O363" s="74">
        <v>14810819</v>
      </c>
      <c r="P363" s="74">
        <v>15721691</v>
      </c>
      <c r="Q363" s="74">
        <v>14810819</v>
      </c>
      <c r="R363" s="74">
        <v>15721691</v>
      </c>
      <c r="S363" s="74">
        <v>14810819</v>
      </c>
    </row>
    <row r="364" spans="1:19" x14ac:dyDescent="0.35">
      <c r="A364" s="74" t="s">
        <v>370</v>
      </c>
      <c r="B364" s="74">
        <v>60</v>
      </c>
      <c r="C364" s="74" t="s">
        <v>1623</v>
      </c>
      <c r="D364" s="74">
        <v>116903</v>
      </c>
      <c r="E364" s="74" t="s">
        <v>2147</v>
      </c>
      <c r="F364" s="74">
        <v>2145289</v>
      </c>
      <c r="G364" s="74">
        <v>2145289</v>
      </c>
      <c r="H364" s="74">
        <v>2145289</v>
      </c>
      <c r="I364" s="74" t="s">
        <v>2829</v>
      </c>
      <c r="J364" s="74" t="s">
        <v>2833</v>
      </c>
      <c r="K364" s="74">
        <v>142052</v>
      </c>
      <c r="L364" s="74">
        <v>0</v>
      </c>
      <c r="M364" s="74">
        <v>2287341</v>
      </c>
      <c r="N364" s="74">
        <v>2287341</v>
      </c>
      <c r="O364" s="74">
        <v>2145289</v>
      </c>
      <c r="P364" s="74">
        <v>2287341</v>
      </c>
      <c r="Q364" s="74">
        <v>2145289</v>
      </c>
      <c r="R364" s="74">
        <v>2287341</v>
      </c>
      <c r="S364" s="74">
        <v>2145289</v>
      </c>
    </row>
    <row r="365" spans="1:19" x14ac:dyDescent="0.35">
      <c r="A365" s="74" t="s">
        <v>371</v>
      </c>
      <c r="B365" s="74">
        <v>60</v>
      </c>
      <c r="C365" s="74" t="s">
        <v>1623</v>
      </c>
      <c r="D365" s="74">
        <v>139905</v>
      </c>
      <c r="E365" s="74" t="s">
        <v>2148</v>
      </c>
      <c r="F365" s="74">
        <v>21526199</v>
      </c>
      <c r="G365" s="74">
        <v>21526199</v>
      </c>
      <c r="H365" s="74">
        <v>21526199</v>
      </c>
      <c r="I365" s="74" t="s">
        <v>2829</v>
      </c>
      <c r="J365" s="74" t="s">
        <v>2833</v>
      </c>
      <c r="K365" s="74">
        <v>263701</v>
      </c>
      <c r="L365" s="74">
        <v>0</v>
      </c>
      <c r="M365" s="74">
        <v>21789900</v>
      </c>
      <c r="N365" s="74">
        <v>21789900</v>
      </c>
      <c r="O365" s="74">
        <v>21526199</v>
      </c>
      <c r="P365" s="74">
        <v>21789900</v>
      </c>
      <c r="Q365" s="74">
        <v>21526199</v>
      </c>
      <c r="R365" s="74">
        <v>21789900</v>
      </c>
      <c r="S365" s="74">
        <v>21526199</v>
      </c>
    </row>
    <row r="366" spans="1:19" x14ac:dyDescent="0.35">
      <c r="A366" s="74" t="s">
        <v>372</v>
      </c>
      <c r="B366" s="74">
        <v>61</v>
      </c>
      <c r="C366" s="74" t="s">
        <v>1624</v>
      </c>
      <c r="D366" s="74">
        <v>43903</v>
      </c>
      <c r="E366" s="74" t="s">
        <v>2052</v>
      </c>
      <c r="F366" s="74">
        <v>20559048</v>
      </c>
      <c r="G366" s="74">
        <v>20559048</v>
      </c>
      <c r="H366" s="74">
        <v>20559048</v>
      </c>
      <c r="I366" s="74" t="s">
        <v>2829</v>
      </c>
      <c r="J366" s="74" t="s">
        <v>2833</v>
      </c>
      <c r="K366" s="74">
        <v>641770</v>
      </c>
      <c r="L366" s="74">
        <v>0</v>
      </c>
      <c r="M366" s="74">
        <v>21200818</v>
      </c>
      <c r="N366" s="74">
        <v>21200818</v>
      </c>
      <c r="O366" s="74">
        <v>20559048</v>
      </c>
      <c r="P366" s="74">
        <v>21200818</v>
      </c>
      <c r="Q366" s="74">
        <v>20559048</v>
      </c>
      <c r="R366" s="74">
        <v>21200818</v>
      </c>
      <c r="S366" s="74">
        <v>20559048</v>
      </c>
    </row>
    <row r="367" spans="1:19" x14ac:dyDescent="0.35">
      <c r="A367" s="74" t="s">
        <v>373</v>
      </c>
      <c r="B367" s="74">
        <v>61</v>
      </c>
      <c r="C367" s="74" t="s">
        <v>1624</v>
      </c>
      <c r="D367" s="74">
        <v>43905</v>
      </c>
      <c r="E367" s="74" t="s">
        <v>2054</v>
      </c>
      <c r="F367" s="74">
        <v>10086676768</v>
      </c>
      <c r="G367" s="74">
        <v>10233348856</v>
      </c>
      <c r="H367" s="74">
        <v>10086676768</v>
      </c>
      <c r="I367" s="74" t="s">
        <v>2829</v>
      </c>
      <c r="J367" s="74" t="s">
        <v>2833</v>
      </c>
      <c r="K367" s="74">
        <v>162959847</v>
      </c>
      <c r="L367" s="74">
        <v>0</v>
      </c>
      <c r="M367" s="74">
        <v>10249636615</v>
      </c>
      <c r="N367" s="74">
        <v>10249636615</v>
      </c>
      <c r="O367" s="74">
        <v>10086676768</v>
      </c>
      <c r="P367" s="74">
        <v>10249636615</v>
      </c>
      <c r="Q367" s="74">
        <v>10086676768</v>
      </c>
      <c r="R367" s="74">
        <v>10249636615</v>
      </c>
      <c r="S367" s="74">
        <v>10086676768</v>
      </c>
    </row>
    <row r="368" spans="1:19" x14ac:dyDescent="0.35">
      <c r="A368" s="74" t="s">
        <v>374</v>
      </c>
      <c r="B368" s="74">
        <v>61</v>
      </c>
      <c r="C368" s="74" t="s">
        <v>1624</v>
      </c>
      <c r="D368" s="74">
        <v>43912</v>
      </c>
      <c r="E368" s="74" t="s">
        <v>2059</v>
      </c>
      <c r="F368" s="74">
        <v>589639615</v>
      </c>
      <c r="G368" s="74">
        <v>589639615</v>
      </c>
      <c r="H368" s="74">
        <v>589639615</v>
      </c>
      <c r="I368" s="74" t="s">
        <v>2829</v>
      </c>
      <c r="J368" s="74" t="s">
        <v>2833</v>
      </c>
      <c r="K368" s="74">
        <v>7970459</v>
      </c>
      <c r="L368" s="74">
        <v>0</v>
      </c>
      <c r="M368" s="74">
        <v>597610074</v>
      </c>
      <c r="N368" s="74">
        <v>597610074</v>
      </c>
      <c r="O368" s="74">
        <v>589639615</v>
      </c>
      <c r="P368" s="74">
        <v>597610074</v>
      </c>
      <c r="Q368" s="74">
        <v>589639615</v>
      </c>
      <c r="R368" s="74">
        <v>597610074</v>
      </c>
      <c r="S368" s="74">
        <v>589639615</v>
      </c>
    </row>
    <row r="369" spans="1:19" x14ac:dyDescent="0.35">
      <c r="A369" s="74" t="s">
        <v>375</v>
      </c>
      <c r="B369" s="74">
        <v>61</v>
      </c>
      <c r="C369" s="74" t="s">
        <v>1624</v>
      </c>
      <c r="D369" s="74">
        <v>49906</v>
      </c>
      <c r="E369" s="74" t="s">
        <v>2096</v>
      </c>
      <c r="F369" s="74">
        <v>206843</v>
      </c>
      <c r="G369" s="74">
        <v>206843</v>
      </c>
      <c r="H369" s="74">
        <v>206843</v>
      </c>
      <c r="I369" s="74" t="s">
        <v>2829</v>
      </c>
      <c r="J369" s="74" t="s">
        <v>2833</v>
      </c>
      <c r="K369" s="74">
        <v>10000</v>
      </c>
      <c r="L369" s="74">
        <v>0</v>
      </c>
      <c r="M369" s="74">
        <v>216843</v>
      </c>
      <c r="N369" s="74">
        <v>216843</v>
      </c>
      <c r="O369" s="74">
        <v>206843</v>
      </c>
      <c r="P369" s="74">
        <v>216843</v>
      </c>
      <c r="Q369" s="74">
        <v>206843</v>
      </c>
      <c r="R369" s="74">
        <v>216843</v>
      </c>
      <c r="S369" s="74">
        <v>206843</v>
      </c>
    </row>
    <row r="370" spans="1:19" x14ac:dyDescent="0.35">
      <c r="A370" s="74" t="s">
        <v>376</v>
      </c>
      <c r="B370" s="74">
        <v>61</v>
      </c>
      <c r="C370" s="74" t="s">
        <v>1624</v>
      </c>
      <c r="D370" s="74">
        <v>57903</v>
      </c>
      <c r="E370" s="74" t="s">
        <v>2120</v>
      </c>
      <c r="F370" s="74">
        <v>3814506358</v>
      </c>
      <c r="G370" s="74">
        <v>3935125164</v>
      </c>
      <c r="H370" s="74">
        <v>3814506358</v>
      </c>
      <c r="I370" s="74" t="s">
        <v>2829</v>
      </c>
      <c r="J370" s="74" t="s">
        <v>2833</v>
      </c>
      <c r="K370" s="74">
        <v>88700527</v>
      </c>
      <c r="L370" s="74">
        <v>0</v>
      </c>
      <c r="M370" s="74">
        <v>3903206885</v>
      </c>
      <c r="N370" s="74">
        <v>3903206885</v>
      </c>
      <c r="O370" s="74">
        <v>3814506358</v>
      </c>
      <c r="P370" s="74">
        <v>3903206885</v>
      </c>
      <c r="Q370" s="74">
        <v>3814506358</v>
      </c>
      <c r="R370" s="74">
        <v>3903206885</v>
      </c>
      <c r="S370" s="74">
        <v>3814506358</v>
      </c>
    </row>
    <row r="371" spans="1:19" x14ac:dyDescent="0.35">
      <c r="A371" s="74" t="s">
        <v>377</v>
      </c>
      <c r="B371" s="74">
        <v>61</v>
      </c>
      <c r="C371" s="74" t="s">
        <v>1624</v>
      </c>
      <c r="D371" s="74">
        <v>61901</v>
      </c>
      <c r="E371" s="74" t="s">
        <v>2149</v>
      </c>
      <c r="F371" s="74">
        <v>15880412646</v>
      </c>
      <c r="G371" s="74">
        <v>16503105494</v>
      </c>
      <c r="H371" s="74">
        <v>15880412646</v>
      </c>
      <c r="I371" s="74" t="s">
        <v>2829</v>
      </c>
      <c r="J371" s="74" t="s">
        <v>2833</v>
      </c>
      <c r="K371" s="74">
        <v>320491867</v>
      </c>
      <c r="L371" s="74">
        <v>0</v>
      </c>
      <c r="M371" s="74">
        <v>16200904513</v>
      </c>
      <c r="N371" s="74">
        <v>16200904513</v>
      </c>
      <c r="O371" s="74">
        <v>15880412646</v>
      </c>
      <c r="P371" s="74">
        <v>16200904513</v>
      </c>
      <c r="Q371" s="74">
        <v>15880412646</v>
      </c>
      <c r="R371" s="74">
        <v>16200904513</v>
      </c>
      <c r="S371" s="74">
        <v>15880412646</v>
      </c>
    </row>
    <row r="372" spans="1:19" x14ac:dyDescent="0.35">
      <c r="A372" s="74" t="s">
        <v>378</v>
      </c>
      <c r="B372" s="74">
        <v>61</v>
      </c>
      <c r="C372" s="74" t="s">
        <v>1624</v>
      </c>
      <c r="D372" s="74">
        <v>61902</v>
      </c>
      <c r="E372" s="74" t="s">
        <v>2150</v>
      </c>
      <c r="F372" s="74">
        <v>35203811007</v>
      </c>
      <c r="G372" s="74">
        <v>35910128364</v>
      </c>
      <c r="H372" s="74">
        <v>35203811007</v>
      </c>
      <c r="I372" s="74" t="s">
        <v>2829</v>
      </c>
      <c r="J372" s="74" t="s">
        <v>2833</v>
      </c>
      <c r="K372" s="74">
        <v>581330080</v>
      </c>
      <c r="L372" s="74">
        <v>0</v>
      </c>
      <c r="M372" s="74">
        <v>35785141087</v>
      </c>
      <c r="N372" s="74">
        <v>35785141087</v>
      </c>
      <c r="O372" s="74">
        <v>35203811007</v>
      </c>
      <c r="P372" s="74">
        <v>35785141087</v>
      </c>
      <c r="Q372" s="74">
        <v>35203811007</v>
      </c>
      <c r="R372" s="74">
        <v>35785141087</v>
      </c>
      <c r="S372" s="74">
        <v>35203811007</v>
      </c>
    </row>
    <row r="373" spans="1:19" x14ac:dyDescent="0.35">
      <c r="A373" s="74" t="s">
        <v>379</v>
      </c>
      <c r="B373" s="74">
        <v>61</v>
      </c>
      <c r="C373" s="74" t="s">
        <v>1624</v>
      </c>
      <c r="D373" s="74">
        <v>61903</v>
      </c>
      <c r="E373" s="74" t="s">
        <v>2100</v>
      </c>
      <c r="F373" s="74">
        <v>567970693</v>
      </c>
      <c r="G373" s="74">
        <v>577654219</v>
      </c>
      <c r="H373" s="74">
        <v>567970693</v>
      </c>
      <c r="I373" s="74" t="s">
        <v>2829</v>
      </c>
      <c r="J373" s="74" t="s">
        <v>2833</v>
      </c>
      <c r="K373" s="74">
        <v>12911448</v>
      </c>
      <c r="L373" s="74">
        <v>0</v>
      </c>
      <c r="M373" s="74">
        <v>580882141</v>
      </c>
      <c r="N373" s="74">
        <v>580882141</v>
      </c>
      <c r="O373" s="74">
        <v>567970693</v>
      </c>
      <c r="P373" s="74">
        <v>580882141</v>
      </c>
      <c r="Q373" s="74">
        <v>567970693</v>
      </c>
      <c r="R373" s="74">
        <v>580882141</v>
      </c>
      <c r="S373" s="74">
        <v>567970693</v>
      </c>
    </row>
    <row r="374" spans="1:19" x14ac:dyDescent="0.35">
      <c r="A374" s="74" t="s">
        <v>380</v>
      </c>
      <c r="B374" s="74">
        <v>61</v>
      </c>
      <c r="C374" s="74" t="s">
        <v>1624</v>
      </c>
      <c r="D374" s="74">
        <v>61905</v>
      </c>
      <c r="E374" s="74" t="s">
        <v>2151</v>
      </c>
      <c r="F374" s="74">
        <v>727413703</v>
      </c>
      <c r="G374" s="74">
        <v>759001036</v>
      </c>
      <c r="H374" s="74">
        <v>727413703</v>
      </c>
      <c r="I374" s="74" t="s">
        <v>2829</v>
      </c>
      <c r="J374" s="74" t="s">
        <v>2833</v>
      </c>
      <c r="K374" s="74">
        <v>19915933</v>
      </c>
      <c r="L374" s="74">
        <v>0</v>
      </c>
      <c r="M374" s="74">
        <v>747329636</v>
      </c>
      <c r="N374" s="74">
        <v>747329636</v>
      </c>
      <c r="O374" s="74">
        <v>727413703</v>
      </c>
      <c r="P374" s="74">
        <v>747329636</v>
      </c>
      <c r="Q374" s="74">
        <v>727413703</v>
      </c>
      <c r="R374" s="74">
        <v>747329636</v>
      </c>
      <c r="S374" s="74">
        <v>727413703</v>
      </c>
    </row>
    <row r="375" spans="1:19" x14ac:dyDescent="0.35">
      <c r="A375" s="74" t="s">
        <v>381</v>
      </c>
      <c r="B375" s="74">
        <v>61</v>
      </c>
      <c r="C375" s="74" t="s">
        <v>1624</v>
      </c>
      <c r="D375" s="74">
        <v>61906</v>
      </c>
      <c r="E375" s="74" t="s">
        <v>2152</v>
      </c>
      <c r="F375" s="74">
        <v>595807915</v>
      </c>
      <c r="G375" s="74">
        <v>604881978</v>
      </c>
      <c r="H375" s="74">
        <v>595807915</v>
      </c>
      <c r="I375" s="74" t="s">
        <v>2829</v>
      </c>
      <c r="J375" s="74" t="s">
        <v>2833</v>
      </c>
      <c r="K375" s="74">
        <v>13014720</v>
      </c>
      <c r="L375" s="74">
        <v>0</v>
      </c>
      <c r="M375" s="74">
        <v>608822635</v>
      </c>
      <c r="N375" s="74">
        <v>608822635</v>
      </c>
      <c r="O375" s="74">
        <v>595807915</v>
      </c>
      <c r="P375" s="74">
        <v>608822635</v>
      </c>
      <c r="Q375" s="74">
        <v>595807915</v>
      </c>
      <c r="R375" s="74">
        <v>608822635</v>
      </c>
      <c r="S375" s="74">
        <v>595807915</v>
      </c>
    </row>
    <row r="376" spans="1:19" x14ac:dyDescent="0.35">
      <c r="A376" s="74" t="s">
        <v>382</v>
      </c>
      <c r="B376" s="74">
        <v>61</v>
      </c>
      <c r="C376" s="74" t="s">
        <v>1624</v>
      </c>
      <c r="D376" s="74">
        <v>61907</v>
      </c>
      <c r="E376" s="74" t="s">
        <v>2153</v>
      </c>
      <c r="F376" s="74">
        <v>940562587</v>
      </c>
      <c r="G376" s="74">
        <v>967584281</v>
      </c>
      <c r="H376" s="74">
        <v>940562587</v>
      </c>
      <c r="I376" s="74" t="s">
        <v>2829</v>
      </c>
      <c r="J376" s="74" t="s">
        <v>2833</v>
      </c>
      <c r="K376" s="74">
        <v>25785340</v>
      </c>
      <c r="L376" s="74">
        <v>0</v>
      </c>
      <c r="M376" s="74">
        <v>966347927</v>
      </c>
      <c r="N376" s="74">
        <v>966347927</v>
      </c>
      <c r="O376" s="74">
        <v>940562587</v>
      </c>
      <c r="P376" s="74">
        <v>966347927</v>
      </c>
      <c r="Q376" s="74">
        <v>940562587</v>
      </c>
      <c r="R376" s="74">
        <v>966347927</v>
      </c>
      <c r="S376" s="74">
        <v>940562587</v>
      </c>
    </row>
    <row r="377" spans="1:19" x14ac:dyDescent="0.35">
      <c r="A377" s="74" t="s">
        <v>383</v>
      </c>
      <c r="B377" s="74">
        <v>61</v>
      </c>
      <c r="C377" s="74" t="s">
        <v>1624</v>
      </c>
      <c r="D377" s="74">
        <v>61908</v>
      </c>
      <c r="E377" s="74" t="s">
        <v>2154</v>
      </c>
      <c r="F377" s="74">
        <v>1000294530</v>
      </c>
      <c r="G377" s="74">
        <v>1040816040</v>
      </c>
      <c r="H377" s="74">
        <v>1000294530</v>
      </c>
      <c r="I377" s="74" t="s">
        <v>2829</v>
      </c>
      <c r="J377" s="74" t="s">
        <v>2833</v>
      </c>
      <c r="K377" s="74">
        <v>29385631</v>
      </c>
      <c r="L377" s="74">
        <v>0</v>
      </c>
      <c r="M377" s="74">
        <v>1029680161</v>
      </c>
      <c r="N377" s="74">
        <v>1029680161</v>
      </c>
      <c r="O377" s="74">
        <v>1000294530</v>
      </c>
      <c r="P377" s="74">
        <v>1029680161</v>
      </c>
      <c r="Q377" s="74">
        <v>1000294530</v>
      </c>
      <c r="R377" s="74">
        <v>1029680161</v>
      </c>
      <c r="S377" s="74">
        <v>1000294530</v>
      </c>
    </row>
    <row r="378" spans="1:19" x14ac:dyDescent="0.35">
      <c r="A378" s="74" t="s">
        <v>384</v>
      </c>
      <c r="B378" s="74">
        <v>61</v>
      </c>
      <c r="C378" s="74" t="s">
        <v>1624</v>
      </c>
      <c r="D378" s="74">
        <v>61910</v>
      </c>
      <c r="E378" s="74" t="s">
        <v>2155</v>
      </c>
      <c r="F378" s="74">
        <v>1770038909</v>
      </c>
      <c r="G378" s="74">
        <v>1822432500</v>
      </c>
      <c r="H378" s="74">
        <v>1770038909</v>
      </c>
      <c r="I378" s="74" t="s">
        <v>2829</v>
      </c>
      <c r="J378" s="74" t="s">
        <v>2833</v>
      </c>
      <c r="K378" s="74">
        <v>27636846</v>
      </c>
      <c r="L378" s="74">
        <v>0</v>
      </c>
      <c r="M378" s="74">
        <v>1797675755</v>
      </c>
      <c r="N378" s="74">
        <v>1797675755</v>
      </c>
      <c r="O378" s="74">
        <v>1770038909</v>
      </c>
      <c r="P378" s="74">
        <v>1797675755</v>
      </c>
      <c r="Q378" s="74">
        <v>1770038909</v>
      </c>
      <c r="R378" s="74">
        <v>1797675755</v>
      </c>
      <c r="S378" s="74">
        <v>1770038909</v>
      </c>
    </row>
    <row r="379" spans="1:19" x14ac:dyDescent="0.35">
      <c r="A379" s="74" t="s">
        <v>385</v>
      </c>
      <c r="B379" s="74">
        <v>61</v>
      </c>
      <c r="C379" s="74" t="s">
        <v>1624</v>
      </c>
      <c r="D379" s="74">
        <v>61911</v>
      </c>
      <c r="E379" s="74" t="s">
        <v>2156</v>
      </c>
      <c r="F379" s="74">
        <v>7105377509</v>
      </c>
      <c r="G379" s="74">
        <v>7061549456</v>
      </c>
      <c r="H379" s="74">
        <v>7105377509</v>
      </c>
      <c r="I379" s="74" t="s">
        <v>2829</v>
      </c>
      <c r="J379" s="74" t="s">
        <v>2833</v>
      </c>
      <c r="K379" s="74">
        <v>98518165</v>
      </c>
      <c r="L379" s="74">
        <v>0</v>
      </c>
      <c r="M379" s="74">
        <v>7203895674</v>
      </c>
      <c r="N379" s="74">
        <v>7203895674</v>
      </c>
      <c r="O379" s="74">
        <v>7105377509</v>
      </c>
      <c r="P379" s="74">
        <v>7203895674</v>
      </c>
      <c r="Q379" s="74">
        <v>7105377509</v>
      </c>
      <c r="R379" s="74">
        <v>7203895674</v>
      </c>
      <c r="S379" s="74">
        <v>7105377509</v>
      </c>
    </row>
    <row r="380" spans="1:19" x14ac:dyDescent="0.35">
      <c r="A380" s="74" t="s">
        <v>386</v>
      </c>
      <c r="B380" s="74">
        <v>61</v>
      </c>
      <c r="C380" s="74" t="s">
        <v>1624</v>
      </c>
      <c r="D380" s="74">
        <v>61912</v>
      </c>
      <c r="E380" s="74" t="s">
        <v>2157</v>
      </c>
      <c r="F380" s="74">
        <v>1707460357</v>
      </c>
      <c r="G380" s="74">
        <v>1753787726</v>
      </c>
      <c r="H380" s="74">
        <v>1707460357</v>
      </c>
      <c r="I380" s="74" t="s">
        <v>2829</v>
      </c>
      <c r="J380" s="74" t="s">
        <v>2833</v>
      </c>
      <c r="K380" s="74">
        <v>48237857</v>
      </c>
      <c r="L380" s="74">
        <v>0</v>
      </c>
      <c r="M380" s="74">
        <v>1755698214</v>
      </c>
      <c r="N380" s="74">
        <v>1755698214</v>
      </c>
      <c r="O380" s="74">
        <v>1707460357</v>
      </c>
      <c r="P380" s="74">
        <v>1755698214</v>
      </c>
      <c r="Q380" s="74">
        <v>1707460357</v>
      </c>
      <c r="R380" s="74">
        <v>1755698214</v>
      </c>
      <c r="S380" s="74">
        <v>1707460357</v>
      </c>
    </row>
    <row r="381" spans="1:19" x14ac:dyDescent="0.35">
      <c r="A381" s="74" t="s">
        <v>387</v>
      </c>
      <c r="B381" s="74">
        <v>61</v>
      </c>
      <c r="C381" s="74" t="s">
        <v>1624</v>
      </c>
      <c r="D381" s="74">
        <v>61914</v>
      </c>
      <c r="E381" s="74" t="s">
        <v>2158</v>
      </c>
      <c r="F381" s="74">
        <v>3773452079</v>
      </c>
      <c r="G381" s="74">
        <v>3854150527</v>
      </c>
      <c r="H381" s="74">
        <v>3773452079</v>
      </c>
      <c r="I381" s="74" t="s">
        <v>2829</v>
      </c>
      <c r="J381" s="74" t="s">
        <v>2833</v>
      </c>
      <c r="K381" s="74">
        <v>91666148</v>
      </c>
      <c r="L381" s="74">
        <v>0</v>
      </c>
      <c r="M381" s="74">
        <v>3865118227</v>
      </c>
      <c r="N381" s="74">
        <v>3865118227</v>
      </c>
      <c r="O381" s="74">
        <v>3773452079</v>
      </c>
      <c r="P381" s="74">
        <v>3865118227</v>
      </c>
      <c r="Q381" s="74">
        <v>3773452079</v>
      </c>
      <c r="R381" s="74">
        <v>3865118227</v>
      </c>
      <c r="S381" s="74">
        <v>3773452079</v>
      </c>
    </row>
    <row r="382" spans="1:19" x14ac:dyDescent="0.35">
      <c r="A382" s="74" t="s">
        <v>388</v>
      </c>
      <c r="B382" s="74">
        <v>61</v>
      </c>
      <c r="C382" s="74" t="s">
        <v>1624</v>
      </c>
      <c r="D382" s="74">
        <v>249908</v>
      </c>
      <c r="E382" s="74" t="s">
        <v>2104</v>
      </c>
      <c r="F382" s="74">
        <v>44412816</v>
      </c>
      <c r="G382" s="74">
        <v>44220158</v>
      </c>
      <c r="H382" s="74">
        <v>44412816</v>
      </c>
      <c r="I382" s="74" t="s">
        <v>2829</v>
      </c>
      <c r="J382" s="74" t="s">
        <v>2833</v>
      </c>
      <c r="K382" s="74">
        <v>794425</v>
      </c>
      <c r="L382" s="74">
        <v>1076838</v>
      </c>
      <c r="M382" s="74">
        <v>45207241</v>
      </c>
      <c r="N382" s="74">
        <v>44130403</v>
      </c>
      <c r="O382" s="74">
        <v>43335978</v>
      </c>
      <c r="P382" s="74">
        <v>45207241</v>
      </c>
      <c r="Q382" s="74">
        <v>44412816</v>
      </c>
      <c r="R382" s="74">
        <v>44130403</v>
      </c>
      <c r="S382" s="74">
        <v>43335978</v>
      </c>
    </row>
    <row r="383" spans="1:19" x14ac:dyDescent="0.35">
      <c r="A383" s="74" t="s">
        <v>389</v>
      </c>
      <c r="B383" s="74">
        <v>62</v>
      </c>
      <c r="C383" s="74" t="s">
        <v>1625</v>
      </c>
      <c r="D383" s="74">
        <v>62901</v>
      </c>
      <c r="E383" s="74" t="s">
        <v>2159</v>
      </c>
      <c r="F383" s="74">
        <v>941318617</v>
      </c>
      <c r="G383" s="74">
        <v>975092414</v>
      </c>
      <c r="H383" s="74">
        <v>941318617</v>
      </c>
      <c r="I383" s="74" t="s">
        <v>2829</v>
      </c>
      <c r="J383" s="74" t="s">
        <v>2833</v>
      </c>
      <c r="K383" s="74">
        <v>17825990</v>
      </c>
      <c r="L383" s="74">
        <v>0</v>
      </c>
      <c r="M383" s="74">
        <v>959144607</v>
      </c>
      <c r="N383" s="74">
        <v>959144607</v>
      </c>
      <c r="O383" s="74">
        <v>941318617</v>
      </c>
      <c r="P383" s="74">
        <v>959144607</v>
      </c>
      <c r="Q383" s="74">
        <v>941318617</v>
      </c>
      <c r="R383" s="74">
        <v>959144607</v>
      </c>
      <c r="S383" s="74">
        <v>941318617</v>
      </c>
    </row>
    <row r="384" spans="1:19" x14ac:dyDescent="0.35">
      <c r="A384" s="74" t="s">
        <v>390</v>
      </c>
      <c r="B384" s="74">
        <v>62</v>
      </c>
      <c r="C384" s="74" t="s">
        <v>1625</v>
      </c>
      <c r="D384" s="74">
        <v>62902</v>
      </c>
      <c r="E384" s="74" t="s">
        <v>2160</v>
      </c>
      <c r="F384" s="74">
        <v>438827991</v>
      </c>
      <c r="G384" s="74">
        <v>438827991</v>
      </c>
      <c r="H384" s="74">
        <v>438827991</v>
      </c>
      <c r="I384" s="74" t="s">
        <v>2829</v>
      </c>
      <c r="J384" s="74" t="s">
        <v>2832</v>
      </c>
      <c r="K384" s="74">
        <v>1976940</v>
      </c>
      <c r="L384" s="74">
        <v>0</v>
      </c>
      <c r="M384" s="74">
        <v>440804931</v>
      </c>
      <c r="N384" s="74">
        <v>440804931</v>
      </c>
      <c r="O384" s="74">
        <v>438827991</v>
      </c>
      <c r="P384" s="74">
        <v>440804931</v>
      </c>
      <c r="Q384" s="74">
        <v>438827991</v>
      </c>
      <c r="R384" s="74">
        <v>440804931</v>
      </c>
      <c r="S384" s="74">
        <v>438827991</v>
      </c>
    </row>
    <row r="385" spans="1:19" x14ac:dyDescent="0.35">
      <c r="A385" s="74" t="s">
        <v>391</v>
      </c>
      <c r="B385" s="74">
        <v>62</v>
      </c>
      <c r="C385" s="74" t="s">
        <v>1625</v>
      </c>
      <c r="D385" s="74">
        <v>62903</v>
      </c>
      <c r="E385" s="74" t="s">
        <v>2161</v>
      </c>
      <c r="F385" s="74">
        <v>334106457</v>
      </c>
      <c r="G385" s="74">
        <v>334106457</v>
      </c>
      <c r="H385" s="74">
        <v>334106457</v>
      </c>
      <c r="I385" s="74" t="s">
        <v>2829</v>
      </c>
      <c r="J385" s="74" t="s">
        <v>2832</v>
      </c>
      <c r="K385" s="74">
        <v>9138710</v>
      </c>
      <c r="L385" s="74">
        <v>0</v>
      </c>
      <c r="M385" s="74">
        <v>343245167</v>
      </c>
      <c r="N385" s="74">
        <v>343245167</v>
      </c>
      <c r="O385" s="74">
        <v>334106457</v>
      </c>
      <c r="P385" s="74">
        <v>343245167</v>
      </c>
      <c r="Q385" s="74">
        <v>334106457</v>
      </c>
      <c r="R385" s="74">
        <v>343245167</v>
      </c>
      <c r="S385" s="74">
        <v>334106457</v>
      </c>
    </row>
    <row r="386" spans="1:19" x14ac:dyDescent="0.35">
      <c r="A386" s="74" t="s">
        <v>392</v>
      </c>
      <c r="B386" s="74">
        <v>62</v>
      </c>
      <c r="C386" s="74" t="s">
        <v>1625</v>
      </c>
      <c r="D386" s="74">
        <v>62904</v>
      </c>
      <c r="E386" s="74" t="s">
        <v>2162</v>
      </c>
      <c r="F386" s="74">
        <v>1404491222</v>
      </c>
      <c r="G386" s="74">
        <v>1404491222</v>
      </c>
      <c r="H386" s="74">
        <v>1404491222</v>
      </c>
      <c r="I386" s="74" t="s">
        <v>2829</v>
      </c>
      <c r="J386" s="74" t="s">
        <v>2832</v>
      </c>
      <c r="K386" s="74">
        <v>9016170</v>
      </c>
      <c r="L386" s="74">
        <v>0</v>
      </c>
      <c r="M386" s="74">
        <v>1413507392</v>
      </c>
      <c r="N386" s="74">
        <v>1413507392</v>
      </c>
      <c r="O386" s="74">
        <v>1404491222</v>
      </c>
      <c r="P386" s="74">
        <v>1413507392</v>
      </c>
      <c r="Q386" s="74">
        <v>1404491222</v>
      </c>
      <c r="R386" s="74">
        <v>1413507392</v>
      </c>
      <c r="S386" s="74">
        <v>1404491222</v>
      </c>
    </row>
    <row r="387" spans="1:19" x14ac:dyDescent="0.35">
      <c r="A387" s="74" t="s">
        <v>393</v>
      </c>
      <c r="B387" s="74">
        <v>62</v>
      </c>
      <c r="C387" s="74" t="s">
        <v>1625</v>
      </c>
      <c r="D387" s="74">
        <v>62905</v>
      </c>
      <c r="E387" s="74" t="s">
        <v>2163</v>
      </c>
      <c r="F387" s="74">
        <v>807470798</v>
      </c>
      <c r="G387" s="74">
        <v>807470798</v>
      </c>
      <c r="H387" s="74">
        <v>807470798</v>
      </c>
      <c r="I387" s="74" t="s">
        <v>2829</v>
      </c>
      <c r="J387" s="74" t="s">
        <v>2832</v>
      </c>
      <c r="K387" s="74">
        <v>1268110</v>
      </c>
      <c r="L387" s="74">
        <v>0</v>
      </c>
      <c r="M387" s="74">
        <v>808738908</v>
      </c>
      <c r="N387" s="74">
        <v>808738908</v>
      </c>
      <c r="O387" s="74">
        <v>807470798</v>
      </c>
      <c r="P387" s="74">
        <v>808738908</v>
      </c>
      <c r="Q387" s="74">
        <v>807470798</v>
      </c>
      <c r="R387" s="74">
        <v>808738908</v>
      </c>
      <c r="S387" s="74">
        <v>807470798</v>
      </c>
    </row>
    <row r="388" spans="1:19" x14ac:dyDescent="0.35">
      <c r="A388" s="74" t="s">
        <v>394</v>
      </c>
      <c r="B388" s="74">
        <v>62</v>
      </c>
      <c r="C388" s="74" t="s">
        <v>1625</v>
      </c>
      <c r="D388" s="74">
        <v>62906</v>
      </c>
      <c r="E388" s="74" t="s">
        <v>2164</v>
      </c>
      <c r="F388" s="74">
        <v>58138700</v>
      </c>
      <c r="G388" s="74">
        <v>58138700</v>
      </c>
      <c r="H388" s="74">
        <v>58138700</v>
      </c>
      <c r="I388" s="74" t="s">
        <v>2829</v>
      </c>
      <c r="J388" s="74" t="s">
        <v>2832</v>
      </c>
      <c r="K388" s="74">
        <v>2678500</v>
      </c>
      <c r="L388" s="74">
        <v>0</v>
      </c>
      <c r="M388" s="74">
        <v>60817200</v>
      </c>
      <c r="N388" s="74">
        <v>60817200</v>
      </c>
      <c r="O388" s="74">
        <v>58138700</v>
      </c>
      <c r="P388" s="74">
        <v>60817200</v>
      </c>
      <c r="Q388" s="74">
        <v>58138700</v>
      </c>
      <c r="R388" s="74">
        <v>60817200</v>
      </c>
      <c r="S388" s="74">
        <v>58138700</v>
      </c>
    </row>
    <row r="389" spans="1:19" x14ac:dyDescent="0.35">
      <c r="A389" s="74" t="s">
        <v>395</v>
      </c>
      <c r="B389" s="74">
        <v>63</v>
      </c>
      <c r="C389" s="74" t="s">
        <v>1626</v>
      </c>
      <c r="D389" s="74">
        <v>63903</v>
      </c>
      <c r="E389" s="74" t="s">
        <v>2165</v>
      </c>
      <c r="F389" s="74">
        <v>121466724</v>
      </c>
      <c r="G389" s="74">
        <v>119564141</v>
      </c>
      <c r="H389" s="74">
        <v>121466724</v>
      </c>
      <c r="I389" s="74" t="s">
        <v>2829</v>
      </c>
      <c r="J389" s="74" t="s">
        <v>2833</v>
      </c>
      <c r="K389" s="74">
        <v>2759230</v>
      </c>
      <c r="L389" s="74">
        <v>0</v>
      </c>
      <c r="M389" s="74">
        <v>124225954</v>
      </c>
      <c r="N389" s="74">
        <v>124225954</v>
      </c>
      <c r="O389" s="74">
        <v>121466724</v>
      </c>
      <c r="P389" s="74">
        <v>188500954</v>
      </c>
      <c r="Q389" s="74">
        <v>185741724</v>
      </c>
      <c r="R389" s="74">
        <v>188500954</v>
      </c>
      <c r="S389" s="74">
        <v>185741724</v>
      </c>
    </row>
    <row r="390" spans="1:19" x14ac:dyDescent="0.35">
      <c r="A390" s="74" t="s">
        <v>396</v>
      </c>
      <c r="B390" s="74">
        <v>63</v>
      </c>
      <c r="C390" s="74" t="s">
        <v>1626</v>
      </c>
      <c r="D390" s="74">
        <v>63906</v>
      </c>
      <c r="E390" s="74" t="s">
        <v>2166</v>
      </c>
      <c r="F390" s="74">
        <v>86073862</v>
      </c>
      <c r="G390" s="74">
        <v>84539748</v>
      </c>
      <c r="H390" s="74">
        <v>86073862</v>
      </c>
      <c r="I390" s="74" t="s">
        <v>2829</v>
      </c>
      <c r="J390" s="74" t="s">
        <v>2835</v>
      </c>
      <c r="K390" s="74">
        <v>454480</v>
      </c>
      <c r="L390" s="74">
        <v>0</v>
      </c>
      <c r="M390" s="74">
        <v>86528342</v>
      </c>
      <c r="N390" s="74">
        <v>86528342</v>
      </c>
      <c r="O390" s="74">
        <v>86073862</v>
      </c>
      <c r="P390" s="74">
        <v>86528342</v>
      </c>
      <c r="Q390" s="74">
        <v>86073862</v>
      </c>
      <c r="R390" s="74">
        <v>86528342</v>
      </c>
      <c r="S390" s="74">
        <v>86073862</v>
      </c>
    </row>
    <row r="391" spans="1:19" x14ac:dyDescent="0.35">
      <c r="A391" s="74" t="s">
        <v>397</v>
      </c>
      <c r="B391" s="74">
        <v>64</v>
      </c>
      <c r="C391" s="74" t="s">
        <v>1627</v>
      </c>
      <c r="D391" s="74">
        <v>64903</v>
      </c>
      <c r="E391" s="74" t="s">
        <v>2167</v>
      </c>
      <c r="F391" s="74">
        <v>5275975041</v>
      </c>
      <c r="G391" s="74">
        <v>5335213940</v>
      </c>
      <c r="H391" s="74">
        <v>5275975041</v>
      </c>
      <c r="I391" s="74" t="s">
        <v>2829</v>
      </c>
      <c r="J391" s="74" t="s">
        <v>2833</v>
      </c>
      <c r="K391" s="74">
        <v>16647588</v>
      </c>
      <c r="L391" s="74">
        <v>13074126</v>
      </c>
      <c r="M391" s="74">
        <v>5292622629</v>
      </c>
      <c r="N391" s="74">
        <v>5279548503</v>
      </c>
      <c r="O391" s="74">
        <v>5262900915</v>
      </c>
      <c r="P391" s="74">
        <v>5292622629</v>
      </c>
      <c r="Q391" s="74">
        <v>5275975041</v>
      </c>
      <c r="R391" s="74">
        <v>5279548503</v>
      </c>
      <c r="S391" s="74">
        <v>5262900915</v>
      </c>
    </row>
    <row r="392" spans="1:19" x14ac:dyDescent="0.35">
      <c r="A392" s="74" t="s">
        <v>398</v>
      </c>
      <c r="B392" s="74">
        <v>65</v>
      </c>
      <c r="C392" s="74" t="s">
        <v>1628</v>
      </c>
      <c r="D392" s="74">
        <v>33901</v>
      </c>
      <c r="E392" s="74" t="s">
        <v>1847</v>
      </c>
      <c r="F392" s="74">
        <v>2328404</v>
      </c>
      <c r="G392" s="74">
        <v>2328404</v>
      </c>
      <c r="H392" s="74">
        <v>2328404</v>
      </c>
      <c r="I392" s="74" t="s">
        <v>2829</v>
      </c>
      <c r="J392" s="74" t="s">
        <v>2833</v>
      </c>
      <c r="K392" s="74">
        <v>28468</v>
      </c>
      <c r="L392" s="74">
        <v>0</v>
      </c>
      <c r="M392" s="74">
        <v>2356872</v>
      </c>
      <c r="N392" s="74">
        <v>2356872</v>
      </c>
      <c r="O392" s="74">
        <v>2328404</v>
      </c>
      <c r="P392" s="74">
        <v>2356872</v>
      </c>
      <c r="Q392" s="74">
        <v>2328404</v>
      </c>
      <c r="R392" s="74">
        <v>2356872</v>
      </c>
      <c r="S392" s="74">
        <v>2328404</v>
      </c>
    </row>
    <row r="393" spans="1:19" x14ac:dyDescent="0.35">
      <c r="A393" s="74" t="s">
        <v>399</v>
      </c>
      <c r="B393" s="74">
        <v>65</v>
      </c>
      <c r="C393" s="74" t="s">
        <v>1628</v>
      </c>
      <c r="D393" s="74">
        <v>65901</v>
      </c>
      <c r="E393" s="74" t="s">
        <v>1848</v>
      </c>
      <c r="F393" s="74">
        <v>134580067</v>
      </c>
      <c r="G393" s="74">
        <v>159601908</v>
      </c>
      <c r="H393" s="74">
        <v>134580067</v>
      </c>
      <c r="I393" s="74" t="s">
        <v>2829</v>
      </c>
      <c r="J393" s="74" t="s">
        <v>2834</v>
      </c>
      <c r="K393" s="74">
        <v>5641232</v>
      </c>
      <c r="L393" s="74">
        <v>0</v>
      </c>
      <c r="M393" s="74">
        <v>140221299</v>
      </c>
      <c r="N393" s="74">
        <v>140221299</v>
      </c>
      <c r="O393" s="74">
        <v>134580067</v>
      </c>
      <c r="P393" s="74">
        <v>284128139</v>
      </c>
      <c r="Q393" s="74">
        <v>278486907</v>
      </c>
      <c r="R393" s="74">
        <v>284128139</v>
      </c>
      <c r="S393" s="74">
        <v>278486907</v>
      </c>
    </row>
    <row r="394" spans="1:19" x14ac:dyDescent="0.35">
      <c r="A394" s="74" t="s">
        <v>400</v>
      </c>
      <c r="B394" s="74">
        <v>65</v>
      </c>
      <c r="C394" s="74" t="s">
        <v>1628</v>
      </c>
      <c r="D394" s="74">
        <v>65902</v>
      </c>
      <c r="E394" s="74" t="s">
        <v>2072</v>
      </c>
      <c r="F394" s="74">
        <v>46888987</v>
      </c>
      <c r="G394" s="74">
        <v>52865382</v>
      </c>
      <c r="H394" s="74">
        <v>46888987</v>
      </c>
      <c r="I394" s="74" t="s">
        <v>2829</v>
      </c>
      <c r="J394" s="74" t="s">
        <v>2834</v>
      </c>
      <c r="K394" s="74">
        <v>531217</v>
      </c>
      <c r="L394" s="74">
        <v>0</v>
      </c>
      <c r="M394" s="74">
        <v>47420204</v>
      </c>
      <c r="N394" s="74">
        <v>47420204</v>
      </c>
      <c r="O394" s="74">
        <v>46888987</v>
      </c>
      <c r="P394" s="74">
        <v>47420204</v>
      </c>
      <c r="Q394" s="74">
        <v>46888987</v>
      </c>
      <c r="R394" s="74">
        <v>47420204</v>
      </c>
      <c r="S394" s="74">
        <v>46888987</v>
      </c>
    </row>
    <row r="395" spans="1:19" x14ac:dyDescent="0.35">
      <c r="A395" s="74" t="s">
        <v>401</v>
      </c>
      <c r="B395" s="74">
        <v>65</v>
      </c>
      <c r="C395" s="74" t="s">
        <v>1628</v>
      </c>
      <c r="D395" s="74">
        <v>90903</v>
      </c>
      <c r="E395" s="74" t="s">
        <v>2073</v>
      </c>
      <c r="F395" s="74">
        <v>4527860</v>
      </c>
      <c r="G395" s="74">
        <v>4527860</v>
      </c>
      <c r="H395" s="74">
        <v>4527860</v>
      </c>
      <c r="I395" s="74" t="s">
        <v>2829</v>
      </c>
      <c r="J395" s="74" t="s">
        <v>2833</v>
      </c>
      <c r="K395" s="74">
        <v>70000</v>
      </c>
      <c r="L395" s="74">
        <v>0</v>
      </c>
      <c r="M395" s="74">
        <v>4597860</v>
      </c>
      <c r="N395" s="74">
        <v>4597860</v>
      </c>
      <c r="O395" s="74">
        <v>4527860</v>
      </c>
      <c r="P395" s="74">
        <v>4597860</v>
      </c>
      <c r="Q395" s="74">
        <v>4527860</v>
      </c>
      <c r="R395" s="74">
        <v>4597860</v>
      </c>
      <c r="S395" s="74">
        <v>4527860</v>
      </c>
    </row>
    <row r="396" spans="1:19" x14ac:dyDescent="0.35">
      <c r="A396" s="74" t="s">
        <v>402</v>
      </c>
      <c r="B396" s="74">
        <v>65</v>
      </c>
      <c r="C396" s="74" t="s">
        <v>1628</v>
      </c>
      <c r="D396" s="74">
        <v>96904</v>
      </c>
      <c r="E396" s="74" t="s">
        <v>2033</v>
      </c>
      <c r="F396" s="74">
        <v>98559</v>
      </c>
      <c r="G396" s="74">
        <v>98559</v>
      </c>
      <c r="H396" s="74">
        <v>98559</v>
      </c>
      <c r="I396" s="74" t="s">
        <v>2829</v>
      </c>
      <c r="J396" s="74" t="s">
        <v>2833</v>
      </c>
      <c r="K396" s="74">
        <v>0</v>
      </c>
      <c r="L396" s="74">
        <v>0</v>
      </c>
      <c r="M396" s="74">
        <v>98559</v>
      </c>
      <c r="N396" s="74">
        <v>98559</v>
      </c>
      <c r="O396" s="74">
        <v>98559</v>
      </c>
      <c r="P396" s="74">
        <v>98559</v>
      </c>
      <c r="Q396" s="74">
        <v>98559</v>
      </c>
      <c r="R396" s="74">
        <v>98559</v>
      </c>
      <c r="S396" s="74">
        <v>98559</v>
      </c>
    </row>
    <row r="397" spans="1:19" x14ac:dyDescent="0.35">
      <c r="A397" s="74" t="s">
        <v>403</v>
      </c>
      <c r="B397" s="74">
        <v>66</v>
      </c>
      <c r="C397" s="74" t="s">
        <v>1629</v>
      </c>
      <c r="D397" s="74">
        <v>66005</v>
      </c>
      <c r="E397" s="74" t="s">
        <v>2168</v>
      </c>
      <c r="F397" s="74">
        <v>25382074</v>
      </c>
      <c r="G397" s="74">
        <v>25122823</v>
      </c>
      <c r="H397" s="74">
        <v>25382074</v>
      </c>
      <c r="I397" s="74" t="s">
        <v>2829</v>
      </c>
      <c r="J397" s="74" t="s">
        <v>2833</v>
      </c>
      <c r="K397" s="74">
        <v>302284</v>
      </c>
      <c r="L397" s="74">
        <v>212307</v>
      </c>
      <c r="M397" s="74">
        <v>25684358</v>
      </c>
      <c r="N397" s="74">
        <v>25472051</v>
      </c>
      <c r="O397" s="74">
        <v>25169767</v>
      </c>
      <c r="P397" s="74">
        <v>25684358</v>
      </c>
      <c r="Q397" s="74">
        <v>25382074</v>
      </c>
      <c r="R397" s="74">
        <v>25472051</v>
      </c>
      <c r="S397" s="74">
        <v>25169767</v>
      </c>
    </row>
    <row r="398" spans="1:19" x14ac:dyDescent="0.35">
      <c r="A398" s="74" t="s">
        <v>404</v>
      </c>
      <c r="B398" s="74">
        <v>66</v>
      </c>
      <c r="C398" s="74" t="s">
        <v>1629</v>
      </c>
      <c r="D398" s="74">
        <v>66901</v>
      </c>
      <c r="E398" s="74" t="s">
        <v>2169</v>
      </c>
      <c r="F398" s="74">
        <v>210139973</v>
      </c>
      <c r="G398" s="74">
        <v>236023855</v>
      </c>
      <c r="H398" s="74">
        <v>210139973</v>
      </c>
      <c r="I398" s="74" t="s">
        <v>2829</v>
      </c>
      <c r="J398" s="74" t="s">
        <v>2834</v>
      </c>
      <c r="K398" s="74">
        <v>3646613</v>
      </c>
      <c r="L398" s="74">
        <v>0</v>
      </c>
      <c r="M398" s="74">
        <v>213786586</v>
      </c>
      <c r="N398" s="74">
        <v>213786586</v>
      </c>
      <c r="O398" s="74">
        <v>210139973</v>
      </c>
      <c r="P398" s="74">
        <v>213786586</v>
      </c>
      <c r="Q398" s="74">
        <v>210139973</v>
      </c>
      <c r="R398" s="74">
        <v>213786586</v>
      </c>
      <c r="S398" s="74">
        <v>210139973</v>
      </c>
    </row>
    <row r="399" spans="1:19" x14ac:dyDescent="0.35">
      <c r="A399" s="74" t="s">
        <v>405</v>
      </c>
      <c r="B399" s="74">
        <v>66</v>
      </c>
      <c r="C399" s="74" t="s">
        <v>1629</v>
      </c>
      <c r="D399" s="74">
        <v>66902</v>
      </c>
      <c r="E399" s="74" t="s">
        <v>2170</v>
      </c>
      <c r="F399" s="74">
        <v>149110763</v>
      </c>
      <c r="G399" s="74">
        <v>165833800</v>
      </c>
      <c r="H399" s="74">
        <v>165833800</v>
      </c>
      <c r="I399" s="74" t="s">
        <v>2830</v>
      </c>
      <c r="J399" s="74" t="s">
        <v>2836</v>
      </c>
      <c r="K399" s="74">
        <v>7091883</v>
      </c>
      <c r="L399" s="74">
        <v>0</v>
      </c>
      <c r="M399" s="74">
        <v>172925683</v>
      </c>
      <c r="N399" s="74">
        <v>172925683</v>
      </c>
      <c r="O399" s="74">
        <v>165833800</v>
      </c>
      <c r="P399" s="74">
        <v>172925683</v>
      </c>
      <c r="Q399" s="74">
        <v>165833800</v>
      </c>
      <c r="R399" s="74">
        <v>172925683</v>
      </c>
      <c r="S399" s="74">
        <v>165833800</v>
      </c>
    </row>
    <row r="400" spans="1:19" x14ac:dyDescent="0.35">
      <c r="A400" s="74" t="s">
        <v>406</v>
      </c>
      <c r="B400" s="74">
        <v>66</v>
      </c>
      <c r="C400" s="74" t="s">
        <v>1629</v>
      </c>
      <c r="D400" s="74">
        <v>66903</v>
      </c>
      <c r="E400" s="74" t="s">
        <v>2171</v>
      </c>
      <c r="F400" s="74">
        <v>251696807</v>
      </c>
      <c r="G400" s="74">
        <v>266521211</v>
      </c>
      <c r="H400" s="74">
        <v>266521211</v>
      </c>
      <c r="I400" s="74" t="s">
        <v>2830</v>
      </c>
      <c r="J400" s="74" t="s">
        <v>2836</v>
      </c>
      <c r="K400" s="74">
        <v>6020112</v>
      </c>
      <c r="L400" s="74">
        <v>3611733</v>
      </c>
      <c r="M400" s="74">
        <v>272541323</v>
      </c>
      <c r="N400" s="74">
        <v>268929590</v>
      </c>
      <c r="O400" s="74">
        <v>262909478</v>
      </c>
      <c r="P400" s="74">
        <v>272541323</v>
      </c>
      <c r="Q400" s="74">
        <v>266521211</v>
      </c>
      <c r="R400" s="74">
        <v>268929590</v>
      </c>
      <c r="S400" s="74">
        <v>262909478</v>
      </c>
    </row>
    <row r="401" spans="1:19" x14ac:dyDescent="0.35">
      <c r="A401" s="74" t="s">
        <v>407</v>
      </c>
      <c r="B401" s="74">
        <v>66</v>
      </c>
      <c r="C401" s="74" t="s">
        <v>1629</v>
      </c>
      <c r="D401" s="74">
        <v>125905</v>
      </c>
      <c r="E401" s="74" t="s">
        <v>2172</v>
      </c>
      <c r="F401" s="74">
        <v>13279942</v>
      </c>
      <c r="G401" s="74">
        <v>16580100</v>
      </c>
      <c r="H401" s="74">
        <v>13279942</v>
      </c>
      <c r="I401" s="74" t="s">
        <v>2829</v>
      </c>
      <c r="J401" s="74" t="s">
        <v>2834</v>
      </c>
      <c r="K401" s="74">
        <v>247747</v>
      </c>
      <c r="L401" s="74">
        <v>0</v>
      </c>
      <c r="M401" s="74">
        <v>13527689</v>
      </c>
      <c r="N401" s="74">
        <v>13527689</v>
      </c>
      <c r="O401" s="74">
        <v>13279942</v>
      </c>
      <c r="P401" s="74">
        <v>13527689</v>
      </c>
      <c r="Q401" s="74">
        <v>13279942</v>
      </c>
      <c r="R401" s="74">
        <v>13527689</v>
      </c>
      <c r="S401" s="74">
        <v>13279942</v>
      </c>
    </row>
    <row r="402" spans="1:19" x14ac:dyDescent="0.35">
      <c r="A402" s="74" t="s">
        <v>408</v>
      </c>
      <c r="B402" s="74">
        <v>67</v>
      </c>
      <c r="C402" s="74" t="s">
        <v>1630</v>
      </c>
      <c r="D402" s="74">
        <v>30901</v>
      </c>
      <c r="E402" s="74" t="s">
        <v>1969</v>
      </c>
      <c r="F402" s="74">
        <v>24060002</v>
      </c>
      <c r="G402" s="74">
        <v>24060002</v>
      </c>
      <c r="H402" s="74">
        <v>24060002</v>
      </c>
      <c r="I402" s="74" t="s">
        <v>2829</v>
      </c>
      <c r="J402" s="74" t="s">
        <v>2832</v>
      </c>
      <c r="K402" s="74">
        <v>1142060</v>
      </c>
      <c r="L402" s="74">
        <v>0</v>
      </c>
      <c r="M402" s="74">
        <v>25202062</v>
      </c>
      <c r="N402" s="74">
        <v>25202062</v>
      </c>
      <c r="O402" s="74">
        <v>24060002</v>
      </c>
      <c r="P402" s="74">
        <v>25202062</v>
      </c>
      <c r="Q402" s="74">
        <v>24060002</v>
      </c>
      <c r="R402" s="74">
        <v>25202062</v>
      </c>
      <c r="S402" s="74">
        <v>24060002</v>
      </c>
    </row>
    <row r="403" spans="1:19" x14ac:dyDescent="0.35">
      <c r="A403" s="74" t="s">
        <v>409</v>
      </c>
      <c r="B403" s="74">
        <v>67</v>
      </c>
      <c r="C403" s="74" t="s">
        <v>1630</v>
      </c>
      <c r="D403" s="74">
        <v>47902</v>
      </c>
      <c r="E403" s="74" t="s">
        <v>2081</v>
      </c>
      <c r="F403" s="74">
        <v>16930656</v>
      </c>
      <c r="G403" s="74">
        <v>16930656</v>
      </c>
      <c r="H403" s="74">
        <v>16930656</v>
      </c>
      <c r="I403" s="74" t="s">
        <v>2829</v>
      </c>
      <c r="J403" s="74" t="s">
        <v>2832</v>
      </c>
      <c r="K403" s="74">
        <v>583840</v>
      </c>
      <c r="L403" s="74">
        <v>0</v>
      </c>
      <c r="M403" s="74">
        <v>17514496</v>
      </c>
      <c r="N403" s="74">
        <v>17514496</v>
      </c>
      <c r="O403" s="74">
        <v>16930656</v>
      </c>
      <c r="P403" s="74">
        <v>17514496</v>
      </c>
      <c r="Q403" s="74">
        <v>16930656</v>
      </c>
      <c r="R403" s="74">
        <v>17514496</v>
      </c>
      <c r="S403" s="74">
        <v>16930656</v>
      </c>
    </row>
    <row r="404" spans="1:19" x14ac:dyDescent="0.35">
      <c r="A404" s="74" t="s">
        <v>410</v>
      </c>
      <c r="B404" s="74">
        <v>67</v>
      </c>
      <c r="C404" s="74" t="s">
        <v>1630</v>
      </c>
      <c r="D404" s="74">
        <v>67902</v>
      </c>
      <c r="E404" s="74" t="s">
        <v>1988</v>
      </c>
      <c r="F404" s="74">
        <v>425380001</v>
      </c>
      <c r="G404" s="74">
        <v>425380001</v>
      </c>
      <c r="H404" s="74">
        <v>425380001</v>
      </c>
      <c r="I404" s="74" t="s">
        <v>2829</v>
      </c>
      <c r="J404" s="74" t="s">
        <v>2832</v>
      </c>
      <c r="K404" s="74">
        <v>10635060</v>
      </c>
      <c r="L404" s="74">
        <v>0</v>
      </c>
      <c r="M404" s="74">
        <v>436015061</v>
      </c>
      <c r="N404" s="74">
        <v>436015061</v>
      </c>
      <c r="O404" s="74">
        <v>425380001</v>
      </c>
      <c r="P404" s="74">
        <v>436015061</v>
      </c>
      <c r="Q404" s="74">
        <v>425380001</v>
      </c>
      <c r="R404" s="74">
        <v>436015061</v>
      </c>
      <c r="S404" s="74">
        <v>425380001</v>
      </c>
    </row>
    <row r="405" spans="1:19" x14ac:dyDescent="0.35">
      <c r="A405" s="74" t="s">
        <v>411</v>
      </c>
      <c r="B405" s="74">
        <v>67</v>
      </c>
      <c r="C405" s="74" t="s">
        <v>1630</v>
      </c>
      <c r="D405" s="74">
        <v>67903</v>
      </c>
      <c r="E405" s="74" t="s">
        <v>2173</v>
      </c>
      <c r="F405" s="74">
        <v>484289050</v>
      </c>
      <c r="G405" s="74">
        <v>484289050</v>
      </c>
      <c r="H405" s="74">
        <v>484289050</v>
      </c>
      <c r="I405" s="74" t="s">
        <v>2829</v>
      </c>
      <c r="J405" s="74" t="s">
        <v>2832</v>
      </c>
      <c r="K405" s="74">
        <v>13812130</v>
      </c>
      <c r="L405" s="74">
        <v>0</v>
      </c>
      <c r="M405" s="74">
        <v>498101180</v>
      </c>
      <c r="N405" s="74">
        <v>498101180</v>
      </c>
      <c r="O405" s="74">
        <v>484289050</v>
      </c>
      <c r="P405" s="74">
        <v>498101180</v>
      </c>
      <c r="Q405" s="74">
        <v>484289050</v>
      </c>
      <c r="R405" s="74">
        <v>498101180</v>
      </c>
      <c r="S405" s="74">
        <v>484289050</v>
      </c>
    </row>
    <row r="406" spans="1:19" x14ac:dyDescent="0.35">
      <c r="A406" s="74" t="s">
        <v>412</v>
      </c>
      <c r="B406" s="74">
        <v>67</v>
      </c>
      <c r="C406" s="74" t="s">
        <v>1630</v>
      </c>
      <c r="D406" s="74">
        <v>67904</v>
      </c>
      <c r="E406" s="74" t="s">
        <v>2084</v>
      </c>
      <c r="F406" s="74">
        <v>97937626</v>
      </c>
      <c r="G406" s="74">
        <v>97937626</v>
      </c>
      <c r="H406" s="74">
        <v>97937626</v>
      </c>
      <c r="I406" s="74" t="s">
        <v>2829</v>
      </c>
      <c r="J406" s="74" t="s">
        <v>2832</v>
      </c>
      <c r="K406" s="74">
        <v>3052920</v>
      </c>
      <c r="L406" s="74">
        <v>0</v>
      </c>
      <c r="M406" s="74">
        <v>100990546</v>
      </c>
      <c r="N406" s="74">
        <v>100990546</v>
      </c>
      <c r="O406" s="74">
        <v>97937626</v>
      </c>
      <c r="P406" s="74">
        <v>100990546</v>
      </c>
      <c r="Q406" s="74">
        <v>97937626</v>
      </c>
      <c r="R406" s="74">
        <v>100990546</v>
      </c>
      <c r="S406" s="74">
        <v>97937626</v>
      </c>
    </row>
    <row r="407" spans="1:19" x14ac:dyDescent="0.35">
      <c r="A407" s="74" t="s">
        <v>413</v>
      </c>
      <c r="B407" s="74">
        <v>67</v>
      </c>
      <c r="C407" s="74" t="s">
        <v>1630</v>
      </c>
      <c r="D407" s="74">
        <v>67907</v>
      </c>
      <c r="E407" s="74" t="s">
        <v>2174</v>
      </c>
      <c r="F407" s="74">
        <v>126516733</v>
      </c>
      <c r="G407" s="74">
        <v>131058372</v>
      </c>
      <c r="H407" s="74">
        <v>126516733</v>
      </c>
      <c r="I407" s="74" t="s">
        <v>2829</v>
      </c>
      <c r="J407" s="74" t="s">
        <v>2833</v>
      </c>
      <c r="K407" s="74">
        <v>3824720</v>
      </c>
      <c r="L407" s="74">
        <v>0</v>
      </c>
      <c r="M407" s="74">
        <v>130341453</v>
      </c>
      <c r="N407" s="74">
        <v>130341453</v>
      </c>
      <c r="O407" s="74">
        <v>126516733</v>
      </c>
      <c r="P407" s="74">
        <v>130341453</v>
      </c>
      <c r="Q407" s="74">
        <v>126516733</v>
      </c>
      <c r="R407" s="74">
        <v>130341453</v>
      </c>
      <c r="S407" s="74">
        <v>126516733</v>
      </c>
    </row>
    <row r="408" spans="1:19" x14ac:dyDescent="0.35">
      <c r="A408" s="74" t="s">
        <v>414</v>
      </c>
      <c r="B408" s="74">
        <v>67</v>
      </c>
      <c r="C408" s="74" t="s">
        <v>1630</v>
      </c>
      <c r="D408" s="74">
        <v>67908</v>
      </c>
      <c r="E408" s="74" t="s">
        <v>1970</v>
      </c>
      <c r="F408" s="74">
        <v>45145604</v>
      </c>
      <c r="G408" s="74">
        <v>45145604</v>
      </c>
      <c r="H408" s="74">
        <v>45145604</v>
      </c>
      <c r="I408" s="74" t="s">
        <v>2829</v>
      </c>
      <c r="J408" s="74" t="s">
        <v>2832</v>
      </c>
      <c r="K408" s="74">
        <v>2719180</v>
      </c>
      <c r="L408" s="74">
        <v>0</v>
      </c>
      <c r="M408" s="74">
        <v>47864784</v>
      </c>
      <c r="N408" s="74">
        <v>47864784</v>
      </c>
      <c r="O408" s="74">
        <v>45145604</v>
      </c>
      <c r="P408" s="74">
        <v>47864784</v>
      </c>
      <c r="Q408" s="74">
        <v>45145604</v>
      </c>
      <c r="R408" s="74">
        <v>47864784</v>
      </c>
      <c r="S408" s="74">
        <v>45145604</v>
      </c>
    </row>
    <row r="409" spans="1:19" x14ac:dyDescent="0.35">
      <c r="A409" s="74" t="s">
        <v>415</v>
      </c>
      <c r="B409" s="74">
        <v>67</v>
      </c>
      <c r="C409" s="74" t="s">
        <v>1630</v>
      </c>
      <c r="D409" s="74">
        <v>72908</v>
      </c>
      <c r="E409" s="74" t="s">
        <v>2175</v>
      </c>
      <c r="F409" s="74">
        <v>825850</v>
      </c>
      <c r="G409" s="74">
        <v>825850</v>
      </c>
      <c r="H409" s="74">
        <v>825850</v>
      </c>
      <c r="I409" s="74" t="s">
        <v>2829</v>
      </c>
      <c r="J409" s="74" t="s">
        <v>2832</v>
      </c>
      <c r="K409" s="74">
        <v>0</v>
      </c>
      <c r="L409" s="74">
        <v>0</v>
      </c>
      <c r="M409" s="74">
        <v>825850</v>
      </c>
      <c r="N409" s="74">
        <v>825850</v>
      </c>
      <c r="O409" s="74">
        <v>825850</v>
      </c>
      <c r="P409" s="74">
        <v>825850</v>
      </c>
      <c r="Q409" s="74">
        <v>825850</v>
      </c>
      <c r="R409" s="74">
        <v>825850</v>
      </c>
      <c r="S409" s="74">
        <v>825850</v>
      </c>
    </row>
    <row r="410" spans="1:19" x14ac:dyDescent="0.35">
      <c r="A410" s="74" t="s">
        <v>416</v>
      </c>
      <c r="B410" s="74">
        <v>67</v>
      </c>
      <c r="C410" s="74" t="s">
        <v>1630</v>
      </c>
      <c r="D410" s="74">
        <v>72909</v>
      </c>
      <c r="E410" s="74" t="s">
        <v>2086</v>
      </c>
      <c r="F410" s="74">
        <v>9491387</v>
      </c>
      <c r="G410" s="74">
        <v>9491387</v>
      </c>
      <c r="H410" s="74">
        <v>9491387</v>
      </c>
      <c r="I410" s="74" t="s">
        <v>2829</v>
      </c>
      <c r="J410" s="74" t="s">
        <v>2832</v>
      </c>
      <c r="K410" s="74">
        <v>55000</v>
      </c>
      <c r="L410" s="74">
        <v>0</v>
      </c>
      <c r="M410" s="74">
        <v>9546387</v>
      </c>
      <c r="N410" s="74">
        <v>9546387</v>
      </c>
      <c r="O410" s="74">
        <v>9491387</v>
      </c>
      <c r="P410" s="74">
        <v>24279717</v>
      </c>
      <c r="Q410" s="74">
        <v>24224717</v>
      </c>
      <c r="R410" s="74">
        <v>24279717</v>
      </c>
      <c r="S410" s="74">
        <v>24224717</v>
      </c>
    </row>
    <row r="411" spans="1:19" x14ac:dyDescent="0.35">
      <c r="A411" s="74" t="s">
        <v>417</v>
      </c>
      <c r="B411" s="74">
        <v>68</v>
      </c>
      <c r="C411" s="74" t="s">
        <v>1631</v>
      </c>
      <c r="D411" s="74">
        <v>68901</v>
      </c>
      <c r="E411" s="74" t="s">
        <v>2176</v>
      </c>
      <c r="F411" s="74">
        <v>12907761222</v>
      </c>
      <c r="G411" s="74">
        <v>12907761222</v>
      </c>
      <c r="H411" s="74">
        <v>12907761222</v>
      </c>
      <c r="I411" s="74" t="s">
        <v>2829</v>
      </c>
      <c r="J411" s="74" t="s">
        <v>2832</v>
      </c>
      <c r="K411" s="74">
        <v>260259572</v>
      </c>
      <c r="L411" s="74">
        <v>395082308</v>
      </c>
      <c r="M411" s="74">
        <v>13168020794</v>
      </c>
      <c r="N411" s="74">
        <v>12772938486</v>
      </c>
      <c r="O411" s="74">
        <v>12512678914</v>
      </c>
      <c r="P411" s="74">
        <v>13168020794</v>
      </c>
      <c r="Q411" s="74">
        <v>12907761222</v>
      </c>
      <c r="R411" s="74">
        <v>12772938486</v>
      </c>
      <c r="S411" s="74">
        <v>12512678914</v>
      </c>
    </row>
    <row r="412" spans="1:19" x14ac:dyDescent="0.35">
      <c r="A412" s="74" t="s">
        <v>418</v>
      </c>
      <c r="B412" s="74">
        <v>69</v>
      </c>
      <c r="C412" s="74" t="s">
        <v>1632</v>
      </c>
      <c r="D412" s="74">
        <v>69901</v>
      </c>
      <c r="E412" s="74" t="s">
        <v>2177</v>
      </c>
      <c r="F412" s="74">
        <v>298259712</v>
      </c>
      <c r="G412" s="74">
        <v>298259712</v>
      </c>
      <c r="H412" s="74">
        <v>298259712</v>
      </c>
      <c r="I412" s="74" t="s">
        <v>2829</v>
      </c>
      <c r="J412" s="74" t="s">
        <v>2832</v>
      </c>
      <c r="K412" s="74">
        <v>3127711</v>
      </c>
      <c r="L412" s="74">
        <v>0</v>
      </c>
      <c r="M412" s="74">
        <v>301387423</v>
      </c>
      <c r="N412" s="74">
        <v>301387423</v>
      </c>
      <c r="O412" s="74">
        <v>298259712</v>
      </c>
      <c r="P412" s="74">
        <v>301387423</v>
      </c>
      <c r="Q412" s="74">
        <v>298259712</v>
      </c>
      <c r="R412" s="74">
        <v>301387423</v>
      </c>
      <c r="S412" s="74">
        <v>298259712</v>
      </c>
    </row>
    <row r="413" spans="1:19" x14ac:dyDescent="0.35">
      <c r="A413" s="74" t="s">
        <v>419</v>
      </c>
      <c r="B413" s="74">
        <v>69</v>
      </c>
      <c r="C413" s="74" t="s">
        <v>1632</v>
      </c>
      <c r="D413" s="74">
        <v>69902</v>
      </c>
      <c r="E413" s="74" t="s">
        <v>2178</v>
      </c>
      <c r="F413" s="74">
        <v>98697070</v>
      </c>
      <c r="G413" s="74">
        <v>101805060</v>
      </c>
      <c r="H413" s="74">
        <v>98697070</v>
      </c>
      <c r="I413" s="74" t="s">
        <v>2829</v>
      </c>
      <c r="J413" s="74" t="s">
        <v>2837</v>
      </c>
      <c r="K413" s="74">
        <v>1027651</v>
      </c>
      <c r="L413" s="74">
        <v>0</v>
      </c>
      <c r="M413" s="74">
        <v>99724721</v>
      </c>
      <c r="N413" s="74">
        <v>99724721</v>
      </c>
      <c r="O413" s="74">
        <v>98697070</v>
      </c>
      <c r="P413" s="74">
        <v>99724721</v>
      </c>
      <c r="Q413" s="74">
        <v>98697070</v>
      </c>
      <c r="R413" s="74">
        <v>99724721</v>
      </c>
      <c r="S413" s="74">
        <v>98697070</v>
      </c>
    </row>
    <row r="414" spans="1:19" x14ac:dyDescent="0.35">
      <c r="A414" s="74" t="s">
        <v>420</v>
      </c>
      <c r="B414" s="74">
        <v>70</v>
      </c>
      <c r="C414" s="74" t="s">
        <v>1633</v>
      </c>
      <c r="D414" s="74">
        <v>70901</v>
      </c>
      <c r="E414" s="74" t="s">
        <v>2179</v>
      </c>
      <c r="F414" s="74">
        <v>36619680</v>
      </c>
      <c r="G414" s="74">
        <v>36619680</v>
      </c>
      <c r="H414" s="74">
        <v>36619680</v>
      </c>
      <c r="I414" s="74" t="s">
        <v>2829</v>
      </c>
      <c r="J414" s="74" t="s">
        <v>2832</v>
      </c>
      <c r="K414" s="74">
        <v>1315099</v>
      </c>
      <c r="L414" s="74">
        <v>0</v>
      </c>
      <c r="M414" s="74">
        <v>37934779</v>
      </c>
      <c r="N414" s="74">
        <v>37934779</v>
      </c>
      <c r="O414" s="74">
        <v>36619680</v>
      </c>
      <c r="P414" s="74">
        <v>37934779</v>
      </c>
      <c r="Q414" s="74">
        <v>36619680</v>
      </c>
      <c r="R414" s="74">
        <v>37934779</v>
      </c>
      <c r="S414" s="74">
        <v>36619680</v>
      </c>
    </row>
    <row r="415" spans="1:19" x14ac:dyDescent="0.35">
      <c r="A415" s="74" t="s">
        <v>421</v>
      </c>
      <c r="B415" s="74">
        <v>70</v>
      </c>
      <c r="C415" s="74" t="s">
        <v>1633</v>
      </c>
      <c r="D415" s="74">
        <v>70903</v>
      </c>
      <c r="E415" s="74" t="s">
        <v>2180</v>
      </c>
      <c r="F415" s="74">
        <v>1925642392</v>
      </c>
      <c r="G415" s="74">
        <v>1925642392</v>
      </c>
      <c r="H415" s="74">
        <v>1925642392</v>
      </c>
      <c r="I415" s="74" t="s">
        <v>2829</v>
      </c>
      <c r="J415" s="74" t="s">
        <v>2832</v>
      </c>
      <c r="K415" s="74">
        <v>45127395</v>
      </c>
      <c r="L415" s="74">
        <v>0</v>
      </c>
      <c r="M415" s="74">
        <v>1970769787</v>
      </c>
      <c r="N415" s="74">
        <v>1970769787</v>
      </c>
      <c r="O415" s="74">
        <v>1925642392</v>
      </c>
      <c r="P415" s="74">
        <v>1970769787</v>
      </c>
      <c r="Q415" s="74">
        <v>1925642392</v>
      </c>
      <c r="R415" s="74">
        <v>1970769787</v>
      </c>
      <c r="S415" s="74">
        <v>1925642392</v>
      </c>
    </row>
    <row r="416" spans="1:19" x14ac:dyDescent="0.35">
      <c r="A416" s="74" t="s">
        <v>422</v>
      </c>
      <c r="B416" s="74">
        <v>70</v>
      </c>
      <c r="C416" s="74" t="s">
        <v>1633</v>
      </c>
      <c r="D416" s="74">
        <v>70905</v>
      </c>
      <c r="E416" s="74" t="s">
        <v>2134</v>
      </c>
      <c r="F416" s="74">
        <v>335421060</v>
      </c>
      <c r="G416" s="74">
        <v>335421060</v>
      </c>
      <c r="H416" s="74">
        <v>335421060</v>
      </c>
      <c r="I416" s="74" t="s">
        <v>2829</v>
      </c>
      <c r="J416" s="74" t="s">
        <v>2832</v>
      </c>
      <c r="K416" s="74">
        <v>15895301</v>
      </c>
      <c r="L416" s="74">
        <v>0</v>
      </c>
      <c r="M416" s="74">
        <v>351316361</v>
      </c>
      <c r="N416" s="74">
        <v>351316361</v>
      </c>
      <c r="O416" s="74">
        <v>335421060</v>
      </c>
      <c r="P416" s="74">
        <v>351316361</v>
      </c>
      <c r="Q416" s="74">
        <v>335421060</v>
      </c>
      <c r="R416" s="74">
        <v>351316361</v>
      </c>
      <c r="S416" s="74">
        <v>335421060</v>
      </c>
    </row>
    <row r="417" spans="1:19" x14ac:dyDescent="0.35">
      <c r="A417" s="74" t="s">
        <v>423</v>
      </c>
      <c r="B417" s="74">
        <v>70</v>
      </c>
      <c r="C417" s="74" t="s">
        <v>1633</v>
      </c>
      <c r="D417" s="74">
        <v>70907</v>
      </c>
      <c r="E417" s="74" t="s">
        <v>2181</v>
      </c>
      <c r="F417" s="74">
        <v>111831029</v>
      </c>
      <c r="G417" s="74">
        <v>111831029</v>
      </c>
      <c r="H417" s="74">
        <v>111831029</v>
      </c>
      <c r="I417" s="74" t="s">
        <v>2829</v>
      </c>
      <c r="J417" s="74" t="s">
        <v>2832</v>
      </c>
      <c r="K417" s="74">
        <v>5316856</v>
      </c>
      <c r="L417" s="74">
        <v>0</v>
      </c>
      <c r="M417" s="74">
        <v>117147885</v>
      </c>
      <c r="N417" s="74">
        <v>117147885</v>
      </c>
      <c r="O417" s="74">
        <v>111831029</v>
      </c>
      <c r="P417" s="74">
        <v>117147885</v>
      </c>
      <c r="Q417" s="74">
        <v>111831029</v>
      </c>
      <c r="R417" s="74">
        <v>117147885</v>
      </c>
      <c r="S417" s="74">
        <v>111831029</v>
      </c>
    </row>
    <row r="418" spans="1:19" x14ac:dyDescent="0.35">
      <c r="A418" s="74" t="s">
        <v>424</v>
      </c>
      <c r="B418" s="74">
        <v>70</v>
      </c>
      <c r="C418" s="74" t="s">
        <v>1633</v>
      </c>
      <c r="D418" s="74">
        <v>70908</v>
      </c>
      <c r="E418" s="74" t="s">
        <v>2182</v>
      </c>
      <c r="F418" s="74">
        <v>3823934553</v>
      </c>
      <c r="G418" s="74">
        <v>3823934553</v>
      </c>
      <c r="H418" s="74">
        <v>3823934553</v>
      </c>
      <c r="I418" s="74" t="s">
        <v>2829</v>
      </c>
      <c r="J418" s="74" t="s">
        <v>2832</v>
      </c>
      <c r="K418" s="74">
        <v>97729799</v>
      </c>
      <c r="L418" s="74">
        <v>120420882</v>
      </c>
      <c r="M418" s="74">
        <v>3921664352</v>
      </c>
      <c r="N418" s="74">
        <v>3801243470</v>
      </c>
      <c r="O418" s="74">
        <v>3703513671</v>
      </c>
      <c r="P418" s="74">
        <v>3921664352</v>
      </c>
      <c r="Q418" s="74">
        <v>3823934553</v>
      </c>
      <c r="R418" s="74">
        <v>3801243470</v>
      </c>
      <c r="S418" s="74">
        <v>3703513671</v>
      </c>
    </row>
    <row r="419" spans="1:19" x14ac:dyDescent="0.35">
      <c r="A419" s="74" t="s">
        <v>425</v>
      </c>
      <c r="B419" s="74">
        <v>70</v>
      </c>
      <c r="C419" s="74" t="s">
        <v>1633</v>
      </c>
      <c r="D419" s="74">
        <v>70909</v>
      </c>
      <c r="E419" s="74" t="s">
        <v>2183</v>
      </c>
      <c r="F419" s="74">
        <v>50800202</v>
      </c>
      <c r="G419" s="74">
        <v>50800202</v>
      </c>
      <c r="H419" s="74">
        <v>50800202</v>
      </c>
      <c r="I419" s="74" t="s">
        <v>2829</v>
      </c>
      <c r="J419" s="74" t="s">
        <v>2832</v>
      </c>
      <c r="K419" s="74">
        <v>1807090</v>
      </c>
      <c r="L419" s="74">
        <v>0</v>
      </c>
      <c r="M419" s="74">
        <v>52607292</v>
      </c>
      <c r="N419" s="74">
        <v>52607292</v>
      </c>
      <c r="O419" s="74">
        <v>50800202</v>
      </c>
      <c r="P419" s="74">
        <v>52607292</v>
      </c>
      <c r="Q419" s="74">
        <v>50800202</v>
      </c>
      <c r="R419" s="74">
        <v>52607292</v>
      </c>
      <c r="S419" s="74">
        <v>50800202</v>
      </c>
    </row>
    <row r="420" spans="1:19" x14ac:dyDescent="0.35">
      <c r="A420" s="74" t="s">
        <v>426</v>
      </c>
      <c r="B420" s="74">
        <v>70</v>
      </c>
      <c r="C420" s="74" t="s">
        <v>1633</v>
      </c>
      <c r="D420" s="74">
        <v>70910</v>
      </c>
      <c r="E420" s="74" t="s">
        <v>2184</v>
      </c>
      <c r="F420" s="74">
        <v>252408668</v>
      </c>
      <c r="G420" s="74">
        <v>252408668</v>
      </c>
      <c r="H420" s="74">
        <v>252408668</v>
      </c>
      <c r="I420" s="74" t="s">
        <v>2829</v>
      </c>
      <c r="J420" s="74" t="s">
        <v>2832</v>
      </c>
      <c r="K420" s="74">
        <v>11038355</v>
      </c>
      <c r="L420" s="74">
        <v>0</v>
      </c>
      <c r="M420" s="74">
        <v>263447023</v>
      </c>
      <c r="N420" s="74">
        <v>263447023</v>
      </c>
      <c r="O420" s="74">
        <v>252408668</v>
      </c>
      <c r="P420" s="74">
        <v>263447023</v>
      </c>
      <c r="Q420" s="74">
        <v>252408668</v>
      </c>
      <c r="R420" s="74">
        <v>263447023</v>
      </c>
      <c r="S420" s="74">
        <v>252408668</v>
      </c>
    </row>
    <row r="421" spans="1:19" x14ac:dyDescent="0.35">
      <c r="A421" s="74" t="s">
        <v>427</v>
      </c>
      <c r="B421" s="74">
        <v>70</v>
      </c>
      <c r="C421" s="74" t="s">
        <v>1633</v>
      </c>
      <c r="D421" s="74">
        <v>70911</v>
      </c>
      <c r="E421" s="74" t="s">
        <v>2185</v>
      </c>
      <c r="F421" s="74">
        <v>1635785031</v>
      </c>
      <c r="G421" s="74">
        <v>1635785031</v>
      </c>
      <c r="H421" s="74">
        <v>1635785031</v>
      </c>
      <c r="I421" s="74" t="s">
        <v>2829</v>
      </c>
      <c r="J421" s="74" t="s">
        <v>2832</v>
      </c>
      <c r="K421" s="74">
        <v>63287529</v>
      </c>
      <c r="L421" s="74">
        <v>0</v>
      </c>
      <c r="M421" s="74">
        <v>1699072560</v>
      </c>
      <c r="N421" s="74">
        <v>1699072560</v>
      </c>
      <c r="O421" s="74">
        <v>1635785031</v>
      </c>
      <c r="P421" s="74">
        <v>1739409970</v>
      </c>
      <c r="Q421" s="74">
        <v>1676122441</v>
      </c>
      <c r="R421" s="74">
        <v>1739409970</v>
      </c>
      <c r="S421" s="74">
        <v>1676122441</v>
      </c>
    </row>
    <row r="422" spans="1:19" x14ac:dyDescent="0.35">
      <c r="A422" s="74" t="s">
        <v>428</v>
      </c>
      <c r="B422" s="74">
        <v>70</v>
      </c>
      <c r="C422" s="74" t="s">
        <v>1633</v>
      </c>
      <c r="D422" s="74">
        <v>70912</v>
      </c>
      <c r="E422" s="74" t="s">
        <v>2186</v>
      </c>
      <c r="F422" s="74">
        <v>3632221479</v>
      </c>
      <c r="G422" s="74">
        <v>3632221479</v>
      </c>
      <c r="H422" s="74">
        <v>3632221479</v>
      </c>
      <c r="I422" s="74" t="s">
        <v>2829</v>
      </c>
      <c r="J422" s="74" t="s">
        <v>2832</v>
      </c>
      <c r="K422" s="74">
        <v>93884643</v>
      </c>
      <c r="L422" s="74">
        <v>0</v>
      </c>
      <c r="M422" s="74">
        <v>3726106122</v>
      </c>
      <c r="N422" s="74">
        <v>3726106122</v>
      </c>
      <c r="O422" s="74">
        <v>3632221479</v>
      </c>
      <c r="P422" s="74">
        <v>3726106122</v>
      </c>
      <c r="Q422" s="74">
        <v>3632221479</v>
      </c>
      <c r="R422" s="74">
        <v>3726106122</v>
      </c>
      <c r="S422" s="74">
        <v>3632221479</v>
      </c>
    </row>
    <row r="423" spans="1:19" x14ac:dyDescent="0.35">
      <c r="A423" s="74" t="s">
        <v>429</v>
      </c>
      <c r="B423" s="74">
        <v>70</v>
      </c>
      <c r="C423" s="74" t="s">
        <v>1633</v>
      </c>
      <c r="D423" s="74">
        <v>70915</v>
      </c>
      <c r="E423" s="74" t="s">
        <v>2187</v>
      </c>
      <c r="F423" s="74">
        <v>310283639</v>
      </c>
      <c r="G423" s="74">
        <v>310283639</v>
      </c>
      <c r="H423" s="74">
        <v>310283639</v>
      </c>
      <c r="I423" s="74" t="s">
        <v>2829</v>
      </c>
      <c r="J423" s="74" t="s">
        <v>2832</v>
      </c>
      <c r="K423" s="74">
        <v>11062060</v>
      </c>
      <c r="L423" s="74">
        <v>0</v>
      </c>
      <c r="M423" s="74">
        <v>321345699</v>
      </c>
      <c r="N423" s="74">
        <v>321345699</v>
      </c>
      <c r="O423" s="74">
        <v>310283639</v>
      </c>
      <c r="P423" s="74">
        <v>321345699</v>
      </c>
      <c r="Q423" s="74">
        <v>310283639</v>
      </c>
      <c r="R423" s="74">
        <v>321345699</v>
      </c>
      <c r="S423" s="74">
        <v>310283639</v>
      </c>
    </row>
    <row r="424" spans="1:19" x14ac:dyDescent="0.35">
      <c r="A424" s="74" t="s">
        <v>430</v>
      </c>
      <c r="B424" s="74">
        <v>70</v>
      </c>
      <c r="C424" s="74" t="s">
        <v>1633</v>
      </c>
      <c r="D424" s="74">
        <v>175905</v>
      </c>
      <c r="E424" s="74" t="s">
        <v>2188</v>
      </c>
      <c r="F424" s="74">
        <v>2340678</v>
      </c>
      <c r="G424" s="74">
        <v>2340678</v>
      </c>
      <c r="H424" s="74">
        <v>2340678</v>
      </c>
      <c r="I424" s="74" t="s">
        <v>2829</v>
      </c>
      <c r="J424" s="74" t="s">
        <v>2832</v>
      </c>
      <c r="K424" s="74">
        <v>50000</v>
      </c>
      <c r="L424" s="74">
        <v>0</v>
      </c>
      <c r="M424" s="74">
        <v>2390678</v>
      </c>
      <c r="N424" s="74">
        <v>2390678</v>
      </c>
      <c r="O424" s="74">
        <v>2340678</v>
      </c>
      <c r="P424" s="74">
        <v>2390678</v>
      </c>
      <c r="Q424" s="74">
        <v>2340678</v>
      </c>
      <c r="R424" s="74">
        <v>2390678</v>
      </c>
      <c r="S424" s="74">
        <v>2340678</v>
      </c>
    </row>
    <row r="425" spans="1:19" x14ac:dyDescent="0.35">
      <c r="A425" s="74" t="s">
        <v>431</v>
      </c>
      <c r="B425" s="74">
        <v>71</v>
      </c>
      <c r="C425" s="74" t="s">
        <v>1634</v>
      </c>
      <c r="D425" s="74">
        <v>71901</v>
      </c>
      <c r="E425" s="74" t="s">
        <v>2189</v>
      </c>
      <c r="F425" s="74">
        <v>1167807971</v>
      </c>
      <c r="G425" s="74">
        <v>1167807971</v>
      </c>
      <c r="H425" s="74">
        <v>1167807971</v>
      </c>
      <c r="I425" s="74" t="s">
        <v>2829</v>
      </c>
      <c r="J425" s="74" t="s">
        <v>2832</v>
      </c>
      <c r="K425" s="74">
        <v>62061952</v>
      </c>
      <c r="L425" s="74">
        <v>0</v>
      </c>
      <c r="M425" s="74">
        <v>1229869923</v>
      </c>
      <c r="N425" s="74">
        <v>1229869923</v>
      </c>
      <c r="O425" s="74">
        <v>1167807971</v>
      </c>
      <c r="P425" s="74">
        <v>1229869923</v>
      </c>
      <c r="Q425" s="74">
        <v>1167807971</v>
      </c>
      <c r="R425" s="74">
        <v>1229869923</v>
      </c>
      <c r="S425" s="74">
        <v>1167807971</v>
      </c>
    </row>
    <row r="426" spans="1:19" x14ac:dyDescent="0.35">
      <c r="A426" s="74" t="s">
        <v>432</v>
      </c>
      <c r="B426" s="74">
        <v>71</v>
      </c>
      <c r="C426" s="74" t="s">
        <v>1634</v>
      </c>
      <c r="D426" s="74">
        <v>71902</v>
      </c>
      <c r="E426" s="74" t="s">
        <v>2190</v>
      </c>
      <c r="F426" s="74">
        <v>15781215689</v>
      </c>
      <c r="G426" s="74">
        <v>15781215689</v>
      </c>
      <c r="H426" s="74">
        <v>15781215689</v>
      </c>
      <c r="I426" s="74" t="s">
        <v>2829</v>
      </c>
      <c r="J426" s="74" t="s">
        <v>2832</v>
      </c>
      <c r="K426" s="74">
        <v>548318914</v>
      </c>
      <c r="L426" s="74">
        <v>0</v>
      </c>
      <c r="M426" s="74">
        <v>16329534603</v>
      </c>
      <c r="N426" s="74">
        <v>16329534603</v>
      </c>
      <c r="O426" s="74">
        <v>15781215689</v>
      </c>
      <c r="P426" s="74">
        <v>16329534603</v>
      </c>
      <c r="Q426" s="74">
        <v>15781215689</v>
      </c>
      <c r="R426" s="74">
        <v>16329534603</v>
      </c>
      <c r="S426" s="74">
        <v>15781215689</v>
      </c>
    </row>
    <row r="427" spans="1:19" x14ac:dyDescent="0.35">
      <c r="A427" s="74" t="s">
        <v>433</v>
      </c>
      <c r="B427" s="74">
        <v>71</v>
      </c>
      <c r="C427" s="74" t="s">
        <v>1634</v>
      </c>
      <c r="D427" s="74">
        <v>71903</v>
      </c>
      <c r="E427" s="74" t="s">
        <v>2191</v>
      </c>
      <c r="F427" s="74">
        <v>186558024</v>
      </c>
      <c r="G427" s="74">
        <v>194077566</v>
      </c>
      <c r="H427" s="74">
        <v>186558024</v>
      </c>
      <c r="I427" s="74" t="s">
        <v>2829</v>
      </c>
      <c r="J427" s="74" t="s">
        <v>2833</v>
      </c>
      <c r="K427" s="74">
        <v>8257794</v>
      </c>
      <c r="L427" s="74">
        <v>0</v>
      </c>
      <c r="M427" s="74">
        <v>194815818</v>
      </c>
      <c r="N427" s="74">
        <v>194815818</v>
      </c>
      <c r="O427" s="74">
        <v>186558024</v>
      </c>
      <c r="P427" s="74">
        <v>194815818</v>
      </c>
      <c r="Q427" s="74">
        <v>186558024</v>
      </c>
      <c r="R427" s="74">
        <v>194815818</v>
      </c>
      <c r="S427" s="74">
        <v>186558024</v>
      </c>
    </row>
    <row r="428" spans="1:19" x14ac:dyDescent="0.35">
      <c r="A428" s="74" t="s">
        <v>434</v>
      </c>
      <c r="B428" s="74">
        <v>71</v>
      </c>
      <c r="C428" s="74" t="s">
        <v>1634</v>
      </c>
      <c r="D428" s="74">
        <v>71904</v>
      </c>
      <c r="E428" s="74" t="s">
        <v>2192</v>
      </c>
      <c r="F428" s="74">
        <v>218393949</v>
      </c>
      <c r="G428" s="74">
        <v>218393949</v>
      </c>
      <c r="H428" s="74">
        <v>218393949</v>
      </c>
      <c r="I428" s="74" t="s">
        <v>2829</v>
      </c>
      <c r="J428" s="74" t="s">
        <v>2832</v>
      </c>
      <c r="K428" s="74">
        <v>13625414</v>
      </c>
      <c r="L428" s="74">
        <v>0</v>
      </c>
      <c r="M428" s="74">
        <v>232019363</v>
      </c>
      <c r="N428" s="74">
        <v>232019363</v>
      </c>
      <c r="O428" s="74">
        <v>218393949</v>
      </c>
      <c r="P428" s="74">
        <v>232019363</v>
      </c>
      <c r="Q428" s="74">
        <v>218393949</v>
      </c>
      <c r="R428" s="74">
        <v>232019363</v>
      </c>
      <c r="S428" s="74">
        <v>218393949</v>
      </c>
    </row>
    <row r="429" spans="1:19" x14ac:dyDescent="0.35">
      <c r="A429" s="74" t="s">
        <v>435</v>
      </c>
      <c r="B429" s="74">
        <v>71</v>
      </c>
      <c r="C429" s="74" t="s">
        <v>1634</v>
      </c>
      <c r="D429" s="74">
        <v>71905</v>
      </c>
      <c r="E429" s="74" t="s">
        <v>2193</v>
      </c>
      <c r="F429" s="74">
        <v>6863381367</v>
      </c>
      <c r="G429" s="74">
        <v>6863381367</v>
      </c>
      <c r="H429" s="74">
        <v>6863381367</v>
      </c>
      <c r="I429" s="74" t="s">
        <v>2829</v>
      </c>
      <c r="J429" s="74" t="s">
        <v>2832</v>
      </c>
      <c r="K429" s="74">
        <v>360388553</v>
      </c>
      <c r="L429" s="74">
        <v>382347468</v>
      </c>
      <c r="M429" s="74">
        <v>7223769920</v>
      </c>
      <c r="N429" s="74">
        <v>6841422452</v>
      </c>
      <c r="O429" s="74">
        <v>6481033899</v>
      </c>
      <c r="P429" s="74">
        <v>7223769920</v>
      </c>
      <c r="Q429" s="74">
        <v>6863381367</v>
      </c>
      <c r="R429" s="74">
        <v>6841422452</v>
      </c>
      <c r="S429" s="74">
        <v>6481033899</v>
      </c>
    </row>
    <row r="430" spans="1:19" x14ac:dyDescent="0.35">
      <c r="A430" s="74" t="s">
        <v>436</v>
      </c>
      <c r="B430" s="74">
        <v>71</v>
      </c>
      <c r="C430" s="74" t="s">
        <v>1634</v>
      </c>
      <c r="D430" s="74">
        <v>71906</v>
      </c>
      <c r="E430" s="74" t="s">
        <v>2194</v>
      </c>
      <c r="F430" s="74">
        <v>188167732</v>
      </c>
      <c r="G430" s="74">
        <v>188167732</v>
      </c>
      <c r="H430" s="74">
        <v>188167732</v>
      </c>
      <c r="I430" s="74" t="s">
        <v>2829</v>
      </c>
      <c r="J430" s="74" t="s">
        <v>2832</v>
      </c>
      <c r="K430" s="74">
        <v>7186300</v>
      </c>
      <c r="L430" s="74">
        <v>0</v>
      </c>
      <c r="M430" s="74">
        <v>195354032</v>
      </c>
      <c r="N430" s="74">
        <v>195354032</v>
      </c>
      <c r="O430" s="74">
        <v>188167732</v>
      </c>
      <c r="P430" s="74">
        <v>195354032</v>
      </c>
      <c r="Q430" s="74">
        <v>188167732</v>
      </c>
      <c r="R430" s="74">
        <v>195354032</v>
      </c>
      <c r="S430" s="74">
        <v>188167732</v>
      </c>
    </row>
    <row r="431" spans="1:19" x14ac:dyDescent="0.35">
      <c r="A431" s="74" t="s">
        <v>437</v>
      </c>
      <c r="B431" s="74">
        <v>71</v>
      </c>
      <c r="C431" s="74" t="s">
        <v>1634</v>
      </c>
      <c r="D431" s="74">
        <v>71907</v>
      </c>
      <c r="E431" s="74" t="s">
        <v>2195</v>
      </c>
      <c r="F431" s="74">
        <v>2011343041</v>
      </c>
      <c r="G431" s="74">
        <v>2011343041</v>
      </c>
      <c r="H431" s="74">
        <v>2011343041</v>
      </c>
      <c r="I431" s="74" t="s">
        <v>2829</v>
      </c>
      <c r="J431" s="74" t="s">
        <v>2832</v>
      </c>
      <c r="K431" s="74">
        <v>52479122</v>
      </c>
      <c r="L431" s="74">
        <v>0</v>
      </c>
      <c r="M431" s="74">
        <v>2063822163</v>
      </c>
      <c r="N431" s="74">
        <v>2063822163</v>
      </c>
      <c r="O431" s="74">
        <v>2011343041</v>
      </c>
      <c r="P431" s="74">
        <v>2063822163</v>
      </c>
      <c r="Q431" s="74">
        <v>2011343041</v>
      </c>
      <c r="R431" s="74">
        <v>2063822163</v>
      </c>
      <c r="S431" s="74">
        <v>2011343041</v>
      </c>
    </row>
    <row r="432" spans="1:19" x14ac:dyDescent="0.35">
      <c r="A432" s="74" t="s">
        <v>438</v>
      </c>
      <c r="B432" s="74">
        <v>71</v>
      </c>
      <c r="C432" s="74" t="s">
        <v>1634</v>
      </c>
      <c r="D432" s="74">
        <v>71908</v>
      </c>
      <c r="E432" s="74" t="s">
        <v>2196</v>
      </c>
      <c r="F432" s="74">
        <v>71429502</v>
      </c>
      <c r="G432" s="74">
        <v>71429502</v>
      </c>
      <c r="H432" s="74">
        <v>71429502</v>
      </c>
      <c r="I432" s="74" t="s">
        <v>2829</v>
      </c>
      <c r="J432" s="74" t="s">
        <v>2832</v>
      </c>
      <c r="K432" s="74">
        <v>2274146</v>
      </c>
      <c r="L432" s="74">
        <v>0</v>
      </c>
      <c r="M432" s="74">
        <v>73703648</v>
      </c>
      <c r="N432" s="74">
        <v>73703648</v>
      </c>
      <c r="O432" s="74">
        <v>71429502</v>
      </c>
      <c r="P432" s="74">
        <v>73703648</v>
      </c>
      <c r="Q432" s="74">
        <v>71429502</v>
      </c>
      <c r="R432" s="74">
        <v>73703648</v>
      </c>
      <c r="S432" s="74">
        <v>71429502</v>
      </c>
    </row>
    <row r="433" spans="1:19" x14ac:dyDescent="0.35">
      <c r="A433" s="74" t="s">
        <v>439</v>
      </c>
      <c r="B433" s="74">
        <v>71</v>
      </c>
      <c r="C433" s="74" t="s">
        <v>1634</v>
      </c>
      <c r="D433" s="74">
        <v>71909</v>
      </c>
      <c r="E433" s="74" t="s">
        <v>2197</v>
      </c>
      <c r="F433" s="74">
        <v>9414919981</v>
      </c>
      <c r="G433" s="74">
        <v>9414919981</v>
      </c>
      <c r="H433" s="74">
        <v>9414919981</v>
      </c>
      <c r="I433" s="74" t="s">
        <v>2829</v>
      </c>
      <c r="J433" s="74" t="s">
        <v>2832</v>
      </c>
      <c r="K433" s="74">
        <v>413642385</v>
      </c>
      <c r="L433" s="74">
        <v>0</v>
      </c>
      <c r="M433" s="74">
        <v>9828562366</v>
      </c>
      <c r="N433" s="74">
        <v>9828562366</v>
      </c>
      <c r="O433" s="74">
        <v>9414919981</v>
      </c>
      <c r="P433" s="74">
        <v>9828562366</v>
      </c>
      <c r="Q433" s="74">
        <v>9414919981</v>
      </c>
      <c r="R433" s="74">
        <v>9828562366</v>
      </c>
      <c r="S433" s="74">
        <v>9414919981</v>
      </c>
    </row>
    <row r="434" spans="1:19" x14ac:dyDescent="0.35">
      <c r="A434" s="74" t="s">
        <v>440</v>
      </c>
      <c r="B434" s="74">
        <v>72</v>
      </c>
      <c r="C434" s="74" t="s">
        <v>1635</v>
      </c>
      <c r="D434" s="74">
        <v>18906</v>
      </c>
      <c r="E434" s="74" t="s">
        <v>1924</v>
      </c>
      <c r="F434" s="74">
        <v>28265152</v>
      </c>
      <c r="G434" s="74">
        <v>29238589</v>
      </c>
      <c r="H434" s="74">
        <v>28265152</v>
      </c>
      <c r="I434" s="74" t="s">
        <v>2829</v>
      </c>
      <c r="J434" s="74" t="s">
        <v>2833</v>
      </c>
      <c r="K434" s="74">
        <v>244487</v>
      </c>
      <c r="L434" s="74">
        <v>0</v>
      </c>
      <c r="M434" s="74">
        <v>28509639</v>
      </c>
      <c r="N434" s="74">
        <v>28509639</v>
      </c>
      <c r="O434" s="74">
        <v>28265152</v>
      </c>
      <c r="P434" s="74">
        <v>28509639</v>
      </c>
      <c r="Q434" s="74">
        <v>28265152</v>
      </c>
      <c r="R434" s="74">
        <v>28509639</v>
      </c>
      <c r="S434" s="74">
        <v>28265152</v>
      </c>
    </row>
    <row r="435" spans="1:19" x14ac:dyDescent="0.35">
      <c r="A435" s="74" t="s">
        <v>441</v>
      </c>
      <c r="B435" s="74">
        <v>72</v>
      </c>
      <c r="C435" s="74" t="s">
        <v>1635</v>
      </c>
      <c r="D435" s="74">
        <v>47902</v>
      </c>
      <c r="E435" s="74" t="s">
        <v>2081</v>
      </c>
      <c r="F435" s="74">
        <v>5935791</v>
      </c>
      <c r="G435" s="74">
        <v>5935791</v>
      </c>
      <c r="H435" s="74">
        <v>5935791</v>
      </c>
      <c r="I435" s="74" t="s">
        <v>2829</v>
      </c>
      <c r="J435" s="74" t="s">
        <v>2833</v>
      </c>
      <c r="K435" s="74">
        <v>190232</v>
      </c>
      <c r="L435" s="74">
        <v>0</v>
      </c>
      <c r="M435" s="74">
        <v>6126023</v>
      </c>
      <c r="N435" s="74">
        <v>6126023</v>
      </c>
      <c r="O435" s="74">
        <v>5935791</v>
      </c>
      <c r="P435" s="74">
        <v>6126023</v>
      </c>
      <c r="Q435" s="74">
        <v>5935791</v>
      </c>
      <c r="R435" s="74">
        <v>6126023</v>
      </c>
      <c r="S435" s="74">
        <v>5935791</v>
      </c>
    </row>
    <row r="436" spans="1:19" x14ac:dyDescent="0.35">
      <c r="A436" s="74" t="s">
        <v>442</v>
      </c>
      <c r="B436" s="74">
        <v>72</v>
      </c>
      <c r="C436" s="74" t="s">
        <v>1635</v>
      </c>
      <c r="D436" s="74">
        <v>72901</v>
      </c>
      <c r="E436" s="74" t="s">
        <v>2198</v>
      </c>
      <c r="F436" s="74">
        <v>45201229</v>
      </c>
      <c r="G436" s="74">
        <v>48758956</v>
      </c>
      <c r="H436" s="74">
        <v>45201229</v>
      </c>
      <c r="I436" s="74" t="s">
        <v>2829</v>
      </c>
      <c r="J436" s="74" t="s">
        <v>2833</v>
      </c>
      <c r="K436" s="74">
        <v>1183040</v>
      </c>
      <c r="L436" s="74">
        <v>0</v>
      </c>
      <c r="M436" s="74">
        <v>46384269</v>
      </c>
      <c r="N436" s="74">
        <v>46384269</v>
      </c>
      <c r="O436" s="74">
        <v>45201229</v>
      </c>
      <c r="P436" s="74">
        <v>46384269</v>
      </c>
      <c r="Q436" s="74">
        <v>45201229</v>
      </c>
      <c r="R436" s="74">
        <v>46384269</v>
      </c>
      <c r="S436" s="74">
        <v>45201229</v>
      </c>
    </row>
    <row r="437" spans="1:19" x14ac:dyDescent="0.35">
      <c r="A437" s="74" t="s">
        <v>443</v>
      </c>
      <c r="B437" s="74">
        <v>72</v>
      </c>
      <c r="C437" s="74" t="s">
        <v>1635</v>
      </c>
      <c r="D437" s="74">
        <v>72902</v>
      </c>
      <c r="E437" s="74" t="s">
        <v>2085</v>
      </c>
      <c r="F437" s="74">
        <v>305328379</v>
      </c>
      <c r="G437" s="74">
        <v>309977340</v>
      </c>
      <c r="H437" s="74">
        <v>305328379</v>
      </c>
      <c r="I437" s="74" t="s">
        <v>2829</v>
      </c>
      <c r="J437" s="74" t="s">
        <v>2833</v>
      </c>
      <c r="K437" s="74">
        <v>12359301</v>
      </c>
      <c r="L437" s="74">
        <v>0</v>
      </c>
      <c r="M437" s="74">
        <v>317687680</v>
      </c>
      <c r="N437" s="74">
        <v>317687680</v>
      </c>
      <c r="O437" s="74">
        <v>305328379</v>
      </c>
      <c r="P437" s="74">
        <v>317687680</v>
      </c>
      <c r="Q437" s="74">
        <v>305328379</v>
      </c>
      <c r="R437" s="74">
        <v>317687680</v>
      </c>
      <c r="S437" s="74">
        <v>305328379</v>
      </c>
    </row>
    <row r="438" spans="1:19" x14ac:dyDescent="0.35">
      <c r="A438" s="74" t="s">
        <v>444</v>
      </c>
      <c r="B438" s="74">
        <v>72</v>
      </c>
      <c r="C438" s="74" t="s">
        <v>1635</v>
      </c>
      <c r="D438" s="74">
        <v>72903</v>
      </c>
      <c r="E438" s="74" t="s">
        <v>2199</v>
      </c>
      <c r="F438" s="74">
        <v>1670321409</v>
      </c>
      <c r="G438" s="74">
        <v>1714051170</v>
      </c>
      <c r="H438" s="74">
        <v>1670321409</v>
      </c>
      <c r="I438" s="74" t="s">
        <v>2829</v>
      </c>
      <c r="J438" s="74" t="s">
        <v>2833</v>
      </c>
      <c r="K438" s="74">
        <v>42219328</v>
      </c>
      <c r="L438" s="74">
        <v>0</v>
      </c>
      <c r="M438" s="74">
        <v>1712540737</v>
      </c>
      <c r="N438" s="74">
        <v>1712540737</v>
      </c>
      <c r="O438" s="74">
        <v>1670321409</v>
      </c>
      <c r="P438" s="74">
        <v>1712540737</v>
      </c>
      <c r="Q438" s="74">
        <v>1670321409</v>
      </c>
      <c r="R438" s="74">
        <v>1712540737</v>
      </c>
      <c r="S438" s="74">
        <v>1670321409</v>
      </c>
    </row>
    <row r="439" spans="1:19" x14ac:dyDescent="0.35">
      <c r="A439" s="74" t="s">
        <v>445</v>
      </c>
      <c r="B439" s="74">
        <v>72</v>
      </c>
      <c r="C439" s="74" t="s">
        <v>1635</v>
      </c>
      <c r="D439" s="74">
        <v>72904</v>
      </c>
      <c r="E439" s="74" t="s">
        <v>2200</v>
      </c>
      <c r="F439" s="74">
        <v>133875545</v>
      </c>
      <c r="G439" s="74">
        <v>138306644</v>
      </c>
      <c r="H439" s="74">
        <v>133875545</v>
      </c>
      <c r="I439" s="74" t="s">
        <v>2829</v>
      </c>
      <c r="J439" s="74" t="s">
        <v>2833</v>
      </c>
      <c r="K439" s="74">
        <v>2864630</v>
      </c>
      <c r="L439" s="74">
        <v>0</v>
      </c>
      <c r="M439" s="74">
        <v>136740175</v>
      </c>
      <c r="N439" s="74">
        <v>136740175</v>
      </c>
      <c r="O439" s="74">
        <v>133875545</v>
      </c>
      <c r="P439" s="74">
        <v>136740175</v>
      </c>
      <c r="Q439" s="74">
        <v>133875545</v>
      </c>
      <c r="R439" s="74">
        <v>136740175</v>
      </c>
      <c r="S439" s="74">
        <v>133875545</v>
      </c>
    </row>
    <row r="440" spans="1:19" x14ac:dyDescent="0.35">
      <c r="A440" s="74" t="s">
        <v>446</v>
      </c>
      <c r="B440" s="74">
        <v>72</v>
      </c>
      <c r="C440" s="74" t="s">
        <v>1635</v>
      </c>
      <c r="D440" s="74">
        <v>72908</v>
      </c>
      <c r="E440" s="74" t="s">
        <v>2175</v>
      </c>
      <c r="F440" s="74">
        <v>142182466</v>
      </c>
      <c r="G440" s="74">
        <v>143599218</v>
      </c>
      <c r="H440" s="74">
        <v>142182466</v>
      </c>
      <c r="I440" s="74" t="s">
        <v>2829</v>
      </c>
      <c r="J440" s="74" t="s">
        <v>2833</v>
      </c>
      <c r="K440" s="74">
        <v>3366451</v>
      </c>
      <c r="L440" s="74">
        <v>0</v>
      </c>
      <c r="M440" s="74">
        <v>145548917</v>
      </c>
      <c r="N440" s="74">
        <v>145548917</v>
      </c>
      <c r="O440" s="74">
        <v>142182466</v>
      </c>
      <c r="P440" s="74">
        <v>145548917</v>
      </c>
      <c r="Q440" s="74">
        <v>142182466</v>
      </c>
      <c r="R440" s="74">
        <v>145548917</v>
      </c>
      <c r="S440" s="74">
        <v>142182466</v>
      </c>
    </row>
    <row r="441" spans="1:19" x14ac:dyDescent="0.35">
      <c r="A441" s="74" t="s">
        <v>447</v>
      </c>
      <c r="B441" s="74">
        <v>72</v>
      </c>
      <c r="C441" s="74" t="s">
        <v>1635</v>
      </c>
      <c r="D441" s="74">
        <v>72909</v>
      </c>
      <c r="E441" s="74" t="s">
        <v>2086</v>
      </c>
      <c r="F441" s="74">
        <v>78629605</v>
      </c>
      <c r="G441" s="74">
        <v>85422859</v>
      </c>
      <c r="H441" s="74">
        <v>78629605</v>
      </c>
      <c r="I441" s="74" t="s">
        <v>2829</v>
      </c>
      <c r="J441" s="74" t="s">
        <v>2833</v>
      </c>
      <c r="K441" s="74">
        <v>2290190</v>
      </c>
      <c r="L441" s="74">
        <v>0</v>
      </c>
      <c r="M441" s="74">
        <v>80919795</v>
      </c>
      <c r="N441" s="74">
        <v>80919795</v>
      </c>
      <c r="O441" s="74">
        <v>78629605</v>
      </c>
      <c r="P441" s="74">
        <v>87286465</v>
      </c>
      <c r="Q441" s="74">
        <v>84996275</v>
      </c>
      <c r="R441" s="74">
        <v>87286465</v>
      </c>
      <c r="S441" s="74">
        <v>84996275</v>
      </c>
    </row>
    <row r="442" spans="1:19" x14ac:dyDescent="0.35">
      <c r="A442" s="74" t="s">
        <v>448</v>
      </c>
      <c r="B442" s="74">
        <v>72</v>
      </c>
      <c r="C442" s="74" t="s">
        <v>1635</v>
      </c>
      <c r="D442" s="74">
        <v>72910</v>
      </c>
      <c r="E442" s="74" t="s">
        <v>2201</v>
      </c>
      <c r="F442" s="74">
        <v>93738770</v>
      </c>
      <c r="G442" s="74">
        <v>98046322</v>
      </c>
      <c r="H442" s="74">
        <v>93738770</v>
      </c>
      <c r="I442" s="74" t="s">
        <v>2829</v>
      </c>
      <c r="J442" s="74" t="s">
        <v>2833</v>
      </c>
      <c r="K442" s="74">
        <v>2550710</v>
      </c>
      <c r="L442" s="74">
        <v>0</v>
      </c>
      <c r="M442" s="74">
        <v>96289480</v>
      </c>
      <c r="N442" s="74">
        <v>96289480</v>
      </c>
      <c r="O442" s="74">
        <v>93738770</v>
      </c>
      <c r="P442" s="74">
        <v>96289480</v>
      </c>
      <c r="Q442" s="74">
        <v>93738770</v>
      </c>
      <c r="R442" s="74">
        <v>96289480</v>
      </c>
      <c r="S442" s="74">
        <v>93738770</v>
      </c>
    </row>
    <row r="443" spans="1:19" x14ac:dyDescent="0.35">
      <c r="A443" s="74" t="s">
        <v>449</v>
      </c>
      <c r="B443" s="74">
        <v>72</v>
      </c>
      <c r="C443" s="74" t="s">
        <v>1635</v>
      </c>
      <c r="D443" s="74">
        <v>97903</v>
      </c>
      <c r="E443" s="74" t="s">
        <v>1928</v>
      </c>
      <c r="F443" s="74">
        <v>55764151</v>
      </c>
      <c r="G443" s="74">
        <v>63372029</v>
      </c>
      <c r="H443" s="74">
        <v>55764151</v>
      </c>
      <c r="I443" s="74" t="s">
        <v>2829</v>
      </c>
      <c r="J443" s="74" t="s">
        <v>2833</v>
      </c>
      <c r="K443" s="74">
        <v>2020865</v>
      </c>
      <c r="L443" s="74">
        <v>0</v>
      </c>
      <c r="M443" s="74">
        <v>57785016</v>
      </c>
      <c r="N443" s="74">
        <v>57785016</v>
      </c>
      <c r="O443" s="74">
        <v>55764151</v>
      </c>
      <c r="P443" s="74">
        <v>57785016</v>
      </c>
      <c r="Q443" s="74">
        <v>55764151</v>
      </c>
      <c r="R443" s="74">
        <v>57785016</v>
      </c>
      <c r="S443" s="74">
        <v>55764151</v>
      </c>
    </row>
    <row r="444" spans="1:19" x14ac:dyDescent="0.35">
      <c r="A444" s="74" t="s">
        <v>450</v>
      </c>
      <c r="B444" s="74">
        <v>72</v>
      </c>
      <c r="C444" s="74" t="s">
        <v>1635</v>
      </c>
      <c r="D444" s="74">
        <v>111902</v>
      </c>
      <c r="E444" s="74" t="s">
        <v>2202</v>
      </c>
      <c r="F444" s="74">
        <v>26204713</v>
      </c>
      <c r="G444" s="74">
        <v>27605628</v>
      </c>
      <c r="H444" s="74">
        <v>26204713</v>
      </c>
      <c r="I444" s="74" t="s">
        <v>2829</v>
      </c>
      <c r="J444" s="74" t="s">
        <v>2833</v>
      </c>
      <c r="K444" s="74">
        <v>328090</v>
      </c>
      <c r="L444" s="74">
        <v>0</v>
      </c>
      <c r="M444" s="74">
        <v>26532803</v>
      </c>
      <c r="N444" s="74">
        <v>26532803</v>
      </c>
      <c r="O444" s="74">
        <v>26204713</v>
      </c>
      <c r="P444" s="74">
        <v>26532803</v>
      </c>
      <c r="Q444" s="74">
        <v>26204713</v>
      </c>
      <c r="R444" s="74">
        <v>26532803</v>
      </c>
      <c r="S444" s="74">
        <v>26204713</v>
      </c>
    </row>
    <row r="445" spans="1:19" x14ac:dyDescent="0.35">
      <c r="A445" s="74" t="s">
        <v>451</v>
      </c>
      <c r="B445" s="74">
        <v>72</v>
      </c>
      <c r="C445" s="74" t="s">
        <v>1635</v>
      </c>
      <c r="D445" s="74">
        <v>182901</v>
      </c>
      <c r="E445" s="74" t="s">
        <v>2203</v>
      </c>
      <c r="F445" s="74">
        <v>17837027</v>
      </c>
      <c r="G445" s="74">
        <v>20630100</v>
      </c>
      <c r="H445" s="74">
        <v>17837027</v>
      </c>
      <c r="I445" s="74" t="s">
        <v>2829</v>
      </c>
      <c r="J445" s="74" t="s">
        <v>2833</v>
      </c>
      <c r="K445" s="74">
        <v>400310</v>
      </c>
      <c r="L445" s="74">
        <v>0</v>
      </c>
      <c r="M445" s="74">
        <v>18237337</v>
      </c>
      <c r="N445" s="74">
        <v>18237337</v>
      </c>
      <c r="O445" s="74">
        <v>17837027</v>
      </c>
      <c r="P445" s="74">
        <v>18237337</v>
      </c>
      <c r="Q445" s="74">
        <v>17837027</v>
      </c>
      <c r="R445" s="74">
        <v>18237337</v>
      </c>
      <c r="S445" s="74">
        <v>17837027</v>
      </c>
    </row>
    <row r="446" spans="1:19" x14ac:dyDescent="0.35">
      <c r="A446" s="74" t="s">
        <v>452</v>
      </c>
      <c r="B446" s="74">
        <v>72</v>
      </c>
      <c r="C446" s="74" t="s">
        <v>1635</v>
      </c>
      <c r="D446" s="74">
        <v>182904</v>
      </c>
      <c r="E446" s="74" t="s">
        <v>2204</v>
      </c>
      <c r="F446" s="74">
        <v>21908233</v>
      </c>
      <c r="G446" s="74">
        <v>21908233</v>
      </c>
      <c r="H446" s="74">
        <v>21908233</v>
      </c>
      <c r="I446" s="74" t="s">
        <v>2829</v>
      </c>
      <c r="J446" s="74" t="s">
        <v>2833</v>
      </c>
      <c r="K446" s="74">
        <v>778190</v>
      </c>
      <c r="L446" s="74">
        <v>0</v>
      </c>
      <c r="M446" s="74">
        <v>22686423</v>
      </c>
      <c r="N446" s="74">
        <v>22686423</v>
      </c>
      <c r="O446" s="74">
        <v>21908233</v>
      </c>
      <c r="P446" s="74">
        <v>22686423</v>
      </c>
      <c r="Q446" s="74">
        <v>21908233</v>
      </c>
      <c r="R446" s="74">
        <v>22686423</v>
      </c>
      <c r="S446" s="74">
        <v>21908233</v>
      </c>
    </row>
    <row r="447" spans="1:19" x14ac:dyDescent="0.35">
      <c r="A447" s="74" t="s">
        <v>453</v>
      </c>
      <c r="B447" s="74">
        <v>73</v>
      </c>
      <c r="C447" s="74" t="s">
        <v>1636</v>
      </c>
      <c r="D447" s="74">
        <v>14910</v>
      </c>
      <c r="E447" s="74" t="s">
        <v>1891</v>
      </c>
      <c r="F447" s="74">
        <v>6183035</v>
      </c>
      <c r="G447" s="74">
        <v>6183035</v>
      </c>
      <c r="H447" s="74">
        <v>6183035</v>
      </c>
      <c r="I447" s="74" t="s">
        <v>2829</v>
      </c>
      <c r="J447" s="74" t="s">
        <v>2832</v>
      </c>
      <c r="K447" s="74">
        <v>348860</v>
      </c>
      <c r="L447" s="74">
        <v>0</v>
      </c>
      <c r="M447" s="74">
        <v>6531895</v>
      </c>
      <c r="N447" s="74">
        <v>6531895</v>
      </c>
      <c r="O447" s="74">
        <v>6183035</v>
      </c>
      <c r="P447" s="74">
        <v>6531895</v>
      </c>
      <c r="Q447" s="74">
        <v>6183035</v>
      </c>
      <c r="R447" s="74">
        <v>6531895</v>
      </c>
      <c r="S447" s="74">
        <v>6183035</v>
      </c>
    </row>
    <row r="448" spans="1:19" x14ac:dyDescent="0.35">
      <c r="A448" s="74" t="s">
        <v>454</v>
      </c>
      <c r="B448" s="74">
        <v>73</v>
      </c>
      <c r="C448" s="74" t="s">
        <v>1636</v>
      </c>
      <c r="D448" s="74">
        <v>73901</v>
      </c>
      <c r="E448" s="74" t="s">
        <v>2205</v>
      </c>
      <c r="F448" s="74">
        <v>60889119</v>
      </c>
      <c r="G448" s="74">
        <v>70265021</v>
      </c>
      <c r="H448" s="74">
        <v>60889119</v>
      </c>
      <c r="I448" s="74" t="s">
        <v>2829</v>
      </c>
      <c r="J448" s="74" t="s">
        <v>2837</v>
      </c>
      <c r="K448" s="74">
        <v>3378851</v>
      </c>
      <c r="L448" s="74">
        <v>0</v>
      </c>
      <c r="M448" s="74">
        <v>64267970</v>
      </c>
      <c r="N448" s="74">
        <v>64267970</v>
      </c>
      <c r="O448" s="74">
        <v>60889119</v>
      </c>
      <c r="P448" s="74">
        <v>64267970</v>
      </c>
      <c r="Q448" s="74">
        <v>60889119</v>
      </c>
      <c r="R448" s="74">
        <v>64267970</v>
      </c>
      <c r="S448" s="74">
        <v>60889119</v>
      </c>
    </row>
    <row r="449" spans="1:19" x14ac:dyDescent="0.35">
      <c r="A449" s="74" t="s">
        <v>455</v>
      </c>
      <c r="B449" s="74">
        <v>73</v>
      </c>
      <c r="C449" s="74" t="s">
        <v>1636</v>
      </c>
      <c r="D449" s="74">
        <v>73903</v>
      </c>
      <c r="E449" s="74" t="s">
        <v>2206</v>
      </c>
      <c r="F449" s="74">
        <v>238020679</v>
      </c>
      <c r="G449" s="74">
        <v>265738989</v>
      </c>
      <c r="H449" s="74">
        <v>238020679</v>
      </c>
      <c r="I449" s="74" t="s">
        <v>2829</v>
      </c>
      <c r="J449" s="74" t="s">
        <v>2837</v>
      </c>
      <c r="K449" s="74">
        <v>11614336</v>
      </c>
      <c r="L449" s="74">
        <v>0</v>
      </c>
      <c r="M449" s="74">
        <v>249635015</v>
      </c>
      <c r="N449" s="74">
        <v>249635015</v>
      </c>
      <c r="O449" s="74">
        <v>238020679</v>
      </c>
      <c r="P449" s="74">
        <v>249635015</v>
      </c>
      <c r="Q449" s="74">
        <v>238020679</v>
      </c>
      <c r="R449" s="74">
        <v>249635015</v>
      </c>
      <c r="S449" s="74">
        <v>238020679</v>
      </c>
    </row>
    <row r="450" spans="1:19" x14ac:dyDescent="0.35">
      <c r="A450" s="74" t="s">
        <v>456</v>
      </c>
      <c r="B450" s="74">
        <v>73</v>
      </c>
      <c r="C450" s="74" t="s">
        <v>1636</v>
      </c>
      <c r="D450" s="74">
        <v>73904</v>
      </c>
      <c r="E450" s="74" t="s">
        <v>2207</v>
      </c>
      <c r="F450" s="74">
        <v>17972784</v>
      </c>
      <c r="G450" s="74">
        <v>20890690</v>
      </c>
      <c r="H450" s="74">
        <v>17972784</v>
      </c>
      <c r="I450" s="74" t="s">
        <v>2829</v>
      </c>
      <c r="J450" s="74" t="s">
        <v>2833</v>
      </c>
      <c r="K450" s="74">
        <v>1144859</v>
      </c>
      <c r="L450" s="74">
        <v>0</v>
      </c>
      <c r="M450" s="74">
        <v>19117643</v>
      </c>
      <c r="N450" s="74">
        <v>19117643</v>
      </c>
      <c r="O450" s="74">
        <v>17972784</v>
      </c>
      <c r="P450" s="74">
        <v>19117643</v>
      </c>
      <c r="Q450" s="74">
        <v>17972784</v>
      </c>
      <c r="R450" s="74">
        <v>19117643</v>
      </c>
      <c r="S450" s="74">
        <v>17972784</v>
      </c>
    </row>
    <row r="451" spans="1:19" x14ac:dyDescent="0.35">
      <c r="A451" s="74" t="s">
        <v>457</v>
      </c>
      <c r="B451" s="74">
        <v>73</v>
      </c>
      <c r="C451" s="74" t="s">
        <v>1636</v>
      </c>
      <c r="D451" s="74">
        <v>73905</v>
      </c>
      <c r="E451" s="74" t="s">
        <v>1894</v>
      </c>
      <c r="F451" s="74">
        <v>159850113</v>
      </c>
      <c r="G451" s="74">
        <v>189104534</v>
      </c>
      <c r="H451" s="74">
        <v>189104534</v>
      </c>
      <c r="I451" s="74" t="s">
        <v>2830</v>
      </c>
      <c r="J451" s="74" t="s">
        <v>2836</v>
      </c>
      <c r="K451" s="74">
        <v>8196843</v>
      </c>
      <c r="L451" s="74">
        <v>0</v>
      </c>
      <c r="M451" s="74">
        <v>197301377</v>
      </c>
      <c r="N451" s="74">
        <v>197301377</v>
      </c>
      <c r="O451" s="74">
        <v>189104534</v>
      </c>
      <c r="P451" s="74">
        <v>197301377</v>
      </c>
      <c r="Q451" s="74">
        <v>189104534</v>
      </c>
      <c r="R451" s="74">
        <v>197301377</v>
      </c>
      <c r="S451" s="74">
        <v>189104534</v>
      </c>
    </row>
    <row r="452" spans="1:19" x14ac:dyDescent="0.35">
      <c r="A452" s="74" t="s">
        <v>458</v>
      </c>
      <c r="B452" s="74">
        <v>73</v>
      </c>
      <c r="C452" s="74" t="s">
        <v>1636</v>
      </c>
      <c r="D452" s="74">
        <v>147902</v>
      </c>
      <c r="E452" s="74" t="s">
        <v>2208</v>
      </c>
      <c r="F452" s="74">
        <v>476979</v>
      </c>
      <c r="G452" s="74">
        <v>476979</v>
      </c>
      <c r="H452" s="74">
        <v>476979</v>
      </c>
      <c r="I452" s="74" t="s">
        <v>2829</v>
      </c>
      <c r="J452" s="74" t="s">
        <v>2832</v>
      </c>
      <c r="K452" s="74">
        <v>20000</v>
      </c>
      <c r="L452" s="74">
        <v>0</v>
      </c>
      <c r="M452" s="74">
        <v>496979</v>
      </c>
      <c r="N452" s="74">
        <v>496979</v>
      </c>
      <c r="O452" s="74">
        <v>476979</v>
      </c>
      <c r="P452" s="74">
        <v>496979</v>
      </c>
      <c r="Q452" s="74">
        <v>476979</v>
      </c>
      <c r="R452" s="74">
        <v>496979</v>
      </c>
      <c r="S452" s="74">
        <v>476979</v>
      </c>
    </row>
    <row r="453" spans="1:19" x14ac:dyDescent="0.35">
      <c r="A453" s="74" t="s">
        <v>459</v>
      </c>
      <c r="B453" s="74">
        <v>73</v>
      </c>
      <c r="C453" s="74" t="s">
        <v>1636</v>
      </c>
      <c r="D453" s="74">
        <v>161907</v>
      </c>
      <c r="E453" s="74" t="s">
        <v>2209</v>
      </c>
      <c r="F453" s="74">
        <v>7992441</v>
      </c>
      <c r="G453" s="74">
        <v>7992441</v>
      </c>
      <c r="H453" s="74">
        <v>7992441</v>
      </c>
      <c r="I453" s="74" t="s">
        <v>2829</v>
      </c>
      <c r="J453" s="74" t="s">
        <v>2832</v>
      </c>
      <c r="K453" s="74">
        <v>516320</v>
      </c>
      <c r="L453" s="74">
        <v>0</v>
      </c>
      <c r="M453" s="74">
        <v>8508761</v>
      </c>
      <c r="N453" s="74">
        <v>8508761</v>
      </c>
      <c r="O453" s="74">
        <v>7992441</v>
      </c>
      <c r="P453" s="74">
        <v>8508761</v>
      </c>
      <c r="Q453" s="74">
        <v>7992441</v>
      </c>
      <c r="R453" s="74">
        <v>8508761</v>
      </c>
      <c r="S453" s="74">
        <v>7992441</v>
      </c>
    </row>
    <row r="454" spans="1:19" x14ac:dyDescent="0.35">
      <c r="A454" s="74" t="s">
        <v>460</v>
      </c>
      <c r="B454" s="74">
        <v>73</v>
      </c>
      <c r="C454" s="74" t="s">
        <v>1636</v>
      </c>
      <c r="D454" s="74">
        <v>161908</v>
      </c>
      <c r="E454" s="74" t="s">
        <v>2210</v>
      </c>
      <c r="F454" s="74">
        <v>11983157</v>
      </c>
      <c r="G454" s="74">
        <v>11983157</v>
      </c>
      <c r="H454" s="74">
        <v>11983157</v>
      </c>
      <c r="I454" s="74" t="s">
        <v>2829</v>
      </c>
      <c r="J454" s="74" t="s">
        <v>2832</v>
      </c>
      <c r="K454" s="74">
        <v>367692</v>
      </c>
      <c r="L454" s="74">
        <v>0</v>
      </c>
      <c r="M454" s="74">
        <v>12350849</v>
      </c>
      <c r="N454" s="74">
        <v>12350849</v>
      </c>
      <c r="O454" s="74">
        <v>11983157</v>
      </c>
      <c r="P454" s="74">
        <v>12350849</v>
      </c>
      <c r="Q454" s="74">
        <v>11983157</v>
      </c>
      <c r="R454" s="74">
        <v>12350849</v>
      </c>
      <c r="S454" s="74">
        <v>11983157</v>
      </c>
    </row>
    <row r="455" spans="1:19" x14ac:dyDescent="0.35">
      <c r="A455" s="74" t="s">
        <v>461</v>
      </c>
      <c r="B455" s="74">
        <v>73</v>
      </c>
      <c r="C455" s="74" t="s">
        <v>1636</v>
      </c>
      <c r="D455" s="74">
        <v>161912</v>
      </c>
      <c r="E455" s="74" t="s">
        <v>2211</v>
      </c>
      <c r="F455" s="74">
        <v>12482323</v>
      </c>
      <c r="G455" s="74">
        <v>12482323</v>
      </c>
      <c r="H455" s="74">
        <v>12482323</v>
      </c>
      <c r="I455" s="74" t="s">
        <v>2829</v>
      </c>
      <c r="J455" s="74" t="s">
        <v>2832</v>
      </c>
      <c r="K455" s="74">
        <v>376850</v>
      </c>
      <c r="L455" s="74">
        <v>185838</v>
      </c>
      <c r="M455" s="74">
        <v>12859173</v>
      </c>
      <c r="N455" s="74">
        <v>12673335</v>
      </c>
      <c r="O455" s="74">
        <v>12296485</v>
      </c>
      <c r="P455" s="74">
        <v>12859173</v>
      </c>
      <c r="Q455" s="74">
        <v>12482323</v>
      </c>
      <c r="R455" s="74">
        <v>12673335</v>
      </c>
      <c r="S455" s="74">
        <v>12296485</v>
      </c>
    </row>
    <row r="456" spans="1:19" x14ac:dyDescent="0.35">
      <c r="A456" s="74" t="s">
        <v>462</v>
      </c>
      <c r="B456" s="74">
        <v>73</v>
      </c>
      <c r="C456" s="74" t="s">
        <v>1636</v>
      </c>
      <c r="D456" s="74">
        <v>161919</v>
      </c>
      <c r="E456" s="74" t="s">
        <v>1897</v>
      </c>
      <c r="F456" s="74">
        <v>23967374</v>
      </c>
      <c r="G456" s="74">
        <v>26767773</v>
      </c>
      <c r="H456" s="74">
        <v>23967374</v>
      </c>
      <c r="I456" s="74" t="s">
        <v>2829</v>
      </c>
      <c r="J456" s="74" t="s">
        <v>2837</v>
      </c>
      <c r="K456" s="74">
        <v>1140730</v>
      </c>
      <c r="L456" s="74">
        <v>0</v>
      </c>
      <c r="M456" s="74">
        <v>25108104</v>
      </c>
      <c r="N456" s="74">
        <v>25108104</v>
      </c>
      <c r="O456" s="74">
        <v>23967374</v>
      </c>
      <c r="P456" s="74">
        <v>25108104</v>
      </c>
      <c r="Q456" s="74">
        <v>23967374</v>
      </c>
      <c r="R456" s="74">
        <v>25108104</v>
      </c>
      <c r="S456" s="74">
        <v>23967374</v>
      </c>
    </row>
    <row r="457" spans="1:19" x14ac:dyDescent="0.35">
      <c r="A457" s="74" t="s">
        <v>463</v>
      </c>
      <c r="B457" s="74">
        <v>73</v>
      </c>
      <c r="C457" s="74" t="s">
        <v>1636</v>
      </c>
      <c r="D457" s="74">
        <v>161922</v>
      </c>
      <c r="E457" s="74" t="s">
        <v>2212</v>
      </c>
      <c r="F457" s="74">
        <v>6389700</v>
      </c>
      <c r="G457" s="74">
        <v>6389700</v>
      </c>
      <c r="H457" s="74">
        <v>6389700</v>
      </c>
      <c r="I457" s="74" t="s">
        <v>2829</v>
      </c>
      <c r="J457" s="74" t="s">
        <v>2832</v>
      </c>
      <c r="K457" s="74">
        <v>384671</v>
      </c>
      <c r="L457" s="74">
        <v>0</v>
      </c>
      <c r="M457" s="74">
        <v>6774371</v>
      </c>
      <c r="N457" s="74">
        <v>6774371</v>
      </c>
      <c r="O457" s="74">
        <v>6389700</v>
      </c>
      <c r="P457" s="74">
        <v>6774371</v>
      </c>
      <c r="Q457" s="74">
        <v>6389700</v>
      </c>
      <c r="R457" s="74">
        <v>6774371</v>
      </c>
      <c r="S457" s="74">
        <v>6389700</v>
      </c>
    </row>
    <row r="458" spans="1:19" x14ac:dyDescent="0.35">
      <c r="A458" s="74" t="s">
        <v>464</v>
      </c>
      <c r="B458" s="74">
        <v>73</v>
      </c>
      <c r="C458" s="74" t="s">
        <v>1636</v>
      </c>
      <c r="D458" s="74">
        <v>198901</v>
      </c>
      <c r="E458" s="74" t="s">
        <v>2213</v>
      </c>
      <c r="F458" s="74">
        <v>21444417</v>
      </c>
      <c r="G458" s="74">
        <v>21444417</v>
      </c>
      <c r="H458" s="74">
        <v>21444417</v>
      </c>
      <c r="I458" s="74" t="s">
        <v>2829</v>
      </c>
      <c r="J458" s="74" t="s">
        <v>2832</v>
      </c>
      <c r="K458" s="74">
        <v>799130</v>
      </c>
      <c r="L458" s="74">
        <v>0</v>
      </c>
      <c r="M458" s="74">
        <v>22243547</v>
      </c>
      <c r="N458" s="74">
        <v>22243547</v>
      </c>
      <c r="O458" s="74">
        <v>21444417</v>
      </c>
      <c r="P458" s="74">
        <v>22243547</v>
      </c>
      <c r="Q458" s="74">
        <v>21444417</v>
      </c>
      <c r="R458" s="74">
        <v>22243547</v>
      </c>
      <c r="S458" s="74">
        <v>21444417</v>
      </c>
    </row>
    <row r="459" spans="1:19" x14ac:dyDescent="0.35">
      <c r="A459" s="74" t="s">
        <v>465</v>
      </c>
      <c r="B459" s="74">
        <v>74</v>
      </c>
      <c r="C459" s="74" t="s">
        <v>1637</v>
      </c>
      <c r="D459" s="74">
        <v>43917</v>
      </c>
      <c r="E459" s="74" t="s">
        <v>2061</v>
      </c>
      <c r="F459" s="74">
        <v>5143228</v>
      </c>
      <c r="G459" s="74">
        <v>5143228</v>
      </c>
      <c r="H459" s="74">
        <v>5143228</v>
      </c>
      <c r="I459" s="74" t="s">
        <v>2829</v>
      </c>
      <c r="J459" s="74" t="s">
        <v>2833</v>
      </c>
      <c r="K459" s="74">
        <v>167710</v>
      </c>
      <c r="L459" s="74">
        <v>0</v>
      </c>
      <c r="M459" s="74">
        <v>5310938</v>
      </c>
      <c r="N459" s="74">
        <v>5310938</v>
      </c>
      <c r="O459" s="74">
        <v>5143228</v>
      </c>
      <c r="P459" s="74">
        <v>5310938</v>
      </c>
      <c r="Q459" s="74">
        <v>5143228</v>
      </c>
      <c r="R459" s="74">
        <v>5310938</v>
      </c>
      <c r="S459" s="74">
        <v>5143228</v>
      </c>
    </row>
    <row r="460" spans="1:19" x14ac:dyDescent="0.35">
      <c r="A460" s="74" t="s">
        <v>466</v>
      </c>
      <c r="B460" s="74">
        <v>74</v>
      </c>
      <c r="C460" s="74" t="s">
        <v>1637</v>
      </c>
      <c r="D460" s="74">
        <v>60914</v>
      </c>
      <c r="E460" s="74" t="s">
        <v>2146</v>
      </c>
      <c r="F460" s="74">
        <v>30627494</v>
      </c>
      <c r="G460" s="74">
        <v>29338973</v>
      </c>
      <c r="H460" s="74">
        <v>30627494</v>
      </c>
      <c r="I460" s="74" t="s">
        <v>2829</v>
      </c>
      <c r="J460" s="74" t="s">
        <v>2833</v>
      </c>
      <c r="K460" s="74">
        <v>1824908</v>
      </c>
      <c r="L460" s="74">
        <v>0</v>
      </c>
      <c r="M460" s="74">
        <v>32452402</v>
      </c>
      <c r="N460" s="74">
        <v>32452402</v>
      </c>
      <c r="O460" s="74">
        <v>30627494</v>
      </c>
      <c r="P460" s="74">
        <v>32452402</v>
      </c>
      <c r="Q460" s="74">
        <v>30627494</v>
      </c>
      <c r="R460" s="74">
        <v>32452402</v>
      </c>
      <c r="S460" s="74">
        <v>30627494</v>
      </c>
    </row>
    <row r="461" spans="1:19" x14ac:dyDescent="0.35">
      <c r="A461" s="74" t="s">
        <v>467</v>
      </c>
      <c r="B461" s="74">
        <v>74</v>
      </c>
      <c r="C461" s="74" t="s">
        <v>1637</v>
      </c>
      <c r="D461" s="74">
        <v>74903</v>
      </c>
      <c r="E461" s="74" t="s">
        <v>2214</v>
      </c>
      <c r="F461" s="74">
        <v>639458459</v>
      </c>
      <c r="G461" s="74">
        <v>649955256</v>
      </c>
      <c r="H461" s="74">
        <v>639458459</v>
      </c>
      <c r="I461" s="74" t="s">
        <v>2829</v>
      </c>
      <c r="J461" s="74" t="s">
        <v>2833</v>
      </c>
      <c r="K461" s="74">
        <v>30517743</v>
      </c>
      <c r="L461" s="74">
        <v>0</v>
      </c>
      <c r="M461" s="74">
        <v>669976202</v>
      </c>
      <c r="N461" s="74">
        <v>669976202</v>
      </c>
      <c r="O461" s="74">
        <v>639458459</v>
      </c>
      <c r="P461" s="74">
        <v>669976202</v>
      </c>
      <c r="Q461" s="74">
        <v>639458459</v>
      </c>
      <c r="R461" s="74">
        <v>669976202</v>
      </c>
      <c r="S461" s="74">
        <v>639458459</v>
      </c>
    </row>
    <row r="462" spans="1:19" x14ac:dyDescent="0.35">
      <c r="A462" s="74" t="s">
        <v>468</v>
      </c>
      <c r="B462" s="74">
        <v>74</v>
      </c>
      <c r="C462" s="74" t="s">
        <v>1637</v>
      </c>
      <c r="D462" s="74">
        <v>74904</v>
      </c>
      <c r="E462" s="74" t="s">
        <v>2215</v>
      </c>
      <c r="F462" s="74">
        <v>53962729</v>
      </c>
      <c r="G462" s="74">
        <v>57349066</v>
      </c>
      <c r="H462" s="74">
        <v>53962729</v>
      </c>
      <c r="I462" s="74" t="s">
        <v>2829</v>
      </c>
      <c r="J462" s="74" t="s">
        <v>2833</v>
      </c>
      <c r="K462" s="74">
        <v>2935377</v>
      </c>
      <c r="L462" s="74">
        <v>0</v>
      </c>
      <c r="M462" s="74">
        <v>56898106</v>
      </c>
      <c r="N462" s="74">
        <v>56898106</v>
      </c>
      <c r="O462" s="74">
        <v>53962729</v>
      </c>
      <c r="P462" s="74">
        <v>56898106</v>
      </c>
      <c r="Q462" s="74">
        <v>53962729</v>
      </c>
      <c r="R462" s="74">
        <v>56898106</v>
      </c>
      <c r="S462" s="74">
        <v>53962729</v>
      </c>
    </row>
    <row r="463" spans="1:19" x14ac:dyDescent="0.35">
      <c r="A463" s="74" t="s">
        <v>469</v>
      </c>
      <c r="B463" s="74">
        <v>74</v>
      </c>
      <c r="C463" s="74" t="s">
        <v>1637</v>
      </c>
      <c r="D463" s="74">
        <v>74905</v>
      </c>
      <c r="E463" s="74" t="s">
        <v>2216</v>
      </c>
      <c r="F463" s="74">
        <v>44849531</v>
      </c>
      <c r="G463" s="74">
        <v>44469879</v>
      </c>
      <c r="H463" s="74">
        <v>44849531</v>
      </c>
      <c r="I463" s="74" t="s">
        <v>2829</v>
      </c>
      <c r="J463" s="74" t="s">
        <v>2833</v>
      </c>
      <c r="K463" s="74">
        <v>2381328</v>
      </c>
      <c r="L463" s="74">
        <v>0</v>
      </c>
      <c r="M463" s="74">
        <v>47230859</v>
      </c>
      <c r="N463" s="74">
        <v>47230859</v>
      </c>
      <c r="O463" s="74">
        <v>44849531</v>
      </c>
      <c r="P463" s="74">
        <v>47230859</v>
      </c>
      <c r="Q463" s="74">
        <v>44849531</v>
      </c>
      <c r="R463" s="74">
        <v>47230859</v>
      </c>
      <c r="S463" s="74">
        <v>44849531</v>
      </c>
    </row>
    <row r="464" spans="1:19" x14ac:dyDescent="0.35">
      <c r="A464" s="74" t="s">
        <v>470</v>
      </c>
      <c r="B464" s="74">
        <v>74</v>
      </c>
      <c r="C464" s="74" t="s">
        <v>1637</v>
      </c>
      <c r="D464" s="74">
        <v>74907</v>
      </c>
      <c r="E464" s="74" t="s">
        <v>2217</v>
      </c>
      <c r="F464" s="74">
        <v>177375904</v>
      </c>
      <c r="G464" s="74">
        <v>177261535</v>
      </c>
      <c r="H464" s="74">
        <v>177375904</v>
      </c>
      <c r="I464" s="74" t="s">
        <v>2829</v>
      </c>
      <c r="J464" s="74" t="s">
        <v>2833</v>
      </c>
      <c r="K464" s="74">
        <v>7975018</v>
      </c>
      <c r="L464" s="74">
        <v>0</v>
      </c>
      <c r="M464" s="74">
        <v>185350922</v>
      </c>
      <c r="N464" s="74">
        <v>185350922</v>
      </c>
      <c r="O464" s="74">
        <v>177375904</v>
      </c>
      <c r="P464" s="74">
        <v>185350922</v>
      </c>
      <c r="Q464" s="74">
        <v>177375904</v>
      </c>
      <c r="R464" s="74">
        <v>185350922</v>
      </c>
      <c r="S464" s="74">
        <v>177375904</v>
      </c>
    </row>
    <row r="465" spans="1:19" x14ac:dyDescent="0.35">
      <c r="A465" s="74" t="s">
        <v>471</v>
      </c>
      <c r="B465" s="74">
        <v>74</v>
      </c>
      <c r="C465" s="74" t="s">
        <v>1637</v>
      </c>
      <c r="D465" s="74">
        <v>74909</v>
      </c>
      <c r="E465" s="74" t="s">
        <v>2064</v>
      </c>
      <c r="F465" s="74">
        <v>158066035</v>
      </c>
      <c r="G465" s="74">
        <v>161040244</v>
      </c>
      <c r="H465" s="74">
        <v>158066035</v>
      </c>
      <c r="I465" s="74" t="s">
        <v>2829</v>
      </c>
      <c r="J465" s="74" t="s">
        <v>2833</v>
      </c>
      <c r="K465" s="74">
        <v>7689251</v>
      </c>
      <c r="L465" s="74">
        <v>0</v>
      </c>
      <c r="M465" s="74">
        <v>165755286</v>
      </c>
      <c r="N465" s="74">
        <v>165755286</v>
      </c>
      <c r="O465" s="74">
        <v>158066035</v>
      </c>
      <c r="P465" s="74">
        <v>165755286</v>
      </c>
      <c r="Q465" s="74">
        <v>158066035</v>
      </c>
      <c r="R465" s="74">
        <v>165755286</v>
      </c>
      <c r="S465" s="74">
        <v>158066035</v>
      </c>
    </row>
    <row r="466" spans="1:19" x14ac:dyDescent="0.35">
      <c r="A466" s="74" t="s">
        <v>472</v>
      </c>
      <c r="B466" s="74">
        <v>74</v>
      </c>
      <c r="C466" s="74" t="s">
        <v>1637</v>
      </c>
      <c r="D466" s="74">
        <v>74911</v>
      </c>
      <c r="E466" s="74" t="s">
        <v>2218</v>
      </c>
      <c r="F466" s="74">
        <v>91954833</v>
      </c>
      <c r="G466" s="74">
        <v>93163749</v>
      </c>
      <c r="H466" s="74">
        <v>91954833</v>
      </c>
      <c r="I466" s="74" t="s">
        <v>2829</v>
      </c>
      <c r="J466" s="74" t="s">
        <v>2833</v>
      </c>
      <c r="K466" s="74">
        <v>4661944</v>
      </c>
      <c r="L466" s="74">
        <v>0</v>
      </c>
      <c r="M466" s="74">
        <v>96616777</v>
      </c>
      <c r="N466" s="74">
        <v>96616777</v>
      </c>
      <c r="O466" s="74">
        <v>91954833</v>
      </c>
      <c r="P466" s="74">
        <v>96616777</v>
      </c>
      <c r="Q466" s="74">
        <v>91954833</v>
      </c>
      <c r="R466" s="74">
        <v>96616777</v>
      </c>
      <c r="S466" s="74">
        <v>91954833</v>
      </c>
    </row>
    <row r="467" spans="1:19" x14ac:dyDescent="0.35">
      <c r="A467" s="74" t="s">
        <v>473</v>
      </c>
      <c r="B467" s="74">
        <v>74</v>
      </c>
      <c r="C467" s="74" t="s">
        <v>1637</v>
      </c>
      <c r="D467" s="74">
        <v>74912</v>
      </c>
      <c r="E467" s="74" t="s">
        <v>2065</v>
      </c>
      <c r="F467" s="74">
        <v>167162669</v>
      </c>
      <c r="G467" s="74">
        <v>173832399</v>
      </c>
      <c r="H467" s="74">
        <v>167162669</v>
      </c>
      <c r="I467" s="74" t="s">
        <v>2829</v>
      </c>
      <c r="J467" s="74" t="s">
        <v>2833</v>
      </c>
      <c r="K467" s="74">
        <v>7859762</v>
      </c>
      <c r="L467" s="74">
        <v>0</v>
      </c>
      <c r="M467" s="74">
        <v>175022431</v>
      </c>
      <c r="N467" s="74">
        <v>175022431</v>
      </c>
      <c r="O467" s="74">
        <v>167162669</v>
      </c>
      <c r="P467" s="74">
        <v>175022431</v>
      </c>
      <c r="Q467" s="74">
        <v>167162669</v>
      </c>
      <c r="R467" s="74">
        <v>175022431</v>
      </c>
      <c r="S467" s="74">
        <v>167162669</v>
      </c>
    </row>
    <row r="468" spans="1:19" x14ac:dyDescent="0.35">
      <c r="A468" s="74" t="s">
        <v>474</v>
      </c>
      <c r="B468" s="74">
        <v>74</v>
      </c>
      <c r="C468" s="74" t="s">
        <v>1637</v>
      </c>
      <c r="D468" s="74">
        <v>74917</v>
      </c>
      <c r="E468" s="74" t="s">
        <v>2219</v>
      </c>
      <c r="F468" s="74">
        <v>107914793</v>
      </c>
      <c r="G468" s="74">
        <v>113229211</v>
      </c>
      <c r="H468" s="74">
        <v>107914793</v>
      </c>
      <c r="I468" s="74" t="s">
        <v>2829</v>
      </c>
      <c r="J468" s="74" t="s">
        <v>2833</v>
      </c>
      <c r="K468" s="74">
        <v>6820299</v>
      </c>
      <c r="L468" s="74">
        <v>0</v>
      </c>
      <c r="M468" s="74">
        <v>114735092</v>
      </c>
      <c r="N468" s="74">
        <v>114735092</v>
      </c>
      <c r="O468" s="74">
        <v>107914793</v>
      </c>
      <c r="P468" s="74">
        <v>114735092</v>
      </c>
      <c r="Q468" s="74">
        <v>107914793</v>
      </c>
      <c r="R468" s="74">
        <v>114735092</v>
      </c>
      <c r="S468" s="74">
        <v>107914793</v>
      </c>
    </row>
    <row r="469" spans="1:19" x14ac:dyDescent="0.35">
      <c r="A469" s="74" t="s">
        <v>475</v>
      </c>
      <c r="B469" s="74">
        <v>74</v>
      </c>
      <c r="C469" s="74" t="s">
        <v>1637</v>
      </c>
      <c r="D469" s="74">
        <v>91910</v>
      </c>
      <c r="E469" s="74" t="s">
        <v>2067</v>
      </c>
      <c r="F469" s="74">
        <v>27698697</v>
      </c>
      <c r="G469" s="74">
        <v>27753475</v>
      </c>
      <c r="H469" s="74">
        <v>27698697</v>
      </c>
      <c r="I469" s="74" t="s">
        <v>2829</v>
      </c>
      <c r="J469" s="74" t="s">
        <v>2833</v>
      </c>
      <c r="K469" s="74">
        <v>1125750</v>
      </c>
      <c r="L469" s="74">
        <v>0</v>
      </c>
      <c r="M469" s="74">
        <v>28824447</v>
      </c>
      <c r="N469" s="74">
        <v>28824447</v>
      </c>
      <c r="O469" s="74">
        <v>27698697</v>
      </c>
      <c r="P469" s="74">
        <v>28824447</v>
      </c>
      <c r="Q469" s="74">
        <v>27698697</v>
      </c>
      <c r="R469" s="74">
        <v>28824447</v>
      </c>
      <c r="S469" s="74">
        <v>27698697</v>
      </c>
    </row>
    <row r="470" spans="1:19" x14ac:dyDescent="0.35">
      <c r="A470" s="74" t="s">
        <v>476</v>
      </c>
      <c r="B470" s="74">
        <v>74</v>
      </c>
      <c r="C470" s="74" t="s">
        <v>1637</v>
      </c>
      <c r="D470" s="74">
        <v>116909</v>
      </c>
      <c r="E470" s="74" t="s">
        <v>2220</v>
      </c>
      <c r="F470" s="74">
        <v>7508295</v>
      </c>
      <c r="G470" s="74">
        <v>7508295</v>
      </c>
      <c r="H470" s="74">
        <v>7508295</v>
      </c>
      <c r="I470" s="74" t="s">
        <v>2829</v>
      </c>
      <c r="J470" s="74" t="s">
        <v>2833</v>
      </c>
      <c r="K470" s="74">
        <v>140480</v>
      </c>
      <c r="L470" s="74">
        <v>0</v>
      </c>
      <c r="M470" s="74">
        <v>7648775</v>
      </c>
      <c r="N470" s="74">
        <v>7648775</v>
      </c>
      <c r="O470" s="74">
        <v>7508295</v>
      </c>
      <c r="P470" s="74">
        <v>7648775</v>
      </c>
      <c r="Q470" s="74">
        <v>7508295</v>
      </c>
      <c r="R470" s="74">
        <v>7648775</v>
      </c>
      <c r="S470" s="74">
        <v>7508295</v>
      </c>
    </row>
    <row r="471" spans="1:19" x14ac:dyDescent="0.35">
      <c r="A471" s="74" t="s">
        <v>477</v>
      </c>
      <c r="B471" s="74">
        <v>74</v>
      </c>
      <c r="C471" s="74" t="s">
        <v>1637</v>
      </c>
      <c r="D471" s="74">
        <v>139911</v>
      </c>
      <c r="E471" s="74" t="s">
        <v>2221</v>
      </c>
      <c r="F471" s="74">
        <v>1663740</v>
      </c>
      <c r="G471" s="74">
        <v>1663740</v>
      </c>
      <c r="H471" s="74">
        <v>1663740</v>
      </c>
      <c r="I471" s="74" t="s">
        <v>2829</v>
      </c>
      <c r="J471" s="74" t="s">
        <v>2833</v>
      </c>
      <c r="K471" s="74">
        <v>0</v>
      </c>
      <c r="L471" s="74">
        <v>0</v>
      </c>
      <c r="M471" s="74">
        <v>1663740</v>
      </c>
      <c r="N471" s="74">
        <v>1663740</v>
      </c>
      <c r="O471" s="74">
        <v>1663740</v>
      </c>
      <c r="P471" s="74">
        <v>1663740</v>
      </c>
      <c r="Q471" s="74">
        <v>1663740</v>
      </c>
      <c r="R471" s="74">
        <v>1663740</v>
      </c>
      <c r="S471" s="74">
        <v>1663740</v>
      </c>
    </row>
    <row r="472" spans="1:19" x14ac:dyDescent="0.35">
      <c r="A472" s="74" t="s">
        <v>478</v>
      </c>
      <c r="B472" s="74">
        <v>75</v>
      </c>
      <c r="C472" s="74" t="s">
        <v>1638</v>
      </c>
      <c r="D472" s="74">
        <v>11904</v>
      </c>
      <c r="E472" s="74" t="s">
        <v>1872</v>
      </c>
      <c r="F472" s="74">
        <v>16060403</v>
      </c>
      <c r="G472" s="74">
        <v>16060403</v>
      </c>
      <c r="H472" s="74">
        <v>16060403</v>
      </c>
      <c r="I472" s="74" t="s">
        <v>2829</v>
      </c>
      <c r="J472" s="74" t="s">
        <v>2832</v>
      </c>
      <c r="K472" s="74">
        <v>444330</v>
      </c>
      <c r="L472" s="74">
        <v>0</v>
      </c>
      <c r="M472" s="74">
        <v>16504733</v>
      </c>
      <c r="N472" s="74">
        <v>16504733</v>
      </c>
      <c r="O472" s="74">
        <v>16060403</v>
      </c>
      <c r="P472" s="74">
        <v>16504733</v>
      </c>
      <c r="Q472" s="74">
        <v>16060403</v>
      </c>
      <c r="R472" s="74">
        <v>16504733</v>
      </c>
      <c r="S472" s="74">
        <v>16060403</v>
      </c>
    </row>
    <row r="473" spans="1:19" x14ac:dyDescent="0.35">
      <c r="A473" s="74" t="s">
        <v>479</v>
      </c>
      <c r="B473" s="74">
        <v>75</v>
      </c>
      <c r="C473" s="74" t="s">
        <v>1638</v>
      </c>
      <c r="D473" s="74">
        <v>45905</v>
      </c>
      <c r="E473" s="74" t="s">
        <v>2076</v>
      </c>
      <c r="F473" s="74">
        <v>21138354</v>
      </c>
      <c r="G473" s="74">
        <v>21138354</v>
      </c>
      <c r="H473" s="74">
        <v>21138354</v>
      </c>
      <c r="I473" s="74" t="s">
        <v>2829</v>
      </c>
      <c r="J473" s="74" t="s">
        <v>2832</v>
      </c>
      <c r="K473" s="74">
        <v>853863</v>
      </c>
      <c r="L473" s="74">
        <v>0</v>
      </c>
      <c r="M473" s="74">
        <v>21992217</v>
      </c>
      <c r="N473" s="74">
        <v>21992217</v>
      </c>
      <c r="O473" s="74">
        <v>21138354</v>
      </c>
      <c r="P473" s="74">
        <v>21992217</v>
      </c>
      <c r="Q473" s="74">
        <v>21138354</v>
      </c>
      <c r="R473" s="74">
        <v>21992217</v>
      </c>
      <c r="S473" s="74">
        <v>21138354</v>
      </c>
    </row>
    <row r="474" spans="1:19" x14ac:dyDescent="0.35">
      <c r="A474" s="74" t="s">
        <v>480</v>
      </c>
      <c r="B474" s="74">
        <v>75</v>
      </c>
      <c r="C474" s="74" t="s">
        <v>1638</v>
      </c>
      <c r="D474" s="74">
        <v>75901</v>
      </c>
      <c r="E474" s="74" t="s">
        <v>2222</v>
      </c>
      <c r="F474" s="74">
        <v>397359635</v>
      </c>
      <c r="G474" s="74">
        <v>406846082</v>
      </c>
      <c r="H474" s="74">
        <v>397359635</v>
      </c>
      <c r="I474" s="74" t="s">
        <v>2829</v>
      </c>
      <c r="J474" s="74" t="s">
        <v>2833</v>
      </c>
      <c r="K474" s="74">
        <v>8899796</v>
      </c>
      <c r="L474" s="74">
        <v>0</v>
      </c>
      <c r="M474" s="74">
        <v>406259431</v>
      </c>
      <c r="N474" s="74">
        <v>406259431</v>
      </c>
      <c r="O474" s="74">
        <v>397359635</v>
      </c>
      <c r="P474" s="74">
        <v>406259431</v>
      </c>
      <c r="Q474" s="74">
        <v>397359635</v>
      </c>
      <c r="R474" s="74">
        <v>406259431</v>
      </c>
      <c r="S474" s="74">
        <v>397359635</v>
      </c>
    </row>
    <row r="475" spans="1:19" x14ac:dyDescent="0.35">
      <c r="A475" s="74" t="s">
        <v>481</v>
      </c>
      <c r="B475" s="74">
        <v>75</v>
      </c>
      <c r="C475" s="74" t="s">
        <v>1638</v>
      </c>
      <c r="D475" s="74">
        <v>75902</v>
      </c>
      <c r="E475" s="74" t="s">
        <v>2223</v>
      </c>
      <c r="F475" s="74">
        <v>1083171818</v>
      </c>
      <c r="G475" s="74">
        <v>1083171818</v>
      </c>
      <c r="H475" s="74">
        <v>1083171818</v>
      </c>
      <c r="I475" s="74" t="s">
        <v>2829</v>
      </c>
      <c r="J475" s="74" t="s">
        <v>2832</v>
      </c>
      <c r="K475" s="74">
        <v>29940499</v>
      </c>
      <c r="L475" s="74">
        <v>0</v>
      </c>
      <c r="M475" s="74">
        <v>1113112317</v>
      </c>
      <c r="N475" s="74">
        <v>1113112317</v>
      </c>
      <c r="O475" s="74">
        <v>1083171818</v>
      </c>
      <c r="P475" s="74">
        <v>1113112317</v>
      </c>
      <c r="Q475" s="74">
        <v>1083171818</v>
      </c>
      <c r="R475" s="74">
        <v>1113112317</v>
      </c>
      <c r="S475" s="74">
        <v>1083171818</v>
      </c>
    </row>
    <row r="476" spans="1:19" x14ac:dyDescent="0.35">
      <c r="A476" s="74" t="s">
        <v>482</v>
      </c>
      <c r="B476" s="74">
        <v>75</v>
      </c>
      <c r="C476" s="74" t="s">
        <v>1638</v>
      </c>
      <c r="D476" s="74">
        <v>75903</v>
      </c>
      <c r="E476" s="74" t="s">
        <v>2224</v>
      </c>
      <c r="F476" s="74">
        <v>461290735</v>
      </c>
      <c r="G476" s="74">
        <v>461290735</v>
      </c>
      <c r="H476" s="74">
        <v>461290735</v>
      </c>
      <c r="I476" s="74" t="s">
        <v>2829</v>
      </c>
      <c r="J476" s="74" t="s">
        <v>2832</v>
      </c>
      <c r="K476" s="74">
        <v>12681252</v>
      </c>
      <c r="L476" s="74">
        <v>0</v>
      </c>
      <c r="M476" s="74">
        <v>473971987</v>
      </c>
      <c r="N476" s="74">
        <v>473971987</v>
      </c>
      <c r="O476" s="74">
        <v>461290735</v>
      </c>
      <c r="P476" s="74">
        <v>473971987</v>
      </c>
      <c r="Q476" s="74">
        <v>461290735</v>
      </c>
      <c r="R476" s="74">
        <v>473971987</v>
      </c>
      <c r="S476" s="74">
        <v>461290735</v>
      </c>
    </row>
    <row r="477" spans="1:19" x14ac:dyDescent="0.35">
      <c r="A477" s="74" t="s">
        <v>483</v>
      </c>
      <c r="B477" s="74">
        <v>75</v>
      </c>
      <c r="C477" s="74" t="s">
        <v>1638</v>
      </c>
      <c r="D477" s="74">
        <v>75906</v>
      </c>
      <c r="E477" s="74" t="s">
        <v>2225</v>
      </c>
      <c r="F477" s="74">
        <v>181044341</v>
      </c>
      <c r="G477" s="74">
        <v>181044341</v>
      </c>
      <c r="H477" s="74">
        <v>181044341</v>
      </c>
      <c r="I477" s="74" t="s">
        <v>2829</v>
      </c>
      <c r="J477" s="74" t="s">
        <v>2832</v>
      </c>
      <c r="K477" s="74">
        <v>4966721</v>
      </c>
      <c r="L477" s="74">
        <v>0</v>
      </c>
      <c r="M477" s="74">
        <v>186011062</v>
      </c>
      <c r="N477" s="74">
        <v>186011062</v>
      </c>
      <c r="O477" s="74">
        <v>181044341</v>
      </c>
      <c r="P477" s="74">
        <v>186011062</v>
      </c>
      <c r="Q477" s="74">
        <v>181044341</v>
      </c>
      <c r="R477" s="74">
        <v>186011062</v>
      </c>
      <c r="S477" s="74">
        <v>181044341</v>
      </c>
    </row>
    <row r="478" spans="1:19" x14ac:dyDescent="0.35">
      <c r="A478" s="74" t="s">
        <v>484</v>
      </c>
      <c r="B478" s="74">
        <v>75</v>
      </c>
      <c r="C478" s="74" t="s">
        <v>1638</v>
      </c>
      <c r="D478" s="74">
        <v>75908</v>
      </c>
      <c r="E478" s="74" t="s">
        <v>2226</v>
      </c>
      <c r="F478" s="74">
        <v>304035280</v>
      </c>
      <c r="G478" s="74">
        <v>304035280</v>
      </c>
      <c r="H478" s="74">
        <v>304035280</v>
      </c>
      <c r="I478" s="74" t="s">
        <v>2829</v>
      </c>
      <c r="J478" s="74" t="s">
        <v>2832</v>
      </c>
      <c r="K478" s="74">
        <v>6047279</v>
      </c>
      <c r="L478" s="74">
        <v>11719717</v>
      </c>
      <c r="M478" s="74">
        <v>310082559</v>
      </c>
      <c r="N478" s="74">
        <v>298362842</v>
      </c>
      <c r="O478" s="74">
        <v>292315563</v>
      </c>
      <c r="P478" s="74">
        <v>310082559</v>
      </c>
      <c r="Q478" s="74">
        <v>304035280</v>
      </c>
      <c r="R478" s="74">
        <v>298362842</v>
      </c>
      <c r="S478" s="74">
        <v>292315563</v>
      </c>
    </row>
    <row r="479" spans="1:19" x14ac:dyDescent="0.35">
      <c r="A479" s="74" t="s">
        <v>485</v>
      </c>
      <c r="B479" s="74">
        <v>75</v>
      </c>
      <c r="C479" s="74" t="s">
        <v>1638</v>
      </c>
      <c r="D479" s="74">
        <v>144901</v>
      </c>
      <c r="E479" s="74" t="s">
        <v>2227</v>
      </c>
      <c r="F479" s="74">
        <v>9901508</v>
      </c>
      <c r="G479" s="74">
        <v>9901508</v>
      </c>
      <c r="H479" s="74">
        <v>9901508</v>
      </c>
      <c r="I479" s="74" t="s">
        <v>2829</v>
      </c>
      <c r="J479" s="74" t="s">
        <v>2832</v>
      </c>
      <c r="K479" s="74">
        <v>186281</v>
      </c>
      <c r="L479" s="74">
        <v>138563</v>
      </c>
      <c r="M479" s="74">
        <v>10087789</v>
      </c>
      <c r="N479" s="74">
        <v>9949226</v>
      </c>
      <c r="O479" s="74">
        <v>9762945</v>
      </c>
      <c r="P479" s="74">
        <v>10087789</v>
      </c>
      <c r="Q479" s="74">
        <v>9901508</v>
      </c>
      <c r="R479" s="74">
        <v>9949226</v>
      </c>
      <c r="S479" s="74">
        <v>9762945</v>
      </c>
    </row>
    <row r="480" spans="1:19" x14ac:dyDescent="0.35">
      <c r="A480" s="74" t="s">
        <v>486</v>
      </c>
      <c r="B480" s="74">
        <v>76</v>
      </c>
      <c r="C480" s="74" t="s">
        <v>1639</v>
      </c>
      <c r="D480" s="74">
        <v>76903</v>
      </c>
      <c r="E480" s="74" t="s">
        <v>2228</v>
      </c>
      <c r="F480" s="74">
        <v>116220447</v>
      </c>
      <c r="G480" s="74">
        <v>114838329</v>
      </c>
      <c r="H480" s="74">
        <v>116220447</v>
      </c>
      <c r="I480" s="74" t="s">
        <v>2829</v>
      </c>
      <c r="J480" s="74" t="s">
        <v>2833</v>
      </c>
      <c r="K480" s="74">
        <v>3171380</v>
      </c>
      <c r="L480" s="74">
        <v>0</v>
      </c>
      <c r="M480" s="74">
        <v>119391827</v>
      </c>
      <c r="N480" s="74">
        <v>119391827</v>
      </c>
      <c r="O480" s="74">
        <v>116220447</v>
      </c>
      <c r="P480" s="74">
        <v>119391827</v>
      </c>
      <c r="Q480" s="74">
        <v>116220447</v>
      </c>
      <c r="R480" s="74">
        <v>119391827</v>
      </c>
      <c r="S480" s="74">
        <v>116220447</v>
      </c>
    </row>
    <row r="481" spans="1:19" x14ac:dyDescent="0.35">
      <c r="A481" s="74" t="s">
        <v>487</v>
      </c>
      <c r="B481" s="74">
        <v>76</v>
      </c>
      <c r="C481" s="74" t="s">
        <v>1639</v>
      </c>
      <c r="D481" s="74">
        <v>76904</v>
      </c>
      <c r="E481" s="74" t="s">
        <v>2229</v>
      </c>
      <c r="F481" s="74">
        <v>103199276</v>
      </c>
      <c r="G481" s="74">
        <v>100729000</v>
      </c>
      <c r="H481" s="74">
        <v>103199276</v>
      </c>
      <c r="I481" s="74" t="s">
        <v>2829</v>
      </c>
      <c r="J481" s="74" t="s">
        <v>2833</v>
      </c>
      <c r="K481" s="74">
        <v>3326220</v>
      </c>
      <c r="L481" s="74">
        <v>0</v>
      </c>
      <c r="M481" s="74">
        <v>106525496</v>
      </c>
      <c r="N481" s="74">
        <v>106525496</v>
      </c>
      <c r="O481" s="74">
        <v>103199276</v>
      </c>
      <c r="P481" s="74">
        <v>106525496</v>
      </c>
      <c r="Q481" s="74">
        <v>103199276</v>
      </c>
      <c r="R481" s="74">
        <v>106525496</v>
      </c>
      <c r="S481" s="74">
        <v>103199276</v>
      </c>
    </row>
    <row r="482" spans="1:19" x14ac:dyDescent="0.35">
      <c r="A482" s="74" t="s">
        <v>488</v>
      </c>
      <c r="B482" s="74">
        <v>76</v>
      </c>
      <c r="C482" s="74" t="s">
        <v>1639</v>
      </c>
      <c r="D482" s="74">
        <v>127903</v>
      </c>
      <c r="E482" s="74" t="s">
        <v>2230</v>
      </c>
      <c r="F482" s="74">
        <v>33632861</v>
      </c>
      <c r="G482" s="74">
        <v>33898086</v>
      </c>
      <c r="H482" s="74">
        <v>33632861</v>
      </c>
      <c r="I482" s="74" t="s">
        <v>2829</v>
      </c>
      <c r="J482" s="74" t="s">
        <v>2833</v>
      </c>
      <c r="K482" s="74">
        <v>426160</v>
      </c>
      <c r="L482" s="74">
        <v>0</v>
      </c>
      <c r="M482" s="74">
        <v>34059021</v>
      </c>
      <c r="N482" s="74">
        <v>34059021</v>
      </c>
      <c r="O482" s="74">
        <v>33632861</v>
      </c>
      <c r="P482" s="74">
        <v>34059021</v>
      </c>
      <c r="Q482" s="74">
        <v>33632861</v>
      </c>
      <c r="R482" s="74">
        <v>34059021</v>
      </c>
      <c r="S482" s="74">
        <v>33632861</v>
      </c>
    </row>
    <row r="483" spans="1:19" x14ac:dyDescent="0.35">
      <c r="A483" s="74" t="s">
        <v>489</v>
      </c>
      <c r="B483" s="74">
        <v>76</v>
      </c>
      <c r="C483" s="74" t="s">
        <v>1639</v>
      </c>
      <c r="D483" s="74">
        <v>177901</v>
      </c>
      <c r="E483" s="74" t="s">
        <v>2231</v>
      </c>
      <c r="F483" s="74">
        <v>19226239</v>
      </c>
      <c r="G483" s="74">
        <v>17294819</v>
      </c>
      <c r="H483" s="74">
        <v>19226239</v>
      </c>
      <c r="I483" s="74" t="s">
        <v>2829</v>
      </c>
      <c r="J483" s="74" t="s">
        <v>2835</v>
      </c>
      <c r="K483" s="74">
        <v>51040</v>
      </c>
      <c r="L483" s="74">
        <v>0</v>
      </c>
      <c r="M483" s="74">
        <v>19277279</v>
      </c>
      <c r="N483" s="74">
        <v>19277279</v>
      </c>
      <c r="O483" s="74">
        <v>19226239</v>
      </c>
      <c r="P483" s="74">
        <v>37759309</v>
      </c>
      <c r="Q483" s="74">
        <v>37708269</v>
      </c>
      <c r="R483" s="74">
        <v>37759309</v>
      </c>
      <c r="S483" s="74">
        <v>37708269</v>
      </c>
    </row>
    <row r="484" spans="1:19" x14ac:dyDescent="0.35">
      <c r="A484" s="74" t="s">
        <v>490</v>
      </c>
      <c r="B484" s="74">
        <v>76</v>
      </c>
      <c r="C484" s="74" t="s">
        <v>1639</v>
      </c>
      <c r="D484" s="74">
        <v>177902</v>
      </c>
      <c r="E484" s="74" t="s">
        <v>2232</v>
      </c>
      <c r="F484" s="74">
        <v>60855394</v>
      </c>
      <c r="G484" s="74">
        <v>60855394</v>
      </c>
      <c r="H484" s="74">
        <v>60855394</v>
      </c>
      <c r="I484" s="74" t="s">
        <v>2829</v>
      </c>
      <c r="J484" s="74" t="s">
        <v>2833</v>
      </c>
      <c r="K484" s="74">
        <v>1199250</v>
      </c>
      <c r="L484" s="74">
        <v>0</v>
      </c>
      <c r="M484" s="74">
        <v>62054644</v>
      </c>
      <c r="N484" s="74">
        <v>62054644</v>
      </c>
      <c r="O484" s="74">
        <v>60855394</v>
      </c>
      <c r="P484" s="74">
        <v>62054644</v>
      </c>
      <c r="Q484" s="74">
        <v>60855394</v>
      </c>
      <c r="R484" s="74">
        <v>62054644</v>
      </c>
      <c r="S484" s="74">
        <v>60855394</v>
      </c>
    </row>
    <row r="485" spans="1:19" x14ac:dyDescent="0.35">
      <c r="A485" s="74" t="s">
        <v>491</v>
      </c>
      <c r="B485" s="74">
        <v>76</v>
      </c>
      <c r="C485" s="74" t="s">
        <v>1639</v>
      </c>
      <c r="D485" s="74">
        <v>208901</v>
      </c>
      <c r="E485" s="74" t="s">
        <v>2233</v>
      </c>
      <c r="F485" s="74">
        <v>15857919</v>
      </c>
      <c r="G485" s="74">
        <v>15857919</v>
      </c>
      <c r="H485" s="74">
        <v>15857919</v>
      </c>
      <c r="I485" s="74" t="s">
        <v>2829</v>
      </c>
      <c r="J485" s="74" t="s">
        <v>2833</v>
      </c>
      <c r="K485" s="74">
        <v>58130</v>
      </c>
      <c r="L485" s="74">
        <v>0</v>
      </c>
      <c r="M485" s="74">
        <v>15916049</v>
      </c>
      <c r="N485" s="74">
        <v>15916049</v>
      </c>
      <c r="O485" s="74">
        <v>15857919</v>
      </c>
      <c r="P485" s="74">
        <v>64902359</v>
      </c>
      <c r="Q485" s="74">
        <v>64844229</v>
      </c>
      <c r="R485" s="74">
        <v>64902359</v>
      </c>
      <c r="S485" s="74">
        <v>64844229</v>
      </c>
    </row>
    <row r="486" spans="1:19" x14ac:dyDescent="0.35">
      <c r="A486" s="74" t="s">
        <v>492</v>
      </c>
      <c r="B486" s="74">
        <v>76</v>
      </c>
      <c r="C486" s="74" t="s">
        <v>1639</v>
      </c>
      <c r="D486" s="74">
        <v>221905</v>
      </c>
      <c r="E486" s="74" t="s">
        <v>2234</v>
      </c>
      <c r="F486" s="74">
        <v>13370709</v>
      </c>
      <c r="G486" s="74">
        <v>12920460</v>
      </c>
      <c r="H486" s="74">
        <v>13370709</v>
      </c>
      <c r="I486" s="74" t="s">
        <v>2829</v>
      </c>
      <c r="J486" s="74" t="s">
        <v>2835</v>
      </c>
      <c r="K486" s="74">
        <v>90000</v>
      </c>
      <c r="L486" s="74">
        <v>0</v>
      </c>
      <c r="M486" s="74">
        <v>13460709</v>
      </c>
      <c r="N486" s="74">
        <v>13460709</v>
      </c>
      <c r="O486" s="74">
        <v>13370709</v>
      </c>
      <c r="P486" s="74">
        <v>13460709</v>
      </c>
      <c r="Q486" s="74">
        <v>13370709</v>
      </c>
      <c r="R486" s="74">
        <v>13460709</v>
      </c>
      <c r="S486" s="74">
        <v>13370709</v>
      </c>
    </row>
    <row r="487" spans="1:19" x14ac:dyDescent="0.35">
      <c r="A487" s="74" t="s">
        <v>493</v>
      </c>
      <c r="B487" s="74">
        <v>77</v>
      </c>
      <c r="C487" s="74" t="s">
        <v>1640</v>
      </c>
      <c r="D487" s="74">
        <v>77901</v>
      </c>
      <c r="E487" s="74" t="s">
        <v>2235</v>
      </c>
      <c r="F487" s="74">
        <v>322706183</v>
      </c>
      <c r="G487" s="74">
        <v>330013944</v>
      </c>
      <c r="H487" s="74">
        <v>322706183</v>
      </c>
      <c r="I487" s="74" t="s">
        <v>2829</v>
      </c>
      <c r="J487" s="74" t="s">
        <v>2833</v>
      </c>
      <c r="K487" s="74">
        <v>6034980</v>
      </c>
      <c r="L487" s="74">
        <v>0</v>
      </c>
      <c r="M487" s="74">
        <v>328741163</v>
      </c>
      <c r="N487" s="74">
        <v>328741163</v>
      </c>
      <c r="O487" s="74">
        <v>322706183</v>
      </c>
      <c r="P487" s="74">
        <v>899857193</v>
      </c>
      <c r="Q487" s="74">
        <v>893822213</v>
      </c>
      <c r="R487" s="74">
        <v>899857193</v>
      </c>
      <c r="S487" s="74">
        <v>893822213</v>
      </c>
    </row>
    <row r="488" spans="1:19" x14ac:dyDescent="0.35">
      <c r="A488" s="74" t="s">
        <v>494</v>
      </c>
      <c r="B488" s="74">
        <v>77</v>
      </c>
      <c r="C488" s="74" t="s">
        <v>1640</v>
      </c>
      <c r="D488" s="74">
        <v>77902</v>
      </c>
      <c r="E488" s="74" t="s">
        <v>2236</v>
      </c>
      <c r="F488" s="74">
        <v>119301065</v>
      </c>
      <c r="G488" s="74">
        <v>116950559</v>
      </c>
      <c r="H488" s="74">
        <v>119301065</v>
      </c>
      <c r="I488" s="74" t="s">
        <v>2829</v>
      </c>
      <c r="J488" s="74" t="s">
        <v>2833</v>
      </c>
      <c r="K488" s="74">
        <v>3937910</v>
      </c>
      <c r="L488" s="74">
        <v>0</v>
      </c>
      <c r="M488" s="74">
        <v>123238975</v>
      </c>
      <c r="N488" s="74">
        <v>123238975</v>
      </c>
      <c r="O488" s="74">
        <v>119301065</v>
      </c>
      <c r="P488" s="74">
        <v>508826855</v>
      </c>
      <c r="Q488" s="74">
        <v>504888945</v>
      </c>
      <c r="R488" s="74">
        <v>508826855</v>
      </c>
      <c r="S488" s="74">
        <v>504888945</v>
      </c>
    </row>
    <row r="489" spans="1:19" x14ac:dyDescent="0.35">
      <c r="A489" s="74" t="s">
        <v>495</v>
      </c>
      <c r="B489" s="74">
        <v>77</v>
      </c>
      <c r="C489" s="74" t="s">
        <v>1640</v>
      </c>
      <c r="D489" s="74">
        <v>95904</v>
      </c>
      <c r="E489" s="74" t="s">
        <v>2115</v>
      </c>
      <c r="F489" s="74">
        <v>5681501</v>
      </c>
      <c r="G489" s="74">
        <v>5681501</v>
      </c>
      <c r="H489" s="74">
        <v>5681501</v>
      </c>
      <c r="I489" s="74" t="s">
        <v>2829</v>
      </c>
      <c r="J489" s="74" t="s">
        <v>2833</v>
      </c>
      <c r="K489" s="74">
        <v>59710</v>
      </c>
      <c r="L489" s="74">
        <v>0</v>
      </c>
      <c r="M489" s="74">
        <v>5741211</v>
      </c>
      <c r="N489" s="74">
        <v>5741211</v>
      </c>
      <c r="O489" s="74">
        <v>5681501</v>
      </c>
      <c r="P489" s="74">
        <v>5741211</v>
      </c>
      <c r="Q489" s="74">
        <v>5681501</v>
      </c>
      <c r="R489" s="74">
        <v>5741211</v>
      </c>
      <c r="S489" s="74">
        <v>5681501</v>
      </c>
    </row>
    <row r="490" spans="1:19" x14ac:dyDescent="0.35">
      <c r="A490" s="74" t="s">
        <v>496</v>
      </c>
      <c r="B490" s="74">
        <v>77</v>
      </c>
      <c r="C490" s="74" t="s">
        <v>1640</v>
      </c>
      <c r="D490" s="74">
        <v>95905</v>
      </c>
      <c r="E490" s="74" t="s">
        <v>2237</v>
      </c>
      <c r="F490" s="74">
        <v>2818853</v>
      </c>
      <c r="G490" s="74">
        <v>2818853</v>
      </c>
      <c r="H490" s="74">
        <v>2818853</v>
      </c>
      <c r="I490" s="74" t="s">
        <v>2829</v>
      </c>
      <c r="J490" s="74" t="s">
        <v>2833</v>
      </c>
      <c r="K490" s="74">
        <v>48180</v>
      </c>
      <c r="L490" s="74">
        <v>0</v>
      </c>
      <c r="M490" s="74">
        <v>2867033</v>
      </c>
      <c r="N490" s="74">
        <v>2867033</v>
      </c>
      <c r="O490" s="74">
        <v>2818853</v>
      </c>
      <c r="P490" s="74">
        <v>2867033</v>
      </c>
      <c r="Q490" s="74">
        <v>2818853</v>
      </c>
      <c r="R490" s="74">
        <v>2867033</v>
      </c>
      <c r="S490" s="74">
        <v>2818853</v>
      </c>
    </row>
    <row r="491" spans="1:19" x14ac:dyDescent="0.35">
      <c r="A491" s="74" t="s">
        <v>497</v>
      </c>
      <c r="B491" s="74">
        <v>77</v>
      </c>
      <c r="C491" s="74" t="s">
        <v>1640</v>
      </c>
      <c r="D491" s="74">
        <v>96905</v>
      </c>
      <c r="E491" s="74" t="s">
        <v>1960</v>
      </c>
      <c r="F491" s="74">
        <v>1401580</v>
      </c>
      <c r="G491" s="74">
        <v>1401580</v>
      </c>
      <c r="H491" s="74">
        <v>1401580</v>
      </c>
      <c r="I491" s="74" t="s">
        <v>2829</v>
      </c>
      <c r="J491" s="74" t="s">
        <v>2833</v>
      </c>
      <c r="K491" s="74">
        <v>33140</v>
      </c>
      <c r="L491" s="74">
        <v>0</v>
      </c>
      <c r="M491" s="74">
        <v>1434720</v>
      </c>
      <c r="N491" s="74">
        <v>1434720</v>
      </c>
      <c r="O491" s="74">
        <v>1401580</v>
      </c>
      <c r="P491" s="74">
        <v>1434720</v>
      </c>
      <c r="Q491" s="74">
        <v>1401580</v>
      </c>
      <c r="R491" s="74">
        <v>1434720</v>
      </c>
      <c r="S491" s="74">
        <v>1401580</v>
      </c>
    </row>
    <row r="492" spans="1:19" x14ac:dyDescent="0.35">
      <c r="A492" s="74" t="s">
        <v>498</v>
      </c>
      <c r="B492" s="74">
        <v>77</v>
      </c>
      <c r="C492" s="74" t="s">
        <v>1640</v>
      </c>
      <c r="D492" s="74">
        <v>173901</v>
      </c>
      <c r="E492" s="74" t="s">
        <v>2238</v>
      </c>
      <c r="F492" s="74">
        <v>1479090</v>
      </c>
      <c r="G492" s="74">
        <v>1479090</v>
      </c>
      <c r="H492" s="74">
        <v>1479090</v>
      </c>
      <c r="I492" s="74" t="s">
        <v>2829</v>
      </c>
      <c r="J492" s="74" t="s">
        <v>2833</v>
      </c>
      <c r="K492" s="74">
        <v>30000</v>
      </c>
      <c r="L492" s="74">
        <v>0</v>
      </c>
      <c r="M492" s="74">
        <v>1509090</v>
      </c>
      <c r="N492" s="74">
        <v>1509090</v>
      </c>
      <c r="O492" s="74">
        <v>1479090</v>
      </c>
      <c r="P492" s="74">
        <v>1509090</v>
      </c>
      <c r="Q492" s="74">
        <v>1479090</v>
      </c>
      <c r="R492" s="74">
        <v>1509090</v>
      </c>
      <c r="S492" s="74">
        <v>1479090</v>
      </c>
    </row>
    <row r="493" spans="1:19" x14ac:dyDescent="0.35">
      <c r="A493" s="74" t="s">
        <v>499</v>
      </c>
      <c r="B493" s="74">
        <v>78</v>
      </c>
      <c r="C493" s="74" t="s">
        <v>1641</v>
      </c>
      <c r="D493" s="74">
        <v>78901</v>
      </c>
      <c r="E493" s="74" t="s">
        <v>2239</v>
      </c>
      <c r="F493" s="74">
        <v>212079327</v>
      </c>
      <c r="G493" s="74">
        <v>212079327</v>
      </c>
      <c r="H493" s="74">
        <v>212079327</v>
      </c>
      <c r="I493" s="74" t="s">
        <v>2829</v>
      </c>
      <c r="J493" s="74" t="s">
        <v>2832</v>
      </c>
      <c r="K493" s="74">
        <v>2241310</v>
      </c>
      <c r="L493" s="74">
        <v>0</v>
      </c>
      <c r="M493" s="74">
        <v>214320637</v>
      </c>
      <c r="N493" s="74">
        <v>214320637</v>
      </c>
      <c r="O493" s="74">
        <v>212079327</v>
      </c>
      <c r="P493" s="74">
        <v>214320637</v>
      </c>
      <c r="Q493" s="74">
        <v>212079327</v>
      </c>
      <c r="R493" s="74">
        <v>214320637</v>
      </c>
      <c r="S493" s="74">
        <v>212079327</v>
      </c>
    </row>
    <row r="494" spans="1:19" x14ac:dyDescent="0.35">
      <c r="A494" s="74" t="s">
        <v>500</v>
      </c>
      <c r="B494" s="74">
        <v>78</v>
      </c>
      <c r="C494" s="74" t="s">
        <v>1641</v>
      </c>
      <c r="D494" s="74">
        <v>244903</v>
      </c>
      <c r="E494" s="74" t="s">
        <v>2240</v>
      </c>
      <c r="F494" s="74">
        <v>1150400</v>
      </c>
      <c r="G494" s="74">
        <v>1150400</v>
      </c>
      <c r="H494" s="74">
        <v>1150400</v>
      </c>
      <c r="I494" s="74" t="s">
        <v>2829</v>
      </c>
      <c r="J494" s="74" t="s">
        <v>2832</v>
      </c>
      <c r="K494" s="74">
        <v>40000</v>
      </c>
      <c r="L494" s="74">
        <v>0</v>
      </c>
      <c r="M494" s="74">
        <v>1190400</v>
      </c>
      <c r="N494" s="74">
        <v>1190400</v>
      </c>
      <c r="O494" s="74">
        <v>1150400</v>
      </c>
      <c r="P494" s="74">
        <v>1190400</v>
      </c>
      <c r="Q494" s="74">
        <v>1150400</v>
      </c>
      <c r="R494" s="74">
        <v>1190400</v>
      </c>
      <c r="S494" s="74">
        <v>1150400</v>
      </c>
    </row>
    <row r="495" spans="1:19" x14ac:dyDescent="0.35">
      <c r="A495" s="74" t="s">
        <v>501</v>
      </c>
      <c r="B495" s="74">
        <v>79</v>
      </c>
      <c r="C495" s="74" t="s">
        <v>1642</v>
      </c>
      <c r="D495" s="74">
        <v>8903</v>
      </c>
      <c r="E495" s="74" t="s">
        <v>1859</v>
      </c>
      <c r="F495" s="74">
        <v>173116550</v>
      </c>
      <c r="G495" s="74">
        <v>173116550</v>
      </c>
      <c r="H495" s="74">
        <v>173116550</v>
      </c>
      <c r="I495" s="74" t="s">
        <v>2829</v>
      </c>
      <c r="J495" s="74" t="s">
        <v>2832</v>
      </c>
      <c r="K495" s="74">
        <v>4599168</v>
      </c>
      <c r="L495" s="74">
        <v>1711179</v>
      </c>
      <c r="M495" s="74">
        <v>177715718</v>
      </c>
      <c r="N495" s="74">
        <v>176004539</v>
      </c>
      <c r="O495" s="74">
        <v>171405371</v>
      </c>
      <c r="P495" s="74">
        <v>177715718</v>
      </c>
      <c r="Q495" s="74">
        <v>173116550</v>
      </c>
      <c r="R495" s="74">
        <v>176004539</v>
      </c>
      <c r="S495" s="74">
        <v>171405371</v>
      </c>
    </row>
    <row r="496" spans="1:19" x14ac:dyDescent="0.35">
      <c r="A496" s="74" t="s">
        <v>502</v>
      </c>
      <c r="B496" s="74">
        <v>79</v>
      </c>
      <c r="C496" s="74" t="s">
        <v>1642</v>
      </c>
      <c r="D496" s="74">
        <v>79901</v>
      </c>
      <c r="E496" s="74" t="s">
        <v>2241</v>
      </c>
      <c r="F496" s="74">
        <v>15032721476</v>
      </c>
      <c r="G496" s="74">
        <v>15032721476</v>
      </c>
      <c r="H496" s="74">
        <v>15032721476</v>
      </c>
      <c r="I496" s="74" t="s">
        <v>2829</v>
      </c>
      <c r="J496" s="74" t="s">
        <v>2832</v>
      </c>
      <c r="K496" s="74">
        <v>337761710</v>
      </c>
      <c r="L496" s="74">
        <v>0</v>
      </c>
      <c r="M496" s="74">
        <v>15370483186</v>
      </c>
      <c r="N496" s="74">
        <v>15370483186</v>
      </c>
      <c r="O496" s="74">
        <v>15032721476</v>
      </c>
      <c r="P496" s="74">
        <v>15370483186</v>
      </c>
      <c r="Q496" s="74">
        <v>15032721476</v>
      </c>
      <c r="R496" s="74">
        <v>15370483186</v>
      </c>
      <c r="S496" s="74">
        <v>15032721476</v>
      </c>
    </row>
    <row r="497" spans="1:19" x14ac:dyDescent="0.35">
      <c r="A497" s="74" t="s">
        <v>503</v>
      </c>
      <c r="B497" s="74">
        <v>79</v>
      </c>
      <c r="C497" s="74" t="s">
        <v>1642</v>
      </c>
      <c r="D497" s="74">
        <v>79906</v>
      </c>
      <c r="E497" s="74" t="s">
        <v>2242</v>
      </c>
      <c r="F497" s="74">
        <v>867475015</v>
      </c>
      <c r="G497" s="74">
        <v>867475015</v>
      </c>
      <c r="H497" s="74">
        <v>867475015</v>
      </c>
      <c r="I497" s="74" t="s">
        <v>2829</v>
      </c>
      <c r="J497" s="74" t="s">
        <v>2832</v>
      </c>
      <c r="K497" s="74">
        <v>31523868</v>
      </c>
      <c r="L497" s="74">
        <v>0</v>
      </c>
      <c r="M497" s="74">
        <v>898998883</v>
      </c>
      <c r="N497" s="74">
        <v>898998883</v>
      </c>
      <c r="O497" s="74">
        <v>867475015</v>
      </c>
      <c r="P497" s="74">
        <v>898998883</v>
      </c>
      <c r="Q497" s="74">
        <v>867475015</v>
      </c>
      <c r="R497" s="74">
        <v>898998883</v>
      </c>
      <c r="S497" s="74">
        <v>867475015</v>
      </c>
    </row>
    <row r="498" spans="1:19" x14ac:dyDescent="0.35">
      <c r="A498" s="74" t="s">
        <v>504</v>
      </c>
      <c r="B498" s="74">
        <v>79</v>
      </c>
      <c r="C498" s="74" t="s">
        <v>1642</v>
      </c>
      <c r="D498" s="74">
        <v>79907</v>
      </c>
      <c r="E498" s="74" t="s">
        <v>2243</v>
      </c>
      <c r="F498" s="74">
        <v>36955726755</v>
      </c>
      <c r="G498" s="74">
        <v>36955726755</v>
      </c>
      <c r="H498" s="74">
        <v>36955726755</v>
      </c>
      <c r="I498" s="74" t="s">
        <v>2829</v>
      </c>
      <c r="J498" s="74" t="s">
        <v>2832</v>
      </c>
      <c r="K498" s="74">
        <v>866045194</v>
      </c>
      <c r="L498" s="74">
        <v>0</v>
      </c>
      <c r="M498" s="74">
        <v>37821771949</v>
      </c>
      <c r="N498" s="74">
        <v>37821771949</v>
      </c>
      <c r="O498" s="74">
        <v>36955726755</v>
      </c>
      <c r="P498" s="74">
        <v>37821771949</v>
      </c>
      <c r="Q498" s="74">
        <v>36955726755</v>
      </c>
      <c r="R498" s="74">
        <v>37821771949</v>
      </c>
      <c r="S498" s="74">
        <v>36955726755</v>
      </c>
    </row>
    <row r="499" spans="1:19" x14ac:dyDescent="0.35">
      <c r="A499" s="74" t="s">
        <v>505</v>
      </c>
      <c r="B499" s="74">
        <v>79</v>
      </c>
      <c r="C499" s="74" t="s">
        <v>1642</v>
      </c>
      <c r="D499" s="74">
        <v>79910</v>
      </c>
      <c r="E499" s="74" t="s">
        <v>2244</v>
      </c>
      <c r="F499" s="74">
        <v>2492389460</v>
      </c>
      <c r="G499" s="74">
        <v>2492389460</v>
      </c>
      <c r="H499" s="74">
        <v>2492389460</v>
      </c>
      <c r="I499" s="74" t="s">
        <v>2829</v>
      </c>
      <c r="J499" s="74" t="s">
        <v>2832</v>
      </c>
      <c r="K499" s="74">
        <v>23225634</v>
      </c>
      <c r="L499" s="74">
        <v>47561435</v>
      </c>
      <c r="M499" s="74">
        <v>2515615094</v>
      </c>
      <c r="N499" s="74">
        <v>2468053659</v>
      </c>
      <c r="O499" s="74">
        <v>2444828025</v>
      </c>
      <c r="P499" s="74">
        <v>2515615094</v>
      </c>
      <c r="Q499" s="74">
        <v>2492389460</v>
      </c>
      <c r="R499" s="74">
        <v>2468053659</v>
      </c>
      <c r="S499" s="74">
        <v>2444828025</v>
      </c>
    </row>
    <row r="500" spans="1:19" x14ac:dyDescent="0.35">
      <c r="A500" s="74" t="s">
        <v>506</v>
      </c>
      <c r="B500" s="74">
        <v>79</v>
      </c>
      <c r="C500" s="74" t="s">
        <v>1642</v>
      </c>
      <c r="D500" s="74">
        <v>101914</v>
      </c>
      <c r="E500" s="74" t="s">
        <v>2245</v>
      </c>
      <c r="F500" s="74">
        <v>14856142960</v>
      </c>
      <c r="G500" s="74">
        <v>14856142960</v>
      </c>
      <c r="H500" s="74">
        <v>14856142960</v>
      </c>
      <c r="I500" s="74" t="s">
        <v>2829</v>
      </c>
      <c r="J500" s="74" t="s">
        <v>2832</v>
      </c>
      <c r="K500" s="74">
        <v>299478943</v>
      </c>
      <c r="L500" s="74">
        <v>0</v>
      </c>
      <c r="M500" s="74">
        <v>15155621903</v>
      </c>
      <c r="N500" s="74">
        <v>15155621903</v>
      </c>
      <c r="O500" s="74">
        <v>14856142960</v>
      </c>
      <c r="P500" s="74">
        <v>15155621903</v>
      </c>
      <c r="Q500" s="74">
        <v>14856142960</v>
      </c>
      <c r="R500" s="74">
        <v>15155621903</v>
      </c>
      <c r="S500" s="74">
        <v>14856142960</v>
      </c>
    </row>
    <row r="501" spans="1:19" x14ac:dyDescent="0.35">
      <c r="A501" s="74" t="s">
        <v>507</v>
      </c>
      <c r="B501" s="74">
        <v>80</v>
      </c>
      <c r="C501" s="74" t="s">
        <v>1643</v>
      </c>
      <c r="D501" s="74">
        <v>80901</v>
      </c>
      <c r="E501" s="74" t="s">
        <v>2246</v>
      </c>
      <c r="F501" s="74">
        <v>987717622</v>
      </c>
      <c r="G501" s="74">
        <v>1018457915</v>
      </c>
      <c r="H501" s="74">
        <v>987717622</v>
      </c>
      <c r="I501" s="74" t="s">
        <v>2829</v>
      </c>
      <c r="J501" s="74" t="s">
        <v>2833</v>
      </c>
      <c r="K501" s="74">
        <v>21218710</v>
      </c>
      <c r="L501" s="74">
        <v>0</v>
      </c>
      <c r="M501" s="74">
        <v>1008936332</v>
      </c>
      <c r="N501" s="74">
        <v>1008936332</v>
      </c>
      <c r="O501" s="74">
        <v>987717622</v>
      </c>
      <c r="P501" s="74">
        <v>1008936332</v>
      </c>
      <c r="Q501" s="74">
        <v>987717622</v>
      </c>
      <c r="R501" s="74">
        <v>1008936332</v>
      </c>
      <c r="S501" s="74">
        <v>987717622</v>
      </c>
    </row>
    <row r="502" spans="1:19" x14ac:dyDescent="0.35">
      <c r="A502" s="74" t="s">
        <v>508</v>
      </c>
      <c r="B502" s="74">
        <v>80</v>
      </c>
      <c r="C502" s="74" t="s">
        <v>1643</v>
      </c>
      <c r="D502" s="74">
        <v>112909</v>
      </c>
      <c r="E502" s="74" t="s">
        <v>2247</v>
      </c>
      <c r="F502" s="74">
        <v>1231323</v>
      </c>
      <c r="G502" s="74">
        <v>1231323</v>
      </c>
      <c r="H502" s="74">
        <v>1231323</v>
      </c>
      <c r="I502" s="74" t="s">
        <v>2829</v>
      </c>
      <c r="J502" s="74" t="s">
        <v>2833</v>
      </c>
      <c r="K502" s="74">
        <v>33500</v>
      </c>
      <c r="L502" s="74">
        <v>0</v>
      </c>
      <c r="M502" s="74">
        <v>1264823</v>
      </c>
      <c r="N502" s="74">
        <v>1264823</v>
      </c>
      <c r="O502" s="74">
        <v>1231323</v>
      </c>
      <c r="P502" s="74">
        <v>1264823</v>
      </c>
      <c r="Q502" s="74">
        <v>1231323</v>
      </c>
      <c r="R502" s="74">
        <v>1264823</v>
      </c>
      <c r="S502" s="74">
        <v>1231323</v>
      </c>
    </row>
    <row r="503" spans="1:19" x14ac:dyDescent="0.35">
      <c r="A503" s="74" t="s">
        <v>509</v>
      </c>
      <c r="B503" s="74">
        <v>80</v>
      </c>
      <c r="C503" s="74" t="s">
        <v>1643</v>
      </c>
      <c r="D503" s="74">
        <v>112910</v>
      </c>
      <c r="E503" s="74" t="s">
        <v>2248</v>
      </c>
      <c r="F503" s="74">
        <v>2934743</v>
      </c>
      <c r="G503" s="74">
        <v>2934743</v>
      </c>
      <c r="H503" s="74">
        <v>2934743</v>
      </c>
      <c r="I503" s="74" t="s">
        <v>2829</v>
      </c>
      <c r="J503" s="74" t="s">
        <v>2833</v>
      </c>
      <c r="K503" s="74">
        <v>136410</v>
      </c>
      <c r="L503" s="74">
        <v>0</v>
      </c>
      <c r="M503" s="74">
        <v>3071153</v>
      </c>
      <c r="N503" s="74">
        <v>3071153</v>
      </c>
      <c r="O503" s="74">
        <v>2934743</v>
      </c>
      <c r="P503" s="74">
        <v>3071153</v>
      </c>
      <c r="Q503" s="74">
        <v>2934743</v>
      </c>
      <c r="R503" s="74">
        <v>3071153</v>
      </c>
      <c r="S503" s="74">
        <v>2934743</v>
      </c>
    </row>
    <row r="504" spans="1:19" x14ac:dyDescent="0.35">
      <c r="A504" s="74" t="s">
        <v>510</v>
      </c>
      <c r="B504" s="74">
        <v>80</v>
      </c>
      <c r="C504" s="74" t="s">
        <v>1643</v>
      </c>
      <c r="D504" s="74">
        <v>194903</v>
      </c>
      <c r="E504" s="74" t="s">
        <v>2249</v>
      </c>
      <c r="F504" s="74">
        <v>15670647</v>
      </c>
      <c r="G504" s="74">
        <v>17119217</v>
      </c>
      <c r="H504" s="74">
        <v>15670647</v>
      </c>
      <c r="I504" s="74" t="s">
        <v>2829</v>
      </c>
      <c r="J504" s="74" t="s">
        <v>2833</v>
      </c>
      <c r="K504" s="74">
        <v>290000</v>
      </c>
      <c r="L504" s="74">
        <v>0</v>
      </c>
      <c r="M504" s="74">
        <v>15960647</v>
      </c>
      <c r="N504" s="74">
        <v>15960647</v>
      </c>
      <c r="O504" s="74">
        <v>15670647</v>
      </c>
      <c r="P504" s="74">
        <v>15960647</v>
      </c>
      <c r="Q504" s="74">
        <v>15670647</v>
      </c>
      <c r="R504" s="74">
        <v>15960647</v>
      </c>
      <c r="S504" s="74">
        <v>15670647</v>
      </c>
    </row>
    <row r="505" spans="1:19" x14ac:dyDescent="0.35">
      <c r="A505" s="74" t="s">
        <v>511</v>
      </c>
      <c r="B505" s="74">
        <v>80</v>
      </c>
      <c r="C505" s="74" t="s">
        <v>1643</v>
      </c>
      <c r="D505" s="74">
        <v>250907</v>
      </c>
      <c r="E505" s="74" t="s">
        <v>2250</v>
      </c>
      <c r="F505" s="74">
        <v>69371009</v>
      </c>
      <c r="G505" s="74">
        <v>76582045</v>
      </c>
      <c r="H505" s="74">
        <v>69371009</v>
      </c>
      <c r="I505" s="74" t="s">
        <v>2829</v>
      </c>
      <c r="J505" s="74" t="s">
        <v>2833</v>
      </c>
      <c r="K505" s="74">
        <v>2924430</v>
      </c>
      <c r="L505" s="74">
        <v>0</v>
      </c>
      <c r="M505" s="74">
        <v>72295439</v>
      </c>
      <c r="N505" s="74">
        <v>72295439</v>
      </c>
      <c r="O505" s="74">
        <v>69371009</v>
      </c>
      <c r="P505" s="74">
        <v>72295439</v>
      </c>
      <c r="Q505" s="74">
        <v>69371009</v>
      </c>
      <c r="R505" s="74">
        <v>72295439</v>
      </c>
      <c r="S505" s="74">
        <v>69371009</v>
      </c>
    </row>
    <row r="506" spans="1:19" x14ac:dyDescent="0.35">
      <c r="A506" s="74" t="s">
        <v>512</v>
      </c>
      <c r="B506" s="74">
        <v>81</v>
      </c>
      <c r="C506" s="74" t="s">
        <v>1644</v>
      </c>
      <c r="D506" s="74">
        <v>81902</v>
      </c>
      <c r="E506" s="74" t="s">
        <v>2251</v>
      </c>
      <c r="F506" s="74">
        <v>1180429401</v>
      </c>
      <c r="G506" s="74">
        <v>1229984363</v>
      </c>
      <c r="H506" s="74">
        <v>1180429401</v>
      </c>
      <c r="I506" s="74" t="s">
        <v>2829</v>
      </c>
      <c r="J506" s="74" t="s">
        <v>2833</v>
      </c>
      <c r="K506" s="74">
        <v>19353800</v>
      </c>
      <c r="L506" s="74">
        <v>0</v>
      </c>
      <c r="M506" s="74">
        <v>1199783201</v>
      </c>
      <c r="N506" s="74">
        <v>1199783201</v>
      </c>
      <c r="O506" s="74">
        <v>1180429401</v>
      </c>
      <c r="P506" s="74">
        <v>1199783201</v>
      </c>
      <c r="Q506" s="74">
        <v>1180429401</v>
      </c>
      <c r="R506" s="74">
        <v>1199783201</v>
      </c>
      <c r="S506" s="74">
        <v>1180429401</v>
      </c>
    </row>
    <row r="507" spans="1:19" x14ac:dyDescent="0.35">
      <c r="A507" s="74" t="s">
        <v>513</v>
      </c>
      <c r="B507" s="74">
        <v>81</v>
      </c>
      <c r="C507" s="74" t="s">
        <v>1644</v>
      </c>
      <c r="D507" s="74">
        <v>81904</v>
      </c>
      <c r="E507" s="74" t="s">
        <v>2252</v>
      </c>
      <c r="F507" s="74">
        <v>704812990</v>
      </c>
      <c r="G507" s="74">
        <v>707791252</v>
      </c>
      <c r="H507" s="74">
        <v>704812990</v>
      </c>
      <c r="I507" s="74" t="s">
        <v>2829</v>
      </c>
      <c r="J507" s="74" t="s">
        <v>2833</v>
      </c>
      <c r="K507" s="74">
        <v>11411968</v>
      </c>
      <c r="L507" s="74">
        <v>0</v>
      </c>
      <c r="M507" s="74">
        <v>716224958</v>
      </c>
      <c r="N507" s="74">
        <v>716224958</v>
      </c>
      <c r="O507" s="74">
        <v>704812990</v>
      </c>
      <c r="P507" s="74">
        <v>716224958</v>
      </c>
      <c r="Q507" s="74">
        <v>704812990</v>
      </c>
      <c r="R507" s="74">
        <v>716224958</v>
      </c>
      <c r="S507" s="74">
        <v>704812990</v>
      </c>
    </row>
    <row r="508" spans="1:19" x14ac:dyDescent="0.35">
      <c r="A508" s="74" t="s">
        <v>514</v>
      </c>
      <c r="B508" s="74">
        <v>81</v>
      </c>
      <c r="C508" s="74" t="s">
        <v>1644</v>
      </c>
      <c r="D508" s="74">
        <v>81905</v>
      </c>
      <c r="E508" s="74" t="s">
        <v>2253</v>
      </c>
      <c r="F508" s="74">
        <v>126678958</v>
      </c>
      <c r="G508" s="74">
        <v>135244861</v>
      </c>
      <c r="H508" s="74">
        <v>126678958</v>
      </c>
      <c r="I508" s="74" t="s">
        <v>2829</v>
      </c>
      <c r="J508" s="74" t="s">
        <v>2834</v>
      </c>
      <c r="K508" s="74">
        <v>3280323</v>
      </c>
      <c r="L508" s="74">
        <v>0</v>
      </c>
      <c r="M508" s="74">
        <v>129959281</v>
      </c>
      <c r="N508" s="74">
        <v>129959281</v>
      </c>
      <c r="O508" s="74">
        <v>126678958</v>
      </c>
      <c r="P508" s="74">
        <v>129959281</v>
      </c>
      <c r="Q508" s="74">
        <v>126678958</v>
      </c>
      <c r="R508" s="74">
        <v>129959281</v>
      </c>
      <c r="S508" s="74">
        <v>126678958</v>
      </c>
    </row>
    <row r="509" spans="1:19" x14ac:dyDescent="0.35">
      <c r="A509" s="74" t="s">
        <v>515</v>
      </c>
      <c r="B509" s="74">
        <v>81</v>
      </c>
      <c r="C509" s="74" t="s">
        <v>1644</v>
      </c>
      <c r="D509" s="74">
        <v>81906</v>
      </c>
      <c r="E509" s="74" t="s">
        <v>2254</v>
      </c>
      <c r="F509" s="74">
        <v>156743479</v>
      </c>
      <c r="G509" s="74">
        <v>152345787</v>
      </c>
      <c r="H509" s="74">
        <v>156743479</v>
      </c>
      <c r="I509" s="74" t="s">
        <v>2829</v>
      </c>
      <c r="J509" s="74" t="s">
        <v>2833</v>
      </c>
      <c r="K509" s="74">
        <v>1747400</v>
      </c>
      <c r="L509" s="74">
        <v>0</v>
      </c>
      <c r="M509" s="74">
        <v>158490879</v>
      </c>
      <c r="N509" s="74">
        <v>158490879</v>
      </c>
      <c r="O509" s="74">
        <v>156743479</v>
      </c>
      <c r="P509" s="74">
        <v>158490879</v>
      </c>
      <c r="Q509" s="74">
        <v>156743479</v>
      </c>
      <c r="R509" s="74">
        <v>158490879</v>
      </c>
      <c r="S509" s="74">
        <v>156743479</v>
      </c>
    </row>
    <row r="510" spans="1:19" x14ac:dyDescent="0.35">
      <c r="A510" s="74" t="s">
        <v>516</v>
      </c>
      <c r="B510" s="74">
        <v>81</v>
      </c>
      <c r="C510" s="74" t="s">
        <v>1644</v>
      </c>
      <c r="D510" s="74">
        <v>145901</v>
      </c>
      <c r="E510" s="74" t="s">
        <v>2255</v>
      </c>
      <c r="F510" s="74">
        <v>61387488</v>
      </c>
      <c r="G510" s="74">
        <v>65841566</v>
      </c>
      <c r="H510" s="74">
        <v>61387488</v>
      </c>
      <c r="I510" s="74" t="s">
        <v>2829</v>
      </c>
      <c r="J510" s="74" t="s">
        <v>2833</v>
      </c>
      <c r="K510" s="74">
        <v>920126</v>
      </c>
      <c r="L510" s="74">
        <v>231963</v>
      </c>
      <c r="M510" s="74">
        <v>62307614</v>
      </c>
      <c r="N510" s="74">
        <v>62075651</v>
      </c>
      <c r="O510" s="74">
        <v>61155525</v>
      </c>
      <c r="P510" s="74">
        <v>62307614</v>
      </c>
      <c r="Q510" s="74">
        <v>61387488</v>
      </c>
      <c r="R510" s="74">
        <v>62075651</v>
      </c>
      <c r="S510" s="74">
        <v>61155525</v>
      </c>
    </row>
    <row r="511" spans="1:19" x14ac:dyDescent="0.35">
      <c r="A511" s="74" t="s">
        <v>517</v>
      </c>
      <c r="B511" s="74">
        <v>81</v>
      </c>
      <c r="C511" s="74" t="s">
        <v>1644</v>
      </c>
      <c r="D511" s="74">
        <v>145907</v>
      </c>
      <c r="E511" s="74" t="s">
        <v>2256</v>
      </c>
      <c r="F511" s="74">
        <v>76709980</v>
      </c>
      <c r="G511" s="74">
        <v>77010770</v>
      </c>
      <c r="H511" s="74">
        <v>76709980</v>
      </c>
      <c r="I511" s="74" t="s">
        <v>2829</v>
      </c>
      <c r="J511" s="74" t="s">
        <v>2833</v>
      </c>
      <c r="K511" s="74">
        <v>544227</v>
      </c>
      <c r="L511" s="74">
        <v>0</v>
      </c>
      <c r="M511" s="74">
        <v>77254207</v>
      </c>
      <c r="N511" s="74">
        <v>77254207</v>
      </c>
      <c r="O511" s="74">
        <v>76709980</v>
      </c>
      <c r="P511" s="74">
        <v>77254207</v>
      </c>
      <c r="Q511" s="74">
        <v>76709980</v>
      </c>
      <c r="R511" s="74">
        <v>77254207</v>
      </c>
      <c r="S511" s="74">
        <v>76709980</v>
      </c>
    </row>
    <row r="512" spans="1:19" x14ac:dyDescent="0.35">
      <c r="A512" s="74" t="s">
        <v>518</v>
      </c>
      <c r="B512" s="74">
        <v>81</v>
      </c>
      <c r="C512" s="74" t="s">
        <v>1644</v>
      </c>
      <c r="D512" s="74">
        <v>147903</v>
      </c>
      <c r="E512" s="74" t="s">
        <v>2257</v>
      </c>
      <c r="F512" s="74">
        <v>2229904</v>
      </c>
      <c r="G512" s="74">
        <v>2229904</v>
      </c>
      <c r="H512" s="74">
        <v>2229904</v>
      </c>
      <c r="I512" s="74" t="s">
        <v>2829</v>
      </c>
      <c r="J512" s="74" t="s">
        <v>2833</v>
      </c>
      <c r="K512" s="74">
        <v>20000</v>
      </c>
      <c r="L512" s="74">
        <v>0</v>
      </c>
      <c r="M512" s="74">
        <v>2249904</v>
      </c>
      <c r="N512" s="74">
        <v>2249904</v>
      </c>
      <c r="O512" s="74">
        <v>2229904</v>
      </c>
      <c r="P512" s="74">
        <v>2249904</v>
      </c>
      <c r="Q512" s="74">
        <v>2229904</v>
      </c>
      <c r="R512" s="74">
        <v>2249904</v>
      </c>
      <c r="S512" s="74">
        <v>2229904</v>
      </c>
    </row>
    <row r="513" spans="1:19" x14ac:dyDescent="0.35">
      <c r="A513" s="74" t="s">
        <v>519</v>
      </c>
      <c r="B513" s="74">
        <v>81</v>
      </c>
      <c r="C513" s="74" t="s">
        <v>1644</v>
      </c>
      <c r="D513" s="74">
        <v>175903</v>
      </c>
      <c r="E513" s="74" t="s">
        <v>2258</v>
      </c>
      <c r="F513" s="74">
        <v>6821452</v>
      </c>
      <c r="G513" s="74">
        <v>6821452</v>
      </c>
      <c r="H513" s="74">
        <v>6821452</v>
      </c>
      <c r="I513" s="74" t="s">
        <v>2829</v>
      </c>
      <c r="J513" s="74" t="s">
        <v>2833</v>
      </c>
      <c r="K513" s="74">
        <v>40000</v>
      </c>
      <c r="L513" s="74">
        <v>0</v>
      </c>
      <c r="M513" s="74">
        <v>6861452</v>
      </c>
      <c r="N513" s="74">
        <v>6861452</v>
      </c>
      <c r="O513" s="74">
        <v>6821452</v>
      </c>
      <c r="P513" s="74">
        <v>6861452</v>
      </c>
      <c r="Q513" s="74">
        <v>6821452</v>
      </c>
      <c r="R513" s="74">
        <v>6861452</v>
      </c>
      <c r="S513" s="74">
        <v>6821452</v>
      </c>
    </row>
    <row r="514" spans="1:19" x14ac:dyDescent="0.35">
      <c r="A514" s="74" t="s">
        <v>520</v>
      </c>
      <c r="B514" s="74">
        <v>82</v>
      </c>
      <c r="C514" s="74" t="s">
        <v>1645</v>
      </c>
      <c r="D514" s="74">
        <v>7901</v>
      </c>
      <c r="E514" s="74" t="s">
        <v>1850</v>
      </c>
      <c r="F514" s="74">
        <v>7936648</v>
      </c>
      <c r="G514" s="74">
        <v>7936648</v>
      </c>
      <c r="H514" s="74">
        <v>7936648</v>
      </c>
      <c r="I514" s="74" t="s">
        <v>2829</v>
      </c>
      <c r="J514" s="74" t="s">
        <v>2833</v>
      </c>
      <c r="K514" s="74">
        <v>203490</v>
      </c>
      <c r="L514" s="74">
        <v>0</v>
      </c>
      <c r="M514" s="74">
        <v>8140138</v>
      </c>
      <c r="N514" s="74">
        <v>8140138</v>
      </c>
      <c r="O514" s="74">
        <v>7936648</v>
      </c>
      <c r="P514" s="74">
        <v>8140138</v>
      </c>
      <c r="Q514" s="74">
        <v>7936648</v>
      </c>
      <c r="R514" s="74">
        <v>8140138</v>
      </c>
      <c r="S514" s="74">
        <v>7936648</v>
      </c>
    </row>
    <row r="515" spans="1:19" x14ac:dyDescent="0.35">
      <c r="A515" s="74" t="s">
        <v>521</v>
      </c>
      <c r="B515" s="74">
        <v>82</v>
      </c>
      <c r="C515" s="74" t="s">
        <v>1645</v>
      </c>
      <c r="D515" s="74">
        <v>82902</v>
      </c>
      <c r="E515" s="74" t="s">
        <v>2259</v>
      </c>
      <c r="F515" s="74">
        <v>474071934</v>
      </c>
      <c r="G515" s="74">
        <v>476081282</v>
      </c>
      <c r="H515" s="74">
        <v>474071934</v>
      </c>
      <c r="I515" s="74" t="s">
        <v>2829</v>
      </c>
      <c r="J515" s="74" t="s">
        <v>2833</v>
      </c>
      <c r="K515" s="74">
        <v>4496650</v>
      </c>
      <c r="L515" s="74">
        <v>0</v>
      </c>
      <c r="M515" s="74">
        <v>478568584</v>
      </c>
      <c r="N515" s="74">
        <v>478568584</v>
      </c>
      <c r="O515" s="74">
        <v>474071934</v>
      </c>
      <c r="P515" s="74">
        <v>478568584</v>
      </c>
      <c r="Q515" s="74">
        <v>474071934</v>
      </c>
      <c r="R515" s="74">
        <v>478568584</v>
      </c>
      <c r="S515" s="74">
        <v>474071934</v>
      </c>
    </row>
    <row r="516" spans="1:19" x14ac:dyDescent="0.35">
      <c r="A516" s="74" t="s">
        <v>522</v>
      </c>
      <c r="B516" s="74">
        <v>82</v>
      </c>
      <c r="C516" s="74" t="s">
        <v>1645</v>
      </c>
      <c r="D516" s="74">
        <v>82903</v>
      </c>
      <c r="E516" s="74" t="s">
        <v>2260</v>
      </c>
      <c r="F516" s="74">
        <v>1006132470</v>
      </c>
      <c r="G516" s="74">
        <v>1009369041</v>
      </c>
      <c r="H516" s="74">
        <v>1006132470</v>
      </c>
      <c r="I516" s="74" t="s">
        <v>2829</v>
      </c>
      <c r="J516" s="74" t="s">
        <v>2833</v>
      </c>
      <c r="K516" s="74">
        <v>15192200</v>
      </c>
      <c r="L516" s="74">
        <v>0</v>
      </c>
      <c r="M516" s="74">
        <v>1021324670</v>
      </c>
      <c r="N516" s="74">
        <v>1021324670</v>
      </c>
      <c r="O516" s="74">
        <v>1006132470</v>
      </c>
      <c r="P516" s="74">
        <v>1021324670</v>
      </c>
      <c r="Q516" s="74">
        <v>1006132470</v>
      </c>
      <c r="R516" s="74">
        <v>1021324670</v>
      </c>
      <c r="S516" s="74">
        <v>1006132470</v>
      </c>
    </row>
    <row r="517" spans="1:19" x14ac:dyDescent="0.35">
      <c r="A517" s="74" t="s">
        <v>523</v>
      </c>
      <c r="B517" s="74">
        <v>82</v>
      </c>
      <c r="C517" s="74" t="s">
        <v>1645</v>
      </c>
      <c r="D517" s="74">
        <v>163901</v>
      </c>
      <c r="E517" s="74" t="s">
        <v>2261</v>
      </c>
      <c r="F517" s="74">
        <v>41617941</v>
      </c>
      <c r="G517" s="74">
        <v>41617941</v>
      </c>
      <c r="H517" s="74">
        <v>41617941</v>
      </c>
      <c r="I517" s="74" t="s">
        <v>2829</v>
      </c>
      <c r="J517" s="74" t="s">
        <v>2833</v>
      </c>
      <c r="K517" s="74">
        <v>1409980</v>
      </c>
      <c r="L517" s="74">
        <v>0</v>
      </c>
      <c r="M517" s="74">
        <v>43027921</v>
      </c>
      <c r="N517" s="74">
        <v>43027921</v>
      </c>
      <c r="O517" s="74">
        <v>41617941</v>
      </c>
      <c r="P517" s="74">
        <v>43027921</v>
      </c>
      <c r="Q517" s="74">
        <v>41617941</v>
      </c>
      <c r="R517" s="74">
        <v>43027921</v>
      </c>
      <c r="S517" s="74">
        <v>41617941</v>
      </c>
    </row>
    <row r="518" spans="1:19" x14ac:dyDescent="0.35">
      <c r="A518" s="74" t="s">
        <v>524</v>
      </c>
      <c r="B518" s="74">
        <v>82</v>
      </c>
      <c r="C518" s="74" t="s">
        <v>1645</v>
      </c>
      <c r="D518" s="74">
        <v>163904</v>
      </c>
      <c r="E518" s="74" t="s">
        <v>2262</v>
      </c>
      <c r="F518" s="74">
        <v>12120671</v>
      </c>
      <c r="G518" s="74">
        <v>12120671</v>
      </c>
      <c r="H518" s="74">
        <v>12120671</v>
      </c>
      <c r="I518" s="74" t="s">
        <v>2829</v>
      </c>
      <c r="J518" s="74" t="s">
        <v>2833</v>
      </c>
      <c r="K518" s="74">
        <v>80000</v>
      </c>
      <c r="L518" s="74">
        <v>0</v>
      </c>
      <c r="M518" s="74">
        <v>12200671</v>
      </c>
      <c r="N518" s="74">
        <v>12200671</v>
      </c>
      <c r="O518" s="74">
        <v>12120671</v>
      </c>
      <c r="P518" s="74">
        <v>12200671</v>
      </c>
      <c r="Q518" s="74">
        <v>12120671</v>
      </c>
      <c r="R518" s="74">
        <v>12200671</v>
      </c>
      <c r="S518" s="74">
        <v>12120671</v>
      </c>
    </row>
    <row r="519" spans="1:19" x14ac:dyDescent="0.35">
      <c r="A519" s="74" t="s">
        <v>525</v>
      </c>
      <c r="B519" s="74">
        <v>83</v>
      </c>
      <c r="C519" s="74" t="s">
        <v>1646</v>
      </c>
      <c r="D519" s="74">
        <v>83901</v>
      </c>
      <c r="E519" s="74" t="s">
        <v>2263</v>
      </c>
      <c r="F519" s="74">
        <v>148200139</v>
      </c>
      <c r="G519" s="74">
        <v>149032067</v>
      </c>
      <c r="H519" s="74">
        <v>148200139</v>
      </c>
      <c r="I519" s="74" t="s">
        <v>2829</v>
      </c>
      <c r="J519" s="74" t="s">
        <v>2833</v>
      </c>
      <c r="K519" s="74">
        <v>4043414</v>
      </c>
      <c r="L519" s="74">
        <v>0</v>
      </c>
      <c r="M519" s="74">
        <v>152243553</v>
      </c>
      <c r="N519" s="74">
        <v>152243553</v>
      </c>
      <c r="O519" s="74">
        <v>148200139</v>
      </c>
      <c r="P519" s="74">
        <v>152243553</v>
      </c>
      <c r="Q519" s="74">
        <v>148200139</v>
      </c>
      <c r="R519" s="74">
        <v>152243553</v>
      </c>
      <c r="S519" s="74">
        <v>148200139</v>
      </c>
    </row>
    <row r="520" spans="1:19" x14ac:dyDescent="0.35">
      <c r="A520" s="74" t="s">
        <v>526</v>
      </c>
      <c r="B520" s="74">
        <v>83</v>
      </c>
      <c r="C520" s="74" t="s">
        <v>1646</v>
      </c>
      <c r="D520" s="74">
        <v>83902</v>
      </c>
      <c r="E520" s="74" t="s">
        <v>2264</v>
      </c>
      <c r="F520" s="74">
        <v>200525372</v>
      </c>
      <c r="G520" s="74">
        <v>197092751</v>
      </c>
      <c r="H520" s="74">
        <v>200525372</v>
      </c>
      <c r="I520" s="74" t="s">
        <v>2829</v>
      </c>
      <c r="J520" s="74" t="s">
        <v>2833</v>
      </c>
      <c r="K520" s="74">
        <v>775291</v>
      </c>
      <c r="L520" s="74">
        <v>685431</v>
      </c>
      <c r="M520" s="74">
        <v>201300663</v>
      </c>
      <c r="N520" s="74">
        <v>200615232</v>
      </c>
      <c r="O520" s="74">
        <v>199839941</v>
      </c>
      <c r="P520" s="74">
        <v>201300663</v>
      </c>
      <c r="Q520" s="74">
        <v>200525372</v>
      </c>
      <c r="R520" s="74">
        <v>200615232</v>
      </c>
      <c r="S520" s="74">
        <v>199839941</v>
      </c>
    </row>
    <row r="521" spans="1:19" x14ac:dyDescent="0.35">
      <c r="A521" s="74" t="s">
        <v>527</v>
      </c>
      <c r="B521" s="74">
        <v>83</v>
      </c>
      <c r="C521" s="74" t="s">
        <v>1646</v>
      </c>
      <c r="D521" s="74">
        <v>83903</v>
      </c>
      <c r="E521" s="74" t="s">
        <v>2265</v>
      </c>
      <c r="F521" s="74">
        <v>2836438084</v>
      </c>
      <c r="G521" s="74">
        <v>2908415451</v>
      </c>
      <c r="H521" s="74">
        <v>2836438084</v>
      </c>
      <c r="I521" s="74" t="s">
        <v>2829</v>
      </c>
      <c r="J521" s="74" t="s">
        <v>2833</v>
      </c>
      <c r="K521" s="74">
        <v>25741878</v>
      </c>
      <c r="L521" s="74">
        <v>0</v>
      </c>
      <c r="M521" s="74">
        <v>2862179962</v>
      </c>
      <c r="N521" s="74">
        <v>2862179962</v>
      </c>
      <c r="O521" s="74">
        <v>2836438084</v>
      </c>
      <c r="P521" s="74">
        <v>2862179962</v>
      </c>
      <c r="Q521" s="74">
        <v>2836438084</v>
      </c>
      <c r="R521" s="74">
        <v>2862179962</v>
      </c>
      <c r="S521" s="74">
        <v>2836438084</v>
      </c>
    </row>
    <row r="522" spans="1:19" x14ac:dyDescent="0.35">
      <c r="A522" s="74" t="s">
        <v>528</v>
      </c>
      <c r="B522" s="74">
        <v>83</v>
      </c>
      <c r="C522" s="74" t="s">
        <v>1646</v>
      </c>
      <c r="D522" s="74">
        <v>223904</v>
      </c>
      <c r="E522" s="74" t="s">
        <v>2266</v>
      </c>
      <c r="F522" s="74">
        <v>317152</v>
      </c>
      <c r="G522" s="74">
        <v>317152</v>
      </c>
      <c r="H522" s="74">
        <v>317152</v>
      </c>
      <c r="I522" s="74" t="s">
        <v>2829</v>
      </c>
      <c r="J522" s="74" t="s">
        <v>2833</v>
      </c>
      <c r="K522" s="74">
        <v>0</v>
      </c>
      <c r="L522" s="74">
        <v>0</v>
      </c>
      <c r="M522" s="74">
        <v>317152</v>
      </c>
      <c r="N522" s="74">
        <v>317152</v>
      </c>
      <c r="O522" s="74">
        <v>317152</v>
      </c>
      <c r="P522" s="74">
        <v>317152</v>
      </c>
      <c r="Q522" s="74">
        <v>317152</v>
      </c>
      <c r="R522" s="74">
        <v>317152</v>
      </c>
      <c r="S522" s="74">
        <v>317152</v>
      </c>
    </row>
    <row r="523" spans="1:19" x14ac:dyDescent="0.35">
      <c r="A523" s="74" t="s">
        <v>529</v>
      </c>
      <c r="B523" s="74">
        <v>84</v>
      </c>
      <c r="C523" s="74" t="s">
        <v>1647</v>
      </c>
      <c r="D523" s="74">
        <v>84901</v>
      </c>
      <c r="E523" s="74" t="s">
        <v>2267</v>
      </c>
      <c r="F523" s="74">
        <v>3694499426</v>
      </c>
      <c r="G523" s="74">
        <v>3715248957</v>
      </c>
      <c r="H523" s="74">
        <v>3694499426</v>
      </c>
      <c r="I523" s="74" t="s">
        <v>2829</v>
      </c>
      <c r="J523" s="74" t="s">
        <v>2833</v>
      </c>
      <c r="K523" s="74">
        <v>118080603</v>
      </c>
      <c r="L523" s="74">
        <v>0</v>
      </c>
      <c r="M523" s="74">
        <v>3812580029</v>
      </c>
      <c r="N523" s="74">
        <v>3812580029</v>
      </c>
      <c r="O523" s="74">
        <v>3694499426</v>
      </c>
      <c r="P523" s="74">
        <v>3812580029</v>
      </c>
      <c r="Q523" s="74">
        <v>3694499426</v>
      </c>
      <c r="R523" s="74">
        <v>3812580029</v>
      </c>
      <c r="S523" s="74">
        <v>3694499426</v>
      </c>
    </row>
    <row r="524" spans="1:19" x14ac:dyDescent="0.35">
      <c r="A524" s="74" t="s">
        <v>530</v>
      </c>
      <c r="B524" s="74">
        <v>84</v>
      </c>
      <c r="C524" s="74" t="s">
        <v>1647</v>
      </c>
      <c r="D524" s="74">
        <v>84902</v>
      </c>
      <c r="E524" s="74" t="s">
        <v>2268</v>
      </c>
      <c r="F524" s="74">
        <v>7351042252</v>
      </c>
      <c r="G524" s="74">
        <v>7622603842</v>
      </c>
      <c r="H524" s="74">
        <v>7351042252</v>
      </c>
      <c r="I524" s="74" t="s">
        <v>2829</v>
      </c>
      <c r="J524" s="74" t="s">
        <v>2833</v>
      </c>
      <c r="K524" s="74">
        <v>104421128</v>
      </c>
      <c r="L524" s="74">
        <v>204099574</v>
      </c>
      <c r="M524" s="74">
        <v>7455463380</v>
      </c>
      <c r="N524" s="74">
        <v>7251363806</v>
      </c>
      <c r="O524" s="74">
        <v>7146942678</v>
      </c>
      <c r="P524" s="74">
        <v>7455463380</v>
      </c>
      <c r="Q524" s="74">
        <v>7351042252</v>
      </c>
      <c r="R524" s="74">
        <v>7251363806</v>
      </c>
      <c r="S524" s="74">
        <v>7146942678</v>
      </c>
    </row>
    <row r="525" spans="1:19" x14ac:dyDescent="0.35">
      <c r="A525" s="74" t="s">
        <v>531</v>
      </c>
      <c r="B525" s="74">
        <v>84</v>
      </c>
      <c r="C525" s="74" t="s">
        <v>1647</v>
      </c>
      <c r="D525" s="74">
        <v>84903</v>
      </c>
      <c r="E525" s="74" t="s">
        <v>2269</v>
      </c>
      <c r="F525" s="74">
        <v>120665353</v>
      </c>
      <c r="G525" s="74">
        <v>124242502</v>
      </c>
      <c r="H525" s="74">
        <v>120665353</v>
      </c>
      <c r="I525" s="74" t="s">
        <v>2829</v>
      </c>
      <c r="J525" s="74" t="s">
        <v>2833</v>
      </c>
      <c r="K525" s="74">
        <v>1260699</v>
      </c>
      <c r="L525" s="74">
        <v>411882</v>
      </c>
      <c r="M525" s="74">
        <v>121926052</v>
      </c>
      <c r="N525" s="74">
        <v>121514170</v>
      </c>
      <c r="O525" s="74">
        <v>120253471</v>
      </c>
      <c r="P525" s="74">
        <v>121926052</v>
      </c>
      <c r="Q525" s="74">
        <v>120665353</v>
      </c>
      <c r="R525" s="74">
        <v>121514170</v>
      </c>
      <c r="S525" s="74">
        <v>120253471</v>
      </c>
    </row>
    <row r="526" spans="1:19" x14ac:dyDescent="0.35">
      <c r="A526" s="74" t="s">
        <v>532</v>
      </c>
      <c r="B526" s="74">
        <v>84</v>
      </c>
      <c r="C526" s="74" t="s">
        <v>1647</v>
      </c>
      <c r="D526" s="74">
        <v>84906</v>
      </c>
      <c r="E526" s="74" t="s">
        <v>2270</v>
      </c>
      <c r="F526" s="74">
        <v>4810736672</v>
      </c>
      <c r="G526" s="74">
        <v>4907691099</v>
      </c>
      <c r="H526" s="74">
        <v>4810736672</v>
      </c>
      <c r="I526" s="74" t="s">
        <v>2829</v>
      </c>
      <c r="J526" s="74" t="s">
        <v>2833</v>
      </c>
      <c r="K526" s="74">
        <v>115863445</v>
      </c>
      <c r="L526" s="74">
        <v>131084998</v>
      </c>
      <c r="M526" s="74">
        <v>4926600117</v>
      </c>
      <c r="N526" s="74">
        <v>4795515119</v>
      </c>
      <c r="O526" s="74">
        <v>4679651674</v>
      </c>
      <c r="P526" s="74">
        <v>4926600117</v>
      </c>
      <c r="Q526" s="74">
        <v>4810736672</v>
      </c>
      <c r="R526" s="74">
        <v>4795515119</v>
      </c>
      <c r="S526" s="74">
        <v>4679651674</v>
      </c>
    </row>
    <row r="527" spans="1:19" x14ac:dyDescent="0.35">
      <c r="A527" s="74" t="s">
        <v>533</v>
      </c>
      <c r="B527" s="74">
        <v>84</v>
      </c>
      <c r="C527" s="74" t="s">
        <v>1647</v>
      </c>
      <c r="D527" s="74">
        <v>84908</v>
      </c>
      <c r="E527" s="74" t="s">
        <v>2271</v>
      </c>
      <c r="F527" s="74">
        <v>651442145</v>
      </c>
      <c r="G527" s="74">
        <v>672433936</v>
      </c>
      <c r="H527" s="74">
        <v>651442145</v>
      </c>
      <c r="I527" s="74" t="s">
        <v>2829</v>
      </c>
      <c r="J527" s="74" t="s">
        <v>2833</v>
      </c>
      <c r="K527" s="74">
        <v>21732340</v>
      </c>
      <c r="L527" s="74">
        <v>0</v>
      </c>
      <c r="M527" s="74">
        <v>673174485</v>
      </c>
      <c r="N527" s="74">
        <v>673174485</v>
      </c>
      <c r="O527" s="74">
        <v>651442145</v>
      </c>
      <c r="P527" s="74">
        <v>673174485</v>
      </c>
      <c r="Q527" s="74">
        <v>651442145</v>
      </c>
      <c r="R527" s="74">
        <v>673174485</v>
      </c>
      <c r="S527" s="74">
        <v>651442145</v>
      </c>
    </row>
    <row r="528" spans="1:19" x14ac:dyDescent="0.35">
      <c r="A528" s="74" t="s">
        <v>534</v>
      </c>
      <c r="B528" s="74">
        <v>84</v>
      </c>
      <c r="C528" s="74" t="s">
        <v>1647</v>
      </c>
      <c r="D528" s="74">
        <v>84909</v>
      </c>
      <c r="E528" s="74" t="s">
        <v>2272</v>
      </c>
      <c r="F528" s="74">
        <v>1415542980</v>
      </c>
      <c r="G528" s="74">
        <v>1429416220</v>
      </c>
      <c r="H528" s="74">
        <v>1415542980</v>
      </c>
      <c r="I528" s="74" t="s">
        <v>2829</v>
      </c>
      <c r="J528" s="74" t="s">
        <v>2833</v>
      </c>
      <c r="K528" s="74">
        <v>70333255</v>
      </c>
      <c r="L528" s="74">
        <v>0</v>
      </c>
      <c r="M528" s="74">
        <v>1485876235</v>
      </c>
      <c r="N528" s="74">
        <v>1485876235</v>
      </c>
      <c r="O528" s="74">
        <v>1415542980</v>
      </c>
      <c r="P528" s="74">
        <v>1485876235</v>
      </c>
      <c r="Q528" s="74">
        <v>1415542980</v>
      </c>
      <c r="R528" s="74">
        <v>1485876235</v>
      </c>
      <c r="S528" s="74">
        <v>1415542980</v>
      </c>
    </row>
    <row r="529" spans="1:19" x14ac:dyDescent="0.35">
      <c r="A529" s="74" t="s">
        <v>535</v>
      </c>
      <c r="B529" s="74">
        <v>84</v>
      </c>
      <c r="C529" s="74" t="s">
        <v>1647</v>
      </c>
      <c r="D529" s="74">
        <v>84910</v>
      </c>
      <c r="E529" s="74" t="s">
        <v>2273</v>
      </c>
      <c r="F529" s="74">
        <v>7556184281</v>
      </c>
      <c r="G529" s="74">
        <v>7676533585</v>
      </c>
      <c r="H529" s="74">
        <v>7556184281</v>
      </c>
      <c r="I529" s="74" t="s">
        <v>2829</v>
      </c>
      <c r="J529" s="74" t="s">
        <v>2833</v>
      </c>
      <c r="K529" s="74">
        <v>227714698</v>
      </c>
      <c r="L529" s="74">
        <v>144843302</v>
      </c>
      <c r="M529" s="74">
        <v>7783898979</v>
      </c>
      <c r="N529" s="74">
        <v>7639055677</v>
      </c>
      <c r="O529" s="74">
        <v>7411340979</v>
      </c>
      <c r="P529" s="74">
        <v>7783898979</v>
      </c>
      <c r="Q529" s="74">
        <v>7556184281</v>
      </c>
      <c r="R529" s="74">
        <v>7639055677</v>
      </c>
      <c r="S529" s="74">
        <v>7411340979</v>
      </c>
    </row>
    <row r="530" spans="1:19" x14ac:dyDescent="0.35">
      <c r="A530" s="74" t="s">
        <v>536</v>
      </c>
      <c r="B530" s="74">
        <v>84</v>
      </c>
      <c r="C530" s="74" t="s">
        <v>1647</v>
      </c>
      <c r="D530" s="74">
        <v>84911</v>
      </c>
      <c r="E530" s="74" t="s">
        <v>1951</v>
      </c>
      <c r="F530" s="74">
        <v>2953254889</v>
      </c>
      <c r="G530" s="74">
        <v>3049778622</v>
      </c>
      <c r="H530" s="74">
        <v>2953254889</v>
      </c>
      <c r="I530" s="74" t="s">
        <v>2829</v>
      </c>
      <c r="J530" s="74" t="s">
        <v>2833</v>
      </c>
      <c r="K530" s="74">
        <v>81256884</v>
      </c>
      <c r="L530" s="74">
        <v>0</v>
      </c>
      <c r="M530" s="74">
        <v>3034511773</v>
      </c>
      <c r="N530" s="74">
        <v>3034511773</v>
      </c>
      <c r="O530" s="74">
        <v>2953254889</v>
      </c>
      <c r="P530" s="74">
        <v>3034511773</v>
      </c>
      <c r="Q530" s="74">
        <v>2953254889</v>
      </c>
      <c r="R530" s="74">
        <v>3034511773</v>
      </c>
      <c r="S530" s="74">
        <v>2953254889</v>
      </c>
    </row>
    <row r="531" spans="1:19" x14ac:dyDescent="0.35">
      <c r="A531" s="74" t="s">
        <v>537</v>
      </c>
      <c r="B531" s="74">
        <v>85</v>
      </c>
      <c r="C531" s="74" t="s">
        <v>1648</v>
      </c>
      <c r="D531" s="74">
        <v>54901</v>
      </c>
      <c r="E531" s="74" t="s">
        <v>2112</v>
      </c>
      <c r="F531" s="74">
        <v>3559816</v>
      </c>
      <c r="G531" s="74">
        <v>3559816</v>
      </c>
      <c r="H531" s="74">
        <v>3559816</v>
      </c>
      <c r="I531" s="74" t="s">
        <v>2829</v>
      </c>
      <c r="J531" s="74" t="s">
        <v>2832</v>
      </c>
      <c r="K531" s="74">
        <v>0</v>
      </c>
      <c r="L531" s="74">
        <v>0</v>
      </c>
      <c r="M531" s="74">
        <v>3559816</v>
      </c>
      <c r="N531" s="74">
        <v>3559816</v>
      </c>
      <c r="O531" s="74">
        <v>3559816</v>
      </c>
      <c r="P531" s="74">
        <v>3559816</v>
      </c>
      <c r="Q531" s="74">
        <v>3559816</v>
      </c>
      <c r="R531" s="74">
        <v>3559816</v>
      </c>
      <c r="S531" s="74">
        <v>3559816</v>
      </c>
    </row>
    <row r="532" spans="1:19" x14ac:dyDescent="0.35">
      <c r="A532" s="74" t="s">
        <v>538</v>
      </c>
      <c r="B532" s="74">
        <v>85</v>
      </c>
      <c r="C532" s="74" t="s">
        <v>1648</v>
      </c>
      <c r="D532" s="74">
        <v>85902</v>
      </c>
      <c r="E532" s="74" t="s">
        <v>2274</v>
      </c>
      <c r="F532" s="74">
        <v>414135208</v>
      </c>
      <c r="G532" s="74">
        <v>443488153</v>
      </c>
      <c r="H532" s="74">
        <v>414135208</v>
      </c>
      <c r="I532" s="74" t="s">
        <v>2829</v>
      </c>
      <c r="J532" s="74" t="s">
        <v>2837</v>
      </c>
      <c r="K532" s="74">
        <v>7370541</v>
      </c>
      <c r="L532" s="74">
        <v>0</v>
      </c>
      <c r="M532" s="74">
        <v>421505749</v>
      </c>
      <c r="N532" s="74">
        <v>421505749</v>
      </c>
      <c r="O532" s="74">
        <v>414135208</v>
      </c>
      <c r="P532" s="74">
        <v>421505749</v>
      </c>
      <c r="Q532" s="74">
        <v>414135208</v>
      </c>
      <c r="R532" s="74">
        <v>421505749</v>
      </c>
      <c r="S532" s="74">
        <v>414135208</v>
      </c>
    </row>
    <row r="533" spans="1:19" x14ac:dyDescent="0.35">
      <c r="A533" s="74" t="s">
        <v>539</v>
      </c>
      <c r="B533" s="74">
        <v>85</v>
      </c>
      <c r="C533" s="74" t="s">
        <v>1648</v>
      </c>
      <c r="D533" s="74">
        <v>85903</v>
      </c>
      <c r="E533" s="74" t="s">
        <v>2275</v>
      </c>
      <c r="F533" s="74">
        <v>39660503</v>
      </c>
      <c r="G533" s="74">
        <v>39660503</v>
      </c>
      <c r="H533" s="74">
        <v>39660503</v>
      </c>
      <c r="I533" s="74" t="s">
        <v>2829</v>
      </c>
      <c r="J533" s="74" t="s">
        <v>2832</v>
      </c>
      <c r="K533" s="74">
        <v>351616</v>
      </c>
      <c r="L533" s="74">
        <v>0</v>
      </c>
      <c r="M533" s="74">
        <v>40012119</v>
      </c>
      <c r="N533" s="74">
        <v>40012119</v>
      </c>
      <c r="O533" s="74">
        <v>39660503</v>
      </c>
      <c r="P533" s="74">
        <v>40012119</v>
      </c>
      <c r="Q533" s="74">
        <v>39660503</v>
      </c>
      <c r="R533" s="74">
        <v>40012119</v>
      </c>
      <c r="S533" s="74">
        <v>39660503</v>
      </c>
    </row>
    <row r="534" spans="1:19" x14ac:dyDescent="0.35">
      <c r="A534" s="74" t="s">
        <v>540</v>
      </c>
      <c r="B534" s="74">
        <v>86</v>
      </c>
      <c r="C534" s="74" t="s">
        <v>1649</v>
      </c>
      <c r="D534" s="74">
        <v>86024</v>
      </c>
      <c r="E534" s="74" t="s">
        <v>2276</v>
      </c>
      <c r="F534" s="74">
        <v>40091384</v>
      </c>
      <c r="G534" s="74">
        <v>37169865</v>
      </c>
      <c r="H534" s="74">
        <v>40091384</v>
      </c>
      <c r="I534" s="74" t="s">
        <v>2829</v>
      </c>
      <c r="J534" s="74" t="s">
        <v>2833</v>
      </c>
      <c r="K534" s="74">
        <v>827500</v>
      </c>
      <c r="L534" s="74">
        <v>0</v>
      </c>
      <c r="M534" s="74">
        <v>40918884</v>
      </c>
      <c r="N534" s="74">
        <v>40918884</v>
      </c>
      <c r="O534" s="74">
        <v>40091384</v>
      </c>
      <c r="P534" s="74">
        <v>40918884</v>
      </c>
      <c r="Q534" s="74">
        <v>40091384</v>
      </c>
      <c r="R534" s="74">
        <v>40918884</v>
      </c>
      <c r="S534" s="74">
        <v>40091384</v>
      </c>
    </row>
    <row r="535" spans="1:19" x14ac:dyDescent="0.35">
      <c r="A535" s="74" t="s">
        <v>541</v>
      </c>
      <c r="B535" s="74">
        <v>86</v>
      </c>
      <c r="C535" s="74" t="s">
        <v>1649</v>
      </c>
      <c r="D535" s="74">
        <v>86901</v>
      </c>
      <c r="E535" s="74" t="s">
        <v>1916</v>
      </c>
      <c r="F535" s="74">
        <v>3334436026</v>
      </c>
      <c r="G535" s="74">
        <v>3439576601</v>
      </c>
      <c r="H535" s="74">
        <v>3334436026</v>
      </c>
      <c r="I535" s="74" t="s">
        <v>2829</v>
      </c>
      <c r="J535" s="74" t="s">
        <v>2833</v>
      </c>
      <c r="K535" s="74">
        <v>60502240</v>
      </c>
      <c r="L535" s="74">
        <v>0</v>
      </c>
      <c r="M535" s="74">
        <v>3394938266</v>
      </c>
      <c r="N535" s="74">
        <v>3394938266</v>
      </c>
      <c r="O535" s="74">
        <v>3334436026</v>
      </c>
      <c r="P535" s="74">
        <v>3394938266</v>
      </c>
      <c r="Q535" s="74">
        <v>3334436026</v>
      </c>
      <c r="R535" s="74">
        <v>3394938266</v>
      </c>
      <c r="S535" s="74">
        <v>3334436026</v>
      </c>
    </row>
    <row r="536" spans="1:19" x14ac:dyDescent="0.35">
      <c r="A536" s="74" t="s">
        <v>542</v>
      </c>
      <c r="B536" s="74">
        <v>86</v>
      </c>
      <c r="C536" s="74" t="s">
        <v>1649</v>
      </c>
      <c r="D536" s="74">
        <v>86902</v>
      </c>
      <c r="E536" s="74" t="s">
        <v>2277</v>
      </c>
      <c r="F536" s="74">
        <v>328320288</v>
      </c>
      <c r="G536" s="74">
        <v>324622742</v>
      </c>
      <c r="H536" s="74">
        <v>328320288</v>
      </c>
      <c r="I536" s="74" t="s">
        <v>2829</v>
      </c>
      <c r="J536" s="74" t="s">
        <v>2833</v>
      </c>
      <c r="K536" s="74">
        <v>9121618</v>
      </c>
      <c r="L536" s="74">
        <v>0</v>
      </c>
      <c r="M536" s="74">
        <v>337441906</v>
      </c>
      <c r="N536" s="74">
        <v>337441906</v>
      </c>
      <c r="O536" s="74">
        <v>328320288</v>
      </c>
      <c r="P536" s="74">
        <v>337441906</v>
      </c>
      <c r="Q536" s="74">
        <v>328320288</v>
      </c>
      <c r="R536" s="74">
        <v>337441906</v>
      </c>
      <c r="S536" s="74">
        <v>328320288</v>
      </c>
    </row>
    <row r="537" spans="1:19" x14ac:dyDescent="0.35">
      <c r="A537" s="74" t="s">
        <v>543</v>
      </c>
      <c r="B537" s="74">
        <v>87</v>
      </c>
      <c r="C537" s="74" t="s">
        <v>1650</v>
      </c>
      <c r="D537" s="74">
        <v>87901</v>
      </c>
      <c r="E537" s="74" t="s">
        <v>2278</v>
      </c>
      <c r="F537" s="74">
        <v>2356945012</v>
      </c>
      <c r="G537" s="74">
        <v>2356945012</v>
      </c>
      <c r="H537" s="74">
        <v>2356945012</v>
      </c>
      <c r="I537" s="74" t="s">
        <v>2829</v>
      </c>
      <c r="J537" s="74" t="s">
        <v>2832</v>
      </c>
      <c r="K537" s="74">
        <v>2232350</v>
      </c>
      <c r="L537" s="74">
        <v>2510509</v>
      </c>
      <c r="M537" s="74">
        <v>2359177362</v>
      </c>
      <c r="N537" s="74">
        <v>2356666853</v>
      </c>
      <c r="O537" s="74">
        <v>2354434503</v>
      </c>
      <c r="P537" s="74">
        <v>2825913252</v>
      </c>
      <c r="Q537" s="74">
        <v>2823680902</v>
      </c>
      <c r="R537" s="74">
        <v>2823402743</v>
      </c>
      <c r="S537" s="74">
        <v>2821170393</v>
      </c>
    </row>
    <row r="538" spans="1:19" x14ac:dyDescent="0.35">
      <c r="A538" s="74" t="s">
        <v>544</v>
      </c>
      <c r="B538" s="74">
        <v>88</v>
      </c>
      <c r="C538" s="74" t="s">
        <v>1651</v>
      </c>
      <c r="D538" s="74">
        <v>88902</v>
      </c>
      <c r="E538" s="74" t="s">
        <v>2279</v>
      </c>
      <c r="F538" s="74">
        <v>774261627</v>
      </c>
      <c r="G538" s="74">
        <v>790612155</v>
      </c>
      <c r="H538" s="74">
        <v>774261627</v>
      </c>
      <c r="I538" s="74" t="s">
        <v>2829</v>
      </c>
      <c r="J538" s="74" t="s">
        <v>2833</v>
      </c>
      <c r="K538" s="74">
        <v>17113466</v>
      </c>
      <c r="L538" s="74">
        <v>21296871</v>
      </c>
      <c r="M538" s="74">
        <v>791375093</v>
      </c>
      <c r="N538" s="74">
        <v>770078222</v>
      </c>
      <c r="O538" s="74">
        <v>752964756</v>
      </c>
      <c r="P538" s="74">
        <v>859375093</v>
      </c>
      <c r="Q538" s="74">
        <v>842261627</v>
      </c>
      <c r="R538" s="74">
        <v>838078222</v>
      </c>
      <c r="S538" s="74">
        <v>820964756</v>
      </c>
    </row>
    <row r="539" spans="1:19" x14ac:dyDescent="0.35">
      <c r="A539" s="74" t="s">
        <v>545</v>
      </c>
      <c r="B539" s="74">
        <v>89</v>
      </c>
      <c r="C539" s="74" t="s">
        <v>1652</v>
      </c>
      <c r="D539" s="74">
        <v>62901</v>
      </c>
      <c r="E539" s="74" t="s">
        <v>2159</v>
      </c>
      <c r="F539" s="74">
        <v>170664870</v>
      </c>
      <c r="G539" s="74">
        <v>170664870</v>
      </c>
      <c r="H539" s="74">
        <v>170664870</v>
      </c>
      <c r="I539" s="74" t="s">
        <v>2829</v>
      </c>
      <c r="J539" s="74" t="s">
        <v>2832</v>
      </c>
      <c r="K539" s="74">
        <v>60000</v>
      </c>
      <c r="L539" s="74">
        <v>0</v>
      </c>
      <c r="M539" s="74">
        <v>170724870</v>
      </c>
      <c r="N539" s="74">
        <v>170724870</v>
      </c>
      <c r="O539" s="74">
        <v>170664870</v>
      </c>
      <c r="P539" s="74">
        <v>170724870</v>
      </c>
      <c r="Q539" s="74">
        <v>170664870</v>
      </c>
      <c r="R539" s="74">
        <v>170724870</v>
      </c>
      <c r="S539" s="74">
        <v>170664870</v>
      </c>
    </row>
    <row r="540" spans="1:19" x14ac:dyDescent="0.35">
      <c r="A540" s="74" t="s">
        <v>546</v>
      </c>
      <c r="B540" s="74">
        <v>89</v>
      </c>
      <c r="C540" s="74" t="s">
        <v>1652</v>
      </c>
      <c r="D540" s="74">
        <v>62903</v>
      </c>
      <c r="E540" s="74" t="s">
        <v>2161</v>
      </c>
      <c r="F540" s="74">
        <v>92053838</v>
      </c>
      <c r="G540" s="74">
        <v>92053838</v>
      </c>
      <c r="H540" s="74">
        <v>92053838</v>
      </c>
      <c r="I540" s="74" t="s">
        <v>2829</v>
      </c>
      <c r="J540" s="74" t="s">
        <v>2832</v>
      </c>
      <c r="K540" s="74">
        <v>120000</v>
      </c>
      <c r="L540" s="74">
        <v>0</v>
      </c>
      <c r="M540" s="74">
        <v>92173838</v>
      </c>
      <c r="N540" s="74">
        <v>92173838</v>
      </c>
      <c r="O540" s="74">
        <v>92053838</v>
      </c>
      <c r="P540" s="74">
        <v>92173838</v>
      </c>
      <c r="Q540" s="74">
        <v>92053838</v>
      </c>
      <c r="R540" s="74">
        <v>92173838</v>
      </c>
      <c r="S540" s="74">
        <v>92053838</v>
      </c>
    </row>
    <row r="541" spans="1:19" x14ac:dyDescent="0.35">
      <c r="A541" s="74" t="s">
        <v>547</v>
      </c>
      <c r="B541" s="74">
        <v>89</v>
      </c>
      <c r="C541" s="74" t="s">
        <v>1652</v>
      </c>
      <c r="D541" s="74">
        <v>89901</v>
      </c>
      <c r="E541" s="74" t="s">
        <v>1980</v>
      </c>
      <c r="F541" s="74">
        <v>1344554788</v>
      </c>
      <c r="G541" s="74">
        <v>1344554788</v>
      </c>
      <c r="H541" s="74">
        <v>1344554788</v>
      </c>
      <c r="I541" s="74" t="s">
        <v>2829</v>
      </c>
      <c r="J541" s="74" t="s">
        <v>2832</v>
      </c>
      <c r="K541" s="74">
        <v>20905350</v>
      </c>
      <c r="L541" s="74">
        <v>0</v>
      </c>
      <c r="M541" s="74">
        <v>1365460138</v>
      </c>
      <c r="N541" s="74">
        <v>1365460138</v>
      </c>
      <c r="O541" s="74">
        <v>1344554788</v>
      </c>
      <c r="P541" s="74">
        <v>1365460138</v>
      </c>
      <c r="Q541" s="74">
        <v>1344554788</v>
      </c>
      <c r="R541" s="74">
        <v>1365460138</v>
      </c>
      <c r="S541" s="74">
        <v>1344554788</v>
      </c>
    </row>
    <row r="542" spans="1:19" x14ac:dyDescent="0.35">
      <c r="A542" s="74" t="s">
        <v>548</v>
      </c>
      <c r="B542" s="74">
        <v>89</v>
      </c>
      <c r="C542" s="74" t="s">
        <v>1652</v>
      </c>
      <c r="D542" s="74">
        <v>89903</v>
      </c>
      <c r="E542" s="74" t="s">
        <v>2280</v>
      </c>
      <c r="F542" s="74">
        <v>687148891</v>
      </c>
      <c r="G542" s="74">
        <v>687148891</v>
      </c>
      <c r="H542" s="74">
        <v>687148891</v>
      </c>
      <c r="I542" s="74" t="s">
        <v>2829</v>
      </c>
      <c r="J542" s="74" t="s">
        <v>2832</v>
      </c>
      <c r="K542" s="74">
        <v>6729470</v>
      </c>
      <c r="L542" s="74">
        <v>6256900</v>
      </c>
      <c r="M542" s="74">
        <v>693878361</v>
      </c>
      <c r="N542" s="74">
        <v>687621461</v>
      </c>
      <c r="O542" s="74">
        <v>680891991</v>
      </c>
      <c r="P542" s="74">
        <v>693878361</v>
      </c>
      <c r="Q542" s="74">
        <v>687148891</v>
      </c>
      <c r="R542" s="74">
        <v>687621461</v>
      </c>
      <c r="S542" s="74">
        <v>680891991</v>
      </c>
    </row>
    <row r="543" spans="1:19" x14ac:dyDescent="0.35">
      <c r="A543" s="74" t="s">
        <v>549</v>
      </c>
      <c r="B543" s="74">
        <v>89</v>
      </c>
      <c r="C543" s="74" t="s">
        <v>1652</v>
      </c>
      <c r="D543" s="74">
        <v>89905</v>
      </c>
      <c r="E543" s="74" t="s">
        <v>1981</v>
      </c>
      <c r="F543" s="74">
        <v>165027675</v>
      </c>
      <c r="G543" s="74">
        <v>165027675</v>
      </c>
      <c r="H543" s="74">
        <v>165027675</v>
      </c>
      <c r="I543" s="74" t="s">
        <v>2829</v>
      </c>
      <c r="J543" s="74" t="s">
        <v>2832</v>
      </c>
      <c r="K543" s="74">
        <v>2306950</v>
      </c>
      <c r="L543" s="74">
        <v>0</v>
      </c>
      <c r="M543" s="74">
        <v>167334625</v>
      </c>
      <c r="N543" s="74">
        <v>167334625</v>
      </c>
      <c r="O543" s="74">
        <v>165027675</v>
      </c>
      <c r="P543" s="74">
        <v>167334625</v>
      </c>
      <c r="Q543" s="74">
        <v>165027675</v>
      </c>
      <c r="R543" s="74">
        <v>167334625</v>
      </c>
      <c r="S543" s="74">
        <v>165027675</v>
      </c>
    </row>
    <row r="544" spans="1:19" x14ac:dyDescent="0.35">
      <c r="A544" s="74" t="s">
        <v>550</v>
      </c>
      <c r="B544" s="74">
        <v>89</v>
      </c>
      <c r="C544" s="74" t="s">
        <v>1652</v>
      </c>
      <c r="D544" s="74">
        <v>143902</v>
      </c>
      <c r="E544" s="74" t="s">
        <v>2281</v>
      </c>
      <c r="F544" s="74">
        <v>69978236</v>
      </c>
      <c r="G544" s="74">
        <v>69978236</v>
      </c>
      <c r="H544" s="74">
        <v>69978236</v>
      </c>
      <c r="I544" s="74" t="s">
        <v>2829</v>
      </c>
      <c r="J544" s="74" t="s">
        <v>2832</v>
      </c>
      <c r="K544" s="74">
        <v>678810</v>
      </c>
      <c r="L544" s="74">
        <v>956455</v>
      </c>
      <c r="M544" s="74">
        <v>70657046</v>
      </c>
      <c r="N544" s="74">
        <v>69700591</v>
      </c>
      <c r="O544" s="74">
        <v>69021781</v>
      </c>
      <c r="P544" s="74">
        <v>70657046</v>
      </c>
      <c r="Q544" s="74">
        <v>69978236</v>
      </c>
      <c r="R544" s="74">
        <v>69700591</v>
      </c>
      <c r="S544" s="74">
        <v>69021781</v>
      </c>
    </row>
    <row r="545" spans="1:19" x14ac:dyDescent="0.35">
      <c r="A545" s="74" t="s">
        <v>551</v>
      </c>
      <c r="B545" s="74">
        <v>89</v>
      </c>
      <c r="C545" s="74" t="s">
        <v>1652</v>
      </c>
      <c r="D545" s="74">
        <v>143903</v>
      </c>
      <c r="E545" s="74" t="s">
        <v>2282</v>
      </c>
      <c r="F545" s="74">
        <v>147848998</v>
      </c>
      <c r="G545" s="74">
        <v>147848998</v>
      </c>
      <c r="H545" s="74">
        <v>147848998</v>
      </c>
      <c r="I545" s="74" t="s">
        <v>2829</v>
      </c>
      <c r="J545" s="74" t="s">
        <v>2832</v>
      </c>
      <c r="K545" s="74">
        <v>803020</v>
      </c>
      <c r="L545" s="74">
        <v>0</v>
      </c>
      <c r="M545" s="74">
        <v>148652018</v>
      </c>
      <c r="N545" s="74">
        <v>148652018</v>
      </c>
      <c r="O545" s="74">
        <v>147848998</v>
      </c>
      <c r="P545" s="74">
        <v>148652018</v>
      </c>
      <c r="Q545" s="74">
        <v>147848998</v>
      </c>
      <c r="R545" s="74">
        <v>148652018</v>
      </c>
      <c r="S545" s="74">
        <v>147848998</v>
      </c>
    </row>
    <row r="546" spans="1:19" x14ac:dyDescent="0.35">
      <c r="A546" s="74" t="s">
        <v>552</v>
      </c>
      <c r="B546" s="74">
        <v>90</v>
      </c>
      <c r="C546" s="74" t="s">
        <v>1653</v>
      </c>
      <c r="D546" s="74">
        <v>33901</v>
      </c>
      <c r="E546" s="74" t="s">
        <v>1847</v>
      </c>
      <c r="F546" s="74">
        <v>26675917</v>
      </c>
      <c r="G546" s="74">
        <v>26675917</v>
      </c>
      <c r="H546" s="74">
        <v>26675917</v>
      </c>
      <c r="I546" s="74" t="s">
        <v>2829</v>
      </c>
      <c r="J546" s="74" t="s">
        <v>2832</v>
      </c>
      <c r="K546" s="74">
        <v>110000</v>
      </c>
      <c r="L546" s="74">
        <v>0</v>
      </c>
      <c r="M546" s="74">
        <v>26785917</v>
      </c>
      <c r="N546" s="74">
        <v>26785917</v>
      </c>
      <c r="O546" s="74">
        <v>26675917</v>
      </c>
      <c r="P546" s="74">
        <v>73512327</v>
      </c>
      <c r="Q546" s="74">
        <v>73402327</v>
      </c>
      <c r="R546" s="74">
        <v>73512327</v>
      </c>
      <c r="S546" s="74">
        <v>73402327</v>
      </c>
    </row>
    <row r="547" spans="1:19" x14ac:dyDescent="0.35">
      <c r="A547" s="74" t="s">
        <v>553</v>
      </c>
      <c r="B547" s="74">
        <v>90</v>
      </c>
      <c r="C547" s="74" t="s">
        <v>1653</v>
      </c>
      <c r="D547" s="74">
        <v>33904</v>
      </c>
      <c r="E547" s="74" t="s">
        <v>2003</v>
      </c>
      <c r="F547" s="74">
        <v>17113396</v>
      </c>
      <c r="G547" s="74">
        <v>17113396</v>
      </c>
      <c r="H547" s="74">
        <v>17113396</v>
      </c>
      <c r="I547" s="74" t="s">
        <v>2829</v>
      </c>
      <c r="J547" s="74" t="s">
        <v>2832</v>
      </c>
      <c r="K547" s="74">
        <v>80000</v>
      </c>
      <c r="L547" s="74">
        <v>58415</v>
      </c>
      <c r="M547" s="74">
        <v>17193396</v>
      </c>
      <c r="N547" s="74">
        <v>17134981</v>
      </c>
      <c r="O547" s="74">
        <v>17054981</v>
      </c>
      <c r="P547" s="74">
        <v>17193396</v>
      </c>
      <c r="Q547" s="74">
        <v>17113396</v>
      </c>
      <c r="R547" s="74">
        <v>17134981</v>
      </c>
      <c r="S547" s="74">
        <v>17054981</v>
      </c>
    </row>
    <row r="548" spans="1:19" x14ac:dyDescent="0.35">
      <c r="A548" s="74" t="s">
        <v>554</v>
      </c>
      <c r="B548" s="74">
        <v>90</v>
      </c>
      <c r="C548" s="74" t="s">
        <v>1653</v>
      </c>
      <c r="D548" s="74">
        <v>90902</v>
      </c>
      <c r="E548" s="74" t="s">
        <v>2283</v>
      </c>
      <c r="F548" s="74">
        <v>98586010</v>
      </c>
      <c r="G548" s="74">
        <v>98586010</v>
      </c>
      <c r="H548" s="74">
        <v>98586010</v>
      </c>
      <c r="I548" s="74" t="s">
        <v>2829</v>
      </c>
      <c r="J548" s="74" t="s">
        <v>2832</v>
      </c>
      <c r="K548" s="74">
        <v>650110</v>
      </c>
      <c r="L548" s="74">
        <v>0</v>
      </c>
      <c r="M548" s="74">
        <v>99236120</v>
      </c>
      <c r="N548" s="74">
        <v>99236120</v>
      </c>
      <c r="O548" s="74">
        <v>98586010</v>
      </c>
      <c r="P548" s="74">
        <v>99236120</v>
      </c>
      <c r="Q548" s="74">
        <v>98586010</v>
      </c>
      <c r="R548" s="74">
        <v>99236120</v>
      </c>
      <c r="S548" s="74">
        <v>98586010</v>
      </c>
    </row>
    <row r="549" spans="1:19" x14ac:dyDescent="0.35">
      <c r="A549" s="74" t="s">
        <v>555</v>
      </c>
      <c r="B549" s="74">
        <v>90</v>
      </c>
      <c r="C549" s="74" t="s">
        <v>1653</v>
      </c>
      <c r="D549" s="74">
        <v>90903</v>
      </c>
      <c r="E549" s="74" t="s">
        <v>2073</v>
      </c>
      <c r="F549" s="74">
        <v>81514205</v>
      </c>
      <c r="G549" s="74">
        <v>81514205</v>
      </c>
      <c r="H549" s="74">
        <v>81514205</v>
      </c>
      <c r="I549" s="74" t="s">
        <v>2829</v>
      </c>
      <c r="J549" s="74" t="s">
        <v>2832</v>
      </c>
      <c r="K549" s="74">
        <v>1313040</v>
      </c>
      <c r="L549" s="74">
        <v>0</v>
      </c>
      <c r="M549" s="74">
        <v>82827245</v>
      </c>
      <c r="N549" s="74">
        <v>82827245</v>
      </c>
      <c r="O549" s="74">
        <v>81514205</v>
      </c>
      <c r="P549" s="74">
        <v>82827245</v>
      </c>
      <c r="Q549" s="74">
        <v>81514205</v>
      </c>
      <c r="R549" s="74">
        <v>82827245</v>
      </c>
      <c r="S549" s="74">
        <v>81514205</v>
      </c>
    </row>
    <row r="550" spans="1:19" x14ac:dyDescent="0.35">
      <c r="A550" s="74" t="s">
        <v>556</v>
      </c>
      <c r="B550" s="74">
        <v>90</v>
      </c>
      <c r="C550" s="74" t="s">
        <v>1653</v>
      </c>
      <c r="D550" s="74">
        <v>90904</v>
      </c>
      <c r="E550" s="74" t="s">
        <v>2284</v>
      </c>
      <c r="F550" s="74">
        <v>1053154333</v>
      </c>
      <c r="G550" s="74">
        <v>1053154333</v>
      </c>
      <c r="H550" s="74">
        <v>1053154333</v>
      </c>
      <c r="I550" s="74" t="s">
        <v>2829</v>
      </c>
      <c r="J550" s="74" t="s">
        <v>2832</v>
      </c>
      <c r="K550" s="74">
        <v>32116990</v>
      </c>
      <c r="L550" s="74">
        <v>0</v>
      </c>
      <c r="M550" s="74">
        <v>1085271323</v>
      </c>
      <c r="N550" s="74">
        <v>1085271323</v>
      </c>
      <c r="O550" s="74">
        <v>1053154333</v>
      </c>
      <c r="P550" s="74">
        <v>1085271323</v>
      </c>
      <c r="Q550" s="74">
        <v>1053154333</v>
      </c>
      <c r="R550" s="74">
        <v>1085271323</v>
      </c>
      <c r="S550" s="74">
        <v>1053154333</v>
      </c>
    </row>
    <row r="551" spans="1:19" x14ac:dyDescent="0.35">
      <c r="A551" s="74" t="s">
        <v>557</v>
      </c>
      <c r="B551" s="74">
        <v>90</v>
      </c>
      <c r="C551" s="74" t="s">
        <v>1653</v>
      </c>
      <c r="D551" s="74">
        <v>90905</v>
      </c>
      <c r="E551" s="74" t="s">
        <v>2285</v>
      </c>
      <c r="F551" s="74">
        <v>92361014</v>
      </c>
      <c r="G551" s="74">
        <v>92361014</v>
      </c>
      <c r="H551" s="74">
        <v>92361014</v>
      </c>
      <c r="I551" s="74" t="s">
        <v>2829</v>
      </c>
      <c r="J551" s="74" t="s">
        <v>2832</v>
      </c>
      <c r="K551" s="74">
        <v>266760</v>
      </c>
      <c r="L551" s="74">
        <v>0</v>
      </c>
      <c r="M551" s="74">
        <v>92627774</v>
      </c>
      <c r="N551" s="74">
        <v>92627774</v>
      </c>
      <c r="O551" s="74">
        <v>92361014</v>
      </c>
      <c r="P551" s="74">
        <v>179383714</v>
      </c>
      <c r="Q551" s="74">
        <v>179116954</v>
      </c>
      <c r="R551" s="74">
        <v>179383714</v>
      </c>
      <c r="S551" s="74">
        <v>179116954</v>
      </c>
    </row>
    <row r="552" spans="1:19" x14ac:dyDescent="0.35">
      <c r="A552" s="74" t="s">
        <v>558</v>
      </c>
      <c r="B552" s="74">
        <v>90</v>
      </c>
      <c r="C552" s="74" t="s">
        <v>1653</v>
      </c>
      <c r="D552" s="74">
        <v>197902</v>
      </c>
      <c r="E552" s="74" t="s">
        <v>2286</v>
      </c>
      <c r="F552" s="74">
        <v>8822354</v>
      </c>
      <c r="G552" s="74">
        <v>8822354</v>
      </c>
      <c r="H552" s="74">
        <v>8822354</v>
      </c>
      <c r="I552" s="74" t="s">
        <v>2829</v>
      </c>
      <c r="J552" s="74" t="s">
        <v>2832</v>
      </c>
      <c r="K552" s="74">
        <v>90000</v>
      </c>
      <c r="L552" s="74">
        <v>63845</v>
      </c>
      <c r="M552" s="74">
        <v>8912354</v>
      </c>
      <c r="N552" s="74">
        <v>8848509</v>
      </c>
      <c r="O552" s="74">
        <v>8758509</v>
      </c>
      <c r="P552" s="74">
        <v>8912354</v>
      </c>
      <c r="Q552" s="74">
        <v>8822354</v>
      </c>
      <c r="R552" s="74">
        <v>8848509</v>
      </c>
      <c r="S552" s="74">
        <v>8758509</v>
      </c>
    </row>
    <row r="553" spans="1:19" x14ac:dyDescent="0.35">
      <c r="A553" s="74" t="s">
        <v>559</v>
      </c>
      <c r="B553" s="74">
        <v>90</v>
      </c>
      <c r="C553" s="74" t="s">
        <v>1653</v>
      </c>
      <c r="D553" s="74">
        <v>242903</v>
      </c>
      <c r="E553" s="74" t="s">
        <v>2287</v>
      </c>
      <c r="F553" s="74">
        <v>1330170</v>
      </c>
      <c r="G553" s="74">
        <v>1330170</v>
      </c>
      <c r="H553" s="74">
        <v>1330170</v>
      </c>
      <c r="I553" s="74" t="s">
        <v>2829</v>
      </c>
      <c r="J553" s="74" t="s">
        <v>2832</v>
      </c>
      <c r="K553" s="74">
        <v>0</v>
      </c>
      <c r="L553" s="74">
        <v>0</v>
      </c>
      <c r="M553" s="74">
        <v>1330170</v>
      </c>
      <c r="N553" s="74">
        <v>1330170</v>
      </c>
      <c r="O553" s="74">
        <v>1330170</v>
      </c>
      <c r="P553" s="74">
        <v>1330170</v>
      </c>
      <c r="Q553" s="74">
        <v>1330170</v>
      </c>
      <c r="R553" s="74">
        <v>1330170</v>
      </c>
      <c r="S553" s="74">
        <v>1330170</v>
      </c>
    </row>
    <row r="554" spans="1:19" x14ac:dyDescent="0.35">
      <c r="A554" s="74" t="s">
        <v>560</v>
      </c>
      <c r="B554" s="74">
        <v>90</v>
      </c>
      <c r="C554" s="74" t="s">
        <v>1653</v>
      </c>
      <c r="D554" s="74">
        <v>242906</v>
      </c>
      <c r="E554" s="74" t="s">
        <v>2288</v>
      </c>
      <c r="F554" s="74">
        <v>1919429</v>
      </c>
      <c r="G554" s="74">
        <v>1919429</v>
      </c>
      <c r="H554" s="74">
        <v>1919429</v>
      </c>
      <c r="I554" s="74" t="s">
        <v>2829</v>
      </c>
      <c r="J554" s="74" t="s">
        <v>2832</v>
      </c>
      <c r="K554" s="74">
        <v>58310</v>
      </c>
      <c r="L554" s="74">
        <v>0</v>
      </c>
      <c r="M554" s="74">
        <v>1977739</v>
      </c>
      <c r="N554" s="74">
        <v>1977739</v>
      </c>
      <c r="O554" s="74">
        <v>1919429</v>
      </c>
      <c r="P554" s="74">
        <v>1977739</v>
      </c>
      <c r="Q554" s="74">
        <v>1919429</v>
      </c>
      <c r="R554" s="74">
        <v>1977739</v>
      </c>
      <c r="S554" s="74">
        <v>1919429</v>
      </c>
    </row>
    <row r="555" spans="1:19" x14ac:dyDescent="0.35">
      <c r="A555" s="74" t="s">
        <v>561</v>
      </c>
      <c r="B555" s="74">
        <v>91</v>
      </c>
      <c r="C555" s="74" t="s">
        <v>1654</v>
      </c>
      <c r="D555" s="74">
        <v>43903</v>
      </c>
      <c r="E555" s="74" t="s">
        <v>2052</v>
      </c>
      <c r="F555" s="74">
        <v>264879</v>
      </c>
      <c r="G555" s="74">
        <v>264879</v>
      </c>
      <c r="H555" s="74">
        <v>264879</v>
      </c>
      <c r="I555" s="74" t="s">
        <v>2829</v>
      </c>
      <c r="J555" s="74" t="s">
        <v>2832</v>
      </c>
      <c r="K555" s="74">
        <v>20000</v>
      </c>
      <c r="L555" s="74">
        <v>0</v>
      </c>
      <c r="M555" s="74">
        <v>284879</v>
      </c>
      <c r="N555" s="74">
        <v>284879</v>
      </c>
      <c r="O555" s="74">
        <v>264879</v>
      </c>
      <c r="P555" s="74">
        <v>284879</v>
      </c>
      <c r="Q555" s="74">
        <v>264879</v>
      </c>
      <c r="R555" s="74">
        <v>284879</v>
      </c>
      <c r="S555" s="74">
        <v>264879</v>
      </c>
    </row>
    <row r="556" spans="1:19" x14ac:dyDescent="0.35">
      <c r="A556" s="74" t="s">
        <v>562</v>
      </c>
      <c r="B556" s="74">
        <v>91</v>
      </c>
      <c r="C556" s="74" t="s">
        <v>1654</v>
      </c>
      <c r="D556" s="74">
        <v>61903</v>
      </c>
      <c r="E556" s="74" t="s">
        <v>2100</v>
      </c>
      <c r="F556" s="74">
        <v>13298293</v>
      </c>
      <c r="G556" s="74">
        <v>13298293</v>
      </c>
      <c r="H556" s="74">
        <v>13298293</v>
      </c>
      <c r="I556" s="74" t="s">
        <v>2829</v>
      </c>
      <c r="J556" s="74" t="s">
        <v>2832</v>
      </c>
      <c r="K556" s="74">
        <v>484258</v>
      </c>
      <c r="L556" s="74">
        <v>0</v>
      </c>
      <c r="M556" s="74">
        <v>13782551</v>
      </c>
      <c r="N556" s="74">
        <v>13782551</v>
      </c>
      <c r="O556" s="74">
        <v>13298293</v>
      </c>
      <c r="P556" s="74">
        <v>13782551</v>
      </c>
      <c r="Q556" s="74">
        <v>13298293</v>
      </c>
      <c r="R556" s="74">
        <v>13782551</v>
      </c>
      <c r="S556" s="74">
        <v>13298293</v>
      </c>
    </row>
    <row r="557" spans="1:19" x14ac:dyDescent="0.35">
      <c r="A557" s="74" t="s">
        <v>563</v>
      </c>
      <c r="B557" s="74">
        <v>91</v>
      </c>
      <c r="C557" s="74" t="s">
        <v>1654</v>
      </c>
      <c r="D557" s="74">
        <v>74912</v>
      </c>
      <c r="E557" s="74" t="s">
        <v>2065</v>
      </c>
      <c r="F557" s="74">
        <v>7362747</v>
      </c>
      <c r="G557" s="74">
        <v>7362747</v>
      </c>
      <c r="H557" s="74">
        <v>7362747</v>
      </c>
      <c r="I557" s="74" t="s">
        <v>2829</v>
      </c>
      <c r="J557" s="74" t="s">
        <v>2832</v>
      </c>
      <c r="K557" s="74">
        <v>183574</v>
      </c>
      <c r="L557" s="74">
        <v>0</v>
      </c>
      <c r="M557" s="74">
        <v>7546321</v>
      </c>
      <c r="N557" s="74">
        <v>7546321</v>
      </c>
      <c r="O557" s="74">
        <v>7362747</v>
      </c>
      <c r="P557" s="74">
        <v>7546321</v>
      </c>
      <c r="Q557" s="74">
        <v>7362747</v>
      </c>
      <c r="R557" s="74">
        <v>7546321</v>
      </c>
      <c r="S557" s="74">
        <v>7362747</v>
      </c>
    </row>
    <row r="558" spans="1:19" x14ac:dyDescent="0.35">
      <c r="A558" s="74" t="s">
        <v>564</v>
      </c>
      <c r="B558" s="74">
        <v>91</v>
      </c>
      <c r="C558" s="74" t="s">
        <v>1654</v>
      </c>
      <c r="D558" s="74">
        <v>91901</v>
      </c>
      <c r="E558" s="74" t="s">
        <v>2289</v>
      </c>
      <c r="F558" s="74">
        <v>224423783</v>
      </c>
      <c r="G558" s="74">
        <v>224423783</v>
      </c>
      <c r="H558" s="74">
        <v>224423783</v>
      </c>
      <c r="I558" s="74" t="s">
        <v>2829</v>
      </c>
      <c r="J558" s="74" t="s">
        <v>2832</v>
      </c>
      <c r="K558" s="74">
        <v>9175657</v>
      </c>
      <c r="L558" s="74">
        <v>0</v>
      </c>
      <c r="M558" s="74">
        <v>233599440</v>
      </c>
      <c r="N558" s="74">
        <v>233599440</v>
      </c>
      <c r="O558" s="74">
        <v>224423783</v>
      </c>
      <c r="P558" s="74">
        <v>233599440</v>
      </c>
      <c r="Q558" s="74">
        <v>224423783</v>
      </c>
      <c r="R558" s="74">
        <v>233599440</v>
      </c>
      <c r="S558" s="74">
        <v>224423783</v>
      </c>
    </row>
    <row r="559" spans="1:19" x14ac:dyDescent="0.35">
      <c r="A559" s="74" t="s">
        <v>565</v>
      </c>
      <c r="B559" s="74">
        <v>91</v>
      </c>
      <c r="C559" s="74" t="s">
        <v>1654</v>
      </c>
      <c r="D559" s="74">
        <v>91902</v>
      </c>
      <c r="E559" s="74" t="s">
        <v>2101</v>
      </c>
      <c r="F559" s="74">
        <v>165262378</v>
      </c>
      <c r="G559" s="74">
        <v>165262378</v>
      </c>
      <c r="H559" s="74">
        <v>165262378</v>
      </c>
      <c r="I559" s="74" t="s">
        <v>2829</v>
      </c>
      <c r="J559" s="74" t="s">
        <v>2832</v>
      </c>
      <c r="K559" s="74">
        <v>6552921</v>
      </c>
      <c r="L559" s="74">
        <v>0</v>
      </c>
      <c r="M559" s="74">
        <v>171815299</v>
      </c>
      <c r="N559" s="74">
        <v>171815299</v>
      </c>
      <c r="O559" s="74">
        <v>165262378</v>
      </c>
      <c r="P559" s="74">
        <v>171815299</v>
      </c>
      <c r="Q559" s="74">
        <v>165262378</v>
      </c>
      <c r="R559" s="74">
        <v>171815299</v>
      </c>
      <c r="S559" s="74">
        <v>165262378</v>
      </c>
    </row>
    <row r="560" spans="1:19" x14ac:dyDescent="0.35">
      <c r="A560" s="74" t="s">
        <v>566</v>
      </c>
      <c r="B560" s="74">
        <v>91</v>
      </c>
      <c r="C560" s="74" t="s">
        <v>1654</v>
      </c>
      <c r="D560" s="74">
        <v>91903</v>
      </c>
      <c r="E560" s="74" t="s">
        <v>2290</v>
      </c>
      <c r="F560" s="74">
        <v>1617140226</v>
      </c>
      <c r="G560" s="74">
        <v>1617140226</v>
      </c>
      <c r="H560" s="74">
        <v>1617140226</v>
      </c>
      <c r="I560" s="74" t="s">
        <v>2829</v>
      </c>
      <c r="J560" s="74" t="s">
        <v>2832</v>
      </c>
      <c r="K560" s="74">
        <v>56344561</v>
      </c>
      <c r="L560" s="74">
        <v>0</v>
      </c>
      <c r="M560" s="74">
        <v>1673484787</v>
      </c>
      <c r="N560" s="74">
        <v>1673484787</v>
      </c>
      <c r="O560" s="74">
        <v>1617140226</v>
      </c>
      <c r="P560" s="74">
        <v>1673484787</v>
      </c>
      <c r="Q560" s="74">
        <v>1617140226</v>
      </c>
      <c r="R560" s="74">
        <v>1673484787</v>
      </c>
      <c r="S560" s="74">
        <v>1617140226</v>
      </c>
    </row>
    <row r="561" spans="1:19" x14ac:dyDescent="0.35">
      <c r="A561" s="74" t="s">
        <v>567</v>
      </c>
      <c r="B561" s="74">
        <v>91</v>
      </c>
      <c r="C561" s="74" t="s">
        <v>1654</v>
      </c>
      <c r="D561" s="74">
        <v>91905</v>
      </c>
      <c r="E561" s="74" t="s">
        <v>2291</v>
      </c>
      <c r="F561" s="74">
        <v>263180085</v>
      </c>
      <c r="G561" s="74">
        <v>263180085</v>
      </c>
      <c r="H561" s="74">
        <v>263180085</v>
      </c>
      <c r="I561" s="74" t="s">
        <v>2829</v>
      </c>
      <c r="J561" s="74" t="s">
        <v>2832</v>
      </c>
      <c r="K561" s="74">
        <v>10409120</v>
      </c>
      <c r="L561" s="74">
        <v>0</v>
      </c>
      <c r="M561" s="74">
        <v>273589205</v>
      </c>
      <c r="N561" s="74">
        <v>273589205</v>
      </c>
      <c r="O561" s="74">
        <v>263180085</v>
      </c>
      <c r="P561" s="74">
        <v>273589205</v>
      </c>
      <c r="Q561" s="74">
        <v>263180085</v>
      </c>
      <c r="R561" s="74">
        <v>273589205</v>
      </c>
      <c r="S561" s="74">
        <v>263180085</v>
      </c>
    </row>
    <row r="562" spans="1:19" x14ac:dyDescent="0.35">
      <c r="A562" s="74" t="s">
        <v>568</v>
      </c>
      <c r="B562" s="74">
        <v>91</v>
      </c>
      <c r="C562" s="74" t="s">
        <v>1654</v>
      </c>
      <c r="D562" s="74">
        <v>91906</v>
      </c>
      <c r="E562" s="74" t="s">
        <v>2292</v>
      </c>
      <c r="F562" s="74">
        <v>2997167334</v>
      </c>
      <c r="G562" s="74">
        <v>2997167334</v>
      </c>
      <c r="H562" s="74">
        <v>2997167334</v>
      </c>
      <c r="I562" s="74" t="s">
        <v>2829</v>
      </c>
      <c r="J562" s="74" t="s">
        <v>2832</v>
      </c>
      <c r="K562" s="74">
        <v>68460931</v>
      </c>
      <c r="L562" s="74">
        <v>0</v>
      </c>
      <c r="M562" s="74">
        <v>3065628265</v>
      </c>
      <c r="N562" s="74">
        <v>3065628265</v>
      </c>
      <c r="O562" s="74">
        <v>2997167334</v>
      </c>
      <c r="P562" s="74">
        <v>3065628265</v>
      </c>
      <c r="Q562" s="74">
        <v>2997167334</v>
      </c>
      <c r="R562" s="74">
        <v>3065628265</v>
      </c>
      <c r="S562" s="74">
        <v>2997167334</v>
      </c>
    </row>
    <row r="563" spans="1:19" x14ac:dyDescent="0.35">
      <c r="A563" s="74" t="s">
        <v>569</v>
      </c>
      <c r="B563" s="74">
        <v>91</v>
      </c>
      <c r="C563" s="74" t="s">
        <v>1654</v>
      </c>
      <c r="D563" s="74">
        <v>91907</v>
      </c>
      <c r="E563" s="74" t="s">
        <v>2293</v>
      </c>
      <c r="F563" s="74">
        <v>100416887</v>
      </c>
      <c r="G563" s="74">
        <v>100416887</v>
      </c>
      <c r="H563" s="74">
        <v>100416887</v>
      </c>
      <c r="I563" s="74" t="s">
        <v>2829</v>
      </c>
      <c r="J563" s="74" t="s">
        <v>2832</v>
      </c>
      <c r="K563" s="74">
        <v>3533551</v>
      </c>
      <c r="L563" s="74">
        <v>0</v>
      </c>
      <c r="M563" s="74">
        <v>103950438</v>
      </c>
      <c r="N563" s="74">
        <v>103950438</v>
      </c>
      <c r="O563" s="74">
        <v>100416887</v>
      </c>
      <c r="P563" s="74">
        <v>103950438</v>
      </c>
      <c r="Q563" s="74">
        <v>100416887</v>
      </c>
      <c r="R563" s="74">
        <v>103950438</v>
      </c>
      <c r="S563" s="74">
        <v>100416887</v>
      </c>
    </row>
    <row r="564" spans="1:19" x14ac:dyDescent="0.35">
      <c r="A564" s="74" t="s">
        <v>570</v>
      </c>
      <c r="B564" s="74">
        <v>91</v>
      </c>
      <c r="C564" s="74" t="s">
        <v>1654</v>
      </c>
      <c r="D564" s="74">
        <v>91908</v>
      </c>
      <c r="E564" s="74" t="s">
        <v>2066</v>
      </c>
      <c r="F564" s="74">
        <v>535014353</v>
      </c>
      <c r="G564" s="74">
        <v>535014353</v>
      </c>
      <c r="H564" s="74">
        <v>535014353</v>
      </c>
      <c r="I564" s="74" t="s">
        <v>2829</v>
      </c>
      <c r="J564" s="74" t="s">
        <v>2832</v>
      </c>
      <c r="K564" s="74">
        <v>17248785</v>
      </c>
      <c r="L564" s="74">
        <v>0</v>
      </c>
      <c r="M564" s="74">
        <v>552263138</v>
      </c>
      <c r="N564" s="74">
        <v>552263138</v>
      </c>
      <c r="O564" s="74">
        <v>535014353</v>
      </c>
      <c r="P564" s="74">
        <v>552263138</v>
      </c>
      <c r="Q564" s="74">
        <v>535014353</v>
      </c>
      <c r="R564" s="74">
        <v>552263138</v>
      </c>
      <c r="S564" s="74">
        <v>535014353</v>
      </c>
    </row>
    <row r="565" spans="1:19" x14ac:dyDescent="0.35">
      <c r="A565" s="74" t="s">
        <v>571</v>
      </c>
      <c r="B565" s="74">
        <v>91</v>
      </c>
      <c r="C565" s="74" t="s">
        <v>1654</v>
      </c>
      <c r="D565" s="74">
        <v>91909</v>
      </c>
      <c r="E565" s="74" t="s">
        <v>2102</v>
      </c>
      <c r="F565" s="74">
        <v>682469403</v>
      </c>
      <c r="G565" s="74">
        <v>682469403</v>
      </c>
      <c r="H565" s="74">
        <v>682469403</v>
      </c>
      <c r="I565" s="74" t="s">
        <v>2829</v>
      </c>
      <c r="J565" s="74" t="s">
        <v>2832</v>
      </c>
      <c r="K565" s="74">
        <v>19859777</v>
      </c>
      <c r="L565" s="74">
        <v>0</v>
      </c>
      <c r="M565" s="74">
        <v>702329180</v>
      </c>
      <c r="N565" s="74">
        <v>702329180</v>
      </c>
      <c r="O565" s="74">
        <v>682469403</v>
      </c>
      <c r="P565" s="74">
        <v>702329180</v>
      </c>
      <c r="Q565" s="74">
        <v>682469403</v>
      </c>
      <c r="R565" s="74">
        <v>702329180</v>
      </c>
      <c r="S565" s="74">
        <v>682469403</v>
      </c>
    </row>
    <row r="566" spans="1:19" x14ac:dyDescent="0.35">
      <c r="A566" s="74" t="s">
        <v>572</v>
      </c>
      <c r="B566" s="74">
        <v>91</v>
      </c>
      <c r="C566" s="74" t="s">
        <v>1654</v>
      </c>
      <c r="D566" s="74">
        <v>91910</v>
      </c>
      <c r="E566" s="74" t="s">
        <v>2067</v>
      </c>
      <c r="F566" s="74">
        <v>186203446</v>
      </c>
      <c r="G566" s="74">
        <v>186203446</v>
      </c>
      <c r="H566" s="74">
        <v>186203446</v>
      </c>
      <c r="I566" s="74" t="s">
        <v>2829</v>
      </c>
      <c r="J566" s="74" t="s">
        <v>2832</v>
      </c>
      <c r="K566" s="74">
        <v>7116770</v>
      </c>
      <c r="L566" s="74">
        <v>0</v>
      </c>
      <c r="M566" s="74">
        <v>193320216</v>
      </c>
      <c r="N566" s="74">
        <v>193320216</v>
      </c>
      <c r="O566" s="74">
        <v>186203446</v>
      </c>
      <c r="P566" s="74">
        <v>193320216</v>
      </c>
      <c r="Q566" s="74">
        <v>186203446</v>
      </c>
      <c r="R566" s="74">
        <v>193320216</v>
      </c>
      <c r="S566" s="74">
        <v>186203446</v>
      </c>
    </row>
    <row r="567" spans="1:19" x14ac:dyDescent="0.35">
      <c r="A567" s="74" t="s">
        <v>573</v>
      </c>
      <c r="B567" s="74">
        <v>91</v>
      </c>
      <c r="C567" s="74" t="s">
        <v>1654</v>
      </c>
      <c r="D567" s="74">
        <v>91913</v>
      </c>
      <c r="E567" s="74" t="s">
        <v>2294</v>
      </c>
      <c r="F567" s="74">
        <v>858761963</v>
      </c>
      <c r="G567" s="74">
        <v>858761963</v>
      </c>
      <c r="H567" s="74">
        <v>858761963</v>
      </c>
      <c r="I567" s="74" t="s">
        <v>2829</v>
      </c>
      <c r="J567" s="74" t="s">
        <v>2832</v>
      </c>
      <c r="K567" s="74">
        <v>22232300</v>
      </c>
      <c r="L567" s="74">
        <v>0</v>
      </c>
      <c r="M567" s="74">
        <v>880994263</v>
      </c>
      <c r="N567" s="74">
        <v>880994263</v>
      </c>
      <c r="O567" s="74">
        <v>858761963</v>
      </c>
      <c r="P567" s="74">
        <v>880994263</v>
      </c>
      <c r="Q567" s="74">
        <v>858761963</v>
      </c>
      <c r="R567" s="74">
        <v>880994263</v>
      </c>
      <c r="S567" s="74">
        <v>858761963</v>
      </c>
    </row>
    <row r="568" spans="1:19" x14ac:dyDescent="0.35">
      <c r="A568" s="74" t="s">
        <v>574</v>
      </c>
      <c r="B568" s="74">
        <v>91</v>
      </c>
      <c r="C568" s="74" t="s">
        <v>1654</v>
      </c>
      <c r="D568" s="74">
        <v>91914</v>
      </c>
      <c r="E568" s="74" t="s">
        <v>2295</v>
      </c>
      <c r="F568" s="74">
        <v>368123792</v>
      </c>
      <c r="G568" s="74">
        <v>368123792</v>
      </c>
      <c r="H568" s="74">
        <v>368123792</v>
      </c>
      <c r="I568" s="74" t="s">
        <v>2829</v>
      </c>
      <c r="J568" s="74" t="s">
        <v>2832</v>
      </c>
      <c r="K568" s="74">
        <v>12238530</v>
      </c>
      <c r="L568" s="74">
        <v>0</v>
      </c>
      <c r="M568" s="74">
        <v>380362322</v>
      </c>
      <c r="N568" s="74">
        <v>380362322</v>
      </c>
      <c r="O568" s="74">
        <v>368123792</v>
      </c>
      <c r="P568" s="74">
        <v>380362322</v>
      </c>
      <c r="Q568" s="74">
        <v>368123792</v>
      </c>
      <c r="R568" s="74">
        <v>380362322</v>
      </c>
      <c r="S568" s="74">
        <v>368123792</v>
      </c>
    </row>
    <row r="569" spans="1:19" x14ac:dyDescent="0.35">
      <c r="A569" s="74" t="s">
        <v>575</v>
      </c>
      <c r="B569" s="74">
        <v>91</v>
      </c>
      <c r="C569" s="74" t="s">
        <v>1654</v>
      </c>
      <c r="D569" s="74">
        <v>91917</v>
      </c>
      <c r="E569" s="74" t="s">
        <v>2068</v>
      </c>
      <c r="F569" s="74">
        <v>288540144</v>
      </c>
      <c r="G569" s="74">
        <v>288540144</v>
      </c>
      <c r="H569" s="74">
        <v>288540144</v>
      </c>
      <c r="I569" s="74" t="s">
        <v>2829</v>
      </c>
      <c r="J569" s="74" t="s">
        <v>2832</v>
      </c>
      <c r="K569" s="74">
        <v>6846710</v>
      </c>
      <c r="L569" s="74">
        <v>0</v>
      </c>
      <c r="M569" s="74">
        <v>295386854</v>
      </c>
      <c r="N569" s="74">
        <v>295386854</v>
      </c>
      <c r="O569" s="74">
        <v>288540144</v>
      </c>
      <c r="P569" s="74">
        <v>295386854</v>
      </c>
      <c r="Q569" s="74">
        <v>288540144</v>
      </c>
      <c r="R569" s="74">
        <v>295386854</v>
      </c>
      <c r="S569" s="74">
        <v>288540144</v>
      </c>
    </row>
    <row r="570" spans="1:19" x14ac:dyDescent="0.35">
      <c r="A570" s="74" t="s">
        <v>576</v>
      </c>
      <c r="B570" s="74">
        <v>91</v>
      </c>
      <c r="C570" s="74" t="s">
        <v>1654</v>
      </c>
      <c r="D570" s="74">
        <v>91918</v>
      </c>
      <c r="E570" s="74" t="s">
        <v>2296</v>
      </c>
      <c r="F570" s="74">
        <v>204638002</v>
      </c>
      <c r="G570" s="74">
        <v>204638002</v>
      </c>
      <c r="H570" s="74">
        <v>204638002</v>
      </c>
      <c r="I570" s="74" t="s">
        <v>2829</v>
      </c>
      <c r="J570" s="74" t="s">
        <v>2832</v>
      </c>
      <c r="K570" s="74">
        <v>9960158</v>
      </c>
      <c r="L570" s="74">
        <v>0</v>
      </c>
      <c r="M570" s="74">
        <v>214598160</v>
      </c>
      <c r="N570" s="74">
        <v>214598160</v>
      </c>
      <c r="O570" s="74">
        <v>204638002</v>
      </c>
      <c r="P570" s="74">
        <v>214598160</v>
      </c>
      <c r="Q570" s="74">
        <v>204638002</v>
      </c>
      <c r="R570" s="74">
        <v>214598160</v>
      </c>
      <c r="S570" s="74">
        <v>204638002</v>
      </c>
    </row>
    <row r="571" spans="1:19" x14ac:dyDescent="0.35">
      <c r="A571" s="74" t="s">
        <v>577</v>
      </c>
      <c r="B571" s="74">
        <v>92</v>
      </c>
      <c r="C571" s="74" t="s">
        <v>1655</v>
      </c>
      <c r="D571" s="74">
        <v>92901</v>
      </c>
      <c r="E571" s="74" t="s">
        <v>2297</v>
      </c>
      <c r="F571" s="74">
        <v>277664681</v>
      </c>
      <c r="G571" s="74">
        <v>279744276</v>
      </c>
      <c r="H571" s="74">
        <v>277664681</v>
      </c>
      <c r="I571" s="74" t="s">
        <v>2829</v>
      </c>
      <c r="J571" s="74" t="s">
        <v>2833</v>
      </c>
      <c r="K571" s="74">
        <v>8894163</v>
      </c>
      <c r="L571" s="74">
        <v>9808635</v>
      </c>
      <c r="M571" s="74">
        <v>286558844</v>
      </c>
      <c r="N571" s="74">
        <v>276750209</v>
      </c>
      <c r="O571" s="74">
        <v>267856046</v>
      </c>
      <c r="P571" s="74">
        <v>286558844</v>
      </c>
      <c r="Q571" s="74">
        <v>277664681</v>
      </c>
      <c r="R571" s="74">
        <v>276750209</v>
      </c>
      <c r="S571" s="74">
        <v>267856046</v>
      </c>
    </row>
    <row r="572" spans="1:19" x14ac:dyDescent="0.35">
      <c r="A572" s="74" t="s">
        <v>578</v>
      </c>
      <c r="B572" s="74">
        <v>92</v>
      </c>
      <c r="C572" s="74" t="s">
        <v>1655</v>
      </c>
      <c r="D572" s="74">
        <v>92902</v>
      </c>
      <c r="E572" s="74" t="s">
        <v>2298</v>
      </c>
      <c r="F572" s="74">
        <v>1098788464</v>
      </c>
      <c r="G572" s="74">
        <v>1095665582</v>
      </c>
      <c r="H572" s="74">
        <v>1098788464</v>
      </c>
      <c r="I572" s="74" t="s">
        <v>2829</v>
      </c>
      <c r="J572" s="74" t="s">
        <v>2833</v>
      </c>
      <c r="K572" s="74">
        <v>20298673</v>
      </c>
      <c r="L572" s="74">
        <v>0</v>
      </c>
      <c r="M572" s="74">
        <v>1119087137</v>
      </c>
      <c r="N572" s="74">
        <v>1119087137</v>
      </c>
      <c r="O572" s="74">
        <v>1098788464</v>
      </c>
      <c r="P572" s="74">
        <v>1119087137</v>
      </c>
      <c r="Q572" s="74">
        <v>1098788464</v>
      </c>
      <c r="R572" s="74">
        <v>1119087137</v>
      </c>
      <c r="S572" s="74">
        <v>1098788464</v>
      </c>
    </row>
    <row r="573" spans="1:19" x14ac:dyDescent="0.35">
      <c r="A573" s="74" t="s">
        <v>579</v>
      </c>
      <c r="B573" s="74">
        <v>92</v>
      </c>
      <c r="C573" s="74" t="s">
        <v>1655</v>
      </c>
      <c r="D573" s="74">
        <v>92903</v>
      </c>
      <c r="E573" s="74" t="s">
        <v>2299</v>
      </c>
      <c r="F573" s="74">
        <v>4101794036</v>
      </c>
      <c r="G573" s="74">
        <v>4267931550</v>
      </c>
      <c r="H573" s="74">
        <v>4101794036</v>
      </c>
      <c r="I573" s="74" t="s">
        <v>2829</v>
      </c>
      <c r="J573" s="74" t="s">
        <v>2833</v>
      </c>
      <c r="K573" s="74">
        <v>98901018</v>
      </c>
      <c r="L573" s="74">
        <v>0</v>
      </c>
      <c r="M573" s="74">
        <v>4200695054</v>
      </c>
      <c r="N573" s="74">
        <v>4200695054</v>
      </c>
      <c r="O573" s="74">
        <v>4101794036</v>
      </c>
      <c r="P573" s="74">
        <v>4200695054</v>
      </c>
      <c r="Q573" s="74">
        <v>4101794036</v>
      </c>
      <c r="R573" s="74">
        <v>4200695054</v>
      </c>
      <c r="S573" s="74">
        <v>4101794036</v>
      </c>
    </row>
    <row r="574" spans="1:19" x14ac:dyDescent="0.35">
      <c r="A574" s="74" t="s">
        <v>580</v>
      </c>
      <c r="B574" s="74">
        <v>92</v>
      </c>
      <c r="C574" s="74" t="s">
        <v>1655</v>
      </c>
      <c r="D574" s="74">
        <v>92904</v>
      </c>
      <c r="E574" s="74" t="s">
        <v>2300</v>
      </c>
      <c r="F574" s="74">
        <v>1567147423</v>
      </c>
      <c r="G574" s="74">
        <v>1603021899</v>
      </c>
      <c r="H574" s="74">
        <v>1567147423</v>
      </c>
      <c r="I574" s="74" t="s">
        <v>2829</v>
      </c>
      <c r="J574" s="74" t="s">
        <v>2833</v>
      </c>
      <c r="K574" s="74">
        <v>49087085</v>
      </c>
      <c r="L574" s="74">
        <v>76894098</v>
      </c>
      <c r="M574" s="74">
        <v>1616234508</v>
      </c>
      <c r="N574" s="74">
        <v>1539340410</v>
      </c>
      <c r="O574" s="74">
        <v>1490253325</v>
      </c>
      <c r="P574" s="74">
        <v>1616234508</v>
      </c>
      <c r="Q574" s="74">
        <v>1567147423</v>
      </c>
      <c r="R574" s="74">
        <v>1539340410</v>
      </c>
      <c r="S574" s="74">
        <v>1490253325</v>
      </c>
    </row>
    <row r="575" spans="1:19" x14ac:dyDescent="0.35">
      <c r="A575" s="74" t="s">
        <v>581</v>
      </c>
      <c r="B575" s="74">
        <v>92</v>
      </c>
      <c r="C575" s="74" t="s">
        <v>1655</v>
      </c>
      <c r="D575" s="74">
        <v>92906</v>
      </c>
      <c r="E575" s="74" t="s">
        <v>2301</v>
      </c>
      <c r="F575" s="74">
        <v>426344236</v>
      </c>
      <c r="G575" s="74">
        <v>443437909</v>
      </c>
      <c r="H575" s="74">
        <v>426344236</v>
      </c>
      <c r="I575" s="74" t="s">
        <v>2829</v>
      </c>
      <c r="J575" s="74" t="s">
        <v>2833</v>
      </c>
      <c r="K575" s="74">
        <v>13726308</v>
      </c>
      <c r="L575" s="74">
        <v>21332986</v>
      </c>
      <c r="M575" s="74">
        <v>440070544</v>
      </c>
      <c r="N575" s="74">
        <v>418737558</v>
      </c>
      <c r="O575" s="74">
        <v>405011250</v>
      </c>
      <c r="P575" s="74">
        <v>440070544</v>
      </c>
      <c r="Q575" s="74">
        <v>426344236</v>
      </c>
      <c r="R575" s="74">
        <v>418737558</v>
      </c>
      <c r="S575" s="74">
        <v>405011250</v>
      </c>
    </row>
    <row r="576" spans="1:19" x14ac:dyDescent="0.35">
      <c r="A576" s="74" t="s">
        <v>582</v>
      </c>
      <c r="B576" s="74">
        <v>92</v>
      </c>
      <c r="C576" s="74" t="s">
        <v>1655</v>
      </c>
      <c r="D576" s="74">
        <v>92907</v>
      </c>
      <c r="E576" s="74" t="s">
        <v>2302</v>
      </c>
      <c r="F576" s="74">
        <v>525198525</v>
      </c>
      <c r="G576" s="74">
        <v>515653671</v>
      </c>
      <c r="H576" s="74">
        <v>525198525</v>
      </c>
      <c r="I576" s="74" t="s">
        <v>2829</v>
      </c>
      <c r="J576" s="74" t="s">
        <v>2833</v>
      </c>
      <c r="K576" s="74">
        <v>19381775</v>
      </c>
      <c r="L576" s="74">
        <v>31885693</v>
      </c>
      <c r="M576" s="74">
        <v>544580300</v>
      </c>
      <c r="N576" s="74">
        <v>512694607</v>
      </c>
      <c r="O576" s="74">
        <v>493312832</v>
      </c>
      <c r="P576" s="74">
        <v>544580300</v>
      </c>
      <c r="Q576" s="74">
        <v>525198525</v>
      </c>
      <c r="R576" s="74">
        <v>512694607</v>
      </c>
      <c r="S576" s="74">
        <v>493312832</v>
      </c>
    </row>
    <row r="577" spans="1:19" x14ac:dyDescent="0.35">
      <c r="A577" s="74" t="s">
        <v>583</v>
      </c>
      <c r="B577" s="74">
        <v>92</v>
      </c>
      <c r="C577" s="74" t="s">
        <v>1655</v>
      </c>
      <c r="D577" s="74">
        <v>92908</v>
      </c>
      <c r="E577" s="74" t="s">
        <v>2303</v>
      </c>
      <c r="F577" s="74">
        <v>347220005</v>
      </c>
      <c r="G577" s="74">
        <v>361240688</v>
      </c>
      <c r="H577" s="74">
        <v>347220005</v>
      </c>
      <c r="I577" s="74" t="s">
        <v>2829</v>
      </c>
      <c r="J577" s="74" t="s">
        <v>2833</v>
      </c>
      <c r="K577" s="74">
        <v>14282034</v>
      </c>
      <c r="L577" s="74">
        <v>22860948</v>
      </c>
      <c r="M577" s="74">
        <v>361502039</v>
      </c>
      <c r="N577" s="74">
        <v>338641091</v>
      </c>
      <c r="O577" s="74">
        <v>324359057</v>
      </c>
      <c r="P577" s="74">
        <v>361502039</v>
      </c>
      <c r="Q577" s="74">
        <v>347220005</v>
      </c>
      <c r="R577" s="74">
        <v>338641091</v>
      </c>
      <c r="S577" s="74">
        <v>324359057</v>
      </c>
    </row>
    <row r="578" spans="1:19" x14ac:dyDescent="0.35">
      <c r="A578" s="74" t="s">
        <v>584</v>
      </c>
      <c r="B578" s="74">
        <v>93</v>
      </c>
      <c r="C578" s="74" t="s">
        <v>1656</v>
      </c>
      <c r="D578" s="74">
        <v>93901</v>
      </c>
      <c r="E578" s="74" t="s">
        <v>2304</v>
      </c>
      <c r="F578" s="74">
        <v>577820698</v>
      </c>
      <c r="G578" s="74">
        <v>577820698</v>
      </c>
      <c r="H578" s="74">
        <v>577820698</v>
      </c>
      <c r="I578" s="74" t="s">
        <v>2829</v>
      </c>
      <c r="J578" s="74" t="s">
        <v>2832</v>
      </c>
      <c r="K578" s="74">
        <v>8201079</v>
      </c>
      <c r="L578" s="74">
        <v>0</v>
      </c>
      <c r="M578" s="74">
        <v>586021777</v>
      </c>
      <c r="N578" s="74">
        <v>586021777</v>
      </c>
      <c r="O578" s="74">
        <v>577820698</v>
      </c>
      <c r="P578" s="74">
        <v>586021777</v>
      </c>
      <c r="Q578" s="74">
        <v>577820698</v>
      </c>
      <c r="R578" s="74">
        <v>586021777</v>
      </c>
      <c r="S578" s="74">
        <v>577820698</v>
      </c>
    </row>
    <row r="579" spans="1:19" x14ac:dyDescent="0.35">
      <c r="A579" s="74" t="s">
        <v>585</v>
      </c>
      <c r="B579" s="74">
        <v>93</v>
      </c>
      <c r="C579" s="74" t="s">
        <v>1656</v>
      </c>
      <c r="D579" s="74">
        <v>93903</v>
      </c>
      <c r="E579" s="74" t="s">
        <v>2305</v>
      </c>
      <c r="F579" s="74">
        <v>291196322</v>
      </c>
      <c r="G579" s="74">
        <v>291196322</v>
      </c>
      <c r="H579" s="74">
        <v>291196322</v>
      </c>
      <c r="I579" s="74" t="s">
        <v>2829</v>
      </c>
      <c r="J579" s="74" t="s">
        <v>2832</v>
      </c>
      <c r="K579" s="74">
        <v>6616013</v>
      </c>
      <c r="L579" s="74">
        <v>0</v>
      </c>
      <c r="M579" s="74">
        <v>297812335</v>
      </c>
      <c r="N579" s="74">
        <v>297812335</v>
      </c>
      <c r="O579" s="74">
        <v>291196322</v>
      </c>
      <c r="P579" s="74">
        <v>297812335</v>
      </c>
      <c r="Q579" s="74">
        <v>291196322</v>
      </c>
      <c r="R579" s="74">
        <v>297812335</v>
      </c>
      <c r="S579" s="74">
        <v>291196322</v>
      </c>
    </row>
    <row r="580" spans="1:19" x14ac:dyDescent="0.35">
      <c r="A580" s="74" t="s">
        <v>586</v>
      </c>
      <c r="B580" s="74">
        <v>93</v>
      </c>
      <c r="C580" s="74" t="s">
        <v>1656</v>
      </c>
      <c r="D580" s="74">
        <v>93904</v>
      </c>
      <c r="E580" s="74" t="s">
        <v>1954</v>
      </c>
      <c r="F580" s="74">
        <v>1467091897</v>
      </c>
      <c r="G580" s="74">
        <v>1467091897</v>
      </c>
      <c r="H580" s="74">
        <v>1467091897</v>
      </c>
      <c r="I580" s="74" t="s">
        <v>2829</v>
      </c>
      <c r="J580" s="74" t="s">
        <v>2832</v>
      </c>
      <c r="K580" s="74">
        <v>29893385</v>
      </c>
      <c r="L580" s="74">
        <v>47873441</v>
      </c>
      <c r="M580" s="74">
        <v>1496985282</v>
      </c>
      <c r="N580" s="74">
        <v>1449111841</v>
      </c>
      <c r="O580" s="74">
        <v>1419218456</v>
      </c>
      <c r="P580" s="74">
        <v>1496985282</v>
      </c>
      <c r="Q580" s="74">
        <v>1467091897</v>
      </c>
      <c r="R580" s="74">
        <v>1449111841</v>
      </c>
      <c r="S580" s="74">
        <v>1419218456</v>
      </c>
    </row>
    <row r="581" spans="1:19" x14ac:dyDescent="0.35">
      <c r="A581" s="74" t="s">
        <v>587</v>
      </c>
      <c r="B581" s="74">
        <v>93</v>
      </c>
      <c r="C581" s="74" t="s">
        <v>1656</v>
      </c>
      <c r="D581" s="74">
        <v>93905</v>
      </c>
      <c r="E581" s="74" t="s">
        <v>2306</v>
      </c>
      <c r="F581" s="74">
        <v>73059308</v>
      </c>
      <c r="G581" s="74">
        <v>73059308</v>
      </c>
      <c r="H581" s="74">
        <v>73059308</v>
      </c>
      <c r="I581" s="74" t="s">
        <v>2829</v>
      </c>
      <c r="J581" s="74" t="s">
        <v>2832</v>
      </c>
      <c r="K581" s="74">
        <v>1479618</v>
      </c>
      <c r="L581" s="74">
        <v>0</v>
      </c>
      <c r="M581" s="74">
        <v>74538926</v>
      </c>
      <c r="N581" s="74">
        <v>74538926</v>
      </c>
      <c r="O581" s="74">
        <v>73059308</v>
      </c>
      <c r="P581" s="74">
        <v>74538926</v>
      </c>
      <c r="Q581" s="74">
        <v>73059308</v>
      </c>
      <c r="R581" s="74">
        <v>74538926</v>
      </c>
      <c r="S581" s="74">
        <v>73059308</v>
      </c>
    </row>
    <row r="582" spans="1:19" x14ac:dyDescent="0.35">
      <c r="A582" s="74" t="s">
        <v>588</v>
      </c>
      <c r="B582" s="74">
        <v>93</v>
      </c>
      <c r="C582" s="74" t="s">
        <v>1656</v>
      </c>
      <c r="D582" s="74">
        <v>154901</v>
      </c>
      <c r="E582" s="74" t="s">
        <v>2307</v>
      </c>
      <c r="F582" s="74">
        <v>110472333</v>
      </c>
      <c r="G582" s="74">
        <v>110472333</v>
      </c>
      <c r="H582" s="74">
        <v>110472333</v>
      </c>
      <c r="I582" s="74" t="s">
        <v>2829</v>
      </c>
      <c r="J582" s="74" t="s">
        <v>2832</v>
      </c>
      <c r="K582" s="74">
        <v>3841335</v>
      </c>
      <c r="L582" s="74">
        <v>0</v>
      </c>
      <c r="M582" s="74">
        <v>114313668</v>
      </c>
      <c r="N582" s="74">
        <v>114313668</v>
      </c>
      <c r="O582" s="74">
        <v>110472333</v>
      </c>
      <c r="P582" s="74">
        <v>114313668</v>
      </c>
      <c r="Q582" s="74">
        <v>110472333</v>
      </c>
      <c r="R582" s="74">
        <v>114313668</v>
      </c>
      <c r="S582" s="74">
        <v>110472333</v>
      </c>
    </row>
    <row r="583" spans="1:19" x14ac:dyDescent="0.35">
      <c r="A583" s="74" t="s">
        <v>589</v>
      </c>
      <c r="B583" s="74">
        <v>94</v>
      </c>
      <c r="C583" s="74" t="s">
        <v>1657</v>
      </c>
      <c r="D583" s="74">
        <v>28903</v>
      </c>
      <c r="E583" s="74" t="s">
        <v>1978</v>
      </c>
      <c r="F583" s="74">
        <v>71668889</v>
      </c>
      <c r="G583" s="74">
        <v>71668889</v>
      </c>
      <c r="H583" s="74">
        <v>71668889</v>
      </c>
      <c r="I583" s="74" t="s">
        <v>2829</v>
      </c>
      <c r="J583" s="74" t="s">
        <v>2832</v>
      </c>
      <c r="K583" s="74">
        <v>1505225</v>
      </c>
      <c r="L583" s="74">
        <v>0</v>
      </c>
      <c r="M583" s="74">
        <v>73174114</v>
      </c>
      <c r="N583" s="74">
        <v>73174114</v>
      </c>
      <c r="O583" s="74">
        <v>71668889</v>
      </c>
      <c r="P583" s="74">
        <v>73174114</v>
      </c>
      <c r="Q583" s="74">
        <v>71668889</v>
      </c>
      <c r="R583" s="74">
        <v>73174114</v>
      </c>
      <c r="S583" s="74">
        <v>71668889</v>
      </c>
    </row>
    <row r="584" spans="1:19" x14ac:dyDescent="0.35">
      <c r="A584" s="74" t="s">
        <v>590</v>
      </c>
      <c r="B584" s="74">
        <v>94</v>
      </c>
      <c r="C584" s="74" t="s">
        <v>1657</v>
      </c>
      <c r="D584" s="74">
        <v>28906</v>
      </c>
      <c r="E584" s="74" t="s">
        <v>1979</v>
      </c>
      <c r="F584" s="74">
        <v>40833537</v>
      </c>
      <c r="G584" s="74">
        <v>40833537</v>
      </c>
      <c r="H584" s="74">
        <v>40833537</v>
      </c>
      <c r="I584" s="74" t="s">
        <v>2829</v>
      </c>
      <c r="J584" s="74" t="s">
        <v>2832</v>
      </c>
      <c r="K584" s="74">
        <v>213003</v>
      </c>
      <c r="L584" s="74">
        <v>0</v>
      </c>
      <c r="M584" s="74">
        <v>41046540</v>
      </c>
      <c r="N584" s="74">
        <v>41046540</v>
      </c>
      <c r="O584" s="74">
        <v>40833537</v>
      </c>
      <c r="P584" s="74">
        <v>41046540</v>
      </c>
      <c r="Q584" s="74">
        <v>40833537</v>
      </c>
      <c r="R584" s="74">
        <v>41046540</v>
      </c>
      <c r="S584" s="74">
        <v>40833537</v>
      </c>
    </row>
    <row r="585" spans="1:19" x14ac:dyDescent="0.35">
      <c r="A585" s="74" t="s">
        <v>591</v>
      </c>
      <c r="B585" s="74">
        <v>94</v>
      </c>
      <c r="C585" s="74" t="s">
        <v>1657</v>
      </c>
      <c r="D585" s="74">
        <v>46901</v>
      </c>
      <c r="E585" s="74" t="s">
        <v>2078</v>
      </c>
      <c r="F585" s="74">
        <v>1049343344</v>
      </c>
      <c r="G585" s="74">
        <v>1049343344</v>
      </c>
      <c r="H585" s="74">
        <v>1049343344</v>
      </c>
      <c r="I585" s="74" t="s">
        <v>2829</v>
      </c>
      <c r="J585" s="74" t="s">
        <v>2832</v>
      </c>
      <c r="K585" s="74">
        <v>35231439</v>
      </c>
      <c r="L585" s="74">
        <v>0</v>
      </c>
      <c r="M585" s="74">
        <v>1084574783</v>
      </c>
      <c r="N585" s="74">
        <v>1084574783</v>
      </c>
      <c r="O585" s="74">
        <v>1049343344</v>
      </c>
      <c r="P585" s="74">
        <v>1084574783</v>
      </c>
      <c r="Q585" s="74">
        <v>1049343344</v>
      </c>
      <c r="R585" s="74">
        <v>1084574783</v>
      </c>
      <c r="S585" s="74">
        <v>1049343344</v>
      </c>
    </row>
    <row r="586" spans="1:19" x14ac:dyDescent="0.35">
      <c r="A586" s="74" t="s">
        <v>592</v>
      </c>
      <c r="B586" s="74">
        <v>94</v>
      </c>
      <c r="C586" s="74" t="s">
        <v>1657</v>
      </c>
      <c r="D586" s="74">
        <v>46902</v>
      </c>
      <c r="E586" s="74" t="s">
        <v>1909</v>
      </c>
      <c r="F586" s="74">
        <v>485115702</v>
      </c>
      <c r="G586" s="74">
        <v>485115702</v>
      </c>
      <c r="H586" s="74">
        <v>485115702</v>
      </c>
      <c r="I586" s="74" t="s">
        <v>2829</v>
      </c>
      <c r="J586" s="74" t="s">
        <v>2832</v>
      </c>
      <c r="K586" s="74">
        <v>13249979</v>
      </c>
      <c r="L586" s="74">
        <v>29956455</v>
      </c>
      <c r="M586" s="74">
        <v>498365681</v>
      </c>
      <c r="N586" s="74">
        <v>468409226</v>
      </c>
      <c r="O586" s="74">
        <v>455159247</v>
      </c>
      <c r="P586" s="74">
        <v>498365681</v>
      </c>
      <c r="Q586" s="74">
        <v>485115702</v>
      </c>
      <c r="R586" s="74">
        <v>468409226</v>
      </c>
      <c r="S586" s="74">
        <v>455159247</v>
      </c>
    </row>
    <row r="587" spans="1:19" x14ac:dyDescent="0.35">
      <c r="A587" s="74" t="s">
        <v>593</v>
      </c>
      <c r="B587" s="74">
        <v>94</v>
      </c>
      <c r="C587" s="74" t="s">
        <v>1657</v>
      </c>
      <c r="D587" s="74">
        <v>89903</v>
      </c>
      <c r="E587" s="74" t="s">
        <v>2280</v>
      </c>
      <c r="F587" s="74">
        <v>6796860</v>
      </c>
      <c r="G587" s="74">
        <v>6796860</v>
      </c>
      <c r="H587" s="74">
        <v>6796860</v>
      </c>
      <c r="I587" s="74" t="s">
        <v>2829</v>
      </c>
      <c r="J587" s="74" t="s">
        <v>2832</v>
      </c>
      <c r="K587" s="74">
        <v>346848</v>
      </c>
      <c r="L587" s="74">
        <v>560147</v>
      </c>
      <c r="M587" s="74">
        <v>7143708</v>
      </c>
      <c r="N587" s="74">
        <v>6583561</v>
      </c>
      <c r="O587" s="74">
        <v>6236713</v>
      </c>
      <c r="P587" s="74">
        <v>7143708</v>
      </c>
      <c r="Q587" s="74">
        <v>6796860</v>
      </c>
      <c r="R587" s="74">
        <v>6583561</v>
      </c>
      <c r="S587" s="74">
        <v>6236713</v>
      </c>
    </row>
    <row r="588" spans="1:19" x14ac:dyDescent="0.35">
      <c r="A588" s="74" t="s">
        <v>594</v>
      </c>
      <c r="B588" s="74">
        <v>94</v>
      </c>
      <c r="C588" s="74" t="s">
        <v>1657</v>
      </c>
      <c r="D588" s="74">
        <v>94901</v>
      </c>
      <c r="E588" s="74" t="s">
        <v>2308</v>
      </c>
      <c r="F588" s="74">
        <v>3165753541</v>
      </c>
      <c r="G588" s="74">
        <v>3165753541</v>
      </c>
      <c r="H588" s="74">
        <v>3165753541</v>
      </c>
      <c r="I588" s="74" t="s">
        <v>2829</v>
      </c>
      <c r="J588" s="74" t="s">
        <v>2832</v>
      </c>
      <c r="K588" s="74">
        <v>81959248</v>
      </c>
      <c r="L588" s="74">
        <v>0</v>
      </c>
      <c r="M588" s="74">
        <v>3247712789</v>
      </c>
      <c r="N588" s="74">
        <v>3247712789</v>
      </c>
      <c r="O588" s="74">
        <v>3165753541</v>
      </c>
      <c r="P588" s="74">
        <v>3351663722</v>
      </c>
      <c r="Q588" s="74">
        <v>3269704474</v>
      </c>
      <c r="R588" s="74">
        <v>3351663722</v>
      </c>
      <c r="S588" s="74">
        <v>3269704474</v>
      </c>
    </row>
    <row r="589" spans="1:19" x14ac:dyDescent="0.35">
      <c r="A589" s="74" t="s">
        <v>595</v>
      </c>
      <c r="B589" s="74">
        <v>94</v>
      </c>
      <c r="C589" s="74" t="s">
        <v>1657</v>
      </c>
      <c r="D589" s="74">
        <v>94902</v>
      </c>
      <c r="E589" s="74" t="s">
        <v>1910</v>
      </c>
      <c r="F589" s="74">
        <v>4620980510</v>
      </c>
      <c r="G589" s="74">
        <v>4620980510</v>
      </c>
      <c r="H589" s="74">
        <v>4620980510</v>
      </c>
      <c r="I589" s="74" t="s">
        <v>2829</v>
      </c>
      <c r="J589" s="74" t="s">
        <v>2832</v>
      </c>
      <c r="K589" s="74">
        <v>149433335</v>
      </c>
      <c r="L589" s="74">
        <v>0</v>
      </c>
      <c r="M589" s="74">
        <v>4770413845</v>
      </c>
      <c r="N589" s="74">
        <v>4770413845</v>
      </c>
      <c r="O589" s="74">
        <v>4620980510</v>
      </c>
      <c r="P589" s="74">
        <v>4770413845</v>
      </c>
      <c r="Q589" s="74">
        <v>4620980510</v>
      </c>
      <c r="R589" s="74">
        <v>4770413845</v>
      </c>
      <c r="S589" s="74">
        <v>4620980510</v>
      </c>
    </row>
    <row r="590" spans="1:19" x14ac:dyDescent="0.35">
      <c r="A590" s="74" t="s">
        <v>596</v>
      </c>
      <c r="B590" s="74">
        <v>94</v>
      </c>
      <c r="C590" s="74" t="s">
        <v>1657</v>
      </c>
      <c r="D590" s="74">
        <v>94903</v>
      </c>
      <c r="E590" s="74" t="s">
        <v>2309</v>
      </c>
      <c r="F590" s="74">
        <v>949310089</v>
      </c>
      <c r="G590" s="74">
        <v>949310089</v>
      </c>
      <c r="H590" s="74">
        <v>949310089</v>
      </c>
      <c r="I590" s="74" t="s">
        <v>2829</v>
      </c>
      <c r="J590" s="74" t="s">
        <v>2832</v>
      </c>
      <c r="K590" s="74">
        <v>19150616</v>
      </c>
      <c r="L590" s="74">
        <v>0</v>
      </c>
      <c r="M590" s="74">
        <v>968460705</v>
      </c>
      <c r="N590" s="74">
        <v>968460705</v>
      </c>
      <c r="O590" s="74">
        <v>949310089</v>
      </c>
      <c r="P590" s="74">
        <v>968460705</v>
      </c>
      <c r="Q590" s="74">
        <v>949310089</v>
      </c>
      <c r="R590" s="74">
        <v>968460705</v>
      </c>
      <c r="S590" s="74">
        <v>949310089</v>
      </c>
    </row>
    <row r="591" spans="1:19" x14ac:dyDescent="0.35">
      <c r="A591" s="74" t="s">
        <v>597</v>
      </c>
      <c r="B591" s="74">
        <v>94</v>
      </c>
      <c r="C591" s="74" t="s">
        <v>1657</v>
      </c>
      <c r="D591" s="74">
        <v>94904</v>
      </c>
      <c r="E591" s="74" t="s">
        <v>2310</v>
      </c>
      <c r="F591" s="74">
        <v>654161567</v>
      </c>
      <c r="G591" s="74">
        <v>654161567</v>
      </c>
      <c r="H591" s="74">
        <v>654161567</v>
      </c>
      <c r="I591" s="74" t="s">
        <v>2829</v>
      </c>
      <c r="J591" s="74" t="s">
        <v>2832</v>
      </c>
      <c r="K591" s="74">
        <v>17032147</v>
      </c>
      <c r="L591" s="74">
        <v>0</v>
      </c>
      <c r="M591" s="74">
        <v>671193714</v>
      </c>
      <c r="N591" s="74">
        <v>671193714</v>
      </c>
      <c r="O591" s="74">
        <v>654161567</v>
      </c>
      <c r="P591" s="74">
        <v>671193714</v>
      </c>
      <c r="Q591" s="74">
        <v>654161567</v>
      </c>
      <c r="R591" s="74">
        <v>671193714</v>
      </c>
      <c r="S591" s="74">
        <v>654161567</v>
      </c>
    </row>
    <row r="592" spans="1:19" x14ac:dyDescent="0.35">
      <c r="A592" s="74" t="s">
        <v>598</v>
      </c>
      <c r="B592" s="74">
        <v>94</v>
      </c>
      <c r="C592" s="74" t="s">
        <v>1657</v>
      </c>
      <c r="D592" s="74">
        <v>105902</v>
      </c>
      <c r="E592" s="74" t="s">
        <v>1982</v>
      </c>
      <c r="F592" s="74">
        <v>181441213</v>
      </c>
      <c r="G592" s="74">
        <v>181441213</v>
      </c>
      <c r="H592" s="74">
        <v>181441213</v>
      </c>
      <c r="I592" s="74" t="s">
        <v>2829</v>
      </c>
      <c r="J592" s="74" t="s">
        <v>2832</v>
      </c>
      <c r="K592" s="74">
        <v>5537994</v>
      </c>
      <c r="L592" s="74">
        <v>0</v>
      </c>
      <c r="M592" s="74">
        <v>186979207</v>
      </c>
      <c r="N592" s="74">
        <v>186979207</v>
      </c>
      <c r="O592" s="74">
        <v>181441213</v>
      </c>
      <c r="P592" s="74">
        <v>186979207</v>
      </c>
      <c r="Q592" s="74">
        <v>181441213</v>
      </c>
      <c r="R592" s="74">
        <v>186979207</v>
      </c>
      <c r="S592" s="74">
        <v>181441213</v>
      </c>
    </row>
    <row r="593" spans="1:19" x14ac:dyDescent="0.35">
      <c r="A593" s="74" t="s">
        <v>599</v>
      </c>
      <c r="B593" s="74">
        <v>94</v>
      </c>
      <c r="C593" s="74" t="s">
        <v>1657</v>
      </c>
      <c r="D593" s="74">
        <v>247903</v>
      </c>
      <c r="E593" s="74" t="s">
        <v>2311</v>
      </c>
      <c r="F593" s="74">
        <v>79832797</v>
      </c>
      <c r="G593" s="74">
        <v>79832797</v>
      </c>
      <c r="H593" s="74">
        <v>79832797</v>
      </c>
      <c r="I593" s="74" t="s">
        <v>2829</v>
      </c>
      <c r="J593" s="74" t="s">
        <v>2832</v>
      </c>
      <c r="K593" s="74">
        <v>3105950</v>
      </c>
      <c r="L593" s="74">
        <v>0</v>
      </c>
      <c r="M593" s="74">
        <v>82938747</v>
      </c>
      <c r="N593" s="74">
        <v>82938747</v>
      </c>
      <c r="O593" s="74">
        <v>79832797</v>
      </c>
      <c r="P593" s="74">
        <v>82938747</v>
      </c>
      <c r="Q593" s="74">
        <v>79832797</v>
      </c>
      <c r="R593" s="74">
        <v>82938747</v>
      </c>
      <c r="S593" s="74">
        <v>79832797</v>
      </c>
    </row>
    <row r="594" spans="1:19" x14ac:dyDescent="0.35">
      <c r="A594" s="74" t="s">
        <v>600</v>
      </c>
      <c r="B594" s="74">
        <v>95</v>
      </c>
      <c r="C594" s="74" t="s">
        <v>1658</v>
      </c>
      <c r="D594" s="74">
        <v>77902</v>
      </c>
      <c r="E594" s="74" t="s">
        <v>2236</v>
      </c>
      <c r="F594" s="74">
        <v>159173</v>
      </c>
      <c r="G594" s="74">
        <v>159173</v>
      </c>
      <c r="H594" s="74">
        <v>159173</v>
      </c>
      <c r="I594" s="74" t="s">
        <v>2829</v>
      </c>
      <c r="J594" s="74" t="s">
        <v>2832</v>
      </c>
      <c r="K594" s="74">
        <v>0</v>
      </c>
      <c r="L594" s="74">
        <v>0</v>
      </c>
      <c r="M594" s="74">
        <v>159173</v>
      </c>
      <c r="N594" s="74">
        <v>159173</v>
      </c>
      <c r="O594" s="74">
        <v>159173</v>
      </c>
      <c r="P594" s="74">
        <v>159173</v>
      </c>
      <c r="Q594" s="74">
        <v>159173</v>
      </c>
      <c r="R594" s="74">
        <v>159173</v>
      </c>
      <c r="S594" s="74">
        <v>159173</v>
      </c>
    </row>
    <row r="595" spans="1:19" x14ac:dyDescent="0.35">
      <c r="A595" s="74" t="s">
        <v>601</v>
      </c>
      <c r="B595" s="74">
        <v>95</v>
      </c>
      <c r="C595" s="74" t="s">
        <v>1658</v>
      </c>
      <c r="D595" s="74">
        <v>95901</v>
      </c>
      <c r="E595" s="74" t="s">
        <v>2312</v>
      </c>
      <c r="F595" s="74">
        <v>513161015</v>
      </c>
      <c r="G595" s="74">
        <v>513161015</v>
      </c>
      <c r="H595" s="74">
        <v>513161015</v>
      </c>
      <c r="I595" s="74" t="s">
        <v>2829</v>
      </c>
      <c r="J595" s="74" t="s">
        <v>2832</v>
      </c>
      <c r="K595" s="74">
        <v>5196224</v>
      </c>
      <c r="L595" s="74">
        <v>0</v>
      </c>
      <c r="M595" s="74">
        <v>518357239</v>
      </c>
      <c r="N595" s="74">
        <v>518357239</v>
      </c>
      <c r="O595" s="74">
        <v>513161015</v>
      </c>
      <c r="P595" s="74">
        <v>518357239</v>
      </c>
      <c r="Q595" s="74">
        <v>513161015</v>
      </c>
      <c r="R595" s="74">
        <v>518357239</v>
      </c>
      <c r="S595" s="74">
        <v>513161015</v>
      </c>
    </row>
    <row r="596" spans="1:19" x14ac:dyDescent="0.35">
      <c r="A596" s="74" t="s">
        <v>602</v>
      </c>
      <c r="B596" s="74">
        <v>95</v>
      </c>
      <c r="C596" s="74" t="s">
        <v>1658</v>
      </c>
      <c r="D596" s="74">
        <v>95902</v>
      </c>
      <c r="E596" s="74" t="s">
        <v>2313</v>
      </c>
      <c r="F596" s="74">
        <v>31626337</v>
      </c>
      <c r="G596" s="74">
        <v>31626337</v>
      </c>
      <c r="H596" s="74">
        <v>31626337</v>
      </c>
      <c r="I596" s="74" t="s">
        <v>2829</v>
      </c>
      <c r="J596" s="74" t="s">
        <v>2832</v>
      </c>
      <c r="K596" s="74">
        <v>486246</v>
      </c>
      <c r="L596" s="74">
        <v>0</v>
      </c>
      <c r="M596" s="74">
        <v>32112583</v>
      </c>
      <c r="N596" s="74">
        <v>32112583</v>
      </c>
      <c r="O596" s="74">
        <v>31626337</v>
      </c>
      <c r="P596" s="74">
        <v>32112583</v>
      </c>
      <c r="Q596" s="74">
        <v>31626337</v>
      </c>
      <c r="R596" s="74">
        <v>32112583</v>
      </c>
      <c r="S596" s="74">
        <v>31626337</v>
      </c>
    </row>
    <row r="597" spans="1:19" x14ac:dyDescent="0.35">
      <c r="A597" s="74" t="s">
        <v>603</v>
      </c>
      <c r="B597" s="74">
        <v>95</v>
      </c>
      <c r="C597" s="74" t="s">
        <v>1658</v>
      </c>
      <c r="D597" s="74">
        <v>95903</v>
      </c>
      <c r="E597" s="74" t="s">
        <v>2314</v>
      </c>
      <c r="F597" s="74">
        <v>81391339</v>
      </c>
      <c r="G597" s="74">
        <v>81391339</v>
      </c>
      <c r="H597" s="74">
        <v>81391339</v>
      </c>
      <c r="I597" s="74" t="s">
        <v>2829</v>
      </c>
      <c r="J597" s="74" t="s">
        <v>2832</v>
      </c>
      <c r="K597" s="74">
        <v>4590930</v>
      </c>
      <c r="L597" s="74">
        <v>0</v>
      </c>
      <c r="M597" s="74">
        <v>85982269</v>
      </c>
      <c r="N597" s="74">
        <v>85982269</v>
      </c>
      <c r="O597" s="74">
        <v>81391339</v>
      </c>
      <c r="P597" s="74">
        <v>85982269</v>
      </c>
      <c r="Q597" s="74">
        <v>81391339</v>
      </c>
      <c r="R597" s="74">
        <v>85982269</v>
      </c>
      <c r="S597" s="74">
        <v>81391339</v>
      </c>
    </row>
    <row r="598" spans="1:19" x14ac:dyDescent="0.35">
      <c r="A598" s="74" t="s">
        <v>604</v>
      </c>
      <c r="B598" s="74">
        <v>95</v>
      </c>
      <c r="C598" s="74" t="s">
        <v>1658</v>
      </c>
      <c r="D598" s="74">
        <v>95904</v>
      </c>
      <c r="E598" s="74" t="s">
        <v>2115</v>
      </c>
      <c r="F598" s="74">
        <v>54758003</v>
      </c>
      <c r="G598" s="74">
        <v>54758003</v>
      </c>
      <c r="H598" s="74">
        <v>54758003</v>
      </c>
      <c r="I598" s="74" t="s">
        <v>2829</v>
      </c>
      <c r="J598" s="74" t="s">
        <v>2832</v>
      </c>
      <c r="K598" s="74">
        <v>2595356</v>
      </c>
      <c r="L598" s="74">
        <v>0</v>
      </c>
      <c r="M598" s="74">
        <v>57353359</v>
      </c>
      <c r="N598" s="74">
        <v>57353359</v>
      </c>
      <c r="O598" s="74">
        <v>54758003</v>
      </c>
      <c r="P598" s="74">
        <v>57353359</v>
      </c>
      <c r="Q598" s="74">
        <v>54758003</v>
      </c>
      <c r="R598" s="74">
        <v>57353359</v>
      </c>
      <c r="S598" s="74">
        <v>54758003</v>
      </c>
    </row>
    <row r="599" spans="1:19" x14ac:dyDescent="0.35">
      <c r="A599" s="74" t="s">
        <v>605</v>
      </c>
      <c r="B599" s="74">
        <v>95</v>
      </c>
      <c r="C599" s="74" t="s">
        <v>1658</v>
      </c>
      <c r="D599" s="74">
        <v>95905</v>
      </c>
      <c r="E599" s="74" t="s">
        <v>2237</v>
      </c>
      <c r="F599" s="74">
        <v>1247395891</v>
      </c>
      <c r="G599" s="74">
        <v>1247395891</v>
      </c>
      <c r="H599" s="74">
        <v>1247395891</v>
      </c>
      <c r="I599" s="74" t="s">
        <v>2829</v>
      </c>
      <c r="J599" s="74" t="s">
        <v>2832</v>
      </c>
      <c r="K599" s="74">
        <v>42050927</v>
      </c>
      <c r="L599" s="74">
        <v>0</v>
      </c>
      <c r="M599" s="74">
        <v>1289446818</v>
      </c>
      <c r="N599" s="74">
        <v>1289446818</v>
      </c>
      <c r="O599" s="74">
        <v>1247395891</v>
      </c>
      <c r="P599" s="74">
        <v>1289446818</v>
      </c>
      <c r="Q599" s="74">
        <v>1247395891</v>
      </c>
      <c r="R599" s="74">
        <v>1289446818</v>
      </c>
      <c r="S599" s="74">
        <v>1247395891</v>
      </c>
    </row>
    <row r="600" spans="1:19" x14ac:dyDescent="0.35">
      <c r="A600" s="74" t="s">
        <v>606</v>
      </c>
      <c r="B600" s="74">
        <v>95</v>
      </c>
      <c r="C600" s="74" t="s">
        <v>1658</v>
      </c>
      <c r="D600" s="74">
        <v>140905</v>
      </c>
      <c r="E600" s="74" t="s">
        <v>2315</v>
      </c>
      <c r="F600" s="74">
        <v>15924286</v>
      </c>
      <c r="G600" s="74">
        <v>15924286</v>
      </c>
      <c r="H600" s="74">
        <v>15924286</v>
      </c>
      <c r="I600" s="74" t="s">
        <v>2829</v>
      </c>
      <c r="J600" s="74" t="s">
        <v>2832</v>
      </c>
      <c r="K600" s="74">
        <v>318973</v>
      </c>
      <c r="L600" s="74">
        <v>0</v>
      </c>
      <c r="M600" s="74">
        <v>16243259</v>
      </c>
      <c r="N600" s="74">
        <v>16243259</v>
      </c>
      <c r="O600" s="74">
        <v>15924286</v>
      </c>
      <c r="P600" s="74">
        <v>16243259</v>
      </c>
      <c r="Q600" s="74">
        <v>15924286</v>
      </c>
      <c r="R600" s="74">
        <v>16243259</v>
      </c>
      <c r="S600" s="74">
        <v>15924286</v>
      </c>
    </row>
    <row r="601" spans="1:19" x14ac:dyDescent="0.35">
      <c r="A601" s="74" t="s">
        <v>607</v>
      </c>
      <c r="B601" s="74">
        <v>96</v>
      </c>
      <c r="C601" s="74" t="s">
        <v>1659</v>
      </c>
      <c r="D601" s="74">
        <v>38901</v>
      </c>
      <c r="E601" s="74" t="s">
        <v>2031</v>
      </c>
      <c r="F601" s="74">
        <v>6980822</v>
      </c>
      <c r="G601" s="74">
        <v>6980822</v>
      </c>
      <c r="H601" s="74">
        <v>6980822</v>
      </c>
      <c r="I601" s="74" t="s">
        <v>2829</v>
      </c>
      <c r="J601" s="74" t="s">
        <v>2833</v>
      </c>
      <c r="K601" s="74">
        <v>40000</v>
      </c>
      <c r="L601" s="74">
        <v>0</v>
      </c>
      <c r="M601" s="74">
        <v>7020822</v>
      </c>
      <c r="N601" s="74">
        <v>7020822</v>
      </c>
      <c r="O601" s="74">
        <v>6980822</v>
      </c>
      <c r="P601" s="74">
        <v>7020822</v>
      </c>
      <c r="Q601" s="74">
        <v>6980822</v>
      </c>
      <c r="R601" s="74">
        <v>7020822</v>
      </c>
      <c r="S601" s="74">
        <v>6980822</v>
      </c>
    </row>
    <row r="602" spans="1:19" x14ac:dyDescent="0.35">
      <c r="A602" s="74" t="s">
        <v>608</v>
      </c>
      <c r="B602" s="74">
        <v>96</v>
      </c>
      <c r="C602" s="74" t="s">
        <v>1659</v>
      </c>
      <c r="D602" s="74">
        <v>96904</v>
      </c>
      <c r="E602" s="74" t="s">
        <v>2033</v>
      </c>
      <c r="F602" s="74">
        <v>147194206</v>
      </c>
      <c r="G602" s="74">
        <v>158724162</v>
      </c>
      <c r="H602" s="74">
        <v>147194206</v>
      </c>
      <c r="I602" s="74" t="s">
        <v>2829</v>
      </c>
      <c r="J602" s="74" t="s">
        <v>2834</v>
      </c>
      <c r="K602" s="74">
        <v>4196410</v>
      </c>
      <c r="L602" s="74">
        <v>0</v>
      </c>
      <c r="M602" s="74">
        <v>151390616</v>
      </c>
      <c r="N602" s="74">
        <v>151390616</v>
      </c>
      <c r="O602" s="74">
        <v>147194206</v>
      </c>
      <c r="P602" s="74">
        <v>151390616</v>
      </c>
      <c r="Q602" s="74">
        <v>147194206</v>
      </c>
      <c r="R602" s="74">
        <v>151390616</v>
      </c>
      <c r="S602" s="74">
        <v>147194206</v>
      </c>
    </row>
    <row r="603" spans="1:19" x14ac:dyDescent="0.35">
      <c r="A603" s="74" t="s">
        <v>609</v>
      </c>
      <c r="B603" s="74">
        <v>96</v>
      </c>
      <c r="C603" s="74" t="s">
        <v>1659</v>
      </c>
      <c r="D603" s="74">
        <v>96905</v>
      </c>
      <c r="E603" s="74" t="s">
        <v>1960</v>
      </c>
      <c r="F603" s="74">
        <v>52775252</v>
      </c>
      <c r="G603" s="74">
        <v>53609676</v>
      </c>
      <c r="H603" s="74">
        <v>52775252</v>
      </c>
      <c r="I603" s="74" t="s">
        <v>2829</v>
      </c>
      <c r="J603" s="74" t="s">
        <v>2833</v>
      </c>
      <c r="K603" s="74">
        <v>703640</v>
      </c>
      <c r="L603" s="74">
        <v>0</v>
      </c>
      <c r="M603" s="74">
        <v>53478892</v>
      </c>
      <c r="N603" s="74">
        <v>53478892</v>
      </c>
      <c r="O603" s="74">
        <v>52775252</v>
      </c>
      <c r="P603" s="74">
        <v>53478892</v>
      </c>
      <c r="Q603" s="74">
        <v>52775252</v>
      </c>
      <c r="R603" s="74">
        <v>53478892</v>
      </c>
      <c r="S603" s="74">
        <v>52775252</v>
      </c>
    </row>
    <row r="604" spans="1:19" x14ac:dyDescent="0.35">
      <c r="A604" s="74" t="s">
        <v>610</v>
      </c>
      <c r="B604" s="74">
        <v>97</v>
      </c>
      <c r="C604" s="74" t="s">
        <v>1660</v>
      </c>
      <c r="D604" s="74">
        <v>18908</v>
      </c>
      <c r="E604" s="74" t="s">
        <v>1926</v>
      </c>
      <c r="F604" s="74">
        <v>14883095</v>
      </c>
      <c r="G604" s="74">
        <v>17271559</v>
      </c>
      <c r="H604" s="74">
        <v>14883095</v>
      </c>
      <c r="I604" s="74" t="s">
        <v>2829</v>
      </c>
      <c r="J604" s="74" t="s">
        <v>2834</v>
      </c>
      <c r="K604" s="74">
        <v>300930</v>
      </c>
      <c r="L604" s="74">
        <v>0</v>
      </c>
      <c r="M604" s="74">
        <v>15184025</v>
      </c>
      <c r="N604" s="74">
        <v>15184025</v>
      </c>
      <c r="O604" s="74">
        <v>14883095</v>
      </c>
      <c r="P604" s="74">
        <v>15184025</v>
      </c>
      <c r="Q604" s="74">
        <v>14883095</v>
      </c>
      <c r="R604" s="74">
        <v>15184025</v>
      </c>
      <c r="S604" s="74">
        <v>14883095</v>
      </c>
    </row>
    <row r="605" spans="1:19" x14ac:dyDescent="0.35">
      <c r="A605" s="74" t="s">
        <v>611</v>
      </c>
      <c r="B605" s="74">
        <v>97</v>
      </c>
      <c r="C605" s="74" t="s">
        <v>1660</v>
      </c>
      <c r="D605" s="74">
        <v>50901</v>
      </c>
      <c r="E605" s="74" t="s">
        <v>2105</v>
      </c>
      <c r="F605" s="74">
        <v>22621288</v>
      </c>
      <c r="G605" s="74">
        <v>27787342</v>
      </c>
      <c r="H605" s="74">
        <v>27787342</v>
      </c>
      <c r="I605" s="74" t="s">
        <v>2830</v>
      </c>
      <c r="J605" s="74" t="s">
        <v>2836</v>
      </c>
      <c r="K605" s="74">
        <v>810580</v>
      </c>
      <c r="L605" s="74">
        <v>0</v>
      </c>
      <c r="M605" s="74">
        <v>28597922</v>
      </c>
      <c r="N605" s="74">
        <v>28597922</v>
      </c>
      <c r="O605" s="74">
        <v>27787342</v>
      </c>
      <c r="P605" s="74">
        <v>28597922</v>
      </c>
      <c r="Q605" s="74">
        <v>27787342</v>
      </c>
      <c r="R605" s="74">
        <v>28597922</v>
      </c>
      <c r="S605" s="74">
        <v>27787342</v>
      </c>
    </row>
    <row r="606" spans="1:19" x14ac:dyDescent="0.35">
      <c r="A606" s="74" t="s">
        <v>612</v>
      </c>
      <c r="B606" s="74">
        <v>97</v>
      </c>
      <c r="C606" s="74" t="s">
        <v>1660</v>
      </c>
      <c r="D606" s="74">
        <v>50909</v>
      </c>
      <c r="E606" s="74" t="s">
        <v>1927</v>
      </c>
      <c r="F606" s="74">
        <v>22825858</v>
      </c>
      <c r="G606" s="74">
        <v>26461239</v>
      </c>
      <c r="H606" s="74">
        <v>22825858</v>
      </c>
      <c r="I606" s="74" t="s">
        <v>2829</v>
      </c>
      <c r="J606" s="74" t="s">
        <v>2834</v>
      </c>
      <c r="K606" s="74">
        <v>754000</v>
      </c>
      <c r="L606" s="74">
        <v>0</v>
      </c>
      <c r="M606" s="74">
        <v>23579858</v>
      </c>
      <c r="N606" s="74">
        <v>23579858</v>
      </c>
      <c r="O606" s="74">
        <v>22825858</v>
      </c>
      <c r="P606" s="74">
        <v>23579858</v>
      </c>
      <c r="Q606" s="74">
        <v>22825858</v>
      </c>
      <c r="R606" s="74">
        <v>23579858</v>
      </c>
      <c r="S606" s="74">
        <v>22825858</v>
      </c>
    </row>
    <row r="607" spans="1:19" x14ac:dyDescent="0.35">
      <c r="A607" s="74" t="s">
        <v>613</v>
      </c>
      <c r="B607" s="74">
        <v>97</v>
      </c>
      <c r="C607" s="74" t="s">
        <v>1660</v>
      </c>
      <c r="D607" s="74">
        <v>97902</v>
      </c>
      <c r="E607" s="74" t="s">
        <v>2087</v>
      </c>
      <c r="F607" s="74">
        <v>284804369</v>
      </c>
      <c r="G607" s="74">
        <v>297888204</v>
      </c>
      <c r="H607" s="74">
        <v>284804369</v>
      </c>
      <c r="I607" s="74" t="s">
        <v>2829</v>
      </c>
      <c r="J607" s="74" t="s">
        <v>2833</v>
      </c>
      <c r="K607" s="74">
        <v>12473482</v>
      </c>
      <c r="L607" s="74">
        <v>0</v>
      </c>
      <c r="M607" s="74">
        <v>297277851</v>
      </c>
      <c r="N607" s="74">
        <v>297277851</v>
      </c>
      <c r="O607" s="74">
        <v>284804369</v>
      </c>
      <c r="P607" s="74">
        <v>297277851</v>
      </c>
      <c r="Q607" s="74">
        <v>284804369</v>
      </c>
      <c r="R607" s="74">
        <v>297277851</v>
      </c>
      <c r="S607" s="74">
        <v>284804369</v>
      </c>
    </row>
    <row r="608" spans="1:19" x14ac:dyDescent="0.35">
      <c r="A608" s="74" t="s">
        <v>614</v>
      </c>
      <c r="B608" s="74">
        <v>97</v>
      </c>
      <c r="C608" s="74" t="s">
        <v>1660</v>
      </c>
      <c r="D608" s="74">
        <v>97903</v>
      </c>
      <c r="E608" s="74" t="s">
        <v>1928</v>
      </c>
      <c r="F608" s="74">
        <v>102551408</v>
      </c>
      <c r="G608" s="74">
        <v>116212035</v>
      </c>
      <c r="H608" s="74">
        <v>102551408</v>
      </c>
      <c r="I608" s="74" t="s">
        <v>2829</v>
      </c>
      <c r="J608" s="74" t="s">
        <v>2834</v>
      </c>
      <c r="K608" s="74">
        <v>4982711</v>
      </c>
      <c r="L608" s="74">
        <v>0</v>
      </c>
      <c r="M608" s="74">
        <v>107534119</v>
      </c>
      <c r="N608" s="74">
        <v>107534119</v>
      </c>
      <c r="O608" s="74">
        <v>102551408</v>
      </c>
      <c r="P608" s="74">
        <v>107534119</v>
      </c>
      <c r="Q608" s="74">
        <v>102551408</v>
      </c>
      <c r="R608" s="74">
        <v>107534119</v>
      </c>
      <c r="S608" s="74">
        <v>102551408</v>
      </c>
    </row>
    <row r="609" spans="1:19" x14ac:dyDescent="0.35">
      <c r="A609" s="74" t="s">
        <v>615</v>
      </c>
      <c r="B609" s="74">
        <v>97</v>
      </c>
      <c r="C609" s="74" t="s">
        <v>1660</v>
      </c>
      <c r="D609" s="74">
        <v>167901</v>
      </c>
      <c r="E609" s="74" t="s">
        <v>2316</v>
      </c>
      <c r="F609" s="74">
        <v>5364495</v>
      </c>
      <c r="G609" s="74">
        <v>5364495</v>
      </c>
      <c r="H609" s="74">
        <v>5364495</v>
      </c>
      <c r="I609" s="74" t="s">
        <v>2829</v>
      </c>
      <c r="J609" s="74" t="s">
        <v>2833</v>
      </c>
      <c r="K609" s="74">
        <v>121790</v>
      </c>
      <c r="L609" s="74">
        <v>0</v>
      </c>
      <c r="M609" s="74">
        <v>5486285</v>
      </c>
      <c r="N609" s="74">
        <v>5486285</v>
      </c>
      <c r="O609" s="74">
        <v>5364495</v>
      </c>
      <c r="P609" s="74">
        <v>5486285</v>
      </c>
      <c r="Q609" s="74">
        <v>5364495</v>
      </c>
      <c r="R609" s="74">
        <v>5486285</v>
      </c>
      <c r="S609" s="74">
        <v>5364495</v>
      </c>
    </row>
    <row r="610" spans="1:19" x14ac:dyDescent="0.35">
      <c r="A610" s="74" t="s">
        <v>616</v>
      </c>
      <c r="B610" s="74">
        <v>98</v>
      </c>
      <c r="C610" s="74" t="s">
        <v>1661</v>
      </c>
      <c r="D610" s="74">
        <v>98901</v>
      </c>
      <c r="E610" s="74" t="s">
        <v>2317</v>
      </c>
      <c r="F610" s="74">
        <v>241990755</v>
      </c>
      <c r="G610" s="74">
        <v>248582774</v>
      </c>
      <c r="H610" s="74">
        <v>241990755</v>
      </c>
      <c r="I610" s="74" t="s">
        <v>2829</v>
      </c>
      <c r="J610" s="74" t="s">
        <v>2833</v>
      </c>
      <c r="K610" s="74">
        <v>3489573</v>
      </c>
      <c r="L610" s="74">
        <v>0</v>
      </c>
      <c r="M610" s="74">
        <v>245480328</v>
      </c>
      <c r="N610" s="74">
        <v>245480328</v>
      </c>
      <c r="O610" s="74">
        <v>241990755</v>
      </c>
      <c r="P610" s="74">
        <v>269853328</v>
      </c>
      <c r="Q610" s="74">
        <v>266363755</v>
      </c>
      <c r="R610" s="74">
        <v>269853328</v>
      </c>
      <c r="S610" s="74">
        <v>266363755</v>
      </c>
    </row>
    <row r="611" spans="1:19" x14ac:dyDescent="0.35">
      <c r="A611" s="74" t="s">
        <v>617</v>
      </c>
      <c r="B611" s="74">
        <v>98</v>
      </c>
      <c r="C611" s="74" t="s">
        <v>1661</v>
      </c>
      <c r="D611" s="74">
        <v>98903</v>
      </c>
      <c r="E611" s="74" t="s">
        <v>2318</v>
      </c>
      <c r="F611" s="74">
        <v>17913899</v>
      </c>
      <c r="G611" s="74">
        <v>17631296</v>
      </c>
      <c r="H611" s="74">
        <v>17913899</v>
      </c>
      <c r="I611" s="74" t="s">
        <v>2829</v>
      </c>
      <c r="J611" s="74" t="s">
        <v>2833</v>
      </c>
      <c r="K611" s="74">
        <v>271491</v>
      </c>
      <c r="L611" s="74">
        <v>198450</v>
      </c>
      <c r="M611" s="74">
        <v>18185390</v>
      </c>
      <c r="N611" s="74">
        <v>17986940</v>
      </c>
      <c r="O611" s="74">
        <v>17715449</v>
      </c>
      <c r="P611" s="74">
        <v>18185390</v>
      </c>
      <c r="Q611" s="74">
        <v>17913899</v>
      </c>
      <c r="R611" s="74">
        <v>17986940</v>
      </c>
      <c r="S611" s="74">
        <v>17715449</v>
      </c>
    </row>
    <row r="612" spans="1:19" x14ac:dyDescent="0.35">
      <c r="A612" s="74" t="s">
        <v>618</v>
      </c>
      <c r="B612" s="74">
        <v>98</v>
      </c>
      <c r="C612" s="74" t="s">
        <v>1661</v>
      </c>
      <c r="D612" s="74">
        <v>98904</v>
      </c>
      <c r="E612" s="74" t="s">
        <v>2319</v>
      </c>
      <c r="F612" s="74">
        <v>208925634</v>
      </c>
      <c r="G612" s="74">
        <v>214449943</v>
      </c>
      <c r="H612" s="74">
        <v>208925634</v>
      </c>
      <c r="I612" s="74" t="s">
        <v>2829</v>
      </c>
      <c r="J612" s="74" t="s">
        <v>2833</v>
      </c>
      <c r="K612" s="74">
        <v>7921132</v>
      </c>
      <c r="L612" s="74">
        <v>0</v>
      </c>
      <c r="M612" s="74">
        <v>216846766</v>
      </c>
      <c r="N612" s="74">
        <v>216846766</v>
      </c>
      <c r="O612" s="74">
        <v>208925634</v>
      </c>
      <c r="P612" s="74">
        <v>244126766</v>
      </c>
      <c r="Q612" s="74">
        <v>236205634</v>
      </c>
      <c r="R612" s="74">
        <v>244126766</v>
      </c>
      <c r="S612" s="74">
        <v>236205634</v>
      </c>
    </row>
    <row r="613" spans="1:19" x14ac:dyDescent="0.35">
      <c r="A613" s="74" t="s">
        <v>619</v>
      </c>
      <c r="B613" s="74">
        <v>98</v>
      </c>
      <c r="C613" s="74" t="s">
        <v>1661</v>
      </c>
      <c r="D613" s="74">
        <v>211901</v>
      </c>
      <c r="E613" s="74" t="s">
        <v>2320</v>
      </c>
      <c r="F613" s="74">
        <v>1306297</v>
      </c>
      <c r="G613" s="74">
        <v>1306297</v>
      </c>
      <c r="H613" s="74">
        <v>1306297</v>
      </c>
      <c r="I613" s="74" t="s">
        <v>2829</v>
      </c>
      <c r="J613" s="74" t="s">
        <v>2833</v>
      </c>
      <c r="K613" s="74">
        <v>0</v>
      </c>
      <c r="L613" s="74">
        <v>0</v>
      </c>
      <c r="M613" s="74">
        <v>1306297</v>
      </c>
      <c r="N613" s="74">
        <v>1306297</v>
      </c>
      <c r="O613" s="74">
        <v>1306297</v>
      </c>
      <c r="P613" s="74">
        <v>1306297</v>
      </c>
      <c r="Q613" s="74">
        <v>1306297</v>
      </c>
      <c r="R613" s="74">
        <v>1306297</v>
      </c>
      <c r="S613" s="74">
        <v>1306297</v>
      </c>
    </row>
    <row r="614" spans="1:19" x14ac:dyDescent="0.35">
      <c r="A614" s="74" t="s">
        <v>620</v>
      </c>
      <c r="B614" s="74">
        <v>99</v>
      </c>
      <c r="C614" s="74" t="s">
        <v>1662</v>
      </c>
      <c r="D614" s="74">
        <v>38901</v>
      </c>
      <c r="E614" s="74" t="s">
        <v>2031</v>
      </c>
      <c r="F614" s="74">
        <v>174210</v>
      </c>
      <c r="G614" s="74">
        <v>174210</v>
      </c>
      <c r="H614" s="74">
        <v>174210</v>
      </c>
      <c r="I614" s="74" t="s">
        <v>2829</v>
      </c>
      <c r="J614" s="74" t="s">
        <v>2833</v>
      </c>
      <c r="K614" s="74">
        <v>0</v>
      </c>
      <c r="L614" s="74">
        <v>0</v>
      </c>
      <c r="M614" s="74">
        <v>174210</v>
      </c>
      <c r="N614" s="74">
        <v>174210</v>
      </c>
      <c r="O614" s="74">
        <v>174210</v>
      </c>
      <c r="P614" s="74">
        <v>174210</v>
      </c>
      <c r="Q614" s="74">
        <v>174210</v>
      </c>
      <c r="R614" s="74">
        <v>174210</v>
      </c>
      <c r="S614" s="74">
        <v>174210</v>
      </c>
    </row>
    <row r="615" spans="1:19" x14ac:dyDescent="0.35">
      <c r="A615" s="74" t="s">
        <v>621</v>
      </c>
      <c r="B615" s="74">
        <v>99</v>
      </c>
      <c r="C615" s="74" t="s">
        <v>1662</v>
      </c>
      <c r="D615" s="74">
        <v>99902</v>
      </c>
      <c r="E615" s="74" t="s">
        <v>2321</v>
      </c>
      <c r="F615" s="74">
        <v>66449143</v>
      </c>
      <c r="G615" s="74">
        <v>66549673</v>
      </c>
      <c r="H615" s="74">
        <v>66449143</v>
      </c>
      <c r="I615" s="74" t="s">
        <v>2829</v>
      </c>
      <c r="J615" s="74" t="s">
        <v>2833</v>
      </c>
      <c r="K615" s="74">
        <v>1183660</v>
      </c>
      <c r="L615" s="74">
        <v>0</v>
      </c>
      <c r="M615" s="74">
        <v>67632803</v>
      </c>
      <c r="N615" s="74">
        <v>67632803</v>
      </c>
      <c r="O615" s="74">
        <v>66449143</v>
      </c>
      <c r="P615" s="74">
        <v>67632803</v>
      </c>
      <c r="Q615" s="74">
        <v>66449143</v>
      </c>
      <c r="R615" s="74">
        <v>67632803</v>
      </c>
      <c r="S615" s="74">
        <v>66449143</v>
      </c>
    </row>
    <row r="616" spans="1:19" x14ac:dyDescent="0.35">
      <c r="A616" s="74" t="s">
        <v>622</v>
      </c>
      <c r="B616" s="74">
        <v>99</v>
      </c>
      <c r="C616" s="74" t="s">
        <v>1662</v>
      </c>
      <c r="D616" s="74">
        <v>99903</v>
      </c>
      <c r="E616" s="74" t="s">
        <v>2109</v>
      </c>
      <c r="F616" s="74">
        <v>286365521</v>
      </c>
      <c r="G616" s="74">
        <v>285401036</v>
      </c>
      <c r="H616" s="74">
        <v>286365521</v>
      </c>
      <c r="I616" s="74" t="s">
        <v>2829</v>
      </c>
      <c r="J616" s="74" t="s">
        <v>2833</v>
      </c>
      <c r="K616" s="74">
        <v>4913850</v>
      </c>
      <c r="L616" s="74">
        <v>0</v>
      </c>
      <c r="M616" s="74">
        <v>291279371</v>
      </c>
      <c r="N616" s="74">
        <v>291279371</v>
      </c>
      <c r="O616" s="74">
        <v>286365521</v>
      </c>
      <c r="P616" s="74">
        <v>291279371</v>
      </c>
      <c r="Q616" s="74">
        <v>286365521</v>
      </c>
      <c r="R616" s="74">
        <v>291279371</v>
      </c>
      <c r="S616" s="74">
        <v>286365521</v>
      </c>
    </row>
    <row r="617" spans="1:19" x14ac:dyDescent="0.35">
      <c r="A617" s="74" t="s">
        <v>623</v>
      </c>
      <c r="B617" s="74">
        <v>100</v>
      </c>
      <c r="C617" s="74" t="s">
        <v>1663</v>
      </c>
      <c r="D617" s="74">
        <v>100903</v>
      </c>
      <c r="E617" s="74" t="s">
        <v>2322</v>
      </c>
      <c r="F617" s="74">
        <v>365293267</v>
      </c>
      <c r="G617" s="74">
        <v>365293267</v>
      </c>
      <c r="H617" s="74">
        <v>365293267</v>
      </c>
      <c r="I617" s="74" t="s">
        <v>2829</v>
      </c>
      <c r="J617" s="74" t="s">
        <v>2832</v>
      </c>
      <c r="K617" s="74">
        <v>17018090</v>
      </c>
      <c r="L617" s="74">
        <v>8509125</v>
      </c>
      <c r="M617" s="74">
        <v>382311357</v>
      </c>
      <c r="N617" s="74">
        <v>373802232</v>
      </c>
      <c r="O617" s="74">
        <v>356784142</v>
      </c>
      <c r="P617" s="74">
        <v>382311357</v>
      </c>
      <c r="Q617" s="74">
        <v>365293267</v>
      </c>
      <c r="R617" s="74">
        <v>373802232</v>
      </c>
      <c r="S617" s="74">
        <v>356784142</v>
      </c>
    </row>
    <row r="618" spans="1:19" x14ac:dyDescent="0.35">
      <c r="A618" s="74" t="s">
        <v>624</v>
      </c>
      <c r="B618" s="74">
        <v>100</v>
      </c>
      <c r="C618" s="74" t="s">
        <v>1663</v>
      </c>
      <c r="D618" s="74">
        <v>100904</v>
      </c>
      <c r="E618" s="74" t="s">
        <v>2323</v>
      </c>
      <c r="F618" s="74">
        <v>771032818</v>
      </c>
      <c r="G618" s="74">
        <v>771032818</v>
      </c>
      <c r="H618" s="74">
        <v>771032818</v>
      </c>
      <c r="I618" s="74" t="s">
        <v>2829</v>
      </c>
      <c r="J618" s="74" t="s">
        <v>2832</v>
      </c>
      <c r="K618" s="74">
        <v>37134829</v>
      </c>
      <c r="L618" s="74">
        <v>0</v>
      </c>
      <c r="M618" s="74">
        <v>808167647</v>
      </c>
      <c r="N618" s="74">
        <v>808167647</v>
      </c>
      <c r="O618" s="74">
        <v>771032818</v>
      </c>
      <c r="P618" s="74">
        <v>808167647</v>
      </c>
      <c r="Q618" s="74">
        <v>771032818</v>
      </c>
      <c r="R618" s="74">
        <v>808167647</v>
      </c>
      <c r="S618" s="74">
        <v>771032818</v>
      </c>
    </row>
    <row r="619" spans="1:19" x14ac:dyDescent="0.35">
      <c r="A619" s="74" t="s">
        <v>625</v>
      </c>
      <c r="B619" s="74">
        <v>100</v>
      </c>
      <c r="C619" s="74" t="s">
        <v>1663</v>
      </c>
      <c r="D619" s="74">
        <v>100905</v>
      </c>
      <c r="E619" s="74" t="s">
        <v>2324</v>
      </c>
      <c r="F619" s="74">
        <v>435687454</v>
      </c>
      <c r="G619" s="74">
        <v>435687454</v>
      </c>
      <c r="H619" s="74">
        <v>435687454</v>
      </c>
      <c r="I619" s="74" t="s">
        <v>2829</v>
      </c>
      <c r="J619" s="74" t="s">
        <v>2832</v>
      </c>
      <c r="K619" s="74">
        <v>16132160</v>
      </c>
      <c r="L619" s="74">
        <v>17533030</v>
      </c>
      <c r="M619" s="74">
        <v>451819614</v>
      </c>
      <c r="N619" s="74">
        <v>434286584</v>
      </c>
      <c r="O619" s="74">
        <v>418154424</v>
      </c>
      <c r="P619" s="74">
        <v>451819614</v>
      </c>
      <c r="Q619" s="74">
        <v>435687454</v>
      </c>
      <c r="R619" s="74">
        <v>434286584</v>
      </c>
      <c r="S619" s="74">
        <v>418154424</v>
      </c>
    </row>
    <row r="620" spans="1:19" x14ac:dyDescent="0.35">
      <c r="A620" s="74" t="s">
        <v>626</v>
      </c>
      <c r="B620" s="74">
        <v>100</v>
      </c>
      <c r="C620" s="74" t="s">
        <v>1663</v>
      </c>
      <c r="D620" s="74">
        <v>100907</v>
      </c>
      <c r="E620" s="74" t="s">
        <v>2325</v>
      </c>
      <c r="F620" s="74">
        <v>1123193444</v>
      </c>
      <c r="G620" s="74">
        <v>1123193444</v>
      </c>
      <c r="H620" s="74">
        <v>1123193444</v>
      </c>
      <c r="I620" s="74" t="s">
        <v>2829</v>
      </c>
      <c r="J620" s="74" t="s">
        <v>2832</v>
      </c>
      <c r="K620" s="74">
        <v>51445263</v>
      </c>
      <c r="L620" s="74">
        <v>0</v>
      </c>
      <c r="M620" s="74">
        <v>1174638707</v>
      </c>
      <c r="N620" s="74">
        <v>1174638707</v>
      </c>
      <c r="O620" s="74">
        <v>1123193444</v>
      </c>
      <c r="P620" s="74">
        <v>1174638707</v>
      </c>
      <c r="Q620" s="74">
        <v>1123193444</v>
      </c>
      <c r="R620" s="74">
        <v>1174638707</v>
      </c>
      <c r="S620" s="74">
        <v>1123193444</v>
      </c>
    </row>
    <row r="621" spans="1:19" x14ac:dyDescent="0.35">
      <c r="A621" s="74" t="s">
        <v>627</v>
      </c>
      <c r="B621" s="74">
        <v>100</v>
      </c>
      <c r="C621" s="74" t="s">
        <v>1663</v>
      </c>
      <c r="D621" s="74">
        <v>100908</v>
      </c>
      <c r="E621" s="74" t="s">
        <v>2326</v>
      </c>
      <c r="F621" s="74">
        <v>195759022</v>
      </c>
      <c r="G621" s="74">
        <v>195759022</v>
      </c>
      <c r="H621" s="74">
        <v>195759022</v>
      </c>
      <c r="I621" s="74" t="s">
        <v>2829</v>
      </c>
      <c r="J621" s="74" t="s">
        <v>2832</v>
      </c>
      <c r="K621" s="74">
        <v>6954120</v>
      </c>
      <c r="L621" s="74">
        <v>0</v>
      </c>
      <c r="M621" s="74">
        <v>202713142</v>
      </c>
      <c r="N621" s="74">
        <v>202713142</v>
      </c>
      <c r="O621" s="74">
        <v>195759022</v>
      </c>
      <c r="P621" s="74">
        <v>202713142</v>
      </c>
      <c r="Q621" s="74">
        <v>195759022</v>
      </c>
      <c r="R621" s="74">
        <v>202713142</v>
      </c>
      <c r="S621" s="74">
        <v>195759022</v>
      </c>
    </row>
    <row r="622" spans="1:19" x14ac:dyDescent="0.35">
      <c r="A622" s="74" t="s">
        <v>628</v>
      </c>
      <c r="B622" s="74">
        <v>100</v>
      </c>
      <c r="C622" s="74" t="s">
        <v>1663</v>
      </c>
      <c r="D622" s="74">
        <v>229904</v>
      </c>
      <c r="E622" s="74" t="s">
        <v>2327</v>
      </c>
      <c r="F622" s="74">
        <v>55200657</v>
      </c>
      <c r="G622" s="74">
        <v>55200657</v>
      </c>
      <c r="H622" s="74">
        <v>55200657</v>
      </c>
      <c r="I622" s="74" t="s">
        <v>2829</v>
      </c>
      <c r="J622" s="74" t="s">
        <v>2832</v>
      </c>
      <c r="K622" s="74">
        <v>3054320</v>
      </c>
      <c r="L622" s="74">
        <v>0</v>
      </c>
      <c r="M622" s="74">
        <v>58254977</v>
      </c>
      <c r="N622" s="74">
        <v>58254977</v>
      </c>
      <c r="O622" s="74">
        <v>55200657</v>
      </c>
      <c r="P622" s="74">
        <v>58254977</v>
      </c>
      <c r="Q622" s="74">
        <v>55200657</v>
      </c>
      <c r="R622" s="74">
        <v>58254977</v>
      </c>
      <c r="S622" s="74">
        <v>55200657</v>
      </c>
    </row>
    <row r="623" spans="1:19" x14ac:dyDescent="0.35">
      <c r="A623" s="74" t="s">
        <v>629</v>
      </c>
      <c r="B623" s="74">
        <v>101</v>
      </c>
      <c r="C623" s="74" t="s">
        <v>1664</v>
      </c>
      <c r="D623" s="74">
        <v>20908</v>
      </c>
      <c r="E623" s="74" t="s">
        <v>1949</v>
      </c>
      <c r="F623" s="74">
        <v>161281116</v>
      </c>
      <c r="G623" s="74">
        <v>161281116</v>
      </c>
      <c r="H623" s="74">
        <v>161281116</v>
      </c>
      <c r="I623" s="74" t="s">
        <v>2829</v>
      </c>
      <c r="J623" s="74" t="s">
        <v>2833</v>
      </c>
      <c r="K623" s="74">
        <v>5564250</v>
      </c>
      <c r="L623" s="74">
        <v>0</v>
      </c>
      <c r="M623" s="74">
        <v>166845366</v>
      </c>
      <c r="N623" s="74">
        <v>166845366</v>
      </c>
      <c r="O623" s="74">
        <v>161281116</v>
      </c>
      <c r="P623" s="74">
        <v>166845366</v>
      </c>
      <c r="Q623" s="74">
        <v>161281116</v>
      </c>
      <c r="R623" s="74">
        <v>166845366</v>
      </c>
      <c r="S623" s="74">
        <v>161281116</v>
      </c>
    </row>
    <row r="624" spans="1:19" x14ac:dyDescent="0.35">
      <c r="A624" s="74" t="s">
        <v>630</v>
      </c>
      <c r="B624" s="74">
        <v>101</v>
      </c>
      <c r="C624" s="74" t="s">
        <v>1664</v>
      </c>
      <c r="D624" s="74">
        <v>79910</v>
      </c>
      <c r="E624" s="74" t="s">
        <v>2244</v>
      </c>
      <c r="F624" s="74">
        <v>8829077</v>
      </c>
      <c r="G624" s="74">
        <v>8829077</v>
      </c>
      <c r="H624" s="74">
        <v>8829077</v>
      </c>
      <c r="I624" s="74" t="s">
        <v>2829</v>
      </c>
      <c r="J624" s="74" t="s">
        <v>2833</v>
      </c>
      <c r="K624" s="74">
        <v>550148</v>
      </c>
      <c r="L624" s="74">
        <v>653823</v>
      </c>
      <c r="M624" s="74">
        <v>9379225</v>
      </c>
      <c r="N624" s="74">
        <v>8725402</v>
      </c>
      <c r="O624" s="74">
        <v>8175254</v>
      </c>
      <c r="P624" s="74">
        <v>9379225</v>
      </c>
      <c r="Q624" s="74">
        <v>8829077</v>
      </c>
      <c r="R624" s="74">
        <v>8725402</v>
      </c>
      <c r="S624" s="74">
        <v>8175254</v>
      </c>
    </row>
    <row r="625" spans="1:19" x14ac:dyDescent="0.35">
      <c r="A625" s="74" t="s">
        <v>631</v>
      </c>
      <c r="B625" s="74">
        <v>101</v>
      </c>
      <c r="C625" s="74" t="s">
        <v>1664</v>
      </c>
      <c r="D625" s="74">
        <v>84910</v>
      </c>
      <c r="E625" s="74" t="s">
        <v>2273</v>
      </c>
      <c r="F625" s="74">
        <v>14533559731</v>
      </c>
      <c r="G625" s="74">
        <v>14916815483</v>
      </c>
      <c r="H625" s="74">
        <v>14533559731</v>
      </c>
      <c r="I625" s="74" t="s">
        <v>2829</v>
      </c>
      <c r="J625" s="74" t="s">
        <v>2833</v>
      </c>
      <c r="K625" s="74">
        <v>306699621</v>
      </c>
      <c r="L625" s="74">
        <v>186389424</v>
      </c>
      <c r="M625" s="74">
        <v>14840259352</v>
      </c>
      <c r="N625" s="74">
        <v>14653869928</v>
      </c>
      <c r="O625" s="74">
        <v>14347170307</v>
      </c>
      <c r="P625" s="74">
        <v>14840259352</v>
      </c>
      <c r="Q625" s="74">
        <v>14533559731</v>
      </c>
      <c r="R625" s="74">
        <v>14653869928</v>
      </c>
      <c r="S625" s="74">
        <v>14347170307</v>
      </c>
    </row>
    <row r="626" spans="1:19" x14ac:dyDescent="0.35">
      <c r="A626" s="74" t="s">
        <v>632</v>
      </c>
      <c r="B626" s="74">
        <v>101</v>
      </c>
      <c r="C626" s="74" t="s">
        <v>1664</v>
      </c>
      <c r="D626" s="74">
        <v>101902</v>
      </c>
      <c r="E626" s="74" t="s">
        <v>2328</v>
      </c>
      <c r="F626" s="74">
        <v>18996495138</v>
      </c>
      <c r="G626" s="74">
        <v>19674573846</v>
      </c>
      <c r="H626" s="74">
        <v>18996495138</v>
      </c>
      <c r="I626" s="74" t="s">
        <v>2829</v>
      </c>
      <c r="J626" s="74" t="s">
        <v>2833</v>
      </c>
      <c r="K626" s="74">
        <v>330974312</v>
      </c>
      <c r="L626" s="74">
        <v>0</v>
      </c>
      <c r="M626" s="74">
        <v>19327469450</v>
      </c>
      <c r="N626" s="74">
        <v>19327469450</v>
      </c>
      <c r="O626" s="74">
        <v>18996495138</v>
      </c>
      <c r="P626" s="74">
        <v>19327469450</v>
      </c>
      <c r="Q626" s="74">
        <v>18996495138</v>
      </c>
      <c r="R626" s="74">
        <v>19327469450</v>
      </c>
      <c r="S626" s="74">
        <v>18996495138</v>
      </c>
    </row>
    <row r="627" spans="1:19" x14ac:dyDescent="0.35">
      <c r="A627" s="74" t="s">
        <v>633</v>
      </c>
      <c r="B627" s="74">
        <v>101</v>
      </c>
      <c r="C627" s="74" t="s">
        <v>1664</v>
      </c>
      <c r="D627" s="74">
        <v>101903</v>
      </c>
      <c r="E627" s="74" t="s">
        <v>2329</v>
      </c>
      <c r="F627" s="74">
        <v>15173766024</v>
      </c>
      <c r="G627" s="74">
        <v>15810270507</v>
      </c>
      <c r="H627" s="74">
        <v>15173766024</v>
      </c>
      <c r="I627" s="74" t="s">
        <v>2829</v>
      </c>
      <c r="J627" s="74" t="s">
        <v>2833</v>
      </c>
      <c r="K627" s="74">
        <v>267146272</v>
      </c>
      <c r="L627" s="74">
        <v>0</v>
      </c>
      <c r="M627" s="74">
        <v>15440912296</v>
      </c>
      <c r="N627" s="74">
        <v>15440912296</v>
      </c>
      <c r="O627" s="74">
        <v>15173766024</v>
      </c>
      <c r="P627" s="74">
        <v>15440912296</v>
      </c>
      <c r="Q627" s="74">
        <v>15173766024</v>
      </c>
      <c r="R627" s="74">
        <v>15440912296</v>
      </c>
      <c r="S627" s="74">
        <v>15173766024</v>
      </c>
    </row>
    <row r="628" spans="1:19" x14ac:dyDescent="0.35">
      <c r="A628" s="74" t="s">
        <v>634</v>
      </c>
      <c r="B628" s="74">
        <v>101</v>
      </c>
      <c r="C628" s="74" t="s">
        <v>1664</v>
      </c>
      <c r="D628" s="74">
        <v>101905</v>
      </c>
      <c r="E628" s="74" t="s">
        <v>2330</v>
      </c>
      <c r="F628" s="74">
        <v>2996821534</v>
      </c>
      <c r="G628" s="74">
        <v>3068583537</v>
      </c>
      <c r="H628" s="74">
        <v>2996821534</v>
      </c>
      <c r="I628" s="74" t="s">
        <v>2829</v>
      </c>
      <c r="J628" s="74" t="s">
        <v>2833</v>
      </c>
      <c r="K628" s="74">
        <v>58596259</v>
      </c>
      <c r="L628" s="74">
        <v>0</v>
      </c>
      <c r="M628" s="74">
        <v>3055417793</v>
      </c>
      <c r="N628" s="74">
        <v>3055417793</v>
      </c>
      <c r="O628" s="74">
        <v>2996821534</v>
      </c>
      <c r="P628" s="74">
        <v>3055417793</v>
      </c>
      <c r="Q628" s="74">
        <v>2996821534</v>
      </c>
      <c r="R628" s="74">
        <v>3055417793</v>
      </c>
      <c r="S628" s="74">
        <v>2996821534</v>
      </c>
    </row>
    <row r="629" spans="1:19" x14ac:dyDescent="0.35">
      <c r="A629" s="74" t="s">
        <v>635</v>
      </c>
      <c r="B629" s="74">
        <v>101</v>
      </c>
      <c r="C629" s="74" t="s">
        <v>1664</v>
      </c>
      <c r="D629" s="74">
        <v>101906</v>
      </c>
      <c r="E629" s="74" t="s">
        <v>2331</v>
      </c>
      <c r="F629" s="74">
        <v>1781943068</v>
      </c>
      <c r="G629" s="74">
        <v>1874580230</v>
      </c>
      <c r="H629" s="74">
        <v>1781943068</v>
      </c>
      <c r="I629" s="74" t="s">
        <v>2829</v>
      </c>
      <c r="J629" s="74" t="s">
        <v>2833</v>
      </c>
      <c r="K629" s="74">
        <v>60007552</v>
      </c>
      <c r="L629" s="74">
        <v>0</v>
      </c>
      <c r="M629" s="74">
        <v>1841950620</v>
      </c>
      <c r="N629" s="74">
        <v>1841950620</v>
      </c>
      <c r="O629" s="74">
        <v>1781943068</v>
      </c>
      <c r="P629" s="74">
        <v>1841950620</v>
      </c>
      <c r="Q629" s="74">
        <v>1781943068</v>
      </c>
      <c r="R629" s="74">
        <v>1841950620</v>
      </c>
      <c r="S629" s="74">
        <v>1781943068</v>
      </c>
    </row>
    <row r="630" spans="1:19" x14ac:dyDescent="0.35">
      <c r="A630" s="74" t="s">
        <v>636</v>
      </c>
      <c r="B630" s="74">
        <v>101</v>
      </c>
      <c r="C630" s="74" t="s">
        <v>1664</v>
      </c>
      <c r="D630" s="74">
        <v>101907</v>
      </c>
      <c r="E630" s="74" t="s">
        <v>2332</v>
      </c>
      <c r="F630" s="74">
        <v>53445904613</v>
      </c>
      <c r="G630" s="74">
        <v>55795919382</v>
      </c>
      <c r="H630" s="74">
        <v>53445904613</v>
      </c>
      <c r="I630" s="74" t="s">
        <v>2829</v>
      </c>
      <c r="J630" s="74" t="s">
        <v>2833</v>
      </c>
      <c r="K630" s="74">
        <v>1185551174</v>
      </c>
      <c r="L630" s="74">
        <v>2598404020</v>
      </c>
      <c r="M630" s="74">
        <v>54631455787</v>
      </c>
      <c r="N630" s="74">
        <v>52033051767</v>
      </c>
      <c r="O630" s="74">
        <v>50847500593</v>
      </c>
      <c r="P630" s="74">
        <v>54631455787</v>
      </c>
      <c r="Q630" s="74">
        <v>53445904613</v>
      </c>
      <c r="R630" s="74">
        <v>52033051767</v>
      </c>
      <c r="S630" s="74">
        <v>50847500593</v>
      </c>
    </row>
    <row r="631" spans="1:19" x14ac:dyDescent="0.35">
      <c r="A631" s="74" t="s">
        <v>637</v>
      </c>
      <c r="B631" s="74">
        <v>101</v>
      </c>
      <c r="C631" s="74" t="s">
        <v>1664</v>
      </c>
      <c r="D631" s="74">
        <v>101908</v>
      </c>
      <c r="E631" s="74" t="s">
        <v>2333</v>
      </c>
      <c r="F631" s="74">
        <v>8136436529</v>
      </c>
      <c r="G631" s="74">
        <v>8285783884</v>
      </c>
      <c r="H631" s="74">
        <v>8136436529</v>
      </c>
      <c r="I631" s="74" t="s">
        <v>2829</v>
      </c>
      <c r="J631" s="74" t="s">
        <v>2833</v>
      </c>
      <c r="K631" s="74">
        <v>112865085</v>
      </c>
      <c r="L631" s="74">
        <v>191422875</v>
      </c>
      <c r="M631" s="74">
        <v>8249301614</v>
      </c>
      <c r="N631" s="74">
        <v>8057878739</v>
      </c>
      <c r="O631" s="74">
        <v>7945013654</v>
      </c>
      <c r="P631" s="74">
        <v>8373286994</v>
      </c>
      <c r="Q631" s="74">
        <v>8260421909</v>
      </c>
      <c r="R631" s="74">
        <v>8181864119</v>
      </c>
      <c r="S631" s="74">
        <v>8068999034</v>
      </c>
    </row>
    <row r="632" spans="1:19" x14ac:dyDescent="0.35">
      <c r="A632" s="74" t="s">
        <v>638</v>
      </c>
      <c r="B632" s="74">
        <v>101</v>
      </c>
      <c r="C632" s="74" t="s">
        <v>1664</v>
      </c>
      <c r="D632" s="74">
        <v>101910</v>
      </c>
      <c r="E632" s="74" t="s">
        <v>2334</v>
      </c>
      <c r="F632" s="74">
        <v>8375215201</v>
      </c>
      <c r="G632" s="74">
        <v>8533588389</v>
      </c>
      <c r="H632" s="74">
        <v>8375215201</v>
      </c>
      <c r="I632" s="74" t="s">
        <v>2829</v>
      </c>
      <c r="J632" s="74" t="s">
        <v>2833</v>
      </c>
      <c r="K632" s="74">
        <v>124355967</v>
      </c>
      <c r="L632" s="74">
        <v>125515815</v>
      </c>
      <c r="M632" s="74">
        <v>8499571168</v>
      </c>
      <c r="N632" s="74">
        <v>8374055353</v>
      </c>
      <c r="O632" s="74">
        <v>8249699386</v>
      </c>
      <c r="P632" s="74">
        <v>8499571168</v>
      </c>
      <c r="Q632" s="74">
        <v>8375215201</v>
      </c>
      <c r="R632" s="74">
        <v>8374055353</v>
      </c>
      <c r="S632" s="74">
        <v>8249699386</v>
      </c>
    </row>
    <row r="633" spans="1:19" x14ac:dyDescent="0.35">
      <c r="A633" s="74" t="s">
        <v>639</v>
      </c>
      <c r="B633" s="74">
        <v>101</v>
      </c>
      <c r="C633" s="74" t="s">
        <v>1664</v>
      </c>
      <c r="D633" s="74">
        <v>101911</v>
      </c>
      <c r="E633" s="74" t="s">
        <v>2022</v>
      </c>
      <c r="F633" s="74">
        <v>8142659246</v>
      </c>
      <c r="G633" s="74">
        <v>8371260983</v>
      </c>
      <c r="H633" s="74">
        <v>8142659246</v>
      </c>
      <c r="I633" s="74" t="s">
        <v>2829</v>
      </c>
      <c r="J633" s="74" t="s">
        <v>2833</v>
      </c>
      <c r="K633" s="74">
        <v>169695637</v>
      </c>
      <c r="L633" s="74">
        <v>112783973</v>
      </c>
      <c r="M633" s="74">
        <v>8312354883</v>
      </c>
      <c r="N633" s="74">
        <v>8199570910</v>
      </c>
      <c r="O633" s="74">
        <v>8029875273</v>
      </c>
      <c r="P633" s="74">
        <v>9043385307</v>
      </c>
      <c r="Q633" s="74">
        <v>8873689670</v>
      </c>
      <c r="R633" s="74">
        <v>8930601334</v>
      </c>
      <c r="S633" s="74">
        <v>8760905697</v>
      </c>
    </row>
    <row r="634" spans="1:19" x14ac:dyDescent="0.35">
      <c r="A634" s="74" t="s">
        <v>640</v>
      </c>
      <c r="B634" s="74">
        <v>101</v>
      </c>
      <c r="C634" s="74" t="s">
        <v>1664</v>
      </c>
      <c r="D634" s="74">
        <v>101912</v>
      </c>
      <c r="E634" s="74" t="s">
        <v>2335</v>
      </c>
      <c r="F634" s="74">
        <v>174202421321</v>
      </c>
      <c r="G634" s="74">
        <v>182246179024</v>
      </c>
      <c r="H634" s="74">
        <v>174202421321</v>
      </c>
      <c r="I634" s="74" t="s">
        <v>2829</v>
      </c>
      <c r="J634" s="74" t="s">
        <v>2833</v>
      </c>
      <c r="K634" s="74">
        <v>2173903646</v>
      </c>
      <c r="L634" s="74">
        <v>7264745860</v>
      </c>
      <c r="M634" s="74">
        <v>176376324967</v>
      </c>
      <c r="N634" s="74">
        <v>169111579107</v>
      </c>
      <c r="O634" s="74">
        <v>166937675461</v>
      </c>
      <c r="P634" s="74">
        <v>176376324967</v>
      </c>
      <c r="Q634" s="74">
        <v>174202421321</v>
      </c>
      <c r="R634" s="74">
        <v>169111579107</v>
      </c>
      <c r="S634" s="74">
        <v>166937675461</v>
      </c>
    </row>
    <row r="635" spans="1:19" x14ac:dyDescent="0.35">
      <c r="A635" s="74" t="s">
        <v>641</v>
      </c>
      <c r="B635" s="74">
        <v>101</v>
      </c>
      <c r="C635" s="74" t="s">
        <v>1664</v>
      </c>
      <c r="D635" s="74">
        <v>101913</v>
      </c>
      <c r="E635" s="74" t="s">
        <v>2336</v>
      </c>
      <c r="F635" s="74">
        <v>14674616926</v>
      </c>
      <c r="G635" s="74">
        <v>15125091170</v>
      </c>
      <c r="H635" s="74">
        <v>14674616926</v>
      </c>
      <c r="I635" s="74" t="s">
        <v>2829</v>
      </c>
      <c r="J635" s="74" t="s">
        <v>2833</v>
      </c>
      <c r="K635" s="74">
        <v>445027358</v>
      </c>
      <c r="L635" s="74">
        <v>0</v>
      </c>
      <c r="M635" s="74">
        <v>15119644284</v>
      </c>
      <c r="N635" s="74">
        <v>15119644284</v>
      </c>
      <c r="O635" s="74">
        <v>14674616926</v>
      </c>
      <c r="P635" s="74">
        <v>15119644284</v>
      </c>
      <c r="Q635" s="74">
        <v>14674616926</v>
      </c>
      <c r="R635" s="74">
        <v>15119644284</v>
      </c>
      <c r="S635" s="74">
        <v>14674616926</v>
      </c>
    </row>
    <row r="636" spans="1:19" x14ac:dyDescent="0.35">
      <c r="A636" s="74" t="s">
        <v>642</v>
      </c>
      <c r="B636" s="74">
        <v>101</v>
      </c>
      <c r="C636" s="74" t="s">
        <v>1664</v>
      </c>
      <c r="D636" s="74">
        <v>101914</v>
      </c>
      <c r="E636" s="74" t="s">
        <v>2245</v>
      </c>
      <c r="F636" s="74">
        <v>21796621658</v>
      </c>
      <c r="G636" s="74">
        <v>22306881854</v>
      </c>
      <c r="H636" s="74">
        <v>21796621658</v>
      </c>
      <c r="I636" s="74" t="s">
        <v>2829</v>
      </c>
      <c r="J636" s="74" t="s">
        <v>2833</v>
      </c>
      <c r="K636" s="74">
        <v>389938767</v>
      </c>
      <c r="L636" s="74">
        <v>0</v>
      </c>
      <c r="M636" s="74">
        <v>22186560425</v>
      </c>
      <c r="N636" s="74">
        <v>22186560425</v>
      </c>
      <c r="O636" s="74">
        <v>21796621658</v>
      </c>
      <c r="P636" s="74">
        <v>22186560425</v>
      </c>
      <c r="Q636" s="74">
        <v>21796621658</v>
      </c>
      <c r="R636" s="74">
        <v>22186560425</v>
      </c>
      <c r="S636" s="74">
        <v>21796621658</v>
      </c>
    </row>
    <row r="637" spans="1:19" x14ac:dyDescent="0.35">
      <c r="A637" s="74" t="s">
        <v>643</v>
      </c>
      <c r="B637" s="74">
        <v>101</v>
      </c>
      <c r="C637" s="74" t="s">
        <v>1664</v>
      </c>
      <c r="D637" s="74">
        <v>101915</v>
      </c>
      <c r="E637" s="74" t="s">
        <v>2337</v>
      </c>
      <c r="F637" s="74">
        <v>20178095594</v>
      </c>
      <c r="G637" s="74">
        <v>21056319857</v>
      </c>
      <c r="H637" s="74">
        <v>20178095594</v>
      </c>
      <c r="I637" s="74" t="s">
        <v>2829</v>
      </c>
      <c r="J637" s="74" t="s">
        <v>2833</v>
      </c>
      <c r="K637" s="74">
        <v>549971159</v>
      </c>
      <c r="L637" s="74">
        <v>0</v>
      </c>
      <c r="M637" s="74">
        <v>20728066753</v>
      </c>
      <c r="N637" s="74">
        <v>20728066753</v>
      </c>
      <c r="O637" s="74">
        <v>20178095594</v>
      </c>
      <c r="P637" s="74">
        <v>20728066753</v>
      </c>
      <c r="Q637" s="74">
        <v>20178095594</v>
      </c>
      <c r="R637" s="74">
        <v>20728066753</v>
      </c>
      <c r="S637" s="74">
        <v>20178095594</v>
      </c>
    </row>
    <row r="638" spans="1:19" x14ac:dyDescent="0.35">
      <c r="A638" s="74" t="s">
        <v>644</v>
      </c>
      <c r="B638" s="74">
        <v>101</v>
      </c>
      <c r="C638" s="74" t="s">
        <v>1664</v>
      </c>
      <c r="D638" s="74">
        <v>101916</v>
      </c>
      <c r="E638" s="74" t="s">
        <v>2023</v>
      </c>
      <c r="F638" s="74">
        <v>8945057495</v>
      </c>
      <c r="G638" s="74">
        <v>9149848295</v>
      </c>
      <c r="H638" s="74">
        <v>8945057495</v>
      </c>
      <c r="I638" s="74" t="s">
        <v>2829</v>
      </c>
      <c r="J638" s="74" t="s">
        <v>2833</v>
      </c>
      <c r="K638" s="74">
        <v>102369116</v>
      </c>
      <c r="L638" s="74">
        <v>178182486</v>
      </c>
      <c r="M638" s="74">
        <v>9047426611</v>
      </c>
      <c r="N638" s="74">
        <v>8869244125</v>
      </c>
      <c r="O638" s="74">
        <v>8766875009</v>
      </c>
      <c r="P638" s="74">
        <v>10129033231</v>
      </c>
      <c r="Q638" s="74">
        <v>10026664115</v>
      </c>
      <c r="R638" s="74">
        <v>9950850745</v>
      </c>
      <c r="S638" s="74">
        <v>9848481629</v>
      </c>
    </row>
    <row r="639" spans="1:19" x14ac:dyDescent="0.35">
      <c r="A639" s="74" t="s">
        <v>645</v>
      </c>
      <c r="B639" s="74">
        <v>101</v>
      </c>
      <c r="C639" s="74" t="s">
        <v>1664</v>
      </c>
      <c r="D639" s="74">
        <v>101917</v>
      </c>
      <c r="E639" s="74" t="s">
        <v>2338</v>
      </c>
      <c r="F639" s="74">
        <v>13610439396</v>
      </c>
      <c r="G639" s="74">
        <v>14098177255</v>
      </c>
      <c r="H639" s="74">
        <v>13610439396</v>
      </c>
      <c r="I639" s="74" t="s">
        <v>2829</v>
      </c>
      <c r="J639" s="74" t="s">
        <v>2833</v>
      </c>
      <c r="K639" s="74">
        <v>365830703</v>
      </c>
      <c r="L639" s="74">
        <v>240618618</v>
      </c>
      <c r="M639" s="74">
        <v>13976270099</v>
      </c>
      <c r="N639" s="74">
        <v>13735651481</v>
      </c>
      <c r="O639" s="74">
        <v>13369820778</v>
      </c>
      <c r="P639" s="74">
        <v>13976270099</v>
      </c>
      <c r="Q639" s="74">
        <v>13610439396</v>
      </c>
      <c r="R639" s="74">
        <v>13735651481</v>
      </c>
      <c r="S639" s="74">
        <v>13369820778</v>
      </c>
    </row>
    <row r="640" spans="1:19" x14ac:dyDescent="0.35">
      <c r="A640" s="74" t="s">
        <v>646</v>
      </c>
      <c r="B640" s="74">
        <v>101</v>
      </c>
      <c r="C640" s="74" t="s">
        <v>1664</v>
      </c>
      <c r="D640" s="74">
        <v>101919</v>
      </c>
      <c r="E640" s="74" t="s">
        <v>2339</v>
      </c>
      <c r="F640" s="74">
        <v>12455825591</v>
      </c>
      <c r="G640" s="74">
        <v>12945765018</v>
      </c>
      <c r="H640" s="74">
        <v>12455825591</v>
      </c>
      <c r="I640" s="74" t="s">
        <v>2829</v>
      </c>
      <c r="J640" s="74" t="s">
        <v>2833</v>
      </c>
      <c r="K640" s="74">
        <v>270055046</v>
      </c>
      <c r="L640" s="74">
        <v>0</v>
      </c>
      <c r="M640" s="74">
        <v>12725880637</v>
      </c>
      <c r="N640" s="74">
        <v>12725880637</v>
      </c>
      <c r="O640" s="74">
        <v>12455825591</v>
      </c>
      <c r="P640" s="74">
        <v>12725880637</v>
      </c>
      <c r="Q640" s="74">
        <v>12455825591</v>
      </c>
      <c r="R640" s="74">
        <v>12725880637</v>
      </c>
      <c r="S640" s="74">
        <v>12455825591</v>
      </c>
    </row>
    <row r="641" spans="1:19" x14ac:dyDescent="0.35">
      <c r="A641" s="74" t="s">
        <v>647</v>
      </c>
      <c r="B641" s="74">
        <v>101</v>
      </c>
      <c r="C641" s="74" t="s">
        <v>1664</v>
      </c>
      <c r="D641" s="74">
        <v>101920</v>
      </c>
      <c r="E641" s="74" t="s">
        <v>2340</v>
      </c>
      <c r="F641" s="74">
        <v>33021678478</v>
      </c>
      <c r="G641" s="74">
        <v>34419475623</v>
      </c>
      <c r="H641" s="74">
        <v>33021678478</v>
      </c>
      <c r="I641" s="74" t="s">
        <v>2829</v>
      </c>
      <c r="J641" s="74" t="s">
        <v>2833</v>
      </c>
      <c r="K641" s="74">
        <v>329328499</v>
      </c>
      <c r="L641" s="74">
        <v>2118659648</v>
      </c>
      <c r="M641" s="74">
        <v>33351006977</v>
      </c>
      <c r="N641" s="74">
        <v>31232347329</v>
      </c>
      <c r="O641" s="74">
        <v>30903018830</v>
      </c>
      <c r="P641" s="74">
        <v>33351006977</v>
      </c>
      <c r="Q641" s="74">
        <v>33021678478</v>
      </c>
      <c r="R641" s="74">
        <v>31232347329</v>
      </c>
      <c r="S641" s="74">
        <v>30903018830</v>
      </c>
    </row>
    <row r="642" spans="1:19" x14ac:dyDescent="0.35">
      <c r="A642" s="74" t="s">
        <v>648</v>
      </c>
      <c r="B642" s="74">
        <v>101</v>
      </c>
      <c r="C642" s="74" t="s">
        <v>1664</v>
      </c>
      <c r="D642" s="74">
        <v>101921</v>
      </c>
      <c r="E642" s="74" t="s">
        <v>2341</v>
      </c>
      <c r="F642" s="74">
        <v>9530799304</v>
      </c>
      <c r="G642" s="74">
        <v>9921755509</v>
      </c>
      <c r="H642" s="74">
        <v>9530799304</v>
      </c>
      <c r="I642" s="74" t="s">
        <v>2829</v>
      </c>
      <c r="J642" s="74" t="s">
        <v>2833</v>
      </c>
      <c r="K642" s="74">
        <v>161813607</v>
      </c>
      <c r="L642" s="74">
        <v>0</v>
      </c>
      <c r="M642" s="74">
        <v>9692612911</v>
      </c>
      <c r="N642" s="74">
        <v>9692612911</v>
      </c>
      <c r="O642" s="74">
        <v>9530799304</v>
      </c>
      <c r="P642" s="74">
        <v>9692612911</v>
      </c>
      <c r="Q642" s="74">
        <v>9530799304</v>
      </c>
      <c r="R642" s="74">
        <v>9692612911</v>
      </c>
      <c r="S642" s="74">
        <v>9530799304</v>
      </c>
    </row>
    <row r="643" spans="1:19" x14ac:dyDescent="0.35">
      <c r="A643" s="74" t="s">
        <v>649</v>
      </c>
      <c r="B643" s="74">
        <v>101</v>
      </c>
      <c r="C643" s="74" t="s">
        <v>1664</v>
      </c>
      <c r="D643" s="74">
        <v>101924</v>
      </c>
      <c r="E643" s="74" t="s">
        <v>2342</v>
      </c>
      <c r="F643" s="74">
        <v>5438872722</v>
      </c>
      <c r="G643" s="74">
        <v>5513629215</v>
      </c>
      <c r="H643" s="74">
        <v>5438872722</v>
      </c>
      <c r="I643" s="74" t="s">
        <v>2829</v>
      </c>
      <c r="J643" s="74" t="s">
        <v>2833</v>
      </c>
      <c r="K643" s="74">
        <v>57180770</v>
      </c>
      <c r="L643" s="74">
        <v>68764433</v>
      </c>
      <c r="M643" s="74">
        <v>5496053492</v>
      </c>
      <c r="N643" s="74">
        <v>5427289059</v>
      </c>
      <c r="O643" s="74">
        <v>5370108289</v>
      </c>
      <c r="P643" s="74">
        <v>5794586252</v>
      </c>
      <c r="Q643" s="74">
        <v>5737405482</v>
      </c>
      <c r="R643" s="74">
        <v>5725821819</v>
      </c>
      <c r="S643" s="74">
        <v>5668641049</v>
      </c>
    </row>
    <row r="644" spans="1:19" x14ac:dyDescent="0.35">
      <c r="A644" s="74" t="s">
        <v>650</v>
      </c>
      <c r="B644" s="74">
        <v>101</v>
      </c>
      <c r="C644" s="74" t="s">
        <v>1664</v>
      </c>
      <c r="D644" s="74">
        <v>101925</v>
      </c>
      <c r="E644" s="74" t="s">
        <v>2343</v>
      </c>
      <c r="F644" s="74">
        <v>1132888632</v>
      </c>
      <c r="G644" s="74">
        <v>1181333068</v>
      </c>
      <c r="H644" s="74">
        <v>1132888632</v>
      </c>
      <c r="I644" s="74" t="s">
        <v>2829</v>
      </c>
      <c r="J644" s="74" t="s">
        <v>2833</v>
      </c>
      <c r="K644" s="74">
        <v>37064648</v>
      </c>
      <c r="L644" s="74">
        <v>0</v>
      </c>
      <c r="M644" s="74">
        <v>1169953280</v>
      </c>
      <c r="N644" s="74">
        <v>1169953280</v>
      </c>
      <c r="O644" s="74">
        <v>1132888632</v>
      </c>
      <c r="P644" s="74">
        <v>1169953280</v>
      </c>
      <c r="Q644" s="74">
        <v>1132888632</v>
      </c>
      <c r="R644" s="74">
        <v>1169953280</v>
      </c>
      <c r="S644" s="74">
        <v>1132888632</v>
      </c>
    </row>
    <row r="645" spans="1:19" x14ac:dyDescent="0.35">
      <c r="A645" s="74" t="s">
        <v>651</v>
      </c>
      <c r="B645" s="74">
        <v>101</v>
      </c>
      <c r="C645" s="74" t="s">
        <v>1664</v>
      </c>
      <c r="D645" s="74">
        <v>146902</v>
      </c>
      <c r="E645" s="74" t="s">
        <v>2344</v>
      </c>
      <c r="F645" s="74">
        <v>4408189</v>
      </c>
      <c r="G645" s="74">
        <v>4408189</v>
      </c>
      <c r="H645" s="74">
        <v>4408189</v>
      </c>
      <c r="I645" s="74" t="s">
        <v>2829</v>
      </c>
      <c r="J645" s="74" t="s">
        <v>2833</v>
      </c>
      <c r="K645" s="74">
        <v>51019</v>
      </c>
      <c r="L645" s="74">
        <v>0</v>
      </c>
      <c r="M645" s="74">
        <v>4459208</v>
      </c>
      <c r="N645" s="74">
        <v>4459208</v>
      </c>
      <c r="O645" s="74">
        <v>4408189</v>
      </c>
      <c r="P645" s="74">
        <v>4459208</v>
      </c>
      <c r="Q645" s="74">
        <v>4408189</v>
      </c>
      <c r="R645" s="74">
        <v>4459208</v>
      </c>
      <c r="S645" s="74">
        <v>4408189</v>
      </c>
    </row>
    <row r="646" spans="1:19" x14ac:dyDescent="0.35">
      <c r="A646" s="74" t="s">
        <v>652</v>
      </c>
      <c r="B646" s="74">
        <v>101</v>
      </c>
      <c r="C646" s="74" t="s">
        <v>1664</v>
      </c>
      <c r="D646" s="74">
        <v>170908</v>
      </c>
      <c r="E646" s="74" t="s">
        <v>2345</v>
      </c>
      <c r="F646" s="74">
        <v>64342178</v>
      </c>
      <c r="G646" s="74">
        <v>64342178</v>
      </c>
      <c r="H646" s="74">
        <v>64342178</v>
      </c>
      <c r="I646" s="74" t="s">
        <v>2829</v>
      </c>
      <c r="J646" s="74" t="s">
        <v>2833</v>
      </c>
      <c r="K646" s="74">
        <v>2699523</v>
      </c>
      <c r="L646" s="74">
        <v>0</v>
      </c>
      <c r="M646" s="74">
        <v>67041701</v>
      </c>
      <c r="N646" s="74">
        <v>67041701</v>
      </c>
      <c r="O646" s="74">
        <v>64342178</v>
      </c>
      <c r="P646" s="74">
        <v>67041701</v>
      </c>
      <c r="Q646" s="74">
        <v>64342178</v>
      </c>
      <c r="R646" s="74">
        <v>67041701</v>
      </c>
      <c r="S646" s="74">
        <v>64342178</v>
      </c>
    </row>
    <row r="647" spans="1:19" x14ac:dyDescent="0.35">
      <c r="A647" s="74" t="s">
        <v>653</v>
      </c>
      <c r="B647" s="74">
        <v>101</v>
      </c>
      <c r="C647" s="74" t="s">
        <v>1664</v>
      </c>
      <c r="D647" s="74">
        <v>237904</v>
      </c>
      <c r="E647" s="74" t="s">
        <v>2346</v>
      </c>
      <c r="F647" s="74">
        <v>1483490370</v>
      </c>
      <c r="G647" s="74">
        <v>1535967252</v>
      </c>
      <c r="H647" s="74">
        <v>1483490370</v>
      </c>
      <c r="I647" s="74" t="s">
        <v>2829</v>
      </c>
      <c r="J647" s="74" t="s">
        <v>2833</v>
      </c>
      <c r="K647" s="74">
        <v>24544151</v>
      </c>
      <c r="L647" s="74">
        <v>0</v>
      </c>
      <c r="M647" s="74">
        <v>1508034521</v>
      </c>
      <c r="N647" s="74">
        <v>1508034521</v>
      </c>
      <c r="O647" s="74">
        <v>1483490370</v>
      </c>
      <c r="P647" s="74">
        <v>1584540376</v>
      </c>
      <c r="Q647" s="74">
        <v>1559996225</v>
      </c>
      <c r="R647" s="74">
        <v>1584540376</v>
      </c>
      <c r="S647" s="74">
        <v>1559996225</v>
      </c>
    </row>
    <row r="648" spans="1:19" x14ac:dyDescent="0.35">
      <c r="A648" s="74" t="s">
        <v>654</v>
      </c>
      <c r="B648" s="74">
        <v>102</v>
      </c>
      <c r="C648" s="74" t="s">
        <v>1665</v>
      </c>
      <c r="D648" s="74">
        <v>102901</v>
      </c>
      <c r="E648" s="74" t="s">
        <v>2347</v>
      </c>
      <c r="F648" s="74">
        <v>205205789</v>
      </c>
      <c r="G648" s="74">
        <v>197723268</v>
      </c>
      <c r="H648" s="74">
        <v>205205789</v>
      </c>
      <c r="I648" s="74" t="s">
        <v>2829</v>
      </c>
      <c r="J648" s="74" t="s">
        <v>2833</v>
      </c>
      <c r="K648" s="74">
        <v>4784949</v>
      </c>
      <c r="L648" s="74">
        <v>7192406</v>
      </c>
      <c r="M648" s="74">
        <v>209990738</v>
      </c>
      <c r="N648" s="74">
        <v>202798332</v>
      </c>
      <c r="O648" s="74">
        <v>198013383</v>
      </c>
      <c r="P648" s="74">
        <v>209990738</v>
      </c>
      <c r="Q648" s="74">
        <v>205205789</v>
      </c>
      <c r="R648" s="74">
        <v>202798332</v>
      </c>
      <c r="S648" s="74">
        <v>198013383</v>
      </c>
    </row>
    <row r="649" spans="1:19" x14ac:dyDescent="0.35">
      <c r="A649" s="74" t="s">
        <v>655</v>
      </c>
      <c r="B649" s="74">
        <v>102</v>
      </c>
      <c r="C649" s="74" t="s">
        <v>1665</v>
      </c>
      <c r="D649" s="74">
        <v>102902</v>
      </c>
      <c r="E649" s="74" t="s">
        <v>2348</v>
      </c>
      <c r="F649" s="74">
        <v>2421363318</v>
      </c>
      <c r="G649" s="74">
        <v>2488200201</v>
      </c>
      <c r="H649" s="74">
        <v>2421363318</v>
      </c>
      <c r="I649" s="74" t="s">
        <v>2829</v>
      </c>
      <c r="J649" s="74" t="s">
        <v>2833</v>
      </c>
      <c r="K649" s="74">
        <v>57729074</v>
      </c>
      <c r="L649" s="74">
        <v>78787979</v>
      </c>
      <c r="M649" s="74">
        <v>2479092392</v>
      </c>
      <c r="N649" s="74">
        <v>2400304413</v>
      </c>
      <c r="O649" s="74">
        <v>2342575339</v>
      </c>
      <c r="P649" s="74">
        <v>2479092392</v>
      </c>
      <c r="Q649" s="74">
        <v>2421363318</v>
      </c>
      <c r="R649" s="74">
        <v>2400304413</v>
      </c>
      <c r="S649" s="74">
        <v>2342575339</v>
      </c>
    </row>
    <row r="650" spans="1:19" x14ac:dyDescent="0.35">
      <c r="A650" s="74" t="s">
        <v>656</v>
      </c>
      <c r="B650" s="74">
        <v>102</v>
      </c>
      <c r="C650" s="74" t="s">
        <v>1665</v>
      </c>
      <c r="D650" s="74">
        <v>102903</v>
      </c>
      <c r="E650" s="74" t="s">
        <v>2349</v>
      </c>
      <c r="F650" s="74">
        <v>410513562</v>
      </c>
      <c r="G650" s="74">
        <v>416429393</v>
      </c>
      <c r="H650" s="74">
        <v>410513562</v>
      </c>
      <c r="I650" s="74" t="s">
        <v>2829</v>
      </c>
      <c r="J650" s="74" t="s">
        <v>2833</v>
      </c>
      <c r="K650" s="74">
        <v>6387415</v>
      </c>
      <c r="L650" s="74">
        <v>9008070</v>
      </c>
      <c r="M650" s="74">
        <v>416900977</v>
      </c>
      <c r="N650" s="74">
        <v>407892907</v>
      </c>
      <c r="O650" s="74">
        <v>401505492</v>
      </c>
      <c r="P650" s="74">
        <v>416900977</v>
      </c>
      <c r="Q650" s="74">
        <v>410513562</v>
      </c>
      <c r="R650" s="74">
        <v>407892907</v>
      </c>
      <c r="S650" s="74">
        <v>401505492</v>
      </c>
    </row>
    <row r="651" spans="1:19" x14ac:dyDescent="0.35">
      <c r="A651" s="74" t="s">
        <v>657</v>
      </c>
      <c r="B651" s="74">
        <v>102</v>
      </c>
      <c r="C651" s="74" t="s">
        <v>1665</v>
      </c>
      <c r="D651" s="74">
        <v>102904</v>
      </c>
      <c r="E651" s="74" t="s">
        <v>2350</v>
      </c>
      <c r="F651" s="74">
        <v>2635161666</v>
      </c>
      <c r="G651" s="74">
        <v>2694063017</v>
      </c>
      <c r="H651" s="74">
        <v>2635161666</v>
      </c>
      <c r="I651" s="74" t="s">
        <v>2829</v>
      </c>
      <c r="J651" s="74" t="s">
        <v>2833</v>
      </c>
      <c r="K651" s="74">
        <v>45363353</v>
      </c>
      <c r="L651" s="74">
        <v>91785563</v>
      </c>
      <c r="M651" s="74">
        <v>2680525019</v>
      </c>
      <c r="N651" s="74">
        <v>2588739456</v>
      </c>
      <c r="O651" s="74">
        <v>2543376103</v>
      </c>
      <c r="P651" s="74">
        <v>2680525019</v>
      </c>
      <c r="Q651" s="74">
        <v>2635161666</v>
      </c>
      <c r="R651" s="74">
        <v>2588739456</v>
      </c>
      <c r="S651" s="74">
        <v>2543376103</v>
      </c>
    </row>
    <row r="652" spans="1:19" x14ac:dyDescent="0.35">
      <c r="A652" s="74" t="s">
        <v>658</v>
      </c>
      <c r="B652" s="74">
        <v>102</v>
      </c>
      <c r="C652" s="74" t="s">
        <v>1665</v>
      </c>
      <c r="D652" s="74">
        <v>102905</v>
      </c>
      <c r="E652" s="74" t="s">
        <v>2351</v>
      </c>
      <c r="F652" s="74">
        <v>164054725</v>
      </c>
      <c r="G652" s="74">
        <v>169571593</v>
      </c>
      <c r="H652" s="74">
        <v>164054725</v>
      </c>
      <c r="I652" s="74" t="s">
        <v>2829</v>
      </c>
      <c r="J652" s="74" t="s">
        <v>2833</v>
      </c>
      <c r="K652" s="74">
        <v>5893967</v>
      </c>
      <c r="L652" s="74">
        <v>10239260</v>
      </c>
      <c r="M652" s="74">
        <v>169948692</v>
      </c>
      <c r="N652" s="74">
        <v>159709432</v>
      </c>
      <c r="O652" s="74">
        <v>153815465</v>
      </c>
      <c r="P652" s="74">
        <v>169948692</v>
      </c>
      <c r="Q652" s="74">
        <v>164054725</v>
      </c>
      <c r="R652" s="74">
        <v>159709432</v>
      </c>
      <c r="S652" s="74">
        <v>153815465</v>
      </c>
    </row>
    <row r="653" spans="1:19" x14ac:dyDescent="0.35">
      <c r="A653" s="74" t="s">
        <v>659</v>
      </c>
      <c r="B653" s="74">
        <v>102</v>
      </c>
      <c r="C653" s="74" t="s">
        <v>1665</v>
      </c>
      <c r="D653" s="74">
        <v>102906</v>
      </c>
      <c r="E653" s="74" t="s">
        <v>2352</v>
      </c>
      <c r="F653" s="74">
        <v>201911960</v>
      </c>
      <c r="G653" s="74">
        <v>191445044</v>
      </c>
      <c r="H653" s="74">
        <v>201911960</v>
      </c>
      <c r="I653" s="74" t="s">
        <v>2829</v>
      </c>
      <c r="J653" s="74" t="s">
        <v>2833</v>
      </c>
      <c r="K653" s="74">
        <v>5420679</v>
      </c>
      <c r="L653" s="74">
        <v>8941163</v>
      </c>
      <c r="M653" s="74">
        <v>207332639</v>
      </c>
      <c r="N653" s="74">
        <v>198391476</v>
      </c>
      <c r="O653" s="74">
        <v>192970797</v>
      </c>
      <c r="P653" s="74">
        <v>207332639</v>
      </c>
      <c r="Q653" s="74">
        <v>201911960</v>
      </c>
      <c r="R653" s="74">
        <v>198391476</v>
      </c>
      <c r="S653" s="74">
        <v>192970797</v>
      </c>
    </row>
    <row r="654" spans="1:19" x14ac:dyDescent="0.35">
      <c r="A654" s="74" t="s">
        <v>660</v>
      </c>
      <c r="B654" s="74">
        <v>102</v>
      </c>
      <c r="C654" s="74" t="s">
        <v>1665</v>
      </c>
      <c r="D654" s="74">
        <v>230903</v>
      </c>
      <c r="E654" s="74" t="s">
        <v>2353</v>
      </c>
      <c r="F654" s="74">
        <v>2723772</v>
      </c>
      <c r="G654" s="74">
        <v>2723772</v>
      </c>
      <c r="H654" s="74">
        <v>2723772</v>
      </c>
      <c r="I654" s="74" t="s">
        <v>2829</v>
      </c>
      <c r="J654" s="74" t="s">
        <v>2833</v>
      </c>
      <c r="K654" s="74">
        <v>117656</v>
      </c>
      <c r="L654" s="74">
        <v>0</v>
      </c>
      <c r="M654" s="74">
        <v>2841428</v>
      </c>
      <c r="N654" s="74">
        <v>2841428</v>
      </c>
      <c r="O654" s="74">
        <v>2723772</v>
      </c>
      <c r="P654" s="74">
        <v>2841428</v>
      </c>
      <c r="Q654" s="74">
        <v>2723772</v>
      </c>
      <c r="R654" s="74">
        <v>2841428</v>
      </c>
      <c r="S654" s="74">
        <v>2723772</v>
      </c>
    </row>
    <row r="655" spans="1:19" x14ac:dyDescent="0.35">
      <c r="A655" s="74" t="s">
        <v>661</v>
      </c>
      <c r="B655" s="74">
        <v>102</v>
      </c>
      <c r="C655" s="74" t="s">
        <v>1665</v>
      </c>
      <c r="D655" s="74">
        <v>230906</v>
      </c>
      <c r="E655" s="74" t="s">
        <v>2354</v>
      </c>
      <c r="F655" s="74">
        <v>6573434</v>
      </c>
      <c r="G655" s="74">
        <v>6573434</v>
      </c>
      <c r="H655" s="74">
        <v>6573434</v>
      </c>
      <c r="I655" s="74" t="s">
        <v>2829</v>
      </c>
      <c r="J655" s="74" t="s">
        <v>2833</v>
      </c>
      <c r="K655" s="74">
        <v>284380</v>
      </c>
      <c r="L655" s="74">
        <v>0</v>
      </c>
      <c r="M655" s="74">
        <v>6857814</v>
      </c>
      <c r="N655" s="74">
        <v>6857814</v>
      </c>
      <c r="O655" s="74">
        <v>6573434</v>
      </c>
      <c r="P655" s="74">
        <v>6857814</v>
      </c>
      <c r="Q655" s="74">
        <v>6573434</v>
      </c>
      <c r="R655" s="74">
        <v>6857814</v>
      </c>
      <c r="S655" s="74">
        <v>6573434</v>
      </c>
    </row>
    <row r="656" spans="1:19" x14ac:dyDescent="0.35">
      <c r="A656" s="74" t="s">
        <v>662</v>
      </c>
      <c r="B656" s="74">
        <v>103</v>
      </c>
      <c r="C656" s="74" t="s">
        <v>1666</v>
      </c>
      <c r="D656" s="74">
        <v>56901</v>
      </c>
      <c r="E656" s="74" t="s">
        <v>2117</v>
      </c>
      <c r="F656" s="74">
        <v>408443385</v>
      </c>
      <c r="G656" s="74">
        <v>422413259</v>
      </c>
      <c r="H656" s="74">
        <v>408443385</v>
      </c>
      <c r="I656" s="74" t="s">
        <v>2829</v>
      </c>
      <c r="J656" s="74" t="s">
        <v>2833</v>
      </c>
      <c r="K656" s="74">
        <v>8058216</v>
      </c>
      <c r="L656" s="74">
        <v>0</v>
      </c>
      <c r="M656" s="74">
        <v>416501601</v>
      </c>
      <c r="N656" s="74">
        <v>416501601</v>
      </c>
      <c r="O656" s="74">
        <v>408443385</v>
      </c>
      <c r="P656" s="74">
        <v>416501601</v>
      </c>
      <c r="Q656" s="74">
        <v>408443385</v>
      </c>
      <c r="R656" s="74">
        <v>416501601</v>
      </c>
      <c r="S656" s="74">
        <v>408443385</v>
      </c>
    </row>
    <row r="657" spans="1:19" x14ac:dyDescent="0.35">
      <c r="A657" s="74" t="s">
        <v>663</v>
      </c>
      <c r="B657" s="74">
        <v>103</v>
      </c>
      <c r="C657" s="74" t="s">
        <v>1666</v>
      </c>
      <c r="D657" s="74">
        <v>103901</v>
      </c>
      <c r="E657" s="74" t="s">
        <v>2355</v>
      </c>
      <c r="F657" s="74">
        <v>135626086</v>
      </c>
      <c r="G657" s="74">
        <v>149685570</v>
      </c>
      <c r="H657" s="74">
        <v>135626086</v>
      </c>
      <c r="I657" s="74" t="s">
        <v>2829</v>
      </c>
      <c r="J657" s="74" t="s">
        <v>2834</v>
      </c>
      <c r="K657" s="74">
        <v>656680</v>
      </c>
      <c r="L657" s="74">
        <v>0</v>
      </c>
      <c r="M657" s="74">
        <v>136282766</v>
      </c>
      <c r="N657" s="74">
        <v>136282766</v>
      </c>
      <c r="O657" s="74">
        <v>135626086</v>
      </c>
      <c r="P657" s="74">
        <v>136282766</v>
      </c>
      <c r="Q657" s="74">
        <v>135626086</v>
      </c>
      <c r="R657" s="74">
        <v>136282766</v>
      </c>
      <c r="S657" s="74">
        <v>135626086</v>
      </c>
    </row>
    <row r="658" spans="1:19" x14ac:dyDescent="0.35">
      <c r="A658" s="74" t="s">
        <v>664</v>
      </c>
      <c r="B658" s="74">
        <v>103</v>
      </c>
      <c r="C658" s="74" t="s">
        <v>1666</v>
      </c>
      <c r="D658" s="74">
        <v>103902</v>
      </c>
      <c r="E658" s="74" t="s">
        <v>2356</v>
      </c>
      <c r="F658" s="74">
        <v>159933922</v>
      </c>
      <c r="G658" s="74">
        <v>180849096</v>
      </c>
      <c r="H658" s="74">
        <v>180849096</v>
      </c>
      <c r="I658" s="74" t="s">
        <v>2830</v>
      </c>
      <c r="J658" s="74" t="s">
        <v>2836</v>
      </c>
      <c r="K658" s="74">
        <v>913040</v>
      </c>
      <c r="L658" s="74">
        <v>0</v>
      </c>
      <c r="M658" s="74">
        <v>181762136</v>
      </c>
      <c r="N658" s="74">
        <v>181762136</v>
      </c>
      <c r="O658" s="74">
        <v>180849096</v>
      </c>
      <c r="P658" s="74">
        <v>181762136</v>
      </c>
      <c r="Q658" s="74">
        <v>180849096</v>
      </c>
      <c r="R658" s="74">
        <v>181762136</v>
      </c>
      <c r="S658" s="74">
        <v>180849096</v>
      </c>
    </row>
    <row r="659" spans="1:19" x14ac:dyDescent="0.35">
      <c r="A659" s="74" t="s">
        <v>665</v>
      </c>
      <c r="B659" s="74">
        <v>104</v>
      </c>
      <c r="C659" s="74" t="s">
        <v>1667</v>
      </c>
      <c r="D659" s="74">
        <v>104901</v>
      </c>
      <c r="E659" s="74" t="s">
        <v>2357</v>
      </c>
      <c r="F659" s="74">
        <v>171008173</v>
      </c>
      <c r="G659" s="74">
        <v>171008173</v>
      </c>
      <c r="H659" s="74">
        <v>171008173</v>
      </c>
      <c r="I659" s="74" t="s">
        <v>2829</v>
      </c>
      <c r="J659" s="74" t="s">
        <v>2832</v>
      </c>
      <c r="K659" s="74">
        <v>7143970</v>
      </c>
      <c r="L659" s="74">
        <v>0</v>
      </c>
      <c r="M659" s="74">
        <v>178152143</v>
      </c>
      <c r="N659" s="74">
        <v>178152143</v>
      </c>
      <c r="O659" s="74">
        <v>171008173</v>
      </c>
      <c r="P659" s="74">
        <v>337209933</v>
      </c>
      <c r="Q659" s="74">
        <v>330065963</v>
      </c>
      <c r="R659" s="74">
        <v>337209933</v>
      </c>
      <c r="S659" s="74">
        <v>330065963</v>
      </c>
    </row>
    <row r="660" spans="1:19" x14ac:dyDescent="0.35">
      <c r="A660" s="74" t="s">
        <v>666</v>
      </c>
      <c r="B660" s="74">
        <v>104</v>
      </c>
      <c r="C660" s="74" t="s">
        <v>1667</v>
      </c>
      <c r="D660" s="74">
        <v>104903</v>
      </c>
      <c r="E660" s="74" t="s">
        <v>2358</v>
      </c>
      <c r="F660" s="74">
        <v>37515320</v>
      </c>
      <c r="G660" s="74">
        <v>37515320</v>
      </c>
      <c r="H660" s="74">
        <v>37515320</v>
      </c>
      <c r="I660" s="74" t="s">
        <v>2829</v>
      </c>
      <c r="J660" s="74" t="s">
        <v>2832</v>
      </c>
      <c r="K660" s="74">
        <v>1221000</v>
      </c>
      <c r="L660" s="74">
        <v>676095</v>
      </c>
      <c r="M660" s="74">
        <v>38736320</v>
      </c>
      <c r="N660" s="74">
        <v>38060225</v>
      </c>
      <c r="O660" s="74">
        <v>36839225</v>
      </c>
      <c r="P660" s="74">
        <v>38736320</v>
      </c>
      <c r="Q660" s="74">
        <v>37515320</v>
      </c>
      <c r="R660" s="74">
        <v>38060225</v>
      </c>
      <c r="S660" s="74">
        <v>36839225</v>
      </c>
    </row>
    <row r="661" spans="1:19" x14ac:dyDescent="0.35">
      <c r="A661" s="74" t="s">
        <v>667</v>
      </c>
      <c r="B661" s="74">
        <v>104</v>
      </c>
      <c r="C661" s="74" t="s">
        <v>1667</v>
      </c>
      <c r="D661" s="74">
        <v>104907</v>
      </c>
      <c r="E661" s="74" t="s">
        <v>2359</v>
      </c>
      <c r="F661" s="74">
        <v>168354319</v>
      </c>
      <c r="G661" s="74">
        <v>168354319</v>
      </c>
      <c r="H661" s="74">
        <v>168354319</v>
      </c>
      <c r="I661" s="74" t="s">
        <v>2829</v>
      </c>
      <c r="J661" s="74" t="s">
        <v>2832</v>
      </c>
      <c r="K661" s="74">
        <v>544930</v>
      </c>
      <c r="L661" s="74">
        <v>0</v>
      </c>
      <c r="M661" s="74">
        <v>168899249</v>
      </c>
      <c r="N661" s="74">
        <v>168899249</v>
      </c>
      <c r="O661" s="74">
        <v>168354319</v>
      </c>
      <c r="P661" s="74">
        <v>318738679</v>
      </c>
      <c r="Q661" s="74">
        <v>318193749</v>
      </c>
      <c r="R661" s="74">
        <v>318738679</v>
      </c>
      <c r="S661" s="74">
        <v>318193749</v>
      </c>
    </row>
    <row r="662" spans="1:19" x14ac:dyDescent="0.35">
      <c r="A662" s="74" t="s">
        <v>668</v>
      </c>
      <c r="B662" s="74">
        <v>104</v>
      </c>
      <c r="C662" s="74" t="s">
        <v>1667</v>
      </c>
      <c r="D662" s="74">
        <v>127906</v>
      </c>
      <c r="E662" s="74" t="s">
        <v>2360</v>
      </c>
      <c r="F662" s="74">
        <v>11610834</v>
      </c>
      <c r="G662" s="74">
        <v>11610834</v>
      </c>
      <c r="H662" s="74">
        <v>11610834</v>
      </c>
      <c r="I662" s="74" t="s">
        <v>2829</v>
      </c>
      <c r="J662" s="74" t="s">
        <v>2832</v>
      </c>
      <c r="K662" s="74">
        <v>52380</v>
      </c>
      <c r="L662" s="74">
        <v>0</v>
      </c>
      <c r="M662" s="74">
        <v>11663214</v>
      </c>
      <c r="N662" s="74">
        <v>11663214</v>
      </c>
      <c r="O662" s="74">
        <v>11610834</v>
      </c>
      <c r="P662" s="74">
        <v>11663214</v>
      </c>
      <c r="Q662" s="74">
        <v>11610834</v>
      </c>
      <c r="R662" s="74">
        <v>11663214</v>
      </c>
      <c r="S662" s="74">
        <v>11610834</v>
      </c>
    </row>
    <row r="663" spans="1:19" x14ac:dyDescent="0.35">
      <c r="A663" s="74" t="s">
        <v>669</v>
      </c>
      <c r="B663" s="74">
        <v>104</v>
      </c>
      <c r="C663" s="74" t="s">
        <v>1667</v>
      </c>
      <c r="D663" s="74">
        <v>138902</v>
      </c>
      <c r="E663" s="74" t="s">
        <v>2361</v>
      </c>
      <c r="F663" s="74">
        <v>17258567</v>
      </c>
      <c r="G663" s="74">
        <v>17258567</v>
      </c>
      <c r="H663" s="74">
        <v>17258567</v>
      </c>
      <c r="I663" s="74" t="s">
        <v>2829</v>
      </c>
      <c r="J663" s="74" t="s">
        <v>2832</v>
      </c>
      <c r="K663" s="74">
        <v>146800</v>
      </c>
      <c r="L663" s="74">
        <v>0</v>
      </c>
      <c r="M663" s="74">
        <v>17405367</v>
      </c>
      <c r="N663" s="74">
        <v>17405367</v>
      </c>
      <c r="O663" s="74">
        <v>17258567</v>
      </c>
      <c r="P663" s="74">
        <v>17405367</v>
      </c>
      <c r="Q663" s="74">
        <v>17258567</v>
      </c>
      <c r="R663" s="74">
        <v>17405367</v>
      </c>
      <c r="S663" s="74">
        <v>17258567</v>
      </c>
    </row>
    <row r="664" spans="1:19" x14ac:dyDescent="0.35">
      <c r="A664" s="74" t="s">
        <v>670</v>
      </c>
      <c r="B664" s="74">
        <v>104</v>
      </c>
      <c r="C664" s="74" t="s">
        <v>1667</v>
      </c>
      <c r="D664" s="74">
        <v>138903</v>
      </c>
      <c r="E664" s="74" t="s">
        <v>2362</v>
      </c>
      <c r="F664" s="74">
        <v>11372950</v>
      </c>
      <c r="G664" s="74">
        <v>11372950</v>
      </c>
      <c r="H664" s="74">
        <v>11372950</v>
      </c>
      <c r="I664" s="74" t="s">
        <v>2829</v>
      </c>
      <c r="J664" s="74" t="s">
        <v>2832</v>
      </c>
      <c r="K664" s="74">
        <v>10000</v>
      </c>
      <c r="L664" s="74">
        <v>0</v>
      </c>
      <c r="M664" s="74">
        <v>11382950</v>
      </c>
      <c r="N664" s="74">
        <v>11382950</v>
      </c>
      <c r="O664" s="74">
        <v>11372950</v>
      </c>
      <c r="P664" s="74">
        <v>44531450</v>
      </c>
      <c r="Q664" s="74">
        <v>44521450</v>
      </c>
      <c r="R664" s="74">
        <v>44531450</v>
      </c>
      <c r="S664" s="74">
        <v>44521450</v>
      </c>
    </row>
    <row r="665" spans="1:19" x14ac:dyDescent="0.35">
      <c r="A665" s="74" t="s">
        <v>671</v>
      </c>
      <c r="B665" s="74">
        <v>105</v>
      </c>
      <c r="C665" s="74" t="s">
        <v>1668</v>
      </c>
      <c r="D665" s="74">
        <v>16901</v>
      </c>
      <c r="E665" s="74" t="s">
        <v>1914</v>
      </c>
      <c r="F665" s="74">
        <v>75246791</v>
      </c>
      <c r="G665" s="74">
        <v>75246791</v>
      </c>
      <c r="H665" s="74">
        <v>75246791</v>
      </c>
      <c r="I665" s="74" t="s">
        <v>2829</v>
      </c>
      <c r="J665" s="74" t="s">
        <v>2832</v>
      </c>
      <c r="K665" s="74">
        <v>1593250</v>
      </c>
      <c r="L665" s="74">
        <v>0</v>
      </c>
      <c r="M665" s="74">
        <v>76840041</v>
      </c>
      <c r="N665" s="74">
        <v>76840041</v>
      </c>
      <c r="O665" s="74">
        <v>75246791</v>
      </c>
      <c r="P665" s="74">
        <v>76840041</v>
      </c>
      <c r="Q665" s="74">
        <v>75246791</v>
      </c>
      <c r="R665" s="74">
        <v>76840041</v>
      </c>
      <c r="S665" s="74">
        <v>75246791</v>
      </c>
    </row>
    <row r="666" spans="1:19" x14ac:dyDescent="0.35">
      <c r="A666" s="74" t="s">
        <v>672</v>
      </c>
      <c r="B666" s="74">
        <v>105</v>
      </c>
      <c r="C666" s="74" t="s">
        <v>1668</v>
      </c>
      <c r="D666" s="74">
        <v>16902</v>
      </c>
      <c r="E666" s="74" t="s">
        <v>1915</v>
      </c>
      <c r="F666" s="74">
        <v>52139429</v>
      </c>
      <c r="G666" s="74">
        <v>52139429</v>
      </c>
      <c r="H666" s="74">
        <v>52139429</v>
      </c>
      <c r="I666" s="74" t="s">
        <v>2829</v>
      </c>
      <c r="J666" s="74" t="s">
        <v>2832</v>
      </c>
      <c r="K666" s="74">
        <v>1044000</v>
      </c>
      <c r="L666" s="74">
        <v>0</v>
      </c>
      <c r="M666" s="74">
        <v>53183429</v>
      </c>
      <c r="N666" s="74">
        <v>53183429</v>
      </c>
      <c r="O666" s="74">
        <v>52139429</v>
      </c>
      <c r="P666" s="74">
        <v>53183429</v>
      </c>
      <c r="Q666" s="74">
        <v>52139429</v>
      </c>
      <c r="R666" s="74">
        <v>53183429</v>
      </c>
      <c r="S666" s="74">
        <v>52139429</v>
      </c>
    </row>
    <row r="667" spans="1:19" x14ac:dyDescent="0.35">
      <c r="A667" s="74" t="s">
        <v>673</v>
      </c>
      <c r="B667" s="74">
        <v>105</v>
      </c>
      <c r="C667" s="74" t="s">
        <v>1668</v>
      </c>
      <c r="D667" s="74">
        <v>46902</v>
      </c>
      <c r="E667" s="74" t="s">
        <v>1909</v>
      </c>
      <c r="F667" s="74">
        <v>30964916</v>
      </c>
      <c r="G667" s="74">
        <v>30964916</v>
      </c>
      <c r="H667" s="74">
        <v>30964916</v>
      </c>
      <c r="I667" s="74" t="s">
        <v>2829</v>
      </c>
      <c r="J667" s="74" t="s">
        <v>2832</v>
      </c>
      <c r="K667" s="74">
        <v>497500</v>
      </c>
      <c r="L667" s="74">
        <v>2130121</v>
      </c>
      <c r="M667" s="74">
        <v>31462416</v>
      </c>
      <c r="N667" s="74">
        <v>29332295</v>
      </c>
      <c r="O667" s="74">
        <v>28834795</v>
      </c>
      <c r="P667" s="74">
        <v>31462416</v>
      </c>
      <c r="Q667" s="74">
        <v>30964916</v>
      </c>
      <c r="R667" s="74">
        <v>29332295</v>
      </c>
      <c r="S667" s="74">
        <v>28834795</v>
      </c>
    </row>
    <row r="668" spans="1:19" x14ac:dyDescent="0.35">
      <c r="A668" s="74" t="s">
        <v>674</v>
      </c>
      <c r="B668" s="74">
        <v>105</v>
      </c>
      <c r="C668" s="74" t="s">
        <v>1668</v>
      </c>
      <c r="D668" s="74">
        <v>105902</v>
      </c>
      <c r="E668" s="74" t="s">
        <v>1982</v>
      </c>
      <c r="F668" s="74">
        <v>4853337867</v>
      </c>
      <c r="G668" s="74">
        <v>4853337867</v>
      </c>
      <c r="H668" s="74">
        <v>4853337867</v>
      </c>
      <c r="I668" s="74" t="s">
        <v>2829</v>
      </c>
      <c r="J668" s="74" t="s">
        <v>2832</v>
      </c>
      <c r="K668" s="74">
        <v>58012393</v>
      </c>
      <c r="L668" s="74">
        <v>0</v>
      </c>
      <c r="M668" s="74">
        <v>4911350260</v>
      </c>
      <c r="N668" s="74">
        <v>4911350260</v>
      </c>
      <c r="O668" s="74">
        <v>4853337867</v>
      </c>
      <c r="P668" s="74">
        <v>4911350260</v>
      </c>
      <c r="Q668" s="74">
        <v>4853337867</v>
      </c>
      <c r="R668" s="74">
        <v>4911350260</v>
      </c>
      <c r="S668" s="74">
        <v>4853337867</v>
      </c>
    </row>
    <row r="669" spans="1:19" x14ac:dyDescent="0.35">
      <c r="A669" s="74" t="s">
        <v>675</v>
      </c>
      <c r="B669" s="74">
        <v>105</v>
      </c>
      <c r="C669" s="74" t="s">
        <v>1668</v>
      </c>
      <c r="D669" s="74">
        <v>105904</v>
      </c>
      <c r="E669" s="74" t="s">
        <v>2363</v>
      </c>
      <c r="F669" s="74">
        <v>4347175463</v>
      </c>
      <c r="G669" s="74">
        <v>4347175463</v>
      </c>
      <c r="H669" s="74">
        <v>4347175463</v>
      </c>
      <c r="I669" s="74" t="s">
        <v>2829</v>
      </c>
      <c r="J669" s="74" t="s">
        <v>2832</v>
      </c>
      <c r="K669" s="74">
        <v>80792007</v>
      </c>
      <c r="L669" s="74">
        <v>0</v>
      </c>
      <c r="M669" s="74">
        <v>4427967470</v>
      </c>
      <c r="N669" s="74">
        <v>4427967470</v>
      </c>
      <c r="O669" s="74">
        <v>4347175463</v>
      </c>
      <c r="P669" s="74">
        <v>4427967470</v>
      </c>
      <c r="Q669" s="74">
        <v>4347175463</v>
      </c>
      <c r="R669" s="74">
        <v>4427967470</v>
      </c>
      <c r="S669" s="74">
        <v>4347175463</v>
      </c>
    </row>
    <row r="670" spans="1:19" x14ac:dyDescent="0.35">
      <c r="A670" s="74" t="s">
        <v>676</v>
      </c>
      <c r="B670" s="74">
        <v>105</v>
      </c>
      <c r="C670" s="74" t="s">
        <v>1668</v>
      </c>
      <c r="D670" s="74">
        <v>105905</v>
      </c>
      <c r="E670" s="74" t="s">
        <v>2079</v>
      </c>
      <c r="F670" s="74">
        <v>1885094202</v>
      </c>
      <c r="G670" s="74">
        <v>1885094202</v>
      </c>
      <c r="H670" s="74">
        <v>1885094202</v>
      </c>
      <c r="I670" s="74" t="s">
        <v>2829</v>
      </c>
      <c r="J670" s="74" t="s">
        <v>2832</v>
      </c>
      <c r="K670" s="74">
        <v>43263841</v>
      </c>
      <c r="L670" s="74">
        <v>0</v>
      </c>
      <c r="M670" s="74">
        <v>1928358043</v>
      </c>
      <c r="N670" s="74">
        <v>1928358043</v>
      </c>
      <c r="O670" s="74">
        <v>1885094202</v>
      </c>
      <c r="P670" s="74">
        <v>1928358043</v>
      </c>
      <c r="Q670" s="74">
        <v>1885094202</v>
      </c>
      <c r="R670" s="74">
        <v>1928358043</v>
      </c>
      <c r="S670" s="74">
        <v>1885094202</v>
      </c>
    </row>
    <row r="671" spans="1:19" x14ac:dyDescent="0.35">
      <c r="A671" s="74" t="s">
        <v>677</v>
      </c>
      <c r="B671" s="74">
        <v>105</v>
      </c>
      <c r="C671" s="74" t="s">
        <v>1668</v>
      </c>
      <c r="D671" s="74">
        <v>105906</v>
      </c>
      <c r="E671" s="74" t="s">
        <v>1983</v>
      </c>
      <c r="F671" s="74">
        <v>6789723823</v>
      </c>
      <c r="G671" s="74">
        <v>6789723823</v>
      </c>
      <c r="H671" s="74">
        <v>6789723823</v>
      </c>
      <c r="I671" s="74" t="s">
        <v>2829</v>
      </c>
      <c r="J671" s="74" t="s">
        <v>2832</v>
      </c>
      <c r="K671" s="74">
        <v>182173362</v>
      </c>
      <c r="L671" s="74">
        <v>0</v>
      </c>
      <c r="M671" s="74">
        <v>6971897185</v>
      </c>
      <c r="N671" s="74">
        <v>6971897185</v>
      </c>
      <c r="O671" s="74">
        <v>6789723823</v>
      </c>
      <c r="P671" s="74">
        <v>6971897185</v>
      </c>
      <c r="Q671" s="74">
        <v>6789723823</v>
      </c>
      <c r="R671" s="74">
        <v>6971897185</v>
      </c>
      <c r="S671" s="74">
        <v>6789723823</v>
      </c>
    </row>
    <row r="672" spans="1:19" x14ac:dyDescent="0.35">
      <c r="A672" s="74" t="s">
        <v>678</v>
      </c>
      <c r="B672" s="74">
        <v>106</v>
      </c>
      <c r="C672" s="74" t="s">
        <v>1669</v>
      </c>
      <c r="D672" s="74">
        <v>106901</v>
      </c>
      <c r="E672" s="74" t="s">
        <v>2364</v>
      </c>
      <c r="F672" s="74">
        <v>1166245829</v>
      </c>
      <c r="G672" s="74">
        <v>1166245829</v>
      </c>
      <c r="H672" s="74">
        <v>1166245829</v>
      </c>
      <c r="I672" s="74" t="s">
        <v>2829</v>
      </c>
      <c r="J672" s="74" t="s">
        <v>2832</v>
      </c>
      <c r="K672" s="74">
        <v>7233370</v>
      </c>
      <c r="L672" s="74">
        <v>9677245</v>
      </c>
      <c r="M672" s="74">
        <v>1173479199</v>
      </c>
      <c r="N672" s="74">
        <v>1163801954</v>
      </c>
      <c r="O672" s="74">
        <v>1156568584</v>
      </c>
      <c r="P672" s="74">
        <v>1184338229</v>
      </c>
      <c r="Q672" s="74">
        <v>1177104859</v>
      </c>
      <c r="R672" s="74">
        <v>1174660984</v>
      </c>
      <c r="S672" s="74">
        <v>1167427614</v>
      </c>
    </row>
    <row r="673" spans="1:19" x14ac:dyDescent="0.35">
      <c r="A673" s="74" t="s">
        <v>679</v>
      </c>
      <c r="B673" s="74">
        <v>106</v>
      </c>
      <c r="C673" s="74" t="s">
        <v>1669</v>
      </c>
      <c r="D673" s="74">
        <v>148901</v>
      </c>
      <c r="E673" s="74" t="s">
        <v>2365</v>
      </c>
      <c r="F673" s="74">
        <v>588990</v>
      </c>
      <c r="G673" s="74">
        <v>588990</v>
      </c>
      <c r="H673" s="74">
        <v>588990</v>
      </c>
      <c r="I673" s="74" t="s">
        <v>2829</v>
      </c>
      <c r="J673" s="74" t="s">
        <v>2832</v>
      </c>
      <c r="K673" s="74">
        <v>0</v>
      </c>
      <c r="L673" s="74">
        <v>0</v>
      </c>
      <c r="M673" s="74">
        <v>588990</v>
      </c>
      <c r="N673" s="74">
        <v>588990</v>
      </c>
      <c r="O673" s="74">
        <v>588990</v>
      </c>
      <c r="P673" s="74">
        <v>588990</v>
      </c>
      <c r="Q673" s="74">
        <v>588990</v>
      </c>
      <c r="R673" s="74">
        <v>588990</v>
      </c>
      <c r="S673" s="74">
        <v>588990</v>
      </c>
    </row>
    <row r="674" spans="1:19" x14ac:dyDescent="0.35">
      <c r="A674" s="74" t="s">
        <v>680</v>
      </c>
      <c r="B674" s="74">
        <v>106</v>
      </c>
      <c r="C674" s="74" t="s">
        <v>1669</v>
      </c>
      <c r="D674" s="74">
        <v>242906</v>
      </c>
      <c r="E674" s="74" t="s">
        <v>2288</v>
      </c>
      <c r="F674" s="74">
        <v>331399759</v>
      </c>
      <c r="G674" s="74">
        <v>331399759</v>
      </c>
      <c r="H674" s="74">
        <v>331399759</v>
      </c>
      <c r="I674" s="74" t="s">
        <v>2829</v>
      </c>
      <c r="J674" s="74" t="s">
        <v>2832</v>
      </c>
      <c r="K674" s="74">
        <v>336440</v>
      </c>
      <c r="L674" s="74">
        <v>0</v>
      </c>
      <c r="M674" s="74">
        <v>331736199</v>
      </c>
      <c r="N674" s="74">
        <v>331736199</v>
      </c>
      <c r="O674" s="74">
        <v>331399759</v>
      </c>
      <c r="P674" s="74">
        <v>388754169</v>
      </c>
      <c r="Q674" s="74">
        <v>388417729</v>
      </c>
      <c r="R674" s="74">
        <v>388754169</v>
      </c>
      <c r="S674" s="74">
        <v>388417729</v>
      </c>
    </row>
    <row r="675" spans="1:19" x14ac:dyDescent="0.35">
      <c r="A675" s="74" t="s">
        <v>681</v>
      </c>
      <c r="B675" s="74">
        <v>107</v>
      </c>
      <c r="C675" s="74" t="s">
        <v>1670</v>
      </c>
      <c r="D675" s="74">
        <v>1904</v>
      </c>
      <c r="E675" s="74" t="s">
        <v>1821</v>
      </c>
      <c r="F675" s="74">
        <v>84708877</v>
      </c>
      <c r="G675" s="74">
        <v>84708877</v>
      </c>
      <c r="H675" s="74">
        <v>84708877</v>
      </c>
      <c r="I675" s="74" t="s">
        <v>2829</v>
      </c>
      <c r="J675" s="74" t="s">
        <v>2832</v>
      </c>
      <c r="K675" s="74">
        <v>3991044</v>
      </c>
      <c r="L675" s="74">
        <v>5758794</v>
      </c>
      <c r="M675" s="74">
        <v>88699921</v>
      </c>
      <c r="N675" s="74">
        <v>82941127</v>
      </c>
      <c r="O675" s="74">
        <v>78950083</v>
      </c>
      <c r="P675" s="74">
        <v>88699921</v>
      </c>
      <c r="Q675" s="74">
        <v>84708877</v>
      </c>
      <c r="R675" s="74">
        <v>82941127</v>
      </c>
      <c r="S675" s="74">
        <v>78950083</v>
      </c>
    </row>
    <row r="676" spans="1:19" x14ac:dyDescent="0.35">
      <c r="A676" s="74" t="s">
        <v>682</v>
      </c>
      <c r="B676" s="74">
        <v>107</v>
      </c>
      <c r="C676" s="74" t="s">
        <v>1670</v>
      </c>
      <c r="D676" s="74">
        <v>107901</v>
      </c>
      <c r="E676" s="74" t="s">
        <v>1826</v>
      </c>
      <c r="F676" s="74">
        <v>1268446560</v>
      </c>
      <c r="G676" s="74">
        <v>1268446560</v>
      </c>
      <c r="H676" s="74">
        <v>1268446560</v>
      </c>
      <c r="I676" s="74" t="s">
        <v>2829</v>
      </c>
      <c r="J676" s="74" t="s">
        <v>2832</v>
      </c>
      <c r="K676" s="74">
        <v>42596236</v>
      </c>
      <c r="L676" s="74">
        <v>0</v>
      </c>
      <c r="M676" s="74">
        <v>1311042796</v>
      </c>
      <c r="N676" s="74">
        <v>1311042796</v>
      </c>
      <c r="O676" s="74">
        <v>1268446560</v>
      </c>
      <c r="P676" s="74">
        <v>1311042796</v>
      </c>
      <c r="Q676" s="74">
        <v>1268446560</v>
      </c>
      <c r="R676" s="74">
        <v>1311042796</v>
      </c>
      <c r="S676" s="74">
        <v>1268446560</v>
      </c>
    </row>
    <row r="677" spans="1:19" x14ac:dyDescent="0.35">
      <c r="A677" s="74" t="s">
        <v>683</v>
      </c>
      <c r="B677" s="74">
        <v>107</v>
      </c>
      <c r="C677" s="74" t="s">
        <v>1670</v>
      </c>
      <c r="D677" s="74">
        <v>107902</v>
      </c>
      <c r="E677" s="74" t="s">
        <v>2366</v>
      </c>
      <c r="F677" s="74">
        <v>656342394</v>
      </c>
      <c r="G677" s="74">
        <v>656342394</v>
      </c>
      <c r="H677" s="74">
        <v>656342394</v>
      </c>
      <c r="I677" s="74" t="s">
        <v>2829</v>
      </c>
      <c r="J677" s="74" t="s">
        <v>2832</v>
      </c>
      <c r="K677" s="74">
        <v>36995561</v>
      </c>
      <c r="L677" s="74">
        <v>46054771</v>
      </c>
      <c r="M677" s="74">
        <v>693337955</v>
      </c>
      <c r="N677" s="74">
        <v>647283184</v>
      </c>
      <c r="O677" s="74">
        <v>610287623</v>
      </c>
      <c r="P677" s="74">
        <v>693337955</v>
      </c>
      <c r="Q677" s="74">
        <v>656342394</v>
      </c>
      <c r="R677" s="74">
        <v>647283184</v>
      </c>
      <c r="S677" s="74">
        <v>610287623</v>
      </c>
    </row>
    <row r="678" spans="1:19" x14ac:dyDescent="0.35">
      <c r="A678" s="74" t="s">
        <v>684</v>
      </c>
      <c r="B678" s="74">
        <v>107</v>
      </c>
      <c r="C678" s="74" t="s">
        <v>1670</v>
      </c>
      <c r="D678" s="74">
        <v>107904</v>
      </c>
      <c r="E678" s="74" t="s">
        <v>2367</v>
      </c>
      <c r="F678" s="74">
        <v>263067528</v>
      </c>
      <c r="G678" s="74">
        <v>263067528</v>
      </c>
      <c r="H678" s="74">
        <v>263067528</v>
      </c>
      <c r="I678" s="74" t="s">
        <v>2829</v>
      </c>
      <c r="J678" s="74" t="s">
        <v>2832</v>
      </c>
      <c r="K678" s="74">
        <v>6192047</v>
      </c>
      <c r="L678" s="74">
        <v>0</v>
      </c>
      <c r="M678" s="74">
        <v>269259575</v>
      </c>
      <c r="N678" s="74">
        <v>269259575</v>
      </c>
      <c r="O678" s="74">
        <v>263067528</v>
      </c>
      <c r="P678" s="74">
        <v>269259575</v>
      </c>
      <c r="Q678" s="74">
        <v>263067528</v>
      </c>
      <c r="R678" s="74">
        <v>269259575</v>
      </c>
      <c r="S678" s="74">
        <v>263067528</v>
      </c>
    </row>
    <row r="679" spans="1:19" x14ac:dyDescent="0.35">
      <c r="A679" s="74" t="s">
        <v>685</v>
      </c>
      <c r="B679" s="74">
        <v>107</v>
      </c>
      <c r="C679" s="74" t="s">
        <v>1670</v>
      </c>
      <c r="D679" s="74">
        <v>107905</v>
      </c>
      <c r="E679" s="74" t="s">
        <v>2368</v>
      </c>
      <c r="F679" s="74">
        <v>554323248</v>
      </c>
      <c r="G679" s="74">
        <v>554323248</v>
      </c>
      <c r="H679" s="74">
        <v>554323248</v>
      </c>
      <c r="I679" s="74" t="s">
        <v>2829</v>
      </c>
      <c r="J679" s="74" t="s">
        <v>2832</v>
      </c>
      <c r="K679" s="74">
        <v>15959493</v>
      </c>
      <c r="L679" s="74">
        <v>24554624</v>
      </c>
      <c r="M679" s="74">
        <v>570282741</v>
      </c>
      <c r="N679" s="74">
        <v>545728117</v>
      </c>
      <c r="O679" s="74">
        <v>529768624</v>
      </c>
      <c r="P679" s="74">
        <v>570282741</v>
      </c>
      <c r="Q679" s="74">
        <v>554323248</v>
      </c>
      <c r="R679" s="74">
        <v>545728117</v>
      </c>
      <c r="S679" s="74">
        <v>529768624</v>
      </c>
    </row>
    <row r="680" spans="1:19" x14ac:dyDescent="0.35">
      <c r="A680" s="74" t="s">
        <v>686</v>
      </c>
      <c r="B680" s="74">
        <v>107</v>
      </c>
      <c r="C680" s="74" t="s">
        <v>1670</v>
      </c>
      <c r="D680" s="74">
        <v>107906</v>
      </c>
      <c r="E680" s="74" t="s">
        <v>2369</v>
      </c>
      <c r="F680" s="74">
        <v>1221032663</v>
      </c>
      <c r="G680" s="74">
        <v>1221032663</v>
      </c>
      <c r="H680" s="74">
        <v>1221032663</v>
      </c>
      <c r="I680" s="74" t="s">
        <v>2829</v>
      </c>
      <c r="J680" s="74" t="s">
        <v>2832</v>
      </c>
      <c r="K680" s="74">
        <v>23552442</v>
      </c>
      <c r="L680" s="74">
        <v>0</v>
      </c>
      <c r="M680" s="74">
        <v>1244585105</v>
      </c>
      <c r="N680" s="74">
        <v>1244585105</v>
      </c>
      <c r="O680" s="74">
        <v>1221032663</v>
      </c>
      <c r="P680" s="74">
        <v>1244585105</v>
      </c>
      <c r="Q680" s="74">
        <v>1221032663</v>
      </c>
      <c r="R680" s="74">
        <v>1244585105</v>
      </c>
      <c r="S680" s="74">
        <v>1221032663</v>
      </c>
    </row>
    <row r="681" spans="1:19" x14ac:dyDescent="0.35">
      <c r="A681" s="74" t="s">
        <v>687</v>
      </c>
      <c r="B681" s="74">
        <v>107</v>
      </c>
      <c r="C681" s="74" t="s">
        <v>1670</v>
      </c>
      <c r="D681" s="74">
        <v>107907</v>
      </c>
      <c r="E681" s="74" t="s">
        <v>2370</v>
      </c>
      <c r="F681" s="74">
        <v>46618342</v>
      </c>
      <c r="G681" s="74">
        <v>47262042</v>
      </c>
      <c r="H681" s="74">
        <v>46618342</v>
      </c>
      <c r="I681" s="74" t="s">
        <v>2829</v>
      </c>
      <c r="J681" s="74" t="s">
        <v>2833</v>
      </c>
      <c r="K681" s="74">
        <v>1645066</v>
      </c>
      <c r="L681" s="74">
        <v>916558</v>
      </c>
      <c r="M681" s="74">
        <v>48263408</v>
      </c>
      <c r="N681" s="74">
        <v>47346850</v>
      </c>
      <c r="O681" s="74">
        <v>45701784</v>
      </c>
      <c r="P681" s="74">
        <v>48263408</v>
      </c>
      <c r="Q681" s="74">
        <v>46618342</v>
      </c>
      <c r="R681" s="74">
        <v>47346850</v>
      </c>
      <c r="S681" s="74">
        <v>45701784</v>
      </c>
    </row>
    <row r="682" spans="1:19" x14ac:dyDescent="0.35">
      <c r="A682" s="74" t="s">
        <v>688</v>
      </c>
      <c r="B682" s="74">
        <v>107</v>
      </c>
      <c r="C682" s="74" t="s">
        <v>1670</v>
      </c>
      <c r="D682" s="74">
        <v>107908</v>
      </c>
      <c r="E682" s="74" t="s">
        <v>2371</v>
      </c>
      <c r="F682" s="74">
        <v>36333603</v>
      </c>
      <c r="G682" s="74">
        <v>36333603</v>
      </c>
      <c r="H682" s="74">
        <v>36333603</v>
      </c>
      <c r="I682" s="74" t="s">
        <v>2829</v>
      </c>
      <c r="J682" s="74" t="s">
        <v>2832</v>
      </c>
      <c r="K682" s="74">
        <v>1812790</v>
      </c>
      <c r="L682" s="74">
        <v>0</v>
      </c>
      <c r="M682" s="74">
        <v>38146393</v>
      </c>
      <c r="N682" s="74">
        <v>38146393</v>
      </c>
      <c r="O682" s="74">
        <v>36333603</v>
      </c>
      <c r="P682" s="74">
        <v>38146393</v>
      </c>
      <c r="Q682" s="74">
        <v>36333603</v>
      </c>
      <c r="R682" s="74">
        <v>38146393</v>
      </c>
      <c r="S682" s="74">
        <v>36333603</v>
      </c>
    </row>
    <row r="683" spans="1:19" x14ac:dyDescent="0.35">
      <c r="A683" s="74" t="s">
        <v>689</v>
      </c>
      <c r="B683" s="74">
        <v>107</v>
      </c>
      <c r="C683" s="74" t="s">
        <v>1670</v>
      </c>
      <c r="D683" s="74">
        <v>107910</v>
      </c>
      <c r="E683" s="74" t="s">
        <v>1827</v>
      </c>
      <c r="F683" s="74">
        <v>149049794</v>
      </c>
      <c r="G683" s="74">
        <v>149049794</v>
      </c>
      <c r="H683" s="74">
        <v>149049794</v>
      </c>
      <c r="I683" s="74" t="s">
        <v>2829</v>
      </c>
      <c r="J683" s="74" t="s">
        <v>2832</v>
      </c>
      <c r="K683" s="74">
        <v>4892110</v>
      </c>
      <c r="L683" s="74">
        <v>6506783</v>
      </c>
      <c r="M683" s="74">
        <v>153941904</v>
      </c>
      <c r="N683" s="74">
        <v>147435121</v>
      </c>
      <c r="O683" s="74">
        <v>142543011</v>
      </c>
      <c r="P683" s="74">
        <v>153941904</v>
      </c>
      <c r="Q683" s="74">
        <v>149049794</v>
      </c>
      <c r="R683" s="74">
        <v>147435121</v>
      </c>
      <c r="S683" s="74">
        <v>142543011</v>
      </c>
    </row>
    <row r="684" spans="1:19" x14ac:dyDescent="0.35">
      <c r="A684" s="74" t="s">
        <v>690</v>
      </c>
      <c r="B684" s="74">
        <v>107</v>
      </c>
      <c r="C684" s="74" t="s">
        <v>1670</v>
      </c>
      <c r="D684" s="74">
        <v>129904</v>
      </c>
      <c r="E684" s="74" t="s">
        <v>2372</v>
      </c>
      <c r="F684" s="74">
        <v>95729060</v>
      </c>
      <c r="G684" s="74">
        <v>95729060</v>
      </c>
      <c r="H684" s="74">
        <v>95729060</v>
      </c>
      <c r="I684" s="74" t="s">
        <v>2829</v>
      </c>
      <c r="J684" s="74" t="s">
        <v>2832</v>
      </c>
      <c r="K684" s="74">
        <v>5630903</v>
      </c>
      <c r="L684" s="74">
        <v>0</v>
      </c>
      <c r="M684" s="74">
        <v>101359963</v>
      </c>
      <c r="N684" s="74">
        <v>101359963</v>
      </c>
      <c r="O684" s="74">
        <v>95729060</v>
      </c>
      <c r="P684" s="74">
        <v>101359963</v>
      </c>
      <c r="Q684" s="74">
        <v>95729060</v>
      </c>
      <c r="R684" s="74">
        <v>101359963</v>
      </c>
      <c r="S684" s="74">
        <v>95729060</v>
      </c>
    </row>
    <row r="685" spans="1:19" x14ac:dyDescent="0.35">
      <c r="A685" s="74" t="s">
        <v>691</v>
      </c>
      <c r="B685" s="74">
        <v>107</v>
      </c>
      <c r="C685" s="74" t="s">
        <v>1670</v>
      </c>
      <c r="D685" s="74">
        <v>129905</v>
      </c>
      <c r="E685" s="74" t="s">
        <v>2373</v>
      </c>
      <c r="F685" s="74">
        <v>768685299</v>
      </c>
      <c r="G685" s="74">
        <v>768685299</v>
      </c>
      <c r="H685" s="74">
        <v>768685299</v>
      </c>
      <c r="I685" s="74" t="s">
        <v>2829</v>
      </c>
      <c r="J685" s="74" t="s">
        <v>2832</v>
      </c>
      <c r="K685" s="74">
        <v>25514470</v>
      </c>
      <c r="L685" s="74">
        <v>0</v>
      </c>
      <c r="M685" s="74">
        <v>794199769</v>
      </c>
      <c r="N685" s="74">
        <v>794199769</v>
      </c>
      <c r="O685" s="74">
        <v>768685299</v>
      </c>
      <c r="P685" s="74">
        <v>794199769</v>
      </c>
      <c r="Q685" s="74">
        <v>768685299</v>
      </c>
      <c r="R685" s="74">
        <v>794199769</v>
      </c>
      <c r="S685" s="74">
        <v>768685299</v>
      </c>
    </row>
    <row r="686" spans="1:19" x14ac:dyDescent="0.35">
      <c r="A686" s="74" t="s">
        <v>692</v>
      </c>
      <c r="B686" s="74">
        <v>107</v>
      </c>
      <c r="C686" s="74" t="s">
        <v>1670</v>
      </c>
      <c r="D686" s="74">
        <v>234906</v>
      </c>
      <c r="E686" s="74" t="s">
        <v>2374</v>
      </c>
      <c r="F686" s="74">
        <v>12003795</v>
      </c>
      <c r="G686" s="74">
        <v>12003795</v>
      </c>
      <c r="H686" s="74">
        <v>12003795</v>
      </c>
      <c r="I686" s="74" t="s">
        <v>2829</v>
      </c>
      <c r="J686" s="74" t="s">
        <v>2832</v>
      </c>
      <c r="K686" s="74">
        <v>643180</v>
      </c>
      <c r="L686" s="74">
        <v>806102</v>
      </c>
      <c r="M686" s="74">
        <v>12646975</v>
      </c>
      <c r="N686" s="74">
        <v>11840873</v>
      </c>
      <c r="O686" s="74">
        <v>11197693</v>
      </c>
      <c r="P686" s="74">
        <v>12646975</v>
      </c>
      <c r="Q686" s="74">
        <v>12003795</v>
      </c>
      <c r="R686" s="74">
        <v>11840873</v>
      </c>
      <c r="S686" s="74">
        <v>11197693</v>
      </c>
    </row>
    <row r="687" spans="1:19" x14ac:dyDescent="0.35">
      <c r="A687" s="74" t="s">
        <v>693</v>
      </c>
      <c r="B687" s="74">
        <v>108</v>
      </c>
      <c r="C687" s="74" t="s">
        <v>1671</v>
      </c>
      <c r="D687" s="74">
        <v>108902</v>
      </c>
      <c r="E687" s="74" t="s">
        <v>2375</v>
      </c>
      <c r="F687" s="74">
        <v>1396441933</v>
      </c>
      <c r="G687" s="74">
        <v>1419929366</v>
      </c>
      <c r="H687" s="74">
        <v>1396441933</v>
      </c>
      <c r="I687" s="74" t="s">
        <v>2829</v>
      </c>
      <c r="J687" s="74" t="s">
        <v>2833</v>
      </c>
      <c r="K687" s="74">
        <v>81343592</v>
      </c>
      <c r="L687" s="74">
        <v>0</v>
      </c>
      <c r="M687" s="74">
        <v>1477785525</v>
      </c>
      <c r="N687" s="74">
        <v>1477785525</v>
      </c>
      <c r="O687" s="74">
        <v>1396441933</v>
      </c>
      <c r="P687" s="74">
        <v>1477785525</v>
      </c>
      <c r="Q687" s="74">
        <v>1396441933</v>
      </c>
      <c r="R687" s="74">
        <v>1477785525</v>
      </c>
      <c r="S687" s="74">
        <v>1396441933</v>
      </c>
    </row>
    <row r="688" spans="1:19" x14ac:dyDescent="0.35">
      <c r="A688" s="74" t="s">
        <v>694</v>
      </c>
      <c r="B688" s="74">
        <v>108</v>
      </c>
      <c r="C688" s="74" t="s">
        <v>1671</v>
      </c>
      <c r="D688" s="74">
        <v>108903</v>
      </c>
      <c r="E688" s="74" t="s">
        <v>2376</v>
      </c>
      <c r="F688" s="74">
        <v>312630406</v>
      </c>
      <c r="G688" s="74">
        <v>326625937</v>
      </c>
      <c r="H688" s="74">
        <v>312630406</v>
      </c>
      <c r="I688" s="74" t="s">
        <v>2829</v>
      </c>
      <c r="J688" s="74" t="s">
        <v>2833</v>
      </c>
      <c r="K688" s="74">
        <v>25192430</v>
      </c>
      <c r="L688" s="74">
        <v>0</v>
      </c>
      <c r="M688" s="74">
        <v>337822836</v>
      </c>
      <c r="N688" s="74">
        <v>337822836</v>
      </c>
      <c r="O688" s="74">
        <v>312630406</v>
      </c>
      <c r="P688" s="74">
        <v>337822836</v>
      </c>
      <c r="Q688" s="74">
        <v>312630406</v>
      </c>
      <c r="R688" s="74">
        <v>337822836</v>
      </c>
      <c r="S688" s="74">
        <v>312630406</v>
      </c>
    </row>
    <row r="689" spans="1:19" x14ac:dyDescent="0.35">
      <c r="A689" s="74" t="s">
        <v>695</v>
      </c>
      <c r="B689" s="74">
        <v>108</v>
      </c>
      <c r="C689" s="74" t="s">
        <v>1671</v>
      </c>
      <c r="D689" s="74">
        <v>108904</v>
      </c>
      <c r="E689" s="74" t="s">
        <v>2377</v>
      </c>
      <c r="F689" s="74">
        <v>6088949383</v>
      </c>
      <c r="G689" s="74">
        <v>6266546038</v>
      </c>
      <c r="H689" s="74">
        <v>6088949383</v>
      </c>
      <c r="I689" s="74" t="s">
        <v>2829</v>
      </c>
      <c r="J689" s="74" t="s">
        <v>2833</v>
      </c>
      <c r="K689" s="74">
        <v>212898442</v>
      </c>
      <c r="L689" s="74">
        <v>0</v>
      </c>
      <c r="M689" s="74">
        <v>6301847825</v>
      </c>
      <c r="N689" s="74">
        <v>6301847825</v>
      </c>
      <c r="O689" s="74">
        <v>6088949383</v>
      </c>
      <c r="P689" s="74">
        <v>6511630223</v>
      </c>
      <c r="Q689" s="74">
        <v>6298731781</v>
      </c>
      <c r="R689" s="74">
        <v>6511630223</v>
      </c>
      <c r="S689" s="74">
        <v>6298731781</v>
      </c>
    </row>
    <row r="690" spans="1:19" x14ac:dyDescent="0.35">
      <c r="A690" s="74" t="s">
        <v>696</v>
      </c>
      <c r="B690" s="74">
        <v>108</v>
      </c>
      <c r="C690" s="74" t="s">
        <v>1671</v>
      </c>
      <c r="D690" s="74">
        <v>108905</v>
      </c>
      <c r="E690" s="74" t="s">
        <v>2378</v>
      </c>
      <c r="F690" s="74">
        <v>507593090</v>
      </c>
      <c r="G690" s="74">
        <v>514656693</v>
      </c>
      <c r="H690" s="74">
        <v>507593090</v>
      </c>
      <c r="I690" s="74" t="s">
        <v>2829</v>
      </c>
      <c r="J690" s="74" t="s">
        <v>2833</v>
      </c>
      <c r="K690" s="74">
        <v>11381535</v>
      </c>
      <c r="L690" s="74">
        <v>0</v>
      </c>
      <c r="M690" s="74">
        <v>518974625</v>
      </c>
      <c r="N690" s="74">
        <v>518974625</v>
      </c>
      <c r="O690" s="74">
        <v>507593090</v>
      </c>
      <c r="P690" s="74">
        <v>518974625</v>
      </c>
      <c r="Q690" s="74">
        <v>507593090</v>
      </c>
      <c r="R690" s="74">
        <v>518974625</v>
      </c>
      <c r="S690" s="74">
        <v>507593090</v>
      </c>
    </row>
    <row r="691" spans="1:19" x14ac:dyDescent="0.35">
      <c r="A691" s="74" t="s">
        <v>697</v>
      </c>
      <c r="B691" s="74">
        <v>108</v>
      </c>
      <c r="C691" s="74" t="s">
        <v>1671</v>
      </c>
      <c r="D691" s="74">
        <v>108906</v>
      </c>
      <c r="E691" s="74" t="s">
        <v>2379</v>
      </c>
      <c r="F691" s="74">
        <v>7006204393</v>
      </c>
      <c r="G691" s="74">
        <v>7165199925</v>
      </c>
      <c r="H691" s="74">
        <v>7006204393</v>
      </c>
      <c r="I691" s="74" t="s">
        <v>2829</v>
      </c>
      <c r="J691" s="74" t="s">
        <v>2833</v>
      </c>
      <c r="K691" s="74">
        <v>194830822</v>
      </c>
      <c r="L691" s="74">
        <v>0</v>
      </c>
      <c r="M691" s="74">
        <v>7201035215</v>
      </c>
      <c r="N691" s="74">
        <v>7201035215</v>
      </c>
      <c r="O691" s="74">
        <v>7006204393</v>
      </c>
      <c r="P691" s="74">
        <v>7201035215</v>
      </c>
      <c r="Q691" s="74">
        <v>7006204393</v>
      </c>
      <c r="R691" s="74">
        <v>7201035215</v>
      </c>
      <c r="S691" s="74">
        <v>7006204393</v>
      </c>
    </row>
    <row r="692" spans="1:19" x14ac:dyDescent="0.35">
      <c r="A692" s="74" t="s">
        <v>698</v>
      </c>
      <c r="B692" s="74">
        <v>108</v>
      </c>
      <c r="C692" s="74" t="s">
        <v>1671</v>
      </c>
      <c r="D692" s="74">
        <v>108907</v>
      </c>
      <c r="E692" s="74" t="s">
        <v>2380</v>
      </c>
      <c r="F692" s="74">
        <v>526504611</v>
      </c>
      <c r="G692" s="74">
        <v>547233598</v>
      </c>
      <c r="H692" s="74">
        <v>526504611</v>
      </c>
      <c r="I692" s="74" t="s">
        <v>2829</v>
      </c>
      <c r="J692" s="74" t="s">
        <v>2833</v>
      </c>
      <c r="K692" s="74">
        <v>28345044</v>
      </c>
      <c r="L692" s="74">
        <v>0</v>
      </c>
      <c r="M692" s="74">
        <v>554849655</v>
      </c>
      <c r="N692" s="74">
        <v>554849655</v>
      </c>
      <c r="O692" s="74">
        <v>526504611</v>
      </c>
      <c r="P692" s="74">
        <v>554849655</v>
      </c>
      <c r="Q692" s="74">
        <v>526504611</v>
      </c>
      <c r="R692" s="74">
        <v>554849655</v>
      </c>
      <c r="S692" s="74">
        <v>526504611</v>
      </c>
    </row>
    <row r="693" spans="1:19" x14ac:dyDescent="0.35">
      <c r="A693" s="74" t="s">
        <v>699</v>
      </c>
      <c r="B693" s="74">
        <v>108</v>
      </c>
      <c r="C693" s="74" t="s">
        <v>1671</v>
      </c>
      <c r="D693" s="74">
        <v>108908</v>
      </c>
      <c r="E693" s="74" t="s">
        <v>2381</v>
      </c>
      <c r="F693" s="74">
        <v>1947897625</v>
      </c>
      <c r="G693" s="74">
        <v>2018592571</v>
      </c>
      <c r="H693" s="74">
        <v>1947897625</v>
      </c>
      <c r="I693" s="74" t="s">
        <v>2829</v>
      </c>
      <c r="J693" s="74" t="s">
        <v>2833</v>
      </c>
      <c r="K693" s="74">
        <v>101836105</v>
      </c>
      <c r="L693" s="74">
        <v>0</v>
      </c>
      <c r="M693" s="74">
        <v>2049733730</v>
      </c>
      <c r="N693" s="74">
        <v>2049733730</v>
      </c>
      <c r="O693" s="74">
        <v>1947897625</v>
      </c>
      <c r="P693" s="74">
        <v>2049733730</v>
      </c>
      <c r="Q693" s="74">
        <v>1947897625</v>
      </c>
      <c r="R693" s="74">
        <v>2049733730</v>
      </c>
      <c r="S693" s="74">
        <v>1947897625</v>
      </c>
    </row>
    <row r="694" spans="1:19" x14ac:dyDescent="0.35">
      <c r="A694" s="74" t="s">
        <v>700</v>
      </c>
      <c r="B694" s="74">
        <v>108</v>
      </c>
      <c r="C694" s="74" t="s">
        <v>1671</v>
      </c>
      <c r="D694" s="74">
        <v>108909</v>
      </c>
      <c r="E694" s="74" t="s">
        <v>2382</v>
      </c>
      <c r="F694" s="74">
        <v>4367328395</v>
      </c>
      <c r="G694" s="74">
        <v>4537579491</v>
      </c>
      <c r="H694" s="74">
        <v>4367328395</v>
      </c>
      <c r="I694" s="74" t="s">
        <v>2829</v>
      </c>
      <c r="J694" s="74" t="s">
        <v>2833</v>
      </c>
      <c r="K694" s="74">
        <v>186038560</v>
      </c>
      <c r="L694" s="74">
        <v>0</v>
      </c>
      <c r="M694" s="74">
        <v>4553366955</v>
      </c>
      <c r="N694" s="74">
        <v>4553366955</v>
      </c>
      <c r="O694" s="74">
        <v>4367328395</v>
      </c>
      <c r="P694" s="74">
        <v>4553366955</v>
      </c>
      <c r="Q694" s="74">
        <v>4367328395</v>
      </c>
      <c r="R694" s="74">
        <v>4553366955</v>
      </c>
      <c r="S694" s="74">
        <v>4367328395</v>
      </c>
    </row>
    <row r="695" spans="1:19" x14ac:dyDescent="0.35">
      <c r="A695" s="74" t="s">
        <v>701</v>
      </c>
      <c r="B695" s="74">
        <v>108</v>
      </c>
      <c r="C695" s="74" t="s">
        <v>1671</v>
      </c>
      <c r="D695" s="74">
        <v>108910</v>
      </c>
      <c r="E695" s="74" t="s">
        <v>2383</v>
      </c>
      <c r="F695" s="74">
        <v>173858844</v>
      </c>
      <c r="G695" s="74">
        <v>176481018</v>
      </c>
      <c r="H695" s="74">
        <v>173858844</v>
      </c>
      <c r="I695" s="74" t="s">
        <v>2829</v>
      </c>
      <c r="J695" s="74" t="s">
        <v>2833</v>
      </c>
      <c r="K695" s="74">
        <v>10109141</v>
      </c>
      <c r="L695" s="74">
        <v>0</v>
      </c>
      <c r="M695" s="74">
        <v>183967985</v>
      </c>
      <c r="N695" s="74">
        <v>183967985</v>
      </c>
      <c r="O695" s="74">
        <v>173858844</v>
      </c>
      <c r="P695" s="74">
        <v>183967985</v>
      </c>
      <c r="Q695" s="74">
        <v>173858844</v>
      </c>
      <c r="R695" s="74">
        <v>183967985</v>
      </c>
      <c r="S695" s="74">
        <v>173858844</v>
      </c>
    </row>
    <row r="696" spans="1:19" x14ac:dyDescent="0.35">
      <c r="A696" s="74" t="s">
        <v>702</v>
      </c>
      <c r="B696" s="74">
        <v>108</v>
      </c>
      <c r="C696" s="74" t="s">
        <v>1671</v>
      </c>
      <c r="D696" s="74">
        <v>108911</v>
      </c>
      <c r="E696" s="74" t="s">
        <v>2384</v>
      </c>
      <c r="F696" s="74">
        <v>3122780172</v>
      </c>
      <c r="G696" s="74">
        <v>3128802314</v>
      </c>
      <c r="H696" s="74">
        <v>3122780172</v>
      </c>
      <c r="I696" s="74" t="s">
        <v>2829</v>
      </c>
      <c r="J696" s="74" t="s">
        <v>2833</v>
      </c>
      <c r="K696" s="74">
        <v>79672252</v>
      </c>
      <c r="L696" s="74">
        <v>0</v>
      </c>
      <c r="M696" s="74">
        <v>3202452424</v>
      </c>
      <c r="N696" s="74">
        <v>3202452424</v>
      </c>
      <c r="O696" s="74">
        <v>3122780172</v>
      </c>
      <c r="P696" s="74">
        <v>3202452424</v>
      </c>
      <c r="Q696" s="74">
        <v>3122780172</v>
      </c>
      <c r="R696" s="74">
        <v>3202452424</v>
      </c>
      <c r="S696" s="74">
        <v>3122780172</v>
      </c>
    </row>
    <row r="697" spans="1:19" x14ac:dyDescent="0.35">
      <c r="A697" s="74" t="s">
        <v>703</v>
      </c>
      <c r="B697" s="74">
        <v>108</v>
      </c>
      <c r="C697" s="74" t="s">
        <v>1671</v>
      </c>
      <c r="D697" s="74">
        <v>108912</v>
      </c>
      <c r="E697" s="74" t="s">
        <v>2385</v>
      </c>
      <c r="F697" s="74">
        <v>2265019983</v>
      </c>
      <c r="G697" s="74">
        <v>2267822199</v>
      </c>
      <c r="H697" s="74">
        <v>2265019983</v>
      </c>
      <c r="I697" s="74" t="s">
        <v>2829</v>
      </c>
      <c r="J697" s="74" t="s">
        <v>2833</v>
      </c>
      <c r="K697" s="74">
        <v>135877708</v>
      </c>
      <c r="L697" s="74">
        <v>0</v>
      </c>
      <c r="M697" s="74">
        <v>2400897691</v>
      </c>
      <c r="N697" s="74">
        <v>2400897691</v>
      </c>
      <c r="O697" s="74">
        <v>2265019983</v>
      </c>
      <c r="P697" s="74">
        <v>2400897691</v>
      </c>
      <c r="Q697" s="74">
        <v>2265019983</v>
      </c>
      <c r="R697" s="74">
        <v>2400897691</v>
      </c>
      <c r="S697" s="74">
        <v>2265019983</v>
      </c>
    </row>
    <row r="698" spans="1:19" x14ac:dyDescent="0.35">
      <c r="A698" s="74" t="s">
        <v>704</v>
      </c>
      <c r="B698" s="74">
        <v>108</v>
      </c>
      <c r="C698" s="74" t="s">
        <v>1671</v>
      </c>
      <c r="D698" s="74">
        <v>108913</v>
      </c>
      <c r="E698" s="74" t="s">
        <v>2386</v>
      </c>
      <c r="F698" s="74">
        <v>2268988454</v>
      </c>
      <c r="G698" s="74">
        <v>2295966999</v>
      </c>
      <c r="H698" s="74">
        <v>2268988454</v>
      </c>
      <c r="I698" s="74" t="s">
        <v>2829</v>
      </c>
      <c r="J698" s="74" t="s">
        <v>2833</v>
      </c>
      <c r="K698" s="74">
        <v>105823558</v>
      </c>
      <c r="L698" s="74">
        <v>0</v>
      </c>
      <c r="M698" s="74">
        <v>2374812012</v>
      </c>
      <c r="N698" s="74">
        <v>2374812012</v>
      </c>
      <c r="O698" s="74">
        <v>2268988454</v>
      </c>
      <c r="P698" s="74">
        <v>2374812012</v>
      </c>
      <c r="Q698" s="74">
        <v>2268988454</v>
      </c>
      <c r="R698" s="74">
        <v>2374812012</v>
      </c>
      <c r="S698" s="74">
        <v>2268988454</v>
      </c>
    </row>
    <row r="699" spans="1:19" x14ac:dyDescent="0.35">
      <c r="A699" s="74" t="s">
        <v>705</v>
      </c>
      <c r="B699" s="74">
        <v>108</v>
      </c>
      <c r="C699" s="74" t="s">
        <v>1671</v>
      </c>
      <c r="D699" s="74">
        <v>108914</v>
      </c>
      <c r="E699" s="74" t="s">
        <v>2387</v>
      </c>
      <c r="F699" s="74">
        <v>105574781</v>
      </c>
      <c r="G699" s="74">
        <v>108168845</v>
      </c>
      <c r="H699" s="74">
        <v>105574781</v>
      </c>
      <c r="I699" s="74" t="s">
        <v>2829</v>
      </c>
      <c r="J699" s="74" t="s">
        <v>2833</v>
      </c>
      <c r="K699" s="74">
        <v>3880838</v>
      </c>
      <c r="L699" s="74">
        <v>0</v>
      </c>
      <c r="M699" s="74">
        <v>109455619</v>
      </c>
      <c r="N699" s="74">
        <v>109455619</v>
      </c>
      <c r="O699" s="74">
        <v>105574781</v>
      </c>
      <c r="P699" s="74">
        <v>109455619</v>
      </c>
      <c r="Q699" s="74">
        <v>105574781</v>
      </c>
      <c r="R699" s="74">
        <v>109455619</v>
      </c>
      <c r="S699" s="74">
        <v>105574781</v>
      </c>
    </row>
    <row r="700" spans="1:19" x14ac:dyDescent="0.35">
      <c r="A700" s="74" t="s">
        <v>706</v>
      </c>
      <c r="B700" s="74">
        <v>108</v>
      </c>
      <c r="C700" s="74" t="s">
        <v>1671</v>
      </c>
      <c r="D700" s="74">
        <v>108915</v>
      </c>
      <c r="E700" s="74" t="s">
        <v>2388</v>
      </c>
      <c r="F700" s="74">
        <v>93569736</v>
      </c>
      <c r="G700" s="74">
        <v>99753538</v>
      </c>
      <c r="H700" s="74">
        <v>93569736</v>
      </c>
      <c r="I700" s="74" t="s">
        <v>2829</v>
      </c>
      <c r="J700" s="74" t="s">
        <v>2834</v>
      </c>
      <c r="K700" s="74">
        <v>5216476</v>
      </c>
      <c r="L700" s="74">
        <v>0</v>
      </c>
      <c r="M700" s="74">
        <v>98786212</v>
      </c>
      <c r="N700" s="74">
        <v>98786212</v>
      </c>
      <c r="O700" s="74">
        <v>93569736</v>
      </c>
      <c r="P700" s="74">
        <v>98786212</v>
      </c>
      <c r="Q700" s="74">
        <v>93569736</v>
      </c>
      <c r="R700" s="74">
        <v>98786212</v>
      </c>
      <c r="S700" s="74">
        <v>93569736</v>
      </c>
    </row>
    <row r="701" spans="1:19" x14ac:dyDescent="0.35">
      <c r="A701" s="74" t="s">
        <v>707</v>
      </c>
      <c r="B701" s="74">
        <v>108</v>
      </c>
      <c r="C701" s="74" t="s">
        <v>1671</v>
      </c>
      <c r="D701" s="74">
        <v>108916</v>
      </c>
      <c r="E701" s="74" t="s">
        <v>2094</v>
      </c>
      <c r="F701" s="74">
        <v>574206905</v>
      </c>
      <c r="G701" s="74">
        <v>583348024</v>
      </c>
      <c r="H701" s="74">
        <v>574206905</v>
      </c>
      <c r="I701" s="74" t="s">
        <v>2829</v>
      </c>
      <c r="J701" s="74" t="s">
        <v>2833</v>
      </c>
      <c r="K701" s="74">
        <v>23003541</v>
      </c>
      <c r="L701" s="74">
        <v>0</v>
      </c>
      <c r="M701" s="74">
        <v>597210446</v>
      </c>
      <c r="N701" s="74">
        <v>597210446</v>
      </c>
      <c r="O701" s="74">
        <v>574206905</v>
      </c>
      <c r="P701" s="74">
        <v>597210446</v>
      </c>
      <c r="Q701" s="74">
        <v>574206905</v>
      </c>
      <c r="R701" s="74">
        <v>597210446</v>
      </c>
      <c r="S701" s="74">
        <v>574206905</v>
      </c>
    </row>
    <row r="702" spans="1:19" x14ac:dyDescent="0.35">
      <c r="A702" s="74" t="s">
        <v>708</v>
      </c>
      <c r="B702" s="74">
        <v>108</v>
      </c>
      <c r="C702" s="74" t="s">
        <v>1671</v>
      </c>
      <c r="D702" s="74">
        <v>245902</v>
      </c>
      <c r="E702" s="74" t="s">
        <v>1999</v>
      </c>
      <c r="F702" s="74">
        <v>9678870</v>
      </c>
      <c r="G702" s="74">
        <v>9678870</v>
      </c>
      <c r="H702" s="74">
        <v>9678870</v>
      </c>
      <c r="I702" s="74" t="s">
        <v>2829</v>
      </c>
      <c r="J702" s="74" t="s">
        <v>2833</v>
      </c>
      <c r="K702" s="74">
        <v>148862</v>
      </c>
      <c r="L702" s="74">
        <v>0</v>
      </c>
      <c r="M702" s="74">
        <v>9827732</v>
      </c>
      <c r="N702" s="74">
        <v>9827732</v>
      </c>
      <c r="O702" s="74">
        <v>9678870</v>
      </c>
      <c r="P702" s="74">
        <v>9827732</v>
      </c>
      <c r="Q702" s="74">
        <v>9678870</v>
      </c>
      <c r="R702" s="74">
        <v>9827732</v>
      </c>
      <c r="S702" s="74">
        <v>9678870</v>
      </c>
    </row>
    <row r="703" spans="1:19" x14ac:dyDescent="0.35">
      <c r="A703" s="74" t="s">
        <v>709</v>
      </c>
      <c r="B703" s="74">
        <v>109</v>
      </c>
      <c r="C703" s="74" t="s">
        <v>1672</v>
      </c>
      <c r="D703" s="74">
        <v>70909</v>
      </c>
      <c r="E703" s="74" t="s">
        <v>2183</v>
      </c>
      <c r="F703" s="74">
        <v>25828019</v>
      </c>
      <c r="G703" s="74">
        <v>25828019</v>
      </c>
      <c r="H703" s="74">
        <v>25828019</v>
      </c>
      <c r="I703" s="74" t="s">
        <v>2829</v>
      </c>
      <c r="J703" s="74" t="s">
        <v>2832</v>
      </c>
      <c r="K703" s="74">
        <v>420230</v>
      </c>
      <c r="L703" s="74">
        <v>0</v>
      </c>
      <c r="M703" s="74">
        <v>26248249</v>
      </c>
      <c r="N703" s="74">
        <v>26248249</v>
      </c>
      <c r="O703" s="74">
        <v>25828019</v>
      </c>
      <c r="P703" s="74">
        <v>26248249</v>
      </c>
      <c r="Q703" s="74">
        <v>25828019</v>
      </c>
      <c r="R703" s="74">
        <v>26248249</v>
      </c>
      <c r="S703" s="74">
        <v>25828019</v>
      </c>
    </row>
    <row r="704" spans="1:19" x14ac:dyDescent="0.35">
      <c r="A704" s="74" t="s">
        <v>710</v>
      </c>
      <c r="B704" s="74">
        <v>109</v>
      </c>
      <c r="C704" s="74" t="s">
        <v>1672</v>
      </c>
      <c r="D704" s="74">
        <v>109901</v>
      </c>
      <c r="E704" s="74" t="s">
        <v>2389</v>
      </c>
      <c r="F704" s="74">
        <v>91904875</v>
      </c>
      <c r="G704" s="74">
        <v>92926169</v>
      </c>
      <c r="H704" s="74">
        <v>91904875</v>
      </c>
      <c r="I704" s="74" t="s">
        <v>2829</v>
      </c>
      <c r="J704" s="74" t="s">
        <v>2833</v>
      </c>
      <c r="K704" s="74">
        <v>2813363</v>
      </c>
      <c r="L704" s="74">
        <v>0</v>
      </c>
      <c r="M704" s="74">
        <v>94718238</v>
      </c>
      <c r="N704" s="74">
        <v>94718238</v>
      </c>
      <c r="O704" s="74">
        <v>91904875</v>
      </c>
      <c r="P704" s="74">
        <v>94718238</v>
      </c>
      <c r="Q704" s="74">
        <v>91904875</v>
      </c>
      <c r="R704" s="74">
        <v>94718238</v>
      </c>
      <c r="S704" s="74">
        <v>91904875</v>
      </c>
    </row>
    <row r="705" spans="1:19" x14ac:dyDescent="0.35">
      <c r="A705" s="74" t="s">
        <v>711</v>
      </c>
      <c r="B705" s="74">
        <v>109</v>
      </c>
      <c r="C705" s="74" t="s">
        <v>1672</v>
      </c>
      <c r="D705" s="74">
        <v>109902</v>
      </c>
      <c r="E705" s="74" t="s">
        <v>2390</v>
      </c>
      <c r="F705" s="74">
        <v>81914029</v>
      </c>
      <c r="G705" s="74">
        <v>91164869</v>
      </c>
      <c r="H705" s="74">
        <v>81914029</v>
      </c>
      <c r="I705" s="74" t="s">
        <v>2829</v>
      </c>
      <c r="J705" s="74" t="s">
        <v>2833</v>
      </c>
      <c r="K705" s="74">
        <v>2210954</v>
      </c>
      <c r="L705" s="74">
        <v>0</v>
      </c>
      <c r="M705" s="74">
        <v>84124983</v>
      </c>
      <c r="N705" s="74">
        <v>84124983</v>
      </c>
      <c r="O705" s="74">
        <v>81914029</v>
      </c>
      <c r="P705" s="74">
        <v>84124983</v>
      </c>
      <c r="Q705" s="74">
        <v>81914029</v>
      </c>
      <c r="R705" s="74">
        <v>84124983</v>
      </c>
      <c r="S705" s="74">
        <v>81914029</v>
      </c>
    </row>
    <row r="706" spans="1:19" x14ac:dyDescent="0.35">
      <c r="A706" s="74" t="s">
        <v>712</v>
      </c>
      <c r="B706" s="74">
        <v>109</v>
      </c>
      <c r="C706" s="74" t="s">
        <v>1672</v>
      </c>
      <c r="D706" s="74">
        <v>109903</v>
      </c>
      <c r="E706" s="74" t="s">
        <v>2391</v>
      </c>
      <c r="F706" s="74">
        <v>86106380</v>
      </c>
      <c r="G706" s="74">
        <v>86106380</v>
      </c>
      <c r="H706" s="74">
        <v>86106380</v>
      </c>
      <c r="I706" s="74" t="s">
        <v>2829</v>
      </c>
      <c r="J706" s="74" t="s">
        <v>2832</v>
      </c>
      <c r="K706" s="74">
        <v>3637024</v>
      </c>
      <c r="L706" s="74">
        <v>0</v>
      </c>
      <c r="M706" s="74">
        <v>89743404</v>
      </c>
      <c r="N706" s="74">
        <v>89743404</v>
      </c>
      <c r="O706" s="74">
        <v>86106380</v>
      </c>
      <c r="P706" s="74">
        <v>89743404</v>
      </c>
      <c r="Q706" s="74">
        <v>86106380</v>
      </c>
      <c r="R706" s="74">
        <v>89743404</v>
      </c>
      <c r="S706" s="74">
        <v>86106380</v>
      </c>
    </row>
    <row r="707" spans="1:19" x14ac:dyDescent="0.35">
      <c r="A707" s="74" t="s">
        <v>713</v>
      </c>
      <c r="B707" s="74">
        <v>109</v>
      </c>
      <c r="C707" s="74" t="s">
        <v>1672</v>
      </c>
      <c r="D707" s="74">
        <v>109904</v>
      </c>
      <c r="E707" s="74" t="s">
        <v>2392</v>
      </c>
      <c r="F707" s="74">
        <v>654289840</v>
      </c>
      <c r="G707" s="74">
        <v>654289840</v>
      </c>
      <c r="H707" s="74">
        <v>654289840</v>
      </c>
      <c r="I707" s="74" t="s">
        <v>2829</v>
      </c>
      <c r="J707" s="74" t="s">
        <v>2832</v>
      </c>
      <c r="K707" s="74">
        <v>17472842</v>
      </c>
      <c r="L707" s="74">
        <v>0</v>
      </c>
      <c r="M707" s="74">
        <v>671762682</v>
      </c>
      <c r="N707" s="74">
        <v>671762682</v>
      </c>
      <c r="O707" s="74">
        <v>654289840</v>
      </c>
      <c r="P707" s="74">
        <v>671762682</v>
      </c>
      <c r="Q707" s="74">
        <v>654289840</v>
      </c>
      <c r="R707" s="74">
        <v>671762682</v>
      </c>
      <c r="S707" s="74">
        <v>654289840</v>
      </c>
    </row>
    <row r="708" spans="1:19" x14ac:dyDescent="0.35">
      <c r="A708" s="74" t="s">
        <v>714</v>
      </c>
      <c r="B708" s="74">
        <v>109</v>
      </c>
      <c r="C708" s="74" t="s">
        <v>1672</v>
      </c>
      <c r="D708" s="74">
        <v>109905</v>
      </c>
      <c r="E708" s="74" t="s">
        <v>1941</v>
      </c>
      <c r="F708" s="74">
        <v>77467404</v>
      </c>
      <c r="G708" s="74">
        <v>77467404</v>
      </c>
      <c r="H708" s="74">
        <v>77467404</v>
      </c>
      <c r="I708" s="74" t="s">
        <v>2829</v>
      </c>
      <c r="J708" s="74" t="s">
        <v>2832</v>
      </c>
      <c r="K708" s="74">
        <v>4050189</v>
      </c>
      <c r="L708" s="74">
        <v>0</v>
      </c>
      <c r="M708" s="74">
        <v>81517593</v>
      </c>
      <c r="N708" s="74">
        <v>81517593</v>
      </c>
      <c r="O708" s="74">
        <v>77467404</v>
      </c>
      <c r="P708" s="74">
        <v>81517593</v>
      </c>
      <c r="Q708" s="74">
        <v>77467404</v>
      </c>
      <c r="R708" s="74">
        <v>81517593</v>
      </c>
      <c r="S708" s="74">
        <v>77467404</v>
      </c>
    </row>
    <row r="709" spans="1:19" x14ac:dyDescent="0.35">
      <c r="A709" s="74" t="s">
        <v>715</v>
      </c>
      <c r="B709" s="74">
        <v>109</v>
      </c>
      <c r="C709" s="74" t="s">
        <v>1672</v>
      </c>
      <c r="D709" s="74">
        <v>109907</v>
      </c>
      <c r="E709" s="74" t="s">
        <v>2393</v>
      </c>
      <c r="F709" s="74">
        <v>190924065</v>
      </c>
      <c r="G709" s="74">
        <v>190924065</v>
      </c>
      <c r="H709" s="74">
        <v>190924065</v>
      </c>
      <c r="I709" s="74" t="s">
        <v>2829</v>
      </c>
      <c r="J709" s="74" t="s">
        <v>2832</v>
      </c>
      <c r="K709" s="74">
        <v>6936356</v>
      </c>
      <c r="L709" s="74">
        <v>0</v>
      </c>
      <c r="M709" s="74">
        <v>197860421</v>
      </c>
      <c r="N709" s="74">
        <v>197860421</v>
      </c>
      <c r="O709" s="74">
        <v>190924065</v>
      </c>
      <c r="P709" s="74">
        <v>197860421</v>
      </c>
      <c r="Q709" s="74">
        <v>190924065</v>
      </c>
      <c r="R709" s="74">
        <v>197860421</v>
      </c>
      <c r="S709" s="74">
        <v>190924065</v>
      </c>
    </row>
    <row r="710" spans="1:19" x14ac:dyDescent="0.35">
      <c r="A710" s="74" t="s">
        <v>716</v>
      </c>
      <c r="B710" s="74">
        <v>109</v>
      </c>
      <c r="C710" s="74" t="s">
        <v>1672</v>
      </c>
      <c r="D710" s="74">
        <v>109908</v>
      </c>
      <c r="E710" s="74" t="s">
        <v>2394</v>
      </c>
      <c r="F710" s="74">
        <v>51079648</v>
      </c>
      <c r="G710" s="74">
        <v>53208230</v>
      </c>
      <c r="H710" s="74">
        <v>51079648</v>
      </c>
      <c r="I710" s="74" t="s">
        <v>2829</v>
      </c>
      <c r="J710" s="74" t="s">
        <v>2833</v>
      </c>
      <c r="K710" s="74">
        <v>1149537</v>
      </c>
      <c r="L710" s="74">
        <v>0</v>
      </c>
      <c r="M710" s="74">
        <v>52229185</v>
      </c>
      <c r="N710" s="74">
        <v>52229185</v>
      </c>
      <c r="O710" s="74">
        <v>51079648</v>
      </c>
      <c r="P710" s="74">
        <v>52229185</v>
      </c>
      <c r="Q710" s="74">
        <v>51079648</v>
      </c>
      <c r="R710" s="74">
        <v>52229185</v>
      </c>
      <c r="S710" s="74">
        <v>51079648</v>
      </c>
    </row>
    <row r="711" spans="1:19" x14ac:dyDescent="0.35">
      <c r="A711" s="74" t="s">
        <v>717</v>
      </c>
      <c r="B711" s="74">
        <v>109</v>
      </c>
      <c r="C711" s="74" t="s">
        <v>1672</v>
      </c>
      <c r="D711" s="74">
        <v>109910</v>
      </c>
      <c r="E711" s="74" t="s">
        <v>2395</v>
      </c>
      <c r="F711" s="74">
        <v>25575134</v>
      </c>
      <c r="G711" s="74">
        <v>25575134</v>
      </c>
      <c r="H711" s="74">
        <v>25575134</v>
      </c>
      <c r="I711" s="74" t="s">
        <v>2829</v>
      </c>
      <c r="J711" s="74" t="s">
        <v>2832</v>
      </c>
      <c r="K711" s="74">
        <v>1503293</v>
      </c>
      <c r="L711" s="74">
        <v>0</v>
      </c>
      <c r="M711" s="74">
        <v>27078427</v>
      </c>
      <c r="N711" s="74">
        <v>27078427</v>
      </c>
      <c r="O711" s="74">
        <v>25575134</v>
      </c>
      <c r="P711" s="74">
        <v>27078427</v>
      </c>
      <c r="Q711" s="74">
        <v>25575134</v>
      </c>
      <c r="R711" s="74">
        <v>27078427</v>
      </c>
      <c r="S711" s="74">
        <v>25575134</v>
      </c>
    </row>
    <row r="712" spans="1:19" x14ac:dyDescent="0.35">
      <c r="A712" s="74" t="s">
        <v>718</v>
      </c>
      <c r="B712" s="74">
        <v>109</v>
      </c>
      <c r="C712" s="74" t="s">
        <v>1672</v>
      </c>
      <c r="D712" s="74">
        <v>109911</v>
      </c>
      <c r="E712" s="74" t="s">
        <v>2396</v>
      </c>
      <c r="F712" s="74">
        <v>592411910</v>
      </c>
      <c r="G712" s="74">
        <v>592411910</v>
      </c>
      <c r="H712" s="74">
        <v>592411910</v>
      </c>
      <c r="I712" s="74" t="s">
        <v>2829</v>
      </c>
      <c r="J712" s="74" t="s">
        <v>2832</v>
      </c>
      <c r="K712" s="74">
        <v>23408322</v>
      </c>
      <c r="L712" s="74">
        <v>0</v>
      </c>
      <c r="M712" s="74">
        <v>615820232</v>
      </c>
      <c r="N712" s="74">
        <v>615820232</v>
      </c>
      <c r="O712" s="74">
        <v>592411910</v>
      </c>
      <c r="P712" s="74">
        <v>615820232</v>
      </c>
      <c r="Q712" s="74">
        <v>592411910</v>
      </c>
      <c r="R712" s="74">
        <v>615820232</v>
      </c>
      <c r="S712" s="74">
        <v>592411910</v>
      </c>
    </row>
    <row r="713" spans="1:19" x14ac:dyDescent="0.35">
      <c r="A713" s="74" t="s">
        <v>719</v>
      </c>
      <c r="B713" s="74">
        <v>109</v>
      </c>
      <c r="C713" s="74" t="s">
        <v>1672</v>
      </c>
      <c r="D713" s="74">
        <v>109912</v>
      </c>
      <c r="E713" s="74" t="s">
        <v>2397</v>
      </c>
      <c r="F713" s="74">
        <v>82419484</v>
      </c>
      <c r="G713" s="74">
        <v>81954108</v>
      </c>
      <c r="H713" s="74">
        <v>82419484</v>
      </c>
      <c r="I713" s="74" t="s">
        <v>2829</v>
      </c>
      <c r="J713" s="74" t="s">
        <v>2833</v>
      </c>
      <c r="K713" s="74">
        <v>2918909</v>
      </c>
      <c r="L713" s="74">
        <v>0</v>
      </c>
      <c r="M713" s="74">
        <v>85338393</v>
      </c>
      <c r="N713" s="74">
        <v>85338393</v>
      </c>
      <c r="O713" s="74">
        <v>82419484</v>
      </c>
      <c r="P713" s="74">
        <v>85338393</v>
      </c>
      <c r="Q713" s="74">
        <v>82419484</v>
      </c>
      <c r="R713" s="74">
        <v>85338393</v>
      </c>
      <c r="S713" s="74">
        <v>82419484</v>
      </c>
    </row>
    <row r="714" spans="1:19" x14ac:dyDescent="0.35">
      <c r="A714" s="74" t="s">
        <v>720</v>
      </c>
      <c r="B714" s="74">
        <v>109</v>
      </c>
      <c r="C714" s="74" t="s">
        <v>1672</v>
      </c>
      <c r="D714" s="74">
        <v>109913</v>
      </c>
      <c r="E714" s="74" t="s">
        <v>2398</v>
      </c>
      <c r="F714" s="74">
        <v>139732601</v>
      </c>
      <c r="G714" s="74">
        <v>155314881</v>
      </c>
      <c r="H714" s="74">
        <v>139732601</v>
      </c>
      <c r="I714" s="74" t="s">
        <v>2829</v>
      </c>
      <c r="J714" s="74" t="s">
        <v>2833</v>
      </c>
      <c r="K714" s="74">
        <v>3659698</v>
      </c>
      <c r="L714" s="74">
        <v>0</v>
      </c>
      <c r="M714" s="74">
        <v>143392299</v>
      </c>
      <c r="N714" s="74">
        <v>143392299</v>
      </c>
      <c r="O714" s="74">
        <v>139732601</v>
      </c>
      <c r="P714" s="74">
        <v>143392299</v>
      </c>
      <c r="Q714" s="74">
        <v>139732601</v>
      </c>
      <c r="R714" s="74">
        <v>143392299</v>
      </c>
      <c r="S714" s="74">
        <v>139732601</v>
      </c>
    </row>
    <row r="715" spans="1:19" x14ac:dyDescent="0.35">
      <c r="A715" s="74" t="s">
        <v>721</v>
      </c>
      <c r="B715" s="74">
        <v>109</v>
      </c>
      <c r="C715" s="74" t="s">
        <v>1672</v>
      </c>
      <c r="D715" s="74">
        <v>109914</v>
      </c>
      <c r="E715" s="74" t="s">
        <v>2399</v>
      </c>
      <c r="F715" s="74">
        <v>29630540</v>
      </c>
      <c r="G715" s="74">
        <v>30959578</v>
      </c>
      <c r="H715" s="74">
        <v>29630540</v>
      </c>
      <c r="I715" s="74" t="s">
        <v>2829</v>
      </c>
      <c r="J715" s="74" t="s">
        <v>2833</v>
      </c>
      <c r="K715" s="74">
        <v>1345098</v>
      </c>
      <c r="L715" s="74">
        <v>0</v>
      </c>
      <c r="M715" s="74">
        <v>30975638</v>
      </c>
      <c r="N715" s="74">
        <v>30975638</v>
      </c>
      <c r="O715" s="74">
        <v>29630540</v>
      </c>
      <c r="P715" s="74">
        <v>30975638</v>
      </c>
      <c r="Q715" s="74">
        <v>29630540</v>
      </c>
      <c r="R715" s="74">
        <v>30975638</v>
      </c>
      <c r="S715" s="74">
        <v>29630540</v>
      </c>
    </row>
    <row r="716" spans="1:19" x14ac:dyDescent="0.35">
      <c r="A716" s="74" t="s">
        <v>722</v>
      </c>
      <c r="B716" s="74">
        <v>109</v>
      </c>
      <c r="C716" s="74" t="s">
        <v>1672</v>
      </c>
      <c r="D716" s="74">
        <v>126904</v>
      </c>
      <c r="E716" s="74" t="s">
        <v>2400</v>
      </c>
      <c r="F716" s="74">
        <v>6456973</v>
      </c>
      <c r="G716" s="74">
        <v>6456973</v>
      </c>
      <c r="H716" s="74">
        <v>6456973</v>
      </c>
      <c r="I716" s="74" t="s">
        <v>2829</v>
      </c>
      <c r="J716" s="74" t="s">
        <v>2832</v>
      </c>
      <c r="K716" s="74">
        <v>110000</v>
      </c>
      <c r="L716" s="74">
        <v>0</v>
      </c>
      <c r="M716" s="74">
        <v>6566973</v>
      </c>
      <c r="N716" s="74">
        <v>6566973</v>
      </c>
      <c r="O716" s="74">
        <v>6456973</v>
      </c>
      <c r="P716" s="74">
        <v>6566973</v>
      </c>
      <c r="Q716" s="74">
        <v>6456973</v>
      </c>
      <c r="R716" s="74">
        <v>6566973</v>
      </c>
      <c r="S716" s="74">
        <v>6456973</v>
      </c>
    </row>
    <row r="717" spans="1:19" x14ac:dyDescent="0.35">
      <c r="A717" s="74" t="s">
        <v>723</v>
      </c>
      <c r="B717" s="74">
        <v>109</v>
      </c>
      <c r="C717" s="74" t="s">
        <v>1672</v>
      </c>
      <c r="D717" s="74">
        <v>126907</v>
      </c>
      <c r="E717" s="74" t="s">
        <v>2401</v>
      </c>
      <c r="F717" s="74">
        <v>2601634</v>
      </c>
      <c r="G717" s="74">
        <v>2601634</v>
      </c>
      <c r="H717" s="74">
        <v>2601634</v>
      </c>
      <c r="I717" s="74" t="s">
        <v>2829</v>
      </c>
      <c r="J717" s="74" t="s">
        <v>2832</v>
      </c>
      <c r="K717" s="74">
        <v>50000</v>
      </c>
      <c r="L717" s="74">
        <v>0</v>
      </c>
      <c r="M717" s="74">
        <v>2651634</v>
      </c>
      <c r="N717" s="74">
        <v>2651634</v>
      </c>
      <c r="O717" s="74">
        <v>2601634</v>
      </c>
      <c r="P717" s="74">
        <v>2651634</v>
      </c>
      <c r="Q717" s="74">
        <v>2601634</v>
      </c>
      <c r="R717" s="74">
        <v>2651634</v>
      </c>
      <c r="S717" s="74">
        <v>2601634</v>
      </c>
    </row>
    <row r="718" spans="1:19" x14ac:dyDescent="0.35">
      <c r="A718" s="74" t="s">
        <v>724</v>
      </c>
      <c r="B718" s="74">
        <v>109</v>
      </c>
      <c r="C718" s="74" t="s">
        <v>1672</v>
      </c>
      <c r="D718" s="74">
        <v>161916</v>
      </c>
      <c r="E718" s="74" t="s">
        <v>2402</v>
      </c>
      <c r="F718" s="74">
        <v>7200203</v>
      </c>
      <c r="G718" s="74">
        <v>7200203</v>
      </c>
      <c r="H718" s="74">
        <v>7200203</v>
      </c>
      <c r="I718" s="74" t="s">
        <v>2829</v>
      </c>
      <c r="J718" s="74" t="s">
        <v>2832</v>
      </c>
      <c r="K718" s="74">
        <v>243463</v>
      </c>
      <c r="L718" s="74">
        <v>0</v>
      </c>
      <c r="M718" s="74">
        <v>7443666</v>
      </c>
      <c r="N718" s="74">
        <v>7443666</v>
      </c>
      <c r="O718" s="74">
        <v>7200203</v>
      </c>
      <c r="P718" s="74">
        <v>7443666</v>
      </c>
      <c r="Q718" s="74">
        <v>7200203</v>
      </c>
      <c r="R718" s="74">
        <v>7443666</v>
      </c>
      <c r="S718" s="74">
        <v>7200203</v>
      </c>
    </row>
    <row r="719" spans="1:19" x14ac:dyDescent="0.35">
      <c r="A719" s="74" t="s">
        <v>725</v>
      </c>
      <c r="B719" s="74">
        <v>109</v>
      </c>
      <c r="C719" s="74" t="s">
        <v>1672</v>
      </c>
      <c r="D719" s="74">
        <v>161918</v>
      </c>
      <c r="E719" s="74" t="s">
        <v>2403</v>
      </c>
      <c r="F719" s="74">
        <v>574371</v>
      </c>
      <c r="G719" s="74">
        <v>574371</v>
      </c>
      <c r="H719" s="74">
        <v>574371</v>
      </c>
      <c r="I719" s="74" t="s">
        <v>2829</v>
      </c>
      <c r="J719" s="74" t="s">
        <v>2832</v>
      </c>
      <c r="K719" s="74">
        <v>10000</v>
      </c>
      <c r="L719" s="74">
        <v>0</v>
      </c>
      <c r="M719" s="74">
        <v>584371</v>
      </c>
      <c r="N719" s="74">
        <v>584371</v>
      </c>
      <c r="O719" s="74">
        <v>574371</v>
      </c>
      <c r="P719" s="74">
        <v>584371</v>
      </c>
      <c r="Q719" s="74">
        <v>574371</v>
      </c>
      <c r="R719" s="74">
        <v>584371</v>
      </c>
      <c r="S719" s="74">
        <v>574371</v>
      </c>
    </row>
    <row r="720" spans="1:19" x14ac:dyDescent="0.35">
      <c r="A720" s="74" t="s">
        <v>726</v>
      </c>
      <c r="B720" s="74">
        <v>109</v>
      </c>
      <c r="C720" s="74" t="s">
        <v>1672</v>
      </c>
      <c r="D720" s="74">
        <v>175904</v>
      </c>
      <c r="E720" s="74" t="s">
        <v>2136</v>
      </c>
      <c r="F720" s="74">
        <v>2170932</v>
      </c>
      <c r="G720" s="74">
        <v>2170932</v>
      </c>
      <c r="H720" s="74">
        <v>2170932</v>
      </c>
      <c r="I720" s="74" t="s">
        <v>2829</v>
      </c>
      <c r="J720" s="74" t="s">
        <v>2832</v>
      </c>
      <c r="K720" s="74">
        <v>0</v>
      </c>
      <c r="L720" s="74">
        <v>0</v>
      </c>
      <c r="M720" s="74">
        <v>2170932</v>
      </c>
      <c r="N720" s="74">
        <v>2170932</v>
      </c>
      <c r="O720" s="74">
        <v>2170932</v>
      </c>
      <c r="P720" s="74">
        <v>2170932</v>
      </c>
      <c r="Q720" s="74">
        <v>2170932</v>
      </c>
      <c r="R720" s="74">
        <v>2170932</v>
      </c>
      <c r="S720" s="74">
        <v>2170932</v>
      </c>
    </row>
    <row r="721" spans="1:19" x14ac:dyDescent="0.35">
      <c r="A721" s="74" t="s">
        <v>727</v>
      </c>
      <c r="B721" s="74">
        <v>109</v>
      </c>
      <c r="C721" s="74" t="s">
        <v>1672</v>
      </c>
      <c r="D721" s="74">
        <v>175905</v>
      </c>
      <c r="E721" s="74" t="s">
        <v>2188</v>
      </c>
      <c r="F721" s="74">
        <v>10989009</v>
      </c>
      <c r="G721" s="74">
        <v>12032016</v>
      </c>
      <c r="H721" s="74">
        <v>10989009</v>
      </c>
      <c r="I721" s="74" t="s">
        <v>2829</v>
      </c>
      <c r="J721" s="74" t="s">
        <v>2833</v>
      </c>
      <c r="K721" s="74">
        <v>446095</v>
      </c>
      <c r="L721" s="74">
        <v>0</v>
      </c>
      <c r="M721" s="74">
        <v>11435104</v>
      </c>
      <c r="N721" s="74">
        <v>11435104</v>
      </c>
      <c r="O721" s="74">
        <v>10989009</v>
      </c>
      <c r="P721" s="74">
        <v>11435104</v>
      </c>
      <c r="Q721" s="74">
        <v>10989009</v>
      </c>
      <c r="R721" s="74">
        <v>11435104</v>
      </c>
      <c r="S721" s="74">
        <v>10989009</v>
      </c>
    </row>
    <row r="722" spans="1:19" x14ac:dyDescent="0.35">
      <c r="A722" s="74" t="s">
        <v>728</v>
      </c>
      <c r="B722" s="74">
        <v>110</v>
      </c>
      <c r="C722" s="74" t="s">
        <v>1673</v>
      </c>
      <c r="D722" s="74">
        <v>40902</v>
      </c>
      <c r="E722" s="74" t="s">
        <v>2042</v>
      </c>
      <c r="F722" s="74">
        <v>89913324</v>
      </c>
      <c r="G722" s="74">
        <v>85668927</v>
      </c>
      <c r="H722" s="74">
        <v>89913324</v>
      </c>
      <c r="I722" s="74" t="s">
        <v>2829</v>
      </c>
      <c r="J722" s="74" t="s">
        <v>2835</v>
      </c>
      <c r="K722" s="74">
        <v>170000</v>
      </c>
      <c r="L722" s="74">
        <v>0</v>
      </c>
      <c r="M722" s="74">
        <v>90083324</v>
      </c>
      <c r="N722" s="74">
        <v>90083324</v>
      </c>
      <c r="O722" s="74">
        <v>89913324</v>
      </c>
      <c r="P722" s="74">
        <v>90083324</v>
      </c>
      <c r="Q722" s="74">
        <v>89913324</v>
      </c>
      <c r="R722" s="74">
        <v>90083324</v>
      </c>
      <c r="S722" s="74">
        <v>89913324</v>
      </c>
    </row>
    <row r="723" spans="1:19" x14ac:dyDescent="0.35">
      <c r="A723" s="74" t="s">
        <v>729</v>
      </c>
      <c r="B723" s="74">
        <v>110</v>
      </c>
      <c r="C723" s="74" t="s">
        <v>1673</v>
      </c>
      <c r="D723" s="74">
        <v>110901</v>
      </c>
      <c r="E723" s="74" t="s">
        <v>2404</v>
      </c>
      <c r="F723" s="74">
        <v>42448325</v>
      </c>
      <c r="G723" s="74">
        <v>46261938</v>
      </c>
      <c r="H723" s="74">
        <v>42448325</v>
      </c>
      <c r="I723" s="74" t="s">
        <v>2829</v>
      </c>
      <c r="J723" s="74" t="s">
        <v>2835</v>
      </c>
      <c r="K723" s="74">
        <v>2013119</v>
      </c>
      <c r="L723" s="74">
        <v>0</v>
      </c>
      <c r="M723" s="74">
        <v>44461444</v>
      </c>
      <c r="N723" s="74">
        <v>44461444</v>
      </c>
      <c r="O723" s="74">
        <v>42448325</v>
      </c>
      <c r="P723" s="74">
        <v>44461444</v>
      </c>
      <c r="Q723" s="74">
        <v>42448325</v>
      </c>
      <c r="R723" s="74">
        <v>44461444</v>
      </c>
      <c r="S723" s="74">
        <v>42448325</v>
      </c>
    </row>
    <row r="724" spans="1:19" x14ac:dyDescent="0.35">
      <c r="A724" s="74" t="s">
        <v>730</v>
      </c>
      <c r="B724" s="74">
        <v>110</v>
      </c>
      <c r="C724" s="74" t="s">
        <v>1673</v>
      </c>
      <c r="D724" s="74">
        <v>110902</v>
      </c>
      <c r="E724" s="74" t="s">
        <v>2405</v>
      </c>
      <c r="F724" s="74">
        <v>1102525853</v>
      </c>
      <c r="G724" s="74">
        <v>1128304868</v>
      </c>
      <c r="H724" s="74">
        <v>1102525853</v>
      </c>
      <c r="I724" s="74" t="s">
        <v>2829</v>
      </c>
      <c r="J724" s="74" t="s">
        <v>2833</v>
      </c>
      <c r="K724" s="74">
        <v>29988512</v>
      </c>
      <c r="L724" s="74">
        <v>0</v>
      </c>
      <c r="M724" s="74">
        <v>1132514365</v>
      </c>
      <c r="N724" s="74">
        <v>1132514365</v>
      </c>
      <c r="O724" s="74">
        <v>1102525853</v>
      </c>
      <c r="P724" s="74">
        <v>1132514365</v>
      </c>
      <c r="Q724" s="74">
        <v>1102525853</v>
      </c>
      <c r="R724" s="74">
        <v>1132514365</v>
      </c>
      <c r="S724" s="74">
        <v>1102525853</v>
      </c>
    </row>
    <row r="725" spans="1:19" x14ac:dyDescent="0.35">
      <c r="A725" s="74" t="s">
        <v>731</v>
      </c>
      <c r="B725" s="74">
        <v>110</v>
      </c>
      <c r="C725" s="74" t="s">
        <v>1673</v>
      </c>
      <c r="D725" s="74">
        <v>110905</v>
      </c>
      <c r="E725" s="74" t="s">
        <v>2406</v>
      </c>
      <c r="F725" s="74">
        <v>95642589</v>
      </c>
      <c r="G725" s="74">
        <v>84085299</v>
      </c>
      <c r="H725" s="74">
        <v>95642589</v>
      </c>
      <c r="I725" s="74" t="s">
        <v>2829</v>
      </c>
      <c r="J725" s="74" t="s">
        <v>2835</v>
      </c>
      <c r="K725" s="74">
        <v>2784936</v>
      </c>
      <c r="L725" s="74">
        <v>0</v>
      </c>
      <c r="M725" s="74">
        <v>98427525</v>
      </c>
      <c r="N725" s="74">
        <v>98427525</v>
      </c>
      <c r="O725" s="74">
        <v>95642589</v>
      </c>
      <c r="P725" s="74">
        <v>98427525</v>
      </c>
      <c r="Q725" s="74">
        <v>95642589</v>
      </c>
      <c r="R725" s="74">
        <v>98427525</v>
      </c>
      <c r="S725" s="74">
        <v>95642589</v>
      </c>
    </row>
    <row r="726" spans="1:19" x14ac:dyDescent="0.35">
      <c r="A726" s="74" t="s">
        <v>732</v>
      </c>
      <c r="B726" s="74">
        <v>110</v>
      </c>
      <c r="C726" s="74" t="s">
        <v>1673</v>
      </c>
      <c r="D726" s="74">
        <v>110906</v>
      </c>
      <c r="E726" s="74" t="s">
        <v>2407</v>
      </c>
      <c r="F726" s="74">
        <v>97473601</v>
      </c>
      <c r="G726" s="74">
        <v>92604864</v>
      </c>
      <c r="H726" s="74">
        <v>97473601</v>
      </c>
      <c r="I726" s="74" t="s">
        <v>2829</v>
      </c>
      <c r="J726" s="74" t="s">
        <v>2835</v>
      </c>
      <c r="K726" s="74">
        <v>3593733</v>
      </c>
      <c r="L726" s="74">
        <v>0</v>
      </c>
      <c r="M726" s="74">
        <v>101067334</v>
      </c>
      <c r="N726" s="74">
        <v>101067334</v>
      </c>
      <c r="O726" s="74">
        <v>97473601</v>
      </c>
      <c r="P726" s="74">
        <v>101067334</v>
      </c>
      <c r="Q726" s="74">
        <v>97473601</v>
      </c>
      <c r="R726" s="74">
        <v>101067334</v>
      </c>
      <c r="S726" s="74">
        <v>97473601</v>
      </c>
    </row>
    <row r="727" spans="1:19" x14ac:dyDescent="0.35">
      <c r="A727" s="74" t="s">
        <v>733</v>
      </c>
      <c r="B727" s="74">
        <v>110</v>
      </c>
      <c r="C727" s="74" t="s">
        <v>1673</v>
      </c>
      <c r="D727" s="74">
        <v>110907</v>
      </c>
      <c r="E727" s="74" t="s">
        <v>2408</v>
      </c>
      <c r="F727" s="74">
        <v>797979066</v>
      </c>
      <c r="G727" s="74">
        <v>802249491</v>
      </c>
      <c r="H727" s="74">
        <v>797979066</v>
      </c>
      <c r="I727" s="74" t="s">
        <v>2829</v>
      </c>
      <c r="J727" s="74" t="s">
        <v>2833</v>
      </c>
      <c r="K727" s="74">
        <v>2903031</v>
      </c>
      <c r="L727" s="74">
        <v>2541377</v>
      </c>
      <c r="M727" s="74">
        <v>800882097</v>
      </c>
      <c r="N727" s="74">
        <v>798340720</v>
      </c>
      <c r="O727" s="74">
        <v>795437689</v>
      </c>
      <c r="P727" s="74">
        <v>800882097</v>
      </c>
      <c r="Q727" s="74">
        <v>797979066</v>
      </c>
      <c r="R727" s="74">
        <v>798340720</v>
      </c>
      <c r="S727" s="74">
        <v>795437689</v>
      </c>
    </row>
    <row r="728" spans="1:19" x14ac:dyDescent="0.35">
      <c r="A728" s="74" t="s">
        <v>734</v>
      </c>
      <c r="B728" s="74">
        <v>110</v>
      </c>
      <c r="C728" s="74" t="s">
        <v>1673</v>
      </c>
      <c r="D728" s="74">
        <v>110908</v>
      </c>
      <c r="E728" s="74" t="s">
        <v>2409</v>
      </c>
      <c r="F728" s="74">
        <v>50754732</v>
      </c>
      <c r="G728" s="74">
        <v>42219345</v>
      </c>
      <c r="H728" s="74">
        <v>50754732</v>
      </c>
      <c r="I728" s="74" t="s">
        <v>2829</v>
      </c>
      <c r="J728" s="74" t="s">
        <v>2835</v>
      </c>
      <c r="K728" s="74">
        <v>902600</v>
      </c>
      <c r="L728" s="74">
        <v>0</v>
      </c>
      <c r="M728" s="74">
        <v>51657332</v>
      </c>
      <c r="N728" s="74">
        <v>51657332</v>
      </c>
      <c r="O728" s="74">
        <v>50754732</v>
      </c>
      <c r="P728" s="74">
        <v>51657332</v>
      </c>
      <c r="Q728" s="74">
        <v>50754732</v>
      </c>
      <c r="R728" s="74">
        <v>51657332</v>
      </c>
      <c r="S728" s="74">
        <v>50754732</v>
      </c>
    </row>
    <row r="729" spans="1:19" x14ac:dyDescent="0.35">
      <c r="A729" s="74" t="s">
        <v>735</v>
      </c>
      <c r="B729" s="74">
        <v>110</v>
      </c>
      <c r="C729" s="74" t="s">
        <v>1673</v>
      </c>
      <c r="D729" s="74">
        <v>152907</v>
      </c>
      <c r="E729" s="74" t="s">
        <v>2410</v>
      </c>
      <c r="F729" s="74">
        <v>4499710</v>
      </c>
      <c r="G729" s="74">
        <v>4499710</v>
      </c>
      <c r="H729" s="74">
        <v>4499710</v>
      </c>
      <c r="I729" s="74" t="s">
        <v>2829</v>
      </c>
      <c r="J729" s="74" t="s">
        <v>2833</v>
      </c>
      <c r="K729" s="74">
        <v>114058</v>
      </c>
      <c r="L729" s="74">
        <v>0</v>
      </c>
      <c r="M729" s="74">
        <v>4613768</v>
      </c>
      <c r="N729" s="74">
        <v>4613768</v>
      </c>
      <c r="O729" s="74">
        <v>4499710</v>
      </c>
      <c r="P729" s="74">
        <v>4613768</v>
      </c>
      <c r="Q729" s="74">
        <v>4499710</v>
      </c>
      <c r="R729" s="74">
        <v>4613768</v>
      </c>
      <c r="S729" s="74">
        <v>4499710</v>
      </c>
    </row>
    <row r="730" spans="1:19" x14ac:dyDescent="0.35">
      <c r="A730" s="74" t="s">
        <v>736</v>
      </c>
      <c r="B730" s="74">
        <v>111</v>
      </c>
      <c r="C730" s="74" t="s">
        <v>1674</v>
      </c>
      <c r="D730" s="74">
        <v>72904</v>
      </c>
      <c r="E730" s="74" t="s">
        <v>2200</v>
      </c>
      <c r="F730" s="74">
        <v>6496097</v>
      </c>
      <c r="G730" s="74">
        <v>6496097</v>
      </c>
      <c r="H730" s="74">
        <v>6496097</v>
      </c>
      <c r="I730" s="74" t="s">
        <v>2829</v>
      </c>
      <c r="J730" s="74" t="s">
        <v>2832</v>
      </c>
      <c r="K730" s="74">
        <v>95000</v>
      </c>
      <c r="L730" s="74">
        <v>0</v>
      </c>
      <c r="M730" s="74">
        <v>6591097</v>
      </c>
      <c r="N730" s="74">
        <v>6591097</v>
      </c>
      <c r="O730" s="74">
        <v>6496097</v>
      </c>
      <c r="P730" s="74">
        <v>6591097</v>
      </c>
      <c r="Q730" s="74">
        <v>6496097</v>
      </c>
      <c r="R730" s="74">
        <v>6591097</v>
      </c>
      <c r="S730" s="74">
        <v>6496097</v>
      </c>
    </row>
    <row r="731" spans="1:19" x14ac:dyDescent="0.35">
      <c r="A731" s="74" t="s">
        <v>737</v>
      </c>
      <c r="B731" s="74">
        <v>111</v>
      </c>
      <c r="C731" s="74" t="s">
        <v>1674</v>
      </c>
      <c r="D731" s="74">
        <v>111901</v>
      </c>
      <c r="E731" s="74" t="s">
        <v>2411</v>
      </c>
      <c r="F731" s="74">
        <v>5258187626</v>
      </c>
      <c r="G731" s="74">
        <v>5258187626</v>
      </c>
      <c r="H731" s="74">
        <v>5258187626</v>
      </c>
      <c r="I731" s="74" t="s">
        <v>2829</v>
      </c>
      <c r="J731" s="74" t="s">
        <v>2832</v>
      </c>
      <c r="K731" s="74">
        <v>114430467</v>
      </c>
      <c r="L731" s="74">
        <v>0</v>
      </c>
      <c r="M731" s="74">
        <v>5372618093</v>
      </c>
      <c r="N731" s="74">
        <v>5372618093</v>
      </c>
      <c r="O731" s="74">
        <v>5258187626</v>
      </c>
      <c r="P731" s="74">
        <v>5372618093</v>
      </c>
      <c r="Q731" s="74">
        <v>5258187626</v>
      </c>
      <c r="R731" s="74">
        <v>5372618093</v>
      </c>
      <c r="S731" s="74">
        <v>5258187626</v>
      </c>
    </row>
    <row r="732" spans="1:19" x14ac:dyDescent="0.35">
      <c r="A732" s="74" t="s">
        <v>738</v>
      </c>
      <c r="B732" s="74">
        <v>111</v>
      </c>
      <c r="C732" s="74" t="s">
        <v>1674</v>
      </c>
      <c r="D732" s="74">
        <v>111902</v>
      </c>
      <c r="E732" s="74" t="s">
        <v>2202</v>
      </c>
      <c r="F732" s="74">
        <v>116893602</v>
      </c>
      <c r="G732" s="74">
        <v>116893602</v>
      </c>
      <c r="H732" s="74">
        <v>116893602</v>
      </c>
      <c r="I732" s="74" t="s">
        <v>2829</v>
      </c>
      <c r="J732" s="74" t="s">
        <v>2832</v>
      </c>
      <c r="K732" s="74">
        <v>3020779</v>
      </c>
      <c r="L732" s="74">
        <v>0</v>
      </c>
      <c r="M732" s="74">
        <v>119914381</v>
      </c>
      <c r="N732" s="74">
        <v>119914381</v>
      </c>
      <c r="O732" s="74">
        <v>116893602</v>
      </c>
      <c r="P732" s="74">
        <v>119914381</v>
      </c>
      <c r="Q732" s="74">
        <v>116893602</v>
      </c>
      <c r="R732" s="74">
        <v>119914381</v>
      </c>
      <c r="S732" s="74">
        <v>116893602</v>
      </c>
    </row>
    <row r="733" spans="1:19" x14ac:dyDescent="0.35">
      <c r="A733" s="74" t="s">
        <v>739</v>
      </c>
      <c r="B733" s="74">
        <v>111</v>
      </c>
      <c r="C733" s="74" t="s">
        <v>1674</v>
      </c>
      <c r="D733" s="74">
        <v>111903</v>
      </c>
      <c r="E733" s="74" t="s">
        <v>2412</v>
      </c>
      <c r="F733" s="74">
        <v>218738505</v>
      </c>
      <c r="G733" s="74">
        <v>218738505</v>
      </c>
      <c r="H733" s="74">
        <v>218738505</v>
      </c>
      <c r="I733" s="74" t="s">
        <v>2829</v>
      </c>
      <c r="J733" s="74" t="s">
        <v>2832</v>
      </c>
      <c r="K733" s="74">
        <v>5763497</v>
      </c>
      <c r="L733" s="74">
        <v>0</v>
      </c>
      <c r="M733" s="74">
        <v>224502002</v>
      </c>
      <c r="N733" s="74">
        <v>224502002</v>
      </c>
      <c r="O733" s="74">
        <v>218738505</v>
      </c>
      <c r="P733" s="74">
        <v>224502002</v>
      </c>
      <c r="Q733" s="74">
        <v>218738505</v>
      </c>
      <c r="R733" s="74">
        <v>224502002</v>
      </c>
      <c r="S733" s="74">
        <v>218738505</v>
      </c>
    </row>
    <row r="734" spans="1:19" x14ac:dyDescent="0.35">
      <c r="A734" s="74" t="s">
        <v>740</v>
      </c>
      <c r="B734" s="74">
        <v>111</v>
      </c>
      <c r="C734" s="74" t="s">
        <v>1674</v>
      </c>
      <c r="D734" s="74">
        <v>126911</v>
      </c>
      <c r="E734" s="74" t="s">
        <v>2413</v>
      </c>
      <c r="F734" s="74">
        <v>42527439</v>
      </c>
      <c r="G734" s="74">
        <v>42527439</v>
      </c>
      <c r="H734" s="74">
        <v>42527439</v>
      </c>
      <c r="I734" s="74" t="s">
        <v>2829</v>
      </c>
      <c r="J734" s="74" t="s">
        <v>2832</v>
      </c>
      <c r="K734" s="74">
        <v>25000</v>
      </c>
      <c r="L734" s="74">
        <v>0</v>
      </c>
      <c r="M734" s="74">
        <v>42552439</v>
      </c>
      <c r="N734" s="74">
        <v>42552439</v>
      </c>
      <c r="O734" s="74">
        <v>42527439</v>
      </c>
      <c r="P734" s="74">
        <v>42552439</v>
      </c>
      <c r="Q734" s="74">
        <v>42527439</v>
      </c>
      <c r="R734" s="74">
        <v>42552439</v>
      </c>
      <c r="S734" s="74">
        <v>42527439</v>
      </c>
    </row>
    <row r="735" spans="1:19" x14ac:dyDescent="0.35">
      <c r="A735" s="74" t="s">
        <v>741</v>
      </c>
      <c r="B735" s="74">
        <v>111</v>
      </c>
      <c r="C735" s="74" t="s">
        <v>1674</v>
      </c>
      <c r="D735" s="74">
        <v>213901</v>
      </c>
      <c r="E735" s="74" t="s">
        <v>2414</v>
      </c>
      <c r="F735" s="74">
        <v>93730978</v>
      </c>
      <c r="G735" s="74">
        <v>93730978</v>
      </c>
      <c r="H735" s="74">
        <v>93730978</v>
      </c>
      <c r="I735" s="74" t="s">
        <v>2829</v>
      </c>
      <c r="J735" s="74" t="s">
        <v>2832</v>
      </c>
      <c r="K735" s="74">
        <v>48704</v>
      </c>
      <c r="L735" s="74">
        <v>127661</v>
      </c>
      <c r="M735" s="74">
        <v>93779682</v>
      </c>
      <c r="N735" s="74">
        <v>93652021</v>
      </c>
      <c r="O735" s="74">
        <v>93603317</v>
      </c>
      <c r="P735" s="74">
        <v>93779682</v>
      </c>
      <c r="Q735" s="74">
        <v>93730978</v>
      </c>
      <c r="R735" s="74">
        <v>93652021</v>
      </c>
      <c r="S735" s="74">
        <v>93603317</v>
      </c>
    </row>
    <row r="736" spans="1:19" x14ac:dyDescent="0.35">
      <c r="A736" s="74" t="s">
        <v>742</v>
      </c>
      <c r="B736" s="74">
        <v>112</v>
      </c>
      <c r="C736" s="74" t="s">
        <v>1675</v>
      </c>
      <c r="D736" s="74">
        <v>80901</v>
      </c>
      <c r="E736" s="74" t="s">
        <v>2246</v>
      </c>
      <c r="F736" s="74">
        <v>408849</v>
      </c>
      <c r="G736" s="74">
        <v>408849</v>
      </c>
      <c r="H736" s="74">
        <v>408849</v>
      </c>
      <c r="I736" s="74" t="s">
        <v>2829</v>
      </c>
      <c r="J736" s="74" t="s">
        <v>2832</v>
      </c>
      <c r="K736" s="74">
        <v>0</v>
      </c>
      <c r="L736" s="74">
        <v>0</v>
      </c>
      <c r="M736" s="74">
        <v>408849</v>
      </c>
      <c r="N736" s="74">
        <v>408849</v>
      </c>
      <c r="O736" s="74">
        <v>408849</v>
      </c>
      <c r="P736" s="74">
        <v>408849</v>
      </c>
      <c r="Q736" s="74">
        <v>408849</v>
      </c>
      <c r="R736" s="74">
        <v>408849</v>
      </c>
      <c r="S736" s="74">
        <v>408849</v>
      </c>
    </row>
    <row r="737" spans="1:19" x14ac:dyDescent="0.35">
      <c r="A737" s="74" t="s">
        <v>743</v>
      </c>
      <c r="B737" s="74">
        <v>112</v>
      </c>
      <c r="C737" s="74" t="s">
        <v>1675</v>
      </c>
      <c r="D737" s="74">
        <v>112901</v>
      </c>
      <c r="E737" s="74" t="s">
        <v>2415</v>
      </c>
      <c r="F737" s="74">
        <v>1241010217</v>
      </c>
      <c r="G737" s="74">
        <v>1241010217</v>
      </c>
      <c r="H737" s="74">
        <v>1241010217</v>
      </c>
      <c r="I737" s="74" t="s">
        <v>2829</v>
      </c>
      <c r="J737" s="74" t="s">
        <v>2832</v>
      </c>
      <c r="K737" s="74">
        <v>46189884</v>
      </c>
      <c r="L737" s="74">
        <v>0</v>
      </c>
      <c r="M737" s="74">
        <v>1287200101</v>
      </c>
      <c r="N737" s="74">
        <v>1287200101</v>
      </c>
      <c r="O737" s="74">
        <v>1241010217</v>
      </c>
      <c r="P737" s="74">
        <v>1287200101</v>
      </c>
      <c r="Q737" s="74">
        <v>1241010217</v>
      </c>
      <c r="R737" s="74">
        <v>1287200101</v>
      </c>
      <c r="S737" s="74">
        <v>1241010217</v>
      </c>
    </row>
    <row r="738" spans="1:19" x14ac:dyDescent="0.35">
      <c r="A738" s="74" t="s">
        <v>744</v>
      </c>
      <c r="B738" s="74">
        <v>112</v>
      </c>
      <c r="C738" s="74" t="s">
        <v>1675</v>
      </c>
      <c r="D738" s="74">
        <v>112905</v>
      </c>
      <c r="E738" s="74" t="s">
        <v>2416</v>
      </c>
      <c r="F738" s="74">
        <v>66223839</v>
      </c>
      <c r="G738" s="74">
        <v>64313671</v>
      </c>
      <c r="H738" s="74">
        <v>66223839</v>
      </c>
      <c r="I738" s="74" t="s">
        <v>2829</v>
      </c>
      <c r="J738" s="74" t="s">
        <v>2833</v>
      </c>
      <c r="K738" s="74">
        <v>4154221</v>
      </c>
      <c r="L738" s="74">
        <v>0</v>
      </c>
      <c r="M738" s="74">
        <v>70378060</v>
      </c>
      <c r="N738" s="74">
        <v>70378060</v>
      </c>
      <c r="O738" s="74">
        <v>66223839</v>
      </c>
      <c r="P738" s="74">
        <v>70378060</v>
      </c>
      <c r="Q738" s="74">
        <v>66223839</v>
      </c>
      <c r="R738" s="74">
        <v>70378060</v>
      </c>
      <c r="S738" s="74">
        <v>66223839</v>
      </c>
    </row>
    <row r="739" spans="1:19" x14ac:dyDescent="0.35">
      <c r="A739" s="74" t="s">
        <v>745</v>
      </c>
      <c r="B739" s="74">
        <v>112</v>
      </c>
      <c r="C739" s="74" t="s">
        <v>1675</v>
      </c>
      <c r="D739" s="74">
        <v>112906</v>
      </c>
      <c r="E739" s="74" t="s">
        <v>2417</v>
      </c>
      <c r="F739" s="74">
        <v>81074901</v>
      </c>
      <c r="G739" s="74">
        <v>81074901</v>
      </c>
      <c r="H739" s="74">
        <v>81074901</v>
      </c>
      <c r="I739" s="74" t="s">
        <v>2829</v>
      </c>
      <c r="J739" s="74" t="s">
        <v>2832</v>
      </c>
      <c r="K739" s="74">
        <v>4130025</v>
      </c>
      <c r="L739" s="74">
        <v>0</v>
      </c>
      <c r="M739" s="74">
        <v>85204926</v>
      </c>
      <c r="N739" s="74">
        <v>85204926</v>
      </c>
      <c r="O739" s="74">
        <v>81074901</v>
      </c>
      <c r="P739" s="74">
        <v>85204926</v>
      </c>
      <c r="Q739" s="74">
        <v>81074901</v>
      </c>
      <c r="R739" s="74">
        <v>85204926</v>
      </c>
      <c r="S739" s="74">
        <v>81074901</v>
      </c>
    </row>
    <row r="740" spans="1:19" x14ac:dyDescent="0.35">
      <c r="A740" s="74" t="s">
        <v>746</v>
      </c>
      <c r="B740" s="74">
        <v>112</v>
      </c>
      <c r="C740" s="74" t="s">
        <v>1675</v>
      </c>
      <c r="D740" s="74">
        <v>112907</v>
      </c>
      <c r="E740" s="74" t="s">
        <v>2418</v>
      </c>
      <c r="F740" s="74">
        <v>52998764</v>
      </c>
      <c r="G740" s="74">
        <v>55483213</v>
      </c>
      <c r="H740" s="74">
        <v>52998764</v>
      </c>
      <c r="I740" s="74" t="s">
        <v>2829</v>
      </c>
      <c r="J740" s="74" t="s">
        <v>2833</v>
      </c>
      <c r="K740" s="74">
        <v>3311591</v>
      </c>
      <c r="L740" s="74">
        <v>0</v>
      </c>
      <c r="M740" s="74">
        <v>56310355</v>
      </c>
      <c r="N740" s="74">
        <v>56310355</v>
      </c>
      <c r="O740" s="74">
        <v>52998764</v>
      </c>
      <c r="P740" s="74">
        <v>56310355</v>
      </c>
      <c r="Q740" s="74">
        <v>52998764</v>
      </c>
      <c r="R740" s="74">
        <v>56310355</v>
      </c>
      <c r="S740" s="74">
        <v>52998764</v>
      </c>
    </row>
    <row r="741" spans="1:19" x14ac:dyDescent="0.35">
      <c r="A741" s="74" t="s">
        <v>747</v>
      </c>
      <c r="B741" s="74">
        <v>112</v>
      </c>
      <c r="C741" s="74" t="s">
        <v>1675</v>
      </c>
      <c r="D741" s="74">
        <v>112908</v>
      </c>
      <c r="E741" s="74" t="s">
        <v>2419</v>
      </c>
      <c r="F741" s="74">
        <v>137270012</v>
      </c>
      <c r="G741" s="74">
        <v>145561740</v>
      </c>
      <c r="H741" s="74">
        <v>137270012</v>
      </c>
      <c r="I741" s="74" t="s">
        <v>2829</v>
      </c>
      <c r="J741" s="74" t="s">
        <v>2837</v>
      </c>
      <c r="K741" s="74">
        <v>6469307</v>
      </c>
      <c r="L741" s="74">
        <v>0</v>
      </c>
      <c r="M741" s="74">
        <v>143739319</v>
      </c>
      <c r="N741" s="74">
        <v>143739319</v>
      </c>
      <c r="O741" s="74">
        <v>137270012</v>
      </c>
      <c r="P741" s="74">
        <v>143739319</v>
      </c>
      <c r="Q741" s="74">
        <v>137270012</v>
      </c>
      <c r="R741" s="74">
        <v>143739319</v>
      </c>
      <c r="S741" s="74">
        <v>137270012</v>
      </c>
    </row>
    <row r="742" spans="1:19" x14ac:dyDescent="0.35">
      <c r="A742" s="74" t="s">
        <v>748</v>
      </c>
      <c r="B742" s="74">
        <v>112</v>
      </c>
      <c r="C742" s="74" t="s">
        <v>1675</v>
      </c>
      <c r="D742" s="74">
        <v>112909</v>
      </c>
      <c r="E742" s="74" t="s">
        <v>2247</v>
      </c>
      <c r="F742" s="74">
        <v>63661850</v>
      </c>
      <c r="G742" s="74">
        <v>65963972</v>
      </c>
      <c r="H742" s="74">
        <v>63661850</v>
      </c>
      <c r="I742" s="74" t="s">
        <v>2829</v>
      </c>
      <c r="J742" s="74" t="s">
        <v>2833</v>
      </c>
      <c r="K742" s="74">
        <v>2041959</v>
      </c>
      <c r="L742" s="74">
        <v>0</v>
      </c>
      <c r="M742" s="74">
        <v>65703809</v>
      </c>
      <c r="N742" s="74">
        <v>65703809</v>
      </c>
      <c r="O742" s="74">
        <v>63661850</v>
      </c>
      <c r="P742" s="74">
        <v>65703809</v>
      </c>
      <c r="Q742" s="74">
        <v>63661850</v>
      </c>
      <c r="R742" s="74">
        <v>65703809</v>
      </c>
      <c r="S742" s="74">
        <v>63661850</v>
      </c>
    </row>
    <row r="743" spans="1:19" x14ac:dyDescent="0.35">
      <c r="A743" s="74" t="s">
        <v>749</v>
      </c>
      <c r="B743" s="74">
        <v>112</v>
      </c>
      <c r="C743" s="74" t="s">
        <v>1675</v>
      </c>
      <c r="D743" s="74">
        <v>112910</v>
      </c>
      <c r="E743" s="74" t="s">
        <v>2248</v>
      </c>
      <c r="F743" s="74">
        <v>92768406</v>
      </c>
      <c r="G743" s="74">
        <v>100362111</v>
      </c>
      <c r="H743" s="74">
        <v>92768406</v>
      </c>
      <c r="I743" s="74" t="s">
        <v>2829</v>
      </c>
      <c r="J743" s="74" t="s">
        <v>2837</v>
      </c>
      <c r="K743" s="74">
        <v>2584925</v>
      </c>
      <c r="L743" s="74">
        <v>0</v>
      </c>
      <c r="M743" s="74">
        <v>95353331</v>
      </c>
      <c r="N743" s="74">
        <v>95353331</v>
      </c>
      <c r="O743" s="74">
        <v>92768406</v>
      </c>
      <c r="P743" s="74">
        <v>95353331</v>
      </c>
      <c r="Q743" s="74">
        <v>92768406</v>
      </c>
      <c r="R743" s="74">
        <v>95353331</v>
      </c>
      <c r="S743" s="74">
        <v>92768406</v>
      </c>
    </row>
    <row r="744" spans="1:19" x14ac:dyDescent="0.35">
      <c r="A744" s="74" t="s">
        <v>750</v>
      </c>
      <c r="B744" s="74">
        <v>112</v>
      </c>
      <c r="C744" s="74" t="s">
        <v>1675</v>
      </c>
      <c r="D744" s="74">
        <v>250905</v>
      </c>
      <c r="E744" s="74" t="s">
        <v>2420</v>
      </c>
      <c r="F744" s="74">
        <v>3835137</v>
      </c>
      <c r="G744" s="74">
        <v>3835137</v>
      </c>
      <c r="H744" s="74">
        <v>3835137</v>
      </c>
      <c r="I744" s="74" t="s">
        <v>2829</v>
      </c>
      <c r="J744" s="74" t="s">
        <v>2832</v>
      </c>
      <c r="K744" s="74">
        <v>161460</v>
      </c>
      <c r="L744" s="74">
        <v>0</v>
      </c>
      <c r="M744" s="74">
        <v>3996597</v>
      </c>
      <c r="N744" s="74">
        <v>3996597</v>
      </c>
      <c r="O744" s="74">
        <v>3835137</v>
      </c>
      <c r="P744" s="74">
        <v>3996597</v>
      </c>
      <c r="Q744" s="74">
        <v>3835137</v>
      </c>
      <c r="R744" s="74">
        <v>3996597</v>
      </c>
      <c r="S744" s="74">
        <v>3835137</v>
      </c>
    </row>
    <row r="745" spans="1:19" x14ac:dyDescent="0.35">
      <c r="A745" s="74" t="s">
        <v>751</v>
      </c>
      <c r="B745" s="74">
        <v>112</v>
      </c>
      <c r="C745" s="74" t="s">
        <v>1675</v>
      </c>
      <c r="D745" s="74">
        <v>250907</v>
      </c>
      <c r="E745" s="74" t="s">
        <v>2250</v>
      </c>
      <c r="F745" s="74">
        <v>18919548</v>
      </c>
      <c r="G745" s="74">
        <v>18919548</v>
      </c>
      <c r="H745" s="74">
        <v>18919548</v>
      </c>
      <c r="I745" s="74" t="s">
        <v>2829</v>
      </c>
      <c r="J745" s="74" t="s">
        <v>2832</v>
      </c>
      <c r="K745" s="74">
        <v>814051</v>
      </c>
      <c r="L745" s="74">
        <v>0</v>
      </c>
      <c r="M745" s="74">
        <v>19733599</v>
      </c>
      <c r="N745" s="74">
        <v>19733599</v>
      </c>
      <c r="O745" s="74">
        <v>18919548</v>
      </c>
      <c r="P745" s="74">
        <v>19733599</v>
      </c>
      <c r="Q745" s="74">
        <v>18919548</v>
      </c>
      <c r="R745" s="74">
        <v>19733599</v>
      </c>
      <c r="S745" s="74">
        <v>18919548</v>
      </c>
    </row>
    <row r="746" spans="1:19" x14ac:dyDescent="0.35">
      <c r="A746" s="74" t="s">
        <v>752</v>
      </c>
      <c r="B746" s="74">
        <v>113</v>
      </c>
      <c r="C746" s="74" t="s">
        <v>1676</v>
      </c>
      <c r="D746" s="74">
        <v>1903</v>
      </c>
      <c r="E746" s="74" t="s">
        <v>1820</v>
      </c>
      <c r="F746" s="74">
        <v>3392192</v>
      </c>
      <c r="G746" s="74">
        <v>3392192</v>
      </c>
      <c r="H746" s="74">
        <v>3392192</v>
      </c>
      <c r="I746" s="74" t="s">
        <v>2829</v>
      </c>
      <c r="J746" s="74" t="s">
        <v>2832</v>
      </c>
      <c r="K746" s="74">
        <v>120170</v>
      </c>
      <c r="L746" s="74">
        <v>0</v>
      </c>
      <c r="M746" s="74">
        <v>3512362</v>
      </c>
      <c r="N746" s="74">
        <v>3512362</v>
      </c>
      <c r="O746" s="74">
        <v>3392192</v>
      </c>
      <c r="P746" s="74">
        <v>3512362</v>
      </c>
      <c r="Q746" s="74">
        <v>3392192</v>
      </c>
      <c r="R746" s="74">
        <v>3512362</v>
      </c>
      <c r="S746" s="74">
        <v>3392192</v>
      </c>
    </row>
    <row r="747" spans="1:19" x14ac:dyDescent="0.35">
      <c r="A747" s="74" t="s">
        <v>753</v>
      </c>
      <c r="B747" s="74">
        <v>113</v>
      </c>
      <c r="C747" s="74" t="s">
        <v>1676</v>
      </c>
      <c r="D747" s="74">
        <v>113901</v>
      </c>
      <c r="E747" s="74" t="s">
        <v>2421</v>
      </c>
      <c r="F747" s="74">
        <v>439686310</v>
      </c>
      <c r="G747" s="74">
        <v>439686310</v>
      </c>
      <c r="H747" s="74">
        <v>439686310</v>
      </c>
      <c r="I747" s="74" t="s">
        <v>2829</v>
      </c>
      <c r="J747" s="74" t="s">
        <v>2832</v>
      </c>
      <c r="K747" s="74">
        <v>17060790</v>
      </c>
      <c r="L747" s="74">
        <v>0</v>
      </c>
      <c r="M747" s="74">
        <v>456747100</v>
      </c>
      <c r="N747" s="74">
        <v>456747100</v>
      </c>
      <c r="O747" s="74">
        <v>439686310</v>
      </c>
      <c r="P747" s="74">
        <v>521652200</v>
      </c>
      <c r="Q747" s="74">
        <v>504591410</v>
      </c>
      <c r="R747" s="74">
        <v>521652200</v>
      </c>
      <c r="S747" s="74">
        <v>504591410</v>
      </c>
    </row>
    <row r="748" spans="1:19" x14ac:dyDescent="0.35">
      <c r="A748" s="74" t="s">
        <v>754</v>
      </c>
      <c r="B748" s="74">
        <v>113</v>
      </c>
      <c r="C748" s="74" t="s">
        <v>1676</v>
      </c>
      <c r="D748" s="74">
        <v>113902</v>
      </c>
      <c r="E748" s="74" t="s">
        <v>2422</v>
      </c>
      <c r="F748" s="74">
        <v>272542898</v>
      </c>
      <c r="G748" s="74">
        <v>272542898</v>
      </c>
      <c r="H748" s="74">
        <v>272542898</v>
      </c>
      <c r="I748" s="74" t="s">
        <v>2829</v>
      </c>
      <c r="J748" s="74" t="s">
        <v>2832</v>
      </c>
      <c r="K748" s="74">
        <v>9855680</v>
      </c>
      <c r="L748" s="74">
        <v>0</v>
      </c>
      <c r="M748" s="74">
        <v>282398578</v>
      </c>
      <c r="N748" s="74">
        <v>282398578</v>
      </c>
      <c r="O748" s="74">
        <v>272542898</v>
      </c>
      <c r="P748" s="74">
        <v>282398578</v>
      </c>
      <c r="Q748" s="74">
        <v>272542898</v>
      </c>
      <c r="R748" s="74">
        <v>282398578</v>
      </c>
      <c r="S748" s="74">
        <v>272542898</v>
      </c>
    </row>
    <row r="749" spans="1:19" x14ac:dyDescent="0.35">
      <c r="A749" s="74" t="s">
        <v>755</v>
      </c>
      <c r="B749" s="74">
        <v>113</v>
      </c>
      <c r="C749" s="74" t="s">
        <v>1676</v>
      </c>
      <c r="D749" s="74">
        <v>113903</v>
      </c>
      <c r="E749" s="74" t="s">
        <v>2423</v>
      </c>
      <c r="F749" s="74">
        <v>263408549</v>
      </c>
      <c r="G749" s="74">
        <v>263408549</v>
      </c>
      <c r="H749" s="74">
        <v>263408549</v>
      </c>
      <c r="I749" s="74" t="s">
        <v>2829</v>
      </c>
      <c r="J749" s="74" t="s">
        <v>2832</v>
      </c>
      <c r="K749" s="74">
        <v>6513470</v>
      </c>
      <c r="L749" s="74">
        <v>0</v>
      </c>
      <c r="M749" s="74">
        <v>269922019</v>
      </c>
      <c r="N749" s="74">
        <v>269922019</v>
      </c>
      <c r="O749" s="74">
        <v>263408549</v>
      </c>
      <c r="P749" s="74">
        <v>269922019</v>
      </c>
      <c r="Q749" s="74">
        <v>263408549</v>
      </c>
      <c r="R749" s="74">
        <v>269922019</v>
      </c>
      <c r="S749" s="74">
        <v>263408549</v>
      </c>
    </row>
    <row r="750" spans="1:19" x14ac:dyDescent="0.35">
      <c r="A750" s="74" t="s">
        <v>756</v>
      </c>
      <c r="B750" s="74">
        <v>113</v>
      </c>
      <c r="C750" s="74" t="s">
        <v>1676</v>
      </c>
      <c r="D750" s="74">
        <v>113905</v>
      </c>
      <c r="E750" s="74" t="s">
        <v>2424</v>
      </c>
      <c r="F750" s="74">
        <v>152203730</v>
      </c>
      <c r="G750" s="74">
        <v>152203730</v>
      </c>
      <c r="H750" s="74">
        <v>152203730</v>
      </c>
      <c r="I750" s="74" t="s">
        <v>2829</v>
      </c>
      <c r="J750" s="74" t="s">
        <v>2832</v>
      </c>
      <c r="K750" s="74">
        <v>5833900</v>
      </c>
      <c r="L750" s="74">
        <v>0</v>
      </c>
      <c r="M750" s="74">
        <v>158037630</v>
      </c>
      <c r="N750" s="74">
        <v>158037630</v>
      </c>
      <c r="O750" s="74">
        <v>152203730</v>
      </c>
      <c r="P750" s="74">
        <v>158037630</v>
      </c>
      <c r="Q750" s="74">
        <v>152203730</v>
      </c>
      <c r="R750" s="74">
        <v>158037630</v>
      </c>
      <c r="S750" s="74">
        <v>152203730</v>
      </c>
    </row>
    <row r="751" spans="1:19" x14ac:dyDescent="0.35">
      <c r="A751" s="74" t="s">
        <v>757</v>
      </c>
      <c r="B751" s="74">
        <v>113</v>
      </c>
      <c r="C751" s="74" t="s">
        <v>1676</v>
      </c>
      <c r="D751" s="74">
        <v>113906</v>
      </c>
      <c r="E751" s="74" t="s">
        <v>2425</v>
      </c>
      <c r="F751" s="74">
        <v>100546326</v>
      </c>
      <c r="G751" s="74">
        <v>100546326</v>
      </c>
      <c r="H751" s="74">
        <v>100546326</v>
      </c>
      <c r="I751" s="74" t="s">
        <v>2829</v>
      </c>
      <c r="J751" s="74" t="s">
        <v>2832</v>
      </c>
      <c r="K751" s="74">
        <v>5242990</v>
      </c>
      <c r="L751" s="74">
        <v>0</v>
      </c>
      <c r="M751" s="74">
        <v>105789316</v>
      </c>
      <c r="N751" s="74">
        <v>105789316</v>
      </c>
      <c r="O751" s="74">
        <v>100546326</v>
      </c>
      <c r="P751" s="74">
        <v>105789316</v>
      </c>
      <c r="Q751" s="74">
        <v>100546326</v>
      </c>
      <c r="R751" s="74">
        <v>105789316</v>
      </c>
      <c r="S751" s="74">
        <v>100546326</v>
      </c>
    </row>
    <row r="752" spans="1:19" x14ac:dyDescent="0.35">
      <c r="A752" s="74" t="s">
        <v>758</v>
      </c>
      <c r="B752" s="74">
        <v>113</v>
      </c>
      <c r="C752" s="74" t="s">
        <v>1676</v>
      </c>
      <c r="D752" s="74">
        <v>228901</v>
      </c>
      <c r="E752" s="74" t="s">
        <v>2426</v>
      </c>
      <c r="F752" s="74">
        <v>10387324</v>
      </c>
      <c r="G752" s="74">
        <v>10387324</v>
      </c>
      <c r="H752" s="74">
        <v>10387324</v>
      </c>
      <c r="I752" s="74" t="s">
        <v>2829</v>
      </c>
      <c r="J752" s="74" t="s">
        <v>2832</v>
      </c>
      <c r="K752" s="74">
        <v>330830</v>
      </c>
      <c r="L752" s="74">
        <v>0</v>
      </c>
      <c r="M752" s="74">
        <v>10718154</v>
      </c>
      <c r="N752" s="74">
        <v>10718154</v>
      </c>
      <c r="O752" s="74">
        <v>10387324</v>
      </c>
      <c r="P752" s="74">
        <v>10718154</v>
      </c>
      <c r="Q752" s="74">
        <v>10387324</v>
      </c>
      <c r="R752" s="74">
        <v>10718154</v>
      </c>
      <c r="S752" s="74">
        <v>10387324</v>
      </c>
    </row>
    <row r="753" spans="1:19" x14ac:dyDescent="0.35">
      <c r="A753" s="74" t="s">
        <v>759</v>
      </c>
      <c r="B753" s="74">
        <v>114</v>
      </c>
      <c r="C753" s="74" t="s">
        <v>1677</v>
      </c>
      <c r="D753" s="74">
        <v>17901</v>
      </c>
      <c r="E753" s="74" t="s">
        <v>1917</v>
      </c>
      <c r="F753" s="74">
        <v>11392716</v>
      </c>
      <c r="G753" s="74">
        <v>11392716</v>
      </c>
      <c r="H753" s="74">
        <v>11392716</v>
      </c>
      <c r="I753" s="74" t="s">
        <v>2829</v>
      </c>
      <c r="J753" s="74" t="s">
        <v>2833</v>
      </c>
      <c r="K753" s="74">
        <v>58430</v>
      </c>
      <c r="L753" s="74">
        <v>40902</v>
      </c>
      <c r="M753" s="74">
        <v>11451146</v>
      </c>
      <c r="N753" s="74">
        <v>11410244</v>
      </c>
      <c r="O753" s="74">
        <v>11351814</v>
      </c>
      <c r="P753" s="74">
        <v>11451146</v>
      </c>
      <c r="Q753" s="74">
        <v>11392716</v>
      </c>
      <c r="R753" s="74">
        <v>11410244</v>
      </c>
      <c r="S753" s="74">
        <v>11351814</v>
      </c>
    </row>
    <row r="754" spans="1:19" x14ac:dyDescent="0.35">
      <c r="A754" s="74" t="s">
        <v>760</v>
      </c>
      <c r="B754" s="74">
        <v>114</v>
      </c>
      <c r="C754" s="74" t="s">
        <v>1677</v>
      </c>
      <c r="D754" s="74">
        <v>58909</v>
      </c>
      <c r="E754" s="74" t="s">
        <v>1918</v>
      </c>
      <c r="F754" s="74">
        <v>333130324</v>
      </c>
      <c r="G754" s="74">
        <v>322290256</v>
      </c>
      <c r="H754" s="74">
        <v>333130324</v>
      </c>
      <c r="I754" s="74" t="s">
        <v>2829</v>
      </c>
      <c r="J754" s="74" t="s">
        <v>2833</v>
      </c>
      <c r="K754" s="74">
        <v>442199</v>
      </c>
      <c r="L754" s="74">
        <v>474452</v>
      </c>
      <c r="M754" s="74">
        <v>333572523</v>
      </c>
      <c r="N754" s="74">
        <v>333098071</v>
      </c>
      <c r="O754" s="74">
        <v>332655872</v>
      </c>
      <c r="P754" s="74">
        <v>333572523</v>
      </c>
      <c r="Q754" s="74">
        <v>333130324</v>
      </c>
      <c r="R754" s="74">
        <v>333098071</v>
      </c>
      <c r="S754" s="74">
        <v>332655872</v>
      </c>
    </row>
    <row r="755" spans="1:19" x14ac:dyDescent="0.35">
      <c r="A755" s="74" t="s">
        <v>761</v>
      </c>
      <c r="B755" s="74">
        <v>114</v>
      </c>
      <c r="C755" s="74" t="s">
        <v>1677</v>
      </c>
      <c r="D755" s="74">
        <v>114901</v>
      </c>
      <c r="E755" s="74" t="s">
        <v>2427</v>
      </c>
      <c r="F755" s="74">
        <v>1675529328</v>
      </c>
      <c r="G755" s="74">
        <v>1709602412</v>
      </c>
      <c r="H755" s="74">
        <v>1675529328</v>
      </c>
      <c r="I755" s="74" t="s">
        <v>2829</v>
      </c>
      <c r="J755" s="74" t="s">
        <v>2833</v>
      </c>
      <c r="K755" s="74">
        <v>39692980</v>
      </c>
      <c r="L755" s="74">
        <v>39809758</v>
      </c>
      <c r="M755" s="74">
        <v>1715222308</v>
      </c>
      <c r="N755" s="74">
        <v>1675412550</v>
      </c>
      <c r="O755" s="74">
        <v>1635719570</v>
      </c>
      <c r="P755" s="74">
        <v>1836500268</v>
      </c>
      <c r="Q755" s="74">
        <v>1796807288</v>
      </c>
      <c r="R755" s="74">
        <v>1796690510</v>
      </c>
      <c r="S755" s="74">
        <v>1756997530</v>
      </c>
    </row>
    <row r="756" spans="1:19" x14ac:dyDescent="0.35">
      <c r="A756" s="74" t="s">
        <v>762</v>
      </c>
      <c r="B756" s="74">
        <v>114</v>
      </c>
      <c r="C756" s="74" t="s">
        <v>1677</v>
      </c>
      <c r="D756" s="74">
        <v>114902</v>
      </c>
      <c r="E756" s="74" t="s">
        <v>2428</v>
      </c>
      <c r="F756" s="74">
        <v>357605531</v>
      </c>
      <c r="G756" s="74">
        <v>364329667</v>
      </c>
      <c r="H756" s="74">
        <v>357605531</v>
      </c>
      <c r="I756" s="74" t="s">
        <v>2829</v>
      </c>
      <c r="J756" s="74" t="s">
        <v>2833</v>
      </c>
      <c r="K756" s="74">
        <v>8981986</v>
      </c>
      <c r="L756" s="74">
        <v>10477152</v>
      </c>
      <c r="M756" s="74">
        <v>366587517</v>
      </c>
      <c r="N756" s="74">
        <v>356110365</v>
      </c>
      <c r="O756" s="74">
        <v>347128379</v>
      </c>
      <c r="P756" s="74">
        <v>366587517</v>
      </c>
      <c r="Q756" s="74">
        <v>357605531</v>
      </c>
      <c r="R756" s="74">
        <v>356110365</v>
      </c>
      <c r="S756" s="74">
        <v>347128379</v>
      </c>
    </row>
    <row r="757" spans="1:19" x14ac:dyDescent="0.35">
      <c r="A757" s="74" t="s">
        <v>763</v>
      </c>
      <c r="B757" s="74">
        <v>114</v>
      </c>
      <c r="C757" s="74" t="s">
        <v>1677</v>
      </c>
      <c r="D757" s="74">
        <v>114904</v>
      </c>
      <c r="E757" s="74" t="s">
        <v>2429</v>
      </c>
      <c r="F757" s="74">
        <v>464801286</v>
      </c>
      <c r="G757" s="74">
        <v>473961502</v>
      </c>
      <c r="H757" s="74">
        <v>464801286</v>
      </c>
      <c r="I757" s="74" t="s">
        <v>2829</v>
      </c>
      <c r="J757" s="74" t="s">
        <v>2833</v>
      </c>
      <c r="K757" s="74">
        <v>5543315</v>
      </c>
      <c r="L757" s="74">
        <v>7339531</v>
      </c>
      <c r="M757" s="74">
        <v>470344601</v>
      </c>
      <c r="N757" s="74">
        <v>463005070</v>
      </c>
      <c r="O757" s="74">
        <v>457461755</v>
      </c>
      <c r="P757" s="74">
        <v>575723301</v>
      </c>
      <c r="Q757" s="74">
        <v>570179986</v>
      </c>
      <c r="R757" s="74">
        <v>568383770</v>
      </c>
      <c r="S757" s="74">
        <v>562840455</v>
      </c>
    </row>
    <row r="758" spans="1:19" x14ac:dyDescent="0.35">
      <c r="A758" s="74" t="s">
        <v>764</v>
      </c>
      <c r="B758" s="74">
        <v>114</v>
      </c>
      <c r="C758" s="74" t="s">
        <v>1677</v>
      </c>
      <c r="D758" s="74">
        <v>156902</v>
      </c>
      <c r="E758" s="74" t="s">
        <v>2430</v>
      </c>
      <c r="F758" s="74">
        <v>50377772</v>
      </c>
      <c r="G758" s="74">
        <v>50377772</v>
      </c>
      <c r="H758" s="74">
        <v>50377772</v>
      </c>
      <c r="I758" s="74" t="s">
        <v>2829</v>
      </c>
      <c r="J758" s="74" t="s">
        <v>2833</v>
      </c>
      <c r="K758" s="74">
        <v>61546</v>
      </c>
      <c r="L758" s="74">
        <v>30734</v>
      </c>
      <c r="M758" s="74">
        <v>50439318</v>
      </c>
      <c r="N758" s="74">
        <v>50408584</v>
      </c>
      <c r="O758" s="74">
        <v>50347038</v>
      </c>
      <c r="P758" s="74">
        <v>50439318</v>
      </c>
      <c r="Q758" s="74">
        <v>50377772</v>
      </c>
      <c r="R758" s="74">
        <v>50408584</v>
      </c>
      <c r="S758" s="74">
        <v>50347038</v>
      </c>
    </row>
    <row r="759" spans="1:19" x14ac:dyDescent="0.35">
      <c r="A759" s="74" t="s">
        <v>765</v>
      </c>
      <c r="B759" s="74">
        <v>115</v>
      </c>
      <c r="C759" s="74" t="s">
        <v>1678</v>
      </c>
      <c r="D759" s="74">
        <v>55901</v>
      </c>
      <c r="E759" s="74" t="s">
        <v>2116</v>
      </c>
      <c r="F759" s="74">
        <v>77342287</v>
      </c>
      <c r="G759" s="74">
        <v>77342287</v>
      </c>
      <c r="H759" s="74">
        <v>77342287</v>
      </c>
      <c r="I759" s="74" t="s">
        <v>2829</v>
      </c>
      <c r="J759" s="74" t="s">
        <v>2833</v>
      </c>
      <c r="K759" s="74">
        <v>42169</v>
      </c>
      <c r="L759" s="74">
        <v>0</v>
      </c>
      <c r="M759" s="74">
        <v>77384456</v>
      </c>
      <c r="N759" s="74">
        <v>77384456</v>
      </c>
      <c r="O759" s="74">
        <v>77342287</v>
      </c>
      <c r="P759" s="74">
        <v>77384456</v>
      </c>
      <c r="Q759" s="74">
        <v>77342287</v>
      </c>
      <c r="R759" s="74">
        <v>77384456</v>
      </c>
      <c r="S759" s="74">
        <v>77342287</v>
      </c>
    </row>
    <row r="760" spans="1:19" x14ac:dyDescent="0.35">
      <c r="A760" s="74" t="s">
        <v>766</v>
      </c>
      <c r="B760" s="74">
        <v>115</v>
      </c>
      <c r="C760" s="74" t="s">
        <v>1678</v>
      </c>
      <c r="D760" s="74">
        <v>115901</v>
      </c>
      <c r="E760" s="74" t="s">
        <v>2431</v>
      </c>
      <c r="F760" s="74">
        <v>261655917</v>
      </c>
      <c r="G760" s="74">
        <v>268028885</v>
      </c>
      <c r="H760" s="74">
        <v>261655917</v>
      </c>
      <c r="I760" s="74" t="s">
        <v>2829</v>
      </c>
      <c r="J760" s="74" t="s">
        <v>2833</v>
      </c>
      <c r="K760" s="74">
        <v>2427054</v>
      </c>
      <c r="L760" s="74">
        <v>0</v>
      </c>
      <c r="M760" s="74">
        <v>264082971</v>
      </c>
      <c r="N760" s="74">
        <v>264082971</v>
      </c>
      <c r="O760" s="74">
        <v>261655917</v>
      </c>
      <c r="P760" s="74">
        <v>264082971</v>
      </c>
      <c r="Q760" s="74">
        <v>261655917</v>
      </c>
      <c r="R760" s="74">
        <v>264082971</v>
      </c>
      <c r="S760" s="74">
        <v>261655917</v>
      </c>
    </row>
    <row r="761" spans="1:19" x14ac:dyDescent="0.35">
      <c r="A761" s="74" t="s">
        <v>767</v>
      </c>
      <c r="B761" s="74">
        <v>115</v>
      </c>
      <c r="C761" s="74" t="s">
        <v>1678</v>
      </c>
      <c r="D761" s="74">
        <v>115902</v>
      </c>
      <c r="E761" s="74" t="s">
        <v>2432</v>
      </c>
      <c r="F761" s="74">
        <v>144669986</v>
      </c>
      <c r="G761" s="74">
        <v>145548411</v>
      </c>
      <c r="H761" s="74">
        <v>144669986</v>
      </c>
      <c r="I761" s="74" t="s">
        <v>2829</v>
      </c>
      <c r="J761" s="74" t="s">
        <v>2833</v>
      </c>
      <c r="K761" s="74">
        <v>720346</v>
      </c>
      <c r="L761" s="74">
        <v>0</v>
      </c>
      <c r="M761" s="74">
        <v>145390332</v>
      </c>
      <c r="N761" s="74">
        <v>145390332</v>
      </c>
      <c r="O761" s="74">
        <v>144669986</v>
      </c>
      <c r="P761" s="74">
        <v>145390332</v>
      </c>
      <c r="Q761" s="74">
        <v>144669986</v>
      </c>
      <c r="R761" s="74">
        <v>145390332</v>
      </c>
      <c r="S761" s="74">
        <v>144669986</v>
      </c>
    </row>
    <row r="762" spans="1:19" x14ac:dyDescent="0.35">
      <c r="A762" s="74" t="s">
        <v>768</v>
      </c>
      <c r="B762" s="74">
        <v>115</v>
      </c>
      <c r="C762" s="74" t="s">
        <v>1678</v>
      </c>
      <c r="D762" s="74">
        <v>115903</v>
      </c>
      <c r="E762" s="74" t="s">
        <v>2433</v>
      </c>
      <c r="F762" s="74">
        <v>66233043</v>
      </c>
      <c r="G762" s="74">
        <v>69328181</v>
      </c>
      <c r="H762" s="74">
        <v>66233043</v>
      </c>
      <c r="I762" s="74" t="s">
        <v>2829</v>
      </c>
      <c r="J762" s="74" t="s">
        <v>2833</v>
      </c>
      <c r="K762" s="74">
        <v>586499</v>
      </c>
      <c r="L762" s="74">
        <v>273848</v>
      </c>
      <c r="M762" s="74">
        <v>66819542</v>
      </c>
      <c r="N762" s="74">
        <v>66545694</v>
      </c>
      <c r="O762" s="74">
        <v>65959195</v>
      </c>
      <c r="P762" s="74">
        <v>66819542</v>
      </c>
      <c r="Q762" s="74">
        <v>66233043</v>
      </c>
      <c r="R762" s="74">
        <v>66545694</v>
      </c>
      <c r="S762" s="74">
        <v>65959195</v>
      </c>
    </row>
    <row r="763" spans="1:19" x14ac:dyDescent="0.35">
      <c r="A763" s="74" t="s">
        <v>769</v>
      </c>
      <c r="B763" s="74">
        <v>116</v>
      </c>
      <c r="C763" s="74" t="s">
        <v>1679</v>
      </c>
      <c r="D763" s="74">
        <v>43918</v>
      </c>
      <c r="E763" s="74" t="s">
        <v>2062</v>
      </c>
      <c r="F763" s="74">
        <v>4397429</v>
      </c>
      <c r="G763" s="74">
        <v>4397429</v>
      </c>
      <c r="H763" s="74">
        <v>4397429</v>
      </c>
      <c r="I763" s="74" t="s">
        <v>2829</v>
      </c>
      <c r="J763" s="74" t="s">
        <v>2833</v>
      </c>
      <c r="K763" s="74">
        <v>162500</v>
      </c>
      <c r="L763" s="74">
        <v>0</v>
      </c>
      <c r="M763" s="74">
        <v>4559929</v>
      </c>
      <c r="N763" s="74">
        <v>4559929</v>
      </c>
      <c r="O763" s="74">
        <v>4397429</v>
      </c>
      <c r="P763" s="74">
        <v>4559929</v>
      </c>
      <c r="Q763" s="74">
        <v>4397429</v>
      </c>
      <c r="R763" s="74">
        <v>4559929</v>
      </c>
      <c r="S763" s="74">
        <v>4397429</v>
      </c>
    </row>
    <row r="764" spans="1:19" x14ac:dyDescent="0.35">
      <c r="A764" s="74" t="s">
        <v>770</v>
      </c>
      <c r="B764" s="74">
        <v>116</v>
      </c>
      <c r="C764" s="74" t="s">
        <v>1679</v>
      </c>
      <c r="D764" s="74">
        <v>60902</v>
      </c>
      <c r="E764" s="74" t="s">
        <v>2145</v>
      </c>
      <c r="F764" s="74">
        <v>2372834</v>
      </c>
      <c r="G764" s="74">
        <v>2372834</v>
      </c>
      <c r="H764" s="74">
        <v>2372834</v>
      </c>
      <c r="I764" s="74" t="s">
        <v>2829</v>
      </c>
      <c r="J764" s="74" t="s">
        <v>2833</v>
      </c>
      <c r="K764" s="74">
        <v>115000</v>
      </c>
      <c r="L764" s="74">
        <v>0</v>
      </c>
      <c r="M764" s="74">
        <v>2487834</v>
      </c>
      <c r="N764" s="74">
        <v>2487834</v>
      </c>
      <c r="O764" s="74">
        <v>2372834</v>
      </c>
      <c r="P764" s="74">
        <v>2487834</v>
      </c>
      <c r="Q764" s="74">
        <v>2372834</v>
      </c>
      <c r="R764" s="74">
        <v>2487834</v>
      </c>
      <c r="S764" s="74">
        <v>2372834</v>
      </c>
    </row>
    <row r="765" spans="1:19" x14ac:dyDescent="0.35">
      <c r="A765" s="74" t="s">
        <v>771</v>
      </c>
      <c r="B765" s="74">
        <v>116</v>
      </c>
      <c r="C765" s="74" t="s">
        <v>1679</v>
      </c>
      <c r="D765" s="74">
        <v>60914</v>
      </c>
      <c r="E765" s="74" t="s">
        <v>2146</v>
      </c>
      <c r="F765" s="74">
        <v>4162667</v>
      </c>
      <c r="G765" s="74">
        <v>4162667</v>
      </c>
      <c r="H765" s="74">
        <v>4162667</v>
      </c>
      <c r="I765" s="74" t="s">
        <v>2829</v>
      </c>
      <c r="J765" s="74" t="s">
        <v>2833</v>
      </c>
      <c r="K765" s="74">
        <v>139260</v>
      </c>
      <c r="L765" s="74">
        <v>0</v>
      </c>
      <c r="M765" s="74">
        <v>4301927</v>
      </c>
      <c r="N765" s="74">
        <v>4301927</v>
      </c>
      <c r="O765" s="74">
        <v>4162667</v>
      </c>
      <c r="P765" s="74">
        <v>4301927</v>
      </c>
      <c r="Q765" s="74">
        <v>4162667</v>
      </c>
      <c r="R765" s="74">
        <v>4301927</v>
      </c>
      <c r="S765" s="74">
        <v>4162667</v>
      </c>
    </row>
    <row r="766" spans="1:19" x14ac:dyDescent="0.35">
      <c r="A766" s="74" t="s">
        <v>772</v>
      </c>
      <c r="B766" s="74">
        <v>116</v>
      </c>
      <c r="C766" s="74" t="s">
        <v>1679</v>
      </c>
      <c r="D766" s="74">
        <v>74909</v>
      </c>
      <c r="E766" s="74" t="s">
        <v>2064</v>
      </c>
      <c r="F766" s="74">
        <v>9360154</v>
      </c>
      <c r="G766" s="74">
        <v>9360154</v>
      </c>
      <c r="H766" s="74">
        <v>9360154</v>
      </c>
      <c r="I766" s="74" t="s">
        <v>2829</v>
      </c>
      <c r="J766" s="74" t="s">
        <v>2833</v>
      </c>
      <c r="K766" s="74">
        <v>454500</v>
      </c>
      <c r="L766" s="74">
        <v>0</v>
      </c>
      <c r="M766" s="74">
        <v>9814654</v>
      </c>
      <c r="N766" s="74">
        <v>9814654</v>
      </c>
      <c r="O766" s="74">
        <v>9360154</v>
      </c>
      <c r="P766" s="74">
        <v>9814654</v>
      </c>
      <c r="Q766" s="74">
        <v>9360154</v>
      </c>
      <c r="R766" s="74">
        <v>9814654</v>
      </c>
      <c r="S766" s="74">
        <v>9360154</v>
      </c>
    </row>
    <row r="767" spans="1:19" x14ac:dyDescent="0.35">
      <c r="A767" s="74" t="s">
        <v>773</v>
      </c>
      <c r="B767" s="74">
        <v>116</v>
      </c>
      <c r="C767" s="74" t="s">
        <v>1679</v>
      </c>
      <c r="D767" s="74">
        <v>112905</v>
      </c>
      <c r="E767" s="74" t="s">
        <v>2416</v>
      </c>
      <c r="F767" s="74">
        <v>9147797</v>
      </c>
      <c r="G767" s="74">
        <v>9186897</v>
      </c>
      <c r="H767" s="74">
        <v>9147797</v>
      </c>
      <c r="I767" s="74" t="s">
        <v>2829</v>
      </c>
      <c r="J767" s="74" t="s">
        <v>2833</v>
      </c>
      <c r="K767" s="74">
        <v>390106</v>
      </c>
      <c r="L767" s="74">
        <v>0</v>
      </c>
      <c r="M767" s="74">
        <v>9537903</v>
      </c>
      <c r="N767" s="74">
        <v>9537903</v>
      </c>
      <c r="O767" s="74">
        <v>9147797</v>
      </c>
      <c r="P767" s="74">
        <v>9537903</v>
      </c>
      <c r="Q767" s="74">
        <v>9147797</v>
      </c>
      <c r="R767" s="74">
        <v>9537903</v>
      </c>
      <c r="S767" s="74">
        <v>9147797</v>
      </c>
    </row>
    <row r="768" spans="1:19" x14ac:dyDescent="0.35">
      <c r="A768" s="74" t="s">
        <v>774</v>
      </c>
      <c r="B768" s="74">
        <v>116</v>
      </c>
      <c r="C768" s="74" t="s">
        <v>1679</v>
      </c>
      <c r="D768" s="74">
        <v>116901</v>
      </c>
      <c r="E768" s="74" t="s">
        <v>2434</v>
      </c>
      <c r="F768" s="74">
        <v>451034261</v>
      </c>
      <c r="G768" s="74">
        <v>467161762</v>
      </c>
      <c r="H768" s="74">
        <v>451034261</v>
      </c>
      <c r="I768" s="74" t="s">
        <v>2829</v>
      </c>
      <c r="J768" s="74" t="s">
        <v>2833</v>
      </c>
      <c r="K768" s="74">
        <v>16037485</v>
      </c>
      <c r="L768" s="74">
        <v>0</v>
      </c>
      <c r="M768" s="74">
        <v>467071746</v>
      </c>
      <c r="N768" s="74">
        <v>467071746</v>
      </c>
      <c r="O768" s="74">
        <v>451034261</v>
      </c>
      <c r="P768" s="74">
        <v>467071746</v>
      </c>
      <c r="Q768" s="74">
        <v>451034261</v>
      </c>
      <c r="R768" s="74">
        <v>467071746</v>
      </c>
      <c r="S768" s="74">
        <v>451034261</v>
      </c>
    </row>
    <row r="769" spans="1:19" x14ac:dyDescent="0.35">
      <c r="A769" s="74" t="s">
        <v>775</v>
      </c>
      <c r="B769" s="74">
        <v>116</v>
      </c>
      <c r="C769" s="74" t="s">
        <v>1679</v>
      </c>
      <c r="D769" s="74">
        <v>116902</v>
      </c>
      <c r="E769" s="74" t="s">
        <v>2435</v>
      </c>
      <c r="F769" s="74">
        <v>98410128</v>
      </c>
      <c r="G769" s="74">
        <v>99642708</v>
      </c>
      <c r="H769" s="74">
        <v>98410128</v>
      </c>
      <c r="I769" s="74" t="s">
        <v>2829</v>
      </c>
      <c r="J769" s="74" t="s">
        <v>2833</v>
      </c>
      <c r="K769" s="74">
        <v>5142689</v>
      </c>
      <c r="L769" s="74">
        <v>0</v>
      </c>
      <c r="M769" s="74">
        <v>103552817</v>
      </c>
      <c r="N769" s="74">
        <v>103552817</v>
      </c>
      <c r="O769" s="74">
        <v>98410128</v>
      </c>
      <c r="P769" s="74">
        <v>103552817</v>
      </c>
      <c r="Q769" s="74">
        <v>98410128</v>
      </c>
      <c r="R769" s="74">
        <v>103552817</v>
      </c>
      <c r="S769" s="74">
        <v>98410128</v>
      </c>
    </row>
    <row r="770" spans="1:19" x14ac:dyDescent="0.35">
      <c r="A770" s="74" t="s">
        <v>776</v>
      </c>
      <c r="B770" s="74">
        <v>116</v>
      </c>
      <c r="C770" s="74" t="s">
        <v>1679</v>
      </c>
      <c r="D770" s="74">
        <v>116903</v>
      </c>
      <c r="E770" s="74" t="s">
        <v>2147</v>
      </c>
      <c r="F770" s="74">
        <v>421042076</v>
      </c>
      <c r="G770" s="74">
        <v>432077134</v>
      </c>
      <c r="H770" s="74">
        <v>421042076</v>
      </c>
      <c r="I770" s="74" t="s">
        <v>2829</v>
      </c>
      <c r="J770" s="74" t="s">
        <v>2833</v>
      </c>
      <c r="K770" s="74">
        <v>13751431</v>
      </c>
      <c r="L770" s="74">
        <v>0</v>
      </c>
      <c r="M770" s="74">
        <v>434793507</v>
      </c>
      <c r="N770" s="74">
        <v>434793507</v>
      </c>
      <c r="O770" s="74">
        <v>421042076</v>
      </c>
      <c r="P770" s="74">
        <v>434793507</v>
      </c>
      <c r="Q770" s="74">
        <v>421042076</v>
      </c>
      <c r="R770" s="74">
        <v>434793507</v>
      </c>
      <c r="S770" s="74">
        <v>421042076</v>
      </c>
    </row>
    <row r="771" spans="1:19" x14ac:dyDescent="0.35">
      <c r="A771" s="74" t="s">
        <v>777</v>
      </c>
      <c r="B771" s="74">
        <v>116</v>
      </c>
      <c r="C771" s="74" t="s">
        <v>1679</v>
      </c>
      <c r="D771" s="74">
        <v>116905</v>
      </c>
      <c r="E771" s="74" t="s">
        <v>2436</v>
      </c>
      <c r="F771" s="74">
        <v>2059482677</v>
      </c>
      <c r="G771" s="74">
        <v>2132553790</v>
      </c>
      <c r="H771" s="74">
        <v>2059482677</v>
      </c>
      <c r="I771" s="74" t="s">
        <v>2829</v>
      </c>
      <c r="J771" s="74" t="s">
        <v>2833</v>
      </c>
      <c r="K771" s="74">
        <v>54178863</v>
      </c>
      <c r="L771" s="74">
        <v>0</v>
      </c>
      <c r="M771" s="74">
        <v>2113661540</v>
      </c>
      <c r="N771" s="74">
        <v>2113661540</v>
      </c>
      <c r="O771" s="74">
        <v>2059482677</v>
      </c>
      <c r="P771" s="74">
        <v>2113661540</v>
      </c>
      <c r="Q771" s="74">
        <v>2059482677</v>
      </c>
      <c r="R771" s="74">
        <v>2113661540</v>
      </c>
      <c r="S771" s="74">
        <v>2059482677</v>
      </c>
    </row>
    <row r="772" spans="1:19" x14ac:dyDescent="0.35">
      <c r="A772" s="74" t="s">
        <v>778</v>
      </c>
      <c r="B772" s="74">
        <v>116</v>
      </c>
      <c r="C772" s="74" t="s">
        <v>1679</v>
      </c>
      <c r="D772" s="74">
        <v>116906</v>
      </c>
      <c r="E772" s="74" t="s">
        <v>2437</v>
      </c>
      <c r="F772" s="74">
        <v>229293937</v>
      </c>
      <c r="G772" s="74">
        <v>239323150</v>
      </c>
      <c r="H772" s="74">
        <v>229293937</v>
      </c>
      <c r="I772" s="74" t="s">
        <v>2829</v>
      </c>
      <c r="J772" s="74" t="s">
        <v>2833</v>
      </c>
      <c r="K772" s="74">
        <v>10083461</v>
      </c>
      <c r="L772" s="74">
        <v>0</v>
      </c>
      <c r="M772" s="74">
        <v>239377398</v>
      </c>
      <c r="N772" s="74">
        <v>239377398</v>
      </c>
      <c r="O772" s="74">
        <v>229293937</v>
      </c>
      <c r="P772" s="74">
        <v>239377398</v>
      </c>
      <c r="Q772" s="74">
        <v>229293937</v>
      </c>
      <c r="R772" s="74">
        <v>239377398</v>
      </c>
      <c r="S772" s="74">
        <v>229293937</v>
      </c>
    </row>
    <row r="773" spans="1:19" x14ac:dyDescent="0.35">
      <c r="A773" s="74" t="s">
        <v>779</v>
      </c>
      <c r="B773" s="74">
        <v>116</v>
      </c>
      <c r="C773" s="74" t="s">
        <v>1679</v>
      </c>
      <c r="D773" s="74">
        <v>116908</v>
      </c>
      <c r="E773" s="74" t="s">
        <v>2438</v>
      </c>
      <c r="F773" s="74">
        <v>746194874</v>
      </c>
      <c r="G773" s="74">
        <v>772116214</v>
      </c>
      <c r="H773" s="74">
        <v>746194874</v>
      </c>
      <c r="I773" s="74" t="s">
        <v>2829</v>
      </c>
      <c r="J773" s="74" t="s">
        <v>2833</v>
      </c>
      <c r="K773" s="74">
        <v>26811534</v>
      </c>
      <c r="L773" s="74">
        <v>0</v>
      </c>
      <c r="M773" s="74">
        <v>773006408</v>
      </c>
      <c r="N773" s="74">
        <v>773006408</v>
      </c>
      <c r="O773" s="74">
        <v>746194874</v>
      </c>
      <c r="P773" s="74">
        <v>773006408</v>
      </c>
      <c r="Q773" s="74">
        <v>746194874</v>
      </c>
      <c r="R773" s="74">
        <v>773006408</v>
      </c>
      <c r="S773" s="74">
        <v>746194874</v>
      </c>
    </row>
    <row r="774" spans="1:19" x14ac:dyDescent="0.35">
      <c r="A774" s="74" t="s">
        <v>780</v>
      </c>
      <c r="B774" s="74">
        <v>116</v>
      </c>
      <c r="C774" s="74" t="s">
        <v>1679</v>
      </c>
      <c r="D774" s="74">
        <v>116909</v>
      </c>
      <c r="E774" s="74" t="s">
        <v>2220</v>
      </c>
      <c r="F774" s="74">
        <v>111324740</v>
      </c>
      <c r="G774" s="74">
        <v>113737252</v>
      </c>
      <c r="H774" s="74">
        <v>111324740</v>
      </c>
      <c r="I774" s="74" t="s">
        <v>2829</v>
      </c>
      <c r="J774" s="74" t="s">
        <v>2833</v>
      </c>
      <c r="K774" s="74">
        <v>6516306</v>
      </c>
      <c r="L774" s="74">
        <v>0</v>
      </c>
      <c r="M774" s="74">
        <v>117841046</v>
      </c>
      <c r="N774" s="74">
        <v>117841046</v>
      </c>
      <c r="O774" s="74">
        <v>111324740</v>
      </c>
      <c r="P774" s="74">
        <v>117841046</v>
      </c>
      <c r="Q774" s="74">
        <v>111324740</v>
      </c>
      <c r="R774" s="74">
        <v>117841046</v>
      </c>
      <c r="S774" s="74">
        <v>111324740</v>
      </c>
    </row>
    <row r="775" spans="1:19" x14ac:dyDescent="0.35">
      <c r="A775" s="74" t="s">
        <v>781</v>
      </c>
      <c r="B775" s="74">
        <v>116</v>
      </c>
      <c r="C775" s="74" t="s">
        <v>1679</v>
      </c>
      <c r="D775" s="74">
        <v>116910</v>
      </c>
      <c r="E775" s="74" t="s">
        <v>2439</v>
      </c>
      <c r="F775" s="74">
        <v>89287993</v>
      </c>
      <c r="G775" s="74">
        <v>88418435</v>
      </c>
      <c r="H775" s="74">
        <v>89287993</v>
      </c>
      <c r="I775" s="74" t="s">
        <v>2829</v>
      </c>
      <c r="J775" s="74" t="s">
        <v>2833</v>
      </c>
      <c r="K775" s="74">
        <v>4695720</v>
      </c>
      <c r="L775" s="74">
        <v>0</v>
      </c>
      <c r="M775" s="74">
        <v>93983713</v>
      </c>
      <c r="N775" s="74">
        <v>93983713</v>
      </c>
      <c r="O775" s="74">
        <v>89287993</v>
      </c>
      <c r="P775" s="74">
        <v>93983713</v>
      </c>
      <c r="Q775" s="74">
        <v>89287993</v>
      </c>
      <c r="R775" s="74">
        <v>93983713</v>
      </c>
      <c r="S775" s="74">
        <v>89287993</v>
      </c>
    </row>
    <row r="776" spans="1:19" x14ac:dyDescent="0.35">
      <c r="A776" s="74" t="s">
        <v>782</v>
      </c>
      <c r="B776" s="74">
        <v>116</v>
      </c>
      <c r="C776" s="74" t="s">
        <v>1679</v>
      </c>
      <c r="D776" s="74">
        <v>116915</v>
      </c>
      <c r="E776" s="74" t="s">
        <v>2069</v>
      </c>
      <c r="F776" s="74">
        <v>152800769</v>
      </c>
      <c r="G776" s="74">
        <v>153973948</v>
      </c>
      <c r="H776" s="74">
        <v>152800769</v>
      </c>
      <c r="I776" s="74" t="s">
        <v>2829</v>
      </c>
      <c r="J776" s="74" t="s">
        <v>2833</v>
      </c>
      <c r="K776" s="74">
        <v>6105342</v>
      </c>
      <c r="L776" s="74">
        <v>0</v>
      </c>
      <c r="M776" s="74">
        <v>158906111</v>
      </c>
      <c r="N776" s="74">
        <v>158906111</v>
      </c>
      <c r="O776" s="74">
        <v>152800769</v>
      </c>
      <c r="P776" s="74">
        <v>158906111</v>
      </c>
      <c r="Q776" s="74">
        <v>152800769</v>
      </c>
      <c r="R776" s="74">
        <v>158906111</v>
      </c>
      <c r="S776" s="74">
        <v>152800769</v>
      </c>
    </row>
    <row r="777" spans="1:19" x14ac:dyDescent="0.35">
      <c r="A777" s="74" t="s">
        <v>783</v>
      </c>
      <c r="B777" s="74">
        <v>116</v>
      </c>
      <c r="C777" s="74" t="s">
        <v>1679</v>
      </c>
      <c r="D777" s="74">
        <v>116916</v>
      </c>
      <c r="E777" s="74" t="s">
        <v>2440</v>
      </c>
      <c r="F777" s="74">
        <v>15993786</v>
      </c>
      <c r="G777" s="74">
        <v>17011450</v>
      </c>
      <c r="H777" s="74">
        <v>15993786</v>
      </c>
      <c r="I777" s="74" t="s">
        <v>2829</v>
      </c>
      <c r="J777" s="74" t="s">
        <v>2833</v>
      </c>
      <c r="K777" s="74">
        <v>1016070</v>
      </c>
      <c r="L777" s="74">
        <v>0</v>
      </c>
      <c r="M777" s="74">
        <v>17009856</v>
      </c>
      <c r="N777" s="74">
        <v>17009856</v>
      </c>
      <c r="O777" s="74">
        <v>15993786</v>
      </c>
      <c r="P777" s="74">
        <v>17009856</v>
      </c>
      <c r="Q777" s="74">
        <v>15993786</v>
      </c>
      <c r="R777" s="74">
        <v>17009856</v>
      </c>
      <c r="S777" s="74">
        <v>15993786</v>
      </c>
    </row>
    <row r="778" spans="1:19" x14ac:dyDescent="0.35">
      <c r="A778" s="74" t="s">
        <v>784</v>
      </c>
      <c r="B778" s="74">
        <v>116</v>
      </c>
      <c r="C778" s="74" t="s">
        <v>1679</v>
      </c>
      <c r="D778" s="74">
        <v>129906</v>
      </c>
      <c r="E778" s="74" t="s">
        <v>2441</v>
      </c>
      <c r="F778" s="74">
        <v>77893899</v>
      </c>
      <c r="G778" s="74">
        <v>77893899</v>
      </c>
      <c r="H778" s="74">
        <v>77893899</v>
      </c>
      <c r="I778" s="74" t="s">
        <v>2829</v>
      </c>
      <c r="J778" s="74" t="s">
        <v>2833</v>
      </c>
      <c r="K778" s="74">
        <v>2882033</v>
      </c>
      <c r="L778" s="74">
        <v>0</v>
      </c>
      <c r="M778" s="74">
        <v>80775932</v>
      </c>
      <c r="N778" s="74">
        <v>80775932</v>
      </c>
      <c r="O778" s="74">
        <v>77893899</v>
      </c>
      <c r="P778" s="74">
        <v>80775932</v>
      </c>
      <c r="Q778" s="74">
        <v>77893899</v>
      </c>
      <c r="R778" s="74">
        <v>80775932</v>
      </c>
      <c r="S778" s="74">
        <v>77893899</v>
      </c>
    </row>
    <row r="779" spans="1:19" x14ac:dyDescent="0.35">
      <c r="A779" s="74" t="s">
        <v>785</v>
      </c>
      <c r="B779" s="74">
        <v>116</v>
      </c>
      <c r="C779" s="74" t="s">
        <v>1679</v>
      </c>
      <c r="D779" s="74">
        <v>199902</v>
      </c>
      <c r="E779" s="74" t="s">
        <v>2071</v>
      </c>
      <c r="F779" s="74">
        <v>307892298</v>
      </c>
      <c r="G779" s="74">
        <v>321064876</v>
      </c>
      <c r="H779" s="74">
        <v>307892298</v>
      </c>
      <c r="I779" s="74" t="s">
        <v>2829</v>
      </c>
      <c r="J779" s="74" t="s">
        <v>2833</v>
      </c>
      <c r="K779" s="74">
        <v>10987412</v>
      </c>
      <c r="L779" s="74">
        <v>0</v>
      </c>
      <c r="M779" s="74">
        <v>318879710</v>
      </c>
      <c r="N779" s="74">
        <v>318879710</v>
      </c>
      <c r="O779" s="74">
        <v>307892298</v>
      </c>
      <c r="P779" s="74">
        <v>318879710</v>
      </c>
      <c r="Q779" s="74">
        <v>307892298</v>
      </c>
      <c r="R779" s="74">
        <v>318879710</v>
      </c>
      <c r="S779" s="74">
        <v>307892298</v>
      </c>
    </row>
    <row r="780" spans="1:19" x14ac:dyDescent="0.35">
      <c r="A780" s="74" t="s">
        <v>786</v>
      </c>
      <c r="B780" s="74">
        <v>117</v>
      </c>
      <c r="C780" s="74" t="s">
        <v>1680</v>
      </c>
      <c r="D780" s="74">
        <v>98903</v>
      </c>
      <c r="E780" s="74" t="s">
        <v>2318</v>
      </c>
      <c r="F780" s="74">
        <v>71184223</v>
      </c>
      <c r="G780" s="74">
        <v>79098849</v>
      </c>
      <c r="H780" s="74">
        <v>71184223</v>
      </c>
      <c r="I780" s="74" t="s">
        <v>2829</v>
      </c>
      <c r="J780" s="74" t="s">
        <v>2834</v>
      </c>
      <c r="K780" s="74">
        <v>301660</v>
      </c>
      <c r="L780" s="74">
        <v>254250</v>
      </c>
      <c r="M780" s="74">
        <v>71485883</v>
      </c>
      <c r="N780" s="74">
        <v>71231633</v>
      </c>
      <c r="O780" s="74">
        <v>70929973</v>
      </c>
      <c r="P780" s="74">
        <v>71485883</v>
      </c>
      <c r="Q780" s="74">
        <v>71184223</v>
      </c>
      <c r="R780" s="74">
        <v>71231633</v>
      </c>
      <c r="S780" s="74">
        <v>70929973</v>
      </c>
    </row>
    <row r="781" spans="1:19" x14ac:dyDescent="0.35">
      <c r="A781" s="74" t="s">
        <v>787</v>
      </c>
      <c r="B781" s="74">
        <v>117</v>
      </c>
      <c r="C781" s="74" t="s">
        <v>1680</v>
      </c>
      <c r="D781" s="74">
        <v>98904</v>
      </c>
      <c r="E781" s="74" t="s">
        <v>2319</v>
      </c>
      <c r="F781" s="74">
        <v>14177456</v>
      </c>
      <c r="G781" s="74">
        <v>14177456</v>
      </c>
      <c r="H781" s="74">
        <v>14177456</v>
      </c>
      <c r="I781" s="74" t="s">
        <v>2829</v>
      </c>
      <c r="J781" s="74" t="s">
        <v>2833</v>
      </c>
      <c r="K781" s="74">
        <v>143030</v>
      </c>
      <c r="L781" s="74">
        <v>0</v>
      </c>
      <c r="M781" s="74">
        <v>14320486</v>
      </c>
      <c r="N781" s="74">
        <v>14320486</v>
      </c>
      <c r="O781" s="74">
        <v>14177456</v>
      </c>
      <c r="P781" s="74">
        <v>14320486</v>
      </c>
      <c r="Q781" s="74">
        <v>14177456</v>
      </c>
      <c r="R781" s="74">
        <v>14320486</v>
      </c>
      <c r="S781" s="74">
        <v>14177456</v>
      </c>
    </row>
    <row r="782" spans="1:19" x14ac:dyDescent="0.35">
      <c r="A782" s="74" t="s">
        <v>788</v>
      </c>
      <c r="B782" s="74">
        <v>117</v>
      </c>
      <c r="C782" s="74" t="s">
        <v>1680</v>
      </c>
      <c r="D782" s="74">
        <v>117901</v>
      </c>
      <c r="E782" s="74" t="s">
        <v>2442</v>
      </c>
      <c r="F782" s="74">
        <v>618441915</v>
      </c>
      <c r="G782" s="74">
        <v>644052865</v>
      </c>
      <c r="H782" s="74">
        <v>618441915</v>
      </c>
      <c r="I782" s="74" t="s">
        <v>2829</v>
      </c>
      <c r="J782" s="74" t="s">
        <v>2833</v>
      </c>
      <c r="K782" s="74">
        <v>32085150</v>
      </c>
      <c r="L782" s="74">
        <v>13286160</v>
      </c>
      <c r="M782" s="74">
        <v>650527065</v>
      </c>
      <c r="N782" s="74">
        <v>637240905</v>
      </c>
      <c r="O782" s="74">
        <v>605155755</v>
      </c>
      <c r="P782" s="74">
        <v>1066270845</v>
      </c>
      <c r="Q782" s="74">
        <v>1034185695</v>
      </c>
      <c r="R782" s="74">
        <v>1052984685</v>
      </c>
      <c r="S782" s="74">
        <v>1020899535</v>
      </c>
    </row>
    <row r="783" spans="1:19" x14ac:dyDescent="0.35">
      <c r="A783" s="74" t="s">
        <v>789</v>
      </c>
      <c r="B783" s="74">
        <v>117</v>
      </c>
      <c r="C783" s="74" t="s">
        <v>1680</v>
      </c>
      <c r="D783" s="74">
        <v>117903</v>
      </c>
      <c r="E783" s="74" t="s">
        <v>2004</v>
      </c>
      <c r="F783" s="74">
        <v>113203344</v>
      </c>
      <c r="G783" s="74">
        <v>118745013</v>
      </c>
      <c r="H783" s="74">
        <v>113203344</v>
      </c>
      <c r="I783" s="74" t="s">
        <v>2829</v>
      </c>
      <c r="J783" s="74" t="s">
        <v>2833</v>
      </c>
      <c r="K783" s="74">
        <v>10915840</v>
      </c>
      <c r="L783" s="74">
        <v>0</v>
      </c>
      <c r="M783" s="74">
        <v>124119184</v>
      </c>
      <c r="N783" s="74">
        <v>124119184</v>
      </c>
      <c r="O783" s="74">
        <v>113203344</v>
      </c>
      <c r="P783" s="74">
        <v>124119184</v>
      </c>
      <c r="Q783" s="74">
        <v>113203344</v>
      </c>
      <c r="R783" s="74">
        <v>124119184</v>
      </c>
      <c r="S783" s="74">
        <v>113203344</v>
      </c>
    </row>
    <row r="784" spans="1:19" x14ac:dyDescent="0.35">
      <c r="A784" s="74" t="s">
        <v>790</v>
      </c>
      <c r="B784" s="74">
        <v>117</v>
      </c>
      <c r="C784" s="74" t="s">
        <v>1680</v>
      </c>
      <c r="D784" s="74">
        <v>117904</v>
      </c>
      <c r="E784" s="74" t="s">
        <v>2443</v>
      </c>
      <c r="F784" s="74">
        <v>1088588550</v>
      </c>
      <c r="G784" s="74">
        <v>1098922575</v>
      </c>
      <c r="H784" s="74">
        <v>1088588550</v>
      </c>
      <c r="I784" s="74" t="s">
        <v>2829</v>
      </c>
      <c r="J784" s="74" t="s">
        <v>2834</v>
      </c>
      <c r="K784" s="74">
        <v>5949170</v>
      </c>
      <c r="L784" s="74">
        <v>3692680</v>
      </c>
      <c r="M784" s="74">
        <v>1094537720</v>
      </c>
      <c r="N784" s="74">
        <v>1090845040</v>
      </c>
      <c r="O784" s="74">
        <v>1084895870</v>
      </c>
      <c r="P784" s="74">
        <v>1131644190</v>
      </c>
      <c r="Q784" s="74">
        <v>1125695020</v>
      </c>
      <c r="R784" s="74">
        <v>1127951510</v>
      </c>
      <c r="S784" s="74">
        <v>1122002340</v>
      </c>
    </row>
    <row r="785" spans="1:19" x14ac:dyDescent="0.35">
      <c r="A785" s="74" t="s">
        <v>791</v>
      </c>
      <c r="B785" s="74">
        <v>117</v>
      </c>
      <c r="C785" s="74" t="s">
        <v>1680</v>
      </c>
      <c r="D785" s="74">
        <v>117907</v>
      </c>
      <c r="E785" s="74" t="s">
        <v>2444</v>
      </c>
      <c r="F785" s="74">
        <v>35701106</v>
      </c>
      <c r="G785" s="74">
        <v>37759206</v>
      </c>
      <c r="H785" s="74">
        <v>35701106</v>
      </c>
      <c r="I785" s="74" t="s">
        <v>2829</v>
      </c>
      <c r="J785" s="74" t="s">
        <v>2833</v>
      </c>
      <c r="K785" s="74">
        <v>175310</v>
      </c>
      <c r="L785" s="74">
        <v>114620</v>
      </c>
      <c r="M785" s="74">
        <v>35876416</v>
      </c>
      <c r="N785" s="74">
        <v>35761796</v>
      </c>
      <c r="O785" s="74">
        <v>35586486</v>
      </c>
      <c r="P785" s="74">
        <v>35876416</v>
      </c>
      <c r="Q785" s="74">
        <v>35701106</v>
      </c>
      <c r="R785" s="74">
        <v>35761796</v>
      </c>
      <c r="S785" s="74">
        <v>35586486</v>
      </c>
    </row>
    <row r="786" spans="1:19" x14ac:dyDescent="0.35">
      <c r="A786" s="74" t="s">
        <v>792</v>
      </c>
      <c r="B786" s="74">
        <v>118</v>
      </c>
      <c r="C786" s="74" t="s">
        <v>1681</v>
      </c>
      <c r="D786" s="74">
        <v>118902</v>
      </c>
      <c r="E786" s="74" t="s">
        <v>2445</v>
      </c>
      <c r="F786" s="74">
        <v>914103508</v>
      </c>
      <c r="G786" s="74">
        <v>914103508</v>
      </c>
      <c r="H786" s="74">
        <v>914103508</v>
      </c>
      <c r="I786" s="74" t="s">
        <v>2829</v>
      </c>
      <c r="J786" s="74" t="s">
        <v>2832</v>
      </c>
      <c r="K786" s="74">
        <v>3232970</v>
      </c>
      <c r="L786" s="74">
        <v>0</v>
      </c>
      <c r="M786" s="74">
        <v>917336478</v>
      </c>
      <c r="N786" s="74">
        <v>917336478</v>
      </c>
      <c r="O786" s="74">
        <v>914103508</v>
      </c>
      <c r="P786" s="74">
        <v>917336478</v>
      </c>
      <c r="Q786" s="74">
        <v>914103508</v>
      </c>
      <c r="R786" s="74">
        <v>917336478</v>
      </c>
      <c r="S786" s="74">
        <v>914103508</v>
      </c>
    </row>
    <row r="787" spans="1:19" x14ac:dyDescent="0.35">
      <c r="A787" s="74" t="s">
        <v>793</v>
      </c>
      <c r="B787" s="74">
        <v>119</v>
      </c>
      <c r="C787" s="74" t="s">
        <v>1682</v>
      </c>
      <c r="D787" s="74">
        <v>39905</v>
      </c>
      <c r="E787" s="74" t="s">
        <v>2037</v>
      </c>
      <c r="F787" s="74">
        <v>4636570</v>
      </c>
      <c r="G787" s="74">
        <v>4636570</v>
      </c>
      <c r="H787" s="74">
        <v>4636570</v>
      </c>
      <c r="I787" s="74" t="s">
        <v>2829</v>
      </c>
      <c r="J787" s="74" t="s">
        <v>2833</v>
      </c>
      <c r="K787" s="74">
        <v>125080</v>
      </c>
      <c r="L787" s="74">
        <v>0</v>
      </c>
      <c r="M787" s="74">
        <v>4761650</v>
      </c>
      <c r="N787" s="74">
        <v>4761650</v>
      </c>
      <c r="O787" s="74">
        <v>4636570</v>
      </c>
      <c r="P787" s="74">
        <v>4761650</v>
      </c>
      <c r="Q787" s="74">
        <v>4636570</v>
      </c>
      <c r="R787" s="74">
        <v>4761650</v>
      </c>
      <c r="S787" s="74">
        <v>4636570</v>
      </c>
    </row>
    <row r="788" spans="1:19" x14ac:dyDescent="0.35">
      <c r="A788" s="74" t="s">
        <v>794</v>
      </c>
      <c r="B788" s="74">
        <v>119</v>
      </c>
      <c r="C788" s="74" t="s">
        <v>1682</v>
      </c>
      <c r="D788" s="74">
        <v>119901</v>
      </c>
      <c r="E788" s="74" t="s">
        <v>2446</v>
      </c>
      <c r="F788" s="74">
        <v>130907310</v>
      </c>
      <c r="G788" s="74">
        <v>143328741</v>
      </c>
      <c r="H788" s="74">
        <v>143328741</v>
      </c>
      <c r="I788" s="74" t="s">
        <v>2830</v>
      </c>
      <c r="J788" s="74" t="s">
        <v>2836</v>
      </c>
      <c r="K788" s="74">
        <v>2139860</v>
      </c>
      <c r="L788" s="74">
        <v>0</v>
      </c>
      <c r="M788" s="74">
        <v>145468601</v>
      </c>
      <c r="N788" s="74">
        <v>145468601</v>
      </c>
      <c r="O788" s="74">
        <v>143328741</v>
      </c>
      <c r="P788" s="74">
        <v>282844541</v>
      </c>
      <c r="Q788" s="74">
        <v>280704681</v>
      </c>
      <c r="R788" s="74">
        <v>282844541</v>
      </c>
      <c r="S788" s="74">
        <v>280704681</v>
      </c>
    </row>
    <row r="789" spans="1:19" x14ac:dyDescent="0.35">
      <c r="A789" s="74" t="s">
        <v>795</v>
      </c>
      <c r="B789" s="74">
        <v>119</v>
      </c>
      <c r="C789" s="74" t="s">
        <v>1682</v>
      </c>
      <c r="D789" s="74">
        <v>119902</v>
      </c>
      <c r="E789" s="74" t="s">
        <v>1843</v>
      </c>
      <c r="F789" s="74">
        <v>764278724</v>
      </c>
      <c r="G789" s="74">
        <v>776170261</v>
      </c>
      <c r="H789" s="74">
        <v>764278724</v>
      </c>
      <c r="I789" s="74" t="s">
        <v>2829</v>
      </c>
      <c r="J789" s="74" t="s">
        <v>2834</v>
      </c>
      <c r="K789" s="74">
        <v>9796050</v>
      </c>
      <c r="L789" s="74">
        <v>0</v>
      </c>
      <c r="M789" s="74">
        <v>774074774</v>
      </c>
      <c r="N789" s="74">
        <v>774074774</v>
      </c>
      <c r="O789" s="74">
        <v>764278724</v>
      </c>
      <c r="P789" s="74">
        <v>847754874</v>
      </c>
      <c r="Q789" s="74">
        <v>837958824</v>
      </c>
      <c r="R789" s="74">
        <v>847754874</v>
      </c>
      <c r="S789" s="74">
        <v>837958824</v>
      </c>
    </row>
    <row r="790" spans="1:19" x14ac:dyDescent="0.35">
      <c r="A790" s="74" t="s">
        <v>796</v>
      </c>
      <c r="B790" s="74">
        <v>119</v>
      </c>
      <c r="C790" s="74" t="s">
        <v>1682</v>
      </c>
      <c r="D790" s="74">
        <v>119903</v>
      </c>
      <c r="E790" s="74" t="s">
        <v>2447</v>
      </c>
      <c r="F790" s="74">
        <v>217356401</v>
      </c>
      <c r="G790" s="74">
        <v>238978722</v>
      </c>
      <c r="H790" s="74">
        <v>238978722</v>
      </c>
      <c r="I790" s="74" t="s">
        <v>2830</v>
      </c>
      <c r="J790" s="74" t="s">
        <v>2836</v>
      </c>
      <c r="K790" s="74">
        <v>2276270</v>
      </c>
      <c r="L790" s="74">
        <v>0</v>
      </c>
      <c r="M790" s="74">
        <v>241254992</v>
      </c>
      <c r="N790" s="74">
        <v>241254992</v>
      </c>
      <c r="O790" s="74">
        <v>238978722</v>
      </c>
      <c r="P790" s="74">
        <v>249571642</v>
      </c>
      <c r="Q790" s="74">
        <v>247295372</v>
      </c>
      <c r="R790" s="74">
        <v>249571642</v>
      </c>
      <c r="S790" s="74">
        <v>247295372</v>
      </c>
    </row>
    <row r="791" spans="1:19" x14ac:dyDescent="0.35">
      <c r="A791" s="74" t="s">
        <v>797</v>
      </c>
      <c r="B791" s="74">
        <v>119</v>
      </c>
      <c r="C791" s="74" t="s">
        <v>1682</v>
      </c>
      <c r="D791" s="74">
        <v>169901</v>
      </c>
      <c r="E791" s="74" t="s">
        <v>2038</v>
      </c>
      <c r="F791" s="74">
        <v>12551421</v>
      </c>
      <c r="G791" s="74">
        <v>12551421</v>
      </c>
      <c r="H791" s="74">
        <v>12551421</v>
      </c>
      <c r="I791" s="74" t="s">
        <v>2829</v>
      </c>
      <c r="J791" s="74" t="s">
        <v>2833</v>
      </c>
      <c r="K791" s="74">
        <v>212510</v>
      </c>
      <c r="L791" s="74">
        <v>0</v>
      </c>
      <c r="M791" s="74">
        <v>12763931</v>
      </c>
      <c r="N791" s="74">
        <v>12763931</v>
      </c>
      <c r="O791" s="74">
        <v>12551421</v>
      </c>
      <c r="P791" s="74">
        <v>12763931</v>
      </c>
      <c r="Q791" s="74">
        <v>12551421</v>
      </c>
      <c r="R791" s="74">
        <v>12763931</v>
      </c>
      <c r="S791" s="74">
        <v>12551421</v>
      </c>
    </row>
    <row r="792" spans="1:19" x14ac:dyDescent="0.35">
      <c r="A792" s="74" t="s">
        <v>798</v>
      </c>
      <c r="B792" s="74">
        <v>119</v>
      </c>
      <c r="C792" s="74" t="s">
        <v>1682</v>
      </c>
      <c r="D792" s="74">
        <v>182902</v>
      </c>
      <c r="E792" s="74" t="s">
        <v>2448</v>
      </c>
      <c r="F792" s="74">
        <v>10067810</v>
      </c>
      <c r="G792" s="74">
        <v>10067810</v>
      </c>
      <c r="H792" s="74">
        <v>10067810</v>
      </c>
      <c r="I792" s="74" t="s">
        <v>2829</v>
      </c>
      <c r="J792" s="74" t="s">
        <v>2833</v>
      </c>
      <c r="K792" s="74">
        <v>90000</v>
      </c>
      <c r="L792" s="74">
        <v>0</v>
      </c>
      <c r="M792" s="74">
        <v>10157810</v>
      </c>
      <c r="N792" s="74">
        <v>10157810</v>
      </c>
      <c r="O792" s="74">
        <v>10067810</v>
      </c>
      <c r="P792" s="74">
        <v>10157810</v>
      </c>
      <c r="Q792" s="74">
        <v>10067810</v>
      </c>
      <c r="R792" s="74">
        <v>10157810</v>
      </c>
      <c r="S792" s="74">
        <v>10067810</v>
      </c>
    </row>
    <row r="793" spans="1:19" x14ac:dyDescent="0.35">
      <c r="A793" s="74" t="s">
        <v>799</v>
      </c>
      <c r="B793" s="74">
        <v>120</v>
      </c>
      <c r="C793" s="74" t="s">
        <v>1683</v>
      </c>
      <c r="D793" s="74">
        <v>120901</v>
      </c>
      <c r="E793" s="74" t="s">
        <v>2449</v>
      </c>
      <c r="F793" s="74">
        <v>515441643</v>
      </c>
      <c r="G793" s="74">
        <v>531491367</v>
      </c>
      <c r="H793" s="74">
        <v>515441643</v>
      </c>
      <c r="I793" s="74" t="s">
        <v>2829</v>
      </c>
      <c r="J793" s="74" t="s">
        <v>2833</v>
      </c>
      <c r="K793" s="74">
        <v>15951347</v>
      </c>
      <c r="L793" s="74">
        <v>0</v>
      </c>
      <c r="M793" s="74">
        <v>531392990</v>
      </c>
      <c r="N793" s="74">
        <v>531392990</v>
      </c>
      <c r="O793" s="74">
        <v>515441643</v>
      </c>
      <c r="P793" s="74">
        <v>624356890</v>
      </c>
      <c r="Q793" s="74">
        <v>608405543</v>
      </c>
      <c r="R793" s="74">
        <v>624356890</v>
      </c>
      <c r="S793" s="74">
        <v>608405543</v>
      </c>
    </row>
    <row r="794" spans="1:19" x14ac:dyDescent="0.35">
      <c r="A794" s="74" t="s">
        <v>800</v>
      </c>
      <c r="B794" s="74">
        <v>120</v>
      </c>
      <c r="C794" s="74" t="s">
        <v>1683</v>
      </c>
      <c r="D794" s="74">
        <v>120902</v>
      </c>
      <c r="E794" s="74" t="s">
        <v>2450</v>
      </c>
      <c r="F794" s="74">
        <v>217141561</v>
      </c>
      <c r="G794" s="74">
        <v>216644094</v>
      </c>
      <c r="H794" s="74">
        <v>217141561</v>
      </c>
      <c r="I794" s="74" t="s">
        <v>2829</v>
      </c>
      <c r="J794" s="74" t="s">
        <v>2833</v>
      </c>
      <c r="K794" s="74">
        <v>7130458</v>
      </c>
      <c r="L794" s="74">
        <v>0</v>
      </c>
      <c r="M794" s="74">
        <v>224272019</v>
      </c>
      <c r="N794" s="74">
        <v>224272019</v>
      </c>
      <c r="O794" s="74">
        <v>217141561</v>
      </c>
      <c r="P794" s="74">
        <v>506548419</v>
      </c>
      <c r="Q794" s="74">
        <v>499417961</v>
      </c>
      <c r="R794" s="74">
        <v>506548419</v>
      </c>
      <c r="S794" s="74">
        <v>499417961</v>
      </c>
    </row>
    <row r="795" spans="1:19" x14ac:dyDescent="0.35">
      <c r="A795" s="74" t="s">
        <v>801</v>
      </c>
      <c r="B795" s="74">
        <v>120</v>
      </c>
      <c r="C795" s="74" t="s">
        <v>1683</v>
      </c>
      <c r="D795" s="74">
        <v>120905</v>
      </c>
      <c r="E795" s="74" t="s">
        <v>2451</v>
      </c>
      <c r="F795" s="74">
        <v>630498739</v>
      </c>
      <c r="G795" s="74">
        <v>615665460</v>
      </c>
      <c r="H795" s="74">
        <v>630498739</v>
      </c>
      <c r="I795" s="74" t="s">
        <v>2829</v>
      </c>
      <c r="J795" s="74" t="s">
        <v>2833</v>
      </c>
      <c r="K795" s="74">
        <v>4865370</v>
      </c>
      <c r="L795" s="74">
        <v>5044146</v>
      </c>
      <c r="M795" s="74">
        <v>635364109</v>
      </c>
      <c r="N795" s="74">
        <v>630319963</v>
      </c>
      <c r="O795" s="74">
        <v>625454593</v>
      </c>
      <c r="P795" s="74">
        <v>635364109</v>
      </c>
      <c r="Q795" s="74">
        <v>630498739</v>
      </c>
      <c r="R795" s="74">
        <v>630319963</v>
      </c>
      <c r="S795" s="74">
        <v>625454593</v>
      </c>
    </row>
    <row r="796" spans="1:19" x14ac:dyDescent="0.35">
      <c r="A796" s="74" t="s">
        <v>802</v>
      </c>
      <c r="B796" s="74">
        <v>120</v>
      </c>
      <c r="C796" s="74" t="s">
        <v>1683</v>
      </c>
      <c r="D796" s="74">
        <v>143901</v>
      </c>
      <c r="E796" s="74" t="s">
        <v>2077</v>
      </c>
      <c r="F796" s="74">
        <v>627020</v>
      </c>
      <c r="G796" s="74">
        <v>627020</v>
      </c>
      <c r="H796" s="74">
        <v>627020</v>
      </c>
      <c r="I796" s="74" t="s">
        <v>2829</v>
      </c>
      <c r="J796" s="74" t="s">
        <v>2833</v>
      </c>
      <c r="K796" s="74">
        <v>0</v>
      </c>
      <c r="L796" s="74">
        <v>0</v>
      </c>
      <c r="M796" s="74">
        <v>627020</v>
      </c>
      <c r="N796" s="74">
        <v>627020</v>
      </c>
      <c r="O796" s="74">
        <v>627020</v>
      </c>
      <c r="P796" s="74">
        <v>627020</v>
      </c>
      <c r="Q796" s="74">
        <v>627020</v>
      </c>
      <c r="R796" s="74">
        <v>627020</v>
      </c>
      <c r="S796" s="74">
        <v>627020</v>
      </c>
    </row>
    <row r="797" spans="1:19" x14ac:dyDescent="0.35">
      <c r="A797" s="74" t="s">
        <v>803</v>
      </c>
      <c r="B797" s="74">
        <v>120</v>
      </c>
      <c r="C797" s="74" t="s">
        <v>1683</v>
      </c>
      <c r="D797" s="74">
        <v>158905</v>
      </c>
      <c r="E797" s="74" t="s">
        <v>2452</v>
      </c>
      <c r="F797" s="74">
        <v>157263200</v>
      </c>
      <c r="G797" s="74">
        <v>161050400</v>
      </c>
      <c r="H797" s="74">
        <v>157263200</v>
      </c>
      <c r="I797" s="74" t="s">
        <v>2829</v>
      </c>
      <c r="J797" s="74" t="s">
        <v>2833</v>
      </c>
      <c r="K797" s="74">
        <v>2281075</v>
      </c>
      <c r="L797" s="74">
        <v>3396820</v>
      </c>
      <c r="M797" s="74">
        <v>159544275</v>
      </c>
      <c r="N797" s="74">
        <v>156147455</v>
      </c>
      <c r="O797" s="74">
        <v>153866380</v>
      </c>
      <c r="P797" s="74">
        <v>159544275</v>
      </c>
      <c r="Q797" s="74">
        <v>157263200</v>
      </c>
      <c r="R797" s="74">
        <v>156147455</v>
      </c>
      <c r="S797" s="74">
        <v>153866380</v>
      </c>
    </row>
    <row r="798" spans="1:19" x14ac:dyDescent="0.35">
      <c r="A798" s="74" t="s">
        <v>804</v>
      </c>
      <c r="B798" s="74">
        <v>121</v>
      </c>
      <c r="C798" s="74" t="s">
        <v>1684</v>
      </c>
      <c r="D798" s="74">
        <v>121902</v>
      </c>
      <c r="E798" s="74" t="s">
        <v>2453</v>
      </c>
      <c r="F798" s="74">
        <v>231100711</v>
      </c>
      <c r="G798" s="74">
        <v>231100711</v>
      </c>
      <c r="H798" s="74">
        <v>231100711</v>
      </c>
      <c r="I798" s="74" t="s">
        <v>2829</v>
      </c>
      <c r="J798" s="74" t="s">
        <v>2832</v>
      </c>
      <c r="K798" s="74">
        <v>4721613</v>
      </c>
      <c r="L798" s="74">
        <v>8008259</v>
      </c>
      <c r="M798" s="74">
        <v>235822324</v>
      </c>
      <c r="N798" s="74">
        <v>227814065</v>
      </c>
      <c r="O798" s="74">
        <v>223092452</v>
      </c>
      <c r="P798" s="74">
        <v>235822324</v>
      </c>
      <c r="Q798" s="74">
        <v>231100711</v>
      </c>
      <c r="R798" s="74">
        <v>227814065</v>
      </c>
      <c r="S798" s="74">
        <v>223092452</v>
      </c>
    </row>
    <row r="799" spans="1:19" x14ac:dyDescent="0.35">
      <c r="A799" s="74" t="s">
        <v>805</v>
      </c>
      <c r="B799" s="74">
        <v>121</v>
      </c>
      <c r="C799" s="74" t="s">
        <v>1684</v>
      </c>
      <c r="D799" s="74">
        <v>121903</v>
      </c>
      <c r="E799" s="74" t="s">
        <v>2454</v>
      </c>
      <c r="F799" s="74">
        <v>320349244</v>
      </c>
      <c r="G799" s="74">
        <v>320349244</v>
      </c>
      <c r="H799" s="74">
        <v>320349244</v>
      </c>
      <c r="I799" s="74" t="s">
        <v>2829</v>
      </c>
      <c r="J799" s="74" t="s">
        <v>2832</v>
      </c>
      <c r="K799" s="74">
        <v>19140735</v>
      </c>
      <c r="L799" s="74">
        <v>0</v>
      </c>
      <c r="M799" s="74">
        <v>339489979</v>
      </c>
      <c r="N799" s="74">
        <v>339489979</v>
      </c>
      <c r="O799" s="74">
        <v>320349244</v>
      </c>
      <c r="P799" s="74">
        <v>339489979</v>
      </c>
      <c r="Q799" s="74">
        <v>320349244</v>
      </c>
      <c r="R799" s="74">
        <v>339489979</v>
      </c>
      <c r="S799" s="74">
        <v>320349244</v>
      </c>
    </row>
    <row r="800" spans="1:19" x14ac:dyDescent="0.35">
      <c r="A800" s="74" t="s">
        <v>806</v>
      </c>
      <c r="B800" s="74">
        <v>121</v>
      </c>
      <c r="C800" s="74" t="s">
        <v>1684</v>
      </c>
      <c r="D800" s="74">
        <v>121904</v>
      </c>
      <c r="E800" s="74" t="s">
        <v>2455</v>
      </c>
      <c r="F800" s="74">
        <v>864719298</v>
      </c>
      <c r="G800" s="74">
        <v>864719298</v>
      </c>
      <c r="H800" s="74">
        <v>864719298</v>
      </c>
      <c r="I800" s="74" t="s">
        <v>2829</v>
      </c>
      <c r="J800" s="74" t="s">
        <v>2832</v>
      </c>
      <c r="K800" s="74">
        <v>32027073</v>
      </c>
      <c r="L800" s="74">
        <v>0</v>
      </c>
      <c r="M800" s="74">
        <v>896746371</v>
      </c>
      <c r="N800" s="74">
        <v>896746371</v>
      </c>
      <c r="O800" s="74">
        <v>864719298</v>
      </c>
      <c r="P800" s="74">
        <v>896746371</v>
      </c>
      <c r="Q800" s="74">
        <v>864719298</v>
      </c>
      <c r="R800" s="74">
        <v>896746371</v>
      </c>
      <c r="S800" s="74">
        <v>864719298</v>
      </c>
    </row>
    <row r="801" spans="1:19" x14ac:dyDescent="0.35">
      <c r="A801" s="74" t="s">
        <v>807</v>
      </c>
      <c r="B801" s="74">
        <v>121</v>
      </c>
      <c r="C801" s="74" t="s">
        <v>1684</v>
      </c>
      <c r="D801" s="74">
        <v>121905</v>
      </c>
      <c r="E801" s="74" t="s">
        <v>2456</v>
      </c>
      <c r="F801" s="74">
        <v>251790315</v>
      </c>
      <c r="G801" s="74">
        <v>251790315</v>
      </c>
      <c r="H801" s="74">
        <v>251790315</v>
      </c>
      <c r="I801" s="74" t="s">
        <v>2829</v>
      </c>
      <c r="J801" s="74" t="s">
        <v>2832</v>
      </c>
      <c r="K801" s="74">
        <v>14202502</v>
      </c>
      <c r="L801" s="74">
        <v>0</v>
      </c>
      <c r="M801" s="74">
        <v>265992817</v>
      </c>
      <c r="N801" s="74">
        <v>265992817</v>
      </c>
      <c r="O801" s="74">
        <v>251790315</v>
      </c>
      <c r="P801" s="74">
        <v>265992817</v>
      </c>
      <c r="Q801" s="74">
        <v>251790315</v>
      </c>
      <c r="R801" s="74">
        <v>265992817</v>
      </c>
      <c r="S801" s="74">
        <v>251790315</v>
      </c>
    </row>
    <row r="802" spans="1:19" x14ac:dyDescent="0.35">
      <c r="A802" s="74" t="s">
        <v>808</v>
      </c>
      <c r="B802" s="74">
        <v>121</v>
      </c>
      <c r="C802" s="74" t="s">
        <v>1684</v>
      </c>
      <c r="D802" s="74">
        <v>121906</v>
      </c>
      <c r="E802" s="74" t="s">
        <v>2457</v>
      </c>
      <c r="F802" s="74">
        <v>354104475</v>
      </c>
      <c r="G802" s="74">
        <v>354104475</v>
      </c>
      <c r="H802" s="74">
        <v>354104475</v>
      </c>
      <c r="I802" s="74" t="s">
        <v>2829</v>
      </c>
      <c r="J802" s="74" t="s">
        <v>2832</v>
      </c>
      <c r="K802" s="74">
        <v>3800240</v>
      </c>
      <c r="L802" s="74">
        <v>3563847</v>
      </c>
      <c r="M802" s="74">
        <v>357904715</v>
      </c>
      <c r="N802" s="74">
        <v>354340868</v>
      </c>
      <c r="O802" s="74">
        <v>350540628</v>
      </c>
      <c r="P802" s="74">
        <v>357904715</v>
      </c>
      <c r="Q802" s="74">
        <v>354104475</v>
      </c>
      <c r="R802" s="74">
        <v>354340868</v>
      </c>
      <c r="S802" s="74">
        <v>350540628</v>
      </c>
    </row>
    <row r="803" spans="1:19" x14ac:dyDescent="0.35">
      <c r="A803" s="74" t="s">
        <v>809</v>
      </c>
      <c r="B803" s="74">
        <v>121</v>
      </c>
      <c r="C803" s="74" t="s">
        <v>1684</v>
      </c>
      <c r="D803" s="74">
        <v>181907</v>
      </c>
      <c r="E803" s="74" t="s">
        <v>2458</v>
      </c>
      <c r="F803" s="74">
        <v>17176396</v>
      </c>
      <c r="G803" s="74">
        <v>17176396</v>
      </c>
      <c r="H803" s="74">
        <v>17176396</v>
      </c>
      <c r="I803" s="74" t="s">
        <v>2829</v>
      </c>
      <c r="J803" s="74" t="s">
        <v>2832</v>
      </c>
      <c r="K803" s="74">
        <v>690542</v>
      </c>
      <c r="L803" s="74">
        <v>574651</v>
      </c>
      <c r="M803" s="74">
        <v>17866938</v>
      </c>
      <c r="N803" s="74">
        <v>17292287</v>
      </c>
      <c r="O803" s="74">
        <v>16601745</v>
      </c>
      <c r="P803" s="74">
        <v>17866938</v>
      </c>
      <c r="Q803" s="74">
        <v>17176396</v>
      </c>
      <c r="R803" s="74">
        <v>17292287</v>
      </c>
      <c r="S803" s="74">
        <v>16601745</v>
      </c>
    </row>
    <row r="804" spans="1:19" x14ac:dyDescent="0.35">
      <c r="A804" s="74" t="s">
        <v>810</v>
      </c>
      <c r="B804" s="74">
        <v>121</v>
      </c>
      <c r="C804" s="74" t="s">
        <v>1684</v>
      </c>
      <c r="D804" s="74">
        <v>229901</v>
      </c>
      <c r="E804" s="74" t="s">
        <v>1836</v>
      </c>
      <c r="F804" s="74">
        <v>4923691</v>
      </c>
      <c r="G804" s="74">
        <v>4923691</v>
      </c>
      <c r="H804" s="74">
        <v>4923691</v>
      </c>
      <c r="I804" s="74" t="s">
        <v>2829</v>
      </c>
      <c r="J804" s="74" t="s">
        <v>2832</v>
      </c>
      <c r="K804" s="74">
        <v>117345</v>
      </c>
      <c r="L804" s="74">
        <v>0</v>
      </c>
      <c r="M804" s="74">
        <v>5041036</v>
      </c>
      <c r="N804" s="74">
        <v>5041036</v>
      </c>
      <c r="O804" s="74">
        <v>4923691</v>
      </c>
      <c r="P804" s="74">
        <v>5041036</v>
      </c>
      <c r="Q804" s="74">
        <v>4923691</v>
      </c>
      <c r="R804" s="74">
        <v>5041036</v>
      </c>
      <c r="S804" s="74">
        <v>4923691</v>
      </c>
    </row>
    <row r="805" spans="1:19" x14ac:dyDescent="0.35">
      <c r="A805" s="74" t="s">
        <v>811</v>
      </c>
      <c r="B805" s="74">
        <v>121</v>
      </c>
      <c r="C805" s="74" t="s">
        <v>1684</v>
      </c>
      <c r="D805" s="74">
        <v>229903</v>
      </c>
      <c r="E805" s="74" t="s">
        <v>2459</v>
      </c>
      <c r="F805" s="74">
        <v>400767</v>
      </c>
      <c r="G805" s="74">
        <v>400767</v>
      </c>
      <c r="H805" s="74">
        <v>400767</v>
      </c>
      <c r="I805" s="74" t="s">
        <v>2829</v>
      </c>
      <c r="J805" s="74" t="s">
        <v>2832</v>
      </c>
      <c r="K805" s="74">
        <v>1080</v>
      </c>
      <c r="L805" s="74">
        <v>0</v>
      </c>
      <c r="M805" s="74">
        <v>401847</v>
      </c>
      <c r="N805" s="74">
        <v>401847</v>
      </c>
      <c r="O805" s="74">
        <v>400767</v>
      </c>
      <c r="P805" s="74">
        <v>401847</v>
      </c>
      <c r="Q805" s="74">
        <v>400767</v>
      </c>
      <c r="R805" s="74">
        <v>401847</v>
      </c>
      <c r="S805" s="74">
        <v>400767</v>
      </c>
    </row>
    <row r="806" spans="1:19" x14ac:dyDescent="0.35">
      <c r="A806" s="74" t="s">
        <v>812</v>
      </c>
      <c r="B806" s="74">
        <v>122</v>
      </c>
      <c r="C806" s="74" t="s">
        <v>1685</v>
      </c>
      <c r="D806" s="74">
        <v>122901</v>
      </c>
      <c r="E806" s="74" t="s">
        <v>2460</v>
      </c>
      <c r="F806" s="74">
        <v>198991706</v>
      </c>
      <c r="G806" s="74">
        <v>209051746</v>
      </c>
      <c r="H806" s="74">
        <v>209051746</v>
      </c>
      <c r="I806" s="74" t="s">
        <v>2830</v>
      </c>
      <c r="J806" s="74" t="s">
        <v>2836</v>
      </c>
      <c r="K806" s="74">
        <v>5147800</v>
      </c>
      <c r="L806" s="74">
        <v>0</v>
      </c>
      <c r="M806" s="74">
        <v>214199546</v>
      </c>
      <c r="N806" s="74">
        <v>214199546</v>
      </c>
      <c r="O806" s="74">
        <v>209051746</v>
      </c>
      <c r="P806" s="74">
        <v>214199546</v>
      </c>
      <c r="Q806" s="74">
        <v>209051746</v>
      </c>
      <c r="R806" s="74">
        <v>214199546</v>
      </c>
      <c r="S806" s="74">
        <v>209051746</v>
      </c>
    </row>
    <row r="807" spans="1:19" x14ac:dyDescent="0.35">
      <c r="A807" s="74" t="s">
        <v>813</v>
      </c>
      <c r="B807" s="74">
        <v>122</v>
      </c>
      <c r="C807" s="74" t="s">
        <v>1685</v>
      </c>
      <c r="D807" s="74">
        <v>122902</v>
      </c>
      <c r="E807" s="74" t="s">
        <v>2461</v>
      </c>
      <c r="F807" s="74">
        <v>48518482</v>
      </c>
      <c r="G807" s="74">
        <v>50308138</v>
      </c>
      <c r="H807" s="74">
        <v>48518482</v>
      </c>
      <c r="I807" s="74" t="s">
        <v>2829</v>
      </c>
      <c r="J807" s="74" t="s">
        <v>2833</v>
      </c>
      <c r="K807" s="74">
        <v>346870</v>
      </c>
      <c r="L807" s="74">
        <v>0</v>
      </c>
      <c r="M807" s="74">
        <v>48865352</v>
      </c>
      <c r="N807" s="74">
        <v>48865352</v>
      </c>
      <c r="O807" s="74">
        <v>48518482</v>
      </c>
      <c r="P807" s="74">
        <v>48865352</v>
      </c>
      <c r="Q807" s="74">
        <v>48518482</v>
      </c>
      <c r="R807" s="74">
        <v>48865352</v>
      </c>
      <c r="S807" s="74">
        <v>48518482</v>
      </c>
    </row>
    <row r="808" spans="1:19" x14ac:dyDescent="0.35">
      <c r="A808" s="74" t="s">
        <v>814</v>
      </c>
      <c r="B808" s="74">
        <v>123</v>
      </c>
      <c r="C808" s="74" t="s">
        <v>1686</v>
      </c>
      <c r="D808" s="74">
        <v>100905</v>
      </c>
      <c r="E808" s="74" t="s">
        <v>2324</v>
      </c>
      <c r="F808" s="74">
        <v>441570078</v>
      </c>
      <c r="G808" s="74">
        <v>441570078</v>
      </c>
      <c r="H808" s="74">
        <v>441570078</v>
      </c>
      <c r="I808" s="74" t="s">
        <v>2829</v>
      </c>
      <c r="J808" s="74" t="s">
        <v>2832</v>
      </c>
      <c r="K808" s="74">
        <v>11038388</v>
      </c>
      <c r="L808" s="74">
        <v>15238019</v>
      </c>
      <c r="M808" s="74">
        <v>452608466</v>
      </c>
      <c r="N808" s="74">
        <v>437370447</v>
      </c>
      <c r="O808" s="74">
        <v>426332059</v>
      </c>
      <c r="P808" s="74">
        <v>452608466</v>
      </c>
      <c r="Q808" s="74">
        <v>441570078</v>
      </c>
      <c r="R808" s="74">
        <v>437370447</v>
      </c>
      <c r="S808" s="74">
        <v>426332059</v>
      </c>
    </row>
    <row r="809" spans="1:19" x14ac:dyDescent="0.35">
      <c r="A809" s="74" t="s">
        <v>815</v>
      </c>
      <c r="B809" s="74">
        <v>123</v>
      </c>
      <c r="C809" s="74" t="s">
        <v>1686</v>
      </c>
      <c r="D809" s="74">
        <v>123905</v>
      </c>
      <c r="E809" s="74" t="s">
        <v>2462</v>
      </c>
      <c r="F809" s="74">
        <v>2346563802</v>
      </c>
      <c r="G809" s="74">
        <v>2346563802</v>
      </c>
      <c r="H809" s="74">
        <v>2346563802</v>
      </c>
      <c r="I809" s="74" t="s">
        <v>2829</v>
      </c>
      <c r="J809" s="74" t="s">
        <v>2832</v>
      </c>
      <c r="K809" s="74">
        <v>64862876</v>
      </c>
      <c r="L809" s="74">
        <v>0</v>
      </c>
      <c r="M809" s="74">
        <v>2411426678</v>
      </c>
      <c r="N809" s="74">
        <v>2411426678</v>
      </c>
      <c r="O809" s="74">
        <v>2346563802</v>
      </c>
      <c r="P809" s="74">
        <v>2604665478</v>
      </c>
      <c r="Q809" s="74">
        <v>2539802602</v>
      </c>
      <c r="R809" s="74">
        <v>2604665478</v>
      </c>
      <c r="S809" s="74">
        <v>2539802602</v>
      </c>
    </row>
    <row r="810" spans="1:19" x14ac:dyDescent="0.35">
      <c r="A810" s="74" t="s">
        <v>816</v>
      </c>
      <c r="B810" s="74">
        <v>123</v>
      </c>
      <c r="C810" s="74" t="s">
        <v>1686</v>
      </c>
      <c r="D810" s="74">
        <v>123907</v>
      </c>
      <c r="E810" s="74" t="s">
        <v>2463</v>
      </c>
      <c r="F810" s="74">
        <v>3553419267</v>
      </c>
      <c r="G810" s="74">
        <v>3553419267</v>
      </c>
      <c r="H810" s="74">
        <v>3553419267</v>
      </c>
      <c r="I810" s="74" t="s">
        <v>2829</v>
      </c>
      <c r="J810" s="74" t="s">
        <v>2832</v>
      </c>
      <c r="K810" s="74">
        <v>90835349</v>
      </c>
      <c r="L810" s="74">
        <v>0</v>
      </c>
      <c r="M810" s="74">
        <v>3644254616</v>
      </c>
      <c r="N810" s="74">
        <v>3644254616</v>
      </c>
      <c r="O810" s="74">
        <v>3553419267</v>
      </c>
      <c r="P810" s="74">
        <v>7392085716</v>
      </c>
      <c r="Q810" s="74">
        <v>7301250367</v>
      </c>
      <c r="R810" s="74">
        <v>7392085716</v>
      </c>
      <c r="S810" s="74">
        <v>7301250367</v>
      </c>
    </row>
    <row r="811" spans="1:19" x14ac:dyDescent="0.35">
      <c r="A811" s="74" t="s">
        <v>817</v>
      </c>
      <c r="B811" s="74">
        <v>123</v>
      </c>
      <c r="C811" s="74" t="s">
        <v>1686</v>
      </c>
      <c r="D811" s="74">
        <v>123908</v>
      </c>
      <c r="E811" s="74" t="s">
        <v>2464</v>
      </c>
      <c r="F811" s="74">
        <v>2348729742</v>
      </c>
      <c r="G811" s="74">
        <v>2348729742</v>
      </c>
      <c r="H811" s="74">
        <v>2348729742</v>
      </c>
      <c r="I811" s="74" t="s">
        <v>2829</v>
      </c>
      <c r="J811" s="74" t="s">
        <v>2832</v>
      </c>
      <c r="K811" s="74">
        <v>68419791</v>
      </c>
      <c r="L811" s="74">
        <v>96817007</v>
      </c>
      <c r="M811" s="74">
        <v>2417149533</v>
      </c>
      <c r="N811" s="74">
        <v>2320332526</v>
      </c>
      <c r="O811" s="74">
        <v>2251912735</v>
      </c>
      <c r="P811" s="74">
        <v>2868509033</v>
      </c>
      <c r="Q811" s="74">
        <v>2800089242</v>
      </c>
      <c r="R811" s="74">
        <v>2771692026</v>
      </c>
      <c r="S811" s="74">
        <v>2703272235</v>
      </c>
    </row>
    <row r="812" spans="1:19" x14ac:dyDescent="0.35">
      <c r="A812" s="74" t="s">
        <v>818</v>
      </c>
      <c r="B812" s="74">
        <v>123</v>
      </c>
      <c r="C812" s="74" t="s">
        <v>1686</v>
      </c>
      <c r="D812" s="74">
        <v>123910</v>
      </c>
      <c r="E812" s="74" t="s">
        <v>2465</v>
      </c>
      <c r="F812" s="74">
        <v>10143691881</v>
      </c>
      <c r="G812" s="74">
        <v>10143691881</v>
      </c>
      <c r="H812" s="74">
        <v>10143691881</v>
      </c>
      <c r="I812" s="74" t="s">
        <v>2829</v>
      </c>
      <c r="J812" s="74" t="s">
        <v>2832</v>
      </c>
      <c r="K812" s="74">
        <v>214490024</v>
      </c>
      <c r="L812" s="74">
        <v>0</v>
      </c>
      <c r="M812" s="74">
        <v>10358181905</v>
      </c>
      <c r="N812" s="74">
        <v>10358181905</v>
      </c>
      <c r="O812" s="74">
        <v>10143691881</v>
      </c>
      <c r="P812" s="74">
        <v>10923343005</v>
      </c>
      <c r="Q812" s="74">
        <v>10708852981</v>
      </c>
      <c r="R812" s="74">
        <v>10923343005</v>
      </c>
      <c r="S812" s="74">
        <v>10708852981</v>
      </c>
    </row>
    <row r="813" spans="1:19" x14ac:dyDescent="0.35">
      <c r="A813" s="74" t="s">
        <v>819</v>
      </c>
      <c r="B813" s="74">
        <v>123</v>
      </c>
      <c r="C813" s="74" t="s">
        <v>1686</v>
      </c>
      <c r="D813" s="74">
        <v>123913</v>
      </c>
      <c r="E813" s="74" t="s">
        <v>2466</v>
      </c>
      <c r="F813" s="74">
        <v>905752078</v>
      </c>
      <c r="G813" s="74">
        <v>905752078</v>
      </c>
      <c r="H813" s="74">
        <v>905752078</v>
      </c>
      <c r="I813" s="74" t="s">
        <v>2829</v>
      </c>
      <c r="J813" s="74" t="s">
        <v>2832</v>
      </c>
      <c r="K813" s="74">
        <v>907350</v>
      </c>
      <c r="L813" s="74">
        <v>799029</v>
      </c>
      <c r="M813" s="74">
        <v>906659428</v>
      </c>
      <c r="N813" s="74">
        <v>905860399</v>
      </c>
      <c r="O813" s="74">
        <v>904953049</v>
      </c>
      <c r="P813" s="74">
        <v>906659428</v>
      </c>
      <c r="Q813" s="74">
        <v>905752078</v>
      </c>
      <c r="R813" s="74">
        <v>905860399</v>
      </c>
      <c r="S813" s="74">
        <v>904953049</v>
      </c>
    </row>
    <row r="814" spans="1:19" x14ac:dyDescent="0.35">
      <c r="A814" s="74" t="s">
        <v>820</v>
      </c>
      <c r="B814" s="74">
        <v>123</v>
      </c>
      <c r="C814" s="74" t="s">
        <v>1686</v>
      </c>
      <c r="D814" s="74">
        <v>123914</v>
      </c>
      <c r="E814" s="74" t="s">
        <v>2467</v>
      </c>
      <c r="F814" s="74">
        <v>713766438</v>
      </c>
      <c r="G814" s="74">
        <v>713766438</v>
      </c>
      <c r="H814" s="74">
        <v>713766438</v>
      </c>
      <c r="I814" s="74" t="s">
        <v>2829</v>
      </c>
      <c r="J814" s="74" t="s">
        <v>2832</v>
      </c>
      <c r="K814" s="74">
        <v>22819319</v>
      </c>
      <c r="L814" s="74">
        <v>0</v>
      </c>
      <c r="M814" s="74">
        <v>736585757</v>
      </c>
      <c r="N814" s="74">
        <v>736585757</v>
      </c>
      <c r="O814" s="74">
        <v>713766438</v>
      </c>
      <c r="P814" s="74">
        <v>736585757</v>
      </c>
      <c r="Q814" s="74">
        <v>713766438</v>
      </c>
      <c r="R814" s="74">
        <v>736585757</v>
      </c>
      <c r="S814" s="74">
        <v>713766438</v>
      </c>
    </row>
    <row r="815" spans="1:19" x14ac:dyDescent="0.35">
      <c r="A815" s="74" t="s">
        <v>821</v>
      </c>
      <c r="B815" s="74">
        <v>124</v>
      </c>
      <c r="C815" s="74" t="s">
        <v>1687</v>
      </c>
      <c r="D815" s="74">
        <v>124901</v>
      </c>
      <c r="E815" s="74" t="s">
        <v>2468</v>
      </c>
      <c r="F815" s="74">
        <v>315203022</v>
      </c>
      <c r="G815" s="74">
        <v>329284535</v>
      </c>
      <c r="H815" s="74">
        <v>315203022</v>
      </c>
      <c r="I815" s="74" t="s">
        <v>2829</v>
      </c>
      <c r="J815" s="74" t="s">
        <v>2833</v>
      </c>
      <c r="K815" s="74">
        <v>9051230</v>
      </c>
      <c r="L815" s="74">
        <v>3433880</v>
      </c>
      <c r="M815" s="74">
        <v>324254252</v>
      </c>
      <c r="N815" s="74">
        <v>320820372</v>
      </c>
      <c r="O815" s="74">
        <v>311769142</v>
      </c>
      <c r="P815" s="74">
        <v>416750402</v>
      </c>
      <c r="Q815" s="74">
        <v>407699172</v>
      </c>
      <c r="R815" s="74">
        <v>413316522</v>
      </c>
      <c r="S815" s="74">
        <v>404265292</v>
      </c>
    </row>
    <row r="816" spans="1:19" x14ac:dyDescent="0.35">
      <c r="A816" s="74" t="s">
        <v>822</v>
      </c>
      <c r="B816" s="74">
        <v>125</v>
      </c>
      <c r="C816" s="74" t="s">
        <v>1688</v>
      </c>
      <c r="D816" s="74">
        <v>66902</v>
      </c>
      <c r="E816" s="74" t="s">
        <v>2170</v>
      </c>
      <c r="F816" s="74">
        <v>35088246</v>
      </c>
      <c r="G816" s="74">
        <v>43414761</v>
      </c>
      <c r="H816" s="74">
        <v>43414761</v>
      </c>
      <c r="I816" s="74" t="s">
        <v>2830</v>
      </c>
      <c r="J816" s="74" t="s">
        <v>2836</v>
      </c>
      <c r="K816" s="74">
        <v>1455639</v>
      </c>
      <c r="L816" s="74">
        <v>0</v>
      </c>
      <c r="M816" s="74">
        <v>44870400</v>
      </c>
      <c r="N816" s="74">
        <v>44870400</v>
      </c>
      <c r="O816" s="74">
        <v>43414761</v>
      </c>
      <c r="P816" s="74">
        <v>44870400</v>
      </c>
      <c r="Q816" s="74">
        <v>43414761</v>
      </c>
      <c r="R816" s="74">
        <v>44870400</v>
      </c>
      <c r="S816" s="74">
        <v>43414761</v>
      </c>
    </row>
    <row r="817" spans="1:19" x14ac:dyDescent="0.35">
      <c r="A817" s="74" t="s">
        <v>823</v>
      </c>
      <c r="B817" s="74">
        <v>125</v>
      </c>
      <c r="C817" s="74" t="s">
        <v>1688</v>
      </c>
      <c r="D817" s="74">
        <v>125901</v>
      </c>
      <c r="E817" s="74" t="s">
        <v>2469</v>
      </c>
      <c r="F817" s="74">
        <v>1045756704</v>
      </c>
      <c r="G817" s="74">
        <v>1114368450</v>
      </c>
      <c r="H817" s="74">
        <v>1114368450</v>
      </c>
      <c r="I817" s="74" t="s">
        <v>2830</v>
      </c>
      <c r="J817" s="74" t="s">
        <v>2836</v>
      </c>
      <c r="K817" s="74">
        <v>36977680</v>
      </c>
      <c r="L817" s="74">
        <v>0</v>
      </c>
      <c r="M817" s="74">
        <v>1151346130</v>
      </c>
      <c r="N817" s="74">
        <v>1151346130</v>
      </c>
      <c r="O817" s="74">
        <v>1114368450</v>
      </c>
      <c r="P817" s="74">
        <v>1151346130</v>
      </c>
      <c r="Q817" s="74">
        <v>1114368450</v>
      </c>
      <c r="R817" s="74">
        <v>1151346130</v>
      </c>
      <c r="S817" s="74">
        <v>1114368450</v>
      </c>
    </row>
    <row r="818" spans="1:19" x14ac:dyDescent="0.35">
      <c r="A818" s="74" t="s">
        <v>824</v>
      </c>
      <c r="B818" s="74">
        <v>125</v>
      </c>
      <c r="C818" s="74" t="s">
        <v>1688</v>
      </c>
      <c r="D818" s="74">
        <v>125902</v>
      </c>
      <c r="E818" s="74" t="s">
        <v>2470</v>
      </c>
      <c r="F818" s="74">
        <v>81565809</v>
      </c>
      <c r="G818" s="74">
        <v>85840653</v>
      </c>
      <c r="H818" s="74">
        <v>85840653</v>
      </c>
      <c r="I818" s="74" t="s">
        <v>2830</v>
      </c>
      <c r="J818" s="74" t="s">
        <v>2836</v>
      </c>
      <c r="K818" s="74">
        <v>3806546</v>
      </c>
      <c r="L818" s="74">
        <v>0</v>
      </c>
      <c r="M818" s="74">
        <v>89647199</v>
      </c>
      <c r="N818" s="74">
        <v>89647199</v>
      </c>
      <c r="O818" s="74">
        <v>85840653</v>
      </c>
      <c r="P818" s="74">
        <v>89647199</v>
      </c>
      <c r="Q818" s="74">
        <v>85840653</v>
      </c>
      <c r="R818" s="74">
        <v>89647199</v>
      </c>
      <c r="S818" s="74">
        <v>85840653</v>
      </c>
    </row>
    <row r="819" spans="1:19" x14ac:dyDescent="0.35">
      <c r="A819" s="74" t="s">
        <v>825</v>
      </c>
      <c r="B819" s="74">
        <v>125</v>
      </c>
      <c r="C819" s="74" t="s">
        <v>1688</v>
      </c>
      <c r="D819" s="74">
        <v>125903</v>
      </c>
      <c r="E819" s="74" t="s">
        <v>2471</v>
      </c>
      <c r="F819" s="74">
        <v>300996851</v>
      </c>
      <c r="G819" s="74">
        <v>403294535</v>
      </c>
      <c r="H819" s="74">
        <v>403294535</v>
      </c>
      <c r="I819" s="74" t="s">
        <v>2830</v>
      </c>
      <c r="J819" s="74" t="s">
        <v>2836</v>
      </c>
      <c r="K819" s="74">
        <v>11199580</v>
      </c>
      <c r="L819" s="74">
        <v>0</v>
      </c>
      <c r="M819" s="74">
        <v>414494115</v>
      </c>
      <c r="N819" s="74">
        <v>414494115</v>
      </c>
      <c r="O819" s="74">
        <v>403294535</v>
      </c>
      <c r="P819" s="74">
        <v>414494115</v>
      </c>
      <c r="Q819" s="74">
        <v>403294535</v>
      </c>
      <c r="R819" s="74">
        <v>414494115</v>
      </c>
      <c r="S819" s="74">
        <v>403294535</v>
      </c>
    </row>
    <row r="820" spans="1:19" x14ac:dyDescent="0.35">
      <c r="A820" s="74" t="s">
        <v>826</v>
      </c>
      <c r="B820" s="74">
        <v>125</v>
      </c>
      <c r="C820" s="74" t="s">
        <v>1688</v>
      </c>
      <c r="D820" s="74">
        <v>125905</v>
      </c>
      <c r="E820" s="74" t="s">
        <v>2172</v>
      </c>
      <c r="F820" s="74">
        <v>121035822</v>
      </c>
      <c r="G820" s="74">
        <v>131042741</v>
      </c>
      <c r="H820" s="74">
        <v>131042741</v>
      </c>
      <c r="I820" s="74" t="s">
        <v>2830</v>
      </c>
      <c r="J820" s="74" t="s">
        <v>2836</v>
      </c>
      <c r="K820" s="74">
        <v>4786485</v>
      </c>
      <c r="L820" s="74">
        <v>0</v>
      </c>
      <c r="M820" s="74">
        <v>135829226</v>
      </c>
      <c r="N820" s="74">
        <v>135829226</v>
      </c>
      <c r="O820" s="74">
        <v>131042741</v>
      </c>
      <c r="P820" s="74">
        <v>135829226</v>
      </c>
      <c r="Q820" s="74">
        <v>131042741</v>
      </c>
      <c r="R820" s="74">
        <v>135829226</v>
      </c>
      <c r="S820" s="74">
        <v>131042741</v>
      </c>
    </row>
    <row r="821" spans="1:19" x14ac:dyDescent="0.35">
      <c r="A821" s="74" t="s">
        <v>827</v>
      </c>
      <c r="B821" s="74">
        <v>125</v>
      </c>
      <c r="C821" s="74" t="s">
        <v>1688</v>
      </c>
      <c r="D821" s="74">
        <v>125906</v>
      </c>
      <c r="E821" s="74" t="s">
        <v>2472</v>
      </c>
      <c r="F821" s="74">
        <v>47704195</v>
      </c>
      <c r="G821" s="74">
        <v>47704195</v>
      </c>
      <c r="H821" s="74">
        <v>47704195</v>
      </c>
      <c r="I821" s="74" t="s">
        <v>2829</v>
      </c>
      <c r="J821" s="74" t="s">
        <v>2832</v>
      </c>
      <c r="K821" s="74">
        <v>607380</v>
      </c>
      <c r="L821" s="74">
        <v>159364</v>
      </c>
      <c r="M821" s="74">
        <v>48311575</v>
      </c>
      <c r="N821" s="74">
        <v>48152211</v>
      </c>
      <c r="O821" s="74">
        <v>47544831</v>
      </c>
      <c r="P821" s="74">
        <v>48311575</v>
      </c>
      <c r="Q821" s="74">
        <v>47704195</v>
      </c>
      <c r="R821" s="74">
        <v>48152211</v>
      </c>
      <c r="S821" s="74">
        <v>47544831</v>
      </c>
    </row>
    <row r="822" spans="1:19" x14ac:dyDescent="0.35">
      <c r="A822" s="74" t="s">
        <v>828</v>
      </c>
      <c r="B822" s="74">
        <v>125</v>
      </c>
      <c r="C822" s="74" t="s">
        <v>1688</v>
      </c>
      <c r="D822" s="74">
        <v>178901</v>
      </c>
      <c r="E822" s="74" t="s">
        <v>2473</v>
      </c>
      <c r="F822" s="74">
        <v>50668211</v>
      </c>
      <c r="G822" s="74">
        <v>53882356</v>
      </c>
      <c r="H822" s="74">
        <v>50668211</v>
      </c>
      <c r="I822" s="74" t="s">
        <v>2829</v>
      </c>
      <c r="J822" s="74" t="s">
        <v>2833</v>
      </c>
      <c r="K822" s="74">
        <v>643581</v>
      </c>
      <c r="L822" s="74">
        <v>0</v>
      </c>
      <c r="M822" s="74">
        <v>51311792</v>
      </c>
      <c r="N822" s="74">
        <v>51311792</v>
      </c>
      <c r="O822" s="74">
        <v>50668211</v>
      </c>
      <c r="P822" s="74">
        <v>51311792</v>
      </c>
      <c r="Q822" s="74">
        <v>50668211</v>
      </c>
      <c r="R822" s="74">
        <v>51311792</v>
      </c>
      <c r="S822" s="74">
        <v>50668211</v>
      </c>
    </row>
    <row r="823" spans="1:19" x14ac:dyDescent="0.35">
      <c r="A823" s="74" t="s">
        <v>829</v>
      </c>
      <c r="B823" s="74">
        <v>126</v>
      </c>
      <c r="C823" s="74" t="s">
        <v>1689</v>
      </c>
      <c r="D823" s="74">
        <v>111901</v>
      </c>
      <c r="E823" s="74" t="s">
        <v>2411</v>
      </c>
      <c r="F823" s="74">
        <v>71593918</v>
      </c>
      <c r="G823" s="74">
        <v>71593918</v>
      </c>
      <c r="H823" s="74">
        <v>71593918</v>
      </c>
      <c r="I823" s="74" t="s">
        <v>2829</v>
      </c>
      <c r="J823" s="74" t="s">
        <v>2833</v>
      </c>
      <c r="K823" s="74">
        <v>1101000</v>
      </c>
      <c r="L823" s="74">
        <v>0</v>
      </c>
      <c r="M823" s="74">
        <v>72694918</v>
      </c>
      <c r="N823" s="74">
        <v>72694918</v>
      </c>
      <c r="O823" s="74">
        <v>71593918</v>
      </c>
      <c r="P823" s="74">
        <v>72694918</v>
      </c>
      <c r="Q823" s="74">
        <v>71593918</v>
      </c>
      <c r="R823" s="74">
        <v>72694918</v>
      </c>
      <c r="S823" s="74">
        <v>71593918</v>
      </c>
    </row>
    <row r="824" spans="1:19" x14ac:dyDescent="0.35">
      <c r="A824" s="74" t="s">
        <v>830</v>
      </c>
      <c r="B824" s="74">
        <v>126</v>
      </c>
      <c r="C824" s="74" t="s">
        <v>1689</v>
      </c>
      <c r="D824" s="74">
        <v>126901</v>
      </c>
      <c r="E824" s="74" t="s">
        <v>2474</v>
      </c>
      <c r="F824" s="74">
        <v>1214385793</v>
      </c>
      <c r="G824" s="74">
        <v>1293267580</v>
      </c>
      <c r="H824" s="74">
        <v>1214385793</v>
      </c>
      <c r="I824" s="74" t="s">
        <v>2829</v>
      </c>
      <c r="J824" s="74" t="s">
        <v>2834</v>
      </c>
      <c r="K824" s="74">
        <v>31348948</v>
      </c>
      <c r="L824" s="74">
        <v>0</v>
      </c>
      <c r="M824" s="74">
        <v>1245734741</v>
      </c>
      <c r="N824" s="74">
        <v>1245734741</v>
      </c>
      <c r="O824" s="74">
        <v>1214385793</v>
      </c>
      <c r="P824" s="74">
        <v>1245734741</v>
      </c>
      <c r="Q824" s="74">
        <v>1214385793</v>
      </c>
      <c r="R824" s="74">
        <v>1245734741</v>
      </c>
      <c r="S824" s="74">
        <v>1214385793</v>
      </c>
    </row>
    <row r="825" spans="1:19" x14ac:dyDescent="0.35">
      <c r="A825" s="74" t="s">
        <v>831</v>
      </c>
      <c r="B825" s="74">
        <v>126</v>
      </c>
      <c r="C825" s="74" t="s">
        <v>1689</v>
      </c>
      <c r="D825" s="74">
        <v>126902</v>
      </c>
      <c r="E825" s="74" t="s">
        <v>2475</v>
      </c>
      <c r="F825" s="74">
        <v>2737912701</v>
      </c>
      <c r="G825" s="74">
        <v>2827991956</v>
      </c>
      <c r="H825" s="74">
        <v>2737912701</v>
      </c>
      <c r="I825" s="74" t="s">
        <v>2829</v>
      </c>
      <c r="J825" s="74" t="s">
        <v>2833</v>
      </c>
      <c r="K825" s="74">
        <v>92287593</v>
      </c>
      <c r="L825" s="74">
        <v>0</v>
      </c>
      <c r="M825" s="74">
        <v>2830200294</v>
      </c>
      <c r="N825" s="74">
        <v>2830200294</v>
      </c>
      <c r="O825" s="74">
        <v>2737912701</v>
      </c>
      <c r="P825" s="74">
        <v>2830200294</v>
      </c>
      <c r="Q825" s="74">
        <v>2737912701</v>
      </c>
      <c r="R825" s="74">
        <v>2830200294</v>
      </c>
      <c r="S825" s="74">
        <v>2737912701</v>
      </c>
    </row>
    <row r="826" spans="1:19" x14ac:dyDescent="0.35">
      <c r="A826" s="74" t="s">
        <v>832</v>
      </c>
      <c r="B826" s="74">
        <v>126</v>
      </c>
      <c r="C826" s="74" t="s">
        <v>1689</v>
      </c>
      <c r="D826" s="74">
        <v>126903</v>
      </c>
      <c r="E826" s="74" t="s">
        <v>2476</v>
      </c>
      <c r="F826" s="74">
        <v>2412863075</v>
      </c>
      <c r="G826" s="74">
        <v>2485042840</v>
      </c>
      <c r="H826" s="74">
        <v>2412863075</v>
      </c>
      <c r="I826" s="74" t="s">
        <v>2829</v>
      </c>
      <c r="J826" s="74" t="s">
        <v>2833</v>
      </c>
      <c r="K826" s="74">
        <v>70195399</v>
      </c>
      <c r="L826" s="74">
        <v>0</v>
      </c>
      <c r="M826" s="74">
        <v>2483058474</v>
      </c>
      <c r="N826" s="74">
        <v>2483058474</v>
      </c>
      <c r="O826" s="74">
        <v>2412863075</v>
      </c>
      <c r="P826" s="74">
        <v>2483058474</v>
      </c>
      <c r="Q826" s="74">
        <v>2412863075</v>
      </c>
      <c r="R826" s="74">
        <v>2483058474</v>
      </c>
      <c r="S826" s="74">
        <v>2412863075</v>
      </c>
    </row>
    <row r="827" spans="1:19" x14ac:dyDescent="0.35">
      <c r="A827" s="74" t="s">
        <v>833</v>
      </c>
      <c r="B827" s="74">
        <v>126</v>
      </c>
      <c r="C827" s="74" t="s">
        <v>1689</v>
      </c>
      <c r="D827" s="74">
        <v>126904</v>
      </c>
      <c r="E827" s="74" t="s">
        <v>2400</v>
      </c>
      <c r="F827" s="74">
        <v>279414052</v>
      </c>
      <c r="G827" s="74">
        <v>285215920</v>
      </c>
      <c r="H827" s="74">
        <v>279414052</v>
      </c>
      <c r="I827" s="74" t="s">
        <v>2829</v>
      </c>
      <c r="J827" s="74" t="s">
        <v>2833</v>
      </c>
      <c r="K827" s="74">
        <v>11095340</v>
      </c>
      <c r="L827" s="74">
        <v>0</v>
      </c>
      <c r="M827" s="74">
        <v>290509392</v>
      </c>
      <c r="N827" s="74">
        <v>290509392</v>
      </c>
      <c r="O827" s="74">
        <v>279414052</v>
      </c>
      <c r="P827" s="74">
        <v>290509392</v>
      </c>
      <c r="Q827" s="74">
        <v>279414052</v>
      </c>
      <c r="R827" s="74">
        <v>290509392</v>
      </c>
      <c r="S827" s="74">
        <v>279414052</v>
      </c>
    </row>
    <row r="828" spans="1:19" x14ac:dyDescent="0.35">
      <c r="A828" s="74" t="s">
        <v>834</v>
      </c>
      <c r="B828" s="74">
        <v>126</v>
      </c>
      <c r="C828" s="74" t="s">
        <v>1689</v>
      </c>
      <c r="D828" s="74">
        <v>126905</v>
      </c>
      <c r="E828" s="74" t="s">
        <v>2477</v>
      </c>
      <c r="F828" s="74">
        <v>1369031908</v>
      </c>
      <c r="G828" s="74">
        <v>1422634939</v>
      </c>
      <c r="H828" s="74">
        <v>1369031908</v>
      </c>
      <c r="I828" s="74" t="s">
        <v>2829</v>
      </c>
      <c r="J828" s="74" t="s">
        <v>2833</v>
      </c>
      <c r="K828" s="74">
        <v>54070131</v>
      </c>
      <c r="L828" s="74">
        <v>0</v>
      </c>
      <c r="M828" s="74">
        <v>1423102039</v>
      </c>
      <c r="N828" s="74">
        <v>1423102039</v>
      </c>
      <c r="O828" s="74">
        <v>1369031908</v>
      </c>
      <c r="P828" s="74">
        <v>1423102039</v>
      </c>
      <c r="Q828" s="74">
        <v>1369031908</v>
      </c>
      <c r="R828" s="74">
        <v>1423102039</v>
      </c>
      <c r="S828" s="74">
        <v>1369031908</v>
      </c>
    </row>
    <row r="829" spans="1:19" x14ac:dyDescent="0.35">
      <c r="A829" s="74" t="s">
        <v>835</v>
      </c>
      <c r="B829" s="74">
        <v>126</v>
      </c>
      <c r="C829" s="74" t="s">
        <v>1689</v>
      </c>
      <c r="D829" s="74">
        <v>126906</v>
      </c>
      <c r="E829" s="74" t="s">
        <v>2478</v>
      </c>
      <c r="F829" s="74">
        <v>149693059</v>
      </c>
      <c r="G829" s="74">
        <v>160655616</v>
      </c>
      <c r="H829" s="74">
        <v>149693059</v>
      </c>
      <c r="I829" s="74" t="s">
        <v>2829</v>
      </c>
      <c r="J829" s="74" t="s">
        <v>2834</v>
      </c>
      <c r="K829" s="74">
        <v>5865054</v>
      </c>
      <c r="L829" s="74">
        <v>0</v>
      </c>
      <c r="M829" s="74">
        <v>155558113</v>
      </c>
      <c r="N829" s="74">
        <v>155558113</v>
      </c>
      <c r="O829" s="74">
        <v>149693059</v>
      </c>
      <c r="P829" s="74">
        <v>155558113</v>
      </c>
      <c r="Q829" s="74">
        <v>149693059</v>
      </c>
      <c r="R829" s="74">
        <v>155558113</v>
      </c>
      <c r="S829" s="74">
        <v>149693059</v>
      </c>
    </row>
    <row r="830" spans="1:19" x14ac:dyDescent="0.35">
      <c r="A830" s="74" t="s">
        <v>836</v>
      </c>
      <c r="B830" s="74">
        <v>126</v>
      </c>
      <c r="C830" s="74" t="s">
        <v>1689</v>
      </c>
      <c r="D830" s="74">
        <v>126907</v>
      </c>
      <c r="E830" s="74" t="s">
        <v>2401</v>
      </c>
      <c r="F830" s="74">
        <v>254405001</v>
      </c>
      <c r="G830" s="74">
        <v>255039440</v>
      </c>
      <c r="H830" s="74">
        <v>254405001</v>
      </c>
      <c r="I830" s="74" t="s">
        <v>2829</v>
      </c>
      <c r="J830" s="74" t="s">
        <v>2833</v>
      </c>
      <c r="K830" s="74">
        <v>9272344</v>
      </c>
      <c r="L830" s="74">
        <v>0</v>
      </c>
      <c r="M830" s="74">
        <v>263677345</v>
      </c>
      <c r="N830" s="74">
        <v>263677345</v>
      </c>
      <c r="O830" s="74">
        <v>254405001</v>
      </c>
      <c r="P830" s="74">
        <v>263677345</v>
      </c>
      <c r="Q830" s="74">
        <v>254405001</v>
      </c>
      <c r="R830" s="74">
        <v>263677345</v>
      </c>
      <c r="S830" s="74">
        <v>254405001</v>
      </c>
    </row>
    <row r="831" spans="1:19" x14ac:dyDescent="0.35">
      <c r="A831" s="74" t="s">
        <v>837</v>
      </c>
      <c r="B831" s="74">
        <v>126</v>
      </c>
      <c r="C831" s="74" t="s">
        <v>1689</v>
      </c>
      <c r="D831" s="74">
        <v>126908</v>
      </c>
      <c r="E831" s="74" t="s">
        <v>2479</v>
      </c>
      <c r="F831" s="74">
        <v>266628687</v>
      </c>
      <c r="G831" s="74">
        <v>277372954</v>
      </c>
      <c r="H831" s="74">
        <v>266628687</v>
      </c>
      <c r="I831" s="74" t="s">
        <v>2829</v>
      </c>
      <c r="J831" s="74" t="s">
        <v>2833</v>
      </c>
      <c r="K831" s="74">
        <v>13191766</v>
      </c>
      <c r="L831" s="74">
        <v>0</v>
      </c>
      <c r="M831" s="74">
        <v>279820453</v>
      </c>
      <c r="N831" s="74">
        <v>279820453</v>
      </c>
      <c r="O831" s="74">
        <v>266628687</v>
      </c>
      <c r="P831" s="74">
        <v>279820453</v>
      </c>
      <c r="Q831" s="74">
        <v>266628687</v>
      </c>
      <c r="R831" s="74">
        <v>279820453</v>
      </c>
      <c r="S831" s="74">
        <v>266628687</v>
      </c>
    </row>
    <row r="832" spans="1:19" x14ac:dyDescent="0.35">
      <c r="A832" s="74" t="s">
        <v>838</v>
      </c>
      <c r="B832" s="74">
        <v>126</v>
      </c>
      <c r="C832" s="74" t="s">
        <v>1689</v>
      </c>
      <c r="D832" s="74">
        <v>126911</v>
      </c>
      <c r="E832" s="74" t="s">
        <v>2413</v>
      </c>
      <c r="F832" s="74">
        <v>652728145</v>
      </c>
      <c r="G832" s="74">
        <v>647760208</v>
      </c>
      <c r="H832" s="74">
        <v>652728145</v>
      </c>
      <c r="I832" s="74" t="s">
        <v>2829</v>
      </c>
      <c r="J832" s="74" t="s">
        <v>2833</v>
      </c>
      <c r="K832" s="74">
        <v>10893101</v>
      </c>
      <c r="L832" s="74">
        <v>0</v>
      </c>
      <c r="M832" s="74">
        <v>663621246</v>
      </c>
      <c r="N832" s="74">
        <v>663621246</v>
      </c>
      <c r="O832" s="74">
        <v>652728145</v>
      </c>
      <c r="P832" s="74">
        <v>663621246</v>
      </c>
      <c r="Q832" s="74">
        <v>652728145</v>
      </c>
      <c r="R832" s="74">
        <v>663621246</v>
      </c>
      <c r="S832" s="74">
        <v>652728145</v>
      </c>
    </row>
    <row r="833" spans="1:19" x14ac:dyDescent="0.35">
      <c r="A833" s="74" t="s">
        <v>839</v>
      </c>
      <c r="B833" s="74">
        <v>126</v>
      </c>
      <c r="C833" s="74" t="s">
        <v>1689</v>
      </c>
      <c r="D833" s="74">
        <v>220908</v>
      </c>
      <c r="E833" s="74" t="s">
        <v>2480</v>
      </c>
      <c r="F833" s="74">
        <v>579425863</v>
      </c>
      <c r="G833" s="74">
        <v>579425863</v>
      </c>
      <c r="H833" s="74">
        <v>579425863</v>
      </c>
      <c r="I833" s="74" t="s">
        <v>2829</v>
      </c>
      <c r="J833" s="74" t="s">
        <v>2833</v>
      </c>
      <c r="K833" s="74">
        <v>11454328</v>
      </c>
      <c r="L833" s="74">
        <v>0</v>
      </c>
      <c r="M833" s="74">
        <v>590880191</v>
      </c>
      <c r="N833" s="74">
        <v>590880191</v>
      </c>
      <c r="O833" s="74">
        <v>579425863</v>
      </c>
      <c r="P833" s="74">
        <v>590880191</v>
      </c>
      <c r="Q833" s="74">
        <v>579425863</v>
      </c>
      <c r="R833" s="74">
        <v>590880191</v>
      </c>
      <c r="S833" s="74">
        <v>579425863</v>
      </c>
    </row>
    <row r="834" spans="1:19" x14ac:dyDescent="0.35">
      <c r="A834" s="74" t="s">
        <v>840</v>
      </c>
      <c r="B834" s="74">
        <v>126</v>
      </c>
      <c r="C834" s="74" t="s">
        <v>1689</v>
      </c>
      <c r="D834" s="74">
        <v>220912</v>
      </c>
      <c r="E834" s="74" t="s">
        <v>2481</v>
      </c>
      <c r="F834" s="74">
        <v>50483564</v>
      </c>
      <c r="G834" s="74">
        <v>50483564</v>
      </c>
      <c r="H834" s="74">
        <v>50483564</v>
      </c>
      <c r="I834" s="74" t="s">
        <v>2829</v>
      </c>
      <c r="J834" s="74" t="s">
        <v>2833</v>
      </c>
      <c r="K834" s="74">
        <v>2612879</v>
      </c>
      <c r="L834" s="74">
        <v>2369319</v>
      </c>
      <c r="M834" s="74">
        <v>53096443</v>
      </c>
      <c r="N834" s="74">
        <v>50727124</v>
      </c>
      <c r="O834" s="74">
        <v>48114245</v>
      </c>
      <c r="P834" s="74">
        <v>53096443</v>
      </c>
      <c r="Q834" s="74">
        <v>50483564</v>
      </c>
      <c r="R834" s="74">
        <v>50727124</v>
      </c>
      <c r="S834" s="74">
        <v>48114245</v>
      </c>
    </row>
    <row r="835" spans="1:19" x14ac:dyDescent="0.35">
      <c r="A835" s="74" t="s">
        <v>841</v>
      </c>
      <c r="B835" s="74">
        <v>127</v>
      </c>
      <c r="C835" s="74" t="s">
        <v>1690</v>
      </c>
      <c r="D835" s="74">
        <v>30902</v>
      </c>
      <c r="E835" s="74" t="s">
        <v>1985</v>
      </c>
      <c r="F835" s="74">
        <v>16381220</v>
      </c>
      <c r="G835" s="74">
        <v>16381220</v>
      </c>
      <c r="H835" s="74">
        <v>16381220</v>
      </c>
      <c r="I835" s="74" t="s">
        <v>2829</v>
      </c>
      <c r="J835" s="74" t="s">
        <v>2832</v>
      </c>
      <c r="K835" s="74">
        <v>974820</v>
      </c>
      <c r="L835" s="74">
        <v>0</v>
      </c>
      <c r="M835" s="74">
        <v>17356040</v>
      </c>
      <c r="N835" s="74">
        <v>17356040</v>
      </c>
      <c r="O835" s="74">
        <v>16381220</v>
      </c>
      <c r="P835" s="74">
        <v>17356040</v>
      </c>
      <c r="Q835" s="74">
        <v>16381220</v>
      </c>
      <c r="R835" s="74">
        <v>17356040</v>
      </c>
      <c r="S835" s="74">
        <v>16381220</v>
      </c>
    </row>
    <row r="836" spans="1:19" x14ac:dyDescent="0.35">
      <c r="A836" s="74" t="s">
        <v>842</v>
      </c>
      <c r="B836" s="74">
        <v>127</v>
      </c>
      <c r="C836" s="74" t="s">
        <v>1690</v>
      </c>
      <c r="D836" s="74">
        <v>76903</v>
      </c>
      <c r="E836" s="74" t="s">
        <v>2228</v>
      </c>
      <c r="F836" s="74">
        <v>2201685</v>
      </c>
      <c r="G836" s="74">
        <v>2201685</v>
      </c>
      <c r="H836" s="74">
        <v>2201685</v>
      </c>
      <c r="I836" s="74" t="s">
        <v>2829</v>
      </c>
      <c r="J836" s="74" t="s">
        <v>2832</v>
      </c>
      <c r="K836" s="74">
        <v>30000</v>
      </c>
      <c r="L836" s="74">
        <v>0</v>
      </c>
      <c r="M836" s="74">
        <v>2231685</v>
      </c>
      <c r="N836" s="74">
        <v>2231685</v>
      </c>
      <c r="O836" s="74">
        <v>2201685</v>
      </c>
      <c r="P836" s="74">
        <v>2231685</v>
      </c>
      <c r="Q836" s="74">
        <v>2201685</v>
      </c>
      <c r="R836" s="74">
        <v>2231685</v>
      </c>
      <c r="S836" s="74">
        <v>2201685</v>
      </c>
    </row>
    <row r="837" spans="1:19" x14ac:dyDescent="0.35">
      <c r="A837" s="74" t="s">
        <v>843</v>
      </c>
      <c r="B837" s="74">
        <v>127</v>
      </c>
      <c r="C837" s="74" t="s">
        <v>1690</v>
      </c>
      <c r="D837" s="74">
        <v>104907</v>
      </c>
      <c r="E837" s="74" t="s">
        <v>2359</v>
      </c>
      <c r="F837" s="74">
        <v>3838926</v>
      </c>
      <c r="G837" s="74">
        <v>3838926</v>
      </c>
      <c r="H837" s="74">
        <v>3838926</v>
      </c>
      <c r="I837" s="74" t="s">
        <v>2829</v>
      </c>
      <c r="J837" s="74" t="s">
        <v>2832</v>
      </c>
      <c r="K837" s="74">
        <v>40000</v>
      </c>
      <c r="L837" s="74">
        <v>0</v>
      </c>
      <c r="M837" s="74">
        <v>3878926</v>
      </c>
      <c r="N837" s="74">
        <v>3878926</v>
      </c>
      <c r="O837" s="74">
        <v>3838926</v>
      </c>
      <c r="P837" s="74">
        <v>3878926</v>
      </c>
      <c r="Q837" s="74">
        <v>3838926</v>
      </c>
      <c r="R837" s="74">
        <v>3878926</v>
      </c>
      <c r="S837" s="74">
        <v>3838926</v>
      </c>
    </row>
    <row r="838" spans="1:19" x14ac:dyDescent="0.35">
      <c r="A838" s="74" t="s">
        <v>844</v>
      </c>
      <c r="B838" s="74">
        <v>127</v>
      </c>
      <c r="C838" s="74" t="s">
        <v>1690</v>
      </c>
      <c r="D838" s="74">
        <v>127901</v>
      </c>
      <c r="E838" s="74" t="s">
        <v>2482</v>
      </c>
      <c r="F838" s="74">
        <v>130256001</v>
      </c>
      <c r="G838" s="74">
        <v>130256001</v>
      </c>
      <c r="H838" s="74">
        <v>130256001</v>
      </c>
      <c r="I838" s="74" t="s">
        <v>2829</v>
      </c>
      <c r="J838" s="74" t="s">
        <v>2832</v>
      </c>
      <c r="K838" s="74">
        <v>8107130</v>
      </c>
      <c r="L838" s="74">
        <v>0</v>
      </c>
      <c r="M838" s="74">
        <v>138363131</v>
      </c>
      <c r="N838" s="74">
        <v>138363131</v>
      </c>
      <c r="O838" s="74">
        <v>130256001</v>
      </c>
      <c r="P838" s="74">
        <v>138363131</v>
      </c>
      <c r="Q838" s="74">
        <v>130256001</v>
      </c>
      <c r="R838" s="74">
        <v>138363131</v>
      </c>
      <c r="S838" s="74">
        <v>130256001</v>
      </c>
    </row>
    <row r="839" spans="1:19" x14ac:dyDescent="0.35">
      <c r="A839" s="74" t="s">
        <v>845</v>
      </c>
      <c r="B839" s="74">
        <v>127</v>
      </c>
      <c r="C839" s="74" t="s">
        <v>1690</v>
      </c>
      <c r="D839" s="74">
        <v>127903</v>
      </c>
      <c r="E839" s="74" t="s">
        <v>2230</v>
      </c>
      <c r="F839" s="74">
        <v>80677168</v>
      </c>
      <c r="G839" s="74">
        <v>80677168</v>
      </c>
      <c r="H839" s="74">
        <v>80677168</v>
      </c>
      <c r="I839" s="74" t="s">
        <v>2829</v>
      </c>
      <c r="J839" s="74" t="s">
        <v>2832</v>
      </c>
      <c r="K839" s="74">
        <v>4409240</v>
      </c>
      <c r="L839" s="74">
        <v>0</v>
      </c>
      <c r="M839" s="74">
        <v>85086408</v>
      </c>
      <c r="N839" s="74">
        <v>85086408</v>
      </c>
      <c r="O839" s="74">
        <v>80677168</v>
      </c>
      <c r="P839" s="74">
        <v>85086408</v>
      </c>
      <c r="Q839" s="74">
        <v>80677168</v>
      </c>
      <c r="R839" s="74">
        <v>85086408</v>
      </c>
      <c r="S839" s="74">
        <v>80677168</v>
      </c>
    </row>
    <row r="840" spans="1:19" x14ac:dyDescent="0.35">
      <c r="A840" s="74" t="s">
        <v>846</v>
      </c>
      <c r="B840" s="74">
        <v>127</v>
      </c>
      <c r="C840" s="74" t="s">
        <v>1690</v>
      </c>
      <c r="D840" s="74">
        <v>127904</v>
      </c>
      <c r="E840" s="74" t="s">
        <v>2483</v>
      </c>
      <c r="F840" s="74">
        <v>143423949</v>
      </c>
      <c r="G840" s="74">
        <v>143423949</v>
      </c>
      <c r="H840" s="74">
        <v>143423949</v>
      </c>
      <c r="I840" s="74" t="s">
        <v>2829</v>
      </c>
      <c r="J840" s="74" t="s">
        <v>2832</v>
      </c>
      <c r="K840" s="74">
        <v>8262390</v>
      </c>
      <c r="L840" s="74">
        <v>0</v>
      </c>
      <c r="M840" s="74">
        <v>151686339</v>
      </c>
      <c r="N840" s="74">
        <v>151686339</v>
      </c>
      <c r="O840" s="74">
        <v>143423949</v>
      </c>
      <c r="P840" s="74">
        <v>151686339</v>
      </c>
      <c r="Q840" s="74">
        <v>143423949</v>
      </c>
      <c r="R840" s="74">
        <v>151686339</v>
      </c>
      <c r="S840" s="74">
        <v>143423949</v>
      </c>
    </row>
    <row r="841" spans="1:19" x14ac:dyDescent="0.35">
      <c r="A841" s="74" t="s">
        <v>847</v>
      </c>
      <c r="B841" s="74">
        <v>127</v>
      </c>
      <c r="C841" s="74" t="s">
        <v>1690</v>
      </c>
      <c r="D841" s="74">
        <v>127905</v>
      </c>
      <c r="E841" s="74" t="s">
        <v>2484</v>
      </c>
      <c r="F841" s="74">
        <v>57154204</v>
      </c>
      <c r="G841" s="74">
        <v>57154204</v>
      </c>
      <c r="H841" s="74">
        <v>57154204</v>
      </c>
      <c r="I841" s="74" t="s">
        <v>2829</v>
      </c>
      <c r="J841" s="74" t="s">
        <v>2832</v>
      </c>
      <c r="K841" s="74">
        <v>1528000</v>
      </c>
      <c r="L841" s="74">
        <v>0</v>
      </c>
      <c r="M841" s="74">
        <v>58682204</v>
      </c>
      <c r="N841" s="74">
        <v>58682204</v>
      </c>
      <c r="O841" s="74">
        <v>57154204</v>
      </c>
      <c r="P841" s="74">
        <v>58682204</v>
      </c>
      <c r="Q841" s="74">
        <v>57154204</v>
      </c>
      <c r="R841" s="74">
        <v>58682204</v>
      </c>
      <c r="S841" s="74">
        <v>57154204</v>
      </c>
    </row>
    <row r="842" spans="1:19" x14ac:dyDescent="0.35">
      <c r="A842" s="74" t="s">
        <v>848</v>
      </c>
      <c r="B842" s="74">
        <v>127</v>
      </c>
      <c r="C842" s="74" t="s">
        <v>1690</v>
      </c>
      <c r="D842" s="74">
        <v>127906</v>
      </c>
      <c r="E842" s="74" t="s">
        <v>2360</v>
      </c>
      <c r="F842" s="74">
        <v>89031208</v>
      </c>
      <c r="G842" s="74">
        <v>89031208</v>
      </c>
      <c r="H842" s="74">
        <v>89031208</v>
      </c>
      <c r="I842" s="74" t="s">
        <v>2829</v>
      </c>
      <c r="J842" s="74" t="s">
        <v>2832</v>
      </c>
      <c r="K842" s="74">
        <v>6566720</v>
      </c>
      <c r="L842" s="74">
        <v>0</v>
      </c>
      <c r="M842" s="74">
        <v>95597928</v>
      </c>
      <c r="N842" s="74">
        <v>95597928</v>
      </c>
      <c r="O842" s="74">
        <v>89031208</v>
      </c>
      <c r="P842" s="74">
        <v>95597928</v>
      </c>
      <c r="Q842" s="74">
        <v>89031208</v>
      </c>
      <c r="R842" s="74">
        <v>95597928</v>
      </c>
      <c r="S842" s="74">
        <v>89031208</v>
      </c>
    </row>
    <row r="843" spans="1:19" x14ac:dyDescent="0.35">
      <c r="A843" s="74" t="s">
        <v>849</v>
      </c>
      <c r="B843" s="74">
        <v>127</v>
      </c>
      <c r="C843" s="74" t="s">
        <v>1690</v>
      </c>
      <c r="D843" s="74">
        <v>221901</v>
      </c>
      <c r="E843" s="74" t="s">
        <v>2485</v>
      </c>
      <c r="F843" s="74">
        <v>62297166</v>
      </c>
      <c r="G843" s="74">
        <v>62297166</v>
      </c>
      <c r="H843" s="74">
        <v>62297166</v>
      </c>
      <c r="I843" s="74" t="s">
        <v>2829</v>
      </c>
      <c r="J843" s="74" t="s">
        <v>2832</v>
      </c>
      <c r="K843" s="74">
        <v>2795100</v>
      </c>
      <c r="L843" s="74">
        <v>851120</v>
      </c>
      <c r="M843" s="74">
        <v>65092266</v>
      </c>
      <c r="N843" s="74">
        <v>64241146</v>
      </c>
      <c r="O843" s="74">
        <v>61446046</v>
      </c>
      <c r="P843" s="74">
        <v>65092266</v>
      </c>
      <c r="Q843" s="74">
        <v>62297166</v>
      </c>
      <c r="R843" s="74">
        <v>64241146</v>
      </c>
      <c r="S843" s="74">
        <v>61446046</v>
      </c>
    </row>
    <row r="844" spans="1:19" x14ac:dyDescent="0.35">
      <c r="A844" s="74" t="s">
        <v>850</v>
      </c>
      <c r="B844" s="74">
        <v>127</v>
      </c>
      <c r="C844" s="74" t="s">
        <v>1690</v>
      </c>
      <c r="D844" s="74">
        <v>221904</v>
      </c>
      <c r="E844" s="74" t="s">
        <v>2486</v>
      </c>
      <c r="F844" s="74">
        <v>40606334</v>
      </c>
      <c r="G844" s="74">
        <v>40606334</v>
      </c>
      <c r="H844" s="74">
        <v>40606334</v>
      </c>
      <c r="I844" s="74" t="s">
        <v>2829</v>
      </c>
      <c r="J844" s="74" t="s">
        <v>2832</v>
      </c>
      <c r="K844" s="74">
        <v>1757650</v>
      </c>
      <c r="L844" s="74">
        <v>0</v>
      </c>
      <c r="M844" s="74">
        <v>42363984</v>
      </c>
      <c r="N844" s="74">
        <v>42363984</v>
      </c>
      <c r="O844" s="74">
        <v>40606334</v>
      </c>
      <c r="P844" s="74">
        <v>42363984</v>
      </c>
      <c r="Q844" s="74">
        <v>40606334</v>
      </c>
      <c r="R844" s="74">
        <v>42363984</v>
      </c>
      <c r="S844" s="74">
        <v>40606334</v>
      </c>
    </row>
    <row r="845" spans="1:19" x14ac:dyDescent="0.35">
      <c r="A845" s="74" t="s">
        <v>851</v>
      </c>
      <c r="B845" s="74">
        <v>127</v>
      </c>
      <c r="C845" s="74" t="s">
        <v>1690</v>
      </c>
      <c r="D845" s="74">
        <v>221905</v>
      </c>
      <c r="E845" s="74" t="s">
        <v>2234</v>
      </c>
      <c r="F845" s="74">
        <v>6028461</v>
      </c>
      <c r="G845" s="74">
        <v>6028461</v>
      </c>
      <c r="H845" s="74">
        <v>6028461</v>
      </c>
      <c r="I845" s="74" t="s">
        <v>2829</v>
      </c>
      <c r="J845" s="74" t="s">
        <v>2832</v>
      </c>
      <c r="K845" s="74">
        <v>111690</v>
      </c>
      <c r="L845" s="74">
        <v>0</v>
      </c>
      <c r="M845" s="74">
        <v>6140151</v>
      </c>
      <c r="N845" s="74">
        <v>6140151</v>
      </c>
      <c r="O845" s="74">
        <v>6028461</v>
      </c>
      <c r="P845" s="74">
        <v>6140151</v>
      </c>
      <c r="Q845" s="74">
        <v>6028461</v>
      </c>
      <c r="R845" s="74">
        <v>6140151</v>
      </c>
      <c r="S845" s="74">
        <v>6028461</v>
      </c>
    </row>
    <row r="846" spans="1:19" x14ac:dyDescent="0.35">
      <c r="A846" s="74" t="s">
        <v>852</v>
      </c>
      <c r="B846" s="74">
        <v>128</v>
      </c>
      <c r="C846" s="74" t="s">
        <v>1691</v>
      </c>
      <c r="D846" s="74">
        <v>13902</v>
      </c>
      <c r="E846" s="74" t="s">
        <v>1877</v>
      </c>
      <c r="F846" s="74">
        <v>154545920</v>
      </c>
      <c r="G846" s="74">
        <v>154545920</v>
      </c>
      <c r="H846" s="74">
        <v>154545920</v>
      </c>
      <c r="I846" s="74" t="s">
        <v>2829</v>
      </c>
      <c r="J846" s="74" t="s">
        <v>2832</v>
      </c>
      <c r="K846" s="74">
        <v>240681</v>
      </c>
      <c r="L846" s="74">
        <v>0</v>
      </c>
      <c r="M846" s="74">
        <v>154786601</v>
      </c>
      <c r="N846" s="74">
        <v>154786601</v>
      </c>
      <c r="O846" s="74">
        <v>154545920</v>
      </c>
      <c r="P846" s="74">
        <v>154786601</v>
      </c>
      <c r="Q846" s="74">
        <v>154545920</v>
      </c>
      <c r="R846" s="74">
        <v>154786601</v>
      </c>
      <c r="S846" s="74">
        <v>154545920</v>
      </c>
    </row>
    <row r="847" spans="1:19" x14ac:dyDescent="0.35">
      <c r="A847" s="74" t="s">
        <v>853</v>
      </c>
      <c r="B847" s="74">
        <v>128</v>
      </c>
      <c r="C847" s="74" t="s">
        <v>1691</v>
      </c>
      <c r="D847" s="74">
        <v>13903</v>
      </c>
      <c r="E847" s="74" t="s">
        <v>1878</v>
      </c>
      <c r="F847" s="74">
        <v>122544743</v>
      </c>
      <c r="G847" s="74">
        <v>122544743</v>
      </c>
      <c r="H847" s="74">
        <v>122544743</v>
      </c>
      <c r="I847" s="74" t="s">
        <v>2829</v>
      </c>
      <c r="J847" s="74" t="s">
        <v>2832</v>
      </c>
      <c r="K847" s="74">
        <v>443998</v>
      </c>
      <c r="L847" s="74">
        <v>0</v>
      </c>
      <c r="M847" s="74">
        <v>122988741</v>
      </c>
      <c r="N847" s="74">
        <v>122988741</v>
      </c>
      <c r="O847" s="74">
        <v>122544743</v>
      </c>
      <c r="P847" s="74">
        <v>195256841</v>
      </c>
      <c r="Q847" s="74">
        <v>194812843</v>
      </c>
      <c r="R847" s="74">
        <v>195256841</v>
      </c>
      <c r="S847" s="74">
        <v>194812843</v>
      </c>
    </row>
    <row r="848" spans="1:19" x14ac:dyDescent="0.35">
      <c r="A848" s="74" t="s">
        <v>854</v>
      </c>
      <c r="B848" s="74">
        <v>128</v>
      </c>
      <c r="C848" s="74" t="s">
        <v>1691</v>
      </c>
      <c r="D848" s="74">
        <v>62902</v>
      </c>
      <c r="E848" s="74" t="s">
        <v>2160</v>
      </c>
      <c r="F848" s="74">
        <v>1422784</v>
      </c>
      <c r="G848" s="74">
        <v>1422784</v>
      </c>
      <c r="H848" s="74">
        <v>1422784</v>
      </c>
      <c r="I848" s="74" t="s">
        <v>2829</v>
      </c>
      <c r="J848" s="74" t="s">
        <v>2832</v>
      </c>
      <c r="K848" s="74">
        <v>10000</v>
      </c>
      <c r="L848" s="74">
        <v>0</v>
      </c>
      <c r="M848" s="74">
        <v>1432784</v>
      </c>
      <c r="N848" s="74">
        <v>1432784</v>
      </c>
      <c r="O848" s="74">
        <v>1422784</v>
      </c>
      <c r="P848" s="74">
        <v>1432784</v>
      </c>
      <c r="Q848" s="74">
        <v>1422784</v>
      </c>
      <c r="R848" s="74">
        <v>1432784</v>
      </c>
      <c r="S848" s="74">
        <v>1422784</v>
      </c>
    </row>
    <row r="849" spans="1:19" x14ac:dyDescent="0.35">
      <c r="A849" s="74" t="s">
        <v>855</v>
      </c>
      <c r="B849" s="74">
        <v>128</v>
      </c>
      <c r="C849" s="74" t="s">
        <v>1691</v>
      </c>
      <c r="D849" s="74">
        <v>89903</v>
      </c>
      <c r="E849" s="74" t="s">
        <v>2280</v>
      </c>
      <c r="F849" s="74">
        <v>748717</v>
      </c>
      <c r="G849" s="74">
        <v>748717</v>
      </c>
      <c r="H849" s="74">
        <v>748717</v>
      </c>
      <c r="I849" s="74" t="s">
        <v>2829</v>
      </c>
      <c r="J849" s="74" t="s">
        <v>2832</v>
      </c>
      <c r="K849" s="74">
        <v>30000</v>
      </c>
      <c r="L849" s="74">
        <v>17910</v>
      </c>
      <c r="M849" s="74">
        <v>778717</v>
      </c>
      <c r="N849" s="74">
        <v>760807</v>
      </c>
      <c r="O849" s="74">
        <v>730807</v>
      </c>
      <c r="P849" s="74">
        <v>778717</v>
      </c>
      <c r="Q849" s="74">
        <v>748717</v>
      </c>
      <c r="R849" s="74">
        <v>760807</v>
      </c>
      <c r="S849" s="74">
        <v>730807</v>
      </c>
    </row>
    <row r="850" spans="1:19" x14ac:dyDescent="0.35">
      <c r="A850" s="74" t="s">
        <v>856</v>
      </c>
      <c r="B850" s="74">
        <v>128</v>
      </c>
      <c r="C850" s="74" t="s">
        <v>1691</v>
      </c>
      <c r="D850" s="74">
        <v>128901</v>
      </c>
      <c r="E850" s="74" t="s">
        <v>1856</v>
      </c>
      <c r="F850" s="74">
        <v>3424582718</v>
      </c>
      <c r="G850" s="74">
        <v>3424582718</v>
      </c>
      <c r="H850" s="74">
        <v>3424582718</v>
      </c>
      <c r="I850" s="74" t="s">
        <v>2829</v>
      </c>
      <c r="J850" s="74" t="s">
        <v>2832</v>
      </c>
      <c r="K850" s="74">
        <v>8722744</v>
      </c>
      <c r="L850" s="74">
        <v>0</v>
      </c>
      <c r="M850" s="74">
        <v>3433305462</v>
      </c>
      <c r="N850" s="74">
        <v>3433305462</v>
      </c>
      <c r="O850" s="74">
        <v>3424582718</v>
      </c>
      <c r="P850" s="74">
        <v>3433305462</v>
      </c>
      <c r="Q850" s="74">
        <v>3424582718</v>
      </c>
      <c r="R850" s="74">
        <v>3433305462</v>
      </c>
      <c r="S850" s="74">
        <v>3424582718</v>
      </c>
    </row>
    <row r="851" spans="1:19" x14ac:dyDescent="0.35">
      <c r="A851" s="74" t="s">
        <v>857</v>
      </c>
      <c r="B851" s="74">
        <v>128</v>
      </c>
      <c r="C851" s="74" t="s">
        <v>1691</v>
      </c>
      <c r="D851" s="74">
        <v>128902</v>
      </c>
      <c r="E851" s="74" t="s">
        <v>2487</v>
      </c>
      <c r="F851" s="74">
        <v>1015553310</v>
      </c>
      <c r="G851" s="74">
        <v>1015553310</v>
      </c>
      <c r="H851" s="74">
        <v>1015553310</v>
      </c>
      <c r="I851" s="74" t="s">
        <v>2829</v>
      </c>
      <c r="J851" s="74" t="s">
        <v>2832</v>
      </c>
      <c r="K851" s="74">
        <v>7485790</v>
      </c>
      <c r="L851" s="74">
        <v>0</v>
      </c>
      <c r="M851" s="74">
        <v>1023039100</v>
      </c>
      <c r="N851" s="74">
        <v>1023039100</v>
      </c>
      <c r="O851" s="74">
        <v>1015553310</v>
      </c>
      <c r="P851" s="74">
        <v>1155692010</v>
      </c>
      <c r="Q851" s="74">
        <v>1148206220</v>
      </c>
      <c r="R851" s="74">
        <v>1155692010</v>
      </c>
      <c r="S851" s="74">
        <v>1148206220</v>
      </c>
    </row>
    <row r="852" spans="1:19" x14ac:dyDescent="0.35">
      <c r="A852" s="74" t="s">
        <v>858</v>
      </c>
      <c r="B852" s="74">
        <v>128</v>
      </c>
      <c r="C852" s="74" t="s">
        <v>1691</v>
      </c>
      <c r="D852" s="74">
        <v>128903</v>
      </c>
      <c r="E852" s="74" t="s">
        <v>2488</v>
      </c>
      <c r="F852" s="74">
        <v>413822591</v>
      </c>
      <c r="G852" s="74">
        <v>413822591</v>
      </c>
      <c r="H852" s="74">
        <v>413822591</v>
      </c>
      <c r="I852" s="74" t="s">
        <v>2829</v>
      </c>
      <c r="J852" s="74" t="s">
        <v>2832</v>
      </c>
      <c r="K852" s="74">
        <v>2163314</v>
      </c>
      <c r="L852" s="74">
        <v>0</v>
      </c>
      <c r="M852" s="74">
        <v>415985905</v>
      </c>
      <c r="N852" s="74">
        <v>415985905</v>
      </c>
      <c r="O852" s="74">
        <v>413822591</v>
      </c>
      <c r="P852" s="74">
        <v>415985905</v>
      </c>
      <c r="Q852" s="74">
        <v>413822591</v>
      </c>
      <c r="R852" s="74">
        <v>415985905</v>
      </c>
      <c r="S852" s="74">
        <v>413822591</v>
      </c>
    </row>
    <row r="853" spans="1:19" x14ac:dyDescent="0.35">
      <c r="A853" s="74" t="s">
        <v>859</v>
      </c>
      <c r="B853" s="74">
        <v>128</v>
      </c>
      <c r="C853" s="74" t="s">
        <v>1691</v>
      </c>
      <c r="D853" s="74">
        <v>128904</v>
      </c>
      <c r="E853" s="74" t="s">
        <v>2489</v>
      </c>
      <c r="F853" s="74">
        <v>525492591</v>
      </c>
      <c r="G853" s="74">
        <v>525492591</v>
      </c>
      <c r="H853" s="74">
        <v>525492591</v>
      </c>
      <c r="I853" s="74" t="s">
        <v>2829</v>
      </c>
      <c r="J853" s="74" t="s">
        <v>2832</v>
      </c>
      <c r="K853" s="74">
        <v>4271185</v>
      </c>
      <c r="L853" s="74">
        <v>0</v>
      </c>
      <c r="M853" s="74">
        <v>529763776</v>
      </c>
      <c r="N853" s="74">
        <v>529763776</v>
      </c>
      <c r="O853" s="74">
        <v>525492591</v>
      </c>
      <c r="P853" s="74">
        <v>529763776</v>
      </c>
      <c r="Q853" s="74">
        <v>525492591</v>
      </c>
      <c r="R853" s="74">
        <v>529763776</v>
      </c>
      <c r="S853" s="74">
        <v>525492591</v>
      </c>
    </row>
    <row r="854" spans="1:19" x14ac:dyDescent="0.35">
      <c r="A854" s="74" t="s">
        <v>860</v>
      </c>
      <c r="B854" s="74">
        <v>129</v>
      </c>
      <c r="C854" s="74" t="s">
        <v>1692</v>
      </c>
      <c r="D854" s="74">
        <v>116908</v>
      </c>
      <c r="E854" s="74" t="s">
        <v>2438</v>
      </c>
      <c r="F854" s="74">
        <v>13294989</v>
      </c>
      <c r="G854" s="74">
        <v>13294989</v>
      </c>
      <c r="H854" s="74">
        <v>13294989</v>
      </c>
      <c r="I854" s="74" t="s">
        <v>2829</v>
      </c>
      <c r="J854" s="74" t="s">
        <v>2833</v>
      </c>
      <c r="K854" s="74">
        <v>683290</v>
      </c>
      <c r="L854" s="74">
        <v>0</v>
      </c>
      <c r="M854" s="74">
        <v>13978279</v>
      </c>
      <c r="N854" s="74">
        <v>13978279</v>
      </c>
      <c r="O854" s="74">
        <v>13294989</v>
      </c>
      <c r="P854" s="74">
        <v>13978279</v>
      </c>
      <c r="Q854" s="74">
        <v>13294989</v>
      </c>
      <c r="R854" s="74">
        <v>13978279</v>
      </c>
      <c r="S854" s="74">
        <v>13294989</v>
      </c>
    </row>
    <row r="855" spans="1:19" x14ac:dyDescent="0.35">
      <c r="A855" s="74" t="s">
        <v>861</v>
      </c>
      <c r="B855" s="74">
        <v>129</v>
      </c>
      <c r="C855" s="74" t="s">
        <v>1692</v>
      </c>
      <c r="D855" s="74">
        <v>129901</v>
      </c>
      <c r="E855" s="74" t="s">
        <v>2490</v>
      </c>
      <c r="F855" s="74">
        <v>748207655</v>
      </c>
      <c r="G855" s="74">
        <v>809501333</v>
      </c>
      <c r="H855" s="74">
        <v>748207655</v>
      </c>
      <c r="I855" s="74" t="s">
        <v>2829</v>
      </c>
      <c r="J855" s="74" t="s">
        <v>2834</v>
      </c>
      <c r="K855" s="74">
        <v>33142732</v>
      </c>
      <c r="L855" s="74">
        <v>0</v>
      </c>
      <c r="M855" s="74">
        <v>781350387</v>
      </c>
      <c r="N855" s="74">
        <v>781350387</v>
      </c>
      <c r="O855" s="74">
        <v>748207655</v>
      </c>
      <c r="P855" s="74">
        <v>781350387</v>
      </c>
      <c r="Q855" s="74">
        <v>748207655</v>
      </c>
      <c r="R855" s="74">
        <v>781350387</v>
      </c>
      <c r="S855" s="74">
        <v>748207655</v>
      </c>
    </row>
    <row r="856" spans="1:19" x14ac:dyDescent="0.35">
      <c r="A856" s="74" t="s">
        <v>862</v>
      </c>
      <c r="B856" s="74">
        <v>129</v>
      </c>
      <c r="C856" s="74" t="s">
        <v>1692</v>
      </c>
      <c r="D856" s="74">
        <v>129902</v>
      </c>
      <c r="E856" s="74" t="s">
        <v>2491</v>
      </c>
      <c r="F856" s="74">
        <v>3548631381</v>
      </c>
      <c r="G856" s="74">
        <v>3654256461</v>
      </c>
      <c r="H856" s="74">
        <v>3548631381</v>
      </c>
      <c r="I856" s="74" t="s">
        <v>2829</v>
      </c>
      <c r="J856" s="74" t="s">
        <v>2833</v>
      </c>
      <c r="K856" s="74">
        <v>89148833</v>
      </c>
      <c r="L856" s="74">
        <v>0</v>
      </c>
      <c r="M856" s="74">
        <v>3637780214</v>
      </c>
      <c r="N856" s="74">
        <v>3637780214</v>
      </c>
      <c r="O856" s="74">
        <v>3548631381</v>
      </c>
      <c r="P856" s="74">
        <v>3637780214</v>
      </c>
      <c r="Q856" s="74">
        <v>3548631381</v>
      </c>
      <c r="R856" s="74">
        <v>3637780214</v>
      </c>
      <c r="S856" s="74">
        <v>3548631381</v>
      </c>
    </row>
    <row r="857" spans="1:19" x14ac:dyDescent="0.35">
      <c r="A857" s="74" t="s">
        <v>863</v>
      </c>
      <c r="B857" s="74">
        <v>129</v>
      </c>
      <c r="C857" s="74" t="s">
        <v>1692</v>
      </c>
      <c r="D857" s="74">
        <v>129903</v>
      </c>
      <c r="E857" s="74" t="s">
        <v>2492</v>
      </c>
      <c r="F857" s="74">
        <v>680067128</v>
      </c>
      <c r="G857" s="74">
        <v>768709963</v>
      </c>
      <c r="H857" s="74">
        <v>680067128</v>
      </c>
      <c r="I857" s="74" t="s">
        <v>2829</v>
      </c>
      <c r="J857" s="74" t="s">
        <v>2834</v>
      </c>
      <c r="K857" s="74">
        <v>32125332</v>
      </c>
      <c r="L857" s="74">
        <v>0</v>
      </c>
      <c r="M857" s="74">
        <v>712192460</v>
      </c>
      <c r="N857" s="74">
        <v>712192460</v>
      </c>
      <c r="O857" s="74">
        <v>680067128</v>
      </c>
      <c r="P857" s="74">
        <v>712192460</v>
      </c>
      <c r="Q857" s="74">
        <v>680067128</v>
      </c>
      <c r="R857" s="74">
        <v>712192460</v>
      </c>
      <c r="S857" s="74">
        <v>680067128</v>
      </c>
    </row>
    <row r="858" spans="1:19" x14ac:dyDescent="0.35">
      <c r="A858" s="74" t="s">
        <v>864</v>
      </c>
      <c r="B858" s="74">
        <v>129</v>
      </c>
      <c r="C858" s="74" t="s">
        <v>1692</v>
      </c>
      <c r="D858" s="74">
        <v>129904</v>
      </c>
      <c r="E858" s="74" t="s">
        <v>2372</v>
      </c>
      <c r="F858" s="74">
        <v>237142857</v>
      </c>
      <c r="G858" s="74">
        <v>275991229</v>
      </c>
      <c r="H858" s="74">
        <v>275991229</v>
      </c>
      <c r="I858" s="74" t="s">
        <v>2830</v>
      </c>
      <c r="J858" s="74" t="s">
        <v>2836</v>
      </c>
      <c r="K858" s="74">
        <v>12054276</v>
      </c>
      <c r="L858" s="74">
        <v>0</v>
      </c>
      <c r="M858" s="74">
        <v>288045505</v>
      </c>
      <c r="N858" s="74">
        <v>288045505</v>
      </c>
      <c r="O858" s="74">
        <v>275991229</v>
      </c>
      <c r="P858" s="74">
        <v>288045505</v>
      </c>
      <c r="Q858" s="74">
        <v>275991229</v>
      </c>
      <c r="R858" s="74">
        <v>288045505</v>
      </c>
      <c r="S858" s="74">
        <v>275991229</v>
      </c>
    </row>
    <row r="859" spans="1:19" x14ac:dyDescent="0.35">
      <c r="A859" s="74" t="s">
        <v>865</v>
      </c>
      <c r="B859" s="74">
        <v>129</v>
      </c>
      <c r="C859" s="74" t="s">
        <v>1692</v>
      </c>
      <c r="D859" s="74">
        <v>129905</v>
      </c>
      <c r="E859" s="74" t="s">
        <v>2373</v>
      </c>
      <c r="F859" s="74">
        <v>256212085</v>
      </c>
      <c r="G859" s="74">
        <v>278812558</v>
      </c>
      <c r="H859" s="74">
        <v>256212085</v>
      </c>
      <c r="I859" s="74" t="s">
        <v>2829</v>
      </c>
      <c r="J859" s="74" t="s">
        <v>2834</v>
      </c>
      <c r="K859" s="74">
        <v>8812266</v>
      </c>
      <c r="L859" s="74">
        <v>0</v>
      </c>
      <c r="M859" s="74">
        <v>265024351</v>
      </c>
      <c r="N859" s="74">
        <v>265024351</v>
      </c>
      <c r="O859" s="74">
        <v>256212085</v>
      </c>
      <c r="P859" s="74">
        <v>265024351</v>
      </c>
      <c r="Q859" s="74">
        <v>256212085</v>
      </c>
      <c r="R859" s="74">
        <v>265024351</v>
      </c>
      <c r="S859" s="74">
        <v>256212085</v>
      </c>
    </row>
    <row r="860" spans="1:19" x14ac:dyDescent="0.35">
      <c r="A860" s="74" t="s">
        <v>866</v>
      </c>
      <c r="B860" s="74">
        <v>129</v>
      </c>
      <c r="C860" s="74" t="s">
        <v>1692</v>
      </c>
      <c r="D860" s="74">
        <v>129906</v>
      </c>
      <c r="E860" s="74" t="s">
        <v>2441</v>
      </c>
      <c r="F860" s="74">
        <v>1445844389</v>
      </c>
      <c r="G860" s="74">
        <v>1549072864</v>
      </c>
      <c r="H860" s="74">
        <v>1445844389</v>
      </c>
      <c r="I860" s="74" t="s">
        <v>2829</v>
      </c>
      <c r="J860" s="74" t="s">
        <v>2834</v>
      </c>
      <c r="K860" s="74">
        <v>41181362</v>
      </c>
      <c r="L860" s="74">
        <v>0</v>
      </c>
      <c r="M860" s="74">
        <v>1487025751</v>
      </c>
      <c r="N860" s="74">
        <v>1487025751</v>
      </c>
      <c r="O860" s="74">
        <v>1445844389</v>
      </c>
      <c r="P860" s="74">
        <v>1487025751</v>
      </c>
      <c r="Q860" s="74">
        <v>1445844389</v>
      </c>
      <c r="R860" s="74">
        <v>1487025751</v>
      </c>
      <c r="S860" s="74">
        <v>1445844389</v>
      </c>
    </row>
    <row r="861" spans="1:19" x14ac:dyDescent="0.35">
      <c r="A861" s="74" t="s">
        <v>867</v>
      </c>
      <c r="B861" s="74">
        <v>129</v>
      </c>
      <c r="C861" s="74" t="s">
        <v>1692</v>
      </c>
      <c r="D861" s="74">
        <v>129910</v>
      </c>
      <c r="E861" s="74" t="s">
        <v>2493</v>
      </c>
      <c r="F861" s="74">
        <v>170526129</v>
      </c>
      <c r="G861" s="74">
        <v>197361928</v>
      </c>
      <c r="H861" s="74">
        <v>170526129</v>
      </c>
      <c r="I861" s="74" t="s">
        <v>2829</v>
      </c>
      <c r="J861" s="74" t="s">
        <v>2834</v>
      </c>
      <c r="K861" s="74">
        <v>9324117</v>
      </c>
      <c r="L861" s="74">
        <v>0</v>
      </c>
      <c r="M861" s="74">
        <v>179850246</v>
      </c>
      <c r="N861" s="74">
        <v>179850246</v>
      </c>
      <c r="O861" s="74">
        <v>170526129</v>
      </c>
      <c r="P861" s="74">
        <v>179850246</v>
      </c>
      <c r="Q861" s="74">
        <v>170526129</v>
      </c>
      <c r="R861" s="74">
        <v>179850246</v>
      </c>
      <c r="S861" s="74">
        <v>170526129</v>
      </c>
    </row>
    <row r="862" spans="1:19" x14ac:dyDescent="0.35">
      <c r="A862" s="74" t="s">
        <v>868</v>
      </c>
      <c r="B862" s="74">
        <v>129</v>
      </c>
      <c r="C862" s="74" t="s">
        <v>1692</v>
      </c>
      <c r="D862" s="74">
        <v>199901</v>
      </c>
      <c r="E862" s="74" t="s">
        <v>2070</v>
      </c>
      <c r="F862" s="74">
        <v>56905576</v>
      </c>
      <c r="G862" s="74">
        <v>56905576</v>
      </c>
      <c r="H862" s="74">
        <v>56905576</v>
      </c>
      <c r="I862" s="74" t="s">
        <v>2829</v>
      </c>
      <c r="J862" s="74" t="s">
        <v>2833</v>
      </c>
      <c r="K862" s="74">
        <v>1543979</v>
      </c>
      <c r="L862" s="74">
        <v>0</v>
      </c>
      <c r="M862" s="74">
        <v>58449555</v>
      </c>
      <c r="N862" s="74">
        <v>58449555</v>
      </c>
      <c r="O862" s="74">
        <v>56905576</v>
      </c>
      <c r="P862" s="74">
        <v>58449555</v>
      </c>
      <c r="Q862" s="74">
        <v>56905576</v>
      </c>
      <c r="R862" s="74">
        <v>58449555</v>
      </c>
      <c r="S862" s="74">
        <v>56905576</v>
      </c>
    </row>
    <row r="863" spans="1:19" x14ac:dyDescent="0.35">
      <c r="A863" s="74" t="s">
        <v>869</v>
      </c>
      <c r="B863" s="74">
        <v>129</v>
      </c>
      <c r="C863" s="74" t="s">
        <v>1692</v>
      </c>
      <c r="D863" s="74">
        <v>234907</v>
      </c>
      <c r="E863" s="74" t="s">
        <v>2494</v>
      </c>
      <c r="F863" s="74">
        <v>127730796</v>
      </c>
      <c r="G863" s="74">
        <v>143336217</v>
      </c>
      <c r="H863" s="74">
        <v>127730796</v>
      </c>
      <c r="I863" s="74" t="s">
        <v>2829</v>
      </c>
      <c r="J863" s="74" t="s">
        <v>2834</v>
      </c>
      <c r="K863" s="74">
        <v>6465678</v>
      </c>
      <c r="L863" s="74">
        <v>0</v>
      </c>
      <c r="M863" s="74">
        <v>134196474</v>
      </c>
      <c r="N863" s="74">
        <v>134196474</v>
      </c>
      <c r="O863" s="74">
        <v>127730796</v>
      </c>
      <c r="P863" s="74">
        <v>134196474</v>
      </c>
      <c r="Q863" s="74">
        <v>127730796</v>
      </c>
      <c r="R863" s="74">
        <v>134196474</v>
      </c>
      <c r="S863" s="74">
        <v>127730796</v>
      </c>
    </row>
    <row r="864" spans="1:19" x14ac:dyDescent="0.35">
      <c r="A864" s="74" t="s">
        <v>870</v>
      </c>
      <c r="B864" s="74">
        <v>130</v>
      </c>
      <c r="C864" s="74" t="s">
        <v>1693</v>
      </c>
      <c r="D864" s="74">
        <v>16902</v>
      </c>
      <c r="E864" s="74" t="s">
        <v>1915</v>
      </c>
      <c r="F864" s="74">
        <v>124138143</v>
      </c>
      <c r="G864" s="74">
        <v>137403747</v>
      </c>
      <c r="H864" s="74">
        <v>137403747</v>
      </c>
      <c r="I864" s="74" t="s">
        <v>2830</v>
      </c>
      <c r="J864" s="74" t="s">
        <v>2836</v>
      </c>
      <c r="K864" s="74">
        <v>2732079</v>
      </c>
      <c r="L864" s="74">
        <v>0</v>
      </c>
      <c r="M864" s="74">
        <v>140135826</v>
      </c>
      <c r="N864" s="74">
        <v>140135826</v>
      </c>
      <c r="O864" s="74">
        <v>137403747</v>
      </c>
      <c r="P864" s="74">
        <v>140135826</v>
      </c>
      <c r="Q864" s="74">
        <v>137403747</v>
      </c>
      <c r="R864" s="74">
        <v>140135826</v>
      </c>
      <c r="S864" s="74">
        <v>137403747</v>
      </c>
    </row>
    <row r="865" spans="1:19" x14ac:dyDescent="0.35">
      <c r="A865" s="74" t="s">
        <v>871</v>
      </c>
      <c r="B865" s="74">
        <v>130</v>
      </c>
      <c r="C865" s="74" t="s">
        <v>1693</v>
      </c>
      <c r="D865" s="74">
        <v>46902</v>
      </c>
      <c r="E865" s="74" t="s">
        <v>1909</v>
      </c>
      <c r="F865" s="74">
        <v>1549230</v>
      </c>
      <c r="G865" s="74">
        <v>1549230</v>
      </c>
      <c r="H865" s="74">
        <v>1549230</v>
      </c>
      <c r="I865" s="74" t="s">
        <v>2829</v>
      </c>
      <c r="J865" s="74" t="s">
        <v>2833</v>
      </c>
      <c r="K865" s="74">
        <v>0</v>
      </c>
      <c r="L865" s="74">
        <v>0</v>
      </c>
      <c r="M865" s="74">
        <v>1549230</v>
      </c>
      <c r="N865" s="74">
        <v>1549230</v>
      </c>
      <c r="O865" s="74">
        <v>1549230</v>
      </c>
      <c r="P865" s="74">
        <v>1549230</v>
      </c>
      <c r="Q865" s="74">
        <v>1549230</v>
      </c>
      <c r="R865" s="74">
        <v>1549230</v>
      </c>
      <c r="S865" s="74">
        <v>1549230</v>
      </c>
    </row>
    <row r="866" spans="1:19" x14ac:dyDescent="0.35">
      <c r="A866" s="74" t="s">
        <v>872</v>
      </c>
      <c r="B866" s="74">
        <v>130</v>
      </c>
      <c r="C866" s="74" t="s">
        <v>1693</v>
      </c>
      <c r="D866" s="74">
        <v>86901</v>
      </c>
      <c r="E866" s="74" t="s">
        <v>1916</v>
      </c>
      <c r="F866" s="74">
        <v>3507701</v>
      </c>
      <c r="G866" s="74">
        <v>3507701</v>
      </c>
      <c r="H866" s="74">
        <v>3507701</v>
      </c>
      <c r="I866" s="74" t="s">
        <v>2829</v>
      </c>
      <c r="J866" s="74" t="s">
        <v>2833</v>
      </c>
      <c r="K866" s="74">
        <v>30000</v>
      </c>
      <c r="L866" s="74">
        <v>0</v>
      </c>
      <c r="M866" s="74">
        <v>3537701</v>
      </c>
      <c r="N866" s="74">
        <v>3537701</v>
      </c>
      <c r="O866" s="74">
        <v>3507701</v>
      </c>
      <c r="P866" s="74">
        <v>3537701</v>
      </c>
      <c r="Q866" s="74">
        <v>3507701</v>
      </c>
      <c r="R866" s="74">
        <v>3537701</v>
      </c>
      <c r="S866" s="74">
        <v>3507701</v>
      </c>
    </row>
    <row r="867" spans="1:19" x14ac:dyDescent="0.35">
      <c r="A867" s="74" t="s">
        <v>873</v>
      </c>
      <c r="B867" s="74">
        <v>130</v>
      </c>
      <c r="C867" s="74" t="s">
        <v>1693</v>
      </c>
      <c r="D867" s="74">
        <v>130901</v>
      </c>
      <c r="E867" s="74" t="s">
        <v>1911</v>
      </c>
      <c r="F867" s="74">
        <v>4363016159</v>
      </c>
      <c r="G867" s="74">
        <v>4531046142</v>
      </c>
      <c r="H867" s="74">
        <v>4363016159</v>
      </c>
      <c r="I867" s="74" t="s">
        <v>2829</v>
      </c>
      <c r="J867" s="74" t="s">
        <v>2833</v>
      </c>
      <c r="K867" s="74">
        <v>75741920</v>
      </c>
      <c r="L867" s="74">
        <v>0</v>
      </c>
      <c r="M867" s="74">
        <v>4438758079</v>
      </c>
      <c r="N867" s="74">
        <v>4438758079</v>
      </c>
      <c r="O867" s="74">
        <v>4363016159</v>
      </c>
      <c r="P867" s="74">
        <v>4438758079</v>
      </c>
      <c r="Q867" s="74">
        <v>4363016159</v>
      </c>
      <c r="R867" s="74">
        <v>4438758079</v>
      </c>
      <c r="S867" s="74">
        <v>4363016159</v>
      </c>
    </row>
    <row r="868" spans="1:19" x14ac:dyDescent="0.35">
      <c r="A868" s="74" t="s">
        <v>874</v>
      </c>
      <c r="B868" s="74">
        <v>130</v>
      </c>
      <c r="C868" s="74" t="s">
        <v>1693</v>
      </c>
      <c r="D868" s="74">
        <v>130902</v>
      </c>
      <c r="E868" s="74" t="s">
        <v>2495</v>
      </c>
      <c r="F868" s="74">
        <v>672227683</v>
      </c>
      <c r="G868" s="74">
        <v>697424411</v>
      </c>
      <c r="H868" s="74">
        <v>672227683</v>
      </c>
      <c r="I868" s="74" t="s">
        <v>2829</v>
      </c>
      <c r="J868" s="74" t="s">
        <v>2834</v>
      </c>
      <c r="K868" s="74">
        <v>13975419</v>
      </c>
      <c r="L868" s="74">
        <v>0</v>
      </c>
      <c r="M868" s="74">
        <v>686203102</v>
      </c>
      <c r="N868" s="74">
        <v>686203102</v>
      </c>
      <c r="O868" s="74">
        <v>672227683</v>
      </c>
      <c r="P868" s="74">
        <v>686203102</v>
      </c>
      <c r="Q868" s="74">
        <v>672227683</v>
      </c>
      <c r="R868" s="74">
        <v>686203102</v>
      </c>
      <c r="S868" s="74">
        <v>672227683</v>
      </c>
    </row>
    <row r="869" spans="1:19" x14ac:dyDescent="0.35">
      <c r="A869" s="74" t="s">
        <v>875</v>
      </c>
      <c r="B869" s="74">
        <v>131</v>
      </c>
      <c r="C869" s="74" t="s">
        <v>1694</v>
      </c>
      <c r="D869" s="74">
        <v>131001</v>
      </c>
      <c r="E869" s="74" t="s">
        <v>2496</v>
      </c>
      <c r="F869" s="74">
        <v>777557072</v>
      </c>
      <c r="G869" s="74">
        <v>781478404</v>
      </c>
      <c r="H869" s="74">
        <v>777557072</v>
      </c>
      <c r="I869" s="74" t="s">
        <v>2829</v>
      </c>
      <c r="J869" s="74" t="s">
        <v>2833</v>
      </c>
      <c r="K869" s="74">
        <v>202401</v>
      </c>
      <c r="L869" s="74">
        <v>261511</v>
      </c>
      <c r="M869" s="74">
        <v>777759473</v>
      </c>
      <c r="N869" s="74">
        <v>777497962</v>
      </c>
      <c r="O869" s="74">
        <v>777295561</v>
      </c>
      <c r="P869" s="74">
        <v>882259403</v>
      </c>
      <c r="Q869" s="74">
        <v>882057002</v>
      </c>
      <c r="R869" s="74">
        <v>881997892</v>
      </c>
      <c r="S869" s="74">
        <v>881795491</v>
      </c>
    </row>
    <row r="870" spans="1:19" x14ac:dyDescent="0.35">
      <c r="A870" s="74" t="s">
        <v>876</v>
      </c>
      <c r="B870" s="74">
        <v>131</v>
      </c>
      <c r="C870" s="74" t="s">
        <v>1694</v>
      </c>
      <c r="D870" s="74">
        <v>137903</v>
      </c>
      <c r="E870" s="74" t="s">
        <v>2497</v>
      </c>
      <c r="F870" s="74">
        <v>4704886</v>
      </c>
      <c r="G870" s="74">
        <v>4704886</v>
      </c>
      <c r="H870" s="74">
        <v>4704886</v>
      </c>
      <c r="I870" s="74" t="s">
        <v>2829</v>
      </c>
      <c r="J870" s="74" t="s">
        <v>2833</v>
      </c>
      <c r="K870" s="74">
        <v>0</v>
      </c>
      <c r="L870" s="74">
        <v>0</v>
      </c>
      <c r="M870" s="74">
        <v>4704886</v>
      </c>
      <c r="N870" s="74">
        <v>4704886</v>
      </c>
      <c r="O870" s="74">
        <v>4704886</v>
      </c>
      <c r="P870" s="74">
        <v>4704886</v>
      </c>
      <c r="Q870" s="74">
        <v>4704886</v>
      </c>
      <c r="R870" s="74">
        <v>4704886</v>
      </c>
      <c r="S870" s="74">
        <v>4704886</v>
      </c>
    </row>
    <row r="871" spans="1:19" x14ac:dyDescent="0.35">
      <c r="A871" s="74" t="s">
        <v>877</v>
      </c>
      <c r="B871" s="74">
        <v>132</v>
      </c>
      <c r="C871" s="74" t="s">
        <v>1695</v>
      </c>
      <c r="D871" s="74">
        <v>63903</v>
      </c>
      <c r="E871" s="74" t="s">
        <v>2165</v>
      </c>
      <c r="F871" s="74">
        <v>5455546</v>
      </c>
      <c r="G871" s="74">
        <v>5455546</v>
      </c>
      <c r="H871" s="74">
        <v>5455546</v>
      </c>
      <c r="I871" s="74" t="s">
        <v>2829</v>
      </c>
      <c r="J871" s="74" t="s">
        <v>2832</v>
      </c>
      <c r="K871" s="74">
        <v>10000</v>
      </c>
      <c r="L871" s="74">
        <v>0</v>
      </c>
      <c r="M871" s="74">
        <v>5465546</v>
      </c>
      <c r="N871" s="74">
        <v>5465546</v>
      </c>
      <c r="O871" s="74">
        <v>5455546</v>
      </c>
      <c r="P871" s="74">
        <v>5465546</v>
      </c>
      <c r="Q871" s="74">
        <v>5455546</v>
      </c>
      <c r="R871" s="74">
        <v>5465546</v>
      </c>
      <c r="S871" s="74">
        <v>5455546</v>
      </c>
    </row>
    <row r="872" spans="1:19" x14ac:dyDescent="0.35">
      <c r="A872" s="74" t="s">
        <v>878</v>
      </c>
      <c r="B872" s="74">
        <v>132</v>
      </c>
      <c r="C872" s="74" t="s">
        <v>1695</v>
      </c>
      <c r="D872" s="74">
        <v>76904</v>
      </c>
      <c r="E872" s="74" t="s">
        <v>2229</v>
      </c>
      <c r="F872" s="74">
        <v>7939810</v>
      </c>
      <c r="G872" s="74">
        <v>7939810</v>
      </c>
      <c r="H872" s="74">
        <v>7939810</v>
      </c>
      <c r="I872" s="74" t="s">
        <v>2829</v>
      </c>
      <c r="J872" s="74" t="s">
        <v>2832</v>
      </c>
      <c r="K872" s="74">
        <v>8870</v>
      </c>
      <c r="L872" s="74">
        <v>0</v>
      </c>
      <c r="M872" s="74">
        <v>7948680</v>
      </c>
      <c r="N872" s="74">
        <v>7948680</v>
      </c>
      <c r="O872" s="74">
        <v>7939810</v>
      </c>
      <c r="P872" s="74">
        <v>17570680</v>
      </c>
      <c r="Q872" s="74">
        <v>17561810</v>
      </c>
      <c r="R872" s="74">
        <v>17570680</v>
      </c>
      <c r="S872" s="74">
        <v>17561810</v>
      </c>
    </row>
    <row r="873" spans="1:19" x14ac:dyDescent="0.35">
      <c r="A873" s="74" t="s">
        <v>879</v>
      </c>
      <c r="B873" s="74">
        <v>132</v>
      </c>
      <c r="C873" s="74" t="s">
        <v>1695</v>
      </c>
      <c r="D873" s="74">
        <v>85902</v>
      </c>
      <c r="E873" s="74" t="s">
        <v>2274</v>
      </c>
      <c r="F873" s="74">
        <v>154640</v>
      </c>
      <c r="G873" s="74">
        <v>154640</v>
      </c>
      <c r="H873" s="74">
        <v>154640</v>
      </c>
      <c r="I873" s="74" t="s">
        <v>2829</v>
      </c>
      <c r="J873" s="74" t="s">
        <v>2832</v>
      </c>
      <c r="K873" s="74">
        <v>0</v>
      </c>
      <c r="L873" s="74">
        <v>0</v>
      </c>
      <c r="M873" s="74">
        <v>154640</v>
      </c>
      <c r="N873" s="74">
        <v>154640</v>
      </c>
      <c r="O873" s="74">
        <v>154640</v>
      </c>
      <c r="P873" s="74">
        <v>154640</v>
      </c>
      <c r="Q873" s="74">
        <v>154640</v>
      </c>
      <c r="R873" s="74">
        <v>154640</v>
      </c>
      <c r="S873" s="74">
        <v>154640</v>
      </c>
    </row>
    <row r="874" spans="1:19" x14ac:dyDescent="0.35">
      <c r="A874" s="74" t="s">
        <v>880</v>
      </c>
      <c r="B874" s="74">
        <v>132</v>
      </c>
      <c r="C874" s="74" t="s">
        <v>1695</v>
      </c>
      <c r="D874" s="74">
        <v>132902</v>
      </c>
      <c r="E874" s="74" t="s">
        <v>2498</v>
      </c>
      <c r="F874" s="74">
        <v>399998059</v>
      </c>
      <c r="G874" s="74">
        <v>399998059</v>
      </c>
      <c r="H874" s="74">
        <v>399998059</v>
      </c>
      <c r="I874" s="74" t="s">
        <v>2829</v>
      </c>
      <c r="J874" s="74" t="s">
        <v>2832</v>
      </c>
      <c r="K874" s="74">
        <v>1432120</v>
      </c>
      <c r="L874" s="74">
        <v>725915</v>
      </c>
      <c r="M874" s="74">
        <v>401430179</v>
      </c>
      <c r="N874" s="74">
        <v>400704264</v>
      </c>
      <c r="O874" s="74">
        <v>399272144</v>
      </c>
      <c r="P874" s="74">
        <v>401430179</v>
      </c>
      <c r="Q874" s="74">
        <v>399998059</v>
      </c>
      <c r="R874" s="74">
        <v>400704264</v>
      </c>
      <c r="S874" s="74">
        <v>399272144</v>
      </c>
    </row>
    <row r="875" spans="1:19" x14ac:dyDescent="0.35">
      <c r="A875" s="74" t="s">
        <v>881</v>
      </c>
      <c r="B875" s="74">
        <v>132</v>
      </c>
      <c r="C875" s="74" t="s">
        <v>1695</v>
      </c>
      <c r="D875" s="74">
        <v>208902</v>
      </c>
      <c r="E875" s="74" t="s">
        <v>2499</v>
      </c>
      <c r="F875" s="74">
        <v>31955573</v>
      </c>
      <c r="G875" s="74">
        <v>31955573</v>
      </c>
      <c r="H875" s="74">
        <v>31955573</v>
      </c>
      <c r="I875" s="74" t="s">
        <v>2829</v>
      </c>
      <c r="J875" s="74" t="s">
        <v>2832</v>
      </c>
      <c r="K875" s="74">
        <v>145000</v>
      </c>
      <c r="L875" s="74">
        <v>0</v>
      </c>
      <c r="M875" s="74">
        <v>32100573</v>
      </c>
      <c r="N875" s="74">
        <v>32100573</v>
      </c>
      <c r="O875" s="74">
        <v>31955573</v>
      </c>
      <c r="P875" s="74">
        <v>32100573</v>
      </c>
      <c r="Q875" s="74">
        <v>31955573</v>
      </c>
      <c r="R875" s="74">
        <v>32100573</v>
      </c>
      <c r="S875" s="74">
        <v>31955573</v>
      </c>
    </row>
    <row r="876" spans="1:19" x14ac:dyDescent="0.35">
      <c r="A876" s="74" t="s">
        <v>882</v>
      </c>
      <c r="B876" s="74">
        <v>133</v>
      </c>
      <c r="C876" s="74" t="s">
        <v>1696</v>
      </c>
      <c r="D876" s="74">
        <v>10901</v>
      </c>
      <c r="E876" s="74" t="s">
        <v>1866</v>
      </c>
      <c r="F876" s="74">
        <v>11104539</v>
      </c>
      <c r="G876" s="74">
        <v>11104539</v>
      </c>
      <c r="H876" s="74">
        <v>11104539</v>
      </c>
      <c r="I876" s="74" t="s">
        <v>2829</v>
      </c>
      <c r="J876" s="74" t="s">
        <v>2833</v>
      </c>
      <c r="K876" s="74">
        <v>30000</v>
      </c>
      <c r="L876" s="74">
        <v>0</v>
      </c>
      <c r="M876" s="74">
        <v>11134539</v>
      </c>
      <c r="N876" s="74">
        <v>11134539</v>
      </c>
      <c r="O876" s="74">
        <v>11104539</v>
      </c>
      <c r="P876" s="74">
        <v>11134539</v>
      </c>
      <c r="Q876" s="74">
        <v>11104539</v>
      </c>
      <c r="R876" s="74">
        <v>11134539</v>
      </c>
      <c r="S876" s="74">
        <v>11104539</v>
      </c>
    </row>
    <row r="877" spans="1:19" x14ac:dyDescent="0.35">
      <c r="A877" s="74" t="s">
        <v>883</v>
      </c>
      <c r="B877" s="74">
        <v>133</v>
      </c>
      <c r="C877" s="74" t="s">
        <v>1696</v>
      </c>
      <c r="D877" s="74">
        <v>86902</v>
      </c>
      <c r="E877" s="74" t="s">
        <v>2277</v>
      </c>
      <c r="F877" s="74">
        <v>47759911</v>
      </c>
      <c r="G877" s="74">
        <v>45778898</v>
      </c>
      <c r="H877" s="74">
        <v>47759911</v>
      </c>
      <c r="I877" s="74" t="s">
        <v>2829</v>
      </c>
      <c r="J877" s="74" t="s">
        <v>2833</v>
      </c>
      <c r="K877" s="74">
        <v>1766521</v>
      </c>
      <c r="L877" s="74">
        <v>0</v>
      </c>
      <c r="M877" s="74">
        <v>49526432</v>
      </c>
      <c r="N877" s="74">
        <v>49526432</v>
      </c>
      <c r="O877" s="74">
        <v>47759911</v>
      </c>
      <c r="P877" s="74">
        <v>49526432</v>
      </c>
      <c r="Q877" s="74">
        <v>47759911</v>
      </c>
      <c r="R877" s="74">
        <v>49526432</v>
      </c>
      <c r="S877" s="74">
        <v>47759911</v>
      </c>
    </row>
    <row r="878" spans="1:19" x14ac:dyDescent="0.35">
      <c r="A878" s="74" t="s">
        <v>884</v>
      </c>
      <c r="B878" s="74">
        <v>133</v>
      </c>
      <c r="C878" s="74" t="s">
        <v>1696</v>
      </c>
      <c r="D878" s="74">
        <v>130902</v>
      </c>
      <c r="E878" s="74" t="s">
        <v>2495</v>
      </c>
      <c r="F878" s="74">
        <v>175762617</v>
      </c>
      <c r="G878" s="74">
        <v>176001183</v>
      </c>
      <c r="H878" s="74">
        <v>175762617</v>
      </c>
      <c r="I878" s="74" t="s">
        <v>2829</v>
      </c>
      <c r="J878" s="74" t="s">
        <v>2833</v>
      </c>
      <c r="K878" s="74">
        <v>4059821</v>
      </c>
      <c r="L878" s="74">
        <v>0</v>
      </c>
      <c r="M878" s="74">
        <v>179822438</v>
      </c>
      <c r="N878" s="74">
        <v>179822438</v>
      </c>
      <c r="O878" s="74">
        <v>175762617</v>
      </c>
      <c r="P878" s="74">
        <v>179822438</v>
      </c>
      <c r="Q878" s="74">
        <v>175762617</v>
      </c>
      <c r="R878" s="74">
        <v>179822438</v>
      </c>
      <c r="S878" s="74">
        <v>175762617</v>
      </c>
    </row>
    <row r="879" spans="1:19" x14ac:dyDescent="0.35">
      <c r="A879" s="74" t="s">
        <v>885</v>
      </c>
      <c r="B879" s="74">
        <v>133</v>
      </c>
      <c r="C879" s="74" t="s">
        <v>1696</v>
      </c>
      <c r="D879" s="74">
        <v>133901</v>
      </c>
      <c r="E879" s="74" t="s">
        <v>2500</v>
      </c>
      <c r="F879" s="74">
        <v>301266415</v>
      </c>
      <c r="G879" s="74">
        <v>309715141</v>
      </c>
      <c r="H879" s="74">
        <v>301266415</v>
      </c>
      <c r="I879" s="74" t="s">
        <v>2829</v>
      </c>
      <c r="J879" s="74" t="s">
        <v>2833</v>
      </c>
      <c r="K879" s="74">
        <v>8114032</v>
      </c>
      <c r="L879" s="74">
        <v>0</v>
      </c>
      <c r="M879" s="74">
        <v>309380447</v>
      </c>
      <c r="N879" s="74">
        <v>309380447</v>
      </c>
      <c r="O879" s="74">
        <v>301266415</v>
      </c>
      <c r="P879" s="74">
        <v>309380447</v>
      </c>
      <c r="Q879" s="74">
        <v>301266415</v>
      </c>
      <c r="R879" s="74">
        <v>309380447</v>
      </c>
      <c r="S879" s="74">
        <v>301266415</v>
      </c>
    </row>
    <row r="880" spans="1:19" x14ac:dyDescent="0.35">
      <c r="A880" s="74" t="s">
        <v>886</v>
      </c>
      <c r="B880" s="74">
        <v>133</v>
      </c>
      <c r="C880" s="74" t="s">
        <v>1696</v>
      </c>
      <c r="D880" s="74">
        <v>133902</v>
      </c>
      <c r="E880" s="74" t="s">
        <v>2501</v>
      </c>
      <c r="F880" s="74">
        <v>386204547</v>
      </c>
      <c r="G880" s="74">
        <v>406366091</v>
      </c>
      <c r="H880" s="74">
        <v>386204547</v>
      </c>
      <c r="I880" s="74" t="s">
        <v>2829</v>
      </c>
      <c r="J880" s="74" t="s">
        <v>2833</v>
      </c>
      <c r="K880" s="74">
        <v>4617177</v>
      </c>
      <c r="L880" s="74">
        <v>0</v>
      </c>
      <c r="M880" s="74">
        <v>390821724</v>
      </c>
      <c r="N880" s="74">
        <v>390821724</v>
      </c>
      <c r="O880" s="74">
        <v>386204547</v>
      </c>
      <c r="P880" s="74">
        <v>390821724</v>
      </c>
      <c r="Q880" s="74">
        <v>386204547</v>
      </c>
      <c r="R880" s="74">
        <v>390821724</v>
      </c>
      <c r="S880" s="74">
        <v>386204547</v>
      </c>
    </row>
    <row r="881" spans="1:19" x14ac:dyDescent="0.35">
      <c r="A881" s="74" t="s">
        <v>887</v>
      </c>
      <c r="B881" s="74">
        <v>133</v>
      </c>
      <c r="C881" s="74" t="s">
        <v>1696</v>
      </c>
      <c r="D881" s="74">
        <v>133903</v>
      </c>
      <c r="E881" s="74" t="s">
        <v>2502</v>
      </c>
      <c r="F881" s="74">
        <v>2590741886</v>
      </c>
      <c r="G881" s="74">
        <v>2576645600</v>
      </c>
      <c r="H881" s="74">
        <v>2590741886</v>
      </c>
      <c r="I881" s="74" t="s">
        <v>2829</v>
      </c>
      <c r="J881" s="74" t="s">
        <v>2833</v>
      </c>
      <c r="K881" s="74">
        <v>78791937</v>
      </c>
      <c r="L881" s="74">
        <v>0</v>
      </c>
      <c r="M881" s="74">
        <v>2669533823</v>
      </c>
      <c r="N881" s="74">
        <v>2669533823</v>
      </c>
      <c r="O881" s="74">
        <v>2590741886</v>
      </c>
      <c r="P881" s="74">
        <v>2669533823</v>
      </c>
      <c r="Q881" s="74">
        <v>2590741886</v>
      </c>
      <c r="R881" s="74">
        <v>2669533823</v>
      </c>
      <c r="S881" s="74">
        <v>2590741886</v>
      </c>
    </row>
    <row r="882" spans="1:19" x14ac:dyDescent="0.35">
      <c r="A882" s="74" t="s">
        <v>888</v>
      </c>
      <c r="B882" s="74">
        <v>133</v>
      </c>
      <c r="C882" s="74" t="s">
        <v>1696</v>
      </c>
      <c r="D882" s="74">
        <v>133904</v>
      </c>
      <c r="E882" s="74" t="s">
        <v>2503</v>
      </c>
      <c r="F882" s="74">
        <v>518853858</v>
      </c>
      <c r="G882" s="74">
        <v>520497940</v>
      </c>
      <c r="H882" s="74">
        <v>518853858</v>
      </c>
      <c r="I882" s="74" t="s">
        <v>2829</v>
      </c>
      <c r="J882" s="74" t="s">
        <v>2833</v>
      </c>
      <c r="K882" s="74">
        <v>19407894</v>
      </c>
      <c r="L882" s="74">
        <v>0</v>
      </c>
      <c r="M882" s="74">
        <v>538261752</v>
      </c>
      <c r="N882" s="74">
        <v>538261752</v>
      </c>
      <c r="O882" s="74">
        <v>518853858</v>
      </c>
      <c r="P882" s="74">
        <v>538261752</v>
      </c>
      <c r="Q882" s="74">
        <v>518853858</v>
      </c>
      <c r="R882" s="74">
        <v>538261752</v>
      </c>
      <c r="S882" s="74">
        <v>518853858</v>
      </c>
    </row>
    <row r="883" spans="1:19" x14ac:dyDescent="0.35">
      <c r="A883" s="74" t="s">
        <v>889</v>
      </c>
      <c r="B883" s="74">
        <v>133</v>
      </c>
      <c r="C883" s="74" t="s">
        <v>1696</v>
      </c>
      <c r="D883" s="74">
        <v>133905</v>
      </c>
      <c r="E883" s="74" t="s">
        <v>2504</v>
      </c>
      <c r="F883" s="74">
        <v>64330076</v>
      </c>
      <c r="G883" s="74">
        <v>62297134</v>
      </c>
      <c r="H883" s="74">
        <v>64330076</v>
      </c>
      <c r="I883" s="74" t="s">
        <v>2829</v>
      </c>
      <c r="J883" s="74" t="s">
        <v>2833</v>
      </c>
      <c r="K883" s="74">
        <v>331016</v>
      </c>
      <c r="L883" s="74">
        <v>0</v>
      </c>
      <c r="M883" s="74">
        <v>64661092</v>
      </c>
      <c r="N883" s="74">
        <v>64661092</v>
      </c>
      <c r="O883" s="74">
        <v>64330076</v>
      </c>
      <c r="P883" s="74">
        <v>64661092</v>
      </c>
      <c r="Q883" s="74">
        <v>64330076</v>
      </c>
      <c r="R883" s="74">
        <v>64661092</v>
      </c>
      <c r="S883" s="74">
        <v>64330076</v>
      </c>
    </row>
    <row r="884" spans="1:19" x14ac:dyDescent="0.35">
      <c r="A884" s="74" t="s">
        <v>890</v>
      </c>
      <c r="B884" s="74">
        <v>134</v>
      </c>
      <c r="C884" s="74" t="s">
        <v>1697</v>
      </c>
      <c r="D884" s="74">
        <v>86902</v>
      </c>
      <c r="E884" s="74" t="s">
        <v>2277</v>
      </c>
      <c r="F884" s="74">
        <v>44042337</v>
      </c>
      <c r="G884" s="74">
        <v>44042337</v>
      </c>
      <c r="H884" s="74">
        <v>44042337</v>
      </c>
      <c r="I884" s="74" t="s">
        <v>2829</v>
      </c>
      <c r="J884" s="74" t="s">
        <v>2833</v>
      </c>
      <c r="K884" s="74">
        <v>1126957</v>
      </c>
      <c r="L884" s="74">
        <v>0</v>
      </c>
      <c r="M884" s="74">
        <v>45169294</v>
      </c>
      <c r="N884" s="74">
        <v>45169294</v>
      </c>
      <c r="O884" s="74">
        <v>44042337</v>
      </c>
      <c r="P884" s="74">
        <v>45169294</v>
      </c>
      <c r="Q884" s="74">
        <v>44042337</v>
      </c>
      <c r="R884" s="74">
        <v>45169294</v>
      </c>
      <c r="S884" s="74">
        <v>44042337</v>
      </c>
    </row>
    <row r="885" spans="1:19" x14ac:dyDescent="0.35">
      <c r="A885" s="74" t="s">
        <v>891</v>
      </c>
      <c r="B885" s="74">
        <v>134</v>
      </c>
      <c r="C885" s="74" t="s">
        <v>1697</v>
      </c>
      <c r="D885" s="74">
        <v>134901</v>
      </c>
      <c r="E885" s="74" t="s">
        <v>2505</v>
      </c>
      <c r="F885" s="74">
        <v>406700616</v>
      </c>
      <c r="G885" s="74">
        <v>432571848</v>
      </c>
      <c r="H885" s="74">
        <v>406700616</v>
      </c>
      <c r="I885" s="74" t="s">
        <v>2829</v>
      </c>
      <c r="J885" s="74" t="s">
        <v>2834</v>
      </c>
      <c r="K885" s="74">
        <v>9643040</v>
      </c>
      <c r="L885" s="74">
        <v>0</v>
      </c>
      <c r="M885" s="74">
        <v>416343656</v>
      </c>
      <c r="N885" s="74">
        <v>416343656</v>
      </c>
      <c r="O885" s="74">
        <v>406700616</v>
      </c>
      <c r="P885" s="74">
        <v>416343656</v>
      </c>
      <c r="Q885" s="74">
        <v>406700616</v>
      </c>
      <c r="R885" s="74">
        <v>416343656</v>
      </c>
      <c r="S885" s="74">
        <v>406700616</v>
      </c>
    </row>
    <row r="886" spans="1:19" x14ac:dyDescent="0.35">
      <c r="A886" s="74" t="s">
        <v>892</v>
      </c>
      <c r="B886" s="74">
        <v>134</v>
      </c>
      <c r="C886" s="74" t="s">
        <v>1697</v>
      </c>
      <c r="D886" s="74">
        <v>157901</v>
      </c>
      <c r="E886" s="74" t="s">
        <v>2506</v>
      </c>
      <c r="F886" s="74">
        <v>1975113</v>
      </c>
      <c r="G886" s="74">
        <v>1975113</v>
      </c>
      <c r="H886" s="74">
        <v>1975113</v>
      </c>
      <c r="I886" s="74" t="s">
        <v>2829</v>
      </c>
      <c r="J886" s="74" t="s">
        <v>2833</v>
      </c>
      <c r="K886" s="74">
        <v>0</v>
      </c>
      <c r="L886" s="74">
        <v>0</v>
      </c>
      <c r="M886" s="74">
        <v>1975113</v>
      </c>
      <c r="N886" s="74">
        <v>1975113</v>
      </c>
      <c r="O886" s="74">
        <v>1975113</v>
      </c>
      <c r="P886" s="74">
        <v>1975113</v>
      </c>
      <c r="Q886" s="74">
        <v>1975113</v>
      </c>
      <c r="R886" s="74">
        <v>1975113</v>
      </c>
      <c r="S886" s="74">
        <v>1975113</v>
      </c>
    </row>
    <row r="887" spans="1:19" x14ac:dyDescent="0.35">
      <c r="A887" s="74" t="s">
        <v>893</v>
      </c>
      <c r="B887" s="74">
        <v>135</v>
      </c>
      <c r="C887" s="74" t="s">
        <v>1698</v>
      </c>
      <c r="D887" s="74">
        <v>78901</v>
      </c>
      <c r="E887" s="74" t="s">
        <v>2239</v>
      </c>
      <c r="F887" s="74">
        <v>1899140</v>
      </c>
      <c r="G887" s="74">
        <v>1899140</v>
      </c>
      <c r="H887" s="74">
        <v>1899140</v>
      </c>
      <c r="I887" s="74" t="s">
        <v>2829</v>
      </c>
      <c r="J887" s="74" t="s">
        <v>2833</v>
      </c>
      <c r="K887" s="74">
        <v>0</v>
      </c>
      <c r="L887" s="74">
        <v>0</v>
      </c>
      <c r="M887" s="74">
        <v>1899140</v>
      </c>
      <c r="N887" s="74">
        <v>1899140</v>
      </c>
      <c r="O887" s="74">
        <v>1899140</v>
      </c>
      <c r="P887" s="74">
        <v>1899140</v>
      </c>
      <c r="Q887" s="74">
        <v>1899140</v>
      </c>
      <c r="R887" s="74">
        <v>1899140</v>
      </c>
      <c r="S887" s="74">
        <v>1899140</v>
      </c>
    </row>
    <row r="888" spans="1:19" x14ac:dyDescent="0.35">
      <c r="A888" s="74" t="s">
        <v>894</v>
      </c>
      <c r="B888" s="74">
        <v>135</v>
      </c>
      <c r="C888" s="74" t="s">
        <v>1698</v>
      </c>
      <c r="D888" s="74">
        <v>135001</v>
      </c>
      <c r="E888" s="74" t="s">
        <v>2507</v>
      </c>
      <c r="F888" s="74">
        <v>166566800</v>
      </c>
      <c r="G888" s="74">
        <v>177442583</v>
      </c>
      <c r="H888" s="74">
        <v>166566800</v>
      </c>
      <c r="I888" s="74" t="s">
        <v>2829</v>
      </c>
      <c r="J888" s="74" t="s">
        <v>2833</v>
      </c>
      <c r="K888" s="74">
        <v>175200</v>
      </c>
      <c r="L888" s="74">
        <v>128675</v>
      </c>
      <c r="M888" s="74">
        <v>166742000</v>
      </c>
      <c r="N888" s="74">
        <v>166613325</v>
      </c>
      <c r="O888" s="74">
        <v>166438125</v>
      </c>
      <c r="P888" s="74">
        <v>166742000</v>
      </c>
      <c r="Q888" s="74">
        <v>166566800</v>
      </c>
      <c r="R888" s="74">
        <v>166613325</v>
      </c>
      <c r="S888" s="74">
        <v>166438125</v>
      </c>
    </row>
    <row r="889" spans="1:19" x14ac:dyDescent="0.35">
      <c r="A889" s="74" t="s">
        <v>895</v>
      </c>
      <c r="B889" s="74">
        <v>136</v>
      </c>
      <c r="C889" s="74" t="s">
        <v>1699</v>
      </c>
      <c r="D889" s="74">
        <v>136901</v>
      </c>
      <c r="E889" s="74" t="s">
        <v>2508</v>
      </c>
      <c r="F889" s="74">
        <v>304748510</v>
      </c>
      <c r="G889" s="74">
        <v>293326297</v>
      </c>
      <c r="H889" s="74">
        <v>304748510</v>
      </c>
      <c r="I889" s="74" t="s">
        <v>2829</v>
      </c>
      <c r="J889" s="74" t="s">
        <v>2833</v>
      </c>
      <c r="K889" s="74">
        <v>7663640</v>
      </c>
      <c r="L889" s="74">
        <v>0</v>
      </c>
      <c r="M889" s="74">
        <v>312412150</v>
      </c>
      <c r="N889" s="74">
        <v>312412150</v>
      </c>
      <c r="O889" s="74">
        <v>304748510</v>
      </c>
      <c r="P889" s="74">
        <v>461012150</v>
      </c>
      <c r="Q889" s="74">
        <v>453348510</v>
      </c>
      <c r="R889" s="74">
        <v>461012150</v>
      </c>
      <c r="S889" s="74">
        <v>453348510</v>
      </c>
    </row>
    <row r="890" spans="1:19" x14ac:dyDescent="0.35">
      <c r="A890" s="74" t="s">
        <v>896</v>
      </c>
      <c r="B890" s="74">
        <v>137</v>
      </c>
      <c r="C890" s="74" t="s">
        <v>1700</v>
      </c>
      <c r="D890" s="74">
        <v>137901</v>
      </c>
      <c r="E890" s="74" t="s">
        <v>2509</v>
      </c>
      <c r="F890" s="74">
        <v>830583859</v>
      </c>
      <c r="G890" s="74">
        <v>858770285</v>
      </c>
      <c r="H890" s="74">
        <v>830583859</v>
      </c>
      <c r="I890" s="74" t="s">
        <v>2829</v>
      </c>
      <c r="J890" s="74" t="s">
        <v>2833</v>
      </c>
      <c r="K890" s="74">
        <v>34311095</v>
      </c>
      <c r="L890" s="74">
        <v>0</v>
      </c>
      <c r="M890" s="74">
        <v>864894954</v>
      </c>
      <c r="N890" s="74">
        <v>864894954</v>
      </c>
      <c r="O890" s="74">
        <v>830583859</v>
      </c>
      <c r="P890" s="74">
        <v>864894954</v>
      </c>
      <c r="Q890" s="74">
        <v>830583859</v>
      </c>
      <c r="R890" s="74">
        <v>864894954</v>
      </c>
      <c r="S890" s="74">
        <v>830583859</v>
      </c>
    </row>
    <row r="891" spans="1:19" x14ac:dyDescent="0.35">
      <c r="A891" s="74" t="s">
        <v>897</v>
      </c>
      <c r="B891" s="74">
        <v>137</v>
      </c>
      <c r="C891" s="74" t="s">
        <v>1700</v>
      </c>
      <c r="D891" s="74">
        <v>137902</v>
      </c>
      <c r="E891" s="74" t="s">
        <v>2510</v>
      </c>
      <c r="F891" s="74">
        <v>156715031</v>
      </c>
      <c r="G891" s="74">
        <v>165569118</v>
      </c>
      <c r="H891" s="74">
        <v>156715031</v>
      </c>
      <c r="I891" s="74" t="s">
        <v>2829</v>
      </c>
      <c r="J891" s="74" t="s">
        <v>2833</v>
      </c>
      <c r="K891" s="74">
        <v>7496473</v>
      </c>
      <c r="L891" s="74">
        <v>4948885</v>
      </c>
      <c r="M891" s="74">
        <v>164211504</v>
      </c>
      <c r="N891" s="74">
        <v>159262619</v>
      </c>
      <c r="O891" s="74">
        <v>151766146</v>
      </c>
      <c r="P891" s="74">
        <v>164211504</v>
      </c>
      <c r="Q891" s="74">
        <v>156715031</v>
      </c>
      <c r="R891" s="74">
        <v>159262619</v>
      </c>
      <c r="S891" s="74">
        <v>151766146</v>
      </c>
    </row>
    <row r="892" spans="1:19" x14ac:dyDescent="0.35">
      <c r="A892" s="74" t="s">
        <v>898</v>
      </c>
      <c r="B892" s="74">
        <v>137</v>
      </c>
      <c r="C892" s="74" t="s">
        <v>1700</v>
      </c>
      <c r="D892" s="74">
        <v>137903</v>
      </c>
      <c r="E892" s="74" t="s">
        <v>2497</v>
      </c>
      <c r="F892" s="74">
        <v>229565914</v>
      </c>
      <c r="G892" s="74">
        <v>230955315</v>
      </c>
      <c r="H892" s="74">
        <v>229565914</v>
      </c>
      <c r="I892" s="74" t="s">
        <v>2829</v>
      </c>
      <c r="J892" s="74" t="s">
        <v>2833</v>
      </c>
      <c r="K892" s="74">
        <v>3396198</v>
      </c>
      <c r="L892" s="74">
        <v>0</v>
      </c>
      <c r="M892" s="74">
        <v>232962112</v>
      </c>
      <c r="N892" s="74">
        <v>232962112</v>
      </c>
      <c r="O892" s="74">
        <v>229565914</v>
      </c>
      <c r="P892" s="74">
        <v>232962112</v>
      </c>
      <c r="Q892" s="74">
        <v>229565914</v>
      </c>
      <c r="R892" s="74">
        <v>232962112</v>
      </c>
      <c r="S892" s="74">
        <v>229565914</v>
      </c>
    </row>
    <row r="893" spans="1:19" x14ac:dyDescent="0.35">
      <c r="A893" s="74" t="s">
        <v>899</v>
      </c>
      <c r="B893" s="74">
        <v>137</v>
      </c>
      <c r="C893" s="74" t="s">
        <v>1700</v>
      </c>
      <c r="D893" s="74">
        <v>137904</v>
      </c>
      <c r="E893" s="74" t="s">
        <v>2511</v>
      </c>
      <c r="F893" s="74">
        <v>116427794</v>
      </c>
      <c r="G893" s="74">
        <v>116427794</v>
      </c>
      <c r="H893" s="74">
        <v>116427794</v>
      </c>
      <c r="I893" s="74" t="s">
        <v>2829</v>
      </c>
      <c r="J893" s="74" t="s">
        <v>2832</v>
      </c>
      <c r="K893" s="74">
        <v>0</v>
      </c>
      <c r="L893" s="74">
        <v>0</v>
      </c>
      <c r="M893" s="74">
        <v>116427794</v>
      </c>
      <c r="N893" s="74">
        <v>116427794</v>
      </c>
      <c r="O893" s="74">
        <v>116427794</v>
      </c>
      <c r="P893" s="74">
        <v>116427794</v>
      </c>
      <c r="Q893" s="74">
        <v>116427794</v>
      </c>
      <c r="R893" s="74">
        <v>116427794</v>
      </c>
      <c r="S893" s="74">
        <v>116427794</v>
      </c>
    </row>
    <row r="894" spans="1:19" x14ac:dyDescent="0.35">
      <c r="A894" s="74" t="s">
        <v>900</v>
      </c>
      <c r="B894" s="74">
        <v>138</v>
      </c>
      <c r="C894" s="74" t="s">
        <v>1701</v>
      </c>
      <c r="D894" s="74">
        <v>12901</v>
      </c>
      <c r="E894" s="74" t="s">
        <v>1875</v>
      </c>
      <c r="F894" s="74">
        <v>10477498</v>
      </c>
      <c r="G894" s="74">
        <v>10477498</v>
      </c>
      <c r="H894" s="74">
        <v>10477498</v>
      </c>
      <c r="I894" s="74" t="s">
        <v>2829</v>
      </c>
      <c r="J894" s="74" t="s">
        <v>2833</v>
      </c>
      <c r="K894" s="74">
        <v>143740</v>
      </c>
      <c r="L894" s="74">
        <v>0</v>
      </c>
      <c r="M894" s="74">
        <v>10621238</v>
      </c>
      <c r="N894" s="74">
        <v>10621238</v>
      </c>
      <c r="O894" s="74">
        <v>10477498</v>
      </c>
      <c r="P894" s="74">
        <v>142491558</v>
      </c>
      <c r="Q894" s="74">
        <v>142347818</v>
      </c>
      <c r="R894" s="74">
        <v>142491558</v>
      </c>
      <c r="S894" s="74">
        <v>142347818</v>
      </c>
    </row>
    <row r="895" spans="1:19" x14ac:dyDescent="0.35">
      <c r="A895" s="74" t="s">
        <v>901</v>
      </c>
      <c r="B895" s="74">
        <v>138</v>
      </c>
      <c r="C895" s="74" t="s">
        <v>1701</v>
      </c>
      <c r="D895" s="74">
        <v>78901</v>
      </c>
      <c r="E895" s="74" t="s">
        <v>2239</v>
      </c>
      <c r="F895" s="74">
        <v>8533230</v>
      </c>
      <c r="G895" s="74">
        <v>8533230</v>
      </c>
      <c r="H895" s="74">
        <v>8533230</v>
      </c>
      <c r="I895" s="74" t="s">
        <v>2829</v>
      </c>
      <c r="J895" s="74" t="s">
        <v>2833</v>
      </c>
      <c r="K895" s="74">
        <v>36220</v>
      </c>
      <c r="L895" s="74">
        <v>0</v>
      </c>
      <c r="M895" s="74">
        <v>8569450</v>
      </c>
      <c r="N895" s="74">
        <v>8569450</v>
      </c>
      <c r="O895" s="74">
        <v>8533230</v>
      </c>
      <c r="P895" s="74">
        <v>8569450</v>
      </c>
      <c r="Q895" s="74">
        <v>8533230</v>
      </c>
      <c r="R895" s="74">
        <v>8569450</v>
      </c>
      <c r="S895" s="74">
        <v>8533230</v>
      </c>
    </row>
    <row r="896" spans="1:19" x14ac:dyDescent="0.35">
      <c r="A896" s="74" t="s">
        <v>902</v>
      </c>
      <c r="B896" s="74">
        <v>138</v>
      </c>
      <c r="C896" s="74" t="s">
        <v>1701</v>
      </c>
      <c r="D896" s="74">
        <v>138902</v>
      </c>
      <c r="E896" s="74" t="s">
        <v>2361</v>
      </c>
      <c r="F896" s="74">
        <v>63834350</v>
      </c>
      <c r="G896" s="74">
        <v>63519223</v>
      </c>
      <c r="H896" s="74">
        <v>63834350</v>
      </c>
      <c r="I896" s="74" t="s">
        <v>2829</v>
      </c>
      <c r="J896" s="74" t="s">
        <v>2833</v>
      </c>
      <c r="K896" s="74">
        <v>2804120</v>
      </c>
      <c r="L896" s="74">
        <v>0</v>
      </c>
      <c r="M896" s="74">
        <v>66638470</v>
      </c>
      <c r="N896" s="74">
        <v>66638470</v>
      </c>
      <c r="O896" s="74">
        <v>63834350</v>
      </c>
      <c r="P896" s="74">
        <v>66638470</v>
      </c>
      <c r="Q896" s="74">
        <v>63834350</v>
      </c>
      <c r="R896" s="74">
        <v>66638470</v>
      </c>
      <c r="S896" s="74">
        <v>63834350</v>
      </c>
    </row>
    <row r="897" spans="1:19" x14ac:dyDescent="0.35">
      <c r="A897" s="74" t="s">
        <v>903</v>
      </c>
      <c r="B897" s="74">
        <v>138</v>
      </c>
      <c r="C897" s="74" t="s">
        <v>1701</v>
      </c>
      <c r="D897" s="74">
        <v>138903</v>
      </c>
      <c r="E897" s="74" t="s">
        <v>2362</v>
      </c>
      <c r="F897" s="74">
        <v>85945140</v>
      </c>
      <c r="G897" s="74">
        <v>85633876</v>
      </c>
      <c r="H897" s="74">
        <v>85945140</v>
      </c>
      <c r="I897" s="74" t="s">
        <v>2829</v>
      </c>
      <c r="J897" s="74" t="s">
        <v>2833</v>
      </c>
      <c r="K897" s="74">
        <v>3623220</v>
      </c>
      <c r="L897" s="74">
        <v>0</v>
      </c>
      <c r="M897" s="74">
        <v>89568360</v>
      </c>
      <c r="N897" s="74">
        <v>89568360</v>
      </c>
      <c r="O897" s="74">
        <v>85945140</v>
      </c>
      <c r="P897" s="74">
        <v>129308520</v>
      </c>
      <c r="Q897" s="74">
        <v>125685300</v>
      </c>
      <c r="R897" s="74">
        <v>129308520</v>
      </c>
      <c r="S897" s="74">
        <v>125685300</v>
      </c>
    </row>
    <row r="898" spans="1:19" x14ac:dyDescent="0.35">
      <c r="A898" s="74" t="s">
        <v>904</v>
      </c>
      <c r="B898" s="74">
        <v>138</v>
      </c>
      <c r="C898" s="74" t="s">
        <v>1701</v>
      </c>
      <c r="D898" s="74">
        <v>138904</v>
      </c>
      <c r="E898" s="74" t="s">
        <v>2512</v>
      </c>
      <c r="F898" s="74">
        <v>62769068</v>
      </c>
      <c r="G898" s="74">
        <v>63564859</v>
      </c>
      <c r="H898" s="74">
        <v>62769068</v>
      </c>
      <c r="I898" s="74" t="s">
        <v>2829</v>
      </c>
      <c r="J898" s="74" t="s">
        <v>2833</v>
      </c>
      <c r="K898" s="74">
        <v>579060</v>
      </c>
      <c r="L898" s="74">
        <v>0</v>
      </c>
      <c r="M898" s="74">
        <v>63348128</v>
      </c>
      <c r="N898" s="74">
        <v>63348128</v>
      </c>
      <c r="O898" s="74">
        <v>62769068</v>
      </c>
      <c r="P898" s="74">
        <v>63348128</v>
      </c>
      <c r="Q898" s="74">
        <v>62769068</v>
      </c>
      <c r="R898" s="74">
        <v>63348128</v>
      </c>
      <c r="S898" s="74">
        <v>62769068</v>
      </c>
    </row>
    <row r="899" spans="1:19" x14ac:dyDescent="0.35">
      <c r="A899" s="74" t="s">
        <v>905</v>
      </c>
      <c r="B899" s="74">
        <v>139</v>
      </c>
      <c r="C899" s="74" t="s">
        <v>1702</v>
      </c>
      <c r="D899" s="74">
        <v>74907</v>
      </c>
      <c r="E899" s="74" t="s">
        <v>2217</v>
      </c>
      <c r="F899" s="74">
        <v>6461105</v>
      </c>
      <c r="G899" s="74">
        <v>6461105</v>
      </c>
      <c r="H899" s="74">
        <v>6461105</v>
      </c>
      <c r="I899" s="74" t="s">
        <v>2829</v>
      </c>
      <c r="J899" s="74" t="s">
        <v>2832</v>
      </c>
      <c r="K899" s="74">
        <v>77550</v>
      </c>
      <c r="L899" s="74">
        <v>0</v>
      </c>
      <c r="M899" s="74">
        <v>6538655</v>
      </c>
      <c r="N899" s="74">
        <v>6538655</v>
      </c>
      <c r="O899" s="74">
        <v>6461105</v>
      </c>
      <c r="P899" s="74">
        <v>6538655</v>
      </c>
      <c r="Q899" s="74">
        <v>6461105</v>
      </c>
      <c r="R899" s="74">
        <v>6538655</v>
      </c>
      <c r="S899" s="74">
        <v>6461105</v>
      </c>
    </row>
    <row r="900" spans="1:19" x14ac:dyDescent="0.35">
      <c r="A900" s="74" t="s">
        <v>906</v>
      </c>
      <c r="B900" s="74">
        <v>139</v>
      </c>
      <c r="C900" s="74" t="s">
        <v>1702</v>
      </c>
      <c r="D900" s="74">
        <v>139905</v>
      </c>
      <c r="E900" s="74" t="s">
        <v>2148</v>
      </c>
      <c r="F900" s="74">
        <v>950168332</v>
      </c>
      <c r="G900" s="74">
        <v>943757412</v>
      </c>
      <c r="H900" s="74">
        <v>950168332</v>
      </c>
      <c r="I900" s="74" t="s">
        <v>2829</v>
      </c>
      <c r="J900" s="74" t="s">
        <v>2833</v>
      </c>
      <c r="K900" s="74">
        <v>8708415</v>
      </c>
      <c r="L900" s="74">
        <v>0</v>
      </c>
      <c r="M900" s="74">
        <v>958876747</v>
      </c>
      <c r="N900" s="74">
        <v>958876747</v>
      </c>
      <c r="O900" s="74">
        <v>950168332</v>
      </c>
      <c r="P900" s="74">
        <v>958876747</v>
      </c>
      <c r="Q900" s="74">
        <v>950168332</v>
      </c>
      <c r="R900" s="74">
        <v>958876747</v>
      </c>
      <c r="S900" s="74">
        <v>950168332</v>
      </c>
    </row>
    <row r="901" spans="1:19" x14ac:dyDescent="0.35">
      <c r="A901" s="74" t="s">
        <v>907</v>
      </c>
      <c r="B901" s="74">
        <v>139</v>
      </c>
      <c r="C901" s="74" t="s">
        <v>1702</v>
      </c>
      <c r="D901" s="74">
        <v>139908</v>
      </c>
      <c r="E901" s="74" t="s">
        <v>2513</v>
      </c>
      <c r="F901" s="74">
        <v>118934828</v>
      </c>
      <c r="G901" s="74">
        <v>118934828</v>
      </c>
      <c r="H901" s="74">
        <v>118934828</v>
      </c>
      <c r="I901" s="74" t="s">
        <v>2829</v>
      </c>
      <c r="J901" s="74" t="s">
        <v>2832</v>
      </c>
      <c r="K901" s="74">
        <v>2839298</v>
      </c>
      <c r="L901" s="74">
        <v>0</v>
      </c>
      <c r="M901" s="74">
        <v>121774126</v>
      </c>
      <c r="N901" s="74">
        <v>121774126</v>
      </c>
      <c r="O901" s="74">
        <v>118934828</v>
      </c>
      <c r="P901" s="74">
        <v>121774126</v>
      </c>
      <c r="Q901" s="74">
        <v>118934828</v>
      </c>
      <c r="R901" s="74">
        <v>121774126</v>
      </c>
      <c r="S901" s="74">
        <v>118934828</v>
      </c>
    </row>
    <row r="902" spans="1:19" x14ac:dyDescent="0.35">
      <c r="A902" s="74" t="s">
        <v>908</v>
      </c>
      <c r="B902" s="74">
        <v>139</v>
      </c>
      <c r="C902" s="74" t="s">
        <v>1702</v>
      </c>
      <c r="D902" s="74">
        <v>139909</v>
      </c>
      <c r="E902" s="74" t="s">
        <v>2514</v>
      </c>
      <c r="F902" s="74">
        <v>765698128</v>
      </c>
      <c r="G902" s="74">
        <v>765698128</v>
      </c>
      <c r="H902" s="74">
        <v>765698128</v>
      </c>
      <c r="I902" s="74" t="s">
        <v>2829</v>
      </c>
      <c r="J902" s="74" t="s">
        <v>2832</v>
      </c>
      <c r="K902" s="74">
        <v>35201312</v>
      </c>
      <c r="L902" s="74">
        <v>0</v>
      </c>
      <c r="M902" s="74">
        <v>800899440</v>
      </c>
      <c r="N902" s="74">
        <v>800899440</v>
      </c>
      <c r="O902" s="74">
        <v>765698128</v>
      </c>
      <c r="P902" s="74">
        <v>800899440</v>
      </c>
      <c r="Q902" s="74">
        <v>765698128</v>
      </c>
      <c r="R902" s="74">
        <v>800899440</v>
      </c>
      <c r="S902" s="74">
        <v>765698128</v>
      </c>
    </row>
    <row r="903" spans="1:19" x14ac:dyDescent="0.35">
      <c r="A903" s="74" t="s">
        <v>909</v>
      </c>
      <c r="B903" s="74">
        <v>139</v>
      </c>
      <c r="C903" s="74" t="s">
        <v>1702</v>
      </c>
      <c r="D903" s="74">
        <v>139911</v>
      </c>
      <c r="E903" s="74" t="s">
        <v>2221</v>
      </c>
      <c r="F903" s="74">
        <v>1184897339</v>
      </c>
      <c r="G903" s="74">
        <v>1184897339</v>
      </c>
      <c r="H903" s="74">
        <v>1184897339</v>
      </c>
      <c r="I903" s="74" t="s">
        <v>2829</v>
      </c>
      <c r="J903" s="74" t="s">
        <v>2832</v>
      </c>
      <c r="K903" s="74">
        <v>43441800</v>
      </c>
      <c r="L903" s="74">
        <v>0</v>
      </c>
      <c r="M903" s="74">
        <v>1228339139</v>
      </c>
      <c r="N903" s="74">
        <v>1228339139</v>
      </c>
      <c r="O903" s="74">
        <v>1184897339</v>
      </c>
      <c r="P903" s="74">
        <v>1228339139</v>
      </c>
      <c r="Q903" s="74">
        <v>1184897339</v>
      </c>
      <c r="R903" s="74">
        <v>1228339139</v>
      </c>
      <c r="S903" s="74">
        <v>1184897339</v>
      </c>
    </row>
    <row r="904" spans="1:19" x14ac:dyDescent="0.35">
      <c r="A904" s="74" t="s">
        <v>910</v>
      </c>
      <c r="B904" s="74">
        <v>139</v>
      </c>
      <c r="C904" s="74" t="s">
        <v>1702</v>
      </c>
      <c r="D904" s="74">
        <v>139912</v>
      </c>
      <c r="E904" s="74" t="s">
        <v>2515</v>
      </c>
      <c r="F904" s="74">
        <v>204973258</v>
      </c>
      <c r="G904" s="74">
        <v>204973258</v>
      </c>
      <c r="H904" s="74">
        <v>204973258</v>
      </c>
      <c r="I904" s="74" t="s">
        <v>2829</v>
      </c>
      <c r="J904" s="74" t="s">
        <v>2832</v>
      </c>
      <c r="K904" s="74">
        <v>14327585</v>
      </c>
      <c r="L904" s="74">
        <v>0</v>
      </c>
      <c r="M904" s="74">
        <v>219300843</v>
      </c>
      <c r="N904" s="74">
        <v>219300843</v>
      </c>
      <c r="O904" s="74">
        <v>204973258</v>
      </c>
      <c r="P904" s="74">
        <v>219300843</v>
      </c>
      <c r="Q904" s="74">
        <v>204973258</v>
      </c>
      <c r="R904" s="74">
        <v>219300843</v>
      </c>
      <c r="S904" s="74">
        <v>204973258</v>
      </c>
    </row>
    <row r="905" spans="1:19" x14ac:dyDescent="0.35">
      <c r="A905" s="74" t="s">
        <v>911</v>
      </c>
      <c r="B905" s="74">
        <v>140</v>
      </c>
      <c r="C905" s="74" t="s">
        <v>1703</v>
      </c>
      <c r="D905" s="74">
        <v>9901</v>
      </c>
      <c r="E905" s="74" t="s">
        <v>1863</v>
      </c>
      <c r="F905" s="74">
        <v>10896706</v>
      </c>
      <c r="G905" s="74">
        <v>10896706</v>
      </c>
      <c r="H905" s="74">
        <v>10896706</v>
      </c>
      <c r="I905" s="74" t="s">
        <v>2829</v>
      </c>
      <c r="J905" s="74" t="s">
        <v>2832</v>
      </c>
      <c r="K905" s="74">
        <v>86210</v>
      </c>
      <c r="L905" s="74">
        <v>0</v>
      </c>
      <c r="M905" s="74">
        <v>10982916</v>
      </c>
      <c r="N905" s="74">
        <v>10982916</v>
      </c>
      <c r="O905" s="74">
        <v>10896706</v>
      </c>
      <c r="P905" s="74">
        <v>10982916</v>
      </c>
      <c r="Q905" s="74">
        <v>10896706</v>
      </c>
      <c r="R905" s="74">
        <v>10982916</v>
      </c>
      <c r="S905" s="74">
        <v>10896706</v>
      </c>
    </row>
    <row r="906" spans="1:19" x14ac:dyDescent="0.35">
      <c r="A906" s="74" t="s">
        <v>912</v>
      </c>
      <c r="B906" s="74">
        <v>140</v>
      </c>
      <c r="C906" s="74" t="s">
        <v>1703</v>
      </c>
      <c r="D906" s="74">
        <v>40902</v>
      </c>
      <c r="E906" s="74" t="s">
        <v>2042</v>
      </c>
      <c r="F906" s="74">
        <v>1973328</v>
      </c>
      <c r="G906" s="74">
        <v>1973328</v>
      </c>
      <c r="H906" s="74">
        <v>1973328</v>
      </c>
      <c r="I906" s="74" t="s">
        <v>2829</v>
      </c>
      <c r="J906" s="74" t="s">
        <v>2832</v>
      </c>
      <c r="K906" s="74">
        <v>3160</v>
      </c>
      <c r="L906" s="74">
        <v>0</v>
      </c>
      <c r="M906" s="74">
        <v>1976488</v>
      </c>
      <c r="N906" s="74">
        <v>1976488</v>
      </c>
      <c r="O906" s="74">
        <v>1973328</v>
      </c>
      <c r="P906" s="74">
        <v>1976488</v>
      </c>
      <c r="Q906" s="74">
        <v>1973328</v>
      </c>
      <c r="R906" s="74">
        <v>1976488</v>
      </c>
      <c r="S906" s="74">
        <v>1973328</v>
      </c>
    </row>
    <row r="907" spans="1:19" x14ac:dyDescent="0.35">
      <c r="A907" s="74" t="s">
        <v>913</v>
      </c>
      <c r="B907" s="74">
        <v>140</v>
      </c>
      <c r="C907" s="74" t="s">
        <v>1703</v>
      </c>
      <c r="D907" s="74">
        <v>110901</v>
      </c>
      <c r="E907" s="74" t="s">
        <v>2404</v>
      </c>
      <c r="F907" s="74">
        <v>19779961</v>
      </c>
      <c r="G907" s="74">
        <v>19779961</v>
      </c>
      <c r="H907" s="74">
        <v>19779961</v>
      </c>
      <c r="I907" s="74" t="s">
        <v>2829</v>
      </c>
      <c r="J907" s="74" t="s">
        <v>2832</v>
      </c>
      <c r="K907" s="74">
        <v>26715</v>
      </c>
      <c r="L907" s="74">
        <v>0</v>
      </c>
      <c r="M907" s="74">
        <v>19806676</v>
      </c>
      <c r="N907" s="74">
        <v>19806676</v>
      </c>
      <c r="O907" s="74">
        <v>19779961</v>
      </c>
      <c r="P907" s="74">
        <v>19806676</v>
      </c>
      <c r="Q907" s="74">
        <v>19779961</v>
      </c>
      <c r="R907" s="74">
        <v>19806676</v>
      </c>
      <c r="S907" s="74">
        <v>19779961</v>
      </c>
    </row>
    <row r="908" spans="1:19" x14ac:dyDescent="0.35">
      <c r="A908" s="74" t="s">
        <v>914</v>
      </c>
      <c r="B908" s="74">
        <v>140</v>
      </c>
      <c r="C908" s="74" t="s">
        <v>1703</v>
      </c>
      <c r="D908" s="74">
        <v>140901</v>
      </c>
      <c r="E908" s="74" t="s">
        <v>2516</v>
      </c>
      <c r="F908" s="74">
        <v>43285574</v>
      </c>
      <c r="G908" s="74">
        <v>42756870</v>
      </c>
      <c r="H908" s="74">
        <v>43285574</v>
      </c>
      <c r="I908" s="74" t="s">
        <v>2829</v>
      </c>
      <c r="J908" s="74" t="s">
        <v>2833</v>
      </c>
      <c r="K908" s="74">
        <v>971125</v>
      </c>
      <c r="L908" s="74">
        <v>0</v>
      </c>
      <c r="M908" s="74">
        <v>44256699</v>
      </c>
      <c r="N908" s="74">
        <v>44256699</v>
      </c>
      <c r="O908" s="74">
        <v>43285574</v>
      </c>
      <c r="P908" s="74">
        <v>44256699</v>
      </c>
      <c r="Q908" s="74">
        <v>43285574</v>
      </c>
      <c r="R908" s="74">
        <v>44256699</v>
      </c>
      <c r="S908" s="74">
        <v>43285574</v>
      </c>
    </row>
    <row r="909" spans="1:19" x14ac:dyDescent="0.35">
      <c r="A909" s="74" t="s">
        <v>915</v>
      </c>
      <c r="B909" s="74">
        <v>140</v>
      </c>
      <c r="C909" s="74" t="s">
        <v>1703</v>
      </c>
      <c r="D909" s="74">
        <v>140904</v>
      </c>
      <c r="E909" s="74" t="s">
        <v>2517</v>
      </c>
      <c r="F909" s="74">
        <v>191117979</v>
      </c>
      <c r="G909" s="74">
        <v>202461725</v>
      </c>
      <c r="H909" s="74">
        <v>191117979</v>
      </c>
      <c r="I909" s="74" t="s">
        <v>2829</v>
      </c>
      <c r="J909" s="74" t="s">
        <v>2833</v>
      </c>
      <c r="K909" s="74">
        <v>8652940</v>
      </c>
      <c r="L909" s="74">
        <v>0</v>
      </c>
      <c r="M909" s="74">
        <v>199770919</v>
      </c>
      <c r="N909" s="74">
        <v>199770919</v>
      </c>
      <c r="O909" s="74">
        <v>191117979</v>
      </c>
      <c r="P909" s="74">
        <v>199770919</v>
      </c>
      <c r="Q909" s="74">
        <v>191117979</v>
      </c>
      <c r="R909" s="74">
        <v>199770919</v>
      </c>
      <c r="S909" s="74">
        <v>191117979</v>
      </c>
    </row>
    <row r="910" spans="1:19" x14ac:dyDescent="0.35">
      <c r="A910" s="74" t="s">
        <v>916</v>
      </c>
      <c r="B910" s="74">
        <v>140</v>
      </c>
      <c r="C910" s="74" t="s">
        <v>1703</v>
      </c>
      <c r="D910" s="74">
        <v>140905</v>
      </c>
      <c r="E910" s="74" t="s">
        <v>2315</v>
      </c>
      <c r="F910" s="74">
        <v>111147857</v>
      </c>
      <c r="G910" s="74">
        <v>116626622</v>
      </c>
      <c r="H910" s="74">
        <v>111147857</v>
      </c>
      <c r="I910" s="74" t="s">
        <v>2829</v>
      </c>
      <c r="J910" s="74" t="s">
        <v>2833</v>
      </c>
      <c r="K910" s="74">
        <v>3390649</v>
      </c>
      <c r="L910" s="74">
        <v>0</v>
      </c>
      <c r="M910" s="74">
        <v>114538506</v>
      </c>
      <c r="N910" s="74">
        <v>114538506</v>
      </c>
      <c r="O910" s="74">
        <v>111147857</v>
      </c>
      <c r="P910" s="74">
        <v>114538506</v>
      </c>
      <c r="Q910" s="74">
        <v>111147857</v>
      </c>
      <c r="R910" s="74">
        <v>114538506</v>
      </c>
      <c r="S910" s="74">
        <v>111147857</v>
      </c>
    </row>
    <row r="911" spans="1:19" x14ac:dyDescent="0.35">
      <c r="A911" s="74" t="s">
        <v>917</v>
      </c>
      <c r="B911" s="74">
        <v>140</v>
      </c>
      <c r="C911" s="74" t="s">
        <v>1703</v>
      </c>
      <c r="D911" s="74">
        <v>140907</v>
      </c>
      <c r="E911" s="74" t="s">
        <v>2017</v>
      </c>
      <c r="F911" s="74">
        <v>49039552</v>
      </c>
      <c r="G911" s="74">
        <v>49741253</v>
      </c>
      <c r="H911" s="74">
        <v>49039552</v>
      </c>
      <c r="I911" s="74" t="s">
        <v>2829</v>
      </c>
      <c r="J911" s="74" t="s">
        <v>2833</v>
      </c>
      <c r="K911" s="74">
        <v>1922642</v>
      </c>
      <c r="L911" s="74">
        <v>0</v>
      </c>
      <c r="M911" s="74">
        <v>50962194</v>
      </c>
      <c r="N911" s="74">
        <v>50962194</v>
      </c>
      <c r="O911" s="74">
        <v>49039552</v>
      </c>
      <c r="P911" s="74">
        <v>50962194</v>
      </c>
      <c r="Q911" s="74">
        <v>49039552</v>
      </c>
      <c r="R911" s="74">
        <v>50962194</v>
      </c>
      <c r="S911" s="74">
        <v>49039552</v>
      </c>
    </row>
    <row r="912" spans="1:19" x14ac:dyDescent="0.35">
      <c r="A912" s="74" t="s">
        <v>918</v>
      </c>
      <c r="B912" s="74">
        <v>140</v>
      </c>
      <c r="C912" s="74" t="s">
        <v>1703</v>
      </c>
      <c r="D912" s="74">
        <v>140908</v>
      </c>
      <c r="E912" s="74" t="s">
        <v>1864</v>
      </c>
      <c r="F912" s="74">
        <v>410311497</v>
      </c>
      <c r="G912" s="74">
        <v>429173989</v>
      </c>
      <c r="H912" s="74">
        <v>410311497</v>
      </c>
      <c r="I912" s="74" t="s">
        <v>2829</v>
      </c>
      <c r="J912" s="74" t="s">
        <v>2833</v>
      </c>
      <c r="K912" s="74">
        <v>1798570</v>
      </c>
      <c r="L912" s="74">
        <v>0</v>
      </c>
      <c r="M912" s="74">
        <v>412110067</v>
      </c>
      <c r="N912" s="74">
        <v>412110067</v>
      </c>
      <c r="O912" s="74">
        <v>410311497</v>
      </c>
      <c r="P912" s="74">
        <v>412110067</v>
      </c>
      <c r="Q912" s="74">
        <v>410311497</v>
      </c>
      <c r="R912" s="74">
        <v>412110067</v>
      </c>
      <c r="S912" s="74">
        <v>410311497</v>
      </c>
    </row>
    <row r="913" spans="1:19" x14ac:dyDescent="0.35">
      <c r="A913" s="74" t="s">
        <v>919</v>
      </c>
      <c r="B913" s="74">
        <v>141</v>
      </c>
      <c r="C913" s="74" t="s">
        <v>1704</v>
      </c>
      <c r="D913" s="74">
        <v>50901</v>
      </c>
      <c r="E913" s="74" t="s">
        <v>2105</v>
      </c>
      <c r="F913" s="74">
        <v>7306609</v>
      </c>
      <c r="G913" s="74">
        <v>7306609</v>
      </c>
      <c r="H913" s="74">
        <v>7306609</v>
      </c>
      <c r="I913" s="74" t="s">
        <v>2829</v>
      </c>
      <c r="J913" s="74" t="s">
        <v>2833</v>
      </c>
      <c r="K913" s="74">
        <v>170110</v>
      </c>
      <c r="L913" s="74">
        <v>0</v>
      </c>
      <c r="M913" s="74">
        <v>7476719</v>
      </c>
      <c r="N913" s="74">
        <v>7476719</v>
      </c>
      <c r="O913" s="74">
        <v>7306609</v>
      </c>
      <c r="P913" s="74">
        <v>7476719</v>
      </c>
      <c r="Q913" s="74">
        <v>7306609</v>
      </c>
      <c r="R913" s="74">
        <v>7476719</v>
      </c>
      <c r="S913" s="74">
        <v>7306609</v>
      </c>
    </row>
    <row r="914" spans="1:19" x14ac:dyDescent="0.35">
      <c r="A914" s="74" t="s">
        <v>920</v>
      </c>
      <c r="B914" s="74">
        <v>141</v>
      </c>
      <c r="C914" s="74" t="s">
        <v>1704</v>
      </c>
      <c r="D914" s="74">
        <v>141901</v>
      </c>
      <c r="E914" s="74" t="s">
        <v>1895</v>
      </c>
      <c r="F914" s="74">
        <v>1060935432</v>
      </c>
      <c r="G914" s="74">
        <v>1114455871</v>
      </c>
      <c r="H914" s="74">
        <v>1060935432</v>
      </c>
      <c r="I914" s="74" t="s">
        <v>2829</v>
      </c>
      <c r="J914" s="74" t="s">
        <v>2833</v>
      </c>
      <c r="K914" s="74">
        <v>45388540</v>
      </c>
      <c r="L914" s="74">
        <v>0</v>
      </c>
      <c r="M914" s="74">
        <v>1106323972</v>
      </c>
      <c r="N914" s="74">
        <v>1106323972</v>
      </c>
      <c r="O914" s="74">
        <v>1060935432</v>
      </c>
      <c r="P914" s="74">
        <v>1106323972</v>
      </c>
      <c r="Q914" s="74">
        <v>1060935432</v>
      </c>
      <c r="R914" s="74">
        <v>1106323972</v>
      </c>
      <c r="S914" s="74">
        <v>1060935432</v>
      </c>
    </row>
    <row r="915" spans="1:19" x14ac:dyDescent="0.35">
      <c r="A915" s="74" t="s">
        <v>921</v>
      </c>
      <c r="B915" s="74">
        <v>141</v>
      </c>
      <c r="C915" s="74" t="s">
        <v>1704</v>
      </c>
      <c r="D915" s="74">
        <v>141902</v>
      </c>
      <c r="E915" s="74" t="s">
        <v>2518</v>
      </c>
      <c r="F915" s="74">
        <v>97444885</v>
      </c>
      <c r="G915" s="74">
        <v>124948640</v>
      </c>
      <c r="H915" s="74">
        <v>97444885</v>
      </c>
      <c r="I915" s="74" t="s">
        <v>2829</v>
      </c>
      <c r="J915" s="74" t="s">
        <v>2833</v>
      </c>
      <c r="K915" s="74">
        <v>3021760</v>
      </c>
      <c r="L915" s="74">
        <v>0</v>
      </c>
      <c r="M915" s="74">
        <v>100466645</v>
      </c>
      <c r="N915" s="74">
        <v>100466645</v>
      </c>
      <c r="O915" s="74">
        <v>97444885</v>
      </c>
      <c r="P915" s="74">
        <v>100466645</v>
      </c>
      <c r="Q915" s="74">
        <v>97444885</v>
      </c>
      <c r="R915" s="74">
        <v>100466645</v>
      </c>
      <c r="S915" s="74">
        <v>97444885</v>
      </c>
    </row>
    <row r="916" spans="1:19" x14ac:dyDescent="0.35">
      <c r="A916" s="74" t="s">
        <v>922</v>
      </c>
      <c r="B916" s="74">
        <v>141</v>
      </c>
      <c r="C916" s="74" t="s">
        <v>1704</v>
      </c>
      <c r="D916" s="74">
        <v>167901</v>
      </c>
      <c r="E916" s="74" t="s">
        <v>2316</v>
      </c>
      <c r="F916" s="74">
        <v>4512733</v>
      </c>
      <c r="G916" s="74">
        <v>4512733</v>
      </c>
      <c r="H916" s="74">
        <v>4512733</v>
      </c>
      <c r="I916" s="74" t="s">
        <v>2829</v>
      </c>
      <c r="J916" s="74" t="s">
        <v>2833</v>
      </c>
      <c r="K916" s="74">
        <v>50000</v>
      </c>
      <c r="L916" s="74">
        <v>0</v>
      </c>
      <c r="M916" s="74">
        <v>4562733</v>
      </c>
      <c r="N916" s="74">
        <v>4562733</v>
      </c>
      <c r="O916" s="74">
        <v>4512733</v>
      </c>
      <c r="P916" s="74">
        <v>4562733</v>
      </c>
      <c r="Q916" s="74">
        <v>4512733</v>
      </c>
      <c r="R916" s="74">
        <v>4562733</v>
      </c>
      <c r="S916" s="74">
        <v>4512733</v>
      </c>
    </row>
    <row r="917" spans="1:19" x14ac:dyDescent="0.35">
      <c r="A917" s="74" t="s">
        <v>923</v>
      </c>
      <c r="B917" s="74">
        <v>141</v>
      </c>
      <c r="C917" s="74" t="s">
        <v>1704</v>
      </c>
      <c r="D917" s="74">
        <v>206901</v>
      </c>
      <c r="E917" s="74" t="s">
        <v>2519</v>
      </c>
      <c r="F917" s="74">
        <v>149170</v>
      </c>
      <c r="G917" s="74">
        <v>149170</v>
      </c>
      <c r="H917" s="74">
        <v>149170</v>
      </c>
      <c r="I917" s="74" t="s">
        <v>2829</v>
      </c>
      <c r="J917" s="74" t="s">
        <v>2833</v>
      </c>
      <c r="K917" s="74">
        <v>0</v>
      </c>
      <c r="L917" s="74">
        <v>0</v>
      </c>
      <c r="M917" s="74">
        <v>149170</v>
      </c>
      <c r="N917" s="74">
        <v>149170</v>
      </c>
      <c r="O917" s="74">
        <v>149170</v>
      </c>
      <c r="P917" s="74">
        <v>149170</v>
      </c>
      <c r="Q917" s="74">
        <v>149170</v>
      </c>
      <c r="R917" s="74">
        <v>149170</v>
      </c>
      <c r="S917" s="74">
        <v>149170</v>
      </c>
    </row>
    <row r="918" spans="1:19" x14ac:dyDescent="0.35">
      <c r="A918" s="74" t="s">
        <v>924</v>
      </c>
      <c r="B918" s="74">
        <v>142</v>
      </c>
      <c r="C918" s="74" t="s">
        <v>1705</v>
      </c>
      <c r="D918" s="74">
        <v>82902</v>
      </c>
      <c r="E918" s="74" t="s">
        <v>2259</v>
      </c>
      <c r="F918" s="74">
        <v>245268493</v>
      </c>
      <c r="G918" s="74">
        <v>247281201</v>
      </c>
      <c r="H918" s="74">
        <v>245268493</v>
      </c>
      <c r="I918" s="74" t="s">
        <v>2829</v>
      </c>
      <c r="J918" s="74" t="s">
        <v>2833</v>
      </c>
      <c r="K918" s="74">
        <v>108890</v>
      </c>
      <c r="L918" s="74">
        <v>0</v>
      </c>
      <c r="M918" s="74">
        <v>245377383</v>
      </c>
      <c r="N918" s="74">
        <v>245377383</v>
      </c>
      <c r="O918" s="74">
        <v>245268493</v>
      </c>
      <c r="P918" s="74">
        <v>245377383</v>
      </c>
      <c r="Q918" s="74">
        <v>245268493</v>
      </c>
      <c r="R918" s="74">
        <v>245377383</v>
      </c>
      <c r="S918" s="74">
        <v>245268493</v>
      </c>
    </row>
    <row r="919" spans="1:19" x14ac:dyDescent="0.35">
      <c r="A919" s="74" t="s">
        <v>925</v>
      </c>
      <c r="B919" s="74">
        <v>142</v>
      </c>
      <c r="C919" s="74" t="s">
        <v>1705</v>
      </c>
      <c r="D919" s="74">
        <v>142901</v>
      </c>
      <c r="E919" s="74" t="s">
        <v>2520</v>
      </c>
      <c r="F919" s="74">
        <v>4158146704</v>
      </c>
      <c r="G919" s="74">
        <v>4240937372</v>
      </c>
      <c r="H919" s="74">
        <v>4158146704</v>
      </c>
      <c r="I919" s="74" t="s">
        <v>2829</v>
      </c>
      <c r="J919" s="74" t="s">
        <v>2833</v>
      </c>
      <c r="K919" s="74">
        <v>7151080</v>
      </c>
      <c r="L919" s="74">
        <v>0</v>
      </c>
      <c r="M919" s="74">
        <v>4165297784</v>
      </c>
      <c r="N919" s="74">
        <v>4165297784</v>
      </c>
      <c r="O919" s="74">
        <v>4158146704</v>
      </c>
      <c r="P919" s="74">
        <v>4165297784</v>
      </c>
      <c r="Q919" s="74">
        <v>4158146704</v>
      </c>
      <c r="R919" s="74">
        <v>4165297784</v>
      </c>
      <c r="S919" s="74">
        <v>4158146704</v>
      </c>
    </row>
    <row r="920" spans="1:19" x14ac:dyDescent="0.35">
      <c r="A920" s="74" t="s">
        <v>926</v>
      </c>
      <c r="B920" s="74">
        <v>143</v>
      </c>
      <c r="C920" s="74" t="s">
        <v>1706</v>
      </c>
      <c r="D920" s="74">
        <v>45905</v>
      </c>
      <c r="E920" s="74" t="s">
        <v>2076</v>
      </c>
      <c r="F920" s="74">
        <v>2012072</v>
      </c>
      <c r="G920" s="74">
        <v>2012072</v>
      </c>
      <c r="H920" s="74">
        <v>2012072</v>
      </c>
      <c r="I920" s="74" t="s">
        <v>2829</v>
      </c>
      <c r="J920" s="74" t="s">
        <v>2832</v>
      </c>
      <c r="K920" s="74">
        <v>70000</v>
      </c>
      <c r="L920" s="74">
        <v>0</v>
      </c>
      <c r="M920" s="74">
        <v>2082072</v>
      </c>
      <c r="N920" s="74">
        <v>2082072</v>
      </c>
      <c r="O920" s="74">
        <v>2012072</v>
      </c>
      <c r="P920" s="74">
        <v>2082072</v>
      </c>
      <c r="Q920" s="74">
        <v>2012072</v>
      </c>
      <c r="R920" s="74">
        <v>2082072</v>
      </c>
      <c r="S920" s="74">
        <v>2012072</v>
      </c>
    </row>
    <row r="921" spans="1:19" x14ac:dyDescent="0.35">
      <c r="A921" s="74" t="s">
        <v>927</v>
      </c>
      <c r="B921" s="74">
        <v>143</v>
      </c>
      <c r="C921" s="74" t="s">
        <v>1706</v>
      </c>
      <c r="D921" s="74">
        <v>62903</v>
      </c>
      <c r="E921" s="74" t="s">
        <v>2161</v>
      </c>
      <c r="F921" s="74">
        <v>209083641</v>
      </c>
      <c r="G921" s="74">
        <v>209083641</v>
      </c>
      <c r="H921" s="74">
        <v>209083641</v>
      </c>
      <c r="I921" s="74" t="s">
        <v>2829</v>
      </c>
      <c r="J921" s="74" t="s">
        <v>2832</v>
      </c>
      <c r="K921" s="74">
        <v>9518903</v>
      </c>
      <c r="L921" s="74">
        <v>0</v>
      </c>
      <c r="M921" s="74">
        <v>218602544</v>
      </c>
      <c r="N921" s="74">
        <v>218602544</v>
      </c>
      <c r="O921" s="74">
        <v>209083641</v>
      </c>
      <c r="P921" s="74">
        <v>638972194</v>
      </c>
      <c r="Q921" s="74">
        <v>629453291</v>
      </c>
      <c r="R921" s="74">
        <v>638972194</v>
      </c>
      <c r="S921" s="74">
        <v>629453291</v>
      </c>
    </row>
    <row r="922" spans="1:19" x14ac:dyDescent="0.35">
      <c r="A922" s="74" t="s">
        <v>928</v>
      </c>
      <c r="B922" s="74">
        <v>143</v>
      </c>
      <c r="C922" s="74" t="s">
        <v>1706</v>
      </c>
      <c r="D922" s="74">
        <v>143901</v>
      </c>
      <c r="E922" s="74" t="s">
        <v>2077</v>
      </c>
      <c r="F922" s="74">
        <v>682610316</v>
      </c>
      <c r="G922" s="74">
        <v>682610316</v>
      </c>
      <c r="H922" s="74">
        <v>682610316</v>
      </c>
      <c r="I922" s="74" t="s">
        <v>2829</v>
      </c>
      <c r="J922" s="74" t="s">
        <v>2832</v>
      </c>
      <c r="K922" s="74">
        <v>18419499</v>
      </c>
      <c r="L922" s="74">
        <v>0</v>
      </c>
      <c r="M922" s="74">
        <v>701029815</v>
      </c>
      <c r="N922" s="74">
        <v>701029815</v>
      </c>
      <c r="O922" s="74">
        <v>682610316</v>
      </c>
      <c r="P922" s="74">
        <v>701029815</v>
      </c>
      <c r="Q922" s="74">
        <v>682610316</v>
      </c>
      <c r="R922" s="74">
        <v>701029815</v>
      </c>
      <c r="S922" s="74">
        <v>682610316</v>
      </c>
    </row>
    <row r="923" spans="1:19" x14ac:dyDescent="0.35">
      <c r="A923" s="74" t="s">
        <v>929</v>
      </c>
      <c r="B923" s="74">
        <v>143</v>
      </c>
      <c r="C923" s="74" t="s">
        <v>1706</v>
      </c>
      <c r="D923" s="74">
        <v>143902</v>
      </c>
      <c r="E923" s="74" t="s">
        <v>2281</v>
      </c>
      <c r="F923" s="74">
        <v>194610396</v>
      </c>
      <c r="G923" s="74">
        <v>194610396</v>
      </c>
      <c r="H923" s="74">
        <v>194610396</v>
      </c>
      <c r="I923" s="74" t="s">
        <v>2829</v>
      </c>
      <c r="J923" s="74" t="s">
        <v>2832</v>
      </c>
      <c r="K923" s="74">
        <v>4913212</v>
      </c>
      <c r="L923" s="74">
        <v>5107014</v>
      </c>
      <c r="M923" s="74">
        <v>199523608</v>
      </c>
      <c r="N923" s="74">
        <v>194416594</v>
      </c>
      <c r="O923" s="74">
        <v>189503382</v>
      </c>
      <c r="P923" s="74">
        <v>199523608</v>
      </c>
      <c r="Q923" s="74">
        <v>194610396</v>
      </c>
      <c r="R923" s="74">
        <v>194416594</v>
      </c>
      <c r="S923" s="74">
        <v>189503382</v>
      </c>
    </row>
    <row r="924" spans="1:19" x14ac:dyDescent="0.35">
      <c r="A924" s="74" t="s">
        <v>930</v>
      </c>
      <c r="B924" s="74">
        <v>143</v>
      </c>
      <c r="C924" s="74" t="s">
        <v>1706</v>
      </c>
      <c r="D924" s="74">
        <v>143903</v>
      </c>
      <c r="E924" s="74" t="s">
        <v>2282</v>
      </c>
      <c r="F924" s="74">
        <v>458527213</v>
      </c>
      <c r="G924" s="74">
        <v>458527213</v>
      </c>
      <c r="H924" s="74">
        <v>458527213</v>
      </c>
      <c r="I924" s="74" t="s">
        <v>2829</v>
      </c>
      <c r="J924" s="74" t="s">
        <v>2832</v>
      </c>
      <c r="K924" s="74">
        <v>10400836</v>
      </c>
      <c r="L924" s="74">
        <v>0</v>
      </c>
      <c r="M924" s="74">
        <v>468928049</v>
      </c>
      <c r="N924" s="74">
        <v>468928049</v>
      </c>
      <c r="O924" s="74">
        <v>458527213</v>
      </c>
      <c r="P924" s="74">
        <v>468928049</v>
      </c>
      <c r="Q924" s="74">
        <v>458527213</v>
      </c>
      <c r="R924" s="74">
        <v>468928049</v>
      </c>
      <c r="S924" s="74">
        <v>458527213</v>
      </c>
    </row>
    <row r="925" spans="1:19" x14ac:dyDescent="0.35">
      <c r="A925" s="74" t="s">
        <v>931</v>
      </c>
      <c r="B925" s="74">
        <v>143</v>
      </c>
      <c r="C925" s="74" t="s">
        <v>1706</v>
      </c>
      <c r="D925" s="74">
        <v>143904</v>
      </c>
      <c r="E925" s="74" t="s">
        <v>2521</v>
      </c>
      <c r="F925" s="74">
        <v>57428411</v>
      </c>
      <c r="G925" s="74">
        <v>57428411</v>
      </c>
      <c r="H925" s="74">
        <v>57428411</v>
      </c>
      <c r="I925" s="74" t="s">
        <v>2829</v>
      </c>
      <c r="J925" s="74" t="s">
        <v>2832</v>
      </c>
      <c r="K925" s="74">
        <v>2533337</v>
      </c>
      <c r="L925" s="74">
        <v>3276305</v>
      </c>
      <c r="M925" s="74">
        <v>59961748</v>
      </c>
      <c r="N925" s="74">
        <v>56685443</v>
      </c>
      <c r="O925" s="74">
        <v>54152106</v>
      </c>
      <c r="P925" s="74">
        <v>59961748</v>
      </c>
      <c r="Q925" s="74">
        <v>57428411</v>
      </c>
      <c r="R925" s="74">
        <v>56685443</v>
      </c>
      <c r="S925" s="74">
        <v>54152106</v>
      </c>
    </row>
    <row r="926" spans="1:19" x14ac:dyDescent="0.35">
      <c r="A926" s="74" t="s">
        <v>932</v>
      </c>
      <c r="B926" s="74">
        <v>143</v>
      </c>
      <c r="C926" s="74" t="s">
        <v>1706</v>
      </c>
      <c r="D926" s="74">
        <v>143905</v>
      </c>
      <c r="E926" s="74" t="s">
        <v>2522</v>
      </c>
      <c r="F926" s="74">
        <v>66022874</v>
      </c>
      <c r="G926" s="74">
        <v>66022874</v>
      </c>
      <c r="H926" s="74">
        <v>66022874</v>
      </c>
      <c r="I926" s="74" t="s">
        <v>2829</v>
      </c>
      <c r="J926" s="74" t="s">
        <v>2832</v>
      </c>
      <c r="K926" s="74">
        <v>2644672</v>
      </c>
      <c r="L926" s="74">
        <v>0</v>
      </c>
      <c r="M926" s="74">
        <v>68667546</v>
      </c>
      <c r="N926" s="74">
        <v>68667546</v>
      </c>
      <c r="O926" s="74">
        <v>66022874</v>
      </c>
      <c r="P926" s="74">
        <v>68667546</v>
      </c>
      <c r="Q926" s="74">
        <v>66022874</v>
      </c>
      <c r="R926" s="74">
        <v>68667546</v>
      </c>
      <c r="S926" s="74">
        <v>66022874</v>
      </c>
    </row>
    <row r="927" spans="1:19" x14ac:dyDescent="0.35">
      <c r="A927" s="74" t="s">
        <v>933</v>
      </c>
      <c r="B927" s="74">
        <v>143</v>
      </c>
      <c r="C927" s="74" t="s">
        <v>1706</v>
      </c>
      <c r="D927" s="74">
        <v>143906</v>
      </c>
      <c r="E927" s="74" t="s">
        <v>2523</v>
      </c>
      <c r="F927" s="74">
        <v>80140644</v>
      </c>
      <c r="G927" s="74">
        <v>80140644</v>
      </c>
      <c r="H927" s="74">
        <v>80140644</v>
      </c>
      <c r="I927" s="74" t="s">
        <v>2829</v>
      </c>
      <c r="J927" s="74" t="s">
        <v>2832</v>
      </c>
      <c r="K927" s="74">
        <v>2437983</v>
      </c>
      <c r="L927" s="74">
        <v>2704391</v>
      </c>
      <c r="M927" s="74">
        <v>82578627</v>
      </c>
      <c r="N927" s="74">
        <v>79874236</v>
      </c>
      <c r="O927" s="74">
        <v>77436253</v>
      </c>
      <c r="P927" s="74">
        <v>82578627</v>
      </c>
      <c r="Q927" s="74">
        <v>80140644</v>
      </c>
      <c r="R927" s="74">
        <v>79874236</v>
      </c>
      <c r="S927" s="74">
        <v>77436253</v>
      </c>
    </row>
    <row r="928" spans="1:19" x14ac:dyDescent="0.35">
      <c r="A928" s="74" t="s">
        <v>934</v>
      </c>
      <c r="B928" s="74">
        <v>144</v>
      </c>
      <c r="C928" s="74" t="s">
        <v>1707</v>
      </c>
      <c r="D928" s="74">
        <v>11902</v>
      </c>
      <c r="E928" s="74" t="s">
        <v>1871</v>
      </c>
      <c r="F928" s="74">
        <v>8216271</v>
      </c>
      <c r="G928" s="74">
        <v>8216271</v>
      </c>
      <c r="H928" s="74">
        <v>8216271</v>
      </c>
      <c r="I928" s="74" t="s">
        <v>2829</v>
      </c>
      <c r="J928" s="74" t="s">
        <v>2832</v>
      </c>
      <c r="K928" s="74">
        <v>320000</v>
      </c>
      <c r="L928" s="74">
        <v>0</v>
      </c>
      <c r="M928" s="74">
        <v>8536271</v>
      </c>
      <c r="N928" s="74">
        <v>8536271</v>
      </c>
      <c r="O928" s="74">
        <v>8216271</v>
      </c>
      <c r="P928" s="74">
        <v>8536271</v>
      </c>
      <c r="Q928" s="74">
        <v>8216271</v>
      </c>
      <c r="R928" s="74">
        <v>8536271</v>
      </c>
      <c r="S928" s="74">
        <v>8216271</v>
      </c>
    </row>
    <row r="929" spans="1:19" x14ac:dyDescent="0.35">
      <c r="A929" s="74" t="s">
        <v>935</v>
      </c>
      <c r="B929" s="74">
        <v>144</v>
      </c>
      <c r="C929" s="74" t="s">
        <v>1707</v>
      </c>
      <c r="D929" s="74">
        <v>144901</v>
      </c>
      <c r="E929" s="74" t="s">
        <v>2227</v>
      </c>
      <c r="F929" s="74">
        <v>750433928</v>
      </c>
      <c r="G929" s="74">
        <v>750433928</v>
      </c>
      <c r="H929" s="74">
        <v>750433928</v>
      </c>
      <c r="I929" s="74" t="s">
        <v>2829</v>
      </c>
      <c r="J929" s="74" t="s">
        <v>2832</v>
      </c>
      <c r="K929" s="74">
        <v>19309671</v>
      </c>
      <c r="L929" s="74">
        <v>13821516</v>
      </c>
      <c r="M929" s="74">
        <v>769743599</v>
      </c>
      <c r="N929" s="74">
        <v>755922083</v>
      </c>
      <c r="O929" s="74">
        <v>736612412</v>
      </c>
      <c r="P929" s="74">
        <v>769743599</v>
      </c>
      <c r="Q929" s="74">
        <v>750433928</v>
      </c>
      <c r="R929" s="74">
        <v>755922083</v>
      </c>
      <c r="S929" s="74">
        <v>736612412</v>
      </c>
    </row>
    <row r="930" spans="1:19" x14ac:dyDescent="0.35">
      <c r="A930" s="74" t="s">
        <v>936</v>
      </c>
      <c r="B930" s="74">
        <v>144</v>
      </c>
      <c r="C930" s="74" t="s">
        <v>1707</v>
      </c>
      <c r="D930" s="74">
        <v>144902</v>
      </c>
      <c r="E930" s="74" t="s">
        <v>1874</v>
      </c>
      <c r="F930" s="74">
        <v>393407929</v>
      </c>
      <c r="G930" s="74">
        <v>393407929</v>
      </c>
      <c r="H930" s="74">
        <v>393407929</v>
      </c>
      <c r="I930" s="74" t="s">
        <v>2829</v>
      </c>
      <c r="J930" s="74" t="s">
        <v>2832</v>
      </c>
      <c r="K930" s="74">
        <v>13671680</v>
      </c>
      <c r="L930" s="74">
        <v>0</v>
      </c>
      <c r="M930" s="74">
        <v>407079609</v>
      </c>
      <c r="N930" s="74">
        <v>407079609</v>
      </c>
      <c r="O930" s="74">
        <v>393407929</v>
      </c>
      <c r="P930" s="74">
        <v>407079609</v>
      </c>
      <c r="Q930" s="74">
        <v>393407929</v>
      </c>
      <c r="R930" s="74">
        <v>407079609</v>
      </c>
      <c r="S930" s="74">
        <v>393407929</v>
      </c>
    </row>
    <row r="931" spans="1:19" x14ac:dyDescent="0.35">
      <c r="A931" s="74" t="s">
        <v>937</v>
      </c>
      <c r="B931" s="74">
        <v>144</v>
      </c>
      <c r="C931" s="74" t="s">
        <v>1707</v>
      </c>
      <c r="D931" s="74">
        <v>144903</v>
      </c>
      <c r="E931" s="74" t="s">
        <v>2524</v>
      </c>
      <c r="F931" s="74">
        <v>110985530</v>
      </c>
      <c r="G931" s="74">
        <v>110985530</v>
      </c>
      <c r="H931" s="74">
        <v>110985530</v>
      </c>
      <c r="I931" s="74" t="s">
        <v>2829</v>
      </c>
      <c r="J931" s="74" t="s">
        <v>2832</v>
      </c>
      <c r="K931" s="74">
        <v>2922039</v>
      </c>
      <c r="L931" s="74">
        <v>696288</v>
      </c>
      <c r="M931" s="74">
        <v>113907569</v>
      </c>
      <c r="N931" s="74">
        <v>113211281</v>
      </c>
      <c r="O931" s="74">
        <v>110289242</v>
      </c>
      <c r="P931" s="74">
        <v>113907569</v>
      </c>
      <c r="Q931" s="74">
        <v>110985530</v>
      </c>
      <c r="R931" s="74">
        <v>113211281</v>
      </c>
      <c r="S931" s="74">
        <v>110289242</v>
      </c>
    </row>
    <row r="932" spans="1:19" x14ac:dyDescent="0.35">
      <c r="A932" s="74" t="s">
        <v>938</v>
      </c>
      <c r="B932" s="74">
        <v>145</v>
      </c>
      <c r="C932" s="74" t="s">
        <v>1708</v>
      </c>
      <c r="D932" s="74">
        <v>145901</v>
      </c>
      <c r="E932" s="74" t="s">
        <v>2255</v>
      </c>
      <c r="F932" s="74">
        <v>315185872</v>
      </c>
      <c r="G932" s="74">
        <v>315185872</v>
      </c>
      <c r="H932" s="74">
        <v>315185872</v>
      </c>
      <c r="I932" s="74" t="s">
        <v>2829</v>
      </c>
      <c r="J932" s="74" t="s">
        <v>2832</v>
      </c>
      <c r="K932" s="74">
        <v>9103810</v>
      </c>
      <c r="L932" s="74">
        <v>2142655</v>
      </c>
      <c r="M932" s="74">
        <v>324289682</v>
      </c>
      <c r="N932" s="74">
        <v>322147027</v>
      </c>
      <c r="O932" s="74">
        <v>313043217</v>
      </c>
      <c r="P932" s="74">
        <v>324289682</v>
      </c>
      <c r="Q932" s="74">
        <v>315185872</v>
      </c>
      <c r="R932" s="74">
        <v>322147027</v>
      </c>
      <c r="S932" s="74">
        <v>313043217</v>
      </c>
    </row>
    <row r="933" spans="1:19" x14ac:dyDescent="0.35">
      <c r="A933" s="74" t="s">
        <v>939</v>
      </c>
      <c r="B933" s="74">
        <v>145</v>
      </c>
      <c r="C933" s="74" t="s">
        <v>1708</v>
      </c>
      <c r="D933" s="74">
        <v>145902</v>
      </c>
      <c r="E933" s="74" t="s">
        <v>2525</v>
      </c>
      <c r="F933" s="74">
        <v>301125432</v>
      </c>
      <c r="G933" s="74">
        <v>301125432</v>
      </c>
      <c r="H933" s="74">
        <v>301125432</v>
      </c>
      <c r="I933" s="74" t="s">
        <v>2829</v>
      </c>
      <c r="J933" s="74" t="s">
        <v>2832</v>
      </c>
      <c r="K933" s="74">
        <v>11148420</v>
      </c>
      <c r="L933" s="74">
        <v>5687760</v>
      </c>
      <c r="M933" s="74">
        <v>312273852</v>
      </c>
      <c r="N933" s="74">
        <v>306586092</v>
      </c>
      <c r="O933" s="74">
        <v>295437672</v>
      </c>
      <c r="P933" s="74">
        <v>312273852</v>
      </c>
      <c r="Q933" s="74">
        <v>301125432</v>
      </c>
      <c r="R933" s="74">
        <v>306586092</v>
      </c>
      <c r="S933" s="74">
        <v>295437672</v>
      </c>
    </row>
    <row r="934" spans="1:19" x14ac:dyDescent="0.35">
      <c r="A934" s="74" t="s">
        <v>940</v>
      </c>
      <c r="B934" s="74">
        <v>145</v>
      </c>
      <c r="C934" s="74" t="s">
        <v>1708</v>
      </c>
      <c r="D934" s="74">
        <v>145906</v>
      </c>
      <c r="E934" s="74" t="s">
        <v>2526</v>
      </c>
      <c r="F934" s="74">
        <v>223829639</v>
      </c>
      <c r="G934" s="74">
        <v>223829639</v>
      </c>
      <c r="H934" s="74">
        <v>223829639</v>
      </c>
      <c r="I934" s="74" t="s">
        <v>2829</v>
      </c>
      <c r="J934" s="74" t="s">
        <v>2832</v>
      </c>
      <c r="K934" s="74">
        <v>9067130</v>
      </c>
      <c r="L934" s="74">
        <v>11353070</v>
      </c>
      <c r="M934" s="74">
        <v>232896769</v>
      </c>
      <c r="N934" s="74">
        <v>221543699</v>
      </c>
      <c r="O934" s="74">
        <v>212476569</v>
      </c>
      <c r="P934" s="74">
        <v>232896769</v>
      </c>
      <c r="Q934" s="74">
        <v>223829639</v>
      </c>
      <c r="R934" s="74">
        <v>221543699</v>
      </c>
      <c r="S934" s="74">
        <v>212476569</v>
      </c>
    </row>
    <row r="935" spans="1:19" x14ac:dyDescent="0.35">
      <c r="A935" s="74" t="s">
        <v>941</v>
      </c>
      <c r="B935" s="74">
        <v>145</v>
      </c>
      <c r="C935" s="74" t="s">
        <v>1708</v>
      </c>
      <c r="D935" s="74">
        <v>145907</v>
      </c>
      <c r="E935" s="74" t="s">
        <v>2256</v>
      </c>
      <c r="F935" s="74">
        <v>63746663</v>
      </c>
      <c r="G935" s="74">
        <v>63746663</v>
      </c>
      <c r="H935" s="74">
        <v>63746663</v>
      </c>
      <c r="I935" s="74" t="s">
        <v>2829</v>
      </c>
      <c r="J935" s="74" t="s">
        <v>2832</v>
      </c>
      <c r="K935" s="74">
        <v>1624320</v>
      </c>
      <c r="L935" s="74">
        <v>0</v>
      </c>
      <c r="M935" s="74">
        <v>65370983</v>
      </c>
      <c r="N935" s="74">
        <v>65370983</v>
      </c>
      <c r="O935" s="74">
        <v>63746663</v>
      </c>
      <c r="P935" s="74">
        <v>65370983</v>
      </c>
      <c r="Q935" s="74">
        <v>63746663</v>
      </c>
      <c r="R935" s="74">
        <v>65370983</v>
      </c>
      <c r="S935" s="74">
        <v>63746663</v>
      </c>
    </row>
    <row r="936" spans="1:19" x14ac:dyDescent="0.35">
      <c r="A936" s="74" t="s">
        <v>942</v>
      </c>
      <c r="B936" s="74">
        <v>145</v>
      </c>
      <c r="C936" s="74" t="s">
        <v>1708</v>
      </c>
      <c r="D936" s="74">
        <v>145911</v>
      </c>
      <c r="E936" s="74" t="s">
        <v>2527</v>
      </c>
      <c r="F936" s="74">
        <v>644955669</v>
      </c>
      <c r="G936" s="74">
        <v>664599045</v>
      </c>
      <c r="H936" s="74">
        <v>664599045</v>
      </c>
      <c r="I936" s="74" t="s">
        <v>2830</v>
      </c>
      <c r="J936" s="74" t="s">
        <v>2836</v>
      </c>
      <c r="K936" s="74">
        <v>7422060</v>
      </c>
      <c r="L936" s="74">
        <v>0</v>
      </c>
      <c r="M936" s="74">
        <v>672021105</v>
      </c>
      <c r="N936" s="74">
        <v>672021105</v>
      </c>
      <c r="O936" s="74">
        <v>664599045</v>
      </c>
      <c r="P936" s="74">
        <v>672021105</v>
      </c>
      <c r="Q936" s="74">
        <v>664599045</v>
      </c>
      <c r="R936" s="74">
        <v>672021105</v>
      </c>
      <c r="S936" s="74">
        <v>664599045</v>
      </c>
    </row>
    <row r="937" spans="1:19" x14ac:dyDescent="0.35">
      <c r="A937" s="74" t="s">
        <v>943</v>
      </c>
      <c r="B937" s="74">
        <v>146</v>
      </c>
      <c r="C937" s="74" t="s">
        <v>1709</v>
      </c>
      <c r="D937" s="74">
        <v>146901</v>
      </c>
      <c r="E937" s="74" t="s">
        <v>2528</v>
      </c>
      <c r="F937" s="74">
        <v>1060288662</v>
      </c>
      <c r="G937" s="74">
        <v>1060288662</v>
      </c>
      <c r="H937" s="74">
        <v>1060288662</v>
      </c>
      <c r="I937" s="74" t="s">
        <v>2829</v>
      </c>
      <c r="J937" s="74" t="s">
        <v>2832</v>
      </c>
      <c r="K937" s="74">
        <v>26734984</v>
      </c>
      <c r="L937" s="74">
        <v>0</v>
      </c>
      <c r="M937" s="74">
        <v>1087023646</v>
      </c>
      <c r="N937" s="74">
        <v>1087023646</v>
      </c>
      <c r="O937" s="74">
        <v>1060288662</v>
      </c>
      <c r="P937" s="74">
        <v>1087023646</v>
      </c>
      <c r="Q937" s="74">
        <v>1060288662</v>
      </c>
      <c r="R937" s="74">
        <v>1087023646</v>
      </c>
      <c r="S937" s="74">
        <v>1060288662</v>
      </c>
    </row>
    <row r="938" spans="1:19" x14ac:dyDescent="0.35">
      <c r="A938" s="74" t="s">
        <v>944</v>
      </c>
      <c r="B938" s="74">
        <v>146</v>
      </c>
      <c r="C938" s="74" t="s">
        <v>1709</v>
      </c>
      <c r="D938" s="74">
        <v>146902</v>
      </c>
      <c r="E938" s="74" t="s">
        <v>2344</v>
      </c>
      <c r="F938" s="74">
        <v>1764357695</v>
      </c>
      <c r="G938" s="74">
        <v>1764357695</v>
      </c>
      <c r="H938" s="74">
        <v>1764357695</v>
      </c>
      <c r="I938" s="74" t="s">
        <v>2829</v>
      </c>
      <c r="J938" s="74" t="s">
        <v>2832</v>
      </c>
      <c r="K938" s="74">
        <v>46375829</v>
      </c>
      <c r="L938" s="74">
        <v>0</v>
      </c>
      <c r="M938" s="74">
        <v>1810733524</v>
      </c>
      <c r="N938" s="74">
        <v>1810733524</v>
      </c>
      <c r="O938" s="74">
        <v>1764357695</v>
      </c>
      <c r="P938" s="74">
        <v>1810733524</v>
      </c>
      <c r="Q938" s="74">
        <v>1764357695</v>
      </c>
      <c r="R938" s="74">
        <v>1810733524</v>
      </c>
      <c r="S938" s="74">
        <v>1764357695</v>
      </c>
    </row>
    <row r="939" spans="1:19" x14ac:dyDescent="0.35">
      <c r="A939" s="74" t="s">
        <v>945</v>
      </c>
      <c r="B939" s="74">
        <v>146</v>
      </c>
      <c r="C939" s="74" t="s">
        <v>1709</v>
      </c>
      <c r="D939" s="74">
        <v>146903</v>
      </c>
      <c r="E939" s="74" t="s">
        <v>2529</v>
      </c>
      <c r="F939" s="74">
        <v>162138353</v>
      </c>
      <c r="G939" s="74">
        <v>162138353</v>
      </c>
      <c r="H939" s="74">
        <v>162138353</v>
      </c>
      <c r="I939" s="74" t="s">
        <v>2829</v>
      </c>
      <c r="J939" s="74" t="s">
        <v>2832</v>
      </c>
      <c r="K939" s="74">
        <v>1987050</v>
      </c>
      <c r="L939" s="74">
        <v>0</v>
      </c>
      <c r="M939" s="74">
        <v>164125403</v>
      </c>
      <c r="N939" s="74">
        <v>164125403</v>
      </c>
      <c r="O939" s="74">
        <v>162138353</v>
      </c>
      <c r="P939" s="74">
        <v>164125403</v>
      </c>
      <c r="Q939" s="74">
        <v>162138353</v>
      </c>
      <c r="R939" s="74">
        <v>164125403</v>
      </c>
      <c r="S939" s="74">
        <v>162138353</v>
      </c>
    </row>
    <row r="940" spans="1:19" x14ac:dyDescent="0.35">
      <c r="A940" s="74" t="s">
        <v>946</v>
      </c>
      <c r="B940" s="74">
        <v>146</v>
      </c>
      <c r="C940" s="74" t="s">
        <v>1709</v>
      </c>
      <c r="D940" s="74">
        <v>146904</v>
      </c>
      <c r="E940" s="74" t="s">
        <v>2530</v>
      </c>
      <c r="F940" s="74">
        <v>428505999</v>
      </c>
      <c r="G940" s="74">
        <v>428505999</v>
      </c>
      <c r="H940" s="74">
        <v>428505999</v>
      </c>
      <c r="I940" s="74" t="s">
        <v>2829</v>
      </c>
      <c r="J940" s="74" t="s">
        <v>2832</v>
      </c>
      <c r="K940" s="74">
        <v>13806728</v>
      </c>
      <c r="L940" s="74">
        <v>0</v>
      </c>
      <c r="M940" s="74">
        <v>442312727</v>
      </c>
      <c r="N940" s="74">
        <v>442312727</v>
      </c>
      <c r="O940" s="74">
        <v>428505999</v>
      </c>
      <c r="P940" s="74">
        <v>442312727</v>
      </c>
      <c r="Q940" s="74">
        <v>428505999</v>
      </c>
      <c r="R940" s="74">
        <v>442312727</v>
      </c>
      <c r="S940" s="74">
        <v>428505999</v>
      </c>
    </row>
    <row r="941" spans="1:19" x14ac:dyDescent="0.35">
      <c r="A941" s="74" t="s">
        <v>947</v>
      </c>
      <c r="B941" s="74">
        <v>146</v>
      </c>
      <c r="C941" s="74" t="s">
        <v>1709</v>
      </c>
      <c r="D941" s="74">
        <v>146905</v>
      </c>
      <c r="E941" s="74" t="s">
        <v>2531</v>
      </c>
      <c r="F941" s="74">
        <v>238899591</v>
      </c>
      <c r="G941" s="74">
        <v>238899591</v>
      </c>
      <c r="H941" s="74">
        <v>238899591</v>
      </c>
      <c r="I941" s="74" t="s">
        <v>2829</v>
      </c>
      <c r="J941" s="74" t="s">
        <v>2832</v>
      </c>
      <c r="K941" s="74">
        <v>5859066</v>
      </c>
      <c r="L941" s="74">
        <v>0</v>
      </c>
      <c r="M941" s="74">
        <v>244758657</v>
      </c>
      <c r="N941" s="74">
        <v>244758657</v>
      </c>
      <c r="O941" s="74">
        <v>238899591</v>
      </c>
      <c r="P941" s="74">
        <v>244758657</v>
      </c>
      <c r="Q941" s="74">
        <v>238899591</v>
      </c>
      <c r="R941" s="74">
        <v>244758657</v>
      </c>
      <c r="S941" s="74">
        <v>238899591</v>
      </c>
    </row>
    <row r="942" spans="1:19" x14ac:dyDescent="0.35">
      <c r="A942" s="74" t="s">
        <v>948</v>
      </c>
      <c r="B942" s="74">
        <v>146</v>
      </c>
      <c r="C942" s="74" t="s">
        <v>1709</v>
      </c>
      <c r="D942" s="74">
        <v>146906</v>
      </c>
      <c r="E942" s="74" t="s">
        <v>2532</v>
      </c>
      <c r="F942" s="74">
        <v>875903409</v>
      </c>
      <c r="G942" s="74">
        <v>875903409</v>
      </c>
      <c r="H942" s="74">
        <v>875903409</v>
      </c>
      <c r="I942" s="74" t="s">
        <v>2829</v>
      </c>
      <c r="J942" s="74" t="s">
        <v>2832</v>
      </c>
      <c r="K942" s="74">
        <v>20394811</v>
      </c>
      <c r="L942" s="74">
        <v>0</v>
      </c>
      <c r="M942" s="74">
        <v>896298220</v>
      </c>
      <c r="N942" s="74">
        <v>896298220</v>
      </c>
      <c r="O942" s="74">
        <v>875903409</v>
      </c>
      <c r="P942" s="74">
        <v>957805100</v>
      </c>
      <c r="Q942" s="74">
        <v>937410289</v>
      </c>
      <c r="R942" s="74">
        <v>957805100</v>
      </c>
      <c r="S942" s="74">
        <v>937410289</v>
      </c>
    </row>
    <row r="943" spans="1:19" x14ac:dyDescent="0.35">
      <c r="A943" s="74" t="s">
        <v>949</v>
      </c>
      <c r="B943" s="74">
        <v>146</v>
      </c>
      <c r="C943" s="74" t="s">
        <v>1709</v>
      </c>
      <c r="D943" s="74">
        <v>146907</v>
      </c>
      <c r="E943" s="74" t="s">
        <v>2533</v>
      </c>
      <c r="F943" s="74">
        <v>535940273</v>
      </c>
      <c r="G943" s="74">
        <v>535940273</v>
      </c>
      <c r="H943" s="74">
        <v>535940273</v>
      </c>
      <c r="I943" s="74" t="s">
        <v>2829</v>
      </c>
      <c r="J943" s="74" t="s">
        <v>2832</v>
      </c>
      <c r="K943" s="74">
        <v>18921300</v>
      </c>
      <c r="L943" s="74">
        <v>0</v>
      </c>
      <c r="M943" s="74">
        <v>554861573</v>
      </c>
      <c r="N943" s="74">
        <v>554861573</v>
      </c>
      <c r="O943" s="74">
        <v>535940273</v>
      </c>
      <c r="P943" s="74">
        <v>554861573</v>
      </c>
      <c r="Q943" s="74">
        <v>535940273</v>
      </c>
      <c r="R943" s="74">
        <v>554861573</v>
      </c>
      <c r="S943" s="74">
        <v>535940273</v>
      </c>
    </row>
    <row r="944" spans="1:19" x14ac:dyDescent="0.35">
      <c r="A944" s="74" t="s">
        <v>950</v>
      </c>
      <c r="B944" s="74">
        <v>147</v>
      </c>
      <c r="C944" s="74" t="s">
        <v>1710</v>
      </c>
      <c r="D944" s="74">
        <v>81905</v>
      </c>
      <c r="E944" s="74" t="s">
        <v>2253</v>
      </c>
      <c r="F944" s="74">
        <v>1091899</v>
      </c>
      <c r="G944" s="74">
        <v>1091899</v>
      </c>
      <c r="H944" s="74">
        <v>1091899</v>
      </c>
      <c r="I944" s="74" t="s">
        <v>2829</v>
      </c>
      <c r="J944" s="74" t="s">
        <v>2833</v>
      </c>
      <c r="K944" s="74">
        <v>55000</v>
      </c>
      <c r="L944" s="74">
        <v>0</v>
      </c>
      <c r="M944" s="74">
        <v>1146899</v>
      </c>
      <c r="N944" s="74">
        <v>1146899</v>
      </c>
      <c r="O944" s="74">
        <v>1091899</v>
      </c>
      <c r="P944" s="74">
        <v>1146899</v>
      </c>
      <c r="Q944" s="74">
        <v>1091899</v>
      </c>
      <c r="R944" s="74">
        <v>1146899</v>
      </c>
      <c r="S944" s="74">
        <v>1091899</v>
      </c>
    </row>
    <row r="945" spans="1:19" x14ac:dyDescent="0.35">
      <c r="A945" s="74" t="s">
        <v>951</v>
      </c>
      <c r="B945" s="74">
        <v>147</v>
      </c>
      <c r="C945" s="74" t="s">
        <v>1710</v>
      </c>
      <c r="D945" s="74">
        <v>109905</v>
      </c>
      <c r="E945" s="74" t="s">
        <v>1941</v>
      </c>
      <c r="F945" s="74">
        <v>1629246</v>
      </c>
      <c r="G945" s="74">
        <v>1629246</v>
      </c>
      <c r="H945" s="74">
        <v>1629246</v>
      </c>
      <c r="I945" s="74" t="s">
        <v>2829</v>
      </c>
      <c r="J945" s="74" t="s">
        <v>2833</v>
      </c>
      <c r="K945" s="74">
        <v>80000</v>
      </c>
      <c r="L945" s="74">
        <v>0</v>
      </c>
      <c r="M945" s="74">
        <v>1709246</v>
      </c>
      <c r="N945" s="74">
        <v>1709246</v>
      </c>
      <c r="O945" s="74">
        <v>1629246</v>
      </c>
      <c r="P945" s="74">
        <v>1709246</v>
      </c>
      <c r="Q945" s="74">
        <v>1629246</v>
      </c>
      <c r="R945" s="74">
        <v>1709246</v>
      </c>
      <c r="S945" s="74">
        <v>1629246</v>
      </c>
    </row>
    <row r="946" spans="1:19" x14ac:dyDescent="0.35">
      <c r="A946" s="74" t="s">
        <v>952</v>
      </c>
      <c r="B946" s="74">
        <v>147</v>
      </c>
      <c r="C946" s="74" t="s">
        <v>1710</v>
      </c>
      <c r="D946" s="74">
        <v>109910</v>
      </c>
      <c r="E946" s="74" t="s">
        <v>2395</v>
      </c>
      <c r="F946" s="74">
        <v>4427688</v>
      </c>
      <c r="G946" s="74">
        <v>4428931</v>
      </c>
      <c r="H946" s="74">
        <v>4427688</v>
      </c>
      <c r="I946" s="74" t="s">
        <v>2829</v>
      </c>
      <c r="J946" s="74" t="s">
        <v>2833</v>
      </c>
      <c r="K946" s="74">
        <v>323370</v>
      </c>
      <c r="L946" s="74">
        <v>0</v>
      </c>
      <c r="M946" s="74">
        <v>4751058</v>
      </c>
      <c r="N946" s="74">
        <v>4751058</v>
      </c>
      <c r="O946" s="74">
        <v>4427688</v>
      </c>
      <c r="P946" s="74">
        <v>4751058</v>
      </c>
      <c r="Q946" s="74">
        <v>4427688</v>
      </c>
      <c r="R946" s="74">
        <v>4751058</v>
      </c>
      <c r="S946" s="74">
        <v>4427688</v>
      </c>
    </row>
    <row r="947" spans="1:19" x14ac:dyDescent="0.35">
      <c r="A947" s="74" t="s">
        <v>953</v>
      </c>
      <c r="B947" s="74">
        <v>147</v>
      </c>
      <c r="C947" s="74" t="s">
        <v>1710</v>
      </c>
      <c r="D947" s="74">
        <v>147901</v>
      </c>
      <c r="E947" s="74" t="s">
        <v>2534</v>
      </c>
      <c r="F947" s="74">
        <v>39500131</v>
      </c>
      <c r="G947" s="74">
        <v>39174092</v>
      </c>
      <c r="H947" s="74">
        <v>39500131</v>
      </c>
      <c r="I947" s="74" t="s">
        <v>2829</v>
      </c>
      <c r="J947" s="74" t="s">
        <v>2833</v>
      </c>
      <c r="K947" s="74">
        <v>1864380</v>
      </c>
      <c r="L947" s="74">
        <v>0</v>
      </c>
      <c r="M947" s="74">
        <v>41364511</v>
      </c>
      <c r="N947" s="74">
        <v>41364511</v>
      </c>
      <c r="O947" s="74">
        <v>39500131</v>
      </c>
      <c r="P947" s="74">
        <v>41364511</v>
      </c>
      <c r="Q947" s="74">
        <v>39500131</v>
      </c>
      <c r="R947" s="74">
        <v>41364511</v>
      </c>
      <c r="S947" s="74">
        <v>39500131</v>
      </c>
    </row>
    <row r="948" spans="1:19" x14ac:dyDescent="0.35">
      <c r="A948" s="74" t="s">
        <v>954</v>
      </c>
      <c r="B948" s="74">
        <v>147</v>
      </c>
      <c r="C948" s="74" t="s">
        <v>1710</v>
      </c>
      <c r="D948" s="74">
        <v>147902</v>
      </c>
      <c r="E948" s="74" t="s">
        <v>2208</v>
      </c>
      <c r="F948" s="74">
        <v>1288379922</v>
      </c>
      <c r="G948" s="74">
        <v>1298257866</v>
      </c>
      <c r="H948" s="74">
        <v>1288379922</v>
      </c>
      <c r="I948" s="74" t="s">
        <v>2829</v>
      </c>
      <c r="J948" s="74" t="s">
        <v>2833</v>
      </c>
      <c r="K948" s="74">
        <v>20303987</v>
      </c>
      <c r="L948" s="74">
        <v>0</v>
      </c>
      <c r="M948" s="74">
        <v>1308683909</v>
      </c>
      <c r="N948" s="74">
        <v>1308683909</v>
      </c>
      <c r="O948" s="74">
        <v>1288379922</v>
      </c>
      <c r="P948" s="74">
        <v>1308683909</v>
      </c>
      <c r="Q948" s="74">
        <v>1288379922</v>
      </c>
      <c r="R948" s="74">
        <v>1308683909</v>
      </c>
      <c r="S948" s="74">
        <v>1288379922</v>
      </c>
    </row>
    <row r="949" spans="1:19" x14ac:dyDescent="0.35">
      <c r="A949" s="74" t="s">
        <v>955</v>
      </c>
      <c r="B949" s="74">
        <v>147</v>
      </c>
      <c r="C949" s="74" t="s">
        <v>1710</v>
      </c>
      <c r="D949" s="74">
        <v>147903</v>
      </c>
      <c r="E949" s="74" t="s">
        <v>2257</v>
      </c>
      <c r="F949" s="74">
        <v>414944631</v>
      </c>
      <c r="G949" s="74">
        <v>413311573</v>
      </c>
      <c r="H949" s="74">
        <v>414944631</v>
      </c>
      <c r="I949" s="74" t="s">
        <v>2829</v>
      </c>
      <c r="J949" s="74" t="s">
        <v>2833</v>
      </c>
      <c r="K949" s="74">
        <v>19757589</v>
      </c>
      <c r="L949" s="74">
        <v>0</v>
      </c>
      <c r="M949" s="74">
        <v>434702220</v>
      </c>
      <c r="N949" s="74">
        <v>434702220</v>
      </c>
      <c r="O949" s="74">
        <v>414944631</v>
      </c>
      <c r="P949" s="74">
        <v>434702220</v>
      </c>
      <c r="Q949" s="74">
        <v>414944631</v>
      </c>
      <c r="R949" s="74">
        <v>434702220</v>
      </c>
      <c r="S949" s="74">
        <v>414944631</v>
      </c>
    </row>
    <row r="950" spans="1:19" x14ac:dyDescent="0.35">
      <c r="A950" s="74" t="s">
        <v>956</v>
      </c>
      <c r="B950" s="74">
        <v>147</v>
      </c>
      <c r="C950" s="74" t="s">
        <v>1710</v>
      </c>
      <c r="D950" s="74">
        <v>161908</v>
      </c>
      <c r="E950" s="74" t="s">
        <v>2210</v>
      </c>
      <c r="F950" s="74">
        <v>41739055</v>
      </c>
      <c r="G950" s="74">
        <v>35707969</v>
      </c>
      <c r="H950" s="74">
        <v>41739055</v>
      </c>
      <c r="I950" s="74" t="s">
        <v>2829</v>
      </c>
      <c r="J950" s="74" t="s">
        <v>2833</v>
      </c>
      <c r="K950" s="74">
        <v>808140</v>
      </c>
      <c r="L950" s="74">
        <v>0</v>
      </c>
      <c r="M950" s="74">
        <v>42547195</v>
      </c>
      <c r="N950" s="74">
        <v>42547195</v>
      </c>
      <c r="O950" s="74">
        <v>41739055</v>
      </c>
      <c r="P950" s="74">
        <v>42547195</v>
      </c>
      <c r="Q950" s="74">
        <v>41739055</v>
      </c>
      <c r="R950" s="74">
        <v>42547195</v>
      </c>
      <c r="S950" s="74">
        <v>41739055</v>
      </c>
    </row>
    <row r="951" spans="1:19" x14ac:dyDescent="0.35">
      <c r="A951" s="74" t="s">
        <v>957</v>
      </c>
      <c r="B951" s="74">
        <v>147</v>
      </c>
      <c r="C951" s="74" t="s">
        <v>1710</v>
      </c>
      <c r="D951" s="74">
        <v>161918</v>
      </c>
      <c r="E951" s="74" t="s">
        <v>2403</v>
      </c>
      <c r="F951" s="74">
        <v>9600087</v>
      </c>
      <c r="G951" s="74">
        <v>9600087</v>
      </c>
      <c r="H951" s="74">
        <v>9600087</v>
      </c>
      <c r="I951" s="74" t="s">
        <v>2829</v>
      </c>
      <c r="J951" s="74" t="s">
        <v>2833</v>
      </c>
      <c r="K951" s="74">
        <v>681960</v>
      </c>
      <c r="L951" s="74">
        <v>0</v>
      </c>
      <c r="M951" s="74">
        <v>10282047</v>
      </c>
      <c r="N951" s="74">
        <v>10282047</v>
      </c>
      <c r="O951" s="74">
        <v>9600087</v>
      </c>
      <c r="P951" s="74">
        <v>10282047</v>
      </c>
      <c r="Q951" s="74">
        <v>9600087</v>
      </c>
      <c r="R951" s="74">
        <v>10282047</v>
      </c>
      <c r="S951" s="74">
        <v>9600087</v>
      </c>
    </row>
    <row r="952" spans="1:19" x14ac:dyDescent="0.35">
      <c r="A952" s="74" t="s">
        <v>958</v>
      </c>
      <c r="B952" s="74">
        <v>148</v>
      </c>
      <c r="C952" s="74" t="s">
        <v>1711</v>
      </c>
      <c r="D952" s="74">
        <v>148901</v>
      </c>
      <c r="E952" s="74" t="s">
        <v>2365</v>
      </c>
      <c r="F952" s="74">
        <v>186163339</v>
      </c>
      <c r="G952" s="74">
        <v>186163339</v>
      </c>
      <c r="H952" s="74">
        <v>186163339</v>
      </c>
      <c r="I952" s="74" t="s">
        <v>2829</v>
      </c>
      <c r="J952" s="74" t="s">
        <v>2832</v>
      </c>
      <c r="K952" s="74">
        <v>2597800</v>
      </c>
      <c r="L952" s="74">
        <v>0</v>
      </c>
      <c r="M952" s="74">
        <v>188761139</v>
      </c>
      <c r="N952" s="74">
        <v>188761139</v>
      </c>
      <c r="O952" s="74">
        <v>186163339</v>
      </c>
      <c r="P952" s="74">
        <v>188761139</v>
      </c>
      <c r="Q952" s="74">
        <v>186163339</v>
      </c>
      <c r="R952" s="74">
        <v>188761139</v>
      </c>
      <c r="S952" s="74">
        <v>186163339</v>
      </c>
    </row>
    <row r="953" spans="1:19" x14ac:dyDescent="0.35">
      <c r="A953" s="74" t="s">
        <v>959</v>
      </c>
      <c r="B953" s="74">
        <v>148</v>
      </c>
      <c r="C953" s="74" t="s">
        <v>1711</v>
      </c>
      <c r="D953" s="74">
        <v>148902</v>
      </c>
      <c r="E953" s="74" t="s">
        <v>2535</v>
      </c>
      <c r="F953" s="74">
        <v>129042927</v>
      </c>
      <c r="G953" s="74">
        <v>129042927</v>
      </c>
      <c r="H953" s="74">
        <v>129042927</v>
      </c>
      <c r="I953" s="74" t="s">
        <v>2829</v>
      </c>
      <c r="J953" s="74" t="s">
        <v>2832</v>
      </c>
      <c r="K953" s="74">
        <v>1249460</v>
      </c>
      <c r="L953" s="74">
        <v>0</v>
      </c>
      <c r="M953" s="74">
        <v>130292387</v>
      </c>
      <c r="N953" s="74">
        <v>130292387</v>
      </c>
      <c r="O953" s="74">
        <v>129042927</v>
      </c>
      <c r="P953" s="74">
        <v>130292387</v>
      </c>
      <c r="Q953" s="74">
        <v>129042927</v>
      </c>
      <c r="R953" s="74">
        <v>130292387</v>
      </c>
      <c r="S953" s="74">
        <v>129042927</v>
      </c>
    </row>
    <row r="954" spans="1:19" x14ac:dyDescent="0.35">
      <c r="A954" s="74" t="s">
        <v>960</v>
      </c>
      <c r="B954" s="74">
        <v>148</v>
      </c>
      <c r="C954" s="74" t="s">
        <v>1711</v>
      </c>
      <c r="D954" s="74">
        <v>148903</v>
      </c>
      <c r="E954" s="74" t="s">
        <v>2536</v>
      </c>
      <c r="F954" s="74">
        <v>230388536</v>
      </c>
      <c r="G954" s="74">
        <v>230388536</v>
      </c>
      <c r="H954" s="74">
        <v>230388536</v>
      </c>
      <c r="I954" s="74" t="s">
        <v>2829</v>
      </c>
      <c r="J954" s="74" t="s">
        <v>2832</v>
      </c>
      <c r="K954" s="74">
        <v>843670</v>
      </c>
      <c r="L954" s="74">
        <v>0</v>
      </c>
      <c r="M954" s="74">
        <v>231232206</v>
      </c>
      <c r="N954" s="74">
        <v>231232206</v>
      </c>
      <c r="O954" s="74">
        <v>230388536</v>
      </c>
      <c r="P954" s="74">
        <v>231232206</v>
      </c>
      <c r="Q954" s="74">
        <v>230388536</v>
      </c>
      <c r="R954" s="74">
        <v>231232206</v>
      </c>
      <c r="S954" s="74">
        <v>230388536</v>
      </c>
    </row>
    <row r="955" spans="1:19" x14ac:dyDescent="0.35">
      <c r="A955" s="74" t="s">
        <v>961</v>
      </c>
      <c r="B955" s="74">
        <v>148</v>
      </c>
      <c r="C955" s="74" t="s">
        <v>1711</v>
      </c>
      <c r="D955" s="74">
        <v>148905</v>
      </c>
      <c r="E955" s="74" t="s">
        <v>2537</v>
      </c>
      <c r="F955" s="74">
        <v>76335663</v>
      </c>
      <c r="G955" s="74">
        <v>76335663</v>
      </c>
      <c r="H955" s="74">
        <v>76335663</v>
      </c>
      <c r="I955" s="74" t="s">
        <v>2829</v>
      </c>
      <c r="J955" s="74" t="s">
        <v>2832</v>
      </c>
      <c r="K955" s="74">
        <v>959610</v>
      </c>
      <c r="L955" s="74">
        <v>0</v>
      </c>
      <c r="M955" s="74">
        <v>77295273</v>
      </c>
      <c r="N955" s="74">
        <v>77295273</v>
      </c>
      <c r="O955" s="74">
        <v>76335663</v>
      </c>
      <c r="P955" s="74">
        <v>77295273</v>
      </c>
      <c r="Q955" s="74">
        <v>76335663</v>
      </c>
      <c r="R955" s="74">
        <v>77295273</v>
      </c>
      <c r="S955" s="74">
        <v>76335663</v>
      </c>
    </row>
    <row r="956" spans="1:19" x14ac:dyDescent="0.35">
      <c r="A956" s="74" t="s">
        <v>962</v>
      </c>
      <c r="B956" s="74">
        <v>149</v>
      </c>
      <c r="C956" s="74" t="s">
        <v>1712</v>
      </c>
      <c r="D956" s="74">
        <v>149901</v>
      </c>
      <c r="E956" s="74" t="s">
        <v>2538</v>
      </c>
      <c r="F956" s="74">
        <v>765338053</v>
      </c>
      <c r="G956" s="74">
        <v>797563079</v>
      </c>
      <c r="H956" s="74">
        <v>765338053</v>
      </c>
      <c r="I956" s="74" t="s">
        <v>2829</v>
      </c>
      <c r="J956" s="74" t="s">
        <v>2833</v>
      </c>
      <c r="K956" s="74">
        <v>15283162</v>
      </c>
      <c r="L956" s="74">
        <v>18327822</v>
      </c>
      <c r="M956" s="74">
        <v>780621215</v>
      </c>
      <c r="N956" s="74">
        <v>762293393</v>
      </c>
      <c r="O956" s="74">
        <v>747010231</v>
      </c>
      <c r="P956" s="74">
        <v>780621215</v>
      </c>
      <c r="Q956" s="74">
        <v>765338053</v>
      </c>
      <c r="R956" s="74">
        <v>762293393</v>
      </c>
      <c r="S956" s="74">
        <v>747010231</v>
      </c>
    </row>
    <row r="957" spans="1:19" x14ac:dyDescent="0.35">
      <c r="A957" s="74" t="s">
        <v>963</v>
      </c>
      <c r="B957" s="74">
        <v>149</v>
      </c>
      <c r="C957" s="74" t="s">
        <v>1712</v>
      </c>
      <c r="D957" s="74">
        <v>149902</v>
      </c>
      <c r="E957" s="74" t="s">
        <v>1880</v>
      </c>
      <c r="F957" s="74">
        <v>1493200275</v>
      </c>
      <c r="G957" s="74">
        <v>1504351704</v>
      </c>
      <c r="H957" s="74">
        <v>1493200275</v>
      </c>
      <c r="I957" s="74" t="s">
        <v>2829</v>
      </c>
      <c r="J957" s="74" t="s">
        <v>2833</v>
      </c>
      <c r="K957" s="74">
        <v>7343431</v>
      </c>
      <c r="L957" s="74">
        <v>7525577</v>
      </c>
      <c r="M957" s="74">
        <v>1500543706</v>
      </c>
      <c r="N957" s="74">
        <v>1493018129</v>
      </c>
      <c r="O957" s="74">
        <v>1485674698</v>
      </c>
      <c r="P957" s="74">
        <v>1500543706</v>
      </c>
      <c r="Q957" s="74">
        <v>1493200275</v>
      </c>
      <c r="R957" s="74">
        <v>1493018129</v>
      </c>
      <c r="S957" s="74">
        <v>1485674698</v>
      </c>
    </row>
    <row r="958" spans="1:19" x14ac:dyDescent="0.35">
      <c r="A958" s="74" t="s">
        <v>964</v>
      </c>
      <c r="B958" s="74">
        <v>149</v>
      </c>
      <c r="C958" s="74" t="s">
        <v>1712</v>
      </c>
      <c r="D958" s="74">
        <v>205904</v>
      </c>
      <c r="E958" s="74" t="s">
        <v>1882</v>
      </c>
      <c r="F958" s="74">
        <v>42932359</v>
      </c>
      <c r="G958" s="74">
        <v>42547897</v>
      </c>
      <c r="H958" s="74">
        <v>42932359</v>
      </c>
      <c r="I958" s="74" t="s">
        <v>2829</v>
      </c>
      <c r="J958" s="74" t="s">
        <v>2833</v>
      </c>
      <c r="K958" s="74">
        <v>1381727</v>
      </c>
      <c r="L958" s="74">
        <v>0</v>
      </c>
      <c r="M958" s="74">
        <v>44314086</v>
      </c>
      <c r="N958" s="74">
        <v>44314086</v>
      </c>
      <c r="O958" s="74">
        <v>42932359</v>
      </c>
      <c r="P958" s="74">
        <v>44314086</v>
      </c>
      <c r="Q958" s="74">
        <v>42932359</v>
      </c>
      <c r="R958" s="74">
        <v>44314086</v>
      </c>
      <c r="S958" s="74">
        <v>42932359</v>
      </c>
    </row>
    <row r="959" spans="1:19" x14ac:dyDescent="0.35">
      <c r="A959" s="74" t="s">
        <v>965</v>
      </c>
      <c r="B959" s="74">
        <v>150</v>
      </c>
      <c r="C959" s="74" t="s">
        <v>1713</v>
      </c>
      <c r="D959" s="74">
        <v>16901</v>
      </c>
      <c r="E959" s="74" t="s">
        <v>1914</v>
      </c>
      <c r="F959" s="74">
        <v>4247910</v>
      </c>
      <c r="G959" s="74">
        <v>4247910</v>
      </c>
      <c r="H959" s="74">
        <v>4247910</v>
      </c>
      <c r="I959" s="74" t="s">
        <v>2829</v>
      </c>
      <c r="J959" s="74" t="s">
        <v>2832</v>
      </c>
      <c r="K959" s="74">
        <v>0</v>
      </c>
      <c r="L959" s="74">
        <v>0</v>
      </c>
      <c r="M959" s="74">
        <v>4247910</v>
      </c>
      <c r="N959" s="74">
        <v>4247910</v>
      </c>
      <c r="O959" s="74">
        <v>4247910</v>
      </c>
      <c r="P959" s="74">
        <v>4247910</v>
      </c>
      <c r="Q959" s="74">
        <v>4247910</v>
      </c>
      <c r="R959" s="74">
        <v>4247910</v>
      </c>
      <c r="S959" s="74">
        <v>4247910</v>
      </c>
    </row>
    <row r="960" spans="1:19" x14ac:dyDescent="0.35">
      <c r="A960" s="74" t="s">
        <v>966</v>
      </c>
      <c r="B960" s="74">
        <v>150</v>
      </c>
      <c r="C960" s="74" t="s">
        <v>1713</v>
      </c>
      <c r="D960" s="74">
        <v>27903</v>
      </c>
      <c r="E960" s="74" t="s">
        <v>1975</v>
      </c>
      <c r="F960" s="74">
        <v>264133103</v>
      </c>
      <c r="G960" s="74">
        <v>264133103</v>
      </c>
      <c r="H960" s="74">
        <v>264133103</v>
      </c>
      <c r="I960" s="74" t="s">
        <v>2829</v>
      </c>
      <c r="J960" s="74" t="s">
        <v>2832</v>
      </c>
      <c r="K960" s="74">
        <v>6010334</v>
      </c>
      <c r="L960" s="74">
        <v>0</v>
      </c>
      <c r="M960" s="74">
        <v>270143437</v>
      </c>
      <c r="N960" s="74">
        <v>270143437</v>
      </c>
      <c r="O960" s="74">
        <v>264133103</v>
      </c>
      <c r="P960" s="74">
        <v>270143437</v>
      </c>
      <c r="Q960" s="74">
        <v>264133103</v>
      </c>
      <c r="R960" s="74">
        <v>270143437</v>
      </c>
      <c r="S960" s="74">
        <v>264133103</v>
      </c>
    </row>
    <row r="961" spans="1:19" x14ac:dyDescent="0.35">
      <c r="A961" s="74" t="s">
        <v>967</v>
      </c>
      <c r="B961" s="74">
        <v>150</v>
      </c>
      <c r="C961" s="74" t="s">
        <v>1713</v>
      </c>
      <c r="D961" s="74">
        <v>150901</v>
      </c>
      <c r="E961" s="74" t="s">
        <v>2539</v>
      </c>
      <c r="F961" s="74">
        <v>3588211089</v>
      </c>
      <c r="G961" s="74">
        <v>3794200450</v>
      </c>
      <c r="H961" s="74">
        <v>3588211089</v>
      </c>
      <c r="I961" s="74" t="s">
        <v>2829</v>
      </c>
      <c r="J961" s="74" t="s">
        <v>2837</v>
      </c>
      <c r="K961" s="74">
        <v>46579002</v>
      </c>
      <c r="L961" s="74">
        <v>66803103</v>
      </c>
      <c r="M961" s="74">
        <v>3634790091</v>
      </c>
      <c r="N961" s="74">
        <v>3567986988</v>
      </c>
      <c r="O961" s="74">
        <v>3521407986</v>
      </c>
      <c r="P961" s="74">
        <v>3634790091</v>
      </c>
      <c r="Q961" s="74">
        <v>3588211089</v>
      </c>
      <c r="R961" s="74">
        <v>3567986988</v>
      </c>
      <c r="S961" s="74">
        <v>3521407986</v>
      </c>
    </row>
    <row r="962" spans="1:19" x14ac:dyDescent="0.35">
      <c r="A962" s="74" t="s">
        <v>968</v>
      </c>
      <c r="B962" s="74">
        <v>151</v>
      </c>
      <c r="C962" s="74" t="s">
        <v>1714</v>
      </c>
      <c r="D962" s="74">
        <v>248902</v>
      </c>
      <c r="E962" s="74" t="s">
        <v>2540</v>
      </c>
      <c r="F962" s="74">
        <v>1966986152</v>
      </c>
      <c r="G962" s="74">
        <v>1966986152</v>
      </c>
      <c r="H962" s="74">
        <v>1966986152</v>
      </c>
      <c r="I962" s="74" t="s">
        <v>2829</v>
      </c>
      <c r="J962" s="74" t="s">
        <v>2832</v>
      </c>
      <c r="K962" s="74">
        <v>67570</v>
      </c>
      <c r="L962" s="74">
        <v>15275</v>
      </c>
      <c r="M962" s="74">
        <v>1967053722</v>
      </c>
      <c r="N962" s="74">
        <v>1967038447</v>
      </c>
      <c r="O962" s="74">
        <v>1966970877</v>
      </c>
      <c r="P962" s="74">
        <v>1967053722</v>
      </c>
      <c r="Q962" s="74">
        <v>1966986152</v>
      </c>
      <c r="R962" s="74">
        <v>1967038447</v>
      </c>
      <c r="S962" s="74">
        <v>1966970877</v>
      </c>
    </row>
    <row r="963" spans="1:19" x14ac:dyDescent="0.35">
      <c r="A963" s="74" t="s">
        <v>969</v>
      </c>
      <c r="B963" s="74">
        <v>152</v>
      </c>
      <c r="C963" s="74" t="s">
        <v>1715</v>
      </c>
      <c r="D963" s="74">
        <v>54902</v>
      </c>
      <c r="E963" s="74" t="s">
        <v>2113</v>
      </c>
      <c r="F963" s="74">
        <v>10400779</v>
      </c>
      <c r="G963" s="74">
        <v>9720453</v>
      </c>
      <c r="H963" s="74">
        <v>10400779</v>
      </c>
      <c r="I963" s="74" t="s">
        <v>2829</v>
      </c>
      <c r="J963" s="74" t="s">
        <v>2835</v>
      </c>
      <c r="K963" s="74">
        <v>160000</v>
      </c>
      <c r="L963" s="74">
        <v>0</v>
      </c>
      <c r="M963" s="74">
        <v>10560779</v>
      </c>
      <c r="N963" s="74">
        <v>10560779</v>
      </c>
      <c r="O963" s="74">
        <v>10400779</v>
      </c>
      <c r="P963" s="74">
        <v>10560779</v>
      </c>
      <c r="Q963" s="74">
        <v>10400779</v>
      </c>
      <c r="R963" s="74">
        <v>10560779</v>
      </c>
      <c r="S963" s="74">
        <v>10400779</v>
      </c>
    </row>
    <row r="964" spans="1:19" x14ac:dyDescent="0.35">
      <c r="A964" s="74" t="s">
        <v>970</v>
      </c>
      <c r="B964" s="74">
        <v>152</v>
      </c>
      <c r="C964" s="74" t="s">
        <v>1715</v>
      </c>
      <c r="D964" s="74">
        <v>85903</v>
      </c>
      <c r="E964" s="74" t="s">
        <v>2275</v>
      </c>
      <c r="F964" s="74">
        <v>642396</v>
      </c>
      <c r="G964" s="74">
        <v>642396</v>
      </c>
      <c r="H964" s="74">
        <v>642396</v>
      </c>
      <c r="I964" s="74" t="s">
        <v>2829</v>
      </c>
      <c r="J964" s="74" t="s">
        <v>2833</v>
      </c>
      <c r="K964" s="74">
        <v>20000</v>
      </c>
      <c r="L964" s="74">
        <v>0</v>
      </c>
      <c r="M964" s="74">
        <v>662396</v>
      </c>
      <c r="N964" s="74">
        <v>662396</v>
      </c>
      <c r="O964" s="74">
        <v>642396</v>
      </c>
      <c r="P964" s="74">
        <v>662396</v>
      </c>
      <c r="Q964" s="74">
        <v>642396</v>
      </c>
      <c r="R964" s="74">
        <v>662396</v>
      </c>
      <c r="S964" s="74">
        <v>642396</v>
      </c>
    </row>
    <row r="965" spans="1:19" x14ac:dyDescent="0.35">
      <c r="A965" s="74" t="s">
        <v>971</v>
      </c>
      <c r="B965" s="74">
        <v>152</v>
      </c>
      <c r="C965" s="74" t="s">
        <v>1715</v>
      </c>
      <c r="D965" s="74">
        <v>95901</v>
      </c>
      <c r="E965" s="74" t="s">
        <v>2312</v>
      </c>
      <c r="F965" s="74">
        <v>62099931</v>
      </c>
      <c r="G965" s="74">
        <v>65209277</v>
      </c>
      <c r="H965" s="74">
        <v>62099931</v>
      </c>
      <c r="I965" s="74" t="s">
        <v>2829</v>
      </c>
      <c r="J965" s="74" t="s">
        <v>2833</v>
      </c>
      <c r="K965" s="74">
        <v>1762574</v>
      </c>
      <c r="L965" s="74">
        <v>0</v>
      </c>
      <c r="M965" s="74">
        <v>63862505</v>
      </c>
      <c r="N965" s="74">
        <v>63862505</v>
      </c>
      <c r="O965" s="74">
        <v>62099931</v>
      </c>
      <c r="P965" s="74">
        <v>63862505</v>
      </c>
      <c r="Q965" s="74">
        <v>62099931</v>
      </c>
      <c r="R965" s="74">
        <v>63862505</v>
      </c>
      <c r="S965" s="74">
        <v>62099931</v>
      </c>
    </row>
    <row r="966" spans="1:19" x14ac:dyDescent="0.35">
      <c r="A966" s="74" t="s">
        <v>972</v>
      </c>
      <c r="B966" s="74">
        <v>152</v>
      </c>
      <c r="C966" s="74" t="s">
        <v>1715</v>
      </c>
      <c r="D966" s="74">
        <v>152901</v>
      </c>
      <c r="E966" s="74" t="s">
        <v>2541</v>
      </c>
      <c r="F966" s="74">
        <v>10328129674</v>
      </c>
      <c r="G966" s="74">
        <v>10784911305</v>
      </c>
      <c r="H966" s="74">
        <v>10328129674</v>
      </c>
      <c r="I966" s="74" t="s">
        <v>2829</v>
      </c>
      <c r="J966" s="74" t="s">
        <v>2833</v>
      </c>
      <c r="K966" s="74">
        <v>295149626</v>
      </c>
      <c r="L966" s="74">
        <v>0</v>
      </c>
      <c r="M966" s="74">
        <v>10623279300</v>
      </c>
      <c r="N966" s="74">
        <v>10623279300</v>
      </c>
      <c r="O966" s="74">
        <v>10328129674</v>
      </c>
      <c r="P966" s="74">
        <v>10623279300</v>
      </c>
      <c r="Q966" s="74">
        <v>10328129674</v>
      </c>
      <c r="R966" s="74">
        <v>10623279300</v>
      </c>
      <c r="S966" s="74">
        <v>10328129674</v>
      </c>
    </row>
    <row r="967" spans="1:19" x14ac:dyDescent="0.35">
      <c r="A967" s="74" t="s">
        <v>973</v>
      </c>
      <c r="B967" s="74">
        <v>152</v>
      </c>
      <c r="C967" s="74" t="s">
        <v>1715</v>
      </c>
      <c r="D967" s="74">
        <v>152902</v>
      </c>
      <c r="E967" s="74" t="s">
        <v>2542</v>
      </c>
      <c r="F967" s="74">
        <v>228426517</v>
      </c>
      <c r="G967" s="74">
        <v>239452351</v>
      </c>
      <c r="H967" s="74">
        <v>228426517</v>
      </c>
      <c r="I967" s="74" t="s">
        <v>2829</v>
      </c>
      <c r="J967" s="74" t="s">
        <v>2834</v>
      </c>
      <c r="K967" s="74">
        <v>5222251</v>
      </c>
      <c r="L967" s="74">
        <v>0</v>
      </c>
      <c r="M967" s="74">
        <v>233648768</v>
      </c>
      <c r="N967" s="74">
        <v>233648768</v>
      </c>
      <c r="O967" s="74">
        <v>228426517</v>
      </c>
      <c r="P967" s="74">
        <v>233648768</v>
      </c>
      <c r="Q967" s="74">
        <v>228426517</v>
      </c>
      <c r="R967" s="74">
        <v>233648768</v>
      </c>
      <c r="S967" s="74">
        <v>228426517</v>
      </c>
    </row>
    <row r="968" spans="1:19" x14ac:dyDescent="0.35">
      <c r="A968" s="74" t="s">
        <v>974</v>
      </c>
      <c r="B968" s="74">
        <v>152</v>
      </c>
      <c r="C968" s="74" t="s">
        <v>1715</v>
      </c>
      <c r="D968" s="74">
        <v>152903</v>
      </c>
      <c r="E968" s="74" t="s">
        <v>2543</v>
      </c>
      <c r="F968" s="74">
        <v>374968782</v>
      </c>
      <c r="G968" s="74">
        <v>384729798</v>
      </c>
      <c r="H968" s="74">
        <v>374968782</v>
      </c>
      <c r="I968" s="74" t="s">
        <v>2829</v>
      </c>
      <c r="J968" s="74" t="s">
        <v>2833</v>
      </c>
      <c r="K968" s="74">
        <v>14751504</v>
      </c>
      <c r="L968" s="74">
        <v>0</v>
      </c>
      <c r="M968" s="74">
        <v>389720286</v>
      </c>
      <c r="N968" s="74">
        <v>389720286</v>
      </c>
      <c r="O968" s="74">
        <v>374968782</v>
      </c>
      <c r="P968" s="74">
        <v>389720286</v>
      </c>
      <c r="Q968" s="74">
        <v>374968782</v>
      </c>
      <c r="R968" s="74">
        <v>389720286</v>
      </c>
      <c r="S968" s="74">
        <v>374968782</v>
      </c>
    </row>
    <row r="969" spans="1:19" x14ac:dyDescent="0.35">
      <c r="A969" s="74" t="s">
        <v>975</v>
      </c>
      <c r="B969" s="74">
        <v>152</v>
      </c>
      <c r="C969" s="74" t="s">
        <v>1715</v>
      </c>
      <c r="D969" s="74">
        <v>152906</v>
      </c>
      <c r="E969" s="74" t="s">
        <v>2544</v>
      </c>
      <c r="F969" s="74">
        <v>2876414792</v>
      </c>
      <c r="G969" s="74">
        <v>2939529394</v>
      </c>
      <c r="H969" s="74">
        <v>2876414792</v>
      </c>
      <c r="I969" s="74" t="s">
        <v>2829</v>
      </c>
      <c r="J969" s="74" t="s">
        <v>2833</v>
      </c>
      <c r="K969" s="74">
        <v>65806988</v>
      </c>
      <c r="L969" s="74">
        <v>0</v>
      </c>
      <c r="M969" s="74">
        <v>2942221780</v>
      </c>
      <c r="N969" s="74">
        <v>2942221780</v>
      </c>
      <c r="O969" s="74">
        <v>2876414792</v>
      </c>
      <c r="P969" s="74">
        <v>2942221780</v>
      </c>
      <c r="Q969" s="74">
        <v>2876414792</v>
      </c>
      <c r="R969" s="74">
        <v>2942221780</v>
      </c>
      <c r="S969" s="74">
        <v>2876414792</v>
      </c>
    </row>
    <row r="970" spans="1:19" x14ac:dyDescent="0.35">
      <c r="A970" s="74" t="s">
        <v>976</v>
      </c>
      <c r="B970" s="74">
        <v>152</v>
      </c>
      <c r="C970" s="74" t="s">
        <v>1715</v>
      </c>
      <c r="D970" s="74">
        <v>152907</v>
      </c>
      <c r="E970" s="74" t="s">
        <v>2410</v>
      </c>
      <c r="F970" s="74">
        <v>3778609351</v>
      </c>
      <c r="G970" s="74">
        <v>3873375454</v>
      </c>
      <c r="H970" s="74">
        <v>3778609351</v>
      </c>
      <c r="I970" s="74" t="s">
        <v>2829</v>
      </c>
      <c r="J970" s="74" t="s">
        <v>2833</v>
      </c>
      <c r="K970" s="74">
        <v>88212102</v>
      </c>
      <c r="L970" s="74">
        <v>0</v>
      </c>
      <c r="M970" s="74">
        <v>3866821453</v>
      </c>
      <c r="N970" s="74">
        <v>3866821453</v>
      </c>
      <c r="O970" s="74">
        <v>3778609351</v>
      </c>
      <c r="P970" s="74">
        <v>3866821453</v>
      </c>
      <c r="Q970" s="74">
        <v>3778609351</v>
      </c>
      <c r="R970" s="74">
        <v>3866821453</v>
      </c>
      <c r="S970" s="74">
        <v>3778609351</v>
      </c>
    </row>
    <row r="971" spans="1:19" x14ac:dyDescent="0.35">
      <c r="A971" s="74" t="s">
        <v>977</v>
      </c>
      <c r="B971" s="74">
        <v>152</v>
      </c>
      <c r="C971" s="74" t="s">
        <v>1715</v>
      </c>
      <c r="D971" s="74">
        <v>152908</v>
      </c>
      <c r="E971" s="74" t="s">
        <v>2545</v>
      </c>
      <c r="F971" s="74">
        <v>218404041</v>
      </c>
      <c r="G971" s="74">
        <v>230831721</v>
      </c>
      <c r="H971" s="74">
        <v>218404041</v>
      </c>
      <c r="I971" s="74" t="s">
        <v>2829</v>
      </c>
      <c r="J971" s="74" t="s">
        <v>2834</v>
      </c>
      <c r="K971" s="74">
        <v>7489412</v>
      </c>
      <c r="L971" s="74">
        <v>0</v>
      </c>
      <c r="M971" s="74">
        <v>225893453</v>
      </c>
      <c r="N971" s="74">
        <v>225893453</v>
      </c>
      <c r="O971" s="74">
        <v>218404041</v>
      </c>
      <c r="P971" s="74">
        <v>225893453</v>
      </c>
      <c r="Q971" s="74">
        <v>218404041</v>
      </c>
      <c r="R971" s="74">
        <v>225893453</v>
      </c>
      <c r="S971" s="74">
        <v>218404041</v>
      </c>
    </row>
    <row r="972" spans="1:19" x14ac:dyDescent="0.35">
      <c r="A972" s="74" t="s">
        <v>978</v>
      </c>
      <c r="B972" s="74">
        <v>152</v>
      </c>
      <c r="C972" s="74" t="s">
        <v>1715</v>
      </c>
      <c r="D972" s="74">
        <v>152909</v>
      </c>
      <c r="E972" s="74" t="s">
        <v>2546</v>
      </c>
      <c r="F972" s="74">
        <v>287681368</v>
      </c>
      <c r="G972" s="74">
        <v>300767636</v>
      </c>
      <c r="H972" s="74">
        <v>287681368</v>
      </c>
      <c r="I972" s="74" t="s">
        <v>2829</v>
      </c>
      <c r="J972" s="74" t="s">
        <v>2833</v>
      </c>
      <c r="K972" s="74">
        <v>9892494</v>
      </c>
      <c r="L972" s="74">
        <v>0</v>
      </c>
      <c r="M972" s="74">
        <v>297573862</v>
      </c>
      <c r="N972" s="74">
        <v>297573862</v>
      </c>
      <c r="O972" s="74">
        <v>287681368</v>
      </c>
      <c r="P972" s="74">
        <v>297573862</v>
      </c>
      <c r="Q972" s="74">
        <v>287681368</v>
      </c>
      <c r="R972" s="74">
        <v>297573862</v>
      </c>
      <c r="S972" s="74">
        <v>287681368</v>
      </c>
    </row>
    <row r="973" spans="1:19" x14ac:dyDescent="0.35">
      <c r="A973" s="74" t="s">
        <v>979</v>
      </c>
      <c r="B973" s="74">
        <v>152</v>
      </c>
      <c r="C973" s="74" t="s">
        <v>1715</v>
      </c>
      <c r="D973" s="74">
        <v>152910</v>
      </c>
      <c r="E973" s="74" t="s">
        <v>2547</v>
      </c>
      <c r="F973" s="74">
        <v>238782695</v>
      </c>
      <c r="G973" s="74">
        <v>247358673</v>
      </c>
      <c r="H973" s="74">
        <v>238782695</v>
      </c>
      <c r="I973" s="74" t="s">
        <v>2829</v>
      </c>
      <c r="J973" s="74" t="s">
        <v>2833</v>
      </c>
      <c r="K973" s="74">
        <v>8005329</v>
      </c>
      <c r="L973" s="74">
        <v>0</v>
      </c>
      <c r="M973" s="74">
        <v>246788024</v>
      </c>
      <c r="N973" s="74">
        <v>246788024</v>
      </c>
      <c r="O973" s="74">
        <v>238782695</v>
      </c>
      <c r="P973" s="74">
        <v>246788024</v>
      </c>
      <c r="Q973" s="74">
        <v>238782695</v>
      </c>
      <c r="R973" s="74">
        <v>246788024</v>
      </c>
      <c r="S973" s="74">
        <v>238782695</v>
      </c>
    </row>
    <row r="974" spans="1:19" x14ac:dyDescent="0.35">
      <c r="A974" s="74" t="s">
        <v>980</v>
      </c>
      <c r="B974" s="74">
        <v>153</v>
      </c>
      <c r="C974" s="74" t="s">
        <v>1716</v>
      </c>
      <c r="D974" s="74">
        <v>58902</v>
      </c>
      <c r="E974" s="74" t="s">
        <v>2136</v>
      </c>
      <c r="F974" s="74">
        <v>1521770</v>
      </c>
      <c r="G974" s="74">
        <v>1521770</v>
      </c>
      <c r="H974" s="74">
        <v>1521770</v>
      </c>
      <c r="I974" s="74" t="s">
        <v>2829</v>
      </c>
      <c r="J974" s="74" t="s">
        <v>2833</v>
      </c>
      <c r="K974" s="74">
        <v>0</v>
      </c>
      <c r="L974" s="74">
        <v>0</v>
      </c>
      <c r="M974" s="74">
        <v>1521770</v>
      </c>
      <c r="N974" s="74">
        <v>1521770</v>
      </c>
      <c r="O974" s="74">
        <v>1521770</v>
      </c>
      <c r="P974" s="74">
        <v>1521770</v>
      </c>
      <c r="Q974" s="74">
        <v>1521770</v>
      </c>
      <c r="R974" s="74">
        <v>1521770</v>
      </c>
      <c r="S974" s="74">
        <v>1521770</v>
      </c>
    </row>
    <row r="975" spans="1:19" x14ac:dyDescent="0.35">
      <c r="A975" s="74" t="s">
        <v>981</v>
      </c>
      <c r="B975" s="74">
        <v>153</v>
      </c>
      <c r="C975" s="74" t="s">
        <v>1716</v>
      </c>
      <c r="D975" s="74">
        <v>85902</v>
      </c>
      <c r="E975" s="74" t="s">
        <v>2274</v>
      </c>
      <c r="F975" s="74">
        <v>3576402</v>
      </c>
      <c r="G975" s="74">
        <v>3576402</v>
      </c>
      <c r="H975" s="74">
        <v>3576402</v>
      </c>
      <c r="I975" s="74" t="s">
        <v>2829</v>
      </c>
      <c r="J975" s="74" t="s">
        <v>2833</v>
      </c>
      <c r="K975" s="74">
        <v>80000</v>
      </c>
      <c r="L975" s="74">
        <v>0</v>
      </c>
      <c r="M975" s="74">
        <v>3656402</v>
      </c>
      <c r="N975" s="74">
        <v>3656402</v>
      </c>
      <c r="O975" s="74">
        <v>3576402</v>
      </c>
      <c r="P975" s="74">
        <v>3656402</v>
      </c>
      <c r="Q975" s="74">
        <v>3576402</v>
      </c>
      <c r="R975" s="74">
        <v>3656402</v>
      </c>
      <c r="S975" s="74">
        <v>3576402</v>
      </c>
    </row>
    <row r="976" spans="1:19" x14ac:dyDescent="0.35">
      <c r="A976" s="74" t="s">
        <v>982</v>
      </c>
      <c r="B976" s="74">
        <v>153</v>
      </c>
      <c r="C976" s="74" t="s">
        <v>1716</v>
      </c>
      <c r="D976" s="74">
        <v>85903</v>
      </c>
      <c r="E976" s="74" t="s">
        <v>2275</v>
      </c>
      <c r="F976" s="74">
        <v>8277260</v>
      </c>
      <c r="G976" s="74">
        <v>8947452</v>
      </c>
      <c r="H976" s="74">
        <v>8277260</v>
      </c>
      <c r="I976" s="74" t="s">
        <v>2829</v>
      </c>
      <c r="J976" s="74" t="s">
        <v>2833</v>
      </c>
      <c r="K976" s="74">
        <v>100280</v>
      </c>
      <c r="L976" s="74">
        <v>0</v>
      </c>
      <c r="M976" s="74">
        <v>8377540</v>
      </c>
      <c r="N976" s="74">
        <v>8377540</v>
      </c>
      <c r="O976" s="74">
        <v>8277260</v>
      </c>
      <c r="P976" s="74">
        <v>8377540</v>
      </c>
      <c r="Q976" s="74">
        <v>8277260</v>
      </c>
      <c r="R976" s="74">
        <v>8377540</v>
      </c>
      <c r="S976" s="74">
        <v>8277260</v>
      </c>
    </row>
    <row r="977" spans="1:19" x14ac:dyDescent="0.35">
      <c r="A977" s="74" t="s">
        <v>983</v>
      </c>
      <c r="B977" s="74">
        <v>153</v>
      </c>
      <c r="C977" s="74" t="s">
        <v>1716</v>
      </c>
      <c r="D977" s="74">
        <v>152903</v>
      </c>
      <c r="E977" s="74" t="s">
        <v>2543</v>
      </c>
      <c r="F977" s="74">
        <v>1891542</v>
      </c>
      <c r="G977" s="74">
        <v>1891542</v>
      </c>
      <c r="H977" s="74">
        <v>1891542</v>
      </c>
      <c r="I977" s="74" t="s">
        <v>2829</v>
      </c>
      <c r="J977" s="74" t="s">
        <v>2833</v>
      </c>
      <c r="K977" s="74">
        <v>70000</v>
      </c>
      <c r="L977" s="74">
        <v>0</v>
      </c>
      <c r="M977" s="74">
        <v>1961542</v>
      </c>
      <c r="N977" s="74">
        <v>1961542</v>
      </c>
      <c r="O977" s="74">
        <v>1891542</v>
      </c>
      <c r="P977" s="74">
        <v>1961542</v>
      </c>
      <c r="Q977" s="74">
        <v>1891542</v>
      </c>
      <c r="R977" s="74">
        <v>1961542</v>
      </c>
      <c r="S977" s="74">
        <v>1891542</v>
      </c>
    </row>
    <row r="978" spans="1:19" x14ac:dyDescent="0.35">
      <c r="A978" s="74" t="s">
        <v>984</v>
      </c>
      <c r="B978" s="74">
        <v>153</v>
      </c>
      <c r="C978" s="74" t="s">
        <v>1716</v>
      </c>
      <c r="D978" s="74">
        <v>153903</v>
      </c>
      <c r="E978" s="74" t="s">
        <v>2139</v>
      </c>
      <c r="F978" s="74">
        <v>73676669</v>
      </c>
      <c r="G978" s="74">
        <v>80124156</v>
      </c>
      <c r="H978" s="74">
        <v>73676669</v>
      </c>
      <c r="I978" s="74" t="s">
        <v>2829</v>
      </c>
      <c r="J978" s="74" t="s">
        <v>2834</v>
      </c>
      <c r="K978" s="74">
        <v>1546850</v>
      </c>
      <c r="L978" s="74">
        <v>0</v>
      </c>
      <c r="M978" s="74">
        <v>75223519</v>
      </c>
      <c r="N978" s="74">
        <v>75223519</v>
      </c>
      <c r="O978" s="74">
        <v>73676669</v>
      </c>
      <c r="P978" s="74">
        <v>302602759</v>
      </c>
      <c r="Q978" s="74">
        <v>301055909</v>
      </c>
      <c r="R978" s="74">
        <v>302602759</v>
      </c>
      <c r="S978" s="74">
        <v>301055909</v>
      </c>
    </row>
    <row r="979" spans="1:19" x14ac:dyDescent="0.35">
      <c r="A979" s="74" t="s">
        <v>985</v>
      </c>
      <c r="B979" s="74">
        <v>153</v>
      </c>
      <c r="C979" s="74" t="s">
        <v>1716</v>
      </c>
      <c r="D979" s="74">
        <v>153904</v>
      </c>
      <c r="E979" s="74" t="s">
        <v>2548</v>
      </c>
      <c r="F979" s="74">
        <v>119281209</v>
      </c>
      <c r="G979" s="74">
        <v>133190760</v>
      </c>
      <c r="H979" s="74">
        <v>119281209</v>
      </c>
      <c r="I979" s="74" t="s">
        <v>2829</v>
      </c>
      <c r="J979" s="74" t="s">
        <v>2834</v>
      </c>
      <c r="K979" s="74">
        <v>5473290</v>
      </c>
      <c r="L979" s="74">
        <v>0</v>
      </c>
      <c r="M979" s="74">
        <v>124754499</v>
      </c>
      <c r="N979" s="74">
        <v>124754499</v>
      </c>
      <c r="O979" s="74">
        <v>119281209</v>
      </c>
      <c r="P979" s="74">
        <v>124754499</v>
      </c>
      <c r="Q979" s="74">
        <v>119281209</v>
      </c>
      <c r="R979" s="74">
        <v>124754499</v>
      </c>
      <c r="S979" s="74">
        <v>119281209</v>
      </c>
    </row>
    <row r="980" spans="1:19" x14ac:dyDescent="0.35">
      <c r="A980" s="74" t="s">
        <v>986</v>
      </c>
      <c r="B980" s="74">
        <v>153</v>
      </c>
      <c r="C980" s="74" t="s">
        <v>1716</v>
      </c>
      <c r="D980" s="74">
        <v>153905</v>
      </c>
      <c r="E980" s="74" t="s">
        <v>2549</v>
      </c>
      <c r="F980" s="74">
        <v>79271593</v>
      </c>
      <c r="G980" s="74">
        <v>80379158</v>
      </c>
      <c r="H980" s="74">
        <v>79271593</v>
      </c>
      <c r="I980" s="74" t="s">
        <v>2829</v>
      </c>
      <c r="J980" s="74" t="s">
        <v>2833</v>
      </c>
      <c r="K980" s="74">
        <v>2081210</v>
      </c>
      <c r="L980" s="74">
        <v>0</v>
      </c>
      <c r="M980" s="74">
        <v>81352803</v>
      </c>
      <c r="N980" s="74">
        <v>81352803</v>
      </c>
      <c r="O980" s="74">
        <v>79271593</v>
      </c>
      <c r="P980" s="74">
        <v>81352803</v>
      </c>
      <c r="Q980" s="74">
        <v>79271593</v>
      </c>
      <c r="R980" s="74">
        <v>81352803</v>
      </c>
      <c r="S980" s="74">
        <v>79271593</v>
      </c>
    </row>
    <row r="981" spans="1:19" x14ac:dyDescent="0.35">
      <c r="A981" s="74" t="s">
        <v>987</v>
      </c>
      <c r="B981" s="74">
        <v>153</v>
      </c>
      <c r="C981" s="74" t="s">
        <v>1716</v>
      </c>
      <c r="D981" s="74">
        <v>153907</v>
      </c>
      <c r="E981" s="74" t="s">
        <v>2550</v>
      </c>
      <c r="F981" s="74">
        <v>41486139</v>
      </c>
      <c r="G981" s="74">
        <v>45525607</v>
      </c>
      <c r="H981" s="74">
        <v>41486139</v>
      </c>
      <c r="I981" s="74" t="s">
        <v>2829</v>
      </c>
      <c r="J981" s="74" t="s">
        <v>2834</v>
      </c>
      <c r="K981" s="74">
        <v>1512060</v>
      </c>
      <c r="L981" s="74">
        <v>0</v>
      </c>
      <c r="M981" s="74">
        <v>42998199</v>
      </c>
      <c r="N981" s="74">
        <v>42998199</v>
      </c>
      <c r="O981" s="74">
        <v>41486139</v>
      </c>
      <c r="P981" s="74">
        <v>42998199</v>
      </c>
      <c r="Q981" s="74">
        <v>41486139</v>
      </c>
      <c r="R981" s="74">
        <v>42998199</v>
      </c>
      <c r="S981" s="74">
        <v>41486139</v>
      </c>
    </row>
    <row r="982" spans="1:19" x14ac:dyDescent="0.35">
      <c r="A982" s="74" t="s">
        <v>988</v>
      </c>
      <c r="B982" s="74">
        <v>154</v>
      </c>
      <c r="C982" s="74" t="s">
        <v>1717</v>
      </c>
      <c r="D982" s="74">
        <v>145906</v>
      </c>
      <c r="E982" s="74" t="s">
        <v>2526</v>
      </c>
      <c r="F982" s="74">
        <v>73285413</v>
      </c>
      <c r="G982" s="74">
        <v>73285413</v>
      </c>
      <c r="H982" s="74">
        <v>73285413</v>
      </c>
      <c r="I982" s="74" t="s">
        <v>2829</v>
      </c>
      <c r="J982" s="74" t="s">
        <v>2832</v>
      </c>
      <c r="K982" s="74">
        <v>1392817</v>
      </c>
      <c r="L982" s="74">
        <v>2013036</v>
      </c>
      <c r="M982" s="74">
        <v>74678230</v>
      </c>
      <c r="N982" s="74">
        <v>72665194</v>
      </c>
      <c r="O982" s="74">
        <v>71272377</v>
      </c>
      <c r="P982" s="74">
        <v>74678230</v>
      </c>
      <c r="Q982" s="74">
        <v>73285413</v>
      </c>
      <c r="R982" s="74">
        <v>72665194</v>
      </c>
      <c r="S982" s="74">
        <v>71272377</v>
      </c>
    </row>
    <row r="983" spans="1:19" x14ac:dyDescent="0.35">
      <c r="A983" s="74" t="s">
        <v>989</v>
      </c>
      <c r="B983" s="74">
        <v>154</v>
      </c>
      <c r="C983" s="74" t="s">
        <v>1717</v>
      </c>
      <c r="D983" s="74">
        <v>154901</v>
      </c>
      <c r="E983" s="74" t="s">
        <v>2307</v>
      </c>
      <c r="F983" s="74">
        <v>646510664</v>
      </c>
      <c r="G983" s="74">
        <v>646510664</v>
      </c>
      <c r="H983" s="74">
        <v>646510664</v>
      </c>
      <c r="I983" s="74" t="s">
        <v>2829</v>
      </c>
      <c r="J983" s="74" t="s">
        <v>2832</v>
      </c>
      <c r="K983" s="74">
        <v>16651932</v>
      </c>
      <c r="L983" s="74">
        <v>0</v>
      </c>
      <c r="M983" s="74">
        <v>663162596</v>
      </c>
      <c r="N983" s="74">
        <v>663162596</v>
      </c>
      <c r="O983" s="74">
        <v>646510664</v>
      </c>
      <c r="P983" s="74">
        <v>663162596</v>
      </c>
      <c r="Q983" s="74">
        <v>646510664</v>
      </c>
      <c r="R983" s="74">
        <v>663162596</v>
      </c>
      <c r="S983" s="74">
        <v>646510664</v>
      </c>
    </row>
    <row r="984" spans="1:19" x14ac:dyDescent="0.35">
      <c r="A984" s="74" t="s">
        <v>990</v>
      </c>
      <c r="B984" s="74">
        <v>154</v>
      </c>
      <c r="C984" s="74" t="s">
        <v>1717</v>
      </c>
      <c r="D984" s="74">
        <v>154903</v>
      </c>
      <c r="E984" s="74" t="s">
        <v>2551</v>
      </c>
      <c r="F984" s="74">
        <v>215814987</v>
      </c>
      <c r="G984" s="74">
        <v>215814987</v>
      </c>
      <c r="H984" s="74">
        <v>215814987</v>
      </c>
      <c r="I984" s="74" t="s">
        <v>2829</v>
      </c>
      <c r="J984" s="74" t="s">
        <v>2832</v>
      </c>
      <c r="K984" s="74">
        <v>3900966</v>
      </c>
      <c r="L984" s="74">
        <v>0</v>
      </c>
      <c r="M984" s="74">
        <v>219715953</v>
      </c>
      <c r="N984" s="74">
        <v>219715953</v>
      </c>
      <c r="O984" s="74">
        <v>215814987</v>
      </c>
      <c r="P984" s="74">
        <v>219715953</v>
      </c>
      <c r="Q984" s="74">
        <v>215814987</v>
      </c>
      <c r="R984" s="74">
        <v>219715953</v>
      </c>
      <c r="S984" s="74">
        <v>215814987</v>
      </c>
    </row>
    <row r="985" spans="1:19" x14ac:dyDescent="0.35">
      <c r="A985" s="74" t="s">
        <v>991</v>
      </c>
      <c r="B985" s="74">
        <v>155</v>
      </c>
      <c r="C985" s="74" t="s">
        <v>1718</v>
      </c>
      <c r="D985" s="74">
        <v>34902</v>
      </c>
      <c r="E985" s="74" t="s">
        <v>2006</v>
      </c>
      <c r="F985" s="74">
        <v>3525996</v>
      </c>
      <c r="G985" s="74">
        <v>3525996</v>
      </c>
      <c r="H985" s="74">
        <v>3525996</v>
      </c>
      <c r="I985" s="74" t="s">
        <v>2829</v>
      </c>
      <c r="J985" s="74" t="s">
        <v>2832</v>
      </c>
      <c r="K985" s="74">
        <v>156580</v>
      </c>
      <c r="L985" s="74">
        <v>0</v>
      </c>
      <c r="M985" s="74">
        <v>3682576</v>
      </c>
      <c r="N985" s="74">
        <v>3682576</v>
      </c>
      <c r="O985" s="74">
        <v>3525996</v>
      </c>
      <c r="P985" s="74">
        <v>3682576</v>
      </c>
      <c r="Q985" s="74">
        <v>3525996</v>
      </c>
      <c r="R985" s="74">
        <v>3682576</v>
      </c>
      <c r="S985" s="74">
        <v>3525996</v>
      </c>
    </row>
    <row r="986" spans="1:19" x14ac:dyDescent="0.35">
      <c r="A986" s="74" t="s">
        <v>992</v>
      </c>
      <c r="B986" s="74">
        <v>155</v>
      </c>
      <c r="C986" s="74" t="s">
        <v>1718</v>
      </c>
      <c r="D986" s="74">
        <v>155901</v>
      </c>
      <c r="E986" s="74" t="s">
        <v>2552</v>
      </c>
      <c r="F986" s="74">
        <v>631788097</v>
      </c>
      <c r="G986" s="74">
        <v>631788097</v>
      </c>
      <c r="H986" s="74">
        <v>631788097</v>
      </c>
      <c r="I986" s="74" t="s">
        <v>2829</v>
      </c>
      <c r="J986" s="74" t="s">
        <v>2832</v>
      </c>
      <c r="K986" s="74">
        <v>22092080</v>
      </c>
      <c r="L986" s="74">
        <v>10237830</v>
      </c>
      <c r="M986" s="74">
        <v>653880177</v>
      </c>
      <c r="N986" s="74">
        <v>643642347</v>
      </c>
      <c r="O986" s="74">
        <v>621550267</v>
      </c>
      <c r="P986" s="74">
        <v>653880177</v>
      </c>
      <c r="Q986" s="74">
        <v>631788097</v>
      </c>
      <c r="R986" s="74">
        <v>643642347</v>
      </c>
      <c r="S986" s="74">
        <v>621550267</v>
      </c>
    </row>
    <row r="987" spans="1:19" x14ac:dyDescent="0.35">
      <c r="A987" s="74" t="s">
        <v>993</v>
      </c>
      <c r="B987" s="74">
        <v>155</v>
      </c>
      <c r="C987" s="74" t="s">
        <v>1718</v>
      </c>
      <c r="D987" s="74">
        <v>230903</v>
      </c>
      <c r="E987" s="74" t="s">
        <v>2353</v>
      </c>
      <c r="F987" s="74">
        <v>12687619</v>
      </c>
      <c r="G987" s="74">
        <v>12687619</v>
      </c>
      <c r="H987" s="74">
        <v>12687619</v>
      </c>
      <c r="I987" s="74" t="s">
        <v>2829</v>
      </c>
      <c r="J987" s="74" t="s">
        <v>2832</v>
      </c>
      <c r="K987" s="74">
        <v>1132250</v>
      </c>
      <c r="L987" s="74">
        <v>0</v>
      </c>
      <c r="M987" s="74">
        <v>13819869</v>
      </c>
      <c r="N987" s="74">
        <v>13819869</v>
      </c>
      <c r="O987" s="74">
        <v>12687619</v>
      </c>
      <c r="P987" s="74">
        <v>13819869</v>
      </c>
      <c r="Q987" s="74">
        <v>12687619</v>
      </c>
      <c r="R987" s="74">
        <v>13819869</v>
      </c>
      <c r="S987" s="74">
        <v>12687619</v>
      </c>
    </row>
    <row r="988" spans="1:19" x14ac:dyDescent="0.35">
      <c r="A988" s="74" t="s">
        <v>994</v>
      </c>
      <c r="B988" s="74">
        <v>156</v>
      </c>
      <c r="C988" s="74" t="s">
        <v>1719</v>
      </c>
      <c r="D988" s="74">
        <v>58905</v>
      </c>
      <c r="E988" s="74" t="s">
        <v>2137</v>
      </c>
      <c r="F988" s="74">
        <v>671772720</v>
      </c>
      <c r="G988" s="74">
        <v>671772720</v>
      </c>
      <c r="H988" s="74">
        <v>671772720</v>
      </c>
      <c r="I988" s="74" t="s">
        <v>2829</v>
      </c>
      <c r="J988" s="74" t="s">
        <v>2832</v>
      </c>
      <c r="K988" s="74">
        <v>479980</v>
      </c>
      <c r="L988" s="74">
        <v>542785</v>
      </c>
      <c r="M988" s="74">
        <v>672252700</v>
      </c>
      <c r="N988" s="74">
        <v>671709915</v>
      </c>
      <c r="O988" s="74">
        <v>671229935</v>
      </c>
      <c r="P988" s="74">
        <v>672252700</v>
      </c>
      <c r="Q988" s="74">
        <v>671772720</v>
      </c>
      <c r="R988" s="74">
        <v>671709915</v>
      </c>
      <c r="S988" s="74">
        <v>671229935</v>
      </c>
    </row>
    <row r="989" spans="1:19" x14ac:dyDescent="0.35">
      <c r="A989" s="74" t="s">
        <v>995</v>
      </c>
      <c r="B989" s="74">
        <v>156</v>
      </c>
      <c r="C989" s="74" t="s">
        <v>1719</v>
      </c>
      <c r="D989" s="74">
        <v>58909</v>
      </c>
      <c r="E989" s="74" t="s">
        <v>1918</v>
      </c>
      <c r="F989" s="74">
        <v>136622372</v>
      </c>
      <c r="G989" s="74">
        <v>136622372</v>
      </c>
      <c r="H989" s="74">
        <v>136622372</v>
      </c>
      <c r="I989" s="74" t="s">
        <v>2829</v>
      </c>
      <c r="J989" s="74" t="s">
        <v>2832</v>
      </c>
      <c r="K989" s="74">
        <v>350750</v>
      </c>
      <c r="L989" s="74">
        <v>334360</v>
      </c>
      <c r="M989" s="74">
        <v>136973122</v>
      </c>
      <c r="N989" s="74">
        <v>136638762</v>
      </c>
      <c r="O989" s="74">
        <v>136288012</v>
      </c>
      <c r="P989" s="74">
        <v>136973122</v>
      </c>
      <c r="Q989" s="74">
        <v>136622372</v>
      </c>
      <c r="R989" s="74">
        <v>136638762</v>
      </c>
      <c r="S989" s="74">
        <v>136288012</v>
      </c>
    </row>
    <row r="990" spans="1:19" x14ac:dyDescent="0.35">
      <c r="A990" s="74" t="s">
        <v>996</v>
      </c>
      <c r="B990" s="74">
        <v>156</v>
      </c>
      <c r="C990" s="74" t="s">
        <v>1719</v>
      </c>
      <c r="D990" s="74">
        <v>156902</v>
      </c>
      <c r="E990" s="74" t="s">
        <v>2430</v>
      </c>
      <c r="F990" s="74">
        <v>1958916008</v>
      </c>
      <c r="G990" s="74">
        <v>1958916008</v>
      </c>
      <c r="H990" s="74">
        <v>1958916008</v>
      </c>
      <c r="I990" s="74" t="s">
        <v>2829</v>
      </c>
      <c r="J990" s="74" t="s">
        <v>2832</v>
      </c>
      <c r="K990" s="74">
        <v>8594310</v>
      </c>
      <c r="L990" s="74">
        <v>5674995</v>
      </c>
      <c r="M990" s="74">
        <v>1967510318</v>
      </c>
      <c r="N990" s="74">
        <v>1961835323</v>
      </c>
      <c r="O990" s="74">
        <v>1953241013</v>
      </c>
      <c r="P990" s="74">
        <v>2062439358</v>
      </c>
      <c r="Q990" s="74">
        <v>2053845048</v>
      </c>
      <c r="R990" s="74">
        <v>2056764363</v>
      </c>
      <c r="S990" s="74">
        <v>2048170053</v>
      </c>
    </row>
    <row r="991" spans="1:19" x14ac:dyDescent="0.35">
      <c r="A991" s="74" t="s">
        <v>997</v>
      </c>
      <c r="B991" s="74">
        <v>156</v>
      </c>
      <c r="C991" s="74" t="s">
        <v>1719</v>
      </c>
      <c r="D991" s="74">
        <v>156905</v>
      </c>
      <c r="E991" s="74" t="s">
        <v>2553</v>
      </c>
      <c r="F991" s="74">
        <v>1494673548</v>
      </c>
      <c r="G991" s="74">
        <v>1494673548</v>
      </c>
      <c r="H991" s="74">
        <v>1494673548</v>
      </c>
      <c r="I991" s="74" t="s">
        <v>2829</v>
      </c>
      <c r="J991" s="74" t="s">
        <v>2832</v>
      </c>
      <c r="K991" s="74">
        <v>1152040</v>
      </c>
      <c r="L991" s="74">
        <v>1207975</v>
      </c>
      <c r="M991" s="74">
        <v>1495825588</v>
      </c>
      <c r="N991" s="74">
        <v>1494617613</v>
      </c>
      <c r="O991" s="74">
        <v>1493465573</v>
      </c>
      <c r="P991" s="74">
        <v>1498988478</v>
      </c>
      <c r="Q991" s="74">
        <v>1497836438</v>
      </c>
      <c r="R991" s="74">
        <v>1497780503</v>
      </c>
      <c r="S991" s="74">
        <v>1496628463</v>
      </c>
    </row>
    <row r="992" spans="1:19" x14ac:dyDescent="0.35">
      <c r="A992" s="74" t="s">
        <v>998</v>
      </c>
      <c r="B992" s="74">
        <v>157</v>
      </c>
      <c r="C992" s="74" t="s">
        <v>1720</v>
      </c>
      <c r="D992" s="74">
        <v>86024</v>
      </c>
      <c r="E992" s="74" t="s">
        <v>2276</v>
      </c>
      <c r="F992" s="74">
        <v>5801187</v>
      </c>
      <c r="G992" s="74">
        <v>5970963</v>
      </c>
      <c r="H992" s="74">
        <v>5801187</v>
      </c>
      <c r="I992" s="74" t="s">
        <v>2829</v>
      </c>
      <c r="J992" s="74" t="s">
        <v>2833</v>
      </c>
      <c r="K992" s="74">
        <v>110000</v>
      </c>
      <c r="L992" s="74">
        <v>0</v>
      </c>
      <c r="M992" s="74">
        <v>5911187</v>
      </c>
      <c r="N992" s="74">
        <v>5911187</v>
      </c>
      <c r="O992" s="74">
        <v>5801187</v>
      </c>
      <c r="P992" s="74">
        <v>5911187</v>
      </c>
      <c r="Q992" s="74">
        <v>5801187</v>
      </c>
      <c r="R992" s="74">
        <v>5911187</v>
      </c>
      <c r="S992" s="74">
        <v>5801187</v>
      </c>
    </row>
    <row r="993" spans="1:19" x14ac:dyDescent="0.35">
      <c r="A993" s="74" t="s">
        <v>999</v>
      </c>
      <c r="B993" s="74">
        <v>157</v>
      </c>
      <c r="C993" s="74" t="s">
        <v>1720</v>
      </c>
      <c r="D993" s="74">
        <v>157901</v>
      </c>
      <c r="E993" s="74" t="s">
        <v>2506</v>
      </c>
      <c r="F993" s="74">
        <v>333127251</v>
      </c>
      <c r="G993" s="74">
        <v>349527982</v>
      </c>
      <c r="H993" s="74">
        <v>333127251</v>
      </c>
      <c r="I993" s="74" t="s">
        <v>2829</v>
      </c>
      <c r="J993" s="74" t="s">
        <v>2833</v>
      </c>
      <c r="K993" s="74">
        <v>11004100</v>
      </c>
      <c r="L993" s="74">
        <v>0</v>
      </c>
      <c r="M993" s="74">
        <v>344131351</v>
      </c>
      <c r="N993" s="74">
        <v>344131351</v>
      </c>
      <c r="O993" s="74">
        <v>333127251</v>
      </c>
      <c r="P993" s="74">
        <v>344131351</v>
      </c>
      <c r="Q993" s="74">
        <v>333127251</v>
      </c>
      <c r="R993" s="74">
        <v>344131351</v>
      </c>
      <c r="S993" s="74">
        <v>333127251</v>
      </c>
    </row>
    <row r="994" spans="1:19" x14ac:dyDescent="0.35">
      <c r="A994" s="74" t="s">
        <v>1000</v>
      </c>
      <c r="B994" s="74">
        <v>158</v>
      </c>
      <c r="C994" s="74" t="s">
        <v>1721</v>
      </c>
      <c r="D994" s="74">
        <v>158901</v>
      </c>
      <c r="E994" s="74" t="s">
        <v>2554</v>
      </c>
      <c r="F994" s="74">
        <v>1214930955</v>
      </c>
      <c r="G994" s="74">
        <v>1214930955</v>
      </c>
      <c r="H994" s="74">
        <v>1214930955</v>
      </c>
      <c r="I994" s="74" t="s">
        <v>2829</v>
      </c>
      <c r="J994" s="74" t="s">
        <v>2832</v>
      </c>
      <c r="K994" s="74">
        <v>34532031</v>
      </c>
      <c r="L994" s="74">
        <v>0</v>
      </c>
      <c r="M994" s="74">
        <v>1249462986</v>
      </c>
      <c r="N994" s="74">
        <v>1249462986</v>
      </c>
      <c r="O994" s="74">
        <v>1214930955</v>
      </c>
      <c r="P994" s="74">
        <v>1249462986</v>
      </c>
      <c r="Q994" s="74">
        <v>1214930955</v>
      </c>
      <c r="R994" s="74">
        <v>1249462986</v>
      </c>
      <c r="S994" s="74">
        <v>1214930955</v>
      </c>
    </row>
    <row r="995" spans="1:19" x14ac:dyDescent="0.35">
      <c r="A995" s="74" t="s">
        <v>1001</v>
      </c>
      <c r="B995" s="74">
        <v>158</v>
      </c>
      <c r="C995" s="74" t="s">
        <v>1721</v>
      </c>
      <c r="D995" s="74">
        <v>158902</v>
      </c>
      <c r="E995" s="74" t="s">
        <v>2555</v>
      </c>
      <c r="F995" s="74">
        <v>1146470600</v>
      </c>
      <c r="G995" s="74">
        <v>1146470600</v>
      </c>
      <c r="H995" s="74">
        <v>1146470600</v>
      </c>
      <c r="I995" s="74" t="s">
        <v>2829</v>
      </c>
      <c r="J995" s="74" t="s">
        <v>2832</v>
      </c>
      <c r="K995" s="74">
        <v>7796792</v>
      </c>
      <c r="L995" s="74">
        <v>8997768</v>
      </c>
      <c r="M995" s="74">
        <v>1154267392</v>
      </c>
      <c r="N995" s="74">
        <v>1145269624</v>
      </c>
      <c r="O995" s="74">
        <v>1137472832</v>
      </c>
      <c r="P995" s="74">
        <v>1154267392</v>
      </c>
      <c r="Q995" s="74">
        <v>1146470600</v>
      </c>
      <c r="R995" s="74">
        <v>1145269624</v>
      </c>
      <c r="S995" s="74">
        <v>1137472832</v>
      </c>
    </row>
    <row r="996" spans="1:19" x14ac:dyDescent="0.35">
      <c r="A996" s="74" t="s">
        <v>1002</v>
      </c>
      <c r="B996" s="74">
        <v>158</v>
      </c>
      <c r="C996" s="74" t="s">
        <v>1721</v>
      </c>
      <c r="D996" s="74">
        <v>158904</v>
      </c>
      <c r="E996" s="74" t="s">
        <v>2556</v>
      </c>
      <c r="F996" s="74">
        <v>283952222</v>
      </c>
      <c r="G996" s="74">
        <v>283952222</v>
      </c>
      <c r="H996" s="74">
        <v>283952222</v>
      </c>
      <c r="I996" s="74" t="s">
        <v>2829</v>
      </c>
      <c r="J996" s="74" t="s">
        <v>2832</v>
      </c>
      <c r="K996" s="74">
        <v>2765675</v>
      </c>
      <c r="L996" s="74">
        <v>5449244</v>
      </c>
      <c r="M996" s="74">
        <v>286717897</v>
      </c>
      <c r="N996" s="74">
        <v>281268653</v>
      </c>
      <c r="O996" s="74">
        <v>278502978</v>
      </c>
      <c r="P996" s="74">
        <v>286717897</v>
      </c>
      <c r="Q996" s="74">
        <v>283952222</v>
      </c>
      <c r="R996" s="74">
        <v>281268653</v>
      </c>
      <c r="S996" s="74">
        <v>278502978</v>
      </c>
    </row>
    <row r="997" spans="1:19" x14ac:dyDescent="0.35">
      <c r="A997" s="74" t="s">
        <v>1003</v>
      </c>
      <c r="B997" s="74">
        <v>158</v>
      </c>
      <c r="C997" s="74" t="s">
        <v>1721</v>
      </c>
      <c r="D997" s="74">
        <v>158905</v>
      </c>
      <c r="E997" s="74" t="s">
        <v>2452</v>
      </c>
      <c r="F997" s="74">
        <v>1113793273</v>
      </c>
      <c r="G997" s="74">
        <v>1113793273</v>
      </c>
      <c r="H997" s="74">
        <v>1113793273</v>
      </c>
      <c r="I997" s="74" t="s">
        <v>2829</v>
      </c>
      <c r="J997" s="74" t="s">
        <v>2832</v>
      </c>
      <c r="K997" s="74">
        <v>11121482</v>
      </c>
      <c r="L997" s="74">
        <v>12938581</v>
      </c>
      <c r="M997" s="74">
        <v>1124914755</v>
      </c>
      <c r="N997" s="74">
        <v>1111976174</v>
      </c>
      <c r="O997" s="74">
        <v>1100854692</v>
      </c>
      <c r="P997" s="74">
        <v>1124914755</v>
      </c>
      <c r="Q997" s="74">
        <v>1113793273</v>
      </c>
      <c r="R997" s="74">
        <v>1111976174</v>
      </c>
      <c r="S997" s="74">
        <v>1100854692</v>
      </c>
    </row>
    <row r="998" spans="1:19" x14ac:dyDescent="0.35">
      <c r="A998" s="74" t="s">
        <v>1004</v>
      </c>
      <c r="B998" s="74">
        <v>158</v>
      </c>
      <c r="C998" s="74" t="s">
        <v>1721</v>
      </c>
      <c r="D998" s="74">
        <v>158906</v>
      </c>
      <c r="E998" s="74" t="s">
        <v>2557</v>
      </c>
      <c r="F998" s="74">
        <v>601822658</v>
      </c>
      <c r="G998" s="74">
        <v>601822658</v>
      </c>
      <c r="H998" s="74">
        <v>601822658</v>
      </c>
      <c r="I998" s="74" t="s">
        <v>2829</v>
      </c>
      <c r="J998" s="74" t="s">
        <v>2832</v>
      </c>
      <c r="K998" s="74">
        <v>13104949</v>
      </c>
      <c r="L998" s="74">
        <v>18393153</v>
      </c>
      <c r="M998" s="74">
        <v>614927607</v>
      </c>
      <c r="N998" s="74">
        <v>596534454</v>
      </c>
      <c r="O998" s="74">
        <v>583429505</v>
      </c>
      <c r="P998" s="74">
        <v>1491296607</v>
      </c>
      <c r="Q998" s="74">
        <v>1478191658</v>
      </c>
      <c r="R998" s="74">
        <v>1472903454</v>
      </c>
      <c r="S998" s="74">
        <v>1459798505</v>
      </c>
    </row>
    <row r="999" spans="1:19" x14ac:dyDescent="0.35">
      <c r="A999" s="74" t="s">
        <v>1005</v>
      </c>
      <c r="B999" s="74">
        <v>158</v>
      </c>
      <c r="C999" s="74" t="s">
        <v>1721</v>
      </c>
      <c r="D999" s="74">
        <v>241901</v>
      </c>
      <c r="E999" s="74" t="s">
        <v>2558</v>
      </c>
      <c r="F999" s="74">
        <v>24933302</v>
      </c>
      <c r="G999" s="74">
        <v>24933302</v>
      </c>
      <c r="H999" s="74">
        <v>24933302</v>
      </c>
      <c r="I999" s="74" t="s">
        <v>2829</v>
      </c>
      <c r="J999" s="74" t="s">
        <v>2832</v>
      </c>
      <c r="K999" s="74">
        <v>719278</v>
      </c>
      <c r="L999" s="74">
        <v>0</v>
      </c>
      <c r="M999" s="74">
        <v>25652580</v>
      </c>
      <c r="N999" s="74">
        <v>25652580</v>
      </c>
      <c r="O999" s="74">
        <v>24933302</v>
      </c>
      <c r="P999" s="74">
        <v>25652580</v>
      </c>
      <c r="Q999" s="74">
        <v>24933302</v>
      </c>
      <c r="R999" s="74">
        <v>25652580</v>
      </c>
      <c r="S999" s="74">
        <v>24933302</v>
      </c>
    </row>
    <row r="1000" spans="1:19" x14ac:dyDescent="0.35">
      <c r="A1000" s="74" t="s">
        <v>1006</v>
      </c>
      <c r="B1000" s="74">
        <v>159</v>
      </c>
      <c r="C1000" s="74" t="s">
        <v>1722</v>
      </c>
      <c r="D1000" s="74">
        <v>159901</v>
      </c>
      <c r="E1000" s="74" t="s">
        <v>2559</v>
      </c>
      <c r="F1000" s="74">
        <v>2303440565</v>
      </c>
      <c r="G1000" s="74">
        <v>2390980997</v>
      </c>
      <c r="H1000" s="74">
        <v>2303440565</v>
      </c>
      <c r="I1000" s="74" t="s">
        <v>2829</v>
      </c>
      <c r="J1000" s="74" t="s">
        <v>2833</v>
      </c>
      <c r="K1000" s="74">
        <v>81373218</v>
      </c>
      <c r="L1000" s="74">
        <v>0</v>
      </c>
      <c r="M1000" s="74">
        <v>2384813783</v>
      </c>
      <c r="N1000" s="74">
        <v>2384813783</v>
      </c>
      <c r="O1000" s="74">
        <v>2303440565</v>
      </c>
      <c r="P1000" s="74">
        <v>2384813783</v>
      </c>
      <c r="Q1000" s="74">
        <v>2303440565</v>
      </c>
      <c r="R1000" s="74">
        <v>2384813783</v>
      </c>
      <c r="S1000" s="74">
        <v>2303440565</v>
      </c>
    </row>
    <row r="1001" spans="1:19" x14ac:dyDescent="0.35">
      <c r="A1001" s="74" t="s">
        <v>1007</v>
      </c>
      <c r="B1001" s="74">
        <v>160</v>
      </c>
      <c r="C1001" s="74" t="s">
        <v>1723</v>
      </c>
      <c r="D1001" s="74">
        <v>157901</v>
      </c>
      <c r="E1001" s="74" t="s">
        <v>2506</v>
      </c>
      <c r="F1001" s="74">
        <v>22282371</v>
      </c>
      <c r="G1001" s="74">
        <v>22282371</v>
      </c>
      <c r="H1001" s="74">
        <v>22282371</v>
      </c>
      <c r="I1001" s="74" t="s">
        <v>2829</v>
      </c>
      <c r="J1001" s="74" t="s">
        <v>2832</v>
      </c>
      <c r="K1001" s="74">
        <v>55000</v>
      </c>
      <c r="L1001" s="74">
        <v>0</v>
      </c>
      <c r="M1001" s="74">
        <v>22337371</v>
      </c>
      <c r="N1001" s="74">
        <v>22337371</v>
      </c>
      <c r="O1001" s="74">
        <v>22282371</v>
      </c>
      <c r="P1001" s="74">
        <v>22337371</v>
      </c>
      <c r="Q1001" s="74">
        <v>22282371</v>
      </c>
      <c r="R1001" s="74">
        <v>22337371</v>
      </c>
      <c r="S1001" s="74">
        <v>22282371</v>
      </c>
    </row>
    <row r="1002" spans="1:19" x14ac:dyDescent="0.35">
      <c r="A1002" s="74" t="s">
        <v>1008</v>
      </c>
      <c r="B1002" s="74">
        <v>160</v>
      </c>
      <c r="C1002" s="74" t="s">
        <v>1723</v>
      </c>
      <c r="D1002" s="74">
        <v>160901</v>
      </c>
      <c r="E1002" s="74" t="s">
        <v>2091</v>
      </c>
      <c r="F1002" s="74">
        <v>419963704</v>
      </c>
      <c r="G1002" s="74">
        <v>419963704</v>
      </c>
      <c r="H1002" s="74">
        <v>419963704</v>
      </c>
      <c r="I1002" s="74" t="s">
        <v>2829</v>
      </c>
      <c r="J1002" s="74" t="s">
        <v>2832</v>
      </c>
      <c r="K1002" s="74">
        <v>14196900</v>
      </c>
      <c r="L1002" s="74">
        <v>0</v>
      </c>
      <c r="M1002" s="74">
        <v>434160604</v>
      </c>
      <c r="N1002" s="74">
        <v>434160604</v>
      </c>
      <c r="O1002" s="74">
        <v>419963704</v>
      </c>
      <c r="P1002" s="74">
        <v>434160604</v>
      </c>
      <c r="Q1002" s="74">
        <v>419963704</v>
      </c>
      <c r="R1002" s="74">
        <v>434160604</v>
      </c>
      <c r="S1002" s="74">
        <v>419963704</v>
      </c>
    </row>
    <row r="1003" spans="1:19" x14ac:dyDescent="0.35">
      <c r="A1003" s="74" t="s">
        <v>1009</v>
      </c>
      <c r="B1003" s="74">
        <v>160</v>
      </c>
      <c r="C1003" s="74" t="s">
        <v>1723</v>
      </c>
      <c r="D1003" s="74">
        <v>160904</v>
      </c>
      <c r="E1003" s="74" t="s">
        <v>2560</v>
      </c>
      <c r="F1003" s="74">
        <v>66204054</v>
      </c>
      <c r="G1003" s="74">
        <v>66204054</v>
      </c>
      <c r="H1003" s="74">
        <v>66204054</v>
      </c>
      <c r="I1003" s="74" t="s">
        <v>2829</v>
      </c>
      <c r="J1003" s="74" t="s">
        <v>2832</v>
      </c>
      <c r="K1003" s="74">
        <v>2378560</v>
      </c>
      <c r="L1003" s="74">
        <v>0</v>
      </c>
      <c r="M1003" s="74">
        <v>68582614</v>
      </c>
      <c r="N1003" s="74">
        <v>68582614</v>
      </c>
      <c r="O1003" s="74">
        <v>66204054</v>
      </c>
      <c r="P1003" s="74">
        <v>68582614</v>
      </c>
      <c r="Q1003" s="74">
        <v>66204054</v>
      </c>
      <c r="R1003" s="74">
        <v>68582614</v>
      </c>
      <c r="S1003" s="74">
        <v>66204054</v>
      </c>
    </row>
    <row r="1004" spans="1:19" x14ac:dyDescent="0.35">
      <c r="A1004" s="74" t="s">
        <v>1010</v>
      </c>
      <c r="B1004" s="74">
        <v>160</v>
      </c>
      <c r="C1004" s="74" t="s">
        <v>1723</v>
      </c>
      <c r="D1004" s="74">
        <v>160905</v>
      </c>
      <c r="E1004" s="74" t="s">
        <v>2561</v>
      </c>
      <c r="F1004" s="74">
        <v>28306228</v>
      </c>
      <c r="G1004" s="74">
        <v>28306228</v>
      </c>
      <c r="H1004" s="74">
        <v>28306228</v>
      </c>
      <c r="I1004" s="74" t="s">
        <v>2829</v>
      </c>
      <c r="J1004" s="74" t="s">
        <v>2832</v>
      </c>
      <c r="K1004" s="74">
        <v>624800</v>
      </c>
      <c r="L1004" s="74">
        <v>0</v>
      </c>
      <c r="M1004" s="74">
        <v>28931028</v>
      </c>
      <c r="N1004" s="74">
        <v>28931028</v>
      </c>
      <c r="O1004" s="74">
        <v>28306228</v>
      </c>
      <c r="P1004" s="74">
        <v>28931028</v>
      </c>
      <c r="Q1004" s="74">
        <v>28306228</v>
      </c>
      <c r="R1004" s="74">
        <v>28931028</v>
      </c>
      <c r="S1004" s="74">
        <v>28306228</v>
      </c>
    </row>
    <row r="1005" spans="1:19" x14ac:dyDescent="0.35">
      <c r="A1005" s="74" t="s">
        <v>1011</v>
      </c>
      <c r="B1005" s="74">
        <v>161</v>
      </c>
      <c r="C1005" s="74" t="s">
        <v>1724</v>
      </c>
      <c r="D1005" s="74">
        <v>18904</v>
      </c>
      <c r="E1005" s="74" t="s">
        <v>1922</v>
      </c>
      <c r="F1005" s="74">
        <v>54940974</v>
      </c>
      <c r="G1005" s="74">
        <v>54940974</v>
      </c>
      <c r="H1005" s="74">
        <v>54940974</v>
      </c>
      <c r="I1005" s="74" t="s">
        <v>2829</v>
      </c>
      <c r="J1005" s="74" t="s">
        <v>2832</v>
      </c>
      <c r="K1005" s="74">
        <v>2288920</v>
      </c>
      <c r="L1005" s="74">
        <v>0</v>
      </c>
      <c r="M1005" s="74">
        <v>57229894</v>
      </c>
      <c r="N1005" s="74">
        <v>57229894</v>
      </c>
      <c r="O1005" s="74">
        <v>54940974</v>
      </c>
      <c r="P1005" s="74">
        <v>57229894</v>
      </c>
      <c r="Q1005" s="74">
        <v>54940974</v>
      </c>
      <c r="R1005" s="74">
        <v>57229894</v>
      </c>
      <c r="S1005" s="74">
        <v>54940974</v>
      </c>
    </row>
    <row r="1006" spans="1:19" x14ac:dyDescent="0.35">
      <c r="A1006" s="74" t="s">
        <v>1012</v>
      </c>
      <c r="B1006" s="74">
        <v>161</v>
      </c>
      <c r="C1006" s="74" t="s">
        <v>1724</v>
      </c>
      <c r="D1006" s="74">
        <v>50904</v>
      </c>
      <c r="E1006" s="74" t="s">
        <v>2106</v>
      </c>
      <c r="F1006" s="74">
        <v>757188</v>
      </c>
      <c r="G1006" s="74">
        <v>757188</v>
      </c>
      <c r="H1006" s="74">
        <v>757188</v>
      </c>
      <c r="I1006" s="74" t="s">
        <v>2829</v>
      </c>
      <c r="J1006" s="74" t="s">
        <v>2832</v>
      </c>
      <c r="K1006" s="74">
        <v>30000</v>
      </c>
      <c r="L1006" s="74">
        <v>0</v>
      </c>
      <c r="M1006" s="74">
        <v>787188</v>
      </c>
      <c r="N1006" s="74">
        <v>787188</v>
      </c>
      <c r="O1006" s="74">
        <v>757188</v>
      </c>
      <c r="P1006" s="74">
        <v>787188</v>
      </c>
      <c r="Q1006" s="74">
        <v>757188</v>
      </c>
      <c r="R1006" s="74">
        <v>787188</v>
      </c>
      <c r="S1006" s="74">
        <v>757188</v>
      </c>
    </row>
    <row r="1007" spans="1:19" x14ac:dyDescent="0.35">
      <c r="A1007" s="74" t="s">
        <v>1013</v>
      </c>
      <c r="B1007" s="74">
        <v>161</v>
      </c>
      <c r="C1007" s="74" t="s">
        <v>1724</v>
      </c>
      <c r="D1007" s="74">
        <v>161901</v>
      </c>
      <c r="E1007" s="74" t="s">
        <v>2107</v>
      </c>
      <c r="F1007" s="74">
        <v>178380888</v>
      </c>
      <c r="G1007" s="74">
        <v>178380888</v>
      </c>
      <c r="H1007" s="74">
        <v>178380888</v>
      </c>
      <c r="I1007" s="74" t="s">
        <v>2829</v>
      </c>
      <c r="J1007" s="74" t="s">
        <v>2832</v>
      </c>
      <c r="K1007" s="74">
        <v>6745875</v>
      </c>
      <c r="L1007" s="74">
        <v>0</v>
      </c>
      <c r="M1007" s="74">
        <v>185126763</v>
      </c>
      <c r="N1007" s="74">
        <v>185126763</v>
      </c>
      <c r="O1007" s="74">
        <v>178380888</v>
      </c>
      <c r="P1007" s="74">
        <v>185126763</v>
      </c>
      <c r="Q1007" s="74">
        <v>178380888</v>
      </c>
      <c r="R1007" s="74">
        <v>185126763</v>
      </c>
      <c r="S1007" s="74">
        <v>178380888</v>
      </c>
    </row>
    <row r="1008" spans="1:19" x14ac:dyDescent="0.35">
      <c r="A1008" s="74" t="s">
        <v>1014</v>
      </c>
      <c r="B1008" s="74">
        <v>161</v>
      </c>
      <c r="C1008" s="74" t="s">
        <v>1724</v>
      </c>
      <c r="D1008" s="74">
        <v>161903</v>
      </c>
      <c r="E1008" s="74" t="s">
        <v>2037</v>
      </c>
      <c r="F1008" s="74">
        <v>4857816926</v>
      </c>
      <c r="G1008" s="74">
        <v>4857816926</v>
      </c>
      <c r="H1008" s="74">
        <v>4857816926</v>
      </c>
      <c r="I1008" s="74" t="s">
        <v>2829</v>
      </c>
      <c r="J1008" s="74" t="s">
        <v>2832</v>
      </c>
      <c r="K1008" s="74">
        <v>108867400</v>
      </c>
      <c r="L1008" s="74">
        <v>0</v>
      </c>
      <c r="M1008" s="74">
        <v>4966684326</v>
      </c>
      <c r="N1008" s="74">
        <v>4966684326</v>
      </c>
      <c r="O1008" s="74">
        <v>4857816926</v>
      </c>
      <c r="P1008" s="74">
        <v>4966684326</v>
      </c>
      <c r="Q1008" s="74">
        <v>4857816926</v>
      </c>
      <c r="R1008" s="74">
        <v>4966684326</v>
      </c>
      <c r="S1008" s="74">
        <v>4857816926</v>
      </c>
    </row>
    <row r="1009" spans="1:19" x14ac:dyDescent="0.35">
      <c r="A1009" s="74" t="s">
        <v>1015</v>
      </c>
      <c r="B1009" s="74">
        <v>161</v>
      </c>
      <c r="C1009" s="74" t="s">
        <v>1724</v>
      </c>
      <c r="D1009" s="74">
        <v>161906</v>
      </c>
      <c r="E1009" s="74" t="s">
        <v>2562</v>
      </c>
      <c r="F1009" s="74">
        <v>805563095</v>
      </c>
      <c r="G1009" s="74">
        <v>805563095</v>
      </c>
      <c r="H1009" s="74">
        <v>805563095</v>
      </c>
      <c r="I1009" s="74" t="s">
        <v>2829</v>
      </c>
      <c r="J1009" s="74" t="s">
        <v>2832</v>
      </c>
      <c r="K1009" s="74">
        <v>20836121</v>
      </c>
      <c r="L1009" s="74">
        <v>0</v>
      </c>
      <c r="M1009" s="74">
        <v>826399216</v>
      </c>
      <c r="N1009" s="74">
        <v>826399216</v>
      </c>
      <c r="O1009" s="74">
        <v>805563095</v>
      </c>
      <c r="P1009" s="74">
        <v>826399216</v>
      </c>
      <c r="Q1009" s="74">
        <v>805563095</v>
      </c>
      <c r="R1009" s="74">
        <v>826399216</v>
      </c>
      <c r="S1009" s="74">
        <v>805563095</v>
      </c>
    </row>
    <row r="1010" spans="1:19" x14ac:dyDescent="0.35">
      <c r="A1010" s="74" t="s">
        <v>1016</v>
      </c>
      <c r="B1010" s="74">
        <v>161</v>
      </c>
      <c r="C1010" s="74" t="s">
        <v>1724</v>
      </c>
      <c r="D1010" s="74">
        <v>161907</v>
      </c>
      <c r="E1010" s="74" t="s">
        <v>2209</v>
      </c>
      <c r="F1010" s="74">
        <v>471187063</v>
      </c>
      <c r="G1010" s="74">
        <v>471187063</v>
      </c>
      <c r="H1010" s="74">
        <v>471187063</v>
      </c>
      <c r="I1010" s="74" t="s">
        <v>2829</v>
      </c>
      <c r="J1010" s="74" t="s">
        <v>2832</v>
      </c>
      <c r="K1010" s="74">
        <v>20360197</v>
      </c>
      <c r="L1010" s="74">
        <v>0</v>
      </c>
      <c r="M1010" s="74">
        <v>491547260</v>
      </c>
      <c r="N1010" s="74">
        <v>491547260</v>
      </c>
      <c r="O1010" s="74">
        <v>471187063</v>
      </c>
      <c r="P1010" s="74">
        <v>491547260</v>
      </c>
      <c r="Q1010" s="74">
        <v>471187063</v>
      </c>
      <c r="R1010" s="74">
        <v>491547260</v>
      </c>
      <c r="S1010" s="74">
        <v>471187063</v>
      </c>
    </row>
    <row r="1011" spans="1:19" x14ac:dyDescent="0.35">
      <c r="A1011" s="74" t="s">
        <v>1017</v>
      </c>
      <c r="B1011" s="74">
        <v>161</v>
      </c>
      <c r="C1011" s="74" t="s">
        <v>1724</v>
      </c>
      <c r="D1011" s="74">
        <v>161908</v>
      </c>
      <c r="E1011" s="74" t="s">
        <v>2210</v>
      </c>
      <c r="F1011" s="74">
        <v>78490733</v>
      </c>
      <c r="G1011" s="74">
        <v>78490733</v>
      </c>
      <c r="H1011" s="74">
        <v>78490733</v>
      </c>
      <c r="I1011" s="74" t="s">
        <v>2829</v>
      </c>
      <c r="J1011" s="74" t="s">
        <v>2832</v>
      </c>
      <c r="K1011" s="74">
        <v>5158458</v>
      </c>
      <c r="L1011" s="74">
        <v>0</v>
      </c>
      <c r="M1011" s="74">
        <v>83649191</v>
      </c>
      <c r="N1011" s="74">
        <v>83649191</v>
      </c>
      <c r="O1011" s="74">
        <v>78490733</v>
      </c>
      <c r="P1011" s="74">
        <v>83649191</v>
      </c>
      <c r="Q1011" s="74">
        <v>78490733</v>
      </c>
      <c r="R1011" s="74">
        <v>83649191</v>
      </c>
      <c r="S1011" s="74">
        <v>78490733</v>
      </c>
    </row>
    <row r="1012" spans="1:19" x14ac:dyDescent="0.35">
      <c r="A1012" s="74" t="s">
        <v>1018</v>
      </c>
      <c r="B1012" s="74">
        <v>161</v>
      </c>
      <c r="C1012" s="74" t="s">
        <v>1724</v>
      </c>
      <c r="D1012" s="74">
        <v>161909</v>
      </c>
      <c r="E1012" s="74" t="s">
        <v>2563</v>
      </c>
      <c r="F1012" s="74">
        <v>419018748</v>
      </c>
      <c r="G1012" s="74">
        <v>419018748</v>
      </c>
      <c r="H1012" s="74">
        <v>419018748</v>
      </c>
      <c r="I1012" s="74" t="s">
        <v>2829</v>
      </c>
      <c r="J1012" s="74" t="s">
        <v>2832</v>
      </c>
      <c r="K1012" s="74">
        <v>12705958</v>
      </c>
      <c r="L1012" s="74">
        <v>0</v>
      </c>
      <c r="M1012" s="74">
        <v>431724706</v>
      </c>
      <c r="N1012" s="74">
        <v>431724706</v>
      </c>
      <c r="O1012" s="74">
        <v>419018748</v>
      </c>
      <c r="P1012" s="74">
        <v>431724706</v>
      </c>
      <c r="Q1012" s="74">
        <v>419018748</v>
      </c>
      <c r="R1012" s="74">
        <v>431724706</v>
      </c>
      <c r="S1012" s="74">
        <v>419018748</v>
      </c>
    </row>
    <row r="1013" spans="1:19" x14ac:dyDescent="0.35">
      <c r="A1013" s="74" t="s">
        <v>1019</v>
      </c>
      <c r="B1013" s="74">
        <v>161</v>
      </c>
      <c r="C1013" s="74" t="s">
        <v>1724</v>
      </c>
      <c r="D1013" s="74">
        <v>161910</v>
      </c>
      <c r="E1013" s="74" t="s">
        <v>1896</v>
      </c>
      <c r="F1013" s="74">
        <v>114206738</v>
      </c>
      <c r="G1013" s="74">
        <v>114206738</v>
      </c>
      <c r="H1013" s="74">
        <v>114206738</v>
      </c>
      <c r="I1013" s="74" t="s">
        <v>2829</v>
      </c>
      <c r="J1013" s="74" t="s">
        <v>2832</v>
      </c>
      <c r="K1013" s="74">
        <v>5925231</v>
      </c>
      <c r="L1013" s="74">
        <v>0</v>
      </c>
      <c r="M1013" s="74">
        <v>120131969</v>
      </c>
      <c r="N1013" s="74">
        <v>120131969</v>
      </c>
      <c r="O1013" s="74">
        <v>114206738</v>
      </c>
      <c r="P1013" s="74">
        <v>120131969</v>
      </c>
      <c r="Q1013" s="74">
        <v>114206738</v>
      </c>
      <c r="R1013" s="74">
        <v>120131969</v>
      </c>
      <c r="S1013" s="74">
        <v>114206738</v>
      </c>
    </row>
    <row r="1014" spans="1:19" x14ac:dyDescent="0.35">
      <c r="A1014" s="74" t="s">
        <v>1020</v>
      </c>
      <c r="B1014" s="74">
        <v>161</v>
      </c>
      <c r="C1014" s="74" t="s">
        <v>1724</v>
      </c>
      <c r="D1014" s="74">
        <v>161912</v>
      </c>
      <c r="E1014" s="74" t="s">
        <v>2211</v>
      </c>
      <c r="F1014" s="74">
        <v>409517393</v>
      </c>
      <c r="G1014" s="74">
        <v>409517393</v>
      </c>
      <c r="H1014" s="74">
        <v>409517393</v>
      </c>
      <c r="I1014" s="74" t="s">
        <v>2829</v>
      </c>
      <c r="J1014" s="74" t="s">
        <v>2832</v>
      </c>
      <c r="K1014" s="74">
        <v>4974825</v>
      </c>
      <c r="L1014" s="74">
        <v>2889560</v>
      </c>
      <c r="M1014" s="74">
        <v>414492218</v>
      </c>
      <c r="N1014" s="74">
        <v>411602658</v>
      </c>
      <c r="O1014" s="74">
        <v>406627833</v>
      </c>
      <c r="P1014" s="74">
        <v>414492218</v>
      </c>
      <c r="Q1014" s="74">
        <v>409517393</v>
      </c>
      <c r="R1014" s="74">
        <v>411602658</v>
      </c>
      <c r="S1014" s="74">
        <v>406627833</v>
      </c>
    </row>
    <row r="1015" spans="1:19" x14ac:dyDescent="0.35">
      <c r="A1015" s="74" t="s">
        <v>1021</v>
      </c>
      <c r="B1015" s="74">
        <v>161</v>
      </c>
      <c r="C1015" s="74" t="s">
        <v>1724</v>
      </c>
      <c r="D1015" s="74">
        <v>161914</v>
      </c>
      <c r="E1015" s="74" t="s">
        <v>2564</v>
      </c>
      <c r="F1015" s="74">
        <v>5123912412</v>
      </c>
      <c r="G1015" s="74">
        <v>5123912412</v>
      </c>
      <c r="H1015" s="74">
        <v>5123912412</v>
      </c>
      <c r="I1015" s="74" t="s">
        <v>2829</v>
      </c>
      <c r="J1015" s="74" t="s">
        <v>2832</v>
      </c>
      <c r="K1015" s="74">
        <v>141254050</v>
      </c>
      <c r="L1015" s="74">
        <v>0</v>
      </c>
      <c r="M1015" s="74">
        <v>5265166462</v>
      </c>
      <c r="N1015" s="74">
        <v>5265166462</v>
      </c>
      <c r="O1015" s="74">
        <v>5123912412</v>
      </c>
      <c r="P1015" s="74">
        <v>5265166462</v>
      </c>
      <c r="Q1015" s="74">
        <v>5123912412</v>
      </c>
      <c r="R1015" s="74">
        <v>5265166462</v>
      </c>
      <c r="S1015" s="74">
        <v>5123912412</v>
      </c>
    </row>
    <row r="1016" spans="1:19" x14ac:dyDescent="0.35">
      <c r="A1016" s="74" t="s">
        <v>1022</v>
      </c>
      <c r="B1016" s="74">
        <v>161</v>
      </c>
      <c r="C1016" s="74" t="s">
        <v>1724</v>
      </c>
      <c r="D1016" s="74">
        <v>161916</v>
      </c>
      <c r="E1016" s="74" t="s">
        <v>2402</v>
      </c>
      <c r="F1016" s="74">
        <v>415989905</v>
      </c>
      <c r="G1016" s="74">
        <v>415989905</v>
      </c>
      <c r="H1016" s="74">
        <v>415989905</v>
      </c>
      <c r="I1016" s="74" t="s">
        <v>2829</v>
      </c>
      <c r="J1016" s="74" t="s">
        <v>2832</v>
      </c>
      <c r="K1016" s="74">
        <v>19385391</v>
      </c>
      <c r="L1016" s="74">
        <v>0</v>
      </c>
      <c r="M1016" s="74">
        <v>435375296</v>
      </c>
      <c r="N1016" s="74">
        <v>435375296</v>
      </c>
      <c r="O1016" s="74">
        <v>415989905</v>
      </c>
      <c r="P1016" s="74">
        <v>435375296</v>
      </c>
      <c r="Q1016" s="74">
        <v>415989905</v>
      </c>
      <c r="R1016" s="74">
        <v>435375296</v>
      </c>
      <c r="S1016" s="74">
        <v>415989905</v>
      </c>
    </row>
    <row r="1017" spans="1:19" x14ac:dyDescent="0.35">
      <c r="A1017" s="74" t="s">
        <v>1023</v>
      </c>
      <c r="B1017" s="74">
        <v>161</v>
      </c>
      <c r="C1017" s="74" t="s">
        <v>1724</v>
      </c>
      <c r="D1017" s="74">
        <v>161918</v>
      </c>
      <c r="E1017" s="74" t="s">
        <v>2403</v>
      </c>
      <c r="F1017" s="74">
        <v>122404227</v>
      </c>
      <c r="G1017" s="74">
        <v>122404227</v>
      </c>
      <c r="H1017" s="74">
        <v>122404227</v>
      </c>
      <c r="I1017" s="74" t="s">
        <v>2829</v>
      </c>
      <c r="J1017" s="74" t="s">
        <v>2832</v>
      </c>
      <c r="K1017" s="74">
        <v>7113165</v>
      </c>
      <c r="L1017" s="74">
        <v>0</v>
      </c>
      <c r="M1017" s="74">
        <v>129517392</v>
      </c>
      <c r="N1017" s="74">
        <v>129517392</v>
      </c>
      <c r="O1017" s="74">
        <v>122404227</v>
      </c>
      <c r="P1017" s="74">
        <v>129517392</v>
      </c>
      <c r="Q1017" s="74">
        <v>122404227</v>
      </c>
      <c r="R1017" s="74">
        <v>129517392</v>
      </c>
      <c r="S1017" s="74">
        <v>122404227</v>
      </c>
    </row>
    <row r="1018" spans="1:19" x14ac:dyDescent="0.35">
      <c r="A1018" s="74" t="s">
        <v>1024</v>
      </c>
      <c r="B1018" s="74">
        <v>161</v>
      </c>
      <c r="C1018" s="74" t="s">
        <v>1724</v>
      </c>
      <c r="D1018" s="74">
        <v>161919</v>
      </c>
      <c r="E1018" s="74" t="s">
        <v>1897</v>
      </c>
      <c r="F1018" s="74">
        <v>148963467</v>
      </c>
      <c r="G1018" s="74">
        <v>148963467</v>
      </c>
      <c r="H1018" s="74">
        <v>148963467</v>
      </c>
      <c r="I1018" s="74" t="s">
        <v>2829</v>
      </c>
      <c r="J1018" s="74" t="s">
        <v>2832</v>
      </c>
      <c r="K1018" s="74">
        <v>7944289</v>
      </c>
      <c r="L1018" s="74">
        <v>0</v>
      </c>
      <c r="M1018" s="74">
        <v>156907756</v>
      </c>
      <c r="N1018" s="74">
        <v>156907756</v>
      </c>
      <c r="O1018" s="74">
        <v>148963467</v>
      </c>
      <c r="P1018" s="74">
        <v>156907756</v>
      </c>
      <c r="Q1018" s="74">
        <v>148963467</v>
      </c>
      <c r="R1018" s="74">
        <v>156907756</v>
      </c>
      <c r="S1018" s="74">
        <v>148963467</v>
      </c>
    </row>
    <row r="1019" spans="1:19" x14ac:dyDescent="0.35">
      <c r="A1019" s="74" t="s">
        <v>1025</v>
      </c>
      <c r="B1019" s="74">
        <v>161</v>
      </c>
      <c r="C1019" s="74" t="s">
        <v>1724</v>
      </c>
      <c r="D1019" s="74">
        <v>161920</v>
      </c>
      <c r="E1019" s="74" t="s">
        <v>1929</v>
      </c>
      <c r="F1019" s="74">
        <v>787089062</v>
      </c>
      <c r="G1019" s="74">
        <v>787089062</v>
      </c>
      <c r="H1019" s="74">
        <v>787089062</v>
      </c>
      <c r="I1019" s="74" t="s">
        <v>2829</v>
      </c>
      <c r="J1019" s="74" t="s">
        <v>2832</v>
      </c>
      <c r="K1019" s="74">
        <v>31297971</v>
      </c>
      <c r="L1019" s="74">
        <v>0</v>
      </c>
      <c r="M1019" s="74">
        <v>818387033</v>
      </c>
      <c r="N1019" s="74">
        <v>818387033</v>
      </c>
      <c r="O1019" s="74">
        <v>787089062</v>
      </c>
      <c r="P1019" s="74">
        <v>818387033</v>
      </c>
      <c r="Q1019" s="74">
        <v>787089062</v>
      </c>
      <c r="R1019" s="74">
        <v>818387033</v>
      </c>
      <c r="S1019" s="74">
        <v>787089062</v>
      </c>
    </row>
    <row r="1020" spans="1:19" x14ac:dyDescent="0.35">
      <c r="A1020" s="74" t="s">
        <v>1026</v>
      </c>
      <c r="B1020" s="74">
        <v>161</v>
      </c>
      <c r="C1020" s="74" t="s">
        <v>1724</v>
      </c>
      <c r="D1020" s="74">
        <v>161921</v>
      </c>
      <c r="E1020" s="74" t="s">
        <v>2565</v>
      </c>
      <c r="F1020" s="74">
        <v>659805476</v>
      </c>
      <c r="G1020" s="74">
        <v>659805476</v>
      </c>
      <c r="H1020" s="74">
        <v>659805476</v>
      </c>
      <c r="I1020" s="74" t="s">
        <v>2829</v>
      </c>
      <c r="J1020" s="74" t="s">
        <v>2832</v>
      </c>
      <c r="K1020" s="74">
        <v>24416527</v>
      </c>
      <c r="L1020" s="74">
        <v>0</v>
      </c>
      <c r="M1020" s="74">
        <v>684222003</v>
      </c>
      <c r="N1020" s="74">
        <v>684222003</v>
      </c>
      <c r="O1020" s="74">
        <v>659805476</v>
      </c>
      <c r="P1020" s="74">
        <v>684222003</v>
      </c>
      <c r="Q1020" s="74">
        <v>659805476</v>
      </c>
      <c r="R1020" s="74">
        <v>684222003</v>
      </c>
      <c r="S1020" s="74">
        <v>659805476</v>
      </c>
    </row>
    <row r="1021" spans="1:19" x14ac:dyDescent="0.35">
      <c r="A1021" s="74" t="s">
        <v>1027</v>
      </c>
      <c r="B1021" s="74">
        <v>161</v>
      </c>
      <c r="C1021" s="74" t="s">
        <v>1724</v>
      </c>
      <c r="D1021" s="74">
        <v>161922</v>
      </c>
      <c r="E1021" s="74" t="s">
        <v>2212</v>
      </c>
      <c r="F1021" s="74">
        <v>636393701</v>
      </c>
      <c r="G1021" s="74">
        <v>636393701</v>
      </c>
      <c r="H1021" s="74">
        <v>636393701</v>
      </c>
      <c r="I1021" s="74" t="s">
        <v>2829</v>
      </c>
      <c r="J1021" s="74" t="s">
        <v>2832</v>
      </c>
      <c r="K1021" s="74">
        <v>30241336</v>
      </c>
      <c r="L1021" s="74">
        <v>0</v>
      </c>
      <c r="M1021" s="74">
        <v>666635037</v>
      </c>
      <c r="N1021" s="74">
        <v>666635037</v>
      </c>
      <c r="O1021" s="74">
        <v>636393701</v>
      </c>
      <c r="P1021" s="74">
        <v>666635037</v>
      </c>
      <c r="Q1021" s="74">
        <v>636393701</v>
      </c>
      <c r="R1021" s="74">
        <v>666635037</v>
      </c>
      <c r="S1021" s="74">
        <v>636393701</v>
      </c>
    </row>
    <row r="1022" spans="1:19" x14ac:dyDescent="0.35">
      <c r="A1022" s="74" t="s">
        <v>1028</v>
      </c>
      <c r="B1022" s="74">
        <v>161</v>
      </c>
      <c r="C1022" s="74" t="s">
        <v>1724</v>
      </c>
      <c r="D1022" s="74">
        <v>161923</v>
      </c>
      <c r="E1022" s="74" t="s">
        <v>2566</v>
      </c>
      <c r="F1022" s="74">
        <v>163729099</v>
      </c>
      <c r="G1022" s="74">
        <v>163729099</v>
      </c>
      <c r="H1022" s="74">
        <v>163729099</v>
      </c>
      <c r="I1022" s="74" t="s">
        <v>2829</v>
      </c>
      <c r="J1022" s="74" t="s">
        <v>2832</v>
      </c>
      <c r="K1022" s="74">
        <v>5605580</v>
      </c>
      <c r="L1022" s="74">
        <v>0</v>
      </c>
      <c r="M1022" s="74">
        <v>169334679</v>
      </c>
      <c r="N1022" s="74">
        <v>169334679</v>
      </c>
      <c r="O1022" s="74">
        <v>163729099</v>
      </c>
      <c r="P1022" s="74">
        <v>169334679</v>
      </c>
      <c r="Q1022" s="74">
        <v>163729099</v>
      </c>
      <c r="R1022" s="74">
        <v>169334679</v>
      </c>
      <c r="S1022" s="74">
        <v>163729099</v>
      </c>
    </row>
    <row r="1023" spans="1:19" x14ac:dyDescent="0.35">
      <c r="A1023" s="74" t="s">
        <v>1029</v>
      </c>
      <c r="B1023" s="74">
        <v>161</v>
      </c>
      <c r="C1023" s="74" t="s">
        <v>1724</v>
      </c>
      <c r="D1023" s="74">
        <v>161924</v>
      </c>
      <c r="E1023" s="74" t="s">
        <v>2567</v>
      </c>
      <c r="F1023" s="74">
        <v>69356707</v>
      </c>
      <c r="G1023" s="74">
        <v>69356707</v>
      </c>
      <c r="H1023" s="74">
        <v>69356707</v>
      </c>
      <c r="I1023" s="74" t="s">
        <v>2829</v>
      </c>
      <c r="J1023" s="74" t="s">
        <v>2832</v>
      </c>
      <c r="K1023" s="74">
        <v>3127165</v>
      </c>
      <c r="L1023" s="74">
        <v>0</v>
      </c>
      <c r="M1023" s="74">
        <v>72483872</v>
      </c>
      <c r="N1023" s="74">
        <v>72483872</v>
      </c>
      <c r="O1023" s="74">
        <v>69356707</v>
      </c>
      <c r="P1023" s="74">
        <v>72483872</v>
      </c>
      <c r="Q1023" s="74">
        <v>69356707</v>
      </c>
      <c r="R1023" s="74">
        <v>72483872</v>
      </c>
      <c r="S1023" s="74">
        <v>69356707</v>
      </c>
    </row>
    <row r="1024" spans="1:19" x14ac:dyDescent="0.35">
      <c r="A1024" s="74" t="s">
        <v>1030</v>
      </c>
      <c r="B1024" s="74">
        <v>161</v>
      </c>
      <c r="C1024" s="74" t="s">
        <v>1724</v>
      </c>
      <c r="D1024" s="74">
        <v>161925</v>
      </c>
      <c r="E1024" s="74" t="s">
        <v>2568</v>
      </c>
      <c r="F1024" s="74">
        <v>45712161</v>
      </c>
      <c r="G1024" s="74">
        <v>45712161</v>
      </c>
      <c r="H1024" s="74">
        <v>45712161</v>
      </c>
      <c r="I1024" s="74" t="s">
        <v>2829</v>
      </c>
      <c r="J1024" s="74" t="s">
        <v>2832</v>
      </c>
      <c r="K1024" s="74">
        <v>3191765</v>
      </c>
      <c r="L1024" s="74">
        <v>0</v>
      </c>
      <c r="M1024" s="74">
        <v>48903926</v>
      </c>
      <c r="N1024" s="74">
        <v>48903926</v>
      </c>
      <c r="O1024" s="74">
        <v>45712161</v>
      </c>
      <c r="P1024" s="74">
        <v>48903926</v>
      </c>
      <c r="Q1024" s="74">
        <v>45712161</v>
      </c>
      <c r="R1024" s="74">
        <v>48903926</v>
      </c>
      <c r="S1024" s="74">
        <v>45712161</v>
      </c>
    </row>
    <row r="1025" spans="1:19" x14ac:dyDescent="0.35">
      <c r="A1025" s="74" t="s">
        <v>1031</v>
      </c>
      <c r="B1025" s="74">
        <v>162</v>
      </c>
      <c r="C1025" s="74" t="s">
        <v>1725</v>
      </c>
      <c r="D1025" s="74">
        <v>162904</v>
      </c>
      <c r="E1025" s="74" t="s">
        <v>2569</v>
      </c>
      <c r="F1025" s="74">
        <v>2244884896</v>
      </c>
      <c r="G1025" s="74">
        <v>2354327319</v>
      </c>
      <c r="H1025" s="74">
        <v>2244884896</v>
      </c>
      <c r="I1025" s="74" t="s">
        <v>2829</v>
      </c>
      <c r="J1025" s="74" t="s">
        <v>2833</v>
      </c>
      <c r="K1025" s="74">
        <v>1386798</v>
      </c>
      <c r="L1025" s="74">
        <v>1807459</v>
      </c>
      <c r="M1025" s="74">
        <v>2246271694</v>
      </c>
      <c r="N1025" s="74">
        <v>2244464235</v>
      </c>
      <c r="O1025" s="74">
        <v>2243077437</v>
      </c>
      <c r="P1025" s="74">
        <v>2246271694</v>
      </c>
      <c r="Q1025" s="74">
        <v>2244884896</v>
      </c>
      <c r="R1025" s="74">
        <v>2244464235</v>
      </c>
      <c r="S1025" s="74">
        <v>2243077437</v>
      </c>
    </row>
    <row r="1026" spans="1:19" x14ac:dyDescent="0.35">
      <c r="A1026" s="74" t="s">
        <v>1032</v>
      </c>
      <c r="B1026" s="74">
        <v>163</v>
      </c>
      <c r="C1026" s="74" t="s">
        <v>1726</v>
      </c>
      <c r="D1026" s="74">
        <v>7904</v>
      </c>
      <c r="E1026" s="74" t="s">
        <v>1852</v>
      </c>
      <c r="F1026" s="74">
        <v>75341056</v>
      </c>
      <c r="G1026" s="74">
        <v>82031855</v>
      </c>
      <c r="H1026" s="74">
        <v>82031855</v>
      </c>
      <c r="I1026" s="74" t="s">
        <v>2830</v>
      </c>
      <c r="J1026" s="74" t="s">
        <v>2836</v>
      </c>
      <c r="K1026" s="74">
        <v>4115006</v>
      </c>
      <c r="L1026" s="74">
        <v>0</v>
      </c>
      <c r="M1026" s="74">
        <v>86146861</v>
      </c>
      <c r="N1026" s="74">
        <v>86146861</v>
      </c>
      <c r="O1026" s="74">
        <v>82031855</v>
      </c>
      <c r="P1026" s="74">
        <v>86146861</v>
      </c>
      <c r="Q1026" s="74">
        <v>82031855</v>
      </c>
      <c r="R1026" s="74">
        <v>86146861</v>
      </c>
      <c r="S1026" s="74">
        <v>82031855</v>
      </c>
    </row>
    <row r="1027" spans="1:19" x14ac:dyDescent="0.35">
      <c r="A1027" s="74" t="s">
        <v>1033</v>
      </c>
      <c r="B1027" s="74">
        <v>163</v>
      </c>
      <c r="C1027" s="74" t="s">
        <v>1726</v>
      </c>
      <c r="D1027" s="74">
        <v>15915</v>
      </c>
      <c r="E1027" s="74" t="s">
        <v>1868</v>
      </c>
      <c r="F1027" s="74">
        <v>96919267</v>
      </c>
      <c r="G1027" s="74">
        <v>96919267</v>
      </c>
      <c r="H1027" s="74">
        <v>96919267</v>
      </c>
      <c r="I1027" s="74" t="s">
        <v>2829</v>
      </c>
      <c r="J1027" s="74" t="s">
        <v>2832</v>
      </c>
      <c r="K1027" s="74">
        <v>2560620</v>
      </c>
      <c r="L1027" s="74">
        <v>0</v>
      </c>
      <c r="M1027" s="74">
        <v>99479887</v>
      </c>
      <c r="N1027" s="74">
        <v>99479887</v>
      </c>
      <c r="O1027" s="74">
        <v>96919267</v>
      </c>
      <c r="P1027" s="74">
        <v>99479887</v>
      </c>
      <c r="Q1027" s="74">
        <v>96919267</v>
      </c>
      <c r="R1027" s="74">
        <v>99479887</v>
      </c>
      <c r="S1027" s="74">
        <v>96919267</v>
      </c>
    </row>
    <row r="1028" spans="1:19" x14ac:dyDescent="0.35">
      <c r="A1028" s="74" t="s">
        <v>1034</v>
      </c>
      <c r="B1028" s="74">
        <v>163</v>
      </c>
      <c r="C1028" s="74" t="s">
        <v>1726</v>
      </c>
      <c r="D1028" s="74">
        <v>163901</v>
      </c>
      <c r="E1028" s="74" t="s">
        <v>2261</v>
      </c>
      <c r="F1028" s="74">
        <v>385484748</v>
      </c>
      <c r="G1028" s="74">
        <v>385484748</v>
      </c>
      <c r="H1028" s="74">
        <v>385484748</v>
      </c>
      <c r="I1028" s="74" t="s">
        <v>2829</v>
      </c>
      <c r="J1028" s="74" t="s">
        <v>2832</v>
      </c>
      <c r="K1028" s="74">
        <v>18351686</v>
      </c>
      <c r="L1028" s="74">
        <v>0</v>
      </c>
      <c r="M1028" s="74">
        <v>403836434</v>
      </c>
      <c r="N1028" s="74">
        <v>403836434</v>
      </c>
      <c r="O1028" s="74">
        <v>385484748</v>
      </c>
      <c r="P1028" s="74">
        <v>403836434</v>
      </c>
      <c r="Q1028" s="74">
        <v>385484748</v>
      </c>
      <c r="R1028" s="74">
        <v>403836434</v>
      </c>
      <c r="S1028" s="74">
        <v>385484748</v>
      </c>
    </row>
    <row r="1029" spans="1:19" x14ac:dyDescent="0.35">
      <c r="A1029" s="74" t="s">
        <v>1035</v>
      </c>
      <c r="B1029" s="74">
        <v>163</v>
      </c>
      <c r="C1029" s="74" t="s">
        <v>1726</v>
      </c>
      <c r="D1029" s="74">
        <v>163902</v>
      </c>
      <c r="E1029" s="74" t="s">
        <v>2570</v>
      </c>
      <c r="F1029" s="74">
        <v>196132686</v>
      </c>
      <c r="G1029" s="74">
        <v>196132686</v>
      </c>
      <c r="H1029" s="74">
        <v>196132686</v>
      </c>
      <c r="I1029" s="74" t="s">
        <v>2829</v>
      </c>
      <c r="J1029" s="74" t="s">
        <v>2832</v>
      </c>
      <c r="K1029" s="74">
        <v>3153819</v>
      </c>
      <c r="L1029" s="74">
        <v>0</v>
      </c>
      <c r="M1029" s="74">
        <v>199286505</v>
      </c>
      <c r="N1029" s="74">
        <v>199286505</v>
      </c>
      <c r="O1029" s="74">
        <v>196132686</v>
      </c>
      <c r="P1029" s="74">
        <v>199286505</v>
      </c>
      <c r="Q1029" s="74">
        <v>196132686</v>
      </c>
      <c r="R1029" s="74">
        <v>199286505</v>
      </c>
      <c r="S1029" s="74">
        <v>196132686</v>
      </c>
    </row>
    <row r="1030" spans="1:19" x14ac:dyDescent="0.35">
      <c r="A1030" s="74" t="s">
        <v>1036</v>
      </c>
      <c r="B1030" s="74">
        <v>163</v>
      </c>
      <c r="C1030" s="74" t="s">
        <v>1726</v>
      </c>
      <c r="D1030" s="74">
        <v>163903</v>
      </c>
      <c r="E1030" s="74" t="s">
        <v>2571</v>
      </c>
      <c r="F1030" s="74">
        <v>202923573</v>
      </c>
      <c r="G1030" s="74">
        <v>202923573</v>
      </c>
      <c r="H1030" s="74">
        <v>202923573</v>
      </c>
      <c r="I1030" s="74" t="s">
        <v>2829</v>
      </c>
      <c r="J1030" s="74" t="s">
        <v>2832</v>
      </c>
      <c r="K1030" s="74">
        <v>11152624</v>
      </c>
      <c r="L1030" s="74">
        <v>0</v>
      </c>
      <c r="M1030" s="74">
        <v>214076197</v>
      </c>
      <c r="N1030" s="74">
        <v>214076197</v>
      </c>
      <c r="O1030" s="74">
        <v>202923573</v>
      </c>
      <c r="P1030" s="74">
        <v>214076197</v>
      </c>
      <c r="Q1030" s="74">
        <v>202923573</v>
      </c>
      <c r="R1030" s="74">
        <v>214076197</v>
      </c>
      <c r="S1030" s="74">
        <v>202923573</v>
      </c>
    </row>
    <row r="1031" spans="1:19" x14ac:dyDescent="0.35">
      <c r="A1031" s="74" t="s">
        <v>1037</v>
      </c>
      <c r="B1031" s="74">
        <v>163</v>
      </c>
      <c r="C1031" s="74" t="s">
        <v>1726</v>
      </c>
      <c r="D1031" s="74">
        <v>163904</v>
      </c>
      <c r="E1031" s="74" t="s">
        <v>2262</v>
      </c>
      <c r="F1031" s="74">
        <v>703024501</v>
      </c>
      <c r="G1031" s="74">
        <v>703024501</v>
      </c>
      <c r="H1031" s="74">
        <v>703024501</v>
      </c>
      <c r="I1031" s="74" t="s">
        <v>2829</v>
      </c>
      <c r="J1031" s="74" t="s">
        <v>2832</v>
      </c>
      <c r="K1031" s="74">
        <v>22188660</v>
      </c>
      <c r="L1031" s="74">
        <v>0</v>
      </c>
      <c r="M1031" s="74">
        <v>725213161</v>
      </c>
      <c r="N1031" s="74">
        <v>725213161</v>
      </c>
      <c r="O1031" s="74">
        <v>703024501</v>
      </c>
      <c r="P1031" s="74">
        <v>725213161</v>
      </c>
      <c r="Q1031" s="74">
        <v>703024501</v>
      </c>
      <c r="R1031" s="74">
        <v>725213161</v>
      </c>
      <c r="S1031" s="74">
        <v>703024501</v>
      </c>
    </row>
    <row r="1032" spans="1:19" x14ac:dyDescent="0.35">
      <c r="A1032" s="74" t="s">
        <v>1038</v>
      </c>
      <c r="B1032" s="74">
        <v>163</v>
      </c>
      <c r="C1032" s="74" t="s">
        <v>1726</v>
      </c>
      <c r="D1032" s="74">
        <v>163908</v>
      </c>
      <c r="E1032" s="74" t="s">
        <v>1912</v>
      </c>
      <c r="F1032" s="74">
        <v>1070666152</v>
      </c>
      <c r="G1032" s="74">
        <v>1070666152</v>
      </c>
      <c r="H1032" s="74">
        <v>1070666152</v>
      </c>
      <c r="I1032" s="74" t="s">
        <v>2829</v>
      </c>
      <c r="J1032" s="74" t="s">
        <v>2832</v>
      </c>
      <c r="K1032" s="74">
        <v>40388476</v>
      </c>
      <c r="L1032" s="74">
        <v>0</v>
      </c>
      <c r="M1032" s="74">
        <v>1111054628</v>
      </c>
      <c r="N1032" s="74">
        <v>1111054628</v>
      </c>
      <c r="O1032" s="74">
        <v>1070666152</v>
      </c>
      <c r="P1032" s="74">
        <v>1111054628</v>
      </c>
      <c r="Q1032" s="74">
        <v>1070666152</v>
      </c>
      <c r="R1032" s="74">
        <v>1111054628</v>
      </c>
      <c r="S1032" s="74">
        <v>1070666152</v>
      </c>
    </row>
    <row r="1033" spans="1:19" x14ac:dyDescent="0.35">
      <c r="A1033" s="74" t="s">
        <v>1039</v>
      </c>
      <c r="B1033" s="74">
        <v>163</v>
      </c>
      <c r="C1033" s="74" t="s">
        <v>1726</v>
      </c>
      <c r="D1033" s="74">
        <v>232904</v>
      </c>
      <c r="E1033" s="74" t="s">
        <v>1869</v>
      </c>
      <c r="F1033" s="74">
        <v>4238747</v>
      </c>
      <c r="G1033" s="74">
        <v>4238747</v>
      </c>
      <c r="H1033" s="74">
        <v>4238747</v>
      </c>
      <c r="I1033" s="74" t="s">
        <v>2829</v>
      </c>
      <c r="J1033" s="74" t="s">
        <v>2832</v>
      </c>
      <c r="K1033" s="74">
        <v>30000</v>
      </c>
      <c r="L1033" s="74">
        <v>0</v>
      </c>
      <c r="M1033" s="74">
        <v>4268747</v>
      </c>
      <c r="N1033" s="74">
        <v>4268747</v>
      </c>
      <c r="O1033" s="74">
        <v>4238747</v>
      </c>
      <c r="P1033" s="74">
        <v>4268747</v>
      </c>
      <c r="Q1033" s="74">
        <v>4238747</v>
      </c>
      <c r="R1033" s="74">
        <v>4268747</v>
      </c>
      <c r="S1033" s="74">
        <v>4238747</v>
      </c>
    </row>
    <row r="1034" spans="1:19" x14ac:dyDescent="0.35">
      <c r="A1034" s="74" t="s">
        <v>1040</v>
      </c>
      <c r="B1034" s="74">
        <v>164</v>
      </c>
      <c r="C1034" s="74" t="s">
        <v>1727</v>
      </c>
      <c r="D1034" s="74">
        <v>48901</v>
      </c>
      <c r="E1034" s="74" t="s">
        <v>2089</v>
      </c>
      <c r="F1034" s="74">
        <v>741810</v>
      </c>
      <c r="G1034" s="74">
        <v>741810</v>
      </c>
      <c r="H1034" s="74">
        <v>741810</v>
      </c>
      <c r="I1034" s="74" t="s">
        <v>2829</v>
      </c>
      <c r="J1034" s="74" t="s">
        <v>2832</v>
      </c>
      <c r="K1034" s="74">
        <v>10000</v>
      </c>
      <c r="L1034" s="74">
        <v>0</v>
      </c>
      <c r="M1034" s="74">
        <v>751810</v>
      </c>
      <c r="N1034" s="74">
        <v>751810</v>
      </c>
      <c r="O1034" s="74">
        <v>741810</v>
      </c>
      <c r="P1034" s="74">
        <v>751810</v>
      </c>
      <c r="Q1034" s="74">
        <v>741810</v>
      </c>
      <c r="R1034" s="74">
        <v>751810</v>
      </c>
      <c r="S1034" s="74">
        <v>741810</v>
      </c>
    </row>
    <row r="1035" spans="1:19" x14ac:dyDescent="0.35">
      <c r="A1035" s="74" t="s">
        <v>1041</v>
      </c>
      <c r="B1035" s="74">
        <v>164</v>
      </c>
      <c r="C1035" s="74" t="s">
        <v>1727</v>
      </c>
      <c r="D1035" s="74">
        <v>157901</v>
      </c>
      <c r="E1035" s="74" t="s">
        <v>2506</v>
      </c>
      <c r="F1035" s="74">
        <v>4938536</v>
      </c>
      <c r="G1035" s="74">
        <v>4938536</v>
      </c>
      <c r="H1035" s="74">
        <v>4938536</v>
      </c>
      <c r="I1035" s="74" t="s">
        <v>2829</v>
      </c>
      <c r="J1035" s="74" t="s">
        <v>2832</v>
      </c>
      <c r="K1035" s="74">
        <v>95000</v>
      </c>
      <c r="L1035" s="74">
        <v>0</v>
      </c>
      <c r="M1035" s="74">
        <v>5033536</v>
      </c>
      <c r="N1035" s="74">
        <v>5033536</v>
      </c>
      <c r="O1035" s="74">
        <v>4938536</v>
      </c>
      <c r="P1035" s="74">
        <v>5033536</v>
      </c>
      <c r="Q1035" s="74">
        <v>4938536</v>
      </c>
      <c r="R1035" s="74">
        <v>5033536</v>
      </c>
      <c r="S1035" s="74">
        <v>4938536</v>
      </c>
    </row>
    <row r="1036" spans="1:19" x14ac:dyDescent="0.35">
      <c r="A1036" s="74" t="s">
        <v>1042</v>
      </c>
      <c r="B1036" s="74">
        <v>164</v>
      </c>
      <c r="C1036" s="74" t="s">
        <v>1727</v>
      </c>
      <c r="D1036" s="74">
        <v>164901</v>
      </c>
      <c r="E1036" s="74" t="s">
        <v>2572</v>
      </c>
      <c r="F1036" s="74">
        <v>180292936</v>
      </c>
      <c r="G1036" s="74">
        <v>180292936</v>
      </c>
      <c r="H1036" s="74">
        <v>180292936</v>
      </c>
      <c r="I1036" s="74" t="s">
        <v>2829</v>
      </c>
      <c r="J1036" s="74" t="s">
        <v>2832</v>
      </c>
      <c r="K1036" s="74">
        <v>4742410</v>
      </c>
      <c r="L1036" s="74">
        <v>0</v>
      </c>
      <c r="M1036" s="74">
        <v>185035346</v>
      </c>
      <c r="N1036" s="74">
        <v>185035346</v>
      </c>
      <c r="O1036" s="74">
        <v>180292936</v>
      </c>
      <c r="P1036" s="74">
        <v>185035346</v>
      </c>
      <c r="Q1036" s="74">
        <v>180292936</v>
      </c>
      <c r="R1036" s="74">
        <v>185035346</v>
      </c>
      <c r="S1036" s="74">
        <v>180292936</v>
      </c>
    </row>
    <row r="1037" spans="1:19" x14ac:dyDescent="0.35">
      <c r="A1037" s="74" t="s">
        <v>1043</v>
      </c>
      <c r="B1037" s="74">
        <v>165</v>
      </c>
      <c r="C1037" s="74" t="s">
        <v>1728</v>
      </c>
      <c r="D1037" s="74">
        <v>165901</v>
      </c>
      <c r="E1037" s="74" t="s">
        <v>2573</v>
      </c>
      <c r="F1037" s="74">
        <v>21538070794</v>
      </c>
      <c r="G1037" s="74">
        <v>21538070794</v>
      </c>
      <c r="H1037" s="74">
        <v>21538070794</v>
      </c>
      <c r="I1037" s="74" t="s">
        <v>2829</v>
      </c>
      <c r="J1037" s="74" t="s">
        <v>2832</v>
      </c>
      <c r="K1037" s="74">
        <v>278114812</v>
      </c>
      <c r="L1037" s="74">
        <v>331317185</v>
      </c>
      <c r="M1037" s="74">
        <v>21816185606</v>
      </c>
      <c r="N1037" s="74">
        <v>21484868421</v>
      </c>
      <c r="O1037" s="74">
        <v>21206753609</v>
      </c>
      <c r="P1037" s="74">
        <v>21816185606</v>
      </c>
      <c r="Q1037" s="74">
        <v>21538070794</v>
      </c>
      <c r="R1037" s="74">
        <v>21484868421</v>
      </c>
      <c r="S1037" s="74">
        <v>21206753609</v>
      </c>
    </row>
    <row r="1038" spans="1:19" x14ac:dyDescent="0.35">
      <c r="A1038" s="74" t="s">
        <v>1044</v>
      </c>
      <c r="B1038" s="74">
        <v>165</v>
      </c>
      <c r="C1038" s="74" t="s">
        <v>1728</v>
      </c>
      <c r="D1038" s="74">
        <v>165902</v>
      </c>
      <c r="E1038" s="74" t="s">
        <v>2574</v>
      </c>
      <c r="F1038" s="74">
        <v>1581397085</v>
      </c>
      <c r="G1038" s="74">
        <v>1581397085</v>
      </c>
      <c r="H1038" s="74">
        <v>1581397085</v>
      </c>
      <c r="I1038" s="74" t="s">
        <v>2829</v>
      </c>
      <c r="J1038" s="74" t="s">
        <v>2832</v>
      </c>
      <c r="K1038" s="74">
        <v>15255763</v>
      </c>
      <c r="L1038" s="74">
        <v>40811324</v>
      </c>
      <c r="M1038" s="74">
        <v>1596652848</v>
      </c>
      <c r="N1038" s="74">
        <v>1555841524</v>
      </c>
      <c r="O1038" s="74">
        <v>1540585761</v>
      </c>
      <c r="P1038" s="74">
        <v>1596652848</v>
      </c>
      <c r="Q1038" s="74">
        <v>1581397085</v>
      </c>
      <c r="R1038" s="74">
        <v>1555841524</v>
      </c>
      <c r="S1038" s="74">
        <v>1540585761</v>
      </c>
    </row>
    <row r="1039" spans="1:19" x14ac:dyDescent="0.35">
      <c r="A1039" s="74" t="s">
        <v>1045</v>
      </c>
      <c r="B1039" s="74">
        <v>166</v>
      </c>
      <c r="C1039" s="74" t="s">
        <v>1729</v>
      </c>
      <c r="D1039" s="74">
        <v>14902</v>
      </c>
      <c r="E1039" s="74" t="s">
        <v>1884</v>
      </c>
      <c r="F1039" s="74">
        <v>14997647</v>
      </c>
      <c r="G1039" s="74">
        <v>15701374</v>
      </c>
      <c r="H1039" s="74">
        <v>14997647</v>
      </c>
      <c r="I1039" s="74" t="s">
        <v>2829</v>
      </c>
      <c r="J1039" s="74" t="s">
        <v>2833</v>
      </c>
      <c r="K1039" s="74">
        <v>879656</v>
      </c>
      <c r="L1039" s="74">
        <v>0</v>
      </c>
      <c r="M1039" s="74">
        <v>15877303</v>
      </c>
      <c r="N1039" s="74">
        <v>15877303</v>
      </c>
      <c r="O1039" s="74">
        <v>14997647</v>
      </c>
      <c r="P1039" s="74">
        <v>15877303</v>
      </c>
      <c r="Q1039" s="74">
        <v>14997647</v>
      </c>
      <c r="R1039" s="74">
        <v>15877303</v>
      </c>
      <c r="S1039" s="74">
        <v>14997647</v>
      </c>
    </row>
    <row r="1040" spans="1:19" x14ac:dyDescent="0.35">
      <c r="A1040" s="74" t="s">
        <v>1046</v>
      </c>
      <c r="B1040" s="74">
        <v>166</v>
      </c>
      <c r="C1040" s="74" t="s">
        <v>1729</v>
      </c>
      <c r="D1040" s="74">
        <v>14905</v>
      </c>
      <c r="E1040" s="74" t="s">
        <v>1886</v>
      </c>
      <c r="F1040" s="74">
        <v>4376036</v>
      </c>
      <c r="G1040" s="74">
        <v>4376036</v>
      </c>
      <c r="H1040" s="74">
        <v>4376036</v>
      </c>
      <c r="I1040" s="74" t="s">
        <v>2829</v>
      </c>
      <c r="J1040" s="74" t="s">
        <v>2833</v>
      </c>
      <c r="K1040" s="74">
        <v>170000</v>
      </c>
      <c r="L1040" s="74">
        <v>0</v>
      </c>
      <c r="M1040" s="74">
        <v>4546036</v>
      </c>
      <c r="N1040" s="74">
        <v>4546036</v>
      </c>
      <c r="O1040" s="74">
        <v>4376036</v>
      </c>
      <c r="P1040" s="74">
        <v>4546036</v>
      </c>
      <c r="Q1040" s="74">
        <v>4376036</v>
      </c>
      <c r="R1040" s="74">
        <v>4546036</v>
      </c>
      <c r="S1040" s="74">
        <v>4376036</v>
      </c>
    </row>
    <row r="1041" spans="1:19" x14ac:dyDescent="0.35">
      <c r="A1041" s="74" t="s">
        <v>1047</v>
      </c>
      <c r="B1041" s="74">
        <v>166</v>
      </c>
      <c r="C1041" s="74" t="s">
        <v>1729</v>
      </c>
      <c r="D1041" s="74">
        <v>14907</v>
      </c>
      <c r="E1041" s="74" t="s">
        <v>1888</v>
      </c>
      <c r="F1041" s="74">
        <v>11337142</v>
      </c>
      <c r="G1041" s="74">
        <v>11337142</v>
      </c>
      <c r="H1041" s="74">
        <v>11337142</v>
      </c>
      <c r="I1041" s="74" t="s">
        <v>2829</v>
      </c>
      <c r="J1041" s="74" t="s">
        <v>2833</v>
      </c>
      <c r="K1041" s="74">
        <v>382390</v>
      </c>
      <c r="L1041" s="74">
        <v>0</v>
      </c>
      <c r="M1041" s="74">
        <v>11719532</v>
      </c>
      <c r="N1041" s="74">
        <v>11719532</v>
      </c>
      <c r="O1041" s="74">
        <v>11337142</v>
      </c>
      <c r="P1041" s="74">
        <v>11719532</v>
      </c>
      <c r="Q1041" s="74">
        <v>11337142</v>
      </c>
      <c r="R1041" s="74">
        <v>11719532</v>
      </c>
      <c r="S1041" s="74">
        <v>11337142</v>
      </c>
    </row>
    <row r="1042" spans="1:19" x14ac:dyDescent="0.35">
      <c r="A1042" s="74" t="s">
        <v>1048</v>
      </c>
      <c r="B1042" s="74">
        <v>166</v>
      </c>
      <c r="C1042" s="74" t="s">
        <v>1729</v>
      </c>
      <c r="D1042" s="74">
        <v>73905</v>
      </c>
      <c r="E1042" s="74" t="s">
        <v>1894</v>
      </c>
      <c r="F1042" s="74">
        <v>23990709</v>
      </c>
      <c r="G1042" s="74">
        <v>23990709</v>
      </c>
      <c r="H1042" s="74">
        <v>23990709</v>
      </c>
      <c r="I1042" s="74" t="s">
        <v>2829</v>
      </c>
      <c r="J1042" s="74" t="s">
        <v>2833</v>
      </c>
      <c r="K1042" s="74">
        <v>359679</v>
      </c>
      <c r="L1042" s="74">
        <v>0</v>
      </c>
      <c r="M1042" s="74">
        <v>24350388</v>
      </c>
      <c r="N1042" s="74">
        <v>24350388</v>
      </c>
      <c r="O1042" s="74">
        <v>23990709</v>
      </c>
      <c r="P1042" s="74">
        <v>24350388</v>
      </c>
      <c r="Q1042" s="74">
        <v>23990709</v>
      </c>
      <c r="R1042" s="74">
        <v>24350388</v>
      </c>
      <c r="S1042" s="74">
        <v>23990709</v>
      </c>
    </row>
    <row r="1043" spans="1:19" x14ac:dyDescent="0.35">
      <c r="A1043" s="74" t="s">
        <v>1049</v>
      </c>
      <c r="B1043" s="74">
        <v>166</v>
      </c>
      <c r="C1043" s="74" t="s">
        <v>1729</v>
      </c>
      <c r="D1043" s="74">
        <v>144902</v>
      </c>
      <c r="E1043" s="74" t="s">
        <v>1874</v>
      </c>
      <c r="F1043" s="74">
        <v>3453536</v>
      </c>
      <c r="G1043" s="74">
        <v>3453536</v>
      </c>
      <c r="H1043" s="74">
        <v>3453536</v>
      </c>
      <c r="I1043" s="74" t="s">
        <v>2829</v>
      </c>
      <c r="J1043" s="74" t="s">
        <v>2833</v>
      </c>
      <c r="K1043" s="74">
        <v>40000</v>
      </c>
      <c r="L1043" s="74">
        <v>0</v>
      </c>
      <c r="M1043" s="74">
        <v>3493536</v>
      </c>
      <c r="N1043" s="74">
        <v>3493536</v>
      </c>
      <c r="O1043" s="74">
        <v>3453536</v>
      </c>
      <c r="P1043" s="74">
        <v>3493536</v>
      </c>
      <c r="Q1043" s="74">
        <v>3453536</v>
      </c>
      <c r="R1043" s="74">
        <v>3493536</v>
      </c>
      <c r="S1043" s="74">
        <v>3453536</v>
      </c>
    </row>
    <row r="1044" spans="1:19" x14ac:dyDescent="0.35">
      <c r="A1044" s="74" t="s">
        <v>1050</v>
      </c>
      <c r="B1044" s="74">
        <v>166</v>
      </c>
      <c r="C1044" s="74" t="s">
        <v>1729</v>
      </c>
      <c r="D1044" s="74">
        <v>166901</v>
      </c>
      <c r="E1044" s="74" t="s">
        <v>2575</v>
      </c>
      <c r="F1044" s="74">
        <v>359360313</v>
      </c>
      <c r="G1044" s="74">
        <v>362034258</v>
      </c>
      <c r="H1044" s="74">
        <v>359360313</v>
      </c>
      <c r="I1044" s="74" t="s">
        <v>2829</v>
      </c>
      <c r="J1044" s="74" t="s">
        <v>2833</v>
      </c>
      <c r="K1044" s="74">
        <v>15368767</v>
      </c>
      <c r="L1044" s="74">
        <v>0</v>
      </c>
      <c r="M1044" s="74">
        <v>374729080</v>
      </c>
      <c r="N1044" s="74">
        <v>374729080</v>
      </c>
      <c r="O1044" s="74">
        <v>359360313</v>
      </c>
      <c r="P1044" s="74">
        <v>374729080</v>
      </c>
      <c r="Q1044" s="74">
        <v>359360313</v>
      </c>
      <c r="R1044" s="74">
        <v>374729080</v>
      </c>
      <c r="S1044" s="74">
        <v>359360313</v>
      </c>
    </row>
    <row r="1045" spans="1:19" x14ac:dyDescent="0.35">
      <c r="A1045" s="74" t="s">
        <v>1051</v>
      </c>
      <c r="B1045" s="74">
        <v>166</v>
      </c>
      <c r="C1045" s="74" t="s">
        <v>1729</v>
      </c>
      <c r="D1045" s="74">
        <v>166902</v>
      </c>
      <c r="E1045" s="74" t="s">
        <v>2576</v>
      </c>
      <c r="F1045" s="74">
        <v>69969763</v>
      </c>
      <c r="G1045" s="74">
        <v>71691241</v>
      </c>
      <c r="H1045" s="74">
        <v>69969763</v>
      </c>
      <c r="I1045" s="74" t="s">
        <v>2829</v>
      </c>
      <c r="J1045" s="74" t="s">
        <v>2833</v>
      </c>
      <c r="K1045" s="74">
        <v>2217841</v>
      </c>
      <c r="L1045" s="74">
        <v>0</v>
      </c>
      <c r="M1045" s="74">
        <v>72187604</v>
      </c>
      <c r="N1045" s="74">
        <v>72187604</v>
      </c>
      <c r="O1045" s="74">
        <v>69969763</v>
      </c>
      <c r="P1045" s="74">
        <v>72187604</v>
      </c>
      <c r="Q1045" s="74">
        <v>69969763</v>
      </c>
      <c r="R1045" s="74">
        <v>72187604</v>
      </c>
      <c r="S1045" s="74">
        <v>69969763</v>
      </c>
    </row>
    <row r="1046" spans="1:19" x14ac:dyDescent="0.35">
      <c r="A1046" s="74" t="s">
        <v>1052</v>
      </c>
      <c r="B1046" s="74">
        <v>166</v>
      </c>
      <c r="C1046" s="74" t="s">
        <v>1729</v>
      </c>
      <c r="D1046" s="74">
        <v>166903</v>
      </c>
      <c r="E1046" s="74" t="s">
        <v>2577</v>
      </c>
      <c r="F1046" s="74">
        <v>107264149</v>
      </c>
      <c r="G1046" s="74">
        <v>117735215</v>
      </c>
      <c r="H1046" s="74">
        <v>107264149</v>
      </c>
      <c r="I1046" s="74" t="s">
        <v>2829</v>
      </c>
      <c r="J1046" s="74" t="s">
        <v>2833</v>
      </c>
      <c r="K1046" s="74">
        <v>3472716</v>
      </c>
      <c r="L1046" s="74">
        <v>0</v>
      </c>
      <c r="M1046" s="74">
        <v>110736865</v>
      </c>
      <c r="N1046" s="74">
        <v>110736865</v>
      </c>
      <c r="O1046" s="74">
        <v>107264149</v>
      </c>
      <c r="P1046" s="74">
        <v>110736865</v>
      </c>
      <c r="Q1046" s="74">
        <v>107264149</v>
      </c>
      <c r="R1046" s="74">
        <v>110736865</v>
      </c>
      <c r="S1046" s="74">
        <v>107264149</v>
      </c>
    </row>
    <row r="1047" spans="1:19" x14ac:dyDescent="0.35">
      <c r="A1047" s="74" t="s">
        <v>1053</v>
      </c>
      <c r="B1047" s="74">
        <v>166</v>
      </c>
      <c r="C1047" s="74" t="s">
        <v>1729</v>
      </c>
      <c r="D1047" s="74">
        <v>166904</v>
      </c>
      <c r="E1047" s="74" t="s">
        <v>2578</v>
      </c>
      <c r="F1047" s="74">
        <v>706444975</v>
      </c>
      <c r="G1047" s="74">
        <v>730291747</v>
      </c>
      <c r="H1047" s="74">
        <v>706444975</v>
      </c>
      <c r="I1047" s="74" t="s">
        <v>2829</v>
      </c>
      <c r="J1047" s="74" t="s">
        <v>2834</v>
      </c>
      <c r="K1047" s="74">
        <v>17580817</v>
      </c>
      <c r="L1047" s="74">
        <v>0</v>
      </c>
      <c r="M1047" s="74">
        <v>724025792</v>
      </c>
      <c r="N1047" s="74">
        <v>724025792</v>
      </c>
      <c r="O1047" s="74">
        <v>706444975</v>
      </c>
      <c r="P1047" s="74">
        <v>724025792</v>
      </c>
      <c r="Q1047" s="74">
        <v>706444975</v>
      </c>
      <c r="R1047" s="74">
        <v>724025792</v>
      </c>
      <c r="S1047" s="74">
        <v>706444975</v>
      </c>
    </row>
    <row r="1048" spans="1:19" x14ac:dyDescent="0.35">
      <c r="A1048" s="74" t="s">
        <v>1054</v>
      </c>
      <c r="B1048" s="74">
        <v>166</v>
      </c>
      <c r="C1048" s="74" t="s">
        <v>1729</v>
      </c>
      <c r="D1048" s="74">
        <v>166905</v>
      </c>
      <c r="E1048" s="74" t="s">
        <v>2579</v>
      </c>
      <c r="F1048" s="74">
        <v>136231748</v>
      </c>
      <c r="G1048" s="74">
        <v>133947940</v>
      </c>
      <c r="H1048" s="74">
        <v>136231748</v>
      </c>
      <c r="I1048" s="74" t="s">
        <v>2829</v>
      </c>
      <c r="J1048" s="74" t="s">
        <v>2833</v>
      </c>
      <c r="K1048" s="74">
        <v>6208098</v>
      </c>
      <c r="L1048" s="74">
        <v>0</v>
      </c>
      <c r="M1048" s="74">
        <v>142439846</v>
      </c>
      <c r="N1048" s="74">
        <v>142439846</v>
      </c>
      <c r="O1048" s="74">
        <v>136231748</v>
      </c>
      <c r="P1048" s="74">
        <v>142439846</v>
      </c>
      <c r="Q1048" s="74">
        <v>136231748</v>
      </c>
      <c r="R1048" s="74">
        <v>142439846</v>
      </c>
      <c r="S1048" s="74">
        <v>136231748</v>
      </c>
    </row>
    <row r="1049" spans="1:19" x14ac:dyDescent="0.35">
      <c r="A1049" s="74" t="s">
        <v>1055</v>
      </c>
      <c r="B1049" s="74">
        <v>166</v>
      </c>
      <c r="C1049" s="74" t="s">
        <v>1729</v>
      </c>
      <c r="D1049" s="74">
        <v>166907</v>
      </c>
      <c r="E1049" s="74" t="s">
        <v>2580</v>
      </c>
      <c r="F1049" s="74">
        <v>33637030</v>
      </c>
      <c r="G1049" s="74">
        <v>43877611</v>
      </c>
      <c r="H1049" s="74">
        <v>33637030</v>
      </c>
      <c r="I1049" s="74" t="s">
        <v>2829</v>
      </c>
      <c r="J1049" s="74" t="s">
        <v>2833</v>
      </c>
      <c r="K1049" s="74">
        <v>1243535</v>
      </c>
      <c r="L1049" s="74">
        <v>0</v>
      </c>
      <c r="M1049" s="74">
        <v>34880565</v>
      </c>
      <c r="N1049" s="74">
        <v>34880565</v>
      </c>
      <c r="O1049" s="74">
        <v>33637030</v>
      </c>
      <c r="P1049" s="74">
        <v>34880565</v>
      </c>
      <c r="Q1049" s="74">
        <v>33637030</v>
      </c>
      <c r="R1049" s="74">
        <v>34880565</v>
      </c>
      <c r="S1049" s="74">
        <v>33637030</v>
      </c>
    </row>
    <row r="1050" spans="1:19" x14ac:dyDescent="0.35">
      <c r="A1050" s="74" t="s">
        <v>1056</v>
      </c>
      <c r="B1050" s="74">
        <v>167</v>
      </c>
      <c r="C1050" s="74" t="s">
        <v>1730</v>
      </c>
      <c r="D1050" s="74">
        <v>25906</v>
      </c>
      <c r="E1050" s="74" t="s">
        <v>1966</v>
      </c>
      <c r="F1050" s="74">
        <v>3632338</v>
      </c>
      <c r="G1050" s="74">
        <v>3632338</v>
      </c>
      <c r="H1050" s="74">
        <v>3632338</v>
      </c>
      <c r="I1050" s="74" t="s">
        <v>2829</v>
      </c>
      <c r="J1050" s="74" t="s">
        <v>2833</v>
      </c>
      <c r="K1050" s="74">
        <v>120000</v>
      </c>
      <c r="L1050" s="74">
        <v>0</v>
      </c>
      <c r="M1050" s="74">
        <v>3752338</v>
      </c>
      <c r="N1050" s="74">
        <v>3752338</v>
      </c>
      <c r="O1050" s="74">
        <v>3632338</v>
      </c>
      <c r="P1050" s="74">
        <v>3752338</v>
      </c>
      <c r="Q1050" s="74">
        <v>3632338</v>
      </c>
      <c r="R1050" s="74">
        <v>3752338</v>
      </c>
      <c r="S1050" s="74">
        <v>3632338</v>
      </c>
    </row>
    <row r="1051" spans="1:19" x14ac:dyDescent="0.35">
      <c r="A1051" s="74" t="s">
        <v>1057</v>
      </c>
      <c r="B1051" s="74">
        <v>167</v>
      </c>
      <c r="C1051" s="74" t="s">
        <v>1730</v>
      </c>
      <c r="D1051" s="74">
        <v>25908</v>
      </c>
      <c r="E1051" s="74" t="s">
        <v>1967</v>
      </c>
      <c r="F1051" s="74">
        <v>3083593</v>
      </c>
      <c r="G1051" s="74">
        <v>3083593</v>
      </c>
      <c r="H1051" s="74">
        <v>3083593</v>
      </c>
      <c r="I1051" s="74" t="s">
        <v>2829</v>
      </c>
      <c r="J1051" s="74" t="s">
        <v>2833</v>
      </c>
      <c r="K1051" s="74">
        <v>186980</v>
      </c>
      <c r="L1051" s="74">
        <v>0</v>
      </c>
      <c r="M1051" s="74">
        <v>3270573</v>
      </c>
      <c r="N1051" s="74">
        <v>3270573</v>
      </c>
      <c r="O1051" s="74">
        <v>3083593</v>
      </c>
      <c r="P1051" s="74">
        <v>3270573</v>
      </c>
      <c r="Q1051" s="74">
        <v>3083593</v>
      </c>
      <c r="R1051" s="74">
        <v>3270573</v>
      </c>
      <c r="S1051" s="74">
        <v>3083593</v>
      </c>
    </row>
    <row r="1052" spans="1:19" x14ac:dyDescent="0.35">
      <c r="A1052" s="74" t="s">
        <v>1058</v>
      </c>
      <c r="B1052" s="74">
        <v>167</v>
      </c>
      <c r="C1052" s="74" t="s">
        <v>1730</v>
      </c>
      <c r="D1052" s="74">
        <v>47901</v>
      </c>
      <c r="E1052" s="74" t="s">
        <v>2080</v>
      </c>
      <c r="F1052" s="74">
        <v>65940</v>
      </c>
      <c r="G1052" s="74">
        <v>65940</v>
      </c>
      <c r="H1052" s="74">
        <v>65940</v>
      </c>
      <c r="I1052" s="74" t="s">
        <v>2829</v>
      </c>
      <c r="J1052" s="74" t="s">
        <v>2833</v>
      </c>
      <c r="K1052" s="74">
        <v>0</v>
      </c>
      <c r="L1052" s="74">
        <v>0</v>
      </c>
      <c r="M1052" s="74">
        <v>65940</v>
      </c>
      <c r="N1052" s="74">
        <v>65940</v>
      </c>
      <c r="O1052" s="74">
        <v>65940</v>
      </c>
      <c r="P1052" s="74">
        <v>65940</v>
      </c>
      <c r="Q1052" s="74">
        <v>65940</v>
      </c>
      <c r="R1052" s="74">
        <v>65940</v>
      </c>
      <c r="S1052" s="74">
        <v>65940</v>
      </c>
    </row>
    <row r="1053" spans="1:19" x14ac:dyDescent="0.35">
      <c r="A1053" s="74" t="s">
        <v>1059</v>
      </c>
      <c r="B1053" s="74">
        <v>167</v>
      </c>
      <c r="C1053" s="74" t="s">
        <v>1730</v>
      </c>
      <c r="D1053" s="74">
        <v>97902</v>
      </c>
      <c r="E1053" s="74" t="s">
        <v>2087</v>
      </c>
      <c r="F1053" s="74">
        <v>1367251</v>
      </c>
      <c r="G1053" s="74">
        <v>1367251</v>
      </c>
      <c r="H1053" s="74">
        <v>1367251</v>
      </c>
      <c r="I1053" s="74" t="s">
        <v>2829</v>
      </c>
      <c r="J1053" s="74" t="s">
        <v>2833</v>
      </c>
      <c r="K1053" s="74">
        <v>46737</v>
      </c>
      <c r="L1053" s="74">
        <v>0</v>
      </c>
      <c r="M1053" s="74">
        <v>1413988</v>
      </c>
      <c r="N1053" s="74">
        <v>1413988</v>
      </c>
      <c r="O1053" s="74">
        <v>1367251</v>
      </c>
      <c r="P1053" s="74">
        <v>1413988</v>
      </c>
      <c r="Q1053" s="74">
        <v>1367251</v>
      </c>
      <c r="R1053" s="74">
        <v>1413988</v>
      </c>
      <c r="S1053" s="74">
        <v>1367251</v>
      </c>
    </row>
    <row r="1054" spans="1:19" x14ac:dyDescent="0.35">
      <c r="A1054" s="74" t="s">
        <v>1060</v>
      </c>
      <c r="B1054" s="74">
        <v>167</v>
      </c>
      <c r="C1054" s="74" t="s">
        <v>1730</v>
      </c>
      <c r="D1054" s="74">
        <v>141902</v>
      </c>
      <c r="E1054" s="74" t="s">
        <v>2518</v>
      </c>
      <c r="F1054" s="74">
        <v>33290419</v>
      </c>
      <c r="G1054" s="74">
        <v>33290419</v>
      </c>
      <c r="H1054" s="74">
        <v>33290419</v>
      </c>
      <c r="I1054" s="74" t="s">
        <v>2829</v>
      </c>
      <c r="J1054" s="74" t="s">
        <v>2833</v>
      </c>
      <c r="K1054" s="74">
        <v>213650</v>
      </c>
      <c r="L1054" s="74">
        <v>0</v>
      </c>
      <c r="M1054" s="74">
        <v>33504069</v>
      </c>
      <c r="N1054" s="74">
        <v>33504069</v>
      </c>
      <c r="O1054" s="74">
        <v>33290419</v>
      </c>
      <c r="P1054" s="74">
        <v>33504069</v>
      </c>
      <c r="Q1054" s="74">
        <v>33290419</v>
      </c>
      <c r="R1054" s="74">
        <v>33504069</v>
      </c>
      <c r="S1054" s="74">
        <v>33290419</v>
      </c>
    </row>
    <row r="1055" spans="1:19" x14ac:dyDescent="0.35">
      <c r="A1055" s="74" t="s">
        <v>1061</v>
      </c>
      <c r="B1055" s="74">
        <v>167</v>
      </c>
      <c r="C1055" s="74" t="s">
        <v>1730</v>
      </c>
      <c r="D1055" s="74">
        <v>167901</v>
      </c>
      <c r="E1055" s="74" t="s">
        <v>2316</v>
      </c>
      <c r="F1055" s="74">
        <v>222028370</v>
      </c>
      <c r="G1055" s="74">
        <v>258166590</v>
      </c>
      <c r="H1055" s="74">
        <v>222028370</v>
      </c>
      <c r="I1055" s="74" t="s">
        <v>2829</v>
      </c>
      <c r="J1055" s="74" t="s">
        <v>2834</v>
      </c>
      <c r="K1055" s="74">
        <v>8525225</v>
      </c>
      <c r="L1055" s="74">
        <v>0</v>
      </c>
      <c r="M1055" s="74">
        <v>230553595</v>
      </c>
      <c r="N1055" s="74">
        <v>230553595</v>
      </c>
      <c r="O1055" s="74">
        <v>222028370</v>
      </c>
      <c r="P1055" s="74">
        <v>378688735</v>
      </c>
      <c r="Q1055" s="74">
        <v>370163510</v>
      </c>
      <c r="R1055" s="74">
        <v>378688735</v>
      </c>
      <c r="S1055" s="74">
        <v>370163510</v>
      </c>
    </row>
    <row r="1056" spans="1:19" x14ac:dyDescent="0.35">
      <c r="A1056" s="74" t="s">
        <v>1062</v>
      </c>
      <c r="B1056" s="74">
        <v>167</v>
      </c>
      <c r="C1056" s="74" t="s">
        <v>1730</v>
      </c>
      <c r="D1056" s="74">
        <v>167902</v>
      </c>
      <c r="E1056" s="74" t="s">
        <v>1971</v>
      </c>
      <c r="F1056" s="74">
        <v>79358496</v>
      </c>
      <c r="G1056" s="74">
        <v>87947126</v>
      </c>
      <c r="H1056" s="74">
        <v>79358496</v>
      </c>
      <c r="I1056" s="74" t="s">
        <v>2829</v>
      </c>
      <c r="J1056" s="74" t="s">
        <v>2833</v>
      </c>
      <c r="K1056" s="74">
        <v>2218310</v>
      </c>
      <c r="L1056" s="74">
        <v>0</v>
      </c>
      <c r="M1056" s="74">
        <v>81576806</v>
      </c>
      <c r="N1056" s="74">
        <v>81576806</v>
      </c>
      <c r="O1056" s="74">
        <v>79358496</v>
      </c>
      <c r="P1056" s="74">
        <v>81576806</v>
      </c>
      <c r="Q1056" s="74">
        <v>79358496</v>
      </c>
      <c r="R1056" s="74">
        <v>81576806</v>
      </c>
      <c r="S1056" s="74">
        <v>79358496</v>
      </c>
    </row>
    <row r="1057" spans="1:19" x14ac:dyDescent="0.35">
      <c r="A1057" s="74" t="s">
        <v>1063</v>
      </c>
      <c r="B1057" s="74">
        <v>167</v>
      </c>
      <c r="C1057" s="74" t="s">
        <v>1730</v>
      </c>
      <c r="D1057" s="74">
        <v>167904</v>
      </c>
      <c r="E1057" s="74" t="s">
        <v>2088</v>
      </c>
      <c r="F1057" s="74">
        <v>21403379</v>
      </c>
      <c r="G1057" s="74">
        <v>22949490</v>
      </c>
      <c r="H1057" s="74">
        <v>21403379</v>
      </c>
      <c r="I1057" s="74" t="s">
        <v>2829</v>
      </c>
      <c r="J1057" s="74" t="s">
        <v>2834</v>
      </c>
      <c r="K1057" s="74">
        <v>989380</v>
      </c>
      <c r="L1057" s="74">
        <v>0</v>
      </c>
      <c r="M1057" s="74">
        <v>22392759</v>
      </c>
      <c r="N1057" s="74">
        <v>22392759</v>
      </c>
      <c r="O1057" s="74">
        <v>21403379</v>
      </c>
      <c r="P1057" s="74">
        <v>22392759</v>
      </c>
      <c r="Q1057" s="74">
        <v>21403379</v>
      </c>
      <c r="R1057" s="74">
        <v>22392759</v>
      </c>
      <c r="S1057" s="74">
        <v>21403379</v>
      </c>
    </row>
    <row r="1058" spans="1:19" x14ac:dyDescent="0.35">
      <c r="A1058" s="74" t="s">
        <v>1064</v>
      </c>
      <c r="B1058" s="74">
        <v>168</v>
      </c>
      <c r="C1058" s="74" t="s">
        <v>1731</v>
      </c>
      <c r="D1058" s="74">
        <v>114904</v>
      </c>
      <c r="E1058" s="74" t="s">
        <v>2429</v>
      </c>
      <c r="F1058" s="74">
        <v>2758188</v>
      </c>
      <c r="G1058" s="74">
        <v>2758188</v>
      </c>
      <c r="H1058" s="74">
        <v>2758188</v>
      </c>
      <c r="I1058" s="74" t="s">
        <v>2829</v>
      </c>
      <c r="J1058" s="74" t="s">
        <v>2833</v>
      </c>
      <c r="K1058" s="74">
        <v>0</v>
      </c>
      <c r="L1058" s="74">
        <v>0</v>
      </c>
      <c r="M1058" s="74">
        <v>2758188</v>
      </c>
      <c r="N1058" s="74">
        <v>2758188</v>
      </c>
      <c r="O1058" s="74">
        <v>2758188</v>
      </c>
      <c r="P1058" s="74">
        <v>2758188</v>
      </c>
      <c r="Q1058" s="74">
        <v>2758188</v>
      </c>
      <c r="R1058" s="74">
        <v>2758188</v>
      </c>
      <c r="S1058" s="74">
        <v>2758188</v>
      </c>
    </row>
    <row r="1059" spans="1:19" x14ac:dyDescent="0.35">
      <c r="A1059" s="74" t="s">
        <v>1065</v>
      </c>
      <c r="B1059" s="74">
        <v>168</v>
      </c>
      <c r="C1059" s="74" t="s">
        <v>1731</v>
      </c>
      <c r="D1059" s="74">
        <v>168901</v>
      </c>
      <c r="E1059" s="74" t="s">
        <v>2581</v>
      </c>
      <c r="F1059" s="74">
        <v>351520496</v>
      </c>
      <c r="G1059" s="74">
        <v>380766307</v>
      </c>
      <c r="H1059" s="74">
        <v>351520496</v>
      </c>
      <c r="I1059" s="74" t="s">
        <v>2829</v>
      </c>
      <c r="J1059" s="74" t="s">
        <v>2833</v>
      </c>
      <c r="K1059" s="74">
        <v>10096133</v>
      </c>
      <c r="L1059" s="74">
        <v>0</v>
      </c>
      <c r="M1059" s="74">
        <v>361616629</v>
      </c>
      <c r="N1059" s="74">
        <v>361616629</v>
      </c>
      <c r="O1059" s="74">
        <v>351520496</v>
      </c>
      <c r="P1059" s="74">
        <v>361616629</v>
      </c>
      <c r="Q1059" s="74">
        <v>351520496</v>
      </c>
      <c r="R1059" s="74">
        <v>361616629</v>
      </c>
      <c r="S1059" s="74">
        <v>351520496</v>
      </c>
    </row>
    <row r="1060" spans="1:19" x14ac:dyDescent="0.35">
      <c r="A1060" s="74" t="s">
        <v>1066</v>
      </c>
      <c r="B1060" s="74">
        <v>168</v>
      </c>
      <c r="C1060" s="74" t="s">
        <v>1731</v>
      </c>
      <c r="D1060" s="74">
        <v>168902</v>
      </c>
      <c r="E1060" s="74" t="s">
        <v>2582</v>
      </c>
      <c r="F1060" s="74">
        <v>94491936</v>
      </c>
      <c r="G1060" s="74">
        <v>96854197</v>
      </c>
      <c r="H1060" s="74">
        <v>94491936</v>
      </c>
      <c r="I1060" s="74" t="s">
        <v>2829</v>
      </c>
      <c r="J1060" s="74" t="s">
        <v>2833</v>
      </c>
      <c r="K1060" s="74">
        <v>1947097</v>
      </c>
      <c r="L1060" s="74">
        <v>0</v>
      </c>
      <c r="M1060" s="74">
        <v>96439033</v>
      </c>
      <c r="N1060" s="74">
        <v>96439033</v>
      </c>
      <c r="O1060" s="74">
        <v>94491936</v>
      </c>
      <c r="P1060" s="74">
        <v>204449893</v>
      </c>
      <c r="Q1060" s="74">
        <v>202502796</v>
      </c>
      <c r="R1060" s="74">
        <v>204449893</v>
      </c>
      <c r="S1060" s="74">
        <v>202502796</v>
      </c>
    </row>
    <row r="1061" spans="1:19" x14ac:dyDescent="0.35">
      <c r="A1061" s="74" t="s">
        <v>1067</v>
      </c>
      <c r="B1061" s="74">
        <v>168</v>
      </c>
      <c r="C1061" s="74" t="s">
        <v>1731</v>
      </c>
      <c r="D1061" s="74">
        <v>168903</v>
      </c>
      <c r="E1061" s="74" t="s">
        <v>2583</v>
      </c>
      <c r="F1061" s="74">
        <v>265858362</v>
      </c>
      <c r="G1061" s="74">
        <v>282146814</v>
      </c>
      <c r="H1061" s="74">
        <v>265858362</v>
      </c>
      <c r="I1061" s="74" t="s">
        <v>2829</v>
      </c>
      <c r="J1061" s="74" t="s">
        <v>2833</v>
      </c>
      <c r="K1061" s="74">
        <v>2058533</v>
      </c>
      <c r="L1061" s="74">
        <v>0</v>
      </c>
      <c r="M1061" s="74">
        <v>267916895</v>
      </c>
      <c r="N1061" s="74">
        <v>267916895</v>
      </c>
      <c r="O1061" s="74">
        <v>265858362</v>
      </c>
      <c r="P1061" s="74">
        <v>267916895</v>
      </c>
      <c r="Q1061" s="74">
        <v>265858362</v>
      </c>
      <c r="R1061" s="74">
        <v>267916895</v>
      </c>
      <c r="S1061" s="74">
        <v>265858362</v>
      </c>
    </row>
    <row r="1062" spans="1:19" x14ac:dyDescent="0.35">
      <c r="A1062" s="74" t="s">
        <v>1068</v>
      </c>
      <c r="B1062" s="74">
        <v>168</v>
      </c>
      <c r="C1062" s="74" t="s">
        <v>1731</v>
      </c>
      <c r="D1062" s="74">
        <v>177901</v>
      </c>
      <c r="E1062" s="74" t="s">
        <v>2231</v>
      </c>
      <c r="F1062" s="74">
        <v>3225404</v>
      </c>
      <c r="G1062" s="74">
        <v>3225404</v>
      </c>
      <c r="H1062" s="74">
        <v>3225404</v>
      </c>
      <c r="I1062" s="74" t="s">
        <v>2829</v>
      </c>
      <c r="J1062" s="74" t="s">
        <v>2833</v>
      </c>
      <c r="K1062" s="74">
        <v>20000</v>
      </c>
      <c r="L1062" s="74">
        <v>0</v>
      </c>
      <c r="M1062" s="74">
        <v>3245404</v>
      </c>
      <c r="N1062" s="74">
        <v>3245404</v>
      </c>
      <c r="O1062" s="74">
        <v>3225404</v>
      </c>
      <c r="P1062" s="74">
        <v>14707080</v>
      </c>
      <c r="Q1062" s="74">
        <v>14687080</v>
      </c>
      <c r="R1062" s="74">
        <v>14707080</v>
      </c>
      <c r="S1062" s="74">
        <v>14687080</v>
      </c>
    </row>
    <row r="1063" spans="1:19" x14ac:dyDescent="0.35">
      <c r="A1063" s="74" t="s">
        <v>1069</v>
      </c>
      <c r="B1063" s="74">
        <v>168</v>
      </c>
      <c r="C1063" s="74" t="s">
        <v>1731</v>
      </c>
      <c r="D1063" s="74">
        <v>208903</v>
      </c>
      <c r="E1063" s="74" t="s">
        <v>2584</v>
      </c>
      <c r="F1063" s="74">
        <v>4414353</v>
      </c>
      <c r="G1063" s="74">
        <v>4414353</v>
      </c>
      <c r="H1063" s="74">
        <v>4414353</v>
      </c>
      <c r="I1063" s="74" t="s">
        <v>2829</v>
      </c>
      <c r="J1063" s="74" t="s">
        <v>2833</v>
      </c>
      <c r="K1063" s="74">
        <v>39520</v>
      </c>
      <c r="L1063" s="74">
        <v>0</v>
      </c>
      <c r="M1063" s="74">
        <v>4453873</v>
      </c>
      <c r="N1063" s="74">
        <v>4453873</v>
      </c>
      <c r="O1063" s="74">
        <v>4414353</v>
      </c>
      <c r="P1063" s="74">
        <v>4453873</v>
      </c>
      <c r="Q1063" s="74">
        <v>4414353</v>
      </c>
      <c r="R1063" s="74">
        <v>4453873</v>
      </c>
      <c r="S1063" s="74">
        <v>4414353</v>
      </c>
    </row>
    <row r="1064" spans="1:19" x14ac:dyDescent="0.35">
      <c r="A1064" s="74" t="s">
        <v>1070</v>
      </c>
      <c r="B1064" s="74">
        <v>169</v>
      </c>
      <c r="C1064" s="74" t="s">
        <v>1732</v>
      </c>
      <c r="D1064" s="74">
        <v>169901</v>
      </c>
      <c r="E1064" s="74" t="s">
        <v>2038</v>
      </c>
      <c r="F1064" s="74">
        <v>885022743</v>
      </c>
      <c r="G1064" s="74">
        <v>885022743</v>
      </c>
      <c r="H1064" s="74">
        <v>885022743</v>
      </c>
      <c r="I1064" s="74" t="s">
        <v>2829</v>
      </c>
      <c r="J1064" s="74" t="s">
        <v>2832</v>
      </c>
      <c r="K1064" s="74">
        <v>23156069</v>
      </c>
      <c r="L1064" s="74">
        <v>0</v>
      </c>
      <c r="M1064" s="74">
        <v>908178812</v>
      </c>
      <c r="N1064" s="74">
        <v>908178812</v>
      </c>
      <c r="O1064" s="74">
        <v>885022743</v>
      </c>
      <c r="P1064" s="74">
        <v>908178812</v>
      </c>
      <c r="Q1064" s="74">
        <v>885022743</v>
      </c>
      <c r="R1064" s="74">
        <v>908178812</v>
      </c>
      <c r="S1064" s="74">
        <v>885022743</v>
      </c>
    </row>
    <row r="1065" spans="1:19" x14ac:dyDescent="0.35">
      <c r="A1065" s="74" t="s">
        <v>1071</v>
      </c>
      <c r="B1065" s="74">
        <v>169</v>
      </c>
      <c r="C1065" s="74" t="s">
        <v>1732</v>
      </c>
      <c r="D1065" s="74">
        <v>169902</v>
      </c>
      <c r="E1065" s="74" t="s">
        <v>2585</v>
      </c>
      <c r="F1065" s="74">
        <v>230692553</v>
      </c>
      <c r="G1065" s="74">
        <v>230692553</v>
      </c>
      <c r="H1065" s="74">
        <v>230692553</v>
      </c>
      <c r="I1065" s="74" t="s">
        <v>2829</v>
      </c>
      <c r="J1065" s="74" t="s">
        <v>2832</v>
      </c>
      <c r="K1065" s="74">
        <v>9807847</v>
      </c>
      <c r="L1065" s="74">
        <v>0</v>
      </c>
      <c r="M1065" s="74">
        <v>240500400</v>
      </c>
      <c r="N1065" s="74">
        <v>240500400</v>
      </c>
      <c r="O1065" s="74">
        <v>230692553</v>
      </c>
      <c r="P1065" s="74">
        <v>240500400</v>
      </c>
      <c r="Q1065" s="74">
        <v>230692553</v>
      </c>
      <c r="R1065" s="74">
        <v>240500400</v>
      </c>
      <c r="S1065" s="74">
        <v>230692553</v>
      </c>
    </row>
    <row r="1066" spans="1:19" x14ac:dyDescent="0.35">
      <c r="A1066" s="74" t="s">
        <v>1072</v>
      </c>
      <c r="B1066" s="74">
        <v>169</v>
      </c>
      <c r="C1066" s="74" t="s">
        <v>1732</v>
      </c>
      <c r="D1066" s="74">
        <v>169906</v>
      </c>
      <c r="E1066" s="74" t="s">
        <v>2039</v>
      </c>
      <c r="F1066" s="74">
        <v>101309516</v>
      </c>
      <c r="G1066" s="74">
        <v>101309516</v>
      </c>
      <c r="H1066" s="74">
        <v>101309516</v>
      </c>
      <c r="I1066" s="74" t="s">
        <v>2829</v>
      </c>
      <c r="J1066" s="74" t="s">
        <v>2832</v>
      </c>
      <c r="K1066" s="74">
        <v>1516230</v>
      </c>
      <c r="L1066" s="74">
        <v>0</v>
      </c>
      <c r="M1066" s="74">
        <v>102825746</v>
      </c>
      <c r="N1066" s="74">
        <v>102825746</v>
      </c>
      <c r="O1066" s="74">
        <v>101309516</v>
      </c>
      <c r="P1066" s="74">
        <v>102825746</v>
      </c>
      <c r="Q1066" s="74">
        <v>101309516</v>
      </c>
      <c r="R1066" s="74">
        <v>102825746</v>
      </c>
      <c r="S1066" s="74">
        <v>101309516</v>
      </c>
    </row>
    <row r="1067" spans="1:19" x14ac:dyDescent="0.35">
      <c r="A1067" s="74" t="s">
        <v>1073</v>
      </c>
      <c r="B1067" s="74">
        <v>169</v>
      </c>
      <c r="C1067" s="74" t="s">
        <v>1732</v>
      </c>
      <c r="D1067" s="74">
        <v>169908</v>
      </c>
      <c r="E1067" s="74" t="s">
        <v>2586</v>
      </c>
      <c r="F1067" s="74">
        <v>33164998</v>
      </c>
      <c r="G1067" s="74">
        <v>33164998</v>
      </c>
      <c r="H1067" s="74">
        <v>33164998</v>
      </c>
      <c r="I1067" s="74" t="s">
        <v>2829</v>
      </c>
      <c r="J1067" s="74" t="s">
        <v>2832</v>
      </c>
      <c r="K1067" s="74">
        <v>1410890</v>
      </c>
      <c r="L1067" s="74">
        <v>0</v>
      </c>
      <c r="M1067" s="74">
        <v>34575888</v>
      </c>
      <c r="N1067" s="74">
        <v>34575888</v>
      </c>
      <c r="O1067" s="74">
        <v>33164998</v>
      </c>
      <c r="P1067" s="74">
        <v>34575888</v>
      </c>
      <c r="Q1067" s="74">
        <v>33164998</v>
      </c>
      <c r="R1067" s="74">
        <v>34575888</v>
      </c>
      <c r="S1067" s="74">
        <v>33164998</v>
      </c>
    </row>
    <row r="1068" spans="1:19" x14ac:dyDescent="0.35">
      <c r="A1068" s="74" t="s">
        <v>1074</v>
      </c>
      <c r="B1068" s="74">
        <v>169</v>
      </c>
      <c r="C1068" s="74" t="s">
        <v>1732</v>
      </c>
      <c r="D1068" s="74">
        <v>169909</v>
      </c>
      <c r="E1068" s="74" t="s">
        <v>2587</v>
      </c>
      <c r="F1068" s="74">
        <v>83695041</v>
      </c>
      <c r="G1068" s="74">
        <v>83695041</v>
      </c>
      <c r="H1068" s="74">
        <v>83695041</v>
      </c>
      <c r="I1068" s="74" t="s">
        <v>2829</v>
      </c>
      <c r="J1068" s="74" t="s">
        <v>2832</v>
      </c>
      <c r="K1068" s="74">
        <v>1570181</v>
      </c>
      <c r="L1068" s="74">
        <v>0</v>
      </c>
      <c r="M1068" s="74">
        <v>85265222</v>
      </c>
      <c r="N1068" s="74">
        <v>85265222</v>
      </c>
      <c r="O1068" s="74">
        <v>83695041</v>
      </c>
      <c r="P1068" s="74">
        <v>85265222</v>
      </c>
      <c r="Q1068" s="74">
        <v>83695041</v>
      </c>
      <c r="R1068" s="74">
        <v>85265222</v>
      </c>
      <c r="S1068" s="74">
        <v>83695041</v>
      </c>
    </row>
    <row r="1069" spans="1:19" x14ac:dyDescent="0.35">
      <c r="A1069" s="74" t="s">
        <v>1075</v>
      </c>
      <c r="B1069" s="74">
        <v>169</v>
      </c>
      <c r="C1069" s="74" t="s">
        <v>1732</v>
      </c>
      <c r="D1069" s="74">
        <v>169910</v>
      </c>
      <c r="E1069" s="74" t="s">
        <v>2588</v>
      </c>
      <c r="F1069" s="74">
        <v>219645387</v>
      </c>
      <c r="G1069" s="74">
        <v>219645387</v>
      </c>
      <c r="H1069" s="74">
        <v>219645387</v>
      </c>
      <c r="I1069" s="74" t="s">
        <v>2829</v>
      </c>
      <c r="J1069" s="74" t="s">
        <v>2832</v>
      </c>
      <c r="K1069" s="74">
        <v>2705120</v>
      </c>
      <c r="L1069" s="74">
        <v>0</v>
      </c>
      <c r="M1069" s="74">
        <v>222350507</v>
      </c>
      <c r="N1069" s="74">
        <v>222350507</v>
      </c>
      <c r="O1069" s="74">
        <v>219645387</v>
      </c>
      <c r="P1069" s="74">
        <v>222350507</v>
      </c>
      <c r="Q1069" s="74">
        <v>219645387</v>
      </c>
      <c r="R1069" s="74">
        <v>222350507</v>
      </c>
      <c r="S1069" s="74">
        <v>219645387</v>
      </c>
    </row>
    <row r="1070" spans="1:19" x14ac:dyDescent="0.35">
      <c r="A1070" s="74" t="s">
        <v>1076</v>
      </c>
      <c r="B1070" s="74">
        <v>169</v>
      </c>
      <c r="C1070" s="74" t="s">
        <v>1732</v>
      </c>
      <c r="D1070" s="74">
        <v>169911</v>
      </c>
      <c r="E1070" s="74" t="s">
        <v>2103</v>
      </c>
      <c r="F1070" s="74">
        <v>148483073</v>
      </c>
      <c r="G1070" s="74">
        <v>148483073</v>
      </c>
      <c r="H1070" s="74">
        <v>148483073</v>
      </c>
      <c r="I1070" s="74" t="s">
        <v>2829</v>
      </c>
      <c r="J1070" s="74" t="s">
        <v>2832</v>
      </c>
      <c r="K1070" s="74">
        <v>3479727</v>
      </c>
      <c r="L1070" s="74">
        <v>0</v>
      </c>
      <c r="M1070" s="74">
        <v>151962800</v>
      </c>
      <c r="N1070" s="74">
        <v>151962800</v>
      </c>
      <c r="O1070" s="74">
        <v>148483073</v>
      </c>
      <c r="P1070" s="74">
        <v>151962800</v>
      </c>
      <c r="Q1070" s="74">
        <v>148483073</v>
      </c>
      <c r="R1070" s="74">
        <v>151962800</v>
      </c>
      <c r="S1070" s="74">
        <v>148483073</v>
      </c>
    </row>
    <row r="1071" spans="1:19" x14ac:dyDescent="0.35">
      <c r="A1071" s="74" t="s">
        <v>1077</v>
      </c>
      <c r="B1071" s="74">
        <v>169</v>
      </c>
      <c r="C1071" s="74" t="s">
        <v>1732</v>
      </c>
      <c r="D1071" s="74">
        <v>249901</v>
      </c>
      <c r="E1071" s="74" t="s">
        <v>2589</v>
      </c>
      <c r="F1071" s="74">
        <v>23424763</v>
      </c>
      <c r="G1071" s="74">
        <v>23424763</v>
      </c>
      <c r="H1071" s="74">
        <v>23424763</v>
      </c>
      <c r="I1071" s="74" t="s">
        <v>2829</v>
      </c>
      <c r="J1071" s="74" t="s">
        <v>2832</v>
      </c>
      <c r="K1071" s="74">
        <v>395000</v>
      </c>
      <c r="L1071" s="74">
        <v>0</v>
      </c>
      <c r="M1071" s="74">
        <v>23819763</v>
      </c>
      <c r="N1071" s="74">
        <v>23819763</v>
      </c>
      <c r="O1071" s="74">
        <v>23424763</v>
      </c>
      <c r="P1071" s="74">
        <v>23819763</v>
      </c>
      <c r="Q1071" s="74">
        <v>23424763</v>
      </c>
      <c r="R1071" s="74">
        <v>23819763</v>
      </c>
      <c r="S1071" s="74">
        <v>23424763</v>
      </c>
    </row>
    <row r="1072" spans="1:19" x14ac:dyDescent="0.35">
      <c r="A1072" s="74" t="s">
        <v>1078</v>
      </c>
      <c r="B1072" s="74">
        <v>169</v>
      </c>
      <c r="C1072" s="74" t="s">
        <v>1732</v>
      </c>
      <c r="D1072" s="74">
        <v>249908</v>
      </c>
      <c r="E1072" s="74" t="s">
        <v>2104</v>
      </c>
      <c r="F1072" s="74">
        <v>646364</v>
      </c>
      <c r="G1072" s="74">
        <v>646364</v>
      </c>
      <c r="H1072" s="74">
        <v>646364</v>
      </c>
      <c r="I1072" s="74" t="s">
        <v>2829</v>
      </c>
      <c r="J1072" s="74" t="s">
        <v>2832</v>
      </c>
      <c r="K1072" s="74">
        <v>10000</v>
      </c>
      <c r="L1072" s="74">
        <v>10324</v>
      </c>
      <c r="M1072" s="74">
        <v>656364</v>
      </c>
      <c r="N1072" s="74">
        <v>646040</v>
      </c>
      <c r="O1072" s="74">
        <v>636040</v>
      </c>
      <c r="P1072" s="74">
        <v>656364</v>
      </c>
      <c r="Q1072" s="74">
        <v>646364</v>
      </c>
      <c r="R1072" s="74">
        <v>646040</v>
      </c>
      <c r="S1072" s="74">
        <v>636040</v>
      </c>
    </row>
    <row r="1073" spans="1:19" x14ac:dyDescent="0.35">
      <c r="A1073" s="74" t="s">
        <v>1079</v>
      </c>
      <c r="B1073" s="74">
        <v>170</v>
      </c>
      <c r="C1073" s="74" t="s">
        <v>1733</v>
      </c>
      <c r="D1073" s="74">
        <v>93905</v>
      </c>
      <c r="E1073" s="74" t="s">
        <v>2306</v>
      </c>
      <c r="F1073" s="74">
        <v>27598037</v>
      </c>
      <c r="G1073" s="74">
        <v>28329425</v>
      </c>
      <c r="H1073" s="74">
        <v>27598037</v>
      </c>
      <c r="I1073" s="74" t="s">
        <v>2829</v>
      </c>
      <c r="J1073" s="74" t="s">
        <v>2833</v>
      </c>
      <c r="K1073" s="74">
        <v>963840</v>
      </c>
      <c r="L1073" s="74">
        <v>0</v>
      </c>
      <c r="M1073" s="74">
        <v>28561877</v>
      </c>
      <c r="N1073" s="74">
        <v>28561877</v>
      </c>
      <c r="O1073" s="74">
        <v>27598037</v>
      </c>
      <c r="P1073" s="74">
        <v>28561877</v>
      </c>
      <c r="Q1073" s="74">
        <v>27598037</v>
      </c>
      <c r="R1073" s="74">
        <v>28561877</v>
      </c>
      <c r="S1073" s="74">
        <v>27598037</v>
      </c>
    </row>
    <row r="1074" spans="1:19" x14ac:dyDescent="0.35">
      <c r="A1074" s="74" t="s">
        <v>1080</v>
      </c>
      <c r="B1074" s="74">
        <v>170</v>
      </c>
      <c r="C1074" s="74" t="s">
        <v>1733</v>
      </c>
      <c r="D1074" s="74">
        <v>101913</v>
      </c>
      <c r="E1074" s="74" t="s">
        <v>2336</v>
      </c>
      <c r="F1074" s="74">
        <v>0</v>
      </c>
      <c r="G1074" s="74">
        <v>0</v>
      </c>
      <c r="H1074" s="74">
        <v>0</v>
      </c>
      <c r="I1074" s="74" t="s">
        <v>2829</v>
      </c>
      <c r="J1074" s="74" t="s">
        <v>2833</v>
      </c>
      <c r="K1074" s="74">
        <v>0</v>
      </c>
      <c r="L1074" s="74">
        <v>0</v>
      </c>
      <c r="M1074" s="74">
        <v>0</v>
      </c>
      <c r="N1074" s="74">
        <v>0</v>
      </c>
      <c r="O1074" s="74">
        <v>0</v>
      </c>
      <c r="P1074" s="74">
        <v>0</v>
      </c>
      <c r="Q1074" s="74">
        <v>0</v>
      </c>
      <c r="R1074" s="74">
        <v>0</v>
      </c>
      <c r="S1074" s="74">
        <v>0</v>
      </c>
    </row>
    <row r="1075" spans="1:19" x14ac:dyDescent="0.35">
      <c r="A1075" s="74" t="s">
        <v>1081</v>
      </c>
      <c r="B1075" s="74">
        <v>170</v>
      </c>
      <c r="C1075" s="74" t="s">
        <v>1733</v>
      </c>
      <c r="D1075" s="74">
        <v>101921</v>
      </c>
      <c r="E1075" s="74" t="s">
        <v>2341</v>
      </c>
      <c r="F1075" s="74">
        <v>696550564</v>
      </c>
      <c r="G1075" s="74">
        <v>696550564</v>
      </c>
      <c r="H1075" s="74">
        <v>696550564</v>
      </c>
      <c r="I1075" s="74" t="s">
        <v>2829</v>
      </c>
      <c r="J1075" s="74" t="s">
        <v>2833</v>
      </c>
      <c r="K1075" s="74">
        <v>21178251</v>
      </c>
      <c r="L1075" s="74">
        <v>0</v>
      </c>
      <c r="M1075" s="74">
        <v>717728815</v>
      </c>
      <c r="N1075" s="74">
        <v>717728815</v>
      </c>
      <c r="O1075" s="74">
        <v>696550564</v>
      </c>
      <c r="P1075" s="74">
        <v>717728815</v>
      </c>
      <c r="Q1075" s="74">
        <v>696550564</v>
      </c>
      <c r="R1075" s="74">
        <v>717728815</v>
      </c>
      <c r="S1075" s="74">
        <v>696550564</v>
      </c>
    </row>
    <row r="1076" spans="1:19" x14ac:dyDescent="0.35">
      <c r="A1076" s="74" t="s">
        <v>1082</v>
      </c>
      <c r="B1076" s="74">
        <v>170</v>
      </c>
      <c r="C1076" s="74" t="s">
        <v>1733</v>
      </c>
      <c r="D1076" s="74">
        <v>146901</v>
      </c>
      <c r="E1076" s="74" t="s">
        <v>2528</v>
      </c>
      <c r="F1076" s="74">
        <v>17411187</v>
      </c>
      <c r="G1076" s="74">
        <v>17411187</v>
      </c>
      <c r="H1076" s="74">
        <v>17411187</v>
      </c>
      <c r="I1076" s="74" t="s">
        <v>2829</v>
      </c>
      <c r="J1076" s="74" t="s">
        <v>2833</v>
      </c>
      <c r="K1076" s="74">
        <v>90340</v>
      </c>
      <c r="L1076" s="74">
        <v>0</v>
      </c>
      <c r="M1076" s="74">
        <v>17501527</v>
      </c>
      <c r="N1076" s="74">
        <v>17501527</v>
      </c>
      <c r="O1076" s="74">
        <v>17411187</v>
      </c>
      <c r="P1076" s="74">
        <v>17501527</v>
      </c>
      <c r="Q1076" s="74">
        <v>17411187</v>
      </c>
      <c r="R1076" s="74">
        <v>17501527</v>
      </c>
      <c r="S1076" s="74">
        <v>17411187</v>
      </c>
    </row>
    <row r="1077" spans="1:19" x14ac:dyDescent="0.35">
      <c r="A1077" s="74" t="s">
        <v>1083</v>
      </c>
      <c r="B1077" s="74">
        <v>170</v>
      </c>
      <c r="C1077" s="74" t="s">
        <v>1733</v>
      </c>
      <c r="D1077" s="74">
        <v>170902</v>
      </c>
      <c r="E1077" s="74" t="s">
        <v>2590</v>
      </c>
      <c r="F1077" s="74">
        <v>33605366665</v>
      </c>
      <c r="G1077" s="74">
        <v>34897347828</v>
      </c>
      <c r="H1077" s="74">
        <v>33605366665</v>
      </c>
      <c r="I1077" s="74" t="s">
        <v>2829</v>
      </c>
      <c r="J1077" s="74" t="s">
        <v>2833</v>
      </c>
      <c r="K1077" s="74">
        <v>626087881</v>
      </c>
      <c r="L1077" s="74">
        <v>0</v>
      </c>
      <c r="M1077" s="74">
        <v>34231454546</v>
      </c>
      <c r="N1077" s="74">
        <v>34231454546</v>
      </c>
      <c r="O1077" s="74">
        <v>33605366665</v>
      </c>
      <c r="P1077" s="74">
        <v>34231454546</v>
      </c>
      <c r="Q1077" s="74">
        <v>33605366665</v>
      </c>
      <c r="R1077" s="74">
        <v>34231454546</v>
      </c>
      <c r="S1077" s="74">
        <v>33605366665</v>
      </c>
    </row>
    <row r="1078" spans="1:19" x14ac:dyDescent="0.35">
      <c r="A1078" s="74" t="s">
        <v>1084</v>
      </c>
      <c r="B1078" s="74">
        <v>170</v>
      </c>
      <c r="C1078" s="74" t="s">
        <v>1733</v>
      </c>
      <c r="D1078" s="74">
        <v>170903</v>
      </c>
      <c r="E1078" s="74" t="s">
        <v>2591</v>
      </c>
      <c r="F1078" s="74">
        <v>5537848300</v>
      </c>
      <c r="G1078" s="74">
        <v>5652763281</v>
      </c>
      <c r="H1078" s="74">
        <v>5537848300</v>
      </c>
      <c r="I1078" s="74" t="s">
        <v>2829</v>
      </c>
      <c r="J1078" s="74" t="s">
        <v>2833</v>
      </c>
      <c r="K1078" s="74">
        <v>127360428</v>
      </c>
      <c r="L1078" s="74">
        <v>0</v>
      </c>
      <c r="M1078" s="74">
        <v>5665208728</v>
      </c>
      <c r="N1078" s="74">
        <v>5665208728</v>
      </c>
      <c r="O1078" s="74">
        <v>5537848300</v>
      </c>
      <c r="P1078" s="74">
        <v>5665208728</v>
      </c>
      <c r="Q1078" s="74">
        <v>5537848300</v>
      </c>
      <c r="R1078" s="74">
        <v>5665208728</v>
      </c>
      <c r="S1078" s="74">
        <v>5537848300</v>
      </c>
    </row>
    <row r="1079" spans="1:19" x14ac:dyDescent="0.35">
      <c r="A1079" s="74" t="s">
        <v>1085</v>
      </c>
      <c r="B1079" s="74">
        <v>170</v>
      </c>
      <c r="C1079" s="74" t="s">
        <v>1733</v>
      </c>
      <c r="D1079" s="74">
        <v>170904</v>
      </c>
      <c r="E1079" s="74" t="s">
        <v>2592</v>
      </c>
      <c r="F1079" s="74">
        <v>3287650806</v>
      </c>
      <c r="G1079" s="74">
        <v>3315202213</v>
      </c>
      <c r="H1079" s="74">
        <v>3287650806</v>
      </c>
      <c r="I1079" s="74" t="s">
        <v>2829</v>
      </c>
      <c r="J1079" s="74" t="s">
        <v>2833</v>
      </c>
      <c r="K1079" s="74">
        <v>91361685</v>
      </c>
      <c r="L1079" s="74">
        <v>0</v>
      </c>
      <c r="M1079" s="74">
        <v>3379012491</v>
      </c>
      <c r="N1079" s="74">
        <v>3379012491</v>
      </c>
      <c r="O1079" s="74">
        <v>3287650806</v>
      </c>
      <c r="P1079" s="74">
        <v>3379012491</v>
      </c>
      <c r="Q1079" s="74">
        <v>3287650806</v>
      </c>
      <c r="R1079" s="74">
        <v>3379012491</v>
      </c>
      <c r="S1079" s="74">
        <v>3287650806</v>
      </c>
    </row>
    <row r="1080" spans="1:19" x14ac:dyDescent="0.35">
      <c r="A1080" s="74" t="s">
        <v>1086</v>
      </c>
      <c r="B1080" s="74">
        <v>170</v>
      </c>
      <c r="C1080" s="74" t="s">
        <v>1733</v>
      </c>
      <c r="D1080" s="74">
        <v>170906</v>
      </c>
      <c r="E1080" s="74" t="s">
        <v>2593</v>
      </c>
      <c r="F1080" s="74">
        <v>5744300479</v>
      </c>
      <c r="G1080" s="74">
        <v>5840911212</v>
      </c>
      <c r="H1080" s="74">
        <v>5744300479</v>
      </c>
      <c r="I1080" s="74" t="s">
        <v>2829</v>
      </c>
      <c r="J1080" s="74" t="s">
        <v>2833</v>
      </c>
      <c r="K1080" s="74">
        <v>139488869</v>
      </c>
      <c r="L1080" s="74">
        <v>0</v>
      </c>
      <c r="M1080" s="74">
        <v>5883789348</v>
      </c>
      <c r="N1080" s="74">
        <v>5883789348</v>
      </c>
      <c r="O1080" s="74">
        <v>5744300479</v>
      </c>
      <c r="P1080" s="74">
        <v>5883789348</v>
      </c>
      <c r="Q1080" s="74">
        <v>5744300479</v>
      </c>
      <c r="R1080" s="74">
        <v>5883789348</v>
      </c>
      <c r="S1080" s="74">
        <v>5744300479</v>
      </c>
    </row>
    <row r="1081" spans="1:19" x14ac:dyDescent="0.35">
      <c r="A1081" s="74" t="s">
        <v>1087</v>
      </c>
      <c r="B1081" s="74">
        <v>170</v>
      </c>
      <c r="C1081" s="74" t="s">
        <v>1733</v>
      </c>
      <c r="D1081" s="74">
        <v>170907</v>
      </c>
      <c r="E1081" s="74" t="s">
        <v>2594</v>
      </c>
      <c r="F1081" s="74">
        <v>715293305</v>
      </c>
      <c r="G1081" s="74">
        <v>745608931</v>
      </c>
      <c r="H1081" s="74">
        <v>715293305</v>
      </c>
      <c r="I1081" s="74" t="s">
        <v>2829</v>
      </c>
      <c r="J1081" s="74" t="s">
        <v>2833</v>
      </c>
      <c r="K1081" s="74">
        <v>27348213</v>
      </c>
      <c r="L1081" s="74">
        <v>0</v>
      </c>
      <c r="M1081" s="74">
        <v>742641518</v>
      </c>
      <c r="N1081" s="74">
        <v>742641518</v>
      </c>
      <c r="O1081" s="74">
        <v>715293305</v>
      </c>
      <c r="P1081" s="74">
        <v>742641518</v>
      </c>
      <c r="Q1081" s="74">
        <v>715293305</v>
      </c>
      <c r="R1081" s="74">
        <v>742641518</v>
      </c>
      <c r="S1081" s="74">
        <v>715293305</v>
      </c>
    </row>
    <row r="1082" spans="1:19" x14ac:dyDescent="0.35">
      <c r="A1082" s="74" t="s">
        <v>1088</v>
      </c>
      <c r="B1082" s="74">
        <v>170</v>
      </c>
      <c r="C1082" s="74" t="s">
        <v>1733</v>
      </c>
      <c r="D1082" s="74">
        <v>170908</v>
      </c>
      <c r="E1082" s="74" t="s">
        <v>2345</v>
      </c>
      <c r="F1082" s="74">
        <v>3764630202</v>
      </c>
      <c r="G1082" s="74">
        <v>3852614069</v>
      </c>
      <c r="H1082" s="74">
        <v>3764630202</v>
      </c>
      <c r="I1082" s="74" t="s">
        <v>2829</v>
      </c>
      <c r="J1082" s="74" t="s">
        <v>2833</v>
      </c>
      <c r="K1082" s="74">
        <v>102707760</v>
      </c>
      <c r="L1082" s="74">
        <v>0</v>
      </c>
      <c r="M1082" s="74">
        <v>3867337962</v>
      </c>
      <c r="N1082" s="74">
        <v>3867337962</v>
      </c>
      <c r="O1082" s="74">
        <v>3764630202</v>
      </c>
      <c r="P1082" s="74">
        <v>3867337962</v>
      </c>
      <c r="Q1082" s="74">
        <v>3764630202</v>
      </c>
      <c r="R1082" s="74">
        <v>3867337962</v>
      </c>
      <c r="S1082" s="74">
        <v>3764630202</v>
      </c>
    </row>
    <row r="1083" spans="1:19" x14ac:dyDescent="0.35">
      <c r="A1083" s="74" t="s">
        <v>1089</v>
      </c>
      <c r="B1083" s="74">
        <v>171</v>
      </c>
      <c r="C1083" s="74" t="s">
        <v>1734</v>
      </c>
      <c r="D1083" s="74">
        <v>117903</v>
      </c>
      <c r="E1083" s="74" t="s">
        <v>2004</v>
      </c>
      <c r="F1083" s="74">
        <v>3810175</v>
      </c>
      <c r="G1083" s="74">
        <v>3810175</v>
      </c>
      <c r="H1083" s="74">
        <v>3810175</v>
      </c>
      <c r="I1083" s="74" t="s">
        <v>2829</v>
      </c>
      <c r="J1083" s="74" t="s">
        <v>2832</v>
      </c>
      <c r="K1083" s="74">
        <v>219480</v>
      </c>
      <c r="L1083" s="74">
        <v>0</v>
      </c>
      <c r="M1083" s="74">
        <v>4029655</v>
      </c>
      <c r="N1083" s="74">
        <v>4029655</v>
      </c>
      <c r="O1083" s="74">
        <v>3810175</v>
      </c>
      <c r="P1083" s="74">
        <v>4029655</v>
      </c>
      <c r="Q1083" s="74">
        <v>3810175</v>
      </c>
      <c r="R1083" s="74">
        <v>4029655</v>
      </c>
      <c r="S1083" s="74">
        <v>3810175</v>
      </c>
    </row>
    <row r="1084" spans="1:19" x14ac:dyDescent="0.35">
      <c r="A1084" s="74" t="s">
        <v>1090</v>
      </c>
      <c r="B1084" s="74">
        <v>171</v>
      </c>
      <c r="C1084" s="74" t="s">
        <v>1734</v>
      </c>
      <c r="D1084" s="74">
        <v>171901</v>
      </c>
      <c r="E1084" s="74" t="s">
        <v>2595</v>
      </c>
      <c r="F1084" s="74">
        <v>1823860097</v>
      </c>
      <c r="G1084" s="74">
        <v>1823860097</v>
      </c>
      <c r="H1084" s="74">
        <v>1823860097</v>
      </c>
      <c r="I1084" s="74" t="s">
        <v>2829</v>
      </c>
      <c r="J1084" s="74" t="s">
        <v>2832</v>
      </c>
      <c r="K1084" s="74">
        <v>30643723</v>
      </c>
      <c r="L1084" s="74">
        <v>10932845</v>
      </c>
      <c r="M1084" s="74">
        <v>1854503820</v>
      </c>
      <c r="N1084" s="74">
        <v>1843570975</v>
      </c>
      <c r="O1084" s="74">
        <v>1812927252</v>
      </c>
      <c r="P1084" s="74">
        <v>1854503820</v>
      </c>
      <c r="Q1084" s="74">
        <v>1823860097</v>
      </c>
      <c r="R1084" s="74">
        <v>1843570975</v>
      </c>
      <c r="S1084" s="74">
        <v>1812927252</v>
      </c>
    </row>
    <row r="1085" spans="1:19" x14ac:dyDescent="0.35">
      <c r="A1085" s="74" t="s">
        <v>1091</v>
      </c>
      <c r="B1085" s="74">
        <v>171</v>
      </c>
      <c r="C1085" s="74" t="s">
        <v>1734</v>
      </c>
      <c r="D1085" s="74">
        <v>171902</v>
      </c>
      <c r="E1085" s="74" t="s">
        <v>2596</v>
      </c>
      <c r="F1085" s="74">
        <v>210394146</v>
      </c>
      <c r="G1085" s="74">
        <v>210394146</v>
      </c>
      <c r="H1085" s="74">
        <v>210394146</v>
      </c>
      <c r="I1085" s="74" t="s">
        <v>2829</v>
      </c>
      <c r="J1085" s="74" t="s">
        <v>2832</v>
      </c>
      <c r="K1085" s="74">
        <v>3785049</v>
      </c>
      <c r="L1085" s="74">
        <v>0</v>
      </c>
      <c r="M1085" s="74">
        <v>214179195</v>
      </c>
      <c r="N1085" s="74">
        <v>214179195</v>
      </c>
      <c r="O1085" s="74">
        <v>210394146</v>
      </c>
      <c r="P1085" s="74">
        <v>216844195</v>
      </c>
      <c r="Q1085" s="74">
        <v>213059146</v>
      </c>
      <c r="R1085" s="74">
        <v>216844195</v>
      </c>
      <c r="S1085" s="74">
        <v>213059146</v>
      </c>
    </row>
    <row r="1086" spans="1:19" x14ac:dyDescent="0.35">
      <c r="A1086" s="74" t="s">
        <v>1092</v>
      </c>
      <c r="B1086" s="74">
        <v>172</v>
      </c>
      <c r="C1086" s="74" t="s">
        <v>1735</v>
      </c>
      <c r="D1086" s="74">
        <v>34903</v>
      </c>
      <c r="E1086" s="74" t="s">
        <v>2007</v>
      </c>
      <c r="F1086" s="74">
        <v>44650283</v>
      </c>
      <c r="G1086" s="74">
        <v>44650283</v>
      </c>
      <c r="H1086" s="74">
        <v>44650283</v>
      </c>
      <c r="I1086" s="74" t="s">
        <v>2829</v>
      </c>
      <c r="J1086" s="74" t="s">
        <v>2833</v>
      </c>
      <c r="K1086" s="74">
        <v>240000</v>
      </c>
      <c r="L1086" s="74">
        <v>0</v>
      </c>
      <c r="M1086" s="74">
        <v>44890283</v>
      </c>
      <c r="N1086" s="74">
        <v>44890283</v>
      </c>
      <c r="O1086" s="74">
        <v>44650283</v>
      </c>
      <c r="P1086" s="74">
        <v>44890283</v>
      </c>
      <c r="Q1086" s="74">
        <v>44650283</v>
      </c>
      <c r="R1086" s="74">
        <v>44890283</v>
      </c>
      <c r="S1086" s="74">
        <v>44650283</v>
      </c>
    </row>
    <row r="1087" spans="1:19" x14ac:dyDescent="0.35">
      <c r="A1087" s="74" t="s">
        <v>1093</v>
      </c>
      <c r="B1087" s="74">
        <v>172</v>
      </c>
      <c r="C1087" s="74" t="s">
        <v>1735</v>
      </c>
      <c r="D1087" s="74">
        <v>172902</v>
      </c>
      <c r="E1087" s="74" t="s">
        <v>2597</v>
      </c>
      <c r="F1087" s="74">
        <v>407454548</v>
      </c>
      <c r="G1087" s="74">
        <v>416795813</v>
      </c>
      <c r="H1087" s="74">
        <v>407454548</v>
      </c>
      <c r="I1087" s="74" t="s">
        <v>2829</v>
      </c>
      <c r="J1087" s="74" t="s">
        <v>2833</v>
      </c>
      <c r="K1087" s="74">
        <v>19184120</v>
      </c>
      <c r="L1087" s="74">
        <v>0</v>
      </c>
      <c r="M1087" s="74">
        <v>426638668</v>
      </c>
      <c r="N1087" s="74">
        <v>426638668</v>
      </c>
      <c r="O1087" s="74">
        <v>407454548</v>
      </c>
      <c r="P1087" s="74">
        <v>426638668</v>
      </c>
      <c r="Q1087" s="74">
        <v>407454548</v>
      </c>
      <c r="R1087" s="74">
        <v>426638668</v>
      </c>
      <c r="S1087" s="74">
        <v>407454548</v>
      </c>
    </row>
    <row r="1088" spans="1:19" x14ac:dyDescent="0.35">
      <c r="A1088" s="74" t="s">
        <v>1094</v>
      </c>
      <c r="B1088" s="74">
        <v>172</v>
      </c>
      <c r="C1088" s="74" t="s">
        <v>1735</v>
      </c>
      <c r="D1088" s="74">
        <v>172905</v>
      </c>
      <c r="E1088" s="74" t="s">
        <v>2012</v>
      </c>
      <c r="F1088" s="74">
        <v>183046720</v>
      </c>
      <c r="G1088" s="74">
        <v>186088192</v>
      </c>
      <c r="H1088" s="74">
        <v>183046720</v>
      </c>
      <c r="I1088" s="74" t="s">
        <v>2829</v>
      </c>
      <c r="J1088" s="74" t="s">
        <v>2833</v>
      </c>
      <c r="K1088" s="74">
        <v>10672200</v>
      </c>
      <c r="L1088" s="74">
        <v>0</v>
      </c>
      <c r="M1088" s="74">
        <v>193718920</v>
      </c>
      <c r="N1088" s="74">
        <v>193718920</v>
      </c>
      <c r="O1088" s="74">
        <v>183046720</v>
      </c>
      <c r="P1088" s="74">
        <v>193718920</v>
      </c>
      <c r="Q1088" s="74">
        <v>183046720</v>
      </c>
      <c r="R1088" s="74">
        <v>193718920</v>
      </c>
      <c r="S1088" s="74">
        <v>183046720</v>
      </c>
    </row>
    <row r="1089" spans="1:19" x14ac:dyDescent="0.35">
      <c r="A1089" s="74" t="s">
        <v>1095</v>
      </c>
      <c r="B1089" s="74">
        <v>173</v>
      </c>
      <c r="C1089" s="74" t="s">
        <v>1736</v>
      </c>
      <c r="D1089" s="74">
        <v>96905</v>
      </c>
      <c r="E1089" s="74" t="s">
        <v>1960</v>
      </c>
      <c r="F1089" s="74">
        <v>560710</v>
      </c>
      <c r="G1089" s="74">
        <v>560710</v>
      </c>
      <c r="H1089" s="74">
        <v>560710</v>
      </c>
      <c r="I1089" s="74" t="s">
        <v>2829</v>
      </c>
      <c r="J1089" s="74" t="s">
        <v>2832</v>
      </c>
      <c r="K1089" s="74">
        <v>0</v>
      </c>
      <c r="L1089" s="74">
        <v>0</v>
      </c>
      <c r="M1089" s="74">
        <v>560710</v>
      </c>
      <c r="N1089" s="74">
        <v>560710</v>
      </c>
      <c r="O1089" s="74">
        <v>560710</v>
      </c>
      <c r="P1089" s="74">
        <v>560710</v>
      </c>
      <c r="Q1089" s="74">
        <v>560710</v>
      </c>
      <c r="R1089" s="74">
        <v>560710</v>
      </c>
      <c r="S1089" s="74">
        <v>560710</v>
      </c>
    </row>
    <row r="1090" spans="1:19" x14ac:dyDescent="0.35">
      <c r="A1090" s="74" t="s">
        <v>1096</v>
      </c>
      <c r="B1090" s="74">
        <v>173</v>
      </c>
      <c r="C1090" s="74" t="s">
        <v>1736</v>
      </c>
      <c r="D1090" s="74">
        <v>173901</v>
      </c>
      <c r="E1090" s="74" t="s">
        <v>2238</v>
      </c>
      <c r="F1090" s="74">
        <v>111177866</v>
      </c>
      <c r="G1090" s="74">
        <v>111177866</v>
      </c>
      <c r="H1090" s="74">
        <v>111177866</v>
      </c>
      <c r="I1090" s="74" t="s">
        <v>2829</v>
      </c>
      <c r="J1090" s="74" t="s">
        <v>2832</v>
      </c>
      <c r="K1090" s="74">
        <v>2429430</v>
      </c>
      <c r="L1090" s="74">
        <v>0</v>
      </c>
      <c r="M1090" s="74">
        <v>113607296</v>
      </c>
      <c r="N1090" s="74">
        <v>113607296</v>
      </c>
      <c r="O1090" s="74">
        <v>111177866</v>
      </c>
      <c r="P1090" s="74">
        <v>113607296</v>
      </c>
      <c r="Q1090" s="74">
        <v>111177866</v>
      </c>
      <c r="R1090" s="74">
        <v>113607296</v>
      </c>
      <c r="S1090" s="74">
        <v>111177866</v>
      </c>
    </row>
    <row r="1091" spans="1:19" x14ac:dyDescent="0.35">
      <c r="A1091" s="74" t="s">
        <v>1097</v>
      </c>
      <c r="B1091" s="74">
        <v>174</v>
      </c>
      <c r="C1091" s="74" t="s">
        <v>1737</v>
      </c>
      <c r="D1091" s="74">
        <v>174901</v>
      </c>
      <c r="E1091" s="74" t="s">
        <v>2598</v>
      </c>
      <c r="F1091" s="74">
        <v>102302664</v>
      </c>
      <c r="G1091" s="74">
        <v>102302664</v>
      </c>
      <c r="H1091" s="74">
        <v>102302664</v>
      </c>
      <c r="I1091" s="74" t="s">
        <v>2829</v>
      </c>
      <c r="J1091" s="74" t="s">
        <v>2832</v>
      </c>
      <c r="K1091" s="74">
        <v>3497050</v>
      </c>
      <c r="L1091" s="74">
        <v>3132380</v>
      </c>
      <c r="M1091" s="74">
        <v>105799714</v>
      </c>
      <c r="N1091" s="74">
        <v>102667334</v>
      </c>
      <c r="O1091" s="74">
        <v>99170284</v>
      </c>
      <c r="P1091" s="74">
        <v>105799714</v>
      </c>
      <c r="Q1091" s="74">
        <v>102302664</v>
      </c>
      <c r="R1091" s="74">
        <v>102667334</v>
      </c>
      <c r="S1091" s="74">
        <v>99170284</v>
      </c>
    </row>
    <row r="1092" spans="1:19" x14ac:dyDescent="0.35">
      <c r="A1092" s="74" t="s">
        <v>1098</v>
      </c>
      <c r="B1092" s="74">
        <v>174</v>
      </c>
      <c r="C1092" s="74" t="s">
        <v>1737</v>
      </c>
      <c r="D1092" s="74">
        <v>174902</v>
      </c>
      <c r="E1092" s="74" t="s">
        <v>2599</v>
      </c>
      <c r="F1092" s="74">
        <v>213932396</v>
      </c>
      <c r="G1092" s="74">
        <v>213932396</v>
      </c>
      <c r="H1092" s="74">
        <v>213932396</v>
      </c>
      <c r="I1092" s="74" t="s">
        <v>2829</v>
      </c>
      <c r="J1092" s="74" t="s">
        <v>2832</v>
      </c>
      <c r="K1092" s="74">
        <v>6949310</v>
      </c>
      <c r="L1092" s="74">
        <v>6441610</v>
      </c>
      <c r="M1092" s="74">
        <v>220881706</v>
      </c>
      <c r="N1092" s="74">
        <v>214440096</v>
      </c>
      <c r="O1092" s="74">
        <v>207490786</v>
      </c>
      <c r="P1092" s="74">
        <v>514472026</v>
      </c>
      <c r="Q1092" s="74">
        <v>507522716</v>
      </c>
      <c r="R1092" s="74">
        <v>508030416</v>
      </c>
      <c r="S1092" s="74">
        <v>501081106</v>
      </c>
    </row>
    <row r="1093" spans="1:19" x14ac:dyDescent="0.35">
      <c r="A1093" s="74" t="s">
        <v>1099</v>
      </c>
      <c r="B1093" s="74">
        <v>174</v>
      </c>
      <c r="C1093" s="74" t="s">
        <v>1737</v>
      </c>
      <c r="D1093" s="74">
        <v>174903</v>
      </c>
      <c r="E1093" s="74" t="s">
        <v>2600</v>
      </c>
      <c r="F1093" s="74">
        <v>135139366</v>
      </c>
      <c r="G1093" s="74">
        <v>135139366</v>
      </c>
      <c r="H1093" s="74">
        <v>135139366</v>
      </c>
      <c r="I1093" s="74" t="s">
        <v>2829</v>
      </c>
      <c r="J1093" s="74" t="s">
        <v>2832</v>
      </c>
      <c r="K1093" s="74">
        <v>5460960</v>
      </c>
      <c r="L1093" s="74">
        <v>5885435</v>
      </c>
      <c r="M1093" s="74">
        <v>140600326</v>
      </c>
      <c r="N1093" s="74">
        <v>134714891</v>
      </c>
      <c r="O1093" s="74">
        <v>129253931</v>
      </c>
      <c r="P1093" s="74">
        <v>140600326</v>
      </c>
      <c r="Q1093" s="74">
        <v>135139366</v>
      </c>
      <c r="R1093" s="74">
        <v>134714891</v>
      </c>
      <c r="S1093" s="74">
        <v>129253931</v>
      </c>
    </row>
    <row r="1094" spans="1:19" x14ac:dyDescent="0.35">
      <c r="A1094" s="74" t="s">
        <v>1100</v>
      </c>
      <c r="B1094" s="74">
        <v>174</v>
      </c>
      <c r="C1094" s="74" t="s">
        <v>1737</v>
      </c>
      <c r="D1094" s="74">
        <v>174904</v>
      </c>
      <c r="E1094" s="74" t="s">
        <v>2601</v>
      </c>
      <c r="F1094" s="74">
        <v>2049770517</v>
      </c>
      <c r="G1094" s="74">
        <v>2145733084</v>
      </c>
      <c r="H1094" s="74">
        <v>2049770517</v>
      </c>
      <c r="I1094" s="74" t="s">
        <v>2829</v>
      </c>
      <c r="J1094" s="74" t="s">
        <v>2833</v>
      </c>
      <c r="K1094" s="74">
        <v>70208970</v>
      </c>
      <c r="L1094" s="74">
        <v>101232385</v>
      </c>
      <c r="M1094" s="74">
        <v>2119979487</v>
      </c>
      <c r="N1094" s="74">
        <v>2018747102</v>
      </c>
      <c r="O1094" s="74">
        <v>1948538132</v>
      </c>
      <c r="P1094" s="74">
        <v>2119979487</v>
      </c>
      <c r="Q1094" s="74">
        <v>2049770517</v>
      </c>
      <c r="R1094" s="74">
        <v>2018747102</v>
      </c>
      <c r="S1094" s="74">
        <v>1948538132</v>
      </c>
    </row>
    <row r="1095" spans="1:19" x14ac:dyDescent="0.35">
      <c r="A1095" s="74" t="s">
        <v>1101</v>
      </c>
      <c r="B1095" s="74">
        <v>174</v>
      </c>
      <c r="C1095" s="74" t="s">
        <v>1737</v>
      </c>
      <c r="D1095" s="74">
        <v>174906</v>
      </c>
      <c r="E1095" s="74" t="s">
        <v>2602</v>
      </c>
      <c r="F1095" s="74">
        <v>142451966</v>
      </c>
      <c r="G1095" s="74">
        <v>142451966</v>
      </c>
      <c r="H1095" s="74">
        <v>142451966</v>
      </c>
      <c r="I1095" s="74" t="s">
        <v>2829</v>
      </c>
      <c r="J1095" s="74" t="s">
        <v>2832</v>
      </c>
      <c r="K1095" s="74">
        <v>6449750</v>
      </c>
      <c r="L1095" s="74">
        <v>6859800</v>
      </c>
      <c r="M1095" s="74">
        <v>148901716</v>
      </c>
      <c r="N1095" s="74">
        <v>142041916</v>
      </c>
      <c r="O1095" s="74">
        <v>135592166</v>
      </c>
      <c r="P1095" s="74">
        <v>148901716</v>
      </c>
      <c r="Q1095" s="74">
        <v>142451966</v>
      </c>
      <c r="R1095" s="74">
        <v>142041916</v>
      </c>
      <c r="S1095" s="74">
        <v>135592166</v>
      </c>
    </row>
    <row r="1096" spans="1:19" x14ac:dyDescent="0.35">
      <c r="A1096" s="74" t="s">
        <v>1102</v>
      </c>
      <c r="B1096" s="74">
        <v>174</v>
      </c>
      <c r="C1096" s="74" t="s">
        <v>1737</v>
      </c>
      <c r="D1096" s="74">
        <v>174908</v>
      </c>
      <c r="E1096" s="74" t="s">
        <v>2603</v>
      </c>
      <c r="F1096" s="74">
        <v>130221525</v>
      </c>
      <c r="G1096" s="74">
        <v>130221525</v>
      </c>
      <c r="H1096" s="74">
        <v>130221525</v>
      </c>
      <c r="I1096" s="74" t="s">
        <v>2829</v>
      </c>
      <c r="J1096" s="74" t="s">
        <v>2832</v>
      </c>
      <c r="K1096" s="74">
        <v>7681450</v>
      </c>
      <c r="L1096" s="74">
        <v>10159040</v>
      </c>
      <c r="M1096" s="74">
        <v>137902975</v>
      </c>
      <c r="N1096" s="74">
        <v>127743935</v>
      </c>
      <c r="O1096" s="74">
        <v>120062485</v>
      </c>
      <c r="P1096" s="74">
        <v>137902975</v>
      </c>
      <c r="Q1096" s="74">
        <v>130221525</v>
      </c>
      <c r="R1096" s="74">
        <v>127743935</v>
      </c>
      <c r="S1096" s="74">
        <v>120062485</v>
      </c>
    </row>
    <row r="1097" spans="1:19" x14ac:dyDescent="0.35">
      <c r="A1097" s="74" t="s">
        <v>1103</v>
      </c>
      <c r="B1097" s="74">
        <v>174</v>
      </c>
      <c r="C1097" s="74" t="s">
        <v>1737</v>
      </c>
      <c r="D1097" s="74">
        <v>174909</v>
      </c>
      <c r="E1097" s="74" t="s">
        <v>2604</v>
      </c>
      <c r="F1097" s="74">
        <v>76598817</v>
      </c>
      <c r="G1097" s="74">
        <v>76598817</v>
      </c>
      <c r="H1097" s="74">
        <v>76598817</v>
      </c>
      <c r="I1097" s="74" t="s">
        <v>2829</v>
      </c>
      <c r="J1097" s="74" t="s">
        <v>2832</v>
      </c>
      <c r="K1097" s="74">
        <v>3058780</v>
      </c>
      <c r="L1097" s="74">
        <v>3354215</v>
      </c>
      <c r="M1097" s="74">
        <v>79657597</v>
      </c>
      <c r="N1097" s="74">
        <v>76303382</v>
      </c>
      <c r="O1097" s="74">
        <v>73244602</v>
      </c>
      <c r="P1097" s="74">
        <v>79657597</v>
      </c>
      <c r="Q1097" s="74">
        <v>76598817</v>
      </c>
      <c r="R1097" s="74">
        <v>76303382</v>
      </c>
      <c r="S1097" s="74">
        <v>73244602</v>
      </c>
    </row>
    <row r="1098" spans="1:19" x14ac:dyDescent="0.35">
      <c r="A1098" s="74" t="s">
        <v>1104</v>
      </c>
      <c r="B1098" s="74">
        <v>174</v>
      </c>
      <c r="C1098" s="74" t="s">
        <v>1737</v>
      </c>
      <c r="D1098" s="74">
        <v>174910</v>
      </c>
      <c r="E1098" s="74" t="s">
        <v>2605</v>
      </c>
      <c r="F1098" s="74">
        <v>64779833</v>
      </c>
      <c r="G1098" s="74">
        <v>64779833</v>
      </c>
      <c r="H1098" s="74">
        <v>64779833</v>
      </c>
      <c r="I1098" s="74" t="s">
        <v>2829</v>
      </c>
      <c r="J1098" s="74" t="s">
        <v>2832</v>
      </c>
      <c r="K1098" s="74">
        <v>3707170</v>
      </c>
      <c r="L1098" s="74">
        <v>3477615</v>
      </c>
      <c r="M1098" s="74">
        <v>68487003</v>
      </c>
      <c r="N1098" s="74">
        <v>65009388</v>
      </c>
      <c r="O1098" s="74">
        <v>61302218</v>
      </c>
      <c r="P1098" s="74">
        <v>68487003</v>
      </c>
      <c r="Q1098" s="74">
        <v>64779833</v>
      </c>
      <c r="R1098" s="74">
        <v>65009388</v>
      </c>
      <c r="S1098" s="74">
        <v>61302218</v>
      </c>
    </row>
    <row r="1099" spans="1:19" x14ac:dyDescent="0.35">
      <c r="A1099" s="74" t="s">
        <v>1105</v>
      </c>
      <c r="B1099" s="74">
        <v>174</v>
      </c>
      <c r="C1099" s="74" t="s">
        <v>1737</v>
      </c>
      <c r="D1099" s="74">
        <v>174911</v>
      </c>
      <c r="E1099" s="74" t="s">
        <v>2606</v>
      </c>
      <c r="F1099" s="74">
        <v>155761270</v>
      </c>
      <c r="G1099" s="74">
        <v>155761270</v>
      </c>
      <c r="H1099" s="74">
        <v>155761270</v>
      </c>
      <c r="I1099" s="74" t="s">
        <v>2829</v>
      </c>
      <c r="J1099" s="74" t="s">
        <v>2832</v>
      </c>
      <c r="K1099" s="74">
        <v>5518710</v>
      </c>
      <c r="L1099" s="74">
        <v>8799700</v>
      </c>
      <c r="M1099" s="74">
        <v>161279980</v>
      </c>
      <c r="N1099" s="74">
        <v>152480280</v>
      </c>
      <c r="O1099" s="74">
        <v>146961570</v>
      </c>
      <c r="P1099" s="74">
        <v>161279980</v>
      </c>
      <c r="Q1099" s="74">
        <v>155761270</v>
      </c>
      <c r="R1099" s="74">
        <v>152480280</v>
      </c>
      <c r="S1099" s="74">
        <v>146961570</v>
      </c>
    </row>
    <row r="1100" spans="1:19" x14ac:dyDescent="0.35">
      <c r="A1100" s="74" t="s">
        <v>1106</v>
      </c>
      <c r="B1100" s="74">
        <v>175</v>
      </c>
      <c r="C1100" s="74" t="s">
        <v>1738</v>
      </c>
      <c r="D1100" s="74">
        <v>70903</v>
      </c>
      <c r="E1100" s="74" t="s">
        <v>2180</v>
      </c>
      <c r="F1100" s="74">
        <v>14587161</v>
      </c>
      <c r="G1100" s="74">
        <v>14587161</v>
      </c>
      <c r="H1100" s="74">
        <v>14587161</v>
      </c>
      <c r="I1100" s="74" t="s">
        <v>2829</v>
      </c>
      <c r="J1100" s="74" t="s">
        <v>2833</v>
      </c>
      <c r="K1100" s="74">
        <v>223481</v>
      </c>
      <c r="L1100" s="74">
        <v>0</v>
      </c>
      <c r="M1100" s="74">
        <v>14810642</v>
      </c>
      <c r="N1100" s="74">
        <v>14810642</v>
      </c>
      <c r="O1100" s="74">
        <v>14587161</v>
      </c>
      <c r="P1100" s="74">
        <v>14810642</v>
      </c>
      <c r="Q1100" s="74">
        <v>14587161</v>
      </c>
      <c r="R1100" s="74">
        <v>14810642</v>
      </c>
      <c r="S1100" s="74">
        <v>14587161</v>
      </c>
    </row>
    <row r="1101" spans="1:19" x14ac:dyDescent="0.35">
      <c r="A1101" s="74" t="s">
        <v>1107</v>
      </c>
      <c r="B1101" s="74">
        <v>175</v>
      </c>
      <c r="C1101" s="74" t="s">
        <v>1738</v>
      </c>
      <c r="D1101" s="74">
        <v>81902</v>
      </c>
      <c r="E1101" s="74" t="s">
        <v>2251</v>
      </c>
      <c r="F1101" s="74">
        <v>117195517</v>
      </c>
      <c r="G1101" s="74">
        <v>117127684</v>
      </c>
      <c r="H1101" s="74">
        <v>117195517</v>
      </c>
      <c r="I1101" s="74" t="s">
        <v>2829</v>
      </c>
      <c r="J1101" s="74" t="s">
        <v>2833</v>
      </c>
      <c r="K1101" s="74">
        <v>1297717</v>
      </c>
      <c r="L1101" s="74">
        <v>0</v>
      </c>
      <c r="M1101" s="74">
        <v>118493234</v>
      </c>
      <c r="N1101" s="74">
        <v>118493234</v>
      </c>
      <c r="O1101" s="74">
        <v>117195517</v>
      </c>
      <c r="P1101" s="74">
        <v>118493234</v>
      </c>
      <c r="Q1101" s="74">
        <v>117195517</v>
      </c>
      <c r="R1101" s="74">
        <v>118493234</v>
      </c>
      <c r="S1101" s="74">
        <v>117195517</v>
      </c>
    </row>
    <row r="1102" spans="1:19" x14ac:dyDescent="0.35">
      <c r="A1102" s="74" t="s">
        <v>1108</v>
      </c>
      <c r="B1102" s="74">
        <v>175</v>
      </c>
      <c r="C1102" s="74" t="s">
        <v>1738</v>
      </c>
      <c r="D1102" s="74">
        <v>81905</v>
      </c>
      <c r="E1102" s="74" t="s">
        <v>2253</v>
      </c>
      <c r="F1102" s="74">
        <v>20477840</v>
      </c>
      <c r="G1102" s="74">
        <v>19809068</v>
      </c>
      <c r="H1102" s="74">
        <v>20477840</v>
      </c>
      <c r="I1102" s="74" t="s">
        <v>2829</v>
      </c>
      <c r="J1102" s="74" t="s">
        <v>2833</v>
      </c>
      <c r="K1102" s="74">
        <v>413750</v>
      </c>
      <c r="L1102" s="74">
        <v>0</v>
      </c>
      <c r="M1102" s="74">
        <v>20891590</v>
      </c>
      <c r="N1102" s="74">
        <v>20891590</v>
      </c>
      <c r="O1102" s="74">
        <v>20477840</v>
      </c>
      <c r="P1102" s="74">
        <v>20891590</v>
      </c>
      <c r="Q1102" s="74">
        <v>20477840</v>
      </c>
      <c r="R1102" s="74">
        <v>20891590</v>
      </c>
      <c r="S1102" s="74">
        <v>20477840</v>
      </c>
    </row>
    <row r="1103" spans="1:19" x14ac:dyDescent="0.35">
      <c r="A1103" s="74" t="s">
        <v>1109</v>
      </c>
      <c r="B1103" s="74">
        <v>175</v>
      </c>
      <c r="C1103" s="74" t="s">
        <v>1738</v>
      </c>
      <c r="D1103" s="74">
        <v>109902</v>
      </c>
      <c r="E1103" s="74" t="s">
        <v>2390</v>
      </c>
      <c r="F1103" s="74">
        <v>572580</v>
      </c>
      <c r="G1103" s="74">
        <v>572580</v>
      </c>
      <c r="H1103" s="74">
        <v>572580</v>
      </c>
      <c r="I1103" s="74" t="s">
        <v>2829</v>
      </c>
      <c r="J1103" s="74" t="s">
        <v>2833</v>
      </c>
      <c r="K1103" s="74">
        <v>0</v>
      </c>
      <c r="L1103" s="74">
        <v>0</v>
      </c>
      <c r="M1103" s="74">
        <v>572580</v>
      </c>
      <c r="N1103" s="74">
        <v>572580</v>
      </c>
      <c r="O1103" s="74">
        <v>572580</v>
      </c>
      <c r="P1103" s="74">
        <v>572580</v>
      </c>
      <c r="Q1103" s="74">
        <v>572580</v>
      </c>
      <c r="R1103" s="74">
        <v>572580</v>
      </c>
      <c r="S1103" s="74">
        <v>572580</v>
      </c>
    </row>
    <row r="1104" spans="1:19" x14ac:dyDescent="0.35">
      <c r="A1104" s="74" t="s">
        <v>1110</v>
      </c>
      <c r="B1104" s="74">
        <v>175</v>
      </c>
      <c r="C1104" s="74" t="s">
        <v>1738</v>
      </c>
      <c r="D1104" s="74">
        <v>109905</v>
      </c>
      <c r="E1104" s="74" t="s">
        <v>1941</v>
      </c>
      <c r="F1104" s="74">
        <v>423640</v>
      </c>
      <c r="G1104" s="74">
        <v>423640</v>
      </c>
      <c r="H1104" s="74">
        <v>423640</v>
      </c>
      <c r="I1104" s="74" t="s">
        <v>2829</v>
      </c>
      <c r="J1104" s="74" t="s">
        <v>2833</v>
      </c>
      <c r="K1104" s="74">
        <v>0</v>
      </c>
      <c r="L1104" s="74">
        <v>0</v>
      </c>
      <c r="M1104" s="74">
        <v>423640</v>
      </c>
      <c r="N1104" s="74">
        <v>423640</v>
      </c>
      <c r="O1104" s="74">
        <v>423640</v>
      </c>
      <c r="P1104" s="74">
        <v>423640</v>
      </c>
      <c r="Q1104" s="74">
        <v>423640</v>
      </c>
      <c r="R1104" s="74">
        <v>423640</v>
      </c>
      <c r="S1104" s="74">
        <v>423640</v>
      </c>
    </row>
    <row r="1105" spans="1:19" x14ac:dyDescent="0.35">
      <c r="A1105" s="74" t="s">
        <v>1111</v>
      </c>
      <c r="B1105" s="74">
        <v>175</v>
      </c>
      <c r="C1105" s="74" t="s">
        <v>1738</v>
      </c>
      <c r="D1105" s="74">
        <v>175902</v>
      </c>
      <c r="E1105" s="74" t="s">
        <v>2607</v>
      </c>
      <c r="F1105" s="74">
        <v>187271099</v>
      </c>
      <c r="G1105" s="74">
        <v>200551494</v>
      </c>
      <c r="H1105" s="74">
        <v>187271099</v>
      </c>
      <c r="I1105" s="74" t="s">
        <v>2829</v>
      </c>
      <c r="J1105" s="74" t="s">
        <v>2833</v>
      </c>
      <c r="K1105" s="74">
        <v>9507509</v>
      </c>
      <c r="L1105" s="74">
        <v>0</v>
      </c>
      <c r="M1105" s="74">
        <v>196778608</v>
      </c>
      <c r="N1105" s="74">
        <v>196778608</v>
      </c>
      <c r="O1105" s="74">
        <v>187271099</v>
      </c>
      <c r="P1105" s="74">
        <v>196778608</v>
      </c>
      <c r="Q1105" s="74">
        <v>187271099</v>
      </c>
      <c r="R1105" s="74">
        <v>196778608</v>
      </c>
      <c r="S1105" s="74">
        <v>187271099</v>
      </c>
    </row>
    <row r="1106" spans="1:19" x14ac:dyDescent="0.35">
      <c r="A1106" s="74" t="s">
        <v>1112</v>
      </c>
      <c r="B1106" s="74">
        <v>175</v>
      </c>
      <c r="C1106" s="74" t="s">
        <v>1738</v>
      </c>
      <c r="D1106" s="74">
        <v>175903</v>
      </c>
      <c r="E1106" s="74" t="s">
        <v>2258</v>
      </c>
      <c r="F1106" s="74">
        <v>1535621475</v>
      </c>
      <c r="G1106" s="74">
        <v>1565879669</v>
      </c>
      <c r="H1106" s="74">
        <v>1535621475</v>
      </c>
      <c r="I1106" s="74" t="s">
        <v>2829</v>
      </c>
      <c r="J1106" s="74" t="s">
        <v>2833</v>
      </c>
      <c r="K1106" s="74">
        <v>51150718</v>
      </c>
      <c r="L1106" s="74">
        <v>0</v>
      </c>
      <c r="M1106" s="74">
        <v>1586772193</v>
      </c>
      <c r="N1106" s="74">
        <v>1586772193</v>
      </c>
      <c r="O1106" s="74">
        <v>1535621475</v>
      </c>
      <c r="P1106" s="74">
        <v>1586772193</v>
      </c>
      <c r="Q1106" s="74">
        <v>1535621475</v>
      </c>
      <c r="R1106" s="74">
        <v>1586772193</v>
      </c>
      <c r="S1106" s="74">
        <v>1535621475</v>
      </c>
    </row>
    <row r="1107" spans="1:19" x14ac:dyDescent="0.35">
      <c r="A1107" s="74" t="s">
        <v>1113</v>
      </c>
      <c r="B1107" s="74">
        <v>175</v>
      </c>
      <c r="C1107" s="74" t="s">
        <v>1738</v>
      </c>
      <c r="D1107" s="74">
        <v>175904</v>
      </c>
      <c r="E1107" s="74" t="s">
        <v>2136</v>
      </c>
      <c r="F1107" s="74">
        <v>144278712</v>
      </c>
      <c r="G1107" s="74">
        <v>136650164</v>
      </c>
      <c r="H1107" s="74">
        <v>144278712</v>
      </c>
      <c r="I1107" s="74" t="s">
        <v>2829</v>
      </c>
      <c r="J1107" s="74" t="s">
        <v>2833</v>
      </c>
      <c r="K1107" s="74">
        <v>6225799</v>
      </c>
      <c r="L1107" s="74">
        <v>0</v>
      </c>
      <c r="M1107" s="74">
        <v>150504511</v>
      </c>
      <c r="N1107" s="74">
        <v>150504511</v>
      </c>
      <c r="O1107" s="74">
        <v>144278712</v>
      </c>
      <c r="P1107" s="74">
        <v>150504511</v>
      </c>
      <c r="Q1107" s="74">
        <v>144278712</v>
      </c>
      <c r="R1107" s="74">
        <v>150504511</v>
      </c>
      <c r="S1107" s="74">
        <v>144278712</v>
      </c>
    </row>
    <row r="1108" spans="1:19" x14ac:dyDescent="0.35">
      <c r="A1108" s="74" t="s">
        <v>1114</v>
      </c>
      <c r="B1108" s="74">
        <v>175</v>
      </c>
      <c r="C1108" s="74" t="s">
        <v>1738</v>
      </c>
      <c r="D1108" s="74">
        <v>175905</v>
      </c>
      <c r="E1108" s="74" t="s">
        <v>2188</v>
      </c>
      <c r="F1108" s="74">
        <v>103979448</v>
      </c>
      <c r="G1108" s="74">
        <v>112717164</v>
      </c>
      <c r="H1108" s="74">
        <v>103979448</v>
      </c>
      <c r="I1108" s="74" t="s">
        <v>2829</v>
      </c>
      <c r="J1108" s="74" t="s">
        <v>2833</v>
      </c>
      <c r="K1108" s="74">
        <v>3155658</v>
      </c>
      <c r="L1108" s="74">
        <v>0</v>
      </c>
      <c r="M1108" s="74">
        <v>107135106</v>
      </c>
      <c r="N1108" s="74">
        <v>107135106</v>
      </c>
      <c r="O1108" s="74">
        <v>103979448</v>
      </c>
      <c r="P1108" s="74">
        <v>107135106</v>
      </c>
      <c r="Q1108" s="74">
        <v>103979448</v>
      </c>
      <c r="R1108" s="74">
        <v>107135106</v>
      </c>
      <c r="S1108" s="74">
        <v>103979448</v>
      </c>
    </row>
    <row r="1109" spans="1:19" x14ac:dyDescent="0.35">
      <c r="A1109" s="74" t="s">
        <v>1115</v>
      </c>
      <c r="B1109" s="74">
        <v>175</v>
      </c>
      <c r="C1109" s="74" t="s">
        <v>1738</v>
      </c>
      <c r="D1109" s="74">
        <v>175907</v>
      </c>
      <c r="E1109" s="74" t="s">
        <v>2608</v>
      </c>
      <c r="F1109" s="74">
        <v>255573405</v>
      </c>
      <c r="G1109" s="74">
        <v>256103984</v>
      </c>
      <c r="H1109" s="74">
        <v>255573405</v>
      </c>
      <c r="I1109" s="74" t="s">
        <v>2829</v>
      </c>
      <c r="J1109" s="74" t="s">
        <v>2833</v>
      </c>
      <c r="K1109" s="74">
        <v>7803803</v>
      </c>
      <c r="L1109" s="74">
        <v>0</v>
      </c>
      <c r="M1109" s="74">
        <v>263377208</v>
      </c>
      <c r="N1109" s="74">
        <v>263377208</v>
      </c>
      <c r="O1109" s="74">
        <v>255573405</v>
      </c>
      <c r="P1109" s="74">
        <v>263377208</v>
      </c>
      <c r="Q1109" s="74">
        <v>255573405</v>
      </c>
      <c r="R1109" s="74">
        <v>263377208</v>
      </c>
      <c r="S1109" s="74">
        <v>255573405</v>
      </c>
    </row>
    <row r="1110" spans="1:19" x14ac:dyDescent="0.35">
      <c r="A1110" s="74" t="s">
        <v>1116</v>
      </c>
      <c r="B1110" s="74">
        <v>175</v>
      </c>
      <c r="C1110" s="74" t="s">
        <v>1738</v>
      </c>
      <c r="D1110" s="74">
        <v>175910</v>
      </c>
      <c r="E1110" s="74" t="s">
        <v>2609</v>
      </c>
      <c r="F1110" s="74">
        <v>409131524</v>
      </c>
      <c r="G1110" s="74">
        <v>408519363</v>
      </c>
      <c r="H1110" s="74">
        <v>409131524</v>
      </c>
      <c r="I1110" s="74" t="s">
        <v>2829</v>
      </c>
      <c r="J1110" s="74" t="s">
        <v>2833</v>
      </c>
      <c r="K1110" s="74">
        <v>8628491</v>
      </c>
      <c r="L1110" s="74">
        <v>0</v>
      </c>
      <c r="M1110" s="74">
        <v>417760015</v>
      </c>
      <c r="N1110" s="74">
        <v>417760015</v>
      </c>
      <c r="O1110" s="74">
        <v>409131524</v>
      </c>
      <c r="P1110" s="74">
        <v>417760015</v>
      </c>
      <c r="Q1110" s="74">
        <v>409131524</v>
      </c>
      <c r="R1110" s="74">
        <v>417760015</v>
      </c>
      <c r="S1110" s="74">
        <v>409131524</v>
      </c>
    </row>
    <row r="1111" spans="1:19" x14ac:dyDescent="0.35">
      <c r="A1111" s="74" t="s">
        <v>1117</v>
      </c>
      <c r="B1111" s="74">
        <v>175</v>
      </c>
      <c r="C1111" s="74" t="s">
        <v>1738</v>
      </c>
      <c r="D1111" s="74">
        <v>175911</v>
      </c>
      <c r="E1111" s="74" t="s">
        <v>2610</v>
      </c>
      <c r="F1111" s="74">
        <v>127513811</v>
      </c>
      <c r="G1111" s="74">
        <v>126607426</v>
      </c>
      <c r="H1111" s="74">
        <v>127513811</v>
      </c>
      <c r="I1111" s="74" t="s">
        <v>2829</v>
      </c>
      <c r="J1111" s="74" t="s">
        <v>2833</v>
      </c>
      <c r="K1111" s="74">
        <v>4759551</v>
      </c>
      <c r="L1111" s="74">
        <v>0</v>
      </c>
      <c r="M1111" s="74">
        <v>132273362</v>
      </c>
      <c r="N1111" s="74">
        <v>132273362</v>
      </c>
      <c r="O1111" s="74">
        <v>127513811</v>
      </c>
      <c r="P1111" s="74">
        <v>132273362</v>
      </c>
      <c r="Q1111" s="74">
        <v>127513811</v>
      </c>
      <c r="R1111" s="74">
        <v>132273362</v>
      </c>
      <c r="S1111" s="74">
        <v>127513811</v>
      </c>
    </row>
    <row r="1112" spans="1:19" x14ac:dyDescent="0.35">
      <c r="A1112" s="74" t="s">
        <v>1118</v>
      </c>
      <c r="B1112" s="74">
        <v>176</v>
      </c>
      <c r="C1112" s="74" t="s">
        <v>1739</v>
      </c>
      <c r="D1112" s="74">
        <v>121902</v>
      </c>
      <c r="E1112" s="74" t="s">
        <v>2453</v>
      </c>
      <c r="F1112" s="74">
        <v>3830338</v>
      </c>
      <c r="G1112" s="74">
        <v>3830338</v>
      </c>
      <c r="H1112" s="74">
        <v>3830338</v>
      </c>
      <c r="I1112" s="74" t="s">
        <v>2829</v>
      </c>
      <c r="J1112" s="74" t="s">
        <v>2832</v>
      </c>
      <c r="K1112" s="74">
        <v>59002</v>
      </c>
      <c r="L1112" s="74">
        <v>21759</v>
      </c>
      <c r="M1112" s="74">
        <v>3889340</v>
      </c>
      <c r="N1112" s="74">
        <v>3867581</v>
      </c>
      <c r="O1112" s="74">
        <v>3808579</v>
      </c>
      <c r="P1112" s="74">
        <v>3889340</v>
      </c>
      <c r="Q1112" s="74">
        <v>3830338</v>
      </c>
      <c r="R1112" s="74">
        <v>3867581</v>
      </c>
      <c r="S1112" s="74">
        <v>3808579</v>
      </c>
    </row>
    <row r="1113" spans="1:19" x14ac:dyDescent="0.35">
      <c r="A1113" s="74" t="s">
        <v>1119</v>
      </c>
      <c r="B1113" s="74">
        <v>176</v>
      </c>
      <c r="C1113" s="74" t="s">
        <v>1739</v>
      </c>
      <c r="D1113" s="74">
        <v>121905</v>
      </c>
      <c r="E1113" s="74" t="s">
        <v>2456</v>
      </c>
      <c r="F1113" s="74">
        <v>22086351</v>
      </c>
      <c r="G1113" s="74">
        <v>22086351</v>
      </c>
      <c r="H1113" s="74">
        <v>22086351</v>
      </c>
      <c r="I1113" s="74" t="s">
        <v>2829</v>
      </c>
      <c r="J1113" s="74" t="s">
        <v>2832</v>
      </c>
      <c r="K1113" s="74">
        <v>1490140</v>
      </c>
      <c r="L1113" s="74">
        <v>0</v>
      </c>
      <c r="M1113" s="74">
        <v>23576491</v>
      </c>
      <c r="N1113" s="74">
        <v>23576491</v>
      </c>
      <c r="O1113" s="74">
        <v>22086351</v>
      </c>
      <c r="P1113" s="74">
        <v>23576491</v>
      </c>
      <c r="Q1113" s="74">
        <v>22086351</v>
      </c>
      <c r="R1113" s="74">
        <v>23576491</v>
      </c>
      <c r="S1113" s="74">
        <v>22086351</v>
      </c>
    </row>
    <row r="1114" spans="1:19" x14ac:dyDescent="0.35">
      <c r="A1114" s="74" t="s">
        <v>1120</v>
      </c>
      <c r="B1114" s="74">
        <v>176</v>
      </c>
      <c r="C1114" s="74" t="s">
        <v>1739</v>
      </c>
      <c r="D1114" s="74">
        <v>176901</v>
      </c>
      <c r="E1114" s="74" t="s">
        <v>2611</v>
      </c>
      <c r="F1114" s="74">
        <v>198202805</v>
      </c>
      <c r="G1114" s="74">
        <v>198202805</v>
      </c>
      <c r="H1114" s="74">
        <v>198202805</v>
      </c>
      <c r="I1114" s="74" t="s">
        <v>2829</v>
      </c>
      <c r="J1114" s="74" t="s">
        <v>2832</v>
      </c>
      <c r="K1114" s="74">
        <v>5611936</v>
      </c>
      <c r="L1114" s="74">
        <v>5876244</v>
      </c>
      <c r="M1114" s="74">
        <v>203814741</v>
      </c>
      <c r="N1114" s="74">
        <v>197938497</v>
      </c>
      <c r="O1114" s="74">
        <v>192326561</v>
      </c>
      <c r="P1114" s="74">
        <v>203814741</v>
      </c>
      <c r="Q1114" s="74">
        <v>198202805</v>
      </c>
      <c r="R1114" s="74">
        <v>197938497</v>
      </c>
      <c r="S1114" s="74">
        <v>192326561</v>
      </c>
    </row>
    <row r="1115" spans="1:19" x14ac:dyDescent="0.35">
      <c r="A1115" s="74" t="s">
        <v>1121</v>
      </c>
      <c r="B1115" s="74">
        <v>176</v>
      </c>
      <c r="C1115" s="74" t="s">
        <v>1739</v>
      </c>
      <c r="D1115" s="74">
        <v>176902</v>
      </c>
      <c r="E1115" s="74" t="s">
        <v>2612</v>
      </c>
      <c r="F1115" s="74">
        <v>251613809</v>
      </c>
      <c r="G1115" s="74">
        <v>251613809</v>
      </c>
      <c r="H1115" s="74">
        <v>251613809</v>
      </c>
      <c r="I1115" s="74" t="s">
        <v>2829</v>
      </c>
      <c r="J1115" s="74" t="s">
        <v>2832</v>
      </c>
      <c r="K1115" s="74">
        <v>13227407</v>
      </c>
      <c r="L1115" s="74">
        <v>11672214</v>
      </c>
      <c r="M1115" s="74">
        <v>264841216</v>
      </c>
      <c r="N1115" s="74">
        <v>253169002</v>
      </c>
      <c r="O1115" s="74">
        <v>239941595</v>
      </c>
      <c r="P1115" s="74">
        <v>264841216</v>
      </c>
      <c r="Q1115" s="74">
        <v>251613809</v>
      </c>
      <c r="R1115" s="74">
        <v>253169002</v>
      </c>
      <c r="S1115" s="74">
        <v>239941595</v>
      </c>
    </row>
    <row r="1116" spans="1:19" x14ac:dyDescent="0.35">
      <c r="A1116" s="74" t="s">
        <v>1122</v>
      </c>
      <c r="B1116" s="74">
        <v>176</v>
      </c>
      <c r="C1116" s="74" t="s">
        <v>1739</v>
      </c>
      <c r="D1116" s="74">
        <v>176903</v>
      </c>
      <c r="E1116" s="74" t="s">
        <v>2613</v>
      </c>
      <c r="F1116" s="74">
        <v>566032858</v>
      </c>
      <c r="G1116" s="74">
        <v>566032858</v>
      </c>
      <c r="H1116" s="74">
        <v>566032858</v>
      </c>
      <c r="I1116" s="74" t="s">
        <v>2829</v>
      </c>
      <c r="J1116" s="74" t="s">
        <v>2832</v>
      </c>
      <c r="K1116" s="74">
        <v>6593305</v>
      </c>
      <c r="L1116" s="74">
        <v>6938900</v>
      </c>
      <c r="M1116" s="74">
        <v>572626163</v>
      </c>
      <c r="N1116" s="74">
        <v>565687263</v>
      </c>
      <c r="O1116" s="74">
        <v>559093958</v>
      </c>
      <c r="P1116" s="74">
        <v>572626163</v>
      </c>
      <c r="Q1116" s="74">
        <v>566032858</v>
      </c>
      <c r="R1116" s="74">
        <v>565687263</v>
      </c>
      <c r="S1116" s="74">
        <v>559093958</v>
      </c>
    </row>
    <row r="1117" spans="1:19" x14ac:dyDescent="0.35">
      <c r="A1117" s="74" t="s">
        <v>1123</v>
      </c>
      <c r="B1117" s="74">
        <v>177</v>
      </c>
      <c r="C1117" s="74" t="s">
        <v>1740</v>
      </c>
      <c r="D1117" s="74">
        <v>177901</v>
      </c>
      <c r="E1117" s="74" t="s">
        <v>2231</v>
      </c>
      <c r="F1117" s="74">
        <v>137082540</v>
      </c>
      <c r="G1117" s="74">
        <v>137082540</v>
      </c>
      <c r="H1117" s="74">
        <v>137082540</v>
      </c>
      <c r="I1117" s="74" t="s">
        <v>2829</v>
      </c>
      <c r="J1117" s="74" t="s">
        <v>2832</v>
      </c>
      <c r="K1117" s="74">
        <v>3805720</v>
      </c>
      <c r="L1117" s="74">
        <v>0</v>
      </c>
      <c r="M1117" s="74">
        <v>140888260</v>
      </c>
      <c r="N1117" s="74">
        <v>140888260</v>
      </c>
      <c r="O1117" s="74">
        <v>137082540</v>
      </c>
      <c r="P1117" s="74">
        <v>313049200</v>
      </c>
      <c r="Q1117" s="74">
        <v>309243480</v>
      </c>
      <c r="R1117" s="74">
        <v>313049200</v>
      </c>
      <c r="S1117" s="74">
        <v>309243480</v>
      </c>
    </row>
    <row r="1118" spans="1:19" x14ac:dyDescent="0.35">
      <c r="A1118" s="74" t="s">
        <v>1124</v>
      </c>
      <c r="B1118" s="74">
        <v>177</v>
      </c>
      <c r="C1118" s="74" t="s">
        <v>1740</v>
      </c>
      <c r="D1118" s="74">
        <v>177902</v>
      </c>
      <c r="E1118" s="74" t="s">
        <v>2232</v>
      </c>
      <c r="F1118" s="74">
        <v>671519640</v>
      </c>
      <c r="G1118" s="74">
        <v>671519640</v>
      </c>
      <c r="H1118" s="74">
        <v>671519640</v>
      </c>
      <c r="I1118" s="74" t="s">
        <v>2829</v>
      </c>
      <c r="J1118" s="74" t="s">
        <v>2832</v>
      </c>
      <c r="K1118" s="74">
        <v>22381100</v>
      </c>
      <c r="L1118" s="74">
        <v>0</v>
      </c>
      <c r="M1118" s="74">
        <v>693900740</v>
      </c>
      <c r="N1118" s="74">
        <v>693900740</v>
      </c>
      <c r="O1118" s="74">
        <v>671519640</v>
      </c>
      <c r="P1118" s="74">
        <v>693900740</v>
      </c>
      <c r="Q1118" s="74">
        <v>671519640</v>
      </c>
      <c r="R1118" s="74">
        <v>693900740</v>
      </c>
      <c r="S1118" s="74">
        <v>671519640</v>
      </c>
    </row>
    <row r="1119" spans="1:19" x14ac:dyDescent="0.35">
      <c r="A1119" s="74" t="s">
        <v>1125</v>
      </c>
      <c r="B1119" s="74">
        <v>177</v>
      </c>
      <c r="C1119" s="74" t="s">
        <v>1740</v>
      </c>
      <c r="D1119" s="74">
        <v>177903</v>
      </c>
      <c r="E1119" s="74" t="s">
        <v>2045</v>
      </c>
      <c r="F1119" s="74">
        <v>453285794</v>
      </c>
      <c r="G1119" s="74">
        <v>453285794</v>
      </c>
      <c r="H1119" s="74">
        <v>453285794</v>
      </c>
      <c r="I1119" s="74" t="s">
        <v>2829</v>
      </c>
      <c r="J1119" s="74" t="s">
        <v>2832</v>
      </c>
      <c r="K1119" s="74">
        <v>1310220</v>
      </c>
      <c r="L1119" s="74">
        <v>0</v>
      </c>
      <c r="M1119" s="74">
        <v>454596014</v>
      </c>
      <c r="N1119" s="74">
        <v>454596014</v>
      </c>
      <c r="O1119" s="74">
        <v>453285794</v>
      </c>
      <c r="P1119" s="74">
        <v>530907794</v>
      </c>
      <c r="Q1119" s="74">
        <v>529597574</v>
      </c>
      <c r="R1119" s="74">
        <v>530907794</v>
      </c>
      <c r="S1119" s="74">
        <v>529597574</v>
      </c>
    </row>
    <row r="1120" spans="1:19" x14ac:dyDescent="0.35">
      <c r="A1120" s="74" t="s">
        <v>1126</v>
      </c>
      <c r="B1120" s="74">
        <v>177</v>
      </c>
      <c r="C1120" s="74" t="s">
        <v>1740</v>
      </c>
      <c r="D1120" s="74">
        <v>177905</v>
      </c>
      <c r="E1120" s="74" t="s">
        <v>2614</v>
      </c>
      <c r="F1120" s="74">
        <v>261678232</v>
      </c>
      <c r="G1120" s="74">
        <v>261678232</v>
      </c>
      <c r="H1120" s="74">
        <v>261678232</v>
      </c>
      <c r="I1120" s="74" t="s">
        <v>2829</v>
      </c>
      <c r="J1120" s="74" t="s">
        <v>2832</v>
      </c>
      <c r="K1120" s="74">
        <v>899990</v>
      </c>
      <c r="L1120" s="74">
        <v>0</v>
      </c>
      <c r="M1120" s="74">
        <v>262578222</v>
      </c>
      <c r="N1120" s="74">
        <v>262578222</v>
      </c>
      <c r="O1120" s="74">
        <v>261678232</v>
      </c>
      <c r="P1120" s="74">
        <v>512412032</v>
      </c>
      <c r="Q1120" s="74">
        <v>511512042</v>
      </c>
      <c r="R1120" s="74">
        <v>512412032</v>
      </c>
      <c r="S1120" s="74">
        <v>511512042</v>
      </c>
    </row>
    <row r="1121" spans="1:19" x14ac:dyDescent="0.35">
      <c r="A1121" s="74" t="s">
        <v>1127</v>
      </c>
      <c r="B1121" s="74">
        <v>177</v>
      </c>
      <c r="C1121" s="74" t="s">
        <v>1740</v>
      </c>
      <c r="D1121" s="74">
        <v>221905</v>
      </c>
      <c r="E1121" s="74" t="s">
        <v>2234</v>
      </c>
      <c r="F1121" s="74">
        <v>83337636</v>
      </c>
      <c r="G1121" s="74">
        <v>83337636</v>
      </c>
      <c r="H1121" s="74">
        <v>83337636</v>
      </c>
      <c r="I1121" s="74" t="s">
        <v>2829</v>
      </c>
      <c r="J1121" s="74" t="s">
        <v>2832</v>
      </c>
      <c r="K1121" s="74">
        <v>250000</v>
      </c>
      <c r="L1121" s="74">
        <v>0</v>
      </c>
      <c r="M1121" s="74">
        <v>83587636</v>
      </c>
      <c r="N1121" s="74">
        <v>83587636</v>
      </c>
      <c r="O1121" s="74">
        <v>83337636</v>
      </c>
      <c r="P1121" s="74">
        <v>92114494</v>
      </c>
      <c r="Q1121" s="74">
        <v>91864494</v>
      </c>
      <c r="R1121" s="74">
        <v>92114494</v>
      </c>
      <c r="S1121" s="74">
        <v>91864494</v>
      </c>
    </row>
    <row r="1122" spans="1:19" x14ac:dyDescent="0.35">
      <c r="A1122" s="74" t="s">
        <v>1128</v>
      </c>
      <c r="B1122" s="74">
        <v>178</v>
      </c>
      <c r="C1122" s="74" t="s">
        <v>1741</v>
      </c>
      <c r="D1122" s="74">
        <v>178901</v>
      </c>
      <c r="E1122" s="74" t="s">
        <v>2473</v>
      </c>
      <c r="F1122" s="74">
        <v>81522606</v>
      </c>
      <c r="G1122" s="74">
        <v>81522606</v>
      </c>
      <c r="H1122" s="74">
        <v>81522606</v>
      </c>
      <c r="I1122" s="74" t="s">
        <v>2829</v>
      </c>
      <c r="J1122" s="74" t="s">
        <v>2832</v>
      </c>
      <c r="K1122" s="74">
        <v>1956167</v>
      </c>
      <c r="L1122" s="74">
        <v>0</v>
      </c>
      <c r="M1122" s="74">
        <v>83478773</v>
      </c>
      <c r="N1122" s="74">
        <v>83478773</v>
      </c>
      <c r="O1122" s="74">
        <v>81522606</v>
      </c>
      <c r="P1122" s="74">
        <v>83478773</v>
      </c>
      <c r="Q1122" s="74">
        <v>81522606</v>
      </c>
      <c r="R1122" s="74">
        <v>83478773</v>
      </c>
      <c r="S1122" s="74">
        <v>81522606</v>
      </c>
    </row>
    <row r="1123" spans="1:19" x14ac:dyDescent="0.35">
      <c r="A1123" s="74" t="s">
        <v>1129</v>
      </c>
      <c r="B1123" s="74">
        <v>178</v>
      </c>
      <c r="C1123" s="74" t="s">
        <v>1741</v>
      </c>
      <c r="D1123" s="74">
        <v>178902</v>
      </c>
      <c r="E1123" s="74" t="s">
        <v>2615</v>
      </c>
      <c r="F1123" s="74">
        <v>545204440</v>
      </c>
      <c r="G1123" s="74">
        <v>545204440</v>
      </c>
      <c r="H1123" s="74">
        <v>545204440</v>
      </c>
      <c r="I1123" s="74" t="s">
        <v>2829</v>
      </c>
      <c r="J1123" s="74" t="s">
        <v>2832</v>
      </c>
      <c r="K1123" s="74">
        <v>12254197</v>
      </c>
      <c r="L1123" s="74">
        <v>13295035</v>
      </c>
      <c r="M1123" s="74">
        <v>557458637</v>
      </c>
      <c r="N1123" s="74">
        <v>544163602</v>
      </c>
      <c r="O1123" s="74">
        <v>531909405</v>
      </c>
      <c r="P1123" s="74">
        <v>557458637</v>
      </c>
      <c r="Q1123" s="74">
        <v>545204440</v>
      </c>
      <c r="R1123" s="74">
        <v>544163602</v>
      </c>
      <c r="S1123" s="74">
        <v>531909405</v>
      </c>
    </row>
    <row r="1124" spans="1:19" x14ac:dyDescent="0.35">
      <c r="A1124" s="74" t="s">
        <v>1130</v>
      </c>
      <c r="B1124" s="74">
        <v>178</v>
      </c>
      <c r="C1124" s="74" t="s">
        <v>1741</v>
      </c>
      <c r="D1124" s="74">
        <v>178903</v>
      </c>
      <c r="E1124" s="74" t="s">
        <v>2616</v>
      </c>
      <c r="F1124" s="74">
        <v>1493093344</v>
      </c>
      <c r="G1124" s="74">
        <v>1493093344</v>
      </c>
      <c r="H1124" s="74">
        <v>1493093344</v>
      </c>
      <c r="I1124" s="74" t="s">
        <v>2829</v>
      </c>
      <c r="J1124" s="74" t="s">
        <v>2832</v>
      </c>
      <c r="K1124" s="74">
        <v>46548896</v>
      </c>
      <c r="L1124" s="74">
        <v>0</v>
      </c>
      <c r="M1124" s="74">
        <v>1539642240</v>
      </c>
      <c r="N1124" s="74">
        <v>1539642240</v>
      </c>
      <c r="O1124" s="74">
        <v>1493093344</v>
      </c>
      <c r="P1124" s="74">
        <v>2116094480</v>
      </c>
      <c r="Q1124" s="74">
        <v>2069545584</v>
      </c>
      <c r="R1124" s="74">
        <v>2116094480</v>
      </c>
      <c r="S1124" s="74">
        <v>2069545584</v>
      </c>
    </row>
    <row r="1125" spans="1:19" x14ac:dyDescent="0.35">
      <c r="A1125" s="74" t="s">
        <v>1131</v>
      </c>
      <c r="B1125" s="74">
        <v>178</v>
      </c>
      <c r="C1125" s="74" t="s">
        <v>1741</v>
      </c>
      <c r="D1125" s="74">
        <v>178904</v>
      </c>
      <c r="E1125" s="74" t="s">
        <v>2617</v>
      </c>
      <c r="F1125" s="74">
        <v>15148157388</v>
      </c>
      <c r="G1125" s="74">
        <v>15148157388</v>
      </c>
      <c r="H1125" s="74">
        <v>15148157388</v>
      </c>
      <c r="I1125" s="74" t="s">
        <v>2829</v>
      </c>
      <c r="J1125" s="74" t="s">
        <v>2832</v>
      </c>
      <c r="K1125" s="74">
        <v>444561731</v>
      </c>
      <c r="L1125" s="74">
        <v>0</v>
      </c>
      <c r="M1125" s="74">
        <v>15592719119</v>
      </c>
      <c r="N1125" s="74">
        <v>15592719119</v>
      </c>
      <c r="O1125" s="74">
        <v>15148157388</v>
      </c>
      <c r="P1125" s="74">
        <v>15593379249</v>
      </c>
      <c r="Q1125" s="74">
        <v>15148817518</v>
      </c>
      <c r="R1125" s="74">
        <v>15593379249</v>
      </c>
      <c r="S1125" s="74">
        <v>15148817518</v>
      </c>
    </row>
    <row r="1126" spans="1:19" x14ac:dyDescent="0.35">
      <c r="A1126" s="74" t="s">
        <v>1132</v>
      </c>
      <c r="B1126" s="74">
        <v>178</v>
      </c>
      <c r="C1126" s="74" t="s">
        <v>1741</v>
      </c>
      <c r="D1126" s="74">
        <v>178905</v>
      </c>
      <c r="E1126" s="74" t="s">
        <v>2618</v>
      </c>
      <c r="F1126" s="74">
        <v>87290249</v>
      </c>
      <c r="G1126" s="74">
        <v>87290249</v>
      </c>
      <c r="H1126" s="74">
        <v>87290249</v>
      </c>
      <c r="I1126" s="74" t="s">
        <v>2829</v>
      </c>
      <c r="J1126" s="74" t="s">
        <v>2832</v>
      </c>
      <c r="K1126" s="74">
        <v>2104476</v>
      </c>
      <c r="L1126" s="74">
        <v>0</v>
      </c>
      <c r="M1126" s="74">
        <v>89394725</v>
      </c>
      <c r="N1126" s="74">
        <v>89394725</v>
      </c>
      <c r="O1126" s="74">
        <v>87290249</v>
      </c>
      <c r="P1126" s="74">
        <v>89394725</v>
      </c>
      <c r="Q1126" s="74">
        <v>87290249</v>
      </c>
      <c r="R1126" s="74">
        <v>89394725</v>
      </c>
      <c r="S1126" s="74">
        <v>87290249</v>
      </c>
    </row>
    <row r="1127" spans="1:19" x14ac:dyDescent="0.35">
      <c r="A1127" s="74" t="s">
        <v>1133</v>
      </c>
      <c r="B1127" s="74">
        <v>178</v>
      </c>
      <c r="C1127" s="74" t="s">
        <v>1741</v>
      </c>
      <c r="D1127" s="74">
        <v>178906</v>
      </c>
      <c r="E1127" s="74" t="s">
        <v>2619</v>
      </c>
      <c r="F1127" s="74">
        <v>380110716</v>
      </c>
      <c r="G1127" s="74">
        <v>380110716</v>
      </c>
      <c r="H1127" s="74">
        <v>380110716</v>
      </c>
      <c r="I1127" s="74" t="s">
        <v>2829</v>
      </c>
      <c r="J1127" s="74" t="s">
        <v>2832</v>
      </c>
      <c r="K1127" s="74">
        <v>6345506</v>
      </c>
      <c r="L1127" s="74">
        <v>0</v>
      </c>
      <c r="M1127" s="74">
        <v>386456222</v>
      </c>
      <c r="N1127" s="74">
        <v>386456222</v>
      </c>
      <c r="O1127" s="74">
        <v>380110716</v>
      </c>
      <c r="P1127" s="74">
        <v>386456222</v>
      </c>
      <c r="Q1127" s="74">
        <v>380110716</v>
      </c>
      <c r="R1127" s="74">
        <v>386456222</v>
      </c>
      <c r="S1127" s="74">
        <v>380110716</v>
      </c>
    </row>
    <row r="1128" spans="1:19" x14ac:dyDescent="0.35">
      <c r="A1128" s="74" t="s">
        <v>1134</v>
      </c>
      <c r="B1128" s="74">
        <v>178</v>
      </c>
      <c r="C1128" s="74" t="s">
        <v>1741</v>
      </c>
      <c r="D1128" s="74">
        <v>178908</v>
      </c>
      <c r="E1128" s="74" t="s">
        <v>1838</v>
      </c>
      <c r="F1128" s="74">
        <v>2594341823</v>
      </c>
      <c r="G1128" s="74">
        <v>2594341823</v>
      </c>
      <c r="H1128" s="74">
        <v>2594341823</v>
      </c>
      <c r="I1128" s="74" t="s">
        <v>2829</v>
      </c>
      <c r="J1128" s="74" t="s">
        <v>2832</v>
      </c>
      <c r="K1128" s="74">
        <v>10635666</v>
      </c>
      <c r="L1128" s="74">
        <v>0</v>
      </c>
      <c r="M1128" s="74">
        <v>2604977489</v>
      </c>
      <c r="N1128" s="74">
        <v>2604977489</v>
      </c>
      <c r="O1128" s="74">
        <v>2594341823</v>
      </c>
      <c r="P1128" s="74">
        <v>2604977489</v>
      </c>
      <c r="Q1128" s="74">
        <v>2594341823</v>
      </c>
      <c r="R1128" s="74">
        <v>2604977489</v>
      </c>
      <c r="S1128" s="74">
        <v>2594341823</v>
      </c>
    </row>
    <row r="1129" spans="1:19" x14ac:dyDescent="0.35">
      <c r="A1129" s="74" t="s">
        <v>1135</v>
      </c>
      <c r="B1129" s="74">
        <v>178</v>
      </c>
      <c r="C1129" s="74" t="s">
        <v>1741</v>
      </c>
      <c r="D1129" s="74">
        <v>178909</v>
      </c>
      <c r="E1129" s="74" t="s">
        <v>2620</v>
      </c>
      <c r="F1129" s="74">
        <v>540203608</v>
      </c>
      <c r="G1129" s="74">
        <v>540203608</v>
      </c>
      <c r="H1129" s="74">
        <v>540203608</v>
      </c>
      <c r="I1129" s="74" t="s">
        <v>2829</v>
      </c>
      <c r="J1129" s="74" t="s">
        <v>2832</v>
      </c>
      <c r="K1129" s="74">
        <v>25156617</v>
      </c>
      <c r="L1129" s="74">
        <v>0</v>
      </c>
      <c r="M1129" s="74">
        <v>565360225</v>
      </c>
      <c r="N1129" s="74">
        <v>565360225</v>
      </c>
      <c r="O1129" s="74">
        <v>540203608</v>
      </c>
      <c r="P1129" s="74">
        <v>565360225</v>
      </c>
      <c r="Q1129" s="74">
        <v>540203608</v>
      </c>
      <c r="R1129" s="74">
        <v>565360225</v>
      </c>
      <c r="S1129" s="74">
        <v>540203608</v>
      </c>
    </row>
    <row r="1130" spans="1:19" x14ac:dyDescent="0.35">
      <c r="A1130" s="74" t="s">
        <v>1136</v>
      </c>
      <c r="B1130" s="74">
        <v>178</v>
      </c>
      <c r="C1130" s="74" t="s">
        <v>1741</v>
      </c>
      <c r="D1130" s="74">
        <v>178912</v>
      </c>
      <c r="E1130" s="74" t="s">
        <v>2621</v>
      </c>
      <c r="F1130" s="74">
        <v>2703798156</v>
      </c>
      <c r="G1130" s="74">
        <v>2703798156</v>
      </c>
      <c r="H1130" s="74">
        <v>2703798156</v>
      </c>
      <c r="I1130" s="74" t="s">
        <v>2829</v>
      </c>
      <c r="J1130" s="74" t="s">
        <v>2832</v>
      </c>
      <c r="K1130" s="74">
        <v>24632061</v>
      </c>
      <c r="L1130" s="74">
        <v>35701996</v>
      </c>
      <c r="M1130" s="74">
        <v>2728430217</v>
      </c>
      <c r="N1130" s="74">
        <v>2692728221</v>
      </c>
      <c r="O1130" s="74">
        <v>2668096160</v>
      </c>
      <c r="P1130" s="74">
        <v>3195068410</v>
      </c>
      <c r="Q1130" s="74">
        <v>3170436349</v>
      </c>
      <c r="R1130" s="74">
        <v>3159366414</v>
      </c>
      <c r="S1130" s="74">
        <v>3134734353</v>
      </c>
    </row>
    <row r="1131" spans="1:19" x14ac:dyDescent="0.35">
      <c r="A1131" s="74" t="s">
        <v>1137</v>
      </c>
      <c r="B1131" s="74">
        <v>178</v>
      </c>
      <c r="C1131" s="74" t="s">
        <v>1741</v>
      </c>
      <c r="D1131" s="74">
        <v>178913</v>
      </c>
      <c r="E1131" s="74" t="s">
        <v>2622</v>
      </c>
      <c r="F1131" s="74">
        <v>355795561</v>
      </c>
      <c r="G1131" s="74">
        <v>355795561</v>
      </c>
      <c r="H1131" s="74">
        <v>355795561</v>
      </c>
      <c r="I1131" s="74" t="s">
        <v>2829</v>
      </c>
      <c r="J1131" s="74" t="s">
        <v>2832</v>
      </c>
      <c r="K1131" s="74">
        <v>8435384</v>
      </c>
      <c r="L1131" s="74">
        <v>0</v>
      </c>
      <c r="M1131" s="74">
        <v>364230945</v>
      </c>
      <c r="N1131" s="74">
        <v>364230945</v>
      </c>
      <c r="O1131" s="74">
        <v>355795561</v>
      </c>
      <c r="P1131" s="74">
        <v>364230945</v>
      </c>
      <c r="Q1131" s="74">
        <v>355795561</v>
      </c>
      <c r="R1131" s="74">
        <v>364230945</v>
      </c>
      <c r="S1131" s="74">
        <v>355795561</v>
      </c>
    </row>
    <row r="1132" spans="1:19" x14ac:dyDescent="0.35">
      <c r="A1132" s="74" t="s">
        <v>1138</v>
      </c>
      <c r="B1132" s="74">
        <v>178</v>
      </c>
      <c r="C1132" s="74" t="s">
        <v>1741</v>
      </c>
      <c r="D1132" s="74">
        <v>178914</v>
      </c>
      <c r="E1132" s="74" t="s">
        <v>2623</v>
      </c>
      <c r="F1132" s="74">
        <v>2986359288</v>
      </c>
      <c r="G1132" s="74">
        <v>2986359288</v>
      </c>
      <c r="H1132" s="74">
        <v>2986359288</v>
      </c>
      <c r="I1132" s="74" t="s">
        <v>2829</v>
      </c>
      <c r="J1132" s="74" t="s">
        <v>2832</v>
      </c>
      <c r="K1132" s="74">
        <v>66522771</v>
      </c>
      <c r="L1132" s="74">
        <v>0</v>
      </c>
      <c r="M1132" s="74">
        <v>3052882059</v>
      </c>
      <c r="N1132" s="74">
        <v>3052882059</v>
      </c>
      <c r="O1132" s="74">
        <v>2986359288</v>
      </c>
      <c r="P1132" s="74">
        <v>3052882059</v>
      </c>
      <c r="Q1132" s="74">
        <v>2986359288</v>
      </c>
      <c r="R1132" s="74">
        <v>3052882059</v>
      </c>
      <c r="S1132" s="74">
        <v>2986359288</v>
      </c>
    </row>
    <row r="1133" spans="1:19" x14ac:dyDescent="0.35">
      <c r="A1133" s="74" t="s">
        <v>1139</v>
      </c>
      <c r="B1133" s="74">
        <v>178</v>
      </c>
      <c r="C1133" s="74" t="s">
        <v>1741</v>
      </c>
      <c r="D1133" s="74">
        <v>178915</v>
      </c>
      <c r="E1133" s="74" t="s">
        <v>2624</v>
      </c>
      <c r="F1133" s="74">
        <v>759998461</v>
      </c>
      <c r="G1133" s="74">
        <v>759998461</v>
      </c>
      <c r="H1133" s="74">
        <v>759998461</v>
      </c>
      <c r="I1133" s="74" t="s">
        <v>2829</v>
      </c>
      <c r="J1133" s="74" t="s">
        <v>2832</v>
      </c>
      <c r="K1133" s="74">
        <v>14054173</v>
      </c>
      <c r="L1133" s="74">
        <v>0</v>
      </c>
      <c r="M1133" s="74">
        <v>774052634</v>
      </c>
      <c r="N1133" s="74">
        <v>774052634</v>
      </c>
      <c r="O1133" s="74">
        <v>759998461</v>
      </c>
      <c r="P1133" s="74">
        <v>774052634</v>
      </c>
      <c r="Q1133" s="74">
        <v>759998461</v>
      </c>
      <c r="R1133" s="74">
        <v>774052634</v>
      </c>
      <c r="S1133" s="74">
        <v>759998461</v>
      </c>
    </row>
    <row r="1134" spans="1:19" x14ac:dyDescent="0.35">
      <c r="A1134" s="74" t="s">
        <v>1140</v>
      </c>
      <c r="B1134" s="74">
        <v>178</v>
      </c>
      <c r="C1134" s="74" t="s">
        <v>1741</v>
      </c>
      <c r="D1134" s="74">
        <v>205901</v>
      </c>
      <c r="E1134" s="74" t="s">
        <v>1839</v>
      </c>
      <c r="F1134" s="74">
        <v>10385427</v>
      </c>
      <c r="G1134" s="74">
        <v>10385427</v>
      </c>
      <c r="H1134" s="74">
        <v>10385427</v>
      </c>
      <c r="I1134" s="74" t="s">
        <v>2829</v>
      </c>
      <c r="J1134" s="74" t="s">
        <v>2832</v>
      </c>
      <c r="K1134" s="74">
        <v>20000</v>
      </c>
      <c r="L1134" s="74">
        <v>0</v>
      </c>
      <c r="M1134" s="74">
        <v>10405427</v>
      </c>
      <c r="N1134" s="74">
        <v>10405427</v>
      </c>
      <c r="O1134" s="74">
        <v>10385427</v>
      </c>
      <c r="P1134" s="74">
        <v>10405427</v>
      </c>
      <c r="Q1134" s="74">
        <v>10385427</v>
      </c>
      <c r="R1134" s="74">
        <v>10405427</v>
      </c>
      <c r="S1134" s="74">
        <v>10385427</v>
      </c>
    </row>
    <row r="1135" spans="1:19" x14ac:dyDescent="0.35">
      <c r="A1135" s="74" t="s">
        <v>1141</v>
      </c>
      <c r="B1135" s="74">
        <v>179</v>
      </c>
      <c r="C1135" s="74" t="s">
        <v>1742</v>
      </c>
      <c r="D1135" s="74">
        <v>98904</v>
      </c>
      <c r="E1135" s="74" t="s">
        <v>2319</v>
      </c>
      <c r="F1135" s="74">
        <v>115102345</v>
      </c>
      <c r="G1135" s="74">
        <v>115102345</v>
      </c>
      <c r="H1135" s="74">
        <v>115102345</v>
      </c>
      <c r="I1135" s="74" t="s">
        <v>2829</v>
      </c>
      <c r="J1135" s="74" t="s">
        <v>2832</v>
      </c>
      <c r="K1135" s="74">
        <v>170000</v>
      </c>
      <c r="L1135" s="74">
        <v>0</v>
      </c>
      <c r="M1135" s="74">
        <v>115272345</v>
      </c>
      <c r="N1135" s="74">
        <v>115272345</v>
      </c>
      <c r="O1135" s="74">
        <v>115102345</v>
      </c>
      <c r="P1135" s="74">
        <v>115272345</v>
      </c>
      <c r="Q1135" s="74">
        <v>115102345</v>
      </c>
      <c r="R1135" s="74">
        <v>115272345</v>
      </c>
      <c r="S1135" s="74">
        <v>115102345</v>
      </c>
    </row>
    <row r="1136" spans="1:19" x14ac:dyDescent="0.35">
      <c r="A1136" s="74" t="s">
        <v>1142</v>
      </c>
      <c r="B1136" s="74">
        <v>179</v>
      </c>
      <c r="C1136" s="74" t="s">
        <v>1742</v>
      </c>
      <c r="D1136" s="74">
        <v>148901</v>
      </c>
      <c r="E1136" s="74" t="s">
        <v>2365</v>
      </c>
      <c r="F1136" s="74">
        <v>25395867</v>
      </c>
      <c r="G1136" s="74">
        <v>25395867</v>
      </c>
      <c r="H1136" s="74">
        <v>25395867</v>
      </c>
      <c r="I1136" s="74" t="s">
        <v>2829</v>
      </c>
      <c r="J1136" s="74" t="s">
        <v>2832</v>
      </c>
      <c r="K1136" s="74">
        <v>120000</v>
      </c>
      <c r="L1136" s="74">
        <v>0</v>
      </c>
      <c r="M1136" s="74">
        <v>25515867</v>
      </c>
      <c r="N1136" s="74">
        <v>25515867</v>
      </c>
      <c r="O1136" s="74">
        <v>25395867</v>
      </c>
      <c r="P1136" s="74">
        <v>25515867</v>
      </c>
      <c r="Q1136" s="74">
        <v>25395867</v>
      </c>
      <c r="R1136" s="74">
        <v>25515867</v>
      </c>
      <c r="S1136" s="74">
        <v>25395867</v>
      </c>
    </row>
    <row r="1137" spans="1:19" x14ac:dyDescent="0.35">
      <c r="A1137" s="74" t="s">
        <v>1143</v>
      </c>
      <c r="B1137" s="74">
        <v>179</v>
      </c>
      <c r="C1137" s="74" t="s">
        <v>1742</v>
      </c>
      <c r="D1137" s="74">
        <v>179901</v>
      </c>
      <c r="E1137" s="74" t="s">
        <v>2625</v>
      </c>
      <c r="F1137" s="74">
        <v>1137198287</v>
      </c>
      <c r="G1137" s="74">
        <v>1137198287</v>
      </c>
      <c r="H1137" s="74">
        <v>1137198287</v>
      </c>
      <c r="I1137" s="74" t="s">
        <v>2829</v>
      </c>
      <c r="J1137" s="74" t="s">
        <v>2832</v>
      </c>
      <c r="K1137" s="74">
        <v>18501609</v>
      </c>
      <c r="L1137" s="74">
        <v>0</v>
      </c>
      <c r="M1137" s="74">
        <v>1155699896</v>
      </c>
      <c r="N1137" s="74">
        <v>1155699896</v>
      </c>
      <c r="O1137" s="74">
        <v>1137198287</v>
      </c>
      <c r="P1137" s="74">
        <v>1341419896</v>
      </c>
      <c r="Q1137" s="74">
        <v>1322918287</v>
      </c>
      <c r="R1137" s="74">
        <v>1341419896</v>
      </c>
      <c r="S1137" s="74">
        <v>1322918287</v>
      </c>
    </row>
    <row r="1138" spans="1:19" x14ac:dyDescent="0.35">
      <c r="A1138" s="74" t="s">
        <v>1144</v>
      </c>
      <c r="B1138" s="74">
        <v>180</v>
      </c>
      <c r="C1138" s="74" t="s">
        <v>1743</v>
      </c>
      <c r="D1138" s="74">
        <v>103901</v>
      </c>
      <c r="E1138" s="74" t="s">
        <v>2355</v>
      </c>
      <c r="F1138" s="74">
        <v>54339870</v>
      </c>
      <c r="G1138" s="74">
        <v>54339870</v>
      </c>
      <c r="H1138" s="74">
        <v>54339870</v>
      </c>
      <c r="I1138" s="74" t="s">
        <v>2829</v>
      </c>
      <c r="J1138" s="74" t="s">
        <v>2832</v>
      </c>
      <c r="K1138" s="74">
        <v>6660</v>
      </c>
      <c r="L1138" s="74">
        <v>0</v>
      </c>
      <c r="M1138" s="74">
        <v>54346530</v>
      </c>
      <c r="N1138" s="74">
        <v>54346530</v>
      </c>
      <c r="O1138" s="74">
        <v>54339870</v>
      </c>
      <c r="P1138" s="74">
        <v>54346530</v>
      </c>
      <c r="Q1138" s="74">
        <v>54339870</v>
      </c>
      <c r="R1138" s="74">
        <v>54346530</v>
      </c>
      <c r="S1138" s="74">
        <v>54339870</v>
      </c>
    </row>
    <row r="1139" spans="1:19" x14ac:dyDescent="0.35">
      <c r="A1139" s="74" t="s">
        <v>1145</v>
      </c>
      <c r="B1139" s="74">
        <v>180</v>
      </c>
      <c r="C1139" s="74" t="s">
        <v>1743</v>
      </c>
      <c r="D1139" s="74">
        <v>180902</v>
      </c>
      <c r="E1139" s="74" t="s">
        <v>2141</v>
      </c>
      <c r="F1139" s="74">
        <v>142123061</v>
      </c>
      <c r="G1139" s="74">
        <v>142123061</v>
      </c>
      <c r="H1139" s="74">
        <v>142123061</v>
      </c>
      <c r="I1139" s="74" t="s">
        <v>2829</v>
      </c>
      <c r="J1139" s="74" t="s">
        <v>2832</v>
      </c>
      <c r="K1139" s="74">
        <v>2648208</v>
      </c>
      <c r="L1139" s="74">
        <v>0</v>
      </c>
      <c r="M1139" s="74">
        <v>144771269</v>
      </c>
      <c r="N1139" s="74">
        <v>144771269</v>
      </c>
      <c r="O1139" s="74">
        <v>142123061</v>
      </c>
      <c r="P1139" s="74">
        <v>409682539</v>
      </c>
      <c r="Q1139" s="74">
        <v>407034331</v>
      </c>
      <c r="R1139" s="74">
        <v>409682539</v>
      </c>
      <c r="S1139" s="74">
        <v>407034331</v>
      </c>
    </row>
    <row r="1140" spans="1:19" x14ac:dyDescent="0.35">
      <c r="A1140" s="74" t="s">
        <v>1146</v>
      </c>
      <c r="B1140" s="74">
        <v>180</v>
      </c>
      <c r="C1140" s="74" t="s">
        <v>1743</v>
      </c>
      <c r="D1140" s="74">
        <v>180903</v>
      </c>
      <c r="E1140" s="74" t="s">
        <v>2142</v>
      </c>
      <c r="F1140" s="74">
        <v>33062540</v>
      </c>
      <c r="G1140" s="74">
        <v>33062540</v>
      </c>
      <c r="H1140" s="74">
        <v>33062540</v>
      </c>
      <c r="I1140" s="74" t="s">
        <v>2829</v>
      </c>
      <c r="J1140" s="74" t="s">
        <v>2832</v>
      </c>
      <c r="K1140" s="74">
        <v>388319</v>
      </c>
      <c r="L1140" s="74">
        <v>0</v>
      </c>
      <c r="M1140" s="74">
        <v>33450859</v>
      </c>
      <c r="N1140" s="74">
        <v>33450859</v>
      </c>
      <c r="O1140" s="74">
        <v>33062540</v>
      </c>
      <c r="P1140" s="74">
        <v>289080739</v>
      </c>
      <c r="Q1140" s="74">
        <v>288692420</v>
      </c>
      <c r="R1140" s="74">
        <v>289080739</v>
      </c>
      <c r="S1140" s="74">
        <v>288692420</v>
      </c>
    </row>
    <row r="1141" spans="1:19" x14ac:dyDescent="0.35">
      <c r="A1141" s="74" t="s">
        <v>1147</v>
      </c>
      <c r="B1141" s="74">
        <v>180</v>
      </c>
      <c r="C1141" s="74" t="s">
        <v>1743</v>
      </c>
      <c r="D1141" s="74">
        <v>180904</v>
      </c>
      <c r="E1141" s="74" t="s">
        <v>2143</v>
      </c>
      <c r="F1141" s="74">
        <v>104269221</v>
      </c>
      <c r="G1141" s="74">
        <v>104269221</v>
      </c>
      <c r="H1141" s="74">
        <v>104269221</v>
      </c>
      <c r="I1141" s="74" t="s">
        <v>2829</v>
      </c>
      <c r="J1141" s="74" t="s">
        <v>2832</v>
      </c>
      <c r="K1141" s="74">
        <v>426857</v>
      </c>
      <c r="L1141" s="74">
        <v>0</v>
      </c>
      <c r="M1141" s="74">
        <v>104696078</v>
      </c>
      <c r="N1141" s="74">
        <v>104696078</v>
      </c>
      <c r="O1141" s="74">
        <v>104269221</v>
      </c>
      <c r="P1141" s="74">
        <v>152489838</v>
      </c>
      <c r="Q1141" s="74">
        <v>152062981</v>
      </c>
      <c r="R1141" s="74">
        <v>152489838</v>
      </c>
      <c r="S1141" s="74">
        <v>152062981</v>
      </c>
    </row>
    <row r="1142" spans="1:19" x14ac:dyDescent="0.35">
      <c r="A1142" s="74" t="s">
        <v>1148</v>
      </c>
      <c r="B1142" s="74">
        <v>181</v>
      </c>
      <c r="C1142" s="74" t="s">
        <v>1744</v>
      </c>
      <c r="D1142" s="74">
        <v>181901</v>
      </c>
      <c r="E1142" s="74" t="s">
        <v>2626</v>
      </c>
      <c r="F1142" s="74">
        <v>1041965956</v>
      </c>
      <c r="G1142" s="74">
        <v>1041965956</v>
      </c>
      <c r="H1142" s="74">
        <v>1041965956</v>
      </c>
      <c r="I1142" s="74" t="s">
        <v>2829</v>
      </c>
      <c r="J1142" s="74" t="s">
        <v>2832</v>
      </c>
      <c r="K1142" s="74">
        <v>34938923</v>
      </c>
      <c r="L1142" s="74">
        <v>0</v>
      </c>
      <c r="M1142" s="74">
        <v>1076904879</v>
      </c>
      <c r="N1142" s="74">
        <v>1076904879</v>
      </c>
      <c r="O1142" s="74">
        <v>1041965956</v>
      </c>
      <c r="P1142" s="74">
        <v>1076904879</v>
      </c>
      <c r="Q1142" s="74">
        <v>1041965956</v>
      </c>
      <c r="R1142" s="74">
        <v>1076904879</v>
      </c>
      <c r="S1142" s="74">
        <v>1041965956</v>
      </c>
    </row>
    <row r="1143" spans="1:19" x14ac:dyDescent="0.35">
      <c r="A1143" s="74" t="s">
        <v>1149</v>
      </c>
      <c r="B1143" s="74">
        <v>181</v>
      </c>
      <c r="C1143" s="74" t="s">
        <v>1744</v>
      </c>
      <c r="D1143" s="74">
        <v>181905</v>
      </c>
      <c r="E1143" s="74" t="s">
        <v>2627</v>
      </c>
      <c r="F1143" s="74">
        <v>593914362</v>
      </c>
      <c r="G1143" s="74">
        <v>593914362</v>
      </c>
      <c r="H1143" s="74">
        <v>593914362</v>
      </c>
      <c r="I1143" s="74" t="s">
        <v>2829</v>
      </c>
      <c r="J1143" s="74" t="s">
        <v>2832</v>
      </c>
      <c r="K1143" s="74">
        <v>21165773</v>
      </c>
      <c r="L1143" s="74">
        <v>33158141</v>
      </c>
      <c r="M1143" s="74">
        <v>615080135</v>
      </c>
      <c r="N1143" s="74">
        <v>581921994</v>
      </c>
      <c r="O1143" s="74">
        <v>560756221</v>
      </c>
      <c r="P1143" s="74">
        <v>615080135</v>
      </c>
      <c r="Q1143" s="74">
        <v>593914362</v>
      </c>
      <c r="R1143" s="74">
        <v>581921994</v>
      </c>
      <c r="S1143" s="74">
        <v>560756221</v>
      </c>
    </row>
    <row r="1144" spans="1:19" x14ac:dyDescent="0.35">
      <c r="A1144" s="74" t="s">
        <v>1150</v>
      </c>
      <c r="B1144" s="74">
        <v>181</v>
      </c>
      <c r="C1144" s="74" t="s">
        <v>1744</v>
      </c>
      <c r="D1144" s="74">
        <v>181906</v>
      </c>
      <c r="E1144" s="74" t="s">
        <v>2628</v>
      </c>
      <c r="F1144" s="74">
        <v>1828090939</v>
      </c>
      <c r="G1144" s="74">
        <v>1828090939</v>
      </c>
      <c r="H1144" s="74">
        <v>1828090939</v>
      </c>
      <c r="I1144" s="74" t="s">
        <v>2829</v>
      </c>
      <c r="J1144" s="74" t="s">
        <v>2832</v>
      </c>
      <c r="K1144" s="74">
        <v>34489801</v>
      </c>
      <c r="L1144" s="74">
        <v>31205613</v>
      </c>
      <c r="M1144" s="74">
        <v>1862580740</v>
      </c>
      <c r="N1144" s="74">
        <v>1831375127</v>
      </c>
      <c r="O1144" s="74">
        <v>1796885326</v>
      </c>
      <c r="P1144" s="74">
        <v>1862580740</v>
      </c>
      <c r="Q1144" s="74">
        <v>1828090939</v>
      </c>
      <c r="R1144" s="74">
        <v>1831375127</v>
      </c>
      <c r="S1144" s="74">
        <v>1796885326</v>
      </c>
    </row>
    <row r="1145" spans="1:19" x14ac:dyDescent="0.35">
      <c r="A1145" s="74" t="s">
        <v>1151</v>
      </c>
      <c r="B1145" s="74">
        <v>181</v>
      </c>
      <c r="C1145" s="74" t="s">
        <v>1744</v>
      </c>
      <c r="D1145" s="74">
        <v>181907</v>
      </c>
      <c r="E1145" s="74" t="s">
        <v>2458</v>
      </c>
      <c r="F1145" s="74">
        <v>1094862936</v>
      </c>
      <c r="G1145" s="74">
        <v>1094862936</v>
      </c>
      <c r="H1145" s="74">
        <v>1094862936</v>
      </c>
      <c r="I1145" s="74" t="s">
        <v>2829</v>
      </c>
      <c r="J1145" s="74" t="s">
        <v>2832</v>
      </c>
      <c r="K1145" s="74">
        <v>52764381</v>
      </c>
      <c r="L1145" s="74">
        <v>41119224</v>
      </c>
      <c r="M1145" s="74">
        <v>1147627317</v>
      </c>
      <c r="N1145" s="74">
        <v>1106508093</v>
      </c>
      <c r="O1145" s="74">
        <v>1053743712</v>
      </c>
      <c r="P1145" s="74">
        <v>1147627317</v>
      </c>
      <c r="Q1145" s="74">
        <v>1094862936</v>
      </c>
      <c r="R1145" s="74">
        <v>1106508093</v>
      </c>
      <c r="S1145" s="74">
        <v>1053743712</v>
      </c>
    </row>
    <row r="1146" spans="1:19" x14ac:dyDescent="0.35">
      <c r="A1146" s="74" t="s">
        <v>1152</v>
      </c>
      <c r="B1146" s="74">
        <v>181</v>
      </c>
      <c r="C1146" s="74" t="s">
        <v>1744</v>
      </c>
      <c r="D1146" s="74">
        <v>181908</v>
      </c>
      <c r="E1146" s="74" t="s">
        <v>2629</v>
      </c>
      <c r="F1146" s="74">
        <v>996389523</v>
      </c>
      <c r="G1146" s="74">
        <v>996389523</v>
      </c>
      <c r="H1146" s="74">
        <v>996389523</v>
      </c>
      <c r="I1146" s="74" t="s">
        <v>2829</v>
      </c>
      <c r="J1146" s="74" t="s">
        <v>2832</v>
      </c>
      <c r="K1146" s="74">
        <v>46727374</v>
      </c>
      <c r="L1146" s="74">
        <v>48266750</v>
      </c>
      <c r="M1146" s="74">
        <v>1043116897</v>
      </c>
      <c r="N1146" s="74">
        <v>994850147</v>
      </c>
      <c r="O1146" s="74">
        <v>948122773</v>
      </c>
      <c r="P1146" s="74">
        <v>1043116897</v>
      </c>
      <c r="Q1146" s="74">
        <v>996389523</v>
      </c>
      <c r="R1146" s="74">
        <v>994850147</v>
      </c>
      <c r="S1146" s="74">
        <v>948122773</v>
      </c>
    </row>
    <row r="1147" spans="1:19" x14ac:dyDescent="0.35">
      <c r="A1147" s="74" t="s">
        <v>1153</v>
      </c>
      <c r="B1147" s="74">
        <v>182</v>
      </c>
      <c r="C1147" s="74" t="s">
        <v>1745</v>
      </c>
      <c r="D1147" s="74">
        <v>111902</v>
      </c>
      <c r="E1147" s="74" t="s">
        <v>2202</v>
      </c>
      <c r="F1147" s="74">
        <v>19600593</v>
      </c>
      <c r="G1147" s="74">
        <v>19600593</v>
      </c>
      <c r="H1147" s="74">
        <v>19600593</v>
      </c>
      <c r="I1147" s="74" t="s">
        <v>2829</v>
      </c>
      <c r="J1147" s="74" t="s">
        <v>2832</v>
      </c>
      <c r="K1147" s="74">
        <v>916770</v>
      </c>
      <c r="L1147" s="74">
        <v>0</v>
      </c>
      <c r="M1147" s="74">
        <v>20517363</v>
      </c>
      <c r="N1147" s="74">
        <v>20517363</v>
      </c>
      <c r="O1147" s="74">
        <v>19600593</v>
      </c>
      <c r="P1147" s="74">
        <v>20517363</v>
      </c>
      <c r="Q1147" s="74">
        <v>19600593</v>
      </c>
      <c r="R1147" s="74">
        <v>20517363</v>
      </c>
      <c r="S1147" s="74">
        <v>19600593</v>
      </c>
    </row>
    <row r="1148" spans="1:19" x14ac:dyDescent="0.35">
      <c r="A1148" s="74" t="s">
        <v>1154</v>
      </c>
      <c r="B1148" s="74">
        <v>182</v>
      </c>
      <c r="C1148" s="74" t="s">
        <v>1745</v>
      </c>
      <c r="D1148" s="74">
        <v>119903</v>
      </c>
      <c r="E1148" s="74" t="s">
        <v>2447</v>
      </c>
      <c r="F1148" s="74">
        <v>16775746</v>
      </c>
      <c r="G1148" s="74">
        <v>16775746</v>
      </c>
      <c r="H1148" s="74">
        <v>16775746</v>
      </c>
      <c r="I1148" s="74" t="s">
        <v>2829</v>
      </c>
      <c r="J1148" s="74" t="s">
        <v>2832</v>
      </c>
      <c r="K1148" s="74">
        <v>440000</v>
      </c>
      <c r="L1148" s="74">
        <v>0</v>
      </c>
      <c r="M1148" s="74">
        <v>17215746</v>
      </c>
      <c r="N1148" s="74">
        <v>17215746</v>
      </c>
      <c r="O1148" s="74">
        <v>16775746</v>
      </c>
      <c r="P1148" s="74">
        <v>17215746</v>
      </c>
      <c r="Q1148" s="74">
        <v>16775746</v>
      </c>
      <c r="R1148" s="74">
        <v>17215746</v>
      </c>
      <c r="S1148" s="74">
        <v>16775746</v>
      </c>
    </row>
    <row r="1149" spans="1:19" x14ac:dyDescent="0.35">
      <c r="A1149" s="74" t="s">
        <v>1155</v>
      </c>
      <c r="B1149" s="74">
        <v>182</v>
      </c>
      <c r="C1149" s="74" t="s">
        <v>1745</v>
      </c>
      <c r="D1149" s="74">
        <v>182901</v>
      </c>
      <c r="E1149" s="74" t="s">
        <v>2203</v>
      </c>
      <c r="F1149" s="74">
        <v>141668929</v>
      </c>
      <c r="G1149" s="74">
        <v>141668929</v>
      </c>
      <c r="H1149" s="74">
        <v>141668929</v>
      </c>
      <c r="I1149" s="74" t="s">
        <v>2829</v>
      </c>
      <c r="J1149" s="74" t="s">
        <v>2832</v>
      </c>
      <c r="K1149" s="74">
        <v>2862270</v>
      </c>
      <c r="L1149" s="74">
        <v>0</v>
      </c>
      <c r="M1149" s="74">
        <v>144531199</v>
      </c>
      <c r="N1149" s="74">
        <v>144531199</v>
      </c>
      <c r="O1149" s="74">
        <v>141668929</v>
      </c>
      <c r="P1149" s="74">
        <v>144531199</v>
      </c>
      <c r="Q1149" s="74">
        <v>141668929</v>
      </c>
      <c r="R1149" s="74">
        <v>144531199</v>
      </c>
      <c r="S1149" s="74">
        <v>141668929</v>
      </c>
    </row>
    <row r="1150" spans="1:19" x14ac:dyDescent="0.35">
      <c r="A1150" s="74" t="s">
        <v>1156</v>
      </c>
      <c r="B1150" s="74">
        <v>182</v>
      </c>
      <c r="C1150" s="74" t="s">
        <v>1745</v>
      </c>
      <c r="D1150" s="74">
        <v>182902</v>
      </c>
      <c r="E1150" s="74" t="s">
        <v>2448</v>
      </c>
      <c r="F1150" s="74">
        <v>942328404</v>
      </c>
      <c r="G1150" s="74">
        <v>948899607</v>
      </c>
      <c r="H1150" s="74">
        <v>942328404</v>
      </c>
      <c r="I1150" s="74" t="s">
        <v>2829</v>
      </c>
      <c r="J1150" s="74" t="s">
        <v>2833</v>
      </c>
      <c r="K1150" s="74">
        <v>5322033</v>
      </c>
      <c r="L1150" s="74">
        <v>0</v>
      </c>
      <c r="M1150" s="74">
        <v>947650437</v>
      </c>
      <c r="N1150" s="74">
        <v>947650437</v>
      </c>
      <c r="O1150" s="74">
        <v>942328404</v>
      </c>
      <c r="P1150" s="74">
        <v>947650437</v>
      </c>
      <c r="Q1150" s="74">
        <v>942328404</v>
      </c>
      <c r="R1150" s="74">
        <v>947650437</v>
      </c>
      <c r="S1150" s="74">
        <v>942328404</v>
      </c>
    </row>
    <row r="1151" spans="1:19" x14ac:dyDescent="0.35">
      <c r="A1151" s="74" t="s">
        <v>1157</v>
      </c>
      <c r="B1151" s="74">
        <v>182</v>
      </c>
      <c r="C1151" s="74" t="s">
        <v>1745</v>
      </c>
      <c r="D1151" s="74">
        <v>182903</v>
      </c>
      <c r="E1151" s="74" t="s">
        <v>2630</v>
      </c>
      <c r="F1151" s="74">
        <v>753963451</v>
      </c>
      <c r="G1151" s="74">
        <v>774530817</v>
      </c>
      <c r="H1151" s="74">
        <v>753963451</v>
      </c>
      <c r="I1151" s="74" t="s">
        <v>2829</v>
      </c>
      <c r="J1151" s="74" t="s">
        <v>2833</v>
      </c>
      <c r="K1151" s="74">
        <v>34406279</v>
      </c>
      <c r="L1151" s="74">
        <v>0</v>
      </c>
      <c r="M1151" s="74">
        <v>788369730</v>
      </c>
      <c r="N1151" s="74">
        <v>788369730</v>
      </c>
      <c r="O1151" s="74">
        <v>753963451</v>
      </c>
      <c r="P1151" s="74">
        <v>788369730</v>
      </c>
      <c r="Q1151" s="74">
        <v>753963451</v>
      </c>
      <c r="R1151" s="74">
        <v>788369730</v>
      </c>
      <c r="S1151" s="74">
        <v>753963451</v>
      </c>
    </row>
    <row r="1152" spans="1:19" x14ac:dyDescent="0.35">
      <c r="A1152" s="74" t="s">
        <v>1158</v>
      </c>
      <c r="B1152" s="74">
        <v>182</v>
      </c>
      <c r="C1152" s="74" t="s">
        <v>1745</v>
      </c>
      <c r="D1152" s="74">
        <v>182904</v>
      </c>
      <c r="E1152" s="74" t="s">
        <v>2204</v>
      </c>
      <c r="F1152" s="74">
        <v>249006678</v>
      </c>
      <c r="G1152" s="74">
        <v>249006678</v>
      </c>
      <c r="H1152" s="74">
        <v>249006678</v>
      </c>
      <c r="I1152" s="74" t="s">
        <v>2829</v>
      </c>
      <c r="J1152" s="74" t="s">
        <v>2832</v>
      </c>
      <c r="K1152" s="74">
        <v>7322382</v>
      </c>
      <c r="L1152" s="74">
        <v>0</v>
      </c>
      <c r="M1152" s="74">
        <v>256329060</v>
      </c>
      <c r="N1152" s="74">
        <v>256329060</v>
      </c>
      <c r="O1152" s="74">
        <v>249006678</v>
      </c>
      <c r="P1152" s="74">
        <v>256329060</v>
      </c>
      <c r="Q1152" s="74">
        <v>249006678</v>
      </c>
      <c r="R1152" s="74">
        <v>256329060</v>
      </c>
      <c r="S1152" s="74">
        <v>249006678</v>
      </c>
    </row>
    <row r="1153" spans="1:19" x14ac:dyDescent="0.35">
      <c r="A1153" s="74" t="s">
        <v>1159</v>
      </c>
      <c r="B1153" s="74">
        <v>182</v>
      </c>
      <c r="C1153" s="74" t="s">
        <v>1745</v>
      </c>
      <c r="D1153" s="74">
        <v>182905</v>
      </c>
      <c r="E1153" s="74" t="s">
        <v>2631</v>
      </c>
      <c r="F1153" s="74">
        <v>52732793</v>
      </c>
      <c r="G1153" s="74">
        <v>52732793</v>
      </c>
      <c r="H1153" s="74">
        <v>52732793</v>
      </c>
      <c r="I1153" s="74" t="s">
        <v>2829</v>
      </c>
      <c r="J1153" s="74" t="s">
        <v>2832</v>
      </c>
      <c r="K1153" s="74">
        <v>1494909</v>
      </c>
      <c r="L1153" s="74">
        <v>0</v>
      </c>
      <c r="M1153" s="74">
        <v>54227702</v>
      </c>
      <c r="N1153" s="74">
        <v>54227702</v>
      </c>
      <c r="O1153" s="74">
        <v>52732793</v>
      </c>
      <c r="P1153" s="74">
        <v>54227702</v>
      </c>
      <c r="Q1153" s="74">
        <v>52732793</v>
      </c>
      <c r="R1153" s="74">
        <v>54227702</v>
      </c>
      <c r="S1153" s="74">
        <v>52732793</v>
      </c>
    </row>
    <row r="1154" spans="1:19" x14ac:dyDescent="0.35">
      <c r="A1154" s="74" t="s">
        <v>1160</v>
      </c>
      <c r="B1154" s="74">
        <v>182</v>
      </c>
      <c r="C1154" s="74" t="s">
        <v>1745</v>
      </c>
      <c r="D1154" s="74">
        <v>182906</v>
      </c>
      <c r="E1154" s="74" t="s">
        <v>2632</v>
      </c>
      <c r="F1154" s="74">
        <v>513722553</v>
      </c>
      <c r="G1154" s="74">
        <v>513722553</v>
      </c>
      <c r="H1154" s="74">
        <v>513722553</v>
      </c>
      <c r="I1154" s="74" t="s">
        <v>2829</v>
      </c>
      <c r="J1154" s="74" t="s">
        <v>2832</v>
      </c>
      <c r="K1154" s="74">
        <v>2689900</v>
      </c>
      <c r="L1154" s="74">
        <v>9163177</v>
      </c>
      <c r="M1154" s="74">
        <v>516412453</v>
      </c>
      <c r="N1154" s="74">
        <v>507249276</v>
      </c>
      <c r="O1154" s="74">
        <v>504559376</v>
      </c>
      <c r="P1154" s="74">
        <v>516412453</v>
      </c>
      <c r="Q1154" s="74">
        <v>513722553</v>
      </c>
      <c r="R1154" s="74">
        <v>507249276</v>
      </c>
      <c r="S1154" s="74">
        <v>504559376</v>
      </c>
    </row>
    <row r="1155" spans="1:19" x14ac:dyDescent="0.35">
      <c r="A1155" s="74" t="s">
        <v>1161</v>
      </c>
      <c r="B1155" s="74">
        <v>182</v>
      </c>
      <c r="C1155" s="74" t="s">
        <v>1745</v>
      </c>
      <c r="D1155" s="74">
        <v>184904</v>
      </c>
      <c r="E1155" s="74" t="s">
        <v>2633</v>
      </c>
      <c r="F1155" s="74">
        <v>4252073</v>
      </c>
      <c r="G1155" s="74">
        <v>4252073</v>
      </c>
      <c r="H1155" s="74">
        <v>4252073</v>
      </c>
      <c r="I1155" s="74" t="s">
        <v>2829</v>
      </c>
      <c r="J1155" s="74" t="s">
        <v>2832</v>
      </c>
      <c r="K1155" s="74">
        <v>231700</v>
      </c>
      <c r="L1155" s="74">
        <v>0</v>
      </c>
      <c r="M1155" s="74">
        <v>4483773</v>
      </c>
      <c r="N1155" s="74">
        <v>4483773</v>
      </c>
      <c r="O1155" s="74">
        <v>4252073</v>
      </c>
      <c r="P1155" s="74">
        <v>4483773</v>
      </c>
      <c r="Q1155" s="74">
        <v>4252073</v>
      </c>
      <c r="R1155" s="74">
        <v>4483773</v>
      </c>
      <c r="S1155" s="74">
        <v>4252073</v>
      </c>
    </row>
    <row r="1156" spans="1:19" x14ac:dyDescent="0.35">
      <c r="A1156" s="74" t="s">
        <v>1162</v>
      </c>
      <c r="B1156" s="74">
        <v>183</v>
      </c>
      <c r="C1156" s="74" t="s">
        <v>1746</v>
      </c>
      <c r="D1156" s="74">
        <v>102906</v>
      </c>
      <c r="E1156" s="74" t="s">
        <v>2352</v>
      </c>
      <c r="F1156" s="74">
        <v>121425991</v>
      </c>
      <c r="G1156" s="74">
        <v>129109399</v>
      </c>
      <c r="H1156" s="74">
        <v>121425991</v>
      </c>
      <c r="I1156" s="74" t="s">
        <v>2829</v>
      </c>
      <c r="J1156" s="74" t="s">
        <v>2833</v>
      </c>
      <c r="K1156" s="74">
        <v>5047870</v>
      </c>
      <c r="L1156" s="74">
        <v>4912560</v>
      </c>
      <c r="M1156" s="74">
        <v>126473861</v>
      </c>
      <c r="N1156" s="74">
        <v>121561301</v>
      </c>
      <c r="O1156" s="74">
        <v>116513431</v>
      </c>
      <c r="P1156" s="74">
        <v>126473861</v>
      </c>
      <c r="Q1156" s="74">
        <v>121425991</v>
      </c>
      <c r="R1156" s="74">
        <v>121561301</v>
      </c>
      <c r="S1156" s="74">
        <v>116513431</v>
      </c>
    </row>
    <row r="1157" spans="1:19" x14ac:dyDescent="0.35">
      <c r="A1157" s="74" t="s">
        <v>1163</v>
      </c>
      <c r="B1157" s="74">
        <v>183</v>
      </c>
      <c r="C1157" s="74" t="s">
        <v>1746</v>
      </c>
      <c r="D1157" s="74">
        <v>183901</v>
      </c>
      <c r="E1157" s="74" t="s">
        <v>2634</v>
      </c>
      <c r="F1157" s="74">
        <v>374663915</v>
      </c>
      <c r="G1157" s="74">
        <v>385040369</v>
      </c>
      <c r="H1157" s="74">
        <v>374663915</v>
      </c>
      <c r="I1157" s="74" t="s">
        <v>2829</v>
      </c>
      <c r="J1157" s="74" t="s">
        <v>2833</v>
      </c>
      <c r="K1157" s="74">
        <v>5667820</v>
      </c>
      <c r="L1157" s="74">
        <v>6788175</v>
      </c>
      <c r="M1157" s="74">
        <v>380331735</v>
      </c>
      <c r="N1157" s="74">
        <v>373543560</v>
      </c>
      <c r="O1157" s="74">
        <v>367875740</v>
      </c>
      <c r="P1157" s="74">
        <v>380331735</v>
      </c>
      <c r="Q1157" s="74">
        <v>374663915</v>
      </c>
      <c r="R1157" s="74">
        <v>373543560</v>
      </c>
      <c r="S1157" s="74">
        <v>367875740</v>
      </c>
    </row>
    <row r="1158" spans="1:19" x14ac:dyDescent="0.35">
      <c r="A1158" s="74" t="s">
        <v>1164</v>
      </c>
      <c r="B1158" s="74">
        <v>183</v>
      </c>
      <c r="C1158" s="74" t="s">
        <v>1746</v>
      </c>
      <c r="D1158" s="74">
        <v>183902</v>
      </c>
      <c r="E1158" s="74" t="s">
        <v>2635</v>
      </c>
      <c r="F1158" s="74">
        <v>2534903387</v>
      </c>
      <c r="G1158" s="74">
        <v>2846078215</v>
      </c>
      <c r="H1158" s="74">
        <v>2534903387</v>
      </c>
      <c r="I1158" s="74" t="s">
        <v>2829</v>
      </c>
      <c r="J1158" s="74" t="s">
        <v>2834</v>
      </c>
      <c r="K1158" s="74">
        <v>38161710</v>
      </c>
      <c r="L1158" s="74">
        <v>43823120</v>
      </c>
      <c r="M1158" s="74">
        <v>2573065097</v>
      </c>
      <c r="N1158" s="74">
        <v>2529241977</v>
      </c>
      <c r="O1158" s="74">
        <v>2491080267</v>
      </c>
      <c r="P1158" s="74">
        <v>2573065097</v>
      </c>
      <c r="Q1158" s="74">
        <v>2534903387</v>
      </c>
      <c r="R1158" s="74">
        <v>2529241977</v>
      </c>
      <c r="S1158" s="74">
        <v>2491080267</v>
      </c>
    </row>
    <row r="1159" spans="1:19" x14ac:dyDescent="0.35">
      <c r="A1159" s="74" t="s">
        <v>1165</v>
      </c>
      <c r="B1159" s="74">
        <v>183</v>
      </c>
      <c r="C1159" s="74" t="s">
        <v>1746</v>
      </c>
      <c r="D1159" s="74">
        <v>183904</v>
      </c>
      <c r="E1159" s="74" t="s">
        <v>2636</v>
      </c>
      <c r="F1159" s="74">
        <v>146771540</v>
      </c>
      <c r="G1159" s="74">
        <v>150398379</v>
      </c>
      <c r="H1159" s="74">
        <v>146771540</v>
      </c>
      <c r="I1159" s="74" t="s">
        <v>2829</v>
      </c>
      <c r="J1159" s="74" t="s">
        <v>2833</v>
      </c>
      <c r="K1159" s="74">
        <v>4621740</v>
      </c>
      <c r="L1159" s="74">
        <v>4645470</v>
      </c>
      <c r="M1159" s="74">
        <v>151393280</v>
      </c>
      <c r="N1159" s="74">
        <v>146747810</v>
      </c>
      <c r="O1159" s="74">
        <v>142126070</v>
      </c>
      <c r="P1159" s="74">
        <v>151393280</v>
      </c>
      <c r="Q1159" s="74">
        <v>146771540</v>
      </c>
      <c r="R1159" s="74">
        <v>146747810</v>
      </c>
      <c r="S1159" s="74">
        <v>142126070</v>
      </c>
    </row>
    <row r="1160" spans="1:19" x14ac:dyDescent="0.35">
      <c r="A1160" s="74" t="s">
        <v>1166</v>
      </c>
      <c r="B1160" s="74">
        <v>183</v>
      </c>
      <c r="C1160" s="74" t="s">
        <v>1746</v>
      </c>
      <c r="D1160" s="74">
        <v>201910</v>
      </c>
      <c r="E1160" s="74" t="s">
        <v>2637</v>
      </c>
      <c r="F1160" s="74">
        <v>67893318</v>
      </c>
      <c r="G1160" s="74">
        <v>67893318</v>
      </c>
      <c r="H1160" s="74">
        <v>67893318</v>
      </c>
      <c r="I1160" s="74" t="s">
        <v>2829</v>
      </c>
      <c r="J1160" s="74" t="s">
        <v>2833</v>
      </c>
      <c r="K1160" s="74">
        <v>481970</v>
      </c>
      <c r="L1160" s="74">
        <v>527325</v>
      </c>
      <c r="M1160" s="74">
        <v>68375288</v>
      </c>
      <c r="N1160" s="74">
        <v>67847963</v>
      </c>
      <c r="O1160" s="74">
        <v>67365993</v>
      </c>
      <c r="P1160" s="74">
        <v>68375288</v>
      </c>
      <c r="Q1160" s="74">
        <v>67893318</v>
      </c>
      <c r="R1160" s="74">
        <v>67847963</v>
      </c>
      <c r="S1160" s="74">
        <v>67365993</v>
      </c>
    </row>
    <row r="1161" spans="1:19" x14ac:dyDescent="0.35">
      <c r="A1161" s="74" t="s">
        <v>1167</v>
      </c>
      <c r="B1161" s="74">
        <v>183</v>
      </c>
      <c r="C1161" s="74" t="s">
        <v>1746</v>
      </c>
      <c r="D1161" s="74">
        <v>210902</v>
      </c>
      <c r="E1161" s="74" t="s">
        <v>2638</v>
      </c>
      <c r="F1161" s="74">
        <v>27063410</v>
      </c>
      <c r="G1161" s="74">
        <v>27063410</v>
      </c>
      <c r="H1161" s="74">
        <v>27063410</v>
      </c>
      <c r="I1161" s="74" t="s">
        <v>2829</v>
      </c>
      <c r="J1161" s="74" t="s">
        <v>2833</v>
      </c>
      <c r="K1161" s="74">
        <v>277440</v>
      </c>
      <c r="L1161" s="74">
        <v>223755</v>
      </c>
      <c r="M1161" s="74">
        <v>27340850</v>
      </c>
      <c r="N1161" s="74">
        <v>27117095</v>
      </c>
      <c r="O1161" s="74">
        <v>26839655</v>
      </c>
      <c r="P1161" s="74">
        <v>27340850</v>
      </c>
      <c r="Q1161" s="74">
        <v>27063410</v>
      </c>
      <c r="R1161" s="74">
        <v>27117095</v>
      </c>
      <c r="S1161" s="74">
        <v>26839655</v>
      </c>
    </row>
    <row r="1162" spans="1:19" x14ac:dyDescent="0.35">
      <c r="A1162" s="74" t="s">
        <v>1168</v>
      </c>
      <c r="B1162" s="74">
        <v>183</v>
      </c>
      <c r="C1162" s="74" t="s">
        <v>1746</v>
      </c>
      <c r="D1162" s="74">
        <v>210904</v>
      </c>
      <c r="E1162" s="74" t="s">
        <v>2639</v>
      </c>
      <c r="F1162" s="74">
        <v>1784214</v>
      </c>
      <c r="G1162" s="74">
        <v>1784214</v>
      </c>
      <c r="H1162" s="74">
        <v>1784214</v>
      </c>
      <c r="I1162" s="74" t="s">
        <v>2829</v>
      </c>
      <c r="J1162" s="74" t="s">
        <v>2833</v>
      </c>
      <c r="K1162" s="74">
        <v>150000</v>
      </c>
      <c r="L1162" s="74">
        <v>0</v>
      </c>
      <c r="M1162" s="74">
        <v>1934214</v>
      </c>
      <c r="N1162" s="74">
        <v>1934214</v>
      </c>
      <c r="O1162" s="74">
        <v>1784214</v>
      </c>
      <c r="P1162" s="74">
        <v>1934214</v>
      </c>
      <c r="Q1162" s="74">
        <v>1784214</v>
      </c>
      <c r="R1162" s="74">
        <v>1934214</v>
      </c>
      <c r="S1162" s="74">
        <v>1784214</v>
      </c>
    </row>
    <row r="1163" spans="1:19" x14ac:dyDescent="0.35">
      <c r="A1163" s="74" t="s">
        <v>1169</v>
      </c>
      <c r="B1163" s="74">
        <v>184</v>
      </c>
      <c r="C1163" s="74" t="s">
        <v>1747</v>
      </c>
      <c r="D1163" s="74">
        <v>111901</v>
      </c>
      <c r="E1163" s="74" t="s">
        <v>2411</v>
      </c>
      <c r="F1163" s="74">
        <v>89276757</v>
      </c>
      <c r="G1163" s="74">
        <v>89276757</v>
      </c>
      <c r="H1163" s="74">
        <v>89276757</v>
      </c>
      <c r="I1163" s="74" t="s">
        <v>2829</v>
      </c>
      <c r="J1163" s="74" t="s">
        <v>2833</v>
      </c>
      <c r="K1163" s="74">
        <v>2371958</v>
      </c>
      <c r="L1163" s="74">
        <v>0</v>
      </c>
      <c r="M1163" s="74">
        <v>91648715</v>
      </c>
      <c r="N1163" s="74">
        <v>91648715</v>
      </c>
      <c r="O1163" s="74">
        <v>89276757</v>
      </c>
      <c r="P1163" s="74">
        <v>91648715</v>
      </c>
      <c r="Q1163" s="74">
        <v>89276757</v>
      </c>
      <c r="R1163" s="74">
        <v>91648715</v>
      </c>
      <c r="S1163" s="74">
        <v>89276757</v>
      </c>
    </row>
    <row r="1164" spans="1:19" x14ac:dyDescent="0.35">
      <c r="A1164" s="74" t="s">
        <v>1170</v>
      </c>
      <c r="B1164" s="74">
        <v>184</v>
      </c>
      <c r="C1164" s="74" t="s">
        <v>1747</v>
      </c>
      <c r="D1164" s="74">
        <v>111902</v>
      </c>
      <c r="E1164" s="74" t="s">
        <v>2202</v>
      </c>
      <c r="F1164" s="74">
        <v>8912594</v>
      </c>
      <c r="G1164" s="74">
        <v>8912594</v>
      </c>
      <c r="H1164" s="74">
        <v>8912594</v>
      </c>
      <c r="I1164" s="74" t="s">
        <v>2829</v>
      </c>
      <c r="J1164" s="74" t="s">
        <v>2833</v>
      </c>
      <c r="K1164" s="74">
        <v>41850</v>
      </c>
      <c r="L1164" s="74">
        <v>0</v>
      </c>
      <c r="M1164" s="74">
        <v>8954444</v>
      </c>
      <c r="N1164" s="74">
        <v>8954444</v>
      </c>
      <c r="O1164" s="74">
        <v>8912594</v>
      </c>
      <c r="P1164" s="74">
        <v>8954444</v>
      </c>
      <c r="Q1164" s="74">
        <v>8912594</v>
      </c>
      <c r="R1164" s="74">
        <v>8954444</v>
      </c>
      <c r="S1164" s="74">
        <v>8912594</v>
      </c>
    </row>
    <row r="1165" spans="1:19" x14ac:dyDescent="0.35">
      <c r="A1165" s="74" t="s">
        <v>1171</v>
      </c>
      <c r="B1165" s="74">
        <v>184</v>
      </c>
      <c r="C1165" s="74" t="s">
        <v>1747</v>
      </c>
      <c r="D1165" s="74">
        <v>119903</v>
      </c>
      <c r="E1165" s="74" t="s">
        <v>2447</v>
      </c>
      <c r="F1165" s="74">
        <v>46338903</v>
      </c>
      <c r="G1165" s="74">
        <v>47618806</v>
      </c>
      <c r="H1165" s="74">
        <v>46338903</v>
      </c>
      <c r="I1165" s="74" t="s">
        <v>2829</v>
      </c>
      <c r="J1165" s="74" t="s">
        <v>2833</v>
      </c>
      <c r="K1165" s="74">
        <v>1709950</v>
      </c>
      <c r="L1165" s="74">
        <v>0</v>
      </c>
      <c r="M1165" s="74">
        <v>48048853</v>
      </c>
      <c r="N1165" s="74">
        <v>48048853</v>
      </c>
      <c r="O1165" s="74">
        <v>46338903</v>
      </c>
      <c r="P1165" s="74">
        <v>48048853</v>
      </c>
      <c r="Q1165" s="74">
        <v>46338903</v>
      </c>
      <c r="R1165" s="74">
        <v>48048853</v>
      </c>
      <c r="S1165" s="74">
        <v>46338903</v>
      </c>
    </row>
    <row r="1166" spans="1:19" x14ac:dyDescent="0.35">
      <c r="A1166" s="74" t="s">
        <v>1172</v>
      </c>
      <c r="B1166" s="74">
        <v>184</v>
      </c>
      <c r="C1166" s="74" t="s">
        <v>1747</v>
      </c>
      <c r="D1166" s="74">
        <v>182903</v>
      </c>
      <c r="E1166" s="74" t="s">
        <v>2630</v>
      </c>
      <c r="F1166" s="74">
        <v>12045612</v>
      </c>
      <c r="G1166" s="74">
        <v>12045612</v>
      </c>
      <c r="H1166" s="74">
        <v>12045612</v>
      </c>
      <c r="I1166" s="74" t="s">
        <v>2829</v>
      </c>
      <c r="J1166" s="74" t="s">
        <v>2833</v>
      </c>
      <c r="K1166" s="74">
        <v>234300</v>
      </c>
      <c r="L1166" s="74">
        <v>0</v>
      </c>
      <c r="M1166" s="74">
        <v>12279912</v>
      </c>
      <c r="N1166" s="74">
        <v>12279912</v>
      </c>
      <c r="O1166" s="74">
        <v>12045612</v>
      </c>
      <c r="P1166" s="74">
        <v>12279912</v>
      </c>
      <c r="Q1166" s="74">
        <v>12045612</v>
      </c>
      <c r="R1166" s="74">
        <v>12279912</v>
      </c>
      <c r="S1166" s="74">
        <v>12045612</v>
      </c>
    </row>
    <row r="1167" spans="1:19" x14ac:dyDescent="0.35">
      <c r="A1167" s="74" t="s">
        <v>1173</v>
      </c>
      <c r="B1167" s="74">
        <v>184</v>
      </c>
      <c r="C1167" s="74" t="s">
        <v>1747</v>
      </c>
      <c r="D1167" s="74">
        <v>184901</v>
      </c>
      <c r="E1167" s="74" t="s">
        <v>2640</v>
      </c>
      <c r="F1167" s="74">
        <v>115938428</v>
      </c>
      <c r="G1167" s="74">
        <v>122727068</v>
      </c>
      <c r="H1167" s="74">
        <v>115938428</v>
      </c>
      <c r="I1167" s="74" t="s">
        <v>2829</v>
      </c>
      <c r="J1167" s="74" t="s">
        <v>2833</v>
      </c>
      <c r="K1167" s="74">
        <v>4257030</v>
      </c>
      <c r="L1167" s="74">
        <v>0</v>
      </c>
      <c r="M1167" s="74">
        <v>120195458</v>
      </c>
      <c r="N1167" s="74">
        <v>120195458</v>
      </c>
      <c r="O1167" s="74">
        <v>115938428</v>
      </c>
      <c r="P1167" s="74">
        <v>120195458</v>
      </c>
      <c r="Q1167" s="74">
        <v>115938428</v>
      </c>
      <c r="R1167" s="74">
        <v>120195458</v>
      </c>
      <c r="S1167" s="74">
        <v>115938428</v>
      </c>
    </row>
    <row r="1168" spans="1:19" x14ac:dyDescent="0.35">
      <c r="A1168" s="74" t="s">
        <v>1174</v>
      </c>
      <c r="B1168" s="74">
        <v>184</v>
      </c>
      <c r="C1168" s="74" t="s">
        <v>1747</v>
      </c>
      <c r="D1168" s="74">
        <v>184902</v>
      </c>
      <c r="E1168" s="74" t="s">
        <v>2641</v>
      </c>
      <c r="F1168" s="74">
        <v>885961718</v>
      </c>
      <c r="G1168" s="74">
        <v>917361590</v>
      </c>
      <c r="H1168" s="74">
        <v>885961718</v>
      </c>
      <c r="I1168" s="74" t="s">
        <v>2829</v>
      </c>
      <c r="J1168" s="74" t="s">
        <v>2833</v>
      </c>
      <c r="K1168" s="74">
        <v>39583027</v>
      </c>
      <c r="L1168" s="74">
        <v>0</v>
      </c>
      <c r="M1168" s="74">
        <v>925544745</v>
      </c>
      <c r="N1168" s="74">
        <v>925544745</v>
      </c>
      <c r="O1168" s="74">
        <v>885961718</v>
      </c>
      <c r="P1168" s="74">
        <v>925544745</v>
      </c>
      <c r="Q1168" s="74">
        <v>885961718</v>
      </c>
      <c r="R1168" s="74">
        <v>925544745</v>
      </c>
      <c r="S1168" s="74">
        <v>885961718</v>
      </c>
    </row>
    <row r="1169" spans="1:19" x14ac:dyDescent="0.35">
      <c r="A1169" s="74" t="s">
        <v>1175</v>
      </c>
      <c r="B1169" s="74">
        <v>184</v>
      </c>
      <c r="C1169" s="74" t="s">
        <v>1747</v>
      </c>
      <c r="D1169" s="74">
        <v>184903</v>
      </c>
      <c r="E1169" s="74" t="s">
        <v>2642</v>
      </c>
      <c r="F1169" s="74">
        <v>4093428292</v>
      </c>
      <c r="G1169" s="74">
        <v>4248547388</v>
      </c>
      <c r="H1169" s="74">
        <v>4093428292</v>
      </c>
      <c r="I1169" s="74" t="s">
        <v>2829</v>
      </c>
      <c r="J1169" s="74" t="s">
        <v>2833</v>
      </c>
      <c r="K1169" s="74">
        <v>115937762</v>
      </c>
      <c r="L1169" s="74">
        <v>0</v>
      </c>
      <c r="M1169" s="74">
        <v>4209366054</v>
      </c>
      <c r="N1169" s="74">
        <v>4209366054</v>
      </c>
      <c r="O1169" s="74">
        <v>4093428292</v>
      </c>
      <c r="P1169" s="74">
        <v>4209366054</v>
      </c>
      <c r="Q1169" s="74">
        <v>4093428292</v>
      </c>
      <c r="R1169" s="74">
        <v>4209366054</v>
      </c>
      <c r="S1169" s="74">
        <v>4093428292</v>
      </c>
    </row>
    <row r="1170" spans="1:19" x14ac:dyDescent="0.35">
      <c r="A1170" s="74" t="s">
        <v>1176</v>
      </c>
      <c r="B1170" s="74">
        <v>184</v>
      </c>
      <c r="C1170" s="74" t="s">
        <v>1747</v>
      </c>
      <c r="D1170" s="74">
        <v>184904</v>
      </c>
      <c r="E1170" s="74" t="s">
        <v>2633</v>
      </c>
      <c r="F1170" s="74">
        <v>332332060</v>
      </c>
      <c r="G1170" s="74">
        <v>343312989</v>
      </c>
      <c r="H1170" s="74">
        <v>332332060</v>
      </c>
      <c r="I1170" s="74" t="s">
        <v>2829</v>
      </c>
      <c r="J1170" s="74" t="s">
        <v>2833</v>
      </c>
      <c r="K1170" s="74">
        <v>9874670</v>
      </c>
      <c r="L1170" s="74">
        <v>0</v>
      </c>
      <c r="M1170" s="74">
        <v>342206730</v>
      </c>
      <c r="N1170" s="74">
        <v>342206730</v>
      </c>
      <c r="O1170" s="74">
        <v>332332060</v>
      </c>
      <c r="P1170" s="74">
        <v>342206730</v>
      </c>
      <c r="Q1170" s="74">
        <v>332332060</v>
      </c>
      <c r="R1170" s="74">
        <v>342206730</v>
      </c>
      <c r="S1170" s="74">
        <v>332332060</v>
      </c>
    </row>
    <row r="1171" spans="1:19" x14ac:dyDescent="0.35">
      <c r="A1171" s="74" t="s">
        <v>1177</v>
      </c>
      <c r="B1171" s="74">
        <v>184</v>
      </c>
      <c r="C1171" s="74" t="s">
        <v>1747</v>
      </c>
      <c r="D1171" s="74">
        <v>184907</v>
      </c>
      <c r="E1171" s="74" t="s">
        <v>2643</v>
      </c>
      <c r="F1171" s="74">
        <v>2921692795</v>
      </c>
      <c r="G1171" s="74">
        <v>3012942865</v>
      </c>
      <c r="H1171" s="74">
        <v>2921692795</v>
      </c>
      <c r="I1171" s="74" t="s">
        <v>2829</v>
      </c>
      <c r="J1171" s="74" t="s">
        <v>2833</v>
      </c>
      <c r="K1171" s="74">
        <v>60488950</v>
      </c>
      <c r="L1171" s="74">
        <v>0</v>
      </c>
      <c r="M1171" s="74">
        <v>2982181745</v>
      </c>
      <c r="N1171" s="74">
        <v>2982181745</v>
      </c>
      <c r="O1171" s="74">
        <v>2921692795</v>
      </c>
      <c r="P1171" s="74">
        <v>2982181745</v>
      </c>
      <c r="Q1171" s="74">
        <v>2921692795</v>
      </c>
      <c r="R1171" s="74">
        <v>2982181745</v>
      </c>
      <c r="S1171" s="74">
        <v>2921692795</v>
      </c>
    </row>
    <row r="1172" spans="1:19" x14ac:dyDescent="0.35">
      <c r="A1172" s="74" t="s">
        <v>1178</v>
      </c>
      <c r="B1172" s="74">
        <v>184</v>
      </c>
      <c r="C1172" s="74" t="s">
        <v>1747</v>
      </c>
      <c r="D1172" s="74">
        <v>184908</v>
      </c>
      <c r="E1172" s="74" t="s">
        <v>2644</v>
      </c>
      <c r="F1172" s="74">
        <v>316877741</v>
      </c>
      <c r="G1172" s="74">
        <v>326194989</v>
      </c>
      <c r="H1172" s="74">
        <v>316877741</v>
      </c>
      <c r="I1172" s="74" t="s">
        <v>2829</v>
      </c>
      <c r="J1172" s="74" t="s">
        <v>2833</v>
      </c>
      <c r="K1172" s="74">
        <v>11062415</v>
      </c>
      <c r="L1172" s="74">
        <v>0</v>
      </c>
      <c r="M1172" s="74">
        <v>327940156</v>
      </c>
      <c r="N1172" s="74">
        <v>327940156</v>
      </c>
      <c r="O1172" s="74">
        <v>316877741</v>
      </c>
      <c r="P1172" s="74">
        <v>327940156</v>
      </c>
      <c r="Q1172" s="74">
        <v>316877741</v>
      </c>
      <c r="R1172" s="74">
        <v>327940156</v>
      </c>
      <c r="S1172" s="74">
        <v>316877741</v>
      </c>
    </row>
    <row r="1173" spans="1:19" x14ac:dyDescent="0.35">
      <c r="A1173" s="74" t="s">
        <v>1179</v>
      </c>
      <c r="B1173" s="74">
        <v>184</v>
      </c>
      <c r="C1173" s="74" t="s">
        <v>1747</v>
      </c>
      <c r="D1173" s="74">
        <v>184909</v>
      </c>
      <c r="E1173" s="74" t="s">
        <v>2645</v>
      </c>
      <c r="F1173" s="74">
        <v>580146182</v>
      </c>
      <c r="G1173" s="74">
        <v>605126145</v>
      </c>
      <c r="H1173" s="74">
        <v>580146182</v>
      </c>
      <c r="I1173" s="74" t="s">
        <v>2829</v>
      </c>
      <c r="J1173" s="74" t="s">
        <v>2833</v>
      </c>
      <c r="K1173" s="74">
        <v>13646833</v>
      </c>
      <c r="L1173" s="74">
        <v>0</v>
      </c>
      <c r="M1173" s="74">
        <v>593793015</v>
      </c>
      <c r="N1173" s="74">
        <v>593793015</v>
      </c>
      <c r="O1173" s="74">
        <v>580146182</v>
      </c>
      <c r="P1173" s="74">
        <v>593793015</v>
      </c>
      <c r="Q1173" s="74">
        <v>580146182</v>
      </c>
      <c r="R1173" s="74">
        <v>593793015</v>
      </c>
      <c r="S1173" s="74">
        <v>580146182</v>
      </c>
    </row>
    <row r="1174" spans="1:19" x14ac:dyDescent="0.35">
      <c r="A1174" s="74" t="s">
        <v>1180</v>
      </c>
      <c r="B1174" s="74">
        <v>184</v>
      </c>
      <c r="C1174" s="74" t="s">
        <v>1747</v>
      </c>
      <c r="D1174" s="74">
        <v>184911</v>
      </c>
      <c r="E1174" s="74" t="s">
        <v>2646</v>
      </c>
      <c r="F1174" s="74">
        <v>163884694</v>
      </c>
      <c r="G1174" s="74">
        <v>172425607</v>
      </c>
      <c r="H1174" s="74">
        <v>163884694</v>
      </c>
      <c r="I1174" s="74" t="s">
        <v>2829</v>
      </c>
      <c r="J1174" s="74" t="s">
        <v>2834</v>
      </c>
      <c r="K1174" s="74">
        <v>4058140</v>
      </c>
      <c r="L1174" s="74">
        <v>0</v>
      </c>
      <c r="M1174" s="74">
        <v>167942834</v>
      </c>
      <c r="N1174" s="74">
        <v>167942834</v>
      </c>
      <c r="O1174" s="74">
        <v>163884694</v>
      </c>
      <c r="P1174" s="74">
        <v>167942834</v>
      </c>
      <c r="Q1174" s="74">
        <v>163884694</v>
      </c>
      <c r="R1174" s="74">
        <v>167942834</v>
      </c>
      <c r="S1174" s="74">
        <v>163884694</v>
      </c>
    </row>
    <row r="1175" spans="1:19" x14ac:dyDescent="0.35">
      <c r="A1175" s="74" t="s">
        <v>1181</v>
      </c>
      <c r="B1175" s="74">
        <v>184</v>
      </c>
      <c r="C1175" s="74" t="s">
        <v>1747</v>
      </c>
      <c r="D1175" s="74">
        <v>220915</v>
      </c>
      <c r="E1175" s="74" t="s">
        <v>2647</v>
      </c>
      <c r="F1175" s="74">
        <v>1040089018</v>
      </c>
      <c r="G1175" s="74">
        <v>1111792129</v>
      </c>
      <c r="H1175" s="74">
        <v>1040089018</v>
      </c>
      <c r="I1175" s="74" t="s">
        <v>2829</v>
      </c>
      <c r="J1175" s="74" t="s">
        <v>2834</v>
      </c>
      <c r="K1175" s="74">
        <v>36414738</v>
      </c>
      <c r="L1175" s="74">
        <v>0</v>
      </c>
      <c r="M1175" s="74">
        <v>1076503756</v>
      </c>
      <c r="N1175" s="74">
        <v>1076503756</v>
      </c>
      <c r="O1175" s="74">
        <v>1040089018</v>
      </c>
      <c r="P1175" s="74">
        <v>1076503756</v>
      </c>
      <c r="Q1175" s="74">
        <v>1040089018</v>
      </c>
      <c r="R1175" s="74">
        <v>1076503756</v>
      </c>
      <c r="S1175" s="74">
        <v>1040089018</v>
      </c>
    </row>
    <row r="1176" spans="1:19" x14ac:dyDescent="0.35">
      <c r="A1176" s="74" t="s">
        <v>1182</v>
      </c>
      <c r="B1176" s="74">
        <v>185</v>
      </c>
      <c r="C1176" s="74" t="s">
        <v>1748</v>
      </c>
      <c r="D1176" s="74">
        <v>59901</v>
      </c>
      <c r="E1176" s="74" t="s">
        <v>2016</v>
      </c>
      <c r="F1176" s="74">
        <v>10734357</v>
      </c>
      <c r="G1176" s="74">
        <v>10734357</v>
      </c>
      <c r="H1176" s="74">
        <v>10734357</v>
      </c>
      <c r="I1176" s="74" t="s">
        <v>2829</v>
      </c>
      <c r="J1176" s="74" t="s">
        <v>2832</v>
      </c>
      <c r="K1176" s="74">
        <v>17142</v>
      </c>
      <c r="L1176" s="74">
        <v>0</v>
      </c>
      <c r="M1176" s="74">
        <v>10751499</v>
      </c>
      <c r="N1176" s="74">
        <v>10751499</v>
      </c>
      <c r="O1176" s="74">
        <v>10734357</v>
      </c>
      <c r="P1176" s="74">
        <v>10751499</v>
      </c>
      <c r="Q1176" s="74">
        <v>10734357</v>
      </c>
      <c r="R1176" s="74">
        <v>10751499</v>
      </c>
      <c r="S1176" s="74">
        <v>10734357</v>
      </c>
    </row>
    <row r="1177" spans="1:19" x14ac:dyDescent="0.35">
      <c r="A1177" s="74" t="s">
        <v>1183</v>
      </c>
      <c r="B1177" s="74">
        <v>185</v>
      </c>
      <c r="C1177" s="74" t="s">
        <v>1748</v>
      </c>
      <c r="D1177" s="74">
        <v>185901</v>
      </c>
      <c r="E1177" s="74" t="s">
        <v>2648</v>
      </c>
      <c r="F1177" s="74">
        <v>101414813</v>
      </c>
      <c r="G1177" s="74">
        <v>101414813</v>
      </c>
      <c r="H1177" s="74">
        <v>101414813</v>
      </c>
      <c r="I1177" s="74" t="s">
        <v>2829</v>
      </c>
      <c r="J1177" s="74" t="s">
        <v>2832</v>
      </c>
      <c r="K1177" s="74">
        <v>3096037</v>
      </c>
      <c r="L1177" s="74">
        <v>0</v>
      </c>
      <c r="M1177" s="74">
        <v>104510850</v>
      </c>
      <c r="N1177" s="74">
        <v>104510850</v>
      </c>
      <c r="O1177" s="74">
        <v>101414813</v>
      </c>
      <c r="P1177" s="74">
        <v>122562445</v>
      </c>
      <c r="Q1177" s="74">
        <v>119466408</v>
      </c>
      <c r="R1177" s="74">
        <v>122562445</v>
      </c>
      <c r="S1177" s="74">
        <v>119466408</v>
      </c>
    </row>
    <row r="1178" spans="1:19" x14ac:dyDescent="0.35">
      <c r="A1178" s="74" t="s">
        <v>1184</v>
      </c>
      <c r="B1178" s="74">
        <v>185</v>
      </c>
      <c r="C1178" s="74" t="s">
        <v>1748</v>
      </c>
      <c r="D1178" s="74">
        <v>185902</v>
      </c>
      <c r="E1178" s="74" t="s">
        <v>1865</v>
      </c>
      <c r="F1178" s="74">
        <v>157998340</v>
      </c>
      <c r="G1178" s="74">
        <v>157998340</v>
      </c>
      <c r="H1178" s="74">
        <v>157998340</v>
      </c>
      <c r="I1178" s="74" t="s">
        <v>2829</v>
      </c>
      <c r="J1178" s="74" t="s">
        <v>2832</v>
      </c>
      <c r="K1178" s="74">
        <v>3986224</v>
      </c>
      <c r="L1178" s="74">
        <v>0</v>
      </c>
      <c r="M1178" s="74">
        <v>161984564</v>
      </c>
      <c r="N1178" s="74">
        <v>161984564</v>
      </c>
      <c r="O1178" s="74">
        <v>157998340</v>
      </c>
      <c r="P1178" s="74">
        <v>161984564</v>
      </c>
      <c r="Q1178" s="74">
        <v>157998340</v>
      </c>
      <c r="R1178" s="74">
        <v>161984564</v>
      </c>
      <c r="S1178" s="74">
        <v>157998340</v>
      </c>
    </row>
    <row r="1179" spans="1:19" x14ac:dyDescent="0.35">
      <c r="A1179" s="74" t="s">
        <v>1185</v>
      </c>
      <c r="B1179" s="74">
        <v>185</v>
      </c>
      <c r="C1179" s="74" t="s">
        <v>1748</v>
      </c>
      <c r="D1179" s="74">
        <v>185903</v>
      </c>
      <c r="E1179" s="74" t="s">
        <v>2144</v>
      </c>
      <c r="F1179" s="74">
        <v>370398566</v>
      </c>
      <c r="G1179" s="74">
        <v>370398566</v>
      </c>
      <c r="H1179" s="74">
        <v>370398566</v>
      </c>
      <c r="I1179" s="74" t="s">
        <v>2829</v>
      </c>
      <c r="J1179" s="74" t="s">
        <v>2832</v>
      </c>
      <c r="K1179" s="74">
        <v>8118017</v>
      </c>
      <c r="L1179" s="74">
        <v>0</v>
      </c>
      <c r="M1179" s="74">
        <v>378516583</v>
      </c>
      <c r="N1179" s="74">
        <v>378516583</v>
      </c>
      <c r="O1179" s="74">
        <v>370398566</v>
      </c>
      <c r="P1179" s="74">
        <v>630005673</v>
      </c>
      <c r="Q1179" s="74">
        <v>621887656</v>
      </c>
      <c r="R1179" s="74">
        <v>630005673</v>
      </c>
      <c r="S1179" s="74">
        <v>621887656</v>
      </c>
    </row>
    <row r="1180" spans="1:19" x14ac:dyDescent="0.35">
      <c r="A1180" s="74" t="s">
        <v>1186</v>
      </c>
      <c r="B1180" s="74">
        <v>185</v>
      </c>
      <c r="C1180" s="74" t="s">
        <v>1748</v>
      </c>
      <c r="D1180" s="74">
        <v>185904</v>
      </c>
      <c r="E1180" s="74" t="s">
        <v>2018</v>
      </c>
      <c r="F1180" s="74">
        <v>53344960</v>
      </c>
      <c r="G1180" s="74">
        <v>53344960</v>
      </c>
      <c r="H1180" s="74">
        <v>53344960</v>
      </c>
      <c r="I1180" s="74" t="s">
        <v>2829</v>
      </c>
      <c r="J1180" s="74" t="s">
        <v>2832</v>
      </c>
      <c r="K1180" s="74">
        <v>1113906</v>
      </c>
      <c r="L1180" s="74">
        <v>0</v>
      </c>
      <c r="M1180" s="74">
        <v>54458866</v>
      </c>
      <c r="N1180" s="74">
        <v>54458866</v>
      </c>
      <c r="O1180" s="74">
        <v>53344960</v>
      </c>
      <c r="P1180" s="74">
        <v>54458866</v>
      </c>
      <c r="Q1180" s="74">
        <v>53344960</v>
      </c>
      <c r="R1180" s="74">
        <v>54458866</v>
      </c>
      <c r="S1180" s="74">
        <v>53344960</v>
      </c>
    </row>
    <row r="1181" spans="1:19" x14ac:dyDescent="0.35">
      <c r="A1181" s="74" t="s">
        <v>1187</v>
      </c>
      <c r="B1181" s="74">
        <v>186</v>
      </c>
      <c r="C1181" s="74" t="s">
        <v>1749</v>
      </c>
      <c r="D1181" s="74">
        <v>186901</v>
      </c>
      <c r="E1181" s="74" t="s">
        <v>2649</v>
      </c>
      <c r="F1181" s="74">
        <v>275749570</v>
      </c>
      <c r="G1181" s="74">
        <v>290791412</v>
      </c>
      <c r="H1181" s="74">
        <v>275749570</v>
      </c>
      <c r="I1181" s="74" t="s">
        <v>2829</v>
      </c>
      <c r="J1181" s="74" t="s">
        <v>2833</v>
      </c>
      <c r="K1181" s="74">
        <v>570970</v>
      </c>
      <c r="L1181" s="74">
        <v>367925</v>
      </c>
      <c r="M1181" s="74">
        <v>276320540</v>
      </c>
      <c r="N1181" s="74">
        <v>275952615</v>
      </c>
      <c r="O1181" s="74">
        <v>275381645</v>
      </c>
      <c r="P1181" s="74">
        <v>371260540</v>
      </c>
      <c r="Q1181" s="74">
        <v>370689570</v>
      </c>
      <c r="R1181" s="74">
        <v>370892615</v>
      </c>
      <c r="S1181" s="74">
        <v>370321645</v>
      </c>
    </row>
    <row r="1182" spans="1:19" x14ac:dyDescent="0.35">
      <c r="A1182" s="74" t="s">
        <v>1188</v>
      </c>
      <c r="B1182" s="74">
        <v>186</v>
      </c>
      <c r="C1182" s="74" t="s">
        <v>1749</v>
      </c>
      <c r="D1182" s="74">
        <v>186902</v>
      </c>
      <c r="E1182" s="74" t="s">
        <v>2650</v>
      </c>
      <c r="F1182" s="74">
        <v>1315455532</v>
      </c>
      <c r="G1182" s="74">
        <v>1408481909</v>
      </c>
      <c r="H1182" s="74">
        <v>1315455532</v>
      </c>
      <c r="I1182" s="74" t="s">
        <v>2829</v>
      </c>
      <c r="J1182" s="74" t="s">
        <v>2834</v>
      </c>
      <c r="K1182" s="74">
        <v>22627900</v>
      </c>
      <c r="L1182" s="74">
        <v>18064495</v>
      </c>
      <c r="M1182" s="74">
        <v>1338083432</v>
      </c>
      <c r="N1182" s="74">
        <v>1320018937</v>
      </c>
      <c r="O1182" s="74">
        <v>1297391037</v>
      </c>
      <c r="P1182" s="74">
        <v>1741032812</v>
      </c>
      <c r="Q1182" s="74">
        <v>1718404912</v>
      </c>
      <c r="R1182" s="74">
        <v>1722968317</v>
      </c>
      <c r="S1182" s="74">
        <v>1700340417</v>
      </c>
    </row>
    <row r="1183" spans="1:19" x14ac:dyDescent="0.35">
      <c r="A1183" s="74" t="s">
        <v>1189</v>
      </c>
      <c r="B1183" s="74">
        <v>186</v>
      </c>
      <c r="C1183" s="74" t="s">
        <v>1749</v>
      </c>
      <c r="D1183" s="74">
        <v>186903</v>
      </c>
      <c r="E1183" s="74" t="s">
        <v>2651</v>
      </c>
      <c r="F1183" s="74">
        <v>963465075</v>
      </c>
      <c r="G1183" s="74">
        <v>951133056</v>
      </c>
      <c r="H1183" s="74">
        <v>963465075</v>
      </c>
      <c r="I1183" s="74" t="s">
        <v>2829</v>
      </c>
      <c r="J1183" s="74" t="s">
        <v>2833</v>
      </c>
      <c r="K1183" s="74">
        <v>3123510</v>
      </c>
      <c r="L1183" s="74">
        <v>2030880</v>
      </c>
      <c r="M1183" s="74">
        <v>966588585</v>
      </c>
      <c r="N1183" s="74">
        <v>964557705</v>
      </c>
      <c r="O1183" s="74">
        <v>961434195</v>
      </c>
      <c r="P1183" s="74">
        <v>1316927085</v>
      </c>
      <c r="Q1183" s="74">
        <v>1313803575</v>
      </c>
      <c r="R1183" s="74">
        <v>1314896205</v>
      </c>
      <c r="S1183" s="74">
        <v>1311772695</v>
      </c>
    </row>
    <row r="1184" spans="1:19" x14ac:dyDescent="0.35">
      <c r="A1184" s="74" t="s">
        <v>1190</v>
      </c>
      <c r="B1184" s="74">
        <v>187</v>
      </c>
      <c r="C1184" s="74" t="s">
        <v>1750</v>
      </c>
      <c r="D1184" s="74">
        <v>187901</v>
      </c>
      <c r="E1184" s="74" t="s">
        <v>2652</v>
      </c>
      <c r="F1184" s="74">
        <v>266952889</v>
      </c>
      <c r="G1184" s="74">
        <v>262813163</v>
      </c>
      <c r="H1184" s="74">
        <v>266952889</v>
      </c>
      <c r="I1184" s="74" t="s">
        <v>2829</v>
      </c>
      <c r="J1184" s="74" t="s">
        <v>2833</v>
      </c>
      <c r="K1184" s="74">
        <v>4511556</v>
      </c>
      <c r="L1184" s="74">
        <v>3951274</v>
      </c>
      <c r="M1184" s="74">
        <v>271464445</v>
      </c>
      <c r="N1184" s="74">
        <v>267513171</v>
      </c>
      <c r="O1184" s="74">
        <v>263001615</v>
      </c>
      <c r="P1184" s="74">
        <v>271464445</v>
      </c>
      <c r="Q1184" s="74">
        <v>266952889</v>
      </c>
      <c r="R1184" s="74">
        <v>267513171</v>
      </c>
      <c r="S1184" s="74">
        <v>263001615</v>
      </c>
    </row>
    <row r="1185" spans="1:19" x14ac:dyDescent="0.35">
      <c r="A1185" s="74" t="s">
        <v>1191</v>
      </c>
      <c r="B1185" s="74">
        <v>187</v>
      </c>
      <c r="C1185" s="74" t="s">
        <v>1750</v>
      </c>
      <c r="D1185" s="74">
        <v>187903</v>
      </c>
      <c r="E1185" s="74" t="s">
        <v>2653</v>
      </c>
      <c r="F1185" s="74">
        <v>107838033</v>
      </c>
      <c r="G1185" s="74">
        <v>103468187</v>
      </c>
      <c r="H1185" s="74">
        <v>107838033</v>
      </c>
      <c r="I1185" s="74" t="s">
        <v>2829</v>
      </c>
      <c r="J1185" s="74" t="s">
        <v>2833</v>
      </c>
      <c r="K1185" s="74">
        <v>4697546</v>
      </c>
      <c r="L1185" s="74">
        <v>0</v>
      </c>
      <c r="M1185" s="74">
        <v>112535579</v>
      </c>
      <c r="N1185" s="74">
        <v>112535579</v>
      </c>
      <c r="O1185" s="74">
        <v>107838033</v>
      </c>
      <c r="P1185" s="74">
        <v>112535579</v>
      </c>
      <c r="Q1185" s="74">
        <v>107838033</v>
      </c>
      <c r="R1185" s="74">
        <v>112535579</v>
      </c>
      <c r="S1185" s="74">
        <v>107838033</v>
      </c>
    </row>
    <row r="1186" spans="1:19" x14ac:dyDescent="0.35">
      <c r="A1186" s="74" t="s">
        <v>1192</v>
      </c>
      <c r="B1186" s="74">
        <v>187</v>
      </c>
      <c r="C1186" s="74" t="s">
        <v>1750</v>
      </c>
      <c r="D1186" s="74">
        <v>187904</v>
      </c>
      <c r="E1186" s="74" t="s">
        <v>2654</v>
      </c>
      <c r="F1186" s="74">
        <v>381348394</v>
      </c>
      <c r="G1186" s="74">
        <v>376001389</v>
      </c>
      <c r="H1186" s="74">
        <v>381348394</v>
      </c>
      <c r="I1186" s="74" t="s">
        <v>2829</v>
      </c>
      <c r="J1186" s="74" t="s">
        <v>2833</v>
      </c>
      <c r="K1186" s="74">
        <v>8869259</v>
      </c>
      <c r="L1186" s="74">
        <v>7518026</v>
      </c>
      <c r="M1186" s="74">
        <v>390217653</v>
      </c>
      <c r="N1186" s="74">
        <v>382699627</v>
      </c>
      <c r="O1186" s="74">
        <v>373830368</v>
      </c>
      <c r="P1186" s="74">
        <v>451944673</v>
      </c>
      <c r="Q1186" s="74">
        <v>443075414</v>
      </c>
      <c r="R1186" s="74">
        <v>444426647</v>
      </c>
      <c r="S1186" s="74">
        <v>435557388</v>
      </c>
    </row>
    <row r="1187" spans="1:19" x14ac:dyDescent="0.35">
      <c r="A1187" s="74" t="s">
        <v>1193</v>
      </c>
      <c r="B1187" s="74">
        <v>187</v>
      </c>
      <c r="C1187" s="74" t="s">
        <v>1750</v>
      </c>
      <c r="D1187" s="74">
        <v>187906</v>
      </c>
      <c r="E1187" s="74" t="s">
        <v>2655</v>
      </c>
      <c r="F1187" s="74">
        <v>94954787</v>
      </c>
      <c r="G1187" s="74">
        <v>96103411</v>
      </c>
      <c r="H1187" s="74">
        <v>94954787</v>
      </c>
      <c r="I1187" s="74" t="s">
        <v>2829</v>
      </c>
      <c r="J1187" s="74" t="s">
        <v>2833</v>
      </c>
      <c r="K1187" s="74">
        <v>2425502</v>
      </c>
      <c r="L1187" s="74">
        <v>0</v>
      </c>
      <c r="M1187" s="74">
        <v>97380289</v>
      </c>
      <c r="N1187" s="74">
        <v>97380289</v>
      </c>
      <c r="O1187" s="74">
        <v>94954787</v>
      </c>
      <c r="P1187" s="74">
        <v>97380289</v>
      </c>
      <c r="Q1187" s="74">
        <v>94954787</v>
      </c>
      <c r="R1187" s="74">
        <v>97380289</v>
      </c>
      <c r="S1187" s="74">
        <v>94954787</v>
      </c>
    </row>
    <row r="1188" spans="1:19" x14ac:dyDescent="0.35">
      <c r="A1188" s="74" t="s">
        <v>1194</v>
      </c>
      <c r="B1188" s="74">
        <v>187</v>
      </c>
      <c r="C1188" s="74" t="s">
        <v>1750</v>
      </c>
      <c r="D1188" s="74">
        <v>187907</v>
      </c>
      <c r="E1188" s="74" t="s">
        <v>2656</v>
      </c>
      <c r="F1188" s="74">
        <v>1548215732</v>
      </c>
      <c r="G1188" s="74">
        <v>1562024769</v>
      </c>
      <c r="H1188" s="74">
        <v>1548215732</v>
      </c>
      <c r="I1188" s="74" t="s">
        <v>2829</v>
      </c>
      <c r="J1188" s="74" t="s">
        <v>2833</v>
      </c>
      <c r="K1188" s="74">
        <v>52755961</v>
      </c>
      <c r="L1188" s="74">
        <v>0</v>
      </c>
      <c r="M1188" s="74">
        <v>1600971693</v>
      </c>
      <c r="N1188" s="74">
        <v>1600971693</v>
      </c>
      <c r="O1188" s="74">
        <v>1548215732</v>
      </c>
      <c r="P1188" s="74">
        <v>1600971693</v>
      </c>
      <c r="Q1188" s="74">
        <v>1548215732</v>
      </c>
      <c r="R1188" s="74">
        <v>1600971693</v>
      </c>
      <c r="S1188" s="74">
        <v>1548215732</v>
      </c>
    </row>
    <row r="1189" spans="1:19" x14ac:dyDescent="0.35">
      <c r="A1189" s="74" t="s">
        <v>1195</v>
      </c>
      <c r="B1189" s="74">
        <v>187</v>
      </c>
      <c r="C1189" s="74" t="s">
        <v>1750</v>
      </c>
      <c r="D1189" s="74">
        <v>187910</v>
      </c>
      <c r="E1189" s="74" t="s">
        <v>2657</v>
      </c>
      <c r="F1189" s="74">
        <v>539718377</v>
      </c>
      <c r="G1189" s="74">
        <v>547899114</v>
      </c>
      <c r="H1189" s="74">
        <v>539718377</v>
      </c>
      <c r="I1189" s="74" t="s">
        <v>2829</v>
      </c>
      <c r="J1189" s="74" t="s">
        <v>2833</v>
      </c>
      <c r="K1189" s="74">
        <v>18453040</v>
      </c>
      <c r="L1189" s="74">
        <v>0</v>
      </c>
      <c r="M1189" s="74">
        <v>558171417</v>
      </c>
      <c r="N1189" s="74">
        <v>558171417</v>
      </c>
      <c r="O1189" s="74">
        <v>539718377</v>
      </c>
      <c r="P1189" s="74">
        <v>558171417</v>
      </c>
      <c r="Q1189" s="74">
        <v>539718377</v>
      </c>
      <c r="R1189" s="74">
        <v>558171417</v>
      </c>
      <c r="S1189" s="74">
        <v>539718377</v>
      </c>
    </row>
    <row r="1190" spans="1:19" x14ac:dyDescent="0.35">
      <c r="A1190" s="74" t="s">
        <v>1196</v>
      </c>
      <c r="B1190" s="74">
        <v>187</v>
      </c>
      <c r="C1190" s="74" t="s">
        <v>1750</v>
      </c>
      <c r="D1190" s="74">
        <v>229903</v>
      </c>
      <c r="E1190" s="74" t="s">
        <v>2459</v>
      </c>
      <c r="F1190" s="74">
        <v>8056123</v>
      </c>
      <c r="G1190" s="74">
        <v>8056123</v>
      </c>
      <c r="H1190" s="74">
        <v>8056123</v>
      </c>
      <c r="I1190" s="74" t="s">
        <v>2829</v>
      </c>
      <c r="J1190" s="74" t="s">
        <v>2833</v>
      </c>
      <c r="K1190" s="74">
        <v>100000</v>
      </c>
      <c r="L1190" s="74">
        <v>0</v>
      </c>
      <c r="M1190" s="74">
        <v>8156123</v>
      </c>
      <c r="N1190" s="74">
        <v>8156123</v>
      </c>
      <c r="O1190" s="74">
        <v>8056123</v>
      </c>
      <c r="P1190" s="74">
        <v>8156123</v>
      </c>
      <c r="Q1190" s="74">
        <v>8056123</v>
      </c>
      <c r="R1190" s="74">
        <v>8156123</v>
      </c>
      <c r="S1190" s="74">
        <v>8056123</v>
      </c>
    </row>
    <row r="1191" spans="1:19" x14ac:dyDescent="0.35">
      <c r="A1191" s="74" t="s">
        <v>1197</v>
      </c>
      <c r="B1191" s="74">
        <v>187</v>
      </c>
      <c r="C1191" s="74" t="s">
        <v>1750</v>
      </c>
      <c r="D1191" s="74">
        <v>229906</v>
      </c>
      <c r="E1191" s="74" t="s">
        <v>2658</v>
      </c>
      <c r="F1191" s="74">
        <v>29469617</v>
      </c>
      <c r="G1191" s="74">
        <v>29958111</v>
      </c>
      <c r="H1191" s="74">
        <v>29469617</v>
      </c>
      <c r="I1191" s="74" t="s">
        <v>2829</v>
      </c>
      <c r="J1191" s="74" t="s">
        <v>2833</v>
      </c>
      <c r="K1191" s="74">
        <v>1202000</v>
      </c>
      <c r="L1191" s="74">
        <v>0</v>
      </c>
      <c r="M1191" s="74">
        <v>30671617</v>
      </c>
      <c r="N1191" s="74">
        <v>30671617</v>
      </c>
      <c r="O1191" s="74">
        <v>29469617</v>
      </c>
      <c r="P1191" s="74">
        <v>30671617</v>
      </c>
      <c r="Q1191" s="74">
        <v>29469617</v>
      </c>
      <c r="R1191" s="74">
        <v>30671617</v>
      </c>
      <c r="S1191" s="74">
        <v>29469617</v>
      </c>
    </row>
    <row r="1192" spans="1:19" x14ac:dyDescent="0.35">
      <c r="A1192" s="74" t="s">
        <v>1198</v>
      </c>
      <c r="B1192" s="74">
        <v>188</v>
      </c>
      <c r="C1192" s="74" t="s">
        <v>1751</v>
      </c>
      <c r="D1192" s="74">
        <v>180904</v>
      </c>
      <c r="E1192" s="74" t="s">
        <v>2143</v>
      </c>
      <c r="F1192" s="74">
        <v>2857943</v>
      </c>
      <c r="G1192" s="74">
        <v>2857943</v>
      </c>
      <c r="H1192" s="74">
        <v>2857943</v>
      </c>
      <c r="I1192" s="74" t="s">
        <v>2829</v>
      </c>
      <c r="J1192" s="74" t="s">
        <v>2833</v>
      </c>
      <c r="K1192" s="74">
        <v>60000</v>
      </c>
      <c r="L1192" s="74">
        <v>0</v>
      </c>
      <c r="M1192" s="74">
        <v>2917943</v>
      </c>
      <c r="N1192" s="74">
        <v>2917943</v>
      </c>
      <c r="O1192" s="74">
        <v>2857943</v>
      </c>
      <c r="P1192" s="74">
        <v>2917943</v>
      </c>
      <c r="Q1192" s="74">
        <v>2857943</v>
      </c>
      <c r="R1192" s="74">
        <v>2917943</v>
      </c>
      <c r="S1192" s="74">
        <v>2857943</v>
      </c>
    </row>
    <row r="1193" spans="1:19" x14ac:dyDescent="0.35">
      <c r="A1193" s="74" t="s">
        <v>1199</v>
      </c>
      <c r="B1193" s="74">
        <v>188</v>
      </c>
      <c r="C1193" s="74" t="s">
        <v>1751</v>
      </c>
      <c r="D1193" s="74">
        <v>188901</v>
      </c>
      <c r="E1193" s="74" t="s">
        <v>2659</v>
      </c>
      <c r="F1193" s="74">
        <v>8591707707</v>
      </c>
      <c r="G1193" s="74">
        <v>8993038288</v>
      </c>
      <c r="H1193" s="74">
        <v>8591707707</v>
      </c>
      <c r="I1193" s="74" t="s">
        <v>2829</v>
      </c>
      <c r="J1193" s="74" t="s">
        <v>2833</v>
      </c>
      <c r="K1193" s="74">
        <v>297249645</v>
      </c>
      <c r="L1193" s="74">
        <v>0</v>
      </c>
      <c r="M1193" s="74">
        <v>8888957352</v>
      </c>
      <c r="N1193" s="74">
        <v>8888957352</v>
      </c>
      <c r="O1193" s="74">
        <v>8591707707</v>
      </c>
      <c r="P1193" s="74">
        <v>8888957352</v>
      </c>
      <c r="Q1193" s="74">
        <v>8591707707</v>
      </c>
      <c r="R1193" s="74">
        <v>8888957352</v>
      </c>
      <c r="S1193" s="74">
        <v>8591707707</v>
      </c>
    </row>
    <row r="1194" spans="1:19" x14ac:dyDescent="0.35">
      <c r="A1194" s="74" t="s">
        <v>1200</v>
      </c>
      <c r="B1194" s="74">
        <v>188</v>
      </c>
      <c r="C1194" s="74" t="s">
        <v>1751</v>
      </c>
      <c r="D1194" s="74">
        <v>188902</v>
      </c>
      <c r="E1194" s="74" t="s">
        <v>2660</v>
      </c>
      <c r="F1194" s="74">
        <v>253933971</v>
      </c>
      <c r="G1194" s="74">
        <v>269648417</v>
      </c>
      <c r="H1194" s="74">
        <v>253933971</v>
      </c>
      <c r="I1194" s="74" t="s">
        <v>2829</v>
      </c>
      <c r="J1194" s="74" t="s">
        <v>2833</v>
      </c>
      <c r="K1194" s="74">
        <v>12711690</v>
      </c>
      <c r="L1194" s="74">
        <v>0</v>
      </c>
      <c r="M1194" s="74">
        <v>266645661</v>
      </c>
      <c r="N1194" s="74">
        <v>266645661</v>
      </c>
      <c r="O1194" s="74">
        <v>253933971</v>
      </c>
      <c r="P1194" s="74">
        <v>266645661</v>
      </c>
      <c r="Q1194" s="74">
        <v>253933971</v>
      </c>
      <c r="R1194" s="74">
        <v>266645661</v>
      </c>
      <c r="S1194" s="74">
        <v>253933971</v>
      </c>
    </row>
    <row r="1195" spans="1:19" x14ac:dyDescent="0.35">
      <c r="A1195" s="74" t="s">
        <v>1201</v>
      </c>
      <c r="B1195" s="74">
        <v>188</v>
      </c>
      <c r="C1195" s="74" t="s">
        <v>1751</v>
      </c>
      <c r="D1195" s="74">
        <v>188903</v>
      </c>
      <c r="E1195" s="74" t="s">
        <v>2127</v>
      </c>
      <c r="F1195" s="74">
        <v>1182353980</v>
      </c>
      <c r="G1195" s="74">
        <v>1234892106</v>
      </c>
      <c r="H1195" s="74">
        <v>1182353980</v>
      </c>
      <c r="I1195" s="74" t="s">
        <v>2829</v>
      </c>
      <c r="J1195" s="74" t="s">
        <v>2834</v>
      </c>
      <c r="K1195" s="74">
        <v>1453552</v>
      </c>
      <c r="L1195" s="74">
        <v>0</v>
      </c>
      <c r="M1195" s="74">
        <v>1183807532</v>
      </c>
      <c r="N1195" s="74">
        <v>1183807532</v>
      </c>
      <c r="O1195" s="74">
        <v>1182353980</v>
      </c>
      <c r="P1195" s="74">
        <v>1183807532</v>
      </c>
      <c r="Q1195" s="74">
        <v>1182353980</v>
      </c>
      <c r="R1195" s="74">
        <v>1183807532</v>
      </c>
      <c r="S1195" s="74">
        <v>1182353980</v>
      </c>
    </row>
    <row r="1196" spans="1:19" x14ac:dyDescent="0.35">
      <c r="A1196" s="74" t="s">
        <v>1202</v>
      </c>
      <c r="B1196" s="74">
        <v>188</v>
      </c>
      <c r="C1196" s="74" t="s">
        <v>1751</v>
      </c>
      <c r="D1196" s="74">
        <v>188904</v>
      </c>
      <c r="E1196" s="74" t="s">
        <v>2661</v>
      </c>
      <c r="F1196" s="74">
        <v>1267278967</v>
      </c>
      <c r="G1196" s="74">
        <v>1340824918</v>
      </c>
      <c r="H1196" s="74">
        <v>1267278967</v>
      </c>
      <c r="I1196" s="74" t="s">
        <v>2829</v>
      </c>
      <c r="J1196" s="74" t="s">
        <v>2834</v>
      </c>
      <c r="K1196" s="74">
        <v>14037561</v>
      </c>
      <c r="L1196" s="74">
        <v>0</v>
      </c>
      <c r="M1196" s="74">
        <v>1281316528</v>
      </c>
      <c r="N1196" s="74">
        <v>1281316528</v>
      </c>
      <c r="O1196" s="74">
        <v>1267278967</v>
      </c>
      <c r="P1196" s="74">
        <v>1281316528</v>
      </c>
      <c r="Q1196" s="74">
        <v>1267278967</v>
      </c>
      <c r="R1196" s="74">
        <v>1281316528</v>
      </c>
      <c r="S1196" s="74">
        <v>1267278967</v>
      </c>
    </row>
    <row r="1197" spans="1:19" x14ac:dyDescent="0.35">
      <c r="A1197" s="74" t="s">
        <v>1203</v>
      </c>
      <c r="B1197" s="74">
        <v>188</v>
      </c>
      <c r="C1197" s="74" t="s">
        <v>1751</v>
      </c>
      <c r="D1197" s="74">
        <v>191901</v>
      </c>
      <c r="E1197" s="74" t="s">
        <v>2662</v>
      </c>
      <c r="F1197" s="74">
        <v>4579158043</v>
      </c>
      <c r="G1197" s="74">
        <v>4709415955</v>
      </c>
      <c r="H1197" s="74">
        <v>4579158043</v>
      </c>
      <c r="I1197" s="74" t="s">
        <v>2829</v>
      </c>
      <c r="J1197" s="74" t="s">
        <v>2833</v>
      </c>
      <c r="K1197" s="74">
        <v>120171961</v>
      </c>
      <c r="L1197" s="74">
        <v>0</v>
      </c>
      <c r="M1197" s="74">
        <v>4699330004</v>
      </c>
      <c r="N1197" s="74">
        <v>4699330004</v>
      </c>
      <c r="O1197" s="74">
        <v>4579158043</v>
      </c>
      <c r="P1197" s="74">
        <v>4778121954</v>
      </c>
      <c r="Q1197" s="74">
        <v>4657949993</v>
      </c>
      <c r="R1197" s="74">
        <v>4778121954</v>
      </c>
      <c r="S1197" s="74">
        <v>4657949993</v>
      </c>
    </row>
    <row r="1198" spans="1:19" x14ac:dyDescent="0.35">
      <c r="A1198" s="74" t="s">
        <v>1204</v>
      </c>
      <c r="B1198" s="74">
        <v>188</v>
      </c>
      <c r="C1198" s="74" t="s">
        <v>1751</v>
      </c>
      <c r="D1198" s="74">
        <v>219901</v>
      </c>
      <c r="E1198" s="74" t="s">
        <v>1849</v>
      </c>
      <c r="F1198" s="74">
        <v>24188780</v>
      </c>
      <c r="G1198" s="74">
        <v>22604869</v>
      </c>
      <c r="H1198" s="74">
        <v>24188780</v>
      </c>
      <c r="I1198" s="74" t="s">
        <v>2829</v>
      </c>
      <c r="J1198" s="74" t="s">
        <v>2833</v>
      </c>
      <c r="K1198" s="74">
        <v>432663</v>
      </c>
      <c r="L1198" s="74">
        <v>0</v>
      </c>
      <c r="M1198" s="74">
        <v>24621443</v>
      </c>
      <c r="N1198" s="74">
        <v>24621443</v>
      </c>
      <c r="O1198" s="74">
        <v>24188780</v>
      </c>
      <c r="P1198" s="74">
        <v>24621443</v>
      </c>
      <c r="Q1198" s="74">
        <v>24188780</v>
      </c>
      <c r="R1198" s="74">
        <v>24621443</v>
      </c>
      <c r="S1198" s="74">
        <v>24188780</v>
      </c>
    </row>
    <row r="1199" spans="1:19" x14ac:dyDescent="0.35">
      <c r="A1199" s="74" t="s">
        <v>1205</v>
      </c>
      <c r="B1199" s="74">
        <v>189</v>
      </c>
      <c r="C1199" s="74" t="s">
        <v>1752</v>
      </c>
      <c r="D1199" s="74">
        <v>189901</v>
      </c>
      <c r="E1199" s="74" t="s">
        <v>2663</v>
      </c>
      <c r="F1199" s="74">
        <v>352462073</v>
      </c>
      <c r="G1199" s="74">
        <v>360489868</v>
      </c>
      <c r="H1199" s="74">
        <v>352462073</v>
      </c>
      <c r="I1199" s="74" t="s">
        <v>2829</v>
      </c>
      <c r="J1199" s="74" t="s">
        <v>2833</v>
      </c>
      <c r="K1199" s="74">
        <v>5232564</v>
      </c>
      <c r="L1199" s="74">
        <v>0</v>
      </c>
      <c r="M1199" s="74">
        <v>357694637</v>
      </c>
      <c r="N1199" s="74">
        <v>357694637</v>
      </c>
      <c r="O1199" s="74">
        <v>352462073</v>
      </c>
      <c r="P1199" s="74">
        <v>357694637</v>
      </c>
      <c r="Q1199" s="74">
        <v>352462073</v>
      </c>
      <c r="R1199" s="74">
        <v>357694637</v>
      </c>
      <c r="S1199" s="74">
        <v>352462073</v>
      </c>
    </row>
    <row r="1200" spans="1:19" x14ac:dyDescent="0.35">
      <c r="A1200" s="74" t="s">
        <v>1206</v>
      </c>
      <c r="B1200" s="74">
        <v>189</v>
      </c>
      <c r="C1200" s="74" t="s">
        <v>1752</v>
      </c>
      <c r="D1200" s="74">
        <v>189902</v>
      </c>
      <c r="E1200" s="74" t="s">
        <v>2664</v>
      </c>
      <c r="F1200" s="74">
        <v>167074347</v>
      </c>
      <c r="G1200" s="74">
        <v>169166933</v>
      </c>
      <c r="H1200" s="74">
        <v>167074347</v>
      </c>
      <c r="I1200" s="74" t="s">
        <v>2829</v>
      </c>
      <c r="J1200" s="74" t="s">
        <v>2833</v>
      </c>
      <c r="K1200" s="74">
        <v>7513015</v>
      </c>
      <c r="L1200" s="74">
        <v>0</v>
      </c>
      <c r="M1200" s="74">
        <v>174587362</v>
      </c>
      <c r="N1200" s="74">
        <v>174587362</v>
      </c>
      <c r="O1200" s="74">
        <v>167074347</v>
      </c>
      <c r="P1200" s="74">
        <v>174587362</v>
      </c>
      <c r="Q1200" s="74">
        <v>167074347</v>
      </c>
      <c r="R1200" s="74">
        <v>174587362</v>
      </c>
      <c r="S1200" s="74">
        <v>167074347</v>
      </c>
    </row>
    <row r="1201" spans="1:19" x14ac:dyDescent="0.35">
      <c r="A1201" s="74" t="s">
        <v>1207</v>
      </c>
      <c r="B1201" s="74">
        <v>190</v>
      </c>
      <c r="C1201" s="74" t="s">
        <v>1753</v>
      </c>
      <c r="D1201" s="74">
        <v>112907</v>
      </c>
      <c r="E1201" s="74" t="s">
        <v>2418</v>
      </c>
      <c r="F1201" s="74">
        <v>2106728</v>
      </c>
      <c r="G1201" s="74">
        <v>2106728</v>
      </c>
      <c r="H1201" s="74">
        <v>2106728</v>
      </c>
      <c r="I1201" s="74" t="s">
        <v>2829</v>
      </c>
      <c r="J1201" s="74" t="s">
        <v>2832</v>
      </c>
      <c r="K1201" s="74">
        <v>76271</v>
      </c>
      <c r="L1201" s="74">
        <v>0</v>
      </c>
      <c r="M1201" s="74">
        <v>2182999</v>
      </c>
      <c r="N1201" s="74">
        <v>2182999</v>
      </c>
      <c r="O1201" s="74">
        <v>2106728</v>
      </c>
      <c r="P1201" s="74">
        <v>2182999</v>
      </c>
      <c r="Q1201" s="74">
        <v>2106728</v>
      </c>
      <c r="R1201" s="74">
        <v>2182999</v>
      </c>
      <c r="S1201" s="74">
        <v>2106728</v>
      </c>
    </row>
    <row r="1202" spans="1:19" x14ac:dyDescent="0.35">
      <c r="A1202" s="74" t="s">
        <v>1208</v>
      </c>
      <c r="B1202" s="74">
        <v>190</v>
      </c>
      <c r="C1202" s="74" t="s">
        <v>1753</v>
      </c>
      <c r="D1202" s="74">
        <v>116906</v>
      </c>
      <c r="E1202" s="74" t="s">
        <v>2437</v>
      </c>
      <c r="F1202" s="74">
        <v>4540753</v>
      </c>
      <c r="G1202" s="74">
        <v>4540753</v>
      </c>
      <c r="H1202" s="74">
        <v>4540753</v>
      </c>
      <c r="I1202" s="74" t="s">
        <v>2829</v>
      </c>
      <c r="J1202" s="74" t="s">
        <v>2832</v>
      </c>
      <c r="K1202" s="74">
        <v>130407</v>
      </c>
      <c r="L1202" s="74">
        <v>0</v>
      </c>
      <c r="M1202" s="74">
        <v>4671160</v>
      </c>
      <c r="N1202" s="74">
        <v>4671160</v>
      </c>
      <c r="O1202" s="74">
        <v>4540753</v>
      </c>
      <c r="P1202" s="74">
        <v>4671160</v>
      </c>
      <c r="Q1202" s="74">
        <v>4540753</v>
      </c>
      <c r="R1202" s="74">
        <v>4671160</v>
      </c>
      <c r="S1202" s="74">
        <v>4540753</v>
      </c>
    </row>
    <row r="1203" spans="1:19" x14ac:dyDescent="0.35">
      <c r="A1203" s="74" t="s">
        <v>1209</v>
      </c>
      <c r="B1203" s="74">
        <v>190</v>
      </c>
      <c r="C1203" s="74" t="s">
        <v>1753</v>
      </c>
      <c r="D1203" s="74">
        <v>190903</v>
      </c>
      <c r="E1203" s="74" t="s">
        <v>2665</v>
      </c>
      <c r="F1203" s="74">
        <v>544048303</v>
      </c>
      <c r="G1203" s="74">
        <v>566523529</v>
      </c>
      <c r="H1203" s="74">
        <v>544048303</v>
      </c>
      <c r="I1203" s="74" t="s">
        <v>2829</v>
      </c>
      <c r="J1203" s="74" t="s">
        <v>2833</v>
      </c>
      <c r="K1203" s="74">
        <v>23682515</v>
      </c>
      <c r="L1203" s="74">
        <v>0</v>
      </c>
      <c r="M1203" s="74">
        <v>567730818</v>
      </c>
      <c r="N1203" s="74">
        <v>567730818</v>
      </c>
      <c r="O1203" s="74">
        <v>544048303</v>
      </c>
      <c r="P1203" s="74">
        <v>567730818</v>
      </c>
      <c r="Q1203" s="74">
        <v>544048303</v>
      </c>
      <c r="R1203" s="74">
        <v>567730818</v>
      </c>
      <c r="S1203" s="74">
        <v>544048303</v>
      </c>
    </row>
    <row r="1204" spans="1:19" x14ac:dyDescent="0.35">
      <c r="A1204" s="74" t="s">
        <v>1210</v>
      </c>
      <c r="B1204" s="74">
        <v>190</v>
      </c>
      <c r="C1204" s="74" t="s">
        <v>1753</v>
      </c>
      <c r="D1204" s="74">
        <v>250906</v>
      </c>
      <c r="E1204" s="74" t="s">
        <v>2666</v>
      </c>
      <c r="F1204" s="74">
        <v>14359768</v>
      </c>
      <c r="G1204" s="74">
        <v>14359768</v>
      </c>
      <c r="H1204" s="74">
        <v>14359768</v>
      </c>
      <c r="I1204" s="74" t="s">
        <v>2829</v>
      </c>
      <c r="J1204" s="74" t="s">
        <v>2832</v>
      </c>
      <c r="K1204" s="74">
        <v>454625</v>
      </c>
      <c r="L1204" s="74">
        <v>0</v>
      </c>
      <c r="M1204" s="74">
        <v>14814393</v>
      </c>
      <c r="N1204" s="74">
        <v>14814393</v>
      </c>
      <c r="O1204" s="74">
        <v>14359768</v>
      </c>
      <c r="P1204" s="74">
        <v>14814393</v>
      </c>
      <c r="Q1204" s="74">
        <v>14359768</v>
      </c>
      <c r="R1204" s="74">
        <v>14814393</v>
      </c>
      <c r="S1204" s="74">
        <v>14359768</v>
      </c>
    </row>
    <row r="1205" spans="1:19" x14ac:dyDescent="0.35">
      <c r="A1205" s="74" t="s">
        <v>1211</v>
      </c>
      <c r="B1205" s="74">
        <v>192</v>
      </c>
      <c r="C1205" s="74" t="s">
        <v>1754</v>
      </c>
      <c r="D1205" s="74">
        <v>192901</v>
      </c>
      <c r="E1205" s="74" t="s">
        <v>2667</v>
      </c>
      <c r="F1205" s="74">
        <v>2139227548</v>
      </c>
      <c r="G1205" s="74">
        <v>2139227548</v>
      </c>
      <c r="H1205" s="74">
        <v>2139227548</v>
      </c>
      <c r="I1205" s="74" t="s">
        <v>2829</v>
      </c>
      <c r="J1205" s="74" t="s">
        <v>2832</v>
      </c>
      <c r="K1205" s="74">
        <v>5478648</v>
      </c>
      <c r="L1205" s="74">
        <v>4154274</v>
      </c>
      <c r="M1205" s="74">
        <v>2144706196</v>
      </c>
      <c r="N1205" s="74">
        <v>2140551922</v>
      </c>
      <c r="O1205" s="74">
        <v>2135073274</v>
      </c>
      <c r="P1205" s="74">
        <v>2144706196</v>
      </c>
      <c r="Q1205" s="74">
        <v>2139227548</v>
      </c>
      <c r="R1205" s="74">
        <v>2140551922</v>
      </c>
      <c r="S1205" s="74">
        <v>2135073274</v>
      </c>
    </row>
    <row r="1206" spans="1:19" x14ac:dyDescent="0.35">
      <c r="A1206" s="74" t="s">
        <v>1212</v>
      </c>
      <c r="B1206" s="74">
        <v>193</v>
      </c>
      <c r="C1206" s="74" t="s">
        <v>1755</v>
      </c>
      <c r="D1206" s="74">
        <v>69902</v>
      </c>
      <c r="E1206" s="74" t="s">
        <v>2178</v>
      </c>
      <c r="F1206" s="74">
        <v>85092523</v>
      </c>
      <c r="G1206" s="74">
        <v>85092523</v>
      </c>
      <c r="H1206" s="74">
        <v>85092523</v>
      </c>
      <c r="I1206" s="74" t="s">
        <v>2829</v>
      </c>
      <c r="J1206" s="74" t="s">
        <v>2832</v>
      </c>
      <c r="K1206" s="74">
        <v>2235321</v>
      </c>
      <c r="L1206" s="74">
        <v>0</v>
      </c>
      <c r="M1206" s="74">
        <v>87327844</v>
      </c>
      <c r="N1206" s="74">
        <v>87327844</v>
      </c>
      <c r="O1206" s="74">
        <v>85092523</v>
      </c>
      <c r="P1206" s="74">
        <v>87327844</v>
      </c>
      <c r="Q1206" s="74">
        <v>85092523</v>
      </c>
      <c r="R1206" s="74">
        <v>87327844</v>
      </c>
      <c r="S1206" s="74">
        <v>85092523</v>
      </c>
    </row>
    <row r="1207" spans="1:19" x14ac:dyDescent="0.35">
      <c r="A1207" s="74" t="s">
        <v>1213</v>
      </c>
      <c r="B1207" s="74">
        <v>193</v>
      </c>
      <c r="C1207" s="74" t="s">
        <v>1755</v>
      </c>
      <c r="D1207" s="74">
        <v>193902</v>
      </c>
      <c r="E1207" s="74" t="s">
        <v>2668</v>
      </c>
      <c r="F1207" s="74">
        <v>291753855</v>
      </c>
      <c r="G1207" s="74">
        <v>291753855</v>
      </c>
      <c r="H1207" s="74">
        <v>291753855</v>
      </c>
      <c r="I1207" s="74" t="s">
        <v>2829</v>
      </c>
      <c r="J1207" s="74" t="s">
        <v>2832</v>
      </c>
      <c r="K1207" s="74">
        <v>5129628</v>
      </c>
      <c r="L1207" s="74">
        <v>0</v>
      </c>
      <c r="M1207" s="74">
        <v>296883483</v>
      </c>
      <c r="N1207" s="74">
        <v>296883483</v>
      </c>
      <c r="O1207" s="74">
        <v>291753855</v>
      </c>
      <c r="P1207" s="74">
        <v>296883483</v>
      </c>
      <c r="Q1207" s="74">
        <v>291753855</v>
      </c>
      <c r="R1207" s="74">
        <v>296883483</v>
      </c>
      <c r="S1207" s="74">
        <v>291753855</v>
      </c>
    </row>
    <row r="1208" spans="1:19" x14ac:dyDescent="0.35">
      <c r="A1208" s="74" t="s">
        <v>1214</v>
      </c>
      <c r="B1208" s="74">
        <v>193</v>
      </c>
      <c r="C1208" s="74" t="s">
        <v>1755</v>
      </c>
      <c r="D1208" s="74">
        <v>232903</v>
      </c>
      <c r="E1208" s="74" t="s">
        <v>2669</v>
      </c>
      <c r="F1208" s="74">
        <v>4064090</v>
      </c>
      <c r="G1208" s="74">
        <v>4064090</v>
      </c>
      <c r="H1208" s="74">
        <v>4064090</v>
      </c>
      <c r="I1208" s="74" t="s">
        <v>2829</v>
      </c>
      <c r="J1208" s="74" t="s">
        <v>2832</v>
      </c>
      <c r="K1208" s="74">
        <v>115000</v>
      </c>
      <c r="L1208" s="74">
        <v>0</v>
      </c>
      <c r="M1208" s="74">
        <v>4179090</v>
      </c>
      <c r="N1208" s="74">
        <v>4179090</v>
      </c>
      <c r="O1208" s="74">
        <v>4064090</v>
      </c>
      <c r="P1208" s="74">
        <v>4179090</v>
      </c>
      <c r="Q1208" s="74">
        <v>4064090</v>
      </c>
      <c r="R1208" s="74">
        <v>4179090</v>
      </c>
      <c r="S1208" s="74">
        <v>4064090</v>
      </c>
    </row>
    <row r="1209" spans="1:19" x14ac:dyDescent="0.35">
      <c r="A1209" s="74" t="s">
        <v>1215</v>
      </c>
      <c r="B1209" s="74">
        <v>193</v>
      </c>
      <c r="C1209" s="74" t="s">
        <v>1755</v>
      </c>
      <c r="D1209" s="74">
        <v>232904</v>
      </c>
      <c r="E1209" s="74" t="s">
        <v>1869</v>
      </c>
      <c r="F1209" s="74">
        <v>9361768</v>
      </c>
      <c r="G1209" s="74">
        <v>9361768</v>
      </c>
      <c r="H1209" s="74">
        <v>9361768</v>
      </c>
      <c r="I1209" s="74" t="s">
        <v>2829</v>
      </c>
      <c r="J1209" s="74" t="s">
        <v>2832</v>
      </c>
      <c r="K1209" s="74">
        <v>40000</v>
      </c>
      <c r="L1209" s="74">
        <v>0</v>
      </c>
      <c r="M1209" s="74">
        <v>9401768</v>
      </c>
      <c r="N1209" s="74">
        <v>9401768</v>
      </c>
      <c r="O1209" s="74">
        <v>9361768</v>
      </c>
      <c r="P1209" s="74">
        <v>9401768</v>
      </c>
      <c r="Q1209" s="74">
        <v>9361768</v>
      </c>
      <c r="R1209" s="74">
        <v>9401768</v>
      </c>
      <c r="S1209" s="74">
        <v>9361768</v>
      </c>
    </row>
    <row r="1210" spans="1:19" x14ac:dyDescent="0.35">
      <c r="A1210" s="74" t="s">
        <v>1216</v>
      </c>
      <c r="B1210" s="74">
        <v>194</v>
      </c>
      <c r="C1210" s="74" t="s">
        <v>1756</v>
      </c>
      <c r="D1210" s="74">
        <v>139912</v>
      </c>
      <c r="E1210" s="74" t="s">
        <v>2515</v>
      </c>
      <c r="F1210" s="74">
        <v>10201788</v>
      </c>
      <c r="G1210" s="74">
        <v>10201788</v>
      </c>
      <c r="H1210" s="74">
        <v>10201788</v>
      </c>
      <c r="I1210" s="74" t="s">
        <v>2829</v>
      </c>
      <c r="J1210" s="74" t="s">
        <v>2832</v>
      </c>
      <c r="K1210" s="74">
        <v>247482</v>
      </c>
      <c r="L1210" s="74">
        <v>0</v>
      </c>
      <c r="M1210" s="74">
        <v>10449270</v>
      </c>
      <c r="N1210" s="74">
        <v>10449270</v>
      </c>
      <c r="O1210" s="74">
        <v>10201788</v>
      </c>
      <c r="P1210" s="74">
        <v>10449270</v>
      </c>
      <c r="Q1210" s="74">
        <v>10201788</v>
      </c>
      <c r="R1210" s="74">
        <v>10449270</v>
      </c>
      <c r="S1210" s="74">
        <v>10201788</v>
      </c>
    </row>
    <row r="1211" spans="1:19" x14ac:dyDescent="0.35">
      <c r="A1211" s="74" t="s">
        <v>1217</v>
      </c>
      <c r="B1211" s="74">
        <v>194</v>
      </c>
      <c r="C1211" s="74" t="s">
        <v>1756</v>
      </c>
      <c r="D1211" s="74">
        <v>194902</v>
      </c>
      <c r="E1211" s="74" t="s">
        <v>2670</v>
      </c>
      <c r="F1211" s="74">
        <v>49607698</v>
      </c>
      <c r="G1211" s="74">
        <v>49607698</v>
      </c>
      <c r="H1211" s="74">
        <v>49607698</v>
      </c>
      <c r="I1211" s="74" t="s">
        <v>2829</v>
      </c>
      <c r="J1211" s="74" t="s">
        <v>2832</v>
      </c>
      <c r="K1211" s="74">
        <v>3710938</v>
      </c>
      <c r="L1211" s="74">
        <v>0</v>
      </c>
      <c r="M1211" s="74">
        <v>53318636</v>
      </c>
      <c r="N1211" s="74">
        <v>53318636</v>
      </c>
      <c r="O1211" s="74">
        <v>49607698</v>
      </c>
      <c r="P1211" s="74">
        <v>53318636</v>
      </c>
      <c r="Q1211" s="74">
        <v>49607698</v>
      </c>
      <c r="R1211" s="74">
        <v>53318636</v>
      </c>
      <c r="S1211" s="74">
        <v>49607698</v>
      </c>
    </row>
    <row r="1212" spans="1:19" x14ac:dyDescent="0.35">
      <c r="A1212" s="74" t="s">
        <v>1218</v>
      </c>
      <c r="B1212" s="74">
        <v>194</v>
      </c>
      <c r="C1212" s="74" t="s">
        <v>1756</v>
      </c>
      <c r="D1212" s="74">
        <v>194903</v>
      </c>
      <c r="E1212" s="74" t="s">
        <v>2249</v>
      </c>
      <c r="F1212" s="74">
        <v>119123873</v>
      </c>
      <c r="G1212" s="74">
        <v>119123873</v>
      </c>
      <c r="H1212" s="74">
        <v>119123873</v>
      </c>
      <c r="I1212" s="74" t="s">
        <v>2829</v>
      </c>
      <c r="J1212" s="74" t="s">
        <v>2832</v>
      </c>
      <c r="K1212" s="74">
        <v>6261815</v>
      </c>
      <c r="L1212" s="74">
        <v>0</v>
      </c>
      <c r="M1212" s="74">
        <v>125385688</v>
      </c>
      <c r="N1212" s="74">
        <v>125385688</v>
      </c>
      <c r="O1212" s="74">
        <v>119123873</v>
      </c>
      <c r="P1212" s="74">
        <v>125385688</v>
      </c>
      <c r="Q1212" s="74">
        <v>119123873</v>
      </c>
      <c r="R1212" s="74">
        <v>125385688</v>
      </c>
      <c r="S1212" s="74">
        <v>119123873</v>
      </c>
    </row>
    <row r="1213" spans="1:19" x14ac:dyDescent="0.35">
      <c r="A1213" s="74" t="s">
        <v>1219</v>
      </c>
      <c r="B1213" s="74">
        <v>194</v>
      </c>
      <c r="C1213" s="74" t="s">
        <v>1756</v>
      </c>
      <c r="D1213" s="74">
        <v>194904</v>
      </c>
      <c r="E1213" s="74" t="s">
        <v>2671</v>
      </c>
      <c r="F1213" s="74">
        <v>208060712</v>
      </c>
      <c r="G1213" s="74">
        <v>208060712</v>
      </c>
      <c r="H1213" s="74">
        <v>208060712</v>
      </c>
      <c r="I1213" s="74" t="s">
        <v>2829</v>
      </c>
      <c r="J1213" s="74" t="s">
        <v>2832</v>
      </c>
      <c r="K1213" s="74">
        <v>12126109</v>
      </c>
      <c r="L1213" s="74">
        <v>0</v>
      </c>
      <c r="M1213" s="74">
        <v>220186821</v>
      </c>
      <c r="N1213" s="74">
        <v>220186821</v>
      </c>
      <c r="O1213" s="74">
        <v>208060712</v>
      </c>
      <c r="P1213" s="74">
        <v>220186821</v>
      </c>
      <c r="Q1213" s="74">
        <v>208060712</v>
      </c>
      <c r="R1213" s="74">
        <v>220186821</v>
      </c>
      <c r="S1213" s="74">
        <v>208060712</v>
      </c>
    </row>
    <row r="1214" spans="1:19" x14ac:dyDescent="0.35">
      <c r="A1214" s="74" t="s">
        <v>1220</v>
      </c>
      <c r="B1214" s="74">
        <v>194</v>
      </c>
      <c r="C1214" s="74" t="s">
        <v>1756</v>
      </c>
      <c r="D1214" s="74">
        <v>194905</v>
      </c>
      <c r="E1214" s="74" t="s">
        <v>2672</v>
      </c>
      <c r="F1214" s="74">
        <v>64151393</v>
      </c>
      <c r="G1214" s="74">
        <v>64151393</v>
      </c>
      <c r="H1214" s="74">
        <v>64151393</v>
      </c>
      <c r="I1214" s="74" t="s">
        <v>2829</v>
      </c>
      <c r="J1214" s="74" t="s">
        <v>2832</v>
      </c>
      <c r="K1214" s="74">
        <v>4568876</v>
      </c>
      <c r="L1214" s="74">
        <v>0</v>
      </c>
      <c r="M1214" s="74">
        <v>68720269</v>
      </c>
      <c r="N1214" s="74">
        <v>68720269</v>
      </c>
      <c r="O1214" s="74">
        <v>64151393</v>
      </c>
      <c r="P1214" s="74">
        <v>68720269</v>
      </c>
      <c r="Q1214" s="74">
        <v>64151393</v>
      </c>
      <c r="R1214" s="74">
        <v>68720269</v>
      </c>
      <c r="S1214" s="74">
        <v>64151393</v>
      </c>
    </row>
    <row r="1215" spans="1:19" x14ac:dyDescent="0.35">
      <c r="A1215" s="74" t="s">
        <v>1221</v>
      </c>
      <c r="B1215" s="74">
        <v>195</v>
      </c>
      <c r="C1215" s="74" t="s">
        <v>1757</v>
      </c>
      <c r="D1215" s="74">
        <v>195901</v>
      </c>
      <c r="E1215" s="74" t="s">
        <v>2673</v>
      </c>
      <c r="F1215" s="74">
        <v>4387166425</v>
      </c>
      <c r="G1215" s="74">
        <v>4387166425</v>
      </c>
      <c r="H1215" s="74">
        <v>4387166425</v>
      </c>
      <c r="I1215" s="74" t="s">
        <v>2829</v>
      </c>
      <c r="J1215" s="74" t="s">
        <v>2832</v>
      </c>
      <c r="K1215" s="74">
        <v>20339065</v>
      </c>
      <c r="L1215" s="74">
        <v>0</v>
      </c>
      <c r="M1215" s="74">
        <v>4407505490</v>
      </c>
      <c r="N1215" s="74">
        <v>4407505490</v>
      </c>
      <c r="O1215" s="74">
        <v>4387166425</v>
      </c>
      <c r="P1215" s="74">
        <v>4547844310</v>
      </c>
      <c r="Q1215" s="74">
        <v>4527505245</v>
      </c>
      <c r="R1215" s="74">
        <v>4547844310</v>
      </c>
      <c r="S1215" s="74">
        <v>4527505245</v>
      </c>
    </row>
    <row r="1216" spans="1:19" x14ac:dyDescent="0.35">
      <c r="A1216" s="74" t="s">
        <v>1222</v>
      </c>
      <c r="B1216" s="74">
        <v>195</v>
      </c>
      <c r="C1216" s="74" t="s">
        <v>1757</v>
      </c>
      <c r="D1216" s="74">
        <v>195902</v>
      </c>
      <c r="E1216" s="74" t="s">
        <v>2674</v>
      </c>
      <c r="F1216" s="74">
        <v>45774488</v>
      </c>
      <c r="G1216" s="74">
        <v>44638146</v>
      </c>
      <c r="H1216" s="74">
        <v>45774488</v>
      </c>
      <c r="I1216" s="74" t="s">
        <v>2829</v>
      </c>
      <c r="J1216" s="74" t="s">
        <v>2833</v>
      </c>
      <c r="K1216" s="74">
        <v>1089681</v>
      </c>
      <c r="L1216" s="74">
        <v>0</v>
      </c>
      <c r="M1216" s="74">
        <v>46864169</v>
      </c>
      <c r="N1216" s="74">
        <v>46864169</v>
      </c>
      <c r="O1216" s="74">
        <v>45774488</v>
      </c>
      <c r="P1216" s="74">
        <v>46864169</v>
      </c>
      <c r="Q1216" s="74">
        <v>45774488</v>
      </c>
      <c r="R1216" s="74">
        <v>46864169</v>
      </c>
      <c r="S1216" s="74">
        <v>45774488</v>
      </c>
    </row>
    <row r="1217" spans="1:19" x14ac:dyDescent="0.35">
      <c r="A1217" s="74" t="s">
        <v>1223</v>
      </c>
      <c r="B1217" s="74">
        <v>196</v>
      </c>
      <c r="C1217" s="74" t="s">
        <v>1758</v>
      </c>
      <c r="D1217" s="74">
        <v>196901</v>
      </c>
      <c r="E1217" s="74" t="s">
        <v>2675</v>
      </c>
      <c r="F1217" s="74">
        <v>240233336</v>
      </c>
      <c r="G1217" s="74">
        <v>240436089</v>
      </c>
      <c r="H1217" s="74">
        <v>240233336</v>
      </c>
      <c r="I1217" s="74" t="s">
        <v>2829</v>
      </c>
      <c r="J1217" s="74" t="s">
        <v>2833</v>
      </c>
      <c r="K1217" s="74">
        <v>1750070</v>
      </c>
      <c r="L1217" s="74">
        <v>1233615</v>
      </c>
      <c r="M1217" s="74">
        <v>241983406</v>
      </c>
      <c r="N1217" s="74">
        <v>240749791</v>
      </c>
      <c r="O1217" s="74">
        <v>238999721</v>
      </c>
      <c r="P1217" s="74">
        <v>241983406</v>
      </c>
      <c r="Q1217" s="74">
        <v>240233336</v>
      </c>
      <c r="R1217" s="74">
        <v>240749791</v>
      </c>
      <c r="S1217" s="74">
        <v>238999721</v>
      </c>
    </row>
    <row r="1218" spans="1:19" x14ac:dyDescent="0.35">
      <c r="A1218" s="74" t="s">
        <v>1224</v>
      </c>
      <c r="B1218" s="74">
        <v>196</v>
      </c>
      <c r="C1218" s="74" t="s">
        <v>1758</v>
      </c>
      <c r="D1218" s="74">
        <v>196902</v>
      </c>
      <c r="E1218" s="74" t="s">
        <v>2676</v>
      </c>
      <c r="F1218" s="74">
        <v>278390323</v>
      </c>
      <c r="G1218" s="74">
        <v>279452068</v>
      </c>
      <c r="H1218" s="74">
        <v>278390323</v>
      </c>
      <c r="I1218" s="74" t="s">
        <v>2829</v>
      </c>
      <c r="J1218" s="74" t="s">
        <v>2833</v>
      </c>
      <c r="K1218" s="74">
        <v>5962750</v>
      </c>
      <c r="L1218" s="74">
        <v>0</v>
      </c>
      <c r="M1218" s="74">
        <v>284353073</v>
      </c>
      <c r="N1218" s="74">
        <v>284353073</v>
      </c>
      <c r="O1218" s="74">
        <v>278390323</v>
      </c>
      <c r="P1218" s="74">
        <v>284353073</v>
      </c>
      <c r="Q1218" s="74">
        <v>278390323</v>
      </c>
      <c r="R1218" s="74">
        <v>284353073</v>
      </c>
      <c r="S1218" s="74">
        <v>278390323</v>
      </c>
    </row>
    <row r="1219" spans="1:19" x14ac:dyDescent="0.35">
      <c r="A1219" s="74" t="s">
        <v>1225</v>
      </c>
      <c r="B1219" s="74">
        <v>196</v>
      </c>
      <c r="C1219" s="74" t="s">
        <v>1758</v>
      </c>
      <c r="D1219" s="74">
        <v>196903</v>
      </c>
      <c r="E1219" s="74" t="s">
        <v>1881</v>
      </c>
      <c r="F1219" s="74">
        <v>326290834</v>
      </c>
      <c r="G1219" s="74">
        <v>332969268</v>
      </c>
      <c r="H1219" s="74">
        <v>326290834</v>
      </c>
      <c r="I1219" s="74" t="s">
        <v>2829</v>
      </c>
      <c r="J1219" s="74" t="s">
        <v>2833</v>
      </c>
      <c r="K1219" s="74">
        <v>7003690</v>
      </c>
      <c r="L1219" s="74">
        <v>0</v>
      </c>
      <c r="M1219" s="74">
        <v>333294524</v>
      </c>
      <c r="N1219" s="74">
        <v>333294524</v>
      </c>
      <c r="O1219" s="74">
        <v>326290834</v>
      </c>
      <c r="P1219" s="74">
        <v>333294524</v>
      </c>
      <c r="Q1219" s="74">
        <v>326290834</v>
      </c>
      <c r="R1219" s="74">
        <v>333294524</v>
      </c>
      <c r="S1219" s="74">
        <v>326290834</v>
      </c>
    </row>
    <row r="1220" spans="1:19" x14ac:dyDescent="0.35">
      <c r="A1220" s="74" t="s">
        <v>1226</v>
      </c>
      <c r="B1220" s="74">
        <v>197</v>
      </c>
      <c r="C1220" s="74" t="s">
        <v>1759</v>
      </c>
      <c r="D1220" s="74">
        <v>90904</v>
      </c>
      <c r="E1220" s="74" t="s">
        <v>2284</v>
      </c>
      <c r="F1220" s="74">
        <v>28272765</v>
      </c>
      <c r="G1220" s="74">
        <v>28272765</v>
      </c>
      <c r="H1220" s="74">
        <v>28272765</v>
      </c>
      <c r="I1220" s="74" t="s">
        <v>2829</v>
      </c>
      <c r="J1220" s="74" t="s">
        <v>2832</v>
      </c>
      <c r="K1220" s="74">
        <v>358310</v>
      </c>
      <c r="L1220" s="74">
        <v>0</v>
      </c>
      <c r="M1220" s="74">
        <v>28631075</v>
      </c>
      <c r="N1220" s="74">
        <v>28631075</v>
      </c>
      <c r="O1220" s="74">
        <v>28272765</v>
      </c>
      <c r="P1220" s="74">
        <v>28631075</v>
      </c>
      <c r="Q1220" s="74">
        <v>28272765</v>
      </c>
      <c r="R1220" s="74">
        <v>28631075</v>
      </c>
      <c r="S1220" s="74">
        <v>28272765</v>
      </c>
    </row>
    <row r="1221" spans="1:19" x14ac:dyDescent="0.35">
      <c r="A1221" s="74" t="s">
        <v>1227</v>
      </c>
      <c r="B1221" s="74">
        <v>197</v>
      </c>
      <c r="C1221" s="74" t="s">
        <v>1759</v>
      </c>
      <c r="D1221" s="74">
        <v>197902</v>
      </c>
      <c r="E1221" s="74" t="s">
        <v>2286</v>
      </c>
      <c r="F1221" s="74">
        <v>466675243</v>
      </c>
      <c r="G1221" s="74">
        <v>466675243</v>
      </c>
      <c r="H1221" s="74">
        <v>466675243</v>
      </c>
      <c r="I1221" s="74" t="s">
        <v>2829</v>
      </c>
      <c r="J1221" s="74" t="s">
        <v>2832</v>
      </c>
      <c r="K1221" s="74">
        <v>1962350</v>
      </c>
      <c r="L1221" s="74">
        <v>938984</v>
      </c>
      <c r="M1221" s="74">
        <v>468637593</v>
      </c>
      <c r="N1221" s="74">
        <v>467698609</v>
      </c>
      <c r="O1221" s="74">
        <v>465736259</v>
      </c>
      <c r="P1221" s="74">
        <v>637251783</v>
      </c>
      <c r="Q1221" s="74">
        <v>635289433</v>
      </c>
      <c r="R1221" s="74">
        <v>636312799</v>
      </c>
      <c r="S1221" s="74">
        <v>634350449</v>
      </c>
    </row>
    <row r="1222" spans="1:19" x14ac:dyDescent="0.35">
      <c r="A1222" s="74" t="s">
        <v>1228</v>
      </c>
      <c r="B1222" s="74">
        <v>198</v>
      </c>
      <c r="C1222" s="74" t="s">
        <v>1760</v>
      </c>
      <c r="D1222" s="74">
        <v>21902</v>
      </c>
      <c r="E1222" s="74" t="s">
        <v>1953</v>
      </c>
      <c r="F1222" s="74">
        <v>18349774</v>
      </c>
      <c r="G1222" s="74">
        <v>18349774</v>
      </c>
      <c r="H1222" s="74">
        <v>18349774</v>
      </c>
      <c r="I1222" s="74" t="s">
        <v>2829</v>
      </c>
      <c r="J1222" s="74" t="s">
        <v>2833</v>
      </c>
      <c r="K1222" s="74">
        <v>139365</v>
      </c>
      <c r="L1222" s="74">
        <v>0</v>
      </c>
      <c r="M1222" s="74">
        <v>18489139</v>
      </c>
      <c r="N1222" s="74">
        <v>18489139</v>
      </c>
      <c r="O1222" s="74">
        <v>18349774</v>
      </c>
      <c r="P1222" s="74">
        <v>18489139</v>
      </c>
      <c r="Q1222" s="74">
        <v>18349774</v>
      </c>
      <c r="R1222" s="74">
        <v>18489139</v>
      </c>
      <c r="S1222" s="74">
        <v>18349774</v>
      </c>
    </row>
    <row r="1223" spans="1:19" x14ac:dyDescent="0.35">
      <c r="A1223" s="74" t="s">
        <v>1229</v>
      </c>
      <c r="B1223" s="74">
        <v>198</v>
      </c>
      <c r="C1223" s="74" t="s">
        <v>1760</v>
      </c>
      <c r="D1223" s="74">
        <v>145911</v>
      </c>
      <c r="E1223" s="74" t="s">
        <v>2527</v>
      </c>
      <c r="F1223" s="74">
        <v>48931211</v>
      </c>
      <c r="G1223" s="74">
        <v>54131649</v>
      </c>
      <c r="H1223" s="74">
        <v>48931211</v>
      </c>
      <c r="I1223" s="74" t="s">
        <v>2829</v>
      </c>
      <c r="J1223" s="74" t="s">
        <v>2834</v>
      </c>
      <c r="K1223" s="74">
        <v>969532</v>
      </c>
      <c r="L1223" s="74">
        <v>0</v>
      </c>
      <c r="M1223" s="74">
        <v>49900743</v>
      </c>
      <c r="N1223" s="74">
        <v>49900743</v>
      </c>
      <c r="O1223" s="74">
        <v>48931211</v>
      </c>
      <c r="P1223" s="74">
        <v>49900743</v>
      </c>
      <c r="Q1223" s="74">
        <v>48931211</v>
      </c>
      <c r="R1223" s="74">
        <v>49900743</v>
      </c>
      <c r="S1223" s="74">
        <v>48931211</v>
      </c>
    </row>
    <row r="1224" spans="1:19" x14ac:dyDescent="0.35">
      <c r="A1224" s="74" t="s">
        <v>1230</v>
      </c>
      <c r="B1224" s="74">
        <v>198</v>
      </c>
      <c r="C1224" s="74" t="s">
        <v>1760</v>
      </c>
      <c r="D1224" s="74">
        <v>147902</v>
      </c>
      <c r="E1224" s="74" t="s">
        <v>2208</v>
      </c>
      <c r="F1224" s="74">
        <v>13445637</v>
      </c>
      <c r="G1224" s="74">
        <v>13445637</v>
      </c>
      <c r="H1224" s="74">
        <v>13445637</v>
      </c>
      <c r="I1224" s="74" t="s">
        <v>2829</v>
      </c>
      <c r="J1224" s="74" t="s">
        <v>2833</v>
      </c>
      <c r="K1224" s="74">
        <v>16686</v>
      </c>
      <c r="L1224" s="74">
        <v>0</v>
      </c>
      <c r="M1224" s="74">
        <v>13462323</v>
      </c>
      <c r="N1224" s="74">
        <v>13462323</v>
      </c>
      <c r="O1224" s="74">
        <v>13445637</v>
      </c>
      <c r="P1224" s="74">
        <v>13462323</v>
      </c>
      <c r="Q1224" s="74">
        <v>13445637</v>
      </c>
      <c r="R1224" s="74">
        <v>13462323</v>
      </c>
      <c r="S1224" s="74">
        <v>13445637</v>
      </c>
    </row>
    <row r="1225" spans="1:19" x14ac:dyDescent="0.35">
      <c r="A1225" s="74" t="s">
        <v>1231</v>
      </c>
      <c r="B1225" s="74">
        <v>198</v>
      </c>
      <c r="C1225" s="74" t="s">
        <v>1760</v>
      </c>
      <c r="D1225" s="74">
        <v>198901</v>
      </c>
      <c r="E1225" s="74" t="s">
        <v>2213</v>
      </c>
      <c r="F1225" s="74">
        <v>302976151</v>
      </c>
      <c r="G1225" s="74">
        <v>298527037</v>
      </c>
      <c r="H1225" s="74">
        <v>302976151</v>
      </c>
      <c r="I1225" s="74" t="s">
        <v>2829</v>
      </c>
      <c r="J1225" s="74" t="s">
        <v>2833</v>
      </c>
      <c r="K1225" s="74">
        <v>4059587</v>
      </c>
      <c r="L1225" s="74">
        <v>0</v>
      </c>
      <c r="M1225" s="74">
        <v>307035738</v>
      </c>
      <c r="N1225" s="74">
        <v>307035738</v>
      </c>
      <c r="O1225" s="74">
        <v>302976151</v>
      </c>
      <c r="P1225" s="74">
        <v>307035738</v>
      </c>
      <c r="Q1225" s="74">
        <v>302976151</v>
      </c>
      <c r="R1225" s="74">
        <v>307035738</v>
      </c>
      <c r="S1225" s="74">
        <v>302976151</v>
      </c>
    </row>
    <row r="1226" spans="1:19" x14ac:dyDescent="0.35">
      <c r="A1226" s="74" t="s">
        <v>1232</v>
      </c>
      <c r="B1226" s="74">
        <v>198</v>
      </c>
      <c r="C1226" s="74" t="s">
        <v>1760</v>
      </c>
      <c r="D1226" s="74">
        <v>198902</v>
      </c>
      <c r="E1226" s="74" t="s">
        <v>2677</v>
      </c>
      <c r="F1226" s="74">
        <v>111013256</v>
      </c>
      <c r="G1226" s="74">
        <v>113193112</v>
      </c>
      <c r="H1226" s="74">
        <v>111013256</v>
      </c>
      <c r="I1226" s="74" t="s">
        <v>2829</v>
      </c>
      <c r="J1226" s="74" t="s">
        <v>2833</v>
      </c>
      <c r="K1226" s="74">
        <v>2615325</v>
      </c>
      <c r="L1226" s="74">
        <v>0</v>
      </c>
      <c r="M1226" s="74">
        <v>113628581</v>
      </c>
      <c r="N1226" s="74">
        <v>113628581</v>
      </c>
      <c r="O1226" s="74">
        <v>111013256</v>
      </c>
      <c r="P1226" s="74">
        <v>113628581</v>
      </c>
      <c r="Q1226" s="74">
        <v>111013256</v>
      </c>
      <c r="R1226" s="74">
        <v>113628581</v>
      </c>
      <c r="S1226" s="74">
        <v>111013256</v>
      </c>
    </row>
    <row r="1227" spans="1:19" x14ac:dyDescent="0.35">
      <c r="A1227" s="74" t="s">
        <v>1233</v>
      </c>
      <c r="B1227" s="74">
        <v>198</v>
      </c>
      <c r="C1227" s="74" t="s">
        <v>1760</v>
      </c>
      <c r="D1227" s="74">
        <v>198903</v>
      </c>
      <c r="E1227" s="74" t="s">
        <v>2678</v>
      </c>
      <c r="F1227" s="74">
        <v>1691265832</v>
      </c>
      <c r="G1227" s="74">
        <v>1721989094</v>
      </c>
      <c r="H1227" s="74">
        <v>1691265832</v>
      </c>
      <c r="I1227" s="74" t="s">
        <v>2829</v>
      </c>
      <c r="J1227" s="74" t="s">
        <v>2833</v>
      </c>
      <c r="K1227" s="74">
        <v>12459213</v>
      </c>
      <c r="L1227" s="74">
        <v>0</v>
      </c>
      <c r="M1227" s="74">
        <v>1703725045</v>
      </c>
      <c r="N1227" s="74">
        <v>1703725045</v>
      </c>
      <c r="O1227" s="74">
        <v>1691265832</v>
      </c>
      <c r="P1227" s="74">
        <v>1703725045</v>
      </c>
      <c r="Q1227" s="74">
        <v>1691265832</v>
      </c>
      <c r="R1227" s="74">
        <v>1703725045</v>
      </c>
      <c r="S1227" s="74">
        <v>1691265832</v>
      </c>
    </row>
    <row r="1228" spans="1:19" x14ac:dyDescent="0.35">
      <c r="A1228" s="74" t="s">
        <v>1234</v>
      </c>
      <c r="B1228" s="74">
        <v>198</v>
      </c>
      <c r="C1228" s="74" t="s">
        <v>1760</v>
      </c>
      <c r="D1228" s="74">
        <v>198905</v>
      </c>
      <c r="E1228" s="74" t="s">
        <v>2679</v>
      </c>
      <c r="F1228" s="74">
        <v>382108789</v>
      </c>
      <c r="G1228" s="74">
        <v>389186627</v>
      </c>
      <c r="H1228" s="74">
        <v>382108789</v>
      </c>
      <c r="I1228" s="74" t="s">
        <v>2829</v>
      </c>
      <c r="J1228" s="74" t="s">
        <v>2833</v>
      </c>
      <c r="K1228" s="74">
        <v>12441419</v>
      </c>
      <c r="L1228" s="74">
        <v>0</v>
      </c>
      <c r="M1228" s="74">
        <v>394550208</v>
      </c>
      <c r="N1228" s="74">
        <v>394550208</v>
      </c>
      <c r="O1228" s="74">
        <v>382108789</v>
      </c>
      <c r="P1228" s="74">
        <v>394550208</v>
      </c>
      <c r="Q1228" s="74">
        <v>382108789</v>
      </c>
      <c r="R1228" s="74">
        <v>394550208</v>
      </c>
      <c r="S1228" s="74">
        <v>382108789</v>
      </c>
    </row>
    <row r="1229" spans="1:19" x14ac:dyDescent="0.35">
      <c r="A1229" s="74" t="s">
        <v>1235</v>
      </c>
      <c r="B1229" s="74">
        <v>198</v>
      </c>
      <c r="C1229" s="74" t="s">
        <v>1760</v>
      </c>
      <c r="D1229" s="74">
        <v>198906</v>
      </c>
      <c r="E1229" s="74" t="s">
        <v>2680</v>
      </c>
      <c r="F1229" s="74">
        <v>65580108</v>
      </c>
      <c r="G1229" s="74">
        <v>64251564</v>
      </c>
      <c r="H1229" s="74">
        <v>65580108</v>
      </c>
      <c r="I1229" s="74" t="s">
        <v>2829</v>
      </c>
      <c r="J1229" s="74" t="s">
        <v>2833</v>
      </c>
      <c r="K1229" s="74">
        <v>268987</v>
      </c>
      <c r="L1229" s="74">
        <v>0</v>
      </c>
      <c r="M1229" s="74">
        <v>65849095</v>
      </c>
      <c r="N1229" s="74">
        <v>65849095</v>
      </c>
      <c r="O1229" s="74">
        <v>65580108</v>
      </c>
      <c r="P1229" s="74">
        <v>65849095</v>
      </c>
      <c r="Q1229" s="74">
        <v>65580108</v>
      </c>
      <c r="R1229" s="74">
        <v>65849095</v>
      </c>
      <c r="S1229" s="74">
        <v>65580108</v>
      </c>
    </row>
    <row r="1230" spans="1:19" x14ac:dyDescent="0.35">
      <c r="A1230" s="74" t="s">
        <v>1236</v>
      </c>
      <c r="B1230" s="74">
        <v>199</v>
      </c>
      <c r="C1230" s="74" t="s">
        <v>1761</v>
      </c>
      <c r="D1230" s="74">
        <v>199901</v>
      </c>
      <c r="E1230" s="74" t="s">
        <v>2070</v>
      </c>
      <c r="F1230" s="74">
        <v>8495015041</v>
      </c>
      <c r="G1230" s="74">
        <v>8495015041</v>
      </c>
      <c r="H1230" s="74">
        <v>8495015041</v>
      </c>
      <c r="I1230" s="74" t="s">
        <v>2829</v>
      </c>
      <c r="J1230" s="74" t="s">
        <v>2832</v>
      </c>
      <c r="K1230" s="74">
        <v>178718644</v>
      </c>
      <c r="L1230" s="74">
        <v>0</v>
      </c>
      <c r="M1230" s="74">
        <v>8673733685</v>
      </c>
      <c r="N1230" s="74">
        <v>8673733685</v>
      </c>
      <c r="O1230" s="74">
        <v>8495015041</v>
      </c>
      <c r="P1230" s="74">
        <v>8673733685</v>
      </c>
      <c r="Q1230" s="74">
        <v>8495015041</v>
      </c>
      <c r="R1230" s="74">
        <v>8673733685</v>
      </c>
      <c r="S1230" s="74">
        <v>8495015041</v>
      </c>
    </row>
    <row r="1231" spans="1:19" x14ac:dyDescent="0.35">
      <c r="A1231" s="74" t="s">
        <v>1237</v>
      </c>
      <c r="B1231" s="74">
        <v>199</v>
      </c>
      <c r="C1231" s="74" t="s">
        <v>1761</v>
      </c>
      <c r="D1231" s="74">
        <v>199902</v>
      </c>
      <c r="E1231" s="74" t="s">
        <v>2071</v>
      </c>
      <c r="F1231" s="74">
        <v>1193596211</v>
      </c>
      <c r="G1231" s="74">
        <v>1193596211</v>
      </c>
      <c r="H1231" s="74">
        <v>1193596211</v>
      </c>
      <c r="I1231" s="74" t="s">
        <v>2829</v>
      </c>
      <c r="J1231" s="74" t="s">
        <v>2832</v>
      </c>
      <c r="K1231" s="74">
        <v>36700781</v>
      </c>
      <c r="L1231" s="74">
        <v>0</v>
      </c>
      <c r="M1231" s="74">
        <v>1230296992</v>
      </c>
      <c r="N1231" s="74">
        <v>1230296992</v>
      </c>
      <c r="O1231" s="74">
        <v>1193596211</v>
      </c>
      <c r="P1231" s="74">
        <v>1230296992</v>
      </c>
      <c r="Q1231" s="74">
        <v>1193596211</v>
      </c>
      <c r="R1231" s="74">
        <v>1230296992</v>
      </c>
      <c r="S1231" s="74">
        <v>1193596211</v>
      </c>
    </row>
    <row r="1232" spans="1:19" x14ac:dyDescent="0.35">
      <c r="A1232" s="74" t="s">
        <v>1238</v>
      </c>
      <c r="B1232" s="74">
        <v>200</v>
      </c>
      <c r="C1232" s="74" t="s">
        <v>1762</v>
      </c>
      <c r="D1232" s="74">
        <v>41901</v>
      </c>
      <c r="E1232" s="74" t="s">
        <v>2043</v>
      </c>
      <c r="F1232" s="74">
        <v>21654149</v>
      </c>
      <c r="G1232" s="74">
        <v>21654149</v>
      </c>
      <c r="H1232" s="74">
        <v>21654149</v>
      </c>
      <c r="I1232" s="74" t="s">
        <v>2829</v>
      </c>
      <c r="J1232" s="74" t="s">
        <v>2832</v>
      </c>
      <c r="K1232" s="74">
        <v>524020</v>
      </c>
      <c r="L1232" s="74">
        <v>0</v>
      </c>
      <c r="M1232" s="74">
        <v>22178169</v>
      </c>
      <c r="N1232" s="74">
        <v>22178169</v>
      </c>
      <c r="O1232" s="74">
        <v>21654149</v>
      </c>
      <c r="P1232" s="74">
        <v>22178169</v>
      </c>
      <c r="Q1232" s="74">
        <v>21654149</v>
      </c>
      <c r="R1232" s="74">
        <v>22178169</v>
      </c>
      <c r="S1232" s="74">
        <v>21654149</v>
      </c>
    </row>
    <row r="1233" spans="1:19" x14ac:dyDescent="0.35">
      <c r="A1233" s="74" t="s">
        <v>1239</v>
      </c>
      <c r="B1233" s="74">
        <v>200</v>
      </c>
      <c r="C1233" s="74" t="s">
        <v>1762</v>
      </c>
      <c r="D1233" s="74">
        <v>42901</v>
      </c>
      <c r="E1233" s="74" t="s">
        <v>2047</v>
      </c>
      <c r="F1233" s="74">
        <v>2406916</v>
      </c>
      <c r="G1233" s="74">
        <v>2406916</v>
      </c>
      <c r="H1233" s="74">
        <v>2406916</v>
      </c>
      <c r="I1233" s="74" t="s">
        <v>2829</v>
      </c>
      <c r="J1233" s="74" t="s">
        <v>2832</v>
      </c>
      <c r="K1233" s="74">
        <v>47640</v>
      </c>
      <c r="L1233" s="74">
        <v>0</v>
      </c>
      <c r="M1233" s="74">
        <v>2454556</v>
      </c>
      <c r="N1233" s="74">
        <v>2454556</v>
      </c>
      <c r="O1233" s="74">
        <v>2406916</v>
      </c>
      <c r="P1233" s="74">
        <v>2454556</v>
      </c>
      <c r="Q1233" s="74">
        <v>2406916</v>
      </c>
      <c r="R1233" s="74">
        <v>2454556</v>
      </c>
      <c r="S1233" s="74">
        <v>2406916</v>
      </c>
    </row>
    <row r="1234" spans="1:19" x14ac:dyDescent="0.35">
      <c r="A1234" s="74" t="s">
        <v>1240</v>
      </c>
      <c r="B1234" s="74">
        <v>200</v>
      </c>
      <c r="C1234" s="74" t="s">
        <v>1762</v>
      </c>
      <c r="D1234" s="74">
        <v>42905</v>
      </c>
      <c r="E1234" s="74" t="s">
        <v>2049</v>
      </c>
      <c r="F1234" s="74">
        <v>15326866</v>
      </c>
      <c r="G1234" s="74">
        <v>15326866</v>
      </c>
      <c r="H1234" s="74">
        <v>15326866</v>
      </c>
      <c r="I1234" s="74" t="s">
        <v>2829</v>
      </c>
      <c r="J1234" s="74" t="s">
        <v>2832</v>
      </c>
      <c r="K1234" s="74">
        <v>93000</v>
      </c>
      <c r="L1234" s="74">
        <v>0</v>
      </c>
      <c r="M1234" s="74">
        <v>15419866</v>
      </c>
      <c r="N1234" s="74">
        <v>15419866</v>
      </c>
      <c r="O1234" s="74">
        <v>15326866</v>
      </c>
      <c r="P1234" s="74">
        <v>15419866</v>
      </c>
      <c r="Q1234" s="74">
        <v>15326866</v>
      </c>
      <c r="R1234" s="74">
        <v>15419866</v>
      </c>
      <c r="S1234" s="74">
        <v>15326866</v>
      </c>
    </row>
    <row r="1235" spans="1:19" x14ac:dyDescent="0.35">
      <c r="A1235" s="74" t="s">
        <v>1241</v>
      </c>
      <c r="B1235" s="74">
        <v>200</v>
      </c>
      <c r="C1235" s="74" t="s">
        <v>1762</v>
      </c>
      <c r="D1235" s="74">
        <v>200901</v>
      </c>
      <c r="E1235" s="74" t="s">
        <v>2681</v>
      </c>
      <c r="F1235" s="74">
        <v>281972163</v>
      </c>
      <c r="G1235" s="74">
        <v>281972163</v>
      </c>
      <c r="H1235" s="74">
        <v>281972163</v>
      </c>
      <c r="I1235" s="74" t="s">
        <v>2829</v>
      </c>
      <c r="J1235" s="74" t="s">
        <v>2832</v>
      </c>
      <c r="K1235" s="74">
        <v>12803217</v>
      </c>
      <c r="L1235" s="74">
        <v>0</v>
      </c>
      <c r="M1235" s="74">
        <v>294775380</v>
      </c>
      <c r="N1235" s="74">
        <v>294775380</v>
      </c>
      <c r="O1235" s="74">
        <v>281972163</v>
      </c>
      <c r="P1235" s="74">
        <v>294775380</v>
      </c>
      <c r="Q1235" s="74">
        <v>281972163</v>
      </c>
      <c r="R1235" s="74">
        <v>294775380</v>
      </c>
      <c r="S1235" s="74">
        <v>281972163</v>
      </c>
    </row>
    <row r="1236" spans="1:19" x14ac:dyDescent="0.35">
      <c r="A1236" s="74" t="s">
        <v>1242</v>
      </c>
      <c r="B1236" s="74">
        <v>200</v>
      </c>
      <c r="C1236" s="74" t="s">
        <v>1762</v>
      </c>
      <c r="D1236" s="74">
        <v>200902</v>
      </c>
      <c r="E1236" s="74" t="s">
        <v>2682</v>
      </c>
      <c r="F1236" s="74">
        <v>46480297</v>
      </c>
      <c r="G1236" s="74">
        <v>46480297</v>
      </c>
      <c r="H1236" s="74">
        <v>46480297</v>
      </c>
      <c r="I1236" s="74" t="s">
        <v>2829</v>
      </c>
      <c r="J1236" s="74" t="s">
        <v>2832</v>
      </c>
      <c r="K1236" s="74">
        <v>2715630</v>
      </c>
      <c r="L1236" s="74">
        <v>0</v>
      </c>
      <c r="M1236" s="74">
        <v>49195927</v>
      </c>
      <c r="N1236" s="74">
        <v>49195927</v>
      </c>
      <c r="O1236" s="74">
        <v>46480297</v>
      </c>
      <c r="P1236" s="74">
        <v>49195927</v>
      </c>
      <c r="Q1236" s="74">
        <v>46480297</v>
      </c>
      <c r="R1236" s="74">
        <v>49195927</v>
      </c>
      <c r="S1236" s="74">
        <v>46480297</v>
      </c>
    </row>
    <row r="1237" spans="1:19" x14ac:dyDescent="0.35">
      <c r="A1237" s="74" t="s">
        <v>1243</v>
      </c>
      <c r="B1237" s="74">
        <v>200</v>
      </c>
      <c r="C1237" s="74" t="s">
        <v>1762</v>
      </c>
      <c r="D1237" s="74">
        <v>200904</v>
      </c>
      <c r="E1237" s="74" t="s">
        <v>2683</v>
      </c>
      <c r="F1237" s="74">
        <v>162433053</v>
      </c>
      <c r="G1237" s="74">
        <v>166926101</v>
      </c>
      <c r="H1237" s="74">
        <v>162433053</v>
      </c>
      <c r="I1237" s="74" t="s">
        <v>2829</v>
      </c>
      <c r="J1237" s="74" t="s">
        <v>2833</v>
      </c>
      <c r="K1237" s="74">
        <v>7501819</v>
      </c>
      <c r="L1237" s="74">
        <v>0</v>
      </c>
      <c r="M1237" s="74">
        <v>169934872</v>
      </c>
      <c r="N1237" s="74">
        <v>169934872</v>
      </c>
      <c r="O1237" s="74">
        <v>162433053</v>
      </c>
      <c r="P1237" s="74">
        <v>169934872</v>
      </c>
      <c r="Q1237" s="74">
        <v>162433053</v>
      </c>
      <c r="R1237" s="74">
        <v>169934872</v>
      </c>
      <c r="S1237" s="74">
        <v>162433053</v>
      </c>
    </row>
    <row r="1238" spans="1:19" x14ac:dyDescent="0.35">
      <c r="A1238" s="74" t="s">
        <v>1244</v>
      </c>
      <c r="B1238" s="74">
        <v>200</v>
      </c>
      <c r="C1238" s="74" t="s">
        <v>1762</v>
      </c>
      <c r="D1238" s="74">
        <v>200906</v>
      </c>
      <c r="E1238" s="74" t="s">
        <v>2684</v>
      </c>
      <c r="F1238" s="74">
        <v>5996970</v>
      </c>
      <c r="G1238" s="74">
        <v>5996970</v>
      </c>
      <c r="H1238" s="74">
        <v>5996970</v>
      </c>
      <c r="I1238" s="74" t="s">
        <v>2829</v>
      </c>
      <c r="J1238" s="74" t="s">
        <v>2832</v>
      </c>
      <c r="K1238" s="74">
        <v>303750</v>
      </c>
      <c r="L1238" s="74">
        <v>0</v>
      </c>
      <c r="M1238" s="74">
        <v>6300720</v>
      </c>
      <c r="N1238" s="74">
        <v>6300720</v>
      </c>
      <c r="O1238" s="74">
        <v>5996970</v>
      </c>
      <c r="P1238" s="74">
        <v>6300720</v>
      </c>
      <c r="Q1238" s="74">
        <v>5996970</v>
      </c>
      <c r="R1238" s="74">
        <v>6300720</v>
      </c>
      <c r="S1238" s="74">
        <v>5996970</v>
      </c>
    </row>
    <row r="1239" spans="1:19" x14ac:dyDescent="0.35">
      <c r="A1239" s="74" t="s">
        <v>1245</v>
      </c>
      <c r="B1239" s="74">
        <v>200</v>
      </c>
      <c r="C1239" s="74" t="s">
        <v>1762</v>
      </c>
      <c r="D1239" s="74">
        <v>221911</v>
      </c>
      <c r="E1239" s="74" t="s">
        <v>2685</v>
      </c>
      <c r="F1239" s="74">
        <v>11646356</v>
      </c>
      <c r="G1239" s="74">
        <v>11646356</v>
      </c>
      <c r="H1239" s="74">
        <v>11646356</v>
      </c>
      <c r="I1239" s="74" t="s">
        <v>2829</v>
      </c>
      <c r="J1239" s="74" t="s">
        <v>2832</v>
      </c>
      <c r="K1239" s="74">
        <v>202662</v>
      </c>
      <c r="L1239" s="74">
        <v>260589</v>
      </c>
      <c r="M1239" s="74">
        <v>11849018</v>
      </c>
      <c r="N1239" s="74">
        <v>11588429</v>
      </c>
      <c r="O1239" s="74">
        <v>11385767</v>
      </c>
      <c r="P1239" s="74">
        <v>11849018</v>
      </c>
      <c r="Q1239" s="74">
        <v>11646356</v>
      </c>
      <c r="R1239" s="74">
        <v>11588429</v>
      </c>
      <c r="S1239" s="74">
        <v>11385767</v>
      </c>
    </row>
    <row r="1240" spans="1:19" x14ac:dyDescent="0.35">
      <c r="A1240" s="74" t="s">
        <v>1246</v>
      </c>
      <c r="B1240" s="74">
        <v>201</v>
      </c>
      <c r="C1240" s="74" t="s">
        <v>1763</v>
      </c>
      <c r="D1240" s="74">
        <v>37907</v>
      </c>
      <c r="E1240" s="74" t="s">
        <v>2026</v>
      </c>
      <c r="F1240" s="74">
        <v>12754793</v>
      </c>
      <c r="G1240" s="74">
        <v>12754793</v>
      </c>
      <c r="H1240" s="74">
        <v>12754793</v>
      </c>
      <c r="I1240" s="74" t="s">
        <v>2829</v>
      </c>
      <c r="J1240" s="74" t="s">
        <v>2832</v>
      </c>
      <c r="K1240" s="74">
        <v>582480</v>
      </c>
      <c r="L1240" s="74">
        <v>0</v>
      </c>
      <c r="M1240" s="74">
        <v>13337273</v>
      </c>
      <c r="N1240" s="74">
        <v>13337273</v>
      </c>
      <c r="O1240" s="74">
        <v>12754793</v>
      </c>
      <c r="P1240" s="74">
        <v>13337273</v>
      </c>
      <c r="Q1240" s="74">
        <v>12754793</v>
      </c>
      <c r="R1240" s="74">
        <v>13337273</v>
      </c>
      <c r="S1240" s="74">
        <v>12754793</v>
      </c>
    </row>
    <row r="1241" spans="1:19" x14ac:dyDescent="0.35">
      <c r="A1241" s="74" t="s">
        <v>1247</v>
      </c>
      <c r="B1241" s="74">
        <v>201</v>
      </c>
      <c r="C1241" s="74" t="s">
        <v>1763</v>
      </c>
      <c r="D1241" s="74">
        <v>92902</v>
      </c>
      <c r="E1241" s="74" t="s">
        <v>2298</v>
      </c>
      <c r="F1241" s="74">
        <v>410879360</v>
      </c>
      <c r="G1241" s="74">
        <v>410879360</v>
      </c>
      <c r="H1241" s="74">
        <v>410879360</v>
      </c>
      <c r="I1241" s="74" t="s">
        <v>2829</v>
      </c>
      <c r="J1241" s="74" t="s">
        <v>2832</v>
      </c>
      <c r="K1241" s="74">
        <v>20696150</v>
      </c>
      <c r="L1241" s="74">
        <v>0</v>
      </c>
      <c r="M1241" s="74">
        <v>431575510</v>
      </c>
      <c r="N1241" s="74">
        <v>431575510</v>
      </c>
      <c r="O1241" s="74">
        <v>410879360</v>
      </c>
      <c r="P1241" s="74">
        <v>431575510</v>
      </c>
      <c r="Q1241" s="74">
        <v>410879360</v>
      </c>
      <c r="R1241" s="74">
        <v>431575510</v>
      </c>
      <c r="S1241" s="74">
        <v>410879360</v>
      </c>
    </row>
    <row r="1242" spans="1:19" x14ac:dyDescent="0.35">
      <c r="A1242" s="74" t="s">
        <v>1248</v>
      </c>
      <c r="B1242" s="74">
        <v>201</v>
      </c>
      <c r="C1242" s="74" t="s">
        <v>1763</v>
      </c>
      <c r="D1242" s="74">
        <v>174902</v>
      </c>
      <c r="E1242" s="74" t="s">
        <v>2599</v>
      </c>
      <c r="F1242" s="74">
        <v>5512162</v>
      </c>
      <c r="G1242" s="74">
        <v>5512162</v>
      </c>
      <c r="H1242" s="74">
        <v>5512162</v>
      </c>
      <c r="I1242" s="74" t="s">
        <v>2829</v>
      </c>
      <c r="J1242" s="74" t="s">
        <v>2832</v>
      </c>
      <c r="K1242" s="74">
        <v>74410</v>
      </c>
      <c r="L1242" s="74">
        <v>82770</v>
      </c>
      <c r="M1242" s="74">
        <v>5586572</v>
      </c>
      <c r="N1242" s="74">
        <v>5503802</v>
      </c>
      <c r="O1242" s="74">
        <v>5429392</v>
      </c>
      <c r="P1242" s="74">
        <v>5586572</v>
      </c>
      <c r="Q1242" s="74">
        <v>5512162</v>
      </c>
      <c r="R1242" s="74">
        <v>5503802</v>
      </c>
      <c r="S1242" s="74">
        <v>5429392</v>
      </c>
    </row>
    <row r="1243" spans="1:19" x14ac:dyDescent="0.35">
      <c r="A1243" s="74" t="s">
        <v>1249</v>
      </c>
      <c r="B1243" s="74">
        <v>201</v>
      </c>
      <c r="C1243" s="74" t="s">
        <v>1763</v>
      </c>
      <c r="D1243" s="74">
        <v>174903</v>
      </c>
      <c r="E1243" s="74" t="s">
        <v>2600</v>
      </c>
      <c r="F1243" s="74">
        <v>14990334</v>
      </c>
      <c r="G1243" s="74">
        <v>14990334</v>
      </c>
      <c r="H1243" s="74">
        <v>14990334</v>
      </c>
      <c r="I1243" s="74" t="s">
        <v>2829</v>
      </c>
      <c r="J1243" s="74" t="s">
        <v>2832</v>
      </c>
      <c r="K1243" s="74">
        <v>698490</v>
      </c>
      <c r="L1243" s="74">
        <v>661965</v>
      </c>
      <c r="M1243" s="74">
        <v>15688824</v>
      </c>
      <c r="N1243" s="74">
        <v>15026859</v>
      </c>
      <c r="O1243" s="74">
        <v>14328369</v>
      </c>
      <c r="P1243" s="74">
        <v>15688824</v>
      </c>
      <c r="Q1243" s="74">
        <v>14990334</v>
      </c>
      <c r="R1243" s="74">
        <v>15026859</v>
      </c>
      <c r="S1243" s="74">
        <v>14328369</v>
      </c>
    </row>
    <row r="1244" spans="1:19" x14ac:dyDescent="0.35">
      <c r="A1244" s="74" t="s">
        <v>1250</v>
      </c>
      <c r="B1244" s="74">
        <v>201</v>
      </c>
      <c r="C1244" s="74" t="s">
        <v>1763</v>
      </c>
      <c r="D1244" s="74">
        <v>201902</v>
      </c>
      <c r="E1244" s="74" t="s">
        <v>2686</v>
      </c>
      <c r="F1244" s="74">
        <v>1487658264</v>
      </c>
      <c r="G1244" s="74">
        <v>1487658264</v>
      </c>
      <c r="H1244" s="74">
        <v>1487658264</v>
      </c>
      <c r="I1244" s="74" t="s">
        <v>2829</v>
      </c>
      <c r="J1244" s="74" t="s">
        <v>2832</v>
      </c>
      <c r="K1244" s="74">
        <v>44185380</v>
      </c>
      <c r="L1244" s="74">
        <v>57301280</v>
      </c>
      <c r="M1244" s="74">
        <v>1531843644</v>
      </c>
      <c r="N1244" s="74">
        <v>1474542364</v>
      </c>
      <c r="O1244" s="74">
        <v>1430356984</v>
      </c>
      <c r="P1244" s="74">
        <v>1531843644</v>
      </c>
      <c r="Q1244" s="74">
        <v>1487658264</v>
      </c>
      <c r="R1244" s="74">
        <v>1474542364</v>
      </c>
      <c r="S1244" s="74">
        <v>1430356984</v>
      </c>
    </row>
    <row r="1245" spans="1:19" x14ac:dyDescent="0.35">
      <c r="A1245" s="74" t="s">
        <v>1251</v>
      </c>
      <c r="B1245" s="74">
        <v>201</v>
      </c>
      <c r="C1245" s="74" t="s">
        <v>1763</v>
      </c>
      <c r="D1245" s="74">
        <v>201903</v>
      </c>
      <c r="E1245" s="74" t="s">
        <v>2687</v>
      </c>
      <c r="F1245" s="74">
        <v>86161183</v>
      </c>
      <c r="G1245" s="74">
        <v>86161183</v>
      </c>
      <c r="H1245" s="74">
        <v>86161183</v>
      </c>
      <c r="I1245" s="74" t="s">
        <v>2829</v>
      </c>
      <c r="J1245" s="74" t="s">
        <v>2832</v>
      </c>
      <c r="K1245" s="74">
        <v>3568920</v>
      </c>
      <c r="L1245" s="74">
        <v>3636820</v>
      </c>
      <c r="M1245" s="74">
        <v>89730103</v>
      </c>
      <c r="N1245" s="74">
        <v>86093283</v>
      </c>
      <c r="O1245" s="74">
        <v>82524363</v>
      </c>
      <c r="P1245" s="74">
        <v>89730103</v>
      </c>
      <c r="Q1245" s="74">
        <v>86161183</v>
      </c>
      <c r="R1245" s="74">
        <v>86093283</v>
      </c>
      <c r="S1245" s="74">
        <v>82524363</v>
      </c>
    </row>
    <row r="1246" spans="1:19" x14ac:dyDescent="0.35">
      <c r="A1246" s="74" t="s">
        <v>1252</v>
      </c>
      <c r="B1246" s="74">
        <v>201</v>
      </c>
      <c r="C1246" s="74" t="s">
        <v>1763</v>
      </c>
      <c r="D1246" s="74">
        <v>201904</v>
      </c>
      <c r="E1246" s="74" t="s">
        <v>2688</v>
      </c>
      <c r="F1246" s="74">
        <v>29142134</v>
      </c>
      <c r="G1246" s="74">
        <v>29142134</v>
      </c>
      <c r="H1246" s="74">
        <v>29142134</v>
      </c>
      <c r="I1246" s="74" t="s">
        <v>2829</v>
      </c>
      <c r="J1246" s="74" t="s">
        <v>2832</v>
      </c>
      <c r="K1246" s="74">
        <v>1321700</v>
      </c>
      <c r="L1246" s="74">
        <v>1268745</v>
      </c>
      <c r="M1246" s="74">
        <v>30463834</v>
      </c>
      <c r="N1246" s="74">
        <v>29195089</v>
      </c>
      <c r="O1246" s="74">
        <v>27873389</v>
      </c>
      <c r="P1246" s="74">
        <v>30463834</v>
      </c>
      <c r="Q1246" s="74">
        <v>29142134</v>
      </c>
      <c r="R1246" s="74">
        <v>29195089</v>
      </c>
      <c r="S1246" s="74">
        <v>27873389</v>
      </c>
    </row>
    <row r="1247" spans="1:19" x14ac:dyDescent="0.35">
      <c r="A1247" s="74" t="s">
        <v>1253</v>
      </c>
      <c r="B1247" s="74">
        <v>201</v>
      </c>
      <c r="C1247" s="74" t="s">
        <v>1763</v>
      </c>
      <c r="D1247" s="74">
        <v>201907</v>
      </c>
      <c r="E1247" s="74" t="s">
        <v>2689</v>
      </c>
      <c r="F1247" s="74">
        <v>59718222</v>
      </c>
      <c r="G1247" s="74">
        <v>59718222</v>
      </c>
      <c r="H1247" s="74">
        <v>59718222</v>
      </c>
      <c r="I1247" s="74" t="s">
        <v>2829</v>
      </c>
      <c r="J1247" s="74" t="s">
        <v>2832</v>
      </c>
      <c r="K1247" s="74">
        <v>3820210</v>
      </c>
      <c r="L1247" s="74">
        <v>4077175</v>
      </c>
      <c r="M1247" s="74">
        <v>63538432</v>
      </c>
      <c r="N1247" s="74">
        <v>59461257</v>
      </c>
      <c r="O1247" s="74">
        <v>55641047</v>
      </c>
      <c r="P1247" s="74">
        <v>63538432</v>
      </c>
      <c r="Q1247" s="74">
        <v>59718222</v>
      </c>
      <c r="R1247" s="74">
        <v>59461257</v>
      </c>
      <c r="S1247" s="74">
        <v>55641047</v>
      </c>
    </row>
    <row r="1248" spans="1:19" x14ac:dyDescent="0.35">
      <c r="A1248" s="74" t="s">
        <v>1254</v>
      </c>
      <c r="B1248" s="74">
        <v>201</v>
      </c>
      <c r="C1248" s="74" t="s">
        <v>1763</v>
      </c>
      <c r="D1248" s="74">
        <v>201908</v>
      </c>
      <c r="E1248" s="74" t="s">
        <v>2690</v>
      </c>
      <c r="F1248" s="74">
        <v>73844183</v>
      </c>
      <c r="G1248" s="74">
        <v>73844183</v>
      </c>
      <c r="H1248" s="74">
        <v>73844183</v>
      </c>
      <c r="I1248" s="74" t="s">
        <v>2829</v>
      </c>
      <c r="J1248" s="74" t="s">
        <v>2832</v>
      </c>
      <c r="K1248" s="74">
        <v>5323510</v>
      </c>
      <c r="L1248" s="74">
        <v>4837620</v>
      </c>
      <c r="M1248" s="74">
        <v>79167693</v>
      </c>
      <c r="N1248" s="74">
        <v>74330073</v>
      </c>
      <c r="O1248" s="74">
        <v>69006563</v>
      </c>
      <c r="P1248" s="74">
        <v>79167693</v>
      </c>
      <c r="Q1248" s="74">
        <v>73844183</v>
      </c>
      <c r="R1248" s="74">
        <v>74330073</v>
      </c>
      <c r="S1248" s="74">
        <v>69006563</v>
      </c>
    </row>
    <row r="1249" spans="1:19" x14ac:dyDescent="0.35">
      <c r="A1249" s="74" t="s">
        <v>1255</v>
      </c>
      <c r="B1249" s="74">
        <v>201</v>
      </c>
      <c r="C1249" s="74" t="s">
        <v>1763</v>
      </c>
      <c r="D1249" s="74">
        <v>201910</v>
      </c>
      <c r="E1249" s="74" t="s">
        <v>2637</v>
      </c>
      <c r="F1249" s="74">
        <v>899958293</v>
      </c>
      <c r="G1249" s="74">
        <v>899958293</v>
      </c>
      <c r="H1249" s="74">
        <v>899958293</v>
      </c>
      <c r="I1249" s="74" t="s">
        <v>2829</v>
      </c>
      <c r="J1249" s="74" t="s">
        <v>2832</v>
      </c>
      <c r="K1249" s="74">
        <v>12347370</v>
      </c>
      <c r="L1249" s="74">
        <v>17208240</v>
      </c>
      <c r="M1249" s="74">
        <v>912305663</v>
      </c>
      <c r="N1249" s="74">
        <v>895097423</v>
      </c>
      <c r="O1249" s="74">
        <v>882750053</v>
      </c>
      <c r="P1249" s="74">
        <v>912305663</v>
      </c>
      <c r="Q1249" s="74">
        <v>899958293</v>
      </c>
      <c r="R1249" s="74">
        <v>895097423</v>
      </c>
      <c r="S1249" s="74">
        <v>882750053</v>
      </c>
    </row>
    <row r="1250" spans="1:19" x14ac:dyDescent="0.35">
      <c r="A1250" s="74" t="s">
        <v>1256</v>
      </c>
      <c r="B1250" s="74">
        <v>201</v>
      </c>
      <c r="C1250" s="74" t="s">
        <v>1763</v>
      </c>
      <c r="D1250" s="74">
        <v>201913</v>
      </c>
      <c r="E1250" s="74" t="s">
        <v>2028</v>
      </c>
      <c r="F1250" s="74">
        <v>74399704</v>
      </c>
      <c r="G1250" s="74">
        <v>74399704</v>
      </c>
      <c r="H1250" s="74">
        <v>74399704</v>
      </c>
      <c r="I1250" s="74" t="s">
        <v>2829</v>
      </c>
      <c r="J1250" s="74" t="s">
        <v>2832</v>
      </c>
      <c r="K1250" s="74">
        <v>2891980</v>
      </c>
      <c r="L1250" s="74">
        <v>2977270</v>
      </c>
      <c r="M1250" s="74">
        <v>77291684</v>
      </c>
      <c r="N1250" s="74">
        <v>74314414</v>
      </c>
      <c r="O1250" s="74">
        <v>71422434</v>
      </c>
      <c r="P1250" s="74">
        <v>77291684</v>
      </c>
      <c r="Q1250" s="74">
        <v>74399704</v>
      </c>
      <c r="R1250" s="74">
        <v>74314414</v>
      </c>
      <c r="S1250" s="74">
        <v>71422434</v>
      </c>
    </row>
    <row r="1251" spans="1:19" x14ac:dyDescent="0.35">
      <c r="A1251" s="74" t="s">
        <v>1257</v>
      </c>
      <c r="B1251" s="74">
        <v>201</v>
      </c>
      <c r="C1251" s="74" t="s">
        <v>1763</v>
      </c>
      <c r="D1251" s="74">
        <v>201914</v>
      </c>
      <c r="E1251" s="74" t="s">
        <v>2691</v>
      </c>
      <c r="F1251" s="74">
        <v>349900481</v>
      </c>
      <c r="G1251" s="74">
        <v>349900481</v>
      </c>
      <c r="H1251" s="74">
        <v>349900481</v>
      </c>
      <c r="I1251" s="74" t="s">
        <v>2829</v>
      </c>
      <c r="J1251" s="74" t="s">
        <v>2832</v>
      </c>
      <c r="K1251" s="74">
        <v>10954000</v>
      </c>
      <c r="L1251" s="74">
        <v>10725785</v>
      </c>
      <c r="M1251" s="74">
        <v>360854481</v>
      </c>
      <c r="N1251" s="74">
        <v>350128696</v>
      </c>
      <c r="O1251" s="74">
        <v>339174696</v>
      </c>
      <c r="P1251" s="74">
        <v>360854481</v>
      </c>
      <c r="Q1251" s="74">
        <v>349900481</v>
      </c>
      <c r="R1251" s="74">
        <v>350128696</v>
      </c>
      <c r="S1251" s="74">
        <v>339174696</v>
      </c>
    </row>
    <row r="1252" spans="1:19" x14ac:dyDescent="0.35">
      <c r="A1252" s="74" t="s">
        <v>1258</v>
      </c>
      <c r="B1252" s="74">
        <v>202</v>
      </c>
      <c r="C1252" s="74" t="s">
        <v>1764</v>
      </c>
      <c r="D1252" s="74">
        <v>121902</v>
      </c>
      <c r="E1252" s="74" t="s">
        <v>2453</v>
      </c>
      <c r="F1252" s="74">
        <v>22251890</v>
      </c>
      <c r="G1252" s="74">
        <v>22251890</v>
      </c>
      <c r="H1252" s="74">
        <v>22251890</v>
      </c>
      <c r="I1252" s="74" t="s">
        <v>2829</v>
      </c>
      <c r="J1252" s="74" t="s">
        <v>2832</v>
      </c>
      <c r="K1252" s="74">
        <v>1070640</v>
      </c>
      <c r="L1252" s="74">
        <v>768314</v>
      </c>
      <c r="M1252" s="74">
        <v>23322530</v>
      </c>
      <c r="N1252" s="74">
        <v>22554216</v>
      </c>
      <c r="O1252" s="74">
        <v>21483576</v>
      </c>
      <c r="P1252" s="74">
        <v>23322530</v>
      </c>
      <c r="Q1252" s="74">
        <v>22251890</v>
      </c>
      <c r="R1252" s="74">
        <v>22554216</v>
      </c>
      <c r="S1252" s="74">
        <v>21483576</v>
      </c>
    </row>
    <row r="1253" spans="1:19" x14ac:dyDescent="0.35">
      <c r="A1253" s="74" t="s">
        <v>1259</v>
      </c>
      <c r="B1253" s="74">
        <v>202</v>
      </c>
      <c r="C1253" s="74" t="s">
        <v>1764</v>
      </c>
      <c r="D1253" s="74">
        <v>202903</v>
      </c>
      <c r="E1253" s="74" t="s">
        <v>2692</v>
      </c>
      <c r="F1253" s="74">
        <v>451454828</v>
      </c>
      <c r="G1253" s="74">
        <v>451454828</v>
      </c>
      <c r="H1253" s="74">
        <v>451454828</v>
      </c>
      <c r="I1253" s="74" t="s">
        <v>2829</v>
      </c>
      <c r="J1253" s="74" t="s">
        <v>2832</v>
      </c>
      <c r="K1253" s="74">
        <v>21269546</v>
      </c>
      <c r="L1253" s="74">
        <v>0</v>
      </c>
      <c r="M1253" s="74">
        <v>472724374</v>
      </c>
      <c r="N1253" s="74">
        <v>472724374</v>
      </c>
      <c r="O1253" s="74">
        <v>451454828</v>
      </c>
      <c r="P1253" s="74">
        <v>472724374</v>
      </c>
      <c r="Q1253" s="74">
        <v>451454828</v>
      </c>
      <c r="R1253" s="74">
        <v>472724374</v>
      </c>
      <c r="S1253" s="74">
        <v>451454828</v>
      </c>
    </row>
    <row r="1254" spans="1:19" x14ac:dyDescent="0.35">
      <c r="A1254" s="74" t="s">
        <v>1260</v>
      </c>
      <c r="B1254" s="74">
        <v>202</v>
      </c>
      <c r="C1254" s="74" t="s">
        <v>1764</v>
      </c>
      <c r="D1254" s="74">
        <v>202905</v>
      </c>
      <c r="E1254" s="74" t="s">
        <v>2693</v>
      </c>
      <c r="F1254" s="74">
        <v>80388450</v>
      </c>
      <c r="G1254" s="74">
        <v>80388450</v>
      </c>
      <c r="H1254" s="74">
        <v>80388450</v>
      </c>
      <c r="I1254" s="74" t="s">
        <v>2829</v>
      </c>
      <c r="J1254" s="74" t="s">
        <v>2832</v>
      </c>
      <c r="K1254" s="74">
        <v>6026026</v>
      </c>
      <c r="L1254" s="74">
        <v>3731837</v>
      </c>
      <c r="M1254" s="74">
        <v>86414476</v>
      </c>
      <c r="N1254" s="74">
        <v>82682639</v>
      </c>
      <c r="O1254" s="74">
        <v>76656613</v>
      </c>
      <c r="P1254" s="74">
        <v>86414476</v>
      </c>
      <c r="Q1254" s="74">
        <v>80388450</v>
      </c>
      <c r="R1254" s="74">
        <v>82682639</v>
      </c>
      <c r="S1254" s="74">
        <v>76656613</v>
      </c>
    </row>
    <row r="1255" spans="1:19" x14ac:dyDescent="0.35">
      <c r="A1255" s="74" t="s">
        <v>1261</v>
      </c>
      <c r="B1255" s="74">
        <v>202</v>
      </c>
      <c r="C1255" s="74" t="s">
        <v>1764</v>
      </c>
      <c r="D1255" s="74">
        <v>210903</v>
      </c>
      <c r="E1255" s="74" t="s">
        <v>2694</v>
      </c>
      <c r="F1255" s="74">
        <v>3035633</v>
      </c>
      <c r="G1255" s="74">
        <v>3035633</v>
      </c>
      <c r="H1255" s="74">
        <v>3035633</v>
      </c>
      <c r="I1255" s="74" t="s">
        <v>2829</v>
      </c>
      <c r="J1255" s="74" t="s">
        <v>2832</v>
      </c>
      <c r="K1255" s="74">
        <v>82350</v>
      </c>
      <c r="L1255" s="74">
        <v>0</v>
      </c>
      <c r="M1255" s="74">
        <v>3117983</v>
      </c>
      <c r="N1255" s="74">
        <v>3117983</v>
      </c>
      <c r="O1255" s="74">
        <v>3035633</v>
      </c>
      <c r="P1255" s="74">
        <v>3117983</v>
      </c>
      <c r="Q1255" s="74">
        <v>3035633</v>
      </c>
      <c r="R1255" s="74">
        <v>3117983</v>
      </c>
      <c r="S1255" s="74">
        <v>3035633</v>
      </c>
    </row>
    <row r="1256" spans="1:19" x14ac:dyDescent="0.35">
      <c r="A1256" s="74" t="s">
        <v>1262</v>
      </c>
      <c r="B1256" s="74">
        <v>203</v>
      </c>
      <c r="C1256" s="74" t="s">
        <v>1765</v>
      </c>
      <c r="D1256" s="74">
        <v>121902</v>
      </c>
      <c r="E1256" s="74" t="s">
        <v>2453</v>
      </c>
      <c r="F1256" s="74">
        <v>15153185</v>
      </c>
      <c r="G1256" s="74">
        <v>15153185</v>
      </c>
      <c r="H1256" s="74">
        <v>15153185</v>
      </c>
      <c r="I1256" s="74" t="s">
        <v>2829</v>
      </c>
      <c r="J1256" s="74" t="s">
        <v>2832</v>
      </c>
      <c r="K1256" s="74">
        <v>667840</v>
      </c>
      <c r="L1256" s="74">
        <v>273490</v>
      </c>
      <c r="M1256" s="74">
        <v>15821025</v>
      </c>
      <c r="N1256" s="74">
        <v>15547535</v>
      </c>
      <c r="O1256" s="74">
        <v>14879695</v>
      </c>
      <c r="P1256" s="74">
        <v>15821025</v>
      </c>
      <c r="Q1256" s="74">
        <v>15153185</v>
      </c>
      <c r="R1256" s="74">
        <v>15547535</v>
      </c>
      <c r="S1256" s="74">
        <v>14879695</v>
      </c>
    </row>
    <row r="1257" spans="1:19" x14ac:dyDescent="0.35">
      <c r="A1257" s="74" t="s">
        <v>1263</v>
      </c>
      <c r="B1257" s="74">
        <v>203</v>
      </c>
      <c r="C1257" s="74" t="s">
        <v>1765</v>
      </c>
      <c r="D1257" s="74">
        <v>174901</v>
      </c>
      <c r="E1257" s="74" t="s">
        <v>2598</v>
      </c>
      <c r="F1257" s="74">
        <v>12251876</v>
      </c>
      <c r="G1257" s="74">
        <v>12251876</v>
      </c>
      <c r="H1257" s="74">
        <v>12251876</v>
      </c>
      <c r="I1257" s="74" t="s">
        <v>2829</v>
      </c>
      <c r="J1257" s="74" t="s">
        <v>2832</v>
      </c>
      <c r="K1257" s="74">
        <v>335430</v>
      </c>
      <c r="L1257" s="74">
        <v>229300</v>
      </c>
      <c r="M1257" s="74">
        <v>12587306</v>
      </c>
      <c r="N1257" s="74">
        <v>12358006</v>
      </c>
      <c r="O1257" s="74">
        <v>12022576</v>
      </c>
      <c r="P1257" s="74">
        <v>12587306</v>
      </c>
      <c r="Q1257" s="74">
        <v>12251876</v>
      </c>
      <c r="R1257" s="74">
        <v>12358006</v>
      </c>
      <c r="S1257" s="74">
        <v>12022576</v>
      </c>
    </row>
    <row r="1258" spans="1:19" x14ac:dyDescent="0.35">
      <c r="A1258" s="74" t="s">
        <v>1264</v>
      </c>
      <c r="B1258" s="74">
        <v>203</v>
      </c>
      <c r="C1258" s="74" t="s">
        <v>1765</v>
      </c>
      <c r="D1258" s="74">
        <v>203901</v>
      </c>
      <c r="E1258" s="74" t="s">
        <v>2695</v>
      </c>
      <c r="F1258" s="74">
        <v>379015247</v>
      </c>
      <c r="G1258" s="74">
        <v>398455988</v>
      </c>
      <c r="H1258" s="74">
        <v>398455988</v>
      </c>
      <c r="I1258" s="74" t="s">
        <v>2830</v>
      </c>
      <c r="J1258" s="74" t="s">
        <v>2836</v>
      </c>
      <c r="K1258" s="74">
        <v>7795790</v>
      </c>
      <c r="L1258" s="74">
        <v>0</v>
      </c>
      <c r="M1258" s="74">
        <v>406251778</v>
      </c>
      <c r="N1258" s="74">
        <v>406251778</v>
      </c>
      <c r="O1258" s="74">
        <v>398455988</v>
      </c>
      <c r="P1258" s="74">
        <v>406251778</v>
      </c>
      <c r="Q1258" s="74">
        <v>398455988</v>
      </c>
      <c r="R1258" s="74">
        <v>406251778</v>
      </c>
      <c r="S1258" s="74">
        <v>398455988</v>
      </c>
    </row>
    <row r="1259" spans="1:19" x14ac:dyDescent="0.35">
      <c r="A1259" s="74" t="s">
        <v>1265</v>
      </c>
      <c r="B1259" s="74">
        <v>203</v>
      </c>
      <c r="C1259" s="74" t="s">
        <v>1765</v>
      </c>
      <c r="D1259" s="74">
        <v>203902</v>
      </c>
      <c r="E1259" s="74" t="s">
        <v>2696</v>
      </c>
      <c r="F1259" s="74">
        <v>182799478</v>
      </c>
      <c r="G1259" s="74">
        <v>229870708</v>
      </c>
      <c r="H1259" s="74">
        <v>229870708</v>
      </c>
      <c r="I1259" s="74" t="s">
        <v>2830</v>
      </c>
      <c r="J1259" s="74" t="s">
        <v>2836</v>
      </c>
      <c r="K1259" s="74">
        <v>5210150</v>
      </c>
      <c r="L1259" s="74">
        <v>0</v>
      </c>
      <c r="M1259" s="74">
        <v>235080858</v>
      </c>
      <c r="N1259" s="74">
        <v>235080858</v>
      </c>
      <c r="O1259" s="74">
        <v>229870708</v>
      </c>
      <c r="P1259" s="74">
        <v>235080858</v>
      </c>
      <c r="Q1259" s="74">
        <v>229870708</v>
      </c>
      <c r="R1259" s="74">
        <v>235080858</v>
      </c>
      <c r="S1259" s="74">
        <v>229870708</v>
      </c>
    </row>
    <row r="1260" spans="1:19" x14ac:dyDescent="0.35">
      <c r="A1260" s="74" t="s">
        <v>1266</v>
      </c>
      <c r="B1260" s="74">
        <v>204</v>
      </c>
      <c r="C1260" s="74" t="s">
        <v>1766</v>
      </c>
      <c r="D1260" s="74">
        <v>146901</v>
      </c>
      <c r="E1260" s="74" t="s">
        <v>2528</v>
      </c>
      <c r="F1260" s="74">
        <v>112597436</v>
      </c>
      <c r="G1260" s="74">
        <v>112354646</v>
      </c>
      <c r="H1260" s="74">
        <v>112597436</v>
      </c>
      <c r="I1260" s="74" t="s">
        <v>2829</v>
      </c>
      <c r="J1260" s="74" t="s">
        <v>2833</v>
      </c>
      <c r="K1260" s="74">
        <v>5021911</v>
      </c>
      <c r="L1260" s="74">
        <v>0</v>
      </c>
      <c r="M1260" s="74">
        <v>117619347</v>
      </c>
      <c r="N1260" s="74">
        <v>117619347</v>
      </c>
      <c r="O1260" s="74">
        <v>112597436</v>
      </c>
      <c r="P1260" s="74">
        <v>117619347</v>
      </c>
      <c r="Q1260" s="74">
        <v>112597436</v>
      </c>
      <c r="R1260" s="74">
        <v>117619347</v>
      </c>
      <c r="S1260" s="74">
        <v>112597436</v>
      </c>
    </row>
    <row r="1261" spans="1:19" x14ac:dyDescent="0.35">
      <c r="A1261" s="74" t="s">
        <v>1267</v>
      </c>
      <c r="B1261" s="74">
        <v>204</v>
      </c>
      <c r="C1261" s="74" t="s">
        <v>1766</v>
      </c>
      <c r="D1261" s="74">
        <v>170904</v>
      </c>
      <c r="E1261" s="74" t="s">
        <v>2592</v>
      </c>
      <c r="F1261" s="74">
        <v>41335734</v>
      </c>
      <c r="G1261" s="74">
        <v>41335734</v>
      </c>
      <c r="H1261" s="74">
        <v>41335734</v>
      </c>
      <c r="I1261" s="74" t="s">
        <v>2829</v>
      </c>
      <c r="J1261" s="74" t="s">
        <v>2833</v>
      </c>
      <c r="K1261" s="74">
        <v>1383373</v>
      </c>
      <c r="L1261" s="74">
        <v>0</v>
      </c>
      <c r="M1261" s="74">
        <v>42719107</v>
      </c>
      <c r="N1261" s="74">
        <v>42719107</v>
      </c>
      <c r="O1261" s="74">
        <v>41335734</v>
      </c>
      <c r="P1261" s="74">
        <v>42719107</v>
      </c>
      <c r="Q1261" s="74">
        <v>41335734</v>
      </c>
      <c r="R1261" s="74">
        <v>42719107</v>
      </c>
      <c r="S1261" s="74">
        <v>41335734</v>
      </c>
    </row>
    <row r="1262" spans="1:19" x14ac:dyDescent="0.35">
      <c r="A1262" s="74" t="s">
        <v>1268</v>
      </c>
      <c r="B1262" s="74">
        <v>204</v>
      </c>
      <c r="C1262" s="74" t="s">
        <v>1766</v>
      </c>
      <c r="D1262" s="74">
        <v>204901</v>
      </c>
      <c r="E1262" s="74" t="s">
        <v>2697</v>
      </c>
      <c r="F1262" s="74">
        <v>1149216926</v>
      </c>
      <c r="G1262" s="74">
        <v>1126797714</v>
      </c>
      <c r="H1262" s="74">
        <v>1149216926</v>
      </c>
      <c r="I1262" s="74" t="s">
        <v>2829</v>
      </c>
      <c r="J1262" s="74" t="s">
        <v>2833</v>
      </c>
      <c r="K1262" s="74">
        <v>34048811</v>
      </c>
      <c r="L1262" s="74">
        <v>0</v>
      </c>
      <c r="M1262" s="74">
        <v>1183265737</v>
      </c>
      <c r="N1262" s="74">
        <v>1183265737</v>
      </c>
      <c r="O1262" s="74">
        <v>1149216926</v>
      </c>
      <c r="P1262" s="74">
        <v>1183265737</v>
      </c>
      <c r="Q1262" s="74">
        <v>1149216926</v>
      </c>
      <c r="R1262" s="74">
        <v>1183265737</v>
      </c>
      <c r="S1262" s="74">
        <v>1149216926</v>
      </c>
    </row>
    <row r="1263" spans="1:19" x14ac:dyDescent="0.35">
      <c r="A1263" s="74" t="s">
        <v>1269</v>
      </c>
      <c r="B1263" s="74">
        <v>204</v>
      </c>
      <c r="C1263" s="74" t="s">
        <v>1766</v>
      </c>
      <c r="D1263" s="74">
        <v>204904</v>
      </c>
      <c r="E1263" s="74" t="s">
        <v>2698</v>
      </c>
      <c r="F1263" s="74">
        <v>350514521</v>
      </c>
      <c r="G1263" s="74">
        <v>345096475</v>
      </c>
      <c r="H1263" s="74">
        <v>350514521</v>
      </c>
      <c r="I1263" s="74" t="s">
        <v>2829</v>
      </c>
      <c r="J1263" s="74" t="s">
        <v>2833</v>
      </c>
      <c r="K1263" s="74">
        <v>14332946</v>
      </c>
      <c r="L1263" s="74">
        <v>0</v>
      </c>
      <c r="M1263" s="74">
        <v>364847467</v>
      </c>
      <c r="N1263" s="74">
        <v>364847467</v>
      </c>
      <c r="O1263" s="74">
        <v>350514521</v>
      </c>
      <c r="P1263" s="74">
        <v>364847467</v>
      </c>
      <c r="Q1263" s="74">
        <v>350514521</v>
      </c>
      <c r="R1263" s="74">
        <v>364847467</v>
      </c>
      <c r="S1263" s="74">
        <v>350514521</v>
      </c>
    </row>
    <row r="1264" spans="1:19" x14ac:dyDescent="0.35">
      <c r="A1264" s="74" t="s">
        <v>1270</v>
      </c>
      <c r="B1264" s="74">
        <v>205</v>
      </c>
      <c r="C1264" s="74" t="s">
        <v>1767</v>
      </c>
      <c r="D1264" s="74">
        <v>13905</v>
      </c>
      <c r="E1264" s="74" t="s">
        <v>1879</v>
      </c>
      <c r="F1264" s="74">
        <v>5272373</v>
      </c>
      <c r="G1264" s="74">
        <v>5272373</v>
      </c>
      <c r="H1264" s="74">
        <v>5272373</v>
      </c>
      <c r="I1264" s="74" t="s">
        <v>2829</v>
      </c>
      <c r="J1264" s="74" t="s">
        <v>2833</v>
      </c>
      <c r="K1264" s="74">
        <v>545</v>
      </c>
      <c r="L1264" s="74">
        <v>0</v>
      </c>
      <c r="M1264" s="74">
        <v>5272918</v>
      </c>
      <c r="N1264" s="74">
        <v>5272918</v>
      </c>
      <c r="O1264" s="74">
        <v>5272373</v>
      </c>
      <c r="P1264" s="74">
        <v>5272918</v>
      </c>
      <c r="Q1264" s="74">
        <v>5272373</v>
      </c>
      <c r="R1264" s="74">
        <v>5272918</v>
      </c>
      <c r="S1264" s="74">
        <v>5272373</v>
      </c>
    </row>
    <row r="1265" spans="1:19" x14ac:dyDescent="0.35">
      <c r="A1265" s="74" t="s">
        <v>1271</v>
      </c>
      <c r="B1265" s="74">
        <v>205</v>
      </c>
      <c r="C1265" s="74" t="s">
        <v>1767</v>
      </c>
      <c r="D1265" s="74">
        <v>178904</v>
      </c>
      <c r="E1265" s="74" t="s">
        <v>2617</v>
      </c>
      <c r="F1265" s="74">
        <v>43860588</v>
      </c>
      <c r="G1265" s="74">
        <v>43860588</v>
      </c>
      <c r="H1265" s="74">
        <v>43860588</v>
      </c>
      <c r="I1265" s="74" t="s">
        <v>2829</v>
      </c>
      <c r="J1265" s="74" t="s">
        <v>2833</v>
      </c>
      <c r="K1265" s="74">
        <v>0</v>
      </c>
      <c r="L1265" s="74">
        <v>0</v>
      </c>
      <c r="M1265" s="74">
        <v>43860588</v>
      </c>
      <c r="N1265" s="74">
        <v>43860588</v>
      </c>
      <c r="O1265" s="74">
        <v>43860588</v>
      </c>
      <c r="P1265" s="74">
        <v>43860588</v>
      </c>
      <c r="Q1265" s="74">
        <v>43860588</v>
      </c>
      <c r="R1265" s="74">
        <v>43860588</v>
      </c>
      <c r="S1265" s="74">
        <v>43860588</v>
      </c>
    </row>
    <row r="1266" spans="1:19" x14ac:dyDescent="0.35">
      <c r="A1266" s="74" t="s">
        <v>1272</v>
      </c>
      <c r="B1266" s="74">
        <v>205</v>
      </c>
      <c r="C1266" s="74" t="s">
        <v>1767</v>
      </c>
      <c r="D1266" s="74">
        <v>178913</v>
      </c>
      <c r="E1266" s="74" t="s">
        <v>2622</v>
      </c>
      <c r="F1266" s="74">
        <v>535040</v>
      </c>
      <c r="G1266" s="74">
        <v>535040</v>
      </c>
      <c r="H1266" s="74">
        <v>535040</v>
      </c>
      <c r="I1266" s="74" t="s">
        <v>2829</v>
      </c>
      <c r="J1266" s="74" t="s">
        <v>2833</v>
      </c>
      <c r="K1266" s="74">
        <v>54020</v>
      </c>
      <c r="L1266" s="74">
        <v>0</v>
      </c>
      <c r="M1266" s="74">
        <v>589060</v>
      </c>
      <c r="N1266" s="74">
        <v>589060</v>
      </c>
      <c r="O1266" s="74">
        <v>535040</v>
      </c>
      <c r="P1266" s="74">
        <v>589060</v>
      </c>
      <c r="Q1266" s="74">
        <v>535040</v>
      </c>
      <c r="R1266" s="74">
        <v>589060</v>
      </c>
      <c r="S1266" s="74">
        <v>535040</v>
      </c>
    </row>
    <row r="1267" spans="1:19" x14ac:dyDescent="0.35">
      <c r="A1267" s="74" t="s">
        <v>1273</v>
      </c>
      <c r="B1267" s="74">
        <v>205</v>
      </c>
      <c r="C1267" s="74" t="s">
        <v>1767</v>
      </c>
      <c r="D1267" s="74">
        <v>205901</v>
      </c>
      <c r="E1267" s="74" t="s">
        <v>1839</v>
      </c>
      <c r="F1267" s="74">
        <v>607920298</v>
      </c>
      <c r="G1267" s="74">
        <v>627069883</v>
      </c>
      <c r="H1267" s="74">
        <v>607920298</v>
      </c>
      <c r="I1267" s="74" t="s">
        <v>2829</v>
      </c>
      <c r="J1267" s="74" t="s">
        <v>2833</v>
      </c>
      <c r="K1267" s="74">
        <v>16025084</v>
      </c>
      <c r="L1267" s="74">
        <v>0</v>
      </c>
      <c r="M1267" s="74">
        <v>623945382</v>
      </c>
      <c r="N1267" s="74">
        <v>623945382</v>
      </c>
      <c r="O1267" s="74">
        <v>607920298</v>
      </c>
      <c r="P1267" s="74">
        <v>623945382</v>
      </c>
      <c r="Q1267" s="74">
        <v>607920298</v>
      </c>
      <c r="R1267" s="74">
        <v>623945382</v>
      </c>
      <c r="S1267" s="74">
        <v>607920298</v>
      </c>
    </row>
    <row r="1268" spans="1:19" x14ac:dyDescent="0.35">
      <c r="A1268" s="74" t="s">
        <v>1274</v>
      </c>
      <c r="B1268" s="74">
        <v>205</v>
      </c>
      <c r="C1268" s="74" t="s">
        <v>1767</v>
      </c>
      <c r="D1268" s="74">
        <v>205902</v>
      </c>
      <c r="E1268" s="74" t="s">
        <v>2699</v>
      </c>
      <c r="F1268" s="74">
        <v>2716426974</v>
      </c>
      <c r="G1268" s="74">
        <v>2770407448</v>
      </c>
      <c r="H1268" s="74">
        <v>2716426974</v>
      </c>
      <c r="I1268" s="74" t="s">
        <v>2829</v>
      </c>
      <c r="J1268" s="74" t="s">
        <v>2833</v>
      </c>
      <c r="K1268" s="74">
        <v>41131477</v>
      </c>
      <c r="L1268" s="74">
        <v>0</v>
      </c>
      <c r="M1268" s="74">
        <v>2757558451</v>
      </c>
      <c r="N1268" s="74">
        <v>2757558451</v>
      </c>
      <c r="O1268" s="74">
        <v>2716426974</v>
      </c>
      <c r="P1268" s="74">
        <v>3557976211</v>
      </c>
      <c r="Q1268" s="74">
        <v>3516844734</v>
      </c>
      <c r="R1268" s="74">
        <v>3557976211</v>
      </c>
      <c r="S1268" s="74">
        <v>3516844734</v>
      </c>
    </row>
    <row r="1269" spans="1:19" x14ac:dyDescent="0.35">
      <c r="A1269" s="74" t="s">
        <v>1275</v>
      </c>
      <c r="B1269" s="74">
        <v>205</v>
      </c>
      <c r="C1269" s="74" t="s">
        <v>1767</v>
      </c>
      <c r="D1269" s="74">
        <v>205903</v>
      </c>
      <c r="E1269" s="74" t="s">
        <v>2700</v>
      </c>
      <c r="F1269" s="74">
        <v>1915927338</v>
      </c>
      <c r="G1269" s="74">
        <v>1938423912</v>
      </c>
      <c r="H1269" s="74">
        <v>1915927338</v>
      </c>
      <c r="I1269" s="74" t="s">
        <v>2829</v>
      </c>
      <c r="J1269" s="74" t="s">
        <v>2833</v>
      </c>
      <c r="K1269" s="74">
        <v>19300153</v>
      </c>
      <c r="L1269" s="74">
        <v>0</v>
      </c>
      <c r="M1269" s="74">
        <v>1935227491</v>
      </c>
      <c r="N1269" s="74">
        <v>1935227491</v>
      </c>
      <c r="O1269" s="74">
        <v>1915927338</v>
      </c>
      <c r="P1269" s="74">
        <v>2900058551</v>
      </c>
      <c r="Q1269" s="74">
        <v>2880758398</v>
      </c>
      <c r="R1269" s="74">
        <v>2900058551</v>
      </c>
      <c r="S1269" s="74">
        <v>2880758398</v>
      </c>
    </row>
    <row r="1270" spans="1:19" x14ac:dyDescent="0.35">
      <c r="A1270" s="74" t="s">
        <v>1276</v>
      </c>
      <c r="B1270" s="74">
        <v>205</v>
      </c>
      <c r="C1270" s="74" t="s">
        <v>1767</v>
      </c>
      <c r="D1270" s="74">
        <v>205904</v>
      </c>
      <c r="E1270" s="74" t="s">
        <v>1882</v>
      </c>
      <c r="F1270" s="74">
        <v>300668884</v>
      </c>
      <c r="G1270" s="74">
        <v>301091150</v>
      </c>
      <c r="H1270" s="74">
        <v>300668884</v>
      </c>
      <c r="I1270" s="74" t="s">
        <v>2829</v>
      </c>
      <c r="J1270" s="74" t="s">
        <v>2833</v>
      </c>
      <c r="K1270" s="74">
        <v>14032635</v>
      </c>
      <c r="L1270" s="74">
        <v>0</v>
      </c>
      <c r="M1270" s="74">
        <v>314701519</v>
      </c>
      <c r="N1270" s="74">
        <v>314701519</v>
      </c>
      <c r="O1270" s="74">
        <v>300668884</v>
      </c>
      <c r="P1270" s="74">
        <v>314701519</v>
      </c>
      <c r="Q1270" s="74">
        <v>300668884</v>
      </c>
      <c r="R1270" s="74">
        <v>314701519</v>
      </c>
      <c r="S1270" s="74">
        <v>300668884</v>
      </c>
    </row>
    <row r="1271" spans="1:19" x14ac:dyDescent="0.35">
      <c r="A1271" s="74" t="s">
        <v>1277</v>
      </c>
      <c r="B1271" s="74">
        <v>205</v>
      </c>
      <c r="C1271" s="74" t="s">
        <v>1767</v>
      </c>
      <c r="D1271" s="74">
        <v>205905</v>
      </c>
      <c r="E1271" s="74" t="s">
        <v>2701</v>
      </c>
      <c r="F1271" s="74">
        <v>282394873</v>
      </c>
      <c r="G1271" s="74">
        <v>290767867</v>
      </c>
      <c r="H1271" s="74">
        <v>282394873</v>
      </c>
      <c r="I1271" s="74" t="s">
        <v>2829</v>
      </c>
      <c r="J1271" s="74" t="s">
        <v>2833</v>
      </c>
      <c r="K1271" s="74">
        <v>10108797</v>
      </c>
      <c r="L1271" s="74">
        <v>0</v>
      </c>
      <c r="M1271" s="74">
        <v>292503670</v>
      </c>
      <c r="N1271" s="74">
        <v>292503670</v>
      </c>
      <c r="O1271" s="74">
        <v>282394873</v>
      </c>
      <c r="P1271" s="74">
        <v>334694770</v>
      </c>
      <c r="Q1271" s="74">
        <v>324585973</v>
      </c>
      <c r="R1271" s="74">
        <v>334694770</v>
      </c>
      <c r="S1271" s="74">
        <v>324585973</v>
      </c>
    </row>
    <row r="1272" spans="1:19" x14ac:dyDescent="0.35">
      <c r="A1272" s="74" t="s">
        <v>1278</v>
      </c>
      <c r="B1272" s="74">
        <v>205</v>
      </c>
      <c r="C1272" s="74" t="s">
        <v>1767</v>
      </c>
      <c r="D1272" s="74">
        <v>205906</v>
      </c>
      <c r="E1272" s="74" t="s">
        <v>2702</v>
      </c>
      <c r="F1272" s="74">
        <v>417690925</v>
      </c>
      <c r="G1272" s="74">
        <v>433491497</v>
      </c>
      <c r="H1272" s="74">
        <v>417690925</v>
      </c>
      <c r="I1272" s="74" t="s">
        <v>2829</v>
      </c>
      <c r="J1272" s="74" t="s">
        <v>2833</v>
      </c>
      <c r="K1272" s="74">
        <v>16727464</v>
      </c>
      <c r="L1272" s="74">
        <v>0</v>
      </c>
      <c r="M1272" s="74">
        <v>434418389</v>
      </c>
      <c r="N1272" s="74">
        <v>434418389</v>
      </c>
      <c r="O1272" s="74">
        <v>417690925</v>
      </c>
      <c r="P1272" s="74">
        <v>488653589</v>
      </c>
      <c r="Q1272" s="74">
        <v>471926125</v>
      </c>
      <c r="R1272" s="74">
        <v>488653589</v>
      </c>
      <c r="S1272" s="74">
        <v>471926125</v>
      </c>
    </row>
    <row r="1273" spans="1:19" x14ac:dyDescent="0.35">
      <c r="A1273" s="74" t="s">
        <v>1279</v>
      </c>
      <c r="B1273" s="74">
        <v>205</v>
      </c>
      <c r="C1273" s="74" t="s">
        <v>1767</v>
      </c>
      <c r="D1273" s="74">
        <v>205907</v>
      </c>
      <c r="E1273" s="74" t="s">
        <v>2703</v>
      </c>
      <c r="F1273" s="74">
        <v>335744162</v>
      </c>
      <c r="G1273" s="74">
        <v>343552967</v>
      </c>
      <c r="H1273" s="74">
        <v>335744162</v>
      </c>
      <c r="I1273" s="74" t="s">
        <v>2829</v>
      </c>
      <c r="J1273" s="74" t="s">
        <v>2833</v>
      </c>
      <c r="K1273" s="74">
        <v>9233218</v>
      </c>
      <c r="L1273" s="74">
        <v>0</v>
      </c>
      <c r="M1273" s="74">
        <v>344977380</v>
      </c>
      <c r="N1273" s="74">
        <v>344977380</v>
      </c>
      <c r="O1273" s="74">
        <v>335744162</v>
      </c>
      <c r="P1273" s="74">
        <v>549671780</v>
      </c>
      <c r="Q1273" s="74">
        <v>540438562</v>
      </c>
      <c r="R1273" s="74">
        <v>549671780</v>
      </c>
      <c r="S1273" s="74">
        <v>540438562</v>
      </c>
    </row>
    <row r="1274" spans="1:19" x14ac:dyDescent="0.35">
      <c r="A1274" s="74" t="s">
        <v>1280</v>
      </c>
      <c r="B1274" s="74">
        <v>206</v>
      </c>
      <c r="C1274" s="74" t="s">
        <v>1768</v>
      </c>
      <c r="D1274" s="74">
        <v>157901</v>
      </c>
      <c r="E1274" s="74" t="s">
        <v>2506</v>
      </c>
      <c r="F1274" s="74">
        <v>5136029</v>
      </c>
      <c r="G1274" s="74">
        <v>5136029</v>
      </c>
      <c r="H1274" s="74">
        <v>5136029</v>
      </c>
      <c r="I1274" s="74" t="s">
        <v>2829</v>
      </c>
      <c r="J1274" s="74" t="s">
        <v>2832</v>
      </c>
      <c r="K1274" s="74">
        <v>147120</v>
      </c>
      <c r="L1274" s="74">
        <v>0</v>
      </c>
      <c r="M1274" s="74">
        <v>5283149</v>
      </c>
      <c r="N1274" s="74">
        <v>5283149</v>
      </c>
      <c r="O1274" s="74">
        <v>5136029</v>
      </c>
      <c r="P1274" s="74">
        <v>5283149</v>
      </c>
      <c r="Q1274" s="74">
        <v>5136029</v>
      </c>
      <c r="R1274" s="74">
        <v>5283149</v>
      </c>
      <c r="S1274" s="74">
        <v>5136029</v>
      </c>
    </row>
    <row r="1275" spans="1:19" x14ac:dyDescent="0.35">
      <c r="A1275" s="74" t="s">
        <v>1281</v>
      </c>
      <c r="B1275" s="74">
        <v>206</v>
      </c>
      <c r="C1275" s="74" t="s">
        <v>1768</v>
      </c>
      <c r="D1275" s="74">
        <v>206901</v>
      </c>
      <c r="E1275" s="74" t="s">
        <v>2519</v>
      </c>
      <c r="F1275" s="74">
        <v>240274886</v>
      </c>
      <c r="G1275" s="74">
        <v>240274886</v>
      </c>
      <c r="H1275" s="74">
        <v>240274886</v>
      </c>
      <c r="I1275" s="74" t="s">
        <v>2829</v>
      </c>
      <c r="J1275" s="74" t="s">
        <v>2832</v>
      </c>
      <c r="K1275" s="74">
        <v>9186830</v>
      </c>
      <c r="L1275" s="74">
        <v>0</v>
      </c>
      <c r="M1275" s="74">
        <v>249461716</v>
      </c>
      <c r="N1275" s="74">
        <v>249461716</v>
      </c>
      <c r="O1275" s="74">
        <v>240274886</v>
      </c>
      <c r="P1275" s="74">
        <v>249461716</v>
      </c>
      <c r="Q1275" s="74">
        <v>240274886</v>
      </c>
      <c r="R1275" s="74">
        <v>249461716</v>
      </c>
      <c r="S1275" s="74">
        <v>240274886</v>
      </c>
    </row>
    <row r="1276" spans="1:19" x14ac:dyDescent="0.35">
      <c r="A1276" s="74" t="s">
        <v>1282</v>
      </c>
      <c r="B1276" s="74">
        <v>206</v>
      </c>
      <c r="C1276" s="74" t="s">
        <v>1768</v>
      </c>
      <c r="D1276" s="74">
        <v>206902</v>
      </c>
      <c r="E1276" s="74" t="s">
        <v>2704</v>
      </c>
      <c r="F1276" s="74">
        <v>65672520</v>
      </c>
      <c r="G1276" s="74">
        <v>65672520</v>
      </c>
      <c r="H1276" s="74">
        <v>65672520</v>
      </c>
      <c r="I1276" s="74" t="s">
        <v>2829</v>
      </c>
      <c r="J1276" s="74" t="s">
        <v>2832</v>
      </c>
      <c r="K1276" s="74">
        <v>2163200</v>
      </c>
      <c r="L1276" s="74">
        <v>0</v>
      </c>
      <c r="M1276" s="74">
        <v>67835720</v>
      </c>
      <c r="N1276" s="74">
        <v>67835720</v>
      </c>
      <c r="O1276" s="74">
        <v>65672520</v>
      </c>
      <c r="P1276" s="74">
        <v>67835720</v>
      </c>
      <c r="Q1276" s="74">
        <v>65672520</v>
      </c>
      <c r="R1276" s="74">
        <v>67835720</v>
      </c>
      <c r="S1276" s="74">
        <v>65672520</v>
      </c>
    </row>
    <row r="1277" spans="1:19" x14ac:dyDescent="0.35">
      <c r="A1277" s="74" t="s">
        <v>1283</v>
      </c>
      <c r="B1277" s="74">
        <v>206</v>
      </c>
      <c r="C1277" s="74" t="s">
        <v>1768</v>
      </c>
      <c r="D1277" s="74">
        <v>206903</v>
      </c>
      <c r="E1277" s="74" t="s">
        <v>2705</v>
      </c>
      <c r="F1277" s="74">
        <v>52346523</v>
      </c>
      <c r="G1277" s="74">
        <v>52346523</v>
      </c>
      <c r="H1277" s="74">
        <v>52346523</v>
      </c>
      <c r="I1277" s="74" t="s">
        <v>2829</v>
      </c>
      <c r="J1277" s="74" t="s">
        <v>2832</v>
      </c>
      <c r="K1277" s="74">
        <v>1510750</v>
      </c>
      <c r="L1277" s="74">
        <v>0</v>
      </c>
      <c r="M1277" s="74">
        <v>53857273</v>
      </c>
      <c r="N1277" s="74">
        <v>53857273</v>
      </c>
      <c r="O1277" s="74">
        <v>52346523</v>
      </c>
      <c r="P1277" s="74">
        <v>53857273</v>
      </c>
      <c r="Q1277" s="74">
        <v>52346523</v>
      </c>
      <c r="R1277" s="74">
        <v>53857273</v>
      </c>
      <c r="S1277" s="74">
        <v>52346523</v>
      </c>
    </row>
    <row r="1278" spans="1:19" x14ac:dyDescent="0.35">
      <c r="A1278" s="74" t="s">
        <v>1284</v>
      </c>
      <c r="B1278" s="74">
        <v>207</v>
      </c>
      <c r="C1278" s="74" t="s">
        <v>1769</v>
      </c>
      <c r="D1278" s="74">
        <v>207901</v>
      </c>
      <c r="E1278" s="74" t="s">
        <v>2706</v>
      </c>
      <c r="F1278" s="74">
        <v>280350323</v>
      </c>
      <c r="G1278" s="74">
        <v>282118056</v>
      </c>
      <c r="H1278" s="74">
        <v>280350323</v>
      </c>
      <c r="I1278" s="74" t="s">
        <v>2829</v>
      </c>
      <c r="J1278" s="74" t="s">
        <v>2833</v>
      </c>
      <c r="K1278" s="74">
        <v>4952457</v>
      </c>
      <c r="L1278" s="74">
        <v>3377596</v>
      </c>
      <c r="M1278" s="74">
        <v>285302780</v>
      </c>
      <c r="N1278" s="74">
        <v>281925184</v>
      </c>
      <c r="O1278" s="74">
        <v>276972727</v>
      </c>
      <c r="P1278" s="74">
        <v>288556690</v>
      </c>
      <c r="Q1278" s="74">
        <v>283604233</v>
      </c>
      <c r="R1278" s="74">
        <v>285179094</v>
      </c>
      <c r="S1278" s="74">
        <v>280226637</v>
      </c>
    </row>
    <row r="1279" spans="1:19" x14ac:dyDescent="0.35">
      <c r="A1279" s="74" t="s">
        <v>1285</v>
      </c>
      <c r="B1279" s="74">
        <v>208</v>
      </c>
      <c r="C1279" s="74" t="s">
        <v>1770</v>
      </c>
      <c r="D1279" s="74">
        <v>168901</v>
      </c>
      <c r="E1279" s="74" t="s">
        <v>2581</v>
      </c>
      <c r="F1279" s="74">
        <v>74036347</v>
      </c>
      <c r="G1279" s="74">
        <v>74036347</v>
      </c>
      <c r="H1279" s="74">
        <v>74036347</v>
      </c>
      <c r="I1279" s="74" t="s">
        <v>2829</v>
      </c>
      <c r="J1279" s="74" t="s">
        <v>2832</v>
      </c>
      <c r="K1279" s="74">
        <v>108861</v>
      </c>
      <c r="L1279" s="74">
        <v>0</v>
      </c>
      <c r="M1279" s="74">
        <v>74145208</v>
      </c>
      <c r="N1279" s="74">
        <v>74145208</v>
      </c>
      <c r="O1279" s="74">
        <v>74036347</v>
      </c>
      <c r="P1279" s="74">
        <v>74145208</v>
      </c>
      <c r="Q1279" s="74">
        <v>74036347</v>
      </c>
      <c r="R1279" s="74">
        <v>74145208</v>
      </c>
      <c r="S1279" s="74">
        <v>74036347</v>
      </c>
    </row>
    <row r="1280" spans="1:19" x14ac:dyDescent="0.35">
      <c r="A1280" s="74" t="s">
        <v>1286</v>
      </c>
      <c r="B1280" s="74">
        <v>208</v>
      </c>
      <c r="C1280" s="74" t="s">
        <v>1770</v>
      </c>
      <c r="D1280" s="74">
        <v>177901</v>
      </c>
      <c r="E1280" s="74" t="s">
        <v>2231</v>
      </c>
      <c r="F1280" s="74">
        <v>11757817</v>
      </c>
      <c r="G1280" s="74">
        <v>11757817</v>
      </c>
      <c r="H1280" s="74">
        <v>11757817</v>
      </c>
      <c r="I1280" s="74" t="s">
        <v>2829</v>
      </c>
      <c r="J1280" s="74" t="s">
        <v>2832</v>
      </c>
      <c r="K1280" s="74">
        <v>0</v>
      </c>
      <c r="L1280" s="74">
        <v>0</v>
      </c>
      <c r="M1280" s="74">
        <v>11757817</v>
      </c>
      <c r="N1280" s="74">
        <v>11757817</v>
      </c>
      <c r="O1280" s="74">
        <v>11757817</v>
      </c>
      <c r="P1280" s="74">
        <v>13469181</v>
      </c>
      <c r="Q1280" s="74">
        <v>13469181</v>
      </c>
      <c r="R1280" s="74">
        <v>13469181</v>
      </c>
      <c r="S1280" s="74">
        <v>13469181</v>
      </c>
    </row>
    <row r="1281" spans="1:19" x14ac:dyDescent="0.35">
      <c r="A1281" s="74" t="s">
        <v>1287</v>
      </c>
      <c r="B1281" s="74">
        <v>208</v>
      </c>
      <c r="C1281" s="74" t="s">
        <v>1770</v>
      </c>
      <c r="D1281" s="74">
        <v>208901</v>
      </c>
      <c r="E1281" s="74" t="s">
        <v>2233</v>
      </c>
      <c r="F1281" s="74">
        <v>140943706</v>
      </c>
      <c r="G1281" s="74">
        <v>140943706</v>
      </c>
      <c r="H1281" s="74">
        <v>140943706</v>
      </c>
      <c r="I1281" s="74" t="s">
        <v>2829</v>
      </c>
      <c r="J1281" s="74" t="s">
        <v>2832</v>
      </c>
      <c r="K1281" s="74">
        <v>1681193</v>
      </c>
      <c r="L1281" s="74">
        <v>0</v>
      </c>
      <c r="M1281" s="74">
        <v>142624899</v>
      </c>
      <c r="N1281" s="74">
        <v>142624899</v>
      </c>
      <c r="O1281" s="74">
        <v>140943706</v>
      </c>
      <c r="P1281" s="74">
        <v>273197539</v>
      </c>
      <c r="Q1281" s="74">
        <v>271516346</v>
      </c>
      <c r="R1281" s="74">
        <v>273197539</v>
      </c>
      <c r="S1281" s="74">
        <v>271516346</v>
      </c>
    </row>
    <row r="1282" spans="1:19" x14ac:dyDescent="0.35">
      <c r="A1282" s="74" t="s">
        <v>1288</v>
      </c>
      <c r="B1282" s="74">
        <v>208</v>
      </c>
      <c r="C1282" s="74" t="s">
        <v>1770</v>
      </c>
      <c r="D1282" s="74">
        <v>208902</v>
      </c>
      <c r="E1282" s="74" t="s">
        <v>2499</v>
      </c>
      <c r="F1282" s="74">
        <v>2038439439</v>
      </c>
      <c r="G1282" s="74">
        <v>2038439439</v>
      </c>
      <c r="H1282" s="74">
        <v>2038439439</v>
      </c>
      <c r="I1282" s="74" t="s">
        <v>2829</v>
      </c>
      <c r="J1282" s="74" t="s">
        <v>2832</v>
      </c>
      <c r="K1282" s="74">
        <v>30576091</v>
      </c>
      <c r="L1282" s="74">
        <v>0</v>
      </c>
      <c r="M1282" s="74">
        <v>2069015530</v>
      </c>
      <c r="N1282" s="74">
        <v>2069015530</v>
      </c>
      <c r="O1282" s="74">
        <v>2038439439</v>
      </c>
      <c r="P1282" s="74">
        <v>2101046350</v>
      </c>
      <c r="Q1282" s="74">
        <v>2070470259</v>
      </c>
      <c r="R1282" s="74">
        <v>2101046350</v>
      </c>
      <c r="S1282" s="74">
        <v>2070470259</v>
      </c>
    </row>
    <row r="1283" spans="1:19" x14ac:dyDescent="0.35">
      <c r="A1283" s="74" t="s">
        <v>1289</v>
      </c>
      <c r="B1283" s="74">
        <v>208</v>
      </c>
      <c r="C1283" s="74" t="s">
        <v>1770</v>
      </c>
      <c r="D1283" s="74">
        <v>208903</v>
      </c>
      <c r="E1283" s="74" t="s">
        <v>2584</v>
      </c>
      <c r="F1283" s="74">
        <v>134113915</v>
      </c>
      <c r="G1283" s="74">
        <v>134113915</v>
      </c>
      <c r="H1283" s="74">
        <v>134113915</v>
      </c>
      <c r="I1283" s="74" t="s">
        <v>2829</v>
      </c>
      <c r="J1283" s="74" t="s">
        <v>2832</v>
      </c>
      <c r="K1283" s="74">
        <v>1684209</v>
      </c>
      <c r="L1283" s="74">
        <v>0</v>
      </c>
      <c r="M1283" s="74">
        <v>135798124</v>
      </c>
      <c r="N1283" s="74">
        <v>135798124</v>
      </c>
      <c r="O1283" s="74">
        <v>134113915</v>
      </c>
      <c r="P1283" s="74">
        <v>135798124</v>
      </c>
      <c r="Q1283" s="74">
        <v>134113915</v>
      </c>
      <c r="R1283" s="74">
        <v>135798124</v>
      </c>
      <c r="S1283" s="74">
        <v>134113915</v>
      </c>
    </row>
    <row r="1284" spans="1:19" x14ac:dyDescent="0.35">
      <c r="A1284" s="74" t="s">
        <v>1290</v>
      </c>
      <c r="B1284" s="74">
        <v>209</v>
      </c>
      <c r="C1284" s="74" t="s">
        <v>1771</v>
      </c>
      <c r="D1284" s="74">
        <v>30902</v>
      </c>
      <c r="E1284" s="74" t="s">
        <v>1985</v>
      </c>
      <c r="F1284" s="74">
        <v>220525997</v>
      </c>
      <c r="G1284" s="74">
        <v>236552041</v>
      </c>
      <c r="H1284" s="74">
        <v>220525997</v>
      </c>
      <c r="I1284" s="74" t="s">
        <v>2829</v>
      </c>
      <c r="J1284" s="74" t="s">
        <v>2834</v>
      </c>
      <c r="K1284" s="74">
        <v>809622</v>
      </c>
      <c r="L1284" s="74">
        <v>0</v>
      </c>
      <c r="M1284" s="74">
        <v>221335619</v>
      </c>
      <c r="N1284" s="74">
        <v>221335619</v>
      </c>
      <c r="O1284" s="74">
        <v>220525997</v>
      </c>
      <c r="P1284" s="74">
        <v>221335619</v>
      </c>
      <c r="Q1284" s="74">
        <v>220525997</v>
      </c>
      <c r="R1284" s="74">
        <v>221335619</v>
      </c>
      <c r="S1284" s="74">
        <v>220525997</v>
      </c>
    </row>
    <row r="1285" spans="1:19" x14ac:dyDescent="0.35">
      <c r="A1285" s="74" t="s">
        <v>1291</v>
      </c>
      <c r="B1285" s="74">
        <v>209</v>
      </c>
      <c r="C1285" s="74" t="s">
        <v>1771</v>
      </c>
      <c r="D1285" s="74">
        <v>127905</v>
      </c>
      <c r="E1285" s="74" t="s">
        <v>2484</v>
      </c>
      <c r="F1285" s="74">
        <v>19271590</v>
      </c>
      <c r="G1285" s="74">
        <v>18597410</v>
      </c>
      <c r="H1285" s="74">
        <v>19271590</v>
      </c>
      <c r="I1285" s="74" t="s">
        <v>2829</v>
      </c>
      <c r="J1285" s="74" t="s">
        <v>2833</v>
      </c>
      <c r="K1285" s="74">
        <v>69384</v>
      </c>
      <c r="L1285" s="74">
        <v>0</v>
      </c>
      <c r="M1285" s="74">
        <v>19340974</v>
      </c>
      <c r="N1285" s="74">
        <v>19340974</v>
      </c>
      <c r="O1285" s="74">
        <v>19271590</v>
      </c>
      <c r="P1285" s="74">
        <v>19340974</v>
      </c>
      <c r="Q1285" s="74">
        <v>19271590</v>
      </c>
      <c r="R1285" s="74">
        <v>19340974</v>
      </c>
      <c r="S1285" s="74">
        <v>19271590</v>
      </c>
    </row>
    <row r="1286" spans="1:19" x14ac:dyDescent="0.35">
      <c r="A1286" s="74" t="s">
        <v>1292</v>
      </c>
      <c r="B1286" s="74">
        <v>209</v>
      </c>
      <c r="C1286" s="74" t="s">
        <v>1771</v>
      </c>
      <c r="D1286" s="74">
        <v>209901</v>
      </c>
      <c r="E1286" s="74" t="s">
        <v>2707</v>
      </c>
      <c r="F1286" s="74">
        <v>357468585</v>
      </c>
      <c r="G1286" s="74">
        <v>356364204</v>
      </c>
      <c r="H1286" s="74">
        <v>357468585</v>
      </c>
      <c r="I1286" s="74" t="s">
        <v>2829</v>
      </c>
      <c r="J1286" s="74" t="s">
        <v>2833</v>
      </c>
      <c r="K1286" s="74">
        <v>6048174</v>
      </c>
      <c r="L1286" s="74">
        <v>0</v>
      </c>
      <c r="M1286" s="74">
        <v>363516759</v>
      </c>
      <c r="N1286" s="74">
        <v>363516759</v>
      </c>
      <c r="O1286" s="74">
        <v>357468585</v>
      </c>
      <c r="P1286" s="74">
        <v>363516759</v>
      </c>
      <c r="Q1286" s="74">
        <v>357468585</v>
      </c>
      <c r="R1286" s="74">
        <v>363516759</v>
      </c>
      <c r="S1286" s="74">
        <v>357468585</v>
      </c>
    </row>
    <row r="1287" spans="1:19" x14ac:dyDescent="0.35">
      <c r="A1287" s="74" t="s">
        <v>1293</v>
      </c>
      <c r="B1287" s="74">
        <v>209</v>
      </c>
      <c r="C1287" s="74" t="s">
        <v>1771</v>
      </c>
      <c r="D1287" s="74">
        <v>209902</v>
      </c>
      <c r="E1287" s="74" t="s">
        <v>1989</v>
      </c>
      <c r="F1287" s="74">
        <v>52432850</v>
      </c>
      <c r="G1287" s="74">
        <v>55376444</v>
      </c>
      <c r="H1287" s="74">
        <v>52432850</v>
      </c>
      <c r="I1287" s="74" t="s">
        <v>2829</v>
      </c>
      <c r="J1287" s="74" t="s">
        <v>2833</v>
      </c>
      <c r="K1287" s="74">
        <v>664766</v>
      </c>
      <c r="L1287" s="74">
        <v>0</v>
      </c>
      <c r="M1287" s="74">
        <v>53097616</v>
      </c>
      <c r="N1287" s="74">
        <v>53097616</v>
      </c>
      <c r="O1287" s="74">
        <v>52432850</v>
      </c>
      <c r="P1287" s="74">
        <v>53097616</v>
      </c>
      <c r="Q1287" s="74">
        <v>52432850</v>
      </c>
      <c r="R1287" s="74">
        <v>53097616</v>
      </c>
      <c r="S1287" s="74">
        <v>52432850</v>
      </c>
    </row>
    <row r="1288" spans="1:19" x14ac:dyDescent="0.35">
      <c r="A1288" s="74" t="s">
        <v>1294</v>
      </c>
      <c r="B1288" s="74">
        <v>210</v>
      </c>
      <c r="C1288" s="74" t="s">
        <v>1772</v>
      </c>
      <c r="D1288" s="74">
        <v>203901</v>
      </c>
      <c r="E1288" s="74" t="s">
        <v>2695</v>
      </c>
      <c r="F1288" s="74">
        <v>8005462</v>
      </c>
      <c r="G1288" s="74">
        <v>8005462</v>
      </c>
      <c r="H1288" s="74">
        <v>8005462</v>
      </c>
      <c r="I1288" s="74" t="s">
        <v>2829</v>
      </c>
      <c r="J1288" s="74" t="s">
        <v>2833</v>
      </c>
      <c r="K1288" s="74">
        <v>158550</v>
      </c>
      <c r="L1288" s="74">
        <v>0</v>
      </c>
      <c r="M1288" s="74">
        <v>8164012</v>
      </c>
      <c r="N1288" s="74">
        <v>8164012</v>
      </c>
      <c r="O1288" s="74">
        <v>8005462</v>
      </c>
      <c r="P1288" s="74">
        <v>8164012</v>
      </c>
      <c r="Q1288" s="74">
        <v>8005462</v>
      </c>
      <c r="R1288" s="74">
        <v>8164012</v>
      </c>
      <c r="S1288" s="74">
        <v>8005462</v>
      </c>
    </row>
    <row r="1289" spans="1:19" x14ac:dyDescent="0.35">
      <c r="A1289" s="74" t="s">
        <v>1295</v>
      </c>
      <c r="B1289" s="74">
        <v>210</v>
      </c>
      <c r="C1289" s="74" t="s">
        <v>1772</v>
      </c>
      <c r="D1289" s="74">
        <v>210901</v>
      </c>
      <c r="E1289" s="74" t="s">
        <v>2708</v>
      </c>
      <c r="F1289" s="74">
        <v>545174887</v>
      </c>
      <c r="G1289" s="74">
        <v>581492582</v>
      </c>
      <c r="H1289" s="74">
        <v>545174887</v>
      </c>
      <c r="I1289" s="74" t="s">
        <v>2829</v>
      </c>
      <c r="J1289" s="74" t="s">
        <v>2834</v>
      </c>
      <c r="K1289" s="74">
        <v>16528086</v>
      </c>
      <c r="L1289" s="74">
        <v>16913576</v>
      </c>
      <c r="M1289" s="74">
        <v>561702973</v>
      </c>
      <c r="N1289" s="74">
        <v>544789397</v>
      </c>
      <c r="O1289" s="74">
        <v>528261311</v>
      </c>
      <c r="P1289" s="74">
        <v>561702973</v>
      </c>
      <c r="Q1289" s="74">
        <v>545174887</v>
      </c>
      <c r="R1289" s="74">
        <v>544789397</v>
      </c>
      <c r="S1289" s="74">
        <v>528261311</v>
      </c>
    </row>
    <row r="1290" spans="1:19" x14ac:dyDescent="0.35">
      <c r="A1290" s="74" t="s">
        <v>1296</v>
      </c>
      <c r="B1290" s="74">
        <v>210</v>
      </c>
      <c r="C1290" s="74" t="s">
        <v>1772</v>
      </c>
      <c r="D1290" s="74">
        <v>210902</v>
      </c>
      <c r="E1290" s="74" t="s">
        <v>2638</v>
      </c>
      <c r="F1290" s="74">
        <v>152660878</v>
      </c>
      <c r="G1290" s="74">
        <v>163135181</v>
      </c>
      <c r="H1290" s="74">
        <v>152660878</v>
      </c>
      <c r="I1290" s="74" t="s">
        <v>2829</v>
      </c>
      <c r="J1290" s="74" t="s">
        <v>2834</v>
      </c>
      <c r="K1290" s="74">
        <v>6126404</v>
      </c>
      <c r="L1290" s="74">
        <v>5760664</v>
      </c>
      <c r="M1290" s="74">
        <v>158787282</v>
      </c>
      <c r="N1290" s="74">
        <v>153026618</v>
      </c>
      <c r="O1290" s="74">
        <v>146900214</v>
      </c>
      <c r="P1290" s="74">
        <v>158787282</v>
      </c>
      <c r="Q1290" s="74">
        <v>152660878</v>
      </c>
      <c r="R1290" s="74">
        <v>153026618</v>
      </c>
      <c r="S1290" s="74">
        <v>146900214</v>
      </c>
    </row>
    <row r="1291" spans="1:19" x14ac:dyDescent="0.35">
      <c r="A1291" s="74" t="s">
        <v>1297</v>
      </c>
      <c r="B1291" s="74">
        <v>210</v>
      </c>
      <c r="C1291" s="74" t="s">
        <v>1772</v>
      </c>
      <c r="D1291" s="74">
        <v>210903</v>
      </c>
      <c r="E1291" s="74" t="s">
        <v>2694</v>
      </c>
      <c r="F1291" s="74">
        <v>224503388</v>
      </c>
      <c r="G1291" s="74">
        <v>227786587</v>
      </c>
      <c r="H1291" s="74">
        <v>224503388</v>
      </c>
      <c r="I1291" s="74" t="s">
        <v>2829</v>
      </c>
      <c r="J1291" s="74" t="s">
        <v>2833</v>
      </c>
      <c r="K1291" s="74">
        <v>5802779</v>
      </c>
      <c r="L1291" s="74">
        <v>0</v>
      </c>
      <c r="M1291" s="74">
        <v>230306167</v>
      </c>
      <c r="N1291" s="74">
        <v>230306167</v>
      </c>
      <c r="O1291" s="74">
        <v>224503388</v>
      </c>
      <c r="P1291" s="74">
        <v>230306167</v>
      </c>
      <c r="Q1291" s="74">
        <v>224503388</v>
      </c>
      <c r="R1291" s="74">
        <v>230306167</v>
      </c>
      <c r="S1291" s="74">
        <v>224503388</v>
      </c>
    </row>
    <row r="1292" spans="1:19" x14ac:dyDescent="0.35">
      <c r="A1292" s="74" t="s">
        <v>1298</v>
      </c>
      <c r="B1292" s="74">
        <v>210</v>
      </c>
      <c r="C1292" s="74" t="s">
        <v>1772</v>
      </c>
      <c r="D1292" s="74">
        <v>210904</v>
      </c>
      <c r="E1292" s="74" t="s">
        <v>2639</v>
      </c>
      <c r="F1292" s="74">
        <v>97512728</v>
      </c>
      <c r="G1292" s="74">
        <v>98392912</v>
      </c>
      <c r="H1292" s="74">
        <v>97512728</v>
      </c>
      <c r="I1292" s="74" t="s">
        <v>2829</v>
      </c>
      <c r="J1292" s="74" t="s">
        <v>2833</v>
      </c>
      <c r="K1292" s="74">
        <v>3095473</v>
      </c>
      <c r="L1292" s="74">
        <v>0</v>
      </c>
      <c r="M1292" s="74">
        <v>100608201</v>
      </c>
      <c r="N1292" s="74">
        <v>100608201</v>
      </c>
      <c r="O1292" s="74">
        <v>97512728</v>
      </c>
      <c r="P1292" s="74">
        <v>100608201</v>
      </c>
      <c r="Q1292" s="74">
        <v>97512728</v>
      </c>
      <c r="R1292" s="74">
        <v>100608201</v>
      </c>
      <c r="S1292" s="74">
        <v>97512728</v>
      </c>
    </row>
    <row r="1293" spans="1:19" x14ac:dyDescent="0.35">
      <c r="A1293" s="74" t="s">
        <v>1299</v>
      </c>
      <c r="B1293" s="74">
        <v>210</v>
      </c>
      <c r="C1293" s="74" t="s">
        <v>1772</v>
      </c>
      <c r="D1293" s="74">
        <v>210905</v>
      </c>
      <c r="E1293" s="74" t="s">
        <v>2709</v>
      </c>
      <c r="F1293" s="74">
        <v>134012842</v>
      </c>
      <c r="G1293" s="74">
        <v>136062779</v>
      </c>
      <c r="H1293" s="74">
        <v>134012842</v>
      </c>
      <c r="I1293" s="74" t="s">
        <v>2829</v>
      </c>
      <c r="J1293" s="74" t="s">
        <v>2833</v>
      </c>
      <c r="K1293" s="74">
        <v>5845147</v>
      </c>
      <c r="L1293" s="74">
        <v>5521839</v>
      </c>
      <c r="M1293" s="74">
        <v>139857989</v>
      </c>
      <c r="N1293" s="74">
        <v>134336150</v>
      </c>
      <c r="O1293" s="74">
        <v>128491003</v>
      </c>
      <c r="P1293" s="74">
        <v>139857989</v>
      </c>
      <c r="Q1293" s="74">
        <v>134012842</v>
      </c>
      <c r="R1293" s="74">
        <v>134336150</v>
      </c>
      <c r="S1293" s="74">
        <v>128491003</v>
      </c>
    </row>
    <row r="1294" spans="1:19" x14ac:dyDescent="0.35">
      <c r="A1294" s="74" t="s">
        <v>1300</v>
      </c>
      <c r="B1294" s="74">
        <v>210</v>
      </c>
      <c r="C1294" s="74" t="s">
        <v>1772</v>
      </c>
      <c r="D1294" s="74">
        <v>210906</v>
      </c>
      <c r="E1294" s="74" t="s">
        <v>2710</v>
      </c>
      <c r="F1294" s="74">
        <v>41967254</v>
      </c>
      <c r="G1294" s="74">
        <v>40352888</v>
      </c>
      <c r="H1294" s="74">
        <v>41967254</v>
      </c>
      <c r="I1294" s="74" t="s">
        <v>2829</v>
      </c>
      <c r="J1294" s="74" t="s">
        <v>2833</v>
      </c>
      <c r="K1294" s="74">
        <v>824763</v>
      </c>
      <c r="L1294" s="74">
        <v>0</v>
      </c>
      <c r="M1294" s="74">
        <v>42792017</v>
      </c>
      <c r="N1294" s="74">
        <v>42792017</v>
      </c>
      <c r="O1294" s="74">
        <v>41967254</v>
      </c>
      <c r="P1294" s="74">
        <v>42792017</v>
      </c>
      <c r="Q1294" s="74">
        <v>41967254</v>
      </c>
      <c r="R1294" s="74">
        <v>42792017</v>
      </c>
      <c r="S1294" s="74">
        <v>41967254</v>
      </c>
    </row>
    <row r="1295" spans="1:19" x14ac:dyDescent="0.35">
      <c r="A1295" s="74" t="s">
        <v>1301</v>
      </c>
      <c r="B1295" s="74">
        <v>211</v>
      </c>
      <c r="C1295" s="74" t="s">
        <v>1773</v>
      </c>
      <c r="D1295" s="74">
        <v>98901</v>
      </c>
      <c r="E1295" s="74" t="s">
        <v>2317</v>
      </c>
      <c r="F1295" s="74">
        <v>22188244</v>
      </c>
      <c r="G1295" s="74">
        <v>22188244</v>
      </c>
      <c r="H1295" s="74">
        <v>22188244</v>
      </c>
      <c r="I1295" s="74" t="s">
        <v>2829</v>
      </c>
      <c r="J1295" s="74" t="s">
        <v>2832</v>
      </c>
      <c r="K1295" s="74">
        <v>70000</v>
      </c>
      <c r="L1295" s="74">
        <v>0</v>
      </c>
      <c r="M1295" s="74">
        <v>22258244</v>
      </c>
      <c r="N1295" s="74">
        <v>22258244</v>
      </c>
      <c r="O1295" s="74">
        <v>22188244</v>
      </c>
      <c r="P1295" s="74">
        <v>22258244</v>
      </c>
      <c r="Q1295" s="74">
        <v>22188244</v>
      </c>
      <c r="R1295" s="74">
        <v>22258244</v>
      </c>
      <c r="S1295" s="74">
        <v>22188244</v>
      </c>
    </row>
    <row r="1296" spans="1:19" x14ac:dyDescent="0.35">
      <c r="A1296" s="74" t="s">
        <v>1302</v>
      </c>
      <c r="B1296" s="74">
        <v>211</v>
      </c>
      <c r="C1296" s="74" t="s">
        <v>1773</v>
      </c>
      <c r="D1296" s="74">
        <v>98903</v>
      </c>
      <c r="E1296" s="74" t="s">
        <v>2318</v>
      </c>
      <c r="F1296" s="74">
        <v>21250090</v>
      </c>
      <c r="G1296" s="74">
        <v>21250090</v>
      </c>
      <c r="H1296" s="74">
        <v>21250090</v>
      </c>
      <c r="I1296" s="74" t="s">
        <v>2829</v>
      </c>
      <c r="J1296" s="74" t="s">
        <v>2832</v>
      </c>
      <c r="K1296" s="74">
        <v>10000</v>
      </c>
      <c r="L1296" s="74">
        <v>11755</v>
      </c>
      <c r="M1296" s="74">
        <v>21260090</v>
      </c>
      <c r="N1296" s="74">
        <v>21248335</v>
      </c>
      <c r="O1296" s="74">
        <v>21238335</v>
      </c>
      <c r="P1296" s="74">
        <v>21260090</v>
      </c>
      <c r="Q1296" s="74">
        <v>21250090</v>
      </c>
      <c r="R1296" s="74">
        <v>21248335</v>
      </c>
      <c r="S1296" s="74">
        <v>21238335</v>
      </c>
    </row>
    <row r="1297" spans="1:19" x14ac:dyDescent="0.35">
      <c r="A1297" s="74" t="s">
        <v>1303</v>
      </c>
      <c r="B1297" s="74">
        <v>211</v>
      </c>
      <c r="C1297" s="74" t="s">
        <v>1773</v>
      </c>
      <c r="D1297" s="74">
        <v>171902</v>
      </c>
      <c r="E1297" s="74" t="s">
        <v>2596</v>
      </c>
      <c r="F1297" s="74">
        <v>44182108</v>
      </c>
      <c r="G1297" s="74">
        <v>44182108</v>
      </c>
      <c r="H1297" s="74">
        <v>44182108</v>
      </c>
      <c r="I1297" s="74" t="s">
        <v>2829</v>
      </c>
      <c r="J1297" s="74" t="s">
        <v>2832</v>
      </c>
      <c r="K1297" s="74">
        <v>167030</v>
      </c>
      <c r="L1297" s="74">
        <v>0</v>
      </c>
      <c r="M1297" s="74">
        <v>44349138</v>
      </c>
      <c r="N1297" s="74">
        <v>44349138</v>
      </c>
      <c r="O1297" s="74">
        <v>44182108</v>
      </c>
      <c r="P1297" s="74">
        <v>44349138</v>
      </c>
      <c r="Q1297" s="74">
        <v>44182108</v>
      </c>
      <c r="R1297" s="74">
        <v>44349138</v>
      </c>
      <c r="S1297" s="74">
        <v>44182108</v>
      </c>
    </row>
    <row r="1298" spans="1:19" x14ac:dyDescent="0.35">
      <c r="A1298" s="74" t="s">
        <v>1304</v>
      </c>
      <c r="B1298" s="74">
        <v>211</v>
      </c>
      <c r="C1298" s="74" t="s">
        <v>1773</v>
      </c>
      <c r="D1298" s="74">
        <v>211901</v>
      </c>
      <c r="E1298" s="74" t="s">
        <v>2320</v>
      </c>
      <c r="F1298" s="74">
        <v>90096260</v>
      </c>
      <c r="G1298" s="74">
        <v>90096260</v>
      </c>
      <c r="H1298" s="74">
        <v>90096260</v>
      </c>
      <c r="I1298" s="74" t="s">
        <v>2829</v>
      </c>
      <c r="J1298" s="74" t="s">
        <v>2832</v>
      </c>
      <c r="K1298" s="74">
        <v>936530</v>
      </c>
      <c r="L1298" s="74">
        <v>0</v>
      </c>
      <c r="M1298" s="74">
        <v>91032790</v>
      </c>
      <c r="N1298" s="74">
        <v>91032790</v>
      </c>
      <c r="O1298" s="74">
        <v>90096260</v>
      </c>
      <c r="P1298" s="74">
        <v>91032790</v>
      </c>
      <c r="Q1298" s="74">
        <v>90096260</v>
      </c>
      <c r="R1298" s="74">
        <v>91032790</v>
      </c>
      <c r="S1298" s="74">
        <v>90096260</v>
      </c>
    </row>
    <row r="1299" spans="1:19" x14ac:dyDescent="0.35">
      <c r="A1299" s="74" t="s">
        <v>1305</v>
      </c>
      <c r="B1299" s="74">
        <v>211</v>
      </c>
      <c r="C1299" s="74" t="s">
        <v>1773</v>
      </c>
      <c r="D1299" s="74">
        <v>211902</v>
      </c>
      <c r="E1299" s="74" t="s">
        <v>2119</v>
      </c>
      <c r="F1299" s="74">
        <v>338607366</v>
      </c>
      <c r="G1299" s="74">
        <v>338607366</v>
      </c>
      <c r="H1299" s="74">
        <v>338607366</v>
      </c>
      <c r="I1299" s="74" t="s">
        <v>2829</v>
      </c>
      <c r="J1299" s="74" t="s">
        <v>2832</v>
      </c>
      <c r="K1299" s="74">
        <v>4562280</v>
      </c>
      <c r="L1299" s="74">
        <v>0</v>
      </c>
      <c r="M1299" s="74">
        <v>343169646</v>
      </c>
      <c r="N1299" s="74">
        <v>343169646</v>
      </c>
      <c r="O1299" s="74">
        <v>338607366</v>
      </c>
      <c r="P1299" s="74">
        <v>343169646</v>
      </c>
      <c r="Q1299" s="74">
        <v>338607366</v>
      </c>
      <c r="R1299" s="74">
        <v>343169646</v>
      </c>
      <c r="S1299" s="74">
        <v>338607366</v>
      </c>
    </row>
    <row r="1300" spans="1:19" x14ac:dyDescent="0.35">
      <c r="A1300" s="74" t="s">
        <v>1306</v>
      </c>
      <c r="B1300" s="74">
        <v>212</v>
      </c>
      <c r="C1300" s="74" t="s">
        <v>1774</v>
      </c>
      <c r="D1300" s="74">
        <v>92901</v>
      </c>
      <c r="E1300" s="74" t="s">
        <v>2297</v>
      </c>
      <c r="F1300" s="74">
        <v>92039265</v>
      </c>
      <c r="G1300" s="74">
        <v>89535036</v>
      </c>
      <c r="H1300" s="74">
        <v>92039265</v>
      </c>
      <c r="I1300" s="74" t="s">
        <v>2829</v>
      </c>
      <c r="J1300" s="74" t="s">
        <v>2833</v>
      </c>
      <c r="K1300" s="74">
        <v>4866469</v>
      </c>
      <c r="L1300" s="74">
        <v>6439343</v>
      </c>
      <c r="M1300" s="74">
        <v>96905734</v>
      </c>
      <c r="N1300" s="74">
        <v>90466391</v>
      </c>
      <c r="O1300" s="74">
        <v>85599922</v>
      </c>
      <c r="P1300" s="74">
        <v>96905734</v>
      </c>
      <c r="Q1300" s="74">
        <v>92039265</v>
      </c>
      <c r="R1300" s="74">
        <v>90466391</v>
      </c>
      <c r="S1300" s="74">
        <v>85599922</v>
      </c>
    </row>
    <row r="1301" spans="1:19" x14ac:dyDescent="0.35">
      <c r="A1301" s="74" t="s">
        <v>1307</v>
      </c>
      <c r="B1301" s="74">
        <v>212</v>
      </c>
      <c r="C1301" s="74" t="s">
        <v>1774</v>
      </c>
      <c r="D1301" s="74">
        <v>212901</v>
      </c>
      <c r="E1301" s="74" t="s">
        <v>2711</v>
      </c>
      <c r="F1301" s="74">
        <v>348916056</v>
      </c>
      <c r="G1301" s="74">
        <v>342493955</v>
      </c>
      <c r="H1301" s="74">
        <v>348916056</v>
      </c>
      <c r="I1301" s="74" t="s">
        <v>2829</v>
      </c>
      <c r="J1301" s="74" t="s">
        <v>2833</v>
      </c>
      <c r="K1301" s="74">
        <v>12995402</v>
      </c>
      <c r="L1301" s="74">
        <v>23874405</v>
      </c>
      <c r="M1301" s="74">
        <v>361911458</v>
      </c>
      <c r="N1301" s="74">
        <v>338037053</v>
      </c>
      <c r="O1301" s="74">
        <v>325041651</v>
      </c>
      <c r="P1301" s="74">
        <v>361911458</v>
      </c>
      <c r="Q1301" s="74">
        <v>348916056</v>
      </c>
      <c r="R1301" s="74">
        <v>338037053</v>
      </c>
      <c r="S1301" s="74">
        <v>325041651</v>
      </c>
    </row>
    <row r="1302" spans="1:19" x14ac:dyDescent="0.35">
      <c r="A1302" s="74" t="s">
        <v>1308</v>
      </c>
      <c r="B1302" s="74">
        <v>212</v>
      </c>
      <c r="C1302" s="74" t="s">
        <v>1774</v>
      </c>
      <c r="D1302" s="74">
        <v>212902</v>
      </c>
      <c r="E1302" s="74" t="s">
        <v>2029</v>
      </c>
      <c r="F1302" s="74">
        <v>660467859</v>
      </c>
      <c r="G1302" s="74">
        <v>659795832</v>
      </c>
      <c r="H1302" s="74">
        <v>660467859</v>
      </c>
      <c r="I1302" s="74" t="s">
        <v>2829</v>
      </c>
      <c r="J1302" s="74" t="s">
        <v>2833</v>
      </c>
      <c r="K1302" s="74">
        <v>22910893</v>
      </c>
      <c r="L1302" s="74">
        <v>0</v>
      </c>
      <c r="M1302" s="74">
        <v>683378752</v>
      </c>
      <c r="N1302" s="74">
        <v>683378752</v>
      </c>
      <c r="O1302" s="74">
        <v>660467859</v>
      </c>
      <c r="P1302" s="74">
        <v>683378752</v>
      </c>
      <c r="Q1302" s="74">
        <v>660467859</v>
      </c>
      <c r="R1302" s="74">
        <v>683378752</v>
      </c>
      <c r="S1302" s="74">
        <v>660467859</v>
      </c>
    </row>
    <row r="1303" spans="1:19" x14ac:dyDescent="0.35">
      <c r="A1303" s="74" t="s">
        <v>1309</v>
      </c>
      <c r="B1303" s="74">
        <v>212</v>
      </c>
      <c r="C1303" s="74" t="s">
        <v>1774</v>
      </c>
      <c r="D1303" s="74">
        <v>212903</v>
      </c>
      <c r="E1303" s="74" t="s">
        <v>2712</v>
      </c>
      <c r="F1303" s="74">
        <v>1351980086</v>
      </c>
      <c r="G1303" s="74">
        <v>1357064795</v>
      </c>
      <c r="H1303" s="74">
        <v>1351980086</v>
      </c>
      <c r="I1303" s="74" t="s">
        <v>2829</v>
      </c>
      <c r="J1303" s="74" t="s">
        <v>2833</v>
      </c>
      <c r="K1303" s="74">
        <v>50558428</v>
      </c>
      <c r="L1303" s="74">
        <v>0</v>
      </c>
      <c r="M1303" s="74">
        <v>1402538514</v>
      </c>
      <c r="N1303" s="74">
        <v>1402538514</v>
      </c>
      <c r="O1303" s="74">
        <v>1351980086</v>
      </c>
      <c r="P1303" s="74">
        <v>1402538514</v>
      </c>
      <c r="Q1303" s="74">
        <v>1351980086</v>
      </c>
      <c r="R1303" s="74">
        <v>1402538514</v>
      </c>
      <c r="S1303" s="74">
        <v>1351980086</v>
      </c>
    </row>
    <row r="1304" spans="1:19" x14ac:dyDescent="0.35">
      <c r="A1304" s="74" t="s">
        <v>1310</v>
      </c>
      <c r="B1304" s="74">
        <v>212</v>
      </c>
      <c r="C1304" s="74" t="s">
        <v>1774</v>
      </c>
      <c r="D1304" s="74">
        <v>212904</v>
      </c>
      <c r="E1304" s="74" t="s">
        <v>2030</v>
      </c>
      <c r="F1304" s="74">
        <v>186455593</v>
      </c>
      <c r="G1304" s="74">
        <v>189247726</v>
      </c>
      <c r="H1304" s="74">
        <v>186455593</v>
      </c>
      <c r="I1304" s="74" t="s">
        <v>2829</v>
      </c>
      <c r="J1304" s="74" t="s">
        <v>2833</v>
      </c>
      <c r="K1304" s="74">
        <v>5915480</v>
      </c>
      <c r="L1304" s="74">
        <v>0</v>
      </c>
      <c r="M1304" s="74">
        <v>192371073</v>
      </c>
      <c r="N1304" s="74">
        <v>192371073</v>
      </c>
      <c r="O1304" s="74">
        <v>186455593</v>
      </c>
      <c r="P1304" s="74">
        <v>192371073</v>
      </c>
      <c r="Q1304" s="74">
        <v>186455593</v>
      </c>
      <c r="R1304" s="74">
        <v>192371073</v>
      </c>
      <c r="S1304" s="74">
        <v>186455593</v>
      </c>
    </row>
    <row r="1305" spans="1:19" x14ac:dyDescent="0.35">
      <c r="A1305" s="74" t="s">
        <v>1311</v>
      </c>
      <c r="B1305" s="74">
        <v>212</v>
      </c>
      <c r="C1305" s="74" t="s">
        <v>1774</v>
      </c>
      <c r="D1305" s="74">
        <v>212905</v>
      </c>
      <c r="E1305" s="74" t="s">
        <v>2713</v>
      </c>
      <c r="F1305" s="74">
        <v>8444680108</v>
      </c>
      <c r="G1305" s="74">
        <v>8725714009</v>
      </c>
      <c r="H1305" s="74">
        <v>8444680108</v>
      </c>
      <c r="I1305" s="74" t="s">
        <v>2829</v>
      </c>
      <c r="J1305" s="74" t="s">
        <v>2833</v>
      </c>
      <c r="K1305" s="74">
        <v>225151334</v>
      </c>
      <c r="L1305" s="74">
        <v>0</v>
      </c>
      <c r="M1305" s="74">
        <v>8669831442</v>
      </c>
      <c r="N1305" s="74">
        <v>8669831442</v>
      </c>
      <c r="O1305" s="74">
        <v>8444680108</v>
      </c>
      <c r="P1305" s="74">
        <v>8669831442</v>
      </c>
      <c r="Q1305" s="74">
        <v>8444680108</v>
      </c>
      <c r="R1305" s="74">
        <v>8669831442</v>
      </c>
      <c r="S1305" s="74">
        <v>8444680108</v>
      </c>
    </row>
    <row r="1306" spans="1:19" x14ac:dyDescent="0.35">
      <c r="A1306" s="74" t="s">
        <v>1312</v>
      </c>
      <c r="B1306" s="74">
        <v>212</v>
      </c>
      <c r="C1306" s="74" t="s">
        <v>1774</v>
      </c>
      <c r="D1306" s="74">
        <v>212906</v>
      </c>
      <c r="E1306" s="74" t="s">
        <v>2714</v>
      </c>
      <c r="F1306" s="74">
        <v>1946511930</v>
      </c>
      <c r="G1306" s="74">
        <v>1952660389</v>
      </c>
      <c r="H1306" s="74">
        <v>1946511930</v>
      </c>
      <c r="I1306" s="74" t="s">
        <v>2829</v>
      </c>
      <c r="J1306" s="74" t="s">
        <v>2833</v>
      </c>
      <c r="K1306" s="74">
        <v>57317561</v>
      </c>
      <c r="L1306" s="74">
        <v>0</v>
      </c>
      <c r="M1306" s="74">
        <v>2003829491</v>
      </c>
      <c r="N1306" s="74">
        <v>2003829491</v>
      </c>
      <c r="O1306" s="74">
        <v>1946511930</v>
      </c>
      <c r="P1306" s="74">
        <v>2003829491</v>
      </c>
      <c r="Q1306" s="74">
        <v>1946511930</v>
      </c>
      <c r="R1306" s="74">
        <v>2003829491</v>
      </c>
      <c r="S1306" s="74">
        <v>1946511930</v>
      </c>
    </row>
    <row r="1307" spans="1:19" x14ac:dyDescent="0.35">
      <c r="A1307" s="74" t="s">
        <v>1313</v>
      </c>
      <c r="B1307" s="74">
        <v>212</v>
      </c>
      <c r="C1307" s="74" t="s">
        <v>1774</v>
      </c>
      <c r="D1307" s="74">
        <v>212909</v>
      </c>
      <c r="E1307" s="74" t="s">
        <v>2715</v>
      </c>
      <c r="F1307" s="74">
        <v>1207245628</v>
      </c>
      <c r="G1307" s="74">
        <v>1229570907</v>
      </c>
      <c r="H1307" s="74">
        <v>1207245628</v>
      </c>
      <c r="I1307" s="74" t="s">
        <v>2829</v>
      </c>
      <c r="J1307" s="74" t="s">
        <v>2833</v>
      </c>
      <c r="K1307" s="74">
        <v>39839570</v>
      </c>
      <c r="L1307" s="74">
        <v>0</v>
      </c>
      <c r="M1307" s="74">
        <v>1247085198</v>
      </c>
      <c r="N1307" s="74">
        <v>1247085198</v>
      </c>
      <c r="O1307" s="74">
        <v>1207245628</v>
      </c>
      <c r="P1307" s="74">
        <v>1247085198</v>
      </c>
      <c r="Q1307" s="74">
        <v>1207245628</v>
      </c>
      <c r="R1307" s="74">
        <v>1247085198</v>
      </c>
      <c r="S1307" s="74">
        <v>1207245628</v>
      </c>
    </row>
    <row r="1308" spans="1:19" x14ac:dyDescent="0.35">
      <c r="A1308" s="74" t="s">
        <v>1314</v>
      </c>
      <c r="B1308" s="74">
        <v>212</v>
      </c>
      <c r="C1308" s="74" t="s">
        <v>1774</v>
      </c>
      <c r="D1308" s="74">
        <v>212910</v>
      </c>
      <c r="E1308" s="74" t="s">
        <v>2716</v>
      </c>
      <c r="F1308" s="74">
        <v>431672545</v>
      </c>
      <c r="G1308" s="74">
        <v>429877332</v>
      </c>
      <c r="H1308" s="74">
        <v>431672545</v>
      </c>
      <c r="I1308" s="74" t="s">
        <v>2829</v>
      </c>
      <c r="J1308" s="74" t="s">
        <v>2833</v>
      </c>
      <c r="K1308" s="74">
        <v>12436593</v>
      </c>
      <c r="L1308" s="74">
        <v>0</v>
      </c>
      <c r="M1308" s="74">
        <v>444109138</v>
      </c>
      <c r="N1308" s="74">
        <v>444109138</v>
      </c>
      <c r="O1308" s="74">
        <v>431672545</v>
      </c>
      <c r="P1308" s="74">
        <v>444109138</v>
      </c>
      <c r="Q1308" s="74">
        <v>431672545</v>
      </c>
      <c r="R1308" s="74">
        <v>444109138</v>
      </c>
      <c r="S1308" s="74">
        <v>431672545</v>
      </c>
    </row>
    <row r="1309" spans="1:19" x14ac:dyDescent="0.35">
      <c r="A1309" s="74" t="s">
        <v>1315</v>
      </c>
      <c r="B1309" s="74">
        <v>212</v>
      </c>
      <c r="C1309" s="74" t="s">
        <v>1774</v>
      </c>
      <c r="D1309" s="74">
        <v>234906</v>
      </c>
      <c r="E1309" s="74" t="s">
        <v>2374</v>
      </c>
      <c r="F1309" s="74">
        <v>83950666</v>
      </c>
      <c r="G1309" s="74">
        <v>82959168</v>
      </c>
      <c r="H1309" s="74">
        <v>83950666</v>
      </c>
      <c r="I1309" s="74" t="s">
        <v>2829</v>
      </c>
      <c r="J1309" s="74" t="s">
        <v>2833</v>
      </c>
      <c r="K1309" s="74">
        <v>3727182</v>
      </c>
      <c r="L1309" s="74">
        <v>6639636</v>
      </c>
      <c r="M1309" s="74">
        <v>87677848</v>
      </c>
      <c r="N1309" s="74">
        <v>81038212</v>
      </c>
      <c r="O1309" s="74">
        <v>77311030</v>
      </c>
      <c r="P1309" s="74">
        <v>87677848</v>
      </c>
      <c r="Q1309" s="74">
        <v>83950666</v>
      </c>
      <c r="R1309" s="74">
        <v>81038212</v>
      </c>
      <c r="S1309" s="74">
        <v>77311030</v>
      </c>
    </row>
    <row r="1310" spans="1:19" x14ac:dyDescent="0.35">
      <c r="A1310" s="74" t="s">
        <v>1316</v>
      </c>
      <c r="B1310" s="74">
        <v>213</v>
      </c>
      <c r="C1310" s="74" t="s">
        <v>1775</v>
      </c>
      <c r="D1310" s="74">
        <v>18905</v>
      </c>
      <c r="E1310" s="74" t="s">
        <v>1923</v>
      </c>
      <c r="F1310" s="74">
        <v>475311</v>
      </c>
      <c r="G1310" s="74">
        <v>475311</v>
      </c>
      <c r="H1310" s="74">
        <v>475311</v>
      </c>
      <c r="I1310" s="74" t="s">
        <v>2829</v>
      </c>
      <c r="J1310" s="74" t="s">
        <v>2832</v>
      </c>
      <c r="K1310" s="74">
        <v>20000</v>
      </c>
      <c r="L1310" s="74">
        <v>0</v>
      </c>
      <c r="M1310" s="74">
        <v>495311</v>
      </c>
      <c r="N1310" s="74">
        <v>495311</v>
      </c>
      <c r="O1310" s="74">
        <v>475311</v>
      </c>
      <c r="P1310" s="74">
        <v>495311</v>
      </c>
      <c r="Q1310" s="74">
        <v>475311</v>
      </c>
      <c r="R1310" s="74">
        <v>495311</v>
      </c>
      <c r="S1310" s="74">
        <v>475311</v>
      </c>
    </row>
    <row r="1311" spans="1:19" x14ac:dyDescent="0.35">
      <c r="A1311" s="74" t="s">
        <v>1317</v>
      </c>
      <c r="B1311" s="74">
        <v>213</v>
      </c>
      <c r="C1311" s="74" t="s">
        <v>1775</v>
      </c>
      <c r="D1311" s="74">
        <v>72901</v>
      </c>
      <c r="E1311" s="74" t="s">
        <v>2198</v>
      </c>
      <c r="F1311" s="74">
        <v>4247694</v>
      </c>
      <c r="G1311" s="74">
        <v>4247694</v>
      </c>
      <c r="H1311" s="74">
        <v>4247694</v>
      </c>
      <c r="I1311" s="74" t="s">
        <v>2829</v>
      </c>
      <c r="J1311" s="74" t="s">
        <v>2832</v>
      </c>
      <c r="K1311" s="74">
        <v>107240</v>
      </c>
      <c r="L1311" s="74">
        <v>0</v>
      </c>
      <c r="M1311" s="74">
        <v>4354934</v>
      </c>
      <c r="N1311" s="74">
        <v>4354934</v>
      </c>
      <c r="O1311" s="74">
        <v>4247694</v>
      </c>
      <c r="P1311" s="74">
        <v>4354934</v>
      </c>
      <c r="Q1311" s="74">
        <v>4247694</v>
      </c>
      <c r="R1311" s="74">
        <v>4354934</v>
      </c>
      <c r="S1311" s="74">
        <v>4247694</v>
      </c>
    </row>
    <row r="1312" spans="1:19" x14ac:dyDescent="0.35">
      <c r="A1312" s="74" t="s">
        <v>1318</v>
      </c>
      <c r="B1312" s="74">
        <v>213</v>
      </c>
      <c r="C1312" s="74" t="s">
        <v>1775</v>
      </c>
      <c r="D1312" s="74">
        <v>111901</v>
      </c>
      <c r="E1312" s="74" t="s">
        <v>2411</v>
      </c>
      <c r="F1312" s="74">
        <v>8695359</v>
      </c>
      <c r="G1312" s="74">
        <v>8695359</v>
      </c>
      <c r="H1312" s="74">
        <v>8695359</v>
      </c>
      <c r="I1312" s="74" t="s">
        <v>2829</v>
      </c>
      <c r="J1312" s="74" t="s">
        <v>2832</v>
      </c>
      <c r="K1312" s="74">
        <v>137500</v>
      </c>
      <c r="L1312" s="74">
        <v>0</v>
      </c>
      <c r="M1312" s="74">
        <v>8832859</v>
      </c>
      <c r="N1312" s="74">
        <v>8832859</v>
      </c>
      <c r="O1312" s="74">
        <v>8695359</v>
      </c>
      <c r="P1312" s="74">
        <v>8832859</v>
      </c>
      <c r="Q1312" s="74">
        <v>8695359</v>
      </c>
      <c r="R1312" s="74">
        <v>8832859</v>
      </c>
      <c r="S1312" s="74">
        <v>8695359</v>
      </c>
    </row>
    <row r="1313" spans="1:19" x14ac:dyDescent="0.35">
      <c r="A1313" s="74" t="s">
        <v>1319</v>
      </c>
      <c r="B1313" s="74">
        <v>213</v>
      </c>
      <c r="C1313" s="74" t="s">
        <v>1775</v>
      </c>
      <c r="D1313" s="74">
        <v>213901</v>
      </c>
      <c r="E1313" s="74" t="s">
        <v>2414</v>
      </c>
      <c r="F1313" s="74">
        <v>2265470045</v>
      </c>
      <c r="G1313" s="74">
        <v>2265470045</v>
      </c>
      <c r="H1313" s="74">
        <v>2265470045</v>
      </c>
      <c r="I1313" s="74" t="s">
        <v>2829</v>
      </c>
      <c r="J1313" s="74" t="s">
        <v>2832</v>
      </c>
      <c r="K1313" s="74">
        <v>19238960</v>
      </c>
      <c r="L1313" s="74">
        <v>35608353</v>
      </c>
      <c r="M1313" s="74">
        <v>2284709005</v>
      </c>
      <c r="N1313" s="74">
        <v>2249100652</v>
      </c>
      <c r="O1313" s="74">
        <v>2229861692</v>
      </c>
      <c r="P1313" s="74">
        <v>2284709005</v>
      </c>
      <c r="Q1313" s="74">
        <v>2265470045</v>
      </c>
      <c r="R1313" s="74">
        <v>2249100652</v>
      </c>
      <c r="S1313" s="74">
        <v>2229861692</v>
      </c>
    </row>
    <row r="1314" spans="1:19" x14ac:dyDescent="0.35">
      <c r="A1314" s="74" t="s">
        <v>1320</v>
      </c>
      <c r="B1314" s="74">
        <v>214</v>
      </c>
      <c r="C1314" s="74" t="s">
        <v>1776</v>
      </c>
      <c r="D1314" s="74">
        <v>214901</v>
      </c>
      <c r="E1314" s="74" t="s">
        <v>2717</v>
      </c>
      <c r="F1314" s="74">
        <v>1021527331</v>
      </c>
      <c r="G1314" s="74">
        <v>1212086907</v>
      </c>
      <c r="H1314" s="74">
        <v>1212086907</v>
      </c>
      <c r="I1314" s="74" t="s">
        <v>2830</v>
      </c>
      <c r="J1314" s="74" t="s">
        <v>2836</v>
      </c>
      <c r="K1314" s="74">
        <v>53080900</v>
      </c>
      <c r="L1314" s="74">
        <v>0</v>
      </c>
      <c r="M1314" s="74">
        <v>1265167807</v>
      </c>
      <c r="N1314" s="74">
        <v>1265167807</v>
      </c>
      <c r="O1314" s="74">
        <v>1212086907</v>
      </c>
      <c r="P1314" s="74">
        <v>1970977777</v>
      </c>
      <c r="Q1314" s="74">
        <v>1917896877</v>
      </c>
      <c r="R1314" s="74">
        <v>1970977777</v>
      </c>
      <c r="S1314" s="74">
        <v>1917896877</v>
      </c>
    </row>
    <row r="1315" spans="1:19" x14ac:dyDescent="0.35">
      <c r="A1315" s="74" t="s">
        <v>1321</v>
      </c>
      <c r="B1315" s="74">
        <v>214</v>
      </c>
      <c r="C1315" s="74" t="s">
        <v>1776</v>
      </c>
      <c r="D1315" s="74">
        <v>214902</v>
      </c>
      <c r="E1315" s="74" t="s">
        <v>2718</v>
      </c>
      <c r="F1315" s="74">
        <v>169740216</v>
      </c>
      <c r="G1315" s="74">
        <v>176362652</v>
      </c>
      <c r="H1315" s="74">
        <v>169740216</v>
      </c>
      <c r="I1315" s="74" t="s">
        <v>2829</v>
      </c>
      <c r="J1315" s="74" t="s">
        <v>2837</v>
      </c>
      <c r="K1315" s="74">
        <v>1010850</v>
      </c>
      <c r="L1315" s="74">
        <v>0</v>
      </c>
      <c r="M1315" s="74">
        <v>170751066</v>
      </c>
      <c r="N1315" s="74">
        <v>170751066</v>
      </c>
      <c r="O1315" s="74">
        <v>169740216</v>
      </c>
      <c r="P1315" s="74">
        <v>170751066</v>
      </c>
      <c r="Q1315" s="74">
        <v>169740216</v>
      </c>
      <c r="R1315" s="74">
        <v>170751066</v>
      </c>
      <c r="S1315" s="74">
        <v>169740216</v>
      </c>
    </row>
    <row r="1316" spans="1:19" x14ac:dyDescent="0.35">
      <c r="A1316" s="74" t="s">
        <v>1322</v>
      </c>
      <c r="B1316" s="74">
        <v>214</v>
      </c>
      <c r="C1316" s="74" t="s">
        <v>1776</v>
      </c>
      <c r="D1316" s="74">
        <v>214903</v>
      </c>
      <c r="E1316" s="74" t="s">
        <v>2719</v>
      </c>
      <c r="F1316" s="74">
        <v>423471656</v>
      </c>
      <c r="G1316" s="74">
        <v>512227615</v>
      </c>
      <c r="H1316" s="74">
        <v>512227615</v>
      </c>
      <c r="I1316" s="74" t="s">
        <v>2830</v>
      </c>
      <c r="J1316" s="74" t="s">
        <v>2836</v>
      </c>
      <c r="K1316" s="74">
        <v>30251690</v>
      </c>
      <c r="L1316" s="74">
        <v>0</v>
      </c>
      <c r="M1316" s="74">
        <v>542479305</v>
      </c>
      <c r="N1316" s="74">
        <v>542479305</v>
      </c>
      <c r="O1316" s="74">
        <v>512227615</v>
      </c>
      <c r="P1316" s="74">
        <v>612585305</v>
      </c>
      <c r="Q1316" s="74">
        <v>582333615</v>
      </c>
      <c r="R1316" s="74">
        <v>612585305</v>
      </c>
      <c r="S1316" s="74">
        <v>582333615</v>
      </c>
    </row>
    <row r="1317" spans="1:19" x14ac:dyDescent="0.35">
      <c r="A1317" s="74" t="s">
        <v>1323</v>
      </c>
      <c r="B1317" s="74">
        <v>215</v>
      </c>
      <c r="C1317" s="74" t="s">
        <v>1777</v>
      </c>
      <c r="D1317" s="74">
        <v>67907</v>
      </c>
      <c r="E1317" s="74" t="s">
        <v>2174</v>
      </c>
      <c r="F1317" s="74">
        <v>7093308</v>
      </c>
      <c r="G1317" s="74">
        <v>7093308</v>
      </c>
      <c r="H1317" s="74">
        <v>7093308</v>
      </c>
      <c r="I1317" s="74" t="s">
        <v>2829</v>
      </c>
      <c r="J1317" s="74" t="s">
        <v>2833</v>
      </c>
      <c r="K1317" s="74">
        <v>100000</v>
      </c>
      <c r="L1317" s="74">
        <v>0</v>
      </c>
      <c r="M1317" s="74">
        <v>7193308</v>
      </c>
      <c r="N1317" s="74">
        <v>7193308</v>
      </c>
      <c r="O1317" s="74">
        <v>7093308</v>
      </c>
      <c r="P1317" s="74">
        <v>7193308</v>
      </c>
      <c r="Q1317" s="74">
        <v>7093308</v>
      </c>
      <c r="R1317" s="74">
        <v>7193308</v>
      </c>
      <c r="S1317" s="74">
        <v>7093308</v>
      </c>
    </row>
    <row r="1318" spans="1:19" x14ac:dyDescent="0.35">
      <c r="A1318" s="74" t="s">
        <v>1324</v>
      </c>
      <c r="B1318" s="74">
        <v>215</v>
      </c>
      <c r="C1318" s="74" t="s">
        <v>1777</v>
      </c>
      <c r="D1318" s="74">
        <v>209901</v>
      </c>
      <c r="E1318" s="74" t="s">
        <v>2707</v>
      </c>
      <c r="F1318" s="74">
        <v>1927132</v>
      </c>
      <c r="G1318" s="74">
        <v>1927132</v>
      </c>
      <c r="H1318" s="74">
        <v>1927132</v>
      </c>
      <c r="I1318" s="74" t="s">
        <v>2829</v>
      </c>
      <c r="J1318" s="74" t="s">
        <v>2833</v>
      </c>
      <c r="K1318" s="74">
        <v>0</v>
      </c>
      <c r="L1318" s="74">
        <v>0</v>
      </c>
      <c r="M1318" s="74">
        <v>1927132</v>
      </c>
      <c r="N1318" s="74">
        <v>1927132</v>
      </c>
      <c r="O1318" s="74">
        <v>1927132</v>
      </c>
      <c r="P1318" s="74">
        <v>1927132</v>
      </c>
      <c r="Q1318" s="74">
        <v>1927132</v>
      </c>
      <c r="R1318" s="74">
        <v>1927132</v>
      </c>
      <c r="S1318" s="74">
        <v>1927132</v>
      </c>
    </row>
    <row r="1319" spans="1:19" x14ac:dyDescent="0.35">
      <c r="A1319" s="74" t="s">
        <v>1325</v>
      </c>
      <c r="B1319" s="74">
        <v>215</v>
      </c>
      <c r="C1319" s="74" t="s">
        <v>1777</v>
      </c>
      <c r="D1319" s="74">
        <v>209902</v>
      </c>
      <c r="E1319" s="74" t="s">
        <v>1989</v>
      </c>
      <c r="F1319" s="74">
        <v>5403579</v>
      </c>
      <c r="G1319" s="74">
        <v>5479268</v>
      </c>
      <c r="H1319" s="74">
        <v>5403579</v>
      </c>
      <c r="I1319" s="74" t="s">
        <v>2829</v>
      </c>
      <c r="J1319" s="74" t="s">
        <v>2833</v>
      </c>
      <c r="K1319" s="74">
        <v>106250</v>
      </c>
      <c r="L1319" s="74">
        <v>0</v>
      </c>
      <c r="M1319" s="74">
        <v>5509829</v>
      </c>
      <c r="N1319" s="74">
        <v>5509829</v>
      </c>
      <c r="O1319" s="74">
        <v>5403579</v>
      </c>
      <c r="P1319" s="74">
        <v>5509829</v>
      </c>
      <c r="Q1319" s="74">
        <v>5403579</v>
      </c>
      <c r="R1319" s="74">
        <v>5509829</v>
      </c>
      <c r="S1319" s="74">
        <v>5403579</v>
      </c>
    </row>
    <row r="1320" spans="1:19" x14ac:dyDescent="0.35">
      <c r="A1320" s="74" t="s">
        <v>1326</v>
      </c>
      <c r="B1320" s="74">
        <v>215</v>
      </c>
      <c r="C1320" s="74" t="s">
        <v>1777</v>
      </c>
      <c r="D1320" s="74">
        <v>215901</v>
      </c>
      <c r="E1320" s="74" t="s">
        <v>2720</v>
      </c>
      <c r="F1320" s="74">
        <v>479669060</v>
      </c>
      <c r="G1320" s="74">
        <v>488805411</v>
      </c>
      <c r="H1320" s="74">
        <v>479669060</v>
      </c>
      <c r="I1320" s="74" t="s">
        <v>2829</v>
      </c>
      <c r="J1320" s="74" t="s">
        <v>2833</v>
      </c>
      <c r="K1320" s="74">
        <v>19905056</v>
      </c>
      <c r="L1320" s="74">
        <v>0</v>
      </c>
      <c r="M1320" s="74">
        <v>499574116</v>
      </c>
      <c r="N1320" s="74">
        <v>499574116</v>
      </c>
      <c r="O1320" s="74">
        <v>479669060</v>
      </c>
      <c r="P1320" s="74">
        <v>499574116</v>
      </c>
      <c r="Q1320" s="74">
        <v>479669060</v>
      </c>
      <c r="R1320" s="74">
        <v>499574116</v>
      </c>
      <c r="S1320" s="74">
        <v>479669060</v>
      </c>
    </row>
    <row r="1321" spans="1:19" x14ac:dyDescent="0.35">
      <c r="A1321" s="74" t="s">
        <v>1327</v>
      </c>
      <c r="B1321" s="74">
        <v>215</v>
      </c>
      <c r="C1321" s="74" t="s">
        <v>1777</v>
      </c>
      <c r="D1321" s="74">
        <v>224902</v>
      </c>
      <c r="E1321" s="74" t="s">
        <v>2721</v>
      </c>
      <c r="F1321" s="74">
        <v>3875153</v>
      </c>
      <c r="G1321" s="74">
        <v>3890654</v>
      </c>
      <c r="H1321" s="74">
        <v>3875153</v>
      </c>
      <c r="I1321" s="74" t="s">
        <v>2829</v>
      </c>
      <c r="J1321" s="74" t="s">
        <v>2833</v>
      </c>
      <c r="K1321" s="74">
        <v>100000</v>
      </c>
      <c r="L1321" s="74">
        <v>0</v>
      </c>
      <c r="M1321" s="74">
        <v>3975153</v>
      </c>
      <c r="N1321" s="74">
        <v>3975153</v>
      </c>
      <c r="O1321" s="74">
        <v>3875153</v>
      </c>
      <c r="P1321" s="74">
        <v>3975153</v>
      </c>
      <c r="Q1321" s="74">
        <v>3875153</v>
      </c>
      <c r="R1321" s="74">
        <v>3975153</v>
      </c>
      <c r="S1321" s="74">
        <v>3875153</v>
      </c>
    </row>
    <row r="1322" spans="1:19" x14ac:dyDescent="0.35">
      <c r="A1322" s="74" t="s">
        <v>1328</v>
      </c>
      <c r="B1322" s="74">
        <v>215</v>
      </c>
      <c r="C1322" s="74" t="s">
        <v>1777</v>
      </c>
      <c r="D1322" s="74">
        <v>252901</v>
      </c>
      <c r="E1322" s="74" t="s">
        <v>2722</v>
      </c>
      <c r="F1322" s="74">
        <v>432572</v>
      </c>
      <c r="G1322" s="74">
        <v>432572</v>
      </c>
      <c r="H1322" s="74">
        <v>432572</v>
      </c>
      <c r="I1322" s="74" t="s">
        <v>2829</v>
      </c>
      <c r="J1322" s="74" t="s">
        <v>2833</v>
      </c>
      <c r="K1322" s="74">
        <v>0</v>
      </c>
      <c r="L1322" s="74">
        <v>0</v>
      </c>
      <c r="M1322" s="74">
        <v>432572</v>
      </c>
      <c r="N1322" s="74">
        <v>432572</v>
      </c>
      <c r="O1322" s="74">
        <v>432572</v>
      </c>
      <c r="P1322" s="74">
        <v>432572</v>
      </c>
      <c r="Q1322" s="74">
        <v>432572</v>
      </c>
      <c r="R1322" s="74">
        <v>432572</v>
      </c>
      <c r="S1322" s="74">
        <v>432572</v>
      </c>
    </row>
    <row r="1323" spans="1:19" x14ac:dyDescent="0.35">
      <c r="A1323" s="74" t="s">
        <v>1329</v>
      </c>
      <c r="B1323" s="74">
        <v>216</v>
      </c>
      <c r="C1323" s="74" t="s">
        <v>1778</v>
      </c>
      <c r="D1323" s="74">
        <v>216901</v>
      </c>
      <c r="E1323" s="74" t="s">
        <v>2723</v>
      </c>
      <c r="F1323" s="74">
        <v>435230734</v>
      </c>
      <c r="G1323" s="74">
        <v>448404958</v>
      </c>
      <c r="H1323" s="74">
        <v>448404958</v>
      </c>
      <c r="I1323" s="74" t="s">
        <v>2830</v>
      </c>
      <c r="J1323" s="74" t="s">
        <v>2836</v>
      </c>
      <c r="K1323" s="74">
        <v>2177810</v>
      </c>
      <c r="L1323" s="74">
        <v>0</v>
      </c>
      <c r="M1323" s="74">
        <v>450582768</v>
      </c>
      <c r="N1323" s="74">
        <v>450582768</v>
      </c>
      <c r="O1323" s="74">
        <v>448404958</v>
      </c>
      <c r="P1323" s="74">
        <v>790847378</v>
      </c>
      <c r="Q1323" s="74">
        <v>788669568</v>
      </c>
      <c r="R1323" s="74">
        <v>790847378</v>
      </c>
      <c r="S1323" s="74">
        <v>788669568</v>
      </c>
    </row>
    <row r="1324" spans="1:19" x14ac:dyDescent="0.35">
      <c r="A1324" s="74" t="s">
        <v>1330</v>
      </c>
      <c r="B1324" s="74">
        <v>217</v>
      </c>
      <c r="C1324" s="74" t="s">
        <v>1779</v>
      </c>
      <c r="D1324" s="74">
        <v>76904</v>
      </c>
      <c r="E1324" s="74" t="s">
        <v>2229</v>
      </c>
      <c r="F1324" s="74">
        <v>12418176</v>
      </c>
      <c r="G1324" s="74">
        <v>12418176</v>
      </c>
      <c r="H1324" s="74">
        <v>12418176</v>
      </c>
      <c r="I1324" s="74" t="s">
        <v>2829</v>
      </c>
      <c r="J1324" s="74" t="s">
        <v>2832</v>
      </c>
      <c r="K1324" s="74">
        <v>60000</v>
      </c>
      <c r="L1324" s="74">
        <v>0</v>
      </c>
      <c r="M1324" s="74">
        <v>12478176</v>
      </c>
      <c r="N1324" s="74">
        <v>12478176</v>
      </c>
      <c r="O1324" s="74">
        <v>12418176</v>
      </c>
      <c r="P1324" s="74">
        <v>19337176</v>
      </c>
      <c r="Q1324" s="74">
        <v>19277176</v>
      </c>
      <c r="R1324" s="74">
        <v>19337176</v>
      </c>
      <c r="S1324" s="74">
        <v>19277176</v>
      </c>
    </row>
    <row r="1325" spans="1:19" x14ac:dyDescent="0.35">
      <c r="A1325" s="74" t="s">
        <v>1331</v>
      </c>
      <c r="B1325" s="74">
        <v>217</v>
      </c>
      <c r="C1325" s="74" t="s">
        <v>1779</v>
      </c>
      <c r="D1325" s="74">
        <v>104901</v>
      </c>
      <c r="E1325" s="74" t="s">
        <v>2357</v>
      </c>
      <c r="F1325" s="74">
        <v>9909860</v>
      </c>
      <c r="G1325" s="74">
        <v>9909860</v>
      </c>
      <c r="H1325" s="74">
        <v>9909860</v>
      </c>
      <c r="I1325" s="74" t="s">
        <v>2829</v>
      </c>
      <c r="J1325" s="74" t="s">
        <v>2832</v>
      </c>
      <c r="K1325" s="74">
        <v>10000</v>
      </c>
      <c r="L1325" s="74">
        <v>0</v>
      </c>
      <c r="M1325" s="74">
        <v>9919860</v>
      </c>
      <c r="N1325" s="74">
        <v>9919860</v>
      </c>
      <c r="O1325" s="74">
        <v>9909860</v>
      </c>
      <c r="P1325" s="74">
        <v>9919860</v>
      </c>
      <c r="Q1325" s="74">
        <v>9909860</v>
      </c>
      <c r="R1325" s="74">
        <v>9919860</v>
      </c>
      <c r="S1325" s="74">
        <v>9909860</v>
      </c>
    </row>
    <row r="1326" spans="1:19" x14ac:dyDescent="0.35">
      <c r="A1326" s="74" t="s">
        <v>1332</v>
      </c>
      <c r="B1326" s="74">
        <v>217</v>
      </c>
      <c r="C1326" s="74" t="s">
        <v>1779</v>
      </c>
      <c r="D1326" s="74">
        <v>104903</v>
      </c>
      <c r="E1326" s="74" t="s">
        <v>2358</v>
      </c>
      <c r="F1326" s="74">
        <v>319950</v>
      </c>
      <c r="G1326" s="74">
        <v>319950</v>
      </c>
      <c r="H1326" s="74">
        <v>319950</v>
      </c>
      <c r="I1326" s="74" t="s">
        <v>2829</v>
      </c>
      <c r="J1326" s="74" t="s">
        <v>2832</v>
      </c>
      <c r="K1326" s="74">
        <v>10000</v>
      </c>
      <c r="L1326" s="74">
        <v>3910</v>
      </c>
      <c r="M1326" s="74">
        <v>329950</v>
      </c>
      <c r="N1326" s="74">
        <v>326040</v>
      </c>
      <c r="O1326" s="74">
        <v>316040</v>
      </c>
      <c r="P1326" s="74">
        <v>329950</v>
      </c>
      <c r="Q1326" s="74">
        <v>319950</v>
      </c>
      <c r="R1326" s="74">
        <v>326040</v>
      </c>
      <c r="S1326" s="74">
        <v>316040</v>
      </c>
    </row>
    <row r="1327" spans="1:19" x14ac:dyDescent="0.35">
      <c r="A1327" s="74" t="s">
        <v>1333</v>
      </c>
      <c r="B1327" s="74">
        <v>217</v>
      </c>
      <c r="C1327" s="74" t="s">
        <v>1779</v>
      </c>
      <c r="D1327" s="74">
        <v>127903</v>
      </c>
      <c r="E1327" s="74" t="s">
        <v>2230</v>
      </c>
      <c r="F1327" s="74">
        <v>4569255</v>
      </c>
      <c r="G1327" s="74">
        <v>4569255</v>
      </c>
      <c r="H1327" s="74">
        <v>4569255</v>
      </c>
      <c r="I1327" s="74" t="s">
        <v>2829</v>
      </c>
      <c r="J1327" s="74" t="s">
        <v>2832</v>
      </c>
      <c r="K1327" s="74">
        <v>13120</v>
      </c>
      <c r="L1327" s="74">
        <v>0</v>
      </c>
      <c r="M1327" s="74">
        <v>4582375</v>
      </c>
      <c r="N1327" s="74">
        <v>4582375</v>
      </c>
      <c r="O1327" s="74">
        <v>4569255</v>
      </c>
      <c r="P1327" s="74">
        <v>4582375</v>
      </c>
      <c r="Q1327" s="74">
        <v>4569255</v>
      </c>
      <c r="R1327" s="74">
        <v>4582375</v>
      </c>
      <c r="S1327" s="74">
        <v>4569255</v>
      </c>
    </row>
    <row r="1328" spans="1:19" x14ac:dyDescent="0.35">
      <c r="A1328" s="74" t="s">
        <v>1334</v>
      </c>
      <c r="B1328" s="74">
        <v>217</v>
      </c>
      <c r="C1328" s="74" t="s">
        <v>1779</v>
      </c>
      <c r="D1328" s="74">
        <v>217901</v>
      </c>
      <c r="E1328" s="74" t="s">
        <v>2724</v>
      </c>
      <c r="F1328" s="74">
        <v>152449457</v>
      </c>
      <c r="G1328" s="74">
        <v>152449457</v>
      </c>
      <c r="H1328" s="74">
        <v>152449457</v>
      </c>
      <c r="I1328" s="74" t="s">
        <v>2829</v>
      </c>
      <c r="J1328" s="74" t="s">
        <v>2832</v>
      </c>
      <c r="K1328" s="74">
        <v>2633820</v>
      </c>
      <c r="L1328" s="74">
        <v>0</v>
      </c>
      <c r="M1328" s="74">
        <v>155083277</v>
      </c>
      <c r="N1328" s="74">
        <v>155083277</v>
      </c>
      <c r="O1328" s="74">
        <v>152449457</v>
      </c>
      <c r="P1328" s="74">
        <v>155083277</v>
      </c>
      <c r="Q1328" s="74">
        <v>152449457</v>
      </c>
      <c r="R1328" s="74">
        <v>155083277</v>
      </c>
      <c r="S1328" s="74">
        <v>152449457</v>
      </c>
    </row>
    <row r="1329" spans="1:19" x14ac:dyDescent="0.35">
      <c r="A1329" s="74" t="s">
        <v>1335</v>
      </c>
      <c r="B1329" s="74">
        <v>218</v>
      </c>
      <c r="C1329" s="74" t="s">
        <v>1780</v>
      </c>
      <c r="D1329" s="74">
        <v>218901</v>
      </c>
      <c r="E1329" s="74" t="s">
        <v>2725</v>
      </c>
      <c r="F1329" s="74">
        <v>539987398</v>
      </c>
      <c r="G1329" s="74">
        <v>539987398</v>
      </c>
      <c r="H1329" s="74">
        <v>539987398</v>
      </c>
      <c r="I1329" s="74" t="s">
        <v>2829</v>
      </c>
      <c r="J1329" s="74" t="s">
        <v>2832</v>
      </c>
      <c r="K1329" s="74">
        <v>8365878</v>
      </c>
      <c r="L1329" s="74">
        <v>9705425</v>
      </c>
      <c r="M1329" s="74">
        <v>548353276</v>
      </c>
      <c r="N1329" s="74">
        <v>538647851</v>
      </c>
      <c r="O1329" s="74">
        <v>530281973</v>
      </c>
      <c r="P1329" s="74">
        <v>548353276</v>
      </c>
      <c r="Q1329" s="74">
        <v>539987398</v>
      </c>
      <c r="R1329" s="74">
        <v>538647851</v>
      </c>
      <c r="S1329" s="74">
        <v>530281973</v>
      </c>
    </row>
    <row r="1330" spans="1:19" x14ac:dyDescent="0.35">
      <c r="A1330" s="74" t="s">
        <v>1336</v>
      </c>
      <c r="B1330" s="74">
        <v>219</v>
      </c>
      <c r="C1330" s="74" t="s">
        <v>1781</v>
      </c>
      <c r="D1330" s="74">
        <v>219901</v>
      </c>
      <c r="E1330" s="74" t="s">
        <v>1849</v>
      </c>
      <c r="F1330" s="74">
        <v>48187098</v>
      </c>
      <c r="G1330" s="74">
        <v>49315531</v>
      </c>
      <c r="H1330" s="74">
        <v>48187098</v>
      </c>
      <c r="I1330" s="74" t="s">
        <v>2829</v>
      </c>
      <c r="J1330" s="74" t="s">
        <v>2833</v>
      </c>
      <c r="K1330" s="74">
        <v>1128243</v>
      </c>
      <c r="L1330" s="74">
        <v>0</v>
      </c>
      <c r="M1330" s="74">
        <v>49315341</v>
      </c>
      <c r="N1330" s="74">
        <v>49315341</v>
      </c>
      <c r="O1330" s="74">
        <v>48187098</v>
      </c>
      <c r="P1330" s="74">
        <v>49315341</v>
      </c>
      <c r="Q1330" s="74">
        <v>48187098</v>
      </c>
      <c r="R1330" s="74">
        <v>49315341</v>
      </c>
      <c r="S1330" s="74">
        <v>48187098</v>
      </c>
    </row>
    <row r="1331" spans="1:19" x14ac:dyDescent="0.35">
      <c r="A1331" s="74" t="s">
        <v>1337</v>
      </c>
      <c r="B1331" s="74">
        <v>219</v>
      </c>
      <c r="C1331" s="74" t="s">
        <v>1781</v>
      </c>
      <c r="D1331" s="74">
        <v>219903</v>
      </c>
      <c r="E1331" s="74" t="s">
        <v>2726</v>
      </c>
      <c r="F1331" s="74">
        <v>150223135</v>
      </c>
      <c r="G1331" s="74">
        <v>163606303</v>
      </c>
      <c r="H1331" s="74">
        <v>150223135</v>
      </c>
      <c r="I1331" s="74" t="s">
        <v>2829</v>
      </c>
      <c r="J1331" s="74" t="s">
        <v>2834</v>
      </c>
      <c r="K1331" s="74">
        <v>7709153</v>
      </c>
      <c r="L1331" s="74">
        <v>0</v>
      </c>
      <c r="M1331" s="74">
        <v>157932288</v>
      </c>
      <c r="N1331" s="74">
        <v>157932288</v>
      </c>
      <c r="O1331" s="74">
        <v>150223135</v>
      </c>
      <c r="P1331" s="74">
        <v>157932288</v>
      </c>
      <c r="Q1331" s="74">
        <v>150223135</v>
      </c>
      <c r="R1331" s="74">
        <v>157932288</v>
      </c>
      <c r="S1331" s="74">
        <v>150223135</v>
      </c>
    </row>
    <row r="1332" spans="1:19" x14ac:dyDescent="0.35">
      <c r="A1332" s="74" t="s">
        <v>1338</v>
      </c>
      <c r="B1332" s="74">
        <v>219</v>
      </c>
      <c r="C1332" s="74" t="s">
        <v>1781</v>
      </c>
      <c r="D1332" s="74">
        <v>219905</v>
      </c>
      <c r="E1332" s="74" t="s">
        <v>2727</v>
      </c>
      <c r="F1332" s="74">
        <v>86528333</v>
      </c>
      <c r="G1332" s="74">
        <v>89221139</v>
      </c>
      <c r="H1332" s="74">
        <v>86528333</v>
      </c>
      <c r="I1332" s="74" t="s">
        <v>2829</v>
      </c>
      <c r="J1332" s="74" t="s">
        <v>2835</v>
      </c>
      <c r="K1332" s="74">
        <v>1712376</v>
      </c>
      <c r="L1332" s="74">
        <v>0</v>
      </c>
      <c r="M1332" s="74">
        <v>88240709</v>
      </c>
      <c r="N1332" s="74">
        <v>88240709</v>
      </c>
      <c r="O1332" s="74">
        <v>86528333</v>
      </c>
      <c r="P1332" s="74">
        <v>88240709</v>
      </c>
      <c r="Q1332" s="74">
        <v>86528333</v>
      </c>
      <c r="R1332" s="74">
        <v>88240709</v>
      </c>
      <c r="S1332" s="74">
        <v>86528333</v>
      </c>
    </row>
    <row r="1333" spans="1:19" x14ac:dyDescent="0.35">
      <c r="A1333" s="74" t="s">
        <v>1339</v>
      </c>
      <c r="B1333" s="74">
        <v>220</v>
      </c>
      <c r="C1333" s="74" t="s">
        <v>1782</v>
      </c>
      <c r="D1333" s="74">
        <v>61902</v>
      </c>
      <c r="E1333" s="74" t="s">
        <v>2150</v>
      </c>
      <c r="F1333" s="74">
        <v>168506885</v>
      </c>
      <c r="G1333" s="74">
        <v>168506885</v>
      </c>
      <c r="H1333" s="74">
        <v>168506885</v>
      </c>
      <c r="I1333" s="74" t="s">
        <v>2829</v>
      </c>
      <c r="J1333" s="74" t="s">
        <v>2833</v>
      </c>
      <c r="K1333" s="74">
        <v>293543</v>
      </c>
      <c r="L1333" s="74">
        <v>0</v>
      </c>
      <c r="M1333" s="74">
        <v>168800428</v>
      </c>
      <c r="N1333" s="74">
        <v>168800428</v>
      </c>
      <c r="O1333" s="74">
        <v>168506885</v>
      </c>
      <c r="P1333" s="74">
        <v>168800428</v>
      </c>
      <c r="Q1333" s="74">
        <v>168506885</v>
      </c>
      <c r="R1333" s="74">
        <v>168800428</v>
      </c>
      <c r="S1333" s="74">
        <v>168506885</v>
      </c>
    </row>
    <row r="1334" spans="1:19" x14ac:dyDescent="0.35">
      <c r="A1334" s="74" t="s">
        <v>1340</v>
      </c>
      <c r="B1334" s="74">
        <v>220</v>
      </c>
      <c r="C1334" s="74" t="s">
        <v>1782</v>
      </c>
      <c r="D1334" s="74">
        <v>61911</v>
      </c>
      <c r="E1334" s="74" t="s">
        <v>2156</v>
      </c>
      <c r="F1334" s="74">
        <v>6647632019</v>
      </c>
      <c r="G1334" s="74">
        <v>6877910195</v>
      </c>
      <c r="H1334" s="74">
        <v>6647632019</v>
      </c>
      <c r="I1334" s="74" t="s">
        <v>2829</v>
      </c>
      <c r="J1334" s="74" t="s">
        <v>2833</v>
      </c>
      <c r="K1334" s="74">
        <v>107245733</v>
      </c>
      <c r="L1334" s="74">
        <v>0</v>
      </c>
      <c r="M1334" s="74">
        <v>6754877752</v>
      </c>
      <c r="N1334" s="74">
        <v>6754877752</v>
      </c>
      <c r="O1334" s="74">
        <v>6647632019</v>
      </c>
      <c r="P1334" s="74">
        <v>6754877752</v>
      </c>
      <c r="Q1334" s="74">
        <v>6647632019</v>
      </c>
      <c r="R1334" s="74">
        <v>6754877752</v>
      </c>
      <c r="S1334" s="74">
        <v>6647632019</v>
      </c>
    </row>
    <row r="1335" spans="1:19" x14ac:dyDescent="0.35">
      <c r="A1335" s="74" t="s">
        <v>1341</v>
      </c>
      <c r="B1335" s="74">
        <v>220</v>
      </c>
      <c r="C1335" s="74" t="s">
        <v>1782</v>
      </c>
      <c r="D1335" s="74">
        <v>126902</v>
      </c>
      <c r="E1335" s="74" t="s">
        <v>2475</v>
      </c>
      <c r="F1335" s="74">
        <v>1430870872</v>
      </c>
      <c r="G1335" s="74">
        <v>1489561933</v>
      </c>
      <c r="H1335" s="74">
        <v>1430870872</v>
      </c>
      <c r="I1335" s="74" t="s">
        <v>2829</v>
      </c>
      <c r="J1335" s="74" t="s">
        <v>2833</v>
      </c>
      <c r="K1335" s="74">
        <v>41057026</v>
      </c>
      <c r="L1335" s="74">
        <v>0</v>
      </c>
      <c r="M1335" s="74">
        <v>1471927898</v>
      </c>
      <c r="N1335" s="74">
        <v>1471927898</v>
      </c>
      <c r="O1335" s="74">
        <v>1430870872</v>
      </c>
      <c r="P1335" s="74">
        <v>1471927898</v>
      </c>
      <c r="Q1335" s="74">
        <v>1430870872</v>
      </c>
      <c r="R1335" s="74">
        <v>1471927898</v>
      </c>
      <c r="S1335" s="74">
        <v>1430870872</v>
      </c>
    </row>
    <row r="1336" spans="1:19" x14ac:dyDescent="0.35">
      <c r="A1336" s="74" t="s">
        <v>1342</v>
      </c>
      <c r="B1336" s="74">
        <v>220</v>
      </c>
      <c r="C1336" s="74" t="s">
        <v>1782</v>
      </c>
      <c r="D1336" s="74">
        <v>126911</v>
      </c>
      <c r="E1336" s="74" t="s">
        <v>2413</v>
      </c>
      <c r="F1336" s="74">
        <v>72425683</v>
      </c>
      <c r="G1336" s="74">
        <v>74088980</v>
      </c>
      <c r="H1336" s="74">
        <v>72425683</v>
      </c>
      <c r="I1336" s="74" t="s">
        <v>2829</v>
      </c>
      <c r="J1336" s="74" t="s">
        <v>2833</v>
      </c>
      <c r="K1336" s="74">
        <v>1910000</v>
      </c>
      <c r="L1336" s="74">
        <v>0</v>
      </c>
      <c r="M1336" s="74">
        <v>74335683</v>
      </c>
      <c r="N1336" s="74">
        <v>74335683</v>
      </c>
      <c r="O1336" s="74">
        <v>72425683</v>
      </c>
      <c r="P1336" s="74">
        <v>74335683</v>
      </c>
      <c r="Q1336" s="74">
        <v>72425683</v>
      </c>
      <c r="R1336" s="74">
        <v>74335683</v>
      </c>
      <c r="S1336" s="74">
        <v>72425683</v>
      </c>
    </row>
    <row r="1337" spans="1:19" x14ac:dyDescent="0.35">
      <c r="A1337" s="74" t="s">
        <v>1343</v>
      </c>
      <c r="B1337" s="74">
        <v>220</v>
      </c>
      <c r="C1337" s="74" t="s">
        <v>1782</v>
      </c>
      <c r="D1337" s="74">
        <v>184907</v>
      </c>
      <c r="E1337" s="74" t="s">
        <v>2643</v>
      </c>
      <c r="F1337" s="74">
        <v>248257615</v>
      </c>
      <c r="G1337" s="74">
        <v>248257615</v>
      </c>
      <c r="H1337" s="74">
        <v>248257615</v>
      </c>
      <c r="I1337" s="74" t="s">
        <v>2829</v>
      </c>
      <c r="J1337" s="74" t="s">
        <v>2833</v>
      </c>
      <c r="K1337" s="74">
        <v>3365037</v>
      </c>
      <c r="L1337" s="74">
        <v>0</v>
      </c>
      <c r="M1337" s="74">
        <v>251622652</v>
      </c>
      <c r="N1337" s="74">
        <v>251622652</v>
      </c>
      <c r="O1337" s="74">
        <v>248257615</v>
      </c>
      <c r="P1337" s="74">
        <v>251622652</v>
      </c>
      <c r="Q1337" s="74">
        <v>248257615</v>
      </c>
      <c r="R1337" s="74">
        <v>251622652</v>
      </c>
      <c r="S1337" s="74">
        <v>248257615</v>
      </c>
    </row>
    <row r="1338" spans="1:19" x14ac:dyDescent="0.35">
      <c r="A1338" s="74" t="s">
        <v>1344</v>
      </c>
      <c r="B1338" s="74">
        <v>220</v>
      </c>
      <c r="C1338" s="74" t="s">
        <v>1782</v>
      </c>
      <c r="D1338" s="74">
        <v>220901</v>
      </c>
      <c r="E1338" s="74" t="s">
        <v>2728</v>
      </c>
      <c r="F1338" s="74">
        <v>25301288711</v>
      </c>
      <c r="G1338" s="74">
        <v>26412588064</v>
      </c>
      <c r="H1338" s="74">
        <v>25301288711</v>
      </c>
      <c r="I1338" s="74" t="s">
        <v>2829</v>
      </c>
      <c r="J1338" s="74" t="s">
        <v>2833</v>
      </c>
      <c r="K1338" s="74">
        <v>558828855</v>
      </c>
      <c r="L1338" s="74">
        <v>0</v>
      </c>
      <c r="M1338" s="74">
        <v>25860117566</v>
      </c>
      <c r="N1338" s="74">
        <v>25860117566</v>
      </c>
      <c r="O1338" s="74">
        <v>25301288711</v>
      </c>
      <c r="P1338" s="74">
        <v>25860117566</v>
      </c>
      <c r="Q1338" s="74">
        <v>25301288711</v>
      </c>
      <c r="R1338" s="74">
        <v>25860117566</v>
      </c>
      <c r="S1338" s="74">
        <v>25301288711</v>
      </c>
    </row>
    <row r="1339" spans="1:19" x14ac:dyDescent="0.35">
      <c r="A1339" s="74" t="s">
        <v>1345</v>
      </c>
      <c r="B1339" s="74">
        <v>220</v>
      </c>
      <c r="C1339" s="74" t="s">
        <v>1782</v>
      </c>
      <c r="D1339" s="74">
        <v>220902</v>
      </c>
      <c r="E1339" s="74" t="s">
        <v>2729</v>
      </c>
      <c r="F1339" s="74">
        <v>9111589224</v>
      </c>
      <c r="G1339" s="74">
        <v>9488105108</v>
      </c>
      <c r="H1339" s="74">
        <v>9111589224</v>
      </c>
      <c r="I1339" s="74" t="s">
        <v>2829</v>
      </c>
      <c r="J1339" s="74" t="s">
        <v>2833</v>
      </c>
      <c r="K1339" s="74">
        <v>264502028</v>
      </c>
      <c r="L1339" s="74">
        <v>0</v>
      </c>
      <c r="M1339" s="74">
        <v>9376091252</v>
      </c>
      <c r="N1339" s="74">
        <v>9376091252</v>
      </c>
      <c r="O1339" s="74">
        <v>9111589224</v>
      </c>
      <c r="P1339" s="74">
        <v>9376091252</v>
      </c>
      <c r="Q1339" s="74">
        <v>9111589224</v>
      </c>
      <c r="R1339" s="74">
        <v>9376091252</v>
      </c>
      <c r="S1339" s="74">
        <v>9111589224</v>
      </c>
    </row>
    <row r="1340" spans="1:19" x14ac:dyDescent="0.35">
      <c r="A1340" s="74" t="s">
        <v>1346</v>
      </c>
      <c r="B1340" s="74">
        <v>220</v>
      </c>
      <c r="C1340" s="74" t="s">
        <v>1782</v>
      </c>
      <c r="D1340" s="74">
        <v>220904</v>
      </c>
      <c r="E1340" s="74" t="s">
        <v>2730</v>
      </c>
      <c r="F1340" s="74">
        <v>1219699564</v>
      </c>
      <c r="G1340" s="74">
        <v>1251540631</v>
      </c>
      <c r="H1340" s="74">
        <v>1219699564</v>
      </c>
      <c r="I1340" s="74" t="s">
        <v>2829</v>
      </c>
      <c r="J1340" s="74" t="s">
        <v>2833</v>
      </c>
      <c r="K1340" s="74">
        <v>39008595</v>
      </c>
      <c r="L1340" s="74">
        <v>0</v>
      </c>
      <c r="M1340" s="74">
        <v>1258708159</v>
      </c>
      <c r="N1340" s="74">
        <v>1258708159</v>
      </c>
      <c r="O1340" s="74">
        <v>1219699564</v>
      </c>
      <c r="P1340" s="74">
        <v>1258708159</v>
      </c>
      <c r="Q1340" s="74">
        <v>1219699564</v>
      </c>
      <c r="R1340" s="74">
        <v>1258708159</v>
      </c>
      <c r="S1340" s="74">
        <v>1219699564</v>
      </c>
    </row>
    <row r="1341" spans="1:19" x14ac:dyDescent="0.35">
      <c r="A1341" s="74" t="s">
        <v>1347</v>
      </c>
      <c r="B1341" s="74">
        <v>220</v>
      </c>
      <c r="C1341" s="74" t="s">
        <v>1782</v>
      </c>
      <c r="D1341" s="74">
        <v>220905</v>
      </c>
      <c r="E1341" s="74" t="s">
        <v>2731</v>
      </c>
      <c r="F1341" s="74">
        <v>33528922568</v>
      </c>
      <c r="G1341" s="74">
        <v>34723042142</v>
      </c>
      <c r="H1341" s="74">
        <v>33528922568</v>
      </c>
      <c r="I1341" s="74" t="s">
        <v>2829</v>
      </c>
      <c r="J1341" s="74" t="s">
        <v>2833</v>
      </c>
      <c r="K1341" s="74">
        <v>745682973</v>
      </c>
      <c r="L1341" s="74">
        <v>0</v>
      </c>
      <c r="M1341" s="74">
        <v>34274605541</v>
      </c>
      <c r="N1341" s="74">
        <v>34274605541</v>
      </c>
      <c r="O1341" s="74">
        <v>33528922568</v>
      </c>
      <c r="P1341" s="74">
        <v>34274605541</v>
      </c>
      <c r="Q1341" s="74">
        <v>33528922568</v>
      </c>
      <c r="R1341" s="74">
        <v>34274605541</v>
      </c>
      <c r="S1341" s="74">
        <v>33528922568</v>
      </c>
    </row>
    <row r="1342" spans="1:19" x14ac:dyDescent="0.35">
      <c r="A1342" s="74" t="s">
        <v>1348</v>
      </c>
      <c r="B1342" s="74">
        <v>220</v>
      </c>
      <c r="C1342" s="74" t="s">
        <v>1782</v>
      </c>
      <c r="D1342" s="74">
        <v>220906</v>
      </c>
      <c r="E1342" s="74" t="s">
        <v>2135</v>
      </c>
      <c r="F1342" s="74">
        <v>13308939855</v>
      </c>
      <c r="G1342" s="74">
        <v>13992389820</v>
      </c>
      <c r="H1342" s="74">
        <v>13308939855</v>
      </c>
      <c r="I1342" s="74" t="s">
        <v>2829</v>
      </c>
      <c r="J1342" s="74" t="s">
        <v>2833</v>
      </c>
      <c r="K1342" s="74">
        <v>171458080</v>
      </c>
      <c r="L1342" s="74">
        <v>0</v>
      </c>
      <c r="M1342" s="74">
        <v>13480397935</v>
      </c>
      <c r="N1342" s="74">
        <v>13480397935</v>
      </c>
      <c r="O1342" s="74">
        <v>13308939855</v>
      </c>
      <c r="P1342" s="74">
        <v>13480397935</v>
      </c>
      <c r="Q1342" s="74">
        <v>13308939855</v>
      </c>
      <c r="R1342" s="74">
        <v>13480397935</v>
      </c>
      <c r="S1342" s="74">
        <v>13308939855</v>
      </c>
    </row>
    <row r="1343" spans="1:19" x14ac:dyDescent="0.35">
      <c r="A1343" s="74" t="s">
        <v>1349</v>
      </c>
      <c r="B1343" s="74">
        <v>220</v>
      </c>
      <c r="C1343" s="74" t="s">
        <v>1782</v>
      </c>
      <c r="D1343" s="74">
        <v>220907</v>
      </c>
      <c r="E1343" s="74" t="s">
        <v>2732</v>
      </c>
      <c r="F1343" s="74">
        <v>16560884632</v>
      </c>
      <c r="G1343" s="74">
        <v>17351922415</v>
      </c>
      <c r="H1343" s="74">
        <v>16560884632</v>
      </c>
      <c r="I1343" s="74" t="s">
        <v>2829</v>
      </c>
      <c r="J1343" s="74" t="s">
        <v>2833</v>
      </c>
      <c r="K1343" s="74">
        <v>386427742</v>
      </c>
      <c r="L1343" s="74">
        <v>0</v>
      </c>
      <c r="M1343" s="74">
        <v>16947312374</v>
      </c>
      <c r="N1343" s="74">
        <v>16947312374</v>
      </c>
      <c r="O1343" s="74">
        <v>16560884632</v>
      </c>
      <c r="P1343" s="74">
        <v>16947312374</v>
      </c>
      <c r="Q1343" s="74">
        <v>16560884632</v>
      </c>
      <c r="R1343" s="74">
        <v>16947312374</v>
      </c>
      <c r="S1343" s="74">
        <v>16560884632</v>
      </c>
    </row>
    <row r="1344" spans="1:19" x14ac:dyDescent="0.35">
      <c r="A1344" s="74" t="s">
        <v>1350</v>
      </c>
      <c r="B1344" s="74">
        <v>220</v>
      </c>
      <c r="C1344" s="74" t="s">
        <v>1782</v>
      </c>
      <c r="D1344" s="74">
        <v>220908</v>
      </c>
      <c r="E1344" s="74" t="s">
        <v>2480</v>
      </c>
      <c r="F1344" s="74">
        <v>12129240458</v>
      </c>
      <c r="G1344" s="74">
        <v>12567482244</v>
      </c>
      <c r="H1344" s="74">
        <v>12129240458</v>
      </c>
      <c r="I1344" s="74" t="s">
        <v>2829</v>
      </c>
      <c r="J1344" s="74" t="s">
        <v>2833</v>
      </c>
      <c r="K1344" s="74">
        <v>319676566</v>
      </c>
      <c r="L1344" s="74">
        <v>0</v>
      </c>
      <c r="M1344" s="74">
        <v>12448917024</v>
      </c>
      <c r="N1344" s="74">
        <v>12448917024</v>
      </c>
      <c r="O1344" s="74">
        <v>12129240458</v>
      </c>
      <c r="P1344" s="74">
        <v>12448917024</v>
      </c>
      <c r="Q1344" s="74">
        <v>12129240458</v>
      </c>
      <c r="R1344" s="74">
        <v>12448917024</v>
      </c>
      <c r="S1344" s="74">
        <v>12129240458</v>
      </c>
    </row>
    <row r="1345" spans="1:19" x14ac:dyDescent="0.35">
      <c r="A1345" s="74" t="s">
        <v>1351</v>
      </c>
      <c r="B1345" s="74">
        <v>220</v>
      </c>
      <c r="C1345" s="74" t="s">
        <v>1782</v>
      </c>
      <c r="D1345" s="74">
        <v>220910</v>
      </c>
      <c r="E1345" s="74" t="s">
        <v>2733</v>
      </c>
      <c r="F1345" s="74">
        <v>890513038</v>
      </c>
      <c r="G1345" s="74">
        <v>933153214</v>
      </c>
      <c r="H1345" s="74">
        <v>890513038</v>
      </c>
      <c r="I1345" s="74" t="s">
        <v>2829</v>
      </c>
      <c r="J1345" s="74" t="s">
        <v>2833</v>
      </c>
      <c r="K1345" s="74">
        <v>20413637</v>
      </c>
      <c r="L1345" s="74">
        <v>0</v>
      </c>
      <c r="M1345" s="74">
        <v>910926675</v>
      </c>
      <c r="N1345" s="74">
        <v>910926675</v>
      </c>
      <c r="O1345" s="74">
        <v>890513038</v>
      </c>
      <c r="P1345" s="74">
        <v>910926675</v>
      </c>
      <c r="Q1345" s="74">
        <v>890513038</v>
      </c>
      <c r="R1345" s="74">
        <v>910926675</v>
      </c>
      <c r="S1345" s="74">
        <v>890513038</v>
      </c>
    </row>
    <row r="1346" spans="1:19" x14ac:dyDescent="0.35">
      <c r="A1346" s="74" t="s">
        <v>1352</v>
      </c>
      <c r="B1346" s="74">
        <v>220</v>
      </c>
      <c r="C1346" s="74" t="s">
        <v>1782</v>
      </c>
      <c r="D1346" s="74">
        <v>220912</v>
      </c>
      <c r="E1346" s="74" t="s">
        <v>2481</v>
      </c>
      <c r="F1346" s="74">
        <v>6064095261</v>
      </c>
      <c r="G1346" s="74">
        <v>6346603419</v>
      </c>
      <c r="H1346" s="74">
        <v>6064095261</v>
      </c>
      <c r="I1346" s="74" t="s">
        <v>2829</v>
      </c>
      <c r="J1346" s="74" t="s">
        <v>2833</v>
      </c>
      <c r="K1346" s="74">
        <v>174842065</v>
      </c>
      <c r="L1346" s="74">
        <v>160483051</v>
      </c>
      <c r="M1346" s="74">
        <v>6238937326</v>
      </c>
      <c r="N1346" s="74">
        <v>6078454275</v>
      </c>
      <c r="O1346" s="74">
        <v>5903612210</v>
      </c>
      <c r="P1346" s="74">
        <v>6238937326</v>
      </c>
      <c r="Q1346" s="74">
        <v>6064095261</v>
      </c>
      <c r="R1346" s="74">
        <v>6078454275</v>
      </c>
      <c r="S1346" s="74">
        <v>5903612210</v>
      </c>
    </row>
    <row r="1347" spans="1:19" x14ac:dyDescent="0.35">
      <c r="A1347" s="74" t="s">
        <v>1353</v>
      </c>
      <c r="B1347" s="74">
        <v>220</v>
      </c>
      <c r="C1347" s="74" t="s">
        <v>1782</v>
      </c>
      <c r="D1347" s="74">
        <v>220914</v>
      </c>
      <c r="E1347" s="74" t="s">
        <v>2734</v>
      </c>
      <c r="F1347" s="74">
        <v>1269974995</v>
      </c>
      <c r="G1347" s="74">
        <v>1328140909</v>
      </c>
      <c r="H1347" s="74">
        <v>1269974995</v>
      </c>
      <c r="I1347" s="74" t="s">
        <v>2829</v>
      </c>
      <c r="J1347" s="74" t="s">
        <v>2833</v>
      </c>
      <c r="K1347" s="74">
        <v>44390497</v>
      </c>
      <c r="L1347" s="74">
        <v>0</v>
      </c>
      <c r="M1347" s="74">
        <v>1314365492</v>
      </c>
      <c r="N1347" s="74">
        <v>1314365492</v>
      </c>
      <c r="O1347" s="74">
        <v>1269974995</v>
      </c>
      <c r="P1347" s="74">
        <v>1314365492</v>
      </c>
      <c r="Q1347" s="74">
        <v>1269974995</v>
      </c>
      <c r="R1347" s="74">
        <v>1314365492</v>
      </c>
      <c r="S1347" s="74">
        <v>1269974995</v>
      </c>
    </row>
    <row r="1348" spans="1:19" x14ac:dyDescent="0.35">
      <c r="A1348" s="74" t="s">
        <v>1354</v>
      </c>
      <c r="B1348" s="74">
        <v>220</v>
      </c>
      <c r="C1348" s="74" t="s">
        <v>1782</v>
      </c>
      <c r="D1348" s="74">
        <v>220915</v>
      </c>
      <c r="E1348" s="74" t="s">
        <v>2647</v>
      </c>
      <c r="F1348" s="74">
        <v>1467450139</v>
      </c>
      <c r="G1348" s="74">
        <v>1513259931</v>
      </c>
      <c r="H1348" s="74">
        <v>1467450139</v>
      </c>
      <c r="I1348" s="74" t="s">
        <v>2829</v>
      </c>
      <c r="J1348" s="74" t="s">
        <v>2833</v>
      </c>
      <c r="K1348" s="74">
        <v>51793770</v>
      </c>
      <c r="L1348" s="74">
        <v>0</v>
      </c>
      <c r="M1348" s="74">
        <v>1519243909</v>
      </c>
      <c r="N1348" s="74">
        <v>1519243909</v>
      </c>
      <c r="O1348" s="74">
        <v>1467450139</v>
      </c>
      <c r="P1348" s="74">
        <v>1519243909</v>
      </c>
      <c r="Q1348" s="74">
        <v>1467450139</v>
      </c>
      <c r="R1348" s="74">
        <v>1519243909</v>
      </c>
      <c r="S1348" s="74">
        <v>1467450139</v>
      </c>
    </row>
    <row r="1349" spans="1:19" x14ac:dyDescent="0.35">
      <c r="A1349" s="74" t="s">
        <v>1355</v>
      </c>
      <c r="B1349" s="74">
        <v>220</v>
      </c>
      <c r="C1349" s="74" t="s">
        <v>1782</v>
      </c>
      <c r="D1349" s="74">
        <v>220916</v>
      </c>
      <c r="E1349" s="74" t="s">
        <v>2735</v>
      </c>
      <c r="F1349" s="74">
        <v>12585313523</v>
      </c>
      <c r="G1349" s="74">
        <v>13024943442</v>
      </c>
      <c r="H1349" s="74">
        <v>12585313523</v>
      </c>
      <c r="I1349" s="74" t="s">
        <v>2829</v>
      </c>
      <c r="J1349" s="74" t="s">
        <v>2833</v>
      </c>
      <c r="K1349" s="74">
        <v>277787168</v>
      </c>
      <c r="L1349" s="74">
        <v>70318618</v>
      </c>
      <c r="M1349" s="74">
        <v>12863100691</v>
      </c>
      <c r="N1349" s="74">
        <v>12792782073</v>
      </c>
      <c r="O1349" s="74">
        <v>12514994905</v>
      </c>
      <c r="P1349" s="74">
        <v>12863100691</v>
      </c>
      <c r="Q1349" s="74">
        <v>12585313523</v>
      </c>
      <c r="R1349" s="74">
        <v>12792782073</v>
      </c>
      <c r="S1349" s="74">
        <v>12514994905</v>
      </c>
    </row>
    <row r="1350" spans="1:19" x14ac:dyDescent="0.35">
      <c r="A1350" s="74" t="s">
        <v>1356</v>
      </c>
      <c r="B1350" s="74">
        <v>220</v>
      </c>
      <c r="C1350" s="74" t="s">
        <v>1782</v>
      </c>
      <c r="D1350" s="74">
        <v>220917</v>
      </c>
      <c r="E1350" s="74" t="s">
        <v>2736</v>
      </c>
      <c r="F1350" s="74">
        <v>615666463</v>
      </c>
      <c r="G1350" s="74">
        <v>638023721</v>
      </c>
      <c r="H1350" s="74">
        <v>615666463</v>
      </c>
      <c r="I1350" s="74" t="s">
        <v>2829</v>
      </c>
      <c r="J1350" s="74" t="s">
        <v>2833</v>
      </c>
      <c r="K1350" s="74">
        <v>31774094</v>
      </c>
      <c r="L1350" s="74">
        <v>0</v>
      </c>
      <c r="M1350" s="74">
        <v>647440557</v>
      </c>
      <c r="N1350" s="74">
        <v>647440557</v>
      </c>
      <c r="O1350" s="74">
        <v>615666463</v>
      </c>
      <c r="P1350" s="74">
        <v>647440557</v>
      </c>
      <c r="Q1350" s="74">
        <v>615666463</v>
      </c>
      <c r="R1350" s="74">
        <v>647440557</v>
      </c>
      <c r="S1350" s="74">
        <v>615666463</v>
      </c>
    </row>
    <row r="1351" spans="1:19" x14ac:dyDescent="0.35">
      <c r="A1351" s="74" t="s">
        <v>1357</v>
      </c>
      <c r="B1351" s="74">
        <v>220</v>
      </c>
      <c r="C1351" s="74" t="s">
        <v>1782</v>
      </c>
      <c r="D1351" s="74">
        <v>220918</v>
      </c>
      <c r="E1351" s="74" t="s">
        <v>2737</v>
      </c>
      <c r="F1351" s="74">
        <v>8229503357</v>
      </c>
      <c r="G1351" s="74">
        <v>8584010727</v>
      </c>
      <c r="H1351" s="74">
        <v>8229503357</v>
      </c>
      <c r="I1351" s="74" t="s">
        <v>2829</v>
      </c>
      <c r="J1351" s="74" t="s">
        <v>2833</v>
      </c>
      <c r="K1351" s="74">
        <v>194715070</v>
      </c>
      <c r="L1351" s="74">
        <v>0</v>
      </c>
      <c r="M1351" s="74">
        <v>8424218427</v>
      </c>
      <c r="N1351" s="74">
        <v>8424218427</v>
      </c>
      <c r="O1351" s="74">
        <v>8229503357</v>
      </c>
      <c r="P1351" s="74">
        <v>8424218427</v>
      </c>
      <c r="Q1351" s="74">
        <v>8229503357</v>
      </c>
      <c r="R1351" s="74">
        <v>8424218427</v>
      </c>
      <c r="S1351" s="74">
        <v>8229503357</v>
      </c>
    </row>
    <row r="1352" spans="1:19" x14ac:dyDescent="0.35">
      <c r="A1352" s="74" t="s">
        <v>1358</v>
      </c>
      <c r="B1352" s="74">
        <v>220</v>
      </c>
      <c r="C1352" s="74" t="s">
        <v>1782</v>
      </c>
      <c r="D1352" s="74">
        <v>220919</v>
      </c>
      <c r="E1352" s="74" t="s">
        <v>2738</v>
      </c>
      <c r="F1352" s="74">
        <v>7785796578</v>
      </c>
      <c r="G1352" s="74">
        <v>8125879712</v>
      </c>
      <c r="H1352" s="74">
        <v>7785796578</v>
      </c>
      <c r="I1352" s="74" t="s">
        <v>2829</v>
      </c>
      <c r="J1352" s="74" t="s">
        <v>2833</v>
      </c>
      <c r="K1352" s="74">
        <v>80853447</v>
      </c>
      <c r="L1352" s="74">
        <v>0</v>
      </c>
      <c r="M1352" s="74">
        <v>7866650025</v>
      </c>
      <c r="N1352" s="74">
        <v>7866650025</v>
      </c>
      <c r="O1352" s="74">
        <v>7785796578</v>
      </c>
      <c r="P1352" s="74">
        <v>7866650025</v>
      </c>
      <c r="Q1352" s="74">
        <v>7785796578</v>
      </c>
      <c r="R1352" s="74">
        <v>7866650025</v>
      </c>
      <c r="S1352" s="74">
        <v>7785796578</v>
      </c>
    </row>
    <row r="1353" spans="1:19" x14ac:dyDescent="0.35">
      <c r="A1353" s="74" t="s">
        <v>1359</v>
      </c>
      <c r="B1353" s="74">
        <v>220</v>
      </c>
      <c r="C1353" s="74" t="s">
        <v>1782</v>
      </c>
      <c r="D1353" s="74">
        <v>220920</v>
      </c>
      <c r="E1353" s="74" t="s">
        <v>2739</v>
      </c>
      <c r="F1353" s="74">
        <v>1805429215</v>
      </c>
      <c r="G1353" s="74">
        <v>1887058516</v>
      </c>
      <c r="H1353" s="74">
        <v>1805429215</v>
      </c>
      <c r="I1353" s="74" t="s">
        <v>2829</v>
      </c>
      <c r="J1353" s="74" t="s">
        <v>2833</v>
      </c>
      <c r="K1353" s="74">
        <v>66477993</v>
      </c>
      <c r="L1353" s="74">
        <v>0</v>
      </c>
      <c r="M1353" s="74">
        <v>1871907208</v>
      </c>
      <c r="N1353" s="74">
        <v>1871907208</v>
      </c>
      <c r="O1353" s="74">
        <v>1805429215</v>
      </c>
      <c r="P1353" s="74">
        <v>1871907208</v>
      </c>
      <c r="Q1353" s="74">
        <v>1805429215</v>
      </c>
      <c r="R1353" s="74">
        <v>1871907208</v>
      </c>
      <c r="S1353" s="74">
        <v>1805429215</v>
      </c>
    </row>
    <row r="1354" spans="1:19" x14ac:dyDescent="0.35">
      <c r="A1354" s="74" t="s">
        <v>1360</v>
      </c>
      <c r="B1354" s="74">
        <v>221</v>
      </c>
      <c r="C1354" s="74" t="s">
        <v>1783</v>
      </c>
      <c r="D1354" s="74">
        <v>30902</v>
      </c>
      <c r="E1354" s="74" t="s">
        <v>1985</v>
      </c>
      <c r="F1354" s="74">
        <v>18179677</v>
      </c>
      <c r="G1354" s="74">
        <v>18179677</v>
      </c>
      <c r="H1354" s="74">
        <v>18179677</v>
      </c>
      <c r="I1354" s="74" t="s">
        <v>2829</v>
      </c>
      <c r="J1354" s="74" t="s">
        <v>2833</v>
      </c>
      <c r="K1354" s="74">
        <v>789932</v>
      </c>
      <c r="L1354" s="74">
        <v>0</v>
      </c>
      <c r="M1354" s="74">
        <v>18969609</v>
      </c>
      <c r="N1354" s="74">
        <v>18969609</v>
      </c>
      <c r="O1354" s="74">
        <v>18179677</v>
      </c>
      <c r="P1354" s="74">
        <v>18969609</v>
      </c>
      <c r="Q1354" s="74">
        <v>18179677</v>
      </c>
      <c r="R1354" s="74">
        <v>18969609</v>
      </c>
      <c r="S1354" s="74">
        <v>18179677</v>
      </c>
    </row>
    <row r="1355" spans="1:19" x14ac:dyDescent="0.35">
      <c r="A1355" s="74" t="s">
        <v>1361</v>
      </c>
      <c r="B1355" s="74">
        <v>221</v>
      </c>
      <c r="C1355" s="74" t="s">
        <v>1783</v>
      </c>
      <c r="D1355" s="74">
        <v>30906</v>
      </c>
      <c r="E1355" s="74" t="s">
        <v>1987</v>
      </c>
      <c r="F1355" s="74">
        <v>103114627</v>
      </c>
      <c r="G1355" s="74">
        <v>102960177</v>
      </c>
      <c r="H1355" s="74">
        <v>103114627</v>
      </c>
      <c r="I1355" s="74" t="s">
        <v>2829</v>
      </c>
      <c r="J1355" s="74" t="s">
        <v>2833</v>
      </c>
      <c r="K1355" s="74">
        <v>706048</v>
      </c>
      <c r="L1355" s="74">
        <v>0</v>
      </c>
      <c r="M1355" s="74">
        <v>103820675</v>
      </c>
      <c r="N1355" s="74">
        <v>103820675</v>
      </c>
      <c r="O1355" s="74">
        <v>103114627</v>
      </c>
      <c r="P1355" s="74">
        <v>103820675</v>
      </c>
      <c r="Q1355" s="74">
        <v>103114627</v>
      </c>
      <c r="R1355" s="74">
        <v>103820675</v>
      </c>
      <c r="S1355" s="74">
        <v>103114627</v>
      </c>
    </row>
    <row r="1356" spans="1:19" x14ac:dyDescent="0.35">
      <c r="A1356" s="74" t="s">
        <v>1362</v>
      </c>
      <c r="B1356" s="74">
        <v>221</v>
      </c>
      <c r="C1356" s="74" t="s">
        <v>1783</v>
      </c>
      <c r="D1356" s="74">
        <v>177903</v>
      </c>
      <c r="E1356" s="74" t="s">
        <v>2045</v>
      </c>
      <c r="F1356" s="74">
        <v>99244113</v>
      </c>
      <c r="G1356" s="74">
        <v>99244113</v>
      </c>
      <c r="H1356" s="74">
        <v>99244113</v>
      </c>
      <c r="I1356" s="74" t="s">
        <v>2829</v>
      </c>
      <c r="J1356" s="74" t="s">
        <v>2833</v>
      </c>
      <c r="K1356" s="74">
        <v>257571</v>
      </c>
      <c r="L1356" s="74">
        <v>0</v>
      </c>
      <c r="M1356" s="74">
        <v>99501684</v>
      </c>
      <c r="N1356" s="74">
        <v>99501684</v>
      </c>
      <c r="O1356" s="74">
        <v>99244113</v>
      </c>
      <c r="P1356" s="74">
        <v>99501684</v>
      </c>
      <c r="Q1356" s="74">
        <v>99244113</v>
      </c>
      <c r="R1356" s="74">
        <v>99501684</v>
      </c>
      <c r="S1356" s="74">
        <v>99244113</v>
      </c>
    </row>
    <row r="1357" spans="1:19" x14ac:dyDescent="0.35">
      <c r="A1357" s="74" t="s">
        <v>1363</v>
      </c>
      <c r="B1357" s="74">
        <v>221</v>
      </c>
      <c r="C1357" s="74" t="s">
        <v>1783</v>
      </c>
      <c r="D1357" s="74">
        <v>200904</v>
      </c>
      <c r="E1357" s="74" t="s">
        <v>2683</v>
      </c>
      <c r="F1357" s="74">
        <v>12370393</v>
      </c>
      <c r="G1357" s="74">
        <v>12370393</v>
      </c>
      <c r="H1357" s="74">
        <v>12370393</v>
      </c>
      <c r="I1357" s="74" t="s">
        <v>2829</v>
      </c>
      <c r="J1357" s="74" t="s">
        <v>2833</v>
      </c>
      <c r="K1357" s="74">
        <v>142436</v>
      </c>
      <c r="L1357" s="74">
        <v>0</v>
      </c>
      <c r="M1357" s="74">
        <v>12512829</v>
      </c>
      <c r="N1357" s="74">
        <v>12512829</v>
      </c>
      <c r="O1357" s="74">
        <v>12370393</v>
      </c>
      <c r="P1357" s="74">
        <v>12512829</v>
      </c>
      <c r="Q1357" s="74">
        <v>12370393</v>
      </c>
      <c r="R1357" s="74">
        <v>12512829</v>
      </c>
      <c r="S1357" s="74">
        <v>12370393</v>
      </c>
    </row>
    <row r="1358" spans="1:19" x14ac:dyDescent="0.35">
      <c r="A1358" s="74" t="s">
        <v>1364</v>
      </c>
      <c r="B1358" s="74">
        <v>221</v>
      </c>
      <c r="C1358" s="74" t="s">
        <v>1783</v>
      </c>
      <c r="D1358" s="74">
        <v>221901</v>
      </c>
      <c r="E1358" s="74" t="s">
        <v>2485</v>
      </c>
      <c r="F1358" s="74">
        <v>4494196040</v>
      </c>
      <c r="G1358" s="74">
        <v>4587524447</v>
      </c>
      <c r="H1358" s="74">
        <v>4494196040</v>
      </c>
      <c r="I1358" s="74" t="s">
        <v>2829</v>
      </c>
      <c r="J1358" s="74" t="s">
        <v>2833</v>
      </c>
      <c r="K1358" s="74">
        <v>168111065</v>
      </c>
      <c r="L1358" s="74">
        <v>51283689</v>
      </c>
      <c r="M1358" s="74">
        <v>4662307105</v>
      </c>
      <c r="N1358" s="74">
        <v>4611023416</v>
      </c>
      <c r="O1358" s="74">
        <v>4442912351</v>
      </c>
      <c r="P1358" s="74">
        <v>4662307105</v>
      </c>
      <c r="Q1358" s="74">
        <v>4494196040</v>
      </c>
      <c r="R1358" s="74">
        <v>4611023416</v>
      </c>
      <c r="S1358" s="74">
        <v>4442912351</v>
      </c>
    </row>
    <row r="1359" spans="1:19" x14ac:dyDescent="0.35">
      <c r="A1359" s="74" t="s">
        <v>1365</v>
      </c>
      <c r="B1359" s="74">
        <v>221</v>
      </c>
      <c r="C1359" s="74" t="s">
        <v>1783</v>
      </c>
      <c r="D1359" s="74">
        <v>221904</v>
      </c>
      <c r="E1359" s="74" t="s">
        <v>2486</v>
      </c>
      <c r="F1359" s="74">
        <v>360730415</v>
      </c>
      <c r="G1359" s="74">
        <v>367552866</v>
      </c>
      <c r="H1359" s="74">
        <v>360730415</v>
      </c>
      <c r="I1359" s="74" t="s">
        <v>2829</v>
      </c>
      <c r="J1359" s="74" t="s">
        <v>2833</v>
      </c>
      <c r="K1359" s="74">
        <v>9594080</v>
      </c>
      <c r="L1359" s="74">
        <v>0</v>
      </c>
      <c r="M1359" s="74">
        <v>370324495</v>
      </c>
      <c r="N1359" s="74">
        <v>370324495</v>
      </c>
      <c r="O1359" s="74">
        <v>360730415</v>
      </c>
      <c r="P1359" s="74">
        <v>370324495</v>
      </c>
      <c r="Q1359" s="74">
        <v>360730415</v>
      </c>
      <c r="R1359" s="74">
        <v>370324495</v>
      </c>
      <c r="S1359" s="74">
        <v>360730415</v>
      </c>
    </row>
    <row r="1360" spans="1:19" x14ac:dyDescent="0.35">
      <c r="A1360" s="74" t="s">
        <v>1366</v>
      </c>
      <c r="B1360" s="74">
        <v>221</v>
      </c>
      <c r="C1360" s="74" t="s">
        <v>1783</v>
      </c>
      <c r="D1360" s="74">
        <v>221905</v>
      </c>
      <c r="E1360" s="74" t="s">
        <v>2234</v>
      </c>
      <c r="F1360" s="74">
        <v>42312372</v>
      </c>
      <c r="G1360" s="74">
        <v>41785622</v>
      </c>
      <c r="H1360" s="74">
        <v>42312372</v>
      </c>
      <c r="I1360" s="74" t="s">
        <v>2829</v>
      </c>
      <c r="J1360" s="74" t="s">
        <v>2833</v>
      </c>
      <c r="K1360" s="74">
        <v>927851</v>
      </c>
      <c r="L1360" s="74">
        <v>0</v>
      </c>
      <c r="M1360" s="74">
        <v>43240223</v>
      </c>
      <c r="N1360" s="74">
        <v>43240223</v>
      </c>
      <c r="O1360" s="74">
        <v>42312372</v>
      </c>
      <c r="P1360" s="74">
        <v>59597805</v>
      </c>
      <c r="Q1360" s="74">
        <v>58669954</v>
      </c>
      <c r="R1360" s="74">
        <v>59597805</v>
      </c>
      <c r="S1360" s="74">
        <v>58669954</v>
      </c>
    </row>
    <row r="1361" spans="1:19" x14ac:dyDescent="0.35">
      <c r="A1361" s="74" t="s">
        <v>1367</v>
      </c>
      <c r="B1361" s="74">
        <v>221</v>
      </c>
      <c r="C1361" s="74" t="s">
        <v>1783</v>
      </c>
      <c r="D1361" s="74">
        <v>221911</v>
      </c>
      <c r="E1361" s="74" t="s">
        <v>2685</v>
      </c>
      <c r="F1361" s="74">
        <v>472877731</v>
      </c>
      <c r="G1361" s="74">
        <v>480888956</v>
      </c>
      <c r="H1361" s="74">
        <v>472877731</v>
      </c>
      <c r="I1361" s="74" t="s">
        <v>2829</v>
      </c>
      <c r="J1361" s="74" t="s">
        <v>2833</v>
      </c>
      <c r="K1361" s="74">
        <v>14800032</v>
      </c>
      <c r="L1361" s="74">
        <v>25017950</v>
      </c>
      <c r="M1361" s="74">
        <v>487677763</v>
      </c>
      <c r="N1361" s="74">
        <v>462659813</v>
      </c>
      <c r="O1361" s="74">
        <v>447859781</v>
      </c>
      <c r="P1361" s="74">
        <v>487677763</v>
      </c>
      <c r="Q1361" s="74">
        <v>472877731</v>
      </c>
      <c r="R1361" s="74">
        <v>462659813</v>
      </c>
      <c r="S1361" s="74">
        <v>447859781</v>
      </c>
    </row>
    <row r="1362" spans="1:19" x14ac:dyDescent="0.35">
      <c r="A1362" s="74" t="s">
        <v>1368</v>
      </c>
      <c r="B1362" s="74">
        <v>221</v>
      </c>
      <c r="C1362" s="74" t="s">
        <v>1783</v>
      </c>
      <c r="D1362" s="74">
        <v>221912</v>
      </c>
      <c r="E1362" s="74" t="s">
        <v>2060</v>
      </c>
      <c r="F1362" s="74">
        <v>1916322044</v>
      </c>
      <c r="G1362" s="74">
        <v>1960610015</v>
      </c>
      <c r="H1362" s="74">
        <v>1916322044</v>
      </c>
      <c r="I1362" s="74" t="s">
        <v>2829</v>
      </c>
      <c r="J1362" s="74" t="s">
        <v>2833</v>
      </c>
      <c r="K1362" s="74">
        <v>58676964</v>
      </c>
      <c r="L1362" s="74">
        <v>0</v>
      </c>
      <c r="M1362" s="74">
        <v>1974999008</v>
      </c>
      <c r="N1362" s="74">
        <v>1974999008</v>
      </c>
      <c r="O1362" s="74">
        <v>1916322044</v>
      </c>
      <c r="P1362" s="74">
        <v>1974999008</v>
      </c>
      <c r="Q1362" s="74">
        <v>1916322044</v>
      </c>
      <c r="R1362" s="74">
        <v>1974999008</v>
      </c>
      <c r="S1362" s="74">
        <v>1916322044</v>
      </c>
    </row>
    <row r="1363" spans="1:19" x14ac:dyDescent="0.35">
      <c r="A1363" s="74" t="s">
        <v>1369</v>
      </c>
      <c r="B1363" s="74">
        <v>222</v>
      </c>
      <c r="C1363" s="74" t="s">
        <v>1784</v>
      </c>
      <c r="D1363" s="74">
        <v>222901</v>
      </c>
      <c r="E1363" s="74" t="s">
        <v>2740</v>
      </c>
      <c r="F1363" s="74">
        <v>243684567</v>
      </c>
      <c r="G1363" s="74">
        <v>243684567</v>
      </c>
      <c r="H1363" s="74">
        <v>243684567</v>
      </c>
      <c r="I1363" s="74" t="s">
        <v>2829</v>
      </c>
      <c r="J1363" s="74" t="s">
        <v>2832</v>
      </c>
      <c r="K1363" s="74">
        <v>2250368</v>
      </c>
      <c r="L1363" s="74">
        <v>1288184</v>
      </c>
      <c r="M1363" s="74">
        <v>245934935</v>
      </c>
      <c r="N1363" s="74">
        <v>244646751</v>
      </c>
      <c r="O1363" s="74">
        <v>242396383</v>
      </c>
      <c r="P1363" s="74">
        <v>245934935</v>
      </c>
      <c r="Q1363" s="74">
        <v>243684567</v>
      </c>
      <c r="R1363" s="74">
        <v>244646751</v>
      </c>
      <c r="S1363" s="74">
        <v>242396383</v>
      </c>
    </row>
    <row r="1364" spans="1:19" x14ac:dyDescent="0.35">
      <c r="A1364" s="74" t="s">
        <v>1370</v>
      </c>
      <c r="B1364" s="74">
        <v>223</v>
      </c>
      <c r="C1364" s="74" t="s">
        <v>1785</v>
      </c>
      <c r="D1364" s="74">
        <v>58902</v>
      </c>
      <c r="E1364" s="74" t="s">
        <v>2136</v>
      </c>
      <c r="F1364" s="74">
        <v>18040991</v>
      </c>
      <c r="G1364" s="74">
        <v>17553217</v>
      </c>
      <c r="H1364" s="74">
        <v>18040991</v>
      </c>
      <c r="I1364" s="74" t="s">
        <v>2829</v>
      </c>
      <c r="J1364" s="74" t="s">
        <v>2833</v>
      </c>
      <c r="K1364" s="74">
        <v>59112</v>
      </c>
      <c r="L1364" s="74">
        <v>0</v>
      </c>
      <c r="M1364" s="74">
        <v>18100103</v>
      </c>
      <c r="N1364" s="74">
        <v>18100103</v>
      </c>
      <c r="O1364" s="74">
        <v>18040991</v>
      </c>
      <c r="P1364" s="74">
        <v>18100103</v>
      </c>
      <c r="Q1364" s="74">
        <v>18040991</v>
      </c>
      <c r="R1364" s="74">
        <v>18100103</v>
      </c>
      <c r="S1364" s="74">
        <v>18040991</v>
      </c>
    </row>
    <row r="1365" spans="1:19" x14ac:dyDescent="0.35">
      <c r="A1365" s="74" t="s">
        <v>1371</v>
      </c>
      <c r="B1365" s="74">
        <v>223</v>
      </c>
      <c r="C1365" s="74" t="s">
        <v>1785</v>
      </c>
      <c r="D1365" s="74">
        <v>83901</v>
      </c>
      <c r="E1365" s="74" t="s">
        <v>2263</v>
      </c>
      <c r="F1365" s="74">
        <v>8843112</v>
      </c>
      <c r="G1365" s="74">
        <v>8843112</v>
      </c>
      <c r="H1365" s="74">
        <v>8843112</v>
      </c>
      <c r="I1365" s="74" t="s">
        <v>2829</v>
      </c>
      <c r="J1365" s="74" t="s">
        <v>2833</v>
      </c>
      <c r="K1365" s="74">
        <v>89050</v>
      </c>
      <c r="L1365" s="74">
        <v>0</v>
      </c>
      <c r="M1365" s="74">
        <v>8932162</v>
      </c>
      <c r="N1365" s="74">
        <v>8932162</v>
      </c>
      <c r="O1365" s="74">
        <v>8843112</v>
      </c>
      <c r="P1365" s="74">
        <v>8932162</v>
      </c>
      <c r="Q1365" s="74">
        <v>8843112</v>
      </c>
      <c r="R1365" s="74">
        <v>8932162</v>
      </c>
      <c r="S1365" s="74">
        <v>8843112</v>
      </c>
    </row>
    <row r="1366" spans="1:19" x14ac:dyDescent="0.35">
      <c r="A1366" s="74" t="s">
        <v>1372</v>
      </c>
      <c r="B1366" s="74">
        <v>223</v>
      </c>
      <c r="C1366" s="74" t="s">
        <v>1785</v>
      </c>
      <c r="D1366" s="74">
        <v>83902</v>
      </c>
      <c r="E1366" s="74" t="s">
        <v>2264</v>
      </c>
      <c r="F1366" s="74">
        <v>5443106</v>
      </c>
      <c r="G1366" s="74">
        <v>5443106</v>
      </c>
      <c r="H1366" s="74">
        <v>5443106</v>
      </c>
      <c r="I1366" s="74" t="s">
        <v>2829</v>
      </c>
      <c r="J1366" s="74" t="s">
        <v>2833</v>
      </c>
      <c r="K1366" s="74">
        <v>0</v>
      </c>
      <c r="L1366" s="74">
        <v>0</v>
      </c>
      <c r="M1366" s="74">
        <v>5443106</v>
      </c>
      <c r="N1366" s="74">
        <v>5443106</v>
      </c>
      <c r="O1366" s="74">
        <v>5443106</v>
      </c>
      <c r="P1366" s="74">
        <v>5443106</v>
      </c>
      <c r="Q1366" s="74">
        <v>5443106</v>
      </c>
      <c r="R1366" s="74">
        <v>5443106</v>
      </c>
      <c r="S1366" s="74">
        <v>5443106</v>
      </c>
    </row>
    <row r="1367" spans="1:19" x14ac:dyDescent="0.35">
      <c r="A1367" s="74" t="s">
        <v>1373</v>
      </c>
      <c r="B1367" s="74">
        <v>223</v>
      </c>
      <c r="C1367" s="74" t="s">
        <v>1785</v>
      </c>
      <c r="D1367" s="74">
        <v>110905</v>
      </c>
      <c r="E1367" s="74" t="s">
        <v>2406</v>
      </c>
      <c r="F1367" s="74">
        <v>1773158</v>
      </c>
      <c r="G1367" s="74">
        <v>1773158</v>
      </c>
      <c r="H1367" s="74">
        <v>1773158</v>
      </c>
      <c r="I1367" s="74" t="s">
        <v>2829</v>
      </c>
      <c r="J1367" s="74" t="s">
        <v>2833</v>
      </c>
      <c r="K1367" s="74">
        <v>12595</v>
      </c>
      <c r="L1367" s="74">
        <v>0</v>
      </c>
      <c r="M1367" s="74">
        <v>1785753</v>
      </c>
      <c r="N1367" s="74">
        <v>1785753</v>
      </c>
      <c r="O1367" s="74">
        <v>1773158</v>
      </c>
      <c r="P1367" s="74">
        <v>1785753</v>
      </c>
      <c r="Q1367" s="74">
        <v>1773158</v>
      </c>
      <c r="R1367" s="74">
        <v>1785753</v>
      </c>
      <c r="S1367" s="74">
        <v>1773158</v>
      </c>
    </row>
    <row r="1368" spans="1:19" x14ac:dyDescent="0.35">
      <c r="A1368" s="74" t="s">
        <v>1374</v>
      </c>
      <c r="B1368" s="74">
        <v>223</v>
      </c>
      <c r="C1368" s="74" t="s">
        <v>1785</v>
      </c>
      <c r="D1368" s="74">
        <v>153903</v>
      </c>
      <c r="E1368" s="74" t="s">
        <v>2139</v>
      </c>
      <c r="F1368" s="74">
        <v>219025</v>
      </c>
      <c r="G1368" s="74">
        <v>219025</v>
      </c>
      <c r="H1368" s="74">
        <v>219025</v>
      </c>
      <c r="I1368" s="74" t="s">
        <v>2829</v>
      </c>
      <c r="J1368" s="74" t="s">
        <v>2833</v>
      </c>
      <c r="K1368" s="74">
        <v>0</v>
      </c>
      <c r="L1368" s="74">
        <v>0</v>
      </c>
      <c r="M1368" s="74">
        <v>219025</v>
      </c>
      <c r="N1368" s="74">
        <v>219025</v>
      </c>
      <c r="O1368" s="74">
        <v>219025</v>
      </c>
      <c r="P1368" s="74">
        <v>219025</v>
      </c>
      <c r="Q1368" s="74">
        <v>219025</v>
      </c>
      <c r="R1368" s="74">
        <v>219025</v>
      </c>
      <c r="S1368" s="74">
        <v>219025</v>
      </c>
    </row>
    <row r="1369" spans="1:19" x14ac:dyDescent="0.35">
      <c r="A1369" s="74" t="s">
        <v>1375</v>
      </c>
      <c r="B1369" s="74">
        <v>223</v>
      </c>
      <c r="C1369" s="74" t="s">
        <v>1785</v>
      </c>
      <c r="D1369" s="74">
        <v>153904</v>
      </c>
      <c r="E1369" s="74" t="s">
        <v>2548</v>
      </c>
      <c r="F1369" s="74">
        <v>553388</v>
      </c>
      <c r="G1369" s="74">
        <v>553388</v>
      </c>
      <c r="H1369" s="74">
        <v>553388</v>
      </c>
      <c r="I1369" s="74" t="s">
        <v>2829</v>
      </c>
      <c r="J1369" s="74" t="s">
        <v>2833</v>
      </c>
      <c r="K1369" s="74">
        <v>0</v>
      </c>
      <c r="L1369" s="74">
        <v>0</v>
      </c>
      <c r="M1369" s="74">
        <v>553388</v>
      </c>
      <c r="N1369" s="74">
        <v>553388</v>
      </c>
      <c r="O1369" s="74">
        <v>553388</v>
      </c>
      <c r="P1369" s="74">
        <v>553388</v>
      </c>
      <c r="Q1369" s="74">
        <v>553388</v>
      </c>
      <c r="R1369" s="74">
        <v>553388</v>
      </c>
      <c r="S1369" s="74">
        <v>553388</v>
      </c>
    </row>
    <row r="1370" spans="1:19" x14ac:dyDescent="0.35">
      <c r="A1370" s="74" t="s">
        <v>1376</v>
      </c>
      <c r="B1370" s="74">
        <v>223</v>
      </c>
      <c r="C1370" s="74" t="s">
        <v>1785</v>
      </c>
      <c r="D1370" s="74">
        <v>223901</v>
      </c>
      <c r="E1370" s="74" t="s">
        <v>2741</v>
      </c>
      <c r="F1370" s="74">
        <v>554799473</v>
      </c>
      <c r="G1370" s="74">
        <v>565861724</v>
      </c>
      <c r="H1370" s="74">
        <v>554799473</v>
      </c>
      <c r="I1370" s="74" t="s">
        <v>2829</v>
      </c>
      <c r="J1370" s="74" t="s">
        <v>2833</v>
      </c>
      <c r="K1370" s="74">
        <v>9561414</v>
      </c>
      <c r="L1370" s="74">
        <v>0</v>
      </c>
      <c r="M1370" s="74">
        <v>564360887</v>
      </c>
      <c r="N1370" s="74">
        <v>564360887</v>
      </c>
      <c r="O1370" s="74">
        <v>554799473</v>
      </c>
      <c r="P1370" s="74">
        <v>564360887</v>
      </c>
      <c r="Q1370" s="74">
        <v>554799473</v>
      </c>
      <c r="R1370" s="74">
        <v>564360887</v>
      </c>
      <c r="S1370" s="74">
        <v>554799473</v>
      </c>
    </row>
    <row r="1371" spans="1:19" x14ac:dyDescent="0.35">
      <c r="A1371" s="74" t="s">
        <v>1377</v>
      </c>
      <c r="B1371" s="74">
        <v>223</v>
      </c>
      <c r="C1371" s="74" t="s">
        <v>1785</v>
      </c>
      <c r="D1371" s="74">
        <v>223902</v>
      </c>
      <c r="E1371" s="74" t="s">
        <v>2742</v>
      </c>
      <c r="F1371" s="74">
        <v>48539409</v>
      </c>
      <c r="G1371" s="74">
        <v>49846147</v>
      </c>
      <c r="H1371" s="74">
        <v>48539409</v>
      </c>
      <c r="I1371" s="74" t="s">
        <v>2829</v>
      </c>
      <c r="J1371" s="74" t="s">
        <v>2833</v>
      </c>
      <c r="K1371" s="74">
        <v>866563</v>
      </c>
      <c r="L1371" s="74">
        <v>0</v>
      </c>
      <c r="M1371" s="74">
        <v>49405972</v>
      </c>
      <c r="N1371" s="74">
        <v>49405972</v>
      </c>
      <c r="O1371" s="74">
        <v>48539409</v>
      </c>
      <c r="P1371" s="74">
        <v>49405972</v>
      </c>
      <c r="Q1371" s="74">
        <v>48539409</v>
      </c>
      <c r="R1371" s="74">
        <v>49405972</v>
      </c>
      <c r="S1371" s="74">
        <v>48539409</v>
      </c>
    </row>
    <row r="1372" spans="1:19" x14ac:dyDescent="0.35">
      <c r="A1372" s="74" t="s">
        <v>1378</v>
      </c>
      <c r="B1372" s="74">
        <v>223</v>
      </c>
      <c r="C1372" s="74" t="s">
        <v>1785</v>
      </c>
      <c r="D1372" s="74">
        <v>223904</v>
      </c>
      <c r="E1372" s="74" t="s">
        <v>2266</v>
      </c>
      <c r="F1372" s="74">
        <v>181321555</v>
      </c>
      <c r="G1372" s="74">
        <v>186865918</v>
      </c>
      <c r="H1372" s="74">
        <v>181321555</v>
      </c>
      <c r="I1372" s="74" t="s">
        <v>2829</v>
      </c>
      <c r="J1372" s="74" t="s">
        <v>2833</v>
      </c>
      <c r="K1372" s="74">
        <v>532980</v>
      </c>
      <c r="L1372" s="74">
        <v>0</v>
      </c>
      <c r="M1372" s="74">
        <v>181854535</v>
      </c>
      <c r="N1372" s="74">
        <v>181854535</v>
      </c>
      <c r="O1372" s="74">
        <v>181321555</v>
      </c>
      <c r="P1372" s="74">
        <v>181854535</v>
      </c>
      <c r="Q1372" s="74">
        <v>181321555</v>
      </c>
      <c r="R1372" s="74">
        <v>181854535</v>
      </c>
      <c r="S1372" s="74">
        <v>181321555</v>
      </c>
    </row>
    <row r="1373" spans="1:19" x14ac:dyDescent="0.35">
      <c r="A1373" s="74" t="s">
        <v>1379</v>
      </c>
      <c r="B1373" s="74">
        <v>224</v>
      </c>
      <c r="C1373" s="74" t="s">
        <v>1786</v>
      </c>
      <c r="D1373" s="74">
        <v>138903</v>
      </c>
      <c r="E1373" s="74" t="s">
        <v>2362</v>
      </c>
      <c r="F1373" s="74">
        <v>511720</v>
      </c>
      <c r="G1373" s="74">
        <v>511720</v>
      </c>
      <c r="H1373" s="74">
        <v>511720</v>
      </c>
      <c r="I1373" s="74" t="s">
        <v>2829</v>
      </c>
      <c r="J1373" s="74" t="s">
        <v>2832</v>
      </c>
      <c r="K1373" s="74">
        <v>0</v>
      </c>
      <c r="L1373" s="74">
        <v>0</v>
      </c>
      <c r="M1373" s="74">
        <v>511720</v>
      </c>
      <c r="N1373" s="74">
        <v>511720</v>
      </c>
      <c r="O1373" s="74">
        <v>511720</v>
      </c>
      <c r="P1373" s="74">
        <v>511720</v>
      </c>
      <c r="Q1373" s="74">
        <v>511720</v>
      </c>
      <c r="R1373" s="74">
        <v>511720</v>
      </c>
      <c r="S1373" s="74">
        <v>511720</v>
      </c>
    </row>
    <row r="1374" spans="1:19" x14ac:dyDescent="0.35">
      <c r="A1374" s="74" t="s">
        <v>1380</v>
      </c>
      <c r="B1374" s="74">
        <v>224</v>
      </c>
      <c r="C1374" s="74" t="s">
        <v>1786</v>
      </c>
      <c r="D1374" s="74">
        <v>224901</v>
      </c>
      <c r="E1374" s="74" t="s">
        <v>2743</v>
      </c>
      <c r="F1374" s="74">
        <v>122668139</v>
      </c>
      <c r="G1374" s="74">
        <v>122668139</v>
      </c>
      <c r="H1374" s="74">
        <v>122668139</v>
      </c>
      <c r="I1374" s="74" t="s">
        <v>2829</v>
      </c>
      <c r="J1374" s="74" t="s">
        <v>2832</v>
      </c>
      <c r="K1374" s="74">
        <v>2543450</v>
      </c>
      <c r="L1374" s="74">
        <v>0</v>
      </c>
      <c r="M1374" s="74">
        <v>125211589</v>
      </c>
      <c r="N1374" s="74">
        <v>125211589</v>
      </c>
      <c r="O1374" s="74">
        <v>122668139</v>
      </c>
      <c r="P1374" s="74">
        <v>125211589</v>
      </c>
      <c r="Q1374" s="74">
        <v>122668139</v>
      </c>
      <c r="R1374" s="74">
        <v>125211589</v>
      </c>
      <c r="S1374" s="74">
        <v>122668139</v>
      </c>
    </row>
    <row r="1375" spans="1:19" x14ac:dyDescent="0.35">
      <c r="A1375" s="74" t="s">
        <v>1381</v>
      </c>
      <c r="B1375" s="74">
        <v>224</v>
      </c>
      <c r="C1375" s="74" t="s">
        <v>1786</v>
      </c>
      <c r="D1375" s="74">
        <v>224902</v>
      </c>
      <c r="E1375" s="74" t="s">
        <v>2721</v>
      </c>
      <c r="F1375" s="74">
        <v>23776237</v>
      </c>
      <c r="G1375" s="74">
        <v>23776237</v>
      </c>
      <c r="H1375" s="74">
        <v>23776237</v>
      </c>
      <c r="I1375" s="74" t="s">
        <v>2829</v>
      </c>
      <c r="J1375" s="74" t="s">
        <v>2832</v>
      </c>
      <c r="K1375" s="74">
        <v>833990</v>
      </c>
      <c r="L1375" s="74">
        <v>0</v>
      </c>
      <c r="M1375" s="74">
        <v>24610227</v>
      </c>
      <c r="N1375" s="74">
        <v>24610227</v>
      </c>
      <c r="O1375" s="74">
        <v>23776237</v>
      </c>
      <c r="P1375" s="74">
        <v>24610227</v>
      </c>
      <c r="Q1375" s="74">
        <v>23776237</v>
      </c>
      <c r="R1375" s="74">
        <v>24610227</v>
      </c>
      <c r="S1375" s="74">
        <v>23776237</v>
      </c>
    </row>
    <row r="1376" spans="1:19" x14ac:dyDescent="0.35">
      <c r="A1376" s="74" t="s">
        <v>1382</v>
      </c>
      <c r="B1376" s="74">
        <v>224</v>
      </c>
      <c r="C1376" s="74" t="s">
        <v>1786</v>
      </c>
      <c r="D1376" s="74">
        <v>252903</v>
      </c>
      <c r="E1376" s="74" t="s">
        <v>1845</v>
      </c>
      <c r="F1376" s="74">
        <v>815130</v>
      </c>
      <c r="G1376" s="74">
        <v>815130</v>
      </c>
      <c r="H1376" s="74">
        <v>815130</v>
      </c>
      <c r="I1376" s="74" t="s">
        <v>2829</v>
      </c>
      <c r="J1376" s="74" t="s">
        <v>2832</v>
      </c>
      <c r="K1376" s="74">
        <v>10000</v>
      </c>
      <c r="L1376" s="74">
        <v>0</v>
      </c>
      <c r="M1376" s="74">
        <v>825130</v>
      </c>
      <c r="N1376" s="74">
        <v>825130</v>
      </c>
      <c r="O1376" s="74">
        <v>815130</v>
      </c>
      <c r="P1376" s="74">
        <v>825130</v>
      </c>
      <c r="Q1376" s="74">
        <v>815130</v>
      </c>
      <c r="R1376" s="74">
        <v>825130</v>
      </c>
      <c r="S1376" s="74">
        <v>815130</v>
      </c>
    </row>
    <row r="1377" spans="1:19" x14ac:dyDescent="0.35">
      <c r="A1377" s="74" t="s">
        <v>1383</v>
      </c>
      <c r="B1377" s="74">
        <v>225</v>
      </c>
      <c r="C1377" s="74" t="s">
        <v>1787</v>
      </c>
      <c r="D1377" s="74">
        <v>172902</v>
      </c>
      <c r="E1377" s="74" t="s">
        <v>2597</v>
      </c>
      <c r="F1377" s="74">
        <v>371306692</v>
      </c>
      <c r="G1377" s="74">
        <v>374176635</v>
      </c>
      <c r="H1377" s="74">
        <v>371306692</v>
      </c>
      <c r="I1377" s="74" t="s">
        <v>2829</v>
      </c>
      <c r="J1377" s="74" t="s">
        <v>2833</v>
      </c>
      <c r="K1377" s="74">
        <v>464857</v>
      </c>
      <c r="L1377" s="74">
        <v>0</v>
      </c>
      <c r="M1377" s="74">
        <v>371771549</v>
      </c>
      <c r="N1377" s="74">
        <v>371771549</v>
      </c>
      <c r="O1377" s="74">
        <v>371306692</v>
      </c>
      <c r="P1377" s="74">
        <v>371771549</v>
      </c>
      <c r="Q1377" s="74">
        <v>371306692</v>
      </c>
      <c r="R1377" s="74">
        <v>371771549</v>
      </c>
      <c r="S1377" s="74">
        <v>371306692</v>
      </c>
    </row>
    <row r="1378" spans="1:19" x14ac:dyDescent="0.35">
      <c r="A1378" s="74" t="s">
        <v>1384</v>
      </c>
      <c r="B1378" s="74">
        <v>225</v>
      </c>
      <c r="C1378" s="74" t="s">
        <v>1787</v>
      </c>
      <c r="D1378" s="74">
        <v>172905</v>
      </c>
      <c r="E1378" s="74" t="s">
        <v>2012</v>
      </c>
      <c r="F1378" s="74">
        <v>13024157</v>
      </c>
      <c r="G1378" s="74">
        <v>13024157</v>
      </c>
      <c r="H1378" s="74">
        <v>13024157</v>
      </c>
      <c r="I1378" s="74" t="s">
        <v>2829</v>
      </c>
      <c r="J1378" s="74" t="s">
        <v>2833</v>
      </c>
      <c r="K1378" s="74">
        <v>476433</v>
      </c>
      <c r="L1378" s="74">
        <v>0</v>
      </c>
      <c r="M1378" s="74">
        <v>13500590</v>
      </c>
      <c r="N1378" s="74">
        <v>13500590</v>
      </c>
      <c r="O1378" s="74">
        <v>13024157</v>
      </c>
      <c r="P1378" s="74">
        <v>13500590</v>
      </c>
      <c r="Q1378" s="74">
        <v>13024157</v>
      </c>
      <c r="R1378" s="74">
        <v>13500590</v>
      </c>
      <c r="S1378" s="74">
        <v>13024157</v>
      </c>
    </row>
    <row r="1379" spans="1:19" x14ac:dyDescent="0.35">
      <c r="A1379" s="74" t="s">
        <v>1385</v>
      </c>
      <c r="B1379" s="74">
        <v>225</v>
      </c>
      <c r="C1379" s="74" t="s">
        <v>1787</v>
      </c>
      <c r="D1379" s="74">
        <v>194903</v>
      </c>
      <c r="E1379" s="74" t="s">
        <v>2249</v>
      </c>
      <c r="F1379" s="74">
        <v>52873609</v>
      </c>
      <c r="G1379" s="74">
        <v>54711684</v>
      </c>
      <c r="H1379" s="74">
        <v>52873609</v>
      </c>
      <c r="I1379" s="74" t="s">
        <v>2829</v>
      </c>
      <c r="J1379" s="74" t="s">
        <v>2834</v>
      </c>
      <c r="K1379" s="74">
        <v>2022956</v>
      </c>
      <c r="L1379" s="74">
        <v>0</v>
      </c>
      <c r="M1379" s="74">
        <v>54896565</v>
      </c>
      <c r="N1379" s="74">
        <v>54896565</v>
      </c>
      <c r="O1379" s="74">
        <v>52873609</v>
      </c>
      <c r="P1379" s="74">
        <v>54896565</v>
      </c>
      <c r="Q1379" s="74">
        <v>52873609</v>
      </c>
      <c r="R1379" s="74">
        <v>54896565</v>
      </c>
      <c r="S1379" s="74">
        <v>52873609</v>
      </c>
    </row>
    <row r="1380" spans="1:19" x14ac:dyDescent="0.35">
      <c r="A1380" s="74" t="s">
        <v>1386</v>
      </c>
      <c r="B1380" s="74">
        <v>225</v>
      </c>
      <c r="C1380" s="74" t="s">
        <v>1787</v>
      </c>
      <c r="D1380" s="74">
        <v>225902</v>
      </c>
      <c r="E1380" s="74" t="s">
        <v>2744</v>
      </c>
      <c r="F1380" s="74">
        <v>1575267891</v>
      </c>
      <c r="G1380" s="74">
        <v>1593549197</v>
      </c>
      <c r="H1380" s="74">
        <v>1575267891</v>
      </c>
      <c r="I1380" s="74" t="s">
        <v>2829</v>
      </c>
      <c r="J1380" s="74" t="s">
        <v>2833</v>
      </c>
      <c r="K1380" s="74">
        <v>40623954</v>
      </c>
      <c r="L1380" s="74">
        <v>0</v>
      </c>
      <c r="M1380" s="74">
        <v>1615891845</v>
      </c>
      <c r="N1380" s="74">
        <v>1615891845</v>
      </c>
      <c r="O1380" s="74">
        <v>1575267891</v>
      </c>
      <c r="P1380" s="74">
        <v>1615891845</v>
      </c>
      <c r="Q1380" s="74">
        <v>1575267891</v>
      </c>
      <c r="R1380" s="74">
        <v>1615891845</v>
      </c>
      <c r="S1380" s="74">
        <v>1575267891</v>
      </c>
    </row>
    <row r="1381" spans="1:19" x14ac:dyDescent="0.35">
      <c r="A1381" s="74" t="s">
        <v>1387</v>
      </c>
      <c r="B1381" s="74">
        <v>225</v>
      </c>
      <c r="C1381" s="74" t="s">
        <v>1787</v>
      </c>
      <c r="D1381" s="74">
        <v>225906</v>
      </c>
      <c r="E1381" s="74" t="s">
        <v>2715</v>
      </c>
      <c r="F1381" s="74">
        <v>124527491</v>
      </c>
      <c r="G1381" s="74">
        <v>128389693</v>
      </c>
      <c r="H1381" s="74">
        <v>124527491</v>
      </c>
      <c r="I1381" s="74" t="s">
        <v>2829</v>
      </c>
      <c r="J1381" s="74" t="s">
        <v>2833</v>
      </c>
      <c r="K1381" s="74">
        <v>5799475</v>
      </c>
      <c r="L1381" s="74">
        <v>0</v>
      </c>
      <c r="M1381" s="74">
        <v>130326966</v>
      </c>
      <c r="N1381" s="74">
        <v>130326966</v>
      </c>
      <c r="O1381" s="74">
        <v>124527491</v>
      </c>
      <c r="P1381" s="74">
        <v>130326966</v>
      </c>
      <c r="Q1381" s="74">
        <v>124527491</v>
      </c>
      <c r="R1381" s="74">
        <v>130326966</v>
      </c>
      <c r="S1381" s="74">
        <v>124527491</v>
      </c>
    </row>
    <row r="1382" spans="1:19" x14ac:dyDescent="0.35">
      <c r="A1382" s="74" t="s">
        <v>1388</v>
      </c>
      <c r="B1382" s="74">
        <v>225</v>
      </c>
      <c r="C1382" s="74" t="s">
        <v>1787</v>
      </c>
      <c r="D1382" s="74">
        <v>225907</v>
      </c>
      <c r="E1382" s="74" t="s">
        <v>2745</v>
      </c>
      <c r="F1382" s="74">
        <v>145266053</v>
      </c>
      <c r="G1382" s="74">
        <v>147331944</v>
      </c>
      <c r="H1382" s="74">
        <v>145266053</v>
      </c>
      <c r="I1382" s="74" t="s">
        <v>2829</v>
      </c>
      <c r="J1382" s="74" t="s">
        <v>2833</v>
      </c>
      <c r="K1382" s="74">
        <v>6428466</v>
      </c>
      <c r="L1382" s="74">
        <v>0</v>
      </c>
      <c r="M1382" s="74">
        <v>151694519</v>
      </c>
      <c r="N1382" s="74">
        <v>151694519</v>
      </c>
      <c r="O1382" s="74">
        <v>145266053</v>
      </c>
      <c r="P1382" s="74">
        <v>151694519</v>
      </c>
      <c r="Q1382" s="74">
        <v>145266053</v>
      </c>
      <c r="R1382" s="74">
        <v>151694519</v>
      </c>
      <c r="S1382" s="74">
        <v>145266053</v>
      </c>
    </row>
    <row r="1383" spans="1:19" x14ac:dyDescent="0.35">
      <c r="A1383" s="74" t="s">
        <v>1389</v>
      </c>
      <c r="B1383" s="74">
        <v>226</v>
      </c>
      <c r="C1383" s="74" t="s">
        <v>1788</v>
      </c>
      <c r="D1383" s="74">
        <v>200902</v>
      </c>
      <c r="E1383" s="74" t="s">
        <v>2682</v>
      </c>
      <c r="F1383" s="74">
        <v>37250078</v>
      </c>
      <c r="G1383" s="74">
        <v>36178012</v>
      </c>
      <c r="H1383" s="74">
        <v>37250078</v>
      </c>
      <c r="I1383" s="74" t="s">
        <v>2829</v>
      </c>
      <c r="J1383" s="74" t="s">
        <v>2833</v>
      </c>
      <c r="K1383" s="74">
        <v>1555200</v>
      </c>
      <c r="L1383" s="74">
        <v>0</v>
      </c>
      <c r="M1383" s="74">
        <v>38805278</v>
      </c>
      <c r="N1383" s="74">
        <v>38805278</v>
      </c>
      <c r="O1383" s="74">
        <v>37250078</v>
      </c>
      <c r="P1383" s="74">
        <v>38805278</v>
      </c>
      <c r="Q1383" s="74">
        <v>37250078</v>
      </c>
      <c r="R1383" s="74">
        <v>38805278</v>
      </c>
      <c r="S1383" s="74">
        <v>37250078</v>
      </c>
    </row>
    <row r="1384" spans="1:19" x14ac:dyDescent="0.35">
      <c r="A1384" s="74" t="s">
        <v>1390</v>
      </c>
      <c r="B1384" s="74">
        <v>226</v>
      </c>
      <c r="C1384" s="74" t="s">
        <v>1788</v>
      </c>
      <c r="D1384" s="74">
        <v>226901</v>
      </c>
      <c r="E1384" s="74" t="s">
        <v>2746</v>
      </c>
      <c r="F1384" s="74">
        <v>240049255</v>
      </c>
      <c r="G1384" s="74">
        <v>250726304</v>
      </c>
      <c r="H1384" s="74">
        <v>240049255</v>
      </c>
      <c r="I1384" s="74" t="s">
        <v>2829</v>
      </c>
      <c r="J1384" s="74" t="s">
        <v>2833</v>
      </c>
      <c r="K1384" s="74">
        <v>7811130</v>
      </c>
      <c r="L1384" s="74">
        <v>0</v>
      </c>
      <c r="M1384" s="74">
        <v>247860385</v>
      </c>
      <c r="N1384" s="74">
        <v>247860385</v>
      </c>
      <c r="O1384" s="74">
        <v>240049255</v>
      </c>
      <c r="P1384" s="74">
        <v>257117465</v>
      </c>
      <c r="Q1384" s="74">
        <v>249306335</v>
      </c>
      <c r="R1384" s="74">
        <v>257117465</v>
      </c>
      <c r="S1384" s="74">
        <v>249306335</v>
      </c>
    </row>
    <row r="1385" spans="1:19" x14ac:dyDescent="0.35">
      <c r="A1385" s="74" t="s">
        <v>1391</v>
      </c>
      <c r="B1385" s="74">
        <v>226</v>
      </c>
      <c r="C1385" s="74" t="s">
        <v>1788</v>
      </c>
      <c r="D1385" s="74">
        <v>226903</v>
      </c>
      <c r="E1385" s="74" t="s">
        <v>2747</v>
      </c>
      <c r="F1385" s="74">
        <v>4950639042</v>
      </c>
      <c r="G1385" s="74">
        <v>5048426026</v>
      </c>
      <c r="H1385" s="74">
        <v>4950639042</v>
      </c>
      <c r="I1385" s="74" t="s">
        <v>2829</v>
      </c>
      <c r="J1385" s="74" t="s">
        <v>2833</v>
      </c>
      <c r="K1385" s="74">
        <v>214667117</v>
      </c>
      <c r="L1385" s="74">
        <v>0</v>
      </c>
      <c r="M1385" s="74">
        <v>5165306159</v>
      </c>
      <c r="N1385" s="74">
        <v>5165306159</v>
      </c>
      <c r="O1385" s="74">
        <v>4950639042</v>
      </c>
      <c r="P1385" s="74">
        <v>5165306159</v>
      </c>
      <c r="Q1385" s="74">
        <v>4950639042</v>
      </c>
      <c r="R1385" s="74">
        <v>5165306159</v>
      </c>
      <c r="S1385" s="74">
        <v>4950639042</v>
      </c>
    </row>
    <row r="1386" spans="1:19" x14ac:dyDescent="0.35">
      <c r="A1386" s="74" t="s">
        <v>1392</v>
      </c>
      <c r="B1386" s="74">
        <v>226</v>
      </c>
      <c r="C1386" s="74" t="s">
        <v>1788</v>
      </c>
      <c r="D1386" s="74">
        <v>226905</v>
      </c>
      <c r="E1386" s="74" t="s">
        <v>2046</v>
      </c>
      <c r="F1386" s="74">
        <v>117842182</v>
      </c>
      <c r="G1386" s="74">
        <v>114916738</v>
      </c>
      <c r="H1386" s="74">
        <v>117842182</v>
      </c>
      <c r="I1386" s="74" t="s">
        <v>2829</v>
      </c>
      <c r="J1386" s="74" t="s">
        <v>2833</v>
      </c>
      <c r="K1386" s="74">
        <v>4076140</v>
      </c>
      <c r="L1386" s="74">
        <v>0</v>
      </c>
      <c r="M1386" s="74">
        <v>121918322</v>
      </c>
      <c r="N1386" s="74">
        <v>121918322</v>
      </c>
      <c r="O1386" s="74">
        <v>117842182</v>
      </c>
      <c r="P1386" s="74">
        <v>121918322</v>
      </c>
      <c r="Q1386" s="74">
        <v>117842182</v>
      </c>
      <c r="R1386" s="74">
        <v>121918322</v>
      </c>
      <c r="S1386" s="74">
        <v>117842182</v>
      </c>
    </row>
    <row r="1387" spans="1:19" x14ac:dyDescent="0.35">
      <c r="A1387" s="74" t="s">
        <v>1393</v>
      </c>
      <c r="B1387" s="74">
        <v>226</v>
      </c>
      <c r="C1387" s="74" t="s">
        <v>1788</v>
      </c>
      <c r="D1387" s="74">
        <v>226906</v>
      </c>
      <c r="E1387" s="74" t="s">
        <v>2748</v>
      </c>
      <c r="F1387" s="74">
        <v>429399201</v>
      </c>
      <c r="G1387" s="74">
        <v>419696846</v>
      </c>
      <c r="H1387" s="74">
        <v>429399201</v>
      </c>
      <c r="I1387" s="74" t="s">
        <v>2829</v>
      </c>
      <c r="J1387" s="74" t="s">
        <v>2833</v>
      </c>
      <c r="K1387" s="74">
        <v>12849140</v>
      </c>
      <c r="L1387" s="74">
        <v>0</v>
      </c>
      <c r="M1387" s="74">
        <v>442248341</v>
      </c>
      <c r="N1387" s="74">
        <v>442248341</v>
      </c>
      <c r="O1387" s="74">
        <v>429399201</v>
      </c>
      <c r="P1387" s="74">
        <v>442248341</v>
      </c>
      <c r="Q1387" s="74">
        <v>429399201</v>
      </c>
      <c r="R1387" s="74">
        <v>442248341</v>
      </c>
      <c r="S1387" s="74">
        <v>429399201</v>
      </c>
    </row>
    <row r="1388" spans="1:19" x14ac:dyDescent="0.35">
      <c r="A1388" s="74" t="s">
        <v>1394</v>
      </c>
      <c r="B1388" s="74">
        <v>226</v>
      </c>
      <c r="C1388" s="74" t="s">
        <v>1788</v>
      </c>
      <c r="D1388" s="74">
        <v>226907</v>
      </c>
      <c r="E1388" s="74" t="s">
        <v>2749</v>
      </c>
      <c r="F1388" s="74">
        <v>274355950</v>
      </c>
      <c r="G1388" s="74">
        <v>272460675</v>
      </c>
      <c r="H1388" s="74">
        <v>274355950</v>
      </c>
      <c r="I1388" s="74" t="s">
        <v>2829</v>
      </c>
      <c r="J1388" s="74" t="s">
        <v>2833</v>
      </c>
      <c r="K1388" s="74">
        <v>16504680</v>
      </c>
      <c r="L1388" s="74">
        <v>0</v>
      </c>
      <c r="M1388" s="74">
        <v>290860630</v>
      </c>
      <c r="N1388" s="74">
        <v>290860630</v>
      </c>
      <c r="O1388" s="74">
        <v>274355950</v>
      </c>
      <c r="P1388" s="74">
        <v>290860630</v>
      </c>
      <c r="Q1388" s="74">
        <v>274355950</v>
      </c>
      <c r="R1388" s="74">
        <v>290860630</v>
      </c>
      <c r="S1388" s="74">
        <v>274355950</v>
      </c>
    </row>
    <row r="1389" spans="1:19" x14ac:dyDescent="0.35">
      <c r="A1389" s="74" t="s">
        <v>1395</v>
      </c>
      <c r="B1389" s="74">
        <v>226</v>
      </c>
      <c r="C1389" s="74" t="s">
        <v>1788</v>
      </c>
      <c r="D1389" s="74">
        <v>226908</v>
      </c>
      <c r="E1389" s="74" t="s">
        <v>2750</v>
      </c>
      <c r="F1389" s="74">
        <v>121530013</v>
      </c>
      <c r="G1389" s="74">
        <v>118068575</v>
      </c>
      <c r="H1389" s="74">
        <v>121530013</v>
      </c>
      <c r="I1389" s="74" t="s">
        <v>2829</v>
      </c>
      <c r="J1389" s="74" t="s">
        <v>2835</v>
      </c>
      <c r="K1389" s="74">
        <v>3085800</v>
      </c>
      <c r="L1389" s="74">
        <v>0</v>
      </c>
      <c r="M1389" s="74">
        <v>124615813</v>
      </c>
      <c r="N1389" s="74">
        <v>124615813</v>
      </c>
      <c r="O1389" s="74">
        <v>121530013</v>
      </c>
      <c r="P1389" s="74">
        <v>124615813</v>
      </c>
      <c r="Q1389" s="74">
        <v>121530013</v>
      </c>
      <c r="R1389" s="74">
        <v>124615813</v>
      </c>
      <c r="S1389" s="74">
        <v>121530013</v>
      </c>
    </row>
    <row r="1390" spans="1:19" x14ac:dyDescent="0.35">
      <c r="A1390" s="74" t="s">
        <v>1396</v>
      </c>
      <c r="B1390" s="74">
        <v>227</v>
      </c>
      <c r="C1390" s="74" t="s">
        <v>1789</v>
      </c>
      <c r="D1390" s="74">
        <v>11902</v>
      </c>
      <c r="E1390" s="74" t="s">
        <v>1871</v>
      </c>
      <c r="F1390" s="74">
        <v>250633580</v>
      </c>
      <c r="G1390" s="74">
        <v>250633580</v>
      </c>
      <c r="H1390" s="74">
        <v>250633580</v>
      </c>
      <c r="I1390" s="74" t="s">
        <v>2829</v>
      </c>
      <c r="J1390" s="74" t="s">
        <v>2832</v>
      </c>
      <c r="K1390" s="74">
        <v>9934920</v>
      </c>
      <c r="L1390" s="74">
        <v>0</v>
      </c>
      <c r="M1390" s="74">
        <v>260568500</v>
      </c>
      <c r="N1390" s="74">
        <v>260568500</v>
      </c>
      <c r="O1390" s="74">
        <v>250633580</v>
      </c>
      <c r="P1390" s="74">
        <v>260568500</v>
      </c>
      <c r="Q1390" s="74">
        <v>250633580</v>
      </c>
      <c r="R1390" s="74">
        <v>260568500</v>
      </c>
      <c r="S1390" s="74">
        <v>250633580</v>
      </c>
    </row>
    <row r="1391" spans="1:19" x14ac:dyDescent="0.35">
      <c r="A1391" s="74" t="s">
        <v>1397</v>
      </c>
      <c r="B1391" s="74">
        <v>227</v>
      </c>
      <c r="C1391" s="74" t="s">
        <v>1789</v>
      </c>
      <c r="D1391" s="74">
        <v>16901</v>
      </c>
      <c r="E1391" s="74" t="s">
        <v>1914</v>
      </c>
      <c r="F1391" s="74">
        <v>9808652</v>
      </c>
      <c r="G1391" s="74">
        <v>9808652</v>
      </c>
      <c r="H1391" s="74">
        <v>9808652</v>
      </c>
      <c r="I1391" s="74" t="s">
        <v>2829</v>
      </c>
      <c r="J1391" s="74" t="s">
        <v>2832</v>
      </c>
      <c r="K1391" s="74">
        <v>64743</v>
      </c>
      <c r="L1391" s="74">
        <v>0</v>
      </c>
      <c r="M1391" s="74">
        <v>9873395</v>
      </c>
      <c r="N1391" s="74">
        <v>9873395</v>
      </c>
      <c r="O1391" s="74">
        <v>9808652</v>
      </c>
      <c r="P1391" s="74">
        <v>9873395</v>
      </c>
      <c r="Q1391" s="74">
        <v>9808652</v>
      </c>
      <c r="R1391" s="74">
        <v>9873395</v>
      </c>
      <c r="S1391" s="74">
        <v>9808652</v>
      </c>
    </row>
    <row r="1392" spans="1:19" x14ac:dyDescent="0.35">
      <c r="A1392" s="74" t="s">
        <v>1398</v>
      </c>
      <c r="B1392" s="74">
        <v>227</v>
      </c>
      <c r="C1392" s="74" t="s">
        <v>1789</v>
      </c>
      <c r="D1392" s="74">
        <v>27904</v>
      </c>
      <c r="E1392" s="74" t="s">
        <v>1976</v>
      </c>
      <c r="F1392" s="74">
        <v>509614642</v>
      </c>
      <c r="G1392" s="74">
        <v>509614642</v>
      </c>
      <c r="H1392" s="74">
        <v>509614642</v>
      </c>
      <c r="I1392" s="74" t="s">
        <v>2829</v>
      </c>
      <c r="J1392" s="74" t="s">
        <v>2832</v>
      </c>
      <c r="K1392" s="74">
        <v>3539876</v>
      </c>
      <c r="L1392" s="74">
        <v>0</v>
      </c>
      <c r="M1392" s="74">
        <v>513154518</v>
      </c>
      <c r="N1392" s="74">
        <v>513154518</v>
      </c>
      <c r="O1392" s="74">
        <v>509614642</v>
      </c>
      <c r="P1392" s="74">
        <v>513154518</v>
      </c>
      <c r="Q1392" s="74">
        <v>509614642</v>
      </c>
      <c r="R1392" s="74">
        <v>513154518</v>
      </c>
      <c r="S1392" s="74">
        <v>509614642</v>
      </c>
    </row>
    <row r="1393" spans="1:19" x14ac:dyDescent="0.35">
      <c r="A1393" s="74" t="s">
        <v>1399</v>
      </c>
      <c r="B1393" s="74">
        <v>227</v>
      </c>
      <c r="C1393" s="74" t="s">
        <v>1789</v>
      </c>
      <c r="D1393" s="74">
        <v>105904</v>
      </c>
      <c r="E1393" s="74" t="s">
        <v>2363</v>
      </c>
      <c r="F1393" s="74">
        <v>10928844</v>
      </c>
      <c r="G1393" s="74">
        <v>10928844</v>
      </c>
      <c r="H1393" s="74">
        <v>10928844</v>
      </c>
      <c r="I1393" s="74" t="s">
        <v>2829</v>
      </c>
      <c r="J1393" s="74" t="s">
        <v>2832</v>
      </c>
      <c r="K1393" s="74">
        <v>74750</v>
      </c>
      <c r="L1393" s="74">
        <v>0</v>
      </c>
      <c r="M1393" s="74">
        <v>11003594</v>
      </c>
      <c r="N1393" s="74">
        <v>11003594</v>
      </c>
      <c r="O1393" s="74">
        <v>10928844</v>
      </c>
      <c r="P1393" s="74">
        <v>11003594</v>
      </c>
      <c r="Q1393" s="74">
        <v>10928844</v>
      </c>
      <c r="R1393" s="74">
        <v>11003594</v>
      </c>
      <c r="S1393" s="74">
        <v>10928844</v>
      </c>
    </row>
    <row r="1394" spans="1:19" x14ac:dyDescent="0.35">
      <c r="A1394" s="74" t="s">
        <v>1400</v>
      </c>
      <c r="B1394" s="74">
        <v>227</v>
      </c>
      <c r="C1394" s="74" t="s">
        <v>1789</v>
      </c>
      <c r="D1394" s="74">
        <v>105906</v>
      </c>
      <c r="E1394" s="74" t="s">
        <v>1983</v>
      </c>
      <c r="F1394" s="74">
        <v>9578281</v>
      </c>
      <c r="G1394" s="74">
        <v>9578281</v>
      </c>
      <c r="H1394" s="74">
        <v>9578281</v>
      </c>
      <c r="I1394" s="74" t="s">
        <v>2829</v>
      </c>
      <c r="J1394" s="74" t="s">
        <v>2832</v>
      </c>
      <c r="K1394" s="74">
        <v>115000</v>
      </c>
      <c r="L1394" s="74">
        <v>0</v>
      </c>
      <c r="M1394" s="74">
        <v>9693281</v>
      </c>
      <c r="N1394" s="74">
        <v>9693281</v>
      </c>
      <c r="O1394" s="74">
        <v>9578281</v>
      </c>
      <c r="P1394" s="74">
        <v>9693281</v>
      </c>
      <c r="Q1394" s="74">
        <v>9578281</v>
      </c>
      <c r="R1394" s="74">
        <v>9693281</v>
      </c>
      <c r="S1394" s="74">
        <v>9578281</v>
      </c>
    </row>
    <row r="1395" spans="1:19" x14ac:dyDescent="0.35">
      <c r="A1395" s="74" t="s">
        <v>1401</v>
      </c>
      <c r="B1395" s="74">
        <v>227</v>
      </c>
      <c r="C1395" s="74" t="s">
        <v>1789</v>
      </c>
      <c r="D1395" s="74">
        <v>227901</v>
      </c>
      <c r="E1395" s="74" t="s">
        <v>2751</v>
      </c>
      <c r="F1395" s="74">
        <v>110302808080</v>
      </c>
      <c r="G1395" s="74">
        <v>110302808080</v>
      </c>
      <c r="H1395" s="74">
        <v>110302808080</v>
      </c>
      <c r="I1395" s="74" t="s">
        <v>2829</v>
      </c>
      <c r="J1395" s="74" t="s">
        <v>2832</v>
      </c>
      <c r="K1395" s="74">
        <v>1125722885</v>
      </c>
      <c r="L1395" s="74">
        <v>0</v>
      </c>
      <c r="M1395" s="74">
        <v>111428530965</v>
      </c>
      <c r="N1395" s="74">
        <v>111428530965</v>
      </c>
      <c r="O1395" s="74">
        <v>110302808080</v>
      </c>
      <c r="P1395" s="74">
        <v>111428530965</v>
      </c>
      <c r="Q1395" s="74">
        <v>110302808080</v>
      </c>
      <c r="R1395" s="74">
        <v>111428530965</v>
      </c>
      <c r="S1395" s="74">
        <v>110302808080</v>
      </c>
    </row>
    <row r="1396" spans="1:19" x14ac:dyDescent="0.35">
      <c r="A1396" s="74" t="s">
        <v>1402</v>
      </c>
      <c r="B1396" s="74">
        <v>227</v>
      </c>
      <c r="C1396" s="74" t="s">
        <v>1789</v>
      </c>
      <c r="D1396" s="74">
        <v>227904</v>
      </c>
      <c r="E1396" s="74" t="s">
        <v>2752</v>
      </c>
      <c r="F1396" s="74">
        <v>12288859291</v>
      </c>
      <c r="G1396" s="74">
        <v>12288859291</v>
      </c>
      <c r="H1396" s="74">
        <v>12288859291</v>
      </c>
      <c r="I1396" s="74" t="s">
        <v>2829</v>
      </c>
      <c r="J1396" s="74" t="s">
        <v>2832</v>
      </c>
      <c r="K1396" s="74">
        <v>265862510</v>
      </c>
      <c r="L1396" s="74">
        <v>0</v>
      </c>
      <c r="M1396" s="74">
        <v>12554721801</v>
      </c>
      <c r="N1396" s="74">
        <v>12554721801</v>
      </c>
      <c r="O1396" s="74">
        <v>12288859291</v>
      </c>
      <c r="P1396" s="74">
        <v>12554721801</v>
      </c>
      <c r="Q1396" s="74">
        <v>12288859291</v>
      </c>
      <c r="R1396" s="74">
        <v>12554721801</v>
      </c>
      <c r="S1396" s="74">
        <v>12288859291</v>
      </c>
    </row>
    <row r="1397" spans="1:19" x14ac:dyDescent="0.35">
      <c r="A1397" s="74" t="s">
        <v>1403</v>
      </c>
      <c r="B1397" s="74">
        <v>227</v>
      </c>
      <c r="C1397" s="74" t="s">
        <v>1789</v>
      </c>
      <c r="D1397" s="74">
        <v>227907</v>
      </c>
      <c r="E1397" s="74" t="s">
        <v>2753</v>
      </c>
      <c r="F1397" s="74">
        <v>4471765803</v>
      </c>
      <c r="G1397" s="74">
        <v>4471765803</v>
      </c>
      <c r="H1397" s="74">
        <v>4471765803</v>
      </c>
      <c r="I1397" s="74" t="s">
        <v>2829</v>
      </c>
      <c r="J1397" s="74" t="s">
        <v>2832</v>
      </c>
      <c r="K1397" s="74">
        <v>77631628</v>
      </c>
      <c r="L1397" s="74">
        <v>0</v>
      </c>
      <c r="M1397" s="74">
        <v>4549397431</v>
      </c>
      <c r="N1397" s="74">
        <v>4549397431</v>
      </c>
      <c r="O1397" s="74">
        <v>4471765803</v>
      </c>
      <c r="P1397" s="74">
        <v>5883745399</v>
      </c>
      <c r="Q1397" s="74">
        <v>5806113771</v>
      </c>
      <c r="R1397" s="74">
        <v>5883745399</v>
      </c>
      <c r="S1397" s="74">
        <v>5806113771</v>
      </c>
    </row>
    <row r="1398" spans="1:19" x14ac:dyDescent="0.35">
      <c r="A1398" s="74" t="s">
        <v>1404</v>
      </c>
      <c r="B1398" s="74">
        <v>227</v>
      </c>
      <c r="C1398" s="74" t="s">
        <v>1789</v>
      </c>
      <c r="D1398" s="74">
        <v>227909</v>
      </c>
      <c r="E1398" s="74" t="s">
        <v>2754</v>
      </c>
      <c r="F1398" s="74">
        <v>14421031806</v>
      </c>
      <c r="G1398" s="74">
        <v>14421031806</v>
      </c>
      <c r="H1398" s="74">
        <v>14421031806</v>
      </c>
      <c r="I1398" s="74" t="s">
        <v>2829</v>
      </c>
      <c r="J1398" s="74" t="s">
        <v>2832</v>
      </c>
      <c r="K1398" s="74">
        <v>95681205</v>
      </c>
      <c r="L1398" s="74">
        <v>0</v>
      </c>
      <c r="M1398" s="74">
        <v>14516713011</v>
      </c>
      <c r="N1398" s="74">
        <v>14516713011</v>
      </c>
      <c r="O1398" s="74">
        <v>14421031806</v>
      </c>
      <c r="P1398" s="74">
        <v>14516713011</v>
      </c>
      <c r="Q1398" s="74">
        <v>14421031806</v>
      </c>
      <c r="R1398" s="74">
        <v>14516713011</v>
      </c>
      <c r="S1398" s="74">
        <v>14421031806</v>
      </c>
    </row>
    <row r="1399" spans="1:19" x14ac:dyDescent="0.35">
      <c r="A1399" s="74" t="s">
        <v>1405</v>
      </c>
      <c r="B1399" s="74">
        <v>227</v>
      </c>
      <c r="C1399" s="74" t="s">
        <v>1789</v>
      </c>
      <c r="D1399" s="74">
        <v>227910</v>
      </c>
      <c r="E1399" s="74" t="s">
        <v>2755</v>
      </c>
      <c r="F1399" s="74">
        <v>5151400095</v>
      </c>
      <c r="G1399" s="74">
        <v>5151400095</v>
      </c>
      <c r="H1399" s="74">
        <v>5151400095</v>
      </c>
      <c r="I1399" s="74" t="s">
        <v>2829</v>
      </c>
      <c r="J1399" s="74" t="s">
        <v>2832</v>
      </c>
      <c r="K1399" s="74">
        <v>74180442</v>
      </c>
      <c r="L1399" s="74">
        <v>0</v>
      </c>
      <c r="M1399" s="74">
        <v>5225580537</v>
      </c>
      <c r="N1399" s="74">
        <v>5225580537</v>
      </c>
      <c r="O1399" s="74">
        <v>5151400095</v>
      </c>
      <c r="P1399" s="74">
        <v>5225580537</v>
      </c>
      <c r="Q1399" s="74">
        <v>5151400095</v>
      </c>
      <c r="R1399" s="74">
        <v>5225580537</v>
      </c>
      <c r="S1399" s="74">
        <v>5151400095</v>
      </c>
    </row>
    <row r="1400" spans="1:19" x14ac:dyDescent="0.35">
      <c r="A1400" s="74" t="s">
        <v>1406</v>
      </c>
      <c r="B1400" s="74">
        <v>227</v>
      </c>
      <c r="C1400" s="74" t="s">
        <v>1789</v>
      </c>
      <c r="D1400" s="74">
        <v>227912</v>
      </c>
      <c r="E1400" s="74" t="s">
        <v>2756</v>
      </c>
      <c r="F1400" s="74">
        <v>1546789836</v>
      </c>
      <c r="G1400" s="74">
        <v>1546789836</v>
      </c>
      <c r="H1400" s="74">
        <v>1546789836</v>
      </c>
      <c r="I1400" s="74" t="s">
        <v>2829</v>
      </c>
      <c r="J1400" s="74" t="s">
        <v>2832</v>
      </c>
      <c r="K1400" s="74">
        <v>29537732</v>
      </c>
      <c r="L1400" s="74">
        <v>97196319</v>
      </c>
      <c r="M1400" s="74">
        <v>1576327568</v>
      </c>
      <c r="N1400" s="74">
        <v>1479131249</v>
      </c>
      <c r="O1400" s="74">
        <v>1449593517</v>
      </c>
      <c r="P1400" s="74">
        <v>1576327568</v>
      </c>
      <c r="Q1400" s="74">
        <v>1546789836</v>
      </c>
      <c r="R1400" s="74">
        <v>1479131249</v>
      </c>
      <c r="S1400" s="74">
        <v>1449593517</v>
      </c>
    </row>
    <row r="1401" spans="1:19" x14ac:dyDescent="0.35">
      <c r="A1401" s="74" t="s">
        <v>1407</v>
      </c>
      <c r="B1401" s="74">
        <v>227</v>
      </c>
      <c r="C1401" s="74" t="s">
        <v>1789</v>
      </c>
      <c r="D1401" s="74">
        <v>227913</v>
      </c>
      <c r="E1401" s="74" t="s">
        <v>2757</v>
      </c>
      <c r="F1401" s="74">
        <v>11682708655</v>
      </c>
      <c r="G1401" s="74">
        <v>11682708655</v>
      </c>
      <c r="H1401" s="74">
        <v>11682708655</v>
      </c>
      <c r="I1401" s="74" t="s">
        <v>2829</v>
      </c>
      <c r="J1401" s="74" t="s">
        <v>2832</v>
      </c>
      <c r="K1401" s="74">
        <v>138271508</v>
      </c>
      <c r="L1401" s="74">
        <v>735382318</v>
      </c>
      <c r="M1401" s="74">
        <v>11820980163</v>
      </c>
      <c r="N1401" s="74">
        <v>11085597845</v>
      </c>
      <c r="O1401" s="74">
        <v>10947326337</v>
      </c>
      <c r="P1401" s="74">
        <v>11820980163</v>
      </c>
      <c r="Q1401" s="74">
        <v>11682708655</v>
      </c>
      <c r="R1401" s="74">
        <v>11085597845</v>
      </c>
      <c r="S1401" s="74">
        <v>10947326337</v>
      </c>
    </row>
    <row r="1402" spans="1:19" x14ac:dyDescent="0.35">
      <c r="A1402" s="74" t="s">
        <v>1408</v>
      </c>
      <c r="B1402" s="74">
        <v>227</v>
      </c>
      <c r="C1402" s="74" t="s">
        <v>1789</v>
      </c>
      <c r="D1402" s="74">
        <v>246909</v>
      </c>
      <c r="E1402" s="74" t="s">
        <v>2758</v>
      </c>
      <c r="F1402" s="74">
        <v>8070183685</v>
      </c>
      <c r="G1402" s="74">
        <v>8070183685</v>
      </c>
      <c r="H1402" s="74">
        <v>8070183685</v>
      </c>
      <c r="I1402" s="74" t="s">
        <v>2829</v>
      </c>
      <c r="J1402" s="74" t="s">
        <v>2832</v>
      </c>
      <c r="K1402" s="74">
        <v>101074759</v>
      </c>
      <c r="L1402" s="74">
        <v>0</v>
      </c>
      <c r="M1402" s="74">
        <v>8171258444</v>
      </c>
      <c r="N1402" s="74">
        <v>8171258444</v>
      </c>
      <c r="O1402" s="74">
        <v>8070183685</v>
      </c>
      <c r="P1402" s="74">
        <v>8171258444</v>
      </c>
      <c r="Q1402" s="74">
        <v>8070183685</v>
      </c>
      <c r="R1402" s="74">
        <v>8171258444</v>
      </c>
      <c r="S1402" s="74">
        <v>8070183685</v>
      </c>
    </row>
    <row r="1403" spans="1:19" x14ac:dyDescent="0.35">
      <c r="A1403" s="74" t="s">
        <v>1409</v>
      </c>
      <c r="B1403" s="74">
        <v>227</v>
      </c>
      <c r="C1403" s="74" t="s">
        <v>1789</v>
      </c>
      <c r="D1403" s="74">
        <v>246913</v>
      </c>
      <c r="E1403" s="74" t="s">
        <v>2759</v>
      </c>
      <c r="F1403" s="74">
        <v>9077852766</v>
      </c>
      <c r="G1403" s="74">
        <v>9077852766</v>
      </c>
      <c r="H1403" s="74">
        <v>9077852766</v>
      </c>
      <c r="I1403" s="74" t="s">
        <v>2829</v>
      </c>
      <c r="J1403" s="74" t="s">
        <v>2832</v>
      </c>
      <c r="K1403" s="74">
        <v>122235434</v>
      </c>
      <c r="L1403" s="74">
        <v>0</v>
      </c>
      <c r="M1403" s="74">
        <v>9200088200</v>
      </c>
      <c r="N1403" s="74">
        <v>9200088200</v>
      </c>
      <c r="O1403" s="74">
        <v>9077852766</v>
      </c>
      <c r="P1403" s="74">
        <v>9200088200</v>
      </c>
      <c r="Q1403" s="74">
        <v>9077852766</v>
      </c>
      <c r="R1403" s="74">
        <v>9200088200</v>
      </c>
      <c r="S1403" s="74">
        <v>9077852766</v>
      </c>
    </row>
    <row r="1404" spans="1:19" x14ac:dyDescent="0.35">
      <c r="A1404" s="74" t="s">
        <v>1410</v>
      </c>
      <c r="B1404" s="74">
        <v>227</v>
      </c>
      <c r="C1404" s="74" t="s">
        <v>1789</v>
      </c>
      <c r="D1404" s="74">
        <v>246914</v>
      </c>
      <c r="E1404" s="74" t="s">
        <v>2760</v>
      </c>
      <c r="F1404" s="74">
        <v>4416781</v>
      </c>
      <c r="G1404" s="74">
        <v>4416781</v>
      </c>
      <c r="H1404" s="74">
        <v>4416781</v>
      </c>
      <c r="I1404" s="74" t="s">
        <v>2829</v>
      </c>
      <c r="J1404" s="74" t="s">
        <v>2832</v>
      </c>
      <c r="K1404" s="74">
        <v>162750</v>
      </c>
      <c r="L1404" s="74">
        <v>0</v>
      </c>
      <c r="M1404" s="74">
        <v>4579531</v>
      </c>
      <c r="N1404" s="74">
        <v>4579531</v>
      </c>
      <c r="O1404" s="74">
        <v>4416781</v>
      </c>
      <c r="P1404" s="74">
        <v>4579531</v>
      </c>
      <c r="Q1404" s="74">
        <v>4416781</v>
      </c>
      <c r="R1404" s="74">
        <v>4579531</v>
      </c>
      <c r="S1404" s="74">
        <v>4416781</v>
      </c>
    </row>
    <row r="1405" spans="1:19" x14ac:dyDescent="0.35">
      <c r="A1405" s="74" t="s">
        <v>1411</v>
      </c>
      <c r="B1405" s="74">
        <v>228</v>
      </c>
      <c r="C1405" s="74" t="s">
        <v>1790</v>
      </c>
      <c r="D1405" s="74">
        <v>113906</v>
      </c>
      <c r="E1405" s="74" t="s">
        <v>2425</v>
      </c>
      <c r="F1405" s="74">
        <v>1069173</v>
      </c>
      <c r="G1405" s="74">
        <v>1069173</v>
      </c>
      <c r="H1405" s="74">
        <v>1069173</v>
      </c>
      <c r="I1405" s="74" t="s">
        <v>2829</v>
      </c>
      <c r="J1405" s="74" t="s">
        <v>2833</v>
      </c>
      <c r="K1405" s="74">
        <v>60000</v>
      </c>
      <c r="L1405" s="74">
        <v>0</v>
      </c>
      <c r="M1405" s="74">
        <v>1129173</v>
      </c>
      <c r="N1405" s="74">
        <v>1129173</v>
      </c>
      <c r="O1405" s="74">
        <v>1069173</v>
      </c>
      <c r="P1405" s="74">
        <v>1129173</v>
      </c>
      <c r="Q1405" s="74">
        <v>1069173</v>
      </c>
      <c r="R1405" s="74">
        <v>1129173</v>
      </c>
      <c r="S1405" s="74">
        <v>1069173</v>
      </c>
    </row>
    <row r="1406" spans="1:19" x14ac:dyDescent="0.35">
      <c r="A1406" s="74" t="s">
        <v>1412</v>
      </c>
      <c r="B1406" s="74">
        <v>228</v>
      </c>
      <c r="C1406" s="74" t="s">
        <v>1790</v>
      </c>
      <c r="D1406" s="74">
        <v>228901</v>
      </c>
      <c r="E1406" s="74" t="s">
        <v>2426</v>
      </c>
      <c r="F1406" s="74">
        <v>293275176</v>
      </c>
      <c r="G1406" s="74">
        <v>310766713</v>
      </c>
      <c r="H1406" s="74">
        <v>293275176</v>
      </c>
      <c r="I1406" s="74" t="s">
        <v>2829</v>
      </c>
      <c r="J1406" s="74" t="s">
        <v>2833</v>
      </c>
      <c r="K1406" s="74">
        <v>9771216</v>
      </c>
      <c r="L1406" s="74">
        <v>0</v>
      </c>
      <c r="M1406" s="74">
        <v>303046392</v>
      </c>
      <c r="N1406" s="74">
        <v>303046392</v>
      </c>
      <c r="O1406" s="74">
        <v>293275176</v>
      </c>
      <c r="P1406" s="74">
        <v>303046392</v>
      </c>
      <c r="Q1406" s="74">
        <v>293275176</v>
      </c>
      <c r="R1406" s="74">
        <v>303046392</v>
      </c>
      <c r="S1406" s="74">
        <v>293275176</v>
      </c>
    </row>
    <row r="1407" spans="1:19" x14ac:dyDescent="0.35">
      <c r="A1407" s="74" t="s">
        <v>1413</v>
      </c>
      <c r="B1407" s="74">
        <v>228</v>
      </c>
      <c r="C1407" s="74" t="s">
        <v>1790</v>
      </c>
      <c r="D1407" s="74">
        <v>228903</v>
      </c>
      <c r="E1407" s="74" t="s">
        <v>2761</v>
      </c>
      <c r="F1407" s="74">
        <v>360246214</v>
      </c>
      <c r="G1407" s="74">
        <v>371698824</v>
      </c>
      <c r="H1407" s="74">
        <v>360246214</v>
      </c>
      <c r="I1407" s="74" t="s">
        <v>2829</v>
      </c>
      <c r="J1407" s="74" t="s">
        <v>2833</v>
      </c>
      <c r="K1407" s="74">
        <v>15299016</v>
      </c>
      <c r="L1407" s="74">
        <v>0</v>
      </c>
      <c r="M1407" s="74">
        <v>375545230</v>
      </c>
      <c r="N1407" s="74">
        <v>375545230</v>
      </c>
      <c r="O1407" s="74">
        <v>360246214</v>
      </c>
      <c r="P1407" s="74">
        <v>375545230</v>
      </c>
      <c r="Q1407" s="74">
        <v>360246214</v>
      </c>
      <c r="R1407" s="74">
        <v>375545230</v>
      </c>
      <c r="S1407" s="74">
        <v>360246214</v>
      </c>
    </row>
    <row r="1408" spans="1:19" x14ac:dyDescent="0.35">
      <c r="A1408" s="74" t="s">
        <v>1414</v>
      </c>
      <c r="B1408" s="74">
        <v>228</v>
      </c>
      <c r="C1408" s="74" t="s">
        <v>1790</v>
      </c>
      <c r="D1408" s="74">
        <v>228904</v>
      </c>
      <c r="E1408" s="74" t="s">
        <v>2525</v>
      </c>
      <c r="F1408" s="74">
        <v>29218619</v>
      </c>
      <c r="G1408" s="74">
        <v>30056969</v>
      </c>
      <c r="H1408" s="74">
        <v>29218619</v>
      </c>
      <c r="I1408" s="74" t="s">
        <v>2829</v>
      </c>
      <c r="J1408" s="74" t="s">
        <v>2833</v>
      </c>
      <c r="K1408" s="74">
        <v>1929109</v>
      </c>
      <c r="L1408" s="74">
        <v>0</v>
      </c>
      <c r="M1408" s="74">
        <v>31147728</v>
      </c>
      <c r="N1408" s="74">
        <v>31147728</v>
      </c>
      <c r="O1408" s="74">
        <v>29218619</v>
      </c>
      <c r="P1408" s="74">
        <v>31147728</v>
      </c>
      <c r="Q1408" s="74">
        <v>29218619</v>
      </c>
      <c r="R1408" s="74">
        <v>31147728</v>
      </c>
      <c r="S1408" s="74">
        <v>29218619</v>
      </c>
    </row>
    <row r="1409" spans="1:19" x14ac:dyDescent="0.35">
      <c r="A1409" s="74" t="s">
        <v>1415</v>
      </c>
      <c r="B1409" s="74">
        <v>228</v>
      </c>
      <c r="C1409" s="74" t="s">
        <v>1790</v>
      </c>
      <c r="D1409" s="74">
        <v>228905</v>
      </c>
      <c r="E1409" s="74" t="s">
        <v>2762</v>
      </c>
      <c r="F1409" s="74">
        <v>43762289</v>
      </c>
      <c r="G1409" s="74">
        <v>44663269</v>
      </c>
      <c r="H1409" s="74">
        <v>43762289</v>
      </c>
      <c r="I1409" s="74" t="s">
        <v>2829</v>
      </c>
      <c r="J1409" s="74" t="s">
        <v>2833</v>
      </c>
      <c r="K1409" s="74">
        <v>2466805</v>
      </c>
      <c r="L1409" s="74">
        <v>0</v>
      </c>
      <c r="M1409" s="74">
        <v>46229094</v>
      </c>
      <c r="N1409" s="74">
        <v>46229094</v>
      </c>
      <c r="O1409" s="74">
        <v>43762289</v>
      </c>
      <c r="P1409" s="74">
        <v>46229094</v>
      </c>
      <c r="Q1409" s="74">
        <v>43762289</v>
      </c>
      <c r="R1409" s="74">
        <v>46229094</v>
      </c>
      <c r="S1409" s="74">
        <v>43762289</v>
      </c>
    </row>
    <row r="1410" spans="1:19" x14ac:dyDescent="0.35">
      <c r="A1410" s="74" t="s">
        <v>1416</v>
      </c>
      <c r="B1410" s="74">
        <v>229</v>
      </c>
      <c r="C1410" s="74" t="s">
        <v>1791</v>
      </c>
      <c r="D1410" s="74">
        <v>229901</v>
      </c>
      <c r="E1410" s="74" t="s">
        <v>1836</v>
      </c>
      <c r="F1410" s="74">
        <v>116701978</v>
      </c>
      <c r="G1410" s="74">
        <v>131908852</v>
      </c>
      <c r="H1410" s="74">
        <v>131908852</v>
      </c>
      <c r="I1410" s="74" t="s">
        <v>2830</v>
      </c>
      <c r="J1410" s="74" t="s">
        <v>2836</v>
      </c>
      <c r="K1410" s="74">
        <v>5973765</v>
      </c>
      <c r="L1410" s="74">
        <v>0</v>
      </c>
      <c r="M1410" s="74">
        <v>137882617</v>
      </c>
      <c r="N1410" s="74">
        <v>137882617</v>
      </c>
      <c r="O1410" s="74">
        <v>131908852</v>
      </c>
      <c r="P1410" s="74">
        <v>137882617</v>
      </c>
      <c r="Q1410" s="74">
        <v>131908852</v>
      </c>
      <c r="R1410" s="74">
        <v>137882617</v>
      </c>
      <c r="S1410" s="74">
        <v>131908852</v>
      </c>
    </row>
    <row r="1411" spans="1:19" x14ac:dyDescent="0.35">
      <c r="A1411" s="74" t="s">
        <v>1417</v>
      </c>
      <c r="B1411" s="74">
        <v>229</v>
      </c>
      <c r="C1411" s="74" t="s">
        <v>1791</v>
      </c>
      <c r="D1411" s="74">
        <v>229903</v>
      </c>
      <c r="E1411" s="74" t="s">
        <v>2459</v>
      </c>
      <c r="F1411" s="74">
        <v>529534220</v>
      </c>
      <c r="G1411" s="74">
        <v>548871059</v>
      </c>
      <c r="H1411" s="74">
        <v>548871059</v>
      </c>
      <c r="I1411" s="74" t="s">
        <v>2830</v>
      </c>
      <c r="J1411" s="74" t="s">
        <v>2836</v>
      </c>
      <c r="K1411" s="74">
        <v>18707345</v>
      </c>
      <c r="L1411" s="74">
        <v>0</v>
      </c>
      <c r="M1411" s="74">
        <v>567578404</v>
      </c>
      <c r="N1411" s="74">
        <v>567578404</v>
      </c>
      <c r="O1411" s="74">
        <v>548871059</v>
      </c>
      <c r="P1411" s="74">
        <v>641033799</v>
      </c>
      <c r="Q1411" s="74">
        <v>622326454</v>
      </c>
      <c r="R1411" s="74">
        <v>641033799</v>
      </c>
      <c r="S1411" s="74">
        <v>622326454</v>
      </c>
    </row>
    <row r="1412" spans="1:19" x14ac:dyDescent="0.35">
      <c r="A1412" s="74" t="s">
        <v>1418</v>
      </c>
      <c r="B1412" s="74">
        <v>229</v>
      </c>
      <c r="C1412" s="74" t="s">
        <v>1791</v>
      </c>
      <c r="D1412" s="74">
        <v>229904</v>
      </c>
      <c r="E1412" s="74" t="s">
        <v>2327</v>
      </c>
      <c r="F1412" s="74">
        <v>214368585</v>
      </c>
      <c r="G1412" s="74">
        <v>234280146</v>
      </c>
      <c r="H1412" s="74">
        <v>214368585</v>
      </c>
      <c r="I1412" s="74" t="s">
        <v>2829</v>
      </c>
      <c r="J1412" s="74" t="s">
        <v>2834</v>
      </c>
      <c r="K1412" s="74">
        <v>13245714</v>
      </c>
      <c r="L1412" s="74">
        <v>0</v>
      </c>
      <c r="M1412" s="74">
        <v>227614299</v>
      </c>
      <c r="N1412" s="74">
        <v>227614299</v>
      </c>
      <c r="O1412" s="74">
        <v>214368585</v>
      </c>
      <c r="P1412" s="74">
        <v>227614299</v>
      </c>
      <c r="Q1412" s="74">
        <v>214368585</v>
      </c>
      <c r="R1412" s="74">
        <v>227614299</v>
      </c>
      <c r="S1412" s="74">
        <v>214368585</v>
      </c>
    </row>
    <row r="1413" spans="1:19" x14ac:dyDescent="0.35">
      <c r="A1413" s="74" t="s">
        <v>1419</v>
      </c>
      <c r="B1413" s="74">
        <v>229</v>
      </c>
      <c r="C1413" s="74" t="s">
        <v>1791</v>
      </c>
      <c r="D1413" s="74">
        <v>229905</v>
      </c>
      <c r="E1413" s="74" t="s">
        <v>2763</v>
      </c>
      <c r="F1413" s="74">
        <v>87121032</v>
      </c>
      <c r="G1413" s="74">
        <v>89133895</v>
      </c>
      <c r="H1413" s="74">
        <v>87121032</v>
      </c>
      <c r="I1413" s="74" t="s">
        <v>2829</v>
      </c>
      <c r="J1413" s="74" t="s">
        <v>2833</v>
      </c>
      <c r="K1413" s="74">
        <v>4875619</v>
      </c>
      <c r="L1413" s="74">
        <v>0</v>
      </c>
      <c r="M1413" s="74">
        <v>91996651</v>
      </c>
      <c r="N1413" s="74">
        <v>91996651</v>
      </c>
      <c r="O1413" s="74">
        <v>87121032</v>
      </c>
      <c r="P1413" s="74">
        <v>91996651</v>
      </c>
      <c r="Q1413" s="74">
        <v>87121032</v>
      </c>
      <c r="R1413" s="74">
        <v>91996651</v>
      </c>
      <c r="S1413" s="74">
        <v>87121032</v>
      </c>
    </row>
    <row r="1414" spans="1:19" x14ac:dyDescent="0.35">
      <c r="A1414" s="74" t="s">
        <v>1420</v>
      </c>
      <c r="B1414" s="74">
        <v>229</v>
      </c>
      <c r="C1414" s="74" t="s">
        <v>1791</v>
      </c>
      <c r="D1414" s="74">
        <v>229906</v>
      </c>
      <c r="E1414" s="74" t="s">
        <v>2658</v>
      </c>
      <c r="F1414" s="74">
        <v>40585026</v>
      </c>
      <c r="G1414" s="74">
        <v>42456603</v>
      </c>
      <c r="H1414" s="74">
        <v>42456603</v>
      </c>
      <c r="I1414" s="74" t="s">
        <v>2830</v>
      </c>
      <c r="J1414" s="74" t="s">
        <v>2836</v>
      </c>
      <c r="K1414" s="74">
        <v>1888189</v>
      </c>
      <c r="L1414" s="74">
        <v>0</v>
      </c>
      <c r="M1414" s="74">
        <v>44344792</v>
      </c>
      <c r="N1414" s="74">
        <v>44344792</v>
      </c>
      <c r="O1414" s="74">
        <v>42456603</v>
      </c>
      <c r="P1414" s="74">
        <v>44344792</v>
      </c>
      <c r="Q1414" s="74">
        <v>42456603</v>
      </c>
      <c r="R1414" s="74">
        <v>44344792</v>
      </c>
      <c r="S1414" s="74">
        <v>42456603</v>
      </c>
    </row>
    <row r="1415" spans="1:19" x14ac:dyDescent="0.35">
      <c r="A1415" s="74" t="s">
        <v>1421</v>
      </c>
      <c r="B1415" s="74">
        <v>230</v>
      </c>
      <c r="C1415" s="74" t="s">
        <v>1792</v>
      </c>
      <c r="D1415" s="74">
        <v>32902</v>
      </c>
      <c r="E1415" s="74" t="s">
        <v>2000</v>
      </c>
      <c r="F1415" s="74">
        <v>12075626</v>
      </c>
      <c r="G1415" s="74">
        <v>12075626</v>
      </c>
      <c r="H1415" s="74">
        <v>12075626</v>
      </c>
      <c r="I1415" s="74" t="s">
        <v>2829</v>
      </c>
      <c r="J1415" s="74" t="s">
        <v>2832</v>
      </c>
      <c r="K1415" s="74">
        <v>548670</v>
      </c>
      <c r="L1415" s="74">
        <v>0</v>
      </c>
      <c r="M1415" s="74">
        <v>12624296</v>
      </c>
      <c r="N1415" s="74">
        <v>12624296</v>
      </c>
      <c r="O1415" s="74">
        <v>12075626</v>
      </c>
      <c r="P1415" s="74">
        <v>12624296</v>
      </c>
      <c r="Q1415" s="74">
        <v>12075626</v>
      </c>
      <c r="R1415" s="74">
        <v>12624296</v>
      </c>
      <c r="S1415" s="74">
        <v>12075626</v>
      </c>
    </row>
    <row r="1416" spans="1:19" x14ac:dyDescent="0.35">
      <c r="A1416" s="74" t="s">
        <v>1422</v>
      </c>
      <c r="B1416" s="74">
        <v>230</v>
      </c>
      <c r="C1416" s="74" t="s">
        <v>1792</v>
      </c>
      <c r="D1416" s="74">
        <v>92901</v>
      </c>
      <c r="E1416" s="74" t="s">
        <v>2297</v>
      </c>
      <c r="F1416" s="74">
        <v>126905267</v>
      </c>
      <c r="G1416" s="74">
        <v>126905267</v>
      </c>
      <c r="H1416" s="74">
        <v>126905267</v>
      </c>
      <c r="I1416" s="74" t="s">
        <v>2829</v>
      </c>
      <c r="J1416" s="74" t="s">
        <v>2832</v>
      </c>
      <c r="K1416" s="74">
        <v>8280283</v>
      </c>
      <c r="L1416" s="74">
        <v>9491419</v>
      </c>
      <c r="M1416" s="74">
        <v>135185550</v>
      </c>
      <c r="N1416" s="74">
        <v>125694131</v>
      </c>
      <c r="O1416" s="74">
        <v>117413848</v>
      </c>
      <c r="P1416" s="74">
        <v>135185550</v>
      </c>
      <c r="Q1416" s="74">
        <v>126905267</v>
      </c>
      <c r="R1416" s="74">
        <v>125694131</v>
      </c>
      <c r="S1416" s="74">
        <v>117413848</v>
      </c>
    </row>
    <row r="1417" spans="1:19" x14ac:dyDescent="0.35">
      <c r="A1417" s="74" t="s">
        <v>1423</v>
      </c>
      <c r="B1417" s="74">
        <v>230</v>
      </c>
      <c r="C1417" s="74" t="s">
        <v>1792</v>
      </c>
      <c r="D1417" s="74">
        <v>230901</v>
      </c>
      <c r="E1417" s="74" t="s">
        <v>2652</v>
      </c>
      <c r="F1417" s="74">
        <v>183108062</v>
      </c>
      <c r="G1417" s="74">
        <v>183108062</v>
      </c>
      <c r="H1417" s="74">
        <v>183108062</v>
      </c>
      <c r="I1417" s="74" t="s">
        <v>2829</v>
      </c>
      <c r="J1417" s="74" t="s">
        <v>2832</v>
      </c>
      <c r="K1417" s="74">
        <v>7700664</v>
      </c>
      <c r="L1417" s="74">
        <v>0</v>
      </c>
      <c r="M1417" s="74">
        <v>190808726</v>
      </c>
      <c r="N1417" s="74">
        <v>190808726</v>
      </c>
      <c r="O1417" s="74">
        <v>183108062</v>
      </c>
      <c r="P1417" s="74">
        <v>190808726</v>
      </c>
      <c r="Q1417" s="74">
        <v>183108062</v>
      </c>
      <c r="R1417" s="74">
        <v>190808726</v>
      </c>
      <c r="S1417" s="74">
        <v>183108062</v>
      </c>
    </row>
    <row r="1418" spans="1:19" x14ac:dyDescent="0.35">
      <c r="A1418" s="74" t="s">
        <v>1424</v>
      </c>
      <c r="B1418" s="74">
        <v>230</v>
      </c>
      <c r="C1418" s="74" t="s">
        <v>1792</v>
      </c>
      <c r="D1418" s="74">
        <v>230902</v>
      </c>
      <c r="E1418" s="74" t="s">
        <v>2001</v>
      </c>
      <c r="F1418" s="74">
        <v>849028999</v>
      </c>
      <c r="G1418" s="74">
        <v>849028999</v>
      </c>
      <c r="H1418" s="74">
        <v>849028999</v>
      </c>
      <c r="I1418" s="74" t="s">
        <v>2829</v>
      </c>
      <c r="J1418" s="74" t="s">
        <v>2832</v>
      </c>
      <c r="K1418" s="74">
        <v>36114890</v>
      </c>
      <c r="L1418" s="74">
        <v>0</v>
      </c>
      <c r="M1418" s="74">
        <v>885143889</v>
      </c>
      <c r="N1418" s="74">
        <v>885143889</v>
      </c>
      <c r="O1418" s="74">
        <v>849028999</v>
      </c>
      <c r="P1418" s="74">
        <v>885143889</v>
      </c>
      <c r="Q1418" s="74">
        <v>849028999</v>
      </c>
      <c r="R1418" s="74">
        <v>885143889</v>
      </c>
      <c r="S1418" s="74">
        <v>849028999</v>
      </c>
    </row>
    <row r="1419" spans="1:19" x14ac:dyDescent="0.35">
      <c r="A1419" s="74" t="s">
        <v>1425</v>
      </c>
      <c r="B1419" s="74">
        <v>230</v>
      </c>
      <c r="C1419" s="74" t="s">
        <v>1792</v>
      </c>
      <c r="D1419" s="74">
        <v>230903</v>
      </c>
      <c r="E1419" s="74" t="s">
        <v>2353</v>
      </c>
      <c r="F1419" s="74">
        <v>142453751</v>
      </c>
      <c r="G1419" s="74">
        <v>142453751</v>
      </c>
      <c r="H1419" s="74">
        <v>142453751</v>
      </c>
      <c r="I1419" s="74" t="s">
        <v>2829</v>
      </c>
      <c r="J1419" s="74" t="s">
        <v>2832</v>
      </c>
      <c r="K1419" s="74">
        <v>7653523</v>
      </c>
      <c r="L1419" s="74">
        <v>0</v>
      </c>
      <c r="M1419" s="74">
        <v>150107274</v>
      </c>
      <c r="N1419" s="74">
        <v>150107274</v>
      </c>
      <c r="O1419" s="74">
        <v>142453751</v>
      </c>
      <c r="P1419" s="74">
        <v>150107274</v>
      </c>
      <c r="Q1419" s="74">
        <v>142453751</v>
      </c>
      <c r="R1419" s="74">
        <v>150107274</v>
      </c>
      <c r="S1419" s="74">
        <v>142453751</v>
      </c>
    </row>
    <row r="1420" spans="1:19" x14ac:dyDescent="0.35">
      <c r="A1420" s="74" t="s">
        <v>1426</v>
      </c>
      <c r="B1420" s="74">
        <v>230</v>
      </c>
      <c r="C1420" s="74" t="s">
        <v>1792</v>
      </c>
      <c r="D1420" s="74">
        <v>230904</v>
      </c>
      <c r="E1420" s="74" t="s">
        <v>2764</v>
      </c>
      <c r="F1420" s="74">
        <v>78060889</v>
      </c>
      <c r="G1420" s="74">
        <v>78060889</v>
      </c>
      <c r="H1420" s="74">
        <v>78060889</v>
      </c>
      <c r="I1420" s="74" t="s">
        <v>2829</v>
      </c>
      <c r="J1420" s="74" t="s">
        <v>2832</v>
      </c>
      <c r="K1420" s="74">
        <v>4308731</v>
      </c>
      <c r="L1420" s="74">
        <v>0</v>
      </c>
      <c r="M1420" s="74">
        <v>82369620</v>
      </c>
      <c r="N1420" s="74">
        <v>82369620</v>
      </c>
      <c r="O1420" s="74">
        <v>78060889</v>
      </c>
      <c r="P1420" s="74">
        <v>82369620</v>
      </c>
      <c r="Q1420" s="74">
        <v>78060889</v>
      </c>
      <c r="R1420" s="74">
        <v>82369620</v>
      </c>
      <c r="S1420" s="74">
        <v>78060889</v>
      </c>
    </row>
    <row r="1421" spans="1:19" x14ac:dyDescent="0.35">
      <c r="A1421" s="74" t="s">
        <v>1427</v>
      </c>
      <c r="B1421" s="74">
        <v>230</v>
      </c>
      <c r="C1421" s="74" t="s">
        <v>1792</v>
      </c>
      <c r="D1421" s="74">
        <v>230905</v>
      </c>
      <c r="E1421" s="74" t="s">
        <v>2765</v>
      </c>
      <c r="F1421" s="74">
        <v>135246136</v>
      </c>
      <c r="G1421" s="74">
        <v>135246136</v>
      </c>
      <c r="H1421" s="74">
        <v>135246136</v>
      </c>
      <c r="I1421" s="74" t="s">
        <v>2829</v>
      </c>
      <c r="J1421" s="74" t="s">
        <v>2832</v>
      </c>
      <c r="K1421" s="74">
        <v>6659991</v>
      </c>
      <c r="L1421" s="74">
        <v>0</v>
      </c>
      <c r="M1421" s="74">
        <v>141906127</v>
      </c>
      <c r="N1421" s="74">
        <v>141906127</v>
      </c>
      <c r="O1421" s="74">
        <v>135246136</v>
      </c>
      <c r="P1421" s="74">
        <v>141906127</v>
      </c>
      <c r="Q1421" s="74">
        <v>135246136</v>
      </c>
      <c r="R1421" s="74">
        <v>141906127</v>
      </c>
      <c r="S1421" s="74">
        <v>135246136</v>
      </c>
    </row>
    <row r="1422" spans="1:19" x14ac:dyDescent="0.35">
      <c r="A1422" s="74" t="s">
        <v>1428</v>
      </c>
      <c r="B1422" s="74">
        <v>230</v>
      </c>
      <c r="C1422" s="74" t="s">
        <v>1792</v>
      </c>
      <c r="D1422" s="74">
        <v>230906</v>
      </c>
      <c r="E1422" s="74" t="s">
        <v>2354</v>
      </c>
      <c r="F1422" s="74">
        <v>207976896</v>
      </c>
      <c r="G1422" s="74">
        <v>207976896</v>
      </c>
      <c r="H1422" s="74">
        <v>207976896</v>
      </c>
      <c r="I1422" s="74" t="s">
        <v>2829</v>
      </c>
      <c r="J1422" s="74" t="s">
        <v>2832</v>
      </c>
      <c r="K1422" s="74">
        <v>10900257</v>
      </c>
      <c r="L1422" s="74">
        <v>0</v>
      </c>
      <c r="M1422" s="74">
        <v>218877153</v>
      </c>
      <c r="N1422" s="74">
        <v>218877153</v>
      </c>
      <c r="O1422" s="74">
        <v>207976896</v>
      </c>
      <c r="P1422" s="74">
        <v>218877153</v>
      </c>
      <c r="Q1422" s="74">
        <v>207976896</v>
      </c>
      <c r="R1422" s="74">
        <v>218877153</v>
      </c>
      <c r="S1422" s="74">
        <v>207976896</v>
      </c>
    </row>
    <row r="1423" spans="1:19" x14ac:dyDescent="0.35">
      <c r="A1423" s="74" t="s">
        <v>1429</v>
      </c>
      <c r="B1423" s="74">
        <v>230</v>
      </c>
      <c r="C1423" s="74" t="s">
        <v>1792</v>
      </c>
      <c r="D1423" s="74">
        <v>230908</v>
      </c>
      <c r="E1423" s="74" t="s">
        <v>2766</v>
      </c>
      <c r="F1423" s="74">
        <v>147559780</v>
      </c>
      <c r="G1423" s="74">
        <v>147559780</v>
      </c>
      <c r="H1423" s="74">
        <v>147559780</v>
      </c>
      <c r="I1423" s="74" t="s">
        <v>2829</v>
      </c>
      <c r="J1423" s="74" t="s">
        <v>2832</v>
      </c>
      <c r="K1423" s="74">
        <v>7276139</v>
      </c>
      <c r="L1423" s="74">
        <v>0</v>
      </c>
      <c r="M1423" s="74">
        <v>154835919</v>
      </c>
      <c r="N1423" s="74">
        <v>154835919</v>
      </c>
      <c r="O1423" s="74">
        <v>147559780</v>
      </c>
      <c r="P1423" s="74">
        <v>154835919</v>
      </c>
      <c r="Q1423" s="74">
        <v>147559780</v>
      </c>
      <c r="R1423" s="74">
        <v>154835919</v>
      </c>
      <c r="S1423" s="74">
        <v>147559780</v>
      </c>
    </row>
    <row r="1424" spans="1:19" x14ac:dyDescent="0.35">
      <c r="A1424" s="74" t="s">
        <v>1430</v>
      </c>
      <c r="B1424" s="74">
        <v>231</v>
      </c>
      <c r="C1424" s="74" t="s">
        <v>1793</v>
      </c>
      <c r="D1424" s="74">
        <v>231901</v>
      </c>
      <c r="E1424" s="74" t="s">
        <v>2767</v>
      </c>
      <c r="F1424" s="74">
        <v>643360446</v>
      </c>
      <c r="G1424" s="74">
        <v>643360446</v>
      </c>
      <c r="H1424" s="74">
        <v>643360446</v>
      </c>
      <c r="I1424" s="74" t="s">
        <v>2829</v>
      </c>
      <c r="J1424" s="74" t="s">
        <v>2832</v>
      </c>
      <c r="K1424" s="74">
        <v>4684552</v>
      </c>
      <c r="L1424" s="74">
        <v>3394065</v>
      </c>
      <c r="M1424" s="74">
        <v>648044998</v>
      </c>
      <c r="N1424" s="74">
        <v>644650933</v>
      </c>
      <c r="O1424" s="74">
        <v>639966381</v>
      </c>
      <c r="P1424" s="74">
        <v>649340528</v>
      </c>
      <c r="Q1424" s="74">
        <v>644655976</v>
      </c>
      <c r="R1424" s="74">
        <v>645946463</v>
      </c>
      <c r="S1424" s="74">
        <v>641261911</v>
      </c>
    </row>
    <row r="1425" spans="1:19" x14ac:dyDescent="0.35">
      <c r="A1425" s="74" t="s">
        <v>1431</v>
      </c>
      <c r="B1425" s="74">
        <v>231</v>
      </c>
      <c r="C1425" s="74" t="s">
        <v>1793</v>
      </c>
      <c r="D1425" s="74">
        <v>231902</v>
      </c>
      <c r="E1425" s="74" t="s">
        <v>2768</v>
      </c>
      <c r="F1425" s="74">
        <v>2467957131</v>
      </c>
      <c r="G1425" s="74">
        <v>2467957131</v>
      </c>
      <c r="H1425" s="74">
        <v>2467957131</v>
      </c>
      <c r="I1425" s="74" t="s">
        <v>2829</v>
      </c>
      <c r="J1425" s="74" t="s">
        <v>2832</v>
      </c>
      <c r="K1425" s="74">
        <v>2065000</v>
      </c>
      <c r="L1425" s="74">
        <v>0</v>
      </c>
      <c r="M1425" s="74">
        <v>2470022131</v>
      </c>
      <c r="N1425" s="74">
        <v>2470022131</v>
      </c>
      <c r="O1425" s="74">
        <v>2467957131</v>
      </c>
      <c r="P1425" s="74">
        <v>2625296101</v>
      </c>
      <c r="Q1425" s="74">
        <v>2623231101</v>
      </c>
      <c r="R1425" s="74">
        <v>2625296101</v>
      </c>
      <c r="S1425" s="74">
        <v>2623231101</v>
      </c>
    </row>
    <row r="1426" spans="1:19" x14ac:dyDescent="0.35">
      <c r="A1426" s="74" t="s">
        <v>1432</v>
      </c>
      <c r="B1426" s="74">
        <v>232</v>
      </c>
      <c r="C1426" s="74" t="s">
        <v>1794</v>
      </c>
      <c r="D1426" s="74">
        <v>69902</v>
      </c>
      <c r="E1426" s="74" t="s">
        <v>2178</v>
      </c>
      <c r="F1426" s="74">
        <v>53875106</v>
      </c>
      <c r="G1426" s="74">
        <v>53875106</v>
      </c>
      <c r="H1426" s="74">
        <v>53875106</v>
      </c>
      <c r="I1426" s="74" t="s">
        <v>2829</v>
      </c>
      <c r="J1426" s="74" t="s">
        <v>2832</v>
      </c>
      <c r="K1426" s="74">
        <v>941568</v>
      </c>
      <c r="L1426" s="74">
        <v>0</v>
      </c>
      <c r="M1426" s="74">
        <v>54816674</v>
      </c>
      <c r="N1426" s="74">
        <v>54816674</v>
      </c>
      <c r="O1426" s="74">
        <v>53875106</v>
      </c>
      <c r="P1426" s="74">
        <v>54816674</v>
      </c>
      <c r="Q1426" s="74">
        <v>53875106</v>
      </c>
      <c r="R1426" s="74">
        <v>54816674</v>
      </c>
      <c r="S1426" s="74">
        <v>53875106</v>
      </c>
    </row>
    <row r="1427" spans="1:19" x14ac:dyDescent="0.35">
      <c r="A1427" s="74" t="s">
        <v>1433</v>
      </c>
      <c r="B1427" s="74">
        <v>232</v>
      </c>
      <c r="C1427" s="74" t="s">
        <v>1794</v>
      </c>
      <c r="D1427" s="74">
        <v>193902</v>
      </c>
      <c r="E1427" s="74" t="s">
        <v>2668</v>
      </c>
      <c r="F1427" s="74">
        <v>20447034</v>
      </c>
      <c r="G1427" s="74">
        <v>20447034</v>
      </c>
      <c r="H1427" s="74">
        <v>20447034</v>
      </c>
      <c r="I1427" s="74" t="s">
        <v>2829</v>
      </c>
      <c r="J1427" s="74" t="s">
        <v>2832</v>
      </c>
      <c r="K1427" s="74">
        <v>312886</v>
      </c>
      <c r="L1427" s="74">
        <v>0</v>
      </c>
      <c r="M1427" s="74">
        <v>20759920</v>
      </c>
      <c r="N1427" s="74">
        <v>20759920</v>
      </c>
      <c r="O1427" s="74">
        <v>20447034</v>
      </c>
      <c r="P1427" s="74">
        <v>20759920</v>
      </c>
      <c r="Q1427" s="74">
        <v>20447034</v>
      </c>
      <c r="R1427" s="74">
        <v>20759920</v>
      </c>
      <c r="S1427" s="74">
        <v>20447034</v>
      </c>
    </row>
    <row r="1428" spans="1:19" x14ac:dyDescent="0.35">
      <c r="A1428" s="74" t="s">
        <v>1434</v>
      </c>
      <c r="B1428" s="74">
        <v>232</v>
      </c>
      <c r="C1428" s="74" t="s">
        <v>1794</v>
      </c>
      <c r="D1428" s="74">
        <v>232901</v>
      </c>
      <c r="E1428" s="74" t="s">
        <v>2769</v>
      </c>
      <c r="F1428" s="74">
        <v>81642349</v>
      </c>
      <c r="G1428" s="74">
        <v>81642349</v>
      </c>
      <c r="H1428" s="74">
        <v>81642349</v>
      </c>
      <c r="I1428" s="74" t="s">
        <v>2829</v>
      </c>
      <c r="J1428" s="74" t="s">
        <v>2832</v>
      </c>
      <c r="K1428" s="74">
        <v>1510944</v>
      </c>
      <c r="L1428" s="74">
        <v>0</v>
      </c>
      <c r="M1428" s="74">
        <v>83153293</v>
      </c>
      <c r="N1428" s="74">
        <v>83153293</v>
      </c>
      <c r="O1428" s="74">
        <v>81642349</v>
      </c>
      <c r="P1428" s="74">
        <v>140744293</v>
      </c>
      <c r="Q1428" s="74">
        <v>139233349</v>
      </c>
      <c r="R1428" s="74">
        <v>140744293</v>
      </c>
      <c r="S1428" s="74">
        <v>139233349</v>
      </c>
    </row>
    <row r="1429" spans="1:19" x14ac:dyDescent="0.35">
      <c r="A1429" s="74" t="s">
        <v>1435</v>
      </c>
      <c r="B1429" s="74">
        <v>232</v>
      </c>
      <c r="C1429" s="74" t="s">
        <v>1794</v>
      </c>
      <c r="D1429" s="74">
        <v>232902</v>
      </c>
      <c r="E1429" s="74" t="s">
        <v>2770</v>
      </c>
      <c r="F1429" s="74">
        <v>324586082</v>
      </c>
      <c r="G1429" s="74">
        <v>324586082</v>
      </c>
      <c r="H1429" s="74">
        <v>324586082</v>
      </c>
      <c r="I1429" s="74" t="s">
        <v>2829</v>
      </c>
      <c r="J1429" s="74" t="s">
        <v>2832</v>
      </c>
      <c r="K1429" s="74">
        <v>5393435</v>
      </c>
      <c r="L1429" s="74">
        <v>0</v>
      </c>
      <c r="M1429" s="74">
        <v>329979517</v>
      </c>
      <c r="N1429" s="74">
        <v>329979517</v>
      </c>
      <c r="O1429" s="74">
        <v>324586082</v>
      </c>
      <c r="P1429" s="74">
        <v>329979517</v>
      </c>
      <c r="Q1429" s="74">
        <v>324586082</v>
      </c>
      <c r="R1429" s="74">
        <v>329979517</v>
      </c>
      <c r="S1429" s="74">
        <v>324586082</v>
      </c>
    </row>
    <row r="1430" spans="1:19" x14ac:dyDescent="0.35">
      <c r="A1430" s="74" t="s">
        <v>1436</v>
      </c>
      <c r="B1430" s="74">
        <v>232</v>
      </c>
      <c r="C1430" s="74" t="s">
        <v>1794</v>
      </c>
      <c r="D1430" s="74">
        <v>232903</v>
      </c>
      <c r="E1430" s="74" t="s">
        <v>2669</v>
      </c>
      <c r="F1430" s="74">
        <v>988383920</v>
      </c>
      <c r="G1430" s="74">
        <v>1044035399</v>
      </c>
      <c r="H1430" s="74">
        <v>1044035399</v>
      </c>
      <c r="I1430" s="74" t="s">
        <v>2830</v>
      </c>
      <c r="J1430" s="74" t="s">
        <v>2836</v>
      </c>
      <c r="K1430" s="74">
        <v>38668134</v>
      </c>
      <c r="L1430" s="74">
        <v>0</v>
      </c>
      <c r="M1430" s="74">
        <v>1082703533</v>
      </c>
      <c r="N1430" s="74">
        <v>1082703533</v>
      </c>
      <c r="O1430" s="74">
        <v>1044035399</v>
      </c>
      <c r="P1430" s="74">
        <v>1233338133</v>
      </c>
      <c r="Q1430" s="74">
        <v>1194669999</v>
      </c>
      <c r="R1430" s="74">
        <v>1233338133</v>
      </c>
      <c r="S1430" s="74">
        <v>1194669999</v>
      </c>
    </row>
    <row r="1431" spans="1:19" x14ac:dyDescent="0.35">
      <c r="A1431" s="74" t="s">
        <v>1437</v>
      </c>
      <c r="B1431" s="74">
        <v>232</v>
      </c>
      <c r="C1431" s="74" t="s">
        <v>1794</v>
      </c>
      <c r="D1431" s="74">
        <v>232904</v>
      </c>
      <c r="E1431" s="74" t="s">
        <v>1869</v>
      </c>
      <c r="F1431" s="74">
        <v>76135879</v>
      </c>
      <c r="G1431" s="74">
        <v>76135879</v>
      </c>
      <c r="H1431" s="74">
        <v>76135879</v>
      </c>
      <c r="I1431" s="74" t="s">
        <v>2829</v>
      </c>
      <c r="J1431" s="74" t="s">
        <v>2832</v>
      </c>
      <c r="K1431" s="74">
        <v>1834486</v>
      </c>
      <c r="L1431" s="74">
        <v>0</v>
      </c>
      <c r="M1431" s="74">
        <v>77970365</v>
      </c>
      <c r="N1431" s="74">
        <v>77970365</v>
      </c>
      <c r="O1431" s="74">
        <v>76135879</v>
      </c>
      <c r="P1431" s="74">
        <v>77970365</v>
      </c>
      <c r="Q1431" s="74">
        <v>76135879</v>
      </c>
      <c r="R1431" s="74">
        <v>77970365</v>
      </c>
      <c r="S1431" s="74">
        <v>76135879</v>
      </c>
    </row>
    <row r="1432" spans="1:19" x14ac:dyDescent="0.35">
      <c r="A1432" s="74" t="s">
        <v>1438</v>
      </c>
      <c r="B1432" s="74">
        <v>233</v>
      </c>
      <c r="C1432" s="74" t="s">
        <v>1795</v>
      </c>
      <c r="D1432" s="74">
        <v>69901</v>
      </c>
      <c r="E1432" s="74" t="s">
        <v>2177</v>
      </c>
      <c r="F1432" s="74">
        <v>1030200</v>
      </c>
      <c r="G1432" s="74">
        <v>1030200</v>
      </c>
      <c r="H1432" s="74">
        <v>1030200</v>
      </c>
      <c r="I1432" s="74" t="s">
        <v>2829</v>
      </c>
      <c r="J1432" s="74" t="s">
        <v>2833</v>
      </c>
      <c r="K1432" s="74">
        <v>0</v>
      </c>
      <c r="L1432" s="74">
        <v>0</v>
      </c>
      <c r="M1432" s="74">
        <v>1030200</v>
      </c>
      <c r="N1432" s="74">
        <v>1030200</v>
      </c>
      <c r="O1432" s="74">
        <v>1030200</v>
      </c>
      <c r="P1432" s="74">
        <v>1030200</v>
      </c>
      <c r="Q1432" s="74">
        <v>1030200</v>
      </c>
      <c r="R1432" s="74">
        <v>1030200</v>
      </c>
      <c r="S1432" s="74">
        <v>1030200</v>
      </c>
    </row>
    <row r="1433" spans="1:19" x14ac:dyDescent="0.35">
      <c r="A1433" s="74" t="s">
        <v>1439</v>
      </c>
      <c r="B1433" s="74">
        <v>233</v>
      </c>
      <c r="C1433" s="74" t="s">
        <v>1795</v>
      </c>
      <c r="D1433" s="74">
        <v>233901</v>
      </c>
      <c r="E1433" s="74" t="s">
        <v>2771</v>
      </c>
      <c r="F1433" s="74">
        <v>1815224372</v>
      </c>
      <c r="G1433" s="74">
        <v>1879843127</v>
      </c>
      <c r="H1433" s="74">
        <v>1815224372</v>
      </c>
      <c r="I1433" s="74" t="s">
        <v>2829</v>
      </c>
      <c r="J1433" s="74" t="s">
        <v>2833</v>
      </c>
      <c r="K1433" s="74">
        <v>83633252</v>
      </c>
      <c r="L1433" s="74">
        <v>91771059</v>
      </c>
      <c r="M1433" s="74">
        <v>1898857624</v>
      </c>
      <c r="N1433" s="74">
        <v>1807086565</v>
      </c>
      <c r="O1433" s="74">
        <v>1723453313</v>
      </c>
      <c r="P1433" s="74">
        <v>1898857624</v>
      </c>
      <c r="Q1433" s="74">
        <v>1815224372</v>
      </c>
      <c r="R1433" s="74">
        <v>1807086565</v>
      </c>
      <c r="S1433" s="74">
        <v>1723453313</v>
      </c>
    </row>
    <row r="1434" spans="1:19" x14ac:dyDescent="0.35">
      <c r="A1434" s="74" t="s">
        <v>1440</v>
      </c>
      <c r="B1434" s="74">
        <v>233</v>
      </c>
      <c r="C1434" s="74" t="s">
        <v>1795</v>
      </c>
      <c r="D1434" s="74">
        <v>233903</v>
      </c>
      <c r="E1434" s="74" t="s">
        <v>2772</v>
      </c>
      <c r="F1434" s="74">
        <v>205620187</v>
      </c>
      <c r="G1434" s="74">
        <v>209508658</v>
      </c>
      <c r="H1434" s="74">
        <v>205620187</v>
      </c>
      <c r="I1434" s="74" t="s">
        <v>2829</v>
      </c>
      <c r="J1434" s="74" t="s">
        <v>2833</v>
      </c>
      <c r="K1434" s="74">
        <v>1316010</v>
      </c>
      <c r="L1434" s="74">
        <v>367998</v>
      </c>
      <c r="M1434" s="74">
        <v>206936197</v>
      </c>
      <c r="N1434" s="74">
        <v>206568199</v>
      </c>
      <c r="O1434" s="74">
        <v>205252189</v>
      </c>
      <c r="P1434" s="74">
        <v>206936197</v>
      </c>
      <c r="Q1434" s="74">
        <v>205620187</v>
      </c>
      <c r="R1434" s="74">
        <v>206568199</v>
      </c>
      <c r="S1434" s="74">
        <v>205252189</v>
      </c>
    </row>
    <row r="1435" spans="1:19" x14ac:dyDescent="0.35">
      <c r="A1435" s="74" t="s">
        <v>1441</v>
      </c>
      <c r="B1435" s="74">
        <v>234</v>
      </c>
      <c r="C1435" s="74" t="s">
        <v>1796</v>
      </c>
      <c r="D1435" s="74">
        <v>107901</v>
      </c>
      <c r="E1435" s="74" t="s">
        <v>1826</v>
      </c>
      <c r="F1435" s="74">
        <v>32132997</v>
      </c>
      <c r="G1435" s="74">
        <v>32132997</v>
      </c>
      <c r="H1435" s="74">
        <v>32132997</v>
      </c>
      <c r="I1435" s="74" t="s">
        <v>2829</v>
      </c>
      <c r="J1435" s="74" t="s">
        <v>2833</v>
      </c>
      <c r="K1435" s="74">
        <v>1584905</v>
      </c>
      <c r="L1435" s="74">
        <v>0</v>
      </c>
      <c r="M1435" s="74">
        <v>33717902</v>
      </c>
      <c r="N1435" s="74">
        <v>33717902</v>
      </c>
      <c r="O1435" s="74">
        <v>32132997</v>
      </c>
      <c r="P1435" s="74">
        <v>33717902</v>
      </c>
      <c r="Q1435" s="74">
        <v>32132997</v>
      </c>
      <c r="R1435" s="74">
        <v>33717902</v>
      </c>
      <c r="S1435" s="74">
        <v>32132997</v>
      </c>
    </row>
    <row r="1436" spans="1:19" x14ac:dyDescent="0.35">
      <c r="A1436" s="74" t="s">
        <v>1442</v>
      </c>
      <c r="B1436" s="74">
        <v>234</v>
      </c>
      <c r="C1436" s="74" t="s">
        <v>1796</v>
      </c>
      <c r="D1436" s="74">
        <v>107902</v>
      </c>
      <c r="E1436" s="74" t="s">
        <v>2366</v>
      </c>
      <c r="F1436" s="74">
        <v>9526671</v>
      </c>
      <c r="G1436" s="74">
        <v>9526671</v>
      </c>
      <c r="H1436" s="74">
        <v>9526671</v>
      </c>
      <c r="I1436" s="74" t="s">
        <v>2829</v>
      </c>
      <c r="J1436" s="74" t="s">
        <v>2833</v>
      </c>
      <c r="K1436" s="74">
        <v>588560</v>
      </c>
      <c r="L1436" s="74">
        <v>532085</v>
      </c>
      <c r="M1436" s="74">
        <v>10115231</v>
      </c>
      <c r="N1436" s="74">
        <v>9583146</v>
      </c>
      <c r="O1436" s="74">
        <v>8994586</v>
      </c>
      <c r="P1436" s="74">
        <v>10115231</v>
      </c>
      <c r="Q1436" s="74">
        <v>9526671</v>
      </c>
      <c r="R1436" s="74">
        <v>9583146</v>
      </c>
      <c r="S1436" s="74">
        <v>8994586</v>
      </c>
    </row>
    <row r="1437" spans="1:19" x14ac:dyDescent="0.35">
      <c r="A1437" s="74" t="s">
        <v>1443</v>
      </c>
      <c r="B1437" s="74">
        <v>234</v>
      </c>
      <c r="C1437" s="74" t="s">
        <v>1796</v>
      </c>
      <c r="D1437" s="74">
        <v>107905</v>
      </c>
      <c r="E1437" s="74" t="s">
        <v>2368</v>
      </c>
      <c r="F1437" s="74">
        <v>2934541</v>
      </c>
      <c r="G1437" s="74">
        <v>2934541</v>
      </c>
      <c r="H1437" s="74">
        <v>2934541</v>
      </c>
      <c r="I1437" s="74" t="s">
        <v>2829</v>
      </c>
      <c r="J1437" s="74" t="s">
        <v>2833</v>
      </c>
      <c r="K1437" s="74">
        <v>144070</v>
      </c>
      <c r="L1437" s="74">
        <v>216768</v>
      </c>
      <c r="M1437" s="74">
        <v>3078611</v>
      </c>
      <c r="N1437" s="74">
        <v>2861843</v>
      </c>
      <c r="O1437" s="74">
        <v>2717773</v>
      </c>
      <c r="P1437" s="74">
        <v>3078611</v>
      </c>
      <c r="Q1437" s="74">
        <v>2934541</v>
      </c>
      <c r="R1437" s="74">
        <v>2861843</v>
      </c>
      <c r="S1437" s="74">
        <v>2717773</v>
      </c>
    </row>
    <row r="1438" spans="1:19" x14ac:dyDescent="0.35">
      <c r="A1438" s="74" t="s">
        <v>1444</v>
      </c>
      <c r="B1438" s="74">
        <v>234</v>
      </c>
      <c r="C1438" s="74" t="s">
        <v>1796</v>
      </c>
      <c r="D1438" s="74">
        <v>129905</v>
      </c>
      <c r="E1438" s="74" t="s">
        <v>2373</v>
      </c>
      <c r="F1438" s="74">
        <v>77260056</v>
      </c>
      <c r="G1438" s="74">
        <v>77260056</v>
      </c>
      <c r="H1438" s="74">
        <v>77260056</v>
      </c>
      <c r="I1438" s="74" t="s">
        <v>2829</v>
      </c>
      <c r="J1438" s="74" t="s">
        <v>2833</v>
      </c>
      <c r="K1438" s="74">
        <v>4447787</v>
      </c>
      <c r="L1438" s="74">
        <v>0</v>
      </c>
      <c r="M1438" s="74">
        <v>81707843</v>
      </c>
      <c r="N1438" s="74">
        <v>81707843</v>
      </c>
      <c r="O1438" s="74">
        <v>77260056</v>
      </c>
      <c r="P1438" s="74">
        <v>81707843</v>
      </c>
      <c r="Q1438" s="74">
        <v>77260056</v>
      </c>
      <c r="R1438" s="74">
        <v>81707843</v>
      </c>
      <c r="S1438" s="74">
        <v>77260056</v>
      </c>
    </row>
    <row r="1439" spans="1:19" x14ac:dyDescent="0.35">
      <c r="A1439" s="74" t="s">
        <v>1445</v>
      </c>
      <c r="B1439" s="74">
        <v>234</v>
      </c>
      <c r="C1439" s="74" t="s">
        <v>1796</v>
      </c>
      <c r="D1439" s="74">
        <v>212903</v>
      </c>
      <c r="E1439" s="74" t="s">
        <v>2712</v>
      </c>
      <c r="F1439" s="74">
        <v>5016458</v>
      </c>
      <c r="G1439" s="74">
        <v>5016458</v>
      </c>
      <c r="H1439" s="74">
        <v>5016458</v>
      </c>
      <c r="I1439" s="74" t="s">
        <v>2829</v>
      </c>
      <c r="J1439" s="74" t="s">
        <v>2833</v>
      </c>
      <c r="K1439" s="74">
        <v>281930</v>
      </c>
      <c r="L1439" s="74">
        <v>0</v>
      </c>
      <c r="M1439" s="74">
        <v>5298388</v>
      </c>
      <c r="N1439" s="74">
        <v>5298388</v>
      </c>
      <c r="O1439" s="74">
        <v>5016458</v>
      </c>
      <c r="P1439" s="74">
        <v>5298388</v>
      </c>
      <c r="Q1439" s="74">
        <v>5016458</v>
      </c>
      <c r="R1439" s="74">
        <v>5298388</v>
      </c>
      <c r="S1439" s="74">
        <v>5016458</v>
      </c>
    </row>
    <row r="1440" spans="1:19" x14ac:dyDescent="0.35">
      <c r="A1440" s="74" t="s">
        <v>1446</v>
      </c>
      <c r="B1440" s="74">
        <v>234</v>
      </c>
      <c r="C1440" s="74" t="s">
        <v>1796</v>
      </c>
      <c r="D1440" s="74">
        <v>234902</v>
      </c>
      <c r="E1440" s="74" t="s">
        <v>2773</v>
      </c>
      <c r="F1440" s="74">
        <v>681670148</v>
      </c>
      <c r="G1440" s="74">
        <v>697573044</v>
      </c>
      <c r="H1440" s="74">
        <v>681670148</v>
      </c>
      <c r="I1440" s="74" t="s">
        <v>2829</v>
      </c>
      <c r="J1440" s="74" t="s">
        <v>2833</v>
      </c>
      <c r="K1440" s="74">
        <v>26747164</v>
      </c>
      <c r="L1440" s="74">
        <v>0</v>
      </c>
      <c r="M1440" s="74">
        <v>708417312</v>
      </c>
      <c r="N1440" s="74">
        <v>708417312</v>
      </c>
      <c r="O1440" s="74">
        <v>681670148</v>
      </c>
      <c r="P1440" s="74">
        <v>708417312</v>
      </c>
      <c r="Q1440" s="74">
        <v>681670148</v>
      </c>
      <c r="R1440" s="74">
        <v>708417312</v>
      </c>
      <c r="S1440" s="74">
        <v>681670148</v>
      </c>
    </row>
    <row r="1441" spans="1:19" x14ac:dyDescent="0.35">
      <c r="A1441" s="74" t="s">
        <v>1447</v>
      </c>
      <c r="B1441" s="74">
        <v>234</v>
      </c>
      <c r="C1441" s="74" t="s">
        <v>1796</v>
      </c>
      <c r="D1441" s="74">
        <v>234903</v>
      </c>
      <c r="E1441" s="74" t="s">
        <v>1901</v>
      </c>
      <c r="F1441" s="74">
        <v>219470254</v>
      </c>
      <c r="G1441" s="74">
        <v>222213468</v>
      </c>
      <c r="H1441" s="74">
        <v>219470254</v>
      </c>
      <c r="I1441" s="74" t="s">
        <v>2829</v>
      </c>
      <c r="J1441" s="74" t="s">
        <v>2833</v>
      </c>
      <c r="K1441" s="74">
        <v>11282559</v>
      </c>
      <c r="L1441" s="74">
        <v>0</v>
      </c>
      <c r="M1441" s="74">
        <v>230752813</v>
      </c>
      <c r="N1441" s="74">
        <v>230752813</v>
      </c>
      <c r="O1441" s="74">
        <v>219470254</v>
      </c>
      <c r="P1441" s="74">
        <v>230752813</v>
      </c>
      <c r="Q1441" s="74">
        <v>219470254</v>
      </c>
      <c r="R1441" s="74">
        <v>230752813</v>
      </c>
      <c r="S1441" s="74">
        <v>219470254</v>
      </c>
    </row>
    <row r="1442" spans="1:19" x14ac:dyDescent="0.35">
      <c r="A1442" s="74" t="s">
        <v>1448</v>
      </c>
      <c r="B1442" s="74">
        <v>234</v>
      </c>
      <c r="C1442" s="74" t="s">
        <v>1796</v>
      </c>
      <c r="D1442" s="74">
        <v>234904</v>
      </c>
      <c r="E1442" s="74" t="s">
        <v>2774</v>
      </c>
      <c r="F1442" s="74">
        <v>251275816</v>
      </c>
      <c r="G1442" s="74">
        <v>260989832</v>
      </c>
      <c r="H1442" s="74">
        <v>251275816</v>
      </c>
      <c r="I1442" s="74" t="s">
        <v>2829</v>
      </c>
      <c r="J1442" s="74" t="s">
        <v>2833</v>
      </c>
      <c r="K1442" s="74">
        <v>13455450</v>
      </c>
      <c r="L1442" s="74">
        <v>14325590</v>
      </c>
      <c r="M1442" s="74">
        <v>264731266</v>
      </c>
      <c r="N1442" s="74">
        <v>250405676</v>
      </c>
      <c r="O1442" s="74">
        <v>236950226</v>
      </c>
      <c r="P1442" s="74">
        <v>264731266</v>
      </c>
      <c r="Q1442" s="74">
        <v>251275816</v>
      </c>
      <c r="R1442" s="74">
        <v>250405676</v>
      </c>
      <c r="S1442" s="74">
        <v>236950226</v>
      </c>
    </row>
    <row r="1443" spans="1:19" x14ac:dyDescent="0.35">
      <c r="A1443" s="74" t="s">
        <v>1449</v>
      </c>
      <c r="B1443" s="74">
        <v>234</v>
      </c>
      <c r="C1443" s="74" t="s">
        <v>1796</v>
      </c>
      <c r="D1443" s="74">
        <v>234905</v>
      </c>
      <c r="E1443" s="74" t="s">
        <v>2775</v>
      </c>
      <c r="F1443" s="74">
        <v>104131893</v>
      </c>
      <c r="G1443" s="74">
        <v>107740063</v>
      </c>
      <c r="H1443" s="74">
        <v>104131893</v>
      </c>
      <c r="I1443" s="74" t="s">
        <v>2829</v>
      </c>
      <c r="J1443" s="74" t="s">
        <v>2833</v>
      </c>
      <c r="K1443" s="74">
        <v>4416517</v>
      </c>
      <c r="L1443" s="74">
        <v>0</v>
      </c>
      <c r="M1443" s="74">
        <v>108548410</v>
      </c>
      <c r="N1443" s="74">
        <v>108548410</v>
      </c>
      <c r="O1443" s="74">
        <v>104131893</v>
      </c>
      <c r="P1443" s="74">
        <v>108548410</v>
      </c>
      <c r="Q1443" s="74">
        <v>104131893</v>
      </c>
      <c r="R1443" s="74">
        <v>108548410</v>
      </c>
      <c r="S1443" s="74">
        <v>104131893</v>
      </c>
    </row>
    <row r="1444" spans="1:19" x14ac:dyDescent="0.35">
      <c r="A1444" s="74" t="s">
        <v>1450</v>
      </c>
      <c r="B1444" s="74">
        <v>234</v>
      </c>
      <c r="C1444" s="74" t="s">
        <v>1796</v>
      </c>
      <c r="D1444" s="74">
        <v>234906</v>
      </c>
      <c r="E1444" s="74" t="s">
        <v>2374</v>
      </c>
      <c r="F1444" s="74">
        <v>519666577</v>
      </c>
      <c r="G1444" s="74">
        <v>529641540</v>
      </c>
      <c r="H1444" s="74">
        <v>519666577</v>
      </c>
      <c r="I1444" s="74" t="s">
        <v>2829</v>
      </c>
      <c r="J1444" s="74" t="s">
        <v>2833</v>
      </c>
      <c r="K1444" s="74">
        <v>26574376</v>
      </c>
      <c r="L1444" s="74">
        <v>35029721</v>
      </c>
      <c r="M1444" s="74">
        <v>546240953</v>
      </c>
      <c r="N1444" s="74">
        <v>511211232</v>
      </c>
      <c r="O1444" s="74">
        <v>484636856</v>
      </c>
      <c r="P1444" s="74">
        <v>546240953</v>
      </c>
      <c r="Q1444" s="74">
        <v>519666577</v>
      </c>
      <c r="R1444" s="74">
        <v>511211232</v>
      </c>
      <c r="S1444" s="74">
        <v>484636856</v>
      </c>
    </row>
    <row r="1445" spans="1:19" x14ac:dyDescent="0.35">
      <c r="A1445" s="74" t="s">
        <v>1451</v>
      </c>
      <c r="B1445" s="74">
        <v>234</v>
      </c>
      <c r="C1445" s="74" t="s">
        <v>1796</v>
      </c>
      <c r="D1445" s="74">
        <v>234907</v>
      </c>
      <c r="E1445" s="74" t="s">
        <v>2494</v>
      </c>
      <c r="F1445" s="74">
        <v>473838902</v>
      </c>
      <c r="G1445" s="74">
        <v>481383024</v>
      </c>
      <c r="H1445" s="74">
        <v>473838902</v>
      </c>
      <c r="I1445" s="74" t="s">
        <v>2829</v>
      </c>
      <c r="J1445" s="74" t="s">
        <v>2833</v>
      </c>
      <c r="K1445" s="74">
        <v>20657935</v>
      </c>
      <c r="L1445" s="74">
        <v>0</v>
      </c>
      <c r="M1445" s="74">
        <v>494496837</v>
      </c>
      <c r="N1445" s="74">
        <v>494496837</v>
      </c>
      <c r="O1445" s="74">
        <v>473838902</v>
      </c>
      <c r="P1445" s="74">
        <v>494496837</v>
      </c>
      <c r="Q1445" s="74">
        <v>473838902</v>
      </c>
      <c r="R1445" s="74">
        <v>494496837</v>
      </c>
      <c r="S1445" s="74">
        <v>473838902</v>
      </c>
    </row>
    <row r="1446" spans="1:19" x14ac:dyDescent="0.35">
      <c r="A1446" s="74" t="s">
        <v>1452</v>
      </c>
      <c r="B1446" s="74">
        <v>234</v>
      </c>
      <c r="C1446" s="74" t="s">
        <v>1796</v>
      </c>
      <c r="D1446" s="74">
        <v>234909</v>
      </c>
      <c r="E1446" s="74" t="s">
        <v>2776</v>
      </c>
      <c r="F1446" s="74">
        <v>47409004</v>
      </c>
      <c r="G1446" s="74">
        <v>48283248</v>
      </c>
      <c r="H1446" s="74">
        <v>47409004</v>
      </c>
      <c r="I1446" s="74" t="s">
        <v>2829</v>
      </c>
      <c r="J1446" s="74" t="s">
        <v>2833</v>
      </c>
      <c r="K1446" s="74">
        <v>3430275</v>
      </c>
      <c r="L1446" s="74">
        <v>3528766</v>
      </c>
      <c r="M1446" s="74">
        <v>50839279</v>
      </c>
      <c r="N1446" s="74">
        <v>47310513</v>
      </c>
      <c r="O1446" s="74">
        <v>43880238</v>
      </c>
      <c r="P1446" s="74">
        <v>50839279</v>
      </c>
      <c r="Q1446" s="74">
        <v>47409004</v>
      </c>
      <c r="R1446" s="74">
        <v>47310513</v>
      </c>
      <c r="S1446" s="74">
        <v>43880238</v>
      </c>
    </row>
    <row r="1447" spans="1:19" x14ac:dyDescent="0.35">
      <c r="A1447" s="74" t="s">
        <v>1453</v>
      </c>
      <c r="B1447" s="74">
        <v>235</v>
      </c>
      <c r="C1447" s="74" t="s">
        <v>1797</v>
      </c>
      <c r="D1447" s="74">
        <v>62906</v>
      </c>
      <c r="E1447" s="74" t="s">
        <v>2164</v>
      </c>
      <c r="F1447" s="74">
        <v>17744909</v>
      </c>
      <c r="G1447" s="74">
        <v>17744909</v>
      </c>
      <c r="H1447" s="74">
        <v>17744909</v>
      </c>
      <c r="I1447" s="74" t="s">
        <v>2829</v>
      </c>
      <c r="J1447" s="74" t="s">
        <v>2832</v>
      </c>
      <c r="K1447" s="74">
        <v>633787</v>
      </c>
      <c r="L1447" s="74">
        <v>0</v>
      </c>
      <c r="M1447" s="74">
        <v>18378696</v>
      </c>
      <c r="N1447" s="74">
        <v>18378696</v>
      </c>
      <c r="O1447" s="74">
        <v>17744909</v>
      </c>
      <c r="P1447" s="74">
        <v>18378696</v>
      </c>
      <c r="Q1447" s="74">
        <v>17744909</v>
      </c>
      <c r="R1447" s="74">
        <v>18378696</v>
      </c>
      <c r="S1447" s="74">
        <v>17744909</v>
      </c>
    </row>
    <row r="1448" spans="1:19" x14ac:dyDescent="0.35">
      <c r="A1448" s="74" t="s">
        <v>1454</v>
      </c>
      <c r="B1448" s="74">
        <v>235</v>
      </c>
      <c r="C1448" s="74" t="s">
        <v>1797</v>
      </c>
      <c r="D1448" s="74">
        <v>120905</v>
      </c>
      <c r="E1448" s="74" t="s">
        <v>2451</v>
      </c>
      <c r="F1448" s="74">
        <v>143753404</v>
      </c>
      <c r="G1448" s="74">
        <v>143753404</v>
      </c>
      <c r="H1448" s="74">
        <v>143753404</v>
      </c>
      <c r="I1448" s="74" t="s">
        <v>2829</v>
      </c>
      <c r="J1448" s="74" t="s">
        <v>2832</v>
      </c>
      <c r="K1448" s="74">
        <v>5141955</v>
      </c>
      <c r="L1448" s="74">
        <v>10553016</v>
      </c>
      <c r="M1448" s="74">
        <v>148895359</v>
      </c>
      <c r="N1448" s="74">
        <v>138342343</v>
      </c>
      <c r="O1448" s="74">
        <v>133200388</v>
      </c>
      <c r="P1448" s="74">
        <v>148895359</v>
      </c>
      <c r="Q1448" s="74">
        <v>143753404</v>
      </c>
      <c r="R1448" s="74">
        <v>138342343</v>
      </c>
      <c r="S1448" s="74">
        <v>133200388</v>
      </c>
    </row>
    <row r="1449" spans="1:19" x14ac:dyDescent="0.35">
      <c r="A1449" s="74" t="s">
        <v>1455</v>
      </c>
      <c r="B1449" s="74">
        <v>235</v>
      </c>
      <c r="C1449" s="74" t="s">
        <v>1797</v>
      </c>
      <c r="D1449" s="74">
        <v>196903</v>
      </c>
      <c r="E1449" s="74" t="s">
        <v>1881</v>
      </c>
      <c r="F1449" s="74">
        <v>20017844</v>
      </c>
      <c r="G1449" s="74">
        <v>20017844</v>
      </c>
      <c r="H1449" s="74">
        <v>20017844</v>
      </c>
      <c r="I1449" s="74" t="s">
        <v>2829</v>
      </c>
      <c r="J1449" s="74" t="s">
        <v>2832</v>
      </c>
      <c r="K1449" s="74">
        <v>22799</v>
      </c>
      <c r="L1449" s="74">
        <v>0</v>
      </c>
      <c r="M1449" s="74">
        <v>20040643</v>
      </c>
      <c r="N1449" s="74">
        <v>20040643</v>
      </c>
      <c r="O1449" s="74">
        <v>20017844</v>
      </c>
      <c r="P1449" s="74">
        <v>20040643</v>
      </c>
      <c r="Q1449" s="74">
        <v>20017844</v>
      </c>
      <c r="R1449" s="74">
        <v>20040643</v>
      </c>
      <c r="S1449" s="74">
        <v>20017844</v>
      </c>
    </row>
    <row r="1450" spans="1:19" x14ac:dyDescent="0.35">
      <c r="A1450" s="74" t="s">
        <v>1456</v>
      </c>
      <c r="B1450" s="74">
        <v>235</v>
      </c>
      <c r="C1450" s="74" t="s">
        <v>1797</v>
      </c>
      <c r="D1450" s="74">
        <v>235901</v>
      </c>
      <c r="E1450" s="74" t="s">
        <v>2777</v>
      </c>
      <c r="F1450" s="74">
        <v>163836987</v>
      </c>
      <c r="G1450" s="74">
        <v>163836987</v>
      </c>
      <c r="H1450" s="74">
        <v>163836987</v>
      </c>
      <c r="I1450" s="74" t="s">
        <v>2829</v>
      </c>
      <c r="J1450" s="74" t="s">
        <v>2832</v>
      </c>
      <c r="K1450" s="74">
        <v>5246343</v>
      </c>
      <c r="L1450" s="74">
        <v>0</v>
      </c>
      <c r="M1450" s="74">
        <v>169083330</v>
      </c>
      <c r="N1450" s="74">
        <v>169083330</v>
      </c>
      <c r="O1450" s="74">
        <v>163836987</v>
      </c>
      <c r="P1450" s="74">
        <v>169083330</v>
      </c>
      <c r="Q1450" s="74">
        <v>163836987</v>
      </c>
      <c r="R1450" s="74">
        <v>169083330</v>
      </c>
      <c r="S1450" s="74">
        <v>163836987</v>
      </c>
    </row>
    <row r="1451" spans="1:19" x14ac:dyDescent="0.35">
      <c r="A1451" s="74" t="s">
        <v>1457</v>
      </c>
      <c r="B1451" s="74">
        <v>235</v>
      </c>
      <c r="C1451" s="74" t="s">
        <v>1797</v>
      </c>
      <c r="D1451" s="74">
        <v>235902</v>
      </c>
      <c r="E1451" s="74" t="s">
        <v>2778</v>
      </c>
      <c r="F1451" s="74">
        <v>5772404668</v>
      </c>
      <c r="G1451" s="74">
        <v>5772404668</v>
      </c>
      <c r="H1451" s="74">
        <v>5772404668</v>
      </c>
      <c r="I1451" s="74" t="s">
        <v>2829</v>
      </c>
      <c r="J1451" s="74" t="s">
        <v>2832</v>
      </c>
      <c r="K1451" s="74">
        <v>159092775</v>
      </c>
      <c r="L1451" s="74">
        <v>0</v>
      </c>
      <c r="M1451" s="74">
        <v>5931497443</v>
      </c>
      <c r="N1451" s="74">
        <v>5931497443</v>
      </c>
      <c r="O1451" s="74">
        <v>5772404668</v>
      </c>
      <c r="P1451" s="74">
        <v>5931497443</v>
      </c>
      <c r="Q1451" s="74">
        <v>5772404668</v>
      </c>
      <c r="R1451" s="74">
        <v>5931497443</v>
      </c>
      <c r="S1451" s="74">
        <v>5772404668</v>
      </c>
    </row>
    <row r="1452" spans="1:19" x14ac:dyDescent="0.35">
      <c r="A1452" s="74" t="s">
        <v>1458</v>
      </c>
      <c r="B1452" s="74">
        <v>235</v>
      </c>
      <c r="C1452" s="74" t="s">
        <v>1797</v>
      </c>
      <c r="D1452" s="74">
        <v>235904</v>
      </c>
      <c r="E1452" s="74" t="s">
        <v>2779</v>
      </c>
      <c r="F1452" s="74">
        <v>232552953</v>
      </c>
      <c r="G1452" s="74">
        <v>232552953</v>
      </c>
      <c r="H1452" s="74">
        <v>232552953</v>
      </c>
      <c r="I1452" s="74" t="s">
        <v>2829</v>
      </c>
      <c r="J1452" s="74" t="s">
        <v>2832</v>
      </c>
      <c r="K1452" s="74">
        <v>4197227</v>
      </c>
      <c r="L1452" s="74">
        <v>0</v>
      </c>
      <c r="M1452" s="74">
        <v>236750180</v>
      </c>
      <c r="N1452" s="74">
        <v>236750180</v>
      </c>
      <c r="O1452" s="74">
        <v>232552953</v>
      </c>
      <c r="P1452" s="74">
        <v>236750180</v>
      </c>
      <c r="Q1452" s="74">
        <v>232552953</v>
      </c>
      <c r="R1452" s="74">
        <v>236750180</v>
      </c>
      <c r="S1452" s="74">
        <v>232552953</v>
      </c>
    </row>
    <row r="1453" spans="1:19" x14ac:dyDescent="0.35">
      <c r="A1453" s="74" t="s">
        <v>1459</v>
      </c>
      <c r="B1453" s="74">
        <v>236</v>
      </c>
      <c r="C1453" s="74" t="s">
        <v>1798</v>
      </c>
      <c r="D1453" s="74">
        <v>93905</v>
      </c>
      <c r="E1453" s="74" t="s">
        <v>2306</v>
      </c>
      <c r="F1453" s="74">
        <v>46473619</v>
      </c>
      <c r="G1453" s="74">
        <v>46466112</v>
      </c>
      <c r="H1453" s="74">
        <v>46473619</v>
      </c>
      <c r="I1453" s="74" t="s">
        <v>2829</v>
      </c>
      <c r="J1453" s="74" t="s">
        <v>2833</v>
      </c>
      <c r="K1453" s="74">
        <v>1455938</v>
      </c>
      <c r="L1453" s="74">
        <v>0</v>
      </c>
      <c r="M1453" s="74">
        <v>47929557</v>
      </c>
      <c r="N1453" s="74">
        <v>47929557</v>
      </c>
      <c r="O1453" s="74">
        <v>46473619</v>
      </c>
      <c r="P1453" s="74">
        <v>47929557</v>
      </c>
      <c r="Q1453" s="74">
        <v>46473619</v>
      </c>
      <c r="R1453" s="74">
        <v>47929557</v>
      </c>
      <c r="S1453" s="74">
        <v>46473619</v>
      </c>
    </row>
    <row r="1454" spans="1:19" x14ac:dyDescent="0.35">
      <c r="A1454" s="74" t="s">
        <v>1460</v>
      </c>
      <c r="B1454" s="74">
        <v>236</v>
      </c>
      <c r="C1454" s="74" t="s">
        <v>1798</v>
      </c>
      <c r="D1454" s="74">
        <v>228903</v>
      </c>
      <c r="E1454" s="74" t="s">
        <v>2761</v>
      </c>
      <c r="F1454" s="74">
        <v>27047560</v>
      </c>
      <c r="G1454" s="74">
        <v>27047560</v>
      </c>
      <c r="H1454" s="74">
        <v>27047560</v>
      </c>
      <c r="I1454" s="74" t="s">
        <v>2829</v>
      </c>
      <c r="J1454" s="74" t="s">
        <v>2833</v>
      </c>
      <c r="K1454" s="74">
        <v>362218</v>
      </c>
      <c r="L1454" s="74">
        <v>0</v>
      </c>
      <c r="M1454" s="74">
        <v>27409778</v>
      </c>
      <c r="N1454" s="74">
        <v>27409778</v>
      </c>
      <c r="O1454" s="74">
        <v>27047560</v>
      </c>
      <c r="P1454" s="74">
        <v>27409778</v>
      </c>
      <c r="Q1454" s="74">
        <v>27047560</v>
      </c>
      <c r="R1454" s="74">
        <v>27409778</v>
      </c>
      <c r="S1454" s="74">
        <v>27047560</v>
      </c>
    </row>
    <row r="1455" spans="1:19" x14ac:dyDescent="0.35">
      <c r="A1455" s="74" t="s">
        <v>1461</v>
      </c>
      <c r="B1455" s="74">
        <v>236</v>
      </c>
      <c r="C1455" s="74" t="s">
        <v>1798</v>
      </c>
      <c r="D1455" s="74">
        <v>236901</v>
      </c>
      <c r="E1455" s="74" t="s">
        <v>2780</v>
      </c>
      <c r="F1455" s="74">
        <v>328673280</v>
      </c>
      <c r="G1455" s="74">
        <v>337385128</v>
      </c>
      <c r="H1455" s="74">
        <v>328673280</v>
      </c>
      <c r="I1455" s="74" t="s">
        <v>2829</v>
      </c>
      <c r="J1455" s="74" t="s">
        <v>2833</v>
      </c>
      <c r="K1455" s="74">
        <v>9111897</v>
      </c>
      <c r="L1455" s="74">
        <v>0</v>
      </c>
      <c r="M1455" s="74">
        <v>337785177</v>
      </c>
      <c r="N1455" s="74">
        <v>337785177</v>
      </c>
      <c r="O1455" s="74">
        <v>328673280</v>
      </c>
      <c r="P1455" s="74">
        <v>337785177</v>
      </c>
      <c r="Q1455" s="74">
        <v>328673280</v>
      </c>
      <c r="R1455" s="74">
        <v>337785177</v>
      </c>
      <c r="S1455" s="74">
        <v>328673280</v>
      </c>
    </row>
    <row r="1456" spans="1:19" x14ac:dyDescent="0.35">
      <c r="A1456" s="74" t="s">
        <v>1462</v>
      </c>
      <c r="B1456" s="74">
        <v>236</v>
      </c>
      <c r="C1456" s="74" t="s">
        <v>1798</v>
      </c>
      <c r="D1456" s="74">
        <v>236902</v>
      </c>
      <c r="E1456" s="74" t="s">
        <v>2781</v>
      </c>
      <c r="F1456" s="74">
        <v>2620506284</v>
      </c>
      <c r="G1456" s="74">
        <v>2848344606</v>
      </c>
      <c r="H1456" s="74">
        <v>2620506284</v>
      </c>
      <c r="I1456" s="74" t="s">
        <v>2829</v>
      </c>
      <c r="J1456" s="74" t="s">
        <v>2834</v>
      </c>
      <c r="K1456" s="74">
        <v>65675036</v>
      </c>
      <c r="L1456" s="74">
        <v>0</v>
      </c>
      <c r="M1456" s="74">
        <v>2686181320</v>
      </c>
      <c r="N1456" s="74">
        <v>2686181320</v>
      </c>
      <c r="O1456" s="74">
        <v>2620506284</v>
      </c>
      <c r="P1456" s="74">
        <v>2686181320</v>
      </c>
      <c r="Q1456" s="74">
        <v>2620506284</v>
      </c>
      <c r="R1456" s="74">
        <v>2686181320</v>
      </c>
      <c r="S1456" s="74">
        <v>2620506284</v>
      </c>
    </row>
    <row r="1457" spans="1:19" x14ac:dyDescent="0.35">
      <c r="A1457" s="74" t="s">
        <v>1463</v>
      </c>
      <c r="B1457" s="74">
        <v>237</v>
      </c>
      <c r="C1457" s="74" t="s">
        <v>1799</v>
      </c>
      <c r="D1457" s="74">
        <v>101914</v>
      </c>
      <c r="E1457" s="74" t="s">
        <v>2245</v>
      </c>
      <c r="F1457" s="74">
        <v>1166749004</v>
      </c>
      <c r="G1457" s="74">
        <v>1166749004</v>
      </c>
      <c r="H1457" s="74">
        <v>1166749004</v>
      </c>
      <c r="I1457" s="74" t="s">
        <v>2829</v>
      </c>
      <c r="J1457" s="74" t="s">
        <v>2832</v>
      </c>
      <c r="K1457" s="74">
        <v>14467256</v>
      </c>
      <c r="L1457" s="74">
        <v>0</v>
      </c>
      <c r="M1457" s="74">
        <v>1181216260</v>
      </c>
      <c r="N1457" s="74">
        <v>1181216260</v>
      </c>
      <c r="O1457" s="74">
        <v>1166749004</v>
      </c>
      <c r="P1457" s="74">
        <v>1181216260</v>
      </c>
      <c r="Q1457" s="74">
        <v>1166749004</v>
      </c>
      <c r="R1457" s="74">
        <v>1181216260</v>
      </c>
      <c r="S1457" s="74">
        <v>1166749004</v>
      </c>
    </row>
    <row r="1458" spans="1:19" x14ac:dyDescent="0.35">
      <c r="A1458" s="74" t="s">
        <v>1464</v>
      </c>
      <c r="B1458" s="74">
        <v>237</v>
      </c>
      <c r="C1458" s="74" t="s">
        <v>1799</v>
      </c>
      <c r="D1458" s="74">
        <v>237902</v>
      </c>
      <c r="E1458" s="74" t="s">
        <v>2782</v>
      </c>
      <c r="F1458" s="74">
        <v>576374230</v>
      </c>
      <c r="G1458" s="74">
        <v>576374230</v>
      </c>
      <c r="H1458" s="74">
        <v>576374230</v>
      </c>
      <c r="I1458" s="74" t="s">
        <v>2829</v>
      </c>
      <c r="J1458" s="74" t="s">
        <v>2832</v>
      </c>
      <c r="K1458" s="74">
        <v>13885393</v>
      </c>
      <c r="L1458" s="74">
        <v>0</v>
      </c>
      <c r="M1458" s="74">
        <v>590259623</v>
      </c>
      <c r="N1458" s="74">
        <v>590259623</v>
      </c>
      <c r="O1458" s="74">
        <v>576374230</v>
      </c>
      <c r="P1458" s="74">
        <v>590259623</v>
      </c>
      <c r="Q1458" s="74">
        <v>576374230</v>
      </c>
      <c r="R1458" s="74">
        <v>590259623</v>
      </c>
      <c r="S1458" s="74">
        <v>576374230</v>
      </c>
    </row>
    <row r="1459" spans="1:19" x14ac:dyDescent="0.35">
      <c r="A1459" s="74" t="s">
        <v>1465</v>
      </c>
      <c r="B1459" s="74">
        <v>237</v>
      </c>
      <c r="C1459" s="74" t="s">
        <v>1799</v>
      </c>
      <c r="D1459" s="74">
        <v>237904</v>
      </c>
      <c r="E1459" s="74" t="s">
        <v>2346</v>
      </c>
      <c r="F1459" s="74">
        <v>1526584325</v>
      </c>
      <c r="G1459" s="74">
        <v>1526584325</v>
      </c>
      <c r="H1459" s="74">
        <v>1526584325</v>
      </c>
      <c r="I1459" s="74" t="s">
        <v>2829</v>
      </c>
      <c r="J1459" s="74" t="s">
        <v>2832</v>
      </c>
      <c r="K1459" s="74">
        <v>36547766</v>
      </c>
      <c r="L1459" s="74">
        <v>0</v>
      </c>
      <c r="M1459" s="74">
        <v>1563132091</v>
      </c>
      <c r="N1459" s="74">
        <v>1563132091</v>
      </c>
      <c r="O1459" s="74">
        <v>1526584325</v>
      </c>
      <c r="P1459" s="74">
        <v>1563132091</v>
      </c>
      <c r="Q1459" s="74">
        <v>1526584325</v>
      </c>
      <c r="R1459" s="74">
        <v>1563132091</v>
      </c>
      <c r="S1459" s="74">
        <v>1526584325</v>
      </c>
    </row>
    <row r="1460" spans="1:19" x14ac:dyDescent="0.35">
      <c r="A1460" s="74" t="s">
        <v>1466</v>
      </c>
      <c r="B1460" s="74">
        <v>237</v>
      </c>
      <c r="C1460" s="74" t="s">
        <v>1799</v>
      </c>
      <c r="D1460" s="74">
        <v>237905</v>
      </c>
      <c r="E1460" s="74" t="s">
        <v>2783</v>
      </c>
      <c r="F1460" s="74">
        <v>1125193800</v>
      </c>
      <c r="G1460" s="74">
        <v>1125193800</v>
      </c>
      <c r="H1460" s="74">
        <v>1125193800</v>
      </c>
      <c r="I1460" s="74" t="s">
        <v>2829</v>
      </c>
      <c r="J1460" s="74" t="s">
        <v>2832</v>
      </c>
      <c r="K1460" s="74">
        <v>13430454</v>
      </c>
      <c r="L1460" s="74">
        <v>3419130</v>
      </c>
      <c r="M1460" s="74">
        <v>1138624254</v>
      </c>
      <c r="N1460" s="74">
        <v>1135205124</v>
      </c>
      <c r="O1460" s="74">
        <v>1121774670</v>
      </c>
      <c r="P1460" s="74">
        <v>1153643744</v>
      </c>
      <c r="Q1460" s="74">
        <v>1140213290</v>
      </c>
      <c r="R1460" s="74">
        <v>1150224614</v>
      </c>
      <c r="S1460" s="74">
        <v>1136794160</v>
      </c>
    </row>
    <row r="1461" spans="1:19" x14ac:dyDescent="0.35">
      <c r="A1461" s="74" t="s">
        <v>1467</v>
      </c>
      <c r="B1461" s="74">
        <v>238</v>
      </c>
      <c r="C1461" s="74" t="s">
        <v>1800</v>
      </c>
      <c r="D1461" s="74">
        <v>195901</v>
      </c>
      <c r="E1461" s="74" t="s">
        <v>2673</v>
      </c>
      <c r="F1461" s="74">
        <v>791346055</v>
      </c>
      <c r="G1461" s="74">
        <v>791346055</v>
      </c>
      <c r="H1461" s="74">
        <v>791346055</v>
      </c>
      <c r="I1461" s="74" t="s">
        <v>2829</v>
      </c>
      <c r="J1461" s="74" t="s">
        <v>2832</v>
      </c>
      <c r="K1461" s="74">
        <v>4850</v>
      </c>
      <c r="L1461" s="74">
        <v>0</v>
      </c>
      <c r="M1461" s="74">
        <v>791350905</v>
      </c>
      <c r="N1461" s="74">
        <v>791350905</v>
      </c>
      <c r="O1461" s="74">
        <v>791346055</v>
      </c>
      <c r="P1461" s="74">
        <v>944317345</v>
      </c>
      <c r="Q1461" s="74">
        <v>944312495</v>
      </c>
      <c r="R1461" s="74">
        <v>944317345</v>
      </c>
      <c r="S1461" s="74">
        <v>944312495</v>
      </c>
    </row>
    <row r="1462" spans="1:19" x14ac:dyDescent="0.35">
      <c r="A1462" s="74" t="s">
        <v>1468</v>
      </c>
      <c r="B1462" s="74">
        <v>238</v>
      </c>
      <c r="C1462" s="74" t="s">
        <v>1800</v>
      </c>
      <c r="D1462" s="74">
        <v>238902</v>
      </c>
      <c r="E1462" s="74" t="s">
        <v>2784</v>
      </c>
      <c r="F1462" s="74">
        <v>1523521773</v>
      </c>
      <c r="G1462" s="74">
        <v>1523521773</v>
      </c>
      <c r="H1462" s="74">
        <v>1523521773</v>
      </c>
      <c r="I1462" s="74" t="s">
        <v>2829</v>
      </c>
      <c r="J1462" s="74" t="s">
        <v>2832</v>
      </c>
      <c r="K1462" s="74">
        <v>17735830</v>
      </c>
      <c r="L1462" s="74">
        <v>11337660</v>
      </c>
      <c r="M1462" s="74">
        <v>1541257603</v>
      </c>
      <c r="N1462" s="74">
        <v>1529919943</v>
      </c>
      <c r="O1462" s="74">
        <v>1512184113</v>
      </c>
      <c r="P1462" s="74">
        <v>1541257603</v>
      </c>
      <c r="Q1462" s="74">
        <v>1523521773</v>
      </c>
      <c r="R1462" s="74">
        <v>1529919943</v>
      </c>
      <c r="S1462" s="74">
        <v>1512184113</v>
      </c>
    </row>
    <row r="1463" spans="1:19" x14ac:dyDescent="0.35">
      <c r="A1463" s="74" t="s">
        <v>1469</v>
      </c>
      <c r="B1463" s="74">
        <v>238</v>
      </c>
      <c r="C1463" s="74" t="s">
        <v>1800</v>
      </c>
      <c r="D1463" s="74">
        <v>238904</v>
      </c>
      <c r="E1463" s="74" t="s">
        <v>2785</v>
      </c>
      <c r="F1463" s="74">
        <v>95018016</v>
      </c>
      <c r="G1463" s="74">
        <v>95018016</v>
      </c>
      <c r="H1463" s="74">
        <v>95018016</v>
      </c>
      <c r="I1463" s="74" t="s">
        <v>2829</v>
      </c>
      <c r="J1463" s="74" t="s">
        <v>2832</v>
      </c>
      <c r="K1463" s="74">
        <v>409110</v>
      </c>
      <c r="L1463" s="74">
        <v>236230</v>
      </c>
      <c r="M1463" s="74">
        <v>95427126</v>
      </c>
      <c r="N1463" s="74">
        <v>95190896</v>
      </c>
      <c r="O1463" s="74">
        <v>94781786</v>
      </c>
      <c r="P1463" s="74">
        <v>95427126</v>
      </c>
      <c r="Q1463" s="74">
        <v>95018016</v>
      </c>
      <c r="R1463" s="74">
        <v>95190896</v>
      </c>
      <c r="S1463" s="74">
        <v>94781786</v>
      </c>
    </row>
    <row r="1464" spans="1:19" x14ac:dyDescent="0.35">
      <c r="A1464" s="74" t="s">
        <v>1470</v>
      </c>
      <c r="B1464" s="74">
        <v>239</v>
      </c>
      <c r="C1464" s="74" t="s">
        <v>1801</v>
      </c>
      <c r="D1464" s="74">
        <v>144901</v>
      </c>
      <c r="E1464" s="74" t="s">
        <v>2227</v>
      </c>
      <c r="F1464" s="74">
        <v>17774874</v>
      </c>
      <c r="G1464" s="74">
        <v>17774874</v>
      </c>
      <c r="H1464" s="74">
        <v>17774874</v>
      </c>
      <c r="I1464" s="74" t="s">
        <v>2829</v>
      </c>
      <c r="J1464" s="74" t="s">
        <v>2833</v>
      </c>
      <c r="K1464" s="74">
        <v>418205</v>
      </c>
      <c r="L1464" s="74">
        <v>310360</v>
      </c>
      <c r="M1464" s="74">
        <v>18193079</v>
      </c>
      <c r="N1464" s="74">
        <v>17882719</v>
      </c>
      <c r="O1464" s="74">
        <v>17464514</v>
      </c>
      <c r="P1464" s="74">
        <v>18193079</v>
      </c>
      <c r="Q1464" s="74">
        <v>17774874</v>
      </c>
      <c r="R1464" s="74">
        <v>17882719</v>
      </c>
      <c r="S1464" s="74">
        <v>17464514</v>
      </c>
    </row>
    <row r="1465" spans="1:19" x14ac:dyDescent="0.35">
      <c r="A1465" s="74" t="s">
        <v>1471</v>
      </c>
      <c r="B1465" s="74">
        <v>239</v>
      </c>
      <c r="C1465" s="74" t="s">
        <v>1801</v>
      </c>
      <c r="D1465" s="74">
        <v>239901</v>
      </c>
      <c r="E1465" s="74" t="s">
        <v>1861</v>
      </c>
      <c r="F1465" s="74">
        <v>2625472420</v>
      </c>
      <c r="G1465" s="74">
        <v>2717489381</v>
      </c>
      <c r="H1465" s="74">
        <v>2625472420</v>
      </c>
      <c r="I1465" s="74" t="s">
        <v>2829</v>
      </c>
      <c r="J1465" s="74" t="s">
        <v>2833</v>
      </c>
      <c r="K1465" s="74">
        <v>66237581</v>
      </c>
      <c r="L1465" s="74">
        <v>0</v>
      </c>
      <c r="M1465" s="74">
        <v>2691710001</v>
      </c>
      <c r="N1465" s="74">
        <v>2691710001</v>
      </c>
      <c r="O1465" s="74">
        <v>2625472420</v>
      </c>
      <c r="P1465" s="74">
        <v>2691710001</v>
      </c>
      <c r="Q1465" s="74">
        <v>2625472420</v>
      </c>
      <c r="R1465" s="74">
        <v>2691710001</v>
      </c>
      <c r="S1465" s="74">
        <v>2625472420</v>
      </c>
    </row>
    <row r="1466" spans="1:19" x14ac:dyDescent="0.35">
      <c r="A1466" s="74" t="s">
        <v>1472</v>
      </c>
      <c r="B1466" s="74">
        <v>239</v>
      </c>
      <c r="C1466" s="74" t="s">
        <v>1801</v>
      </c>
      <c r="D1466" s="74">
        <v>239903</v>
      </c>
      <c r="E1466" s="74" t="s">
        <v>1862</v>
      </c>
      <c r="F1466" s="74">
        <v>417623896</v>
      </c>
      <c r="G1466" s="74">
        <v>444035613</v>
      </c>
      <c r="H1466" s="74">
        <v>417623896</v>
      </c>
      <c r="I1466" s="74" t="s">
        <v>2829</v>
      </c>
      <c r="J1466" s="74" t="s">
        <v>2833</v>
      </c>
      <c r="K1466" s="74">
        <v>8035208</v>
      </c>
      <c r="L1466" s="74">
        <v>0</v>
      </c>
      <c r="M1466" s="74">
        <v>425659104</v>
      </c>
      <c r="N1466" s="74">
        <v>425659104</v>
      </c>
      <c r="O1466" s="74">
        <v>417623896</v>
      </c>
      <c r="P1466" s="74">
        <v>425659104</v>
      </c>
      <c r="Q1466" s="74">
        <v>417623896</v>
      </c>
      <c r="R1466" s="74">
        <v>425659104</v>
      </c>
      <c r="S1466" s="74">
        <v>417623896</v>
      </c>
    </row>
    <row r="1467" spans="1:19" x14ac:dyDescent="0.35">
      <c r="A1467" s="74" t="s">
        <v>1473</v>
      </c>
      <c r="B1467" s="74">
        <v>240</v>
      </c>
      <c r="C1467" s="74" t="s">
        <v>1802</v>
      </c>
      <c r="D1467" s="74">
        <v>240901</v>
      </c>
      <c r="E1467" s="74" t="s">
        <v>2786</v>
      </c>
      <c r="F1467" s="74">
        <v>2249404758</v>
      </c>
      <c r="G1467" s="74">
        <v>2338405161</v>
      </c>
      <c r="H1467" s="74">
        <v>2249404758</v>
      </c>
      <c r="I1467" s="74" t="s">
        <v>2829</v>
      </c>
      <c r="J1467" s="74" t="s">
        <v>2833</v>
      </c>
      <c r="K1467" s="74">
        <v>85149201</v>
      </c>
      <c r="L1467" s="74">
        <v>37491596</v>
      </c>
      <c r="M1467" s="74">
        <v>2334553959</v>
      </c>
      <c r="N1467" s="74">
        <v>2297062363</v>
      </c>
      <c r="O1467" s="74">
        <v>2211913162</v>
      </c>
      <c r="P1467" s="74">
        <v>2334553959</v>
      </c>
      <c r="Q1467" s="74">
        <v>2249404758</v>
      </c>
      <c r="R1467" s="74">
        <v>2297062363</v>
      </c>
      <c r="S1467" s="74">
        <v>2211913162</v>
      </c>
    </row>
    <row r="1468" spans="1:19" x14ac:dyDescent="0.35">
      <c r="A1468" s="74" t="s">
        <v>1474</v>
      </c>
      <c r="B1468" s="74">
        <v>240</v>
      </c>
      <c r="C1468" s="74" t="s">
        <v>1802</v>
      </c>
      <c r="D1468" s="74">
        <v>240903</v>
      </c>
      <c r="E1468" s="74" t="s">
        <v>2787</v>
      </c>
      <c r="F1468" s="74">
        <v>15889218667</v>
      </c>
      <c r="G1468" s="74">
        <v>16371016864</v>
      </c>
      <c r="H1468" s="74">
        <v>15889218667</v>
      </c>
      <c r="I1468" s="74" t="s">
        <v>2829</v>
      </c>
      <c r="J1468" s="74" t="s">
        <v>2833</v>
      </c>
      <c r="K1468" s="74">
        <v>247335916</v>
      </c>
      <c r="L1468" s="74">
        <v>313801241</v>
      </c>
      <c r="M1468" s="74">
        <v>16136554583</v>
      </c>
      <c r="N1468" s="74">
        <v>15822753342</v>
      </c>
      <c r="O1468" s="74">
        <v>15575417426</v>
      </c>
      <c r="P1468" s="74">
        <v>16136554583</v>
      </c>
      <c r="Q1468" s="74">
        <v>15889218667</v>
      </c>
      <c r="R1468" s="74">
        <v>15822753342</v>
      </c>
      <c r="S1468" s="74">
        <v>15575417426</v>
      </c>
    </row>
    <row r="1469" spans="1:19" x14ac:dyDescent="0.35">
      <c r="A1469" s="74" t="s">
        <v>1475</v>
      </c>
      <c r="B1469" s="74">
        <v>240</v>
      </c>
      <c r="C1469" s="74" t="s">
        <v>1802</v>
      </c>
      <c r="D1469" s="74">
        <v>240904</v>
      </c>
      <c r="E1469" s="74" t="s">
        <v>2788</v>
      </c>
      <c r="F1469" s="74">
        <v>579584054</v>
      </c>
      <c r="G1469" s="74">
        <v>573460024</v>
      </c>
      <c r="H1469" s="74">
        <v>579584054</v>
      </c>
      <c r="I1469" s="74" t="s">
        <v>2829</v>
      </c>
      <c r="J1469" s="74" t="s">
        <v>2833</v>
      </c>
      <c r="K1469" s="74">
        <v>1376305</v>
      </c>
      <c r="L1469" s="74">
        <v>860133</v>
      </c>
      <c r="M1469" s="74">
        <v>580960359</v>
      </c>
      <c r="N1469" s="74">
        <v>580100226</v>
      </c>
      <c r="O1469" s="74">
        <v>578723921</v>
      </c>
      <c r="P1469" s="74">
        <v>1231538299</v>
      </c>
      <c r="Q1469" s="74">
        <v>1230161994</v>
      </c>
      <c r="R1469" s="74">
        <v>1230678166</v>
      </c>
      <c r="S1469" s="74">
        <v>1229301861</v>
      </c>
    </row>
    <row r="1470" spans="1:19" x14ac:dyDescent="0.35">
      <c r="A1470" s="74" t="s">
        <v>1476</v>
      </c>
      <c r="B1470" s="74">
        <v>241</v>
      </c>
      <c r="C1470" s="74" t="s">
        <v>1803</v>
      </c>
      <c r="D1470" s="74">
        <v>143901</v>
      </c>
      <c r="E1470" s="74" t="s">
        <v>2077</v>
      </c>
      <c r="F1470" s="74">
        <v>1337466</v>
      </c>
      <c r="G1470" s="74">
        <v>1337466</v>
      </c>
      <c r="H1470" s="74">
        <v>1337466</v>
      </c>
      <c r="I1470" s="74" t="s">
        <v>2829</v>
      </c>
      <c r="J1470" s="74" t="s">
        <v>2833</v>
      </c>
      <c r="K1470" s="74">
        <v>0</v>
      </c>
      <c r="L1470" s="74">
        <v>0</v>
      </c>
      <c r="M1470" s="74">
        <v>1337466</v>
      </c>
      <c r="N1470" s="74">
        <v>1337466</v>
      </c>
      <c r="O1470" s="74">
        <v>1337466</v>
      </c>
      <c r="P1470" s="74">
        <v>1337466</v>
      </c>
      <c r="Q1470" s="74">
        <v>1337466</v>
      </c>
      <c r="R1470" s="74">
        <v>1337466</v>
      </c>
      <c r="S1470" s="74">
        <v>1337466</v>
      </c>
    </row>
    <row r="1471" spans="1:19" x14ac:dyDescent="0.35">
      <c r="A1471" s="74" t="s">
        <v>1477</v>
      </c>
      <c r="B1471" s="74">
        <v>241</v>
      </c>
      <c r="C1471" s="74" t="s">
        <v>1803</v>
      </c>
      <c r="D1471" s="74">
        <v>241901</v>
      </c>
      <c r="E1471" s="74" t="s">
        <v>2558</v>
      </c>
      <c r="F1471" s="74">
        <v>325958621</v>
      </c>
      <c r="G1471" s="74">
        <v>340319096</v>
      </c>
      <c r="H1471" s="74">
        <v>325958621</v>
      </c>
      <c r="I1471" s="74" t="s">
        <v>2829</v>
      </c>
      <c r="J1471" s="74" t="s">
        <v>2833</v>
      </c>
      <c r="K1471" s="74">
        <v>8810292</v>
      </c>
      <c r="L1471" s="74">
        <v>0</v>
      </c>
      <c r="M1471" s="74">
        <v>334768913</v>
      </c>
      <c r="N1471" s="74">
        <v>334768913</v>
      </c>
      <c r="O1471" s="74">
        <v>325958621</v>
      </c>
      <c r="P1471" s="74">
        <v>334768913</v>
      </c>
      <c r="Q1471" s="74">
        <v>325958621</v>
      </c>
      <c r="R1471" s="74">
        <v>334768913</v>
      </c>
      <c r="S1471" s="74">
        <v>325958621</v>
      </c>
    </row>
    <row r="1472" spans="1:19" x14ac:dyDescent="0.35">
      <c r="A1472" s="74" t="s">
        <v>1478</v>
      </c>
      <c r="B1472" s="74">
        <v>241</v>
      </c>
      <c r="C1472" s="74" t="s">
        <v>1803</v>
      </c>
      <c r="D1472" s="74">
        <v>241902</v>
      </c>
      <c r="E1472" s="74" t="s">
        <v>2789</v>
      </c>
      <c r="F1472" s="74">
        <v>350865416</v>
      </c>
      <c r="G1472" s="74">
        <v>348745856</v>
      </c>
      <c r="H1472" s="74">
        <v>350865416</v>
      </c>
      <c r="I1472" s="74" t="s">
        <v>2829</v>
      </c>
      <c r="J1472" s="74" t="s">
        <v>2833</v>
      </c>
      <c r="K1472" s="74">
        <v>10118612</v>
      </c>
      <c r="L1472" s="74">
        <v>0</v>
      </c>
      <c r="M1472" s="74">
        <v>360984028</v>
      </c>
      <c r="N1472" s="74">
        <v>360984028</v>
      </c>
      <c r="O1472" s="74">
        <v>350865416</v>
      </c>
      <c r="P1472" s="74">
        <v>360984028</v>
      </c>
      <c r="Q1472" s="74">
        <v>350865416</v>
      </c>
      <c r="R1472" s="74">
        <v>360984028</v>
      </c>
      <c r="S1472" s="74">
        <v>350865416</v>
      </c>
    </row>
    <row r="1473" spans="1:19" x14ac:dyDescent="0.35">
      <c r="A1473" s="74" t="s">
        <v>1479</v>
      </c>
      <c r="B1473" s="74">
        <v>241</v>
      </c>
      <c r="C1473" s="74" t="s">
        <v>1803</v>
      </c>
      <c r="D1473" s="74">
        <v>241903</v>
      </c>
      <c r="E1473" s="74" t="s">
        <v>2790</v>
      </c>
      <c r="F1473" s="74">
        <v>1232069101</v>
      </c>
      <c r="G1473" s="74">
        <v>1280046340</v>
      </c>
      <c r="H1473" s="74">
        <v>1232069101</v>
      </c>
      <c r="I1473" s="74" t="s">
        <v>2829</v>
      </c>
      <c r="J1473" s="74" t="s">
        <v>2833</v>
      </c>
      <c r="K1473" s="74">
        <v>34748723</v>
      </c>
      <c r="L1473" s="74">
        <v>0</v>
      </c>
      <c r="M1473" s="74">
        <v>1266817824</v>
      </c>
      <c r="N1473" s="74">
        <v>1266817824</v>
      </c>
      <c r="O1473" s="74">
        <v>1232069101</v>
      </c>
      <c r="P1473" s="74">
        <v>1266817824</v>
      </c>
      <c r="Q1473" s="74">
        <v>1232069101</v>
      </c>
      <c r="R1473" s="74">
        <v>1266817824</v>
      </c>
      <c r="S1473" s="74">
        <v>1232069101</v>
      </c>
    </row>
    <row r="1474" spans="1:19" x14ac:dyDescent="0.35">
      <c r="A1474" s="74" t="s">
        <v>1480</v>
      </c>
      <c r="B1474" s="74">
        <v>241</v>
      </c>
      <c r="C1474" s="74" t="s">
        <v>1803</v>
      </c>
      <c r="D1474" s="74">
        <v>241904</v>
      </c>
      <c r="E1474" s="74" t="s">
        <v>2791</v>
      </c>
      <c r="F1474" s="74">
        <v>1150254103</v>
      </c>
      <c r="G1474" s="74">
        <v>1150056947</v>
      </c>
      <c r="H1474" s="74">
        <v>1150254103</v>
      </c>
      <c r="I1474" s="74" t="s">
        <v>2829</v>
      </c>
      <c r="J1474" s="74" t="s">
        <v>2833</v>
      </c>
      <c r="K1474" s="74">
        <v>23099107</v>
      </c>
      <c r="L1474" s="74">
        <v>0</v>
      </c>
      <c r="M1474" s="74">
        <v>1173353210</v>
      </c>
      <c r="N1474" s="74">
        <v>1173353210</v>
      </c>
      <c r="O1474" s="74">
        <v>1150254103</v>
      </c>
      <c r="P1474" s="74">
        <v>1173353210</v>
      </c>
      <c r="Q1474" s="74">
        <v>1150254103</v>
      </c>
      <c r="R1474" s="74">
        <v>1173353210</v>
      </c>
      <c r="S1474" s="74">
        <v>1150254103</v>
      </c>
    </row>
    <row r="1475" spans="1:19" x14ac:dyDescent="0.35">
      <c r="A1475" s="74" t="s">
        <v>1481</v>
      </c>
      <c r="B1475" s="74">
        <v>241</v>
      </c>
      <c r="C1475" s="74" t="s">
        <v>1803</v>
      </c>
      <c r="D1475" s="74">
        <v>241906</v>
      </c>
      <c r="E1475" s="74" t="s">
        <v>2792</v>
      </c>
      <c r="F1475" s="74">
        <v>262007167</v>
      </c>
      <c r="G1475" s="74">
        <v>272350865</v>
      </c>
      <c r="H1475" s="74">
        <v>262007167</v>
      </c>
      <c r="I1475" s="74" t="s">
        <v>2829</v>
      </c>
      <c r="J1475" s="74" t="s">
        <v>2833</v>
      </c>
      <c r="K1475" s="74">
        <v>5659075</v>
      </c>
      <c r="L1475" s="74">
        <v>0</v>
      </c>
      <c r="M1475" s="74">
        <v>267666242</v>
      </c>
      <c r="N1475" s="74">
        <v>267666242</v>
      </c>
      <c r="O1475" s="74">
        <v>262007167</v>
      </c>
      <c r="P1475" s="74">
        <v>267666242</v>
      </c>
      <c r="Q1475" s="74">
        <v>262007167</v>
      </c>
      <c r="R1475" s="74">
        <v>267666242</v>
      </c>
      <c r="S1475" s="74">
        <v>262007167</v>
      </c>
    </row>
    <row r="1476" spans="1:19" x14ac:dyDescent="0.35">
      <c r="A1476" s="74" t="s">
        <v>1482</v>
      </c>
      <c r="B1476" s="74">
        <v>242</v>
      </c>
      <c r="C1476" s="74" t="s">
        <v>1804</v>
      </c>
      <c r="D1476" s="74">
        <v>90903</v>
      </c>
      <c r="E1476" s="74" t="s">
        <v>2073</v>
      </c>
      <c r="F1476" s="74">
        <v>10469120</v>
      </c>
      <c r="G1476" s="74">
        <v>10955900</v>
      </c>
      <c r="H1476" s="74">
        <v>10469120</v>
      </c>
      <c r="I1476" s="74" t="s">
        <v>2829</v>
      </c>
      <c r="J1476" s="74" t="s">
        <v>2833</v>
      </c>
      <c r="K1476" s="74">
        <v>129940</v>
      </c>
      <c r="L1476" s="74">
        <v>0</v>
      </c>
      <c r="M1476" s="74">
        <v>10599060</v>
      </c>
      <c r="N1476" s="74">
        <v>10599060</v>
      </c>
      <c r="O1476" s="74">
        <v>10469120</v>
      </c>
      <c r="P1476" s="74">
        <v>10599060</v>
      </c>
      <c r="Q1476" s="74">
        <v>10469120</v>
      </c>
      <c r="R1476" s="74">
        <v>10599060</v>
      </c>
      <c r="S1476" s="74">
        <v>10469120</v>
      </c>
    </row>
    <row r="1477" spans="1:19" x14ac:dyDescent="0.35">
      <c r="A1477" s="74" t="s">
        <v>1483</v>
      </c>
      <c r="B1477" s="74">
        <v>242</v>
      </c>
      <c r="C1477" s="74" t="s">
        <v>1804</v>
      </c>
      <c r="D1477" s="74">
        <v>242902</v>
      </c>
      <c r="E1477" s="74" t="s">
        <v>2074</v>
      </c>
      <c r="F1477" s="74">
        <v>125930490</v>
      </c>
      <c r="G1477" s="74">
        <v>129785435</v>
      </c>
      <c r="H1477" s="74">
        <v>125930490</v>
      </c>
      <c r="I1477" s="74" t="s">
        <v>2829</v>
      </c>
      <c r="J1477" s="74" t="s">
        <v>2833</v>
      </c>
      <c r="K1477" s="74">
        <v>4760420</v>
      </c>
      <c r="L1477" s="74">
        <v>0</v>
      </c>
      <c r="M1477" s="74">
        <v>130690910</v>
      </c>
      <c r="N1477" s="74">
        <v>130690910</v>
      </c>
      <c r="O1477" s="74">
        <v>125930490</v>
      </c>
      <c r="P1477" s="74">
        <v>130690910</v>
      </c>
      <c r="Q1477" s="74">
        <v>125930490</v>
      </c>
      <c r="R1477" s="74">
        <v>130690910</v>
      </c>
      <c r="S1477" s="74">
        <v>125930490</v>
      </c>
    </row>
    <row r="1478" spans="1:19" x14ac:dyDescent="0.35">
      <c r="A1478" s="74" t="s">
        <v>1484</v>
      </c>
      <c r="B1478" s="74">
        <v>242</v>
      </c>
      <c r="C1478" s="74" t="s">
        <v>1804</v>
      </c>
      <c r="D1478" s="74">
        <v>242903</v>
      </c>
      <c r="E1478" s="74" t="s">
        <v>2287</v>
      </c>
      <c r="F1478" s="74">
        <v>282805625</v>
      </c>
      <c r="G1478" s="74">
        <v>262598195</v>
      </c>
      <c r="H1478" s="74">
        <v>282805625</v>
      </c>
      <c r="I1478" s="74" t="s">
        <v>2829</v>
      </c>
      <c r="J1478" s="74" t="s">
        <v>2833</v>
      </c>
      <c r="K1478" s="74">
        <v>3891810</v>
      </c>
      <c r="L1478" s="74">
        <v>0</v>
      </c>
      <c r="M1478" s="74">
        <v>286697435</v>
      </c>
      <c r="N1478" s="74">
        <v>286697435</v>
      </c>
      <c r="O1478" s="74">
        <v>282805625</v>
      </c>
      <c r="P1478" s="74">
        <v>286697435</v>
      </c>
      <c r="Q1478" s="74">
        <v>282805625</v>
      </c>
      <c r="R1478" s="74">
        <v>286697435</v>
      </c>
      <c r="S1478" s="74">
        <v>282805625</v>
      </c>
    </row>
    <row r="1479" spans="1:19" x14ac:dyDescent="0.35">
      <c r="A1479" s="74" t="s">
        <v>1485</v>
      </c>
      <c r="B1479" s="74">
        <v>242</v>
      </c>
      <c r="C1479" s="74" t="s">
        <v>1804</v>
      </c>
      <c r="D1479" s="74">
        <v>242905</v>
      </c>
      <c r="E1479" s="74" t="s">
        <v>2793</v>
      </c>
      <c r="F1479" s="74">
        <v>603983670</v>
      </c>
      <c r="G1479" s="74">
        <v>634834477</v>
      </c>
      <c r="H1479" s="74">
        <v>603983670</v>
      </c>
      <c r="I1479" s="74" t="s">
        <v>2829</v>
      </c>
      <c r="J1479" s="74" t="s">
        <v>2833</v>
      </c>
      <c r="K1479" s="74">
        <v>342570</v>
      </c>
      <c r="L1479" s="74">
        <v>0</v>
      </c>
      <c r="M1479" s="74">
        <v>604326240</v>
      </c>
      <c r="N1479" s="74">
        <v>604326240</v>
      </c>
      <c r="O1479" s="74">
        <v>603983670</v>
      </c>
      <c r="P1479" s="74">
        <v>604326240</v>
      </c>
      <c r="Q1479" s="74">
        <v>603983670</v>
      </c>
      <c r="R1479" s="74">
        <v>604326240</v>
      </c>
      <c r="S1479" s="74">
        <v>603983670</v>
      </c>
    </row>
    <row r="1480" spans="1:19" x14ac:dyDescent="0.35">
      <c r="A1480" s="74" t="s">
        <v>1486</v>
      </c>
      <c r="B1480" s="74">
        <v>242</v>
      </c>
      <c r="C1480" s="74" t="s">
        <v>1804</v>
      </c>
      <c r="D1480" s="74">
        <v>242906</v>
      </c>
      <c r="E1480" s="74" t="s">
        <v>2288</v>
      </c>
      <c r="F1480" s="74">
        <v>774459072</v>
      </c>
      <c r="G1480" s="74">
        <v>822999605</v>
      </c>
      <c r="H1480" s="74">
        <v>774459072</v>
      </c>
      <c r="I1480" s="74" t="s">
        <v>2829</v>
      </c>
      <c r="J1480" s="74" t="s">
        <v>2833</v>
      </c>
      <c r="K1480" s="74">
        <v>1382490</v>
      </c>
      <c r="L1480" s="74">
        <v>0</v>
      </c>
      <c r="M1480" s="74">
        <v>775841562</v>
      </c>
      <c r="N1480" s="74">
        <v>775841562</v>
      </c>
      <c r="O1480" s="74">
        <v>774459072</v>
      </c>
      <c r="P1480" s="74">
        <v>775841562</v>
      </c>
      <c r="Q1480" s="74">
        <v>774459072</v>
      </c>
      <c r="R1480" s="74">
        <v>775841562</v>
      </c>
      <c r="S1480" s="74">
        <v>774459072</v>
      </c>
    </row>
    <row r="1481" spans="1:19" x14ac:dyDescent="0.35">
      <c r="A1481" s="74" t="s">
        <v>1487</v>
      </c>
      <c r="B1481" s="74">
        <v>243</v>
      </c>
      <c r="C1481" s="74" t="s">
        <v>1805</v>
      </c>
      <c r="D1481" s="74">
        <v>5902</v>
      </c>
      <c r="E1481" s="74" t="s">
        <v>1841</v>
      </c>
      <c r="F1481" s="74">
        <v>33701401</v>
      </c>
      <c r="G1481" s="74">
        <v>33630485</v>
      </c>
      <c r="H1481" s="74">
        <v>33701401</v>
      </c>
      <c r="I1481" s="74" t="s">
        <v>2829</v>
      </c>
      <c r="J1481" s="74" t="s">
        <v>2833</v>
      </c>
      <c r="K1481" s="74">
        <v>832722</v>
      </c>
      <c r="L1481" s="74">
        <v>0</v>
      </c>
      <c r="M1481" s="74">
        <v>34534123</v>
      </c>
      <c r="N1481" s="74">
        <v>34534123</v>
      </c>
      <c r="O1481" s="74">
        <v>33701401</v>
      </c>
      <c r="P1481" s="74">
        <v>34534123</v>
      </c>
      <c r="Q1481" s="74">
        <v>33701401</v>
      </c>
      <c r="R1481" s="74">
        <v>34534123</v>
      </c>
      <c r="S1481" s="74">
        <v>33701401</v>
      </c>
    </row>
    <row r="1482" spans="1:19" x14ac:dyDescent="0.35">
      <c r="A1482" s="74" t="s">
        <v>1488</v>
      </c>
      <c r="B1482" s="74">
        <v>243</v>
      </c>
      <c r="C1482" s="74" t="s">
        <v>1805</v>
      </c>
      <c r="D1482" s="74">
        <v>243901</v>
      </c>
      <c r="E1482" s="74" t="s">
        <v>2040</v>
      </c>
      <c r="F1482" s="74">
        <v>760647597</v>
      </c>
      <c r="G1482" s="74">
        <v>762107696</v>
      </c>
      <c r="H1482" s="74">
        <v>760647597</v>
      </c>
      <c r="I1482" s="74" t="s">
        <v>2829</v>
      </c>
      <c r="J1482" s="74" t="s">
        <v>2833</v>
      </c>
      <c r="K1482" s="74">
        <v>30841791</v>
      </c>
      <c r="L1482" s="74">
        <v>0</v>
      </c>
      <c r="M1482" s="74">
        <v>791489388</v>
      </c>
      <c r="N1482" s="74">
        <v>791489388</v>
      </c>
      <c r="O1482" s="74">
        <v>760647597</v>
      </c>
      <c r="P1482" s="74">
        <v>791489388</v>
      </c>
      <c r="Q1482" s="74">
        <v>760647597</v>
      </c>
      <c r="R1482" s="74">
        <v>791489388</v>
      </c>
      <c r="S1482" s="74">
        <v>760647597</v>
      </c>
    </row>
    <row r="1483" spans="1:19" x14ac:dyDescent="0.35">
      <c r="A1483" s="74" t="s">
        <v>1489</v>
      </c>
      <c r="B1483" s="74">
        <v>243</v>
      </c>
      <c r="C1483" s="74" t="s">
        <v>1805</v>
      </c>
      <c r="D1483" s="74">
        <v>243902</v>
      </c>
      <c r="E1483" s="74" t="s">
        <v>2794</v>
      </c>
      <c r="F1483" s="74">
        <v>162801050</v>
      </c>
      <c r="G1483" s="74">
        <v>161986143</v>
      </c>
      <c r="H1483" s="74">
        <v>162801050</v>
      </c>
      <c r="I1483" s="74" t="s">
        <v>2829</v>
      </c>
      <c r="J1483" s="74" t="s">
        <v>2833</v>
      </c>
      <c r="K1483" s="74">
        <v>4862662</v>
      </c>
      <c r="L1483" s="74">
        <v>0</v>
      </c>
      <c r="M1483" s="74">
        <v>167663712</v>
      </c>
      <c r="N1483" s="74">
        <v>167663712</v>
      </c>
      <c r="O1483" s="74">
        <v>162801050</v>
      </c>
      <c r="P1483" s="74">
        <v>167663712</v>
      </c>
      <c r="Q1483" s="74">
        <v>162801050</v>
      </c>
      <c r="R1483" s="74">
        <v>167663712</v>
      </c>
      <c r="S1483" s="74">
        <v>162801050</v>
      </c>
    </row>
    <row r="1484" spans="1:19" x14ac:dyDescent="0.35">
      <c r="A1484" s="74" t="s">
        <v>1490</v>
      </c>
      <c r="B1484" s="74">
        <v>243</v>
      </c>
      <c r="C1484" s="74" t="s">
        <v>1805</v>
      </c>
      <c r="D1484" s="74">
        <v>243903</v>
      </c>
      <c r="E1484" s="74" t="s">
        <v>1844</v>
      </c>
      <c r="F1484" s="74">
        <v>544851430</v>
      </c>
      <c r="G1484" s="74">
        <v>544968062</v>
      </c>
      <c r="H1484" s="74">
        <v>544851430</v>
      </c>
      <c r="I1484" s="74" t="s">
        <v>2829</v>
      </c>
      <c r="J1484" s="74" t="s">
        <v>2833</v>
      </c>
      <c r="K1484" s="74">
        <v>24089233</v>
      </c>
      <c r="L1484" s="74">
        <v>0</v>
      </c>
      <c r="M1484" s="74">
        <v>568940663</v>
      </c>
      <c r="N1484" s="74">
        <v>568940663</v>
      </c>
      <c r="O1484" s="74">
        <v>544851430</v>
      </c>
      <c r="P1484" s="74">
        <v>568940663</v>
      </c>
      <c r="Q1484" s="74">
        <v>544851430</v>
      </c>
      <c r="R1484" s="74">
        <v>568940663</v>
      </c>
      <c r="S1484" s="74">
        <v>544851430</v>
      </c>
    </row>
    <row r="1485" spans="1:19" x14ac:dyDescent="0.35">
      <c r="A1485" s="74" t="s">
        <v>1491</v>
      </c>
      <c r="B1485" s="74">
        <v>243</v>
      </c>
      <c r="C1485" s="74" t="s">
        <v>1805</v>
      </c>
      <c r="D1485" s="74">
        <v>243905</v>
      </c>
      <c r="E1485" s="74" t="s">
        <v>2795</v>
      </c>
      <c r="F1485" s="74">
        <v>4265563939</v>
      </c>
      <c r="G1485" s="74">
        <v>4398000034</v>
      </c>
      <c r="H1485" s="74">
        <v>4265563939</v>
      </c>
      <c r="I1485" s="74" t="s">
        <v>2829</v>
      </c>
      <c r="J1485" s="74" t="s">
        <v>2833</v>
      </c>
      <c r="K1485" s="74">
        <v>147481798</v>
      </c>
      <c r="L1485" s="74">
        <v>0</v>
      </c>
      <c r="M1485" s="74">
        <v>4413045737</v>
      </c>
      <c r="N1485" s="74">
        <v>4413045737</v>
      </c>
      <c r="O1485" s="74">
        <v>4265563939</v>
      </c>
      <c r="P1485" s="74">
        <v>4413045737</v>
      </c>
      <c r="Q1485" s="74">
        <v>4265563939</v>
      </c>
      <c r="R1485" s="74">
        <v>4413045737</v>
      </c>
      <c r="S1485" s="74">
        <v>4265563939</v>
      </c>
    </row>
    <row r="1486" spans="1:19" x14ac:dyDescent="0.35">
      <c r="A1486" s="74" t="s">
        <v>1492</v>
      </c>
      <c r="B1486" s="74">
        <v>243</v>
      </c>
      <c r="C1486" s="74" t="s">
        <v>1805</v>
      </c>
      <c r="D1486" s="74">
        <v>243906</v>
      </c>
      <c r="E1486" s="74" t="s">
        <v>2796</v>
      </c>
      <c r="F1486" s="74">
        <v>180942446</v>
      </c>
      <c r="G1486" s="74">
        <v>177747109</v>
      </c>
      <c r="H1486" s="74">
        <v>180942446</v>
      </c>
      <c r="I1486" s="74" t="s">
        <v>2829</v>
      </c>
      <c r="J1486" s="74" t="s">
        <v>2833</v>
      </c>
      <c r="K1486" s="74">
        <v>8398009</v>
      </c>
      <c r="L1486" s="74">
        <v>0</v>
      </c>
      <c r="M1486" s="74">
        <v>189340455</v>
      </c>
      <c r="N1486" s="74">
        <v>189340455</v>
      </c>
      <c r="O1486" s="74">
        <v>180942446</v>
      </c>
      <c r="P1486" s="74">
        <v>189340455</v>
      </c>
      <c r="Q1486" s="74">
        <v>180942446</v>
      </c>
      <c r="R1486" s="74">
        <v>189340455</v>
      </c>
      <c r="S1486" s="74">
        <v>180942446</v>
      </c>
    </row>
    <row r="1487" spans="1:19" x14ac:dyDescent="0.35">
      <c r="A1487" s="74" t="s">
        <v>1493</v>
      </c>
      <c r="B1487" s="74">
        <v>244</v>
      </c>
      <c r="C1487" s="74" t="s">
        <v>1806</v>
      </c>
      <c r="D1487" s="74">
        <v>99902</v>
      </c>
      <c r="E1487" s="74" t="s">
        <v>2321</v>
      </c>
      <c r="F1487" s="74">
        <v>48817936</v>
      </c>
      <c r="G1487" s="74">
        <v>48817936</v>
      </c>
      <c r="H1487" s="74">
        <v>48817936</v>
      </c>
      <c r="I1487" s="74" t="s">
        <v>2829</v>
      </c>
      <c r="J1487" s="74" t="s">
        <v>2832</v>
      </c>
      <c r="K1487" s="74">
        <v>463350</v>
      </c>
      <c r="L1487" s="74">
        <v>0</v>
      </c>
      <c r="M1487" s="74">
        <v>49281286</v>
      </c>
      <c r="N1487" s="74">
        <v>49281286</v>
      </c>
      <c r="O1487" s="74">
        <v>48817936</v>
      </c>
      <c r="P1487" s="74">
        <v>106357296</v>
      </c>
      <c r="Q1487" s="74">
        <v>105893946</v>
      </c>
      <c r="R1487" s="74">
        <v>106357296</v>
      </c>
      <c r="S1487" s="74">
        <v>105893946</v>
      </c>
    </row>
    <row r="1488" spans="1:19" x14ac:dyDescent="0.35">
      <c r="A1488" s="74" t="s">
        <v>1494</v>
      </c>
      <c r="B1488" s="74">
        <v>244</v>
      </c>
      <c r="C1488" s="74" t="s">
        <v>1806</v>
      </c>
      <c r="D1488" s="74">
        <v>244901</v>
      </c>
      <c r="E1488" s="74" t="s">
        <v>2797</v>
      </c>
      <c r="F1488" s="74">
        <v>72096109</v>
      </c>
      <c r="G1488" s="74">
        <v>72096109</v>
      </c>
      <c r="H1488" s="74">
        <v>72096109</v>
      </c>
      <c r="I1488" s="74" t="s">
        <v>2829</v>
      </c>
      <c r="J1488" s="74" t="s">
        <v>2832</v>
      </c>
      <c r="K1488" s="74">
        <v>333690</v>
      </c>
      <c r="L1488" s="74">
        <v>0</v>
      </c>
      <c r="M1488" s="74">
        <v>72429799</v>
      </c>
      <c r="N1488" s="74">
        <v>72429799</v>
      </c>
      <c r="O1488" s="74">
        <v>72096109</v>
      </c>
      <c r="P1488" s="74">
        <v>164787659</v>
      </c>
      <c r="Q1488" s="74">
        <v>164453969</v>
      </c>
      <c r="R1488" s="74">
        <v>164787659</v>
      </c>
      <c r="S1488" s="74">
        <v>164453969</v>
      </c>
    </row>
    <row r="1489" spans="1:19" x14ac:dyDescent="0.35">
      <c r="A1489" s="74" t="s">
        <v>1495</v>
      </c>
      <c r="B1489" s="74">
        <v>244</v>
      </c>
      <c r="C1489" s="74" t="s">
        <v>1806</v>
      </c>
      <c r="D1489" s="74">
        <v>244903</v>
      </c>
      <c r="E1489" s="74" t="s">
        <v>2240</v>
      </c>
      <c r="F1489" s="74">
        <v>884213793</v>
      </c>
      <c r="G1489" s="74">
        <v>884213793</v>
      </c>
      <c r="H1489" s="74">
        <v>884213793</v>
      </c>
      <c r="I1489" s="74" t="s">
        <v>2829</v>
      </c>
      <c r="J1489" s="74" t="s">
        <v>2832</v>
      </c>
      <c r="K1489" s="74">
        <v>22966090</v>
      </c>
      <c r="L1489" s="74">
        <v>0</v>
      </c>
      <c r="M1489" s="74">
        <v>907179883</v>
      </c>
      <c r="N1489" s="74">
        <v>907179883</v>
      </c>
      <c r="O1489" s="74">
        <v>884213793</v>
      </c>
      <c r="P1489" s="74">
        <v>1037482883</v>
      </c>
      <c r="Q1489" s="74">
        <v>1014516793</v>
      </c>
      <c r="R1489" s="74">
        <v>1037482883</v>
      </c>
      <c r="S1489" s="74">
        <v>1014516793</v>
      </c>
    </row>
    <row r="1490" spans="1:19" x14ac:dyDescent="0.35">
      <c r="A1490" s="74" t="s">
        <v>1496</v>
      </c>
      <c r="B1490" s="74">
        <v>244</v>
      </c>
      <c r="C1490" s="74" t="s">
        <v>1806</v>
      </c>
      <c r="D1490" s="74">
        <v>244905</v>
      </c>
      <c r="E1490" s="74" t="s">
        <v>1868</v>
      </c>
      <c r="F1490" s="74">
        <v>29856903</v>
      </c>
      <c r="G1490" s="74">
        <v>29856903</v>
      </c>
      <c r="H1490" s="74">
        <v>29856903</v>
      </c>
      <c r="I1490" s="74" t="s">
        <v>2829</v>
      </c>
      <c r="J1490" s="74" t="s">
        <v>2832</v>
      </c>
      <c r="K1490" s="74">
        <v>603830</v>
      </c>
      <c r="L1490" s="74">
        <v>0</v>
      </c>
      <c r="M1490" s="74">
        <v>30460733</v>
      </c>
      <c r="N1490" s="74">
        <v>30460733</v>
      </c>
      <c r="O1490" s="74">
        <v>29856903</v>
      </c>
      <c r="P1490" s="74">
        <v>67115723</v>
      </c>
      <c r="Q1490" s="74">
        <v>66511893</v>
      </c>
      <c r="R1490" s="74">
        <v>67115723</v>
      </c>
      <c r="S1490" s="74">
        <v>66511893</v>
      </c>
    </row>
    <row r="1491" spans="1:19" x14ac:dyDescent="0.35">
      <c r="A1491" s="74" t="s">
        <v>1497</v>
      </c>
      <c r="B1491" s="74">
        <v>245</v>
      </c>
      <c r="C1491" s="74" t="s">
        <v>1807</v>
      </c>
      <c r="D1491" s="74">
        <v>245901</v>
      </c>
      <c r="E1491" s="74" t="s">
        <v>2798</v>
      </c>
      <c r="F1491" s="74">
        <v>34711107</v>
      </c>
      <c r="G1491" s="74">
        <v>35811904</v>
      </c>
      <c r="H1491" s="74">
        <v>34711107</v>
      </c>
      <c r="I1491" s="74" t="s">
        <v>2829</v>
      </c>
      <c r="J1491" s="74" t="s">
        <v>2833</v>
      </c>
      <c r="K1491" s="74">
        <v>2119795</v>
      </c>
      <c r="L1491" s="74">
        <v>0</v>
      </c>
      <c r="M1491" s="74">
        <v>36830902</v>
      </c>
      <c r="N1491" s="74">
        <v>36830902</v>
      </c>
      <c r="O1491" s="74">
        <v>34711107</v>
      </c>
      <c r="P1491" s="74">
        <v>36830902</v>
      </c>
      <c r="Q1491" s="74">
        <v>34711107</v>
      </c>
      <c r="R1491" s="74">
        <v>36830902</v>
      </c>
      <c r="S1491" s="74">
        <v>34711107</v>
      </c>
    </row>
    <row r="1492" spans="1:19" x14ac:dyDescent="0.35">
      <c r="A1492" s="74" t="s">
        <v>1498</v>
      </c>
      <c r="B1492" s="74">
        <v>245</v>
      </c>
      <c r="C1492" s="74" t="s">
        <v>1807</v>
      </c>
      <c r="D1492" s="74">
        <v>245902</v>
      </c>
      <c r="E1492" s="74" t="s">
        <v>1999</v>
      </c>
      <c r="F1492" s="74">
        <v>181227037</v>
      </c>
      <c r="G1492" s="74">
        <v>191339387</v>
      </c>
      <c r="H1492" s="74">
        <v>191339387</v>
      </c>
      <c r="I1492" s="74" t="s">
        <v>2830</v>
      </c>
      <c r="J1492" s="74" t="s">
        <v>2836</v>
      </c>
      <c r="K1492" s="74">
        <v>9948406</v>
      </c>
      <c r="L1492" s="74">
        <v>0</v>
      </c>
      <c r="M1492" s="74">
        <v>201287793</v>
      </c>
      <c r="N1492" s="74">
        <v>201287793</v>
      </c>
      <c r="O1492" s="74">
        <v>191339387</v>
      </c>
      <c r="P1492" s="74">
        <v>574576373</v>
      </c>
      <c r="Q1492" s="74">
        <v>564627967</v>
      </c>
      <c r="R1492" s="74">
        <v>574576373</v>
      </c>
      <c r="S1492" s="74">
        <v>564627967</v>
      </c>
    </row>
    <row r="1493" spans="1:19" x14ac:dyDescent="0.35">
      <c r="A1493" s="74" t="s">
        <v>1499</v>
      </c>
      <c r="B1493" s="74">
        <v>245</v>
      </c>
      <c r="C1493" s="74" t="s">
        <v>1807</v>
      </c>
      <c r="D1493" s="74">
        <v>245903</v>
      </c>
      <c r="E1493" s="74" t="s">
        <v>2799</v>
      </c>
      <c r="F1493" s="74">
        <v>264945246</v>
      </c>
      <c r="G1493" s="74">
        <v>272347705</v>
      </c>
      <c r="H1493" s="74">
        <v>264945246</v>
      </c>
      <c r="I1493" s="74" t="s">
        <v>2829</v>
      </c>
      <c r="J1493" s="74" t="s">
        <v>2833</v>
      </c>
      <c r="K1493" s="74">
        <v>14039178</v>
      </c>
      <c r="L1493" s="74">
        <v>0</v>
      </c>
      <c r="M1493" s="74">
        <v>278984424</v>
      </c>
      <c r="N1493" s="74">
        <v>278984424</v>
      </c>
      <c r="O1493" s="74">
        <v>264945246</v>
      </c>
      <c r="P1493" s="74">
        <v>345570424</v>
      </c>
      <c r="Q1493" s="74">
        <v>331531246</v>
      </c>
      <c r="R1493" s="74">
        <v>345570424</v>
      </c>
      <c r="S1493" s="74">
        <v>331531246</v>
      </c>
    </row>
    <row r="1494" spans="1:19" x14ac:dyDescent="0.35">
      <c r="A1494" s="74" t="s">
        <v>1500</v>
      </c>
      <c r="B1494" s="74">
        <v>245</v>
      </c>
      <c r="C1494" s="74" t="s">
        <v>1807</v>
      </c>
      <c r="D1494" s="74">
        <v>245904</v>
      </c>
      <c r="E1494" s="74" t="s">
        <v>2800</v>
      </c>
      <c r="F1494" s="74">
        <v>93648274</v>
      </c>
      <c r="G1494" s="74">
        <v>93973472</v>
      </c>
      <c r="H1494" s="74">
        <v>93648274</v>
      </c>
      <c r="I1494" s="74" t="s">
        <v>2829</v>
      </c>
      <c r="J1494" s="74" t="s">
        <v>2833</v>
      </c>
      <c r="K1494" s="74">
        <v>2237733</v>
      </c>
      <c r="L1494" s="74">
        <v>0</v>
      </c>
      <c r="M1494" s="74">
        <v>95886007</v>
      </c>
      <c r="N1494" s="74">
        <v>95886007</v>
      </c>
      <c r="O1494" s="74">
        <v>93648274</v>
      </c>
      <c r="P1494" s="74">
        <v>120998427</v>
      </c>
      <c r="Q1494" s="74">
        <v>118760694</v>
      </c>
      <c r="R1494" s="74">
        <v>120998427</v>
      </c>
      <c r="S1494" s="74">
        <v>118760694</v>
      </c>
    </row>
    <row r="1495" spans="1:19" x14ac:dyDescent="0.35">
      <c r="A1495" s="74" t="s">
        <v>1501</v>
      </c>
      <c r="B1495" s="74">
        <v>246</v>
      </c>
      <c r="C1495" s="74" t="s">
        <v>1808</v>
      </c>
      <c r="D1495" s="74">
        <v>14902</v>
      </c>
      <c r="E1495" s="74" t="s">
        <v>1884</v>
      </c>
      <c r="F1495" s="74">
        <v>47481955</v>
      </c>
      <c r="G1495" s="74">
        <v>47481955</v>
      </c>
      <c r="H1495" s="74">
        <v>47481955</v>
      </c>
      <c r="I1495" s="74" t="s">
        <v>2829</v>
      </c>
      <c r="J1495" s="74" t="s">
        <v>2832</v>
      </c>
      <c r="K1495" s="74">
        <v>2270697</v>
      </c>
      <c r="L1495" s="74">
        <v>0</v>
      </c>
      <c r="M1495" s="74">
        <v>49752652</v>
      </c>
      <c r="N1495" s="74">
        <v>49752652</v>
      </c>
      <c r="O1495" s="74">
        <v>47481955</v>
      </c>
      <c r="P1495" s="74">
        <v>49752652</v>
      </c>
      <c r="Q1495" s="74">
        <v>47481955</v>
      </c>
      <c r="R1495" s="74">
        <v>49752652</v>
      </c>
      <c r="S1495" s="74">
        <v>47481955</v>
      </c>
    </row>
    <row r="1496" spans="1:19" x14ac:dyDescent="0.35">
      <c r="A1496" s="74" t="s">
        <v>1502</v>
      </c>
      <c r="B1496" s="74">
        <v>246</v>
      </c>
      <c r="C1496" s="74" t="s">
        <v>1808</v>
      </c>
      <c r="D1496" s="74">
        <v>27903</v>
      </c>
      <c r="E1496" s="74" t="s">
        <v>1975</v>
      </c>
      <c r="F1496" s="74">
        <v>9577439</v>
      </c>
      <c r="G1496" s="74">
        <v>9577439</v>
      </c>
      <c r="H1496" s="74">
        <v>9577439</v>
      </c>
      <c r="I1496" s="74" t="s">
        <v>2829</v>
      </c>
      <c r="J1496" s="74" t="s">
        <v>2832</v>
      </c>
      <c r="K1496" s="74">
        <v>279208</v>
      </c>
      <c r="L1496" s="74">
        <v>0</v>
      </c>
      <c r="M1496" s="74">
        <v>9856647</v>
      </c>
      <c r="N1496" s="74">
        <v>9856647</v>
      </c>
      <c r="O1496" s="74">
        <v>9577439</v>
      </c>
      <c r="P1496" s="74">
        <v>9856647</v>
      </c>
      <c r="Q1496" s="74">
        <v>9577439</v>
      </c>
      <c r="R1496" s="74">
        <v>9856647</v>
      </c>
      <c r="S1496" s="74">
        <v>9577439</v>
      </c>
    </row>
    <row r="1497" spans="1:19" x14ac:dyDescent="0.35">
      <c r="A1497" s="74" t="s">
        <v>1503</v>
      </c>
      <c r="B1497" s="74">
        <v>246</v>
      </c>
      <c r="C1497" s="74" t="s">
        <v>1808</v>
      </c>
      <c r="D1497" s="74">
        <v>144902</v>
      </c>
      <c r="E1497" s="74" t="s">
        <v>1874</v>
      </c>
      <c r="F1497" s="74">
        <v>2023292</v>
      </c>
      <c r="G1497" s="74">
        <v>2023292</v>
      </c>
      <c r="H1497" s="74">
        <v>2023292</v>
      </c>
      <c r="I1497" s="74" t="s">
        <v>2829</v>
      </c>
      <c r="J1497" s="74" t="s">
        <v>2832</v>
      </c>
      <c r="K1497" s="74">
        <v>20597</v>
      </c>
      <c r="L1497" s="74">
        <v>0</v>
      </c>
      <c r="M1497" s="74">
        <v>2043889</v>
      </c>
      <c r="N1497" s="74">
        <v>2043889</v>
      </c>
      <c r="O1497" s="74">
        <v>2023292</v>
      </c>
      <c r="P1497" s="74">
        <v>2043889</v>
      </c>
      <c r="Q1497" s="74">
        <v>2023292</v>
      </c>
      <c r="R1497" s="74">
        <v>2043889</v>
      </c>
      <c r="S1497" s="74">
        <v>2023292</v>
      </c>
    </row>
    <row r="1498" spans="1:19" x14ac:dyDescent="0.35">
      <c r="A1498" s="74" t="s">
        <v>1504</v>
      </c>
      <c r="B1498" s="74">
        <v>246</v>
      </c>
      <c r="C1498" s="74" t="s">
        <v>1808</v>
      </c>
      <c r="D1498" s="74">
        <v>166905</v>
      </c>
      <c r="E1498" s="74" t="s">
        <v>2579</v>
      </c>
      <c r="F1498" s="74">
        <v>17179278</v>
      </c>
      <c r="G1498" s="74">
        <v>17179278</v>
      </c>
      <c r="H1498" s="74">
        <v>17179278</v>
      </c>
      <c r="I1498" s="74" t="s">
        <v>2829</v>
      </c>
      <c r="J1498" s="74" t="s">
        <v>2832</v>
      </c>
      <c r="K1498" s="74">
        <v>597291</v>
      </c>
      <c r="L1498" s="74">
        <v>0</v>
      </c>
      <c r="M1498" s="74">
        <v>17776569</v>
      </c>
      <c r="N1498" s="74">
        <v>17776569</v>
      </c>
      <c r="O1498" s="74">
        <v>17179278</v>
      </c>
      <c r="P1498" s="74">
        <v>17776569</v>
      </c>
      <c r="Q1498" s="74">
        <v>17179278</v>
      </c>
      <c r="R1498" s="74">
        <v>17776569</v>
      </c>
      <c r="S1498" s="74">
        <v>17179278</v>
      </c>
    </row>
    <row r="1499" spans="1:19" x14ac:dyDescent="0.35">
      <c r="A1499" s="74" t="s">
        <v>1505</v>
      </c>
      <c r="B1499" s="74">
        <v>246</v>
      </c>
      <c r="C1499" s="74" t="s">
        <v>1808</v>
      </c>
      <c r="D1499" s="74">
        <v>227904</v>
      </c>
      <c r="E1499" s="74" t="s">
        <v>2752</v>
      </c>
      <c r="F1499" s="74">
        <v>12484285</v>
      </c>
      <c r="G1499" s="74">
        <v>12484285</v>
      </c>
      <c r="H1499" s="74">
        <v>12484285</v>
      </c>
      <c r="I1499" s="74" t="s">
        <v>2829</v>
      </c>
      <c r="J1499" s="74" t="s">
        <v>2832</v>
      </c>
      <c r="K1499" s="74">
        <v>298912</v>
      </c>
      <c r="L1499" s="74">
        <v>0</v>
      </c>
      <c r="M1499" s="74">
        <v>12783197</v>
      </c>
      <c r="N1499" s="74">
        <v>12783197</v>
      </c>
      <c r="O1499" s="74">
        <v>12484285</v>
      </c>
      <c r="P1499" s="74">
        <v>12783197</v>
      </c>
      <c r="Q1499" s="74">
        <v>12484285</v>
      </c>
      <c r="R1499" s="74">
        <v>12783197</v>
      </c>
      <c r="S1499" s="74">
        <v>12484285</v>
      </c>
    </row>
    <row r="1500" spans="1:19" x14ac:dyDescent="0.35">
      <c r="A1500" s="74" t="s">
        <v>1506</v>
      </c>
      <c r="B1500" s="74">
        <v>246</v>
      </c>
      <c r="C1500" s="74" t="s">
        <v>1808</v>
      </c>
      <c r="D1500" s="74">
        <v>246902</v>
      </c>
      <c r="E1500" s="74" t="s">
        <v>1898</v>
      </c>
      <c r="F1500" s="74">
        <v>292696302</v>
      </c>
      <c r="G1500" s="74">
        <v>292696302</v>
      </c>
      <c r="H1500" s="74">
        <v>292696302</v>
      </c>
      <c r="I1500" s="74" t="s">
        <v>2829</v>
      </c>
      <c r="J1500" s="74" t="s">
        <v>2832</v>
      </c>
      <c r="K1500" s="74">
        <v>8957938</v>
      </c>
      <c r="L1500" s="74">
        <v>0</v>
      </c>
      <c r="M1500" s="74">
        <v>301654240</v>
      </c>
      <c r="N1500" s="74">
        <v>301654240</v>
      </c>
      <c r="O1500" s="74">
        <v>292696302</v>
      </c>
      <c r="P1500" s="74">
        <v>301654240</v>
      </c>
      <c r="Q1500" s="74">
        <v>292696302</v>
      </c>
      <c r="R1500" s="74">
        <v>301654240</v>
      </c>
      <c r="S1500" s="74">
        <v>292696302</v>
      </c>
    </row>
    <row r="1501" spans="1:19" x14ac:dyDescent="0.35">
      <c r="A1501" s="74" t="s">
        <v>1507</v>
      </c>
      <c r="B1501" s="74">
        <v>246</v>
      </c>
      <c r="C1501" s="74" t="s">
        <v>1808</v>
      </c>
      <c r="D1501" s="74">
        <v>246904</v>
      </c>
      <c r="E1501" s="74" t="s">
        <v>2801</v>
      </c>
      <c r="F1501" s="74">
        <v>8832639033</v>
      </c>
      <c r="G1501" s="74">
        <v>8832639033</v>
      </c>
      <c r="H1501" s="74">
        <v>8832639033</v>
      </c>
      <c r="I1501" s="74" t="s">
        <v>2829</v>
      </c>
      <c r="J1501" s="74" t="s">
        <v>2832</v>
      </c>
      <c r="K1501" s="74">
        <v>204892520</v>
      </c>
      <c r="L1501" s="74">
        <v>0</v>
      </c>
      <c r="M1501" s="74">
        <v>9037531553</v>
      </c>
      <c r="N1501" s="74">
        <v>9037531553</v>
      </c>
      <c r="O1501" s="74">
        <v>8832639033</v>
      </c>
      <c r="P1501" s="74">
        <v>9037531553</v>
      </c>
      <c r="Q1501" s="74">
        <v>8832639033</v>
      </c>
      <c r="R1501" s="74">
        <v>9037531553</v>
      </c>
      <c r="S1501" s="74">
        <v>8832639033</v>
      </c>
    </row>
    <row r="1502" spans="1:19" x14ac:dyDescent="0.35">
      <c r="A1502" s="74" t="s">
        <v>1508</v>
      </c>
      <c r="B1502" s="74">
        <v>246</v>
      </c>
      <c r="C1502" s="74" t="s">
        <v>1808</v>
      </c>
      <c r="D1502" s="74">
        <v>246905</v>
      </c>
      <c r="E1502" s="74" t="s">
        <v>2802</v>
      </c>
      <c r="F1502" s="74">
        <v>144185038</v>
      </c>
      <c r="G1502" s="74">
        <v>144185038</v>
      </c>
      <c r="H1502" s="74">
        <v>144185038</v>
      </c>
      <c r="I1502" s="74" t="s">
        <v>2829</v>
      </c>
      <c r="J1502" s="74" t="s">
        <v>2832</v>
      </c>
      <c r="K1502" s="74">
        <v>6092244</v>
      </c>
      <c r="L1502" s="74">
        <v>0</v>
      </c>
      <c r="M1502" s="74">
        <v>150277282</v>
      </c>
      <c r="N1502" s="74">
        <v>150277282</v>
      </c>
      <c r="O1502" s="74">
        <v>144185038</v>
      </c>
      <c r="P1502" s="74">
        <v>150277282</v>
      </c>
      <c r="Q1502" s="74">
        <v>144185038</v>
      </c>
      <c r="R1502" s="74">
        <v>150277282</v>
      </c>
      <c r="S1502" s="74">
        <v>144185038</v>
      </c>
    </row>
    <row r="1503" spans="1:19" x14ac:dyDescent="0.35">
      <c r="A1503" s="74" t="s">
        <v>1509</v>
      </c>
      <c r="B1503" s="74">
        <v>246</v>
      </c>
      <c r="C1503" s="74" t="s">
        <v>1808</v>
      </c>
      <c r="D1503" s="74">
        <v>246906</v>
      </c>
      <c r="E1503" s="74" t="s">
        <v>2803</v>
      </c>
      <c r="F1503" s="74">
        <v>2728126134</v>
      </c>
      <c r="G1503" s="74">
        <v>2728126134</v>
      </c>
      <c r="H1503" s="74">
        <v>2728126134</v>
      </c>
      <c r="I1503" s="74" t="s">
        <v>2829</v>
      </c>
      <c r="J1503" s="74" t="s">
        <v>2832</v>
      </c>
      <c r="K1503" s="74">
        <v>73548462</v>
      </c>
      <c r="L1503" s="74">
        <v>0</v>
      </c>
      <c r="M1503" s="74">
        <v>2801674596</v>
      </c>
      <c r="N1503" s="74">
        <v>2801674596</v>
      </c>
      <c r="O1503" s="74">
        <v>2728126134</v>
      </c>
      <c r="P1503" s="74">
        <v>2801674596</v>
      </c>
      <c r="Q1503" s="74">
        <v>2728126134</v>
      </c>
      <c r="R1503" s="74">
        <v>2801674596</v>
      </c>
      <c r="S1503" s="74">
        <v>2728126134</v>
      </c>
    </row>
    <row r="1504" spans="1:19" x14ac:dyDescent="0.35">
      <c r="A1504" s="74" t="s">
        <v>1510</v>
      </c>
      <c r="B1504" s="74">
        <v>246</v>
      </c>
      <c r="C1504" s="74" t="s">
        <v>1808</v>
      </c>
      <c r="D1504" s="74">
        <v>246907</v>
      </c>
      <c r="E1504" s="74" t="s">
        <v>2804</v>
      </c>
      <c r="F1504" s="74">
        <v>1059209629</v>
      </c>
      <c r="G1504" s="74">
        <v>1059209629</v>
      </c>
      <c r="H1504" s="74">
        <v>1059209629</v>
      </c>
      <c r="I1504" s="74" t="s">
        <v>2829</v>
      </c>
      <c r="J1504" s="74" t="s">
        <v>2832</v>
      </c>
      <c r="K1504" s="74">
        <v>34691030</v>
      </c>
      <c r="L1504" s="74">
        <v>0</v>
      </c>
      <c r="M1504" s="74">
        <v>1093900659</v>
      </c>
      <c r="N1504" s="74">
        <v>1093900659</v>
      </c>
      <c r="O1504" s="74">
        <v>1059209629</v>
      </c>
      <c r="P1504" s="74">
        <v>1093900659</v>
      </c>
      <c r="Q1504" s="74">
        <v>1059209629</v>
      </c>
      <c r="R1504" s="74">
        <v>1093900659</v>
      </c>
      <c r="S1504" s="74">
        <v>1059209629</v>
      </c>
    </row>
    <row r="1505" spans="1:19" x14ac:dyDescent="0.35">
      <c r="A1505" s="74" t="s">
        <v>1511</v>
      </c>
      <c r="B1505" s="74">
        <v>246</v>
      </c>
      <c r="C1505" s="74" t="s">
        <v>1808</v>
      </c>
      <c r="D1505" s="74">
        <v>246908</v>
      </c>
      <c r="E1505" s="74" t="s">
        <v>2805</v>
      </c>
      <c r="F1505" s="74">
        <v>1972348130</v>
      </c>
      <c r="G1505" s="74">
        <v>1972348130</v>
      </c>
      <c r="H1505" s="74">
        <v>1972348130</v>
      </c>
      <c r="I1505" s="74" t="s">
        <v>2829</v>
      </c>
      <c r="J1505" s="74" t="s">
        <v>2832</v>
      </c>
      <c r="K1505" s="74">
        <v>40749138</v>
      </c>
      <c r="L1505" s="74">
        <v>0</v>
      </c>
      <c r="M1505" s="74">
        <v>2013097268</v>
      </c>
      <c r="N1505" s="74">
        <v>2013097268</v>
      </c>
      <c r="O1505" s="74">
        <v>1972348130</v>
      </c>
      <c r="P1505" s="74">
        <v>2013097268</v>
      </c>
      <c r="Q1505" s="74">
        <v>1972348130</v>
      </c>
      <c r="R1505" s="74">
        <v>2013097268</v>
      </c>
      <c r="S1505" s="74">
        <v>1972348130</v>
      </c>
    </row>
    <row r="1506" spans="1:19" x14ac:dyDescent="0.35">
      <c r="A1506" s="74" t="s">
        <v>1512</v>
      </c>
      <c r="B1506" s="74">
        <v>246</v>
      </c>
      <c r="C1506" s="74" t="s">
        <v>1808</v>
      </c>
      <c r="D1506" s="74">
        <v>246909</v>
      </c>
      <c r="E1506" s="74" t="s">
        <v>2758</v>
      </c>
      <c r="F1506" s="74">
        <v>24970132739</v>
      </c>
      <c r="G1506" s="74">
        <v>24970132739</v>
      </c>
      <c r="H1506" s="74">
        <v>24970132739</v>
      </c>
      <c r="I1506" s="74" t="s">
        <v>2829</v>
      </c>
      <c r="J1506" s="74" t="s">
        <v>2832</v>
      </c>
      <c r="K1506" s="74">
        <v>415019148</v>
      </c>
      <c r="L1506" s="74">
        <v>0</v>
      </c>
      <c r="M1506" s="74">
        <v>25385151887</v>
      </c>
      <c r="N1506" s="74">
        <v>25385151887</v>
      </c>
      <c r="O1506" s="74">
        <v>24970132739</v>
      </c>
      <c r="P1506" s="74">
        <v>25385151887</v>
      </c>
      <c r="Q1506" s="74">
        <v>24970132739</v>
      </c>
      <c r="R1506" s="74">
        <v>25385151887</v>
      </c>
      <c r="S1506" s="74">
        <v>24970132739</v>
      </c>
    </row>
    <row r="1507" spans="1:19" x14ac:dyDescent="0.35">
      <c r="A1507" s="74" t="s">
        <v>1513</v>
      </c>
      <c r="B1507" s="74">
        <v>246</v>
      </c>
      <c r="C1507" s="74" t="s">
        <v>1808</v>
      </c>
      <c r="D1507" s="74">
        <v>246911</v>
      </c>
      <c r="E1507" s="74" t="s">
        <v>2806</v>
      </c>
      <c r="F1507" s="74">
        <v>1009778685</v>
      </c>
      <c r="G1507" s="74">
        <v>1009778685</v>
      </c>
      <c r="H1507" s="74">
        <v>1009778685</v>
      </c>
      <c r="I1507" s="74" t="s">
        <v>2829</v>
      </c>
      <c r="J1507" s="74" t="s">
        <v>2832</v>
      </c>
      <c r="K1507" s="74">
        <v>34590370</v>
      </c>
      <c r="L1507" s="74">
        <v>0</v>
      </c>
      <c r="M1507" s="74">
        <v>1044369055</v>
      </c>
      <c r="N1507" s="74">
        <v>1044369055</v>
      </c>
      <c r="O1507" s="74">
        <v>1009778685</v>
      </c>
      <c r="P1507" s="74">
        <v>1044369055</v>
      </c>
      <c r="Q1507" s="74">
        <v>1009778685</v>
      </c>
      <c r="R1507" s="74">
        <v>1044369055</v>
      </c>
      <c r="S1507" s="74">
        <v>1009778685</v>
      </c>
    </row>
    <row r="1508" spans="1:19" x14ac:dyDescent="0.35">
      <c r="A1508" s="74" t="s">
        <v>1514</v>
      </c>
      <c r="B1508" s="74">
        <v>246</v>
      </c>
      <c r="C1508" s="74" t="s">
        <v>1808</v>
      </c>
      <c r="D1508" s="74">
        <v>246912</v>
      </c>
      <c r="E1508" s="74" t="s">
        <v>2807</v>
      </c>
      <c r="F1508" s="74">
        <v>225470545</v>
      </c>
      <c r="G1508" s="74">
        <v>225470545</v>
      </c>
      <c r="H1508" s="74">
        <v>225470545</v>
      </c>
      <c r="I1508" s="74" t="s">
        <v>2829</v>
      </c>
      <c r="J1508" s="74" t="s">
        <v>2832</v>
      </c>
      <c r="K1508" s="74">
        <v>7777973</v>
      </c>
      <c r="L1508" s="74">
        <v>0</v>
      </c>
      <c r="M1508" s="74">
        <v>233248518</v>
      </c>
      <c r="N1508" s="74">
        <v>233248518</v>
      </c>
      <c r="O1508" s="74">
        <v>225470545</v>
      </c>
      <c r="P1508" s="74">
        <v>233248518</v>
      </c>
      <c r="Q1508" s="74">
        <v>225470545</v>
      </c>
      <c r="R1508" s="74">
        <v>233248518</v>
      </c>
      <c r="S1508" s="74">
        <v>225470545</v>
      </c>
    </row>
    <row r="1509" spans="1:19" x14ac:dyDescent="0.35">
      <c r="A1509" s="74" t="s">
        <v>1515</v>
      </c>
      <c r="B1509" s="74">
        <v>246</v>
      </c>
      <c r="C1509" s="74" t="s">
        <v>1808</v>
      </c>
      <c r="D1509" s="74">
        <v>246913</v>
      </c>
      <c r="E1509" s="74" t="s">
        <v>2759</v>
      </c>
      <c r="F1509" s="74">
        <v>13265799904</v>
      </c>
      <c r="G1509" s="74">
        <v>13265799904</v>
      </c>
      <c r="H1509" s="74">
        <v>13265799904</v>
      </c>
      <c r="I1509" s="74" t="s">
        <v>2829</v>
      </c>
      <c r="J1509" s="74" t="s">
        <v>2832</v>
      </c>
      <c r="K1509" s="74">
        <v>291796291</v>
      </c>
      <c r="L1509" s="74">
        <v>0</v>
      </c>
      <c r="M1509" s="74">
        <v>13557596195</v>
      </c>
      <c r="N1509" s="74">
        <v>13557596195</v>
      </c>
      <c r="O1509" s="74">
        <v>13265799904</v>
      </c>
      <c r="P1509" s="74">
        <v>13557596195</v>
      </c>
      <c r="Q1509" s="74">
        <v>13265799904</v>
      </c>
      <c r="R1509" s="74">
        <v>13557596195</v>
      </c>
      <c r="S1509" s="74">
        <v>13265799904</v>
      </c>
    </row>
    <row r="1510" spans="1:19" x14ac:dyDescent="0.35">
      <c r="A1510" s="74" t="s">
        <v>1516</v>
      </c>
      <c r="B1510" s="74">
        <v>246</v>
      </c>
      <c r="C1510" s="74" t="s">
        <v>1808</v>
      </c>
      <c r="D1510" s="74">
        <v>246914</v>
      </c>
      <c r="E1510" s="74" t="s">
        <v>2760</v>
      </c>
      <c r="F1510" s="74">
        <v>65642955</v>
      </c>
      <c r="G1510" s="74">
        <v>65642955</v>
      </c>
      <c r="H1510" s="74">
        <v>65642955</v>
      </c>
      <c r="I1510" s="74" t="s">
        <v>2829</v>
      </c>
      <c r="J1510" s="74" t="s">
        <v>2832</v>
      </c>
      <c r="K1510" s="74">
        <v>2227328</v>
      </c>
      <c r="L1510" s="74">
        <v>0</v>
      </c>
      <c r="M1510" s="74">
        <v>67870283</v>
      </c>
      <c r="N1510" s="74">
        <v>67870283</v>
      </c>
      <c r="O1510" s="74">
        <v>65642955</v>
      </c>
      <c r="P1510" s="74">
        <v>67870283</v>
      </c>
      <c r="Q1510" s="74">
        <v>65642955</v>
      </c>
      <c r="R1510" s="74">
        <v>67870283</v>
      </c>
      <c r="S1510" s="74">
        <v>65642955</v>
      </c>
    </row>
    <row r="1511" spans="1:19" x14ac:dyDescent="0.35">
      <c r="A1511" s="74" t="s">
        <v>1517</v>
      </c>
      <c r="B1511" s="74">
        <v>247</v>
      </c>
      <c r="C1511" s="74" t="s">
        <v>1809</v>
      </c>
      <c r="D1511" s="74">
        <v>89903</v>
      </c>
      <c r="E1511" s="74" t="s">
        <v>2280</v>
      </c>
      <c r="F1511" s="74">
        <v>19674117</v>
      </c>
      <c r="G1511" s="74">
        <v>19674117</v>
      </c>
      <c r="H1511" s="74">
        <v>19674117</v>
      </c>
      <c r="I1511" s="74" t="s">
        <v>2829</v>
      </c>
      <c r="J1511" s="74" t="s">
        <v>2833</v>
      </c>
      <c r="K1511" s="74">
        <v>410050</v>
      </c>
      <c r="L1511" s="74">
        <v>453197</v>
      </c>
      <c r="M1511" s="74">
        <v>20084167</v>
      </c>
      <c r="N1511" s="74">
        <v>19630970</v>
      </c>
      <c r="O1511" s="74">
        <v>19220920</v>
      </c>
      <c r="P1511" s="74">
        <v>20084167</v>
      </c>
      <c r="Q1511" s="74">
        <v>19674117</v>
      </c>
      <c r="R1511" s="74">
        <v>19630970</v>
      </c>
      <c r="S1511" s="74">
        <v>19220920</v>
      </c>
    </row>
    <row r="1512" spans="1:19" x14ac:dyDescent="0.35">
      <c r="A1512" s="74" t="s">
        <v>1518</v>
      </c>
      <c r="B1512" s="74">
        <v>247</v>
      </c>
      <c r="C1512" s="74" t="s">
        <v>1809</v>
      </c>
      <c r="D1512" s="74">
        <v>128904</v>
      </c>
      <c r="E1512" s="74" t="s">
        <v>2489</v>
      </c>
      <c r="F1512" s="74">
        <v>21100496</v>
      </c>
      <c r="G1512" s="74">
        <v>21100496</v>
      </c>
      <c r="H1512" s="74">
        <v>21100496</v>
      </c>
      <c r="I1512" s="74" t="s">
        <v>2829</v>
      </c>
      <c r="J1512" s="74" t="s">
        <v>2833</v>
      </c>
      <c r="K1512" s="74">
        <v>547360</v>
      </c>
      <c r="L1512" s="74">
        <v>0</v>
      </c>
      <c r="M1512" s="74">
        <v>21647856</v>
      </c>
      <c r="N1512" s="74">
        <v>21647856</v>
      </c>
      <c r="O1512" s="74">
        <v>21100496</v>
      </c>
      <c r="P1512" s="74">
        <v>21647856</v>
      </c>
      <c r="Q1512" s="74">
        <v>21100496</v>
      </c>
      <c r="R1512" s="74">
        <v>21647856</v>
      </c>
      <c r="S1512" s="74">
        <v>21100496</v>
      </c>
    </row>
    <row r="1513" spans="1:19" x14ac:dyDescent="0.35">
      <c r="A1513" s="74" t="s">
        <v>1519</v>
      </c>
      <c r="B1513" s="74">
        <v>247</v>
      </c>
      <c r="C1513" s="74" t="s">
        <v>1809</v>
      </c>
      <c r="D1513" s="74">
        <v>247901</v>
      </c>
      <c r="E1513" s="74" t="s">
        <v>1913</v>
      </c>
      <c r="F1513" s="74">
        <v>1251781331</v>
      </c>
      <c r="G1513" s="74">
        <v>1371166443</v>
      </c>
      <c r="H1513" s="74">
        <v>1251781331</v>
      </c>
      <c r="I1513" s="74" t="s">
        <v>2829</v>
      </c>
      <c r="J1513" s="74" t="s">
        <v>2834</v>
      </c>
      <c r="K1513" s="74">
        <v>49965337</v>
      </c>
      <c r="L1513" s="74">
        <v>0</v>
      </c>
      <c r="M1513" s="74">
        <v>1301746668</v>
      </c>
      <c r="N1513" s="74">
        <v>1301746668</v>
      </c>
      <c r="O1513" s="74">
        <v>1251781331</v>
      </c>
      <c r="P1513" s="74">
        <v>1301746668</v>
      </c>
      <c r="Q1513" s="74">
        <v>1251781331</v>
      </c>
      <c r="R1513" s="74">
        <v>1301746668</v>
      </c>
      <c r="S1513" s="74">
        <v>1251781331</v>
      </c>
    </row>
    <row r="1514" spans="1:19" x14ac:dyDescent="0.35">
      <c r="A1514" s="74" t="s">
        <v>1520</v>
      </c>
      <c r="B1514" s="74">
        <v>247</v>
      </c>
      <c r="C1514" s="74" t="s">
        <v>1809</v>
      </c>
      <c r="D1514" s="74">
        <v>247903</v>
      </c>
      <c r="E1514" s="74" t="s">
        <v>2311</v>
      </c>
      <c r="F1514" s="74">
        <v>963774965</v>
      </c>
      <c r="G1514" s="74">
        <v>1081761624</v>
      </c>
      <c r="H1514" s="74">
        <v>963774965</v>
      </c>
      <c r="I1514" s="74" t="s">
        <v>2829</v>
      </c>
      <c r="J1514" s="74" t="s">
        <v>2834</v>
      </c>
      <c r="K1514" s="74">
        <v>35880521</v>
      </c>
      <c r="L1514" s="74">
        <v>0</v>
      </c>
      <c r="M1514" s="74">
        <v>999655486</v>
      </c>
      <c r="N1514" s="74">
        <v>999655486</v>
      </c>
      <c r="O1514" s="74">
        <v>963774965</v>
      </c>
      <c r="P1514" s="74">
        <v>999655486</v>
      </c>
      <c r="Q1514" s="74">
        <v>963774965</v>
      </c>
      <c r="R1514" s="74">
        <v>999655486</v>
      </c>
      <c r="S1514" s="74">
        <v>963774965</v>
      </c>
    </row>
    <row r="1515" spans="1:19" x14ac:dyDescent="0.35">
      <c r="A1515" s="74" t="s">
        <v>1521</v>
      </c>
      <c r="B1515" s="74">
        <v>247</v>
      </c>
      <c r="C1515" s="74" t="s">
        <v>1809</v>
      </c>
      <c r="D1515" s="74">
        <v>247904</v>
      </c>
      <c r="E1515" s="74" t="s">
        <v>2808</v>
      </c>
      <c r="F1515" s="74">
        <v>316007570</v>
      </c>
      <c r="G1515" s="74">
        <v>326470074</v>
      </c>
      <c r="H1515" s="74">
        <v>316007570</v>
      </c>
      <c r="I1515" s="74" t="s">
        <v>2829</v>
      </c>
      <c r="J1515" s="74" t="s">
        <v>2833</v>
      </c>
      <c r="K1515" s="74">
        <v>8438546</v>
      </c>
      <c r="L1515" s="74">
        <v>0</v>
      </c>
      <c r="M1515" s="74">
        <v>324446116</v>
      </c>
      <c r="N1515" s="74">
        <v>324446116</v>
      </c>
      <c r="O1515" s="74">
        <v>316007570</v>
      </c>
      <c r="P1515" s="74">
        <v>324446116</v>
      </c>
      <c r="Q1515" s="74">
        <v>316007570</v>
      </c>
      <c r="R1515" s="74">
        <v>324446116</v>
      </c>
      <c r="S1515" s="74">
        <v>316007570</v>
      </c>
    </row>
    <row r="1516" spans="1:19" x14ac:dyDescent="0.35">
      <c r="A1516" s="74" t="s">
        <v>1522</v>
      </c>
      <c r="B1516" s="74">
        <v>247</v>
      </c>
      <c r="C1516" s="74" t="s">
        <v>1809</v>
      </c>
      <c r="D1516" s="74">
        <v>247906</v>
      </c>
      <c r="E1516" s="74" t="s">
        <v>2809</v>
      </c>
      <c r="F1516" s="74">
        <v>200212391</v>
      </c>
      <c r="G1516" s="74">
        <v>217310438</v>
      </c>
      <c r="H1516" s="74">
        <v>200212391</v>
      </c>
      <c r="I1516" s="74" t="s">
        <v>2829</v>
      </c>
      <c r="J1516" s="74" t="s">
        <v>2834</v>
      </c>
      <c r="K1516" s="74">
        <v>8466684</v>
      </c>
      <c r="L1516" s="74">
        <v>0</v>
      </c>
      <c r="M1516" s="74">
        <v>208679075</v>
      </c>
      <c r="N1516" s="74">
        <v>208679075</v>
      </c>
      <c r="O1516" s="74">
        <v>200212391</v>
      </c>
      <c r="P1516" s="74">
        <v>208679075</v>
      </c>
      <c r="Q1516" s="74">
        <v>200212391</v>
      </c>
      <c r="R1516" s="74">
        <v>208679075</v>
      </c>
      <c r="S1516" s="74">
        <v>200212391</v>
      </c>
    </row>
    <row r="1517" spans="1:19" x14ac:dyDescent="0.35">
      <c r="A1517" s="74" t="s">
        <v>1523</v>
      </c>
      <c r="B1517" s="74">
        <v>248</v>
      </c>
      <c r="C1517" s="74" t="s">
        <v>1810</v>
      </c>
      <c r="D1517" s="74">
        <v>248901</v>
      </c>
      <c r="E1517" s="74" t="s">
        <v>2810</v>
      </c>
      <c r="F1517" s="74">
        <v>584690369</v>
      </c>
      <c r="G1517" s="74">
        <v>646538198</v>
      </c>
      <c r="H1517" s="74">
        <v>584690369</v>
      </c>
      <c r="I1517" s="74" t="s">
        <v>2829</v>
      </c>
      <c r="J1517" s="74" t="s">
        <v>2837</v>
      </c>
      <c r="K1517" s="74">
        <v>12169156</v>
      </c>
      <c r="L1517" s="74">
        <v>7436714</v>
      </c>
      <c r="M1517" s="74">
        <v>596859525</v>
      </c>
      <c r="N1517" s="74">
        <v>589422811</v>
      </c>
      <c r="O1517" s="74">
        <v>577253655</v>
      </c>
      <c r="P1517" s="74">
        <v>671693635</v>
      </c>
      <c r="Q1517" s="74">
        <v>659524479</v>
      </c>
      <c r="R1517" s="74">
        <v>664256921</v>
      </c>
      <c r="S1517" s="74">
        <v>652087765</v>
      </c>
    </row>
    <row r="1518" spans="1:19" x14ac:dyDescent="0.35">
      <c r="A1518" s="74" t="s">
        <v>1524</v>
      </c>
      <c r="B1518" s="74">
        <v>248</v>
      </c>
      <c r="C1518" s="74" t="s">
        <v>1810</v>
      </c>
      <c r="D1518" s="74">
        <v>248902</v>
      </c>
      <c r="E1518" s="74" t="s">
        <v>2540</v>
      </c>
      <c r="F1518" s="74">
        <v>591047362</v>
      </c>
      <c r="G1518" s="74">
        <v>591047362</v>
      </c>
      <c r="H1518" s="74">
        <v>591047362</v>
      </c>
      <c r="I1518" s="74" t="s">
        <v>2829</v>
      </c>
      <c r="J1518" s="74" t="s">
        <v>2832</v>
      </c>
      <c r="K1518" s="74">
        <v>1896356</v>
      </c>
      <c r="L1518" s="74">
        <v>932926</v>
      </c>
      <c r="M1518" s="74">
        <v>592943718</v>
      </c>
      <c r="N1518" s="74">
        <v>592010792</v>
      </c>
      <c r="O1518" s="74">
        <v>590114436</v>
      </c>
      <c r="P1518" s="74">
        <v>592943718</v>
      </c>
      <c r="Q1518" s="74">
        <v>591047362</v>
      </c>
      <c r="R1518" s="74">
        <v>592010792</v>
      </c>
      <c r="S1518" s="74">
        <v>590114436</v>
      </c>
    </row>
    <row r="1519" spans="1:19" x14ac:dyDescent="0.35">
      <c r="A1519" s="74" t="s">
        <v>1525</v>
      </c>
      <c r="B1519" s="74">
        <v>249</v>
      </c>
      <c r="C1519" s="74" t="s">
        <v>1811</v>
      </c>
      <c r="D1519" s="74">
        <v>61905</v>
      </c>
      <c r="E1519" s="74" t="s">
        <v>2151</v>
      </c>
      <c r="F1519" s="74">
        <v>902024</v>
      </c>
      <c r="G1519" s="74">
        <v>902024</v>
      </c>
      <c r="H1519" s="74">
        <v>902024</v>
      </c>
      <c r="I1519" s="74" t="s">
        <v>2829</v>
      </c>
      <c r="J1519" s="74" t="s">
        <v>2833</v>
      </c>
      <c r="K1519" s="74">
        <v>20000</v>
      </c>
      <c r="L1519" s="74">
        <v>0</v>
      </c>
      <c r="M1519" s="74">
        <v>922024</v>
      </c>
      <c r="N1519" s="74">
        <v>922024</v>
      </c>
      <c r="O1519" s="74">
        <v>902024</v>
      </c>
      <c r="P1519" s="74">
        <v>922024</v>
      </c>
      <c r="Q1519" s="74">
        <v>902024</v>
      </c>
      <c r="R1519" s="74">
        <v>922024</v>
      </c>
      <c r="S1519" s="74">
        <v>902024</v>
      </c>
    </row>
    <row r="1520" spans="1:19" x14ac:dyDescent="0.35">
      <c r="A1520" s="74" t="s">
        <v>1526</v>
      </c>
      <c r="B1520" s="74">
        <v>249</v>
      </c>
      <c r="C1520" s="74" t="s">
        <v>1811</v>
      </c>
      <c r="D1520" s="74">
        <v>61911</v>
      </c>
      <c r="E1520" s="74" t="s">
        <v>2156</v>
      </c>
      <c r="F1520" s="74">
        <v>887180307</v>
      </c>
      <c r="G1520" s="74">
        <v>887180307</v>
      </c>
      <c r="H1520" s="74">
        <v>887180307</v>
      </c>
      <c r="I1520" s="74" t="s">
        <v>2829</v>
      </c>
      <c r="J1520" s="74" t="s">
        <v>2833</v>
      </c>
      <c r="K1520" s="74">
        <v>19180893</v>
      </c>
      <c r="L1520" s="74">
        <v>0</v>
      </c>
      <c r="M1520" s="74">
        <v>906361200</v>
      </c>
      <c r="N1520" s="74">
        <v>906361200</v>
      </c>
      <c r="O1520" s="74">
        <v>887180307</v>
      </c>
      <c r="P1520" s="74">
        <v>906361200</v>
      </c>
      <c r="Q1520" s="74">
        <v>887180307</v>
      </c>
      <c r="R1520" s="74">
        <v>906361200</v>
      </c>
      <c r="S1520" s="74">
        <v>887180307</v>
      </c>
    </row>
    <row r="1521" spans="1:19" x14ac:dyDescent="0.35">
      <c r="A1521" s="74" t="s">
        <v>1527</v>
      </c>
      <c r="B1521" s="74">
        <v>249</v>
      </c>
      <c r="C1521" s="74" t="s">
        <v>1811</v>
      </c>
      <c r="D1521" s="74">
        <v>119902</v>
      </c>
      <c r="E1521" s="74" t="s">
        <v>1843</v>
      </c>
      <c r="F1521" s="74">
        <v>13894074</v>
      </c>
      <c r="G1521" s="74">
        <v>13894074</v>
      </c>
      <c r="H1521" s="74">
        <v>13894074</v>
      </c>
      <c r="I1521" s="74" t="s">
        <v>2829</v>
      </c>
      <c r="J1521" s="74" t="s">
        <v>2833</v>
      </c>
      <c r="K1521" s="74">
        <v>184999</v>
      </c>
      <c r="L1521" s="74">
        <v>0</v>
      </c>
      <c r="M1521" s="74">
        <v>14079073</v>
      </c>
      <c r="N1521" s="74">
        <v>14079073</v>
      </c>
      <c r="O1521" s="74">
        <v>13894074</v>
      </c>
      <c r="P1521" s="74">
        <v>14079073</v>
      </c>
      <c r="Q1521" s="74">
        <v>13894074</v>
      </c>
      <c r="R1521" s="74">
        <v>14079073</v>
      </c>
      <c r="S1521" s="74">
        <v>13894074</v>
      </c>
    </row>
    <row r="1522" spans="1:19" x14ac:dyDescent="0.35">
      <c r="A1522" s="74" t="s">
        <v>1528</v>
      </c>
      <c r="B1522" s="74">
        <v>249</v>
      </c>
      <c r="C1522" s="74" t="s">
        <v>1811</v>
      </c>
      <c r="D1522" s="74">
        <v>184901</v>
      </c>
      <c r="E1522" s="74" t="s">
        <v>2640</v>
      </c>
      <c r="F1522" s="74">
        <v>72762354</v>
      </c>
      <c r="G1522" s="74">
        <v>103299659</v>
      </c>
      <c r="H1522" s="74">
        <v>72762354</v>
      </c>
      <c r="I1522" s="74" t="s">
        <v>2829</v>
      </c>
      <c r="J1522" s="74" t="s">
        <v>2833</v>
      </c>
      <c r="K1522" s="74">
        <v>2084530</v>
      </c>
      <c r="L1522" s="74">
        <v>0</v>
      </c>
      <c r="M1522" s="74">
        <v>74846884</v>
      </c>
      <c r="N1522" s="74">
        <v>74846884</v>
      </c>
      <c r="O1522" s="74">
        <v>72762354</v>
      </c>
      <c r="P1522" s="74">
        <v>74846884</v>
      </c>
      <c r="Q1522" s="74">
        <v>72762354</v>
      </c>
      <c r="R1522" s="74">
        <v>74846884</v>
      </c>
      <c r="S1522" s="74">
        <v>72762354</v>
      </c>
    </row>
    <row r="1523" spans="1:19" x14ac:dyDescent="0.35">
      <c r="A1523" s="74" t="s">
        <v>1529</v>
      </c>
      <c r="B1523" s="74">
        <v>249</v>
      </c>
      <c r="C1523" s="74" t="s">
        <v>1811</v>
      </c>
      <c r="D1523" s="74">
        <v>184902</v>
      </c>
      <c r="E1523" s="74" t="s">
        <v>2641</v>
      </c>
      <c r="F1523" s="74">
        <v>137713364</v>
      </c>
      <c r="G1523" s="74">
        <v>149475223</v>
      </c>
      <c r="H1523" s="74">
        <v>137713364</v>
      </c>
      <c r="I1523" s="74" t="s">
        <v>2829</v>
      </c>
      <c r="J1523" s="74" t="s">
        <v>2833</v>
      </c>
      <c r="K1523" s="74">
        <v>5111050</v>
      </c>
      <c r="L1523" s="74">
        <v>0</v>
      </c>
      <c r="M1523" s="74">
        <v>142824414</v>
      </c>
      <c r="N1523" s="74">
        <v>142824414</v>
      </c>
      <c r="O1523" s="74">
        <v>137713364</v>
      </c>
      <c r="P1523" s="74">
        <v>142824414</v>
      </c>
      <c r="Q1523" s="74">
        <v>137713364</v>
      </c>
      <c r="R1523" s="74">
        <v>142824414</v>
      </c>
      <c r="S1523" s="74">
        <v>137713364</v>
      </c>
    </row>
    <row r="1524" spans="1:19" x14ac:dyDescent="0.35">
      <c r="A1524" s="74" t="s">
        <v>1530</v>
      </c>
      <c r="B1524" s="74">
        <v>249</v>
      </c>
      <c r="C1524" s="74" t="s">
        <v>1811</v>
      </c>
      <c r="D1524" s="74">
        <v>220915</v>
      </c>
      <c r="E1524" s="74" t="s">
        <v>2647</v>
      </c>
      <c r="F1524" s="74">
        <v>28497580</v>
      </c>
      <c r="G1524" s="74">
        <v>28497580</v>
      </c>
      <c r="H1524" s="74">
        <v>28497580</v>
      </c>
      <c r="I1524" s="74" t="s">
        <v>2829</v>
      </c>
      <c r="J1524" s="74" t="s">
        <v>2833</v>
      </c>
      <c r="K1524" s="74">
        <v>1441750</v>
      </c>
      <c r="L1524" s="74">
        <v>0</v>
      </c>
      <c r="M1524" s="74">
        <v>29939330</v>
      </c>
      <c r="N1524" s="74">
        <v>29939330</v>
      </c>
      <c r="O1524" s="74">
        <v>28497580</v>
      </c>
      <c r="P1524" s="74">
        <v>29939330</v>
      </c>
      <c r="Q1524" s="74">
        <v>28497580</v>
      </c>
      <c r="R1524" s="74">
        <v>29939330</v>
      </c>
      <c r="S1524" s="74">
        <v>28497580</v>
      </c>
    </row>
    <row r="1525" spans="1:19" x14ac:dyDescent="0.35">
      <c r="A1525" s="74" t="s">
        <v>1531</v>
      </c>
      <c r="B1525" s="74">
        <v>249</v>
      </c>
      <c r="C1525" s="74" t="s">
        <v>1811</v>
      </c>
      <c r="D1525" s="74">
        <v>249901</v>
      </c>
      <c r="E1525" s="74" t="s">
        <v>2589</v>
      </c>
      <c r="F1525" s="74">
        <v>317292902</v>
      </c>
      <c r="G1525" s="74">
        <v>327799652</v>
      </c>
      <c r="H1525" s="74">
        <v>317292902</v>
      </c>
      <c r="I1525" s="74" t="s">
        <v>2829</v>
      </c>
      <c r="J1525" s="74" t="s">
        <v>2833</v>
      </c>
      <c r="K1525" s="74">
        <v>7955342</v>
      </c>
      <c r="L1525" s="74">
        <v>0</v>
      </c>
      <c r="M1525" s="74">
        <v>325248244</v>
      </c>
      <c r="N1525" s="74">
        <v>325248244</v>
      </c>
      <c r="O1525" s="74">
        <v>317292902</v>
      </c>
      <c r="P1525" s="74">
        <v>325248244</v>
      </c>
      <c r="Q1525" s="74">
        <v>317292902</v>
      </c>
      <c r="R1525" s="74">
        <v>325248244</v>
      </c>
      <c r="S1525" s="74">
        <v>317292902</v>
      </c>
    </row>
    <row r="1526" spans="1:19" x14ac:dyDescent="0.35">
      <c r="A1526" s="74" t="s">
        <v>1532</v>
      </c>
      <c r="B1526" s="74">
        <v>249</v>
      </c>
      <c r="C1526" s="74" t="s">
        <v>1811</v>
      </c>
      <c r="D1526" s="74">
        <v>249902</v>
      </c>
      <c r="E1526" s="74" t="s">
        <v>2811</v>
      </c>
      <c r="F1526" s="74">
        <v>564264598</v>
      </c>
      <c r="G1526" s="74">
        <v>605755276</v>
      </c>
      <c r="H1526" s="74">
        <v>564264598</v>
      </c>
      <c r="I1526" s="74" t="s">
        <v>2829</v>
      </c>
      <c r="J1526" s="74" t="s">
        <v>2834</v>
      </c>
      <c r="K1526" s="74">
        <v>12799475</v>
      </c>
      <c r="L1526" s="74">
        <v>0</v>
      </c>
      <c r="M1526" s="74">
        <v>577064073</v>
      </c>
      <c r="N1526" s="74">
        <v>577064073</v>
      </c>
      <c r="O1526" s="74">
        <v>564264598</v>
      </c>
      <c r="P1526" s="74">
        <v>577064073</v>
      </c>
      <c r="Q1526" s="74">
        <v>564264598</v>
      </c>
      <c r="R1526" s="74">
        <v>577064073</v>
      </c>
      <c r="S1526" s="74">
        <v>564264598</v>
      </c>
    </row>
    <row r="1527" spans="1:19" x14ac:dyDescent="0.35">
      <c r="A1527" s="74" t="s">
        <v>1533</v>
      </c>
      <c r="B1527" s="74">
        <v>249</v>
      </c>
      <c r="C1527" s="74" t="s">
        <v>1811</v>
      </c>
      <c r="D1527" s="74">
        <v>249903</v>
      </c>
      <c r="E1527" s="74" t="s">
        <v>2812</v>
      </c>
      <c r="F1527" s="74">
        <v>1276662476</v>
      </c>
      <c r="G1527" s="74">
        <v>1320380552</v>
      </c>
      <c r="H1527" s="74">
        <v>1276662476</v>
      </c>
      <c r="I1527" s="74" t="s">
        <v>2829</v>
      </c>
      <c r="J1527" s="74" t="s">
        <v>2833</v>
      </c>
      <c r="K1527" s="74">
        <v>22598059</v>
      </c>
      <c r="L1527" s="74">
        <v>5969797</v>
      </c>
      <c r="M1527" s="74">
        <v>1299260535</v>
      </c>
      <c r="N1527" s="74">
        <v>1293290738</v>
      </c>
      <c r="O1527" s="74">
        <v>1270692679</v>
      </c>
      <c r="P1527" s="74">
        <v>1299260535</v>
      </c>
      <c r="Q1527" s="74">
        <v>1276662476</v>
      </c>
      <c r="R1527" s="74">
        <v>1293290738</v>
      </c>
      <c r="S1527" s="74">
        <v>1270692679</v>
      </c>
    </row>
    <row r="1528" spans="1:19" x14ac:dyDescent="0.35">
      <c r="A1528" s="74" t="s">
        <v>1534</v>
      </c>
      <c r="B1528" s="74">
        <v>249</v>
      </c>
      <c r="C1528" s="74" t="s">
        <v>1811</v>
      </c>
      <c r="D1528" s="74">
        <v>249904</v>
      </c>
      <c r="E1528" s="74" t="s">
        <v>2813</v>
      </c>
      <c r="F1528" s="74">
        <v>548935428</v>
      </c>
      <c r="G1528" s="74">
        <v>556148964</v>
      </c>
      <c r="H1528" s="74">
        <v>548935428</v>
      </c>
      <c r="I1528" s="74" t="s">
        <v>2829</v>
      </c>
      <c r="J1528" s="74" t="s">
        <v>2833</v>
      </c>
      <c r="K1528" s="74">
        <v>7149329</v>
      </c>
      <c r="L1528" s="74">
        <v>0</v>
      </c>
      <c r="M1528" s="74">
        <v>556084757</v>
      </c>
      <c r="N1528" s="74">
        <v>556084757</v>
      </c>
      <c r="O1528" s="74">
        <v>548935428</v>
      </c>
      <c r="P1528" s="74">
        <v>556084757</v>
      </c>
      <c r="Q1528" s="74">
        <v>548935428</v>
      </c>
      <c r="R1528" s="74">
        <v>556084757</v>
      </c>
      <c r="S1528" s="74">
        <v>548935428</v>
      </c>
    </row>
    <row r="1529" spans="1:19" x14ac:dyDescent="0.35">
      <c r="A1529" s="74" t="s">
        <v>1535</v>
      </c>
      <c r="B1529" s="74">
        <v>249</v>
      </c>
      <c r="C1529" s="74" t="s">
        <v>1811</v>
      </c>
      <c r="D1529" s="74">
        <v>249905</v>
      </c>
      <c r="E1529" s="74" t="s">
        <v>2814</v>
      </c>
      <c r="F1529" s="74">
        <v>1918473226</v>
      </c>
      <c r="G1529" s="74">
        <v>2087191649</v>
      </c>
      <c r="H1529" s="74">
        <v>1918473226</v>
      </c>
      <c r="I1529" s="74" t="s">
        <v>2829</v>
      </c>
      <c r="J1529" s="74" t="s">
        <v>2833</v>
      </c>
      <c r="K1529" s="74">
        <v>32825895</v>
      </c>
      <c r="L1529" s="74">
        <v>0</v>
      </c>
      <c r="M1529" s="74">
        <v>1951299121</v>
      </c>
      <c r="N1529" s="74">
        <v>1951299121</v>
      </c>
      <c r="O1529" s="74">
        <v>1918473226</v>
      </c>
      <c r="P1529" s="74">
        <v>1951299121</v>
      </c>
      <c r="Q1529" s="74">
        <v>1918473226</v>
      </c>
      <c r="R1529" s="74">
        <v>1951299121</v>
      </c>
      <c r="S1529" s="74">
        <v>1918473226</v>
      </c>
    </row>
    <row r="1530" spans="1:19" x14ac:dyDescent="0.35">
      <c r="A1530" s="74" t="s">
        <v>1536</v>
      </c>
      <c r="B1530" s="74">
        <v>249</v>
      </c>
      <c r="C1530" s="74" t="s">
        <v>1811</v>
      </c>
      <c r="D1530" s="74">
        <v>249906</v>
      </c>
      <c r="E1530" s="74" t="s">
        <v>2815</v>
      </c>
      <c r="F1530" s="74">
        <v>388899058</v>
      </c>
      <c r="G1530" s="74">
        <v>396995590</v>
      </c>
      <c r="H1530" s="74">
        <v>388899058</v>
      </c>
      <c r="I1530" s="74" t="s">
        <v>2829</v>
      </c>
      <c r="J1530" s="74" t="s">
        <v>2833</v>
      </c>
      <c r="K1530" s="74">
        <v>11234033</v>
      </c>
      <c r="L1530" s="74">
        <v>0</v>
      </c>
      <c r="M1530" s="74">
        <v>400133091</v>
      </c>
      <c r="N1530" s="74">
        <v>400133091</v>
      </c>
      <c r="O1530" s="74">
        <v>388899058</v>
      </c>
      <c r="P1530" s="74">
        <v>400133091</v>
      </c>
      <c r="Q1530" s="74">
        <v>388899058</v>
      </c>
      <c r="R1530" s="74">
        <v>400133091</v>
      </c>
      <c r="S1530" s="74">
        <v>388899058</v>
      </c>
    </row>
    <row r="1531" spans="1:19" x14ac:dyDescent="0.35">
      <c r="A1531" s="74" t="s">
        <v>1537</v>
      </c>
      <c r="B1531" s="74">
        <v>249</v>
      </c>
      <c r="C1531" s="74" t="s">
        <v>1811</v>
      </c>
      <c r="D1531" s="74">
        <v>249908</v>
      </c>
      <c r="E1531" s="74" t="s">
        <v>2104</v>
      </c>
      <c r="F1531" s="74">
        <v>190377779</v>
      </c>
      <c r="G1531" s="74">
        <v>279012167</v>
      </c>
      <c r="H1531" s="74">
        <v>190377779</v>
      </c>
      <c r="I1531" s="74" t="s">
        <v>2829</v>
      </c>
      <c r="J1531" s="74" t="s">
        <v>2833</v>
      </c>
      <c r="K1531" s="74">
        <v>3016250</v>
      </c>
      <c r="L1531" s="74">
        <v>4772474</v>
      </c>
      <c r="M1531" s="74">
        <v>193394029</v>
      </c>
      <c r="N1531" s="74">
        <v>188621555</v>
      </c>
      <c r="O1531" s="74">
        <v>185605305</v>
      </c>
      <c r="P1531" s="74">
        <v>193394029</v>
      </c>
      <c r="Q1531" s="74">
        <v>190377779</v>
      </c>
      <c r="R1531" s="74">
        <v>188621555</v>
      </c>
      <c r="S1531" s="74">
        <v>185605305</v>
      </c>
    </row>
    <row r="1532" spans="1:19" x14ac:dyDescent="0.35">
      <c r="A1532" s="74" t="s">
        <v>1538</v>
      </c>
      <c r="B1532" s="74">
        <v>250</v>
      </c>
      <c r="C1532" s="74" t="s">
        <v>1812</v>
      </c>
      <c r="D1532" s="74">
        <v>32902</v>
      </c>
      <c r="E1532" s="74" t="s">
        <v>2000</v>
      </c>
      <c r="F1532" s="74">
        <v>2750518</v>
      </c>
      <c r="G1532" s="74">
        <v>2750518</v>
      </c>
      <c r="H1532" s="74">
        <v>2750518</v>
      </c>
      <c r="I1532" s="74" t="s">
        <v>2829</v>
      </c>
      <c r="J1532" s="74" t="s">
        <v>2833</v>
      </c>
      <c r="K1532" s="74">
        <v>233850</v>
      </c>
      <c r="L1532" s="74">
        <v>0</v>
      </c>
      <c r="M1532" s="74">
        <v>2984368</v>
      </c>
      <c r="N1532" s="74">
        <v>2984368</v>
      </c>
      <c r="O1532" s="74">
        <v>2750518</v>
      </c>
      <c r="P1532" s="74">
        <v>2984368</v>
      </c>
      <c r="Q1532" s="74">
        <v>2750518</v>
      </c>
      <c r="R1532" s="74">
        <v>2984368</v>
      </c>
      <c r="S1532" s="74">
        <v>2750518</v>
      </c>
    </row>
    <row r="1533" spans="1:19" x14ac:dyDescent="0.35">
      <c r="A1533" s="74" t="s">
        <v>1539</v>
      </c>
      <c r="B1533" s="74">
        <v>250</v>
      </c>
      <c r="C1533" s="74" t="s">
        <v>1812</v>
      </c>
      <c r="D1533" s="74">
        <v>112908</v>
      </c>
      <c r="E1533" s="74" t="s">
        <v>2419</v>
      </c>
      <c r="F1533" s="74">
        <v>1018552</v>
      </c>
      <c r="G1533" s="74">
        <v>1018552</v>
      </c>
      <c r="H1533" s="74">
        <v>1018552</v>
      </c>
      <c r="I1533" s="74" t="s">
        <v>2829</v>
      </c>
      <c r="J1533" s="74" t="s">
        <v>2833</v>
      </c>
      <c r="K1533" s="74">
        <v>20000</v>
      </c>
      <c r="L1533" s="74">
        <v>0</v>
      </c>
      <c r="M1533" s="74">
        <v>1038552</v>
      </c>
      <c r="N1533" s="74">
        <v>1038552</v>
      </c>
      <c r="O1533" s="74">
        <v>1018552</v>
      </c>
      <c r="P1533" s="74">
        <v>1038552</v>
      </c>
      <c r="Q1533" s="74">
        <v>1018552</v>
      </c>
      <c r="R1533" s="74">
        <v>1038552</v>
      </c>
      <c r="S1533" s="74">
        <v>1018552</v>
      </c>
    </row>
    <row r="1534" spans="1:19" x14ac:dyDescent="0.35">
      <c r="A1534" s="74" t="s">
        <v>1540</v>
      </c>
      <c r="B1534" s="74">
        <v>250</v>
      </c>
      <c r="C1534" s="74" t="s">
        <v>1812</v>
      </c>
      <c r="D1534" s="74">
        <v>230901</v>
      </c>
      <c r="E1534" s="74" t="s">
        <v>2652</v>
      </c>
      <c r="F1534" s="74">
        <v>34541750</v>
      </c>
      <c r="G1534" s="74">
        <v>32964422</v>
      </c>
      <c r="H1534" s="74">
        <v>34541750</v>
      </c>
      <c r="I1534" s="74" t="s">
        <v>2829</v>
      </c>
      <c r="J1534" s="74" t="s">
        <v>2833</v>
      </c>
      <c r="K1534" s="74">
        <v>662390</v>
      </c>
      <c r="L1534" s="74">
        <v>0</v>
      </c>
      <c r="M1534" s="74">
        <v>35204140</v>
      </c>
      <c r="N1534" s="74">
        <v>35204140</v>
      </c>
      <c r="O1534" s="74">
        <v>34541750</v>
      </c>
      <c r="P1534" s="74">
        <v>35204140</v>
      </c>
      <c r="Q1534" s="74">
        <v>34541750</v>
      </c>
      <c r="R1534" s="74">
        <v>35204140</v>
      </c>
      <c r="S1534" s="74">
        <v>34541750</v>
      </c>
    </row>
    <row r="1535" spans="1:19" x14ac:dyDescent="0.35">
      <c r="A1535" s="74" t="s">
        <v>1541</v>
      </c>
      <c r="B1535" s="74">
        <v>250</v>
      </c>
      <c r="C1535" s="74" t="s">
        <v>1812</v>
      </c>
      <c r="D1535" s="74">
        <v>230904</v>
      </c>
      <c r="E1535" s="74" t="s">
        <v>2764</v>
      </c>
      <c r="F1535" s="74">
        <v>6245462</v>
      </c>
      <c r="G1535" s="74">
        <v>6245462</v>
      </c>
      <c r="H1535" s="74">
        <v>6245462</v>
      </c>
      <c r="I1535" s="74" t="s">
        <v>2829</v>
      </c>
      <c r="J1535" s="74" t="s">
        <v>2833</v>
      </c>
      <c r="K1535" s="74">
        <v>578535</v>
      </c>
      <c r="L1535" s="74">
        <v>0</v>
      </c>
      <c r="M1535" s="74">
        <v>6823997</v>
      </c>
      <c r="N1535" s="74">
        <v>6823997</v>
      </c>
      <c r="O1535" s="74">
        <v>6245462</v>
      </c>
      <c r="P1535" s="74">
        <v>6823997</v>
      </c>
      <c r="Q1535" s="74">
        <v>6245462</v>
      </c>
      <c r="R1535" s="74">
        <v>6823997</v>
      </c>
      <c r="S1535" s="74">
        <v>6245462</v>
      </c>
    </row>
    <row r="1536" spans="1:19" x14ac:dyDescent="0.35">
      <c r="A1536" s="74" t="s">
        <v>1542</v>
      </c>
      <c r="B1536" s="74">
        <v>250</v>
      </c>
      <c r="C1536" s="74" t="s">
        <v>1812</v>
      </c>
      <c r="D1536" s="74">
        <v>230905</v>
      </c>
      <c r="E1536" s="74" t="s">
        <v>2765</v>
      </c>
      <c r="F1536" s="74">
        <v>245518795</v>
      </c>
      <c r="G1536" s="74">
        <v>251879854</v>
      </c>
      <c r="H1536" s="74">
        <v>245518795</v>
      </c>
      <c r="I1536" s="74" t="s">
        <v>2829</v>
      </c>
      <c r="J1536" s="74" t="s">
        <v>2833</v>
      </c>
      <c r="K1536" s="74">
        <v>12218300</v>
      </c>
      <c r="L1536" s="74">
        <v>0</v>
      </c>
      <c r="M1536" s="74">
        <v>257737095</v>
      </c>
      <c r="N1536" s="74">
        <v>257737095</v>
      </c>
      <c r="O1536" s="74">
        <v>245518795</v>
      </c>
      <c r="P1536" s="74">
        <v>257737095</v>
      </c>
      <c r="Q1536" s="74">
        <v>245518795</v>
      </c>
      <c r="R1536" s="74">
        <v>257737095</v>
      </c>
      <c r="S1536" s="74">
        <v>245518795</v>
      </c>
    </row>
    <row r="1537" spans="1:19" x14ac:dyDescent="0.35">
      <c r="A1537" s="74" t="s">
        <v>1543</v>
      </c>
      <c r="B1537" s="74">
        <v>250</v>
      </c>
      <c r="C1537" s="74" t="s">
        <v>1812</v>
      </c>
      <c r="D1537" s="74">
        <v>250902</v>
      </c>
      <c r="E1537" s="74" t="s">
        <v>2816</v>
      </c>
      <c r="F1537" s="74">
        <v>593352843</v>
      </c>
      <c r="G1537" s="74">
        <v>595909146</v>
      </c>
      <c r="H1537" s="74">
        <v>593352843</v>
      </c>
      <c r="I1537" s="74" t="s">
        <v>2829</v>
      </c>
      <c r="J1537" s="74" t="s">
        <v>2833</v>
      </c>
      <c r="K1537" s="74">
        <v>12219906</v>
      </c>
      <c r="L1537" s="74">
        <v>0</v>
      </c>
      <c r="M1537" s="74">
        <v>605572749</v>
      </c>
      <c r="N1537" s="74">
        <v>605572749</v>
      </c>
      <c r="O1537" s="74">
        <v>593352843</v>
      </c>
      <c r="P1537" s="74">
        <v>605572749</v>
      </c>
      <c r="Q1537" s="74">
        <v>593352843</v>
      </c>
      <c r="R1537" s="74">
        <v>605572749</v>
      </c>
      <c r="S1537" s="74">
        <v>593352843</v>
      </c>
    </row>
    <row r="1538" spans="1:19" x14ac:dyDescent="0.35">
      <c r="A1538" s="74" t="s">
        <v>1544</v>
      </c>
      <c r="B1538" s="74">
        <v>250</v>
      </c>
      <c r="C1538" s="74" t="s">
        <v>1812</v>
      </c>
      <c r="D1538" s="74">
        <v>250903</v>
      </c>
      <c r="E1538" s="74" t="s">
        <v>2817</v>
      </c>
      <c r="F1538" s="74">
        <v>491448488</v>
      </c>
      <c r="G1538" s="74">
        <v>503761969</v>
      </c>
      <c r="H1538" s="74">
        <v>491448488</v>
      </c>
      <c r="I1538" s="74" t="s">
        <v>2829</v>
      </c>
      <c r="J1538" s="74" t="s">
        <v>2833</v>
      </c>
      <c r="K1538" s="74">
        <v>21366482</v>
      </c>
      <c r="L1538" s="74">
        <v>0</v>
      </c>
      <c r="M1538" s="74">
        <v>512814970</v>
      </c>
      <c r="N1538" s="74">
        <v>512814970</v>
      </c>
      <c r="O1538" s="74">
        <v>491448488</v>
      </c>
      <c r="P1538" s="74">
        <v>512814970</v>
      </c>
      <c r="Q1538" s="74">
        <v>491448488</v>
      </c>
      <c r="R1538" s="74">
        <v>512814970</v>
      </c>
      <c r="S1538" s="74">
        <v>491448488</v>
      </c>
    </row>
    <row r="1539" spans="1:19" x14ac:dyDescent="0.35">
      <c r="A1539" s="74" t="s">
        <v>1545</v>
      </c>
      <c r="B1539" s="74">
        <v>250</v>
      </c>
      <c r="C1539" s="74" t="s">
        <v>1812</v>
      </c>
      <c r="D1539" s="74">
        <v>250904</v>
      </c>
      <c r="E1539" s="74" t="s">
        <v>2818</v>
      </c>
      <c r="F1539" s="74">
        <v>393606979</v>
      </c>
      <c r="G1539" s="74">
        <v>443039458</v>
      </c>
      <c r="H1539" s="74">
        <v>393606979</v>
      </c>
      <c r="I1539" s="74" t="s">
        <v>2829</v>
      </c>
      <c r="J1539" s="74" t="s">
        <v>2833</v>
      </c>
      <c r="K1539" s="74">
        <v>21258427</v>
      </c>
      <c r="L1539" s="74">
        <v>0</v>
      </c>
      <c r="M1539" s="74">
        <v>414865406</v>
      </c>
      <c r="N1539" s="74">
        <v>414865406</v>
      </c>
      <c r="O1539" s="74">
        <v>393606979</v>
      </c>
      <c r="P1539" s="74">
        <v>414865406</v>
      </c>
      <c r="Q1539" s="74">
        <v>393606979</v>
      </c>
      <c r="R1539" s="74">
        <v>414865406</v>
      </c>
      <c r="S1539" s="74">
        <v>393606979</v>
      </c>
    </row>
    <row r="1540" spans="1:19" x14ac:dyDescent="0.35">
      <c r="A1540" s="74" t="s">
        <v>1546</v>
      </c>
      <c r="B1540" s="74">
        <v>250</v>
      </c>
      <c r="C1540" s="74" t="s">
        <v>1812</v>
      </c>
      <c r="D1540" s="74">
        <v>250905</v>
      </c>
      <c r="E1540" s="74" t="s">
        <v>2420</v>
      </c>
      <c r="F1540" s="74">
        <v>296864797</v>
      </c>
      <c r="G1540" s="74">
        <v>306560217</v>
      </c>
      <c r="H1540" s="74">
        <v>296864797</v>
      </c>
      <c r="I1540" s="74" t="s">
        <v>2829</v>
      </c>
      <c r="J1540" s="74" t="s">
        <v>2833</v>
      </c>
      <c r="K1540" s="74">
        <v>9834232</v>
      </c>
      <c r="L1540" s="74">
        <v>0</v>
      </c>
      <c r="M1540" s="74">
        <v>306699029</v>
      </c>
      <c r="N1540" s="74">
        <v>306699029</v>
      </c>
      <c r="O1540" s="74">
        <v>296864797</v>
      </c>
      <c r="P1540" s="74">
        <v>306699029</v>
      </c>
      <c r="Q1540" s="74">
        <v>296864797</v>
      </c>
      <c r="R1540" s="74">
        <v>306699029</v>
      </c>
      <c r="S1540" s="74">
        <v>296864797</v>
      </c>
    </row>
    <row r="1541" spans="1:19" x14ac:dyDescent="0.35">
      <c r="A1541" s="74" t="s">
        <v>1547</v>
      </c>
      <c r="B1541" s="74">
        <v>250</v>
      </c>
      <c r="C1541" s="74" t="s">
        <v>1812</v>
      </c>
      <c r="D1541" s="74">
        <v>250906</v>
      </c>
      <c r="E1541" s="74" t="s">
        <v>2666</v>
      </c>
      <c r="F1541" s="74">
        <v>238728117</v>
      </c>
      <c r="G1541" s="74">
        <v>245698040</v>
      </c>
      <c r="H1541" s="74">
        <v>238728117</v>
      </c>
      <c r="I1541" s="74" t="s">
        <v>2829</v>
      </c>
      <c r="J1541" s="74" t="s">
        <v>2833</v>
      </c>
      <c r="K1541" s="74">
        <v>13789068</v>
      </c>
      <c r="L1541" s="74">
        <v>0</v>
      </c>
      <c r="M1541" s="74">
        <v>252517185</v>
      </c>
      <c r="N1541" s="74">
        <v>252517185</v>
      </c>
      <c r="O1541" s="74">
        <v>238728117</v>
      </c>
      <c r="P1541" s="74">
        <v>252517185</v>
      </c>
      <c r="Q1541" s="74">
        <v>238728117</v>
      </c>
      <c r="R1541" s="74">
        <v>252517185</v>
      </c>
      <c r="S1541" s="74">
        <v>238728117</v>
      </c>
    </row>
    <row r="1542" spans="1:19" x14ac:dyDescent="0.35">
      <c r="A1542" s="74" t="s">
        <v>1548</v>
      </c>
      <c r="B1542" s="74">
        <v>250</v>
      </c>
      <c r="C1542" s="74" t="s">
        <v>1812</v>
      </c>
      <c r="D1542" s="74">
        <v>250907</v>
      </c>
      <c r="E1542" s="74" t="s">
        <v>2250</v>
      </c>
      <c r="F1542" s="74">
        <v>377663413</v>
      </c>
      <c r="G1542" s="74">
        <v>403887046</v>
      </c>
      <c r="H1542" s="74">
        <v>377663413</v>
      </c>
      <c r="I1542" s="74" t="s">
        <v>2829</v>
      </c>
      <c r="J1542" s="74" t="s">
        <v>2833</v>
      </c>
      <c r="K1542" s="74">
        <v>16425120</v>
      </c>
      <c r="L1542" s="74">
        <v>0</v>
      </c>
      <c r="M1542" s="74">
        <v>394088533</v>
      </c>
      <c r="N1542" s="74">
        <v>394088533</v>
      </c>
      <c r="O1542" s="74">
        <v>377663413</v>
      </c>
      <c r="P1542" s="74">
        <v>394088533</v>
      </c>
      <c r="Q1542" s="74">
        <v>377663413</v>
      </c>
      <c r="R1542" s="74">
        <v>394088533</v>
      </c>
      <c r="S1542" s="74">
        <v>377663413</v>
      </c>
    </row>
    <row r="1543" spans="1:19" x14ac:dyDescent="0.35">
      <c r="A1543" s="74" t="s">
        <v>1549</v>
      </c>
      <c r="B1543" s="74">
        <v>251</v>
      </c>
      <c r="C1543" s="74" t="s">
        <v>1813</v>
      </c>
      <c r="D1543" s="74">
        <v>83901</v>
      </c>
      <c r="E1543" s="74" t="s">
        <v>2263</v>
      </c>
      <c r="F1543" s="74">
        <v>11308573</v>
      </c>
      <c r="G1543" s="74">
        <v>11308573</v>
      </c>
      <c r="H1543" s="74">
        <v>11308573</v>
      </c>
      <c r="I1543" s="74" t="s">
        <v>2829</v>
      </c>
      <c r="J1543" s="74" t="s">
        <v>2833</v>
      </c>
      <c r="K1543" s="74">
        <v>20000</v>
      </c>
      <c r="L1543" s="74">
        <v>0</v>
      </c>
      <c r="M1543" s="74">
        <v>11328573</v>
      </c>
      <c r="N1543" s="74">
        <v>11328573</v>
      </c>
      <c r="O1543" s="74">
        <v>11308573</v>
      </c>
      <c r="P1543" s="74">
        <v>11328573</v>
      </c>
      <c r="Q1543" s="74">
        <v>11308573</v>
      </c>
      <c r="R1543" s="74">
        <v>11328573</v>
      </c>
      <c r="S1543" s="74">
        <v>11308573</v>
      </c>
    </row>
    <row r="1544" spans="1:19" x14ac:dyDescent="0.35">
      <c r="A1544" s="74" t="s">
        <v>1550</v>
      </c>
      <c r="B1544" s="74">
        <v>251</v>
      </c>
      <c r="C1544" s="74" t="s">
        <v>1813</v>
      </c>
      <c r="D1544" s="74">
        <v>223901</v>
      </c>
      <c r="E1544" s="74" t="s">
        <v>2741</v>
      </c>
      <c r="F1544" s="74">
        <v>18579755</v>
      </c>
      <c r="G1544" s="74">
        <v>18579755</v>
      </c>
      <c r="H1544" s="74">
        <v>18579755</v>
      </c>
      <c r="I1544" s="74" t="s">
        <v>2829</v>
      </c>
      <c r="J1544" s="74" t="s">
        <v>2833</v>
      </c>
      <c r="K1544" s="74">
        <v>30000</v>
      </c>
      <c r="L1544" s="74">
        <v>0</v>
      </c>
      <c r="M1544" s="74">
        <v>18609755</v>
      </c>
      <c r="N1544" s="74">
        <v>18609755</v>
      </c>
      <c r="O1544" s="74">
        <v>18579755</v>
      </c>
      <c r="P1544" s="74">
        <v>18609755</v>
      </c>
      <c r="Q1544" s="74">
        <v>18579755</v>
      </c>
      <c r="R1544" s="74">
        <v>18609755</v>
      </c>
      <c r="S1544" s="74">
        <v>18579755</v>
      </c>
    </row>
    <row r="1545" spans="1:19" x14ac:dyDescent="0.35">
      <c r="A1545" s="74" t="s">
        <v>1551</v>
      </c>
      <c r="B1545" s="74">
        <v>251</v>
      </c>
      <c r="C1545" s="74" t="s">
        <v>1813</v>
      </c>
      <c r="D1545" s="74">
        <v>251901</v>
      </c>
      <c r="E1545" s="74" t="s">
        <v>2819</v>
      </c>
      <c r="F1545" s="74">
        <v>1350533594</v>
      </c>
      <c r="G1545" s="74">
        <v>1391767036</v>
      </c>
      <c r="H1545" s="74">
        <v>1350533594</v>
      </c>
      <c r="I1545" s="74" t="s">
        <v>2829</v>
      </c>
      <c r="J1545" s="74" t="s">
        <v>2833</v>
      </c>
      <c r="K1545" s="74">
        <v>11082307</v>
      </c>
      <c r="L1545" s="74">
        <v>5120369</v>
      </c>
      <c r="M1545" s="74">
        <v>1361615901</v>
      </c>
      <c r="N1545" s="74">
        <v>1356495532</v>
      </c>
      <c r="O1545" s="74">
        <v>1345413225</v>
      </c>
      <c r="P1545" s="74">
        <v>1361615901</v>
      </c>
      <c r="Q1545" s="74">
        <v>1350533594</v>
      </c>
      <c r="R1545" s="74">
        <v>1356495532</v>
      </c>
      <c r="S1545" s="74">
        <v>1345413225</v>
      </c>
    </row>
    <row r="1546" spans="1:19" x14ac:dyDescent="0.35">
      <c r="A1546" s="74" t="s">
        <v>1552</v>
      </c>
      <c r="B1546" s="74">
        <v>251</v>
      </c>
      <c r="C1546" s="74" t="s">
        <v>1813</v>
      </c>
      <c r="D1546" s="74">
        <v>251902</v>
      </c>
      <c r="E1546" s="74" t="s">
        <v>2820</v>
      </c>
      <c r="F1546" s="74">
        <v>667903012</v>
      </c>
      <c r="G1546" s="74">
        <v>679629194</v>
      </c>
      <c r="H1546" s="74">
        <v>667903012</v>
      </c>
      <c r="I1546" s="74" t="s">
        <v>2829</v>
      </c>
      <c r="J1546" s="74" t="s">
        <v>2833</v>
      </c>
      <c r="K1546" s="74">
        <v>3836838</v>
      </c>
      <c r="L1546" s="74">
        <v>3775106</v>
      </c>
      <c r="M1546" s="74">
        <v>671739850</v>
      </c>
      <c r="N1546" s="74">
        <v>667964744</v>
      </c>
      <c r="O1546" s="74">
        <v>664127906</v>
      </c>
      <c r="P1546" s="74">
        <v>671739850</v>
      </c>
      <c r="Q1546" s="74">
        <v>667903012</v>
      </c>
      <c r="R1546" s="74">
        <v>667964744</v>
      </c>
      <c r="S1546" s="74">
        <v>664127906</v>
      </c>
    </row>
    <row r="1547" spans="1:19" x14ac:dyDescent="0.35">
      <c r="A1547" s="74" t="s">
        <v>1553</v>
      </c>
      <c r="B1547" s="74">
        <v>252</v>
      </c>
      <c r="C1547" s="74" t="s">
        <v>1814</v>
      </c>
      <c r="D1547" s="74">
        <v>119901</v>
      </c>
      <c r="E1547" s="74" t="s">
        <v>2446</v>
      </c>
      <c r="F1547" s="74">
        <v>13419241</v>
      </c>
      <c r="G1547" s="74">
        <v>11894624</v>
      </c>
      <c r="H1547" s="74">
        <v>13419241</v>
      </c>
      <c r="I1547" s="74" t="s">
        <v>2829</v>
      </c>
      <c r="J1547" s="74" t="s">
        <v>2833</v>
      </c>
      <c r="K1547" s="74">
        <v>50160</v>
      </c>
      <c r="L1547" s="74">
        <v>0</v>
      </c>
      <c r="M1547" s="74">
        <v>13469401</v>
      </c>
      <c r="N1547" s="74">
        <v>13469401</v>
      </c>
      <c r="O1547" s="74">
        <v>13419241</v>
      </c>
      <c r="P1547" s="74">
        <v>14912711</v>
      </c>
      <c r="Q1547" s="74">
        <v>14862551</v>
      </c>
      <c r="R1547" s="74">
        <v>14912711</v>
      </c>
      <c r="S1547" s="74">
        <v>14862551</v>
      </c>
    </row>
    <row r="1548" spans="1:19" x14ac:dyDescent="0.35">
      <c r="A1548" s="74" t="s">
        <v>1554</v>
      </c>
      <c r="B1548" s="74">
        <v>252</v>
      </c>
      <c r="C1548" s="74" t="s">
        <v>1814</v>
      </c>
      <c r="D1548" s="74">
        <v>224902</v>
      </c>
      <c r="E1548" s="74" t="s">
        <v>2721</v>
      </c>
      <c r="F1548" s="74">
        <v>4857561</v>
      </c>
      <c r="G1548" s="74">
        <v>4724334</v>
      </c>
      <c r="H1548" s="74">
        <v>4857561</v>
      </c>
      <c r="I1548" s="74" t="s">
        <v>2829</v>
      </c>
      <c r="J1548" s="74" t="s">
        <v>2835</v>
      </c>
      <c r="K1548" s="74">
        <v>40000</v>
      </c>
      <c r="L1548" s="74">
        <v>0</v>
      </c>
      <c r="M1548" s="74">
        <v>4897561</v>
      </c>
      <c r="N1548" s="74">
        <v>4897561</v>
      </c>
      <c r="O1548" s="74">
        <v>4857561</v>
      </c>
      <c r="P1548" s="74">
        <v>4897561</v>
      </c>
      <c r="Q1548" s="74">
        <v>4857561</v>
      </c>
      <c r="R1548" s="74">
        <v>4897561</v>
      </c>
      <c r="S1548" s="74">
        <v>4857561</v>
      </c>
    </row>
    <row r="1549" spans="1:19" x14ac:dyDescent="0.35">
      <c r="A1549" s="74" t="s">
        <v>1555</v>
      </c>
      <c r="B1549" s="74">
        <v>252</v>
      </c>
      <c r="C1549" s="74" t="s">
        <v>1814</v>
      </c>
      <c r="D1549" s="74">
        <v>252901</v>
      </c>
      <c r="E1549" s="74" t="s">
        <v>2722</v>
      </c>
      <c r="F1549" s="74">
        <v>678585770</v>
      </c>
      <c r="G1549" s="74">
        <v>694670988</v>
      </c>
      <c r="H1549" s="74">
        <v>678585770</v>
      </c>
      <c r="I1549" s="74" t="s">
        <v>2829</v>
      </c>
      <c r="J1549" s="74" t="s">
        <v>2833</v>
      </c>
      <c r="K1549" s="74">
        <v>28752303</v>
      </c>
      <c r="L1549" s="74">
        <v>0</v>
      </c>
      <c r="M1549" s="74">
        <v>707338073</v>
      </c>
      <c r="N1549" s="74">
        <v>707338073</v>
      </c>
      <c r="O1549" s="74">
        <v>678585770</v>
      </c>
      <c r="P1549" s="74">
        <v>719457745</v>
      </c>
      <c r="Q1549" s="74">
        <v>690705442</v>
      </c>
      <c r="R1549" s="74">
        <v>719457745</v>
      </c>
      <c r="S1549" s="74">
        <v>690705442</v>
      </c>
    </row>
    <row r="1550" spans="1:19" x14ac:dyDescent="0.35">
      <c r="A1550" s="74" t="s">
        <v>1556</v>
      </c>
      <c r="B1550" s="74">
        <v>252</v>
      </c>
      <c r="C1550" s="74" t="s">
        <v>1814</v>
      </c>
      <c r="D1550" s="74">
        <v>252902</v>
      </c>
      <c r="E1550" s="74" t="s">
        <v>2821</v>
      </c>
      <c r="F1550" s="74">
        <v>64813504</v>
      </c>
      <c r="G1550" s="74">
        <v>57889495</v>
      </c>
      <c r="H1550" s="74">
        <v>64813504</v>
      </c>
      <c r="I1550" s="74" t="s">
        <v>2829</v>
      </c>
      <c r="J1550" s="74" t="s">
        <v>2835</v>
      </c>
      <c r="K1550" s="74">
        <v>1312490</v>
      </c>
      <c r="L1550" s="74">
        <v>0</v>
      </c>
      <c r="M1550" s="74">
        <v>66125994</v>
      </c>
      <c r="N1550" s="74">
        <v>66125994</v>
      </c>
      <c r="O1550" s="74">
        <v>64813504</v>
      </c>
      <c r="P1550" s="74">
        <v>66125994</v>
      </c>
      <c r="Q1550" s="74">
        <v>64813504</v>
      </c>
      <c r="R1550" s="74">
        <v>66125994</v>
      </c>
      <c r="S1550" s="74">
        <v>64813504</v>
      </c>
    </row>
    <row r="1551" spans="1:19" x14ac:dyDescent="0.35">
      <c r="A1551" s="74" t="s">
        <v>1557</v>
      </c>
      <c r="B1551" s="74">
        <v>252</v>
      </c>
      <c r="C1551" s="74" t="s">
        <v>1814</v>
      </c>
      <c r="D1551" s="74">
        <v>252903</v>
      </c>
      <c r="E1551" s="74" t="s">
        <v>1845</v>
      </c>
      <c r="F1551" s="74">
        <v>178875744</v>
      </c>
      <c r="G1551" s="74">
        <v>180311029</v>
      </c>
      <c r="H1551" s="74">
        <v>178875744</v>
      </c>
      <c r="I1551" s="74" t="s">
        <v>2829</v>
      </c>
      <c r="J1551" s="74" t="s">
        <v>2833</v>
      </c>
      <c r="K1551" s="74">
        <v>6292129</v>
      </c>
      <c r="L1551" s="74">
        <v>0</v>
      </c>
      <c r="M1551" s="74">
        <v>185167873</v>
      </c>
      <c r="N1551" s="74">
        <v>185167873</v>
      </c>
      <c r="O1551" s="74">
        <v>178875744</v>
      </c>
      <c r="P1551" s="74">
        <v>242207200</v>
      </c>
      <c r="Q1551" s="74">
        <v>235915071</v>
      </c>
      <c r="R1551" s="74">
        <v>242207200</v>
      </c>
      <c r="S1551" s="74">
        <v>235915071</v>
      </c>
    </row>
    <row r="1552" spans="1:19" x14ac:dyDescent="0.35">
      <c r="A1552" s="74" t="s">
        <v>1558</v>
      </c>
      <c r="B1552" s="74">
        <v>253</v>
      </c>
      <c r="C1552" s="74" t="s">
        <v>1815</v>
      </c>
      <c r="D1552" s="74">
        <v>253901</v>
      </c>
      <c r="E1552" s="74" t="s">
        <v>2822</v>
      </c>
      <c r="F1552" s="74">
        <v>1080317658</v>
      </c>
      <c r="G1552" s="74">
        <v>1098121387</v>
      </c>
      <c r="H1552" s="74">
        <v>1080317658</v>
      </c>
      <c r="I1552" s="74" t="s">
        <v>2829</v>
      </c>
      <c r="J1552" s="74" t="s">
        <v>2833</v>
      </c>
      <c r="K1552" s="74">
        <v>27881056</v>
      </c>
      <c r="L1552" s="74">
        <v>23592563</v>
      </c>
      <c r="M1552" s="74">
        <v>1108198714</v>
      </c>
      <c r="N1552" s="74">
        <v>1084606151</v>
      </c>
      <c r="O1552" s="74">
        <v>1056725095</v>
      </c>
      <c r="P1552" s="74">
        <v>1108198714</v>
      </c>
      <c r="Q1552" s="74">
        <v>1080317658</v>
      </c>
      <c r="R1552" s="74">
        <v>1084606151</v>
      </c>
      <c r="S1552" s="74">
        <v>1056725095</v>
      </c>
    </row>
    <row r="1553" spans="1:19" x14ac:dyDescent="0.35">
      <c r="A1553" s="74" t="s">
        <v>1559</v>
      </c>
      <c r="B1553" s="74">
        <v>254</v>
      </c>
      <c r="C1553" s="74" t="s">
        <v>1816</v>
      </c>
      <c r="D1553" s="74">
        <v>232903</v>
      </c>
      <c r="E1553" s="74" t="s">
        <v>2669</v>
      </c>
      <c r="F1553" s="74">
        <v>87196640</v>
      </c>
      <c r="G1553" s="74">
        <v>87196640</v>
      </c>
      <c r="H1553" s="74">
        <v>87196640</v>
      </c>
      <c r="I1553" s="74" t="s">
        <v>2829</v>
      </c>
      <c r="J1553" s="74" t="s">
        <v>2832</v>
      </c>
      <c r="K1553" s="74">
        <v>958809</v>
      </c>
      <c r="L1553" s="74">
        <v>0</v>
      </c>
      <c r="M1553" s="74">
        <v>88155449</v>
      </c>
      <c r="N1553" s="74">
        <v>88155449</v>
      </c>
      <c r="O1553" s="74">
        <v>87196640</v>
      </c>
      <c r="P1553" s="74">
        <v>88155449</v>
      </c>
      <c r="Q1553" s="74">
        <v>87196640</v>
      </c>
      <c r="R1553" s="74">
        <v>88155449</v>
      </c>
      <c r="S1553" s="74">
        <v>87196640</v>
      </c>
    </row>
    <row r="1554" spans="1:19" x14ac:dyDescent="0.35">
      <c r="A1554" s="74" t="s">
        <v>1560</v>
      </c>
      <c r="B1554" s="74">
        <v>254</v>
      </c>
      <c r="C1554" s="74" t="s">
        <v>1816</v>
      </c>
      <c r="D1554" s="74">
        <v>254901</v>
      </c>
      <c r="E1554" s="74" t="s">
        <v>2823</v>
      </c>
      <c r="F1554" s="74">
        <v>683048973</v>
      </c>
      <c r="G1554" s="74">
        <v>683048973</v>
      </c>
      <c r="H1554" s="74">
        <v>683048973</v>
      </c>
      <c r="I1554" s="74" t="s">
        <v>2829</v>
      </c>
      <c r="J1554" s="74" t="s">
        <v>2832</v>
      </c>
      <c r="K1554" s="74">
        <v>11947081</v>
      </c>
      <c r="L1554" s="74">
        <v>0</v>
      </c>
      <c r="M1554" s="74">
        <v>694996054</v>
      </c>
      <c r="N1554" s="74">
        <v>694996054</v>
      </c>
      <c r="O1554" s="74">
        <v>683048973</v>
      </c>
      <c r="P1554" s="74">
        <v>694996054</v>
      </c>
      <c r="Q1554" s="74">
        <v>683048973</v>
      </c>
      <c r="R1554" s="74">
        <v>694996054</v>
      </c>
      <c r="S1554" s="74">
        <v>683048973</v>
      </c>
    </row>
    <row r="1555" spans="1:19" x14ac:dyDescent="0.35">
      <c r="A1555" s="74" t="s">
        <v>1561</v>
      </c>
      <c r="B1555" s="74">
        <v>254</v>
      </c>
      <c r="C1555" s="74" t="s">
        <v>1816</v>
      </c>
      <c r="D1555" s="74">
        <v>254902</v>
      </c>
      <c r="E1555" s="74" t="s">
        <v>2824</v>
      </c>
      <c r="F1555" s="74">
        <v>100386616</v>
      </c>
      <c r="G1555" s="74">
        <v>100386616</v>
      </c>
      <c r="H1555" s="74">
        <v>100386616</v>
      </c>
      <c r="I1555" s="74" t="s">
        <v>2829</v>
      </c>
      <c r="J1555" s="74" t="s">
        <v>2832</v>
      </c>
      <c r="K1555" s="74">
        <v>2885669</v>
      </c>
      <c r="L1555" s="74">
        <v>0</v>
      </c>
      <c r="M1555" s="74">
        <v>103272285</v>
      </c>
      <c r="N1555" s="74">
        <v>103272285</v>
      </c>
      <c r="O1555" s="74">
        <v>100386616</v>
      </c>
      <c r="P1555" s="74">
        <v>103272285</v>
      </c>
      <c r="Q1555" s="74">
        <v>100386616</v>
      </c>
      <c r="R1555" s="74">
        <v>103272285</v>
      </c>
      <c r="S1555" s="74">
        <v>100386616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71691-5B36-464E-AD2A-F25A52379329}">
  <dimension ref="A1:S1557"/>
  <sheetViews>
    <sheetView topLeftCell="G1" workbookViewId="0">
      <selection activeCell="AT1" sqref="AT1"/>
    </sheetView>
  </sheetViews>
  <sheetFormatPr defaultColWidth="8.7265625" defaultRowHeight="14.5" x14ac:dyDescent="0.35"/>
  <cols>
    <col min="1" max="1" width="8.7265625" style="74"/>
    <col min="2" max="2" width="8.81640625" style="74" bestFit="1" customWidth="1"/>
    <col min="3" max="3" width="8.7265625" style="74"/>
    <col min="4" max="4" width="8.81640625" style="74" bestFit="1" customWidth="1"/>
    <col min="5" max="5" width="8.7265625" style="74"/>
    <col min="6" max="7" width="11.81640625" style="74" bestFit="1" customWidth="1"/>
    <col min="8" max="8" width="19.54296875" style="75" bestFit="1" customWidth="1"/>
    <col min="9" max="10" width="8.7265625" style="74"/>
    <col min="11" max="12" width="10.81640625" style="74" bestFit="1" customWidth="1"/>
    <col min="13" max="16" width="11.81640625" style="74" bestFit="1" customWidth="1"/>
    <col min="17" max="17" width="16.81640625" style="74" bestFit="1" customWidth="1"/>
    <col min="18" max="19" width="11.81640625" style="74" bestFit="1" customWidth="1"/>
    <col min="20" max="16384" width="8.7265625" style="74"/>
  </cols>
  <sheetData>
    <row r="1" spans="1:19" x14ac:dyDescent="0.35">
      <c r="A1" s="74" t="s">
        <v>7</v>
      </c>
      <c r="B1" s="74" t="s">
        <v>1562</v>
      </c>
      <c r="C1" s="74" t="s">
        <v>1563</v>
      </c>
      <c r="D1" s="74" t="s">
        <v>2847</v>
      </c>
      <c r="E1" s="74" t="s">
        <v>1818</v>
      </c>
      <c r="F1" s="74" t="s">
        <v>2825</v>
      </c>
      <c r="G1" s="74" t="s">
        <v>2826</v>
      </c>
      <c r="H1" s="75" t="s">
        <v>2827</v>
      </c>
      <c r="I1" s="74" t="s">
        <v>2828</v>
      </c>
      <c r="J1" s="74" t="s">
        <v>2858</v>
      </c>
      <c r="K1" s="74" t="s">
        <v>2838</v>
      </c>
      <c r="L1" s="74" t="s">
        <v>2839</v>
      </c>
      <c r="M1" s="74" t="s">
        <v>2840</v>
      </c>
      <c r="N1" s="74" t="s">
        <v>2841</v>
      </c>
      <c r="O1" s="74" t="s">
        <v>2842</v>
      </c>
      <c r="P1" s="74" t="s">
        <v>2843</v>
      </c>
      <c r="Q1" s="74" t="s">
        <v>2844</v>
      </c>
      <c r="R1" s="74" t="s">
        <v>2845</v>
      </c>
      <c r="S1" s="74" t="s">
        <v>2846</v>
      </c>
    </row>
    <row r="2" spans="1:19" x14ac:dyDescent="0.35">
      <c r="A2" s="74" t="s">
        <v>8</v>
      </c>
      <c r="B2" s="74">
        <v>1</v>
      </c>
      <c r="C2" s="74" t="s">
        <v>1564</v>
      </c>
      <c r="D2" s="74">
        <v>1902</v>
      </c>
      <c r="E2" s="74" t="s">
        <v>1819</v>
      </c>
      <c r="F2" s="74">
        <v>284102252</v>
      </c>
      <c r="G2" s="74">
        <v>284102252</v>
      </c>
      <c r="H2" s="75">
        <v>284102252</v>
      </c>
      <c r="I2" s="74" t="s">
        <v>2829</v>
      </c>
      <c r="J2" s="74" t="s">
        <v>2832</v>
      </c>
      <c r="K2" s="74">
        <v>5061485</v>
      </c>
      <c r="L2" s="74">
        <v>6331607</v>
      </c>
      <c r="M2" s="74">
        <v>289163737</v>
      </c>
      <c r="N2" s="74">
        <v>282832130</v>
      </c>
      <c r="O2" s="74">
        <v>277770645</v>
      </c>
      <c r="P2" s="74">
        <v>289163737</v>
      </c>
      <c r="Q2" s="74">
        <v>284102252</v>
      </c>
      <c r="R2" s="74">
        <v>282832130</v>
      </c>
      <c r="S2" s="74">
        <v>277770645</v>
      </c>
    </row>
    <row r="3" spans="1:19" x14ac:dyDescent="0.35">
      <c r="A3" s="74" t="s">
        <v>9</v>
      </c>
      <c r="B3" s="74">
        <v>1</v>
      </c>
      <c r="C3" s="74" t="s">
        <v>1564</v>
      </c>
      <c r="D3" s="74">
        <v>1903</v>
      </c>
      <c r="E3" s="74" t="s">
        <v>1820</v>
      </c>
      <c r="F3" s="74">
        <v>277533820</v>
      </c>
      <c r="G3" s="74">
        <v>277533820</v>
      </c>
      <c r="H3" s="75">
        <v>277533820</v>
      </c>
      <c r="I3" s="74" t="s">
        <v>2829</v>
      </c>
      <c r="J3" s="74" t="s">
        <v>2832</v>
      </c>
      <c r="K3" s="74">
        <v>12914419</v>
      </c>
      <c r="L3" s="74">
        <v>0</v>
      </c>
      <c r="M3" s="74">
        <v>290448239</v>
      </c>
      <c r="N3" s="74">
        <v>290448239</v>
      </c>
      <c r="O3" s="74">
        <v>277533820</v>
      </c>
      <c r="P3" s="74">
        <v>290448239</v>
      </c>
      <c r="Q3" s="74">
        <v>277533820</v>
      </c>
      <c r="R3" s="74">
        <v>290448239</v>
      </c>
      <c r="S3" s="74">
        <v>277533820</v>
      </c>
    </row>
    <row r="4" spans="1:19" x14ac:dyDescent="0.35">
      <c r="A4" s="74" t="s">
        <v>10</v>
      </c>
      <c r="B4" s="74">
        <v>1</v>
      </c>
      <c r="C4" s="74" t="s">
        <v>1564</v>
      </c>
      <c r="D4" s="74">
        <v>1904</v>
      </c>
      <c r="E4" s="74" t="s">
        <v>1821</v>
      </c>
      <c r="F4" s="74">
        <v>163369116</v>
      </c>
      <c r="G4" s="74">
        <v>163369116</v>
      </c>
      <c r="H4" s="75">
        <v>163369116</v>
      </c>
      <c r="I4" s="74" t="s">
        <v>2829</v>
      </c>
      <c r="J4" s="74" t="s">
        <v>2832</v>
      </c>
      <c r="K4" s="74">
        <v>6269524</v>
      </c>
      <c r="L4" s="74">
        <v>8906832</v>
      </c>
      <c r="M4" s="74">
        <v>169638640</v>
      </c>
      <c r="N4" s="74">
        <v>160731808</v>
      </c>
      <c r="O4" s="74">
        <v>154462284</v>
      </c>
      <c r="P4" s="74">
        <v>169638640</v>
      </c>
      <c r="Q4" s="74">
        <v>163369116</v>
      </c>
      <c r="R4" s="74">
        <v>160731808</v>
      </c>
      <c r="S4" s="74">
        <v>154462284</v>
      </c>
    </row>
    <row r="5" spans="1:19" x14ac:dyDescent="0.35">
      <c r="A5" s="74" t="s">
        <v>11</v>
      </c>
      <c r="B5" s="74">
        <v>1</v>
      </c>
      <c r="C5" s="74" t="s">
        <v>1564</v>
      </c>
      <c r="D5" s="74">
        <v>1906</v>
      </c>
      <c r="E5" s="74" t="s">
        <v>1822</v>
      </c>
      <c r="F5" s="74">
        <v>107962854</v>
      </c>
      <c r="G5" s="74">
        <v>107962854</v>
      </c>
      <c r="H5" s="75">
        <v>107962854</v>
      </c>
      <c r="I5" s="74" t="s">
        <v>2829</v>
      </c>
      <c r="J5" s="74" t="s">
        <v>2832</v>
      </c>
      <c r="K5" s="74">
        <v>3332233</v>
      </c>
      <c r="L5" s="74">
        <v>4107920</v>
      </c>
      <c r="M5" s="74">
        <v>111295087</v>
      </c>
      <c r="N5" s="74">
        <v>107187167</v>
      </c>
      <c r="O5" s="74">
        <v>103854934</v>
      </c>
      <c r="P5" s="74">
        <v>111295087</v>
      </c>
      <c r="Q5" s="74">
        <v>107962854</v>
      </c>
      <c r="R5" s="74">
        <v>107187167</v>
      </c>
      <c r="S5" s="74">
        <v>103854934</v>
      </c>
    </row>
    <row r="6" spans="1:19" x14ac:dyDescent="0.35">
      <c r="A6" s="74" t="s">
        <v>12</v>
      </c>
      <c r="B6" s="74">
        <v>1</v>
      </c>
      <c r="C6" s="74" t="s">
        <v>1564</v>
      </c>
      <c r="D6" s="74">
        <v>1907</v>
      </c>
      <c r="E6" s="74" t="s">
        <v>1823</v>
      </c>
      <c r="F6" s="74">
        <v>1103901342</v>
      </c>
      <c r="G6" s="74">
        <v>1103901342</v>
      </c>
      <c r="H6" s="75">
        <v>1103901342</v>
      </c>
      <c r="I6" s="74" t="s">
        <v>2829</v>
      </c>
      <c r="J6" s="74" t="s">
        <v>2832</v>
      </c>
      <c r="K6" s="74">
        <v>40390073</v>
      </c>
      <c r="L6" s="74">
        <v>0</v>
      </c>
      <c r="M6" s="74">
        <v>1144291415</v>
      </c>
      <c r="N6" s="74">
        <v>1144291415</v>
      </c>
      <c r="O6" s="74">
        <v>1103901342</v>
      </c>
      <c r="P6" s="74">
        <v>1144291415</v>
      </c>
      <c r="Q6" s="74">
        <v>1103901342</v>
      </c>
      <c r="R6" s="74">
        <v>1144291415</v>
      </c>
      <c r="S6" s="74">
        <v>1103901342</v>
      </c>
    </row>
    <row r="7" spans="1:19" x14ac:dyDescent="0.35">
      <c r="A7" s="74" t="s">
        <v>13</v>
      </c>
      <c r="B7" s="74">
        <v>1</v>
      </c>
      <c r="C7" s="74" t="s">
        <v>1564</v>
      </c>
      <c r="D7" s="74">
        <v>1908</v>
      </c>
      <c r="E7" s="74" t="s">
        <v>1824</v>
      </c>
      <c r="F7" s="74">
        <v>486501185</v>
      </c>
      <c r="G7" s="74">
        <v>486501185</v>
      </c>
      <c r="H7" s="75">
        <v>486501185</v>
      </c>
      <c r="I7" s="74" t="s">
        <v>2829</v>
      </c>
      <c r="J7" s="74" t="s">
        <v>2832</v>
      </c>
      <c r="K7" s="74">
        <v>16925832</v>
      </c>
      <c r="L7" s="74">
        <v>0</v>
      </c>
      <c r="M7" s="74">
        <v>503427017</v>
      </c>
      <c r="N7" s="74">
        <v>503427017</v>
      </c>
      <c r="O7" s="74">
        <v>486501185</v>
      </c>
      <c r="P7" s="74">
        <v>503427017</v>
      </c>
      <c r="Q7" s="74">
        <v>486501185</v>
      </c>
      <c r="R7" s="74">
        <v>503427017</v>
      </c>
      <c r="S7" s="74">
        <v>486501185</v>
      </c>
    </row>
    <row r="8" spans="1:19" x14ac:dyDescent="0.35">
      <c r="A8" s="74" t="s">
        <v>14</v>
      </c>
      <c r="B8" s="74">
        <v>1</v>
      </c>
      <c r="C8" s="74" t="s">
        <v>1564</v>
      </c>
      <c r="D8" s="74">
        <v>1909</v>
      </c>
      <c r="E8" s="74" t="s">
        <v>1825</v>
      </c>
      <c r="F8" s="74">
        <v>117142665</v>
      </c>
      <c r="G8" s="74">
        <v>117142665</v>
      </c>
      <c r="H8" s="75">
        <v>117142665</v>
      </c>
      <c r="I8" s="74" t="s">
        <v>2829</v>
      </c>
      <c r="J8" s="74" t="s">
        <v>2832</v>
      </c>
      <c r="K8" s="74">
        <v>5182153</v>
      </c>
      <c r="L8" s="74">
        <v>0</v>
      </c>
      <c r="M8" s="74">
        <v>122346330</v>
      </c>
      <c r="N8" s="74">
        <v>122346330</v>
      </c>
      <c r="O8" s="74">
        <v>117142665</v>
      </c>
      <c r="P8" s="74">
        <v>122346330</v>
      </c>
      <c r="Q8" s="74">
        <v>117142665</v>
      </c>
      <c r="R8" s="74">
        <v>122346330</v>
      </c>
      <c r="S8" s="74">
        <v>117142665</v>
      </c>
    </row>
    <row r="9" spans="1:19" x14ac:dyDescent="0.35">
      <c r="A9" s="74" t="s">
        <v>15</v>
      </c>
      <c r="B9" s="74">
        <v>1</v>
      </c>
      <c r="C9" s="74" t="s">
        <v>1564</v>
      </c>
      <c r="D9" s="74">
        <v>107901</v>
      </c>
      <c r="E9" s="74" t="s">
        <v>1826</v>
      </c>
      <c r="F9" s="74">
        <v>3745045</v>
      </c>
      <c r="G9" s="74">
        <v>3745045</v>
      </c>
      <c r="H9" s="75">
        <v>3745045</v>
      </c>
      <c r="I9" s="74" t="s">
        <v>2829</v>
      </c>
      <c r="J9" s="74" t="s">
        <v>2832</v>
      </c>
      <c r="K9" s="74">
        <v>210851</v>
      </c>
      <c r="L9" s="74">
        <v>0</v>
      </c>
      <c r="M9" s="74">
        <v>3955896</v>
      </c>
      <c r="N9" s="74">
        <v>3955896</v>
      </c>
      <c r="O9" s="74">
        <v>3745045</v>
      </c>
      <c r="P9" s="74">
        <v>3955896</v>
      </c>
      <c r="Q9" s="74">
        <v>3745045</v>
      </c>
      <c r="R9" s="74">
        <v>3955896</v>
      </c>
      <c r="S9" s="74">
        <v>3745045</v>
      </c>
    </row>
    <row r="10" spans="1:19" x14ac:dyDescent="0.35">
      <c r="A10" s="74" t="s">
        <v>16</v>
      </c>
      <c r="B10" s="74">
        <v>1</v>
      </c>
      <c r="C10" s="74" t="s">
        <v>1564</v>
      </c>
      <c r="D10" s="74">
        <v>107910</v>
      </c>
      <c r="E10" s="74" t="s">
        <v>1827</v>
      </c>
      <c r="F10" s="74">
        <v>37509140</v>
      </c>
      <c r="G10" s="74">
        <v>37509140</v>
      </c>
      <c r="H10" s="75">
        <v>37509140</v>
      </c>
      <c r="I10" s="74" t="s">
        <v>2829</v>
      </c>
      <c r="J10" s="74" t="s">
        <v>2832</v>
      </c>
      <c r="K10" s="74">
        <v>1314965</v>
      </c>
      <c r="L10" s="74">
        <v>1686139</v>
      </c>
      <c r="M10" s="74">
        <v>38824105</v>
      </c>
      <c r="N10" s="74">
        <v>37137966</v>
      </c>
      <c r="O10" s="74">
        <v>35823001</v>
      </c>
      <c r="P10" s="74">
        <v>38824105</v>
      </c>
      <c r="Q10" s="74">
        <v>37509140</v>
      </c>
      <c r="R10" s="74">
        <v>37137966</v>
      </c>
      <c r="S10" s="74">
        <v>35823001</v>
      </c>
    </row>
    <row r="11" spans="1:19" x14ac:dyDescent="0.35">
      <c r="A11" s="74" t="s">
        <v>17</v>
      </c>
      <c r="B11" s="74">
        <v>2</v>
      </c>
      <c r="C11" s="74" t="s">
        <v>1565</v>
      </c>
      <c r="D11" s="74">
        <v>2901</v>
      </c>
      <c r="E11" s="74" t="s">
        <v>1828</v>
      </c>
      <c r="F11" s="74">
        <v>4414104747</v>
      </c>
      <c r="G11" s="74">
        <v>4446695982</v>
      </c>
      <c r="H11" s="75">
        <v>4414104747</v>
      </c>
      <c r="I11" s="74" t="s">
        <v>2829</v>
      </c>
      <c r="J11" s="74" t="s">
        <v>2833</v>
      </c>
      <c r="K11" s="74">
        <v>35406498</v>
      </c>
      <c r="L11" s="74">
        <v>56981397</v>
      </c>
      <c r="M11" s="74">
        <v>4449511245</v>
      </c>
      <c r="N11" s="74">
        <v>4392529848</v>
      </c>
      <c r="O11" s="74">
        <v>4357123350</v>
      </c>
      <c r="P11" s="74">
        <v>4449511245</v>
      </c>
      <c r="Q11" s="74">
        <v>4414104747</v>
      </c>
      <c r="R11" s="74">
        <v>4392529848</v>
      </c>
      <c r="S11" s="74">
        <v>4357123350</v>
      </c>
    </row>
    <row r="12" spans="1:19" x14ac:dyDescent="0.35">
      <c r="A12" s="74" t="s">
        <v>18</v>
      </c>
      <c r="B12" s="74">
        <v>3</v>
      </c>
      <c r="C12" s="74" t="s">
        <v>1566</v>
      </c>
      <c r="D12" s="74">
        <v>3902</v>
      </c>
      <c r="E12" s="74" t="s">
        <v>1829</v>
      </c>
      <c r="F12" s="74">
        <v>513341241</v>
      </c>
      <c r="G12" s="74">
        <v>529453063</v>
      </c>
      <c r="H12" s="75">
        <v>513341241</v>
      </c>
      <c r="I12" s="74" t="s">
        <v>2829</v>
      </c>
      <c r="J12" s="74" t="s">
        <v>2833</v>
      </c>
      <c r="K12" s="74">
        <v>20628859</v>
      </c>
      <c r="L12" s="74">
        <v>0</v>
      </c>
      <c r="M12" s="74">
        <v>533970100</v>
      </c>
      <c r="N12" s="74">
        <v>533970100</v>
      </c>
      <c r="O12" s="74">
        <v>513341241</v>
      </c>
      <c r="P12" s="74">
        <v>533970100</v>
      </c>
      <c r="Q12" s="74">
        <v>513341241</v>
      </c>
      <c r="R12" s="74">
        <v>533970100</v>
      </c>
      <c r="S12" s="74">
        <v>513341241</v>
      </c>
    </row>
    <row r="13" spans="1:19" x14ac:dyDescent="0.35">
      <c r="A13" s="74" t="s">
        <v>19</v>
      </c>
      <c r="B13" s="74">
        <v>3</v>
      </c>
      <c r="C13" s="74" t="s">
        <v>1566</v>
      </c>
      <c r="D13" s="74">
        <v>3903</v>
      </c>
      <c r="E13" s="74" t="s">
        <v>1830</v>
      </c>
      <c r="F13" s="74">
        <v>2326141363</v>
      </c>
      <c r="G13" s="74">
        <v>2424155533</v>
      </c>
      <c r="H13" s="75">
        <v>2326141363</v>
      </c>
      <c r="I13" s="74" t="s">
        <v>2829</v>
      </c>
      <c r="J13" s="74" t="s">
        <v>2833</v>
      </c>
      <c r="K13" s="74">
        <v>75713433</v>
      </c>
      <c r="L13" s="74">
        <v>0</v>
      </c>
      <c r="M13" s="74">
        <v>2401854796</v>
      </c>
      <c r="N13" s="74">
        <v>2401854796</v>
      </c>
      <c r="O13" s="74">
        <v>2326141363</v>
      </c>
      <c r="P13" s="74">
        <v>2401854796</v>
      </c>
      <c r="Q13" s="74">
        <v>2326141363</v>
      </c>
      <c r="R13" s="74">
        <v>2401854796</v>
      </c>
      <c r="S13" s="74">
        <v>2326141363</v>
      </c>
    </row>
    <row r="14" spans="1:19" x14ac:dyDescent="0.35">
      <c r="A14" s="74" t="s">
        <v>20</v>
      </c>
      <c r="B14" s="74">
        <v>3</v>
      </c>
      <c r="C14" s="74" t="s">
        <v>1566</v>
      </c>
      <c r="D14" s="74">
        <v>3904</v>
      </c>
      <c r="E14" s="74" t="s">
        <v>1831</v>
      </c>
      <c r="F14" s="74">
        <v>282949933</v>
      </c>
      <c r="G14" s="74">
        <v>282885454</v>
      </c>
      <c r="H14" s="75">
        <v>282949933</v>
      </c>
      <c r="I14" s="74" t="s">
        <v>2829</v>
      </c>
      <c r="J14" s="74" t="s">
        <v>2833</v>
      </c>
      <c r="K14" s="74">
        <v>15991636</v>
      </c>
      <c r="L14" s="74">
        <v>18986819</v>
      </c>
      <c r="M14" s="74">
        <v>298941569</v>
      </c>
      <c r="N14" s="74">
        <v>279954750</v>
      </c>
      <c r="O14" s="74">
        <v>263963114</v>
      </c>
      <c r="P14" s="74">
        <v>298941569</v>
      </c>
      <c r="Q14" s="74">
        <v>282949933</v>
      </c>
      <c r="R14" s="74">
        <v>279954750</v>
      </c>
      <c r="S14" s="74">
        <v>263963114</v>
      </c>
    </row>
    <row r="15" spans="1:19" x14ac:dyDescent="0.35">
      <c r="A15" s="74" t="s">
        <v>21</v>
      </c>
      <c r="B15" s="74">
        <v>3</v>
      </c>
      <c r="C15" s="74" t="s">
        <v>1566</v>
      </c>
      <c r="D15" s="74">
        <v>3905</v>
      </c>
      <c r="E15" s="74" t="s">
        <v>1832</v>
      </c>
      <c r="F15" s="74">
        <v>299890512</v>
      </c>
      <c r="G15" s="74">
        <v>309263291</v>
      </c>
      <c r="H15" s="75">
        <v>299890512</v>
      </c>
      <c r="I15" s="74" t="s">
        <v>2829</v>
      </c>
      <c r="J15" s="74" t="s">
        <v>2833</v>
      </c>
      <c r="K15" s="74">
        <v>13869940</v>
      </c>
      <c r="L15" s="74">
        <v>13602864</v>
      </c>
      <c r="M15" s="74">
        <v>313760452</v>
      </c>
      <c r="N15" s="74">
        <v>300157588</v>
      </c>
      <c r="O15" s="74">
        <v>286287648</v>
      </c>
      <c r="P15" s="74">
        <v>313760452</v>
      </c>
      <c r="Q15" s="74">
        <v>299890512</v>
      </c>
      <c r="R15" s="74">
        <v>300157588</v>
      </c>
      <c r="S15" s="74">
        <v>286287648</v>
      </c>
    </row>
    <row r="16" spans="1:19" x14ac:dyDescent="0.35">
      <c r="A16" s="74" t="s">
        <v>22</v>
      </c>
      <c r="B16" s="74">
        <v>3</v>
      </c>
      <c r="C16" s="74" t="s">
        <v>1566</v>
      </c>
      <c r="D16" s="74">
        <v>3906</v>
      </c>
      <c r="E16" s="74" t="s">
        <v>1833</v>
      </c>
      <c r="F16" s="74">
        <v>109446443</v>
      </c>
      <c r="G16" s="74">
        <v>113393389</v>
      </c>
      <c r="H16" s="75">
        <v>109446443</v>
      </c>
      <c r="I16" s="74" t="s">
        <v>2829</v>
      </c>
      <c r="J16" s="74" t="s">
        <v>2833</v>
      </c>
      <c r="K16" s="74">
        <v>5220969</v>
      </c>
      <c r="L16" s="74">
        <v>5395002</v>
      </c>
      <c r="M16" s="74">
        <v>114667412</v>
      </c>
      <c r="N16" s="74">
        <v>109272410</v>
      </c>
      <c r="O16" s="74">
        <v>104051441</v>
      </c>
      <c r="P16" s="74">
        <v>114667412</v>
      </c>
      <c r="Q16" s="74">
        <v>109446443</v>
      </c>
      <c r="R16" s="74">
        <v>109272410</v>
      </c>
      <c r="S16" s="74">
        <v>104051441</v>
      </c>
    </row>
    <row r="17" spans="1:19" x14ac:dyDescent="0.35">
      <c r="A17" s="74" t="s">
        <v>23</v>
      </c>
      <c r="B17" s="74">
        <v>3</v>
      </c>
      <c r="C17" s="74" t="s">
        <v>1566</v>
      </c>
      <c r="D17" s="74">
        <v>3907</v>
      </c>
      <c r="E17" s="74" t="s">
        <v>1834</v>
      </c>
      <c r="F17" s="74">
        <v>271999722</v>
      </c>
      <c r="G17" s="74">
        <v>272271272</v>
      </c>
      <c r="H17" s="75">
        <v>271999722</v>
      </c>
      <c r="I17" s="74" t="s">
        <v>2829</v>
      </c>
      <c r="J17" s="74" t="s">
        <v>2833</v>
      </c>
      <c r="K17" s="74">
        <v>16006796</v>
      </c>
      <c r="L17" s="74">
        <v>0</v>
      </c>
      <c r="M17" s="74">
        <v>288006518</v>
      </c>
      <c r="N17" s="74">
        <v>288006518</v>
      </c>
      <c r="O17" s="74">
        <v>271999722</v>
      </c>
      <c r="P17" s="74">
        <v>288006518</v>
      </c>
      <c r="Q17" s="74">
        <v>271999722</v>
      </c>
      <c r="R17" s="74">
        <v>288006518</v>
      </c>
      <c r="S17" s="74">
        <v>271999722</v>
      </c>
    </row>
    <row r="18" spans="1:19" x14ac:dyDescent="0.35">
      <c r="A18" s="74" t="s">
        <v>24</v>
      </c>
      <c r="B18" s="74">
        <v>3</v>
      </c>
      <c r="C18" s="74" t="s">
        <v>1566</v>
      </c>
      <c r="D18" s="74">
        <v>37909</v>
      </c>
      <c r="E18" s="74" t="s">
        <v>1835</v>
      </c>
      <c r="F18" s="74">
        <v>8786022</v>
      </c>
      <c r="G18" s="74">
        <v>8786022</v>
      </c>
      <c r="H18" s="75">
        <v>8786022</v>
      </c>
      <c r="I18" s="74" t="s">
        <v>2829</v>
      </c>
      <c r="J18" s="74" t="s">
        <v>2833</v>
      </c>
      <c r="K18" s="74">
        <v>201180</v>
      </c>
      <c r="L18" s="74">
        <v>0</v>
      </c>
      <c r="M18" s="74">
        <v>8987202</v>
      </c>
      <c r="N18" s="74">
        <v>8987202</v>
      </c>
      <c r="O18" s="74">
        <v>8786022</v>
      </c>
      <c r="P18" s="74">
        <v>8987202</v>
      </c>
      <c r="Q18" s="74">
        <v>8786022</v>
      </c>
      <c r="R18" s="74">
        <v>8987202</v>
      </c>
      <c r="S18" s="74">
        <v>8786022</v>
      </c>
    </row>
    <row r="19" spans="1:19" x14ac:dyDescent="0.35">
      <c r="A19" s="74" t="s">
        <v>25</v>
      </c>
      <c r="B19" s="74">
        <v>3</v>
      </c>
      <c r="C19" s="74" t="s">
        <v>1566</v>
      </c>
      <c r="D19" s="74">
        <v>229901</v>
      </c>
      <c r="E19" s="74" t="s">
        <v>1836</v>
      </c>
      <c r="F19" s="74">
        <v>447210</v>
      </c>
      <c r="G19" s="74">
        <v>447210</v>
      </c>
      <c r="H19" s="75">
        <v>447210</v>
      </c>
      <c r="I19" s="74" t="s">
        <v>2829</v>
      </c>
      <c r="J19" s="74" t="s">
        <v>2833</v>
      </c>
      <c r="K19" s="74">
        <v>0</v>
      </c>
      <c r="L19" s="74">
        <v>0</v>
      </c>
      <c r="M19" s="74">
        <v>447210</v>
      </c>
      <c r="N19" s="74">
        <v>447210</v>
      </c>
      <c r="O19" s="74">
        <v>447210</v>
      </c>
      <c r="P19" s="74">
        <v>447210</v>
      </c>
      <c r="Q19" s="74">
        <v>447210</v>
      </c>
      <c r="R19" s="74">
        <v>447210</v>
      </c>
      <c r="S19" s="74">
        <v>447210</v>
      </c>
    </row>
    <row r="20" spans="1:19" x14ac:dyDescent="0.35">
      <c r="A20" s="74" t="s">
        <v>26</v>
      </c>
      <c r="B20" s="74">
        <v>4</v>
      </c>
      <c r="C20" s="74" t="s">
        <v>1567</v>
      </c>
      <c r="D20" s="74">
        <v>4901</v>
      </c>
      <c r="E20" s="74" t="s">
        <v>1837</v>
      </c>
      <c r="F20" s="74">
        <v>2516910031</v>
      </c>
      <c r="G20" s="74">
        <v>2516910031</v>
      </c>
      <c r="H20" s="75">
        <v>2516910031</v>
      </c>
      <c r="I20" s="74" t="s">
        <v>2829</v>
      </c>
      <c r="J20" s="74" t="s">
        <v>2832</v>
      </c>
      <c r="K20" s="74">
        <v>48242775</v>
      </c>
      <c r="L20" s="74">
        <v>0</v>
      </c>
      <c r="M20" s="74">
        <v>2565152806</v>
      </c>
      <c r="N20" s="74">
        <v>2565152806</v>
      </c>
      <c r="O20" s="74">
        <v>2516910031</v>
      </c>
      <c r="P20" s="74">
        <v>2565152806</v>
      </c>
      <c r="Q20" s="74">
        <v>2516910031</v>
      </c>
      <c r="R20" s="74">
        <v>2565152806</v>
      </c>
      <c r="S20" s="74">
        <v>2516910031</v>
      </c>
    </row>
    <row r="21" spans="1:19" x14ac:dyDescent="0.35">
      <c r="A21" s="74" t="s">
        <v>27</v>
      </c>
      <c r="B21" s="74">
        <v>4</v>
      </c>
      <c r="C21" s="74" t="s">
        <v>1567</v>
      </c>
      <c r="D21" s="74">
        <v>178908</v>
      </c>
      <c r="E21" s="74" t="s">
        <v>1838</v>
      </c>
      <c r="F21" s="74">
        <v>102910</v>
      </c>
      <c r="G21" s="74">
        <v>102910</v>
      </c>
      <c r="H21" s="75">
        <v>102910</v>
      </c>
      <c r="I21" s="74" t="s">
        <v>2829</v>
      </c>
      <c r="J21" s="74" t="s">
        <v>2832</v>
      </c>
      <c r="K21" s="74">
        <v>0</v>
      </c>
      <c r="L21" s="74">
        <v>0</v>
      </c>
      <c r="M21" s="74">
        <v>102910</v>
      </c>
      <c r="N21" s="74">
        <v>102910</v>
      </c>
      <c r="O21" s="74">
        <v>102910</v>
      </c>
      <c r="P21" s="74">
        <v>102910</v>
      </c>
      <c r="Q21" s="74">
        <v>102910</v>
      </c>
      <c r="R21" s="74">
        <v>102910</v>
      </c>
      <c r="S21" s="74">
        <v>102910</v>
      </c>
    </row>
    <row r="22" spans="1:19" x14ac:dyDescent="0.35">
      <c r="A22" s="74" t="s">
        <v>28</v>
      </c>
      <c r="B22" s="74">
        <v>4</v>
      </c>
      <c r="C22" s="74" t="s">
        <v>1567</v>
      </c>
      <c r="D22" s="74">
        <v>205901</v>
      </c>
      <c r="E22" s="74" t="s">
        <v>1839</v>
      </c>
      <c r="F22" s="74">
        <v>101255423</v>
      </c>
      <c r="G22" s="74">
        <v>101255423</v>
      </c>
      <c r="H22" s="75">
        <v>101255423</v>
      </c>
      <c r="I22" s="74" t="s">
        <v>2829</v>
      </c>
      <c r="J22" s="74" t="s">
        <v>2832</v>
      </c>
      <c r="K22" s="74">
        <v>3123594</v>
      </c>
      <c r="L22" s="74">
        <v>0</v>
      </c>
      <c r="M22" s="74">
        <v>104379017</v>
      </c>
      <c r="N22" s="74">
        <v>104379017</v>
      </c>
      <c r="O22" s="74">
        <v>101255423</v>
      </c>
      <c r="P22" s="74">
        <v>104379017</v>
      </c>
      <c r="Q22" s="74">
        <v>101255423</v>
      </c>
      <c r="R22" s="74">
        <v>104379017</v>
      </c>
      <c r="S22" s="74">
        <v>101255423</v>
      </c>
    </row>
    <row r="23" spans="1:19" x14ac:dyDescent="0.35">
      <c r="A23" s="74" t="s">
        <v>29</v>
      </c>
      <c r="B23" s="74">
        <v>5</v>
      </c>
      <c r="C23" s="74" t="s">
        <v>1568</v>
      </c>
      <c r="D23" s="74">
        <v>5901</v>
      </c>
      <c r="E23" s="74" t="s">
        <v>1840</v>
      </c>
      <c r="F23" s="74">
        <v>213325975</v>
      </c>
      <c r="G23" s="74">
        <v>213325975</v>
      </c>
      <c r="H23" s="75">
        <v>213325975</v>
      </c>
      <c r="I23" s="74" t="s">
        <v>2829</v>
      </c>
      <c r="J23" s="74" t="s">
        <v>2832</v>
      </c>
      <c r="K23" s="74">
        <v>0</v>
      </c>
      <c r="L23" s="74">
        <v>0</v>
      </c>
      <c r="M23" s="74">
        <v>213325975</v>
      </c>
      <c r="N23" s="74">
        <v>213325975</v>
      </c>
      <c r="O23" s="74">
        <v>213325975</v>
      </c>
      <c r="P23" s="74">
        <v>367407365</v>
      </c>
      <c r="Q23" s="74">
        <v>367407365</v>
      </c>
      <c r="R23" s="74">
        <v>367407365</v>
      </c>
      <c r="S23" s="74">
        <v>367407365</v>
      </c>
    </row>
    <row r="24" spans="1:19" x14ac:dyDescent="0.35">
      <c r="A24" s="74" t="s">
        <v>30</v>
      </c>
      <c r="B24" s="74">
        <v>5</v>
      </c>
      <c r="C24" s="74" t="s">
        <v>1568</v>
      </c>
      <c r="D24" s="74">
        <v>5902</v>
      </c>
      <c r="E24" s="74" t="s">
        <v>1841</v>
      </c>
      <c r="F24" s="74">
        <v>262540500</v>
      </c>
      <c r="G24" s="74">
        <v>262540500</v>
      </c>
      <c r="H24" s="75">
        <v>262540500</v>
      </c>
      <c r="I24" s="74" t="s">
        <v>2829</v>
      </c>
      <c r="J24" s="74" t="s">
        <v>2832</v>
      </c>
      <c r="K24" s="74">
        <v>179810</v>
      </c>
      <c r="L24" s="74">
        <v>0</v>
      </c>
      <c r="M24" s="74">
        <v>262720310</v>
      </c>
      <c r="N24" s="74">
        <v>262720310</v>
      </c>
      <c r="O24" s="74">
        <v>262540500</v>
      </c>
      <c r="P24" s="74">
        <v>262720310</v>
      </c>
      <c r="Q24" s="74">
        <v>262540500</v>
      </c>
      <c r="R24" s="74">
        <v>262720310</v>
      </c>
      <c r="S24" s="74">
        <v>262540500</v>
      </c>
    </row>
    <row r="25" spans="1:19" x14ac:dyDescent="0.35">
      <c r="A25" s="74" t="s">
        <v>31</v>
      </c>
      <c r="B25" s="74">
        <v>5</v>
      </c>
      <c r="C25" s="74" t="s">
        <v>1568</v>
      </c>
      <c r="D25" s="74">
        <v>5904</v>
      </c>
      <c r="E25" s="74" t="s">
        <v>1842</v>
      </c>
      <c r="F25" s="74">
        <v>77953787</v>
      </c>
      <c r="G25" s="74">
        <v>77953787</v>
      </c>
      <c r="H25" s="75">
        <v>77953787</v>
      </c>
      <c r="I25" s="74" t="s">
        <v>2829</v>
      </c>
      <c r="J25" s="74" t="s">
        <v>2832</v>
      </c>
      <c r="K25" s="74">
        <v>160470</v>
      </c>
      <c r="L25" s="74">
        <v>0</v>
      </c>
      <c r="M25" s="74">
        <v>78114257</v>
      </c>
      <c r="N25" s="74">
        <v>78114257</v>
      </c>
      <c r="O25" s="74">
        <v>77953787</v>
      </c>
      <c r="P25" s="74">
        <v>78114257</v>
      </c>
      <c r="Q25" s="74">
        <v>77953787</v>
      </c>
      <c r="R25" s="74">
        <v>78114257</v>
      </c>
      <c r="S25" s="74">
        <v>77953787</v>
      </c>
    </row>
    <row r="26" spans="1:19" x14ac:dyDescent="0.35">
      <c r="A26" s="74" t="s">
        <v>32</v>
      </c>
      <c r="B26" s="74">
        <v>5</v>
      </c>
      <c r="C26" s="74" t="s">
        <v>1568</v>
      </c>
      <c r="D26" s="74">
        <v>119902</v>
      </c>
      <c r="E26" s="74" t="s">
        <v>1843</v>
      </c>
      <c r="F26" s="74">
        <v>755113</v>
      </c>
      <c r="G26" s="74">
        <v>755113</v>
      </c>
      <c r="H26" s="75">
        <v>755113</v>
      </c>
      <c r="I26" s="74" t="s">
        <v>2829</v>
      </c>
      <c r="J26" s="74" t="s">
        <v>2832</v>
      </c>
      <c r="K26" s="74">
        <v>0</v>
      </c>
      <c r="L26" s="74">
        <v>0</v>
      </c>
      <c r="M26" s="74">
        <v>755113</v>
      </c>
      <c r="N26" s="74">
        <v>755113</v>
      </c>
      <c r="O26" s="74">
        <v>755113</v>
      </c>
      <c r="P26" s="74">
        <v>755113</v>
      </c>
      <c r="Q26" s="74">
        <v>755113</v>
      </c>
      <c r="R26" s="74">
        <v>755113</v>
      </c>
      <c r="S26" s="74">
        <v>755113</v>
      </c>
    </row>
    <row r="27" spans="1:19" x14ac:dyDescent="0.35">
      <c r="A27" s="74" t="s">
        <v>33</v>
      </c>
      <c r="B27" s="74">
        <v>5</v>
      </c>
      <c r="C27" s="74" t="s">
        <v>1568</v>
      </c>
      <c r="D27" s="74">
        <v>243903</v>
      </c>
      <c r="E27" s="74" t="s">
        <v>1844</v>
      </c>
      <c r="F27" s="74">
        <v>3958880</v>
      </c>
      <c r="G27" s="74">
        <v>3958880</v>
      </c>
      <c r="H27" s="75">
        <v>3958880</v>
      </c>
      <c r="I27" s="74" t="s">
        <v>2829</v>
      </c>
      <c r="J27" s="74" t="s">
        <v>2832</v>
      </c>
      <c r="K27" s="74">
        <v>0</v>
      </c>
      <c r="L27" s="74">
        <v>0</v>
      </c>
      <c r="M27" s="74">
        <v>3958880</v>
      </c>
      <c r="N27" s="74">
        <v>3958880</v>
      </c>
      <c r="O27" s="74">
        <v>3958880</v>
      </c>
      <c r="P27" s="74">
        <v>3958880</v>
      </c>
      <c r="Q27" s="74">
        <v>3958880</v>
      </c>
      <c r="R27" s="74">
        <v>3958880</v>
      </c>
      <c r="S27" s="74">
        <v>3958880</v>
      </c>
    </row>
    <row r="28" spans="1:19" x14ac:dyDescent="0.35">
      <c r="A28" s="74" t="s">
        <v>34</v>
      </c>
      <c r="B28" s="74">
        <v>5</v>
      </c>
      <c r="C28" s="74" t="s">
        <v>1568</v>
      </c>
      <c r="D28" s="74">
        <v>252903</v>
      </c>
      <c r="E28" s="74" t="s">
        <v>1845</v>
      </c>
      <c r="F28" s="74">
        <v>50495943</v>
      </c>
      <c r="G28" s="74">
        <v>50495943</v>
      </c>
      <c r="H28" s="75">
        <v>50495943</v>
      </c>
      <c r="I28" s="74" t="s">
        <v>2829</v>
      </c>
      <c r="J28" s="74" t="s">
        <v>2832</v>
      </c>
      <c r="K28" s="74">
        <v>0</v>
      </c>
      <c r="L28" s="74">
        <v>0</v>
      </c>
      <c r="M28" s="74">
        <v>50495943</v>
      </c>
      <c r="N28" s="74">
        <v>50495943</v>
      </c>
      <c r="O28" s="74">
        <v>50495943</v>
      </c>
      <c r="P28" s="74">
        <v>142138607</v>
      </c>
      <c r="Q28" s="74">
        <v>142138607</v>
      </c>
      <c r="R28" s="74">
        <v>142138607</v>
      </c>
      <c r="S28" s="74">
        <v>142138607</v>
      </c>
    </row>
    <row r="29" spans="1:19" x14ac:dyDescent="0.35">
      <c r="A29" s="74" t="s">
        <v>35</v>
      </c>
      <c r="B29" s="74">
        <v>6</v>
      </c>
      <c r="C29" s="74" t="s">
        <v>1569</v>
      </c>
      <c r="D29" s="74">
        <v>6902</v>
      </c>
      <c r="E29" s="74" t="s">
        <v>1846</v>
      </c>
      <c r="F29" s="74">
        <v>166859490</v>
      </c>
      <c r="G29" s="74">
        <v>171624943</v>
      </c>
      <c r="H29" s="75">
        <v>166859490</v>
      </c>
      <c r="I29" s="74" t="s">
        <v>2829</v>
      </c>
      <c r="J29" s="74" t="s">
        <v>2833</v>
      </c>
      <c r="K29" s="74">
        <v>4732180</v>
      </c>
      <c r="L29" s="74">
        <v>0</v>
      </c>
      <c r="M29" s="74">
        <v>171591670</v>
      </c>
      <c r="N29" s="74">
        <v>171591670</v>
      </c>
      <c r="O29" s="74">
        <v>166859490</v>
      </c>
      <c r="P29" s="74">
        <v>217251030</v>
      </c>
      <c r="Q29" s="74">
        <v>212518850</v>
      </c>
      <c r="R29" s="74">
        <v>217251030</v>
      </c>
      <c r="S29" s="74">
        <v>212518850</v>
      </c>
    </row>
    <row r="30" spans="1:19" x14ac:dyDescent="0.35">
      <c r="A30" s="74" t="s">
        <v>36</v>
      </c>
      <c r="B30" s="74">
        <v>6</v>
      </c>
      <c r="C30" s="74" t="s">
        <v>1569</v>
      </c>
      <c r="D30" s="74">
        <v>33901</v>
      </c>
      <c r="E30" s="74" t="s">
        <v>1847</v>
      </c>
      <c r="F30" s="74">
        <v>1672290</v>
      </c>
      <c r="G30" s="74">
        <v>1672290</v>
      </c>
      <c r="H30" s="75">
        <v>1672290</v>
      </c>
      <c r="I30" s="74" t="s">
        <v>2829</v>
      </c>
      <c r="J30" s="74" t="s">
        <v>2832</v>
      </c>
      <c r="K30" s="74">
        <v>10000</v>
      </c>
      <c r="L30" s="74">
        <v>0</v>
      </c>
      <c r="M30" s="74">
        <v>1682290</v>
      </c>
      <c r="N30" s="74">
        <v>1682290</v>
      </c>
      <c r="O30" s="74">
        <v>1672290</v>
      </c>
      <c r="P30" s="74">
        <v>1682290</v>
      </c>
      <c r="Q30" s="74">
        <v>1672290</v>
      </c>
      <c r="R30" s="74">
        <v>1682290</v>
      </c>
      <c r="S30" s="74">
        <v>1672290</v>
      </c>
    </row>
    <row r="31" spans="1:19" x14ac:dyDescent="0.35">
      <c r="A31" s="74" t="s">
        <v>37</v>
      </c>
      <c r="B31" s="74">
        <v>6</v>
      </c>
      <c r="C31" s="74" t="s">
        <v>1569</v>
      </c>
      <c r="D31" s="74">
        <v>65901</v>
      </c>
      <c r="E31" s="74" t="s">
        <v>1848</v>
      </c>
      <c r="F31" s="74">
        <v>10129211</v>
      </c>
      <c r="G31" s="74">
        <v>10129211</v>
      </c>
      <c r="H31" s="75">
        <v>10129211</v>
      </c>
      <c r="I31" s="74" t="s">
        <v>2829</v>
      </c>
      <c r="J31" s="74" t="s">
        <v>2832</v>
      </c>
      <c r="K31" s="74">
        <v>129660</v>
      </c>
      <c r="L31" s="74">
        <v>0</v>
      </c>
      <c r="M31" s="74">
        <v>10258871</v>
      </c>
      <c r="N31" s="74">
        <v>10258871</v>
      </c>
      <c r="O31" s="74">
        <v>10129211</v>
      </c>
      <c r="P31" s="74">
        <v>10258871</v>
      </c>
      <c r="Q31" s="74">
        <v>10129211</v>
      </c>
      <c r="R31" s="74">
        <v>10258871</v>
      </c>
      <c r="S31" s="74">
        <v>10129211</v>
      </c>
    </row>
    <row r="32" spans="1:19" x14ac:dyDescent="0.35">
      <c r="A32" s="74" t="s">
        <v>38</v>
      </c>
      <c r="B32" s="74">
        <v>6</v>
      </c>
      <c r="C32" s="74" t="s">
        <v>1569</v>
      </c>
      <c r="D32" s="74">
        <v>219901</v>
      </c>
      <c r="E32" s="74" t="s">
        <v>1849</v>
      </c>
      <c r="F32" s="74">
        <v>669532</v>
      </c>
      <c r="G32" s="74">
        <v>669532</v>
      </c>
      <c r="H32" s="75">
        <v>669532</v>
      </c>
      <c r="I32" s="74" t="s">
        <v>2829</v>
      </c>
      <c r="J32" s="74" t="s">
        <v>2832</v>
      </c>
      <c r="K32" s="74">
        <v>34370</v>
      </c>
      <c r="L32" s="74">
        <v>0</v>
      </c>
      <c r="M32" s="74">
        <v>703902</v>
      </c>
      <c r="N32" s="74">
        <v>703902</v>
      </c>
      <c r="O32" s="74">
        <v>669532</v>
      </c>
      <c r="P32" s="74">
        <v>703902</v>
      </c>
      <c r="Q32" s="74">
        <v>669532</v>
      </c>
      <c r="R32" s="74">
        <v>703902</v>
      </c>
      <c r="S32" s="74">
        <v>669532</v>
      </c>
    </row>
    <row r="33" spans="1:19" x14ac:dyDescent="0.35">
      <c r="A33" s="74" t="s">
        <v>39</v>
      </c>
      <c r="B33" s="74">
        <v>7</v>
      </c>
      <c r="C33" s="74" t="s">
        <v>1570</v>
      </c>
      <c r="D33" s="74">
        <v>7901</v>
      </c>
      <c r="E33" s="74" t="s">
        <v>1850</v>
      </c>
      <c r="F33" s="74">
        <v>294729077</v>
      </c>
      <c r="G33" s="74">
        <v>294729077</v>
      </c>
      <c r="H33" s="75">
        <v>294729077</v>
      </c>
      <c r="I33" s="74" t="s">
        <v>2829</v>
      </c>
      <c r="J33" s="74" t="s">
        <v>2832</v>
      </c>
      <c r="K33" s="74">
        <v>3751566</v>
      </c>
      <c r="L33" s="74">
        <v>0</v>
      </c>
      <c r="M33" s="74">
        <v>298510643</v>
      </c>
      <c r="N33" s="74">
        <v>298510643</v>
      </c>
      <c r="O33" s="74">
        <v>294729077</v>
      </c>
      <c r="P33" s="74">
        <v>298510643</v>
      </c>
      <c r="Q33" s="74">
        <v>294729077</v>
      </c>
      <c r="R33" s="74">
        <v>298510643</v>
      </c>
      <c r="S33" s="74">
        <v>294729077</v>
      </c>
    </row>
    <row r="34" spans="1:19" x14ac:dyDescent="0.35">
      <c r="A34" s="74" t="s">
        <v>40</v>
      </c>
      <c r="B34" s="74">
        <v>7</v>
      </c>
      <c r="C34" s="74" t="s">
        <v>1570</v>
      </c>
      <c r="D34" s="74">
        <v>7902</v>
      </c>
      <c r="E34" s="74" t="s">
        <v>1851</v>
      </c>
      <c r="F34" s="74">
        <v>858192816</v>
      </c>
      <c r="G34" s="74">
        <v>890199504</v>
      </c>
      <c r="H34" s="75">
        <v>858192816</v>
      </c>
      <c r="I34" s="74" t="s">
        <v>2829</v>
      </c>
      <c r="J34" s="74" t="s">
        <v>2833</v>
      </c>
      <c r="K34" s="74">
        <v>11314235</v>
      </c>
      <c r="L34" s="74">
        <v>0</v>
      </c>
      <c r="M34" s="74">
        <v>869507051</v>
      </c>
      <c r="N34" s="74">
        <v>869507051</v>
      </c>
      <c r="O34" s="74">
        <v>858192816</v>
      </c>
      <c r="P34" s="74">
        <v>869507051</v>
      </c>
      <c r="Q34" s="74">
        <v>858192816</v>
      </c>
      <c r="R34" s="74">
        <v>869507051</v>
      </c>
      <c r="S34" s="74">
        <v>858192816</v>
      </c>
    </row>
    <row r="35" spans="1:19" x14ac:dyDescent="0.35">
      <c r="A35" s="74" t="s">
        <v>41</v>
      </c>
      <c r="B35" s="74">
        <v>7</v>
      </c>
      <c r="C35" s="74" t="s">
        <v>1570</v>
      </c>
      <c r="D35" s="74">
        <v>7904</v>
      </c>
      <c r="E35" s="74" t="s">
        <v>1852</v>
      </c>
      <c r="F35" s="74">
        <v>235730520</v>
      </c>
      <c r="G35" s="74">
        <v>245749815</v>
      </c>
      <c r="H35" s="75">
        <v>235730520</v>
      </c>
      <c r="I35" s="74" t="s">
        <v>2829</v>
      </c>
      <c r="J35" s="74" t="s">
        <v>2833</v>
      </c>
      <c r="K35" s="74">
        <v>9350694</v>
      </c>
      <c r="L35" s="74">
        <v>0</v>
      </c>
      <c r="M35" s="74">
        <v>245081214</v>
      </c>
      <c r="N35" s="74">
        <v>245081214</v>
      </c>
      <c r="O35" s="74">
        <v>235730520</v>
      </c>
      <c r="P35" s="74">
        <v>245081214</v>
      </c>
      <c r="Q35" s="74">
        <v>235730520</v>
      </c>
      <c r="R35" s="74">
        <v>245081214</v>
      </c>
      <c r="S35" s="74">
        <v>235730520</v>
      </c>
    </row>
    <row r="36" spans="1:19" x14ac:dyDescent="0.35">
      <c r="A36" s="74" t="s">
        <v>42</v>
      </c>
      <c r="B36" s="74">
        <v>7</v>
      </c>
      <c r="C36" s="74" t="s">
        <v>1570</v>
      </c>
      <c r="D36" s="74">
        <v>7905</v>
      </c>
      <c r="E36" s="74" t="s">
        <v>1853</v>
      </c>
      <c r="F36" s="74">
        <v>1757704068</v>
      </c>
      <c r="G36" s="74">
        <v>1865322414</v>
      </c>
      <c r="H36" s="75">
        <v>1757704068</v>
      </c>
      <c r="I36" s="74" t="s">
        <v>2829</v>
      </c>
      <c r="J36" s="74" t="s">
        <v>2837</v>
      </c>
      <c r="K36" s="74">
        <v>32969427</v>
      </c>
      <c r="L36" s="74">
        <v>0</v>
      </c>
      <c r="M36" s="74">
        <v>1791014721</v>
      </c>
      <c r="N36" s="74">
        <v>1791014721</v>
      </c>
      <c r="O36" s="74">
        <v>1757704068</v>
      </c>
      <c r="P36" s="74">
        <v>1791014721</v>
      </c>
      <c r="Q36" s="74">
        <v>1757704068</v>
      </c>
      <c r="R36" s="74">
        <v>1791014721</v>
      </c>
      <c r="S36" s="74">
        <v>1757704068</v>
      </c>
    </row>
    <row r="37" spans="1:19" x14ac:dyDescent="0.35">
      <c r="A37" s="74" t="s">
        <v>43</v>
      </c>
      <c r="B37" s="74">
        <v>7</v>
      </c>
      <c r="C37" s="74" t="s">
        <v>1570</v>
      </c>
      <c r="D37" s="74">
        <v>7906</v>
      </c>
      <c r="E37" s="74" t="s">
        <v>1854</v>
      </c>
      <c r="F37" s="74">
        <v>320412929</v>
      </c>
      <c r="G37" s="74">
        <v>353034645</v>
      </c>
      <c r="H37" s="75">
        <v>320412929</v>
      </c>
      <c r="I37" s="74" t="s">
        <v>2829</v>
      </c>
      <c r="J37" s="74" t="s">
        <v>2837</v>
      </c>
      <c r="K37" s="74">
        <v>14902826</v>
      </c>
      <c r="L37" s="74">
        <v>0</v>
      </c>
      <c r="M37" s="74">
        <v>335315755</v>
      </c>
      <c r="N37" s="74">
        <v>335315755</v>
      </c>
      <c r="O37" s="74">
        <v>320412929</v>
      </c>
      <c r="P37" s="74">
        <v>335315755</v>
      </c>
      <c r="Q37" s="74">
        <v>320412929</v>
      </c>
      <c r="R37" s="74">
        <v>335315755</v>
      </c>
      <c r="S37" s="74">
        <v>320412929</v>
      </c>
    </row>
    <row r="38" spans="1:19" x14ac:dyDescent="0.35">
      <c r="A38" s="74" t="s">
        <v>44</v>
      </c>
      <c r="B38" s="74">
        <v>7</v>
      </c>
      <c r="C38" s="74" t="s">
        <v>1570</v>
      </c>
      <c r="D38" s="74">
        <v>15909</v>
      </c>
      <c r="E38" s="74" t="s">
        <v>1855</v>
      </c>
      <c r="F38" s="74">
        <v>145051207</v>
      </c>
      <c r="G38" s="74">
        <v>170127063</v>
      </c>
      <c r="H38" s="75">
        <v>145051207</v>
      </c>
      <c r="I38" s="74" t="s">
        <v>2829</v>
      </c>
      <c r="J38" s="74" t="s">
        <v>2837</v>
      </c>
      <c r="K38" s="74">
        <v>8535365</v>
      </c>
      <c r="L38" s="74">
        <v>0</v>
      </c>
      <c r="M38" s="74">
        <v>153681572</v>
      </c>
      <c r="N38" s="74">
        <v>153681572</v>
      </c>
      <c r="O38" s="74">
        <v>145051207</v>
      </c>
      <c r="P38" s="74">
        <v>153681572</v>
      </c>
      <c r="Q38" s="74">
        <v>145051207</v>
      </c>
      <c r="R38" s="74">
        <v>153681572</v>
      </c>
      <c r="S38" s="74">
        <v>145051207</v>
      </c>
    </row>
    <row r="39" spans="1:19" x14ac:dyDescent="0.35">
      <c r="A39" s="74" t="s">
        <v>45</v>
      </c>
      <c r="B39" s="74">
        <v>7</v>
      </c>
      <c r="C39" s="74" t="s">
        <v>1570</v>
      </c>
      <c r="D39" s="74">
        <v>128901</v>
      </c>
      <c r="E39" s="74" t="s">
        <v>1856</v>
      </c>
      <c r="F39" s="74">
        <v>129303153</v>
      </c>
      <c r="G39" s="74">
        <v>129303153</v>
      </c>
      <c r="H39" s="75">
        <v>129303153</v>
      </c>
      <c r="I39" s="74" t="s">
        <v>2829</v>
      </c>
      <c r="J39" s="74" t="s">
        <v>2832</v>
      </c>
      <c r="K39" s="74">
        <v>220000</v>
      </c>
      <c r="L39" s="74">
        <v>0</v>
      </c>
      <c r="M39" s="74">
        <v>129523153</v>
      </c>
      <c r="N39" s="74">
        <v>129523153</v>
      </c>
      <c r="O39" s="74">
        <v>129303153</v>
      </c>
      <c r="P39" s="74">
        <v>129523153</v>
      </c>
      <c r="Q39" s="74">
        <v>129303153</v>
      </c>
      <c r="R39" s="74">
        <v>129523153</v>
      </c>
      <c r="S39" s="74">
        <v>129303153</v>
      </c>
    </row>
    <row r="40" spans="1:19" x14ac:dyDescent="0.35">
      <c r="A40" s="74" t="s">
        <v>46</v>
      </c>
      <c r="B40" s="74">
        <v>8</v>
      </c>
      <c r="C40" s="74" t="s">
        <v>1571</v>
      </c>
      <c r="D40" s="74">
        <v>8901</v>
      </c>
      <c r="E40" s="74" t="s">
        <v>1857</v>
      </c>
      <c r="F40" s="74">
        <v>1297521482</v>
      </c>
      <c r="G40" s="74">
        <v>1344666860</v>
      </c>
      <c r="H40" s="75">
        <v>1297521482</v>
      </c>
      <c r="I40" s="74" t="s">
        <v>2829</v>
      </c>
      <c r="J40" s="74" t="s">
        <v>2833</v>
      </c>
      <c r="K40" s="74">
        <v>30788480</v>
      </c>
      <c r="L40" s="74">
        <v>0</v>
      </c>
      <c r="M40" s="74">
        <v>1328309962</v>
      </c>
      <c r="N40" s="74">
        <v>1328309962</v>
      </c>
      <c r="O40" s="74">
        <v>1297521482</v>
      </c>
      <c r="P40" s="74">
        <v>1328309962</v>
      </c>
      <c r="Q40" s="74">
        <v>1297521482</v>
      </c>
      <c r="R40" s="74">
        <v>1328309962</v>
      </c>
      <c r="S40" s="74">
        <v>1297521482</v>
      </c>
    </row>
    <row r="41" spans="1:19" x14ac:dyDescent="0.35">
      <c r="A41" s="74" t="s">
        <v>47</v>
      </c>
      <c r="B41" s="74">
        <v>8</v>
      </c>
      <c r="C41" s="74" t="s">
        <v>1571</v>
      </c>
      <c r="D41" s="74">
        <v>8902</v>
      </c>
      <c r="E41" s="74" t="s">
        <v>1858</v>
      </c>
      <c r="F41" s="74">
        <v>1422896750</v>
      </c>
      <c r="G41" s="74">
        <v>1487215702</v>
      </c>
      <c r="H41" s="75">
        <v>1422896750</v>
      </c>
      <c r="I41" s="74" t="s">
        <v>2829</v>
      </c>
      <c r="J41" s="74" t="s">
        <v>2833</v>
      </c>
      <c r="K41" s="74">
        <v>28085811</v>
      </c>
      <c r="L41" s="74">
        <v>63411984</v>
      </c>
      <c r="M41" s="74">
        <v>1450982561</v>
      </c>
      <c r="N41" s="74">
        <v>1387570577</v>
      </c>
      <c r="O41" s="74">
        <v>1359484766</v>
      </c>
      <c r="P41" s="74">
        <v>1450982561</v>
      </c>
      <c r="Q41" s="74">
        <v>1422896750</v>
      </c>
      <c r="R41" s="74">
        <v>1387570577</v>
      </c>
      <c r="S41" s="74">
        <v>1359484766</v>
      </c>
    </row>
    <row r="42" spans="1:19" x14ac:dyDescent="0.35">
      <c r="A42" s="74" t="s">
        <v>48</v>
      </c>
      <c r="B42" s="74">
        <v>8</v>
      </c>
      <c r="C42" s="74" t="s">
        <v>1571</v>
      </c>
      <c r="D42" s="74">
        <v>8903</v>
      </c>
      <c r="E42" s="74" t="s">
        <v>1859</v>
      </c>
      <c r="F42" s="74">
        <v>115844425</v>
      </c>
      <c r="G42" s="74">
        <v>113046991</v>
      </c>
      <c r="H42" s="75">
        <v>115844425</v>
      </c>
      <c r="I42" s="74" t="s">
        <v>2829</v>
      </c>
      <c r="J42" s="74" t="s">
        <v>2833</v>
      </c>
      <c r="K42" s="74">
        <v>4133260</v>
      </c>
      <c r="L42" s="74">
        <v>1822950</v>
      </c>
      <c r="M42" s="74">
        <v>119977685</v>
      </c>
      <c r="N42" s="74">
        <v>118154735</v>
      </c>
      <c r="O42" s="74">
        <v>114021475</v>
      </c>
      <c r="P42" s="74">
        <v>119977685</v>
      </c>
      <c r="Q42" s="74">
        <v>115844425</v>
      </c>
      <c r="R42" s="74">
        <v>118154735</v>
      </c>
      <c r="S42" s="74">
        <v>114021475</v>
      </c>
    </row>
    <row r="43" spans="1:19" x14ac:dyDescent="0.35">
      <c r="A43" s="74" t="s">
        <v>49</v>
      </c>
      <c r="B43" s="74">
        <v>8</v>
      </c>
      <c r="C43" s="74" t="s">
        <v>1571</v>
      </c>
      <c r="D43" s="74">
        <v>45902</v>
      </c>
      <c r="E43" s="74" t="s">
        <v>1860</v>
      </c>
      <c r="F43" s="74">
        <v>46411165</v>
      </c>
      <c r="G43" s="74">
        <v>46411148</v>
      </c>
      <c r="H43" s="75">
        <v>46411165</v>
      </c>
      <c r="I43" s="74" t="s">
        <v>2829</v>
      </c>
      <c r="J43" s="74" t="s">
        <v>2833</v>
      </c>
      <c r="K43" s="74">
        <v>978848</v>
      </c>
      <c r="L43" s="74">
        <v>0</v>
      </c>
      <c r="M43" s="74">
        <v>47390013</v>
      </c>
      <c r="N43" s="74">
        <v>47390013</v>
      </c>
      <c r="O43" s="74">
        <v>46411165</v>
      </c>
      <c r="P43" s="74">
        <v>47390013</v>
      </c>
      <c r="Q43" s="74">
        <v>46411165</v>
      </c>
      <c r="R43" s="74">
        <v>47390013</v>
      </c>
      <c r="S43" s="74">
        <v>46411165</v>
      </c>
    </row>
    <row r="44" spans="1:19" x14ac:dyDescent="0.35">
      <c r="A44" s="74" t="s">
        <v>50</v>
      </c>
      <c r="B44" s="74">
        <v>8</v>
      </c>
      <c r="C44" s="74" t="s">
        <v>1571</v>
      </c>
      <c r="D44" s="74">
        <v>239901</v>
      </c>
      <c r="E44" s="74" t="s">
        <v>1861</v>
      </c>
      <c r="F44" s="74">
        <v>14250313</v>
      </c>
      <c r="G44" s="74">
        <v>14250313</v>
      </c>
      <c r="H44" s="75">
        <v>14250313</v>
      </c>
      <c r="I44" s="74" t="s">
        <v>2829</v>
      </c>
      <c r="J44" s="74" t="s">
        <v>2833</v>
      </c>
      <c r="K44" s="74">
        <v>197534</v>
      </c>
      <c r="L44" s="74">
        <v>0</v>
      </c>
      <c r="M44" s="74">
        <v>14447847</v>
      </c>
      <c r="N44" s="74">
        <v>14447847</v>
      </c>
      <c r="O44" s="74">
        <v>14250313</v>
      </c>
      <c r="P44" s="74">
        <v>14447847</v>
      </c>
      <c r="Q44" s="74">
        <v>14250313</v>
      </c>
      <c r="R44" s="74">
        <v>14447847</v>
      </c>
      <c r="S44" s="74">
        <v>14250313</v>
      </c>
    </row>
    <row r="45" spans="1:19" x14ac:dyDescent="0.35">
      <c r="A45" s="74" t="s">
        <v>51</v>
      </c>
      <c r="B45" s="74">
        <v>8</v>
      </c>
      <c r="C45" s="74" t="s">
        <v>1571</v>
      </c>
      <c r="D45" s="74">
        <v>239903</v>
      </c>
      <c r="E45" s="74" t="s">
        <v>1862</v>
      </c>
      <c r="F45" s="74">
        <v>239340</v>
      </c>
      <c r="G45" s="74">
        <v>239340</v>
      </c>
      <c r="H45" s="75">
        <v>239340</v>
      </c>
      <c r="I45" s="74" t="s">
        <v>2829</v>
      </c>
      <c r="J45" s="74" t="s">
        <v>2833</v>
      </c>
      <c r="K45" s="74">
        <v>0</v>
      </c>
      <c r="L45" s="74">
        <v>0</v>
      </c>
      <c r="M45" s="74">
        <v>239340</v>
      </c>
      <c r="N45" s="74">
        <v>239340</v>
      </c>
      <c r="O45" s="74">
        <v>239340</v>
      </c>
      <c r="P45" s="74">
        <v>239340</v>
      </c>
      <c r="Q45" s="74">
        <v>239340</v>
      </c>
      <c r="R45" s="74">
        <v>239340</v>
      </c>
      <c r="S45" s="74">
        <v>239340</v>
      </c>
    </row>
    <row r="46" spans="1:19" x14ac:dyDescent="0.35">
      <c r="A46" s="74" t="s">
        <v>52</v>
      </c>
      <c r="B46" s="74">
        <v>9</v>
      </c>
      <c r="C46" s="74" t="s">
        <v>1572</v>
      </c>
      <c r="D46" s="74">
        <v>9901</v>
      </c>
      <c r="E46" s="74" t="s">
        <v>1863</v>
      </c>
      <c r="F46" s="74">
        <v>253630058</v>
      </c>
      <c r="G46" s="74">
        <v>253630058</v>
      </c>
      <c r="H46" s="75">
        <v>253630058</v>
      </c>
      <c r="I46" s="74" t="s">
        <v>2829</v>
      </c>
      <c r="J46" s="74" t="s">
        <v>2832</v>
      </c>
      <c r="K46" s="74">
        <v>9120306</v>
      </c>
      <c r="L46" s="74">
        <v>0</v>
      </c>
      <c r="M46" s="74">
        <v>262750364</v>
      </c>
      <c r="N46" s="74">
        <v>262750364</v>
      </c>
      <c r="O46" s="74">
        <v>253630058</v>
      </c>
      <c r="P46" s="74">
        <v>262750364</v>
      </c>
      <c r="Q46" s="74">
        <v>253630058</v>
      </c>
      <c r="R46" s="74">
        <v>262750364</v>
      </c>
      <c r="S46" s="74">
        <v>253630058</v>
      </c>
    </row>
    <row r="47" spans="1:19" x14ac:dyDescent="0.35">
      <c r="A47" s="74" t="s">
        <v>53</v>
      </c>
      <c r="B47" s="74">
        <v>9</v>
      </c>
      <c r="C47" s="74" t="s">
        <v>1572</v>
      </c>
      <c r="D47" s="74">
        <v>140908</v>
      </c>
      <c r="E47" s="74" t="s">
        <v>1864</v>
      </c>
      <c r="F47" s="74">
        <v>41943045</v>
      </c>
      <c r="G47" s="74">
        <v>41943045</v>
      </c>
      <c r="H47" s="75">
        <v>41943045</v>
      </c>
      <c r="I47" s="74" t="s">
        <v>2829</v>
      </c>
      <c r="J47" s="74" t="s">
        <v>2832</v>
      </c>
      <c r="K47" s="74">
        <v>470782</v>
      </c>
      <c r="L47" s="74">
        <v>0</v>
      </c>
      <c r="M47" s="74">
        <v>42413827</v>
      </c>
      <c r="N47" s="74">
        <v>42413827</v>
      </c>
      <c r="O47" s="74">
        <v>41943045</v>
      </c>
      <c r="P47" s="74">
        <v>42413827</v>
      </c>
      <c r="Q47" s="74">
        <v>41943045</v>
      </c>
      <c r="R47" s="74">
        <v>42413827</v>
      </c>
      <c r="S47" s="74">
        <v>41943045</v>
      </c>
    </row>
    <row r="48" spans="1:19" x14ac:dyDescent="0.35">
      <c r="A48" s="74" t="s">
        <v>54</v>
      </c>
      <c r="B48" s="74">
        <v>9</v>
      </c>
      <c r="C48" s="74" t="s">
        <v>1572</v>
      </c>
      <c r="D48" s="74">
        <v>185902</v>
      </c>
      <c r="E48" s="74" t="s">
        <v>1865</v>
      </c>
      <c r="F48" s="74">
        <v>6855571</v>
      </c>
      <c r="G48" s="74">
        <v>6855571</v>
      </c>
      <c r="H48" s="75">
        <v>6855571</v>
      </c>
      <c r="I48" s="74" t="s">
        <v>2829</v>
      </c>
      <c r="J48" s="74" t="s">
        <v>2832</v>
      </c>
      <c r="K48" s="74">
        <v>200000</v>
      </c>
      <c r="L48" s="74">
        <v>0</v>
      </c>
      <c r="M48" s="74">
        <v>7055571</v>
      </c>
      <c r="N48" s="74">
        <v>7055571</v>
      </c>
      <c r="O48" s="74">
        <v>6855571</v>
      </c>
      <c r="P48" s="74">
        <v>7055571</v>
      </c>
      <c r="Q48" s="74">
        <v>6855571</v>
      </c>
      <c r="R48" s="74">
        <v>7055571</v>
      </c>
      <c r="S48" s="74">
        <v>6855571</v>
      </c>
    </row>
    <row r="49" spans="1:19" x14ac:dyDescent="0.35">
      <c r="A49" s="74" t="s">
        <v>55</v>
      </c>
      <c r="B49" s="74">
        <v>10</v>
      </c>
      <c r="C49" s="74" t="s">
        <v>1573</v>
      </c>
      <c r="D49" s="74">
        <v>10901</v>
      </c>
      <c r="E49" s="74" t="s">
        <v>1866</v>
      </c>
      <c r="F49" s="74">
        <v>236233808</v>
      </c>
      <c r="G49" s="74">
        <v>242378031</v>
      </c>
      <c r="H49" s="75">
        <v>236233808</v>
      </c>
      <c r="I49" s="74" t="s">
        <v>2829</v>
      </c>
      <c r="J49" s="74" t="s">
        <v>2833</v>
      </c>
      <c r="K49" s="74">
        <v>5128269</v>
      </c>
      <c r="L49" s="74">
        <v>0</v>
      </c>
      <c r="M49" s="74">
        <v>241362077</v>
      </c>
      <c r="N49" s="74">
        <v>241362077</v>
      </c>
      <c r="O49" s="74">
        <v>236233808</v>
      </c>
      <c r="P49" s="74">
        <v>241362077</v>
      </c>
      <c r="Q49" s="74">
        <v>236233808</v>
      </c>
      <c r="R49" s="74">
        <v>241362077</v>
      </c>
      <c r="S49" s="74">
        <v>236233808</v>
      </c>
    </row>
    <row r="50" spans="1:19" x14ac:dyDescent="0.35">
      <c r="A50" s="74" t="s">
        <v>56</v>
      </c>
      <c r="B50" s="74">
        <v>10</v>
      </c>
      <c r="C50" s="74" t="s">
        <v>1573</v>
      </c>
      <c r="D50" s="74">
        <v>10902</v>
      </c>
      <c r="E50" s="74" t="s">
        <v>1867</v>
      </c>
      <c r="F50" s="74">
        <v>1561889316</v>
      </c>
      <c r="G50" s="74">
        <v>1617748719</v>
      </c>
      <c r="H50" s="75">
        <v>1561889316</v>
      </c>
      <c r="I50" s="74" t="s">
        <v>2829</v>
      </c>
      <c r="J50" s="74" t="s">
        <v>2833</v>
      </c>
      <c r="K50" s="74">
        <v>47241095</v>
      </c>
      <c r="L50" s="74">
        <v>0</v>
      </c>
      <c r="M50" s="74">
        <v>1609514700</v>
      </c>
      <c r="N50" s="74">
        <v>1609514700</v>
      </c>
      <c r="O50" s="74">
        <v>1561889316</v>
      </c>
      <c r="P50" s="74">
        <v>1609514700</v>
      </c>
      <c r="Q50" s="74">
        <v>1561889316</v>
      </c>
      <c r="R50" s="74">
        <v>1609514700</v>
      </c>
      <c r="S50" s="74">
        <v>1561889316</v>
      </c>
    </row>
    <row r="51" spans="1:19" x14ac:dyDescent="0.35">
      <c r="A51" s="74" t="s">
        <v>57</v>
      </c>
      <c r="B51" s="74">
        <v>10</v>
      </c>
      <c r="C51" s="74" t="s">
        <v>1573</v>
      </c>
      <c r="D51" s="74">
        <v>15915</v>
      </c>
      <c r="E51" s="74" t="s">
        <v>1868</v>
      </c>
      <c r="F51" s="74">
        <v>33838035</v>
      </c>
      <c r="G51" s="74">
        <v>33838035</v>
      </c>
      <c r="H51" s="75">
        <v>33838035</v>
      </c>
      <c r="I51" s="74" t="s">
        <v>2829</v>
      </c>
      <c r="J51" s="74" t="s">
        <v>2833</v>
      </c>
      <c r="K51" s="74">
        <v>1171394</v>
      </c>
      <c r="L51" s="74">
        <v>0</v>
      </c>
      <c r="M51" s="74">
        <v>35009429</v>
      </c>
      <c r="N51" s="74">
        <v>35009429</v>
      </c>
      <c r="O51" s="74">
        <v>33838035</v>
      </c>
      <c r="P51" s="74">
        <v>35009429</v>
      </c>
      <c r="Q51" s="74">
        <v>33838035</v>
      </c>
      <c r="R51" s="74">
        <v>35009429</v>
      </c>
      <c r="S51" s="74">
        <v>33838035</v>
      </c>
    </row>
    <row r="52" spans="1:19" x14ac:dyDescent="0.35">
      <c r="A52" s="74" t="s">
        <v>58</v>
      </c>
      <c r="B52" s="74">
        <v>10</v>
      </c>
      <c r="C52" s="74" t="s">
        <v>1573</v>
      </c>
      <c r="D52" s="74">
        <v>232904</v>
      </c>
      <c r="E52" s="74" t="s">
        <v>1869</v>
      </c>
      <c r="F52" s="74">
        <v>123847675</v>
      </c>
      <c r="G52" s="74">
        <v>123214921</v>
      </c>
      <c r="H52" s="75">
        <v>123847675</v>
      </c>
      <c r="I52" s="74" t="s">
        <v>2829</v>
      </c>
      <c r="J52" s="74" t="s">
        <v>2833</v>
      </c>
      <c r="K52" s="74">
        <v>2039157</v>
      </c>
      <c r="L52" s="74">
        <v>0</v>
      </c>
      <c r="M52" s="74">
        <v>125886832</v>
      </c>
      <c r="N52" s="74">
        <v>125886832</v>
      </c>
      <c r="O52" s="74">
        <v>123847675</v>
      </c>
      <c r="P52" s="74">
        <v>125886832</v>
      </c>
      <c r="Q52" s="74">
        <v>123847675</v>
      </c>
      <c r="R52" s="74">
        <v>125886832</v>
      </c>
      <c r="S52" s="74">
        <v>123847675</v>
      </c>
    </row>
    <row r="53" spans="1:19" x14ac:dyDescent="0.35">
      <c r="A53" s="74" t="s">
        <v>59</v>
      </c>
      <c r="B53" s="74">
        <v>11</v>
      </c>
      <c r="C53" s="74" t="s">
        <v>1574</v>
      </c>
      <c r="D53" s="74">
        <v>11901</v>
      </c>
      <c r="E53" s="74" t="s">
        <v>1870</v>
      </c>
      <c r="F53" s="74">
        <v>3885247413</v>
      </c>
      <c r="G53" s="74">
        <v>4024098595</v>
      </c>
      <c r="H53" s="75">
        <v>3885247413</v>
      </c>
      <c r="I53" s="74" t="s">
        <v>2829</v>
      </c>
      <c r="J53" s="74" t="s">
        <v>2833</v>
      </c>
      <c r="K53" s="74">
        <v>86326265</v>
      </c>
      <c r="L53" s="74">
        <v>0</v>
      </c>
      <c r="M53" s="74">
        <v>3971573678</v>
      </c>
      <c r="N53" s="74">
        <v>3971573678</v>
      </c>
      <c r="O53" s="74">
        <v>3885247413</v>
      </c>
      <c r="P53" s="74">
        <v>3971573678</v>
      </c>
      <c r="Q53" s="74">
        <v>3885247413</v>
      </c>
      <c r="R53" s="74">
        <v>3971573678</v>
      </c>
      <c r="S53" s="74">
        <v>3885247413</v>
      </c>
    </row>
    <row r="54" spans="1:19" x14ac:dyDescent="0.35">
      <c r="A54" s="74" t="s">
        <v>60</v>
      </c>
      <c r="B54" s="74">
        <v>11</v>
      </c>
      <c r="C54" s="74" t="s">
        <v>1574</v>
      </c>
      <c r="D54" s="74">
        <v>11902</v>
      </c>
      <c r="E54" s="74" t="s">
        <v>1871</v>
      </c>
      <c r="F54" s="74">
        <v>1029365482</v>
      </c>
      <c r="G54" s="74">
        <v>1045749559</v>
      </c>
      <c r="H54" s="75">
        <v>1029365482</v>
      </c>
      <c r="I54" s="74" t="s">
        <v>2829</v>
      </c>
      <c r="J54" s="74" t="s">
        <v>2833</v>
      </c>
      <c r="K54" s="74">
        <v>29202851</v>
      </c>
      <c r="L54" s="74">
        <v>0</v>
      </c>
      <c r="M54" s="74">
        <v>1058568333</v>
      </c>
      <c r="N54" s="74">
        <v>1058568333</v>
      </c>
      <c r="O54" s="74">
        <v>1029365482</v>
      </c>
      <c r="P54" s="74">
        <v>1058568333</v>
      </c>
      <c r="Q54" s="74">
        <v>1029365482</v>
      </c>
      <c r="R54" s="74">
        <v>1058568333</v>
      </c>
      <c r="S54" s="74">
        <v>1029365482</v>
      </c>
    </row>
    <row r="55" spans="1:19" x14ac:dyDescent="0.35">
      <c r="A55" s="74" t="s">
        <v>61</v>
      </c>
      <c r="B55" s="74">
        <v>11</v>
      </c>
      <c r="C55" s="74" t="s">
        <v>1574</v>
      </c>
      <c r="D55" s="74">
        <v>11904</v>
      </c>
      <c r="E55" s="74" t="s">
        <v>1872</v>
      </c>
      <c r="F55" s="74">
        <v>806656107</v>
      </c>
      <c r="G55" s="74">
        <v>832572202</v>
      </c>
      <c r="H55" s="75">
        <v>806656107</v>
      </c>
      <c r="I55" s="74" t="s">
        <v>2829</v>
      </c>
      <c r="J55" s="74" t="s">
        <v>2833</v>
      </c>
      <c r="K55" s="74">
        <v>22418211</v>
      </c>
      <c r="L55" s="74">
        <v>0</v>
      </c>
      <c r="M55" s="74">
        <v>829074318</v>
      </c>
      <c r="N55" s="74">
        <v>829074318</v>
      </c>
      <c r="O55" s="74">
        <v>806656107</v>
      </c>
      <c r="P55" s="74">
        <v>829074318</v>
      </c>
      <c r="Q55" s="74">
        <v>806656107</v>
      </c>
      <c r="R55" s="74">
        <v>829074318</v>
      </c>
      <c r="S55" s="74">
        <v>806656107</v>
      </c>
    </row>
    <row r="56" spans="1:19" x14ac:dyDescent="0.35">
      <c r="A56" s="74" t="s">
        <v>62</v>
      </c>
      <c r="B56" s="74">
        <v>11</v>
      </c>
      <c r="C56" s="74" t="s">
        <v>1574</v>
      </c>
      <c r="D56" s="74">
        <v>11905</v>
      </c>
      <c r="E56" s="74" t="s">
        <v>1873</v>
      </c>
      <c r="F56" s="74">
        <v>107491030</v>
      </c>
      <c r="G56" s="74">
        <v>106753578</v>
      </c>
      <c r="H56" s="75">
        <v>107491030</v>
      </c>
      <c r="I56" s="74" t="s">
        <v>2829</v>
      </c>
      <c r="J56" s="74" t="s">
        <v>2833</v>
      </c>
      <c r="K56" s="74">
        <v>3052923</v>
      </c>
      <c r="L56" s="74">
        <v>0</v>
      </c>
      <c r="M56" s="74">
        <v>110543953</v>
      </c>
      <c r="N56" s="74">
        <v>110543953</v>
      </c>
      <c r="O56" s="74">
        <v>107491030</v>
      </c>
      <c r="P56" s="74">
        <v>110543953</v>
      </c>
      <c r="Q56" s="74">
        <v>107491030</v>
      </c>
      <c r="R56" s="74">
        <v>110543953</v>
      </c>
      <c r="S56" s="74">
        <v>107491030</v>
      </c>
    </row>
    <row r="57" spans="1:19" x14ac:dyDescent="0.35">
      <c r="A57" s="74" t="s">
        <v>63</v>
      </c>
      <c r="B57" s="74">
        <v>11</v>
      </c>
      <c r="C57" s="74" t="s">
        <v>1574</v>
      </c>
      <c r="D57" s="74">
        <v>144902</v>
      </c>
      <c r="E57" s="74" t="s">
        <v>1874</v>
      </c>
      <c r="F57" s="74">
        <v>1044531</v>
      </c>
      <c r="G57" s="74">
        <v>1044509</v>
      </c>
      <c r="H57" s="75">
        <v>1044531</v>
      </c>
      <c r="I57" s="74" t="s">
        <v>2829</v>
      </c>
      <c r="J57" s="74" t="s">
        <v>2833</v>
      </c>
      <c r="K57" s="74">
        <v>50000</v>
      </c>
      <c r="L57" s="74">
        <v>0</v>
      </c>
      <c r="M57" s="74">
        <v>1094531</v>
      </c>
      <c r="N57" s="74">
        <v>1094531</v>
      </c>
      <c r="O57" s="74">
        <v>1044531</v>
      </c>
      <c r="P57" s="74">
        <v>1094531</v>
      </c>
      <c r="Q57" s="74">
        <v>1044531</v>
      </c>
      <c r="R57" s="74">
        <v>1094531</v>
      </c>
      <c r="S57" s="74">
        <v>1044531</v>
      </c>
    </row>
    <row r="58" spans="1:19" x14ac:dyDescent="0.35">
      <c r="A58" s="74" t="s">
        <v>64</v>
      </c>
      <c r="B58" s="74">
        <v>12</v>
      </c>
      <c r="C58" s="74" t="s">
        <v>1575</v>
      </c>
      <c r="D58" s="74">
        <v>12901</v>
      </c>
      <c r="E58" s="74" t="s">
        <v>1875</v>
      </c>
      <c r="F58" s="74">
        <v>187105174</v>
      </c>
      <c r="G58" s="74">
        <v>202488288</v>
      </c>
      <c r="H58" s="75">
        <v>187105174</v>
      </c>
      <c r="I58" s="74" t="s">
        <v>2829</v>
      </c>
      <c r="J58" s="74" t="s">
        <v>2834</v>
      </c>
      <c r="K58" s="74">
        <v>7210530</v>
      </c>
      <c r="L58" s="74">
        <v>0</v>
      </c>
      <c r="M58" s="74">
        <v>194315704</v>
      </c>
      <c r="N58" s="74">
        <v>194315704</v>
      </c>
      <c r="O58" s="74">
        <v>187105174</v>
      </c>
      <c r="P58" s="74">
        <v>332577434</v>
      </c>
      <c r="Q58" s="74">
        <v>325366904</v>
      </c>
      <c r="R58" s="74">
        <v>332577434</v>
      </c>
      <c r="S58" s="74">
        <v>325366904</v>
      </c>
    </row>
    <row r="59" spans="1:19" x14ac:dyDescent="0.35">
      <c r="A59" s="74" t="s">
        <v>65</v>
      </c>
      <c r="B59" s="74">
        <v>12</v>
      </c>
      <c r="C59" s="74" t="s">
        <v>1575</v>
      </c>
      <c r="D59" s="74">
        <v>252903</v>
      </c>
      <c r="E59" s="74" t="s">
        <v>1845</v>
      </c>
      <c r="F59" s="74">
        <v>3496874</v>
      </c>
      <c r="G59" s="74">
        <v>3496874</v>
      </c>
      <c r="H59" s="75">
        <v>3496874</v>
      </c>
      <c r="I59" s="74" t="s">
        <v>2829</v>
      </c>
      <c r="J59" s="74" t="s">
        <v>2833</v>
      </c>
      <c r="K59" s="74">
        <v>14670</v>
      </c>
      <c r="L59" s="74">
        <v>0</v>
      </c>
      <c r="M59" s="74">
        <v>3511544</v>
      </c>
      <c r="N59" s="74">
        <v>3511544</v>
      </c>
      <c r="O59" s="74">
        <v>3496874</v>
      </c>
      <c r="P59" s="74">
        <v>3511544</v>
      </c>
      <c r="Q59" s="74">
        <v>3496874</v>
      </c>
      <c r="R59" s="74">
        <v>3511544</v>
      </c>
      <c r="S59" s="74">
        <v>3496874</v>
      </c>
    </row>
    <row r="60" spans="1:19" x14ac:dyDescent="0.35">
      <c r="A60" s="74" t="s">
        <v>66</v>
      </c>
      <c r="B60" s="74">
        <v>13</v>
      </c>
      <c r="C60" s="74" t="s">
        <v>1576</v>
      </c>
      <c r="D60" s="74">
        <v>13901</v>
      </c>
      <c r="E60" s="74" t="s">
        <v>1876</v>
      </c>
      <c r="F60" s="74">
        <v>778497627</v>
      </c>
      <c r="G60" s="74">
        <v>778497627</v>
      </c>
      <c r="H60" s="75">
        <v>778497627</v>
      </c>
      <c r="I60" s="74" t="s">
        <v>2829</v>
      </c>
      <c r="J60" s="74" t="s">
        <v>2832</v>
      </c>
      <c r="K60" s="74">
        <v>32439940</v>
      </c>
      <c r="L60" s="74">
        <v>0</v>
      </c>
      <c r="M60" s="74">
        <v>810937567</v>
      </c>
      <c r="N60" s="74">
        <v>810937567</v>
      </c>
      <c r="O60" s="74">
        <v>778497627</v>
      </c>
      <c r="P60" s="74">
        <v>810937567</v>
      </c>
      <c r="Q60" s="74">
        <v>778497627</v>
      </c>
      <c r="R60" s="74">
        <v>810937567</v>
      </c>
      <c r="S60" s="74">
        <v>778497627</v>
      </c>
    </row>
    <row r="61" spans="1:19" x14ac:dyDescent="0.35">
      <c r="A61" s="74" t="s">
        <v>67</v>
      </c>
      <c r="B61" s="74">
        <v>13</v>
      </c>
      <c r="C61" s="74" t="s">
        <v>1576</v>
      </c>
      <c r="D61" s="74">
        <v>13902</v>
      </c>
      <c r="E61" s="74" t="s">
        <v>1877</v>
      </c>
      <c r="F61" s="74">
        <v>188796760</v>
      </c>
      <c r="G61" s="74">
        <v>188796760</v>
      </c>
      <c r="H61" s="75">
        <v>188796760</v>
      </c>
      <c r="I61" s="74" t="s">
        <v>2829</v>
      </c>
      <c r="J61" s="74" t="s">
        <v>2832</v>
      </c>
      <c r="K61" s="74">
        <v>1384550</v>
      </c>
      <c r="L61" s="74">
        <v>0</v>
      </c>
      <c r="M61" s="74">
        <v>190181310</v>
      </c>
      <c r="N61" s="74">
        <v>190181310</v>
      </c>
      <c r="O61" s="74">
        <v>188796760</v>
      </c>
      <c r="P61" s="74">
        <v>190181310</v>
      </c>
      <c r="Q61" s="74">
        <v>188796760</v>
      </c>
      <c r="R61" s="74">
        <v>190181310</v>
      </c>
      <c r="S61" s="74">
        <v>188796760</v>
      </c>
    </row>
    <row r="62" spans="1:19" x14ac:dyDescent="0.35">
      <c r="A62" s="74" t="s">
        <v>68</v>
      </c>
      <c r="B62" s="74">
        <v>13</v>
      </c>
      <c r="C62" s="74" t="s">
        <v>1576</v>
      </c>
      <c r="D62" s="74">
        <v>13903</v>
      </c>
      <c r="E62" s="74" t="s">
        <v>1878</v>
      </c>
      <c r="F62" s="74">
        <v>426741021</v>
      </c>
      <c r="G62" s="74">
        <v>426741021</v>
      </c>
      <c r="H62" s="75">
        <v>426741021</v>
      </c>
      <c r="I62" s="74" t="s">
        <v>2829</v>
      </c>
      <c r="J62" s="74" t="s">
        <v>2832</v>
      </c>
      <c r="K62" s="74">
        <v>2807670</v>
      </c>
      <c r="L62" s="74">
        <v>0</v>
      </c>
      <c r="M62" s="74">
        <v>429548691</v>
      </c>
      <c r="N62" s="74">
        <v>429548691</v>
      </c>
      <c r="O62" s="74">
        <v>426741021</v>
      </c>
      <c r="P62" s="74">
        <v>429548691</v>
      </c>
      <c r="Q62" s="74">
        <v>426741021</v>
      </c>
      <c r="R62" s="74">
        <v>429548691</v>
      </c>
      <c r="S62" s="74">
        <v>426741021</v>
      </c>
    </row>
    <row r="63" spans="1:19" x14ac:dyDescent="0.35">
      <c r="A63" s="74" t="s">
        <v>69</v>
      </c>
      <c r="B63" s="74">
        <v>13</v>
      </c>
      <c r="C63" s="74" t="s">
        <v>1576</v>
      </c>
      <c r="D63" s="74">
        <v>13905</v>
      </c>
      <c r="E63" s="74" t="s">
        <v>1879</v>
      </c>
      <c r="F63" s="74">
        <v>148619217</v>
      </c>
      <c r="G63" s="74">
        <v>148619217</v>
      </c>
      <c r="H63" s="75">
        <v>148619217</v>
      </c>
      <c r="I63" s="74" t="s">
        <v>2829</v>
      </c>
      <c r="J63" s="74" t="s">
        <v>2832</v>
      </c>
      <c r="K63" s="74">
        <v>5055960</v>
      </c>
      <c r="L63" s="74">
        <v>0</v>
      </c>
      <c r="M63" s="74">
        <v>153675177</v>
      </c>
      <c r="N63" s="74">
        <v>153675177</v>
      </c>
      <c r="O63" s="74">
        <v>148619217</v>
      </c>
      <c r="P63" s="74">
        <v>153675177</v>
      </c>
      <c r="Q63" s="74">
        <v>148619217</v>
      </c>
      <c r="R63" s="74">
        <v>153675177</v>
      </c>
      <c r="S63" s="74">
        <v>148619217</v>
      </c>
    </row>
    <row r="64" spans="1:19" x14ac:dyDescent="0.35">
      <c r="A64" s="74" t="s">
        <v>70</v>
      </c>
      <c r="B64" s="74">
        <v>13</v>
      </c>
      <c r="C64" s="74" t="s">
        <v>1576</v>
      </c>
      <c r="D64" s="74">
        <v>149902</v>
      </c>
      <c r="E64" s="74" t="s">
        <v>1880</v>
      </c>
      <c r="F64" s="74">
        <v>7315126</v>
      </c>
      <c r="G64" s="74">
        <v>7315126</v>
      </c>
      <c r="H64" s="75">
        <v>7315126</v>
      </c>
      <c r="I64" s="74" t="s">
        <v>2829</v>
      </c>
      <c r="J64" s="74" t="s">
        <v>2832</v>
      </c>
      <c r="K64" s="74">
        <v>0</v>
      </c>
      <c r="L64" s="74">
        <v>94450</v>
      </c>
      <c r="M64" s="74">
        <v>7315126</v>
      </c>
      <c r="N64" s="74">
        <v>7220676</v>
      </c>
      <c r="O64" s="74">
        <v>7220676</v>
      </c>
      <c r="P64" s="74">
        <v>7315126</v>
      </c>
      <c r="Q64" s="74">
        <v>7315126</v>
      </c>
      <c r="R64" s="74">
        <v>7220676</v>
      </c>
      <c r="S64" s="74">
        <v>7220676</v>
      </c>
    </row>
    <row r="65" spans="1:19" x14ac:dyDescent="0.35">
      <c r="A65" s="74" t="s">
        <v>71</v>
      </c>
      <c r="B65" s="74">
        <v>13</v>
      </c>
      <c r="C65" s="74" t="s">
        <v>1576</v>
      </c>
      <c r="D65" s="74">
        <v>196903</v>
      </c>
      <c r="E65" s="74" t="s">
        <v>1881</v>
      </c>
      <c r="F65" s="74">
        <v>8835655</v>
      </c>
      <c r="G65" s="74">
        <v>8835655</v>
      </c>
      <c r="H65" s="75">
        <v>8835655</v>
      </c>
      <c r="I65" s="74" t="s">
        <v>2829</v>
      </c>
      <c r="J65" s="74" t="s">
        <v>2832</v>
      </c>
      <c r="K65" s="74">
        <v>0</v>
      </c>
      <c r="L65" s="74">
        <v>0</v>
      </c>
      <c r="M65" s="74">
        <v>8835655</v>
      </c>
      <c r="N65" s="74">
        <v>8835655</v>
      </c>
      <c r="O65" s="74">
        <v>8835655</v>
      </c>
      <c r="P65" s="74">
        <v>8835655</v>
      </c>
      <c r="Q65" s="74">
        <v>8835655</v>
      </c>
      <c r="R65" s="74">
        <v>8835655</v>
      </c>
      <c r="S65" s="74">
        <v>8835655</v>
      </c>
    </row>
    <row r="66" spans="1:19" x14ac:dyDescent="0.35">
      <c r="A66" s="74" t="s">
        <v>72</v>
      </c>
      <c r="B66" s="74">
        <v>13</v>
      </c>
      <c r="C66" s="74" t="s">
        <v>1576</v>
      </c>
      <c r="D66" s="74">
        <v>205904</v>
      </c>
      <c r="E66" s="74" t="s">
        <v>1882</v>
      </c>
      <c r="F66" s="74">
        <v>5619529</v>
      </c>
      <c r="G66" s="74">
        <v>5619529</v>
      </c>
      <c r="H66" s="75">
        <v>5619529</v>
      </c>
      <c r="I66" s="74" t="s">
        <v>2829</v>
      </c>
      <c r="J66" s="74" t="s">
        <v>2832</v>
      </c>
      <c r="K66" s="74">
        <v>0</v>
      </c>
      <c r="L66" s="74">
        <v>0</v>
      </c>
      <c r="M66" s="74">
        <v>5619529</v>
      </c>
      <c r="N66" s="74">
        <v>5619529</v>
      </c>
      <c r="O66" s="74">
        <v>5619529</v>
      </c>
      <c r="P66" s="74">
        <v>5619529</v>
      </c>
      <c r="Q66" s="74">
        <v>5619529</v>
      </c>
      <c r="R66" s="74">
        <v>5619529</v>
      </c>
      <c r="S66" s="74">
        <v>5619529</v>
      </c>
    </row>
    <row r="67" spans="1:19" x14ac:dyDescent="0.35">
      <c r="A67" s="74" t="s">
        <v>73</v>
      </c>
      <c r="B67" s="74">
        <v>14</v>
      </c>
      <c r="C67" s="74" t="s">
        <v>1577</v>
      </c>
      <c r="D67" s="74">
        <v>14901</v>
      </c>
      <c r="E67" s="74" t="s">
        <v>1883</v>
      </c>
      <c r="F67" s="74">
        <v>427496214</v>
      </c>
      <c r="G67" s="74">
        <v>427496214</v>
      </c>
      <c r="H67" s="75">
        <v>427496214</v>
      </c>
      <c r="I67" s="74" t="s">
        <v>2829</v>
      </c>
      <c r="J67" s="74" t="s">
        <v>2832</v>
      </c>
      <c r="K67" s="74">
        <v>17742511</v>
      </c>
      <c r="L67" s="74">
        <v>0</v>
      </c>
      <c r="M67" s="74">
        <v>445238725</v>
      </c>
      <c r="N67" s="74">
        <v>445238725</v>
      </c>
      <c r="O67" s="74">
        <v>427496214</v>
      </c>
      <c r="P67" s="74">
        <v>445238725</v>
      </c>
      <c r="Q67" s="74">
        <v>427496214</v>
      </c>
      <c r="R67" s="74">
        <v>445238725</v>
      </c>
      <c r="S67" s="74">
        <v>427496214</v>
      </c>
    </row>
    <row r="68" spans="1:19" x14ac:dyDescent="0.35">
      <c r="A68" s="74" t="s">
        <v>74</v>
      </c>
      <c r="B68" s="74">
        <v>14</v>
      </c>
      <c r="C68" s="74" t="s">
        <v>1577</v>
      </c>
      <c r="D68" s="74">
        <v>14902</v>
      </c>
      <c r="E68" s="74" t="s">
        <v>1884</v>
      </c>
      <c r="F68" s="74">
        <v>49547027</v>
      </c>
      <c r="G68" s="74">
        <v>48816134</v>
      </c>
      <c r="H68" s="75">
        <v>49547027</v>
      </c>
      <c r="I68" s="74" t="s">
        <v>2829</v>
      </c>
      <c r="J68" s="74" t="s">
        <v>2832</v>
      </c>
      <c r="K68" s="74">
        <v>1741852</v>
      </c>
      <c r="L68" s="74">
        <v>0</v>
      </c>
      <c r="M68" s="74">
        <v>51288879</v>
      </c>
      <c r="N68" s="74">
        <v>51288879</v>
      </c>
      <c r="O68" s="74">
        <v>49547027</v>
      </c>
      <c r="P68" s="74">
        <v>51288879</v>
      </c>
      <c r="Q68" s="74">
        <v>49547027</v>
      </c>
      <c r="R68" s="74">
        <v>51288879</v>
      </c>
      <c r="S68" s="74">
        <v>49547027</v>
      </c>
    </row>
    <row r="69" spans="1:19" x14ac:dyDescent="0.35">
      <c r="A69" s="74" t="s">
        <v>75</v>
      </c>
      <c r="B69" s="74">
        <v>14</v>
      </c>
      <c r="C69" s="74" t="s">
        <v>1577</v>
      </c>
      <c r="D69" s="74">
        <v>14903</v>
      </c>
      <c r="E69" s="74" t="s">
        <v>1885</v>
      </c>
      <c r="F69" s="74">
        <v>3095026104</v>
      </c>
      <c r="G69" s="74">
        <v>3095026104</v>
      </c>
      <c r="H69" s="75">
        <v>3095026104</v>
      </c>
      <c r="I69" s="74" t="s">
        <v>2829</v>
      </c>
      <c r="J69" s="74" t="s">
        <v>2832</v>
      </c>
      <c r="K69" s="74">
        <v>112827687</v>
      </c>
      <c r="L69" s="74">
        <v>0</v>
      </c>
      <c r="M69" s="74">
        <v>3207853791</v>
      </c>
      <c r="N69" s="74">
        <v>3207853791</v>
      </c>
      <c r="O69" s="74">
        <v>3095026104</v>
      </c>
      <c r="P69" s="74">
        <v>3207853791</v>
      </c>
      <c r="Q69" s="74">
        <v>3095026104</v>
      </c>
      <c r="R69" s="74">
        <v>3207853791</v>
      </c>
      <c r="S69" s="74">
        <v>3095026104</v>
      </c>
    </row>
    <row r="70" spans="1:19" x14ac:dyDescent="0.35">
      <c r="A70" s="74" t="s">
        <v>76</v>
      </c>
      <c r="B70" s="74">
        <v>14</v>
      </c>
      <c r="C70" s="74" t="s">
        <v>1577</v>
      </c>
      <c r="D70" s="74">
        <v>14905</v>
      </c>
      <c r="E70" s="74" t="s">
        <v>1886</v>
      </c>
      <c r="F70" s="74">
        <v>117113296</v>
      </c>
      <c r="G70" s="74">
        <v>117113296</v>
      </c>
      <c r="H70" s="75">
        <v>117113296</v>
      </c>
      <c r="I70" s="74" t="s">
        <v>2829</v>
      </c>
      <c r="J70" s="74" t="s">
        <v>2832</v>
      </c>
      <c r="K70" s="74">
        <v>5267325</v>
      </c>
      <c r="L70" s="74">
        <v>0</v>
      </c>
      <c r="M70" s="74">
        <v>122380621</v>
      </c>
      <c r="N70" s="74">
        <v>122380621</v>
      </c>
      <c r="O70" s="74">
        <v>117113296</v>
      </c>
      <c r="P70" s="74">
        <v>122380621</v>
      </c>
      <c r="Q70" s="74">
        <v>117113296</v>
      </c>
      <c r="R70" s="74">
        <v>122380621</v>
      </c>
      <c r="S70" s="74">
        <v>117113296</v>
      </c>
    </row>
    <row r="71" spans="1:19" x14ac:dyDescent="0.35">
      <c r="A71" s="74" t="s">
        <v>77</v>
      </c>
      <c r="B71" s="74">
        <v>14</v>
      </c>
      <c r="C71" s="74" t="s">
        <v>1577</v>
      </c>
      <c r="D71" s="74">
        <v>14906</v>
      </c>
      <c r="E71" s="74" t="s">
        <v>1887</v>
      </c>
      <c r="F71" s="74">
        <v>7654864511</v>
      </c>
      <c r="G71" s="74">
        <v>7654864511</v>
      </c>
      <c r="H71" s="75">
        <v>7654864511</v>
      </c>
      <c r="I71" s="74" t="s">
        <v>2829</v>
      </c>
      <c r="J71" s="74" t="s">
        <v>2832</v>
      </c>
      <c r="K71" s="74">
        <v>285206612</v>
      </c>
      <c r="L71" s="74">
        <v>0</v>
      </c>
      <c r="M71" s="74">
        <v>7940071123</v>
      </c>
      <c r="N71" s="74">
        <v>7940071123</v>
      </c>
      <c r="O71" s="74">
        <v>7654864511</v>
      </c>
      <c r="P71" s="74">
        <v>7940071123</v>
      </c>
      <c r="Q71" s="74">
        <v>7654864511</v>
      </c>
      <c r="R71" s="74">
        <v>7940071123</v>
      </c>
      <c r="S71" s="74">
        <v>7654864511</v>
      </c>
    </row>
    <row r="72" spans="1:19" x14ac:dyDescent="0.35">
      <c r="A72" s="74" t="s">
        <v>78</v>
      </c>
      <c r="B72" s="74">
        <v>14</v>
      </c>
      <c r="C72" s="74" t="s">
        <v>1577</v>
      </c>
      <c r="D72" s="74">
        <v>14907</v>
      </c>
      <c r="E72" s="74" t="s">
        <v>1888</v>
      </c>
      <c r="F72" s="74">
        <v>180373846</v>
      </c>
      <c r="G72" s="74">
        <v>180373846</v>
      </c>
      <c r="H72" s="75">
        <v>180373846</v>
      </c>
      <c r="I72" s="74" t="s">
        <v>2829</v>
      </c>
      <c r="J72" s="74" t="s">
        <v>2832</v>
      </c>
      <c r="K72" s="74">
        <v>8281596</v>
      </c>
      <c r="L72" s="74">
        <v>0</v>
      </c>
      <c r="M72" s="74">
        <v>188655442</v>
      </c>
      <c r="N72" s="74">
        <v>188655442</v>
      </c>
      <c r="O72" s="74">
        <v>180373846</v>
      </c>
      <c r="P72" s="74">
        <v>188655442</v>
      </c>
      <c r="Q72" s="74">
        <v>180373846</v>
      </c>
      <c r="R72" s="74">
        <v>188655442</v>
      </c>
      <c r="S72" s="74">
        <v>180373846</v>
      </c>
    </row>
    <row r="73" spans="1:19" x14ac:dyDescent="0.35">
      <c r="A73" s="74" t="s">
        <v>79</v>
      </c>
      <c r="B73" s="74">
        <v>14</v>
      </c>
      <c r="C73" s="74" t="s">
        <v>1577</v>
      </c>
      <c r="D73" s="74">
        <v>14908</v>
      </c>
      <c r="E73" s="74" t="s">
        <v>1889</v>
      </c>
      <c r="F73" s="74">
        <v>844346142</v>
      </c>
      <c r="G73" s="74">
        <v>906822224</v>
      </c>
      <c r="H73" s="75">
        <v>844346142</v>
      </c>
      <c r="I73" s="74" t="s">
        <v>2829</v>
      </c>
      <c r="J73" s="74" t="s">
        <v>2837</v>
      </c>
      <c r="K73" s="74">
        <v>22905626</v>
      </c>
      <c r="L73" s="74">
        <v>0</v>
      </c>
      <c r="M73" s="74">
        <v>867251768</v>
      </c>
      <c r="N73" s="74">
        <v>867251768</v>
      </c>
      <c r="O73" s="74">
        <v>844346142</v>
      </c>
      <c r="P73" s="74">
        <v>867251768</v>
      </c>
      <c r="Q73" s="74">
        <v>844346142</v>
      </c>
      <c r="R73" s="74">
        <v>867251768</v>
      </c>
      <c r="S73" s="74">
        <v>844346142</v>
      </c>
    </row>
    <row r="74" spans="1:19" x14ac:dyDescent="0.35">
      <c r="A74" s="74" t="s">
        <v>80</v>
      </c>
      <c r="B74" s="74">
        <v>14</v>
      </c>
      <c r="C74" s="74" t="s">
        <v>1577</v>
      </c>
      <c r="D74" s="74">
        <v>14909</v>
      </c>
      <c r="E74" s="74" t="s">
        <v>1890</v>
      </c>
      <c r="F74" s="74">
        <v>3134813432</v>
      </c>
      <c r="G74" s="74">
        <v>3134813432</v>
      </c>
      <c r="H74" s="75">
        <v>3134813432</v>
      </c>
      <c r="I74" s="74" t="s">
        <v>2829</v>
      </c>
      <c r="J74" s="74" t="s">
        <v>2832</v>
      </c>
      <c r="K74" s="74">
        <v>94814986</v>
      </c>
      <c r="L74" s="74">
        <v>0</v>
      </c>
      <c r="M74" s="74">
        <v>3229628418</v>
      </c>
      <c r="N74" s="74">
        <v>3229628418</v>
      </c>
      <c r="O74" s="74">
        <v>3134813432</v>
      </c>
      <c r="P74" s="74">
        <v>3229628418</v>
      </c>
      <c r="Q74" s="74">
        <v>3134813432</v>
      </c>
      <c r="R74" s="74">
        <v>3229628418</v>
      </c>
      <c r="S74" s="74">
        <v>3134813432</v>
      </c>
    </row>
    <row r="75" spans="1:19" x14ac:dyDescent="0.35">
      <c r="A75" s="74" t="s">
        <v>81</v>
      </c>
      <c r="B75" s="74">
        <v>14</v>
      </c>
      <c r="C75" s="74" t="s">
        <v>1577</v>
      </c>
      <c r="D75" s="74">
        <v>14910</v>
      </c>
      <c r="E75" s="74" t="s">
        <v>1891</v>
      </c>
      <c r="F75" s="74">
        <v>341943499</v>
      </c>
      <c r="G75" s="74">
        <v>341943499</v>
      </c>
      <c r="H75" s="75">
        <v>341943499</v>
      </c>
      <c r="I75" s="74" t="s">
        <v>2829</v>
      </c>
      <c r="J75" s="74" t="s">
        <v>2832</v>
      </c>
      <c r="K75" s="74">
        <v>13571349</v>
      </c>
      <c r="L75" s="74">
        <v>0</v>
      </c>
      <c r="M75" s="74">
        <v>355514848</v>
      </c>
      <c r="N75" s="74">
        <v>355514848</v>
      </c>
      <c r="O75" s="74">
        <v>341943499</v>
      </c>
      <c r="P75" s="74">
        <v>355514848</v>
      </c>
      <c r="Q75" s="74">
        <v>341943499</v>
      </c>
      <c r="R75" s="74">
        <v>355514848</v>
      </c>
      <c r="S75" s="74">
        <v>341943499</v>
      </c>
    </row>
    <row r="76" spans="1:19" x14ac:dyDescent="0.35">
      <c r="A76" s="74" t="s">
        <v>82</v>
      </c>
      <c r="B76" s="74">
        <v>14</v>
      </c>
      <c r="C76" s="74" t="s">
        <v>1577</v>
      </c>
      <c r="D76" s="74">
        <v>50902</v>
      </c>
      <c r="E76" s="74" t="s">
        <v>1892</v>
      </c>
      <c r="F76" s="74">
        <v>776464</v>
      </c>
      <c r="G76" s="74">
        <v>776464</v>
      </c>
      <c r="H76" s="75">
        <v>776464</v>
      </c>
      <c r="I76" s="74" t="s">
        <v>2829</v>
      </c>
      <c r="J76" s="74" t="s">
        <v>2832</v>
      </c>
      <c r="K76" s="74">
        <v>50100</v>
      </c>
      <c r="L76" s="74">
        <v>0</v>
      </c>
      <c r="M76" s="74">
        <v>826564</v>
      </c>
      <c r="N76" s="74">
        <v>826564</v>
      </c>
      <c r="O76" s="74">
        <v>776464</v>
      </c>
      <c r="P76" s="74">
        <v>826564</v>
      </c>
      <c r="Q76" s="74">
        <v>776464</v>
      </c>
      <c r="R76" s="74">
        <v>826564</v>
      </c>
      <c r="S76" s="74">
        <v>776464</v>
      </c>
    </row>
    <row r="77" spans="1:19" x14ac:dyDescent="0.35">
      <c r="A77" s="74" t="s">
        <v>83</v>
      </c>
      <c r="B77" s="74">
        <v>14</v>
      </c>
      <c r="C77" s="74" t="s">
        <v>1577</v>
      </c>
      <c r="D77" s="74">
        <v>50910</v>
      </c>
      <c r="E77" s="74" t="s">
        <v>1893</v>
      </c>
      <c r="F77" s="74">
        <v>85433474</v>
      </c>
      <c r="G77" s="74">
        <v>85433474</v>
      </c>
      <c r="H77" s="75">
        <v>85433474</v>
      </c>
      <c r="I77" s="74" t="s">
        <v>2829</v>
      </c>
      <c r="J77" s="74" t="s">
        <v>2832</v>
      </c>
      <c r="K77" s="74">
        <v>4828887</v>
      </c>
      <c r="L77" s="74">
        <v>0</v>
      </c>
      <c r="M77" s="74">
        <v>90262361</v>
      </c>
      <c r="N77" s="74">
        <v>90262361</v>
      </c>
      <c r="O77" s="74">
        <v>85433474</v>
      </c>
      <c r="P77" s="74">
        <v>90262361</v>
      </c>
      <c r="Q77" s="74">
        <v>85433474</v>
      </c>
      <c r="R77" s="74">
        <v>90262361</v>
      </c>
      <c r="S77" s="74">
        <v>85433474</v>
      </c>
    </row>
    <row r="78" spans="1:19" x14ac:dyDescent="0.35">
      <c r="A78" s="74" t="s">
        <v>84</v>
      </c>
      <c r="B78" s="74">
        <v>14</v>
      </c>
      <c r="C78" s="74" t="s">
        <v>1577</v>
      </c>
      <c r="D78" s="74">
        <v>73905</v>
      </c>
      <c r="E78" s="74" t="s">
        <v>1894</v>
      </c>
      <c r="F78" s="74">
        <v>8204015</v>
      </c>
      <c r="G78" s="74">
        <v>8204015</v>
      </c>
      <c r="H78" s="75">
        <v>8204015</v>
      </c>
      <c r="I78" s="74" t="s">
        <v>2829</v>
      </c>
      <c r="J78" s="74" t="s">
        <v>2832</v>
      </c>
      <c r="K78" s="74">
        <v>416172</v>
      </c>
      <c r="L78" s="74">
        <v>0</v>
      </c>
      <c r="M78" s="74">
        <v>8620187</v>
      </c>
      <c r="N78" s="74">
        <v>8620187</v>
      </c>
      <c r="O78" s="74">
        <v>8204015</v>
      </c>
      <c r="P78" s="74">
        <v>8620187</v>
      </c>
      <c r="Q78" s="74">
        <v>8204015</v>
      </c>
      <c r="R78" s="74">
        <v>8620187</v>
      </c>
      <c r="S78" s="74">
        <v>8204015</v>
      </c>
    </row>
    <row r="79" spans="1:19" x14ac:dyDescent="0.35">
      <c r="A79" s="74" t="s">
        <v>85</v>
      </c>
      <c r="B79" s="74">
        <v>14</v>
      </c>
      <c r="C79" s="74" t="s">
        <v>1577</v>
      </c>
      <c r="D79" s="74">
        <v>141901</v>
      </c>
      <c r="E79" s="74" t="s">
        <v>1895</v>
      </c>
      <c r="F79" s="74">
        <v>8993123</v>
      </c>
      <c r="G79" s="74">
        <v>8993123</v>
      </c>
      <c r="H79" s="75">
        <v>8993123</v>
      </c>
      <c r="I79" s="74" t="s">
        <v>2829</v>
      </c>
      <c r="J79" s="74" t="s">
        <v>2832</v>
      </c>
      <c r="K79" s="74">
        <v>187757</v>
      </c>
      <c r="L79" s="74">
        <v>0</v>
      </c>
      <c r="M79" s="74">
        <v>9180880</v>
      </c>
      <c r="N79" s="74">
        <v>9180880</v>
      </c>
      <c r="O79" s="74">
        <v>8993123</v>
      </c>
      <c r="P79" s="74">
        <v>9180880</v>
      </c>
      <c r="Q79" s="74">
        <v>8993123</v>
      </c>
      <c r="R79" s="74">
        <v>9180880</v>
      </c>
      <c r="S79" s="74">
        <v>8993123</v>
      </c>
    </row>
    <row r="80" spans="1:19" x14ac:dyDescent="0.35">
      <c r="A80" s="74" t="s">
        <v>86</v>
      </c>
      <c r="B80" s="74">
        <v>14</v>
      </c>
      <c r="C80" s="74" t="s">
        <v>1577</v>
      </c>
      <c r="D80" s="74">
        <v>161910</v>
      </c>
      <c r="E80" s="74" t="s">
        <v>1896</v>
      </c>
      <c r="F80" s="74">
        <v>50574050</v>
      </c>
      <c r="G80" s="74">
        <v>50574050</v>
      </c>
      <c r="H80" s="75">
        <v>50574050</v>
      </c>
      <c r="I80" s="74" t="s">
        <v>2829</v>
      </c>
      <c r="J80" s="74" t="s">
        <v>2832</v>
      </c>
      <c r="K80" s="74">
        <v>2697392</v>
      </c>
      <c r="L80" s="74">
        <v>0</v>
      </c>
      <c r="M80" s="74">
        <v>53271442</v>
      </c>
      <c r="N80" s="74">
        <v>53271442</v>
      </c>
      <c r="O80" s="74">
        <v>50574050</v>
      </c>
      <c r="P80" s="74">
        <v>53271442</v>
      </c>
      <c r="Q80" s="74">
        <v>50574050</v>
      </c>
      <c r="R80" s="74">
        <v>53271442</v>
      </c>
      <c r="S80" s="74">
        <v>50574050</v>
      </c>
    </row>
    <row r="81" spans="1:19" x14ac:dyDescent="0.35">
      <c r="A81" s="74" t="s">
        <v>87</v>
      </c>
      <c r="B81" s="74">
        <v>14</v>
      </c>
      <c r="C81" s="74" t="s">
        <v>1577</v>
      </c>
      <c r="D81" s="74">
        <v>161919</v>
      </c>
      <c r="E81" s="74" t="s">
        <v>1897</v>
      </c>
      <c r="F81" s="74">
        <v>1961108</v>
      </c>
      <c r="G81" s="74">
        <v>1961108</v>
      </c>
      <c r="H81" s="75">
        <v>1961108</v>
      </c>
      <c r="I81" s="74" t="s">
        <v>2829</v>
      </c>
      <c r="J81" s="74" t="s">
        <v>2832</v>
      </c>
      <c r="K81" s="74">
        <v>20000</v>
      </c>
      <c r="L81" s="74">
        <v>0</v>
      </c>
      <c r="M81" s="74">
        <v>1981108</v>
      </c>
      <c r="N81" s="74">
        <v>1981108</v>
      </c>
      <c r="O81" s="74">
        <v>1961108</v>
      </c>
      <c r="P81" s="74">
        <v>1981108</v>
      </c>
      <c r="Q81" s="74">
        <v>1961108</v>
      </c>
      <c r="R81" s="74">
        <v>1981108</v>
      </c>
      <c r="S81" s="74">
        <v>1961108</v>
      </c>
    </row>
    <row r="82" spans="1:19" x14ac:dyDescent="0.35">
      <c r="A82" s="74" t="s">
        <v>88</v>
      </c>
      <c r="B82" s="74">
        <v>14</v>
      </c>
      <c r="C82" s="74" t="s">
        <v>1577</v>
      </c>
      <c r="D82" s="74">
        <v>246902</v>
      </c>
      <c r="E82" s="74" t="s">
        <v>1898</v>
      </c>
      <c r="F82" s="74">
        <v>62845190</v>
      </c>
      <c r="G82" s="74">
        <v>62845190</v>
      </c>
      <c r="H82" s="75">
        <v>62845190</v>
      </c>
      <c r="I82" s="74" t="s">
        <v>2829</v>
      </c>
      <c r="J82" s="74" t="s">
        <v>2832</v>
      </c>
      <c r="K82" s="74">
        <v>2169715</v>
      </c>
      <c r="L82" s="74">
        <v>0</v>
      </c>
      <c r="M82" s="74">
        <v>65014905</v>
      </c>
      <c r="N82" s="74">
        <v>65014905</v>
      </c>
      <c r="O82" s="74">
        <v>62845190</v>
      </c>
      <c r="P82" s="74">
        <v>65014905</v>
      </c>
      <c r="Q82" s="74">
        <v>62845190</v>
      </c>
      <c r="R82" s="74">
        <v>65014905</v>
      </c>
      <c r="S82" s="74">
        <v>62845190</v>
      </c>
    </row>
    <row r="83" spans="1:19" x14ac:dyDescent="0.35">
      <c r="A83" s="74" t="s">
        <v>89</v>
      </c>
      <c r="B83" s="74">
        <v>15</v>
      </c>
      <c r="C83" s="74" t="s">
        <v>1578</v>
      </c>
      <c r="D83" s="74">
        <v>15901</v>
      </c>
      <c r="E83" s="74" t="s">
        <v>1899</v>
      </c>
      <c r="F83" s="74">
        <v>6925206099</v>
      </c>
      <c r="G83" s="74">
        <v>7070309354</v>
      </c>
      <c r="H83" s="75">
        <v>6925206099</v>
      </c>
      <c r="I83" s="74" t="s">
        <v>2829</v>
      </c>
      <c r="J83" s="74" t="s">
        <v>2833</v>
      </c>
      <c r="K83" s="74">
        <v>69984251</v>
      </c>
      <c r="L83" s="74">
        <v>0</v>
      </c>
      <c r="M83" s="74">
        <v>6995190350</v>
      </c>
      <c r="N83" s="74">
        <v>6995190350</v>
      </c>
      <c r="O83" s="74">
        <v>6925206099</v>
      </c>
      <c r="P83" s="74">
        <v>6995190350</v>
      </c>
      <c r="Q83" s="74">
        <v>6925206099</v>
      </c>
      <c r="R83" s="74">
        <v>6995190350</v>
      </c>
      <c r="S83" s="74">
        <v>6925206099</v>
      </c>
    </row>
    <row r="84" spans="1:19" x14ac:dyDescent="0.35">
      <c r="A84" s="74" t="s">
        <v>90</v>
      </c>
      <c r="B84" s="74">
        <v>15</v>
      </c>
      <c r="C84" s="74" t="s">
        <v>1578</v>
      </c>
      <c r="D84" s="74">
        <v>15904</v>
      </c>
      <c r="E84" s="74" t="s">
        <v>1900</v>
      </c>
      <c r="F84" s="74">
        <v>1728820654</v>
      </c>
      <c r="G84" s="74">
        <v>1786679737</v>
      </c>
      <c r="H84" s="75">
        <v>1728820654</v>
      </c>
      <c r="I84" s="74" t="s">
        <v>2829</v>
      </c>
      <c r="J84" s="74" t="s">
        <v>2833</v>
      </c>
      <c r="K84" s="74">
        <v>100323980</v>
      </c>
      <c r="L84" s="74">
        <v>0</v>
      </c>
      <c r="M84" s="74">
        <v>1829861085</v>
      </c>
      <c r="N84" s="74">
        <v>1829861085</v>
      </c>
      <c r="O84" s="74">
        <v>1728820654</v>
      </c>
      <c r="P84" s="74">
        <v>1829861085</v>
      </c>
      <c r="Q84" s="74">
        <v>1728820654</v>
      </c>
      <c r="R84" s="74">
        <v>1829861085</v>
      </c>
      <c r="S84" s="74">
        <v>1728820654</v>
      </c>
    </row>
    <row r="85" spans="1:19" x14ac:dyDescent="0.35">
      <c r="A85" s="74" t="s">
        <v>91</v>
      </c>
      <c r="B85" s="74">
        <v>15</v>
      </c>
      <c r="C85" s="74" t="s">
        <v>1578</v>
      </c>
      <c r="D85" s="74">
        <v>15905</v>
      </c>
      <c r="E85" s="74" t="s">
        <v>1901</v>
      </c>
      <c r="F85" s="74">
        <v>1408762071</v>
      </c>
      <c r="G85" s="74">
        <v>1436623144</v>
      </c>
      <c r="H85" s="75">
        <v>1408762071</v>
      </c>
      <c r="I85" s="74" t="s">
        <v>2829</v>
      </c>
      <c r="J85" s="74" t="s">
        <v>2833</v>
      </c>
      <c r="K85" s="74">
        <v>85485926</v>
      </c>
      <c r="L85" s="74">
        <v>0</v>
      </c>
      <c r="M85" s="74">
        <v>1494805958</v>
      </c>
      <c r="N85" s="74">
        <v>1494805958</v>
      </c>
      <c r="O85" s="74">
        <v>1408762071</v>
      </c>
      <c r="P85" s="74">
        <v>1494805958</v>
      </c>
      <c r="Q85" s="74">
        <v>1408762071</v>
      </c>
      <c r="R85" s="74">
        <v>1494805958</v>
      </c>
      <c r="S85" s="74">
        <v>1408762071</v>
      </c>
    </row>
    <row r="86" spans="1:19" x14ac:dyDescent="0.35">
      <c r="A86" s="74" t="s">
        <v>92</v>
      </c>
      <c r="B86" s="74">
        <v>15</v>
      </c>
      <c r="C86" s="74" t="s">
        <v>1578</v>
      </c>
      <c r="D86" s="74">
        <v>15907</v>
      </c>
      <c r="E86" s="74" t="s">
        <v>1902</v>
      </c>
      <c r="F86" s="74">
        <v>18437833917</v>
      </c>
      <c r="G86" s="74">
        <v>18856386165</v>
      </c>
      <c r="H86" s="75">
        <v>18437833917</v>
      </c>
      <c r="I86" s="74" t="s">
        <v>2829</v>
      </c>
      <c r="J86" s="74" t="s">
        <v>2833</v>
      </c>
      <c r="K86" s="74">
        <v>452777394</v>
      </c>
      <c r="L86" s="74">
        <v>108275667</v>
      </c>
      <c r="M86" s="74">
        <v>18894748240</v>
      </c>
      <c r="N86" s="74">
        <v>18785442751</v>
      </c>
      <c r="O86" s="74">
        <v>18328528428</v>
      </c>
      <c r="P86" s="74">
        <v>18894748240</v>
      </c>
      <c r="Q86" s="74">
        <v>18437833917</v>
      </c>
      <c r="R86" s="74">
        <v>18785442751</v>
      </c>
      <c r="S86" s="74">
        <v>18328528428</v>
      </c>
    </row>
    <row r="87" spans="1:19" x14ac:dyDescent="0.35">
      <c r="A87" s="74" t="s">
        <v>93</v>
      </c>
      <c r="B87" s="74">
        <v>15</v>
      </c>
      <c r="C87" s="74" t="s">
        <v>1578</v>
      </c>
      <c r="D87" s="74">
        <v>15908</v>
      </c>
      <c r="E87" s="74" t="s">
        <v>1903</v>
      </c>
      <c r="F87" s="74">
        <v>1757299318</v>
      </c>
      <c r="G87" s="74">
        <v>1807202677</v>
      </c>
      <c r="H87" s="75">
        <v>1757299318</v>
      </c>
      <c r="I87" s="74" t="s">
        <v>2829</v>
      </c>
      <c r="J87" s="74" t="s">
        <v>2833</v>
      </c>
      <c r="K87" s="74">
        <v>63389429</v>
      </c>
      <c r="L87" s="74">
        <v>0</v>
      </c>
      <c r="M87" s="74">
        <v>1820688747</v>
      </c>
      <c r="N87" s="74">
        <v>1820688747</v>
      </c>
      <c r="O87" s="74">
        <v>1757299318</v>
      </c>
      <c r="P87" s="74">
        <v>1820688747</v>
      </c>
      <c r="Q87" s="74">
        <v>1757299318</v>
      </c>
      <c r="R87" s="74">
        <v>1820688747</v>
      </c>
      <c r="S87" s="74">
        <v>1757299318</v>
      </c>
    </row>
    <row r="88" spans="1:19" x14ac:dyDescent="0.35">
      <c r="A88" s="74" t="s">
        <v>94</v>
      </c>
      <c r="B88" s="74">
        <v>15</v>
      </c>
      <c r="C88" s="74" t="s">
        <v>1578</v>
      </c>
      <c r="D88" s="74">
        <v>15909</v>
      </c>
      <c r="E88" s="74" t="s">
        <v>1855</v>
      </c>
      <c r="F88" s="74">
        <v>353865588</v>
      </c>
      <c r="G88" s="74">
        <v>358703791</v>
      </c>
      <c r="H88" s="75">
        <v>353865588</v>
      </c>
      <c r="I88" s="74" t="s">
        <v>2829</v>
      </c>
      <c r="J88" s="74" t="s">
        <v>2833</v>
      </c>
      <c r="K88" s="74">
        <v>14688079</v>
      </c>
      <c r="L88" s="74">
        <v>0</v>
      </c>
      <c r="M88" s="74">
        <v>368854703</v>
      </c>
      <c r="N88" s="74">
        <v>368854703</v>
      </c>
      <c r="O88" s="74">
        <v>353865588</v>
      </c>
      <c r="P88" s="74">
        <v>368854703</v>
      </c>
      <c r="Q88" s="74">
        <v>353865588</v>
      </c>
      <c r="R88" s="74">
        <v>368854703</v>
      </c>
      <c r="S88" s="74">
        <v>353865588</v>
      </c>
    </row>
    <row r="89" spans="1:19" x14ac:dyDescent="0.35">
      <c r="A89" s="74" t="s">
        <v>95</v>
      </c>
      <c r="B89" s="74">
        <v>15</v>
      </c>
      <c r="C89" s="74" t="s">
        <v>1578</v>
      </c>
      <c r="D89" s="74">
        <v>15910</v>
      </c>
      <c r="E89" s="74" t="s">
        <v>1904</v>
      </c>
      <c r="F89" s="74">
        <v>39764862453</v>
      </c>
      <c r="G89" s="74">
        <v>40125780645</v>
      </c>
      <c r="H89" s="75">
        <v>39764862453</v>
      </c>
      <c r="I89" s="74" t="s">
        <v>2829</v>
      </c>
      <c r="J89" s="74" t="s">
        <v>2833</v>
      </c>
      <c r="K89" s="74">
        <v>826942750</v>
      </c>
      <c r="L89" s="74">
        <v>0</v>
      </c>
      <c r="M89" s="74">
        <v>40597781524</v>
      </c>
      <c r="N89" s="74">
        <v>40597781524</v>
      </c>
      <c r="O89" s="74">
        <v>39764862453</v>
      </c>
      <c r="P89" s="74">
        <v>40597781524</v>
      </c>
      <c r="Q89" s="74">
        <v>39764862453</v>
      </c>
      <c r="R89" s="74">
        <v>40597781524</v>
      </c>
      <c r="S89" s="74">
        <v>39764862453</v>
      </c>
    </row>
    <row r="90" spans="1:19" x14ac:dyDescent="0.35">
      <c r="A90" s="74" t="s">
        <v>96</v>
      </c>
      <c r="B90" s="74">
        <v>15</v>
      </c>
      <c r="C90" s="74" t="s">
        <v>1578</v>
      </c>
      <c r="D90" s="74">
        <v>15911</v>
      </c>
      <c r="E90" s="74" t="s">
        <v>1905</v>
      </c>
      <c r="F90" s="74">
        <v>3864324572</v>
      </c>
      <c r="G90" s="74">
        <v>3946531654</v>
      </c>
      <c r="H90" s="75">
        <v>3864324572</v>
      </c>
      <c r="I90" s="74" t="s">
        <v>2829</v>
      </c>
      <c r="J90" s="74" t="s">
        <v>2833</v>
      </c>
      <c r="K90" s="74">
        <v>108804333</v>
      </c>
      <c r="L90" s="74">
        <v>0</v>
      </c>
      <c r="M90" s="74">
        <v>3973128905</v>
      </c>
      <c r="N90" s="74">
        <v>3973128905</v>
      </c>
      <c r="O90" s="74">
        <v>3864324572</v>
      </c>
      <c r="P90" s="74">
        <v>3973128905</v>
      </c>
      <c r="Q90" s="74">
        <v>3864324572</v>
      </c>
      <c r="R90" s="74">
        <v>3973128905</v>
      </c>
      <c r="S90" s="74">
        <v>3864324572</v>
      </c>
    </row>
    <row r="91" spans="1:19" x14ac:dyDescent="0.35">
      <c r="A91" s="74" t="s">
        <v>97</v>
      </c>
      <c r="B91" s="74">
        <v>15</v>
      </c>
      <c r="C91" s="74" t="s">
        <v>1578</v>
      </c>
      <c r="D91" s="74">
        <v>15912</v>
      </c>
      <c r="E91" s="74" t="s">
        <v>1906</v>
      </c>
      <c r="F91" s="74">
        <v>3830958355</v>
      </c>
      <c r="G91" s="74">
        <v>3867087694</v>
      </c>
      <c r="H91" s="75">
        <v>3830958355</v>
      </c>
      <c r="I91" s="74" t="s">
        <v>2829</v>
      </c>
      <c r="J91" s="74" t="s">
        <v>2833</v>
      </c>
      <c r="K91" s="74">
        <v>91351653</v>
      </c>
      <c r="L91" s="74">
        <v>0</v>
      </c>
      <c r="M91" s="74">
        <v>3922310008</v>
      </c>
      <c r="N91" s="74">
        <v>3922310008</v>
      </c>
      <c r="O91" s="74">
        <v>3830958355</v>
      </c>
      <c r="P91" s="74">
        <v>3922310008</v>
      </c>
      <c r="Q91" s="74">
        <v>3830958355</v>
      </c>
      <c r="R91" s="74">
        <v>3922310008</v>
      </c>
      <c r="S91" s="74">
        <v>3830958355</v>
      </c>
    </row>
    <row r="92" spans="1:19" x14ac:dyDescent="0.35">
      <c r="A92" s="74" t="s">
        <v>98</v>
      </c>
      <c r="B92" s="74">
        <v>15</v>
      </c>
      <c r="C92" s="74" t="s">
        <v>1578</v>
      </c>
      <c r="D92" s="74">
        <v>15915</v>
      </c>
      <c r="E92" s="74" t="s">
        <v>1868</v>
      </c>
      <c r="F92" s="74">
        <v>54490688200</v>
      </c>
      <c r="G92" s="74">
        <v>55360471050</v>
      </c>
      <c r="H92" s="75">
        <v>54490688200</v>
      </c>
      <c r="I92" s="74" t="s">
        <v>2829</v>
      </c>
      <c r="J92" s="74" t="s">
        <v>2833</v>
      </c>
      <c r="K92" s="74">
        <v>1104200449</v>
      </c>
      <c r="L92" s="74">
        <v>0</v>
      </c>
      <c r="M92" s="74">
        <v>55594888649</v>
      </c>
      <c r="N92" s="74">
        <v>55594888649</v>
      </c>
      <c r="O92" s="74">
        <v>54490688200</v>
      </c>
      <c r="P92" s="74">
        <v>55594888649</v>
      </c>
      <c r="Q92" s="74">
        <v>54490688200</v>
      </c>
      <c r="R92" s="74">
        <v>55594888649</v>
      </c>
      <c r="S92" s="74">
        <v>54490688200</v>
      </c>
    </row>
    <row r="93" spans="1:19" x14ac:dyDescent="0.35">
      <c r="A93" s="74" t="s">
        <v>99</v>
      </c>
      <c r="B93" s="74">
        <v>15</v>
      </c>
      <c r="C93" s="74" t="s">
        <v>1578</v>
      </c>
      <c r="D93" s="74">
        <v>15916</v>
      </c>
      <c r="E93" s="74" t="s">
        <v>1907</v>
      </c>
      <c r="F93" s="74">
        <v>9632102520</v>
      </c>
      <c r="G93" s="74">
        <v>9687465353</v>
      </c>
      <c r="H93" s="75">
        <v>9632102520</v>
      </c>
      <c r="I93" s="74" t="s">
        <v>2829</v>
      </c>
      <c r="J93" s="74" t="s">
        <v>2833</v>
      </c>
      <c r="K93" s="74">
        <v>248293275</v>
      </c>
      <c r="L93" s="74">
        <v>0</v>
      </c>
      <c r="M93" s="74">
        <v>9880395795</v>
      </c>
      <c r="N93" s="74">
        <v>9880395795</v>
      </c>
      <c r="O93" s="74">
        <v>9632102520</v>
      </c>
      <c r="P93" s="74">
        <v>9880395795</v>
      </c>
      <c r="Q93" s="74">
        <v>9632102520</v>
      </c>
      <c r="R93" s="74">
        <v>9880395795</v>
      </c>
      <c r="S93" s="74">
        <v>9632102520</v>
      </c>
    </row>
    <row r="94" spans="1:19" x14ac:dyDescent="0.35">
      <c r="A94" s="74" t="s">
        <v>100</v>
      </c>
      <c r="B94" s="74">
        <v>15</v>
      </c>
      <c r="C94" s="74" t="s">
        <v>1578</v>
      </c>
      <c r="D94" s="74">
        <v>15917</v>
      </c>
      <c r="E94" s="74" t="s">
        <v>1908</v>
      </c>
      <c r="F94" s="74">
        <v>1288289546</v>
      </c>
      <c r="G94" s="74">
        <v>1302289258</v>
      </c>
      <c r="H94" s="75">
        <v>1288289546</v>
      </c>
      <c r="I94" s="74" t="s">
        <v>2829</v>
      </c>
      <c r="J94" s="74" t="s">
        <v>2833</v>
      </c>
      <c r="K94" s="74">
        <v>37258900</v>
      </c>
      <c r="L94" s="74">
        <v>0</v>
      </c>
      <c r="M94" s="74">
        <v>1325548446</v>
      </c>
      <c r="N94" s="74">
        <v>1325548446</v>
      </c>
      <c r="O94" s="74">
        <v>1288289546</v>
      </c>
      <c r="P94" s="74">
        <v>1325548446</v>
      </c>
      <c r="Q94" s="74">
        <v>1288289546</v>
      </c>
      <c r="R94" s="74">
        <v>1325548446</v>
      </c>
      <c r="S94" s="74">
        <v>1288289546</v>
      </c>
    </row>
    <row r="95" spans="1:19" x14ac:dyDescent="0.35">
      <c r="A95" s="74" t="s">
        <v>101</v>
      </c>
      <c r="B95" s="74">
        <v>15</v>
      </c>
      <c r="C95" s="74" t="s">
        <v>1578</v>
      </c>
      <c r="D95" s="74">
        <v>46902</v>
      </c>
      <c r="E95" s="74" t="s">
        <v>1909</v>
      </c>
      <c r="F95" s="74">
        <v>3011183580</v>
      </c>
      <c r="G95" s="74">
        <v>3060420755</v>
      </c>
      <c r="H95" s="75">
        <v>3011183580</v>
      </c>
      <c r="I95" s="74" t="s">
        <v>2829</v>
      </c>
      <c r="J95" s="74" t="s">
        <v>2833</v>
      </c>
      <c r="K95" s="74">
        <v>78649196</v>
      </c>
      <c r="L95" s="74">
        <v>246400554</v>
      </c>
      <c r="M95" s="74">
        <v>3089832776</v>
      </c>
      <c r="N95" s="74">
        <v>2843432222</v>
      </c>
      <c r="O95" s="74">
        <v>2764783026</v>
      </c>
      <c r="P95" s="74">
        <v>3089832776</v>
      </c>
      <c r="Q95" s="74">
        <v>3011183580</v>
      </c>
      <c r="R95" s="74">
        <v>2843432222</v>
      </c>
      <c r="S95" s="74">
        <v>2764783026</v>
      </c>
    </row>
    <row r="96" spans="1:19" x14ac:dyDescent="0.35">
      <c r="A96" s="74" t="s">
        <v>102</v>
      </c>
      <c r="B96" s="74">
        <v>15</v>
      </c>
      <c r="C96" s="74" t="s">
        <v>1578</v>
      </c>
      <c r="D96" s="74">
        <v>94902</v>
      </c>
      <c r="E96" s="74" t="s">
        <v>2848</v>
      </c>
      <c r="F96" s="74">
        <v>643094612</v>
      </c>
      <c r="G96" s="74">
        <v>654524383</v>
      </c>
      <c r="H96" s="75">
        <v>643094612</v>
      </c>
      <c r="I96" s="74" t="s">
        <v>2829</v>
      </c>
      <c r="J96" s="74" t="s">
        <v>2833</v>
      </c>
      <c r="K96" s="74">
        <v>22066101</v>
      </c>
      <c r="L96" s="74">
        <v>0</v>
      </c>
      <c r="M96" s="74">
        <v>665430713</v>
      </c>
      <c r="N96" s="74">
        <v>665430713</v>
      </c>
      <c r="O96" s="74">
        <v>643094612</v>
      </c>
      <c r="P96" s="74">
        <v>665430713</v>
      </c>
      <c r="Q96" s="74">
        <v>643094612</v>
      </c>
      <c r="R96" s="74">
        <v>665430713</v>
      </c>
      <c r="S96" s="74">
        <v>643094612</v>
      </c>
    </row>
    <row r="97" spans="1:19" x14ac:dyDescent="0.35">
      <c r="A97" s="74" t="s">
        <v>103</v>
      </c>
      <c r="B97" s="74">
        <v>15</v>
      </c>
      <c r="C97" s="74" t="s">
        <v>1578</v>
      </c>
      <c r="D97" s="74">
        <v>130901</v>
      </c>
      <c r="E97" s="74" t="s">
        <v>1911</v>
      </c>
      <c r="F97" s="74">
        <v>2106519873</v>
      </c>
      <c r="G97" s="74">
        <v>2136305579</v>
      </c>
      <c r="H97" s="75">
        <v>2106519873</v>
      </c>
      <c r="I97" s="74" t="s">
        <v>2829</v>
      </c>
      <c r="J97" s="74" t="s">
        <v>2833</v>
      </c>
      <c r="K97" s="74">
        <v>40843099</v>
      </c>
      <c r="L97" s="74">
        <v>0</v>
      </c>
      <c r="M97" s="74">
        <v>2147362972</v>
      </c>
      <c r="N97" s="74">
        <v>2147362972</v>
      </c>
      <c r="O97" s="74">
        <v>2106519873</v>
      </c>
      <c r="P97" s="74">
        <v>2147362972</v>
      </c>
      <c r="Q97" s="74">
        <v>2106519873</v>
      </c>
      <c r="R97" s="74">
        <v>2147362972</v>
      </c>
      <c r="S97" s="74">
        <v>2106519873</v>
      </c>
    </row>
    <row r="98" spans="1:19" x14ac:dyDescent="0.35">
      <c r="A98" s="74" t="s">
        <v>104</v>
      </c>
      <c r="B98" s="74">
        <v>15</v>
      </c>
      <c r="C98" s="74" t="s">
        <v>1578</v>
      </c>
      <c r="D98" s="74">
        <v>163908</v>
      </c>
      <c r="E98" s="74" t="s">
        <v>1912</v>
      </c>
      <c r="F98" s="74">
        <v>750201190</v>
      </c>
      <c r="G98" s="74">
        <v>734572463</v>
      </c>
      <c r="H98" s="75">
        <v>750201190</v>
      </c>
      <c r="I98" s="74" t="s">
        <v>2829</v>
      </c>
      <c r="J98" s="74" t="s">
        <v>2833</v>
      </c>
      <c r="K98" s="74">
        <v>17544699</v>
      </c>
      <c r="L98" s="74">
        <v>0</v>
      </c>
      <c r="M98" s="74">
        <v>767745889</v>
      </c>
      <c r="N98" s="74">
        <v>767745889</v>
      </c>
      <c r="O98" s="74">
        <v>750201190</v>
      </c>
      <c r="P98" s="74">
        <v>767745889</v>
      </c>
      <c r="Q98" s="74">
        <v>750201190</v>
      </c>
      <c r="R98" s="74">
        <v>767745889</v>
      </c>
      <c r="S98" s="74">
        <v>750201190</v>
      </c>
    </row>
    <row r="99" spans="1:19" x14ac:dyDescent="0.35">
      <c r="A99" s="74" t="s">
        <v>105</v>
      </c>
      <c r="B99" s="74">
        <v>15</v>
      </c>
      <c r="C99" s="74" t="s">
        <v>1578</v>
      </c>
      <c r="D99" s="74">
        <v>247901</v>
      </c>
      <c r="E99" s="74" t="s">
        <v>1913</v>
      </c>
      <c r="F99" s="74">
        <v>1548495</v>
      </c>
      <c r="G99" s="74">
        <v>1548495</v>
      </c>
      <c r="H99" s="75">
        <v>1548495</v>
      </c>
      <c r="I99" s="74" t="s">
        <v>2829</v>
      </c>
      <c r="J99" s="74" t="s">
        <v>2833</v>
      </c>
      <c r="K99" s="74">
        <v>64310</v>
      </c>
      <c r="L99" s="74">
        <v>0</v>
      </c>
      <c r="M99" s="74">
        <v>1612805</v>
      </c>
      <c r="N99" s="74">
        <v>1612805</v>
      </c>
      <c r="O99" s="74">
        <v>1548495</v>
      </c>
      <c r="P99" s="74">
        <v>1612805</v>
      </c>
      <c r="Q99" s="74">
        <v>1548495</v>
      </c>
      <c r="R99" s="74">
        <v>1612805</v>
      </c>
      <c r="S99" s="74">
        <v>1548495</v>
      </c>
    </row>
    <row r="100" spans="1:19" x14ac:dyDescent="0.35">
      <c r="A100" s="74" t="s">
        <v>106</v>
      </c>
      <c r="B100" s="74">
        <v>16</v>
      </c>
      <c r="C100" s="74" t="s">
        <v>1579</v>
      </c>
      <c r="D100" s="74">
        <v>16901</v>
      </c>
      <c r="E100" s="74" t="s">
        <v>1914</v>
      </c>
      <c r="F100" s="74">
        <v>746622489</v>
      </c>
      <c r="G100" s="74">
        <v>746622489</v>
      </c>
      <c r="H100" s="75">
        <v>746622489</v>
      </c>
      <c r="I100" s="74" t="s">
        <v>2829</v>
      </c>
      <c r="J100" s="74" t="s">
        <v>2832</v>
      </c>
      <c r="K100" s="74">
        <v>13716938</v>
      </c>
      <c r="L100" s="74">
        <v>0</v>
      </c>
      <c r="M100" s="74">
        <v>760339427</v>
      </c>
      <c r="N100" s="74">
        <v>760339427</v>
      </c>
      <c r="O100" s="74">
        <v>746622489</v>
      </c>
      <c r="P100" s="74">
        <v>760339427</v>
      </c>
      <c r="Q100" s="74">
        <v>746622489</v>
      </c>
      <c r="R100" s="74">
        <v>760339427</v>
      </c>
      <c r="S100" s="74">
        <v>746622489</v>
      </c>
    </row>
    <row r="101" spans="1:19" x14ac:dyDescent="0.35">
      <c r="A101" s="74" t="s">
        <v>107</v>
      </c>
      <c r="B101" s="74">
        <v>16</v>
      </c>
      <c r="C101" s="74" t="s">
        <v>1579</v>
      </c>
      <c r="D101" s="74">
        <v>16902</v>
      </c>
      <c r="E101" s="74" t="s">
        <v>1915</v>
      </c>
      <c r="F101" s="74">
        <v>727576440</v>
      </c>
      <c r="G101" s="74">
        <v>727576440</v>
      </c>
      <c r="H101" s="75">
        <v>727576440</v>
      </c>
      <c r="I101" s="74" t="s">
        <v>2829</v>
      </c>
      <c r="J101" s="74" t="s">
        <v>2832</v>
      </c>
      <c r="K101" s="74">
        <v>15532433</v>
      </c>
      <c r="L101" s="74">
        <v>0</v>
      </c>
      <c r="M101" s="74">
        <v>743338938</v>
      </c>
      <c r="N101" s="74">
        <v>743338938</v>
      </c>
      <c r="O101" s="74">
        <v>727576440</v>
      </c>
      <c r="P101" s="74">
        <v>743338938</v>
      </c>
      <c r="Q101" s="74">
        <v>727576440</v>
      </c>
      <c r="R101" s="74">
        <v>743338938</v>
      </c>
      <c r="S101" s="74">
        <v>727576440</v>
      </c>
    </row>
    <row r="102" spans="1:19" x14ac:dyDescent="0.35">
      <c r="A102" s="74" t="s">
        <v>108</v>
      </c>
      <c r="B102" s="74">
        <v>16</v>
      </c>
      <c r="C102" s="74" t="s">
        <v>1579</v>
      </c>
      <c r="D102" s="74">
        <v>86901</v>
      </c>
      <c r="E102" s="74" t="s">
        <v>1916</v>
      </c>
      <c r="F102" s="74">
        <v>6972121</v>
      </c>
      <c r="G102" s="74">
        <v>6972121</v>
      </c>
      <c r="H102" s="75">
        <v>6972121</v>
      </c>
      <c r="I102" s="74" t="s">
        <v>2829</v>
      </c>
      <c r="J102" s="74" t="s">
        <v>2832</v>
      </c>
      <c r="K102" s="74">
        <v>224410</v>
      </c>
      <c r="L102" s="74">
        <v>0</v>
      </c>
      <c r="M102" s="74">
        <v>7196531</v>
      </c>
      <c r="N102" s="74">
        <v>7196531</v>
      </c>
      <c r="O102" s="74">
        <v>6972121</v>
      </c>
      <c r="P102" s="74">
        <v>7196531</v>
      </c>
      <c r="Q102" s="74">
        <v>6972121</v>
      </c>
      <c r="R102" s="74">
        <v>7196531</v>
      </c>
      <c r="S102" s="74">
        <v>6972121</v>
      </c>
    </row>
    <row r="103" spans="1:19" x14ac:dyDescent="0.35">
      <c r="A103" s="74" t="s">
        <v>109</v>
      </c>
      <c r="B103" s="74">
        <v>17</v>
      </c>
      <c r="C103" s="74" t="s">
        <v>1580</v>
      </c>
      <c r="D103" s="74">
        <v>17901</v>
      </c>
      <c r="E103" s="74" t="s">
        <v>1917</v>
      </c>
      <c r="F103" s="74">
        <v>462289715</v>
      </c>
      <c r="G103" s="74">
        <v>462289715</v>
      </c>
      <c r="H103" s="75">
        <v>462289715</v>
      </c>
      <c r="I103" s="74" t="s">
        <v>2829</v>
      </c>
      <c r="J103" s="74" t="s">
        <v>2832</v>
      </c>
      <c r="K103" s="74">
        <v>358720</v>
      </c>
      <c r="L103" s="74">
        <v>229985</v>
      </c>
      <c r="M103" s="74">
        <v>462648435</v>
      </c>
      <c r="N103" s="74">
        <v>462418450</v>
      </c>
      <c r="O103" s="74">
        <v>462059730</v>
      </c>
      <c r="P103" s="74">
        <v>607773145</v>
      </c>
      <c r="Q103" s="74">
        <v>607414425</v>
      </c>
      <c r="R103" s="74">
        <v>607543160</v>
      </c>
      <c r="S103" s="74">
        <v>607184440</v>
      </c>
    </row>
    <row r="104" spans="1:19" x14ac:dyDescent="0.35">
      <c r="A104" s="74" t="s">
        <v>110</v>
      </c>
      <c r="B104" s="74">
        <v>17</v>
      </c>
      <c r="C104" s="74" t="s">
        <v>1580</v>
      </c>
      <c r="D104" s="74">
        <v>58909</v>
      </c>
      <c r="E104" s="74" t="s">
        <v>1918</v>
      </c>
      <c r="F104" s="74">
        <v>12065580</v>
      </c>
      <c r="G104" s="74">
        <v>12065580</v>
      </c>
      <c r="H104" s="75">
        <v>12065580</v>
      </c>
      <c r="I104" s="74" t="s">
        <v>2829</v>
      </c>
      <c r="J104" s="74" t="s">
        <v>2832</v>
      </c>
      <c r="K104" s="74">
        <v>24690</v>
      </c>
      <c r="L104" s="74">
        <v>1800</v>
      </c>
      <c r="M104" s="74">
        <v>12090270</v>
      </c>
      <c r="N104" s="74">
        <v>12088470</v>
      </c>
      <c r="O104" s="74">
        <v>12063780</v>
      </c>
      <c r="P104" s="74">
        <v>12090270</v>
      </c>
      <c r="Q104" s="74">
        <v>12065580</v>
      </c>
      <c r="R104" s="74">
        <v>12088470</v>
      </c>
      <c r="S104" s="74">
        <v>12063780</v>
      </c>
    </row>
    <row r="105" spans="1:19" x14ac:dyDescent="0.35">
      <c r="A105" s="74" t="s">
        <v>111</v>
      </c>
      <c r="B105" s="74">
        <v>18</v>
      </c>
      <c r="C105" s="74" t="s">
        <v>1581</v>
      </c>
      <c r="D105" s="74">
        <v>18901</v>
      </c>
      <c r="E105" s="74" t="s">
        <v>1919</v>
      </c>
      <c r="F105" s="74">
        <v>558940968</v>
      </c>
      <c r="G105" s="74">
        <v>573846528</v>
      </c>
      <c r="H105" s="75">
        <v>558940968</v>
      </c>
      <c r="I105" s="74" t="s">
        <v>2829</v>
      </c>
      <c r="J105" s="74" t="s">
        <v>2833</v>
      </c>
      <c r="K105" s="74">
        <v>15875962</v>
      </c>
      <c r="L105" s="74">
        <v>0</v>
      </c>
      <c r="M105" s="74">
        <v>574816930</v>
      </c>
      <c r="N105" s="74">
        <v>574816930</v>
      </c>
      <c r="O105" s="74">
        <v>558940968</v>
      </c>
      <c r="P105" s="74">
        <v>574816930</v>
      </c>
      <c r="Q105" s="74">
        <v>558940968</v>
      </c>
      <c r="R105" s="74">
        <v>574816930</v>
      </c>
      <c r="S105" s="74">
        <v>558940968</v>
      </c>
    </row>
    <row r="106" spans="1:19" x14ac:dyDescent="0.35">
      <c r="A106" s="74" t="s">
        <v>112</v>
      </c>
      <c r="B106" s="74">
        <v>18</v>
      </c>
      <c r="C106" s="74" t="s">
        <v>1581</v>
      </c>
      <c r="D106" s="74">
        <v>18902</v>
      </c>
      <c r="E106" s="74" t="s">
        <v>1920</v>
      </c>
      <c r="F106" s="74">
        <v>180790561</v>
      </c>
      <c r="G106" s="74">
        <v>174578347</v>
      </c>
      <c r="H106" s="75">
        <v>180790561</v>
      </c>
      <c r="I106" s="74" t="s">
        <v>2829</v>
      </c>
      <c r="J106" s="74" t="s">
        <v>2833</v>
      </c>
      <c r="K106" s="74">
        <v>5859639</v>
      </c>
      <c r="L106" s="74">
        <v>0</v>
      </c>
      <c r="M106" s="74">
        <v>186650200</v>
      </c>
      <c r="N106" s="74">
        <v>186650200</v>
      </c>
      <c r="O106" s="74">
        <v>180790561</v>
      </c>
      <c r="P106" s="74">
        <v>186650200</v>
      </c>
      <c r="Q106" s="74">
        <v>180790561</v>
      </c>
      <c r="R106" s="74">
        <v>186650200</v>
      </c>
      <c r="S106" s="74">
        <v>180790561</v>
      </c>
    </row>
    <row r="107" spans="1:19" x14ac:dyDescent="0.35">
      <c r="A107" s="74" t="s">
        <v>113</v>
      </c>
      <c r="B107" s="74">
        <v>18</v>
      </c>
      <c r="C107" s="74" t="s">
        <v>1581</v>
      </c>
      <c r="D107" s="74">
        <v>18903</v>
      </c>
      <c r="E107" s="74" t="s">
        <v>1921</v>
      </c>
      <c r="F107" s="74">
        <v>62720111</v>
      </c>
      <c r="G107" s="74">
        <v>70736569</v>
      </c>
      <c r="H107" s="75">
        <v>62720111</v>
      </c>
      <c r="I107" s="74" t="s">
        <v>2829</v>
      </c>
      <c r="J107" s="74" t="s">
        <v>2834</v>
      </c>
      <c r="K107" s="74">
        <v>2155344</v>
      </c>
      <c r="L107" s="74">
        <v>0</v>
      </c>
      <c r="M107" s="74">
        <v>64875455</v>
      </c>
      <c r="N107" s="74">
        <v>64875455</v>
      </c>
      <c r="O107" s="74">
        <v>62720111</v>
      </c>
      <c r="P107" s="74">
        <v>64875455</v>
      </c>
      <c r="Q107" s="74">
        <v>62720111</v>
      </c>
      <c r="R107" s="74">
        <v>64875455</v>
      </c>
      <c r="S107" s="74">
        <v>62720111</v>
      </c>
    </row>
    <row r="108" spans="1:19" x14ac:dyDescent="0.35">
      <c r="A108" s="74" t="s">
        <v>114</v>
      </c>
      <c r="B108" s="74">
        <v>18</v>
      </c>
      <c r="C108" s="74" t="s">
        <v>1581</v>
      </c>
      <c r="D108" s="74">
        <v>18904</v>
      </c>
      <c r="E108" s="74" t="s">
        <v>1922</v>
      </c>
      <c r="F108" s="74">
        <v>162869576</v>
      </c>
      <c r="G108" s="74">
        <v>166336895</v>
      </c>
      <c r="H108" s="75">
        <v>162869576</v>
      </c>
      <c r="I108" s="74" t="s">
        <v>2829</v>
      </c>
      <c r="J108" s="74" t="s">
        <v>2833</v>
      </c>
      <c r="K108" s="74">
        <v>5509796</v>
      </c>
      <c r="L108" s="74">
        <v>0</v>
      </c>
      <c r="M108" s="74">
        <v>168379372</v>
      </c>
      <c r="N108" s="74">
        <v>168379372</v>
      </c>
      <c r="O108" s="74">
        <v>162869576</v>
      </c>
      <c r="P108" s="74">
        <v>168379372</v>
      </c>
      <c r="Q108" s="74">
        <v>162869576</v>
      </c>
      <c r="R108" s="74">
        <v>168379372</v>
      </c>
      <c r="S108" s="74">
        <v>162869576</v>
      </c>
    </row>
    <row r="109" spans="1:19" x14ac:dyDescent="0.35">
      <c r="A109" s="74" t="s">
        <v>115</v>
      </c>
      <c r="B109" s="74">
        <v>18</v>
      </c>
      <c r="C109" s="74" t="s">
        <v>1581</v>
      </c>
      <c r="D109" s="74">
        <v>18905</v>
      </c>
      <c r="E109" s="74" t="s">
        <v>1923</v>
      </c>
      <c r="F109" s="74">
        <v>103941873</v>
      </c>
      <c r="G109" s="74">
        <v>108067190</v>
      </c>
      <c r="H109" s="75">
        <v>103941873</v>
      </c>
      <c r="I109" s="74" t="s">
        <v>2829</v>
      </c>
      <c r="J109" s="74" t="s">
        <v>2833</v>
      </c>
      <c r="K109" s="74">
        <v>1849407</v>
      </c>
      <c r="L109" s="74">
        <v>0</v>
      </c>
      <c r="M109" s="74">
        <v>105791280</v>
      </c>
      <c r="N109" s="74">
        <v>105791280</v>
      </c>
      <c r="O109" s="74">
        <v>103941873</v>
      </c>
      <c r="P109" s="74">
        <v>105791280</v>
      </c>
      <c r="Q109" s="74">
        <v>103941873</v>
      </c>
      <c r="R109" s="74">
        <v>105791280</v>
      </c>
      <c r="S109" s="74">
        <v>103941873</v>
      </c>
    </row>
    <row r="110" spans="1:19" x14ac:dyDescent="0.35">
      <c r="A110" s="74" t="s">
        <v>116</v>
      </c>
      <c r="B110" s="74">
        <v>18</v>
      </c>
      <c r="C110" s="74" t="s">
        <v>1581</v>
      </c>
      <c r="D110" s="74">
        <v>18906</v>
      </c>
      <c r="E110" s="74" t="s">
        <v>1924</v>
      </c>
      <c r="F110" s="74">
        <v>107360308</v>
      </c>
      <c r="G110" s="74">
        <v>110105867</v>
      </c>
      <c r="H110" s="75">
        <v>107360308</v>
      </c>
      <c r="I110" s="74" t="s">
        <v>2829</v>
      </c>
      <c r="J110" s="74" t="s">
        <v>2833</v>
      </c>
      <c r="K110" s="74">
        <v>2214031</v>
      </c>
      <c r="L110" s="74">
        <v>0</v>
      </c>
      <c r="M110" s="74">
        <v>109574339</v>
      </c>
      <c r="N110" s="74">
        <v>109574339</v>
      </c>
      <c r="O110" s="74">
        <v>107360308</v>
      </c>
      <c r="P110" s="74">
        <v>109574339</v>
      </c>
      <c r="Q110" s="74">
        <v>107360308</v>
      </c>
      <c r="R110" s="74">
        <v>109574339</v>
      </c>
      <c r="S110" s="74">
        <v>107360308</v>
      </c>
    </row>
    <row r="111" spans="1:19" x14ac:dyDescent="0.35">
      <c r="A111" s="74" t="s">
        <v>117</v>
      </c>
      <c r="B111" s="74">
        <v>18</v>
      </c>
      <c r="C111" s="74" t="s">
        <v>1581</v>
      </c>
      <c r="D111" s="74">
        <v>18907</v>
      </c>
      <c r="E111" s="74" t="s">
        <v>1925</v>
      </c>
      <c r="F111" s="74">
        <v>160388505</v>
      </c>
      <c r="G111" s="74">
        <v>191946068</v>
      </c>
      <c r="H111" s="75">
        <v>160388505</v>
      </c>
      <c r="I111" s="74" t="s">
        <v>2829</v>
      </c>
      <c r="J111" s="74" t="s">
        <v>2834</v>
      </c>
      <c r="K111" s="74">
        <v>4757290</v>
      </c>
      <c r="L111" s="74">
        <v>0</v>
      </c>
      <c r="M111" s="74">
        <v>165145795</v>
      </c>
      <c r="N111" s="74">
        <v>165145795</v>
      </c>
      <c r="O111" s="74">
        <v>160388505</v>
      </c>
      <c r="P111" s="74">
        <v>165145795</v>
      </c>
      <c r="Q111" s="74">
        <v>160388505</v>
      </c>
      <c r="R111" s="74">
        <v>165145795</v>
      </c>
      <c r="S111" s="74">
        <v>160388505</v>
      </c>
    </row>
    <row r="112" spans="1:19" x14ac:dyDescent="0.35">
      <c r="A112" s="74" t="s">
        <v>118</v>
      </c>
      <c r="B112" s="74">
        <v>18</v>
      </c>
      <c r="C112" s="74" t="s">
        <v>1581</v>
      </c>
      <c r="D112" s="74">
        <v>18908</v>
      </c>
      <c r="E112" s="74" t="s">
        <v>1926</v>
      </c>
      <c r="F112" s="74">
        <v>67780254</v>
      </c>
      <c r="G112" s="74">
        <v>70518235</v>
      </c>
      <c r="H112" s="75">
        <v>67780254</v>
      </c>
      <c r="I112" s="74" t="s">
        <v>2829</v>
      </c>
      <c r="J112" s="74" t="s">
        <v>2833</v>
      </c>
      <c r="K112" s="74">
        <v>1896964</v>
      </c>
      <c r="L112" s="74">
        <v>0</v>
      </c>
      <c r="M112" s="74">
        <v>69677218</v>
      </c>
      <c r="N112" s="74">
        <v>69677218</v>
      </c>
      <c r="O112" s="74">
        <v>67780254</v>
      </c>
      <c r="P112" s="74">
        <v>69677218</v>
      </c>
      <c r="Q112" s="74">
        <v>67780254</v>
      </c>
      <c r="R112" s="74">
        <v>69677218</v>
      </c>
      <c r="S112" s="74">
        <v>67780254</v>
      </c>
    </row>
    <row r="113" spans="1:19" x14ac:dyDescent="0.35">
      <c r="A113" s="74" t="s">
        <v>119</v>
      </c>
      <c r="B113" s="74">
        <v>18</v>
      </c>
      <c r="C113" s="74" t="s">
        <v>1581</v>
      </c>
      <c r="D113" s="74">
        <v>50909</v>
      </c>
      <c r="E113" s="74" t="s">
        <v>1927</v>
      </c>
      <c r="F113" s="74">
        <v>701728</v>
      </c>
      <c r="G113" s="74">
        <v>701728</v>
      </c>
      <c r="H113" s="75">
        <v>701728</v>
      </c>
      <c r="I113" s="74" t="s">
        <v>2829</v>
      </c>
      <c r="J113" s="74" t="s">
        <v>2833</v>
      </c>
      <c r="K113" s="74">
        <v>11750</v>
      </c>
      <c r="L113" s="74">
        <v>0</v>
      </c>
      <c r="M113" s="74">
        <v>713478</v>
      </c>
      <c r="N113" s="74">
        <v>713478</v>
      </c>
      <c r="O113" s="74">
        <v>701728</v>
      </c>
      <c r="P113" s="74">
        <v>713478</v>
      </c>
      <c r="Q113" s="74">
        <v>701728</v>
      </c>
      <c r="R113" s="74">
        <v>713478</v>
      </c>
      <c r="S113" s="74">
        <v>701728</v>
      </c>
    </row>
    <row r="114" spans="1:19" x14ac:dyDescent="0.35">
      <c r="A114" s="74" t="s">
        <v>120</v>
      </c>
      <c r="B114" s="74">
        <v>18</v>
      </c>
      <c r="C114" s="74" t="s">
        <v>1581</v>
      </c>
      <c r="D114" s="74">
        <v>97903</v>
      </c>
      <c r="E114" s="74" t="s">
        <v>1928</v>
      </c>
      <c r="F114" s="74">
        <v>9115356</v>
      </c>
      <c r="G114" s="74">
        <v>9115356</v>
      </c>
      <c r="H114" s="75">
        <v>9115356</v>
      </c>
      <c r="I114" s="74" t="s">
        <v>2829</v>
      </c>
      <c r="J114" s="74" t="s">
        <v>2833</v>
      </c>
      <c r="K114" s="74">
        <v>138181</v>
      </c>
      <c r="L114" s="74">
        <v>0</v>
      </c>
      <c r="M114" s="74">
        <v>9253537</v>
      </c>
      <c r="N114" s="74">
        <v>9253537</v>
      </c>
      <c r="O114" s="74">
        <v>9115356</v>
      </c>
      <c r="P114" s="74">
        <v>9253537</v>
      </c>
      <c r="Q114" s="74">
        <v>9115356</v>
      </c>
      <c r="R114" s="74">
        <v>9253537</v>
      </c>
      <c r="S114" s="74">
        <v>9115356</v>
      </c>
    </row>
    <row r="115" spans="1:19" x14ac:dyDescent="0.35">
      <c r="A115" s="74" t="s">
        <v>121</v>
      </c>
      <c r="B115" s="74">
        <v>18</v>
      </c>
      <c r="C115" s="74" t="s">
        <v>1581</v>
      </c>
      <c r="D115" s="74">
        <v>161920</v>
      </c>
      <c r="E115" s="74" t="s">
        <v>1929</v>
      </c>
      <c r="F115" s="74">
        <v>19036529</v>
      </c>
      <c r="G115" s="74">
        <v>19036549</v>
      </c>
      <c r="H115" s="75">
        <v>19036529</v>
      </c>
      <c r="I115" s="74" t="s">
        <v>2829</v>
      </c>
      <c r="J115" s="74" t="s">
        <v>2833</v>
      </c>
      <c r="K115" s="74">
        <v>1002137</v>
      </c>
      <c r="L115" s="74">
        <v>0</v>
      </c>
      <c r="M115" s="74">
        <v>20038666</v>
      </c>
      <c r="N115" s="74">
        <v>20038666</v>
      </c>
      <c r="O115" s="74">
        <v>19036529</v>
      </c>
      <c r="P115" s="74">
        <v>20038666</v>
      </c>
      <c r="Q115" s="74">
        <v>19036529</v>
      </c>
      <c r="R115" s="74">
        <v>20038666</v>
      </c>
      <c r="S115" s="74">
        <v>19036529</v>
      </c>
    </row>
    <row r="116" spans="1:19" x14ac:dyDescent="0.35">
      <c r="A116" s="74" t="s">
        <v>122</v>
      </c>
      <c r="B116" s="74">
        <v>19</v>
      </c>
      <c r="C116" s="74" t="s">
        <v>1582</v>
      </c>
      <c r="D116" s="74">
        <v>19901</v>
      </c>
      <c r="E116" s="74" t="s">
        <v>1930</v>
      </c>
      <c r="F116" s="74">
        <v>192921225</v>
      </c>
      <c r="G116" s="74">
        <v>194799834</v>
      </c>
      <c r="H116" s="75">
        <v>192921225</v>
      </c>
      <c r="I116" s="74" t="s">
        <v>2829</v>
      </c>
      <c r="J116" s="74" t="s">
        <v>2833</v>
      </c>
      <c r="K116" s="74">
        <v>9606944</v>
      </c>
      <c r="L116" s="74">
        <v>0</v>
      </c>
      <c r="M116" s="74">
        <v>202528169</v>
      </c>
      <c r="N116" s="74">
        <v>202528169</v>
      </c>
      <c r="O116" s="74">
        <v>192921225</v>
      </c>
      <c r="P116" s="74">
        <v>202528169</v>
      </c>
      <c r="Q116" s="74">
        <v>192921225</v>
      </c>
      <c r="R116" s="74">
        <v>202528169</v>
      </c>
      <c r="S116" s="74">
        <v>192921225</v>
      </c>
    </row>
    <row r="117" spans="1:19" x14ac:dyDescent="0.35">
      <c r="A117" s="74" t="s">
        <v>123</v>
      </c>
      <c r="B117" s="74">
        <v>19</v>
      </c>
      <c r="C117" s="74" t="s">
        <v>1582</v>
      </c>
      <c r="D117" s="74">
        <v>19902</v>
      </c>
      <c r="E117" s="74" t="s">
        <v>1931</v>
      </c>
      <c r="F117" s="74">
        <v>164127304</v>
      </c>
      <c r="G117" s="74">
        <v>169357119</v>
      </c>
      <c r="H117" s="75">
        <v>164127304</v>
      </c>
      <c r="I117" s="74" t="s">
        <v>2829</v>
      </c>
      <c r="J117" s="74" t="s">
        <v>2833</v>
      </c>
      <c r="K117" s="74">
        <v>8454060</v>
      </c>
      <c r="L117" s="74">
        <v>0</v>
      </c>
      <c r="M117" s="74">
        <v>172581364</v>
      </c>
      <c r="N117" s="74">
        <v>172581364</v>
      </c>
      <c r="O117" s="74">
        <v>164127304</v>
      </c>
      <c r="P117" s="74">
        <v>172581364</v>
      </c>
      <c r="Q117" s="74">
        <v>164127304</v>
      </c>
      <c r="R117" s="74">
        <v>172581364</v>
      </c>
      <c r="S117" s="74">
        <v>164127304</v>
      </c>
    </row>
    <row r="118" spans="1:19" x14ac:dyDescent="0.35">
      <c r="A118" s="74" t="s">
        <v>124</v>
      </c>
      <c r="B118" s="74">
        <v>19</v>
      </c>
      <c r="C118" s="74" t="s">
        <v>1582</v>
      </c>
      <c r="D118" s="74">
        <v>19903</v>
      </c>
      <c r="E118" s="74" t="s">
        <v>1932</v>
      </c>
      <c r="F118" s="74">
        <v>60864991</v>
      </c>
      <c r="G118" s="74">
        <v>63355914</v>
      </c>
      <c r="H118" s="75">
        <v>60864991</v>
      </c>
      <c r="I118" s="74" t="s">
        <v>2829</v>
      </c>
      <c r="J118" s="74" t="s">
        <v>2833</v>
      </c>
      <c r="K118" s="74">
        <v>4594908</v>
      </c>
      <c r="L118" s="74">
        <v>0</v>
      </c>
      <c r="M118" s="74">
        <v>65459899</v>
      </c>
      <c r="N118" s="74">
        <v>65459899</v>
      </c>
      <c r="O118" s="74">
        <v>60864991</v>
      </c>
      <c r="P118" s="74">
        <v>65459899</v>
      </c>
      <c r="Q118" s="74">
        <v>60864991</v>
      </c>
      <c r="R118" s="74">
        <v>65459899</v>
      </c>
      <c r="S118" s="74">
        <v>60864991</v>
      </c>
    </row>
    <row r="119" spans="1:19" x14ac:dyDescent="0.35">
      <c r="A119" s="74" t="s">
        <v>125</v>
      </c>
      <c r="B119" s="74">
        <v>19</v>
      </c>
      <c r="C119" s="74" t="s">
        <v>1582</v>
      </c>
      <c r="D119" s="74">
        <v>19905</v>
      </c>
      <c r="E119" s="74" t="s">
        <v>1933</v>
      </c>
      <c r="F119" s="74">
        <v>386667283</v>
      </c>
      <c r="G119" s="74">
        <v>393762082</v>
      </c>
      <c r="H119" s="75">
        <v>386667283</v>
      </c>
      <c r="I119" s="74" t="s">
        <v>2829</v>
      </c>
      <c r="J119" s="74" t="s">
        <v>2833</v>
      </c>
      <c r="K119" s="74">
        <v>15575781</v>
      </c>
      <c r="L119" s="74">
        <v>0</v>
      </c>
      <c r="M119" s="74">
        <v>402243064</v>
      </c>
      <c r="N119" s="74">
        <v>402243064</v>
      </c>
      <c r="O119" s="74">
        <v>386667283</v>
      </c>
      <c r="P119" s="74">
        <v>402243064</v>
      </c>
      <c r="Q119" s="74">
        <v>386667283</v>
      </c>
      <c r="R119" s="74">
        <v>402243064</v>
      </c>
      <c r="S119" s="74">
        <v>386667283</v>
      </c>
    </row>
    <row r="120" spans="1:19" x14ac:dyDescent="0.35">
      <c r="A120" s="74" t="s">
        <v>126</v>
      </c>
      <c r="B120" s="74">
        <v>19</v>
      </c>
      <c r="C120" s="74" t="s">
        <v>1582</v>
      </c>
      <c r="D120" s="74">
        <v>19906</v>
      </c>
      <c r="E120" s="74" t="s">
        <v>1934</v>
      </c>
      <c r="F120" s="74">
        <v>245334120</v>
      </c>
      <c r="G120" s="74">
        <v>250520318</v>
      </c>
      <c r="H120" s="75">
        <v>245334120</v>
      </c>
      <c r="I120" s="74" t="s">
        <v>2829</v>
      </c>
      <c r="J120" s="74" t="s">
        <v>2833</v>
      </c>
      <c r="K120" s="74">
        <v>12352410</v>
      </c>
      <c r="L120" s="74">
        <v>0</v>
      </c>
      <c r="M120" s="74">
        <v>257686530</v>
      </c>
      <c r="N120" s="74">
        <v>257686530</v>
      </c>
      <c r="O120" s="74">
        <v>245334120</v>
      </c>
      <c r="P120" s="74">
        <v>257686530</v>
      </c>
      <c r="Q120" s="74">
        <v>245334120</v>
      </c>
      <c r="R120" s="74">
        <v>257686530</v>
      </c>
      <c r="S120" s="74">
        <v>245334120</v>
      </c>
    </row>
    <row r="121" spans="1:19" x14ac:dyDescent="0.35">
      <c r="A121" s="74" t="s">
        <v>127</v>
      </c>
      <c r="B121" s="74">
        <v>19</v>
      </c>
      <c r="C121" s="74" t="s">
        <v>1582</v>
      </c>
      <c r="D121" s="74">
        <v>19907</v>
      </c>
      <c r="E121" s="74" t="s">
        <v>1935</v>
      </c>
      <c r="F121" s="74">
        <v>2007912293</v>
      </c>
      <c r="G121" s="74">
        <v>2091170133</v>
      </c>
      <c r="H121" s="75">
        <v>2007912293</v>
      </c>
      <c r="I121" s="74" t="s">
        <v>2829</v>
      </c>
      <c r="J121" s="74" t="s">
        <v>2833</v>
      </c>
      <c r="K121" s="74">
        <v>44470924</v>
      </c>
      <c r="L121" s="74">
        <v>0</v>
      </c>
      <c r="M121" s="74">
        <v>2052383217</v>
      </c>
      <c r="N121" s="74">
        <v>2052383217</v>
      </c>
      <c r="O121" s="74">
        <v>2007912293</v>
      </c>
      <c r="P121" s="74">
        <v>2052383217</v>
      </c>
      <c r="Q121" s="74">
        <v>2007912293</v>
      </c>
      <c r="R121" s="74">
        <v>2052383217</v>
      </c>
      <c r="S121" s="74">
        <v>2007912293</v>
      </c>
    </row>
    <row r="122" spans="1:19" x14ac:dyDescent="0.35">
      <c r="A122" s="74" t="s">
        <v>128</v>
      </c>
      <c r="B122" s="74">
        <v>19</v>
      </c>
      <c r="C122" s="74" t="s">
        <v>1582</v>
      </c>
      <c r="D122" s="74">
        <v>19908</v>
      </c>
      <c r="E122" s="74" t="s">
        <v>1936</v>
      </c>
      <c r="F122" s="74">
        <v>544613385</v>
      </c>
      <c r="G122" s="74">
        <v>564000133</v>
      </c>
      <c r="H122" s="75">
        <v>544613385</v>
      </c>
      <c r="I122" s="74" t="s">
        <v>2829</v>
      </c>
      <c r="J122" s="74" t="s">
        <v>2833</v>
      </c>
      <c r="K122" s="74">
        <v>22485555</v>
      </c>
      <c r="L122" s="74">
        <v>0</v>
      </c>
      <c r="M122" s="74">
        <v>567098940</v>
      </c>
      <c r="N122" s="74">
        <v>567098940</v>
      </c>
      <c r="O122" s="74">
        <v>544613385</v>
      </c>
      <c r="P122" s="74">
        <v>567098940</v>
      </c>
      <c r="Q122" s="74">
        <v>544613385</v>
      </c>
      <c r="R122" s="74">
        <v>567098940</v>
      </c>
      <c r="S122" s="74">
        <v>544613385</v>
      </c>
    </row>
    <row r="123" spans="1:19" x14ac:dyDescent="0.35">
      <c r="A123" s="74" t="s">
        <v>129</v>
      </c>
      <c r="B123" s="74">
        <v>19</v>
      </c>
      <c r="C123" s="74" t="s">
        <v>1582</v>
      </c>
      <c r="D123" s="74">
        <v>19909</v>
      </c>
      <c r="E123" s="74" t="s">
        <v>1937</v>
      </c>
      <c r="F123" s="74">
        <v>112424750</v>
      </c>
      <c r="G123" s="74">
        <v>114539966</v>
      </c>
      <c r="H123" s="75">
        <v>112424750</v>
      </c>
      <c r="I123" s="74" t="s">
        <v>2829</v>
      </c>
      <c r="J123" s="74" t="s">
        <v>2833</v>
      </c>
      <c r="K123" s="74">
        <v>6695334</v>
      </c>
      <c r="L123" s="74">
        <v>0</v>
      </c>
      <c r="M123" s="74">
        <v>119120084</v>
      </c>
      <c r="N123" s="74">
        <v>119120084</v>
      </c>
      <c r="O123" s="74">
        <v>112424750</v>
      </c>
      <c r="P123" s="74">
        <v>119120084</v>
      </c>
      <c r="Q123" s="74">
        <v>112424750</v>
      </c>
      <c r="R123" s="74">
        <v>119120084</v>
      </c>
      <c r="S123" s="74">
        <v>112424750</v>
      </c>
    </row>
    <row r="124" spans="1:19" x14ac:dyDescent="0.35">
      <c r="A124" s="74" t="s">
        <v>130</v>
      </c>
      <c r="B124" s="74">
        <v>19</v>
      </c>
      <c r="C124" s="74" t="s">
        <v>1582</v>
      </c>
      <c r="D124" s="74">
        <v>19910</v>
      </c>
      <c r="E124" s="74" t="s">
        <v>1938</v>
      </c>
      <c r="F124" s="74">
        <v>21039545</v>
      </c>
      <c r="G124" s="74">
        <v>20862754</v>
      </c>
      <c r="H124" s="75">
        <v>21039545</v>
      </c>
      <c r="I124" s="74" t="s">
        <v>2829</v>
      </c>
      <c r="J124" s="74" t="s">
        <v>2833</v>
      </c>
      <c r="K124" s="74">
        <v>1598168</v>
      </c>
      <c r="L124" s="74">
        <v>0</v>
      </c>
      <c r="M124" s="74">
        <v>22637713</v>
      </c>
      <c r="N124" s="74">
        <v>22637713</v>
      </c>
      <c r="O124" s="74">
        <v>21039545</v>
      </c>
      <c r="P124" s="74">
        <v>22637713</v>
      </c>
      <c r="Q124" s="74">
        <v>21039545</v>
      </c>
      <c r="R124" s="74">
        <v>22637713</v>
      </c>
      <c r="S124" s="74">
        <v>21039545</v>
      </c>
    </row>
    <row r="125" spans="1:19" x14ac:dyDescent="0.35">
      <c r="A125" s="74" t="s">
        <v>131</v>
      </c>
      <c r="B125" s="74">
        <v>19</v>
      </c>
      <c r="C125" s="74" t="s">
        <v>1582</v>
      </c>
      <c r="D125" s="74">
        <v>19911</v>
      </c>
      <c r="E125" s="74" t="s">
        <v>1939</v>
      </c>
      <c r="F125" s="74">
        <v>222093537</v>
      </c>
      <c r="G125" s="74">
        <v>220834976</v>
      </c>
      <c r="H125" s="75">
        <v>222093537</v>
      </c>
      <c r="I125" s="74" t="s">
        <v>2829</v>
      </c>
      <c r="J125" s="74" t="s">
        <v>2833</v>
      </c>
      <c r="K125" s="74">
        <v>7214448</v>
      </c>
      <c r="L125" s="74">
        <v>0</v>
      </c>
      <c r="M125" s="74">
        <v>229307985</v>
      </c>
      <c r="N125" s="74">
        <v>229307985</v>
      </c>
      <c r="O125" s="74">
        <v>222093537</v>
      </c>
      <c r="P125" s="74">
        <v>229307985</v>
      </c>
      <c r="Q125" s="74">
        <v>222093537</v>
      </c>
      <c r="R125" s="74">
        <v>229307985</v>
      </c>
      <c r="S125" s="74">
        <v>222093537</v>
      </c>
    </row>
    <row r="126" spans="1:19" x14ac:dyDescent="0.35">
      <c r="A126" s="74" t="s">
        <v>132</v>
      </c>
      <c r="B126" s="74">
        <v>19</v>
      </c>
      <c r="C126" s="74" t="s">
        <v>1582</v>
      </c>
      <c r="D126" s="74">
        <v>19912</v>
      </c>
      <c r="E126" s="74" t="s">
        <v>1940</v>
      </c>
      <c r="F126" s="74">
        <v>918588728</v>
      </c>
      <c r="G126" s="74">
        <v>957645758</v>
      </c>
      <c r="H126" s="75">
        <v>918588728</v>
      </c>
      <c r="I126" s="74" t="s">
        <v>2829</v>
      </c>
      <c r="J126" s="74" t="s">
        <v>2833</v>
      </c>
      <c r="K126" s="74">
        <v>25245300</v>
      </c>
      <c r="L126" s="74">
        <v>0</v>
      </c>
      <c r="M126" s="74">
        <v>943834028</v>
      </c>
      <c r="N126" s="74">
        <v>943834028</v>
      </c>
      <c r="O126" s="74">
        <v>918588728</v>
      </c>
      <c r="P126" s="74">
        <v>943834028</v>
      </c>
      <c r="Q126" s="74">
        <v>918588728</v>
      </c>
      <c r="R126" s="74">
        <v>943834028</v>
      </c>
      <c r="S126" s="74">
        <v>918588728</v>
      </c>
    </row>
    <row r="127" spans="1:19" x14ac:dyDescent="0.35">
      <c r="A127" s="74" t="s">
        <v>133</v>
      </c>
      <c r="B127" s="74">
        <v>19</v>
      </c>
      <c r="C127" s="74" t="s">
        <v>1582</v>
      </c>
      <c r="D127" s="74">
        <v>19913</v>
      </c>
      <c r="E127" s="74" t="s">
        <v>1941</v>
      </c>
      <c r="F127" s="74">
        <v>20491891</v>
      </c>
      <c r="G127" s="74">
        <v>21171025</v>
      </c>
      <c r="H127" s="75">
        <v>20491891</v>
      </c>
      <c r="I127" s="74" t="s">
        <v>2829</v>
      </c>
      <c r="J127" s="74" t="s">
        <v>2833</v>
      </c>
      <c r="K127" s="74">
        <v>1512319</v>
      </c>
      <c r="L127" s="74">
        <v>0</v>
      </c>
      <c r="M127" s="74">
        <v>22004210</v>
      </c>
      <c r="N127" s="74">
        <v>22004210</v>
      </c>
      <c r="O127" s="74">
        <v>20491891</v>
      </c>
      <c r="P127" s="74">
        <v>22004210</v>
      </c>
      <c r="Q127" s="74">
        <v>20491891</v>
      </c>
      <c r="R127" s="74">
        <v>22004210</v>
      </c>
      <c r="S127" s="74">
        <v>20491891</v>
      </c>
    </row>
    <row r="128" spans="1:19" x14ac:dyDescent="0.35">
      <c r="A128" s="74" t="s">
        <v>134</v>
      </c>
      <c r="B128" s="74">
        <v>19</v>
      </c>
      <c r="C128" s="74" t="s">
        <v>1582</v>
      </c>
      <c r="D128" s="74">
        <v>19914</v>
      </c>
      <c r="E128" s="74" t="s">
        <v>1942</v>
      </c>
      <c r="F128" s="74">
        <v>41857982</v>
      </c>
      <c r="G128" s="74">
        <v>42097774</v>
      </c>
      <c r="H128" s="75">
        <v>41857982</v>
      </c>
      <c r="I128" s="74" t="s">
        <v>2829</v>
      </c>
      <c r="J128" s="74" t="s">
        <v>2833</v>
      </c>
      <c r="K128" s="74">
        <v>1775503</v>
      </c>
      <c r="L128" s="74">
        <v>0</v>
      </c>
      <c r="M128" s="74">
        <v>43633485</v>
      </c>
      <c r="N128" s="74">
        <v>43633485</v>
      </c>
      <c r="O128" s="74">
        <v>41857982</v>
      </c>
      <c r="P128" s="74">
        <v>43633485</v>
      </c>
      <c r="Q128" s="74">
        <v>41857982</v>
      </c>
      <c r="R128" s="74">
        <v>43633485</v>
      </c>
      <c r="S128" s="74">
        <v>41857982</v>
      </c>
    </row>
    <row r="129" spans="1:19" x14ac:dyDescent="0.35">
      <c r="A129" s="74" t="s">
        <v>135</v>
      </c>
      <c r="B129" s="74">
        <v>20</v>
      </c>
      <c r="C129" s="74" t="s">
        <v>1583</v>
      </c>
      <c r="D129" s="74">
        <v>20901</v>
      </c>
      <c r="E129" s="74" t="s">
        <v>1943</v>
      </c>
      <c r="F129" s="74">
        <v>6839754662</v>
      </c>
      <c r="G129" s="74">
        <v>7233999847</v>
      </c>
      <c r="H129" s="75">
        <v>6839754662</v>
      </c>
      <c r="I129" s="74" t="s">
        <v>2829</v>
      </c>
      <c r="J129" s="74" t="s">
        <v>2833</v>
      </c>
      <c r="K129" s="74">
        <v>228918290</v>
      </c>
      <c r="L129" s="74">
        <v>0</v>
      </c>
      <c r="M129" s="74">
        <v>7068672952</v>
      </c>
      <c r="N129" s="74">
        <v>7068672952</v>
      </c>
      <c r="O129" s="74">
        <v>6839754662</v>
      </c>
      <c r="P129" s="74">
        <v>7068672952</v>
      </c>
      <c r="Q129" s="74">
        <v>6839754662</v>
      </c>
      <c r="R129" s="74">
        <v>7068672952</v>
      </c>
      <c r="S129" s="74">
        <v>6839754662</v>
      </c>
    </row>
    <row r="130" spans="1:19" x14ac:dyDescent="0.35">
      <c r="A130" s="74" t="s">
        <v>136</v>
      </c>
      <c r="B130" s="74">
        <v>20</v>
      </c>
      <c r="C130" s="74" t="s">
        <v>1583</v>
      </c>
      <c r="D130" s="74">
        <v>20902</v>
      </c>
      <c r="E130" s="74" t="s">
        <v>1944</v>
      </c>
      <c r="F130" s="74">
        <v>2784547201</v>
      </c>
      <c r="G130" s="74">
        <v>2857692658</v>
      </c>
      <c r="H130" s="75">
        <v>2784547201</v>
      </c>
      <c r="I130" s="74" t="s">
        <v>2829</v>
      </c>
      <c r="J130" s="74" t="s">
        <v>2833</v>
      </c>
      <c r="K130" s="74">
        <v>65729533</v>
      </c>
      <c r="L130" s="74">
        <v>0</v>
      </c>
      <c r="M130" s="74">
        <v>2850276734</v>
      </c>
      <c r="N130" s="74">
        <v>2850276734</v>
      </c>
      <c r="O130" s="74">
        <v>2784547201</v>
      </c>
      <c r="P130" s="74">
        <v>2850276734</v>
      </c>
      <c r="Q130" s="74">
        <v>2784547201</v>
      </c>
      <c r="R130" s="74">
        <v>2850276734</v>
      </c>
      <c r="S130" s="74">
        <v>2784547201</v>
      </c>
    </row>
    <row r="131" spans="1:19" x14ac:dyDescent="0.35">
      <c r="A131" s="74" t="s">
        <v>137</v>
      </c>
      <c r="B131" s="74">
        <v>20</v>
      </c>
      <c r="C131" s="74" t="s">
        <v>1583</v>
      </c>
      <c r="D131" s="74">
        <v>20904</v>
      </c>
      <c r="E131" s="74" t="s">
        <v>1945</v>
      </c>
      <c r="F131" s="74">
        <v>254633412</v>
      </c>
      <c r="G131" s="74">
        <v>267155753</v>
      </c>
      <c r="H131" s="75">
        <v>254633412</v>
      </c>
      <c r="I131" s="74" t="s">
        <v>2829</v>
      </c>
      <c r="J131" s="74" t="s">
        <v>2833</v>
      </c>
      <c r="K131" s="74">
        <v>9422885</v>
      </c>
      <c r="L131" s="74">
        <v>0</v>
      </c>
      <c r="M131" s="74">
        <v>264056297</v>
      </c>
      <c r="N131" s="74">
        <v>264056297</v>
      </c>
      <c r="O131" s="74">
        <v>254633412</v>
      </c>
      <c r="P131" s="74">
        <v>264056297</v>
      </c>
      <c r="Q131" s="74">
        <v>254633412</v>
      </c>
      <c r="R131" s="74">
        <v>264056297</v>
      </c>
      <c r="S131" s="74">
        <v>254633412</v>
      </c>
    </row>
    <row r="132" spans="1:19" x14ac:dyDescent="0.35">
      <c r="A132" s="74" t="s">
        <v>138</v>
      </c>
      <c r="B132" s="74">
        <v>20</v>
      </c>
      <c r="C132" s="74" t="s">
        <v>1583</v>
      </c>
      <c r="D132" s="74">
        <v>20905</v>
      </c>
      <c r="E132" s="74" t="s">
        <v>1946</v>
      </c>
      <c r="F132" s="74">
        <v>13360091025</v>
      </c>
      <c r="G132" s="74">
        <v>13535858127</v>
      </c>
      <c r="H132" s="75">
        <v>13360091025</v>
      </c>
      <c r="I132" s="74" t="s">
        <v>2829</v>
      </c>
      <c r="J132" s="74" t="s">
        <v>2833</v>
      </c>
      <c r="K132" s="74">
        <v>124117220</v>
      </c>
      <c r="L132" s="74">
        <v>101120926</v>
      </c>
      <c r="M132" s="74">
        <v>13484208245</v>
      </c>
      <c r="N132" s="74">
        <v>13383087319</v>
      </c>
      <c r="O132" s="74">
        <v>13258970099</v>
      </c>
      <c r="P132" s="74">
        <v>15318338055</v>
      </c>
      <c r="Q132" s="74">
        <v>15194220835</v>
      </c>
      <c r="R132" s="74">
        <v>15217217129</v>
      </c>
      <c r="S132" s="74">
        <v>15093099909</v>
      </c>
    </row>
    <row r="133" spans="1:19" x14ac:dyDescent="0.35">
      <c r="A133" s="74" t="s">
        <v>139</v>
      </c>
      <c r="B133" s="74">
        <v>20</v>
      </c>
      <c r="C133" s="74" t="s">
        <v>1583</v>
      </c>
      <c r="D133" s="74">
        <v>20906</v>
      </c>
      <c r="E133" s="74" t="s">
        <v>1947</v>
      </c>
      <c r="F133" s="74">
        <v>1777723758</v>
      </c>
      <c r="G133" s="74">
        <v>1786508249</v>
      </c>
      <c r="H133" s="75">
        <v>1777723758</v>
      </c>
      <c r="I133" s="74" t="s">
        <v>2829</v>
      </c>
      <c r="J133" s="74" t="s">
        <v>2833</v>
      </c>
      <c r="K133" s="74">
        <v>23747769</v>
      </c>
      <c r="L133" s="74">
        <v>32687389</v>
      </c>
      <c r="M133" s="74">
        <v>1801471527</v>
      </c>
      <c r="N133" s="74">
        <v>1768784138</v>
      </c>
      <c r="O133" s="74">
        <v>1745036369</v>
      </c>
      <c r="P133" s="74">
        <v>3292098947</v>
      </c>
      <c r="Q133" s="74">
        <v>3268351178</v>
      </c>
      <c r="R133" s="74">
        <v>3259411558</v>
      </c>
      <c r="S133" s="74">
        <v>3235663789</v>
      </c>
    </row>
    <row r="134" spans="1:19" x14ac:dyDescent="0.35">
      <c r="A134" s="74" t="s">
        <v>140</v>
      </c>
      <c r="B134" s="74">
        <v>20</v>
      </c>
      <c r="C134" s="74" t="s">
        <v>1583</v>
      </c>
      <c r="D134" s="74">
        <v>20907</v>
      </c>
      <c r="E134" s="74" t="s">
        <v>1948</v>
      </c>
      <c r="F134" s="74">
        <v>1314410513</v>
      </c>
      <c r="G134" s="74">
        <v>1355044345</v>
      </c>
      <c r="H134" s="75">
        <v>1314410513</v>
      </c>
      <c r="I134" s="74" t="s">
        <v>2829</v>
      </c>
      <c r="J134" s="74" t="s">
        <v>2833</v>
      </c>
      <c r="K134" s="74">
        <v>45888639</v>
      </c>
      <c r="L134" s="74">
        <v>33067356</v>
      </c>
      <c r="M134" s="74">
        <v>1360299152</v>
      </c>
      <c r="N134" s="74">
        <v>1327231796</v>
      </c>
      <c r="O134" s="74">
        <v>1281343157</v>
      </c>
      <c r="P134" s="74">
        <v>1360299152</v>
      </c>
      <c r="Q134" s="74">
        <v>1314410513</v>
      </c>
      <c r="R134" s="74">
        <v>1327231796</v>
      </c>
      <c r="S134" s="74">
        <v>1281343157</v>
      </c>
    </row>
    <row r="135" spans="1:19" x14ac:dyDescent="0.35">
      <c r="A135" s="74" t="s">
        <v>141</v>
      </c>
      <c r="B135" s="74">
        <v>20</v>
      </c>
      <c r="C135" s="74" t="s">
        <v>1583</v>
      </c>
      <c r="D135" s="74">
        <v>20908</v>
      </c>
      <c r="E135" s="74" t="s">
        <v>1949</v>
      </c>
      <c r="F135" s="74">
        <v>7491249874</v>
      </c>
      <c r="G135" s="74">
        <v>7838167546</v>
      </c>
      <c r="H135" s="75">
        <v>7491249874</v>
      </c>
      <c r="I135" s="74" t="s">
        <v>2829</v>
      </c>
      <c r="J135" s="74" t="s">
        <v>2833</v>
      </c>
      <c r="K135" s="74">
        <v>233737835</v>
      </c>
      <c r="L135" s="74">
        <v>0</v>
      </c>
      <c r="M135" s="74">
        <v>7724987709</v>
      </c>
      <c r="N135" s="74">
        <v>7724987709</v>
      </c>
      <c r="O135" s="74">
        <v>7491249874</v>
      </c>
      <c r="P135" s="74">
        <v>7724987709</v>
      </c>
      <c r="Q135" s="74">
        <v>7491249874</v>
      </c>
      <c r="R135" s="74">
        <v>7724987709</v>
      </c>
      <c r="S135" s="74">
        <v>7491249874</v>
      </c>
    </row>
    <row r="136" spans="1:19" x14ac:dyDescent="0.35">
      <c r="A136" s="74" t="s">
        <v>142</v>
      </c>
      <c r="B136" s="74">
        <v>20</v>
      </c>
      <c r="C136" s="74" t="s">
        <v>1583</v>
      </c>
      <c r="D136" s="74">
        <v>20910</v>
      </c>
      <c r="E136" s="74" t="s">
        <v>1950</v>
      </c>
      <c r="F136" s="74">
        <v>61594180</v>
      </c>
      <c r="G136" s="74">
        <v>68040685</v>
      </c>
      <c r="H136" s="75">
        <v>61594180</v>
      </c>
      <c r="I136" s="74" t="s">
        <v>2829</v>
      </c>
      <c r="J136" s="74" t="s">
        <v>2833</v>
      </c>
      <c r="K136" s="74">
        <v>2170783</v>
      </c>
      <c r="L136" s="74">
        <v>0</v>
      </c>
      <c r="M136" s="74">
        <v>63764963</v>
      </c>
      <c r="N136" s="74">
        <v>63764963</v>
      </c>
      <c r="O136" s="74">
        <v>61594180</v>
      </c>
      <c r="P136" s="74">
        <v>63764963</v>
      </c>
      <c r="Q136" s="74">
        <v>61594180</v>
      </c>
      <c r="R136" s="74">
        <v>63764963</v>
      </c>
      <c r="S136" s="74">
        <v>61594180</v>
      </c>
    </row>
    <row r="137" spans="1:19" x14ac:dyDescent="0.35">
      <c r="A137" s="74" t="s">
        <v>143</v>
      </c>
      <c r="B137" s="74">
        <v>20</v>
      </c>
      <c r="C137" s="74" t="s">
        <v>1583</v>
      </c>
      <c r="D137" s="74">
        <v>84911</v>
      </c>
      <c r="E137" s="74" t="s">
        <v>1951</v>
      </c>
      <c r="F137" s="74">
        <v>1739590</v>
      </c>
      <c r="G137" s="74">
        <v>1739590</v>
      </c>
      <c r="H137" s="75">
        <v>1739590</v>
      </c>
      <c r="I137" s="74" t="s">
        <v>2829</v>
      </c>
      <c r="J137" s="74" t="s">
        <v>2833</v>
      </c>
      <c r="K137" s="74">
        <v>15000</v>
      </c>
      <c r="L137" s="74">
        <v>0</v>
      </c>
      <c r="M137" s="74">
        <v>1754590</v>
      </c>
      <c r="N137" s="74">
        <v>1754590</v>
      </c>
      <c r="O137" s="74">
        <v>1739590</v>
      </c>
      <c r="P137" s="74">
        <v>1754590</v>
      </c>
      <c r="Q137" s="74">
        <v>1739590</v>
      </c>
      <c r="R137" s="74">
        <v>1754590</v>
      </c>
      <c r="S137" s="74">
        <v>1739590</v>
      </c>
    </row>
    <row r="138" spans="1:19" x14ac:dyDescent="0.35">
      <c r="A138" s="74" t="s">
        <v>144</v>
      </c>
      <c r="B138" s="74">
        <v>21</v>
      </c>
      <c r="C138" s="74" t="s">
        <v>1584</v>
      </c>
      <c r="D138" s="74">
        <v>21901</v>
      </c>
      <c r="E138" s="74" t="s">
        <v>1952</v>
      </c>
      <c r="F138" s="74">
        <v>10117705439</v>
      </c>
      <c r="G138" s="74">
        <v>10821493209</v>
      </c>
      <c r="H138" s="75">
        <v>10117705439</v>
      </c>
      <c r="I138" s="74" t="s">
        <v>2829</v>
      </c>
      <c r="J138" s="74" t="s">
        <v>2834</v>
      </c>
      <c r="K138" s="74">
        <v>121619277</v>
      </c>
      <c r="L138" s="74">
        <v>0</v>
      </c>
      <c r="M138" s="74">
        <v>10239324716</v>
      </c>
      <c r="N138" s="74">
        <v>10239324716</v>
      </c>
      <c r="O138" s="74">
        <v>10117705439</v>
      </c>
      <c r="P138" s="74">
        <v>10239324716</v>
      </c>
      <c r="Q138" s="74">
        <v>10117705439</v>
      </c>
      <c r="R138" s="74">
        <v>10239324716</v>
      </c>
      <c r="S138" s="74">
        <v>10117705439</v>
      </c>
    </row>
    <row r="139" spans="1:19" x14ac:dyDescent="0.35">
      <c r="A139" s="74" t="s">
        <v>145</v>
      </c>
      <c r="B139" s="74">
        <v>21</v>
      </c>
      <c r="C139" s="74" t="s">
        <v>1584</v>
      </c>
      <c r="D139" s="74">
        <v>21902</v>
      </c>
      <c r="E139" s="74" t="s">
        <v>1953</v>
      </c>
      <c r="F139" s="74">
        <v>7851209923</v>
      </c>
      <c r="G139" s="74">
        <v>8339595488</v>
      </c>
      <c r="H139" s="75">
        <v>7851209923</v>
      </c>
      <c r="I139" s="74" t="s">
        <v>2829</v>
      </c>
      <c r="J139" s="74" t="s">
        <v>2834</v>
      </c>
      <c r="K139" s="74">
        <v>140814971</v>
      </c>
      <c r="L139" s="74">
        <v>0</v>
      </c>
      <c r="M139" s="74">
        <v>7992024894</v>
      </c>
      <c r="N139" s="74">
        <v>7992024894</v>
      </c>
      <c r="O139" s="74">
        <v>7851209923</v>
      </c>
      <c r="P139" s="74">
        <v>8177244904</v>
      </c>
      <c r="Q139" s="74">
        <v>8036429933</v>
      </c>
      <c r="R139" s="74">
        <v>8177244904</v>
      </c>
      <c r="S139" s="74">
        <v>8036429933</v>
      </c>
    </row>
    <row r="140" spans="1:19" x14ac:dyDescent="0.35">
      <c r="A140" s="74" t="s">
        <v>146</v>
      </c>
      <c r="B140" s="74">
        <v>21</v>
      </c>
      <c r="C140" s="74" t="s">
        <v>1584</v>
      </c>
      <c r="D140" s="74">
        <v>93904</v>
      </c>
      <c r="E140" s="74" t="s">
        <v>1954</v>
      </c>
      <c r="F140" s="74">
        <v>180891139</v>
      </c>
      <c r="G140" s="74">
        <v>179739298</v>
      </c>
      <c r="H140" s="75">
        <v>180891139</v>
      </c>
      <c r="I140" s="74" t="s">
        <v>2829</v>
      </c>
      <c r="J140" s="74" t="s">
        <v>2833</v>
      </c>
      <c r="K140" s="74">
        <v>2635754</v>
      </c>
      <c r="L140" s="74">
        <v>5338067</v>
      </c>
      <c r="M140" s="74">
        <v>183526893</v>
      </c>
      <c r="N140" s="74">
        <v>178188826</v>
      </c>
      <c r="O140" s="74">
        <v>175553072</v>
      </c>
      <c r="P140" s="74">
        <v>183526893</v>
      </c>
      <c r="Q140" s="74">
        <v>180891139</v>
      </c>
      <c r="R140" s="74">
        <v>178188826</v>
      </c>
      <c r="S140" s="74">
        <v>175553072</v>
      </c>
    </row>
    <row r="141" spans="1:19" x14ac:dyDescent="0.35">
      <c r="A141" s="74" t="s">
        <v>147</v>
      </c>
      <c r="B141" s="74">
        <v>22</v>
      </c>
      <c r="C141" s="74" t="s">
        <v>1585</v>
      </c>
      <c r="D141" s="74">
        <v>22004</v>
      </c>
      <c r="E141" s="74" t="s">
        <v>1955</v>
      </c>
      <c r="F141" s="74">
        <v>93620338</v>
      </c>
      <c r="G141" s="74">
        <v>93620338</v>
      </c>
      <c r="H141" s="75">
        <v>93620338</v>
      </c>
      <c r="I141" s="74" t="s">
        <v>2829</v>
      </c>
      <c r="J141" s="74" t="s">
        <v>2832</v>
      </c>
      <c r="K141" s="74">
        <v>1490412</v>
      </c>
      <c r="L141" s="74">
        <v>0</v>
      </c>
      <c r="M141" s="74">
        <v>95110750</v>
      </c>
      <c r="N141" s="74">
        <v>95110750</v>
      </c>
      <c r="O141" s="74">
        <v>93620338</v>
      </c>
      <c r="P141" s="74">
        <v>95110750</v>
      </c>
      <c r="Q141" s="74">
        <v>93620338</v>
      </c>
      <c r="R141" s="74">
        <v>95110750</v>
      </c>
      <c r="S141" s="74">
        <v>93620338</v>
      </c>
    </row>
    <row r="142" spans="1:19" x14ac:dyDescent="0.35">
      <c r="A142" s="74" t="s">
        <v>148</v>
      </c>
      <c r="B142" s="74">
        <v>22</v>
      </c>
      <c r="C142" s="74" t="s">
        <v>1585</v>
      </c>
      <c r="D142" s="74">
        <v>22901</v>
      </c>
      <c r="E142" s="74" t="s">
        <v>1956</v>
      </c>
      <c r="F142" s="74">
        <v>577144876</v>
      </c>
      <c r="G142" s="74">
        <v>577144876</v>
      </c>
      <c r="H142" s="75">
        <v>577144876</v>
      </c>
      <c r="I142" s="74" t="s">
        <v>2829</v>
      </c>
      <c r="J142" s="74" t="s">
        <v>2832</v>
      </c>
      <c r="K142" s="74">
        <v>19279741</v>
      </c>
      <c r="L142" s="74">
        <v>14725748</v>
      </c>
      <c r="M142" s="74">
        <v>596424617</v>
      </c>
      <c r="N142" s="74">
        <v>581698869</v>
      </c>
      <c r="O142" s="74">
        <v>562419128</v>
      </c>
      <c r="P142" s="74">
        <v>655434617</v>
      </c>
      <c r="Q142" s="74">
        <v>636154876</v>
      </c>
      <c r="R142" s="74">
        <v>640708869</v>
      </c>
      <c r="S142" s="74">
        <v>621429128</v>
      </c>
    </row>
    <row r="143" spans="1:19" x14ac:dyDescent="0.35">
      <c r="A143" s="74" t="s">
        <v>149</v>
      </c>
      <c r="B143" s="74">
        <v>22</v>
      </c>
      <c r="C143" s="74" t="s">
        <v>1585</v>
      </c>
      <c r="D143" s="74">
        <v>22902</v>
      </c>
      <c r="E143" s="74" t="s">
        <v>1957</v>
      </c>
      <c r="F143" s="74">
        <v>92119450</v>
      </c>
      <c r="G143" s="74">
        <v>92119450</v>
      </c>
      <c r="H143" s="75">
        <v>92119450</v>
      </c>
      <c r="I143" s="74" t="s">
        <v>2829</v>
      </c>
      <c r="J143" s="74" t="s">
        <v>2832</v>
      </c>
      <c r="K143" s="74">
        <v>1502212</v>
      </c>
      <c r="L143" s="74">
        <v>0</v>
      </c>
      <c r="M143" s="74">
        <v>93621662</v>
      </c>
      <c r="N143" s="74">
        <v>93621662</v>
      </c>
      <c r="O143" s="74">
        <v>92119450</v>
      </c>
      <c r="P143" s="74">
        <v>93621662</v>
      </c>
      <c r="Q143" s="74">
        <v>92119450</v>
      </c>
      <c r="R143" s="74">
        <v>93621662</v>
      </c>
      <c r="S143" s="74">
        <v>92119450</v>
      </c>
    </row>
    <row r="144" spans="1:19" x14ac:dyDescent="0.35">
      <c r="A144" s="74" t="s">
        <v>150</v>
      </c>
      <c r="B144" s="74">
        <v>22</v>
      </c>
      <c r="C144" s="74" t="s">
        <v>1585</v>
      </c>
      <c r="D144" s="74">
        <v>22903</v>
      </c>
      <c r="E144" s="74" t="s">
        <v>1958</v>
      </c>
      <c r="F144" s="74">
        <v>8972385</v>
      </c>
      <c r="G144" s="74">
        <v>8972385</v>
      </c>
      <c r="H144" s="75">
        <v>8972385</v>
      </c>
      <c r="I144" s="74" t="s">
        <v>2829</v>
      </c>
      <c r="J144" s="74" t="s">
        <v>2832</v>
      </c>
      <c r="K144" s="74">
        <v>10000</v>
      </c>
      <c r="L144" s="74">
        <v>0</v>
      </c>
      <c r="M144" s="74">
        <v>8982385</v>
      </c>
      <c r="N144" s="74">
        <v>8982385</v>
      </c>
      <c r="O144" s="74">
        <v>8972385</v>
      </c>
      <c r="P144" s="74">
        <v>8982385</v>
      </c>
      <c r="Q144" s="74">
        <v>8972385</v>
      </c>
      <c r="R144" s="74">
        <v>8982385</v>
      </c>
      <c r="S144" s="74">
        <v>8972385</v>
      </c>
    </row>
    <row r="145" spans="1:19" x14ac:dyDescent="0.35">
      <c r="A145" s="74" t="s">
        <v>151</v>
      </c>
      <c r="B145" s="74">
        <v>23</v>
      </c>
      <c r="C145" s="74" t="s">
        <v>1586</v>
      </c>
      <c r="D145" s="74">
        <v>23902</v>
      </c>
      <c r="E145" s="74" t="s">
        <v>1959</v>
      </c>
      <c r="F145" s="74">
        <v>138055808</v>
      </c>
      <c r="G145" s="74">
        <v>139332138</v>
      </c>
      <c r="H145" s="75">
        <v>138055808</v>
      </c>
      <c r="I145" s="74" t="s">
        <v>2829</v>
      </c>
      <c r="J145" s="74" t="s">
        <v>2833</v>
      </c>
      <c r="K145" s="74">
        <v>1848647</v>
      </c>
      <c r="L145" s="74">
        <v>0</v>
      </c>
      <c r="M145" s="74">
        <v>139904455</v>
      </c>
      <c r="N145" s="74">
        <v>139904455</v>
      </c>
      <c r="O145" s="74">
        <v>138055808</v>
      </c>
      <c r="P145" s="74">
        <v>336893125</v>
      </c>
      <c r="Q145" s="74">
        <v>335044478</v>
      </c>
      <c r="R145" s="74">
        <v>336893125</v>
      </c>
      <c r="S145" s="74">
        <v>335044478</v>
      </c>
    </row>
    <row r="146" spans="1:19" x14ac:dyDescent="0.35">
      <c r="A146" s="74" t="s">
        <v>152</v>
      </c>
      <c r="B146" s="74">
        <v>23</v>
      </c>
      <c r="C146" s="74" t="s">
        <v>1586</v>
      </c>
      <c r="D146" s="74">
        <v>65901</v>
      </c>
      <c r="E146" s="74" t="s">
        <v>1848</v>
      </c>
      <c r="F146" s="74">
        <v>7197546</v>
      </c>
      <c r="G146" s="74">
        <v>7197546</v>
      </c>
      <c r="H146" s="75">
        <v>7197546</v>
      </c>
      <c r="I146" s="74" t="s">
        <v>2829</v>
      </c>
      <c r="J146" s="74" t="s">
        <v>2832</v>
      </c>
      <c r="K146" s="74">
        <v>40000</v>
      </c>
      <c r="L146" s="74">
        <v>0</v>
      </c>
      <c r="M146" s="74">
        <v>7237546</v>
      </c>
      <c r="N146" s="74">
        <v>7237546</v>
      </c>
      <c r="O146" s="74">
        <v>7197546</v>
      </c>
      <c r="P146" s="74">
        <v>7237546</v>
      </c>
      <c r="Q146" s="74">
        <v>7197546</v>
      </c>
      <c r="R146" s="74">
        <v>7237546</v>
      </c>
      <c r="S146" s="74">
        <v>7197546</v>
      </c>
    </row>
    <row r="147" spans="1:19" x14ac:dyDescent="0.35">
      <c r="A147" s="74" t="s">
        <v>153</v>
      </c>
      <c r="B147" s="74">
        <v>23</v>
      </c>
      <c r="C147" s="74" t="s">
        <v>1586</v>
      </c>
      <c r="D147" s="74">
        <v>96905</v>
      </c>
      <c r="E147" s="74" t="s">
        <v>1960</v>
      </c>
      <c r="F147" s="74">
        <v>26000681</v>
      </c>
      <c r="G147" s="74">
        <v>26000681</v>
      </c>
      <c r="H147" s="75">
        <v>26000681</v>
      </c>
      <c r="I147" s="74" t="s">
        <v>2829</v>
      </c>
      <c r="J147" s="74" t="s">
        <v>2832</v>
      </c>
      <c r="K147" s="74">
        <v>933190</v>
      </c>
      <c r="L147" s="74">
        <v>0</v>
      </c>
      <c r="M147" s="74">
        <v>26933871</v>
      </c>
      <c r="N147" s="74">
        <v>26933871</v>
      </c>
      <c r="O147" s="74">
        <v>26000681</v>
      </c>
      <c r="P147" s="74">
        <v>26933871</v>
      </c>
      <c r="Q147" s="74">
        <v>26000681</v>
      </c>
      <c r="R147" s="74">
        <v>26933871</v>
      </c>
      <c r="S147" s="74">
        <v>26000681</v>
      </c>
    </row>
    <row r="148" spans="1:19" x14ac:dyDescent="0.35">
      <c r="A148" s="74" t="s">
        <v>154</v>
      </c>
      <c r="B148" s="74">
        <v>24</v>
      </c>
      <c r="C148" s="74" t="s">
        <v>1587</v>
      </c>
      <c r="D148" s="74">
        <v>24901</v>
      </c>
      <c r="E148" s="74" t="s">
        <v>1961</v>
      </c>
      <c r="F148" s="74">
        <v>548035378</v>
      </c>
      <c r="G148" s="74">
        <v>563291507</v>
      </c>
      <c r="H148" s="75">
        <v>548035378</v>
      </c>
      <c r="I148" s="74" t="s">
        <v>2829</v>
      </c>
      <c r="J148" s="74" t="s">
        <v>2833</v>
      </c>
      <c r="K148" s="74">
        <v>10672405</v>
      </c>
      <c r="L148" s="74">
        <v>0</v>
      </c>
      <c r="M148" s="74">
        <v>558707783</v>
      </c>
      <c r="N148" s="74">
        <v>558707783</v>
      </c>
      <c r="O148" s="74">
        <v>548035378</v>
      </c>
      <c r="P148" s="74">
        <v>558707783</v>
      </c>
      <c r="Q148" s="74">
        <v>548035378</v>
      </c>
      <c r="R148" s="74">
        <v>558707783</v>
      </c>
      <c r="S148" s="74">
        <v>548035378</v>
      </c>
    </row>
    <row r="149" spans="1:19" x14ac:dyDescent="0.35">
      <c r="A149" s="74" t="s">
        <v>155</v>
      </c>
      <c r="B149" s="74">
        <v>25</v>
      </c>
      <c r="C149" s="74" t="s">
        <v>1588</v>
      </c>
      <c r="D149" s="74">
        <v>25901</v>
      </c>
      <c r="E149" s="74" t="s">
        <v>1962</v>
      </c>
      <c r="F149" s="74">
        <v>350857976</v>
      </c>
      <c r="G149" s="74">
        <v>375380885</v>
      </c>
      <c r="H149" s="75">
        <v>375380885</v>
      </c>
      <c r="I149" s="74" t="s">
        <v>2830</v>
      </c>
      <c r="J149" s="74" t="s">
        <v>2836</v>
      </c>
      <c r="K149" s="74">
        <v>14468236</v>
      </c>
      <c r="L149" s="74">
        <v>0</v>
      </c>
      <c r="M149" s="74">
        <v>389849121</v>
      </c>
      <c r="N149" s="74">
        <v>389849121</v>
      </c>
      <c r="O149" s="74">
        <v>375380885</v>
      </c>
      <c r="P149" s="74">
        <v>389849121</v>
      </c>
      <c r="Q149" s="74">
        <v>375380885</v>
      </c>
      <c r="R149" s="74">
        <v>389849121</v>
      </c>
      <c r="S149" s="74">
        <v>375380885</v>
      </c>
    </row>
    <row r="150" spans="1:19" x14ac:dyDescent="0.35">
      <c r="A150" s="74" t="s">
        <v>156</v>
      </c>
      <c r="B150" s="74">
        <v>25</v>
      </c>
      <c r="C150" s="74" t="s">
        <v>1588</v>
      </c>
      <c r="D150" s="74">
        <v>25902</v>
      </c>
      <c r="E150" s="74" t="s">
        <v>1963</v>
      </c>
      <c r="F150" s="74">
        <v>1446089518</v>
      </c>
      <c r="G150" s="74">
        <v>1536078364</v>
      </c>
      <c r="H150" s="75">
        <v>1446089518</v>
      </c>
      <c r="I150" s="74" t="s">
        <v>2829</v>
      </c>
      <c r="J150" s="74" t="s">
        <v>2834</v>
      </c>
      <c r="K150" s="74">
        <v>38023359</v>
      </c>
      <c r="L150" s="74">
        <v>0</v>
      </c>
      <c r="M150" s="74">
        <v>1484112877</v>
      </c>
      <c r="N150" s="74">
        <v>1484112877</v>
      </c>
      <c r="O150" s="74">
        <v>1446089518</v>
      </c>
      <c r="P150" s="74">
        <v>1484112877</v>
      </c>
      <c r="Q150" s="74">
        <v>1446089518</v>
      </c>
      <c r="R150" s="74">
        <v>1484112877</v>
      </c>
      <c r="S150" s="74">
        <v>1446089518</v>
      </c>
    </row>
    <row r="151" spans="1:19" x14ac:dyDescent="0.35">
      <c r="A151" s="74" t="s">
        <v>157</v>
      </c>
      <c r="B151" s="74">
        <v>25</v>
      </c>
      <c r="C151" s="74" t="s">
        <v>1588</v>
      </c>
      <c r="D151" s="74">
        <v>25904</v>
      </c>
      <c r="E151" s="74" t="s">
        <v>1964</v>
      </c>
      <c r="F151" s="74">
        <v>39935411</v>
      </c>
      <c r="G151" s="74">
        <v>45615239</v>
      </c>
      <c r="H151" s="75">
        <v>39935411</v>
      </c>
      <c r="I151" s="74" t="s">
        <v>2829</v>
      </c>
      <c r="J151" s="74" t="s">
        <v>2834</v>
      </c>
      <c r="K151" s="74">
        <v>2671630</v>
      </c>
      <c r="L151" s="74">
        <v>0</v>
      </c>
      <c r="M151" s="74">
        <v>42607041</v>
      </c>
      <c r="N151" s="74">
        <v>42607041</v>
      </c>
      <c r="O151" s="74">
        <v>39935411</v>
      </c>
      <c r="P151" s="74">
        <v>42607041</v>
      </c>
      <c r="Q151" s="74">
        <v>39935411</v>
      </c>
      <c r="R151" s="74">
        <v>42607041</v>
      </c>
      <c r="S151" s="74">
        <v>39935411</v>
      </c>
    </row>
    <row r="152" spans="1:19" x14ac:dyDescent="0.35">
      <c r="A152" s="74" t="s">
        <v>158</v>
      </c>
      <c r="B152" s="74">
        <v>25</v>
      </c>
      <c r="C152" s="74" t="s">
        <v>1588</v>
      </c>
      <c r="D152" s="74">
        <v>25905</v>
      </c>
      <c r="E152" s="74" t="s">
        <v>1965</v>
      </c>
      <c r="F152" s="74">
        <v>157654193</v>
      </c>
      <c r="G152" s="74">
        <v>164732682</v>
      </c>
      <c r="H152" s="75">
        <v>157654193</v>
      </c>
      <c r="I152" s="74" t="s">
        <v>2829</v>
      </c>
      <c r="J152" s="74" t="s">
        <v>2833</v>
      </c>
      <c r="K152" s="74">
        <v>5127073</v>
      </c>
      <c r="L152" s="74">
        <v>0</v>
      </c>
      <c r="M152" s="74">
        <v>162781266</v>
      </c>
      <c r="N152" s="74">
        <v>162781266</v>
      </c>
      <c r="O152" s="74">
        <v>157654193</v>
      </c>
      <c r="P152" s="74">
        <v>162781266</v>
      </c>
      <c r="Q152" s="74">
        <v>157654193</v>
      </c>
      <c r="R152" s="74">
        <v>162781266</v>
      </c>
      <c r="S152" s="74">
        <v>157654193</v>
      </c>
    </row>
    <row r="153" spans="1:19" x14ac:dyDescent="0.35">
      <c r="A153" s="74" t="s">
        <v>159</v>
      </c>
      <c r="B153" s="74">
        <v>25</v>
      </c>
      <c r="C153" s="74" t="s">
        <v>1588</v>
      </c>
      <c r="D153" s="74">
        <v>25906</v>
      </c>
      <c r="E153" s="74" t="s">
        <v>1966</v>
      </c>
      <c r="F153" s="74">
        <v>49385473</v>
      </c>
      <c r="G153" s="74">
        <v>55543344</v>
      </c>
      <c r="H153" s="75">
        <v>49385473</v>
      </c>
      <c r="I153" s="74" t="s">
        <v>2829</v>
      </c>
      <c r="J153" s="74" t="s">
        <v>2834</v>
      </c>
      <c r="K153" s="74">
        <v>1958058</v>
      </c>
      <c r="L153" s="74">
        <v>0</v>
      </c>
      <c r="M153" s="74">
        <v>51343531</v>
      </c>
      <c r="N153" s="74">
        <v>51343531</v>
      </c>
      <c r="O153" s="74">
        <v>49385473</v>
      </c>
      <c r="P153" s="74">
        <v>51343531</v>
      </c>
      <c r="Q153" s="74">
        <v>49385473</v>
      </c>
      <c r="R153" s="74">
        <v>51343531</v>
      </c>
      <c r="S153" s="74">
        <v>49385473</v>
      </c>
    </row>
    <row r="154" spans="1:19" x14ac:dyDescent="0.35">
      <c r="A154" s="74" t="s">
        <v>160</v>
      </c>
      <c r="B154" s="74">
        <v>25</v>
      </c>
      <c r="C154" s="74" t="s">
        <v>1588</v>
      </c>
      <c r="D154" s="74">
        <v>25908</v>
      </c>
      <c r="E154" s="74" t="s">
        <v>1967</v>
      </c>
      <c r="F154" s="74">
        <v>106125355</v>
      </c>
      <c r="G154" s="74">
        <v>116869838</v>
      </c>
      <c r="H154" s="75">
        <v>106125355</v>
      </c>
      <c r="I154" s="74" t="s">
        <v>2829</v>
      </c>
      <c r="J154" s="74" t="s">
        <v>2834</v>
      </c>
      <c r="K154" s="74">
        <v>2052600</v>
      </c>
      <c r="L154" s="74">
        <v>0</v>
      </c>
      <c r="M154" s="74">
        <v>108177955</v>
      </c>
      <c r="N154" s="74">
        <v>108177955</v>
      </c>
      <c r="O154" s="74">
        <v>106125355</v>
      </c>
      <c r="P154" s="74">
        <v>108177955</v>
      </c>
      <c r="Q154" s="74">
        <v>106125355</v>
      </c>
      <c r="R154" s="74">
        <v>108177955</v>
      </c>
      <c r="S154" s="74">
        <v>106125355</v>
      </c>
    </row>
    <row r="155" spans="1:19" x14ac:dyDescent="0.35">
      <c r="A155" s="74" t="s">
        <v>161</v>
      </c>
      <c r="B155" s="74">
        <v>25</v>
      </c>
      <c r="C155" s="74" t="s">
        <v>1588</v>
      </c>
      <c r="D155" s="74">
        <v>25909</v>
      </c>
      <c r="E155" s="74" t="s">
        <v>1968</v>
      </c>
      <c r="F155" s="74">
        <v>303662100</v>
      </c>
      <c r="G155" s="74">
        <v>324189374</v>
      </c>
      <c r="H155" s="75">
        <v>303662100</v>
      </c>
      <c r="I155" s="74" t="s">
        <v>2829</v>
      </c>
      <c r="J155" s="74" t="s">
        <v>2834</v>
      </c>
      <c r="K155" s="74">
        <v>12518651</v>
      </c>
      <c r="L155" s="74">
        <v>0</v>
      </c>
      <c r="M155" s="74">
        <v>316180751</v>
      </c>
      <c r="N155" s="74">
        <v>316180751</v>
      </c>
      <c r="O155" s="74">
        <v>303662100</v>
      </c>
      <c r="P155" s="74">
        <v>316180751</v>
      </c>
      <c r="Q155" s="74">
        <v>303662100</v>
      </c>
      <c r="R155" s="74">
        <v>316180751</v>
      </c>
      <c r="S155" s="74">
        <v>303662100</v>
      </c>
    </row>
    <row r="156" spans="1:19" x14ac:dyDescent="0.35">
      <c r="A156" s="74" t="s">
        <v>162</v>
      </c>
      <c r="B156" s="74">
        <v>25</v>
      </c>
      <c r="C156" s="74" t="s">
        <v>1588</v>
      </c>
      <c r="D156" s="74">
        <v>30901</v>
      </c>
      <c r="E156" s="74" t="s">
        <v>1969</v>
      </c>
      <c r="F156" s="74">
        <v>24893102</v>
      </c>
      <c r="G156" s="74">
        <v>27254742</v>
      </c>
      <c r="H156" s="75">
        <v>24893102</v>
      </c>
      <c r="I156" s="74" t="s">
        <v>2829</v>
      </c>
      <c r="J156" s="74" t="s">
        <v>2834</v>
      </c>
      <c r="K156" s="74">
        <v>381810</v>
      </c>
      <c r="L156" s="74">
        <v>0</v>
      </c>
      <c r="M156" s="74">
        <v>25274912</v>
      </c>
      <c r="N156" s="74">
        <v>25274912</v>
      </c>
      <c r="O156" s="74">
        <v>24893102</v>
      </c>
      <c r="P156" s="74">
        <v>25274912</v>
      </c>
      <c r="Q156" s="74">
        <v>24893102</v>
      </c>
      <c r="R156" s="74">
        <v>25274912</v>
      </c>
      <c r="S156" s="74">
        <v>24893102</v>
      </c>
    </row>
    <row r="157" spans="1:19" x14ac:dyDescent="0.35">
      <c r="A157" s="74" t="s">
        <v>163</v>
      </c>
      <c r="B157" s="74">
        <v>25</v>
      </c>
      <c r="C157" s="74" t="s">
        <v>1588</v>
      </c>
      <c r="D157" s="74">
        <v>67908</v>
      </c>
      <c r="E157" s="74" t="s">
        <v>1970</v>
      </c>
      <c r="F157" s="74">
        <v>741466</v>
      </c>
      <c r="G157" s="74">
        <v>741466</v>
      </c>
      <c r="H157" s="75">
        <v>741466</v>
      </c>
      <c r="I157" s="74" t="s">
        <v>2829</v>
      </c>
      <c r="J157" s="74" t="s">
        <v>2833</v>
      </c>
      <c r="K157" s="74">
        <v>10000</v>
      </c>
      <c r="L157" s="74">
        <v>0</v>
      </c>
      <c r="M157" s="74">
        <v>751466</v>
      </c>
      <c r="N157" s="74">
        <v>751466</v>
      </c>
      <c r="O157" s="74">
        <v>741466</v>
      </c>
      <c r="P157" s="74">
        <v>751466</v>
      </c>
      <c r="Q157" s="74">
        <v>741466</v>
      </c>
      <c r="R157" s="74">
        <v>751466</v>
      </c>
      <c r="S157" s="74">
        <v>741466</v>
      </c>
    </row>
    <row r="158" spans="1:19" x14ac:dyDescent="0.35">
      <c r="A158" s="74" t="s">
        <v>164</v>
      </c>
      <c r="B158" s="74">
        <v>25</v>
      </c>
      <c r="C158" s="74" t="s">
        <v>1588</v>
      </c>
      <c r="D158" s="74">
        <v>167902</v>
      </c>
      <c r="E158" s="74" t="s">
        <v>1971</v>
      </c>
      <c r="F158" s="74">
        <v>233832</v>
      </c>
      <c r="G158" s="74">
        <v>233832</v>
      </c>
      <c r="H158" s="75">
        <v>233832</v>
      </c>
      <c r="I158" s="74" t="s">
        <v>2829</v>
      </c>
      <c r="J158" s="74" t="s">
        <v>2833</v>
      </c>
      <c r="K158" s="74">
        <v>10000</v>
      </c>
      <c r="L158" s="74">
        <v>0</v>
      </c>
      <c r="M158" s="74">
        <v>243832</v>
      </c>
      <c r="N158" s="74">
        <v>243832</v>
      </c>
      <c r="O158" s="74">
        <v>233832</v>
      </c>
      <c r="P158" s="74">
        <v>243832</v>
      </c>
      <c r="Q158" s="74">
        <v>233832</v>
      </c>
      <c r="R158" s="74">
        <v>243832</v>
      </c>
      <c r="S158" s="74">
        <v>233832</v>
      </c>
    </row>
    <row r="159" spans="1:19" x14ac:dyDescent="0.35">
      <c r="A159" s="74" t="s">
        <v>165</v>
      </c>
      <c r="B159" s="74">
        <v>26</v>
      </c>
      <c r="C159" s="74" t="s">
        <v>1589</v>
      </c>
      <c r="D159" s="74">
        <v>26901</v>
      </c>
      <c r="E159" s="74" t="s">
        <v>1972</v>
      </c>
      <c r="F159" s="74">
        <v>930886819</v>
      </c>
      <c r="G159" s="74">
        <v>971510995</v>
      </c>
      <c r="H159" s="75">
        <v>930886819</v>
      </c>
      <c r="I159" s="74" t="s">
        <v>2829</v>
      </c>
      <c r="J159" s="74" t="s">
        <v>2833</v>
      </c>
      <c r="K159" s="74">
        <v>21650419</v>
      </c>
      <c r="L159" s="74">
        <v>0</v>
      </c>
      <c r="M159" s="74">
        <v>952537238</v>
      </c>
      <c r="N159" s="74">
        <v>952537238</v>
      </c>
      <c r="O159" s="74">
        <v>930886819</v>
      </c>
      <c r="P159" s="74">
        <v>952537238</v>
      </c>
      <c r="Q159" s="74">
        <v>930886819</v>
      </c>
      <c r="R159" s="74">
        <v>952537238</v>
      </c>
      <c r="S159" s="74">
        <v>930886819</v>
      </c>
    </row>
    <row r="160" spans="1:19" x14ac:dyDescent="0.35">
      <c r="A160" s="74" t="s">
        <v>166</v>
      </c>
      <c r="B160" s="74">
        <v>26</v>
      </c>
      <c r="C160" s="74" t="s">
        <v>1589</v>
      </c>
      <c r="D160" s="74">
        <v>26902</v>
      </c>
      <c r="E160" s="74" t="s">
        <v>1973</v>
      </c>
      <c r="F160" s="74">
        <v>310816539</v>
      </c>
      <c r="G160" s="74">
        <v>320955278</v>
      </c>
      <c r="H160" s="75">
        <v>310816539</v>
      </c>
      <c r="I160" s="74" t="s">
        <v>2829</v>
      </c>
      <c r="J160" s="74" t="s">
        <v>2833</v>
      </c>
      <c r="K160" s="74">
        <v>9966859</v>
      </c>
      <c r="L160" s="74">
        <v>0</v>
      </c>
      <c r="M160" s="74">
        <v>320783398</v>
      </c>
      <c r="N160" s="74">
        <v>320783398</v>
      </c>
      <c r="O160" s="74">
        <v>310816539</v>
      </c>
      <c r="P160" s="74">
        <v>320783398</v>
      </c>
      <c r="Q160" s="74">
        <v>310816539</v>
      </c>
      <c r="R160" s="74">
        <v>320783398</v>
      </c>
      <c r="S160" s="74">
        <v>310816539</v>
      </c>
    </row>
    <row r="161" spans="1:19" x14ac:dyDescent="0.35">
      <c r="A161" s="74" t="s">
        <v>167</v>
      </c>
      <c r="B161" s="74">
        <v>26</v>
      </c>
      <c r="C161" s="74" t="s">
        <v>1589</v>
      </c>
      <c r="D161" s="74">
        <v>26903</v>
      </c>
      <c r="E161" s="74" t="s">
        <v>1974</v>
      </c>
      <c r="F161" s="74">
        <v>247228507</v>
      </c>
      <c r="G161" s="74">
        <v>255169546</v>
      </c>
      <c r="H161" s="75">
        <v>247228507</v>
      </c>
      <c r="I161" s="74" t="s">
        <v>2829</v>
      </c>
      <c r="J161" s="74" t="s">
        <v>2833</v>
      </c>
      <c r="K161" s="74">
        <v>5653247</v>
      </c>
      <c r="L161" s="74">
        <v>0</v>
      </c>
      <c r="M161" s="74">
        <v>252881754</v>
      </c>
      <c r="N161" s="74">
        <v>252881754</v>
      </c>
      <c r="O161" s="74">
        <v>247228507</v>
      </c>
      <c r="P161" s="74">
        <v>252881754</v>
      </c>
      <c r="Q161" s="74">
        <v>247228507</v>
      </c>
      <c r="R161" s="74">
        <v>252881754</v>
      </c>
      <c r="S161" s="74">
        <v>247228507</v>
      </c>
    </row>
    <row r="162" spans="1:19" x14ac:dyDescent="0.35">
      <c r="A162" s="74" t="s">
        <v>168</v>
      </c>
      <c r="B162" s="74">
        <v>27</v>
      </c>
      <c r="C162" s="74" t="s">
        <v>1590</v>
      </c>
      <c r="D162" s="74">
        <v>27903</v>
      </c>
      <c r="E162" s="74" t="s">
        <v>1975</v>
      </c>
      <c r="F162" s="74">
        <v>2214721508</v>
      </c>
      <c r="G162" s="74">
        <v>2239706748</v>
      </c>
      <c r="H162" s="75">
        <v>2214721508</v>
      </c>
      <c r="I162" s="74" t="s">
        <v>2829</v>
      </c>
      <c r="J162" s="74" t="s">
        <v>2833</v>
      </c>
      <c r="K162" s="74">
        <v>52521517</v>
      </c>
      <c r="L162" s="74">
        <v>0</v>
      </c>
      <c r="M162" s="74">
        <v>2267243025</v>
      </c>
      <c r="N162" s="74">
        <v>2267243025</v>
      </c>
      <c r="O162" s="74">
        <v>2214721508</v>
      </c>
      <c r="P162" s="74">
        <v>2267243025</v>
      </c>
      <c r="Q162" s="74">
        <v>2214721508</v>
      </c>
      <c r="R162" s="74">
        <v>2267243025</v>
      </c>
      <c r="S162" s="74">
        <v>2214721508</v>
      </c>
    </row>
    <row r="163" spans="1:19" x14ac:dyDescent="0.35">
      <c r="A163" s="74" t="s">
        <v>169</v>
      </c>
      <c r="B163" s="74">
        <v>27</v>
      </c>
      <c r="C163" s="74" t="s">
        <v>1590</v>
      </c>
      <c r="D163" s="74">
        <v>27904</v>
      </c>
      <c r="E163" s="74" t="s">
        <v>1976</v>
      </c>
      <c r="F163" s="74">
        <v>3359182167</v>
      </c>
      <c r="G163" s="74">
        <v>3465074796</v>
      </c>
      <c r="H163" s="75">
        <v>3359182167</v>
      </c>
      <c r="I163" s="74" t="s">
        <v>2829</v>
      </c>
      <c r="J163" s="74" t="s">
        <v>2833</v>
      </c>
      <c r="K163" s="74">
        <v>54939009</v>
      </c>
      <c r="L163" s="74">
        <v>0</v>
      </c>
      <c r="M163" s="74">
        <v>3414121176</v>
      </c>
      <c r="N163" s="74">
        <v>3414121176</v>
      </c>
      <c r="O163" s="74">
        <v>3359182167</v>
      </c>
      <c r="P163" s="74">
        <v>3414121176</v>
      </c>
      <c r="Q163" s="74">
        <v>3359182167</v>
      </c>
      <c r="R163" s="74">
        <v>3414121176</v>
      </c>
      <c r="S163" s="74">
        <v>3359182167</v>
      </c>
    </row>
    <row r="164" spans="1:19" x14ac:dyDescent="0.35">
      <c r="A164" s="74" t="s">
        <v>170</v>
      </c>
      <c r="B164" s="74">
        <v>27</v>
      </c>
      <c r="C164" s="74" t="s">
        <v>1590</v>
      </c>
      <c r="D164" s="74">
        <v>141901</v>
      </c>
      <c r="E164" s="74" t="s">
        <v>1895</v>
      </c>
      <c r="F164" s="74">
        <v>99417108</v>
      </c>
      <c r="G164" s="74">
        <v>99417108</v>
      </c>
      <c r="H164" s="75">
        <v>99417108</v>
      </c>
      <c r="I164" s="74" t="s">
        <v>2829</v>
      </c>
      <c r="J164" s="74" t="s">
        <v>2832</v>
      </c>
      <c r="K164" s="74">
        <v>2703002</v>
      </c>
      <c r="L164" s="74">
        <v>0</v>
      </c>
      <c r="M164" s="74">
        <v>102120110</v>
      </c>
      <c r="N164" s="74">
        <v>102120110</v>
      </c>
      <c r="O164" s="74">
        <v>99417108</v>
      </c>
      <c r="P164" s="74">
        <v>102120110</v>
      </c>
      <c r="Q164" s="74">
        <v>99417108</v>
      </c>
      <c r="R164" s="74">
        <v>102120110</v>
      </c>
      <c r="S164" s="74">
        <v>99417108</v>
      </c>
    </row>
    <row r="165" spans="1:19" x14ac:dyDescent="0.35">
      <c r="A165" s="74" t="s">
        <v>171</v>
      </c>
      <c r="B165" s="74">
        <v>28</v>
      </c>
      <c r="C165" s="74" t="s">
        <v>1591</v>
      </c>
      <c r="D165" s="74">
        <v>28902</v>
      </c>
      <c r="E165" s="74" t="s">
        <v>1977</v>
      </c>
      <c r="F165" s="74">
        <v>1353494188</v>
      </c>
      <c r="G165" s="74">
        <v>1547631506</v>
      </c>
      <c r="H165" s="75">
        <v>1547631506</v>
      </c>
      <c r="I165" s="74" t="s">
        <v>2830</v>
      </c>
      <c r="J165" s="74" t="s">
        <v>2836</v>
      </c>
      <c r="K165" s="74">
        <v>42068578</v>
      </c>
      <c r="L165" s="74">
        <v>0</v>
      </c>
      <c r="M165" s="74">
        <v>1590365861</v>
      </c>
      <c r="N165" s="74">
        <v>1590365861</v>
      </c>
      <c r="O165" s="74">
        <v>1547631506</v>
      </c>
      <c r="P165" s="74">
        <v>1590365861</v>
      </c>
      <c r="Q165" s="74">
        <v>1547631506</v>
      </c>
      <c r="R165" s="74">
        <v>1590365861</v>
      </c>
      <c r="S165" s="74">
        <v>1547631506</v>
      </c>
    </row>
    <row r="166" spans="1:19" x14ac:dyDescent="0.35">
      <c r="A166" s="74" t="s">
        <v>172</v>
      </c>
      <c r="B166" s="74">
        <v>28</v>
      </c>
      <c r="C166" s="74" t="s">
        <v>1591</v>
      </c>
      <c r="D166" s="74">
        <v>28903</v>
      </c>
      <c r="E166" s="74" t="s">
        <v>1978</v>
      </c>
      <c r="F166" s="74">
        <v>389383417</v>
      </c>
      <c r="G166" s="74">
        <v>420732729</v>
      </c>
      <c r="H166" s="75">
        <v>420732729</v>
      </c>
      <c r="I166" s="74" t="s">
        <v>2830</v>
      </c>
      <c r="J166" s="74" t="s">
        <v>2836</v>
      </c>
      <c r="K166" s="74">
        <v>10784329</v>
      </c>
      <c r="L166" s="74">
        <v>0</v>
      </c>
      <c r="M166" s="74">
        <v>431690941</v>
      </c>
      <c r="N166" s="74">
        <v>431690941</v>
      </c>
      <c r="O166" s="74">
        <v>420732729</v>
      </c>
      <c r="P166" s="74">
        <v>431690941</v>
      </c>
      <c r="Q166" s="74">
        <v>420732729</v>
      </c>
      <c r="R166" s="74">
        <v>431690941</v>
      </c>
      <c r="S166" s="74">
        <v>420732729</v>
      </c>
    </row>
    <row r="167" spans="1:19" x14ac:dyDescent="0.35">
      <c r="A167" s="74" t="s">
        <v>173</v>
      </c>
      <c r="B167" s="74">
        <v>28</v>
      </c>
      <c r="C167" s="74" t="s">
        <v>1591</v>
      </c>
      <c r="D167" s="74">
        <v>28906</v>
      </c>
      <c r="E167" s="74" t="s">
        <v>1979</v>
      </c>
      <c r="F167" s="74">
        <v>101063920</v>
      </c>
      <c r="G167" s="74">
        <v>107026040</v>
      </c>
      <c r="H167" s="75">
        <v>101063920</v>
      </c>
      <c r="I167" s="74" t="s">
        <v>2829</v>
      </c>
      <c r="J167" s="74" t="s">
        <v>2833</v>
      </c>
      <c r="K167" s="74">
        <v>1793081</v>
      </c>
      <c r="L167" s="74">
        <v>0</v>
      </c>
      <c r="M167" s="74">
        <v>102857001</v>
      </c>
      <c r="N167" s="74">
        <v>102857001</v>
      </c>
      <c r="O167" s="74">
        <v>101063920</v>
      </c>
      <c r="P167" s="74">
        <v>102857001</v>
      </c>
      <c r="Q167" s="74">
        <v>101063920</v>
      </c>
      <c r="R167" s="74">
        <v>102857001</v>
      </c>
      <c r="S167" s="74">
        <v>101063920</v>
      </c>
    </row>
    <row r="168" spans="1:19" x14ac:dyDescent="0.35">
      <c r="A168" s="74" t="s">
        <v>174</v>
      </c>
      <c r="B168" s="74">
        <v>28</v>
      </c>
      <c r="C168" s="74" t="s">
        <v>1591</v>
      </c>
      <c r="D168" s="74">
        <v>89901</v>
      </c>
      <c r="E168" s="74" t="s">
        <v>1980</v>
      </c>
      <c r="F168" s="74">
        <v>30854886</v>
      </c>
      <c r="G168" s="74">
        <v>30854886</v>
      </c>
      <c r="H168" s="75">
        <v>30854886</v>
      </c>
      <c r="I168" s="74" t="s">
        <v>2829</v>
      </c>
      <c r="J168" s="74" t="s">
        <v>2833</v>
      </c>
      <c r="K168" s="74">
        <v>767320</v>
      </c>
      <c r="L168" s="74">
        <v>0</v>
      </c>
      <c r="M168" s="74">
        <v>31622206</v>
      </c>
      <c r="N168" s="74">
        <v>31622206</v>
      </c>
      <c r="O168" s="74">
        <v>30854886</v>
      </c>
      <c r="P168" s="74">
        <v>31622206</v>
      </c>
      <c r="Q168" s="74">
        <v>30854886</v>
      </c>
      <c r="R168" s="74">
        <v>31622206</v>
      </c>
      <c r="S168" s="74">
        <v>30854886</v>
      </c>
    </row>
    <row r="169" spans="1:19" x14ac:dyDescent="0.35">
      <c r="A169" s="74" t="s">
        <v>175</v>
      </c>
      <c r="B169" s="74">
        <v>28</v>
      </c>
      <c r="C169" s="74" t="s">
        <v>1591</v>
      </c>
      <c r="D169" s="74">
        <v>89905</v>
      </c>
      <c r="E169" s="74" t="s">
        <v>1981</v>
      </c>
      <c r="F169" s="74">
        <v>22030490</v>
      </c>
      <c r="G169" s="74">
        <v>25261046</v>
      </c>
      <c r="H169" s="75">
        <v>22030490</v>
      </c>
      <c r="I169" s="74" t="s">
        <v>2829</v>
      </c>
      <c r="J169" s="74" t="s">
        <v>2834</v>
      </c>
      <c r="K169" s="74">
        <v>451070</v>
      </c>
      <c r="L169" s="74">
        <v>0</v>
      </c>
      <c r="M169" s="74">
        <v>22481560</v>
      </c>
      <c r="N169" s="74">
        <v>22481560</v>
      </c>
      <c r="O169" s="74">
        <v>22030490</v>
      </c>
      <c r="P169" s="74">
        <v>22481560</v>
      </c>
      <c r="Q169" s="74">
        <v>22030490</v>
      </c>
      <c r="R169" s="74">
        <v>22481560</v>
      </c>
      <c r="S169" s="74">
        <v>22030490</v>
      </c>
    </row>
    <row r="170" spans="1:19" x14ac:dyDescent="0.35">
      <c r="A170" s="74" t="s">
        <v>176</v>
      </c>
      <c r="B170" s="74">
        <v>28</v>
      </c>
      <c r="C170" s="74" t="s">
        <v>1591</v>
      </c>
      <c r="D170" s="74">
        <v>105902</v>
      </c>
      <c r="E170" s="74" t="s">
        <v>1982</v>
      </c>
      <c r="F170" s="74">
        <v>155035702</v>
      </c>
      <c r="G170" s="74">
        <v>155035702</v>
      </c>
      <c r="H170" s="75">
        <v>155035702</v>
      </c>
      <c r="I170" s="74" t="s">
        <v>2829</v>
      </c>
      <c r="J170" s="74" t="s">
        <v>2833</v>
      </c>
      <c r="K170" s="74">
        <v>4683278</v>
      </c>
      <c r="L170" s="74">
        <v>0</v>
      </c>
      <c r="M170" s="74">
        <v>159718980</v>
      </c>
      <c r="N170" s="74">
        <v>159718980</v>
      </c>
      <c r="O170" s="74">
        <v>155035702</v>
      </c>
      <c r="P170" s="74">
        <v>159718980</v>
      </c>
      <c r="Q170" s="74">
        <v>155035702</v>
      </c>
      <c r="R170" s="74">
        <v>159718980</v>
      </c>
      <c r="S170" s="74">
        <v>155035702</v>
      </c>
    </row>
    <row r="171" spans="1:19" x14ac:dyDescent="0.35">
      <c r="A171" s="74" t="s">
        <v>177</v>
      </c>
      <c r="B171" s="74">
        <v>28</v>
      </c>
      <c r="C171" s="74" t="s">
        <v>1591</v>
      </c>
      <c r="D171" s="74">
        <v>105906</v>
      </c>
      <c r="E171" s="74" t="s">
        <v>1983</v>
      </c>
      <c r="F171" s="74">
        <v>31362212</v>
      </c>
      <c r="G171" s="74">
        <v>31362212</v>
      </c>
      <c r="H171" s="75">
        <v>31362212</v>
      </c>
      <c r="I171" s="74" t="s">
        <v>2829</v>
      </c>
      <c r="J171" s="74" t="s">
        <v>2833</v>
      </c>
      <c r="K171" s="74">
        <v>1266450</v>
      </c>
      <c r="L171" s="74">
        <v>0</v>
      </c>
      <c r="M171" s="74">
        <v>32628662</v>
      </c>
      <c r="N171" s="74">
        <v>32628662</v>
      </c>
      <c r="O171" s="74">
        <v>31362212</v>
      </c>
      <c r="P171" s="74">
        <v>32628662</v>
      </c>
      <c r="Q171" s="74">
        <v>31362212</v>
      </c>
      <c r="R171" s="74">
        <v>32628662</v>
      </c>
      <c r="S171" s="74">
        <v>31362212</v>
      </c>
    </row>
    <row r="172" spans="1:19" x14ac:dyDescent="0.35">
      <c r="A172" s="74" t="s">
        <v>178</v>
      </c>
      <c r="B172" s="74">
        <v>29</v>
      </c>
      <c r="C172" s="74" t="s">
        <v>1592</v>
      </c>
      <c r="D172" s="74">
        <v>29901</v>
      </c>
      <c r="E172" s="74" t="s">
        <v>1984</v>
      </c>
      <c r="F172" s="74">
        <v>3444003106</v>
      </c>
      <c r="G172" s="74">
        <v>3444003106</v>
      </c>
      <c r="H172" s="75">
        <v>3444003106</v>
      </c>
      <c r="I172" s="74" t="s">
        <v>2829</v>
      </c>
      <c r="J172" s="74" t="s">
        <v>2832</v>
      </c>
      <c r="K172" s="74">
        <v>42256318</v>
      </c>
      <c r="L172" s="74">
        <v>54924198</v>
      </c>
      <c r="M172" s="74">
        <v>3486259424</v>
      </c>
      <c r="N172" s="74">
        <v>3431335226</v>
      </c>
      <c r="O172" s="74">
        <v>3389078908</v>
      </c>
      <c r="P172" s="74">
        <v>3695593784</v>
      </c>
      <c r="Q172" s="74">
        <v>3653337466</v>
      </c>
      <c r="R172" s="74">
        <v>3640669586</v>
      </c>
      <c r="S172" s="74">
        <v>3598413268</v>
      </c>
    </row>
    <row r="173" spans="1:19" x14ac:dyDescent="0.35">
      <c r="A173" s="74" t="s">
        <v>179</v>
      </c>
      <c r="B173" s="74">
        <v>30</v>
      </c>
      <c r="C173" s="74" t="s">
        <v>1593</v>
      </c>
      <c r="D173" s="74">
        <v>30901</v>
      </c>
      <c r="E173" s="74" t="s">
        <v>1969</v>
      </c>
      <c r="F173" s="74">
        <v>88351472</v>
      </c>
      <c r="G173" s="74">
        <v>94294728</v>
      </c>
      <c r="H173" s="75">
        <v>88351472</v>
      </c>
      <c r="I173" s="74" t="s">
        <v>2829</v>
      </c>
      <c r="J173" s="74" t="s">
        <v>2833</v>
      </c>
      <c r="K173" s="74">
        <v>5126195</v>
      </c>
      <c r="L173" s="74">
        <v>0</v>
      </c>
      <c r="M173" s="74">
        <v>93477667</v>
      </c>
      <c r="N173" s="74">
        <v>93477667</v>
      </c>
      <c r="O173" s="74">
        <v>88351472</v>
      </c>
      <c r="P173" s="74">
        <v>93477667</v>
      </c>
      <c r="Q173" s="74">
        <v>88351472</v>
      </c>
      <c r="R173" s="74">
        <v>93477667</v>
      </c>
      <c r="S173" s="74">
        <v>88351472</v>
      </c>
    </row>
    <row r="174" spans="1:19" x14ac:dyDescent="0.35">
      <c r="A174" s="74" t="s">
        <v>180</v>
      </c>
      <c r="B174" s="74">
        <v>30</v>
      </c>
      <c r="C174" s="74" t="s">
        <v>1593</v>
      </c>
      <c r="D174" s="74">
        <v>30902</v>
      </c>
      <c r="E174" s="74" t="s">
        <v>1985</v>
      </c>
      <c r="F174" s="74">
        <v>277061288</v>
      </c>
      <c r="G174" s="74">
        <v>296636777</v>
      </c>
      <c r="H174" s="75">
        <v>277061288</v>
      </c>
      <c r="I174" s="74" t="s">
        <v>2829</v>
      </c>
      <c r="J174" s="74" t="s">
        <v>2834</v>
      </c>
      <c r="K174" s="74">
        <v>17364240</v>
      </c>
      <c r="L174" s="74">
        <v>0</v>
      </c>
      <c r="M174" s="74">
        <v>294425528</v>
      </c>
      <c r="N174" s="74">
        <v>294425528</v>
      </c>
      <c r="O174" s="74">
        <v>277061288</v>
      </c>
      <c r="P174" s="74">
        <v>294425528</v>
      </c>
      <c r="Q174" s="74">
        <v>277061288</v>
      </c>
      <c r="R174" s="74">
        <v>294425528</v>
      </c>
      <c r="S174" s="74">
        <v>277061288</v>
      </c>
    </row>
    <row r="175" spans="1:19" x14ac:dyDescent="0.35">
      <c r="A175" s="74" t="s">
        <v>181</v>
      </c>
      <c r="B175" s="74">
        <v>30</v>
      </c>
      <c r="C175" s="74" t="s">
        <v>1593</v>
      </c>
      <c r="D175" s="74">
        <v>30903</v>
      </c>
      <c r="E175" s="74" t="s">
        <v>1986</v>
      </c>
      <c r="F175" s="74">
        <v>221631914</v>
      </c>
      <c r="G175" s="74">
        <v>240651827</v>
      </c>
      <c r="H175" s="75">
        <v>221631914</v>
      </c>
      <c r="I175" s="74" t="s">
        <v>2829</v>
      </c>
      <c r="J175" s="74" t="s">
        <v>2833</v>
      </c>
      <c r="K175" s="74">
        <v>5968510</v>
      </c>
      <c r="L175" s="74">
        <v>0</v>
      </c>
      <c r="M175" s="74">
        <v>227600424</v>
      </c>
      <c r="N175" s="74">
        <v>227600424</v>
      </c>
      <c r="O175" s="74">
        <v>221631914</v>
      </c>
      <c r="P175" s="74">
        <v>227600424</v>
      </c>
      <c r="Q175" s="74">
        <v>221631914</v>
      </c>
      <c r="R175" s="74">
        <v>227600424</v>
      </c>
      <c r="S175" s="74">
        <v>221631914</v>
      </c>
    </row>
    <row r="176" spans="1:19" x14ac:dyDescent="0.35">
      <c r="A176" s="74" t="s">
        <v>182</v>
      </c>
      <c r="B176" s="74">
        <v>30</v>
      </c>
      <c r="C176" s="74" t="s">
        <v>1593</v>
      </c>
      <c r="D176" s="74">
        <v>30906</v>
      </c>
      <c r="E176" s="74" t="s">
        <v>1987</v>
      </c>
      <c r="F176" s="74">
        <v>144563198</v>
      </c>
      <c r="G176" s="74">
        <v>153846675</v>
      </c>
      <c r="H176" s="75">
        <v>144563198</v>
      </c>
      <c r="I176" s="74" t="s">
        <v>2829</v>
      </c>
      <c r="J176" s="74" t="s">
        <v>2833</v>
      </c>
      <c r="K176" s="74">
        <v>5590080</v>
      </c>
      <c r="L176" s="74">
        <v>0</v>
      </c>
      <c r="M176" s="74">
        <v>150153278</v>
      </c>
      <c r="N176" s="74">
        <v>150153278</v>
      </c>
      <c r="O176" s="74">
        <v>144563198</v>
      </c>
      <c r="P176" s="74">
        <v>150153278</v>
      </c>
      <c r="Q176" s="74">
        <v>144563198</v>
      </c>
      <c r="R176" s="74">
        <v>150153278</v>
      </c>
      <c r="S176" s="74">
        <v>144563198</v>
      </c>
    </row>
    <row r="177" spans="1:19" x14ac:dyDescent="0.35">
      <c r="A177" s="74" t="s">
        <v>183</v>
      </c>
      <c r="B177" s="74">
        <v>30</v>
      </c>
      <c r="C177" s="74" t="s">
        <v>1593</v>
      </c>
      <c r="D177" s="74">
        <v>67902</v>
      </c>
      <c r="E177" s="74" t="s">
        <v>1988</v>
      </c>
      <c r="F177" s="74">
        <v>2408680</v>
      </c>
      <c r="G177" s="74">
        <v>2408680</v>
      </c>
      <c r="H177" s="75">
        <v>2408680</v>
      </c>
      <c r="I177" s="74" t="s">
        <v>2829</v>
      </c>
      <c r="J177" s="74" t="s">
        <v>2833</v>
      </c>
      <c r="K177" s="74">
        <v>10390</v>
      </c>
      <c r="L177" s="74">
        <v>0</v>
      </c>
      <c r="M177" s="74">
        <v>2419070</v>
      </c>
      <c r="N177" s="74">
        <v>2419070</v>
      </c>
      <c r="O177" s="74">
        <v>2408680</v>
      </c>
      <c r="P177" s="74">
        <v>2419070</v>
      </c>
      <c r="Q177" s="74">
        <v>2408680</v>
      </c>
      <c r="R177" s="74">
        <v>2419070</v>
      </c>
      <c r="S177" s="74">
        <v>2408680</v>
      </c>
    </row>
    <row r="178" spans="1:19" x14ac:dyDescent="0.35">
      <c r="A178" s="74" t="s">
        <v>184</v>
      </c>
      <c r="B178" s="74">
        <v>30</v>
      </c>
      <c r="C178" s="74" t="s">
        <v>1593</v>
      </c>
      <c r="D178" s="74">
        <v>209902</v>
      </c>
      <c r="E178" s="74" t="s">
        <v>1989</v>
      </c>
      <c r="F178" s="74">
        <v>3579384</v>
      </c>
      <c r="G178" s="74">
        <v>3579384</v>
      </c>
      <c r="H178" s="75">
        <v>3579384</v>
      </c>
      <c r="I178" s="74" t="s">
        <v>2829</v>
      </c>
      <c r="J178" s="74" t="s">
        <v>2833</v>
      </c>
      <c r="K178" s="74">
        <v>50000</v>
      </c>
      <c r="L178" s="74">
        <v>0</v>
      </c>
      <c r="M178" s="74">
        <v>3629384</v>
      </c>
      <c r="N178" s="74">
        <v>3629384</v>
      </c>
      <c r="O178" s="74">
        <v>3579384</v>
      </c>
      <c r="P178" s="74">
        <v>3629384</v>
      </c>
      <c r="Q178" s="74">
        <v>3579384</v>
      </c>
      <c r="R178" s="74">
        <v>3629384</v>
      </c>
      <c r="S178" s="74">
        <v>3579384</v>
      </c>
    </row>
    <row r="179" spans="1:19" x14ac:dyDescent="0.35">
      <c r="A179" s="74" t="s">
        <v>185</v>
      </c>
      <c r="B179" s="74">
        <v>31</v>
      </c>
      <c r="C179" s="74" t="s">
        <v>1594</v>
      </c>
      <c r="D179" s="74">
        <v>31901</v>
      </c>
      <c r="E179" s="74" t="s">
        <v>1990</v>
      </c>
      <c r="F179" s="74">
        <v>5746114177</v>
      </c>
      <c r="G179" s="74">
        <v>6202139120</v>
      </c>
      <c r="H179" s="75">
        <v>5746114177</v>
      </c>
      <c r="I179" s="74" t="s">
        <v>2829</v>
      </c>
      <c r="J179" s="74" t="s">
        <v>2834</v>
      </c>
      <c r="K179" s="74">
        <v>227620484</v>
      </c>
      <c r="L179" s="74">
        <v>0</v>
      </c>
      <c r="M179" s="74">
        <v>5973734661</v>
      </c>
      <c r="N179" s="74">
        <v>5973734661</v>
      </c>
      <c r="O179" s="74">
        <v>5746114177</v>
      </c>
      <c r="P179" s="74">
        <v>5973734661</v>
      </c>
      <c r="Q179" s="74">
        <v>5746114177</v>
      </c>
      <c r="R179" s="74">
        <v>5973734661</v>
      </c>
      <c r="S179" s="74">
        <v>5746114177</v>
      </c>
    </row>
    <row r="180" spans="1:19" x14ac:dyDescent="0.35">
      <c r="A180" s="74" t="s">
        <v>186</v>
      </c>
      <c r="B180" s="74">
        <v>31</v>
      </c>
      <c r="C180" s="74" t="s">
        <v>1594</v>
      </c>
      <c r="D180" s="74">
        <v>31903</v>
      </c>
      <c r="E180" s="74" t="s">
        <v>1991</v>
      </c>
      <c r="F180" s="74">
        <v>3584167506</v>
      </c>
      <c r="G180" s="74">
        <v>3731075534</v>
      </c>
      <c r="H180" s="75">
        <v>3584167506</v>
      </c>
      <c r="I180" s="74" t="s">
        <v>2829</v>
      </c>
      <c r="J180" s="74" t="s">
        <v>2833</v>
      </c>
      <c r="K180" s="74">
        <v>117662681</v>
      </c>
      <c r="L180" s="74">
        <v>0</v>
      </c>
      <c r="M180" s="74">
        <v>3701830187</v>
      </c>
      <c r="N180" s="74">
        <v>3701830187</v>
      </c>
      <c r="O180" s="74">
        <v>3584167506</v>
      </c>
      <c r="P180" s="74">
        <v>3701830187</v>
      </c>
      <c r="Q180" s="74">
        <v>3584167506</v>
      </c>
      <c r="R180" s="74">
        <v>3701830187</v>
      </c>
      <c r="S180" s="74">
        <v>3584167506</v>
      </c>
    </row>
    <row r="181" spans="1:19" x14ac:dyDescent="0.35">
      <c r="A181" s="74" t="s">
        <v>187</v>
      </c>
      <c r="B181" s="74">
        <v>31</v>
      </c>
      <c r="C181" s="74" t="s">
        <v>1594</v>
      </c>
      <c r="D181" s="74">
        <v>31905</v>
      </c>
      <c r="E181" s="74" t="s">
        <v>1992</v>
      </c>
      <c r="F181" s="74">
        <v>415753823</v>
      </c>
      <c r="G181" s="74">
        <v>434916984</v>
      </c>
      <c r="H181" s="75">
        <v>415753823</v>
      </c>
      <c r="I181" s="74" t="s">
        <v>2829</v>
      </c>
      <c r="J181" s="74" t="s">
        <v>2833</v>
      </c>
      <c r="K181" s="74">
        <v>18088655</v>
      </c>
      <c r="L181" s="74">
        <v>0</v>
      </c>
      <c r="M181" s="74">
        <v>433842478</v>
      </c>
      <c r="N181" s="74">
        <v>433842478</v>
      </c>
      <c r="O181" s="74">
        <v>415753823</v>
      </c>
      <c r="P181" s="74">
        <v>433842478</v>
      </c>
      <c r="Q181" s="74">
        <v>415753823</v>
      </c>
      <c r="R181" s="74">
        <v>433842478</v>
      </c>
      <c r="S181" s="74">
        <v>415753823</v>
      </c>
    </row>
    <row r="182" spans="1:19" x14ac:dyDescent="0.35">
      <c r="A182" s="74" t="s">
        <v>188</v>
      </c>
      <c r="B182" s="74">
        <v>31</v>
      </c>
      <c r="C182" s="74" t="s">
        <v>1594</v>
      </c>
      <c r="D182" s="74">
        <v>31906</v>
      </c>
      <c r="E182" s="74" t="s">
        <v>1993</v>
      </c>
      <c r="F182" s="74">
        <v>1936000609</v>
      </c>
      <c r="G182" s="74">
        <v>2014896826</v>
      </c>
      <c r="H182" s="75">
        <v>1936000609</v>
      </c>
      <c r="I182" s="74" t="s">
        <v>2829</v>
      </c>
      <c r="J182" s="74" t="s">
        <v>2833</v>
      </c>
      <c r="K182" s="74">
        <v>61328489</v>
      </c>
      <c r="L182" s="74">
        <v>0</v>
      </c>
      <c r="M182" s="74">
        <v>1997329098</v>
      </c>
      <c r="N182" s="74">
        <v>1997329098</v>
      </c>
      <c r="O182" s="74">
        <v>1936000609</v>
      </c>
      <c r="P182" s="74">
        <v>2229577738</v>
      </c>
      <c r="Q182" s="74">
        <v>2168249249</v>
      </c>
      <c r="R182" s="74">
        <v>2229577738</v>
      </c>
      <c r="S182" s="74">
        <v>2168249249</v>
      </c>
    </row>
    <row r="183" spans="1:19" x14ac:dyDescent="0.35">
      <c r="A183" s="74" t="s">
        <v>189</v>
      </c>
      <c r="B183" s="74">
        <v>31</v>
      </c>
      <c r="C183" s="74" t="s">
        <v>1594</v>
      </c>
      <c r="D183" s="74">
        <v>31909</v>
      </c>
      <c r="E183" s="74" t="s">
        <v>1994</v>
      </c>
      <c r="F183" s="74">
        <v>3644108515</v>
      </c>
      <c r="G183" s="74">
        <v>3786566067</v>
      </c>
      <c r="H183" s="75">
        <v>3644108515</v>
      </c>
      <c r="I183" s="74" t="s">
        <v>2829</v>
      </c>
      <c r="J183" s="74" t="s">
        <v>2833</v>
      </c>
      <c r="K183" s="74">
        <v>22202845</v>
      </c>
      <c r="L183" s="74">
        <v>0</v>
      </c>
      <c r="M183" s="74">
        <v>3666311360</v>
      </c>
      <c r="N183" s="74">
        <v>3666311360</v>
      </c>
      <c r="O183" s="74">
        <v>3644108515</v>
      </c>
      <c r="P183" s="74">
        <v>3666311360</v>
      </c>
      <c r="Q183" s="74">
        <v>3644108515</v>
      </c>
      <c r="R183" s="74">
        <v>3666311360</v>
      </c>
      <c r="S183" s="74">
        <v>3644108515</v>
      </c>
    </row>
    <row r="184" spans="1:19" x14ac:dyDescent="0.35">
      <c r="A184" s="74" t="s">
        <v>190</v>
      </c>
      <c r="B184" s="74">
        <v>31</v>
      </c>
      <c r="C184" s="74" t="s">
        <v>1594</v>
      </c>
      <c r="D184" s="74">
        <v>31911</v>
      </c>
      <c r="E184" s="74" t="s">
        <v>1995</v>
      </c>
      <c r="F184" s="74">
        <v>298057330</v>
      </c>
      <c r="G184" s="74">
        <v>305964824</v>
      </c>
      <c r="H184" s="75">
        <v>298057330</v>
      </c>
      <c r="I184" s="74" t="s">
        <v>2829</v>
      </c>
      <c r="J184" s="74" t="s">
        <v>2833</v>
      </c>
      <c r="K184" s="74">
        <v>11562813</v>
      </c>
      <c r="L184" s="74">
        <v>0</v>
      </c>
      <c r="M184" s="74">
        <v>309620143</v>
      </c>
      <c r="N184" s="74">
        <v>309620143</v>
      </c>
      <c r="O184" s="74">
        <v>298057330</v>
      </c>
      <c r="P184" s="74">
        <v>345002283</v>
      </c>
      <c r="Q184" s="74">
        <v>333439470</v>
      </c>
      <c r="R184" s="74">
        <v>345002283</v>
      </c>
      <c r="S184" s="74">
        <v>333439470</v>
      </c>
    </row>
    <row r="185" spans="1:19" x14ac:dyDescent="0.35">
      <c r="A185" s="74" t="s">
        <v>191</v>
      </c>
      <c r="B185" s="74">
        <v>31</v>
      </c>
      <c r="C185" s="74" t="s">
        <v>1594</v>
      </c>
      <c r="D185" s="74">
        <v>31912</v>
      </c>
      <c r="E185" s="74" t="s">
        <v>1996</v>
      </c>
      <c r="F185" s="74">
        <v>1069528891</v>
      </c>
      <c r="G185" s="74">
        <v>1120395412</v>
      </c>
      <c r="H185" s="75">
        <v>1069528891</v>
      </c>
      <c r="I185" s="74" t="s">
        <v>2829</v>
      </c>
      <c r="J185" s="74" t="s">
        <v>2833</v>
      </c>
      <c r="K185" s="74">
        <v>50202678</v>
      </c>
      <c r="L185" s="74">
        <v>0</v>
      </c>
      <c r="M185" s="74">
        <v>1120168151</v>
      </c>
      <c r="N185" s="74">
        <v>1120168151</v>
      </c>
      <c r="O185" s="74">
        <v>1069528891</v>
      </c>
      <c r="P185" s="74">
        <v>1120168151</v>
      </c>
      <c r="Q185" s="74">
        <v>1069528891</v>
      </c>
      <c r="R185" s="74">
        <v>1120168151</v>
      </c>
      <c r="S185" s="74">
        <v>1069528891</v>
      </c>
    </row>
    <row r="186" spans="1:19" x14ac:dyDescent="0.35">
      <c r="A186" s="74" t="s">
        <v>192</v>
      </c>
      <c r="B186" s="74">
        <v>31</v>
      </c>
      <c r="C186" s="74" t="s">
        <v>1594</v>
      </c>
      <c r="D186" s="74">
        <v>31913</v>
      </c>
      <c r="E186" s="74" t="s">
        <v>1997</v>
      </c>
      <c r="F186" s="74">
        <v>56840573</v>
      </c>
      <c r="G186" s="74">
        <v>58897376</v>
      </c>
      <c r="H186" s="75">
        <v>56840573</v>
      </c>
      <c r="I186" s="74" t="s">
        <v>2829</v>
      </c>
      <c r="J186" s="74" t="s">
        <v>2833</v>
      </c>
      <c r="K186" s="74">
        <v>2435740</v>
      </c>
      <c r="L186" s="74">
        <v>0</v>
      </c>
      <c r="M186" s="74">
        <v>59276313</v>
      </c>
      <c r="N186" s="74">
        <v>59276313</v>
      </c>
      <c r="O186" s="74">
        <v>56840573</v>
      </c>
      <c r="P186" s="74">
        <v>59276313</v>
      </c>
      <c r="Q186" s="74">
        <v>56840573</v>
      </c>
      <c r="R186" s="74">
        <v>59276313</v>
      </c>
      <c r="S186" s="74">
        <v>56840573</v>
      </c>
    </row>
    <row r="187" spans="1:19" x14ac:dyDescent="0.35">
      <c r="A187" s="74" t="s">
        <v>193</v>
      </c>
      <c r="B187" s="74">
        <v>31</v>
      </c>
      <c r="C187" s="74" t="s">
        <v>1594</v>
      </c>
      <c r="D187" s="74">
        <v>31914</v>
      </c>
      <c r="E187" s="74" t="s">
        <v>1998</v>
      </c>
      <c r="F187" s="74">
        <v>90998619</v>
      </c>
      <c r="G187" s="74">
        <v>95760604</v>
      </c>
      <c r="H187" s="75">
        <v>90998619</v>
      </c>
      <c r="I187" s="74" t="s">
        <v>2829</v>
      </c>
      <c r="J187" s="74" t="s">
        <v>2833</v>
      </c>
      <c r="K187" s="74">
        <v>5811066</v>
      </c>
      <c r="L187" s="74">
        <v>0</v>
      </c>
      <c r="M187" s="74">
        <v>96809685</v>
      </c>
      <c r="N187" s="74">
        <v>96809685</v>
      </c>
      <c r="O187" s="74">
        <v>90998619</v>
      </c>
      <c r="P187" s="74">
        <v>96809685</v>
      </c>
      <c r="Q187" s="74">
        <v>90998619</v>
      </c>
      <c r="R187" s="74">
        <v>96809685</v>
      </c>
      <c r="S187" s="74">
        <v>90998619</v>
      </c>
    </row>
    <row r="188" spans="1:19" x14ac:dyDescent="0.35">
      <c r="A188" s="74" t="s">
        <v>194</v>
      </c>
      <c r="B188" s="74">
        <v>31</v>
      </c>
      <c r="C188" s="74" t="s">
        <v>1594</v>
      </c>
      <c r="D188" s="74">
        <v>245902</v>
      </c>
      <c r="E188" s="74" t="s">
        <v>1999</v>
      </c>
      <c r="F188" s="74">
        <v>11145227</v>
      </c>
      <c r="G188" s="74">
        <v>11145227</v>
      </c>
      <c r="H188" s="75">
        <v>11145227</v>
      </c>
      <c r="I188" s="74" t="s">
        <v>2829</v>
      </c>
      <c r="J188" s="74" t="s">
        <v>2833</v>
      </c>
      <c r="K188" s="74">
        <v>152767</v>
      </c>
      <c r="L188" s="74">
        <v>0</v>
      </c>
      <c r="M188" s="74">
        <v>11297994</v>
      </c>
      <c r="N188" s="74">
        <v>11297994</v>
      </c>
      <c r="O188" s="74">
        <v>11145227</v>
      </c>
      <c r="P188" s="74">
        <v>11297994</v>
      </c>
      <c r="Q188" s="74">
        <v>11145227</v>
      </c>
      <c r="R188" s="74">
        <v>11297994</v>
      </c>
      <c r="S188" s="74">
        <v>11145227</v>
      </c>
    </row>
    <row r="189" spans="1:19" x14ac:dyDescent="0.35">
      <c r="A189" s="74" t="s">
        <v>195</v>
      </c>
      <c r="B189" s="74">
        <v>32</v>
      </c>
      <c r="C189" s="74" t="s">
        <v>1595</v>
      </c>
      <c r="D189" s="74">
        <v>32902</v>
      </c>
      <c r="E189" s="74" t="s">
        <v>2000</v>
      </c>
      <c r="F189" s="74">
        <v>782603375</v>
      </c>
      <c r="G189" s="74">
        <v>782603375</v>
      </c>
      <c r="H189" s="75">
        <v>782603375</v>
      </c>
      <c r="I189" s="74" t="s">
        <v>2829</v>
      </c>
      <c r="J189" s="74" t="s">
        <v>2832</v>
      </c>
      <c r="K189" s="74">
        <v>25506101</v>
      </c>
      <c r="L189" s="74">
        <v>0</v>
      </c>
      <c r="M189" s="74">
        <v>808239643</v>
      </c>
      <c r="N189" s="74">
        <v>808239643</v>
      </c>
      <c r="O189" s="74">
        <v>782603375</v>
      </c>
      <c r="P189" s="74">
        <v>808239643</v>
      </c>
      <c r="Q189" s="74">
        <v>782603375</v>
      </c>
      <c r="R189" s="74">
        <v>808239643</v>
      </c>
      <c r="S189" s="74">
        <v>782603375</v>
      </c>
    </row>
    <row r="190" spans="1:19" x14ac:dyDescent="0.35">
      <c r="A190" s="74" t="s">
        <v>196</v>
      </c>
      <c r="B190" s="74">
        <v>32</v>
      </c>
      <c r="C190" s="74" t="s">
        <v>1595</v>
      </c>
      <c r="D190" s="74">
        <v>230902</v>
      </c>
      <c r="E190" s="74" t="s">
        <v>2001</v>
      </c>
      <c r="F190" s="74">
        <v>116093</v>
      </c>
      <c r="G190" s="74">
        <v>116093</v>
      </c>
      <c r="H190" s="75">
        <v>116093</v>
      </c>
      <c r="I190" s="74" t="s">
        <v>2829</v>
      </c>
      <c r="J190" s="74" t="s">
        <v>2832</v>
      </c>
      <c r="K190" s="74">
        <v>0</v>
      </c>
      <c r="L190" s="74">
        <v>0</v>
      </c>
      <c r="M190" s="74">
        <v>116093</v>
      </c>
      <c r="N190" s="74">
        <v>116093</v>
      </c>
      <c r="O190" s="74">
        <v>116093</v>
      </c>
      <c r="P190" s="74">
        <v>116093</v>
      </c>
      <c r="Q190" s="74">
        <v>116093</v>
      </c>
      <c r="R190" s="74">
        <v>116093</v>
      </c>
      <c r="S190" s="74">
        <v>116093</v>
      </c>
    </row>
    <row r="191" spans="1:19" x14ac:dyDescent="0.35">
      <c r="A191" s="74" t="s">
        <v>197</v>
      </c>
      <c r="B191" s="74">
        <v>33</v>
      </c>
      <c r="C191" s="74" t="s">
        <v>1596</v>
      </c>
      <c r="D191" s="74">
        <v>33901</v>
      </c>
      <c r="E191" s="74" t="s">
        <v>1847</v>
      </c>
      <c r="F191" s="74">
        <v>86664877</v>
      </c>
      <c r="G191" s="74">
        <v>87113820</v>
      </c>
      <c r="H191" s="75">
        <v>86664877</v>
      </c>
      <c r="I191" s="74" t="s">
        <v>2829</v>
      </c>
      <c r="J191" s="74" t="s">
        <v>2833</v>
      </c>
      <c r="K191" s="74">
        <v>1779090</v>
      </c>
      <c r="L191" s="74">
        <v>0</v>
      </c>
      <c r="M191" s="74">
        <v>88443967</v>
      </c>
      <c r="N191" s="74">
        <v>88443967</v>
      </c>
      <c r="O191" s="74">
        <v>86664877</v>
      </c>
      <c r="P191" s="74">
        <v>385957417</v>
      </c>
      <c r="Q191" s="74">
        <v>384178327</v>
      </c>
      <c r="R191" s="74">
        <v>385957417</v>
      </c>
      <c r="S191" s="74">
        <v>384178327</v>
      </c>
    </row>
    <row r="192" spans="1:19" x14ac:dyDescent="0.35">
      <c r="A192" s="74" t="s">
        <v>198</v>
      </c>
      <c r="B192" s="74">
        <v>33</v>
      </c>
      <c r="C192" s="74" t="s">
        <v>1596</v>
      </c>
      <c r="D192" s="74">
        <v>33902</v>
      </c>
      <c r="E192" s="74" t="s">
        <v>2002</v>
      </c>
      <c r="F192" s="74">
        <v>431123975</v>
      </c>
      <c r="G192" s="74">
        <v>441480411</v>
      </c>
      <c r="H192" s="75">
        <v>431123975</v>
      </c>
      <c r="I192" s="74" t="s">
        <v>2829</v>
      </c>
      <c r="J192" s="74" t="s">
        <v>2833</v>
      </c>
      <c r="K192" s="74">
        <v>8508850</v>
      </c>
      <c r="L192" s="74">
        <v>10102635</v>
      </c>
      <c r="M192" s="74">
        <v>439632825</v>
      </c>
      <c r="N192" s="74">
        <v>429530190</v>
      </c>
      <c r="O192" s="74">
        <v>421021340</v>
      </c>
      <c r="P192" s="74">
        <v>759877375</v>
      </c>
      <c r="Q192" s="74">
        <v>751368525</v>
      </c>
      <c r="R192" s="74">
        <v>749774740</v>
      </c>
      <c r="S192" s="74">
        <v>741265890</v>
      </c>
    </row>
    <row r="193" spans="1:19" x14ac:dyDescent="0.35">
      <c r="A193" s="74" t="s">
        <v>199</v>
      </c>
      <c r="B193" s="74">
        <v>33</v>
      </c>
      <c r="C193" s="74" t="s">
        <v>1596</v>
      </c>
      <c r="D193" s="74">
        <v>33904</v>
      </c>
      <c r="E193" s="74" t="s">
        <v>2003</v>
      </c>
      <c r="F193" s="74">
        <v>231253296</v>
      </c>
      <c r="G193" s="74">
        <v>236842678</v>
      </c>
      <c r="H193" s="75">
        <v>231253296</v>
      </c>
      <c r="I193" s="74" t="s">
        <v>2829</v>
      </c>
      <c r="J193" s="74" t="s">
        <v>2833</v>
      </c>
      <c r="K193" s="74">
        <v>4018030</v>
      </c>
      <c r="L193" s="74">
        <v>1620490</v>
      </c>
      <c r="M193" s="74">
        <v>235271326</v>
      </c>
      <c r="N193" s="74">
        <v>233650836</v>
      </c>
      <c r="O193" s="74">
        <v>229632806</v>
      </c>
      <c r="P193" s="74">
        <v>366359686</v>
      </c>
      <c r="Q193" s="74">
        <v>362341656</v>
      </c>
      <c r="R193" s="74">
        <v>364739196</v>
      </c>
      <c r="S193" s="74">
        <v>360721166</v>
      </c>
    </row>
    <row r="194" spans="1:19" x14ac:dyDescent="0.35">
      <c r="A194" s="74" t="s">
        <v>200</v>
      </c>
      <c r="B194" s="74">
        <v>33</v>
      </c>
      <c r="C194" s="74" t="s">
        <v>1596</v>
      </c>
      <c r="D194" s="74">
        <v>117903</v>
      </c>
      <c r="E194" s="74" t="s">
        <v>2004</v>
      </c>
      <c r="F194" s="74">
        <v>6899112</v>
      </c>
      <c r="G194" s="74">
        <v>6899112</v>
      </c>
      <c r="H194" s="75">
        <v>6899112</v>
      </c>
      <c r="I194" s="74" t="s">
        <v>2829</v>
      </c>
      <c r="J194" s="74" t="s">
        <v>2833</v>
      </c>
      <c r="K194" s="74">
        <v>909970</v>
      </c>
      <c r="L194" s="74">
        <v>366570</v>
      </c>
      <c r="M194" s="74">
        <v>7809082</v>
      </c>
      <c r="N194" s="74">
        <v>7442512</v>
      </c>
      <c r="O194" s="74">
        <v>6532542</v>
      </c>
      <c r="P194" s="74">
        <v>7809082</v>
      </c>
      <c r="Q194" s="74">
        <v>6899112</v>
      </c>
      <c r="R194" s="74">
        <v>7442512</v>
      </c>
      <c r="S194" s="74">
        <v>6532542</v>
      </c>
    </row>
    <row r="195" spans="1:19" x14ac:dyDescent="0.35">
      <c r="A195" s="74" t="s">
        <v>201</v>
      </c>
      <c r="B195" s="74">
        <v>34</v>
      </c>
      <c r="C195" s="74" t="s">
        <v>1597</v>
      </c>
      <c r="D195" s="74">
        <v>34901</v>
      </c>
      <c r="E195" s="74" t="s">
        <v>2005</v>
      </c>
      <c r="F195" s="74">
        <v>523604993</v>
      </c>
      <c r="G195" s="74">
        <v>523604993</v>
      </c>
      <c r="H195" s="75">
        <v>523604993</v>
      </c>
      <c r="I195" s="74" t="s">
        <v>2829</v>
      </c>
      <c r="J195" s="74" t="s">
        <v>2832</v>
      </c>
      <c r="K195" s="74">
        <v>24476064</v>
      </c>
      <c r="L195" s="74">
        <v>0</v>
      </c>
      <c r="M195" s="74">
        <v>548081057</v>
      </c>
      <c r="N195" s="74">
        <v>548081057</v>
      </c>
      <c r="O195" s="74">
        <v>523604993</v>
      </c>
      <c r="P195" s="74">
        <v>548081057</v>
      </c>
      <c r="Q195" s="74">
        <v>523604993</v>
      </c>
      <c r="R195" s="74">
        <v>548081057</v>
      </c>
      <c r="S195" s="74">
        <v>523604993</v>
      </c>
    </row>
    <row r="196" spans="1:19" x14ac:dyDescent="0.35">
      <c r="A196" s="74" t="s">
        <v>202</v>
      </c>
      <c r="B196" s="74">
        <v>34</v>
      </c>
      <c r="C196" s="74" t="s">
        <v>1597</v>
      </c>
      <c r="D196" s="74">
        <v>34902</v>
      </c>
      <c r="E196" s="74" t="s">
        <v>2006</v>
      </c>
      <c r="F196" s="74">
        <v>59823767</v>
      </c>
      <c r="G196" s="74">
        <v>59823767</v>
      </c>
      <c r="H196" s="75">
        <v>59823767</v>
      </c>
      <c r="I196" s="74" t="s">
        <v>2829</v>
      </c>
      <c r="J196" s="74" t="s">
        <v>2832</v>
      </c>
      <c r="K196" s="74">
        <v>3299993</v>
      </c>
      <c r="L196" s="74">
        <v>0</v>
      </c>
      <c r="M196" s="74">
        <v>63123760</v>
      </c>
      <c r="N196" s="74">
        <v>63123760</v>
      </c>
      <c r="O196" s="74">
        <v>59823767</v>
      </c>
      <c r="P196" s="74">
        <v>63123760</v>
      </c>
      <c r="Q196" s="74">
        <v>59823767</v>
      </c>
      <c r="R196" s="74">
        <v>63123760</v>
      </c>
      <c r="S196" s="74">
        <v>59823767</v>
      </c>
    </row>
    <row r="197" spans="1:19" x14ac:dyDescent="0.35">
      <c r="A197" s="74" t="s">
        <v>203</v>
      </c>
      <c r="B197" s="74">
        <v>34</v>
      </c>
      <c r="C197" s="74" t="s">
        <v>1597</v>
      </c>
      <c r="D197" s="74">
        <v>34903</v>
      </c>
      <c r="E197" s="74" t="s">
        <v>2007</v>
      </c>
      <c r="F197" s="74">
        <v>187406222</v>
      </c>
      <c r="G197" s="74">
        <v>187406222</v>
      </c>
      <c r="H197" s="75">
        <v>187406222</v>
      </c>
      <c r="I197" s="74" t="s">
        <v>2829</v>
      </c>
      <c r="J197" s="74" t="s">
        <v>2832</v>
      </c>
      <c r="K197" s="74">
        <v>10614425</v>
      </c>
      <c r="L197" s="74">
        <v>0</v>
      </c>
      <c r="M197" s="74">
        <v>198020647</v>
      </c>
      <c r="N197" s="74">
        <v>198020647</v>
      </c>
      <c r="O197" s="74">
        <v>187406222</v>
      </c>
      <c r="P197" s="74">
        <v>198020647</v>
      </c>
      <c r="Q197" s="74">
        <v>187406222</v>
      </c>
      <c r="R197" s="74">
        <v>198020647</v>
      </c>
      <c r="S197" s="74">
        <v>187406222</v>
      </c>
    </row>
    <row r="198" spans="1:19" x14ac:dyDescent="0.35">
      <c r="A198" s="74" t="s">
        <v>204</v>
      </c>
      <c r="B198" s="74">
        <v>34</v>
      </c>
      <c r="C198" s="74" t="s">
        <v>1597</v>
      </c>
      <c r="D198" s="74">
        <v>34905</v>
      </c>
      <c r="E198" s="74" t="s">
        <v>2008</v>
      </c>
      <c r="F198" s="74">
        <v>241013317</v>
      </c>
      <c r="G198" s="74">
        <v>241013317</v>
      </c>
      <c r="H198" s="75">
        <v>241013317</v>
      </c>
      <c r="I198" s="74" t="s">
        <v>2829</v>
      </c>
      <c r="J198" s="74" t="s">
        <v>2832</v>
      </c>
      <c r="K198" s="74">
        <v>13626995</v>
      </c>
      <c r="L198" s="74">
        <v>0</v>
      </c>
      <c r="M198" s="74">
        <v>254663483</v>
      </c>
      <c r="N198" s="74">
        <v>254663483</v>
      </c>
      <c r="O198" s="74">
        <v>241013317</v>
      </c>
      <c r="P198" s="74">
        <v>254663483</v>
      </c>
      <c r="Q198" s="74">
        <v>241013317</v>
      </c>
      <c r="R198" s="74">
        <v>254663483</v>
      </c>
      <c r="S198" s="74">
        <v>241013317</v>
      </c>
    </row>
    <row r="199" spans="1:19" x14ac:dyDescent="0.35">
      <c r="A199" s="74" t="s">
        <v>205</v>
      </c>
      <c r="B199" s="74">
        <v>34</v>
      </c>
      <c r="C199" s="74" t="s">
        <v>1597</v>
      </c>
      <c r="D199" s="74">
        <v>34906</v>
      </c>
      <c r="E199" s="74" t="s">
        <v>2009</v>
      </c>
      <c r="F199" s="74">
        <v>36130199</v>
      </c>
      <c r="G199" s="74">
        <v>36130199</v>
      </c>
      <c r="H199" s="75">
        <v>36130199</v>
      </c>
      <c r="I199" s="74" t="s">
        <v>2829</v>
      </c>
      <c r="J199" s="74" t="s">
        <v>2832</v>
      </c>
      <c r="K199" s="74">
        <v>1930201</v>
      </c>
      <c r="L199" s="74">
        <v>0</v>
      </c>
      <c r="M199" s="74">
        <v>38060400</v>
      </c>
      <c r="N199" s="74">
        <v>38060400</v>
      </c>
      <c r="O199" s="74">
        <v>36130199</v>
      </c>
      <c r="P199" s="74">
        <v>38060400</v>
      </c>
      <c r="Q199" s="74">
        <v>36130199</v>
      </c>
      <c r="R199" s="74">
        <v>38060400</v>
      </c>
      <c r="S199" s="74">
        <v>36130199</v>
      </c>
    </row>
    <row r="200" spans="1:19" x14ac:dyDescent="0.35">
      <c r="A200" s="74" t="s">
        <v>206</v>
      </c>
      <c r="B200" s="74">
        <v>34</v>
      </c>
      <c r="C200" s="74" t="s">
        <v>1597</v>
      </c>
      <c r="D200" s="74">
        <v>34907</v>
      </c>
      <c r="E200" s="74" t="s">
        <v>2010</v>
      </c>
      <c r="F200" s="74">
        <v>494499082</v>
      </c>
      <c r="G200" s="74">
        <v>494499082</v>
      </c>
      <c r="H200" s="75">
        <v>494499082</v>
      </c>
      <c r="I200" s="74" t="s">
        <v>2829</v>
      </c>
      <c r="J200" s="74" t="s">
        <v>2832</v>
      </c>
      <c r="K200" s="74">
        <v>12104397</v>
      </c>
      <c r="L200" s="74">
        <v>11153230</v>
      </c>
      <c r="M200" s="74">
        <v>506603479</v>
      </c>
      <c r="N200" s="74">
        <v>495450249</v>
      </c>
      <c r="O200" s="74">
        <v>483345852</v>
      </c>
      <c r="P200" s="74">
        <v>506603479</v>
      </c>
      <c r="Q200" s="74">
        <v>494499082</v>
      </c>
      <c r="R200" s="74">
        <v>495450249</v>
      </c>
      <c r="S200" s="74">
        <v>483345852</v>
      </c>
    </row>
    <row r="201" spans="1:19" x14ac:dyDescent="0.35">
      <c r="A201" s="74" t="s">
        <v>207</v>
      </c>
      <c r="B201" s="74">
        <v>34</v>
      </c>
      <c r="C201" s="74" t="s">
        <v>1597</v>
      </c>
      <c r="D201" s="74">
        <v>34909</v>
      </c>
      <c r="E201" s="74" t="s">
        <v>2011</v>
      </c>
      <c r="F201" s="74">
        <v>44531640</v>
      </c>
      <c r="G201" s="74">
        <v>44531640</v>
      </c>
      <c r="H201" s="75">
        <v>44531640</v>
      </c>
      <c r="I201" s="74" t="s">
        <v>2829</v>
      </c>
      <c r="J201" s="74" t="s">
        <v>2832</v>
      </c>
      <c r="K201" s="74">
        <v>2917886</v>
      </c>
      <c r="L201" s="74">
        <v>0</v>
      </c>
      <c r="M201" s="74">
        <v>47449526</v>
      </c>
      <c r="N201" s="74">
        <v>47449526</v>
      </c>
      <c r="O201" s="74">
        <v>44531640</v>
      </c>
      <c r="P201" s="74">
        <v>47449526</v>
      </c>
      <c r="Q201" s="74">
        <v>44531640</v>
      </c>
      <c r="R201" s="74">
        <v>47449526</v>
      </c>
      <c r="S201" s="74">
        <v>44531640</v>
      </c>
    </row>
    <row r="202" spans="1:19" x14ac:dyDescent="0.35">
      <c r="A202" s="74" t="s">
        <v>208</v>
      </c>
      <c r="B202" s="74">
        <v>34</v>
      </c>
      <c r="C202" s="74" t="s">
        <v>1597</v>
      </c>
      <c r="D202" s="74">
        <v>172905</v>
      </c>
      <c r="E202" s="74" t="s">
        <v>2012</v>
      </c>
      <c r="F202" s="74">
        <v>77131051</v>
      </c>
      <c r="G202" s="74">
        <v>77131051</v>
      </c>
      <c r="H202" s="75">
        <v>77131051</v>
      </c>
      <c r="I202" s="74" t="s">
        <v>2829</v>
      </c>
      <c r="J202" s="74" t="s">
        <v>2832</v>
      </c>
      <c r="K202" s="74">
        <v>3054543</v>
      </c>
      <c r="L202" s="74">
        <v>0</v>
      </c>
      <c r="M202" s="74">
        <v>80185594</v>
      </c>
      <c r="N202" s="74">
        <v>80185594</v>
      </c>
      <c r="O202" s="74">
        <v>77131051</v>
      </c>
      <c r="P202" s="74">
        <v>80185594</v>
      </c>
      <c r="Q202" s="74">
        <v>77131051</v>
      </c>
      <c r="R202" s="74">
        <v>80185594</v>
      </c>
      <c r="S202" s="74">
        <v>77131051</v>
      </c>
    </row>
    <row r="203" spans="1:19" x14ac:dyDescent="0.35">
      <c r="A203" s="74" t="s">
        <v>209</v>
      </c>
      <c r="B203" s="74">
        <v>35</v>
      </c>
      <c r="C203" s="74" t="s">
        <v>1598</v>
      </c>
      <c r="D203" s="74">
        <v>35901</v>
      </c>
      <c r="E203" s="74" t="s">
        <v>2013</v>
      </c>
      <c r="F203" s="74">
        <v>276897101</v>
      </c>
      <c r="G203" s="74">
        <v>276897147</v>
      </c>
      <c r="H203" s="75">
        <v>276897101</v>
      </c>
      <c r="I203" s="74" t="s">
        <v>2829</v>
      </c>
      <c r="J203" s="74" t="s">
        <v>2832</v>
      </c>
      <c r="K203" s="74">
        <v>7579450</v>
      </c>
      <c r="L203" s="74">
        <v>0</v>
      </c>
      <c r="M203" s="74">
        <v>284476551</v>
      </c>
      <c r="N203" s="74">
        <v>284476551</v>
      </c>
      <c r="O203" s="74">
        <v>276897101</v>
      </c>
      <c r="P203" s="74">
        <v>810724511</v>
      </c>
      <c r="Q203" s="74">
        <v>803145061</v>
      </c>
      <c r="R203" s="74">
        <v>810724511</v>
      </c>
      <c r="S203" s="74">
        <v>803145061</v>
      </c>
    </row>
    <row r="204" spans="1:19" x14ac:dyDescent="0.35">
      <c r="A204" s="74" t="s">
        <v>210</v>
      </c>
      <c r="B204" s="74">
        <v>35</v>
      </c>
      <c r="C204" s="74" t="s">
        <v>1598</v>
      </c>
      <c r="D204" s="74">
        <v>35902</v>
      </c>
      <c r="E204" s="74" t="s">
        <v>2014</v>
      </c>
      <c r="F204" s="74">
        <v>75861261</v>
      </c>
      <c r="G204" s="74">
        <v>75861246</v>
      </c>
      <c r="H204" s="75">
        <v>75861261</v>
      </c>
      <c r="I204" s="74" t="s">
        <v>2829</v>
      </c>
      <c r="J204" s="74" t="s">
        <v>2832</v>
      </c>
      <c r="K204" s="74">
        <v>1681550</v>
      </c>
      <c r="L204" s="74">
        <v>0</v>
      </c>
      <c r="M204" s="74">
        <v>77542811</v>
      </c>
      <c r="N204" s="74">
        <v>77542811</v>
      </c>
      <c r="O204" s="74">
        <v>75861261</v>
      </c>
      <c r="P204" s="74">
        <v>77542811</v>
      </c>
      <c r="Q204" s="74">
        <v>75861261</v>
      </c>
      <c r="R204" s="74">
        <v>77542811</v>
      </c>
      <c r="S204" s="74">
        <v>75861261</v>
      </c>
    </row>
    <row r="205" spans="1:19" x14ac:dyDescent="0.35">
      <c r="A205" s="74" t="s">
        <v>211</v>
      </c>
      <c r="B205" s="74">
        <v>35</v>
      </c>
      <c r="C205" s="74" t="s">
        <v>1598</v>
      </c>
      <c r="D205" s="74">
        <v>35903</v>
      </c>
      <c r="E205" s="74" t="s">
        <v>2015</v>
      </c>
      <c r="F205" s="74">
        <v>56054767</v>
      </c>
      <c r="G205" s="74">
        <v>55301048</v>
      </c>
      <c r="H205" s="75">
        <v>56054767</v>
      </c>
      <c r="I205" s="74" t="s">
        <v>2829</v>
      </c>
      <c r="J205" s="74" t="s">
        <v>2833</v>
      </c>
      <c r="K205" s="74">
        <v>1784210</v>
      </c>
      <c r="L205" s="74">
        <v>0</v>
      </c>
      <c r="M205" s="74">
        <v>57838977</v>
      </c>
      <c r="N205" s="74">
        <v>57838977</v>
      </c>
      <c r="O205" s="74">
        <v>56054767</v>
      </c>
      <c r="P205" s="74">
        <v>57838977</v>
      </c>
      <c r="Q205" s="74">
        <v>56054767</v>
      </c>
      <c r="R205" s="74">
        <v>57838977</v>
      </c>
      <c r="S205" s="74">
        <v>56054767</v>
      </c>
    </row>
    <row r="206" spans="1:19" x14ac:dyDescent="0.35">
      <c r="A206" s="74" t="s">
        <v>212</v>
      </c>
      <c r="B206" s="74">
        <v>35</v>
      </c>
      <c r="C206" s="74" t="s">
        <v>1598</v>
      </c>
      <c r="D206" s="74">
        <v>59901</v>
      </c>
      <c r="E206" s="74" t="s">
        <v>2016</v>
      </c>
      <c r="F206" s="74">
        <v>32253678</v>
      </c>
      <c r="G206" s="74">
        <v>32253636</v>
      </c>
      <c r="H206" s="75">
        <v>32253678</v>
      </c>
      <c r="I206" s="74" t="s">
        <v>2829</v>
      </c>
      <c r="J206" s="74" t="s">
        <v>2832</v>
      </c>
      <c r="K206" s="74">
        <v>200000</v>
      </c>
      <c r="L206" s="74">
        <v>0</v>
      </c>
      <c r="M206" s="74">
        <v>32453678</v>
      </c>
      <c r="N206" s="74">
        <v>32453678</v>
      </c>
      <c r="O206" s="74">
        <v>32253678</v>
      </c>
      <c r="P206" s="74">
        <v>32453678</v>
      </c>
      <c r="Q206" s="74">
        <v>32253678</v>
      </c>
      <c r="R206" s="74">
        <v>32453678</v>
      </c>
      <c r="S206" s="74">
        <v>32253678</v>
      </c>
    </row>
    <row r="207" spans="1:19" x14ac:dyDescent="0.35">
      <c r="A207" s="74" t="s">
        <v>213</v>
      </c>
      <c r="B207" s="74">
        <v>35</v>
      </c>
      <c r="C207" s="74" t="s">
        <v>1598</v>
      </c>
      <c r="D207" s="74">
        <v>140907</v>
      </c>
      <c r="E207" s="74" t="s">
        <v>2017</v>
      </c>
      <c r="F207" s="74">
        <v>25244939</v>
      </c>
      <c r="G207" s="74">
        <v>23155601</v>
      </c>
      <c r="H207" s="75">
        <v>25244939</v>
      </c>
      <c r="I207" s="74" t="s">
        <v>2829</v>
      </c>
      <c r="J207" s="74" t="s">
        <v>2835</v>
      </c>
      <c r="K207" s="74">
        <v>116490</v>
      </c>
      <c r="L207" s="74">
        <v>0</v>
      </c>
      <c r="M207" s="74">
        <v>25361429</v>
      </c>
      <c r="N207" s="74">
        <v>25361429</v>
      </c>
      <c r="O207" s="74">
        <v>25244939</v>
      </c>
      <c r="P207" s="74">
        <v>25361429</v>
      </c>
      <c r="Q207" s="74">
        <v>25244939</v>
      </c>
      <c r="R207" s="74">
        <v>25361429</v>
      </c>
      <c r="S207" s="74">
        <v>25244939</v>
      </c>
    </row>
    <row r="208" spans="1:19" x14ac:dyDescent="0.35">
      <c r="A208" s="74" t="s">
        <v>214</v>
      </c>
      <c r="B208" s="74">
        <v>35</v>
      </c>
      <c r="C208" s="74" t="s">
        <v>1598</v>
      </c>
      <c r="D208" s="74">
        <v>185904</v>
      </c>
      <c r="E208" s="74" t="s">
        <v>2018</v>
      </c>
      <c r="F208" s="74">
        <v>1690040</v>
      </c>
      <c r="G208" s="74">
        <v>1690040</v>
      </c>
      <c r="H208" s="75">
        <v>1690040</v>
      </c>
      <c r="I208" s="74" t="s">
        <v>2829</v>
      </c>
      <c r="J208" s="74" t="s">
        <v>2832</v>
      </c>
      <c r="K208" s="74">
        <v>0</v>
      </c>
      <c r="L208" s="74">
        <v>0</v>
      </c>
      <c r="M208" s="74">
        <v>1690040</v>
      </c>
      <c r="N208" s="74">
        <v>1690040</v>
      </c>
      <c r="O208" s="74">
        <v>1690040</v>
      </c>
      <c r="P208" s="74">
        <v>1690040</v>
      </c>
      <c r="Q208" s="74">
        <v>1690040</v>
      </c>
      <c r="R208" s="74">
        <v>1690040</v>
      </c>
      <c r="S208" s="74">
        <v>1690040</v>
      </c>
    </row>
    <row r="209" spans="1:19" x14ac:dyDescent="0.35">
      <c r="A209" s="74" t="s">
        <v>215</v>
      </c>
      <c r="B209" s="74">
        <v>35</v>
      </c>
      <c r="C209" s="74" t="s">
        <v>1598</v>
      </c>
      <c r="D209" s="74">
        <v>219901</v>
      </c>
      <c r="E209" s="74" t="s">
        <v>1849</v>
      </c>
      <c r="F209" s="74">
        <v>5077860</v>
      </c>
      <c r="G209" s="74">
        <v>5077848</v>
      </c>
      <c r="H209" s="75">
        <v>5077860</v>
      </c>
      <c r="I209" s="74" t="s">
        <v>2829</v>
      </c>
      <c r="J209" s="74" t="s">
        <v>2832</v>
      </c>
      <c r="K209" s="74">
        <v>50000</v>
      </c>
      <c r="L209" s="74">
        <v>0</v>
      </c>
      <c r="M209" s="74">
        <v>5127860</v>
      </c>
      <c r="N209" s="74">
        <v>5127860</v>
      </c>
      <c r="O209" s="74">
        <v>5077860</v>
      </c>
      <c r="P209" s="74">
        <v>5127860</v>
      </c>
      <c r="Q209" s="74">
        <v>5077860</v>
      </c>
      <c r="R209" s="74">
        <v>5127860</v>
      </c>
      <c r="S209" s="74">
        <v>5077860</v>
      </c>
    </row>
    <row r="210" spans="1:19" x14ac:dyDescent="0.35">
      <c r="A210" s="74" t="s">
        <v>216</v>
      </c>
      <c r="B210" s="74">
        <v>36</v>
      </c>
      <c r="C210" s="74" t="s">
        <v>1599</v>
      </c>
      <c r="D210" s="74">
        <v>36901</v>
      </c>
      <c r="E210" s="74" t="s">
        <v>2019</v>
      </c>
      <c r="F210" s="74">
        <v>548537525</v>
      </c>
      <c r="G210" s="74">
        <v>562951368</v>
      </c>
      <c r="H210" s="75">
        <v>548537525</v>
      </c>
      <c r="I210" s="74" t="s">
        <v>2829</v>
      </c>
      <c r="J210" s="74" t="s">
        <v>2833</v>
      </c>
      <c r="K210" s="74">
        <v>0</v>
      </c>
      <c r="L210" s="74">
        <v>21415995</v>
      </c>
      <c r="M210" s="74">
        <v>548537525</v>
      </c>
      <c r="N210" s="74">
        <v>527121530</v>
      </c>
      <c r="O210" s="74">
        <v>527121530</v>
      </c>
      <c r="P210" s="74">
        <v>548537525</v>
      </c>
      <c r="Q210" s="74">
        <v>548537525</v>
      </c>
      <c r="R210" s="74">
        <v>527121530</v>
      </c>
      <c r="S210" s="74">
        <v>527121530</v>
      </c>
    </row>
    <row r="211" spans="1:19" x14ac:dyDescent="0.35">
      <c r="A211" s="74" t="s">
        <v>217</v>
      </c>
      <c r="B211" s="74">
        <v>36</v>
      </c>
      <c r="C211" s="74" t="s">
        <v>1599</v>
      </c>
      <c r="D211" s="74">
        <v>36902</v>
      </c>
      <c r="E211" s="74" t="s">
        <v>2020</v>
      </c>
      <c r="F211" s="74">
        <v>4949165659</v>
      </c>
      <c r="G211" s="74">
        <v>5027159614</v>
      </c>
      <c r="H211" s="75">
        <v>4949165659</v>
      </c>
      <c r="I211" s="74" t="s">
        <v>2829</v>
      </c>
      <c r="J211" s="74" t="s">
        <v>2833</v>
      </c>
      <c r="K211" s="74">
        <v>55008170</v>
      </c>
      <c r="L211" s="74">
        <v>138623080</v>
      </c>
      <c r="M211" s="74">
        <v>5004173829</v>
      </c>
      <c r="N211" s="74">
        <v>4865550749</v>
      </c>
      <c r="O211" s="74">
        <v>4810542579</v>
      </c>
      <c r="P211" s="74">
        <v>10214915167</v>
      </c>
      <c r="Q211" s="74">
        <v>10159906997</v>
      </c>
      <c r="R211" s="74">
        <v>10076292087</v>
      </c>
      <c r="S211" s="74">
        <v>10021283917</v>
      </c>
    </row>
    <row r="212" spans="1:19" x14ac:dyDescent="0.35">
      <c r="A212" s="74" t="s">
        <v>218</v>
      </c>
      <c r="B212" s="74">
        <v>36</v>
      </c>
      <c r="C212" s="74" t="s">
        <v>1599</v>
      </c>
      <c r="D212" s="74">
        <v>36903</v>
      </c>
      <c r="E212" s="74" t="s">
        <v>2021</v>
      </c>
      <c r="F212" s="74">
        <v>333132540</v>
      </c>
      <c r="G212" s="74">
        <v>348339112</v>
      </c>
      <c r="H212" s="75">
        <v>333132540</v>
      </c>
      <c r="I212" s="74" t="s">
        <v>2829</v>
      </c>
      <c r="J212" s="74" t="s">
        <v>2833</v>
      </c>
      <c r="K212" s="74">
        <v>12132680</v>
      </c>
      <c r="L212" s="74">
        <v>14756820</v>
      </c>
      <c r="M212" s="74">
        <v>345265220</v>
      </c>
      <c r="N212" s="74">
        <v>330508400</v>
      </c>
      <c r="O212" s="74">
        <v>318375720</v>
      </c>
      <c r="P212" s="74">
        <v>345265220</v>
      </c>
      <c r="Q212" s="74">
        <v>333132540</v>
      </c>
      <c r="R212" s="74">
        <v>330508400</v>
      </c>
      <c r="S212" s="74">
        <v>318375720</v>
      </c>
    </row>
    <row r="213" spans="1:19" x14ac:dyDescent="0.35">
      <c r="A213" s="74" t="s">
        <v>219</v>
      </c>
      <c r="B213" s="74">
        <v>36</v>
      </c>
      <c r="C213" s="74" t="s">
        <v>1599</v>
      </c>
      <c r="D213" s="74">
        <v>101911</v>
      </c>
      <c r="E213" s="74" t="s">
        <v>2022</v>
      </c>
      <c r="F213" s="74">
        <v>3463570331</v>
      </c>
      <c r="G213" s="74">
        <v>3463570331</v>
      </c>
      <c r="H213" s="75">
        <v>3463570331</v>
      </c>
      <c r="I213" s="74" t="s">
        <v>2829</v>
      </c>
      <c r="J213" s="74" t="s">
        <v>2833</v>
      </c>
      <c r="K213" s="74">
        <v>17617340</v>
      </c>
      <c r="L213" s="74">
        <v>11285240</v>
      </c>
      <c r="M213" s="74">
        <v>3481187671</v>
      </c>
      <c r="N213" s="74">
        <v>3469902431</v>
      </c>
      <c r="O213" s="74">
        <v>3452285091</v>
      </c>
      <c r="P213" s="74">
        <v>3528539390</v>
      </c>
      <c r="Q213" s="74">
        <v>3510922050</v>
      </c>
      <c r="R213" s="74">
        <v>3517254150</v>
      </c>
      <c r="S213" s="74">
        <v>3499636810</v>
      </c>
    </row>
    <row r="214" spans="1:19" x14ac:dyDescent="0.35">
      <c r="A214" s="74" t="s">
        <v>220</v>
      </c>
      <c r="B214" s="74">
        <v>36</v>
      </c>
      <c r="C214" s="74" t="s">
        <v>1599</v>
      </c>
      <c r="D214" s="74">
        <v>101916</v>
      </c>
      <c r="E214" s="74" t="s">
        <v>2023</v>
      </c>
      <c r="F214" s="74">
        <v>659130</v>
      </c>
      <c r="G214" s="74">
        <v>659130</v>
      </c>
      <c r="H214" s="75">
        <v>659130</v>
      </c>
      <c r="I214" s="74" t="s">
        <v>2829</v>
      </c>
      <c r="J214" s="74" t="s">
        <v>2833</v>
      </c>
      <c r="K214" s="74">
        <v>0</v>
      </c>
      <c r="L214" s="74">
        <v>0</v>
      </c>
      <c r="M214" s="74">
        <v>659130</v>
      </c>
      <c r="N214" s="74">
        <v>659130</v>
      </c>
      <c r="O214" s="74">
        <v>659130</v>
      </c>
      <c r="P214" s="74">
        <v>659130</v>
      </c>
      <c r="Q214" s="74">
        <v>659130</v>
      </c>
      <c r="R214" s="74">
        <v>659130</v>
      </c>
      <c r="S214" s="74">
        <v>659130</v>
      </c>
    </row>
    <row r="215" spans="1:19" x14ac:dyDescent="0.35">
      <c r="A215" s="74" t="s">
        <v>221</v>
      </c>
      <c r="B215" s="74">
        <v>37</v>
      </c>
      <c r="C215" s="74" t="s">
        <v>1600</v>
      </c>
      <c r="D215" s="74">
        <v>37901</v>
      </c>
      <c r="E215" s="74" t="s">
        <v>2024</v>
      </c>
      <c r="F215" s="74">
        <v>142654570</v>
      </c>
      <c r="G215" s="74">
        <v>142654570</v>
      </c>
      <c r="H215" s="75">
        <v>142654570</v>
      </c>
      <c r="I215" s="74" t="s">
        <v>2829</v>
      </c>
      <c r="J215" s="74" t="s">
        <v>2832</v>
      </c>
      <c r="K215" s="74">
        <v>5568628</v>
      </c>
      <c r="L215" s="74">
        <v>0</v>
      </c>
      <c r="M215" s="74">
        <v>148223198</v>
      </c>
      <c r="N215" s="74">
        <v>148223198</v>
      </c>
      <c r="O215" s="74">
        <v>142654570</v>
      </c>
      <c r="P215" s="74">
        <v>148223198</v>
      </c>
      <c r="Q215" s="74">
        <v>142654570</v>
      </c>
      <c r="R215" s="74">
        <v>148223198</v>
      </c>
      <c r="S215" s="74">
        <v>142654570</v>
      </c>
    </row>
    <row r="216" spans="1:19" x14ac:dyDescent="0.35">
      <c r="A216" s="74" t="s">
        <v>222</v>
      </c>
      <c r="B216" s="74">
        <v>37</v>
      </c>
      <c r="C216" s="74" t="s">
        <v>1600</v>
      </c>
      <c r="D216" s="74">
        <v>37904</v>
      </c>
      <c r="E216" s="74" t="s">
        <v>2025</v>
      </c>
      <c r="F216" s="74">
        <v>1102714574</v>
      </c>
      <c r="G216" s="74">
        <v>1102714574</v>
      </c>
      <c r="H216" s="75">
        <v>1102714574</v>
      </c>
      <c r="I216" s="74" t="s">
        <v>2829</v>
      </c>
      <c r="J216" s="74" t="s">
        <v>2832</v>
      </c>
      <c r="K216" s="74">
        <v>44048274</v>
      </c>
      <c r="L216" s="74">
        <v>0</v>
      </c>
      <c r="M216" s="74">
        <v>1146762848</v>
      </c>
      <c r="N216" s="74">
        <v>1146762848</v>
      </c>
      <c r="O216" s="74">
        <v>1102714574</v>
      </c>
      <c r="P216" s="74">
        <v>1146762848</v>
      </c>
      <c r="Q216" s="74">
        <v>1102714574</v>
      </c>
      <c r="R216" s="74">
        <v>1146762848</v>
      </c>
      <c r="S216" s="74">
        <v>1102714574</v>
      </c>
    </row>
    <row r="217" spans="1:19" x14ac:dyDescent="0.35">
      <c r="A217" s="74" t="s">
        <v>223</v>
      </c>
      <c r="B217" s="74">
        <v>37</v>
      </c>
      <c r="C217" s="74" t="s">
        <v>1600</v>
      </c>
      <c r="D217" s="74">
        <v>37907</v>
      </c>
      <c r="E217" s="74" t="s">
        <v>2026</v>
      </c>
      <c r="F217" s="74">
        <v>382852892</v>
      </c>
      <c r="G217" s="74">
        <v>382852892</v>
      </c>
      <c r="H217" s="75">
        <v>382852892</v>
      </c>
      <c r="I217" s="74" t="s">
        <v>2829</v>
      </c>
      <c r="J217" s="74" t="s">
        <v>2832</v>
      </c>
      <c r="K217" s="74">
        <v>18644768</v>
      </c>
      <c r="L217" s="74">
        <v>0</v>
      </c>
      <c r="M217" s="74">
        <v>401497660</v>
      </c>
      <c r="N217" s="74">
        <v>401497660</v>
      </c>
      <c r="O217" s="74">
        <v>382852892</v>
      </c>
      <c r="P217" s="74">
        <v>401497660</v>
      </c>
      <c r="Q217" s="74">
        <v>382852892</v>
      </c>
      <c r="R217" s="74">
        <v>401497660</v>
      </c>
      <c r="S217" s="74">
        <v>382852892</v>
      </c>
    </row>
    <row r="218" spans="1:19" x14ac:dyDescent="0.35">
      <c r="A218" s="74" t="s">
        <v>224</v>
      </c>
      <c r="B218" s="74">
        <v>37</v>
      </c>
      <c r="C218" s="74" t="s">
        <v>1600</v>
      </c>
      <c r="D218" s="74">
        <v>37908</v>
      </c>
      <c r="E218" s="74" t="s">
        <v>2027</v>
      </c>
      <c r="F218" s="74">
        <v>67340209</v>
      </c>
      <c r="G218" s="74">
        <v>67340209</v>
      </c>
      <c r="H218" s="75">
        <v>67340209</v>
      </c>
      <c r="I218" s="74" t="s">
        <v>2829</v>
      </c>
      <c r="J218" s="74" t="s">
        <v>2832</v>
      </c>
      <c r="K218" s="74">
        <v>2429411</v>
      </c>
      <c r="L218" s="74">
        <v>0</v>
      </c>
      <c r="M218" s="74">
        <v>69769620</v>
      </c>
      <c r="N218" s="74">
        <v>69769620</v>
      </c>
      <c r="O218" s="74">
        <v>67340209</v>
      </c>
      <c r="P218" s="74">
        <v>69769620</v>
      </c>
      <c r="Q218" s="74">
        <v>67340209</v>
      </c>
      <c r="R218" s="74">
        <v>69769620</v>
      </c>
      <c r="S218" s="74">
        <v>67340209</v>
      </c>
    </row>
    <row r="219" spans="1:19" x14ac:dyDescent="0.35">
      <c r="A219" s="74" t="s">
        <v>225</v>
      </c>
      <c r="B219" s="74">
        <v>37</v>
      </c>
      <c r="C219" s="74" t="s">
        <v>1600</v>
      </c>
      <c r="D219" s="74">
        <v>37909</v>
      </c>
      <c r="E219" s="74" t="s">
        <v>1835</v>
      </c>
      <c r="F219" s="74">
        <v>79028771</v>
      </c>
      <c r="G219" s="74">
        <v>79028771</v>
      </c>
      <c r="H219" s="75">
        <v>79028771</v>
      </c>
      <c r="I219" s="74" t="s">
        <v>2829</v>
      </c>
      <c r="J219" s="74" t="s">
        <v>2832</v>
      </c>
      <c r="K219" s="74">
        <v>2986065</v>
      </c>
      <c r="L219" s="74">
        <v>0</v>
      </c>
      <c r="M219" s="74">
        <v>82014836</v>
      </c>
      <c r="N219" s="74">
        <v>82014836</v>
      </c>
      <c r="O219" s="74">
        <v>79028771</v>
      </c>
      <c r="P219" s="74">
        <v>82014836</v>
      </c>
      <c r="Q219" s="74">
        <v>79028771</v>
      </c>
      <c r="R219" s="74">
        <v>82014836</v>
      </c>
      <c r="S219" s="74">
        <v>79028771</v>
      </c>
    </row>
    <row r="220" spans="1:19" x14ac:dyDescent="0.35">
      <c r="A220" s="74" t="s">
        <v>226</v>
      </c>
      <c r="B220" s="74">
        <v>37</v>
      </c>
      <c r="C220" s="74" t="s">
        <v>1600</v>
      </c>
      <c r="D220" s="74">
        <v>201913</v>
      </c>
      <c r="E220" s="74" t="s">
        <v>2028</v>
      </c>
      <c r="F220" s="74">
        <v>49205240</v>
      </c>
      <c r="G220" s="74">
        <v>49205240</v>
      </c>
      <c r="H220" s="75">
        <v>49205240</v>
      </c>
      <c r="I220" s="74" t="s">
        <v>2829</v>
      </c>
      <c r="J220" s="74" t="s">
        <v>2832</v>
      </c>
      <c r="K220" s="74">
        <v>1373466</v>
      </c>
      <c r="L220" s="74">
        <v>1557627</v>
      </c>
      <c r="M220" s="74">
        <v>50578706</v>
      </c>
      <c r="N220" s="74">
        <v>49021079</v>
      </c>
      <c r="O220" s="74">
        <v>47647613</v>
      </c>
      <c r="P220" s="74">
        <v>50578706</v>
      </c>
      <c r="Q220" s="74">
        <v>49205240</v>
      </c>
      <c r="R220" s="74">
        <v>49021079</v>
      </c>
      <c r="S220" s="74">
        <v>47647613</v>
      </c>
    </row>
    <row r="221" spans="1:19" x14ac:dyDescent="0.35">
      <c r="A221" s="74" t="s">
        <v>227</v>
      </c>
      <c r="B221" s="74">
        <v>37</v>
      </c>
      <c r="C221" s="74" t="s">
        <v>1600</v>
      </c>
      <c r="D221" s="74">
        <v>212902</v>
      </c>
      <c r="E221" s="74" t="s">
        <v>2029</v>
      </c>
      <c r="F221" s="74">
        <v>349448923</v>
      </c>
      <c r="G221" s="74">
        <v>349448923</v>
      </c>
      <c r="H221" s="75">
        <v>349448923</v>
      </c>
      <c r="I221" s="74" t="s">
        <v>2829</v>
      </c>
      <c r="J221" s="74" t="s">
        <v>2832</v>
      </c>
      <c r="K221" s="74">
        <v>8932809</v>
      </c>
      <c r="L221" s="74">
        <v>0</v>
      </c>
      <c r="M221" s="74">
        <v>358381732</v>
      </c>
      <c r="N221" s="74">
        <v>358381732</v>
      </c>
      <c r="O221" s="74">
        <v>349448923</v>
      </c>
      <c r="P221" s="74">
        <v>358381732</v>
      </c>
      <c r="Q221" s="74">
        <v>349448923</v>
      </c>
      <c r="R221" s="74">
        <v>358381732</v>
      </c>
      <c r="S221" s="74">
        <v>349448923</v>
      </c>
    </row>
    <row r="222" spans="1:19" x14ac:dyDescent="0.35">
      <c r="A222" s="74" t="s">
        <v>228</v>
      </c>
      <c r="B222" s="74">
        <v>37</v>
      </c>
      <c r="C222" s="74" t="s">
        <v>1600</v>
      </c>
      <c r="D222" s="74">
        <v>212904</v>
      </c>
      <c r="E222" s="74" t="s">
        <v>2030</v>
      </c>
      <c r="F222" s="74">
        <v>165448487</v>
      </c>
      <c r="G222" s="74">
        <v>165448487</v>
      </c>
      <c r="H222" s="75">
        <v>165448487</v>
      </c>
      <c r="I222" s="74" t="s">
        <v>2829</v>
      </c>
      <c r="J222" s="74" t="s">
        <v>2832</v>
      </c>
      <c r="K222" s="74">
        <v>4853284</v>
      </c>
      <c r="L222" s="74">
        <v>0</v>
      </c>
      <c r="M222" s="74">
        <v>170301771</v>
      </c>
      <c r="N222" s="74">
        <v>170301771</v>
      </c>
      <c r="O222" s="74">
        <v>165448487</v>
      </c>
      <c r="P222" s="74">
        <v>170301771</v>
      </c>
      <c r="Q222" s="74">
        <v>165448487</v>
      </c>
      <c r="R222" s="74">
        <v>170301771</v>
      </c>
      <c r="S222" s="74">
        <v>165448487</v>
      </c>
    </row>
    <row r="223" spans="1:19" x14ac:dyDescent="0.35">
      <c r="A223" s="74" t="s">
        <v>229</v>
      </c>
      <c r="B223" s="74">
        <v>38</v>
      </c>
      <c r="C223" s="74" t="s">
        <v>1601</v>
      </c>
      <c r="D223" s="74">
        <v>38901</v>
      </c>
      <c r="E223" s="74" t="s">
        <v>2031</v>
      </c>
      <c r="F223" s="74">
        <v>401005120</v>
      </c>
      <c r="G223" s="74">
        <v>427340045</v>
      </c>
      <c r="H223" s="75">
        <v>401005120</v>
      </c>
      <c r="I223" s="74" t="s">
        <v>2829</v>
      </c>
      <c r="J223" s="74" t="s">
        <v>2834</v>
      </c>
      <c r="K223" s="74">
        <v>12205420</v>
      </c>
      <c r="L223" s="74">
        <v>0</v>
      </c>
      <c r="M223" s="74">
        <v>413210540</v>
      </c>
      <c r="N223" s="74">
        <v>413210540</v>
      </c>
      <c r="O223" s="74">
        <v>401005120</v>
      </c>
      <c r="P223" s="74">
        <v>413210540</v>
      </c>
      <c r="Q223" s="74">
        <v>401005120</v>
      </c>
      <c r="R223" s="74">
        <v>413210540</v>
      </c>
      <c r="S223" s="74">
        <v>401005120</v>
      </c>
    </row>
    <row r="224" spans="1:19" x14ac:dyDescent="0.35">
      <c r="A224" s="74" t="s">
        <v>230</v>
      </c>
      <c r="B224" s="74">
        <v>38</v>
      </c>
      <c r="C224" s="74" t="s">
        <v>1601</v>
      </c>
      <c r="D224" s="74">
        <v>44902</v>
      </c>
      <c r="E224" s="74" t="s">
        <v>2032</v>
      </c>
      <c r="F224" s="74">
        <v>21440822</v>
      </c>
      <c r="G224" s="74">
        <v>21697209</v>
      </c>
      <c r="H224" s="75">
        <v>21440822</v>
      </c>
      <c r="I224" s="74" t="s">
        <v>2829</v>
      </c>
      <c r="J224" s="74" t="s">
        <v>2833</v>
      </c>
      <c r="K224" s="74">
        <v>20670</v>
      </c>
      <c r="L224" s="74">
        <v>0</v>
      </c>
      <c r="M224" s="74">
        <v>21461492</v>
      </c>
      <c r="N224" s="74">
        <v>21461492</v>
      </c>
      <c r="O224" s="74">
        <v>21440822</v>
      </c>
      <c r="P224" s="74">
        <v>21461492</v>
      </c>
      <c r="Q224" s="74">
        <v>21440822</v>
      </c>
      <c r="R224" s="74">
        <v>21461492</v>
      </c>
      <c r="S224" s="74">
        <v>21440822</v>
      </c>
    </row>
    <row r="225" spans="1:19" x14ac:dyDescent="0.35">
      <c r="A225" s="74" t="s">
        <v>231</v>
      </c>
      <c r="B225" s="74">
        <v>38</v>
      </c>
      <c r="C225" s="74" t="s">
        <v>1601</v>
      </c>
      <c r="D225" s="74">
        <v>96904</v>
      </c>
      <c r="E225" s="74" t="s">
        <v>2033</v>
      </c>
      <c r="F225" s="74">
        <v>4535561</v>
      </c>
      <c r="G225" s="74">
        <v>4535561</v>
      </c>
      <c r="H225" s="75">
        <v>4535561</v>
      </c>
      <c r="I225" s="74" t="s">
        <v>2829</v>
      </c>
      <c r="J225" s="74" t="s">
        <v>2833</v>
      </c>
      <c r="K225" s="74">
        <v>0</v>
      </c>
      <c r="L225" s="74">
        <v>0</v>
      </c>
      <c r="M225" s="74">
        <v>4535561</v>
      </c>
      <c r="N225" s="74">
        <v>4535561</v>
      </c>
      <c r="O225" s="74">
        <v>4535561</v>
      </c>
      <c r="P225" s="74">
        <v>4535561</v>
      </c>
      <c r="Q225" s="74">
        <v>4535561</v>
      </c>
      <c r="R225" s="74">
        <v>4535561</v>
      </c>
      <c r="S225" s="74">
        <v>4535561</v>
      </c>
    </row>
    <row r="226" spans="1:19" x14ac:dyDescent="0.35">
      <c r="A226" s="74" t="s">
        <v>232</v>
      </c>
      <c r="B226" s="74">
        <v>39</v>
      </c>
      <c r="C226" s="74" t="s">
        <v>1602</v>
      </c>
      <c r="D226" s="74">
        <v>5904</v>
      </c>
      <c r="E226" s="74" t="s">
        <v>1842</v>
      </c>
      <c r="F226" s="74">
        <v>11831958</v>
      </c>
      <c r="G226" s="74">
        <v>12219563</v>
      </c>
      <c r="H226" s="75">
        <v>11831958</v>
      </c>
      <c r="I226" s="74" t="s">
        <v>2829</v>
      </c>
      <c r="J226" s="74" t="s">
        <v>2833</v>
      </c>
      <c r="K226" s="74">
        <v>650000</v>
      </c>
      <c r="L226" s="74">
        <v>0</v>
      </c>
      <c r="M226" s="74">
        <v>12481958</v>
      </c>
      <c r="N226" s="74">
        <v>12481958</v>
      </c>
      <c r="O226" s="74">
        <v>11831958</v>
      </c>
      <c r="P226" s="74">
        <v>12481958</v>
      </c>
      <c r="Q226" s="74">
        <v>11831958</v>
      </c>
      <c r="R226" s="74">
        <v>12481958</v>
      </c>
      <c r="S226" s="74">
        <v>11831958</v>
      </c>
    </row>
    <row r="227" spans="1:19" x14ac:dyDescent="0.35">
      <c r="A227" s="74" t="s">
        <v>233</v>
      </c>
      <c r="B227" s="74">
        <v>39</v>
      </c>
      <c r="C227" s="74" t="s">
        <v>1602</v>
      </c>
      <c r="D227" s="74">
        <v>39902</v>
      </c>
      <c r="E227" s="74" t="s">
        <v>2034</v>
      </c>
      <c r="F227" s="74">
        <v>344916396</v>
      </c>
      <c r="G227" s="74">
        <v>367988368</v>
      </c>
      <c r="H227" s="75">
        <v>344916396</v>
      </c>
      <c r="I227" s="74" t="s">
        <v>2829</v>
      </c>
      <c r="J227" s="74" t="s">
        <v>2834</v>
      </c>
      <c r="K227" s="74">
        <v>11348920</v>
      </c>
      <c r="L227" s="74">
        <v>0</v>
      </c>
      <c r="M227" s="74">
        <v>356265316</v>
      </c>
      <c r="N227" s="74">
        <v>356265316</v>
      </c>
      <c r="O227" s="74">
        <v>344916396</v>
      </c>
      <c r="P227" s="74">
        <v>356265316</v>
      </c>
      <c r="Q227" s="74">
        <v>344916396</v>
      </c>
      <c r="R227" s="74">
        <v>356265316</v>
      </c>
      <c r="S227" s="74">
        <v>344916396</v>
      </c>
    </row>
    <row r="228" spans="1:19" x14ac:dyDescent="0.35">
      <c r="A228" s="74" t="s">
        <v>234</v>
      </c>
      <c r="B228" s="74">
        <v>39</v>
      </c>
      <c r="C228" s="74" t="s">
        <v>1602</v>
      </c>
      <c r="D228" s="74">
        <v>39903</v>
      </c>
      <c r="E228" s="74" t="s">
        <v>2035</v>
      </c>
      <c r="F228" s="74">
        <v>135631186</v>
      </c>
      <c r="G228" s="74">
        <v>149491230</v>
      </c>
      <c r="H228" s="75">
        <v>135631186</v>
      </c>
      <c r="I228" s="74" t="s">
        <v>2829</v>
      </c>
      <c r="J228" s="74" t="s">
        <v>2834</v>
      </c>
      <c r="K228" s="74">
        <v>6778140</v>
      </c>
      <c r="L228" s="74">
        <v>0</v>
      </c>
      <c r="M228" s="74">
        <v>142409326</v>
      </c>
      <c r="N228" s="74">
        <v>142409326</v>
      </c>
      <c r="O228" s="74">
        <v>135631186</v>
      </c>
      <c r="P228" s="74">
        <v>142409326</v>
      </c>
      <c r="Q228" s="74">
        <v>135631186</v>
      </c>
      <c r="R228" s="74">
        <v>142409326</v>
      </c>
      <c r="S228" s="74">
        <v>135631186</v>
      </c>
    </row>
    <row r="229" spans="1:19" x14ac:dyDescent="0.35">
      <c r="A229" s="74" t="s">
        <v>235</v>
      </c>
      <c r="B229" s="74">
        <v>39</v>
      </c>
      <c r="C229" s="74" t="s">
        <v>1602</v>
      </c>
      <c r="D229" s="74">
        <v>39904</v>
      </c>
      <c r="E229" s="74" t="s">
        <v>2036</v>
      </c>
      <c r="F229" s="74">
        <v>132428418</v>
      </c>
      <c r="G229" s="74">
        <v>134693751</v>
      </c>
      <c r="H229" s="75">
        <v>132428418</v>
      </c>
      <c r="I229" s="74" t="s">
        <v>2829</v>
      </c>
      <c r="J229" s="74" t="s">
        <v>2833</v>
      </c>
      <c r="K229" s="74">
        <v>1386660</v>
      </c>
      <c r="L229" s="74">
        <v>0</v>
      </c>
      <c r="M229" s="74">
        <v>133815078</v>
      </c>
      <c r="N229" s="74">
        <v>133815078</v>
      </c>
      <c r="O229" s="74">
        <v>132428418</v>
      </c>
      <c r="P229" s="74">
        <v>133815078</v>
      </c>
      <c r="Q229" s="74">
        <v>132428418</v>
      </c>
      <c r="R229" s="74">
        <v>133815078</v>
      </c>
      <c r="S229" s="74">
        <v>132428418</v>
      </c>
    </row>
    <row r="230" spans="1:19" x14ac:dyDescent="0.35">
      <c r="A230" s="74" t="s">
        <v>236</v>
      </c>
      <c r="B230" s="74">
        <v>39</v>
      </c>
      <c r="C230" s="74" t="s">
        <v>1602</v>
      </c>
      <c r="D230" s="74">
        <v>39905</v>
      </c>
      <c r="E230" s="74" t="s">
        <v>2037</v>
      </c>
      <c r="F230" s="74">
        <v>73355400</v>
      </c>
      <c r="G230" s="74">
        <v>76963828</v>
      </c>
      <c r="H230" s="75">
        <v>73355400</v>
      </c>
      <c r="I230" s="74" t="s">
        <v>2829</v>
      </c>
      <c r="J230" s="74" t="s">
        <v>2833</v>
      </c>
      <c r="K230" s="74">
        <v>2064920</v>
      </c>
      <c r="L230" s="74">
        <v>0</v>
      </c>
      <c r="M230" s="74">
        <v>75420320</v>
      </c>
      <c r="N230" s="74">
        <v>75420320</v>
      </c>
      <c r="O230" s="74">
        <v>73355400</v>
      </c>
      <c r="P230" s="74">
        <v>287573130</v>
      </c>
      <c r="Q230" s="74">
        <v>285508210</v>
      </c>
      <c r="R230" s="74">
        <v>287573130</v>
      </c>
      <c r="S230" s="74">
        <v>285508210</v>
      </c>
    </row>
    <row r="231" spans="1:19" x14ac:dyDescent="0.35">
      <c r="A231" s="74" t="s">
        <v>237</v>
      </c>
      <c r="B231" s="74">
        <v>39</v>
      </c>
      <c r="C231" s="74" t="s">
        <v>1602</v>
      </c>
      <c r="D231" s="74">
        <v>169901</v>
      </c>
      <c r="E231" s="74" t="s">
        <v>2038</v>
      </c>
      <c r="F231" s="74">
        <v>8053317</v>
      </c>
      <c r="G231" s="74">
        <v>8053317</v>
      </c>
      <c r="H231" s="75">
        <v>8053317</v>
      </c>
      <c r="I231" s="74" t="s">
        <v>2829</v>
      </c>
      <c r="J231" s="74" t="s">
        <v>2833</v>
      </c>
      <c r="K231" s="74">
        <v>287730</v>
      </c>
      <c r="L231" s="74">
        <v>0</v>
      </c>
      <c r="M231" s="74">
        <v>8341047</v>
      </c>
      <c r="N231" s="74">
        <v>8341047</v>
      </c>
      <c r="O231" s="74">
        <v>8053317</v>
      </c>
      <c r="P231" s="74">
        <v>8341047</v>
      </c>
      <c r="Q231" s="74">
        <v>8053317</v>
      </c>
      <c r="R231" s="74">
        <v>8341047</v>
      </c>
      <c r="S231" s="74">
        <v>8053317</v>
      </c>
    </row>
    <row r="232" spans="1:19" x14ac:dyDescent="0.35">
      <c r="A232" s="74" t="s">
        <v>238</v>
      </c>
      <c r="B232" s="74">
        <v>39</v>
      </c>
      <c r="C232" s="74" t="s">
        <v>1602</v>
      </c>
      <c r="D232" s="74">
        <v>169906</v>
      </c>
      <c r="E232" s="74" t="s">
        <v>2039</v>
      </c>
      <c r="F232" s="74">
        <v>2184720</v>
      </c>
      <c r="G232" s="74">
        <v>2184720</v>
      </c>
      <c r="H232" s="75">
        <v>2184720</v>
      </c>
      <c r="I232" s="74" t="s">
        <v>2829</v>
      </c>
      <c r="J232" s="74" t="s">
        <v>2833</v>
      </c>
      <c r="K232" s="74">
        <v>30000</v>
      </c>
      <c r="L232" s="74">
        <v>0</v>
      </c>
      <c r="M232" s="74">
        <v>2214720</v>
      </c>
      <c r="N232" s="74">
        <v>2214720</v>
      </c>
      <c r="O232" s="74">
        <v>2184720</v>
      </c>
      <c r="P232" s="74">
        <v>2214720</v>
      </c>
      <c r="Q232" s="74">
        <v>2184720</v>
      </c>
      <c r="R232" s="74">
        <v>2214720</v>
      </c>
      <c r="S232" s="74">
        <v>2184720</v>
      </c>
    </row>
    <row r="233" spans="1:19" x14ac:dyDescent="0.35">
      <c r="A233" s="74" t="s">
        <v>239</v>
      </c>
      <c r="B233" s="74">
        <v>39</v>
      </c>
      <c r="C233" s="74" t="s">
        <v>1602</v>
      </c>
      <c r="D233" s="74">
        <v>243901</v>
      </c>
      <c r="E233" s="74" t="s">
        <v>2040</v>
      </c>
      <c r="F233" s="74">
        <v>12569989</v>
      </c>
      <c r="G233" s="74">
        <v>12569989</v>
      </c>
      <c r="H233" s="75">
        <v>12569989</v>
      </c>
      <c r="I233" s="74" t="s">
        <v>2829</v>
      </c>
      <c r="J233" s="74" t="s">
        <v>2833</v>
      </c>
      <c r="K233" s="74">
        <v>445550</v>
      </c>
      <c r="L233" s="74">
        <v>0</v>
      </c>
      <c r="M233" s="74">
        <v>13015539</v>
      </c>
      <c r="N233" s="74">
        <v>13015539</v>
      </c>
      <c r="O233" s="74">
        <v>12569989</v>
      </c>
      <c r="P233" s="74">
        <v>13015539</v>
      </c>
      <c r="Q233" s="74">
        <v>12569989</v>
      </c>
      <c r="R233" s="74">
        <v>13015539</v>
      </c>
      <c r="S233" s="74">
        <v>12569989</v>
      </c>
    </row>
    <row r="234" spans="1:19" x14ac:dyDescent="0.35">
      <c r="A234" s="74" t="s">
        <v>240</v>
      </c>
      <c r="B234" s="74">
        <v>40</v>
      </c>
      <c r="C234" s="74" t="s">
        <v>1603</v>
      </c>
      <c r="D234" s="74">
        <v>40901</v>
      </c>
      <c r="E234" s="74" t="s">
        <v>2041</v>
      </c>
      <c r="F234" s="74">
        <v>52440933</v>
      </c>
      <c r="G234" s="74">
        <v>52440933</v>
      </c>
      <c r="H234" s="75">
        <v>52440933</v>
      </c>
      <c r="I234" s="74" t="s">
        <v>2829</v>
      </c>
      <c r="J234" s="74" t="s">
        <v>2832</v>
      </c>
      <c r="K234" s="74">
        <v>1757752</v>
      </c>
      <c r="L234" s="74">
        <v>0</v>
      </c>
      <c r="M234" s="74">
        <v>54198685</v>
      </c>
      <c r="N234" s="74">
        <v>54198685</v>
      </c>
      <c r="O234" s="74">
        <v>52440933</v>
      </c>
      <c r="P234" s="74">
        <v>54198685</v>
      </c>
      <c r="Q234" s="74">
        <v>52440933</v>
      </c>
      <c r="R234" s="74">
        <v>54198685</v>
      </c>
      <c r="S234" s="74">
        <v>52440933</v>
      </c>
    </row>
    <row r="235" spans="1:19" x14ac:dyDescent="0.35">
      <c r="A235" s="74" t="s">
        <v>241</v>
      </c>
      <c r="B235" s="74">
        <v>40</v>
      </c>
      <c r="C235" s="74" t="s">
        <v>1603</v>
      </c>
      <c r="D235" s="74">
        <v>40902</v>
      </c>
      <c r="E235" s="74" t="s">
        <v>2042</v>
      </c>
      <c r="F235" s="74">
        <v>286116565</v>
      </c>
      <c r="G235" s="74">
        <v>286116565</v>
      </c>
      <c r="H235" s="75">
        <v>286116565</v>
      </c>
      <c r="I235" s="74" t="s">
        <v>2829</v>
      </c>
      <c r="J235" s="74" t="s">
        <v>2832</v>
      </c>
      <c r="K235" s="74">
        <v>860266</v>
      </c>
      <c r="L235" s="74">
        <v>0</v>
      </c>
      <c r="M235" s="74">
        <v>286976831</v>
      </c>
      <c r="N235" s="74">
        <v>286976831</v>
      </c>
      <c r="O235" s="74">
        <v>286116565</v>
      </c>
      <c r="P235" s="74">
        <v>286976831</v>
      </c>
      <c r="Q235" s="74">
        <v>286116565</v>
      </c>
      <c r="R235" s="74">
        <v>286976831</v>
      </c>
      <c r="S235" s="74">
        <v>286116565</v>
      </c>
    </row>
    <row r="236" spans="1:19" x14ac:dyDescent="0.35">
      <c r="A236" s="74" t="s">
        <v>242</v>
      </c>
      <c r="B236" s="74">
        <v>40</v>
      </c>
      <c r="C236" s="74" t="s">
        <v>1603</v>
      </c>
      <c r="D236" s="74">
        <v>140908</v>
      </c>
      <c r="E236" s="74" t="s">
        <v>1864</v>
      </c>
      <c r="F236" s="74">
        <v>1311243</v>
      </c>
      <c r="G236" s="74">
        <v>1311243</v>
      </c>
      <c r="H236" s="75">
        <v>1311243</v>
      </c>
      <c r="I236" s="74" t="s">
        <v>2829</v>
      </c>
      <c r="J236" s="74" t="s">
        <v>2832</v>
      </c>
      <c r="K236" s="74">
        <v>20000</v>
      </c>
      <c r="L236" s="74">
        <v>0</v>
      </c>
      <c r="M236" s="74">
        <v>1331243</v>
      </c>
      <c r="N236" s="74">
        <v>1331243</v>
      </c>
      <c r="O236" s="74">
        <v>1311243</v>
      </c>
      <c r="P236" s="74">
        <v>1331243</v>
      </c>
      <c r="Q236" s="74">
        <v>1311243</v>
      </c>
      <c r="R236" s="74">
        <v>1331243</v>
      </c>
      <c r="S236" s="74">
        <v>1311243</v>
      </c>
    </row>
    <row r="237" spans="1:19" x14ac:dyDescent="0.35">
      <c r="A237" s="74" t="s">
        <v>243</v>
      </c>
      <c r="B237" s="74">
        <v>41</v>
      </c>
      <c r="C237" s="74" t="s">
        <v>1604</v>
      </c>
      <c r="D237" s="74">
        <v>41901</v>
      </c>
      <c r="E237" s="74" t="s">
        <v>2043</v>
      </c>
      <c r="F237" s="74">
        <v>97190457</v>
      </c>
      <c r="G237" s="74">
        <v>98783001</v>
      </c>
      <c r="H237" s="75">
        <v>97190457</v>
      </c>
      <c r="I237" s="74" t="s">
        <v>2829</v>
      </c>
      <c r="J237" s="74" t="s">
        <v>2833</v>
      </c>
      <c r="K237" s="74">
        <v>0</v>
      </c>
      <c r="L237" s="74">
        <v>0</v>
      </c>
      <c r="M237" s="74">
        <v>97190457</v>
      </c>
      <c r="N237" s="74">
        <v>97190457</v>
      </c>
      <c r="O237" s="74">
        <v>97190457</v>
      </c>
      <c r="P237" s="74">
        <v>97190457</v>
      </c>
      <c r="Q237" s="74">
        <v>97190457</v>
      </c>
      <c r="R237" s="74">
        <v>97190457</v>
      </c>
      <c r="S237" s="74">
        <v>97190457</v>
      </c>
    </row>
    <row r="238" spans="1:19" x14ac:dyDescent="0.35">
      <c r="A238" s="74" t="s">
        <v>244</v>
      </c>
      <c r="B238" s="74">
        <v>41</v>
      </c>
      <c r="C238" s="74" t="s">
        <v>1604</v>
      </c>
      <c r="D238" s="74">
        <v>41902</v>
      </c>
      <c r="E238" s="74" t="s">
        <v>2044</v>
      </c>
      <c r="F238" s="74">
        <v>255691917</v>
      </c>
      <c r="G238" s="74">
        <v>260999985</v>
      </c>
      <c r="H238" s="75">
        <v>255691917</v>
      </c>
      <c r="I238" s="74" t="s">
        <v>2829</v>
      </c>
      <c r="J238" s="74" t="s">
        <v>2833</v>
      </c>
      <c r="K238" s="74">
        <v>0</v>
      </c>
      <c r="L238" s="74">
        <v>3029030</v>
      </c>
      <c r="M238" s="74">
        <v>255691917</v>
      </c>
      <c r="N238" s="74">
        <v>252662887</v>
      </c>
      <c r="O238" s="74">
        <v>252662887</v>
      </c>
      <c r="P238" s="74">
        <v>255691917</v>
      </c>
      <c r="Q238" s="74">
        <v>255691917</v>
      </c>
      <c r="R238" s="74">
        <v>252662887</v>
      </c>
      <c r="S238" s="74">
        <v>252662887</v>
      </c>
    </row>
    <row r="239" spans="1:19" x14ac:dyDescent="0.35">
      <c r="A239" s="74" t="s">
        <v>245</v>
      </c>
      <c r="B239" s="74">
        <v>41</v>
      </c>
      <c r="C239" s="74" t="s">
        <v>1604</v>
      </c>
      <c r="D239" s="74">
        <v>177903</v>
      </c>
      <c r="E239" s="74" t="s">
        <v>2045</v>
      </c>
      <c r="F239" s="74">
        <v>20354403</v>
      </c>
      <c r="G239" s="74">
        <v>20110817</v>
      </c>
      <c r="H239" s="75">
        <v>20354403</v>
      </c>
      <c r="I239" s="74" t="s">
        <v>2829</v>
      </c>
      <c r="J239" s="74" t="s">
        <v>2833</v>
      </c>
      <c r="K239" s="74">
        <v>0</v>
      </c>
      <c r="L239" s="74">
        <v>0</v>
      </c>
      <c r="M239" s="74">
        <v>20354403</v>
      </c>
      <c r="N239" s="74">
        <v>20354403</v>
      </c>
      <c r="O239" s="74">
        <v>20354403</v>
      </c>
      <c r="P239" s="74">
        <v>20354403</v>
      </c>
      <c r="Q239" s="74">
        <v>20354403</v>
      </c>
      <c r="R239" s="74">
        <v>20354403</v>
      </c>
      <c r="S239" s="74">
        <v>20354403</v>
      </c>
    </row>
    <row r="240" spans="1:19" x14ac:dyDescent="0.35">
      <c r="A240" s="74" t="s">
        <v>246</v>
      </c>
      <c r="B240" s="74">
        <v>41</v>
      </c>
      <c r="C240" s="74" t="s">
        <v>1604</v>
      </c>
      <c r="D240" s="74">
        <v>226905</v>
      </c>
      <c r="E240" s="74" t="s">
        <v>2046</v>
      </c>
      <c r="F240" s="74">
        <v>15006041</v>
      </c>
      <c r="G240" s="74">
        <v>15006041</v>
      </c>
      <c r="H240" s="75">
        <v>15006041</v>
      </c>
      <c r="I240" s="74" t="s">
        <v>2829</v>
      </c>
      <c r="J240" s="74" t="s">
        <v>2833</v>
      </c>
      <c r="K240" s="74">
        <v>0</v>
      </c>
      <c r="L240" s="74">
        <v>0</v>
      </c>
      <c r="M240" s="74">
        <v>15006041</v>
      </c>
      <c r="N240" s="74">
        <v>15006041</v>
      </c>
      <c r="O240" s="74">
        <v>15006041</v>
      </c>
      <c r="P240" s="74">
        <v>15006041</v>
      </c>
      <c r="Q240" s="74">
        <v>15006041</v>
      </c>
      <c r="R240" s="74">
        <v>15006041</v>
      </c>
      <c r="S240" s="74">
        <v>15006041</v>
      </c>
    </row>
    <row r="241" spans="1:19" x14ac:dyDescent="0.35">
      <c r="A241" s="74" t="s">
        <v>247</v>
      </c>
      <c r="B241" s="74">
        <v>42</v>
      </c>
      <c r="C241" s="74" t="s">
        <v>1605</v>
      </c>
      <c r="D241" s="74">
        <v>25901</v>
      </c>
      <c r="E241" s="74" t="s">
        <v>1962</v>
      </c>
      <c r="F241" s="74">
        <v>1720720</v>
      </c>
      <c r="G241" s="74">
        <v>1720720</v>
      </c>
      <c r="H241" s="75">
        <v>1720720</v>
      </c>
      <c r="I241" s="74" t="s">
        <v>2829</v>
      </c>
      <c r="J241" s="74" t="s">
        <v>2832</v>
      </c>
      <c r="K241" s="74">
        <v>80000</v>
      </c>
      <c r="L241" s="74">
        <v>0</v>
      </c>
      <c r="M241" s="74">
        <v>1800720</v>
      </c>
      <c r="N241" s="74">
        <v>1800720</v>
      </c>
      <c r="O241" s="74">
        <v>1720720</v>
      </c>
      <c r="P241" s="74">
        <v>1800720</v>
      </c>
      <c r="Q241" s="74">
        <v>1720720</v>
      </c>
      <c r="R241" s="74">
        <v>1800720</v>
      </c>
      <c r="S241" s="74">
        <v>1720720</v>
      </c>
    </row>
    <row r="242" spans="1:19" x14ac:dyDescent="0.35">
      <c r="A242" s="74" t="s">
        <v>248</v>
      </c>
      <c r="B242" s="74">
        <v>42</v>
      </c>
      <c r="C242" s="74" t="s">
        <v>1605</v>
      </c>
      <c r="D242" s="74">
        <v>30901</v>
      </c>
      <c r="E242" s="74" t="s">
        <v>1969</v>
      </c>
      <c r="F242" s="74">
        <v>5639278</v>
      </c>
      <c r="G242" s="74">
        <v>5639278</v>
      </c>
      <c r="H242" s="75">
        <v>5639278</v>
      </c>
      <c r="I242" s="74" t="s">
        <v>2829</v>
      </c>
      <c r="J242" s="74" t="s">
        <v>2832</v>
      </c>
      <c r="K242" s="74">
        <v>183990</v>
      </c>
      <c r="L242" s="74">
        <v>0</v>
      </c>
      <c r="M242" s="74">
        <v>5823268</v>
      </c>
      <c r="N242" s="74">
        <v>5823268</v>
      </c>
      <c r="O242" s="74">
        <v>5639278</v>
      </c>
      <c r="P242" s="74">
        <v>5823268</v>
      </c>
      <c r="Q242" s="74">
        <v>5639278</v>
      </c>
      <c r="R242" s="74">
        <v>5823268</v>
      </c>
      <c r="S242" s="74">
        <v>5639278</v>
      </c>
    </row>
    <row r="243" spans="1:19" x14ac:dyDescent="0.35">
      <c r="A243" s="74" t="s">
        <v>249</v>
      </c>
      <c r="B243" s="74">
        <v>42</v>
      </c>
      <c r="C243" s="74" t="s">
        <v>1605</v>
      </c>
      <c r="D243" s="74">
        <v>42901</v>
      </c>
      <c r="E243" s="74" t="s">
        <v>2047</v>
      </c>
      <c r="F243" s="74">
        <v>192694890</v>
      </c>
      <c r="G243" s="74">
        <v>192694890</v>
      </c>
      <c r="H243" s="75">
        <v>192694890</v>
      </c>
      <c r="I243" s="74" t="s">
        <v>2829</v>
      </c>
      <c r="J243" s="74" t="s">
        <v>2832</v>
      </c>
      <c r="K243" s="74">
        <v>11245331</v>
      </c>
      <c r="L243" s="74">
        <v>0</v>
      </c>
      <c r="M243" s="74">
        <v>203973721</v>
      </c>
      <c r="N243" s="74">
        <v>203973721</v>
      </c>
      <c r="O243" s="74">
        <v>192694890</v>
      </c>
      <c r="P243" s="74">
        <v>203973721</v>
      </c>
      <c r="Q243" s="74">
        <v>192694890</v>
      </c>
      <c r="R243" s="74">
        <v>203973721</v>
      </c>
      <c r="S243" s="74">
        <v>192694890</v>
      </c>
    </row>
    <row r="244" spans="1:19" x14ac:dyDescent="0.35">
      <c r="A244" s="74" t="s">
        <v>250</v>
      </c>
      <c r="B244" s="74">
        <v>42</v>
      </c>
      <c r="C244" s="74" t="s">
        <v>1605</v>
      </c>
      <c r="D244" s="74">
        <v>42903</v>
      </c>
      <c r="E244" s="74" t="s">
        <v>2048</v>
      </c>
      <c r="F244" s="74">
        <v>116892770</v>
      </c>
      <c r="G244" s="74">
        <v>116892770</v>
      </c>
      <c r="H244" s="75">
        <v>116892770</v>
      </c>
      <c r="I244" s="74" t="s">
        <v>2829</v>
      </c>
      <c r="J244" s="74" t="s">
        <v>2832</v>
      </c>
      <c r="K244" s="74">
        <v>3774220</v>
      </c>
      <c r="L244" s="74">
        <v>0</v>
      </c>
      <c r="M244" s="74">
        <v>120666990</v>
      </c>
      <c r="N244" s="74">
        <v>120666990</v>
      </c>
      <c r="O244" s="74">
        <v>116892770</v>
      </c>
      <c r="P244" s="74">
        <v>120666990</v>
      </c>
      <c r="Q244" s="74">
        <v>116892770</v>
      </c>
      <c r="R244" s="74">
        <v>120666990</v>
      </c>
      <c r="S244" s="74">
        <v>116892770</v>
      </c>
    </row>
    <row r="245" spans="1:19" x14ac:dyDescent="0.35">
      <c r="A245" s="74" t="s">
        <v>251</v>
      </c>
      <c r="B245" s="74">
        <v>42</v>
      </c>
      <c r="C245" s="74" t="s">
        <v>1605</v>
      </c>
      <c r="D245" s="74">
        <v>42905</v>
      </c>
      <c r="E245" s="74" t="s">
        <v>2049</v>
      </c>
      <c r="F245" s="74">
        <v>130140146</v>
      </c>
      <c r="G245" s="74">
        <v>130140146</v>
      </c>
      <c r="H245" s="75">
        <v>130140146</v>
      </c>
      <c r="I245" s="74" t="s">
        <v>2829</v>
      </c>
      <c r="J245" s="74" t="s">
        <v>2832</v>
      </c>
      <c r="K245" s="74">
        <v>2636350</v>
      </c>
      <c r="L245" s="74">
        <v>0</v>
      </c>
      <c r="M245" s="74">
        <v>132776496</v>
      </c>
      <c r="N245" s="74">
        <v>132776496</v>
      </c>
      <c r="O245" s="74">
        <v>130140146</v>
      </c>
      <c r="P245" s="74">
        <v>132776496</v>
      </c>
      <c r="Q245" s="74">
        <v>130140146</v>
      </c>
      <c r="R245" s="74">
        <v>132776496</v>
      </c>
      <c r="S245" s="74">
        <v>130140146</v>
      </c>
    </row>
    <row r="246" spans="1:19" x14ac:dyDescent="0.35">
      <c r="A246" s="74" t="s">
        <v>252</v>
      </c>
      <c r="B246" s="74">
        <v>43</v>
      </c>
      <c r="C246" s="74" t="s">
        <v>1606</v>
      </c>
      <c r="D246" s="74">
        <v>43901</v>
      </c>
      <c r="E246" s="74" t="s">
        <v>2050</v>
      </c>
      <c r="F246" s="74">
        <v>13758402558</v>
      </c>
      <c r="G246" s="74">
        <v>14049511557</v>
      </c>
      <c r="H246" s="75">
        <v>13758402558</v>
      </c>
      <c r="I246" s="74" t="s">
        <v>2829</v>
      </c>
      <c r="J246" s="74" t="s">
        <v>2833</v>
      </c>
      <c r="K246" s="74">
        <v>219236569</v>
      </c>
      <c r="L246" s="74">
        <v>0</v>
      </c>
      <c r="M246" s="74">
        <v>13977639127</v>
      </c>
      <c r="N246" s="74">
        <v>13977639127</v>
      </c>
      <c r="O246" s="74">
        <v>13758402558</v>
      </c>
      <c r="P246" s="74">
        <v>13977639127</v>
      </c>
      <c r="Q246" s="74">
        <v>13758402558</v>
      </c>
      <c r="R246" s="74">
        <v>13977639127</v>
      </c>
      <c r="S246" s="74">
        <v>13758402558</v>
      </c>
    </row>
    <row r="247" spans="1:19" x14ac:dyDescent="0.35">
      <c r="A247" s="74" t="s">
        <v>253</v>
      </c>
      <c r="B247" s="74">
        <v>43</v>
      </c>
      <c r="C247" s="74" t="s">
        <v>1606</v>
      </c>
      <c r="D247" s="74">
        <v>43902</v>
      </c>
      <c r="E247" s="74" t="s">
        <v>2051</v>
      </c>
      <c r="F247" s="74">
        <v>1288124468</v>
      </c>
      <c r="G247" s="74">
        <v>1333293732</v>
      </c>
      <c r="H247" s="75">
        <v>1288124468</v>
      </c>
      <c r="I247" s="74" t="s">
        <v>2829</v>
      </c>
      <c r="J247" s="74" t="s">
        <v>2833</v>
      </c>
      <c r="K247" s="74">
        <v>33655690</v>
      </c>
      <c r="L247" s="74">
        <v>0</v>
      </c>
      <c r="M247" s="74">
        <v>1321780158</v>
      </c>
      <c r="N247" s="74">
        <v>1321780158</v>
      </c>
      <c r="O247" s="74">
        <v>1288124468</v>
      </c>
      <c r="P247" s="74">
        <v>1321780158</v>
      </c>
      <c r="Q247" s="74">
        <v>1288124468</v>
      </c>
      <c r="R247" s="74">
        <v>1321780158</v>
      </c>
      <c r="S247" s="74">
        <v>1288124468</v>
      </c>
    </row>
    <row r="248" spans="1:19" x14ac:dyDescent="0.35">
      <c r="A248" s="74" t="s">
        <v>254</v>
      </c>
      <c r="B248" s="74">
        <v>43</v>
      </c>
      <c r="C248" s="74" t="s">
        <v>1606</v>
      </c>
      <c r="D248" s="74">
        <v>43903</v>
      </c>
      <c r="E248" s="74" t="s">
        <v>2052</v>
      </c>
      <c r="F248" s="74">
        <v>1326016062</v>
      </c>
      <c r="G248" s="74">
        <v>1354153368</v>
      </c>
      <c r="H248" s="75">
        <v>1326016062</v>
      </c>
      <c r="I248" s="74" t="s">
        <v>2829</v>
      </c>
      <c r="J248" s="74" t="s">
        <v>2833</v>
      </c>
      <c r="K248" s="74">
        <v>25110362</v>
      </c>
      <c r="L248" s="74">
        <v>0</v>
      </c>
      <c r="M248" s="74">
        <v>1351126424</v>
      </c>
      <c r="N248" s="74">
        <v>1351126424</v>
      </c>
      <c r="O248" s="74">
        <v>1326016062</v>
      </c>
      <c r="P248" s="74">
        <v>1351126424</v>
      </c>
      <c r="Q248" s="74">
        <v>1326016062</v>
      </c>
      <c r="R248" s="74">
        <v>1351126424</v>
      </c>
      <c r="S248" s="74">
        <v>1326016062</v>
      </c>
    </row>
    <row r="249" spans="1:19" x14ac:dyDescent="0.35">
      <c r="A249" s="74" t="s">
        <v>255</v>
      </c>
      <c r="B249" s="74">
        <v>43</v>
      </c>
      <c r="C249" s="74" t="s">
        <v>1606</v>
      </c>
      <c r="D249" s="74">
        <v>43904</v>
      </c>
      <c r="E249" s="74" t="s">
        <v>2053</v>
      </c>
      <c r="F249" s="74">
        <v>592513644</v>
      </c>
      <c r="G249" s="74">
        <v>618250307</v>
      </c>
      <c r="H249" s="75">
        <v>592513644</v>
      </c>
      <c r="I249" s="74" t="s">
        <v>2829</v>
      </c>
      <c r="J249" s="74" t="s">
        <v>2833</v>
      </c>
      <c r="K249" s="74">
        <v>17576883</v>
      </c>
      <c r="L249" s="74">
        <v>0</v>
      </c>
      <c r="M249" s="74">
        <v>610090527</v>
      </c>
      <c r="N249" s="74">
        <v>610090527</v>
      </c>
      <c r="O249" s="74">
        <v>592513644</v>
      </c>
      <c r="P249" s="74">
        <v>610090527</v>
      </c>
      <c r="Q249" s="74">
        <v>592513644</v>
      </c>
      <c r="R249" s="74">
        <v>610090527</v>
      </c>
      <c r="S249" s="74">
        <v>592513644</v>
      </c>
    </row>
    <row r="250" spans="1:19" x14ac:dyDescent="0.35">
      <c r="A250" s="74" t="s">
        <v>256</v>
      </c>
      <c r="B250" s="74">
        <v>43</v>
      </c>
      <c r="C250" s="74" t="s">
        <v>1606</v>
      </c>
      <c r="D250" s="74">
        <v>43905</v>
      </c>
      <c r="E250" s="74" t="s">
        <v>2054</v>
      </c>
      <c r="F250" s="74">
        <v>26870875226</v>
      </c>
      <c r="G250" s="74">
        <v>27519361796</v>
      </c>
      <c r="H250" s="75">
        <v>26870875226</v>
      </c>
      <c r="I250" s="74" t="s">
        <v>2829</v>
      </c>
      <c r="J250" s="74" t="s">
        <v>2833</v>
      </c>
      <c r="K250" s="74">
        <v>306915013</v>
      </c>
      <c r="L250" s="74">
        <v>0</v>
      </c>
      <c r="M250" s="74">
        <v>27177790239</v>
      </c>
      <c r="N250" s="74">
        <v>27177790239</v>
      </c>
      <c r="O250" s="74">
        <v>26870875226</v>
      </c>
      <c r="P250" s="74">
        <v>27177790239</v>
      </c>
      <c r="Q250" s="74">
        <v>26870875226</v>
      </c>
      <c r="R250" s="74">
        <v>27177790239</v>
      </c>
      <c r="S250" s="74">
        <v>26870875226</v>
      </c>
    </row>
    <row r="251" spans="1:19" x14ac:dyDescent="0.35">
      <c r="A251" s="74" t="s">
        <v>257</v>
      </c>
      <c r="B251" s="74">
        <v>43</v>
      </c>
      <c r="C251" s="74" t="s">
        <v>1606</v>
      </c>
      <c r="D251" s="74">
        <v>43907</v>
      </c>
      <c r="E251" s="74" t="s">
        <v>2055</v>
      </c>
      <c r="F251" s="74">
        <v>15204874792</v>
      </c>
      <c r="G251" s="74">
        <v>15656237889</v>
      </c>
      <c r="H251" s="75">
        <v>15204874792</v>
      </c>
      <c r="I251" s="74" t="s">
        <v>2829</v>
      </c>
      <c r="J251" s="74" t="s">
        <v>2833</v>
      </c>
      <c r="K251" s="74">
        <v>258845477</v>
      </c>
      <c r="L251" s="74">
        <v>0</v>
      </c>
      <c r="M251" s="74">
        <v>15463720269</v>
      </c>
      <c r="N251" s="74">
        <v>15463720269</v>
      </c>
      <c r="O251" s="74">
        <v>15204874792</v>
      </c>
      <c r="P251" s="74">
        <v>15463720269</v>
      </c>
      <c r="Q251" s="74">
        <v>15204874792</v>
      </c>
      <c r="R251" s="74">
        <v>15463720269</v>
      </c>
      <c r="S251" s="74">
        <v>15204874792</v>
      </c>
    </row>
    <row r="252" spans="1:19" x14ac:dyDescent="0.35">
      <c r="A252" s="74" t="s">
        <v>258</v>
      </c>
      <c r="B252" s="74">
        <v>43</v>
      </c>
      <c r="C252" s="74" t="s">
        <v>1606</v>
      </c>
      <c r="D252" s="74">
        <v>43908</v>
      </c>
      <c r="E252" s="74" t="s">
        <v>2056</v>
      </c>
      <c r="F252" s="74">
        <v>1206346869</v>
      </c>
      <c r="G252" s="74">
        <v>1233491547</v>
      </c>
      <c r="H252" s="75">
        <v>1206346869</v>
      </c>
      <c r="I252" s="74" t="s">
        <v>2829</v>
      </c>
      <c r="J252" s="74" t="s">
        <v>2833</v>
      </c>
      <c r="K252" s="74">
        <v>27503509</v>
      </c>
      <c r="L252" s="74">
        <v>0</v>
      </c>
      <c r="M252" s="74">
        <v>1233850378</v>
      </c>
      <c r="N252" s="74">
        <v>1233850378</v>
      </c>
      <c r="O252" s="74">
        <v>1206346869</v>
      </c>
      <c r="P252" s="74">
        <v>1233850378</v>
      </c>
      <c r="Q252" s="74">
        <v>1206346869</v>
      </c>
      <c r="R252" s="74">
        <v>1233850378</v>
      </c>
      <c r="S252" s="74">
        <v>1206346869</v>
      </c>
    </row>
    <row r="253" spans="1:19" x14ac:dyDescent="0.35">
      <c r="A253" s="74" t="s">
        <v>259</v>
      </c>
      <c r="B253" s="74">
        <v>43</v>
      </c>
      <c r="C253" s="74" t="s">
        <v>1606</v>
      </c>
      <c r="D253" s="74">
        <v>43910</v>
      </c>
      <c r="E253" s="74" t="s">
        <v>2057</v>
      </c>
      <c r="F253" s="74">
        <v>53372544810</v>
      </c>
      <c r="G253" s="74">
        <v>55022386567</v>
      </c>
      <c r="H253" s="75">
        <v>53372544810</v>
      </c>
      <c r="I253" s="74" t="s">
        <v>2829</v>
      </c>
      <c r="J253" s="74" t="s">
        <v>2833</v>
      </c>
      <c r="K253" s="74">
        <v>691152860</v>
      </c>
      <c r="L253" s="74">
        <v>0</v>
      </c>
      <c r="M253" s="74">
        <v>54063697670</v>
      </c>
      <c r="N253" s="74">
        <v>54063697670</v>
      </c>
      <c r="O253" s="74">
        <v>53372544810</v>
      </c>
      <c r="P253" s="74">
        <v>54063697670</v>
      </c>
      <c r="Q253" s="74">
        <v>53372544810</v>
      </c>
      <c r="R253" s="74">
        <v>54063697670</v>
      </c>
      <c r="S253" s="74">
        <v>53372544810</v>
      </c>
    </row>
    <row r="254" spans="1:19" x14ac:dyDescent="0.35">
      <c r="A254" s="74" t="s">
        <v>260</v>
      </c>
      <c r="B254" s="74">
        <v>43</v>
      </c>
      <c r="C254" s="74" t="s">
        <v>1606</v>
      </c>
      <c r="D254" s="74">
        <v>43911</v>
      </c>
      <c r="E254" s="74" t="s">
        <v>2058</v>
      </c>
      <c r="F254" s="74">
        <v>1199311019</v>
      </c>
      <c r="G254" s="74">
        <v>1237970746</v>
      </c>
      <c r="H254" s="75">
        <v>1199311019</v>
      </c>
      <c r="I254" s="74" t="s">
        <v>2829</v>
      </c>
      <c r="J254" s="74" t="s">
        <v>2833</v>
      </c>
      <c r="K254" s="74">
        <v>35622132</v>
      </c>
      <c r="L254" s="74">
        <v>0</v>
      </c>
      <c r="M254" s="74">
        <v>1234933151</v>
      </c>
      <c r="N254" s="74">
        <v>1234933151</v>
      </c>
      <c r="O254" s="74">
        <v>1199311019</v>
      </c>
      <c r="P254" s="74">
        <v>1234933151</v>
      </c>
      <c r="Q254" s="74">
        <v>1199311019</v>
      </c>
      <c r="R254" s="74">
        <v>1234933151</v>
      </c>
      <c r="S254" s="74">
        <v>1199311019</v>
      </c>
    </row>
    <row r="255" spans="1:19" x14ac:dyDescent="0.35">
      <c r="A255" s="74" t="s">
        <v>261</v>
      </c>
      <c r="B255" s="74">
        <v>43</v>
      </c>
      <c r="C255" s="74" t="s">
        <v>1606</v>
      </c>
      <c r="D255" s="74">
        <v>43912</v>
      </c>
      <c r="E255" s="74" t="s">
        <v>2059</v>
      </c>
      <c r="F255" s="74">
        <v>7302795579</v>
      </c>
      <c r="G255" s="74">
        <v>7381600033</v>
      </c>
      <c r="H255" s="75">
        <v>7302795579</v>
      </c>
      <c r="I255" s="74" t="s">
        <v>2829</v>
      </c>
      <c r="J255" s="74" t="s">
        <v>2833</v>
      </c>
      <c r="K255" s="74">
        <v>105848234</v>
      </c>
      <c r="L255" s="74">
        <v>0</v>
      </c>
      <c r="M255" s="74">
        <v>7408643813</v>
      </c>
      <c r="N255" s="74">
        <v>7408643813</v>
      </c>
      <c r="O255" s="74">
        <v>7302795579</v>
      </c>
      <c r="P255" s="74">
        <v>7408643813</v>
      </c>
      <c r="Q255" s="74">
        <v>7302795579</v>
      </c>
      <c r="R255" s="74">
        <v>7408643813</v>
      </c>
      <c r="S255" s="74">
        <v>7302795579</v>
      </c>
    </row>
    <row r="256" spans="1:19" x14ac:dyDescent="0.35">
      <c r="A256" s="74" t="s">
        <v>262</v>
      </c>
      <c r="B256" s="74">
        <v>43</v>
      </c>
      <c r="C256" s="74" t="s">
        <v>1606</v>
      </c>
      <c r="D256" s="74">
        <v>43914</v>
      </c>
      <c r="E256" s="74" t="s">
        <v>2060</v>
      </c>
      <c r="F256" s="74">
        <v>6298330179</v>
      </c>
      <c r="G256" s="74">
        <v>6380429187</v>
      </c>
      <c r="H256" s="75">
        <v>6298330179</v>
      </c>
      <c r="I256" s="74" t="s">
        <v>2829</v>
      </c>
      <c r="J256" s="74" t="s">
        <v>2833</v>
      </c>
      <c r="K256" s="74">
        <v>155598930</v>
      </c>
      <c r="L256" s="74">
        <v>0</v>
      </c>
      <c r="M256" s="74">
        <v>6453929109</v>
      </c>
      <c r="N256" s="74">
        <v>6453929109</v>
      </c>
      <c r="O256" s="74">
        <v>6298330179</v>
      </c>
      <c r="P256" s="74">
        <v>6453929109</v>
      </c>
      <c r="Q256" s="74">
        <v>6298330179</v>
      </c>
      <c r="R256" s="74">
        <v>6453929109</v>
      </c>
      <c r="S256" s="74">
        <v>6298330179</v>
      </c>
    </row>
    <row r="257" spans="1:19" x14ac:dyDescent="0.35">
      <c r="A257" s="74" t="s">
        <v>263</v>
      </c>
      <c r="B257" s="74">
        <v>43</v>
      </c>
      <c r="C257" s="74" t="s">
        <v>1606</v>
      </c>
      <c r="D257" s="74">
        <v>43917</v>
      </c>
      <c r="E257" s="74" t="s">
        <v>2061</v>
      </c>
      <c r="F257" s="74">
        <v>236550777</v>
      </c>
      <c r="G257" s="74">
        <v>245732614</v>
      </c>
      <c r="H257" s="75">
        <v>236550777</v>
      </c>
      <c r="I257" s="74" t="s">
        <v>2829</v>
      </c>
      <c r="J257" s="74" t="s">
        <v>2833</v>
      </c>
      <c r="K257" s="74">
        <v>7793704</v>
      </c>
      <c r="L257" s="74">
        <v>0</v>
      </c>
      <c r="M257" s="74">
        <v>244344481</v>
      </c>
      <c r="N257" s="74">
        <v>244344481</v>
      </c>
      <c r="O257" s="74">
        <v>236550777</v>
      </c>
      <c r="P257" s="74">
        <v>244344481</v>
      </c>
      <c r="Q257" s="74">
        <v>236550777</v>
      </c>
      <c r="R257" s="74">
        <v>244344481</v>
      </c>
      <c r="S257" s="74">
        <v>236550777</v>
      </c>
    </row>
    <row r="258" spans="1:19" x14ac:dyDescent="0.35">
      <c r="A258" s="74" t="s">
        <v>264</v>
      </c>
      <c r="B258" s="74">
        <v>43</v>
      </c>
      <c r="C258" s="74" t="s">
        <v>1606</v>
      </c>
      <c r="D258" s="74">
        <v>43918</v>
      </c>
      <c r="E258" s="74" t="s">
        <v>2062</v>
      </c>
      <c r="F258" s="74">
        <v>906096585</v>
      </c>
      <c r="G258" s="74">
        <v>922944205</v>
      </c>
      <c r="H258" s="75">
        <v>906096585</v>
      </c>
      <c r="I258" s="74" t="s">
        <v>2829</v>
      </c>
      <c r="J258" s="74" t="s">
        <v>2833</v>
      </c>
      <c r="K258" s="74">
        <v>28798927</v>
      </c>
      <c r="L258" s="74">
        <v>0</v>
      </c>
      <c r="M258" s="74">
        <v>934895512</v>
      </c>
      <c r="N258" s="74">
        <v>934895512</v>
      </c>
      <c r="O258" s="74">
        <v>906096585</v>
      </c>
      <c r="P258" s="74">
        <v>934895512</v>
      </c>
      <c r="Q258" s="74">
        <v>906096585</v>
      </c>
      <c r="R258" s="74">
        <v>934895512</v>
      </c>
      <c r="S258" s="74">
        <v>906096585</v>
      </c>
    </row>
    <row r="259" spans="1:19" x14ac:dyDescent="0.35">
      <c r="A259" s="74" t="s">
        <v>265</v>
      </c>
      <c r="B259" s="74">
        <v>43</v>
      </c>
      <c r="C259" s="74" t="s">
        <v>1606</v>
      </c>
      <c r="D259" s="74">
        <v>43919</v>
      </c>
      <c r="E259" s="74" t="s">
        <v>2063</v>
      </c>
      <c r="F259" s="74">
        <v>2596561373</v>
      </c>
      <c r="G259" s="74">
        <v>2694747101</v>
      </c>
      <c r="H259" s="75">
        <v>2596561373</v>
      </c>
      <c r="I259" s="74" t="s">
        <v>2829</v>
      </c>
      <c r="J259" s="74" t="s">
        <v>2833</v>
      </c>
      <c r="K259" s="74">
        <v>44449133</v>
      </c>
      <c r="L259" s="74">
        <v>0</v>
      </c>
      <c r="M259" s="74">
        <v>2641010506</v>
      </c>
      <c r="N259" s="74">
        <v>2641010506</v>
      </c>
      <c r="O259" s="74">
        <v>2596561373</v>
      </c>
      <c r="P259" s="74">
        <v>2641010506</v>
      </c>
      <c r="Q259" s="74">
        <v>2596561373</v>
      </c>
      <c r="R259" s="74">
        <v>2641010506</v>
      </c>
      <c r="S259" s="74">
        <v>2596561373</v>
      </c>
    </row>
    <row r="260" spans="1:19" x14ac:dyDescent="0.35">
      <c r="A260" s="74" t="s">
        <v>266</v>
      </c>
      <c r="B260" s="74">
        <v>43</v>
      </c>
      <c r="C260" s="74" t="s">
        <v>1606</v>
      </c>
      <c r="D260" s="74">
        <v>74909</v>
      </c>
      <c r="E260" s="74" t="s">
        <v>2064</v>
      </c>
      <c r="F260" s="74">
        <v>15778824</v>
      </c>
      <c r="G260" s="74">
        <v>15778824</v>
      </c>
      <c r="H260" s="75">
        <v>15778824</v>
      </c>
      <c r="I260" s="74" t="s">
        <v>2829</v>
      </c>
      <c r="J260" s="74" t="s">
        <v>2833</v>
      </c>
      <c r="K260" s="74">
        <v>480000</v>
      </c>
      <c r="L260" s="74">
        <v>0</v>
      </c>
      <c r="M260" s="74">
        <v>16258824</v>
      </c>
      <c r="N260" s="74">
        <v>16258824</v>
      </c>
      <c r="O260" s="74">
        <v>15778824</v>
      </c>
      <c r="P260" s="74">
        <v>16258824</v>
      </c>
      <c r="Q260" s="74">
        <v>15778824</v>
      </c>
      <c r="R260" s="74">
        <v>16258824</v>
      </c>
      <c r="S260" s="74">
        <v>15778824</v>
      </c>
    </row>
    <row r="261" spans="1:19" x14ac:dyDescent="0.35">
      <c r="A261" s="74" t="s">
        <v>267</v>
      </c>
      <c r="B261" s="74">
        <v>43</v>
      </c>
      <c r="C261" s="74" t="s">
        <v>1606</v>
      </c>
      <c r="D261" s="74">
        <v>74912</v>
      </c>
      <c r="E261" s="74" t="s">
        <v>2065</v>
      </c>
      <c r="F261" s="74">
        <v>13076098</v>
      </c>
      <c r="G261" s="74">
        <v>13076098</v>
      </c>
      <c r="H261" s="75">
        <v>13076098</v>
      </c>
      <c r="I261" s="74" t="s">
        <v>2829</v>
      </c>
      <c r="J261" s="74" t="s">
        <v>2833</v>
      </c>
      <c r="K261" s="74">
        <v>236000</v>
      </c>
      <c r="L261" s="74">
        <v>0</v>
      </c>
      <c r="M261" s="74">
        <v>13312098</v>
      </c>
      <c r="N261" s="74">
        <v>13312098</v>
      </c>
      <c r="O261" s="74">
        <v>13076098</v>
      </c>
      <c r="P261" s="74">
        <v>13312098</v>
      </c>
      <c r="Q261" s="74">
        <v>13076098</v>
      </c>
      <c r="R261" s="74">
        <v>13312098</v>
      </c>
      <c r="S261" s="74">
        <v>13076098</v>
      </c>
    </row>
    <row r="262" spans="1:19" x14ac:dyDescent="0.35">
      <c r="A262" s="74" t="s">
        <v>268</v>
      </c>
      <c r="B262" s="74">
        <v>43</v>
      </c>
      <c r="C262" s="74" t="s">
        <v>1606</v>
      </c>
      <c r="D262" s="74">
        <v>91908</v>
      </c>
      <c r="E262" s="74" t="s">
        <v>2066</v>
      </c>
      <c r="F262" s="74">
        <v>47163317</v>
      </c>
      <c r="G262" s="74">
        <v>47163317</v>
      </c>
      <c r="H262" s="75">
        <v>47163317</v>
      </c>
      <c r="I262" s="74" t="s">
        <v>2829</v>
      </c>
      <c r="J262" s="74" t="s">
        <v>2833</v>
      </c>
      <c r="K262" s="74">
        <v>1445697</v>
      </c>
      <c r="L262" s="74">
        <v>0</v>
      </c>
      <c r="M262" s="74">
        <v>48609014</v>
      </c>
      <c r="N262" s="74">
        <v>48609014</v>
      </c>
      <c r="O262" s="74">
        <v>47163317</v>
      </c>
      <c r="P262" s="74">
        <v>48609014</v>
      </c>
      <c r="Q262" s="74">
        <v>47163317</v>
      </c>
      <c r="R262" s="74">
        <v>48609014</v>
      </c>
      <c r="S262" s="74">
        <v>47163317</v>
      </c>
    </row>
    <row r="263" spans="1:19" x14ac:dyDescent="0.35">
      <c r="A263" s="74" t="s">
        <v>269</v>
      </c>
      <c r="B263" s="74">
        <v>43</v>
      </c>
      <c r="C263" s="74" t="s">
        <v>1606</v>
      </c>
      <c r="D263" s="74">
        <v>91910</v>
      </c>
      <c r="E263" s="74" t="s">
        <v>2067</v>
      </c>
      <c r="F263" s="74">
        <v>5605535</v>
      </c>
      <c r="G263" s="74">
        <v>5605535</v>
      </c>
      <c r="H263" s="75">
        <v>5605535</v>
      </c>
      <c r="I263" s="74" t="s">
        <v>2829</v>
      </c>
      <c r="J263" s="74" t="s">
        <v>2833</v>
      </c>
      <c r="K263" s="74">
        <v>230000</v>
      </c>
      <c r="L263" s="74">
        <v>0</v>
      </c>
      <c r="M263" s="74">
        <v>5835535</v>
      </c>
      <c r="N263" s="74">
        <v>5835535</v>
      </c>
      <c r="O263" s="74">
        <v>5605535</v>
      </c>
      <c r="P263" s="74">
        <v>5835535</v>
      </c>
      <c r="Q263" s="74">
        <v>5605535</v>
      </c>
      <c r="R263" s="74">
        <v>5835535</v>
      </c>
      <c r="S263" s="74">
        <v>5605535</v>
      </c>
    </row>
    <row r="264" spans="1:19" x14ac:dyDescent="0.35">
      <c r="A264" s="74" t="s">
        <v>270</v>
      </c>
      <c r="B264" s="74">
        <v>43</v>
      </c>
      <c r="C264" s="74" t="s">
        <v>1606</v>
      </c>
      <c r="D264" s="74">
        <v>91917</v>
      </c>
      <c r="E264" s="74" t="s">
        <v>2068</v>
      </c>
      <c r="F264" s="74">
        <v>543529</v>
      </c>
      <c r="G264" s="74">
        <v>543508</v>
      </c>
      <c r="H264" s="75">
        <v>543529</v>
      </c>
      <c r="I264" s="74" t="s">
        <v>2829</v>
      </c>
      <c r="J264" s="74" t="s">
        <v>2833</v>
      </c>
      <c r="K264" s="74">
        <v>10000</v>
      </c>
      <c r="L264" s="74">
        <v>0</v>
      </c>
      <c r="M264" s="74">
        <v>553529</v>
      </c>
      <c r="N264" s="74">
        <v>553529</v>
      </c>
      <c r="O264" s="74">
        <v>543529</v>
      </c>
      <c r="P264" s="74">
        <v>553529</v>
      </c>
      <c r="Q264" s="74">
        <v>543529</v>
      </c>
      <c r="R264" s="74">
        <v>553529</v>
      </c>
      <c r="S264" s="74">
        <v>543529</v>
      </c>
    </row>
    <row r="265" spans="1:19" x14ac:dyDescent="0.35">
      <c r="A265" s="74" t="s">
        <v>271</v>
      </c>
      <c r="B265" s="74">
        <v>43</v>
      </c>
      <c r="C265" s="74" t="s">
        <v>1606</v>
      </c>
      <c r="D265" s="74">
        <v>116915</v>
      </c>
      <c r="E265" s="74" t="s">
        <v>2069</v>
      </c>
      <c r="F265" s="74">
        <v>10849891</v>
      </c>
      <c r="G265" s="74">
        <v>10849891</v>
      </c>
      <c r="H265" s="75">
        <v>10849891</v>
      </c>
      <c r="I265" s="74" t="s">
        <v>2829</v>
      </c>
      <c r="J265" s="74" t="s">
        <v>2833</v>
      </c>
      <c r="K265" s="74">
        <v>417596</v>
      </c>
      <c r="L265" s="74">
        <v>0</v>
      </c>
      <c r="M265" s="74">
        <v>11267487</v>
      </c>
      <c r="N265" s="74">
        <v>11267487</v>
      </c>
      <c r="O265" s="74">
        <v>10849891</v>
      </c>
      <c r="P265" s="74">
        <v>11267487</v>
      </c>
      <c r="Q265" s="74">
        <v>10849891</v>
      </c>
      <c r="R265" s="74">
        <v>11267487</v>
      </c>
      <c r="S265" s="74">
        <v>10849891</v>
      </c>
    </row>
    <row r="266" spans="1:19" x14ac:dyDescent="0.35">
      <c r="A266" s="74" t="s">
        <v>272</v>
      </c>
      <c r="B266" s="74">
        <v>43</v>
      </c>
      <c r="C266" s="74" t="s">
        <v>1606</v>
      </c>
      <c r="D266" s="74">
        <v>199901</v>
      </c>
      <c r="E266" s="74" t="s">
        <v>2070</v>
      </c>
      <c r="F266" s="74">
        <v>728247</v>
      </c>
      <c r="G266" s="74">
        <v>728239</v>
      </c>
      <c r="H266" s="75">
        <v>728247</v>
      </c>
      <c r="I266" s="74" t="s">
        <v>2829</v>
      </c>
      <c r="J266" s="74" t="s">
        <v>2833</v>
      </c>
      <c r="K266" s="74">
        <v>20000</v>
      </c>
      <c r="L266" s="74">
        <v>0</v>
      </c>
      <c r="M266" s="74">
        <v>748247</v>
      </c>
      <c r="N266" s="74">
        <v>748247</v>
      </c>
      <c r="O266" s="74">
        <v>728247</v>
      </c>
      <c r="P266" s="74">
        <v>748247</v>
      </c>
      <c r="Q266" s="74">
        <v>728247</v>
      </c>
      <c r="R266" s="74">
        <v>748247</v>
      </c>
      <c r="S266" s="74">
        <v>728247</v>
      </c>
    </row>
    <row r="267" spans="1:19" x14ac:dyDescent="0.35">
      <c r="A267" s="74" t="s">
        <v>273</v>
      </c>
      <c r="B267" s="74">
        <v>43</v>
      </c>
      <c r="C267" s="74" t="s">
        <v>1606</v>
      </c>
      <c r="D267" s="74">
        <v>199902</v>
      </c>
      <c r="E267" s="74" t="s">
        <v>2071</v>
      </c>
      <c r="F267" s="74">
        <v>179127216</v>
      </c>
      <c r="G267" s="74">
        <v>179127216</v>
      </c>
      <c r="H267" s="75">
        <v>179127216</v>
      </c>
      <c r="I267" s="74" t="s">
        <v>2829</v>
      </c>
      <c r="J267" s="74" t="s">
        <v>2833</v>
      </c>
      <c r="K267" s="74">
        <v>5961633</v>
      </c>
      <c r="L267" s="74">
        <v>0</v>
      </c>
      <c r="M267" s="74">
        <v>185088849</v>
      </c>
      <c r="N267" s="74">
        <v>185088849</v>
      </c>
      <c r="O267" s="74">
        <v>179127216</v>
      </c>
      <c r="P267" s="74">
        <v>185088849</v>
      </c>
      <c r="Q267" s="74">
        <v>179127216</v>
      </c>
      <c r="R267" s="74">
        <v>185088849</v>
      </c>
      <c r="S267" s="74">
        <v>179127216</v>
      </c>
    </row>
    <row r="268" spans="1:19" x14ac:dyDescent="0.35">
      <c r="A268" s="74" t="s">
        <v>274</v>
      </c>
      <c r="B268" s="74">
        <v>44</v>
      </c>
      <c r="C268" s="74" t="s">
        <v>1607</v>
      </c>
      <c r="D268" s="74">
        <v>44902</v>
      </c>
      <c r="E268" s="74" t="s">
        <v>2032</v>
      </c>
      <c r="F268" s="74">
        <v>156781217</v>
      </c>
      <c r="G268" s="74">
        <v>177217738</v>
      </c>
      <c r="H268" s="75">
        <v>156781217</v>
      </c>
      <c r="I268" s="74" t="s">
        <v>2829</v>
      </c>
      <c r="J268" s="74" t="s">
        <v>2837</v>
      </c>
      <c r="K268" s="74">
        <v>5281280</v>
      </c>
      <c r="L268" s="74">
        <v>0</v>
      </c>
      <c r="M268" s="74">
        <v>162062497</v>
      </c>
      <c r="N268" s="74">
        <v>162062497</v>
      </c>
      <c r="O268" s="74">
        <v>156781217</v>
      </c>
      <c r="P268" s="74">
        <v>162062497</v>
      </c>
      <c r="Q268" s="74">
        <v>156781217</v>
      </c>
      <c r="R268" s="74">
        <v>162062497</v>
      </c>
      <c r="S268" s="74">
        <v>156781217</v>
      </c>
    </row>
    <row r="269" spans="1:19" x14ac:dyDescent="0.35">
      <c r="A269" s="74" t="s">
        <v>275</v>
      </c>
      <c r="B269" s="74">
        <v>44</v>
      </c>
      <c r="C269" s="74" t="s">
        <v>1607</v>
      </c>
      <c r="D269" s="74">
        <v>65902</v>
      </c>
      <c r="E269" s="74" t="s">
        <v>2072</v>
      </c>
      <c r="F269" s="74">
        <v>9199518</v>
      </c>
      <c r="G269" s="74">
        <v>11913028</v>
      </c>
      <c r="H269" s="75">
        <v>9199518</v>
      </c>
      <c r="I269" s="74" t="s">
        <v>2829</v>
      </c>
      <c r="J269" s="74" t="s">
        <v>2837</v>
      </c>
      <c r="K269" s="74">
        <v>136380</v>
      </c>
      <c r="L269" s="74">
        <v>0</v>
      </c>
      <c r="M269" s="74">
        <v>9335898</v>
      </c>
      <c r="N269" s="74">
        <v>9335898</v>
      </c>
      <c r="O269" s="74">
        <v>9199518</v>
      </c>
      <c r="P269" s="74">
        <v>9335898</v>
      </c>
      <c r="Q269" s="74">
        <v>9199518</v>
      </c>
      <c r="R269" s="74">
        <v>9335898</v>
      </c>
      <c r="S269" s="74">
        <v>9199518</v>
      </c>
    </row>
    <row r="270" spans="1:19" x14ac:dyDescent="0.35">
      <c r="A270" s="74" t="s">
        <v>276</v>
      </c>
      <c r="B270" s="74">
        <v>44</v>
      </c>
      <c r="C270" s="74" t="s">
        <v>1607</v>
      </c>
      <c r="D270" s="74">
        <v>90903</v>
      </c>
      <c r="E270" s="74" t="s">
        <v>2073</v>
      </c>
      <c r="F270" s="74">
        <v>884380</v>
      </c>
      <c r="G270" s="74">
        <v>884380</v>
      </c>
      <c r="H270" s="75">
        <v>884380</v>
      </c>
      <c r="I270" s="74" t="s">
        <v>2829</v>
      </c>
      <c r="J270" s="74" t="s">
        <v>2832</v>
      </c>
      <c r="K270" s="74">
        <v>10000</v>
      </c>
      <c r="L270" s="74">
        <v>0</v>
      </c>
      <c r="M270" s="74">
        <v>894380</v>
      </c>
      <c r="N270" s="74">
        <v>894380</v>
      </c>
      <c r="O270" s="74">
        <v>884380</v>
      </c>
      <c r="P270" s="74">
        <v>894380</v>
      </c>
      <c r="Q270" s="74">
        <v>884380</v>
      </c>
      <c r="R270" s="74">
        <v>894380</v>
      </c>
      <c r="S270" s="74">
        <v>884380</v>
      </c>
    </row>
    <row r="271" spans="1:19" x14ac:dyDescent="0.35">
      <c r="A271" s="74" t="s">
        <v>277</v>
      </c>
      <c r="B271" s="74">
        <v>44</v>
      </c>
      <c r="C271" s="74" t="s">
        <v>1607</v>
      </c>
      <c r="D271" s="74">
        <v>96904</v>
      </c>
      <c r="E271" s="74" t="s">
        <v>2033</v>
      </c>
      <c r="F271" s="74">
        <v>3943810</v>
      </c>
      <c r="G271" s="74">
        <v>3943810</v>
      </c>
      <c r="H271" s="75">
        <v>3943810</v>
      </c>
      <c r="I271" s="74" t="s">
        <v>2829</v>
      </c>
      <c r="J271" s="74" t="s">
        <v>2832</v>
      </c>
      <c r="K271" s="74">
        <v>0</v>
      </c>
      <c r="L271" s="74">
        <v>0</v>
      </c>
      <c r="M271" s="74">
        <v>3943810</v>
      </c>
      <c r="N271" s="74">
        <v>3943810</v>
      </c>
      <c r="O271" s="74">
        <v>3943810</v>
      </c>
      <c r="P271" s="74">
        <v>3943810</v>
      </c>
      <c r="Q271" s="74">
        <v>3943810</v>
      </c>
      <c r="R271" s="74">
        <v>3943810</v>
      </c>
      <c r="S271" s="74">
        <v>3943810</v>
      </c>
    </row>
    <row r="272" spans="1:19" x14ac:dyDescent="0.35">
      <c r="A272" s="74" t="s">
        <v>278</v>
      </c>
      <c r="B272" s="74">
        <v>44</v>
      </c>
      <c r="C272" s="74" t="s">
        <v>1607</v>
      </c>
      <c r="D272" s="74">
        <v>242902</v>
      </c>
      <c r="E272" s="74" t="s">
        <v>2074</v>
      </c>
      <c r="F272" s="74">
        <v>3299190</v>
      </c>
      <c r="G272" s="74">
        <v>3299190</v>
      </c>
      <c r="H272" s="75">
        <v>3299190</v>
      </c>
      <c r="I272" s="74" t="s">
        <v>2829</v>
      </c>
      <c r="J272" s="74" t="s">
        <v>2832</v>
      </c>
      <c r="K272" s="74">
        <v>0</v>
      </c>
      <c r="L272" s="74">
        <v>0</v>
      </c>
      <c r="M272" s="74">
        <v>3299190</v>
      </c>
      <c r="N272" s="74">
        <v>3299190</v>
      </c>
      <c r="O272" s="74">
        <v>3299190</v>
      </c>
      <c r="P272" s="74">
        <v>3299190</v>
      </c>
      <c r="Q272" s="74">
        <v>3299190</v>
      </c>
      <c r="R272" s="74">
        <v>3299190</v>
      </c>
      <c r="S272" s="74">
        <v>3299190</v>
      </c>
    </row>
    <row r="273" spans="1:19" x14ac:dyDescent="0.35">
      <c r="A273" s="74" t="s">
        <v>279</v>
      </c>
      <c r="B273" s="74">
        <v>45</v>
      </c>
      <c r="C273" s="74" t="s">
        <v>1608</v>
      </c>
      <c r="D273" s="74">
        <v>45902</v>
      </c>
      <c r="E273" s="74" t="s">
        <v>1860</v>
      </c>
      <c r="F273" s="74">
        <v>1066233947</v>
      </c>
      <c r="G273" s="74">
        <v>1066233947</v>
      </c>
      <c r="H273" s="75">
        <v>1066233947</v>
      </c>
      <c r="I273" s="74" t="s">
        <v>2829</v>
      </c>
      <c r="J273" s="74" t="s">
        <v>2832</v>
      </c>
      <c r="K273" s="74">
        <v>24683977</v>
      </c>
      <c r="L273" s="74">
        <v>0</v>
      </c>
      <c r="M273" s="74">
        <v>1090917924</v>
      </c>
      <c r="N273" s="74">
        <v>1090917924</v>
      </c>
      <c r="O273" s="74">
        <v>1066233947</v>
      </c>
      <c r="P273" s="74">
        <v>1090917924</v>
      </c>
      <c r="Q273" s="74">
        <v>1066233947</v>
      </c>
      <c r="R273" s="74">
        <v>1090917924</v>
      </c>
      <c r="S273" s="74">
        <v>1066233947</v>
      </c>
    </row>
    <row r="274" spans="1:19" x14ac:dyDescent="0.35">
      <c r="A274" s="74" t="s">
        <v>280</v>
      </c>
      <c r="B274" s="74">
        <v>45</v>
      </c>
      <c r="C274" s="74" t="s">
        <v>1608</v>
      </c>
      <c r="D274" s="74">
        <v>45903</v>
      </c>
      <c r="E274" s="74" t="s">
        <v>2075</v>
      </c>
      <c r="F274" s="74">
        <v>815785530</v>
      </c>
      <c r="G274" s="74">
        <v>827869537</v>
      </c>
      <c r="H274" s="75">
        <v>815785530</v>
      </c>
      <c r="I274" s="74" t="s">
        <v>2829</v>
      </c>
      <c r="J274" s="74" t="s">
        <v>2833</v>
      </c>
      <c r="K274" s="74">
        <v>13370490</v>
      </c>
      <c r="L274" s="74">
        <v>0</v>
      </c>
      <c r="M274" s="74">
        <v>829156020</v>
      </c>
      <c r="N274" s="74">
        <v>829156020</v>
      </c>
      <c r="O274" s="74">
        <v>815785530</v>
      </c>
      <c r="P274" s="74">
        <v>829156020</v>
      </c>
      <c r="Q274" s="74">
        <v>815785530</v>
      </c>
      <c r="R274" s="74">
        <v>829156020</v>
      </c>
      <c r="S274" s="74">
        <v>815785530</v>
      </c>
    </row>
    <row r="275" spans="1:19" x14ac:dyDescent="0.35">
      <c r="A275" s="74" t="s">
        <v>281</v>
      </c>
      <c r="B275" s="74">
        <v>45</v>
      </c>
      <c r="C275" s="74" t="s">
        <v>1608</v>
      </c>
      <c r="D275" s="74">
        <v>45905</v>
      </c>
      <c r="E275" s="74" t="s">
        <v>2076</v>
      </c>
      <c r="F275" s="74">
        <v>362774569</v>
      </c>
      <c r="G275" s="74">
        <v>362774555</v>
      </c>
      <c r="H275" s="75">
        <v>362774569</v>
      </c>
      <c r="I275" s="74" t="s">
        <v>2829</v>
      </c>
      <c r="J275" s="74" t="s">
        <v>2832</v>
      </c>
      <c r="K275" s="74">
        <v>11040454</v>
      </c>
      <c r="L275" s="74">
        <v>0</v>
      </c>
      <c r="M275" s="74">
        <v>373815023</v>
      </c>
      <c r="N275" s="74">
        <v>373815023</v>
      </c>
      <c r="O275" s="74">
        <v>362774569</v>
      </c>
      <c r="P275" s="74">
        <v>373815023</v>
      </c>
      <c r="Q275" s="74">
        <v>362774569</v>
      </c>
      <c r="R275" s="74">
        <v>373815023</v>
      </c>
      <c r="S275" s="74">
        <v>362774569</v>
      </c>
    </row>
    <row r="276" spans="1:19" x14ac:dyDescent="0.35">
      <c r="A276" s="74" t="s">
        <v>282</v>
      </c>
      <c r="B276" s="74">
        <v>45</v>
      </c>
      <c r="C276" s="74" t="s">
        <v>1608</v>
      </c>
      <c r="D276" s="74">
        <v>143901</v>
      </c>
      <c r="E276" s="74" t="s">
        <v>2077</v>
      </c>
      <c r="F276" s="74">
        <v>7144029</v>
      </c>
      <c r="G276" s="74">
        <v>7144029</v>
      </c>
      <c r="H276" s="75">
        <v>7144029</v>
      </c>
      <c r="I276" s="74" t="s">
        <v>2829</v>
      </c>
      <c r="J276" s="74" t="s">
        <v>2832</v>
      </c>
      <c r="K276" s="74">
        <v>0</v>
      </c>
      <c r="L276" s="74">
        <v>0</v>
      </c>
      <c r="M276" s="74">
        <v>7144029</v>
      </c>
      <c r="N276" s="74">
        <v>7144029</v>
      </c>
      <c r="O276" s="74">
        <v>7144029</v>
      </c>
      <c r="P276" s="74">
        <v>7144029</v>
      </c>
      <c r="Q276" s="74">
        <v>7144029</v>
      </c>
      <c r="R276" s="74">
        <v>7144029</v>
      </c>
      <c r="S276" s="74">
        <v>7144029</v>
      </c>
    </row>
    <row r="277" spans="1:19" x14ac:dyDescent="0.35">
      <c r="A277" s="74" t="s">
        <v>283</v>
      </c>
      <c r="B277" s="74">
        <v>46</v>
      </c>
      <c r="C277" s="74" t="s">
        <v>1609</v>
      </c>
      <c r="D277" s="74">
        <v>46901</v>
      </c>
      <c r="E277" s="74" t="s">
        <v>2078</v>
      </c>
      <c r="F277" s="74">
        <v>3905360985</v>
      </c>
      <c r="G277" s="74">
        <v>3905360985</v>
      </c>
      <c r="H277" s="75">
        <v>3905360985</v>
      </c>
      <c r="I277" s="74" t="s">
        <v>2829</v>
      </c>
      <c r="J277" s="74" t="s">
        <v>2832</v>
      </c>
      <c r="K277" s="74">
        <v>86920545</v>
      </c>
      <c r="L277" s="74">
        <v>0</v>
      </c>
      <c r="M277" s="74">
        <v>3992281530</v>
      </c>
      <c r="N277" s="74">
        <v>3992281530</v>
      </c>
      <c r="O277" s="74">
        <v>3905360985</v>
      </c>
      <c r="P277" s="74">
        <v>3992281530</v>
      </c>
      <c r="Q277" s="74">
        <v>3905360985</v>
      </c>
      <c r="R277" s="74">
        <v>3992281530</v>
      </c>
      <c r="S277" s="74">
        <v>3905360985</v>
      </c>
    </row>
    <row r="278" spans="1:19" x14ac:dyDescent="0.35">
      <c r="A278" s="74" t="s">
        <v>284</v>
      </c>
      <c r="B278" s="74">
        <v>46</v>
      </c>
      <c r="C278" s="74" t="s">
        <v>1609</v>
      </c>
      <c r="D278" s="74">
        <v>46902</v>
      </c>
      <c r="E278" s="74" t="s">
        <v>1909</v>
      </c>
      <c r="F278" s="74">
        <v>13750132074</v>
      </c>
      <c r="G278" s="74">
        <v>13750132074</v>
      </c>
      <c r="H278" s="75">
        <v>13750132074</v>
      </c>
      <c r="I278" s="74" t="s">
        <v>2829</v>
      </c>
      <c r="J278" s="74" t="s">
        <v>2832</v>
      </c>
      <c r="K278" s="74">
        <v>245155187</v>
      </c>
      <c r="L278" s="74">
        <v>763347061</v>
      </c>
      <c r="M278" s="74">
        <v>13995287261</v>
      </c>
      <c r="N278" s="74">
        <v>13231940200</v>
      </c>
      <c r="O278" s="74">
        <v>12986785013</v>
      </c>
      <c r="P278" s="74">
        <v>14054532661</v>
      </c>
      <c r="Q278" s="74">
        <v>13809377474</v>
      </c>
      <c r="R278" s="74">
        <v>13291185600</v>
      </c>
      <c r="S278" s="74">
        <v>13046030413</v>
      </c>
    </row>
    <row r="279" spans="1:19" x14ac:dyDescent="0.35">
      <c r="A279" s="74" t="s">
        <v>285</v>
      </c>
      <c r="B279" s="74">
        <v>46</v>
      </c>
      <c r="C279" s="74" t="s">
        <v>1609</v>
      </c>
      <c r="D279" s="74">
        <v>105905</v>
      </c>
      <c r="E279" s="74" t="s">
        <v>2079</v>
      </c>
      <c r="F279" s="74">
        <v>1129111</v>
      </c>
      <c r="G279" s="74">
        <v>1129111</v>
      </c>
      <c r="H279" s="75">
        <v>1129111</v>
      </c>
      <c r="I279" s="74" t="s">
        <v>2829</v>
      </c>
      <c r="J279" s="74" t="s">
        <v>2832</v>
      </c>
      <c r="K279" s="74">
        <v>15000</v>
      </c>
      <c r="L279" s="74">
        <v>0</v>
      </c>
      <c r="M279" s="74">
        <v>1144111</v>
      </c>
      <c r="N279" s="74">
        <v>1144111</v>
      </c>
      <c r="O279" s="74">
        <v>1129111</v>
      </c>
      <c r="P279" s="74">
        <v>1144111</v>
      </c>
      <c r="Q279" s="74">
        <v>1129111</v>
      </c>
      <c r="R279" s="74">
        <v>1144111</v>
      </c>
      <c r="S279" s="74">
        <v>1129111</v>
      </c>
    </row>
    <row r="280" spans="1:19" x14ac:dyDescent="0.35">
      <c r="A280" s="74" t="s">
        <v>286</v>
      </c>
      <c r="B280" s="74">
        <v>46</v>
      </c>
      <c r="C280" s="74" t="s">
        <v>1609</v>
      </c>
      <c r="D280" s="74">
        <v>130901</v>
      </c>
      <c r="E280" s="74" t="s">
        <v>1911</v>
      </c>
      <c r="F280" s="74">
        <v>118166361</v>
      </c>
      <c r="G280" s="74">
        <v>118166361</v>
      </c>
      <c r="H280" s="75">
        <v>118166361</v>
      </c>
      <c r="I280" s="74" t="s">
        <v>2829</v>
      </c>
      <c r="J280" s="74" t="s">
        <v>2832</v>
      </c>
      <c r="K280" s="74">
        <v>2295000</v>
      </c>
      <c r="L280" s="74">
        <v>0</v>
      </c>
      <c r="M280" s="74">
        <v>120461361</v>
      </c>
      <c r="N280" s="74">
        <v>120461361</v>
      </c>
      <c r="O280" s="74">
        <v>118166361</v>
      </c>
      <c r="P280" s="74">
        <v>120461361</v>
      </c>
      <c r="Q280" s="74">
        <v>118166361</v>
      </c>
      <c r="R280" s="74">
        <v>120461361</v>
      </c>
      <c r="S280" s="74">
        <v>118166361</v>
      </c>
    </row>
    <row r="281" spans="1:19" x14ac:dyDescent="0.35">
      <c r="A281" s="74" t="s">
        <v>287</v>
      </c>
      <c r="B281" s="74">
        <v>47</v>
      </c>
      <c r="C281" s="74" t="s">
        <v>1610</v>
      </c>
      <c r="D281" s="74">
        <v>25904</v>
      </c>
      <c r="E281" s="74" t="s">
        <v>1964</v>
      </c>
      <c r="F281" s="74">
        <v>18725640</v>
      </c>
      <c r="G281" s="74">
        <v>18725640</v>
      </c>
      <c r="H281" s="75">
        <v>18725640</v>
      </c>
      <c r="I281" s="74" t="s">
        <v>2829</v>
      </c>
      <c r="J281" s="74" t="s">
        <v>2832</v>
      </c>
      <c r="K281" s="74">
        <v>149502</v>
      </c>
      <c r="L281" s="74">
        <v>0</v>
      </c>
      <c r="M281" s="74">
        <v>18875142</v>
      </c>
      <c r="N281" s="74">
        <v>18875142</v>
      </c>
      <c r="O281" s="74">
        <v>18725640</v>
      </c>
      <c r="P281" s="74">
        <v>71535802</v>
      </c>
      <c r="Q281" s="74">
        <v>71386300</v>
      </c>
      <c r="R281" s="74">
        <v>71535802</v>
      </c>
      <c r="S281" s="74">
        <v>71386300</v>
      </c>
    </row>
    <row r="282" spans="1:19" x14ac:dyDescent="0.35">
      <c r="A282" s="74" t="s">
        <v>288</v>
      </c>
      <c r="B282" s="74">
        <v>47</v>
      </c>
      <c r="C282" s="74" t="s">
        <v>1610</v>
      </c>
      <c r="D282" s="74">
        <v>25905</v>
      </c>
      <c r="E282" s="74" t="s">
        <v>1965</v>
      </c>
      <c r="F282" s="74">
        <v>4933463</v>
      </c>
      <c r="G282" s="74">
        <v>4933463</v>
      </c>
      <c r="H282" s="75">
        <v>4933463</v>
      </c>
      <c r="I282" s="74" t="s">
        <v>2829</v>
      </c>
      <c r="J282" s="74" t="s">
        <v>2832</v>
      </c>
      <c r="K282" s="74">
        <v>138400</v>
      </c>
      <c r="L282" s="74">
        <v>0</v>
      </c>
      <c r="M282" s="74">
        <v>5071863</v>
      </c>
      <c r="N282" s="74">
        <v>5071863</v>
      </c>
      <c r="O282" s="74">
        <v>4933463</v>
      </c>
      <c r="P282" s="74">
        <v>5071863</v>
      </c>
      <c r="Q282" s="74">
        <v>4933463</v>
      </c>
      <c r="R282" s="74">
        <v>5071863</v>
      </c>
      <c r="S282" s="74">
        <v>4933463</v>
      </c>
    </row>
    <row r="283" spans="1:19" x14ac:dyDescent="0.35">
      <c r="A283" s="74" t="s">
        <v>289</v>
      </c>
      <c r="B283" s="74">
        <v>47</v>
      </c>
      <c r="C283" s="74" t="s">
        <v>1610</v>
      </c>
      <c r="D283" s="74">
        <v>25906</v>
      </c>
      <c r="E283" s="74" t="s">
        <v>1966</v>
      </c>
      <c r="F283" s="74">
        <v>10790</v>
      </c>
      <c r="G283" s="74">
        <v>10790</v>
      </c>
      <c r="H283" s="75">
        <v>10790</v>
      </c>
      <c r="I283" s="74" t="s">
        <v>2829</v>
      </c>
      <c r="J283" s="74" t="s">
        <v>2832</v>
      </c>
      <c r="K283" s="74">
        <v>0</v>
      </c>
      <c r="L283" s="74">
        <v>0</v>
      </c>
      <c r="M283" s="74">
        <v>10790</v>
      </c>
      <c r="N283" s="74">
        <v>10790</v>
      </c>
      <c r="O283" s="74">
        <v>10790</v>
      </c>
      <c r="P283" s="74">
        <v>10790</v>
      </c>
      <c r="Q283" s="74">
        <v>10790</v>
      </c>
      <c r="R283" s="74">
        <v>10790</v>
      </c>
      <c r="S283" s="74">
        <v>10790</v>
      </c>
    </row>
    <row r="284" spans="1:19" x14ac:dyDescent="0.35">
      <c r="A284" s="74" t="s">
        <v>290</v>
      </c>
      <c r="B284" s="74">
        <v>47</v>
      </c>
      <c r="C284" s="74" t="s">
        <v>1610</v>
      </c>
      <c r="D284" s="74">
        <v>47901</v>
      </c>
      <c r="E284" s="74" t="s">
        <v>2080</v>
      </c>
      <c r="F284" s="74">
        <v>386092750</v>
      </c>
      <c r="G284" s="74">
        <v>393533417</v>
      </c>
      <c r="H284" s="75">
        <v>386092750</v>
      </c>
      <c r="I284" s="74" t="s">
        <v>2829</v>
      </c>
      <c r="J284" s="74" t="s">
        <v>2833</v>
      </c>
      <c r="K284" s="74">
        <v>15336087</v>
      </c>
      <c r="L284" s="74">
        <v>0</v>
      </c>
      <c r="M284" s="74">
        <v>401428837</v>
      </c>
      <c r="N284" s="74">
        <v>401428837</v>
      </c>
      <c r="O284" s="74">
        <v>386092750</v>
      </c>
      <c r="P284" s="74">
        <v>523940727</v>
      </c>
      <c r="Q284" s="74">
        <v>508604640</v>
      </c>
      <c r="R284" s="74">
        <v>523940727</v>
      </c>
      <c r="S284" s="74">
        <v>508604640</v>
      </c>
    </row>
    <row r="285" spans="1:19" x14ac:dyDescent="0.35">
      <c r="A285" s="74" t="s">
        <v>291</v>
      </c>
      <c r="B285" s="74">
        <v>47</v>
      </c>
      <c r="C285" s="74" t="s">
        <v>1610</v>
      </c>
      <c r="D285" s="74">
        <v>47902</v>
      </c>
      <c r="E285" s="74" t="s">
        <v>2081</v>
      </c>
      <c r="F285" s="74">
        <v>186179973</v>
      </c>
      <c r="G285" s="74">
        <v>192557773</v>
      </c>
      <c r="H285" s="75">
        <v>186179973</v>
      </c>
      <c r="I285" s="74" t="s">
        <v>2829</v>
      </c>
      <c r="J285" s="74" t="s">
        <v>2833</v>
      </c>
      <c r="K285" s="74">
        <v>8665978</v>
      </c>
      <c r="L285" s="74">
        <v>0</v>
      </c>
      <c r="M285" s="74">
        <v>194845951</v>
      </c>
      <c r="N285" s="74">
        <v>194845951</v>
      </c>
      <c r="O285" s="74">
        <v>186179973</v>
      </c>
      <c r="P285" s="74">
        <v>194845951</v>
      </c>
      <c r="Q285" s="74">
        <v>186179973</v>
      </c>
      <c r="R285" s="74">
        <v>194845951</v>
      </c>
      <c r="S285" s="74">
        <v>186179973</v>
      </c>
    </row>
    <row r="286" spans="1:19" x14ac:dyDescent="0.35">
      <c r="A286" s="74" t="s">
        <v>292</v>
      </c>
      <c r="B286" s="74">
        <v>47</v>
      </c>
      <c r="C286" s="74" t="s">
        <v>1610</v>
      </c>
      <c r="D286" s="74">
        <v>47903</v>
      </c>
      <c r="E286" s="74" t="s">
        <v>2082</v>
      </c>
      <c r="F286" s="74">
        <v>70709066</v>
      </c>
      <c r="G286" s="74">
        <v>70709066</v>
      </c>
      <c r="H286" s="75">
        <v>70709066</v>
      </c>
      <c r="I286" s="74" t="s">
        <v>2829</v>
      </c>
      <c r="J286" s="74" t="s">
        <v>2832</v>
      </c>
      <c r="K286" s="74">
        <v>2337996</v>
      </c>
      <c r="L286" s="74">
        <v>0</v>
      </c>
      <c r="M286" s="74">
        <v>73047062</v>
      </c>
      <c r="N286" s="74">
        <v>73047062</v>
      </c>
      <c r="O286" s="74">
        <v>70709066</v>
      </c>
      <c r="P286" s="74">
        <v>73047062</v>
      </c>
      <c r="Q286" s="74">
        <v>70709066</v>
      </c>
      <c r="R286" s="74">
        <v>73047062</v>
      </c>
      <c r="S286" s="74">
        <v>70709066</v>
      </c>
    </row>
    <row r="287" spans="1:19" x14ac:dyDescent="0.35">
      <c r="A287" s="74" t="s">
        <v>293</v>
      </c>
      <c r="B287" s="74">
        <v>47</v>
      </c>
      <c r="C287" s="74" t="s">
        <v>1610</v>
      </c>
      <c r="D287" s="74">
        <v>47905</v>
      </c>
      <c r="E287" s="74" t="s">
        <v>2083</v>
      </c>
      <c r="F287" s="74">
        <v>33158449</v>
      </c>
      <c r="G287" s="74">
        <v>35142624</v>
      </c>
      <c r="H287" s="75">
        <v>33158449</v>
      </c>
      <c r="I287" s="74" t="s">
        <v>2829</v>
      </c>
      <c r="J287" s="74" t="s">
        <v>2833</v>
      </c>
      <c r="K287" s="74">
        <v>1613159</v>
      </c>
      <c r="L287" s="74">
        <v>0</v>
      </c>
      <c r="M287" s="74">
        <v>34771608</v>
      </c>
      <c r="N287" s="74">
        <v>34771608</v>
      </c>
      <c r="O287" s="74">
        <v>33158449</v>
      </c>
      <c r="P287" s="74">
        <v>34771608</v>
      </c>
      <c r="Q287" s="74">
        <v>33158449</v>
      </c>
      <c r="R287" s="74">
        <v>34771608</v>
      </c>
      <c r="S287" s="74">
        <v>33158449</v>
      </c>
    </row>
    <row r="288" spans="1:19" x14ac:dyDescent="0.35">
      <c r="A288" s="74" t="s">
        <v>294</v>
      </c>
      <c r="B288" s="74">
        <v>47</v>
      </c>
      <c r="C288" s="74" t="s">
        <v>1610</v>
      </c>
      <c r="D288" s="74">
        <v>67904</v>
      </c>
      <c r="E288" s="74" t="s">
        <v>2084</v>
      </c>
      <c r="F288" s="74">
        <v>18282744</v>
      </c>
      <c r="G288" s="74">
        <v>19275843</v>
      </c>
      <c r="H288" s="75">
        <v>18282744</v>
      </c>
      <c r="I288" s="74" t="s">
        <v>2829</v>
      </c>
      <c r="J288" s="74" t="s">
        <v>2833</v>
      </c>
      <c r="K288" s="74">
        <v>597733</v>
      </c>
      <c r="L288" s="74">
        <v>0</v>
      </c>
      <c r="M288" s="74">
        <v>18880477</v>
      </c>
      <c r="N288" s="74">
        <v>18880477</v>
      </c>
      <c r="O288" s="74">
        <v>18282744</v>
      </c>
      <c r="P288" s="74">
        <v>18880477</v>
      </c>
      <c r="Q288" s="74">
        <v>18282744</v>
      </c>
      <c r="R288" s="74">
        <v>18880477</v>
      </c>
      <c r="S288" s="74">
        <v>18282744</v>
      </c>
    </row>
    <row r="289" spans="1:19" x14ac:dyDescent="0.35">
      <c r="A289" s="74" t="s">
        <v>295</v>
      </c>
      <c r="B289" s="74">
        <v>47</v>
      </c>
      <c r="C289" s="74" t="s">
        <v>1610</v>
      </c>
      <c r="D289" s="74">
        <v>67908</v>
      </c>
      <c r="E289" s="74" t="s">
        <v>1970</v>
      </c>
      <c r="F289" s="74">
        <v>3065522</v>
      </c>
      <c r="G289" s="74">
        <v>3065522</v>
      </c>
      <c r="H289" s="75">
        <v>3065522</v>
      </c>
      <c r="I289" s="74" t="s">
        <v>2829</v>
      </c>
      <c r="J289" s="74" t="s">
        <v>2832</v>
      </c>
      <c r="K289" s="74">
        <v>80000</v>
      </c>
      <c r="L289" s="74">
        <v>0</v>
      </c>
      <c r="M289" s="74">
        <v>3145522</v>
      </c>
      <c r="N289" s="74">
        <v>3145522</v>
      </c>
      <c r="O289" s="74">
        <v>3065522</v>
      </c>
      <c r="P289" s="74">
        <v>3145522</v>
      </c>
      <c r="Q289" s="74">
        <v>3065522</v>
      </c>
      <c r="R289" s="74">
        <v>3145522</v>
      </c>
      <c r="S289" s="74">
        <v>3065522</v>
      </c>
    </row>
    <row r="290" spans="1:19" x14ac:dyDescent="0.35">
      <c r="A290" s="74" t="s">
        <v>296</v>
      </c>
      <c r="B290" s="74">
        <v>47</v>
      </c>
      <c r="C290" s="74" t="s">
        <v>1610</v>
      </c>
      <c r="D290" s="74">
        <v>72902</v>
      </c>
      <c r="E290" s="74" t="s">
        <v>2085</v>
      </c>
      <c r="F290" s="74">
        <v>16946691</v>
      </c>
      <c r="G290" s="74">
        <v>16946691</v>
      </c>
      <c r="H290" s="75">
        <v>16946691</v>
      </c>
      <c r="I290" s="74" t="s">
        <v>2829</v>
      </c>
      <c r="J290" s="74" t="s">
        <v>2832</v>
      </c>
      <c r="K290" s="74">
        <v>529690</v>
      </c>
      <c r="L290" s="74">
        <v>0</v>
      </c>
      <c r="M290" s="74">
        <v>17476381</v>
      </c>
      <c r="N290" s="74">
        <v>17476381</v>
      </c>
      <c r="O290" s="74">
        <v>16946691</v>
      </c>
      <c r="P290" s="74">
        <v>17476381</v>
      </c>
      <c r="Q290" s="74">
        <v>16946691</v>
      </c>
      <c r="R290" s="74">
        <v>17476381</v>
      </c>
      <c r="S290" s="74">
        <v>16946691</v>
      </c>
    </row>
    <row r="291" spans="1:19" x14ac:dyDescent="0.35">
      <c r="A291" s="74" t="s">
        <v>297</v>
      </c>
      <c r="B291" s="74">
        <v>47</v>
      </c>
      <c r="C291" s="74" t="s">
        <v>1610</v>
      </c>
      <c r="D291" s="74">
        <v>72909</v>
      </c>
      <c r="E291" s="74" t="s">
        <v>2086</v>
      </c>
      <c r="F291" s="74">
        <v>146194</v>
      </c>
      <c r="G291" s="74">
        <v>146194</v>
      </c>
      <c r="H291" s="75">
        <v>146194</v>
      </c>
      <c r="I291" s="74" t="s">
        <v>2829</v>
      </c>
      <c r="J291" s="74" t="s">
        <v>2832</v>
      </c>
      <c r="K291" s="74">
        <v>0</v>
      </c>
      <c r="L291" s="74">
        <v>0</v>
      </c>
      <c r="M291" s="74">
        <v>146194</v>
      </c>
      <c r="N291" s="74">
        <v>146194</v>
      </c>
      <c r="O291" s="74">
        <v>146194</v>
      </c>
      <c r="P291" s="74">
        <v>146194</v>
      </c>
      <c r="Q291" s="74">
        <v>146194</v>
      </c>
      <c r="R291" s="74">
        <v>146194</v>
      </c>
      <c r="S291" s="74">
        <v>146194</v>
      </c>
    </row>
    <row r="292" spans="1:19" x14ac:dyDescent="0.35">
      <c r="A292" s="74" t="s">
        <v>298</v>
      </c>
      <c r="B292" s="74">
        <v>47</v>
      </c>
      <c r="C292" s="74" t="s">
        <v>1610</v>
      </c>
      <c r="D292" s="74">
        <v>97902</v>
      </c>
      <c r="E292" s="74" t="s">
        <v>2087</v>
      </c>
      <c r="F292" s="74">
        <v>12762729</v>
      </c>
      <c r="G292" s="74">
        <v>12762729</v>
      </c>
      <c r="H292" s="75">
        <v>12762729</v>
      </c>
      <c r="I292" s="74" t="s">
        <v>2829</v>
      </c>
      <c r="J292" s="74" t="s">
        <v>2832</v>
      </c>
      <c r="K292" s="74">
        <v>425741</v>
      </c>
      <c r="L292" s="74">
        <v>0</v>
      </c>
      <c r="M292" s="74">
        <v>13188470</v>
      </c>
      <c r="N292" s="74">
        <v>13188470</v>
      </c>
      <c r="O292" s="74">
        <v>12762729</v>
      </c>
      <c r="P292" s="74">
        <v>13188470</v>
      </c>
      <c r="Q292" s="74">
        <v>12762729</v>
      </c>
      <c r="R292" s="74">
        <v>13188470</v>
      </c>
      <c r="S292" s="74">
        <v>12762729</v>
      </c>
    </row>
    <row r="293" spans="1:19" x14ac:dyDescent="0.35">
      <c r="A293" s="74" t="s">
        <v>299</v>
      </c>
      <c r="B293" s="74">
        <v>47</v>
      </c>
      <c r="C293" s="74" t="s">
        <v>1610</v>
      </c>
      <c r="D293" s="74">
        <v>97903</v>
      </c>
      <c r="E293" s="74" t="s">
        <v>1928</v>
      </c>
      <c r="F293" s="74">
        <v>1782546</v>
      </c>
      <c r="G293" s="74">
        <v>1782546</v>
      </c>
      <c r="H293" s="75">
        <v>1782546</v>
      </c>
      <c r="I293" s="74" t="s">
        <v>2829</v>
      </c>
      <c r="J293" s="74" t="s">
        <v>2832</v>
      </c>
      <c r="K293" s="74">
        <v>38628</v>
      </c>
      <c r="L293" s="74">
        <v>0</v>
      </c>
      <c r="M293" s="74">
        <v>1821174</v>
      </c>
      <c r="N293" s="74">
        <v>1821174</v>
      </c>
      <c r="O293" s="74">
        <v>1782546</v>
      </c>
      <c r="P293" s="74">
        <v>1821174</v>
      </c>
      <c r="Q293" s="74">
        <v>1782546</v>
      </c>
      <c r="R293" s="74">
        <v>1821174</v>
      </c>
      <c r="S293" s="74">
        <v>1782546</v>
      </c>
    </row>
    <row r="294" spans="1:19" x14ac:dyDescent="0.35">
      <c r="A294" s="74" t="s">
        <v>300</v>
      </c>
      <c r="B294" s="74">
        <v>47</v>
      </c>
      <c r="C294" s="74" t="s">
        <v>1610</v>
      </c>
      <c r="D294" s="74">
        <v>167902</v>
      </c>
      <c r="E294" s="74" t="s">
        <v>1971</v>
      </c>
      <c r="F294" s="74">
        <v>3008041</v>
      </c>
      <c r="G294" s="74">
        <v>3008041</v>
      </c>
      <c r="H294" s="75">
        <v>3008041</v>
      </c>
      <c r="I294" s="74" t="s">
        <v>2829</v>
      </c>
      <c r="J294" s="74" t="s">
        <v>2832</v>
      </c>
      <c r="K294" s="74">
        <v>21776</v>
      </c>
      <c r="L294" s="74">
        <v>0</v>
      </c>
      <c r="M294" s="74">
        <v>3029817</v>
      </c>
      <c r="N294" s="74">
        <v>3029817</v>
      </c>
      <c r="O294" s="74">
        <v>3008041</v>
      </c>
      <c r="P294" s="74">
        <v>16494807</v>
      </c>
      <c r="Q294" s="74">
        <v>16473031</v>
      </c>
      <c r="R294" s="74">
        <v>16494807</v>
      </c>
      <c r="S294" s="74">
        <v>16473031</v>
      </c>
    </row>
    <row r="295" spans="1:19" x14ac:dyDescent="0.35">
      <c r="A295" s="74" t="s">
        <v>301</v>
      </c>
      <c r="B295" s="74">
        <v>47</v>
      </c>
      <c r="C295" s="74" t="s">
        <v>1610</v>
      </c>
      <c r="D295" s="74">
        <v>167904</v>
      </c>
      <c r="E295" s="74" t="s">
        <v>2088</v>
      </c>
      <c r="F295" s="74">
        <v>4115689</v>
      </c>
      <c r="G295" s="74">
        <v>4115689</v>
      </c>
      <c r="H295" s="75">
        <v>4115689</v>
      </c>
      <c r="I295" s="74" t="s">
        <v>2829</v>
      </c>
      <c r="J295" s="74" t="s">
        <v>2832</v>
      </c>
      <c r="K295" s="74">
        <v>2115</v>
      </c>
      <c r="L295" s="74">
        <v>0</v>
      </c>
      <c r="M295" s="74">
        <v>4117804</v>
      </c>
      <c r="N295" s="74">
        <v>4117804</v>
      </c>
      <c r="O295" s="74">
        <v>4115689</v>
      </c>
      <c r="P295" s="74">
        <v>4117804</v>
      </c>
      <c r="Q295" s="74">
        <v>4115689</v>
      </c>
      <c r="R295" s="74">
        <v>4117804</v>
      </c>
      <c r="S295" s="74">
        <v>4115689</v>
      </c>
    </row>
    <row r="296" spans="1:19" x14ac:dyDescent="0.35">
      <c r="A296" s="74" t="s">
        <v>302</v>
      </c>
      <c r="B296" s="74">
        <v>48</v>
      </c>
      <c r="C296" s="74" t="s">
        <v>1611</v>
      </c>
      <c r="D296" s="74">
        <v>48901</v>
      </c>
      <c r="E296" s="74" t="s">
        <v>2089</v>
      </c>
      <c r="F296" s="74">
        <v>132732204</v>
      </c>
      <c r="G296" s="74">
        <v>133882285</v>
      </c>
      <c r="H296" s="75">
        <v>132732204</v>
      </c>
      <c r="I296" s="74" t="s">
        <v>2829</v>
      </c>
      <c r="J296" s="74" t="s">
        <v>2833</v>
      </c>
      <c r="K296" s="74">
        <v>3673349</v>
      </c>
      <c r="L296" s="74">
        <v>0</v>
      </c>
      <c r="M296" s="74">
        <v>136405553</v>
      </c>
      <c r="N296" s="74">
        <v>136405553</v>
      </c>
      <c r="O296" s="74">
        <v>132732204</v>
      </c>
      <c r="P296" s="74">
        <v>136405553</v>
      </c>
      <c r="Q296" s="74">
        <v>132732204</v>
      </c>
      <c r="R296" s="74">
        <v>136405553</v>
      </c>
      <c r="S296" s="74">
        <v>132732204</v>
      </c>
    </row>
    <row r="297" spans="1:19" x14ac:dyDescent="0.35">
      <c r="A297" s="74" t="s">
        <v>303</v>
      </c>
      <c r="B297" s="74">
        <v>48</v>
      </c>
      <c r="C297" s="74" t="s">
        <v>1611</v>
      </c>
      <c r="D297" s="74">
        <v>48903</v>
      </c>
      <c r="E297" s="74" t="s">
        <v>2090</v>
      </c>
      <c r="F297" s="74">
        <v>87299571</v>
      </c>
      <c r="G297" s="74">
        <v>90041536</v>
      </c>
      <c r="H297" s="75">
        <v>87299571</v>
      </c>
      <c r="I297" s="74" t="s">
        <v>2829</v>
      </c>
      <c r="J297" s="74" t="s">
        <v>2833</v>
      </c>
      <c r="K297" s="74">
        <v>1816141</v>
      </c>
      <c r="L297" s="74">
        <v>0</v>
      </c>
      <c r="M297" s="74">
        <v>89115712</v>
      </c>
      <c r="N297" s="74">
        <v>89115712</v>
      </c>
      <c r="O297" s="74">
        <v>87299571</v>
      </c>
      <c r="P297" s="74">
        <v>89115712</v>
      </c>
      <c r="Q297" s="74">
        <v>87299571</v>
      </c>
      <c r="R297" s="74">
        <v>89115712</v>
      </c>
      <c r="S297" s="74">
        <v>87299571</v>
      </c>
    </row>
    <row r="298" spans="1:19" x14ac:dyDescent="0.35">
      <c r="A298" s="74" t="s">
        <v>304</v>
      </c>
      <c r="B298" s="74">
        <v>48</v>
      </c>
      <c r="C298" s="74" t="s">
        <v>1611</v>
      </c>
      <c r="D298" s="74">
        <v>160901</v>
      </c>
      <c r="E298" s="74" t="s">
        <v>2091</v>
      </c>
      <c r="F298" s="74">
        <v>24916339</v>
      </c>
      <c r="G298" s="74">
        <v>24916339</v>
      </c>
      <c r="H298" s="75">
        <v>24916339</v>
      </c>
      <c r="I298" s="74" t="s">
        <v>2829</v>
      </c>
      <c r="J298" s="74" t="s">
        <v>2833</v>
      </c>
      <c r="K298" s="74">
        <v>157466</v>
      </c>
      <c r="L298" s="74">
        <v>0</v>
      </c>
      <c r="M298" s="74">
        <v>25073805</v>
      </c>
      <c r="N298" s="74">
        <v>25073805</v>
      </c>
      <c r="O298" s="74">
        <v>24916339</v>
      </c>
      <c r="P298" s="74">
        <v>25073805</v>
      </c>
      <c r="Q298" s="74">
        <v>24916339</v>
      </c>
      <c r="R298" s="74">
        <v>25073805</v>
      </c>
      <c r="S298" s="74">
        <v>24916339</v>
      </c>
    </row>
    <row r="299" spans="1:19" x14ac:dyDescent="0.35">
      <c r="A299" s="74" t="s">
        <v>305</v>
      </c>
      <c r="B299" s="74">
        <v>49</v>
      </c>
      <c r="C299" s="74" t="s">
        <v>1612</v>
      </c>
      <c r="D299" s="74">
        <v>49901</v>
      </c>
      <c r="E299" s="74" t="s">
        <v>2092</v>
      </c>
      <c r="F299" s="74">
        <v>1125055521</v>
      </c>
      <c r="G299" s="74">
        <v>1161373372</v>
      </c>
      <c r="H299" s="75">
        <v>1125055521</v>
      </c>
      <c r="I299" s="74" t="s">
        <v>2829</v>
      </c>
      <c r="J299" s="74" t="s">
        <v>2833</v>
      </c>
      <c r="K299" s="74">
        <v>30912392</v>
      </c>
      <c r="L299" s="74">
        <v>0</v>
      </c>
      <c r="M299" s="74">
        <v>1156100001</v>
      </c>
      <c r="N299" s="74">
        <v>1156100001</v>
      </c>
      <c r="O299" s="74">
        <v>1125055521</v>
      </c>
      <c r="P299" s="74">
        <v>1156100001</v>
      </c>
      <c r="Q299" s="74">
        <v>1125055521</v>
      </c>
      <c r="R299" s="74">
        <v>1156100001</v>
      </c>
      <c r="S299" s="74">
        <v>1125055521</v>
      </c>
    </row>
    <row r="300" spans="1:19" x14ac:dyDescent="0.35">
      <c r="A300" s="74" t="s">
        <v>306</v>
      </c>
      <c r="B300" s="74">
        <v>49</v>
      </c>
      <c r="C300" s="74" t="s">
        <v>1612</v>
      </c>
      <c r="D300" s="74">
        <v>49902</v>
      </c>
      <c r="E300" s="74" t="s">
        <v>2093</v>
      </c>
      <c r="F300" s="74">
        <v>363445568</v>
      </c>
      <c r="G300" s="74">
        <v>375155957</v>
      </c>
      <c r="H300" s="75">
        <v>363445568</v>
      </c>
      <c r="I300" s="74" t="s">
        <v>2829</v>
      </c>
      <c r="J300" s="74" t="s">
        <v>2833</v>
      </c>
      <c r="K300" s="74">
        <v>7748327</v>
      </c>
      <c r="L300" s="74">
        <v>0</v>
      </c>
      <c r="M300" s="74">
        <v>371193895</v>
      </c>
      <c r="N300" s="74">
        <v>371193895</v>
      </c>
      <c r="O300" s="74">
        <v>363445568</v>
      </c>
      <c r="P300" s="74">
        <v>475622205</v>
      </c>
      <c r="Q300" s="74">
        <v>467873878</v>
      </c>
      <c r="R300" s="74">
        <v>475622205</v>
      </c>
      <c r="S300" s="74">
        <v>467873878</v>
      </c>
    </row>
    <row r="301" spans="1:19" x14ac:dyDescent="0.35">
      <c r="A301" s="74" t="s">
        <v>307</v>
      </c>
      <c r="B301" s="74">
        <v>49</v>
      </c>
      <c r="C301" s="74" t="s">
        <v>1612</v>
      </c>
      <c r="D301" s="74">
        <v>49903</v>
      </c>
      <c r="E301" s="74" t="s">
        <v>2094</v>
      </c>
      <c r="F301" s="74">
        <v>284821188</v>
      </c>
      <c r="G301" s="74">
        <v>294820573</v>
      </c>
      <c r="H301" s="75">
        <v>284821188</v>
      </c>
      <c r="I301" s="74" t="s">
        <v>2829</v>
      </c>
      <c r="J301" s="74" t="s">
        <v>2833</v>
      </c>
      <c r="K301" s="74">
        <v>7928514</v>
      </c>
      <c r="L301" s="74">
        <v>0</v>
      </c>
      <c r="M301" s="74">
        <v>292749702</v>
      </c>
      <c r="N301" s="74">
        <v>292749702</v>
      </c>
      <c r="O301" s="74">
        <v>284821188</v>
      </c>
      <c r="P301" s="74">
        <v>292749702</v>
      </c>
      <c r="Q301" s="74">
        <v>284821188</v>
      </c>
      <c r="R301" s="74">
        <v>292749702</v>
      </c>
      <c r="S301" s="74">
        <v>284821188</v>
      </c>
    </row>
    <row r="302" spans="1:19" x14ac:dyDescent="0.35">
      <c r="A302" s="74" t="s">
        <v>308</v>
      </c>
      <c r="B302" s="74">
        <v>49</v>
      </c>
      <c r="C302" s="74" t="s">
        <v>1612</v>
      </c>
      <c r="D302" s="74">
        <v>49905</v>
      </c>
      <c r="E302" s="74" t="s">
        <v>2095</v>
      </c>
      <c r="F302" s="74">
        <v>695663600</v>
      </c>
      <c r="G302" s="74">
        <v>711309780</v>
      </c>
      <c r="H302" s="75">
        <v>695663600</v>
      </c>
      <c r="I302" s="74" t="s">
        <v>2829</v>
      </c>
      <c r="J302" s="74" t="s">
        <v>2833</v>
      </c>
      <c r="K302" s="74">
        <v>20565334</v>
      </c>
      <c r="L302" s="74">
        <v>0</v>
      </c>
      <c r="M302" s="74">
        <v>716228934</v>
      </c>
      <c r="N302" s="74">
        <v>716228934</v>
      </c>
      <c r="O302" s="74">
        <v>695663600</v>
      </c>
      <c r="P302" s="74">
        <v>716228934</v>
      </c>
      <c r="Q302" s="74">
        <v>695663600</v>
      </c>
      <c r="R302" s="74">
        <v>716228934</v>
      </c>
      <c r="S302" s="74">
        <v>695663600</v>
      </c>
    </row>
    <row r="303" spans="1:19" x14ac:dyDescent="0.35">
      <c r="A303" s="74" t="s">
        <v>309</v>
      </c>
      <c r="B303" s="74">
        <v>49</v>
      </c>
      <c r="C303" s="74" t="s">
        <v>1612</v>
      </c>
      <c r="D303" s="74">
        <v>49906</v>
      </c>
      <c r="E303" s="74" t="s">
        <v>2096</v>
      </c>
      <c r="F303" s="74">
        <v>169977016</v>
      </c>
      <c r="G303" s="74">
        <v>168873282</v>
      </c>
      <c r="H303" s="75">
        <v>169977016</v>
      </c>
      <c r="I303" s="74" t="s">
        <v>2829</v>
      </c>
      <c r="J303" s="74" t="s">
        <v>2833</v>
      </c>
      <c r="K303" s="74">
        <v>4830535</v>
      </c>
      <c r="L303" s="74">
        <v>0</v>
      </c>
      <c r="M303" s="74">
        <v>174807551</v>
      </c>
      <c r="N303" s="74">
        <v>174807551</v>
      </c>
      <c r="O303" s="74">
        <v>169977016</v>
      </c>
      <c r="P303" s="74">
        <v>174807551</v>
      </c>
      <c r="Q303" s="74">
        <v>169977016</v>
      </c>
      <c r="R303" s="74">
        <v>174807551</v>
      </c>
      <c r="S303" s="74">
        <v>169977016</v>
      </c>
    </row>
    <row r="304" spans="1:19" x14ac:dyDescent="0.35">
      <c r="A304" s="74" t="s">
        <v>310</v>
      </c>
      <c r="B304" s="74">
        <v>49</v>
      </c>
      <c r="C304" s="74" t="s">
        <v>1612</v>
      </c>
      <c r="D304" s="74">
        <v>49907</v>
      </c>
      <c r="E304" s="74" t="s">
        <v>2097</v>
      </c>
      <c r="F304" s="74">
        <v>495564338</v>
      </c>
      <c r="G304" s="74">
        <v>497170128</v>
      </c>
      <c r="H304" s="75">
        <v>495564338</v>
      </c>
      <c r="I304" s="74" t="s">
        <v>2829</v>
      </c>
      <c r="J304" s="74" t="s">
        <v>2833</v>
      </c>
      <c r="K304" s="74">
        <v>5526009</v>
      </c>
      <c r="L304" s="74">
        <v>0</v>
      </c>
      <c r="M304" s="74">
        <v>501090347</v>
      </c>
      <c r="N304" s="74">
        <v>501090347</v>
      </c>
      <c r="O304" s="74">
        <v>495564338</v>
      </c>
      <c r="P304" s="74">
        <v>501090347</v>
      </c>
      <c r="Q304" s="74">
        <v>495564338</v>
      </c>
      <c r="R304" s="74">
        <v>501090347</v>
      </c>
      <c r="S304" s="74">
        <v>495564338</v>
      </c>
    </row>
    <row r="305" spans="1:19" x14ac:dyDescent="0.35">
      <c r="A305" s="74" t="s">
        <v>311</v>
      </c>
      <c r="B305" s="74">
        <v>49</v>
      </c>
      <c r="C305" s="74" t="s">
        <v>1612</v>
      </c>
      <c r="D305" s="74">
        <v>49908</v>
      </c>
      <c r="E305" s="74" t="s">
        <v>2098</v>
      </c>
      <c r="F305" s="74">
        <v>13253297</v>
      </c>
      <c r="G305" s="74">
        <v>12753971</v>
      </c>
      <c r="H305" s="75">
        <v>13253297</v>
      </c>
      <c r="I305" s="74" t="s">
        <v>2829</v>
      </c>
      <c r="J305" s="74" t="s">
        <v>2833</v>
      </c>
      <c r="K305" s="74">
        <v>291075</v>
      </c>
      <c r="L305" s="74">
        <v>0</v>
      </c>
      <c r="M305" s="74">
        <v>13544372</v>
      </c>
      <c r="N305" s="74">
        <v>13544372</v>
      </c>
      <c r="O305" s="74">
        <v>13253297</v>
      </c>
      <c r="P305" s="74">
        <v>13544372</v>
      </c>
      <c r="Q305" s="74">
        <v>13253297</v>
      </c>
      <c r="R305" s="74">
        <v>13544372</v>
      </c>
      <c r="S305" s="74">
        <v>13253297</v>
      </c>
    </row>
    <row r="306" spans="1:19" x14ac:dyDescent="0.35">
      <c r="A306" s="74" t="s">
        <v>312</v>
      </c>
      <c r="B306" s="74">
        <v>49</v>
      </c>
      <c r="C306" s="74" t="s">
        <v>1612</v>
      </c>
      <c r="D306" s="74">
        <v>49909</v>
      </c>
      <c r="E306" s="74" t="s">
        <v>2099</v>
      </c>
      <c r="F306" s="74">
        <v>137549976</v>
      </c>
      <c r="G306" s="74">
        <v>142368500</v>
      </c>
      <c r="H306" s="75">
        <v>137549976</v>
      </c>
      <c r="I306" s="74" t="s">
        <v>2829</v>
      </c>
      <c r="J306" s="74" t="s">
        <v>2833</v>
      </c>
      <c r="K306" s="74">
        <v>1324800</v>
      </c>
      <c r="L306" s="74">
        <v>0</v>
      </c>
      <c r="M306" s="74">
        <v>138874776</v>
      </c>
      <c r="N306" s="74">
        <v>138874776</v>
      </c>
      <c r="O306" s="74">
        <v>137549976</v>
      </c>
      <c r="P306" s="74">
        <v>138874776</v>
      </c>
      <c r="Q306" s="74">
        <v>137549976</v>
      </c>
      <c r="R306" s="74">
        <v>138874776</v>
      </c>
      <c r="S306" s="74">
        <v>137549976</v>
      </c>
    </row>
    <row r="307" spans="1:19" x14ac:dyDescent="0.35">
      <c r="A307" s="74" t="s">
        <v>313</v>
      </c>
      <c r="B307" s="74">
        <v>49</v>
      </c>
      <c r="C307" s="74" t="s">
        <v>1612</v>
      </c>
      <c r="D307" s="74">
        <v>61903</v>
      </c>
      <c r="E307" s="74" t="s">
        <v>2100</v>
      </c>
      <c r="F307" s="74">
        <v>128948169</v>
      </c>
      <c r="G307" s="74">
        <v>127145560</v>
      </c>
      <c r="H307" s="75">
        <v>128948169</v>
      </c>
      <c r="I307" s="74" t="s">
        <v>2829</v>
      </c>
      <c r="J307" s="74" t="s">
        <v>2833</v>
      </c>
      <c r="K307" s="74">
        <v>3730688</v>
      </c>
      <c r="L307" s="74">
        <v>0</v>
      </c>
      <c r="M307" s="74">
        <v>132678857</v>
      </c>
      <c r="N307" s="74">
        <v>132678857</v>
      </c>
      <c r="O307" s="74">
        <v>128948169</v>
      </c>
      <c r="P307" s="74">
        <v>132678857</v>
      </c>
      <c r="Q307" s="74">
        <v>128948169</v>
      </c>
      <c r="R307" s="74">
        <v>132678857</v>
      </c>
      <c r="S307" s="74">
        <v>128948169</v>
      </c>
    </row>
    <row r="308" spans="1:19" x14ac:dyDescent="0.35">
      <c r="A308" s="74" t="s">
        <v>314</v>
      </c>
      <c r="B308" s="74">
        <v>49</v>
      </c>
      <c r="C308" s="74" t="s">
        <v>1612</v>
      </c>
      <c r="D308" s="74">
        <v>91902</v>
      </c>
      <c r="E308" s="74" t="s">
        <v>2101</v>
      </c>
      <c r="F308" s="74">
        <v>1738385</v>
      </c>
      <c r="G308" s="74">
        <v>1738385</v>
      </c>
      <c r="H308" s="75">
        <v>1738385</v>
      </c>
      <c r="I308" s="74" t="s">
        <v>2829</v>
      </c>
      <c r="J308" s="74" t="s">
        <v>2833</v>
      </c>
      <c r="K308" s="74">
        <v>30000</v>
      </c>
      <c r="L308" s="74">
        <v>0</v>
      </c>
      <c r="M308" s="74">
        <v>1768385</v>
      </c>
      <c r="N308" s="74">
        <v>1768385</v>
      </c>
      <c r="O308" s="74">
        <v>1738385</v>
      </c>
      <c r="P308" s="74">
        <v>1768385</v>
      </c>
      <c r="Q308" s="74">
        <v>1738385</v>
      </c>
      <c r="R308" s="74">
        <v>1768385</v>
      </c>
      <c r="S308" s="74">
        <v>1738385</v>
      </c>
    </row>
    <row r="309" spans="1:19" x14ac:dyDescent="0.35">
      <c r="A309" s="74" t="s">
        <v>315</v>
      </c>
      <c r="B309" s="74">
        <v>49</v>
      </c>
      <c r="C309" s="74" t="s">
        <v>1612</v>
      </c>
      <c r="D309" s="74">
        <v>91909</v>
      </c>
      <c r="E309" s="74" t="s">
        <v>2102</v>
      </c>
      <c r="F309" s="74">
        <v>60844637</v>
      </c>
      <c r="G309" s="74">
        <v>60844637</v>
      </c>
      <c r="H309" s="75">
        <v>60844637</v>
      </c>
      <c r="I309" s="74" t="s">
        <v>2829</v>
      </c>
      <c r="J309" s="74" t="s">
        <v>2833</v>
      </c>
      <c r="K309" s="74">
        <v>2468403</v>
      </c>
      <c r="L309" s="74">
        <v>0</v>
      </c>
      <c r="M309" s="74">
        <v>63313040</v>
      </c>
      <c r="N309" s="74">
        <v>63313040</v>
      </c>
      <c r="O309" s="74">
        <v>60844637</v>
      </c>
      <c r="P309" s="74">
        <v>63313040</v>
      </c>
      <c r="Q309" s="74">
        <v>60844637</v>
      </c>
      <c r="R309" s="74">
        <v>63313040</v>
      </c>
      <c r="S309" s="74">
        <v>60844637</v>
      </c>
    </row>
    <row r="310" spans="1:19" x14ac:dyDescent="0.35">
      <c r="A310" s="74" t="s">
        <v>316</v>
      </c>
      <c r="B310" s="74">
        <v>49</v>
      </c>
      <c r="C310" s="74" t="s">
        <v>1612</v>
      </c>
      <c r="D310" s="74">
        <v>169911</v>
      </c>
      <c r="E310" s="74" t="s">
        <v>2103</v>
      </c>
      <c r="F310" s="74">
        <v>46124979</v>
      </c>
      <c r="G310" s="74">
        <v>46012042</v>
      </c>
      <c r="H310" s="75">
        <v>46124979</v>
      </c>
      <c r="I310" s="74" t="s">
        <v>2829</v>
      </c>
      <c r="J310" s="74" t="s">
        <v>2833</v>
      </c>
      <c r="K310" s="74">
        <v>344692</v>
      </c>
      <c r="L310" s="74">
        <v>0</v>
      </c>
      <c r="M310" s="74">
        <v>46469671</v>
      </c>
      <c r="N310" s="74">
        <v>46469671</v>
      </c>
      <c r="O310" s="74">
        <v>46124979</v>
      </c>
      <c r="P310" s="74">
        <v>46469671</v>
      </c>
      <c r="Q310" s="74">
        <v>46124979</v>
      </c>
      <c r="R310" s="74">
        <v>46469671</v>
      </c>
      <c r="S310" s="74">
        <v>46124979</v>
      </c>
    </row>
    <row r="311" spans="1:19" x14ac:dyDescent="0.35">
      <c r="A311" s="74" t="s">
        <v>317</v>
      </c>
      <c r="B311" s="74">
        <v>49</v>
      </c>
      <c r="C311" s="74" t="s">
        <v>1612</v>
      </c>
      <c r="D311" s="74">
        <v>249908</v>
      </c>
      <c r="E311" s="74" t="s">
        <v>2104</v>
      </c>
      <c r="F311" s="74">
        <v>5305219</v>
      </c>
      <c r="G311" s="74">
        <v>5305219</v>
      </c>
      <c r="H311" s="75">
        <v>5305219</v>
      </c>
      <c r="I311" s="74" t="s">
        <v>2829</v>
      </c>
      <c r="J311" s="74" t="s">
        <v>2833</v>
      </c>
      <c r="K311" s="74">
        <v>10000</v>
      </c>
      <c r="L311" s="74">
        <v>0</v>
      </c>
      <c r="M311" s="74">
        <v>5315219</v>
      </c>
      <c r="N311" s="74">
        <v>5315219</v>
      </c>
      <c r="O311" s="74">
        <v>5305219</v>
      </c>
      <c r="P311" s="74">
        <v>5315219</v>
      </c>
      <c r="Q311" s="74">
        <v>5305219</v>
      </c>
      <c r="R311" s="74">
        <v>5315219</v>
      </c>
      <c r="S311" s="74">
        <v>5305219</v>
      </c>
    </row>
    <row r="312" spans="1:19" x14ac:dyDescent="0.35">
      <c r="A312" s="74" t="s">
        <v>318</v>
      </c>
      <c r="B312" s="74">
        <v>50</v>
      </c>
      <c r="C312" s="74" t="s">
        <v>1613</v>
      </c>
      <c r="D312" s="74">
        <v>18901</v>
      </c>
      <c r="E312" s="74" t="s">
        <v>1919</v>
      </c>
      <c r="F312" s="74">
        <v>5053523</v>
      </c>
      <c r="G312" s="74">
        <v>5053523</v>
      </c>
      <c r="H312" s="75">
        <v>5053523</v>
      </c>
      <c r="I312" s="74" t="s">
        <v>2829</v>
      </c>
      <c r="J312" s="74" t="s">
        <v>2832</v>
      </c>
      <c r="K312" s="74">
        <v>140000</v>
      </c>
      <c r="L312" s="74">
        <v>0</v>
      </c>
      <c r="M312" s="74">
        <v>5193523</v>
      </c>
      <c r="N312" s="74">
        <v>5193523</v>
      </c>
      <c r="O312" s="74">
        <v>5053523</v>
      </c>
      <c r="P312" s="74">
        <v>5193523</v>
      </c>
      <c r="Q312" s="74">
        <v>5053523</v>
      </c>
      <c r="R312" s="74">
        <v>5193523</v>
      </c>
      <c r="S312" s="74">
        <v>5053523</v>
      </c>
    </row>
    <row r="313" spans="1:19" x14ac:dyDescent="0.35">
      <c r="A313" s="74" t="s">
        <v>319</v>
      </c>
      <c r="B313" s="74">
        <v>50</v>
      </c>
      <c r="C313" s="74" t="s">
        <v>1613</v>
      </c>
      <c r="D313" s="74">
        <v>18904</v>
      </c>
      <c r="E313" s="74" t="s">
        <v>1922</v>
      </c>
      <c r="F313" s="74">
        <v>1143305</v>
      </c>
      <c r="G313" s="74">
        <v>1143305</v>
      </c>
      <c r="H313" s="75">
        <v>1143305</v>
      </c>
      <c r="I313" s="74" t="s">
        <v>2829</v>
      </c>
      <c r="J313" s="74" t="s">
        <v>2832</v>
      </c>
      <c r="K313" s="74">
        <v>30000</v>
      </c>
      <c r="L313" s="74">
        <v>0</v>
      </c>
      <c r="M313" s="74">
        <v>1173305</v>
      </c>
      <c r="N313" s="74">
        <v>1173305</v>
      </c>
      <c r="O313" s="74">
        <v>1143305</v>
      </c>
      <c r="P313" s="74">
        <v>1173305</v>
      </c>
      <c r="Q313" s="74">
        <v>1143305</v>
      </c>
      <c r="R313" s="74">
        <v>1173305</v>
      </c>
      <c r="S313" s="74">
        <v>1143305</v>
      </c>
    </row>
    <row r="314" spans="1:19" x14ac:dyDescent="0.35">
      <c r="A314" s="74" t="s">
        <v>320</v>
      </c>
      <c r="B314" s="74">
        <v>50</v>
      </c>
      <c r="C314" s="74" t="s">
        <v>1613</v>
      </c>
      <c r="D314" s="74">
        <v>50901</v>
      </c>
      <c r="E314" s="74" t="s">
        <v>2105</v>
      </c>
      <c r="F314" s="74">
        <v>65678549</v>
      </c>
      <c r="G314" s="74">
        <v>65678549</v>
      </c>
      <c r="H314" s="75">
        <v>65678549</v>
      </c>
      <c r="I314" s="74" t="s">
        <v>2829</v>
      </c>
      <c r="J314" s="74" t="s">
        <v>2832</v>
      </c>
      <c r="K314" s="74">
        <v>2779622</v>
      </c>
      <c r="L314" s="74">
        <v>0</v>
      </c>
      <c r="M314" s="74">
        <v>68458171</v>
      </c>
      <c r="N314" s="74">
        <v>68458171</v>
      </c>
      <c r="O314" s="74">
        <v>65678549</v>
      </c>
      <c r="P314" s="74">
        <v>68458171</v>
      </c>
      <c r="Q314" s="74">
        <v>65678549</v>
      </c>
      <c r="R314" s="74">
        <v>68458171</v>
      </c>
      <c r="S314" s="74">
        <v>65678549</v>
      </c>
    </row>
    <row r="315" spans="1:19" x14ac:dyDescent="0.35">
      <c r="A315" s="74" t="s">
        <v>321</v>
      </c>
      <c r="B315" s="74">
        <v>50</v>
      </c>
      <c r="C315" s="74" t="s">
        <v>1613</v>
      </c>
      <c r="D315" s="74">
        <v>50902</v>
      </c>
      <c r="E315" s="74" t="s">
        <v>1892</v>
      </c>
      <c r="F315" s="74">
        <v>776271874</v>
      </c>
      <c r="G315" s="74">
        <v>776271874</v>
      </c>
      <c r="H315" s="75">
        <v>776271874</v>
      </c>
      <c r="I315" s="74" t="s">
        <v>2829</v>
      </c>
      <c r="J315" s="74" t="s">
        <v>2832</v>
      </c>
      <c r="K315" s="74">
        <v>34968795</v>
      </c>
      <c r="L315" s="74">
        <v>0</v>
      </c>
      <c r="M315" s="74">
        <v>811240669</v>
      </c>
      <c r="N315" s="74">
        <v>811240669</v>
      </c>
      <c r="O315" s="74">
        <v>776271874</v>
      </c>
      <c r="P315" s="74">
        <v>811240669</v>
      </c>
      <c r="Q315" s="74">
        <v>776271874</v>
      </c>
      <c r="R315" s="74">
        <v>811240669</v>
      </c>
      <c r="S315" s="74">
        <v>776271874</v>
      </c>
    </row>
    <row r="316" spans="1:19" x14ac:dyDescent="0.35">
      <c r="A316" s="74" t="s">
        <v>322</v>
      </c>
      <c r="B316" s="74">
        <v>50</v>
      </c>
      <c r="C316" s="74" t="s">
        <v>1613</v>
      </c>
      <c r="D316" s="74">
        <v>50904</v>
      </c>
      <c r="E316" s="74" t="s">
        <v>2106</v>
      </c>
      <c r="F316" s="74">
        <v>65325481</v>
      </c>
      <c r="G316" s="74">
        <v>65325481</v>
      </c>
      <c r="H316" s="75">
        <v>65325481</v>
      </c>
      <c r="I316" s="74" t="s">
        <v>2829</v>
      </c>
      <c r="J316" s="74" t="s">
        <v>2832</v>
      </c>
      <c r="K316" s="74">
        <v>2866997</v>
      </c>
      <c r="L316" s="74">
        <v>0</v>
      </c>
      <c r="M316" s="74">
        <v>68192478</v>
      </c>
      <c r="N316" s="74">
        <v>68192478</v>
      </c>
      <c r="O316" s="74">
        <v>65325481</v>
      </c>
      <c r="P316" s="74">
        <v>68192478</v>
      </c>
      <c r="Q316" s="74">
        <v>65325481</v>
      </c>
      <c r="R316" s="74">
        <v>68192478</v>
      </c>
      <c r="S316" s="74">
        <v>65325481</v>
      </c>
    </row>
    <row r="317" spans="1:19" x14ac:dyDescent="0.35">
      <c r="A317" s="74" t="s">
        <v>323</v>
      </c>
      <c r="B317" s="74">
        <v>50</v>
      </c>
      <c r="C317" s="74" t="s">
        <v>1613</v>
      </c>
      <c r="D317" s="74">
        <v>50909</v>
      </c>
      <c r="E317" s="74" t="s">
        <v>1927</v>
      </c>
      <c r="F317" s="74">
        <v>53632275</v>
      </c>
      <c r="G317" s="74">
        <v>53632275</v>
      </c>
      <c r="H317" s="75">
        <v>53632275</v>
      </c>
      <c r="I317" s="74" t="s">
        <v>2829</v>
      </c>
      <c r="J317" s="74" t="s">
        <v>2832</v>
      </c>
      <c r="K317" s="74">
        <v>2156698</v>
      </c>
      <c r="L317" s="74">
        <v>0</v>
      </c>
      <c r="M317" s="74">
        <v>55788973</v>
      </c>
      <c r="N317" s="74">
        <v>55788973</v>
      </c>
      <c r="O317" s="74">
        <v>53632275</v>
      </c>
      <c r="P317" s="74">
        <v>55788973</v>
      </c>
      <c r="Q317" s="74">
        <v>53632275</v>
      </c>
      <c r="R317" s="74">
        <v>55788973</v>
      </c>
      <c r="S317" s="74">
        <v>53632275</v>
      </c>
    </row>
    <row r="318" spans="1:19" x14ac:dyDescent="0.35">
      <c r="A318" s="74" t="s">
        <v>324</v>
      </c>
      <c r="B318" s="74">
        <v>50</v>
      </c>
      <c r="C318" s="74" t="s">
        <v>1613</v>
      </c>
      <c r="D318" s="74">
        <v>50910</v>
      </c>
      <c r="E318" s="74" t="s">
        <v>1893</v>
      </c>
      <c r="F318" s="74">
        <v>1300078854</v>
      </c>
      <c r="G318" s="74">
        <v>1300078854</v>
      </c>
      <c r="H318" s="75">
        <v>1300078854</v>
      </c>
      <c r="I318" s="74" t="s">
        <v>2829</v>
      </c>
      <c r="J318" s="74" t="s">
        <v>2832</v>
      </c>
      <c r="K318" s="74">
        <v>64872574</v>
      </c>
      <c r="L318" s="74">
        <v>0</v>
      </c>
      <c r="M318" s="74">
        <v>1364951428</v>
      </c>
      <c r="N318" s="74">
        <v>1364951428</v>
      </c>
      <c r="O318" s="74">
        <v>1300078854</v>
      </c>
      <c r="P318" s="74">
        <v>1364951428</v>
      </c>
      <c r="Q318" s="74">
        <v>1300078854</v>
      </c>
      <c r="R318" s="74">
        <v>1364951428</v>
      </c>
      <c r="S318" s="74">
        <v>1300078854</v>
      </c>
    </row>
    <row r="319" spans="1:19" x14ac:dyDescent="0.35">
      <c r="A319" s="74" t="s">
        <v>325</v>
      </c>
      <c r="B319" s="74">
        <v>50</v>
      </c>
      <c r="C319" s="74" t="s">
        <v>1613</v>
      </c>
      <c r="D319" s="74">
        <v>141901</v>
      </c>
      <c r="E319" s="74" t="s">
        <v>1895</v>
      </c>
      <c r="F319" s="74">
        <v>1573229</v>
      </c>
      <c r="G319" s="74">
        <v>1573229</v>
      </c>
      <c r="H319" s="75">
        <v>1573229</v>
      </c>
      <c r="I319" s="74" t="s">
        <v>2829</v>
      </c>
      <c r="J319" s="74" t="s">
        <v>2832</v>
      </c>
      <c r="K319" s="74">
        <v>80000</v>
      </c>
      <c r="L319" s="74">
        <v>0</v>
      </c>
      <c r="M319" s="74">
        <v>1653229</v>
      </c>
      <c r="N319" s="74">
        <v>1653229</v>
      </c>
      <c r="O319" s="74">
        <v>1573229</v>
      </c>
      <c r="P319" s="74">
        <v>1653229</v>
      </c>
      <c r="Q319" s="74">
        <v>1573229</v>
      </c>
      <c r="R319" s="74">
        <v>1653229</v>
      </c>
      <c r="S319" s="74">
        <v>1573229</v>
      </c>
    </row>
    <row r="320" spans="1:19" x14ac:dyDescent="0.35">
      <c r="A320" s="74" t="s">
        <v>326</v>
      </c>
      <c r="B320" s="74">
        <v>50</v>
      </c>
      <c r="C320" s="74" t="s">
        <v>1613</v>
      </c>
      <c r="D320" s="74">
        <v>161901</v>
      </c>
      <c r="E320" s="74" t="s">
        <v>2107</v>
      </c>
      <c r="F320" s="74">
        <v>4702495</v>
      </c>
      <c r="G320" s="74">
        <v>4702495</v>
      </c>
      <c r="H320" s="75">
        <v>4702495</v>
      </c>
      <c r="I320" s="74" t="s">
        <v>2829</v>
      </c>
      <c r="J320" s="74" t="s">
        <v>2832</v>
      </c>
      <c r="K320" s="74">
        <v>302650</v>
      </c>
      <c r="L320" s="74">
        <v>0</v>
      </c>
      <c r="M320" s="74">
        <v>5005145</v>
      </c>
      <c r="N320" s="74">
        <v>5005145</v>
      </c>
      <c r="O320" s="74">
        <v>4702495</v>
      </c>
      <c r="P320" s="74">
        <v>5005145</v>
      </c>
      <c r="Q320" s="74">
        <v>4702495</v>
      </c>
      <c r="R320" s="74">
        <v>5005145</v>
      </c>
      <c r="S320" s="74">
        <v>4702495</v>
      </c>
    </row>
    <row r="321" spans="1:19" x14ac:dyDescent="0.35">
      <c r="A321" s="74" t="s">
        <v>327</v>
      </c>
      <c r="B321" s="74">
        <v>50</v>
      </c>
      <c r="C321" s="74" t="s">
        <v>1613</v>
      </c>
      <c r="D321" s="74">
        <v>161910</v>
      </c>
      <c r="E321" s="74" t="s">
        <v>1896</v>
      </c>
      <c r="F321" s="74">
        <v>20298937</v>
      </c>
      <c r="G321" s="74">
        <v>20298937</v>
      </c>
      <c r="H321" s="75">
        <v>20298937</v>
      </c>
      <c r="I321" s="74" t="s">
        <v>2829</v>
      </c>
      <c r="J321" s="74" t="s">
        <v>2832</v>
      </c>
      <c r="K321" s="74">
        <v>819262</v>
      </c>
      <c r="L321" s="74">
        <v>0</v>
      </c>
      <c r="M321" s="74">
        <v>21118199</v>
      </c>
      <c r="N321" s="74">
        <v>21118199</v>
      </c>
      <c r="O321" s="74">
        <v>20298937</v>
      </c>
      <c r="P321" s="74">
        <v>21118199</v>
      </c>
      <c r="Q321" s="74">
        <v>20298937</v>
      </c>
      <c r="R321" s="74">
        <v>21118199</v>
      </c>
      <c r="S321" s="74">
        <v>20298937</v>
      </c>
    </row>
    <row r="322" spans="1:19" x14ac:dyDescent="0.35">
      <c r="A322" s="74" t="s">
        <v>328</v>
      </c>
      <c r="B322" s="74">
        <v>51</v>
      </c>
      <c r="C322" s="74" t="s">
        <v>1614</v>
      </c>
      <c r="D322" s="74">
        <v>38901</v>
      </c>
      <c r="E322" s="74" t="s">
        <v>2031</v>
      </c>
      <c r="F322" s="74">
        <v>8451829</v>
      </c>
      <c r="G322" s="74">
        <v>8456050</v>
      </c>
      <c r="H322" s="75">
        <v>8451829</v>
      </c>
      <c r="I322" s="74" t="s">
        <v>2829</v>
      </c>
      <c r="J322" s="74" t="s">
        <v>2832</v>
      </c>
      <c r="K322" s="74">
        <v>36880</v>
      </c>
      <c r="L322" s="74">
        <v>0</v>
      </c>
      <c r="M322" s="74">
        <v>8488709</v>
      </c>
      <c r="N322" s="74">
        <v>8488709</v>
      </c>
      <c r="O322" s="74">
        <v>8451829</v>
      </c>
      <c r="P322" s="74">
        <v>8488709</v>
      </c>
      <c r="Q322" s="74">
        <v>8451829</v>
      </c>
      <c r="R322" s="74">
        <v>8488709</v>
      </c>
      <c r="S322" s="74">
        <v>8451829</v>
      </c>
    </row>
    <row r="323" spans="1:19" x14ac:dyDescent="0.35">
      <c r="A323" s="74" t="s">
        <v>329</v>
      </c>
      <c r="B323" s="74">
        <v>51</v>
      </c>
      <c r="C323" s="74" t="s">
        <v>1614</v>
      </c>
      <c r="D323" s="74">
        <v>51901</v>
      </c>
      <c r="E323" s="74" t="s">
        <v>2108</v>
      </c>
      <c r="F323" s="74">
        <v>154282906</v>
      </c>
      <c r="G323" s="74">
        <v>154282906</v>
      </c>
      <c r="H323" s="75">
        <v>154282906</v>
      </c>
      <c r="I323" s="74" t="s">
        <v>2829</v>
      </c>
      <c r="J323" s="74" t="s">
        <v>2832</v>
      </c>
      <c r="K323" s="74">
        <v>2948550</v>
      </c>
      <c r="L323" s="74">
        <v>1047425</v>
      </c>
      <c r="M323" s="74">
        <v>157231456</v>
      </c>
      <c r="N323" s="74">
        <v>156184031</v>
      </c>
      <c r="O323" s="74">
        <v>153235481</v>
      </c>
      <c r="P323" s="74">
        <v>157231456</v>
      </c>
      <c r="Q323" s="74">
        <v>154282906</v>
      </c>
      <c r="R323" s="74">
        <v>156184031</v>
      </c>
      <c r="S323" s="74">
        <v>153235481</v>
      </c>
    </row>
    <row r="324" spans="1:19" x14ac:dyDescent="0.35">
      <c r="A324" s="74" t="s">
        <v>330</v>
      </c>
      <c r="B324" s="74">
        <v>51</v>
      </c>
      <c r="C324" s="74" t="s">
        <v>1614</v>
      </c>
      <c r="D324" s="74">
        <v>99903</v>
      </c>
      <c r="E324" s="74" t="s">
        <v>2109</v>
      </c>
      <c r="F324" s="74">
        <v>2967370</v>
      </c>
      <c r="G324" s="74">
        <v>2967370</v>
      </c>
      <c r="H324" s="75">
        <v>2967370</v>
      </c>
      <c r="I324" s="74" t="s">
        <v>2829</v>
      </c>
      <c r="J324" s="74" t="s">
        <v>2832</v>
      </c>
      <c r="K324" s="74">
        <v>30000</v>
      </c>
      <c r="L324" s="74">
        <v>0</v>
      </c>
      <c r="M324" s="74">
        <v>2997370</v>
      </c>
      <c r="N324" s="74">
        <v>2997370</v>
      </c>
      <c r="O324" s="74">
        <v>2967370</v>
      </c>
      <c r="P324" s="74">
        <v>2997370</v>
      </c>
      <c r="Q324" s="74">
        <v>2967370</v>
      </c>
      <c r="R324" s="74">
        <v>2997370</v>
      </c>
      <c r="S324" s="74">
        <v>2967370</v>
      </c>
    </row>
    <row r="325" spans="1:19" x14ac:dyDescent="0.35">
      <c r="A325" s="74" t="s">
        <v>331</v>
      </c>
      <c r="B325" s="74">
        <v>52</v>
      </c>
      <c r="C325" s="74" t="s">
        <v>1615</v>
      </c>
      <c r="D325" s="74">
        <v>52901</v>
      </c>
      <c r="E325" s="74" t="s">
        <v>2110</v>
      </c>
      <c r="F325" s="74">
        <v>926631297</v>
      </c>
      <c r="G325" s="74">
        <v>964351461</v>
      </c>
      <c r="H325" s="75">
        <v>926631297</v>
      </c>
      <c r="I325" s="74" t="s">
        <v>2829</v>
      </c>
      <c r="J325" s="74" t="s">
        <v>2833</v>
      </c>
      <c r="K325" s="74">
        <v>7741120</v>
      </c>
      <c r="L325" s="74">
        <v>0</v>
      </c>
      <c r="M325" s="74">
        <v>934372417</v>
      </c>
      <c r="N325" s="74">
        <v>934372417</v>
      </c>
      <c r="O325" s="74">
        <v>926631297</v>
      </c>
      <c r="P325" s="74">
        <v>934372417</v>
      </c>
      <c r="Q325" s="74">
        <v>926631297</v>
      </c>
      <c r="R325" s="74">
        <v>934372417</v>
      </c>
      <c r="S325" s="74">
        <v>926631297</v>
      </c>
    </row>
    <row r="326" spans="1:19" x14ac:dyDescent="0.35">
      <c r="A326" s="74" t="s">
        <v>332</v>
      </c>
      <c r="B326" s="74">
        <v>53</v>
      </c>
      <c r="C326" s="74" t="s">
        <v>1616</v>
      </c>
      <c r="D326" s="74">
        <v>53001</v>
      </c>
      <c r="E326" s="74" t="s">
        <v>2111</v>
      </c>
      <c r="F326" s="74">
        <v>1270944212</v>
      </c>
      <c r="G326" s="74">
        <v>1270944212</v>
      </c>
      <c r="H326" s="75">
        <v>1270944212</v>
      </c>
      <c r="I326" s="74" t="s">
        <v>2829</v>
      </c>
      <c r="J326" s="74" t="s">
        <v>2832</v>
      </c>
      <c r="K326" s="74">
        <v>0</v>
      </c>
      <c r="L326" s="74">
        <v>3093645</v>
      </c>
      <c r="M326" s="74">
        <v>1270944212</v>
      </c>
      <c r="N326" s="74">
        <v>1267850567</v>
      </c>
      <c r="O326" s="74">
        <v>1267850567</v>
      </c>
      <c r="P326" s="74">
        <v>1270944212</v>
      </c>
      <c r="Q326" s="74">
        <v>1270944212</v>
      </c>
      <c r="R326" s="74">
        <v>1267850567</v>
      </c>
      <c r="S326" s="74">
        <v>1267850567</v>
      </c>
    </row>
    <row r="327" spans="1:19" x14ac:dyDescent="0.35">
      <c r="A327" s="74" t="s">
        <v>333</v>
      </c>
      <c r="B327" s="74">
        <v>54</v>
      </c>
      <c r="C327" s="74" t="s">
        <v>1617</v>
      </c>
      <c r="D327" s="74">
        <v>54901</v>
      </c>
      <c r="E327" s="74" t="s">
        <v>2112</v>
      </c>
      <c r="F327" s="74">
        <v>96969646</v>
      </c>
      <c r="G327" s="74">
        <v>105684020</v>
      </c>
      <c r="H327" s="75">
        <v>96969646</v>
      </c>
      <c r="I327" s="74" t="s">
        <v>2829</v>
      </c>
      <c r="J327" s="74" t="s">
        <v>2834</v>
      </c>
      <c r="K327" s="74">
        <v>3706721</v>
      </c>
      <c r="L327" s="74">
        <v>0</v>
      </c>
      <c r="M327" s="74">
        <v>100676367</v>
      </c>
      <c r="N327" s="74">
        <v>100676367</v>
      </c>
      <c r="O327" s="74">
        <v>96969646</v>
      </c>
      <c r="P327" s="74">
        <v>228318314</v>
      </c>
      <c r="Q327" s="74">
        <v>224611593</v>
      </c>
      <c r="R327" s="74">
        <v>228318314</v>
      </c>
      <c r="S327" s="74">
        <v>224611593</v>
      </c>
    </row>
    <row r="328" spans="1:19" x14ac:dyDescent="0.35">
      <c r="A328" s="74" t="s">
        <v>334</v>
      </c>
      <c r="B328" s="74">
        <v>54</v>
      </c>
      <c r="C328" s="74" t="s">
        <v>1617</v>
      </c>
      <c r="D328" s="74">
        <v>54902</v>
      </c>
      <c r="E328" s="74" t="s">
        <v>2113</v>
      </c>
      <c r="F328" s="74">
        <v>150098806</v>
      </c>
      <c r="G328" s="74">
        <v>158621910</v>
      </c>
      <c r="H328" s="75">
        <v>150098806</v>
      </c>
      <c r="I328" s="74" t="s">
        <v>2829</v>
      </c>
      <c r="J328" s="74" t="s">
        <v>2834</v>
      </c>
      <c r="K328" s="74">
        <v>2289334</v>
      </c>
      <c r="L328" s="74">
        <v>0</v>
      </c>
      <c r="M328" s="74">
        <v>152388140</v>
      </c>
      <c r="N328" s="74">
        <v>152388140</v>
      </c>
      <c r="O328" s="74">
        <v>150098806</v>
      </c>
      <c r="P328" s="74">
        <v>174639530</v>
      </c>
      <c r="Q328" s="74">
        <v>172350196</v>
      </c>
      <c r="R328" s="74">
        <v>174639530</v>
      </c>
      <c r="S328" s="74">
        <v>172350196</v>
      </c>
    </row>
    <row r="329" spans="1:19" x14ac:dyDescent="0.35">
      <c r="A329" s="74" t="s">
        <v>335</v>
      </c>
      <c r="B329" s="74">
        <v>54</v>
      </c>
      <c r="C329" s="74" t="s">
        <v>1617</v>
      </c>
      <c r="D329" s="74">
        <v>54903</v>
      </c>
      <c r="E329" s="74" t="s">
        <v>2114</v>
      </c>
      <c r="F329" s="74">
        <v>127057161</v>
      </c>
      <c r="G329" s="74">
        <v>140029531</v>
      </c>
      <c r="H329" s="75">
        <v>127057161</v>
      </c>
      <c r="I329" s="74" t="s">
        <v>2829</v>
      </c>
      <c r="J329" s="74" t="s">
        <v>2834</v>
      </c>
      <c r="K329" s="74">
        <v>3561379</v>
      </c>
      <c r="L329" s="74">
        <v>0</v>
      </c>
      <c r="M329" s="74">
        <v>130618540</v>
      </c>
      <c r="N329" s="74">
        <v>130618540</v>
      </c>
      <c r="O329" s="74">
        <v>127057161</v>
      </c>
      <c r="P329" s="74">
        <v>130618540</v>
      </c>
      <c r="Q329" s="74">
        <v>127057161</v>
      </c>
      <c r="R329" s="74">
        <v>130618540</v>
      </c>
      <c r="S329" s="74">
        <v>127057161</v>
      </c>
    </row>
    <row r="330" spans="1:19" x14ac:dyDescent="0.35">
      <c r="A330" s="74" t="s">
        <v>336</v>
      </c>
      <c r="B330" s="74">
        <v>54</v>
      </c>
      <c r="C330" s="74" t="s">
        <v>1617</v>
      </c>
      <c r="D330" s="74">
        <v>95904</v>
      </c>
      <c r="E330" s="74" t="s">
        <v>2115</v>
      </c>
      <c r="F330" s="74">
        <v>1419087</v>
      </c>
      <c r="G330" s="74">
        <v>1419087</v>
      </c>
      <c r="H330" s="75">
        <v>1419087</v>
      </c>
      <c r="I330" s="74" t="s">
        <v>2829</v>
      </c>
      <c r="J330" s="74" t="s">
        <v>2833</v>
      </c>
      <c r="K330" s="74">
        <v>10000</v>
      </c>
      <c r="L330" s="74">
        <v>0</v>
      </c>
      <c r="M330" s="74">
        <v>1429087</v>
      </c>
      <c r="N330" s="74">
        <v>1429087</v>
      </c>
      <c r="O330" s="74">
        <v>1419087</v>
      </c>
      <c r="P330" s="74">
        <v>1429087</v>
      </c>
      <c r="Q330" s="74">
        <v>1419087</v>
      </c>
      <c r="R330" s="74">
        <v>1429087</v>
      </c>
      <c r="S330" s="74">
        <v>1419087</v>
      </c>
    </row>
    <row r="331" spans="1:19" x14ac:dyDescent="0.35">
      <c r="A331" s="74" t="s">
        <v>337</v>
      </c>
      <c r="B331" s="74">
        <v>55</v>
      </c>
      <c r="C331" s="74" t="s">
        <v>1618</v>
      </c>
      <c r="D331" s="74">
        <v>55901</v>
      </c>
      <c r="E331" s="74" t="s">
        <v>2849</v>
      </c>
      <c r="F331" s="74">
        <v>1862805270</v>
      </c>
      <c r="G331" s="74">
        <v>1862805270</v>
      </c>
      <c r="H331" s="75">
        <v>1862805270</v>
      </c>
      <c r="I331" s="74" t="s">
        <v>2829</v>
      </c>
      <c r="J331" s="74" t="s">
        <v>2832</v>
      </c>
      <c r="K331" s="74">
        <v>3193990</v>
      </c>
      <c r="L331" s="74">
        <v>0</v>
      </c>
      <c r="M331" s="74">
        <v>1865999260</v>
      </c>
      <c r="N331" s="74">
        <v>1865999260</v>
      </c>
      <c r="O331" s="74">
        <v>1862805270</v>
      </c>
      <c r="P331" s="74">
        <v>1865999260</v>
      </c>
      <c r="Q331" s="74">
        <v>1862805270</v>
      </c>
      <c r="R331" s="74">
        <v>1865999260</v>
      </c>
      <c r="S331" s="74">
        <v>1862805270</v>
      </c>
    </row>
    <row r="332" spans="1:19" x14ac:dyDescent="0.35">
      <c r="A332" s="74" t="s">
        <v>338</v>
      </c>
      <c r="B332" s="74">
        <v>56</v>
      </c>
      <c r="C332" s="74" t="s">
        <v>1619</v>
      </c>
      <c r="D332" s="74">
        <v>56901</v>
      </c>
      <c r="E332" s="74" t="s">
        <v>2117</v>
      </c>
      <c r="F332" s="74">
        <v>734484844</v>
      </c>
      <c r="G332" s="74">
        <v>734484844</v>
      </c>
      <c r="H332" s="75">
        <v>734484844</v>
      </c>
      <c r="I332" s="74" t="s">
        <v>2829</v>
      </c>
      <c r="J332" s="74" t="s">
        <v>2832</v>
      </c>
      <c r="K332" s="74">
        <v>6692247</v>
      </c>
      <c r="L332" s="74">
        <v>0</v>
      </c>
      <c r="M332" s="74">
        <v>741177091</v>
      </c>
      <c r="N332" s="74">
        <v>741177091</v>
      </c>
      <c r="O332" s="74">
        <v>734484844</v>
      </c>
      <c r="P332" s="74">
        <v>741177091</v>
      </c>
      <c r="Q332" s="74">
        <v>734484844</v>
      </c>
      <c r="R332" s="74">
        <v>741177091</v>
      </c>
      <c r="S332" s="74">
        <v>734484844</v>
      </c>
    </row>
    <row r="333" spans="1:19" x14ac:dyDescent="0.35">
      <c r="A333" s="74" t="s">
        <v>339</v>
      </c>
      <c r="B333" s="74">
        <v>56</v>
      </c>
      <c r="C333" s="74" t="s">
        <v>1619</v>
      </c>
      <c r="D333" s="74">
        <v>56902</v>
      </c>
      <c r="E333" s="74" t="s">
        <v>2118</v>
      </c>
      <c r="F333" s="74">
        <v>177406122</v>
      </c>
      <c r="G333" s="74">
        <v>180603875</v>
      </c>
      <c r="H333" s="75">
        <v>177406122</v>
      </c>
      <c r="I333" s="74" t="s">
        <v>2829</v>
      </c>
      <c r="J333" s="74" t="s">
        <v>2833</v>
      </c>
      <c r="K333" s="74">
        <v>978120</v>
      </c>
      <c r="L333" s="74">
        <v>0</v>
      </c>
      <c r="M333" s="74">
        <v>178384242</v>
      </c>
      <c r="N333" s="74">
        <v>178384242</v>
      </c>
      <c r="O333" s="74">
        <v>177406122</v>
      </c>
      <c r="P333" s="74">
        <v>178384242</v>
      </c>
      <c r="Q333" s="74">
        <v>177406122</v>
      </c>
      <c r="R333" s="74">
        <v>178384242</v>
      </c>
      <c r="S333" s="74">
        <v>177406122</v>
      </c>
    </row>
    <row r="334" spans="1:19" x14ac:dyDescent="0.35">
      <c r="A334" s="74" t="s">
        <v>340</v>
      </c>
      <c r="B334" s="74">
        <v>56</v>
      </c>
      <c r="C334" s="74" t="s">
        <v>1619</v>
      </c>
      <c r="D334" s="74">
        <v>211902</v>
      </c>
      <c r="E334" s="74" t="s">
        <v>2119</v>
      </c>
      <c r="F334" s="74">
        <v>77089278</v>
      </c>
      <c r="G334" s="74">
        <v>77892375</v>
      </c>
      <c r="H334" s="75">
        <v>77089278</v>
      </c>
      <c r="I334" s="74" t="s">
        <v>2829</v>
      </c>
      <c r="J334" s="74" t="s">
        <v>2833</v>
      </c>
      <c r="K334" s="74">
        <v>214193</v>
      </c>
      <c r="L334" s="74">
        <v>0</v>
      </c>
      <c r="M334" s="74">
        <v>77303471</v>
      </c>
      <c r="N334" s="74">
        <v>77303471</v>
      </c>
      <c r="O334" s="74">
        <v>77089278</v>
      </c>
      <c r="P334" s="74">
        <v>77303471</v>
      </c>
      <c r="Q334" s="74">
        <v>77089278</v>
      </c>
      <c r="R334" s="74">
        <v>77303471</v>
      </c>
      <c r="S334" s="74">
        <v>77089278</v>
      </c>
    </row>
    <row r="335" spans="1:19" x14ac:dyDescent="0.35">
      <c r="A335" s="74" t="s">
        <v>341</v>
      </c>
      <c r="B335" s="74">
        <v>57</v>
      </c>
      <c r="C335" s="74" t="s">
        <v>1620</v>
      </c>
      <c r="D335" s="74">
        <v>57903</v>
      </c>
      <c r="E335" s="74" t="s">
        <v>2850</v>
      </c>
      <c r="F335" s="74">
        <v>14859495197</v>
      </c>
      <c r="G335" s="74">
        <v>15653761687</v>
      </c>
      <c r="H335" s="75">
        <v>14859495197</v>
      </c>
      <c r="I335" s="74" t="s">
        <v>2829</v>
      </c>
      <c r="J335" s="74" t="s">
        <v>2833</v>
      </c>
      <c r="K335" s="74">
        <v>164475800</v>
      </c>
      <c r="L335" s="74">
        <v>0</v>
      </c>
      <c r="M335" s="74">
        <v>15024443747</v>
      </c>
      <c r="N335" s="74">
        <v>15024443747</v>
      </c>
      <c r="O335" s="74">
        <v>14859495197</v>
      </c>
      <c r="P335" s="74">
        <v>15024443747</v>
      </c>
      <c r="Q335" s="74">
        <v>14859495197</v>
      </c>
      <c r="R335" s="74">
        <v>15024443747</v>
      </c>
      <c r="S335" s="74">
        <v>14859495197</v>
      </c>
    </row>
    <row r="336" spans="1:19" x14ac:dyDescent="0.35">
      <c r="A336" s="74" t="s">
        <v>342</v>
      </c>
      <c r="B336" s="74">
        <v>57</v>
      </c>
      <c r="C336" s="74" t="s">
        <v>1620</v>
      </c>
      <c r="D336" s="74">
        <v>57904</v>
      </c>
      <c r="E336" s="74" t="s">
        <v>2121</v>
      </c>
      <c r="F336" s="74">
        <v>3486080878</v>
      </c>
      <c r="G336" s="74">
        <v>3645794115</v>
      </c>
      <c r="H336" s="75">
        <v>3486080878</v>
      </c>
      <c r="I336" s="74" t="s">
        <v>2829</v>
      </c>
      <c r="J336" s="74" t="s">
        <v>2833</v>
      </c>
      <c r="K336" s="74">
        <v>100220230</v>
      </c>
      <c r="L336" s="74">
        <v>0</v>
      </c>
      <c r="M336" s="74">
        <v>3586916858</v>
      </c>
      <c r="N336" s="74">
        <v>3586916858</v>
      </c>
      <c r="O336" s="74">
        <v>3486080878</v>
      </c>
      <c r="P336" s="74">
        <v>3586916858</v>
      </c>
      <c r="Q336" s="74">
        <v>3486080878</v>
      </c>
      <c r="R336" s="74">
        <v>3586916858</v>
      </c>
      <c r="S336" s="74">
        <v>3486080878</v>
      </c>
    </row>
    <row r="337" spans="1:19" x14ac:dyDescent="0.35">
      <c r="A337" s="74" t="s">
        <v>343</v>
      </c>
      <c r="B337" s="74">
        <v>57</v>
      </c>
      <c r="C337" s="74" t="s">
        <v>1620</v>
      </c>
      <c r="D337" s="74">
        <v>57905</v>
      </c>
      <c r="E337" s="74" t="s">
        <v>2122</v>
      </c>
      <c r="F337" s="74">
        <v>118663827083</v>
      </c>
      <c r="G337" s="74">
        <v>124043544136</v>
      </c>
      <c r="H337" s="75">
        <v>118663827083</v>
      </c>
      <c r="I337" s="74" t="s">
        <v>2829</v>
      </c>
      <c r="J337" s="74" t="s">
        <v>2833</v>
      </c>
      <c r="K337" s="74">
        <v>1473818010</v>
      </c>
      <c r="L337" s="74">
        <v>2214037208</v>
      </c>
      <c r="M337" s="74">
        <v>120144006836</v>
      </c>
      <c r="N337" s="74">
        <v>117920581919</v>
      </c>
      <c r="O337" s="74">
        <v>116440402166</v>
      </c>
      <c r="P337" s="74">
        <v>120144006836</v>
      </c>
      <c r="Q337" s="74">
        <v>118663827083</v>
      </c>
      <c r="R337" s="74">
        <v>117920581919</v>
      </c>
      <c r="S337" s="74">
        <v>116440402166</v>
      </c>
    </row>
    <row r="338" spans="1:19" x14ac:dyDescent="0.35">
      <c r="A338" s="74" t="s">
        <v>344</v>
      </c>
      <c r="B338" s="74">
        <v>57</v>
      </c>
      <c r="C338" s="74" t="s">
        <v>1620</v>
      </c>
      <c r="D338" s="74">
        <v>57906</v>
      </c>
      <c r="E338" s="74" t="s">
        <v>2123</v>
      </c>
      <c r="F338" s="74">
        <v>3028229645</v>
      </c>
      <c r="G338" s="74">
        <v>3171431647</v>
      </c>
      <c r="H338" s="75">
        <v>3028229645</v>
      </c>
      <c r="I338" s="74" t="s">
        <v>2829</v>
      </c>
      <c r="J338" s="74" t="s">
        <v>2833</v>
      </c>
      <c r="K338" s="74">
        <v>119609962</v>
      </c>
      <c r="L338" s="74">
        <v>0</v>
      </c>
      <c r="M338" s="74">
        <v>3148925422</v>
      </c>
      <c r="N338" s="74">
        <v>3148925422</v>
      </c>
      <c r="O338" s="74">
        <v>3028229645</v>
      </c>
      <c r="P338" s="74">
        <v>3148925422</v>
      </c>
      <c r="Q338" s="74">
        <v>3028229645</v>
      </c>
      <c r="R338" s="74">
        <v>3148925422</v>
      </c>
      <c r="S338" s="74">
        <v>3028229645</v>
      </c>
    </row>
    <row r="339" spans="1:19" x14ac:dyDescent="0.35">
      <c r="A339" s="74" t="s">
        <v>345</v>
      </c>
      <c r="B339" s="74">
        <v>57</v>
      </c>
      <c r="C339" s="74" t="s">
        <v>1620</v>
      </c>
      <c r="D339" s="74">
        <v>57907</v>
      </c>
      <c r="E339" s="74" t="s">
        <v>2124</v>
      </c>
      <c r="F339" s="74">
        <v>4559915901</v>
      </c>
      <c r="G339" s="74">
        <v>4761980870</v>
      </c>
      <c r="H339" s="75">
        <v>4559915901</v>
      </c>
      <c r="I339" s="74" t="s">
        <v>2829</v>
      </c>
      <c r="J339" s="74" t="s">
        <v>2833</v>
      </c>
      <c r="K339" s="74">
        <v>131304785</v>
      </c>
      <c r="L339" s="74">
        <v>0</v>
      </c>
      <c r="M339" s="74">
        <v>4692390186</v>
      </c>
      <c r="N339" s="74">
        <v>4692390186</v>
      </c>
      <c r="O339" s="74">
        <v>4559915901</v>
      </c>
      <c r="P339" s="74">
        <v>4692390186</v>
      </c>
      <c r="Q339" s="74">
        <v>4559915901</v>
      </c>
      <c r="R339" s="74">
        <v>4692390186</v>
      </c>
      <c r="S339" s="74">
        <v>4559915901</v>
      </c>
    </row>
    <row r="340" spans="1:19" x14ac:dyDescent="0.35">
      <c r="A340" s="74" t="s">
        <v>346</v>
      </c>
      <c r="B340" s="74">
        <v>57</v>
      </c>
      <c r="C340" s="74" t="s">
        <v>1620</v>
      </c>
      <c r="D340" s="74">
        <v>57909</v>
      </c>
      <c r="E340" s="74" t="s">
        <v>2125</v>
      </c>
      <c r="F340" s="74">
        <v>18890981997</v>
      </c>
      <c r="G340" s="74">
        <v>19785501696</v>
      </c>
      <c r="H340" s="75">
        <v>18890981997</v>
      </c>
      <c r="I340" s="74" t="s">
        <v>2829</v>
      </c>
      <c r="J340" s="74" t="s">
        <v>2833</v>
      </c>
      <c r="K340" s="74">
        <v>545780741</v>
      </c>
      <c r="L340" s="74">
        <v>0</v>
      </c>
      <c r="M340" s="74">
        <v>19439035998</v>
      </c>
      <c r="N340" s="74">
        <v>19439035998</v>
      </c>
      <c r="O340" s="74">
        <v>18890981997</v>
      </c>
      <c r="P340" s="74">
        <v>19439035998</v>
      </c>
      <c r="Q340" s="74">
        <v>18890981997</v>
      </c>
      <c r="R340" s="74">
        <v>19439035998</v>
      </c>
      <c r="S340" s="74">
        <v>18890981997</v>
      </c>
    </row>
    <row r="341" spans="1:19" x14ac:dyDescent="0.35">
      <c r="A341" s="74" t="s">
        <v>347</v>
      </c>
      <c r="B341" s="74">
        <v>57</v>
      </c>
      <c r="C341" s="74" t="s">
        <v>1620</v>
      </c>
      <c r="D341" s="74">
        <v>57910</v>
      </c>
      <c r="E341" s="74" t="s">
        <v>2126</v>
      </c>
      <c r="F341" s="74">
        <v>6790449843</v>
      </c>
      <c r="G341" s="74">
        <v>7120598713</v>
      </c>
      <c r="H341" s="75">
        <v>6790449843</v>
      </c>
      <c r="I341" s="74" t="s">
        <v>2829</v>
      </c>
      <c r="J341" s="74" t="s">
        <v>2833</v>
      </c>
      <c r="K341" s="74">
        <v>188224114</v>
      </c>
      <c r="L341" s="74">
        <v>0</v>
      </c>
      <c r="M341" s="74">
        <v>6978673957</v>
      </c>
      <c r="N341" s="74">
        <v>6978673957</v>
      </c>
      <c r="O341" s="74">
        <v>6790449843</v>
      </c>
      <c r="P341" s="74">
        <v>6978673957</v>
      </c>
      <c r="Q341" s="74">
        <v>6790449843</v>
      </c>
      <c r="R341" s="74">
        <v>6978673957</v>
      </c>
      <c r="S341" s="74">
        <v>6790449843</v>
      </c>
    </row>
    <row r="342" spans="1:19" x14ac:dyDescent="0.35">
      <c r="A342" s="74" t="s">
        <v>348</v>
      </c>
      <c r="B342" s="74">
        <v>57</v>
      </c>
      <c r="C342" s="74" t="s">
        <v>1620</v>
      </c>
      <c r="D342" s="74">
        <v>57911</v>
      </c>
      <c r="E342" s="74" t="s">
        <v>2127</v>
      </c>
      <c r="F342" s="74">
        <v>16907867095</v>
      </c>
      <c r="G342" s="74">
        <v>17657245663</v>
      </c>
      <c r="H342" s="75">
        <v>16907867095</v>
      </c>
      <c r="I342" s="74" t="s">
        <v>2829</v>
      </c>
      <c r="J342" s="74" t="s">
        <v>2833</v>
      </c>
      <c r="K342" s="74">
        <v>82249210</v>
      </c>
      <c r="L342" s="74">
        <v>1422793168</v>
      </c>
      <c r="M342" s="74">
        <v>16990459240</v>
      </c>
      <c r="N342" s="74">
        <v>15565399239</v>
      </c>
      <c r="O342" s="74">
        <v>15482807094</v>
      </c>
      <c r="P342" s="74">
        <v>16990459240</v>
      </c>
      <c r="Q342" s="74">
        <v>16907867095</v>
      </c>
      <c r="R342" s="74">
        <v>15565399239</v>
      </c>
      <c r="S342" s="74">
        <v>15482807094</v>
      </c>
    </row>
    <row r="343" spans="1:19" x14ac:dyDescent="0.35">
      <c r="A343" s="74" t="s">
        <v>349</v>
      </c>
      <c r="B343" s="74">
        <v>57</v>
      </c>
      <c r="C343" s="74" t="s">
        <v>1620</v>
      </c>
      <c r="D343" s="74">
        <v>57912</v>
      </c>
      <c r="E343" s="74" t="s">
        <v>2128</v>
      </c>
      <c r="F343" s="74">
        <v>11945156666</v>
      </c>
      <c r="G343" s="74">
        <v>12563596453</v>
      </c>
      <c r="H343" s="75">
        <v>11945156666</v>
      </c>
      <c r="I343" s="74" t="s">
        <v>2829</v>
      </c>
      <c r="J343" s="74" t="s">
        <v>2833</v>
      </c>
      <c r="K343" s="74">
        <v>213911436</v>
      </c>
      <c r="L343" s="74">
        <v>0</v>
      </c>
      <c r="M343" s="74">
        <v>12159813982</v>
      </c>
      <c r="N343" s="74">
        <v>12159813982</v>
      </c>
      <c r="O343" s="74">
        <v>11945156666</v>
      </c>
      <c r="P343" s="74">
        <v>12159813982</v>
      </c>
      <c r="Q343" s="74">
        <v>11945156666</v>
      </c>
      <c r="R343" s="74">
        <v>12159813982</v>
      </c>
      <c r="S343" s="74">
        <v>11945156666</v>
      </c>
    </row>
    <row r="344" spans="1:19" x14ac:dyDescent="0.35">
      <c r="A344" s="74" t="s">
        <v>350</v>
      </c>
      <c r="B344" s="74">
        <v>57</v>
      </c>
      <c r="C344" s="74" t="s">
        <v>1620</v>
      </c>
      <c r="D344" s="74">
        <v>57913</v>
      </c>
      <c r="E344" s="74" t="s">
        <v>2129</v>
      </c>
      <c r="F344" s="74">
        <v>2581163351</v>
      </c>
      <c r="G344" s="74">
        <v>2672933356</v>
      </c>
      <c r="H344" s="75">
        <v>2581163351</v>
      </c>
      <c r="I344" s="74" t="s">
        <v>2829</v>
      </c>
      <c r="J344" s="74" t="s">
        <v>2833</v>
      </c>
      <c r="K344" s="74">
        <v>73120864</v>
      </c>
      <c r="L344" s="74">
        <v>0</v>
      </c>
      <c r="M344" s="74">
        <v>2654621965</v>
      </c>
      <c r="N344" s="74">
        <v>2654621965</v>
      </c>
      <c r="O344" s="74">
        <v>2581163351</v>
      </c>
      <c r="P344" s="74">
        <v>2654621965</v>
      </c>
      <c r="Q344" s="74">
        <v>2581163351</v>
      </c>
      <c r="R344" s="74">
        <v>2654621965</v>
      </c>
      <c r="S344" s="74">
        <v>2581163351</v>
      </c>
    </row>
    <row r="345" spans="1:19" x14ac:dyDescent="0.35">
      <c r="A345" s="74" t="s">
        <v>351</v>
      </c>
      <c r="B345" s="74">
        <v>57</v>
      </c>
      <c r="C345" s="74" t="s">
        <v>1620</v>
      </c>
      <c r="D345" s="74">
        <v>57914</v>
      </c>
      <c r="E345" s="74" t="s">
        <v>2130</v>
      </c>
      <c r="F345" s="74">
        <v>8078461172</v>
      </c>
      <c r="G345" s="74">
        <v>8489150596</v>
      </c>
      <c r="H345" s="75">
        <v>8078461172</v>
      </c>
      <c r="I345" s="74" t="s">
        <v>2829</v>
      </c>
      <c r="J345" s="74" t="s">
        <v>2833</v>
      </c>
      <c r="K345" s="74">
        <v>261221958</v>
      </c>
      <c r="L345" s="74">
        <v>0</v>
      </c>
      <c r="M345" s="74">
        <v>8341193550</v>
      </c>
      <c r="N345" s="74">
        <v>8341193550</v>
      </c>
      <c r="O345" s="74">
        <v>8078461172</v>
      </c>
      <c r="P345" s="74">
        <v>8341193550</v>
      </c>
      <c r="Q345" s="74">
        <v>8078461172</v>
      </c>
      <c r="R345" s="74">
        <v>8341193550</v>
      </c>
      <c r="S345" s="74">
        <v>8078461172</v>
      </c>
    </row>
    <row r="346" spans="1:19" x14ac:dyDescent="0.35">
      <c r="A346" s="74" t="s">
        <v>352</v>
      </c>
      <c r="B346" s="74">
        <v>57</v>
      </c>
      <c r="C346" s="74" t="s">
        <v>1620</v>
      </c>
      <c r="D346" s="74">
        <v>57916</v>
      </c>
      <c r="E346" s="74" t="s">
        <v>2131</v>
      </c>
      <c r="F346" s="74">
        <v>23345103159</v>
      </c>
      <c r="G346" s="74">
        <v>24470001894</v>
      </c>
      <c r="H346" s="75">
        <v>23345103159</v>
      </c>
      <c r="I346" s="74" t="s">
        <v>2829</v>
      </c>
      <c r="J346" s="74" t="s">
        <v>2833</v>
      </c>
      <c r="K346" s="74">
        <v>409840074</v>
      </c>
      <c r="L346" s="74">
        <v>610129236</v>
      </c>
      <c r="M346" s="74">
        <v>23755941099</v>
      </c>
      <c r="N346" s="74">
        <v>23144704054</v>
      </c>
      <c r="O346" s="74">
        <v>22733866114</v>
      </c>
      <c r="P346" s="74">
        <v>23755941099</v>
      </c>
      <c r="Q346" s="74">
        <v>23345103159</v>
      </c>
      <c r="R346" s="74">
        <v>23144704054</v>
      </c>
      <c r="S346" s="74">
        <v>22733866114</v>
      </c>
    </row>
    <row r="347" spans="1:19" x14ac:dyDescent="0.35">
      <c r="A347" s="74" t="s">
        <v>353</v>
      </c>
      <c r="B347" s="74">
        <v>57</v>
      </c>
      <c r="C347" s="74" t="s">
        <v>1620</v>
      </c>
      <c r="D347" s="74">
        <v>57919</v>
      </c>
      <c r="E347" s="74" t="s">
        <v>2132</v>
      </c>
      <c r="F347" s="74">
        <v>1186815105</v>
      </c>
      <c r="G347" s="74">
        <v>1210596313</v>
      </c>
      <c r="H347" s="75">
        <v>1186815105</v>
      </c>
      <c r="I347" s="74" t="s">
        <v>2829</v>
      </c>
      <c r="J347" s="74" t="s">
        <v>2833</v>
      </c>
      <c r="K347" s="74">
        <v>17569500</v>
      </c>
      <c r="L347" s="74">
        <v>0</v>
      </c>
      <c r="M347" s="74">
        <v>1204484605</v>
      </c>
      <c r="N347" s="74">
        <v>1204484605</v>
      </c>
      <c r="O347" s="74">
        <v>1186815105</v>
      </c>
      <c r="P347" s="74">
        <v>1204484605</v>
      </c>
      <c r="Q347" s="74">
        <v>1186815105</v>
      </c>
      <c r="R347" s="74">
        <v>1204484605</v>
      </c>
      <c r="S347" s="74">
        <v>1186815105</v>
      </c>
    </row>
    <row r="348" spans="1:19" x14ac:dyDescent="0.35">
      <c r="A348" s="74" t="s">
        <v>354</v>
      </c>
      <c r="B348" s="74">
        <v>57</v>
      </c>
      <c r="C348" s="74" t="s">
        <v>1620</v>
      </c>
      <c r="D348" s="74">
        <v>57922</v>
      </c>
      <c r="E348" s="74" t="s">
        <v>2133</v>
      </c>
      <c r="F348" s="74">
        <v>12003131933</v>
      </c>
      <c r="G348" s="74">
        <v>12611343699</v>
      </c>
      <c r="H348" s="75">
        <v>12003131933</v>
      </c>
      <c r="I348" s="74" t="s">
        <v>2829</v>
      </c>
      <c r="J348" s="74" t="s">
        <v>2833</v>
      </c>
      <c r="K348" s="74">
        <v>117390515</v>
      </c>
      <c r="L348" s="74">
        <v>0</v>
      </c>
      <c r="M348" s="74">
        <v>12120887448</v>
      </c>
      <c r="N348" s="74">
        <v>12120887448</v>
      </c>
      <c r="O348" s="74">
        <v>12003131933</v>
      </c>
      <c r="P348" s="74">
        <v>12120887448</v>
      </c>
      <c r="Q348" s="74">
        <v>12003131933</v>
      </c>
      <c r="R348" s="74">
        <v>12120887448</v>
      </c>
      <c r="S348" s="74">
        <v>12003131933</v>
      </c>
    </row>
    <row r="349" spans="1:19" x14ac:dyDescent="0.35">
      <c r="A349" s="74" t="s">
        <v>355</v>
      </c>
      <c r="B349" s="74">
        <v>57</v>
      </c>
      <c r="C349" s="74" t="s">
        <v>1620</v>
      </c>
      <c r="D349" s="74">
        <v>70905</v>
      </c>
      <c r="E349" s="74" t="s">
        <v>2134</v>
      </c>
      <c r="F349" s="74">
        <v>23319844</v>
      </c>
      <c r="G349" s="74">
        <v>23319844</v>
      </c>
      <c r="H349" s="75">
        <v>23319844</v>
      </c>
      <c r="I349" s="74" t="s">
        <v>2829</v>
      </c>
      <c r="J349" s="74" t="s">
        <v>2833</v>
      </c>
      <c r="K349" s="74">
        <v>183580</v>
      </c>
      <c r="L349" s="74">
        <v>0</v>
      </c>
      <c r="M349" s="74">
        <v>23503424</v>
      </c>
      <c r="N349" s="74">
        <v>23503424</v>
      </c>
      <c r="O349" s="74">
        <v>23319844</v>
      </c>
      <c r="P349" s="74">
        <v>23503424</v>
      </c>
      <c r="Q349" s="74">
        <v>23319844</v>
      </c>
      <c r="R349" s="74">
        <v>23503424</v>
      </c>
      <c r="S349" s="74">
        <v>23319844</v>
      </c>
    </row>
    <row r="350" spans="1:19" x14ac:dyDescent="0.35">
      <c r="A350" s="74" t="s">
        <v>356</v>
      </c>
      <c r="B350" s="74">
        <v>57</v>
      </c>
      <c r="C350" s="74" t="s">
        <v>1620</v>
      </c>
      <c r="D350" s="74">
        <v>220906</v>
      </c>
      <c r="E350" s="74" t="s">
        <v>2135</v>
      </c>
      <c r="F350" s="74">
        <v>309095673</v>
      </c>
      <c r="G350" s="74">
        <v>309095673</v>
      </c>
      <c r="H350" s="75">
        <v>309095673</v>
      </c>
      <c r="I350" s="74" t="s">
        <v>2829</v>
      </c>
      <c r="J350" s="74" t="s">
        <v>2833</v>
      </c>
      <c r="K350" s="74">
        <v>0</v>
      </c>
      <c r="L350" s="74">
        <v>0</v>
      </c>
      <c r="M350" s="74">
        <v>309095673</v>
      </c>
      <c r="N350" s="74">
        <v>309095673</v>
      </c>
      <c r="O350" s="74">
        <v>309095673</v>
      </c>
      <c r="P350" s="74">
        <v>309095673</v>
      </c>
      <c r="Q350" s="74">
        <v>309095673</v>
      </c>
      <c r="R350" s="74">
        <v>309095673</v>
      </c>
      <c r="S350" s="74">
        <v>309095673</v>
      </c>
    </row>
    <row r="351" spans="1:19" x14ac:dyDescent="0.35">
      <c r="A351" s="74" t="s">
        <v>357</v>
      </c>
      <c r="B351" s="74">
        <v>58</v>
      </c>
      <c r="C351" s="74" t="s">
        <v>1621</v>
      </c>
      <c r="D351" s="74">
        <v>58902</v>
      </c>
      <c r="E351" s="74" t="s">
        <v>2136</v>
      </c>
      <c r="F351" s="74">
        <v>83490556</v>
      </c>
      <c r="G351" s="74">
        <v>83490556</v>
      </c>
      <c r="H351" s="75">
        <v>83490556</v>
      </c>
      <c r="I351" s="74" t="s">
        <v>2829</v>
      </c>
      <c r="J351" s="74" t="s">
        <v>2832</v>
      </c>
      <c r="K351" s="74">
        <v>512890</v>
      </c>
      <c r="L351" s="74">
        <v>0</v>
      </c>
      <c r="M351" s="74">
        <v>84003446</v>
      </c>
      <c r="N351" s="74">
        <v>84003446</v>
      </c>
      <c r="O351" s="74">
        <v>83490556</v>
      </c>
      <c r="P351" s="74">
        <v>84003446</v>
      </c>
      <c r="Q351" s="74">
        <v>83490556</v>
      </c>
      <c r="R351" s="74">
        <v>84003446</v>
      </c>
      <c r="S351" s="74">
        <v>83490556</v>
      </c>
    </row>
    <row r="352" spans="1:19" x14ac:dyDescent="0.35">
      <c r="A352" s="74" t="s">
        <v>358</v>
      </c>
      <c r="B352" s="74">
        <v>58</v>
      </c>
      <c r="C352" s="74" t="s">
        <v>1621</v>
      </c>
      <c r="D352" s="74">
        <v>58905</v>
      </c>
      <c r="E352" s="74" t="s">
        <v>2137</v>
      </c>
      <c r="F352" s="74">
        <v>119488450</v>
      </c>
      <c r="G352" s="74">
        <v>119488450</v>
      </c>
      <c r="H352" s="75">
        <v>119488450</v>
      </c>
      <c r="I352" s="74" t="s">
        <v>2829</v>
      </c>
      <c r="J352" s="74" t="s">
        <v>2832</v>
      </c>
      <c r="K352" s="74">
        <v>889290</v>
      </c>
      <c r="L352" s="74">
        <v>992275</v>
      </c>
      <c r="M352" s="74">
        <v>120377740</v>
      </c>
      <c r="N352" s="74">
        <v>119385465</v>
      </c>
      <c r="O352" s="74">
        <v>118496175</v>
      </c>
      <c r="P352" s="74">
        <v>120377740</v>
      </c>
      <c r="Q352" s="74">
        <v>119488450</v>
      </c>
      <c r="R352" s="74">
        <v>119385465</v>
      </c>
      <c r="S352" s="74">
        <v>118496175</v>
      </c>
    </row>
    <row r="353" spans="1:19" x14ac:dyDescent="0.35">
      <c r="A353" s="74" t="s">
        <v>359</v>
      </c>
      <c r="B353" s="74">
        <v>58</v>
      </c>
      <c r="C353" s="74" t="s">
        <v>1621</v>
      </c>
      <c r="D353" s="74">
        <v>58906</v>
      </c>
      <c r="E353" s="74" t="s">
        <v>2138</v>
      </c>
      <c r="F353" s="74">
        <v>440351805</v>
      </c>
      <c r="G353" s="74">
        <v>440351805</v>
      </c>
      <c r="H353" s="75">
        <v>440351805</v>
      </c>
      <c r="I353" s="74" t="s">
        <v>2829</v>
      </c>
      <c r="J353" s="74" t="s">
        <v>2832</v>
      </c>
      <c r="K353" s="74">
        <v>16850360</v>
      </c>
      <c r="L353" s="74">
        <v>0</v>
      </c>
      <c r="M353" s="74">
        <v>457202165</v>
      </c>
      <c r="N353" s="74">
        <v>457202165</v>
      </c>
      <c r="O353" s="74">
        <v>440351805</v>
      </c>
      <c r="P353" s="74">
        <v>672162755</v>
      </c>
      <c r="Q353" s="74">
        <v>655312395</v>
      </c>
      <c r="R353" s="74">
        <v>672162755</v>
      </c>
      <c r="S353" s="74">
        <v>655312395</v>
      </c>
    </row>
    <row r="354" spans="1:19" x14ac:dyDescent="0.35">
      <c r="A354" s="74" t="s">
        <v>360</v>
      </c>
      <c r="B354" s="74">
        <v>58</v>
      </c>
      <c r="C354" s="74" t="s">
        <v>1621</v>
      </c>
      <c r="D354" s="74">
        <v>58909</v>
      </c>
      <c r="E354" s="74" t="s">
        <v>1918</v>
      </c>
      <c r="F354" s="74">
        <v>55336211</v>
      </c>
      <c r="G354" s="74">
        <v>55336211</v>
      </c>
      <c r="H354" s="75">
        <v>55336211</v>
      </c>
      <c r="I354" s="74" t="s">
        <v>2829</v>
      </c>
      <c r="J354" s="74" t="s">
        <v>2832</v>
      </c>
      <c r="K354" s="74">
        <v>437560</v>
      </c>
      <c r="L354" s="74">
        <v>366735</v>
      </c>
      <c r="M354" s="74">
        <v>55773771</v>
      </c>
      <c r="N354" s="74">
        <v>55407036</v>
      </c>
      <c r="O354" s="74">
        <v>54969476</v>
      </c>
      <c r="P354" s="74">
        <v>55773771</v>
      </c>
      <c r="Q354" s="74">
        <v>55336211</v>
      </c>
      <c r="R354" s="74">
        <v>55407036</v>
      </c>
      <c r="S354" s="74">
        <v>54969476</v>
      </c>
    </row>
    <row r="355" spans="1:19" x14ac:dyDescent="0.35">
      <c r="A355" s="74" t="s">
        <v>361</v>
      </c>
      <c r="B355" s="74">
        <v>58</v>
      </c>
      <c r="C355" s="74" t="s">
        <v>1621</v>
      </c>
      <c r="D355" s="74">
        <v>153903</v>
      </c>
      <c r="E355" s="74" t="s">
        <v>2139</v>
      </c>
      <c r="F355" s="74">
        <v>22875775</v>
      </c>
      <c r="G355" s="74">
        <v>22875775</v>
      </c>
      <c r="H355" s="75">
        <v>22875775</v>
      </c>
      <c r="I355" s="74" t="s">
        <v>2829</v>
      </c>
      <c r="J355" s="74" t="s">
        <v>2832</v>
      </c>
      <c r="K355" s="74">
        <v>475750</v>
      </c>
      <c r="L355" s="74">
        <v>0</v>
      </c>
      <c r="M355" s="74">
        <v>23351525</v>
      </c>
      <c r="N355" s="74">
        <v>23351525</v>
      </c>
      <c r="O355" s="74">
        <v>22875775</v>
      </c>
      <c r="P355" s="74">
        <v>23351525</v>
      </c>
      <c r="Q355" s="74">
        <v>22875775</v>
      </c>
      <c r="R355" s="74">
        <v>23351525</v>
      </c>
      <c r="S355" s="74">
        <v>22875775</v>
      </c>
    </row>
    <row r="356" spans="1:19" x14ac:dyDescent="0.35">
      <c r="A356" s="74" t="s">
        <v>362</v>
      </c>
      <c r="B356" s="74">
        <v>59</v>
      </c>
      <c r="C356" s="74" t="s">
        <v>1622</v>
      </c>
      <c r="D356" s="74">
        <v>59901</v>
      </c>
      <c r="E356" s="74" t="s">
        <v>2016</v>
      </c>
      <c r="F356" s="74">
        <v>1250704974</v>
      </c>
      <c r="G356" s="74">
        <v>1250704974</v>
      </c>
      <c r="H356" s="75">
        <v>1250704974</v>
      </c>
      <c r="I356" s="74" t="s">
        <v>2829</v>
      </c>
      <c r="J356" s="74" t="s">
        <v>2832</v>
      </c>
      <c r="K356" s="74">
        <v>28544061</v>
      </c>
      <c r="L356" s="74">
        <v>0</v>
      </c>
      <c r="M356" s="74">
        <v>1279249035</v>
      </c>
      <c r="N356" s="74">
        <v>1279249035</v>
      </c>
      <c r="O356" s="74">
        <v>1250704974</v>
      </c>
      <c r="P356" s="74">
        <v>1468744535</v>
      </c>
      <c r="Q356" s="74">
        <v>1440200474</v>
      </c>
      <c r="R356" s="74">
        <v>1468744535</v>
      </c>
      <c r="S356" s="74">
        <v>1440200474</v>
      </c>
    </row>
    <row r="357" spans="1:19" x14ac:dyDescent="0.35">
      <c r="A357" s="74" t="s">
        <v>363</v>
      </c>
      <c r="B357" s="74">
        <v>59</v>
      </c>
      <c r="C357" s="74" t="s">
        <v>1622</v>
      </c>
      <c r="D357" s="74">
        <v>59902</v>
      </c>
      <c r="E357" s="74" t="s">
        <v>2140</v>
      </c>
      <c r="F357" s="74">
        <v>63955236</v>
      </c>
      <c r="G357" s="74">
        <v>62952084</v>
      </c>
      <c r="H357" s="75">
        <v>63955236</v>
      </c>
      <c r="I357" s="74" t="s">
        <v>2829</v>
      </c>
      <c r="J357" s="74" t="s">
        <v>2833</v>
      </c>
      <c r="K357" s="74">
        <v>287800</v>
      </c>
      <c r="L357" s="74">
        <v>0</v>
      </c>
      <c r="M357" s="74">
        <v>64243036</v>
      </c>
      <c r="N357" s="74">
        <v>64243036</v>
      </c>
      <c r="O357" s="74">
        <v>63955236</v>
      </c>
      <c r="P357" s="74">
        <v>135232036</v>
      </c>
      <c r="Q357" s="74">
        <v>134944236</v>
      </c>
      <c r="R357" s="74">
        <v>135232036</v>
      </c>
      <c r="S357" s="74">
        <v>134944236</v>
      </c>
    </row>
    <row r="358" spans="1:19" x14ac:dyDescent="0.35">
      <c r="A358" s="74" t="s">
        <v>364</v>
      </c>
      <c r="B358" s="74">
        <v>59</v>
      </c>
      <c r="C358" s="74" t="s">
        <v>1622</v>
      </c>
      <c r="D358" s="74">
        <v>180902</v>
      </c>
      <c r="E358" s="74" t="s">
        <v>2141</v>
      </c>
      <c r="F358" s="74">
        <v>21149503</v>
      </c>
      <c r="G358" s="74">
        <v>21149503</v>
      </c>
      <c r="H358" s="75">
        <v>21149503</v>
      </c>
      <c r="I358" s="74" t="s">
        <v>2829</v>
      </c>
      <c r="J358" s="74" t="s">
        <v>2832</v>
      </c>
      <c r="K358" s="74">
        <v>290000</v>
      </c>
      <c r="L358" s="74">
        <v>0</v>
      </c>
      <c r="M358" s="74">
        <v>21439503</v>
      </c>
      <c r="N358" s="74">
        <v>21439503</v>
      </c>
      <c r="O358" s="74">
        <v>21149503</v>
      </c>
      <c r="P358" s="74">
        <v>21439503</v>
      </c>
      <c r="Q358" s="74">
        <v>21149503</v>
      </c>
      <c r="R358" s="74">
        <v>21439503</v>
      </c>
      <c r="S358" s="74">
        <v>21149503</v>
      </c>
    </row>
    <row r="359" spans="1:19" x14ac:dyDescent="0.35">
      <c r="A359" s="74" t="s">
        <v>365</v>
      </c>
      <c r="B359" s="74">
        <v>59</v>
      </c>
      <c r="C359" s="74" t="s">
        <v>1622</v>
      </c>
      <c r="D359" s="74">
        <v>180903</v>
      </c>
      <c r="E359" s="74" t="s">
        <v>2142</v>
      </c>
      <c r="F359" s="74">
        <v>23531510</v>
      </c>
      <c r="G359" s="74">
        <v>22829840</v>
      </c>
      <c r="H359" s="75">
        <v>23531510</v>
      </c>
      <c r="I359" s="74" t="s">
        <v>2829</v>
      </c>
      <c r="J359" s="74" t="s">
        <v>2833</v>
      </c>
      <c r="K359" s="74">
        <v>174000</v>
      </c>
      <c r="L359" s="74">
        <v>0</v>
      </c>
      <c r="M359" s="74">
        <v>23705510</v>
      </c>
      <c r="N359" s="74">
        <v>23705510</v>
      </c>
      <c r="O359" s="74">
        <v>23531510</v>
      </c>
      <c r="P359" s="74">
        <v>23705510</v>
      </c>
      <c r="Q359" s="74">
        <v>23531510</v>
      </c>
      <c r="R359" s="74">
        <v>23705510</v>
      </c>
      <c r="S359" s="74">
        <v>23531510</v>
      </c>
    </row>
    <row r="360" spans="1:19" x14ac:dyDescent="0.35">
      <c r="A360" s="74" t="s">
        <v>366</v>
      </c>
      <c r="B360" s="74">
        <v>59</v>
      </c>
      <c r="C360" s="74" t="s">
        <v>1622</v>
      </c>
      <c r="D360" s="74">
        <v>180904</v>
      </c>
      <c r="E360" s="74" t="s">
        <v>2143</v>
      </c>
      <c r="F360" s="74">
        <v>13115393</v>
      </c>
      <c r="G360" s="74">
        <v>13005367</v>
      </c>
      <c r="H360" s="75">
        <v>13115393</v>
      </c>
      <c r="I360" s="74" t="s">
        <v>2829</v>
      </c>
      <c r="J360" s="74" t="s">
        <v>2833</v>
      </c>
      <c r="K360" s="74">
        <v>221800</v>
      </c>
      <c r="L360" s="74">
        <v>0</v>
      </c>
      <c r="M360" s="74">
        <v>13337193</v>
      </c>
      <c r="N360" s="74">
        <v>13337193</v>
      </c>
      <c r="O360" s="74">
        <v>13115393</v>
      </c>
      <c r="P360" s="74">
        <v>13337193</v>
      </c>
      <c r="Q360" s="74">
        <v>13115393</v>
      </c>
      <c r="R360" s="74">
        <v>13337193</v>
      </c>
      <c r="S360" s="74">
        <v>13115393</v>
      </c>
    </row>
    <row r="361" spans="1:19" x14ac:dyDescent="0.35">
      <c r="A361" s="74" t="s">
        <v>367</v>
      </c>
      <c r="B361" s="74">
        <v>59</v>
      </c>
      <c r="C361" s="74" t="s">
        <v>1622</v>
      </c>
      <c r="D361" s="74">
        <v>185903</v>
      </c>
      <c r="E361" s="74" t="s">
        <v>2144</v>
      </c>
      <c r="F361" s="74">
        <v>1942138</v>
      </c>
      <c r="G361" s="74">
        <v>1942138</v>
      </c>
      <c r="H361" s="75">
        <v>1942138</v>
      </c>
      <c r="I361" s="74" t="s">
        <v>2829</v>
      </c>
      <c r="J361" s="74" t="s">
        <v>2832</v>
      </c>
      <c r="K361" s="74">
        <v>20000</v>
      </c>
      <c r="L361" s="74">
        <v>0</v>
      </c>
      <c r="M361" s="74">
        <v>1962138</v>
      </c>
      <c r="N361" s="74">
        <v>1962138</v>
      </c>
      <c r="O361" s="74">
        <v>1942138</v>
      </c>
      <c r="P361" s="74">
        <v>1962138</v>
      </c>
      <c r="Q361" s="74">
        <v>1942138</v>
      </c>
      <c r="R361" s="74">
        <v>1962138</v>
      </c>
      <c r="S361" s="74">
        <v>1942138</v>
      </c>
    </row>
    <row r="362" spans="1:19" x14ac:dyDescent="0.35">
      <c r="A362" s="74" t="s">
        <v>368</v>
      </c>
      <c r="B362" s="74">
        <v>60</v>
      </c>
      <c r="C362" s="74" t="s">
        <v>1623</v>
      </c>
      <c r="D362" s="74">
        <v>60902</v>
      </c>
      <c r="E362" s="74" t="s">
        <v>2145</v>
      </c>
      <c r="F362" s="74">
        <v>201683592</v>
      </c>
      <c r="G362" s="74">
        <v>213701828</v>
      </c>
      <c r="H362" s="75">
        <v>201683592</v>
      </c>
      <c r="I362" s="74" t="s">
        <v>2829</v>
      </c>
      <c r="J362" s="74" t="s">
        <v>2837</v>
      </c>
      <c r="K362" s="74">
        <v>11158845</v>
      </c>
      <c r="L362" s="74">
        <v>0</v>
      </c>
      <c r="M362" s="74">
        <v>212842437</v>
      </c>
      <c r="N362" s="74">
        <v>212842437</v>
      </c>
      <c r="O362" s="74">
        <v>201683592</v>
      </c>
      <c r="P362" s="74">
        <v>212842437</v>
      </c>
      <c r="Q362" s="74">
        <v>201683592</v>
      </c>
      <c r="R362" s="74">
        <v>212842437</v>
      </c>
      <c r="S362" s="74">
        <v>201683592</v>
      </c>
    </row>
    <row r="363" spans="1:19" x14ac:dyDescent="0.35">
      <c r="A363" s="74" t="s">
        <v>369</v>
      </c>
      <c r="B363" s="74">
        <v>60</v>
      </c>
      <c r="C363" s="74" t="s">
        <v>1623</v>
      </c>
      <c r="D363" s="74">
        <v>60914</v>
      </c>
      <c r="E363" s="74" t="s">
        <v>2146</v>
      </c>
      <c r="F363" s="74">
        <v>20899355</v>
      </c>
      <c r="G363" s="74">
        <v>21778027</v>
      </c>
      <c r="H363" s="75">
        <v>20899355</v>
      </c>
      <c r="I363" s="74" t="s">
        <v>2829</v>
      </c>
      <c r="J363" s="74" t="s">
        <v>2833</v>
      </c>
      <c r="K363" s="74">
        <v>874913</v>
      </c>
      <c r="L363" s="74">
        <v>0</v>
      </c>
      <c r="M363" s="74">
        <v>21774268</v>
      </c>
      <c r="N363" s="74">
        <v>21774268</v>
      </c>
      <c r="O363" s="74">
        <v>20899355</v>
      </c>
      <c r="P363" s="74">
        <v>21774268</v>
      </c>
      <c r="Q363" s="74">
        <v>20899355</v>
      </c>
      <c r="R363" s="74">
        <v>21774268</v>
      </c>
      <c r="S363" s="74">
        <v>20899355</v>
      </c>
    </row>
    <row r="364" spans="1:19" x14ac:dyDescent="0.35">
      <c r="A364" s="74" t="s">
        <v>370</v>
      </c>
      <c r="B364" s="74">
        <v>60</v>
      </c>
      <c r="C364" s="74" t="s">
        <v>1623</v>
      </c>
      <c r="D364" s="74">
        <v>116903</v>
      </c>
      <c r="E364" s="74" t="s">
        <v>2147</v>
      </c>
      <c r="F364" s="74">
        <v>2389079</v>
      </c>
      <c r="G364" s="74">
        <v>2389079</v>
      </c>
      <c r="H364" s="75">
        <v>2389079</v>
      </c>
      <c r="I364" s="74" t="s">
        <v>2829</v>
      </c>
      <c r="J364" s="74" t="s">
        <v>2832</v>
      </c>
      <c r="K364" s="74">
        <v>153279</v>
      </c>
      <c r="L364" s="74">
        <v>0</v>
      </c>
      <c r="M364" s="74">
        <v>2542358</v>
      </c>
      <c r="N364" s="74">
        <v>2542358</v>
      </c>
      <c r="O364" s="74">
        <v>2389079</v>
      </c>
      <c r="P364" s="74">
        <v>2542358</v>
      </c>
      <c r="Q364" s="74">
        <v>2389079</v>
      </c>
      <c r="R364" s="74">
        <v>2542358</v>
      </c>
      <c r="S364" s="74">
        <v>2389079</v>
      </c>
    </row>
    <row r="365" spans="1:19" x14ac:dyDescent="0.35">
      <c r="A365" s="74" t="s">
        <v>371</v>
      </c>
      <c r="B365" s="74">
        <v>60</v>
      </c>
      <c r="C365" s="74" t="s">
        <v>1623</v>
      </c>
      <c r="D365" s="74">
        <v>139905</v>
      </c>
      <c r="E365" s="74" t="s">
        <v>2148</v>
      </c>
      <c r="F365" s="74">
        <v>23105982</v>
      </c>
      <c r="G365" s="74">
        <v>23105982</v>
      </c>
      <c r="H365" s="75">
        <v>23105982</v>
      </c>
      <c r="I365" s="74" t="s">
        <v>2829</v>
      </c>
      <c r="J365" s="74" t="s">
        <v>2832</v>
      </c>
      <c r="K365" s="74">
        <v>273794</v>
      </c>
      <c r="L365" s="74">
        <v>0</v>
      </c>
      <c r="M365" s="74">
        <v>23379776</v>
      </c>
      <c r="N365" s="74">
        <v>23379776</v>
      </c>
      <c r="O365" s="74">
        <v>23105982</v>
      </c>
      <c r="P365" s="74">
        <v>23379776</v>
      </c>
      <c r="Q365" s="74">
        <v>23105982</v>
      </c>
      <c r="R365" s="74">
        <v>23379776</v>
      </c>
      <c r="S365" s="74">
        <v>23105982</v>
      </c>
    </row>
    <row r="366" spans="1:19" x14ac:dyDescent="0.35">
      <c r="A366" s="74" t="s">
        <v>372</v>
      </c>
      <c r="B366" s="74">
        <v>61</v>
      </c>
      <c r="C366" s="74" t="s">
        <v>1624</v>
      </c>
      <c r="D366" s="74">
        <v>43903</v>
      </c>
      <c r="E366" s="74" t="s">
        <v>2052</v>
      </c>
      <c r="F366" s="74">
        <v>25684480</v>
      </c>
      <c r="G366" s="74">
        <v>25684480</v>
      </c>
      <c r="H366" s="75">
        <v>25684480</v>
      </c>
      <c r="I366" s="74" t="s">
        <v>2829</v>
      </c>
      <c r="J366" s="74" t="s">
        <v>2832</v>
      </c>
      <c r="K366" s="74">
        <v>598799</v>
      </c>
      <c r="L366" s="74">
        <v>0</v>
      </c>
      <c r="M366" s="74">
        <v>26283279</v>
      </c>
      <c r="N366" s="74">
        <v>26283279</v>
      </c>
      <c r="O366" s="74">
        <v>25684480</v>
      </c>
      <c r="P366" s="74">
        <v>26283279</v>
      </c>
      <c r="Q366" s="74">
        <v>25684480</v>
      </c>
      <c r="R366" s="74">
        <v>26283279</v>
      </c>
      <c r="S366" s="74">
        <v>25684480</v>
      </c>
    </row>
    <row r="367" spans="1:19" x14ac:dyDescent="0.35">
      <c r="A367" s="74" t="s">
        <v>373</v>
      </c>
      <c r="B367" s="74">
        <v>61</v>
      </c>
      <c r="C367" s="74" t="s">
        <v>1624</v>
      </c>
      <c r="D367" s="74">
        <v>43905</v>
      </c>
      <c r="E367" s="74" t="s">
        <v>2054</v>
      </c>
      <c r="F367" s="74">
        <v>11237156313</v>
      </c>
      <c r="G367" s="74">
        <v>11237156313</v>
      </c>
      <c r="H367" s="75">
        <v>11237156313</v>
      </c>
      <c r="I367" s="74" t="s">
        <v>2829</v>
      </c>
      <c r="J367" s="74" t="s">
        <v>2832</v>
      </c>
      <c r="K367" s="74">
        <v>170608892</v>
      </c>
      <c r="L367" s="74">
        <v>0</v>
      </c>
      <c r="M367" s="74">
        <v>11407765205</v>
      </c>
      <c r="N367" s="74">
        <v>11407765205</v>
      </c>
      <c r="O367" s="74">
        <v>11237156313</v>
      </c>
      <c r="P367" s="74">
        <v>11407765205</v>
      </c>
      <c r="Q367" s="74">
        <v>11237156313</v>
      </c>
      <c r="R367" s="74">
        <v>11407765205</v>
      </c>
      <c r="S367" s="74">
        <v>11237156313</v>
      </c>
    </row>
    <row r="368" spans="1:19" x14ac:dyDescent="0.35">
      <c r="A368" s="74" t="s">
        <v>374</v>
      </c>
      <c r="B368" s="74">
        <v>61</v>
      </c>
      <c r="C368" s="74" t="s">
        <v>1624</v>
      </c>
      <c r="D368" s="74">
        <v>43912</v>
      </c>
      <c r="E368" s="74" t="s">
        <v>2059</v>
      </c>
      <c r="F368" s="74">
        <v>922271148</v>
      </c>
      <c r="G368" s="74">
        <v>922271148</v>
      </c>
      <c r="H368" s="75">
        <v>922271148</v>
      </c>
      <c r="I368" s="74" t="s">
        <v>2829</v>
      </c>
      <c r="J368" s="74" t="s">
        <v>2832</v>
      </c>
      <c r="K368" s="74">
        <v>12105298</v>
      </c>
      <c r="L368" s="74">
        <v>0</v>
      </c>
      <c r="M368" s="74">
        <v>934376446</v>
      </c>
      <c r="N368" s="74">
        <v>934376446</v>
      </c>
      <c r="O368" s="74">
        <v>922271148</v>
      </c>
      <c r="P368" s="74">
        <v>934376446</v>
      </c>
      <c r="Q368" s="74">
        <v>922271148</v>
      </c>
      <c r="R368" s="74">
        <v>934376446</v>
      </c>
      <c r="S368" s="74">
        <v>922271148</v>
      </c>
    </row>
    <row r="369" spans="1:19" x14ac:dyDescent="0.35">
      <c r="A369" s="74" t="s">
        <v>375</v>
      </c>
      <c r="B369" s="74">
        <v>61</v>
      </c>
      <c r="C369" s="74" t="s">
        <v>1624</v>
      </c>
      <c r="D369" s="74">
        <v>49906</v>
      </c>
      <c r="E369" s="74" t="s">
        <v>2096</v>
      </c>
      <c r="F369" s="74">
        <v>227955</v>
      </c>
      <c r="G369" s="74">
        <v>231674</v>
      </c>
      <c r="H369" s="75">
        <v>227955</v>
      </c>
      <c r="I369" s="74" t="s">
        <v>2829</v>
      </c>
      <c r="J369" s="74" t="s">
        <v>2832</v>
      </c>
      <c r="K369" s="74">
        <v>10000</v>
      </c>
      <c r="L369" s="74">
        <v>0</v>
      </c>
      <c r="M369" s="74">
        <v>237955</v>
      </c>
      <c r="N369" s="74">
        <v>237955</v>
      </c>
      <c r="O369" s="74">
        <v>227955</v>
      </c>
      <c r="P369" s="74">
        <v>237955</v>
      </c>
      <c r="Q369" s="74">
        <v>227955</v>
      </c>
      <c r="R369" s="74">
        <v>237955</v>
      </c>
      <c r="S369" s="74">
        <v>227955</v>
      </c>
    </row>
    <row r="370" spans="1:19" x14ac:dyDescent="0.35">
      <c r="A370" s="74" t="s">
        <v>376</v>
      </c>
      <c r="B370" s="74">
        <v>61</v>
      </c>
      <c r="C370" s="74" t="s">
        <v>1624</v>
      </c>
      <c r="D370" s="74">
        <v>57903</v>
      </c>
      <c r="E370" s="74" t="s">
        <v>2850</v>
      </c>
      <c r="F370" s="74">
        <v>4247639281</v>
      </c>
      <c r="G370" s="74">
        <v>4247639281</v>
      </c>
      <c r="H370" s="75">
        <v>4247639281</v>
      </c>
      <c r="I370" s="74" t="s">
        <v>2829</v>
      </c>
      <c r="J370" s="74" t="s">
        <v>2832</v>
      </c>
      <c r="K370" s="74">
        <v>89020844</v>
      </c>
      <c r="L370" s="74">
        <v>0</v>
      </c>
      <c r="M370" s="74">
        <v>4336660125</v>
      </c>
      <c r="N370" s="74">
        <v>4336660125</v>
      </c>
      <c r="O370" s="74">
        <v>4247639281</v>
      </c>
      <c r="P370" s="74">
        <v>4336660125</v>
      </c>
      <c r="Q370" s="74">
        <v>4247639281</v>
      </c>
      <c r="R370" s="74">
        <v>4336660125</v>
      </c>
      <c r="S370" s="74">
        <v>4247639281</v>
      </c>
    </row>
    <row r="371" spans="1:19" x14ac:dyDescent="0.35">
      <c r="A371" s="74" t="s">
        <v>377</v>
      </c>
      <c r="B371" s="74">
        <v>61</v>
      </c>
      <c r="C371" s="74" t="s">
        <v>1624</v>
      </c>
      <c r="D371" s="74">
        <v>61901</v>
      </c>
      <c r="E371" s="74" t="s">
        <v>2149</v>
      </c>
      <c r="F371" s="74">
        <v>17647244491</v>
      </c>
      <c r="G371" s="74">
        <v>17647244491</v>
      </c>
      <c r="H371" s="75">
        <v>17647244491</v>
      </c>
      <c r="I371" s="74" t="s">
        <v>2829</v>
      </c>
      <c r="J371" s="74" t="s">
        <v>2832</v>
      </c>
      <c r="K371" s="74">
        <v>333433642</v>
      </c>
      <c r="L371" s="74">
        <v>0</v>
      </c>
      <c r="M371" s="74">
        <v>17980678133</v>
      </c>
      <c r="N371" s="74">
        <v>17980678133</v>
      </c>
      <c r="O371" s="74">
        <v>17647244491</v>
      </c>
      <c r="P371" s="74">
        <v>17980678133</v>
      </c>
      <c r="Q371" s="74">
        <v>17647244491</v>
      </c>
      <c r="R371" s="74">
        <v>17980678133</v>
      </c>
      <c r="S371" s="74">
        <v>17647244491</v>
      </c>
    </row>
    <row r="372" spans="1:19" x14ac:dyDescent="0.35">
      <c r="A372" s="74" t="s">
        <v>378</v>
      </c>
      <c r="B372" s="74">
        <v>61</v>
      </c>
      <c r="C372" s="74" t="s">
        <v>1624</v>
      </c>
      <c r="D372" s="74">
        <v>61902</v>
      </c>
      <c r="E372" s="74" t="s">
        <v>2150</v>
      </c>
      <c r="F372" s="74">
        <v>38277831755</v>
      </c>
      <c r="G372" s="74">
        <v>38277831755</v>
      </c>
      <c r="H372" s="75">
        <v>38277831755</v>
      </c>
      <c r="I372" s="74" t="s">
        <v>2829</v>
      </c>
      <c r="J372" s="74" t="s">
        <v>2832</v>
      </c>
      <c r="K372" s="74">
        <v>587163581</v>
      </c>
      <c r="L372" s="74">
        <v>0</v>
      </c>
      <c r="M372" s="74">
        <v>38864995336</v>
      </c>
      <c r="N372" s="74">
        <v>38864995336</v>
      </c>
      <c r="O372" s="74">
        <v>38277831755</v>
      </c>
      <c r="P372" s="74">
        <v>38864995336</v>
      </c>
      <c r="Q372" s="74">
        <v>38277831755</v>
      </c>
      <c r="R372" s="74">
        <v>38864995336</v>
      </c>
      <c r="S372" s="74">
        <v>38277831755</v>
      </c>
    </row>
    <row r="373" spans="1:19" x14ac:dyDescent="0.35">
      <c r="A373" s="74" t="s">
        <v>379</v>
      </c>
      <c r="B373" s="74">
        <v>61</v>
      </c>
      <c r="C373" s="74" t="s">
        <v>1624</v>
      </c>
      <c r="D373" s="74">
        <v>61903</v>
      </c>
      <c r="E373" s="74" t="s">
        <v>2100</v>
      </c>
      <c r="F373" s="74">
        <v>614300577</v>
      </c>
      <c r="G373" s="74">
        <v>614300577</v>
      </c>
      <c r="H373" s="75">
        <v>614300577</v>
      </c>
      <c r="I373" s="74" t="s">
        <v>2829</v>
      </c>
      <c r="J373" s="74" t="s">
        <v>2832</v>
      </c>
      <c r="K373" s="74">
        <v>12966761</v>
      </c>
      <c r="L373" s="74">
        <v>0</v>
      </c>
      <c r="M373" s="74">
        <v>627267338</v>
      </c>
      <c r="N373" s="74">
        <v>627267338</v>
      </c>
      <c r="O373" s="74">
        <v>614300577</v>
      </c>
      <c r="P373" s="74">
        <v>627267338</v>
      </c>
      <c r="Q373" s="74">
        <v>614300577</v>
      </c>
      <c r="R373" s="74">
        <v>627267338</v>
      </c>
      <c r="S373" s="74">
        <v>614300577</v>
      </c>
    </row>
    <row r="374" spans="1:19" x14ac:dyDescent="0.35">
      <c r="A374" s="74" t="s">
        <v>380</v>
      </c>
      <c r="B374" s="74">
        <v>61</v>
      </c>
      <c r="C374" s="74" t="s">
        <v>1624</v>
      </c>
      <c r="D374" s="74">
        <v>61905</v>
      </c>
      <c r="E374" s="74" t="s">
        <v>2151</v>
      </c>
      <c r="F374" s="74">
        <v>833144568</v>
      </c>
      <c r="G374" s="74">
        <v>833144568</v>
      </c>
      <c r="H374" s="75">
        <v>833144568</v>
      </c>
      <c r="I374" s="74" t="s">
        <v>2829</v>
      </c>
      <c r="J374" s="74" t="s">
        <v>2832</v>
      </c>
      <c r="K374" s="74">
        <v>19938279</v>
      </c>
      <c r="L374" s="74">
        <v>0</v>
      </c>
      <c r="M374" s="74">
        <v>853082847</v>
      </c>
      <c r="N374" s="74">
        <v>853082847</v>
      </c>
      <c r="O374" s="74">
        <v>833144568</v>
      </c>
      <c r="P374" s="74">
        <v>853082847</v>
      </c>
      <c r="Q374" s="74">
        <v>833144568</v>
      </c>
      <c r="R374" s="74">
        <v>853082847</v>
      </c>
      <c r="S374" s="74">
        <v>833144568</v>
      </c>
    </row>
    <row r="375" spans="1:19" x14ac:dyDescent="0.35">
      <c r="A375" s="74" t="s">
        <v>381</v>
      </c>
      <c r="B375" s="74">
        <v>61</v>
      </c>
      <c r="C375" s="74" t="s">
        <v>1624</v>
      </c>
      <c r="D375" s="74">
        <v>61906</v>
      </c>
      <c r="E375" s="74" t="s">
        <v>2152</v>
      </c>
      <c r="F375" s="74">
        <v>726289530</v>
      </c>
      <c r="G375" s="74">
        <v>726289530</v>
      </c>
      <c r="H375" s="75">
        <v>726289530</v>
      </c>
      <c r="I375" s="74" t="s">
        <v>2829</v>
      </c>
      <c r="J375" s="74" t="s">
        <v>2832</v>
      </c>
      <c r="K375" s="74">
        <v>14387870</v>
      </c>
      <c r="L375" s="74">
        <v>0</v>
      </c>
      <c r="M375" s="74">
        <v>740677400</v>
      </c>
      <c r="N375" s="74">
        <v>740677400</v>
      </c>
      <c r="O375" s="74">
        <v>726289530</v>
      </c>
      <c r="P375" s="74">
        <v>740677400</v>
      </c>
      <c r="Q375" s="74">
        <v>726289530</v>
      </c>
      <c r="R375" s="74">
        <v>740677400</v>
      </c>
      <c r="S375" s="74">
        <v>726289530</v>
      </c>
    </row>
    <row r="376" spans="1:19" x14ac:dyDescent="0.35">
      <c r="A376" s="74" t="s">
        <v>382</v>
      </c>
      <c r="B376" s="74">
        <v>61</v>
      </c>
      <c r="C376" s="74" t="s">
        <v>1624</v>
      </c>
      <c r="D376" s="74">
        <v>61907</v>
      </c>
      <c r="E376" s="74" t="s">
        <v>2153</v>
      </c>
      <c r="F376" s="74">
        <v>1022832283</v>
      </c>
      <c r="G376" s="74">
        <v>1022832283</v>
      </c>
      <c r="H376" s="75">
        <v>1022832283</v>
      </c>
      <c r="I376" s="74" t="s">
        <v>2829</v>
      </c>
      <c r="J376" s="74" t="s">
        <v>2832</v>
      </c>
      <c r="K376" s="74">
        <v>26604213</v>
      </c>
      <c r="L376" s="74">
        <v>0</v>
      </c>
      <c r="M376" s="74">
        <v>1049436496</v>
      </c>
      <c r="N376" s="74">
        <v>1049436496</v>
      </c>
      <c r="O376" s="74">
        <v>1022832283</v>
      </c>
      <c r="P376" s="74">
        <v>1049436496</v>
      </c>
      <c r="Q376" s="74">
        <v>1022832283</v>
      </c>
      <c r="R376" s="74">
        <v>1049436496</v>
      </c>
      <c r="S376" s="74">
        <v>1022832283</v>
      </c>
    </row>
    <row r="377" spans="1:19" x14ac:dyDescent="0.35">
      <c r="A377" s="74" t="s">
        <v>383</v>
      </c>
      <c r="B377" s="74">
        <v>61</v>
      </c>
      <c r="C377" s="74" t="s">
        <v>1624</v>
      </c>
      <c r="D377" s="74">
        <v>61908</v>
      </c>
      <c r="E377" s="74" t="s">
        <v>2154</v>
      </c>
      <c r="F377" s="74">
        <v>1105830010</v>
      </c>
      <c r="G377" s="74">
        <v>1105830010</v>
      </c>
      <c r="H377" s="75">
        <v>1105830010</v>
      </c>
      <c r="I377" s="74" t="s">
        <v>2829</v>
      </c>
      <c r="J377" s="74" t="s">
        <v>2832</v>
      </c>
      <c r="K377" s="74">
        <v>30589572</v>
      </c>
      <c r="L377" s="74">
        <v>0</v>
      </c>
      <c r="M377" s="74">
        <v>1136419582</v>
      </c>
      <c r="N377" s="74">
        <v>1136419582</v>
      </c>
      <c r="O377" s="74">
        <v>1105830010</v>
      </c>
      <c r="P377" s="74">
        <v>1136419582</v>
      </c>
      <c r="Q377" s="74">
        <v>1105830010</v>
      </c>
      <c r="R377" s="74">
        <v>1136419582</v>
      </c>
      <c r="S377" s="74">
        <v>1105830010</v>
      </c>
    </row>
    <row r="378" spans="1:19" x14ac:dyDescent="0.35">
      <c r="A378" s="74" t="s">
        <v>384</v>
      </c>
      <c r="B378" s="74">
        <v>61</v>
      </c>
      <c r="C378" s="74" t="s">
        <v>1624</v>
      </c>
      <c r="D378" s="74">
        <v>61910</v>
      </c>
      <c r="E378" s="74" t="s">
        <v>2155</v>
      </c>
      <c r="F378" s="74">
        <v>2086714318</v>
      </c>
      <c r="G378" s="74">
        <v>2086714318</v>
      </c>
      <c r="H378" s="75">
        <v>2086714318</v>
      </c>
      <c r="I378" s="74" t="s">
        <v>2829</v>
      </c>
      <c r="J378" s="74" t="s">
        <v>2832</v>
      </c>
      <c r="K378" s="74">
        <v>30587725</v>
      </c>
      <c r="L378" s="74">
        <v>0</v>
      </c>
      <c r="M378" s="74">
        <v>2117302043</v>
      </c>
      <c r="N378" s="74">
        <v>2117302043</v>
      </c>
      <c r="O378" s="74">
        <v>2086714318</v>
      </c>
      <c r="P378" s="74">
        <v>2117302043</v>
      </c>
      <c r="Q378" s="74">
        <v>2086714318</v>
      </c>
      <c r="R378" s="74">
        <v>2117302043</v>
      </c>
      <c r="S378" s="74">
        <v>2086714318</v>
      </c>
    </row>
    <row r="379" spans="1:19" x14ac:dyDescent="0.35">
      <c r="A379" s="74" t="s">
        <v>385</v>
      </c>
      <c r="B379" s="74">
        <v>61</v>
      </c>
      <c r="C379" s="74" t="s">
        <v>1624</v>
      </c>
      <c r="D379" s="74">
        <v>61911</v>
      </c>
      <c r="E379" s="74" t="s">
        <v>2156</v>
      </c>
      <c r="F379" s="74">
        <v>8116620252</v>
      </c>
      <c r="G379" s="74">
        <v>8116620252</v>
      </c>
      <c r="H379" s="75">
        <v>8116620252</v>
      </c>
      <c r="I379" s="74" t="s">
        <v>2829</v>
      </c>
      <c r="J379" s="74" t="s">
        <v>2832</v>
      </c>
      <c r="K379" s="74">
        <v>107313227</v>
      </c>
      <c r="L379" s="74">
        <v>0</v>
      </c>
      <c r="M379" s="74">
        <v>8223933479</v>
      </c>
      <c r="N379" s="74">
        <v>8223933479</v>
      </c>
      <c r="O379" s="74">
        <v>8116620252</v>
      </c>
      <c r="P379" s="74">
        <v>8223933479</v>
      </c>
      <c r="Q379" s="74">
        <v>8116620252</v>
      </c>
      <c r="R379" s="74">
        <v>8223933479</v>
      </c>
      <c r="S379" s="74">
        <v>8116620252</v>
      </c>
    </row>
    <row r="380" spans="1:19" x14ac:dyDescent="0.35">
      <c r="A380" s="74" t="s">
        <v>386</v>
      </c>
      <c r="B380" s="74">
        <v>61</v>
      </c>
      <c r="C380" s="74" t="s">
        <v>1624</v>
      </c>
      <c r="D380" s="74">
        <v>61912</v>
      </c>
      <c r="E380" s="74" t="s">
        <v>2157</v>
      </c>
      <c r="F380" s="74">
        <v>1897021686</v>
      </c>
      <c r="G380" s="74">
        <v>1897021686</v>
      </c>
      <c r="H380" s="75">
        <v>1897021686</v>
      </c>
      <c r="I380" s="74" t="s">
        <v>2829</v>
      </c>
      <c r="J380" s="74" t="s">
        <v>2832</v>
      </c>
      <c r="K380" s="74">
        <v>49113939</v>
      </c>
      <c r="L380" s="74">
        <v>0</v>
      </c>
      <c r="M380" s="74">
        <v>1946135625</v>
      </c>
      <c r="N380" s="74">
        <v>1946135625</v>
      </c>
      <c r="O380" s="74">
        <v>1897021686</v>
      </c>
      <c r="P380" s="74">
        <v>1946135625</v>
      </c>
      <c r="Q380" s="74">
        <v>1897021686</v>
      </c>
      <c r="R380" s="74">
        <v>1946135625</v>
      </c>
      <c r="S380" s="74">
        <v>1897021686</v>
      </c>
    </row>
    <row r="381" spans="1:19" x14ac:dyDescent="0.35">
      <c r="A381" s="74" t="s">
        <v>387</v>
      </c>
      <c r="B381" s="74">
        <v>61</v>
      </c>
      <c r="C381" s="74" t="s">
        <v>1624</v>
      </c>
      <c r="D381" s="74">
        <v>61914</v>
      </c>
      <c r="E381" s="74" t="s">
        <v>2158</v>
      </c>
      <c r="F381" s="74">
        <v>4495551908</v>
      </c>
      <c r="G381" s="74">
        <v>4495551908</v>
      </c>
      <c r="H381" s="75">
        <v>4495551908</v>
      </c>
      <c r="I381" s="74" t="s">
        <v>2829</v>
      </c>
      <c r="J381" s="74" t="s">
        <v>2832</v>
      </c>
      <c r="K381" s="74">
        <v>101159499</v>
      </c>
      <c r="L381" s="74">
        <v>0</v>
      </c>
      <c r="M381" s="74">
        <v>4596711407</v>
      </c>
      <c r="N381" s="74">
        <v>4596711407</v>
      </c>
      <c r="O381" s="74">
        <v>4495551908</v>
      </c>
      <c r="P381" s="74">
        <v>4596711407</v>
      </c>
      <c r="Q381" s="74">
        <v>4495551908</v>
      </c>
      <c r="R381" s="74">
        <v>4596711407</v>
      </c>
      <c r="S381" s="74">
        <v>4495551908</v>
      </c>
    </row>
    <row r="382" spans="1:19" x14ac:dyDescent="0.35">
      <c r="A382" s="74" t="s">
        <v>388</v>
      </c>
      <c r="B382" s="74">
        <v>61</v>
      </c>
      <c r="C382" s="74" t="s">
        <v>1624</v>
      </c>
      <c r="D382" s="74">
        <v>249908</v>
      </c>
      <c r="E382" s="74" t="s">
        <v>2104</v>
      </c>
      <c r="F382" s="74">
        <v>51416171</v>
      </c>
      <c r="G382" s="74">
        <v>51416171</v>
      </c>
      <c r="H382" s="75">
        <v>51416171</v>
      </c>
      <c r="I382" s="74" t="s">
        <v>2829</v>
      </c>
      <c r="J382" s="74" t="s">
        <v>2832</v>
      </c>
      <c r="K382" s="74">
        <v>824607</v>
      </c>
      <c r="L382" s="74">
        <v>1268312</v>
      </c>
      <c r="M382" s="74">
        <v>52240778</v>
      </c>
      <c r="N382" s="74">
        <v>50972466</v>
      </c>
      <c r="O382" s="74">
        <v>50147859</v>
      </c>
      <c r="P382" s="74">
        <v>52240778</v>
      </c>
      <c r="Q382" s="74">
        <v>51416171</v>
      </c>
      <c r="R382" s="74">
        <v>50972466</v>
      </c>
      <c r="S382" s="74">
        <v>50147859</v>
      </c>
    </row>
    <row r="383" spans="1:19" x14ac:dyDescent="0.35">
      <c r="A383" s="74" t="s">
        <v>389</v>
      </c>
      <c r="B383" s="74">
        <v>62</v>
      </c>
      <c r="C383" s="74" t="s">
        <v>1625</v>
      </c>
      <c r="D383" s="74">
        <v>62901</v>
      </c>
      <c r="E383" s="74" t="s">
        <v>2159</v>
      </c>
      <c r="F383" s="74">
        <v>894695416</v>
      </c>
      <c r="G383" s="74">
        <v>899863240</v>
      </c>
      <c r="H383" s="75">
        <v>894695416</v>
      </c>
      <c r="I383" s="74" t="s">
        <v>2829</v>
      </c>
      <c r="J383" s="74" t="s">
        <v>2833</v>
      </c>
      <c r="K383" s="74">
        <v>16991200</v>
      </c>
      <c r="L383" s="74">
        <v>0</v>
      </c>
      <c r="M383" s="74">
        <v>911686616</v>
      </c>
      <c r="N383" s="74">
        <v>911686616</v>
      </c>
      <c r="O383" s="74">
        <v>894695416</v>
      </c>
      <c r="P383" s="74">
        <v>911686616</v>
      </c>
      <c r="Q383" s="74">
        <v>894695416</v>
      </c>
      <c r="R383" s="74">
        <v>911686616</v>
      </c>
      <c r="S383" s="74">
        <v>894695416</v>
      </c>
    </row>
    <row r="384" spans="1:19" x14ac:dyDescent="0.35">
      <c r="A384" s="74" t="s">
        <v>390</v>
      </c>
      <c r="B384" s="74">
        <v>62</v>
      </c>
      <c r="C384" s="74" t="s">
        <v>1625</v>
      </c>
      <c r="D384" s="74">
        <v>62902</v>
      </c>
      <c r="E384" s="74" t="s">
        <v>2160</v>
      </c>
      <c r="F384" s="74">
        <v>437929849</v>
      </c>
      <c r="G384" s="74">
        <v>446183172</v>
      </c>
      <c r="H384" s="75">
        <v>437929849</v>
      </c>
      <c r="I384" s="74" t="s">
        <v>2829</v>
      </c>
      <c r="J384" s="74" t="s">
        <v>2833</v>
      </c>
      <c r="K384" s="74">
        <v>2047060</v>
      </c>
      <c r="L384" s="74">
        <v>0</v>
      </c>
      <c r="M384" s="74">
        <v>439976909</v>
      </c>
      <c r="N384" s="74">
        <v>439976909</v>
      </c>
      <c r="O384" s="74">
        <v>437929849</v>
      </c>
      <c r="P384" s="74">
        <v>439976909</v>
      </c>
      <c r="Q384" s="74">
        <v>437929849</v>
      </c>
      <c r="R384" s="74">
        <v>439976909</v>
      </c>
      <c r="S384" s="74">
        <v>437929849</v>
      </c>
    </row>
    <row r="385" spans="1:19" x14ac:dyDescent="0.35">
      <c r="A385" s="74" t="s">
        <v>391</v>
      </c>
      <c r="B385" s="74">
        <v>62</v>
      </c>
      <c r="C385" s="74" t="s">
        <v>1625</v>
      </c>
      <c r="D385" s="74">
        <v>62903</v>
      </c>
      <c r="E385" s="74" t="s">
        <v>2161</v>
      </c>
      <c r="F385" s="74">
        <v>382901605</v>
      </c>
      <c r="G385" s="74">
        <v>397292446</v>
      </c>
      <c r="H385" s="75">
        <v>382901605</v>
      </c>
      <c r="I385" s="74" t="s">
        <v>2829</v>
      </c>
      <c r="J385" s="74" t="s">
        <v>2833</v>
      </c>
      <c r="K385" s="74">
        <v>9390680</v>
      </c>
      <c r="L385" s="74">
        <v>0</v>
      </c>
      <c r="M385" s="74">
        <v>392292285</v>
      </c>
      <c r="N385" s="74">
        <v>392292285</v>
      </c>
      <c r="O385" s="74">
        <v>382901605</v>
      </c>
      <c r="P385" s="74">
        <v>392292285</v>
      </c>
      <c r="Q385" s="74">
        <v>382901605</v>
      </c>
      <c r="R385" s="74">
        <v>392292285</v>
      </c>
      <c r="S385" s="74">
        <v>382901605</v>
      </c>
    </row>
    <row r="386" spans="1:19" x14ac:dyDescent="0.35">
      <c r="A386" s="74" t="s">
        <v>392</v>
      </c>
      <c r="B386" s="74">
        <v>62</v>
      </c>
      <c r="C386" s="74" t="s">
        <v>1625</v>
      </c>
      <c r="D386" s="74">
        <v>62904</v>
      </c>
      <c r="E386" s="74" t="s">
        <v>2162</v>
      </c>
      <c r="F386" s="74">
        <v>1892442794</v>
      </c>
      <c r="G386" s="74">
        <v>1906757632</v>
      </c>
      <c r="H386" s="75">
        <v>1892442794</v>
      </c>
      <c r="I386" s="74" t="s">
        <v>2829</v>
      </c>
      <c r="J386" s="74" t="s">
        <v>2833</v>
      </c>
      <c r="K386" s="74">
        <v>9036070</v>
      </c>
      <c r="L386" s="74">
        <v>0</v>
      </c>
      <c r="M386" s="74">
        <v>1901478864</v>
      </c>
      <c r="N386" s="74">
        <v>1901478864</v>
      </c>
      <c r="O386" s="74">
        <v>1892442794</v>
      </c>
      <c r="P386" s="74">
        <v>1901478864</v>
      </c>
      <c r="Q386" s="74">
        <v>1892442794</v>
      </c>
      <c r="R386" s="74">
        <v>1901478864</v>
      </c>
      <c r="S386" s="74">
        <v>1892442794</v>
      </c>
    </row>
    <row r="387" spans="1:19" x14ac:dyDescent="0.35">
      <c r="A387" s="74" t="s">
        <v>393</v>
      </c>
      <c r="B387" s="74">
        <v>62</v>
      </c>
      <c r="C387" s="74" t="s">
        <v>1625</v>
      </c>
      <c r="D387" s="74">
        <v>62905</v>
      </c>
      <c r="E387" s="74" t="s">
        <v>2163</v>
      </c>
      <c r="F387" s="74">
        <v>849992706</v>
      </c>
      <c r="G387" s="74">
        <v>846943294</v>
      </c>
      <c r="H387" s="75">
        <v>849992706</v>
      </c>
      <c r="I387" s="74" t="s">
        <v>2829</v>
      </c>
      <c r="J387" s="74" t="s">
        <v>2833</v>
      </c>
      <c r="K387" s="74">
        <v>1247850</v>
      </c>
      <c r="L387" s="74">
        <v>0</v>
      </c>
      <c r="M387" s="74">
        <v>851240556</v>
      </c>
      <c r="N387" s="74">
        <v>851240556</v>
      </c>
      <c r="O387" s="74">
        <v>849992706</v>
      </c>
      <c r="P387" s="74">
        <v>851240556</v>
      </c>
      <c r="Q387" s="74">
        <v>849992706</v>
      </c>
      <c r="R387" s="74">
        <v>851240556</v>
      </c>
      <c r="S387" s="74">
        <v>849992706</v>
      </c>
    </row>
    <row r="388" spans="1:19" x14ac:dyDescent="0.35">
      <c r="A388" s="74" t="s">
        <v>394</v>
      </c>
      <c r="B388" s="74">
        <v>62</v>
      </c>
      <c r="C388" s="74" t="s">
        <v>1625</v>
      </c>
      <c r="D388" s="74">
        <v>62906</v>
      </c>
      <c r="E388" s="74" t="s">
        <v>2164</v>
      </c>
      <c r="F388" s="74">
        <v>58377312</v>
      </c>
      <c r="G388" s="74">
        <v>59840463</v>
      </c>
      <c r="H388" s="75">
        <v>58377312</v>
      </c>
      <c r="I388" s="74" t="s">
        <v>2829</v>
      </c>
      <c r="J388" s="74" t="s">
        <v>2833</v>
      </c>
      <c r="K388" s="74">
        <v>2690210</v>
      </c>
      <c r="L388" s="74">
        <v>0</v>
      </c>
      <c r="M388" s="74">
        <v>61067522</v>
      </c>
      <c r="N388" s="74">
        <v>61067522</v>
      </c>
      <c r="O388" s="74">
        <v>58377312</v>
      </c>
      <c r="P388" s="74">
        <v>61067522</v>
      </c>
      <c r="Q388" s="74">
        <v>58377312</v>
      </c>
      <c r="R388" s="74">
        <v>61067522</v>
      </c>
      <c r="S388" s="74">
        <v>58377312</v>
      </c>
    </row>
    <row r="389" spans="1:19" x14ac:dyDescent="0.35">
      <c r="A389" s="74" t="s">
        <v>395</v>
      </c>
      <c r="B389" s="74">
        <v>63</v>
      </c>
      <c r="C389" s="74" t="s">
        <v>1626</v>
      </c>
      <c r="D389" s="74">
        <v>63903</v>
      </c>
      <c r="E389" s="74" t="s">
        <v>2165</v>
      </c>
      <c r="F389" s="74">
        <v>174306419</v>
      </c>
      <c r="G389" s="74">
        <v>174306419</v>
      </c>
      <c r="H389" s="75">
        <v>174306419</v>
      </c>
      <c r="I389" s="74" t="s">
        <v>2829</v>
      </c>
      <c r="J389" s="74" t="s">
        <v>2832</v>
      </c>
      <c r="K389" s="74">
        <v>2984490</v>
      </c>
      <c r="L389" s="74">
        <v>0</v>
      </c>
      <c r="M389" s="74">
        <v>177290909</v>
      </c>
      <c r="N389" s="74">
        <v>177290909</v>
      </c>
      <c r="O389" s="74">
        <v>174306419</v>
      </c>
      <c r="P389" s="74">
        <v>177290909</v>
      </c>
      <c r="Q389" s="74">
        <v>174306419</v>
      </c>
      <c r="R389" s="74">
        <v>177290909</v>
      </c>
      <c r="S389" s="74">
        <v>174306419</v>
      </c>
    </row>
    <row r="390" spans="1:19" x14ac:dyDescent="0.35">
      <c r="A390" s="74" t="s">
        <v>396</v>
      </c>
      <c r="B390" s="74">
        <v>63</v>
      </c>
      <c r="C390" s="74" t="s">
        <v>1626</v>
      </c>
      <c r="D390" s="74">
        <v>63906</v>
      </c>
      <c r="E390" s="74" t="s">
        <v>2166</v>
      </c>
      <c r="F390" s="74">
        <v>83237767</v>
      </c>
      <c r="G390" s="74">
        <v>84673650</v>
      </c>
      <c r="H390" s="75">
        <v>83237767</v>
      </c>
      <c r="I390" s="74" t="s">
        <v>2829</v>
      </c>
      <c r="J390" s="74" t="s">
        <v>2833</v>
      </c>
      <c r="K390" s="74">
        <v>542380</v>
      </c>
      <c r="L390" s="74">
        <v>0</v>
      </c>
      <c r="M390" s="74">
        <v>83780147</v>
      </c>
      <c r="N390" s="74">
        <v>83780147</v>
      </c>
      <c r="O390" s="74">
        <v>83237767</v>
      </c>
      <c r="P390" s="74">
        <v>83780147</v>
      </c>
      <c r="Q390" s="74">
        <v>83237767</v>
      </c>
      <c r="R390" s="74">
        <v>83780147</v>
      </c>
      <c r="S390" s="74">
        <v>83237767</v>
      </c>
    </row>
    <row r="391" spans="1:19" x14ac:dyDescent="0.35">
      <c r="A391" s="74" t="s">
        <v>397</v>
      </c>
      <c r="B391" s="74">
        <v>64</v>
      </c>
      <c r="C391" s="74" t="s">
        <v>1627</v>
      </c>
      <c r="D391" s="74">
        <v>64903</v>
      </c>
      <c r="E391" s="74" t="s">
        <v>2167</v>
      </c>
      <c r="F391" s="74">
        <v>5579242196</v>
      </c>
      <c r="G391" s="74">
        <v>5579242196</v>
      </c>
      <c r="H391" s="75">
        <v>5579242196</v>
      </c>
      <c r="I391" s="74" t="s">
        <v>2829</v>
      </c>
      <c r="J391" s="74" t="s">
        <v>2832</v>
      </c>
      <c r="K391" s="74">
        <v>16853074</v>
      </c>
      <c r="L391" s="74">
        <v>13642587</v>
      </c>
      <c r="M391" s="74">
        <v>5596095270</v>
      </c>
      <c r="N391" s="74">
        <v>5582452683</v>
      </c>
      <c r="O391" s="74">
        <v>5565599609</v>
      </c>
      <c r="P391" s="74">
        <v>5596095270</v>
      </c>
      <c r="Q391" s="74">
        <v>5579242196</v>
      </c>
      <c r="R391" s="74">
        <v>5582452683</v>
      </c>
      <c r="S391" s="74">
        <v>5565599609</v>
      </c>
    </row>
    <row r="392" spans="1:19" x14ac:dyDescent="0.35">
      <c r="A392" s="74" t="s">
        <v>398</v>
      </c>
      <c r="B392" s="74">
        <v>65</v>
      </c>
      <c r="C392" s="74" t="s">
        <v>1628</v>
      </c>
      <c r="D392" s="74">
        <v>33901</v>
      </c>
      <c r="E392" s="74" t="s">
        <v>1847</v>
      </c>
      <c r="F392" s="74">
        <v>2442776</v>
      </c>
      <c r="G392" s="74">
        <v>2442776</v>
      </c>
      <c r="H392" s="75">
        <v>2442776</v>
      </c>
      <c r="I392" s="74" t="s">
        <v>2829</v>
      </c>
      <c r="J392" s="74" t="s">
        <v>2832</v>
      </c>
      <c r="K392" s="74">
        <v>30000</v>
      </c>
      <c r="L392" s="74">
        <v>0</v>
      </c>
      <c r="M392" s="74">
        <v>2472776</v>
      </c>
      <c r="N392" s="74">
        <v>2472776</v>
      </c>
      <c r="O392" s="74">
        <v>2442776</v>
      </c>
      <c r="P392" s="74">
        <v>2472776</v>
      </c>
      <c r="Q392" s="74">
        <v>2442776</v>
      </c>
      <c r="R392" s="74">
        <v>2472776</v>
      </c>
      <c r="S392" s="74">
        <v>2442776</v>
      </c>
    </row>
    <row r="393" spans="1:19" x14ac:dyDescent="0.35">
      <c r="A393" s="74" t="s">
        <v>399</v>
      </c>
      <c r="B393" s="74">
        <v>65</v>
      </c>
      <c r="C393" s="74" t="s">
        <v>1628</v>
      </c>
      <c r="D393" s="74">
        <v>65901</v>
      </c>
      <c r="E393" s="74" t="s">
        <v>1848</v>
      </c>
      <c r="F393" s="74">
        <v>139541924</v>
      </c>
      <c r="G393" s="74">
        <v>162839756</v>
      </c>
      <c r="H393" s="75">
        <v>139541924</v>
      </c>
      <c r="I393" s="74" t="s">
        <v>2829</v>
      </c>
      <c r="J393" s="74" t="s">
        <v>2837</v>
      </c>
      <c r="K393" s="74">
        <v>5493879</v>
      </c>
      <c r="L393" s="74">
        <v>0</v>
      </c>
      <c r="M393" s="74">
        <v>145035803</v>
      </c>
      <c r="N393" s="74">
        <v>145035803</v>
      </c>
      <c r="O393" s="74">
        <v>139541924</v>
      </c>
      <c r="P393" s="74">
        <v>273611223</v>
      </c>
      <c r="Q393" s="74">
        <v>268117344</v>
      </c>
      <c r="R393" s="74">
        <v>273611223</v>
      </c>
      <c r="S393" s="74">
        <v>268117344</v>
      </c>
    </row>
    <row r="394" spans="1:19" x14ac:dyDescent="0.35">
      <c r="A394" s="74" t="s">
        <v>400</v>
      </c>
      <c r="B394" s="74">
        <v>65</v>
      </c>
      <c r="C394" s="74" t="s">
        <v>1628</v>
      </c>
      <c r="D394" s="74">
        <v>65902</v>
      </c>
      <c r="E394" s="74" t="s">
        <v>2072</v>
      </c>
      <c r="F394" s="74">
        <v>49544232</v>
      </c>
      <c r="G394" s="74">
        <v>53908253</v>
      </c>
      <c r="H394" s="75">
        <v>49544232</v>
      </c>
      <c r="I394" s="74" t="s">
        <v>2829</v>
      </c>
      <c r="J394" s="74" t="s">
        <v>2837</v>
      </c>
      <c r="K394" s="74">
        <v>544372</v>
      </c>
      <c r="L394" s="74">
        <v>0</v>
      </c>
      <c r="M394" s="74">
        <v>50088604</v>
      </c>
      <c r="N394" s="74">
        <v>50088604</v>
      </c>
      <c r="O394" s="74">
        <v>49544232</v>
      </c>
      <c r="P394" s="74">
        <v>50088604</v>
      </c>
      <c r="Q394" s="74">
        <v>49544232</v>
      </c>
      <c r="R394" s="74">
        <v>50088604</v>
      </c>
      <c r="S394" s="74">
        <v>49544232</v>
      </c>
    </row>
    <row r="395" spans="1:19" x14ac:dyDescent="0.35">
      <c r="A395" s="74" t="s">
        <v>401</v>
      </c>
      <c r="B395" s="74">
        <v>65</v>
      </c>
      <c r="C395" s="74" t="s">
        <v>1628</v>
      </c>
      <c r="D395" s="74">
        <v>90903</v>
      </c>
      <c r="E395" s="74" t="s">
        <v>2073</v>
      </c>
      <c r="F395" s="74">
        <v>4998077</v>
      </c>
      <c r="G395" s="74">
        <v>4998406</v>
      </c>
      <c r="H395" s="75">
        <v>4998077</v>
      </c>
      <c r="I395" s="74" t="s">
        <v>2829</v>
      </c>
      <c r="J395" s="74" t="s">
        <v>2832</v>
      </c>
      <c r="K395" s="74">
        <v>70000</v>
      </c>
      <c r="L395" s="74">
        <v>0</v>
      </c>
      <c r="M395" s="74">
        <v>5068077</v>
      </c>
      <c r="N395" s="74">
        <v>5068077</v>
      </c>
      <c r="O395" s="74">
        <v>4998077</v>
      </c>
      <c r="P395" s="74">
        <v>5068077</v>
      </c>
      <c r="Q395" s="74">
        <v>4998077</v>
      </c>
      <c r="R395" s="74">
        <v>5068077</v>
      </c>
      <c r="S395" s="74">
        <v>4998077</v>
      </c>
    </row>
    <row r="396" spans="1:19" x14ac:dyDescent="0.35">
      <c r="A396" s="74" t="s">
        <v>402</v>
      </c>
      <c r="B396" s="74">
        <v>65</v>
      </c>
      <c r="C396" s="74" t="s">
        <v>1628</v>
      </c>
      <c r="D396" s="74">
        <v>96904</v>
      </c>
      <c r="E396" s="74" t="s">
        <v>2033</v>
      </c>
      <c r="F396" s="74">
        <v>95626</v>
      </c>
      <c r="G396" s="74">
        <v>95626</v>
      </c>
      <c r="H396" s="75">
        <v>95626</v>
      </c>
      <c r="I396" s="74" t="s">
        <v>2829</v>
      </c>
      <c r="J396" s="74" t="s">
        <v>2832</v>
      </c>
      <c r="K396" s="74">
        <v>0</v>
      </c>
      <c r="L396" s="74">
        <v>0</v>
      </c>
      <c r="M396" s="74">
        <v>95626</v>
      </c>
      <c r="N396" s="74">
        <v>95626</v>
      </c>
      <c r="O396" s="74">
        <v>95626</v>
      </c>
      <c r="P396" s="74">
        <v>95626</v>
      </c>
      <c r="Q396" s="74">
        <v>95626</v>
      </c>
      <c r="R396" s="74">
        <v>95626</v>
      </c>
      <c r="S396" s="74">
        <v>95626</v>
      </c>
    </row>
    <row r="397" spans="1:19" x14ac:dyDescent="0.35">
      <c r="A397" s="74" t="s">
        <v>403</v>
      </c>
      <c r="B397" s="74">
        <v>66</v>
      </c>
      <c r="C397" s="74" t="s">
        <v>1629</v>
      </c>
      <c r="D397" s="74">
        <v>66005</v>
      </c>
      <c r="E397" s="74" t="s">
        <v>2168</v>
      </c>
      <c r="F397" s="74">
        <v>27060143</v>
      </c>
      <c r="G397" s="74">
        <v>27060143</v>
      </c>
      <c r="H397" s="75">
        <v>27060143</v>
      </c>
      <c r="I397" s="74" t="s">
        <v>2829</v>
      </c>
      <c r="J397" s="74" t="s">
        <v>2832</v>
      </c>
      <c r="K397" s="74">
        <v>347939</v>
      </c>
      <c r="L397" s="74">
        <v>263294</v>
      </c>
      <c r="M397" s="74">
        <v>27408082</v>
      </c>
      <c r="N397" s="74">
        <v>27144788</v>
      </c>
      <c r="O397" s="74">
        <v>26796849</v>
      </c>
      <c r="P397" s="74">
        <v>27408082</v>
      </c>
      <c r="Q397" s="74">
        <v>27060143</v>
      </c>
      <c r="R397" s="74">
        <v>27144788</v>
      </c>
      <c r="S397" s="74">
        <v>26796849</v>
      </c>
    </row>
    <row r="398" spans="1:19" x14ac:dyDescent="0.35">
      <c r="A398" s="74" t="s">
        <v>404</v>
      </c>
      <c r="B398" s="74">
        <v>66</v>
      </c>
      <c r="C398" s="74" t="s">
        <v>1629</v>
      </c>
      <c r="D398" s="74">
        <v>66901</v>
      </c>
      <c r="E398" s="74" t="s">
        <v>2169</v>
      </c>
      <c r="F398" s="74">
        <v>218433379</v>
      </c>
      <c r="G398" s="74">
        <v>223811986</v>
      </c>
      <c r="H398" s="75">
        <v>218433379</v>
      </c>
      <c r="I398" s="74" t="s">
        <v>2829</v>
      </c>
      <c r="J398" s="74" t="s">
        <v>2833</v>
      </c>
      <c r="K398" s="74">
        <v>3850243</v>
      </c>
      <c r="L398" s="74">
        <v>0</v>
      </c>
      <c r="M398" s="74">
        <v>222283622</v>
      </c>
      <c r="N398" s="74">
        <v>222283622</v>
      </c>
      <c r="O398" s="74">
        <v>218433379</v>
      </c>
      <c r="P398" s="74">
        <v>222283622</v>
      </c>
      <c r="Q398" s="74">
        <v>218433379</v>
      </c>
      <c r="R398" s="74">
        <v>222283622</v>
      </c>
      <c r="S398" s="74">
        <v>218433379</v>
      </c>
    </row>
    <row r="399" spans="1:19" x14ac:dyDescent="0.35">
      <c r="A399" s="74" t="s">
        <v>405</v>
      </c>
      <c r="B399" s="74">
        <v>66</v>
      </c>
      <c r="C399" s="74" t="s">
        <v>1629</v>
      </c>
      <c r="D399" s="74">
        <v>66902</v>
      </c>
      <c r="E399" s="74" t="s">
        <v>2170</v>
      </c>
      <c r="F399" s="74">
        <v>159376604</v>
      </c>
      <c r="G399" s="74">
        <v>166889607</v>
      </c>
      <c r="H399" s="75">
        <v>166889607</v>
      </c>
      <c r="I399" s="74" t="s">
        <v>2830</v>
      </c>
      <c r="J399" s="74" t="s">
        <v>2836</v>
      </c>
      <c r="K399" s="74">
        <v>7426779</v>
      </c>
      <c r="L399" s="74">
        <v>0</v>
      </c>
      <c r="M399" s="74">
        <v>174427100</v>
      </c>
      <c r="N399" s="74">
        <v>174427100</v>
      </c>
      <c r="O399" s="74">
        <v>166889607</v>
      </c>
      <c r="P399" s="74">
        <v>174427100</v>
      </c>
      <c r="Q399" s="74">
        <v>166889607</v>
      </c>
      <c r="R399" s="74">
        <v>174427100</v>
      </c>
      <c r="S399" s="74">
        <v>166889607</v>
      </c>
    </row>
    <row r="400" spans="1:19" x14ac:dyDescent="0.35">
      <c r="A400" s="74" t="s">
        <v>406</v>
      </c>
      <c r="B400" s="74">
        <v>66</v>
      </c>
      <c r="C400" s="74" t="s">
        <v>1629</v>
      </c>
      <c r="D400" s="74">
        <v>66903</v>
      </c>
      <c r="E400" s="74" t="s">
        <v>2171</v>
      </c>
      <c r="F400" s="74">
        <v>246672926</v>
      </c>
      <c r="G400" s="74">
        <v>265619605</v>
      </c>
      <c r="H400" s="75">
        <v>265619605</v>
      </c>
      <c r="I400" s="74" t="s">
        <v>2830</v>
      </c>
      <c r="J400" s="74" t="s">
        <v>2836</v>
      </c>
      <c r="K400" s="74">
        <v>5962495</v>
      </c>
      <c r="L400" s="74">
        <v>3909882</v>
      </c>
      <c r="M400" s="74">
        <v>271671783</v>
      </c>
      <c r="N400" s="74">
        <v>267653307</v>
      </c>
      <c r="O400" s="74">
        <v>261601129</v>
      </c>
      <c r="P400" s="74">
        <v>271671783</v>
      </c>
      <c r="Q400" s="74">
        <v>265619605</v>
      </c>
      <c r="R400" s="74">
        <v>267653307</v>
      </c>
      <c r="S400" s="74">
        <v>261601129</v>
      </c>
    </row>
    <row r="401" spans="1:19" x14ac:dyDescent="0.35">
      <c r="A401" s="74" t="s">
        <v>407</v>
      </c>
      <c r="B401" s="74">
        <v>66</v>
      </c>
      <c r="C401" s="74" t="s">
        <v>1629</v>
      </c>
      <c r="D401" s="74">
        <v>125905</v>
      </c>
      <c r="E401" s="74" t="s">
        <v>2172</v>
      </c>
      <c r="F401" s="74">
        <v>15588102</v>
      </c>
      <c r="G401" s="74">
        <v>16105263</v>
      </c>
      <c r="H401" s="75">
        <v>15588102</v>
      </c>
      <c r="I401" s="74" t="s">
        <v>2829</v>
      </c>
      <c r="J401" s="74" t="s">
        <v>2833</v>
      </c>
      <c r="K401" s="74">
        <v>316004</v>
      </c>
      <c r="L401" s="74">
        <v>0</v>
      </c>
      <c r="M401" s="74">
        <v>15904106</v>
      </c>
      <c r="N401" s="74">
        <v>15904106</v>
      </c>
      <c r="O401" s="74">
        <v>15588102</v>
      </c>
      <c r="P401" s="74">
        <v>15904106</v>
      </c>
      <c r="Q401" s="74">
        <v>15588102</v>
      </c>
      <c r="R401" s="74">
        <v>15904106</v>
      </c>
      <c r="S401" s="74">
        <v>15588102</v>
      </c>
    </row>
    <row r="402" spans="1:19" x14ac:dyDescent="0.35">
      <c r="A402" s="74" t="s">
        <v>408</v>
      </c>
      <c r="B402" s="74">
        <v>67</v>
      </c>
      <c r="C402" s="74" t="s">
        <v>1630</v>
      </c>
      <c r="D402" s="74">
        <v>30901</v>
      </c>
      <c r="E402" s="74" t="s">
        <v>1969</v>
      </c>
      <c r="F402" s="74">
        <v>28552459</v>
      </c>
      <c r="G402" s="74">
        <v>29785821</v>
      </c>
      <c r="H402" s="75">
        <v>28552459</v>
      </c>
      <c r="I402" s="74" t="s">
        <v>2829</v>
      </c>
      <c r="J402" s="74" t="s">
        <v>2833</v>
      </c>
      <c r="K402" s="74">
        <v>995190</v>
      </c>
      <c r="L402" s="74">
        <v>0</v>
      </c>
      <c r="M402" s="74">
        <v>29547649</v>
      </c>
      <c r="N402" s="74">
        <v>29547649</v>
      </c>
      <c r="O402" s="74">
        <v>28552459</v>
      </c>
      <c r="P402" s="74">
        <v>29547649</v>
      </c>
      <c r="Q402" s="74">
        <v>28552459</v>
      </c>
      <c r="R402" s="74">
        <v>29547649</v>
      </c>
      <c r="S402" s="74">
        <v>28552459</v>
      </c>
    </row>
    <row r="403" spans="1:19" x14ac:dyDescent="0.35">
      <c r="A403" s="74" t="s">
        <v>409</v>
      </c>
      <c r="B403" s="74">
        <v>67</v>
      </c>
      <c r="C403" s="74" t="s">
        <v>1630</v>
      </c>
      <c r="D403" s="74">
        <v>47902</v>
      </c>
      <c r="E403" s="74" t="s">
        <v>2081</v>
      </c>
      <c r="F403" s="74">
        <v>17484929</v>
      </c>
      <c r="G403" s="74">
        <v>17484929</v>
      </c>
      <c r="H403" s="75">
        <v>17484929</v>
      </c>
      <c r="I403" s="74" t="s">
        <v>2829</v>
      </c>
      <c r="J403" s="74" t="s">
        <v>2833</v>
      </c>
      <c r="K403" s="74">
        <v>559220</v>
      </c>
      <c r="L403" s="74">
        <v>0</v>
      </c>
      <c r="M403" s="74">
        <v>18044149</v>
      </c>
      <c r="N403" s="74">
        <v>18044149</v>
      </c>
      <c r="O403" s="74">
        <v>17484929</v>
      </c>
      <c r="P403" s="74">
        <v>18044149</v>
      </c>
      <c r="Q403" s="74">
        <v>17484929</v>
      </c>
      <c r="R403" s="74">
        <v>18044149</v>
      </c>
      <c r="S403" s="74">
        <v>17484929</v>
      </c>
    </row>
    <row r="404" spans="1:19" x14ac:dyDescent="0.35">
      <c r="A404" s="74" t="s">
        <v>410</v>
      </c>
      <c r="B404" s="74">
        <v>67</v>
      </c>
      <c r="C404" s="74" t="s">
        <v>1630</v>
      </c>
      <c r="D404" s="74">
        <v>67902</v>
      </c>
      <c r="E404" s="74" t="s">
        <v>1988</v>
      </c>
      <c r="F404" s="74">
        <v>539347563</v>
      </c>
      <c r="G404" s="74">
        <v>559271695</v>
      </c>
      <c r="H404" s="75">
        <v>539347563</v>
      </c>
      <c r="I404" s="74" t="s">
        <v>2829</v>
      </c>
      <c r="J404" s="74" t="s">
        <v>2833</v>
      </c>
      <c r="K404" s="74">
        <v>10099380</v>
      </c>
      <c r="L404" s="74">
        <v>0</v>
      </c>
      <c r="M404" s="74">
        <v>549446943</v>
      </c>
      <c r="N404" s="74">
        <v>549446943</v>
      </c>
      <c r="O404" s="74">
        <v>539347563</v>
      </c>
      <c r="P404" s="74">
        <v>549446943</v>
      </c>
      <c r="Q404" s="74">
        <v>539347563</v>
      </c>
      <c r="R404" s="74">
        <v>549446943</v>
      </c>
      <c r="S404" s="74">
        <v>539347563</v>
      </c>
    </row>
    <row r="405" spans="1:19" x14ac:dyDescent="0.35">
      <c r="A405" s="74" t="s">
        <v>411</v>
      </c>
      <c r="B405" s="74">
        <v>67</v>
      </c>
      <c r="C405" s="74" t="s">
        <v>1630</v>
      </c>
      <c r="D405" s="74">
        <v>67903</v>
      </c>
      <c r="E405" s="74" t="s">
        <v>2173</v>
      </c>
      <c r="F405" s="74">
        <v>506092544</v>
      </c>
      <c r="G405" s="74">
        <v>518476027</v>
      </c>
      <c r="H405" s="75">
        <v>506092544</v>
      </c>
      <c r="I405" s="74" t="s">
        <v>2829</v>
      </c>
      <c r="J405" s="74" t="s">
        <v>2833</v>
      </c>
      <c r="K405" s="74">
        <v>14020310</v>
      </c>
      <c r="L405" s="74">
        <v>0</v>
      </c>
      <c r="M405" s="74">
        <v>520112854</v>
      </c>
      <c r="N405" s="74">
        <v>520112854</v>
      </c>
      <c r="O405" s="74">
        <v>506092544</v>
      </c>
      <c r="P405" s="74">
        <v>520112854</v>
      </c>
      <c r="Q405" s="74">
        <v>506092544</v>
      </c>
      <c r="R405" s="74">
        <v>520112854</v>
      </c>
      <c r="S405" s="74">
        <v>506092544</v>
      </c>
    </row>
    <row r="406" spans="1:19" x14ac:dyDescent="0.35">
      <c r="A406" s="74" t="s">
        <v>412</v>
      </c>
      <c r="B406" s="74">
        <v>67</v>
      </c>
      <c r="C406" s="74" t="s">
        <v>1630</v>
      </c>
      <c r="D406" s="74">
        <v>67904</v>
      </c>
      <c r="E406" s="74" t="s">
        <v>2084</v>
      </c>
      <c r="F406" s="74">
        <v>98413307</v>
      </c>
      <c r="G406" s="74">
        <v>99343561</v>
      </c>
      <c r="H406" s="75">
        <v>98413307</v>
      </c>
      <c r="I406" s="74" t="s">
        <v>2829</v>
      </c>
      <c r="J406" s="74" t="s">
        <v>2833</v>
      </c>
      <c r="K406" s="74">
        <v>3048260</v>
      </c>
      <c r="L406" s="74">
        <v>0</v>
      </c>
      <c r="M406" s="74">
        <v>101461567</v>
      </c>
      <c r="N406" s="74">
        <v>101461567</v>
      </c>
      <c r="O406" s="74">
        <v>98413307</v>
      </c>
      <c r="P406" s="74">
        <v>101461567</v>
      </c>
      <c r="Q406" s="74">
        <v>98413307</v>
      </c>
      <c r="R406" s="74">
        <v>101461567</v>
      </c>
      <c r="S406" s="74">
        <v>98413307</v>
      </c>
    </row>
    <row r="407" spans="1:19" x14ac:dyDescent="0.35">
      <c r="A407" s="74" t="s">
        <v>413</v>
      </c>
      <c r="B407" s="74">
        <v>67</v>
      </c>
      <c r="C407" s="74" t="s">
        <v>1630</v>
      </c>
      <c r="D407" s="74">
        <v>67907</v>
      </c>
      <c r="E407" s="74" t="s">
        <v>2174</v>
      </c>
      <c r="F407" s="74">
        <v>137801060</v>
      </c>
      <c r="G407" s="74">
        <v>141706003</v>
      </c>
      <c r="H407" s="75">
        <v>137801060</v>
      </c>
      <c r="I407" s="74" t="s">
        <v>2829</v>
      </c>
      <c r="J407" s="74" t="s">
        <v>2833</v>
      </c>
      <c r="K407" s="74">
        <v>3779480</v>
      </c>
      <c r="L407" s="74">
        <v>0</v>
      </c>
      <c r="M407" s="74">
        <v>141580540</v>
      </c>
      <c r="N407" s="74">
        <v>141580540</v>
      </c>
      <c r="O407" s="74">
        <v>137801060</v>
      </c>
      <c r="P407" s="74">
        <v>141580540</v>
      </c>
      <c r="Q407" s="74">
        <v>137801060</v>
      </c>
      <c r="R407" s="74">
        <v>141580540</v>
      </c>
      <c r="S407" s="74">
        <v>137801060</v>
      </c>
    </row>
    <row r="408" spans="1:19" x14ac:dyDescent="0.35">
      <c r="A408" s="74" t="s">
        <v>414</v>
      </c>
      <c r="B408" s="74">
        <v>67</v>
      </c>
      <c r="C408" s="74" t="s">
        <v>1630</v>
      </c>
      <c r="D408" s="74">
        <v>67908</v>
      </c>
      <c r="E408" s="74" t="s">
        <v>1970</v>
      </c>
      <c r="F408" s="74">
        <v>49588155</v>
      </c>
      <c r="G408" s="74">
        <v>48059396</v>
      </c>
      <c r="H408" s="75">
        <v>49588155</v>
      </c>
      <c r="I408" s="74" t="s">
        <v>2829</v>
      </c>
      <c r="J408" s="74" t="s">
        <v>2833</v>
      </c>
      <c r="K408" s="74">
        <v>2512070</v>
      </c>
      <c r="L408" s="74">
        <v>0</v>
      </c>
      <c r="M408" s="74">
        <v>52100225</v>
      </c>
      <c r="N408" s="74">
        <v>52100225</v>
      </c>
      <c r="O408" s="74">
        <v>49588155</v>
      </c>
      <c r="P408" s="74">
        <v>52100225</v>
      </c>
      <c r="Q408" s="74">
        <v>49588155</v>
      </c>
      <c r="R408" s="74">
        <v>52100225</v>
      </c>
      <c r="S408" s="74">
        <v>49588155</v>
      </c>
    </row>
    <row r="409" spans="1:19" x14ac:dyDescent="0.35">
      <c r="A409" s="74" t="s">
        <v>415</v>
      </c>
      <c r="B409" s="74">
        <v>67</v>
      </c>
      <c r="C409" s="74" t="s">
        <v>1630</v>
      </c>
      <c r="D409" s="74">
        <v>72908</v>
      </c>
      <c r="E409" s="74" t="s">
        <v>2175</v>
      </c>
      <c r="F409" s="74">
        <v>826890</v>
      </c>
      <c r="G409" s="74">
        <v>826890</v>
      </c>
      <c r="H409" s="75">
        <v>826890</v>
      </c>
      <c r="I409" s="74" t="s">
        <v>2829</v>
      </c>
      <c r="J409" s="74" t="s">
        <v>2833</v>
      </c>
      <c r="K409" s="74">
        <v>0</v>
      </c>
      <c r="L409" s="74">
        <v>0</v>
      </c>
      <c r="M409" s="74">
        <v>826890</v>
      </c>
      <c r="N409" s="74">
        <v>826890</v>
      </c>
      <c r="O409" s="74">
        <v>826890</v>
      </c>
      <c r="P409" s="74">
        <v>826890</v>
      </c>
      <c r="Q409" s="74">
        <v>826890</v>
      </c>
      <c r="R409" s="74">
        <v>826890</v>
      </c>
      <c r="S409" s="74">
        <v>826890</v>
      </c>
    </row>
    <row r="410" spans="1:19" x14ac:dyDescent="0.35">
      <c r="A410" s="74" t="s">
        <v>416</v>
      </c>
      <c r="B410" s="74">
        <v>67</v>
      </c>
      <c r="C410" s="74" t="s">
        <v>1630</v>
      </c>
      <c r="D410" s="74">
        <v>72909</v>
      </c>
      <c r="E410" s="74" t="s">
        <v>2086</v>
      </c>
      <c r="F410" s="74">
        <v>19688692</v>
      </c>
      <c r="G410" s="74">
        <v>19688692</v>
      </c>
      <c r="H410" s="75">
        <v>19688692</v>
      </c>
      <c r="I410" s="74" t="s">
        <v>2829</v>
      </c>
      <c r="J410" s="74" t="s">
        <v>2833</v>
      </c>
      <c r="K410" s="74">
        <v>55000</v>
      </c>
      <c r="L410" s="74">
        <v>0</v>
      </c>
      <c r="M410" s="74">
        <v>19743692</v>
      </c>
      <c r="N410" s="74">
        <v>19743692</v>
      </c>
      <c r="O410" s="74">
        <v>19688692</v>
      </c>
      <c r="P410" s="74">
        <v>19743692</v>
      </c>
      <c r="Q410" s="74">
        <v>19688692</v>
      </c>
      <c r="R410" s="74">
        <v>19743692</v>
      </c>
      <c r="S410" s="74">
        <v>19688692</v>
      </c>
    </row>
    <row r="411" spans="1:19" x14ac:dyDescent="0.35">
      <c r="A411" s="74" t="s">
        <v>417</v>
      </c>
      <c r="B411" s="74">
        <v>68</v>
      </c>
      <c r="C411" s="74" t="s">
        <v>1631</v>
      </c>
      <c r="D411" s="74">
        <v>68901</v>
      </c>
      <c r="E411" s="74" t="s">
        <v>2176</v>
      </c>
      <c r="F411" s="74">
        <v>13678557758</v>
      </c>
      <c r="G411" s="74">
        <v>14187557614</v>
      </c>
      <c r="H411" s="75">
        <v>13678557758</v>
      </c>
      <c r="I411" s="74" t="s">
        <v>2829</v>
      </c>
      <c r="J411" s="74" t="s">
        <v>2833</v>
      </c>
      <c r="K411" s="74">
        <v>263934293</v>
      </c>
      <c r="L411" s="74">
        <v>417168974</v>
      </c>
      <c r="M411" s="74">
        <v>13942492051</v>
      </c>
      <c r="N411" s="74">
        <v>13525323077</v>
      </c>
      <c r="O411" s="74">
        <v>13261388784</v>
      </c>
      <c r="P411" s="74">
        <v>13942492051</v>
      </c>
      <c r="Q411" s="74">
        <v>13678557758</v>
      </c>
      <c r="R411" s="74">
        <v>13525323077</v>
      </c>
      <c r="S411" s="74">
        <v>13261388784</v>
      </c>
    </row>
    <row r="412" spans="1:19" x14ac:dyDescent="0.35">
      <c r="A412" s="74" t="s">
        <v>418</v>
      </c>
      <c r="B412" s="74">
        <v>69</v>
      </c>
      <c r="C412" s="74" t="s">
        <v>1632</v>
      </c>
      <c r="D412" s="74">
        <v>69901</v>
      </c>
      <c r="E412" s="74" t="s">
        <v>2177</v>
      </c>
      <c r="F412" s="74">
        <v>309030106</v>
      </c>
      <c r="G412" s="74">
        <v>355098160</v>
      </c>
      <c r="H412" s="75">
        <v>309030106</v>
      </c>
      <c r="I412" s="74" t="s">
        <v>2829</v>
      </c>
      <c r="J412" s="74" t="s">
        <v>2834</v>
      </c>
      <c r="K412" s="74">
        <v>3092343</v>
      </c>
      <c r="L412" s="74">
        <v>0</v>
      </c>
      <c r="M412" s="74">
        <v>312122449</v>
      </c>
      <c r="N412" s="74">
        <v>312122449</v>
      </c>
      <c r="O412" s="74">
        <v>309030106</v>
      </c>
      <c r="P412" s="74">
        <v>312122449</v>
      </c>
      <c r="Q412" s="74">
        <v>309030106</v>
      </c>
      <c r="R412" s="74">
        <v>312122449</v>
      </c>
      <c r="S412" s="74">
        <v>309030106</v>
      </c>
    </row>
    <row r="413" spans="1:19" x14ac:dyDescent="0.35">
      <c r="A413" s="74" t="s">
        <v>419</v>
      </c>
      <c r="B413" s="74">
        <v>69</v>
      </c>
      <c r="C413" s="74" t="s">
        <v>1632</v>
      </c>
      <c r="D413" s="74">
        <v>69902</v>
      </c>
      <c r="E413" s="74" t="s">
        <v>2178</v>
      </c>
      <c r="F413" s="74">
        <v>100398448</v>
      </c>
      <c r="G413" s="74">
        <v>105489011</v>
      </c>
      <c r="H413" s="75">
        <v>100398448</v>
      </c>
      <c r="I413" s="74" t="s">
        <v>2829</v>
      </c>
      <c r="J413" s="74" t="s">
        <v>2833</v>
      </c>
      <c r="K413" s="74">
        <v>1046164</v>
      </c>
      <c r="L413" s="74">
        <v>0</v>
      </c>
      <c r="M413" s="74">
        <v>101449616</v>
      </c>
      <c r="N413" s="74">
        <v>101449616</v>
      </c>
      <c r="O413" s="74">
        <v>100398448</v>
      </c>
      <c r="P413" s="74">
        <v>101449616</v>
      </c>
      <c r="Q413" s="74">
        <v>100398448</v>
      </c>
      <c r="R413" s="74">
        <v>101449616</v>
      </c>
      <c r="S413" s="74">
        <v>100398448</v>
      </c>
    </row>
    <row r="414" spans="1:19" x14ac:dyDescent="0.35">
      <c r="A414" s="74" t="s">
        <v>420</v>
      </c>
      <c r="B414" s="74">
        <v>70</v>
      </c>
      <c r="C414" s="74" t="s">
        <v>1633</v>
      </c>
      <c r="D414" s="74">
        <v>70901</v>
      </c>
      <c r="E414" s="74" t="s">
        <v>2179</v>
      </c>
      <c r="F414" s="74">
        <v>37704631</v>
      </c>
      <c r="G414" s="74">
        <v>40822207</v>
      </c>
      <c r="H414" s="75">
        <v>37704631</v>
      </c>
      <c r="I414" s="74" t="s">
        <v>2829</v>
      </c>
      <c r="J414" s="74" t="s">
        <v>2833</v>
      </c>
      <c r="K414" s="74">
        <v>1301652</v>
      </c>
      <c r="L414" s="74">
        <v>0</v>
      </c>
      <c r="M414" s="74">
        <v>39008823</v>
      </c>
      <c r="N414" s="74">
        <v>39008823</v>
      </c>
      <c r="O414" s="74">
        <v>37704631</v>
      </c>
      <c r="P414" s="74">
        <v>39008823</v>
      </c>
      <c r="Q414" s="74">
        <v>37704631</v>
      </c>
      <c r="R414" s="74">
        <v>39008823</v>
      </c>
      <c r="S414" s="74">
        <v>37704631</v>
      </c>
    </row>
    <row r="415" spans="1:19" x14ac:dyDescent="0.35">
      <c r="A415" s="74" t="s">
        <v>421</v>
      </c>
      <c r="B415" s="74">
        <v>70</v>
      </c>
      <c r="C415" s="74" t="s">
        <v>1633</v>
      </c>
      <c r="D415" s="74">
        <v>70903</v>
      </c>
      <c r="E415" s="74" t="s">
        <v>2180</v>
      </c>
      <c r="F415" s="74">
        <v>2021602286</v>
      </c>
      <c r="G415" s="74">
        <v>2163438221</v>
      </c>
      <c r="H415" s="75">
        <v>2021602286</v>
      </c>
      <c r="I415" s="74" t="s">
        <v>2829</v>
      </c>
      <c r="J415" s="74" t="s">
        <v>2834</v>
      </c>
      <c r="K415" s="74">
        <v>45212114</v>
      </c>
      <c r="L415" s="74">
        <v>0</v>
      </c>
      <c r="M415" s="74">
        <v>2067409651</v>
      </c>
      <c r="N415" s="74">
        <v>2067409651</v>
      </c>
      <c r="O415" s="74">
        <v>2021602286</v>
      </c>
      <c r="P415" s="74">
        <v>2067409651</v>
      </c>
      <c r="Q415" s="74">
        <v>2021602286</v>
      </c>
      <c r="R415" s="74">
        <v>2067409651</v>
      </c>
      <c r="S415" s="74">
        <v>2021602286</v>
      </c>
    </row>
    <row r="416" spans="1:19" x14ac:dyDescent="0.35">
      <c r="A416" s="74" t="s">
        <v>422</v>
      </c>
      <c r="B416" s="74">
        <v>70</v>
      </c>
      <c r="C416" s="74" t="s">
        <v>1633</v>
      </c>
      <c r="D416" s="74">
        <v>70905</v>
      </c>
      <c r="E416" s="74" t="s">
        <v>2134</v>
      </c>
      <c r="F416" s="74">
        <v>381199788</v>
      </c>
      <c r="G416" s="74">
        <v>405235397</v>
      </c>
      <c r="H416" s="75">
        <v>381199788</v>
      </c>
      <c r="I416" s="74" t="s">
        <v>2829</v>
      </c>
      <c r="J416" s="74" t="s">
        <v>2834</v>
      </c>
      <c r="K416" s="74">
        <v>16150396</v>
      </c>
      <c r="L416" s="74">
        <v>0</v>
      </c>
      <c r="M416" s="74">
        <v>397490788</v>
      </c>
      <c r="N416" s="74">
        <v>397490788</v>
      </c>
      <c r="O416" s="74">
        <v>381199788</v>
      </c>
      <c r="P416" s="74">
        <v>397490788</v>
      </c>
      <c r="Q416" s="74">
        <v>381199788</v>
      </c>
      <c r="R416" s="74">
        <v>397490788</v>
      </c>
      <c r="S416" s="74">
        <v>381199788</v>
      </c>
    </row>
    <row r="417" spans="1:19" x14ac:dyDescent="0.35">
      <c r="A417" s="74" t="s">
        <v>423</v>
      </c>
      <c r="B417" s="74">
        <v>70</v>
      </c>
      <c r="C417" s="74" t="s">
        <v>1633</v>
      </c>
      <c r="D417" s="74">
        <v>70907</v>
      </c>
      <c r="E417" s="74" t="s">
        <v>2181</v>
      </c>
      <c r="F417" s="74">
        <v>124278568</v>
      </c>
      <c r="G417" s="74">
        <v>133759588</v>
      </c>
      <c r="H417" s="75">
        <v>124278568</v>
      </c>
      <c r="I417" s="74" t="s">
        <v>2829</v>
      </c>
      <c r="J417" s="74" t="s">
        <v>2834</v>
      </c>
      <c r="K417" s="74">
        <v>5397307</v>
      </c>
      <c r="L417" s="74">
        <v>0</v>
      </c>
      <c r="M417" s="74">
        <v>129735041</v>
      </c>
      <c r="N417" s="74">
        <v>129735041</v>
      </c>
      <c r="O417" s="74">
        <v>124278568</v>
      </c>
      <c r="P417" s="74">
        <v>129735041</v>
      </c>
      <c r="Q417" s="74">
        <v>124278568</v>
      </c>
      <c r="R417" s="74">
        <v>129735041</v>
      </c>
      <c r="S417" s="74">
        <v>124278568</v>
      </c>
    </row>
    <row r="418" spans="1:19" x14ac:dyDescent="0.35">
      <c r="A418" s="74" t="s">
        <v>424</v>
      </c>
      <c r="B418" s="74">
        <v>70</v>
      </c>
      <c r="C418" s="74" t="s">
        <v>1633</v>
      </c>
      <c r="D418" s="74">
        <v>70908</v>
      </c>
      <c r="E418" s="74" t="s">
        <v>2182</v>
      </c>
      <c r="F418" s="74">
        <v>4201159640</v>
      </c>
      <c r="G418" s="74">
        <v>4371304648</v>
      </c>
      <c r="H418" s="75">
        <v>4201159640</v>
      </c>
      <c r="I418" s="74" t="s">
        <v>2829</v>
      </c>
      <c r="J418" s="74" t="s">
        <v>2833</v>
      </c>
      <c r="K418" s="74">
        <v>101909106</v>
      </c>
      <c r="L418" s="74">
        <v>137132942</v>
      </c>
      <c r="M418" s="74">
        <v>4304247764</v>
      </c>
      <c r="N418" s="74">
        <v>4165362216</v>
      </c>
      <c r="O418" s="74">
        <v>4062274092</v>
      </c>
      <c r="P418" s="74">
        <v>4304247764</v>
      </c>
      <c r="Q418" s="74">
        <v>4201159640</v>
      </c>
      <c r="R418" s="74">
        <v>4165362216</v>
      </c>
      <c r="S418" s="74">
        <v>4062274092</v>
      </c>
    </row>
    <row r="419" spans="1:19" x14ac:dyDescent="0.35">
      <c r="A419" s="74" t="s">
        <v>425</v>
      </c>
      <c r="B419" s="74">
        <v>70</v>
      </c>
      <c r="C419" s="74" t="s">
        <v>1633</v>
      </c>
      <c r="D419" s="74">
        <v>70909</v>
      </c>
      <c r="E419" s="74" t="s">
        <v>2183</v>
      </c>
      <c r="F419" s="74">
        <v>53981285</v>
      </c>
      <c r="G419" s="74">
        <v>55779345</v>
      </c>
      <c r="H419" s="75">
        <v>53981285</v>
      </c>
      <c r="I419" s="74" t="s">
        <v>2829</v>
      </c>
      <c r="J419" s="74" t="s">
        <v>2833</v>
      </c>
      <c r="K419" s="74">
        <v>1796737</v>
      </c>
      <c r="L419" s="74">
        <v>0</v>
      </c>
      <c r="M419" s="74">
        <v>55778022</v>
      </c>
      <c r="N419" s="74">
        <v>55778022</v>
      </c>
      <c r="O419" s="74">
        <v>53981285</v>
      </c>
      <c r="P419" s="74">
        <v>55778022</v>
      </c>
      <c r="Q419" s="74">
        <v>53981285</v>
      </c>
      <c r="R419" s="74">
        <v>55778022</v>
      </c>
      <c r="S419" s="74">
        <v>53981285</v>
      </c>
    </row>
    <row r="420" spans="1:19" x14ac:dyDescent="0.35">
      <c r="A420" s="74" t="s">
        <v>426</v>
      </c>
      <c r="B420" s="74">
        <v>70</v>
      </c>
      <c r="C420" s="74" t="s">
        <v>1633</v>
      </c>
      <c r="D420" s="74">
        <v>70910</v>
      </c>
      <c r="E420" s="74" t="s">
        <v>2184</v>
      </c>
      <c r="F420" s="74">
        <v>284092936</v>
      </c>
      <c r="G420" s="74">
        <v>293950527</v>
      </c>
      <c r="H420" s="75">
        <v>284092936</v>
      </c>
      <c r="I420" s="74" t="s">
        <v>2829</v>
      </c>
      <c r="J420" s="74" t="s">
        <v>2833</v>
      </c>
      <c r="K420" s="74">
        <v>11340102</v>
      </c>
      <c r="L420" s="74">
        <v>0</v>
      </c>
      <c r="M420" s="74">
        <v>295652518</v>
      </c>
      <c r="N420" s="74">
        <v>295652518</v>
      </c>
      <c r="O420" s="74">
        <v>284092936</v>
      </c>
      <c r="P420" s="74">
        <v>295652518</v>
      </c>
      <c r="Q420" s="74">
        <v>284092936</v>
      </c>
      <c r="R420" s="74">
        <v>295652518</v>
      </c>
      <c r="S420" s="74">
        <v>284092936</v>
      </c>
    </row>
    <row r="421" spans="1:19" x14ac:dyDescent="0.35">
      <c r="A421" s="74" t="s">
        <v>427</v>
      </c>
      <c r="B421" s="74">
        <v>70</v>
      </c>
      <c r="C421" s="74" t="s">
        <v>1633</v>
      </c>
      <c r="D421" s="74">
        <v>70911</v>
      </c>
      <c r="E421" s="74" t="s">
        <v>2185</v>
      </c>
      <c r="F421" s="74">
        <v>1789990818</v>
      </c>
      <c r="G421" s="74">
        <v>1898613699</v>
      </c>
      <c r="H421" s="75">
        <v>1789990818</v>
      </c>
      <c r="I421" s="74" t="s">
        <v>2829</v>
      </c>
      <c r="J421" s="74" t="s">
        <v>2834</v>
      </c>
      <c r="K421" s="74">
        <v>63876210</v>
      </c>
      <c r="L421" s="74">
        <v>0</v>
      </c>
      <c r="M421" s="74">
        <v>1854474788</v>
      </c>
      <c r="N421" s="74">
        <v>1854474788</v>
      </c>
      <c r="O421" s="74">
        <v>1789990818</v>
      </c>
      <c r="P421" s="74">
        <v>1888461058</v>
      </c>
      <c r="Q421" s="74">
        <v>1823977088</v>
      </c>
      <c r="R421" s="74">
        <v>1888461058</v>
      </c>
      <c r="S421" s="74">
        <v>1823977088</v>
      </c>
    </row>
    <row r="422" spans="1:19" x14ac:dyDescent="0.35">
      <c r="A422" s="74" t="s">
        <v>428</v>
      </c>
      <c r="B422" s="74">
        <v>70</v>
      </c>
      <c r="C422" s="74" t="s">
        <v>1633</v>
      </c>
      <c r="D422" s="74">
        <v>70912</v>
      </c>
      <c r="E422" s="74" t="s">
        <v>2186</v>
      </c>
      <c r="F422" s="74">
        <v>3950161538</v>
      </c>
      <c r="G422" s="74">
        <v>4200093991</v>
      </c>
      <c r="H422" s="75">
        <v>3950161538</v>
      </c>
      <c r="I422" s="74" t="s">
        <v>2829</v>
      </c>
      <c r="J422" s="74" t="s">
        <v>2834</v>
      </c>
      <c r="K422" s="74">
        <v>97471234</v>
      </c>
      <c r="L422" s="74">
        <v>0</v>
      </c>
      <c r="M422" s="74">
        <v>4048718537</v>
      </c>
      <c r="N422" s="74">
        <v>4048718537</v>
      </c>
      <c r="O422" s="74">
        <v>3950161538</v>
      </c>
      <c r="P422" s="74">
        <v>4048718537</v>
      </c>
      <c r="Q422" s="74">
        <v>3950161538</v>
      </c>
      <c r="R422" s="74">
        <v>4048718537</v>
      </c>
      <c r="S422" s="74">
        <v>3950161538</v>
      </c>
    </row>
    <row r="423" spans="1:19" x14ac:dyDescent="0.35">
      <c r="A423" s="74" t="s">
        <v>429</v>
      </c>
      <c r="B423" s="74">
        <v>70</v>
      </c>
      <c r="C423" s="74" t="s">
        <v>1633</v>
      </c>
      <c r="D423" s="74">
        <v>70915</v>
      </c>
      <c r="E423" s="74" t="s">
        <v>2187</v>
      </c>
      <c r="F423" s="74">
        <v>346144663</v>
      </c>
      <c r="G423" s="74">
        <v>387861295</v>
      </c>
      <c r="H423" s="75">
        <v>346144663</v>
      </c>
      <c r="I423" s="74" t="s">
        <v>2829</v>
      </c>
      <c r="J423" s="74" t="s">
        <v>2834</v>
      </c>
      <c r="K423" s="74">
        <v>11272163</v>
      </c>
      <c r="L423" s="74">
        <v>0</v>
      </c>
      <c r="M423" s="74">
        <v>357476316</v>
      </c>
      <c r="N423" s="74">
        <v>357476316</v>
      </c>
      <c r="O423" s="74">
        <v>346144663</v>
      </c>
      <c r="P423" s="74">
        <v>357476316</v>
      </c>
      <c r="Q423" s="74">
        <v>346144663</v>
      </c>
      <c r="R423" s="74">
        <v>357476316</v>
      </c>
      <c r="S423" s="74">
        <v>346144663</v>
      </c>
    </row>
    <row r="424" spans="1:19" x14ac:dyDescent="0.35">
      <c r="A424" s="74" t="s">
        <v>430</v>
      </c>
      <c r="B424" s="74">
        <v>70</v>
      </c>
      <c r="C424" s="74" t="s">
        <v>1633</v>
      </c>
      <c r="D424" s="74">
        <v>175905</v>
      </c>
      <c r="E424" s="74" t="s">
        <v>2188</v>
      </c>
      <c r="F424" s="74">
        <v>2348191</v>
      </c>
      <c r="G424" s="74">
        <v>2348191</v>
      </c>
      <c r="H424" s="75">
        <v>2348191</v>
      </c>
      <c r="I424" s="74" t="s">
        <v>2829</v>
      </c>
      <c r="J424" s="74" t="s">
        <v>2833</v>
      </c>
      <c r="K424" s="74">
        <v>50000</v>
      </c>
      <c r="L424" s="74">
        <v>0</v>
      </c>
      <c r="M424" s="74">
        <v>2398191</v>
      </c>
      <c r="N424" s="74">
        <v>2398191</v>
      </c>
      <c r="O424" s="74">
        <v>2348191</v>
      </c>
      <c r="P424" s="74">
        <v>2398191</v>
      </c>
      <c r="Q424" s="74">
        <v>2348191</v>
      </c>
      <c r="R424" s="74">
        <v>2398191</v>
      </c>
      <c r="S424" s="74">
        <v>2348191</v>
      </c>
    </row>
    <row r="425" spans="1:19" x14ac:dyDescent="0.35">
      <c r="A425" s="74" t="s">
        <v>431</v>
      </c>
      <c r="B425" s="74">
        <v>71</v>
      </c>
      <c r="C425" s="74" t="s">
        <v>1634</v>
      </c>
      <c r="D425" s="74">
        <v>71901</v>
      </c>
      <c r="E425" s="74" t="s">
        <v>2189</v>
      </c>
      <c r="F425" s="74">
        <v>1324818386</v>
      </c>
      <c r="G425" s="74">
        <v>1371188655</v>
      </c>
      <c r="H425" s="75">
        <v>1324818386</v>
      </c>
      <c r="I425" s="74" t="s">
        <v>2829</v>
      </c>
      <c r="J425" s="74" t="s">
        <v>2833</v>
      </c>
      <c r="K425" s="74">
        <v>63666628</v>
      </c>
      <c r="L425" s="74">
        <v>0</v>
      </c>
      <c r="M425" s="74">
        <v>1388840415</v>
      </c>
      <c r="N425" s="74">
        <v>1388840415</v>
      </c>
      <c r="O425" s="74">
        <v>1324818386</v>
      </c>
      <c r="P425" s="74">
        <v>1388840415</v>
      </c>
      <c r="Q425" s="74">
        <v>1324818386</v>
      </c>
      <c r="R425" s="74">
        <v>1388840415</v>
      </c>
      <c r="S425" s="74">
        <v>1324818386</v>
      </c>
    </row>
    <row r="426" spans="1:19" x14ac:dyDescent="0.35">
      <c r="A426" s="74" t="s">
        <v>432</v>
      </c>
      <c r="B426" s="74">
        <v>71</v>
      </c>
      <c r="C426" s="74" t="s">
        <v>1634</v>
      </c>
      <c r="D426" s="74">
        <v>71902</v>
      </c>
      <c r="E426" s="74" t="s">
        <v>2190</v>
      </c>
      <c r="F426" s="74">
        <v>16269765492</v>
      </c>
      <c r="G426" s="74">
        <v>16870433470</v>
      </c>
      <c r="H426" s="75">
        <v>16269765492</v>
      </c>
      <c r="I426" s="74" t="s">
        <v>2829</v>
      </c>
      <c r="J426" s="74" t="s">
        <v>2833</v>
      </c>
      <c r="K426" s="74">
        <v>537447043</v>
      </c>
      <c r="L426" s="74">
        <v>0</v>
      </c>
      <c r="M426" s="74">
        <v>16808025460</v>
      </c>
      <c r="N426" s="74">
        <v>16808025460</v>
      </c>
      <c r="O426" s="74">
        <v>16269765492</v>
      </c>
      <c r="P426" s="74">
        <v>16808025460</v>
      </c>
      <c r="Q426" s="74">
        <v>16269765492</v>
      </c>
      <c r="R426" s="74">
        <v>16808025460</v>
      </c>
      <c r="S426" s="74">
        <v>16269765492</v>
      </c>
    </row>
    <row r="427" spans="1:19" x14ac:dyDescent="0.35">
      <c r="A427" s="74" t="s">
        <v>433</v>
      </c>
      <c r="B427" s="74">
        <v>71</v>
      </c>
      <c r="C427" s="74" t="s">
        <v>1634</v>
      </c>
      <c r="D427" s="74">
        <v>71903</v>
      </c>
      <c r="E427" s="74" t="s">
        <v>2191</v>
      </c>
      <c r="F427" s="74">
        <v>195628783</v>
      </c>
      <c r="G427" s="74">
        <v>197759140</v>
      </c>
      <c r="H427" s="75">
        <v>195628783</v>
      </c>
      <c r="I427" s="74" t="s">
        <v>2829</v>
      </c>
      <c r="J427" s="74" t="s">
        <v>2833</v>
      </c>
      <c r="K427" s="74">
        <v>8487851</v>
      </c>
      <c r="L427" s="74">
        <v>0</v>
      </c>
      <c r="M427" s="74">
        <v>204172044</v>
      </c>
      <c r="N427" s="74">
        <v>204172044</v>
      </c>
      <c r="O427" s="74">
        <v>195628783</v>
      </c>
      <c r="P427" s="74">
        <v>204172044</v>
      </c>
      <c r="Q427" s="74">
        <v>195628783</v>
      </c>
      <c r="R427" s="74">
        <v>204172044</v>
      </c>
      <c r="S427" s="74">
        <v>195628783</v>
      </c>
    </row>
    <row r="428" spans="1:19" x14ac:dyDescent="0.35">
      <c r="A428" s="74" t="s">
        <v>434</v>
      </c>
      <c r="B428" s="74">
        <v>71</v>
      </c>
      <c r="C428" s="74" t="s">
        <v>1634</v>
      </c>
      <c r="D428" s="74">
        <v>71904</v>
      </c>
      <c r="E428" s="74" t="s">
        <v>2192</v>
      </c>
      <c r="F428" s="74">
        <v>235051550</v>
      </c>
      <c r="G428" s="74">
        <v>243943067</v>
      </c>
      <c r="H428" s="75">
        <v>235051550</v>
      </c>
      <c r="I428" s="74" t="s">
        <v>2829</v>
      </c>
      <c r="J428" s="74" t="s">
        <v>2833</v>
      </c>
      <c r="K428" s="74">
        <v>13946222</v>
      </c>
      <c r="L428" s="74">
        <v>0</v>
      </c>
      <c r="M428" s="74">
        <v>248997772</v>
      </c>
      <c r="N428" s="74">
        <v>248997772</v>
      </c>
      <c r="O428" s="74">
        <v>235051550</v>
      </c>
      <c r="P428" s="74">
        <v>248997772</v>
      </c>
      <c r="Q428" s="74">
        <v>235051550</v>
      </c>
      <c r="R428" s="74">
        <v>248997772</v>
      </c>
      <c r="S428" s="74">
        <v>235051550</v>
      </c>
    </row>
    <row r="429" spans="1:19" x14ac:dyDescent="0.35">
      <c r="A429" s="74" t="s">
        <v>435</v>
      </c>
      <c r="B429" s="74">
        <v>71</v>
      </c>
      <c r="C429" s="74" t="s">
        <v>1634</v>
      </c>
      <c r="D429" s="74">
        <v>71905</v>
      </c>
      <c r="E429" s="74" t="s">
        <v>2193</v>
      </c>
      <c r="F429" s="74">
        <v>7222136156</v>
      </c>
      <c r="G429" s="74">
        <v>7650766949</v>
      </c>
      <c r="H429" s="75">
        <v>7222136156</v>
      </c>
      <c r="I429" s="74" t="s">
        <v>2829</v>
      </c>
      <c r="J429" s="74" t="s">
        <v>2833</v>
      </c>
      <c r="K429" s="74">
        <v>352530184</v>
      </c>
      <c r="L429" s="74">
        <v>393000781</v>
      </c>
      <c r="M429" s="74">
        <v>7574771236</v>
      </c>
      <c r="N429" s="74">
        <v>7181665868</v>
      </c>
      <c r="O429" s="74">
        <v>6829030788</v>
      </c>
      <c r="P429" s="74">
        <v>7574771236</v>
      </c>
      <c r="Q429" s="74">
        <v>7222136156</v>
      </c>
      <c r="R429" s="74">
        <v>7181665868</v>
      </c>
      <c r="S429" s="74">
        <v>6829030788</v>
      </c>
    </row>
    <row r="430" spans="1:19" x14ac:dyDescent="0.35">
      <c r="A430" s="74" t="s">
        <v>436</v>
      </c>
      <c r="B430" s="74">
        <v>71</v>
      </c>
      <c r="C430" s="74" t="s">
        <v>1634</v>
      </c>
      <c r="D430" s="74">
        <v>71906</v>
      </c>
      <c r="E430" s="74" t="s">
        <v>2194</v>
      </c>
      <c r="F430" s="74">
        <v>197374338</v>
      </c>
      <c r="G430" s="74">
        <v>197558308</v>
      </c>
      <c r="H430" s="75">
        <v>197374338</v>
      </c>
      <c r="I430" s="74" t="s">
        <v>2829</v>
      </c>
      <c r="J430" s="74" t="s">
        <v>2833</v>
      </c>
      <c r="K430" s="74">
        <v>7143355</v>
      </c>
      <c r="L430" s="74">
        <v>0</v>
      </c>
      <c r="M430" s="74">
        <v>204550706</v>
      </c>
      <c r="N430" s="74">
        <v>204550706</v>
      </c>
      <c r="O430" s="74">
        <v>197374338</v>
      </c>
      <c r="P430" s="74">
        <v>204550706</v>
      </c>
      <c r="Q430" s="74">
        <v>197374338</v>
      </c>
      <c r="R430" s="74">
        <v>204550706</v>
      </c>
      <c r="S430" s="74">
        <v>197374338</v>
      </c>
    </row>
    <row r="431" spans="1:19" x14ac:dyDescent="0.35">
      <c r="A431" s="74" t="s">
        <v>437</v>
      </c>
      <c r="B431" s="74">
        <v>71</v>
      </c>
      <c r="C431" s="74" t="s">
        <v>1634</v>
      </c>
      <c r="D431" s="74">
        <v>71907</v>
      </c>
      <c r="E431" s="74" t="s">
        <v>2195</v>
      </c>
      <c r="F431" s="74">
        <v>2251400368</v>
      </c>
      <c r="G431" s="74">
        <v>2297747471</v>
      </c>
      <c r="H431" s="75">
        <v>2251400368</v>
      </c>
      <c r="I431" s="74" t="s">
        <v>2829</v>
      </c>
      <c r="J431" s="74" t="s">
        <v>2833</v>
      </c>
      <c r="K431" s="74">
        <v>54106600</v>
      </c>
      <c r="L431" s="74">
        <v>0</v>
      </c>
      <c r="M431" s="74">
        <v>2305679034</v>
      </c>
      <c r="N431" s="74">
        <v>2305679034</v>
      </c>
      <c r="O431" s="74">
        <v>2251400368</v>
      </c>
      <c r="P431" s="74">
        <v>2305679034</v>
      </c>
      <c r="Q431" s="74">
        <v>2251400368</v>
      </c>
      <c r="R431" s="74">
        <v>2305679034</v>
      </c>
      <c r="S431" s="74">
        <v>2251400368</v>
      </c>
    </row>
    <row r="432" spans="1:19" x14ac:dyDescent="0.35">
      <c r="A432" s="74" t="s">
        <v>438</v>
      </c>
      <c r="B432" s="74">
        <v>71</v>
      </c>
      <c r="C432" s="74" t="s">
        <v>1634</v>
      </c>
      <c r="D432" s="74">
        <v>71908</v>
      </c>
      <c r="E432" s="74" t="s">
        <v>2196</v>
      </c>
      <c r="F432" s="74">
        <v>75444354</v>
      </c>
      <c r="G432" s="74">
        <v>77310019</v>
      </c>
      <c r="H432" s="75">
        <v>75444354</v>
      </c>
      <c r="I432" s="74" t="s">
        <v>2829</v>
      </c>
      <c r="J432" s="74" t="s">
        <v>2833</v>
      </c>
      <c r="K432" s="74">
        <v>2465753</v>
      </c>
      <c r="L432" s="74">
        <v>0</v>
      </c>
      <c r="M432" s="74">
        <v>77910107</v>
      </c>
      <c r="N432" s="74">
        <v>77910107</v>
      </c>
      <c r="O432" s="74">
        <v>75444354</v>
      </c>
      <c r="P432" s="74">
        <v>77910107</v>
      </c>
      <c r="Q432" s="74">
        <v>75444354</v>
      </c>
      <c r="R432" s="74">
        <v>77910107</v>
      </c>
      <c r="S432" s="74">
        <v>75444354</v>
      </c>
    </row>
    <row r="433" spans="1:19" x14ac:dyDescent="0.35">
      <c r="A433" s="74" t="s">
        <v>439</v>
      </c>
      <c r="B433" s="74">
        <v>71</v>
      </c>
      <c r="C433" s="74" t="s">
        <v>1634</v>
      </c>
      <c r="D433" s="74">
        <v>71909</v>
      </c>
      <c r="E433" s="74" t="s">
        <v>2197</v>
      </c>
      <c r="F433" s="74">
        <v>10242328592</v>
      </c>
      <c r="G433" s="74">
        <v>10320994018</v>
      </c>
      <c r="H433" s="75">
        <v>10242328592</v>
      </c>
      <c r="I433" s="74" t="s">
        <v>2829</v>
      </c>
      <c r="J433" s="74" t="s">
        <v>2833</v>
      </c>
      <c r="K433" s="74">
        <v>420235392</v>
      </c>
      <c r="L433" s="74">
        <v>0</v>
      </c>
      <c r="M433" s="74">
        <v>10663692541</v>
      </c>
      <c r="N433" s="74">
        <v>10663692541</v>
      </c>
      <c r="O433" s="74">
        <v>10242328592</v>
      </c>
      <c r="P433" s="74">
        <v>10663692541</v>
      </c>
      <c r="Q433" s="74">
        <v>10242328592</v>
      </c>
      <c r="R433" s="74">
        <v>10663692541</v>
      </c>
      <c r="S433" s="74">
        <v>10242328592</v>
      </c>
    </row>
    <row r="434" spans="1:19" x14ac:dyDescent="0.35">
      <c r="A434" s="74" t="s">
        <v>440</v>
      </c>
      <c r="B434" s="74">
        <v>72</v>
      </c>
      <c r="C434" s="74" t="s">
        <v>1635</v>
      </c>
      <c r="D434" s="74">
        <v>18906</v>
      </c>
      <c r="E434" s="74" t="s">
        <v>1924</v>
      </c>
      <c r="F434" s="74">
        <v>24879159</v>
      </c>
      <c r="G434" s="74">
        <v>24879159</v>
      </c>
      <c r="H434" s="75">
        <v>24879159</v>
      </c>
      <c r="I434" s="74" t="s">
        <v>2829</v>
      </c>
      <c r="J434" s="74" t="s">
        <v>2832</v>
      </c>
      <c r="K434" s="74">
        <v>231820</v>
      </c>
      <c r="L434" s="74">
        <v>0</v>
      </c>
      <c r="M434" s="74">
        <v>25110979</v>
      </c>
      <c r="N434" s="74">
        <v>25110979</v>
      </c>
      <c r="O434" s="74">
        <v>24879159</v>
      </c>
      <c r="P434" s="74">
        <v>25110979</v>
      </c>
      <c r="Q434" s="74">
        <v>24879159</v>
      </c>
      <c r="R434" s="74">
        <v>25110979</v>
      </c>
      <c r="S434" s="74">
        <v>24879159</v>
      </c>
    </row>
    <row r="435" spans="1:19" x14ac:dyDescent="0.35">
      <c r="A435" s="74" t="s">
        <v>441</v>
      </c>
      <c r="B435" s="74">
        <v>72</v>
      </c>
      <c r="C435" s="74" t="s">
        <v>1635</v>
      </c>
      <c r="D435" s="74">
        <v>47902</v>
      </c>
      <c r="E435" s="74" t="s">
        <v>2081</v>
      </c>
      <c r="F435" s="74">
        <v>6529737</v>
      </c>
      <c r="G435" s="74">
        <v>6529737</v>
      </c>
      <c r="H435" s="75">
        <v>6529737</v>
      </c>
      <c r="I435" s="74" t="s">
        <v>2829</v>
      </c>
      <c r="J435" s="74" t="s">
        <v>2832</v>
      </c>
      <c r="K435" s="74">
        <v>161938</v>
      </c>
      <c r="L435" s="74">
        <v>0</v>
      </c>
      <c r="M435" s="74">
        <v>6691675</v>
      </c>
      <c r="N435" s="74">
        <v>6691675</v>
      </c>
      <c r="O435" s="74">
        <v>6529737</v>
      </c>
      <c r="P435" s="74">
        <v>6691675</v>
      </c>
      <c r="Q435" s="74">
        <v>6529737</v>
      </c>
      <c r="R435" s="74">
        <v>6691675</v>
      </c>
      <c r="S435" s="74">
        <v>6529737</v>
      </c>
    </row>
    <row r="436" spans="1:19" x14ac:dyDescent="0.35">
      <c r="A436" s="74" t="s">
        <v>442</v>
      </c>
      <c r="B436" s="74">
        <v>72</v>
      </c>
      <c r="C436" s="74" t="s">
        <v>1635</v>
      </c>
      <c r="D436" s="74">
        <v>72901</v>
      </c>
      <c r="E436" s="74" t="s">
        <v>2198</v>
      </c>
      <c r="F436" s="74">
        <v>47717575</v>
      </c>
      <c r="G436" s="74">
        <v>47717575</v>
      </c>
      <c r="H436" s="75">
        <v>47717575</v>
      </c>
      <c r="I436" s="74" t="s">
        <v>2829</v>
      </c>
      <c r="J436" s="74" t="s">
        <v>2832</v>
      </c>
      <c r="K436" s="74">
        <v>1212780</v>
      </c>
      <c r="L436" s="74">
        <v>0</v>
      </c>
      <c r="M436" s="74">
        <v>48930355</v>
      </c>
      <c r="N436" s="74">
        <v>48930355</v>
      </c>
      <c r="O436" s="74">
        <v>47717575</v>
      </c>
      <c r="P436" s="74">
        <v>48930355</v>
      </c>
      <c r="Q436" s="74">
        <v>47717575</v>
      </c>
      <c r="R436" s="74">
        <v>48930355</v>
      </c>
      <c r="S436" s="74">
        <v>47717575</v>
      </c>
    </row>
    <row r="437" spans="1:19" x14ac:dyDescent="0.35">
      <c r="A437" s="74" t="s">
        <v>443</v>
      </c>
      <c r="B437" s="74">
        <v>72</v>
      </c>
      <c r="C437" s="74" t="s">
        <v>1635</v>
      </c>
      <c r="D437" s="74">
        <v>72902</v>
      </c>
      <c r="E437" s="74" t="s">
        <v>2085</v>
      </c>
      <c r="F437" s="74">
        <v>325531480</v>
      </c>
      <c r="G437" s="74">
        <v>325531480</v>
      </c>
      <c r="H437" s="75">
        <v>325531480</v>
      </c>
      <c r="I437" s="74" t="s">
        <v>2829</v>
      </c>
      <c r="J437" s="74" t="s">
        <v>2832</v>
      </c>
      <c r="K437" s="74">
        <v>12448914</v>
      </c>
      <c r="L437" s="74">
        <v>0</v>
      </c>
      <c r="M437" s="74">
        <v>337980394</v>
      </c>
      <c r="N437" s="74">
        <v>337980394</v>
      </c>
      <c r="O437" s="74">
        <v>325531480</v>
      </c>
      <c r="P437" s="74">
        <v>337980394</v>
      </c>
      <c r="Q437" s="74">
        <v>325531480</v>
      </c>
      <c r="R437" s="74">
        <v>337980394</v>
      </c>
      <c r="S437" s="74">
        <v>325531480</v>
      </c>
    </row>
    <row r="438" spans="1:19" x14ac:dyDescent="0.35">
      <c r="A438" s="74" t="s">
        <v>444</v>
      </c>
      <c r="B438" s="74">
        <v>72</v>
      </c>
      <c r="C438" s="74" t="s">
        <v>1635</v>
      </c>
      <c r="D438" s="74">
        <v>72903</v>
      </c>
      <c r="E438" s="74" t="s">
        <v>2199</v>
      </c>
      <c r="F438" s="74">
        <v>1759550622</v>
      </c>
      <c r="G438" s="74">
        <v>1759550622</v>
      </c>
      <c r="H438" s="75">
        <v>1759550622</v>
      </c>
      <c r="I438" s="74" t="s">
        <v>2829</v>
      </c>
      <c r="J438" s="74" t="s">
        <v>2832</v>
      </c>
      <c r="K438" s="74">
        <v>42278961</v>
      </c>
      <c r="L438" s="74">
        <v>0</v>
      </c>
      <c r="M438" s="74">
        <v>1801829583</v>
      </c>
      <c r="N438" s="74">
        <v>1801829583</v>
      </c>
      <c r="O438" s="74">
        <v>1759550622</v>
      </c>
      <c r="P438" s="74">
        <v>1801829583</v>
      </c>
      <c r="Q438" s="74">
        <v>1759550622</v>
      </c>
      <c r="R438" s="74">
        <v>1801829583</v>
      </c>
      <c r="S438" s="74">
        <v>1759550622</v>
      </c>
    </row>
    <row r="439" spans="1:19" x14ac:dyDescent="0.35">
      <c r="A439" s="74" t="s">
        <v>445</v>
      </c>
      <c r="B439" s="74">
        <v>72</v>
      </c>
      <c r="C439" s="74" t="s">
        <v>1635</v>
      </c>
      <c r="D439" s="74">
        <v>72904</v>
      </c>
      <c r="E439" s="74" t="s">
        <v>2200</v>
      </c>
      <c r="F439" s="74">
        <v>145302405</v>
      </c>
      <c r="G439" s="74">
        <v>145302405</v>
      </c>
      <c r="H439" s="75">
        <v>145302405</v>
      </c>
      <c r="I439" s="74" t="s">
        <v>2829</v>
      </c>
      <c r="J439" s="74" t="s">
        <v>2832</v>
      </c>
      <c r="K439" s="74">
        <v>2993550</v>
      </c>
      <c r="L439" s="74">
        <v>0</v>
      </c>
      <c r="M439" s="74">
        <v>148295955</v>
      </c>
      <c r="N439" s="74">
        <v>148295955</v>
      </c>
      <c r="O439" s="74">
        <v>145302405</v>
      </c>
      <c r="P439" s="74">
        <v>148295955</v>
      </c>
      <c r="Q439" s="74">
        <v>145302405</v>
      </c>
      <c r="R439" s="74">
        <v>148295955</v>
      </c>
      <c r="S439" s="74">
        <v>145302405</v>
      </c>
    </row>
    <row r="440" spans="1:19" x14ac:dyDescent="0.35">
      <c r="A440" s="74" t="s">
        <v>446</v>
      </c>
      <c r="B440" s="74">
        <v>72</v>
      </c>
      <c r="C440" s="74" t="s">
        <v>1635</v>
      </c>
      <c r="D440" s="74">
        <v>72908</v>
      </c>
      <c r="E440" s="74" t="s">
        <v>2175</v>
      </c>
      <c r="F440" s="74">
        <v>164152333</v>
      </c>
      <c r="G440" s="74">
        <v>164152333</v>
      </c>
      <c r="H440" s="75">
        <v>164152333</v>
      </c>
      <c r="I440" s="74" t="s">
        <v>2829</v>
      </c>
      <c r="J440" s="74" t="s">
        <v>2832</v>
      </c>
      <c r="K440" s="74">
        <v>3414718</v>
      </c>
      <c r="L440" s="74">
        <v>0</v>
      </c>
      <c r="M440" s="74">
        <v>167567051</v>
      </c>
      <c r="N440" s="74">
        <v>167567051</v>
      </c>
      <c r="O440" s="74">
        <v>164152333</v>
      </c>
      <c r="P440" s="74">
        <v>279276371</v>
      </c>
      <c r="Q440" s="74">
        <v>275861653</v>
      </c>
      <c r="R440" s="74">
        <v>279276371</v>
      </c>
      <c r="S440" s="74">
        <v>275861653</v>
      </c>
    </row>
    <row r="441" spans="1:19" x14ac:dyDescent="0.35">
      <c r="A441" s="74" t="s">
        <v>447</v>
      </c>
      <c r="B441" s="74">
        <v>72</v>
      </c>
      <c r="C441" s="74" t="s">
        <v>1635</v>
      </c>
      <c r="D441" s="74">
        <v>72909</v>
      </c>
      <c r="E441" s="74" t="s">
        <v>2086</v>
      </c>
      <c r="F441" s="74">
        <v>87621174</v>
      </c>
      <c r="G441" s="74">
        <v>87621174</v>
      </c>
      <c r="H441" s="75">
        <v>87621174</v>
      </c>
      <c r="I441" s="74" t="s">
        <v>2829</v>
      </c>
      <c r="J441" s="74" t="s">
        <v>2832</v>
      </c>
      <c r="K441" s="74">
        <v>2302450</v>
      </c>
      <c r="L441" s="74">
        <v>0</v>
      </c>
      <c r="M441" s="74">
        <v>89923624</v>
      </c>
      <c r="N441" s="74">
        <v>89923624</v>
      </c>
      <c r="O441" s="74">
        <v>87621174</v>
      </c>
      <c r="P441" s="74">
        <v>89923624</v>
      </c>
      <c r="Q441" s="74">
        <v>87621174</v>
      </c>
      <c r="R441" s="74">
        <v>89923624</v>
      </c>
      <c r="S441" s="74">
        <v>87621174</v>
      </c>
    </row>
    <row r="442" spans="1:19" x14ac:dyDescent="0.35">
      <c r="A442" s="74" t="s">
        <v>448</v>
      </c>
      <c r="B442" s="74">
        <v>72</v>
      </c>
      <c r="C442" s="74" t="s">
        <v>1635</v>
      </c>
      <c r="D442" s="74">
        <v>72910</v>
      </c>
      <c r="E442" s="74" t="s">
        <v>2201</v>
      </c>
      <c r="F442" s="74">
        <v>96572743</v>
      </c>
      <c r="G442" s="74">
        <v>96572743</v>
      </c>
      <c r="H442" s="75">
        <v>96572743</v>
      </c>
      <c r="I442" s="74" t="s">
        <v>2829</v>
      </c>
      <c r="J442" s="74" t="s">
        <v>2832</v>
      </c>
      <c r="K442" s="74">
        <v>2565490</v>
      </c>
      <c r="L442" s="74">
        <v>0</v>
      </c>
      <c r="M442" s="74">
        <v>99138233</v>
      </c>
      <c r="N442" s="74">
        <v>99138233</v>
      </c>
      <c r="O442" s="74">
        <v>96572743</v>
      </c>
      <c r="P442" s="74">
        <v>99138233</v>
      </c>
      <c r="Q442" s="74">
        <v>96572743</v>
      </c>
      <c r="R442" s="74">
        <v>99138233</v>
      </c>
      <c r="S442" s="74">
        <v>96572743</v>
      </c>
    </row>
    <row r="443" spans="1:19" x14ac:dyDescent="0.35">
      <c r="A443" s="74" t="s">
        <v>449</v>
      </c>
      <c r="B443" s="74">
        <v>72</v>
      </c>
      <c r="C443" s="74" t="s">
        <v>1635</v>
      </c>
      <c r="D443" s="74">
        <v>97903</v>
      </c>
      <c r="E443" s="74" t="s">
        <v>1928</v>
      </c>
      <c r="F443" s="74">
        <v>56944422</v>
      </c>
      <c r="G443" s="74">
        <v>56944422</v>
      </c>
      <c r="H443" s="75">
        <v>56944422</v>
      </c>
      <c r="I443" s="74" t="s">
        <v>2829</v>
      </c>
      <c r="J443" s="74" t="s">
        <v>2832</v>
      </c>
      <c r="K443" s="74">
        <v>1993750</v>
      </c>
      <c r="L443" s="74">
        <v>0</v>
      </c>
      <c r="M443" s="74">
        <v>58938172</v>
      </c>
      <c r="N443" s="74">
        <v>58938172</v>
      </c>
      <c r="O443" s="74">
        <v>56944422</v>
      </c>
      <c r="P443" s="74">
        <v>58938172</v>
      </c>
      <c r="Q443" s="74">
        <v>56944422</v>
      </c>
      <c r="R443" s="74">
        <v>58938172</v>
      </c>
      <c r="S443" s="74">
        <v>56944422</v>
      </c>
    </row>
    <row r="444" spans="1:19" x14ac:dyDescent="0.35">
      <c r="A444" s="74" t="s">
        <v>450</v>
      </c>
      <c r="B444" s="74">
        <v>72</v>
      </c>
      <c r="C444" s="74" t="s">
        <v>1635</v>
      </c>
      <c r="D444" s="74">
        <v>111902</v>
      </c>
      <c r="E444" s="74" t="s">
        <v>2202</v>
      </c>
      <c r="F444" s="74">
        <v>26219983</v>
      </c>
      <c r="G444" s="74">
        <v>26219983</v>
      </c>
      <c r="H444" s="75">
        <v>26219983</v>
      </c>
      <c r="I444" s="74" t="s">
        <v>2829</v>
      </c>
      <c r="J444" s="74" t="s">
        <v>2832</v>
      </c>
      <c r="K444" s="74">
        <v>307210</v>
      </c>
      <c r="L444" s="74">
        <v>0</v>
      </c>
      <c r="M444" s="74">
        <v>26527193</v>
      </c>
      <c r="N444" s="74">
        <v>26527193</v>
      </c>
      <c r="O444" s="74">
        <v>26219983</v>
      </c>
      <c r="P444" s="74">
        <v>26527193</v>
      </c>
      <c r="Q444" s="74">
        <v>26219983</v>
      </c>
      <c r="R444" s="74">
        <v>26527193</v>
      </c>
      <c r="S444" s="74">
        <v>26219983</v>
      </c>
    </row>
    <row r="445" spans="1:19" x14ac:dyDescent="0.35">
      <c r="A445" s="74" t="s">
        <v>451</v>
      </c>
      <c r="B445" s="74">
        <v>72</v>
      </c>
      <c r="C445" s="74" t="s">
        <v>1635</v>
      </c>
      <c r="D445" s="74">
        <v>182901</v>
      </c>
      <c r="E445" s="74" t="s">
        <v>2203</v>
      </c>
      <c r="F445" s="74">
        <v>19778045</v>
      </c>
      <c r="G445" s="74">
        <v>19778045</v>
      </c>
      <c r="H445" s="75">
        <v>19778045</v>
      </c>
      <c r="I445" s="74" t="s">
        <v>2829</v>
      </c>
      <c r="J445" s="74" t="s">
        <v>2832</v>
      </c>
      <c r="K445" s="74">
        <v>383210</v>
      </c>
      <c r="L445" s="74">
        <v>0</v>
      </c>
      <c r="M445" s="74">
        <v>20161255</v>
      </c>
      <c r="N445" s="74">
        <v>20161255</v>
      </c>
      <c r="O445" s="74">
        <v>19778045</v>
      </c>
      <c r="P445" s="74">
        <v>20161255</v>
      </c>
      <c r="Q445" s="74">
        <v>19778045</v>
      </c>
      <c r="R445" s="74">
        <v>20161255</v>
      </c>
      <c r="S445" s="74">
        <v>19778045</v>
      </c>
    </row>
    <row r="446" spans="1:19" x14ac:dyDescent="0.35">
      <c r="A446" s="74" t="s">
        <v>452</v>
      </c>
      <c r="B446" s="74">
        <v>72</v>
      </c>
      <c r="C446" s="74" t="s">
        <v>1635</v>
      </c>
      <c r="D446" s="74">
        <v>182904</v>
      </c>
      <c r="E446" s="74" t="s">
        <v>2204</v>
      </c>
      <c r="F446" s="74">
        <v>23009886</v>
      </c>
      <c r="G446" s="74">
        <v>23009886</v>
      </c>
      <c r="H446" s="75">
        <v>23009886</v>
      </c>
      <c r="I446" s="74" t="s">
        <v>2829</v>
      </c>
      <c r="J446" s="74" t="s">
        <v>2832</v>
      </c>
      <c r="K446" s="74">
        <v>813880</v>
      </c>
      <c r="L446" s="74">
        <v>0</v>
      </c>
      <c r="M446" s="74">
        <v>23823766</v>
      </c>
      <c r="N446" s="74">
        <v>23823766</v>
      </c>
      <c r="O446" s="74">
        <v>23009886</v>
      </c>
      <c r="P446" s="74">
        <v>23823766</v>
      </c>
      <c r="Q446" s="74">
        <v>23009886</v>
      </c>
      <c r="R446" s="74">
        <v>23823766</v>
      </c>
      <c r="S446" s="74">
        <v>23009886</v>
      </c>
    </row>
    <row r="447" spans="1:19" x14ac:dyDescent="0.35">
      <c r="A447" s="74" t="s">
        <v>453</v>
      </c>
      <c r="B447" s="74">
        <v>73</v>
      </c>
      <c r="C447" s="74" t="s">
        <v>1636</v>
      </c>
      <c r="D447" s="74">
        <v>14910</v>
      </c>
      <c r="E447" s="74" t="s">
        <v>1891</v>
      </c>
      <c r="F447" s="74">
        <v>6863767</v>
      </c>
      <c r="G447" s="74">
        <v>6863767</v>
      </c>
      <c r="H447" s="75">
        <v>6863767</v>
      </c>
      <c r="I447" s="74" t="s">
        <v>2829</v>
      </c>
      <c r="J447" s="74" t="s">
        <v>2833</v>
      </c>
      <c r="K447" s="74">
        <v>327780</v>
      </c>
      <c r="L447" s="74">
        <v>0</v>
      </c>
      <c r="M447" s="74">
        <v>7191547</v>
      </c>
      <c r="N447" s="74">
        <v>7191547</v>
      </c>
      <c r="O447" s="74">
        <v>6863767</v>
      </c>
      <c r="P447" s="74">
        <v>7191547</v>
      </c>
      <c r="Q447" s="74">
        <v>6863767</v>
      </c>
      <c r="R447" s="74">
        <v>7191547</v>
      </c>
      <c r="S447" s="74">
        <v>6863767</v>
      </c>
    </row>
    <row r="448" spans="1:19" x14ac:dyDescent="0.35">
      <c r="A448" s="74" t="s">
        <v>454</v>
      </c>
      <c r="B448" s="74">
        <v>73</v>
      </c>
      <c r="C448" s="74" t="s">
        <v>1636</v>
      </c>
      <c r="D448" s="74">
        <v>73901</v>
      </c>
      <c r="E448" s="74" t="s">
        <v>2205</v>
      </c>
      <c r="F448" s="74">
        <v>67138029</v>
      </c>
      <c r="G448" s="74">
        <v>69207893</v>
      </c>
      <c r="H448" s="75">
        <v>69207893</v>
      </c>
      <c r="I448" s="74" t="s">
        <v>2830</v>
      </c>
      <c r="J448" s="74" t="s">
        <v>2836</v>
      </c>
      <c r="K448" s="74">
        <v>3466378</v>
      </c>
      <c r="L448" s="74">
        <v>0</v>
      </c>
      <c r="M448" s="74">
        <v>72674271</v>
      </c>
      <c r="N448" s="74">
        <v>72674271</v>
      </c>
      <c r="O448" s="74">
        <v>69207893</v>
      </c>
      <c r="P448" s="74">
        <v>72674271</v>
      </c>
      <c r="Q448" s="74">
        <v>69207893</v>
      </c>
      <c r="R448" s="74">
        <v>72674271</v>
      </c>
      <c r="S448" s="74">
        <v>69207893</v>
      </c>
    </row>
    <row r="449" spans="1:19" x14ac:dyDescent="0.35">
      <c r="A449" s="74" t="s">
        <v>455</v>
      </c>
      <c r="B449" s="74">
        <v>73</v>
      </c>
      <c r="C449" s="74" t="s">
        <v>1636</v>
      </c>
      <c r="D449" s="74">
        <v>73903</v>
      </c>
      <c r="E449" s="74" t="s">
        <v>2206</v>
      </c>
      <c r="F449" s="74">
        <v>250332812</v>
      </c>
      <c r="G449" s="74">
        <v>275653314</v>
      </c>
      <c r="H449" s="75">
        <v>275653314</v>
      </c>
      <c r="I449" s="74" t="s">
        <v>2830</v>
      </c>
      <c r="J449" s="74" t="s">
        <v>2836</v>
      </c>
      <c r="K449" s="74">
        <v>11710191</v>
      </c>
      <c r="L449" s="74">
        <v>0</v>
      </c>
      <c r="M449" s="74">
        <v>287363505</v>
      </c>
      <c r="N449" s="74">
        <v>287363505</v>
      </c>
      <c r="O449" s="74">
        <v>275653314</v>
      </c>
      <c r="P449" s="74">
        <v>287363505</v>
      </c>
      <c r="Q449" s="74">
        <v>275653314</v>
      </c>
      <c r="R449" s="74">
        <v>287363505</v>
      </c>
      <c r="S449" s="74">
        <v>275653314</v>
      </c>
    </row>
    <row r="450" spans="1:19" x14ac:dyDescent="0.35">
      <c r="A450" s="74" t="s">
        <v>456</v>
      </c>
      <c r="B450" s="74">
        <v>73</v>
      </c>
      <c r="C450" s="74" t="s">
        <v>1636</v>
      </c>
      <c r="D450" s="74">
        <v>73904</v>
      </c>
      <c r="E450" s="74" t="s">
        <v>2207</v>
      </c>
      <c r="F450" s="74">
        <v>18595310</v>
      </c>
      <c r="G450" s="74">
        <v>19299907</v>
      </c>
      <c r="H450" s="75">
        <v>18595310</v>
      </c>
      <c r="I450" s="74" t="s">
        <v>2829</v>
      </c>
      <c r="J450" s="74" t="s">
        <v>2833</v>
      </c>
      <c r="K450" s="74">
        <v>1173698</v>
      </c>
      <c r="L450" s="74">
        <v>0</v>
      </c>
      <c r="M450" s="74">
        <v>19769008</v>
      </c>
      <c r="N450" s="74">
        <v>19769008</v>
      </c>
      <c r="O450" s="74">
        <v>18595310</v>
      </c>
      <c r="P450" s="74">
        <v>19769008</v>
      </c>
      <c r="Q450" s="74">
        <v>18595310</v>
      </c>
      <c r="R450" s="74">
        <v>19769008</v>
      </c>
      <c r="S450" s="74">
        <v>18595310</v>
      </c>
    </row>
    <row r="451" spans="1:19" x14ac:dyDescent="0.35">
      <c r="A451" s="74" t="s">
        <v>457</v>
      </c>
      <c r="B451" s="74">
        <v>73</v>
      </c>
      <c r="C451" s="74" t="s">
        <v>1636</v>
      </c>
      <c r="D451" s="74">
        <v>73905</v>
      </c>
      <c r="E451" s="74" t="s">
        <v>1894</v>
      </c>
      <c r="F451" s="74">
        <v>175243112</v>
      </c>
      <c r="G451" s="74">
        <v>192606924</v>
      </c>
      <c r="H451" s="75">
        <v>175243112</v>
      </c>
      <c r="I451" s="74" t="s">
        <v>2829</v>
      </c>
      <c r="J451" s="74" t="s">
        <v>2833</v>
      </c>
      <c r="K451" s="74">
        <v>8529716</v>
      </c>
      <c r="L451" s="74">
        <v>0</v>
      </c>
      <c r="M451" s="74">
        <v>184028452</v>
      </c>
      <c r="N451" s="74">
        <v>184028452</v>
      </c>
      <c r="O451" s="74">
        <v>175243112</v>
      </c>
      <c r="P451" s="74">
        <v>184028452</v>
      </c>
      <c r="Q451" s="74">
        <v>175243112</v>
      </c>
      <c r="R451" s="74">
        <v>184028452</v>
      </c>
      <c r="S451" s="74">
        <v>175243112</v>
      </c>
    </row>
    <row r="452" spans="1:19" x14ac:dyDescent="0.35">
      <c r="A452" s="74" t="s">
        <v>458</v>
      </c>
      <c r="B452" s="74">
        <v>73</v>
      </c>
      <c r="C452" s="74" t="s">
        <v>1636</v>
      </c>
      <c r="D452" s="74">
        <v>147902</v>
      </c>
      <c r="E452" s="74" t="s">
        <v>2208</v>
      </c>
      <c r="F452" s="74">
        <v>480296</v>
      </c>
      <c r="G452" s="74">
        <v>508241</v>
      </c>
      <c r="H452" s="75">
        <v>480296</v>
      </c>
      <c r="I452" s="74" t="s">
        <v>2829</v>
      </c>
      <c r="J452" s="74" t="s">
        <v>2833</v>
      </c>
      <c r="K452" s="74">
        <v>20000</v>
      </c>
      <c r="L452" s="74">
        <v>0</v>
      </c>
      <c r="M452" s="74">
        <v>500296</v>
      </c>
      <c r="N452" s="74">
        <v>500296</v>
      </c>
      <c r="O452" s="74">
        <v>480296</v>
      </c>
      <c r="P452" s="74">
        <v>500296</v>
      </c>
      <c r="Q452" s="74">
        <v>480296</v>
      </c>
      <c r="R452" s="74">
        <v>500296</v>
      </c>
      <c r="S452" s="74">
        <v>480296</v>
      </c>
    </row>
    <row r="453" spans="1:19" x14ac:dyDescent="0.35">
      <c r="A453" s="74" t="s">
        <v>459</v>
      </c>
      <c r="B453" s="74">
        <v>73</v>
      </c>
      <c r="C453" s="74" t="s">
        <v>1636</v>
      </c>
      <c r="D453" s="74">
        <v>161907</v>
      </c>
      <c r="E453" s="74" t="s">
        <v>2209</v>
      </c>
      <c r="F453" s="74">
        <v>8070778</v>
      </c>
      <c r="G453" s="74">
        <v>8070778</v>
      </c>
      <c r="H453" s="75">
        <v>8070778</v>
      </c>
      <c r="I453" s="74" t="s">
        <v>2829</v>
      </c>
      <c r="J453" s="74" t="s">
        <v>2833</v>
      </c>
      <c r="K453" s="74">
        <v>536680</v>
      </c>
      <c r="L453" s="74">
        <v>0</v>
      </c>
      <c r="M453" s="74">
        <v>8607458</v>
      </c>
      <c r="N453" s="74">
        <v>8607458</v>
      </c>
      <c r="O453" s="74">
        <v>8070778</v>
      </c>
      <c r="P453" s="74">
        <v>8607458</v>
      </c>
      <c r="Q453" s="74">
        <v>8070778</v>
      </c>
      <c r="R453" s="74">
        <v>8607458</v>
      </c>
      <c r="S453" s="74">
        <v>8070778</v>
      </c>
    </row>
    <row r="454" spans="1:19" x14ac:dyDescent="0.35">
      <c r="A454" s="74" t="s">
        <v>460</v>
      </c>
      <c r="B454" s="74">
        <v>73</v>
      </c>
      <c r="C454" s="74" t="s">
        <v>1636</v>
      </c>
      <c r="D454" s="74">
        <v>161908</v>
      </c>
      <c r="E454" s="74" t="s">
        <v>2210</v>
      </c>
      <c r="F454" s="74">
        <v>12002377</v>
      </c>
      <c r="G454" s="74">
        <v>12002377</v>
      </c>
      <c r="H454" s="75">
        <v>12002377</v>
      </c>
      <c r="I454" s="74" t="s">
        <v>2829</v>
      </c>
      <c r="J454" s="74" t="s">
        <v>2833</v>
      </c>
      <c r="K454" s="74">
        <v>363329</v>
      </c>
      <c r="L454" s="74">
        <v>0</v>
      </c>
      <c r="M454" s="74">
        <v>12365706</v>
      </c>
      <c r="N454" s="74">
        <v>12365706</v>
      </c>
      <c r="O454" s="74">
        <v>12002377</v>
      </c>
      <c r="P454" s="74">
        <v>12365706</v>
      </c>
      <c r="Q454" s="74">
        <v>12002377</v>
      </c>
      <c r="R454" s="74">
        <v>12365706</v>
      </c>
      <c r="S454" s="74">
        <v>12002377</v>
      </c>
    </row>
    <row r="455" spans="1:19" x14ac:dyDescent="0.35">
      <c r="A455" s="74" t="s">
        <v>461</v>
      </c>
      <c r="B455" s="74">
        <v>73</v>
      </c>
      <c r="C455" s="74" t="s">
        <v>1636</v>
      </c>
      <c r="D455" s="74">
        <v>161912</v>
      </c>
      <c r="E455" s="74" t="s">
        <v>2211</v>
      </c>
      <c r="F455" s="74">
        <v>12763763</v>
      </c>
      <c r="G455" s="74">
        <v>12763763</v>
      </c>
      <c r="H455" s="75">
        <v>12763763</v>
      </c>
      <c r="I455" s="74" t="s">
        <v>2829</v>
      </c>
      <c r="J455" s="74" t="s">
        <v>2833</v>
      </c>
      <c r="K455" s="74">
        <v>366850</v>
      </c>
      <c r="L455" s="74">
        <v>186220</v>
      </c>
      <c r="M455" s="74">
        <v>13130613</v>
      </c>
      <c r="N455" s="74">
        <v>12944393</v>
      </c>
      <c r="O455" s="74">
        <v>12577543</v>
      </c>
      <c r="P455" s="74">
        <v>13130613</v>
      </c>
      <c r="Q455" s="74">
        <v>12763763</v>
      </c>
      <c r="R455" s="74">
        <v>12944393</v>
      </c>
      <c r="S455" s="74">
        <v>12577543</v>
      </c>
    </row>
    <row r="456" spans="1:19" x14ac:dyDescent="0.35">
      <c r="A456" s="74" t="s">
        <v>462</v>
      </c>
      <c r="B456" s="74">
        <v>73</v>
      </c>
      <c r="C456" s="74" t="s">
        <v>1636</v>
      </c>
      <c r="D456" s="74">
        <v>161919</v>
      </c>
      <c r="E456" s="74" t="s">
        <v>1897</v>
      </c>
      <c r="F456" s="74">
        <v>23487385</v>
      </c>
      <c r="G456" s="74">
        <v>28684622</v>
      </c>
      <c r="H456" s="75">
        <v>28684622</v>
      </c>
      <c r="I456" s="74" t="s">
        <v>2830</v>
      </c>
      <c r="J456" s="74" t="s">
        <v>2836</v>
      </c>
      <c r="K456" s="74">
        <v>1155840</v>
      </c>
      <c r="L456" s="74">
        <v>0</v>
      </c>
      <c r="M456" s="74">
        <v>29840462</v>
      </c>
      <c r="N456" s="74">
        <v>29840462</v>
      </c>
      <c r="O456" s="74">
        <v>28684622</v>
      </c>
      <c r="P456" s="74">
        <v>29840462</v>
      </c>
      <c r="Q456" s="74">
        <v>28684622</v>
      </c>
      <c r="R456" s="74">
        <v>29840462</v>
      </c>
      <c r="S456" s="74">
        <v>28684622</v>
      </c>
    </row>
    <row r="457" spans="1:19" x14ac:dyDescent="0.35">
      <c r="A457" s="74" t="s">
        <v>463</v>
      </c>
      <c r="B457" s="74">
        <v>73</v>
      </c>
      <c r="C457" s="74" t="s">
        <v>1636</v>
      </c>
      <c r="D457" s="74">
        <v>161922</v>
      </c>
      <c r="E457" s="74" t="s">
        <v>2212</v>
      </c>
      <c r="F457" s="74">
        <v>6466338</v>
      </c>
      <c r="G457" s="74">
        <v>6466338</v>
      </c>
      <c r="H457" s="75">
        <v>6466338</v>
      </c>
      <c r="I457" s="74" t="s">
        <v>2829</v>
      </c>
      <c r="J457" s="74" t="s">
        <v>2833</v>
      </c>
      <c r="K457" s="74">
        <v>400748</v>
      </c>
      <c r="L457" s="74">
        <v>0</v>
      </c>
      <c r="M457" s="74">
        <v>6867086</v>
      </c>
      <c r="N457" s="74">
        <v>6867086</v>
      </c>
      <c r="O457" s="74">
        <v>6466338</v>
      </c>
      <c r="P457" s="74">
        <v>6867086</v>
      </c>
      <c r="Q457" s="74">
        <v>6466338</v>
      </c>
      <c r="R457" s="74">
        <v>6867086</v>
      </c>
      <c r="S457" s="74">
        <v>6466338</v>
      </c>
    </row>
    <row r="458" spans="1:19" x14ac:dyDescent="0.35">
      <c r="A458" s="74" t="s">
        <v>464</v>
      </c>
      <c r="B458" s="74">
        <v>73</v>
      </c>
      <c r="C458" s="74" t="s">
        <v>1636</v>
      </c>
      <c r="D458" s="74">
        <v>198901</v>
      </c>
      <c r="E458" s="74" t="s">
        <v>2213</v>
      </c>
      <c r="F458" s="74">
        <v>22365088</v>
      </c>
      <c r="G458" s="74">
        <v>27285686</v>
      </c>
      <c r="H458" s="75">
        <v>27285686</v>
      </c>
      <c r="I458" s="74" t="s">
        <v>2830</v>
      </c>
      <c r="J458" s="74" t="s">
        <v>2836</v>
      </c>
      <c r="K458" s="74">
        <v>802350</v>
      </c>
      <c r="L458" s="74">
        <v>0</v>
      </c>
      <c r="M458" s="74">
        <v>28088036</v>
      </c>
      <c r="N458" s="74">
        <v>28088036</v>
      </c>
      <c r="O458" s="74">
        <v>27285686</v>
      </c>
      <c r="P458" s="74">
        <v>28088036</v>
      </c>
      <c r="Q458" s="74">
        <v>27285686</v>
      </c>
      <c r="R458" s="74">
        <v>28088036</v>
      </c>
      <c r="S458" s="74">
        <v>27285686</v>
      </c>
    </row>
    <row r="459" spans="1:19" x14ac:dyDescent="0.35">
      <c r="A459" s="74" t="s">
        <v>465</v>
      </c>
      <c r="B459" s="74">
        <v>74</v>
      </c>
      <c r="C459" s="74" t="s">
        <v>1637</v>
      </c>
      <c r="D459" s="74">
        <v>43917</v>
      </c>
      <c r="E459" s="74" t="s">
        <v>2061</v>
      </c>
      <c r="F459" s="74">
        <v>8121046</v>
      </c>
      <c r="G459" s="74">
        <v>8121037</v>
      </c>
      <c r="H459" s="75">
        <v>8121046</v>
      </c>
      <c r="I459" s="74" t="s">
        <v>2829</v>
      </c>
      <c r="J459" s="74" t="s">
        <v>2832</v>
      </c>
      <c r="K459" s="74">
        <v>223120</v>
      </c>
      <c r="L459" s="74">
        <v>0</v>
      </c>
      <c r="M459" s="74">
        <v>8344166</v>
      </c>
      <c r="N459" s="74">
        <v>8344166</v>
      </c>
      <c r="O459" s="74">
        <v>8121046</v>
      </c>
      <c r="P459" s="74">
        <v>8344166</v>
      </c>
      <c r="Q459" s="74">
        <v>8121046</v>
      </c>
      <c r="R459" s="74">
        <v>8344166</v>
      </c>
      <c r="S459" s="74">
        <v>8121046</v>
      </c>
    </row>
    <row r="460" spans="1:19" x14ac:dyDescent="0.35">
      <c r="A460" s="74" t="s">
        <v>466</v>
      </c>
      <c r="B460" s="74">
        <v>74</v>
      </c>
      <c r="C460" s="74" t="s">
        <v>1637</v>
      </c>
      <c r="D460" s="74">
        <v>60914</v>
      </c>
      <c r="E460" s="74" t="s">
        <v>2146</v>
      </c>
      <c r="F460" s="74">
        <v>35290978</v>
      </c>
      <c r="G460" s="74">
        <v>35290978</v>
      </c>
      <c r="H460" s="75">
        <v>35290978</v>
      </c>
      <c r="I460" s="74" t="s">
        <v>2829</v>
      </c>
      <c r="J460" s="74" t="s">
        <v>2832</v>
      </c>
      <c r="K460" s="74">
        <v>1754784</v>
      </c>
      <c r="L460" s="74">
        <v>0</v>
      </c>
      <c r="M460" s="74">
        <v>37045762</v>
      </c>
      <c r="N460" s="74">
        <v>37045762</v>
      </c>
      <c r="O460" s="74">
        <v>35290978</v>
      </c>
      <c r="P460" s="74">
        <v>37045762</v>
      </c>
      <c r="Q460" s="74">
        <v>35290978</v>
      </c>
      <c r="R460" s="74">
        <v>37045762</v>
      </c>
      <c r="S460" s="74">
        <v>35290978</v>
      </c>
    </row>
    <row r="461" spans="1:19" x14ac:dyDescent="0.35">
      <c r="A461" s="74" t="s">
        <v>467</v>
      </c>
      <c r="B461" s="74">
        <v>74</v>
      </c>
      <c r="C461" s="74" t="s">
        <v>1637</v>
      </c>
      <c r="D461" s="74">
        <v>74903</v>
      </c>
      <c r="E461" s="74" t="s">
        <v>2214</v>
      </c>
      <c r="F461" s="74">
        <v>687200638</v>
      </c>
      <c r="G461" s="74">
        <v>687200638</v>
      </c>
      <c r="H461" s="75">
        <v>687200638</v>
      </c>
      <c r="I461" s="74" t="s">
        <v>2829</v>
      </c>
      <c r="J461" s="74" t="s">
        <v>2832</v>
      </c>
      <c r="K461" s="74">
        <v>30285079</v>
      </c>
      <c r="L461" s="74">
        <v>0</v>
      </c>
      <c r="M461" s="74">
        <v>717594938</v>
      </c>
      <c r="N461" s="74">
        <v>717594938</v>
      </c>
      <c r="O461" s="74">
        <v>687200638</v>
      </c>
      <c r="P461" s="74">
        <v>717594938</v>
      </c>
      <c r="Q461" s="74">
        <v>687200638</v>
      </c>
      <c r="R461" s="74">
        <v>717594938</v>
      </c>
      <c r="S461" s="74">
        <v>687200638</v>
      </c>
    </row>
    <row r="462" spans="1:19" x14ac:dyDescent="0.35">
      <c r="A462" s="74" t="s">
        <v>468</v>
      </c>
      <c r="B462" s="74">
        <v>74</v>
      </c>
      <c r="C462" s="74" t="s">
        <v>1637</v>
      </c>
      <c r="D462" s="74">
        <v>74904</v>
      </c>
      <c r="E462" s="74" t="s">
        <v>2215</v>
      </c>
      <c r="F462" s="74">
        <v>63158060</v>
      </c>
      <c r="G462" s="74">
        <v>63158060</v>
      </c>
      <c r="H462" s="75">
        <v>63158060</v>
      </c>
      <c r="I462" s="74" t="s">
        <v>2829</v>
      </c>
      <c r="J462" s="74" t="s">
        <v>2832</v>
      </c>
      <c r="K462" s="74">
        <v>2913937</v>
      </c>
      <c r="L462" s="74">
        <v>0</v>
      </c>
      <c r="M462" s="74">
        <v>66056997</v>
      </c>
      <c r="N462" s="74">
        <v>66056997</v>
      </c>
      <c r="O462" s="74">
        <v>63158060</v>
      </c>
      <c r="P462" s="74">
        <v>66056997</v>
      </c>
      <c r="Q462" s="74">
        <v>63158060</v>
      </c>
      <c r="R462" s="74">
        <v>66056997</v>
      </c>
      <c r="S462" s="74">
        <v>63158060</v>
      </c>
    </row>
    <row r="463" spans="1:19" x14ac:dyDescent="0.35">
      <c r="A463" s="74" t="s">
        <v>469</v>
      </c>
      <c r="B463" s="74">
        <v>74</v>
      </c>
      <c r="C463" s="74" t="s">
        <v>1637</v>
      </c>
      <c r="D463" s="74">
        <v>74905</v>
      </c>
      <c r="E463" s="74" t="s">
        <v>2216</v>
      </c>
      <c r="F463" s="74">
        <v>49963151</v>
      </c>
      <c r="G463" s="74">
        <v>49963158</v>
      </c>
      <c r="H463" s="75">
        <v>49963151</v>
      </c>
      <c r="I463" s="74" t="s">
        <v>2829</v>
      </c>
      <c r="J463" s="74" t="s">
        <v>2832</v>
      </c>
      <c r="K463" s="74">
        <v>2412510</v>
      </c>
      <c r="L463" s="74">
        <v>0</v>
      </c>
      <c r="M463" s="74">
        <v>52375661</v>
      </c>
      <c r="N463" s="74">
        <v>52375661</v>
      </c>
      <c r="O463" s="74">
        <v>49963151</v>
      </c>
      <c r="P463" s="74">
        <v>52375661</v>
      </c>
      <c r="Q463" s="74">
        <v>49963151</v>
      </c>
      <c r="R463" s="74">
        <v>52375661</v>
      </c>
      <c r="S463" s="74">
        <v>49963151</v>
      </c>
    </row>
    <row r="464" spans="1:19" x14ac:dyDescent="0.35">
      <c r="A464" s="74" t="s">
        <v>470</v>
      </c>
      <c r="B464" s="74">
        <v>74</v>
      </c>
      <c r="C464" s="74" t="s">
        <v>1637</v>
      </c>
      <c r="D464" s="74">
        <v>74907</v>
      </c>
      <c r="E464" s="74" t="s">
        <v>2217</v>
      </c>
      <c r="F464" s="74">
        <v>182516436</v>
      </c>
      <c r="G464" s="74">
        <v>182516436</v>
      </c>
      <c r="H464" s="75">
        <v>182516436</v>
      </c>
      <c r="I464" s="74" t="s">
        <v>2829</v>
      </c>
      <c r="J464" s="74" t="s">
        <v>2832</v>
      </c>
      <c r="K464" s="74">
        <v>7915079</v>
      </c>
      <c r="L464" s="74">
        <v>0</v>
      </c>
      <c r="M464" s="74">
        <v>190471882</v>
      </c>
      <c r="N464" s="74">
        <v>190471882</v>
      </c>
      <c r="O464" s="74">
        <v>182516436</v>
      </c>
      <c r="P464" s="74">
        <v>190471882</v>
      </c>
      <c r="Q464" s="74">
        <v>182516436</v>
      </c>
      <c r="R464" s="74">
        <v>190471882</v>
      </c>
      <c r="S464" s="74">
        <v>182516436</v>
      </c>
    </row>
    <row r="465" spans="1:19" x14ac:dyDescent="0.35">
      <c r="A465" s="74" t="s">
        <v>471</v>
      </c>
      <c r="B465" s="74">
        <v>74</v>
      </c>
      <c r="C465" s="74" t="s">
        <v>1637</v>
      </c>
      <c r="D465" s="74">
        <v>74909</v>
      </c>
      <c r="E465" s="74" t="s">
        <v>2064</v>
      </c>
      <c r="F465" s="74">
        <v>181561581</v>
      </c>
      <c r="G465" s="74">
        <v>181561581</v>
      </c>
      <c r="H465" s="75">
        <v>181561581</v>
      </c>
      <c r="I465" s="74" t="s">
        <v>2829</v>
      </c>
      <c r="J465" s="74" t="s">
        <v>2832</v>
      </c>
      <c r="K465" s="74">
        <v>7798168</v>
      </c>
      <c r="L465" s="74">
        <v>0</v>
      </c>
      <c r="M465" s="74">
        <v>189359749</v>
      </c>
      <c r="N465" s="74">
        <v>189359749</v>
      </c>
      <c r="O465" s="74">
        <v>181561581</v>
      </c>
      <c r="P465" s="74">
        <v>189359749</v>
      </c>
      <c r="Q465" s="74">
        <v>181561581</v>
      </c>
      <c r="R465" s="74">
        <v>189359749</v>
      </c>
      <c r="S465" s="74">
        <v>181561581</v>
      </c>
    </row>
    <row r="466" spans="1:19" x14ac:dyDescent="0.35">
      <c r="A466" s="74" t="s">
        <v>472</v>
      </c>
      <c r="B466" s="74">
        <v>74</v>
      </c>
      <c r="C466" s="74" t="s">
        <v>1637</v>
      </c>
      <c r="D466" s="74">
        <v>74911</v>
      </c>
      <c r="E466" s="74" t="s">
        <v>2218</v>
      </c>
      <c r="F466" s="74">
        <v>110703372</v>
      </c>
      <c r="G466" s="74">
        <v>110703372</v>
      </c>
      <c r="H466" s="75">
        <v>110703372</v>
      </c>
      <c r="I466" s="74" t="s">
        <v>2829</v>
      </c>
      <c r="J466" s="74" t="s">
        <v>2832</v>
      </c>
      <c r="K466" s="74">
        <v>4783774</v>
      </c>
      <c r="L466" s="74">
        <v>0</v>
      </c>
      <c r="M466" s="74">
        <v>115487146</v>
      </c>
      <c r="N466" s="74">
        <v>115487146</v>
      </c>
      <c r="O466" s="74">
        <v>110703372</v>
      </c>
      <c r="P466" s="74">
        <v>115487146</v>
      </c>
      <c r="Q466" s="74">
        <v>110703372</v>
      </c>
      <c r="R466" s="74">
        <v>115487146</v>
      </c>
      <c r="S466" s="74">
        <v>110703372</v>
      </c>
    </row>
    <row r="467" spans="1:19" x14ac:dyDescent="0.35">
      <c r="A467" s="74" t="s">
        <v>473</v>
      </c>
      <c r="B467" s="74">
        <v>74</v>
      </c>
      <c r="C467" s="74" t="s">
        <v>1637</v>
      </c>
      <c r="D467" s="74">
        <v>74912</v>
      </c>
      <c r="E467" s="74" t="s">
        <v>2065</v>
      </c>
      <c r="F467" s="74">
        <v>197459906</v>
      </c>
      <c r="G467" s="74">
        <v>197459906</v>
      </c>
      <c r="H467" s="75">
        <v>197459906</v>
      </c>
      <c r="I467" s="74" t="s">
        <v>2829</v>
      </c>
      <c r="J467" s="74" t="s">
        <v>2832</v>
      </c>
      <c r="K467" s="74">
        <v>7971859</v>
      </c>
      <c r="L467" s="74">
        <v>0</v>
      </c>
      <c r="M467" s="74">
        <v>205611765</v>
      </c>
      <c r="N467" s="74">
        <v>205611765</v>
      </c>
      <c r="O467" s="74">
        <v>197459906</v>
      </c>
      <c r="P467" s="74">
        <v>205611765</v>
      </c>
      <c r="Q467" s="74">
        <v>197459906</v>
      </c>
      <c r="R467" s="74">
        <v>205611765</v>
      </c>
      <c r="S467" s="74">
        <v>197459906</v>
      </c>
    </row>
    <row r="468" spans="1:19" x14ac:dyDescent="0.35">
      <c r="A468" s="74" t="s">
        <v>474</v>
      </c>
      <c r="B468" s="74">
        <v>74</v>
      </c>
      <c r="C468" s="74" t="s">
        <v>1637</v>
      </c>
      <c r="D468" s="74">
        <v>74917</v>
      </c>
      <c r="E468" s="74" t="s">
        <v>2219</v>
      </c>
      <c r="F468" s="74">
        <v>115657953</v>
      </c>
      <c r="G468" s="74">
        <v>115657953</v>
      </c>
      <c r="H468" s="75">
        <v>115657953</v>
      </c>
      <c r="I468" s="74" t="s">
        <v>2829</v>
      </c>
      <c r="J468" s="74" t="s">
        <v>2832</v>
      </c>
      <c r="K468" s="74">
        <v>6818663</v>
      </c>
      <c r="L468" s="74">
        <v>0</v>
      </c>
      <c r="M468" s="74">
        <v>122460947</v>
      </c>
      <c r="N468" s="74">
        <v>122460947</v>
      </c>
      <c r="O468" s="74">
        <v>115657953</v>
      </c>
      <c r="P468" s="74">
        <v>122460947</v>
      </c>
      <c r="Q468" s="74">
        <v>115657953</v>
      </c>
      <c r="R468" s="74">
        <v>122460947</v>
      </c>
      <c r="S468" s="74">
        <v>115657953</v>
      </c>
    </row>
    <row r="469" spans="1:19" x14ac:dyDescent="0.35">
      <c r="A469" s="74" t="s">
        <v>475</v>
      </c>
      <c r="B469" s="74">
        <v>74</v>
      </c>
      <c r="C469" s="74" t="s">
        <v>1637</v>
      </c>
      <c r="D469" s="74">
        <v>91910</v>
      </c>
      <c r="E469" s="74" t="s">
        <v>2067</v>
      </c>
      <c r="F469" s="74">
        <v>45691624</v>
      </c>
      <c r="G469" s="74">
        <v>45691624</v>
      </c>
      <c r="H469" s="75">
        <v>45691624</v>
      </c>
      <c r="I469" s="74" t="s">
        <v>2829</v>
      </c>
      <c r="J469" s="74" t="s">
        <v>2832</v>
      </c>
      <c r="K469" s="74">
        <v>1157337</v>
      </c>
      <c r="L469" s="74">
        <v>0</v>
      </c>
      <c r="M469" s="74">
        <v>46848961</v>
      </c>
      <c r="N469" s="74">
        <v>46848961</v>
      </c>
      <c r="O469" s="74">
        <v>45691624</v>
      </c>
      <c r="P469" s="74">
        <v>46848961</v>
      </c>
      <c r="Q469" s="74">
        <v>45691624</v>
      </c>
      <c r="R469" s="74">
        <v>46848961</v>
      </c>
      <c r="S469" s="74">
        <v>45691624</v>
      </c>
    </row>
    <row r="470" spans="1:19" x14ac:dyDescent="0.35">
      <c r="A470" s="74" t="s">
        <v>476</v>
      </c>
      <c r="B470" s="74">
        <v>74</v>
      </c>
      <c r="C470" s="74" t="s">
        <v>1637</v>
      </c>
      <c r="D470" s="74">
        <v>116909</v>
      </c>
      <c r="E470" s="74" t="s">
        <v>2220</v>
      </c>
      <c r="F470" s="74">
        <v>8322342</v>
      </c>
      <c r="G470" s="74">
        <v>8322342</v>
      </c>
      <c r="H470" s="75">
        <v>8322342</v>
      </c>
      <c r="I470" s="74" t="s">
        <v>2829</v>
      </c>
      <c r="J470" s="74" t="s">
        <v>2832</v>
      </c>
      <c r="K470" s="74">
        <v>130770</v>
      </c>
      <c r="L470" s="74">
        <v>0</v>
      </c>
      <c r="M470" s="74">
        <v>8453112</v>
      </c>
      <c r="N470" s="74">
        <v>8453112</v>
      </c>
      <c r="O470" s="74">
        <v>8322342</v>
      </c>
      <c r="P470" s="74">
        <v>8453112</v>
      </c>
      <c r="Q470" s="74">
        <v>8322342</v>
      </c>
      <c r="R470" s="74">
        <v>8453112</v>
      </c>
      <c r="S470" s="74">
        <v>8322342</v>
      </c>
    </row>
    <row r="471" spans="1:19" x14ac:dyDescent="0.35">
      <c r="A471" s="74" t="s">
        <v>477</v>
      </c>
      <c r="B471" s="74">
        <v>74</v>
      </c>
      <c r="C471" s="74" t="s">
        <v>1637</v>
      </c>
      <c r="D471" s="74">
        <v>139911</v>
      </c>
      <c r="E471" s="74" t="s">
        <v>2221</v>
      </c>
      <c r="F471" s="74">
        <v>1430970</v>
      </c>
      <c r="G471" s="74">
        <v>1430970</v>
      </c>
      <c r="H471" s="75">
        <v>1430970</v>
      </c>
      <c r="I471" s="74" t="s">
        <v>2829</v>
      </c>
      <c r="J471" s="74" t="s">
        <v>2832</v>
      </c>
      <c r="K471" s="74">
        <v>0</v>
      </c>
      <c r="L471" s="74">
        <v>0</v>
      </c>
      <c r="M471" s="74">
        <v>1430970</v>
      </c>
      <c r="N471" s="74">
        <v>1430970</v>
      </c>
      <c r="O471" s="74">
        <v>1430970</v>
      </c>
      <c r="P471" s="74">
        <v>1430970</v>
      </c>
      <c r="Q471" s="74">
        <v>1430970</v>
      </c>
      <c r="R471" s="74">
        <v>1430970</v>
      </c>
      <c r="S471" s="74">
        <v>1430970</v>
      </c>
    </row>
    <row r="472" spans="1:19" x14ac:dyDescent="0.35">
      <c r="A472" s="74" t="s">
        <v>478</v>
      </c>
      <c r="B472" s="74">
        <v>75</v>
      </c>
      <c r="C472" s="74" t="s">
        <v>1638</v>
      </c>
      <c r="D472" s="74">
        <v>11904</v>
      </c>
      <c r="E472" s="74" t="s">
        <v>1872</v>
      </c>
      <c r="F472" s="74">
        <v>16957239</v>
      </c>
      <c r="G472" s="74">
        <v>16957239</v>
      </c>
      <c r="H472" s="75">
        <v>16957239</v>
      </c>
      <c r="I472" s="74" t="s">
        <v>2829</v>
      </c>
      <c r="J472" s="74" t="s">
        <v>2833</v>
      </c>
      <c r="K472" s="74">
        <v>439142</v>
      </c>
      <c r="L472" s="74">
        <v>0</v>
      </c>
      <c r="M472" s="74">
        <v>17396381</v>
      </c>
      <c r="N472" s="74">
        <v>17396381</v>
      </c>
      <c r="O472" s="74">
        <v>16957239</v>
      </c>
      <c r="P472" s="74">
        <v>17396381</v>
      </c>
      <c r="Q472" s="74">
        <v>16957239</v>
      </c>
      <c r="R472" s="74">
        <v>17396381</v>
      </c>
      <c r="S472" s="74">
        <v>16957239</v>
      </c>
    </row>
    <row r="473" spans="1:19" x14ac:dyDescent="0.35">
      <c r="A473" s="74" t="s">
        <v>479</v>
      </c>
      <c r="B473" s="74">
        <v>75</v>
      </c>
      <c r="C473" s="74" t="s">
        <v>1638</v>
      </c>
      <c r="D473" s="74">
        <v>45905</v>
      </c>
      <c r="E473" s="74" t="s">
        <v>2076</v>
      </c>
      <c r="F473" s="74">
        <v>22753985</v>
      </c>
      <c r="G473" s="74">
        <v>22753985</v>
      </c>
      <c r="H473" s="75">
        <v>22753985</v>
      </c>
      <c r="I473" s="74" t="s">
        <v>2829</v>
      </c>
      <c r="J473" s="74" t="s">
        <v>2833</v>
      </c>
      <c r="K473" s="74">
        <v>840000</v>
      </c>
      <c r="L473" s="74">
        <v>0</v>
      </c>
      <c r="M473" s="74">
        <v>23593985</v>
      </c>
      <c r="N473" s="74">
        <v>23593985</v>
      </c>
      <c r="O473" s="74">
        <v>22753985</v>
      </c>
      <c r="P473" s="74">
        <v>23593985</v>
      </c>
      <c r="Q473" s="74">
        <v>22753985</v>
      </c>
      <c r="R473" s="74">
        <v>23593985</v>
      </c>
      <c r="S473" s="74">
        <v>22753985</v>
      </c>
    </row>
    <row r="474" spans="1:19" x14ac:dyDescent="0.35">
      <c r="A474" s="74" t="s">
        <v>480</v>
      </c>
      <c r="B474" s="74">
        <v>75</v>
      </c>
      <c r="C474" s="74" t="s">
        <v>1638</v>
      </c>
      <c r="D474" s="74">
        <v>75901</v>
      </c>
      <c r="E474" s="74" t="s">
        <v>2222</v>
      </c>
      <c r="F474" s="74">
        <v>435375485</v>
      </c>
      <c r="G474" s="74">
        <v>450522855</v>
      </c>
      <c r="H474" s="75">
        <v>435375485</v>
      </c>
      <c r="I474" s="74" t="s">
        <v>2829</v>
      </c>
      <c r="J474" s="74" t="s">
        <v>2833</v>
      </c>
      <c r="K474" s="74">
        <v>9212602</v>
      </c>
      <c r="L474" s="74">
        <v>0</v>
      </c>
      <c r="M474" s="74">
        <v>444588087</v>
      </c>
      <c r="N474" s="74">
        <v>444588087</v>
      </c>
      <c r="O474" s="74">
        <v>435375485</v>
      </c>
      <c r="P474" s="74">
        <v>444588087</v>
      </c>
      <c r="Q474" s="74">
        <v>435375485</v>
      </c>
      <c r="R474" s="74">
        <v>444588087</v>
      </c>
      <c r="S474" s="74">
        <v>435375485</v>
      </c>
    </row>
    <row r="475" spans="1:19" x14ac:dyDescent="0.35">
      <c r="A475" s="74" t="s">
        <v>481</v>
      </c>
      <c r="B475" s="74">
        <v>75</v>
      </c>
      <c r="C475" s="74" t="s">
        <v>1638</v>
      </c>
      <c r="D475" s="74">
        <v>75902</v>
      </c>
      <c r="E475" s="74" t="s">
        <v>2223</v>
      </c>
      <c r="F475" s="74">
        <v>1149438083</v>
      </c>
      <c r="G475" s="74">
        <v>1175282887</v>
      </c>
      <c r="H475" s="75">
        <v>1149438083</v>
      </c>
      <c r="I475" s="74" t="s">
        <v>2829</v>
      </c>
      <c r="J475" s="74" t="s">
        <v>2833</v>
      </c>
      <c r="K475" s="74">
        <v>29998457</v>
      </c>
      <c r="L475" s="74">
        <v>0</v>
      </c>
      <c r="M475" s="74">
        <v>1179436540</v>
      </c>
      <c r="N475" s="74">
        <v>1179436540</v>
      </c>
      <c r="O475" s="74">
        <v>1149438083</v>
      </c>
      <c r="P475" s="74">
        <v>1179436540</v>
      </c>
      <c r="Q475" s="74">
        <v>1149438083</v>
      </c>
      <c r="R475" s="74">
        <v>1179436540</v>
      </c>
      <c r="S475" s="74">
        <v>1149438083</v>
      </c>
    </row>
    <row r="476" spans="1:19" x14ac:dyDescent="0.35">
      <c r="A476" s="74" t="s">
        <v>482</v>
      </c>
      <c r="B476" s="74">
        <v>75</v>
      </c>
      <c r="C476" s="74" t="s">
        <v>1638</v>
      </c>
      <c r="D476" s="74">
        <v>75903</v>
      </c>
      <c r="E476" s="74" t="s">
        <v>2224</v>
      </c>
      <c r="F476" s="74">
        <v>480853185</v>
      </c>
      <c r="G476" s="74">
        <v>489986021</v>
      </c>
      <c r="H476" s="75">
        <v>480853185</v>
      </c>
      <c r="I476" s="74" t="s">
        <v>2829</v>
      </c>
      <c r="J476" s="74" t="s">
        <v>2833</v>
      </c>
      <c r="K476" s="74">
        <v>12741398</v>
      </c>
      <c r="L476" s="74">
        <v>0</v>
      </c>
      <c r="M476" s="74">
        <v>493594583</v>
      </c>
      <c r="N476" s="74">
        <v>493594583</v>
      </c>
      <c r="O476" s="74">
        <v>480853185</v>
      </c>
      <c r="P476" s="74">
        <v>493594583</v>
      </c>
      <c r="Q476" s="74">
        <v>480853185</v>
      </c>
      <c r="R476" s="74">
        <v>493594583</v>
      </c>
      <c r="S476" s="74">
        <v>480853185</v>
      </c>
    </row>
    <row r="477" spans="1:19" x14ac:dyDescent="0.35">
      <c r="A477" s="74" t="s">
        <v>483</v>
      </c>
      <c r="B477" s="74">
        <v>75</v>
      </c>
      <c r="C477" s="74" t="s">
        <v>1638</v>
      </c>
      <c r="D477" s="74">
        <v>75906</v>
      </c>
      <c r="E477" s="74" t="s">
        <v>2225</v>
      </c>
      <c r="F477" s="74">
        <v>211632029</v>
      </c>
      <c r="G477" s="74">
        <v>208502737</v>
      </c>
      <c r="H477" s="75">
        <v>211632029</v>
      </c>
      <c r="I477" s="74" t="s">
        <v>2829</v>
      </c>
      <c r="J477" s="74" t="s">
        <v>2833</v>
      </c>
      <c r="K477" s="74">
        <v>5089347</v>
      </c>
      <c r="L477" s="74">
        <v>0</v>
      </c>
      <c r="M477" s="74">
        <v>216721376</v>
      </c>
      <c r="N477" s="74">
        <v>216721376</v>
      </c>
      <c r="O477" s="74">
        <v>211632029</v>
      </c>
      <c r="P477" s="74">
        <v>216721376</v>
      </c>
      <c r="Q477" s="74">
        <v>211632029</v>
      </c>
      <c r="R477" s="74">
        <v>216721376</v>
      </c>
      <c r="S477" s="74">
        <v>211632029</v>
      </c>
    </row>
    <row r="478" spans="1:19" x14ac:dyDescent="0.35">
      <c r="A478" s="74" t="s">
        <v>484</v>
      </c>
      <c r="B478" s="74">
        <v>75</v>
      </c>
      <c r="C478" s="74" t="s">
        <v>1638</v>
      </c>
      <c r="D478" s="74">
        <v>75908</v>
      </c>
      <c r="E478" s="74" t="s">
        <v>2226</v>
      </c>
      <c r="F478" s="74">
        <v>376448727</v>
      </c>
      <c r="G478" s="74">
        <v>385944854</v>
      </c>
      <c r="H478" s="75">
        <v>376448727</v>
      </c>
      <c r="I478" s="74" t="s">
        <v>2829</v>
      </c>
      <c r="J478" s="74" t="s">
        <v>2833</v>
      </c>
      <c r="K478" s="74">
        <v>6119954</v>
      </c>
      <c r="L478" s="74">
        <v>13900463</v>
      </c>
      <c r="M478" s="74">
        <v>382568681</v>
      </c>
      <c r="N478" s="74">
        <v>368668218</v>
      </c>
      <c r="O478" s="74">
        <v>362548264</v>
      </c>
      <c r="P478" s="74">
        <v>382568681</v>
      </c>
      <c r="Q478" s="74">
        <v>376448727</v>
      </c>
      <c r="R478" s="74">
        <v>368668218</v>
      </c>
      <c r="S478" s="74">
        <v>362548264</v>
      </c>
    </row>
    <row r="479" spans="1:19" x14ac:dyDescent="0.35">
      <c r="A479" s="74" t="s">
        <v>485</v>
      </c>
      <c r="B479" s="74">
        <v>75</v>
      </c>
      <c r="C479" s="74" t="s">
        <v>1638</v>
      </c>
      <c r="D479" s="74">
        <v>144901</v>
      </c>
      <c r="E479" s="74" t="s">
        <v>2227</v>
      </c>
      <c r="F479" s="74">
        <v>12325238</v>
      </c>
      <c r="G479" s="74">
        <v>12325238</v>
      </c>
      <c r="H479" s="75">
        <v>12325238</v>
      </c>
      <c r="I479" s="74" t="s">
        <v>2829</v>
      </c>
      <c r="J479" s="74" t="s">
        <v>2833</v>
      </c>
      <c r="K479" s="74">
        <v>209846</v>
      </c>
      <c r="L479" s="74">
        <v>186252</v>
      </c>
      <c r="M479" s="74">
        <v>12535084</v>
      </c>
      <c r="N479" s="74">
        <v>12348832</v>
      </c>
      <c r="O479" s="74">
        <v>12138986</v>
      </c>
      <c r="P479" s="74">
        <v>12535084</v>
      </c>
      <c r="Q479" s="74">
        <v>12325238</v>
      </c>
      <c r="R479" s="74">
        <v>12348832</v>
      </c>
      <c r="S479" s="74">
        <v>12138986</v>
      </c>
    </row>
    <row r="480" spans="1:19" x14ac:dyDescent="0.35">
      <c r="A480" s="74" t="s">
        <v>486</v>
      </c>
      <c r="B480" s="74">
        <v>76</v>
      </c>
      <c r="C480" s="74" t="s">
        <v>1639</v>
      </c>
      <c r="D480" s="74">
        <v>76903</v>
      </c>
      <c r="E480" s="74" t="s">
        <v>2228</v>
      </c>
      <c r="F480" s="74">
        <v>121079751</v>
      </c>
      <c r="G480" s="74">
        <v>121079785</v>
      </c>
      <c r="H480" s="75">
        <v>121079751</v>
      </c>
      <c r="I480" s="74" t="s">
        <v>2829</v>
      </c>
      <c r="J480" s="74" t="s">
        <v>2832</v>
      </c>
      <c r="K480" s="74">
        <v>3279650</v>
      </c>
      <c r="L480" s="74">
        <v>0</v>
      </c>
      <c r="M480" s="74">
        <v>124359401</v>
      </c>
      <c r="N480" s="74">
        <v>124359401</v>
      </c>
      <c r="O480" s="74">
        <v>121079751</v>
      </c>
      <c r="P480" s="74">
        <v>124359401</v>
      </c>
      <c r="Q480" s="74">
        <v>121079751</v>
      </c>
      <c r="R480" s="74">
        <v>124359401</v>
      </c>
      <c r="S480" s="74">
        <v>121079751</v>
      </c>
    </row>
    <row r="481" spans="1:19" x14ac:dyDescent="0.35">
      <c r="A481" s="74" t="s">
        <v>487</v>
      </c>
      <c r="B481" s="74">
        <v>76</v>
      </c>
      <c r="C481" s="74" t="s">
        <v>1639</v>
      </c>
      <c r="D481" s="74">
        <v>76904</v>
      </c>
      <c r="E481" s="74" t="s">
        <v>2229</v>
      </c>
      <c r="F481" s="74">
        <v>110533104</v>
      </c>
      <c r="G481" s="74">
        <v>110533081</v>
      </c>
      <c r="H481" s="75">
        <v>110533104</v>
      </c>
      <c r="I481" s="74" t="s">
        <v>2829</v>
      </c>
      <c r="J481" s="74" t="s">
        <v>2832</v>
      </c>
      <c r="K481" s="74">
        <v>3595510</v>
      </c>
      <c r="L481" s="74">
        <v>0</v>
      </c>
      <c r="M481" s="74">
        <v>114128614</v>
      </c>
      <c r="N481" s="74">
        <v>114128614</v>
      </c>
      <c r="O481" s="74">
        <v>110533104</v>
      </c>
      <c r="P481" s="74">
        <v>114128614</v>
      </c>
      <c r="Q481" s="74">
        <v>110533104</v>
      </c>
      <c r="R481" s="74">
        <v>114128614</v>
      </c>
      <c r="S481" s="74">
        <v>110533104</v>
      </c>
    </row>
    <row r="482" spans="1:19" x14ac:dyDescent="0.35">
      <c r="A482" s="74" t="s">
        <v>488</v>
      </c>
      <c r="B482" s="74">
        <v>76</v>
      </c>
      <c r="C482" s="74" t="s">
        <v>1639</v>
      </c>
      <c r="D482" s="74">
        <v>127903</v>
      </c>
      <c r="E482" s="74" t="s">
        <v>2230</v>
      </c>
      <c r="F482" s="74">
        <v>35277329</v>
      </c>
      <c r="G482" s="74">
        <v>35277337</v>
      </c>
      <c r="H482" s="75">
        <v>35277329</v>
      </c>
      <c r="I482" s="74" t="s">
        <v>2829</v>
      </c>
      <c r="J482" s="74" t="s">
        <v>2832</v>
      </c>
      <c r="K482" s="74">
        <v>422270</v>
      </c>
      <c r="L482" s="74">
        <v>0</v>
      </c>
      <c r="M482" s="74">
        <v>35699599</v>
      </c>
      <c r="N482" s="74">
        <v>35699599</v>
      </c>
      <c r="O482" s="74">
        <v>35277329</v>
      </c>
      <c r="P482" s="74">
        <v>35699599</v>
      </c>
      <c r="Q482" s="74">
        <v>35277329</v>
      </c>
      <c r="R482" s="74">
        <v>35699599</v>
      </c>
      <c r="S482" s="74">
        <v>35277329</v>
      </c>
    </row>
    <row r="483" spans="1:19" x14ac:dyDescent="0.35">
      <c r="A483" s="74" t="s">
        <v>489</v>
      </c>
      <c r="B483" s="74">
        <v>76</v>
      </c>
      <c r="C483" s="74" t="s">
        <v>1639</v>
      </c>
      <c r="D483" s="74">
        <v>177901</v>
      </c>
      <c r="E483" s="74" t="s">
        <v>2231</v>
      </c>
      <c r="F483" s="74">
        <v>31939510</v>
      </c>
      <c r="G483" s="74">
        <v>31913405</v>
      </c>
      <c r="H483" s="75">
        <v>31939510</v>
      </c>
      <c r="I483" s="74" t="s">
        <v>2829</v>
      </c>
      <c r="J483" s="74" t="s">
        <v>2833</v>
      </c>
      <c r="K483" s="74">
        <v>52640</v>
      </c>
      <c r="L483" s="74">
        <v>0</v>
      </c>
      <c r="M483" s="74">
        <v>31992150</v>
      </c>
      <c r="N483" s="74">
        <v>31992150</v>
      </c>
      <c r="O483" s="74">
        <v>31939510</v>
      </c>
      <c r="P483" s="74">
        <v>31992150</v>
      </c>
      <c r="Q483" s="74">
        <v>31939510</v>
      </c>
      <c r="R483" s="74">
        <v>31992150</v>
      </c>
      <c r="S483" s="74">
        <v>31939510</v>
      </c>
    </row>
    <row r="484" spans="1:19" x14ac:dyDescent="0.35">
      <c r="A484" s="74" t="s">
        <v>490</v>
      </c>
      <c r="B484" s="74">
        <v>76</v>
      </c>
      <c r="C484" s="74" t="s">
        <v>1639</v>
      </c>
      <c r="D484" s="74">
        <v>177902</v>
      </c>
      <c r="E484" s="74" t="s">
        <v>2232</v>
      </c>
      <c r="F484" s="74">
        <v>62522145</v>
      </c>
      <c r="G484" s="74">
        <v>62522145</v>
      </c>
      <c r="H484" s="75">
        <v>62522145</v>
      </c>
      <c r="I484" s="74" t="s">
        <v>2829</v>
      </c>
      <c r="J484" s="74" t="s">
        <v>2832</v>
      </c>
      <c r="K484" s="74">
        <v>1253340</v>
      </c>
      <c r="L484" s="74">
        <v>0</v>
      </c>
      <c r="M484" s="74">
        <v>63775485</v>
      </c>
      <c r="N484" s="74">
        <v>63775485</v>
      </c>
      <c r="O484" s="74">
        <v>62522145</v>
      </c>
      <c r="P484" s="74">
        <v>63775485</v>
      </c>
      <c r="Q484" s="74">
        <v>62522145</v>
      </c>
      <c r="R484" s="74">
        <v>63775485</v>
      </c>
      <c r="S484" s="74">
        <v>62522145</v>
      </c>
    </row>
    <row r="485" spans="1:19" x14ac:dyDescent="0.35">
      <c r="A485" s="74" t="s">
        <v>491</v>
      </c>
      <c r="B485" s="74">
        <v>76</v>
      </c>
      <c r="C485" s="74" t="s">
        <v>1639</v>
      </c>
      <c r="D485" s="74">
        <v>208901</v>
      </c>
      <c r="E485" s="74" t="s">
        <v>2233</v>
      </c>
      <c r="F485" s="74">
        <v>21463752</v>
      </c>
      <c r="G485" s="74">
        <v>21463694</v>
      </c>
      <c r="H485" s="75">
        <v>21463752</v>
      </c>
      <c r="I485" s="74" t="s">
        <v>2829</v>
      </c>
      <c r="J485" s="74" t="s">
        <v>2832</v>
      </c>
      <c r="K485" s="74">
        <v>69440</v>
      </c>
      <c r="L485" s="74">
        <v>0</v>
      </c>
      <c r="M485" s="74">
        <v>21533192</v>
      </c>
      <c r="N485" s="74">
        <v>21533192</v>
      </c>
      <c r="O485" s="74">
        <v>21463752</v>
      </c>
      <c r="P485" s="74">
        <v>47353912</v>
      </c>
      <c r="Q485" s="74">
        <v>47284472</v>
      </c>
      <c r="R485" s="74">
        <v>47353912</v>
      </c>
      <c r="S485" s="74">
        <v>47284472</v>
      </c>
    </row>
    <row r="486" spans="1:19" x14ac:dyDescent="0.35">
      <c r="A486" s="74" t="s">
        <v>492</v>
      </c>
      <c r="B486" s="74">
        <v>76</v>
      </c>
      <c r="C486" s="74" t="s">
        <v>1639</v>
      </c>
      <c r="D486" s="74">
        <v>221905</v>
      </c>
      <c r="E486" s="74" t="s">
        <v>2234</v>
      </c>
      <c r="F486" s="74">
        <v>13166402</v>
      </c>
      <c r="G486" s="74">
        <v>13735603</v>
      </c>
      <c r="H486" s="75">
        <v>13166402</v>
      </c>
      <c r="I486" s="74" t="s">
        <v>2829</v>
      </c>
      <c r="J486" s="74" t="s">
        <v>2833</v>
      </c>
      <c r="K486" s="74">
        <v>90000</v>
      </c>
      <c r="L486" s="74">
        <v>0</v>
      </c>
      <c r="M486" s="74">
        <v>13256402</v>
      </c>
      <c r="N486" s="74">
        <v>13256402</v>
      </c>
      <c r="O486" s="74">
        <v>13166402</v>
      </c>
      <c r="P486" s="74">
        <v>13256402</v>
      </c>
      <c r="Q486" s="74">
        <v>13166402</v>
      </c>
      <c r="R486" s="74">
        <v>13256402</v>
      </c>
      <c r="S486" s="74">
        <v>13166402</v>
      </c>
    </row>
    <row r="487" spans="1:19" x14ac:dyDescent="0.35">
      <c r="A487" s="74" t="s">
        <v>493</v>
      </c>
      <c r="B487" s="74">
        <v>77</v>
      </c>
      <c r="C487" s="74" t="s">
        <v>1640</v>
      </c>
      <c r="D487" s="74">
        <v>77901</v>
      </c>
      <c r="E487" s="74" t="s">
        <v>2235</v>
      </c>
      <c r="F487" s="74">
        <v>313118183</v>
      </c>
      <c r="G487" s="74">
        <v>313118183</v>
      </c>
      <c r="H487" s="75">
        <v>313118183</v>
      </c>
      <c r="I487" s="74" t="s">
        <v>2829</v>
      </c>
      <c r="J487" s="74" t="s">
        <v>2832</v>
      </c>
      <c r="K487" s="74">
        <v>6104340</v>
      </c>
      <c r="L487" s="74">
        <v>0</v>
      </c>
      <c r="M487" s="74">
        <v>319222523</v>
      </c>
      <c r="N487" s="74">
        <v>319222523</v>
      </c>
      <c r="O487" s="74">
        <v>313118183</v>
      </c>
      <c r="P487" s="74">
        <v>807198033</v>
      </c>
      <c r="Q487" s="74">
        <v>801093693</v>
      </c>
      <c r="R487" s="74">
        <v>807198033</v>
      </c>
      <c r="S487" s="74">
        <v>801093693</v>
      </c>
    </row>
    <row r="488" spans="1:19" x14ac:dyDescent="0.35">
      <c r="A488" s="74" t="s">
        <v>494</v>
      </c>
      <c r="B488" s="74">
        <v>77</v>
      </c>
      <c r="C488" s="74" t="s">
        <v>1640</v>
      </c>
      <c r="D488" s="74">
        <v>77902</v>
      </c>
      <c r="E488" s="74" t="s">
        <v>2236</v>
      </c>
      <c r="F488" s="74">
        <v>128329642</v>
      </c>
      <c r="G488" s="74">
        <v>128329642</v>
      </c>
      <c r="H488" s="75">
        <v>128329642</v>
      </c>
      <c r="I488" s="74" t="s">
        <v>2829</v>
      </c>
      <c r="J488" s="74" t="s">
        <v>2832</v>
      </c>
      <c r="K488" s="74">
        <v>3915129</v>
      </c>
      <c r="L488" s="74">
        <v>0</v>
      </c>
      <c r="M488" s="74">
        <v>132244771</v>
      </c>
      <c r="N488" s="74">
        <v>132244771</v>
      </c>
      <c r="O488" s="74">
        <v>128329642</v>
      </c>
      <c r="P488" s="74">
        <v>444524771</v>
      </c>
      <c r="Q488" s="74">
        <v>440609642</v>
      </c>
      <c r="R488" s="74">
        <v>444524771</v>
      </c>
      <c r="S488" s="74">
        <v>440609642</v>
      </c>
    </row>
    <row r="489" spans="1:19" x14ac:dyDescent="0.35">
      <c r="A489" s="74" t="s">
        <v>495</v>
      </c>
      <c r="B489" s="74">
        <v>77</v>
      </c>
      <c r="C489" s="74" t="s">
        <v>1640</v>
      </c>
      <c r="D489" s="74">
        <v>95904</v>
      </c>
      <c r="E489" s="74" t="s">
        <v>2115</v>
      </c>
      <c r="F489" s="74">
        <v>6079271</v>
      </c>
      <c r="G489" s="74">
        <v>6079271</v>
      </c>
      <c r="H489" s="75">
        <v>6079271</v>
      </c>
      <c r="I489" s="74" t="s">
        <v>2829</v>
      </c>
      <c r="J489" s="74" t="s">
        <v>2832</v>
      </c>
      <c r="K489" s="74">
        <v>59710</v>
      </c>
      <c r="L489" s="74">
        <v>0</v>
      </c>
      <c r="M489" s="74">
        <v>6138981</v>
      </c>
      <c r="N489" s="74">
        <v>6138981</v>
      </c>
      <c r="O489" s="74">
        <v>6079271</v>
      </c>
      <c r="P489" s="74">
        <v>6138981</v>
      </c>
      <c r="Q489" s="74">
        <v>6079271</v>
      </c>
      <c r="R489" s="74">
        <v>6138981</v>
      </c>
      <c r="S489" s="74">
        <v>6079271</v>
      </c>
    </row>
    <row r="490" spans="1:19" x14ac:dyDescent="0.35">
      <c r="A490" s="74" t="s">
        <v>496</v>
      </c>
      <c r="B490" s="74">
        <v>77</v>
      </c>
      <c r="C490" s="74" t="s">
        <v>1640</v>
      </c>
      <c r="D490" s="74">
        <v>95905</v>
      </c>
      <c r="E490" s="74" t="s">
        <v>2237</v>
      </c>
      <c r="F490" s="74">
        <v>3324208</v>
      </c>
      <c r="G490" s="74">
        <v>3324208</v>
      </c>
      <c r="H490" s="75">
        <v>3324208</v>
      </c>
      <c r="I490" s="74" t="s">
        <v>2829</v>
      </c>
      <c r="J490" s="74" t="s">
        <v>2832</v>
      </c>
      <c r="K490" s="74">
        <v>48180</v>
      </c>
      <c r="L490" s="74">
        <v>0</v>
      </c>
      <c r="M490" s="74">
        <v>3372388</v>
      </c>
      <c r="N490" s="74">
        <v>3372388</v>
      </c>
      <c r="O490" s="74">
        <v>3324208</v>
      </c>
      <c r="P490" s="74">
        <v>3372388</v>
      </c>
      <c r="Q490" s="74">
        <v>3324208</v>
      </c>
      <c r="R490" s="74">
        <v>3372388</v>
      </c>
      <c r="S490" s="74">
        <v>3324208</v>
      </c>
    </row>
    <row r="491" spans="1:19" x14ac:dyDescent="0.35">
      <c r="A491" s="74" t="s">
        <v>497</v>
      </c>
      <c r="B491" s="74">
        <v>77</v>
      </c>
      <c r="C491" s="74" t="s">
        <v>1640</v>
      </c>
      <c r="D491" s="74">
        <v>96905</v>
      </c>
      <c r="E491" s="74" t="s">
        <v>1960</v>
      </c>
      <c r="F491" s="74">
        <v>1470010</v>
      </c>
      <c r="G491" s="74">
        <v>1470010</v>
      </c>
      <c r="H491" s="75">
        <v>1470010</v>
      </c>
      <c r="I491" s="74" t="s">
        <v>2829</v>
      </c>
      <c r="J491" s="74" t="s">
        <v>2832</v>
      </c>
      <c r="K491" s="74">
        <v>19050</v>
      </c>
      <c r="L491" s="74">
        <v>0</v>
      </c>
      <c r="M491" s="74">
        <v>1489060</v>
      </c>
      <c r="N491" s="74">
        <v>1489060</v>
      </c>
      <c r="O491" s="74">
        <v>1470010</v>
      </c>
      <c r="P491" s="74">
        <v>1489060</v>
      </c>
      <c r="Q491" s="74">
        <v>1470010</v>
      </c>
      <c r="R491" s="74">
        <v>1489060</v>
      </c>
      <c r="S491" s="74">
        <v>1470010</v>
      </c>
    </row>
    <row r="492" spans="1:19" x14ac:dyDescent="0.35">
      <c r="A492" s="74" t="s">
        <v>498</v>
      </c>
      <c r="B492" s="74">
        <v>77</v>
      </c>
      <c r="C492" s="74" t="s">
        <v>1640</v>
      </c>
      <c r="D492" s="74">
        <v>173901</v>
      </c>
      <c r="E492" s="74" t="s">
        <v>2238</v>
      </c>
      <c r="F492" s="74">
        <v>1525090</v>
      </c>
      <c r="G492" s="74">
        <v>1525090</v>
      </c>
      <c r="H492" s="75">
        <v>1525090</v>
      </c>
      <c r="I492" s="74" t="s">
        <v>2829</v>
      </c>
      <c r="J492" s="74" t="s">
        <v>2832</v>
      </c>
      <c r="K492" s="74">
        <v>30000</v>
      </c>
      <c r="L492" s="74">
        <v>0</v>
      </c>
      <c r="M492" s="74">
        <v>1555090</v>
      </c>
      <c r="N492" s="74">
        <v>1555090</v>
      </c>
      <c r="O492" s="74">
        <v>1525090</v>
      </c>
      <c r="P492" s="74">
        <v>1555090</v>
      </c>
      <c r="Q492" s="74">
        <v>1525090</v>
      </c>
      <c r="R492" s="74">
        <v>1555090</v>
      </c>
      <c r="S492" s="74">
        <v>1525090</v>
      </c>
    </row>
    <row r="493" spans="1:19" x14ac:dyDescent="0.35">
      <c r="A493" s="74" t="s">
        <v>499</v>
      </c>
      <c r="B493" s="74">
        <v>78</v>
      </c>
      <c r="C493" s="74" t="s">
        <v>1641</v>
      </c>
      <c r="D493" s="74">
        <v>78901</v>
      </c>
      <c r="E493" s="74" t="s">
        <v>2239</v>
      </c>
      <c r="F493" s="74">
        <v>214686454</v>
      </c>
      <c r="G493" s="74">
        <v>229672550</v>
      </c>
      <c r="H493" s="75">
        <v>214686454</v>
      </c>
      <c r="I493" s="74" t="s">
        <v>2829</v>
      </c>
      <c r="J493" s="74" t="s">
        <v>2833</v>
      </c>
      <c r="K493" s="74">
        <v>2240160</v>
      </c>
      <c r="L493" s="74">
        <v>0</v>
      </c>
      <c r="M493" s="74">
        <v>216926614</v>
      </c>
      <c r="N493" s="74">
        <v>216926614</v>
      </c>
      <c r="O493" s="74">
        <v>214686454</v>
      </c>
      <c r="P493" s="74">
        <v>216926614</v>
      </c>
      <c r="Q493" s="74">
        <v>214686454</v>
      </c>
      <c r="R493" s="74">
        <v>216926614</v>
      </c>
      <c r="S493" s="74">
        <v>214686454</v>
      </c>
    </row>
    <row r="494" spans="1:19" x14ac:dyDescent="0.35">
      <c r="A494" s="74" t="s">
        <v>500</v>
      </c>
      <c r="B494" s="74">
        <v>78</v>
      </c>
      <c r="C494" s="74" t="s">
        <v>1641</v>
      </c>
      <c r="D494" s="74">
        <v>244903</v>
      </c>
      <c r="E494" s="74" t="s">
        <v>2240</v>
      </c>
      <c r="F494" s="74">
        <v>1128860</v>
      </c>
      <c r="G494" s="74">
        <v>1128860</v>
      </c>
      <c r="H494" s="75">
        <v>1128860</v>
      </c>
      <c r="I494" s="74" t="s">
        <v>2829</v>
      </c>
      <c r="J494" s="74" t="s">
        <v>2833</v>
      </c>
      <c r="K494" s="74">
        <v>40000</v>
      </c>
      <c r="L494" s="74">
        <v>0</v>
      </c>
      <c r="M494" s="74">
        <v>1168860</v>
      </c>
      <c r="N494" s="74">
        <v>1168860</v>
      </c>
      <c r="O494" s="74">
        <v>1128860</v>
      </c>
      <c r="P494" s="74">
        <v>1168860</v>
      </c>
      <c r="Q494" s="74">
        <v>1128860</v>
      </c>
      <c r="R494" s="74">
        <v>1168860</v>
      </c>
      <c r="S494" s="74">
        <v>1128860</v>
      </c>
    </row>
    <row r="495" spans="1:19" x14ac:dyDescent="0.35">
      <c r="A495" s="74" t="s">
        <v>501</v>
      </c>
      <c r="B495" s="74">
        <v>79</v>
      </c>
      <c r="C495" s="74" t="s">
        <v>1642</v>
      </c>
      <c r="D495" s="74">
        <v>8903</v>
      </c>
      <c r="E495" s="74" t="s">
        <v>1859</v>
      </c>
      <c r="F495" s="74">
        <v>189552385</v>
      </c>
      <c r="G495" s="74">
        <v>197817145</v>
      </c>
      <c r="H495" s="75">
        <v>189552385</v>
      </c>
      <c r="I495" s="74" t="s">
        <v>2829</v>
      </c>
      <c r="J495" s="74" t="s">
        <v>2833</v>
      </c>
      <c r="K495" s="74">
        <v>4594368</v>
      </c>
      <c r="L495" s="74">
        <v>1770174</v>
      </c>
      <c r="M495" s="74">
        <v>194146753</v>
      </c>
      <c r="N495" s="74">
        <v>192376579</v>
      </c>
      <c r="O495" s="74">
        <v>187782211</v>
      </c>
      <c r="P495" s="74">
        <v>194146753</v>
      </c>
      <c r="Q495" s="74">
        <v>189552385</v>
      </c>
      <c r="R495" s="74">
        <v>192376579</v>
      </c>
      <c r="S495" s="74">
        <v>187782211</v>
      </c>
    </row>
    <row r="496" spans="1:19" x14ac:dyDescent="0.35">
      <c r="A496" s="74" t="s">
        <v>502</v>
      </c>
      <c r="B496" s="74">
        <v>79</v>
      </c>
      <c r="C496" s="74" t="s">
        <v>1642</v>
      </c>
      <c r="D496" s="74">
        <v>79901</v>
      </c>
      <c r="E496" s="74" t="s">
        <v>2241</v>
      </c>
      <c r="F496" s="74">
        <v>15804550340</v>
      </c>
      <c r="G496" s="74">
        <v>16492812617</v>
      </c>
      <c r="H496" s="75">
        <v>15804550340</v>
      </c>
      <c r="I496" s="74" t="s">
        <v>2829</v>
      </c>
      <c r="J496" s="74" t="s">
        <v>2833</v>
      </c>
      <c r="K496" s="74">
        <v>351372960</v>
      </c>
      <c r="L496" s="74">
        <v>0</v>
      </c>
      <c r="M496" s="74">
        <v>16155923300</v>
      </c>
      <c r="N496" s="74">
        <v>16155923300</v>
      </c>
      <c r="O496" s="74">
        <v>15804550340</v>
      </c>
      <c r="P496" s="74">
        <v>16155923300</v>
      </c>
      <c r="Q496" s="74">
        <v>15804550340</v>
      </c>
      <c r="R496" s="74">
        <v>16155923300</v>
      </c>
      <c r="S496" s="74">
        <v>15804550340</v>
      </c>
    </row>
    <row r="497" spans="1:19" x14ac:dyDescent="0.35">
      <c r="A497" s="74" t="s">
        <v>503</v>
      </c>
      <c r="B497" s="74">
        <v>79</v>
      </c>
      <c r="C497" s="74" t="s">
        <v>1642</v>
      </c>
      <c r="D497" s="74">
        <v>79906</v>
      </c>
      <c r="E497" s="74" t="s">
        <v>2242</v>
      </c>
      <c r="F497" s="74">
        <v>956727563</v>
      </c>
      <c r="G497" s="74">
        <v>978939266</v>
      </c>
      <c r="H497" s="75">
        <v>956727563</v>
      </c>
      <c r="I497" s="74" t="s">
        <v>2829</v>
      </c>
      <c r="J497" s="74" t="s">
        <v>2833</v>
      </c>
      <c r="K497" s="74">
        <v>31951513</v>
      </c>
      <c r="L497" s="74">
        <v>0</v>
      </c>
      <c r="M497" s="74">
        <v>988679076</v>
      </c>
      <c r="N497" s="74">
        <v>988679076</v>
      </c>
      <c r="O497" s="74">
        <v>956727563</v>
      </c>
      <c r="P497" s="74">
        <v>988679076</v>
      </c>
      <c r="Q497" s="74">
        <v>956727563</v>
      </c>
      <c r="R497" s="74">
        <v>988679076</v>
      </c>
      <c r="S497" s="74">
        <v>956727563</v>
      </c>
    </row>
    <row r="498" spans="1:19" x14ac:dyDescent="0.35">
      <c r="A498" s="74" t="s">
        <v>504</v>
      </c>
      <c r="B498" s="74">
        <v>79</v>
      </c>
      <c r="C498" s="74" t="s">
        <v>1642</v>
      </c>
      <c r="D498" s="74">
        <v>79907</v>
      </c>
      <c r="E498" s="74" t="s">
        <v>2243</v>
      </c>
      <c r="F498" s="74">
        <v>38766559992</v>
      </c>
      <c r="G498" s="74">
        <v>40680763173</v>
      </c>
      <c r="H498" s="75">
        <v>38766559992</v>
      </c>
      <c r="I498" s="74" t="s">
        <v>2829</v>
      </c>
      <c r="J498" s="74" t="s">
        <v>2833</v>
      </c>
      <c r="K498" s="74">
        <v>879992423</v>
      </c>
      <c r="L498" s="74">
        <v>0</v>
      </c>
      <c r="M498" s="74">
        <v>39646552415</v>
      </c>
      <c r="N498" s="74">
        <v>39646552415</v>
      </c>
      <c r="O498" s="74">
        <v>38766559992</v>
      </c>
      <c r="P498" s="74">
        <v>39646552415</v>
      </c>
      <c r="Q498" s="74">
        <v>38766559992</v>
      </c>
      <c r="R498" s="74">
        <v>39646552415</v>
      </c>
      <c r="S498" s="74">
        <v>38766559992</v>
      </c>
    </row>
    <row r="499" spans="1:19" x14ac:dyDescent="0.35">
      <c r="A499" s="74" t="s">
        <v>505</v>
      </c>
      <c r="B499" s="74">
        <v>79</v>
      </c>
      <c r="C499" s="74" t="s">
        <v>1642</v>
      </c>
      <c r="D499" s="74">
        <v>79910</v>
      </c>
      <c r="E499" s="74" t="s">
        <v>2244</v>
      </c>
      <c r="F499" s="74">
        <v>2538632858</v>
      </c>
      <c r="G499" s="74">
        <v>2648222643</v>
      </c>
      <c r="H499" s="75">
        <v>2538632858</v>
      </c>
      <c r="I499" s="74" t="s">
        <v>2829</v>
      </c>
      <c r="J499" s="74" t="s">
        <v>2833</v>
      </c>
      <c r="K499" s="74">
        <v>23152291</v>
      </c>
      <c r="L499" s="74">
        <v>49292325</v>
      </c>
      <c r="M499" s="74">
        <v>2561785149</v>
      </c>
      <c r="N499" s="74">
        <v>2512492824</v>
      </c>
      <c r="O499" s="74">
        <v>2489340533</v>
      </c>
      <c r="P499" s="74">
        <v>2561785149</v>
      </c>
      <c r="Q499" s="74">
        <v>2538632858</v>
      </c>
      <c r="R499" s="74">
        <v>2512492824</v>
      </c>
      <c r="S499" s="74">
        <v>2489340533</v>
      </c>
    </row>
    <row r="500" spans="1:19" x14ac:dyDescent="0.35">
      <c r="A500" s="74" t="s">
        <v>506</v>
      </c>
      <c r="B500" s="74">
        <v>79</v>
      </c>
      <c r="C500" s="74" t="s">
        <v>1642</v>
      </c>
      <c r="D500" s="74">
        <v>101914</v>
      </c>
      <c r="E500" s="74" t="s">
        <v>2245</v>
      </c>
      <c r="F500" s="74">
        <v>15082463874</v>
      </c>
      <c r="G500" s="74">
        <v>15816195447</v>
      </c>
      <c r="H500" s="75">
        <v>15082463874</v>
      </c>
      <c r="I500" s="74" t="s">
        <v>2829</v>
      </c>
      <c r="J500" s="74" t="s">
        <v>2833</v>
      </c>
      <c r="K500" s="74">
        <v>302981467</v>
      </c>
      <c r="L500" s="74">
        <v>0</v>
      </c>
      <c r="M500" s="74">
        <v>15385445341</v>
      </c>
      <c r="N500" s="74">
        <v>15385445341</v>
      </c>
      <c r="O500" s="74">
        <v>15082463874</v>
      </c>
      <c r="P500" s="74">
        <v>15385445341</v>
      </c>
      <c r="Q500" s="74">
        <v>15082463874</v>
      </c>
      <c r="R500" s="74">
        <v>15385445341</v>
      </c>
      <c r="S500" s="74">
        <v>15082463874</v>
      </c>
    </row>
    <row r="501" spans="1:19" x14ac:dyDescent="0.35">
      <c r="A501" s="74" t="s">
        <v>507</v>
      </c>
      <c r="B501" s="74">
        <v>80</v>
      </c>
      <c r="C501" s="74" t="s">
        <v>1643</v>
      </c>
      <c r="D501" s="74">
        <v>80901</v>
      </c>
      <c r="E501" s="74" t="s">
        <v>2246</v>
      </c>
      <c r="F501" s="74">
        <v>1029155416</v>
      </c>
      <c r="G501" s="74">
        <v>1029155416</v>
      </c>
      <c r="H501" s="75">
        <v>1029155416</v>
      </c>
      <c r="I501" s="74" t="s">
        <v>2829</v>
      </c>
      <c r="J501" s="74" t="s">
        <v>2832</v>
      </c>
      <c r="K501" s="74">
        <v>20993840</v>
      </c>
      <c r="L501" s="74">
        <v>0</v>
      </c>
      <c r="M501" s="74">
        <v>1050149256</v>
      </c>
      <c r="N501" s="74">
        <v>1050149256</v>
      </c>
      <c r="O501" s="74">
        <v>1029155416</v>
      </c>
      <c r="P501" s="74">
        <v>1050149256</v>
      </c>
      <c r="Q501" s="74">
        <v>1029155416</v>
      </c>
      <c r="R501" s="74">
        <v>1050149256</v>
      </c>
      <c r="S501" s="74">
        <v>1029155416</v>
      </c>
    </row>
    <row r="502" spans="1:19" x14ac:dyDescent="0.35">
      <c r="A502" s="74" t="s">
        <v>508</v>
      </c>
      <c r="B502" s="74">
        <v>80</v>
      </c>
      <c r="C502" s="74" t="s">
        <v>1643</v>
      </c>
      <c r="D502" s="74">
        <v>112909</v>
      </c>
      <c r="E502" s="74" t="s">
        <v>2247</v>
      </c>
      <c r="F502" s="74">
        <v>1370957</v>
      </c>
      <c r="G502" s="74">
        <v>1370957</v>
      </c>
      <c r="H502" s="75">
        <v>1370957</v>
      </c>
      <c r="I502" s="74" t="s">
        <v>2829</v>
      </c>
      <c r="J502" s="74" t="s">
        <v>2832</v>
      </c>
      <c r="K502" s="74">
        <v>0</v>
      </c>
      <c r="L502" s="74">
        <v>0</v>
      </c>
      <c r="M502" s="74">
        <v>1370957</v>
      </c>
      <c r="N502" s="74">
        <v>1370957</v>
      </c>
      <c r="O502" s="74">
        <v>1370957</v>
      </c>
      <c r="P502" s="74">
        <v>1370957</v>
      </c>
      <c r="Q502" s="74">
        <v>1370957</v>
      </c>
      <c r="R502" s="74">
        <v>1370957</v>
      </c>
      <c r="S502" s="74">
        <v>1370957</v>
      </c>
    </row>
    <row r="503" spans="1:19" x14ac:dyDescent="0.35">
      <c r="A503" s="74" t="s">
        <v>509</v>
      </c>
      <c r="B503" s="74">
        <v>80</v>
      </c>
      <c r="C503" s="74" t="s">
        <v>1643</v>
      </c>
      <c r="D503" s="74">
        <v>112910</v>
      </c>
      <c r="E503" s="74" t="s">
        <v>2248</v>
      </c>
      <c r="F503" s="74">
        <v>3141601</v>
      </c>
      <c r="G503" s="74">
        <v>3141601</v>
      </c>
      <c r="H503" s="75">
        <v>3141601</v>
      </c>
      <c r="I503" s="74" t="s">
        <v>2829</v>
      </c>
      <c r="J503" s="74" t="s">
        <v>2832</v>
      </c>
      <c r="K503" s="74">
        <v>121410</v>
      </c>
      <c r="L503" s="74">
        <v>0</v>
      </c>
      <c r="M503" s="74">
        <v>3263011</v>
      </c>
      <c r="N503" s="74">
        <v>3263011</v>
      </c>
      <c r="O503" s="74">
        <v>3141601</v>
      </c>
      <c r="P503" s="74">
        <v>3263011</v>
      </c>
      <c r="Q503" s="74">
        <v>3141601</v>
      </c>
      <c r="R503" s="74">
        <v>3263011</v>
      </c>
      <c r="S503" s="74">
        <v>3141601</v>
      </c>
    </row>
    <row r="504" spans="1:19" x14ac:dyDescent="0.35">
      <c r="A504" s="74" t="s">
        <v>510</v>
      </c>
      <c r="B504" s="74">
        <v>80</v>
      </c>
      <c r="C504" s="74" t="s">
        <v>1643</v>
      </c>
      <c r="D504" s="74">
        <v>194903</v>
      </c>
      <c r="E504" s="74" t="s">
        <v>2249</v>
      </c>
      <c r="F504" s="74">
        <v>14698196</v>
      </c>
      <c r="G504" s="74">
        <v>14698196</v>
      </c>
      <c r="H504" s="75">
        <v>14698196</v>
      </c>
      <c r="I504" s="74" t="s">
        <v>2829</v>
      </c>
      <c r="J504" s="74" t="s">
        <v>2832</v>
      </c>
      <c r="K504" s="74">
        <v>0</v>
      </c>
      <c r="L504" s="74">
        <v>0</v>
      </c>
      <c r="M504" s="74">
        <v>14698196</v>
      </c>
      <c r="N504" s="74">
        <v>14698196</v>
      </c>
      <c r="O504" s="74">
        <v>14698196</v>
      </c>
      <c r="P504" s="74">
        <v>14698196</v>
      </c>
      <c r="Q504" s="74">
        <v>14698196</v>
      </c>
      <c r="R504" s="74">
        <v>14698196</v>
      </c>
      <c r="S504" s="74">
        <v>14698196</v>
      </c>
    </row>
    <row r="505" spans="1:19" x14ac:dyDescent="0.35">
      <c r="A505" s="74" t="s">
        <v>511</v>
      </c>
      <c r="B505" s="74">
        <v>80</v>
      </c>
      <c r="C505" s="74" t="s">
        <v>1643</v>
      </c>
      <c r="D505" s="74">
        <v>250907</v>
      </c>
      <c r="E505" s="74" t="s">
        <v>2250</v>
      </c>
      <c r="F505" s="74">
        <v>70650870</v>
      </c>
      <c r="G505" s="74">
        <v>70650870</v>
      </c>
      <c r="H505" s="75">
        <v>70650870</v>
      </c>
      <c r="I505" s="74" t="s">
        <v>2829</v>
      </c>
      <c r="J505" s="74" t="s">
        <v>2832</v>
      </c>
      <c r="K505" s="74">
        <v>2871390</v>
      </c>
      <c r="L505" s="74">
        <v>0</v>
      </c>
      <c r="M505" s="74">
        <v>73522260</v>
      </c>
      <c r="N505" s="74">
        <v>73522260</v>
      </c>
      <c r="O505" s="74">
        <v>70650870</v>
      </c>
      <c r="P505" s="74">
        <v>73522260</v>
      </c>
      <c r="Q505" s="74">
        <v>70650870</v>
      </c>
      <c r="R505" s="74">
        <v>73522260</v>
      </c>
      <c r="S505" s="74">
        <v>70650870</v>
      </c>
    </row>
    <row r="506" spans="1:19" x14ac:dyDescent="0.35">
      <c r="A506" s="74" t="s">
        <v>512</v>
      </c>
      <c r="B506" s="74">
        <v>81</v>
      </c>
      <c r="C506" s="74" t="s">
        <v>1644</v>
      </c>
      <c r="D506" s="74">
        <v>81902</v>
      </c>
      <c r="E506" s="74" t="s">
        <v>2251</v>
      </c>
      <c r="F506" s="74">
        <v>1154622587</v>
      </c>
      <c r="G506" s="74">
        <v>1154622587</v>
      </c>
      <c r="H506" s="75">
        <v>1154622587</v>
      </c>
      <c r="I506" s="74" t="s">
        <v>2829</v>
      </c>
      <c r="J506" s="74" t="s">
        <v>2832</v>
      </c>
      <c r="K506" s="74">
        <v>18912206</v>
      </c>
      <c r="L506" s="74">
        <v>0</v>
      </c>
      <c r="M506" s="74">
        <v>1173534793</v>
      </c>
      <c r="N506" s="74">
        <v>1173534793</v>
      </c>
      <c r="O506" s="74">
        <v>1154622587</v>
      </c>
      <c r="P506" s="74">
        <v>1173534793</v>
      </c>
      <c r="Q506" s="74">
        <v>1154622587</v>
      </c>
      <c r="R506" s="74">
        <v>1173534793</v>
      </c>
      <c r="S506" s="74">
        <v>1154622587</v>
      </c>
    </row>
    <row r="507" spans="1:19" x14ac:dyDescent="0.35">
      <c r="A507" s="74" t="s">
        <v>513</v>
      </c>
      <c r="B507" s="74">
        <v>81</v>
      </c>
      <c r="C507" s="74" t="s">
        <v>1644</v>
      </c>
      <c r="D507" s="74">
        <v>81904</v>
      </c>
      <c r="E507" s="74" t="s">
        <v>2252</v>
      </c>
      <c r="F507" s="74">
        <v>734596971</v>
      </c>
      <c r="G507" s="74">
        <v>734596971</v>
      </c>
      <c r="H507" s="75">
        <v>734596971</v>
      </c>
      <c r="I507" s="74" t="s">
        <v>2829</v>
      </c>
      <c r="J507" s="74" t="s">
        <v>2832</v>
      </c>
      <c r="K507" s="74">
        <v>11494394</v>
      </c>
      <c r="L507" s="74">
        <v>0</v>
      </c>
      <c r="M507" s="74">
        <v>746091365</v>
      </c>
      <c r="N507" s="74">
        <v>746091365</v>
      </c>
      <c r="O507" s="74">
        <v>734596971</v>
      </c>
      <c r="P507" s="74">
        <v>746091365</v>
      </c>
      <c r="Q507" s="74">
        <v>734596971</v>
      </c>
      <c r="R507" s="74">
        <v>746091365</v>
      </c>
      <c r="S507" s="74">
        <v>734596971</v>
      </c>
    </row>
    <row r="508" spans="1:19" x14ac:dyDescent="0.35">
      <c r="A508" s="74" t="s">
        <v>514</v>
      </c>
      <c r="B508" s="74">
        <v>81</v>
      </c>
      <c r="C508" s="74" t="s">
        <v>1644</v>
      </c>
      <c r="D508" s="74">
        <v>81905</v>
      </c>
      <c r="E508" s="74" t="s">
        <v>2253</v>
      </c>
      <c r="F508" s="74">
        <v>130553389</v>
      </c>
      <c r="G508" s="74">
        <v>137514650</v>
      </c>
      <c r="H508" s="75">
        <v>130553389</v>
      </c>
      <c r="I508" s="74" t="s">
        <v>2829</v>
      </c>
      <c r="J508" s="74" t="s">
        <v>2837</v>
      </c>
      <c r="K508" s="74">
        <v>3340402</v>
      </c>
      <c r="L508" s="74">
        <v>0</v>
      </c>
      <c r="M508" s="74">
        <v>133893791</v>
      </c>
      <c r="N508" s="74">
        <v>133893791</v>
      </c>
      <c r="O508" s="74">
        <v>130553389</v>
      </c>
      <c r="P508" s="74">
        <v>133893791</v>
      </c>
      <c r="Q508" s="74">
        <v>130553389</v>
      </c>
      <c r="R508" s="74">
        <v>133893791</v>
      </c>
      <c r="S508" s="74">
        <v>130553389</v>
      </c>
    </row>
    <row r="509" spans="1:19" x14ac:dyDescent="0.35">
      <c r="A509" s="74" t="s">
        <v>515</v>
      </c>
      <c r="B509" s="74">
        <v>81</v>
      </c>
      <c r="C509" s="74" t="s">
        <v>1644</v>
      </c>
      <c r="D509" s="74">
        <v>81906</v>
      </c>
      <c r="E509" s="74" t="s">
        <v>2254</v>
      </c>
      <c r="F509" s="74">
        <v>157578911</v>
      </c>
      <c r="G509" s="74">
        <v>157578911</v>
      </c>
      <c r="H509" s="75">
        <v>157578911</v>
      </c>
      <c r="I509" s="74" t="s">
        <v>2829</v>
      </c>
      <c r="J509" s="74" t="s">
        <v>2832</v>
      </c>
      <c r="K509" s="74">
        <v>1736884</v>
      </c>
      <c r="L509" s="74">
        <v>0</v>
      </c>
      <c r="M509" s="74">
        <v>159315795</v>
      </c>
      <c r="N509" s="74">
        <v>159315795</v>
      </c>
      <c r="O509" s="74">
        <v>157578911</v>
      </c>
      <c r="P509" s="74">
        <v>159315795</v>
      </c>
      <c r="Q509" s="74">
        <v>157578911</v>
      </c>
      <c r="R509" s="74">
        <v>159315795</v>
      </c>
      <c r="S509" s="74">
        <v>157578911</v>
      </c>
    </row>
    <row r="510" spans="1:19" x14ac:dyDescent="0.35">
      <c r="A510" s="74" t="s">
        <v>516</v>
      </c>
      <c r="B510" s="74">
        <v>81</v>
      </c>
      <c r="C510" s="74" t="s">
        <v>1644</v>
      </c>
      <c r="D510" s="74">
        <v>145901</v>
      </c>
      <c r="E510" s="74" t="s">
        <v>2255</v>
      </c>
      <c r="F510" s="74">
        <v>61270485</v>
      </c>
      <c r="G510" s="74">
        <v>61270485</v>
      </c>
      <c r="H510" s="75">
        <v>61270485</v>
      </c>
      <c r="I510" s="74" t="s">
        <v>2829</v>
      </c>
      <c r="J510" s="74" t="s">
        <v>2832</v>
      </c>
      <c r="K510" s="74">
        <v>0</v>
      </c>
      <c r="L510" s="74">
        <v>225246</v>
      </c>
      <c r="M510" s="74">
        <v>61270485</v>
      </c>
      <c r="N510" s="74">
        <v>61045239</v>
      </c>
      <c r="O510" s="74">
        <v>61045239</v>
      </c>
      <c r="P510" s="74">
        <v>61270485</v>
      </c>
      <c r="Q510" s="74">
        <v>61270485</v>
      </c>
      <c r="R510" s="74">
        <v>61045239</v>
      </c>
      <c r="S510" s="74">
        <v>61045239</v>
      </c>
    </row>
    <row r="511" spans="1:19" x14ac:dyDescent="0.35">
      <c r="A511" s="74" t="s">
        <v>517</v>
      </c>
      <c r="B511" s="74">
        <v>81</v>
      </c>
      <c r="C511" s="74" t="s">
        <v>1644</v>
      </c>
      <c r="D511" s="74">
        <v>145907</v>
      </c>
      <c r="E511" s="74" t="s">
        <v>2256</v>
      </c>
      <c r="F511" s="74">
        <v>80589570</v>
      </c>
      <c r="G511" s="74">
        <v>80589570</v>
      </c>
      <c r="H511" s="75">
        <v>80589570</v>
      </c>
      <c r="I511" s="74" t="s">
        <v>2829</v>
      </c>
      <c r="J511" s="74" t="s">
        <v>2832</v>
      </c>
      <c r="K511" s="74">
        <v>523704</v>
      </c>
      <c r="L511" s="74">
        <v>0</v>
      </c>
      <c r="M511" s="74">
        <v>81113274</v>
      </c>
      <c r="N511" s="74">
        <v>81113274</v>
      </c>
      <c r="O511" s="74">
        <v>80589570</v>
      </c>
      <c r="P511" s="74">
        <v>81113274</v>
      </c>
      <c r="Q511" s="74">
        <v>80589570</v>
      </c>
      <c r="R511" s="74">
        <v>81113274</v>
      </c>
      <c r="S511" s="74">
        <v>80589570</v>
      </c>
    </row>
    <row r="512" spans="1:19" x14ac:dyDescent="0.35">
      <c r="A512" s="74" t="s">
        <v>518</v>
      </c>
      <c r="B512" s="74">
        <v>81</v>
      </c>
      <c r="C512" s="74" t="s">
        <v>1644</v>
      </c>
      <c r="D512" s="74">
        <v>147903</v>
      </c>
      <c r="E512" s="74" t="s">
        <v>2257</v>
      </c>
      <c r="F512" s="74">
        <v>2149815</v>
      </c>
      <c r="G512" s="74">
        <v>2149815</v>
      </c>
      <c r="H512" s="75">
        <v>2149815</v>
      </c>
      <c r="I512" s="74" t="s">
        <v>2829</v>
      </c>
      <c r="J512" s="74" t="s">
        <v>2832</v>
      </c>
      <c r="K512" s="74">
        <v>0</v>
      </c>
      <c r="L512" s="74">
        <v>0</v>
      </c>
      <c r="M512" s="74">
        <v>2149815</v>
      </c>
      <c r="N512" s="74">
        <v>2149815</v>
      </c>
      <c r="O512" s="74">
        <v>2149815</v>
      </c>
      <c r="P512" s="74">
        <v>2149815</v>
      </c>
      <c r="Q512" s="74">
        <v>2149815</v>
      </c>
      <c r="R512" s="74">
        <v>2149815</v>
      </c>
      <c r="S512" s="74">
        <v>2149815</v>
      </c>
    </row>
    <row r="513" spans="1:19" x14ac:dyDescent="0.35">
      <c r="A513" s="74" t="s">
        <v>519</v>
      </c>
      <c r="B513" s="74">
        <v>81</v>
      </c>
      <c r="C513" s="74" t="s">
        <v>1644</v>
      </c>
      <c r="D513" s="74">
        <v>175903</v>
      </c>
      <c r="E513" s="74" t="s">
        <v>2258</v>
      </c>
      <c r="F513" s="74">
        <v>7699551</v>
      </c>
      <c r="G513" s="74">
        <v>7699551</v>
      </c>
      <c r="H513" s="75">
        <v>7699551</v>
      </c>
      <c r="I513" s="74" t="s">
        <v>2829</v>
      </c>
      <c r="J513" s="74" t="s">
        <v>2832</v>
      </c>
      <c r="K513" s="74">
        <v>0</v>
      </c>
      <c r="L513" s="74">
        <v>0</v>
      </c>
      <c r="M513" s="74">
        <v>7699551</v>
      </c>
      <c r="N513" s="74">
        <v>7699551</v>
      </c>
      <c r="O513" s="74">
        <v>7699551</v>
      </c>
      <c r="P513" s="74">
        <v>7699551</v>
      </c>
      <c r="Q513" s="74">
        <v>7699551</v>
      </c>
      <c r="R513" s="74">
        <v>7699551</v>
      </c>
      <c r="S513" s="74">
        <v>7699551</v>
      </c>
    </row>
    <row r="514" spans="1:19" x14ac:dyDescent="0.35">
      <c r="A514" s="74" t="s">
        <v>520</v>
      </c>
      <c r="B514" s="74">
        <v>82</v>
      </c>
      <c r="C514" s="74" t="s">
        <v>1645</v>
      </c>
      <c r="D514" s="74">
        <v>7901</v>
      </c>
      <c r="E514" s="74" t="s">
        <v>1850</v>
      </c>
      <c r="F514" s="74">
        <v>7929474</v>
      </c>
      <c r="G514" s="74">
        <v>7929474</v>
      </c>
      <c r="H514" s="75">
        <v>7929474</v>
      </c>
      <c r="I514" s="74" t="s">
        <v>2829</v>
      </c>
      <c r="J514" s="74" t="s">
        <v>2832</v>
      </c>
      <c r="K514" s="74">
        <v>183280</v>
      </c>
      <c r="L514" s="74">
        <v>0</v>
      </c>
      <c r="M514" s="74">
        <v>8112754</v>
      </c>
      <c r="N514" s="74">
        <v>8112754</v>
      </c>
      <c r="O514" s="74">
        <v>7929474</v>
      </c>
      <c r="P514" s="74">
        <v>8112754</v>
      </c>
      <c r="Q514" s="74">
        <v>7929474</v>
      </c>
      <c r="R514" s="74">
        <v>8112754</v>
      </c>
      <c r="S514" s="74">
        <v>7929474</v>
      </c>
    </row>
    <row r="515" spans="1:19" x14ac:dyDescent="0.35">
      <c r="A515" s="74" t="s">
        <v>521</v>
      </c>
      <c r="B515" s="74">
        <v>82</v>
      </c>
      <c r="C515" s="74" t="s">
        <v>1645</v>
      </c>
      <c r="D515" s="74">
        <v>82902</v>
      </c>
      <c r="E515" s="74" t="s">
        <v>2259</v>
      </c>
      <c r="F515" s="74">
        <v>636288148</v>
      </c>
      <c r="G515" s="74">
        <v>636288148</v>
      </c>
      <c r="H515" s="75">
        <v>636288148</v>
      </c>
      <c r="I515" s="74" t="s">
        <v>2829</v>
      </c>
      <c r="J515" s="74" t="s">
        <v>2832</v>
      </c>
      <c r="K515" s="74">
        <v>4017450</v>
      </c>
      <c r="L515" s="74">
        <v>0</v>
      </c>
      <c r="M515" s="74">
        <v>640305598</v>
      </c>
      <c r="N515" s="74">
        <v>640305598</v>
      </c>
      <c r="O515" s="74">
        <v>636288148</v>
      </c>
      <c r="P515" s="74">
        <v>640305598</v>
      </c>
      <c r="Q515" s="74">
        <v>636288148</v>
      </c>
      <c r="R515" s="74">
        <v>640305598</v>
      </c>
      <c r="S515" s="74">
        <v>636288148</v>
      </c>
    </row>
    <row r="516" spans="1:19" x14ac:dyDescent="0.35">
      <c r="A516" s="74" t="s">
        <v>522</v>
      </c>
      <c r="B516" s="74">
        <v>82</v>
      </c>
      <c r="C516" s="74" t="s">
        <v>1645</v>
      </c>
      <c r="D516" s="74">
        <v>82903</v>
      </c>
      <c r="E516" s="74" t="s">
        <v>2260</v>
      </c>
      <c r="F516" s="74">
        <v>1124313269</v>
      </c>
      <c r="G516" s="74">
        <v>1124313269</v>
      </c>
      <c r="H516" s="75">
        <v>1124313269</v>
      </c>
      <c r="I516" s="74" t="s">
        <v>2829</v>
      </c>
      <c r="J516" s="74" t="s">
        <v>2832</v>
      </c>
      <c r="K516" s="74">
        <v>13776340</v>
      </c>
      <c r="L516" s="74">
        <v>0</v>
      </c>
      <c r="M516" s="74">
        <v>1138089609</v>
      </c>
      <c r="N516" s="74">
        <v>1138089609</v>
      </c>
      <c r="O516" s="74">
        <v>1124313269</v>
      </c>
      <c r="P516" s="74">
        <v>1138089609</v>
      </c>
      <c r="Q516" s="74">
        <v>1124313269</v>
      </c>
      <c r="R516" s="74">
        <v>1138089609</v>
      </c>
      <c r="S516" s="74">
        <v>1124313269</v>
      </c>
    </row>
    <row r="517" spans="1:19" x14ac:dyDescent="0.35">
      <c r="A517" s="74" t="s">
        <v>523</v>
      </c>
      <c r="B517" s="74">
        <v>82</v>
      </c>
      <c r="C517" s="74" t="s">
        <v>1645</v>
      </c>
      <c r="D517" s="74">
        <v>163901</v>
      </c>
      <c r="E517" s="74" t="s">
        <v>2261</v>
      </c>
      <c r="F517" s="74">
        <v>43442249</v>
      </c>
      <c r="G517" s="74">
        <v>43442249</v>
      </c>
      <c r="H517" s="75">
        <v>43442249</v>
      </c>
      <c r="I517" s="74" t="s">
        <v>2829</v>
      </c>
      <c r="J517" s="74" t="s">
        <v>2832</v>
      </c>
      <c r="K517" s="74">
        <v>1089930</v>
      </c>
      <c r="L517" s="74">
        <v>0</v>
      </c>
      <c r="M517" s="74">
        <v>44532179</v>
      </c>
      <c r="N517" s="74">
        <v>44532179</v>
      </c>
      <c r="O517" s="74">
        <v>43442249</v>
      </c>
      <c r="P517" s="74">
        <v>44532179</v>
      </c>
      <c r="Q517" s="74">
        <v>43442249</v>
      </c>
      <c r="R517" s="74">
        <v>44532179</v>
      </c>
      <c r="S517" s="74">
        <v>43442249</v>
      </c>
    </row>
    <row r="518" spans="1:19" x14ac:dyDescent="0.35">
      <c r="A518" s="74" t="s">
        <v>524</v>
      </c>
      <c r="B518" s="74">
        <v>82</v>
      </c>
      <c r="C518" s="74" t="s">
        <v>1645</v>
      </c>
      <c r="D518" s="74">
        <v>163904</v>
      </c>
      <c r="E518" s="74" t="s">
        <v>2262</v>
      </c>
      <c r="F518" s="74">
        <v>13586005</v>
      </c>
      <c r="G518" s="74">
        <v>13586005</v>
      </c>
      <c r="H518" s="75">
        <v>13586005</v>
      </c>
      <c r="I518" s="74" t="s">
        <v>2829</v>
      </c>
      <c r="J518" s="74" t="s">
        <v>2832</v>
      </c>
      <c r="K518" s="74">
        <v>65000</v>
      </c>
      <c r="L518" s="74">
        <v>0</v>
      </c>
      <c r="M518" s="74">
        <v>13651005</v>
      </c>
      <c r="N518" s="74">
        <v>13651005</v>
      </c>
      <c r="O518" s="74">
        <v>13586005</v>
      </c>
      <c r="P518" s="74">
        <v>13651005</v>
      </c>
      <c r="Q518" s="74">
        <v>13586005</v>
      </c>
      <c r="R518" s="74">
        <v>13651005</v>
      </c>
      <c r="S518" s="74">
        <v>13586005</v>
      </c>
    </row>
    <row r="519" spans="1:19" x14ac:dyDescent="0.35">
      <c r="A519" s="74" t="s">
        <v>525</v>
      </c>
      <c r="B519" s="74">
        <v>83</v>
      </c>
      <c r="C519" s="74" t="s">
        <v>1646</v>
      </c>
      <c r="D519" s="74">
        <v>83901</v>
      </c>
      <c r="E519" s="74" t="s">
        <v>2263</v>
      </c>
      <c r="F519" s="74">
        <v>158881638</v>
      </c>
      <c r="G519" s="74">
        <v>158881638</v>
      </c>
      <c r="H519" s="75">
        <v>158881638</v>
      </c>
      <c r="I519" s="74" t="s">
        <v>2829</v>
      </c>
      <c r="J519" s="74" t="s">
        <v>2832</v>
      </c>
      <c r="K519" s="74">
        <v>4252676</v>
      </c>
      <c r="L519" s="74">
        <v>0</v>
      </c>
      <c r="M519" s="74">
        <v>163134314</v>
      </c>
      <c r="N519" s="74">
        <v>163134314</v>
      </c>
      <c r="O519" s="74">
        <v>158881638</v>
      </c>
      <c r="P519" s="74">
        <v>163134314</v>
      </c>
      <c r="Q519" s="74">
        <v>158881638</v>
      </c>
      <c r="R519" s="74">
        <v>163134314</v>
      </c>
      <c r="S519" s="74">
        <v>158881638</v>
      </c>
    </row>
    <row r="520" spans="1:19" x14ac:dyDescent="0.35">
      <c r="A520" s="74" t="s">
        <v>526</v>
      </c>
      <c r="B520" s="74">
        <v>83</v>
      </c>
      <c r="C520" s="74" t="s">
        <v>1646</v>
      </c>
      <c r="D520" s="74">
        <v>83902</v>
      </c>
      <c r="E520" s="74" t="s">
        <v>2264</v>
      </c>
      <c r="F520" s="74">
        <v>202223457</v>
      </c>
      <c r="G520" s="74">
        <v>202223457</v>
      </c>
      <c r="H520" s="75">
        <v>202223457</v>
      </c>
      <c r="I520" s="74" t="s">
        <v>2829</v>
      </c>
      <c r="J520" s="74" t="s">
        <v>2832</v>
      </c>
      <c r="K520" s="74">
        <v>828624</v>
      </c>
      <c r="L520" s="74">
        <v>819223</v>
      </c>
      <c r="M520" s="74">
        <v>203052081</v>
      </c>
      <c r="N520" s="74">
        <v>202232858</v>
      </c>
      <c r="O520" s="74">
        <v>201404234</v>
      </c>
      <c r="P520" s="74">
        <v>203052081</v>
      </c>
      <c r="Q520" s="74">
        <v>202223457</v>
      </c>
      <c r="R520" s="74">
        <v>202232858</v>
      </c>
      <c r="S520" s="74">
        <v>201404234</v>
      </c>
    </row>
    <row r="521" spans="1:19" x14ac:dyDescent="0.35">
      <c r="A521" s="74" t="s">
        <v>527</v>
      </c>
      <c r="B521" s="74">
        <v>83</v>
      </c>
      <c r="C521" s="74" t="s">
        <v>1646</v>
      </c>
      <c r="D521" s="74">
        <v>83903</v>
      </c>
      <c r="E521" s="74" t="s">
        <v>2265</v>
      </c>
      <c r="F521" s="74">
        <v>2971128974</v>
      </c>
      <c r="G521" s="74">
        <v>2971128974</v>
      </c>
      <c r="H521" s="75">
        <v>2971128974</v>
      </c>
      <c r="I521" s="74" t="s">
        <v>2829</v>
      </c>
      <c r="J521" s="74" t="s">
        <v>2832</v>
      </c>
      <c r="K521" s="74">
        <v>26123255</v>
      </c>
      <c r="L521" s="74">
        <v>0</v>
      </c>
      <c r="M521" s="74">
        <v>2997252229</v>
      </c>
      <c r="N521" s="74">
        <v>2997252229</v>
      </c>
      <c r="O521" s="74">
        <v>2971128974</v>
      </c>
      <c r="P521" s="74">
        <v>2997252229</v>
      </c>
      <c r="Q521" s="74">
        <v>2971128974</v>
      </c>
      <c r="R521" s="74">
        <v>2997252229</v>
      </c>
      <c r="S521" s="74">
        <v>2971128974</v>
      </c>
    </row>
    <row r="522" spans="1:19" x14ac:dyDescent="0.35">
      <c r="A522" s="74" t="s">
        <v>528</v>
      </c>
      <c r="B522" s="74">
        <v>83</v>
      </c>
      <c r="C522" s="74" t="s">
        <v>1646</v>
      </c>
      <c r="D522" s="74">
        <v>223904</v>
      </c>
      <c r="E522" s="74" t="s">
        <v>2266</v>
      </c>
      <c r="F522" s="74">
        <v>301792</v>
      </c>
      <c r="G522" s="74">
        <v>301792</v>
      </c>
      <c r="H522" s="75">
        <v>301792</v>
      </c>
      <c r="I522" s="74" t="s">
        <v>2829</v>
      </c>
      <c r="J522" s="74" t="s">
        <v>2832</v>
      </c>
      <c r="K522" s="74">
        <v>0</v>
      </c>
      <c r="L522" s="74">
        <v>0</v>
      </c>
      <c r="M522" s="74">
        <v>301792</v>
      </c>
      <c r="N522" s="74">
        <v>301792</v>
      </c>
      <c r="O522" s="74">
        <v>301792</v>
      </c>
      <c r="P522" s="74">
        <v>301792</v>
      </c>
      <c r="Q522" s="74">
        <v>301792</v>
      </c>
      <c r="R522" s="74">
        <v>301792</v>
      </c>
      <c r="S522" s="74">
        <v>301792</v>
      </c>
    </row>
    <row r="523" spans="1:19" x14ac:dyDescent="0.35">
      <c r="A523" s="74" t="s">
        <v>529</v>
      </c>
      <c r="B523" s="74">
        <v>84</v>
      </c>
      <c r="C523" s="74" t="s">
        <v>1647</v>
      </c>
      <c r="D523" s="74">
        <v>84901</v>
      </c>
      <c r="E523" s="74" t="s">
        <v>2267</v>
      </c>
      <c r="F523" s="74">
        <v>3743751826</v>
      </c>
      <c r="G523" s="74">
        <v>3743751826</v>
      </c>
      <c r="H523" s="75">
        <v>3743751826</v>
      </c>
      <c r="I523" s="74" t="s">
        <v>2829</v>
      </c>
      <c r="J523" s="74" t="s">
        <v>2832</v>
      </c>
      <c r="K523" s="74">
        <v>121212855</v>
      </c>
      <c r="L523" s="74">
        <v>0</v>
      </c>
      <c r="M523" s="74">
        <v>3864964681</v>
      </c>
      <c r="N523" s="74">
        <v>3864964681</v>
      </c>
      <c r="O523" s="74">
        <v>3743751826</v>
      </c>
      <c r="P523" s="74">
        <v>3864964681</v>
      </c>
      <c r="Q523" s="74">
        <v>3743751826</v>
      </c>
      <c r="R523" s="74">
        <v>3864964681</v>
      </c>
      <c r="S523" s="74">
        <v>3743751826</v>
      </c>
    </row>
    <row r="524" spans="1:19" x14ac:dyDescent="0.35">
      <c r="A524" s="74" t="s">
        <v>530</v>
      </c>
      <c r="B524" s="74">
        <v>84</v>
      </c>
      <c r="C524" s="74" t="s">
        <v>1647</v>
      </c>
      <c r="D524" s="74">
        <v>84902</v>
      </c>
      <c r="E524" s="74" t="s">
        <v>2268</v>
      </c>
      <c r="F524" s="74">
        <v>7537500851</v>
      </c>
      <c r="G524" s="74">
        <v>7537500851</v>
      </c>
      <c r="H524" s="75">
        <v>7537500851</v>
      </c>
      <c r="I524" s="74" t="s">
        <v>2829</v>
      </c>
      <c r="J524" s="74" t="s">
        <v>2832</v>
      </c>
      <c r="K524" s="74">
        <v>105831792</v>
      </c>
      <c r="L524" s="74">
        <v>219176268</v>
      </c>
      <c r="M524" s="74">
        <v>7643332643</v>
      </c>
      <c r="N524" s="74">
        <v>7424156375</v>
      </c>
      <c r="O524" s="74">
        <v>7318324583</v>
      </c>
      <c r="P524" s="74">
        <v>7643332643</v>
      </c>
      <c r="Q524" s="74">
        <v>7537500851</v>
      </c>
      <c r="R524" s="74">
        <v>7424156375</v>
      </c>
      <c r="S524" s="74">
        <v>7318324583</v>
      </c>
    </row>
    <row r="525" spans="1:19" x14ac:dyDescent="0.35">
      <c r="A525" s="74" t="s">
        <v>531</v>
      </c>
      <c r="B525" s="74">
        <v>84</v>
      </c>
      <c r="C525" s="74" t="s">
        <v>1647</v>
      </c>
      <c r="D525" s="74">
        <v>84903</v>
      </c>
      <c r="E525" s="74" t="s">
        <v>2269</v>
      </c>
      <c r="F525" s="74">
        <v>123300393</v>
      </c>
      <c r="G525" s="74">
        <v>123300393</v>
      </c>
      <c r="H525" s="75">
        <v>123300393</v>
      </c>
      <c r="I525" s="74" t="s">
        <v>2829</v>
      </c>
      <c r="J525" s="74" t="s">
        <v>2832</v>
      </c>
      <c r="K525" s="74">
        <v>1356320</v>
      </c>
      <c r="L525" s="74">
        <v>467612</v>
      </c>
      <c r="M525" s="74">
        <v>124656713</v>
      </c>
      <c r="N525" s="74">
        <v>124189101</v>
      </c>
      <c r="O525" s="74">
        <v>122832781</v>
      </c>
      <c r="P525" s="74">
        <v>124656713</v>
      </c>
      <c r="Q525" s="74">
        <v>123300393</v>
      </c>
      <c r="R525" s="74">
        <v>124189101</v>
      </c>
      <c r="S525" s="74">
        <v>122832781</v>
      </c>
    </row>
    <row r="526" spans="1:19" x14ac:dyDescent="0.35">
      <c r="A526" s="74" t="s">
        <v>532</v>
      </c>
      <c r="B526" s="74">
        <v>84</v>
      </c>
      <c r="C526" s="74" t="s">
        <v>1647</v>
      </c>
      <c r="D526" s="74">
        <v>84906</v>
      </c>
      <c r="E526" s="74" t="s">
        <v>2270</v>
      </c>
      <c r="F526" s="74">
        <v>5133331686</v>
      </c>
      <c r="G526" s="74">
        <v>5133331686</v>
      </c>
      <c r="H526" s="75">
        <v>5133331686</v>
      </c>
      <c r="I526" s="74" t="s">
        <v>2829</v>
      </c>
      <c r="J526" s="74" t="s">
        <v>2832</v>
      </c>
      <c r="K526" s="74">
        <v>116317316</v>
      </c>
      <c r="L526" s="74">
        <v>137926255</v>
      </c>
      <c r="M526" s="74">
        <v>5249649002</v>
      </c>
      <c r="N526" s="74">
        <v>5111722747</v>
      </c>
      <c r="O526" s="74">
        <v>4995405431</v>
      </c>
      <c r="P526" s="74">
        <v>5249649002</v>
      </c>
      <c r="Q526" s="74">
        <v>5133331686</v>
      </c>
      <c r="R526" s="74">
        <v>5111722747</v>
      </c>
      <c r="S526" s="74">
        <v>4995405431</v>
      </c>
    </row>
    <row r="527" spans="1:19" x14ac:dyDescent="0.35">
      <c r="A527" s="74" t="s">
        <v>533</v>
      </c>
      <c r="B527" s="74">
        <v>84</v>
      </c>
      <c r="C527" s="74" t="s">
        <v>1647</v>
      </c>
      <c r="D527" s="74">
        <v>84908</v>
      </c>
      <c r="E527" s="74" t="s">
        <v>2271</v>
      </c>
      <c r="F527" s="74">
        <v>685147291</v>
      </c>
      <c r="G527" s="74">
        <v>685147291</v>
      </c>
      <c r="H527" s="75">
        <v>685147291</v>
      </c>
      <c r="I527" s="74" t="s">
        <v>2829</v>
      </c>
      <c r="J527" s="74" t="s">
        <v>2832</v>
      </c>
      <c r="K527" s="74">
        <v>22369778</v>
      </c>
      <c r="L527" s="74">
        <v>0</v>
      </c>
      <c r="M527" s="74">
        <v>707517069</v>
      </c>
      <c r="N527" s="74">
        <v>707517069</v>
      </c>
      <c r="O527" s="74">
        <v>685147291</v>
      </c>
      <c r="P527" s="74">
        <v>707517069</v>
      </c>
      <c r="Q527" s="74">
        <v>685147291</v>
      </c>
      <c r="R527" s="74">
        <v>707517069</v>
      </c>
      <c r="S527" s="74">
        <v>685147291</v>
      </c>
    </row>
    <row r="528" spans="1:19" x14ac:dyDescent="0.35">
      <c r="A528" s="74" t="s">
        <v>534</v>
      </c>
      <c r="B528" s="74">
        <v>84</v>
      </c>
      <c r="C528" s="74" t="s">
        <v>1647</v>
      </c>
      <c r="D528" s="74">
        <v>84909</v>
      </c>
      <c r="E528" s="74" t="s">
        <v>2272</v>
      </c>
      <c r="F528" s="74">
        <v>1453634757</v>
      </c>
      <c r="G528" s="74">
        <v>1453634757</v>
      </c>
      <c r="H528" s="75">
        <v>1453634757</v>
      </c>
      <c r="I528" s="74" t="s">
        <v>2829</v>
      </c>
      <c r="J528" s="74" t="s">
        <v>2832</v>
      </c>
      <c r="K528" s="74">
        <v>69458346</v>
      </c>
      <c r="L528" s="74">
        <v>0</v>
      </c>
      <c r="M528" s="74">
        <v>1523093103</v>
      </c>
      <c r="N528" s="74">
        <v>1523093103</v>
      </c>
      <c r="O528" s="74">
        <v>1453634757</v>
      </c>
      <c r="P528" s="74">
        <v>1523093103</v>
      </c>
      <c r="Q528" s="74">
        <v>1453634757</v>
      </c>
      <c r="R528" s="74">
        <v>1523093103</v>
      </c>
      <c r="S528" s="74">
        <v>1453634757</v>
      </c>
    </row>
    <row r="529" spans="1:19" x14ac:dyDescent="0.35">
      <c r="A529" s="74" t="s">
        <v>535</v>
      </c>
      <c r="B529" s="74">
        <v>84</v>
      </c>
      <c r="C529" s="74" t="s">
        <v>1647</v>
      </c>
      <c r="D529" s="74">
        <v>84910</v>
      </c>
      <c r="E529" s="74" t="s">
        <v>2273</v>
      </c>
      <c r="F529" s="74">
        <v>7846152529</v>
      </c>
      <c r="G529" s="74">
        <v>7846152529</v>
      </c>
      <c r="H529" s="75">
        <v>7846152529</v>
      </c>
      <c r="I529" s="74" t="s">
        <v>2829</v>
      </c>
      <c r="J529" s="74" t="s">
        <v>2832</v>
      </c>
      <c r="K529" s="74">
        <v>231903284</v>
      </c>
      <c r="L529" s="74">
        <v>150788663</v>
      </c>
      <c r="M529" s="74">
        <v>8078055813</v>
      </c>
      <c r="N529" s="74">
        <v>7927267150</v>
      </c>
      <c r="O529" s="74">
        <v>7695363866</v>
      </c>
      <c r="P529" s="74">
        <v>8078055813</v>
      </c>
      <c r="Q529" s="74">
        <v>7846152529</v>
      </c>
      <c r="R529" s="74">
        <v>7927267150</v>
      </c>
      <c r="S529" s="74">
        <v>7695363866</v>
      </c>
    </row>
    <row r="530" spans="1:19" x14ac:dyDescent="0.35">
      <c r="A530" s="74" t="s">
        <v>536</v>
      </c>
      <c r="B530" s="74">
        <v>84</v>
      </c>
      <c r="C530" s="74" t="s">
        <v>1647</v>
      </c>
      <c r="D530" s="74">
        <v>84911</v>
      </c>
      <c r="E530" s="74" t="s">
        <v>1951</v>
      </c>
      <c r="F530" s="74">
        <v>3043021074</v>
      </c>
      <c r="G530" s="74">
        <v>3043021074</v>
      </c>
      <c r="H530" s="75">
        <v>3043021074</v>
      </c>
      <c r="I530" s="74" t="s">
        <v>2829</v>
      </c>
      <c r="J530" s="74" t="s">
        <v>2832</v>
      </c>
      <c r="K530" s="74">
        <v>82003796</v>
      </c>
      <c r="L530" s="74">
        <v>0</v>
      </c>
      <c r="M530" s="74">
        <v>3125024870</v>
      </c>
      <c r="N530" s="74">
        <v>3125024870</v>
      </c>
      <c r="O530" s="74">
        <v>3043021074</v>
      </c>
      <c r="P530" s="74">
        <v>3125024870</v>
      </c>
      <c r="Q530" s="74">
        <v>3043021074</v>
      </c>
      <c r="R530" s="74">
        <v>3125024870</v>
      </c>
      <c r="S530" s="74">
        <v>3043021074</v>
      </c>
    </row>
    <row r="531" spans="1:19" x14ac:dyDescent="0.35">
      <c r="A531" s="74" t="s">
        <v>537</v>
      </c>
      <c r="B531" s="74">
        <v>85</v>
      </c>
      <c r="C531" s="74" t="s">
        <v>1648</v>
      </c>
      <c r="D531" s="74">
        <v>54901</v>
      </c>
      <c r="E531" s="74" t="s">
        <v>2112</v>
      </c>
      <c r="F531" s="74">
        <v>3663188</v>
      </c>
      <c r="G531" s="74">
        <v>3663188</v>
      </c>
      <c r="H531" s="75">
        <v>3663188</v>
      </c>
      <c r="I531" s="74" t="s">
        <v>2829</v>
      </c>
      <c r="J531" s="74" t="s">
        <v>2833</v>
      </c>
      <c r="K531" s="74">
        <v>0</v>
      </c>
      <c r="L531" s="74">
        <v>0</v>
      </c>
      <c r="M531" s="74">
        <v>3663188</v>
      </c>
      <c r="N531" s="74">
        <v>3663188</v>
      </c>
      <c r="O531" s="74">
        <v>3663188</v>
      </c>
      <c r="P531" s="74">
        <v>3663188</v>
      </c>
      <c r="Q531" s="74">
        <v>3663188</v>
      </c>
      <c r="R531" s="74">
        <v>3663188</v>
      </c>
      <c r="S531" s="74">
        <v>3663188</v>
      </c>
    </row>
    <row r="532" spans="1:19" x14ac:dyDescent="0.35">
      <c r="A532" s="74" t="s">
        <v>538</v>
      </c>
      <c r="B532" s="74">
        <v>85</v>
      </c>
      <c r="C532" s="74" t="s">
        <v>1648</v>
      </c>
      <c r="D532" s="74">
        <v>85902</v>
      </c>
      <c r="E532" s="74" t="s">
        <v>2274</v>
      </c>
      <c r="F532" s="74">
        <v>425722520</v>
      </c>
      <c r="G532" s="74">
        <v>438222600</v>
      </c>
      <c r="H532" s="75">
        <v>425722520</v>
      </c>
      <c r="I532" s="74" t="s">
        <v>2829</v>
      </c>
      <c r="J532" s="74" t="s">
        <v>2833</v>
      </c>
      <c r="K532" s="74">
        <v>7547877</v>
      </c>
      <c r="L532" s="74">
        <v>0</v>
      </c>
      <c r="M532" s="74">
        <v>433270397</v>
      </c>
      <c r="N532" s="74">
        <v>433270397</v>
      </c>
      <c r="O532" s="74">
        <v>425722520</v>
      </c>
      <c r="P532" s="74">
        <v>433270397</v>
      </c>
      <c r="Q532" s="74">
        <v>425722520</v>
      </c>
      <c r="R532" s="74">
        <v>433270397</v>
      </c>
      <c r="S532" s="74">
        <v>425722520</v>
      </c>
    </row>
    <row r="533" spans="1:19" x14ac:dyDescent="0.35">
      <c r="A533" s="74" t="s">
        <v>539</v>
      </c>
      <c r="B533" s="74">
        <v>85</v>
      </c>
      <c r="C533" s="74" t="s">
        <v>1648</v>
      </c>
      <c r="D533" s="74">
        <v>85903</v>
      </c>
      <c r="E533" s="74" t="s">
        <v>2275</v>
      </c>
      <c r="F533" s="74">
        <v>40524258</v>
      </c>
      <c r="G533" s="74">
        <v>41065240</v>
      </c>
      <c r="H533" s="75">
        <v>40524258</v>
      </c>
      <c r="I533" s="74" t="s">
        <v>2829</v>
      </c>
      <c r="J533" s="74" t="s">
        <v>2833</v>
      </c>
      <c r="K533" s="74">
        <v>382087</v>
      </c>
      <c r="L533" s="74">
        <v>0</v>
      </c>
      <c r="M533" s="74">
        <v>40906345</v>
      </c>
      <c r="N533" s="74">
        <v>40906345</v>
      </c>
      <c r="O533" s="74">
        <v>40524258</v>
      </c>
      <c r="P533" s="74">
        <v>40906345</v>
      </c>
      <c r="Q533" s="74">
        <v>40524258</v>
      </c>
      <c r="R533" s="74">
        <v>40906345</v>
      </c>
      <c r="S533" s="74">
        <v>40524258</v>
      </c>
    </row>
    <row r="534" spans="1:19" x14ac:dyDescent="0.35">
      <c r="A534" s="74" t="s">
        <v>540</v>
      </c>
      <c r="B534" s="74">
        <v>86</v>
      </c>
      <c r="C534" s="74" t="s">
        <v>1649</v>
      </c>
      <c r="D534" s="74">
        <v>86024</v>
      </c>
      <c r="E534" s="74" t="s">
        <v>2276</v>
      </c>
      <c r="F534" s="74">
        <v>43449090</v>
      </c>
      <c r="G534" s="74">
        <v>43449090</v>
      </c>
      <c r="H534" s="75">
        <v>43449090</v>
      </c>
      <c r="I534" s="74" t="s">
        <v>2829</v>
      </c>
      <c r="J534" s="74" t="s">
        <v>2832</v>
      </c>
      <c r="K534" s="74">
        <v>847500</v>
      </c>
      <c r="L534" s="74">
        <v>0</v>
      </c>
      <c r="M534" s="74">
        <v>44296590</v>
      </c>
      <c r="N534" s="74">
        <v>44296590</v>
      </c>
      <c r="O534" s="74">
        <v>43449090</v>
      </c>
      <c r="P534" s="74">
        <v>44296590</v>
      </c>
      <c r="Q534" s="74">
        <v>43449090</v>
      </c>
      <c r="R534" s="74">
        <v>44296590</v>
      </c>
      <c r="S534" s="74">
        <v>43449090</v>
      </c>
    </row>
    <row r="535" spans="1:19" x14ac:dyDescent="0.35">
      <c r="A535" s="74" t="s">
        <v>541</v>
      </c>
      <c r="B535" s="74">
        <v>86</v>
      </c>
      <c r="C535" s="74" t="s">
        <v>1649</v>
      </c>
      <c r="D535" s="74">
        <v>86901</v>
      </c>
      <c r="E535" s="74" t="s">
        <v>1916</v>
      </c>
      <c r="F535" s="74">
        <v>3617512036</v>
      </c>
      <c r="G535" s="74">
        <v>3617512036</v>
      </c>
      <c r="H535" s="75">
        <v>3617512036</v>
      </c>
      <c r="I535" s="74" t="s">
        <v>2829</v>
      </c>
      <c r="J535" s="74" t="s">
        <v>2832</v>
      </c>
      <c r="K535" s="74">
        <v>60840524</v>
      </c>
      <c r="L535" s="74">
        <v>0</v>
      </c>
      <c r="M535" s="74">
        <v>3678352560</v>
      </c>
      <c r="N535" s="74">
        <v>3678352560</v>
      </c>
      <c r="O535" s="74">
        <v>3617512036</v>
      </c>
      <c r="P535" s="74">
        <v>3678352560</v>
      </c>
      <c r="Q535" s="74">
        <v>3617512036</v>
      </c>
      <c r="R535" s="74">
        <v>3678352560</v>
      </c>
      <c r="S535" s="74">
        <v>3617512036</v>
      </c>
    </row>
    <row r="536" spans="1:19" x14ac:dyDescent="0.35">
      <c r="A536" s="74" t="s">
        <v>542</v>
      </c>
      <c r="B536" s="74">
        <v>86</v>
      </c>
      <c r="C536" s="74" t="s">
        <v>1649</v>
      </c>
      <c r="D536" s="74">
        <v>86902</v>
      </c>
      <c r="E536" s="74" t="s">
        <v>2277</v>
      </c>
      <c r="F536" s="74">
        <v>347284441</v>
      </c>
      <c r="G536" s="74">
        <v>347284441</v>
      </c>
      <c r="H536" s="75">
        <v>347284441</v>
      </c>
      <c r="I536" s="74" t="s">
        <v>2829</v>
      </c>
      <c r="J536" s="74" t="s">
        <v>2832</v>
      </c>
      <c r="K536" s="74">
        <v>9427320</v>
      </c>
      <c r="L536" s="74">
        <v>0</v>
      </c>
      <c r="M536" s="74">
        <v>356711761</v>
      </c>
      <c r="N536" s="74">
        <v>356711761</v>
      </c>
      <c r="O536" s="74">
        <v>347284441</v>
      </c>
      <c r="P536" s="74">
        <v>356711761</v>
      </c>
      <c r="Q536" s="74">
        <v>347284441</v>
      </c>
      <c r="R536" s="74">
        <v>356711761</v>
      </c>
      <c r="S536" s="74">
        <v>347284441</v>
      </c>
    </row>
    <row r="537" spans="1:19" x14ac:dyDescent="0.35">
      <c r="A537" s="74" t="s">
        <v>543</v>
      </c>
      <c r="B537" s="74">
        <v>87</v>
      </c>
      <c r="C537" s="74" t="s">
        <v>1650</v>
      </c>
      <c r="D537" s="74">
        <v>87901</v>
      </c>
      <c r="E537" s="74" t="s">
        <v>2278</v>
      </c>
      <c r="F537" s="74">
        <v>2923902542</v>
      </c>
      <c r="G537" s="74">
        <v>2948125107</v>
      </c>
      <c r="H537" s="75">
        <v>2923902542</v>
      </c>
      <c r="I537" s="74" t="s">
        <v>2829</v>
      </c>
      <c r="J537" s="74" t="s">
        <v>2833</v>
      </c>
      <c r="K537" s="74">
        <v>2273820</v>
      </c>
      <c r="L537" s="74">
        <v>2568493</v>
      </c>
      <c r="M537" s="74">
        <v>2926176362</v>
      </c>
      <c r="N537" s="74">
        <v>2923607869</v>
      </c>
      <c r="O537" s="74">
        <v>2921334049</v>
      </c>
      <c r="P537" s="74">
        <v>3506783332</v>
      </c>
      <c r="Q537" s="74">
        <v>3504509512</v>
      </c>
      <c r="R537" s="74">
        <v>3504214839</v>
      </c>
      <c r="S537" s="74">
        <v>3501941019</v>
      </c>
    </row>
    <row r="538" spans="1:19" x14ac:dyDescent="0.35">
      <c r="A538" s="74" t="s">
        <v>544</v>
      </c>
      <c r="B538" s="74">
        <v>88</v>
      </c>
      <c r="C538" s="74" t="s">
        <v>1651</v>
      </c>
      <c r="D538" s="74">
        <v>88902</v>
      </c>
      <c r="E538" s="74" t="s">
        <v>2279</v>
      </c>
      <c r="F538" s="74">
        <v>771819085</v>
      </c>
      <c r="G538" s="74">
        <v>795556568</v>
      </c>
      <c r="H538" s="75">
        <v>771819085</v>
      </c>
      <c r="I538" s="74" t="s">
        <v>2829</v>
      </c>
      <c r="J538" s="74" t="s">
        <v>2833</v>
      </c>
      <c r="K538" s="74">
        <v>17794189</v>
      </c>
      <c r="L538" s="74">
        <v>23100750</v>
      </c>
      <c r="M538" s="74">
        <v>789613274</v>
      </c>
      <c r="N538" s="74">
        <v>766512524</v>
      </c>
      <c r="O538" s="74">
        <v>748718335</v>
      </c>
      <c r="P538" s="74">
        <v>857613274</v>
      </c>
      <c r="Q538" s="74">
        <v>839819085</v>
      </c>
      <c r="R538" s="74">
        <v>834512524</v>
      </c>
      <c r="S538" s="74">
        <v>816718335</v>
      </c>
    </row>
    <row r="539" spans="1:19" x14ac:dyDescent="0.35">
      <c r="A539" s="74" t="s">
        <v>545</v>
      </c>
      <c r="B539" s="74">
        <v>89</v>
      </c>
      <c r="C539" s="74" t="s">
        <v>1652</v>
      </c>
      <c r="D539" s="74">
        <v>62901</v>
      </c>
      <c r="E539" s="74" t="s">
        <v>2159</v>
      </c>
      <c r="F539" s="74">
        <v>146755930</v>
      </c>
      <c r="G539" s="74">
        <v>143496102</v>
      </c>
      <c r="H539" s="75">
        <v>146755930</v>
      </c>
      <c r="I539" s="74" t="s">
        <v>2829</v>
      </c>
      <c r="J539" s="74" t="s">
        <v>2833</v>
      </c>
      <c r="K539" s="74">
        <v>70000</v>
      </c>
      <c r="L539" s="74">
        <v>0</v>
      </c>
      <c r="M539" s="74">
        <v>146825930</v>
      </c>
      <c r="N539" s="74">
        <v>146825930</v>
      </c>
      <c r="O539" s="74">
        <v>146755930</v>
      </c>
      <c r="P539" s="74">
        <v>146825930</v>
      </c>
      <c r="Q539" s="74">
        <v>146755930</v>
      </c>
      <c r="R539" s="74">
        <v>146825930</v>
      </c>
      <c r="S539" s="74">
        <v>146755930</v>
      </c>
    </row>
    <row r="540" spans="1:19" x14ac:dyDescent="0.35">
      <c r="A540" s="74" t="s">
        <v>546</v>
      </c>
      <c r="B540" s="74">
        <v>89</v>
      </c>
      <c r="C540" s="74" t="s">
        <v>1652</v>
      </c>
      <c r="D540" s="74">
        <v>62903</v>
      </c>
      <c r="E540" s="74" t="s">
        <v>2161</v>
      </c>
      <c r="F540" s="74">
        <v>93826136</v>
      </c>
      <c r="G540" s="74">
        <v>93827007</v>
      </c>
      <c r="H540" s="75">
        <v>93826136</v>
      </c>
      <c r="I540" s="74" t="s">
        <v>2829</v>
      </c>
      <c r="J540" s="74" t="s">
        <v>2833</v>
      </c>
      <c r="K540" s="74">
        <v>130000</v>
      </c>
      <c r="L540" s="74">
        <v>0</v>
      </c>
      <c r="M540" s="74">
        <v>93956136</v>
      </c>
      <c r="N540" s="74">
        <v>93956136</v>
      </c>
      <c r="O540" s="74">
        <v>93826136</v>
      </c>
      <c r="P540" s="74">
        <v>93956136</v>
      </c>
      <c r="Q540" s="74">
        <v>93826136</v>
      </c>
      <c r="R540" s="74">
        <v>93956136</v>
      </c>
      <c r="S540" s="74">
        <v>93826136</v>
      </c>
    </row>
    <row r="541" spans="1:19" x14ac:dyDescent="0.35">
      <c r="A541" s="74" t="s">
        <v>547</v>
      </c>
      <c r="B541" s="74">
        <v>89</v>
      </c>
      <c r="C541" s="74" t="s">
        <v>1652</v>
      </c>
      <c r="D541" s="74">
        <v>89901</v>
      </c>
      <c r="E541" s="74" t="s">
        <v>1980</v>
      </c>
      <c r="F541" s="74">
        <v>1398332038</v>
      </c>
      <c r="G541" s="74">
        <v>1444308324</v>
      </c>
      <c r="H541" s="75">
        <v>1398332038</v>
      </c>
      <c r="I541" s="74" t="s">
        <v>2829</v>
      </c>
      <c r="J541" s="74" t="s">
        <v>2833</v>
      </c>
      <c r="K541" s="74">
        <v>20963760</v>
      </c>
      <c r="L541" s="74">
        <v>0</v>
      </c>
      <c r="M541" s="74">
        <v>1419295798</v>
      </c>
      <c r="N541" s="74">
        <v>1419295798</v>
      </c>
      <c r="O541" s="74">
        <v>1398332038</v>
      </c>
      <c r="P541" s="74">
        <v>1419295798</v>
      </c>
      <c r="Q541" s="74">
        <v>1398332038</v>
      </c>
      <c r="R541" s="74">
        <v>1419295798</v>
      </c>
      <c r="S541" s="74">
        <v>1398332038</v>
      </c>
    </row>
    <row r="542" spans="1:19" x14ac:dyDescent="0.35">
      <c r="A542" s="74" t="s">
        <v>548</v>
      </c>
      <c r="B542" s="74">
        <v>89</v>
      </c>
      <c r="C542" s="74" t="s">
        <v>1652</v>
      </c>
      <c r="D542" s="74">
        <v>89903</v>
      </c>
      <c r="E542" s="74" t="s">
        <v>2280</v>
      </c>
      <c r="F542" s="74">
        <v>695985387</v>
      </c>
      <c r="G542" s="74">
        <v>708268992</v>
      </c>
      <c r="H542" s="75">
        <v>695985387</v>
      </c>
      <c r="I542" s="74" t="s">
        <v>2829</v>
      </c>
      <c r="J542" s="74" t="s">
        <v>2833</v>
      </c>
      <c r="K542" s="74">
        <v>6757650</v>
      </c>
      <c r="L542" s="74">
        <v>6539285</v>
      </c>
      <c r="M542" s="74">
        <v>702743037</v>
      </c>
      <c r="N542" s="74">
        <v>696203752</v>
      </c>
      <c r="O542" s="74">
        <v>689446102</v>
      </c>
      <c r="P542" s="74">
        <v>702743037</v>
      </c>
      <c r="Q542" s="74">
        <v>695985387</v>
      </c>
      <c r="R542" s="74">
        <v>696203752</v>
      </c>
      <c r="S542" s="74">
        <v>689446102</v>
      </c>
    </row>
    <row r="543" spans="1:19" x14ac:dyDescent="0.35">
      <c r="A543" s="74" t="s">
        <v>549</v>
      </c>
      <c r="B543" s="74">
        <v>89</v>
      </c>
      <c r="C543" s="74" t="s">
        <v>1652</v>
      </c>
      <c r="D543" s="74">
        <v>89905</v>
      </c>
      <c r="E543" s="74" t="s">
        <v>1981</v>
      </c>
      <c r="F543" s="74">
        <v>176652570</v>
      </c>
      <c r="G543" s="74">
        <v>182862306</v>
      </c>
      <c r="H543" s="75">
        <v>176652570</v>
      </c>
      <c r="I543" s="74" t="s">
        <v>2829</v>
      </c>
      <c r="J543" s="74" t="s">
        <v>2833</v>
      </c>
      <c r="K543" s="74">
        <v>2297560</v>
      </c>
      <c r="L543" s="74">
        <v>0</v>
      </c>
      <c r="M543" s="74">
        <v>178950130</v>
      </c>
      <c r="N543" s="74">
        <v>178950130</v>
      </c>
      <c r="O543" s="74">
        <v>176652570</v>
      </c>
      <c r="P543" s="74">
        <v>178950130</v>
      </c>
      <c r="Q543" s="74">
        <v>176652570</v>
      </c>
      <c r="R543" s="74">
        <v>178950130</v>
      </c>
      <c r="S543" s="74">
        <v>176652570</v>
      </c>
    </row>
    <row r="544" spans="1:19" x14ac:dyDescent="0.35">
      <c r="A544" s="74" t="s">
        <v>550</v>
      </c>
      <c r="B544" s="74">
        <v>89</v>
      </c>
      <c r="C544" s="74" t="s">
        <v>1652</v>
      </c>
      <c r="D544" s="74">
        <v>143902</v>
      </c>
      <c r="E544" s="74" t="s">
        <v>2281</v>
      </c>
      <c r="F544" s="74">
        <v>72604345</v>
      </c>
      <c r="G544" s="74">
        <v>72304235</v>
      </c>
      <c r="H544" s="75">
        <v>72604345</v>
      </c>
      <c r="I544" s="74" t="s">
        <v>2829</v>
      </c>
      <c r="J544" s="74" t="s">
        <v>2833</v>
      </c>
      <c r="K544" s="74">
        <v>657030</v>
      </c>
      <c r="L544" s="74">
        <v>1020540</v>
      </c>
      <c r="M544" s="74">
        <v>73261375</v>
      </c>
      <c r="N544" s="74">
        <v>72240835</v>
      </c>
      <c r="O544" s="74">
        <v>71583805</v>
      </c>
      <c r="P544" s="74">
        <v>73261375</v>
      </c>
      <c r="Q544" s="74">
        <v>72604345</v>
      </c>
      <c r="R544" s="74">
        <v>72240835</v>
      </c>
      <c r="S544" s="74">
        <v>71583805</v>
      </c>
    </row>
    <row r="545" spans="1:19" x14ac:dyDescent="0.35">
      <c r="A545" s="74" t="s">
        <v>551</v>
      </c>
      <c r="B545" s="74">
        <v>89</v>
      </c>
      <c r="C545" s="74" t="s">
        <v>1652</v>
      </c>
      <c r="D545" s="74">
        <v>143903</v>
      </c>
      <c r="E545" s="74" t="s">
        <v>2282</v>
      </c>
      <c r="F545" s="74">
        <v>126939209</v>
      </c>
      <c r="G545" s="74">
        <v>127674335</v>
      </c>
      <c r="H545" s="75">
        <v>126939209</v>
      </c>
      <c r="I545" s="74" t="s">
        <v>2829</v>
      </c>
      <c r="J545" s="74" t="s">
        <v>2833</v>
      </c>
      <c r="K545" s="74">
        <v>814730</v>
      </c>
      <c r="L545" s="74">
        <v>0</v>
      </c>
      <c r="M545" s="74">
        <v>127753939</v>
      </c>
      <c r="N545" s="74">
        <v>127753939</v>
      </c>
      <c r="O545" s="74">
        <v>126939209</v>
      </c>
      <c r="P545" s="74">
        <v>127753939</v>
      </c>
      <c r="Q545" s="74">
        <v>126939209</v>
      </c>
      <c r="R545" s="74">
        <v>127753939</v>
      </c>
      <c r="S545" s="74">
        <v>126939209</v>
      </c>
    </row>
    <row r="546" spans="1:19" x14ac:dyDescent="0.35">
      <c r="A546" s="74" t="s">
        <v>552</v>
      </c>
      <c r="B546" s="74">
        <v>90</v>
      </c>
      <c r="C546" s="74" t="s">
        <v>1653</v>
      </c>
      <c r="D546" s="74">
        <v>33901</v>
      </c>
      <c r="E546" s="74" t="s">
        <v>1847</v>
      </c>
      <c r="F546" s="74">
        <v>28646898</v>
      </c>
      <c r="G546" s="74">
        <v>29027238</v>
      </c>
      <c r="H546" s="75">
        <v>28646898</v>
      </c>
      <c r="I546" s="74" t="s">
        <v>2829</v>
      </c>
      <c r="J546" s="74" t="s">
        <v>2833</v>
      </c>
      <c r="K546" s="74">
        <v>0</v>
      </c>
      <c r="L546" s="74">
        <v>0</v>
      </c>
      <c r="M546" s="74">
        <v>28646898</v>
      </c>
      <c r="N546" s="74">
        <v>28646898</v>
      </c>
      <c r="O546" s="74">
        <v>28646898</v>
      </c>
      <c r="P546" s="74">
        <v>69004138</v>
      </c>
      <c r="Q546" s="74">
        <v>69004138</v>
      </c>
      <c r="R546" s="74">
        <v>69004138</v>
      </c>
      <c r="S546" s="74">
        <v>69004138</v>
      </c>
    </row>
    <row r="547" spans="1:19" x14ac:dyDescent="0.35">
      <c r="A547" s="74" t="s">
        <v>553</v>
      </c>
      <c r="B547" s="74">
        <v>90</v>
      </c>
      <c r="C547" s="74" t="s">
        <v>1653</v>
      </c>
      <c r="D547" s="74">
        <v>33904</v>
      </c>
      <c r="E547" s="74" t="s">
        <v>2003</v>
      </c>
      <c r="F547" s="74">
        <v>17947937</v>
      </c>
      <c r="G547" s="74">
        <v>17947937</v>
      </c>
      <c r="H547" s="75">
        <v>17947937</v>
      </c>
      <c r="I547" s="74" t="s">
        <v>2829</v>
      </c>
      <c r="J547" s="74" t="s">
        <v>2833</v>
      </c>
      <c r="K547" s="74">
        <v>0</v>
      </c>
      <c r="L547" s="74">
        <v>97065</v>
      </c>
      <c r="M547" s="74">
        <v>17947937</v>
      </c>
      <c r="N547" s="74">
        <v>17850872</v>
      </c>
      <c r="O547" s="74">
        <v>17850872</v>
      </c>
      <c r="P547" s="74">
        <v>17947937</v>
      </c>
      <c r="Q547" s="74">
        <v>17947937</v>
      </c>
      <c r="R547" s="74">
        <v>17850872</v>
      </c>
      <c r="S547" s="74">
        <v>17850872</v>
      </c>
    </row>
    <row r="548" spans="1:19" x14ac:dyDescent="0.35">
      <c r="A548" s="74" t="s">
        <v>554</v>
      </c>
      <c r="B548" s="74">
        <v>90</v>
      </c>
      <c r="C548" s="74" t="s">
        <v>1653</v>
      </c>
      <c r="D548" s="74">
        <v>90902</v>
      </c>
      <c r="E548" s="74" t="s">
        <v>2283</v>
      </c>
      <c r="F548" s="74">
        <v>96550580</v>
      </c>
      <c r="G548" s="74">
        <v>96984285</v>
      </c>
      <c r="H548" s="75">
        <v>96550580</v>
      </c>
      <c r="I548" s="74" t="s">
        <v>2829</v>
      </c>
      <c r="J548" s="74" t="s">
        <v>2833</v>
      </c>
      <c r="K548" s="74">
        <v>0</v>
      </c>
      <c r="L548" s="74">
        <v>0</v>
      </c>
      <c r="M548" s="74">
        <v>96550580</v>
      </c>
      <c r="N548" s="74">
        <v>96550580</v>
      </c>
      <c r="O548" s="74">
        <v>96550580</v>
      </c>
      <c r="P548" s="74">
        <v>96550580</v>
      </c>
      <c r="Q548" s="74">
        <v>96550580</v>
      </c>
      <c r="R548" s="74">
        <v>96550580</v>
      </c>
      <c r="S548" s="74">
        <v>96550580</v>
      </c>
    </row>
    <row r="549" spans="1:19" x14ac:dyDescent="0.35">
      <c r="A549" s="74" t="s">
        <v>555</v>
      </c>
      <c r="B549" s="74">
        <v>90</v>
      </c>
      <c r="C549" s="74" t="s">
        <v>1653</v>
      </c>
      <c r="D549" s="74">
        <v>90903</v>
      </c>
      <c r="E549" s="74" t="s">
        <v>2073</v>
      </c>
      <c r="F549" s="74">
        <v>84142421</v>
      </c>
      <c r="G549" s="74">
        <v>87145469</v>
      </c>
      <c r="H549" s="75">
        <v>84142421</v>
      </c>
      <c r="I549" s="74" t="s">
        <v>2829</v>
      </c>
      <c r="J549" s="74" t="s">
        <v>2833</v>
      </c>
      <c r="K549" s="74">
        <v>0</v>
      </c>
      <c r="L549" s="74">
        <v>0</v>
      </c>
      <c r="M549" s="74">
        <v>84142421</v>
      </c>
      <c r="N549" s="74">
        <v>84142421</v>
      </c>
      <c r="O549" s="74">
        <v>84142421</v>
      </c>
      <c r="P549" s="74">
        <v>84142421</v>
      </c>
      <c r="Q549" s="74">
        <v>84142421</v>
      </c>
      <c r="R549" s="74">
        <v>84142421</v>
      </c>
      <c r="S549" s="74">
        <v>84142421</v>
      </c>
    </row>
    <row r="550" spans="1:19" x14ac:dyDescent="0.35">
      <c r="A550" s="74" t="s">
        <v>556</v>
      </c>
      <c r="B550" s="74">
        <v>90</v>
      </c>
      <c r="C550" s="74" t="s">
        <v>1653</v>
      </c>
      <c r="D550" s="74">
        <v>90904</v>
      </c>
      <c r="E550" s="74" t="s">
        <v>2284</v>
      </c>
      <c r="F550" s="74">
        <v>1059215312</v>
      </c>
      <c r="G550" s="74">
        <v>1071474421</v>
      </c>
      <c r="H550" s="75">
        <v>1059215312</v>
      </c>
      <c r="I550" s="74" t="s">
        <v>2829</v>
      </c>
      <c r="J550" s="74" t="s">
        <v>2833</v>
      </c>
      <c r="K550" s="74">
        <v>0</v>
      </c>
      <c r="L550" s="74">
        <v>0</v>
      </c>
      <c r="M550" s="74">
        <v>1059215312</v>
      </c>
      <c r="N550" s="74">
        <v>1059215312</v>
      </c>
      <c r="O550" s="74">
        <v>1059215312</v>
      </c>
      <c r="P550" s="74">
        <v>1059215312</v>
      </c>
      <c r="Q550" s="74">
        <v>1059215312</v>
      </c>
      <c r="R550" s="74">
        <v>1059215312</v>
      </c>
      <c r="S550" s="74">
        <v>1059215312</v>
      </c>
    </row>
    <row r="551" spans="1:19" x14ac:dyDescent="0.35">
      <c r="A551" s="74" t="s">
        <v>557</v>
      </c>
      <c r="B551" s="74">
        <v>90</v>
      </c>
      <c r="C551" s="74" t="s">
        <v>1653</v>
      </c>
      <c r="D551" s="74">
        <v>90905</v>
      </c>
      <c r="E551" s="74" t="s">
        <v>2285</v>
      </c>
      <c r="F551" s="74">
        <v>97499589</v>
      </c>
      <c r="G551" s="74">
        <v>98621840</v>
      </c>
      <c r="H551" s="75">
        <v>97499589</v>
      </c>
      <c r="I551" s="74" t="s">
        <v>2829</v>
      </c>
      <c r="J551" s="74" t="s">
        <v>2833</v>
      </c>
      <c r="K551" s="74">
        <v>0</v>
      </c>
      <c r="L551" s="74">
        <v>0</v>
      </c>
      <c r="M551" s="74">
        <v>97499589</v>
      </c>
      <c r="N551" s="74">
        <v>97499589</v>
      </c>
      <c r="O551" s="74">
        <v>97499589</v>
      </c>
      <c r="P551" s="74">
        <v>166686729</v>
      </c>
      <c r="Q551" s="74">
        <v>166686729</v>
      </c>
      <c r="R551" s="74">
        <v>166686729</v>
      </c>
      <c r="S551" s="74">
        <v>166686729</v>
      </c>
    </row>
    <row r="552" spans="1:19" x14ac:dyDescent="0.35">
      <c r="A552" s="74" t="s">
        <v>558</v>
      </c>
      <c r="B552" s="74">
        <v>90</v>
      </c>
      <c r="C552" s="74" t="s">
        <v>1653</v>
      </c>
      <c r="D552" s="74">
        <v>197902</v>
      </c>
      <c r="E552" s="74" t="s">
        <v>2286</v>
      </c>
      <c r="F552" s="74">
        <v>9440005</v>
      </c>
      <c r="G552" s="74">
        <v>9440005</v>
      </c>
      <c r="H552" s="75">
        <v>9440005</v>
      </c>
      <c r="I552" s="74" t="s">
        <v>2829</v>
      </c>
      <c r="J552" s="74" t="s">
        <v>2833</v>
      </c>
      <c r="K552" s="74">
        <v>0</v>
      </c>
      <c r="L552" s="74">
        <v>69415</v>
      </c>
      <c r="M552" s="74">
        <v>9440005</v>
      </c>
      <c r="N552" s="74">
        <v>9370590</v>
      </c>
      <c r="O552" s="74">
        <v>9370590</v>
      </c>
      <c r="P552" s="74">
        <v>9440005</v>
      </c>
      <c r="Q552" s="74">
        <v>9440005</v>
      </c>
      <c r="R552" s="74">
        <v>9370590</v>
      </c>
      <c r="S552" s="74">
        <v>9370590</v>
      </c>
    </row>
    <row r="553" spans="1:19" x14ac:dyDescent="0.35">
      <c r="A553" s="74" t="s">
        <v>559</v>
      </c>
      <c r="B553" s="74">
        <v>90</v>
      </c>
      <c r="C553" s="74" t="s">
        <v>1653</v>
      </c>
      <c r="D553" s="74">
        <v>242903</v>
      </c>
      <c r="E553" s="74" t="s">
        <v>2287</v>
      </c>
      <c r="F553" s="74">
        <v>1139410</v>
      </c>
      <c r="G553" s="74">
        <v>1139410</v>
      </c>
      <c r="H553" s="75">
        <v>1139410</v>
      </c>
      <c r="I553" s="74" t="s">
        <v>2829</v>
      </c>
      <c r="J553" s="74" t="s">
        <v>2833</v>
      </c>
      <c r="K553" s="74">
        <v>0</v>
      </c>
      <c r="L553" s="74">
        <v>0</v>
      </c>
      <c r="M553" s="74">
        <v>1139410</v>
      </c>
      <c r="N553" s="74">
        <v>1139410</v>
      </c>
      <c r="O553" s="74">
        <v>1139410</v>
      </c>
      <c r="P553" s="74">
        <v>1139410</v>
      </c>
      <c r="Q553" s="74">
        <v>1139410</v>
      </c>
      <c r="R553" s="74">
        <v>1139410</v>
      </c>
      <c r="S553" s="74">
        <v>1139410</v>
      </c>
    </row>
    <row r="554" spans="1:19" x14ac:dyDescent="0.35">
      <c r="A554" s="74" t="s">
        <v>560</v>
      </c>
      <c r="B554" s="74">
        <v>90</v>
      </c>
      <c r="C554" s="74" t="s">
        <v>1653</v>
      </c>
      <c r="D554" s="74">
        <v>242906</v>
      </c>
      <c r="E554" s="74" t="s">
        <v>2288</v>
      </c>
      <c r="F554" s="74">
        <v>1643991</v>
      </c>
      <c r="G554" s="74">
        <v>1643991</v>
      </c>
      <c r="H554" s="75">
        <v>1643991</v>
      </c>
      <c r="I554" s="74" t="s">
        <v>2829</v>
      </c>
      <c r="J554" s="74" t="s">
        <v>2833</v>
      </c>
      <c r="K554" s="74">
        <v>0</v>
      </c>
      <c r="L554" s="74">
        <v>0</v>
      </c>
      <c r="M554" s="74">
        <v>1643991</v>
      </c>
      <c r="N554" s="74">
        <v>1643991</v>
      </c>
      <c r="O554" s="74">
        <v>1643991</v>
      </c>
      <c r="P554" s="74">
        <v>1643991</v>
      </c>
      <c r="Q554" s="74">
        <v>1643991</v>
      </c>
      <c r="R554" s="74">
        <v>1643991</v>
      </c>
      <c r="S554" s="74">
        <v>1643991</v>
      </c>
    </row>
    <row r="555" spans="1:19" x14ac:dyDescent="0.35">
      <c r="A555" s="74" t="s">
        <v>561</v>
      </c>
      <c r="B555" s="74">
        <v>91</v>
      </c>
      <c r="C555" s="74" t="s">
        <v>1654</v>
      </c>
      <c r="D555" s="74">
        <v>43903</v>
      </c>
      <c r="E555" s="74" t="s">
        <v>2052</v>
      </c>
      <c r="F555" s="74">
        <v>511472</v>
      </c>
      <c r="G555" s="74">
        <v>511472</v>
      </c>
      <c r="H555" s="75">
        <v>511472</v>
      </c>
      <c r="I555" s="74" t="s">
        <v>2829</v>
      </c>
      <c r="J555" s="74" t="s">
        <v>2833</v>
      </c>
      <c r="K555" s="74">
        <v>20000</v>
      </c>
      <c r="L555" s="74">
        <v>0</v>
      </c>
      <c r="M555" s="74">
        <v>531472</v>
      </c>
      <c r="N555" s="74">
        <v>531472</v>
      </c>
      <c r="O555" s="74">
        <v>511472</v>
      </c>
      <c r="P555" s="74">
        <v>531472</v>
      </c>
      <c r="Q555" s="74">
        <v>511472</v>
      </c>
      <c r="R555" s="74">
        <v>531472</v>
      </c>
      <c r="S555" s="74">
        <v>511472</v>
      </c>
    </row>
    <row r="556" spans="1:19" x14ac:dyDescent="0.35">
      <c r="A556" s="74" t="s">
        <v>562</v>
      </c>
      <c r="B556" s="74">
        <v>91</v>
      </c>
      <c r="C556" s="74" t="s">
        <v>1654</v>
      </c>
      <c r="D556" s="74">
        <v>61903</v>
      </c>
      <c r="E556" s="74" t="s">
        <v>2100</v>
      </c>
      <c r="F556" s="74">
        <v>15002688</v>
      </c>
      <c r="G556" s="74">
        <v>15002688</v>
      </c>
      <c r="H556" s="75">
        <v>15002688</v>
      </c>
      <c r="I556" s="74" t="s">
        <v>2829</v>
      </c>
      <c r="J556" s="74" t="s">
        <v>2833</v>
      </c>
      <c r="K556" s="74">
        <v>483686</v>
      </c>
      <c r="L556" s="74">
        <v>0</v>
      </c>
      <c r="M556" s="74">
        <v>15486374</v>
      </c>
      <c r="N556" s="74">
        <v>15486374</v>
      </c>
      <c r="O556" s="74">
        <v>15002688</v>
      </c>
      <c r="P556" s="74">
        <v>15486374</v>
      </c>
      <c r="Q556" s="74">
        <v>15002688</v>
      </c>
      <c r="R556" s="74">
        <v>15486374</v>
      </c>
      <c r="S556" s="74">
        <v>15002688</v>
      </c>
    </row>
    <row r="557" spans="1:19" x14ac:dyDescent="0.35">
      <c r="A557" s="74" t="s">
        <v>563</v>
      </c>
      <c r="B557" s="74">
        <v>91</v>
      </c>
      <c r="C557" s="74" t="s">
        <v>1654</v>
      </c>
      <c r="D557" s="74">
        <v>74912</v>
      </c>
      <c r="E557" s="74" t="s">
        <v>2065</v>
      </c>
      <c r="F557" s="74">
        <v>7865988</v>
      </c>
      <c r="G557" s="74">
        <v>7865988</v>
      </c>
      <c r="H557" s="75">
        <v>7865988</v>
      </c>
      <c r="I557" s="74" t="s">
        <v>2829</v>
      </c>
      <c r="J557" s="74" t="s">
        <v>2833</v>
      </c>
      <c r="K557" s="74">
        <v>185681</v>
      </c>
      <c r="L557" s="74">
        <v>0</v>
      </c>
      <c r="M557" s="74">
        <v>8051669</v>
      </c>
      <c r="N557" s="74">
        <v>8051669</v>
      </c>
      <c r="O557" s="74">
        <v>7865988</v>
      </c>
      <c r="P557" s="74">
        <v>8051669</v>
      </c>
      <c r="Q557" s="74">
        <v>7865988</v>
      </c>
      <c r="R557" s="74">
        <v>8051669</v>
      </c>
      <c r="S557" s="74">
        <v>7865988</v>
      </c>
    </row>
    <row r="558" spans="1:19" x14ac:dyDescent="0.35">
      <c r="A558" s="74" t="s">
        <v>564</v>
      </c>
      <c r="B558" s="74">
        <v>91</v>
      </c>
      <c r="C558" s="74" t="s">
        <v>1654</v>
      </c>
      <c r="D558" s="74">
        <v>91901</v>
      </c>
      <c r="E558" s="74" t="s">
        <v>2289</v>
      </c>
      <c r="F558" s="74">
        <v>246457052</v>
      </c>
      <c r="G558" s="74">
        <v>246740765</v>
      </c>
      <c r="H558" s="75">
        <v>246457052</v>
      </c>
      <c r="I558" s="74" t="s">
        <v>2829</v>
      </c>
      <c r="J558" s="74" t="s">
        <v>2833</v>
      </c>
      <c r="K558" s="74">
        <v>9304591</v>
      </c>
      <c r="L558" s="74">
        <v>0</v>
      </c>
      <c r="M558" s="74">
        <v>255761643</v>
      </c>
      <c r="N558" s="74">
        <v>255761643</v>
      </c>
      <c r="O558" s="74">
        <v>246457052</v>
      </c>
      <c r="P558" s="74">
        <v>255761643</v>
      </c>
      <c r="Q558" s="74">
        <v>246457052</v>
      </c>
      <c r="R558" s="74">
        <v>255761643</v>
      </c>
      <c r="S558" s="74">
        <v>246457052</v>
      </c>
    </row>
    <row r="559" spans="1:19" x14ac:dyDescent="0.35">
      <c r="A559" s="74" t="s">
        <v>565</v>
      </c>
      <c r="B559" s="74">
        <v>91</v>
      </c>
      <c r="C559" s="74" t="s">
        <v>1654</v>
      </c>
      <c r="D559" s="74">
        <v>91902</v>
      </c>
      <c r="E559" s="74" t="s">
        <v>2101</v>
      </c>
      <c r="F559" s="74">
        <v>187537048</v>
      </c>
      <c r="G559" s="74">
        <v>193346329</v>
      </c>
      <c r="H559" s="75">
        <v>187537048</v>
      </c>
      <c r="I559" s="74" t="s">
        <v>2829</v>
      </c>
      <c r="J559" s="74" t="s">
        <v>2833</v>
      </c>
      <c r="K559" s="74">
        <v>6599801</v>
      </c>
      <c r="L559" s="74">
        <v>0</v>
      </c>
      <c r="M559" s="74">
        <v>194136849</v>
      </c>
      <c r="N559" s="74">
        <v>194136849</v>
      </c>
      <c r="O559" s="74">
        <v>187537048</v>
      </c>
      <c r="P559" s="74">
        <v>194136849</v>
      </c>
      <c r="Q559" s="74">
        <v>187537048</v>
      </c>
      <c r="R559" s="74">
        <v>194136849</v>
      </c>
      <c r="S559" s="74">
        <v>187537048</v>
      </c>
    </row>
    <row r="560" spans="1:19" x14ac:dyDescent="0.35">
      <c r="A560" s="74" t="s">
        <v>566</v>
      </c>
      <c r="B560" s="74">
        <v>91</v>
      </c>
      <c r="C560" s="74" t="s">
        <v>1654</v>
      </c>
      <c r="D560" s="74">
        <v>91903</v>
      </c>
      <c r="E560" s="74" t="s">
        <v>2290</v>
      </c>
      <c r="F560" s="74">
        <v>1812734400</v>
      </c>
      <c r="G560" s="74">
        <v>1845677622</v>
      </c>
      <c r="H560" s="75">
        <v>1812734400</v>
      </c>
      <c r="I560" s="74" t="s">
        <v>2829</v>
      </c>
      <c r="J560" s="74" t="s">
        <v>2833</v>
      </c>
      <c r="K560" s="74">
        <v>56152565</v>
      </c>
      <c r="L560" s="74">
        <v>0</v>
      </c>
      <c r="M560" s="74">
        <v>1868886965</v>
      </c>
      <c r="N560" s="74">
        <v>1868886965</v>
      </c>
      <c r="O560" s="74">
        <v>1812734400</v>
      </c>
      <c r="P560" s="74">
        <v>1868886965</v>
      </c>
      <c r="Q560" s="74">
        <v>1812734400</v>
      </c>
      <c r="R560" s="74">
        <v>1868886965</v>
      </c>
      <c r="S560" s="74">
        <v>1812734400</v>
      </c>
    </row>
    <row r="561" spans="1:19" x14ac:dyDescent="0.35">
      <c r="A561" s="74" t="s">
        <v>567</v>
      </c>
      <c r="B561" s="74">
        <v>91</v>
      </c>
      <c r="C561" s="74" t="s">
        <v>1654</v>
      </c>
      <c r="D561" s="74">
        <v>91905</v>
      </c>
      <c r="E561" s="74" t="s">
        <v>2291</v>
      </c>
      <c r="F561" s="74">
        <v>309422309</v>
      </c>
      <c r="G561" s="74">
        <v>315993657</v>
      </c>
      <c r="H561" s="75">
        <v>309422309</v>
      </c>
      <c r="I561" s="74" t="s">
        <v>2829</v>
      </c>
      <c r="J561" s="74" t="s">
        <v>2833</v>
      </c>
      <c r="K561" s="74">
        <v>10614954</v>
      </c>
      <c r="L561" s="74">
        <v>0</v>
      </c>
      <c r="M561" s="74">
        <v>320037263</v>
      </c>
      <c r="N561" s="74">
        <v>320037263</v>
      </c>
      <c r="O561" s="74">
        <v>309422309</v>
      </c>
      <c r="P561" s="74">
        <v>320037263</v>
      </c>
      <c r="Q561" s="74">
        <v>309422309</v>
      </c>
      <c r="R561" s="74">
        <v>320037263</v>
      </c>
      <c r="S561" s="74">
        <v>309422309</v>
      </c>
    </row>
    <row r="562" spans="1:19" x14ac:dyDescent="0.35">
      <c r="A562" s="74" t="s">
        <v>568</v>
      </c>
      <c r="B562" s="74">
        <v>91</v>
      </c>
      <c r="C562" s="74" t="s">
        <v>1654</v>
      </c>
      <c r="D562" s="74">
        <v>91906</v>
      </c>
      <c r="E562" s="74" t="s">
        <v>2292</v>
      </c>
      <c r="F562" s="74">
        <v>3119770527</v>
      </c>
      <c r="G562" s="74">
        <v>3228506475</v>
      </c>
      <c r="H562" s="75">
        <v>3119770527</v>
      </c>
      <c r="I562" s="74" t="s">
        <v>2829</v>
      </c>
      <c r="J562" s="74" t="s">
        <v>2833</v>
      </c>
      <c r="K562" s="74">
        <v>67445599</v>
      </c>
      <c r="L562" s="74">
        <v>0</v>
      </c>
      <c r="M562" s="74">
        <v>3187216126</v>
      </c>
      <c r="N562" s="74">
        <v>3187216126</v>
      </c>
      <c r="O562" s="74">
        <v>3119770527</v>
      </c>
      <c r="P562" s="74">
        <v>3187216126</v>
      </c>
      <c r="Q562" s="74">
        <v>3119770527</v>
      </c>
      <c r="R562" s="74">
        <v>3187216126</v>
      </c>
      <c r="S562" s="74">
        <v>3119770527</v>
      </c>
    </row>
    <row r="563" spans="1:19" x14ac:dyDescent="0.35">
      <c r="A563" s="74" t="s">
        <v>569</v>
      </c>
      <c r="B563" s="74">
        <v>91</v>
      </c>
      <c r="C563" s="74" t="s">
        <v>1654</v>
      </c>
      <c r="D563" s="74">
        <v>91907</v>
      </c>
      <c r="E563" s="74" t="s">
        <v>2293</v>
      </c>
      <c r="F563" s="74">
        <v>110850334</v>
      </c>
      <c r="G563" s="74">
        <v>113732076</v>
      </c>
      <c r="H563" s="75">
        <v>110850334</v>
      </c>
      <c r="I563" s="74" t="s">
        <v>2829</v>
      </c>
      <c r="J563" s="74" t="s">
        <v>2833</v>
      </c>
      <c r="K563" s="74">
        <v>3610774</v>
      </c>
      <c r="L563" s="74">
        <v>0</v>
      </c>
      <c r="M563" s="74">
        <v>114461108</v>
      </c>
      <c r="N563" s="74">
        <v>114461108</v>
      </c>
      <c r="O563" s="74">
        <v>110850334</v>
      </c>
      <c r="P563" s="74">
        <v>114461108</v>
      </c>
      <c r="Q563" s="74">
        <v>110850334</v>
      </c>
      <c r="R563" s="74">
        <v>114461108</v>
      </c>
      <c r="S563" s="74">
        <v>110850334</v>
      </c>
    </row>
    <row r="564" spans="1:19" x14ac:dyDescent="0.35">
      <c r="A564" s="74" t="s">
        <v>570</v>
      </c>
      <c r="B564" s="74">
        <v>91</v>
      </c>
      <c r="C564" s="74" t="s">
        <v>1654</v>
      </c>
      <c r="D564" s="74">
        <v>91908</v>
      </c>
      <c r="E564" s="74" t="s">
        <v>2066</v>
      </c>
      <c r="F564" s="74">
        <v>643093902</v>
      </c>
      <c r="G564" s="74">
        <v>654715532</v>
      </c>
      <c r="H564" s="75">
        <v>643093902</v>
      </c>
      <c r="I564" s="74" t="s">
        <v>2829</v>
      </c>
      <c r="J564" s="74" t="s">
        <v>2833</v>
      </c>
      <c r="K564" s="74">
        <v>17332527</v>
      </c>
      <c r="L564" s="74">
        <v>0</v>
      </c>
      <c r="M564" s="74">
        <v>660426429</v>
      </c>
      <c r="N564" s="74">
        <v>660426429</v>
      </c>
      <c r="O564" s="74">
        <v>643093902</v>
      </c>
      <c r="P564" s="74">
        <v>660426429</v>
      </c>
      <c r="Q564" s="74">
        <v>643093902</v>
      </c>
      <c r="R564" s="74">
        <v>660426429</v>
      </c>
      <c r="S564" s="74">
        <v>643093902</v>
      </c>
    </row>
    <row r="565" spans="1:19" x14ac:dyDescent="0.35">
      <c r="A565" s="74" t="s">
        <v>571</v>
      </c>
      <c r="B565" s="74">
        <v>91</v>
      </c>
      <c r="C565" s="74" t="s">
        <v>1654</v>
      </c>
      <c r="D565" s="74">
        <v>91909</v>
      </c>
      <c r="E565" s="74" t="s">
        <v>2102</v>
      </c>
      <c r="F565" s="74">
        <v>749076744</v>
      </c>
      <c r="G565" s="74">
        <v>761767187</v>
      </c>
      <c r="H565" s="75">
        <v>749076744</v>
      </c>
      <c r="I565" s="74" t="s">
        <v>2829</v>
      </c>
      <c r="J565" s="74" t="s">
        <v>2833</v>
      </c>
      <c r="K565" s="74">
        <v>19471830</v>
      </c>
      <c r="L565" s="74">
        <v>0</v>
      </c>
      <c r="M565" s="74">
        <v>768548574</v>
      </c>
      <c r="N565" s="74">
        <v>768548574</v>
      </c>
      <c r="O565" s="74">
        <v>749076744</v>
      </c>
      <c r="P565" s="74">
        <v>768548574</v>
      </c>
      <c r="Q565" s="74">
        <v>749076744</v>
      </c>
      <c r="R565" s="74">
        <v>768548574</v>
      </c>
      <c r="S565" s="74">
        <v>749076744</v>
      </c>
    </row>
    <row r="566" spans="1:19" x14ac:dyDescent="0.35">
      <c r="A566" s="74" t="s">
        <v>572</v>
      </c>
      <c r="B566" s="74">
        <v>91</v>
      </c>
      <c r="C566" s="74" t="s">
        <v>1654</v>
      </c>
      <c r="D566" s="74">
        <v>91910</v>
      </c>
      <c r="E566" s="74" t="s">
        <v>2067</v>
      </c>
      <c r="F566" s="74">
        <v>214406153</v>
      </c>
      <c r="G566" s="74">
        <v>218741075</v>
      </c>
      <c r="H566" s="75">
        <v>214406153</v>
      </c>
      <c r="I566" s="74" t="s">
        <v>2829</v>
      </c>
      <c r="J566" s="74" t="s">
        <v>2833</v>
      </c>
      <c r="K566" s="74">
        <v>7196096</v>
      </c>
      <c r="L566" s="74">
        <v>0</v>
      </c>
      <c r="M566" s="74">
        <v>221602249</v>
      </c>
      <c r="N566" s="74">
        <v>221602249</v>
      </c>
      <c r="O566" s="74">
        <v>214406153</v>
      </c>
      <c r="P566" s="74">
        <v>221602249</v>
      </c>
      <c r="Q566" s="74">
        <v>214406153</v>
      </c>
      <c r="R566" s="74">
        <v>221602249</v>
      </c>
      <c r="S566" s="74">
        <v>214406153</v>
      </c>
    </row>
    <row r="567" spans="1:19" x14ac:dyDescent="0.35">
      <c r="A567" s="74" t="s">
        <v>573</v>
      </c>
      <c r="B567" s="74">
        <v>91</v>
      </c>
      <c r="C567" s="74" t="s">
        <v>1654</v>
      </c>
      <c r="D567" s="74">
        <v>91913</v>
      </c>
      <c r="E567" s="74" t="s">
        <v>2294</v>
      </c>
      <c r="F567" s="74">
        <v>908564668</v>
      </c>
      <c r="G567" s="74">
        <v>937780942</v>
      </c>
      <c r="H567" s="75">
        <v>908564668</v>
      </c>
      <c r="I567" s="74" t="s">
        <v>2829</v>
      </c>
      <c r="J567" s="74" t="s">
        <v>2833</v>
      </c>
      <c r="K567" s="74">
        <v>22148474</v>
      </c>
      <c r="L567" s="74">
        <v>0</v>
      </c>
      <c r="M567" s="74">
        <v>930713142</v>
      </c>
      <c r="N567" s="74">
        <v>930713142</v>
      </c>
      <c r="O567" s="74">
        <v>908564668</v>
      </c>
      <c r="P567" s="74">
        <v>930713142</v>
      </c>
      <c r="Q567" s="74">
        <v>908564668</v>
      </c>
      <c r="R567" s="74">
        <v>930713142</v>
      </c>
      <c r="S567" s="74">
        <v>908564668</v>
      </c>
    </row>
    <row r="568" spans="1:19" x14ac:dyDescent="0.35">
      <c r="A568" s="74" t="s">
        <v>574</v>
      </c>
      <c r="B568" s="74">
        <v>91</v>
      </c>
      <c r="C568" s="74" t="s">
        <v>1654</v>
      </c>
      <c r="D568" s="74">
        <v>91914</v>
      </c>
      <c r="E568" s="74" t="s">
        <v>2295</v>
      </c>
      <c r="F568" s="74">
        <v>412681143</v>
      </c>
      <c r="G568" s="74">
        <v>420585286</v>
      </c>
      <c r="H568" s="75">
        <v>412681143</v>
      </c>
      <c r="I568" s="74" t="s">
        <v>2829</v>
      </c>
      <c r="J568" s="74" t="s">
        <v>2833</v>
      </c>
      <c r="K568" s="74">
        <v>12489463</v>
      </c>
      <c r="L568" s="74">
        <v>0</v>
      </c>
      <c r="M568" s="74">
        <v>425170606</v>
      </c>
      <c r="N568" s="74">
        <v>425170606</v>
      </c>
      <c r="O568" s="74">
        <v>412681143</v>
      </c>
      <c r="P568" s="74">
        <v>425170606</v>
      </c>
      <c r="Q568" s="74">
        <v>412681143</v>
      </c>
      <c r="R568" s="74">
        <v>425170606</v>
      </c>
      <c r="S568" s="74">
        <v>412681143</v>
      </c>
    </row>
    <row r="569" spans="1:19" x14ac:dyDescent="0.35">
      <c r="A569" s="74" t="s">
        <v>575</v>
      </c>
      <c r="B569" s="74">
        <v>91</v>
      </c>
      <c r="C569" s="74" t="s">
        <v>1654</v>
      </c>
      <c r="D569" s="74">
        <v>91917</v>
      </c>
      <c r="E569" s="74" t="s">
        <v>2068</v>
      </c>
      <c r="F569" s="74">
        <v>339089463</v>
      </c>
      <c r="G569" s="74">
        <v>346263249</v>
      </c>
      <c r="H569" s="75">
        <v>339089463</v>
      </c>
      <c r="I569" s="74" t="s">
        <v>2829</v>
      </c>
      <c r="J569" s="74" t="s">
        <v>2833</v>
      </c>
      <c r="K569" s="74">
        <v>7197185</v>
      </c>
      <c r="L569" s="74">
        <v>0</v>
      </c>
      <c r="M569" s="74">
        <v>346286648</v>
      </c>
      <c r="N569" s="74">
        <v>346286648</v>
      </c>
      <c r="O569" s="74">
        <v>339089463</v>
      </c>
      <c r="P569" s="74">
        <v>346286648</v>
      </c>
      <c r="Q569" s="74">
        <v>339089463</v>
      </c>
      <c r="R569" s="74">
        <v>346286648</v>
      </c>
      <c r="S569" s="74">
        <v>339089463</v>
      </c>
    </row>
    <row r="570" spans="1:19" x14ac:dyDescent="0.35">
      <c r="A570" s="74" t="s">
        <v>576</v>
      </c>
      <c r="B570" s="74">
        <v>91</v>
      </c>
      <c r="C570" s="74" t="s">
        <v>1654</v>
      </c>
      <c r="D570" s="74">
        <v>91918</v>
      </c>
      <c r="E570" s="74" t="s">
        <v>2296</v>
      </c>
      <c r="F570" s="74">
        <v>233685977</v>
      </c>
      <c r="G570" s="74">
        <v>236583149</v>
      </c>
      <c r="H570" s="75">
        <v>233685977</v>
      </c>
      <c r="I570" s="74" t="s">
        <v>2829</v>
      </c>
      <c r="J570" s="74" t="s">
        <v>2833</v>
      </c>
      <c r="K570" s="74">
        <v>9933876</v>
      </c>
      <c r="L570" s="74">
        <v>0</v>
      </c>
      <c r="M570" s="74">
        <v>243619853</v>
      </c>
      <c r="N570" s="74">
        <v>243619853</v>
      </c>
      <c r="O570" s="74">
        <v>233685977</v>
      </c>
      <c r="P570" s="74">
        <v>243619853</v>
      </c>
      <c r="Q570" s="74">
        <v>233685977</v>
      </c>
      <c r="R570" s="74">
        <v>243619853</v>
      </c>
      <c r="S570" s="74">
        <v>233685977</v>
      </c>
    </row>
    <row r="571" spans="1:19" x14ac:dyDescent="0.35">
      <c r="A571" s="74" t="s">
        <v>577</v>
      </c>
      <c r="B571" s="74">
        <v>92</v>
      </c>
      <c r="C571" s="74" t="s">
        <v>1655</v>
      </c>
      <c r="D571" s="74">
        <v>92901</v>
      </c>
      <c r="E571" s="74" t="s">
        <v>2297</v>
      </c>
      <c r="F571" s="74">
        <v>289315405</v>
      </c>
      <c r="G571" s="74">
        <v>289315405</v>
      </c>
      <c r="H571" s="75">
        <v>289315405</v>
      </c>
      <c r="I571" s="74" t="s">
        <v>2829</v>
      </c>
      <c r="J571" s="74" t="s">
        <v>2832</v>
      </c>
      <c r="K571" s="74">
        <v>9068355</v>
      </c>
      <c r="L571" s="74">
        <v>10040908</v>
      </c>
      <c r="M571" s="74">
        <v>298383760</v>
      </c>
      <c r="N571" s="74">
        <v>288342852</v>
      </c>
      <c r="O571" s="74">
        <v>279274497</v>
      </c>
      <c r="P571" s="74">
        <v>298383760</v>
      </c>
      <c r="Q571" s="74">
        <v>289315405</v>
      </c>
      <c r="R571" s="74">
        <v>288342852</v>
      </c>
      <c r="S571" s="74">
        <v>279274497</v>
      </c>
    </row>
    <row r="572" spans="1:19" x14ac:dyDescent="0.35">
      <c r="A572" s="74" t="s">
        <v>578</v>
      </c>
      <c r="B572" s="74">
        <v>92</v>
      </c>
      <c r="C572" s="74" t="s">
        <v>1655</v>
      </c>
      <c r="D572" s="74">
        <v>92902</v>
      </c>
      <c r="E572" s="74" t="s">
        <v>2298</v>
      </c>
      <c r="F572" s="74">
        <v>1114419133</v>
      </c>
      <c r="G572" s="74">
        <v>1114419133</v>
      </c>
      <c r="H572" s="75">
        <v>1114419133</v>
      </c>
      <c r="I572" s="74" t="s">
        <v>2829</v>
      </c>
      <c r="J572" s="74" t="s">
        <v>2832</v>
      </c>
      <c r="K572" s="74">
        <v>20287655</v>
      </c>
      <c r="L572" s="74">
        <v>0</v>
      </c>
      <c r="M572" s="74">
        <v>1134706788</v>
      </c>
      <c r="N572" s="74">
        <v>1134706788</v>
      </c>
      <c r="O572" s="74">
        <v>1114419133</v>
      </c>
      <c r="P572" s="74">
        <v>1134706788</v>
      </c>
      <c r="Q572" s="74">
        <v>1114419133</v>
      </c>
      <c r="R572" s="74">
        <v>1134706788</v>
      </c>
      <c r="S572" s="74">
        <v>1114419133</v>
      </c>
    </row>
    <row r="573" spans="1:19" x14ac:dyDescent="0.35">
      <c r="A573" s="74" t="s">
        <v>579</v>
      </c>
      <c r="B573" s="74">
        <v>92</v>
      </c>
      <c r="C573" s="74" t="s">
        <v>1655</v>
      </c>
      <c r="D573" s="74">
        <v>92903</v>
      </c>
      <c r="E573" s="74" t="s">
        <v>2299</v>
      </c>
      <c r="F573" s="74">
        <v>4204113560</v>
      </c>
      <c r="G573" s="74">
        <v>4204113560</v>
      </c>
      <c r="H573" s="75">
        <v>4204113560</v>
      </c>
      <c r="I573" s="74" t="s">
        <v>2829</v>
      </c>
      <c r="J573" s="74" t="s">
        <v>2832</v>
      </c>
      <c r="K573" s="74">
        <v>98006262</v>
      </c>
      <c r="L573" s="74">
        <v>0</v>
      </c>
      <c r="M573" s="74">
        <v>4302119822</v>
      </c>
      <c r="N573" s="74">
        <v>4302119822</v>
      </c>
      <c r="O573" s="74">
        <v>4204113560</v>
      </c>
      <c r="P573" s="74">
        <v>4302119822</v>
      </c>
      <c r="Q573" s="74">
        <v>4204113560</v>
      </c>
      <c r="R573" s="74">
        <v>4302119822</v>
      </c>
      <c r="S573" s="74">
        <v>4204113560</v>
      </c>
    </row>
    <row r="574" spans="1:19" x14ac:dyDescent="0.35">
      <c r="A574" s="74" t="s">
        <v>580</v>
      </c>
      <c r="B574" s="74">
        <v>92</v>
      </c>
      <c r="C574" s="74" t="s">
        <v>1655</v>
      </c>
      <c r="D574" s="74">
        <v>92904</v>
      </c>
      <c r="E574" s="74" t="s">
        <v>2300</v>
      </c>
      <c r="F574" s="74">
        <v>1611525493</v>
      </c>
      <c r="G574" s="74">
        <v>1611525493</v>
      </c>
      <c r="H574" s="75">
        <v>1611525493</v>
      </c>
      <c r="I574" s="74" t="s">
        <v>2829</v>
      </c>
      <c r="J574" s="74" t="s">
        <v>2832</v>
      </c>
      <c r="K574" s="74">
        <v>48565943</v>
      </c>
      <c r="L574" s="74">
        <v>76370413</v>
      </c>
      <c r="M574" s="74">
        <v>1660091436</v>
      </c>
      <c r="N574" s="74">
        <v>1583721023</v>
      </c>
      <c r="O574" s="74">
        <v>1535155080</v>
      </c>
      <c r="P574" s="74">
        <v>1660091436</v>
      </c>
      <c r="Q574" s="74">
        <v>1611525493</v>
      </c>
      <c r="R574" s="74">
        <v>1583721023</v>
      </c>
      <c r="S574" s="74">
        <v>1535155080</v>
      </c>
    </row>
    <row r="575" spans="1:19" x14ac:dyDescent="0.35">
      <c r="A575" s="74" t="s">
        <v>581</v>
      </c>
      <c r="B575" s="74">
        <v>92</v>
      </c>
      <c r="C575" s="74" t="s">
        <v>1655</v>
      </c>
      <c r="D575" s="74">
        <v>92906</v>
      </c>
      <c r="E575" s="74" t="s">
        <v>2301</v>
      </c>
      <c r="F575" s="74">
        <v>431491051</v>
      </c>
      <c r="G575" s="74">
        <v>431491051</v>
      </c>
      <c r="H575" s="75">
        <v>431491051</v>
      </c>
      <c r="I575" s="74" t="s">
        <v>2829</v>
      </c>
      <c r="J575" s="74" t="s">
        <v>2832</v>
      </c>
      <c r="K575" s="74">
        <v>13850420</v>
      </c>
      <c r="L575" s="74">
        <v>21949012</v>
      </c>
      <c r="M575" s="74">
        <v>445341471</v>
      </c>
      <c r="N575" s="74">
        <v>423392459</v>
      </c>
      <c r="O575" s="74">
        <v>409542039</v>
      </c>
      <c r="P575" s="74">
        <v>445341471</v>
      </c>
      <c r="Q575" s="74">
        <v>431491051</v>
      </c>
      <c r="R575" s="74">
        <v>423392459</v>
      </c>
      <c r="S575" s="74">
        <v>409542039</v>
      </c>
    </row>
    <row r="576" spans="1:19" x14ac:dyDescent="0.35">
      <c r="A576" s="74" t="s">
        <v>582</v>
      </c>
      <c r="B576" s="74">
        <v>92</v>
      </c>
      <c r="C576" s="74" t="s">
        <v>1655</v>
      </c>
      <c r="D576" s="74">
        <v>92907</v>
      </c>
      <c r="E576" s="74" t="s">
        <v>2302</v>
      </c>
      <c r="F576" s="74">
        <v>529060342</v>
      </c>
      <c r="G576" s="74">
        <v>529060342</v>
      </c>
      <c r="H576" s="75">
        <v>529060342</v>
      </c>
      <c r="I576" s="74" t="s">
        <v>2829</v>
      </c>
      <c r="J576" s="74" t="s">
        <v>2832</v>
      </c>
      <c r="K576" s="74">
        <v>19254740</v>
      </c>
      <c r="L576" s="74">
        <v>31407865</v>
      </c>
      <c r="M576" s="74">
        <v>548437582</v>
      </c>
      <c r="N576" s="74">
        <v>516865035</v>
      </c>
      <c r="O576" s="74">
        <v>497487795</v>
      </c>
      <c r="P576" s="74">
        <v>548437582</v>
      </c>
      <c r="Q576" s="74">
        <v>529060342</v>
      </c>
      <c r="R576" s="74">
        <v>516865035</v>
      </c>
      <c r="S576" s="74">
        <v>497487795</v>
      </c>
    </row>
    <row r="577" spans="1:19" x14ac:dyDescent="0.35">
      <c r="A577" s="74" t="s">
        <v>583</v>
      </c>
      <c r="B577" s="74">
        <v>92</v>
      </c>
      <c r="C577" s="74" t="s">
        <v>1655</v>
      </c>
      <c r="D577" s="74">
        <v>92908</v>
      </c>
      <c r="E577" s="74" t="s">
        <v>2303</v>
      </c>
      <c r="F577" s="74">
        <v>355137086</v>
      </c>
      <c r="G577" s="74">
        <v>355137086</v>
      </c>
      <c r="H577" s="75">
        <v>355137086</v>
      </c>
      <c r="I577" s="74" t="s">
        <v>2829</v>
      </c>
      <c r="J577" s="74" t="s">
        <v>2832</v>
      </c>
      <c r="K577" s="74">
        <v>14182375</v>
      </c>
      <c r="L577" s="74">
        <v>22849385</v>
      </c>
      <c r="M577" s="74">
        <v>369319461</v>
      </c>
      <c r="N577" s="74">
        <v>346470076</v>
      </c>
      <c r="O577" s="74">
        <v>332287701</v>
      </c>
      <c r="P577" s="74">
        <v>369319461</v>
      </c>
      <c r="Q577" s="74">
        <v>355137086</v>
      </c>
      <c r="R577" s="74">
        <v>346470076</v>
      </c>
      <c r="S577" s="74">
        <v>332287701</v>
      </c>
    </row>
    <row r="578" spans="1:19" x14ac:dyDescent="0.35">
      <c r="A578" s="74" t="s">
        <v>584</v>
      </c>
      <c r="B578" s="74">
        <v>93</v>
      </c>
      <c r="C578" s="74" t="s">
        <v>1656</v>
      </c>
      <c r="D578" s="74">
        <v>93901</v>
      </c>
      <c r="E578" s="74" t="s">
        <v>2304</v>
      </c>
      <c r="F578" s="74">
        <v>609383763</v>
      </c>
      <c r="G578" s="74">
        <v>639976911</v>
      </c>
      <c r="H578" s="75">
        <v>609383763</v>
      </c>
      <c r="I578" s="74" t="s">
        <v>2829</v>
      </c>
      <c r="J578" s="74" t="s">
        <v>2834</v>
      </c>
      <c r="K578" s="74">
        <v>8552573</v>
      </c>
      <c r="L578" s="74">
        <v>0</v>
      </c>
      <c r="M578" s="74">
        <v>617936336</v>
      </c>
      <c r="N578" s="74">
        <v>617936336</v>
      </c>
      <c r="O578" s="74">
        <v>609383763</v>
      </c>
      <c r="P578" s="74">
        <v>617936336</v>
      </c>
      <c r="Q578" s="74">
        <v>609383763</v>
      </c>
      <c r="R578" s="74">
        <v>617936336</v>
      </c>
      <c r="S578" s="74">
        <v>609383763</v>
      </c>
    </row>
    <row r="579" spans="1:19" x14ac:dyDescent="0.35">
      <c r="A579" s="74" t="s">
        <v>585</v>
      </c>
      <c r="B579" s="74">
        <v>93</v>
      </c>
      <c r="C579" s="74" t="s">
        <v>1656</v>
      </c>
      <c r="D579" s="74">
        <v>93903</v>
      </c>
      <c r="E579" s="74" t="s">
        <v>2305</v>
      </c>
      <c r="F579" s="74">
        <v>330537779</v>
      </c>
      <c r="G579" s="74">
        <v>337206082</v>
      </c>
      <c r="H579" s="75">
        <v>330537779</v>
      </c>
      <c r="I579" s="74" t="s">
        <v>2829</v>
      </c>
      <c r="J579" s="74" t="s">
        <v>2833</v>
      </c>
      <c r="K579" s="74">
        <v>7111844</v>
      </c>
      <c r="L579" s="74">
        <v>0</v>
      </c>
      <c r="M579" s="74">
        <v>337649623</v>
      </c>
      <c r="N579" s="74">
        <v>337649623</v>
      </c>
      <c r="O579" s="74">
        <v>330537779</v>
      </c>
      <c r="P579" s="74">
        <v>337649623</v>
      </c>
      <c r="Q579" s="74">
        <v>330537779</v>
      </c>
      <c r="R579" s="74">
        <v>337649623</v>
      </c>
      <c r="S579" s="74">
        <v>330537779</v>
      </c>
    </row>
    <row r="580" spans="1:19" x14ac:dyDescent="0.35">
      <c r="A580" s="74" t="s">
        <v>586</v>
      </c>
      <c r="B580" s="74">
        <v>93</v>
      </c>
      <c r="C580" s="74" t="s">
        <v>1656</v>
      </c>
      <c r="D580" s="74">
        <v>93904</v>
      </c>
      <c r="E580" s="74" t="s">
        <v>1954</v>
      </c>
      <c r="F580" s="74">
        <v>1545596174</v>
      </c>
      <c r="G580" s="74">
        <v>1558760143</v>
      </c>
      <c r="H580" s="75">
        <v>1545596174</v>
      </c>
      <c r="I580" s="74" t="s">
        <v>2829</v>
      </c>
      <c r="J580" s="74" t="s">
        <v>2833</v>
      </c>
      <c r="K580" s="74">
        <v>30717341</v>
      </c>
      <c r="L580" s="74">
        <v>52674204</v>
      </c>
      <c r="M580" s="74">
        <v>1576313515</v>
      </c>
      <c r="N580" s="74">
        <v>1523639311</v>
      </c>
      <c r="O580" s="74">
        <v>1492921970</v>
      </c>
      <c r="P580" s="74">
        <v>1576313515</v>
      </c>
      <c r="Q580" s="74">
        <v>1545596174</v>
      </c>
      <c r="R580" s="74">
        <v>1523639311</v>
      </c>
      <c r="S580" s="74">
        <v>1492921970</v>
      </c>
    </row>
    <row r="581" spans="1:19" x14ac:dyDescent="0.35">
      <c r="A581" s="74" t="s">
        <v>587</v>
      </c>
      <c r="B581" s="74">
        <v>93</v>
      </c>
      <c r="C581" s="74" t="s">
        <v>1656</v>
      </c>
      <c r="D581" s="74">
        <v>93905</v>
      </c>
      <c r="E581" s="74" t="s">
        <v>2306</v>
      </c>
      <c r="F581" s="74">
        <v>79437668</v>
      </c>
      <c r="G581" s="74">
        <v>79699035</v>
      </c>
      <c r="H581" s="75">
        <v>79437668</v>
      </c>
      <c r="I581" s="74" t="s">
        <v>2829</v>
      </c>
      <c r="J581" s="74" t="s">
        <v>2833</v>
      </c>
      <c r="K581" s="74">
        <v>1501236</v>
      </c>
      <c r="L581" s="74">
        <v>0</v>
      </c>
      <c r="M581" s="74">
        <v>80938904</v>
      </c>
      <c r="N581" s="74">
        <v>80938904</v>
      </c>
      <c r="O581" s="74">
        <v>79437668</v>
      </c>
      <c r="P581" s="74">
        <v>80938904</v>
      </c>
      <c r="Q581" s="74">
        <v>79437668</v>
      </c>
      <c r="R581" s="74">
        <v>80938904</v>
      </c>
      <c r="S581" s="74">
        <v>79437668</v>
      </c>
    </row>
    <row r="582" spans="1:19" x14ac:dyDescent="0.35">
      <c r="A582" s="74" t="s">
        <v>588</v>
      </c>
      <c r="B582" s="74">
        <v>93</v>
      </c>
      <c r="C582" s="74" t="s">
        <v>1656</v>
      </c>
      <c r="D582" s="74">
        <v>154901</v>
      </c>
      <c r="E582" s="74" t="s">
        <v>2307</v>
      </c>
      <c r="F582" s="74">
        <v>121403596</v>
      </c>
      <c r="G582" s="74">
        <v>132762517</v>
      </c>
      <c r="H582" s="75">
        <v>121403596</v>
      </c>
      <c r="I582" s="74" t="s">
        <v>2829</v>
      </c>
      <c r="J582" s="74" t="s">
        <v>2834</v>
      </c>
      <c r="K582" s="74">
        <v>3778058</v>
      </c>
      <c r="L582" s="74">
        <v>0</v>
      </c>
      <c r="M582" s="74">
        <v>125211374</v>
      </c>
      <c r="N582" s="74">
        <v>125211374</v>
      </c>
      <c r="O582" s="74">
        <v>121403596</v>
      </c>
      <c r="P582" s="74">
        <v>125211374</v>
      </c>
      <c r="Q582" s="74">
        <v>121403596</v>
      </c>
      <c r="R582" s="74">
        <v>125211374</v>
      </c>
      <c r="S582" s="74">
        <v>121403596</v>
      </c>
    </row>
    <row r="583" spans="1:19" x14ac:dyDescent="0.35">
      <c r="A583" s="74" t="s">
        <v>589</v>
      </c>
      <c r="B583" s="74">
        <v>94</v>
      </c>
      <c r="C583" s="74" t="s">
        <v>1657</v>
      </c>
      <c r="D583" s="74">
        <v>28903</v>
      </c>
      <c r="E583" s="74" t="s">
        <v>1978</v>
      </c>
      <c r="F583" s="74">
        <v>78362888</v>
      </c>
      <c r="G583" s="74">
        <v>75870999</v>
      </c>
      <c r="H583" s="75">
        <v>78362888</v>
      </c>
      <c r="I583" s="74" t="s">
        <v>2829</v>
      </c>
      <c r="J583" s="74" t="s">
        <v>2833</v>
      </c>
      <c r="K583" s="74">
        <v>1447508</v>
      </c>
      <c r="L583" s="74">
        <v>0</v>
      </c>
      <c r="M583" s="74">
        <v>79810396</v>
      </c>
      <c r="N583" s="74">
        <v>79810396</v>
      </c>
      <c r="O583" s="74">
        <v>78362888</v>
      </c>
      <c r="P583" s="74">
        <v>79810396</v>
      </c>
      <c r="Q583" s="74">
        <v>78362888</v>
      </c>
      <c r="R583" s="74">
        <v>79810396</v>
      </c>
      <c r="S583" s="74">
        <v>78362888</v>
      </c>
    </row>
    <row r="584" spans="1:19" x14ac:dyDescent="0.35">
      <c r="A584" s="74" t="s">
        <v>590</v>
      </c>
      <c r="B584" s="74">
        <v>94</v>
      </c>
      <c r="C584" s="74" t="s">
        <v>1657</v>
      </c>
      <c r="D584" s="74">
        <v>28906</v>
      </c>
      <c r="E584" s="74" t="s">
        <v>1979</v>
      </c>
      <c r="F584" s="74">
        <v>50128392</v>
      </c>
      <c r="G584" s="74">
        <v>49498329</v>
      </c>
      <c r="H584" s="75">
        <v>50128392</v>
      </c>
      <c r="I584" s="74" t="s">
        <v>2829</v>
      </c>
      <c r="J584" s="74" t="s">
        <v>2833</v>
      </c>
      <c r="K584" s="74">
        <v>213003</v>
      </c>
      <c r="L584" s="74">
        <v>0</v>
      </c>
      <c r="M584" s="74">
        <v>50341395</v>
      </c>
      <c r="N584" s="74">
        <v>50341395</v>
      </c>
      <c r="O584" s="74">
        <v>50128392</v>
      </c>
      <c r="P584" s="74">
        <v>50341395</v>
      </c>
      <c r="Q584" s="74">
        <v>50128392</v>
      </c>
      <c r="R584" s="74">
        <v>50341395</v>
      </c>
      <c r="S584" s="74">
        <v>50128392</v>
      </c>
    </row>
    <row r="585" spans="1:19" x14ac:dyDescent="0.35">
      <c r="A585" s="74" t="s">
        <v>591</v>
      </c>
      <c r="B585" s="74">
        <v>94</v>
      </c>
      <c r="C585" s="74" t="s">
        <v>1657</v>
      </c>
      <c r="D585" s="74">
        <v>46901</v>
      </c>
      <c r="E585" s="74" t="s">
        <v>2078</v>
      </c>
      <c r="F585" s="74">
        <v>1206267531</v>
      </c>
      <c r="G585" s="74">
        <v>1234046772</v>
      </c>
      <c r="H585" s="75">
        <v>1206267531</v>
      </c>
      <c r="I585" s="74" t="s">
        <v>2829</v>
      </c>
      <c r="J585" s="74" t="s">
        <v>2833</v>
      </c>
      <c r="K585" s="74">
        <v>37119110</v>
      </c>
      <c r="L585" s="74">
        <v>0</v>
      </c>
      <c r="M585" s="74">
        <v>1243386641</v>
      </c>
      <c r="N585" s="74">
        <v>1243386641</v>
      </c>
      <c r="O585" s="74">
        <v>1206267531</v>
      </c>
      <c r="P585" s="74">
        <v>1243386641</v>
      </c>
      <c r="Q585" s="74">
        <v>1206267531</v>
      </c>
      <c r="R585" s="74">
        <v>1243386641</v>
      </c>
      <c r="S585" s="74">
        <v>1206267531</v>
      </c>
    </row>
    <row r="586" spans="1:19" x14ac:dyDescent="0.35">
      <c r="A586" s="74" t="s">
        <v>592</v>
      </c>
      <c r="B586" s="74">
        <v>94</v>
      </c>
      <c r="C586" s="74" t="s">
        <v>1657</v>
      </c>
      <c r="D586" s="74">
        <v>46902</v>
      </c>
      <c r="E586" s="74" t="s">
        <v>1909</v>
      </c>
      <c r="F586" s="74">
        <v>556166462</v>
      </c>
      <c r="G586" s="74">
        <v>556166462</v>
      </c>
      <c r="H586" s="75">
        <v>556166462</v>
      </c>
      <c r="I586" s="74" t="s">
        <v>2829</v>
      </c>
      <c r="J586" s="74" t="s">
        <v>2833</v>
      </c>
      <c r="K586" s="74">
        <v>14444785</v>
      </c>
      <c r="L586" s="74">
        <v>33966416</v>
      </c>
      <c r="M586" s="74">
        <v>570611247</v>
      </c>
      <c r="N586" s="74">
        <v>536644831</v>
      </c>
      <c r="O586" s="74">
        <v>522200046</v>
      </c>
      <c r="P586" s="74">
        <v>570611247</v>
      </c>
      <c r="Q586" s="74">
        <v>556166462</v>
      </c>
      <c r="R586" s="74">
        <v>536644831</v>
      </c>
      <c r="S586" s="74">
        <v>522200046</v>
      </c>
    </row>
    <row r="587" spans="1:19" x14ac:dyDescent="0.35">
      <c r="A587" s="74" t="s">
        <v>593</v>
      </c>
      <c r="B587" s="74">
        <v>94</v>
      </c>
      <c r="C587" s="74" t="s">
        <v>1657</v>
      </c>
      <c r="D587" s="74">
        <v>89903</v>
      </c>
      <c r="E587" s="74" t="s">
        <v>2280</v>
      </c>
      <c r="F587" s="74">
        <v>7127561</v>
      </c>
      <c r="G587" s="74">
        <v>7127561</v>
      </c>
      <c r="H587" s="75">
        <v>7127561</v>
      </c>
      <c r="I587" s="74" t="s">
        <v>2829</v>
      </c>
      <c r="J587" s="74" t="s">
        <v>2833</v>
      </c>
      <c r="K587" s="74">
        <v>341848</v>
      </c>
      <c r="L587" s="74">
        <v>613065</v>
      </c>
      <c r="M587" s="74">
        <v>7469409</v>
      </c>
      <c r="N587" s="74">
        <v>6856344</v>
      </c>
      <c r="O587" s="74">
        <v>6514496</v>
      </c>
      <c r="P587" s="74">
        <v>7469409</v>
      </c>
      <c r="Q587" s="74">
        <v>7127561</v>
      </c>
      <c r="R587" s="74">
        <v>6856344</v>
      </c>
      <c r="S587" s="74">
        <v>6514496</v>
      </c>
    </row>
    <row r="588" spans="1:19" x14ac:dyDescent="0.35">
      <c r="A588" s="74" t="s">
        <v>594</v>
      </c>
      <c r="B588" s="74">
        <v>94</v>
      </c>
      <c r="C588" s="74" t="s">
        <v>1657</v>
      </c>
      <c r="D588" s="74">
        <v>94901</v>
      </c>
      <c r="E588" s="74" t="s">
        <v>2308</v>
      </c>
      <c r="F588" s="74">
        <v>3340451272</v>
      </c>
      <c r="G588" s="74">
        <v>3442891676</v>
      </c>
      <c r="H588" s="75">
        <v>3340451272</v>
      </c>
      <c r="I588" s="74" t="s">
        <v>2829</v>
      </c>
      <c r="J588" s="74" t="s">
        <v>2833</v>
      </c>
      <c r="K588" s="74">
        <v>82977044</v>
      </c>
      <c r="L588" s="74">
        <v>0</v>
      </c>
      <c r="M588" s="74">
        <v>3423428316</v>
      </c>
      <c r="N588" s="74">
        <v>3423428316</v>
      </c>
      <c r="O588" s="74">
        <v>3340451272</v>
      </c>
      <c r="P588" s="74">
        <v>3517202516</v>
      </c>
      <c r="Q588" s="74">
        <v>3434225472</v>
      </c>
      <c r="R588" s="74">
        <v>3517202516</v>
      </c>
      <c r="S588" s="74">
        <v>3434225472</v>
      </c>
    </row>
    <row r="589" spans="1:19" x14ac:dyDescent="0.35">
      <c r="A589" s="74" t="s">
        <v>595</v>
      </c>
      <c r="B589" s="74">
        <v>94</v>
      </c>
      <c r="C589" s="74" t="s">
        <v>1657</v>
      </c>
      <c r="D589" s="74">
        <v>94902</v>
      </c>
      <c r="E589" s="74" t="s">
        <v>2848</v>
      </c>
      <c r="F589" s="74">
        <v>4909393257</v>
      </c>
      <c r="G589" s="74">
        <v>4976632740</v>
      </c>
      <c r="H589" s="75">
        <v>4909393257</v>
      </c>
      <c r="I589" s="74" t="s">
        <v>2829</v>
      </c>
      <c r="J589" s="74" t="s">
        <v>2833</v>
      </c>
      <c r="K589" s="74">
        <v>151145833</v>
      </c>
      <c r="L589" s="74">
        <v>0</v>
      </c>
      <c r="M589" s="74">
        <v>5062882225</v>
      </c>
      <c r="N589" s="74">
        <v>5062882225</v>
      </c>
      <c r="O589" s="74">
        <v>4909393257</v>
      </c>
      <c r="P589" s="74">
        <v>5062882225</v>
      </c>
      <c r="Q589" s="74">
        <v>4909393257</v>
      </c>
      <c r="R589" s="74">
        <v>5062882225</v>
      </c>
      <c r="S589" s="74">
        <v>4909393257</v>
      </c>
    </row>
    <row r="590" spans="1:19" x14ac:dyDescent="0.35">
      <c r="A590" s="74" t="s">
        <v>596</v>
      </c>
      <c r="B590" s="74">
        <v>94</v>
      </c>
      <c r="C590" s="74" t="s">
        <v>1657</v>
      </c>
      <c r="D590" s="74">
        <v>94903</v>
      </c>
      <c r="E590" s="74" t="s">
        <v>2309</v>
      </c>
      <c r="F590" s="74">
        <v>984554081</v>
      </c>
      <c r="G590" s="74">
        <v>1025052305</v>
      </c>
      <c r="H590" s="75">
        <v>984554081</v>
      </c>
      <c r="I590" s="74" t="s">
        <v>2829</v>
      </c>
      <c r="J590" s="74" t="s">
        <v>2833</v>
      </c>
      <c r="K590" s="74">
        <v>19788247</v>
      </c>
      <c r="L590" s="74">
        <v>0</v>
      </c>
      <c r="M590" s="74">
        <v>1004342328</v>
      </c>
      <c r="N590" s="74">
        <v>1004342328</v>
      </c>
      <c r="O590" s="74">
        <v>984554081</v>
      </c>
      <c r="P590" s="74">
        <v>1004342328</v>
      </c>
      <c r="Q590" s="74">
        <v>984554081</v>
      </c>
      <c r="R590" s="74">
        <v>1004342328</v>
      </c>
      <c r="S590" s="74">
        <v>984554081</v>
      </c>
    </row>
    <row r="591" spans="1:19" x14ac:dyDescent="0.35">
      <c r="A591" s="74" t="s">
        <v>597</v>
      </c>
      <c r="B591" s="74">
        <v>94</v>
      </c>
      <c r="C591" s="74" t="s">
        <v>1657</v>
      </c>
      <c r="D591" s="74">
        <v>94904</v>
      </c>
      <c r="E591" s="74" t="s">
        <v>2310</v>
      </c>
      <c r="F591" s="74">
        <v>671695068</v>
      </c>
      <c r="G591" s="74">
        <v>688324230</v>
      </c>
      <c r="H591" s="75">
        <v>671695068</v>
      </c>
      <c r="I591" s="74" t="s">
        <v>2829</v>
      </c>
      <c r="J591" s="74" t="s">
        <v>2833</v>
      </c>
      <c r="K591" s="74">
        <v>17538405</v>
      </c>
      <c r="L591" s="74">
        <v>0</v>
      </c>
      <c r="M591" s="74">
        <v>689233473</v>
      </c>
      <c r="N591" s="74">
        <v>689233473</v>
      </c>
      <c r="O591" s="74">
        <v>671695068</v>
      </c>
      <c r="P591" s="74">
        <v>689233473</v>
      </c>
      <c r="Q591" s="74">
        <v>671695068</v>
      </c>
      <c r="R591" s="74">
        <v>689233473</v>
      </c>
      <c r="S591" s="74">
        <v>671695068</v>
      </c>
    </row>
    <row r="592" spans="1:19" x14ac:dyDescent="0.35">
      <c r="A592" s="74" t="s">
        <v>598</v>
      </c>
      <c r="B592" s="74">
        <v>94</v>
      </c>
      <c r="C592" s="74" t="s">
        <v>1657</v>
      </c>
      <c r="D592" s="74">
        <v>105902</v>
      </c>
      <c r="E592" s="74" t="s">
        <v>1982</v>
      </c>
      <c r="F592" s="74">
        <v>192887938</v>
      </c>
      <c r="G592" s="74">
        <v>192887938</v>
      </c>
      <c r="H592" s="75">
        <v>192887938</v>
      </c>
      <c r="I592" s="74" t="s">
        <v>2829</v>
      </c>
      <c r="J592" s="74" t="s">
        <v>2833</v>
      </c>
      <c r="K592" s="74">
        <v>5513279</v>
      </c>
      <c r="L592" s="74">
        <v>0</v>
      </c>
      <c r="M592" s="74">
        <v>198401217</v>
      </c>
      <c r="N592" s="74">
        <v>198401217</v>
      </c>
      <c r="O592" s="74">
        <v>192887938</v>
      </c>
      <c r="P592" s="74">
        <v>198401217</v>
      </c>
      <c r="Q592" s="74">
        <v>192887938</v>
      </c>
      <c r="R592" s="74">
        <v>198401217</v>
      </c>
      <c r="S592" s="74">
        <v>192887938</v>
      </c>
    </row>
    <row r="593" spans="1:19" x14ac:dyDescent="0.35">
      <c r="A593" s="74" t="s">
        <v>599</v>
      </c>
      <c r="B593" s="74">
        <v>94</v>
      </c>
      <c r="C593" s="74" t="s">
        <v>1657</v>
      </c>
      <c r="D593" s="74">
        <v>247903</v>
      </c>
      <c r="E593" s="74" t="s">
        <v>2311</v>
      </c>
      <c r="F593" s="74">
        <v>83456710</v>
      </c>
      <c r="G593" s="74">
        <v>83456710</v>
      </c>
      <c r="H593" s="75">
        <v>83456710</v>
      </c>
      <c r="I593" s="74" t="s">
        <v>2829</v>
      </c>
      <c r="J593" s="74" t="s">
        <v>2833</v>
      </c>
      <c r="K593" s="74">
        <v>3294900</v>
      </c>
      <c r="L593" s="74">
        <v>0</v>
      </c>
      <c r="M593" s="74">
        <v>86751610</v>
      </c>
      <c r="N593" s="74">
        <v>86751610</v>
      </c>
      <c r="O593" s="74">
        <v>83456710</v>
      </c>
      <c r="P593" s="74">
        <v>86751610</v>
      </c>
      <c r="Q593" s="74">
        <v>83456710</v>
      </c>
      <c r="R593" s="74">
        <v>86751610</v>
      </c>
      <c r="S593" s="74">
        <v>83456710</v>
      </c>
    </row>
    <row r="594" spans="1:19" x14ac:dyDescent="0.35">
      <c r="A594" s="74" t="s">
        <v>600</v>
      </c>
      <c r="B594" s="74">
        <v>95</v>
      </c>
      <c r="C594" s="74" t="s">
        <v>1658</v>
      </c>
      <c r="D594" s="74">
        <v>77902</v>
      </c>
      <c r="E594" s="74" t="s">
        <v>2236</v>
      </c>
      <c r="F594" s="74">
        <v>231847</v>
      </c>
      <c r="G594" s="74">
        <v>231847</v>
      </c>
      <c r="H594" s="75">
        <v>231847</v>
      </c>
      <c r="I594" s="74" t="s">
        <v>2829</v>
      </c>
      <c r="J594" s="74" t="s">
        <v>2833</v>
      </c>
      <c r="K594" s="74">
        <v>0</v>
      </c>
      <c r="L594" s="74">
        <v>0</v>
      </c>
      <c r="M594" s="74">
        <v>231847</v>
      </c>
      <c r="N594" s="74">
        <v>231847</v>
      </c>
      <c r="O594" s="74">
        <v>231847</v>
      </c>
      <c r="P594" s="74">
        <v>231847</v>
      </c>
      <c r="Q594" s="74">
        <v>231847</v>
      </c>
      <c r="R594" s="74">
        <v>231847</v>
      </c>
      <c r="S594" s="74">
        <v>231847</v>
      </c>
    </row>
    <row r="595" spans="1:19" x14ac:dyDescent="0.35">
      <c r="A595" s="74" t="s">
        <v>601</v>
      </c>
      <c r="B595" s="74">
        <v>95</v>
      </c>
      <c r="C595" s="74" t="s">
        <v>1658</v>
      </c>
      <c r="D595" s="74">
        <v>95901</v>
      </c>
      <c r="E595" s="74" t="s">
        <v>2312</v>
      </c>
      <c r="F595" s="74">
        <v>520656003</v>
      </c>
      <c r="G595" s="74">
        <v>524148539</v>
      </c>
      <c r="H595" s="75">
        <v>520656003</v>
      </c>
      <c r="I595" s="74" t="s">
        <v>2829</v>
      </c>
      <c r="J595" s="74" t="s">
        <v>2833</v>
      </c>
      <c r="K595" s="74">
        <v>5112545</v>
      </c>
      <c r="L595" s="74">
        <v>0</v>
      </c>
      <c r="M595" s="74">
        <v>525768548</v>
      </c>
      <c r="N595" s="74">
        <v>525768548</v>
      </c>
      <c r="O595" s="74">
        <v>520656003</v>
      </c>
      <c r="P595" s="74">
        <v>525768548</v>
      </c>
      <c r="Q595" s="74">
        <v>520656003</v>
      </c>
      <c r="R595" s="74">
        <v>525768548</v>
      </c>
      <c r="S595" s="74">
        <v>520656003</v>
      </c>
    </row>
    <row r="596" spans="1:19" x14ac:dyDescent="0.35">
      <c r="A596" s="74" t="s">
        <v>602</v>
      </c>
      <c r="B596" s="74">
        <v>95</v>
      </c>
      <c r="C596" s="74" t="s">
        <v>1658</v>
      </c>
      <c r="D596" s="74">
        <v>95902</v>
      </c>
      <c r="E596" s="74" t="s">
        <v>2313</v>
      </c>
      <c r="F596" s="74">
        <v>36568005</v>
      </c>
      <c r="G596" s="74">
        <v>26999634</v>
      </c>
      <c r="H596" s="75">
        <v>36568005</v>
      </c>
      <c r="I596" s="74" t="s">
        <v>2829</v>
      </c>
      <c r="J596" s="74" t="s">
        <v>2835</v>
      </c>
      <c r="K596" s="74">
        <v>510536</v>
      </c>
      <c r="L596" s="74">
        <v>0</v>
      </c>
      <c r="M596" s="74">
        <v>37078541</v>
      </c>
      <c r="N596" s="74">
        <v>37078541</v>
      </c>
      <c r="O596" s="74">
        <v>36568005</v>
      </c>
      <c r="P596" s="74">
        <v>37078541</v>
      </c>
      <c r="Q596" s="74">
        <v>36568005</v>
      </c>
      <c r="R596" s="74">
        <v>37078541</v>
      </c>
      <c r="S596" s="74">
        <v>36568005</v>
      </c>
    </row>
    <row r="597" spans="1:19" x14ac:dyDescent="0.35">
      <c r="A597" s="74" t="s">
        <v>603</v>
      </c>
      <c r="B597" s="74">
        <v>95</v>
      </c>
      <c r="C597" s="74" t="s">
        <v>1658</v>
      </c>
      <c r="D597" s="74">
        <v>95903</v>
      </c>
      <c r="E597" s="74" t="s">
        <v>2314</v>
      </c>
      <c r="F597" s="74">
        <v>89970011</v>
      </c>
      <c r="G597" s="74">
        <v>83661142</v>
      </c>
      <c r="H597" s="75">
        <v>89970011</v>
      </c>
      <c r="I597" s="74" t="s">
        <v>2829</v>
      </c>
      <c r="J597" s="74" t="s">
        <v>2835</v>
      </c>
      <c r="K597" s="74">
        <v>4551448</v>
      </c>
      <c r="L597" s="74">
        <v>0</v>
      </c>
      <c r="M597" s="74">
        <v>94521459</v>
      </c>
      <c r="N597" s="74">
        <v>94521459</v>
      </c>
      <c r="O597" s="74">
        <v>89970011</v>
      </c>
      <c r="P597" s="74">
        <v>94521459</v>
      </c>
      <c r="Q597" s="74">
        <v>89970011</v>
      </c>
      <c r="R597" s="74">
        <v>94521459</v>
      </c>
      <c r="S597" s="74">
        <v>89970011</v>
      </c>
    </row>
    <row r="598" spans="1:19" x14ac:dyDescent="0.35">
      <c r="A598" s="74" t="s">
        <v>604</v>
      </c>
      <c r="B598" s="74">
        <v>95</v>
      </c>
      <c r="C598" s="74" t="s">
        <v>1658</v>
      </c>
      <c r="D598" s="74">
        <v>95904</v>
      </c>
      <c r="E598" s="74" t="s">
        <v>2115</v>
      </c>
      <c r="F598" s="74">
        <v>63129904</v>
      </c>
      <c r="G598" s="74">
        <v>58022248</v>
      </c>
      <c r="H598" s="75">
        <v>63129904</v>
      </c>
      <c r="I598" s="74" t="s">
        <v>2829</v>
      </c>
      <c r="J598" s="74" t="s">
        <v>2835</v>
      </c>
      <c r="K598" s="74">
        <v>2501245</v>
      </c>
      <c r="L598" s="74">
        <v>0</v>
      </c>
      <c r="M598" s="74">
        <v>65631149</v>
      </c>
      <c r="N598" s="74">
        <v>65631149</v>
      </c>
      <c r="O598" s="74">
        <v>63129904</v>
      </c>
      <c r="P598" s="74">
        <v>65631149</v>
      </c>
      <c r="Q598" s="74">
        <v>63129904</v>
      </c>
      <c r="R598" s="74">
        <v>65631149</v>
      </c>
      <c r="S598" s="74">
        <v>63129904</v>
      </c>
    </row>
    <row r="599" spans="1:19" x14ac:dyDescent="0.35">
      <c r="A599" s="74" t="s">
        <v>605</v>
      </c>
      <c r="B599" s="74">
        <v>95</v>
      </c>
      <c r="C599" s="74" t="s">
        <v>1658</v>
      </c>
      <c r="D599" s="74">
        <v>95905</v>
      </c>
      <c r="E599" s="74" t="s">
        <v>2237</v>
      </c>
      <c r="F599" s="74">
        <v>1318781288</v>
      </c>
      <c r="G599" s="74">
        <v>1308182013</v>
      </c>
      <c r="H599" s="75">
        <v>1318781288</v>
      </c>
      <c r="I599" s="74" t="s">
        <v>2829</v>
      </c>
      <c r="J599" s="74" t="s">
        <v>2833</v>
      </c>
      <c r="K599" s="74">
        <v>42026600</v>
      </c>
      <c r="L599" s="74">
        <v>0</v>
      </c>
      <c r="M599" s="74">
        <v>1360807888</v>
      </c>
      <c r="N599" s="74">
        <v>1360807888</v>
      </c>
      <c r="O599" s="74">
        <v>1318781288</v>
      </c>
      <c r="P599" s="74">
        <v>1360807888</v>
      </c>
      <c r="Q599" s="74">
        <v>1318781288</v>
      </c>
      <c r="R599" s="74">
        <v>1360807888</v>
      </c>
      <c r="S599" s="74">
        <v>1318781288</v>
      </c>
    </row>
    <row r="600" spans="1:19" x14ac:dyDescent="0.35">
      <c r="A600" s="74" t="s">
        <v>606</v>
      </c>
      <c r="B600" s="74">
        <v>95</v>
      </c>
      <c r="C600" s="74" t="s">
        <v>1658</v>
      </c>
      <c r="D600" s="74">
        <v>140905</v>
      </c>
      <c r="E600" s="74" t="s">
        <v>2315</v>
      </c>
      <c r="F600" s="74">
        <v>18266443</v>
      </c>
      <c r="G600" s="74">
        <v>13687174</v>
      </c>
      <c r="H600" s="75">
        <v>18266443</v>
      </c>
      <c r="I600" s="74" t="s">
        <v>2829</v>
      </c>
      <c r="J600" s="74" t="s">
        <v>2835</v>
      </c>
      <c r="K600" s="74">
        <v>329935</v>
      </c>
      <c r="L600" s="74">
        <v>0</v>
      </c>
      <c r="M600" s="74">
        <v>18596378</v>
      </c>
      <c r="N600" s="74">
        <v>18596378</v>
      </c>
      <c r="O600" s="74">
        <v>18266443</v>
      </c>
      <c r="P600" s="74">
        <v>18596378</v>
      </c>
      <c r="Q600" s="74">
        <v>18266443</v>
      </c>
      <c r="R600" s="74">
        <v>18596378</v>
      </c>
      <c r="S600" s="74">
        <v>18266443</v>
      </c>
    </row>
    <row r="601" spans="1:19" x14ac:dyDescent="0.35">
      <c r="A601" s="74" t="s">
        <v>607</v>
      </c>
      <c r="B601" s="74">
        <v>96</v>
      </c>
      <c r="C601" s="74" t="s">
        <v>1659</v>
      </c>
      <c r="D601" s="74">
        <v>38901</v>
      </c>
      <c r="E601" s="74" t="s">
        <v>2031</v>
      </c>
      <c r="F601" s="74">
        <v>9332985</v>
      </c>
      <c r="G601" s="74">
        <v>9332985</v>
      </c>
      <c r="H601" s="75">
        <v>9332985</v>
      </c>
      <c r="I601" s="74" t="s">
        <v>2829</v>
      </c>
      <c r="J601" s="74" t="s">
        <v>2832</v>
      </c>
      <c r="K601" s="74">
        <v>40000</v>
      </c>
      <c r="L601" s="74">
        <v>0</v>
      </c>
      <c r="M601" s="74">
        <v>9372985</v>
      </c>
      <c r="N601" s="74">
        <v>9372985</v>
      </c>
      <c r="O601" s="74">
        <v>9332985</v>
      </c>
      <c r="P601" s="74">
        <v>9372985</v>
      </c>
      <c r="Q601" s="74">
        <v>9332985</v>
      </c>
      <c r="R601" s="74">
        <v>9372985</v>
      </c>
      <c r="S601" s="74">
        <v>9332985</v>
      </c>
    </row>
    <row r="602" spans="1:19" x14ac:dyDescent="0.35">
      <c r="A602" s="74" t="s">
        <v>608</v>
      </c>
      <c r="B602" s="74">
        <v>96</v>
      </c>
      <c r="C602" s="74" t="s">
        <v>1659</v>
      </c>
      <c r="D602" s="74">
        <v>96904</v>
      </c>
      <c r="E602" s="74" t="s">
        <v>2033</v>
      </c>
      <c r="F602" s="74">
        <v>153930812</v>
      </c>
      <c r="G602" s="74">
        <v>174381218</v>
      </c>
      <c r="H602" s="75">
        <v>153930812</v>
      </c>
      <c r="I602" s="74" t="s">
        <v>2829</v>
      </c>
      <c r="J602" s="74" t="s">
        <v>2837</v>
      </c>
      <c r="K602" s="74">
        <v>4182740</v>
      </c>
      <c r="L602" s="74">
        <v>0</v>
      </c>
      <c r="M602" s="74">
        <v>158113552</v>
      </c>
      <c r="N602" s="74">
        <v>158113552</v>
      </c>
      <c r="O602" s="74">
        <v>153930812</v>
      </c>
      <c r="P602" s="74">
        <v>158113552</v>
      </c>
      <c r="Q602" s="74">
        <v>153930812</v>
      </c>
      <c r="R602" s="74">
        <v>158113552</v>
      </c>
      <c r="S602" s="74">
        <v>153930812</v>
      </c>
    </row>
    <row r="603" spans="1:19" x14ac:dyDescent="0.35">
      <c r="A603" s="74" t="s">
        <v>609</v>
      </c>
      <c r="B603" s="74">
        <v>96</v>
      </c>
      <c r="C603" s="74" t="s">
        <v>1659</v>
      </c>
      <c r="D603" s="74">
        <v>96905</v>
      </c>
      <c r="E603" s="74" t="s">
        <v>1960</v>
      </c>
      <c r="F603" s="74">
        <v>50528643</v>
      </c>
      <c r="G603" s="74">
        <v>50528643</v>
      </c>
      <c r="H603" s="75">
        <v>50528643</v>
      </c>
      <c r="I603" s="74" t="s">
        <v>2829</v>
      </c>
      <c r="J603" s="74" t="s">
        <v>2832</v>
      </c>
      <c r="K603" s="74">
        <v>736120</v>
      </c>
      <c r="L603" s="74">
        <v>0</v>
      </c>
      <c r="M603" s="74">
        <v>51264763</v>
      </c>
      <c r="N603" s="74">
        <v>51264763</v>
      </c>
      <c r="O603" s="74">
        <v>50528643</v>
      </c>
      <c r="P603" s="74">
        <v>51264763</v>
      </c>
      <c r="Q603" s="74">
        <v>50528643</v>
      </c>
      <c r="R603" s="74">
        <v>51264763</v>
      </c>
      <c r="S603" s="74">
        <v>50528643</v>
      </c>
    </row>
    <row r="604" spans="1:19" x14ac:dyDescent="0.35">
      <c r="A604" s="74" t="s">
        <v>610</v>
      </c>
      <c r="B604" s="74">
        <v>97</v>
      </c>
      <c r="C604" s="74" t="s">
        <v>1660</v>
      </c>
      <c r="D604" s="74">
        <v>18908</v>
      </c>
      <c r="E604" s="74" t="s">
        <v>1926</v>
      </c>
      <c r="F604" s="74">
        <v>16078562</v>
      </c>
      <c r="G604" s="74">
        <v>16173631</v>
      </c>
      <c r="H604" s="75">
        <v>16078562</v>
      </c>
      <c r="I604" s="74" t="s">
        <v>2829</v>
      </c>
      <c r="J604" s="74" t="s">
        <v>2833</v>
      </c>
      <c r="K604" s="74">
        <v>316560</v>
      </c>
      <c r="L604" s="74">
        <v>0</v>
      </c>
      <c r="M604" s="74">
        <v>16395122</v>
      </c>
      <c r="N604" s="74">
        <v>16395122</v>
      </c>
      <c r="O604" s="74">
        <v>16078562</v>
      </c>
      <c r="P604" s="74">
        <v>16395122</v>
      </c>
      <c r="Q604" s="74">
        <v>16078562</v>
      </c>
      <c r="R604" s="74">
        <v>16395122</v>
      </c>
      <c r="S604" s="74">
        <v>16078562</v>
      </c>
    </row>
    <row r="605" spans="1:19" x14ac:dyDescent="0.35">
      <c r="A605" s="74" t="s">
        <v>611</v>
      </c>
      <c r="B605" s="74">
        <v>97</v>
      </c>
      <c r="C605" s="74" t="s">
        <v>1660</v>
      </c>
      <c r="D605" s="74">
        <v>50901</v>
      </c>
      <c r="E605" s="74" t="s">
        <v>2105</v>
      </c>
      <c r="F605" s="74">
        <v>25174905</v>
      </c>
      <c r="G605" s="74">
        <v>25522384</v>
      </c>
      <c r="H605" s="75">
        <v>25174905</v>
      </c>
      <c r="I605" s="74" t="s">
        <v>2829</v>
      </c>
      <c r="J605" s="74" t="s">
        <v>2833</v>
      </c>
      <c r="K605" s="74">
        <v>842200</v>
      </c>
      <c r="L605" s="74">
        <v>0</v>
      </c>
      <c r="M605" s="74">
        <v>26017105</v>
      </c>
      <c r="N605" s="74">
        <v>26017105</v>
      </c>
      <c r="O605" s="74">
        <v>25174905</v>
      </c>
      <c r="P605" s="74">
        <v>26017105</v>
      </c>
      <c r="Q605" s="74">
        <v>25174905</v>
      </c>
      <c r="R605" s="74">
        <v>26017105</v>
      </c>
      <c r="S605" s="74">
        <v>25174905</v>
      </c>
    </row>
    <row r="606" spans="1:19" x14ac:dyDescent="0.35">
      <c r="A606" s="74" t="s">
        <v>612</v>
      </c>
      <c r="B606" s="74">
        <v>97</v>
      </c>
      <c r="C606" s="74" t="s">
        <v>1660</v>
      </c>
      <c r="D606" s="74">
        <v>50909</v>
      </c>
      <c r="E606" s="74" t="s">
        <v>1927</v>
      </c>
      <c r="F606" s="74">
        <v>25676812</v>
      </c>
      <c r="G606" s="74">
        <v>24379482</v>
      </c>
      <c r="H606" s="75">
        <v>25676812</v>
      </c>
      <c r="I606" s="74" t="s">
        <v>2829</v>
      </c>
      <c r="J606" s="74" t="s">
        <v>2833</v>
      </c>
      <c r="K606" s="74">
        <v>755305</v>
      </c>
      <c r="L606" s="74">
        <v>0</v>
      </c>
      <c r="M606" s="74">
        <v>26432117</v>
      </c>
      <c r="N606" s="74">
        <v>26432117</v>
      </c>
      <c r="O606" s="74">
        <v>25676812</v>
      </c>
      <c r="P606" s="74">
        <v>26432117</v>
      </c>
      <c r="Q606" s="74">
        <v>25676812</v>
      </c>
      <c r="R606" s="74">
        <v>26432117</v>
      </c>
      <c r="S606" s="74">
        <v>25676812</v>
      </c>
    </row>
    <row r="607" spans="1:19" x14ac:dyDescent="0.35">
      <c r="A607" s="74" t="s">
        <v>613</v>
      </c>
      <c r="B607" s="74">
        <v>97</v>
      </c>
      <c r="C607" s="74" t="s">
        <v>1660</v>
      </c>
      <c r="D607" s="74">
        <v>97902</v>
      </c>
      <c r="E607" s="74" t="s">
        <v>2087</v>
      </c>
      <c r="F607" s="74">
        <v>299180015</v>
      </c>
      <c r="G607" s="74">
        <v>299180015</v>
      </c>
      <c r="H607" s="75">
        <v>299180015</v>
      </c>
      <c r="I607" s="74" t="s">
        <v>2829</v>
      </c>
      <c r="J607" s="74" t="s">
        <v>2832</v>
      </c>
      <c r="K607" s="74">
        <v>12537863</v>
      </c>
      <c r="L607" s="74">
        <v>0</v>
      </c>
      <c r="M607" s="74">
        <v>311717878</v>
      </c>
      <c r="N607" s="74">
        <v>311717878</v>
      </c>
      <c r="O607" s="74">
        <v>299180015</v>
      </c>
      <c r="P607" s="74">
        <v>311717878</v>
      </c>
      <c r="Q607" s="74">
        <v>299180015</v>
      </c>
      <c r="R607" s="74">
        <v>311717878</v>
      </c>
      <c r="S607" s="74">
        <v>299180015</v>
      </c>
    </row>
    <row r="608" spans="1:19" x14ac:dyDescent="0.35">
      <c r="A608" s="74" t="s">
        <v>614</v>
      </c>
      <c r="B608" s="74">
        <v>97</v>
      </c>
      <c r="C608" s="74" t="s">
        <v>1660</v>
      </c>
      <c r="D608" s="74">
        <v>97903</v>
      </c>
      <c r="E608" s="74" t="s">
        <v>1928</v>
      </c>
      <c r="F608" s="74">
        <v>113037692</v>
      </c>
      <c r="G608" s="74">
        <v>127576194</v>
      </c>
      <c r="H608" s="75">
        <v>113037692</v>
      </c>
      <c r="I608" s="74" t="s">
        <v>2829</v>
      </c>
      <c r="J608" s="74" t="s">
        <v>2837</v>
      </c>
      <c r="K608" s="74">
        <v>4761686</v>
      </c>
      <c r="L608" s="74">
        <v>0</v>
      </c>
      <c r="M608" s="74">
        <v>117799378</v>
      </c>
      <c r="N608" s="74">
        <v>117799378</v>
      </c>
      <c r="O608" s="74">
        <v>113037692</v>
      </c>
      <c r="P608" s="74">
        <v>117799378</v>
      </c>
      <c r="Q608" s="74">
        <v>113037692</v>
      </c>
      <c r="R608" s="74">
        <v>117799378</v>
      </c>
      <c r="S608" s="74">
        <v>113037692</v>
      </c>
    </row>
    <row r="609" spans="1:19" x14ac:dyDescent="0.35">
      <c r="A609" s="74" t="s">
        <v>615</v>
      </c>
      <c r="B609" s="74">
        <v>97</v>
      </c>
      <c r="C609" s="74" t="s">
        <v>1660</v>
      </c>
      <c r="D609" s="74">
        <v>167901</v>
      </c>
      <c r="E609" s="74" t="s">
        <v>2316</v>
      </c>
      <c r="F609" s="74">
        <v>5287087</v>
      </c>
      <c r="G609" s="74">
        <v>5287087</v>
      </c>
      <c r="H609" s="75">
        <v>5287087</v>
      </c>
      <c r="I609" s="74" t="s">
        <v>2829</v>
      </c>
      <c r="J609" s="74" t="s">
        <v>2832</v>
      </c>
      <c r="K609" s="74">
        <v>121050</v>
      </c>
      <c r="L609" s="74">
        <v>0</v>
      </c>
      <c r="M609" s="74">
        <v>5408137</v>
      </c>
      <c r="N609" s="74">
        <v>5408137</v>
      </c>
      <c r="O609" s="74">
        <v>5287087</v>
      </c>
      <c r="P609" s="74">
        <v>5408137</v>
      </c>
      <c r="Q609" s="74">
        <v>5287087</v>
      </c>
      <c r="R609" s="74">
        <v>5408137</v>
      </c>
      <c r="S609" s="74">
        <v>5287087</v>
      </c>
    </row>
    <row r="610" spans="1:19" x14ac:dyDescent="0.35">
      <c r="A610" s="74" t="s">
        <v>616</v>
      </c>
      <c r="B610" s="74">
        <v>98</v>
      </c>
      <c r="C610" s="74" t="s">
        <v>1661</v>
      </c>
      <c r="D610" s="74">
        <v>98901</v>
      </c>
      <c r="E610" s="74" t="s">
        <v>2317</v>
      </c>
      <c r="F610" s="74">
        <v>248440155</v>
      </c>
      <c r="G610" s="74">
        <v>248440155</v>
      </c>
      <c r="H610" s="75">
        <v>248440155</v>
      </c>
      <c r="I610" s="74" t="s">
        <v>2829</v>
      </c>
      <c r="J610" s="74" t="s">
        <v>2832</v>
      </c>
      <c r="K610" s="74">
        <v>0</v>
      </c>
      <c r="L610" s="74">
        <v>0</v>
      </c>
      <c r="M610" s="74">
        <v>248440155</v>
      </c>
      <c r="N610" s="74">
        <v>248440155</v>
      </c>
      <c r="O610" s="74">
        <v>248440155</v>
      </c>
      <c r="P610" s="74">
        <v>248440155</v>
      </c>
      <c r="Q610" s="74">
        <v>248440155</v>
      </c>
      <c r="R610" s="74">
        <v>248440155</v>
      </c>
      <c r="S610" s="74">
        <v>248440155</v>
      </c>
    </row>
    <row r="611" spans="1:19" x14ac:dyDescent="0.35">
      <c r="A611" s="74" t="s">
        <v>617</v>
      </c>
      <c r="B611" s="74">
        <v>98</v>
      </c>
      <c r="C611" s="74" t="s">
        <v>1661</v>
      </c>
      <c r="D611" s="74">
        <v>98903</v>
      </c>
      <c r="E611" s="74" t="s">
        <v>2318</v>
      </c>
      <c r="F611" s="74">
        <v>20208765</v>
      </c>
      <c r="G611" s="74">
        <v>20208765</v>
      </c>
      <c r="H611" s="75">
        <v>20208765</v>
      </c>
      <c r="I611" s="74" t="s">
        <v>2829</v>
      </c>
      <c r="J611" s="74" t="s">
        <v>2832</v>
      </c>
      <c r="K611" s="74">
        <v>0</v>
      </c>
      <c r="L611" s="74">
        <v>206447</v>
      </c>
      <c r="M611" s="74">
        <v>20208765</v>
      </c>
      <c r="N611" s="74">
        <v>20002318</v>
      </c>
      <c r="O611" s="74">
        <v>20002318</v>
      </c>
      <c r="P611" s="74">
        <v>20208765</v>
      </c>
      <c r="Q611" s="74">
        <v>20208765</v>
      </c>
      <c r="R611" s="74">
        <v>20002318</v>
      </c>
      <c r="S611" s="74">
        <v>20002318</v>
      </c>
    </row>
    <row r="612" spans="1:19" x14ac:dyDescent="0.35">
      <c r="A612" s="74" t="s">
        <v>618</v>
      </c>
      <c r="B612" s="74">
        <v>98</v>
      </c>
      <c r="C612" s="74" t="s">
        <v>1661</v>
      </c>
      <c r="D612" s="74">
        <v>98904</v>
      </c>
      <c r="E612" s="74" t="s">
        <v>2319</v>
      </c>
      <c r="F612" s="74">
        <v>250419713</v>
      </c>
      <c r="G612" s="74">
        <v>250419713</v>
      </c>
      <c r="H612" s="75">
        <v>250419713</v>
      </c>
      <c r="I612" s="74" t="s">
        <v>2829</v>
      </c>
      <c r="J612" s="74" t="s">
        <v>2832</v>
      </c>
      <c r="K612" s="74">
        <v>0</v>
      </c>
      <c r="L612" s="74">
        <v>0</v>
      </c>
      <c r="M612" s="74">
        <v>250419713</v>
      </c>
      <c r="N612" s="74">
        <v>250419713</v>
      </c>
      <c r="O612" s="74">
        <v>250419713</v>
      </c>
      <c r="P612" s="74">
        <v>272459223</v>
      </c>
      <c r="Q612" s="74">
        <v>272459223</v>
      </c>
      <c r="R612" s="74">
        <v>272459223</v>
      </c>
      <c r="S612" s="74">
        <v>272459223</v>
      </c>
    </row>
    <row r="613" spans="1:19" x14ac:dyDescent="0.35">
      <c r="A613" s="74" t="s">
        <v>619</v>
      </c>
      <c r="B613" s="74">
        <v>98</v>
      </c>
      <c r="C613" s="74" t="s">
        <v>1661</v>
      </c>
      <c r="D613" s="74">
        <v>211901</v>
      </c>
      <c r="E613" s="74" t="s">
        <v>2320</v>
      </c>
      <c r="F613" s="74">
        <v>848574</v>
      </c>
      <c r="G613" s="74">
        <v>848574</v>
      </c>
      <c r="H613" s="75">
        <v>848574</v>
      </c>
      <c r="I613" s="74" t="s">
        <v>2829</v>
      </c>
      <c r="J613" s="74" t="s">
        <v>2832</v>
      </c>
      <c r="K613" s="74">
        <v>0</v>
      </c>
      <c r="L613" s="74">
        <v>0</v>
      </c>
      <c r="M613" s="74">
        <v>848574</v>
      </c>
      <c r="N613" s="74">
        <v>848574</v>
      </c>
      <c r="O613" s="74">
        <v>848574</v>
      </c>
      <c r="P613" s="74">
        <v>848574</v>
      </c>
      <c r="Q613" s="74">
        <v>848574</v>
      </c>
      <c r="R613" s="74">
        <v>848574</v>
      </c>
      <c r="S613" s="74">
        <v>848574</v>
      </c>
    </row>
    <row r="614" spans="1:19" x14ac:dyDescent="0.35">
      <c r="A614" s="74" t="s">
        <v>620</v>
      </c>
      <c r="B614" s="74">
        <v>99</v>
      </c>
      <c r="C614" s="74" t="s">
        <v>1662</v>
      </c>
      <c r="D614" s="74">
        <v>38901</v>
      </c>
      <c r="E614" s="74" t="s">
        <v>2031</v>
      </c>
      <c r="F614" s="74">
        <v>173710</v>
      </c>
      <c r="G614" s="74">
        <v>173710</v>
      </c>
      <c r="H614" s="75">
        <v>173710</v>
      </c>
      <c r="I614" s="74" t="s">
        <v>2829</v>
      </c>
      <c r="J614" s="74" t="s">
        <v>2832</v>
      </c>
      <c r="K614" s="74">
        <v>0</v>
      </c>
      <c r="L614" s="74">
        <v>0</v>
      </c>
      <c r="M614" s="74">
        <v>173710</v>
      </c>
      <c r="N614" s="74">
        <v>173710</v>
      </c>
      <c r="O614" s="74">
        <v>173710</v>
      </c>
      <c r="P614" s="74">
        <v>173710</v>
      </c>
      <c r="Q614" s="74">
        <v>173710</v>
      </c>
      <c r="R614" s="74">
        <v>173710</v>
      </c>
      <c r="S614" s="74">
        <v>173710</v>
      </c>
    </row>
    <row r="615" spans="1:19" x14ac:dyDescent="0.35">
      <c r="A615" s="74" t="s">
        <v>621</v>
      </c>
      <c r="B615" s="74">
        <v>99</v>
      </c>
      <c r="C615" s="74" t="s">
        <v>1662</v>
      </c>
      <c r="D615" s="74">
        <v>99902</v>
      </c>
      <c r="E615" s="74" t="s">
        <v>2321</v>
      </c>
      <c r="F615" s="74">
        <v>69206788</v>
      </c>
      <c r="G615" s="74">
        <v>69206788</v>
      </c>
      <c r="H615" s="75">
        <v>69206788</v>
      </c>
      <c r="I615" s="74" t="s">
        <v>2829</v>
      </c>
      <c r="J615" s="74" t="s">
        <v>2832</v>
      </c>
      <c r="K615" s="74">
        <v>1256340</v>
      </c>
      <c r="L615" s="74">
        <v>0</v>
      </c>
      <c r="M615" s="74">
        <v>70463128</v>
      </c>
      <c r="N615" s="74">
        <v>70463128</v>
      </c>
      <c r="O615" s="74">
        <v>69206788</v>
      </c>
      <c r="P615" s="74">
        <v>70463128</v>
      </c>
      <c r="Q615" s="74">
        <v>69206788</v>
      </c>
      <c r="R615" s="74">
        <v>70463128</v>
      </c>
      <c r="S615" s="74">
        <v>69206788</v>
      </c>
    </row>
    <row r="616" spans="1:19" x14ac:dyDescent="0.35">
      <c r="A616" s="74" t="s">
        <v>622</v>
      </c>
      <c r="B616" s="74">
        <v>99</v>
      </c>
      <c r="C616" s="74" t="s">
        <v>1662</v>
      </c>
      <c r="D616" s="74">
        <v>99903</v>
      </c>
      <c r="E616" s="74" t="s">
        <v>2109</v>
      </c>
      <c r="F616" s="74">
        <v>290263798</v>
      </c>
      <c r="G616" s="74">
        <v>290263798</v>
      </c>
      <c r="H616" s="75">
        <v>290263798</v>
      </c>
      <c r="I616" s="74" t="s">
        <v>2829</v>
      </c>
      <c r="J616" s="74" t="s">
        <v>2832</v>
      </c>
      <c r="K616" s="74">
        <v>5059310</v>
      </c>
      <c r="L616" s="74">
        <v>0</v>
      </c>
      <c r="M616" s="74">
        <v>295323108</v>
      </c>
      <c r="N616" s="74">
        <v>295323108</v>
      </c>
      <c r="O616" s="74">
        <v>290263798</v>
      </c>
      <c r="P616" s="74">
        <v>295323108</v>
      </c>
      <c r="Q616" s="74">
        <v>290263798</v>
      </c>
      <c r="R616" s="74">
        <v>295323108</v>
      </c>
      <c r="S616" s="74">
        <v>290263798</v>
      </c>
    </row>
    <row r="617" spans="1:19" x14ac:dyDescent="0.35">
      <c r="A617" s="74" t="s">
        <v>623</v>
      </c>
      <c r="B617" s="74">
        <v>100</v>
      </c>
      <c r="C617" s="74" t="s">
        <v>1663</v>
      </c>
      <c r="D617" s="74">
        <v>100903</v>
      </c>
      <c r="E617" s="74" t="s">
        <v>2322</v>
      </c>
      <c r="F617" s="74">
        <v>372540701</v>
      </c>
      <c r="G617" s="74">
        <v>391487235</v>
      </c>
      <c r="H617" s="75">
        <v>372540701</v>
      </c>
      <c r="I617" s="74" t="s">
        <v>2829</v>
      </c>
      <c r="J617" s="74" t="s">
        <v>2833</v>
      </c>
      <c r="K617" s="74">
        <v>17068960</v>
      </c>
      <c r="L617" s="74">
        <v>8665665</v>
      </c>
      <c r="M617" s="74">
        <v>389609661</v>
      </c>
      <c r="N617" s="74">
        <v>380943996</v>
      </c>
      <c r="O617" s="74">
        <v>363875036</v>
      </c>
      <c r="P617" s="74">
        <v>389609661</v>
      </c>
      <c r="Q617" s="74">
        <v>372540701</v>
      </c>
      <c r="R617" s="74">
        <v>380943996</v>
      </c>
      <c r="S617" s="74">
        <v>363875036</v>
      </c>
    </row>
    <row r="618" spans="1:19" x14ac:dyDescent="0.35">
      <c r="A618" s="74" t="s">
        <v>624</v>
      </c>
      <c r="B618" s="74">
        <v>100</v>
      </c>
      <c r="C618" s="74" t="s">
        <v>1663</v>
      </c>
      <c r="D618" s="74">
        <v>100904</v>
      </c>
      <c r="E618" s="74" t="s">
        <v>2323</v>
      </c>
      <c r="F618" s="74">
        <v>840013852</v>
      </c>
      <c r="G618" s="74">
        <v>871229335</v>
      </c>
      <c r="H618" s="75">
        <v>840013852</v>
      </c>
      <c r="I618" s="74" t="s">
        <v>2829</v>
      </c>
      <c r="J618" s="74" t="s">
        <v>2833</v>
      </c>
      <c r="K618" s="74">
        <v>36953269</v>
      </c>
      <c r="L618" s="74">
        <v>0</v>
      </c>
      <c r="M618" s="74">
        <v>876967121</v>
      </c>
      <c r="N618" s="74">
        <v>876967121</v>
      </c>
      <c r="O618" s="74">
        <v>840013852</v>
      </c>
      <c r="P618" s="74">
        <v>876967121</v>
      </c>
      <c r="Q618" s="74">
        <v>840013852</v>
      </c>
      <c r="R618" s="74">
        <v>876967121</v>
      </c>
      <c r="S618" s="74">
        <v>840013852</v>
      </c>
    </row>
    <row r="619" spans="1:19" x14ac:dyDescent="0.35">
      <c r="A619" s="74" t="s">
        <v>625</v>
      </c>
      <c r="B619" s="74">
        <v>100</v>
      </c>
      <c r="C619" s="74" t="s">
        <v>1663</v>
      </c>
      <c r="D619" s="74">
        <v>100905</v>
      </c>
      <c r="E619" s="74" t="s">
        <v>2324</v>
      </c>
      <c r="F619" s="74">
        <v>405551552</v>
      </c>
      <c r="G619" s="74">
        <v>432952174</v>
      </c>
      <c r="H619" s="75">
        <v>405551552</v>
      </c>
      <c r="I619" s="74" t="s">
        <v>2829</v>
      </c>
      <c r="J619" s="74" t="s">
        <v>2833</v>
      </c>
      <c r="K619" s="74">
        <v>15934970</v>
      </c>
      <c r="L619" s="74">
        <v>13372695</v>
      </c>
      <c r="M619" s="74">
        <v>421486522</v>
      </c>
      <c r="N619" s="74">
        <v>408113827</v>
      </c>
      <c r="O619" s="74">
        <v>392178857</v>
      </c>
      <c r="P619" s="74">
        <v>421486522</v>
      </c>
      <c r="Q619" s="74">
        <v>405551552</v>
      </c>
      <c r="R619" s="74">
        <v>408113827</v>
      </c>
      <c r="S619" s="74">
        <v>392178857</v>
      </c>
    </row>
    <row r="620" spans="1:19" x14ac:dyDescent="0.35">
      <c r="A620" s="74" t="s">
        <v>626</v>
      </c>
      <c r="B620" s="74">
        <v>100</v>
      </c>
      <c r="C620" s="74" t="s">
        <v>1663</v>
      </c>
      <c r="D620" s="74">
        <v>100907</v>
      </c>
      <c r="E620" s="74" t="s">
        <v>2325</v>
      </c>
      <c r="F620" s="74">
        <v>1153646667</v>
      </c>
      <c r="G620" s="74">
        <v>1196462824</v>
      </c>
      <c r="H620" s="75">
        <v>1153646667</v>
      </c>
      <c r="I620" s="74" t="s">
        <v>2829</v>
      </c>
      <c r="J620" s="74" t="s">
        <v>2833</v>
      </c>
      <c r="K620" s="74">
        <v>52713833</v>
      </c>
      <c r="L620" s="74">
        <v>0</v>
      </c>
      <c r="M620" s="74">
        <v>1206360500</v>
      </c>
      <c r="N620" s="74">
        <v>1206360500</v>
      </c>
      <c r="O620" s="74">
        <v>1153646667</v>
      </c>
      <c r="P620" s="74">
        <v>1206360500</v>
      </c>
      <c r="Q620" s="74">
        <v>1153646667</v>
      </c>
      <c r="R620" s="74">
        <v>1206360500</v>
      </c>
      <c r="S620" s="74">
        <v>1153646667</v>
      </c>
    </row>
    <row r="621" spans="1:19" x14ac:dyDescent="0.35">
      <c r="A621" s="74" t="s">
        <v>627</v>
      </c>
      <c r="B621" s="74">
        <v>100</v>
      </c>
      <c r="C621" s="74" t="s">
        <v>1663</v>
      </c>
      <c r="D621" s="74">
        <v>100908</v>
      </c>
      <c r="E621" s="74" t="s">
        <v>2326</v>
      </c>
      <c r="F621" s="74">
        <v>212051162</v>
      </c>
      <c r="G621" s="74">
        <v>223673389</v>
      </c>
      <c r="H621" s="75">
        <v>212051162</v>
      </c>
      <c r="I621" s="74" t="s">
        <v>2829</v>
      </c>
      <c r="J621" s="74" t="s">
        <v>2833</v>
      </c>
      <c r="K621" s="74">
        <v>7100840</v>
      </c>
      <c r="L621" s="74">
        <v>0</v>
      </c>
      <c r="M621" s="74">
        <v>219152002</v>
      </c>
      <c r="N621" s="74">
        <v>219152002</v>
      </c>
      <c r="O621" s="74">
        <v>212051162</v>
      </c>
      <c r="P621" s="74">
        <v>219152002</v>
      </c>
      <c r="Q621" s="74">
        <v>212051162</v>
      </c>
      <c r="R621" s="74">
        <v>219152002</v>
      </c>
      <c r="S621" s="74">
        <v>212051162</v>
      </c>
    </row>
    <row r="622" spans="1:19" x14ac:dyDescent="0.35">
      <c r="A622" s="74" t="s">
        <v>628</v>
      </c>
      <c r="B622" s="74">
        <v>100</v>
      </c>
      <c r="C622" s="74" t="s">
        <v>1663</v>
      </c>
      <c r="D622" s="74">
        <v>229904</v>
      </c>
      <c r="E622" s="74" t="s">
        <v>2327</v>
      </c>
      <c r="F622" s="74">
        <v>58049665</v>
      </c>
      <c r="G622" s="74">
        <v>58296522</v>
      </c>
      <c r="H622" s="75">
        <v>58049665</v>
      </c>
      <c r="I622" s="74" t="s">
        <v>2829</v>
      </c>
      <c r="J622" s="74" t="s">
        <v>2833</v>
      </c>
      <c r="K622" s="74">
        <v>2791580</v>
      </c>
      <c r="L622" s="74">
        <v>0</v>
      </c>
      <c r="M622" s="74">
        <v>60841245</v>
      </c>
      <c r="N622" s="74">
        <v>60841245</v>
      </c>
      <c r="O622" s="74">
        <v>58049665</v>
      </c>
      <c r="P622" s="74">
        <v>60841245</v>
      </c>
      <c r="Q622" s="74">
        <v>58049665</v>
      </c>
      <c r="R622" s="74">
        <v>60841245</v>
      </c>
      <c r="S622" s="74">
        <v>58049665</v>
      </c>
    </row>
    <row r="623" spans="1:19" x14ac:dyDescent="0.35">
      <c r="A623" s="74" t="s">
        <v>629</v>
      </c>
      <c r="B623" s="74">
        <v>101</v>
      </c>
      <c r="C623" s="74" t="s">
        <v>1664</v>
      </c>
      <c r="D623" s="74">
        <v>20908</v>
      </c>
      <c r="E623" s="74" t="s">
        <v>1949</v>
      </c>
      <c r="F623" s="74">
        <v>164442652</v>
      </c>
      <c r="G623" s="74">
        <v>164442652</v>
      </c>
      <c r="H623" s="75">
        <v>164442652</v>
      </c>
      <c r="I623" s="74" t="s">
        <v>2829</v>
      </c>
      <c r="J623" s="74" t="s">
        <v>2832</v>
      </c>
      <c r="K623" s="74">
        <v>5726750</v>
      </c>
      <c r="L623" s="74">
        <v>0</v>
      </c>
      <c r="M623" s="74">
        <v>170169402</v>
      </c>
      <c r="N623" s="74">
        <v>170169402</v>
      </c>
      <c r="O623" s="74">
        <v>164442652</v>
      </c>
      <c r="P623" s="74">
        <v>170169402</v>
      </c>
      <c r="Q623" s="74">
        <v>164442652</v>
      </c>
      <c r="R623" s="74">
        <v>170169402</v>
      </c>
      <c r="S623" s="74">
        <v>164442652</v>
      </c>
    </row>
    <row r="624" spans="1:19" x14ac:dyDescent="0.35">
      <c r="A624" s="74" t="s">
        <v>630</v>
      </c>
      <c r="B624" s="74">
        <v>101</v>
      </c>
      <c r="C624" s="74" t="s">
        <v>1664</v>
      </c>
      <c r="D624" s="74">
        <v>79910</v>
      </c>
      <c r="E624" s="74" t="s">
        <v>2244</v>
      </c>
      <c r="F624" s="74">
        <v>8753601</v>
      </c>
      <c r="G624" s="74">
        <v>8753601</v>
      </c>
      <c r="H624" s="75">
        <v>8753601</v>
      </c>
      <c r="I624" s="74" t="s">
        <v>2829</v>
      </c>
      <c r="J624" s="74" t="s">
        <v>2832</v>
      </c>
      <c r="K624" s="74">
        <v>520625</v>
      </c>
      <c r="L624" s="74">
        <v>603972</v>
      </c>
      <c r="M624" s="74">
        <v>9274226</v>
      </c>
      <c r="N624" s="74">
        <v>8670254</v>
      </c>
      <c r="O624" s="74">
        <v>8149629</v>
      </c>
      <c r="P624" s="74">
        <v>9274226</v>
      </c>
      <c r="Q624" s="74">
        <v>8753601</v>
      </c>
      <c r="R624" s="74">
        <v>8670254</v>
      </c>
      <c r="S624" s="74">
        <v>8149629</v>
      </c>
    </row>
    <row r="625" spans="1:19" x14ac:dyDescent="0.35">
      <c r="A625" s="74" t="s">
        <v>631</v>
      </c>
      <c r="B625" s="74">
        <v>101</v>
      </c>
      <c r="C625" s="74" t="s">
        <v>1664</v>
      </c>
      <c r="D625" s="74">
        <v>84910</v>
      </c>
      <c r="E625" s="74" t="s">
        <v>2273</v>
      </c>
      <c r="F625" s="74">
        <v>14823409388</v>
      </c>
      <c r="G625" s="74">
        <v>14823409388</v>
      </c>
      <c r="H625" s="75">
        <v>14823409388</v>
      </c>
      <c r="I625" s="74" t="s">
        <v>2829</v>
      </c>
      <c r="J625" s="74" t="s">
        <v>2832</v>
      </c>
      <c r="K625" s="74">
        <v>307498665</v>
      </c>
      <c r="L625" s="74">
        <v>190807731</v>
      </c>
      <c r="M625" s="74">
        <v>15130908053</v>
      </c>
      <c r="N625" s="74">
        <v>14940100322</v>
      </c>
      <c r="O625" s="74">
        <v>14632601657</v>
      </c>
      <c r="P625" s="74">
        <v>15130908053</v>
      </c>
      <c r="Q625" s="74">
        <v>14823409388</v>
      </c>
      <c r="R625" s="74">
        <v>14940100322</v>
      </c>
      <c r="S625" s="74">
        <v>14632601657</v>
      </c>
    </row>
    <row r="626" spans="1:19" x14ac:dyDescent="0.35">
      <c r="A626" s="74" t="s">
        <v>632</v>
      </c>
      <c r="B626" s="74">
        <v>101</v>
      </c>
      <c r="C626" s="74" t="s">
        <v>1664</v>
      </c>
      <c r="D626" s="74">
        <v>101902</v>
      </c>
      <c r="E626" s="74" t="s">
        <v>2328</v>
      </c>
      <c r="F626" s="74">
        <v>19462012263</v>
      </c>
      <c r="G626" s="74">
        <v>19462012263</v>
      </c>
      <c r="H626" s="75">
        <v>19462012263</v>
      </c>
      <c r="I626" s="74" t="s">
        <v>2829</v>
      </c>
      <c r="J626" s="74" t="s">
        <v>2832</v>
      </c>
      <c r="K626" s="74">
        <v>329518746</v>
      </c>
      <c r="L626" s="74">
        <v>0</v>
      </c>
      <c r="M626" s="74">
        <v>19791531009</v>
      </c>
      <c r="N626" s="74">
        <v>19791531009</v>
      </c>
      <c r="O626" s="74">
        <v>19462012263</v>
      </c>
      <c r="P626" s="74">
        <v>19791531009</v>
      </c>
      <c r="Q626" s="74">
        <v>19462012263</v>
      </c>
      <c r="R626" s="74">
        <v>19791531009</v>
      </c>
      <c r="S626" s="74">
        <v>19462012263</v>
      </c>
    </row>
    <row r="627" spans="1:19" x14ac:dyDescent="0.35">
      <c r="A627" s="74" t="s">
        <v>633</v>
      </c>
      <c r="B627" s="74">
        <v>101</v>
      </c>
      <c r="C627" s="74" t="s">
        <v>1664</v>
      </c>
      <c r="D627" s="74">
        <v>101903</v>
      </c>
      <c r="E627" s="74" t="s">
        <v>2329</v>
      </c>
      <c r="F627" s="74">
        <v>15427051999</v>
      </c>
      <c r="G627" s="74">
        <v>15427051999</v>
      </c>
      <c r="H627" s="75">
        <v>15427051999</v>
      </c>
      <c r="I627" s="74" t="s">
        <v>2829</v>
      </c>
      <c r="J627" s="74" t="s">
        <v>2832</v>
      </c>
      <c r="K627" s="74">
        <v>266349017</v>
      </c>
      <c r="L627" s="74">
        <v>0</v>
      </c>
      <c r="M627" s="74">
        <v>15693401016</v>
      </c>
      <c r="N627" s="74">
        <v>15693401016</v>
      </c>
      <c r="O627" s="74">
        <v>15427051999</v>
      </c>
      <c r="P627" s="74">
        <v>15693401016</v>
      </c>
      <c r="Q627" s="74">
        <v>15427051999</v>
      </c>
      <c r="R627" s="74">
        <v>15693401016</v>
      </c>
      <c r="S627" s="74">
        <v>15427051999</v>
      </c>
    </row>
    <row r="628" spans="1:19" x14ac:dyDescent="0.35">
      <c r="A628" s="74" t="s">
        <v>634</v>
      </c>
      <c r="B628" s="74">
        <v>101</v>
      </c>
      <c r="C628" s="74" t="s">
        <v>1664</v>
      </c>
      <c r="D628" s="74">
        <v>101905</v>
      </c>
      <c r="E628" s="74" t="s">
        <v>2330</v>
      </c>
      <c r="F628" s="74">
        <v>3461861389</v>
      </c>
      <c r="G628" s="74">
        <v>3461861389</v>
      </c>
      <c r="H628" s="75">
        <v>3461861389</v>
      </c>
      <c r="I628" s="74" t="s">
        <v>2829</v>
      </c>
      <c r="J628" s="74" t="s">
        <v>2832</v>
      </c>
      <c r="K628" s="74">
        <v>59714692</v>
      </c>
      <c r="L628" s="74">
        <v>0</v>
      </c>
      <c r="M628" s="74">
        <v>3521576081</v>
      </c>
      <c r="N628" s="74">
        <v>3521576081</v>
      </c>
      <c r="O628" s="74">
        <v>3461861389</v>
      </c>
      <c r="P628" s="74">
        <v>3521576081</v>
      </c>
      <c r="Q628" s="74">
        <v>3461861389</v>
      </c>
      <c r="R628" s="74">
        <v>3521576081</v>
      </c>
      <c r="S628" s="74">
        <v>3461861389</v>
      </c>
    </row>
    <row r="629" spans="1:19" x14ac:dyDescent="0.35">
      <c r="A629" s="74" t="s">
        <v>635</v>
      </c>
      <c r="B629" s="74">
        <v>101</v>
      </c>
      <c r="C629" s="74" t="s">
        <v>1664</v>
      </c>
      <c r="D629" s="74">
        <v>101906</v>
      </c>
      <c r="E629" s="74" t="s">
        <v>2331</v>
      </c>
      <c r="F629" s="74">
        <v>1866330806</v>
      </c>
      <c r="G629" s="74">
        <v>1866330806</v>
      </c>
      <c r="H629" s="75">
        <v>1866330806</v>
      </c>
      <c r="I629" s="74" t="s">
        <v>2829</v>
      </c>
      <c r="J629" s="74" t="s">
        <v>2832</v>
      </c>
      <c r="K629" s="74">
        <v>61380210</v>
      </c>
      <c r="L629" s="74">
        <v>0</v>
      </c>
      <c r="M629" s="74">
        <v>1927711016</v>
      </c>
      <c r="N629" s="74">
        <v>1927711016</v>
      </c>
      <c r="O629" s="74">
        <v>1866330806</v>
      </c>
      <c r="P629" s="74">
        <v>1927711016</v>
      </c>
      <c r="Q629" s="74">
        <v>1866330806</v>
      </c>
      <c r="R629" s="74">
        <v>1927711016</v>
      </c>
      <c r="S629" s="74">
        <v>1866330806</v>
      </c>
    </row>
    <row r="630" spans="1:19" x14ac:dyDescent="0.35">
      <c r="A630" s="74" t="s">
        <v>636</v>
      </c>
      <c r="B630" s="74">
        <v>101</v>
      </c>
      <c r="C630" s="74" t="s">
        <v>1664</v>
      </c>
      <c r="D630" s="74">
        <v>101907</v>
      </c>
      <c r="E630" s="74" t="s">
        <v>2332</v>
      </c>
      <c r="F630" s="74">
        <v>55053123998</v>
      </c>
      <c r="G630" s="74">
        <v>55053123998</v>
      </c>
      <c r="H630" s="75">
        <v>55053123998</v>
      </c>
      <c r="I630" s="74" t="s">
        <v>2829</v>
      </c>
      <c r="J630" s="74" t="s">
        <v>2832</v>
      </c>
      <c r="K630" s="74">
        <v>1192179647</v>
      </c>
      <c r="L630" s="74">
        <v>2647959382</v>
      </c>
      <c r="M630" s="74">
        <v>56245303645</v>
      </c>
      <c r="N630" s="74">
        <v>53597344263</v>
      </c>
      <c r="O630" s="74">
        <v>52405164616</v>
      </c>
      <c r="P630" s="74">
        <v>56245303645</v>
      </c>
      <c r="Q630" s="74">
        <v>55053123998</v>
      </c>
      <c r="R630" s="74">
        <v>53597344263</v>
      </c>
      <c r="S630" s="74">
        <v>52405164616</v>
      </c>
    </row>
    <row r="631" spans="1:19" x14ac:dyDescent="0.35">
      <c r="A631" s="74" t="s">
        <v>637</v>
      </c>
      <c r="B631" s="74">
        <v>101</v>
      </c>
      <c r="C631" s="74" t="s">
        <v>1664</v>
      </c>
      <c r="D631" s="74">
        <v>101908</v>
      </c>
      <c r="E631" s="74" t="s">
        <v>2333</v>
      </c>
      <c r="F631" s="74">
        <v>8273876142</v>
      </c>
      <c r="G631" s="74">
        <v>8273876142</v>
      </c>
      <c r="H631" s="75">
        <v>8273876142</v>
      </c>
      <c r="I631" s="74" t="s">
        <v>2829</v>
      </c>
      <c r="J631" s="74" t="s">
        <v>2832</v>
      </c>
      <c r="K631" s="74">
        <v>112522042</v>
      </c>
      <c r="L631" s="74">
        <v>198516431</v>
      </c>
      <c r="M631" s="74">
        <v>8386398184</v>
      </c>
      <c r="N631" s="74">
        <v>8187881753</v>
      </c>
      <c r="O631" s="74">
        <v>8075359711</v>
      </c>
      <c r="P631" s="74">
        <v>8667519144</v>
      </c>
      <c r="Q631" s="74">
        <v>8554997102</v>
      </c>
      <c r="R631" s="74">
        <v>8469002713</v>
      </c>
      <c r="S631" s="74">
        <v>8356480671</v>
      </c>
    </row>
    <row r="632" spans="1:19" x14ac:dyDescent="0.35">
      <c r="A632" s="74" t="s">
        <v>638</v>
      </c>
      <c r="B632" s="74">
        <v>101</v>
      </c>
      <c r="C632" s="74" t="s">
        <v>1664</v>
      </c>
      <c r="D632" s="74">
        <v>101910</v>
      </c>
      <c r="E632" s="74" t="s">
        <v>2334</v>
      </c>
      <c r="F632" s="74">
        <v>8709539255</v>
      </c>
      <c r="G632" s="74">
        <v>8709539255</v>
      </c>
      <c r="H632" s="75">
        <v>8709539255</v>
      </c>
      <c r="I632" s="74" t="s">
        <v>2829</v>
      </c>
      <c r="J632" s="74" t="s">
        <v>2832</v>
      </c>
      <c r="K632" s="74">
        <v>122515759</v>
      </c>
      <c r="L632" s="74">
        <v>129820434</v>
      </c>
      <c r="M632" s="74">
        <v>8832055014</v>
      </c>
      <c r="N632" s="74">
        <v>8702234580</v>
      </c>
      <c r="O632" s="74">
        <v>8579718821</v>
      </c>
      <c r="P632" s="74">
        <v>8832055014</v>
      </c>
      <c r="Q632" s="74">
        <v>8709539255</v>
      </c>
      <c r="R632" s="74">
        <v>8702234580</v>
      </c>
      <c r="S632" s="74">
        <v>8579718821</v>
      </c>
    </row>
    <row r="633" spans="1:19" x14ac:dyDescent="0.35">
      <c r="A633" s="74" t="s">
        <v>639</v>
      </c>
      <c r="B633" s="74">
        <v>101</v>
      </c>
      <c r="C633" s="74" t="s">
        <v>1664</v>
      </c>
      <c r="D633" s="74">
        <v>101911</v>
      </c>
      <c r="E633" s="74" t="s">
        <v>2022</v>
      </c>
      <c r="F633" s="74">
        <v>7764649401</v>
      </c>
      <c r="G633" s="74">
        <v>7764649401</v>
      </c>
      <c r="H633" s="75">
        <v>7764649401</v>
      </c>
      <c r="I633" s="74" t="s">
        <v>2829</v>
      </c>
      <c r="J633" s="74" t="s">
        <v>2832</v>
      </c>
      <c r="K633" s="74">
        <v>170113455</v>
      </c>
      <c r="L633" s="74">
        <v>117552339</v>
      </c>
      <c r="M633" s="74">
        <v>7934762856</v>
      </c>
      <c r="N633" s="74">
        <v>7817210517</v>
      </c>
      <c r="O633" s="74">
        <v>7647097062</v>
      </c>
      <c r="P633" s="74">
        <v>10734596702</v>
      </c>
      <c r="Q633" s="74">
        <v>10564483247</v>
      </c>
      <c r="R633" s="74">
        <v>10617044363</v>
      </c>
      <c r="S633" s="74">
        <v>10446930908</v>
      </c>
    </row>
    <row r="634" spans="1:19" x14ac:dyDescent="0.35">
      <c r="A634" s="74" t="s">
        <v>640</v>
      </c>
      <c r="B634" s="74">
        <v>101</v>
      </c>
      <c r="C634" s="74" t="s">
        <v>1664</v>
      </c>
      <c r="D634" s="74">
        <v>101912</v>
      </c>
      <c r="E634" s="74" t="s">
        <v>2335</v>
      </c>
      <c r="F634" s="74">
        <v>176465724564</v>
      </c>
      <c r="G634" s="74">
        <v>176465724564</v>
      </c>
      <c r="H634" s="75">
        <v>176465724564</v>
      </c>
      <c r="I634" s="74" t="s">
        <v>2829</v>
      </c>
      <c r="J634" s="74" t="s">
        <v>2832</v>
      </c>
      <c r="K634" s="74">
        <v>2148770124</v>
      </c>
      <c r="L634" s="74">
        <v>7282398638</v>
      </c>
      <c r="M634" s="74">
        <v>178614494688</v>
      </c>
      <c r="N634" s="74">
        <v>171332096050</v>
      </c>
      <c r="O634" s="74">
        <v>169183325926</v>
      </c>
      <c r="P634" s="74">
        <v>178614494688</v>
      </c>
      <c r="Q634" s="74">
        <v>176465724564</v>
      </c>
      <c r="R634" s="74">
        <v>171332096050</v>
      </c>
      <c r="S634" s="74">
        <v>169183325926</v>
      </c>
    </row>
    <row r="635" spans="1:19" x14ac:dyDescent="0.35">
      <c r="A635" s="74" t="s">
        <v>641</v>
      </c>
      <c r="B635" s="74">
        <v>101</v>
      </c>
      <c r="C635" s="74" t="s">
        <v>1664</v>
      </c>
      <c r="D635" s="74">
        <v>101913</v>
      </c>
      <c r="E635" s="74" t="s">
        <v>2336</v>
      </c>
      <c r="F635" s="74">
        <v>14979853435</v>
      </c>
      <c r="G635" s="74">
        <v>14979853435</v>
      </c>
      <c r="H635" s="75">
        <v>14979853435</v>
      </c>
      <c r="I635" s="74" t="s">
        <v>2829</v>
      </c>
      <c r="J635" s="74" t="s">
        <v>2832</v>
      </c>
      <c r="K635" s="74">
        <v>448412098</v>
      </c>
      <c r="L635" s="74">
        <v>0</v>
      </c>
      <c r="M635" s="74">
        <v>15428265533</v>
      </c>
      <c r="N635" s="74">
        <v>15428265533</v>
      </c>
      <c r="O635" s="74">
        <v>14979853435</v>
      </c>
      <c r="P635" s="74">
        <v>15428265533</v>
      </c>
      <c r="Q635" s="74">
        <v>14979853435</v>
      </c>
      <c r="R635" s="74">
        <v>15428265533</v>
      </c>
      <c r="S635" s="74">
        <v>14979853435</v>
      </c>
    </row>
    <row r="636" spans="1:19" x14ac:dyDescent="0.35">
      <c r="A636" s="74" t="s">
        <v>642</v>
      </c>
      <c r="B636" s="74">
        <v>101</v>
      </c>
      <c r="C636" s="74" t="s">
        <v>1664</v>
      </c>
      <c r="D636" s="74">
        <v>101914</v>
      </c>
      <c r="E636" s="74" t="s">
        <v>2245</v>
      </c>
      <c r="F636" s="74">
        <v>22335188627</v>
      </c>
      <c r="G636" s="74">
        <v>22335188627</v>
      </c>
      <c r="H636" s="75">
        <v>22335188627</v>
      </c>
      <c r="I636" s="74" t="s">
        <v>2829</v>
      </c>
      <c r="J636" s="74" t="s">
        <v>2832</v>
      </c>
      <c r="K636" s="74">
        <v>392220843</v>
      </c>
      <c r="L636" s="74">
        <v>0</v>
      </c>
      <c r="M636" s="74">
        <v>22727409470</v>
      </c>
      <c r="N636" s="74">
        <v>22727409470</v>
      </c>
      <c r="O636" s="74">
        <v>22335188627</v>
      </c>
      <c r="P636" s="74">
        <v>22727409470</v>
      </c>
      <c r="Q636" s="74">
        <v>22335188627</v>
      </c>
      <c r="R636" s="74">
        <v>22727409470</v>
      </c>
      <c r="S636" s="74">
        <v>22335188627</v>
      </c>
    </row>
    <row r="637" spans="1:19" x14ac:dyDescent="0.35">
      <c r="A637" s="74" t="s">
        <v>643</v>
      </c>
      <c r="B637" s="74">
        <v>101</v>
      </c>
      <c r="C637" s="74" t="s">
        <v>1664</v>
      </c>
      <c r="D637" s="74">
        <v>101915</v>
      </c>
      <c r="E637" s="74" t="s">
        <v>2337</v>
      </c>
      <c r="F637" s="74">
        <v>20834432150</v>
      </c>
      <c r="G637" s="74">
        <v>20834432150</v>
      </c>
      <c r="H637" s="75">
        <v>20834432150</v>
      </c>
      <c r="I637" s="74" t="s">
        <v>2829</v>
      </c>
      <c r="J637" s="74" t="s">
        <v>2832</v>
      </c>
      <c r="K637" s="74">
        <v>552780928</v>
      </c>
      <c r="L637" s="74">
        <v>0</v>
      </c>
      <c r="M637" s="74">
        <v>21387213078</v>
      </c>
      <c r="N637" s="74">
        <v>21387213078</v>
      </c>
      <c r="O637" s="74">
        <v>20834432150</v>
      </c>
      <c r="P637" s="74">
        <v>21387213078</v>
      </c>
      <c r="Q637" s="74">
        <v>20834432150</v>
      </c>
      <c r="R637" s="74">
        <v>21387213078</v>
      </c>
      <c r="S637" s="74">
        <v>20834432150</v>
      </c>
    </row>
    <row r="638" spans="1:19" x14ac:dyDescent="0.35">
      <c r="A638" s="74" t="s">
        <v>644</v>
      </c>
      <c r="B638" s="74">
        <v>101</v>
      </c>
      <c r="C638" s="74" t="s">
        <v>1664</v>
      </c>
      <c r="D638" s="74">
        <v>101916</v>
      </c>
      <c r="E638" s="74" t="s">
        <v>2023</v>
      </c>
      <c r="F638" s="74">
        <v>9390736179</v>
      </c>
      <c r="G638" s="74">
        <v>9390736179</v>
      </c>
      <c r="H638" s="75">
        <v>9390736179</v>
      </c>
      <c r="I638" s="74" t="s">
        <v>2829</v>
      </c>
      <c r="J638" s="74" t="s">
        <v>2832</v>
      </c>
      <c r="K638" s="74">
        <v>102460438</v>
      </c>
      <c r="L638" s="74">
        <v>185422136</v>
      </c>
      <c r="M638" s="74">
        <v>9493196617</v>
      </c>
      <c r="N638" s="74">
        <v>9307774481</v>
      </c>
      <c r="O638" s="74">
        <v>9205314043</v>
      </c>
      <c r="P638" s="74">
        <v>10477612717</v>
      </c>
      <c r="Q638" s="74">
        <v>10375152279</v>
      </c>
      <c r="R638" s="74">
        <v>10292190581</v>
      </c>
      <c r="S638" s="74">
        <v>10189730143</v>
      </c>
    </row>
    <row r="639" spans="1:19" x14ac:dyDescent="0.35">
      <c r="A639" s="74" t="s">
        <v>645</v>
      </c>
      <c r="B639" s="74">
        <v>101</v>
      </c>
      <c r="C639" s="74" t="s">
        <v>1664</v>
      </c>
      <c r="D639" s="74">
        <v>101917</v>
      </c>
      <c r="E639" s="74" t="s">
        <v>2338</v>
      </c>
      <c r="F639" s="74">
        <v>14198647552</v>
      </c>
      <c r="G639" s="74">
        <v>14198647552</v>
      </c>
      <c r="H639" s="75">
        <v>14198647552</v>
      </c>
      <c r="I639" s="74" t="s">
        <v>2829</v>
      </c>
      <c r="J639" s="74" t="s">
        <v>2832</v>
      </c>
      <c r="K639" s="74">
        <v>363839570</v>
      </c>
      <c r="L639" s="74">
        <v>248510775</v>
      </c>
      <c r="M639" s="74">
        <v>14562487122</v>
      </c>
      <c r="N639" s="74">
        <v>14313976347</v>
      </c>
      <c r="O639" s="74">
        <v>13950136777</v>
      </c>
      <c r="P639" s="74">
        <v>14562487122</v>
      </c>
      <c r="Q639" s="74">
        <v>14198647552</v>
      </c>
      <c r="R639" s="74">
        <v>14313976347</v>
      </c>
      <c r="S639" s="74">
        <v>13950136777</v>
      </c>
    </row>
    <row r="640" spans="1:19" x14ac:dyDescent="0.35">
      <c r="A640" s="74" t="s">
        <v>646</v>
      </c>
      <c r="B640" s="74">
        <v>101</v>
      </c>
      <c r="C640" s="74" t="s">
        <v>1664</v>
      </c>
      <c r="D640" s="74">
        <v>101919</v>
      </c>
      <c r="E640" s="74" t="s">
        <v>2339</v>
      </c>
      <c r="F640" s="74">
        <v>12946018517</v>
      </c>
      <c r="G640" s="74">
        <v>12946018517</v>
      </c>
      <c r="H640" s="75">
        <v>12946018517</v>
      </c>
      <c r="I640" s="74" t="s">
        <v>2829</v>
      </c>
      <c r="J640" s="74" t="s">
        <v>2832</v>
      </c>
      <c r="K640" s="74">
        <v>271450699</v>
      </c>
      <c r="L640" s="74">
        <v>0</v>
      </c>
      <c r="M640" s="74">
        <v>13217469216</v>
      </c>
      <c r="N640" s="74">
        <v>13217469216</v>
      </c>
      <c r="O640" s="74">
        <v>12946018517</v>
      </c>
      <c r="P640" s="74">
        <v>13217469216</v>
      </c>
      <c r="Q640" s="74">
        <v>12946018517</v>
      </c>
      <c r="R640" s="74">
        <v>13217469216</v>
      </c>
      <c r="S640" s="74">
        <v>12946018517</v>
      </c>
    </row>
    <row r="641" spans="1:19" x14ac:dyDescent="0.35">
      <c r="A641" s="74" t="s">
        <v>647</v>
      </c>
      <c r="B641" s="74">
        <v>101</v>
      </c>
      <c r="C641" s="74" t="s">
        <v>1664</v>
      </c>
      <c r="D641" s="74">
        <v>101920</v>
      </c>
      <c r="E641" s="74" t="s">
        <v>2340</v>
      </c>
      <c r="F641" s="74">
        <v>33878659961</v>
      </c>
      <c r="G641" s="74">
        <v>33878659961</v>
      </c>
      <c r="H641" s="75">
        <v>33878659961</v>
      </c>
      <c r="I641" s="74" t="s">
        <v>2829</v>
      </c>
      <c r="J641" s="74" t="s">
        <v>2832</v>
      </c>
      <c r="K641" s="74">
        <v>329145958</v>
      </c>
      <c r="L641" s="74">
        <v>2134310470</v>
      </c>
      <c r="M641" s="74">
        <v>34207805919</v>
      </c>
      <c r="N641" s="74">
        <v>32073495449</v>
      </c>
      <c r="O641" s="74">
        <v>31744349491</v>
      </c>
      <c r="P641" s="74">
        <v>34207805919</v>
      </c>
      <c r="Q641" s="74">
        <v>33878659961</v>
      </c>
      <c r="R641" s="74">
        <v>32073495449</v>
      </c>
      <c r="S641" s="74">
        <v>31744349491</v>
      </c>
    </row>
    <row r="642" spans="1:19" x14ac:dyDescent="0.35">
      <c r="A642" s="74" t="s">
        <v>648</v>
      </c>
      <c r="B642" s="74">
        <v>101</v>
      </c>
      <c r="C642" s="74" t="s">
        <v>1664</v>
      </c>
      <c r="D642" s="74">
        <v>101921</v>
      </c>
      <c r="E642" s="74" t="s">
        <v>2341</v>
      </c>
      <c r="F642" s="74">
        <v>10018246322</v>
      </c>
      <c r="G642" s="74">
        <v>10018246322</v>
      </c>
      <c r="H642" s="75">
        <v>10018246322</v>
      </c>
      <c r="I642" s="74" t="s">
        <v>2829</v>
      </c>
      <c r="J642" s="74" t="s">
        <v>2832</v>
      </c>
      <c r="K642" s="74">
        <v>167815089</v>
      </c>
      <c r="L642" s="74">
        <v>0</v>
      </c>
      <c r="M642" s="74">
        <v>10186061411</v>
      </c>
      <c r="N642" s="74">
        <v>10186061411</v>
      </c>
      <c r="O642" s="74">
        <v>10018246322</v>
      </c>
      <c r="P642" s="74">
        <v>10186061411</v>
      </c>
      <c r="Q642" s="74">
        <v>10018246322</v>
      </c>
      <c r="R642" s="74">
        <v>10186061411</v>
      </c>
      <c r="S642" s="74">
        <v>10018246322</v>
      </c>
    </row>
    <row r="643" spans="1:19" x14ac:dyDescent="0.35">
      <c r="A643" s="74" t="s">
        <v>649</v>
      </c>
      <c r="B643" s="74">
        <v>101</v>
      </c>
      <c r="C643" s="74" t="s">
        <v>1664</v>
      </c>
      <c r="D643" s="74">
        <v>101924</v>
      </c>
      <c r="E643" s="74" t="s">
        <v>2342</v>
      </c>
      <c r="F643" s="74">
        <v>5272778764</v>
      </c>
      <c r="G643" s="74">
        <v>5272778764</v>
      </c>
      <c r="H643" s="75">
        <v>5272778764</v>
      </c>
      <c r="I643" s="74" t="s">
        <v>2829</v>
      </c>
      <c r="J643" s="74" t="s">
        <v>2832</v>
      </c>
      <c r="K643" s="74">
        <v>59061861</v>
      </c>
      <c r="L643" s="74">
        <v>74390377</v>
      </c>
      <c r="M643" s="74">
        <v>5331840625</v>
      </c>
      <c r="N643" s="74">
        <v>5257450248</v>
      </c>
      <c r="O643" s="74">
        <v>5198388387</v>
      </c>
      <c r="P643" s="74">
        <v>5674609125</v>
      </c>
      <c r="Q643" s="74">
        <v>5615547264</v>
      </c>
      <c r="R643" s="74">
        <v>5600218748</v>
      </c>
      <c r="S643" s="74">
        <v>5541156887</v>
      </c>
    </row>
    <row r="644" spans="1:19" x14ac:dyDescent="0.35">
      <c r="A644" s="74" t="s">
        <v>650</v>
      </c>
      <c r="B644" s="74">
        <v>101</v>
      </c>
      <c r="C644" s="74" t="s">
        <v>1664</v>
      </c>
      <c r="D644" s="74">
        <v>101925</v>
      </c>
      <c r="E644" s="74" t="s">
        <v>2343</v>
      </c>
      <c r="F644" s="74">
        <v>1177762506</v>
      </c>
      <c r="G644" s="74">
        <v>1177762506</v>
      </c>
      <c r="H644" s="75">
        <v>1177762506</v>
      </c>
      <c r="I644" s="74" t="s">
        <v>2829</v>
      </c>
      <c r="J644" s="74" t="s">
        <v>2832</v>
      </c>
      <c r="K644" s="74">
        <v>36942437</v>
      </c>
      <c r="L644" s="74">
        <v>0</v>
      </c>
      <c r="M644" s="74">
        <v>1214704943</v>
      </c>
      <c r="N644" s="74">
        <v>1214704943</v>
      </c>
      <c r="O644" s="74">
        <v>1177762506</v>
      </c>
      <c r="P644" s="74">
        <v>1214704943</v>
      </c>
      <c r="Q644" s="74">
        <v>1177762506</v>
      </c>
      <c r="R644" s="74">
        <v>1214704943</v>
      </c>
      <c r="S644" s="74">
        <v>1177762506</v>
      </c>
    </row>
    <row r="645" spans="1:19" x14ac:dyDescent="0.35">
      <c r="A645" s="74" t="s">
        <v>651</v>
      </c>
      <c r="B645" s="74">
        <v>101</v>
      </c>
      <c r="C645" s="74" t="s">
        <v>1664</v>
      </c>
      <c r="D645" s="74">
        <v>146902</v>
      </c>
      <c r="E645" s="74" t="s">
        <v>2344</v>
      </c>
      <c r="F645" s="74">
        <v>4572308</v>
      </c>
      <c r="G645" s="74">
        <v>4572308</v>
      </c>
      <c r="H645" s="75">
        <v>4572308</v>
      </c>
      <c r="I645" s="74" t="s">
        <v>2829</v>
      </c>
      <c r="J645" s="74" t="s">
        <v>2832</v>
      </c>
      <c r="K645" s="74">
        <v>51019</v>
      </c>
      <c r="L645" s="74">
        <v>0</v>
      </c>
      <c r="M645" s="74">
        <v>4623327</v>
      </c>
      <c r="N645" s="74">
        <v>4623327</v>
      </c>
      <c r="O645" s="74">
        <v>4572308</v>
      </c>
      <c r="P645" s="74">
        <v>4623327</v>
      </c>
      <c r="Q645" s="74">
        <v>4572308</v>
      </c>
      <c r="R645" s="74">
        <v>4623327</v>
      </c>
      <c r="S645" s="74">
        <v>4572308</v>
      </c>
    </row>
    <row r="646" spans="1:19" x14ac:dyDescent="0.35">
      <c r="A646" s="74" t="s">
        <v>652</v>
      </c>
      <c r="B646" s="74">
        <v>101</v>
      </c>
      <c r="C646" s="74" t="s">
        <v>1664</v>
      </c>
      <c r="D646" s="74">
        <v>170908</v>
      </c>
      <c r="E646" s="74" t="s">
        <v>2345</v>
      </c>
      <c r="F646" s="74">
        <v>65819941</v>
      </c>
      <c r="G646" s="74">
        <v>65819941</v>
      </c>
      <c r="H646" s="75">
        <v>65819941</v>
      </c>
      <c r="I646" s="74" t="s">
        <v>2829</v>
      </c>
      <c r="J646" s="74" t="s">
        <v>2832</v>
      </c>
      <c r="K646" s="74">
        <v>2649117</v>
      </c>
      <c r="L646" s="74">
        <v>0</v>
      </c>
      <c r="M646" s="74">
        <v>68469058</v>
      </c>
      <c r="N646" s="74">
        <v>68469058</v>
      </c>
      <c r="O646" s="74">
        <v>65819941</v>
      </c>
      <c r="P646" s="74">
        <v>68469058</v>
      </c>
      <c r="Q646" s="74">
        <v>65819941</v>
      </c>
      <c r="R646" s="74">
        <v>68469058</v>
      </c>
      <c r="S646" s="74">
        <v>65819941</v>
      </c>
    </row>
    <row r="647" spans="1:19" x14ac:dyDescent="0.35">
      <c r="A647" s="74" t="s">
        <v>653</v>
      </c>
      <c r="B647" s="74">
        <v>101</v>
      </c>
      <c r="C647" s="74" t="s">
        <v>1664</v>
      </c>
      <c r="D647" s="74">
        <v>237904</v>
      </c>
      <c r="E647" s="74" t="s">
        <v>2346</v>
      </c>
      <c r="F647" s="74">
        <v>1780656631</v>
      </c>
      <c r="G647" s="74">
        <v>1780656631</v>
      </c>
      <c r="H647" s="75">
        <v>1780656631</v>
      </c>
      <c r="I647" s="74" t="s">
        <v>2829</v>
      </c>
      <c r="J647" s="74" t="s">
        <v>2832</v>
      </c>
      <c r="K647" s="74">
        <v>26825012</v>
      </c>
      <c r="L647" s="74">
        <v>0</v>
      </c>
      <c r="M647" s="74">
        <v>1807481643</v>
      </c>
      <c r="N647" s="74">
        <v>1807481643</v>
      </c>
      <c r="O647" s="74">
        <v>1780656631</v>
      </c>
      <c r="P647" s="74">
        <v>1886196391</v>
      </c>
      <c r="Q647" s="74">
        <v>1859371379</v>
      </c>
      <c r="R647" s="74">
        <v>1886196391</v>
      </c>
      <c r="S647" s="74">
        <v>1859371379</v>
      </c>
    </row>
    <row r="648" spans="1:19" x14ac:dyDescent="0.35">
      <c r="A648" s="74" t="s">
        <v>654</v>
      </c>
      <c r="B648" s="74">
        <v>102</v>
      </c>
      <c r="C648" s="74" t="s">
        <v>1665</v>
      </c>
      <c r="D648" s="74">
        <v>102901</v>
      </c>
      <c r="E648" s="74" t="s">
        <v>2347</v>
      </c>
      <c r="F648" s="74">
        <v>214074421</v>
      </c>
      <c r="G648" s="74">
        <v>214074421</v>
      </c>
      <c r="H648" s="75">
        <v>214074421</v>
      </c>
      <c r="I648" s="74" t="s">
        <v>2829</v>
      </c>
      <c r="J648" s="74" t="s">
        <v>2832</v>
      </c>
      <c r="K648" s="74">
        <v>4864577</v>
      </c>
      <c r="L648" s="74">
        <v>7351099</v>
      </c>
      <c r="M648" s="74">
        <v>218938998</v>
      </c>
      <c r="N648" s="74">
        <v>211587899</v>
      </c>
      <c r="O648" s="74">
        <v>206723322</v>
      </c>
      <c r="P648" s="74">
        <v>218938998</v>
      </c>
      <c r="Q648" s="74">
        <v>214074421</v>
      </c>
      <c r="R648" s="74">
        <v>211587899</v>
      </c>
      <c r="S648" s="74">
        <v>206723322</v>
      </c>
    </row>
    <row r="649" spans="1:19" x14ac:dyDescent="0.35">
      <c r="A649" s="74" t="s">
        <v>655</v>
      </c>
      <c r="B649" s="74">
        <v>102</v>
      </c>
      <c r="C649" s="74" t="s">
        <v>1665</v>
      </c>
      <c r="D649" s="74">
        <v>102902</v>
      </c>
      <c r="E649" s="74" t="s">
        <v>2348</v>
      </c>
      <c r="F649" s="74">
        <v>2492204253</v>
      </c>
      <c r="G649" s="74">
        <v>2492204253</v>
      </c>
      <c r="H649" s="75">
        <v>2492204253</v>
      </c>
      <c r="I649" s="74" t="s">
        <v>2829</v>
      </c>
      <c r="J649" s="74" t="s">
        <v>2832</v>
      </c>
      <c r="K649" s="74">
        <v>57449865</v>
      </c>
      <c r="L649" s="74">
        <v>80082761</v>
      </c>
      <c r="M649" s="74">
        <v>2549654118</v>
      </c>
      <c r="N649" s="74">
        <v>2469571357</v>
      </c>
      <c r="O649" s="74">
        <v>2412121492</v>
      </c>
      <c r="P649" s="74">
        <v>2549654118</v>
      </c>
      <c r="Q649" s="74">
        <v>2492204253</v>
      </c>
      <c r="R649" s="74">
        <v>2469571357</v>
      </c>
      <c r="S649" s="74">
        <v>2412121492</v>
      </c>
    </row>
    <row r="650" spans="1:19" x14ac:dyDescent="0.35">
      <c r="A650" s="74" t="s">
        <v>656</v>
      </c>
      <c r="B650" s="74">
        <v>102</v>
      </c>
      <c r="C650" s="74" t="s">
        <v>1665</v>
      </c>
      <c r="D650" s="74">
        <v>102903</v>
      </c>
      <c r="E650" s="74" t="s">
        <v>2349</v>
      </c>
      <c r="F650" s="74">
        <v>409864258</v>
      </c>
      <c r="G650" s="74">
        <v>409864258</v>
      </c>
      <c r="H650" s="75">
        <v>409864258</v>
      </c>
      <c r="I650" s="74" t="s">
        <v>2829</v>
      </c>
      <c r="J650" s="74" t="s">
        <v>2832</v>
      </c>
      <c r="K650" s="74">
        <v>6436747</v>
      </c>
      <c r="L650" s="74">
        <v>9179057</v>
      </c>
      <c r="M650" s="74">
        <v>416301005</v>
      </c>
      <c r="N650" s="74">
        <v>407121948</v>
      </c>
      <c r="O650" s="74">
        <v>400685201</v>
      </c>
      <c r="P650" s="74">
        <v>416301005</v>
      </c>
      <c r="Q650" s="74">
        <v>409864258</v>
      </c>
      <c r="R650" s="74">
        <v>407121948</v>
      </c>
      <c r="S650" s="74">
        <v>400685201</v>
      </c>
    </row>
    <row r="651" spans="1:19" x14ac:dyDescent="0.35">
      <c r="A651" s="74" t="s">
        <v>657</v>
      </c>
      <c r="B651" s="74">
        <v>102</v>
      </c>
      <c r="C651" s="74" t="s">
        <v>1665</v>
      </c>
      <c r="D651" s="74">
        <v>102904</v>
      </c>
      <c r="E651" s="74" t="s">
        <v>2350</v>
      </c>
      <c r="F651" s="74">
        <v>2698775322</v>
      </c>
      <c r="G651" s="74">
        <v>2698775322</v>
      </c>
      <c r="H651" s="75">
        <v>2698775322</v>
      </c>
      <c r="I651" s="74" t="s">
        <v>2829</v>
      </c>
      <c r="J651" s="74" t="s">
        <v>2832</v>
      </c>
      <c r="K651" s="74">
        <v>45792144</v>
      </c>
      <c r="L651" s="74">
        <v>94805238</v>
      </c>
      <c r="M651" s="74">
        <v>2744567466</v>
      </c>
      <c r="N651" s="74">
        <v>2649762228</v>
      </c>
      <c r="O651" s="74">
        <v>2603970084</v>
      </c>
      <c r="P651" s="74">
        <v>2744567466</v>
      </c>
      <c r="Q651" s="74">
        <v>2698775322</v>
      </c>
      <c r="R651" s="74">
        <v>2649762228</v>
      </c>
      <c r="S651" s="74">
        <v>2603970084</v>
      </c>
    </row>
    <row r="652" spans="1:19" x14ac:dyDescent="0.35">
      <c r="A652" s="74" t="s">
        <v>658</v>
      </c>
      <c r="B652" s="74">
        <v>102</v>
      </c>
      <c r="C652" s="74" t="s">
        <v>1665</v>
      </c>
      <c r="D652" s="74">
        <v>102905</v>
      </c>
      <c r="E652" s="74" t="s">
        <v>2351</v>
      </c>
      <c r="F652" s="74">
        <v>170220757</v>
      </c>
      <c r="G652" s="74">
        <v>170220757</v>
      </c>
      <c r="H652" s="75">
        <v>170220757</v>
      </c>
      <c r="I652" s="74" t="s">
        <v>2829</v>
      </c>
      <c r="J652" s="74" t="s">
        <v>2832</v>
      </c>
      <c r="K652" s="74">
        <v>5975430</v>
      </c>
      <c r="L652" s="74">
        <v>10653668</v>
      </c>
      <c r="M652" s="74">
        <v>176196187</v>
      </c>
      <c r="N652" s="74">
        <v>165542519</v>
      </c>
      <c r="O652" s="74">
        <v>159567089</v>
      </c>
      <c r="P652" s="74">
        <v>176196187</v>
      </c>
      <c r="Q652" s="74">
        <v>170220757</v>
      </c>
      <c r="R652" s="74">
        <v>165542519</v>
      </c>
      <c r="S652" s="74">
        <v>159567089</v>
      </c>
    </row>
    <row r="653" spans="1:19" x14ac:dyDescent="0.35">
      <c r="A653" s="74" t="s">
        <v>659</v>
      </c>
      <c r="B653" s="74">
        <v>102</v>
      </c>
      <c r="C653" s="74" t="s">
        <v>1665</v>
      </c>
      <c r="D653" s="74">
        <v>102906</v>
      </c>
      <c r="E653" s="74" t="s">
        <v>2352</v>
      </c>
      <c r="F653" s="74">
        <v>214735010</v>
      </c>
      <c r="G653" s="74">
        <v>214735010</v>
      </c>
      <c r="H653" s="75">
        <v>214735010</v>
      </c>
      <c r="I653" s="74" t="s">
        <v>2829</v>
      </c>
      <c r="J653" s="74" t="s">
        <v>2832</v>
      </c>
      <c r="K653" s="74">
        <v>5445929</v>
      </c>
      <c r="L653" s="74">
        <v>9344907</v>
      </c>
      <c r="M653" s="74">
        <v>220180939</v>
      </c>
      <c r="N653" s="74">
        <v>210836032</v>
      </c>
      <c r="O653" s="74">
        <v>205390103</v>
      </c>
      <c r="P653" s="74">
        <v>220180939</v>
      </c>
      <c r="Q653" s="74">
        <v>214735010</v>
      </c>
      <c r="R653" s="74">
        <v>210836032</v>
      </c>
      <c r="S653" s="74">
        <v>205390103</v>
      </c>
    </row>
    <row r="654" spans="1:19" x14ac:dyDescent="0.35">
      <c r="A654" s="74" t="s">
        <v>660</v>
      </c>
      <c r="B654" s="74">
        <v>102</v>
      </c>
      <c r="C654" s="74" t="s">
        <v>1665</v>
      </c>
      <c r="D654" s="74">
        <v>230903</v>
      </c>
      <c r="E654" s="74" t="s">
        <v>2353</v>
      </c>
      <c r="F654" s="74">
        <v>2691193</v>
      </c>
      <c r="G654" s="74">
        <v>2691193</v>
      </c>
      <c r="H654" s="75">
        <v>2691193</v>
      </c>
      <c r="I654" s="74" t="s">
        <v>2829</v>
      </c>
      <c r="J654" s="74" t="s">
        <v>2832</v>
      </c>
      <c r="K654" s="74">
        <v>134853</v>
      </c>
      <c r="L654" s="74">
        <v>0</v>
      </c>
      <c r="M654" s="74">
        <v>2826046</v>
      </c>
      <c r="N654" s="74">
        <v>2826046</v>
      </c>
      <c r="O654" s="74">
        <v>2691193</v>
      </c>
      <c r="P654" s="74">
        <v>2826046</v>
      </c>
      <c r="Q654" s="74">
        <v>2691193</v>
      </c>
      <c r="R654" s="74">
        <v>2826046</v>
      </c>
      <c r="S654" s="74">
        <v>2691193</v>
      </c>
    </row>
    <row r="655" spans="1:19" x14ac:dyDescent="0.35">
      <c r="A655" s="74" t="s">
        <v>661</v>
      </c>
      <c r="B655" s="74">
        <v>102</v>
      </c>
      <c r="C655" s="74" t="s">
        <v>1665</v>
      </c>
      <c r="D655" s="74">
        <v>230906</v>
      </c>
      <c r="E655" s="74" t="s">
        <v>2354</v>
      </c>
      <c r="F655" s="74">
        <v>7020025</v>
      </c>
      <c r="G655" s="74">
        <v>7020025</v>
      </c>
      <c r="H655" s="75">
        <v>7020025</v>
      </c>
      <c r="I655" s="74" t="s">
        <v>2829</v>
      </c>
      <c r="J655" s="74" t="s">
        <v>2832</v>
      </c>
      <c r="K655" s="74">
        <v>304380</v>
      </c>
      <c r="L655" s="74">
        <v>0</v>
      </c>
      <c r="M655" s="74">
        <v>7324405</v>
      </c>
      <c r="N655" s="74">
        <v>7324405</v>
      </c>
      <c r="O655" s="74">
        <v>7020025</v>
      </c>
      <c r="P655" s="74">
        <v>7324405</v>
      </c>
      <c r="Q655" s="74">
        <v>7020025</v>
      </c>
      <c r="R655" s="74">
        <v>7324405</v>
      </c>
      <c r="S655" s="74">
        <v>7020025</v>
      </c>
    </row>
    <row r="656" spans="1:19" x14ac:dyDescent="0.35">
      <c r="A656" s="74" t="s">
        <v>662</v>
      </c>
      <c r="B656" s="74">
        <v>103</v>
      </c>
      <c r="C656" s="74" t="s">
        <v>1666</v>
      </c>
      <c r="D656" s="74">
        <v>56901</v>
      </c>
      <c r="E656" s="74" t="s">
        <v>2117</v>
      </c>
      <c r="F656" s="74">
        <v>427243067</v>
      </c>
      <c r="G656" s="74">
        <v>427243067</v>
      </c>
      <c r="H656" s="75">
        <v>427243067</v>
      </c>
      <c r="I656" s="74" t="s">
        <v>2829</v>
      </c>
      <c r="J656" s="74" t="s">
        <v>2832</v>
      </c>
      <c r="K656" s="74">
        <v>8228220</v>
      </c>
      <c r="L656" s="74">
        <v>0</v>
      </c>
      <c r="M656" s="74">
        <v>435471287</v>
      </c>
      <c r="N656" s="74">
        <v>435471287</v>
      </c>
      <c r="O656" s="74">
        <v>427243067</v>
      </c>
      <c r="P656" s="74">
        <v>435471287</v>
      </c>
      <c r="Q656" s="74">
        <v>427243067</v>
      </c>
      <c r="R656" s="74">
        <v>435471287</v>
      </c>
      <c r="S656" s="74">
        <v>427243067</v>
      </c>
    </row>
    <row r="657" spans="1:19" x14ac:dyDescent="0.35">
      <c r="A657" s="74" t="s">
        <v>663</v>
      </c>
      <c r="B657" s="74">
        <v>103</v>
      </c>
      <c r="C657" s="74" t="s">
        <v>1666</v>
      </c>
      <c r="D657" s="74">
        <v>103901</v>
      </c>
      <c r="E657" s="74" t="s">
        <v>2355</v>
      </c>
      <c r="F657" s="74">
        <v>145694883</v>
      </c>
      <c r="G657" s="74">
        <v>151394291</v>
      </c>
      <c r="H657" s="75">
        <v>145694883</v>
      </c>
      <c r="I657" s="74" t="s">
        <v>2829</v>
      </c>
      <c r="J657" s="74" t="s">
        <v>2833</v>
      </c>
      <c r="K657" s="74">
        <v>641910</v>
      </c>
      <c r="L657" s="74">
        <v>0</v>
      </c>
      <c r="M657" s="74">
        <v>146336793</v>
      </c>
      <c r="N657" s="74">
        <v>146336793</v>
      </c>
      <c r="O657" s="74">
        <v>145694883</v>
      </c>
      <c r="P657" s="74">
        <v>146336793</v>
      </c>
      <c r="Q657" s="74">
        <v>145694883</v>
      </c>
      <c r="R657" s="74">
        <v>146336793</v>
      </c>
      <c r="S657" s="74">
        <v>145694883</v>
      </c>
    </row>
    <row r="658" spans="1:19" x14ac:dyDescent="0.35">
      <c r="A658" s="74" t="s">
        <v>664</v>
      </c>
      <c r="B658" s="74">
        <v>103</v>
      </c>
      <c r="C658" s="74" t="s">
        <v>1666</v>
      </c>
      <c r="D658" s="74">
        <v>103902</v>
      </c>
      <c r="E658" s="74" t="s">
        <v>2356</v>
      </c>
      <c r="F658" s="74">
        <v>177277907</v>
      </c>
      <c r="G658" s="74">
        <v>179175735</v>
      </c>
      <c r="H658" s="75">
        <v>177277907</v>
      </c>
      <c r="I658" s="74" t="s">
        <v>2829</v>
      </c>
      <c r="J658" s="74" t="s">
        <v>2833</v>
      </c>
      <c r="K658" s="74">
        <v>920750</v>
      </c>
      <c r="L658" s="74">
        <v>0</v>
      </c>
      <c r="M658" s="74">
        <v>178198657</v>
      </c>
      <c r="N658" s="74">
        <v>178198657</v>
      </c>
      <c r="O658" s="74">
        <v>177277907</v>
      </c>
      <c r="P658" s="74">
        <v>178198657</v>
      </c>
      <c r="Q658" s="74">
        <v>177277907</v>
      </c>
      <c r="R658" s="74">
        <v>178198657</v>
      </c>
      <c r="S658" s="74">
        <v>177277907</v>
      </c>
    </row>
    <row r="659" spans="1:19" x14ac:dyDescent="0.35">
      <c r="A659" s="74" t="s">
        <v>665</v>
      </c>
      <c r="B659" s="74">
        <v>104</v>
      </c>
      <c r="C659" s="74" t="s">
        <v>1667</v>
      </c>
      <c r="D659" s="74">
        <v>104901</v>
      </c>
      <c r="E659" s="74" t="s">
        <v>2357</v>
      </c>
      <c r="F659" s="74">
        <v>229404506</v>
      </c>
      <c r="G659" s="74">
        <v>235591086</v>
      </c>
      <c r="H659" s="75">
        <v>229404506</v>
      </c>
      <c r="I659" s="74" t="s">
        <v>2829</v>
      </c>
      <c r="J659" s="74" t="s">
        <v>2833</v>
      </c>
      <c r="K659" s="74">
        <v>7065020</v>
      </c>
      <c r="L659" s="74">
        <v>0</v>
      </c>
      <c r="M659" s="74">
        <v>236469526</v>
      </c>
      <c r="N659" s="74">
        <v>236469526</v>
      </c>
      <c r="O659" s="74">
        <v>229404506</v>
      </c>
      <c r="P659" s="74">
        <v>642080386</v>
      </c>
      <c r="Q659" s="74">
        <v>635015366</v>
      </c>
      <c r="R659" s="74">
        <v>642080386</v>
      </c>
      <c r="S659" s="74">
        <v>635015366</v>
      </c>
    </row>
    <row r="660" spans="1:19" x14ac:dyDescent="0.35">
      <c r="A660" s="74" t="s">
        <v>666</v>
      </c>
      <c r="B660" s="74">
        <v>104</v>
      </c>
      <c r="C660" s="74" t="s">
        <v>1667</v>
      </c>
      <c r="D660" s="74">
        <v>104903</v>
      </c>
      <c r="E660" s="74" t="s">
        <v>2358</v>
      </c>
      <c r="F660" s="74">
        <v>40213323</v>
      </c>
      <c r="G660" s="74">
        <v>43787442</v>
      </c>
      <c r="H660" s="75">
        <v>43787442</v>
      </c>
      <c r="I660" s="74" t="s">
        <v>2830</v>
      </c>
      <c r="J660" s="74" t="s">
        <v>2836</v>
      </c>
      <c r="K660" s="74">
        <v>1300670</v>
      </c>
      <c r="L660" s="74">
        <v>602950</v>
      </c>
      <c r="M660" s="74">
        <v>45088112</v>
      </c>
      <c r="N660" s="74">
        <v>44485162</v>
      </c>
      <c r="O660" s="74">
        <v>43184492</v>
      </c>
      <c r="P660" s="74">
        <v>45088112</v>
      </c>
      <c r="Q660" s="74">
        <v>43787442</v>
      </c>
      <c r="R660" s="74">
        <v>44485162</v>
      </c>
      <c r="S660" s="74">
        <v>43184492</v>
      </c>
    </row>
    <row r="661" spans="1:19" x14ac:dyDescent="0.35">
      <c r="A661" s="74" t="s">
        <v>667</v>
      </c>
      <c r="B661" s="74">
        <v>104</v>
      </c>
      <c r="C661" s="74" t="s">
        <v>1667</v>
      </c>
      <c r="D661" s="74">
        <v>104907</v>
      </c>
      <c r="E661" s="74" t="s">
        <v>2359</v>
      </c>
      <c r="F661" s="74">
        <v>140779484</v>
      </c>
      <c r="G661" s="74">
        <v>147661523</v>
      </c>
      <c r="H661" s="75">
        <v>140779484</v>
      </c>
      <c r="I661" s="74" t="s">
        <v>2829</v>
      </c>
      <c r="J661" s="74" t="s">
        <v>2835</v>
      </c>
      <c r="K661" s="74">
        <v>567010</v>
      </c>
      <c r="L661" s="74">
        <v>0</v>
      </c>
      <c r="M661" s="74">
        <v>141346494</v>
      </c>
      <c r="N661" s="74">
        <v>141346494</v>
      </c>
      <c r="O661" s="74">
        <v>140779484</v>
      </c>
      <c r="P661" s="74">
        <v>274196974</v>
      </c>
      <c r="Q661" s="74">
        <v>273629964</v>
      </c>
      <c r="R661" s="74">
        <v>274196974</v>
      </c>
      <c r="S661" s="74">
        <v>273629964</v>
      </c>
    </row>
    <row r="662" spans="1:19" x14ac:dyDescent="0.35">
      <c r="A662" s="74" t="s">
        <v>668</v>
      </c>
      <c r="B662" s="74">
        <v>104</v>
      </c>
      <c r="C662" s="74" t="s">
        <v>1667</v>
      </c>
      <c r="D662" s="74">
        <v>127906</v>
      </c>
      <c r="E662" s="74" t="s">
        <v>2360</v>
      </c>
      <c r="F662" s="74">
        <v>10290039</v>
      </c>
      <c r="G662" s="74">
        <v>10290039</v>
      </c>
      <c r="H662" s="75">
        <v>10290039</v>
      </c>
      <c r="I662" s="74" t="s">
        <v>2829</v>
      </c>
      <c r="J662" s="74" t="s">
        <v>2833</v>
      </c>
      <c r="K662" s="74">
        <v>53360</v>
      </c>
      <c r="L662" s="74">
        <v>0</v>
      </c>
      <c r="M662" s="74">
        <v>10343399</v>
      </c>
      <c r="N662" s="74">
        <v>10343399</v>
      </c>
      <c r="O662" s="74">
        <v>10290039</v>
      </c>
      <c r="P662" s="74">
        <v>10343399</v>
      </c>
      <c r="Q662" s="74">
        <v>10290039</v>
      </c>
      <c r="R662" s="74">
        <v>10343399</v>
      </c>
      <c r="S662" s="74">
        <v>10290039</v>
      </c>
    </row>
    <row r="663" spans="1:19" x14ac:dyDescent="0.35">
      <c r="A663" s="74" t="s">
        <v>669</v>
      </c>
      <c r="B663" s="74">
        <v>104</v>
      </c>
      <c r="C663" s="74" t="s">
        <v>1667</v>
      </c>
      <c r="D663" s="74">
        <v>138902</v>
      </c>
      <c r="E663" s="74" t="s">
        <v>2361</v>
      </c>
      <c r="F663" s="74">
        <v>17560194</v>
      </c>
      <c r="G663" s="74">
        <v>16008927</v>
      </c>
      <c r="H663" s="75">
        <v>17560194</v>
      </c>
      <c r="I663" s="74" t="s">
        <v>2829</v>
      </c>
      <c r="J663" s="74" t="s">
        <v>2835</v>
      </c>
      <c r="K663" s="74">
        <v>176920</v>
      </c>
      <c r="L663" s="74">
        <v>0</v>
      </c>
      <c r="M663" s="74">
        <v>17737114</v>
      </c>
      <c r="N663" s="74">
        <v>17737114</v>
      </c>
      <c r="O663" s="74">
        <v>17560194</v>
      </c>
      <c r="P663" s="74">
        <v>17737114</v>
      </c>
      <c r="Q663" s="74">
        <v>17560194</v>
      </c>
      <c r="R663" s="74">
        <v>17737114</v>
      </c>
      <c r="S663" s="74">
        <v>17560194</v>
      </c>
    </row>
    <row r="664" spans="1:19" x14ac:dyDescent="0.35">
      <c r="A664" s="74" t="s">
        <v>670</v>
      </c>
      <c r="B664" s="74">
        <v>104</v>
      </c>
      <c r="C664" s="74" t="s">
        <v>1667</v>
      </c>
      <c r="D664" s="74">
        <v>138903</v>
      </c>
      <c r="E664" s="74" t="s">
        <v>2362</v>
      </c>
      <c r="F664" s="74">
        <v>11335800</v>
      </c>
      <c r="G664" s="74">
        <v>11335800</v>
      </c>
      <c r="H664" s="75">
        <v>11335800</v>
      </c>
      <c r="I664" s="74" t="s">
        <v>2829</v>
      </c>
      <c r="J664" s="74" t="s">
        <v>2833</v>
      </c>
      <c r="K664" s="74">
        <v>10000</v>
      </c>
      <c r="L664" s="74">
        <v>0</v>
      </c>
      <c r="M664" s="74">
        <v>11345800</v>
      </c>
      <c r="N664" s="74">
        <v>11345800</v>
      </c>
      <c r="O664" s="74">
        <v>11335800</v>
      </c>
      <c r="P664" s="74">
        <v>38418290</v>
      </c>
      <c r="Q664" s="74">
        <v>38408290</v>
      </c>
      <c r="R664" s="74">
        <v>38418290</v>
      </c>
      <c r="S664" s="74">
        <v>38408290</v>
      </c>
    </row>
    <row r="665" spans="1:19" x14ac:dyDescent="0.35">
      <c r="A665" s="74" t="s">
        <v>671</v>
      </c>
      <c r="B665" s="74">
        <v>105</v>
      </c>
      <c r="C665" s="74" t="s">
        <v>1668</v>
      </c>
      <c r="D665" s="74">
        <v>16901</v>
      </c>
      <c r="E665" s="74" t="s">
        <v>1914</v>
      </c>
      <c r="F665" s="74">
        <v>81084337</v>
      </c>
      <c r="G665" s="74">
        <v>82910570</v>
      </c>
      <c r="H665" s="75">
        <v>81084337</v>
      </c>
      <c r="I665" s="74" t="s">
        <v>2829</v>
      </c>
      <c r="J665" s="74" t="s">
        <v>2833</v>
      </c>
      <c r="K665" s="74">
        <v>1620000</v>
      </c>
      <c r="L665" s="74">
        <v>0</v>
      </c>
      <c r="M665" s="74">
        <v>82704337</v>
      </c>
      <c r="N665" s="74">
        <v>82704337</v>
      </c>
      <c r="O665" s="74">
        <v>81084337</v>
      </c>
      <c r="P665" s="74">
        <v>82704337</v>
      </c>
      <c r="Q665" s="74">
        <v>81084337</v>
      </c>
      <c r="R665" s="74">
        <v>82704337</v>
      </c>
      <c r="S665" s="74">
        <v>81084337</v>
      </c>
    </row>
    <row r="666" spans="1:19" x14ac:dyDescent="0.35">
      <c r="A666" s="74" t="s">
        <v>672</v>
      </c>
      <c r="B666" s="74">
        <v>105</v>
      </c>
      <c r="C666" s="74" t="s">
        <v>1668</v>
      </c>
      <c r="D666" s="74">
        <v>16902</v>
      </c>
      <c r="E666" s="74" t="s">
        <v>1915</v>
      </c>
      <c r="F666" s="74">
        <v>55409747</v>
      </c>
      <c r="G666" s="74">
        <v>55409747</v>
      </c>
      <c r="H666" s="75">
        <v>55409747</v>
      </c>
      <c r="I666" s="74" t="s">
        <v>2829</v>
      </c>
      <c r="J666" s="74" t="s">
        <v>2833</v>
      </c>
      <c r="K666" s="74">
        <v>1044000</v>
      </c>
      <c r="L666" s="74">
        <v>0</v>
      </c>
      <c r="M666" s="74">
        <v>56453747</v>
      </c>
      <c r="N666" s="74">
        <v>56453747</v>
      </c>
      <c r="O666" s="74">
        <v>55409747</v>
      </c>
      <c r="P666" s="74">
        <v>56453747</v>
      </c>
      <c r="Q666" s="74">
        <v>55409747</v>
      </c>
      <c r="R666" s="74">
        <v>56453747</v>
      </c>
      <c r="S666" s="74">
        <v>55409747</v>
      </c>
    </row>
    <row r="667" spans="1:19" x14ac:dyDescent="0.35">
      <c r="A667" s="74" t="s">
        <v>673</v>
      </c>
      <c r="B667" s="74">
        <v>105</v>
      </c>
      <c r="C667" s="74" t="s">
        <v>1668</v>
      </c>
      <c r="D667" s="74">
        <v>46902</v>
      </c>
      <c r="E667" s="74" t="s">
        <v>1909</v>
      </c>
      <c r="F667" s="74">
        <v>35281945</v>
      </c>
      <c r="G667" s="74">
        <v>35281945</v>
      </c>
      <c r="H667" s="75">
        <v>35281945</v>
      </c>
      <c r="I667" s="74" t="s">
        <v>2829</v>
      </c>
      <c r="J667" s="74" t="s">
        <v>2833</v>
      </c>
      <c r="K667" s="74">
        <v>497500</v>
      </c>
      <c r="L667" s="74">
        <v>2241930</v>
      </c>
      <c r="M667" s="74">
        <v>35779445</v>
      </c>
      <c r="N667" s="74">
        <v>33537515</v>
      </c>
      <c r="O667" s="74">
        <v>33040015</v>
      </c>
      <c r="P667" s="74">
        <v>35779445</v>
      </c>
      <c r="Q667" s="74">
        <v>35281945</v>
      </c>
      <c r="R667" s="74">
        <v>33537515</v>
      </c>
      <c r="S667" s="74">
        <v>33040015</v>
      </c>
    </row>
    <row r="668" spans="1:19" x14ac:dyDescent="0.35">
      <c r="A668" s="74" t="s">
        <v>674</v>
      </c>
      <c r="B668" s="74">
        <v>105</v>
      </c>
      <c r="C668" s="74" t="s">
        <v>1668</v>
      </c>
      <c r="D668" s="74">
        <v>105902</v>
      </c>
      <c r="E668" s="74" t="s">
        <v>1982</v>
      </c>
      <c r="F668" s="74">
        <v>5245391695</v>
      </c>
      <c r="G668" s="74">
        <v>5764480659</v>
      </c>
      <c r="H668" s="75">
        <v>5245391695</v>
      </c>
      <c r="I668" s="74" t="s">
        <v>2829</v>
      </c>
      <c r="J668" s="74" t="s">
        <v>2834</v>
      </c>
      <c r="K668" s="74">
        <v>59399872</v>
      </c>
      <c r="L668" s="74">
        <v>0</v>
      </c>
      <c r="M668" s="74">
        <v>5305023292</v>
      </c>
      <c r="N668" s="74">
        <v>5305023292</v>
      </c>
      <c r="O668" s="74">
        <v>5245391695</v>
      </c>
      <c r="P668" s="74">
        <v>5305023292</v>
      </c>
      <c r="Q668" s="74">
        <v>5245391695</v>
      </c>
      <c r="R668" s="74">
        <v>5305023292</v>
      </c>
      <c r="S668" s="74">
        <v>5245391695</v>
      </c>
    </row>
    <row r="669" spans="1:19" x14ac:dyDescent="0.35">
      <c r="A669" s="74" t="s">
        <v>675</v>
      </c>
      <c r="B669" s="74">
        <v>105</v>
      </c>
      <c r="C669" s="74" t="s">
        <v>1668</v>
      </c>
      <c r="D669" s="74">
        <v>105904</v>
      </c>
      <c r="E669" s="74" t="s">
        <v>2363</v>
      </c>
      <c r="F669" s="74">
        <v>4854641445</v>
      </c>
      <c r="G669" s="74">
        <v>5048224802</v>
      </c>
      <c r="H669" s="75">
        <v>4854641445</v>
      </c>
      <c r="I669" s="74" t="s">
        <v>2829</v>
      </c>
      <c r="J669" s="74" t="s">
        <v>2833</v>
      </c>
      <c r="K669" s="74">
        <v>85069550</v>
      </c>
      <c r="L669" s="74">
        <v>0</v>
      </c>
      <c r="M669" s="74">
        <v>4939710995</v>
      </c>
      <c r="N669" s="74">
        <v>4939710995</v>
      </c>
      <c r="O669" s="74">
        <v>4854641445</v>
      </c>
      <c r="P669" s="74">
        <v>4939710995</v>
      </c>
      <c r="Q669" s="74">
        <v>4854641445</v>
      </c>
      <c r="R669" s="74">
        <v>4939710995</v>
      </c>
      <c r="S669" s="74">
        <v>4854641445</v>
      </c>
    </row>
    <row r="670" spans="1:19" x14ac:dyDescent="0.35">
      <c r="A670" s="74" t="s">
        <v>676</v>
      </c>
      <c r="B670" s="74">
        <v>105</v>
      </c>
      <c r="C670" s="74" t="s">
        <v>1668</v>
      </c>
      <c r="D670" s="74">
        <v>105905</v>
      </c>
      <c r="E670" s="74" t="s">
        <v>2079</v>
      </c>
      <c r="F670" s="74">
        <v>2039764735</v>
      </c>
      <c r="G670" s="74">
        <v>2097866841</v>
      </c>
      <c r="H670" s="75">
        <v>2039764735</v>
      </c>
      <c r="I670" s="74" t="s">
        <v>2829</v>
      </c>
      <c r="J670" s="74" t="s">
        <v>2833</v>
      </c>
      <c r="K670" s="74">
        <v>44309487</v>
      </c>
      <c r="L670" s="74">
        <v>0</v>
      </c>
      <c r="M670" s="74">
        <v>2084074222</v>
      </c>
      <c r="N670" s="74">
        <v>2084074222</v>
      </c>
      <c r="O670" s="74">
        <v>2039764735</v>
      </c>
      <c r="P670" s="74">
        <v>2084074222</v>
      </c>
      <c r="Q670" s="74">
        <v>2039764735</v>
      </c>
      <c r="R670" s="74">
        <v>2084074222</v>
      </c>
      <c r="S670" s="74">
        <v>2039764735</v>
      </c>
    </row>
    <row r="671" spans="1:19" x14ac:dyDescent="0.35">
      <c r="A671" s="74" t="s">
        <v>677</v>
      </c>
      <c r="B671" s="74">
        <v>105</v>
      </c>
      <c r="C671" s="74" t="s">
        <v>1668</v>
      </c>
      <c r="D671" s="74">
        <v>105906</v>
      </c>
      <c r="E671" s="74" t="s">
        <v>1983</v>
      </c>
      <c r="F671" s="74">
        <v>7534468590</v>
      </c>
      <c r="G671" s="74">
        <v>7681869428</v>
      </c>
      <c r="H671" s="75">
        <v>7534468590</v>
      </c>
      <c r="I671" s="74" t="s">
        <v>2829</v>
      </c>
      <c r="J671" s="74" t="s">
        <v>2833</v>
      </c>
      <c r="K671" s="74">
        <v>191851514</v>
      </c>
      <c r="L671" s="74">
        <v>0</v>
      </c>
      <c r="M671" s="74">
        <v>7726320104</v>
      </c>
      <c r="N671" s="74">
        <v>7726320104</v>
      </c>
      <c r="O671" s="74">
        <v>7534468590</v>
      </c>
      <c r="P671" s="74">
        <v>7726320104</v>
      </c>
      <c r="Q671" s="74">
        <v>7534468590</v>
      </c>
      <c r="R671" s="74">
        <v>7726320104</v>
      </c>
      <c r="S671" s="74">
        <v>7534468590</v>
      </c>
    </row>
    <row r="672" spans="1:19" x14ac:dyDescent="0.35">
      <c r="A672" s="74" t="s">
        <v>678</v>
      </c>
      <c r="B672" s="74">
        <v>106</v>
      </c>
      <c r="C672" s="74" t="s">
        <v>1669</v>
      </c>
      <c r="D672" s="74">
        <v>106901</v>
      </c>
      <c r="E672" s="74" t="s">
        <v>2364</v>
      </c>
      <c r="F672" s="74">
        <v>1180341596</v>
      </c>
      <c r="G672" s="74">
        <v>1193709890</v>
      </c>
      <c r="H672" s="75">
        <v>1180341596</v>
      </c>
      <c r="I672" s="74" t="s">
        <v>2829</v>
      </c>
      <c r="J672" s="74" t="s">
        <v>2833</v>
      </c>
      <c r="K672" s="74">
        <v>7149610</v>
      </c>
      <c r="L672" s="74">
        <v>9589535</v>
      </c>
      <c r="M672" s="74">
        <v>1187491206</v>
      </c>
      <c r="N672" s="74">
        <v>1177901671</v>
      </c>
      <c r="O672" s="74">
        <v>1170752061</v>
      </c>
      <c r="P672" s="74">
        <v>1193938336</v>
      </c>
      <c r="Q672" s="74">
        <v>1186788726</v>
      </c>
      <c r="R672" s="74">
        <v>1184348801</v>
      </c>
      <c r="S672" s="74">
        <v>1177199191</v>
      </c>
    </row>
    <row r="673" spans="1:19" x14ac:dyDescent="0.35">
      <c r="A673" s="74" t="s">
        <v>679</v>
      </c>
      <c r="B673" s="74">
        <v>106</v>
      </c>
      <c r="C673" s="74" t="s">
        <v>1669</v>
      </c>
      <c r="D673" s="74">
        <v>148901</v>
      </c>
      <c r="E673" s="74" t="s">
        <v>2365</v>
      </c>
      <c r="F673" s="74">
        <v>584750</v>
      </c>
      <c r="G673" s="74">
        <v>584750</v>
      </c>
      <c r="H673" s="75">
        <v>584750</v>
      </c>
      <c r="I673" s="74" t="s">
        <v>2829</v>
      </c>
      <c r="J673" s="74" t="s">
        <v>2833</v>
      </c>
      <c r="K673" s="74">
        <v>0</v>
      </c>
      <c r="L673" s="74">
        <v>0</v>
      </c>
      <c r="M673" s="74">
        <v>584750</v>
      </c>
      <c r="N673" s="74">
        <v>584750</v>
      </c>
      <c r="O673" s="74">
        <v>584750</v>
      </c>
      <c r="P673" s="74">
        <v>584750</v>
      </c>
      <c r="Q673" s="74">
        <v>584750</v>
      </c>
      <c r="R673" s="74">
        <v>584750</v>
      </c>
      <c r="S673" s="74">
        <v>584750</v>
      </c>
    </row>
    <row r="674" spans="1:19" x14ac:dyDescent="0.35">
      <c r="A674" s="74" t="s">
        <v>680</v>
      </c>
      <c r="B674" s="74">
        <v>106</v>
      </c>
      <c r="C674" s="74" t="s">
        <v>1669</v>
      </c>
      <c r="D674" s="74">
        <v>242906</v>
      </c>
      <c r="E674" s="74" t="s">
        <v>2288</v>
      </c>
      <c r="F674" s="74">
        <v>343902671</v>
      </c>
      <c r="G674" s="74">
        <v>338246390</v>
      </c>
      <c r="H674" s="75">
        <v>343902671</v>
      </c>
      <c r="I674" s="74" t="s">
        <v>2829</v>
      </c>
      <c r="J674" s="74" t="s">
        <v>2833</v>
      </c>
      <c r="K674" s="74">
        <v>326440</v>
      </c>
      <c r="L674" s="74">
        <v>0</v>
      </c>
      <c r="M674" s="74">
        <v>344229111</v>
      </c>
      <c r="N674" s="74">
        <v>344229111</v>
      </c>
      <c r="O674" s="74">
        <v>343902671</v>
      </c>
      <c r="P674" s="74">
        <v>384956981</v>
      </c>
      <c r="Q674" s="74">
        <v>384630541</v>
      </c>
      <c r="R674" s="74">
        <v>384956981</v>
      </c>
      <c r="S674" s="74">
        <v>384630541</v>
      </c>
    </row>
    <row r="675" spans="1:19" x14ac:dyDescent="0.35">
      <c r="A675" s="74" t="s">
        <v>681</v>
      </c>
      <c r="B675" s="74">
        <v>107</v>
      </c>
      <c r="C675" s="74" t="s">
        <v>1670</v>
      </c>
      <c r="D675" s="74">
        <v>1904</v>
      </c>
      <c r="E675" s="74" t="s">
        <v>1821</v>
      </c>
      <c r="F675" s="74">
        <v>87096939</v>
      </c>
      <c r="G675" s="74">
        <v>89923722</v>
      </c>
      <c r="H675" s="75">
        <v>87096939</v>
      </c>
      <c r="I675" s="74" t="s">
        <v>2829</v>
      </c>
      <c r="J675" s="74" t="s">
        <v>2833</v>
      </c>
      <c r="K675" s="74">
        <v>3882699</v>
      </c>
      <c r="L675" s="74">
        <v>6075816</v>
      </c>
      <c r="M675" s="74">
        <v>90979638</v>
      </c>
      <c r="N675" s="74">
        <v>84903822</v>
      </c>
      <c r="O675" s="74">
        <v>81021123</v>
      </c>
      <c r="P675" s="74">
        <v>90979638</v>
      </c>
      <c r="Q675" s="74">
        <v>87096939</v>
      </c>
      <c r="R675" s="74">
        <v>84903822</v>
      </c>
      <c r="S675" s="74">
        <v>81021123</v>
      </c>
    </row>
    <row r="676" spans="1:19" x14ac:dyDescent="0.35">
      <c r="A676" s="74" t="s">
        <v>682</v>
      </c>
      <c r="B676" s="74">
        <v>107</v>
      </c>
      <c r="C676" s="74" t="s">
        <v>1670</v>
      </c>
      <c r="D676" s="74">
        <v>107901</v>
      </c>
      <c r="E676" s="74" t="s">
        <v>1826</v>
      </c>
      <c r="F676" s="74">
        <v>1290731881</v>
      </c>
      <c r="G676" s="74">
        <v>1424482853</v>
      </c>
      <c r="H676" s="75">
        <v>1290731881</v>
      </c>
      <c r="I676" s="74" t="s">
        <v>2829</v>
      </c>
      <c r="J676" s="74" t="s">
        <v>2834</v>
      </c>
      <c r="K676" s="74">
        <v>42175649</v>
      </c>
      <c r="L676" s="74">
        <v>0</v>
      </c>
      <c r="M676" s="74">
        <v>1332907530</v>
      </c>
      <c r="N676" s="74">
        <v>1332907530</v>
      </c>
      <c r="O676" s="74">
        <v>1290731881</v>
      </c>
      <c r="P676" s="74">
        <v>1332907530</v>
      </c>
      <c r="Q676" s="74">
        <v>1290731881</v>
      </c>
      <c r="R676" s="74">
        <v>1332907530</v>
      </c>
      <c r="S676" s="74">
        <v>1290731881</v>
      </c>
    </row>
    <row r="677" spans="1:19" x14ac:dyDescent="0.35">
      <c r="A677" s="74" t="s">
        <v>683</v>
      </c>
      <c r="B677" s="74">
        <v>107</v>
      </c>
      <c r="C677" s="74" t="s">
        <v>1670</v>
      </c>
      <c r="D677" s="74">
        <v>107902</v>
      </c>
      <c r="E677" s="74" t="s">
        <v>2366</v>
      </c>
      <c r="F677" s="74">
        <v>682451085</v>
      </c>
      <c r="G677" s="74">
        <v>699964971</v>
      </c>
      <c r="H677" s="75">
        <v>682451085</v>
      </c>
      <c r="I677" s="74" t="s">
        <v>2829</v>
      </c>
      <c r="J677" s="74" t="s">
        <v>2833</v>
      </c>
      <c r="K677" s="74">
        <v>36748098</v>
      </c>
      <c r="L677" s="74">
        <v>48235990</v>
      </c>
      <c r="M677" s="74">
        <v>719199183</v>
      </c>
      <c r="N677" s="74">
        <v>670963193</v>
      </c>
      <c r="O677" s="74">
        <v>634215095</v>
      </c>
      <c r="P677" s="74">
        <v>719199183</v>
      </c>
      <c r="Q677" s="74">
        <v>682451085</v>
      </c>
      <c r="R677" s="74">
        <v>670963193</v>
      </c>
      <c r="S677" s="74">
        <v>634215095</v>
      </c>
    </row>
    <row r="678" spans="1:19" x14ac:dyDescent="0.35">
      <c r="A678" s="74" t="s">
        <v>684</v>
      </c>
      <c r="B678" s="74">
        <v>107</v>
      </c>
      <c r="C678" s="74" t="s">
        <v>1670</v>
      </c>
      <c r="D678" s="74">
        <v>107904</v>
      </c>
      <c r="E678" s="74" t="s">
        <v>2367</v>
      </c>
      <c r="F678" s="74">
        <v>265678714</v>
      </c>
      <c r="G678" s="74">
        <v>269433542</v>
      </c>
      <c r="H678" s="75">
        <v>265678714</v>
      </c>
      <c r="I678" s="74" t="s">
        <v>2829</v>
      </c>
      <c r="J678" s="74" t="s">
        <v>2833</v>
      </c>
      <c r="K678" s="74">
        <v>6055088</v>
      </c>
      <c r="L678" s="74">
        <v>0</v>
      </c>
      <c r="M678" s="74">
        <v>271733802</v>
      </c>
      <c r="N678" s="74">
        <v>271733802</v>
      </c>
      <c r="O678" s="74">
        <v>265678714</v>
      </c>
      <c r="P678" s="74">
        <v>271733802</v>
      </c>
      <c r="Q678" s="74">
        <v>265678714</v>
      </c>
      <c r="R678" s="74">
        <v>271733802</v>
      </c>
      <c r="S678" s="74">
        <v>265678714</v>
      </c>
    </row>
    <row r="679" spans="1:19" x14ac:dyDescent="0.35">
      <c r="A679" s="74" t="s">
        <v>685</v>
      </c>
      <c r="B679" s="74">
        <v>107</v>
      </c>
      <c r="C679" s="74" t="s">
        <v>1670</v>
      </c>
      <c r="D679" s="74">
        <v>107905</v>
      </c>
      <c r="E679" s="74" t="s">
        <v>2368</v>
      </c>
      <c r="F679" s="74">
        <v>572978668</v>
      </c>
      <c r="G679" s="74">
        <v>603798043</v>
      </c>
      <c r="H679" s="75">
        <v>572978668</v>
      </c>
      <c r="I679" s="74" t="s">
        <v>2829</v>
      </c>
      <c r="J679" s="74" t="s">
        <v>2834</v>
      </c>
      <c r="K679" s="74">
        <v>15466952</v>
      </c>
      <c r="L679" s="74">
        <v>25150989</v>
      </c>
      <c r="M679" s="74">
        <v>588445620</v>
      </c>
      <c r="N679" s="74">
        <v>563294631</v>
      </c>
      <c r="O679" s="74">
        <v>547827679</v>
      </c>
      <c r="P679" s="74">
        <v>588445620</v>
      </c>
      <c r="Q679" s="74">
        <v>572978668</v>
      </c>
      <c r="R679" s="74">
        <v>563294631</v>
      </c>
      <c r="S679" s="74">
        <v>547827679</v>
      </c>
    </row>
    <row r="680" spans="1:19" x14ac:dyDescent="0.35">
      <c r="A680" s="74" t="s">
        <v>686</v>
      </c>
      <c r="B680" s="74">
        <v>107</v>
      </c>
      <c r="C680" s="74" t="s">
        <v>1670</v>
      </c>
      <c r="D680" s="74">
        <v>107906</v>
      </c>
      <c r="E680" s="74" t="s">
        <v>2369</v>
      </c>
      <c r="F680" s="74">
        <v>1364546426</v>
      </c>
      <c r="G680" s="74">
        <v>1491287107</v>
      </c>
      <c r="H680" s="75">
        <v>1364546426</v>
      </c>
      <c r="I680" s="74" t="s">
        <v>2829</v>
      </c>
      <c r="J680" s="74" t="s">
        <v>2834</v>
      </c>
      <c r="K680" s="74">
        <v>22783184</v>
      </c>
      <c r="L680" s="74">
        <v>0</v>
      </c>
      <c r="M680" s="74">
        <v>1387329610</v>
      </c>
      <c r="N680" s="74">
        <v>1387329610</v>
      </c>
      <c r="O680" s="74">
        <v>1364546426</v>
      </c>
      <c r="P680" s="74">
        <v>1387329610</v>
      </c>
      <c r="Q680" s="74">
        <v>1364546426</v>
      </c>
      <c r="R680" s="74">
        <v>1387329610</v>
      </c>
      <c r="S680" s="74">
        <v>1364546426</v>
      </c>
    </row>
    <row r="681" spans="1:19" x14ac:dyDescent="0.35">
      <c r="A681" s="74" t="s">
        <v>687</v>
      </c>
      <c r="B681" s="74">
        <v>107</v>
      </c>
      <c r="C681" s="74" t="s">
        <v>1670</v>
      </c>
      <c r="D681" s="74">
        <v>107907</v>
      </c>
      <c r="E681" s="74" t="s">
        <v>2370</v>
      </c>
      <c r="F681" s="74">
        <v>44613464</v>
      </c>
      <c r="G681" s="74">
        <v>46747120</v>
      </c>
      <c r="H681" s="75">
        <v>44613464</v>
      </c>
      <c r="I681" s="74" t="s">
        <v>2829</v>
      </c>
      <c r="J681" s="74" t="s">
        <v>2833</v>
      </c>
      <c r="K681" s="74">
        <v>1708679</v>
      </c>
      <c r="L681" s="74">
        <v>987865</v>
      </c>
      <c r="M681" s="74">
        <v>46322143</v>
      </c>
      <c r="N681" s="74">
        <v>45334278</v>
      </c>
      <c r="O681" s="74">
        <v>43625599</v>
      </c>
      <c r="P681" s="74">
        <v>46322143</v>
      </c>
      <c r="Q681" s="74">
        <v>44613464</v>
      </c>
      <c r="R681" s="74">
        <v>45334278</v>
      </c>
      <c r="S681" s="74">
        <v>43625599</v>
      </c>
    </row>
    <row r="682" spans="1:19" x14ac:dyDescent="0.35">
      <c r="A682" s="74" t="s">
        <v>688</v>
      </c>
      <c r="B682" s="74">
        <v>107</v>
      </c>
      <c r="C682" s="74" t="s">
        <v>1670</v>
      </c>
      <c r="D682" s="74">
        <v>107908</v>
      </c>
      <c r="E682" s="74" t="s">
        <v>2371</v>
      </c>
      <c r="F682" s="74">
        <v>37589546</v>
      </c>
      <c r="G682" s="74">
        <v>39663038</v>
      </c>
      <c r="H682" s="75">
        <v>37589546</v>
      </c>
      <c r="I682" s="74" t="s">
        <v>2829</v>
      </c>
      <c r="J682" s="74" t="s">
        <v>2833</v>
      </c>
      <c r="K682" s="74">
        <v>1809250</v>
      </c>
      <c r="L682" s="74">
        <v>0</v>
      </c>
      <c r="M682" s="74">
        <v>39398796</v>
      </c>
      <c r="N682" s="74">
        <v>39398796</v>
      </c>
      <c r="O682" s="74">
        <v>37589546</v>
      </c>
      <c r="P682" s="74">
        <v>39398796</v>
      </c>
      <c r="Q682" s="74">
        <v>37589546</v>
      </c>
      <c r="R682" s="74">
        <v>39398796</v>
      </c>
      <c r="S682" s="74">
        <v>37589546</v>
      </c>
    </row>
    <row r="683" spans="1:19" x14ac:dyDescent="0.35">
      <c r="A683" s="74" t="s">
        <v>689</v>
      </c>
      <c r="B683" s="74">
        <v>107</v>
      </c>
      <c r="C683" s="74" t="s">
        <v>1670</v>
      </c>
      <c r="D683" s="74">
        <v>107910</v>
      </c>
      <c r="E683" s="74" t="s">
        <v>1827</v>
      </c>
      <c r="F683" s="74">
        <v>148603724</v>
      </c>
      <c r="G683" s="74">
        <v>154573552</v>
      </c>
      <c r="H683" s="75">
        <v>148603724</v>
      </c>
      <c r="I683" s="74" t="s">
        <v>2829</v>
      </c>
      <c r="J683" s="74" t="s">
        <v>2833</v>
      </c>
      <c r="K683" s="74">
        <v>4864890</v>
      </c>
      <c r="L683" s="74">
        <v>6742974</v>
      </c>
      <c r="M683" s="74">
        <v>153468614</v>
      </c>
      <c r="N683" s="74">
        <v>146725640</v>
      </c>
      <c r="O683" s="74">
        <v>141860750</v>
      </c>
      <c r="P683" s="74">
        <v>153468614</v>
      </c>
      <c r="Q683" s="74">
        <v>148603724</v>
      </c>
      <c r="R683" s="74">
        <v>146725640</v>
      </c>
      <c r="S683" s="74">
        <v>141860750</v>
      </c>
    </row>
    <row r="684" spans="1:19" x14ac:dyDescent="0.35">
      <c r="A684" s="74" t="s">
        <v>690</v>
      </c>
      <c r="B684" s="74">
        <v>107</v>
      </c>
      <c r="C684" s="74" t="s">
        <v>1670</v>
      </c>
      <c r="D684" s="74">
        <v>129904</v>
      </c>
      <c r="E684" s="74" t="s">
        <v>2372</v>
      </c>
      <c r="F684" s="74">
        <v>98953039</v>
      </c>
      <c r="G684" s="74">
        <v>109737715</v>
      </c>
      <c r="H684" s="75">
        <v>98953039</v>
      </c>
      <c r="I684" s="74" t="s">
        <v>2829</v>
      </c>
      <c r="J684" s="74" t="s">
        <v>2834</v>
      </c>
      <c r="K684" s="74">
        <v>5603252</v>
      </c>
      <c r="L684" s="74">
        <v>0</v>
      </c>
      <c r="M684" s="74">
        <v>104556291</v>
      </c>
      <c r="N684" s="74">
        <v>104556291</v>
      </c>
      <c r="O684" s="74">
        <v>98953039</v>
      </c>
      <c r="P684" s="74">
        <v>104556291</v>
      </c>
      <c r="Q684" s="74">
        <v>98953039</v>
      </c>
      <c r="R684" s="74">
        <v>104556291</v>
      </c>
      <c r="S684" s="74">
        <v>98953039</v>
      </c>
    </row>
    <row r="685" spans="1:19" x14ac:dyDescent="0.35">
      <c r="A685" s="74" t="s">
        <v>691</v>
      </c>
      <c r="B685" s="74">
        <v>107</v>
      </c>
      <c r="C685" s="74" t="s">
        <v>1670</v>
      </c>
      <c r="D685" s="74">
        <v>129905</v>
      </c>
      <c r="E685" s="74" t="s">
        <v>2373</v>
      </c>
      <c r="F685" s="74">
        <v>801330547</v>
      </c>
      <c r="G685" s="74">
        <v>933208801</v>
      </c>
      <c r="H685" s="75">
        <v>933208801</v>
      </c>
      <c r="I685" s="74" t="s">
        <v>2830</v>
      </c>
      <c r="J685" s="74" t="s">
        <v>2836</v>
      </c>
      <c r="K685" s="74">
        <v>24744298</v>
      </c>
      <c r="L685" s="74">
        <v>0</v>
      </c>
      <c r="M685" s="74">
        <v>957953099</v>
      </c>
      <c r="N685" s="74">
        <v>957953099</v>
      </c>
      <c r="O685" s="74">
        <v>933208801</v>
      </c>
      <c r="P685" s="74">
        <v>957953099</v>
      </c>
      <c r="Q685" s="74">
        <v>933208801</v>
      </c>
      <c r="R685" s="74">
        <v>957953099</v>
      </c>
      <c r="S685" s="74">
        <v>933208801</v>
      </c>
    </row>
    <row r="686" spans="1:19" x14ac:dyDescent="0.35">
      <c r="A686" s="74" t="s">
        <v>692</v>
      </c>
      <c r="B686" s="74">
        <v>107</v>
      </c>
      <c r="C686" s="74" t="s">
        <v>1670</v>
      </c>
      <c r="D686" s="74">
        <v>234906</v>
      </c>
      <c r="E686" s="74" t="s">
        <v>2374</v>
      </c>
      <c r="F686" s="74">
        <v>12867008</v>
      </c>
      <c r="G686" s="74">
        <v>12867008</v>
      </c>
      <c r="H686" s="75">
        <v>12867008</v>
      </c>
      <c r="I686" s="74" t="s">
        <v>2829</v>
      </c>
      <c r="J686" s="74" t="s">
        <v>2833</v>
      </c>
      <c r="K686" s="74">
        <v>634460</v>
      </c>
      <c r="L686" s="74">
        <v>828995</v>
      </c>
      <c r="M686" s="74">
        <v>13501468</v>
      </c>
      <c r="N686" s="74">
        <v>12672473</v>
      </c>
      <c r="O686" s="74">
        <v>12038013</v>
      </c>
      <c r="P686" s="74">
        <v>13501468</v>
      </c>
      <c r="Q686" s="74">
        <v>12867008</v>
      </c>
      <c r="R686" s="74">
        <v>12672473</v>
      </c>
      <c r="S686" s="74">
        <v>12038013</v>
      </c>
    </row>
    <row r="687" spans="1:19" x14ac:dyDescent="0.35">
      <c r="A687" s="74" t="s">
        <v>693</v>
      </c>
      <c r="B687" s="74">
        <v>108</v>
      </c>
      <c r="C687" s="74" t="s">
        <v>1671</v>
      </c>
      <c r="D687" s="74">
        <v>108902</v>
      </c>
      <c r="E687" s="74" t="s">
        <v>2375</v>
      </c>
      <c r="F687" s="74">
        <v>1419742971</v>
      </c>
      <c r="G687" s="74">
        <v>1419742971</v>
      </c>
      <c r="H687" s="75">
        <v>1419742971</v>
      </c>
      <c r="I687" s="74" t="s">
        <v>2829</v>
      </c>
      <c r="J687" s="74" t="s">
        <v>2832</v>
      </c>
      <c r="K687" s="74">
        <v>82994439</v>
      </c>
      <c r="L687" s="74">
        <v>0</v>
      </c>
      <c r="M687" s="74">
        <v>1502737410</v>
      </c>
      <c r="N687" s="74">
        <v>1502737410</v>
      </c>
      <c r="O687" s="74">
        <v>1419742971</v>
      </c>
      <c r="P687" s="74">
        <v>1502737410</v>
      </c>
      <c r="Q687" s="74">
        <v>1419742971</v>
      </c>
      <c r="R687" s="74">
        <v>1502737410</v>
      </c>
      <c r="S687" s="74">
        <v>1419742971</v>
      </c>
    </row>
    <row r="688" spans="1:19" x14ac:dyDescent="0.35">
      <c r="A688" s="74" t="s">
        <v>694</v>
      </c>
      <c r="B688" s="74">
        <v>108</v>
      </c>
      <c r="C688" s="74" t="s">
        <v>1671</v>
      </c>
      <c r="D688" s="74">
        <v>108903</v>
      </c>
      <c r="E688" s="74" t="s">
        <v>2376</v>
      </c>
      <c r="F688" s="74">
        <v>351403543</v>
      </c>
      <c r="G688" s="74">
        <v>351403543</v>
      </c>
      <c r="H688" s="75">
        <v>351403543</v>
      </c>
      <c r="I688" s="74" t="s">
        <v>2829</v>
      </c>
      <c r="J688" s="74" t="s">
        <v>2832</v>
      </c>
      <c r="K688" s="74">
        <v>25678754</v>
      </c>
      <c r="L688" s="74">
        <v>0</v>
      </c>
      <c r="M688" s="74">
        <v>377082297</v>
      </c>
      <c r="N688" s="74">
        <v>377082297</v>
      </c>
      <c r="O688" s="74">
        <v>351403543</v>
      </c>
      <c r="P688" s="74">
        <v>377082297</v>
      </c>
      <c r="Q688" s="74">
        <v>351403543</v>
      </c>
      <c r="R688" s="74">
        <v>377082297</v>
      </c>
      <c r="S688" s="74">
        <v>351403543</v>
      </c>
    </row>
    <row r="689" spans="1:19" x14ac:dyDescent="0.35">
      <c r="A689" s="74" t="s">
        <v>695</v>
      </c>
      <c r="B689" s="74">
        <v>108</v>
      </c>
      <c r="C689" s="74" t="s">
        <v>1671</v>
      </c>
      <c r="D689" s="74">
        <v>108904</v>
      </c>
      <c r="E689" s="74" t="s">
        <v>2377</v>
      </c>
      <c r="F689" s="74">
        <v>6574530030</v>
      </c>
      <c r="G689" s="74">
        <v>6574530030</v>
      </c>
      <c r="H689" s="75">
        <v>6574530030</v>
      </c>
      <c r="I689" s="74" t="s">
        <v>2829</v>
      </c>
      <c r="J689" s="74" t="s">
        <v>2832</v>
      </c>
      <c r="K689" s="74">
        <v>218397064</v>
      </c>
      <c r="L689" s="74">
        <v>0</v>
      </c>
      <c r="M689" s="74">
        <v>6795474352</v>
      </c>
      <c r="N689" s="74">
        <v>6795474352</v>
      </c>
      <c r="O689" s="74">
        <v>6574530030</v>
      </c>
      <c r="P689" s="74">
        <v>6993790182</v>
      </c>
      <c r="Q689" s="74">
        <v>6772845860</v>
      </c>
      <c r="R689" s="74">
        <v>6993790182</v>
      </c>
      <c r="S689" s="74">
        <v>6772845860</v>
      </c>
    </row>
    <row r="690" spans="1:19" x14ac:dyDescent="0.35">
      <c r="A690" s="74" t="s">
        <v>696</v>
      </c>
      <c r="B690" s="74">
        <v>108</v>
      </c>
      <c r="C690" s="74" t="s">
        <v>1671</v>
      </c>
      <c r="D690" s="74">
        <v>108905</v>
      </c>
      <c r="E690" s="74" t="s">
        <v>2378</v>
      </c>
      <c r="F690" s="74">
        <v>518368965</v>
      </c>
      <c r="G690" s="74">
        <v>518368965</v>
      </c>
      <c r="H690" s="75">
        <v>518368965</v>
      </c>
      <c r="I690" s="74" t="s">
        <v>2829</v>
      </c>
      <c r="J690" s="74" t="s">
        <v>2832</v>
      </c>
      <c r="K690" s="74">
        <v>11432033</v>
      </c>
      <c r="L690" s="74">
        <v>0</v>
      </c>
      <c r="M690" s="74">
        <v>529800998</v>
      </c>
      <c r="N690" s="74">
        <v>529800998</v>
      </c>
      <c r="O690" s="74">
        <v>518368965</v>
      </c>
      <c r="P690" s="74">
        <v>529800998</v>
      </c>
      <c r="Q690" s="74">
        <v>518368965</v>
      </c>
      <c r="R690" s="74">
        <v>529800998</v>
      </c>
      <c r="S690" s="74">
        <v>518368965</v>
      </c>
    </row>
    <row r="691" spans="1:19" x14ac:dyDescent="0.35">
      <c r="A691" s="74" t="s">
        <v>697</v>
      </c>
      <c r="B691" s="74">
        <v>108</v>
      </c>
      <c r="C691" s="74" t="s">
        <v>1671</v>
      </c>
      <c r="D691" s="74">
        <v>108906</v>
      </c>
      <c r="E691" s="74" t="s">
        <v>2379</v>
      </c>
      <c r="F691" s="74">
        <v>7191336317</v>
      </c>
      <c r="G691" s="74">
        <v>7191336317</v>
      </c>
      <c r="H691" s="75">
        <v>7191336317</v>
      </c>
      <c r="I691" s="74" t="s">
        <v>2829</v>
      </c>
      <c r="J691" s="74" t="s">
        <v>2832</v>
      </c>
      <c r="K691" s="74">
        <v>192198496</v>
      </c>
      <c r="L691" s="74">
        <v>0</v>
      </c>
      <c r="M691" s="74">
        <v>7384909078</v>
      </c>
      <c r="N691" s="74">
        <v>7384909078</v>
      </c>
      <c r="O691" s="74">
        <v>7191336317</v>
      </c>
      <c r="P691" s="74">
        <v>7384909078</v>
      </c>
      <c r="Q691" s="74">
        <v>7191336317</v>
      </c>
      <c r="R691" s="74">
        <v>7384909078</v>
      </c>
      <c r="S691" s="74">
        <v>7191336317</v>
      </c>
    </row>
    <row r="692" spans="1:19" x14ac:dyDescent="0.35">
      <c r="A692" s="74" t="s">
        <v>698</v>
      </c>
      <c r="B692" s="74">
        <v>108</v>
      </c>
      <c r="C692" s="74" t="s">
        <v>1671</v>
      </c>
      <c r="D692" s="74">
        <v>108907</v>
      </c>
      <c r="E692" s="74" t="s">
        <v>2380</v>
      </c>
      <c r="F692" s="74">
        <v>538845094</v>
      </c>
      <c r="G692" s="74">
        <v>538845094</v>
      </c>
      <c r="H692" s="75">
        <v>538845094</v>
      </c>
      <c r="I692" s="74" t="s">
        <v>2829</v>
      </c>
      <c r="J692" s="74" t="s">
        <v>2832</v>
      </c>
      <c r="K692" s="74">
        <v>28987403</v>
      </c>
      <c r="L692" s="74">
        <v>0</v>
      </c>
      <c r="M692" s="74">
        <v>567832497</v>
      </c>
      <c r="N692" s="74">
        <v>567832497</v>
      </c>
      <c r="O692" s="74">
        <v>538845094</v>
      </c>
      <c r="P692" s="74">
        <v>567832497</v>
      </c>
      <c r="Q692" s="74">
        <v>538845094</v>
      </c>
      <c r="R692" s="74">
        <v>567832497</v>
      </c>
      <c r="S692" s="74">
        <v>538845094</v>
      </c>
    </row>
    <row r="693" spans="1:19" x14ac:dyDescent="0.35">
      <c r="A693" s="74" t="s">
        <v>699</v>
      </c>
      <c r="B693" s="74">
        <v>108</v>
      </c>
      <c r="C693" s="74" t="s">
        <v>1671</v>
      </c>
      <c r="D693" s="74">
        <v>108908</v>
      </c>
      <c r="E693" s="74" t="s">
        <v>2381</v>
      </c>
      <c r="F693" s="74">
        <v>2004060698</v>
      </c>
      <c r="G693" s="74">
        <v>2004060698</v>
      </c>
      <c r="H693" s="75">
        <v>2004060698</v>
      </c>
      <c r="I693" s="74" t="s">
        <v>2829</v>
      </c>
      <c r="J693" s="74" t="s">
        <v>2832</v>
      </c>
      <c r="K693" s="74">
        <v>102028923</v>
      </c>
      <c r="L693" s="74">
        <v>0</v>
      </c>
      <c r="M693" s="74">
        <v>2106611083</v>
      </c>
      <c r="N693" s="74">
        <v>2106611083</v>
      </c>
      <c r="O693" s="74">
        <v>2004060698</v>
      </c>
      <c r="P693" s="74">
        <v>2106611083</v>
      </c>
      <c r="Q693" s="74">
        <v>2004060698</v>
      </c>
      <c r="R693" s="74">
        <v>2106611083</v>
      </c>
      <c r="S693" s="74">
        <v>2004060698</v>
      </c>
    </row>
    <row r="694" spans="1:19" x14ac:dyDescent="0.35">
      <c r="A694" s="74" t="s">
        <v>700</v>
      </c>
      <c r="B694" s="74">
        <v>108</v>
      </c>
      <c r="C694" s="74" t="s">
        <v>1671</v>
      </c>
      <c r="D694" s="74">
        <v>108909</v>
      </c>
      <c r="E694" s="74" t="s">
        <v>2382</v>
      </c>
      <c r="F694" s="74">
        <v>4477457135</v>
      </c>
      <c r="G694" s="74">
        <v>4477457135</v>
      </c>
      <c r="H694" s="75">
        <v>4477457135</v>
      </c>
      <c r="I694" s="74" t="s">
        <v>2829</v>
      </c>
      <c r="J694" s="74" t="s">
        <v>2832</v>
      </c>
      <c r="K694" s="74">
        <v>188049808</v>
      </c>
      <c r="L694" s="74">
        <v>0</v>
      </c>
      <c r="M694" s="74">
        <v>4665506943</v>
      </c>
      <c r="N694" s="74">
        <v>4665506943</v>
      </c>
      <c r="O694" s="74">
        <v>4477457135</v>
      </c>
      <c r="P694" s="74">
        <v>4665506943</v>
      </c>
      <c r="Q694" s="74">
        <v>4477457135</v>
      </c>
      <c r="R694" s="74">
        <v>4665506943</v>
      </c>
      <c r="S694" s="74">
        <v>4477457135</v>
      </c>
    </row>
    <row r="695" spans="1:19" x14ac:dyDescent="0.35">
      <c r="A695" s="74" t="s">
        <v>701</v>
      </c>
      <c r="B695" s="74">
        <v>108</v>
      </c>
      <c r="C695" s="74" t="s">
        <v>1671</v>
      </c>
      <c r="D695" s="74">
        <v>108910</v>
      </c>
      <c r="E695" s="74" t="s">
        <v>2383</v>
      </c>
      <c r="F695" s="74">
        <v>171251326</v>
      </c>
      <c r="G695" s="74">
        <v>171251326</v>
      </c>
      <c r="H695" s="75">
        <v>171251326</v>
      </c>
      <c r="I695" s="74" t="s">
        <v>2829</v>
      </c>
      <c r="J695" s="74" t="s">
        <v>2832</v>
      </c>
      <c r="K695" s="74">
        <v>10370651</v>
      </c>
      <c r="L695" s="74">
        <v>0</v>
      </c>
      <c r="M695" s="74">
        <v>181621977</v>
      </c>
      <c r="N695" s="74">
        <v>181621977</v>
      </c>
      <c r="O695" s="74">
        <v>171251326</v>
      </c>
      <c r="P695" s="74">
        <v>181621977</v>
      </c>
      <c r="Q695" s="74">
        <v>171251326</v>
      </c>
      <c r="R695" s="74">
        <v>181621977</v>
      </c>
      <c r="S695" s="74">
        <v>171251326</v>
      </c>
    </row>
    <row r="696" spans="1:19" x14ac:dyDescent="0.35">
      <c r="A696" s="74" t="s">
        <v>702</v>
      </c>
      <c r="B696" s="74">
        <v>108</v>
      </c>
      <c r="C696" s="74" t="s">
        <v>1671</v>
      </c>
      <c r="D696" s="74">
        <v>108911</v>
      </c>
      <c r="E696" s="74" t="s">
        <v>2384</v>
      </c>
      <c r="F696" s="74">
        <v>3182146746</v>
      </c>
      <c r="G696" s="74">
        <v>3182146746</v>
      </c>
      <c r="H696" s="75">
        <v>3182146746</v>
      </c>
      <c r="I696" s="74" t="s">
        <v>2829</v>
      </c>
      <c r="J696" s="74" t="s">
        <v>2832</v>
      </c>
      <c r="K696" s="74">
        <v>81858855</v>
      </c>
      <c r="L696" s="74">
        <v>0</v>
      </c>
      <c r="M696" s="74">
        <v>3264005601</v>
      </c>
      <c r="N696" s="74">
        <v>3264005601</v>
      </c>
      <c r="O696" s="74">
        <v>3182146746</v>
      </c>
      <c r="P696" s="74">
        <v>3264005601</v>
      </c>
      <c r="Q696" s="74">
        <v>3182146746</v>
      </c>
      <c r="R696" s="74">
        <v>3264005601</v>
      </c>
      <c r="S696" s="74">
        <v>3182146746</v>
      </c>
    </row>
    <row r="697" spans="1:19" x14ac:dyDescent="0.35">
      <c r="A697" s="74" t="s">
        <v>703</v>
      </c>
      <c r="B697" s="74">
        <v>108</v>
      </c>
      <c r="C697" s="74" t="s">
        <v>1671</v>
      </c>
      <c r="D697" s="74">
        <v>108912</v>
      </c>
      <c r="E697" s="74" t="s">
        <v>2385</v>
      </c>
      <c r="F697" s="74">
        <v>2499743174</v>
      </c>
      <c r="G697" s="74">
        <v>2499743174</v>
      </c>
      <c r="H697" s="75">
        <v>2499743174</v>
      </c>
      <c r="I697" s="74" t="s">
        <v>2829</v>
      </c>
      <c r="J697" s="74" t="s">
        <v>2832</v>
      </c>
      <c r="K697" s="74">
        <v>138345930</v>
      </c>
      <c r="L697" s="74">
        <v>0</v>
      </c>
      <c r="M697" s="74">
        <v>2638089104</v>
      </c>
      <c r="N697" s="74">
        <v>2638089104</v>
      </c>
      <c r="O697" s="74">
        <v>2499743174</v>
      </c>
      <c r="P697" s="74">
        <v>2638089104</v>
      </c>
      <c r="Q697" s="74">
        <v>2499743174</v>
      </c>
      <c r="R697" s="74">
        <v>2638089104</v>
      </c>
      <c r="S697" s="74">
        <v>2499743174</v>
      </c>
    </row>
    <row r="698" spans="1:19" x14ac:dyDescent="0.35">
      <c r="A698" s="74" t="s">
        <v>704</v>
      </c>
      <c r="B698" s="74">
        <v>108</v>
      </c>
      <c r="C698" s="74" t="s">
        <v>1671</v>
      </c>
      <c r="D698" s="74">
        <v>108913</v>
      </c>
      <c r="E698" s="74" t="s">
        <v>2386</v>
      </c>
      <c r="F698" s="74">
        <v>2268002129</v>
      </c>
      <c r="G698" s="74">
        <v>2268002129</v>
      </c>
      <c r="H698" s="75">
        <v>2268002129</v>
      </c>
      <c r="I698" s="74" t="s">
        <v>2829</v>
      </c>
      <c r="J698" s="74" t="s">
        <v>2832</v>
      </c>
      <c r="K698" s="74">
        <v>107398597</v>
      </c>
      <c r="L698" s="74">
        <v>0</v>
      </c>
      <c r="M698" s="74">
        <v>2375400726</v>
      </c>
      <c r="N698" s="74">
        <v>2375400726</v>
      </c>
      <c r="O698" s="74">
        <v>2268002129</v>
      </c>
      <c r="P698" s="74">
        <v>2375400726</v>
      </c>
      <c r="Q698" s="74">
        <v>2268002129</v>
      </c>
      <c r="R698" s="74">
        <v>2375400726</v>
      </c>
      <c r="S698" s="74">
        <v>2268002129</v>
      </c>
    </row>
    <row r="699" spans="1:19" x14ac:dyDescent="0.35">
      <c r="A699" s="74" t="s">
        <v>705</v>
      </c>
      <c r="B699" s="74">
        <v>108</v>
      </c>
      <c r="C699" s="74" t="s">
        <v>1671</v>
      </c>
      <c r="D699" s="74">
        <v>108914</v>
      </c>
      <c r="E699" s="74" t="s">
        <v>2387</v>
      </c>
      <c r="F699" s="74">
        <v>101068018</v>
      </c>
      <c r="G699" s="74">
        <v>101068018</v>
      </c>
      <c r="H699" s="75">
        <v>101068018</v>
      </c>
      <c r="I699" s="74" t="s">
        <v>2829</v>
      </c>
      <c r="J699" s="74" t="s">
        <v>2832</v>
      </c>
      <c r="K699" s="74">
        <v>4002707</v>
      </c>
      <c r="L699" s="74">
        <v>0</v>
      </c>
      <c r="M699" s="74">
        <v>105070725</v>
      </c>
      <c r="N699" s="74">
        <v>105070725</v>
      </c>
      <c r="O699" s="74">
        <v>101068018</v>
      </c>
      <c r="P699" s="74">
        <v>105070725</v>
      </c>
      <c r="Q699" s="74">
        <v>101068018</v>
      </c>
      <c r="R699" s="74">
        <v>105070725</v>
      </c>
      <c r="S699" s="74">
        <v>101068018</v>
      </c>
    </row>
    <row r="700" spans="1:19" x14ac:dyDescent="0.35">
      <c r="A700" s="74" t="s">
        <v>706</v>
      </c>
      <c r="B700" s="74">
        <v>108</v>
      </c>
      <c r="C700" s="74" t="s">
        <v>1671</v>
      </c>
      <c r="D700" s="74">
        <v>108915</v>
      </c>
      <c r="E700" s="74" t="s">
        <v>2388</v>
      </c>
      <c r="F700" s="74">
        <v>117130943</v>
      </c>
      <c r="G700" s="74">
        <v>116943825</v>
      </c>
      <c r="H700" s="75">
        <v>117130943</v>
      </c>
      <c r="I700" s="74" t="s">
        <v>2829</v>
      </c>
      <c r="J700" s="74" t="s">
        <v>2833</v>
      </c>
      <c r="K700" s="74">
        <v>5560593</v>
      </c>
      <c r="L700" s="74">
        <v>0</v>
      </c>
      <c r="M700" s="74">
        <v>122756536</v>
      </c>
      <c r="N700" s="74">
        <v>122756536</v>
      </c>
      <c r="O700" s="74">
        <v>117130943</v>
      </c>
      <c r="P700" s="74">
        <v>122756536</v>
      </c>
      <c r="Q700" s="74">
        <v>117130943</v>
      </c>
      <c r="R700" s="74">
        <v>122756536</v>
      </c>
      <c r="S700" s="74">
        <v>117130943</v>
      </c>
    </row>
    <row r="701" spans="1:19" x14ac:dyDescent="0.35">
      <c r="A701" s="74" t="s">
        <v>707</v>
      </c>
      <c r="B701" s="74">
        <v>108</v>
      </c>
      <c r="C701" s="74" t="s">
        <v>1671</v>
      </c>
      <c r="D701" s="74">
        <v>108916</v>
      </c>
      <c r="E701" s="74" t="s">
        <v>2094</v>
      </c>
      <c r="F701" s="74">
        <v>604613889</v>
      </c>
      <c r="G701" s="74">
        <v>604613889</v>
      </c>
      <c r="H701" s="75">
        <v>604613889</v>
      </c>
      <c r="I701" s="74" t="s">
        <v>2829</v>
      </c>
      <c r="J701" s="74" t="s">
        <v>2832</v>
      </c>
      <c r="K701" s="74">
        <v>23208851</v>
      </c>
      <c r="L701" s="74">
        <v>0</v>
      </c>
      <c r="M701" s="74">
        <v>628092740</v>
      </c>
      <c r="N701" s="74">
        <v>628092740</v>
      </c>
      <c r="O701" s="74">
        <v>604613889</v>
      </c>
      <c r="P701" s="74">
        <v>628092740</v>
      </c>
      <c r="Q701" s="74">
        <v>604613889</v>
      </c>
      <c r="R701" s="74">
        <v>628092740</v>
      </c>
      <c r="S701" s="74">
        <v>604613889</v>
      </c>
    </row>
    <row r="702" spans="1:19" x14ac:dyDescent="0.35">
      <c r="A702" s="74" t="s">
        <v>708</v>
      </c>
      <c r="B702" s="74">
        <v>108</v>
      </c>
      <c r="C702" s="74" t="s">
        <v>1671</v>
      </c>
      <c r="D702" s="74">
        <v>245902</v>
      </c>
      <c r="E702" s="74" t="s">
        <v>1999</v>
      </c>
      <c r="F702" s="74">
        <v>9592645</v>
      </c>
      <c r="G702" s="74">
        <v>9592645</v>
      </c>
      <c r="H702" s="75">
        <v>9592645</v>
      </c>
      <c r="I702" s="74" t="s">
        <v>2829</v>
      </c>
      <c r="J702" s="74" t="s">
        <v>2832</v>
      </c>
      <c r="K702" s="74">
        <v>150761</v>
      </c>
      <c r="L702" s="74">
        <v>0</v>
      </c>
      <c r="M702" s="74">
        <v>9743406</v>
      </c>
      <c r="N702" s="74">
        <v>9743406</v>
      </c>
      <c r="O702" s="74">
        <v>9592645</v>
      </c>
      <c r="P702" s="74">
        <v>9743406</v>
      </c>
      <c r="Q702" s="74">
        <v>9592645</v>
      </c>
      <c r="R702" s="74">
        <v>9743406</v>
      </c>
      <c r="S702" s="74">
        <v>9592645</v>
      </c>
    </row>
    <row r="703" spans="1:19" x14ac:dyDescent="0.35">
      <c r="A703" s="74" t="s">
        <v>709</v>
      </c>
      <c r="B703" s="74">
        <v>109</v>
      </c>
      <c r="C703" s="74" t="s">
        <v>1672</v>
      </c>
      <c r="D703" s="74">
        <v>70909</v>
      </c>
      <c r="E703" s="74" t="s">
        <v>2183</v>
      </c>
      <c r="F703" s="74">
        <v>26807346</v>
      </c>
      <c r="G703" s="74">
        <v>26944776</v>
      </c>
      <c r="H703" s="75">
        <v>26807346</v>
      </c>
      <c r="I703" s="74" t="s">
        <v>2829</v>
      </c>
      <c r="J703" s="74" t="s">
        <v>2833</v>
      </c>
      <c r="K703" s="74">
        <v>387718</v>
      </c>
      <c r="L703" s="74">
        <v>0</v>
      </c>
      <c r="M703" s="74">
        <v>27195064</v>
      </c>
      <c r="N703" s="74">
        <v>27195064</v>
      </c>
      <c r="O703" s="74">
        <v>26807346</v>
      </c>
      <c r="P703" s="74">
        <v>27195064</v>
      </c>
      <c r="Q703" s="74">
        <v>26807346</v>
      </c>
      <c r="R703" s="74">
        <v>27195064</v>
      </c>
      <c r="S703" s="74">
        <v>26807346</v>
      </c>
    </row>
    <row r="704" spans="1:19" x14ac:dyDescent="0.35">
      <c r="A704" s="74" t="s">
        <v>710</v>
      </c>
      <c r="B704" s="74">
        <v>109</v>
      </c>
      <c r="C704" s="74" t="s">
        <v>1672</v>
      </c>
      <c r="D704" s="74">
        <v>109901</v>
      </c>
      <c r="E704" s="74" t="s">
        <v>2389</v>
      </c>
      <c r="F704" s="74">
        <v>95842678</v>
      </c>
      <c r="G704" s="74">
        <v>98747279</v>
      </c>
      <c r="H704" s="75">
        <v>95842678</v>
      </c>
      <c r="I704" s="74" t="s">
        <v>2829</v>
      </c>
      <c r="J704" s="74" t="s">
        <v>2833</v>
      </c>
      <c r="K704" s="74">
        <v>2844728</v>
      </c>
      <c r="L704" s="74">
        <v>0</v>
      </c>
      <c r="M704" s="74">
        <v>98687406</v>
      </c>
      <c r="N704" s="74">
        <v>98687406</v>
      </c>
      <c r="O704" s="74">
        <v>95842678</v>
      </c>
      <c r="P704" s="74">
        <v>98687406</v>
      </c>
      <c r="Q704" s="74">
        <v>95842678</v>
      </c>
      <c r="R704" s="74">
        <v>98687406</v>
      </c>
      <c r="S704" s="74">
        <v>95842678</v>
      </c>
    </row>
    <row r="705" spans="1:19" x14ac:dyDescent="0.35">
      <c r="A705" s="74" t="s">
        <v>711</v>
      </c>
      <c r="B705" s="74">
        <v>109</v>
      </c>
      <c r="C705" s="74" t="s">
        <v>1672</v>
      </c>
      <c r="D705" s="74">
        <v>109902</v>
      </c>
      <c r="E705" s="74" t="s">
        <v>2390</v>
      </c>
      <c r="F705" s="74">
        <v>87166258</v>
      </c>
      <c r="G705" s="74">
        <v>89610901</v>
      </c>
      <c r="H705" s="75">
        <v>87166258</v>
      </c>
      <c r="I705" s="74" t="s">
        <v>2829</v>
      </c>
      <c r="J705" s="74" t="s">
        <v>2833</v>
      </c>
      <c r="K705" s="74">
        <v>2325805</v>
      </c>
      <c r="L705" s="74">
        <v>0</v>
      </c>
      <c r="M705" s="74">
        <v>89492063</v>
      </c>
      <c r="N705" s="74">
        <v>89492063</v>
      </c>
      <c r="O705" s="74">
        <v>87166258</v>
      </c>
      <c r="P705" s="74">
        <v>89492063</v>
      </c>
      <c r="Q705" s="74">
        <v>87166258</v>
      </c>
      <c r="R705" s="74">
        <v>89492063</v>
      </c>
      <c r="S705" s="74">
        <v>87166258</v>
      </c>
    </row>
    <row r="706" spans="1:19" x14ac:dyDescent="0.35">
      <c r="A706" s="74" t="s">
        <v>712</v>
      </c>
      <c r="B706" s="74">
        <v>109</v>
      </c>
      <c r="C706" s="74" t="s">
        <v>1672</v>
      </c>
      <c r="D706" s="74">
        <v>109903</v>
      </c>
      <c r="E706" s="74" t="s">
        <v>2391</v>
      </c>
      <c r="F706" s="74">
        <v>91751855</v>
      </c>
      <c r="G706" s="74">
        <v>97647281</v>
      </c>
      <c r="H706" s="75">
        <v>91751855</v>
      </c>
      <c r="I706" s="74" t="s">
        <v>2829</v>
      </c>
      <c r="J706" s="74" t="s">
        <v>2833</v>
      </c>
      <c r="K706" s="74">
        <v>3750061</v>
      </c>
      <c r="L706" s="74">
        <v>0</v>
      </c>
      <c r="M706" s="74">
        <v>95501916</v>
      </c>
      <c r="N706" s="74">
        <v>95501916</v>
      </c>
      <c r="O706" s="74">
        <v>91751855</v>
      </c>
      <c r="P706" s="74">
        <v>95501916</v>
      </c>
      <c r="Q706" s="74">
        <v>91751855</v>
      </c>
      <c r="R706" s="74">
        <v>95501916</v>
      </c>
      <c r="S706" s="74">
        <v>91751855</v>
      </c>
    </row>
    <row r="707" spans="1:19" x14ac:dyDescent="0.35">
      <c r="A707" s="74" t="s">
        <v>713</v>
      </c>
      <c r="B707" s="74">
        <v>109</v>
      </c>
      <c r="C707" s="74" t="s">
        <v>1672</v>
      </c>
      <c r="D707" s="74">
        <v>109904</v>
      </c>
      <c r="E707" s="74" t="s">
        <v>2392</v>
      </c>
      <c r="F707" s="74">
        <v>697340806</v>
      </c>
      <c r="G707" s="74">
        <v>722645849</v>
      </c>
      <c r="H707" s="75">
        <v>697340806</v>
      </c>
      <c r="I707" s="74" t="s">
        <v>2829</v>
      </c>
      <c r="J707" s="74" t="s">
        <v>2833</v>
      </c>
      <c r="K707" s="74">
        <v>17517004</v>
      </c>
      <c r="L707" s="74">
        <v>0</v>
      </c>
      <c r="M707" s="74">
        <v>714857810</v>
      </c>
      <c r="N707" s="74">
        <v>714857810</v>
      </c>
      <c r="O707" s="74">
        <v>697340806</v>
      </c>
      <c r="P707" s="74">
        <v>789571450</v>
      </c>
      <c r="Q707" s="74">
        <v>772054446</v>
      </c>
      <c r="R707" s="74">
        <v>789571450</v>
      </c>
      <c r="S707" s="74">
        <v>772054446</v>
      </c>
    </row>
    <row r="708" spans="1:19" x14ac:dyDescent="0.35">
      <c r="A708" s="74" t="s">
        <v>714</v>
      </c>
      <c r="B708" s="74">
        <v>109</v>
      </c>
      <c r="C708" s="74" t="s">
        <v>1672</v>
      </c>
      <c r="D708" s="74">
        <v>109905</v>
      </c>
      <c r="E708" s="74" t="s">
        <v>1941</v>
      </c>
      <c r="F708" s="74">
        <v>80886037</v>
      </c>
      <c r="G708" s="74">
        <v>82359516</v>
      </c>
      <c r="H708" s="75">
        <v>80886037</v>
      </c>
      <c r="I708" s="74" t="s">
        <v>2829</v>
      </c>
      <c r="J708" s="74" t="s">
        <v>2833</v>
      </c>
      <c r="K708" s="74">
        <v>4070696</v>
      </c>
      <c r="L708" s="74">
        <v>0</v>
      </c>
      <c r="M708" s="74">
        <v>84956733</v>
      </c>
      <c r="N708" s="74">
        <v>84956733</v>
      </c>
      <c r="O708" s="74">
        <v>80886037</v>
      </c>
      <c r="P708" s="74">
        <v>84956733</v>
      </c>
      <c r="Q708" s="74">
        <v>80886037</v>
      </c>
      <c r="R708" s="74">
        <v>84956733</v>
      </c>
      <c r="S708" s="74">
        <v>80886037</v>
      </c>
    </row>
    <row r="709" spans="1:19" x14ac:dyDescent="0.35">
      <c r="A709" s="74" t="s">
        <v>715</v>
      </c>
      <c r="B709" s="74">
        <v>109</v>
      </c>
      <c r="C709" s="74" t="s">
        <v>1672</v>
      </c>
      <c r="D709" s="74">
        <v>109907</v>
      </c>
      <c r="E709" s="74" t="s">
        <v>2393</v>
      </c>
      <c r="F709" s="74">
        <v>209035379</v>
      </c>
      <c r="G709" s="74">
        <v>219768993</v>
      </c>
      <c r="H709" s="75">
        <v>209035379</v>
      </c>
      <c r="I709" s="74" t="s">
        <v>2829</v>
      </c>
      <c r="J709" s="74" t="s">
        <v>2833</v>
      </c>
      <c r="K709" s="74">
        <v>7005160</v>
      </c>
      <c r="L709" s="74">
        <v>0</v>
      </c>
      <c r="M709" s="74">
        <v>216040539</v>
      </c>
      <c r="N709" s="74">
        <v>216040539</v>
      </c>
      <c r="O709" s="74">
        <v>209035379</v>
      </c>
      <c r="P709" s="74">
        <v>216040539</v>
      </c>
      <c r="Q709" s="74">
        <v>209035379</v>
      </c>
      <c r="R709" s="74">
        <v>216040539</v>
      </c>
      <c r="S709" s="74">
        <v>209035379</v>
      </c>
    </row>
    <row r="710" spans="1:19" x14ac:dyDescent="0.35">
      <c r="A710" s="74" t="s">
        <v>716</v>
      </c>
      <c r="B710" s="74">
        <v>109</v>
      </c>
      <c r="C710" s="74" t="s">
        <v>1672</v>
      </c>
      <c r="D710" s="74">
        <v>109908</v>
      </c>
      <c r="E710" s="74" t="s">
        <v>2394</v>
      </c>
      <c r="F710" s="74">
        <v>51108436</v>
      </c>
      <c r="G710" s="74">
        <v>53345258</v>
      </c>
      <c r="H710" s="75">
        <v>51108436</v>
      </c>
      <c r="I710" s="74" t="s">
        <v>2829</v>
      </c>
      <c r="J710" s="74" t="s">
        <v>2833</v>
      </c>
      <c r="K710" s="74">
        <v>1181723</v>
      </c>
      <c r="L710" s="74">
        <v>0</v>
      </c>
      <c r="M710" s="74">
        <v>52290159</v>
      </c>
      <c r="N710" s="74">
        <v>52290159</v>
      </c>
      <c r="O710" s="74">
        <v>51108436</v>
      </c>
      <c r="P710" s="74">
        <v>52290159</v>
      </c>
      <c r="Q710" s="74">
        <v>51108436</v>
      </c>
      <c r="R710" s="74">
        <v>52290159</v>
      </c>
      <c r="S710" s="74">
        <v>51108436</v>
      </c>
    </row>
    <row r="711" spans="1:19" x14ac:dyDescent="0.35">
      <c r="A711" s="74" t="s">
        <v>717</v>
      </c>
      <c r="B711" s="74">
        <v>109</v>
      </c>
      <c r="C711" s="74" t="s">
        <v>1672</v>
      </c>
      <c r="D711" s="74">
        <v>109910</v>
      </c>
      <c r="E711" s="74" t="s">
        <v>2395</v>
      </c>
      <c r="F711" s="74">
        <v>28158147</v>
      </c>
      <c r="G711" s="74">
        <v>27177942</v>
      </c>
      <c r="H711" s="75">
        <v>28158147</v>
      </c>
      <c r="I711" s="74" t="s">
        <v>2829</v>
      </c>
      <c r="J711" s="74" t="s">
        <v>2833</v>
      </c>
      <c r="K711" s="74">
        <v>1558542</v>
      </c>
      <c r="L711" s="74">
        <v>0</v>
      </c>
      <c r="M711" s="74">
        <v>29716689</v>
      </c>
      <c r="N711" s="74">
        <v>29716689</v>
      </c>
      <c r="O711" s="74">
        <v>28158147</v>
      </c>
      <c r="P711" s="74">
        <v>29716689</v>
      </c>
      <c r="Q711" s="74">
        <v>28158147</v>
      </c>
      <c r="R711" s="74">
        <v>29716689</v>
      </c>
      <c r="S711" s="74">
        <v>28158147</v>
      </c>
    </row>
    <row r="712" spans="1:19" x14ac:dyDescent="0.35">
      <c r="A712" s="74" t="s">
        <v>718</v>
      </c>
      <c r="B712" s="74">
        <v>109</v>
      </c>
      <c r="C712" s="74" t="s">
        <v>1672</v>
      </c>
      <c r="D712" s="74">
        <v>109911</v>
      </c>
      <c r="E712" s="74" t="s">
        <v>2396</v>
      </c>
      <c r="F712" s="74">
        <v>616888876</v>
      </c>
      <c r="G712" s="74">
        <v>628323090</v>
      </c>
      <c r="H712" s="75">
        <v>616888876</v>
      </c>
      <c r="I712" s="74" t="s">
        <v>2829</v>
      </c>
      <c r="J712" s="74" t="s">
        <v>2833</v>
      </c>
      <c r="K712" s="74">
        <v>24403322</v>
      </c>
      <c r="L712" s="74">
        <v>0</v>
      </c>
      <c r="M712" s="74">
        <v>641292198</v>
      </c>
      <c r="N712" s="74">
        <v>641292198</v>
      </c>
      <c r="O712" s="74">
        <v>616888876</v>
      </c>
      <c r="P712" s="74">
        <v>641292198</v>
      </c>
      <c r="Q712" s="74">
        <v>616888876</v>
      </c>
      <c r="R712" s="74">
        <v>641292198</v>
      </c>
      <c r="S712" s="74">
        <v>616888876</v>
      </c>
    </row>
    <row r="713" spans="1:19" x14ac:dyDescent="0.35">
      <c r="A713" s="74" t="s">
        <v>719</v>
      </c>
      <c r="B713" s="74">
        <v>109</v>
      </c>
      <c r="C713" s="74" t="s">
        <v>1672</v>
      </c>
      <c r="D713" s="74">
        <v>109912</v>
      </c>
      <c r="E713" s="74" t="s">
        <v>2397</v>
      </c>
      <c r="F713" s="74">
        <v>87168364</v>
      </c>
      <c r="G713" s="74">
        <v>93526030</v>
      </c>
      <c r="H713" s="75">
        <v>87168364</v>
      </c>
      <c r="I713" s="74" t="s">
        <v>2829</v>
      </c>
      <c r="J713" s="74" t="s">
        <v>2833</v>
      </c>
      <c r="K713" s="74">
        <v>3088700</v>
      </c>
      <c r="L713" s="74">
        <v>0</v>
      </c>
      <c r="M713" s="74">
        <v>90257064</v>
      </c>
      <c r="N713" s="74">
        <v>90257064</v>
      </c>
      <c r="O713" s="74">
        <v>87168364</v>
      </c>
      <c r="P713" s="74">
        <v>90257064</v>
      </c>
      <c r="Q713" s="74">
        <v>87168364</v>
      </c>
      <c r="R713" s="74">
        <v>90257064</v>
      </c>
      <c r="S713" s="74">
        <v>87168364</v>
      </c>
    </row>
    <row r="714" spans="1:19" x14ac:dyDescent="0.35">
      <c r="A714" s="74" t="s">
        <v>720</v>
      </c>
      <c r="B714" s="74">
        <v>109</v>
      </c>
      <c r="C714" s="74" t="s">
        <v>1672</v>
      </c>
      <c r="D714" s="74">
        <v>109913</v>
      </c>
      <c r="E714" s="74" t="s">
        <v>2398</v>
      </c>
      <c r="F714" s="74">
        <v>154305542</v>
      </c>
      <c r="G714" s="74">
        <v>161597798</v>
      </c>
      <c r="H714" s="75">
        <v>154305542</v>
      </c>
      <c r="I714" s="74" t="s">
        <v>2829</v>
      </c>
      <c r="J714" s="74" t="s">
        <v>2833</v>
      </c>
      <c r="K714" s="74">
        <v>3732650</v>
      </c>
      <c r="L714" s="74">
        <v>0</v>
      </c>
      <c r="M714" s="74">
        <v>158038192</v>
      </c>
      <c r="N714" s="74">
        <v>158038192</v>
      </c>
      <c r="O714" s="74">
        <v>154305542</v>
      </c>
      <c r="P714" s="74">
        <v>158038192</v>
      </c>
      <c r="Q714" s="74">
        <v>154305542</v>
      </c>
      <c r="R714" s="74">
        <v>158038192</v>
      </c>
      <c r="S714" s="74">
        <v>154305542</v>
      </c>
    </row>
    <row r="715" spans="1:19" x14ac:dyDescent="0.35">
      <c r="A715" s="74" t="s">
        <v>721</v>
      </c>
      <c r="B715" s="74">
        <v>109</v>
      </c>
      <c r="C715" s="74" t="s">
        <v>1672</v>
      </c>
      <c r="D715" s="74">
        <v>109914</v>
      </c>
      <c r="E715" s="74" t="s">
        <v>2399</v>
      </c>
      <c r="F715" s="74">
        <v>31064977</v>
      </c>
      <c r="G715" s="74">
        <v>30565981</v>
      </c>
      <c r="H715" s="75">
        <v>31064977</v>
      </c>
      <c r="I715" s="74" t="s">
        <v>2829</v>
      </c>
      <c r="J715" s="74" t="s">
        <v>2833</v>
      </c>
      <c r="K715" s="74">
        <v>1358057</v>
      </c>
      <c r="L715" s="74">
        <v>0</v>
      </c>
      <c r="M715" s="74">
        <v>32423034</v>
      </c>
      <c r="N715" s="74">
        <v>32423034</v>
      </c>
      <c r="O715" s="74">
        <v>31064977</v>
      </c>
      <c r="P715" s="74">
        <v>32423034</v>
      </c>
      <c r="Q715" s="74">
        <v>31064977</v>
      </c>
      <c r="R715" s="74">
        <v>32423034</v>
      </c>
      <c r="S715" s="74">
        <v>31064977</v>
      </c>
    </row>
    <row r="716" spans="1:19" x14ac:dyDescent="0.35">
      <c r="A716" s="74" t="s">
        <v>722</v>
      </c>
      <c r="B716" s="74">
        <v>109</v>
      </c>
      <c r="C716" s="74" t="s">
        <v>1672</v>
      </c>
      <c r="D716" s="74">
        <v>126904</v>
      </c>
      <c r="E716" s="74" t="s">
        <v>2400</v>
      </c>
      <c r="F716" s="74">
        <v>6976905</v>
      </c>
      <c r="G716" s="74">
        <v>6976905</v>
      </c>
      <c r="H716" s="75">
        <v>6976905</v>
      </c>
      <c r="I716" s="74" t="s">
        <v>2829</v>
      </c>
      <c r="J716" s="74" t="s">
        <v>2833</v>
      </c>
      <c r="K716" s="74">
        <v>130000</v>
      </c>
      <c r="L716" s="74">
        <v>0</v>
      </c>
      <c r="M716" s="74">
        <v>7106905</v>
      </c>
      <c r="N716" s="74">
        <v>7106905</v>
      </c>
      <c r="O716" s="74">
        <v>6976905</v>
      </c>
      <c r="P716" s="74">
        <v>7106905</v>
      </c>
      <c r="Q716" s="74">
        <v>6976905</v>
      </c>
      <c r="R716" s="74">
        <v>7106905</v>
      </c>
      <c r="S716" s="74">
        <v>6976905</v>
      </c>
    </row>
    <row r="717" spans="1:19" x14ac:dyDescent="0.35">
      <c r="A717" s="74" t="s">
        <v>723</v>
      </c>
      <c r="B717" s="74">
        <v>109</v>
      </c>
      <c r="C717" s="74" t="s">
        <v>1672</v>
      </c>
      <c r="D717" s="74">
        <v>126907</v>
      </c>
      <c r="E717" s="74" t="s">
        <v>2401</v>
      </c>
      <c r="F717" s="74">
        <v>2757505</v>
      </c>
      <c r="G717" s="74">
        <v>2757505</v>
      </c>
      <c r="H717" s="75">
        <v>2757505</v>
      </c>
      <c r="I717" s="74" t="s">
        <v>2829</v>
      </c>
      <c r="J717" s="74" t="s">
        <v>2833</v>
      </c>
      <c r="K717" s="74">
        <v>50000</v>
      </c>
      <c r="L717" s="74">
        <v>0</v>
      </c>
      <c r="M717" s="74">
        <v>2807505</v>
      </c>
      <c r="N717" s="74">
        <v>2807505</v>
      </c>
      <c r="O717" s="74">
        <v>2757505</v>
      </c>
      <c r="P717" s="74">
        <v>2807505</v>
      </c>
      <c r="Q717" s="74">
        <v>2757505</v>
      </c>
      <c r="R717" s="74">
        <v>2807505</v>
      </c>
      <c r="S717" s="74">
        <v>2757505</v>
      </c>
    </row>
    <row r="718" spans="1:19" x14ac:dyDescent="0.35">
      <c r="A718" s="74" t="s">
        <v>724</v>
      </c>
      <c r="B718" s="74">
        <v>109</v>
      </c>
      <c r="C718" s="74" t="s">
        <v>1672</v>
      </c>
      <c r="D718" s="74">
        <v>161916</v>
      </c>
      <c r="E718" s="74" t="s">
        <v>2402</v>
      </c>
      <c r="F718" s="74">
        <v>7496498</v>
      </c>
      <c r="G718" s="74">
        <v>7496498</v>
      </c>
      <c r="H718" s="75">
        <v>7496498</v>
      </c>
      <c r="I718" s="74" t="s">
        <v>2829</v>
      </c>
      <c r="J718" s="74" t="s">
        <v>2833</v>
      </c>
      <c r="K718" s="74">
        <v>235000</v>
      </c>
      <c r="L718" s="74">
        <v>0</v>
      </c>
      <c r="M718" s="74">
        <v>7731498</v>
      </c>
      <c r="N718" s="74">
        <v>7731498</v>
      </c>
      <c r="O718" s="74">
        <v>7496498</v>
      </c>
      <c r="P718" s="74">
        <v>7731498</v>
      </c>
      <c r="Q718" s="74">
        <v>7496498</v>
      </c>
      <c r="R718" s="74">
        <v>7731498</v>
      </c>
      <c r="S718" s="74">
        <v>7496498</v>
      </c>
    </row>
    <row r="719" spans="1:19" x14ac:dyDescent="0.35">
      <c r="A719" s="74" t="s">
        <v>725</v>
      </c>
      <c r="B719" s="74">
        <v>109</v>
      </c>
      <c r="C719" s="74" t="s">
        <v>1672</v>
      </c>
      <c r="D719" s="74">
        <v>161918</v>
      </c>
      <c r="E719" s="74" t="s">
        <v>2403</v>
      </c>
      <c r="F719" s="74">
        <v>609351</v>
      </c>
      <c r="G719" s="74">
        <v>609351</v>
      </c>
      <c r="H719" s="75">
        <v>609351</v>
      </c>
      <c r="I719" s="74" t="s">
        <v>2829</v>
      </c>
      <c r="J719" s="74" t="s">
        <v>2833</v>
      </c>
      <c r="K719" s="74">
        <v>10000</v>
      </c>
      <c r="L719" s="74">
        <v>0</v>
      </c>
      <c r="M719" s="74">
        <v>619351</v>
      </c>
      <c r="N719" s="74">
        <v>619351</v>
      </c>
      <c r="O719" s="74">
        <v>609351</v>
      </c>
      <c r="P719" s="74">
        <v>619351</v>
      </c>
      <c r="Q719" s="74">
        <v>609351</v>
      </c>
      <c r="R719" s="74">
        <v>619351</v>
      </c>
      <c r="S719" s="74">
        <v>609351</v>
      </c>
    </row>
    <row r="720" spans="1:19" x14ac:dyDescent="0.35">
      <c r="A720" s="74" t="s">
        <v>726</v>
      </c>
      <c r="B720" s="74">
        <v>109</v>
      </c>
      <c r="C720" s="74" t="s">
        <v>1672</v>
      </c>
      <c r="D720" s="74">
        <v>175904</v>
      </c>
      <c r="E720" s="74" t="s">
        <v>2136</v>
      </c>
      <c r="F720" s="74">
        <v>2098842</v>
      </c>
      <c r="G720" s="74">
        <v>2098842</v>
      </c>
      <c r="H720" s="75">
        <v>2098842</v>
      </c>
      <c r="I720" s="74" t="s">
        <v>2829</v>
      </c>
      <c r="J720" s="74" t="s">
        <v>2833</v>
      </c>
      <c r="K720" s="74">
        <v>0</v>
      </c>
      <c r="L720" s="74">
        <v>0</v>
      </c>
      <c r="M720" s="74">
        <v>2098842</v>
      </c>
      <c r="N720" s="74">
        <v>2098842</v>
      </c>
      <c r="O720" s="74">
        <v>2098842</v>
      </c>
      <c r="P720" s="74">
        <v>2098842</v>
      </c>
      <c r="Q720" s="74">
        <v>2098842</v>
      </c>
      <c r="R720" s="74">
        <v>2098842</v>
      </c>
      <c r="S720" s="74">
        <v>2098842</v>
      </c>
    </row>
    <row r="721" spans="1:19" x14ac:dyDescent="0.35">
      <c r="A721" s="74" t="s">
        <v>727</v>
      </c>
      <c r="B721" s="74">
        <v>109</v>
      </c>
      <c r="C721" s="74" t="s">
        <v>1672</v>
      </c>
      <c r="D721" s="74">
        <v>175905</v>
      </c>
      <c r="E721" s="74" t="s">
        <v>2188</v>
      </c>
      <c r="F721" s="74">
        <v>11631381</v>
      </c>
      <c r="G721" s="74">
        <v>12114798</v>
      </c>
      <c r="H721" s="75">
        <v>11631381</v>
      </c>
      <c r="I721" s="74" t="s">
        <v>2829</v>
      </c>
      <c r="J721" s="74" t="s">
        <v>2833</v>
      </c>
      <c r="K721" s="74">
        <v>472889</v>
      </c>
      <c r="L721" s="74">
        <v>0</v>
      </c>
      <c r="M721" s="74">
        <v>12104270</v>
      </c>
      <c r="N721" s="74">
        <v>12104270</v>
      </c>
      <c r="O721" s="74">
        <v>11631381</v>
      </c>
      <c r="P721" s="74">
        <v>12104270</v>
      </c>
      <c r="Q721" s="74">
        <v>11631381</v>
      </c>
      <c r="R721" s="74">
        <v>12104270</v>
      </c>
      <c r="S721" s="74">
        <v>11631381</v>
      </c>
    </row>
    <row r="722" spans="1:19" x14ac:dyDescent="0.35">
      <c r="A722" s="74" t="s">
        <v>728</v>
      </c>
      <c r="B722" s="74">
        <v>110</v>
      </c>
      <c r="C722" s="74" t="s">
        <v>1673</v>
      </c>
      <c r="D722" s="74">
        <v>40902</v>
      </c>
      <c r="E722" s="74" t="s">
        <v>2042</v>
      </c>
      <c r="F722" s="74">
        <v>97093886</v>
      </c>
      <c r="G722" s="74">
        <v>92370896</v>
      </c>
      <c r="H722" s="75">
        <v>97093886</v>
      </c>
      <c r="I722" s="74" t="s">
        <v>2829</v>
      </c>
      <c r="J722" s="74" t="s">
        <v>2835</v>
      </c>
      <c r="K722" s="74">
        <v>160000</v>
      </c>
      <c r="L722" s="74">
        <v>0</v>
      </c>
      <c r="M722" s="74">
        <v>97253886</v>
      </c>
      <c r="N722" s="74">
        <v>97253886</v>
      </c>
      <c r="O722" s="74">
        <v>97093886</v>
      </c>
      <c r="P722" s="74">
        <v>97253886</v>
      </c>
      <c r="Q722" s="74">
        <v>97093886</v>
      </c>
      <c r="R722" s="74">
        <v>97253886</v>
      </c>
      <c r="S722" s="74">
        <v>97093886</v>
      </c>
    </row>
    <row r="723" spans="1:19" x14ac:dyDescent="0.35">
      <c r="A723" s="74" t="s">
        <v>729</v>
      </c>
      <c r="B723" s="74">
        <v>110</v>
      </c>
      <c r="C723" s="74" t="s">
        <v>1673</v>
      </c>
      <c r="D723" s="74">
        <v>110901</v>
      </c>
      <c r="E723" s="74" t="s">
        <v>2404</v>
      </c>
      <c r="F723" s="74">
        <v>45356558</v>
      </c>
      <c r="G723" s="74">
        <v>45248927</v>
      </c>
      <c r="H723" s="75">
        <v>45356558</v>
      </c>
      <c r="I723" s="74" t="s">
        <v>2829</v>
      </c>
      <c r="J723" s="74" t="s">
        <v>2833</v>
      </c>
      <c r="K723" s="74">
        <v>2026950</v>
      </c>
      <c r="L723" s="74">
        <v>0</v>
      </c>
      <c r="M723" s="74">
        <v>47383508</v>
      </c>
      <c r="N723" s="74">
        <v>47383508</v>
      </c>
      <c r="O723" s="74">
        <v>45356558</v>
      </c>
      <c r="P723" s="74">
        <v>47383508</v>
      </c>
      <c r="Q723" s="74">
        <v>45356558</v>
      </c>
      <c r="R723" s="74">
        <v>47383508</v>
      </c>
      <c r="S723" s="74">
        <v>45356558</v>
      </c>
    </row>
    <row r="724" spans="1:19" x14ac:dyDescent="0.35">
      <c r="A724" s="74" t="s">
        <v>730</v>
      </c>
      <c r="B724" s="74">
        <v>110</v>
      </c>
      <c r="C724" s="74" t="s">
        <v>1673</v>
      </c>
      <c r="D724" s="74">
        <v>110902</v>
      </c>
      <c r="E724" s="74" t="s">
        <v>2405</v>
      </c>
      <c r="F724" s="74">
        <v>1192636540</v>
      </c>
      <c r="G724" s="74">
        <v>1192636539</v>
      </c>
      <c r="H724" s="75">
        <v>1192636540</v>
      </c>
      <c r="I724" s="74" t="s">
        <v>2829</v>
      </c>
      <c r="J724" s="74" t="s">
        <v>2832</v>
      </c>
      <c r="K724" s="74">
        <v>30137268</v>
      </c>
      <c r="L724" s="74">
        <v>0</v>
      </c>
      <c r="M724" s="74">
        <v>1222773808</v>
      </c>
      <c r="N724" s="74">
        <v>1222773808</v>
      </c>
      <c r="O724" s="74">
        <v>1192636540</v>
      </c>
      <c r="P724" s="74">
        <v>1222773808</v>
      </c>
      <c r="Q724" s="74">
        <v>1192636540</v>
      </c>
      <c r="R724" s="74">
        <v>1222773808</v>
      </c>
      <c r="S724" s="74">
        <v>1192636540</v>
      </c>
    </row>
    <row r="725" spans="1:19" x14ac:dyDescent="0.35">
      <c r="A725" s="74" t="s">
        <v>731</v>
      </c>
      <c r="B725" s="74">
        <v>110</v>
      </c>
      <c r="C725" s="74" t="s">
        <v>1673</v>
      </c>
      <c r="D725" s="74">
        <v>110905</v>
      </c>
      <c r="E725" s="74" t="s">
        <v>2406</v>
      </c>
      <c r="F725" s="74">
        <v>105468683</v>
      </c>
      <c r="G725" s="74">
        <v>100796063</v>
      </c>
      <c r="H725" s="75">
        <v>105468683</v>
      </c>
      <c r="I725" s="74" t="s">
        <v>2829</v>
      </c>
      <c r="J725" s="74" t="s">
        <v>2835</v>
      </c>
      <c r="K725" s="74">
        <v>2886130</v>
      </c>
      <c r="L725" s="74">
        <v>0</v>
      </c>
      <c r="M725" s="74">
        <v>108354813</v>
      </c>
      <c r="N725" s="74">
        <v>108354813</v>
      </c>
      <c r="O725" s="74">
        <v>105468683</v>
      </c>
      <c r="P725" s="74">
        <v>108354813</v>
      </c>
      <c r="Q725" s="74">
        <v>105468683</v>
      </c>
      <c r="R725" s="74">
        <v>108354813</v>
      </c>
      <c r="S725" s="74">
        <v>105468683</v>
      </c>
    </row>
    <row r="726" spans="1:19" x14ac:dyDescent="0.35">
      <c r="A726" s="74" t="s">
        <v>732</v>
      </c>
      <c r="B726" s="74">
        <v>110</v>
      </c>
      <c r="C726" s="74" t="s">
        <v>1673</v>
      </c>
      <c r="D726" s="74">
        <v>110906</v>
      </c>
      <c r="E726" s="74" t="s">
        <v>2407</v>
      </c>
      <c r="F726" s="74">
        <v>110635077</v>
      </c>
      <c r="G726" s="74">
        <v>103154148</v>
      </c>
      <c r="H726" s="75">
        <v>110635077</v>
      </c>
      <c r="I726" s="74" t="s">
        <v>2829</v>
      </c>
      <c r="J726" s="74" t="s">
        <v>2835</v>
      </c>
      <c r="K726" s="74">
        <v>3711234</v>
      </c>
      <c r="L726" s="74">
        <v>0</v>
      </c>
      <c r="M726" s="74">
        <v>114346311</v>
      </c>
      <c r="N726" s="74">
        <v>114346311</v>
      </c>
      <c r="O726" s="74">
        <v>110635077</v>
      </c>
      <c r="P726" s="74">
        <v>114346311</v>
      </c>
      <c r="Q726" s="74">
        <v>110635077</v>
      </c>
      <c r="R726" s="74">
        <v>114346311</v>
      </c>
      <c r="S726" s="74">
        <v>110635077</v>
      </c>
    </row>
    <row r="727" spans="1:19" x14ac:dyDescent="0.35">
      <c r="A727" s="74" t="s">
        <v>733</v>
      </c>
      <c r="B727" s="74">
        <v>110</v>
      </c>
      <c r="C727" s="74" t="s">
        <v>1673</v>
      </c>
      <c r="D727" s="74">
        <v>110907</v>
      </c>
      <c r="E727" s="74" t="s">
        <v>2408</v>
      </c>
      <c r="F727" s="74">
        <v>825569218</v>
      </c>
      <c r="G727" s="74">
        <v>825569253</v>
      </c>
      <c r="H727" s="75">
        <v>825569218</v>
      </c>
      <c r="I727" s="74" t="s">
        <v>2829</v>
      </c>
      <c r="J727" s="74" t="s">
        <v>2832</v>
      </c>
      <c r="K727" s="74">
        <v>2888190</v>
      </c>
      <c r="L727" s="74">
        <v>2616388</v>
      </c>
      <c r="M727" s="74">
        <v>828457408</v>
      </c>
      <c r="N727" s="74">
        <v>825841020</v>
      </c>
      <c r="O727" s="74">
        <v>822952830</v>
      </c>
      <c r="P727" s="74">
        <v>828457408</v>
      </c>
      <c r="Q727" s="74">
        <v>825569218</v>
      </c>
      <c r="R727" s="74">
        <v>825841020</v>
      </c>
      <c r="S727" s="74">
        <v>822952830</v>
      </c>
    </row>
    <row r="728" spans="1:19" x14ac:dyDescent="0.35">
      <c r="A728" s="74" t="s">
        <v>734</v>
      </c>
      <c r="B728" s="74">
        <v>110</v>
      </c>
      <c r="C728" s="74" t="s">
        <v>1673</v>
      </c>
      <c r="D728" s="74">
        <v>110908</v>
      </c>
      <c r="E728" s="74" t="s">
        <v>2409</v>
      </c>
      <c r="F728" s="74">
        <v>53529942</v>
      </c>
      <c r="G728" s="74">
        <v>47514318</v>
      </c>
      <c r="H728" s="75">
        <v>53529942</v>
      </c>
      <c r="I728" s="74" t="s">
        <v>2829</v>
      </c>
      <c r="J728" s="74" t="s">
        <v>2835</v>
      </c>
      <c r="K728" s="74">
        <v>947930</v>
      </c>
      <c r="L728" s="74">
        <v>0</v>
      </c>
      <c r="M728" s="74">
        <v>54477872</v>
      </c>
      <c r="N728" s="74">
        <v>54477872</v>
      </c>
      <c r="O728" s="74">
        <v>53529942</v>
      </c>
      <c r="P728" s="74">
        <v>54477872</v>
      </c>
      <c r="Q728" s="74">
        <v>53529942</v>
      </c>
      <c r="R728" s="74">
        <v>54477872</v>
      </c>
      <c r="S728" s="74">
        <v>53529942</v>
      </c>
    </row>
    <row r="729" spans="1:19" x14ac:dyDescent="0.35">
      <c r="A729" s="74" t="s">
        <v>735</v>
      </c>
      <c r="B729" s="74">
        <v>110</v>
      </c>
      <c r="C729" s="74" t="s">
        <v>1673</v>
      </c>
      <c r="D729" s="74">
        <v>152907</v>
      </c>
      <c r="E729" s="74" t="s">
        <v>2410</v>
      </c>
      <c r="F729" s="74">
        <v>4466443</v>
      </c>
      <c r="G729" s="74">
        <v>4466443</v>
      </c>
      <c r="H729" s="75">
        <v>4466443</v>
      </c>
      <c r="I729" s="74" t="s">
        <v>2829</v>
      </c>
      <c r="J729" s="74" t="s">
        <v>2832</v>
      </c>
      <c r="K729" s="74">
        <v>124080</v>
      </c>
      <c r="L729" s="74">
        <v>0</v>
      </c>
      <c r="M729" s="74">
        <v>4590523</v>
      </c>
      <c r="N729" s="74">
        <v>4590523</v>
      </c>
      <c r="O729" s="74">
        <v>4466443</v>
      </c>
      <c r="P729" s="74">
        <v>4590523</v>
      </c>
      <c r="Q729" s="74">
        <v>4466443</v>
      </c>
      <c r="R729" s="74">
        <v>4590523</v>
      </c>
      <c r="S729" s="74">
        <v>4466443</v>
      </c>
    </row>
    <row r="730" spans="1:19" x14ac:dyDescent="0.35">
      <c r="A730" s="74" t="s">
        <v>736</v>
      </c>
      <c r="B730" s="74">
        <v>111</v>
      </c>
      <c r="C730" s="74" t="s">
        <v>1674</v>
      </c>
      <c r="D730" s="74">
        <v>72904</v>
      </c>
      <c r="E730" s="74" t="s">
        <v>2200</v>
      </c>
      <c r="F730" s="74">
        <v>6568202</v>
      </c>
      <c r="G730" s="74">
        <v>6568202</v>
      </c>
      <c r="H730" s="75">
        <v>6568202</v>
      </c>
      <c r="I730" s="74" t="s">
        <v>2829</v>
      </c>
      <c r="J730" s="74" t="s">
        <v>2833</v>
      </c>
      <c r="K730" s="74">
        <v>95000</v>
      </c>
      <c r="L730" s="74">
        <v>0</v>
      </c>
      <c r="M730" s="74">
        <v>6663202</v>
      </c>
      <c r="N730" s="74">
        <v>6663202</v>
      </c>
      <c r="O730" s="74">
        <v>6568202</v>
      </c>
      <c r="P730" s="74">
        <v>6663202</v>
      </c>
      <c r="Q730" s="74">
        <v>6568202</v>
      </c>
      <c r="R730" s="74">
        <v>6663202</v>
      </c>
      <c r="S730" s="74">
        <v>6568202</v>
      </c>
    </row>
    <row r="731" spans="1:19" x14ac:dyDescent="0.35">
      <c r="A731" s="74" t="s">
        <v>737</v>
      </c>
      <c r="B731" s="74">
        <v>111</v>
      </c>
      <c r="C731" s="74" t="s">
        <v>1674</v>
      </c>
      <c r="D731" s="74">
        <v>111901</v>
      </c>
      <c r="E731" s="74" t="s">
        <v>2411</v>
      </c>
      <c r="F731" s="74">
        <v>5528230089</v>
      </c>
      <c r="G731" s="74">
        <v>5763409290</v>
      </c>
      <c r="H731" s="75">
        <v>5528230089</v>
      </c>
      <c r="I731" s="74" t="s">
        <v>2829</v>
      </c>
      <c r="J731" s="74" t="s">
        <v>2834</v>
      </c>
      <c r="K731" s="74">
        <v>118679076</v>
      </c>
      <c r="L731" s="74">
        <v>0</v>
      </c>
      <c r="M731" s="74">
        <v>5646909165</v>
      </c>
      <c r="N731" s="74">
        <v>5646909165</v>
      </c>
      <c r="O731" s="74">
        <v>5528230089</v>
      </c>
      <c r="P731" s="74">
        <v>5646909165</v>
      </c>
      <c r="Q731" s="74">
        <v>5528230089</v>
      </c>
      <c r="R731" s="74">
        <v>5646909165</v>
      </c>
      <c r="S731" s="74">
        <v>5528230089</v>
      </c>
    </row>
    <row r="732" spans="1:19" x14ac:dyDescent="0.35">
      <c r="A732" s="74" t="s">
        <v>738</v>
      </c>
      <c r="B732" s="74">
        <v>111</v>
      </c>
      <c r="C732" s="74" t="s">
        <v>1674</v>
      </c>
      <c r="D732" s="74">
        <v>111902</v>
      </c>
      <c r="E732" s="74" t="s">
        <v>2202</v>
      </c>
      <c r="F732" s="74">
        <v>116101970</v>
      </c>
      <c r="G732" s="74">
        <v>122184154</v>
      </c>
      <c r="H732" s="75">
        <v>116101970</v>
      </c>
      <c r="I732" s="74" t="s">
        <v>2829</v>
      </c>
      <c r="J732" s="74" t="s">
        <v>2833</v>
      </c>
      <c r="K732" s="74">
        <v>3038060</v>
      </c>
      <c r="L732" s="74">
        <v>0</v>
      </c>
      <c r="M732" s="74">
        <v>119140030</v>
      </c>
      <c r="N732" s="74">
        <v>119140030</v>
      </c>
      <c r="O732" s="74">
        <v>116101970</v>
      </c>
      <c r="P732" s="74">
        <v>119140030</v>
      </c>
      <c r="Q732" s="74">
        <v>116101970</v>
      </c>
      <c r="R732" s="74">
        <v>119140030</v>
      </c>
      <c r="S732" s="74">
        <v>116101970</v>
      </c>
    </row>
    <row r="733" spans="1:19" x14ac:dyDescent="0.35">
      <c r="A733" s="74" t="s">
        <v>739</v>
      </c>
      <c r="B733" s="74">
        <v>111</v>
      </c>
      <c r="C733" s="74" t="s">
        <v>1674</v>
      </c>
      <c r="D733" s="74">
        <v>111903</v>
      </c>
      <c r="E733" s="74" t="s">
        <v>2412</v>
      </c>
      <c r="F733" s="74">
        <v>263469430</v>
      </c>
      <c r="G733" s="74">
        <v>273927937</v>
      </c>
      <c r="H733" s="75">
        <v>263469430</v>
      </c>
      <c r="I733" s="74" t="s">
        <v>2829</v>
      </c>
      <c r="J733" s="74" t="s">
        <v>2833</v>
      </c>
      <c r="K733" s="74">
        <v>5906471</v>
      </c>
      <c r="L733" s="74">
        <v>0</v>
      </c>
      <c r="M733" s="74">
        <v>269375901</v>
      </c>
      <c r="N733" s="74">
        <v>269375901</v>
      </c>
      <c r="O733" s="74">
        <v>263469430</v>
      </c>
      <c r="P733" s="74">
        <v>269375901</v>
      </c>
      <c r="Q733" s="74">
        <v>263469430</v>
      </c>
      <c r="R733" s="74">
        <v>269375901</v>
      </c>
      <c r="S733" s="74">
        <v>263469430</v>
      </c>
    </row>
    <row r="734" spans="1:19" x14ac:dyDescent="0.35">
      <c r="A734" s="74" t="s">
        <v>740</v>
      </c>
      <c r="B734" s="74">
        <v>111</v>
      </c>
      <c r="C734" s="74" t="s">
        <v>1674</v>
      </c>
      <c r="D734" s="74">
        <v>126911</v>
      </c>
      <c r="E734" s="74" t="s">
        <v>2413</v>
      </c>
      <c r="F734" s="74">
        <v>43737881</v>
      </c>
      <c r="G734" s="74">
        <v>43737881</v>
      </c>
      <c r="H734" s="75">
        <v>43737881</v>
      </c>
      <c r="I734" s="74" t="s">
        <v>2829</v>
      </c>
      <c r="J734" s="74" t="s">
        <v>2833</v>
      </c>
      <c r="K734" s="74">
        <v>16040</v>
      </c>
      <c r="L734" s="74">
        <v>0</v>
      </c>
      <c r="M734" s="74">
        <v>43753921</v>
      </c>
      <c r="N734" s="74">
        <v>43753921</v>
      </c>
      <c r="O734" s="74">
        <v>43737881</v>
      </c>
      <c r="P734" s="74">
        <v>43753921</v>
      </c>
      <c r="Q734" s="74">
        <v>43737881</v>
      </c>
      <c r="R734" s="74">
        <v>43753921</v>
      </c>
      <c r="S734" s="74">
        <v>43737881</v>
      </c>
    </row>
    <row r="735" spans="1:19" x14ac:dyDescent="0.35">
      <c r="A735" s="74" t="s">
        <v>741</v>
      </c>
      <c r="B735" s="74">
        <v>111</v>
      </c>
      <c r="C735" s="74" t="s">
        <v>1674</v>
      </c>
      <c r="D735" s="74">
        <v>213901</v>
      </c>
      <c r="E735" s="74" t="s">
        <v>2414</v>
      </c>
      <c r="F735" s="74">
        <v>92861730</v>
      </c>
      <c r="G735" s="74">
        <v>92881450</v>
      </c>
      <c r="H735" s="75">
        <v>92861730</v>
      </c>
      <c r="I735" s="74" t="s">
        <v>2829</v>
      </c>
      <c r="J735" s="74" t="s">
        <v>2833</v>
      </c>
      <c r="K735" s="74">
        <v>66712</v>
      </c>
      <c r="L735" s="74">
        <v>236806</v>
      </c>
      <c r="M735" s="74">
        <v>92928442</v>
      </c>
      <c r="N735" s="74">
        <v>92691636</v>
      </c>
      <c r="O735" s="74">
        <v>92624924</v>
      </c>
      <c r="P735" s="74">
        <v>92928442</v>
      </c>
      <c r="Q735" s="74">
        <v>92861730</v>
      </c>
      <c r="R735" s="74">
        <v>92691636</v>
      </c>
      <c r="S735" s="74">
        <v>92624924</v>
      </c>
    </row>
    <row r="736" spans="1:19" x14ac:dyDescent="0.35">
      <c r="A736" s="74" t="s">
        <v>742</v>
      </c>
      <c r="B736" s="74">
        <v>112</v>
      </c>
      <c r="C736" s="74" t="s">
        <v>1675</v>
      </c>
      <c r="D736" s="74">
        <v>80901</v>
      </c>
      <c r="E736" s="74" t="s">
        <v>2246</v>
      </c>
      <c r="F736" s="74">
        <v>450340</v>
      </c>
      <c r="G736" s="74">
        <v>450340</v>
      </c>
      <c r="H736" s="75">
        <v>450340</v>
      </c>
      <c r="I736" s="74" t="s">
        <v>2829</v>
      </c>
      <c r="J736" s="74" t="s">
        <v>2833</v>
      </c>
      <c r="K736" s="74">
        <v>0</v>
      </c>
      <c r="L736" s="74">
        <v>0</v>
      </c>
      <c r="M736" s="74">
        <v>450340</v>
      </c>
      <c r="N736" s="74">
        <v>450340</v>
      </c>
      <c r="O736" s="74">
        <v>450340</v>
      </c>
      <c r="P736" s="74">
        <v>450340</v>
      </c>
      <c r="Q736" s="74">
        <v>450340</v>
      </c>
      <c r="R736" s="74">
        <v>450340</v>
      </c>
      <c r="S736" s="74">
        <v>450340</v>
      </c>
    </row>
    <row r="737" spans="1:19" x14ac:dyDescent="0.35">
      <c r="A737" s="74" t="s">
        <v>743</v>
      </c>
      <c r="B737" s="74">
        <v>112</v>
      </c>
      <c r="C737" s="74" t="s">
        <v>1675</v>
      </c>
      <c r="D737" s="74">
        <v>112901</v>
      </c>
      <c r="E737" s="74" t="s">
        <v>2415</v>
      </c>
      <c r="F737" s="74">
        <v>1281076789</v>
      </c>
      <c r="G737" s="74">
        <v>1465180361</v>
      </c>
      <c r="H737" s="75">
        <v>1465180361</v>
      </c>
      <c r="I737" s="74" t="s">
        <v>2830</v>
      </c>
      <c r="J737" s="74" t="s">
        <v>2836</v>
      </c>
      <c r="K737" s="74">
        <v>45970349</v>
      </c>
      <c r="L737" s="74">
        <v>0</v>
      </c>
      <c r="M737" s="74">
        <v>1511467257</v>
      </c>
      <c r="N737" s="74">
        <v>1511467257</v>
      </c>
      <c r="O737" s="74">
        <v>1465180361</v>
      </c>
      <c r="P737" s="74">
        <v>1511467257</v>
      </c>
      <c r="Q737" s="74">
        <v>1465180361</v>
      </c>
      <c r="R737" s="74">
        <v>1511467257</v>
      </c>
      <c r="S737" s="74">
        <v>1465180361</v>
      </c>
    </row>
    <row r="738" spans="1:19" x14ac:dyDescent="0.35">
      <c r="A738" s="74" t="s">
        <v>744</v>
      </c>
      <c r="B738" s="74">
        <v>112</v>
      </c>
      <c r="C738" s="74" t="s">
        <v>1675</v>
      </c>
      <c r="D738" s="74">
        <v>112905</v>
      </c>
      <c r="E738" s="74" t="s">
        <v>2416</v>
      </c>
      <c r="F738" s="74">
        <v>69428594</v>
      </c>
      <c r="G738" s="74">
        <v>74665775</v>
      </c>
      <c r="H738" s="75">
        <v>74665775</v>
      </c>
      <c r="I738" s="74" t="s">
        <v>2830</v>
      </c>
      <c r="J738" s="74" t="s">
        <v>2836</v>
      </c>
      <c r="K738" s="74">
        <v>4279945</v>
      </c>
      <c r="L738" s="74">
        <v>0</v>
      </c>
      <c r="M738" s="74">
        <v>78945720</v>
      </c>
      <c r="N738" s="74">
        <v>78945720</v>
      </c>
      <c r="O738" s="74">
        <v>74665775</v>
      </c>
      <c r="P738" s="74">
        <v>78945720</v>
      </c>
      <c r="Q738" s="74">
        <v>74665775</v>
      </c>
      <c r="R738" s="74">
        <v>78945720</v>
      </c>
      <c r="S738" s="74">
        <v>74665775</v>
      </c>
    </row>
    <row r="739" spans="1:19" x14ac:dyDescent="0.35">
      <c r="A739" s="74" t="s">
        <v>745</v>
      </c>
      <c r="B739" s="74">
        <v>112</v>
      </c>
      <c r="C739" s="74" t="s">
        <v>1675</v>
      </c>
      <c r="D739" s="74">
        <v>112906</v>
      </c>
      <c r="E739" s="74" t="s">
        <v>2417</v>
      </c>
      <c r="F739" s="74">
        <v>86758578</v>
      </c>
      <c r="G739" s="74">
        <v>89100715</v>
      </c>
      <c r="H739" s="75">
        <v>86758578</v>
      </c>
      <c r="I739" s="74" t="s">
        <v>2829</v>
      </c>
      <c r="J739" s="74" t="s">
        <v>2833</v>
      </c>
      <c r="K739" s="74">
        <v>4142169</v>
      </c>
      <c r="L739" s="74">
        <v>0</v>
      </c>
      <c r="M739" s="74">
        <v>90900747</v>
      </c>
      <c r="N739" s="74">
        <v>90900747</v>
      </c>
      <c r="O739" s="74">
        <v>86758578</v>
      </c>
      <c r="P739" s="74">
        <v>90900747</v>
      </c>
      <c r="Q739" s="74">
        <v>86758578</v>
      </c>
      <c r="R739" s="74">
        <v>90900747</v>
      </c>
      <c r="S739" s="74">
        <v>86758578</v>
      </c>
    </row>
    <row r="740" spans="1:19" x14ac:dyDescent="0.35">
      <c r="A740" s="74" t="s">
        <v>746</v>
      </c>
      <c r="B740" s="74">
        <v>112</v>
      </c>
      <c r="C740" s="74" t="s">
        <v>1675</v>
      </c>
      <c r="D740" s="74">
        <v>112907</v>
      </c>
      <c r="E740" s="74" t="s">
        <v>2418</v>
      </c>
      <c r="F740" s="74">
        <v>58508233</v>
      </c>
      <c r="G740" s="74">
        <v>61251836</v>
      </c>
      <c r="H740" s="75">
        <v>58508233</v>
      </c>
      <c r="I740" s="74" t="s">
        <v>2829</v>
      </c>
      <c r="J740" s="74" t="s">
        <v>2833</v>
      </c>
      <c r="K740" s="74">
        <v>3406043</v>
      </c>
      <c r="L740" s="74">
        <v>0</v>
      </c>
      <c r="M740" s="74">
        <v>61914276</v>
      </c>
      <c r="N740" s="74">
        <v>61914276</v>
      </c>
      <c r="O740" s="74">
        <v>58508233</v>
      </c>
      <c r="P740" s="74">
        <v>61914276</v>
      </c>
      <c r="Q740" s="74">
        <v>58508233</v>
      </c>
      <c r="R740" s="74">
        <v>61914276</v>
      </c>
      <c r="S740" s="74">
        <v>58508233</v>
      </c>
    </row>
    <row r="741" spans="1:19" x14ac:dyDescent="0.35">
      <c r="A741" s="74" t="s">
        <v>747</v>
      </c>
      <c r="B741" s="74">
        <v>112</v>
      </c>
      <c r="C741" s="74" t="s">
        <v>1675</v>
      </c>
      <c r="D741" s="74">
        <v>112908</v>
      </c>
      <c r="E741" s="74" t="s">
        <v>2419</v>
      </c>
      <c r="F741" s="74">
        <v>143696742</v>
      </c>
      <c r="G741" s="74">
        <v>153893616</v>
      </c>
      <c r="H741" s="75">
        <v>153893616</v>
      </c>
      <c r="I741" s="74" t="s">
        <v>2830</v>
      </c>
      <c r="J741" s="74" t="s">
        <v>2836</v>
      </c>
      <c r="K741" s="74">
        <v>6340469</v>
      </c>
      <c r="L741" s="74">
        <v>0</v>
      </c>
      <c r="M741" s="74">
        <v>160234085</v>
      </c>
      <c r="N741" s="74">
        <v>160234085</v>
      </c>
      <c r="O741" s="74">
        <v>153893616</v>
      </c>
      <c r="P741" s="74">
        <v>160234085</v>
      </c>
      <c r="Q741" s="74">
        <v>153893616</v>
      </c>
      <c r="R741" s="74">
        <v>160234085</v>
      </c>
      <c r="S741" s="74">
        <v>153893616</v>
      </c>
    </row>
    <row r="742" spans="1:19" x14ac:dyDescent="0.35">
      <c r="A742" s="74" t="s">
        <v>748</v>
      </c>
      <c r="B742" s="74">
        <v>112</v>
      </c>
      <c r="C742" s="74" t="s">
        <v>1675</v>
      </c>
      <c r="D742" s="74">
        <v>112909</v>
      </c>
      <c r="E742" s="74" t="s">
        <v>2247</v>
      </c>
      <c r="F742" s="74">
        <v>66515266</v>
      </c>
      <c r="G742" s="74">
        <v>71932590</v>
      </c>
      <c r="H742" s="75">
        <v>71932590</v>
      </c>
      <c r="I742" s="74" t="s">
        <v>2830</v>
      </c>
      <c r="J742" s="74" t="s">
        <v>2836</v>
      </c>
      <c r="K742" s="74">
        <v>2017852</v>
      </c>
      <c r="L742" s="74">
        <v>0</v>
      </c>
      <c r="M742" s="74">
        <v>73950442</v>
      </c>
      <c r="N742" s="74">
        <v>73950442</v>
      </c>
      <c r="O742" s="74">
        <v>71932590</v>
      </c>
      <c r="P742" s="74">
        <v>73950442</v>
      </c>
      <c r="Q742" s="74">
        <v>71932590</v>
      </c>
      <c r="R742" s="74">
        <v>73950442</v>
      </c>
      <c r="S742" s="74">
        <v>71932590</v>
      </c>
    </row>
    <row r="743" spans="1:19" x14ac:dyDescent="0.35">
      <c r="A743" s="74" t="s">
        <v>749</v>
      </c>
      <c r="B743" s="74">
        <v>112</v>
      </c>
      <c r="C743" s="74" t="s">
        <v>1675</v>
      </c>
      <c r="D743" s="74">
        <v>112910</v>
      </c>
      <c r="E743" s="74" t="s">
        <v>2248</v>
      </c>
      <c r="F743" s="74">
        <v>98821233</v>
      </c>
      <c r="G743" s="74">
        <v>102439430</v>
      </c>
      <c r="H743" s="75">
        <v>98821233</v>
      </c>
      <c r="I743" s="74" t="s">
        <v>2829</v>
      </c>
      <c r="J743" s="74" t="s">
        <v>2833</v>
      </c>
      <c r="K743" s="74">
        <v>2594341</v>
      </c>
      <c r="L743" s="74">
        <v>0</v>
      </c>
      <c r="M743" s="74">
        <v>101415574</v>
      </c>
      <c r="N743" s="74">
        <v>101415574</v>
      </c>
      <c r="O743" s="74">
        <v>98821233</v>
      </c>
      <c r="P743" s="74">
        <v>101415574</v>
      </c>
      <c r="Q743" s="74">
        <v>98821233</v>
      </c>
      <c r="R743" s="74">
        <v>101415574</v>
      </c>
      <c r="S743" s="74">
        <v>98821233</v>
      </c>
    </row>
    <row r="744" spans="1:19" x14ac:dyDescent="0.35">
      <c r="A744" s="74" t="s">
        <v>750</v>
      </c>
      <c r="B744" s="74">
        <v>112</v>
      </c>
      <c r="C744" s="74" t="s">
        <v>1675</v>
      </c>
      <c r="D744" s="74">
        <v>250905</v>
      </c>
      <c r="E744" s="74" t="s">
        <v>2420</v>
      </c>
      <c r="F744" s="74">
        <v>3870369</v>
      </c>
      <c r="G744" s="74">
        <v>3870369</v>
      </c>
      <c r="H744" s="75">
        <v>3870369</v>
      </c>
      <c r="I744" s="74" t="s">
        <v>2829</v>
      </c>
      <c r="J744" s="74" t="s">
        <v>2833</v>
      </c>
      <c r="K744" s="74">
        <v>152090</v>
      </c>
      <c r="L744" s="74">
        <v>0</v>
      </c>
      <c r="M744" s="74">
        <v>4022459</v>
      </c>
      <c r="N744" s="74">
        <v>4022459</v>
      </c>
      <c r="O744" s="74">
        <v>3870369</v>
      </c>
      <c r="P744" s="74">
        <v>4022459</v>
      </c>
      <c r="Q744" s="74">
        <v>3870369</v>
      </c>
      <c r="R744" s="74">
        <v>4022459</v>
      </c>
      <c r="S744" s="74">
        <v>3870369</v>
      </c>
    </row>
    <row r="745" spans="1:19" x14ac:dyDescent="0.35">
      <c r="A745" s="74" t="s">
        <v>751</v>
      </c>
      <c r="B745" s="74">
        <v>112</v>
      </c>
      <c r="C745" s="74" t="s">
        <v>1675</v>
      </c>
      <c r="D745" s="74">
        <v>250907</v>
      </c>
      <c r="E745" s="74" t="s">
        <v>2250</v>
      </c>
      <c r="F745" s="74">
        <v>19480293</v>
      </c>
      <c r="G745" s="74">
        <v>19480293</v>
      </c>
      <c r="H745" s="75">
        <v>19480293</v>
      </c>
      <c r="I745" s="74" t="s">
        <v>2829</v>
      </c>
      <c r="J745" s="74" t="s">
        <v>2833</v>
      </c>
      <c r="K745" s="74">
        <v>855721</v>
      </c>
      <c r="L745" s="74">
        <v>0</v>
      </c>
      <c r="M745" s="74">
        <v>20336014</v>
      </c>
      <c r="N745" s="74">
        <v>20336014</v>
      </c>
      <c r="O745" s="74">
        <v>19480293</v>
      </c>
      <c r="P745" s="74">
        <v>20336014</v>
      </c>
      <c r="Q745" s="74">
        <v>19480293</v>
      </c>
      <c r="R745" s="74">
        <v>20336014</v>
      </c>
      <c r="S745" s="74">
        <v>19480293</v>
      </c>
    </row>
    <row r="746" spans="1:19" x14ac:dyDescent="0.35">
      <c r="A746" s="74" t="s">
        <v>752</v>
      </c>
      <c r="B746" s="74">
        <v>113</v>
      </c>
      <c r="C746" s="74" t="s">
        <v>1676</v>
      </c>
      <c r="D746" s="74">
        <v>1903</v>
      </c>
      <c r="E746" s="74" t="s">
        <v>1820</v>
      </c>
      <c r="F746" s="74">
        <v>3509532</v>
      </c>
      <c r="G746" s="74">
        <v>3509532</v>
      </c>
      <c r="H746" s="75">
        <v>3509532</v>
      </c>
      <c r="I746" s="74" t="s">
        <v>2829</v>
      </c>
      <c r="J746" s="74" t="s">
        <v>2833</v>
      </c>
      <c r="K746" s="74">
        <v>110670</v>
      </c>
      <c r="L746" s="74">
        <v>0</v>
      </c>
      <c r="M746" s="74">
        <v>3620202</v>
      </c>
      <c r="N746" s="74">
        <v>3620202</v>
      </c>
      <c r="O746" s="74">
        <v>3509532</v>
      </c>
      <c r="P746" s="74">
        <v>3620202</v>
      </c>
      <c r="Q746" s="74">
        <v>3509532</v>
      </c>
      <c r="R746" s="74">
        <v>3620202</v>
      </c>
      <c r="S746" s="74">
        <v>3509532</v>
      </c>
    </row>
    <row r="747" spans="1:19" x14ac:dyDescent="0.35">
      <c r="A747" s="74" t="s">
        <v>753</v>
      </c>
      <c r="B747" s="74">
        <v>113</v>
      </c>
      <c r="C747" s="74" t="s">
        <v>1676</v>
      </c>
      <c r="D747" s="74">
        <v>113901</v>
      </c>
      <c r="E747" s="74" t="s">
        <v>2421</v>
      </c>
      <c r="F747" s="74">
        <v>453700670</v>
      </c>
      <c r="G747" s="74">
        <v>509781966</v>
      </c>
      <c r="H747" s="75">
        <v>453700670</v>
      </c>
      <c r="I747" s="74" t="s">
        <v>2829</v>
      </c>
      <c r="J747" s="74" t="s">
        <v>2834</v>
      </c>
      <c r="K747" s="74">
        <v>16676780</v>
      </c>
      <c r="L747" s="74">
        <v>0</v>
      </c>
      <c r="M747" s="74">
        <v>470377450</v>
      </c>
      <c r="N747" s="74">
        <v>470377450</v>
      </c>
      <c r="O747" s="74">
        <v>453700670</v>
      </c>
      <c r="P747" s="74">
        <v>532497520</v>
      </c>
      <c r="Q747" s="74">
        <v>515820740</v>
      </c>
      <c r="R747" s="74">
        <v>532497520</v>
      </c>
      <c r="S747" s="74">
        <v>515820740</v>
      </c>
    </row>
    <row r="748" spans="1:19" x14ac:dyDescent="0.35">
      <c r="A748" s="74" t="s">
        <v>754</v>
      </c>
      <c r="B748" s="74">
        <v>113</v>
      </c>
      <c r="C748" s="74" t="s">
        <v>1676</v>
      </c>
      <c r="D748" s="74">
        <v>113902</v>
      </c>
      <c r="E748" s="74" t="s">
        <v>2422</v>
      </c>
      <c r="F748" s="74">
        <v>279540924</v>
      </c>
      <c r="G748" s="74">
        <v>320736971</v>
      </c>
      <c r="H748" s="75">
        <v>320736971</v>
      </c>
      <c r="I748" s="74" t="s">
        <v>2830</v>
      </c>
      <c r="J748" s="74" t="s">
        <v>2836</v>
      </c>
      <c r="K748" s="74">
        <v>9934000</v>
      </c>
      <c r="L748" s="74">
        <v>0</v>
      </c>
      <c r="M748" s="74">
        <v>330670971</v>
      </c>
      <c r="N748" s="74">
        <v>330670971</v>
      </c>
      <c r="O748" s="74">
        <v>320736971</v>
      </c>
      <c r="P748" s="74">
        <v>330670971</v>
      </c>
      <c r="Q748" s="74">
        <v>320736971</v>
      </c>
      <c r="R748" s="74">
        <v>330670971</v>
      </c>
      <c r="S748" s="74">
        <v>320736971</v>
      </c>
    </row>
    <row r="749" spans="1:19" x14ac:dyDescent="0.35">
      <c r="A749" s="74" t="s">
        <v>755</v>
      </c>
      <c r="B749" s="74">
        <v>113</v>
      </c>
      <c r="C749" s="74" t="s">
        <v>1676</v>
      </c>
      <c r="D749" s="74">
        <v>113903</v>
      </c>
      <c r="E749" s="74" t="s">
        <v>2423</v>
      </c>
      <c r="F749" s="74">
        <v>255133040</v>
      </c>
      <c r="G749" s="74">
        <v>286914577</v>
      </c>
      <c r="H749" s="75">
        <v>255133040</v>
      </c>
      <c r="I749" s="74" t="s">
        <v>2829</v>
      </c>
      <c r="J749" s="74" t="s">
        <v>2834</v>
      </c>
      <c r="K749" s="74">
        <v>6599870</v>
      </c>
      <c r="L749" s="74">
        <v>0</v>
      </c>
      <c r="M749" s="74">
        <v>261732910</v>
      </c>
      <c r="N749" s="74">
        <v>261732910</v>
      </c>
      <c r="O749" s="74">
        <v>255133040</v>
      </c>
      <c r="P749" s="74">
        <v>261732910</v>
      </c>
      <c r="Q749" s="74">
        <v>255133040</v>
      </c>
      <c r="R749" s="74">
        <v>261732910</v>
      </c>
      <c r="S749" s="74">
        <v>255133040</v>
      </c>
    </row>
    <row r="750" spans="1:19" x14ac:dyDescent="0.35">
      <c r="A750" s="74" t="s">
        <v>756</v>
      </c>
      <c r="B750" s="74">
        <v>113</v>
      </c>
      <c r="C750" s="74" t="s">
        <v>1676</v>
      </c>
      <c r="D750" s="74">
        <v>113905</v>
      </c>
      <c r="E750" s="74" t="s">
        <v>2424</v>
      </c>
      <c r="F750" s="74">
        <v>151865467</v>
      </c>
      <c r="G750" s="74">
        <v>171762853</v>
      </c>
      <c r="H750" s="75">
        <v>151865467</v>
      </c>
      <c r="I750" s="74" t="s">
        <v>2829</v>
      </c>
      <c r="J750" s="74" t="s">
        <v>2834</v>
      </c>
      <c r="K750" s="74">
        <v>5897560</v>
      </c>
      <c r="L750" s="74">
        <v>0</v>
      </c>
      <c r="M750" s="74">
        <v>157763027</v>
      </c>
      <c r="N750" s="74">
        <v>157763027</v>
      </c>
      <c r="O750" s="74">
        <v>151865467</v>
      </c>
      <c r="P750" s="74">
        <v>157763027</v>
      </c>
      <c r="Q750" s="74">
        <v>151865467</v>
      </c>
      <c r="R750" s="74">
        <v>157763027</v>
      </c>
      <c r="S750" s="74">
        <v>151865467</v>
      </c>
    </row>
    <row r="751" spans="1:19" x14ac:dyDescent="0.35">
      <c r="A751" s="74" t="s">
        <v>757</v>
      </c>
      <c r="B751" s="74">
        <v>113</v>
      </c>
      <c r="C751" s="74" t="s">
        <v>1676</v>
      </c>
      <c r="D751" s="74">
        <v>113906</v>
      </c>
      <c r="E751" s="74" t="s">
        <v>2425</v>
      </c>
      <c r="F751" s="74">
        <v>105401308</v>
      </c>
      <c r="G751" s="74">
        <v>131292900</v>
      </c>
      <c r="H751" s="75">
        <v>131292900</v>
      </c>
      <c r="I751" s="74" t="s">
        <v>2830</v>
      </c>
      <c r="J751" s="74" t="s">
        <v>2836</v>
      </c>
      <c r="K751" s="74">
        <v>5243630</v>
      </c>
      <c r="L751" s="74">
        <v>0</v>
      </c>
      <c r="M751" s="74">
        <v>136536530</v>
      </c>
      <c r="N751" s="74">
        <v>136536530</v>
      </c>
      <c r="O751" s="74">
        <v>131292900</v>
      </c>
      <c r="P751" s="74">
        <v>136536530</v>
      </c>
      <c r="Q751" s="74">
        <v>131292900</v>
      </c>
      <c r="R751" s="74">
        <v>136536530</v>
      </c>
      <c r="S751" s="74">
        <v>131292900</v>
      </c>
    </row>
    <row r="752" spans="1:19" x14ac:dyDescent="0.35">
      <c r="A752" s="74" t="s">
        <v>758</v>
      </c>
      <c r="B752" s="74">
        <v>113</v>
      </c>
      <c r="C752" s="74" t="s">
        <v>1676</v>
      </c>
      <c r="D752" s="74">
        <v>228901</v>
      </c>
      <c r="E752" s="74" t="s">
        <v>2426</v>
      </c>
      <c r="F752" s="74">
        <v>10820169</v>
      </c>
      <c r="G752" s="74">
        <v>10820169</v>
      </c>
      <c r="H752" s="75">
        <v>10820169</v>
      </c>
      <c r="I752" s="74" t="s">
        <v>2829</v>
      </c>
      <c r="J752" s="74" t="s">
        <v>2833</v>
      </c>
      <c r="K752" s="74">
        <v>330830</v>
      </c>
      <c r="L752" s="74">
        <v>0</v>
      </c>
      <c r="M752" s="74">
        <v>11150999</v>
      </c>
      <c r="N752" s="74">
        <v>11150999</v>
      </c>
      <c r="O752" s="74">
        <v>10820169</v>
      </c>
      <c r="P752" s="74">
        <v>11150999</v>
      </c>
      <c r="Q752" s="74">
        <v>10820169</v>
      </c>
      <c r="R752" s="74">
        <v>11150999</v>
      </c>
      <c r="S752" s="74">
        <v>10820169</v>
      </c>
    </row>
    <row r="753" spans="1:19" x14ac:dyDescent="0.35">
      <c r="A753" s="74" t="s">
        <v>759</v>
      </c>
      <c r="B753" s="74">
        <v>114</v>
      </c>
      <c r="C753" s="74" t="s">
        <v>1677</v>
      </c>
      <c r="D753" s="74">
        <v>17901</v>
      </c>
      <c r="E753" s="74" t="s">
        <v>1917</v>
      </c>
      <c r="F753" s="74">
        <v>64019562</v>
      </c>
      <c r="G753" s="74">
        <v>64033123</v>
      </c>
      <c r="H753" s="75">
        <v>64019562</v>
      </c>
      <c r="I753" s="74" t="s">
        <v>2829</v>
      </c>
      <c r="J753" s="74" t="s">
        <v>2832</v>
      </c>
      <c r="K753" s="74">
        <v>48430</v>
      </c>
      <c r="L753" s="74">
        <v>36453</v>
      </c>
      <c r="M753" s="74">
        <v>64067992</v>
      </c>
      <c r="N753" s="74">
        <v>64031539</v>
      </c>
      <c r="O753" s="74">
        <v>63983109</v>
      </c>
      <c r="P753" s="74">
        <v>64067992</v>
      </c>
      <c r="Q753" s="74">
        <v>64019562</v>
      </c>
      <c r="R753" s="74">
        <v>64031539</v>
      </c>
      <c r="S753" s="74">
        <v>63983109</v>
      </c>
    </row>
    <row r="754" spans="1:19" x14ac:dyDescent="0.35">
      <c r="A754" s="74" t="s">
        <v>760</v>
      </c>
      <c r="B754" s="74">
        <v>114</v>
      </c>
      <c r="C754" s="74" t="s">
        <v>1677</v>
      </c>
      <c r="D754" s="74">
        <v>58909</v>
      </c>
      <c r="E754" s="74" t="s">
        <v>1918</v>
      </c>
      <c r="F754" s="74">
        <v>778002374</v>
      </c>
      <c r="G754" s="74">
        <v>778002374</v>
      </c>
      <c r="H754" s="75">
        <v>778002374</v>
      </c>
      <c r="I754" s="74" t="s">
        <v>2829</v>
      </c>
      <c r="J754" s="74" t="s">
        <v>2832</v>
      </c>
      <c r="K754" s="74">
        <v>486419</v>
      </c>
      <c r="L754" s="74">
        <v>557956</v>
      </c>
      <c r="M754" s="74">
        <v>778488793</v>
      </c>
      <c r="N754" s="74">
        <v>777930837</v>
      </c>
      <c r="O754" s="74">
        <v>777444418</v>
      </c>
      <c r="P754" s="74">
        <v>778488793</v>
      </c>
      <c r="Q754" s="74">
        <v>778002374</v>
      </c>
      <c r="R754" s="74">
        <v>777930837</v>
      </c>
      <c r="S754" s="74">
        <v>777444418</v>
      </c>
    </row>
    <row r="755" spans="1:19" x14ac:dyDescent="0.35">
      <c r="A755" s="74" t="s">
        <v>761</v>
      </c>
      <c r="B755" s="74">
        <v>114</v>
      </c>
      <c r="C755" s="74" t="s">
        <v>1677</v>
      </c>
      <c r="D755" s="74">
        <v>114901</v>
      </c>
      <c r="E755" s="74" t="s">
        <v>2427</v>
      </c>
      <c r="F755" s="74">
        <v>2437415604</v>
      </c>
      <c r="G755" s="74">
        <v>2437415604</v>
      </c>
      <c r="H755" s="75">
        <v>2437415604</v>
      </c>
      <c r="I755" s="74" t="s">
        <v>2829</v>
      </c>
      <c r="J755" s="74" t="s">
        <v>2832</v>
      </c>
      <c r="K755" s="74">
        <v>40720708</v>
      </c>
      <c r="L755" s="74">
        <v>42676536</v>
      </c>
      <c r="M755" s="74">
        <v>2478136312</v>
      </c>
      <c r="N755" s="74">
        <v>2435459776</v>
      </c>
      <c r="O755" s="74">
        <v>2394739068</v>
      </c>
      <c r="P755" s="74">
        <v>2575950312</v>
      </c>
      <c r="Q755" s="74">
        <v>2535229604</v>
      </c>
      <c r="R755" s="74">
        <v>2533273776</v>
      </c>
      <c r="S755" s="74">
        <v>2492553068</v>
      </c>
    </row>
    <row r="756" spans="1:19" x14ac:dyDescent="0.35">
      <c r="A756" s="74" t="s">
        <v>762</v>
      </c>
      <c r="B756" s="74">
        <v>114</v>
      </c>
      <c r="C756" s="74" t="s">
        <v>1677</v>
      </c>
      <c r="D756" s="74">
        <v>114902</v>
      </c>
      <c r="E756" s="74" t="s">
        <v>2428</v>
      </c>
      <c r="F756" s="74">
        <v>391392566</v>
      </c>
      <c r="G756" s="74">
        <v>391392566</v>
      </c>
      <c r="H756" s="75">
        <v>391392566</v>
      </c>
      <c r="I756" s="74" t="s">
        <v>2829</v>
      </c>
      <c r="J756" s="74" t="s">
        <v>2832</v>
      </c>
      <c r="K756" s="74">
        <v>9078936</v>
      </c>
      <c r="L756" s="74">
        <v>11070066</v>
      </c>
      <c r="M756" s="74">
        <v>400471502</v>
      </c>
      <c r="N756" s="74">
        <v>389401436</v>
      </c>
      <c r="O756" s="74">
        <v>380322500</v>
      </c>
      <c r="P756" s="74">
        <v>400471502</v>
      </c>
      <c r="Q756" s="74">
        <v>391392566</v>
      </c>
      <c r="R756" s="74">
        <v>389401436</v>
      </c>
      <c r="S756" s="74">
        <v>380322500</v>
      </c>
    </row>
    <row r="757" spans="1:19" x14ac:dyDescent="0.35">
      <c r="A757" s="74" t="s">
        <v>763</v>
      </c>
      <c r="B757" s="74">
        <v>114</v>
      </c>
      <c r="C757" s="74" t="s">
        <v>1677</v>
      </c>
      <c r="D757" s="74">
        <v>114904</v>
      </c>
      <c r="E757" s="74" t="s">
        <v>2429</v>
      </c>
      <c r="F757" s="74">
        <v>615125794</v>
      </c>
      <c r="G757" s="74">
        <v>615125794</v>
      </c>
      <c r="H757" s="75">
        <v>615125794</v>
      </c>
      <c r="I757" s="74" t="s">
        <v>2829</v>
      </c>
      <c r="J757" s="74" t="s">
        <v>2832</v>
      </c>
      <c r="K757" s="74">
        <v>5626355</v>
      </c>
      <c r="L757" s="74">
        <v>7726928</v>
      </c>
      <c r="M757" s="74">
        <v>620752149</v>
      </c>
      <c r="N757" s="74">
        <v>613025221</v>
      </c>
      <c r="O757" s="74">
        <v>607398866</v>
      </c>
      <c r="P757" s="74">
        <v>630481549</v>
      </c>
      <c r="Q757" s="74">
        <v>624855194</v>
      </c>
      <c r="R757" s="74">
        <v>622754621</v>
      </c>
      <c r="S757" s="74">
        <v>617128266</v>
      </c>
    </row>
    <row r="758" spans="1:19" x14ac:dyDescent="0.35">
      <c r="A758" s="74" t="s">
        <v>764</v>
      </c>
      <c r="B758" s="74">
        <v>114</v>
      </c>
      <c r="C758" s="74" t="s">
        <v>1677</v>
      </c>
      <c r="D758" s="74">
        <v>156902</v>
      </c>
      <c r="E758" s="74" t="s">
        <v>2430</v>
      </c>
      <c r="F758" s="74">
        <v>68065173</v>
      </c>
      <c r="G758" s="74">
        <v>68065173</v>
      </c>
      <c r="H758" s="75">
        <v>68065173</v>
      </c>
      <c r="I758" s="74" t="s">
        <v>2829</v>
      </c>
      <c r="J758" s="74" t="s">
        <v>2832</v>
      </c>
      <c r="K758" s="74">
        <v>55438</v>
      </c>
      <c r="L758" s="74">
        <v>33807</v>
      </c>
      <c r="M758" s="74">
        <v>68120611</v>
      </c>
      <c r="N758" s="74">
        <v>68086804</v>
      </c>
      <c r="O758" s="74">
        <v>68031366</v>
      </c>
      <c r="P758" s="74">
        <v>68120611</v>
      </c>
      <c r="Q758" s="74">
        <v>68065173</v>
      </c>
      <c r="R758" s="74">
        <v>68086804</v>
      </c>
      <c r="S758" s="74">
        <v>68031366</v>
      </c>
    </row>
    <row r="759" spans="1:19" x14ac:dyDescent="0.35">
      <c r="A759" s="74" t="s">
        <v>765</v>
      </c>
      <c r="B759" s="74">
        <v>115</v>
      </c>
      <c r="C759" s="74" t="s">
        <v>1678</v>
      </c>
      <c r="D759" s="74">
        <v>55901</v>
      </c>
      <c r="E759" s="74" t="s">
        <v>2849</v>
      </c>
      <c r="F759" s="74">
        <v>87907691</v>
      </c>
      <c r="G759" s="74">
        <v>87907691</v>
      </c>
      <c r="H759" s="75">
        <v>87907691</v>
      </c>
      <c r="I759" s="74" t="s">
        <v>2829</v>
      </c>
      <c r="J759" s="74" t="s">
        <v>2832</v>
      </c>
      <c r="K759" s="74">
        <v>45168</v>
      </c>
      <c r="L759" s="74">
        <v>0</v>
      </c>
      <c r="M759" s="74">
        <v>87952859</v>
      </c>
      <c r="N759" s="74">
        <v>87952859</v>
      </c>
      <c r="O759" s="74">
        <v>87907691</v>
      </c>
      <c r="P759" s="74">
        <v>87952859</v>
      </c>
      <c r="Q759" s="74">
        <v>87907691</v>
      </c>
      <c r="R759" s="74">
        <v>87952859</v>
      </c>
      <c r="S759" s="74">
        <v>87907691</v>
      </c>
    </row>
    <row r="760" spans="1:19" x14ac:dyDescent="0.35">
      <c r="A760" s="74" t="s">
        <v>766</v>
      </c>
      <c r="B760" s="74">
        <v>115</v>
      </c>
      <c r="C760" s="74" t="s">
        <v>1678</v>
      </c>
      <c r="D760" s="74">
        <v>115901</v>
      </c>
      <c r="E760" s="74" t="s">
        <v>2431</v>
      </c>
      <c r="F760" s="74">
        <v>260950982</v>
      </c>
      <c r="G760" s="74">
        <v>260950982</v>
      </c>
      <c r="H760" s="75">
        <v>260950982</v>
      </c>
      <c r="I760" s="74" t="s">
        <v>2829</v>
      </c>
      <c r="J760" s="74" t="s">
        <v>2832</v>
      </c>
      <c r="K760" s="74">
        <v>2761009</v>
      </c>
      <c r="L760" s="74">
        <v>0</v>
      </c>
      <c r="M760" s="74">
        <v>263711991</v>
      </c>
      <c r="N760" s="74">
        <v>263711991</v>
      </c>
      <c r="O760" s="74">
        <v>260950982</v>
      </c>
      <c r="P760" s="74">
        <v>263711991</v>
      </c>
      <c r="Q760" s="74">
        <v>260950982</v>
      </c>
      <c r="R760" s="74">
        <v>263711991</v>
      </c>
      <c r="S760" s="74">
        <v>260950982</v>
      </c>
    </row>
    <row r="761" spans="1:19" x14ac:dyDescent="0.35">
      <c r="A761" s="74" t="s">
        <v>767</v>
      </c>
      <c r="B761" s="74">
        <v>115</v>
      </c>
      <c r="C761" s="74" t="s">
        <v>1678</v>
      </c>
      <c r="D761" s="74">
        <v>115902</v>
      </c>
      <c r="E761" s="74" t="s">
        <v>2432</v>
      </c>
      <c r="F761" s="74">
        <v>182661000</v>
      </c>
      <c r="G761" s="74">
        <v>182661000</v>
      </c>
      <c r="H761" s="75">
        <v>182661000</v>
      </c>
      <c r="I761" s="74" t="s">
        <v>2829</v>
      </c>
      <c r="J761" s="74" t="s">
        <v>2832</v>
      </c>
      <c r="K761" s="74">
        <v>782973</v>
      </c>
      <c r="L761" s="74">
        <v>0</v>
      </c>
      <c r="M761" s="74">
        <v>183443973</v>
      </c>
      <c r="N761" s="74">
        <v>183443973</v>
      </c>
      <c r="O761" s="74">
        <v>182661000</v>
      </c>
      <c r="P761" s="74">
        <v>183443973</v>
      </c>
      <c r="Q761" s="74">
        <v>182661000</v>
      </c>
      <c r="R761" s="74">
        <v>183443973</v>
      </c>
      <c r="S761" s="74">
        <v>182661000</v>
      </c>
    </row>
    <row r="762" spans="1:19" x14ac:dyDescent="0.35">
      <c r="A762" s="74" t="s">
        <v>768</v>
      </c>
      <c r="B762" s="74">
        <v>115</v>
      </c>
      <c r="C762" s="74" t="s">
        <v>1678</v>
      </c>
      <c r="D762" s="74">
        <v>115903</v>
      </c>
      <c r="E762" s="74" t="s">
        <v>2433</v>
      </c>
      <c r="F762" s="74">
        <v>66214272</v>
      </c>
      <c r="G762" s="74">
        <v>66214272</v>
      </c>
      <c r="H762" s="75">
        <v>66214272</v>
      </c>
      <c r="I762" s="74" t="s">
        <v>2829</v>
      </c>
      <c r="J762" s="74" t="s">
        <v>2832</v>
      </c>
      <c r="K762" s="74">
        <v>648715</v>
      </c>
      <c r="L762" s="74">
        <v>279922</v>
      </c>
      <c r="M762" s="74">
        <v>66862987</v>
      </c>
      <c r="N762" s="74">
        <v>66583065</v>
      </c>
      <c r="O762" s="74">
        <v>65934350</v>
      </c>
      <c r="P762" s="74">
        <v>66862987</v>
      </c>
      <c r="Q762" s="74">
        <v>66214272</v>
      </c>
      <c r="R762" s="74">
        <v>66583065</v>
      </c>
      <c r="S762" s="74">
        <v>65934350</v>
      </c>
    </row>
    <row r="763" spans="1:19" x14ac:dyDescent="0.35">
      <c r="A763" s="74" t="s">
        <v>769</v>
      </c>
      <c r="B763" s="74">
        <v>116</v>
      </c>
      <c r="C763" s="74" t="s">
        <v>1679</v>
      </c>
      <c r="D763" s="74">
        <v>43918</v>
      </c>
      <c r="E763" s="74" t="s">
        <v>2062</v>
      </c>
      <c r="F763" s="74">
        <v>5227576</v>
      </c>
      <c r="G763" s="74">
        <v>5227576</v>
      </c>
      <c r="H763" s="75">
        <v>5227576</v>
      </c>
      <c r="I763" s="74" t="s">
        <v>2829</v>
      </c>
      <c r="J763" s="74" t="s">
        <v>2832</v>
      </c>
      <c r="K763" s="74">
        <v>145000</v>
      </c>
      <c r="L763" s="74">
        <v>0</v>
      </c>
      <c r="M763" s="74">
        <v>5372576</v>
      </c>
      <c r="N763" s="74">
        <v>5372576</v>
      </c>
      <c r="O763" s="74">
        <v>5227576</v>
      </c>
      <c r="P763" s="74">
        <v>5372576</v>
      </c>
      <c r="Q763" s="74">
        <v>5227576</v>
      </c>
      <c r="R763" s="74">
        <v>5372576</v>
      </c>
      <c r="S763" s="74">
        <v>5227576</v>
      </c>
    </row>
    <row r="764" spans="1:19" x14ac:dyDescent="0.35">
      <c r="A764" s="74" t="s">
        <v>770</v>
      </c>
      <c r="B764" s="74">
        <v>116</v>
      </c>
      <c r="C764" s="74" t="s">
        <v>1679</v>
      </c>
      <c r="D764" s="74">
        <v>60902</v>
      </c>
      <c r="E764" s="74" t="s">
        <v>2145</v>
      </c>
      <c r="F764" s="74">
        <v>2394808</v>
      </c>
      <c r="G764" s="74">
        <v>2394808</v>
      </c>
      <c r="H764" s="75">
        <v>2394808</v>
      </c>
      <c r="I764" s="74" t="s">
        <v>2829</v>
      </c>
      <c r="J764" s="74" t="s">
        <v>2832</v>
      </c>
      <c r="K764" s="74">
        <v>115000</v>
      </c>
      <c r="L764" s="74">
        <v>0</v>
      </c>
      <c r="M764" s="74">
        <v>2509808</v>
      </c>
      <c r="N764" s="74">
        <v>2509808</v>
      </c>
      <c r="O764" s="74">
        <v>2394808</v>
      </c>
      <c r="P764" s="74">
        <v>2509808</v>
      </c>
      <c r="Q764" s="74">
        <v>2394808</v>
      </c>
      <c r="R764" s="74">
        <v>2509808</v>
      </c>
      <c r="S764" s="74">
        <v>2394808</v>
      </c>
    </row>
    <row r="765" spans="1:19" x14ac:dyDescent="0.35">
      <c r="A765" s="74" t="s">
        <v>771</v>
      </c>
      <c r="B765" s="74">
        <v>116</v>
      </c>
      <c r="C765" s="74" t="s">
        <v>1679</v>
      </c>
      <c r="D765" s="74">
        <v>60914</v>
      </c>
      <c r="E765" s="74" t="s">
        <v>2146</v>
      </c>
      <c r="F765" s="74">
        <v>4889279</v>
      </c>
      <c r="G765" s="74">
        <v>4889279</v>
      </c>
      <c r="H765" s="75">
        <v>4889279</v>
      </c>
      <c r="I765" s="74" t="s">
        <v>2829</v>
      </c>
      <c r="J765" s="74" t="s">
        <v>2832</v>
      </c>
      <c r="K765" s="74">
        <v>145936</v>
      </c>
      <c r="L765" s="74">
        <v>0</v>
      </c>
      <c r="M765" s="74">
        <v>5035215</v>
      </c>
      <c r="N765" s="74">
        <v>5035215</v>
      </c>
      <c r="O765" s="74">
        <v>4889279</v>
      </c>
      <c r="P765" s="74">
        <v>5035215</v>
      </c>
      <c r="Q765" s="74">
        <v>4889279</v>
      </c>
      <c r="R765" s="74">
        <v>5035215</v>
      </c>
      <c r="S765" s="74">
        <v>4889279</v>
      </c>
    </row>
    <row r="766" spans="1:19" x14ac:dyDescent="0.35">
      <c r="A766" s="74" t="s">
        <v>772</v>
      </c>
      <c r="B766" s="74">
        <v>116</v>
      </c>
      <c r="C766" s="74" t="s">
        <v>1679</v>
      </c>
      <c r="D766" s="74">
        <v>74909</v>
      </c>
      <c r="E766" s="74" t="s">
        <v>2064</v>
      </c>
      <c r="F766" s="74">
        <v>11763808</v>
      </c>
      <c r="G766" s="74">
        <v>11763808</v>
      </c>
      <c r="H766" s="75">
        <v>11763808</v>
      </c>
      <c r="I766" s="74" t="s">
        <v>2829</v>
      </c>
      <c r="J766" s="74" t="s">
        <v>2832</v>
      </c>
      <c r="K766" s="74">
        <v>495583</v>
      </c>
      <c r="L766" s="74">
        <v>0</v>
      </c>
      <c r="M766" s="74">
        <v>12259391</v>
      </c>
      <c r="N766" s="74">
        <v>12259391</v>
      </c>
      <c r="O766" s="74">
        <v>11763808</v>
      </c>
      <c r="P766" s="74">
        <v>12259391</v>
      </c>
      <c r="Q766" s="74">
        <v>11763808</v>
      </c>
      <c r="R766" s="74">
        <v>12259391</v>
      </c>
      <c r="S766" s="74">
        <v>11763808</v>
      </c>
    </row>
    <row r="767" spans="1:19" x14ac:dyDescent="0.35">
      <c r="A767" s="74" t="s">
        <v>773</v>
      </c>
      <c r="B767" s="74">
        <v>116</v>
      </c>
      <c r="C767" s="74" t="s">
        <v>1679</v>
      </c>
      <c r="D767" s="74">
        <v>112905</v>
      </c>
      <c r="E767" s="74" t="s">
        <v>2416</v>
      </c>
      <c r="F767" s="74">
        <v>11019116</v>
      </c>
      <c r="G767" s="74">
        <v>11019116</v>
      </c>
      <c r="H767" s="75">
        <v>11019116</v>
      </c>
      <c r="I767" s="74" t="s">
        <v>2829</v>
      </c>
      <c r="J767" s="74" t="s">
        <v>2832</v>
      </c>
      <c r="K767" s="74">
        <v>371886</v>
      </c>
      <c r="L767" s="74">
        <v>0</v>
      </c>
      <c r="M767" s="74">
        <v>11391002</v>
      </c>
      <c r="N767" s="74">
        <v>11391002</v>
      </c>
      <c r="O767" s="74">
        <v>11019116</v>
      </c>
      <c r="P767" s="74">
        <v>11391002</v>
      </c>
      <c r="Q767" s="74">
        <v>11019116</v>
      </c>
      <c r="R767" s="74">
        <v>11391002</v>
      </c>
      <c r="S767" s="74">
        <v>11019116</v>
      </c>
    </row>
    <row r="768" spans="1:19" x14ac:dyDescent="0.35">
      <c r="A768" s="74" t="s">
        <v>774</v>
      </c>
      <c r="B768" s="74">
        <v>116</v>
      </c>
      <c r="C768" s="74" t="s">
        <v>1679</v>
      </c>
      <c r="D768" s="74">
        <v>116901</v>
      </c>
      <c r="E768" s="74" t="s">
        <v>2434</v>
      </c>
      <c r="F768" s="74">
        <v>516307536</v>
      </c>
      <c r="G768" s="74">
        <v>516307536</v>
      </c>
      <c r="H768" s="75">
        <v>516307536</v>
      </c>
      <c r="I768" s="74" t="s">
        <v>2829</v>
      </c>
      <c r="J768" s="74" t="s">
        <v>2832</v>
      </c>
      <c r="K768" s="74">
        <v>16557169</v>
      </c>
      <c r="L768" s="74">
        <v>0</v>
      </c>
      <c r="M768" s="74">
        <v>533034705</v>
      </c>
      <c r="N768" s="74">
        <v>533034705</v>
      </c>
      <c r="O768" s="74">
        <v>516307536</v>
      </c>
      <c r="P768" s="74">
        <v>533034705</v>
      </c>
      <c r="Q768" s="74">
        <v>516307536</v>
      </c>
      <c r="R768" s="74">
        <v>533034705</v>
      </c>
      <c r="S768" s="74">
        <v>516307536</v>
      </c>
    </row>
    <row r="769" spans="1:19" x14ac:dyDescent="0.35">
      <c r="A769" s="74" t="s">
        <v>775</v>
      </c>
      <c r="B769" s="74">
        <v>116</v>
      </c>
      <c r="C769" s="74" t="s">
        <v>1679</v>
      </c>
      <c r="D769" s="74">
        <v>116902</v>
      </c>
      <c r="E769" s="74" t="s">
        <v>2435</v>
      </c>
      <c r="F769" s="74">
        <v>109694120</v>
      </c>
      <c r="G769" s="74">
        <v>109694120</v>
      </c>
      <c r="H769" s="75">
        <v>109694120</v>
      </c>
      <c r="I769" s="74" t="s">
        <v>2829</v>
      </c>
      <c r="J769" s="74" t="s">
        <v>2832</v>
      </c>
      <c r="K769" s="74">
        <v>5292979</v>
      </c>
      <c r="L769" s="74">
        <v>0</v>
      </c>
      <c r="M769" s="74">
        <v>114987099</v>
      </c>
      <c r="N769" s="74">
        <v>114987099</v>
      </c>
      <c r="O769" s="74">
        <v>109694120</v>
      </c>
      <c r="P769" s="74">
        <v>114987099</v>
      </c>
      <c r="Q769" s="74">
        <v>109694120</v>
      </c>
      <c r="R769" s="74">
        <v>114987099</v>
      </c>
      <c r="S769" s="74">
        <v>109694120</v>
      </c>
    </row>
    <row r="770" spans="1:19" x14ac:dyDescent="0.35">
      <c r="A770" s="74" t="s">
        <v>776</v>
      </c>
      <c r="B770" s="74">
        <v>116</v>
      </c>
      <c r="C770" s="74" t="s">
        <v>1679</v>
      </c>
      <c r="D770" s="74">
        <v>116903</v>
      </c>
      <c r="E770" s="74" t="s">
        <v>2147</v>
      </c>
      <c r="F770" s="74">
        <v>462933772</v>
      </c>
      <c r="G770" s="74">
        <v>462933772</v>
      </c>
      <c r="H770" s="75">
        <v>462933772</v>
      </c>
      <c r="I770" s="74" t="s">
        <v>2829</v>
      </c>
      <c r="J770" s="74" t="s">
        <v>2832</v>
      </c>
      <c r="K770" s="74">
        <v>13690397</v>
      </c>
      <c r="L770" s="74">
        <v>0</v>
      </c>
      <c r="M770" s="74">
        <v>476624169</v>
      </c>
      <c r="N770" s="74">
        <v>476624169</v>
      </c>
      <c r="O770" s="74">
        <v>462933772</v>
      </c>
      <c r="P770" s="74">
        <v>476624169</v>
      </c>
      <c r="Q770" s="74">
        <v>462933772</v>
      </c>
      <c r="R770" s="74">
        <v>476624169</v>
      </c>
      <c r="S770" s="74">
        <v>462933772</v>
      </c>
    </row>
    <row r="771" spans="1:19" x14ac:dyDescent="0.35">
      <c r="A771" s="74" t="s">
        <v>777</v>
      </c>
      <c r="B771" s="74">
        <v>116</v>
      </c>
      <c r="C771" s="74" t="s">
        <v>1679</v>
      </c>
      <c r="D771" s="74">
        <v>116905</v>
      </c>
      <c r="E771" s="74" t="s">
        <v>2436</v>
      </c>
      <c r="F771" s="74">
        <v>2235392118</v>
      </c>
      <c r="G771" s="74">
        <v>2235392118</v>
      </c>
      <c r="H771" s="75">
        <v>2235392118</v>
      </c>
      <c r="I771" s="74" t="s">
        <v>2829</v>
      </c>
      <c r="J771" s="74" t="s">
        <v>2832</v>
      </c>
      <c r="K771" s="74">
        <v>55009008</v>
      </c>
      <c r="L771" s="74">
        <v>0</v>
      </c>
      <c r="M771" s="74">
        <v>2290401126</v>
      </c>
      <c r="N771" s="74">
        <v>2290401126</v>
      </c>
      <c r="O771" s="74">
        <v>2235392118</v>
      </c>
      <c r="P771" s="74">
        <v>2290401126</v>
      </c>
      <c r="Q771" s="74">
        <v>2235392118</v>
      </c>
      <c r="R771" s="74">
        <v>2290401126</v>
      </c>
      <c r="S771" s="74">
        <v>2235392118</v>
      </c>
    </row>
    <row r="772" spans="1:19" x14ac:dyDescent="0.35">
      <c r="A772" s="74" t="s">
        <v>778</v>
      </c>
      <c r="B772" s="74">
        <v>116</v>
      </c>
      <c r="C772" s="74" t="s">
        <v>1679</v>
      </c>
      <c r="D772" s="74">
        <v>116906</v>
      </c>
      <c r="E772" s="74" t="s">
        <v>2437</v>
      </c>
      <c r="F772" s="74">
        <v>253089129</v>
      </c>
      <c r="G772" s="74">
        <v>253089129</v>
      </c>
      <c r="H772" s="75">
        <v>253089129</v>
      </c>
      <c r="I772" s="74" t="s">
        <v>2829</v>
      </c>
      <c r="J772" s="74" t="s">
        <v>2832</v>
      </c>
      <c r="K772" s="74">
        <v>10350899</v>
      </c>
      <c r="L772" s="74">
        <v>0</v>
      </c>
      <c r="M772" s="74">
        <v>263533673</v>
      </c>
      <c r="N772" s="74">
        <v>263533673</v>
      </c>
      <c r="O772" s="74">
        <v>253089129</v>
      </c>
      <c r="P772" s="74">
        <v>263533673</v>
      </c>
      <c r="Q772" s="74">
        <v>253089129</v>
      </c>
      <c r="R772" s="74">
        <v>263533673</v>
      </c>
      <c r="S772" s="74">
        <v>253089129</v>
      </c>
    </row>
    <row r="773" spans="1:19" x14ac:dyDescent="0.35">
      <c r="A773" s="74" t="s">
        <v>779</v>
      </c>
      <c r="B773" s="74">
        <v>116</v>
      </c>
      <c r="C773" s="74" t="s">
        <v>1679</v>
      </c>
      <c r="D773" s="74">
        <v>116908</v>
      </c>
      <c r="E773" s="74" t="s">
        <v>2438</v>
      </c>
      <c r="F773" s="74">
        <v>846881593</v>
      </c>
      <c r="G773" s="74">
        <v>846881593</v>
      </c>
      <c r="H773" s="75">
        <v>846881593</v>
      </c>
      <c r="I773" s="74" t="s">
        <v>2829</v>
      </c>
      <c r="J773" s="74" t="s">
        <v>2832</v>
      </c>
      <c r="K773" s="74">
        <v>27239640</v>
      </c>
      <c r="L773" s="74">
        <v>0</v>
      </c>
      <c r="M773" s="74">
        <v>874121233</v>
      </c>
      <c r="N773" s="74">
        <v>874121233</v>
      </c>
      <c r="O773" s="74">
        <v>846881593</v>
      </c>
      <c r="P773" s="74">
        <v>874121233</v>
      </c>
      <c r="Q773" s="74">
        <v>846881593</v>
      </c>
      <c r="R773" s="74">
        <v>874121233</v>
      </c>
      <c r="S773" s="74">
        <v>846881593</v>
      </c>
    </row>
    <row r="774" spans="1:19" x14ac:dyDescent="0.35">
      <c r="A774" s="74" t="s">
        <v>780</v>
      </c>
      <c r="B774" s="74">
        <v>116</v>
      </c>
      <c r="C774" s="74" t="s">
        <v>1679</v>
      </c>
      <c r="D774" s="74">
        <v>116909</v>
      </c>
      <c r="E774" s="74" t="s">
        <v>2220</v>
      </c>
      <c r="F774" s="74">
        <v>114858573</v>
      </c>
      <c r="G774" s="74">
        <v>114858573</v>
      </c>
      <c r="H774" s="75">
        <v>114858573</v>
      </c>
      <c r="I774" s="74" t="s">
        <v>2829</v>
      </c>
      <c r="J774" s="74" t="s">
        <v>2832</v>
      </c>
      <c r="K774" s="74">
        <v>6489306</v>
      </c>
      <c r="L774" s="74">
        <v>0</v>
      </c>
      <c r="M774" s="74">
        <v>121407879</v>
      </c>
      <c r="N774" s="74">
        <v>121407879</v>
      </c>
      <c r="O774" s="74">
        <v>114858573</v>
      </c>
      <c r="P774" s="74">
        <v>121407879</v>
      </c>
      <c r="Q774" s="74">
        <v>114858573</v>
      </c>
      <c r="R774" s="74">
        <v>121407879</v>
      </c>
      <c r="S774" s="74">
        <v>114858573</v>
      </c>
    </row>
    <row r="775" spans="1:19" x14ac:dyDescent="0.35">
      <c r="A775" s="74" t="s">
        <v>781</v>
      </c>
      <c r="B775" s="74">
        <v>116</v>
      </c>
      <c r="C775" s="74" t="s">
        <v>1679</v>
      </c>
      <c r="D775" s="74">
        <v>116910</v>
      </c>
      <c r="E775" s="74" t="s">
        <v>2439</v>
      </c>
      <c r="F775" s="74">
        <v>98637689</v>
      </c>
      <c r="G775" s="74">
        <v>98637689</v>
      </c>
      <c r="H775" s="75">
        <v>98637689</v>
      </c>
      <c r="I775" s="74" t="s">
        <v>2829</v>
      </c>
      <c r="J775" s="74" t="s">
        <v>2832</v>
      </c>
      <c r="K775" s="74">
        <v>4665152</v>
      </c>
      <c r="L775" s="74">
        <v>0</v>
      </c>
      <c r="M775" s="74">
        <v>103302841</v>
      </c>
      <c r="N775" s="74">
        <v>103302841</v>
      </c>
      <c r="O775" s="74">
        <v>98637689</v>
      </c>
      <c r="P775" s="74">
        <v>103302841</v>
      </c>
      <c r="Q775" s="74">
        <v>98637689</v>
      </c>
      <c r="R775" s="74">
        <v>103302841</v>
      </c>
      <c r="S775" s="74">
        <v>98637689</v>
      </c>
    </row>
    <row r="776" spans="1:19" x14ac:dyDescent="0.35">
      <c r="A776" s="74" t="s">
        <v>782</v>
      </c>
      <c r="B776" s="74">
        <v>116</v>
      </c>
      <c r="C776" s="74" t="s">
        <v>1679</v>
      </c>
      <c r="D776" s="74">
        <v>116915</v>
      </c>
      <c r="E776" s="74" t="s">
        <v>2069</v>
      </c>
      <c r="F776" s="74">
        <v>189515192</v>
      </c>
      <c r="G776" s="74">
        <v>189515192</v>
      </c>
      <c r="H776" s="75">
        <v>189515192</v>
      </c>
      <c r="I776" s="74" t="s">
        <v>2829</v>
      </c>
      <c r="J776" s="74" t="s">
        <v>2832</v>
      </c>
      <c r="K776" s="74">
        <v>6344911</v>
      </c>
      <c r="L776" s="74">
        <v>0</v>
      </c>
      <c r="M776" s="74">
        <v>195860103</v>
      </c>
      <c r="N776" s="74">
        <v>195860103</v>
      </c>
      <c r="O776" s="74">
        <v>189515192</v>
      </c>
      <c r="P776" s="74">
        <v>195860103</v>
      </c>
      <c r="Q776" s="74">
        <v>189515192</v>
      </c>
      <c r="R776" s="74">
        <v>195860103</v>
      </c>
      <c r="S776" s="74">
        <v>189515192</v>
      </c>
    </row>
    <row r="777" spans="1:19" x14ac:dyDescent="0.35">
      <c r="A777" s="74" t="s">
        <v>783</v>
      </c>
      <c r="B777" s="74">
        <v>116</v>
      </c>
      <c r="C777" s="74" t="s">
        <v>1679</v>
      </c>
      <c r="D777" s="74">
        <v>116916</v>
      </c>
      <c r="E777" s="74" t="s">
        <v>2440</v>
      </c>
      <c r="F777" s="74">
        <v>18060612</v>
      </c>
      <c r="G777" s="74">
        <v>18060612</v>
      </c>
      <c r="H777" s="75">
        <v>18060612</v>
      </c>
      <c r="I777" s="74" t="s">
        <v>2829</v>
      </c>
      <c r="J777" s="74" t="s">
        <v>2832</v>
      </c>
      <c r="K777" s="74">
        <v>1049827</v>
      </c>
      <c r="L777" s="74">
        <v>0</v>
      </c>
      <c r="M777" s="74">
        <v>19110439</v>
      </c>
      <c r="N777" s="74">
        <v>19110439</v>
      </c>
      <c r="O777" s="74">
        <v>18060612</v>
      </c>
      <c r="P777" s="74">
        <v>19110439</v>
      </c>
      <c r="Q777" s="74">
        <v>18060612</v>
      </c>
      <c r="R777" s="74">
        <v>19110439</v>
      </c>
      <c r="S777" s="74">
        <v>18060612</v>
      </c>
    </row>
    <row r="778" spans="1:19" x14ac:dyDescent="0.35">
      <c r="A778" s="74" t="s">
        <v>784</v>
      </c>
      <c r="B778" s="74">
        <v>116</v>
      </c>
      <c r="C778" s="74" t="s">
        <v>1679</v>
      </c>
      <c r="D778" s="74">
        <v>129906</v>
      </c>
      <c r="E778" s="74" t="s">
        <v>2441</v>
      </c>
      <c r="F778" s="74">
        <v>86229321</v>
      </c>
      <c r="G778" s="74">
        <v>86229321</v>
      </c>
      <c r="H778" s="75">
        <v>86229321</v>
      </c>
      <c r="I778" s="74" t="s">
        <v>2829</v>
      </c>
      <c r="J778" s="74" t="s">
        <v>2832</v>
      </c>
      <c r="K778" s="74">
        <v>2887869</v>
      </c>
      <c r="L778" s="74">
        <v>0</v>
      </c>
      <c r="M778" s="74">
        <v>89117190</v>
      </c>
      <c r="N778" s="74">
        <v>89117190</v>
      </c>
      <c r="O778" s="74">
        <v>86229321</v>
      </c>
      <c r="P778" s="74">
        <v>89117190</v>
      </c>
      <c r="Q778" s="74">
        <v>86229321</v>
      </c>
      <c r="R778" s="74">
        <v>89117190</v>
      </c>
      <c r="S778" s="74">
        <v>86229321</v>
      </c>
    </row>
    <row r="779" spans="1:19" x14ac:dyDescent="0.35">
      <c r="A779" s="74" t="s">
        <v>785</v>
      </c>
      <c r="B779" s="74">
        <v>116</v>
      </c>
      <c r="C779" s="74" t="s">
        <v>1679</v>
      </c>
      <c r="D779" s="74">
        <v>199902</v>
      </c>
      <c r="E779" s="74" t="s">
        <v>2071</v>
      </c>
      <c r="F779" s="74">
        <v>384751160</v>
      </c>
      <c r="G779" s="74">
        <v>384751160</v>
      </c>
      <c r="H779" s="75">
        <v>384751160</v>
      </c>
      <c r="I779" s="74" t="s">
        <v>2829</v>
      </c>
      <c r="J779" s="74" t="s">
        <v>2832</v>
      </c>
      <c r="K779" s="74">
        <v>11944675</v>
      </c>
      <c r="L779" s="74">
        <v>0</v>
      </c>
      <c r="M779" s="74">
        <v>396695835</v>
      </c>
      <c r="N779" s="74">
        <v>396695835</v>
      </c>
      <c r="O779" s="74">
        <v>384751160</v>
      </c>
      <c r="P779" s="74">
        <v>396695835</v>
      </c>
      <c r="Q779" s="74">
        <v>384751160</v>
      </c>
      <c r="R779" s="74">
        <v>396695835</v>
      </c>
      <c r="S779" s="74">
        <v>384751160</v>
      </c>
    </row>
    <row r="780" spans="1:19" x14ac:dyDescent="0.35">
      <c r="A780" s="74" t="s">
        <v>786</v>
      </c>
      <c r="B780" s="74">
        <v>117</v>
      </c>
      <c r="C780" s="74" t="s">
        <v>1680</v>
      </c>
      <c r="D780" s="74">
        <v>98903</v>
      </c>
      <c r="E780" s="74" t="s">
        <v>2318</v>
      </c>
      <c r="F780" s="74">
        <v>77196100</v>
      </c>
      <c r="G780" s="74">
        <v>83907137</v>
      </c>
      <c r="H780" s="75">
        <v>77196100</v>
      </c>
      <c r="I780" s="74" t="s">
        <v>2829</v>
      </c>
      <c r="J780" s="74" t="s">
        <v>2837</v>
      </c>
      <c r="K780" s="74">
        <v>291660</v>
      </c>
      <c r="L780" s="74">
        <v>290530</v>
      </c>
      <c r="M780" s="74">
        <v>77487760</v>
      </c>
      <c r="N780" s="74">
        <v>77197230</v>
      </c>
      <c r="O780" s="74">
        <v>76905570</v>
      </c>
      <c r="P780" s="74">
        <v>77487760</v>
      </c>
      <c r="Q780" s="74">
        <v>77196100</v>
      </c>
      <c r="R780" s="74">
        <v>77197230</v>
      </c>
      <c r="S780" s="74">
        <v>76905570</v>
      </c>
    </row>
    <row r="781" spans="1:19" x14ac:dyDescent="0.35">
      <c r="A781" s="74" t="s">
        <v>787</v>
      </c>
      <c r="B781" s="74">
        <v>117</v>
      </c>
      <c r="C781" s="74" t="s">
        <v>1680</v>
      </c>
      <c r="D781" s="74">
        <v>98904</v>
      </c>
      <c r="E781" s="74" t="s">
        <v>2319</v>
      </c>
      <c r="F781" s="74">
        <v>13797292</v>
      </c>
      <c r="G781" s="74">
        <v>13797292</v>
      </c>
      <c r="H781" s="75">
        <v>13797292</v>
      </c>
      <c r="I781" s="74" t="s">
        <v>2829</v>
      </c>
      <c r="J781" s="74" t="s">
        <v>2832</v>
      </c>
      <c r="K781" s="74">
        <v>143030</v>
      </c>
      <c r="L781" s="74">
        <v>0</v>
      </c>
      <c r="M781" s="74">
        <v>13940322</v>
      </c>
      <c r="N781" s="74">
        <v>13940322</v>
      </c>
      <c r="O781" s="74">
        <v>13797292</v>
      </c>
      <c r="P781" s="74">
        <v>13940322</v>
      </c>
      <c r="Q781" s="74">
        <v>13797292</v>
      </c>
      <c r="R781" s="74">
        <v>13940322</v>
      </c>
      <c r="S781" s="74">
        <v>13797292</v>
      </c>
    </row>
    <row r="782" spans="1:19" x14ac:dyDescent="0.35">
      <c r="A782" s="74" t="s">
        <v>788</v>
      </c>
      <c r="B782" s="74">
        <v>117</v>
      </c>
      <c r="C782" s="74" t="s">
        <v>1680</v>
      </c>
      <c r="D782" s="74">
        <v>117901</v>
      </c>
      <c r="E782" s="74" t="s">
        <v>2442</v>
      </c>
      <c r="F782" s="74">
        <v>626091683</v>
      </c>
      <c r="G782" s="74">
        <v>626091683</v>
      </c>
      <c r="H782" s="75">
        <v>626091683</v>
      </c>
      <c r="I782" s="74" t="s">
        <v>2829</v>
      </c>
      <c r="J782" s="74" t="s">
        <v>2832</v>
      </c>
      <c r="K782" s="74">
        <v>31828380</v>
      </c>
      <c r="L782" s="74">
        <v>13371110</v>
      </c>
      <c r="M782" s="74">
        <v>657920063</v>
      </c>
      <c r="N782" s="74">
        <v>644548953</v>
      </c>
      <c r="O782" s="74">
        <v>612720573</v>
      </c>
      <c r="P782" s="74">
        <v>1070508973</v>
      </c>
      <c r="Q782" s="74">
        <v>1038680593</v>
      </c>
      <c r="R782" s="74">
        <v>1057137863</v>
      </c>
      <c r="S782" s="74">
        <v>1025309483</v>
      </c>
    </row>
    <row r="783" spans="1:19" x14ac:dyDescent="0.35">
      <c r="A783" s="74" t="s">
        <v>789</v>
      </c>
      <c r="B783" s="74">
        <v>117</v>
      </c>
      <c r="C783" s="74" t="s">
        <v>1680</v>
      </c>
      <c r="D783" s="74">
        <v>117903</v>
      </c>
      <c r="E783" s="74" t="s">
        <v>2004</v>
      </c>
      <c r="F783" s="74">
        <v>116017350</v>
      </c>
      <c r="G783" s="74">
        <v>116017350</v>
      </c>
      <c r="H783" s="75">
        <v>116017350</v>
      </c>
      <c r="I783" s="74" t="s">
        <v>2829</v>
      </c>
      <c r="J783" s="74" t="s">
        <v>2832</v>
      </c>
      <c r="K783" s="74">
        <v>10804840</v>
      </c>
      <c r="L783" s="74">
        <v>0</v>
      </c>
      <c r="M783" s="74">
        <v>126822190</v>
      </c>
      <c r="N783" s="74">
        <v>126822190</v>
      </c>
      <c r="O783" s="74">
        <v>116017350</v>
      </c>
      <c r="P783" s="74">
        <v>126822190</v>
      </c>
      <c r="Q783" s="74">
        <v>116017350</v>
      </c>
      <c r="R783" s="74">
        <v>126822190</v>
      </c>
      <c r="S783" s="74">
        <v>116017350</v>
      </c>
    </row>
    <row r="784" spans="1:19" x14ac:dyDescent="0.35">
      <c r="A784" s="74" t="s">
        <v>790</v>
      </c>
      <c r="B784" s="74">
        <v>117</v>
      </c>
      <c r="C784" s="74" t="s">
        <v>1680</v>
      </c>
      <c r="D784" s="74">
        <v>117904</v>
      </c>
      <c r="E784" s="74" t="s">
        <v>2851</v>
      </c>
      <c r="F784" s="74">
        <v>1208216252</v>
      </c>
      <c r="G784" s="74">
        <v>1217166313</v>
      </c>
      <c r="H784" s="75">
        <v>1208216252</v>
      </c>
      <c r="I784" s="74" t="s">
        <v>2829</v>
      </c>
      <c r="J784" s="74" t="s">
        <v>2837</v>
      </c>
      <c r="K784" s="74">
        <v>0</v>
      </c>
      <c r="L784" s="74">
        <v>4016510</v>
      </c>
      <c r="M784" s="74">
        <v>1208216252</v>
      </c>
      <c r="N784" s="74">
        <v>1204199742</v>
      </c>
      <c r="O784" s="74">
        <v>1204199742</v>
      </c>
      <c r="P784" s="74">
        <v>1208216252</v>
      </c>
      <c r="Q784" s="74">
        <v>1208216252</v>
      </c>
      <c r="R784" s="74">
        <v>1204199742</v>
      </c>
      <c r="S784" s="74">
        <v>1204199742</v>
      </c>
    </row>
    <row r="785" spans="1:19" x14ac:dyDescent="0.35">
      <c r="A785" s="74" t="s">
        <v>791</v>
      </c>
      <c r="B785" s="74">
        <v>117</v>
      </c>
      <c r="C785" s="74" t="s">
        <v>1680</v>
      </c>
      <c r="D785" s="74">
        <v>117907</v>
      </c>
      <c r="E785" s="74" t="s">
        <v>2444</v>
      </c>
      <c r="F785" s="74">
        <v>36998993</v>
      </c>
      <c r="G785" s="74">
        <v>36998993</v>
      </c>
      <c r="H785" s="75">
        <v>36998993</v>
      </c>
      <c r="I785" s="74" t="s">
        <v>2829</v>
      </c>
      <c r="J785" s="74" t="s">
        <v>2832</v>
      </c>
      <c r="K785" s="74">
        <v>185310</v>
      </c>
      <c r="L785" s="74">
        <v>124540</v>
      </c>
      <c r="M785" s="74">
        <v>37184303</v>
      </c>
      <c r="N785" s="74">
        <v>37059763</v>
      </c>
      <c r="O785" s="74">
        <v>36874453</v>
      </c>
      <c r="P785" s="74">
        <v>37184303</v>
      </c>
      <c r="Q785" s="74">
        <v>36998993</v>
      </c>
      <c r="R785" s="74">
        <v>37059763</v>
      </c>
      <c r="S785" s="74">
        <v>36874453</v>
      </c>
    </row>
    <row r="786" spans="1:19" x14ac:dyDescent="0.35">
      <c r="A786" s="74" t="s">
        <v>792</v>
      </c>
      <c r="B786" s="74">
        <v>118</v>
      </c>
      <c r="C786" s="74" t="s">
        <v>1681</v>
      </c>
      <c r="D786" s="74">
        <v>118902</v>
      </c>
      <c r="E786" s="74" t="s">
        <v>2445</v>
      </c>
      <c r="F786" s="74">
        <v>1167935435</v>
      </c>
      <c r="G786" s="74">
        <v>1186184707</v>
      </c>
      <c r="H786" s="75">
        <v>1167935435</v>
      </c>
      <c r="I786" s="74" t="s">
        <v>2829</v>
      </c>
      <c r="J786" s="74" t="s">
        <v>2833</v>
      </c>
      <c r="K786" s="74">
        <v>0</v>
      </c>
      <c r="L786" s="74">
        <v>0</v>
      </c>
      <c r="M786" s="74">
        <v>1167935435</v>
      </c>
      <c r="N786" s="74">
        <v>1167935435</v>
      </c>
      <c r="O786" s="74">
        <v>1167935435</v>
      </c>
      <c r="P786" s="74">
        <v>1167935435</v>
      </c>
      <c r="Q786" s="74">
        <v>1167935435</v>
      </c>
      <c r="R786" s="74">
        <v>1167935435</v>
      </c>
      <c r="S786" s="74">
        <v>1167935435</v>
      </c>
    </row>
    <row r="787" spans="1:19" x14ac:dyDescent="0.35">
      <c r="A787" s="74" t="s">
        <v>793</v>
      </c>
      <c r="B787" s="74">
        <v>119</v>
      </c>
      <c r="C787" s="74" t="s">
        <v>1682</v>
      </c>
      <c r="D787" s="74">
        <v>39905</v>
      </c>
      <c r="E787" s="74" t="s">
        <v>2037</v>
      </c>
      <c r="F787" s="74">
        <v>5036158</v>
      </c>
      <c r="G787" s="74">
        <v>5036170</v>
      </c>
      <c r="H787" s="75">
        <v>5036158</v>
      </c>
      <c r="I787" s="74" t="s">
        <v>2829</v>
      </c>
      <c r="J787" s="74" t="s">
        <v>2832</v>
      </c>
      <c r="K787" s="74">
        <v>153150</v>
      </c>
      <c r="L787" s="74">
        <v>0</v>
      </c>
      <c r="M787" s="74">
        <v>5189308</v>
      </c>
      <c r="N787" s="74">
        <v>5189308</v>
      </c>
      <c r="O787" s="74">
        <v>5036158</v>
      </c>
      <c r="P787" s="74">
        <v>5189308</v>
      </c>
      <c r="Q787" s="74">
        <v>5036158</v>
      </c>
      <c r="R787" s="74">
        <v>5189308</v>
      </c>
      <c r="S787" s="74">
        <v>5036158</v>
      </c>
    </row>
    <row r="788" spans="1:19" x14ac:dyDescent="0.35">
      <c r="A788" s="74" t="s">
        <v>794</v>
      </c>
      <c r="B788" s="74">
        <v>119</v>
      </c>
      <c r="C788" s="74" t="s">
        <v>1682</v>
      </c>
      <c r="D788" s="74">
        <v>119901</v>
      </c>
      <c r="E788" s="74" t="s">
        <v>2446</v>
      </c>
      <c r="F788" s="74">
        <v>155595022</v>
      </c>
      <c r="G788" s="74">
        <v>161356481</v>
      </c>
      <c r="H788" s="75">
        <v>161356481</v>
      </c>
      <c r="I788" s="74" t="s">
        <v>2830</v>
      </c>
      <c r="J788" s="74" t="s">
        <v>2836</v>
      </c>
      <c r="K788" s="74">
        <v>2136900</v>
      </c>
      <c r="L788" s="74">
        <v>0</v>
      </c>
      <c r="M788" s="74">
        <v>163493381</v>
      </c>
      <c r="N788" s="74">
        <v>163493381</v>
      </c>
      <c r="O788" s="74">
        <v>161356481</v>
      </c>
      <c r="P788" s="74">
        <v>242326471</v>
      </c>
      <c r="Q788" s="74">
        <v>240189571</v>
      </c>
      <c r="R788" s="74">
        <v>242326471</v>
      </c>
      <c r="S788" s="74">
        <v>240189571</v>
      </c>
    </row>
    <row r="789" spans="1:19" x14ac:dyDescent="0.35">
      <c r="A789" s="74" t="s">
        <v>795</v>
      </c>
      <c r="B789" s="74">
        <v>119</v>
      </c>
      <c r="C789" s="74" t="s">
        <v>1682</v>
      </c>
      <c r="D789" s="74">
        <v>119902</v>
      </c>
      <c r="E789" s="74" t="s">
        <v>1843</v>
      </c>
      <c r="F789" s="74">
        <v>700332296</v>
      </c>
      <c r="G789" s="74">
        <v>736318421</v>
      </c>
      <c r="H789" s="75">
        <v>700332296</v>
      </c>
      <c r="I789" s="74" t="s">
        <v>2829</v>
      </c>
      <c r="J789" s="74" t="s">
        <v>2837</v>
      </c>
      <c r="K789" s="74">
        <v>9931130</v>
      </c>
      <c r="L789" s="74">
        <v>0</v>
      </c>
      <c r="M789" s="74">
        <v>710263426</v>
      </c>
      <c r="N789" s="74">
        <v>710263426</v>
      </c>
      <c r="O789" s="74">
        <v>700332296</v>
      </c>
      <c r="P789" s="74">
        <v>776323356</v>
      </c>
      <c r="Q789" s="74">
        <v>766392226</v>
      </c>
      <c r="R789" s="74">
        <v>776323356</v>
      </c>
      <c r="S789" s="74">
        <v>766392226</v>
      </c>
    </row>
    <row r="790" spans="1:19" x14ac:dyDescent="0.35">
      <c r="A790" s="74" t="s">
        <v>796</v>
      </c>
      <c r="B790" s="74">
        <v>119</v>
      </c>
      <c r="C790" s="74" t="s">
        <v>1682</v>
      </c>
      <c r="D790" s="74">
        <v>119903</v>
      </c>
      <c r="E790" s="74" t="s">
        <v>2447</v>
      </c>
      <c r="F790" s="74">
        <v>205161929</v>
      </c>
      <c r="G790" s="74">
        <v>214470941</v>
      </c>
      <c r="H790" s="75">
        <v>214470941</v>
      </c>
      <c r="I790" s="74" t="s">
        <v>2830</v>
      </c>
      <c r="J790" s="74" t="s">
        <v>2836</v>
      </c>
      <c r="K790" s="74">
        <v>2313410</v>
      </c>
      <c r="L790" s="74">
        <v>0</v>
      </c>
      <c r="M790" s="74">
        <v>216784351</v>
      </c>
      <c r="N790" s="74">
        <v>216784351</v>
      </c>
      <c r="O790" s="74">
        <v>214470941</v>
      </c>
      <c r="P790" s="74">
        <v>222501931</v>
      </c>
      <c r="Q790" s="74">
        <v>220188521</v>
      </c>
      <c r="R790" s="74">
        <v>222501931</v>
      </c>
      <c r="S790" s="74">
        <v>220188521</v>
      </c>
    </row>
    <row r="791" spans="1:19" x14ac:dyDescent="0.35">
      <c r="A791" s="74" t="s">
        <v>797</v>
      </c>
      <c r="B791" s="74">
        <v>119</v>
      </c>
      <c r="C791" s="74" t="s">
        <v>1682</v>
      </c>
      <c r="D791" s="74">
        <v>169901</v>
      </c>
      <c r="E791" s="74" t="s">
        <v>2038</v>
      </c>
      <c r="F791" s="74">
        <v>15457369</v>
      </c>
      <c r="G791" s="74">
        <v>15457441</v>
      </c>
      <c r="H791" s="75">
        <v>15457369</v>
      </c>
      <c r="I791" s="74" t="s">
        <v>2829</v>
      </c>
      <c r="J791" s="74" t="s">
        <v>2832</v>
      </c>
      <c r="K791" s="74">
        <v>202260</v>
      </c>
      <c r="L791" s="74">
        <v>0</v>
      </c>
      <c r="M791" s="74">
        <v>15659629</v>
      </c>
      <c r="N791" s="74">
        <v>15659629</v>
      </c>
      <c r="O791" s="74">
        <v>15457369</v>
      </c>
      <c r="P791" s="74">
        <v>15659629</v>
      </c>
      <c r="Q791" s="74">
        <v>15457369</v>
      </c>
      <c r="R791" s="74">
        <v>15659629</v>
      </c>
      <c r="S791" s="74">
        <v>15457369</v>
      </c>
    </row>
    <row r="792" spans="1:19" x14ac:dyDescent="0.35">
      <c r="A792" s="74" t="s">
        <v>798</v>
      </c>
      <c r="B792" s="74">
        <v>119</v>
      </c>
      <c r="C792" s="74" t="s">
        <v>1682</v>
      </c>
      <c r="D792" s="74">
        <v>182902</v>
      </c>
      <c r="E792" s="74" t="s">
        <v>2448</v>
      </c>
      <c r="F792" s="74">
        <v>8914980</v>
      </c>
      <c r="G792" s="74">
        <v>8914980</v>
      </c>
      <c r="H792" s="75">
        <v>8914980</v>
      </c>
      <c r="I792" s="74" t="s">
        <v>2829</v>
      </c>
      <c r="J792" s="74" t="s">
        <v>2832</v>
      </c>
      <c r="K792" s="74">
        <v>100000</v>
      </c>
      <c r="L792" s="74">
        <v>0</v>
      </c>
      <c r="M792" s="74">
        <v>9014980</v>
      </c>
      <c r="N792" s="74">
        <v>9014980</v>
      </c>
      <c r="O792" s="74">
        <v>8914980</v>
      </c>
      <c r="P792" s="74">
        <v>9014980</v>
      </c>
      <c r="Q792" s="74">
        <v>8914980</v>
      </c>
      <c r="R792" s="74">
        <v>9014980</v>
      </c>
      <c r="S792" s="74">
        <v>8914980</v>
      </c>
    </row>
    <row r="793" spans="1:19" x14ac:dyDescent="0.35">
      <c r="A793" s="74" t="s">
        <v>799</v>
      </c>
      <c r="B793" s="74">
        <v>120</v>
      </c>
      <c r="C793" s="74" t="s">
        <v>1683</v>
      </c>
      <c r="D793" s="74">
        <v>120901</v>
      </c>
      <c r="E793" s="74" t="s">
        <v>2449</v>
      </c>
      <c r="F793" s="74">
        <v>518143415</v>
      </c>
      <c r="G793" s="74">
        <v>518143415</v>
      </c>
      <c r="H793" s="75">
        <v>518143415</v>
      </c>
      <c r="I793" s="74" t="s">
        <v>2829</v>
      </c>
      <c r="J793" s="74" t="s">
        <v>2832</v>
      </c>
      <c r="K793" s="74">
        <v>16075116</v>
      </c>
      <c r="L793" s="74">
        <v>0</v>
      </c>
      <c r="M793" s="74">
        <v>534218531</v>
      </c>
      <c r="N793" s="74">
        <v>534218531</v>
      </c>
      <c r="O793" s="74">
        <v>518143415</v>
      </c>
      <c r="P793" s="74">
        <v>605548631</v>
      </c>
      <c r="Q793" s="74">
        <v>589473515</v>
      </c>
      <c r="R793" s="74">
        <v>605548631</v>
      </c>
      <c r="S793" s="74">
        <v>589473515</v>
      </c>
    </row>
    <row r="794" spans="1:19" x14ac:dyDescent="0.35">
      <c r="A794" s="74" t="s">
        <v>800</v>
      </c>
      <c r="B794" s="74">
        <v>120</v>
      </c>
      <c r="C794" s="74" t="s">
        <v>1683</v>
      </c>
      <c r="D794" s="74">
        <v>120902</v>
      </c>
      <c r="E794" s="74" t="s">
        <v>2450</v>
      </c>
      <c r="F794" s="74">
        <v>220962859</v>
      </c>
      <c r="G794" s="74">
        <v>220962859</v>
      </c>
      <c r="H794" s="75">
        <v>220962859</v>
      </c>
      <c r="I794" s="74" t="s">
        <v>2829</v>
      </c>
      <c r="J794" s="74" t="s">
        <v>2832</v>
      </c>
      <c r="K794" s="74">
        <v>7013442</v>
      </c>
      <c r="L794" s="74">
        <v>0</v>
      </c>
      <c r="M794" s="74">
        <v>227976301</v>
      </c>
      <c r="N794" s="74">
        <v>227976301</v>
      </c>
      <c r="O794" s="74">
        <v>220962859</v>
      </c>
      <c r="P794" s="74">
        <v>504963001</v>
      </c>
      <c r="Q794" s="74">
        <v>497949559</v>
      </c>
      <c r="R794" s="74">
        <v>504963001</v>
      </c>
      <c r="S794" s="74">
        <v>497949559</v>
      </c>
    </row>
    <row r="795" spans="1:19" x14ac:dyDescent="0.35">
      <c r="A795" s="74" t="s">
        <v>801</v>
      </c>
      <c r="B795" s="74">
        <v>120</v>
      </c>
      <c r="C795" s="74" t="s">
        <v>1683</v>
      </c>
      <c r="D795" s="74">
        <v>120905</v>
      </c>
      <c r="E795" s="74" t="s">
        <v>2451</v>
      </c>
      <c r="F795" s="74">
        <v>808102781</v>
      </c>
      <c r="G795" s="74">
        <v>808102781</v>
      </c>
      <c r="H795" s="75">
        <v>808102781</v>
      </c>
      <c r="I795" s="74" t="s">
        <v>2829</v>
      </c>
      <c r="J795" s="74" t="s">
        <v>2832</v>
      </c>
      <c r="K795" s="74">
        <v>4841080</v>
      </c>
      <c r="L795" s="74">
        <v>5294212</v>
      </c>
      <c r="M795" s="74">
        <v>812943861</v>
      </c>
      <c r="N795" s="74">
        <v>807649649</v>
      </c>
      <c r="O795" s="74">
        <v>802808569</v>
      </c>
      <c r="P795" s="74">
        <v>812943861</v>
      </c>
      <c r="Q795" s="74">
        <v>808102781</v>
      </c>
      <c r="R795" s="74">
        <v>807649649</v>
      </c>
      <c r="S795" s="74">
        <v>802808569</v>
      </c>
    </row>
    <row r="796" spans="1:19" x14ac:dyDescent="0.35">
      <c r="A796" s="74" t="s">
        <v>802</v>
      </c>
      <c r="B796" s="74">
        <v>120</v>
      </c>
      <c r="C796" s="74" t="s">
        <v>1683</v>
      </c>
      <c r="D796" s="74">
        <v>143901</v>
      </c>
      <c r="E796" s="74" t="s">
        <v>2077</v>
      </c>
      <c r="F796" s="74">
        <v>1400550</v>
      </c>
      <c r="G796" s="74">
        <v>1400550</v>
      </c>
      <c r="H796" s="75">
        <v>1400550</v>
      </c>
      <c r="I796" s="74" t="s">
        <v>2829</v>
      </c>
      <c r="J796" s="74" t="s">
        <v>2832</v>
      </c>
      <c r="K796" s="74">
        <v>0</v>
      </c>
      <c r="L796" s="74">
        <v>0</v>
      </c>
      <c r="M796" s="74">
        <v>1400550</v>
      </c>
      <c r="N796" s="74">
        <v>1400550</v>
      </c>
      <c r="O796" s="74">
        <v>1400550</v>
      </c>
      <c r="P796" s="74">
        <v>1400550</v>
      </c>
      <c r="Q796" s="74">
        <v>1400550</v>
      </c>
      <c r="R796" s="74">
        <v>1400550</v>
      </c>
      <c r="S796" s="74">
        <v>1400550</v>
      </c>
    </row>
    <row r="797" spans="1:19" x14ac:dyDescent="0.35">
      <c r="A797" s="74" t="s">
        <v>803</v>
      </c>
      <c r="B797" s="74">
        <v>120</v>
      </c>
      <c r="C797" s="74" t="s">
        <v>1683</v>
      </c>
      <c r="D797" s="74">
        <v>158905</v>
      </c>
      <c r="E797" s="74" t="s">
        <v>2452</v>
      </c>
      <c r="F797" s="74">
        <v>180618734</v>
      </c>
      <c r="G797" s="74">
        <v>180538304</v>
      </c>
      <c r="H797" s="75">
        <v>180618734</v>
      </c>
      <c r="I797" s="74" t="s">
        <v>2829</v>
      </c>
      <c r="J797" s="74" t="s">
        <v>2832</v>
      </c>
      <c r="K797" s="74">
        <v>2350685</v>
      </c>
      <c r="L797" s="74">
        <v>3481960</v>
      </c>
      <c r="M797" s="74">
        <v>183013259</v>
      </c>
      <c r="N797" s="74">
        <v>179449282</v>
      </c>
      <c r="O797" s="74">
        <v>177054757</v>
      </c>
      <c r="P797" s="74">
        <v>183013259</v>
      </c>
      <c r="Q797" s="74">
        <v>180618734</v>
      </c>
      <c r="R797" s="74">
        <v>179449282</v>
      </c>
      <c r="S797" s="74">
        <v>177054757</v>
      </c>
    </row>
    <row r="798" spans="1:19" x14ac:dyDescent="0.35">
      <c r="A798" s="74" t="s">
        <v>804</v>
      </c>
      <c r="B798" s="74">
        <v>121</v>
      </c>
      <c r="C798" s="74" t="s">
        <v>1684</v>
      </c>
      <c r="D798" s="74">
        <v>121902</v>
      </c>
      <c r="E798" s="74" t="s">
        <v>2453</v>
      </c>
      <c r="F798" s="74">
        <v>236096060</v>
      </c>
      <c r="G798" s="74">
        <v>263365432</v>
      </c>
      <c r="H798" s="75">
        <v>236096060</v>
      </c>
      <c r="I798" s="74" t="s">
        <v>2829</v>
      </c>
      <c r="J798" s="74" t="s">
        <v>2834</v>
      </c>
      <c r="K798" s="74">
        <v>4872606</v>
      </c>
      <c r="L798" s="74">
        <v>8522115</v>
      </c>
      <c r="M798" s="74">
        <v>240968666</v>
      </c>
      <c r="N798" s="74">
        <v>232446551</v>
      </c>
      <c r="O798" s="74">
        <v>227573945</v>
      </c>
      <c r="P798" s="74">
        <v>240968666</v>
      </c>
      <c r="Q798" s="74">
        <v>236096060</v>
      </c>
      <c r="R798" s="74">
        <v>232446551</v>
      </c>
      <c r="S798" s="74">
        <v>227573945</v>
      </c>
    </row>
    <row r="799" spans="1:19" x14ac:dyDescent="0.35">
      <c r="A799" s="74" t="s">
        <v>805</v>
      </c>
      <c r="B799" s="74">
        <v>121</v>
      </c>
      <c r="C799" s="74" t="s">
        <v>1684</v>
      </c>
      <c r="D799" s="74">
        <v>121903</v>
      </c>
      <c r="E799" s="74" t="s">
        <v>2454</v>
      </c>
      <c r="F799" s="74">
        <v>322113365</v>
      </c>
      <c r="G799" s="74">
        <v>364355156</v>
      </c>
      <c r="H799" s="75">
        <v>322113365</v>
      </c>
      <c r="I799" s="74" t="s">
        <v>2829</v>
      </c>
      <c r="J799" s="74" t="s">
        <v>2834</v>
      </c>
      <c r="K799" s="74">
        <v>19171842</v>
      </c>
      <c r="L799" s="74">
        <v>0</v>
      </c>
      <c r="M799" s="74">
        <v>341285207</v>
      </c>
      <c r="N799" s="74">
        <v>341285207</v>
      </c>
      <c r="O799" s="74">
        <v>322113365</v>
      </c>
      <c r="P799" s="74">
        <v>341285207</v>
      </c>
      <c r="Q799" s="74">
        <v>322113365</v>
      </c>
      <c r="R799" s="74">
        <v>341285207</v>
      </c>
      <c r="S799" s="74">
        <v>322113365</v>
      </c>
    </row>
    <row r="800" spans="1:19" x14ac:dyDescent="0.35">
      <c r="A800" s="74" t="s">
        <v>806</v>
      </c>
      <c r="B800" s="74">
        <v>121</v>
      </c>
      <c r="C800" s="74" t="s">
        <v>1684</v>
      </c>
      <c r="D800" s="74">
        <v>121904</v>
      </c>
      <c r="E800" s="74" t="s">
        <v>2455</v>
      </c>
      <c r="F800" s="74">
        <v>867124714</v>
      </c>
      <c r="G800" s="74">
        <v>945387959</v>
      </c>
      <c r="H800" s="75">
        <v>867124714</v>
      </c>
      <c r="I800" s="74" t="s">
        <v>2829</v>
      </c>
      <c r="J800" s="74" t="s">
        <v>2834</v>
      </c>
      <c r="K800" s="74">
        <v>32981319</v>
      </c>
      <c r="L800" s="74">
        <v>0</v>
      </c>
      <c r="M800" s="74">
        <v>900106033</v>
      </c>
      <c r="N800" s="74">
        <v>900106033</v>
      </c>
      <c r="O800" s="74">
        <v>867124714</v>
      </c>
      <c r="P800" s="74">
        <v>900106033</v>
      </c>
      <c r="Q800" s="74">
        <v>867124714</v>
      </c>
      <c r="R800" s="74">
        <v>900106033</v>
      </c>
      <c r="S800" s="74">
        <v>867124714</v>
      </c>
    </row>
    <row r="801" spans="1:19" x14ac:dyDescent="0.35">
      <c r="A801" s="74" t="s">
        <v>807</v>
      </c>
      <c r="B801" s="74">
        <v>121</v>
      </c>
      <c r="C801" s="74" t="s">
        <v>1684</v>
      </c>
      <c r="D801" s="74">
        <v>121905</v>
      </c>
      <c r="E801" s="74" t="s">
        <v>2456</v>
      </c>
      <c r="F801" s="74">
        <v>266193798</v>
      </c>
      <c r="G801" s="74">
        <v>297397039</v>
      </c>
      <c r="H801" s="75">
        <v>266193798</v>
      </c>
      <c r="I801" s="74" t="s">
        <v>2829</v>
      </c>
      <c r="J801" s="74" t="s">
        <v>2834</v>
      </c>
      <c r="K801" s="74">
        <v>14424236</v>
      </c>
      <c r="L801" s="74">
        <v>0</v>
      </c>
      <c r="M801" s="74">
        <v>280618034</v>
      </c>
      <c r="N801" s="74">
        <v>280618034</v>
      </c>
      <c r="O801" s="74">
        <v>266193798</v>
      </c>
      <c r="P801" s="74">
        <v>280618034</v>
      </c>
      <c r="Q801" s="74">
        <v>266193798</v>
      </c>
      <c r="R801" s="74">
        <v>280618034</v>
      </c>
      <c r="S801" s="74">
        <v>266193798</v>
      </c>
    </row>
    <row r="802" spans="1:19" x14ac:dyDescent="0.35">
      <c r="A802" s="74" t="s">
        <v>808</v>
      </c>
      <c r="B802" s="74">
        <v>121</v>
      </c>
      <c r="C802" s="74" t="s">
        <v>1684</v>
      </c>
      <c r="D802" s="74">
        <v>121906</v>
      </c>
      <c r="E802" s="74" t="s">
        <v>2457</v>
      </c>
      <c r="F802" s="74">
        <v>353495526</v>
      </c>
      <c r="G802" s="74">
        <v>356329322</v>
      </c>
      <c r="H802" s="75">
        <v>353495526</v>
      </c>
      <c r="I802" s="74" t="s">
        <v>2829</v>
      </c>
      <c r="J802" s="74" t="s">
        <v>2833</v>
      </c>
      <c r="K802" s="74">
        <v>3815414</v>
      </c>
      <c r="L802" s="74">
        <v>3662753</v>
      </c>
      <c r="M802" s="74">
        <v>357310940</v>
      </c>
      <c r="N802" s="74">
        <v>353648187</v>
      </c>
      <c r="O802" s="74">
        <v>349832773</v>
      </c>
      <c r="P802" s="74">
        <v>357310940</v>
      </c>
      <c r="Q802" s="74">
        <v>353495526</v>
      </c>
      <c r="R802" s="74">
        <v>353648187</v>
      </c>
      <c r="S802" s="74">
        <v>349832773</v>
      </c>
    </row>
    <row r="803" spans="1:19" x14ac:dyDescent="0.35">
      <c r="A803" s="74" t="s">
        <v>809</v>
      </c>
      <c r="B803" s="74">
        <v>121</v>
      </c>
      <c r="C803" s="74" t="s">
        <v>1684</v>
      </c>
      <c r="D803" s="74">
        <v>181907</v>
      </c>
      <c r="E803" s="74" t="s">
        <v>2458</v>
      </c>
      <c r="F803" s="74">
        <v>17342858</v>
      </c>
      <c r="G803" s="74">
        <v>17342858</v>
      </c>
      <c r="H803" s="75">
        <v>17342858</v>
      </c>
      <c r="I803" s="74" t="s">
        <v>2829</v>
      </c>
      <c r="J803" s="74" t="s">
        <v>2833</v>
      </c>
      <c r="K803" s="74">
        <v>765440</v>
      </c>
      <c r="L803" s="74">
        <v>666812</v>
      </c>
      <c r="M803" s="74">
        <v>18108298</v>
      </c>
      <c r="N803" s="74">
        <v>17441486</v>
      </c>
      <c r="O803" s="74">
        <v>16676046</v>
      </c>
      <c r="P803" s="74">
        <v>18108298</v>
      </c>
      <c r="Q803" s="74">
        <v>17342858</v>
      </c>
      <c r="R803" s="74">
        <v>17441486</v>
      </c>
      <c r="S803" s="74">
        <v>16676046</v>
      </c>
    </row>
    <row r="804" spans="1:19" x14ac:dyDescent="0.35">
      <c r="A804" s="74" t="s">
        <v>810</v>
      </c>
      <c r="B804" s="74">
        <v>121</v>
      </c>
      <c r="C804" s="74" t="s">
        <v>1684</v>
      </c>
      <c r="D804" s="74">
        <v>229901</v>
      </c>
      <c r="E804" s="74" t="s">
        <v>1836</v>
      </c>
      <c r="F804" s="74">
        <v>5260717</v>
      </c>
      <c r="G804" s="74">
        <v>5260717</v>
      </c>
      <c r="H804" s="75">
        <v>5260717</v>
      </c>
      <c r="I804" s="74" t="s">
        <v>2829</v>
      </c>
      <c r="J804" s="74" t="s">
        <v>2833</v>
      </c>
      <c r="K804" s="74">
        <v>112468</v>
      </c>
      <c r="L804" s="74">
        <v>0</v>
      </c>
      <c r="M804" s="74">
        <v>5373185</v>
      </c>
      <c r="N804" s="74">
        <v>5373185</v>
      </c>
      <c r="O804" s="74">
        <v>5260717</v>
      </c>
      <c r="P804" s="74">
        <v>5373185</v>
      </c>
      <c r="Q804" s="74">
        <v>5260717</v>
      </c>
      <c r="R804" s="74">
        <v>5373185</v>
      </c>
      <c r="S804" s="74">
        <v>5260717</v>
      </c>
    </row>
    <row r="805" spans="1:19" x14ac:dyDescent="0.35">
      <c r="A805" s="74" t="s">
        <v>811</v>
      </c>
      <c r="B805" s="74">
        <v>121</v>
      </c>
      <c r="C805" s="74" t="s">
        <v>1684</v>
      </c>
      <c r="D805" s="74">
        <v>229903</v>
      </c>
      <c r="E805" s="74" t="s">
        <v>2459</v>
      </c>
      <c r="F805" s="74">
        <v>395805</v>
      </c>
      <c r="G805" s="74">
        <v>395805</v>
      </c>
      <c r="H805" s="75">
        <v>395805</v>
      </c>
      <c r="I805" s="74" t="s">
        <v>2829</v>
      </c>
      <c r="J805" s="74" t="s">
        <v>2833</v>
      </c>
      <c r="K805" s="74">
        <v>1080</v>
      </c>
      <c r="L805" s="74">
        <v>0</v>
      </c>
      <c r="M805" s="74">
        <v>396885</v>
      </c>
      <c r="N805" s="74">
        <v>396885</v>
      </c>
      <c r="O805" s="74">
        <v>395805</v>
      </c>
      <c r="P805" s="74">
        <v>396885</v>
      </c>
      <c r="Q805" s="74">
        <v>395805</v>
      </c>
      <c r="R805" s="74">
        <v>396885</v>
      </c>
      <c r="S805" s="74">
        <v>395805</v>
      </c>
    </row>
    <row r="806" spans="1:19" x14ac:dyDescent="0.35">
      <c r="A806" s="74" t="s">
        <v>812</v>
      </c>
      <c r="B806" s="74">
        <v>122</v>
      </c>
      <c r="C806" s="74" t="s">
        <v>1685</v>
      </c>
      <c r="D806" s="74">
        <v>122901</v>
      </c>
      <c r="E806" s="74" t="s">
        <v>2460</v>
      </c>
      <c r="F806" s="74">
        <v>199277394</v>
      </c>
      <c r="G806" s="74">
        <v>215510619</v>
      </c>
      <c r="H806" s="75">
        <v>215510619</v>
      </c>
      <c r="I806" s="74" t="s">
        <v>2830</v>
      </c>
      <c r="J806" s="74" t="s">
        <v>2836</v>
      </c>
      <c r="K806" s="74">
        <v>5184690</v>
      </c>
      <c r="L806" s="74">
        <v>0</v>
      </c>
      <c r="M806" s="74">
        <v>220695309</v>
      </c>
      <c r="N806" s="74">
        <v>220695309</v>
      </c>
      <c r="O806" s="74">
        <v>215510619</v>
      </c>
      <c r="P806" s="74">
        <v>220695309</v>
      </c>
      <c r="Q806" s="74">
        <v>215510619</v>
      </c>
      <c r="R806" s="74">
        <v>220695309</v>
      </c>
      <c r="S806" s="74">
        <v>215510619</v>
      </c>
    </row>
    <row r="807" spans="1:19" x14ac:dyDescent="0.35">
      <c r="A807" s="74" t="s">
        <v>813</v>
      </c>
      <c r="B807" s="74">
        <v>122</v>
      </c>
      <c r="C807" s="74" t="s">
        <v>1685</v>
      </c>
      <c r="D807" s="74">
        <v>122902</v>
      </c>
      <c r="E807" s="74" t="s">
        <v>2461</v>
      </c>
      <c r="F807" s="74">
        <v>49763305</v>
      </c>
      <c r="G807" s="74">
        <v>49763305</v>
      </c>
      <c r="H807" s="75">
        <v>49763305</v>
      </c>
      <c r="I807" s="74" t="s">
        <v>2829</v>
      </c>
      <c r="J807" s="74" t="s">
        <v>2832</v>
      </c>
      <c r="K807" s="74">
        <v>347310</v>
      </c>
      <c r="L807" s="74">
        <v>0</v>
      </c>
      <c r="M807" s="74">
        <v>50110615</v>
      </c>
      <c r="N807" s="74">
        <v>50110615</v>
      </c>
      <c r="O807" s="74">
        <v>49763305</v>
      </c>
      <c r="P807" s="74">
        <v>50110615</v>
      </c>
      <c r="Q807" s="74">
        <v>49763305</v>
      </c>
      <c r="R807" s="74">
        <v>50110615</v>
      </c>
      <c r="S807" s="74">
        <v>49763305</v>
      </c>
    </row>
    <row r="808" spans="1:19" x14ac:dyDescent="0.35">
      <c r="A808" s="74" t="s">
        <v>814</v>
      </c>
      <c r="B808" s="74">
        <v>123</v>
      </c>
      <c r="C808" s="74" t="s">
        <v>1686</v>
      </c>
      <c r="D808" s="74">
        <v>100905</v>
      </c>
      <c r="E808" s="74" t="s">
        <v>2324</v>
      </c>
      <c r="F808" s="74">
        <v>462165167</v>
      </c>
      <c r="G808" s="74">
        <v>476417099</v>
      </c>
      <c r="H808" s="75">
        <v>462165167</v>
      </c>
      <c r="I808" s="74" t="s">
        <v>2829</v>
      </c>
      <c r="J808" s="74" t="s">
        <v>2833</v>
      </c>
      <c r="K808" s="74">
        <v>14367582</v>
      </c>
      <c r="L808" s="74">
        <v>16657251</v>
      </c>
      <c r="M808" s="74">
        <v>476532749</v>
      </c>
      <c r="N808" s="74">
        <v>459875498</v>
      </c>
      <c r="O808" s="74">
        <v>445507916</v>
      </c>
      <c r="P808" s="74">
        <v>476532749</v>
      </c>
      <c r="Q808" s="74">
        <v>462165167</v>
      </c>
      <c r="R808" s="74">
        <v>459875498</v>
      </c>
      <c r="S808" s="74">
        <v>445507916</v>
      </c>
    </row>
    <row r="809" spans="1:19" x14ac:dyDescent="0.35">
      <c r="A809" s="74" t="s">
        <v>815</v>
      </c>
      <c r="B809" s="74">
        <v>123</v>
      </c>
      <c r="C809" s="74" t="s">
        <v>1686</v>
      </c>
      <c r="D809" s="74">
        <v>123905</v>
      </c>
      <c r="E809" s="74" t="s">
        <v>2462</v>
      </c>
      <c r="F809" s="74">
        <v>2385790326</v>
      </c>
      <c r="G809" s="74">
        <v>2459660277</v>
      </c>
      <c r="H809" s="75">
        <v>2385790326</v>
      </c>
      <c r="I809" s="74" t="s">
        <v>2829</v>
      </c>
      <c r="J809" s="74" t="s">
        <v>2833</v>
      </c>
      <c r="K809" s="74">
        <v>64533115</v>
      </c>
      <c r="L809" s="74">
        <v>0</v>
      </c>
      <c r="M809" s="74">
        <v>2450323441</v>
      </c>
      <c r="N809" s="74">
        <v>2450323441</v>
      </c>
      <c r="O809" s="74">
        <v>2385790326</v>
      </c>
      <c r="P809" s="74">
        <v>2629825441</v>
      </c>
      <c r="Q809" s="74">
        <v>2565292326</v>
      </c>
      <c r="R809" s="74">
        <v>2629825441</v>
      </c>
      <c r="S809" s="74">
        <v>2565292326</v>
      </c>
    </row>
    <row r="810" spans="1:19" x14ac:dyDescent="0.35">
      <c r="A810" s="74" t="s">
        <v>816</v>
      </c>
      <c r="B810" s="74">
        <v>123</v>
      </c>
      <c r="C810" s="74" t="s">
        <v>1686</v>
      </c>
      <c r="D810" s="74">
        <v>123907</v>
      </c>
      <c r="E810" s="74" t="s">
        <v>2463</v>
      </c>
      <c r="F810" s="74">
        <v>6144477094</v>
      </c>
      <c r="G810" s="74">
        <v>6194101989</v>
      </c>
      <c r="H810" s="75">
        <v>6144477094</v>
      </c>
      <c r="I810" s="74" t="s">
        <v>2829</v>
      </c>
      <c r="J810" s="74" t="s">
        <v>2833</v>
      </c>
      <c r="K810" s="74">
        <v>86592333</v>
      </c>
      <c r="L810" s="74">
        <v>0</v>
      </c>
      <c r="M810" s="74">
        <v>6231069427</v>
      </c>
      <c r="N810" s="74">
        <v>6231069427</v>
      </c>
      <c r="O810" s="74">
        <v>6144477094</v>
      </c>
      <c r="P810" s="74">
        <v>6678097927</v>
      </c>
      <c r="Q810" s="74">
        <v>6591505594</v>
      </c>
      <c r="R810" s="74">
        <v>6678097927</v>
      </c>
      <c r="S810" s="74">
        <v>6591505594</v>
      </c>
    </row>
    <row r="811" spans="1:19" x14ac:dyDescent="0.35">
      <c r="A811" s="74" t="s">
        <v>817</v>
      </c>
      <c r="B811" s="74">
        <v>123</v>
      </c>
      <c r="C811" s="74" t="s">
        <v>1686</v>
      </c>
      <c r="D811" s="74">
        <v>123908</v>
      </c>
      <c r="E811" s="74" t="s">
        <v>2464</v>
      </c>
      <c r="F811" s="74">
        <v>2424099819</v>
      </c>
      <c r="G811" s="74">
        <v>2466332206</v>
      </c>
      <c r="H811" s="75">
        <v>2424099819</v>
      </c>
      <c r="I811" s="74" t="s">
        <v>2829</v>
      </c>
      <c r="J811" s="74" t="s">
        <v>2833</v>
      </c>
      <c r="K811" s="74">
        <v>68167648</v>
      </c>
      <c r="L811" s="74">
        <v>95389524</v>
      </c>
      <c r="M811" s="74">
        <v>2492267467</v>
      </c>
      <c r="N811" s="74">
        <v>2396877943</v>
      </c>
      <c r="O811" s="74">
        <v>2328710295</v>
      </c>
      <c r="P811" s="74">
        <v>2944908267</v>
      </c>
      <c r="Q811" s="74">
        <v>2876740619</v>
      </c>
      <c r="R811" s="74">
        <v>2849518743</v>
      </c>
      <c r="S811" s="74">
        <v>2781351095</v>
      </c>
    </row>
    <row r="812" spans="1:19" x14ac:dyDescent="0.35">
      <c r="A812" s="74" t="s">
        <v>818</v>
      </c>
      <c r="B812" s="74">
        <v>123</v>
      </c>
      <c r="C812" s="74" t="s">
        <v>1686</v>
      </c>
      <c r="D812" s="74">
        <v>123910</v>
      </c>
      <c r="E812" s="74" t="s">
        <v>2465</v>
      </c>
      <c r="F812" s="74">
        <v>10197619250</v>
      </c>
      <c r="G812" s="74">
        <v>10479526837</v>
      </c>
      <c r="H812" s="75">
        <v>10197619250</v>
      </c>
      <c r="I812" s="74" t="s">
        <v>2829</v>
      </c>
      <c r="J812" s="74" t="s">
        <v>2833</v>
      </c>
      <c r="K812" s="74">
        <v>205434071</v>
      </c>
      <c r="L812" s="74">
        <v>0</v>
      </c>
      <c r="M812" s="74">
        <v>10403053321</v>
      </c>
      <c r="N812" s="74">
        <v>10403053321</v>
      </c>
      <c r="O812" s="74">
        <v>10197619250</v>
      </c>
      <c r="P812" s="74">
        <v>11559538021</v>
      </c>
      <c r="Q812" s="74">
        <v>11354103950</v>
      </c>
      <c r="R812" s="74">
        <v>11559538021</v>
      </c>
      <c r="S812" s="74">
        <v>11354103950</v>
      </c>
    </row>
    <row r="813" spans="1:19" x14ac:dyDescent="0.35">
      <c r="A813" s="74" t="s">
        <v>819</v>
      </c>
      <c r="B813" s="74">
        <v>123</v>
      </c>
      <c r="C813" s="74" t="s">
        <v>1686</v>
      </c>
      <c r="D813" s="74">
        <v>123913</v>
      </c>
      <c r="E813" s="74" t="s">
        <v>2466</v>
      </c>
      <c r="F813" s="74">
        <v>902246795</v>
      </c>
      <c r="G813" s="74">
        <v>907528967</v>
      </c>
      <c r="H813" s="75">
        <v>902246795</v>
      </c>
      <c r="I813" s="74" t="s">
        <v>2829</v>
      </c>
      <c r="J813" s="74" t="s">
        <v>2833</v>
      </c>
      <c r="K813" s="74">
        <v>887380</v>
      </c>
      <c r="L813" s="74">
        <v>920242</v>
      </c>
      <c r="M813" s="74">
        <v>903134175</v>
      </c>
      <c r="N813" s="74">
        <v>902213933</v>
      </c>
      <c r="O813" s="74">
        <v>901326553</v>
      </c>
      <c r="P813" s="74">
        <v>903134175</v>
      </c>
      <c r="Q813" s="74">
        <v>902246795</v>
      </c>
      <c r="R813" s="74">
        <v>902213933</v>
      </c>
      <c r="S813" s="74">
        <v>901326553</v>
      </c>
    </row>
    <row r="814" spans="1:19" x14ac:dyDescent="0.35">
      <c r="A814" s="74" t="s">
        <v>820</v>
      </c>
      <c r="B814" s="74">
        <v>123</v>
      </c>
      <c r="C814" s="74" t="s">
        <v>1686</v>
      </c>
      <c r="D814" s="74">
        <v>123914</v>
      </c>
      <c r="E814" s="74" t="s">
        <v>2467</v>
      </c>
      <c r="F814" s="74">
        <v>694347333</v>
      </c>
      <c r="G814" s="74">
        <v>705033108</v>
      </c>
      <c r="H814" s="75">
        <v>694347333</v>
      </c>
      <c r="I814" s="74" t="s">
        <v>2829</v>
      </c>
      <c r="J814" s="74" t="s">
        <v>2833</v>
      </c>
      <c r="K814" s="74">
        <v>22455797</v>
      </c>
      <c r="L814" s="74">
        <v>0</v>
      </c>
      <c r="M814" s="74">
        <v>716803130</v>
      </c>
      <c r="N814" s="74">
        <v>716803130</v>
      </c>
      <c r="O814" s="74">
        <v>694347333</v>
      </c>
      <c r="P814" s="74">
        <v>716803130</v>
      </c>
      <c r="Q814" s="74">
        <v>694347333</v>
      </c>
      <c r="R814" s="74">
        <v>716803130</v>
      </c>
      <c r="S814" s="74">
        <v>694347333</v>
      </c>
    </row>
    <row r="815" spans="1:19" x14ac:dyDescent="0.35">
      <c r="A815" s="74" t="s">
        <v>821</v>
      </c>
      <c r="B815" s="74">
        <v>124</v>
      </c>
      <c r="C815" s="74" t="s">
        <v>1687</v>
      </c>
      <c r="D815" s="74">
        <v>124901</v>
      </c>
      <c r="E815" s="74" t="s">
        <v>2468</v>
      </c>
      <c r="F815" s="74">
        <v>307647100</v>
      </c>
      <c r="G815" s="74">
        <v>307647099</v>
      </c>
      <c r="H815" s="75">
        <v>307647100</v>
      </c>
      <c r="I815" s="74" t="s">
        <v>2829</v>
      </c>
      <c r="J815" s="74" t="s">
        <v>2832</v>
      </c>
      <c r="K815" s="74">
        <v>8857670</v>
      </c>
      <c r="L815" s="74">
        <v>3487620</v>
      </c>
      <c r="M815" s="74">
        <v>316504770</v>
      </c>
      <c r="N815" s="74">
        <v>313017150</v>
      </c>
      <c r="O815" s="74">
        <v>304159480</v>
      </c>
      <c r="P815" s="74">
        <v>406941300</v>
      </c>
      <c r="Q815" s="74">
        <v>398083630</v>
      </c>
      <c r="R815" s="74">
        <v>403453680</v>
      </c>
      <c r="S815" s="74">
        <v>394596010</v>
      </c>
    </row>
    <row r="816" spans="1:19" x14ac:dyDescent="0.35">
      <c r="A816" s="74" t="s">
        <v>822</v>
      </c>
      <c r="B816" s="74">
        <v>125</v>
      </c>
      <c r="C816" s="74" t="s">
        <v>1688</v>
      </c>
      <c r="D816" s="74">
        <v>66902</v>
      </c>
      <c r="E816" s="74" t="s">
        <v>2170</v>
      </c>
      <c r="F816" s="74">
        <v>39795131</v>
      </c>
      <c r="G816" s="74">
        <v>42341198</v>
      </c>
      <c r="H816" s="75">
        <v>42341198</v>
      </c>
      <c r="I816" s="74" t="s">
        <v>2830</v>
      </c>
      <c r="J816" s="74" t="s">
        <v>2836</v>
      </c>
      <c r="K816" s="74">
        <v>1539098</v>
      </c>
      <c r="L816" s="74">
        <v>0</v>
      </c>
      <c r="M816" s="74">
        <v>43880296</v>
      </c>
      <c r="N816" s="74">
        <v>43880296</v>
      </c>
      <c r="O816" s="74">
        <v>42341198</v>
      </c>
      <c r="P816" s="74">
        <v>43880296</v>
      </c>
      <c r="Q816" s="74">
        <v>42341198</v>
      </c>
      <c r="R816" s="74">
        <v>43880296</v>
      </c>
      <c r="S816" s="74">
        <v>42341198</v>
      </c>
    </row>
    <row r="817" spans="1:19" x14ac:dyDescent="0.35">
      <c r="A817" s="74" t="s">
        <v>823</v>
      </c>
      <c r="B817" s="74">
        <v>125</v>
      </c>
      <c r="C817" s="74" t="s">
        <v>1688</v>
      </c>
      <c r="D817" s="74">
        <v>125901</v>
      </c>
      <c r="E817" s="74" t="s">
        <v>2469</v>
      </c>
      <c r="F817" s="74">
        <v>1053917121</v>
      </c>
      <c r="G817" s="74">
        <v>1082449529</v>
      </c>
      <c r="H817" s="75">
        <v>1053917121</v>
      </c>
      <c r="I817" s="74" t="s">
        <v>2829</v>
      </c>
      <c r="J817" s="74" t="s">
        <v>2833</v>
      </c>
      <c r="K817" s="74">
        <v>37291950</v>
      </c>
      <c r="L817" s="74">
        <v>0</v>
      </c>
      <c r="M817" s="74">
        <v>1091209071</v>
      </c>
      <c r="N817" s="74">
        <v>1091209071</v>
      </c>
      <c r="O817" s="74">
        <v>1053917121</v>
      </c>
      <c r="P817" s="74">
        <v>1091209071</v>
      </c>
      <c r="Q817" s="74">
        <v>1053917121</v>
      </c>
      <c r="R817" s="74">
        <v>1091209071</v>
      </c>
      <c r="S817" s="74">
        <v>1053917121</v>
      </c>
    </row>
    <row r="818" spans="1:19" x14ac:dyDescent="0.35">
      <c r="A818" s="74" t="s">
        <v>824</v>
      </c>
      <c r="B818" s="74">
        <v>125</v>
      </c>
      <c r="C818" s="74" t="s">
        <v>1688</v>
      </c>
      <c r="D818" s="74">
        <v>125902</v>
      </c>
      <c r="E818" s="74" t="s">
        <v>2852</v>
      </c>
      <c r="F818" s="74">
        <v>85153378</v>
      </c>
      <c r="G818" s="74">
        <v>91833363</v>
      </c>
      <c r="H818" s="75">
        <v>91833363</v>
      </c>
      <c r="I818" s="74" t="s">
        <v>2830</v>
      </c>
      <c r="J818" s="74" t="s">
        <v>2836</v>
      </c>
      <c r="K818" s="74">
        <v>3858587</v>
      </c>
      <c r="L818" s="74">
        <v>0</v>
      </c>
      <c r="M818" s="74">
        <v>95733386</v>
      </c>
      <c r="N818" s="74">
        <v>95733386</v>
      </c>
      <c r="O818" s="74">
        <v>91833363</v>
      </c>
      <c r="P818" s="74">
        <v>95733386</v>
      </c>
      <c r="Q818" s="74">
        <v>91833363</v>
      </c>
      <c r="R818" s="74">
        <v>95733386</v>
      </c>
      <c r="S818" s="74">
        <v>91833363</v>
      </c>
    </row>
    <row r="819" spans="1:19" x14ac:dyDescent="0.35">
      <c r="A819" s="74" t="s">
        <v>825</v>
      </c>
      <c r="B819" s="74">
        <v>125</v>
      </c>
      <c r="C819" s="74" t="s">
        <v>1688</v>
      </c>
      <c r="D819" s="74">
        <v>125903</v>
      </c>
      <c r="E819" s="74" t="s">
        <v>2471</v>
      </c>
      <c r="F819" s="74">
        <v>328355578</v>
      </c>
      <c r="G819" s="74">
        <v>354988678</v>
      </c>
      <c r="H819" s="75">
        <v>354988678</v>
      </c>
      <c r="I819" s="74" t="s">
        <v>2830</v>
      </c>
      <c r="J819" s="74" t="s">
        <v>2836</v>
      </c>
      <c r="K819" s="74">
        <v>11447096</v>
      </c>
      <c r="L819" s="74">
        <v>0</v>
      </c>
      <c r="M819" s="74">
        <v>366513618</v>
      </c>
      <c r="N819" s="74">
        <v>366513618</v>
      </c>
      <c r="O819" s="74">
        <v>354988678</v>
      </c>
      <c r="P819" s="74">
        <v>366513618</v>
      </c>
      <c r="Q819" s="74">
        <v>354988678</v>
      </c>
      <c r="R819" s="74">
        <v>366513618</v>
      </c>
      <c r="S819" s="74">
        <v>354988678</v>
      </c>
    </row>
    <row r="820" spans="1:19" x14ac:dyDescent="0.35">
      <c r="A820" s="74" t="s">
        <v>826</v>
      </c>
      <c r="B820" s="74">
        <v>125</v>
      </c>
      <c r="C820" s="74" t="s">
        <v>1688</v>
      </c>
      <c r="D820" s="74">
        <v>125905</v>
      </c>
      <c r="E820" s="74" t="s">
        <v>2172</v>
      </c>
      <c r="F820" s="74">
        <v>118370596</v>
      </c>
      <c r="G820" s="74">
        <v>127946356</v>
      </c>
      <c r="H820" s="75">
        <v>127946356</v>
      </c>
      <c r="I820" s="74" t="s">
        <v>2830</v>
      </c>
      <c r="J820" s="74" t="s">
        <v>2836</v>
      </c>
      <c r="K820" s="74">
        <v>4805050</v>
      </c>
      <c r="L820" s="74">
        <v>0</v>
      </c>
      <c r="M820" s="74">
        <v>132751406</v>
      </c>
      <c r="N820" s="74">
        <v>132751406</v>
      </c>
      <c r="O820" s="74">
        <v>127946356</v>
      </c>
      <c r="P820" s="74">
        <v>132751406</v>
      </c>
      <c r="Q820" s="74">
        <v>127946356</v>
      </c>
      <c r="R820" s="74">
        <v>132751406</v>
      </c>
      <c r="S820" s="74">
        <v>127946356</v>
      </c>
    </row>
    <row r="821" spans="1:19" x14ac:dyDescent="0.35">
      <c r="A821" s="74" t="s">
        <v>827</v>
      </c>
      <c r="B821" s="74">
        <v>125</v>
      </c>
      <c r="C821" s="74" t="s">
        <v>1688</v>
      </c>
      <c r="D821" s="74">
        <v>125906</v>
      </c>
      <c r="E821" s="74" t="s">
        <v>2472</v>
      </c>
      <c r="F821" s="74">
        <v>48420176</v>
      </c>
      <c r="G821" s="74">
        <v>52490559</v>
      </c>
      <c r="H821" s="75">
        <v>52490559</v>
      </c>
      <c r="I821" s="74" t="s">
        <v>2830</v>
      </c>
      <c r="J821" s="74" t="s">
        <v>2836</v>
      </c>
      <c r="K821" s="74">
        <v>563642</v>
      </c>
      <c r="L821" s="74">
        <v>149992</v>
      </c>
      <c r="M821" s="74">
        <v>53054201</v>
      </c>
      <c r="N821" s="74">
        <v>52904209</v>
      </c>
      <c r="O821" s="74">
        <v>52340567</v>
      </c>
      <c r="P821" s="74">
        <v>53054201</v>
      </c>
      <c r="Q821" s="74">
        <v>52490559</v>
      </c>
      <c r="R821" s="74">
        <v>52904209</v>
      </c>
      <c r="S821" s="74">
        <v>52340567</v>
      </c>
    </row>
    <row r="822" spans="1:19" x14ac:dyDescent="0.35">
      <c r="A822" s="74" t="s">
        <v>828</v>
      </c>
      <c r="B822" s="74">
        <v>125</v>
      </c>
      <c r="C822" s="74" t="s">
        <v>1688</v>
      </c>
      <c r="D822" s="74">
        <v>178901</v>
      </c>
      <c r="E822" s="74" t="s">
        <v>2473</v>
      </c>
      <c r="F822" s="74">
        <v>49992820</v>
      </c>
      <c r="G822" s="74">
        <v>50675788</v>
      </c>
      <c r="H822" s="75">
        <v>49992820</v>
      </c>
      <c r="I822" s="74" t="s">
        <v>2829</v>
      </c>
      <c r="J822" s="74" t="s">
        <v>2833</v>
      </c>
      <c r="K822" s="74">
        <v>683905</v>
      </c>
      <c r="L822" s="74">
        <v>0</v>
      </c>
      <c r="M822" s="74">
        <v>50676725</v>
      </c>
      <c r="N822" s="74">
        <v>50676725</v>
      </c>
      <c r="O822" s="74">
        <v>49992820</v>
      </c>
      <c r="P822" s="74">
        <v>50676725</v>
      </c>
      <c r="Q822" s="74">
        <v>49992820</v>
      </c>
      <c r="R822" s="74">
        <v>50676725</v>
      </c>
      <c r="S822" s="74">
        <v>49992820</v>
      </c>
    </row>
    <row r="823" spans="1:19" x14ac:dyDescent="0.35">
      <c r="A823" s="74" t="s">
        <v>829</v>
      </c>
      <c r="B823" s="74">
        <v>126</v>
      </c>
      <c r="C823" s="74" t="s">
        <v>1689</v>
      </c>
      <c r="D823" s="74">
        <v>111901</v>
      </c>
      <c r="E823" s="74" t="s">
        <v>2411</v>
      </c>
      <c r="F823" s="74">
        <v>76573795</v>
      </c>
      <c r="G823" s="74">
        <v>76573795</v>
      </c>
      <c r="H823" s="75">
        <v>76573795</v>
      </c>
      <c r="I823" s="74" t="s">
        <v>2829</v>
      </c>
      <c r="J823" s="74" t="s">
        <v>2832</v>
      </c>
      <c r="K823" s="74">
        <v>1141000</v>
      </c>
      <c r="L823" s="74">
        <v>0</v>
      </c>
      <c r="M823" s="74">
        <v>77714795</v>
      </c>
      <c r="N823" s="74">
        <v>77714795</v>
      </c>
      <c r="O823" s="74">
        <v>76573795</v>
      </c>
      <c r="P823" s="74">
        <v>77714795</v>
      </c>
      <c r="Q823" s="74">
        <v>76573795</v>
      </c>
      <c r="R823" s="74">
        <v>77714795</v>
      </c>
      <c r="S823" s="74">
        <v>76573795</v>
      </c>
    </row>
    <row r="824" spans="1:19" x14ac:dyDescent="0.35">
      <c r="A824" s="74" t="s">
        <v>830</v>
      </c>
      <c r="B824" s="74">
        <v>126</v>
      </c>
      <c r="C824" s="74" t="s">
        <v>1689</v>
      </c>
      <c r="D824" s="74">
        <v>126901</v>
      </c>
      <c r="E824" s="74" t="s">
        <v>2474</v>
      </c>
      <c r="F824" s="74">
        <v>1340819038</v>
      </c>
      <c r="G824" s="74">
        <v>1378656780</v>
      </c>
      <c r="H824" s="75">
        <v>1340819038</v>
      </c>
      <c r="I824" s="74" t="s">
        <v>2829</v>
      </c>
      <c r="J824" s="74" t="s">
        <v>2833</v>
      </c>
      <c r="K824" s="74">
        <v>32690269</v>
      </c>
      <c r="L824" s="74">
        <v>0</v>
      </c>
      <c r="M824" s="74">
        <v>1373509307</v>
      </c>
      <c r="N824" s="74">
        <v>1373509307</v>
      </c>
      <c r="O824" s="74">
        <v>1340819038</v>
      </c>
      <c r="P824" s="74">
        <v>1373509307</v>
      </c>
      <c r="Q824" s="74">
        <v>1340819038</v>
      </c>
      <c r="R824" s="74">
        <v>1373509307</v>
      </c>
      <c r="S824" s="74">
        <v>1340819038</v>
      </c>
    </row>
    <row r="825" spans="1:19" x14ac:dyDescent="0.35">
      <c r="A825" s="74" t="s">
        <v>831</v>
      </c>
      <c r="B825" s="74">
        <v>126</v>
      </c>
      <c r="C825" s="74" t="s">
        <v>1689</v>
      </c>
      <c r="D825" s="74">
        <v>126902</v>
      </c>
      <c r="E825" s="74" t="s">
        <v>2475</v>
      </c>
      <c r="F825" s="74">
        <v>2995379523</v>
      </c>
      <c r="G825" s="74">
        <v>2995379523</v>
      </c>
      <c r="H825" s="75">
        <v>2995379523</v>
      </c>
      <c r="I825" s="74" t="s">
        <v>2829</v>
      </c>
      <c r="J825" s="74" t="s">
        <v>2832</v>
      </c>
      <c r="K825" s="74">
        <v>95329693</v>
      </c>
      <c r="L825" s="74">
        <v>0</v>
      </c>
      <c r="M825" s="74">
        <v>3090709216</v>
      </c>
      <c r="N825" s="74">
        <v>3090709216</v>
      </c>
      <c r="O825" s="74">
        <v>2995379523</v>
      </c>
      <c r="P825" s="74">
        <v>3090709216</v>
      </c>
      <c r="Q825" s="74">
        <v>2995379523</v>
      </c>
      <c r="R825" s="74">
        <v>3090709216</v>
      </c>
      <c r="S825" s="74">
        <v>2995379523</v>
      </c>
    </row>
    <row r="826" spans="1:19" x14ac:dyDescent="0.35">
      <c r="A826" s="74" t="s">
        <v>832</v>
      </c>
      <c r="B826" s="74">
        <v>126</v>
      </c>
      <c r="C826" s="74" t="s">
        <v>1689</v>
      </c>
      <c r="D826" s="74">
        <v>126903</v>
      </c>
      <c r="E826" s="74" t="s">
        <v>2476</v>
      </c>
      <c r="F826" s="74">
        <v>2562485553</v>
      </c>
      <c r="G826" s="74">
        <v>2562485553</v>
      </c>
      <c r="H826" s="75">
        <v>2562485553</v>
      </c>
      <c r="I826" s="74" t="s">
        <v>2829</v>
      </c>
      <c r="J826" s="74" t="s">
        <v>2832</v>
      </c>
      <c r="K826" s="74">
        <v>71500507</v>
      </c>
      <c r="L826" s="74">
        <v>0</v>
      </c>
      <c r="M826" s="74">
        <v>2633986060</v>
      </c>
      <c r="N826" s="74">
        <v>2633986060</v>
      </c>
      <c r="O826" s="74">
        <v>2562485553</v>
      </c>
      <c r="P826" s="74">
        <v>2633986060</v>
      </c>
      <c r="Q826" s="74">
        <v>2562485553</v>
      </c>
      <c r="R826" s="74">
        <v>2633986060</v>
      </c>
      <c r="S826" s="74">
        <v>2562485553</v>
      </c>
    </row>
    <row r="827" spans="1:19" x14ac:dyDescent="0.35">
      <c r="A827" s="74" t="s">
        <v>833</v>
      </c>
      <c r="B827" s="74">
        <v>126</v>
      </c>
      <c r="C827" s="74" t="s">
        <v>1689</v>
      </c>
      <c r="D827" s="74">
        <v>126904</v>
      </c>
      <c r="E827" s="74" t="s">
        <v>2400</v>
      </c>
      <c r="F827" s="74">
        <v>298091869</v>
      </c>
      <c r="G827" s="74">
        <v>298091869</v>
      </c>
      <c r="H827" s="75">
        <v>298091869</v>
      </c>
      <c r="I827" s="74" t="s">
        <v>2829</v>
      </c>
      <c r="J827" s="74" t="s">
        <v>2832</v>
      </c>
      <c r="K827" s="74">
        <v>11678567</v>
      </c>
      <c r="L827" s="74">
        <v>0</v>
      </c>
      <c r="M827" s="74">
        <v>309770436</v>
      </c>
      <c r="N827" s="74">
        <v>309770436</v>
      </c>
      <c r="O827" s="74">
        <v>298091869</v>
      </c>
      <c r="P827" s="74">
        <v>309770436</v>
      </c>
      <c r="Q827" s="74">
        <v>298091869</v>
      </c>
      <c r="R827" s="74">
        <v>309770436</v>
      </c>
      <c r="S827" s="74">
        <v>298091869</v>
      </c>
    </row>
    <row r="828" spans="1:19" x14ac:dyDescent="0.35">
      <c r="A828" s="74" t="s">
        <v>834</v>
      </c>
      <c r="B828" s="74">
        <v>126</v>
      </c>
      <c r="C828" s="74" t="s">
        <v>1689</v>
      </c>
      <c r="D828" s="74">
        <v>126905</v>
      </c>
      <c r="E828" s="74" t="s">
        <v>2477</v>
      </c>
      <c r="F828" s="74">
        <v>1548987780</v>
      </c>
      <c r="G828" s="74">
        <v>1548987780</v>
      </c>
      <c r="H828" s="75">
        <v>1548987780</v>
      </c>
      <c r="I828" s="74" t="s">
        <v>2829</v>
      </c>
      <c r="J828" s="74" t="s">
        <v>2832</v>
      </c>
      <c r="K828" s="74">
        <v>56245586</v>
      </c>
      <c r="L828" s="74">
        <v>0</v>
      </c>
      <c r="M828" s="74">
        <v>1605233366</v>
      </c>
      <c r="N828" s="74">
        <v>1605233366</v>
      </c>
      <c r="O828" s="74">
        <v>1548987780</v>
      </c>
      <c r="P828" s="74">
        <v>1605233366</v>
      </c>
      <c r="Q828" s="74">
        <v>1548987780</v>
      </c>
      <c r="R828" s="74">
        <v>1605233366</v>
      </c>
      <c r="S828" s="74">
        <v>1548987780</v>
      </c>
    </row>
    <row r="829" spans="1:19" x14ac:dyDescent="0.35">
      <c r="A829" s="74" t="s">
        <v>835</v>
      </c>
      <c r="B829" s="74">
        <v>126</v>
      </c>
      <c r="C829" s="74" t="s">
        <v>1689</v>
      </c>
      <c r="D829" s="74">
        <v>126906</v>
      </c>
      <c r="E829" s="74" t="s">
        <v>2478</v>
      </c>
      <c r="F829" s="74">
        <v>166747604</v>
      </c>
      <c r="G829" s="74">
        <v>172898661</v>
      </c>
      <c r="H829" s="75">
        <v>166747604</v>
      </c>
      <c r="I829" s="74" t="s">
        <v>2829</v>
      </c>
      <c r="J829" s="74" t="s">
        <v>2833</v>
      </c>
      <c r="K829" s="74">
        <v>5920855</v>
      </c>
      <c r="L829" s="74">
        <v>0</v>
      </c>
      <c r="M829" s="74">
        <v>172668459</v>
      </c>
      <c r="N829" s="74">
        <v>172668459</v>
      </c>
      <c r="O829" s="74">
        <v>166747604</v>
      </c>
      <c r="P829" s="74">
        <v>172668459</v>
      </c>
      <c r="Q829" s="74">
        <v>166747604</v>
      </c>
      <c r="R829" s="74">
        <v>172668459</v>
      </c>
      <c r="S829" s="74">
        <v>166747604</v>
      </c>
    </row>
    <row r="830" spans="1:19" x14ac:dyDescent="0.35">
      <c r="A830" s="74" t="s">
        <v>836</v>
      </c>
      <c r="B830" s="74">
        <v>126</v>
      </c>
      <c r="C830" s="74" t="s">
        <v>1689</v>
      </c>
      <c r="D830" s="74">
        <v>126907</v>
      </c>
      <c r="E830" s="74" t="s">
        <v>2401</v>
      </c>
      <c r="F830" s="74">
        <v>275554976</v>
      </c>
      <c r="G830" s="74">
        <v>275554976</v>
      </c>
      <c r="H830" s="75">
        <v>275554976</v>
      </c>
      <c r="I830" s="74" t="s">
        <v>2829</v>
      </c>
      <c r="J830" s="74" t="s">
        <v>2832</v>
      </c>
      <c r="K830" s="74">
        <v>9616449</v>
      </c>
      <c r="L830" s="74">
        <v>0</v>
      </c>
      <c r="M830" s="74">
        <v>285171425</v>
      </c>
      <c r="N830" s="74">
        <v>285171425</v>
      </c>
      <c r="O830" s="74">
        <v>275554976</v>
      </c>
      <c r="P830" s="74">
        <v>285171425</v>
      </c>
      <c r="Q830" s="74">
        <v>275554976</v>
      </c>
      <c r="R830" s="74">
        <v>285171425</v>
      </c>
      <c r="S830" s="74">
        <v>275554976</v>
      </c>
    </row>
    <row r="831" spans="1:19" x14ac:dyDescent="0.35">
      <c r="A831" s="74" t="s">
        <v>837</v>
      </c>
      <c r="B831" s="74">
        <v>126</v>
      </c>
      <c r="C831" s="74" t="s">
        <v>1689</v>
      </c>
      <c r="D831" s="74">
        <v>126908</v>
      </c>
      <c r="E831" s="74" t="s">
        <v>2479</v>
      </c>
      <c r="F831" s="74">
        <v>311689133</v>
      </c>
      <c r="G831" s="74">
        <v>311689133</v>
      </c>
      <c r="H831" s="75">
        <v>311689133</v>
      </c>
      <c r="I831" s="74" t="s">
        <v>2829</v>
      </c>
      <c r="J831" s="74" t="s">
        <v>2832</v>
      </c>
      <c r="K831" s="74">
        <v>13797862</v>
      </c>
      <c r="L831" s="74">
        <v>0</v>
      </c>
      <c r="M831" s="74">
        <v>325486995</v>
      </c>
      <c r="N831" s="74">
        <v>325486995</v>
      </c>
      <c r="O831" s="74">
        <v>311689133</v>
      </c>
      <c r="P831" s="74">
        <v>325486995</v>
      </c>
      <c r="Q831" s="74">
        <v>311689133</v>
      </c>
      <c r="R831" s="74">
        <v>325486995</v>
      </c>
      <c r="S831" s="74">
        <v>311689133</v>
      </c>
    </row>
    <row r="832" spans="1:19" x14ac:dyDescent="0.35">
      <c r="A832" s="74" t="s">
        <v>838</v>
      </c>
      <c r="B832" s="74">
        <v>126</v>
      </c>
      <c r="C832" s="74" t="s">
        <v>1689</v>
      </c>
      <c r="D832" s="74">
        <v>126911</v>
      </c>
      <c r="E832" s="74" t="s">
        <v>2413</v>
      </c>
      <c r="F832" s="74">
        <v>761424234</v>
      </c>
      <c r="G832" s="74">
        <v>761424234</v>
      </c>
      <c r="H832" s="75">
        <v>761424234</v>
      </c>
      <c r="I832" s="74" t="s">
        <v>2829</v>
      </c>
      <c r="J832" s="74" t="s">
        <v>2832</v>
      </c>
      <c r="K832" s="74">
        <v>12069162</v>
      </c>
      <c r="L832" s="74">
        <v>0</v>
      </c>
      <c r="M832" s="74">
        <v>773493396</v>
      </c>
      <c r="N832" s="74">
        <v>773493396</v>
      </c>
      <c r="O832" s="74">
        <v>761424234</v>
      </c>
      <c r="P832" s="74">
        <v>773493396</v>
      </c>
      <c r="Q832" s="74">
        <v>761424234</v>
      </c>
      <c r="R832" s="74">
        <v>773493396</v>
      </c>
      <c r="S832" s="74">
        <v>761424234</v>
      </c>
    </row>
    <row r="833" spans="1:19" x14ac:dyDescent="0.35">
      <c r="A833" s="74" t="s">
        <v>839</v>
      </c>
      <c r="B833" s="74">
        <v>126</v>
      </c>
      <c r="C833" s="74" t="s">
        <v>1689</v>
      </c>
      <c r="D833" s="74">
        <v>220908</v>
      </c>
      <c r="E833" s="74" t="s">
        <v>2480</v>
      </c>
      <c r="F833" s="74">
        <v>671818481</v>
      </c>
      <c r="G833" s="74">
        <v>671818481</v>
      </c>
      <c r="H833" s="75">
        <v>671818481</v>
      </c>
      <c r="I833" s="74" t="s">
        <v>2829</v>
      </c>
      <c r="J833" s="74" t="s">
        <v>2832</v>
      </c>
      <c r="K833" s="74">
        <v>11834912</v>
      </c>
      <c r="L833" s="74">
        <v>0</v>
      </c>
      <c r="M833" s="74">
        <v>683653393</v>
      </c>
      <c r="N833" s="74">
        <v>683653393</v>
      </c>
      <c r="O833" s="74">
        <v>671818481</v>
      </c>
      <c r="P833" s="74">
        <v>683653393</v>
      </c>
      <c r="Q833" s="74">
        <v>671818481</v>
      </c>
      <c r="R833" s="74">
        <v>683653393</v>
      </c>
      <c r="S833" s="74">
        <v>671818481</v>
      </c>
    </row>
    <row r="834" spans="1:19" x14ac:dyDescent="0.35">
      <c r="A834" s="74" t="s">
        <v>840</v>
      </c>
      <c r="B834" s="74">
        <v>126</v>
      </c>
      <c r="C834" s="74" t="s">
        <v>1689</v>
      </c>
      <c r="D834" s="74">
        <v>220912</v>
      </c>
      <c r="E834" s="74" t="s">
        <v>2481</v>
      </c>
      <c r="F834" s="74">
        <v>51996205</v>
      </c>
      <c r="G834" s="74">
        <v>51996205</v>
      </c>
      <c r="H834" s="75">
        <v>51996205</v>
      </c>
      <c r="I834" s="74" t="s">
        <v>2829</v>
      </c>
      <c r="J834" s="74" t="s">
        <v>2832</v>
      </c>
      <c r="K834" s="74">
        <v>2655452</v>
      </c>
      <c r="L834" s="74">
        <v>2501644</v>
      </c>
      <c r="M834" s="74">
        <v>54651657</v>
      </c>
      <c r="N834" s="74">
        <v>52150013</v>
      </c>
      <c r="O834" s="74">
        <v>49494561</v>
      </c>
      <c r="P834" s="74">
        <v>54651657</v>
      </c>
      <c r="Q834" s="74">
        <v>51996205</v>
      </c>
      <c r="R834" s="74">
        <v>52150013</v>
      </c>
      <c r="S834" s="74">
        <v>49494561</v>
      </c>
    </row>
    <row r="835" spans="1:19" x14ac:dyDescent="0.35">
      <c r="A835" s="74" t="s">
        <v>841</v>
      </c>
      <c r="B835" s="74">
        <v>127</v>
      </c>
      <c r="C835" s="74" t="s">
        <v>1690</v>
      </c>
      <c r="D835" s="74">
        <v>30902</v>
      </c>
      <c r="E835" s="74" t="s">
        <v>1985</v>
      </c>
      <c r="F835" s="74">
        <v>17819760</v>
      </c>
      <c r="G835" s="74">
        <v>17819760</v>
      </c>
      <c r="H835" s="75">
        <v>17819760</v>
      </c>
      <c r="I835" s="74" t="s">
        <v>2829</v>
      </c>
      <c r="J835" s="74" t="s">
        <v>2833</v>
      </c>
      <c r="K835" s="74">
        <v>1009800</v>
      </c>
      <c r="L835" s="74">
        <v>0</v>
      </c>
      <c r="M835" s="74">
        <v>18829560</v>
      </c>
      <c r="N835" s="74">
        <v>18829560</v>
      </c>
      <c r="O835" s="74">
        <v>17819760</v>
      </c>
      <c r="P835" s="74">
        <v>18829560</v>
      </c>
      <c r="Q835" s="74">
        <v>17819760</v>
      </c>
      <c r="R835" s="74">
        <v>18829560</v>
      </c>
      <c r="S835" s="74">
        <v>17819760</v>
      </c>
    </row>
    <row r="836" spans="1:19" x14ac:dyDescent="0.35">
      <c r="A836" s="74" t="s">
        <v>842</v>
      </c>
      <c r="B836" s="74">
        <v>127</v>
      </c>
      <c r="C836" s="74" t="s">
        <v>1690</v>
      </c>
      <c r="D836" s="74">
        <v>76903</v>
      </c>
      <c r="E836" s="74" t="s">
        <v>2228</v>
      </c>
      <c r="F836" s="74">
        <v>2132633</v>
      </c>
      <c r="G836" s="74">
        <v>2132633</v>
      </c>
      <c r="H836" s="75">
        <v>2132633</v>
      </c>
      <c r="I836" s="74" t="s">
        <v>2829</v>
      </c>
      <c r="J836" s="74" t="s">
        <v>2833</v>
      </c>
      <c r="K836" s="74">
        <v>40000</v>
      </c>
      <c r="L836" s="74">
        <v>0</v>
      </c>
      <c r="M836" s="74">
        <v>2172633</v>
      </c>
      <c r="N836" s="74">
        <v>2172633</v>
      </c>
      <c r="O836" s="74">
        <v>2132633</v>
      </c>
      <c r="P836" s="74">
        <v>2172633</v>
      </c>
      <c r="Q836" s="74">
        <v>2132633</v>
      </c>
      <c r="R836" s="74">
        <v>2172633</v>
      </c>
      <c r="S836" s="74">
        <v>2132633</v>
      </c>
    </row>
    <row r="837" spans="1:19" x14ac:dyDescent="0.35">
      <c r="A837" s="74" t="s">
        <v>843</v>
      </c>
      <c r="B837" s="74">
        <v>127</v>
      </c>
      <c r="C837" s="74" t="s">
        <v>1690</v>
      </c>
      <c r="D837" s="74">
        <v>104907</v>
      </c>
      <c r="E837" s="74" t="s">
        <v>2359</v>
      </c>
      <c r="F837" s="74">
        <v>3624406</v>
      </c>
      <c r="G837" s="74">
        <v>3624406</v>
      </c>
      <c r="H837" s="75">
        <v>3624406</v>
      </c>
      <c r="I837" s="74" t="s">
        <v>2829</v>
      </c>
      <c r="J837" s="74" t="s">
        <v>2833</v>
      </c>
      <c r="K837" s="74">
        <v>40000</v>
      </c>
      <c r="L837" s="74">
        <v>0</v>
      </c>
      <c r="M837" s="74">
        <v>3664406</v>
      </c>
      <c r="N837" s="74">
        <v>3664406</v>
      </c>
      <c r="O837" s="74">
        <v>3624406</v>
      </c>
      <c r="P837" s="74">
        <v>3664406</v>
      </c>
      <c r="Q837" s="74">
        <v>3624406</v>
      </c>
      <c r="R837" s="74">
        <v>3664406</v>
      </c>
      <c r="S837" s="74">
        <v>3624406</v>
      </c>
    </row>
    <row r="838" spans="1:19" x14ac:dyDescent="0.35">
      <c r="A838" s="74" t="s">
        <v>844</v>
      </c>
      <c r="B838" s="74">
        <v>127</v>
      </c>
      <c r="C838" s="74" t="s">
        <v>1690</v>
      </c>
      <c r="D838" s="74">
        <v>127901</v>
      </c>
      <c r="E838" s="74" t="s">
        <v>2482</v>
      </c>
      <c r="F838" s="74">
        <v>131498090</v>
      </c>
      <c r="G838" s="74">
        <v>147701234</v>
      </c>
      <c r="H838" s="75">
        <v>131498090</v>
      </c>
      <c r="I838" s="74" t="s">
        <v>2829</v>
      </c>
      <c r="J838" s="74" t="s">
        <v>2834</v>
      </c>
      <c r="K838" s="74">
        <v>8265530</v>
      </c>
      <c r="L838" s="74">
        <v>0</v>
      </c>
      <c r="M838" s="74">
        <v>139763620</v>
      </c>
      <c r="N838" s="74">
        <v>139763620</v>
      </c>
      <c r="O838" s="74">
        <v>131498090</v>
      </c>
      <c r="P838" s="74">
        <v>139763620</v>
      </c>
      <c r="Q838" s="74">
        <v>131498090</v>
      </c>
      <c r="R838" s="74">
        <v>139763620</v>
      </c>
      <c r="S838" s="74">
        <v>131498090</v>
      </c>
    </row>
    <row r="839" spans="1:19" x14ac:dyDescent="0.35">
      <c r="A839" s="74" t="s">
        <v>845</v>
      </c>
      <c r="B839" s="74">
        <v>127</v>
      </c>
      <c r="C839" s="74" t="s">
        <v>1690</v>
      </c>
      <c r="D839" s="74">
        <v>127903</v>
      </c>
      <c r="E839" s="74" t="s">
        <v>2230</v>
      </c>
      <c r="F839" s="74">
        <v>78418013</v>
      </c>
      <c r="G839" s="74">
        <v>85456680</v>
      </c>
      <c r="H839" s="75">
        <v>78418013</v>
      </c>
      <c r="I839" s="74" t="s">
        <v>2829</v>
      </c>
      <c r="J839" s="74" t="s">
        <v>2834</v>
      </c>
      <c r="K839" s="74">
        <v>4487700</v>
      </c>
      <c r="L839" s="74">
        <v>0</v>
      </c>
      <c r="M839" s="74">
        <v>82905713</v>
      </c>
      <c r="N839" s="74">
        <v>82905713</v>
      </c>
      <c r="O839" s="74">
        <v>78418013</v>
      </c>
      <c r="P839" s="74">
        <v>82905713</v>
      </c>
      <c r="Q839" s="74">
        <v>78418013</v>
      </c>
      <c r="R839" s="74">
        <v>82905713</v>
      </c>
      <c r="S839" s="74">
        <v>78418013</v>
      </c>
    </row>
    <row r="840" spans="1:19" x14ac:dyDescent="0.35">
      <c r="A840" s="74" t="s">
        <v>846</v>
      </c>
      <c r="B840" s="74">
        <v>127</v>
      </c>
      <c r="C840" s="74" t="s">
        <v>1690</v>
      </c>
      <c r="D840" s="74">
        <v>127904</v>
      </c>
      <c r="E840" s="74" t="s">
        <v>2483</v>
      </c>
      <c r="F840" s="74">
        <v>148983853</v>
      </c>
      <c r="G840" s="74">
        <v>170074112</v>
      </c>
      <c r="H840" s="75">
        <v>148983853</v>
      </c>
      <c r="I840" s="74" t="s">
        <v>2829</v>
      </c>
      <c r="J840" s="74" t="s">
        <v>2834</v>
      </c>
      <c r="K840" s="74">
        <v>8450660</v>
      </c>
      <c r="L840" s="74">
        <v>0</v>
      </c>
      <c r="M840" s="74">
        <v>157434513</v>
      </c>
      <c r="N840" s="74">
        <v>157434513</v>
      </c>
      <c r="O840" s="74">
        <v>148983853</v>
      </c>
      <c r="P840" s="74">
        <v>157434513</v>
      </c>
      <c r="Q840" s="74">
        <v>148983853</v>
      </c>
      <c r="R840" s="74">
        <v>157434513</v>
      </c>
      <c r="S840" s="74">
        <v>148983853</v>
      </c>
    </row>
    <row r="841" spans="1:19" x14ac:dyDescent="0.35">
      <c r="A841" s="74" t="s">
        <v>847</v>
      </c>
      <c r="B841" s="74">
        <v>127</v>
      </c>
      <c r="C841" s="74" t="s">
        <v>1690</v>
      </c>
      <c r="D841" s="74">
        <v>127905</v>
      </c>
      <c r="E841" s="74" t="s">
        <v>2484</v>
      </c>
      <c r="F841" s="74">
        <v>55830626</v>
      </c>
      <c r="G841" s="74">
        <v>59993245</v>
      </c>
      <c r="H841" s="75">
        <v>55830626</v>
      </c>
      <c r="I841" s="74" t="s">
        <v>2829</v>
      </c>
      <c r="J841" s="74" t="s">
        <v>2834</v>
      </c>
      <c r="K841" s="74">
        <v>1555160</v>
      </c>
      <c r="L841" s="74">
        <v>0</v>
      </c>
      <c r="M841" s="74">
        <v>57385786</v>
      </c>
      <c r="N841" s="74">
        <v>57385786</v>
      </c>
      <c r="O841" s="74">
        <v>55830626</v>
      </c>
      <c r="P841" s="74">
        <v>57385786</v>
      </c>
      <c r="Q841" s="74">
        <v>55830626</v>
      </c>
      <c r="R841" s="74">
        <v>57385786</v>
      </c>
      <c r="S841" s="74">
        <v>55830626</v>
      </c>
    </row>
    <row r="842" spans="1:19" x14ac:dyDescent="0.35">
      <c r="A842" s="74" t="s">
        <v>848</v>
      </c>
      <c r="B842" s="74">
        <v>127</v>
      </c>
      <c r="C842" s="74" t="s">
        <v>1690</v>
      </c>
      <c r="D842" s="74">
        <v>127906</v>
      </c>
      <c r="E842" s="74" t="s">
        <v>2360</v>
      </c>
      <c r="F842" s="74">
        <v>88570086</v>
      </c>
      <c r="G842" s="74">
        <v>95618009</v>
      </c>
      <c r="H842" s="75">
        <v>88570086</v>
      </c>
      <c r="I842" s="74" t="s">
        <v>2829</v>
      </c>
      <c r="J842" s="74" t="s">
        <v>2834</v>
      </c>
      <c r="K842" s="74">
        <v>6592750</v>
      </c>
      <c r="L842" s="74">
        <v>0</v>
      </c>
      <c r="M842" s="74">
        <v>95162836</v>
      </c>
      <c r="N842" s="74">
        <v>95162836</v>
      </c>
      <c r="O842" s="74">
        <v>88570086</v>
      </c>
      <c r="P842" s="74">
        <v>95162836</v>
      </c>
      <c r="Q842" s="74">
        <v>88570086</v>
      </c>
      <c r="R842" s="74">
        <v>95162836</v>
      </c>
      <c r="S842" s="74">
        <v>88570086</v>
      </c>
    </row>
    <row r="843" spans="1:19" x14ac:dyDescent="0.35">
      <c r="A843" s="74" t="s">
        <v>849</v>
      </c>
      <c r="B843" s="74">
        <v>127</v>
      </c>
      <c r="C843" s="74" t="s">
        <v>1690</v>
      </c>
      <c r="D843" s="74">
        <v>221901</v>
      </c>
      <c r="E843" s="74" t="s">
        <v>2485</v>
      </c>
      <c r="F843" s="74">
        <v>64222881</v>
      </c>
      <c r="G843" s="74">
        <v>64222881</v>
      </c>
      <c r="H843" s="75">
        <v>64222881</v>
      </c>
      <c r="I843" s="74" t="s">
        <v>2829</v>
      </c>
      <c r="J843" s="74" t="s">
        <v>2833</v>
      </c>
      <c r="K843" s="74">
        <v>2740880</v>
      </c>
      <c r="L843" s="74">
        <v>847955</v>
      </c>
      <c r="M843" s="74">
        <v>66963761</v>
      </c>
      <c r="N843" s="74">
        <v>66115806</v>
      </c>
      <c r="O843" s="74">
        <v>63374926</v>
      </c>
      <c r="P843" s="74">
        <v>66963761</v>
      </c>
      <c r="Q843" s="74">
        <v>64222881</v>
      </c>
      <c r="R843" s="74">
        <v>66115806</v>
      </c>
      <c r="S843" s="74">
        <v>63374926</v>
      </c>
    </row>
    <row r="844" spans="1:19" x14ac:dyDescent="0.35">
      <c r="A844" s="74" t="s">
        <v>850</v>
      </c>
      <c r="B844" s="74">
        <v>127</v>
      </c>
      <c r="C844" s="74" t="s">
        <v>1690</v>
      </c>
      <c r="D844" s="74">
        <v>221904</v>
      </c>
      <c r="E844" s="74" t="s">
        <v>2486</v>
      </c>
      <c r="F844" s="74">
        <v>41872294</v>
      </c>
      <c r="G844" s="74">
        <v>42193618</v>
      </c>
      <c r="H844" s="75">
        <v>41872294</v>
      </c>
      <c r="I844" s="74" t="s">
        <v>2829</v>
      </c>
      <c r="J844" s="74" t="s">
        <v>2833</v>
      </c>
      <c r="K844" s="74">
        <v>1731730</v>
      </c>
      <c r="L844" s="74">
        <v>0</v>
      </c>
      <c r="M844" s="74">
        <v>43604024</v>
      </c>
      <c r="N844" s="74">
        <v>43604024</v>
      </c>
      <c r="O844" s="74">
        <v>41872294</v>
      </c>
      <c r="P844" s="74">
        <v>43604024</v>
      </c>
      <c r="Q844" s="74">
        <v>41872294</v>
      </c>
      <c r="R844" s="74">
        <v>43604024</v>
      </c>
      <c r="S844" s="74">
        <v>41872294</v>
      </c>
    </row>
    <row r="845" spans="1:19" x14ac:dyDescent="0.35">
      <c r="A845" s="74" t="s">
        <v>851</v>
      </c>
      <c r="B845" s="74">
        <v>127</v>
      </c>
      <c r="C845" s="74" t="s">
        <v>1690</v>
      </c>
      <c r="D845" s="74">
        <v>221905</v>
      </c>
      <c r="E845" s="74" t="s">
        <v>2234</v>
      </c>
      <c r="F845" s="74">
        <v>5934747</v>
      </c>
      <c r="G845" s="74">
        <v>5934747</v>
      </c>
      <c r="H845" s="75">
        <v>5934747</v>
      </c>
      <c r="I845" s="74" t="s">
        <v>2829</v>
      </c>
      <c r="J845" s="74" t="s">
        <v>2833</v>
      </c>
      <c r="K845" s="74">
        <v>118960</v>
      </c>
      <c r="L845" s="74">
        <v>0</v>
      </c>
      <c r="M845" s="74">
        <v>6053707</v>
      </c>
      <c r="N845" s="74">
        <v>6053707</v>
      </c>
      <c r="O845" s="74">
        <v>5934747</v>
      </c>
      <c r="P845" s="74">
        <v>6053707</v>
      </c>
      <c r="Q845" s="74">
        <v>5934747</v>
      </c>
      <c r="R845" s="74">
        <v>6053707</v>
      </c>
      <c r="S845" s="74">
        <v>5934747</v>
      </c>
    </row>
    <row r="846" spans="1:19" x14ac:dyDescent="0.35">
      <c r="A846" s="74" t="s">
        <v>852</v>
      </c>
      <c r="B846" s="74">
        <v>128</v>
      </c>
      <c r="C846" s="74" t="s">
        <v>1691</v>
      </c>
      <c r="D846" s="74">
        <v>13902</v>
      </c>
      <c r="E846" s="74" t="s">
        <v>1877</v>
      </c>
      <c r="F846" s="74">
        <v>174470075</v>
      </c>
      <c r="G846" s="74">
        <v>172638984</v>
      </c>
      <c r="H846" s="75">
        <v>174470075</v>
      </c>
      <c r="I846" s="74" t="s">
        <v>2829</v>
      </c>
      <c r="J846" s="74" t="s">
        <v>2833</v>
      </c>
      <c r="K846" s="74">
        <v>240252</v>
      </c>
      <c r="L846" s="74">
        <v>0</v>
      </c>
      <c r="M846" s="74">
        <v>174710327</v>
      </c>
      <c r="N846" s="74">
        <v>174710327</v>
      </c>
      <c r="O846" s="74">
        <v>174470075</v>
      </c>
      <c r="P846" s="74">
        <v>174710327</v>
      </c>
      <c r="Q846" s="74">
        <v>174470075</v>
      </c>
      <c r="R846" s="74">
        <v>174710327</v>
      </c>
      <c r="S846" s="74">
        <v>174470075</v>
      </c>
    </row>
    <row r="847" spans="1:19" x14ac:dyDescent="0.35">
      <c r="A847" s="74" t="s">
        <v>853</v>
      </c>
      <c r="B847" s="74">
        <v>128</v>
      </c>
      <c r="C847" s="74" t="s">
        <v>1691</v>
      </c>
      <c r="D847" s="74">
        <v>13903</v>
      </c>
      <c r="E847" s="74" t="s">
        <v>1878</v>
      </c>
      <c r="F847" s="74">
        <v>114372951</v>
      </c>
      <c r="G847" s="74">
        <v>114247167</v>
      </c>
      <c r="H847" s="75">
        <v>114372951</v>
      </c>
      <c r="I847" s="74" t="s">
        <v>2829</v>
      </c>
      <c r="J847" s="74" t="s">
        <v>2833</v>
      </c>
      <c r="K847" s="74">
        <v>460048</v>
      </c>
      <c r="L847" s="74">
        <v>0</v>
      </c>
      <c r="M847" s="74">
        <v>114832999</v>
      </c>
      <c r="N847" s="74">
        <v>114832999</v>
      </c>
      <c r="O847" s="74">
        <v>114372951</v>
      </c>
      <c r="P847" s="74">
        <v>187101099</v>
      </c>
      <c r="Q847" s="74">
        <v>186641051</v>
      </c>
      <c r="R847" s="74">
        <v>187101099</v>
      </c>
      <c r="S847" s="74">
        <v>186641051</v>
      </c>
    </row>
    <row r="848" spans="1:19" x14ac:dyDescent="0.35">
      <c r="A848" s="74" t="s">
        <v>854</v>
      </c>
      <c r="B848" s="74">
        <v>128</v>
      </c>
      <c r="C848" s="74" t="s">
        <v>1691</v>
      </c>
      <c r="D848" s="74">
        <v>62902</v>
      </c>
      <c r="E848" s="74" t="s">
        <v>2160</v>
      </c>
      <c r="F848" s="74">
        <v>810781</v>
      </c>
      <c r="G848" s="74">
        <v>810781</v>
      </c>
      <c r="H848" s="75">
        <v>810781</v>
      </c>
      <c r="I848" s="74" t="s">
        <v>2829</v>
      </c>
      <c r="J848" s="74" t="s">
        <v>2833</v>
      </c>
      <c r="K848" s="74">
        <v>10000</v>
      </c>
      <c r="L848" s="74">
        <v>0</v>
      </c>
      <c r="M848" s="74">
        <v>820781</v>
      </c>
      <c r="N848" s="74">
        <v>820781</v>
      </c>
      <c r="O848" s="74">
        <v>810781</v>
      </c>
      <c r="P848" s="74">
        <v>820781</v>
      </c>
      <c r="Q848" s="74">
        <v>810781</v>
      </c>
      <c r="R848" s="74">
        <v>820781</v>
      </c>
      <c r="S848" s="74">
        <v>810781</v>
      </c>
    </row>
    <row r="849" spans="1:19" x14ac:dyDescent="0.35">
      <c r="A849" s="74" t="s">
        <v>855</v>
      </c>
      <c r="B849" s="74">
        <v>128</v>
      </c>
      <c r="C849" s="74" t="s">
        <v>1691</v>
      </c>
      <c r="D849" s="74">
        <v>89903</v>
      </c>
      <c r="E849" s="74" t="s">
        <v>2280</v>
      </c>
      <c r="F849" s="74">
        <v>914210</v>
      </c>
      <c r="G849" s="74">
        <v>914210</v>
      </c>
      <c r="H849" s="75">
        <v>914210</v>
      </c>
      <c r="I849" s="74" t="s">
        <v>2829</v>
      </c>
      <c r="J849" s="74" t="s">
        <v>2833</v>
      </c>
      <c r="K849" s="74">
        <v>30000</v>
      </c>
      <c r="L849" s="74">
        <v>16505</v>
      </c>
      <c r="M849" s="74">
        <v>944210</v>
      </c>
      <c r="N849" s="74">
        <v>927705</v>
      </c>
      <c r="O849" s="74">
        <v>897705</v>
      </c>
      <c r="P849" s="74">
        <v>944210</v>
      </c>
      <c r="Q849" s="74">
        <v>914210</v>
      </c>
      <c r="R849" s="74">
        <v>927705</v>
      </c>
      <c r="S849" s="74">
        <v>897705</v>
      </c>
    </row>
    <row r="850" spans="1:19" x14ac:dyDescent="0.35">
      <c r="A850" s="74" t="s">
        <v>856</v>
      </c>
      <c r="B850" s="74">
        <v>128</v>
      </c>
      <c r="C850" s="74" t="s">
        <v>1691</v>
      </c>
      <c r="D850" s="74">
        <v>128901</v>
      </c>
      <c r="E850" s="74" t="s">
        <v>1856</v>
      </c>
      <c r="F850" s="74">
        <v>4371810321</v>
      </c>
      <c r="G850" s="74">
        <v>4368313325</v>
      </c>
      <c r="H850" s="75">
        <v>4371810321</v>
      </c>
      <c r="I850" s="74" t="s">
        <v>2829</v>
      </c>
      <c r="J850" s="74" t="s">
        <v>2833</v>
      </c>
      <c r="K850" s="74">
        <v>8542253</v>
      </c>
      <c r="L850" s="74">
        <v>0</v>
      </c>
      <c r="M850" s="74">
        <v>4380352574</v>
      </c>
      <c r="N850" s="74">
        <v>4380352574</v>
      </c>
      <c r="O850" s="74">
        <v>4371810321</v>
      </c>
      <c r="P850" s="74">
        <v>4380352574</v>
      </c>
      <c r="Q850" s="74">
        <v>4371810321</v>
      </c>
      <c r="R850" s="74">
        <v>4380352574</v>
      </c>
      <c r="S850" s="74">
        <v>4371810321</v>
      </c>
    </row>
    <row r="851" spans="1:19" x14ac:dyDescent="0.35">
      <c r="A851" s="74" t="s">
        <v>857</v>
      </c>
      <c r="B851" s="74">
        <v>128</v>
      </c>
      <c r="C851" s="74" t="s">
        <v>1691</v>
      </c>
      <c r="D851" s="74">
        <v>128902</v>
      </c>
      <c r="E851" s="74" t="s">
        <v>2487</v>
      </c>
      <c r="F851" s="74">
        <v>1193049748</v>
      </c>
      <c r="G851" s="74">
        <v>1194611651</v>
      </c>
      <c r="H851" s="75">
        <v>1193049748</v>
      </c>
      <c r="I851" s="74" t="s">
        <v>2829</v>
      </c>
      <c r="J851" s="74" t="s">
        <v>2833</v>
      </c>
      <c r="K851" s="74">
        <v>7381814</v>
      </c>
      <c r="L851" s="74">
        <v>0</v>
      </c>
      <c r="M851" s="74">
        <v>1200431562</v>
      </c>
      <c r="N851" s="74">
        <v>1200431562</v>
      </c>
      <c r="O851" s="74">
        <v>1193049748</v>
      </c>
      <c r="P851" s="74">
        <v>1336878892</v>
      </c>
      <c r="Q851" s="74">
        <v>1329497078</v>
      </c>
      <c r="R851" s="74">
        <v>1336878892</v>
      </c>
      <c r="S851" s="74">
        <v>1329497078</v>
      </c>
    </row>
    <row r="852" spans="1:19" x14ac:dyDescent="0.35">
      <c r="A852" s="74" t="s">
        <v>858</v>
      </c>
      <c r="B852" s="74">
        <v>128</v>
      </c>
      <c r="C852" s="74" t="s">
        <v>1691</v>
      </c>
      <c r="D852" s="74">
        <v>128903</v>
      </c>
      <c r="E852" s="74" t="s">
        <v>2488</v>
      </c>
      <c r="F852" s="74">
        <v>428528806</v>
      </c>
      <c r="G852" s="74">
        <v>428380678</v>
      </c>
      <c r="H852" s="75">
        <v>428528806</v>
      </c>
      <c r="I852" s="74" t="s">
        <v>2829</v>
      </c>
      <c r="J852" s="74" t="s">
        <v>2833</v>
      </c>
      <c r="K852" s="74">
        <v>2133479</v>
      </c>
      <c r="L852" s="74">
        <v>0</v>
      </c>
      <c r="M852" s="74">
        <v>430662285</v>
      </c>
      <c r="N852" s="74">
        <v>430662285</v>
      </c>
      <c r="O852" s="74">
        <v>428528806</v>
      </c>
      <c r="P852" s="74">
        <v>430662285</v>
      </c>
      <c r="Q852" s="74">
        <v>428528806</v>
      </c>
      <c r="R852" s="74">
        <v>430662285</v>
      </c>
      <c r="S852" s="74">
        <v>428528806</v>
      </c>
    </row>
    <row r="853" spans="1:19" x14ac:dyDescent="0.35">
      <c r="A853" s="74" t="s">
        <v>859</v>
      </c>
      <c r="B853" s="74">
        <v>128</v>
      </c>
      <c r="C853" s="74" t="s">
        <v>1691</v>
      </c>
      <c r="D853" s="74">
        <v>128904</v>
      </c>
      <c r="E853" s="74" t="s">
        <v>2489</v>
      </c>
      <c r="F853" s="74">
        <v>576376690</v>
      </c>
      <c r="G853" s="74">
        <v>578499431</v>
      </c>
      <c r="H853" s="75">
        <v>576376690</v>
      </c>
      <c r="I853" s="74" t="s">
        <v>2829</v>
      </c>
      <c r="J853" s="74" t="s">
        <v>2833</v>
      </c>
      <c r="K853" s="74">
        <v>4143492</v>
      </c>
      <c r="L853" s="74">
        <v>0</v>
      </c>
      <c r="M853" s="74">
        <v>580520182</v>
      </c>
      <c r="N853" s="74">
        <v>580520182</v>
      </c>
      <c r="O853" s="74">
        <v>576376690</v>
      </c>
      <c r="P853" s="74">
        <v>580520182</v>
      </c>
      <c r="Q853" s="74">
        <v>576376690</v>
      </c>
      <c r="R853" s="74">
        <v>580520182</v>
      </c>
      <c r="S853" s="74">
        <v>576376690</v>
      </c>
    </row>
    <row r="854" spans="1:19" x14ac:dyDescent="0.35">
      <c r="A854" s="74" t="s">
        <v>860</v>
      </c>
      <c r="B854" s="74">
        <v>129</v>
      </c>
      <c r="C854" s="74" t="s">
        <v>1692</v>
      </c>
      <c r="D854" s="74">
        <v>116908</v>
      </c>
      <c r="E854" s="74" t="s">
        <v>2438</v>
      </c>
      <c r="F854" s="74">
        <v>14285776</v>
      </c>
      <c r="G854" s="74">
        <v>14285776</v>
      </c>
      <c r="H854" s="75">
        <v>14285776</v>
      </c>
      <c r="I854" s="74" t="s">
        <v>2829</v>
      </c>
      <c r="J854" s="74" t="s">
        <v>2832</v>
      </c>
      <c r="K854" s="74">
        <v>735702</v>
      </c>
      <c r="L854" s="74">
        <v>0</v>
      </c>
      <c r="M854" s="74">
        <v>15021478</v>
      </c>
      <c r="N854" s="74">
        <v>15021478</v>
      </c>
      <c r="O854" s="74">
        <v>14285776</v>
      </c>
      <c r="P854" s="74">
        <v>15021478</v>
      </c>
      <c r="Q854" s="74">
        <v>14285776</v>
      </c>
      <c r="R854" s="74">
        <v>15021478</v>
      </c>
      <c r="S854" s="74">
        <v>14285776</v>
      </c>
    </row>
    <row r="855" spans="1:19" x14ac:dyDescent="0.35">
      <c r="A855" s="74" t="s">
        <v>861</v>
      </c>
      <c r="B855" s="74">
        <v>129</v>
      </c>
      <c r="C855" s="74" t="s">
        <v>1692</v>
      </c>
      <c r="D855" s="74">
        <v>129901</v>
      </c>
      <c r="E855" s="74" t="s">
        <v>2490</v>
      </c>
      <c r="F855" s="74">
        <v>903497028</v>
      </c>
      <c r="G855" s="74">
        <v>949007540</v>
      </c>
      <c r="H855" s="75">
        <v>903497028</v>
      </c>
      <c r="I855" s="74" t="s">
        <v>2829</v>
      </c>
      <c r="J855" s="74" t="s">
        <v>2837</v>
      </c>
      <c r="K855" s="74">
        <v>36136580</v>
      </c>
      <c r="L855" s="74">
        <v>0</v>
      </c>
      <c r="M855" s="74">
        <v>939633608</v>
      </c>
      <c r="N855" s="74">
        <v>939633608</v>
      </c>
      <c r="O855" s="74">
        <v>903497028</v>
      </c>
      <c r="P855" s="74">
        <v>939633608</v>
      </c>
      <c r="Q855" s="74">
        <v>903497028</v>
      </c>
      <c r="R855" s="74">
        <v>939633608</v>
      </c>
      <c r="S855" s="74">
        <v>903497028</v>
      </c>
    </row>
    <row r="856" spans="1:19" x14ac:dyDescent="0.35">
      <c r="A856" s="74" t="s">
        <v>862</v>
      </c>
      <c r="B856" s="74">
        <v>129</v>
      </c>
      <c r="C856" s="74" t="s">
        <v>1692</v>
      </c>
      <c r="D856" s="74">
        <v>129902</v>
      </c>
      <c r="E856" s="74" t="s">
        <v>2491</v>
      </c>
      <c r="F856" s="74">
        <v>4027387490</v>
      </c>
      <c r="G856" s="74">
        <v>4027387490</v>
      </c>
      <c r="H856" s="75">
        <v>4027387490</v>
      </c>
      <c r="I856" s="74" t="s">
        <v>2829</v>
      </c>
      <c r="J856" s="74" t="s">
        <v>2832</v>
      </c>
      <c r="K856" s="74">
        <v>96914745</v>
      </c>
      <c r="L856" s="74">
        <v>0</v>
      </c>
      <c r="M856" s="74">
        <v>4124302235</v>
      </c>
      <c r="N856" s="74">
        <v>4124302235</v>
      </c>
      <c r="O856" s="74">
        <v>4027387490</v>
      </c>
      <c r="P856" s="74">
        <v>4124302235</v>
      </c>
      <c r="Q856" s="74">
        <v>4027387490</v>
      </c>
      <c r="R856" s="74">
        <v>4124302235</v>
      </c>
      <c r="S856" s="74">
        <v>4027387490</v>
      </c>
    </row>
    <row r="857" spans="1:19" x14ac:dyDescent="0.35">
      <c r="A857" s="74" t="s">
        <v>863</v>
      </c>
      <c r="B857" s="74">
        <v>129</v>
      </c>
      <c r="C857" s="74" t="s">
        <v>1692</v>
      </c>
      <c r="D857" s="74">
        <v>129903</v>
      </c>
      <c r="E857" s="74" t="s">
        <v>2492</v>
      </c>
      <c r="F857" s="74">
        <v>767335995</v>
      </c>
      <c r="G857" s="74">
        <v>827382113</v>
      </c>
      <c r="H857" s="75">
        <v>767335995</v>
      </c>
      <c r="I857" s="74" t="s">
        <v>2829</v>
      </c>
      <c r="J857" s="74" t="s">
        <v>2837</v>
      </c>
      <c r="K857" s="74">
        <v>33184338</v>
      </c>
      <c r="L857" s="74">
        <v>0</v>
      </c>
      <c r="M857" s="74">
        <v>800520333</v>
      </c>
      <c r="N857" s="74">
        <v>800520333</v>
      </c>
      <c r="O857" s="74">
        <v>767335995</v>
      </c>
      <c r="P857" s="74">
        <v>800520333</v>
      </c>
      <c r="Q857" s="74">
        <v>767335995</v>
      </c>
      <c r="R857" s="74">
        <v>800520333</v>
      </c>
      <c r="S857" s="74">
        <v>767335995</v>
      </c>
    </row>
    <row r="858" spans="1:19" x14ac:dyDescent="0.35">
      <c r="A858" s="74" t="s">
        <v>864</v>
      </c>
      <c r="B858" s="74">
        <v>129</v>
      </c>
      <c r="C858" s="74" t="s">
        <v>1692</v>
      </c>
      <c r="D858" s="74">
        <v>129904</v>
      </c>
      <c r="E858" s="74" t="s">
        <v>2372</v>
      </c>
      <c r="F858" s="74">
        <v>285882630</v>
      </c>
      <c r="G858" s="74">
        <v>322582698</v>
      </c>
      <c r="H858" s="75">
        <v>322582698</v>
      </c>
      <c r="I858" s="74" t="s">
        <v>2830</v>
      </c>
      <c r="J858" s="74" t="s">
        <v>2836</v>
      </c>
      <c r="K858" s="74">
        <v>12703492</v>
      </c>
      <c r="L858" s="74">
        <v>0</v>
      </c>
      <c r="M858" s="74">
        <v>335453965</v>
      </c>
      <c r="N858" s="74">
        <v>335453965</v>
      </c>
      <c r="O858" s="74">
        <v>322582698</v>
      </c>
      <c r="P858" s="74">
        <v>335453965</v>
      </c>
      <c r="Q858" s="74">
        <v>322582698</v>
      </c>
      <c r="R858" s="74">
        <v>335453965</v>
      </c>
      <c r="S858" s="74">
        <v>322582698</v>
      </c>
    </row>
    <row r="859" spans="1:19" x14ac:dyDescent="0.35">
      <c r="A859" s="74" t="s">
        <v>865</v>
      </c>
      <c r="B859" s="74">
        <v>129</v>
      </c>
      <c r="C859" s="74" t="s">
        <v>1692</v>
      </c>
      <c r="D859" s="74">
        <v>129905</v>
      </c>
      <c r="E859" s="74" t="s">
        <v>2373</v>
      </c>
      <c r="F859" s="74">
        <v>286842947</v>
      </c>
      <c r="G859" s="74">
        <v>302895702</v>
      </c>
      <c r="H859" s="75">
        <v>286842947</v>
      </c>
      <c r="I859" s="74" t="s">
        <v>2829</v>
      </c>
      <c r="J859" s="74" t="s">
        <v>2837</v>
      </c>
      <c r="K859" s="74">
        <v>9370936</v>
      </c>
      <c r="L859" s="74">
        <v>0</v>
      </c>
      <c r="M859" s="74">
        <v>296213883</v>
      </c>
      <c r="N859" s="74">
        <v>296213883</v>
      </c>
      <c r="O859" s="74">
        <v>286842947</v>
      </c>
      <c r="P859" s="74">
        <v>296213883</v>
      </c>
      <c r="Q859" s="74">
        <v>286842947</v>
      </c>
      <c r="R859" s="74">
        <v>296213883</v>
      </c>
      <c r="S859" s="74">
        <v>286842947</v>
      </c>
    </row>
    <row r="860" spans="1:19" x14ac:dyDescent="0.35">
      <c r="A860" s="74" t="s">
        <v>866</v>
      </c>
      <c r="B860" s="74">
        <v>129</v>
      </c>
      <c r="C860" s="74" t="s">
        <v>1692</v>
      </c>
      <c r="D860" s="74">
        <v>129906</v>
      </c>
      <c r="E860" s="74" t="s">
        <v>2441</v>
      </c>
      <c r="F860" s="74">
        <v>1509132505</v>
      </c>
      <c r="G860" s="74">
        <v>1669636936</v>
      </c>
      <c r="H860" s="75">
        <v>1509132505</v>
      </c>
      <c r="I860" s="74" t="s">
        <v>2829</v>
      </c>
      <c r="J860" s="74" t="s">
        <v>2837</v>
      </c>
      <c r="K860" s="74">
        <v>42595132</v>
      </c>
      <c r="L860" s="74">
        <v>0</v>
      </c>
      <c r="M860" s="74">
        <v>1551727637</v>
      </c>
      <c r="N860" s="74">
        <v>1551727637</v>
      </c>
      <c r="O860" s="74">
        <v>1509132505</v>
      </c>
      <c r="P860" s="74">
        <v>1551727637</v>
      </c>
      <c r="Q860" s="74">
        <v>1509132505</v>
      </c>
      <c r="R860" s="74">
        <v>1551727637</v>
      </c>
      <c r="S860" s="74">
        <v>1509132505</v>
      </c>
    </row>
    <row r="861" spans="1:19" x14ac:dyDescent="0.35">
      <c r="A861" s="74" t="s">
        <v>867</v>
      </c>
      <c r="B861" s="74">
        <v>129</v>
      </c>
      <c r="C861" s="74" t="s">
        <v>1692</v>
      </c>
      <c r="D861" s="74">
        <v>129910</v>
      </c>
      <c r="E861" s="74" t="s">
        <v>2493</v>
      </c>
      <c r="F861" s="74">
        <v>190535098</v>
      </c>
      <c r="G861" s="74">
        <v>221758011</v>
      </c>
      <c r="H861" s="75">
        <v>190535098</v>
      </c>
      <c r="I861" s="74" t="s">
        <v>2829</v>
      </c>
      <c r="J861" s="74" t="s">
        <v>2837</v>
      </c>
      <c r="K861" s="74">
        <v>9688144</v>
      </c>
      <c r="L861" s="74">
        <v>0</v>
      </c>
      <c r="M861" s="74">
        <v>200223242</v>
      </c>
      <c r="N861" s="74">
        <v>200223242</v>
      </c>
      <c r="O861" s="74">
        <v>190535098</v>
      </c>
      <c r="P861" s="74">
        <v>200223242</v>
      </c>
      <c r="Q861" s="74">
        <v>190535098</v>
      </c>
      <c r="R861" s="74">
        <v>200223242</v>
      </c>
      <c r="S861" s="74">
        <v>190535098</v>
      </c>
    </row>
    <row r="862" spans="1:19" x14ac:dyDescent="0.35">
      <c r="A862" s="74" t="s">
        <v>868</v>
      </c>
      <c r="B862" s="74">
        <v>129</v>
      </c>
      <c r="C862" s="74" t="s">
        <v>1692</v>
      </c>
      <c r="D862" s="74">
        <v>199901</v>
      </c>
      <c r="E862" s="74" t="s">
        <v>2070</v>
      </c>
      <c r="F862" s="74">
        <v>82935144</v>
      </c>
      <c r="G862" s="74">
        <v>82935144</v>
      </c>
      <c r="H862" s="75">
        <v>82935144</v>
      </c>
      <c r="I862" s="74" t="s">
        <v>2829</v>
      </c>
      <c r="J862" s="74" t="s">
        <v>2832</v>
      </c>
      <c r="K862" s="74">
        <v>1869531</v>
      </c>
      <c r="L862" s="74">
        <v>0</v>
      </c>
      <c r="M862" s="74">
        <v>84804675</v>
      </c>
      <c r="N862" s="74">
        <v>84804675</v>
      </c>
      <c r="O862" s="74">
        <v>82935144</v>
      </c>
      <c r="P862" s="74">
        <v>84804675</v>
      </c>
      <c r="Q862" s="74">
        <v>82935144</v>
      </c>
      <c r="R862" s="74">
        <v>84804675</v>
      </c>
      <c r="S862" s="74">
        <v>82935144</v>
      </c>
    </row>
    <row r="863" spans="1:19" x14ac:dyDescent="0.35">
      <c r="A863" s="74" t="s">
        <v>869</v>
      </c>
      <c r="B863" s="74">
        <v>129</v>
      </c>
      <c r="C863" s="74" t="s">
        <v>1692</v>
      </c>
      <c r="D863" s="74">
        <v>234907</v>
      </c>
      <c r="E863" s="74" t="s">
        <v>2494</v>
      </c>
      <c r="F863" s="74">
        <v>139497330</v>
      </c>
      <c r="G863" s="74">
        <v>156078447</v>
      </c>
      <c r="H863" s="75">
        <v>139497330</v>
      </c>
      <c r="I863" s="74" t="s">
        <v>2829</v>
      </c>
      <c r="J863" s="74" t="s">
        <v>2837</v>
      </c>
      <c r="K863" s="74">
        <v>6492899</v>
      </c>
      <c r="L863" s="74">
        <v>0</v>
      </c>
      <c r="M863" s="74">
        <v>146046085</v>
      </c>
      <c r="N863" s="74">
        <v>146046085</v>
      </c>
      <c r="O863" s="74">
        <v>139497330</v>
      </c>
      <c r="P863" s="74">
        <v>146046085</v>
      </c>
      <c r="Q863" s="74">
        <v>139497330</v>
      </c>
      <c r="R863" s="74">
        <v>146046085</v>
      </c>
      <c r="S863" s="74">
        <v>139497330</v>
      </c>
    </row>
    <row r="864" spans="1:19" x14ac:dyDescent="0.35">
      <c r="A864" s="74" t="s">
        <v>870</v>
      </c>
      <c r="B864" s="74">
        <v>130</v>
      </c>
      <c r="C864" s="74" t="s">
        <v>1693</v>
      </c>
      <c r="D864" s="74">
        <v>16902</v>
      </c>
      <c r="E864" s="74" t="s">
        <v>1915</v>
      </c>
      <c r="F864" s="74">
        <v>130151905</v>
      </c>
      <c r="G864" s="74">
        <v>128945981</v>
      </c>
      <c r="H864" s="75">
        <v>130151905</v>
      </c>
      <c r="I864" s="74" t="s">
        <v>2829</v>
      </c>
      <c r="J864" s="74" t="s">
        <v>2833</v>
      </c>
      <c r="K864" s="74">
        <v>2846641</v>
      </c>
      <c r="L864" s="74">
        <v>0</v>
      </c>
      <c r="M864" s="74">
        <v>133008546</v>
      </c>
      <c r="N864" s="74">
        <v>133008546</v>
      </c>
      <c r="O864" s="74">
        <v>130151905</v>
      </c>
      <c r="P864" s="74">
        <v>133008546</v>
      </c>
      <c r="Q864" s="74">
        <v>130151905</v>
      </c>
      <c r="R864" s="74">
        <v>133008546</v>
      </c>
      <c r="S864" s="74">
        <v>130151905</v>
      </c>
    </row>
    <row r="865" spans="1:19" x14ac:dyDescent="0.35">
      <c r="A865" s="74" t="s">
        <v>871</v>
      </c>
      <c r="B865" s="74">
        <v>130</v>
      </c>
      <c r="C865" s="74" t="s">
        <v>1693</v>
      </c>
      <c r="D865" s="74">
        <v>46902</v>
      </c>
      <c r="E865" s="74" t="s">
        <v>1909</v>
      </c>
      <c r="F865" s="74">
        <v>1554180</v>
      </c>
      <c r="G865" s="74">
        <v>1554180</v>
      </c>
      <c r="H865" s="75">
        <v>1554180</v>
      </c>
      <c r="I865" s="74" t="s">
        <v>2829</v>
      </c>
      <c r="J865" s="74" t="s">
        <v>2832</v>
      </c>
      <c r="K865" s="74">
        <v>0</v>
      </c>
      <c r="L865" s="74">
        <v>0</v>
      </c>
      <c r="M865" s="74">
        <v>1554180</v>
      </c>
      <c r="N865" s="74">
        <v>1554180</v>
      </c>
      <c r="O865" s="74">
        <v>1554180</v>
      </c>
      <c r="P865" s="74">
        <v>1554180</v>
      </c>
      <c r="Q865" s="74">
        <v>1554180</v>
      </c>
      <c r="R865" s="74">
        <v>1554180</v>
      </c>
      <c r="S865" s="74">
        <v>1554180</v>
      </c>
    </row>
    <row r="866" spans="1:19" x14ac:dyDescent="0.35">
      <c r="A866" s="74" t="s">
        <v>872</v>
      </c>
      <c r="B866" s="74">
        <v>130</v>
      </c>
      <c r="C866" s="74" t="s">
        <v>1693</v>
      </c>
      <c r="D866" s="74">
        <v>86901</v>
      </c>
      <c r="E866" s="74" t="s">
        <v>1916</v>
      </c>
      <c r="F866" s="74">
        <v>3463911</v>
      </c>
      <c r="G866" s="74">
        <v>3463911</v>
      </c>
      <c r="H866" s="75">
        <v>3463911</v>
      </c>
      <c r="I866" s="74" t="s">
        <v>2829</v>
      </c>
      <c r="J866" s="74" t="s">
        <v>2832</v>
      </c>
      <c r="K866" s="74">
        <v>20000</v>
      </c>
      <c r="L866" s="74">
        <v>0</v>
      </c>
      <c r="M866" s="74">
        <v>3483911</v>
      </c>
      <c r="N866" s="74">
        <v>3483911</v>
      </c>
      <c r="O866" s="74">
        <v>3463911</v>
      </c>
      <c r="P866" s="74">
        <v>3483911</v>
      </c>
      <c r="Q866" s="74">
        <v>3463911</v>
      </c>
      <c r="R866" s="74">
        <v>3483911</v>
      </c>
      <c r="S866" s="74">
        <v>3463911</v>
      </c>
    </row>
    <row r="867" spans="1:19" x14ac:dyDescent="0.35">
      <c r="A867" s="74" t="s">
        <v>873</v>
      </c>
      <c r="B867" s="74">
        <v>130</v>
      </c>
      <c r="C867" s="74" t="s">
        <v>1693</v>
      </c>
      <c r="D867" s="74">
        <v>130901</v>
      </c>
      <c r="E867" s="74" t="s">
        <v>1911</v>
      </c>
      <c r="F867" s="74">
        <v>4621187087</v>
      </c>
      <c r="G867" s="74">
        <v>4621187087</v>
      </c>
      <c r="H867" s="75">
        <v>4621187087</v>
      </c>
      <c r="I867" s="74" t="s">
        <v>2829</v>
      </c>
      <c r="J867" s="74" t="s">
        <v>2832</v>
      </c>
      <c r="K867" s="74">
        <v>78517379</v>
      </c>
      <c r="L867" s="74">
        <v>0</v>
      </c>
      <c r="M867" s="74">
        <v>4699704466</v>
      </c>
      <c r="N867" s="74">
        <v>4699704466</v>
      </c>
      <c r="O867" s="74">
        <v>4621187087</v>
      </c>
      <c r="P867" s="74">
        <v>4699704466</v>
      </c>
      <c r="Q867" s="74">
        <v>4621187087</v>
      </c>
      <c r="R867" s="74">
        <v>4699704466</v>
      </c>
      <c r="S867" s="74">
        <v>4621187087</v>
      </c>
    </row>
    <row r="868" spans="1:19" x14ac:dyDescent="0.35">
      <c r="A868" s="74" t="s">
        <v>874</v>
      </c>
      <c r="B868" s="74">
        <v>130</v>
      </c>
      <c r="C868" s="74" t="s">
        <v>1693</v>
      </c>
      <c r="D868" s="74">
        <v>130902</v>
      </c>
      <c r="E868" s="74" t="s">
        <v>2495</v>
      </c>
      <c r="F868" s="74">
        <v>687879055</v>
      </c>
      <c r="G868" s="74">
        <v>728781605</v>
      </c>
      <c r="H868" s="75">
        <v>687879055</v>
      </c>
      <c r="I868" s="74" t="s">
        <v>2829</v>
      </c>
      <c r="J868" s="74" t="s">
        <v>2833</v>
      </c>
      <c r="K868" s="74">
        <v>14328206</v>
      </c>
      <c r="L868" s="74">
        <v>0</v>
      </c>
      <c r="M868" s="74">
        <v>702207261</v>
      </c>
      <c r="N868" s="74">
        <v>702207261</v>
      </c>
      <c r="O868" s="74">
        <v>687879055</v>
      </c>
      <c r="P868" s="74">
        <v>702207261</v>
      </c>
      <c r="Q868" s="74">
        <v>687879055</v>
      </c>
      <c r="R868" s="74">
        <v>702207261</v>
      </c>
      <c r="S868" s="74">
        <v>687879055</v>
      </c>
    </row>
    <row r="869" spans="1:19" x14ac:dyDescent="0.35">
      <c r="A869" s="74" t="s">
        <v>875</v>
      </c>
      <c r="B869" s="74">
        <v>131</v>
      </c>
      <c r="C869" s="74" t="s">
        <v>1694</v>
      </c>
      <c r="D869" s="74">
        <v>131001</v>
      </c>
      <c r="E869" s="74" t="s">
        <v>2496</v>
      </c>
      <c r="F869" s="74">
        <v>821082166</v>
      </c>
      <c r="G869" s="74">
        <v>821082166</v>
      </c>
      <c r="H869" s="75">
        <v>821082166</v>
      </c>
      <c r="I869" s="74" t="s">
        <v>2829</v>
      </c>
      <c r="J869" s="74" t="s">
        <v>2832</v>
      </c>
      <c r="K869" s="74">
        <v>257970</v>
      </c>
      <c r="L869" s="74">
        <v>255554</v>
      </c>
      <c r="M869" s="74">
        <v>821340136</v>
      </c>
      <c r="N869" s="74">
        <v>821084582</v>
      </c>
      <c r="O869" s="74">
        <v>820826612</v>
      </c>
      <c r="P869" s="74">
        <v>916340046</v>
      </c>
      <c r="Q869" s="74">
        <v>916082076</v>
      </c>
      <c r="R869" s="74">
        <v>916084492</v>
      </c>
      <c r="S869" s="74">
        <v>915826522</v>
      </c>
    </row>
    <row r="870" spans="1:19" x14ac:dyDescent="0.35">
      <c r="A870" s="74" t="s">
        <v>876</v>
      </c>
      <c r="B870" s="74">
        <v>131</v>
      </c>
      <c r="C870" s="74" t="s">
        <v>1694</v>
      </c>
      <c r="D870" s="74">
        <v>137903</v>
      </c>
      <c r="E870" s="74" t="s">
        <v>2497</v>
      </c>
      <c r="F870" s="74">
        <v>3681398</v>
      </c>
      <c r="G870" s="74">
        <v>3681398</v>
      </c>
      <c r="H870" s="75">
        <v>3681398</v>
      </c>
      <c r="I870" s="74" t="s">
        <v>2829</v>
      </c>
      <c r="J870" s="74" t="s">
        <v>2832</v>
      </c>
      <c r="K870" s="74">
        <v>0</v>
      </c>
      <c r="L870" s="74">
        <v>0</v>
      </c>
      <c r="M870" s="74">
        <v>3681398</v>
      </c>
      <c r="N870" s="74">
        <v>3681398</v>
      </c>
      <c r="O870" s="74">
        <v>3681398</v>
      </c>
      <c r="P870" s="74">
        <v>3681398</v>
      </c>
      <c r="Q870" s="74">
        <v>3681398</v>
      </c>
      <c r="R870" s="74">
        <v>3681398</v>
      </c>
      <c r="S870" s="74">
        <v>3681398</v>
      </c>
    </row>
    <row r="871" spans="1:19" x14ac:dyDescent="0.35">
      <c r="A871" s="74" t="s">
        <v>877</v>
      </c>
      <c r="B871" s="74">
        <v>132</v>
      </c>
      <c r="C871" s="74" t="s">
        <v>1695</v>
      </c>
      <c r="D871" s="74">
        <v>63903</v>
      </c>
      <c r="E871" s="74" t="s">
        <v>2165</v>
      </c>
      <c r="F871" s="74">
        <v>5833009</v>
      </c>
      <c r="G871" s="74">
        <v>5833009</v>
      </c>
      <c r="H871" s="75">
        <v>5833009</v>
      </c>
      <c r="I871" s="74" t="s">
        <v>2829</v>
      </c>
      <c r="J871" s="74" t="s">
        <v>2833</v>
      </c>
      <c r="K871" s="74">
        <v>10000</v>
      </c>
      <c r="L871" s="74">
        <v>0</v>
      </c>
      <c r="M871" s="74">
        <v>5843009</v>
      </c>
      <c r="N871" s="74">
        <v>5843009</v>
      </c>
      <c r="O871" s="74">
        <v>5833009</v>
      </c>
      <c r="P871" s="74">
        <v>5843009</v>
      </c>
      <c r="Q871" s="74">
        <v>5833009</v>
      </c>
      <c r="R871" s="74">
        <v>5843009</v>
      </c>
      <c r="S871" s="74">
        <v>5833009</v>
      </c>
    </row>
    <row r="872" spans="1:19" x14ac:dyDescent="0.35">
      <c r="A872" s="74" t="s">
        <v>878</v>
      </c>
      <c r="B872" s="74">
        <v>132</v>
      </c>
      <c r="C872" s="74" t="s">
        <v>1695</v>
      </c>
      <c r="D872" s="74">
        <v>76904</v>
      </c>
      <c r="E872" s="74" t="s">
        <v>2229</v>
      </c>
      <c r="F872" s="74">
        <v>8181790</v>
      </c>
      <c r="G872" s="74">
        <v>8181790</v>
      </c>
      <c r="H872" s="75">
        <v>8181790</v>
      </c>
      <c r="I872" s="74" t="s">
        <v>2829</v>
      </c>
      <c r="J872" s="74" t="s">
        <v>2833</v>
      </c>
      <c r="K872" s="74">
        <v>10000</v>
      </c>
      <c r="L872" s="74">
        <v>0</v>
      </c>
      <c r="M872" s="74">
        <v>8191790</v>
      </c>
      <c r="N872" s="74">
        <v>8191790</v>
      </c>
      <c r="O872" s="74">
        <v>8181790</v>
      </c>
      <c r="P872" s="74">
        <v>17813790</v>
      </c>
      <c r="Q872" s="74">
        <v>17803790</v>
      </c>
      <c r="R872" s="74">
        <v>17813790</v>
      </c>
      <c r="S872" s="74">
        <v>17803790</v>
      </c>
    </row>
    <row r="873" spans="1:19" x14ac:dyDescent="0.35">
      <c r="A873" s="74" t="s">
        <v>879</v>
      </c>
      <c r="B873" s="74">
        <v>132</v>
      </c>
      <c r="C873" s="74" t="s">
        <v>1695</v>
      </c>
      <c r="D873" s="74">
        <v>85902</v>
      </c>
      <c r="E873" s="74" t="s">
        <v>2274</v>
      </c>
      <c r="F873" s="74">
        <v>160130</v>
      </c>
      <c r="G873" s="74">
        <v>160130</v>
      </c>
      <c r="H873" s="75">
        <v>160130</v>
      </c>
      <c r="I873" s="74" t="s">
        <v>2829</v>
      </c>
      <c r="J873" s="74" t="s">
        <v>2833</v>
      </c>
      <c r="K873" s="74">
        <v>0</v>
      </c>
      <c r="L873" s="74">
        <v>0</v>
      </c>
      <c r="M873" s="74">
        <v>160130</v>
      </c>
      <c r="N873" s="74">
        <v>160130</v>
      </c>
      <c r="O873" s="74">
        <v>160130</v>
      </c>
      <c r="P873" s="74">
        <v>160130</v>
      </c>
      <c r="Q873" s="74">
        <v>160130</v>
      </c>
      <c r="R873" s="74">
        <v>160130</v>
      </c>
      <c r="S873" s="74">
        <v>160130</v>
      </c>
    </row>
    <row r="874" spans="1:19" x14ac:dyDescent="0.35">
      <c r="A874" s="74" t="s">
        <v>880</v>
      </c>
      <c r="B874" s="74">
        <v>132</v>
      </c>
      <c r="C874" s="74" t="s">
        <v>1695</v>
      </c>
      <c r="D874" s="74">
        <v>132902</v>
      </c>
      <c r="E874" s="74" t="s">
        <v>2498</v>
      </c>
      <c r="F874" s="74">
        <v>415365408</v>
      </c>
      <c r="G874" s="74">
        <v>427536157</v>
      </c>
      <c r="H874" s="75">
        <v>415365408</v>
      </c>
      <c r="I874" s="74" t="s">
        <v>2829</v>
      </c>
      <c r="J874" s="74" t="s">
        <v>2833</v>
      </c>
      <c r="K874" s="74">
        <v>1455350</v>
      </c>
      <c r="L874" s="74">
        <v>748005</v>
      </c>
      <c r="M874" s="74">
        <v>416820758</v>
      </c>
      <c r="N874" s="74">
        <v>416072753</v>
      </c>
      <c r="O874" s="74">
        <v>414617403</v>
      </c>
      <c r="P874" s="74">
        <v>416820758</v>
      </c>
      <c r="Q874" s="74">
        <v>415365408</v>
      </c>
      <c r="R874" s="74">
        <v>416072753</v>
      </c>
      <c r="S874" s="74">
        <v>414617403</v>
      </c>
    </row>
    <row r="875" spans="1:19" x14ac:dyDescent="0.35">
      <c r="A875" s="74" t="s">
        <v>881</v>
      </c>
      <c r="B875" s="74">
        <v>132</v>
      </c>
      <c r="C875" s="74" t="s">
        <v>1695</v>
      </c>
      <c r="D875" s="74">
        <v>208902</v>
      </c>
      <c r="E875" s="74" t="s">
        <v>2499</v>
      </c>
      <c r="F875" s="74">
        <v>32688519</v>
      </c>
      <c r="G875" s="74">
        <v>32688519</v>
      </c>
      <c r="H875" s="75">
        <v>32688519</v>
      </c>
      <c r="I875" s="74" t="s">
        <v>2829</v>
      </c>
      <c r="J875" s="74" t="s">
        <v>2833</v>
      </c>
      <c r="K875" s="74">
        <v>155000</v>
      </c>
      <c r="L875" s="74">
        <v>0</v>
      </c>
      <c r="M875" s="74">
        <v>32843519</v>
      </c>
      <c r="N875" s="74">
        <v>32843519</v>
      </c>
      <c r="O875" s="74">
        <v>32688519</v>
      </c>
      <c r="P875" s="74">
        <v>32843519</v>
      </c>
      <c r="Q875" s="74">
        <v>32688519</v>
      </c>
      <c r="R875" s="74">
        <v>32843519</v>
      </c>
      <c r="S875" s="74">
        <v>32688519</v>
      </c>
    </row>
    <row r="876" spans="1:19" x14ac:dyDescent="0.35">
      <c r="A876" s="74" t="s">
        <v>882</v>
      </c>
      <c r="B876" s="74">
        <v>133</v>
      </c>
      <c r="C876" s="74" t="s">
        <v>1696</v>
      </c>
      <c r="D876" s="74">
        <v>10901</v>
      </c>
      <c r="E876" s="74" t="s">
        <v>1866</v>
      </c>
      <c r="F876" s="74">
        <v>10789995</v>
      </c>
      <c r="G876" s="74">
        <v>10789995</v>
      </c>
      <c r="H876" s="75">
        <v>10789995</v>
      </c>
      <c r="I876" s="74" t="s">
        <v>2829</v>
      </c>
      <c r="J876" s="74" t="s">
        <v>2832</v>
      </c>
      <c r="K876" s="74">
        <v>30000</v>
      </c>
      <c r="L876" s="74">
        <v>0</v>
      </c>
      <c r="M876" s="74">
        <v>10819995</v>
      </c>
      <c r="N876" s="74">
        <v>10819995</v>
      </c>
      <c r="O876" s="74">
        <v>10789995</v>
      </c>
      <c r="P876" s="74">
        <v>10819995</v>
      </c>
      <c r="Q876" s="74">
        <v>10789995</v>
      </c>
      <c r="R876" s="74">
        <v>10819995</v>
      </c>
      <c r="S876" s="74">
        <v>10789995</v>
      </c>
    </row>
    <row r="877" spans="1:19" x14ac:dyDescent="0.35">
      <c r="A877" s="74" t="s">
        <v>883</v>
      </c>
      <c r="B877" s="74">
        <v>133</v>
      </c>
      <c r="C877" s="74" t="s">
        <v>1696</v>
      </c>
      <c r="D877" s="74">
        <v>86902</v>
      </c>
      <c r="E877" s="74" t="s">
        <v>2277</v>
      </c>
      <c r="F877" s="74">
        <v>48907449</v>
      </c>
      <c r="G877" s="74">
        <v>48907449</v>
      </c>
      <c r="H877" s="75">
        <v>48907449</v>
      </c>
      <c r="I877" s="74" t="s">
        <v>2829</v>
      </c>
      <c r="J877" s="74" t="s">
        <v>2832</v>
      </c>
      <c r="K877" s="74">
        <v>1874779</v>
      </c>
      <c r="L877" s="74">
        <v>0</v>
      </c>
      <c r="M877" s="74">
        <v>50782228</v>
      </c>
      <c r="N877" s="74">
        <v>50782228</v>
      </c>
      <c r="O877" s="74">
        <v>48907449</v>
      </c>
      <c r="P877" s="74">
        <v>50782228</v>
      </c>
      <c r="Q877" s="74">
        <v>48907449</v>
      </c>
      <c r="R877" s="74">
        <v>50782228</v>
      </c>
      <c r="S877" s="74">
        <v>48907449</v>
      </c>
    </row>
    <row r="878" spans="1:19" x14ac:dyDescent="0.35">
      <c r="A878" s="74" t="s">
        <v>884</v>
      </c>
      <c r="B878" s="74">
        <v>133</v>
      </c>
      <c r="C878" s="74" t="s">
        <v>1696</v>
      </c>
      <c r="D878" s="74">
        <v>130902</v>
      </c>
      <c r="E878" s="74" t="s">
        <v>2495</v>
      </c>
      <c r="F878" s="74">
        <v>181283252</v>
      </c>
      <c r="G878" s="74">
        <v>181283252</v>
      </c>
      <c r="H878" s="75">
        <v>181283252</v>
      </c>
      <c r="I878" s="74" t="s">
        <v>2829</v>
      </c>
      <c r="J878" s="74" t="s">
        <v>2832</v>
      </c>
      <c r="K878" s="74">
        <v>4211008</v>
      </c>
      <c r="L878" s="74">
        <v>0</v>
      </c>
      <c r="M878" s="74">
        <v>185494260</v>
      </c>
      <c r="N878" s="74">
        <v>185494260</v>
      </c>
      <c r="O878" s="74">
        <v>181283252</v>
      </c>
      <c r="P878" s="74">
        <v>185494260</v>
      </c>
      <c r="Q878" s="74">
        <v>181283252</v>
      </c>
      <c r="R878" s="74">
        <v>185494260</v>
      </c>
      <c r="S878" s="74">
        <v>181283252</v>
      </c>
    </row>
    <row r="879" spans="1:19" x14ac:dyDescent="0.35">
      <c r="A879" s="74" t="s">
        <v>885</v>
      </c>
      <c r="B879" s="74">
        <v>133</v>
      </c>
      <c r="C879" s="74" t="s">
        <v>1696</v>
      </c>
      <c r="D879" s="74">
        <v>133901</v>
      </c>
      <c r="E879" s="74" t="s">
        <v>2500</v>
      </c>
      <c r="F879" s="74">
        <v>310956151</v>
      </c>
      <c r="G879" s="74">
        <v>310956151</v>
      </c>
      <c r="H879" s="75">
        <v>310956151</v>
      </c>
      <c r="I879" s="74" t="s">
        <v>2829</v>
      </c>
      <c r="J879" s="74" t="s">
        <v>2832</v>
      </c>
      <c r="K879" s="74">
        <v>8289248</v>
      </c>
      <c r="L879" s="74">
        <v>0</v>
      </c>
      <c r="M879" s="74">
        <v>319245399</v>
      </c>
      <c r="N879" s="74">
        <v>319245399</v>
      </c>
      <c r="O879" s="74">
        <v>310956151</v>
      </c>
      <c r="P879" s="74">
        <v>319245399</v>
      </c>
      <c r="Q879" s="74">
        <v>310956151</v>
      </c>
      <c r="R879" s="74">
        <v>319245399</v>
      </c>
      <c r="S879" s="74">
        <v>310956151</v>
      </c>
    </row>
    <row r="880" spans="1:19" x14ac:dyDescent="0.35">
      <c r="A880" s="74" t="s">
        <v>886</v>
      </c>
      <c r="B880" s="74">
        <v>133</v>
      </c>
      <c r="C880" s="74" t="s">
        <v>1696</v>
      </c>
      <c r="D880" s="74">
        <v>133902</v>
      </c>
      <c r="E880" s="74" t="s">
        <v>2501</v>
      </c>
      <c r="F880" s="74">
        <v>390539334</v>
      </c>
      <c r="G880" s="74">
        <v>390539334</v>
      </c>
      <c r="H880" s="75">
        <v>390539334</v>
      </c>
      <c r="I880" s="74" t="s">
        <v>2829</v>
      </c>
      <c r="J880" s="74" t="s">
        <v>2832</v>
      </c>
      <c r="K880" s="74">
        <v>4626175</v>
      </c>
      <c r="L880" s="74">
        <v>0</v>
      </c>
      <c r="M880" s="74">
        <v>395165509</v>
      </c>
      <c r="N880" s="74">
        <v>395165509</v>
      </c>
      <c r="O880" s="74">
        <v>390539334</v>
      </c>
      <c r="P880" s="74">
        <v>395165509</v>
      </c>
      <c r="Q880" s="74">
        <v>390539334</v>
      </c>
      <c r="R880" s="74">
        <v>395165509</v>
      </c>
      <c r="S880" s="74">
        <v>390539334</v>
      </c>
    </row>
    <row r="881" spans="1:19" x14ac:dyDescent="0.35">
      <c r="A881" s="74" t="s">
        <v>887</v>
      </c>
      <c r="B881" s="74">
        <v>133</v>
      </c>
      <c r="C881" s="74" t="s">
        <v>1696</v>
      </c>
      <c r="D881" s="74">
        <v>133903</v>
      </c>
      <c r="E881" s="74" t="s">
        <v>2502</v>
      </c>
      <c r="F881" s="74">
        <v>2652147624</v>
      </c>
      <c r="G881" s="74">
        <v>2652147624</v>
      </c>
      <c r="H881" s="75">
        <v>2652147624</v>
      </c>
      <c r="I881" s="74" t="s">
        <v>2829</v>
      </c>
      <c r="J881" s="74" t="s">
        <v>2832</v>
      </c>
      <c r="K881" s="74">
        <v>80035460</v>
      </c>
      <c r="L881" s="74">
        <v>0</v>
      </c>
      <c r="M881" s="74">
        <v>2732183084</v>
      </c>
      <c r="N881" s="74">
        <v>2732183084</v>
      </c>
      <c r="O881" s="74">
        <v>2652147624</v>
      </c>
      <c r="P881" s="74">
        <v>2732183084</v>
      </c>
      <c r="Q881" s="74">
        <v>2652147624</v>
      </c>
      <c r="R881" s="74">
        <v>2732183084</v>
      </c>
      <c r="S881" s="74">
        <v>2652147624</v>
      </c>
    </row>
    <row r="882" spans="1:19" x14ac:dyDescent="0.35">
      <c r="A882" s="74" t="s">
        <v>888</v>
      </c>
      <c r="B882" s="74">
        <v>133</v>
      </c>
      <c r="C882" s="74" t="s">
        <v>1696</v>
      </c>
      <c r="D882" s="74">
        <v>133904</v>
      </c>
      <c r="E882" s="74" t="s">
        <v>2503</v>
      </c>
      <c r="F882" s="74">
        <v>552100852</v>
      </c>
      <c r="G882" s="74">
        <v>552100852</v>
      </c>
      <c r="H882" s="75">
        <v>552100852</v>
      </c>
      <c r="I882" s="74" t="s">
        <v>2829</v>
      </c>
      <c r="J882" s="74" t="s">
        <v>2832</v>
      </c>
      <c r="K882" s="74">
        <v>19792527</v>
      </c>
      <c r="L882" s="74">
        <v>0</v>
      </c>
      <c r="M882" s="74">
        <v>571893379</v>
      </c>
      <c r="N882" s="74">
        <v>571893379</v>
      </c>
      <c r="O882" s="74">
        <v>552100852</v>
      </c>
      <c r="P882" s="74">
        <v>571893379</v>
      </c>
      <c r="Q882" s="74">
        <v>552100852</v>
      </c>
      <c r="R882" s="74">
        <v>571893379</v>
      </c>
      <c r="S882" s="74">
        <v>552100852</v>
      </c>
    </row>
    <row r="883" spans="1:19" x14ac:dyDescent="0.35">
      <c r="A883" s="74" t="s">
        <v>889</v>
      </c>
      <c r="B883" s="74">
        <v>133</v>
      </c>
      <c r="C883" s="74" t="s">
        <v>1696</v>
      </c>
      <c r="D883" s="74">
        <v>133905</v>
      </c>
      <c r="E883" s="74" t="s">
        <v>2504</v>
      </c>
      <c r="F883" s="74">
        <v>66581032</v>
      </c>
      <c r="G883" s="74">
        <v>66581032</v>
      </c>
      <c r="H883" s="75">
        <v>66581032</v>
      </c>
      <c r="I883" s="74" t="s">
        <v>2829</v>
      </c>
      <c r="J883" s="74" t="s">
        <v>2832</v>
      </c>
      <c r="K883" s="74">
        <v>348725</v>
      </c>
      <c r="L883" s="74">
        <v>0</v>
      </c>
      <c r="M883" s="74">
        <v>66929757</v>
      </c>
      <c r="N883" s="74">
        <v>66929757</v>
      </c>
      <c r="O883" s="74">
        <v>66581032</v>
      </c>
      <c r="P883" s="74">
        <v>66929757</v>
      </c>
      <c r="Q883" s="74">
        <v>66581032</v>
      </c>
      <c r="R883" s="74">
        <v>66929757</v>
      </c>
      <c r="S883" s="74">
        <v>66581032</v>
      </c>
    </row>
    <row r="884" spans="1:19" x14ac:dyDescent="0.35">
      <c r="A884" s="74" t="s">
        <v>890</v>
      </c>
      <c r="B884" s="74">
        <v>134</v>
      </c>
      <c r="C884" s="74" t="s">
        <v>1697</v>
      </c>
      <c r="D884" s="74">
        <v>86902</v>
      </c>
      <c r="E884" s="74" t="s">
        <v>2277</v>
      </c>
      <c r="F884" s="74">
        <v>45957796</v>
      </c>
      <c r="G884" s="74">
        <v>45957796</v>
      </c>
      <c r="H884" s="75">
        <v>45957796</v>
      </c>
      <c r="I884" s="74" t="s">
        <v>2829</v>
      </c>
      <c r="J884" s="74" t="s">
        <v>2832</v>
      </c>
      <c r="K884" s="74">
        <v>1119175</v>
      </c>
      <c r="L884" s="74">
        <v>0</v>
      </c>
      <c r="M884" s="74">
        <v>47076971</v>
      </c>
      <c r="N884" s="74">
        <v>47076971</v>
      </c>
      <c r="O884" s="74">
        <v>45957796</v>
      </c>
      <c r="P884" s="74">
        <v>47076971</v>
      </c>
      <c r="Q884" s="74">
        <v>45957796</v>
      </c>
      <c r="R884" s="74">
        <v>47076971</v>
      </c>
      <c r="S884" s="74">
        <v>45957796</v>
      </c>
    </row>
    <row r="885" spans="1:19" x14ac:dyDescent="0.35">
      <c r="A885" s="74" t="s">
        <v>891</v>
      </c>
      <c r="B885" s="74">
        <v>134</v>
      </c>
      <c r="C885" s="74" t="s">
        <v>1697</v>
      </c>
      <c r="D885" s="74">
        <v>134901</v>
      </c>
      <c r="E885" s="74" t="s">
        <v>2505</v>
      </c>
      <c r="F885" s="74">
        <v>427200363</v>
      </c>
      <c r="G885" s="74">
        <v>443053717</v>
      </c>
      <c r="H885" s="75">
        <v>427200363</v>
      </c>
      <c r="I885" s="74" t="s">
        <v>2829</v>
      </c>
      <c r="J885" s="74" t="s">
        <v>2833</v>
      </c>
      <c r="K885" s="74">
        <v>9403068</v>
      </c>
      <c r="L885" s="74">
        <v>0</v>
      </c>
      <c r="M885" s="74">
        <v>436603431</v>
      </c>
      <c r="N885" s="74">
        <v>436603431</v>
      </c>
      <c r="O885" s="74">
        <v>427200363</v>
      </c>
      <c r="P885" s="74">
        <v>436603431</v>
      </c>
      <c r="Q885" s="74">
        <v>427200363</v>
      </c>
      <c r="R885" s="74">
        <v>436603431</v>
      </c>
      <c r="S885" s="74">
        <v>427200363</v>
      </c>
    </row>
    <row r="886" spans="1:19" x14ac:dyDescent="0.35">
      <c r="A886" s="74" t="s">
        <v>892</v>
      </c>
      <c r="B886" s="74">
        <v>134</v>
      </c>
      <c r="C886" s="74" t="s">
        <v>1697</v>
      </c>
      <c r="D886" s="74">
        <v>157901</v>
      </c>
      <c r="E886" s="74" t="s">
        <v>2506</v>
      </c>
      <c r="F886" s="74">
        <v>1997113</v>
      </c>
      <c r="G886" s="74">
        <v>1997113</v>
      </c>
      <c r="H886" s="75">
        <v>1997113</v>
      </c>
      <c r="I886" s="74" t="s">
        <v>2829</v>
      </c>
      <c r="J886" s="74" t="s">
        <v>2832</v>
      </c>
      <c r="K886" s="74">
        <v>0</v>
      </c>
      <c r="L886" s="74">
        <v>0</v>
      </c>
      <c r="M886" s="74">
        <v>1997113</v>
      </c>
      <c r="N886" s="74">
        <v>1997113</v>
      </c>
      <c r="O886" s="74">
        <v>1997113</v>
      </c>
      <c r="P886" s="74">
        <v>1997113</v>
      </c>
      <c r="Q886" s="74">
        <v>1997113</v>
      </c>
      <c r="R886" s="74">
        <v>1997113</v>
      </c>
      <c r="S886" s="74">
        <v>1997113</v>
      </c>
    </row>
    <row r="887" spans="1:19" x14ac:dyDescent="0.35">
      <c r="A887" s="74" t="s">
        <v>893</v>
      </c>
      <c r="B887" s="74">
        <v>135</v>
      </c>
      <c r="C887" s="74" t="s">
        <v>1698</v>
      </c>
      <c r="D887" s="74">
        <v>78901</v>
      </c>
      <c r="E887" s="74" t="s">
        <v>2239</v>
      </c>
      <c r="F887" s="74">
        <v>1923710</v>
      </c>
      <c r="G887" s="74">
        <v>1923710</v>
      </c>
      <c r="H887" s="75">
        <v>1923710</v>
      </c>
      <c r="I887" s="74" t="s">
        <v>2829</v>
      </c>
      <c r="J887" s="74" t="s">
        <v>2832</v>
      </c>
      <c r="K887" s="74">
        <v>0</v>
      </c>
      <c r="L887" s="74">
        <v>0</v>
      </c>
      <c r="M887" s="74">
        <v>1923710</v>
      </c>
      <c r="N887" s="74">
        <v>1923710</v>
      </c>
      <c r="O887" s="74">
        <v>1923710</v>
      </c>
      <c r="P887" s="74">
        <v>1923710</v>
      </c>
      <c r="Q887" s="74">
        <v>1923710</v>
      </c>
      <c r="R887" s="74">
        <v>1923710</v>
      </c>
      <c r="S887" s="74">
        <v>1923710</v>
      </c>
    </row>
    <row r="888" spans="1:19" x14ac:dyDescent="0.35">
      <c r="A888" s="74" t="s">
        <v>894</v>
      </c>
      <c r="B888" s="74">
        <v>135</v>
      </c>
      <c r="C888" s="74" t="s">
        <v>1698</v>
      </c>
      <c r="D888" s="74">
        <v>135001</v>
      </c>
      <c r="E888" s="74" t="s">
        <v>2507</v>
      </c>
      <c r="F888" s="74">
        <v>169354248</v>
      </c>
      <c r="G888" s="74">
        <v>169354248</v>
      </c>
      <c r="H888" s="75">
        <v>169354248</v>
      </c>
      <c r="I888" s="74" t="s">
        <v>2829</v>
      </c>
      <c r="J888" s="74" t="s">
        <v>2832</v>
      </c>
      <c r="K888" s="74">
        <v>0</v>
      </c>
      <c r="L888" s="74">
        <v>123850</v>
      </c>
      <c r="M888" s="74">
        <v>169354248</v>
      </c>
      <c r="N888" s="74">
        <v>169230398</v>
      </c>
      <c r="O888" s="74">
        <v>169230398</v>
      </c>
      <c r="P888" s="74">
        <v>169354248</v>
      </c>
      <c r="Q888" s="74">
        <v>169354248</v>
      </c>
      <c r="R888" s="74">
        <v>169230398</v>
      </c>
      <c r="S888" s="74">
        <v>169230398</v>
      </c>
    </row>
    <row r="889" spans="1:19" x14ac:dyDescent="0.35">
      <c r="A889" s="74" t="s">
        <v>895</v>
      </c>
      <c r="B889" s="74">
        <v>136</v>
      </c>
      <c r="C889" s="74" t="s">
        <v>1699</v>
      </c>
      <c r="D889" s="74">
        <v>136901</v>
      </c>
      <c r="E889" s="74" t="s">
        <v>2508</v>
      </c>
      <c r="F889" s="74">
        <v>315676875</v>
      </c>
      <c r="G889" s="74">
        <v>315676875</v>
      </c>
      <c r="H889" s="75">
        <v>315676875</v>
      </c>
      <c r="I889" s="74" t="s">
        <v>2829</v>
      </c>
      <c r="J889" s="74" t="s">
        <v>2832</v>
      </c>
      <c r="K889" s="74">
        <v>7723543</v>
      </c>
      <c r="L889" s="74">
        <v>0</v>
      </c>
      <c r="M889" s="74">
        <v>323400418</v>
      </c>
      <c r="N889" s="74">
        <v>323400418</v>
      </c>
      <c r="O889" s="74">
        <v>315676875</v>
      </c>
      <c r="P889" s="74">
        <v>439151458</v>
      </c>
      <c r="Q889" s="74">
        <v>431427915</v>
      </c>
      <c r="R889" s="74">
        <v>439151458</v>
      </c>
      <c r="S889" s="74">
        <v>431427915</v>
      </c>
    </row>
    <row r="890" spans="1:19" x14ac:dyDescent="0.35">
      <c r="A890" s="74" t="s">
        <v>896</v>
      </c>
      <c r="B890" s="74">
        <v>137</v>
      </c>
      <c r="C890" s="74" t="s">
        <v>1700</v>
      </c>
      <c r="D890" s="74">
        <v>137901</v>
      </c>
      <c r="E890" s="74" t="s">
        <v>2509</v>
      </c>
      <c r="F890" s="74">
        <v>850689052</v>
      </c>
      <c r="G890" s="74">
        <v>925420723</v>
      </c>
      <c r="H890" s="75">
        <v>925420723</v>
      </c>
      <c r="I890" s="74" t="s">
        <v>2830</v>
      </c>
      <c r="J890" s="74" t="s">
        <v>2836</v>
      </c>
      <c r="K890" s="74">
        <v>34380236</v>
      </c>
      <c r="L890" s="74">
        <v>0</v>
      </c>
      <c r="M890" s="74">
        <v>960172038</v>
      </c>
      <c r="N890" s="74">
        <v>960172038</v>
      </c>
      <c r="O890" s="74">
        <v>925420723</v>
      </c>
      <c r="P890" s="74">
        <v>960172038</v>
      </c>
      <c r="Q890" s="74">
        <v>925420723</v>
      </c>
      <c r="R890" s="74">
        <v>960172038</v>
      </c>
      <c r="S890" s="74">
        <v>925420723</v>
      </c>
    </row>
    <row r="891" spans="1:19" x14ac:dyDescent="0.35">
      <c r="A891" s="74" t="s">
        <v>897</v>
      </c>
      <c r="B891" s="74">
        <v>137</v>
      </c>
      <c r="C891" s="74" t="s">
        <v>1700</v>
      </c>
      <c r="D891" s="74">
        <v>137902</v>
      </c>
      <c r="E891" s="74" t="s">
        <v>2510</v>
      </c>
      <c r="F891" s="74">
        <v>173839337</v>
      </c>
      <c r="G891" s="74">
        <v>185919549</v>
      </c>
      <c r="H891" s="75">
        <v>185919549</v>
      </c>
      <c r="I891" s="74" t="s">
        <v>2830</v>
      </c>
      <c r="J891" s="74" t="s">
        <v>2836</v>
      </c>
      <c r="K891" s="74">
        <v>7336094</v>
      </c>
      <c r="L891" s="74">
        <v>4865792</v>
      </c>
      <c r="M891" s="74">
        <v>193349139</v>
      </c>
      <c r="N891" s="74">
        <v>188422064</v>
      </c>
      <c r="O891" s="74">
        <v>180992474</v>
      </c>
      <c r="P891" s="74">
        <v>193349139</v>
      </c>
      <c r="Q891" s="74">
        <v>185919549</v>
      </c>
      <c r="R891" s="74">
        <v>188422064</v>
      </c>
      <c r="S891" s="74">
        <v>180992474</v>
      </c>
    </row>
    <row r="892" spans="1:19" x14ac:dyDescent="0.35">
      <c r="A892" s="74" t="s">
        <v>898</v>
      </c>
      <c r="B892" s="74">
        <v>137</v>
      </c>
      <c r="C892" s="74" t="s">
        <v>1700</v>
      </c>
      <c r="D892" s="74">
        <v>137903</v>
      </c>
      <c r="E892" s="74" t="s">
        <v>2497</v>
      </c>
      <c r="F892" s="74">
        <v>252542269</v>
      </c>
      <c r="G892" s="74">
        <v>264113645</v>
      </c>
      <c r="H892" s="75">
        <v>264113645</v>
      </c>
      <c r="I892" s="74" t="s">
        <v>2830</v>
      </c>
      <c r="J892" s="74" t="s">
        <v>2836</v>
      </c>
      <c r="K892" s="74">
        <v>3378910</v>
      </c>
      <c r="L892" s="74">
        <v>0</v>
      </c>
      <c r="M892" s="74">
        <v>267459845</v>
      </c>
      <c r="N892" s="74">
        <v>267459845</v>
      </c>
      <c r="O892" s="74">
        <v>264113645</v>
      </c>
      <c r="P892" s="74">
        <v>267459845</v>
      </c>
      <c r="Q892" s="74">
        <v>264113645</v>
      </c>
      <c r="R892" s="74">
        <v>267459845</v>
      </c>
      <c r="S892" s="74">
        <v>264113645</v>
      </c>
    </row>
    <row r="893" spans="1:19" x14ac:dyDescent="0.35">
      <c r="A893" s="74" t="s">
        <v>899</v>
      </c>
      <c r="B893" s="74">
        <v>137</v>
      </c>
      <c r="C893" s="74" t="s">
        <v>1700</v>
      </c>
      <c r="D893" s="74">
        <v>137904</v>
      </c>
      <c r="E893" s="74" t="s">
        <v>2511</v>
      </c>
      <c r="F893" s="74">
        <v>109841538</v>
      </c>
      <c r="G893" s="74">
        <v>113750024</v>
      </c>
      <c r="H893" s="75">
        <v>109841538</v>
      </c>
      <c r="I893" s="74" t="s">
        <v>2829</v>
      </c>
      <c r="J893" s="74" t="s">
        <v>2833</v>
      </c>
      <c r="K893" s="74">
        <v>0</v>
      </c>
      <c r="L893" s="74">
        <v>0</v>
      </c>
      <c r="M893" s="74">
        <v>109841538</v>
      </c>
      <c r="N893" s="74">
        <v>109841538</v>
      </c>
      <c r="O893" s="74">
        <v>109841538</v>
      </c>
      <c r="P893" s="74">
        <v>109841538</v>
      </c>
      <c r="Q893" s="74">
        <v>109841538</v>
      </c>
      <c r="R893" s="74">
        <v>109841538</v>
      </c>
      <c r="S893" s="74">
        <v>109841538</v>
      </c>
    </row>
    <row r="894" spans="1:19" x14ac:dyDescent="0.35">
      <c r="A894" s="74" t="s">
        <v>900</v>
      </c>
      <c r="B894" s="74">
        <v>138</v>
      </c>
      <c r="C894" s="74" t="s">
        <v>1701</v>
      </c>
      <c r="D894" s="74">
        <v>12901</v>
      </c>
      <c r="E894" s="74" t="s">
        <v>1875</v>
      </c>
      <c r="F894" s="74">
        <v>10313689</v>
      </c>
      <c r="G894" s="74">
        <v>10313689</v>
      </c>
      <c r="H894" s="75">
        <v>10313689</v>
      </c>
      <c r="I894" s="74" t="s">
        <v>2829</v>
      </c>
      <c r="J894" s="74" t="s">
        <v>2832</v>
      </c>
      <c r="K894" s="74">
        <v>163200</v>
      </c>
      <c r="L894" s="74">
        <v>0</v>
      </c>
      <c r="M894" s="74">
        <v>10476889</v>
      </c>
      <c r="N894" s="74">
        <v>10476889</v>
      </c>
      <c r="O894" s="74">
        <v>10313689</v>
      </c>
      <c r="P894" s="74">
        <v>119555689</v>
      </c>
      <c r="Q894" s="74">
        <v>119392489</v>
      </c>
      <c r="R894" s="74">
        <v>119555689</v>
      </c>
      <c r="S894" s="74">
        <v>119392489</v>
      </c>
    </row>
    <row r="895" spans="1:19" x14ac:dyDescent="0.35">
      <c r="A895" s="74" t="s">
        <v>901</v>
      </c>
      <c r="B895" s="74">
        <v>138</v>
      </c>
      <c r="C895" s="74" t="s">
        <v>1701</v>
      </c>
      <c r="D895" s="74">
        <v>78901</v>
      </c>
      <c r="E895" s="74" t="s">
        <v>2239</v>
      </c>
      <c r="F895" s="74">
        <v>9120690</v>
      </c>
      <c r="G895" s="74">
        <v>9120690</v>
      </c>
      <c r="H895" s="75">
        <v>9120690</v>
      </c>
      <c r="I895" s="74" t="s">
        <v>2829</v>
      </c>
      <c r="J895" s="74" t="s">
        <v>2832</v>
      </c>
      <c r="K895" s="74">
        <v>56200</v>
      </c>
      <c r="L895" s="74">
        <v>0</v>
      </c>
      <c r="M895" s="74">
        <v>9176890</v>
      </c>
      <c r="N895" s="74">
        <v>9176890</v>
      </c>
      <c r="O895" s="74">
        <v>9120690</v>
      </c>
      <c r="P895" s="74">
        <v>9176890</v>
      </c>
      <c r="Q895" s="74">
        <v>9120690</v>
      </c>
      <c r="R895" s="74">
        <v>9176890</v>
      </c>
      <c r="S895" s="74">
        <v>9120690</v>
      </c>
    </row>
    <row r="896" spans="1:19" x14ac:dyDescent="0.35">
      <c r="A896" s="74" t="s">
        <v>902</v>
      </c>
      <c r="B896" s="74">
        <v>138</v>
      </c>
      <c r="C896" s="74" t="s">
        <v>1701</v>
      </c>
      <c r="D896" s="74">
        <v>138902</v>
      </c>
      <c r="E896" s="74" t="s">
        <v>2361</v>
      </c>
      <c r="F896" s="74">
        <v>59517547</v>
      </c>
      <c r="G896" s="74">
        <v>59517547</v>
      </c>
      <c r="H896" s="75">
        <v>59517547</v>
      </c>
      <c r="I896" s="74" t="s">
        <v>2829</v>
      </c>
      <c r="J896" s="74" t="s">
        <v>2832</v>
      </c>
      <c r="K896" s="74">
        <v>2786050</v>
      </c>
      <c r="L896" s="74">
        <v>0</v>
      </c>
      <c r="M896" s="74">
        <v>62303597</v>
      </c>
      <c r="N896" s="74">
        <v>62303597</v>
      </c>
      <c r="O896" s="74">
        <v>59517547</v>
      </c>
      <c r="P896" s="74">
        <v>62303597</v>
      </c>
      <c r="Q896" s="74">
        <v>59517547</v>
      </c>
      <c r="R896" s="74">
        <v>62303597</v>
      </c>
      <c r="S896" s="74">
        <v>59517547</v>
      </c>
    </row>
    <row r="897" spans="1:19" x14ac:dyDescent="0.35">
      <c r="A897" s="74" t="s">
        <v>903</v>
      </c>
      <c r="B897" s="74">
        <v>138</v>
      </c>
      <c r="C897" s="74" t="s">
        <v>1701</v>
      </c>
      <c r="D897" s="74">
        <v>138903</v>
      </c>
      <c r="E897" s="74" t="s">
        <v>2362</v>
      </c>
      <c r="F897" s="74">
        <v>87551511</v>
      </c>
      <c r="G897" s="74">
        <v>87551511</v>
      </c>
      <c r="H897" s="75">
        <v>87551511</v>
      </c>
      <c r="I897" s="74" t="s">
        <v>2829</v>
      </c>
      <c r="J897" s="74" t="s">
        <v>2832</v>
      </c>
      <c r="K897" s="74">
        <v>3702320</v>
      </c>
      <c r="L897" s="74">
        <v>0</v>
      </c>
      <c r="M897" s="74">
        <v>91253831</v>
      </c>
      <c r="N897" s="74">
        <v>91253831</v>
      </c>
      <c r="O897" s="74">
        <v>87551511</v>
      </c>
      <c r="P897" s="74">
        <v>123683041</v>
      </c>
      <c r="Q897" s="74">
        <v>119980721</v>
      </c>
      <c r="R897" s="74">
        <v>123683041</v>
      </c>
      <c r="S897" s="74">
        <v>119980721</v>
      </c>
    </row>
    <row r="898" spans="1:19" x14ac:dyDescent="0.35">
      <c r="A898" s="74" t="s">
        <v>904</v>
      </c>
      <c r="B898" s="74">
        <v>138</v>
      </c>
      <c r="C898" s="74" t="s">
        <v>1701</v>
      </c>
      <c r="D898" s="74">
        <v>138904</v>
      </c>
      <c r="E898" s="74" t="s">
        <v>2512</v>
      </c>
      <c r="F898" s="74">
        <v>61117486</v>
      </c>
      <c r="G898" s="74">
        <v>61117486</v>
      </c>
      <c r="H898" s="75">
        <v>61117486</v>
      </c>
      <c r="I898" s="74" t="s">
        <v>2829</v>
      </c>
      <c r="J898" s="74" t="s">
        <v>2832</v>
      </c>
      <c r="K898" s="74">
        <v>592730</v>
      </c>
      <c r="L898" s="74">
        <v>0</v>
      </c>
      <c r="M898" s="74">
        <v>61710216</v>
      </c>
      <c r="N898" s="74">
        <v>61710216</v>
      </c>
      <c r="O898" s="74">
        <v>61117486</v>
      </c>
      <c r="P898" s="74">
        <v>61710216</v>
      </c>
      <c r="Q898" s="74">
        <v>61117486</v>
      </c>
      <c r="R898" s="74">
        <v>61710216</v>
      </c>
      <c r="S898" s="74">
        <v>61117486</v>
      </c>
    </row>
    <row r="899" spans="1:19" x14ac:dyDescent="0.35">
      <c r="A899" s="74" t="s">
        <v>905</v>
      </c>
      <c r="B899" s="74">
        <v>139</v>
      </c>
      <c r="C899" s="74" t="s">
        <v>1702</v>
      </c>
      <c r="D899" s="74">
        <v>74907</v>
      </c>
      <c r="E899" s="74" t="s">
        <v>2217</v>
      </c>
      <c r="F899" s="74">
        <v>6477743</v>
      </c>
      <c r="G899" s="74">
        <v>6477743</v>
      </c>
      <c r="H899" s="75">
        <v>6477743</v>
      </c>
      <c r="I899" s="74" t="s">
        <v>2829</v>
      </c>
      <c r="J899" s="74" t="s">
        <v>2833</v>
      </c>
      <c r="K899" s="74">
        <v>77550</v>
      </c>
      <c r="L899" s="74">
        <v>0</v>
      </c>
      <c r="M899" s="74">
        <v>6555293</v>
      </c>
      <c r="N899" s="74">
        <v>6555293</v>
      </c>
      <c r="O899" s="74">
        <v>6477743</v>
      </c>
      <c r="P899" s="74">
        <v>6555293</v>
      </c>
      <c r="Q899" s="74">
        <v>6477743</v>
      </c>
      <c r="R899" s="74">
        <v>6555293</v>
      </c>
      <c r="S899" s="74">
        <v>6477743</v>
      </c>
    </row>
    <row r="900" spans="1:19" x14ac:dyDescent="0.35">
      <c r="A900" s="74" t="s">
        <v>906</v>
      </c>
      <c r="B900" s="74">
        <v>139</v>
      </c>
      <c r="C900" s="74" t="s">
        <v>1702</v>
      </c>
      <c r="D900" s="74">
        <v>139905</v>
      </c>
      <c r="E900" s="74" t="s">
        <v>2148</v>
      </c>
      <c r="F900" s="74">
        <v>977495887</v>
      </c>
      <c r="G900" s="74">
        <v>995483946</v>
      </c>
      <c r="H900" s="75">
        <v>995483946</v>
      </c>
      <c r="I900" s="74" t="s">
        <v>2830</v>
      </c>
      <c r="J900" s="74" t="s">
        <v>2836</v>
      </c>
      <c r="K900" s="74">
        <v>8863513</v>
      </c>
      <c r="L900" s="74">
        <v>0</v>
      </c>
      <c r="M900" s="74">
        <v>1004347459</v>
      </c>
      <c r="N900" s="74">
        <v>1004347459</v>
      </c>
      <c r="O900" s="74">
        <v>995483946</v>
      </c>
      <c r="P900" s="74">
        <v>1004347459</v>
      </c>
      <c r="Q900" s="74">
        <v>995483946</v>
      </c>
      <c r="R900" s="74">
        <v>1004347459</v>
      </c>
      <c r="S900" s="74">
        <v>995483946</v>
      </c>
    </row>
    <row r="901" spans="1:19" x14ac:dyDescent="0.35">
      <c r="A901" s="74" t="s">
        <v>907</v>
      </c>
      <c r="B901" s="74">
        <v>139</v>
      </c>
      <c r="C901" s="74" t="s">
        <v>1702</v>
      </c>
      <c r="D901" s="74">
        <v>139908</v>
      </c>
      <c r="E901" s="74" t="s">
        <v>2513</v>
      </c>
      <c r="F901" s="74">
        <v>118069333</v>
      </c>
      <c r="G901" s="74">
        <v>127243218</v>
      </c>
      <c r="H901" s="75">
        <v>118069333</v>
      </c>
      <c r="I901" s="74" t="s">
        <v>2829</v>
      </c>
      <c r="J901" s="74" t="s">
        <v>2834</v>
      </c>
      <c r="K901" s="74">
        <v>2913624</v>
      </c>
      <c r="L901" s="74">
        <v>0</v>
      </c>
      <c r="M901" s="74">
        <v>120982957</v>
      </c>
      <c r="N901" s="74">
        <v>120982957</v>
      </c>
      <c r="O901" s="74">
        <v>118069333</v>
      </c>
      <c r="P901" s="74">
        <v>120982957</v>
      </c>
      <c r="Q901" s="74">
        <v>118069333</v>
      </c>
      <c r="R901" s="74">
        <v>120982957</v>
      </c>
      <c r="S901" s="74">
        <v>118069333</v>
      </c>
    </row>
    <row r="902" spans="1:19" x14ac:dyDescent="0.35">
      <c r="A902" s="74" t="s">
        <v>908</v>
      </c>
      <c r="B902" s="74">
        <v>139</v>
      </c>
      <c r="C902" s="74" t="s">
        <v>1702</v>
      </c>
      <c r="D902" s="74">
        <v>139909</v>
      </c>
      <c r="E902" s="74" t="s">
        <v>2514</v>
      </c>
      <c r="F902" s="74">
        <v>784051533</v>
      </c>
      <c r="G902" s="74">
        <v>869070894</v>
      </c>
      <c r="H902" s="75">
        <v>784051533</v>
      </c>
      <c r="I902" s="74" t="s">
        <v>2829</v>
      </c>
      <c r="J902" s="74" t="s">
        <v>2834</v>
      </c>
      <c r="K902" s="74">
        <v>34518928</v>
      </c>
      <c r="L902" s="74">
        <v>0</v>
      </c>
      <c r="M902" s="74">
        <v>818949567</v>
      </c>
      <c r="N902" s="74">
        <v>818949567</v>
      </c>
      <c r="O902" s="74">
        <v>784051533</v>
      </c>
      <c r="P902" s="74">
        <v>818949567</v>
      </c>
      <c r="Q902" s="74">
        <v>784051533</v>
      </c>
      <c r="R902" s="74">
        <v>818949567</v>
      </c>
      <c r="S902" s="74">
        <v>784051533</v>
      </c>
    </row>
    <row r="903" spans="1:19" x14ac:dyDescent="0.35">
      <c r="A903" s="74" t="s">
        <v>909</v>
      </c>
      <c r="B903" s="74">
        <v>139</v>
      </c>
      <c r="C903" s="74" t="s">
        <v>1702</v>
      </c>
      <c r="D903" s="74">
        <v>139911</v>
      </c>
      <c r="E903" s="74" t="s">
        <v>2221</v>
      </c>
      <c r="F903" s="74">
        <v>1216652161</v>
      </c>
      <c r="G903" s="74">
        <v>1280454691</v>
      </c>
      <c r="H903" s="75">
        <v>1280454691</v>
      </c>
      <c r="I903" s="74" t="s">
        <v>2830</v>
      </c>
      <c r="J903" s="74" t="s">
        <v>2836</v>
      </c>
      <c r="K903" s="74">
        <v>43401645</v>
      </c>
      <c r="L903" s="74">
        <v>0</v>
      </c>
      <c r="M903" s="74">
        <v>1324400096</v>
      </c>
      <c r="N903" s="74">
        <v>1324400096</v>
      </c>
      <c r="O903" s="74">
        <v>1280454691</v>
      </c>
      <c r="P903" s="74">
        <v>1324400096</v>
      </c>
      <c r="Q903" s="74">
        <v>1280454691</v>
      </c>
      <c r="R903" s="74">
        <v>1324400096</v>
      </c>
      <c r="S903" s="74">
        <v>1280454691</v>
      </c>
    </row>
    <row r="904" spans="1:19" x14ac:dyDescent="0.35">
      <c r="A904" s="74" t="s">
        <v>910</v>
      </c>
      <c r="B904" s="74">
        <v>139</v>
      </c>
      <c r="C904" s="74" t="s">
        <v>1702</v>
      </c>
      <c r="D904" s="74">
        <v>139912</v>
      </c>
      <c r="E904" s="74" t="s">
        <v>2515</v>
      </c>
      <c r="F904" s="74">
        <v>213111645</v>
      </c>
      <c r="G904" s="74">
        <v>257623785</v>
      </c>
      <c r="H904" s="75">
        <v>257623785</v>
      </c>
      <c r="I904" s="74" t="s">
        <v>2830</v>
      </c>
      <c r="J904" s="74" t="s">
        <v>2836</v>
      </c>
      <c r="K904" s="74">
        <v>14377409</v>
      </c>
      <c r="L904" s="74">
        <v>0</v>
      </c>
      <c r="M904" s="74">
        <v>272001194</v>
      </c>
      <c r="N904" s="74">
        <v>272001194</v>
      </c>
      <c r="O904" s="74">
        <v>257623785</v>
      </c>
      <c r="P904" s="74">
        <v>272001194</v>
      </c>
      <c r="Q904" s="74">
        <v>257623785</v>
      </c>
      <c r="R904" s="74">
        <v>272001194</v>
      </c>
      <c r="S904" s="74">
        <v>257623785</v>
      </c>
    </row>
    <row r="905" spans="1:19" x14ac:dyDescent="0.35">
      <c r="A905" s="74" t="s">
        <v>911</v>
      </c>
      <c r="B905" s="74">
        <v>140</v>
      </c>
      <c r="C905" s="74" t="s">
        <v>1703</v>
      </c>
      <c r="D905" s="74">
        <v>9901</v>
      </c>
      <c r="E905" s="74" t="s">
        <v>1863</v>
      </c>
      <c r="F905" s="74">
        <v>12174941</v>
      </c>
      <c r="G905" s="74">
        <v>12174941</v>
      </c>
      <c r="H905" s="75">
        <v>12174941</v>
      </c>
      <c r="I905" s="74" t="s">
        <v>2829</v>
      </c>
      <c r="J905" s="74" t="s">
        <v>2833</v>
      </c>
      <c r="K905" s="74">
        <v>76210</v>
      </c>
      <c r="L905" s="74">
        <v>0</v>
      </c>
      <c r="M905" s="74">
        <v>12251151</v>
      </c>
      <c r="N905" s="74">
        <v>12251151</v>
      </c>
      <c r="O905" s="74">
        <v>12174941</v>
      </c>
      <c r="P905" s="74">
        <v>12251151</v>
      </c>
      <c r="Q905" s="74">
        <v>12174941</v>
      </c>
      <c r="R905" s="74">
        <v>12251151</v>
      </c>
      <c r="S905" s="74">
        <v>12174941</v>
      </c>
    </row>
    <row r="906" spans="1:19" x14ac:dyDescent="0.35">
      <c r="A906" s="74" t="s">
        <v>912</v>
      </c>
      <c r="B906" s="74">
        <v>140</v>
      </c>
      <c r="C906" s="74" t="s">
        <v>1703</v>
      </c>
      <c r="D906" s="74">
        <v>40902</v>
      </c>
      <c r="E906" s="74" t="s">
        <v>2042</v>
      </c>
      <c r="F906" s="74">
        <v>2937006</v>
      </c>
      <c r="G906" s="74">
        <v>2937006</v>
      </c>
      <c r="H906" s="75">
        <v>2937006</v>
      </c>
      <c r="I906" s="74" t="s">
        <v>2829</v>
      </c>
      <c r="J906" s="74" t="s">
        <v>2833</v>
      </c>
      <c r="K906" s="74">
        <v>3160</v>
      </c>
      <c r="L906" s="74">
        <v>0</v>
      </c>
      <c r="M906" s="74">
        <v>2940166</v>
      </c>
      <c r="N906" s="74">
        <v>2940166</v>
      </c>
      <c r="O906" s="74">
        <v>2937006</v>
      </c>
      <c r="P906" s="74">
        <v>2940166</v>
      </c>
      <c r="Q906" s="74">
        <v>2937006</v>
      </c>
      <c r="R906" s="74">
        <v>2940166</v>
      </c>
      <c r="S906" s="74">
        <v>2937006</v>
      </c>
    </row>
    <row r="907" spans="1:19" x14ac:dyDescent="0.35">
      <c r="A907" s="74" t="s">
        <v>913</v>
      </c>
      <c r="B907" s="74">
        <v>140</v>
      </c>
      <c r="C907" s="74" t="s">
        <v>1703</v>
      </c>
      <c r="D907" s="74">
        <v>110901</v>
      </c>
      <c r="E907" s="74" t="s">
        <v>2404</v>
      </c>
      <c r="F907" s="74">
        <v>24032811</v>
      </c>
      <c r="G907" s="74">
        <v>22358278</v>
      </c>
      <c r="H907" s="75">
        <v>24032811</v>
      </c>
      <c r="I907" s="74" t="s">
        <v>2829</v>
      </c>
      <c r="J907" s="74" t="s">
        <v>2835</v>
      </c>
      <c r="K907" s="74">
        <v>27887</v>
      </c>
      <c r="L907" s="74">
        <v>0</v>
      </c>
      <c r="M907" s="74">
        <v>24060698</v>
      </c>
      <c r="N907" s="74">
        <v>24060698</v>
      </c>
      <c r="O907" s="74">
        <v>24032811</v>
      </c>
      <c r="P907" s="74">
        <v>24060698</v>
      </c>
      <c r="Q907" s="74">
        <v>24032811</v>
      </c>
      <c r="R907" s="74">
        <v>24060698</v>
      </c>
      <c r="S907" s="74">
        <v>24032811</v>
      </c>
    </row>
    <row r="908" spans="1:19" x14ac:dyDescent="0.35">
      <c r="A908" s="74" t="s">
        <v>914</v>
      </c>
      <c r="B908" s="74">
        <v>140</v>
      </c>
      <c r="C908" s="74" t="s">
        <v>1703</v>
      </c>
      <c r="D908" s="74">
        <v>140901</v>
      </c>
      <c r="E908" s="74" t="s">
        <v>2516</v>
      </c>
      <c r="F908" s="74">
        <v>46787498</v>
      </c>
      <c r="G908" s="74">
        <v>43333644</v>
      </c>
      <c r="H908" s="75">
        <v>46787498</v>
      </c>
      <c r="I908" s="74" t="s">
        <v>2829</v>
      </c>
      <c r="J908" s="74" t="s">
        <v>2835</v>
      </c>
      <c r="K908" s="74">
        <v>1021213</v>
      </c>
      <c r="L908" s="74">
        <v>0</v>
      </c>
      <c r="M908" s="74">
        <v>47808711</v>
      </c>
      <c r="N908" s="74">
        <v>47808711</v>
      </c>
      <c r="O908" s="74">
        <v>46787498</v>
      </c>
      <c r="P908" s="74">
        <v>47808711</v>
      </c>
      <c r="Q908" s="74">
        <v>46787498</v>
      </c>
      <c r="R908" s="74">
        <v>47808711</v>
      </c>
      <c r="S908" s="74">
        <v>46787498</v>
      </c>
    </row>
    <row r="909" spans="1:19" x14ac:dyDescent="0.35">
      <c r="A909" s="74" t="s">
        <v>915</v>
      </c>
      <c r="B909" s="74">
        <v>140</v>
      </c>
      <c r="C909" s="74" t="s">
        <v>1703</v>
      </c>
      <c r="D909" s="74">
        <v>140904</v>
      </c>
      <c r="E909" s="74" t="s">
        <v>2517</v>
      </c>
      <c r="F909" s="74">
        <v>254815062</v>
      </c>
      <c r="G909" s="74">
        <v>268898623</v>
      </c>
      <c r="H909" s="75">
        <v>268898623</v>
      </c>
      <c r="I909" s="74" t="s">
        <v>2830</v>
      </c>
      <c r="J909" s="74" t="s">
        <v>2836</v>
      </c>
      <c r="K909" s="74">
        <v>8764385</v>
      </c>
      <c r="L909" s="74">
        <v>0</v>
      </c>
      <c r="M909" s="74">
        <v>277663008</v>
      </c>
      <c r="N909" s="74">
        <v>277663008</v>
      </c>
      <c r="O909" s="74">
        <v>268898623</v>
      </c>
      <c r="P909" s="74">
        <v>277663008</v>
      </c>
      <c r="Q909" s="74">
        <v>268898623</v>
      </c>
      <c r="R909" s="74">
        <v>277663008</v>
      </c>
      <c r="S909" s="74">
        <v>268898623</v>
      </c>
    </row>
    <row r="910" spans="1:19" x14ac:dyDescent="0.35">
      <c r="A910" s="74" t="s">
        <v>916</v>
      </c>
      <c r="B910" s="74">
        <v>140</v>
      </c>
      <c r="C910" s="74" t="s">
        <v>1703</v>
      </c>
      <c r="D910" s="74">
        <v>140905</v>
      </c>
      <c r="E910" s="74" t="s">
        <v>2315</v>
      </c>
      <c r="F910" s="74">
        <v>119782585</v>
      </c>
      <c r="G910" s="74">
        <v>113257647</v>
      </c>
      <c r="H910" s="75">
        <v>119782585</v>
      </c>
      <c r="I910" s="74" t="s">
        <v>2829</v>
      </c>
      <c r="J910" s="74" t="s">
        <v>2835</v>
      </c>
      <c r="K910" s="74">
        <v>3364781</v>
      </c>
      <c r="L910" s="74">
        <v>0</v>
      </c>
      <c r="M910" s="74">
        <v>123147366</v>
      </c>
      <c r="N910" s="74">
        <v>123147366</v>
      </c>
      <c r="O910" s="74">
        <v>119782585</v>
      </c>
      <c r="P910" s="74">
        <v>123147366</v>
      </c>
      <c r="Q910" s="74">
        <v>119782585</v>
      </c>
      <c r="R910" s="74">
        <v>123147366</v>
      </c>
      <c r="S910" s="74">
        <v>119782585</v>
      </c>
    </row>
    <row r="911" spans="1:19" x14ac:dyDescent="0.35">
      <c r="A911" s="74" t="s">
        <v>917</v>
      </c>
      <c r="B911" s="74">
        <v>140</v>
      </c>
      <c r="C911" s="74" t="s">
        <v>1703</v>
      </c>
      <c r="D911" s="74">
        <v>140907</v>
      </c>
      <c r="E911" s="74" t="s">
        <v>2017</v>
      </c>
      <c r="F911" s="74">
        <v>56359736</v>
      </c>
      <c r="G911" s="74">
        <v>52530956</v>
      </c>
      <c r="H911" s="75">
        <v>56359736</v>
      </c>
      <c r="I911" s="74" t="s">
        <v>2829</v>
      </c>
      <c r="J911" s="74" t="s">
        <v>2835</v>
      </c>
      <c r="K911" s="74">
        <v>1987076</v>
      </c>
      <c r="L911" s="74">
        <v>0</v>
      </c>
      <c r="M911" s="74">
        <v>58346812</v>
      </c>
      <c r="N911" s="74">
        <v>58346812</v>
      </c>
      <c r="O911" s="74">
        <v>56359736</v>
      </c>
      <c r="P911" s="74">
        <v>58346812</v>
      </c>
      <c r="Q911" s="74">
        <v>56359736</v>
      </c>
      <c r="R911" s="74">
        <v>58346812</v>
      </c>
      <c r="S911" s="74">
        <v>56359736</v>
      </c>
    </row>
    <row r="912" spans="1:19" x14ac:dyDescent="0.35">
      <c r="A912" s="74" t="s">
        <v>918</v>
      </c>
      <c r="B912" s="74">
        <v>140</v>
      </c>
      <c r="C912" s="74" t="s">
        <v>1703</v>
      </c>
      <c r="D912" s="74">
        <v>140908</v>
      </c>
      <c r="E912" s="74" t="s">
        <v>1864</v>
      </c>
      <c r="F912" s="74">
        <v>414459466</v>
      </c>
      <c r="G912" s="74">
        <v>428982260</v>
      </c>
      <c r="H912" s="75">
        <v>414459466</v>
      </c>
      <c r="I912" s="74" t="s">
        <v>2829</v>
      </c>
      <c r="J912" s="74" t="s">
        <v>2835</v>
      </c>
      <c r="K912" s="74">
        <v>1748648</v>
      </c>
      <c r="L912" s="74">
        <v>0</v>
      </c>
      <c r="M912" s="74">
        <v>416208114</v>
      </c>
      <c r="N912" s="74">
        <v>416208114</v>
      </c>
      <c r="O912" s="74">
        <v>414459466</v>
      </c>
      <c r="P912" s="74">
        <v>416208114</v>
      </c>
      <c r="Q912" s="74">
        <v>414459466</v>
      </c>
      <c r="R912" s="74">
        <v>416208114</v>
      </c>
      <c r="S912" s="74">
        <v>414459466</v>
      </c>
    </row>
    <row r="913" spans="1:19" x14ac:dyDescent="0.35">
      <c r="A913" s="74" t="s">
        <v>919</v>
      </c>
      <c r="B913" s="74">
        <v>141</v>
      </c>
      <c r="C913" s="74" t="s">
        <v>1704</v>
      </c>
      <c r="D913" s="74">
        <v>50901</v>
      </c>
      <c r="E913" s="74" t="s">
        <v>2105</v>
      </c>
      <c r="F913" s="74">
        <v>8093528</v>
      </c>
      <c r="G913" s="74">
        <v>8093528</v>
      </c>
      <c r="H913" s="75">
        <v>8093528</v>
      </c>
      <c r="I913" s="74" t="s">
        <v>2829</v>
      </c>
      <c r="J913" s="74" t="s">
        <v>2832</v>
      </c>
      <c r="K913" s="74">
        <v>170110</v>
      </c>
      <c r="L913" s="74">
        <v>0</v>
      </c>
      <c r="M913" s="74">
        <v>8263638</v>
      </c>
      <c r="N913" s="74">
        <v>8263638</v>
      </c>
      <c r="O913" s="74">
        <v>8093528</v>
      </c>
      <c r="P913" s="74">
        <v>8263638</v>
      </c>
      <c r="Q913" s="74">
        <v>8093528</v>
      </c>
      <c r="R913" s="74">
        <v>8263638</v>
      </c>
      <c r="S913" s="74">
        <v>8093528</v>
      </c>
    </row>
    <row r="914" spans="1:19" x14ac:dyDescent="0.35">
      <c r="A914" s="74" t="s">
        <v>920</v>
      </c>
      <c r="B914" s="74">
        <v>141</v>
      </c>
      <c r="C914" s="74" t="s">
        <v>1704</v>
      </c>
      <c r="D914" s="74">
        <v>141901</v>
      </c>
      <c r="E914" s="74" t="s">
        <v>1895</v>
      </c>
      <c r="F914" s="74">
        <v>1095938845</v>
      </c>
      <c r="G914" s="74">
        <v>1095938845</v>
      </c>
      <c r="H914" s="75">
        <v>1095938845</v>
      </c>
      <c r="I914" s="74" t="s">
        <v>2829</v>
      </c>
      <c r="J914" s="74" t="s">
        <v>2832</v>
      </c>
      <c r="K914" s="74">
        <v>45822660</v>
      </c>
      <c r="L914" s="74">
        <v>0</v>
      </c>
      <c r="M914" s="74">
        <v>1141761505</v>
      </c>
      <c r="N914" s="74">
        <v>1141761505</v>
      </c>
      <c r="O914" s="74">
        <v>1095938845</v>
      </c>
      <c r="P914" s="74">
        <v>1141761505</v>
      </c>
      <c r="Q914" s="74">
        <v>1095938845</v>
      </c>
      <c r="R914" s="74">
        <v>1141761505</v>
      </c>
      <c r="S914" s="74">
        <v>1095938845</v>
      </c>
    </row>
    <row r="915" spans="1:19" x14ac:dyDescent="0.35">
      <c r="A915" s="74" t="s">
        <v>921</v>
      </c>
      <c r="B915" s="74">
        <v>141</v>
      </c>
      <c r="C915" s="74" t="s">
        <v>1704</v>
      </c>
      <c r="D915" s="74">
        <v>141902</v>
      </c>
      <c r="E915" s="74" t="s">
        <v>2518</v>
      </c>
      <c r="F915" s="74">
        <v>103476567</v>
      </c>
      <c r="G915" s="74">
        <v>103476567</v>
      </c>
      <c r="H915" s="75">
        <v>103476567</v>
      </c>
      <c r="I915" s="74" t="s">
        <v>2829</v>
      </c>
      <c r="J915" s="74" t="s">
        <v>2832</v>
      </c>
      <c r="K915" s="74">
        <v>3054090</v>
      </c>
      <c r="L915" s="74">
        <v>0</v>
      </c>
      <c r="M915" s="74">
        <v>106530657</v>
      </c>
      <c r="N915" s="74">
        <v>106530657</v>
      </c>
      <c r="O915" s="74">
        <v>103476567</v>
      </c>
      <c r="P915" s="74">
        <v>106530657</v>
      </c>
      <c r="Q915" s="74">
        <v>103476567</v>
      </c>
      <c r="R915" s="74">
        <v>106530657</v>
      </c>
      <c r="S915" s="74">
        <v>103476567</v>
      </c>
    </row>
    <row r="916" spans="1:19" x14ac:dyDescent="0.35">
      <c r="A916" s="74" t="s">
        <v>922</v>
      </c>
      <c r="B916" s="74">
        <v>141</v>
      </c>
      <c r="C916" s="74" t="s">
        <v>1704</v>
      </c>
      <c r="D916" s="74">
        <v>167901</v>
      </c>
      <c r="E916" s="74" t="s">
        <v>2316</v>
      </c>
      <c r="F916" s="74">
        <v>5599915</v>
      </c>
      <c r="G916" s="74">
        <v>5599915</v>
      </c>
      <c r="H916" s="75">
        <v>5599915</v>
      </c>
      <c r="I916" s="74" t="s">
        <v>2829</v>
      </c>
      <c r="J916" s="74" t="s">
        <v>2832</v>
      </c>
      <c r="K916" s="74">
        <v>57500</v>
      </c>
      <c r="L916" s="74">
        <v>0</v>
      </c>
      <c r="M916" s="74">
        <v>5657415</v>
      </c>
      <c r="N916" s="74">
        <v>5657415</v>
      </c>
      <c r="O916" s="74">
        <v>5599915</v>
      </c>
      <c r="P916" s="74">
        <v>5657415</v>
      </c>
      <c r="Q916" s="74">
        <v>5599915</v>
      </c>
      <c r="R916" s="74">
        <v>5657415</v>
      </c>
      <c r="S916" s="74">
        <v>5599915</v>
      </c>
    </row>
    <row r="917" spans="1:19" x14ac:dyDescent="0.35">
      <c r="A917" s="74" t="s">
        <v>923</v>
      </c>
      <c r="B917" s="74">
        <v>141</v>
      </c>
      <c r="C917" s="74" t="s">
        <v>1704</v>
      </c>
      <c r="D917" s="74">
        <v>206901</v>
      </c>
      <c r="E917" s="74" t="s">
        <v>2519</v>
      </c>
      <c r="F917" s="74">
        <v>156690</v>
      </c>
      <c r="G917" s="74">
        <v>156690</v>
      </c>
      <c r="H917" s="75">
        <v>156690</v>
      </c>
      <c r="I917" s="74" t="s">
        <v>2829</v>
      </c>
      <c r="J917" s="74" t="s">
        <v>2832</v>
      </c>
      <c r="K917" s="74">
        <v>0</v>
      </c>
      <c r="L917" s="74">
        <v>0</v>
      </c>
      <c r="M917" s="74">
        <v>156690</v>
      </c>
      <c r="N917" s="74">
        <v>156690</v>
      </c>
      <c r="O917" s="74">
        <v>156690</v>
      </c>
      <c r="P917" s="74">
        <v>156690</v>
      </c>
      <c r="Q917" s="74">
        <v>156690</v>
      </c>
      <c r="R917" s="74">
        <v>156690</v>
      </c>
      <c r="S917" s="74">
        <v>156690</v>
      </c>
    </row>
    <row r="918" spans="1:19" x14ac:dyDescent="0.35">
      <c r="A918" s="74" t="s">
        <v>924</v>
      </c>
      <c r="B918" s="74">
        <v>142</v>
      </c>
      <c r="C918" s="74" t="s">
        <v>1705</v>
      </c>
      <c r="D918" s="74">
        <v>82902</v>
      </c>
      <c r="E918" s="74" t="s">
        <v>2259</v>
      </c>
      <c r="F918" s="74">
        <v>541725153</v>
      </c>
      <c r="G918" s="74">
        <v>541725153</v>
      </c>
      <c r="H918" s="75">
        <v>541725153</v>
      </c>
      <c r="I918" s="74" t="s">
        <v>2829</v>
      </c>
      <c r="J918" s="74" t="s">
        <v>2832</v>
      </c>
      <c r="K918" s="74">
        <v>141830</v>
      </c>
      <c r="L918" s="74">
        <v>0</v>
      </c>
      <c r="M918" s="74">
        <v>541866983</v>
      </c>
      <c r="N918" s="74">
        <v>541866983</v>
      </c>
      <c r="O918" s="74">
        <v>541725153</v>
      </c>
      <c r="P918" s="74">
        <v>541866983</v>
      </c>
      <c r="Q918" s="74">
        <v>541725153</v>
      </c>
      <c r="R918" s="74">
        <v>541866983</v>
      </c>
      <c r="S918" s="74">
        <v>541725153</v>
      </c>
    </row>
    <row r="919" spans="1:19" x14ac:dyDescent="0.35">
      <c r="A919" s="74" t="s">
        <v>925</v>
      </c>
      <c r="B919" s="74">
        <v>142</v>
      </c>
      <c r="C919" s="74" t="s">
        <v>1705</v>
      </c>
      <c r="D919" s="74">
        <v>142901</v>
      </c>
      <c r="E919" s="74" t="s">
        <v>2520</v>
      </c>
      <c r="F919" s="74">
        <v>5088339726</v>
      </c>
      <c r="G919" s="74">
        <v>5088339726</v>
      </c>
      <c r="H919" s="75">
        <v>5088339726</v>
      </c>
      <c r="I919" s="74" t="s">
        <v>2829</v>
      </c>
      <c r="J919" s="74" t="s">
        <v>2832</v>
      </c>
      <c r="K919" s="74">
        <v>7160985</v>
      </c>
      <c r="L919" s="74">
        <v>0</v>
      </c>
      <c r="M919" s="74">
        <v>5095500711</v>
      </c>
      <c r="N919" s="74">
        <v>5095500711</v>
      </c>
      <c r="O919" s="74">
        <v>5088339726</v>
      </c>
      <c r="P919" s="74">
        <v>5095500711</v>
      </c>
      <c r="Q919" s="74">
        <v>5088339726</v>
      </c>
      <c r="R919" s="74">
        <v>5095500711</v>
      </c>
      <c r="S919" s="74">
        <v>5088339726</v>
      </c>
    </row>
    <row r="920" spans="1:19" x14ac:dyDescent="0.35">
      <c r="A920" s="74" t="s">
        <v>926</v>
      </c>
      <c r="B920" s="74">
        <v>143</v>
      </c>
      <c r="C920" s="74" t="s">
        <v>1706</v>
      </c>
      <c r="D920" s="74">
        <v>45905</v>
      </c>
      <c r="E920" s="74" t="s">
        <v>2076</v>
      </c>
      <c r="F920" s="74">
        <v>1964109</v>
      </c>
      <c r="G920" s="74">
        <v>1964109</v>
      </c>
      <c r="H920" s="75">
        <v>1964109</v>
      </c>
      <c r="I920" s="74" t="s">
        <v>2829</v>
      </c>
      <c r="J920" s="74" t="s">
        <v>2833</v>
      </c>
      <c r="K920" s="74">
        <v>90000</v>
      </c>
      <c r="L920" s="74">
        <v>0</v>
      </c>
      <c r="M920" s="74">
        <v>2054109</v>
      </c>
      <c r="N920" s="74">
        <v>2054109</v>
      </c>
      <c r="O920" s="74">
        <v>1964109</v>
      </c>
      <c r="P920" s="74">
        <v>2054109</v>
      </c>
      <c r="Q920" s="74">
        <v>1964109</v>
      </c>
      <c r="R920" s="74">
        <v>2054109</v>
      </c>
      <c r="S920" s="74">
        <v>1964109</v>
      </c>
    </row>
    <row r="921" spans="1:19" x14ac:dyDescent="0.35">
      <c r="A921" s="74" t="s">
        <v>927</v>
      </c>
      <c r="B921" s="74">
        <v>143</v>
      </c>
      <c r="C921" s="74" t="s">
        <v>1706</v>
      </c>
      <c r="D921" s="74">
        <v>62903</v>
      </c>
      <c r="E921" s="74" t="s">
        <v>2161</v>
      </c>
      <c r="F921" s="74">
        <v>212345277</v>
      </c>
      <c r="G921" s="74">
        <v>212420083</v>
      </c>
      <c r="H921" s="75">
        <v>212345277</v>
      </c>
      <c r="I921" s="74" t="s">
        <v>2829</v>
      </c>
      <c r="J921" s="74" t="s">
        <v>2833</v>
      </c>
      <c r="K921" s="74">
        <v>9592472</v>
      </c>
      <c r="L921" s="74">
        <v>0</v>
      </c>
      <c r="M921" s="74">
        <v>221937749</v>
      </c>
      <c r="N921" s="74">
        <v>221937749</v>
      </c>
      <c r="O921" s="74">
        <v>212345277</v>
      </c>
      <c r="P921" s="74">
        <v>689941149</v>
      </c>
      <c r="Q921" s="74">
        <v>680348677</v>
      </c>
      <c r="R921" s="74">
        <v>689941149</v>
      </c>
      <c r="S921" s="74">
        <v>680348677</v>
      </c>
    </row>
    <row r="922" spans="1:19" x14ac:dyDescent="0.35">
      <c r="A922" s="74" t="s">
        <v>928</v>
      </c>
      <c r="B922" s="74">
        <v>143</v>
      </c>
      <c r="C922" s="74" t="s">
        <v>1706</v>
      </c>
      <c r="D922" s="74">
        <v>143901</v>
      </c>
      <c r="E922" s="74" t="s">
        <v>2077</v>
      </c>
      <c r="F922" s="74">
        <v>744058275</v>
      </c>
      <c r="G922" s="74">
        <v>766555959</v>
      </c>
      <c r="H922" s="75">
        <v>744058275</v>
      </c>
      <c r="I922" s="74" t="s">
        <v>2829</v>
      </c>
      <c r="J922" s="74" t="s">
        <v>2833</v>
      </c>
      <c r="K922" s="74">
        <v>18308896</v>
      </c>
      <c r="L922" s="74">
        <v>0</v>
      </c>
      <c r="M922" s="74">
        <v>762367171</v>
      </c>
      <c r="N922" s="74">
        <v>762367171</v>
      </c>
      <c r="O922" s="74">
        <v>744058275</v>
      </c>
      <c r="P922" s="74">
        <v>762367171</v>
      </c>
      <c r="Q922" s="74">
        <v>744058275</v>
      </c>
      <c r="R922" s="74">
        <v>762367171</v>
      </c>
      <c r="S922" s="74">
        <v>744058275</v>
      </c>
    </row>
    <row r="923" spans="1:19" x14ac:dyDescent="0.35">
      <c r="A923" s="74" t="s">
        <v>929</v>
      </c>
      <c r="B923" s="74">
        <v>143</v>
      </c>
      <c r="C923" s="74" t="s">
        <v>1706</v>
      </c>
      <c r="D923" s="74">
        <v>143902</v>
      </c>
      <c r="E923" s="74" t="s">
        <v>2281</v>
      </c>
      <c r="F923" s="74">
        <v>254028921</v>
      </c>
      <c r="G923" s="74">
        <v>252159487</v>
      </c>
      <c r="H923" s="75">
        <v>254028921</v>
      </c>
      <c r="I923" s="74" t="s">
        <v>2829</v>
      </c>
      <c r="J923" s="74" t="s">
        <v>2833</v>
      </c>
      <c r="K923" s="74">
        <v>4851412</v>
      </c>
      <c r="L923" s="74">
        <v>5240809</v>
      </c>
      <c r="M923" s="74">
        <v>258880333</v>
      </c>
      <c r="N923" s="74">
        <v>253639524</v>
      </c>
      <c r="O923" s="74">
        <v>248788112</v>
      </c>
      <c r="P923" s="74">
        <v>258880333</v>
      </c>
      <c r="Q923" s="74">
        <v>254028921</v>
      </c>
      <c r="R923" s="74">
        <v>253639524</v>
      </c>
      <c r="S923" s="74">
        <v>248788112</v>
      </c>
    </row>
    <row r="924" spans="1:19" x14ac:dyDescent="0.35">
      <c r="A924" s="74" t="s">
        <v>930</v>
      </c>
      <c r="B924" s="74">
        <v>143</v>
      </c>
      <c r="C924" s="74" t="s">
        <v>1706</v>
      </c>
      <c r="D924" s="74">
        <v>143903</v>
      </c>
      <c r="E924" s="74" t="s">
        <v>2282</v>
      </c>
      <c r="F924" s="74">
        <v>499552473</v>
      </c>
      <c r="G924" s="74">
        <v>506109287</v>
      </c>
      <c r="H924" s="75">
        <v>499552473</v>
      </c>
      <c r="I924" s="74" t="s">
        <v>2829</v>
      </c>
      <c r="J924" s="74" t="s">
        <v>2833</v>
      </c>
      <c r="K924" s="74">
        <v>10510020</v>
      </c>
      <c r="L924" s="74">
        <v>0</v>
      </c>
      <c r="M924" s="74">
        <v>510062493</v>
      </c>
      <c r="N924" s="74">
        <v>510062493</v>
      </c>
      <c r="O924" s="74">
        <v>499552473</v>
      </c>
      <c r="P924" s="74">
        <v>510062493</v>
      </c>
      <c r="Q924" s="74">
        <v>499552473</v>
      </c>
      <c r="R924" s="74">
        <v>510062493</v>
      </c>
      <c r="S924" s="74">
        <v>499552473</v>
      </c>
    </row>
    <row r="925" spans="1:19" x14ac:dyDescent="0.35">
      <c r="A925" s="74" t="s">
        <v>931</v>
      </c>
      <c r="B925" s="74">
        <v>143</v>
      </c>
      <c r="C925" s="74" t="s">
        <v>1706</v>
      </c>
      <c r="D925" s="74">
        <v>143904</v>
      </c>
      <c r="E925" s="74" t="s">
        <v>2521</v>
      </c>
      <c r="F925" s="74">
        <v>58122805</v>
      </c>
      <c r="G925" s="74">
        <v>55112153</v>
      </c>
      <c r="H925" s="75">
        <v>58122805</v>
      </c>
      <c r="I925" s="74" t="s">
        <v>2829</v>
      </c>
      <c r="J925" s="74" t="s">
        <v>2833</v>
      </c>
      <c r="K925" s="74">
        <v>2582100</v>
      </c>
      <c r="L925" s="74">
        <v>3366310</v>
      </c>
      <c r="M925" s="74">
        <v>60704905</v>
      </c>
      <c r="N925" s="74">
        <v>57338595</v>
      </c>
      <c r="O925" s="74">
        <v>54756495</v>
      </c>
      <c r="P925" s="74">
        <v>60704905</v>
      </c>
      <c r="Q925" s="74">
        <v>58122805</v>
      </c>
      <c r="R925" s="74">
        <v>57338595</v>
      </c>
      <c r="S925" s="74">
        <v>54756495</v>
      </c>
    </row>
    <row r="926" spans="1:19" x14ac:dyDescent="0.35">
      <c r="A926" s="74" t="s">
        <v>932</v>
      </c>
      <c r="B926" s="74">
        <v>143</v>
      </c>
      <c r="C926" s="74" t="s">
        <v>1706</v>
      </c>
      <c r="D926" s="74">
        <v>143905</v>
      </c>
      <c r="E926" s="74" t="s">
        <v>2522</v>
      </c>
      <c r="F926" s="74">
        <v>73042850</v>
      </c>
      <c r="G926" s="74">
        <v>72909321</v>
      </c>
      <c r="H926" s="75">
        <v>73042850</v>
      </c>
      <c r="I926" s="74" t="s">
        <v>2829</v>
      </c>
      <c r="J926" s="74" t="s">
        <v>2833</v>
      </c>
      <c r="K926" s="74">
        <v>2670850</v>
      </c>
      <c r="L926" s="74">
        <v>0</v>
      </c>
      <c r="M926" s="74">
        <v>75713700</v>
      </c>
      <c r="N926" s="74">
        <v>75713700</v>
      </c>
      <c r="O926" s="74">
        <v>73042850</v>
      </c>
      <c r="P926" s="74">
        <v>75713700</v>
      </c>
      <c r="Q926" s="74">
        <v>73042850</v>
      </c>
      <c r="R926" s="74">
        <v>75713700</v>
      </c>
      <c r="S926" s="74">
        <v>73042850</v>
      </c>
    </row>
    <row r="927" spans="1:19" x14ac:dyDescent="0.35">
      <c r="A927" s="74" t="s">
        <v>933</v>
      </c>
      <c r="B927" s="74">
        <v>143</v>
      </c>
      <c r="C927" s="74" t="s">
        <v>1706</v>
      </c>
      <c r="D927" s="74">
        <v>143906</v>
      </c>
      <c r="E927" s="74" t="s">
        <v>2523</v>
      </c>
      <c r="F927" s="74">
        <v>82172731</v>
      </c>
      <c r="G927" s="74">
        <v>80421188</v>
      </c>
      <c r="H927" s="75">
        <v>82172731</v>
      </c>
      <c r="I927" s="74" t="s">
        <v>2829</v>
      </c>
      <c r="J927" s="74" t="s">
        <v>2833</v>
      </c>
      <c r="K927" s="74">
        <v>2474375</v>
      </c>
      <c r="L927" s="74">
        <v>2798617</v>
      </c>
      <c r="M927" s="74">
        <v>84647106</v>
      </c>
      <c r="N927" s="74">
        <v>81848489</v>
      </c>
      <c r="O927" s="74">
        <v>79374114</v>
      </c>
      <c r="P927" s="74">
        <v>84647106</v>
      </c>
      <c r="Q927" s="74">
        <v>82172731</v>
      </c>
      <c r="R927" s="74">
        <v>81848489</v>
      </c>
      <c r="S927" s="74">
        <v>79374114</v>
      </c>
    </row>
    <row r="928" spans="1:19" x14ac:dyDescent="0.35">
      <c r="A928" s="74" t="s">
        <v>934</v>
      </c>
      <c r="B928" s="74">
        <v>144</v>
      </c>
      <c r="C928" s="74" t="s">
        <v>1707</v>
      </c>
      <c r="D928" s="74">
        <v>11902</v>
      </c>
      <c r="E928" s="74" t="s">
        <v>1871</v>
      </c>
      <c r="F928" s="74">
        <v>8577017</v>
      </c>
      <c r="G928" s="74">
        <v>8577017</v>
      </c>
      <c r="H928" s="75">
        <v>8577017</v>
      </c>
      <c r="I928" s="74" t="s">
        <v>2829</v>
      </c>
      <c r="J928" s="74" t="s">
        <v>2833</v>
      </c>
      <c r="K928" s="74">
        <v>325000</v>
      </c>
      <c r="L928" s="74">
        <v>0</v>
      </c>
      <c r="M928" s="74">
        <v>8902017</v>
      </c>
      <c r="N928" s="74">
        <v>8902017</v>
      </c>
      <c r="O928" s="74">
        <v>8577017</v>
      </c>
      <c r="P928" s="74">
        <v>8902017</v>
      </c>
      <c r="Q928" s="74">
        <v>8577017</v>
      </c>
      <c r="R928" s="74">
        <v>8902017</v>
      </c>
      <c r="S928" s="74">
        <v>8577017</v>
      </c>
    </row>
    <row r="929" spans="1:19" x14ac:dyDescent="0.35">
      <c r="A929" s="74" t="s">
        <v>935</v>
      </c>
      <c r="B929" s="74">
        <v>144</v>
      </c>
      <c r="C929" s="74" t="s">
        <v>1707</v>
      </c>
      <c r="D929" s="74">
        <v>144901</v>
      </c>
      <c r="E929" s="74" t="s">
        <v>2227</v>
      </c>
      <c r="F929" s="74">
        <v>751496321</v>
      </c>
      <c r="G929" s="74">
        <v>750284039</v>
      </c>
      <c r="H929" s="75">
        <v>751496321</v>
      </c>
      <c r="I929" s="74" t="s">
        <v>2829</v>
      </c>
      <c r="J929" s="74" t="s">
        <v>2833</v>
      </c>
      <c r="K929" s="74">
        <v>19556530</v>
      </c>
      <c r="L929" s="74">
        <v>14803623</v>
      </c>
      <c r="M929" s="74">
        <v>771052851</v>
      </c>
      <c r="N929" s="74">
        <v>756249228</v>
      </c>
      <c r="O929" s="74">
        <v>736692698</v>
      </c>
      <c r="P929" s="74">
        <v>771052851</v>
      </c>
      <c r="Q929" s="74">
        <v>751496321</v>
      </c>
      <c r="R929" s="74">
        <v>756249228</v>
      </c>
      <c r="S929" s="74">
        <v>736692698</v>
      </c>
    </row>
    <row r="930" spans="1:19" x14ac:dyDescent="0.35">
      <c r="A930" s="74" t="s">
        <v>936</v>
      </c>
      <c r="B930" s="74">
        <v>144</v>
      </c>
      <c r="C930" s="74" t="s">
        <v>1707</v>
      </c>
      <c r="D930" s="74">
        <v>144902</v>
      </c>
      <c r="E930" s="74" t="s">
        <v>1874</v>
      </c>
      <c r="F930" s="74">
        <v>401759308</v>
      </c>
      <c r="G930" s="74">
        <v>433265155</v>
      </c>
      <c r="H930" s="75">
        <v>401759308</v>
      </c>
      <c r="I930" s="74" t="s">
        <v>2829</v>
      </c>
      <c r="J930" s="74" t="s">
        <v>2834</v>
      </c>
      <c r="K930" s="74">
        <v>13728679</v>
      </c>
      <c r="L930" s="74">
        <v>0</v>
      </c>
      <c r="M930" s="74">
        <v>415487987</v>
      </c>
      <c r="N930" s="74">
        <v>415487987</v>
      </c>
      <c r="O930" s="74">
        <v>401759308</v>
      </c>
      <c r="P930" s="74">
        <v>415487987</v>
      </c>
      <c r="Q930" s="74">
        <v>401759308</v>
      </c>
      <c r="R930" s="74">
        <v>415487987</v>
      </c>
      <c r="S930" s="74">
        <v>401759308</v>
      </c>
    </row>
    <row r="931" spans="1:19" x14ac:dyDescent="0.35">
      <c r="A931" s="74" t="s">
        <v>937</v>
      </c>
      <c r="B931" s="74">
        <v>144</v>
      </c>
      <c r="C931" s="74" t="s">
        <v>1707</v>
      </c>
      <c r="D931" s="74">
        <v>144903</v>
      </c>
      <c r="E931" s="74" t="s">
        <v>2524</v>
      </c>
      <c r="F931" s="74">
        <v>124505470</v>
      </c>
      <c r="G931" s="74">
        <v>125447830</v>
      </c>
      <c r="H931" s="75">
        <v>124505470</v>
      </c>
      <c r="I931" s="74" t="s">
        <v>2829</v>
      </c>
      <c r="J931" s="74" t="s">
        <v>2833</v>
      </c>
      <c r="K931" s="74">
        <v>2920456</v>
      </c>
      <c r="L931" s="74">
        <v>711804</v>
      </c>
      <c r="M931" s="74">
        <v>127425926</v>
      </c>
      <c r="N931" s="74">
        <v>126714122</v>
      </c>
      <c r="O931" s="74">
        <v>123793666</v>
      </c>
      <c r="P931" s="74">
        <v>127425926</v>
      </c>
      <c r="Q931" s="74">
        <v>124505470</v>
      </c>
      <c r="R931" s="74">
        <v>126714122</v>
      </c>
      <c r="S931" s="74">
        <v>123793666</v>
      </c>
    </row>
    <row r="932" spans="1:19" x14ac:dyDescent="0.35">
      <c r="A932" s="74" t="s">
        <v>938</v>
      </c>
      <c r="B932" s="74">
        <v>145</v>
      </c>
      <c r="C932" s="74" t="s">
        <v>1708</v>
      </c>
      <c r="D932" s="74">
        <v>145901</v>
      </c>
      <c r="E932" s="74" t="s">
        <v>2255</v>
      </c>
      <c r="F932" s="74">
        <v>337278135</v>
      </c>
      <c r="G932" s="74">
        <v>391014078</v>
      </c>
      <c r="H932" s="75">
        <v>391014078</v>
      </c>
      <c r="I932" s="74" t="s">
        <v>2830</v>
      </c>
      <c r="J932" s="74" t="s">
        <v>2836</v>
      </c>
      <c r="K932" s="74">
        <v>0</v>
      </c>
      <c r="L932" s="74">
        <v>2175040</v>
      </c>
      <c r="M932" s="74">
        <v>391014078</v>
      </c>
      <c r="N932" s="74">
        <v>388839038</v>
      </c>
      <c r="O932" s="74">
        <v>388839038</v>
      </c>
      <c r="P932" s="74">
        <v>391014078</v>
      </c>
      <c r="Q932" s="74">
        <v>391014078</v>
      </c>
      <c r="R932" s="74">
        <v>388839038</v>
      </c>
      <c r="S932" s="74">
        <v>388839038</v>
      </c>
    </row>
    <row r="933" spans="1:19" x14ac:dyDescent="0.35">
      <c r="A933" s="74" t="s">
        <v>939</v>
      </c>
      <c r="B933" s="74">
        <v>145</v>
      </c>
      <c r="C933" s="74" t="s">
        <v>1708</v>
      </c>
      <c r="D933" s="74">
        <v>145902</v>
      </c>
      <c r="E933" s="74" t="s">
        <v>2525</v>
      </c>
      <c r="F933" s="74">
        <v>296526133</v>
      </c>
      <c r="G933" s="74">
        <v>351980127</v>
      </c>
      <c r="H933" s="75">
        <v>351980127</v>
      </c>
      <c r="I933" s="74" t="s">
        <v>2830</v>
      </c>
      <c r="J933" s="74" t="s">
        <v>2836</v>
      </c>
      <c r="K933" s="74">
        <v>0</v>
      </c>
      <c r="L933" s="74">
        <v>5965905</v>
      </c>
      <c r="M933" s="74">
        <v>351980127</v>
      </c>
      <c r="N933" s="74">
        <v>346014222</v>
      </c>
      <c r="O933" s="74">
        <v>346014222</v>
      </c>
      <c r="P933" s="74">
        <v>351980127</v>
      </c>
      <c r="Q933" s="74">
        <v>351980127</v>
      </c>
      <c r="R933" s="74">
        <v>346014222</v>
      </c>
      <c r="S933" s="74">
        <v>346014222</v>
      </c>
    </row>
    <row r="934" spans="1:19" x14ac:dyDescent="0.35">
      <c r="A934" s="74" t="s">
        <v>940</v>
      </c>
      <c r="B934" s="74">
        <v>145</v>
      </c>
      <c r="C934" s="74" t="s">
        <v>1708</v>
      </c>
      <c r="D934" s="74">
        <v>145906</v>
      </c>
      <c r="E934" s="74" t="s">
        <v>2526</v>
      </c>
      <c r="F934" s="74">
        <v>235703401</v>
      </c>
      <c r="G934" s="74">
        <v>270164283</v>
      </c>
      <c r="H934" s="75">
        <v>270164283</v>
      </c>
      <c r="I934" s="74" t="s">
        <v>2830</v>
      </c>
      <c r="J934" s="74" t="s">
        <v>2836</v>
      </c>
      <c r="K934" s="74">
        <v>0</v>
      </c>
      <c r="L934" s="74">
        <v>12001915</v>
      </c>
      <c r="M934" s="74">
        <v>270164283</v>
      </c>
      <c r="N934" s="74">
        <v>258162368</v>
      </c>
      <c r="O934" s="74">
        <v>258162368</v>
      </c>
      <c r="P934" s="74">
        <v>270164283</v>
      </c>
      <c r="Q934" s="74">
        <v>270164283</v>
      </c>
      <c r="R934" s="74">
        <v>258162368</v>
      </c>
      <c r="S934" s="74">
        <v>258162368</v>
      </c>
    </row>
    <row r="935" spans="1:19" x14ac:dyDescent="0.35">
      <c r="A935" s="74" t="s">
        <v>941</v>
      </c>
      <c r="B935" s="74">
        <v>145</v>
      </c>
      <c r="C935" s="74" t="s">
        <v>1708</v>
      </c>
      <c r="D935" s="74">
        <v>145907</v>
      </c>
      <c r="E935" s="74" t="s">
        <v>2256</v>
      </c>
      <c r="F935" s="74">
        <v>67653361</v>
      </c>
      <c r="G935" s="74">
        <v>73962039</v>
      </c>
      <c r="H935" s="75">
        <v>67653361</v>
      </c>
      <c r="I935" s="74" t="s">
        <v>2829</v>
      </c>
      <c r="J935" s="74" t="s">
        <v>2834</v>
      </c>
      <c r="K935" s="74">
        <v>0</v>
      </c>
      <c r="L935" s="74">
        <v>0</v>
      </c>
      <c r="M935" s="74">
        <v>67653361</v>
      </c>
      <c r="N935" s="74">
        <v>67653361</v>
      </c>
      <c r="O935" s="74">
        <v>67653361</v>
      </c>
      <c r="P935" s="74">
        <v>67653361</v>
      </c>
      <c r="Q935" s="74">
        <v>67653361</v>
      </c>
      <c r="R935" s="74">
        <v>67653361</v>
      </c>
      <c r="S935" s="74">
        <v>67653361</v>
      </c>
    </row>
    <row r="936" spans="1:19" x14ac:dyDescent="0.35">
      <c r="A936" s="74" t="s">
        <v>942</v>
      </c>
      <c r="B936" s="74">
        <v>145</v>
      </c>
      <c r="C936" s="74" t="s">
        <v>1708</v>
      </c>
      <c r="D936" s="74">
        <v>145911</v>
      </c>
      <c r="E936" s="74" t="s">
        <v>2527</v>
      </c>
      <c r="F936" s="74">
        <v>692015745</v>
      </c>
      <c r="G936" s="74">
        <v>720446832</v>
      </c>
      <c r="H936" s="75">
        <v>720446832</v>
      </c>
      <c r="I936" s="74" t="s">
        <v>2830</v>
      </c>
      <c r="J936" s="74" t="s">
        <v>2836</v>
      </c>
      <c r="K936" s="74">
        <v>0</v>
      </c>
      <c r="L936" s="74">
        <v>0</v>
      </c>
      <c r="M936" s="74">
        <v>720446832</v>
      </c>
      <c r="N936" s="74">
        <v>720446832</v>
      </c>
      <c r="O936" s="74">
        <v>720446832</v>
      </c>
      <c r="P936" s="74">
        <v>720446832</v>
      </c>
      <c r="Q936" s="74">
        <v>720446832</v>
      </c>
      <c r="R936" s="74">
        <v>720446832</v>
      </c>
      <c r="S936" s="74">
        <v>720446832</v>
      </c>
    </row>
    <row r="937" spans="1:19" x14ac:dyDescent="0.35">
      <c r="A937" s="74" t="s">
        <v>943</v>
      </c>
      <c r="B937" s="74">
        <v>146</v>
      </c>
      <c r="C937" s="74" t="s">
        <v>1709</v>
      </c>
      <c r="D937" s="74">
        <v>146901</v>
      </c>
      <c r="E937" s="74" t="s">
        <v>2528</v>
      </c>
      <c r="F937" s="74">
        <v>1244007505</v>
      </c>
      <c r="G937" s="74">
        <v>1284339481</v>
      </c>
      <c r="H937" s="75">
        <v>1244007505</v>
      </c>
      <c r="I937" s="74" t="s">
        <v>2829</v>
      </c>
      <c r="J937" s="74" t="s">
        <v>2833</v>
      </c>
      <c r="K937" s="74">
        <v>26454712</v>
      </c>
      <c r="L937" s="74">
        <v>0</v>
      </c>
      <c r="M937" s="74">
        <v>1270763175</v>
      </c>
      <c r="N937" s="74">
        <v>1270763175</v>
      </c>
      <c r="O937" s="74">
        <v>1244007505</v>
      </c>
      <c r="P937" s="74">
        <v>1270763175</v>
      </c>
      <c r="Q937" s="74">
        <v>1244007505</v>
      </c>
      <c r="R937" s="74">
        <v>1270763175</v>
      </c>
      <c r="S937" s="74">
        <v>1244007505</v>
      </c>
    </row>
    <row r="938" spans="1:19" x14ac:dyDescent="0.35">
      <c r="A938" s="74" t="s">
        <v>944</v>
      </c>
      <c r="B938" s="74">
        <v>146</v>
      </c>
      <c r="C938" s="74" t="s">
        <v>1709</v>
      </c>
      <c r="D938" s="74">
        <v>146902</v>
      </c>
      <c r="E938" s="74" t="s">
        <v>2344</v>
      </c>
      <c r="F938" s="74">
        <v>1878989906</v>
      </c>
      <c r="G938" s="74">
        <v>1914016522</v>
      </c>
      <c r="H938" s="75">
        <v>1878989906</v>
      </c>
      <c r="I938" s="74" t="s">
        <v>2829</v>
      </c>
      <c r="J938" s="74" t="s">
        <v>2833</v>
      </c>
      <c r="K938" s="74">
        <v>46164954</v>
      </c>
      <c r="L938" s="74">
        <v>0</v>
      </c>
      <c r="M938" s="74">
        <v>1925367440</v>
      </c>
      <c r="N938" s="74">
        <v>1925367440</v>
      </c>
      <c r="O938" s="74">
        <v>1878989906</v>
      </c>
      <c r="P938" s="74">
        <v>1925367440</v>
      </c>
      <c r="Q938" s="74">
        <v>1878989906</v>
      </c>
      <c r="R938" s="74">
        <v>1925367440</v>
      </c>
      <c r="S938" s="74">
        <v>1878989906</v>
      </c>
    </row>
    <row r="939" spans="1:19" x14ac:dyDescent="0.35">
      <c r="A939" s="74" t="s">
        <v>945</v>
      </c>
      <c r="B939" s="74">
        <v>146</v>
      </c>
      <c r="C939" s="74" t="s">
        <v>1709</v>
      </c>
      <c r="D939" s="74">
        <v>146903</v>
      </c>
      <c r="E939" s="74" t="s">
        <v>2529</v>
      </c>
      <c r="F939" s="74">
        <v>166064675</v>
      </c>
      <c r="G939" s="74">
        <v>173158105</v>
      </c>
      <c r="H939" s="75">
        <v>166064675</v>
      </c>
      <c r="I939" s="74" t="s">
        <v>2829</v>
      </c>
      <c r="J939" s="74" t="s">
        <v>2833</v>
      </c>
      <c r="K939" s="74">
        <v>1960579</v>
      </c>
      <c r="L939" s="74">
        <v>0</v>
      </c>
      <c r="M939" s="74">
        <v>168025254</v>
      </c>
      <c r="N939" s="74">
        <v>168025254</v>
      </c>
      <c r="O939" s="74">
        <v>166064675</v>
      </c>
      <c r="P939" s="74">
        <v>168025254</v>
      </c>
      <c r="Q939" s="74">
        <v>166064675</v>
      </c>
      <c r="R939" s="74">
        <v>168025254</v>
      </c>
      <c r="S939" s="74">
        <v>166064675</v>
      </c>
    </row>
    <row r="940" spans="1:19" x14ac:dyDescent="0.35">
      <c r="A940" s="74" t="s">
        <v>946</v>
      </c>
      <c r="B940" s="74">
        <v>146</v>
      </c>
      <c r="C940" s="74" t="s">
        <v>1709</v>
      </c>
      <c r="D940" s="74">
        <v>146904</v>
      </c>
      <c r="E940" s="74" t="s">
        <v>2530</v>
      </c>
      <c r="F940" s="74">
        <v>445266187</v>
      </c>
      <c r="G940" s="74">
        <v>460933889</v>
      </c>
      <c r="H940" s="75">
        <v>445266187</v>
      </c>
      <c r="I940" s="74" t="s">
        <v>2829</v>
      </c>
      <c r="J940" s="74" t="s">
        <v>2833</v>
      </c>
      <c r="K940" s="74">
        <v>14023757</v>
      </c>
      <c r="L940" s="74">
        <v>0</v>
      </c>
      <c r="M940" s="74">
        <v>459307294</v>
      </c>
      <c r="N940" s="74">
        <v>459307294</v>
      </c>
      <c r="O940" s="74">
        <v>445266187</v>
      </c>
      <c r="P940" s="74">
        <v>459307294</v>
      </c>
      <c r="Q940" s="74">
        <v>445266187</v>
      </c>
      <c r="R940" s="74">
        <v>459307294</v>
      </c>
      <c r="S940" s="74">
        <v>445266187</v>
      </c>
    </row>
    <row r="941" spans="1:19" x14ac:dyDescent="0.35">
      <c r="A941" s="74" t="s">
        <v>947</v>
      </c>
      <c r="B941" s="74">
        <v>146</v>
      </c>
      <c r="C941" s="74" t="s">
        <v>1709</v>
      </c>
      <c r="D941" s="74">
        <v>146905</v>
      </c>
      <c r="E941" s="74" t="s">
        <v>2531</v>
      </c>
      <c r="F941" s="74">
        <v>266731988</v>
      </c>
      <c r="G941" s="74">
        <v>275539559</v>
      </c>
      <c r="H941" s="75">
        <v>266731988</v>
      </c>
      <c r="I941" s="74" t="s">
        <v>2829</v>
      </c>
      <c r="J941" s="74" t="s">
        <v>2833</v>
      </c>
      <c r="K941" s="74">
        <v>5981611</v>
      </c>
      <c r="L941" s="74">
        <v>0</v>
      </c>
      <c r="M941" s="74">
        <v>272713599</v>
      </c>
      <c r="N941" s="74">
        <v>272713599</v>
      </c>
      <c r="O941" s="74">
        <v>266731988</v>
      </c>
      <c r="P941" s="74">
        <v>272713599</v>
      </c>
      <c r="Q941" s="74">
        <v>266731988</v>
      </c>
      <c r="R941" s="74">
        <v>272713599</v>
      </c>
      <c r="S941" s="74">
        <v>266731988</v>
      </c>
    </row>
    <row r="942" spans="1:19" x14ac:dyDescent="0.35">
      <c r="A942" s="74" t="s">
        <v>948</v>
      </c>
      <c r="B942" s="74">
        <v>146</v>
      </c>
      <c r="C942" s="74" t="s">
        <v>1709</v>
      </c>
      <c r="D942" s="74">
        <v>146906</v>
      </c>
      <c r="E942" s="74" t="s">
        <v>2532</v>
      </c>
      <c r="F942" s="74">
        <v>907124351</v>
      </c>
      <c r="G942" s="74">
        <v>927676527</v>
      </c>
      <c r="H942" s="75">
        <v>907124351</v>
      </c>
      <c r="I942" s="74" t="s">
        <v>2829</v>
      </c>
      <c r="J942" s="74" t="s">
        <v>2833</v>
      </c>
      <c r="K942" s="74">
        <v>20673181</v>
      </c>
      <c r="L942" s="74">
        <v>0</v>
      </c>
      <c r="M942" s="74">
        <v>927797532</v>
      </c>
      <c r="N942" s="74">
        <v>927797532</v>
      </c>
      <c r="O942" s="74">
        <v>907124351</v>
      </c>
      <c r="P942" s="74">
        <v>986152932</v>
      </c>
      <c r="Q942" s="74">
        <v>965479751</v>
      </c>
      <c r="R942" s="74">
        <v>986152932</v>
      </c>
      <c r="S942" s="74">
        <v>965479751</v>
      </c>
    </row>
    <row r="943" spans="1:19" x14ac:dyDescent="0.35">
      <c r="A943" s="74" t="s">
        <v>949</v>
      </c>
      <c r="B943" s="74">
        <v>146</v>
      </c>
      <c r="C943" s="74" t="s">
        <v>1709</v>
      </c>
      <c r="D943" s="74">
        <v>146907</v>
      </c>
      <c r="E943" s="74" t="s">
        <v>2533</v>
      </c>
      <c r="F943" s="74">
        <v>566694382</v>
      </c>
      <c r="G943" s="74">
        <v>582446545</v>
      </c>
      <c r="H943" s="75">
        <v>566694382</v>
      </c>
      <c r="I943" s="74" t="s">
        <v>2829</v>
      </c>
      <c r="J943" s="74" t="s">
        <v>2833</v>
      </c>
      <c r="K943" s="74">
        <v>18967834</v>
      </c>
      <c r="L943" s="74">
        <v>0</v>
      </c>
      <c r="M943" s="74">
        <v>585662216</v>
      </c>
      <c r="N943" s="74">
        <v>585662216</v>
      </c>
      <c r="O943" s="74">
        <v>566694382</v>
      </c>
      <c r="P943" s="74">
        <v>585662216</v>
      </c>
      <c r="Q943" s="74">
        <v>566694382</v>
      </c>
      <c r="R943" s="74">
        <v>585662216</v>
      </c>
      <c r="S943" s="74">
        <v>566694382</v>
      </c>
    </row>
    <row r="944" spans="1:19" x14ac:dyDescent="0.35">
      <c r="A944" s="74" t="s">
        <v>950</v>
      </c>
      <c r="B944" s="74">
        <v>147</v>
      </c>
      <c r="C944" s="74" t="s">
        <v>1710</v>
      </c>
      <c r="D944" s="74">
        <v>81905</v>
      </c>
      <c r="E944" s="74" t="s">
        <v>2253</v>
      </c>
      <c r="F944" s="74">
        <v>1132518</v>
      </c>
      <c r="G944" s="74">
        <v>1132518</v>
      </c>
      <c r="H944" s="75">
        <v>1132518</v>
      </c>
      <c r="I944" s="74" t="s">
        <v>2829</v>
      </c>
      <c r="J944" s="74" t="s">
        <v>2832</v>
      </c>
      <c r="K944" s="74">
        <v>55000</v>
      </c>
      <c r="L944" s="74">
        <v>0</v>
      </c>
      <c r="M944" s="74">
        <v>1187518</v>
      </c>
      <c r="N944" s="74">
        <v>1187518</v>
      </c>
      <c r="O944" s="74">
        <v>1132518</v>
      </c>
      <c r="P944" s="74">
        <v>1187518</v>
      </c>
      <c r="Q944" s="74">
        <v>1132518</v>
      </c>
      <c r="R944" s="74">
        <v>1187518</v>
      </c>
      <c r="S944" s="74">
        <v>1132518</v>
      </c>
    </row>
    <row r="945" spans="1:19" x14ac:dyDescent="0.35">
      <c r="A945" s="74" t="s">
        <v>951</v>
      </c>
      <c r="B945" s="74">
        <v>147</v>
      </c>
      <c r="C945" s="74" t="s">
        <v>1710</v>
      </c>
      <c r="D945" s="74">
        <v>109905</v>
      </c>
      <c r="E945" s="74" t="s">
        <v>1941</v>
      </c>
      <c r="F945" s="74">
        <v>1780708</v>
      </c>
      <c r="G945" s="74">
        <v>1780708</v>
      </c>
      <c r="H945" s="75">
        <v>1780708</v>
      </c>
      <c r="I945" s="74" t="s">
        <v>2829</v>
      </c>
      <c r="J945" s="74" t="s">
        <v>2832</v>
      </c>
      <c r="K945" s="74">
        <v>80000</v>
      </c>
      <c r="L945" s="74">
        <v>0</v>
      </c>
      <c r="M945" s="74">
        <v>1860708</v>
      </c>
      <c r="N945" s="74">
        <v>1860708</v>
      </c>
      <c r="O945" s="74">
        <v>1780708</v>
      </c>
      <c r="P945" s="74">
        <v>1860708</v>
      </c>
      <c r="Q945" s="74">
        <v>1780708</v>
      </c>
      <c r="R945" s="74">
        <v>1860708</v>
      </c>
      <c r="S945" s="74">
        <v>1780708</v>
      </c>
    </row>
    <row r="946" spans="1:19" x14ac:dyDescent="0.35">
      <c r="A946" s="74" t="s">
        <v>952</v>
      </c>
      <c r="B946" s="74">
        <v>147</v>
      </c>
      <c r="C946" s="74" t="s">
        <v>1710</v>
      </c>
      <c r="D946" s="74">
        <v>109910</v>
      </c>
      <c r="E946" s="74" t="s">
        <v>2395</v>
      </c>
      <c r="F946" s="74">
        <v>4349267</v>
      </c>
      <c r="G946" s="74">
        <v>4349267</v>
      </c>
      <c r="H946" s="75">
        <v>4349267</v>
      </c>
      <c r="I946" s="74" t="s">
        <v>2829</v>
      </c>
      <c r="J946" s="74" t="s">
        <v>2832</v>
      </c>
      <c r="K946" s="74">
        <v>328690</v>
      </c>
      <c r="L946" s="74">
        <v>0</v>
      </c>
      <c r="M946" s="74">
        <v>4677957</v>
      </c>
      <c r="N946" s="74">
        <v>4677957</v>
      </c>
      <c r="O946" s="74">
        <v>4349267</v>
      </c>
      <c r="P946" s="74">
        <v>4677957</v>
      </c>
      <c r="Q946" s="74">
        <v>4349267</v>
      </c>
      <c r="R946" s="74">
        <v>4677957</v>
      </c>
      <c r="S946" s="74">
        <v>4349267</v>
      </c>
    </row>
    <row r="947" spans="1:19" x14ac:dyDescent="0.35">
      <c r="A947" s="74" t="s">
        <v>953</v>
      </c>
      <c r="B947" s="74">
        <v>147</v>
      </c>
      <c r="C947" s="74" t="s">
        <v>1710</v>
      </c>
      <c r="D947" s="74">
        <v>147901</v>
      </c>
      <c r="E947" s="74" t="s">
        <v>2534</v>
      </c>
      <c r="F947" s="74">
        <v>44358319</v>
      </c>
      <c r="G947" s="74">
        <v>44358319</v>
      </c>
      <c r="H947" s="75">
        <v>44358319</v>
      </c>
      <c r="I947" s="74" t="s">
        <v>2829</v>
      </c>
      <c r="J947" s="74" t="s">
        <v>2832</v>
      </c>
      <c r="K947" s="74">
        <v>1902233</v>
      </c>
      <c r="L947" s="74">
        <v>0</v>
      </c>
      <c r="M947" s="74">
        <v>46260552</v>
      </c>
      <c r="N947" s="74">
        <v>46260552</v>
      </c>
      <c r="O947" s="74">
        <v>44358319</v>
      </c>
      <c r="P947" s="74">
        <v>46260552</v>
      </c>
      <c r="Q947" s="74">
        <v>44358319</v>
      </c>
      <c r="R947" s="74">
        <v>46260552</v>
      </c>
      <c r="S947" s="74">
        <v>44358319</v>
      </c>
    </row>
    <row r="948" spans="1:19" x14ac:dyDescent="0.35">
      <c r="A948" s="74" t="s">
        <v>954</v>
      </c>
      <c r="B948" s="74">
        <v>147</v>
      </c>
      <c r="C948" s="74" t="s">
        <v>1710</v>
      </c>
      <c r="D948" s="74">
        <v>147902</v>
      </c>
      <c r="E948" s="74" t="s">
        <v>2208</v>
      </c>
      <c r="F948" s="74">
        <v>1215371878</v>
      </c>
      <c r="G948" s="74">
        <v>1215371878</v>
      </c>
      <c r="H948" s="75">
        <v>1215371878</v>
      </c>
      <c r="I948" s="74" t="s">
        <v>2829</v>
      </c>
      <c r="J948" s="74" t="s">
        <v>2832</v>
      </c>
      <c r="K948" s="74">
        <v>20031068</v>
      </c>
      <c r="L948" s="74">
        <v>0</v>
      </c>
      <c r="M948" s="74">
        <v>1235402946</v>
      </c>
      <c r="N948" s="74">
        <v>1235402946</v>
      </c>
      <c r="O948" s="74">
        <v>1215371878</v>
      </c>
      <c r="P948" s="74">
        <v>1235402946</v>
      </c>
      <c r="Q948" s="74">
        <v>1215371878</v>
      </c>
      <c r="R948" s="74">
        <v>1235402946</v>
      </c>
      <c r="S948" s="74">
        <v>1215371878</v>
      </c>
    </row>
    <row r="949" spans="1:19" x14ac:dyDescent="0.35">
      <c r="A949" s="74" t="s">
        <v>955</v>
      </c>
      <c r="B949" s="74">
        <v>147</v>
      </c>
      <c r="C949" s="74" t="s">
        <v>1710</v>
      </c>
      <c r="D949" s="74">
        <v>147903</v>
      </c>
      <c r="E949" s="74" t="s">
        <v>2257</v>
      </c>
      <c r="F949" s="74">
        <v>431136021</v>
      </c>
      <c r="G949" s="74">
        <v>431136021</v>
      </c>
      <c r="H949" s="75">
        <v>431136021</v>
      </c>
      <c r="I949" s="74" t="s">
        <v>2829</v>
      </c>
      <c r="J949" s="74" t="s">
        <v>2832</v>
      </c>
      <c r="K949" s="74">
        <v>19516575</v>
      </c>
      <c r="L949" s="74">
        <v>0</v>
      </c>
      <c r="M949" s="74">
        <v>450652596</v>
      </c>
      <c r="N949" s="74">
        <v>450652596</v>
      </c>
      <c r="O949" s="74">
        <v>431136021</v>
      </c>
      <c r="P949" s="74">
        <v>450652596</v>
      </c>
      <c r="Q949" s="74">
        <v>431136021</v>
      </c>
      <c r="R949" s="74">
        <v>450652596</v>
      </c>
      <c r="S949" s="74">
        <v>431136021</v>
      </c>
    </row>
    <row r="950" spans="1:19" x14ac:dyDescent="0.35">
      <c r="A950" s="74" t="s">
        <v>956</v>
      </c>
      <c r="B950" s="74">
        <v>147</v>
      </c>
      <c r="C950" s="74" t="s">
        <v>1710</v>
      </c>
      <c r="D950" s="74">
        <v>161908</v>
      </c>
      <c r="E950" s="74" t="s">
        <v>2210</v>
      </c>
      <c r="F950" s="74">
        <v>40965113</v>
      </c>
      <c r="G950" s="74">
        <v>40965113</v>
      </c>
      <c r="H950" s="75">
        <v>40965113</v>
      </c>
      <c r="I950" s="74" t="s">
        <v>2829</v>
      </c>
      <c r="J950" s="74" t="s">
        <v>2832</v>
      </c>
      <c r="K950" s="74">
        <v>826451</v>
      </c>
      <c r="L950" s="74">
        <v>0</v>
      </c>
      <c r="M950" s="74">
        <v>41791564</v>
      </c>
      <c r="N950" s="74">
        <v>41791564</v>
      </c>
      <c r="O950" s="74">
        <v>40965113</v>
      </c>
      <c r="P950" s="74">
        <v>41791564</v>
      </c>
      <c r="Q950" s="74">
        <v>40965113</v>
      </c>
      <c r="R950" s="74">
        <v>41791564</v>
      </c>
      <c r="S950" s="74">
        <v>40965113</v>
      </c>
    </row>
    <row r="951" spans="1:19" x14ac:dyDescent="0.35">
      <c r="A951" s="74" t="s">
        <v>957</v>
      </c>
      <c r="B951" s="74">
        <v>147</v>
      </c>
      <c r="C951" s="74" t="s">
        <v>1710</v>
      </c>
      <c r="D951" s="74">
        <v>161918</v>
      </c>
      <c r="E951" s="74" t="s">
        <v>2403</v>
      </c>
      <c r="F951" s="74">
        <v>9693903</v>
      </c>
      <c r="G951" s="74">
        <v>9693903</v>
      </c>
      <c r="H951" s="75">
        <v>9693903</v>
      </c>
      <c r="I951" s="74" t="s">
        <v>2829</v>
      </c>
      <c r="J951" s="74" t="s">
        <v>2832</v>
      </c>
      <c r="K951" s="74">
        <v>738501</v>
      </c>
      <c r="L951" s="74">
        <v>0</v>
      </c>
      <c r="M951" s="74">
        <v>10432404</v>
      </c>
      <c r="N951" s="74">
        <v>10432404</v>
      </c>
      <c r="O951" s="74">
        <v>9693903</v>
      </c>
      <c r="P951" s="74">
        <v>10432404</v>
      </c>
      <c r="Q951" s="74">
        <v>9693903</v>
      </c>
      <c r="R951" s="74">
        <v>10432404</v>
      </c>
      <c r="S951" s="74">
        <v>9693903</v>
      </c>
    </row>
    <row r="952" spans="1:19" x14ac:dyDescent="0.35">
      <c r="A952" s="74" t="s">
        <v>958</v>
      </c>
      <c r="B952" s="74">
        <v>148</v>
      </c>
      <c r="C952" s="74" t="s">
        <v>1711</v>
      </c>
      <c r="D952" s="74">
        <v>148901</v>
      </c>
      <c r="E952" s="74" t="s">
        <v>2365</v>
      </c>
      <c r="F952" s="74">
        <v>173302108</v>
      </c>
      <c r="G952" s="74">
        <v>178534627</v>
      </c>
      <c r="H952" s="75">
        <v>173302108</v>
      </c>
      <c r="I952" s="74" t="s">
        <v>2829</v>
      </c>
      <c r="J952" s="74" t="s">
        <v>2833</v>
      </c>
      <c r="K952" s="74">
        <v>2591440</v>
      </c>
      <c r="L952" s="74">
        <v>0</v>
      </c>
      <c r="M952" s="74">
        <v>175893548</v>
      </c>
      <c r="N952" s="74">
        <v>175893548</v>
      </c>
      <c r="O952" s="74">
        <v>173302108</v>
      </c>
      <c r="P952" s="74">
        <v>175893548</v>
      </c>
      <c r="Q952" s="74">
        <v>173302108</v>
      </c>
      <c r="R952" s="74">
        <v>175893548</v>
      </c>
      <c r="S952" s="74">
        <v>173302108</v>
      </c>
    </row>
    <row r="953" spans="1:19" x14ac:dyDescent="0.35">
      <c r="A953" s="74" t="s">
        <v>959</v>
      </c>
      <c r="B953" s="74">
        <v>148</v>
      </c>
      <c r="C953" s="74" t="s">
        <v>1711</v>
      </c>
      <c r="D953" s="74">
        <v>148902</v>
      </c>
      <c r="E953" s="74" t="s">
        <v>2535</v>
      </c>
      <c r="F953" s="74">
        <v>136671812</v>
      </c>
      <c r="G953" s="74">
        <v>139083218</v>
      </c>
      <c r="H953" s="75">
        <v>136671812</v>
      </c>
      <c r="I953" s="74" t="s">
        <v>2829</v>
      </c>
      <c r="J953" s="74" t="s">
        <v>2833</v>
      </c>
      <c r="K953" s="74">
        <v>1258200</v>
      </c>
      <c r="L953" s="74">
        <v>0</v>
      </c>
      <c r="M953" s="74">
        <v>137930012</v>
      </c>
      <c r="N953" s="74">
        <v>137930012</v>
      </c>
      <c r="O953" s="74">
        <v>136671812</v>
      </c>
      <c r="P953" s="74">
        <v>137930012</v>
      </c>
      <c r="Q953" s="74">
        <v>136671812</v>
      </c>
      <c r="R953" s="74">
        <v>137930012</v>
      </c>
      <c r="S953" s="74">
        <v>136671812</v>
      </c>
    </row>
    <row r="954" spans="1:19" x14ac:dyDescent="0.35">
      <c r="A954" s="74" t="s">
        <v>960</v>
      </c>
      <c r="B954" s="74">
        <v>148</v>
      </c>
      <c r="C954" s="74" t="s">
        <v>1711</v>
      </c>
      <c r="D954" s="74">
        <v>148903</v>
      </c>
      <c r="E954" s="74" t="s">
        <v>2536</v>
      </c>
      <c r="F954" s="74">
        <v>228893209</v>
      </c>
      <c r="G954" s="74">
        <v>231573497</v>
      </c>
      <c r="H954" s="75">
        <v>228893209</v>
      </c>
      <c r="I954" s="74" t="s">
        <v>2829</v>
      </c>
      <c r="J954" s="74" t="s">
        <v>2833</v>
      </c>
      <c r="K954" s="74">
        <v>853209</v>
      </c>
      <c r="L954" s="74">
        <v>0</v>
      </c>
      <c r="M954" s="74">
        <v>229746418</v>
      </c>
      <c r="N954" s="74">
        <v>229746418</v>
      </c>
      <c r="O954" s="74">
        <v>228893209</v>
      </c>
      <c r="P954" s="74">
        <v>229746418</v>
      </c>
      <c r="Q954" s="74">
        <v>228893209</v>
      </c>
      <c r="R954" s="74">
        <v>229746418</v>
      </c>
      <c r="S954" s="74">
        <v>228893209</v>
      </c>
    </row>
    <row r="955" spans="1:19" x14ac:dyDescent="0.35">
      <c r="A955" s="74" t="s">
        <v>961</v>
      </c>
      <c r="B955" s="74">
        <v>148</v>
      </c>
      <c r="C955" s="74" t="s">
        <v>1711</v>
      </c>
      <c r="D955" s="74">
        <v>148905</v>
      </c>
      <c r="E955" s="74" t="s">
        <v>2537</v>
      </c>
      <c r="F955" s="74">
        <v>89811143</v>
      </c>
      <c r="G955" s="74">
        <v>89008714</v>
      </c>
      <c r="H955" s="75">
        <v>89811143</v>
      </c>
      <c r="I955" s="74" t="s">
        <v>2829</v>
      </c>
      <c r="J955" s="74" t="s">
        <v>2833</v>
      </c>
      <c r="K955" s="74">
        <v>1020790</v>
      </c>
      <c r="L955" s="74">
        <v>0</v>
      </c>
      <c r="M955" s="74">
        <v>90831933</v>
      </c>
      <c r="N955" s="74">
        <v>90831933</v>
      </c>
      <c r="O955" s="74">
        <v>89811143</v>
      </c>
      <c r="P955" s="74">
        <v>90831933</v>
      </c>
      <c r="Q955" s="74">
        <v>89811143</v>
      </c>
      <c r="R955" s="74">
        <v>90831933</v>
      </c>
      <c r="S955" s="74">
        <v>89811143</v>
      </c>
    </row>
    <row r="956" spans="1:19" x14ac:dyDescent="0.35">
      <c r="A956" s="74" t="s">
        <v>962</v>
      </c>
      <c r="B956" s="74">
        <v>149</v>
      </c>
      <c r="C956" s="74" t="s">
        <v>1712</v>
      </c>
      <c r="D956" s="74">
        <v>149901</v>
      </c>
      <c r="E956" s="74" t="s">
        <v>2538</v>
      </c>
      <c r="F956" s="74">
        <v>740120499</v>
      </c>
      <c r="G956" s="74">
        <v>740120499</v>
      </c>
      <c r="H956" s="75">
        <v>740120499</v>
      </c>
      <c r="I956" s="74" t="s">
        <v>2829</v>
      </c>
      <c r="J956" s="74" t="s">
        <v>2832</v>
      </c>
      <c r="K956" s="74">
        <v>15773711</v>
      </c>
      <c r="L956" s="74">
        <v>19571702</v>
      </c>
      <c r="M956" s="74">
        <v>755894210</v>
      </c>
      <c r="N956" s="74">
        <v>736322508</v>
      </c>
      <c r="O956" s="74">
        <v>720548797</v>
      </c>
      <c r="P956" s="74">
        <v>755894210</v>
      </c>
      <c r="Q956" s="74">
        <v>740120499</v>
      </c>
      <c r="R956" s="74">
        <v>736322508</v>
      </c>
      <c r="S956" s="74">
        <v>720548797</v>
      </c>
    </row>
    <row r="957" spans="1:19" x14ac:dyDescent="0.35">
      <c r="A957" s="74" t="s">
        <v>963</v>
      </c>
      <c r="B957" s="74">
        <v>149</v>
      </c>
      <c r="C957" s="74" t="s">
        <v>1712</v>
      </c>
      <c r="D957" s="74">
        <v>149902</v>
      </c>
      <c r="E957" s="74" t="s">
        <v>1880</v>
      </c>
      <c r="F957" s="74">
        <v>1507663812</v>
      </c>
      <c r="G957" s="74">
        <v>1507663812</v>
      </c>
      <c r="H957" s="75">
        <v>1507663812</v>
      </c>
      <c r="I957" s="74" t="s">
        <v>2829</v>
      </c>
      <c r="J957" s="74" t="s">
        <v>2832</v>
      </c>
      <c r="K957" s="74">
        <v>7433203</v>
      </c>
      <c r="L957" s="74">
        <v>7963421</v>
      </c>
      <c r="M957" s="74">
        <v>1515097015</v>
      </c>
      <c r="N957" s="74">
        <v>1507133594</v>
      </c>
      <c r="O957" s="74">
        <v>1499700391</v>
      </c>
      <c r="P957" s="74">
        <v>1515097015</v>
      </c>
      <c r="Q957" s="74">
        <v>1507663812</v>
      </c>
      <c r="R957" s="74">
        <v>1507133594</v>
      </c>
      <c r="S957" s="74">
        <v>1499700391</v>
      </c>
    </row>
    <row r="958" spans="1:19" x14ac:dyDescent="0.35">
      <c r="A958" s="74" t="s">
        <v>964</v>
      </c>
      <c r="B958" s="74">
        <v>149</v>
      </c>
      <c r="C958" s="74" t="s">
        <v>1712</v>
      </c>
      <c r="D958" s="74">
        <v>205904</v>
      </c>
      <c r="E958" s="74" t="s">
        <v>1882</v>
      </c>
      <c r="F958" s="74">
        <v>44627414</v>
      </c>
      <c r="G958" s="74">
        <v>44627414</v>
      </c>
      <c r="H958" s="75">
        <v>44627414</v>
      </c>
      <c r="I958" s="74" t="s">
        <v>2829</v>
      </c>
      <c r="J958" s="74" t="s">
        <v>2832</v>
      </c>
      <c r="K958" s="74">
        <v>1446558</v>
      </c>
      <c r="L958" s="74">
        <v>0</v>
      </c>
      <c r="M958" s="74">
        <v>46073972</v>
      </c>
      <c r="N958" s="74">
        <v>46073972</v>
      </c>
      <c r="O958" s="74">
        <v>44627414</v>
      </c>
      <c r="P958" s="74">
        <v>46073972</v>
      </c>
      <c r="Q958" s="74">
        <v>44627414</v>
      </c>
      <c r="R958" s="74">
        <v>46073972</v>
      </c>
      <c r="S958" s="74">
        <v>44627414</v>
      </c>
    </row>
    <row r="959" spans="1:19" x14ac:dyDescent="0.35">
      <c r="A959" s="74" t="s">
        <v>965</v>
      </c>
      <c r="B959" s="74">
        <v>150</v>
      </c>
      <c r="C959" s="74" t="s">
        <v>1713</v>
      </c>
      <c r="D959" s="74">
        <v>16901</v>
      </c>
      <c r="E959" s="74" t="s">
        <v>1914</v>
      </c>
      <c r="F959" s="74">
        <v>4345120</v>
      </c>
      <c r="G959" s="74">
        <v>4345120</v>
      </c>
      <c r="H959" s="75">
        <v>4345120</v>
      </c>
      <c r="I959" s="74" t="s">
        <v>2829</v>
      </c>
      <c r="J959" s="74" t="s">
        <v>2833</v>
      </c>
      <c r="K959" s="74">
        <v>0</v>
      </c>
      <c r="L959" s="74">
        <v>0</v>
      </c>
      <c r="M959" s="74">
        <v>4345120</v>
      </c>
      <c r="N959" s="74">
        <v>4345120</v>
      </c>
      <c r="O959" s="74">
        <v>4345120</v>
      </c>
      <c r="P959" s="74">
        <v>4345120</v>
      </c>
      <c r="Q959" s="74">
        <v>4345120</v>
      </c>
      <c r="R959" s="74">
        <v>4345120</v>
      </c>
      <c r="S959" s="74">
        <v>4345120</v>
      </c>
    </row>
    <row r="960" spans="1:19" x14ac:dyDescent="0.35">
      <c r="A960" s="74" t="s">
        <v>966</v>
      </c>
      <c r="B960" s="74">
        <v>150</v>
      </c>
      <c r="C960" s="74" t="s">
        <v>1713</v>
      </c>
      <c r="D960" s="74">
        <v>27903</v>
      </c>
      <c r="E960" s="74" t="s">
        <v>1975</v>
      </c>
      <c r="F960" s="74">
        <v>294710147</v>
      </c>
      <c r="G960" s="74">
        <v>323304391</v>
      </c>
      <c r="H960" s="75">
        <v>294710147</v>
      </c>
      <c r="I960" s="74" t="s">
        <v>2829</v>
      </c>
      <c r="J960" s="74" t="s">
        <v>2834</v>
      </c>
      <c r="K960" s="74">
        <v>6048176</v>
      </c>
      <c r="L960" s="74">
        <v>0</v>
      </c>
      <c r="M960" s="74">
        <v>300758323</v>
      </c>
      <c r="N960" s="74">
        <v>300758323</v>
      </c>
      <c r="O960" s="74">
        <v>294710147</v>
      </c>
      <c r="P960" s="74">
        <v>300758323</v>
      </c>
      <c r="Q960" s="74">
        <v>294710147</v>
      </c>
      <c r="R960" s="74">
        <v>300758323</v>
      </c>
      <c r="S960" s="74">
        <v>294710147</v>
      </c>
    </row>
    <row r="961" spans="1:19" x14ac:dyDescent="0.35">
      <c r="A961" s="74" t="s">
        <v>967</v>
      </c>
      <c r="B961" s="74">
        <v>150</v>
      </c>
      <c r="C961" s="74" t="s">
        <v>1713</v>
      </c>
      <c r="D961" s="74">
        <v>150901</v>
      </c>
      <c r="E961" s="74" t="s">
        <v>2539</v>
      </c>
      <c r="F961" s="74">
        <v>3828577969</v>
      </c>
      <c r="G961" s="74">
        <v>3954875918</v>
      </c>
      <c r="H961" s="75">
        <v>3828577969</v>
      </c>
      <c r="I961" s="74" t="s">
        <v>2829</v>
      </c>
      <c r="J961" s="74" t="s">
        <v>2833</v>
      </c>
      <c r="K961" s="74">
        <v>47766259</v>
      </c>
      <c r="L961" s="74">
        <v>73253790</v>
      </c>
      <c r="M961" s="74">
        <v>3876344228</v>
      </c>
      <c r="N961" s="74">
        <v>3803090438</v>
      </c>
      <c r="O961" s="74">
        <v>3755324179</v>
      </c>
      <c r="P961" s="74">
        <v>3876344228</v>
      </c>
      <c r="Q961" s="74">
        <v>3828577969</v>
      </c>
      <c r="R961" s="74">
        <v>3803090438</v>
      </c>
      <c r="S961" s="74">
        <v>3755324179</v>
      </c>
    </row>
    <row r="962" spans="1:19" x14ac:dyDescent="0.35">
      <c r="A962" s="74" t="s">
        <v>968</v>
      </c>
      <c r="B962" s="74">
        <v>151</v>
      </c>
      <c r="C962" s="74" t="s">
        <v>1714</v>
      </c>
      <c r="D962" s="74">
        <v>248902</v>
      </c>
      <c r="E962" s="74" t="s">
        <v>2540</v>
      </c>
      <c r="F962" s="74">
        <v>3670742511</v>
      </c>
      <c r="G962" s="74">
        <v>3703887794</v>
      </c>
      <c r="H962" s="75">
        <v>3670742511</v>
      </c>
      <c r="I962" s="74" t="s">
        <v>2829</v>
      </c>
      <c r="J962" s="74" t="s">
        <v>2833</v>
      </c>
      <c r="K962" s="74">
        <v>68260</v>
      </c>
      <c r="L962" s="74">
        <v>6620</v>
      </c>
      <c r="M962" s="74">
        <v>3670810771</v>
      </c>
      <c r="N962" s="74">
        <v>3670804151</v>
      </c>
      <c r="O962" s="74">
        <v>3670735891</v>
      </c>
      <c r="P962" s="74">
        <v>3670810771</v>
      </c>
      <c r="Q962" s="74">
        <v>3670742511</v>
      </c>
      <c r="R962" s="74">
        <v>3670804151</v>
      </c>
      <c r="S962" s="74">
        <v>3670735891</v>
      </c>
    </row>
    <row r="963" spans="1:19" x14ac:dyDescent="0.35">
      <c r="A963" s="74" t="s">
        <v>969</v>
      </c>
      <c r="B963" s="74">
        <v>152</v>
      </c>
      <c r="C963" s="74" t="s">
        <v>1715</v>
      </c>
      <c r="D963" s="74">
        <v>54902</v>
      </c>
      <c r="E963" s="74" t="s">
        <v>2113</v>
      </c>
      <c r="F963" s="74">
        <v>13441529</v>
      </c>
      <c r="G963" s="74">
        <v>13441529</v>
      </c>
      <c r="H963" s="75">
        <v>13441529</v>
      </c>
      <c r="I963" s="74" t="s">
        <v>2829</v>
      </c>
      <c r="J963" s="74" t="s">
        <v>2833</v>
      </c>
      <c r="K963" s="74">
        <v>150000</v>
      </c>
      <c r="L963" s="74">
        <v>0</v>
      </c>
      <c r="M963" s="74">
        <v>13591529</v>
      </c>
      <c r="N963" s="74">
        <v>13591529</v>
      </c>
      <c r="O963" s="74">
        <v>13441529</v>
      </c>
      <c r="P963" s="74">
        <v>13591529</v>
      </c>
      <c r="Q963" s="74">
        <v>13441529</v>
      </c>
      <c r="R963" s="74">
        <v>13591529</v>
      </c>
      <c r="S963" s="74">
        <v>13441529</v>
      </c>
    </row>
    <row r="964" spans="1:19" x14ac:dyDescent="0.35">
      <c r="A964" s="74" t="s">
        <v>970</v>
      </c>
      <c r="B964" s="74">
        <v>152</v>
      </c>
      <c r="C964" s="74" t="s">
        <v>1715</v>
      </c>
      <c r="D964" s="74">
        <v>85903</v>
      </c>
      <c r="E964" s="74" t="s">
        <v>2275</v>
      </c>
      <c r="F964" s="74">
        <v>795560</v>
      </c>
      <c r="G964" s="74">
        <v>795560</v>
      </c>
      <c r="H964" s="75">
        <v>795560</v>
      </c>
      <c r="I964" s="74" t="s">
        <v>2829</v>
      </c>
      <c r="J964" s="74" t="s">
        <v>2832</v>
      </c>
      <c r="K964" s="74">
        <v>20000</v>
      </c>
      <c r="L964" s="74">
        <v>0</v>
      </c>
      <c r="M964" s="74">
        <v>815560</v>
      </c>
      <c r="N964" s="74">
        <v>815560</v>
      </c>
      <c r="O964" s="74">
        <v>795560</v>
      </c>
      <c r="P964" s="74">
        <v>815560</v>
      </c>
      <c r="Q964" s="74">
        <v>795560</v>
      </c>
      <c r="R964" s="74">
        <v>815560</v>
      </c>
      <c r="S964" s="74">
        <v>795560</v>
      </c>
    </row>
    <row r="965" spans="1:19" x14ac:dyDescent="0.35">
      <c r="A965" s="74" t="s">
        <v>971</v>
      </c>
      <c r="B965" s="74">
        <v>152</v>
      </c>
      <c r="C965" s="74" t="s">
        <v>1715</v>
      </c>
      <c r="D965" s="74">
        <v>95901</v>
      </c>
      <c r="E965" s="74" t="s">
        <v>2312</v>
      </c>
      <c r="F965" s="74">
        <v>68330114</v>
      </c>
      <c r="G965" s="74">
        <v>68330114</v>
      </c>
      <c r="H965" s="75">
        <v>68330114</v>
      </c>
      <c r="I965" s="74" t="s">
        <v>2829</v>
      </c>
      <c r="J965" s="74" t="s">
        <v>2832</v>
      </c>
      <c r="K965" s="74">
        <v>1823313</v>
      </c>
      <c r="L965" s="74">
        <v>0</v>
      </c>
      <c r="M965" s="74">
        <v>70155438</v>
      </c>
      <c r="N965" s="74">
        <v>70155438</v>
      </c>
      <c r="O965" s="74">
        <v>68330114</v>
      </c>
      <c r="P965" s="74">
        <v>70155438</v>
      </c>
      <c r="Q965" s="74">
        <v>68330114</v>
      </c>
      <c r="R965" s="74">
        <v>70155438</v>
      </c>
      <c r="S965" s="74">
        <v>68330114</v>
      </c>
    </row>
    <row r="966" spans="1:19" x14ac:dyDescent="0.35">
      <c r="A966" s="74" t="s">
        <v>972</v>
      </c>
      <c r="B966" s="74">
        <v>152</v>
      </c>
      <c r="C966" s="74" t="s">
        <v>1715</v>
      </c>
      <c r="D966" s="74">
        <v>152901</v>
      </c>
      <c r="E966" s="74" t="s">
        <v>2541</v>
      </c>
      <c r="F966" s="74">
        <v>10851614664</v>
      </c>
      <c r="G966" s="74">
        <v>10851614664</v>
      </c>
      <c r="H966" s="75">
        <v>10851614664</v>
      </c>
      <c r="I966" s="74" t="s">
        <v>2829</v>
      </c>
      <c r="J966" s="74" t="s">
        <v>2832</v>
      </c>
      <c r="K966" s="74">
        <v>289308835</v>
      </c>
      <c r="L966" s="74">
        <v>0</v>
      </c>
      <c r="M966" s="74">
        <v>11141503703</v>
      </c>
      <c r="N966" s="74">
        <v>11141503703</v>
      </c>
      <c r="O966" s="74">
        <v>10851614664</v>
      </c>
      <c r="P966" s="74">
        <v>11141503703</v>
      </c>
      <c r="Q966" s="74">
        <v>10851614664</v>
      </c>
      <c r="R966" s="74">
        <v>11141503703</v>
      </c>
      <c r="S966" s="74">
        <v>10851614664</v>
      </c>
    </row>
    <row r="967" spans="1:19" x14ac:dyDescent="0.35">
      <c r="A967" s="74" t="s">
        <v>973</v>
      </c>
      <c r="B967" s="74">
        <v>152</v>
      </c>
      <c r="C967" s="74" t="s">
        <v>1715</v>
      </c>
      <c r="D967" s="74">
        <v>152902</v>
      </c>
      <c r="E967" s="74" t="s">
        <v>2542</v>
      </c>
      <c r="F967" s="74">
        <v>264478290</v>
      </c>
      <c r="G967" s="74">
        <v>266024549</v>
      </c>
      <c r="H967" s="75">
        <v>264478290</v>
      </c>
      <c r="I967" s="74" t="s">
        <v>2829</v>
      </c>
      <c r="J967" s="74" t="s">
        <v>2833</v>
      </c>
      <c r="K967" s="74">
        <v>5389706</v>
      </c>
      <c r="L967" s="74">
        <v>0</v>
      </c>
      <c r="M967" s="74">
        <v>269867996</v>
      </c>
      <c r="N967" s="74">
        <v>269867996</v>
      </c>
      <c r="O967" s="74">
        <v>264478290</v>
      </c>
      <c r="P967" s="74">
        <v>269867996</v>
      </c>
      <c r="Q967" s="74">
        <v>264478290</v>
      </c>
      <c r="R967" s="74">
        <v>269867996</v>
      </c>
      <c r="S967" s="74">
        <v>264478290</v>
      </c>
    </row>
    <row r="968" spans="1:19" x14ac:dyDescent="0.35">
      <c r="A968" s="74" t="s">
        <v>974</v>
      </c>
      <c r="B968" s="74">
        <v>152</v>
      </c>
      <c r="C968" s="74" t="s">
        <v>1715</v>
      </c>
      <c r="D968" s="74">
        <v>152903</v>
      </c>
      <c r="E968" s="74" t="s">
        <v>2543</v>
      </c>
      <c r="F968" s="74">
        <v>402722663</v>
      </c>
      <c r="G968" s="74">
        <v>402722663</v>
      </c>
      <c r="H968" s="75">
        <v>402722663</v>
      </c>
      <c r="I968" s="74" t="s">
        <v>2829</v>
      </c>
      <c r="J968" s="74" t="s">
        <v>2832</v>
      </c>
      <c r="K968" s="74">
        <v>14930017</v>
      </c>
      <c r="L968" s="74">
        <v>0</v>
      </c>
      <c r="M968" s="74">
        <v>417666029</v>
      </c>
      <c r="N968" s="74">
        <v>417666029</v>
      </c>
      <c r="O968" s="74">
        <v>402722663</v>
      </c>
      <c r="P968" s="74">
        <v>417666029</v>
      </c>
      <c r="Q968" s="74">
        <v>402722663</v>
      </c>
      <c r="R968" s="74">
        <v>417666029</v>
      </c>
      <c r="S968" s="74">
        <v>402722663</v>
      </c>
    </row>
    <row r="969" spans="1:19" x14ac:dyDescent="0.35">
      <c r="A969" s="74" t="s">
        <v>975</v>
      </c>
      <c r="B969" s="74">
        <v>152</v>
      </c>
      <c r="C969" s="74" t="s">
        <v>1715</v>
      </c>
      <c r="D969" s="74">
        <v>152906</v>
      </c>
      <c r="E969" s="74" t="s">
        <v>2544</v>
      </c>
      <c r="F969" s="74">
        <v>3148229587</v>
      </c>
      <c r="G969" s="74">
        <v>3148229587</v>
      </c>
      <c r="H969" s="75">
        <v>3148229587</v>
      </c>
      <c r="I969" s="74" t="s">
        <v>2829</v>
      </c>
      <c r="J969" s="74" t="s">
        <v>2832</v>
      </c>
      <c r="K969" s="74">
        <v>67891854</v>
      </c>
      <c r="L969" s="74">
        <v>0</v>
      </c>
      <c r="M969" s="74">
        <v>3216841241</v>
      </c>
      <c r="N969" s="74">
        <v>3216841241</v>
      </c>
      <c r="O969" s="74">
        <v>3148229587</v>
      </c>
      <c r="P969" s="74">
        <v>3216841241</v>
      </c>
      <c r="Q969" s="74">
        <v>3148229587</v>
      </c>
      <c r="R969" s="74">
        <v>3216841241</v>
      </c>
      <c r="S969" s="74">
        <v>3148229587</v>
      </c>
    </row>
    <row r="970" spans="1:19" x14ac:dyDescent="0.35">
      <c r="A970" s="74" t="s">
        <v>976</v>
      </c>
      <c r="B970" s="74">
        <v>152</v>
      </c>
      <c r="C970" s="74" t="s">
        <v>1715</v>
      </c>
      <c r="D970" s="74">
        <v>152907</v>
      </c>
      <c r="E970" s="74" t="s">
        <v>2410</v>
      </c>
      <c r="F970" s="74">
        <v>4139545404</v>
      </c>
      <c r="G970" s="74">
        <v>4139467590</v>
      </c>
      <c r="H970" s="75">
        <v>4139545404</v>
      </c>
      <c r="I970" s="74" t="s">
        <v>2829</v>
      </c>
      <c r="J970" s="74" t="s">
        <v>2832</v>
      </c>
      <c r="K970" s="74">
        <v>90315914</v>
      </c>
      <c r="L970" s="74">
        <v>0</v>
      </c>
      <c r="M970" s="74">
        <v>4230199980</v>
      </c>
      <c r="N970" s="74">
        <v>4230199980</v>
      </c>
      <c r="O970" s="74">
        <v>4139545404</v>
      </c>
      <c r="P970" s="74">
        <v>4230199980</v>
      </c>
      <c r="Q970" s="74">
        <v>4139545404</v>
      </c>
      <c r="R970" s="74">
        <v>4230199980</v>
      </c>
      <c r="S970" s="74">
        <v>4139545404</v>
      </c>
    </row>
    <row r="971" spans="1:19" x14ac:dyDescent="0.35">
      <c r="A971" s="74" t="s">
        <v>977</v>
      </c>
      <c r="B971" s="74">
        <v>152</v>
      </c>
      <c r="C971" s="74" t="s">
        <v>1715</v>
      </c>
      <c r="D971" s="74">
        <v>152908</v>
      </c>
      <c r="E971" s="74" t="s">
        <v>2545</v>
      </c>
      <c r="F971" s="74">
        <v>236209061</v>
      </c>
      <c r="G971" s="74">
        <v>236688878</v>
      </c>
      <c r="H971" s="75">
        <v>236209061</v>
      </c>
      <c r="I971" s="74" t="s">
        <v>2829</v>
      </c>
      <c r="J971" s="74" t="s">
        <v>2833</v>
      </c>
      <c r="K971" s="74">
        <v>7456189</v>
      </c>
      <c r="L971" s="74">
        <v>0</v>
      </c>
      <c r="M971" s="74">
        <v>243707420</v>
      </c>
      <c r="N971" s="74">
        <v>243707420</v>
      </c>
      <c r="O971" s="74">
        <v>236209061</v>
      </c>
      <c r="P971" s="74">
        <v>243707420</v>
      </c>
      <c r="Q971" s="74">
        <v>236209061</v>
      </c>
      <c r="R971" s="74">
        <v>243707420</v>
      </c>
      <c r="S971" s="74">
        <v>236209061</v>
      </c>
    </row>
    <row r="972" spans="1:19" x14ac:dyDescent="0.35">
      <c r="A972" s="74" t="s">
        <v>978</v>
      </c>
      <c r="B972" s="74">
        <v>152</v>
      </c>
      <c r="C972" s="74" t="s">
        <v>1715</v>
      </c>
      <c r="D972" s="74">
        <v>152909</v>
      </c>
      <c r="E972" s="74" t="s">
        <v>2546</v>
      </c>
      <c r="F972" s="74">
        <v>328821506</v>
      </c>
      <c r="G972" s="74">
        <v>328821506</v>
      </c>
      <c r="H972" s="75">
        <v>328821506</v>
      </c>
      <c r="I972" s="74" t="s">
        <v>2829</v>
      </c>
      <c r="J972" s="74" t="s">
        <v>2832</v>
      </c>
      <c r="K972" s="74">
        <v>10027186</v>
      </c>
      <c r="L972" s="74">
        <v>0</v>
      </c>
      <c r="M972" s="74">
        <v>338989927</v>
      </c>
      <c r="N972" s="74">
        <v>338989927</v>
      </c>
      <c r="O972" s="74">
        <v>328821506</v>
      </c>
      <c r="P972" s="74">
        <v>338989927</v>
      </c>
      <c r="Q972" s="74">
        <v>328821506</v>
      </c>
      <c r="R972" s="74">
        <v>338989927</v>
      </c>
      <c r="S972" s="74">
        <v>328821506</v>
      </c>
    </row>
    <row r="973" spans="1:19" x14ac:dyDescent="0.35">
      <c r="A973" s="74" t="s">
        <v>979</v>
      </c>
      <c r="B973" s="74">
        <v>152</v>
      </c>
      <c r="C973" s="74" t="s">
        <v>1715</v>
      </c>
      <c r="D973" s="74">
        <v>152910</v>
      </c>
      <c r="E973" s="74" t="s">
        <v>2547</v>
      </c>
      <c r="F973" s="74">
        <v>261402587</v>
      </c>
      <c r="G973" s="74">
        <v>261402587</v>
      </c>
      <c r="H973" s="75">
        <v>261402587</v>
      </c>
      <c r="I973" s="74" t="s">
        <v>2829</v>
      </c>
      <c r="J973" s="74" t="s">
        <v>2832</v>
      </c>
      <c r="K973" s="74">
        <v>8051426</v>
      </c>
      <c r="L973" s="74">
        <v>0</v>
      </c>
      <c r="M973" s="74">
        <v>269547363</v>
      </c>
      <c r="N973" s="74">
        <v>269547363</v>
      </c>
      <c r="O973" s="74">
        <v>261402587</v>
      </c>
      <c r="P973" s="74">
        <v>269547363</v>
      </c>
      <c r="Q973" s="74">
        <v>261402587</v>
      </c>
      <c r="R973" s="74">
        <v>269547363</v>
      </c>
      <c r="S973" s="74">
        <v>261402587</v>
      </c>
    </row>
    <row r="974" spans="1:19" x14ac:dyDescent="0.35">
      <c r="A974" s="74" t="s">
        <v>980</v>
      </c>
      <c r="B974" s="74">
        <v>153</v>
      </c>
      <c r="C974" s="74" t="s">
        <v>1716</v>
      </c>
      <c r="D974" s="74">
        <v>58902</v>
      </c>
      <c r="E974" s="74" t="s">
        <v>2136</v>
      </c>
      <c r="F974" s="74">
        <v>2034620</v>
      </c>
      <c r="G974" s="74">
        <v>2034620</v>
      </c>
      <c r="H974" s="75">
        <v>2034620</v>
      </c>
      <c r="I974" s="74" t="s">
        <v>2829</v>
      </c>
      <c r="J974" s="74" t="s">
        <v>2832</v>
      </c>
      <c r="K974" s="74">
        <v>0</v>
      </c>
      <c r="L974" s="74">
        <v>0</v>
      </c>
      <c r="M974" s="74">
        <v>2034620</v>
      </c>
      <c r="N974" s="74">
        <v>2034620</v>
      </c>
      <c r="O974" s="74">
        <v>2034620</v>
      </c>
      <c r="P974" s="74">
        <v>2034620</v>
      </c>
      <c r="Q974" s="74">
        <v>2034620</v>
      </c>
      <c r="R974" s="74">
        <v>2034620</v>
      </c>
      <c r="S974" s="74">
        <v>2034620</v>
      </c>
    </row>
    <row r="975" spans="1:19" x14ac:dyDescent="0.35">
      <c r="A975" s="74" t="s">
        <v>981</v>
      </c>
      <c r="B975" s="74">
        <v>153</v>
      </c>
      <c r="C975" s="74" t="s">
        <v>1716</v>
      </c>
      <c r="D975" s="74">
        <v>85902</v>
      </c>
      <c r="E975" s="74" t="s">
        <v>2274</v>
      </c>
      <c r="F975" s="74">
        <v>4472267</v>
      </c>
      <c r="G975" s="74">
        <v>4472267</v>
      </c>
      <c r="H975" s="75">
        <v>4472267</v>
      </c>
      <c r="I975" s="74" t="s">
        <v>2829</v>
      </c>
      <c r="J975" s="74" t="s">
        <v>2832</v>
      </c>
      <c r="K975" s="74">
        <v>80000</v>
      </c>
      <c r="L975" s="74">
        <v>0</v>
      </c>
      <c r="M975" s="74">
        <v>4552267</v>
      </c>
      <c r="N975" s="74">
        <v>4552267</v>
      </c>
      <c r="O975" s="74">
        <v>4472267</v>
      </c>
      <c r="P975" s="74">
        <v>4552267</v>
      </c>
      <c r="Q975" s="74">
        <v>4472267</v>
      </c>
      <c r="R975" s="74">
        <v>4552267</v>
      </c>
      <c r="S975" s="74">
        <v>4472267</v>
      </c>
    </row>
    <row r="976" spans="1:19" x14ac:dyDescent="0.35">
      <c r="A976" s="74" t="s">
        <v>982</v>
      </c>
      <c r="B976" s="74">
        <v>153</v>
      </c>
      <c r="C976" s="74" t="s">
        <v>1716</v>
      </c>
      <c r="D976" s="74">
        <v>85903</v>
      </c>
      <c r="E976" s="74" t="s">
        <v>2275</v>
      </c>
      <c r="F976" s="74">
        <v>10653582</v>
      </c>
      <c r="G976" s="74">
        <v>10653582</v>
      </c>
      <c r="H976" s="75">
        <v>10653582</v>
      </c>
      <c r="I976" s="74" t="s">
        <v>2829</v>
      </c>
      <c r="J976" s="74" t="s">
        <v>2832</v>
      </c>
      <c r="K976" s="74">
        <v>114310</v>
      </c>
      <c r="L976" s="74">
        <v>0</v>
      </c>
      <c r="M976" s="74">
        <v>10767892</v>
      </c>
      <c r="N976" s="74">
        <v>10767892</v>
      </c>
      <c r="O976" s="74">
        <v>10653582</v>
      </c>
      <c r="P976" s="74">
        <v>10767892</v>
      </c>
      <c r="Q976" s="74">
        <v>10653582</v>
      </c>
      <c r="R976" s="74">
        <v>10767892</v>
      </c>
      <c r="S976" s="74">
        <v>10653582</v>
      </c>
    </row>
    <row r="977" spans="1:19" x14ac:dyDescent="0.35">
      <c r="A977" s="74" t="s">
        <v>983</v>
      </c>
      <c r="B977" s="74">
        <v>153</v>
      </c>
      <c r="C977" s="74" t="s">
        <v>1716</v>
      </c>
      <c r="D977" s="74">
        <v>152903</v>
      </c>
      <c r="E977" s="74" t="s">
        <v>2543</v>
      </c>
      <c r="F977" s="74">
        <v>2393596</v>
      </c>
      <c r="G977" s="74">
        <v>2393596</v>
      </c>
      <c r="H977" s="75">
        <v>2393596</v>
      </c>
      <c r="I977" s="74" t="s">
        <v>2829</v>
      </c>
      <c r="J977" s="74" t="s">
        <v>2832</v>
      </c>
      <c r="K977" s="74">
        <v>70000</v>
      </c>
      <c r="L977" s="74">
        <v>0</v>
      </c>
      <c r="M977" s="74">
        <v>2463596</v>
      </c>
      <c r="N977" s="74">
        <v>2463596</v>
      </c>
      <c r="O977" s="74">
        <v>2393596</v>
      </c>
      <c r="P977" s="74">
        <v>2463596</v>
      </c>
      <c r="Q977" s="74">
        <v>2393596</v>
      </c>
      <c r="R977" s="74">
        <v>2463596</v>
      </c>
      <c r="S977" s="74">
        <v>2393596</v>
      </c>
    </row>
    <row r="978" spans="1:19" x14ac:dyDescent="0.35">
      <c r="A978" s="74" t="s">
        <v>984</v>
      </c>
      <c r="B978" s="74">
        <v>153</v>
      </c>
      <c r="C978" s="74" t="s">
        <v>1716</v>
      </c>
      <c r="D978" s="74">
        <v>153903</v>
      </c>
      <c r="E978" s="74" t="s">
        <v>2139</v>
      </c>
      <c r="F978" s="74">
        <v>89967850</v>
      </c>
      <c r="G978" s="74">
        <v>89069704</v>
      </c>
      <c r="H978" s="75">
        <v>89967850</v>
      </c>
      <c r="I978" s="74" t="s">
        <v>2829</v>
      </c>
      <c r="J978" s="74" t="s">
        <v>2833</v>
      </c>
      <c r="K978" s="74">
        <v>1673210</v>
      </c>
      <c r="L978" s="74">
        <v>0</v>
      </c>
      <c r="M978" s="74">
        <v>91641060</v>
      </c>
      <c r="N978" s="74">
        <v>91641060</v>
      </c>
      <c r="O978" s="74">
        <v>89967850</v>
      </c>
      <c r="P978" s="74">
        <v>288216450</v>
      </c>
      <c r="Q978" s="74">
        <v>286543240</v>
      </c>
      <c r="R978" s="74">
        <v>288216450</v>
      </c>
      <c r="S978" s="74">
        <v>286543240</v>
      </c>
    </row>
    <row r="979" spans="1:19" x14ac:dyDescent="0.35">
      <c r="A979" s="74" t="s">
        <v>985</v>
      </c>
      <c r="B979" s="74">
        <v>153</v>
      </c>
      <c r="C979" s="74" t="s">
        <v>1716</v>
      </c>
      <c r="D979" s="74">
        <v>153904</v>
      </c>
      <c r="E979" s="74" t="s">
        <v>2548</v>
      </c>
      <c r="F979" s="74">
        <v>140531815</v>
      </c>
      <c r="G979" s="74">
        <v>139848533</v>
      </c>
      <c r="H979" s="75">
        <v>140531815</v>
      </c>
      <c r="I979" s="74" t="s">
        <v>2829</v>
      </c>
      <c r="J979" s="74" t="s">
        <v>2833</v>
      </c>
      <c r="K979" s="74">
        <v>5670580</v>
      </c>
      <c r="L979" s="74">
        <v>0</v>
      </c>
      <c r="M979" s="74">
        <v>146202395</v>
      </c>
      <c r="N979" s="74">
        <v>146202395</v>
      </c>
      <c r="O979" s="74">
        <v>140531815</v>
      </c>
      <c r="P979" s="74">
        <v>146202395</v>
      </c>
      <c r="Q979" s="74">
        <v>140531815</v>
      </c>
      <c r="R979" s="74">
        <v>146202395</v>
      </c>
      <c r="S979" s="74">
        <v>140531815</v>
      </c>
    </row>
    <row r="980" spans="1:19" x14ac:dyDescent="0.35">
      <c r="A980" s="74" t="s">
        <v>986</v>
      </c>
      <c r="B980" s="74">
        <v>153</v>
      </c>
      <c r="C980" s="74" t="s">
        <v>1716</v>
      </c>
      <c r="D980" s="74">
        <v>153905</v>
      </c>
      <c r="E980" s="74" t="s">
        <v>2549</v>
      </c>
      <c r="F980" s="74">
        <v>98628402</v>
      </c>
      <c r="G980" s="74">
        <v>98628402</v>
      </c>
      <c r="H980" s="75">
        <v>98628402</v>
      </c>
      <c r="I980" s="74" t="s">
        <v>2829</v>
      </c>
      <c r="J980" s="74" t="s">
        <v>2832</v>
      </c>
      <c r="K980" s="74">
        <v>2261410</v>
      </c>
      <c r="L980" s="74">
        <v>0</v>
      </c>
      <c r="M980" s="74">
        <v>100889812</v>
      </c>
      <c r="N980" s="74">
        <v>100889812</v>
      </c>
      <c r="O980" s="74">
        <v>98628402</v>
      </c>
      <c r="P980" s="74">
        <v>100889812</v>
      </c>
      <c r="Q980" s="74">
        <v>98628402</v>
      </c>
      <c r="R980" s="74">
        <v>100889812</v>
      </c>
      <c r="S980" s="74">
        <v>98628402</v>
      </c>
    </row>
    <row r="981" spans="1:19" x14ac:dyDescent="0.35">
      <c r="A981" s="74" t="s">
        <v>987</v>
      </c>
      <c r="B981" s="74">
        <v>153</v>
      </c>
      <c r="C981" s="74" t="s">
        <v>1716</v>
      </c>
      <c r="D981" s="74">
        <v>153907</v>
      </c>
      <c r="E981" s="74" t="s">
        <v>2550</v>
      </c>
      <c r="F981" s="74">
        <v>50007832</v>
      </c>
      <c r="G981" s="74">
        <v>47792213</v>
      </c>
      <c r="H981" s="75">
        <v>50007832</v>
      </c>
      <c r="I981" s="74" t="s">
        <v>2829</v>
      </c>
      <c r="J981" s="74" t="s">
        <v>2833</v>
      </c>
      <c r="K981" s="74">
        <v>1510950</v>
      </c>
      <c r="L981" s="74">
        <v>0</v>
      </c>
      <c r="M981" s="74">
        <v>51518782</v>
      </c>
      <c r="N981" s="74">
        <v>51518782</v>
      </c>
      <c r="O981" s="74">
        <v>50007832</v>
      </c>
      <c r="P981" s="74">
        <v>51518782</v>
      </c>
      <c r="Q981" s="74">
        <v>50007832</v>
      </c>
      <c r="R981" s="74">
        <v>51518782</v>
      </c>
      <c r="S981" s="74">
        <v>50007832</v>
      </c>
    </row>
    <row r="982" spans="1:19" x14ac:dyDescent="0.35">
      <c r="A982" s="74" t="s">
        <v>988</v>
      </c>
      <c r="B982" s="74">
        <v>154</v>
      </c>
      <c r="C982" s="74" t="s">
        <v>1717</v>
      </c>
      <c r="D982" s="74">
        <v>145906</v>
      </c>
      <c r="E982" s="74" t="s">
        <v>2526</v>
      </c>
      <c r="F982" s="74">
        <v>82377768</v>
      </c>
      <c r="G982" s="74">
        <v>85589157</v>
      </c>
      <c r="H982" s="75">
        <v>82377768</v>
      </c>
      <c r="I982" s="74" t="s">
        <v>2829</v>
      </c>
      <c r="J982" s="74" t="s">
        <v>2833</v>
      </c>
      <c r="K982" s="74">
        <v>1398569</v>
      </c>
      <c r="L982" s="74">
        <v>2299191</v>
      </c>
      <c r="M982" s="74">
        <v>83776337</v>
      </c>
      <c r="N982" s="74">
        <v>81477146</v>
      </c>
      <c r="O982" s="74">
        <v>80078577</v>
      </c>
      <c r="P982" s="74">
        <v>83776337</v>
      </c>
      <c r="Q982" s="74">
        <v>82377768</v>
      </c>
      <c r="R982" s="74">
        <v>81477146</v>
      </c>
      <c r="S982" s="74">
        <v>80078577</v>
      </c>
    </row>
    <row r="983" spans="1:19" x14ac:dyDescent="0.35">
      <c r="A983" s="74" t="s">
        <v>989</v>
      </c>
      <c r="B983" s="74">
        <v>154</v>
      </c>
      <c r="C983" s="74" t="s">
        <v>1717</v>
      </c>
      <c r="D983" s="74">
        <v>154901</v>
      </c>
      <c r="E983" s="74" t="s">
        <v>2307</v>
      </c>
      <c r="F983" s="74">
        <v>670035069</v>
      </c>
      <c r="G983" s="74">
        <v>689843606</v>
      </c>
      <c r="H983" s="75">
        <v>670035069</v>
      </c>
      <c r="I983" s="74" t="s">
        <v>2829</v>
      </c>
      <c r="J983" s="74" t="s">
        <v>2833</v>
      </c>
      <c r="K983" s="74">
        <v>16771534</v>
      </c>
      <c r="L983" s="74">
        <v>0</v>
      </c>
      <c r="M983" s="74">
        <v>687013072</v>
      </c>
      <c r="N983" s="74">
        <v>687013072</v>
      </c>
      <c r="O983" s="74">
        <v>670035069</v>
      </c>
      <c r="P983" s="74">
        <v>687013072</v>
      </c>
      <c r="Q983" s="74">
        <v>670035069</v>
      </c>
      <c r="R983" s="74">
        <v>687013072</v>
      </c>
      <c r="S983" s="74">
        <v>670035069</v>
      </c>
    </row>
    <row r="984" spans="1:19" x14ac:dyDescent="0.35">
      <c r="A984" s="74" t="s">
        <v>990</v>
      </c>
      <c r="B984" s="74">
        <v>154</v>
      </c>
      <c r="C984" s="74" t="s">
        <v>1717</v>
      </c>
      <c r="D984" s="74">
        <v>154903</v>
      </c>
      <c r="E984" s="74" t="s">
        <v>2551</v>
      </c>
      <c r="F984" s="74">
        <v>216068708</v>
      </c>
      <c r="G984" s="74">
        <v>223873141</v>
      </c>
      <c r="H984" s="75">
        <v>216068708</v>
      </c>
      <c r="I984" s="74" t="s">
        <v>2829</v>
      </c>
      <c r="J984" s="74" t="s">
        <v>2833</v>
      </c>
      <c r="K984" s="74">
        <v>4141206</v>
      </c>
      <c r="L984" s="74">
        <v>0</v>
      </c>
      <c r="M984" s="74">
        <v>220209914</v>
      </c>
      <c r="N984" s="74">
        <v>220209914</v>
      </c>
      <c r="O984" s="74">
        <v>216068708</v>
      </c>
      <c r="P984" s="74">
        <v>220209914</v>
      </c>
      <c r="Q984" s="74">
        <v>216068708</v>
      </c>
      <c r="R984" s="74">
        <v>220209914</v>
      </c>
      <c r="S984" s="74">
        <v>216068708</v>
      </c>
    </row>
    <row r="985" spans="1:19" x14ac:dyDescent="0.35">
      <c r="A985" s="74" t="s">
        <v>991</v>
      </c>
      <c r="B985" s="74">
        <v>155</v>
      </c>
      <c r="C985" s="74" t="s">
        <v>1718</v>
      </c>
      <c r="D985" s="74">
        <v>34902</v>
      </c>
      <c r="E985" s="74" t="s">
        <v>2006</v>
      </c>
      <c r="F985" s="74">
        <v>3656943</v>
      </c>
      <c r="G985" s="74">
        <v>3656943</v>
      </c>
      <c r="H985" s="75">
        <v>3656943</v>
      </c>
      <c r="I985" s="74" t="s">
        <v>2829</v>
      </c>
      <c r="J985" s="74" t="s">
        <v>2833</v>
      </c>
      <c r="K985" s="74">
        <v>146540</v>
      </c>
      <c r="L985" s="74">
        <v>0</v>
      </c>
      <c r="M985" s="74">
        <v>3803483</v>
      </c>
      <c r="N985" s="74">
        <v>3803483</v>
      </c>
      <c r="O985" s="74">
        <v>3656943</v>
      </c>
      <c r="P985" s="74">
        <v>3803483</v>
      </c>
      <c r="Q985" s="74">
        <v>3656943</v>
      </c>
      <c r="R985" s="74">
        <v>3803483</v>
      </c>
      <c r="S985" s="74">
        <v>3656943</v>
      </c>
    </row>
    <row r="986" spans="1:19" x14ac:dyDescent="0.35">
      <c r="A986" s="74" t="s">
        <v>992</v>
      </c>
      <c r="B986" s="74">
        <v>155</v>
      </c>
      <c r="C986" s="74" t="s">
        <v>1718</v>
      </c>
      <c r="D986" s="74">
        <v>155901</v>
      </c>
      <c r="E986" s="74" t="s">
        <v>2552</v>
      </c>
      <c r="F986" s="74">
        <v>619053650</v>
      </c>
      <c r="G986" s="74">
        <v>678608980</v>
      </c>
      <c r="H986" s="75">
        <v>619053650</v>
      </c>
      <c r="I986" s="74" t="s">
        <v>2829</v>
      </c>
      <c r="J986" s="74" t="s">
        <v>2834</v>
      </c>
      <c r="K986" s="74">
        <v>22107080</v>
      </c>
      <c r="L986" s="74">
        <v>10294595</v>
      </c>
      <c r="M986" s="74">
        <v>641160730</v>
      </c>
      <c r="N986" s="74">
        <v>630866135</v>
      </c>
      <c r="O986" s="74">
        <v>608759055</v>
      </c>
      <c r="P986" s="74">
        <v>641160730</v>
      </c>
      <c r="Q986" s="74">
        <v>619053650</v>
      </c>
      <c r="R986" s="74">
        <v>630866135</v>
      </c>
      <c r="S986" s="74">
        <v>608759055</v>
      </c>
    </row>
    <row r="987" spans="1:19" x14ac:dyDescent="0.35">
      <c r="A987" s="74" t="s">
        <v>993</v>
      </c>
      <c r="B987" s="74">
        <v>155</v>
      </c>
      <c r="C987" s="74" t="s">
        <v>1718</v>
      </c>
      <c r="D987" s="74">
        <v>230903</v>
      </c>
      <c r="E987" s="74" t="s">
        <v>2353</v>
      </c>
      <c r="F987" s="74">
        <v>12315397</v>
      </c>
      <c r="G987" s="74">
        <v>12315397</v>
      </c>
      <c r="H987" s="75">
        <v>12315397</v>
      </c>
      <c r="I987" s="74" t="s">
        <v>2829</v>
      </c>
      <c r="J987" s="74" t="s">
        <v>2833</v>
      </c>
      <c r="K987" s="74">
        <v>1137130</v>
      </c>
      <c r="L987" s="74">
        <v>0</v>
      </c>
      <c r="M987" s="74">
        <v>13452527</v>
      </c>
      <c r="N987" s="74">
        <v>13452527</v>
      </c>
      <c r="O987" s="74">
        <v>12315397</v>
      </c>
      <c r="P987" s="74">
        <v>13452527</v>
      </c>
      <c r="Q987" s="74">
        <v>12315397</v>
      </c>
      <c r="R987" s="74">
        <v>13452527</v>
      </c>
      <c r="S987" s="74">
        <v>12315397</v>
      </c>
    </row>
    <row r="988" spans="1:19" x14ac:dyDescent="0.35">
      <c r="A988" s="74" t="s">
        <v>994</v>
      </c>
      <c r="B988" s="74">
        <v>156</v>
      </c>
      <c r="C988" s="74" t="s">
        <v>1719</v>
      </c>
      <c r="D988" s="74">
        <v>58905</v>
      </c>
      <c r="E988" s="74" t="s">
        <v>2137</v>
      </c>
      <c r="F988" s="74">
        <v>860145501</v>
      </c>
      <c r="G988" s="74">
        <v>866600531</v>
      </c>
      <c r="H988" s="75">
        <v>860145501</v>
      </c>
      <c r="I988" s="74" t="s">
        <v>2829</v>
      </c>
      <c r="J988" s="74" t="s">
        <v>2833</v>
      </c>
      <c r="K988" s="74">
        <v>480000</v>
      </c>
      <c r="L988" s="74">
        <v>558705</v>
      </c>
      <c r="M988" s="74">
        <v>860625501</v>
      </c>
      <c r="N988" s="74">
        <v>860066796</v>
      </c>
      <c r="O988" s="74">
        <v>859586796</v>
      </c>
      <c r="P988" s="74">
        <v>860625501</v>
      </c>
      <c r="Q988" s="74">
        <v>860145501</v>
      </c>
      <c r="R988" s="74">
        <v>860066796</v>
      </c>
      <c r="S988" s="74">
        <v>859586796</v>
      </c>
    </row>
    <row r="989" spans="1:19" x14ac:dyDescent="0.35">
      <c r="A989" s="74" t="s">
        <v>995</v>
      </c>
      <c r="B989" s="74">
        <v>156</v>
      </c>
      <c r="C989" s="74" t="s">
        <v>1719</v>
      </c>
      <c r="D989" s="74">
        <v>58909</v>
      </c>
      <c r="E989" s="74" t="s">
        <v>1918</v>
      </c>
      <c r="F989" s="74">
        <v>134364340</v>
      </c>
      <c r="G989" s="74">
        <v>137183439</v>
      </c>
      <c r="H989" s="75">
        <v>134364340</v>
      </c>
      <c r="I989" s="74" t="s">
        <v>2829</v>
      </c>
      <c r="J989" s="74" t="s">
        <v>2833</v>
      </c>
      <c r="K989" s="74">
        <v>350070</v>
      </c>
      <c r="L989" s="74">
        <v>355280</v>
      </c>
      <c r="M989" s="74">
        <v>134714410</v>
      </c>
      <c r="N989" s="74">
        <v>134359130</v>
      </c>
      <c r="O989" s="74">
        <v>134009060</v>
      </c>
      <c r="P989" s="74">
        <v>134714410</v>
      </c>
      <c r="Q989" s="74">
        <v>134364340</v>
      </c>
      <c r="R989" s="74">
        <v>134359130</v>
      </c>
      <c r="S989" s="74">
        <v>134009060</v>
      </c>
    </row>
    <row r="990" spans="1:19" x14ac:dyDescent="0.35">
      <c r="A990" s="74" t="s">
        <v>996</v>
      </c>
      <c r="B990" s="74">
        <v>156</v>
      </c>
      <c r="C990" s="74" t="s">
        <v>1719</v>
      </c>
      <c r="D990" s="74">
        <v>156902</v>
      </c>
      <c r="E990" s="74" t="s">
        <v>2430</v>
      </c>
      <c r="F990" s="74">
        <v>2054987408</v>
      </c>
      <c r="G990" s="74">
        <v>2059346579</v>
      </c>
      <c r="H990" s="75">
        <v>2054987408</v>
      </c>
      <c r="I990" s="74" t="s">
        <v>2829</v>
      </c>
      <c r="J990" s="74" t="s">
        <v>2833</v>
      </c>
      <c r="K990" s="74">
        <v>8773330</v>
      </c>
      <c r="L990" s="74">
        <v>5989485</v>
      </c>
      <c r="M990" s="74">
        <v>2063760738</v>
      </c>
      <c r="N990" s="74">
        <v>2057771253</v>
      </c>
      <c r="O990" s="74">
        <v>2048997923</v>
      </c>
      <c r="P990" s="74">
        <v>2125193528</v>
      </c>
      <c r="Q990" s="74">
        <v>2116420198</v>
      </c>
      <c r="R990" s="74">
        <v>2119204043</v>
      </c>
      <c r="S990" s="74">
        <v>2110430713</v>
      </c>
    </row>
    <row r="991" spans="1:19" x14ac:dyDescent="0.35">
      <c r="A991" s="74" t="s">
        <v>997</v>
      </c>
      <c r="B991" s="74">
        <v>156</v>
      </c>
      <c r="C991" s="74" t="s">
        <v>1719</v>
      </c>
      <c r="D991" s="74">
        <v>156905</v>
      </c>
      <c r="E991" s="74" t="s">
        <v>2553</v>
      </c>
      <c r="F991" s="74">
        <v>1494582997</v>
      </c>
      <c r="G991" s="74">
        <v>1521539100</v>
      </c>
      <c r="H991" s="75">
        <v>1494582997</v>
      </c>
      <c r="I991" s="74" t="s">
        <v>2829</v>
      </c>
      <c r="J991" s="74" t="s">
        <v>2833</v>
      </c>
      <c r="K991" s="74">
        <v>1186560</v>
      </c>
      <c r="L991" s="74">
        <v>1254125</v>
      </c>
      <c r="M991" s="74">
        <v>1495769557</v>
      </c>
      <c r="N991" s="74">
        <v>1494515432</v>
      </c>
      <c r="O991" s="74">
        <v>1493328872</v>
      </c>
      <c r="P991" s="74">
        <v>1495769557</v>
      </c>
      <c r="Q991" s="74">
        <v>1494582997</v>
      </c>
      <c r="R991" s="74">
        <v>1494515432</v>
      </c>
      <c r="S991" s="74">
        <v>1493328872</v>
      </c>
    </row>
    <row r="992" spans="1:19" x14ac:dyDescent="0.35">
      <c r="A992" s="74" t="s">
        <v>998</v>
      </c>
      <c r="B992" s="74">
        <v>157</v>
      </c>
      <c r="C992" s="74" t="s">
        <v>1720</v>
      </c>
      <c r="D992" s="74">
        <v>86024</v>
      </c>
      <c r="E992" s="74" t="s">
        <v>2276</v>
      </c>
      <c r="F992" s="74">
        <v>7462044</v>
      </c>
      <c r="G992" s="74">
        <v>7462044</v>
      </c>
      <c r="H992" s="75">
        <v>7462044</v>
      </c>
      <c r="I992" s="74" t="s">
        <v>2829</v>
      </c>
      <c r="J992" s="74" t="s">
        <v>2832</v>
      </c>
      <c r="K992" s="74">
        <v>110000</v>
      </c>
      <c r="L992" s="74">
        <v>0</v>
      </c>
      <c r="M992" s="74">
        <v>7572044</v>
      </c>
      <c r="N992" s="74">
        <v>7572044</v>
      </c>
      <c r="O992" s="74">
        <v>7462044</v>
      </c>
      <c r="P992" s="74">
        <v>7572044</v>
      </c>
      <c r="Q992" s="74">
        <v>7462044</v>
      </c>
      <c r="R992" s="74">
        <v>7572044</v>
      </c>
      <c r="S992" s="74">
        <v>7462044</v>
      </c>
    </row>
    <row r="993" spans="1:19" x14ac:dyDescent="0.35">
      <c r="A993" s="74" t="s">
        <v>999</v>
      </c>
      <c r="B993" s="74">
        <v>157</v>
      </c>
      <c r="C993" s="74" t="s">
        <v>1720</v>
      </c>
      <c r="D993" s="74">
        <v>157901</v>
      </c>
      <c r="E993" s="74" t="s">
        <v>2506</v>
      </c>
      <c r="F993" s="74">
        <v>307313848</v>
      </c>
      <c r="G993" s="74">
        <v>307313848</v>
      </c>
      <c r="H993" s="75">
        <v>307313848</v>
      </c>
      <c r="I993" s="74" t="s">
        <v>2829</v>
      </c>
      <c r="J993" s="74" t="s">
        <v>2832</v>
      </c>
      <c r="K993" s="74">
        <v>11186610</v>
      </c>
      <c r="L993" s="74">
        <v>0</v>
      </c>
      <c r="M993" s="74">
        <v>318500458</v>
      </c>
      <c r="N993" s="74">
        <v>318500458</v>
      </c>
      <c r="O993" s="74">
        <v>307313848</v>
      </c>
      <c r="P993" s="74">
        <v>318500458</v>
      </c>
      <c r="Q993" s="74">
        <v>307313848</v>
      </c>
      <c r="R993" s="74">
        <v>318500458</v>
      </c>
      <c r="S993" s="74">
        <v>307313848</v>
      </c>
    </row>
    <row r="994" spans="1:19" x14ac:dyDescent="0.35">
      <c r="A994" s="74" t="s">
        <v>1000</v>
      </c>
      <c r="B994" s="74">
        <v>158</v>
      </c>
      <c r="C994" s="74" t="s">
        <v>1721</v>
      </c>
      <c r="D994" s="74">
        <v>158901</v>
      </c>
      <c r="E994" s="74" t="s">
        <v>2554</v>
      </c>
      <c r="F994" s="74">
        <v>1300140101</v>
      </c>
      <c r="G994" s="74">
        <v>1334559447</v>
      </c>
      <c r="H994" s="75">
        <v>1300140101</v>
      </c>
      <c r="I994" s="74" t="s">
        <v>2829</v>
      </c>
      <c r="J994" s="74" t="s">
        <v>2833</v>
      </c>
      <c r="K994" s="74">
        <v>34829814</v>
      </c>
      <c r="L994" s="74">
        <v>0</v>
      </c>
      <c r="M994" s="74">
        <v>1334969915</v>
      </c>
      <c r="N994" s="74">
        <v>1334969915</v>
      </c>
      <c r="O994" s="74">
        <v>1300140101</v>
      </c>
      <c r="P994" s="74">
        <v>1334969915</v>
      </c>
      <c r="Q994" s="74">
        <v>1300140101</v>
      </c>
      <c r="R994" s="74">
        <v>1334969915</v>
      </c>
      <c r="S994" s="74">
        <v>1300140101</v>
      </c>
    </row>
    <row r="995" spans="1:19" x14ac:dyDescent="0.35">
      <c r="A995" s="74" t="s">
        <v>1001</v>
      </c>
      <c r="B995" s="74">
        <v>158</v>
      </c>
      <c r="C995" s="74" t="s">
        <v>1721</v>
      </c>
      <c r="D995" s="74">
        <v>158902</v>
      </c>
      <c r="E995" s="74" t="s">
        <v>2555</v>
      </c>
      <c r="F995" s="74">
        <v>1139979859</v>
      </c>
      <c r="G995" s="74">
        <v>1155617435</v>
      </c>
      <c r="H995" s="75">
        <v>1139979859</v>
      </c>
      <c r="I995" s="74" t="s">
        <v>2829</v>
      </c>
      <c r="J995" s="74" t="s">
        <v>2833</v>
      </c>
      <c r="K995" s="74">
        <v>8041739</v>
      </c>
      <c r="L995" s="74">
        <v>9139339</v>
      </c>
      <c r="M995" s="74">
        <v>1148021598</v>
      </c>
      <c r="N995" s="74">
        <v>1138882259</v>
      </c>
      <c r="O995" s="74">
        <v>1130840520</v>
      </c>
      <c r="P995" s="74">
        <v>1148021598</v>
      </c>
      <c r="Q995" s="74">
        <v>1139979859</v>
      </c>
      <c r="R995" s="74">
        <v>1138882259</v>
      </c>
      <c r="S995" s="74">
        <v>1130840520</v>
      </c>
    </row>
    <row r="996" spans="1:19" x14ac:dyDescent="0.35">
      <c r="A996" s="74" t="s">
        <v>1002</v>
      </c>
      <c r="B996" s="74">
        <v>158</v>
      </c>
      <c r="C996" s="74" t="s">
        <v>1721</v>
      </c>
      <c r="D996" s="74">
        <v>158904</v>
      </c>
      <c r="E996" s="74" t="s">
        <v>2556</v>
      </c>
      <c r="F996" s="74">
        <v>294658979</v>
      </c>
      <c r="G996" s="74">
        <v>304220267</v>
      </c>
      <c r="H996" s="75">
        <v>294658979</v>
      </c>
      <c r="I996" s="74" t="s">
        <v>2829</v>
      </c>
      <c r="J996" s="74" t="s">
        <v>2833</v>
      </c>
      <c r="K996" s="74">
        <v>2899145</v>
      </c>
      <c r="L996" s="74">
        <v>5886318</v>
      </c>
      <c r="M996" s="74">
        <v>297558124</v>
      </c>
      <c r="N996" s="74">
        <v>291671806</v>
      </c>
      <c r="O996" s="74">
        <v>288772661</v>
      </c>
      <c r="P996" s="74">
        <v>297558124</v>
      </c>
      <c r="Q996" s="74">
        <v>294658979</v>
      </c>
      <c r="R996" s="74">
        <v>291671806</v>
      </c>
      <c r="S996" s="74">
        <v>288772661</v>
      </c>
    </row>
    <row r="997" spans="1:19" x14ac:dyDescent="0.35">
      <c r="A997" s="74" t="s">
        <v>1003</v>
      </c>
      <c r="B997" s="74">
        <v>158</v>
      </c>
      <c r="C997" s="74" t="s">
        <v>1721</v>
      </c>
      <c r="D997" s="74">
        <v>158905</v>
      </c>
      <c r="E997" s="74" t="s">
        <v>2452</v>
      </c>
      <c r="F997" s="74">
        <v>1045358122</v>
      </c>
      <c r="G997" s="74">
        <v>1058073566</v>
      </c>
      <c r="H997" s="75">
        <v>1045358122</v>
      </c>
      <c r="I997" s="74" t="s">
        <v>2829</v>
      </c>
      <c r="J997" s="74" t="s">
        <v>2833</v>
      </c>
      <c r="K997" s="74">
        <v>11169775</v>
      </c>
      <c r="L997" s="74">
        <v>13005446</v>
      </c>
      <c r="M997" s="74">
        <v>1056736757</v>
      </c>
      <c r="N997" s="74">
        <v>1043496698</v>
      </c>
      <c r="O997" s="74">
        <v>1032118063</v>
      </c>
      <c r="P997" s="74">
        <v>1056736757</v>
      </c>
      <c r="Q997" s="74">
        <v>1045358122</v>
      </c>
      <c r="R997" s="74">
        <v>1043496698</v>
      </c>
      <c r="S997" s="74">
        <v>1032118063</v>
      </c>
    </row>
    <row r="998" spans="1:19" x14ac:dyDescent="0.35">
      <c r="A998" s="74" t="s">
        <v>1004</v>
      </c>
      <c r="B998" s="74">
        <v>158</v>
      </c>
      <c r="C998" s="74" t="s">
        <v>1721</v>
      </c>
      <c r="D998" s="74">
        <v>158906</v>
      </c>
      <c r="E998" s="74" t="s">
        <v>2557</v>
      </c>
      <c r="F998" s="74">
        <v>600961089</v>
      </c>
      <c r="G998" s="74">
        <v>617229589</v>
      </c>
      <c r="H998" s="75">
        <v>600961089</v>
      </c>
      <c r="I998" s="74" t="s">
        <v>2829</v>
      </c>
      <c r="J998" s="74" t="s">
        <v>2833</v>
      </c>
      <c r="K998" s="74">
        <v>13027757</v>
      </c>
      <c r="L998" s="74">
        <v>18544812</v>
      </c>
      <c r="M998" s="74">
        <v>614079466</v>
      </c>
      <c r="N998" s="74">
        <v>595373501</v>
      </c>
      <c r="O998" s="74">
        <v>582255124</v>
      </c>
      <c r="P998" s="74">
        <v>2104079466</v>
      </c>
      <c r="Q998" s="74">
        <v>2090961089</v>
      </c>
      <c r="R998" s="74">
        <v>2085373501</v>
      </c>
      <c r="S998" s="74">
        <v>2072255124</v>
      </c>
    </row>
    <row r="999" spans="1:19" x14ac:dyDescent="0.35">
      <c r="A999" s="74" t="s">
        <v>1005</v>
      </c>
      <c r="B999" s="74">
        <v>158</v>
      </c>
      <c r="C999" s="74" t="s">
        <v>1721</v>
      </c>
      <c r="D999" s="74">
        <v>241901</v>
      </c>
      <c r="E999" s="74" t="s">
        <v>2558</v>
      </c>
      <c r="F999" s="74">
        <v>25904156</v>
      </c>
      <c r="G999" s="74">
        <v>25904156</v>
      </c>
      <c r="H999" s="75">
        <v>25904156</v>
      </c>
      <c r="I999" s="74" t="s">
        <v>2829</v>
      </c>
      <c r="J999" s="74" t="s">
        <v>2833</v>
      </c>
      <c r="K999" s="74">
        <v>699101</v>
      </c>
      <c r="L999" s="74">
        <v>0</v>
      </c>
      <c r="M999" s="74">
        <v>26603257</v>
      </c>
      <c r="N999" s="74">
        <v>26603257</v>
      </c>
      <c r="O999" s="74">
        <v>25904156</v>
      </c>
      <c r="P999" s="74">
        <v>26603257</v>
      </c>
      <c r="Q999" s="74">
        <v>25904156</v>
      </c>
      <c r="R999" s="74">
        <v>26603257</v>
      </c>
      <c r="S999" s="74">
        <v>25904156</v>
      </c>
    </row>
    <row r="1000" spans="1:19" x14ac:dyDescent="0.35">
      <c r="A1000" s="74" t="s">
        <v>1006</v>
      </c>
      <c r="B1000" s="74">
        <v>159</v>
      </c>
      <c r="C1000" s="74" t="s">
        <v>1722</v>
      </c>
      <c r="D1000" s="74">
        <v>159901</v>
      </c>
      <c r="E1000" s="74" t="s">
        <v>2559</v>
      </c>
      <c r="F1000" s="74">
        <v>2414865225</v>
      </c>
      <c r="G1000" s="74">
        <v>2414865225</v>
      </c>
      <c r="H1000" s="75">
        <v>2414865225</v>
      </c>
      <c r="I1000" s="74" t="s">
        <v>2829</v>
      </c>
      <c r="J1000" s="74" t="s">
        <v>2832</v>
      </c>
      <c r="K1000" s="74">
        <v>83301610</v>
      </c>
      <c r="L1000" s="74">
        <v>0</v>
      </c>
      <c r="M1000" s="74">
        <v>2498166835</v>
      </c>
      <c r="N1000" s="74">
        <v>2498166835</v>
      </c>
      <c r="O1000" s="74">
        <v>2414865225</v>
      </c>
      <c r="P1000" s="74">
        <v>2498166835</v>
      </c>
      <c r="Q1000" s="74">
        <v>2414865225</v>
      </c>
      <c r="R1000" s="74">
        <v>2498166835</v>
      </c>
      <c r="S1000" s="74">
        <v>2414865225</v>
      </c>
    </row>
    <row r="1001" spans="1:19" x14ac:dyDescent="0.35">
      <c r="A1001" s="74" t="s">
        <v>1007</v>
      </c>
      <c r="B1001" s="74">
        <v>160</v>
      </c>
      <c r="C1001" s="74" t="s">
        <v>1723</v>
      </c>
      <c r="D1001" s="74">
        <v>157901</v>
      </c>
      <c r="E1001" s="74" t="s">
        <v>2506</v>
      </c>
      <c r="F1001" s="74">
        <v>27117411</v>
      </c>
      <c r="G1001" s="74">
        <v>27117411</v>
      </c>
      <c r="H1001" s="75">
        <v>27117411</v>
      </c>
      <c r="I1001" s="74" t="s">
        <v>2829</v>
      </c>
      <c r="J1001" s="74" t="s">
        <v>2833</v>
      </c>
      <c r="K1001" s="74">
        <v>80000</v>
      </c>
      <c r="L1001" s="74">
        <v>0</v>
      </c>
      <c r="M1001" s="74">
        <v>27197411</v>
      </c>
      <c r="N1001" s="74">
        <v>27197411</v>
      </c>
      <c r="O1001" s="74">
        <v>27117411</v>
      </c>
      <c r="P1001" s="74">
        <v>27197411</v>
      </c>
      <c r="Q1001" s="74">
        <v>27117411</v>
      </c>
      <c r="R1001" s="74">
        <v>27197411</v>
      </c>
      <c r="S1001" s="74">
        <v>27117411</v>
      </c>
    </row>
    <row r="1002" spans="1:19" x14ac:dyDescent="0.35">
      <c r="A1002" s="74" t="s">
        <v>1008</v>
      </c>
      <c r="B1002" s="74">
        <v>160</v>
      </c>
      <c r="C1002" s="74" t="s">
        <v>1723</v>
      </c>
      <c r="D1002" s="74">
        <v>160901</v>
      </c>
      <c r="E1002" s="74" t="s">
        <v>2091</v>
      </c>
      <c r="F1002" s="74">
        <v>458855504</v>
      </c>
      <c r="G1002" s="74">
        <v>471660812</v>
      </c>
      <c r="H1002" s="75">
        <v>458855504</v>
      </c>
      <c r="I1002" s="74" t="s">
        <v>2829</v>
      </c>
      <c r="J1002" s="74" t="s">
        <v>2833</v>
      </c>
      <c r="K1002" s="74">
        <v>14292150</v>
      </c>
      <c r="L1002" s="74">
        <v>0</v>
      </c>
      <c r="M1002" s="74">
        <v>473147654</v>
      </c>
      <c r="N1002" s="74">
        <v>473147654</v>
      </c>
      <c r="O1002" s="74">
        <v>458855504</v>
      </c>
      <c r="P1002" s="74">
        <v>535890864</v>
      </c>
      <c r="Q1002" s="74">
        <v>521598714</v>
      </c>
      <c r="R1002" s="74">
        <v>535890864</v>
      </c>
      <c r="S1002" s="74">
        <v>521598714</v>
      </c>
    </row>
    <row r="1003" spans="1:19" x14ac:dyDescent="0.35">
      <c r="A1003" s="74" t="s">
        <v>1009</v>
      </c>
      <c r="B1003" s="74">
        <v>160</v>
      </c>
      <c r="C1003" s="74" t="s">
        <v>1723</v>
      </c>
      <c r="D1003" s="74">
        <v>160904</v>
      </c>
      <c r="E1003" s="74" t="s">
        <v>2560</v>
      </c>
      <c r="F1003" s="74">
        <v>86703768</v>
      </c>
      <c r="G1003" s="74">
        <v>94774088</v>
      </c>
      <c r="H1003" s="75">
        <v>86703768</v>
      </c>
      <c r="I1003" s="74" t="s">
        <v>2829</v>
      </c>
      <c r="J1003" s="74" t="s">
        <v>2833</v>
      </c>
      <c r="K1003" s="74">
        <v>2487340</v>
      </c>
      <c r="L1003" s="74">
        <v>0</v>
      </c>
      <c r="M1003" s="74">
        <v>89191108</v>
      </c>
      <c r="N1003" s="74">
        <v>89191108</v>
      </c>
      <c r="O1003" s="74">
        <v>86703768</v>
      </c>
      <c r="P1003" s="74">
        <v>89191108</v>
      </c>
      <c r="Q1003" s="74">
        <v>86703768</v>
      </c>
      <c r="R1003" s="74">
        <v>89191108</v>
      </c>
      <c r="S1003" s="74">
        <v>86703768</v>
      </c>
    </row>
    <row r="1004" spans="1:19" x14ac:dyDescent="0.35">
      <c r="A1004" s="74" t="s">
        <v>1010</v>
      </c>
      <c r="B1004" s="74">
        <v>160</v>
      </c>
      <c r="C1004" s="74" t="s">
        <v>1723</v>
      </c>
      <c r="D1004" s="74">
        <v>160905</v>
      </c>
      <c r="E1004" s="74" t="s">
        <v>2561</v>
      </c>
      <c r="F1004" s="74">
        <v>58557749</v>
      </c>
      <c r="G1004" s="74">
        <v>61515165</v>
      </c>
      <c r="H1004" s="75">
        <v>58557749</v>
      </c>
      <c r="I1004" s="74" t="s">
        <v>2829</v>
      </c>
      <c r="J1004" s="74" t="s">
        <v>2833</v>
      </c>
      <c r="K1004" s="74">
        <v>574410</v>
      </c>
      <c r="L1004" s="74">
        <v>0</v>
      </c>
      <c r="M1004" s="74">
        <v>59132159</v>
      </c>
      <c r="N1004" s="74">
        <v>59132159</v>
      </c>
      <c r="O1004" s="74">
        <v>58557749</v>
      </c>
      <c r="P1004" s="74">
        <v>59132159</v>
      </c>
      <c r="Q1004" s="74">
        <v>58557749</v>
      </c>
      <c r="R1004" s="74">
        <v>59132159</v>
      </c>
      <c r="S1004" s="74">
        <v>58557749</v>
      </c>
    </row>
    <row r="1005" spans="1:19" x14ac:dyDescent="0.35">
      <c r="A1005" s="74" t="s">
        <v>1011</v>
      </c>
      <c r="B1005" s="74">
        <v>161</v>
      </c>
      <c r="C1005" s="74" t="s">
        <v>1724</v>
      </c>
      <c r="D1005" s="74">
        <v>18904</v>
      </c>
      <c r="E1005" s="74" t="s">
        <v>1922</v>
      </c>
      <c r="F1005" s="74">
        <v>62452359</v>
      </c>
      <c r="G1005" s="74">
        <v>60909427</v>
      </c>
      <c r="H1005" s="75">
        <v>62452359</v>
      </c>
      <c r="I1005" s="74" t="s">
        <v>2829</v>
      </c>
      <c r="J1005" s="74" t="s">
        <v>2833</v>
      </c>
      <c r="K1005" s="74">
        <v>2337720</v>
      </c>
      <c r="L1005" s="74">
        <v>0</v>
      </c>
      <c r="M1005" s="74">
        <v>64790079</v>
      </c>
      <c r="N1005" s="74">
        <v>64790079</v>
      </c>
      <c r="O1005" s="74">
        <v>62452359</v>
      </c>
      <c r="P1005" s="74">
        <v>64790079</v>
      </c>
      <c r="Q1005" s="74">
        <v>62452359</v>
      </c>
      <c r="R1005" s="74">
        <v>64790079</v>
      </c>
      <c r="S1005" s="74">
        <v>62452359</v>
      </c>
    </row>
    <row r="1006" spans="1:19" x14ac:dyDescent="0.35">
      <c r="A1006" s="74" t="s">
        <v>1012</v>
      </c>
      <c r="B1006" s="74">
        <v>161</v>
      </c>
      <c r="C1006" s="74" t="s">
        <v>1724</v>
      </c>
      <c r="D1006" s="74">
        <v>50904</v>
      </c>
      <c r="E1006" s="74" t="s">
        <v>2106</v>
      </c>
      <c r="F1006" s="74">
        <v>987493</v>
      </c>
      <c r="G1006" s="74">
        <v>987493</v>
      </c>
      <c r="H1006" s="75">
        <v>987493</v>
      </c>
      <c r="I1006" s="74" t="s">
        <v>2829</v>
      </c>
      <c r="J1006" s="74" t="s">
        <v>2833</v>
      </c>
      <c r="K1006" s="74">
        <v>30000</v>
      </c>
      <c r="L1006" s="74">
        <v>0</v>
      </c>
      <c r="M1006" s="74">
        <v>1017493</v>
      </c>
      <c r="N1006" s="74">
        <v>1017493</v>
      </c>
      <c r="O1006" s="74">
        <v>987493</v>
      </c>
      <c r="P1006" s="74">
        <v>1017493</v>
      </c>
      <c r="Q1006" s="74">
        <v>987493</v>
      </c>
      <c r="R1006" s="74">
        <v>1017493</v>
      </c>
      <c r="S1006" s="74">
        <v>987493</v>
      </c>
    </row>
    <row r="1007" spans="1:19" x14ac:dyDescent="0.35">
      <c r="A1007" s="74" t="s">
        <v>1013</v>
      </c>
      <c r="B1007" s="74">
        <v>161</v>
      </c>
      <c r="C1007" s="74" t="s">
        <v>1724</v>
      </c>
      <c r="D1007" s="74">
        <v>161901</v>
      </c>
      <c r="E1007" s="74" t="s">
        <v>2107</v>
      </c>
      <c r="F1007" s="74">
        <v>195788842</v>
      </c>
      <c r="G1007" s="74">
        <v>200562217</v>
      </c>
      <c r="H1007" s="75">
        <v>195788842</v>
      </c>
      <c r="I1007" s="74" t="s">
        <v>2829</v>
      </c>
      <c r="J1007" s="74" t="s">
        <v>2833</v>
      </c>
      <c r="K1007" s="74">
        <v>6635409</v>
      </c>
      <c r="L1007" s="74">
        <v>0</v>
      </c>
      <c r="M1007" s="74">
        <v>202424251</v>
      </c>
      <c r="N1007" s="74">
        <v>202424251</v>
      </c>
      <c r="O1007" s="74">
        <v>195788842</v>
      </c>
      <c r="P1007" s="74">
        <v>202424251</v>
      </c>
      <c r="Q1007" s="74">
        <v>195788842</v>
      </c>
      <c r="R1007" s="74">
        <v>202424251</v>
      </c>
      <c r="S1007" s="74">
        <v>195788842</v>
      </c>
    </row>
    <row r="1008" spans="1:19" x14ac:dyDescent="0.35">
      <c r="A1008" s="74" t="s">
        <v>1014</v>
      </c>
      <c r="B1008" s="74">
        <v>161</v>
      </c>
      <c r="C1008" s="74" t="s">
        <v>1724</v>
      </c>
      <c r="D1008" s="74">
        <v>161903</v>
      </c>
      <c r="E1008" s="74" t="s">
        <v>2037</v>
      </c>
      <c r="F1008" s="74">
        <v>5230286492</v>
      </c>
      <c r="G1008" s="74">
        <v>5310660397</v>
      </c>
      <c r="H1008" s="75">
        <v>5230286492</v>
      </c>
      <c r="I1008" s="74" t="s">
        <v>2829</v>
      </c>
      <c r="J1008" s="74" t="s">
        <v>2833</v>
      </c>
      <c r="K1008" s="74">
        <v>109663234</v>
      </c>
      <c r="L1008" s="74">
        <v>0</v>
      </c>
      <c r="M1008" s="74">
        <v>5339949726</v>
      </c>
      <c r="N1008" s="74">
        <v>5339949726</v>
      </c>
      <c r="O1008" s="74">
        <v>5230286492</v>
      </c>
      <c r="P1008" s="74">
        <v>5339949726</v>
      </c>
      <c r="Q1008" s="74">
        <v>5230286492</v>
      </c>
      <c r="R1008" s="74">
        <v>5339949726</v>
      </c>
      <c r="S1008" s="74">
        <v>5230286492</v>
      </c>
    </row>
    <row r="1009" spans="1:19" x14ac:dyDescent="0.35">
      <c r="A1009" s="74" t="s">
        <v>1015</v>
      </c>
      <c r="B1009" s="74">
        <v>161</v>
      </c>
      <c r="C1009" s="74" t="s">
        <v>1724</v>
      </c>
      <c r="D1009" s="74">
        <v>161906</v>
      </c>
      <c r="E1009" s="74" t="s">
        <v>2562</v>
      </c>
      <c r="F1009" s="74">
        <v>903129622</v>
      </c>
      <c r="G1009" s="74">
        <v>907380359</v>
      </c>
      <c r="H1009" s="75">
        <v>903129622</v>
      </c>
      <c r="I1009" s="74" t="s">
        <v>2829</v>
      </c>
      <c r="J1009" s="74" t="s">
        <v>2833</v>
      </c>
      <c r="K1009" s="74">
        <v>20598569</v>
      </c>
      <c r="L1009" s="74">
        <v>0</v>
      </c>
      <c r="M1009" s="74">
        <v>923728191</v>
      </c>
      <c r="N1009" s="74">
        <v>923728191</v>
      </c>
      <c r="O1009" s="74">
        <v>903129622</v>
      </c>
      <c r="P1009" s="74">
        <v>923728191</v>
      </c>
      <c r="Q1009" s="74">
        <v>903129622</v>
      </c>
      <c r="R1009" s="74">
        <v>923728191</v>
      </c>
      <c r="S1009" s="74">
        <v>903129622</v>
      </c>
    </row>
    <row r="1010" spans="1:19" x14ac:dyDescent="0.35">
      <c r="A1010" s="74" t="s">
        <v>1016</v>
      </c>
      <c r="B1010" s="74">
        <v>161</v>
      </c>
      <c r="C1010" s="74" t="s">
        <v>1724</v>
      </c>
      <c r="D1010" s="74">
        <v>161907</v>
      </c>
      <c r="E1010" s="74" t="s">
        <v>2209</v>
      </c>
      <c r="F1010" s="74">
        <v>520229426</v>
      </c>
      <c r="G1010" s="74">
        <v>518808222</v>
      </c>
      <c r="H1010" s="75">
        <v>520229426</v>
      </c>
      <c r="I1010" s="74" t="s">
        <v>2829</v>
      </c>
      <c r="J1010" s="74" t="s">
        <v>2833</v>
      </c>
      <c r="K1010" s="74">
        <v>20312952</v>
      </c>
      <c r="L1010" s="74">
        <v>0</v>
      </c>
      <c r="M1010" s="74">
        <v>540716909</v>
      </c>
      <c r="N1010" s="74">
        <v>540716909</v>
      </c>
      <c r="O1010" s="74">
        <v>520229426</v>
      </c>
      <c r="P1010" s="74">
        <v>540716909</v>
      </c>
      <c r="Q1010" s="74">
        <v>520229426</v>
      </c>
      <c r="R1010" s="74">
        <v>540716909</v>
      </c>
      <c r="S1010" s="74">
        <v>520229426</v>
      </c>
    </row>
    <row r="1011" spans="1:19" x14ac:dyDescent="0.35">
      <c r="A1011" s="74" t="s">
        <v>1017</v>
      </c>
      <c r="B1011" s="74">
        <v>161</v>
      </c>
      <c r="C1011" s="74" t="s">
        <v>1724</v>
      </c>
      <c r="D1011" s="74">
        <v>161908</v>
      </c>
      <c r="E1011" s="74" t="s">
        <v>2210</v>
      </c>
      <c r="F1011" s="74">
        <v>83318499</v>
      </c>
      <c r="G1011" s="74">
        <v>86893939</v>
      </c>
      <c r="H1011" s="75">
        <v>83318499</v>
      </c>
      <c r="I1011" s="74" t="s">
        <v>2829</v>
      </c>
      <c r="J1011" s="74" t="s">
        <v>2833</v>
      </c>
      <c r="K1011" s="74">
        <v>4900532</v>
      </c>
      <c r="L1011" s="74">
        <v>0</v>
      </c>
      <c r="M1011" s="74">
        <v>88219031</v>
      </c>
      <c r="N1011" s="74">
        <v>88219031</v>
      </c>
      <c r="O1011" s="74">
        <v>83318499</v>
      </c>
      <c r="P1011" s="74">
        <v>88219031</v>
      </c>
      <c r="Q1011" s="74">
        <v>83318499</v>
      </c>
      <c r="R1011" s="74">
        <v>88219031</v>
      </c>
      <c r="S1011" s="74">
        <v>83318499</v>
      </c>
    </row>
    <row r="1012" spans="1:19" x14ac:dyDescent="0.35">
      <c r="A1012" s="74" t="s">
        <v>1018</v>
      </c>
      <c r="B1012" s="74">
        <v>161</v>
      </c>
      <c r="C1012" s="74" t="s">
        <v>1724</v>
      </c>
      <c r="D1012" s="74">
        <v>161909</v>
      </c>
      <c r="E1012" s="74" t="s">
        <v>2563</v>
      </c>
      <c r="F1012" s="74">
        <v>438280018</v>
      </c>
      <c r="G1012" s="74">
        <v>443066100</v>
      </c>
      <c r="H1012" s="75">
        <v>438280018</v>
      </c>
      <c r="I1012" s="74" t="s">
        <v>2829</v>
      </c>
      <c r="J1012" s="74" t="s">
        <v>2833</v>
      </c>
      <c r="K1012" s="74">
        <v>12443266</v>
      </c>
      <c r="L1012" s="74">
        <v>0</v>
      </c>
      <c r="M1012" s="74">
        <v>450723284</v>
      </c>
      <c r="N1012" s="74">
        <v>450723284</v>
      </c>
      <c r="O1012" s="74">
        <v>438280018</v>
      </c>
      <c r="P1012" s="74">
        <v>450723284</v>
      </c>
      <c r="Q1012" s="74">
        <v>438280018</v>
      </c>
      <c r="R1012" s="74">
        <v>450723284</v>
      </c>
      <c r="S1012" s="74">
        <v>438280018</v>
      </c>
    </row>
    <row r="1013" spans="1:19" x14ac:dyDescent="0.35">
      <c r="A1013" s="74" t="s">
        <v>1019</v>
      </c>
      <c r="B1013" s="74">
        <v>161</v>
      </c>
      <c r="C1013" s="74" t="s">
        <v>1724</v>
      </c>
      <c r="D1013" s="74">
        <v>161910</v>
      </c>
      <c r="E1013" s="74" t="s">
        <v>1896</v>
      </c>
      <c r="F1013" s="74">
        <v>123844767</v>
      </c>
      <c r="G1013" s="74">
        <v>125663451</v>
      </c>
      <c r="H1013" s="75">
        <v>123844767</v>
      </c>
      <c r="I1013" s="74" t="s">
        <v>2829</v>
      </c>
      <c r="J1013" s="74" t="s">
        <v>2833</v>
      </c>
      <c r="K1013" s="74">
        <v>5790718</v>
      </c>
      <c r="L1013" s="74">
        <v>0</v>
      </c>
      <c r="M1013" s="74">
        <v>129635485</v>
      </c>
      <c r="N1013" s="74">
        <v>129635485</v>
      </c>
      <c r="O1013" s="74">
        <v>123844767</v>
      </c>
      <c r="P1013" s="74">
        <v>129635485</v>
      </c>
      <c r="Q1013" s="74">
        <v>123844767</v>
      </c>
      <c r="R1013" s="74">
        <v>129635485</v>
      </c>
      <c r="S1013" s="74">
        <v>123844767</v>
      </c>
    </row>
    <row r="1014" spans="1:19" x14ac:dyDescent="0.35">
      <c r="A1014" s="74" t="s">
        <v>1020</v>
      </c>
      <c r="B1014" s="74">
        <v>161</v>
      </c>
      <c r="C1014" s="74" t="s">
        <v>1724</v>
      </c>
      <c r="D1014" s="74">
        <v>161912</v>
      </c>
      <c r="E1014" s="74" t="s">
        <v>2211</v>
      </c>
      <c r="F1014" s="74">
        <v>449497964</v>
      </c>
      <c r="G1014" s="74">
        <v>454143737</v>
      </c>
      <c r="H1014" s="75">
        <v>449497964</v>
      </c>
      <c r="I1014" s="74" t="s">
        <v>2829</v>
      </c>
      <c r="J1014" s="74" t="s">
        <v>2833</v>
      </c>
      <c r="K1014" s="74">
        <v>4838154</v>
      </c>
      <c r="L1014" s="74">
        <v>3187230</v>
      </c>
      <c r="M1014" s="74">
        <v>454336118</v>
      </c>
      <c r="N1014" s="74">
        <v>451148888</v>
      </c>
      <c r="O1014" s="74">
        <v>446310734</v>
      </c>
      <c r="P1014" s="74">
        <v>454336118</v>
      </c>
      <c r="Q1014" s="74">
        <v>449497964</v>
      </c>
      <c r="R1014" s="74">
        <v>451148888</v>
      </c>
      <c r="S1014" s="74">
        <v>446310734</v>
      </c>
    </row>
    <row r="1015" spans="1:19" x14ac:dyDescent="0.35">
      <c r="A1015" s="74" t="s">
        <v>1021</v>
      </c>
      <c r="B1015" s="74">
        <v>161</v>
      </c>
      <c r="C1015" s="74" t="s">
        <v>1724</v>
      </c>
      <c r="D1015" s="74">
        <v>161914</v>
      </c>
      <c r="E1015" s="74" t="s">
        <v>2564</v>
      </c>
      <c r="F1015" s="74">
        <v>5617871224</v>
      </c>
      <c r="G1015" s="74">
        <v>5822171904</v>
      </c>
      <c r="H1015" s="75">
        <v>5617871224</v>
      </c>
      <c r="I1015" s="74" t="s">
        <v>2829</v>
      </c>
      <c r="J1015" s="74" t="s">
        <v>2833</v>
      </c>
      <c r="K1015" s="74">
        <v>138531363</v>
      </c>
      <c r="L1015" s="74">
        <v>0</v>
      </c>
      <c r="M1015" s="74">
        <v>5756402587</v>
      </c>
      <c r="N1015" s="74">
        <v>5756402587</v>
      </c>
      <c r="O1015" s="74">
        <v>5617871224</v>
      </c>
      <c r="P1015" s="74">
        <v>5756402587</v>
      </c>
      <c r="Q1015" s="74">
        <v>5617871224</v>
      </c>
      <c r="R1015" s="74">
        <v>5756402587</v>
      </c>
      <c r="S1015" s="74">
        <v>5617871224</v>
      </c>
    </row>
    <row r="1016" spans="1:19" x14ac:dyDescent="0.35">
      <c r="A1016" s="74" t="s">
        <v>1022</v>
      </c>
      <c r="B1016" s="74">
        <v>161</v>
      </c>
      <c r="C1016" s="74" t="s">
        <v>1724</v>
      </c>
      <c r="D1016" s="74">
        <v>161916</v>
      </c>
      <c r="E1016" s="74" t="s">
        <v>2402</v>
      </c>
      <c r="F1016" s="74">
        <v>456589565</v>
      </c>
      <c r="G1016" s="74">
        <v>471967825</v>
      </c>
      <c r="H1016" s="75">
        <v>456589565</v>
      </c>
      <c r="I1016" s="74" t="s">
        <v>2829</v>
      </c>
      <c r="J1016" s="74" t="s">
        <v>2833</v>
      </c>
      <c r="K1016" s="74">
        <v>19282121</v>
      </c>
      <c r="L1016" s="74">
        <v>0</v>
      </c>
      <c r="M1016" s="74">
        <v>475871686</v>
      </c>
      <c r="N1016" s="74">
        <v>475871686</v>
      </c>
      <c r="O1016" s="74">
        <v>456589565</v>
      </c>
      <c r="P1016" s="74">
        <v>475871686</v>
      </c>
      <c r="Q1016" s="74">
        <v>456589565</v>
      </c>
      <c r="R1016" s="74">
        <v>475871686</v>
      </c>
      <c r="S1016" s="74">
        <v>456589565</v>
      </c>
    </row>
    <row r="1017" spans="1:19" x14ac:dyDescent="0.35">
      <c r="A1017" s="74" t="s">
        <v>1023</v>
      </c>
      <c r="B1017" s="74">
        <v>161</v>
      </c>
      <c r="C1017" s="74" t="s">
        <v>1724</v>
      </c>
      <c r="D1017" s="74">
        <v>161918</v>
      </c>
      <c r="E1017" s="74" t="s">
        <v>2403</v>
      </c>
      <c r="F1017" s="74">
        <v>135429942</v>
      </c>
      <c r="G1017" s="74">
        <v>138792383</v>
      </c>
      <c r="H1017" s="75">
        <v>135429942</v>
      </c>
      <c r="I1017" s="74" t="s">
        <v>2829</v>
      </c>
      <c r="J1017" s="74" t="s">
        <v>2833</v>
      </c>
      <c r="K1017" s="74">
        <v>7092946</v>
      </c>
      <c r="L1017" s="74">
        <v>0</v>
      </c>
      <c r="M1017" s="74">
        <v>142522888</v>
      </c>
      <c r="N1017" s="74">
        <v>142522888</v>
      </c>
      <c r="O1017" s="74">
        <v>135429942</v>
      </c>
      <c r="P1017" s="74">
        <v>142522888</v>
      </c>
      <c r="Q1017" s="74">
        <v>135429942</v>
      </c>
      <c r="R1017" s="74">
        <v>142522888</v>
      </c>
      <c r="S1017" s="74">
        <v>135429942</v>
      </c>
    </row>
    <row r="1018" spans="1:19" x14ac:dyDescent="0.35">
      <c r="A1018" s="74" t="s">
        <v>1024</v>
      </c>
      <c r="B1018" s="74">
        <v>161</v>
      </c>
      <c r="C1018" s="74" t="s">
        <v>1724</v>
      </c>
      <c r="D1018" s="74">
        <v>161919</v>
      </c>
      <c r="E1018" s="74" t="s">
        <v>1897</v>
      </c>
      <c r="F1018" s="74">
        <v>164266806</v>
      </c>
      <c r="G1018" s="74">
        <v>169610845</v>
      </c>
      <c r="H1018" s="75">
        <v>164266806</v>
      </c>
      <c r="I1018" s="74" t="s">
        <v>2829</v>
      </c>
      <c r="J1018" s="74" t="s">
        <v>2833</v>
      </c>
      <c r="K1018" s="74">
        <v>7763357</v>
      </c>
      <c r="L1018" s="74">
        <v>0</v>
      </c>
      <c r="M1018" s="74">
        <v>172030163</v>
      </c>
      <c r="N1018" s="74">
        <v>172030163</v>
      </c>
      <c r="O1018" s="74">
        <v>164266806</v>
      </c>
      <c r="P1018" s="74">
        <v>172030163</v>
      </c>
      <c r="Q1018" s="74">
        <v>164266806</v>
      </c>
      <c r="R1018" s="74">
        <v>172030163</v>
      </c>
      <c r="S1018" s="74">
        <v>164266806</v>
      </c>
    </row>
    <row r="1019" spans="1:19" x14ac:dyDescent="0.35">
      <c r="A1019" s="74" t="s">
        <v>1025</v>
      </c>
      <c r="B1019" s="74">
        <v>161</v>
      </c>
      <c r="C1019" s="74" t="s">
        <v>1724</v>
      </c>
      <c r="D1019" s="74">
        <v>161920</v>
      </c>
      <c r="E1019" s="74" t="s">
        <v>1929</v>
      </c>
      <c r="F1019" s="74">
        <v>893136468</v>
      </c>
      <c r="G1019" s="74">
        <v>912632033</v>
      </c>
      <c r="H1019" s="75">
        <v>893136468</v>
      </c>
      <c r="I1019" s="74" t="s">
        <v>2829</v>
      </c>
      <c r="J1019" s="74" t="s">
        <v>2833</v>
      </c>
      <c r="K1019" s="74">
        <v>31663611</v>
      </c>
      <c r="L1019" s="74">
        <v>0</v>
      </c>
      <c r="M1019" s="74">
        <v>925211056</v>
      </c>
      <c r="N1019" s="74">
        <v>925211056</v>
      </c>
      <c r="O1019" s="74">
        <v>893136468</v>
      </c>
      <c r="P1019" s="74">
        <v>925211056</v>
      </c>
      <c r="Q1019" s="74">
        <v>893136468</v>
      </c>
      <c r="R1019" s="74">
        <v>925211056</v>
      </c>
      <c r="S1019" s="74">
        <v>893136468</v>
      </c>
    </row>
    <row r="1020" spans="1:19" x14ac:dyDescent="0.35">
      <c r="A1020" s="74" t="s">
        <v>1026</v>
      </c>
      <c r="B1020" s="74">
        <v>161</v>
      </c>
      <c r="C1020" s="74" t="s">
        <v>1724</v>
      </c>
      <c r="D1020" s="74">
        <v>161921</v>
      </c>
      <c r="E1020" s="74" t="s">
        <v>2565</v>
      </c>
      <c r="F1020" s="74">
        <v>718375699</v>
      </c>
      <c r="G1020" s="74">
        <v>719948626</v>
      </c>
      <c r="H1020" s="75">
        <v>718375699</v>
      </c>
      <c r="I1020" s="74" t="s">
        <v>2829</v>
      </c>
      <c r="J1020" s="74" t="s">
        <v>2833</v>
      </c>
      <c r="K1020" s="74">
        <v>24321275</v>
      </c>
      <c r="L1020" s="74">
        <v>0</v>
      </c>
      <c r="M1020" s="74">
        <v>742696974</v>
      </c>
      <c r="N1020" s="74">
        <v>742696974</v>
      </c>
      <c r="O1020" s="74">
        <v>718375699</v>
      </c>
      <c r="P1020" s="74">
        <v>742696974</v>
      </c>
      <c r="Q1020" s="74">
        <v>718375699</v>
      </c>
      <c r="R1020" s="74">
        <v>742696974</v>
      </c>
      <c r="S1020" s="74">
        <v>718375699</v>
      </c>
    </row>
    <row r="1021" spans="1:19" x14ac:dyDescent="0.35">
      <c r="A1021" s="74" t="s">
        <v>1027</v>
      </c>
      <c r="B1021" s="74">
        <v>161</v>
      </c>
      <c r="C1021" s="74" t="s">
        <v>1724</v>
      </c>
      <c r="D1021" s="74">
        <v>161922</v>
      </c>
      <c r="E1021" s="74" t="s">
        <v>2212</v>
      </c>
      <c r="F1021" s="74">
        <v>691301561</v>
      </c>
      <c r="G1021" s="74">
        <v>713115074</v>
      </c>
      <c r="H1021" s="75">
        <v>691301561</v>
      </c>
      <c r="I1021" s="74" t="s">
        <v>2829</v>
      </c>
      <c r="J1021" s="74" t="s">
        <v>2833</v>
      </c>
      <c r="K1021" s="74">
        <v>29823832</v>
      </c>
      <c r="L1021" s="74">
        <v>0</v>
      </c>
      <c r="M1021" s="74">
        <v>721125393</v>
      </c>
      <c r="N1021" s="74">
        <v>721125393</v>
      </c>
      <c r="O1021" s="74">
        <v>691301561</v>
      </c>
      <c r="P1021" s="74">
        <v>721125393</v>
      </c>
      <c r="Q1021" s="74">
        <v>691301561</v>
      </c>
      <c r="R1021" s="74">
        <v>721125393</v>
      </c>
      <c r="S1021" s="74">
        <v>691301561</v>
      </c>
    </row>
    <row r="1022" spans="1:19" x14ac:dyDescent="0.35">
      <c r="A1022" s="74" t="s">
        <v>1028</v>
      </c>
      <c r="B1022" s="74">
        <v>161</v>
      </c>
      <c r="C1022" s="74" t="s">
        <v>1724</v>
      </c>
      <c r="D1022" s="74">
        <v>161923</v>
      </c>
      <c r="E1022" s="74" t="s">
        <v>2566</v>
      </c>
      <c r="F1022" s="74">
        <v>181655153</v>
      </c>
      <c r="G1022" s="74">
        <v>180076278</v>
      </c>
      <c r="H1022" s="75">
        <v>181655153</v>
      </c>
      <c r="I1022" s="74" t="s">
        <v>2829</v>
      </c>
      <c r="J1022" s="74" t="s">
        <v>2833</v>
      </c>
      <c r="K1022" s="74">
        <v>5509209</v>
      </c>
      <c r="L1022" s="74">
        <v>0</v>
      </c>
      <c r="M1022" s="74">
        <v>187164362</v>
      </c>
      <c r="N1022" s="74">
        <v>187164362</v>
      </c>
      <c r="O1022" s="74">
        <v>181655153</v>
      </c>
      <c r="P1022" s="74">
        <v>187164362</v>
      </c>
      <c r="Q1022" s="74">
        <v>181655153</v>
      </c>
      <c r="R1022" s="74">
        <v>187164362</v>
      </c>
      <c r="S1022" s="74">
        <v>181655153</v>
      </c>
    </row>
    <row r="1023" spans="1:19" x14ac:dyDescent="0.35">
      <c r="A1023" s="74" t="s">
        <v>1029</v>
      </c>
      <c r="B1023" s="74">
        <v>161</v>
      </c>
      <c r="C1023" s="74" t="s">
        <v>1724</v>
      </c>
      <c r="D1023" s="74">
        <v>161924</v>
      </c>
      <c r="E1023" s="74" t="s">
        <v>2567</v>
      </c>
      <c r="F1023" s="74">
        <v>78768260</v>
      </c>
      <c r="G1023" s="74">
        <v>77927816</v>
      </c>
      <c r="H1023" s="75">
        <v>78768260</v>
      </c>
      <c r="I1023" s="74" t="s">
        <v>2829</v>
      </c>
      <c r="J1023" s="74" t="s">
        <v>2833</v>
      </c>
      <c r="K1023" s="74">
        <v>3087890</v>
      </c>
      <c r="L1023" s="74">
        <v>0</v>
      </c>
      <c r="M1023" s="74">
        <v>81856150</v>
      </c>
      <c r="N1023" s="74">
        <v>81856150</v>
      </c>
      <c r="O1023" s="74">
        <v>78768260</v>
      </c>
      <c r="P1023" s="74">
        <v>81856150</v>
      </c>
      <c r="Q1023" s="74">
        <v>78768260</v>
      </c>
      <c r="R1023" s="74">
        <v>81856150</v>
      </c>
      <c r="S1023" s="74">
        <v>78768260</v>
      </c>
    </row>
    <row r="1024" spans="1:19" x14ac:dyDescent="0.35">
      <c r="A1024" s="74" t="s">
        <v>1030</v>
      </c>
      <c r="B1024" s="74">
        <v>161</v>
      </c>
      <c r="C1024" s="74" t="s">
        <v>1724</v>
      </c>
      <c r="D1024" s="74">
        <v>161925</v>
      </c>
      <c r="E1024" s="74" t="s">
        <v>2568</v>
      </c>
      <c r="F1024" s="74">
        <v>53071159</v>
      </c>
      <c r="G1024" s="74">
        <v>52101418</v>
      </c>
      <c r="H1024" s="75">
        <v>53071159</v>
      </c>
      <c r="I1024" s="74" t="s">
        <v>2829</v>
      </c>
      <c r="J1024" s="74" t="s">
        <v>2833</v>
      </c>
      <c r="K1024" s="74">
        <v>3186020</v>
      </c>
      <c r="L1024" s="74">
        <v>0</v>
      </c>
      <c r="M1024" s="74">
        <v>56257179</v>
      </c>
      <c r="N1024" s="74">
        <v>56257179</v>
      </c>
      <c r="O1024" s="74">
        <v>53071159</v>
      </c>
      <c r="P1024" s="74">
        <v>56257179</v>
      </c>
      <c r="Q1024" s="74">
        <v>53071159</v>
      </c>
      <c r="R1024" s="74">
        <v>56257179</v>
      </c>
      <c r="S1024" s="74">
        <v>53071159</v>
      </c>
    </row>
    <row r="1025" spans="1:19" x14ac:dyDescent="0.35">
      <c r="A1025" s="74" t="s">
        <v>1031</v>
      </c>
      <c r="B1025" s="74">
        <v>162</v>
      </c>
      <c r="C1025" s="74" t="s">
        <v>1725</v>
      </c>
      <c r="D1025" s="74">
        <v>162904</v>
      </c>
      <c r="E1025" s="74" t="s">
        <v>2569</v>
      </c>
      <c r="F1025" s="74">
        <v>2524481662</v>
      </c>
      <c r="G1025" s="74">
        <v>2524481662</v>
      </c>
      <c r="H1025" s="75">
        <v>2524481662</v>
      </c>
      <c r="I1025" s="74" t="s">
        <v>2829</v>
      </c>
      <c r="J1025" s="74" t="s">
        <v>2832</v>
      </c>
      <c r="K1025" s="74">
        <v>1400011</v>
      </c>
      <c r="L1025" s="74">
        <v>1886925</v>
      </c>
      <c r="M1025" s="74">
        <v>2525881673</v>
      </c>
      <c r="N1025" s="74">
        <v>2523994748</v>
      </c>
      <c r="O1025" s="74">
        <v>2522594737</v>
      </c>
      <c r="P1025" s="74">
        <v>2525881673</v>
      </c>
      <c r="Q1025" s="74">
        <v>2524481662</v>
      </c>
      <c r="R1025" s="74">
        <v>2523994748</v>
      </c>
      <c r="S1025" s="74">
        <v>2522594737</v>
      </c>
    </row>
    <row r="1026" spans="1:19" x14ac:dyDescent="0.35">
      <c r="A1026" s="74" t="s">
        <v>1032</v>
      </c>
      <c r="B1026" s="74">
        <v>163</v>
      </c>
      <c r="C1026" s="74" t="s">
        <v>1726</v>
      </c>
      <c r="D1026" s="74">
        <v>7904</v>
      </c>
      <c r="E1026" s="74" t="s">
        <v>1852</v>
      </c>
      <c r="F1026" s="74">
        <v>83064476</v>
      </c>
      <c r="G1026" s="74">
        <v>82629488</v>
      </c>
      <c r="H1026" s="75">
        <v>83064476</v>
      </c>
      <c r="I1026" s="74" t="s">
        <v>2829</v>
      </c>
      <c r="J1026" s="74" t="s">
        <v>2833</v>
      </c>
      <c r="K1026" s="74">
        <v>4217754</v>
      </c>
      <c r="L1026" s="74">
        <v>0</v>
      </c>
      <c r="M1026" s="74">
        <v>87282230</v>
      </c>
      <c r="N1026" s="74">
        <v>87282230</v>
      </c>
      <c r="O1026" s="74">
        <v>83064476</v>
      </c>
      <c r="P1026" s="74">
        <v>87282230</v>
      </c>
      <c r="Q1026" s="74">
        <v>83064476</v>
      </c>
      <c r="R1026" s="74">
        <v>87282230</v>
      </c>
      <c r="S1026" s="74">
        <v>83064476</v>
      </c>
    </row>
    <row r="1027" spans="1:19" x14ac:dyDescent="0.35">
      <c r="A1027" s="74" t="s">
        <v>1033</v>
      </c>
      <c r="B1027" s="74">
        <v>163</v>
      </c>
      <c r="C1027" s="74" t="s">
        <v>1726</v>
      </c>
      <c r="D1027" s="74">
        <v>15915</v>
      </c>
      <c r="E1027" s="74" t="s">
        <v>1868</v>
      </c>
      <c r="F1027" s="74">
        <v>108589985</v>
      </c>
      <c r="G1027" s="74">
        <v>108589931</v>
      </c>
      <c r="H1027" s="75">
        <v>108589985</v>
      </c>
      <c r="I1027" s="74" t="s">
        <v>2829</v>
      </c>
      <c r="J1027" s="74" t="s">
        <v>2833</v>
      </c>
      <c r="K1027" s="74">
        <v>2546607</v>
      </c>
      <c r="L1027" s="74">
        <v>0</v>
      </c>
      <c r="M1027" s="74">
        <v>111136592</v>
      </c>
      <c r="N1027" s="74">
        <v>111136592</v>
      </c>
      <c r="O1027" s="74">
        <v>108589985</v>
      </c>
      <c r="P1027" s="74">
        <v>111136592</v>
      </c>
      <c r="Q1027" s="74">
        <v>108589985</v>
      </c>
      <c r="R1027" s="74">
        <v>111136592</v>
      </c>
      <c r="S1027" s="74">
        <v>108589985</v>
      </c>
    </row>
    <row r="1028" spans="1:19" x14ac:dyDescent="0.35">
      <c r="A1028" s="74" t="s">
        <v>1034</v>
      </c>
      <c r="B1028" s="74">
        <v>163</v>
      </c>
      <c r="C1028" s="74" t="s">
        <v>1726</v>
      </c>
      <c r="D1028" s="74">
        <v>163901</v>
      </c>
      <c r="E1028" s="74" t="s">
        <v>2261</v>
      </c>
      <c r="F1028" s="74">
        <v>406766801</v>
      </c>
      <c r="G1028" s="74">
        <v>417161860</v>
      </c>
      <c r="H1028" s="75">
        <v>406766801</v>
      </c>
      <c r="I1028" s="74" t="s">
        <v>2829</v>
      </c>
      <c r="J1028" s="74" t="s">
        <v>2833</v>
      </c>
      <c r="K1028" s="74">
        <v>18397498</v>
      </c>
      <c r="L1028" s="74">
        <v>0</v>
      </c>
      <c r="M1028" s="74">
        <v>425164299</v>
      </c>
      <c r="N1028" s="74">
        <v>425164299</v>
      </c>
      <c r="O1028" s="74">
        <v>406766801</v>
      </c>
      <c r="P1028" s="74">
        <v>425164299</v>
      </c>
      <c r="Q1028" s="74">
        <v>406766801</v>
      </c>
      <c r="R1028" s="74">
        <v>425164299</v>
      </c>
      <c r="S1028" s="74">
        <v>406766801</v>
      </c>
    </row>
    <row r="1029" spans="1:19" x14ac:dyDescent="0.35">
      <c r="A1029" s="74" t="s">
        <v>1035</v>
      </c>
      <c r="B1029" s="74">
        <v>163</v>
      </c>
      <c r="C1029" s="74" t="s">
        <v>1726</v>
      </c>
      <c r="D1029" s="74">
        <v>163902</v>
      </c>
      <c r="E1029" s="74" t="s">
        <v>2570</v>
      </c>
      <c r="F1029" s="74">
        <v>201186732</v>
      </c>
      <c r="G1029" s="74">
        <v>199403653</v>
      </c>
      <c r="H1029" s="75">
        <v>201186732</v>
      </c>
      <c r="I1029" s="74" t="s">
        <v>2829</v>
      </c>
      <c r="J1029" s="74" t="s">
        <v>2833</v>
      </c>
      <c r="K1029" s="74">
        <v>3299431</v>
      </c>
      <c r="L1029" s="74">
        <v>0</v>
      </c>
      <c r="M1029" s="74">
        <v>204486163</v>
      </c>
      <c r="N1029" s="74">
        <v>204486163</v>
      </c>
      <c r="O1029" s="74">
        <v>201186732</v>
      </c>
      <c r="P1029" s="74">
        <v>204486163</v>
      </c>
      <c r="Q1029" s="74">
        <v>201186732</v>
      </c>
      <c r="R1029" s="74">
        <v>204486163</v>
      </c>
      <c r="S1029" s="74">
        <v>201186732</v>
      </c>
    </row>
    <row r="1030" spans="1:19" x14ac:dyDescent="0.35">
      <c r="A1030" s="74" t="s">
        <v>1036</v>
      </c>
      <c r="B1030" s="74">
        <v>163</v>
      </c>
      <c r="C1030" s="74" t="s">
        <v>1726</v>
      </c>
      <c r="D1030" s="74">
        <v>163903</v>
      </c>
      <c r="E1030" s="74" t="s">
        <v>2571</v>
      </c>
      <c r="F1030" s="74">
        <v>217947771</v>
      </c>
      <c r="G1030" s="74">
        <v>225220446</v>
      </c>
      <c r="H1030" s="75">
        <v>217947771</v>
      </c>
      <c r="I1030" s="74" t="s">
        <v>2829</v>
      </c>
      <c r="J1030" s="74" t="s">
        <v>2833</v>
      </c>
      <c r="K1030" s="74">
        <v>11135934</v>
      </c>
      <c r="L1030" s="74">
        <v>0</v>
      </c>
      <c r="M1030" s="74">
        <v>229083705</v>
      </c>
      <c r="N1030" s="74">
        <v>229083705</v>
      </c>
      <c r="O1030" s="74">
        <v>217947771</v>
      </c>
      <c r="P1030" s="74">
        <v>229083705</v>
      </c>
      <c r="Q1030" s="74">
        <v>217947771</v>
      </c>
      <c r="R1030" s="74">
        <v>229083705</v>
      </c>
      <c r="S1030" s="74">
        <v>217947771</v>
      </c>
    </row>
    <row r="1031" spans="1:19" x14ac:dyDescent="0.35">
      <c r="A1031" s="74" t="s">
        <v>1037</v>
      </c>
      <c r="B1031" s="74">
        <v>163</v>
      </c>
      <c r="C1031" s="74" t="s">
        <v>1726</v>
      </c>
      <c r="D1031" s="74">
        <v>163904</v>
      </c>
      <c r="E1031" s="74" t="s">
        <v>2262</v>
      </c>
      <c r="F1031" s="74">
        <v>694734350</v>
      </c>
      <c r="G1031" s="74">
        <v>703283646</v>
      </c>
      <c r="H1031" s="75">
        <v>694734350</v>
      </c>
      <c r="I1031" s="74" t="s">
        <v>2829</v>
      </c>
      <c r="J1031" s="74" t="s">
        <v>2833</v>
      </c>
      <c r="K1031" s="74">
        <v>22512379</v>
      </c>
      <c r="L1031" s="74">
        <v>0</v>
      </c>
      <c r="M1031" s="74">
        <v>717246729</v>
      </c>
      <c r="N1031" s="74">
        <v>717246729</v>
      </c>
      <c r="O1031" s="74">
        <v>694734350</v>
      </c>
      <c r="P1031" s="74">
        <v>717246729</v>
      </c>
      <c r="Q1031" s="74">
        <v>694734350</v>
      </c>
      <c r="R1031" s="74">
        <v>717246729</v>
      </c>
      <c r="S1031" s="74">
        <v>694734350</v>
      </c>
    </row>
    <row r="1032" spans="1:19" x14ac:dyDescent="0.35">
      <c r="A1032" s="74" t="s">
        <v>1038</v>
      </c>
      <c r="B1032" s="74">
        <v>163</v>
      </c>
      <c r="C1032" s="74" t="s">
        <v>1726</v>
      </c>
      <c r="D1032" s="74">
        <v>163908</v>
      </c>
      <c r="E1032" s="74" t="s">
        <v>1912</v>
      </c>
      <c r="F1032" s="74">
        <v>1199072441</v>
      </c>
      <c r="G1032" s="74">
        <v>1247542554</v>
      </c>
      <c r="H1032" s="75">
        <v>1199072441</v>
      </c>
      <c r="I1032" s="74" t="s">
        <v>2829</v>
      </c>
      <c r="J1032" s="74" t="s">
        <v>2833</v>
      </c>
      <c r="K1032" s="74">
        <v>41216365</v>
      </c>
      <c r="L1032" s="74">
        <v>0</v>
      </c>
      <c r="M1032" s="74">
        <v>1240288806</v>
      </c>
      <c r="N1032" s="74">
        <v>1240288806</v>
      </c>
      <c r="O1032" s="74">
        <v>1199072441</v>
      </c>
      <c r="P1032" s="74">
        <v>1240288806</v>
      </c>
      <c r="Q1032" s="74">
        <v>1199072441</v>
      </c>
      <c r="R1032" s="74">
        <v>1240288806</v>
      </c>
      <c r="S1032" s="74">
        <v>1199072441</v>
      </c>
    </row>
    <row r="1033" spans="1:19" x14ac:dyDescent="0.35">
      <c r="A1033" s="74" t="s">
        <v>1039</v>
      </c>
      <c r="B1033" s="74">
        <v>163</v>
      </c>
      <c r="C1033" s="74" t="s">
        <v>1726</v>
      </c>
      <c r="D1033" s="74">
        <v>232904</v>
      </c>
      <c r="E1033" s="74" t="s">
        <v>1869</v>
      </c>
      <c r="F1033" s="74">
        <v>4124409</v>
      </c>
      <c r="G1033" s="74">
        <v>4124377</v>
      </c>
      <c r="H1033" s="75">
        <v>4124409</v>
      </c>
      <c r="I1033" s="74" t="s">
        <v>2829</v>
      </c>
      <c r="J1033" s="74" t="s">
        <v>2833</v>
      </c>
      <c r="K1033" s="74">
        <v>30000</v>
      </c>
      <c r="L1033" s="74">
        <v>0</v>
      </c>
      <c r="M1033" s="74">
        <v>4154409</v>
      </c>
      <c r="N1033" s="74">
        <v>4154409</v>
      </c>
      <c r="O1033" s="74">
        <v>4124409</v>
      </c>
      <c r="P1033" s="74">
        <v>4154409</v>
      </c>
      <c r="Q1033" s="74">
        <v>4124409</v>
      </c>
      <c r="R1033" s="74">
        <v>4154409</v>
      </c>
      <c r="S1033" s="74">
        <v>4124409</v>
      </c>
    </row>
    <row r="1034" spans="1:19" x14ac:dyDescent="0.35">
      <c r="A1034" s="74" t="s">
        <v>1040</v>
      </c>
      <c r="B1034" s="74">
        <v>164</v>
      </c>
      <c r="C1034" s="74" t="s">
        <v>1727</v>
      </c>
      <c r="D1034" s="74">
        <v>48901</v>
      </c>
      <c r="E1034" s="74" t="s">
        <v>2089</v>
      </c>
      <c r="F1034" s="74">
        <v>942540</v>
      </c>
      <c r="G1034" s="74">
        <v>942540</v>
      </c>
      <c r="H1034" s="75">
        <v>942540</v>
      </c>
      <c r="I1034" s="74" t="s">
        <v>2829</v>
      </c>
      <c r="J1034" s="74" t="s">
        <v>2833</v>
      </c>
      <c r="K1034" s="74">
        <v>10000</v>
      </c>
      <c r="L1034" s="74">
        <v>0</v>
      </c>
      <c r="M1034" s="74">
        <v>952540</v>
      </c>
      <c r="N1034" s="74">
        <v>952540</v>
      </c>
      <c r="O1034" s="74">
        <v>942540</v>
      </c>
      <c r="P1034" s="74">
        <v>952540</v>
      </c>
      <c r="Q1034" s="74">
        <v>942540</v>
      </c>
      <c r="R1034" s="74">
        <v>952540</v>
      </c>
      <c r="S1034" s="74">
        <v>942540</v>
      </c>
    </row>
    <row r="1035" spans="1:19" x14ac:dyDescent="0.35">
      <c r="A1035" s="74" t="s">
        <v>1041</v>
      </c>
      <c r="B1035" s="74">
        <v>164</v>
      </c>
      <c r="C1035" s="74" t="s">
        <v>1727</v>
      </c>
      <c r="D1035" s="74">
        <v>157901</v>
      </c>
      <c r="E1035" s="74" t="s">
        <v>2506</v>
      </c>
      <c r="F1035" s="74">
        <v>5182350</v>
      </c>
      <c r="G1035" s="74">
        <v>5182350</v>
      </c>
      <c r="H1035" s="75">
        <v>5182350</v>
      </c>
      <c r="I1035" s="74" t="s">
        <v>2829</v>
      </c>
      <c r="J1035" s="74" t="s">
        <v>2833</v>
      </c>
      <c r="K1035" s="74">
        <v>75000</v>
      </c>
      <c r="L1035" s="74">
        <v>0</v>
      </c>
      <c r="M1035" s="74">
        <v>5257350</v>
      </c>
      <c r="N1035" s="74">
        <v>5257350</v>
      </c>
      <c r="O1035" s="74">
        <v>5182350</v>
      </c>
      <c r="P1035" s="74">
        <v>5257350</v>
      </c>
      <c r="Q1035" s="74">
        <v>5182350</v>
      </c>
      <c r="R1035" s="74">
        <v>5257350</v>
      </c>
      <c r="S1035" s="74">
        <v>5182350</v>
      </c>
    </row>
    <row r="1036" spans="1:19" x14ac:dyDescent="0.35">
      <c r="A1036" s="74" t="s">
        <v>1042</v>
      </c>
      <c r="B1036" s="74">
        <v>164</v>
      </c>
      <c r="C1036" s="74" t="s">
        <v>1727</v>
      </c>
      <c r="D1036" s="74">
        <v>164901</v>
      </c>
      <c r="E1036" s="74" t="s">
        <v>2572</v>
      </c>
      <c r="F1036" s="74">
        <v>181506687</v>
      </c>
      <c r="G1036" s="74">
        <v>188708228</v>
      </c>
      <c r="H1036" s="75">
        <v>181506687</v>
      </c>
      <c r="I1036" s="74" t="s">
        <v>2829</v>
      </c>
      <c r="J1036" s="74" t="s">
        <v>2833</v>
      </c>
      <c r="K1036" s="74">
        <v>4733040</v>
      </c>
      <c r="L1036" s="74">
        <v>0</v>
      </c>
      <c r="M1036" s="74">
        <v>186239727</v>
      </c>
      <c r="N1036" s="74">
        <v>186239727</v>
      </c>
      <c r="O1036" s="74">
        <v>181506687</v>
      </c>
      <c r="P1036" s="74">
        <v>186239727</v>
      </c>
      <c r="Q1036" s="74">
        <v>181506687</v>
      </c>
      <c r="R1036" s="74">
        <v>186239727</v>
      </c>
      <c r="S1036" s="74">
        <v>181506687</v>
      </c>
    </row>
    <row r="1037" spans="1:19" x14ac:dyDescent="0.35">
      <c r="A1037" s="74" t="s">
        <v>1043</v>
      </c>
      <c r="B1037" s="74">
        <v>165</v>
      </c>
      <c r="C1037" s="74" t="s">
        <v>1728</v>
      </c>
      <c r="D1037" s="74">
        <v>165901</v>
      </c>
      <c r="E1037" s="74" t="s">
        <v>2573</v>
      </c>
      <c r="F1037" s="74">
        <v>24777590496</v>
      </c>
      <c r="G1037" s="74">
        <v>25684105262</v>
      </c>
      <c r="H1037" s="75">
        <v>24777590496</v>
      </c>
      <c r="I1037" s="74" t="s">
        <v>2829</v>
      </c>
      <c r="J1037" s="74" t="s">
        <v>2833</v>
      </c>
      <c r="K1037" s="74">
        <v>285633360</v>
      </c>
      <c r="L1037" s="74">
        <v>359602758</v>
      </c>
      <c r="M1037" s="74">
        <v>25063223856</v>
      </c>
      <c r="N1037" s="74">
        <v>24703621098</v>
      </c>
      <c r="O1037" s="74">
        <v>24417987738</v>
      </c>
      <c r="P1037" s="74">
        <v>25063223856</v>
      </c>
      <c r="Q1037" s="74">
        <v>24777590496</v>
      </c>
      <c r="R1037" s="74">
        <v>24703621098</v>
      </c>
      <c r="S1037" s="74">
        <v>24417987738</v>
      </c>
    </row>
    <row r="1038" spans="1:19" x14ac:dyDescent="0.35">
      <c r="A1038" s="74" t="s">
        <v>1044</v>
      </c>
      <c r="B1038" s="74">
        <v>165</v>
      </c>
      <c r="C1038" s="74" t="s">
        <v>1728</v>
      </c>
      <c r="D1038" s="74">
        <v>165902</v>
      </c>
      <c r="E1038" s="74" t="s">
        <v>2574</v>
      </c>
      <c r="F1038" s="74">
        <v>1775925762</v>
      </c>
      <c r="G1038" s="74">
        <v>1805549223</v>
      </c>
      <c r="H1038" s="75">
        <v>1775925762</v>
      </c>
      <c r="I1038" s="74" t="s">
        <v>2829</v>
      </c>
      <c r="J1038" s="74" t="s">
        <v>2833</v>
      </c>
      <c r="K1038" s="74">
        <v>15679480</v>
      </c>
      <c r="L1038" s="74">
        <v>44336236</v>
      </c>
      <c r="M1038" s="74">
        <v>1791605242</v>
      </c>
      <c r="N1038" s="74">
        <v>1747269006</v>
      </c>
      <c r="O1038" s="74">
        <v>1731589526</v>
      </c>
      <c r="P1038" s="74">
        <v>1791605242</v>
      </c>
      <c r="Q1038" s="74">
        <v>1775925762</v>
      </c>
      <c r="R1038" s="74">
        <v>1747269006</v>
      </c>
      <c r="S1038" s="74">
        <v>1731589526</v>
      </c>
    </row>
    <row r="1039" spans="1:19" x14ac:dyDescent="0.35">
      <c r="A1039" s="74" t="s">
        <v>1045</v>
      </c>
      <c r="B1039" s="74">
        <v>166</v>
      </c>
      <c r="C1039" s="74" t="s">
        <v>1729</v>
      </c>
      <c r="D1039" s="74">
        <v>14902</v>
      </c>
      <c r="E1039" s="74" t="s">
        <v>1884</v>
      </c>
      <c r="F1039" s="74">
        <v>17035402</v>
      </c>
      <c r="G1039" s="74">
        <v>17035402</v>
      </c>
      <c r="H1039" s="75">
        <v>17035402</v>
      </c>
      <c r="I1039" s="74" t="s">
        <v>2829</v>
      </c>
      <c r="J1039" s="74" t="s">
        <v>2832</v>
      </c>
      <c r="K1039" s="74">
        <v>885856</v>
      </c>
      <c r="L1039" s="74">
        <v>0</v>
      </c>
      <c r="M1039" s="74">
        <v>17921258</v>
      </c>
      <c r="N1039" s="74">
        <v>17921258</v>
      </c>
      <c r="O1039" s="74">
        <v>17035402</v>
      </c>
      <c r="P1039" s="74">
        <v>17921258</v>
      </c>
      <c r="Q1039" s="74">
        <v>17035402</v>
      </c>
      <c r="R1039" s="74">
        <v>17921258</v>
      </c>
      <c r="S1039" s="74">
        <v>17035402</v>
      </c>
    </row>
    <row r="1040" spans="1:19" x14ac:dyDescent="0.35">
      <c r="A1040" s="74" t="s">
        <v>1046</v>
      </c>
      <c r="B1040" s="74">
        <v>166</v>
      </c>
      <c r="C1040" s="74" t="s">
        <v>1729</v>
      </c>
      <c r="D1040" s="74">
        <v>14905</v>
      </c>
      <c r="E1040" s="74" t="s">
        <v>1886</v>
      </c>
      <c r="F1040" s="74">
        <v>4599351</v>
      </c>
      <c r="G1040" s="74">
        <v>4599351</v>
      </c>
      <c r="H1040" s="75">
        <v>4599351</v>
      </c>
      <c r="I1040" s="74" t="s">
        <v>2829</v>
      </c>
      <c r="J1040" s="74" t="s">
        <v>2832</v>
      </c>
      <c r="K1040" s="74">
        <v>170800</v>
      </c>
      <c r="L1040" s="74">
        <v>0</v>
      </c>
      <c r="M1040" s="74">
        <v>4770151</v>
      </c>
      <c r="N1040" s="74">
        <v>4770151</v>
      </c>
      <c r="O1040" s="74">
        <v>4599351</v>
      </c>
      <c r="P1040" s="74">
        <v>4770151</v>
      </c>
      <c r="Q1040" s="74">
        <v>4599351</v>
      </c>
      <c r="R1040" s="74">
        <v>4770151</v>
      </c>
      <c r="S1040" s="74">
        <v>4599351</v>
      </c>
    </row>
    <row r="1041" spans="1:19" x14ac:dyDescent="0.35">
      <c r="A1041" s="74" t="s">
        <v>1047</v>
      </c>
      <c r="B1041" s="74">
        <v>166</v>
      </c>
      <c r="C1041" s="74" t="s">
        <v>1729</v>
      </c>
      <c r="D1041" s="74">
        <v>14907</v>
      </c>
      <c r="E1041" s="74" t="s">
        <v>1888</v>
      </c>
      <c r="F1041" s="74">
        <v>11968837</v>
      </c>
      <c r="G1041" s="74">
        <v>11968837</v>
      </c>
      <c r="H1041" s="75">
        <v>11968837</v>
      </c>
      <c r="I1041" s="74" t="s">
        <v>2829</v>
      </c>
      <c r="J1041" s="74" t="s">
        <v>2832</v>
      </c>
      <c r="K1041" s="74">
        <v>418474</v>
      </c>
      <c r="L1041" s="74">
        <v>0</v>
      </c>
      <c r="M1041" s="74">
        <v>12387311</v>
      </c>
      <c r="N1041" s="74">
        <v>12387311</v>
      </c>
      <c r="O1041" s="74">
        <v>11968837</v>
      </c>
      <c r="P1041" s="74">
        <v>12387311</v>
      </c>
      <c r="Q1041" s="74">
        <v>11968837</v>
      </c>
      <c r="R1041" s="74">
        <v>12387311</v>
      </c>
      <c r="S1041" s="74">
        <v>11968837</v>
      </c>
    </row>
    <row r="1042" spans="1:19" x14ac:dyDescent="0.35">
      <c r="A1042" s="74" t="s">
        <v>1048</v>
      </c>
      <c r="B1042" s="74">
        <v>166</v>
      </c>
      <c r="C1042" s="74" t="s">
        <v>1729</v>
      </c>
      <c r="D1042" s="74">
        <v>73905</v>
      </c>
      <c r="E1042" s="74" t="s">
        <v>1894</v>
      </c>
      <c r="F1042" s="74">
        <v>24595174</v>
      </c>
      <c r="G1042" s="74">
        <v>24595174</v>
      </c>
      <c r="H1042" s="75">
        <v>24595174</v>
      </c>
      <c r="I1042" s="74" t="s">
        <v>2829</v>
      </c>
      <c r="J1042" s="74" t="s">
        <v>2832</v>
      </c>
      <c r="K1042" s="74">
        <v>400029</v>
      </c>
      <c r="L1042" s="74">
        <v>0</v>
      </c>
      <c r="M1042" s="74">
        <v>24995203</v>
      </c>
      <c r="N1042" s="74">
        <v>24995203</v>
      </c>
      <c r="O1042" s="74">
        <v>24595174</v>
      </c>
      <c r="P1042" s="74">
        <v>24995203</v>
      </c>
      <c r="Q1042" s="74">
        <v>24595174</v>
      </c>
      <c r="R1042" s="74">
        <v>24995203</v>
      </c>
      <c r="S1042" s="74">
        <v>24595174</v>
      </c>
    </row>
    <row r="1043" spans="1:19" x14ac:dyDescent="0.35">
      <c r="A1043" s="74" t="s">
        <v>1049</v>
      </c>
      <c r="B1043" s="74">
        <v>166</v>
      </c>
      <c r="C1043" s="74" t="s">
        <v>1729</v>
      </c>
      <c r="D1043" s="74">
        <v>144902</v>
      </c>
      <c r="E1043" s="74" t="s">
        <v>1874</v>
      </c>
      <c r="F1043" s="74">
        <v>3359678</v>
      </c>
      <c r="G1043" s="74">
        <v>3359678</v>
      </c>
      <c r="H1043" s="75">
        <v>3359678</v>
      </c>
      <c r="I1043" s="74" t="s">
        <v>2829</v>
      </c>
      <c r="J1043" s="74" t="s">
        <v>2832</v>
      </c>
      <c r="K1043" s="74">
        <v>50000</v>
      </c>
      <c r="L1043" s="74">
        <v>0</v>
      </c>
      <c r="M1043" s="74">
        <v>3409678</v>
      </c>
      <c r="N1043" s="74">
        <v>3409678</v>
      </c>
      <c r="O1043" s="74">
        <v>3359678</v>
      </c>
      <c r="P1043" s="74">
        <v>3409678</v>
      </c>
      <c r="Q1043" s="74">
        <v>3359678</v>
      </c>
      <c r="R1043" s="74">
        <v>3409678</v>
      </c>
      <c r="S1043" s="74">
        <v>3359678</v>
      </c>
    </row>
    <row r="1044" spans="1:19" x14ac:dyDescent="0.35">
      <c r="A1044" s="74" t="s">
        <v>1050</v>
      </c>
      <c r="B1044" s="74">
        <v>166</v>
      </c>
      <c r="C1044" s="74" t="s">
        <v>1729</v>
      </c>
      <c r="D1044" s="74">
        <v>166901</v>
      </c>
      <c r="E1044" s="74" t="s">
        <v>2575</v>
      </c>
      <c r="F1044" s="74">
        <v>398261987</v>
      </c>
      <c r="G1044" s="74">
        <v>398261987</v>
      </c>
      <c r="H1044" s="75">
        <v>398261987</v>
      </c>
      <c r="I1044" s="74" t="s">
        <v>2829</v>
      </c>
      <c r="J1044" s="74" t="s">
        <v>2832</v>
      </c>
      <c r="K1044" s="74">
        <v>15738048</v>
      </c>
      <c r="L1044" s="74">
        <v>0</v>
      </c>
      <c r="M1044" s="74">
        <v>414000035</v>
      </c>
      <c r="N1044" s="74">
        <v>414000035</v>
      </c>
      <c r="O1044" s="74">
        <v>398261987</v>
      </c>
      <c r="P1044" s="74">
        <v>414000035</v>
      </c>
      <c r="Q1044" s="74">
        <v>398261987</v>
      </c>
      <c r="R1044" s="74">
        <v>414000035</v>
      </c>
      <c r="S1044" s="74">
        <v>398261987</v>
      </c>
    </row>
    <row r="1045" spans="1:19" x14ac:dyDescent="0.35">
      <c r="A1045" s="74" t="s">
        <v>1051</v>
      </c>
      <c r="B1045" s="74">
        <v>166</v>
      </c>
      <c r="C1045" s="74" t="s">
        <v>1729</v>
      </c>
      <c r="D1045" s="74">
        <v>166902</v>
      </c>
      <c r="E1045" s="74" t="s">
        <v>2576</v>
      </c>
      <c r="F1045" s="74">
        <v>82854067</v>
      </c>
      <c r="G1045" s="74">
        <v>82854067</v>
      </c>
      <c r="H1045" s="75">
        <v>82854067</v>
      </c>
      <c r="I1045" s="74" t="s">
        <v>2829</v>
      </c>
      <c r="J1045" s="74" t="s">
        <v>2832</v>
      </c>
      <c r="K1045" s="74">
        <v>2262831</v>
      </c>
      <c r="L1045" s="74">
        <v>0</v>
      </c>
      <c r="M1045" s="74">
        <v>85116898</v>
      </c>
      <c r="N1045" s="74">
        <v>85116898</v>
      </c>
      <c r="O1045" s="74">
        <v>82854067</v>
      </c>
      <c r="P1045" s="74">
        <v>85116898</v>
      </c>
      <c r="Q1045" s="74">
        <v>82854067</v>
      </c>
      <c r="R1045" s="74">
        <v>85116898</v>
      </c>
      <c r="S1045" s="74">
        <v>82854067</v>
      </c>
    </row>
    <row r="1046" spans="1:19" x14ac:dyDescent="0.35">
      <c r="A1046" s="74" t="s">
        <v>1052</v>
      </c>
      <c r="B1046" s="74">
        <v>166</v>
      </c>
      <c r="C1046" s="74" t="s">
        <v>1729</v>
      </c>
      <c r="D1046" s="74">
        <v>166903</v>
      </c>
      <c r="E1046" s="74" t="s">
        <v>2577</v>
      </c>
      <c r="F1046" s="74">
        <v>108415921</v>
      </c>
      <c r="G1046" s="74">
        <v>108415921</v>
      </c>
      <c r="H1046" s="75">
        <v>108415921</v>
      </c>
      <c r="I1046" s="74" t="s">
        <v>2829</v>
      </c>
      <c r="J1046" s="74" t="s">
        <v>2832</v>
      </c>
      <c r="K1046" s="74">
        <v>3521094</v>
      </c>
      <c r="L1046" s="74">
        <v>0</v>
      </c>
      <c r="M1046" s="74">
        <v>111937015</v>
      </c>
      <c r="N1046" s="74">
        <v>111937015</v>
      </c>
      <c r="O1046" s="74">
        <v>108415921</v>
      </c>
      <c r="P1046" s="74">
        <v>111937015</v>
      </c>
      <c r="Q1046" s="74">
        <v>108415921</v>
      </c>
      <c r="R1046" s="74">
        <v>111937015</v>
      </c>
      <c r="S1046" s="74">
        <v>108415921</v>
      </c>
    </row>
    <row r="1047" spans="1:19" x14ac:dyDescent="0.35">
      <c r="A1047" s="74" t="s">
        <v>1053</v>
      </c>
      <c r="B1047" s="74">
        <v>166</v>
      </c>
      <c r="C1047" s="74" t="s">
        <v>1729</v>
      </c>
      <c r="D1047" s="74">
        <v>166904</v>
      </c>
      <c r="E1047" s="74" t="s">
        <v>2578</v>
      </c>
      <c r="F1047" s="74">
        <v>473395541</v>
      </c>
      <c r="G1047" s="74">
        <v>521887845</v>
      </c>
      <c r="H1047" s="75">
        <v>473395541</v>
      </c>
      <c r="I1047" s="74" t="s">
        <v>2829</v>
      </c>
      <c r="J1047" s="74" t="s">
        <v>2837</v>
      </c>
      <c r="K1047" s="74">
        <v>17911112</v>
      </c>
      <c r="L1047" s="74">
        <v>0</v>
      </c>
      <c r="M1047" s="74">
        <v>491306653</v>
      </c>
      <c r="N1047" s="74">
        <v>491306653</v>
      </c>
      <c r="O1047" s="74">
        <v>473395541</v>
      </c>
      <c r="P1047" s="74">
        <v>491306653</v>
      </c>
      <c r="Q1047" s="74">
        <v>473395541</v>
      </c>
      <c r="R1047" s="74">
        <v>491306653</v>
      </c>
      <c r="S1047" s="74">
        <v>473395541</v>
      </c>
    </row>
    <row r="1048" spans="1:19" x14ac:dyDescent="0.35">
      <c r="A1048" s="74" t="s">
        <v>1054</v>
      </c>
      <c r="B1048" s="74">
        <v>166</v>
      </c>
      <c r="C1048" s="74" t="s">
        <v>1729</v>
      </c>
      <c r="D1048" s="74">
        <v>166905</v>
      </c>
      <c r="E1048" s="74" t="s">
        <v>2579</v>
      </c>
      <c r="F1048" s="74">
        <v>148193182</v>
      </c>
      <c r="G1048" s="74">
        <v>148193182</v>
      </c>
      <c r="H1048" s="75">
        <v>148193182</v>
      </c>
      <c r="I1048" s="74" t="s">
        <v>2829</v>
      </c>
      <c r="J1048" s="74" t="s">
        <v>2832</v>
      </c>
      <c r="K1048" s="74">
        <v>6361533</v>
      </c>
      <c r="L1048" s="74">
        <v>0</v>
      </c>
      <c r="M1048" s="74">
        <v>154554715</v>
      </c>
      <c r="N1048" s="74">
        <v>154554715</v>
      </c>
      <c r="O1048" s="74">
        <v>148193182</v>
      </c>
      <c r="P1048" s="74">
        <v>154554715</v>
      </c>
      <c r="Q1048" s="74">
        <v>148193182</v>
      </c>
      <c r="R1048" s="74">
        <v>154554715</v>
      </c>
      <c r="S1048" s="74">
        <v>148193182</v>
      </c>
    </row>
    <row r="1049" spans="1:19" x14ac:dyDescent="0.35">
      <c r="A1049" s="74" t="s">
        <v>1055</v>
      </c>
      <c r="B1049" s="74">
        <v>166</v>
      </c>
      <c r="C1049" s="74" t="s">
        <v>1729</v>
      </c>
      <c r="D1049" s="74">
        <v>166907</v>
      </c>
      <c r="E1049" s="74" t="s">
        <v>2580</v>
      </c>
      <c r="F1049" s="74">
        <v>35620916</v>
      </c>
      <c r="G1049" s="74">
        <v>35620916</v>
      </c>
      <c r="H1049" s="75">
        <v>35620916</v>
      </c>
      <c r="I1049" s="74" t="s">
        <v>2829</v>
      </c>
      <c r="J1049" s="74" t="s">
        <v>2832</v>
      </c>
      <c r="K1049" s="74">
        <v>1222928</v>
      </c>
      <c r="L1049" s="74">
        <v>0</v>
      </c>
      <c r="M1049" s="74">
        <v>36843844</v>
      </c>
      <c r="N1049" s="74">
        <v>36843844</v>
      </c>
      <c r="O1049" s="74">
        <v>35620916</v>
      </c>
      <c r="P1049" s="74">
        <v>36843844</v>
      </c>
      <c r="Q1049" s="74">
        <v>35620916</v>
      </c>
      <c r="R1049" s="74">
        <v>36843844</v>
      </c>
      <c r="S1049" s="74">
        <v>35620916</v>
      </c>
    </row>
    <row r="1050" spans="1:19" x14ac:dyDescent="0.35">
      <c r="A1050" s="74" t="s">
        <v>1056</v>
      </c>
      <c r="B1050" s="74">
        <v>167</v>
      </c>
      <c r="C1050" s="74" t="s">
        <v>1730</v>
      </c>
      <c r="D1050" s="74">
        <v>25906</v>
      </c>
      <c r="E1050" s="74" t="s">
        <v>1966</v>
      </c>
      <c r="F1050" s="74">
        <v>3698920</v>
      </c>
      <c r="G1050" s="74">
        <v>3698920</v>
      </c>
      <c r="H1050" s="75">
        <v>3698920</v>
      </c>
      <c r="I1050" s="74" t="s">
        <v>2829</v>
      </c>
      <c r="J1050" s="74" t="s">
        <v>2832</v>
      </c>
      <c r="K1050" s="74">
        <v>120000</v>
      </c>
      <c r="L1050" s="74">
        <v>0</v>
      </c>
      <c r="M1050" s="74">
        <v>3818920</v>
      </c>
      <c r="N1050" s="74">
        <v>3818920</v>
      </c>
      <c r="O1050" s="74">
        <v>3698920</v>
      </c>
      <c r="P1050" s="74">
        <v>3818920</v>
      </c>
      <c r="Q1050" s="74">
        <v>3698920</v>
      </c>
      <c r="R1050" s="74">
        <v>3818920</v>
      </c>
      <c r="S1050" s="74">
        <v>3698920</v>
      </c>
    </row>
    <row r="1051" spans="1:19" x14ac:dyDescent="0.35">
      <c r="A1051" s="74" t="s">
        <v>1057</v>
      </c>
      <c r="B1051" s="74">
        <v>167</v>
      </c>
      <c r="C1051" s="74" t="s">
        <v>1730</v>
      </c>
      <c r="D1051" s="74">
        <v>25908</v>
      </c>
      <c r="E1051" s="74" t="s">
        <v>1967</v>
      </c>
      <c r="F1051" s="74">
        <v>3200153</v>
      </c>
      <c r="G1051" s="74">
        <v>3200153</v>
      </c>
      <c r="H1051" s="75">
        <v>3200153</v>
      </c>
      <c r="I1051" s="74" t="s">
        <v>2829</v>
      </c>
      <c r="J1051" s="74" t="s">
        <v>2832</v>
      </c>
      <c r="K1051" s="74">
        <v>183150</v>
      </c>
      <c r="L1051" s="74">
        <v>0</v>
      </c>
      <c r="M1051" s="74">
        <v>3383303</v>
      </c>
      <c r="N1051" s="74">
        <v>3383303</v>
      </c>
      <c r="O1051" s="74">
        <v>3200153</v>
      </c>
      <c r="P1051" s="74">
        <v>3383303</v>
      </c>
      <c r="Q1051" s="74">
        <v>3200153</v>
      </c>
      <c r="R1051" s="74">
        <v>3383303</v>
      </c>
      <c r="S1051" s="74">
        <v>3200153</v>
      </c>
    </row>
    <row r="1052" spans="1:19" x14ac:dyDescent="0.35">
      <c r="A1052" s="74" t="s">
        <v>1058</v>
      </c>
      <c r="B1052" s="74">
        <v>167</v>
      </c>
      <c r="C1052" s="74" t="s">
        <v>1730</v>
      </c>
      <c r="D1052" s="74">
        <v>47901</v>
      </c>
      <c r="E1052" s="74" t="s">
        <v>2080</v>
      </c>
      <c r="F1052" s="74">
        <v>57750</v>
      </c>
      <c r="G1052" s="74">
        <v>57750</v>
      </c>
      <c r="H1052" s="75">
        <v>57750</v>
      </c>
      <c r="I1052" s="74" t="s">
        <v>2829</v>
      </c>
      <c r="J1052" s="74" t="s">
        <v>2832</v>
      </c>
      <c r="K1052" s="74">
        <v>0</v>
      </c>
      <c r="L1052" s="74">
        <v>0</v>
      </c>
      <c r="M1052" s="74">
        <v>57750</v>
      </c>
      <c r="N1052" s="74">
        <v>57750</v>
      </c>
      <c r="O1052" s="74">
        <v>57750</v>
      </c>
      <c r="P1052" s="74">
        <v>57750</v>
      </c>
      <c r="Q1052" s="74">
        <v>57750</v>
      </c>
      <c r="R1052" s="74">
        <v>57750</v>
      </c>
      <c r="S1052" s="74">
        <v>57750</v>
      </c>
    </row>
    <row r="1053" spans="1:19" x14ac:dyDescent="0.35">
      <c r="A1053" s="74" t="s">
        <v>1059</v>
      </c>
      <c r="B1053" s="74">
        <v>167</v>
      </c>
      <c r="C1053" s="74" t="s">
        <v>1730</v>
      </c>
      <c r="D1053" s="74">
        <v>97902</v>
      </c>
      <c r="E1053" s="74" t="s">
        <v>2087</v>
      </c>
      <c r="F1053" s="74">
        <v>1548344</v>
      </c>
      <c r="G1053" s="74">
        <v>1548344</v>
      </c>
      <c r="H1053" s="75">
        <v>1548344</v>
      </c>
      <c r="I1053" s="74" t="s">
        <v>2829</v>
      </c>
      <c r="J1053" s="74" t="s">
        <v>2832</v>
      </c>
      <c r="K1053" s="74">
        <v>47477</v>
      </c>
      <c r="L1053" s="74">
        <v>0</v>
      </c>
      <c r="M1053" s="74">
        <v>1595821</v>
      </c>
      <c r="N1053" s="74">
        <v>1595821</v>
      </c>
      <c r="O1053" s="74">
        <v>1548344</v>
      </c>
      <c r="P1053" s="74">
        <v>1595821</v>
      </c>
      <c r="Q1053" s="74">
        <v>1548344</v>
      </c>
      <c r="R1053" s="74">
        <v>1595821</v>
      </c>
      <c r="S1053" s="74">
        <v>1548344</v>
      </c>
    </row>
    <row r="1054" spans="1:19" x14ac:dyDescent="0.35">
      <c r="A1054" s="74" t="s">
        <v>1060</v>
      </c>
      <c r="B1054" s="74">
        <v>167</v>
      </c>
      <c r="C1054" s="74" t="s">
        <v>1730</v>
      </c>
      <c r="D1054" s="74">
        <v>141902</v>
      </c>
      <c r="E1054" s="74" t="s">
        <v>2518</v>
      </c>
      <c r="F1054" s="74">
        <v>29814338</v>
      </c>
      <c r="G1054" s="74">
        <v>29814338</v>
      </c>
      <c r="H1054" s="75">
        <v>29814338</v>
      </c>
      <c r="I1054" s="74" t="s">
        <v>2829</v>
      </c>
      <c r="J1054" s="74" t="s">
        <v>2832</v>
      </c>
      <c r="K1054" s="74">
        <v>191615</v>
      </c>
      <c r="L1054" s="74">
        <v>0</v>
      </c>
      <c r="M1054" s="74">
        <v>30005953</v>
      </c>
      <c r="N1054" s="74">
        <v>30005953</v>
      </c>
      <c r="O1054" s="74">
        <v>29814338</v>
      </c>
      <c r="P1054" s="74">
        <v>30005953</v>
      </c>
      <c r="Q1054" s="74">
        <v>29814338</v>
      </c>
      <c r="R1054" s="74">
        <v>30005953</v>
      </c>
      <c r="S1054" s="74">
        <v>29814338</v>
      </c>
    </row>
    <row r="1055" spans="1:19" x14ac:dyDescent="0.35">
      <c r="A1055" s="74" t="s">
        <v>1061</v>
      </c>
      <c r="B1055" s="74">
        <v>167</v>
      </c>
      <c r="C1055" s="74" t="s">
        <v>1730</v>
      </c>
      <c r="D1055" s="74">
        <v>167901</v>
      </c>
      <c r="E1055" s="74" t="s">
        <v>2316</v>
      </c>
      <c r="F1055" s="74">
        <v>267804570</v>
      </c>
      <c r="G1055" s="74">
        <v>280370445</v>
      </c>
      <c r="H1055" s="75">
        <v>267804570</v>
      </c>
      <c r="I1055" s="74" t="s">
        <v>2829</v>
      </c>
      <c r="J1055" s="74" t="s">
        <v>2833</v>
      </c>
      <c r="K1055" s="74">
        <v>8882832</v>
      </c>
      <c r="L1055" s="74">
        <v>0</v>
      </c>
      <c r="M1055" s="74">
        <v>276687402</v>
      </c>
      <c r="N1055" s="74">
        <v>276687402</v>
      </c>
      <c r="O1055" s="74">
        <v>267804570</v>
      </c>
      <c r="P1055" s="74">
        <v>391752332</v>
      </c>
      <c r="Q1055" s="74">
        <v>382869500</v>
      </c>
      <c r="R1055" s="74">
        <v>391752332</v>
      </c>
      <c r="S1055" s="74">
        <v>382869500</v>
      </c>
    </row>
    <row r="1056" spans="1:19" x14ac:dyDescent="0.35">
      <c r="A1056" s="74" t="s">
        <v>1062</v>
      </c>
      <c r="B1056" s="74">
        <v>167</v>
      </c>
      <c r="C1056" s="74" t="s">
        <v>1730</v>
      </c>
      <c r="D1056" s="74">
        <v>167902</v>
      </c>
      <c r="E1056" s="74" t="s">
        <v>1971</v>
      </c>
      <c r="F1056" s="74">
        <v>108793238</v>
      </c>
      <c r="G1056" s="74">
        <v>108793238</v>
      </c>
      <c r="H1056" s="75">
        <v>108793238</v>
      </c>
      <c r="I1056" s="74" t="s">
        <v>2829</v>
      </c>
      <c r="J1056" s="74" t="s">
        <v>2832</v>
      </c>
      <c r="K1056" s="74">
        <v>2186990</v>
      </c>
      <c r="L1056" s="74">
        <v>0</v>
      </c>
      <c r="M1056" s="74">
        <v>110980228</v>
      </c>
      <c r="N1056" s="74">
        <v>110980228</v>
      </c>
      <c r="O1056" s="74">
        <v>108793238</v>
      </c>
      <c r="P1056" s="74">
        <v>110980228</v>
      </c>
      <c r="Q1056" s="74">
        <v>108793238</v>
      </c>
      <c r="R1056" s="74">
        <v>110980228</v>
      </c>
      <c r="S1056" s="74">
        <v>108793238</v>
      </c>
    </row>
    <row r="1057" spans="1:19" x14ac:dyDescent="0.35">
      <c r="A1057" s="74" t="s">
        <v>1063</v>
      </c>
      <c r="B1057" s="74">
        <v>167</v>
      </c>
      <c r="C1057" s="74" t="s">
        <v>1730</v>
      </c>
      <c r="D1057" s="74">
        <v>167904</v>
      </c>
      <c r="E1057" s="74" t="s">
        <v>2088</v>
      </c>
      <c r="F1057" s="74">
        <v>126359509</v>
      </c>
      <c r="G1057" s="74">
        <v>126514093</v>
      </c>
      <c r="H1057" s="75">
        <v>126359509</v>
      </c>
      <c r="I1057" s="74" t="s">
        <v>2829</v>
      </c>
      <c r="J1057" s="74" t="s">
        <v>2833</v>
      </c>
      <c r="K1057" s="74">
        <v>1044900</v>
      </c>
      <c r="L1057" s="74">
        <v>0</v>
      </c>
      <c r="M1057" s="74">
        <v>127404409</v>
      </c>
      <c r="N1057" s="74">
        <v>127404409</v>
      </c>
      <c r="O1057" s="74">
        <v>126359509</v>
      </c>
      <c r="P1057" s="74">
        <v>127404409</v>
      </c>
      <c r="Q1057" s="74">
        <v>126359509</v>
      </c>
      <c r="R1057" s="74">
        <v>127404409</v>
      </c>
      <c r="S1057" s="74">
        <v>126359509</v>
      </c>
    </row>
    <row r="1058" spans="1:19" x14ac:dyDescent="0.35">
      <c r="A1058" s="74" t="s">
        <v>1064</v>
      </c>
      <c r="B1058" s="74">
        <v>168</v>
      </c>
      <c r="C1058" s="74" t="s">
        <v>1731</v>
      </c>
      <c r="D1058" s="74">
        <v>114904</v>
      </c>
      <c r="E1058" s="74" t="s">
        <v>2429</v>
      </c>
      <c r="F1058" s="74">
        <v>3234625</v>
      </c>
      <c r="G1058" s="74">
        <v>3234625</v>
      </c>
      <c r="H1058" s="75">
        <v>3234625</v>
      </c>
      <c r="I1058" s="74" t="s">
        <v>2829</v>
      </c>
      <c r="J1058" s="74" t="s">
        <v>2832</v>
      </c>
      <c r="K1058" s="74">
        <v>0</v>
      </c>
      <c r="L1058" s="74">
        <v>0</v>
      </c>
      <c r="M1058" s="74">
        <v>3234625</v>
      </c>
      <c r="N1058" s="74">
        <v>3234625</v>
      </c>
      <c r="O1058" s="74">
        <v>3234625</v>
      </c>
      <c r="P1058" s="74">
        <v>3234625</v>
      </c>
      <c r="Q1058" s="74">
        <v>3234625</v>
      </c>
      <c r="R1058" s="74">
        <v>3234625</v>
      </c>
      <c r="S1058" s="74">
        <v>3234625</v>
      </c>
    </row>
    <row r="1059" spans="1:19" x14ac:dyDescent="0.35">
      <c r="A1059" s="74" t="s">
        <v>1065</v>
      </c>
      <c r="B1059" s="74">
        <v>168</v>
      </c>
      <c r="C1059" s="74" t="s">
        <v>1731</v>
      </c>
      <c r="D1059" s="74">
        <v>168901</v>
      </c>
      <c r="E1059" s="74" t="s">
        <v>2581</v>
      </c>
      <c r="F1059" s="74">
        <v>358841657</v>
      </c>
      <c r="G1059" s="74">
        <v>358841674</v>
      </c>
      <c r="H1059" s="75">
        <v>358841657</v>
      </c>
      <c r="I1059" s="74" t="s">
        <v>2829</v>
      </c>
      <c r="J1059" s="74" t="s">
        <v>2832</v>
      </c>
      <c r="K1059" s="74">
        <v>10087332</v>
      </c>
      <c r="L1059" s="74">
        <v>0</v>
      </c>
      <c r="M1059" s="74">
        <v>368928989</v>
      </c>
      <c r="N1059" s="74">
        <v>368928989</v>
      </c>
      <c r="O1059" s="74">
        <v>358841657</v>
      </c>
      <c r="P1059" s="74">
        <v>368928989</v>
      </c>
      <c r="Q1059" s="74">
        <v>358841657</v>
      </c>
      <c r="R1059" s="74">
        <v>368928989</v>
      </c>
      <c r="S1059" s="74">
        <v>358841657</v>
      </c>
    </row>
    <row r="1060" spans="1:19" x14ac:dyDescent="0.35">
      <c r="A1060" s="74" t="s">
        <v>1066</v>
      </c>
      <c r="B1060" s="74">
        <v>168</v>
      </c>
      <c r="C1060" s="74" t="s">
        <v>1731</v>
      </c>
      <c r="D1060" s="74">
        <v>168902</v>
      </c>
      <c r="E1060" s="74" t="s">
        <v>2582</v>
      </c>
      <c r="F1060" s="74">
        <v>179301108</v>
      </c>
      <c r="G1060" s="74">
        <v>179301082</v>
      </c>
      <c r="H1060" s="75">
        <v>179301108</v>
      </c>
      <c r="I1060" s="74" t="s">
        <v>2829</v>
      </c>
      <c r="J1060" s="74" t="s">
        <v>2832</v>
      </c>
      <c r="K1060" s="74">
        <v>1985654</v>
      </c>
      <c r="L1060" s="74">
        <v>0</v>
      </c>
      <c r="M1060" s="74">
        <v>181286762</v>
      </c>
      <c r="N1060" s="74">
        <v>181286762</v>
      </c>
      <c r="O1060" s="74">
        <v>179301108</v>
      </c>
      <c r="P1060" s="74">
        <v>181286762</v>
      </c>
      <c r="Q1060" s="74">
        <v>179301108</v>
      </c>
      <c r="R1060" s="74">
        <v>181286762</v>
      </c>
      <c r="S1060" s="74">
        <v>179301108</v>
      </c>
    </row>
    <row r="1061" spans="1:19" x14ac:dyDescent="0.35">
      <c r="A1061" s="74" t="s">
        <v>1067</v>
      </c>
      <c r="B1061" s="74">
        <v>168</v>
      </c>
      <c r="C1061" s="74" t="s">
        <v>1731</v>
      </c>
      <c r="D1061" s="74">
        <v>168903</v>
      </c>
      <c r="E1061" s="74" t="s">
        <v>2583</v>
      </c>
      <c r="F1061" s="74">
        <v>281075381</v>
      </c>
      <c r="G1061" s="74">
        <v>281075359</v>
      </c>
      <c r="H1061" s="75">
        <v>281075381</v>
      </c>
      <c r="I1061" s="74" t="s">
        <v>2829</v>
      </c>
      <c r="J1061" s="74" t="s">
        <v>2832</v>
      </c>
      <c r="K1061" s="74">
        <v>2118199</v>
      </c>
      <c r="L1061" s="74">
        <v>0</v>
      </c>
      <c r="M1061" s="74">
        <v>283193580</v>
      </c>
      <c r="N1061" s="74">
        <v>283193580</v>
      </c>
      <c r="O1061" s="74">
        <v>281075381</v>
      </c>
      <c r="P1061" s="74">
        <v>283193580</v>
      </c>
      <c r="Q1061" s="74">
        <v>281075381</v>
      </c>
      <c r="R1061" s="74">
        <v>283193580</v>
      </c>
      <c r="S1061" s="74">
        <v>281075381</v>
      </c>
    </row>
    <row r="1062" spans="1:19" x14ac:dyDescent="0.35">
      <c r="A1062" s="74" t="s">
        <v>1068</v>
      </c>
      <c r="B1062" s="74">
        <v>168</v>
      </c>
      <c r="C1062" s="74" t="s">
        <v>1731</v>
      </c>
      <c r="D1062" s="74">
        <v>177901</v>
      </c>
      <c r="E1062" s="74" t="s">
        <v>2231</v>
      </c>
      <c r="F1062" s="74">
        <v>12028643</v>
      </c>
      <c r="G1062" s="74">
        <v>12028643</v>
      </c>
      <c r="H1062" s="75">
        <v>12028643</v>
      </c>
      <c r="I1062" s="74" t="s">
        <v>2829</v>
      </c>
      <c r="J1062" s="74" t="s">
        <v>2832</v>
      </c>
      <c r="K1062" s="74">
        <v>20000</v>
      </c>
      <c r="L1062" s="74">
        <v>0</v>
      </c>
      <c r="M1062" s="74">
        <v>12048643</v>
      </c>
      <c r="N1062" s="74">
        <v>12048643</v>
      </c>
      <c r="O1062" s="74">
        <v>12028643</v>
      </c>
      <c r="P1062" s="74">
        <v>12048643</v>
      </c>
      <c r="Q1062" s="74">
        <v>12028643</v>
      </c>
      <c r="R1062" s="74">
        <v>12048643</v>
      </c>
      <c r="S1062" s="74">
        <v>12028643</v>
      </c>
    </row>
    <row r="1063" spans="1:19" x14ac:dyDescent="0.35">
      <c r="A1063" s="74" t="s">
        <v>1069</v>
      </c>
      <c r="B1063" s="74">
        <v>168</v>
      </c>
      <c r="C1063" s="74" t="s">
        <v>1731</v>
      </c>
      <c r="D1063" s="74">
        <v>208903</v>
      </c>
      <c r="E1063" s="74" t="s">
        <v>2584</v>
      </c>
      <c r="F1063" s="74">
        <v>3232472</v>
      </c>
      <c r="G1063" s="74">
        <v>3232472</v>
      </c>
      <c r="H1063" s="75">
        <v>3232472</v>
      </c>
      <c r="I1063" s="74" t="s">
        <v>2829</v>
      </c>
      <c r="J1063" s="74" t="s">
        <v>2832</v>
      </c>
      <c r="K1063" s="74">
        <v>40972</v>
      </c>
      <c r="L1063" s="74">
        <v>0</v>
      </c>
      <c r="M1063" s="74">
        <v>3273444</v>
      </c>
      <c r="N1063" s="74">
        <v>3273444</v>
      </c>
      <c r="O1063" s="74">
        <v>3232472</v>
      </c>
      <c r="P1063" s="74">
        <v>3273444</v>
      </c>
      <c r="Q1063" s="74">
        <v>3232472</v>
      </c>
      <c r="R1063" s="74">
        <v>3273444</v>
      </c>
      <c r="S1063" s="74">
        <v>3232472</v>
      </c>
    </row>
    <row r="1064" spans="1:19" x14ac:dyDescent="0.35">
      <c r="A1064" s="74" t="s">
        <v>1070</v>
      </c>
      <c r="B1064" s="74">
        <v>169</v>
      </c>
      <c r="C1064" s="74" t="s">
        <v>1732</v>
      </c>
      <c r="D1064" s="74">
        <v>169901</v>
      </c>
      <c r="E1064" s="74" t="s">
        <v>2038</v>
      </c>
      <c r="F1064" s="74">
        <v>905312712</v>
      </c>
      <c r="G1064" s="74">
        <v>928437527</v>
      </c>
      <c r="H1064" s="75">
        <v>905312712</v>
      </c>
      <c r="I1064" s="74" t="s">
        <v>2829</v>
      </c>
      <c r="J1064" s="74" t="s">
        <v>2833</v>
      </c>
      <c r="K1064" s="74">
        <v>23256818</v>
      </c>
      <c r="L1064" s="74">
        <v>0</v>
      </c>
      <c r="M1064" s="74">
        <v>928569530</v>
      </c>
      <c r="N1064" s="74">
        <v>928569530</v>
      </c>
      <c r="O1064" s="74">
        <v>905312712</v>
      </c>
      <c r="P1064" s="74">
        <v>928569530</v>
      </c>
      <c r="Q1064" s="74">
        <v>905312712</v>
      </c>
      <c r="R1064" s="74">
        <v>928569530</v>
      </c>
      <c r="S1064" s="74">
        <v>905312712</v>
      </c>
    </row>
    <row r="1065" spans="1:19" x14ac:dyDescent="0.35">
      <c r="A1065" s="74" t="s">
        <v>1071</v>
      </c>
      <c r="B1065" s="74">
        <v>169</v>
      </c>
      <c r="C1065" s="74" t="s">
        <v>1732</v>
      </c>
      <c r="D1065" s="74">
        <v>169902</v>
      </c>
      <c r="E1065" s="74" t="s">
        <v>2585</v>
      </c>
      <c r="F1065" s="74">
        <v>248542428</v>
      </c>
      <c r="G1065" s="74">
        <v>256526825</v>
      </c>
      <c r="H1065" s="75">
        <v>248542428</v>
      </c>
      <c r="I1065" s="74" t="s">
        <v>2829</v>
      </c>
      <c r="J1065" s="74" t="s">
        <v>2833</v>
      </c>
      <c r="K1065" s="74">
        <v>9860906</v>
      </c>
      <c r="L1065" s="74">
        <v>0</v>
      </c>
      <c r="M1065" s="74">
        <v>258403334</v>
      </c>
      <c r="N1065" s="74">
        <v>258403334</v>
      </c>
      <c r="O1065" s="74">
        <v>248542428</v>
      </c>
      <c r="P1065" s="74">
        <v>258403334</v>
      </c>
      <c r="Q1065" s="74">
        <v>248542428</v>
      </c>
      <c r="R1065" s="74">
        <v>258403334</v>
      </c>
      <c r="S1065" s="74">
        <v>248542428</v>
      </c>
    </row>
    <row r="1066" spans="1:19" x14ac:dyDescent="0.35">
      <c r="A1066" s="74" t="s">
        <v>1072</v>
      </c>
      <c r="B1066" s="74">
        <v>169</v>
      </c>
      <c r="C1066" s="74" t="s">
        <v>1732</v>
      </c>
      <c r="D1066" s="74">
        <v>169906</v>
      </c>
      <c r="E1066" s="74" t="s">
        <v>2039</v>
      </c>
      <c r="F1066" s="74">
        <v>103328252</v>
      </c>
      <c r="G1066" s="74">
        <v>111271252</v>
      </c>
      <c r="H1066" s="75">
        <v>103328252</v>
      </c>
      <c r="I1066" s="74" t="s">
        <v>2829</v>
      </c>
      <c r="J1066" s="74" t="s">
        <v>2833</v>
      </c>
      <c r="K1066" s="74">
        <v>1583150</v>
      </c>
      <c r="L1066" s="74">
        <v>0</v>
      </c>
      <c r="M1066" s="74">
        <v>104911402</v>
      </c>
      <c r="N1066" s="74">
        <v>104911402</v>
      </c>
      <c r="O1066" s="74">
        <v>103328252</v>
      </c>
      <c r="P1066" s="74">
        <v>104911402</v>
      </c>
      <c r="Q1066" s="74">
        <v>103328252</v>
      </c>
      <c r="R1066" s="74">
        <v>104911402</v>
      </c>
      <c r="S1066" s="74">
        <v>103328252</v>
      </c>
    </row>
    <row r="1067" spans="1:19" x14ac:dyDescent="0.35">
      <c r="A1067" s="74" t="s">
        <v>1073</v>
      </c>
      <c r="B1067" s="74">
        <v>169</v>
      </c>
      <c r="C1067" s="74" t="s">
        <v>1732</v>
      </c>
      <c r="D1067" s="74">
        <v>169908</v>
      </c>
      <c r="E1067" s="74" t="s">
        <v>2586</v>
      </c>
      <c r="F1067" s="74">
        <v>35055426</v>
      </c>
      <c r="G1067" s="74">
        <v>36635372</v>
      </c>
      <c r="H1067" s="75">
        <v>35055426</v>
      </c>
      <c r="I1067" s="74" t="s">
        <v>2829</v>
      </c>
      <c r="J1067" s="74" t="s">
        <v>2833</v>
      </c>
      <c r="K1067" s="74">
        <v>1404940</v>
      </c>
      <c r="L1067" s="74">
        <v>0</v>
      </c>
      <c r="M1067" s="74">
        <v>36460366</v>
      </c>
      <c r="N1067" s="74">
        <v>36460366</v>
      </c>
      <c r="O1067" s="74">
        <v>35055426</v>
      </c>
      <c r="P1067" s="74">
        <v>36460366</v>
      </c>
      <c r="Q1067" s="74">
        <v>35055426</v>
      </c>
      <c r="R1067" s="74">
        <v>36460366</v>
      </c>
      <c r="S1067" s="74">
        <v>35055426</v>
      </c>
    </row>
    <row r="1068" spans="1:19" x14ac:dyDescent="0.35">
      <c r="A1068" s="74" t="s">
        <v>1074</v>
      </c>
      <c r="B1068" s="74">
        <v>169</v>
      </c>
      <c r="C1068" s="74" t="s">
        <v>1732</v>
      </c>
      <c r="D1068" s="74">
        <v>169909</v>
      </c>
      <c r="E1068" s="74" t="s">
        <v>2587</v>
      </c>
      <c r="F1068" s="74">
        <v>89200381</v>
      </c>
      <c r="G1068" s="74">
        <v>92990161</v>
      </c>
      <c r="H1068" s="75">
        <v>89200381</v>
      </c>
      <c r="I1068" s="74" t="s">
        <v>2829</v>
      </c>
      <c r="J1068" s="74" t="s">
        <v>2833</v>
      </c>
      <c r="K1068" s="74">
        <v>1610227</v>
      </c>
      <c r="L1068" s="74">
        <v>0</v>
      </c>
      <c r="M1068" s="74">
        <v>90810608</v>
      </c>
      <c r="N1068" s="74">
        <v>90810608</v>
      </c>
      <c r="O1068" s="74">
        <v>89200381</v>
      </c>
      <c r="P1068" s="74">
        <v>90810608</v>
      </c>
      <c r="Q1068" s="74">
        <v>89200381</v>
      </c>
      <c r="R1068" s="74">
        <v>90810608</v>
      </c>
      <c r="S1068" s="74">
        <v>89200381</v>
      </c>
    </row>
    <row r="1069" spans="1:19" x14ac:dyDescent="0.35">
      <c r="A1069" s="74" t="s">
        <v>1075</v>
      </c>
      <c r="B1069" s="74">
        <v>169</v>
      </c>
      <c r="C1069" s="74" t="s">
        <v>1732</v>
      </c>
      <c r="D1069" s="74">
        <v>169910</v>
      </c>
      <c r="E1069" s="74" t="s">
        <v>2588</v>
      </c>
      <c r="F1069" s="74">
        <v>214979428</v>
      </c>
      <c r="G1069" s="74">
        <v>221334917</v>
      </c>
      <c r="H1069" s="75">
        <v>214979428</v>
      </c>
      <c r="I1069" s="74" t="s">
        <v>2829</v>
      </c>
      <c r="J1069" s="74" t="s">
        <v>2833</v>
      </c>
      <c r="K1069" s="74">
        <v>2643888</v>
      </c>
      <c r="L1069" s="74">
        <v>0</v>
      </c>
      <c r="M1069" s="74">
        <v>217623316</v>
      </c>
      <c r="N1069" s="74">
        <v>217623316</v>
      </c>
      <c r="O1069" s="74">
        <v>214979428</v>
      </c>
      <c r="P1069" s="74">
        <v>217623316</v>
      </c>
      <c r="Q1069" s="74">
        <v>214979428</v>
      </c>
      <c r="R1069" s="74">
        <v>217623316</v>
      </c>
      <c r="S1069" s="74">
        <v>214979428</v>
      </c>
    </row>
    <row r="1070" spans="1:19" x14ac:dyDescent="0.35">
      <c r="A1070" s="74" t="s">
        <v>1076</v>
      </c>
      <c r="B1070" s="74">
        <v>169</v>
      </c>
      <c r="C1070" s="74" t="s">
        <v>1732</v>
      </c>
      <c r="D1070" s="74">
        <v>169911</v>
      </c>
      <c r="E1070" s="74" t="s">
        <v>2103</v>
      </c>
      <c r="F1070" s="74">
        <v>142641806</v>
      </c>
      <c r="G1070" s="74">
        <v>146624557</v>
      </c>
      <c r="H1070" s="75">
        <v>142641806</v>
      </c>
      <c r="I1070" s="74" t="s">
        <v>2829</v>
      </c>
      <c r="J1070" s="74" t="s">
        <v>2833</v>
      </c>
      <c r="K1070" s="74">
        <v>3326889</v>
      </c>
      <c r="L1070" s="74">
        <v>0</v>
      </c>
      <c r="M1070" s="74">
        <v>145968695</v>
      </c>
      <c r="N1070" s="74">
        <v>145968695</v>
      </c>
      <c r="O1070" s="74">
        <v>142641806</v>
      </c>
      <c r="P1070" s="74">
        <v>145968695</v>
      </c>
      <c r="Q1070" s="74">
        <v>142641806</v>
      </c>
      <c r="R1070" s="74">
        <v>145968695</v>
      </c>
      <c r="S1070" s="74">
        <v>142641806</v>
      </c>
    </row>
    <row r="1071" spans="1:19" x14ac:dyDescent="0.35">
      <c r="A1071" s="74" t="s">
        <v>1077</v>
      </c>
      <c r="B1071" s="74">
        <v>169</v>
      </c>
      <c r="C1071" s="74" t="s">
        <v>1732</v>
      </c>
      <c r="D1071" s="74">
        <v>249901</v>
      </c>
      <c r="E1071" s="74" t="s">
        <v>2589</v>
      </c>
      <c r="F1071" s="74">
        <v>24155014</v>
      </c>
      <c r="G1071" s="74">
        <v>24155014</v>
      </c>
      <c r="H1071" s="75">
        <v>24155014</v>
      </c>
      <c r="I1071" s="74" t="s">
        <v>2829</v>
      </c>
      <c r="J1071" s="74" t="s">
        <v>2833</v>
      </c>
      <c r="K1071" s="74">
        <v>475000</v>
      </c>
      <c r="L1071" s="74">
        <v>0</v>
      </c>
      <c r="M1071" s="74">
        <v>24630014</v>
      </c>
      <c r="N1071" s="74">
        <v>24630014</v>
      </c>
      <c r="O1071" s="74">
        <v>24155014</v>
      </c>
      <c r="P1071" s="74">
        <v>24630014</v>
      </c>
      <c r="Q1071" s="74">
        <v>24155014</v>
      </c>
      <c r="R1071" s="74">
        <v>24630014</v>
      </c>
      <c r="S1071" s="74">
        <v>24155014</v>
      </c>
    </row>
    <row r="1072" spans="1:19" x14ac:dyDescent="0.35">
      <c r="A1072" s="74" t="s">
        <v>1078</v>
      </c>
      <c r="B1072" s="74">
        <v>169</v>
      </c>
      <c r="C1072" s="74" t="s">
        <v>1732</v>
      </c>
      <c r="D1072" s="74">
        <v>249908</v>
      </c>
      <c r="E1072" s="74" t="s">
        <v>2104</v>
      </c>
      <c r="F1072" s="74">
        <v>578493</v>
      </c>
      <c r="G1072" s="74">
        <v>578493</v>
      </c>
      <c r="H1072" s="75">
        <v>578493</v>
      </c>
      <c r="I1072" s="74" t="s">
        <v>2829</v>
      </c>
      <c r="J1072" s="74" t="s">
        <v>2833</v>
      </c>
      <c r="K1072" s="74">
        <v>10000</v>
      </c>
      <c r="L1072" s="74">
        <v>10324</v>
      </c>
      <c r="M1072" s="74">
        <v>588493</v>
      </c>
      <c r="N1072" s="74">
        <v>578169</v>
      </c>
      <c r="O1072" s="74">
        <v>568169</v>
      </c>
      <c r="P1072" s="74">
        <v>588493</v>
      </c>
      <c r="Q1072" s="74">
        <v>578493</v>
      </c>
      <c r="R1072" s="74">
        <v>578169</v>
      </c>
      <c r="S1072" s="74">
        <v>568169</v>
      </c>
    </row>
    <row r="1073" spans="1:19" x14ac:dyDescent="0.35">
      <c r="A1073" s="74" t="s">
        <v>1079</v>
      </c>
      <c r="B1073" s="74">
        <v>170</v>
      </c>
      <c r="C1073" s="74" t="s">
        <v>1733</v>
      </c>
      <c r="D1073" s="74">
        <v>93905</v>
      </c>
      <c r="E1073" s="74" t="s">
        <v>2306</v>
      </c>
      <c r="F1073" s="74">
        <v>29471743</v>
      </c>
      <c r="G1073" s="74">
        <v>29471743</v>
      </c>
      <c r="H1073" s="75">
        <v>29471743</v>
      </c>
      <c r="I1073" s="74" t="s">
        <v>2829</v>
      </c>
      <c r="J1073" s="74" t="s">
        <v>2832</v>
      </c>
      <c r="K1073" s="74">
        <v>974060</v>
      </c>
      <c r="L1073" s="74">
        <v>0</v>
      </c>
      <c r="M1073" s="74">
        <v>30445803</v>
      </c>
      <c r="N1073" s="74">
        <v>30445803</v>
      </c>
      <c r="O1073" s="74">
        <v>29471743</v>
      </c>
      <c r="P1073" s="74">
        <v>30445803</v>
      </c>
      <c r="Q1073" s="74">
        <v>29471743</v>
      </c>
      <c r="R1073" s="74">
        <v>30445803</v>
      </c>
      <c r="S1073" s="74">
        <v>29471743</v>
      </c>
    </row>
    <row r="1074" spans="1:19" x14ac:dyDescent="0.35">
      <c r="A1074" s="74" t="s">
        <v>1080</v>
      </c>
      <c r="B1074" s="74">
        <v>170</v>
      </c>
      <c r="C1074" s="74" t="s">
        <v>1733</v>
      </c>
      <c r="D1074" s="74">
        <v>101913</v>
      </c>
      <c r="E1074" s="74" t="s">
        <v>2336</v>
      </c>
      <c r="F1074" s="74">
        <v>0</v>
      </c>
      <c r="G1074" s="74">
        <v>0</v>
      </c>
      <c r="H1074" s="75">
        <v>0</v>
      </c>
      <c r="I1074" s="74" t="s">
        <v>2829</v>
      </c>
      <c r="J1074" s="74" t="s">
        <v>2832</v>
      </c>
      <c r="K1074" s="74">
        <v>0</v>
      </c>
      <c r="L1074" s="74">
        <v>0</v>
      </c>
      <c r="M1074" s="74">
        <v>0</v>
      </c>
      <c r="N1074" s="74">
        <v>0</v>
      </c>
      <c r="O1074" s="74">
        <v>0</v>
      </c>
      <c r="P1074" s="74">
        <v>0</v>
      </c>
      <c r="Q1074" s="74">
        <v>0</v>
      </c>
      <c r="R1074" s="74">
        <v>0</v>
      </c>
      <c r="S1074" s="74">
        <v>0</v>
      </c>
    </row>
    <row r="1075" spans="1:19" x14ac:dyDescent="0.35">
      <c r="A1075" s="74" t="s">
        <v>1081</v>
      </c>
      <c r="B1075" s="74">
        <v>170</v>
      </c>
      <c r="C1075" s="74" t="s">
        <v>1733</v>
      </c>
      <c r="D1075" s="74">
        <v>101921</v>
      </c>
      <c r="E1075" s="74" t="s">
        <v>2341</v>
      </c>
      <c r="F1075" s="74">
        <v>802331239</v>
      </c>
      <c r="G1075" s="74">
        <v>802331241</v>
      </c>
      <c r="H1075" s="75">
        <v>802331239</v>
      </c>
      <c r="I1075" s="74" t="s">
        <v>2829</v>
      </c>
      <c r="J1075" s="74" t="s">
        <v>2832</v>
      </c>
      <c r="K1075" s="74">
        <v>22259952</v>
      </c>
      <c r="L1075" s="74">
        <v>0</v>
      </c>
      <c r="M1075" s="74">
        <v>824591191</v>
      </c>
      <c r="N1075" s="74">
        <v>824591191</v>
      </c>
      <c r="O1075" s="74">
        <v>802331239</v>
      </c>
      <c r="P1075" s="74">
        <v>824591191</v>
      </c>
      <c r="Q1075" s="74">
        <v>802331239</v>
      </c>
      <c r="R1075" s="74">
        <v>824591191</v>
      </c>
      <c r="S1075" s="74">
        <v>802331239</v>
      </c>
    </row>
    <row r="1076" spans="1:19" x14ac:dyDescent="0.35">
      <c r="A1076" s="74" t="s">
        <v>1082</v>
      </c>
      <c r="B1076" s="74">
        <v>170</v>
      </c>
      <c r="C1076" s="74" t="s">
        <v>1733</v>
      </c>
      <c r="D1076" s="74">
        <v>146901</v>
      </c>
      <c r="E1076" s="74" t="s">
        <v>2528</v>
      </c>
      <c r="F1076" s="74">
        <v>20531699</v>
      </c>
      <c r="G1076" s="74">
        <v>20531699</v>
      </c>
      <c r="H1076" s="75">
        <v>20531699</v>
      </c>
      <c r="I1076" s="74" t="s">
        <v>2829</v>
      </c>
      <c r="J1076" s="74" t="s">
        <v>2832</v>
      </c>
      <c r="K1076" s="74">
        <v>81330</v>
      </c>
      <c r="L1076" s="74">
        <v>0</v>
      </c>
      <c r="M1076" s="74">
        <v>20613029</v>
      </c>
      <c r="N1076" s="74">
        <v>20613029</v>
      </c>
      <c r="O1076" s="74">
        <v>20531699</v>
      </c>
      <c r="P1076" s="74">
        <v>20613029</v>
      </c>
      <c r="Q1076" s="74">
        <v>20531699</v>
      </c>
      <c r="R1076" s="74">
        <v>20613029</v>
      </c>
      <c r="S1076" s="74">
        <v>20531699</v>
      </c>
    </row>
    <row r="1077" spans="1:19" x14ac:dyDescent="0.35">
      <c r="A1077" s="74" t="s">
        <v>1083</v>
      </c>
      <c r="B1077" s="74">
        <v>170</v>
      </c>
      <c r="C1077" s="74" t="s">
        <v>1733</v>
      </c>
      <c r="D1077" s="74">
        <v>170902</v>
      </c>
      <c r="E1077" s="74" t="s">
        <v>2590</v>
      </c>
      <c r="F1077" s="74">
        <v>35464617672</v>
      </c>
      <c r="G1077" s="74">
        <v>35464617672</v>
      </c>
      <c r="H1077" s="75">
        <v>35464617672</v>
      </c>
      <c r="I1077" s="74" t="s">
        <v>2829</v>
      </c>
      <c r="J1077" s="74" t="s">
        <v>2832</v>
      </c>
      <c r="K1077" s="74">
        <v>633527123</v>
      </c>
      <c r="L1077" s="74">
        <v>0</v>
      </c>
      <c r="M1077" s="74">
        <v>36101955598</v>
      </c>
      <c r="N1077" s="74">
        <v>36101955598</v>
      </c>
      <c r="O1077" s="74">
        <v>35464617672</v>
      </c>
      <c r="P1077" s="74">
        <v>36101955598</v>
      </c>
      <c r="Q1077" s="74">
        <v>35464617672</v>
      </c>
      <c r="R1077" s="74">
        <v>36101955598</v>
      </c>
      <c r="S1077" s="74">
        <v>35464617672</v>
      </c>
    </row>
    <row r="1078" spans="1:19" x14ac:dyDescent="0.35">
      <c r="A1078" s="74" t="s">
        <v>1084</v>
      </c>
      <c r="B1078" s="74">
        <v>170</v>
      </c>
      <c r="C1078" s="74" t="s">
        <v>1733</v>
      </c>
      <c r="D1078" s="74">
        <v>170903</v>
      </c>
      <c r="E1078" s="74" t="s">
        <v>2591</v>
      </c>
      <c r="F1078" s="74">
        <v>5791470884</v>
      </c>
      <c r="G1078" s="74">
        <v>5791470833</v>
      </c>
      <c r="H1078" s="75">
        <v>5791470884</v>
      </c>
      <c r="I1078" s="74" t="s">
        <v>2829</v>
      </c>
      <c r="J1078" s="74" t="s">
        <v>2832</v>
      </c>
      <c r="K1078" s="74">
        <v>129194651</v>
      </c>
      <c r="L1078" s="74">
        <v>0</v>
      </c>
      <c r="M1078" s="74">
        <v>5920665535</v>
      </c>
      <c r="N1078" s="74">
        <v>5920665535</v>
      </c>
      <c r="O1078" s="74">
        <v>5791470884</v>
      </c>
      <c r="P1078" s="74">
        <v>5920665535</v>
      </c>
      <c r="Q1078" s="74">
        <v>5791470884</v>
      </c>
      <c r="R1078" s="74">
        <v>5920665535</v>
      </c>
      <c r="S1078" s="74">
        <v>5791470884</v>
      </c>
    </row>
    <row r="1079" spans="1:19" x14ac:dyDescent="0.35">
      <c r="A1079" s="74" t="s">
        <v>1085</v>
      </c>
      <c r="B1079" s="74">
        <v>170</v>
      </c>
      <c r="C1079" s="74" t="s">
        <v>1733</v>
      </c>
      <c r="D1079" s="74">
        <v>170904</v>
      </c>
      <c r="E1079" s="74" t="s">
        <v>2592</v>
      </c>
      <c r="F1079" s="74">
        <v>3520762424</v>
      </c>
      <c r="G1079" s="74">
        <v>3520762411</v>
      </c>
      <c r="H1079" s="75">
        <v>3520762424</v>
      </c>
      <c r="I1079" s="74" t="s">
        <v>2829</v>
      </c>
      <c r="J1079" s="74" t="s">
        <v>2832</v>
      </c>
      <c r="K1079" s="74">
        <v>93160045</v>
      </c>
      <c r="L1079" s="74">
        <v>0</v>
      </c>
      <c r="M1079" s="74">
        <v>3613922469</v>
      </c>
      <c r="N1079" s="74">
        <v>3613922469</v>
      </c>
      <c r="O1079" s="74">
        <v>3520762424</v>
      </c>
      <c r="P1079" s="74">
        <v>3613922469</v>
      </c>
      <c r="Q1079" s="74">
        <v>3520762424</v>
      </c>
      <c r="R1079" s="74">
        <v>3613922469</v>
      </c>
      <c r="S1079" s="74">
        <v>3520762424</v>
      </c>
    </row>
    <row r="1080" spans="1:19" x14ac:dyDescent="0.35">
      <c r="A1080" s="74" t="s">
        <v>1086</v>
      </c>
      <c r="B1080" s="74">
        <v>170</v>
      </c>
      <c r="C1080" s="74" t="s">
        <v>1733</v>
      </c>
      <c r="D1080" s="74">
        <v>170906</v>
      </c>
      <c r="E1080" s="74" t="s">
        <v>2593</v>
      </c>
      <c r="F1080" s="74">
        <v>6269102042</v>
      </c>
      <c r="G1080" s="74">
        <v>6269101985</v>
      </c>
      <c r="H1080" s="75">
        <v>6269102042</v>
      </c>
      <c r="I1080" s="74" t="s">
        <v>2829</v>
      </c>
      <c r="J1080" s="74" t="s">
        <v>2832</v>
      </c>
      <c r="K1080" s="74">
        <v>141870272</v>
      </c>
      <c r="L1080" s="74">
        <v>0</v>
      </c>
      <c r="M1080" s="74">
        <v>6410972314</v>
      </c>
      <c r="N1080" s="74">
        <v>6410972314</v>
      </c>
      <c r="O1080" s="74">
        <v>6269102042</v>
      </c>
      <c r="P1080" s="74">
        <v>6410972314</v>
      </c>
      <c r="Q1080" s="74">
        <v>6269102042</v>
      </c>
      <c r="R1080" s="74">
        <v>6410972314</v>
      </c>
      <c r="S1080" s="74">
        <v>6269102042</v>
      </c>
    </row>
    <row r="1081" spans="1:19" x14ac:dyDescent="0.35">
      <c r="A1081" s="74" t="s">
        <v>1087</v>
      </c>
      <c r="B1081" s="74">
        <v>170</v>
      </c>
      <c r="C1081" s="74" t="s">
        <v>1733</v>
      </c>
      <c r="D1081" s="74">
        <v>170907</v>
      </c>
      <c r="E1081" s="74" t="s">
        <v>2594</v>
      </c>
      <c r="F1081" s="74">
        <v>759731579</v>
      </c>
      <c r="G1081" s="74">
        <v>759731579</v>
      </c>
      <c r="H1081" s="75">
        <v>759731579</v>
      </c>
      <c r="I1081" s="74" t="s">
        <v>2829</v>
      </c>
      <c r="J1081" s="74" t="s">
        <v>2832</v>
      </c>
      <c r="K1081" s="74">
        <v>28138060</v>
      </c>
      <c r="L1081" s="74">
        <v>0</v>
      </c>
      <c r="M1081" s="74">
        <v>787869639</v>
      </c>
      <c r="N1081" s="74">
        <v>787869639</v>
      </c>
      <c r="O1081" s="74">
        <v>759731579</v>
      </c>
      <c r="P1081" s="74">
        <v>787869639</v>
      </c>
      <c r="Q1081" s="74">
        <v>759731579</v>
      </c>
      <c r="R1081" s="74">
        <v>787869639</v>
      </c>
      <c r="S1081" s="74">
        <v>759731579</v>
      </c>
    </row>
    <row r="1082" spans="1:19" x14ac:dyDescent="0.35">
      <c r="A1082" s="74" t="s">
        <v>1088</v>
      </c>
      <c r="B1082" s="74">
        <v>170</v>
      </c>
      <c r="C1082" s="74" t="s">
        <v>1733</v>
      </c>
      <c r="D1082" s="74">
        <v>170908</v>
      </c>
      <c r="E1082" s="74" t="s">
        <v>2345</v>
      </c>
      <c r="F1082" s="74">
        <v>4208772077</v>
      </c>
      <c r="G1082" s="74">
        <v>4208772077</v>
      </c>
      <c r="H1082" s="75">
        <v>4208772077</v>
      </c>
      <c r="I1082" s="74" t="s">
        <v>2829</v>
      </c>
      <c r="J1082" s="74" t="s">
        <v>2832</v>
      </c>
      <c r="K1082" s="74">
        <v>106060585</v>
      </c>
      <c r="L1082" s="74">
        <v>0</v>
      </c>
      <c r="M1082" s="74">
        <v>4315645666</v>
      </c>
      <c r="N1082" s="74">
        <v>4315645666</v>
      </c>
      <c r="O1082" s="74">
        <v>4208772077</v>
      </c>
      <c r="P1082" s="74">
        <v>4315645666</v>
      </c>
      <c r="Q1082" s="74">
        <v>4208772077</v>
      </c>
      <c r="R1082" s="74">
        <v>4315645666</v>
      </c>
      <c r="S1082" s="74">
        <v>4208772077</v>
      </c>
    </row>
    <row r="1083" spans="1:19" x14ac:dyDescent="0.35">
      <c r="A1083" s="74" t="s">
        <v>1089</v>
      </c>
      <c r="B1083" s="74">
        <v>171</v>
      </c>
      <c r="C1083" s="74" t="s">
        <v>1734</v>
      </c>
      <c r="D1083" s="74">
        <v>117903</v>
      </c>
      <c r="E1083" s="74" t="s">
        <v>2004</v>
      </c>
      <c r="F1083" s="74">
        <v>3913313</v>
      </c>
      <c r="G1083" s="74">
        <v>3913313</v>
      </c>
      <c r="H1083" s="75">
        <v>3913313</v>
      </c>
      <c r="I1083" s="74" t="s">
        <v>2829</v>
      </c>
      <c r="J1083" s="74" t="s">
        <v>2833</v>
      </c>
      <c r="K1083" s="74">
        <v>144480</v>
      </c>
      <c r="L1083" s="74">
        <v>0</v>
      </c>
      <c r="M1083" s="74">
        <v>4057793</v>
      </c>
      <c r="N1083" s="74">
        <v>4057793</v>
      </c>
      <c r="O1083" s="74">
        <v>3913313</v>
      </c>
      <c r="P1083" s="74">
        <v>4057793</v>
      </c>
      <c r="Q1083" s="74">
        <v>3913313</v>
      </c>
      <c r="R1083" s="74">
        <v>4057793</v>
      </c>
      <c r="S1083" s="74">
        <v>3913313</v>
      </c>
    </row>
    <row r="1084" spans="1:19" x14ac:dyDescent="0.35">
      <c r="A1084" s="74" t="s">
        <v>1090</v>
      </c>
      <c r="B1084" s="74">
        <v>171</v>
      </c>
      <c r="C1084" s="74" t="s">
        <v>1734</v>
      </c>
      <c r="D1084" s="74">
        <v>171901</v>
      </c>
      <c r="E1084" s="74" t="s">
        <v>2595</v>
      </c>
      <c r="F1084" s="74">
        <v>1875417655</v>
      </c>
      <c r="G1084" s="74">
        <v>1921043224</v>
      </c>
      <c r="H1084" s="75">
        <v>1875417655</v>
      </c>
      <c r="I1084" s="74" t="s">
        <v>2829</v>
      </c>
      <c r="J1084" s="74" t="s">
        <v>2833</v>
      </c>
      <c r="K1084" s="74">
        <v>29599098</v>
      </c>
      <c r="L1084" s="74">
        <v>11130048</v>
      </c>
      <c r="M1084" s="74">
        <v>1905016753</v>
      </c>
      <c r="N1084" s="74">
        <v>1893886705</v>
      </c>
      <c r="O1084" s="74">
        <v>1864287607</v>
      </c>
      <c r="P1084" s="74">
        <v>1905016753</v>
      </c>
      <c r="Q1084" s="74">
        <v>1875417655</v>
      </c>
      <c r="R1084" s="74">
        <v>1893886705</v>
      </c>
      <c r="S1084" s="74">
        <v>1864287607</v>
      </c>
    </row>
    <row r="1085" spans="1:19" x14ac:dyDescent="0.35">
      <c r="A1085" s="74" t="s">
        <v>1091</v>
      </c>
      <c r="B1085" s="74">
        <v>171</v>
      </c>
      <c r="C1085" s="74" t="s">
        <v>1734</v>
      </c>
      <c r="D1085" s="74">
        <v>171902</v>
      </c>
      <c r="E1085" s="74" t="s">
        <v>2596</v>
      </c>
      <c r="F1085" s="74">
        <v>223334058</v>
      </c>
      <c r="G1085" s="74">
        <v>230361985</v>
      </c>
      <c r="H1085" s="75">
        <v>223334058</v>
      </c>
      <c r="I1085" s="74" t="s">
        <v>2829</v>
      </c>
      <c r="J1085" s="74" t="s">
        <v>2833</v>
      </c>
      <c r="K1085" s="74">
        <v>3657070</v>
      </c>
      <c r="L1085" s="74">
        <v>0</v>
      </c>
      <c r="M1085" s="74">
        <v>226991128</v>
      </c>
      <c r="N1085" s="74">
        <v>226991128</v>
      </c>
      <c r="O1085" s="74">
        <v>223334058</v>
      </c>
      <c r="P1085" s="74">
        <v>226991128</v>
      </c>
      <c r="Q1085" s="74">
        <v>223334058</v>
      </c>
      <c r="R1085" s="74">
        <v>226991128</v>
      </c>
      <c r="S1085" s="74">
        <v>223334058</v>
      </c>
    </row>
    <row r="1086" spans="1:19" x14ac:dyDescent="0.35">
      <c r="A1086" s="74" t="s">
        <v>1092</v>
      </c>
      <c r="B1086" s="74">
        <v>172</v>
      </c>
      <c r="C1086" s="74" t="s">
        <v>1735</v>
      </c>
      <c r="D1086" s="74">
        <v>34903</v>
      </c>
      <c r="E1086" s="74" t="s">
        <v>2007</v>
      </c>
      <c r="F1086" s="74">
        <v>64596800</v>
      </c>
      <c r="G1086" s="74">
        <v>64596800</v>
      </c>
      <c r="H1086" s="75">
        <v>64596800</v>
      </c>
      <c r="I1086" s="74" t="s">
        <v>2829</v>
      </c>
      <c r="J1086" s="74" t="s">
        <v>2832</v>
      </c>
      <c r="K1086" s="74">
        <v>238640</v>
      </c>
      <c r="L1086" s="74">
        <v>0</v>
      </c>
      <c r="M1086" s="74">
        <v>64835440</v>
      </c>
      <c r="N1086" s="74">
        <v>64835440</v>
      </c>
      <c r="O1086" s="74">
        <v>64596800</v>
      </c>
      <c r="P1086" s="74">
        <v>64835440</v>
      </c>
      <c r="Q1086" s="74">
        <v>64596800</v>
      </c>
      <c r="R1086" s="74">
        <v>64835440</v>
      </c>
      <c r="S1086" s="74">
        <v>64596800</v>
      </c>
    </row>
    <row r="1087" spans="1:19" x14ac:dyDescent="0.35">
      <c r="A1087" s="74" t="s">
        <v>1093</v>
      </c>
      <c r="B1087" s="74">
        <v>172</v>
      </c>
      <c r="C1087" s="74" t="s">
        <v>1735</v>
      </c>
      <c r="D1087" s="74">
        <v>172902</v>
      </c>
      <c r="E1087" s="74" t="s">
        <v>2853</v>
      </c>
      <c r="F1087" s="74">
        <v>417698288</v>
      </c>
      <c r="G1087" s="74">
        <v>417698288</v>
      </c>
      <c r="H1087" s="75">
        <v>417698288</v>
      </c>
      <c r="I1087" s="74" t="s">
        <v>2829</v>
      </c>
      <c r="J1087" s="74" t="s">
        <v>2832</v>
      </c>
      <c r="K1087" s="74">
        <v>19021250</v>
      </c>
      <c r="L1087" s="74">
        <v>0</v>
      </c>
      <c r="M1087" s="74">
        <v>436719538</v>
      </c>
      <c r="N1087" s="74">
        <v>436719538</v>
      </c>
      <c r="O1087" s="74">
        <v>417698288</v>
      </c>
      <c r="P1087" s="74">
        <v>436719538</v>
      </c>
      <c r="Q1087" s="74">
        <v>417698288</v>
      </c>
      <c r="R1087" s="74">
        <v>436719538</v>
      </c>
      <c r="S1087" s="74">
        <v>417698288</v>
      </c>
    </row>
    <row r="1088" spans="1:19" x14ac:dyDescent="0.35">
      <c r="A1088" s="74" t="s">
        <v>1094</v>
      </c>
      <c r="B1088" s="74">
        <v>172</v>
      </c>
      <c r="C1088" s="74" t="s">
        <v>1735</v>
      </c>
      <c r="D1088" s="74">
        <v>172905</v>
      </c>
      <c r="E1088" s="74" t="s">
        <v>2012</v>
      </c>
      <c r="F1088" s="74">
        <v>185869289</v>
      </c>
      <c r="G1088" s="74">
        <v>185869289</v>
      </c>
      <c r="H1088" s="75">
        <v>185869289</v>
      </c>
      <c r="I1088" s="74" t="s">
        <v>2829</v>
      </c>
      <c r="J1088" s="74" t="s">
        <v>2832</v>
      </c>
      <c r="K1088" s="74">
        <v>10598970</v>
      </c>
      <c r="L1088" s="74">
        <v>0</v>
      </c>
      <c r="M1088" s="74">
        <v>196468259</v>
      </c>
      <c r="N1088" s="74">
        <v>196468259</v>
      </c>
      <c r="O1088" s="74">
        <v>185869289</v>
      </c>
      <c r="P1088" s="74">
        <v>196468259</v>
      </c>
      <c r="Q1088" s="74">
        <v>185869289</v>
      </c>
      <c r="R1088" s="74">
        <v>196468259</v>
      </c>
      <c r="S1088" s="74">
        <v>185869289</v>
      </c>
    </row>
    <row r="1089" spans="1:19" x14ac:dyDescent="0.35">
      <c r="A1089" s="74" t="s">
        <v>1095</v>
      </c>
      <c r="B1089" s="74">
        <v>173</v>
      </c>
      <c r="C1089" s="74" t="s">
        <v>1736</v>
      </c>
      <c r="D1089" s="74">
        <v>96905</v>
      </c>
      <c r="E1089" s="74" t="s">
        <v>1960</v>
      </c>
      <c r="F1089" s="74">
        <v>559600</v>
      </c>
      <c r="G1089" s="74">
        <v>559600</v>
      </c>
      <c r="H1089" s="75">
        <v>559600</v>
      </c>
      <c r="I1089" s="74" t="s">
        <v>2829</v>
      </c>
      <c r="J1089" s="74" t="s">
        <v>2833</v>
      </c>
      <c r="K1089" s="74">
        <v>0</v>
      </c>
      <c r="L1089" s="74">
        <v>0</v>
      </c>
      <c r="M1089" s="74">
        <v>559600</v>
      </c>
      <c r="N1089" s="74">
        <v>559600</v>
      </c>
      <c r="O1089" s="74">
        <v>559600</v>
      </c>
      <c r="P1089" s="74">
        <v>559600</v>
      </c>
      <c r="Q1089" s="74">
        <v>559600</v>
      </c>
      <c r="R1089" s="74">
        <v>559600</v>
      </c>
      <c r="S1089" s="74">
        <v>559600</v>
      </c>
    </row>
    <row r="1090" spans="1:19" x14ac:dyDescent="0.35">
      <c r="A1090" s="74" t="s">
        <v>1096</v>
      </c>
      <c r="B1090" s="74">
        <v>173</v>
      </c>
      <c r="C1090" s="74" t="s">
        <v>1736</v>
      </c>
      <c r="D1090" s="74">
        <v>173901</v>
      </c>
      <c r="E1090" s="74" t="s">
        <v>2238</v>
      </c>
      <c r="F1090" s="74">
        <v>111264214</v>
      </c>
      <c r="G1090" s="74">
        <v>111643274</v>
      </c>
      <c r="H1090" s="75">
        <v>111264214</v>
      </c>
      <c r="I1090" s="74" t="s">
        <v>2829</v>
      </c>
      <c r="J1090" s="74" t="s">
        <v>2833</v>
      </c>
      <c r="K1090" s="74">
        <v>2500700</v>
      </c>
      <c r="L1090" s="74">
        <v>0</v>
      </c>
      <c r="M1090" s="74">
        <v>113764914</v>
      </c>
      <c r="N1090" s="74">
        <v>113764914</v>
      </c>
      <c r="O1090" s="74">
        <v>111264214</v>
      </c>
      <c r="P1090" s="74">
        <v>113764914</v>
      </c>
      <c r="Q1090" s="74">
        <v>111264214</v>
      </c>
      <c r="R1090" s="74">
        <v>113764914</v>
      </c>
      <c r="S1090" s="74">
        <v>111264214</v>
      </c>
    </row>
    <row r="1091" spans="1:19" x14ac:dyDescent="0.35">
      <c r="A1091" s="74" t="s">
        <v>1097</v>
      </c>
      <c r="B1091" s="74">
        <v>174</v>
      </c>
      <c r="C1091" s="74" t="s">
        <v>1737</v>
      </c>
      <c r="D1091" s="74">
        <v>174901</v>
      </c>
      <c r="E1091" s="74" t="s">
        <v>2598</v>
      </c>
      <c r="F1091" s="74">
        <v>120526151</v>
      </c>
      <c r="G1091" s="74">
        <v>125041951</v>
      </c>
      <c r="H1091" s="75">
        <v>120526151</v>
      </c>
      <c r="I1091" s="74" t="s">
        <v>2829</v>
      </c>
      <c r="J1091" s="74" t="s">
        <v>2833</v>
      </c>
      <c r="K1091" s="74">
        <v>3436510</v>
      </c>
      <c r="L1091" s="74">
        <v>3194075</v>
      </c>
      <c r="M1091" s="74">
        <v>123962661</v>
      </c>
      <c r="N1091" s="74">
        <v>120768586</v>
      </c>
      <c r="O1091" s="74">
        <v>117332076</v>
      </c>
      <c r="P1091" s="74">
        <v>123962661</v>
      </c>
      <c r="Q1091" s="74">
        <v>120526151</v>
      </c>
      <c r="R1091" s="74">
        <v>120768586</v>
      </c>
      <c r="S1091" s="74">
        <v>117332076</v>
      </c>
    </row>
    <row r="1092" spans="1:19" x14ac:dyDescent="0.35">
      <c r="A1092" s="74" t="s">
        <v>1098</v>
      </c>
      <c r="B1092" s="74">
        <v>174</v>
      </c>
      <c r="C1092" s="74" t="s">
        <v>1737</v>
      </c>
      <c r="D1092" s="74">
        <v>174902</v>
      </c>
      <c r="E1092" s="74" t="s">
        <v>2599</v>
      </c>
      <c r="F1092" s="74">
        <v>213053671</v>
      </c>
      <c r="G1092" s="74">
        <v>226770782</v>
      </c>
      <c r="H1092" s="75">
        <v>213053671</v>
      </c>
      <c r="I1092" s="74" t="s">
        <v>2829</v>
      </c>
      <c r="J1092" s="74" t="s">
        <v>2833</v>
      </c>
      <c r="K1092" s="74">
        <v>7161700</v>
      </c>
      <c r="L1092" s="74">
        <v>6623180</v>
      </c>
      <c r="M1092" s="74">
        <v>220215371</v>
      </c>
      <c r="N1092" s="74">
        <v>213592191</v>
      </c>
      <c r="O1092" s="74">
        <v>206430491</v>
      </c>
      <c r="P1092" s="74">
        <v>508844421</v>
      </c>
      <c r="Q1092" s="74">
        <v>501682721</v>
      </c>
      <c r="R1092" s="74">
        <v>502221241</v>
      </c>
      <c r="S1092" s="74">
        <v>495059541</v>
      </c>
    </row>
    <row r="1093" spans="1:19" x14ac:dyDescent="0.35">
      <c r="A1093" s="74" t="s">
        <v>1099</v>
      </c>
      <c r="B1093" s="74">
        <v>174</v>
      </c>
      <c r="C1093" s="74" t="s">
        <v>1737</v>
      </c>
      <c r="D1093" s="74">
        <v>174903</v>
      </c>
      <c r="E1093" s="74" t="s">
        <v>2600</v>
      </c>
      <c r="F1093" s="74">
        <v>132792766</v>
      </c>
      <c r="G1093" s="74">
        <v>135937363</v>
      </c>
      <c r="H1093" s="75">
        <v>132792766</v>
      </c>
      <c r="I1093" s="74" t="s">
        <v>2829</v>
      </c>
      <c r="J1093" s="74" t="s">
        <v>2833</v>
      </c>
      <c r="K1093" s="74">
        <v>5465740</v>
      </c>
      <c r="L1093" s="74">
        <v>5981295</v>
      </c>
      <c r="M1093" s="74">
        <v>138258506</v>
      </c>
      <c r="N1093" s="74">
        <v>132277211</v>
      </c>
      <c r="O1093" s="74">
        <v>126811471</v>
      </c>
      <c r="P1093" s="74">
        <v>138258506</v>
      </c>
      <c r="Q1093" s="74">
        <v>132792766</v>
      </c>
      <c r="R1093" s="74">
        <v>132277211</v>
      </c>
      <c r="S1093" s="74">
        <v>126811471</v>
      </c>
    </row>
    <row r="1094" spans="1:19" x14ac:dyDescent="0.35">
      <c r="A1094" s="74" t="s">
        <v>1100</v>
      </c>
      <c r="B1094" s="74">
        <v>174</v>
      </c>
      <c r="C1094" s="74" t="s">
        <v>1737</v>
      </c>
      <c r="D1094" s="74">
        <v>174904</v>
      </c>
      <c r="E1094" s="74" t="s">
        <v>2601</v>
      </c>
      <c r="F1094" s="74">
        <v>2091817426</v>
      </c>
      <c r="G1094" s="74">
        <v>2202129413</v>
      </c>
      <c r="H1094" s="75">
        <v>2202129413</v>
      </c>
      <c r="I1094" s="74" t="s">
        <v>2830</v>
      </c>
      <c r="J1094" s="74" t="s">
        <v>2836</v>
      </c>
      <c r="K1094" s="74">
        <v>71003630</v>
      </c>
      <c r="L1094" s="74">
        <v>102851105</v>
      </c>
      <c r="M1094" s="74">
        <v>2273133043</v>
      </c>
      <c r="N1094" s="74">
        <v>2170281938</v>
      </c>
      <c r="O1094" s="74">
        <v>2099278308</v>
      </c>
      <c r="P1094" s="74">
        <v>2273133043</v>
      </c>
      <c r="Q1094" s="74">
        <v>2202129413</v>
      </c>
      <c r="R1094" s="74">
        <v>2170281938</v>
      </c>
      <c r="S1094" s="74">
        <v>2099278308</v>
      </c>
    </row>
    <row r="1095" spans="1:19" x14ac:dyDescent="0.35">
      <c r="A1095" s="74" t="s">
        <v>1101</v>
      </c>
      <c r="B1095" s="74">
        <v>174</v>
      </c>
      <c r="C1095" s="74" t="s">
        <v>1737</v>
      </c>
      <c r="D1095" s="74">
        <v>174906</v>
      </c>
      <c r="E1095" s="74" t="s">
        <v>2602</v>
      </c>
      <c r="F1095" s="74">
        <v>189484846</v>
      </c>
      <c r="G1095" s="74">
        <v>196415673</v>
      </c>
      <c r="H1095" s="75">
        <v>189484846</v>
      </c>
      <c r="I1095" s="74" t="s">
        <v>2829</v>
      </c>
      <c r="J1095" s="74" t="s">
        <v>2833</v>
      </c>
      <c r="K1095" s="74">
        <v>6558790</v>
      </c>
      <c r="L1095" s="74">
        <v>6863165</v>
      </c>
      <c r="M1095" s="74">
        <v>196043636</v>
      </c>
      <c r="N1095" s="74">
        <v>189180471</v>
      </c>
      <c r="O1095" s="74">
        <v>182621681</v>
      </c>
      <c r="P1095" s="74">
        <v>196043636</v>
      </c>
      <c r="Q1095" s="74">
        <v>189484846</v>
      </c>
      <c r="R1095" s="74">
        <v>189180471</v>
      </c>
      <c r="S1095" s="74">
        <v>182621681</v>
      </c>
    </row>
    <row r="1096" spans="1:19" x14ac:dyDescent="0.35">
      <c r="A1096" s="74" t="s">
        <v>1102</v>
      </c>
      <c r="B1096" s="74">
        <v>174</v>
      </c>
      <c r="C1096" s="74" t="s">
        <v>1737</v>
      </c>
      <c r="D1096" s="74">
        <v>174908</v>
      </c>
      <c r="E1096" s="74" t="s">
        <v>2603</v>
      </c>
      <c r="F1096" s="74">
        <v>136290798</v>
      </c>
      <c r="G1096" s="74">
        <v>147213406</v>
      </c>
      <c r="H1096" s="75">
        <v>136290798</v>
      </c>
      <c r="I1096" s="74" t="s">
        <v>2829</v>
      </c>
      <c r="J1096" s="74" t="s">
        <v>2834</v>
      </c>
      <c r="K1096" s="74">
        <v>7799160</v>
      </c>
      <c r="L1096" s="74">
        <v>10593345</v>
      </c>
      <c r="M1096" s="74">
        <v>144089958</v>
      </c>
      <c r="N1096" s="74">
        <v>133496613</v>
      </c>
      <c r="O1096" s="74">
        <v>125697453</v>
      </c>
      <c r="P1096" s="74">
        <v>144089958</v>
      </c>
      <c r="Q1096" s="74">
        <v>136290798</v>
      </c>
      <c r="R1096" s="74">
        <v>133496613</v>
      </c>
      <c r="S1096" s="74">
        <v>125697453</v>
      </c>
    </row>
    <row r="1097" spans="1:19" x14ac:dyDescent="0.35">
      <c r="A1097" s="74" t="s">
        <v>1103</v>
      </c>
      <c r="B1097" s="74">
        <v>174</v>
      </c>
      <c r="C1097" s="74" t="s">
        <v>1737</v>
      </c>
      <c r="D1097" s="74">
        <v>174909</v>
      </c>
      <c r="E1097" s="74" t="s">
        <v>2604</v>
      </c>
      <c r="F1097" s="74">
        <v>74195086</v>
      </c>
      <c r="G1097" s="74">
        <v>74440527</v>
      </c>
      <c r="H1097" s="75">
        <v>74195086</v>
      </c>
      <c r="I1097" s="74" t="s">
        <v>2829</v>
      </c>
      <c r="J1097" s="74" t="s">
        <v>2833</v>
      </c>
      <c r="K1097" s="74">
        <v>3072420</v>
      </c>
      <c r="L1097" s="74">
        <v>3470600</v>
      </c>
      <c r="M1097" s="74">
        <v>77267506</v>
      </c>
      <c r="N1097" s="74">
        <v>73796906</v>
      </c>
      <c r="O1097" s="74">
        <v>70724486</v>
      </c>
      <c r="P1097" s="74">
        <v>77267506</v>
      </c>
      <c r="Q1097" s="74">
        <v>74195086</v>
      </c>
      <c r="R1097" s="74">
        <v>73796906</v>
      </c>
      <c r="S1097" s="74">
        <v>70724486</v>
      </c>
    </row>
    <row r="1098" spans="1:19" x14ac:dyDescent="0.35">
      <c r="A1098" s="74" t="s">
        <v>1104</v>
      </c>
      <c r="B1098" s="74">
        <v>174</v>
      </c>
      <c r="C1098" s="74" t="s">
        <v>1737</v>
      </c>
      <c r="D1098" s="74">
        <v>174910</v>
      </c>
      <c r="E1098" s="74" t="s">
        <v>2605</v>
      </c>
      <c r="F1098" s="74">
        <v>60905826</v>
      </c>
      <c r="G1098" s="74">
        <v>64957844</v>
      </c>
      <c r="H1098" s="75">
        <v>60905826</v>
      </c>
      <c r="I1098" s="74" t="s">
        <v>2829</v>
      </c>
      <c r="J1098" s="74" t="s">
        <v>2834</v>
      </c>
      <c r="K1098" s="74">
        <v>3824300</v>
      </c>
      <c r="L1098" s="74">
        <v>3653695</v>
      </c>
      <c r="M1098" s="74">
        <v>64730126</v>
      </c>
      <c r="N1098" s="74">
        <v>61076431</v>
      </c>
      <c r="O1098" s="74">
        <v>57252131</v>
      </c>
      <c r="P1098" s="74">
        <v>64730126</v>
      </c>
      <c r="Q1098" s="74">
        <v>60905826</v>
      </c>
      <c r="R1098" s="74">
        <v>61076431</v>
      </c>
      <c r="S1098" s="74">
        <v>57252131</v>
      </c>
    </row>
    <row r="1099" spans="1:19" x14ac:dyDescent="0.35">
      <c r="A1099" s="74" t="s">
        <v>1105</v>
      </c>
      <c r="B1099" s="74">
        <v>174</v>
      </c>
      <c r="C1099" s="74" t="s">
        <v>1737</v>
      </c>
      <c r="D1099" s="74">
        <v>174911</v>
      </c>
      <c r="E1099" s="74" t="s">
        <v>2606</v>
      </c>
      <c r="F1099" s="74">
        <v>162021099</v>
      </c>
      <c r="G1099" s="74">
        <v>172976586</v>
      </c>
      <c r="H1099" s="75">
        <v>162021099</v>
      </c>
      <c r="I1099" s="74" t="s">
        <v>2829</v>
      </c>
      <c r="J1099" s="74" t="s">
        <v>2833</v>
      </c>
      <c r="K1099" s="74">
        <v>5627990</v>
      </c>
      <c r="L1099" s="74">
        <v>9065570</v>
      </c>
      <c r="M1099" s="74">
        <v>167649089</v>
      </c>
      <c r="N1099" s="74">
        <v>158583519</v>
      </c>
      <c r="O1099" s="74">
        <v>152955529</v>
      </c>
      <c r="P1099" s="74">
        <v>167649089</v>
      </c>
      <c r="Q1099" s="74">
        <v>162021099</v>
      </c>
      <c r="R1099" s="74">
        <v>158583519</v>
      </c>
      <c r="S1099" s="74">
        <v>152955529</v>
      </c>
    </row>
    <row r="1100" spans="1:19" x14ac:dyDescent="0.35">
      <c r="A1100" s="74" t="s">
        <v>1106</v>
      </c>
      <c r="B1100" s="74">
        <v>175</v>
      </c>
      <c r="C1100" s="74" t="s">
        <v>1738</v>
      </c>
      <c r="D1100" s="74">
        <v>70903</v>
      </c>
      <c r="E1100" s="74" t="s">
        <v>2180</v>
      </c>
      <c r="F1100" s="74">
        <v>14441515</v>
      </c>
      <c r="G1100" s="74">
        <v>14441515</v>
      </c>
      <c r="H1100" s="75">
        <v>14441515</v>
      </c>
      <c r="I1100" s="74" t="s">
        <v>2829</v>
      </c>
      <c r="J1100" s="74" t="s">
        <v>2832</v>
      </c>
      <c r="K1100" s="74">
        <v>249565</v>
      </c>
      <c r="L1100" s="74">
        <v>0</v>
      </c>
      <c r="M1100" s="74">
        <v>14691080</v>
      </c>
      <c r="N1100" s="74">
        <v>14691080</v>
      </c>
      <c r="O1100" s="74">
        <v>14441515</v>
      </c>
      <c r="P1100" s="74">
        <v>14691080</v>
      </c>
      <c r="Q1100" s="74">
        <v>14441515</v>
      </c>
      <c r="R1100" s="74">
        <v>14691080</v>
      </c>
      <c r="S1100" s="74">
        <v>14441515</v>
      </c>
    </row>
    <row r="1101" spans="1:19" x14ac:dyDescent="0.35">
      <c r="A1101" s="74" t="s">
        <v>1107</v>
      </c>
      <c r="B1101" s="74">
        <v>175</v>
      </c>
      <c r="C1101" s="74" t="s">
        <v>1738</v>
      </c>
      <c r="D1101" s="74">
        <v>81902</v>
      </c>
      <c r="E1101" s="74" t="s">
        <v>2251</v>
      </c>
      <c r="F1101" s="74">
        <v>102380709</v>
      </c>
      <c r="G1101" s="74">
        <v>102380709</v>
      </c>
      <c r="H1101" s="75">
        <v>102380709</v>
      </c>
      <c r="I1101" s="74" t="s">
        <v>2829</v>
      </c>
      <c r="J1101" s="74" t="s">
        <v>2832</v>
      </c>
      <c r="K1101" s="74">
        <v>1356413</v>
      </c>
      <c r="L1101" s="74">
        <v>0</v>
      </c>
      <c r="M1101" s="74">
        <v>103737122</v>
      </c>
      <c r="N1101" s="74">
        <v>103737122</v>
      </c>
      <c r="O1101" s="74">
        <v>102380709</v>
      </c>
      <c r="P1101" s="74">
        <v>103737122</v>
      </c>
      <c r="Q1101" s="74">
        <v>102380709</v>
      </c>
      <c r="R1101" s="74">
        <v>103737122</v>
      </c>
      <c r="S1101" s="74">
        <v>102380709</v>
      </c>
    </row>
    <row r="1102" spans="1:19" x14ac:dyDescent="0.35">
      <c r="A1102" s="74" t="s">
        <v>1108</v>
      </c>
      <c r="B1102" s="74">
        <v>175</v>
      </c>
      <c r="C1102" s="74" t="s">
        <v>1738</v>
      </c>
      <c r="D1102" s="74">
        <v>81905</v>
      </c>
      <c r="E1102" s="74" t="s">
        <v>2253</v>
      </c>
      <c r="F1102" s="74">
        <v>21066437</v>
      </c>
      <c r="G1102" s="74">
        <v>21066437</v>
      </c>
      <c r="H1102" s="75">
        <v>21066437</v>
      </c>
      <c r="I1102" s="74" t="s">
        <v>2829</v>
      </c>
      <c r="J1102" s="74" t="s">
        <v>2832</v>
      </c>
      <c r="K1102" s="74">
        <v>481580</v>
      </c>
      <c r="L1102" s="74">
        <v>0</v>
      </c>
      <c r="M1102" s="74">
        <v>21548017</v>
      </c>
      <c r="N1102" s="74">
        <v>21548017</v>
      </c>
      <c r="O1102" s="74">
        <v>21066437</v>
      </c>
      <c r="P1102" s="74">
        <v>21548017</v>
      </c>
      <c r="Q1102" s="74">
        <v>21066437</v>
      </c>
      <c r="R1102" s="74">
        <v>21548017</v>
      </c>
      <c r="S1102" s="74">
        <v>21066437</v>
      </c>
    </row>
    <row r="1103" spans="1:19" x14ac:dyDescent="0.35">
      <c r="A1103" s="74" t="s">
        <v>1109</v>
      </c>
      <c r="B1103" s="74">
        <v>175</v>
      </c>
      <c r="C1103" s="74" t="s">
        <v>1738</v>
      </c>
      <c r="D1103" s="74">
        <v>109902</v>
      </c>
      <c r="E1103" s="74" t="s">
        <v>2390</v>
      </c>
      <c r="F1103" s="74">
        <v>601520</v>
      </c>
      <c r="G1103" s="74">
        <v>601520</v>
      </c>
      <c r="H1103" s="75">
        <v>601520</v>
      </c>
      <c r="I1103" s="74" t="s">
        <v>2829</v>
      </c>
      <c r="J1103" s="74" t="s">
        <v>2832</v>
      </c>
      <c r="K1103" s="74">
        <v>0</v>
      </c>
      <c r="L1103" s="74">
        <v>0</v>
      </c>
      <c r="M1103" s="74">
        <v>601520</v>
      </c>
      <c r="N1103" s="74">
        <v>601520</v>
      </c>
      <c r="O1103" s="74">
        <v>601520</v>
      </c>
      <c r="P1103" s="74">
        <v>601520</v>
      </c>
      <c r="Q1103" s="74">
        <v>601520</v>
      </c>
      <c r="R1103" s="74">
        <v>601520</v>
      </c>
      <c r="S1103" s="74">
        <v>601520</v>
      </c>
    </row>
    <row r="1104" spans="1:19" x14ac:dyDescent="0.35">
      <c r="A1104" s="74" t="s">
        <v>1110</v>
      </c>
      <c r="B1104" s="74">
        <v>175</v>
      </c>
      <c r="C1104" s="74" t="s">
        <v>1738</v>
      </c>
      <c r="D1104" s="74">
        <v>109905</v>
      </c>
      <c r="E1104" s="74" t="s">
        <v>1941</v>
      </c>
      <c r="F1104" s="74">
        <v>454060</v>
      </c>
      <c r="G1104" s="74">
        <v>454060</v>
      </c>
      <c r="H1104" s="75">
        <v>454060</v>
      </c>
      <c r="I1104" s="74" t="s">
        <v>2829</v>
      </c>
      <c r="J1104" s="74" t="s">
        <v>2832</v>
      </c>
      <c r="K1104" s="74">
        <v>0</v>
      </c>
      <c r="L1104" s="74">
        <v>0</v>
      </c>
      <c r="M1104" s="74">
        <v>454060</v>
      </c>
      <c r="N1104" s="74">
        <v>454060</v>
      </c>
      <c r="O1104" s="74">
        <v>454060</v>
      </c>
      <c r="P1104" s="74">
        <v>454060</v>
      </c>
      <c r="Q1104" s="74">
        <v>454060</v>
      </c>
      <c r="R1104" s="74">
        <v>454060</v>
      </c>
      <c r="S1104" s="74">
        <v>454060</v>
      </c>
    </row>
    <row r="1105" spans="1:19" x14ac:dyDescent="0.35">
      <c r="A1105" s="74" t="s">
        <v>1111</v>
      </c>
      <c r="B1105" s="74">
        <v>175</v>
      </c>
      <c r="C1105" s="74" t="s">
        <v>1738</v>
      </c>
      <c r="D1105" s="74">
        <v>175902</v>
      </c>
      <c r="E1105" s="74" t="s">
        <v>2607</v>
      </c>
      <c r="F1105" s="74">
        <v>207631867</v>
      </c>
      <c r="G1105" s="74">
        <v>207631867</v>
      </c>
      <c r="H1105" s="75">
        <v>207631867</v>
      </c>
      <c r="I1105" s="74" t="s">
        <v>2829</v>
      </c>
      <c r="J1105" s="74" t="s">
        <v>2832</v>
      </c>
      <c r="K1105" s="74">
        <v>9794369</v>
      </c>
      <c r="L1105" s="74">
        <v>0</v>
      </c>
      <c r="M1105" s="74">
        <v>217426236</v>
      </c>
      <c r="N1105" s="74">
        <v>217426236</v>
      </c>
      <c r="O1105" s="74">
        <v>207631867</v>
      </c>
      <c r="P1105" s="74">
        <v>217426236</v>
      </c>
      <c r="Q1105" s="74">
        <v>207631867</v>
      </c>
      <c r="R1105" s="74">
        <v>217426236</v>
      </c>
      <c r="S1105" s="74">
        <v>207631867</v>
      </c>
    </row>
    <row r="1106" spans="1:19" x14ac:dyDescent="0.35">
      <c r="A1106" s="74" t="s">
        <v>1112</v>
      </c>
      <c r="B1106" s="74">
        <v>175</v>
      </c>
      <c r="C1106" s="74" t="s">
        <v>1738</v>
      </c>
      <c r="D1106" s="74">
        <v>175903</v>
      </c>
      <c r="E1106" s="74" t="s">
        <v>2258</v>
      </c>
      <c r="F1106" s="74">
        <v>1656695765</v>
      </c>
      <c r="G1106" s="74">
        <v>1656695765</v>
      </c>
      <c r="H1106" s="75">
        <v>1656695765</v>
      </c>
      <c r="I1106" s="74" t="s">
        <v>2829</v>
      </c>
      <c r="J1106" s="74" t="s">
        <v>2832</v>
      </c>
      <c r="K1106" s="74">
        <v>51302854</v>
      </c>
      <c r="L1106" s="74">
        <v>0</v>
      </c>
      <c r="M1106" s="74">
        <v>1708429796</v>
      </c>
      <c r="N1106" s="74">
        <v>1708429796</v>
      </c>
      <c r="O1106" s="74">
        <v>1656695765</v>
      </c>
      <c r="P1106" s="74">
        <v>1708429796</v>
      </c>
      <c r="Q1106" s="74">
        <v>1656695765</v>
      </c>
      <c r="R1106" s="74">
        <v>1708429796</v>
      </c>
      <c r="S1106" s="74">
        <v>1656695765</v>
      </c>
    </row>
    <row r="1107" spans="1:19" x14ac:dyDescent="0.35">
      <c r="A1107" s="74" t="s">
        <v>1113</v>
      </c>
      <c r="B1107" s="74">
        <v>175</v>
      </c>
      <c r="C1107" s="74" t="s">
        <v>1738</v>
      </c>
      <c r="D1107" s="74">
        <v>175904</v>
      </c>
      <c r="E1107" s="74" t="s">
        <v>2136</v>
      </c>
      <c r="F1107" s="74">
        <v>152386130</v>
      </c>
      <c r="G1107" s="74">
        <v>152386130</v>
      </c>
      <c r="H1107" s="75">
        <v>152386130</v>
      </c>
      <c r="I1107" s="74" t="s">
        <v>2829</v>
      </c>
      <c r="J1107" s="74" t="s">
        <v>2832</v>
      </c>
      <c r="K1107" s="74">
        <v>6277818</v>
      </c>
      <c r="L1107" s="74">
        <v>0</v>
      </c>
      <c r="M1107" s="74">
        <v>158663948</v>
      </c>
      <c r="N1107" s="74">
        <v>158663948</v>
      </c>
      <c r="O1107" s="74">
        <v>152386130</v>
      </c>
      <c r="P1107" s="74">
        <v>158663948</v>
      </c>
      <c r="Q1107" s="74">
        <v>152386130</v>
      </c>
      <c r="R1107" s="74">
        <v>158663948</v>
      </c>
      <c r="S1107" s="74">
        <v>152386130</v>
      </c>
    </row>
    <row r="1108" spans="1:19" x14ac:dyDescent="0.35">
      <c r="A1108" s="74" t="s">
        <v>1114</v>
      </c>
      <c r="B1108" s="74">
        <v>175</v>
      </c>
      <c r="C1108" s="74" t="s">
        <v>1738</v>
      </c>
      <c r="D1108" s="74">
        <v>175905</v>
      </c>
      <c r="E1108" s="74" t="s">
        <v>2188</v>
      </c>
      <c r="F1108" s="74">
        <v>115597540</v>
      </c>
      <c r="G1108" s="74">
        <v>115597540</v>
      </c>
      <c r="H1108" s="75">
        <v>115597540</v>
      </c>
      <c r="I1108" s="74" t="s">
        <v>2829</v>
      </c>
      <c r="J1108" s="74" t="s">
        <v>2832</v>
      </c>
      <c r="K1108" s="74">
        <v>3215710</v>
      </c>
      <c r="L1108" s="74">
        <v>0</v>
      </c>
      <c r="M1108" s="74">
        <v>118813250</v>
      </c>
      <c r="N1108" s="74">
        <v>118813250</v>
      </c>
      <c r="O1108" s="74">
        <v>115597540</v>
      </c>
      <c r="P1108" s="74">
        <v>118813250</v>
      </c>
      <c r="Q1108" s="74">
        <v>115597540</v>
      </c>
      <c r="R1108" s="74">
        <v>118813250</v>
      </c>
      <c r="S1108" s="74">
        <v>115597540</v>
      </c>
    </row>
    <row r="1109" spans="1:19" x14ac:dyDescent="0.35">
      <c r="A1109" s="74" t="s">
        <v>1115</v>
      </c>
      <c r="B1109" s="74">
        <v>175</v>
      </c>
      <c r="C1109" s="74" t="s">
        <v>1738</v>
      </c>
      <c r="D1109" s="74">
        <v>175907</v>
      </c>
      <c r="E1109" s="74" t="s">
        <v>2608</v>
      </c>
      <c r="F1109" s="74">
        <v>270540509</v>
      </c>
      <c r="G1109" s="74">
        <v>270540509</v>
      </c>
      <c r="H1109" s="75">
        <v>270540509</v>
      </c>
      <c r="I1109" s="74" t="s">
        <v>2829</v>
      </c>
      <c r="J1109" s="74" t="s">
        <v>2832</v>
      </c>
      <c r="K1109" s="74">
        <v>8000366</v>
      </c>
      <c r="L1109" s="74">
        <v>0</v>
      </c>
      <c r="M1109" s="74">
        <v>278657145</v>
      </c>
      <c r="N1109" s="74">
        <v>278657145</v>
      </c>
      <c r="O1109" s="74">
        <v>270540509</v>
      </c>
      <c r="P1109" s="74">
        <v>278657145</v>
      </c>
      <c r="Q1109" s="74">
        <v>270540509</v>
      </c>
      <c r="R1109" s="74">
        <v>278657145</v>
      </c>
      <c r="S1109" s="74">
        <v>270540509</v>
      </c>
    </row>
    <row r="1110" spans="1:19" x14ac:dyDescent="0.35">
      <c r="A1110" s="74" t="s">
        <v>1116</v>
      </c>
      <c r="B1110" s="74">
        <v>175</v>
      </c>
      <c r="C1110" s="74" t="s">
        <v>1738</v>
      </c>
      <c r="D1110" s="74">
        <v>175910</v>
      </c>
      <c r="E1110" s="74" t="s">
        <v>2609</v>
      </c>
      <c r="F1110" s="74">
        <v>430001682</v>
      </c>
      <c r="G1110" s="74">
        <v>430001682</v>
      </c>
      <c r="H1110" s="75">
        <v>430001682</v>
      </c>
      <c r="I1110" s="74" t="s">
        <v>2829</v>
      </c>
      <c r="J1110" s="74" t="s">
        <v>2832</v>
      </c>
      <c r="K1110" s="74">
        <v>8710896</v>
      </c>
      <c r="L1110" s="74">
        <v>0</v>
      </c>
      <c r="M1110" s="74">
        <v>438864998</v>
      </c>
      <c r="N1110" s="74">
        <v>438864998</v>
      </c>
      <c r="O1110" s="74">
        <v>430001682</v>
      </c>
      <c r="P1110" s="74">
        <v>438864998</v>
      </c>
      <c r="Q1110" s="74">
        <v>430001682</v>
      </c>
      <c r="R1110" s="74">
        <v>438864998</v>
      </c>
      <c r="S1110" s="74">
        <v>430001682</v>
      </c>
    </row>
    <row r="1111" spans="1:19" x14ac:dyDescent="0.35">
      <c r="A1111" s="74" t="s">
        <v>1117</v>
      </c>
      <c r="B1111" s="74">
        <v>175</v>
      </c>
      <c r="C1111" s="74" t="s">
        <v>1738</v>
      </c>
      <c r="D1111" s="74">
        <v>175911</v>
      </c>
      <c r="E1111" s="74" t="s">
        <v>2610</v>
      </c>
      <c r="F1111" s="74">
        <v>137549706</v>
      </c>
      <c r="G1111" s="74">
        <v>137549706</v>
      </c>
      <c r="H1111" s="75">
        <v>137549706</v>
      </c>
      <c r="I1111" s="74" t="s">
        <v>2829</v>
      </c>
      <c r="J1111" s="74" t="s">
        <v>2832</v>
      </c>
      <c r="K1111" s="74">
        <v>4892832</v>
      </c>
      <c r="L1111" s="74">
        <v>0</v>
      </c>
      <c r="M1111" s="74">
        <v>142442538</v>
      </c>
      <c r="N1111" s="74">
        <v>142442538</v>
      </c>
      <c r="O1111" s="74">
        <v>137549706</v>
      </c>
      <c r="P1111" s="74">
        <v>142442538</v>
      </c>
      <c r="Q1111" s="74">
        <v>137549706</v>
      </c>
      <c r="R1111" s="74">
        <v>142442538</v>
      </c>
      <c r="S1111" s="74">
        <v>137549706</v>
      </c>
    </row>
    <row r="1112" spans="1:19" x14ac:dyDescent="0.35">
      <c r="A1112" s="74" t="s">
        <v>1118</v>
      </c>
      <c r="B1112" s="74">
        <v>176</v>
      </c>
      <c r="C1112" s="74" t="s">
        <v>1739</v>
      </c>
      <c r="D1112" s="74">
        <v>121902</v>
      </c>
      <c r="E1112" s="74" t="s">
        <v>2453</v>
      </c>
      <c r="F1112" s="74">
        <v>4016994</v>
      </c>
      <c r="G1112" s="74">
        <v>4063148</v>
      </c>
      <c r="H1112" s="75">
        <v>4016994</v>
      </c>
      <c r="I1112" s="74" t="s">
        <v>2829</v>
      </c>
      <c r="J1112" s="74" t="s">
        <v>2833</v>
      </c>
      <c r="K1112" s="74">
        <v>65933</v>
      </c>
      <c r="L1112" s="74">
        <v>29735</v>
      </c>
      <c r="M1112" s="74">
        <v>4082927</v>
      </c>
      <c r="N1112" s="74">
        <v>4053192</v>
      </c>
      <c r="O1112" s="74">
        <v>3987259</v>
      </c>
      <c r="P1112" s="74">
        <v>4082927</v>
      </c>
      <c r="Q1112" s="74">
        <v>4016994</v>
      </c>
      <c r="R1112" s="74">
        <v>4053192</v>
      </c>
      <c r="S1112" s="74">
        <v>3987259</v>
      </c>
    </row>
    <row r="1113" spans="1:19" x14ac:dyDescent="0.35">
      <c r="A1113" s="74" t="s">
        <v>1119</v>
      </c>
      <c r="B1113" s="74">
        <v>176</v>
      </c>
      <c r="C1113" s="74" t="s">
        <v>1739</v>
      </c>
      <c r="D1113" s="74">
        <v>121905</v>
      </c>
      <c r="E1113" s="74" t="s">
        <v>2456</v>
      </c>
      <c r="F1113" s="74">
        <v>23737290</v>
      </c>
      <c r="G1113" s="74">
        <v>23737290</v>
      </c>
      <c r="H1113" s="75">
        <v>23737290</v>
      </c>
      <c r="I1113" s="74" t="s">
        <v>2829</v>
      </c>
      <c r="J1113" s="74" t="s">
        <v>2833</v>
      </c>
      <c r="K1113" s="74">
        <v>1516067</v>
      </c>
      <c r="L1113" s="74">
        <v>0</v>
      </c>
      <c r="M1113" s="74">
        <v>25253357</v>
      </c>
      <c r="N1113" s="74">
        <v>25253357</v>
      </c>
      <c r="O1113" s="74">
        <v>23737290</v>
      </c>
      <c r="P1113" s="74">
        <v>25253357</v>
      </c>
      <c r="Q1113" s="74">
        <v>23737290</v>
      </c>
      <c r="R1113" s="74">
        <v>25253357</v>
      </c>
      <c r="S1113" s="74">
        <v>23737290</v>
      </c>
    </row>
    <row r="1114" spans="1:19" x14ac:dyDescent="0.35">
      <c r="A1114" s="74" t="s">
        <v>1120</v>
      </c>
      <c r="B1114" s="74">
        <v>176</v>
      </c>
      <c r="C1114" s="74" t="s">
        <v>1739</v>
      </c>
      <c r="D1114" s="74">
        <v>176901</v>
      </c>
      <c r="E1114" s="74" t="s">
        <v>2611</v>
      </c>
      <c r="F1114" s="74">
        <v>203630194</v>
      </c>
      <c r="G1114" s="74">
        <v>210931812</v>
      </c>
      <c r="H1114" s="75">
        <v>203630194</v>
      </c>
      <c r="I1114" s="74" t="s">
        <v>2829</v>
      </c>
      <c r="J1114" s="74" t="s">
        <v>2833</v>
      </c>
      <c r="K1114" s="74">
        <v>5531029</v>
      </c>
      <c r="L1114" s="74">
        <v>6278989</v>
      </c>
      <c r="M1114" s="74">
        <v>209161223</v>
      </c>
      <c r="N1114" s="74">
        <v>202882234</v>
      </c>
      <c r="O1114" s="74">
        <v>197351205</v>
      </c>
      <c r="P1114" s="74">
        <v>209161223</v>
      </c>
      <c r="Q1114" s="74">
        <v>203630194</v>
      </c>
      <c r="R1114" s="74">
        <v>202882234</v>
      </c>
      <c r="S1114" s="74">
        <v>197351205</v>
      </c>
    </row>
    <row r="1115" spans="1:19" x14ac:dyDescent="0.35">
      <c r="A1115" s="74" t="s">
        <v>1121</v>
      </c>
      <c r="B1115" s="74">
        <v>176</v>
      </c>
      <c r="C1115" s="74" t="s">
        <v>1739</v>
      </c>
      <c r="D1115" s="74">
        <v>176902</v>
      </c>
      <c r="E1115" s="74" t="s">
        <v>2612</v>
      </c>
      <c r="F1115" s="74">
        <v>262465492</v>
      </c>
      <c r="G1115" s="74">
        <v>265866645</v>
      </c>
      <c r="H1115" s="75">
        <v>262465492</v>
      </c>
      <c r="I1115" s="74" t="s">
        <v>2829</v>
      </c>
      <c r="J1115" s="74" t="s">
        <v>2833</v>
      </c>
      <c r="K1115" s="74">
        <v>12817783</v>
      </c>
      <c r="L1115" s="74">
        <v>11693605</v>
      </c>
      <c r="M1115" s="74">
        <v>275283275</v>
      </c>
      <c r="N1115" s="74">
        <v>263589670</v>
      </c>
      <c r="O1115" s="74">
        <v>250771887</v>
      </c>
      <c r="P1115" s="74">
        <v>275283275</v>
      </c>
      <c r="Q1115" s="74">
        <v>262465492</v>
      </c>
      <c r="R1115" s="74">
        <v>263589670</v>
      </c>
      <c r="S1115" s="74">
        <v>250771887</v>
      </c>
    </row>
    <row r="1116" spans="1:19" x14ac:dyDescent="0.35">
      <c r="A1116" s="74" t="s">
        <v>1122</v>
      </c>
      <c r="B1116" s="74">
        <v>176</v>
      </c>
      <c r="C1116" s="74" t="s">
        <v>1739</v>
      </c>
      <c r="D1116" s="74">
        <v>176903</v>
      </c>
      <c r="E1116" s="74" t="s">
        <v>2613</v>
      </c>
      <c r="F1116" s="74">
        <v>580608733</v>
      </c>
      <c r="G1116" s="74">
        <v>584061974</v>
      </c>
      <c r="H1116" s="75">
        <v>580608733</v>
      </c>
      <c r="I1116" s="74" t="s">
        <v>2829</v>
      </c>
      <c r="J1116" s="74" t="s">
        <v>2833</v>
      </c>
      <c r="K1116" s="74">
        <v>6296641</v>
      </c>
      <c r="L1116" s="74">
        <v>6711601</v>
      </c>
      <c r="M1116" s="74">
        <v>586905374</v>
      </c>
      <c r="N1116" s="74">
        <v>580193773</v>
      </c>
      <c r="O1116" s="74">
        <v>573897132</v>
      </c>
      <c r="P1116" s="74">
        <v>586905374</v>
      </c>
      <c r="Q1116" s="74">
        <v>580608733</v>
      </c>
      <c r="R1116" s="74">
        <v>580193773</v>
      </c>
      <c r="S1116" s="74">
        <v>573897132</v>
      </c>
    </row>
    <row r="1117" spans="1:19" x14ac:dyDescent="0.35">
      <c r="A1117" s="74" t="s">
        <v>1123</v>
      </c>
      <c r="B1117" s="74">
        <v>177</v>
      </c>
      <c r="C1117" s="74" t="s">
        <v>1740</v>
      </c>
      <c r="D1117" s="74">
        <v>177901</v>
      </c>
      <c r="E1117" s="74" t="s">
        <v>2231</v>
      </c>
      <c r="F1117" s="74">
        <v>266197135</v>
      </c>
      <c r="G1117" s="74">
        <v>275225080</v>
      </c>
      <c r="H1117" s="75">
        <v>266197135</v>
      </c>
      <c r="I1117" s="74" t="s">
        <v>2829</v>
      </c>
      <c r="J1117" s="74" t="s">
        <v>2833</v>
      </c>
      <c r="K1117" s="74">
        <v>3768630</v>
      </c>
      <c r="L1117" s="74">
        <v>0</v>
      </c>
      <c r="M1117" s="74">
        <v>269965765</v>
      </c>
      <c r="N1117" s="74">
        <v>269965765</v>
      </c>
      <c r="O1117" s="74">
        <v>266197135</v>
      </c>
      <c r="P1117" s="74">
        <v>269965765</v>
      </c>
      <c r="Q1117" s="74">
        <v>266197135</v>
      </c>
      <c r="R1117" s="74">
        <v>269965765</v>
      </c>
      <c r="S1117" s="74">
        <v>266197135</v>
      </c>
    </row>
    <row r="1118" spans="1:19" x14ac:dyDescent="0.35">
      <c r="A1118" s="74" t="s">
        <v>1124</v>
      </c>
      <c r="B1118" s="74">
        <v>177</v>
      </c>
      <c r="C1118" s="74" t="s">
        <v>1740</v>
      </c>
      <c r="D1118" s="74">
        <v>177902</v>
      </c>
      <c r="E1118" s="74" t="s">
        <v>2232</v>
      </c>
      <c r="F1118" s="74">
        <v>720536246</v>
      </c>
      <c r="G1118" s="74">
        <v>747809717</v>
      </c>
      <c r="H1118" s="75">
        <v>720536246</v>
      </c>
      <c r="I1118" s="74" t="s">
        <v>2829</v>
      </c>
      <c r="J1118" s="74" t="s">
        <v>2834</v>
      </c>
      <c r="K1118" s="74">
        <v>22509340</v>
      </c>
      <c r="L1118" s="74">
        <v>0</v>
      </c>
      <c r="M1118" s="74">
        <v>743045586</v>
      </c>
      <c r="N1118" s="74">
        <v>743045586</v>
      </c>
      <c r="O1118" s="74">
        <v>720536246</v>
      </c>
      <c r="P1118" s="74">
        <v>743045586</v>
      </c>
      <c r="Q1118" s="74">
        <v>720536246</v>
      </c>
      <c r="R1118" s="74">
        <v>743045586</v>
      </c>
      <c r="S1118" s="74">
        <v>720536246</v>
      </c>
    </row>
    <row r="1119" spans="1:19" x14ac:dyDescent="0.35">
      <c r="A1119" s="74" t="s">
        <v>1125</v>
      </c>
      <c r="B1119" s="74">
        <v>177</v>
      </c>
      <c r="C1119" s="74" t="s">
        <v>1740</v>
      </c>
      <c r="D1119" s="74">
        <v>177903</v>
      </c>
      <c r="E1119" s="74" t="s">
        <v>2045</v>
      </c>
      <c r="F1119" s="74">
        <v>692219448</v>
      </c>
      <c r="G1119" s="74">
        <v>696018882</v>
      </c>
      <c r="H1119" s="75">
        <v>692219448</v>
      </c>
      <c r="I1119" s="74" t="s">
        <v>2829</v>
      </c>
      <c r="J1119" s="74" t="s">
        <v>2833</v>
      </c>
      <c r="K1119" s="74">
        <v>1254930</v>
      </c>
      <c r="L1119" s="74">
        <v>0</v>
      </c>
      <c r="M1119" s="74">
        <v>693474378</v>
      </c>
      <c r="N1119" s="74">
        <v>693474378</v>
      </c>
      <c r="O1119" s="74">
        <v>692219448</v>
      </c>
      <c r="P1119" s="74">
        <v>693474378</v>
      </c>
      <c r="Q1119" s="74">
        <v>692219448</v>
      </c>
      <c r="R1119" s="74">
        <v>693474378</v>
      </c>
      <c r="S1119" s="74">
        <v>692219448</v>
      </c>
    </row>
    <row r="1120" spans="1:19" x14ac:dyDescent="0.35">
      <c r="A1120" s="74" t="s">
        <v>1126</v>
      </c>
      <c r="B1120" s="74">
        <v>177</v>
      </c>
      <c r="C1120" s="74" t="s">
        <v>1740</v>
      </c>
      <c r="D1120" s="74">
        <v>177905</v>
      </c>
      <c r="E1120" s="74" t="s">
        <v>2614</v>
      </c>
      <c r="F1120" s="74">
        <v>266234177</v>
      </c>
      <c r="G1120" s="74">
        <v>264906719</v>
      </c>
      <c r="H1120" s="75">
        <v>266234177</v>
      </c>
      <c r="I1120" s="74" t="s">
        <v>2829</v>
      </c>
      <c r="J1120" s="74" t="s">
        <v>2833</v>
      </c>
      <c r="K1120" s="74">
        <v>936340</v>
      </c>
      <c r="L1120" s="74">
        <v>0</v>
      </c>
      <c r="M1120" s="74">
        <v>267170517</v>
      </c>
      <c r="N1120" s="74">
        <v>267170517</v>
      </c>
      <c r="O1120" s="74">
        <v>266234177</v>
      </c>
      <c r="P1120" s="74">
        <v>552021297</v>
      </c>
      <c r="Q1120" s="74">
        <v>551084957</v>
      </c>
      <c r="R1120" s="74">
        <v>552021297</v>
      </c>
      <c r="S1120" s="74">
        <v>551084957</v>
      </c>
    </row>
    <row r="1121" spans="1:19" x14ac:dyDescent="0.35">
      <c r="A1121" s="74" t="s">
        <v>1127</v>
      </c>
      <c r="B1121" s="74">
        <v>177</v>
      </c>
      <c r="C1121" s="74" t="s">
        <v>1740</v>
      </c>
      <c r="D1121" s="74">
        <v>221905</v>
      </c>
      <c r="E1121" s="74" t="s">
        <v>2234</v>
      </c>
      <c r="F1121" s="74">
        <v>77848609</v>
      </c>
      <c r="G1121" s="74">
        <v>80126694</v>
      </c>
      <c r="H1121" s="75">
        <v>77848609</v>
      </c>
      <c r="I1121" s="74" t="s">
        <v>2829</v>
      </c>
      <c r="J1121" s="74" t="s">
        <v>2833</v>
      </c>
      <c r="K1121" s="74">
        <v>250000</v>
      </c>
      <c r="L1121" s="74">
        <v>0</v>
      </c>
      <c r="M1121" s="74">
        <v>78098609</v>
      </c>
      <c r="N1121" s="74">
        <v>78098609</v>
      </c>
      <c r="O1121" s="74">
        <v>77848609</v>
      </c>
      <c r="P1121" s="74">
        <v>84237325</v>
      </c>
      <c r="Q1121" s="74">
        <v>83987325</v>
      </c>
      <c r="R1121" s="74">
        <v>84237325</v>
      </c>
      <c r="S1121" s="74">
        <v>83987325</v>
      </c>
    </row>
    <row r="1122" spans="1:19" x14ac:dyDescent="0.35">
      <c r="A1122" s="74" t="s">
        <v>1128</v>
      </c>
      <c r="B1122" s="74">
        <v>178</v>
      </c>
      <c r="C1122" s="74" t="s">
        <v>1741</v>
      </c>
      <c r="D1122" s="74">
        <v>178901</v>
      </c>
      <c r="E1122" s="74" t="s">
        <v>2473</v>
      </c>
      <c r="F1122" s="74">
        <v>81027832</v>
      </c>
      <c r="G1122" s="74">
        <v>80627477</v>
      </c>
      <c r="H1122" s="75">
        <v>81027832</v>
      </c>
      <c r="I1122" s="74" t="s">
        <v>2829</v>
      </c>
      <c r="J1122" s="74" t="s">
        <v>2833</v>
      </c>
      <c r="K1122" s="74">
        <v>1907694</v>
      </c>
      <c r="L1122" s="74">
        <v>0</v>
      </c>
      <c r="M1122" s="74">
        <v>82935526</v>
      </c>
      <c r="N1122" s="74">
        <v>82935526</v>
      </c>
      <c r="O1122" s="74">
        <v>81027832</v>
      </c>
      <c r="P1122" s="74">
        <v>82935526</v>
      </c>
      <c r="Q1122" s="74">
        <v>81027832</v>
      </c>
      <c r="R1122" s="74">
        <v>82935526</v>
      </c>
      <c r="S1122" s="74">
        <v>81027832</v>
      </c>
    </row>
    <row r="1123" spans="1:19" x14ac:dyDescent="0.35">
      <c r="A1123" s="74" t="s">
        <v>1129</v>
      </c>
      <c r="B1123" s="74">
        <v>178</v>
      </c>
      <c r="C1123" s="74" t="s">
        <v>1741</v>
      </c>
      <c r="D1123" s="74">
        <v>178902</v>
      </c>
      <c r="E1123" s="74" t="s">
        <v>2615</v>
      </c>
      <c r="F1123" s="74">
        <v>592694192</v>
      </c>
      <c r="G1123" s="74">
        <v>592882785</v>
      </c>
      <c r="H1123" s="75">
        <v>592694192</v>
      </c>
      <c r="I1123" s="74" t="s">
        <v>2829</v>
      </c>
      <c r="J1123" s="74" t="s">
        <v>2833</v>
      </c>
      <c r="K1123" s="74">
        <v>12171349</v>
      </c>
      <c r="L1123" s="74">
        <v>14037555</v>
      </c>
      <c r="M1123" s="74">
        <v>604865541</v>
      </c>
      <c r="N1123" s="74">
        <v>590827986</v>
      </c>
      <c r="O1123" s="74">
        <v>578656637</v>
      </c>
      <c r="P1123" s="74">
        <v>604865541</v>
      </c>
      <c r="Q1123" s="74">
        <v>592694192</v>
      </c>
      <c r="R1123" s="74">
        <v>590827986</v>
      </c>
      <c r="S1123" s="74">
        <v>578656637</v>
      </c>
    </row>
    <row r="1124" spans="1:19" x14ac:dyDescent="0.35">
      <c r="A1124" s="74" t="s">
        <v>1130</v>
      </c>
      <c r="B1124" s="74">
        <v>178</v>
      </c>
      <c r="C1124" s="74" t="s">
        <v>1741</v>
      </c>
      <c r="D1124" s="74">
        <v>178903</v>
      </c>
      <c r="E1124" s="74" t="s">
        <v>2616</v>
      </c>
      <c r="F1124" s="74">
        <v>1542070233</v>
      </c>
      <c r="G1124" s="74">
        <v>1615943519</v>
      </c>
      <c r="H1124" s="75">
        <v>1542070233</v>
      </c>
      <c r="I1124" s="74" t="s">
        <v>2829</v>
      </c>
      <c r="J1124" s="74" t="s">
        <v>2833</v>
      </c>
      <c r="K1124" s="74">
        <v>45955277</v>
      </c>
      <c r="L1124" s="74">
        <v>0</v>
      </c>
      <c r="M1124" s="74">
        <v>1588492339</v>
      </c>
      <c r="N1124" s="74">
        <v>1588492339</v>
      </c>
      <c r="O1124" s="74">
        <v>1542070233</v>
      </c>
      <c r="P1124" s="74">
        <v>2154178929</v>
      </c>
      <c r="Q1124" s="74">
        <v>2107756823</v>
      </c>
      <c r="R1124" s="74">
        <v>2154178929</v>
      </c>
      <c r="S1124" s="74">
        <v>2107756823</v>
      </c>
    </row>
    <row r="1125" spans="1:19" x14ac:dyDescent="0.35">
      <c r="A1125" s="74" t="s">
        <v>1131</v>
      </c>
      <c r="B1125" s="74">
        <v>178</v>
      </c>
      <c r="C1125" s="74" t="s">
        <v>1741</v>
      </c>
      <c r="D1125" s="74">
        <v>178904</v>
      </c>
      <c r="E1125" s="74" t="s">
        <v>2617</v>
      </c>
      <c r="F1125" s="74">
        <v>16031414495</v>
      </c>
      <c r="G1125" s="74">
        <v>16699353155</v>
      </c>
      <c r="H1125" s="75">
        <v>16031414495</v>
      </c>
      <c r="I1125" s="74" t="s">
        <v>2829</v>
      </c>
      <c r="J1125" s="74" t="s">
        <v>2833</v>
      </c>
      <c r="K1125" s="74">
        <v>442589826</v>
      </c>
      <c r="L1125" s="74">
        <v>0</v>
      </c>
      <c r="M1125" s="74">
        <v>16474004321</v>
      </c>
      <c r="N1125" s="74">
        <v>16474004321</v>
      </c>
      <c r="O1125" s="74">
        <v>16031414495</v>
      </c>
      <c r="P1125" s="74">
        <v>16527048461</v>
      </c>
      <c r="Q1125" s="74">
        <v>16084458635</v>
      </c>
      <c r="R1125" s="74">
        <v>16527048461</v>
      </c>
      <c r="S1125" s="74">
        <v>16084458635</v>
      </c>
    </row>
    <row r="1126" spans="1:19" x14ac:dyDescent="0.35">
      <c r="A1126" s="74" t="s">
        <v>1132</v>
      </c>
      <c r="B1126" s="74">
        <v>178</v>
      </c>
      <c r="C1126" s="74" t="s">
        <v>1741</v>
      </c>
      <c r="D1126" s="74">
        <v>178905</v>
      </c>
      <c r="E1126" s="74" t="s">
        <v>2618</v>
      </c>
      <c r="F1126" s="74">
        <v>104317940</v>
      </c>
      <c r="G1126" s="74">
        <v>106372107</v>
      </c>
      <c r="H1126" s="75">
        <v>104317940</v>
      </c>
      <c r="I1126" s="74" t="s">
        <v>2829</v>
      </c>
      <c r="J1126" s="74" t="s">
        <v>2833</v>
      </c>
      <c r="K1126" s="74">
        <v>2042629</v>
      </c>
      <c r="L1126" s="74">
        <v>0</v>
      </c>
      <c r="M1126" s="74">
        <v>106360569</v>
      </c>
      <c r="N1126" s="74">
        <v>106360569</v>
      </c>
      <c r="O1126" s="74">
        <v>104317940</v>
      </c>
      <c r="P1126" s="74">
        <v>106360569</v>
      </c>
      <c r="Q1126" s="74">
        <v>104317940</v>
      </c>
      <c r="R1126" s="74">
        <v>106360569</v>
      </c>
      <c r="S1126" s="74">
        <v>104317940</v>
      </c>
    </row>
    <row r="1127" spans="1:19" x14ac:dyDescent="0.35">
      <c r="A1127" s="74" t="s">
        <v>1133</v>
      </c>
      <c r="B1127" s="74">
        <v>178</v>
      </c>
      <c r="C1127" s="74" t="s">
        <v>1741</v>
      </c>
      <c r="D1127" s="74">
        <v>178906</v>
      </c>
      <c r="E1127" s="74" t="s">
        <v>2619</v>
      </c>
      <c r="F1127" s="74">
        <v>705457389</v>
      </c>
      <c r="G1127" s="74">
        <v>703274950</v>
      </c>
      <c r="H1127" s="75">
        <v>705457389</v>
      </c>
      <c r="I1127" s="74" t="s">
        <v>2829</v>
      </c>
      <c r="J1127" s="74" t="s">
        <v>2833</v>
      </c>
      <c r="K1127" s="74">
        <v>6801057</v>
      </c>
      <c r="L1127" s="74">
        <v>0</v>
      </c>
      <c r="M1127" s="74">
        <v>712258446</v>
      </c>
      <c r="N1127" s="74">
        <v>712258446</v>
      </c>
      <c r="O1127" s="74">
        <v>705457389</v>
      </c>
      <c r="P1127" s="74">
        <v>712258446</v>
      </c>
      <c r="Q1127" s="74">
        <v>705457389</v>
      </c>
      <c r="R1127" s="74">
        <v>712258446</v>
      </c>
      <c r="S1127" s="74">
        <v>705457389</v>
      </c>
    </row>
    <row r="1128" spans="1:19" x14ac:dyDescent="0.35">
      <c r="A1128" s="74" t="s">
        <v>1134</v>
      </c>
      <c r="B1128" s="74">
        <v>178</v>
      </c>
      <c r="C1128" s="74" t="s">
        <v>1741</v>
      </c>
      <c r="D1128" s="74">
        <v>178908</v>
      </c>
      <c r="E1128" s="74" t="s">
        <v>1838</v>
      </c>
      <c r="F1128" s="74">
        <v>2238602097</v>
      </c>
      <c r="G1128" s="74">
        <v>2320716648</v>
      </c>
      <c r="H1128" s="75">
        <v>2238602097</v>
      </c>
      <c r="I1128" s="74" t="s">
        <v>2829</v>
      </c>
      <c r="J1128" s="74" t="s">
        <v>2833</v>
      </c>
      <c r="K1128" s="74">
        <v>10085041</v>
      </c>
      <c r="L1128" s="74">
        <v>0</v>
      </c>
      <c r="M1128" s="74">
        <v>2248755578</v>
      </c>
      <c r="N1128" s="74">
        <v>2248755578</v>
      </c>
      <c r="O1128" s="74">
        <v>2238602097</v>
      </c>
      <c r="P1128" s="74">
        <v>2248755578</v>
      </c>
      <c r="Q1128" s="74">
        <v>2238602097</v>
      </c>
      <c r="R1128" s="74">
        <v>2248755578</v>
      </c>
      <c r="S1128" s="74">
        <v>2238602097</v>
      </c>
    </row>
    <row r="1129" spans="1:19" x14ac:dyDescent="0.35">
      <c r="A1129" s="74" t="s">
        <v>1135</v>
      </c>
      <c r="B1129" s="74">
        <v>178</v>
      </c>
      <c r="C1129" s="74" t="s">
        <v>1741</v>
      </c>
      <c r="D1129" s="74">
        <v>178909</v>
      </c>
      <c r="E1129" s="74" t="s">
        <v>2620</v>
      </c>
      <c r="F1129" s="74">
        <v>589200105</v>
      </c>
      <c r="G1129" s="74">
        <v>608339375</v>
      </c>
      <c r="H1129" s="75">
        <v>589200105</v>
      </c>
      <c r="I1129" s="74" t="s">
        <v>2829</v>
      </c>
      <c r="J1129" s="74" t="s">
        <v>2833</v>
      </c>
      <c r="K1129" s="74">
        <v>24505063</v>
      </c>
      <c r="L1129" s="74">
        <v>0</v>
      </c>
      <c r="M1129" s="74">
        <v>613705168</v>
      </c>
      <c r="N1129" s="74">
        <v>613705168</v>
      </c>
      <c r="O1129" s="74">
        <v>589200105</v>
      </c>
      <c r="P1129" s="74">
        <v>613705168</v>
      </c>
      <c r="Q1129" s="74">
        <v>589200105</v>
      </c>
      <c r="R1129" s="74">
        <v>613705168</v>
      </c>
      <c r="S1129" s="74">
        <v>589200105</v>
      </c>
    </row>
    <row r="1130" spans="1:19" x14ac:dyDescent="0.35">
      <c r="A1130" s="74" t="s">
        <v>1136</v>
      </c>
      <c r="B1130" s="74">
        <v>178</v>
      </c>
      <c r="C1130" s="74" t="s">
        <v>1741</v>
      </c>
      <c r="D1130" s="74">
        <v>178912</v>
      </c>
      <c r="E1130" s="74" t="s">
        <v>2621</v>
      </c>
      <c r="F1130" s="74">
        <v>2823113218</v>
      </c>
      <c r="G1130" s="74">
        <v>2831956806</v>
      </c>
      <c r="H1130" s="75">
        <v>2823113218</v>
      </c>
      <c r="I1130" s="74" t="s">
        <v>2829</v>
      </c>
      <c r="J1130" s="74" t="s">
        <v>2833</v>
      </c>
      <c r="K1130" s="74">
        <v>24925836</v>
      </c>
      <c r="L1130" s="74">
        <v>36811680</v>
      </c>
      <c r="M1130" s="74">
        <v>2848039054</v>
      </c>
      <c r="N1130" s="74">
        <v>2811227374</v>
      </c>
      <c r="O1130" s="74">
        <v>2786301538</v>
      </c>
      <c r="P1130" s="74">
        <v>3350233047</v>
      </c>
      <c r="Q1130" s="74">
        <v>3325307211</v>
      </c>
      <c r="R1130" s="74">
        <v>3313421367</v>
      </c>
      <c r="S1130" s="74">
        <v>3288495531</v>
      </c>
    </row>
    <row r="1131" spans="1:19" x14ac:dyDescent="0.35">
      <c r="A1131" s="74" t="s">
        <v>1137</v>
      </c>
      <c r="B1131" s="74">
        <v>178</v>
      </c>
      <c r="C1131" s="74" t="s">
        <v>1741</v>
      </c>
      <c r="D1131" s="74">
        <v>178913</v>
      </c>
      <c r="E1131" s="74" t="s">
        <v>2622</v>
      </c>
      <c r="F1131" s="74">
        <v>415917568</v>
      </c>
      <c r="G1131" s="74">
        <v>415641738</v>
      </c>
      <c r="H1131" s="75">
        <v>415917568</v>
      </c>
      <c r="I1131" s="74" t="s">
        <v>2829</v>
      </c>
      <c r="J1131" s="74" t="s">
        <v>2833</v>
      </c>
      <c r="K1131" s="74">
        <v>8647350</v>
      </c>
      <c r="L1131" s="74">
        <v>0</v>
      </c>
      <c r="M1131" s="74">
        <v>424564918</v>
      </c>
      <c r="N1131" s="74">
        <v>424564918</v>
      </c>
      <c r="O1131" s="74">
        <v>415917568</v>
      </c>
      <c r="P1131" s="74">
        <v>424564918</v>
      </c>
      <c r="Q1131" s="74">
        <v>415917568</v>
      </c>
      <c r="R1131" s="74">
        <v>424564918</v>
      </c>
      <c r="S1131" s="74">
        <v>415917568</v>
      </c>
    </row>
    <row r="1132" spans="1:19" x14ac:dyDescent="0.35">
      <c r="A1132" s="74" t="s">
        <v>1138</v>
      </c>
      <c r="B1132" s="74">
        <v>178</v>
      </c>
      <c r="C1132" s="74" t="s">
        <v>1741</v>
      </c>
      <c r="D1132" s="74">
        <v>178914</v>
      </c>
      <c r="E1132" s="74" t="s">
        <v>2623</v>
      </c>
      <c r="F1132" s="74">
        <v>3048637780</v>
      </c>
      <c r="G1132" s="74">
        <v>3166683472</v>
      </c>
      <c r="H1132" s="75">
        <v>3048637780</v>
      </c>
      <c r="I1132" s="74" t="s">
        <v>2829</v>
      </c>
      <c r="J1132" s="74" t="s">
        <v>2833</v>
      </c>
      <c r="K1132" s="74">
        <v>66704462</v>
      </c>
      <c r="L1132" s="74">
        <v>0</v>
      </c>
      <c r="M1132" s="74">
        <v>3115342242</v>
      </c>
      <c r="N1132" s="74">
        <v>3115342242</v>
      </c>
      <c r="O1132" s="74">
        <v>3048637780</v>
      </c>
      <c r="P1132" s="74">
        <v>3115342242</v>
      </c>
      <c r="Q1132" s="74">
        <v>3048637780</v>
      </c>
      <c r="R1132" s="74">
        <v>3115342242</v>
      </c>
      <c r="S1132" s="74">
        <v>3048637780</v>
      </c>
    </row>
    <row r="1133" spans="1:19" x14ac:dyDescent="0.35">
      <c r="A1133" s="74" t="s">
        <v>1139</v>
      </c>
      <c r="B1133" s="74">
        <v>178</v>
      </c>
      <c r="C1133" s="74" t="s">
        <v>1741</v>
      </c>
      <c r="D1133" s="74">
        <v>178915</v>
      </c>
      <c r="E1133" s="74" t="s">
        <v>2624</v>
      </c>
      <c r="F1133" s="74">
        <v>795570291</v>
      </c>
      <c r="G1133" s="74">
        <v>793031058</v>
      </c>
      <c r="H1133" s="75">
        <v>795570291</v>
      </c>
      <c r="I1133" s="74" t="s">
        <v>2829</v>
      </c>
      <c r="J1133" s="74" t="s">
        <v>2833</v>
      </c>
      <c r="K1133" s="74">
        <v>13911051</v>
      </c>
      <c r="L1133" s="74">
        <v>0</v>
      </c>
      <c r="M1133" s="74">
        <v>809481342</v>
      </c>
      <c r="N1133" s="74">
        <v>809481342</v>
      </c>
      <c r="O1133" s="74">
        <v>795570291</v>
      </c>
      <c r="P1133" s="74">
        <v>809481342</v>
      </c>
      <c r="Q1133" s="74">
        <v>795570291</v>
      </c>
      <c r="R1133" s="74">
        <v>809481342</v>
      </c>
      <c r="S1133" s="74">
        <v>795570291</v>
      </c>
    </row>
    <row r="1134" spans="1:19" x14ac:dyDescent="0.35">
      <c r="A1134" s="74" t="s">
        <v>1140</v>
      </c>
      <c r="B1134" s="74">
        <v>178</v>
      </c>
      <c r="C1134" s="74" t="s">
        <v>1741</v>
      </c>
      <c r="D1134" s="74">
        <v>205901</v>
      </c>
      <c r="E1134" s="74" t="s">
        <v>1839</v>
      </c>
      <c r="F1134" s="74">
        <v>9020382</v>
      </c>
      <c r="G1134" s="74">
        <v>9020382</v>
      </c>
      <c r="H1134" s="75">
        <v>9020382</v>
      </c>
      <c r="I1134" s="74" t="s">
        <v>2829</v>
      </c>
      <c r="J1134" s="74" t="s">
        <v>2833</v>
      </c>
      <c r="K1134" s="74">
        <v>20000</v>
      </c>
      <c r="L1134" s="74">
        <v>0</v>
      </c>
      <c r="M1134" s="74">
        <v>9040382</v>
      </c>
      <c r="N1134" s="74">
        <v>9040382</v>
      </c>
      <c r="O1134" s="74">
        <v>9020382</v>
      </c>
      <c r="P1134" s="74">
        <v>9040382</v>
      </c>
      <c r="Q1134" s="74">
        <v>9020382</v>
      </c>
      <c r="R1134" s="74">
        <v>9040382</v>
      </c>
      <c r="S1134" s="74">
        <v>9020382</v>
      </c>
    </row>
    <row r="1135" spans="1:19" x14ac:dyDescent="0.35">
      <c r="A1135" s="74" t="s">
        <v>1141</v>
      </c>
      <c r="B1135" s="74">
        <v>179</v>
      </c>
      <c r="C1135" s="74" t="s">
        <v>1742</v>
      </c>
      <c r="D1135" s="74">
        <v>98904</v>
      </c>
      <c r="E1135" s="74" t="s">
        <v>2319</v>
      </c>
      <c r="F1135" s="74">
        <v>112612047</v>
      </c>
      <c r="G1135" s="74">
        <v>110354695</v>
      </c>
      <c r="H1135" s="75">
        <v>112612047</v>
      </c>
      <c r="I1135" s="74" t="s">
        <v>2829</v>
      </c>
      <c r="J1135" s="74" t="s">
        <v>2835</v>
      </c>
      <c r="K1135" s="74">
        <v>180000</v>
      </c>
      <c r="L1135" s="74">
        <v>0</v>
      </c>
      <c r="M1135" s="74">
        <v>112792047</v>
      </c>
      <c r="N1135" s="74">
        <v>112792047</v>
      </c>
      <c r="O1135" s="74">
        <v>112612047</v>
      </c>
      <c r="P1135" s="74">
        <v>112792047</v>
      </c>
      <c r="Q1135" s="74">
        <v>112612047</v>
      </c>
      <c r="R1135" s="74">
        <v>112792047</v>
      </c>
      <c r="S1135" s="74">
        <v>112612047</v>
      </c>
    </row>
    <row r="1136" spans="1:19" x14ac:dyDescent="0.35">
      <c r="A1136" s="74" t="s">
        <v>1142</v>
      </c>
      <c r="B1136" s="74">
        <v>179</v>
      </c>
      <c r="C1136" s="74" t="s">
        <v>1742</v>
      </c>
      <c r="D1136" s="74">
        <v>148901</v>
      </c>
      <c r="E1136" s="74" t="s">
        <v>2365</v>
      </c>
      <c r="F1136" s="74">
        <v>31652166</v>
      </c>
      <c r="G1136" s="74">
        <v>30687384</v>
      </c>
      <c r="H1136" s="75">
        <v>31652166</v>
      </c>
      <c r="I1136" s="74" t="s">
        <v>2829</v>
      </c>
      <c r="J1136" s="74" t="s">
        <v>2833</v>
      </c>
      <c r="K1136" s="74">
        <v>120000</v>
      </c>
      <c r="L1136" s="74">
        <v>0</v>
      </c>
      <c r="M1136" s="74">
        <v>31772166</v>
      </c>
      <c r="N1136" s="74">
        <v>31772166</v>
      </c>
      <c r="O1136" s="74">
        <v>31652166</v>
      </c>
      <c r="P1136" s="74">
        <v>31772166</v>
      </c>
      <c r="Q1136" s="74">
        <v>31652166</v>
      </c>
      <c r="R1136" s="74">
        <v>31772166</v>
      </c>
      <c r="S1136" s="74">
        <v>31652166</v>
      </c>
    </row>
    <row r="1137" spans="1:19" x14ac:dyDescent="0.35">
      <c r="A1137" s="74" t="s">
        <v>1143</v>
      </c>
      <c r="B1137" s="74">
        <v>179</v>
      </c>
      <c r="C1137" s="74" t="s">
        <v>1742</v>
      </c>
      <c r="D1137" s="74">
        <v>179901</v>
      </c>
      <c r="E1137" s="74" t="s">
        <v>2625</v>
      </c>
      <c r="F1137" s="74">
        <v>1201856541</v>
      </c>
      <c r="G1137" s="74">
        <v>1211719585</v>
      </c>
      <c r="H1137" s="75">
        <v>1201856541</v>
      </c>
      <c r="I1137" s="74" t="s">
        <v>2829</v>
      </c>
      <c r="J1137" s="74" t="s">
        <v>2833</v>
      </c>
      <c r="K1137" s="74">
        <v>17794531</v>
      </c>
      <c r="L1137" s="74">
        <v>0</v>
      </c>
      <c r="M1137" s="74">
        <v>1219651072</v>
      </c>
      <c r="N1137" s="74">
        <v>1219651072</v>
      </c>
      <c r="O1137" s="74">
        <v>1201856541</v>
      </c>
      <c r="P1137" s="74">
        <v>1377858502</v>
      </c>
      <c r="Q1137" s="74">
        <v>1360063971</v>
      </c>
      <c r="R1137" s="74">
        <v>1377858502</v>
      </c>
      <c r="S1137" s="74">
        <v>1360063971</v>
      </c>
    </row>
    <row r="1138" spans="1:19" x14ac:dyDescent="0.35">
      <c r="A1138" s="74" t="s">
        <v>1144</v>
      </c>
      <c r="B1138" s="74">
        <v>180</v>
      </c>
      <c r="C1138" s="74" t="s">
        <v>1743</v>
      </c>
      <c r="D1138" s="74">
        <v>103901</v>
      </c>
      <c r="E1138" s="74" t="s">
        <v>2355</v>
      </c>
      <c r="F1138" s="74">
        <v>61346130</v>
      </c>
      <c r="G1138" s="74">
        <v>62038370</v>
      </c>
      <c r="H1138" s="75">
        <v>61346130</v>
      </c>
      <c r="I1138" s="74" t="s">
        <v>2829</v>
      </c>
      <c r="J1138" s="74" t="s">
        <v>2833</v>
      </c>
      <c r="K1138" s="74">
        <v>6660</v>
      </c>
      <c r="L1138" s="74">
        <v>0</v>
      </c>
      <c r="M1138" s="74">
        <v>61352790</v>
      </c>
      <c r="N1138" s="74">
        <v>61352790</v>
      </c>
      <c r="O1138" s="74">
        <v>61346130</v>
      </c>
      <c r="P1138" s="74">
        <v>61352790</v>
      </c>
      <c r="Q1138" s="74">
        <v>61346130</v>
      </c>
      <c r="R1138" s="74">
        <v>61352790</v>
      </c>
      <c r="S1138" s="74">
        <v>61346130</v>
      </c>
    </row>
    <row r="1139" spans="1:19" x14ac:dyDescent="0.35">
      <c r="A1139" s="74" t="s">
        <v>1145</v>
      </c>
      <c r="B1139" s="74">
        <v>180</v>
      </c>
      <c r="C1139" s="74" t="s">
        <v>1743</v>
      </c>
      <c r="D1139" s="74">
        <v>180902</v>
      </c>
      <c r="E1139" s="74" t="s">
        <v>2141</v>
      </c>
      <c r="F1139" s="74">
        <v>140846949</v>
      </c>
      <c r="G1139" s="74">
        <v>143247056</v>
      </c>
      <c r="H1139" s="75">
        <v>140846949</v>
      </c>
      <c r="I1139" s="74" t="s">
        <v>2829</v>
      </c>
      <c r="J1139" s="74" t="s">
        <v>2833</v>
      </c>
      <c r="K1139" s="74">
        <v>2555472</v>
      </c>
      <c r="L1139" s="74">
        <v>0</v>
      </c>
      <c r="M1139" s="74">
        <v>143402421</v>
      </c>
      <c r="N1139" s="74">
        <v>143402421</v>
      </c>
      <c r="O1139" s="74">
        <v>140846949</v>
      </c>
      <c r="P1139" s="74">
        <v>381935801</v>
      </c>
      <c r="Q1139" s="74">
        <v>379380329</v>
      </c>
      <c r="R1139" s="74">
        <v>381935801</v>
      </c>
      <c r="S1139" s="74">
        <v>379380329</v>
      </c>
    </row>
    <row r="1140" spans="1:19" x14ac:dyDescent="0.35">
      <c r="A1140" s="74" t="s">
        <v>1146</v>
      </c>
      <c r="B1140" s="74">
        <v>180</v>
      </c>
      <c r="C1140" s="74" t="s">
        <v>1743</v>
      </c>
      <c r="D1140" s="74">
        <v>180903</v>
      </c>
      <c r="E1140" s="74" t="s">
        <v>2142</v>
      </c>
      <c r="F1140" s="74">
        <v>34723913</v>
      </c>
      <c r="G1140" s="74">
        <v>35268758</v>
      </c>
      <c r="H1140" s="75">
        <v>34723913</v>
      </c>
      <c r="I1140" s="74" t="s">
        <v>2829</v>
      </c>
      <c r="J1140" s="74" t="s">
        <v>2833</v>
      </c>
      <c r="K1140" s="74">
        <v>367893</v>
      </c>
      <c r="L1140" s="74">
        <v>0</v>
      </c>
      <c r="M1140" s="74">
        <v>35091806</v>
      </c>
      <c r="N1140" s="74">
        <v>35091806</v>
      </c>
      <c r="O1140" s="74">
        <v>34723913</v>
      </c>
      <c r="P1140" s="74">
        <v>279402376</v>
      </c>
      <c r="Q1140" s="74">
        <v>279034483</v>
      </c>
      <c r="R1140" s="74">
        <v>279402376</v>
      </c>
      <c r="S1140" s="74">
        <v>279034483</v>
      </c>
    </row>
    <row r="1141" spans="1:19" x14ac:dyDescent="0.35">
      <c r="A1141" s="74" t="s">
        <v>1147</v>
      </c>
      <c r="B1141" s="74">
        <v>180</v>
      </c>
      <c r="C1141" s="74" t="s">
        <v>1743</v>
      </c>
      <c r="D1141" s="74">
        <v>180904</v>
      </c>
      <c r="E1141" s="74" t="s">
        <v>2143</v>
      </c>
      <c r="F1141" s="74">
        <v>92167148</v>
      </c>
      <c r="G1141" s="74">
        <v>91880364</v>
      </c>
      <c r="H1141" s="75">
        <v>92167148</v>
      </c>
      <c r="I1141" s="74" t="s">
        <v>2829</v>
      </c>
      <c r="J1141" s="74" t="s">
        <v>2833</v>
      </c>
      <c r="K1141" s="74">
        <v>404500</v>
      </c>
      <c r="L1141" s="74">
        <v>0</v>
      </c>
      <c r="M1141" s="74">
        <v>92571648</v>
      </c>
      <c r="N1141" s="74">
        <v>92571648</v>
      </c>
      <c r="O1141" s="74">
        <v>92167148</v>
      </c>
      <c r="P1141" s="74">
        <v>130096088</v>
      </c>
      <c r="Q1141" s="74">
        <v>129691588</v>
      </c>
      <c r="R1141" s="74">
        <v>130096088</v>
      </c>
      <c r="S1141" s="74">
        <v>129691588</v>
      </c>
    </row>
    <row r="1142" spans="1:19" x14ac:dyDescent="0.35">
      <c r="A1142" s="74" t="s">
        <v>1148</v>
      </c>
      <c r="B1142" s="74">
        <v>181</v>
      </c>
      <c r="C1142" s="74" t="s">
        <v>1744</v>
      </c>
      <c r="D1142" s="74">
        <v>181901</v>
      </c>
      <c r="E1142" s="74" t="s">
        <v>2626</v>
      </c>
      <c r="F1142" s="74">
        <v>1038591819</v>
      </c>
      <c r="G1142" s="74">
        <v>1079318382</v>
      </c>
      <c r="H1142" s="75">
        <v>1038591819</v>
      </c>
      <c r="I1142" s="74" t="s">
        <v>2829</v>
      </c>
      <c r="J1142" s="74" t="s">
        <v>2833</v>
      </c>
      <c r="K1142" s="74">
        <v>35536866</v>
      </c>
      <c r="L1142" s="74">
        <v>0</v>
      </c>
      <c r="M1142" s="74">
        <v>1074128685</v>
      </c>
      <c r="N1142" s="74">
        <v>1074128685</v>
      </c>
      <c r="O1142" s="74">
        <v>1038591819</v>
      </c>
      <c r="P1142" s="74">
        <v>1074128685</v>
      </c>
      <c r="Q1142" s="74">
        <v>1038591819</v>
      </c>
      <c r="R1142" s="74">
        <v>1074128685</v>
      </c>
      <c r="S1142" s="74">
        <v>1038591819</v>
      </c>
    </row>
    <row r="1143" spans="1:19" x14ac:dyDescent="0.35">
      <c r="A1143" s="74" t="s">
        <v>1149</v>
      </c>
      <c r="B1143" s="74">
        <v>181</v>
      </c>
      <c r="C1143" s="74" t="s">
        <v>1744</v>
      </c>
      <c r="D1143" s="74">
        <v>181905</v>
      </c>
      <c r="E1143" s="74" t="s">
        <v>2627</v>
      </c>
      <c r="F1143" s="74">
        <v>577873580</v>
      </c>
      <c r="G1143" s="74">
        <v>599527204</v>
      </c>
      <c r="H1143" s="75">
        <v>577873580</v>
      </c>
      <c r="I1143" s="74" t="s">
        <v>2829</v>
      </c>
      <c r="J1143" s="74" t="s">
        <v>2833</v>
      </c>
      <c r="K1143" s="74">
        <v>20357541</v>
      </c>
      <c r="L1143" s="74">
        <v>30037133</v>
      </c>
      <c r="M1143" s="74">
        <v>598322192</v>
      </c>
      <c r="N1143" s="74">
        <v>568048702</v>
      </c>
      <c r="O1143" s="74">
        <v>547600090</v>
      </c>
      <c r="P1143" s="74">
        <v>598322192</v>
      </c>
      <c r="Q1143" s="74">
        <v>577873580</v>
      </c>
      <c r="R1143" s="74">
        <v>568048702</v>
      </c>
      <c r="S1143" s="74">
        <v>547600090</v>
      </c>
    </row>
    <row r="1144" spans="1:19" x14ac:dyDescent="0.35">
      <c r="A1144" s="74" t="s">
        <v>1150</v>
      </c>
      <c r="B1144" s="74">
        <v>181</v>
      </c>
      <c r="C1144" s="74" t="s">
        <v>1744</v>
      </c>
      <c r="D1144" s="74">
        <v>181906</v>
      </c>
      <c r="E1144" s="74" t="s">
        <v>2628</v>
      </c>
      <c r="F1144" s="74">
        <v>1794031560</v>
      </c>
      <c r="G1144" s="74">
        <v>1809031295</v>
      </c>
      <c r="H1144" s="75">
        <v>1794031560</v>
      </c>
      <c r="I1144" s="74" t="s">
        <v>2829</v>
      </c>
      <c r="J1144" s="74" t="s">
        <v>2833</v>
      </c>
      <c r="K1144" s="74">
        <v>33495830</v>
      </c>
      <c r="L1144" s="74">
        <v>27547185</v>
      </c>
      <c r="M1144" s="74">
        <v>1827527390</v>
      </c>
      <c r="N1144" s="74">
        <v>1799980205</v>
      </c>
      <c r="O1144" s="74">
        <v>1766484375</v>
      </c>
      <c r="P1144" s="74">
        <v>1827527390</v>
      </c>
      <c r="Q1144" s="74">
        <v>1794031560</v>
      </c>
      <c r="R1144" s="74">
        <v>1799980205</v>
      </c>
      <c r="S1144" s="74">
        <v>1766484375</v>
      </c>
    </row>
    <row r="1145" spans="1:19" x14ac:dyDescent="0.35">
      <c r="A1145" s="74" t="s">
        <v>1151</v>
      </c>
      <c r="B1145" s="74">
        <v>181</v>
      </c>
      <c r="C1145" s="74" t="s">
        <v>1744</v>
      </c>
      <c r="D1145" s="74">
        <v>181907</v>
      </c>
      <c r="E1145" s="74" t="s">
        <v>2458</v>
      </c>
      <c r="F1145" s="74">
        <v>1113634069</v>
      </c>
      <c r="G1145" s="74">
        <v>1141600637</v>
      </c>
      <c r="H1145" s="75">
        <v>1113634069</v>
      </c>
      <c r="I1145" s="74" t="s">
        <v>2829</v>
      </c>
      <c r="J1145" s="74" t="s">
        <v>2833</v>
      </c>
      <c r="K1145" s="74">
        <v>48872536</v>
      </c>
      <c r="L1145" s="74">
        <v>34085459</v>
      </c>
      <c r="M1145" s="74">
        <v>1162288821</v>
      </c>
      <c r="N1145" s="74">
        <v>1128330469</v>
      </c>
      <c r="O1145" s="74">
        <v>1079675717</v>
      </c>
      <c r="P1145" s="74">
        <v>1162288821</v>
      </c>
      <c r="Q1145" s="74">
        <v>1113634069</v>
      </c>
      <c r="R1145" s="74">
        <v>1128330469</v>
      </c>
      <c r="S1145" s="74">
        <v>1079675717</v>
      </c>
    </row>
    <row r="1146" spans="1:19" x14ac:dyDescent="0.35">
      <c r="A1146" s="74" t="s">
        <v>1152</v>
      </c>
      <c r="B1146" s="74">
        <v>181</v>
      </c>
      <c r="C1146" s="74" t="s">
        <v>1744</v>
      </c>
      <c r="D1146" s="74">
        <v>181908</v>
      </c>
      <c r="E1146" s="74" t="s">
        <v>2854</v>
      </c>
      <c r="F1146" s="74">
        <v>964667261</v>
      </c>
      <c r="G1146" s="74">
        <v>992410777</v>
      </c>
      <c r="H1146" s="75">
        <v>964667261</v>
      </c>
      <c r="I1146" s="74" t="s">
        <v>2829</v>
      </c>
      <c r="J1146" s="74" t="s">
        <v>2833</v>
      </c>
      <c r="K1146" s="74">
        <v>45889941</v>
      </c>
      <c r="L1146" s="74">
        <v>43874036</v>
      </c>
      <c r="M1146" s="74">
        <v>1010618855</v>
      </c>
      <c r="N1146" s="74">
        <v>966547190</v>
      </c>
      <c r="O1146" s="74">
        <v>920595596</v>
      </c>
      <c r="P1146" s="74">
        <v>1010618855</v>
      </c>
      <c r="Q1146" s="74">
        <v>964667261</v>
      </c>
      <c r="R1146" s="74">
        <v>966547190</v>
      </c>
      <c r="S1146" s="74">
        <v>920595596</v>
      </c>
    </row>
    <row r="1147" spans="1:19" x14ac:dyDescent="0.35">
      <c r="A1147" s="74" t="s">
        <v>1153</v>
      </c>
      <c r="B1147" s="74">
        <v>182</v>
      </c>
      <c r="C1147" s="74" t="s">
        <v>1745</v>
      </c>
      <c r="D1147" s="74">
        <v>111902</v>
      </c>
      <c r="E1147" s="74" t="s">
        <v>2202</v>
      </c>
      <c r="F1147" s="74">
        <v>21459782</v>
      </c>
      <c r="G1147" s="74">
        <v>22319440</v>
      </c>
      <c r="H1147" s="75">
        <v>21459782</v>
      </c>
      <c r="I1147" s="74" t="s">
        <v>2829</v>
      </c>
      <c r="J1147" s="74" t="s">
        <v>2833</v>
      </c>
      <c r="K1147" s="74">
        <v>945900</v>
      </c>
      <c r="L1147" s="74">
        <v>0</v>
      </c>
      <c r="M1147" s="74">
        <v>22405682</v>
      </c>
      <c r="N1147" s="74">
        <v>22405682</v>
      </c>
      <c r="O1147" s="74">
        <v>21459782</v>
      </c>
      <c r="P1147" s="74">
        <v>22405682</v>
      </c>
      <c r="Q1147" s="74">
        <v>21459782</v>
      </c>
      <c r="R1147" s="74">
        <v>22405682</v>
      </c>
      <c r="S1147" s="74">
        <v>21459782</v>
      </c>
    </row>
    <row r="1148" spans="1:19" x14ac:dyDescent="0.35">
      <c r="A1148" s="74" t="s">
        <v>1154</v>
      </c>
      <c r="B1148" s="74">
        <v>182</v>
      </c>
      <c r="C1148" s="74" t="s">
        <v>1745</v>
      </c>
      <c r="D1148" s="74">
        <v>119903</v>
      </c>
      <c r="E1148" s="74" t="s">
        <v>2447</v>
      </c>
      <c r="F1148" s="74">
        <v>16506276</v>
      </c>
      <c r="G1148" s="74">
        <v>16813030</v>
      </c>
      <c r="H1148" s="75">
        <v>16506276</v>
      </c>
      <c r="I1148" s="74" t="s">
        <v>2829</v>
      </c>
      <c r="J1148" s="74" t="s">
        <v>2833</v>
      </c>
      <c r="K1148" s="74">
        <v>424662</v>
      </c>
      <c r="L1148" s="74">
        <v>0</v>
      </c>
      <c r="M1148" s="74">
        <v>16930938</v>
      </c>
      <c r="N1148" s="74">
        <v>16930938</v>
      </c>
      <c r="O1148" s="74">
        <v>16506276</v>
      </c>
      <c r="P1148" s="74">
        <v>16930938</v>
      </c>
      <c r="Q1148" s="74">
        <v>16506276</v>
      </c>
      <c r="R1148" s="74">
        <v>16930938</v>
      </c>
      <c r="S1148" s="74">
        <v>16506276</v>
      </c>
    </row>
    <row r="1149" spans="1:19" x14ac:dyDescent="0.35">
      <c r="A1149" s="74" t="s">
        <v>1155</v>
      </c>
      <c r="B1149" s="74">
        <v>182</v>
      </c>
      <c r="C1149" s="74" t="s">
        <v>1745</v>
      </c>
      <c r="D1149" s="74">
        <v>182901</v>
      </c>
      <c r="E1149" s="74" t="s">
        <v>2203</v>
      </c>
      <c r="F1149" s="74">
        <v>142874028</v>
      </c>
      <c r="G1149" s="74">
        <v>144608488</v>
      </c>
      <c r="H1149" s="75">
        <v>142874028</v>
      </c>
      <c r="I1149" s="74" t="s">
        <v>2829</v>
      </c>
      <c r="J1149" s="74" t="s">
        <v>2833</v>
      </c>
      <c r="K1149" s="74">
        <v>2935990</v>
      </c>
      <c r="L1149" s="74">
        <v>0</v>
      </c>
      <c r="M1149" s="74">
        <v>145810018</v>
      </c>
      <c r="N1149" s="74">
        <v>145810018</v>
      </c>
      <c r="O1149" s="74">
        <v>142874028</v>
      </c>
      <c r="P1149" s="74">
        <v>145810018</v>
      </c>
      <c r="Q1149" s="74">
        <v>142874028</v>
      </c>
      <c r="R1149" s="74">
        <v>145810018</v>
      </c>
      <c r="S1149" s="74">
        <v>142874028</v>
      </c>
    </row>
    <row r="1150" spans="1:19" x14ac:dyDescent="0.35">
      <c r="A1150" s="74" t="s">
        <v>1156</v>
      </c>
      <c r="B1150" s="74">
        <v>182</v>
      </c>
      <c r="C1150" s="74" t="s">
        <v>1745</v>
      </c>
      <c r="D1150" s="74">
        <v>182902</v>
      </c>
      <c r="E1150" s="74" t="s">
        <v>2448</v>
      </c>
      <c r="F1150" s="74">
        <v>972662401</v>
      </c>
      <c r="G1150" s="74">
        <v>1002773489</v>
      </c>
      <c r="H1150" s="75">
        <v>972662401</v>
      </c>
      <c r="I1150" s="74" t="s">
        <v>2829</v>
      </c>
      <c r="J1150" s="74" t="s">
        <v>2833</v>
      </c>
      <c r="K1150" s="74">
        <v>5508683</v>
      </c>
      <c r="L1150" s="74">
        <v>0</v>
      </c>
      <c r="M1150" s="74">
        <v>978171084</v>
      </c>
      <c r="N1150" s="74">
        <v>978171084</v>
      </c>
      <c r="O1150" s="74">
        <v>972662401</v>
      </c>
      <c r="P1150" s="74">
        <v>978171084</v>
      </c>
      <c r="Q1150" s="74">
        <v>972662401</v>
      </c>
      <c r="R1150" s="74">
        <v>978171084</v>
      </c>
      <c r="S1150" s="74">
        <v>972662401</v>
      </c>
    </row>
    <row r="1151" spans="1:19" x14ac:dyDescent="0.35">
      <c r="A1151" s="74" t="s">
        <v>1157</v>
      </c>
      <c r="B1151" s="74">
        <v>182</v>
      </c>
      <c r="C1151" s="74" t="s">
        <v>1745</v>
      </c>
      <c r="D1151" s="74">
        <v>182903</v>
      </c>
      <c r="E1151" s="74" t="s">
        <v>2630</v>
      </c>
      <c r="F1151" s="74">
        <v>780555741</v>
      </c>
      <c r="G1151" s="74">
        <v>811697611</v>
      </c>
      <c r="H1151" s="75">
        <v>780555741</v>
      </c>
      <c r="I1151" s="74" t="s">
        <v>2829</v>
      </c>
      <c r="J1151" s="74" t="s">
        <v>2833</v>
      </c>
      <c r="K1151" s="74">
        <v>34887775</v>
      </c>
      <c r="L1151" s="74">
        <v>0</v>
      </c>
      <c r="M1151" s="74">
        <v>815443516</v>
      </c>
      <c r="N1151" s="74">
        <v>815443516</v>
      </c>
      <c r="O1151" s="74">
        <v>780555741</v>
      </c>
      <c r="P1151" s="74">
        <v>815443516</v>
      </c>
      <c r="Q1151" s="74">
        <v>780555741</v>
      </c>
      <c r="R1151" s="74">
        <v>815443516</v>
      </c>
      <c r="S1151" s="74">
        <v>780555741</v>
      </c>
    </row>
    <row r="1152" spans="1:19" x14ac:dyDescent="0.35">
      <c r="A1152" s="74" t="s">
        <v>1158</v>
      </c>
      <c r="B1152" s="74">
        <v>182</v>
      </c>
      <c r="C1152" s="74" t="s">
        <v>1745</v>
      </c>
      <c r="D1152" s="74">
        <v>182904</v>
      </c>
      <c r="E1152" s="74" t="s">
        <v>2204</v>
      </c>
      <c r="F1152" s="74">
        <v>263497349</v>
      </c>
      <c r="G1152" s="74">
        <v>273468729</v>
      </c>
      <c r="H1152" s="75">
        <v>263497349</v>
      </c>
      <c r="I1152" s="74" t="s">
        <v>2829</v>
      </c>
      <c r="J1152" s="74" t="s">
        <v>2833</v>
      </c>
      <c r="K1152" s="74">
        <v>7433167</v>
      </c>
      <c r="L1152" s="74">
        <v>0</v>
      </c>
      <c r="M1152" s="74">
        <v>270930516</v>
      </c>
      <c r="N1152" s="74">
        <v>270930516</v>
      </c>
      <c r="O1152" s="74">
        <v>263497349</v>
      </c>
      <c r="P1152" s="74">
        <v>270930516</v>
      </c>
      <c r="Q1152" s="74">
        <v>263497349</v>
      </c>
      <c r="R1152" s="74">
        <v>270930516</v>
      </c>
      <c r="S1152" s="74">
        <v>263497349</v>
      </c>
    </row>
    <row r="1153" spans="1:19" x14ac:dyDescent="0.35">
      <c r="A1153" s="74" t="s">
        <v>1159</v>
      </c>
      <c r="B1153" s="74">
        <v>182</v>
      </c>
      <c r="C1153" s="74" t="s">
        <v>1745</v>
      </c>
      <c r="D1153" s="74">
        <v>182905</v>
      </c>
      <c r="E1153" s="74" t="s">
        <v>2631</v>
      </c>
      <c r="F1153" s="74">
        <v>52545706</v>
      </c>
      <c r="G1153" s="74">
        <v>53836134</v>
      </c>
      <c r="H1153" s="75">
        <v>52545706</v>
      </c>
      <c r="I1153" s="74" t="s">
        <v>2829</v>
      </c>
      <c r="J1153" s="74" t="s">
        <v>2833</v>
      </c>
      <c r="K1153" s="74">
        <v>1494306</v>
      </c>
      <c r="L1153" s="74">
        <v>0</v>
      </c>
      <c r="M1153" s="74">
        <v>54040012</v>
      </c>
      <c r="N1153" s="74">
        <v>54040012</v>
      </c>
      <c r="O1153" s="74">
        <v>52545706</v>
      </c>
      <c r="P1153" s="74">
        <v>54040012</v>
      </c>
      <c r="Q1153" s="74">
        <v>52545706</v>
      </c>
      <c r="R1153" s="74">
        <v>54040012</v>
      </c>
      <c r="S1153" s="74">
        <v>52545706</v>
      </c>
    </row>
    <row r="1154" spans="1:19" x14ac:dyDescent="0.35">
      <c r="A1154" s="74" t="s">
        <v>1160</v>
      </c>
      <c r="B1154" s="74">
        <v>182</v>
      </c>
      <c r="C1154" s="74" t="s">
        <v>1745</v>
      </c>
      <c r="D1154" s="74">
        <v>182906</v>
      </c>
      <c r="E1154" s="74" t="s">
        <v>2632</v>
      </c>
      <c r="F1154" s="74">
        <v>535564814</v>
      </c>
      <c r="G1154" s="74">
        <v>542096097</v>
      </c>
      <c r="H1154" s="75">
        <v>535564814</v>
      </c>
      <c r="I1154" s="74" t="s">
        <v>2829</v>
      </c>
      <c r="J1154" s="74" t="s">
        <v>2833</v>
      </c>
      <c r="K1154" s="74">
        <v>2694600</v>
      </c>
      <c r="L1154" s="74">
        <v>8950216</v>
      </c>
      <c r="M1154" s="74">
        <v>538259414</v>
      </c>
      <c r="N1154" s="74">
        <v>529309198</v>
      </c>
      <c r="O1154" s="74">
        <v>526614598</v>
      </c>
      <c r="P1154" s="74">
        <v>538259414</v>
      </c>
      <c r="Q1154" s="74">
        <v>535564814</v>
      </c>
      <c r="R1154" s="74">
        <v>529309198</v>
      </c>
      <c r="S1154" s="74">
        <v>526614598</v>
      </c>
    </row>
    <row r="1155" spans="1:19" x14ac:dyDescent="0.35">
      <c r="A1155" s="74" t="s">
        <v>1161</v>
      </c>
      <c r="B1155" s="74">
        <v>182</v>
      </c>
      <c r="C1155" s="74" t="s">
        <v>1745</v>
      </c>
      <c r="D1155" s="74">
        <v>184904</v>
      </c>
      <c r="E1155" s="74" t="s">
        <v>2633</v>
      </c>
      <c r="F1155" s="74">
        <v>4610563</v>
      </c>
      <c r="G1155" s="74">
        <v>4610563</v>
      </c>
      <c r="H1155" s="75">
        <v>4610563</v>
      </c>
      <c r="I1155" s="74" t="s">
        <v>2829</v>
      </c>
      <c r="J1155" s="74" t="s">
        <v>2833</v>
      </c>
      <c r="K1155" s="74">
        <v>231700</v>
      </c>
      <c r="L1155" s="74">
        <v>0</v>
      </c>
      <c r="M1155" s="74">
        <v>4842263</v>
      </c>
      <c r="N1155" s="74">
        <v>4842263</v>
      </c>
      <c r="O1155" s="74">
        <v>4610563</v>
      </c>
      <c r="P1155" s="74">
        <v>4842263</v>
      </c>
      <c r="Q1155" s="74">
        <v>4610563</v>
      </c>
      <c r="R1155" s="74">
        <v>4842263</v>
      </c>
      <c r="S1155" s="74">
        <v>4610563</v>
      </c>
    </row>
    <row r="1156" spans="1:19" x14ac:dyDescent="0.35">
      <c r="A1156" s="74" t="s">
        <v>1162</v>
      </c>
      <c r="B1156" s="74">
        <v>183</v>
      </c>
      <c r="C1156" s="74" t="s">
        <v>1746</v>
      </c>
      <c r="D1156" s="74">
        <v>102906</v>
      </c>
      <c r="E1156" s="74" t="s">
        <v>2352</v>
      </c>
      <c r="F1156" s="74">
        <v>116310285</v>
      </c>
      <c r="G1156" s="74">
        <v>116310285</v>
      </c>
      <c r="H1156" s="75">
        <v>116310285</v>
      </c>
      <c r="I1156" s="74" t="s">
        <v>2829</v>
      </c>
      <c r="J1156" s="74" t="s">
        <v>2832</v>
      </c>
      <c r="K1156" s="74">
        <v>5116480</v>
      </c>
      <c r="L1156" s="74">
        <v>5191880</v>
      </c>
      <c r="M1156" s="74">
        <v>121426765</v>
      </c>
      <c r="N1156" s="74">
        <v>116234885</v>
      </c>
      <c r="O1156" s="74">
        <v>111118405</v>
      </c>
      <c r="P1156" s="74">
        <v>121426765</v>
      </c>
      <c r="Q1156" s="74">
        <v>116310285</v>
      </c>
      <c r="R1156" s="74">
        <v>116234885</v>
      </c>
      <c r="S1156" s="74">
        <v>111118405</v>
      </c>
    </row>
    <row r="1157" spans="1:19" x14ac:dyDescent="0.35">
      <c r="A1157" s="74" t="s">
        <v>1163</v>
      </c>
      <c r="B1157" s="74">
        <v>183</v>
      </c>
      <c r="C1157" s="74" t="s">
        <v>1746</v>
      </c>
      <c r="D1157" s="74">
        <v>183901</v>
      </c>
      <c r="E1157" s="74" t="s">
        <v>2634</v>
      </c>
      <c r="F1157" s="74">
        <v>365349099</v>
      </c>
      <c r="G1157" s="74">
        <v>365349099</v>
      </c>
      <c r="H1157" s="75">
        <v>365349099</v>
      </c>
      <c r="I1157" s="74" t="s">
        <v>2829</v>
      </c>
      <c r="J1157" s="74" t="s">
        <v>2832</v>
      </c>
      <c r="K1157" s="74">
        <v>5716250</v>
      </c>
      <c r="L1157" s="74">
        <v>7087710</v>
      </c>
      <c r="M1157" s="74">
        <v>371065349</v>
      </c>
      <c r="N1157" s="74">
        <v>363977639</v>
      </c>
      <c r="O1157" s="74">
        <v>358261389</v>
      </c>
      <c r="P1157" s="74">
        <v>371065349</v>
      </c>
      <c r="Q1157" s="74">
        <v>365349099</v>
      </c>
      <c r="R1157" s="74">
        <v>363977639</v>
      </c>
      <c r="S1157" s="74">
        <v>358261389</v>
      </c>
    </row>
    <row r="1158" spans="1:19" x14ac:dyDescent="0.35">
      <c r="A1158" s="74" t="s">
        <v>1164</v>
      </c>
      <c r="B1158" s="74">
        <v>183</v>
      </c>
      <c r="C1158" s="74" t="s">
        <v>1746</v>
      </c>
      <c r="D1158" s="74">
        <v>183902</v>
      </c>
      <c r="E1158" s="74" t="s">
        <v>2635</v>
      </c>
      <c r="F1158" s="74">
        <v>2525311625</v>
      </c>
      <c r="G1158" s="74">
        <v>2598909732</v>
      </c>
      <c r="H1158" s="75">
        <v>2525311625</v>
      </c>
      <c r="I1158" s="74" t="s">
        <v>2829</v>
      </c>
      <c r="J1158" s="74" t="s">
        <v>2833</v>
      </c>
      <c r="K1158" s="74">
        <v>39000730</v>
      </c>
      <c r="L1158" s="74">
        <v>45924285</v>
      </c>
      <c r="M1158" s="74">
        <v>2564312355</v>
      </c>
      <c r="N1158" s="74">
        <v>2518388070</v>
      </c>
      <c r="O1158" s="74">
        <v>2479387340</v>
      </c>
      <c r="P1158" s="74">
        <v>2564312355</v>
      </c>
      <c r="Q1158" s="74">
        <v>2525311625</v>
      </c>
      <c r="R1158" s="74">
        <v>2518388070</v>
      </c>
      <c r="S1158" s="74">
        <v>2479387340</v>
      </c>
    </row>
    <row r="1159" spans="1:19" x14ac:dyDescent="0.35">
      <c r="A1159" s="74" t="s">
        <v>1165</v>
      </c>
      <c r="B1159" s="74">
        <v>183</v>
      </c>
      <c r="C1159" s="74" t="s">
        <v>1746</v>
      </c>
      <c r="D1159" s="74">
        <v>183904</v>
      </c>
      <c r="E1159" s="74" t="s">
        <v>2636</v>
      </c>
      <c r="F1159" s="74">
        <v>158375967</v>
      </c>
      <c r="G1159" s="74">
        <v>158375967</v>
      </c>
      <c r="H1159" s="75">
        <v>158375967</v>
      </c>
      <c r="I1159" s="74" t="s">
        <v>2829</v>
      </c>
      <c r="J1159" s="74" t="s">
        <v>2832</v>
      </c>
      <c r="K1159" s="74">
        <v>4742840</v>
      </c>
      <c r="L1159" s="74">
        <v>5009140</v>
      </c>
      <c r="M1159" s="74">
        <v>163118807</v>
      </c>
      <c r="N1159" s="74">
        <v>158109667</v>
      </c>
      <c r="O1159" s="74">
        <v>153366827</v>
      </c>
      <c r="P1159" s="74">
        <v>163118807</v>
      </c>
      <c r="Q1159" s="74">
        <v>158375967</v>
      </c>
      <c r="R1159" s="74">
        <v>158109667</v>
      </c>
      <c r="S1159" s="74">
        <v>153366827</v>
      </c>
    </row>
    <row r="1160" spans="1:19" x14ac:dyDescent="0.35">
      <c r="A1160" s="74" t="s">
        <v>1166</v>
      </c>
      <c r="B1160" s="74">
        <v>183</v>
      </c>
      <c r="C1160" s="74" t="s">
        <v>1746</v>
      </c>
      <c r="D1160" s="74">
        <v>201910</v>
      </c>
      <c r="E1160" s="74" t="s">
        <v>2637</v>
      </c>
      <c r="F1160" s="74">
        <v>65422360</v>
      </c>
      <c r="G1160" s="74">
        <v>65422360</v>
      </c>
      <c r="H1160" s="75">
        <v>65422360</v>
      </c>
      <c r="I1160" s="74" t="s">
        <v>2829</v>
      </c>
      <c r="J1160" s="74" t="s">
        <v>2832</v>
      </c>
      <c r="K1160" s="74">
        <v>462770</v>
      </c>
      <c r="L1160" s="74">
        <v>538895</v>
      </c>
      <c r="M1160" s="74">
        <v>65885130</v>
      </c>
      <c r="N1160" s="74">
        <v>65346235</v>
      </c>
      <c r="O1160" s="74">
        <v>64883465</v>
      </c>
      <c r="P1160" s="74">
        <v>65885130</v>
      </c>
      <c r="Q1160" s="74">
        <v>65422360</v>
      </c>
      <c r="R1160" s="74">
        <v>65346235</v>
      </c>
      <c r="S1160" s="74">
        <v>64883465</v>
      </c>
    </row>
    <row r="1161" spans="1:19" x14ac:dyDescent="0.35">
      <c r="A1161" s="74" t="s">
        <v>1167</v>
      </c>
      <c r="B1161" s="74">
        <v>183</v>
      </c>
      <c r="C1161" s="74" t="s">
        <v>1746</v>
      </c>
      <c r="D1161" s="74">
        <v>210902</v>
      </c>
      <c r="E1161" s="74" t="s">
        <v>2638</v>
      </c>
      <c r="F1161" s="74">
        <v>25270191</v>
      </c>
      <c r="G1161" s="74">
        <v>25270191</v>
      </c>
      <c r="H1161" s="75">
        <v>25270191</v>
      </c>
      <c r="I1161" s="74" t="s">
        <v>2829</v>
      </c>
      <c r="J1161" s="74" t="s">
        <v>2832</v>
      </c>
      <c r="K1161" s="74">
        <v>271810</v>
      </c>
      <c r="L1161" s="74">
        <v>233600</v>
      </c>
      <c r="M1161" s="74">
        <v>25542001</v>
      </c>
      <c r="N1161" s="74">
        <v>25308401</v>
      </c>
      <c r="O1161" s="74">
        <v>25036591</v>
      </c>
      <c r="P1161" s="74">
        <v>25542001</v>
      </c>
      <c r="Q1161" s="74">
        <v>25270191</v>
      </c>
      <c r="R1161" s="74">
        <v>25308401</v>
      </c>
      <c r="S1161" s="74">
        <v>25036591</v>
      </c>
    </row>
    <row r="1162" spans="1:19" x14ac:dyDescent="0.35">
      <c r="A1162" s="74" t="s">
        <v>1168</v>
      </c>
      <c r="B1162" s="74">
        <v>183</v>
      </c>
      <c r="C1162" s="74" t="s">
        <v>1746</v>
      </c>
      <c r="D1162" s="74">
        <v>210904</v>
      </c>
      <c r="E1162" s="74" t="s">
        <v>2639</v>
      </c>
      <c r="F1162" s="74">
        <v>1607204</v>
      </c>
      <c r="G1162" s="74">
        <v>1607204</v>
      </c>
      <c r="H1162" s="75">
        <v>1607204</v>
      </c>
      <c r="I1162" s="74" t="s">
        <v>2829</v>
      </c>
      <c r="J1162" s="74" t="s">
        <v>2832</v>
      </c>
      <c r="K1162" s="74">
        <v>160000</v>
      </c>
      <c r="L1162" s="74">
        <v>0</v>
      </c>
      <c r="M1162" s="74">
        <v>1767204</v>
      </c>
      <c r="N1162" s="74">
        <v>1767204</v>
      </c>
      <c r="O1162" s="74">
        <v>1607204</v>
      </c>
      <c r="P1162" s="74">
        <v>1767204</v>
      </c>
      <c r="Q1162" s="74">
        <v>1607204</v>
      </c>
      <c r="R1162" s="74">
        <v>1767204</v>
      </c>
      <c r="S1162" s="74">
        <v>1607204</v>
      </c>
    </row>
    <row r="1163" spans="1:19" x14ac:dyDescent="0.35">
      <c r="A1163" s="74" t="s">
        <v>1169</v>
      </c>
      <c r="B1163" s="74">
        <v>184</v>
      </c>
      <c r="C1163" s="74" t="s">
        <v>1747</v>
      </c>
      <c r="D1163" s="74">
        <v>111901</v>
      </c>
      <c r="E1163" s="74" t="s">
        <v>2411</v>
      </c>
      <c r="F1163" s="74">
        <v>99891674</v>
      </c>
      <c r="G1163" s="74">
        <v>99891674</v>
      </c>
      <c r="H1163" s="75">
        <v>99891674</v>
      </c>
      <c r="I1163" s="74" t="s">
        <v>2829</v>
      </c>
      <c r="J1163" s="74" t="s">
        <v>2832</v>
      </c>
      <c r="K1163" s="74">
        <v>2438057</v>
      </c>
      <c r="L1163" s="74">
        <v>0</v>
      </c>
      <c r="M1163" s="74">
        <v>102329731</v>
      </c>
      <c r="N1163" s="74">
        <v>102329731</v>
      </c>
      <c r="O1163" s="74">
        <v>99891674</v>
      </c>
      <c r="P1163" s="74">
        <v>102329731</v>
      </c>
      <c r="Q1163" s="74">
        <v>99891674</v>
      </c>
      <c r="R1163" s="74">
        <v>102329731</v>
      </c>
      <c r="S1163" s="74">
        <v>99891674</v>
      </c>
    </row>
    <row r="1164" spans="1:19" x14ac:dyDescent="0.35">
      <c r="A1164" s="74" t="s">
        <v>1170</v>
      </c>
      <c r="B1164" s="74">
        <v>184</v>
      </c>
      <c r="C1164" s="74" t="s">
        <v>1747</v>
      </c>
      <c r="D1164" s="74">
        <v>111902</v>
      </c>
      <c r="E1164" s="74" t="s">
        <v>2202</v>
      </c>
      <c r="F1164" s="74">
        <v>9531286</v>
      </c>
      <c r="G1164" s="74">
        <v>9531286</v>
      </c>
      <c r="H1164" s="75">
        <v>9531286</v>
      </c>
      <c r="I1164" s="74" t="s">
        <v>2829</v>
      </c>
      <c r="J1164" s="74" t="s">
        <v>2832</v>
      </c>
      <c r="K1164" s="74">
        <v>40000</v>
      </c>
      <c r="L1164" s="74">
        <v>0</v>
      </c>
      <c r="M1164" s="74">
        <v>9571286</v>
      </c>
      <c r="N1164" s="74">
        <v>9571286</v>
      </c>
      <c r="O1164" s="74">
        <v>9531286</v>
      </c>
      <c r="P1164" s="74">
        <v>9571286</v>
      </c>
      <c r="Q1164" s="74">
        <v>9531286</v>
      </c>
      <c r="R1164" s="74">
        <v>9571286</v>
      </c>
      <c r="S1164" s="74">
        <v>9531286</v>
      </c>
    </row>
    <row r="1165" spans="1:19" x14ac:dyDescent="0.35">
      <c r="A1165" s="74" t="s">
        <v>1171</v>
      </c>
      <c r="B1165" s="74">
        <v>184</v>
      </c>
      <c r="C1165" s="74" t="s">
        <v>1747</v>
      </c>
      <c r="D1165" s="74">
        <v>119903</v>
      </c>
      <c r="E1165" s="74" t="s">
        <v>2447</v>
      </c>
      <c r="F1165" s="74">
        <v>47392411</v>
      </c>
      <c r="G1165" s="74">
        <v>47392411</v>
      </c>
      <c r="H1165" s="75">
        <v>47392411</v>
      </c>
      <c r="I1165" s="74" t="s">
        <v>2829</v>
      </c>
      <c r="J1165" s="74" t="s">
        <v>2832</v>
      </c>
      <c r="K1165" s="74">
        <v>1691730</v>
      </c>
      <c r="L1165" s="74">
        <v>0</v>
      </c>
      <c r="M1165" s="74">
        <v>49084141</v>
      </c>
      <c r="N1165" s="74">
        <v>49084141</v>
      </c>
      <c r="O1165" s="74">
        <v>47392411</v>
      </c>
      <c r="P1165" s="74">
        <v>49084141</v>
      </c>
      <c r="Q1165" s="74">
        <v>47392411</v>
      </c>
      <c r="R1165" s="74">
        <v>49084141</v>
      </c>
      <c r="S1165" s="74">
        <v>47392411</v>
      </c>
    </row>
    <row r="1166" spans="1:19" x14ac:dyDescent="0.35">
      <c r="A1166" s="74" t="s">
        <v>1172</v>
      </c>
      <c r="B1166" s="74">
        <v>184</v>
      </c>
      <c r="C1166" s="74" t="s">
        <v>1747</v>
      </c>
      <c r="D1166" s="74">
        <v>182903</v>
      </c>
      <c r="E1166" s="74" t="s">
        <v>2630</v>
      </c>
      <c r="F1166" s="74">
        <v>11987489</v>
      </c>
      <c r="G1166" s="74">
        <v>11987489</v>
      </c>
      <c r="H1166" s="75">
        <v>11987489</v>
      </c>
      <c r="I1166" s="74" t="s">
        <v>2829</v>
      </c>
      <c r="J1166" s="74" t="s">
        <v>2832</v>
      </c>
      <c r="K1166" s="74">
        <v>224300</v>
      </c>
      <c r="L1166" s="74">
        <v>0</v>
      </c>
      <c r="M1166" s="74">
        <v>12211789</v>
      </c>
      <c r="N1166" s="74">
        <v>12211789</v>
      </c>
      <c r="O1166" s="74">
        <v>11987489</v>
      </c>
      <c r="P1166" s="74">
        <v>12211789</v>
      </c>
      <c r="Q1166" s="74">
        <v>11987489</v>
      </c>
      <c r="R1166" s="74">
        <v>12211789</v>
      </c>
      <c r="S1166" s="74">
        <v>11987489</v>
      </c>
    </row>
    <row r="1167" spans="1:19" x14ac:dyDescent="0.35">
      <c r="A1167" s="74" t="s">
        <v>1173</v>
      </c>
      <c r="B1167" s="74">
        <v>184</v>
      </c>
      <c r="C1167" s="74" t="s">
        <v>1747</v>
      </c>
      <c r="D1167" s="74">
        <v>184901</v>
      </c>
      <c r="E1167" s="74" t="s">
        <v>2640</v>
      </c>
      <c r="F1167" s="74">
        <v>122310022</v>
      </c>
      <c r="G1167" s="74">
        <v>122310022</v>
      </c>
      <c r="H1167" s="75">
        <v>122310022</v>
      </c>
      <c r="I1167" s="74" t="s">
        <v>2829</v>
      </c>
      <c r="J1167" s="74" t="s">
        <v>2832</v>
      </c>
      <c r="K1167" s="74">
        <v>4454884</v>
      </c>
      <c r="L1167" s="74">
        <v>0</v>
      </c>
      <c r="M1167" s="74">
        <v>126764906</v>
      </c>
      <c r="N1167" s="74">
        <v>126764906</v>
      </c>
      <c r="O1167" s="74">
        <v>122310022</v>
      </c>
      <c r="P1167" s="74">
        <v>126764906</v>
      </c>
      <c r="Q1167" s="74">
        <v>122310022</v>
      </c>
      <c r="R1167" s="74">
        <v>126764906</v>
      </c>
      <c r="S1167" s="74">
        <v>122310022</v>
      </c>
    </row>
    <row r="1168" spans="1:19" x14ac:dyDescent="0.35">
      <c r="A1168" s="74" t="s">
        <v>1174</v>
      </c>
      <c r="B1168" s="74">
        <v>184</v>
      </c>
      <c r="C1168" s="74" t="s">
        <v>1747</v>
      </c>
      <c r="D1168" s="74">
        <v>184902</v>
      </c>
      <c r="E1168" s="74" t="s">
        <v>2641</v>
      </c>
      <c r="F1168" s="74">
        <v>951136552</v>
      </c>
      <c r="G1168" s="74">
        <v>951136552</v>
      </c>
      <c r="H1168" s="75">
        <v>951136552</v>
      </c>
      <c r="I1168" s="74" t="s">
        <v>2829</v>
      </c>
      <c r="J1168" s="74" t="s">
        <v>2832</v>
      </c>
      <c r="K1168" s="74">
        <v>41292587</v>
      </c>
      <c r="L1168" s="74">
        <v>0</v>
      </c>
      <c r="M1168" s="74">
        <v>992429139</v>
      </c>
      <c r="N1168" s="74">
        <v>992429139</v>
      </c>
      <c r="O1168" s="74">
        <v>951136552</v>
      </c>
      <c r="P1168" s="74">
        <v>992429139</v>
      </c>
      <c r="Q1168" s="74">
        <v>951136552</v>
      </c>
      <c r="R1168" s="74">
        <v>992429139</v>
      </c>
      <c r="S1168" s="74">
        <v>951136552</v>
      </c>
    </row>
    <row r="1169" spans="1:19" x14ac:dyDescent="0.35">
      <c r="A1169" s="74" t="s">
        <v>1175</v>
      </c>
      <c r="B1169" s="74">
        <v>184</v>
      </c>
      <c r="C1169" s="74" t="s">
        <v>1747</v>
      </c>
      <c r="D1169" s="74">
        <v>184903</v>
      </c>
      <c r="E1169" s="74" t="s">
        <v>2642</v>
      </c>
      <c r="F1169" s="74">
        <v>4289046895</v>
      </c>
      <c r="G1169" s="74">
        <v>4289046895</v>
      </c>
      <c r="H1169" s="75">
        <v>4289046895</v>
      </c>
      <c r="I1169" s="74" t="s">
        <v>2829</v>
      </c>
      <c r="J1169" s="74" t="s">
        <v>2832</v>
      </c>
      <c r="K1169" s="74">
        <v>117130871</v>
      </c>
      <c r="L1169" s="74">
        <v>0</v>
      </c>
      <c r="M1169" s="74">
        <v>4406177766</v>
      </c>
      <c r="N1169" s="74">
        <v>4406177766</v>
      </c>
      <c r="O1169" s="74">
        <v>4289046895</v>
      </c>
      <c r="P1169" s="74">
        <v>4406177766</v>
      </c>
      <c r="Q1169" s="74">
        <v>4289046895</v>
      </c>
      <c r="R1169" s="74">
        <v>4406177766</v>
      </c>
      <c r="S1169" s="74">
        <v>4289046895</v>
      </c>
    </row>
    <row r="1170" spans="1:19" x14ac:dyDescent="0.35">
      <c r="A1170" s="74" t="s">
        <v>1176</v>
      </c>
      <c r="B1170" s="74">
        <v>184</v>
      </c>
      <c r="C1170" s="74" t="s">
        <v>1747</v>
      </c>
      <c r="D1170" s="74">
        <v>184904</v>
      </c>
      <c r="E1170" s="74" t="s">
        <v>2633</v>
      </c>
      <c r="F1170" s="74">
        <v>357821050</v>
      </c>
      <c r="G1170" s="74">
        <v>357821050</v>
      </c>
      <c r="H1170" s="75">
        <v>357821050</v>
      </c>
      <c r="I1170" s="74" t="s">
        <v>2829</v>
      </c>
      <c r="J1170" s="74" t="s">
        <v>2832</v>
      </c>
      <c r="K1170" s="74">
        <v>10105195</v>
      </c>
      <c r="L1170" s="74">
        <v>0</v>
      </c>
      <c r="M1170" s="74">
        <v>367926245</v>
      </c>
      <c r="N1170" s="74">
        <v>367926245</v>
      </c>
      <c r="O1170" s="74">
        <v>357821050</v>
      </c>
      <c r="P1170" s="74">
        <v>367926245</v>
      </c>
      <c r="Q1170" s="74">
        <v>357821050</v>
      </c>
      <c r="R1170" s="74">
        <v>367926245</v>
      </c>
      <c r="S1170" s="74">
        <v>357821050</v>
      </c>
    </row>
    <row r="1171" spans="1:19" x14ac:dyDescent="0.35">
      <c r="A1171" s="74" t="s">
        <v>1177</v>
      </c>
      <c r="B1171" s="74">
        <v>184</v>
      </c>
      <c r="C1171" s="74" t="s">
        <v>1747</v>
      </c>
      <c r="D1171" s="74">
        <v>184907</v>
      </c>
      <c r="E1171" s="74" t="s">
        <v>2643</v>
      </c>
      <c r="F1171" s="74">
        <v>3168044351</v>
      </c>
      <c r="G1171" s="74">
        <v>3168044351</v>
      </c>
      <c r="H1171" s="75">
        <v>3168044351</v>
      </c>
      <c r="I1171" s="74" t="s">
        <v>2829</v>
      </c>
      <c r="J1171" s="74" t="s">
        <v>2832</v>
      </c>
      <c r="K1171" s="74">
        <v>63435860</v>
      </c>
      <c r="L1171" s="74">
        <v>0</v>
      </c>
      <c r="M1171" s="74">
        <v>3231480211</v>
      </c>
      <c r="N1171" s="74">
        <v>3231480211</v>
      </c>
      <c r="O1171" s="74">
        <v>3168044351</v>
      </c>
      <c r="P1171" s="74">
        <v>3231480211</v>
      </c>
      <c r="Q1171" s="74">
        <v>3168044351</v>
      </c>
      <c r="R1171" s="74">
        <v>3231480211</v>
      </c>
      <c r="S1171" s="74">
        <v>3168044351</v>
      </c>
    </row>
    <row r="1172" spans="1:19" x14ac:dyDescent="0.35">
      <c r="A1172" s="74" t="s">
        <v>1178</v>
      </c>
      <c r="B1172" s="74">
        <v>184</v>
      </c>
      <c r="C1172" s="74" t="s">
        <v>1747</v>
      </c>
      <c r="D1172" s="74">
        <v>184908</v>
      </c>
      <c r="E1172" s="74" t="s">
        <v>2644</v>
      </c>
      <c r="F1172" s="74">
        <v>341065423</v>
      </c>
      <c r="G1172" s="74">
        <v>341065423</v>
      </c>
      <c r="H1172" s="75">
        <v>341065423</v>
      </c>
      <c r="I1172" s="74" t="s">
        <v>2829</v>
      </c>
      <c r="J1172" s="74" t="s">
        <v>2832</v>
      </c>
      <c r="K1172" s="74">
        <v>11526766</v>
      </c>
      <c r="L1172" s="74">
        <v>0</v>
      </c>
      <c r="M1172" s="74">
        <v>352592189</v>
      </c>
      <c r="N1172" s="74">
        <v>352592189</v>
      </c>
      <c r="O1172" s="74">
        <v>341065423</v>
      </c>
      <c r="P1172" s="74">
        <v>352592189</v>
      </c>
      <c r="Q1172" s="74">
        <v>341065423</v>
      </c>
      <c r="R1172" s="74">
        <v>352592189</v>
      </c>
      <c r="S1172" s="74">
        <v>341065423</v>
      </c>
    </row>
    <row r="1173" spans="1:19" x14ac:dyDescent="0.35">
      <c r="A1173" s="74" t="s">
        <v>1179</v>
      </c>
      <c r="B1173" s="74">
        <v>184</v>
      </c>
      <c r="C1173" s="74" t="s">
        <v>1747</v>
      </c>
      <c r="D1173" s="74">
        <v>184909</v>
      </c>
      <c r="E1173" s="74" t="s">
        <v>2645</v>
      </c>
      <c r="F1173" s="74">
        <v>642723474</v>
      </c>
      <c r="G1173" s="74">
        <v>642723474</v>
      </c>
      <c r="H1173" s="75">
        <v>642723474</v>
      </c>
      <c r="I1173" s="74" t="s">
        <v>2829</v>
      </c>
      <c r="J1173" s="74" t="s">
        <v>2832</v>
      </c>
      <c r="K1173" s="74">
        <v>14710480</v>
      </c>
      <c r="L1173" s="74">
        <v>0</v>
      </c>
      <c r="M1173" s="74">
        <v>657433954</v>
      </c>
      <c r="N1173" s="74">
        <v>657433954</v>
      </c>
      <c r="O1173" s="74">
        <v>642723474</v>
      </c>
      <c r="P1173" s="74">
        <v>657433954</v>
      </c>
      <c r="Q1173" s="74">
        <v>642723474</v>
      </c>
      <c r="R1173" s="74">
        <v>657433954</v>
      </c>
      <c r="S1173" s="74">
        <v>642723474</v>
      </c>
    </row>
    <row r="1174" spans="1:19" x14ac:dyDescent="0.35">
      <c r="A1174" s="74" t="s">
        <v>1180</v>
      </c>
      <c r="B1174" s="74">
        <v>184</v>
      </c>
      <c r="C1174" s="74" t="s">
        <v>1747</v>
      </c>
      <c r="D1174" s="74">
        <v>184911</v>
      </c>
      <c r="E1174" s="74" t="s">
        <v>2646</v>
      </c>
      <c r="F1174" s="74">
        <v>173859728</v>
      </c>
      <c r="G1174" s="74">
        <v>182656831</v>
      </c>
      <c r="H1174" s="75">
        <v>173859728</v>
      </c>
      <c r="I1174" s="74" t="s">
        <v>2829</v>
      </c>
      <c r="J1174" s="74" t="s">
        <v>2837</v>
      </c>
      <c r="K1174" s="74">
        <v>4030680</v>
      </c>
      <c r="L1174" s="74">
        <v>0</v>
      </c>
      <c r="M1174" s="74">
        <v>177890408</v>
      </c>
      <c r="N1174" s="74">
        <v>177890408</v>
      </c>
      <c r="O1174" s="74">
        <v>173859728</v>
      </c>
      <c r="P1174" s="74">
        <v>177890408</v>
      </c>
      <c r="Q1174" s="74">
        <v>173859728</v>
      </c>
      <c r="R1174" s="74">
        <v>177890408</v>
      </c>
      <c r="S1174" s="74">
        <v>173859728</v>
      </c>
    </row>
    <row r="1175" spans="1:19" x14ac:dyDescent="0.35">
      <c r="A1175" s="74" t="s">
        <v>1181</v>
      </c>
      <c r="B1175" s="74">
        <v>184</v>
      </c>
      <c r="C1175" s="74" t="s">
        <v>1747</v>
      </c>
      <c r="D1175" s="74">
        <v>220915</v>
      </c>
      <c r="E1175" s="74" t="s">
        <v>2647</v>
      </c>
      <c r="F1175" s="74">
        <v>1128033687</v>
      </c>
      <c r="G1175" s="74">
        <v>1309634590</v>
      </c>
      <c r="H1175" s="75">
        <v>1128033687</v>
      </c>
      <c r="I1175" s="74" t="s">
        <v>2829</v>
      </c>
      <c r="J1175" s="74" t="s">
        <v>2837</v>
      </c>
      <c r="K1175" s="74">
        <v>37618780</v>
      </c>
      <c r="L1175" s="74">
        <v>0</v>
      </c>
      <c r="M1175" s="74">
        <v>1165924099</v>
      </c>
      <c r="N1175" s="74">
        <v>1165924099</v>
      </c>
      <c r="O1175" s="74">
        <v>1128033687</v>
      </c>
      <c r="P1175" s="74">
        <v>1165924099</v>
      </c>
      <c r="Q1175" s="74">
        <v>1128033687</v>
      </c>
      <c r="R1175" s="74">
        <v>1165924099</v>
      </c>
      <c r="S1175" s="74">
        <v>1128033687</v>
      </c>
    </row>
    <row r="1176" spans="1:19" x14ac:dyDescent="0.35">
      <c r="A1176" s="74" t="s">
        <v>1182</v>
      </c>
      <c r="B1176" s="74">
        <v>185</v>
      </c>
      <c r="C1176" s="74" t="s">
        <v>1748</v>
      </c>
      <c r="D1176" s="74">
        <v>59901</v>
      </c>
      <c r="E1176" s="74" t="s">
        <v>2016</v>
      </c>
      <c r="F1176" s="74">
        <v>11900479</v>
      </c>
      <c r="G1176" s="74">
        <v>11900479</v>
      </c>
      <c r="H1176" s="75">
        <v>11900479</v>
      </c>
      <c r="I1176" s="74" t="s">
        <v>2829</v>
      </c>
      <c r="J1176" s="74" t="s">
        <v>2833</v>
      </c>
      <c r="K1176" s="74">
        <v>19400</v>
      </c>
      <c r="L1176" s="74">
        <v>0</v>
      </c>
      <c r="M1176" s="74">
        <v>11919879</v>
      </c>
      <c r="N1176" s="74">
        <v>11919879</v>
      </c>
      <c r="O1176" s="74">
        <v>11900479</v>
      </c>
      <c r="P1176" s="74">
        <v>11919879</v>
      </c>
      <c r="Q1176" s="74">
        <v>11900479</v>
      </c>
      <c r="R1176" s="74">
        <v>11919879</v>
      </c>
      <c r="S1176" s="74">
        <v>11900479</v>
      </c>
    </row>
    <row r="1177" spans="1:19" x14ac:dyDescent="0.35">
      <c r="A1177" s="74" t="s">
        <v>1183</v>
      </c>
      <c r="B1177" s="74">
        <v>185</v>
      </c>
      <c r="C1177" s="74" t="s">
        <v>1748</v>
      </c>
      <c r="D1177" s="74">
        <v>185901</v>
      </c>
      <c r="E1177" s="74" t="s">
        <v>2648</v>
      </c>
      <c r="F1177" s="74">
        <v>109499531</v>
      </c>
      <c r="G1177" s="74">
        <v>108362452</v>
      </c>
      <c r="H1177" s="75">
        <v>109499531</v>
      </c>
      <c r="I1177" s="74" t="s">
        <v>2829</v>
      </c>
      <c r="J1177" s="74" t="s">
        <v>2833</v>
      </c>
      <c r="K1177" s="74">
        <v>3136932</v>
      </c>
      <c r="L1177" s="74">
        <v>0</v>
      </c>
      <c r="M1177" s="74">
        <v>112636463</v>
      </c>
      <c r="N1177" s="74">
        <v>112636463</v>
      </c>
      <c r="O1177" s="74">
        <v>109499531</v>
      </c>
      <c r="P1177" s="74">
        <v>126672674</v>
      </c>
      <c r="Q1177" s="74">
        <v>123535742</v>
      </c>
      <c r="R1177" s="74">
        <v>126672674</v>
      </c>
      <c r="S1177" s="74">
        <v>123535742</v>
      </c>
    </row>
    <row r="1178" spans="1:19" x14ac:dyDescent="0.35">
      <c r="A1178" s="74" t="s">
        <v>1184</v>
      </c>
      <c r="B1178" s="74">
        <v>185</v>
      </c>
      <c r="C1178" s="74" t="s">
        <v>1748</v>
      </c>
      <c r="D1178" s="74">
        <v>185902</v>
      </c>
      <c r="E1178" s="74" t="s">
        <v>1865</v>
      </c>
      <c r="F1178" s="74">
        <v>167432984</v>
      </c>
      <c r="G1178" s="74">
        <v>164419545</v>
      </c>
      <c r="H1178" s="75">
        <v>167432984</v>
      </c>
      <c r="I1178" s="74" t="s">
        <v>2829</v>
      </c>
      <c r="J1178" s="74" t="s">
        <v>2833</v>
      </c>
      <c r="K1178" s="74">
        <v>3987005</v>
      </c>
      <c r="L1178" s="74">
        <v>0</v>
      </c>
      <c r="M1178" s="74">
        <v>171419989</v>
      </c>
      <c r="N1178" s="74">
        <v>171419989</v>
      </c>
      <c r="O1178" s="74">
        <v>167432984</v>
      </c>
      <c r="P1178" s="74">
        <v>171419989</v>
      </c>
      <c r="Q1178" s="74">
        <v>167432984</v>
      </c>
      <c r="R1178" s="74">
        <v>171419989</v>
      </c>
      <c r="S1178" s="74">
        <v>167432984</v>
      </c>
    </row>
    <row r="1179" spans="1:19" x14ac:dyDescent="0.35">
      <c r="A1179" s="74" t="s">
        <v>1185</v>
      </c>
      <c r="B1179" s="74">
        <v>185</v>
      </c>
      <c r="C1179" s="74" t="s">
        <v>1748</v>
      </c>
      <c r="D1179" s="74">
        <v>185903</v>
      </c>
      <c r="E1179" s="74" t="s">
        <v>2144</v>
      </c>
      <c r="F1179" s="74">
        <v>385015204</v>
      </c>
      <c r="G1179" s="74">
        <v>379321799</v>
      </c>
      <c r="H1179" s="75">
        <v>385015204</v>
      </c>
      <c r="I1179" s="74" t="s">
        <v>2829</v>
      </c>
      <c r="J1179" s="74" t="s">
        <v>2833</v>
      </c>
      <c r="K1179" s="74">
        <v>8063012</v>
      </c>
      <c r="L1179" s="74">
        <v>0</v>
      </c>
      <c r="M1179" s="74">
        <v>393078216</v>
      </c>
      <c r="N1179" s="74">
        <v>393078216</v>
      </c>
      <c r="O1179" s="74">
        <v>385015204</v>
      </c>
      <c r="P1179" s="74">
        <v>570263096</v>
      </c>
      <c r="Q1179" s="74">
        <v>562200084</v>
      </c>
      <c r="R1179" s="74">
        <v>570263096</v>
      </c>
      <c r="S1179" s="74">
        <v>562200084</v>
      </c>
    </row>
    <row r="1180" spans="1:19" x14ac:dyDescent="0.35">
      <c r="A1180" s="74" t="s">
        <v>1186</v>
      </c>
      <c r="B1180" s="74">
        <v>185</v>
      </c>
      <c r="C1180" s="74" t="s">
        <v>1748</v>
      </c>
      <c r="D1180" s="74">
        <v>185904</v>
      </c>
      <c r="E1180" s="74" t="s">
        <v>2018</v>
      </c>
      <c r="F1180" s="74">
        <v>62827383</v>
      </c>
      <c r="G1180" s="74">
        <v>54627298</v>
      </c>
      <c r="H1180" s="75">
        <v>62827383</v>
      </c>
      <c r="I1180" s="74" t="s">
        <v>2829</v>
      </c>
      <c r="J1180" s="74" t="s">
        <v>2835</v>
      </c>
      <c r="K1180" s="74">
        <v>1096968</v>
      </c>
      <c r="L1180" s="74">
        <v>0</v>
      </c>
      <c r="M1180" s="74">
        <v>63924351</v>
      </c>
      <c r="N1180" s="74">
        <v>63924351</v>
      </c>
      <c r="O1180" s="74">
        <v>62827383</v>
      </c>
      <c r="P1180" s="74">
        <v>63924351</v>
      </c>
      <c r="Q1180" s="74">
        <v>62827383</v>
      </c>
      <c r="R1180" s="74">
        <v>63924351</v>
      </c>
      <c r="S1180" s="74">
        <v>62827383</v>
      </c>
    </row>
    <row r="1181" spans="1:19" x14ac:dyDescent="0.35">
      <c r="A1181" s="74" t="s">
        <v>1187</v>
      </c>
      <c r="B1181" s="74">
        <v>186</v>
      </c>
      <c r="C1181" s="74" t="s">
        <v>1749</v>
      </c>
      <c r="D1181" s="74">
        <v>186901</v>
      </c>
      <c r="E1181" s="74" t="s">
        <v>2649</v>
      </c>
      <c r="F1181" s="74">
        <v>364934239</v>
      </c>
      <c r="G1181" s="74">
        <v>364934239</v>
      </c>
      <c r="H1181" s="75">
        <v>364934239</v>
      </c>
      <c r="I1181" s="74" t="s">
        <v>2829</v>
      </c>
      <c r="J1181" s="74" t="s">
        <v>2832</v>
      </c>
      <c r="K1181" s="74">
        <v>586600</v>
      </c>
      <c r="L1181" s="74">
        <v>388550</v>
      </c>
      <c r="M1181" s="74">
        <v>365520839</v>
      </c>
      <c r="N1181" s="74">
        <v>365132289</v>
      </c>
      <c r="O1181" s="74">
        <v>364545689</v>
      </c>
      <c r="P1181" s="74">
        <v>422720839</v>
      </c>
      <c r="Q1181" s="74">
        <v>422134239</v>
      </c>
      <c r="R1181" s="74">
        <v>422332289</v>
      </c>
      <c r="S1181" s="74">
        <v>421745689</v>
      </c>
    </row>
    <row r="1182" spans="1:19" x14ac:dyDescent="0.35">
      <c r="A1182" s="74" t="s">
        <v>1188</v>
      </c>
      <c r="B1182" s="74">
        <v>186</v>
      </c>
      <c r="C1182" s="74" t="s">
        <v>1749</v>
      </c>
      <c r="D1182" s="74">
        <v>186902</v>
      </c>
      <c r="E1182" s="74" t="s">
        <v>2650</v>
      </c>
      <c r="F1182" s="74">
        <v>1615589991</v>
      </c>
      <c r="G1182" s="74">
        <v>1740199488</v>
      </c>
      <c r="H1182" s="75">
        <v>1615589991</v>
      </c>
      <c r="I1182" s="74" t="s">
        <v>2829</v>
      </c>
      <c r="J1182" s="74" t="s">
        <v>2837</v>
      </c>
      <c r="K1182" s="74">
        <v>23053880</v>
      </c>
      <c r="L1182" s="74">
        <v>19526820</v>
      </c>
      <c r="M1182" s="74">
        <v>1638643871</v>
      </c>
      <c r="N1182" s="74">
        <v>1619117051</v>
      </c>
      <c r="O1182" s="74">
        <v>1596063171</v>
      </c>
      <c r="P1182" s="74">
        <v>2031183021</v>
      </c>
      <c r="Q1182" s="74">
        <v>2008129141</v>
      </c>
      <c r="R1182" s="74">
        <v>2011656201</v>
      </c>
      <c r="S1182" s="74">
        <v>1988602321</v>
      </c>
    </row>
    <row r="1183" spans="1:19" x14ac:dyDescent="0.35">
      <c r="A1183" s="74" t="s">
        <v>1189</v>
      </c>
      <c r="B1183" s="74">
        <v>186</v>
      </c>
      <c r="C1183" s="74" t="s">
        <v>1749</v>
      </c>
      <c r="D1183" s="74">
        <v>186903</v>
      </c>
      <c r="E1183" s="74" t="s">
        <v>2651</v>
      </c>
      <c r="F1183" s="74">
        <v>967057731</v>
      </c>
      <c r="G1183" s="74">
        <v>967057731</v>
      </c>
      <c r="H1183" s="75">
        <v>967057731</v>
      </c>
      <c r="I1183" s="74" t="s">
        <v>2829</v>
      </c>
      <c r="J1183" s="74" t="s">
        <v>2832</v>
      </c>
      <c r="K1183" s="74">
        <v>3045130</v>
      </c>
      <c r="L1183" s="74">
        <v>2090765</v>
      </c>
      <c r="M1183" s="74">
        <v>970102861</v>
      </c>
      <c r="N1183" s="74">
        <v>968012096</v>
      </c>
      <c r="O1183" s="74">
        <v>964966966</v>
      </c>
      <c r="P1183" s="74">
        <v>1217102861</v>
      </c>
      <c r="Q1183" s="74">
        <v>1214057731</v>
      </c>
      <c r="R1183" s="74">
        <v>1215012096</v>
      </c>
      <c r="S1183" s="74">
        <v>1211966966</v>
      </c>
    </row>
    <row r="1184" spans="1:19" x14ac:dyDescent="0.35">
      <c r="A1184" s="74" t="s">
        <v>1190</v>
      </c>
      <c r="B1184" s="74">
        <v>187</v>
      </c>
      <c r="C1184" s="74" t="s">
        <v>1750</v>
      </c>
      <c r="D1184" s="74">
        <v>187901</v>
      </c>
      <c r="E1184" s="74" t="s">
        <v>2652</v>
      </c>
      <c r="F1184" s="74">
        <v>267738833</v>
      </c>
      <c r="G1184" s="74">
        <v>267738833</v>
      </c>
      <c r="H1184" s="75">
        <v>267738833</v>
      </c>
      <c r="I1184" s="74" t="s">
        <v>2829</v>
      </c>
      <c r="J1184" s="74" t="s">
        <v>2832</v>
      </c>
      <c r="K1184" s="74">
        <v>4545161</v>
      </c>
      <c r="L1184" s="74">
        <v>4194986</v>
      </c>
      <c r="M1184" s="74">
        <v>272283994</v>
      </c>
      <c r="N1184" s="74">
        <v>268089008</v>
      </c>
      <c r="O1184" s="74">
        <v>263543847</v>
      </c>
      <c r="P1184" s="74">
        <v>272283994</v>
      </c>
      <c r="Q1184" s="74">
        <v>267738833</v>
      </c>
      <c r="R1184" s="74">
        <v>268089008</v>
      </c>
      <c r="S1184" s="74">
        <v>263543847</v>
      </c>
    </row>
    <row r="1185" spans="1:19" x14ac:dyDescent="0.35">
      <c r="A1185" s="74" t="s">
        <v>1191</v>
      </c>
      <c r="B1185" s="74">
        <v>187</v>
      </c>
      <c r="C1185" s="74" t="s">
        <v>1750</v>
      </c>
      <c r="D1185" s="74">
        <v>187903</v>
      </c>
      <c r="E1185" s="74" t="s">
        <v>2653</v>
      </c>
      <c r="F1185" s="74">
        <v>108370163</v>
      </c>
      <c r="G1185" s="74">
        <v>108370163</v>
      </c>
      <c r="H1185" s="75">
        <v>108370163</v>
      </c>
      <c r="I1185" s="74" t="s">
        <v>2829</v>
      </c>
      <c r="J1185" s="74" t="s">
        <v>2832</v>
      </c>
      <c r="K1185" s="74">
        <v>4835216</v>
      </c>
      <c r="L1185" s="74">
        <v>0</v>
      </c>
      <c r="M1185" s="74">
        <v>113205379</v>
      </c>
      <c r="N1185" s="74">
        <v>113205379</v>
      </c>
      <c r="O1185" s="74">
        <v>108370163</v>
      </c>
      <c r="P1185" s="74">
        <v>113205379</v>
      </c>
      <c r="Q1185" s="74">
        <v>108370163</v>
      </c>
      <c r="R1185" s="74">
        <v>113205379</v>
      </c>
      <c r="S1185" s="74">
        <v>108370163</v>
      </c>
    </row>
    <row r="1186" spans="1:19" x14ac:dyDescent="0.35">
      <c r="A1186" s="74" t="s">
        <v>1192</v>
      </c>
      <c r="B1186" s="74">
        <v>187</v>
      </c>
      <c r="C1186" s="74" t="s">
        <v>1750</v>
      </c>
      <c r="D1186" s="74">
        <v>187904</v>
      </c>
      <c r="E1186" s="74" t="s">
        <v>2654</v>
      </c>
      <c r="F1186" s="74">
        <v>394164614</v>
      </c>
      <c r="G1186" s="74">
        <v>394146409</v>
      </c>
      <c r="H1186" s="75">
        <v>394164614</v>
      </c>
      <c r="I1186" s="74" t="s">
        <v>2829</v>
      </c>
      <c r="J1186" s="74" t="s">
        <v>2832</v>
      </c>
      <c r="K1186" s="74">
        <v>9005123</v>
      </c>
      <c r="L1186" s="74">
        <v>7750891</v>
      </c>
      <c r="M1186" s="74">
        <v>403224205</v>
      </c>
      <c r="N1186" s="74">
        <v>395417098</v>
      </c>
      <c r="O1186" s="74">
        <v>386357507</v>
      </c>
      <c r="P1186" s="74">
        <v>586367172</v>
      </c>
      <c r="Q1186" s="74">
        <v>577307581</v>
      </c>
      <c r="R1186" s="74">
        <v>578560065</v>
      </c>
      <c r="S1186" s="74">
        <v>569500474</v>
      </c>
    </row>
    <row r="1187" spans="1:19" x14ac:dyDescent="0.35">
      <c r="A1187" s="74" t="s">
        <v>1193</v>
      </c>
      <c r="B1187" s="74">
        <v>187</v>
      </c>
      <c r="C1187" s="74" t="s">
        <v>1750</v>
      </c>
      <c r="D1187" s="74">
        <v>187906</v>
      </c>
      <c r="E1187" s="74" t="s">
        <v>2655</v>
      </c>
      <c r="F1187" s="74">
        <v>94294211</v>
      </c>
      <c r="G1187" s="74">
        <v>94294211</v>
      </c>
      <c r="H1187" s="75">
        <v>94294211</v>
      </c>
      <c r="I1187" s="74" t="s">
        <v>2829</v>
      </c>
      <c r="J1187" s="74" t="s">
        <v>2832</v>
      </c>
      <c r="K1187" s="74">
        <v>2496121</v>
      </c>
      <c r="L1187" s="74">
        <v>0</v>
      </c>
      <c r="M1187" s="74">
        <v>96790332</v>
      </c>
      <c r="N1187" s="74">
        <v>96790332</v>
      </c>
      <c r="O1187" s="74">
        <v>94294211</v>
      </c>
      <c r="P1187" s="74">
        <v>96790332</v>
      </c>
      <c r="Q1187" s="74">
        <v>94294211</v>
      </c>
      <c r="R1187" s="74">
        <v>96790332</v>
      </c>
      <c r="S1187" s="74">
        <v>94294211</v>
      </c>
    </row>
    <row r="1188" spans="1:19" x14ac:dyDescent="0.35">
      <c r="A1188" s="74" t="s">
        <v>1194</v>
      </c>
      <c r="B1188" s="74">
        <v>187</v>
      </c>
      <c r="C1188" s="74" t="s">
        <v>1750</v>
      </c>
      <c r="D1188" s="74">
        <v>187907</v>
      </c>
      <c r="E1188" s="74" t="s">
        <v>2656</v>
      </c>
      <c r="F1188" s="74">
        <v>1595172458</v>
      </c>
      <c r="G1188" s="74">
        <v>1595172458</v>
      </c>
      <c r="H1188" s="75">
        <v>1595172458</v>
      </c>
      <c r="I1188" s="74" t="s">
        <v>2829</v>
      </c>
      <c r="J1188" s="74" t="s">
        <v>2832</v>
      </c>
      <c r="K1188" s="74">
        <v>53344270</v>
      </c>
      <c r="L1188" s="74">
        <v>0</v>
      </c>
      <c r="M1188" s="74">
        <v>1648516728</v>
      </c>
      <c r="N1188" s="74">
        <v>1648516728</v>
      </c>
      <c r="O1188" s="74">
        <v>1595172458</v>
      </c>
      <c r="P1188" s="74">
        <v>1648516728</v>
      </c>
      <c r="Q1188" s="74">
        <v>1595172458</v>
      </c>
      <c r="R1188" s="74">
        <v>1648516728</v>
      </c>
      <c r="S1188" s="74">
        <v>1595172458</v>
      </c>
    </row>
    <row r="1189" spans="1:19" x14ac:dyDescent="0.35">
      <c r="A1189" s="74" t="s">
        <v>1195</v>
      </c>
      <c r="B1189" s="74">
        <v>187</v>
      </c>
      <c r="C1189" s="74" t="s">
        <v>1750</v>
      </c>
      <c r="D1189" s="74">
        <v>187910</v>
      </c>
      <c r="E1189" s="74" t="s">
        <v>2657</v>
      </c>
      <c r="F1189" s="74">
        <v>552702098</v>
      </c>
      <c r="G1189" s="74">
        <v>552702098</v>
      </c>
      <c r="H1189" s="75">
        <v>552702098</v>
      </c>
      <c r="I1189" s="74" t="s">
        <v>2829</v>
      </c>
      <c r="J1189" s="74" t="s">
        <v>2832</v>
      </c>
      <c r="K1189" s="74">
        <v>18809930</v>
      </c>
      <c r="L1189" s="74">
        <v>0</v>
      </c>
      <c r="M1189" s="74">
        <v>571512028</v>
      </c>
      <c r="N1189" s="74">
        <v>571512028</v>
      </c>
      <c r="O1189" s="74">
        <v>552702098</v>
      </c>
      <c r="P1189" s="74">
        <v>571512028</v>
      </c>
      <c r="Q1189" s="74">
        <v>552702098</v>
      </c>
      <c r="R1189" s="74">
        <v>571512028</v>
      </c>
      <c r="S1189" s="74">
        <v>552702098</v>
      </c>
    </row>
    <row r="1190" spans="1:19" x14ac:dyDescent="0.35">
      <c r="A1190" s="74" t="s">
        <v>1196</v>
      </c>
      <c r="B1190" s="74">
        <v>187</v>
      </c>
      <c r="C1190" s="74" t="s">
        <v>1750</v>
      </c>
      <c r="D1190" s="74">
        <v>229903</v>
      </c>
      <c r="E1190" s="74" t="s">
        <v>2459</v>
      </c>
      <c r="F1190" s="74">
        <v>7302622</v>
      </c>
      <c r="G1190" s="74">
        <v>7302622</v>
      </c>
      <c r="H1190" s="75">
        <v>7302622</v>
      </c>
      <c r="I1190" s="74" t="s">
        <v>2829</v>
      </c>
      <c r="J1190" s="74" t="s">
        <v>2832</v>
      </c>
      <c r="K1190" s="74">
        <v>120000</v>
      </c>
      <c r="L1190" s="74">
        <v>0</v>
      </c>
      <c r="M1190" s="74">
        <v>7422622</v>
      </c>
      <c r="N1190" s="74">
        <v>7422622</v>
      </c>
      <c r="O1190" s="74">
        <v>7302622</v>
      </c>
      <c r="P1190" s="74">
        <v>7422622</v>
      </c>
      <c r="Q1190" s="74">
        <v>7302622</v>
      </c>
      <c r="R1190" s="74">
        <v>7422622</v>
      </c>
      <c r="S1190" s="74">
        <v>7302622</v>
      </c>
    </row>
    <row r="1191" spans="1:19" x14ac:dyDescent="0.35">
      <c r="A1191" s="74" t="s">
        <v>1197</v>
      </c>
      <c r="B1191" s="74">
        <v>187</v>
      </c>
      <c r="C1191" s="74" t="s">
        <v>1750</v>
      </c>
      <c r="D1191" s="74">
        <v>229906</v>
      </c>
      <c r="E1191" s="74" t="s">
        <v>2658</v>
      </c>
      <c r="F1191" s="74">
        <v>29864027</v>
      </c>
      <c r="G1191" s="74">
        <v>29864027</v>
      </c>
      <c r="H1191" s="75">
        <v>29864027</v>
      </c>
      <c r="I1191" s="74" t="s">
        <v>2829</v>
      </c>
      <c r="J1191" s="74" t="s">
        <v>2832</v>
      </c>
      <c r="K1191" s="74">
        <v>1180021</v>
      </c>
      <c r="L1191" s="74">
        <v>0</v>
      </c>
      <c r="M1191" s="74">
        <v>31044048</v>
      </c>
      <c r="N1191" s="74">
        <v>31044048</v>
      </c>
      <c r="O1191" s="74">
        <v>29864027</v>
      </c>
      <c r="P1191" s="74">
        <v>31044048</v>
      </c>
      <c r="Q1191" s="74">
        <v>29864027</v>
      </c>
      <c r="R1191" s="74">
        <v>31044048</v>
      </c>
      <c r="S1191" s="74">
        <v>29864027</v>
      </c>
    </row>
    <row r="1192" spans="1:19" x14ac:dyDescent="0.35">
      <c r="A1192" s="74" t="s">
        <v>1198</v>
      </c>
      <c r="B1192" s="74">
        <v>188</v>
      </c>
      <c r="C1192" s="74" t="s">
        <v>2855</v>
      </c>
      <c r="D1192" s="74">
        <v>180904</v>
      </c>
      <c r="E1192" s="74" t="s">
        <v>2143</v>
      </c>
      <c r="F1192" s="74">
        <v>2967804</v>
      </c>
      <c r="G1192" s="74">
        <v>2967804</v>
      </c>
      <c r="H1192" s="75">
        <v>2967804</v>
      </c>
      <c r="I1192" s="74" t="s">
        <v>2829</v>
      </c>
      <c r="J1192" s="74" t="s">
        <v>2832</v>
      </c>
      <c r="K1192" s="74">
        <v>60000</v>
      </c>
      <c r="L1192" s="74">
        <v>0</v>
      </c>
      <c r="M1192" s="74">
        <v>3027804</v>
      </c>
      <c r="N1192" s="74">
        <v>3027804</v>
      </c>
      <c r="O1192" s="74">
        <v>2967804</v>
      </c>
      <c r="P1192" s="74">
        <v>3027804</v>
      </c>
      <c r="Q1192" s="74">
        <v>2967804</v>
      </c>
      <c r="R1192" s="74">
        <v>3027804</v>
      </c>
      <c r="S1192" s="74">
        <v>2967804</v>
      </c>
    </row>
    <row r="1193" spans="1:19" x14ac:dyDescent="0.35">
      <c r="A1193" s="74" t="s">
        <v>1199</v>
      </c>
      <c r="B1193" s="74">
        <v>188</v>
      </c>
      <c r="C1193" s="74" t="s">
        <v>2855</v>
      </c>
      <c r="D1193" s="74">
        <v>188901</v>
      </c>
      <c r="E1193" s="74" t="s">
        <v>2659</v>
      </c>
      <c r="F1193" s="74">
        <v>8774129797</v>
      </c>
      <c r="G1193" s="74">
        <v>8774129797</v>
      </c>
      <c r="H1193" s="75">
        <v>8774129797</v>
      </c>
      <c r="I1193" s="74" t="s">
        <v>2829</v>
      </c>
      <c r="J1193" s="74" t="s">
        <v>2832</v>
      </c>
      <c r="K1193" s="74">
        <v>291453352</v>
      </c>
      <c r="L1193" s="74">
        <v>0</v>
      </c>
      <c r="M1193" s="74">
        <v>9068322850</v>
      </c>
      <c r="N1193" s="74">
        <v>9068322850</v>
      </c>
      <c r="O1193" s="74">
        <v>8774129797</v>
      </c>
      <c r="P1193" s="74">
        <v>9068322850</v>
      </c>
      <c r="Q1193" s="74">
        <v>8774129797</v>
      </c>
      <c r="R1193" s="74">
        <v>9068322850</v>
      </c>
      <c r="S1193" s="74">
        <v>8774129797</v>
      </c>
    </row>
    <row r="1194" spans="1:19" x14ac:dyDescent="0.35">
      <c r="A1194" s="74" t="s">
        <v>1200</v>
      </c>
      <c r="B1194" s="74">
        <v>188</v>
      </c>
      <c r="C1194" s="74" t="s">
        <v>2855</v>
      </c>
      <c r="D1194" s="74">
        <v>188902</v>
      </c>
      <c r="E1194" s="74" t="s">
        <v>2660</v>
      </c>
      <c r="F1194" s="74">
        <v>266342808</v>
      </c>
      <c r="G1194" s="74">
        <v>266342808</v>
      </c>
      <c r="H1194" s="75">
        <v>266342808</v>
      </c>
      <c r="I1194" s="74" t="s">
        <v>2829</v>
      </c>
      <c r="J1194" s="74" t="s">
        <v>2832</v>
      </c>
      <c r="K1194" s="74">
        <v>12577928</v>
      </c>
      <c r="L1194" s="74">
        <v>0</v>
      </c>
      <c r="M1194" s="74">
        <v>279096130</v>
      </c>
      <c r="N1194" s="74">
        <v>279096130</v>
      </c>
      <c r="O1194" s="74">
        <v>266342808</v>
      </c>
      <c r="P1194" s="74">
        <v>279096130</v>
      </c>
      <c r="Q1194" s="74">
        <v>266342808</v>
      </c>
      <c r="R1194" s="74">
        <v>279096130</v>
      </c>
      <c r="S1194" s="74">
        <v>266342808</v>
      </c>
    </row>
    <row r="1195" spans="1:19" x14ac:dyDescent="0.35">
      <c r="A1195" s="74" t="s">
        <v>1201</v>
      </c>
      <c r="B1195" s="74">
        <v>188</v>
      </c>
      <c r="C1195" s="74" t="s">
        <v>2855</v>
      </c>
      <c r="D1195" s="74">
        <v>188903</v>
      </c>
      <c r="E1195" s="74" t="s">
        <v>2127</v>
      </c>
      <c r="F1195" s="74">
        <v>1280735012</v>
      </c>
      <c r="G1195" s="74">
        <v>1304106834</v>
      </c>
      <c r="H1195" s="75">
        <v>1280735012</v>
      </c>
      <c r="I1195" s="74" t="s">
        <v>2829</v>
      </c>
      <c r="J1195" s="74" t="s">
        <v>2833</v>
      </c>
      <c r="K1195" s="74">
        <v>1490893</v>
      </c>
      <c r="L1195" s="74">
        <v>0</v>
      </c>
      <c r="M1195" s="74">
        <v>1282225905</v>
      </c>
      <c r="N1195" s="74">
        <v>1282225905</v>
      </c>
      <c r="O1195" s="74">
        <v>1280735012</v>
      </c>
      <c r="P1195" s="74">
        <v>1282225905</v>
      </c>
      <c r="Q1195" s="74">
        <v>1280735012</v>
      </c>
      <c r="R1195" s="74">
        <v>1282225905</v>
      </c>
      <c r="S1195" s="74">
        <v>1280735012</v>
      </c>
    </row>
    <row r="1196" spans="1:19" x14ac:dyDescent="0.35">
      <c r="A1196" s="74" t="s">
        <v>1202</v>
      </c>
      <c r="B1196" s="74">
        <v>188</v>
      </c>
      <c r="C1196" s="74" t="s">
        <v>2855</v>
      </c>
      <c r="D1196" s="74">
        <v>188904</v>
      </c>
      <c r="E1196" s="74" t="s">
        <v>2661</v>
      </c>
      <c r="F1196" s="74">
        <v>1299059903</v>
      </c>
      <c r="G1196" s="74">
        <v>1359485036</v>
      </c>
      <c r="H1196" s="75">
        <v>1299059903</v>
      </c>
      <c r="I1196" s="74" t="s">
        <v>2829</v>
      </c>
      <c r="J1196" s="74" t="s">
        <v>2833</v>
      </c>
      <c r="K1196" s="74">
        <v>14221109</v>
      </c>
      <c r="L1196" s="74">
        <v>0</v>
      </c>
      <c r="M1196" s="74">
        <v>1313406012</v>
      </c>
      <c r="N1196" s="74">
        <v>1313406012</v>
      </c>
      <c r="O1196" s="74">
        <v>1299059903</v>
      </c>
      <c r="P1196" s="74">
        <v>1313406012</v>
      </c>
      <c r="Q1196" s="74">
        <v>1299059903</v>
      </c>
      <c r="R1196" s="74">
        <v>1313406012</v>
      </c>
      <c r="S1196" s="74">
        <v>1299059903</v>
      </c>
    </row>
    <row r="1197" spans="1:19" x14ac:dyDescent="0.35">
      <c r="A1197" s="74" t="s">
        <v>1203</v>
      </c>
      <c r="B1197" s="74">
        <v>188</v>
      </c>
      <c r="C1197" s="74" t="s">
        <v>2855</v>
      </c>
      <c r="D1197" s="74">
        <v>191901</v>
      </c>
      <c r="E1197" s="74" t="s">
        <v>2662</v>
      </c>
      <c r="F1197" s="74">
        <v>4892238234</v>
      </c>
      <c r="G1197" s="74">
        <v>4892238234</v>
      </c>
      <c r="H1197" s="75">
        <v>4892238234</v>
      </c>
      <c r="I1197" s="74" t="s">
        <v>2829</v>
      </c>
      <c r="J1197" s="74" t="s">
        <v>2832</v>
      </c>
      <c r="K1197" s="74">
        <v>122291441</v>
      </c>
      <c r="L1197" s="74">
        <v>0</v>
      </c>
      <c r="M1197" s="74">
        <v>5016155531</v>
      </c>
      <c r="N1197" s="74">
        <v>5016155531</v>
      </c>
      <c r="O1197" s="74">
        <v>4892238234</v>
      </c>
      <c r="P1197" s="74">
        <v>5136456991</v>
      </c>
      <c r="Q1197" s="74">
        <v>5012539694</v>
      </c>
      <c r="R1197" s="74">
        <v>5136456991</v>
      </c>
      <c r="S1197" s="74">
        <v>5012539694</v>
      </c>
    </row>
    <row r="1198" spans="1:19" x14ac:dyDescent="0.35">
      <c r="A1198" s="74" t="s">
        <v>1204</v>
      </c>
      <c r="B1198" s="74">
        <v>188</v>
      </c>
      <c r="C1198" s="74" t="s">
        <v>2855</v>
      </c>
      <c r="D1198" s="74">
        <v>219901</v>
      </c>
      <c r="E1198" s="74" t="s">
        <v>1849</v>
      </c>
      <c r="F1198" s="74">
        <v>25305843</v>
      </c>
      <c r="G1198" s="74">
        <v>25305843</v>
      </c>
      <c r="H1198" s="75">
        <v>25305843</v>
      </c>
      <c r="I1198" s="74" t="s">
        <v>2829</v>
      </c>
      <c r="J1198" s="74" t="s">
        <v>2832</v>
      </c>
      <c r="K1198" s="74">
        <v>433453</v>
      </c>
      <c r="L1198" s="74">
        <v>0</v>
      </c>
      <c r="M1198" s="74">
        <v>25739296</v>
      </c>
      <c r="N1198" s="74">
        <v>25739296</v>
      </c>
      <c r="O1198" s="74">
        <v>25305843</v>
      </c>
      <c r="P1198" s="74">
        <v>25739296</v>
      </c>
      <c r="Q1198" s="74">
        <v>25305843</v>
      </c>
      <c r="R1198" s="74">
        <v>25739296</v>
      </c>
      <c r="S1198" s="74">
        <v>25305843</v>
      </c>
    </row>
    <row r="1199" spans="1:19" x14ac:dyDescent="0.35">
      <c r="A1199" s="74" t="s">
        <v>1205</v>
      </c>
      <c r="B1199" s="74">
        <v>189</v>
      </c>
      <c r="C1199" s="74" t="s">
        <v>1752</v>
      </c>
      <c r="D1199" s="74">
        <v>189901</v>
      </c>
      <c r="E1199" s="74" t="s">
        <v>2663</v>
      </c>
      <c r="F1199" s="74">
        <v>394897162</v>
      </c>
      <c r="G1199" s="74">
        <v>394897162</v>
      </c>
      <c r="H1199" s="75">
        <v>394897162</v>
      </c>
      <c r="I1199" s="74" t="s">
        <v>2829</v>
      </c>
      <c r="J1199" s="74" t="s">
        <v>2832</v>
      </c>
      <c r="K1199" s="74">
        <v>5427769</v>
      </c>
      <c r="L1199" s="74">
        <v>0</v>
      </c>
      <c r="M1199" s="74">
        <v>400324931</v>
      </c>
      <c r="N1199" s="74">
        <v>400324931</v>
      </c>
      <c r="O1199" s="74">
        <v>394897162</v>
      </c>
      <c r="P1199" s="74">
        <v>400324931</v>
      </c>
      <c r="Q1199" s="74">
        <v>394897162</v>
      </c>
      <c r="R1199" s="74">
        <v>400324931</v>
      </c>
      <c r="S1199" s="74">
        <v>394897162</v>
      </c>
    </row>
    <row r="1200" spans="1:19" x14ac:dyDescent="0.35">
      <c r="A1200" s="74" t="s">
        <v>1206</v>
      </c>
      <c r="B1200" s="74">
        <v>189</v>
      </c>
      <c r="C1200" s="74" t="s">
        <v>1752</v>
      </c>
      <c r="D1200" s="74">
        <v>189902</v>
      </c>
      <c r="E1200" s="74" t="s">
        <v>2664</v>
      </c>
      <c r="F1200" s="74">
        <v>180039260</v>
      </c>
      <c r="G1200" s="74">
        <v>180039260</v>
      </c>
      <c r="H1200" s="75">
        <v>180039260</v>
      </c>
      <c r="I1200" s="74" t="s">
        <v>2829</v>
      </c>
      <c r="J1200" s="74" t="s">
        <v>2832</v>
      </c>
      <c r="K1200" s="74">
        <v>7669896</v>
      </c>
      <c r="L1200" s="74">
        <v>0</v>
      </c>
      <c r="M1200" s="74">
        <v>187709156</v>
      </c>
      <c r="N1200" s="74">
        <v>187709156</v>
      </c>
      <c r="O1200" s="74">
        <v>180039260</v>
      </c>
      <c r="P1200" s="74">
        <v>187709156</v>
      </c>
      <c r="Q1200" s="74">
        <v>180039260</v>
      </c>
      <c r="R1200" s="74">
        <v>187709156</v>
      </c>
      <c r="S1200" s="74">
        <v>180039260</v>
      </c>
    </row>
    <row r="1201" spans="1:19" x14ac:dyDescent="0.35">
      <c r="A1201" s="74" t="s">
        <v>1207</v>
      </c>
      <c r="B1201" s="74">
        <v>190</v>
      </c>
      <c r="C1201" s="74" t="s">
        <v>1753</v>
      </c>
      <c r="D1201" s="74">
        <v>112907</v>
      </c>
      <c r="E1201" s="74" t="s">
        <v>2418</v>
      </c>
      <c r="F1201" s="74">
        <v>2108464</v>
      </c>
      <c r="G1201" s="74">
        <v>2108464</v>
      </c>
      <c r="H1201" s="75">
        <v>2108464</v>
      </c>
      <c r="I1201" s="74" t="s">
        <v>2829</v>
      </c>
      <c r="J1201" s="74" t="s">
        <v>2833</v>
      </c>
      <c r="K1201" s="74">
        <v>66723</v>
      </c>
      <c r="L1201" s="74">
        <v>0</v>
      </c>
      <c r="M1201" s="74">
        <v>2175187</v>
      </c>
      <c r="N1201" s="74">
        <v>2175187</v>
      </c>
      <c r="O1201" s="74">
        <v>2108464</v>
      </c>
      <c r="P1201" s="74">
        <v>2175187</v>
      </c>
      <c r="Q1201" s="74">
        <v>2108464</v>
      </c>
      <c r="R1201" s="74">
        <v>2175187</v>
      </c>
      <c r="S1201" s="74">
        <v>2108464</v>
      </c>
    </row>
    <row r="1202" spans="1:19" x14ac:dyDescent="0.35">
      <c r="A1202" s="74" t="s">
        <v>1208</v>
      </c>
      <c r="B1202" s="74">
        <v>190</v>
      </c>
      <c r="C1202" s="74" t="s">
        <v>1753</v>
      </c>
      <c r="D1202" s="74">
        <v>116906</v>
      </c>
      <c r="E1202" s="74" t="s">
        <v>2437</v>
      </c>
      <c r="F1202" s="74">
        <v>4465204</v>
      </c>
      <c r="G1202" s="74">
        <v>4465204</v>
      </c>
      <c r="H1202" s="75">
        <v>4465204</v>
      </c>
      <c r="I1202" s="74" t="s">
        <v>2829</v>
      </c>
      <c r="J1202" s="74" t="s">
        <v>2833</v>
      </c>
      <c r="K1202" s="74">
        <v>151917</v>
      </c>
      <c r="L1202" s="74">
        <v>0</v>
      </c>
      <c r="M1202" s="74">
        <v>4617121</v>
      </c>
      <c r="N1202" s="74">
        <v>4617121</v>
      </c>
      <c r="O1202" s="74">
        <v>4465204</v>
      </c>
      <c r="P1202" s="74">
        <v>4617121</v>
      </c>
      <c r="Q1202" s="74">
        <v>4465204</v>
      </c>
      <c r="R1202" s="74">
        <v>4617121</v>
      </c>
      <c r="S1202" s="74">
        <v>4465204</v>
      </c>
    </row>
    <row r="1203" spans="1:19" x14ac:dyDescent="0.35">
      <c r="A1203" s="74" t="s">
        <v>1209</v>
      </c>
      <c r="B1203" s="74">
        <v>190</v>
      </c>
      <c r="C1203" s="74" t="s">
        <v>1753</v>
      </c>
      <c r="D1203" s="74">
        <v>190903</v>
      </c>
      <c r="E1203" s="74" t="s">
        <v>2665</v>
      </c>
      <c r="F1203" s="74">
        <v>567822428</v>
      </c>
      <c r="G1203" s="74">
        <v>608922494</v>
      </c>
      <c r="H1203" s="75">
        <v>608922494</v>
      </c>
      <c r="I1203" s="74" t="s">
        <v>2830</v>
      </c>
      <c r="J1203" s="74" t="s">
        <v>2836</v>
      </c>
      <c r="K1203" s="74">
        <v>24588768</v>
      </c>
      <c r="L1203" s="74">
        <v>0</v>
      </c>
      <c r="M1203" s="74">
        <v>633897582</v>
      </c>
      <c r="N1203" s="74">
        <v>633897582</v>
      </c>
      <c r="O1203" s="74">
        <v>608922494</v>
      </c>
      <c r="P1203" s="74">
        <v>633897582</v>
      </c>
      <c r="Q1203" s="74">
        <v>608922494</v>
      </c>
      <c r="R1203" s="74">
        <v>633897582</v>
      </c>
      <c r="S1203" s="74">
        <v>608922494</v>
      </c>
    </row>
    <row r="1204" spans="1:19" x14ac:dyDescent="0.35">
      <c r="A1204" s="74" t="s">
        <v>1210</v>
      </c>
      <c r="B1204" s="74">
        <v>190</v>
      </c>
      <c r="C1204" s="74" t="s">
        <v>1753</v>
      </c>
      <c r="D1204" s="74">
        <v>250906</v>
      </c>
      <c r="E1204" s="74" t="s">
        <v>2666</v>
      </c>
      <c r="F1204" s="74">
        <v>14877845</v>
      </c>
      <c r="G1204" s="74">
        <v>14877845</v>
      </c>
      <c r="H1204" s="75">
        <v>14877845</v>
      </c>
      <c r="I1204" s="74" t="s">
        <v>2829</v>
      </c>
      <c r="J1204" s="74" t="s">
        <v>2833</v>
      </c>
      <c r="K1204" s="74">
        <v>489012</v>
      </c>
      <c r="L1204" s="74">
        <v>0</v>
      </c>
      <c r="M1204" s="74">
        <v>15366857</v>
      </c>
      <c r="N1204" s="74">
        <v>15366857</v>
      </c>
      <c r="O1204" s="74">
        <v>14877845</v>
      </c>
      <c r="P1204" s="74">
        <v>15366857</v>
      </c>
      <c r="Q1204" s="74">
        <v>14877845</v>
      </c>
      <c r="R1204" s="74">
        <v>15366857</v>
      </c>
      <c r="S1204" s="74">
        <v>14877845</v>
      </c>
    </row>
    <row r="1205" spans="1:19" x14ac:dyDescent="0.35">
      <c r="A1205" s="74" t="s">
        <v>1211</v>
      </c>
      <c r="B1205" s="74">
        <v>192</v>
      </c>
      <c r="C1205" s="74" t="s">
        <v>1754</v>
      </c>
      <c r="D1205" s="74">
        <v>192901</v>
      </c>
      <c r="E1205" s="74" t="s">
        <v>2667</v>
      </c>
      <c r="F1205" s="74">
        <v>2953324076</v>
      </c>
      <c r="G1205" s="74">
        <v>3009847504</v>
      </c>
      <c r="H1205" s="75">
        <v>2953324076</v>
      </c>
      <c r="I1205" s="74" t="s">
        <v>2829</v>
      </c>
      <c r="J1205" s="74" t="s">
        <v>2833</v>
      </c>
      <c r="K1205" s="74">
        <v>5562119</v>
      </c>
      <c r="L1205" s="74">
        <v>4327632</v>
      </c>
      <c r="M1205" s="74">
        <v>2958886195</v>
      </c>
      <c r="N1205" s="74">
        <v>2954558563</v>
      </c>
      <c r="O1205" s="74">
        <v>2948996444</v>
      </c>
      <c r="P1205" s="74">
        <v>3197083195</v>
      </c>
      <c r="Q1205" s="74">
        <v>3191521076</v>
      </c>
      <c r="R1205" s="74">
        <v>3192755563</v>
      </c>
      <c r="S1205" s="74">
        <v>3187193444</v>
      </c>
    </row>
    <row r="1206" spans="1:19" x14ac:dyDescent="0.35">
      <c r="A1206" s="74" t="s">
        <v>1212</v>
      </c>
      <c r="B1206" s="74">
        <v>193</v>
      </c>
      <c r="C1206" s="74" t="s">
        <v>1755</v>
      </c>
      <c r="D1206" s="74">
        <v>69902</v>
      </c>
      <c r="E1206" s="74" t="s">
        <v>2178</v>
      </c>
      <c r="F1206" s="74">
        <v>84518172</v>
      </c>
      <c r="G1206" s="74">
        <v>90051862</v>
      </c>
      <c r="H1206" s="75">
        <v>84518172</v>
      </c>
      <c r="I1206" s="74" t="s">
        <v>2829</v>
      </c>
      <c r="J1206" s="74" t="s">
        <v>2833</v>
      </c>
      <c r="K1206" s="74">
        <v>1980645</v>
      </c>
      <c r="L1206" s="74">
        <v>0</v>
      </c>
      <c r="M1206" s="74">
        <v>86522138</v>
      </c>
      <c r="N1206" s="74">
        <v>86522138</v>
      </c>
      <c r="O1206" s="74">
        <v>84518172</v>
      </c>
      <c r="P1206" s="74">
        <v>86522138</v>
      </c>
      <c r="Q1206" s="74">
        <v>84518172</v>
      </c>
      <c r="R1206" s="74">
        <v>86522138</v>
      </c>
      <c r="S1206" s="74">
        <v>84518172</v>
      </c>
    </row>
    <row r="1207" spans="1:19" x14ac:dyDescent="0.35">
      <c r="A1207" s="74" t="s">
        <v>1213</v>
      </c>
      <c r="B1207" s="74">
        <v>193</v>
      </c>
      <c r="C1207" s="74" t="s">
        <v>1755</v>
      </c>
      <c r="D1207" s="74">
        <v>193902</v>
      </c>
      <c r="E1207" s="74" t="s">
        <v>2668</v>
      </c>
      <c r="F1207" s="74">
        <v>308033430</v>
      </c>
      <c r="G1207" s="74">
        <v>387900395</v>
      </c>
      <c r="H1207" s="75">
        <v>387900395</v>
      </c>
      <c r="I1207" s="74" t="s">
        <v>2830</v>
      </c>
      <c r="J1207" s="74" t="s">
        <v>2836</v>
      </c>
      <c r="K1207" s="74">
        <v>4798513</v>
      </c>
      <c r="L1207" s="74">
        <v>0</v>
      </c>
      <c r="M1207" s="74">
        <v>392727356</v>
      </c>
      <c r="N1207" s="74">
        <v>392727356</v>
      </c>
      <c r="O1207" s="74">
        <v>387900395</v>
      </c>
      <c r="P1207" s="74">
        <v>392727356</v>
      </c>
      <c r="Q1207" s="74">
        <v>387900395</v>
      </c>
      <c r="R1207" s="74">
        <v>392727356</v>
      </c>
      <c r="S1207" s="74">
        <v>387900395</v>
      </c>
    </row>
    <row r="1208" spans="1:19" x14ac:dyDescent="0.35">
      <c r="A1208" s="74" t="s">
        <v>1214</v>
      </c>
      <c r="B1208" s="74">
        <v>193</v>
      </c>
      <c r="C1208" s="74" t="s">
        <v>1755</v>
      </c>
      <c r="D1208" s="74">
        <v>232903</v>
      </c>
      <c r="E1208" s="74" t="s">
        <v>2669</v>
      </c>
      <c r="F1208" s="74">
        <v>4230517</v>
      </c>
      <c r="G1208" s="74">
        <v>4230517</v>
      </c>
      <c r="H1208" s="75">
        <v>4230517</v>
      </c>
      <c r="I1208" s="74" t="s">
        <v>2829</v>
      </c>
      <c r="J1208" s="74" t="s">
        <v>2833</v>
      </c>
      <c r="K1208" s="74">
        <v>85000</v>
      </c>
      <c r="L1208" s="74">
        <v>0</v>
      </c>
      <c r="M1208" s="74">
        <v>4315517</v>
      </c>
      <c r="N1208" s="74">
        <v>4315517</v>
      </c>
      <c r="O1208" s="74">
        <v>4230517</v>
      </c>
      <c r="P1208" s="74">
        <v>4315517</v>
      </c>
      <c r="Q1208" s="74">
        <v>4230517</v>
      </c>
      <c r="R1208" s="74">
        <v>4315517</v>
      </c>
      <c r="S1208" s="74">
        <v>4230517</v>
      </c>
    </row>
    <row r="1209" spans="1:19" x14ac:dyDescent="0.35">
      <c r="A1209" s="74" t="s">
        <v>1215</v>
      </c>
      <c r="B1209" s="74">
        <v>193</v>
      </c>
      <c r="C1209" s="74" t="s">
        <v>1755</v>
      </c>
      <c r="D1209" s="74">
        <v>232904</v>
      </c>
      <c r="E1209" s="74" t="s">
        <v>1869</v>
      </c>
      <c r="F1209" s="74">
        <v>6429508</v>
      </c>
      <c r="G1209" s="74">
        <v>6429508</v>
      </c>
      <c r="H1209" s="75">
        <v>6429508</v>
      </c>
      <c r="I1209" s="74" t="s">
        <v>2829</v>
      </c>
      <c r="J1209" s="74" t="s">
        <v>2833</v>
      </c>
      <c r="K1209" s="74">
        <v>40000</v>
      </c>
      <c r="L1209" s="74">
        <v>0</v>
      </c>
      <c r="M1209" s="74">
        <v>6469508</v>
      </c>
      <c r="N1209" s="74">
        <v>6469508</v>
      </c>
      <c r="O1209" s="74">
        <v>6429508</v>
      </c>
      <c r="P1209" s="74">
        <v>6469508</v>
      </c>
      <c r="Q1209" s="74">
        <v>6429508</v>
      </c>
      <c r="R1209" s="74">
        <v>6469508</v>
      </c>
      <c r="S1209" s="74">
        <v>6429508</v>
      </c>
    </row>
    <row r="1210" spans="1:19" x14ac:dyDescent="0.35">
      <c r="A1210" s="74" t="s">
        <v>1216</v>
      </c>
      <c r="B1210" s="74">
        <v>194</v>
      </c>
      <c r="C1210" s="74" t="s">
        <v>1756</v>
      </c>
      <c r="D1210" s="74">
        <v>139912</v>
      </c>
      <c r="E1210" s="74" t="s">
        <v>2515</v>
      </c>
      <c r="F1210" s="74">
        <v>9413855</v>
      </c>
      <c r="G1210" s="74">
        <v>9413855</v>
      </c>
      <c r="H1210" s="75">
        <v>9413855</v>
      </c>
      <c r="I1210" s="74" t="s">
        <v>2829</v>
      </c>
      <c r="J1210" s="74" t="s">
        <v>2833</v>
      </c>
      <c r="K1210" s="74">
        <v>253515</v>
      </c>
      <c r="L1210" s="74">
        <v>0</v>
      </c>
      <c r="M1210" s="74">
        <v>9667370</v>
      </c>
      <c r="N1210" s="74">
        <v>9667370</v>
      </c>
      <c r="O1210" s="74">
        <v>9413855</v>
      </c>
      <c r="P1210" s="74">
        <v>9667370</v>
      </c>
      <c r="Q1210" s="74">
        <v>9413855</v>
      </c>
      <c r="R1210" s="74">
        <v>9667370</v>
      </c>
      <c r="S1210" s="74">
        <v>9413855</v>
      </c>
    </row>
    <row r="1211" spans="1:19" x14ac:dyDescent="0.35">
      <c r="A1211" s="74" t="s">
        <v>1217</v>
      </c>
      <c r="B1211" s="74">
        <v>194</v>
      </c>
      <c r="C1211" s="74" t="s">
        <v>1756</v>
      </c>
      <c r="D1211" s="74">
        <v>194902</v>
      </c>
      <c r="E1211" s="74" t="s">
        <v>2670</v>
      </c>
      <c r="F1211" s="74">
        <v>50393791</v>
      </c>
      <c r="G1211" s="74">
        <v>50370793</v>
      </c>
      <c r="H1211" s="75">
        <v>50393791</v>
      </c>
      <c r="I1211" s="74" t="s">
        <v>2829</v>
      </c>
      <c r="J1211" s="74" t="s">
        <v>2833</v>
      </c>
      <c r="K1211" s="74">
        <v>3775089</v>
      </c>
      <c r="L1211" s="74">
        <v>0</v>
      </c>
      <c r="M1211" s="74">
        <v>54168880</v>
      </c>
      <c r="N1211" s="74">
        <v>54168880</v>
      </c>
      <c r="O1211" s="74">
        <v>50393791</v>
      </c>
      <c r="P1211" s="74">
        <v>54168880</v>
      </c>
      <c r="Q1211" s="74">
        <v>50393791</v>
      </c>
      <c r="R1211" s="74">
        <v>54168880</v>
      </c>
      <c r="S1211" s="74">
        <v>50393791</v>
      </c>
    </row>
    <row r="1212" spans="1:19" x14ac:dyDescent="0.35">
      <c r="A1212" s="74" t="s">
        <v>1218</v>
      </c>
      <c r="B1212" s="74">
        <v>194</v>
      </c>
      <c r="C1212" s="74" t="s">
        <v>1756</v>
      </c>
      <c r="D1212" s="74">
        <v>194903</v>
      </c>
      <c r="E1212" s="74" t="s">
        <v>2249</v>
      </c>
      <c r="F1212" s="74">
        <v>136597315</v>
      </c>
      <c r="G1212" s="74">
        <v>135474530</v>
      </c>
      <c r="H1212" s="75">
        <v>136597315</v>
      </c>
      <c r="I1212" s="74" t="s">
        <v>2829</v>
      </c>
      <c r="J1212" s="74" t="s">
        <v>2833</v>
      </c>
      <c r="K1212" s="74">
        <v>6313359</v>
      </c>
      <c r="L1212" s="74">
        <v>0</v>
      </c>
      <c r="M1212" s="74">
        <v>142910674</v>
      </c>
      <c r="N1212" s="74">
        <v>142910674</v>
      </c>
      <c r="O1212" s="74">
        <v>136597315</v>
      </c>
      <c r="P1212" s="74">
        <v>142910674</v>
      </c>
      <c r="Q1212" s="74">
        <v>136597315</v>
      </c>
      <c r="R1212" s="74">
        <v>142910674</v>
      </c>
      <c r="S1212" s="74">
        <v>136597315</v>
      </c>
    </row>
    <row r="1213" spans="1:19" x14ac:dyDescent="0.35">
      <c r="A1213" s="74" t="s">
        <v>1219</v>
      </c>
      <c r="B1213" s="74">
        <v>194</v>
      </c>
      <c r="C1213" s="74" t="s">
        <v>1756</v>
      </c>
      <c r="D1213" s="74">
        <v>194904</v>
      </c>
      <c r="E1213" s="74" t="s">
        <v>2671</v>
      </c>
      <c r="F1213" s="74">
        <v>213470519</v>
      </c>
      <c r="G1213" s="74">
        <v>218701516</v>
      </c>
      <c r="H1213" s="75">
        <v>213470519</v>
      </c>
      <c r="I1213" s="74" t="s">
        <v>2829</v>
      </c>
      <c r="J1213" s="74" t="s">
        <v>2833</v>
      </c>
      <c r="K1213" s="74">
        <v>12017300</v>
      </c>
      <c r="L1213" s="74">
        <v>0</v>
      </c>
      <c r="M1213" s="74">
        <v>225487819</v>
      </c>
      <c r="N1213" s="74">
        <v>225487819</v>
      </c>
      <c r="O1213" s="74">
        <v>213470519</v>
      </c>
      <c r="P1213" s="74">
        <v>225487819</v>
      </c>
      <c r="Q1213" s="74">
        <v>213470519</v>
      </c>
      <c r="R1213" s="74">
        <v>225487819</v>
      </c>
      <c r="S1213" s="74">
        <v>213470519</v>
      </c>
    </row>
    <row r="1214" spans="1:19" x14ac:dyDescent="0.35">
      <c r="A1214" s="74" t="s">
        <v>1220</v>
      </c>
      <c r="B1214" s="74">
        <v>194</v>
      </c>
      <c r="C1214" s="74" t="s">
        <v>1756</v>
      </c>
      <c r="D1214" s="74">
        <v>194905</v>
      </c>
      <c r="E1214" s="74" t="s">
        <v>2672</v>
      </c>
      <c r="F1214" s="74">
        <v>68044796</v>
      </c>
      <c r="G1214" s="74">
        <v>70020268</v>
      </c>
      <c r="H1214" s="75">
        <v>68044796</v>
      </c>
      <c r="I1214" s="74" t="s">
        <v>2829</v>
      </c>
      <c r="J1214" s="74" t="s">
        <v>2833</v>
      </c>
      <c r="K1214" s="74">
        <v>4655432</v>
      </c>
      <c r="L1214" s="74">
        <v>0</v>
      </c>
      <c r="M1214" s="74">
        <v>72700228</v>
      </c>
      <c r="N1214" s="74">
        <v>72700228</v>
      </c>
      <c r="O1214" s="74">
        <v>68044796</v>
      </c>
      <c r="P1214" s="74">
        <v>72700228</v>
      </c>
      <c r="Q1214" s="74">
        <v>68044796</v>
      </c>
      <c r="R1214" s="74">
        <v>72700228</v>
      </c>
      <c r="S1214" s="74">
        <v>68044796</v>
      </c>
    </row>
    <row r="1215" spans="1:19" x14ac:dyDescent="0.35">
      <c r="A1215" s="74" t="s">
        <v>1221</v>
      </c>
      <c r="B1215" s="74">
        <v>195</v>
      </c>
      <c r="C1215" s="74" t="s">
        <v>1757</v>
      </c>
      <c r="D1215" s="74">
        <v>195901</v>
      </c>
      <c r="E1215" s="74" t="s">
        <v>2673</v>
      </c>
      <c r="F1215" s="74">
        <v>11184169881</v>
      </c>
      <c r="G1215" s="74">
        <v>11143517761</v>
      </c>
      <c r="H1215" s="75">
        <v>11184169881</v>
      </c>
      <c r="I1215" s="74" t="s">
        <v>2829</v>
      </c>
      <c r="J1215" s="74" t="s">
        <v>2833</v>
      </c>
      <c r="K1215" s="74">
        <v>20789965</v>
      </c>
      <c r="L1215" s="74">
        <v>0</v>
      </c>
      <c r="M1215" s="74">
        <v>11204959846</v>
      </c>
      <c r="N1215" s="74">
        <v>11204959846</v>
      </c>
      <c r="O1215" s="74">
        <v>11184169881</v>
      </c>
      <c r="P1215" s="74">
        <v>11736416659</v>
      </c>
      <c r="Q1215" s="74">
        <v>11715626694</v>
      </c>
      <c r="R1215" s="74">
        <v>11736416659</v>
      </c>
      <c r="S1215" s="74">
        <v>11715626694</v>
      </c>
    </row>
    <row r="1216" spans="1:19" x14ac:dyDescent="0.35">
      <c r="A1216" s="74" t="s">
        <v>1222</v>
      </c>
      <c r="B1216" s="74">
        <v>195</v>
      </c>
      <c r="C1216" s="74" t="s">
        <v>1757</v>
      </c>
      <c r="D1216" s="74">
        <v>195902</v>
      </c>
      <c r="E1216" s="74" t="s">
        <v>2674</v>
      </c>
      <c r="F1216" s="74">
        <v>104440633</v>
      </c>
      <c r="G1216" s="74">
        <v>104977873</v>
      </c>
      <c r="H1216" s="75">
        <v>104440633</v>
      </c>
      <c r="I1216" s="74" t="s">
        <v>2829</v>
      </c>
      <c r="J1216" s="74" t="s">
        <v>2833</v>
      </c>
      <c r="K1216" s="74">
        <v>1086094</v>
      </c>
      <c r="L1216" s="74">
        <v>0</v>
      </c>
      <c r="M1216" s="74">
        <v>105526727</v>
      </c>
      <c r="N1216" s="74">
        <v>105526727</v>
      </c>
      <c r="O1216" s="74">
        <v>104440633</v>
      </c>
      <c r="P1216" s="74">
        <v>105526727</v>
      </c>
      <c r="Q1216" s="74">
        <v>104440633</v>
      </c>
      <c r="R1216" s="74">
        <v>105526727</v>
      </c>
      <c r="S1216" s="74">
        <v>104440633</v>
      </c>
    </row>
    <row r="1217" spans="1:19" x14ac:dyDescent="0.35">
      <c r="A1217" s="74" t="s">
        <v>1223</v>
      </c>
      <c r="B1217" s="74">
        <v>196</v>
      </c>
      <c r="C1217" s="74" t="s">
        <v>1758</v>
      </c>
      <c r="D1217" s="74">
        <v>196901</v>
      </c>
      <c r="E1217" s="74" t="s">
        <v>2675</v>
      </c>
      <c r="F1217" s="74">
        <v>211046242</v>
      </c>
      <c r="G1217" s="74">
        <v>211046242</v>
      </c>
      <c r="H1217" s="75">
        <v>211046242</v>
      </c>
      <c r="I1217" s="74" t="s">
        <v>2829</v>
      </c>
      <c r="J1217" s="74" t="s">
        <v>2832</v>
      </c>
      <c r="K1217" s="74">
        <v>1636090</v>
      </c>
      <c r="L1217" s="74">
        <v>1206600</v>
      </c>
      <c r="M1217" s="74">
        <v>212682332</v>
      </c>
      <c r="N1217" s="74">
        <v>211475732</v>
      </c>
      <c r="O1217" s="74">
        <v>209839642</v>
      </c>
      <c r="P1217" s="74">
        <v>212682332</v>
      </c>
      <c r="Q1217" s="74">
        <v>211046242</v>
      </c>
      <c r="R1217" s="74">
        <v>211475732</v>
      </c>
      <c r="S1217" s="74">
        <v>209839642</v>
      </c>
    </row>
    <row r="1218" spans="1:19" x14ac:dyDescent="0.35">
      <c r="A1218" s="74" t="s">
        <v>1224</v>
      </c>
      <c r="B1218" s="74">
        <v>196</v>
      </c>
      <c r="C1218" s="74" t="s">
        <v>1758</v>
      </c>
      <c r="D1218" s="74">
        <v>196902</v>
      </c>
      <c r="E1218" s="74" t="s">
        <v>2676</v>
      </c>
      <c r="F1218" s="74">
        <v>275605327</v>
      </c>
      <c r="G1218" s="74">
        <v>275605327</v>
      </c>
      <c r="H1218" s="75">
        <v>275605327</v>
      </c>
      <c r="I1218" s="74" t="s">
        <v>2829</v>
      </c>
      <c r="J1218" s="74" t="s">
        <v>2832</v>
      </c>
      <c r="K1218" s="74">
        <v>5676270</v>
      </c>
      <c r="L1218" s="74">
        <v>0</v>
      </c>
      <c r="M1218" s="74">
        <v>281281597</v>
      </c>
      <c r="N1218" s="74">
        <v>281281597</v>
      </c>
      <c r="O1218" s="74">
        <v>275605327</v>
      </c>
      <c r="P1218" s="74">
        <v>281281597</v>
      </c>
      <c r="Q1218" s="74">
        <v>275605327</v>
      </c>
      <c r="R1218" s="74">
        <v>281281597</v>
      </c>
      <c r="S1218" s="74">
        <v>275605327</v>
      </c>
    </row>
    <row r="1219" spans="1:19" x14ac:dyDescent="0.35">
      <c r="A1219" s="74" t="s">
        <v>1225</v>
      </c>
      <c r="B1219" s="74">
        <v>196</v>
      </c>
      <c r="C1219" s="74" t="s">
        <v>1758</v>
      </c>
      <c r="D1219" s="74">
        <v>196903</v>
      </c>
      <c r="E1219" s="74" t="s">
        <v>1881</v>
      </c>
      <c r="F1219" s="74">
        <v>312169277</v>
      </c>
      <c r="G1219" s="74">
        <v>312169277</v>
      </c>
      <c r="H1219" s="75">
        <v>312169277</v>
      </c>
      <c r="I1219" s="74" t="s">
        <v>2829</v>
      </c>
      <c r="J1219" s="74" t="s">
        <v>2832</v>
      </c>
      <c r="K1219" s="74">
        <v>6903660</v>
      </c>
      <c r="L1219" s="74">
        <v>0</v>
      </c>
      <c r="M1219" s="74">
        <v>319072937</v>
      </c>
      <c r="N1219" s="74">
        <v>319072937</v>
      </c>
      <c r="O1219" s="74">
        <v>312169277</v>
      </c>
      <c r="P1219" s="74">
        <v>319072937</v>
      </c>
      <c r="Q1219" s="74">
        <v>312169277</v>
      </c>
      <c r="R1219" s="74">
        <v>319072937</v>
      </c>
      <c r="S1219" s="74">
        <v>312169277</v>
      </c>
    </row>
    <row r="1220" spans="1:19" x14ac:dyDescent="0.35">
      <c r="A1220" s="74" t="s">
        <v>1226</v>
      </c>
      <c r="B1220" s="74">
        <v>197</v>
      </c>
      <c r="C1220" s="74" t="s">
        <v>1759</v>
      </c>
      <c r="D1220" s="74">
        <v>90904</v>
      </c>
      <c r="E1220" s="74" t="s">
        <v>2284</v>
      </c>
      <c r="F1220" s="74">
        <v>28955802</v>
      </c>
      <c r="G1220" s="74">
        <v>28955802</v>
      </c>
      <c r="H1220" s="75">
        <v>28955802</v>
      </c>
      <c r="I1220" s="74" t="s">
        <v>2829</v>
      </c>
      <c r="J1220" s="74" t="s">
        <v>2833</v>
      </c>
      <c r="K1220" s="74">
        <v>358310</v>
      </c>
      <c r="L1220" s="74">
        <v>0</v>
      </c>
      <c r="M1220" s="74">
        <v>29314112</v>
      </c>
      <c r="N1220" s="74">
        <v>29314112</v>
      </c>
      <c r="O1220" s="74">
        <v>28955802</v>
      </c>
      <c r="P1220" s="74">
        <v>29314112</v>
      </c>
      <c r="Q1220" s="74">
        <v>28955802</v>
      </c>
      <c r="R1220" s="74">
        <v>29314112</v>
      </c>
      <c r="S1220" s="74">
        <v>28955802</v>
      </c>
    </row>
    <row r="1221" spans="1:19" x14ac:dyDescent="0.35">
      <c r="A1221" s="74" t="s">
        <v>1227</v>
      </c>
      <c r="B1221" s="74">
        <v>197</v>
      </c>
      <c r="C1221" s="74" t="s">
        <v>1759</v>
      </c>
      <c r="D1221" s="74">
        <v>197902</v>
      </c>
      <c r="E1221" s="74" t="s">
        <v>2286</v>
      </c>
      <c r="F1221" s="74">
        <v>496367471</v>
      </c>
      <c r="G1221" s="74">
        <v>495856928</v>
      </c>
      <c r="H1221" s="75">
        <v>496367471</v>
      </c>
      <c r="I1221" s="74" t="s">
        <v>2829</v>
      </c>
      <c r="J1221" s="74" t="s">
        <v>2833</v>
      </c>
      <c r="K1221" s="74">
        <v>1992220</v>
      </c>
      <c r="L1221" s="74">
        <v>928763</v>
      </c>
      <c r="M1221" s="74">
        <v>498359691</v>
      </c>
      <c r="N1221" s="74">
        <v>497430928</v>
      </c>
      <c r="O1221" s="74">
        <v>495438708</v>
      </c>
      <c r="P1221" s="74">
        <v>652377141</v>
      </c>
      <c r="Q1221" s="74">
        <v>650384921</v>
      </c>
      <c r="R1221" s="74">
        <v>651448378</v>
      </c>
      <c r="S1221" s="74">
        <v>649456158</v>
      </c>
    </row>
    <row r="1222" spans="1:19" x14ac:dyDescent="0.35">
      <c r="A1222" s="74" t="s">
        <v>1228</v>
      </c>
      <c r="B1222" s="74">
        <v>198</v>
      </c>
      <c r="C1222" s="74" t="s">
        <v>1760</v>
      </c>
      <c r="D1222" s="74">
        <v>21902</v>
      </c>
      <c r="E1222" s="74" t="s">
        <v>1953</v>
      </c>
      <c r="F1222" s="74">
        <v>16473873</v>
      </c>
      <c r="G1222" s="74">
        <v>16473873</v>
      </c>
      <c r="H1222" s="75">
        <v>16473873</v>
      </c>
      <c r="I1222" s="74" t="s">
        <v>2829</v>
      </c>
      <c r="J1222" s="74" t="s">
        <v>2832</v>
      </c>
      <c r="K1222" s="74">
        <v>143131</v>
      </c>
      <c r="L1222" s="74">
        <v>0</v>
      </c>
      <c r="M1222" s="74">
        <v>16617004</v>
      </c>
      <c r="N1222" s="74">
        <v>16617004</v>
      </c>
      <c r="O1222" s="74">
        <v>16473873</v>
      </c>
      <c r="P1222" s="74">
        <v>16617004</v>
      </c>
      <c r="Q1222" s="74">
        <v>16473873</v>
      </c>
      <c r="R1222" s="74">
        <v>16617004</v>
      </c>
      <c r="S1222" s="74">
        <v>16473873</v>
      </c>
    </row>
    <row r="1223" spans="1:19" x14ac:dyDescent="0.35">
      <c r="A1223" s="74" t="s">
        <v>1229</v>
      </c>
      <c r="B1223" s="74">
        <v>198</v>
      </c>
      <c r="C1223" s="74" t="s">
        <v>1760</v>
      </c>
      <c r="D1223" s="74">
        <v>145911</v>
      </c>
      <c r="E1223" s="74" t="s">
        <v>2527</v>
      </c>
      <c r="F1223" s="74">
        <v>49152976</v>
      </c>
      <c r="G1223" s="74">
        <v>50918074</v>
      </c>
      <c r="H1223" s="75">
        <v>49152976</v>
      </c>
      <c r="I1223" s="74" t="s">
        <v>2829</v>
      </c>
      <c r="J1223" s="74" t="s">
        <v>2833</v>
      </c>
      <c r="K1223" s="74">
        <v>1017750</v>
      </c>
      <c r="L1223" s="74">
        <v>0</v>
      </c>
      <c r="M1223" s="74">
        <v>50170726</v>
      </c>
      <c r="N1223" s="74">
        <v>50170726</v>
      </c>
      <c r="O1223" s="74">
        <v>49152976</v>
      </c>
      <c r="P1223" s="74">
        <v>50170726</v>
      </c>
      <c r="Q1223" s="74">
        <v>49152976</v>
      </c>
      <c r="R1223" s="74">
        <v>50170726</v>
      </c>
      <c r="S1223" s="74">
        <v>49152976</v>
      </c>
    </row>
    <row r="1224" spans="1:19" x14ac:dyDescent="0.35">
      <c r="A1224" s="74" t="s">
        <v>1230</v>
      </c>
      <c r="B1224" s="74">
        <v>198</v>
      </c>
      <c r="C1224" s="74" t="s">
        <v>1760</v>
      </c>
      <c r="D1224" s="74">
        <v>147902</v>
      </c>
      <c r="E1224" s="74" t="s">
        <v>2208</v>
      </c>
      <c r="F1224" s="74">
        <v>21130522</v>
      </c>
      <c r="G1224" s="74">
        <v>21211696</v>
      </c>
      <c r="H1224" s="75">
        <v>21130522</v>
      </c>
      <c r="I1224" s="74" t="s">
        <v>2829</v>
      </c>
      <c r="J1224" s="74" t="s">
        <v>2832</v>
      </c>
      <c r="K1224" s="74">
        <v>16685</v>
      </c>
      <c r="L1224" s="74">
        <v>0</v>
      </c>
      <c r="M1224" s="74">
        <v>21147207</v>
      </c>
      <c r="N1224" s="74">
        <v>21147207</v>
      </c>
      <c r="O1224" s="74">
        <v>21130522</v>
      </c>
      <c r="P1224" s="74">
        <v>21147207</v>
      </c>
      <c r="Q1224" s="74">
        <v>21130522</v>
      </c>
      <c r="R1224" s="74">
        <v>21147207</v>
      </c>
      <c r="S1224" s="74">
        <v>21130522</v>
      </c>
    </row>
    <row r="1225" spans="1:19" x14ac:dyDescent="0.35">
      <c r="A1225" s="74" t="s">
        <v>1231</v>
      </c>
      <c r="B1225" s="74">
        <v>198</v>
      </c>
      <c r="C1225" s="74" t="s">
        <v>1760</v>
      </c>
      <c r="D1225" s="74">
        <v>198901</v>
      </c>
      <c r="E1225" s="74" t="s">
        <v>2213</v>
      </c>
      <c r="F1225" s="74">
        <v>246915296</v>
      </c>
      <c r="G1225" s="74">
        <v>246915296</v>
      </c>
      <c r="H1225" s="75">
        <v>246915296</v>
      </c>
      <c r="I1225" s="74" t="s">
        <v>2829</v>
      </c>
      <c r="J1225" s="74" t="s">
        <v>2832</v>
      </c>
      <c r="K1225" s="74">
        <v>4157084</v>
      </c>
      <c r="L1225" s="74">
        <v>0</v>
      </c>
      <c r="M1225" s="74">
        <v>251072380</v>
      </c>
      <c r="N1225" s="74">
        <v>251072380</v>
      </c>
      <c r="O1225" s="74">
        <v>246915296</v>
      </c>
      <c r="P1225" s="74">
        <v>251072380</v>
      </c>
      <c r="Q1225" s="74">
        <v>246915296</v>
      </c>
      <c r="R1225" s="74">
        <v>251072380</v>
      </c>
      <c r="S1225" s="74">
        <v>246915296</v>
      </c>
    </row>
    <row r="1226" spans="1:19" x14ac:dyDescent="0.35">
      <c r="A1226" s="74" t="s">
        <v>1232</v>
      </c>
      <c r="B1226" s="74">
        <v>198</v>
      </c>
      <c r="C1226" s="74" t="s">
        <v>1760</v>
      </c>
      <c r="D1226" s="74">
        <v>198902</v>
      </c>
      <c r="E1226" s="74" t="s">
        <v>2677</v>
      </c>
      <c r="F1226" s="74">
        <v>116645985</v>
      </c>
      <c r="G1226" s="74">
        <v>116645985</v>
      </c>
      <c r="H1226" s="75">
        <v>116645985</v>
      </c>
      <c r="I1226" s="74" t="s">
        <v>2829</v>
      </c>
      <c r="J1226" s="74" t="s">
        <v>2832</v>
      </c>
      <c r="K1226" s="74">
        <v>2706502</v>
      </c>
      <c r="L1226" s="74">
        <v>0</v>
      </c>
      <c r="M1226" s="74">
        <v>119352487</v>
      </c>
      <c r="N1226" s="74">
        <v>119352487</v>
      </c>
      <c r="O1226" s="74">
        <v>116645985</v>
      </c>
      <c r="P1226" s="74">
        <v>119352487</v>
      </c>
      <c r="Q1226" s="74">
        <v>116645985</v>
      </c>
      <c r="R1226" s="74">
        <v>119352487</v>
      </c>
      <c r="S1226" s="74">
        <v>116645985</v>
      </c>
    </row>
    <row r="1227" spans="1:19" x14ac:dyDescent="0.35">
      <c r="A1227" s="74" t="s">
        <v>1233</v>
      </c>
      <c r="B1227" s="74">
        <v>198</v>
      </c>
      <c r="C1227" s="74" t="s">
        <v>1760</v>
      </c>
      <c r="D1227" s="74">
        <v>198903</v>
      </c>
      <c r="E1227" s="74" t="s">
        <v>2678</v>
      </c>
      <c r="F1227" s="74">
        <v>1698921274</v>
      </c>
      <c r="G1227" s="74">
        <v>1698921274</v>
      </c>
      <c r="H1227" s="75">
        <v>1698921274</v>
      </c>
      <c r="I1227" s="74" t="s">
        <v>2829</v>
      </c>
      <c r="J1227" s="74" t="s">
        <v>2832</v>
      </c>
      <c r="K1227" s="74">
        <v>12852765</v>
      </c>
      <c r="L1227" s="74">
        <v>0</v>
      </c>
      <c r="M1227" s="74">
        <v>1711774039</v>
      </c>
      <c r="N1227" s="74">
        <v>1711774039</v>
      </c>
      <c r="O1227" s="74">
        <v>1698921274</v>
      </c>
      <c r="P1227" s="74">
        <v>1711774039</v>
      </c>
      <c r="Q1227" s="74">
        <v>1698921274</v>
      </c>
      <c r="R1227" s="74">
        <v>1711774039</v>
      </c>
      <c r="S1227" s="74">
        <v>1698921274</v>
      </c>
    </row>
    <row r="1228" spans="1:19" x14ac:dyDescent="0.35">
      <c r="A1228" s="74" t="s">
        <v>1234</v>
      </c>
      <c r="B1228" s="74">
        <v>198</v>
      </c>
      <c r="C1228" s="74" t="s">
        <v>1760</v>
      </c>
      <c r="D1228" s="74">
        <v>198905</v>
      </c>
      <c r="E1228" s="74" t="s">
        <v>2679</v>
      </c>
      <c r="F1228" s="74">
        <v>401763325</v>
      </c>
      <c r="G1228" s="74">
        <v>401763325</v>
      </c>
      <c r="H1228" s="75">
        <v>401763325</v>
      </c>
      <c r="I1228" s="74" t="s">
        <v>2829</v>
      </c>
      <c r="J1228" s="74" t="s">
        <v>2832</v>
      </c>
      <c r="K1228" s="74">
        <v>12757802</v>
      </c>
      <c r="L1228" s="74">
        <v>0</v>
      </c>
      <c r="M1228" s="74">
        <v>414521127</v>
      </c>
      <c r="N1228" s="74">
        <v>414521127</v>
      </c>
      <c r="O1228" s="74">
        <v>401763325</v>
      </c>
      <c r="P1228" s="74">
        <v>414521127</v>
      </c>
      <c r="Q1228" s="74">
        <v>401763325</v>
      </c>
      <c r="R1228" s="74">
        <v>414521127</v>
      </c>
      <c r="S1228" s="74">
        <v>401763325</v>
      </c>
    </row>
    <row r="1229" spans="1:19" x14ac:dyDescent="0.35">
      <c r="A1229" s="74" t="s">
        <v>1235</v>
      </c>
      <c r="B1229" s="74">
        <v>198</v>
      </c>
      <c r="C1229" s="74" t="s">
        <v>1760</v>
      </c>
      <c r="D1229" s="74">
        <v>198906</v>
      </c>
      <c r="E1229" s="74" t="s">
        <v>2680</v>
      </c>
      <c r="F1229" s="74">
        <v>55546246</v>
      </c>
      <c r="G1229" s="74">
        <v>55546246</v>
      </c>
      <c r="H1229" s="75">
        <v>55546246</v>
      </c>
      <c r="I1229" s="74" t="s">
        <v>2829</v>
      </c>
      <c r="J1229" s="74" t="s">
        <v>2832</v>
      </c>
      <c r="K1229" s="74">
        <v>278415</v>
      </c>
      <c r="L1229" s="74">
        <v>0</v>
      </c>
      <c r="M1229" s="74">
        <v>55824661</v>
      </c>
      <c r="N1229" s="74">
        <v>55824661</v>
      </c>
      <c r="O1229" s="74">
        <v>55546246</v>
      </c>
      <c r="P1229" s="74">
        <v>55824661</v>
      </c>
      <c r="Q1229" s="74">
        <v>55546246</v>
      </c>
      <c r="R1229" s="74">
        <v>55824661</v>
      </c>
      <c r="S1229" s="74">
        <v>55546246</v>
      </c>
    </row>
    <row r="1230" spans="1:19" x14ac:dyDescent="0.35">
      <c r="A1230" s="74" t="s">
        <v>1236</v>
      </c>
      <c r="B1230" s="74">
        <v>199</v>
      </c>
      <c r="C1230" s="74" t="s">
        <v>1761</v>
      </c>
      <c r="D1230" s="74">
        <v>199901</v>
      </c>
      <c r="E1230" s="74" t="s">
        <v>2070</v>
      </c>
      <c r="F1230" s="74">
        <v>9438404438</v>
      </c>
      <c r="G1230" s="74">
        <v>9841762760</v>
      </c>
      <c r="H1230" s="75">
        <v>9438404438</v>
      </c>
      <c r="I1230" s="74" t="s">
        <v>2829</v>
      </c>
      <c r="J1230" s="74" t="s">
        <v>2833</v>
      </c>
      <c r="K1230" s="74">
        <v>186103360</v>
      </c>
      <c r="L1230" s="74">
        <v>0</v>
      </c>
      <c r="M1230" s="74">
        <v>9624507798</v>
      </c>
      <c r="N1230" s="74">
        <v>9624507798</v>
      </c>
      <c r="O1230" s="74">
        <v>9438404438</v>
      </c>
      <c r="P1230" s="74">
        <v>9624507798</v>
      </c>
      <c r="Q1230" s="74">
        <v>9438404438</v>
      </c>
      <c r="R1230" s="74">
        <v>9624507798</v>
      </c>
      <c r="S1230" s="74">
        <v>9438404438</v>
      </c>
    </row>
    <row r="1231" spans="1:19" x14ac:dyDescent="0.35">
      <c r="A1231" s="74" t="s">
        <v>1237</v>
      </c>
      <c r="B1231" s="74">
        <v>199</v>
      </c>
      <c r="C1231" s="74" t="s">
        <v>1761</v>
      </c>
      <c r="D1231" s="74">
        <v>199902</v>
      </c>
      <c r="E1231" s="74" t="s">
        <v>2071</v>
      </c>
      <c r="F1231" s="74">
        <v>1371355216</v>
      </c>
      <c r="G1231" s="74">
        <v>1430572049</v>
      </c>
      <c r="H1231" s="75">
        <v>1371355216</v>
      </c>
      <c r="I1231" s="74" t="s">
        <v>2829</v>
      </c>
      <c r="J1231" s="74" t="s">
        <v>2833</v>
      </c>
      <c r="K1231" s="74">
        <v>38608131</v>
      </c>
      <c r="L1231" s="74">
        <v>0</v>
      </c>
      <c r="M1231" s="74">
        <v>1409963347</v>
      </c>
      <c r="N1231" s="74">
        <v>1409963347</v>
      </c>
      <c r="O1231" s="74">
        <v>1371355216</v>
      </c>
      <c r="P1231" s="74">
        <v>1409963347</v>
      </c>
      <c r="Q1231" s="74">
        <v>1371355216</v>
      </c>
      <c r="R1231" s="74">
        <v>1409963347</v>
      </c>
      <c r="S1231" s="74">
        <v>1371355216</v>
      </c>
    </row>
    <row r="1232" spans="1:19" x14ac:dyDescent="0.35">
      <c r="A1232" s="74" t="s">
        <v>1238</v>
      </c>
      <c r="B1232" s="74">
        <v>200</v>
      </c>
      <c r="C1232" s="74" t="s">
        <v>1762</v>
      </c>
      <c r="D1232" s="74">
        <v>41901</v>
      </c>
      <c r="E1232" s="74" t="s">
        <v>2043</v>
      </c>
      <c r="F1232" s="74">
        <v>30801159</v>
      </c>
      <c r="G1232" s="74">
        <v>31249205</v>
      </c>
      <c r="H1232" s="75">
        <v>30801159</v>
      </c>
      <c r="I1232" s="74" t="s">
        <v>2829</v>
      </c>
      <c r="J1232" s="74" t="s">
        <v>2833</v>
      </c>
      <c r="K1232" s="74">
        <v>500720</v>
      </c>
      <c r="L1232" s="74">
        <v>0</v>
      </c>
      <c r="M1232" s="74">
        <v>31301879</v>
      </c>
      <c r="N1232" s="74">
        <v>31301879</v>
      </c>
      <c r="O1232" s="74">
        <v>30801159</v>
      </c>
      <c r="P1232" s="74">
        <v>31301879</v>
      </c>
      <c r="Q1232" s="74">
        <v>30801159</v>
      </c>
      <c r="R1232" s="74">
        <v>31301879</v>
      </c>
      <c r="S1232" s="74">
        <v>30801159</v>
      </c>
    </row>
    <row r="1233" spans="1:19" x14ac:dyDescent="0.35">
      <c r="A1233" s="74" t="s">
        <v>1239</v>
      </c>
      <c r="B1233" s="74">
        <v>200</v>
      </c>
      <c r="C1233" s="74" t="s">
        <v>1762</v>
      </c>
      <c r="D1233" s="74">
        <v>42901</v>
      </c>
      <c r="E1233" s="74" t="s">
        <v>2047</v>
      </c>
      <c r="F1233" s="74">
        <v>2942712</v>
      </c>
      <c r="G1233" s="74">
        <v>2942712</v>
      </c>
      <c r="H1233" s="75">
        <v>2942712</v>
      </c>
      <c r="I1233" s="74" t="s">
        <v>2829</v>
      </c>
      <c r="J1233" s="74" t="s">
        <v>2833</v>
      </c>
      <c r="K1233" s="74">
        <v>49900</v>
      </c>
      <c r="L1233" s="74">
        <v>0</v>
      </c>
      <c r="M1233" s="74">
        <v>2992612</v>
      </c>
      <c r="N1233" s="74">
        <v>2992612</v>
      </c>
      <c r="O1233" s="74">
        <v>2942712</v>
      </c>
      <c r="P1233" s="74">
        <v>2992612</v>
      </c>
      <c r="Q1233" s="74">
        <v>2942712</v>
      </c>
      <c r="R1233" s="74">
        <v>2992612</v>
      </c>
      <c r="S1233" s="74">
        <v>2942712</v>
      </c>
    </row>
    <row r="1234" spans="1:19" x14ac:dyDescent="0.35">
      <c r="A1234" s="74" t="s">
        <v>1240</v>
      </c>
      <c r="B1234" s="74">
        <v>200</v>
      </c>
      <c r="C1234" s="74" t="s">
        <v>1762</v>
      </c>
      <c r="D1234" s="74">
        <v>42905</v>
      </c>
      <c r="E1234" s="74" t="s">
        <v>2049</v>
      </c>
      <c r="F1234" s="74">
        <v>21066890</v>
      </c>
      <c r="G1234" s="74">
        <v>19430040</v>
      </c>
      <c r="H1234" s="75">
        <v>21066890</v>
      </c>
      <c r="I1234" s="74" t="s">
        <v>2829</v>
      </c>
      <c r="J1234" s="74" t="s">
        <v>2835</v>
      </c>
      <c r="K1234" s="74">
        <v>98240</v>
      </c>
      <c r="L1234" s="74">
        <v>0</v>
      </c>
      <c r="M1234" s="74">
        <v>21165130</v>
      </c>
      <c r="N1234" s="74">
        <v>21165130</v>
      </c>
      <c r="O1234" s="74">
        <v>21066890</v>
      </c>
      <c r="P1234" s="74">
        <v>21165130</v>
      </c>
      <c r="Q1234" s="74">
        <v>21066890</v>
      </c>
      <c r="R1234" s="74">
        <v>21165130</v>
      </c>
      <c r="S1234" s="74">
        <v>21066890</v>
      </c>
    </row>
    <row r="1235" spans="1:19" x14ac:dyDescent="0.35">
      <c r="A1235" s="74" t="s">
        <v>1241</v>
      </c>
      <c r="B1235" s="74">
        <v>200</v>
      </c>
      <c r="C1235" s="74" t="s">
        <v>1762</v>
      </c>
      <c r="D1235" s="74">
        <v>200901</v>
      </c>
      <c r="E1235" s="74" t="s">
        <v>2681</v>
      </c>
      <c r="F1235" s="74">
        <v>313937481</v>
      </c>
      <c r="G1235" s="74">
        <v>315539918</v>
      </c>
      <c r="H1235" s="75">
        <v>313937481</v>
      </c>
      <c r="I1235" s="74" t="s">
        <v>2829</v>
      </c>
      <c r="J1235" s="74" t="s">
        <v>2833</v>
      </c>
      <c r="K1235" s="74">
        <v>12835091</v>
      </c>
      <c r="L1235" s="74">
        <v>0</v>
      </c>
      <c r="M1235" s="74">
        <v>326772572</v>
      </c>
      <c r="N1235" s="74">
        <v>326772572</v>
      </c>
      <c r="O1235" s="74">
        <v>313937481</v>
      </c>
      <c r="P1235" s="74">
        <v>326772572</v>
      </c>
      <c r="Q1235" s="74">
        <v>313937481</v>
      </c>
      <c r="R1235" s="74">
        <v>326772572</v>
      </c>
      <c r="S1235" s="74">
        <v>313937481</v>
      </c>
    </row>
    <row r="1236" spans="1:19" x14ac:dyDescent="0.35">
      <c r="A1236" s="74" t="s">
        <v>1242</v>
      </c>
      <c r="B1236" s="74">
        <v>200</v>
      </c>
      <c r="C1236" s="74" t="s">
        <v>1762</v>
      </c>
      <c r="D1236" s="74">
        <v>200902</v>
      </c>
      <c r="E1236" s="74" t="s">
        <v>2682</v>
      </c>
      <c r="F1236" s="74">
        <v>56605679</v>
      </c>
      <c r="G1236" s="74">
        <v>58223338</v>
      </c>
      <c r="H1236" s="75">
        <v>56605679</v>
      </c>
      <c r="I1236" s="74" t="s">
        <v>2829</v>
      </c>
      <c r="J1236" s="74" t="s">
        <v>2833</v>
      </c>
      <c r="K1236" s="74">
        <v>2683410</v>
      </c>
      <c r="L1236" s="74">
        <v>0</v>
      </c>
      <c r="M1236" s="74">
        <v>59289089</v>
      </c>
      <c r="N1236" s="74">
        <v>59289089</v>
      </c>
      <c r="O1236" s="74">
        <v>56605679</v>
      </c>
      <c r="P1236" s="74">
        <v>59289089</v>
      </c>
      <c r="Q1236" s="74">
        <v>56605679</v>
      </c>
      <c r="R1236" s="74">
        <v>59289089</v>
      </c>
      <c r="S1236" s="74">
        <v>56605679</v>
      </c>
    </row>
    <row r="1237" spans="1:19" x14ac:dyDescent="0.35">
      <c r="A1237" s="74" t="s">
        <v>1243</v>
      </c>
      <c r="B1237" s="74">
        <v>200</v>
      </c>
      <c r="C1237" s="74" t="s">
        <v>1762</v>
      </c>
      <c r="D1237" s="74">
        <v>200904</v>
      </c>
      <c r="E1237" s="74" t="s">
        <v>2683</v>
      </c>
      <c r="F1237" s="74">
        <v>195860698</v>
      </c>
      <c r="G1237" s="74">
        <v>197539426</v>
      </c>
      <c r="H1237" s="75">
        <v>195860698</v>
      </c>
      <c r="I1237" s="74" t="s">
        <v>2829</v>
      </c>
      <c r="J1237" s="74" t="s">
        <v>2833</v>
      </c>
      <c r="K1237" s="74">
        <v>7472175</v>
      </c>
      <c r="L1237" s="74">
        <v>0</v>
      </c>
      <c r="M1237" s="74">
        <v>203332873</v>
      </c>
      <c r="N1237" s="74">
        <v>203332873</v>
      </c>
      <c r="O1237" s="74">
        <v>195860698</v>
      </c>
      <c r="P1237" s="74">
        <v>203332873</v>
      </c>
      <c r="Q1237" s="74">
        <v>195860698</v>
      </c>
      <c r="R1237" s="74">
        <v>203332873</v>
      </c>
      <c r="S1237" s="74">
        <v>195860698</v>
      </c>
    </row>
    <row r="1238" spans="1:19" x14ac:dyDescent="0.35">
      <c r="A1238" s="74" t="s">
        <v>1244</v>
      </c>
      <c r="B1238" s="74">
        <v>200</v>
      </c>
      <c r="C1238" s="74" t="s">
        <v>1762</v>
      </c>
      <c r="D1238" s="74">
        <v>200906</v>
      </c>
      <c r="E1238" s="74" t="s">
        <v>2684</v>
      </c>
      <c r="F1238" s="74">
        <v>10580162</v>
      </c>
      <c r="G1238" s="74">
        <v>11233051</v>
      </c>
      <c r="H1238" s="75">
        <v>10580162</v>
      </c>
      <c r="I1238" s="74" t="s">
        <v>2829</v>
      </c>
      <c r="J1238" s="74" t="s">
        <v>2833</v>
      </c>
      <c r="K1238" s="74">
        <v>293750</v>
      </c>
      <c r="L1238" s="74">
        <v>0</v>
      </c>
      <c r="M1238" s="74">
        <v>10873912</v>
      </c>
      <c r="N1238" s="74">
        <v>10873912</v>
      </c>
      <c r="O1238" s="74">
        <v>10580162</v>
      </c>
      <c r="P1238" s="74">
        <v>10873912</v>
      </c>
      <c r="Q1238" s="74">
        <v>10580162</v>
      </c>
      <c r="R1238" s="74">
        <v>10873912</v>
      </c>
      <c r="S1238" s="74">
        <v>10580162</v>
      </c>
    </row>
    <row r="1239" spans="1:19" x14ac:dyDescent="0.35">
      <c r="A1239" s="74" t="s">
        <v>1245</v>
      </c>
      <c r="B1239" s="74">
        <v>200</v>
      </c>
      <c r="C1239" s="74" t="s">
        <v>1762</v>
      </c>
      <c r="D1239" s="74">
        <v>221911</v>
      </c>
      <c r="E1239" s="74" t="s">
        <v>2685</v>
      </c>
      <c r="F1239" s="74">
        <v>11879149</v>
      </c>
      <c r="G1239" s="74">
        <v>11879149</v>
      </c>
      <c r="H1239" s="75">
        <v>11879149</v>
      </c>
      <c r="I1239" s="74" t="s">
        <v>2829</v>
      </c>
      <c r="J1239" s="74" t="s">
        <v>2833</v>
      </c>
      <c r="K1239" s="74">
        <v>203845</v>
      </c>
      <c r="L1239" s="74">
        <v>279341</v>
      </c>
      <c r="M1239" s="74">
        <v>12082994</v>
      </c>
      <c r="N1239" s="74">
        <v>11803653</v>
      </c>
      <c r="O1239" s="74">
        <v>11599808</v>
      </c>
      <c r="P1239" s="74">
        <v>12082994</v>
      </c>
      <c r="Q1239" s="74">
        <v>11879149</v>
      </c>
      <c r="R1239" s="74">
        <v>11803653</v>
      </c>
      <c r="S1239" s="74">
        <v>11599808</v>
      </c>
    </row>
    <row r="1240" spans="1:19" x14ac:dyDescent="0.35">
      <c r="A1240" s="74" t="s">
        <v>1246</v>
      </c>
      <c r="B1240" s="74">
        <v>201</v>
      </c>
      <c r="C1240" s="74" t="s">
        <v>1763</v>
      </c>
      <c r="D1240" s="74">
        <v>37907</v>
      </c>
      <c r="E1240" s="74" t="s">
        <v>2026</v>
      </c>
      <c r="F1240" s="74">
        <v>14243106</v>
      </c>
      <c r="G1240" s="74">
        <v>14243106</v>
      </c>
      <c r="H1240" s="75">
        <v>14243106</v>
      </c>
      <c r="I1240" s="74" t="s">
        <v>2829</v>
      </c>
      <c r="J1240" s="74" t="s">
        <v>2833</v>
      </c>
      <c r="K1240" s="74">
        <v>0</v>
      </c>
      <c r="L1240" s="74">
        <v>0</v>
      </c>
      <c r="M1240" s="74">
        <v>14243106</v>
      </c>
      <c r="N1240" s="74">
        <v>14243106</v>
      </c>
      <c r="O1240" s="74">
        <v>14243106</v>
      </c>
      <c r="P1240" s="74">
        <v>14243106</v>
      </c>
      <c r="Q1240" s="74">
        <v>14243106</v>
      </c>
      <c r="R1240" s="74">
        <v>14243106</v>
      </c>
      <c r="S1240" s="74">
        <v>14243106</v>
      </c>
    </row>
    <row r="1241" spans="1:19" x14ac:dyDescent="0.35">
      <c r="A1241" s="74" t="s">
        <v>1247</v>
      </c>
      <c r="B1241" s="74">
        <v>201</v>
      </c>
      <c r="C1241" s="74" t="s">
        <v>1763</v>
      </c>
      <c r="D1241" s="74">
        <v>92902</v>
      </c>
      <c r="E1241" s="74" t="s">
        <v>2298</v>
      </c>
      <c r="F1241" s="74">
        <v>475176278</v>
      </c>
      <c r="G1241" s="74">
        <v>486505449</v>
      </c>
      <c r="H1241" s="75">
        <v>475176278</v>
      </c>
      <c r="I1241" s="74" t="s">
        <v>2829</v>
      </c>
      <c r="J1241" s="74" t="s">
        <v>2833</v>
      </c>
      <c r="K1241" s="74">
        <v>0</v>
      </c>
      <c r="L1241" s="74">
        <v>0</v>
      </c>
      <c r="M1241" s="74">
        <v>475176278</v>
      </c>
      <c r="N1241" s="74">
        <v>475176278</v>
      </c>
      <c r="O1241" s="74">
        <v>475176278</v>
      </c>
      <c r="P1241" s="74">
        <v>475176278</v>
      </c>
      <c r="Q1241" s="74">
        <v>475176278</v>
      </c>
      <c r="R1241" s="74">
        <v>475176278</v>
      </c>
      <c r="S1241" s="74">
        <v>475176278</v>
      </c>
    </row>
    <row r="1242" spans="1:19" x14ac:dyDescent="0.35">
      <c r="A1242" s="74" t="s">
        <v>1248</v>
      </c>
      <c r="B1242" s="74">
        <v>201</v>
      </c>
      <c r="C1242" s="74" t="s">
        <v>1763</v>
      </c>
      <c r="D1242" s="74">
        <v>174902</v>
      </c>
      <c r="E1242" s="74" t="s">
        <v>2599</v>
      </c>
      <c r="F1242" s="74">
        <v>6632866</v>
      </c>
      <c r="G1242" s="74">
        <v>6632866</v>
      </c>
      <c r="H1242" s="75">
        <v>6632866</v>
      </c>
      <c r="I1242" s="74" t="s">
        <v>2829</v>
      </c>
      <c r="J1242" s="74" t="s">
        <v>2833</v>
      </c>
      <c r="K1242" s="74">
        <v>0</v>
      </c>
      <c r="L1242" s="74">
        <v>72250</v>
      </c>
      <c r="M1242" s="74">
        <v>6632866</v>
      </c>
      <c r="N1242" s="74">
        <v>6560616</v>
      </c>
      <c r="O1242" s="74">
        <v>6560616</v>
      </c>
      <c r="P1242" s="74">
        <v>6632866</v>
      </c>
      <c r="Q1242" s="74">
        <v>6632866</v>
      </c>
      <c r="R1242" s="74">
        <v>6560616</v>
      </c>
      <c r="S1242" s="74">
        <v>6560616</v>
      </c>
    </row>
    <row r="1243" spans="1:19" x14ac:dyDescent="0.35">
      <c r="A1243" s="74" t="s">
        <v>1249</v>
      </c>
      <c r="B1243" s="74">
        <v>201</v>
      </c>
      <c r="C1243" s="74" t="s">
        <v>1763</v>
      </c>
      <c r="D1243" s="74">
        <v>174903</v>
      </c>
      <c r="E1243" s="74" t="s">
        <v>2600</v>
      </c>
      <c r="F1243" s="74">
        <v>14153185</v>
      </c>
      <c r="G1243" s="74">
        <v>14796640</v>
      </c>
      <c r="H1243" s="75">
        <v>14153185</v>
      </c>
      <c r="I1243" s="74" t="s">
        <v>2829</v>
      </c>
      <c r="J1243" s="74" t="s">
        <v>2833</v>
      </c>
      <c r="K1243" s="74">
        <v>0</v>
      </c>
      <c r="L1243" s="74">
        <v>682730</v>
      </c>
      <c r="M1243" s="74">
        <v>14153185</v>
      </c>
      <c r="N1243" s="74">
        <v>13470455</v>
      </c>
      <c r="O1243" s="74">
        <v>13470455</v>
      </c>
      <c r="P1243" s="74">
        <v>14153185</v>
      </c>
      <c r="Q1243" s="74">
        <v>14153185</v>
      </c>
      <c r="R1243" s="74">
        <v>13470455</v>
      </c>
      <c r="S1243" s="74">
        <v>13470455</v>
      </c>
    </row>
    <row r="1244" spans="1:19" x14ac:dyDescent="0.35">
      <c r="A1244" s="74" t="s">
        <v>1250</v>
      </c>
      <c r="B1244" s="74">
        <v>201</v>
      </c>
      <c r="C1244" s="74" t="s">
        <v>1763</v>
      </c>
      <c r="D1244" s="74">
        <v>201902</v>
      </c>
      <c r="E1244" s="74" t="s">
        <v>2686</v>
      </c>
      <c r="F1244" s="74">
        <v>1531994914</v>
      </c>
      <c r="G1244" s="74">
        <v>1576779179</v>
      </c>
      <c r="H1244" s="75">
        <v>1531994914</v>
      </c>
      <c r="I1244" s="74" t="s">
        <v>2829</v>
      </c>
      <c r="J1244" s="74" t="s">
        <v>2833</v>
      </c>
      <c r="K1244" s="74">
        <v>0</v>
      </c>
      <c r="L1244" s="74">
        <v>57277360</v>
      </c>
      <c r="M1244" s="74">
        <v>1531994914</v>
      </c>
      <c r="N1244" s="74">
        <v>1474717554</v>
      </c>
      <c r="O1244" s="74">
        <v>1474717554</v>
      </c>
      <c r="P1244" s="74">
        <v>1531994914</v>
      </c>
      <c r="Q1244" s="74">
        <v>1531994914</v>
      </c>
      <c r="R1244" s="74">
        <v>1474717554</v>
      </c>
      <c r="S1244" s="74">
        <v>1474717554</v>
      </c>
    </row>
    <row r="1245" spans="1:19" x14ac:dyDescent="0.35">
      <c r="A1245" s="74" t="s">
        <v>1251</v>
      </c>
      <c r="B1245" s="74">
        <v>201</v>
      </c>
      <c r="C1245" s="74" t="s">
        <v>1763</v>
      </c>
      <c r="D1245" s="74">
        <v>201903</v>
      </c>
      <c r="E1245" s="74" t="s">
        <v>2687</v>
      </c>
      <c r="F1245" s="74">
        <v>90610270</v>
      </c>
      <c r="G1245" s="74">
        <v>96019375</v>
      </c>
      <c r="H1245" s="75">
        <v>90610270</v>
      </c>
      <c r="I1245" s="74" t="s">
        <v>2829</v>
      </c>
      <c r="J1245" s="74" t="s">
        <v>2833</v>
      </c>
      <c r="K1245" s="74">
        <v>0</v>
      </c>
      <c r="L1245" s="74">
        <v>3651160</v>
      </c>
      <c r="M1245" s="74">
        <v>90610270</v>
      </c>
      <c r="N1245" s="74">
        <v>86959110</v>
      </c>
      <c r="O1245" s="74">
        <v>86959110</v>
      </c>
      <c r="P1245" s="74">
        <v>90610270</v>
      </c>
      <c r="Q1245" s="74">
        <v>90610270</v>
      </c>
      <c r="R1245" s="74">
        <v>86959110</v>
      </c>
      <c r="S1245" s="74">
        <v>86959110</v>
      </c>
    </row>
    <row r="1246" spans="1:19" x14ac:dyDescent="0.35">
      <c r="A1246" s="74" t="s">
        <v>1252</v>
      </c>
      <c r="B1246" s="74">
        <v>201</v>
      </c>
      <c r="C1246" s="74" t="s">
        <v>1763</v>
      </c>
      <c r="D1246" s="74">
        <v>201904</v>
      </c>
      <c r="E1246" s="74" t="s">
        <v>2688</v>
      </c>
      <c r="F1246" s="74">
        <v>30687149</v>
      </c>
      <c r="G1246" s="74">
        <v>31927421</v>
      </c>
      <c r="H1246" s="75">
        <v>30687149</v>
      </c>
      <c r="I1246" s="74" t="s">
        <v>2829</v>
      </c>
      <c r="J1246" s="74" t="s">
        <v>2833</v>
      </c>
      <c r="K1246" s="74">
        <v>0</v>
      </c>
      <c r="L1246" s="74">
        <v>1176985</v>
      </c>
      <c r="M1246" s="74">
        <v>30687149</v>
      </c>
      <c r="N1246" s="74">
        <v>29510164</v>
      </c>
      <c r="O1246" s="74">
        <v>29510164</v>
      </c>
      <c r="P1246" s="74">
        <v>30687149</v>
      </c>
      <c r="Q1246" s="74">
        <v>30687149</v>
      </c>
      <c r="R1246" s="74">
        <v>29510164</v>
      </c>
      <c r="S1246" s="74">
        <v>29510164</v>
      </c>
    </row>
    <row r="1247" spans="1:19" x14ac:dyDescent="0.35">
      <c r="A1247" s="74" t="s">
        <v>1253</v>
      </c>
      <c r="B1247" s="74">
        <v>201</v>
      </c>
      <c r="C1247" s="74" t="s">
        <v>1763</v>
      </c>
      <c r="D1247" s="74">
        <v>201907</v>
      </c>
      <c r="E1247" s="74" t="s">
        <v>2689</v>
      </c>
      <c r="F1247" s="74">
        <v>61582433</v>
      </c>
      <c r="G1247" s="74">
        <v>61377701</v>
      </c>
      <c r="H1247" s="75">
        <v>61582433</v>
      </c>
      <c r="I1247" s="74" t="s">
        <v>2829</v>
      </c>
      <c r="J1247" s="74" t="s">
        <v>2833</v>
      </c>
      <c r="K1247" s="74">
        <v>0</v>
      </c>
      <c r="L1247" s="74">
        <v>4122810</v>
      </c>
      <c r="M1247" s="74">
        <v>61582433</v>
      </c>
      <c r="N1247" s="74">
        <v>57459623</v>
      </c>
      <c r="O1247" s="74">
        <v>57459623</v>
      </c>
      <c r="P1247" s="74">
        <v>61582433</v>
      </c>
      <c r="Q1247" s="74">
        <v>61582433</v>
      </c>
      <c r="R1247" s="74">
        <v>57459623</v>
      </c>
      <c r="S1247" s="74">
        <v>57459623</v>
      </c>
    </row>
    <row r="1248" spans="1:19" x14ac:dyDescent="0.35">
      <c r="A1248" s="74" t="s">
        <v>1254</v>
      </c>
      <c r="B1248" s="74">
        <v>201</v>
      </c>
      <c r="C1248" s="74" t="s">
        <v>1763</v>
      </c>
      <c r="D1248" s="74">
        <v>201908</v>
      </c>
      <c r="E1248" s="74" t="s">
        <v>2690</v>
      </c>
      <c r="F1248" s="74">
        <v>75215511</v>
      </c>
      <c r="G1248" s="74">
        <v>79269361</v>
      </c>
      <c r="H1248" s="75">
        <v>75215511</v>
      </c>
      <c r="I1248" s="74" t="s">
        <v>2829</v>
      </c>
      <c r="J1248" s="74" t="s">
        <v>2833</v>
      </c>
      <c r="K1248" s="74">
        <v>0</v>
      </c>
      <c r="L1248" s="74">
        <v>4725710</v>
      </c>
      <c r="M1248" s="74">
        <v>75215511</v>
      </c>
      <c r="N1248" s="74">
        <v>70489801</v>
      </c>
      <c r="O1248" s="74">
        <v>70489801</v>
      </c>
      <c r="P1248" s="74">
        <v>75215511</v>
      </c>
      <c r="Q1248" s="74">
        <v>75215511</v>
      </c>
      <c r="R1248" s="74">
        <v>70489801</v>
      </c>
      <c r="S1248" s="74">
        <v>70489801</v>
      </c>
    </row>
    <row r="1249" spans="1:19" x14ac:dyDescent="0.35">
      <c r="A1249" s="74" t="s">
        <v>1255</v>
      </c>
      <c r="B1249" s="74">
        <v>201</v>
      </c>
      <c r="C1249" s="74" t="s">
        <v>1763</v>
      </c>
      <c r="D1249" s="74">
        <v>201910</v>
      </c>
      <c r="E1249" s="74" t="s">
        <v>2637</v>
      </c>
      <c r="F1249" s="74">
        <v>754212929</v>
      </c>
      <c r="G1249" s="74">
        <v>768524352</v>
      </c>
      <c r="H1249" s="75">
        <v>754212929</v>
      </c>
      <c r="I1249" s="74" t="s">
        <v>2829</v>
      </c>
      <c r="J1249" s="74" t="s">
        <v>2833</v>
      </c>
      <c r="K1249" s="74">
        <v>0</v>
      </c>
      <c r="L1249" s="74">
        <v>17291745</v>
      </c>
      <c r="M1249" s="74">
        <v>754212929</v>
      </c>
      <c r="N1249" s="74">
        <v>736921184</v>
      </c>
      <c r="O1249" s="74">
        <v>736921184</v>
      </c>
      <c r="P1249" s="74">
        <v>754212929</v>
      </c>
      <c r="Q1249" s="74">
        <v>754212929</v>
      </c>
      <c r="R1249" s="74">
        <v>736921184</v>
      </c>
      <c r="S1249" s="74">
        <v>736921184</v>
      </c>
    </row>
    <row r="1250" spans="1:19" x14ac:dyDescent="0.35">
      <c r="A1250" s="74" t="s">
        <v>1256</v>
      </c>
      <c r="B1250" s="74">
        <v>201</v>
      </c>
      <c r="C1250" s="74" t="s">
        <v>1763</v>
      </c>
      <c r="D1250" s="74">
        <v>201913</v>
      </c>
      <c r="E1250" s="74" t="s">
        <v>2028</v>
      </c>
      <c r="F1250" s="74">
        <v>77758540</v>
      </c>
      <c r="G1250" s="74">
        <v>81188469</v>
      </c>
      <c r="H1250" s="75">
        <v>77758540</v>
      </c>
      <c r="I1250" s="74" t="s">
        <v>2829</v>
      </c>
      <c r="J1250" s="74" t="s">
        <v>2833</v>
      </c>
      <c r="K1250" s="74">
        <v>0</v>
      </c>
      <c r="L1250" s="74">
        <v>2982225</v>
      </c>
      <c r="M1250" s="74">
        <v>77758540</v>
      </c>
      <c r="N1250" s="74">
        <v>74776315</v>
      </c>
      <c r="O1250" s="74">
        <v>74776315</v>
      </c>
      <c r="P1250" s="74">
        <v>77758540</v>
      </c>
      <c r="Q1250" s="74">
        <v>77758540</v>
      </c>
      <c r="R1250" s="74">
        <v>74776315</v>
      </c>
      <c r="S1250" s="74">
        <v>74776315</v>
      </c>
    </row>
    <row r="1251" spans="1:19" x14ac:dyDescent="0.35">
      <c r="A1251" s="74" t="s">
        <v>1257</v>
      </c>
      <c r="B1251" s="74">
        <v>201</v>
      </c>
      <c r="C1251" s="74" t="s">
        <v>1763</v>
      </c>
      <c r="D1251" s="74">
        <v>201914</v>
      </c>
      <c r="E1251" s="74" t="s">
        <v>2691</v>
      </c>
      <c r="F1251" s="74">
        <v>363511121</v>
      </c>
      <c r="G1251" s="74">
        <v>371146271</v>
      </c>
      <c r="H1251" s="75">
        <v>363511121</v>
      </c>
      <c r="I1251" s="74" t="s">
        <v>2829</v>
      </c>
      <c r="J1251" s="74" t="s">
        <v>2833</v>
      </c>
      <c r="K1251" s="74">
        <v>0</v>
      </c>
      <c r="L1251" s="74">
        <v>10842375</v>
      </c>
      <c r="M1251" s="74">
        <v>363511121</v>
      </c>
      <c r="N1251" s="74">
        <v>352668746</v>
      </c>
      <c r="O1251" s="74">
        <v>352668746</v>
      </c>
      <c r="P1251" s="74">
        <v>363511121</v>
      </c>
      <c r="Q1251" s="74">
        <v>363511121</v>
      </c>
      <c r="R1251" s="74">
        <v>352668746</v>
      </c>
      <c r="S1251" s="74">
        <v>352668746</v>
      </c>
    </row>
    <row r="1252" spans="1:19" x14ac:dyDescent="0.35">
      <c r="A1252" s="74" t="s">
        <v>1258</v>
      </c>
      <c r="B1252" s="74">
        <v>202</v>
      </c>
      <c r="C1252" s="74" t="s">
        <v>1764</v>
      </c>
      <c r="D1252" s="74">
        <v>121902</v>
      </c>
      <c r="E1252" s="74" t="s">
        <v>2453</v>
      </c>
      <c r="F1252" s="74">
        <v>27248953</v>
      </c>
      <c r="G1252" s="74">
        <v>31513530</v>
      </c>
      <c r="H1252" s="75">
        <v>31513530</v>
      </c>
      <c r="I1252" s="74" t="s">
        <v>2830</v>
      </c>
      <c r="J1252" s="74" t="s">
        <v>2836</v>
      </c>
      <c r="K1252" s="74">
        <v>933640</v>
      </c>
      <c r="L1252" s="74">
        <v>765944</v>
      </c>
      <c r="M1252" s="74">
        <v>32447170</v>
      </c>
      <c r="N1252" s="74">
        <v>31681226</v>
      </c>
      <c r="O1252" s="74">
        <v>30747586</v>
      </c>
      <c r="P1252" s="74">
        <v>32447170</v>
      </c>
      <c r="Q1252" s="74">
        <v>31513530</v>
      </c>
      <c r="R1252" s="74">
        <v>31681226</v>
      </c>
      <c r="S1252" s="74">
        <v>30747586</v>
      </c>
    </row>
    <row r="1253" spans="1:19" x14ac:dyDescent="0.35">
      <c r="A1253" s="74" t="s">
        <v>1259</v>
      </c>
      <c r="B1253" s="74">
        <v>202</v>
      </c>
      <c r="C1253" s="74" t="s">
        <v>1764</v>
      </c>
      <c r="D1253" s="74">
        <v>202903</v>
      </c>
      <c r="E1253" s="74" t="s">
        <v>2692</v>
      </c>
      <c r="F1253" s="74">
        <v>466660365</v>
      </c>
      <c r="G1253" s="74">
        <v>608656144</v>
      </c>
      <c r="H1253" s="75">
        <v>608656144</v>
      </c>
      <c r="I1253" s="74" t="s">
        <v>2830</v>
      </c>
      <c r="J1253" s="74" t="s">
        <v>2836</v>
      </c>
      <c r="K1253" s="74">
        <v>21299331</v>
      </c>
      <c r="L1253" s="74">
        <v>0</v>
      </c>
      <c r="M1253" s="74">
        <v>629955475</v>
      </c>
      <c r="N1253" s="74">
        <v>629955475</v>
      </c>
      <c r="O1253" s="74">
        <v>608656144</v>
      </c>
      <c r="P1253" s="74">
        <v>629955475</v>
      </c>
      <c r="Q1253" s="74">
        <v>608656144</v>
      </c>
      <c r="R1253" s="74">
        <v>629955475</v>
      </c>
      <c r="S1253" s="74">
        <v>608656144</v>
      </c>
    </row>
    <row r="1254" spans="1:19" x14ac:dyDescent="0.35">
      <c r="A1254" s="74" t="s">
        <v>1260</v>
      </c>
      <c r="B1254" s="74">
        <v>202</v>
      </c>
      <c r="C1254" s="74" t="s">
        <v>1764</v>
      </c>
      <c r="D1254" s="74">
        <v>202905</v>
      </c>
      <c r="E1254" s="74" t="s">
        <v>2693</v>
      </c>
      <c r="F1254" s="74">
        <v>125274692</v>
      </c>
      <c r="G1254" s="74">
        <v>128601667</v>
      </c>
      <c r="H1254" s="75">
        <v>125274692</v>
      </c>
      <c r="I1254" s="74" t="s">
        <v>2829</v>
      </c>
      <c r="J1254" s="74" t="s">
        <v>2834</v>
      </c>
      <c r="K1254" s="74">
        <v>5184158</v>
      </c>
      <c r="L1254" s="74">
        <v>3757992</v>
      </c>
      <c r="M1254" s="74">
        <v>130458850</v>
      </c>
      <c r="N1254" s="74">
        <v>126700858</v>
      </c>
      <c r="O1254" s="74">
        <v>121516700</v>
      </c>
      <c r="P1254" s="74">
        <v>130458850</v>
      </c>
      <c r="Q1254" s="74">
        <v>125274692</v>
      </c>
      <c r="R1254" s="74">
        <v>126700858</v>
      </c>
      <c r="S1254" s="74">
        <v>121516700</v>
      </c>
    </row>
    <row r="1255" spans="1:19" x14ac:dyDescent="0.35">
      <c r="A1255" s="74" t="s">
        <v>1261</v>
      </c>
      <c r="B1255" s="74">
        <v>202</v>
      </c>
      <c r="C1255" s="74" t="s">
        <v>1764</v>
      </c>
      <c r="D1255" s="74">
        <v>210903</v>
      </c>
      <c r="E1255" s="74" t="s">
        <v>2694</v>
      </c>
      <c r="F1255" s="74">
        <v>3410812</v>
      </c>
      <c r="G1255" s="74">
        <v>3410812</v>
      </c>
      <c r="H1255" s="75">
        <v>3410812</v>
      </c>
      <c r="I1255" s="74" t="s">
        <v>2829</v>
      </c>
      <c r="J1255" s="74" t="s">
        <v>2833</v>
      </c>
      <c r="K1255" s="74">
        <v>105870</v>
      </c>
      <c r="L1255" s="74">
        <v>0</v>
      </c>
      <c r="M1255" s="74">
        <v>3516682</v>
      </c>
      <c r="N1255" s="74">
        <v>3516682</v>
      </c>
      <c r="O1255" s="74">
        <v>3410812</v>
      </c>
      <c r="P1255" s="74">
        <v>3516682</v>
      </c>
      <c r="Q1255" s="74">
        <v>3410812</v>
      </c>
      <c r="R1255" s="74">
        <v>3516682</v>
      </c>
      <c r="S1255" s="74">
        <v>3410812</v>
      </c>
    </row>
    <row r="1256" spans="1:19" x14ac:dyDescent="0.35">
      <c r="A1256" s="74" t="s">
        <v>1262</v>
      </c>
      <c r="B1256" s="74">
        <v>203</v>
      </c>
      <c r="C1256" s="74" t="s">
        <v>1765</v>
      </c>
      <c r="D1256" s="74">
        <v>121902</v>
      </c>
      <c r="E1256" s="74" t="s">
        <v>2453</v>
      </c>
      <c r="F1256" s="74">
        <v>18391389</v>
      </c>
      <c r="G1256" s="74">
        <v>18391389</v>
      </c>
      <c r="H1256" s="75">
        <v>18391389</v>
      </c>
      <c r="I1256" s="74" t="s">
        <v>2829</v>
      </c>
      <c r="J1256" s="74" t="s">
        <v>2833</v>
      </c>
      <c r="K1256" s="74">
        <v>677930</v>
      </c>
      <c r="L1256" s="74">
        <v>323225</v>
      </c>
      <c r="M1256" s="74">
        <v>19069319</v>
      </c>
      <c r="N1256" s="74">
        <v>18746094</v>
      </c>
      <c r="O1256" s="74">
        <v>18068164</v>
      </c>
      <c r="P1256" s="74">
        <v>19069319</v>
      </c>
      <c r="Q1256" s="74">
        <v>18391389</v>
      </c>
      <c r="R1256" s="74">
        <v>18746094</v>
      </c>
      <c r="S1256" s="74">
        <v>18068164</v>
      </c>
    </row>
    <row r="1257" spans="1:19" x14ac:dyDescent="0.35">
      <c r="A1257" s="74" t="s">
        <v>1263</v>
      </c>
      <c r="B1257" s="74">
        <v>203</v>
      </c>
      <c r="C1257" s="74" t="s">
        <v>1765</v>
      </c>
      <c r="D1257" s="74">
        <v>174901</v>
      </c>
      <c r="E1257" s="74" t="s">
        <v>2598</v>
      </c>
      <c r="F1257" s="74">
        <v>45876141</v>
      </c>
      <c r="G1257" s="74">
        <v>46560421</v>
      </c>
      <c r="H1257" s="75">
        <v>45876141</v>
      </c>
      <c r="I1257" s="74" t="s">
        <v>2829</v>
      </c>
      <c r="J1257" s="74" t="s">
        <v>2833</v>
      </c>
      <c r="K1257" s="74">
        <v>351280</v>
      </c>
      <c r="L1257" s="74">
        <v>269945</v>
      </c>
      <c r="M1257" s="74">
        <v>46227421</v>
      </c>
      <c r="N1257" s="74">
        <v>45957476</v>
      </c>
      <c r="O1257" s="74">
        <v>45606196</v>
      </c>
      <c r="P1257" s="74">
        <v>46227421</v>
      </c>
      <c r="Q1257" s="74">
        <v>45876141</v>
      </c>
      <c r="R1257" s="74">
        <v>45957476</v>
      </c>
      <c r="S1257" s="74">
        <v>45606196</v>
      </c>
    </row>
    <row r="1258" spans="1:19" x14ac:dyDescent="0.35">
      <c r="A1258" s="74" t="s">
        <v>1264</v>
      </c>
      <c r="B1258" s="74">
        <v>203</v>
      </c>
      <c r="C1258" s="74" t="s">
        <v>1765</v>
      </c>
      <c r="D1258" s="74">
        <v>203901</v>
      </c>
      <c r="E1258" s="74" t="s">
        <v>2695</v>
      </c>
      <c r="F1258" s="74">
        <v>341086476</v>
      </c>
      <c r="G1258" s="74">
        <v>362172034</v>
      </c>
      <c r="H1258" s="75">
        <v>362172034</v>
      </c>
      <c r="I1258" s="74" t="s">
        <v>2830</v>
      </c>
      <c r="J1258" s="74" t="s">
        <v>2836</v>
      </c>
      <c r="K1258" s="74">
        <v>7948920</v>
      </c>
      <c r="L1258" s="74">
        <v>0</v>
      </c>
      <c r="M1258" s="74">
        <v>370120954</v>
      </c>
      <c r="N1258" s="74">
        <v>370120954</v>
      </c>
      <c r="O1258" s="74">
        <v>362172034</v>
      </c>
      <c r="P1258" s="74">
        <v>370120954</v>
      </c>
      <c r="Q1258" s="74">
        <v>362172034</v>
      </c>
      <c r="R1258" s="74">
        <v>370120954</v>
      </c>
      <c r="S1258" s="74">
        <v>362172034</v>
      </c>
    </row>
    <row r="1259" spans="1:19" x14ac:dyDescent="0.35">
      <c r="A1259" s="74" t="s">
        <v>1265</v>
      </c>
      <c r="B1259" s="74">
        <v>203</v>
      </c>
      <c r="C1259" s="74" t="s">
        <v>1765</v>
      </c>
      <c r="D1259" s="74">
        <v>203902</v>
      </c>
      <c r="E1259" s="74" t="s">
        <v>2696</v>
      </c>
      <c r="F1259" s="74">
        <v>338493323</v>
      </c>
      <c r="G1259" s="74">
        <v>392135875</v>
      </c>
      <c r="H1259" s="75">
        <v>392135875</v>
      </c>
      <c r="I1259" s="74" t="s">
        <v>2830</v>
      </c>
      <c r="J1259" s="74" t="s">
        <v>2836</v>
      </c>
      <c r="K1259" s="74">
        <v>5550250</v>
      </c>
      <c r="L1259" s="74">
        <v>0</v>
      </c>
      <c r="M1259" s="74">
        <v>397686125</v>
      </c>
      <c r="N1259" s="74">
        <v>397686125</v>
      </c>
      <c r="O1259" s="74">
        <v>392135875</v>
      </c>
      <c r="P1259" s="74">
        <v>397686125</v>
      </c>
      <c r="Q1259" s="74">
        <v>392135875</v>
      </c>
      <c r="R1259" s="74">
        <v>397686125</v>
      </c>
      <c r="S1259" s="74">
        <v>392135875</v>
      </c>
    </row>
    <row r="1260" spans="1:19" x14ac:dyDescent="0.35">
      <c r="A1260" s="74" t="s">
        <v>1266</v>
      </c>
      <c r="B1260" s="74">
        <v>204</v>
      </c>
      <c r="C1260" s="74" t="s">
        <v>1766</v>
      </c>
      <c r="D1260" s="74">
        <v>146901</v>
      </c>
      <c r="E1260" s="74" t="s">
        <v>2528</v>
      </c>
      <c r="F1260" s="74">
        <v>126669488</v>
      </c>
      <c r="G1260" s="74">
        <v>126669488</v>
      </c>
      <c r="H1260" s="75">
        <v>126669488</v>
      </c>
      <c r="I1260" s="74" t="s">
        <v>2829</v>
      </c>
      <c r="J1260" s="74" t="s">
        <v>2832</v>
      </c>
      <c r="K1260" s="74">
        <v>4889690</v>
      </c>
      <c r="L1260" s="74">
        <v>0</v>
      </c>
      <c r="M1260" s="74">
        <v>131559178</v>
      </c>
      <c r="N1260" s="74">
        <v>131559178</v>
      </c>
      <c r="O1260" s="74">
        <v>126669488</v>
      </c>
      <c r="P1260" s="74">
        <v>131559178</v>
      </c>
      <c r="Q1260" s="74">
        <v>126669488</v>
      </c>
      <c r="R1260" s="74">
        <v>131559178</v>
      </c>
      <c r="S1260" s="74">
        <v>126669488</v>
      </c>
    </row>
    <row r="1261" spans="1:19" x14ac:dyDescent="0.35">
      <c r="A1261" s="74" t="s">
        <v>1267</v>
      </c>
      <c r="B1261" s="74">
        <v>204</v>
      </c>
      <c r="C1261" s="74" t="s">
        <v>1766</v>
      </c>
      <c r="D1261" s="74">
        <v>170904</v>
      </c>
      <c r="E1261" s="74" t="s">
        <v>2592</v>
      </c>
      <c r="F1261" s="74">
        <v>47589024</v>
      </c>
      <c r="G1261" s="74">
        <v>47589024</v>
      </c>
      <c r="H1261" s="75">
        <v>47589024</v>
      </c>
      <c r="I1261" s="74" t="s">
        <v>2829</v>
      </c>
      <c r="J1261" s="74" t="s">
        <v>2832</v>
      </c>
      <c r="K1261" s="74">
        <v>1506437</v>
      </c>
      <c r="L1261" s="74">
        <v>0</v>
      </c>
      <c r="M1261" s="74">
        <v>49095461</v>
      </c>
      <c r="N1261" s="74">
        <v>49095461</v>
      </c>
      <c r="O1261" s="74">
        <v>47589024</v>
      </c>
      <c r="P1261" s="74">
        <v>49095461</v>
      </c>
      <c r="Q1261" s="74">
        <v>47589024</v>
      </c>
      <c r="R1261" s="74">
        <v>49095461</v>
      </c>
      <c r="S1261" s="74">
        <v>47589024</v>
      </c>
    </row>
    <row r="1262" spans="1:19" x14ac:dyDescent="0.35">
      <c r="A1262" s="74" t="s">
        <v>1268</v>
      </c>
      <c r="B1262" s="74">
        <v>204</v>
      </c>
      <c r="C1262" s="74" t="s">
        <v>1766</v>
      </c>
      <c r="D1262" s="74">
        <v>204901</v>
      </c>
      <c r="E1262" s="74" t="s">
        <v>2697</v>
      </c>
      <c r="F1262" s="74">
        <v>1238050565</v>
      </c>
      <c r="G1262" s="74">
        <v>1238050565</v>
      </c>
      <c r="H1262" s="75">
        <v>1238050565</v>
      </c>
      <c r="I1262" s="74" t="s">
        <v>2829</v>
      </c>
      <c r="J1262" s="74" t="s">
        <v>2832</v>
      </c>
      <c r="K1262" s="74">
        <v>33898655</v>
      </c>
      <c r="L1262" s="74">
        <v>0</v>
      </c>
      <c r="M1262" s="74">
        <v>1271949220</v>
      </c>
      <c r="N1262" s="74">
        <v>1271949220</v>
      </c>
      <c r="O1262" s="74">
        <v>1238050565</v>
      </c>
      <c r="P1262" s="74">
        <v>1271949220</v>
      </c>
      <c r="Q1262" s="74">
        <v>1238050565</v>
      </c>
      <c r="R1262" s="74">
        <v>1271949220</v>
      </c>
      <c r="S1262" s="74">
        <v>1238050565</v>
      </c>
    </row>
    <row r="1263" spans="1:19" x14ac:dyDescent="0.35">
      <c r="A1263" s="74" t="s">
        <v>1269</v>
      </c>
      <c r="B1263" s="74">
        <v>204</v>
      </c>
      <c r="C1263" s="74" t="s">
        <v>1766</v>
      </c>
      <c r="D1263" s="74">
        <v>204904</v>
      </c>
      <c r="E1263" s="74" t="s">
        <v>2698</v>
      </c>
      <c r="F1263" s="74">
        <v>377280758</v>
      </c>
      <c r="G1263" s="74">
        <v>377280758</v>
      </c>
      <c r="H1263" s="75">
        <v>377280758</v>
      </c>
      <c r="I1263" s="74" t="s">
        <v>2829</v>
      </c>
      <c r="J1263" s="74" t="s">
        <v>2832</v>
      </c>
      <c r="K1263" s="74">
        <v>14327128</v>
      </c>
      <c r="L1263" s="74">
        <v>0</v>
      </c>
      <c r="M1263" s="74">
        <v>391607886</v>
      </c>
      <c r="N1263" s="74">
        <v>391607886</v>
      </c>
      <c r="O1263" s="74">
        <v>377280758</v>
      </c>
      <c r="P1263" s="74">
        <v>391607886</v>
      </c>
      <c r="Q1263" s="74">
        <v>377280758</v>
      </c>
      <c r="R1263" s="74">
        <v>391607886</v>
      </c>
      <c r="S1263" s="74">
        <v>377280758</v>
      </c>
    </row>
    <row r="1264" spans="1:19" x14ac:dyDescent="0.35">
      <c r="A1264" s="74" t="s">
        <v>1270</v>
      </c>
      <c r="B1264" s="74">
        <v>205</v>
      </c>
      <c r="C1264" s="74" t="s">
        <v>1767</v>
      </c>
      <c r="D1264" s="74">
        <v>13905</v>
      </c>
      <c r="E1264" s="74" t="s">
        <v>1879</v>
      </c>
      <c r="F1264" s="74">
        <v>4422439</v>
      </c>
      <c r="G1264" s="74">
        <v>4422439</v>
      </c>
      <c r="H1264" s="75">
        <v>4422439</v>
      </c>
      <c r="I1264" s="74" t="s">
        <v>2829</v>
      </c>
      <c r="J1264" s="74" t="s">
        <v>2832</v>
      </c>
      <c r="K1264" s="74">
        <v>0</v>
      </c>
      <c r="L1264" s="74">
        <v>0</v>
      </c>
      <c r="M1264" s="74">
        <v>4422439</v>
      </c>
      <c r="N1264" s="74">
        <v>4422439</v>
      </c>
      <c r="O1264" s="74">
        <v>4422439</v>
      </c>
      <c r="P1264" s="74">
        <v>4422439</v>
      </c>
      <c r="Q1264" s="74">
        <v>4422439</v>
      </c>
      <c r="R1264" s="74">
        <v>4422439</v>
      </c>
      <c r="S1264" s="74">
        <v>4422439</v>
      </c>
    </row>
    <row r="1265" spans="1:19" x14ac:dyDescent="0.35">
      <c r="A1265" s="74" t="s">
        <v>1271</v>
      </c>
      <c r="B1265" s="74">
        <v>205</v>
      </c>
      <c r="C1265" s="74" t="s">
        <v>1767</v>
      </c>
      <c r="D1265" s="74">
        <v>178904</v>
      </c>
      <c r="E1265" s="74" t="s">
        <v>2617</v>
      </c>
      <c r="F1265" s="74">
        <v>126061246</v>
      </c>
      <c r="G1265" s="74">
        <v>126061246</v>
      </c>
      <c r="H1265" s="75">
        <v>126061246</v>
      </c>
      <c r="I1265" s="74" t="s">
        <v>2829</v>
      </c>
      <c r="J1265" s="74" t="s">
        <v>2832</v>
      </c>
      <c r="K1265" s="74">
        <v>0</v>
      </c>
      <c r="L1265" s="74">
        <v>0</v>
      </c>
      <c r="M1265" s="74">
        <v>126061246</v>
      </c>
      <c r="N1265" s="74">
        <v>126061246</v>
      </c>
      <c r="O1265" s="74">
        <v>126061246</v>
      </c>
      <c r="P1265" s="74">
        <v>126061246</v>
      </c>
      <c r="Q1265" s="74">
        <v>126061246</v>
      </c>
      <c r="R1265" s="74">
        <v>126061246</v>
      </c>
      <c r="S1265" s="74">
        <v>126061246</v>
      </c>
    </row>
    <row r="1266" spans="1:19" x14ac:dyDescent="0.35">
      <c r="A1266" s="74" t="s">
        <v>1272</v>
      </c>
      <c r="B1266" s="74">
        <v>205</v>
      </c>
      <c r="C1266" s="74" t="s">
        <v>1767</v>
      </c>
      <c r="D1266" s="74">
        <v>178913</v>
      </c>
      <c r="E1266" s="74" t="s">
        <v>2622</v>
      </c>
      <c r="F1266" s="74">
        <v>514426</v>
      </c>
      <c r="G1266" s="74">
        <v>514426</v>
      </c>
      <c r="H1266" s="75">
        <v>514426</v>
      </c>
      <c r="I1266" s="74" t="s">
        <v>2829</v>
      </c>
      <c r="J1266" s="74" t="s">
        <v>2832</v>
      </c>
      <c r="K1266" s="74">
        <v>55922</v>
      </c>
      <c r="L1266" s="74">
        <v>0</v>
      </c>
      <c r="M1266" s="74">
        <v>570348</v>
      </c>
      <c r="N1266" s="74">
        <v>570348</v>
      </c>
      <c r="O1266" s="74">
        <v>514426</v>
      </c>
      <c r="P1266" s="74">
        <v>570348</v>
      </c>
      <c r="Q1266" s="74">
        <v>514426</v>
      </c>
      <c r="R1266" s="74">
        <v>570348</v>
      </c>
      <c r="S1266" s="74">
        <v>514426</v>
      </c>
    </row>
    <row r="1267" spans="1:19" x14ac:dyDescent="0.35">
      <c r="A1267" s="74" t="s">
        <v>1273</v>
      </c>
      <c r="B1267" s="74">
        <v>205</v>
      </c>
      <c r="C1267" s="74" t="s">
        <v>1767</v>
      </c>
      <c r="D1267" s="74">
        <v>205901</v>
      </c>
      <c r="E1267" s="74" t="s">
        <v>1839</v>
      </c>
      <c r="F1267" s="74">
        <v>565073140</v>
      </c>
      <c r="G1267" s="74">
        <v>565073140</v>
      </c>
      <c r="H1267" s="75">
        <v>565073140</v>
      </c>
      <c r="I1267" s="74" t="s">
        <v>2829</v>
      </c>
      <c r="J1267" s="74" t="s">
        <v>2832</v>
      </c>
      <c r="K1267" s="74">
        <v>16176139</v>
      </c>
      <c r="L1267" s="74">
        <v>0</v>
      </c>
      <c r="M1267" s="74">
        <v>581249279</v>
      </c>
      <c r="N1267" s="74">
        <v>581249279</v>
      </c>
      <c r="O1267" s="74">
        <v>565073140</v>
      </c>
      <c r="P1267" s="74">
        <v>581249279</v>
      </c>
      <c r="Q1267" s="74">
        <v>565073140</v>
      </c>
      <c r="R1267" s="74">
        <v>581249279</v>
      </c>
      <c r="S1267" s="74">
        <v>565073140</v>
      </c>
    </row>
    <row r="1268" spans="1:19" x14ac:dyDescent="0.35">
      <c r="A1268" s="74" t="s">
        <v>1274</v>
      </c>
      <c r="B1268" s="74">
        <v>205</v>
      </c>
      <c r="C1268" s="74" t="s">
        <v>1767</v>
      </c>
      <c r="D1268" s="74">
        <v>205902</v>
      </c>
      <c r="E1268" s="74" t="s">
        <v>2699</v>
      </c>
      <c r="F1268" s="74">
        <v>2020538494</v>
      </c>
      <c r="G1268" s="74">
        <v>2020538494</v>
      </c>
      <c r="H1268" s="75">
        <v>2020538494</v>
      </c>
      <c r="I1268" s="74" t="s">
        <v>2829</v>
      </c>
      <c r="J1268" s="74" t="s">
        <v>2832</v>
      </c>
      <c r="K1268" s="74">
        <v>41717837</v>
      </c>
      <c r="L1268" s="74">
        <v>0</v>
      </c>
      <c r="M1268" s="74">
        <v>2062256331</v>
      </c>
      <c r="N1268" s="74">
        <v>2062256331</v>
      </c>
      <c r="O1268" s="74">
        <v>2020538494</v>
      </c>
      <c r="P1268" s="74">
        <v>5162845501</v>
      </c>
      <c r="Q1268" s="74">
        <v>5121127664</v>
      </c>
      <c r="R1268" s="74">
        <v>5162845501</v>
      </c>
      <c r="S1268" s="74">
        <v>5121127664</v>
      </c>
    </row>
    <row r="1269" spans="1:19" x14ac:dyDescent="0.35">
      <c r="A1269" s="74" t="s">
        <v>1275</v>
      </c>
      <c r="B1269" s="74">
        <v>205</v>
      </c>
      <c r="C1269" s="74" t="s">
        <v>1767</v>
      </c>
      <c r="D1269" s="74">
        <v>205903</v>
      </c>
      <c r="E1269" s="74" t="s">
        <v>2700</v>
      </c>
      <c r="F1269" s="74">
        <v>2012575571</v>
      </c>
      <c r="G1269" s="74">
        <v>2012575571</v>
      </c>
      <c r="H1269" s="75">
        <v>2012575571</v>
      </c>
      <c r="I1269" s="74" t="s">
        <v>2829</v>
      </c>
      <c r="J1269" s="74" t="s">
        <v>2832</v>
      </c>
      <c r="K1269" s="74">
        <v>19940833</v>
      </c>
      <c r="L1269" s="74">
        <v>0</v>
      </c>
      <c r="M1269" s="74">
        <v>2032516404</v>
      </c>
      <c r="N1269" s="74">
        <v>2032516404</v>
      </c>
      <c r="O1269" s="74">
        <v>2012575571</v>
      </c>
      <c r="P1269" s="74">
        <v>3019549224</v>
      </c>
      <c r="Q1269" s="74">
        <v>2999608391</v>
      </c>
      <c r="R1269" s="74">
        <v>3019549224</v>
      </c>
      <c r="S1269" s="74">
        <v>2999608391</v>
      </c>
    </row>
    <row r="1270" spans="1:19" x14ac:dyDescent="0.35">
      <c r="A1270" s="74" t="s">
        <v>1276</v>
      </c>
      <c r="B1270" s="74">
        <v>205</v>
      </c>
      <c r="C1270" s="74" t="s">
        <v>1767</v>
      </c>
      <c r="D1270" s="74">
        <v>205904</v>
      </c>
      <c r="E1270" s="74" t="s">
        <v>1882</v>
      </c>
      <c r="F1270" s="74">
        <v>292787382</v>
      </c>
      <c r="G1270" s="74">
        <v>292787382</v>
      </c>
      <c r="H1270" s="75">
        <v>292787382</v>
      </c>
      <c r="I1270" s="74" t="s">
        <v>2829</v>
      </c>
      <c r="J1270" s="74" t="s">
        <v>2832</v>
      </c>
      <c r="K1270" s="74">
        <v>14163882</v>
      </c>
      <c r="L1270" s="74">
        <v>0</v>
      </c>
      <c r="M1270" s="74">
        <v>306951264</v>
      </c>
      <c r="N1270" s="74">
        <v>306951264</v>
      </c>
      <c r="O1270" s="74">
        <v>292787382</v>
      </c>
      <c r="P1270" s="74">
        <v>306951264</v>
      </c>
      <c r="Q1270" s="74">
        <v>292787382</v>
      </c>
      <c r="R1270" s="74">
        <v>306951264</v>
      </c>
      <c r="S1270" s="74">
        <v>292787382</v>
      </c>
    </row>
    <row r="1271" spans="1:19" x14ac:dyDescent="0.35">
      <c r="A1271" s="74" t="s">
        <v>1277</v>
      </c>
      <c r="B1271" s="74">
        <v>205</v>
      </c>
      <c r="C1271" s="74" t="s">
        <v>1767</v>
      </c>
      <c r="D1271" s="74">
        <v>205905</v>
      </c>
      <c r="E1271" s="74" t="s">
        <v>2701</v>
      </c>
      <c r="F1271" s="74">
        <v>275640224</v>
      </c>
      <c r="G1271" s="74">
        <v>275640224</v>
      </c>
      <c r="H1271" s="75">
        <v>275640224</v>
      </c>
      <c r="I1271" s="74" t="s">
        <v>2829</v>
      </c>
      <c r="J1271" s="74" t="s">
        <v>2832</v>
      </c>
      <c r="K1271" s="74">
        <v>10369482</v>
      </c>
      <c r="L1271" s="74">
        <v>0</v>
      </c>
      <c r="M1271" s="74">
        <v>286009706</v>
      </c>
      <c r="N1271" s="74">
        <v>286009706</v>
      </c>
      <c r="O1271" s="74">
        <v>275640224</v>
      </c>
      <c r="P1271" s="74">
        <v>320149906</v>
      </c>
      <c r="Q1271" s="74">
        <v>309780424</v>
      </c>
      <c r="R1271" s="74">
        <v>320149906</v>
      </c>
      <c r="S1271" s="74">
        <v>309780424</v>
      </c>
    </row>
    <row r="1272" spans="1:19" x14ac:dyDescent="0.35">
      <c r="A1272" s="74" t="s">
        <v>1278</v>
      </c>
      <c r="B1272" s="74">
        <v>205</v>
      </c>
      <c r="C1272" s="74" t="s">
        <v>1767</v>
      </c>
      <c r="D1272" s="74">
        <v>205906</v>
      </c>
      <c r="E1272" s="74" t="s">
        <v>2702</v>
      </c>
      <c r="F1272" s="74">
        <v>514046286</v>
      </c>
      <c r="G1272" s="74">
        <v>514046286</v>
      </c>
      <c r="H1272" s="75">
        <v>514046286</v>
      </c>
      <c r="I1272" s="74" t="s">
        <v>2829</v>
      </c>
      <c r="J1272" s="74" t="s">
        <v>2832</v>
      </c>
      <c r="K1272" s="74">
        <v>16757064</v>
      </c>
      <c r="L1272" s="74">
        <v>0</v>
      </c>
      <c r="M1272" s="74">
        <v>530803350</v>
      </c>
      <c r="N1272" s="74">
        <v>530803350</v>
      </c>
      <c r="O1272" s="74">
        <v>514046286</v>
      </c>
      <c r="P1272" s="74">
        <v>575129750</v>
      </c>
      <c r="Q1272" s="74">
        <v>558372686</v>
      </c>
      <c r="R1272" s="74">
        <v>575129750</v>
      </c>
      <c r="S1272" s="74">
        <v>558372686</v>
      </c>
    </row>
    <row r="1273" spans="1:19" x14ac:dyDescent="0.35">
      <c r="A1273" s="74" t="s">
        <v>1279</v>
      </c>
      <c r="B1273" s="74">
        <v>205</v>
      </c>
      <c r="C1273" s="74" t="s">
        <v>1767</v>
      </c>
      <c r="D1273" s="74">
        <v>205907</v>
      </c>
      <c r="E1273" s="74" t="s">
        <v>2703</v>
      </c>
      <c r="F1273" s="74">
        <v>343949350</v>
      </c>
      <c r="G1273" s="74">
        <v>343949350</v>
      </c>
      <c r="H1273" s="75">
        <v>343949350</v>
      </c>
      <c r="I1273" s="74" t="s">
        <v>2829</v>
      </c>
      <c r="J1273" s="74" t="s">
        <v>2832</v>
      </c>
      <c r="K1273" s="74">
        <v>9196596</v>
      </c>
      <c r="L1273" s="74">
        <v>0</v>
      </c>
      <c r="M1273" s="74">
        <v>353145946</v>
      </c>
      <c r="N1273" s="74">
        <v>353145946</v>
      </c>
      <c r="O1273" s="74">
        <v>343949350</v>
      </c>
      <c r="P1273" s="74">
        <v>524042846</v>
      </c>
      <c r="Q1273" s="74">
        <v>514846250</v>
      </c>
      <c r="R1273" s="74">
        <v>524042846</v>
      </c>
      <c r="S1273" s="74">
        <v>514846250</v>
      </c>
    </row>
    <row r="1274" spans="1:19" x14ac:dyDescent="0.35">
      <c r="A1274" s="74" t="s">
        <v>1280</v>
      </c>
      <c r="B1274" s="74">
        <v>206</v>
      </c>
      <c r="C1274" s="74" t="s">
        <v>1768</v>
      </c>
      <c r="D1274" s="74">
        <v>157901</v>
      </c>
      <c r="E1274" s="74" t="s">
        <v>2506</v>
      </c>
      <c r="F1274" s="74">
        <v>6568772</v>
      </c>
      <c r="G1274" s="74">
        <v>6568772</v>
      </c>
      <c r="H1274" s="75">
        <v>6568772</v>
      </c>
      <c r="I1274" s="74" t="s">
        <v>2829</v>
      </c>
      <c r="J1274" s="74" t="s">
        <v>2833</v>
      </c>
      <c r="K1274" s="74">
        <v>139330</v>
      </c>
      <c r="L1274" s="74">
        <v>0</v>
      </c>
      <c r="M1274" s="74">
        <v>6708102</v>
      </c>
      <c r="N1274" s="74">
        <v>6708102</v>
      </c>
      <c r="O1274" s="74">
        <v>6568772</v>
      </c>
      <c r="P1274" s="74">
        <v>6708102</v>
      </c>
      <c r="Q1274" s="74">
        <v>6568772</v>
      </c>
      <c r="R1274" s="74">
        <v>6708102</v>
      </c>
      <c r="S1274" s="74">
        <v>6568772</v>
      </c>
    </row>
    <row r="1275" spans="1:19" x14ac:dyDescent="0.35">
      <c r="A1275" s="74" t="s">
        <v>1281</v>
      </c>
      <c r="B1275" s="74">
        <v>206</v>
      </c>
      <c r="C1275" s="74" t="s">
        <v>1768</v>
      </c>
      <c r="D1275" s="74">
        <v>206901</v>
      </c>
      <c r="E1275" s="74" t="s">
        <v>2519</v>
      </c>
      <c r="F1275" s="74">
        <v>270275132</v>
      </c>
      <c r="G1275" s="74">
        <v>283124317</v>
      </c>
      <c r="H1275" s="75">
        <v>270275132</v>
      </c>
      <c r="I1275" s="74" t="s">
        <v>2829</v>
      </c>
      <c r="J1275" s="74" t="s">
        <v>2833</v>
      </c>
      <c r="K1275" s="74">
        <v>9484850</v>
      </c>
      <c r="L1275" s="74">
        <v>0</v>
      </c>
      <c r="M1275" s="74">
        <v>279759982</v>
      </c>
      <c r="N1275" s="74">
        <v>279759982</v>
      </c>
      <c r="O1275" s="74">
        <v>270275132</v>
      </c>
      <c r="P1275" s="74">
        <v>279759982</v>
      </c>
      <c r="Q1275" s="74">
        <v>270275132</v>
      </c>
      <c r="R1275" s="74">
        <v>279759982</v>
      </c>
      <c r="S1275" s="74">
        <v>270275132</v>
      </c>
    </row>
    <row r="1276" spans="1:19" x14ac:dyDescent="0.35">
      <c r="A1276" s="74" t="s">
        <v>1282</v>
      </c>
      <c r="B1276" s="74">
        <v>206</v>
      </c>
      <c r="C1276" s="74" t="s">
        <v>1768</v>
      </c>
      <c r="D1276" s="74">
        <v>206902</v>
      </c>
      <c r="E1276" s="74" t="s">
        <v>2704</v>
      </c>
      <c r="F1276" s="74">
        <v>88764242</v>
      </c>
      <c r="G1276" s="74">
        <v>91995035</v>
      </c>
      <c r="H1276" s="75">
        <v>88764242</v>
      </c>
      <c r="I1276" s="74" t="s">
        <v>2829</v>
      </c>
      <c r="J1276" s="74" t="s">
        <v>2833</v>
      </c>
      <c r="K1276" s="74">
        <v>2249770</v>
      </c>
      <c r="L1276" s="74">
        <v>0</v>
      </c>
      <c r="M1276" s="74">
        <v>91014012</v>
      </c>
      <c r="N1276" s="74">
        <v>91014012</v>
      </c>
      <c r="O1276" s="74">
        <v>88764242</v>
      </c>
      <c r="P1276" s="74">
        <v>91014012</v>
      </c>
      <c r="Q1276" s="74">
        <v>88764242</v>
      </c>
      <c r="R1276" s="74">
        <v>91014012</v>
      </c>
      <c r="S1276" s="74">
        <v>88764242</v>
      </c>
    </row>
    <row r="1277" spans="1:19" x14ac:dyDescent="0.35">
      <c r="A1277" s="74" t="s">
        <v>1283</v>
      </c>
      <c r="B1277" s="74">
        <v>206</v>
      </c>
      <c r="C1277" s="74" t="s">
        <v>1768</v>
      </c>
      <c r="D1277" s="74">
        <v>206903</v>
      </c>
      <c r="E1277" s="74" t="s">
        <v>2705</v>
      </c>
      <c r="F1277" s="74">
        <v>62458597</v>
      </c>
      <c r="G1277" s="74">
        <v>65125776</v>
      </c>
      <c r="H1277" s="75">
        <v>62458597</v>
      </c>
      <c r="I1277" s="74" t="s">
        <v>2829</v>
      </c>
      <c r="J1277" s="74" t="s">
        <v>2833</v>
      </c>
      <c r="K1277" s="74">
        <v>1568920</v>
      </c>
      <c r="L1277" s="74">
        <v>0</v>
      </c>
      <c r="M1277" s="74">
        <v>64027517</v>
      </c>
      <c r="N1277" s="74">
        <v>64027517</v>
      </c>
      <c r="O1277" s="74">
        <v>62458597</v>
      </c>
      <c r="P1277" s="74">
        <v>64027517</v>
      </c>
      <c r="Q1277" s="74">
        <v>62458597</v>
      </c>
      <c r="R1277" s="74">
        <v>64027517</v>
      </c>
      <c r="S1277" s="74">
        <v>62458597</v>
      </c>
    </row>
    <row r="1278" spans="1:19" x14ac:dyDescent="0.35">
      <c r="A1278" s="74" t="s">
        <v>1284</v>
      </c>
      <c r="B1278" s="74">
        <v>207</v>
      </c>
      <c r="C1278" s="74" t="s">
        <v>1769</v>
      </c>
      <c r="D1278" s="74">
        <v>207901</v>
      </c>
      <c r="E1278" s="74" t="s">
        <v>2706</v>
      </c>
      <c r="F1278" s="74">
        <v>271925959</v>
      </c>
      <c r="G1278" s="74">
        <v>271925959</v>
      </c>
      <c r="H1278" s="75">
        <v>271925959</v>
      </c>
      <c r="I1278" s="74" t="s">
        <v>2829</v>
      </c>
      <c r="J1278" s="74" t="s">
        <v>2832</v>
      </c>
      <c r="K1278" s="74">
        <v>5081421</v>
      </c>
      <c r="L1278" s="74">
        <v>3623781</v>
      </c>
      <c r="M1278" s="74">
        <v>277016000</v>
      </c>
      <c r="N1278" s="74">
        <v>273386783</v>
      </c>
      <c r="O1278" s="74">
        <v>268296742</v>
      </c>
      <c r="P1278" s="74">
        <v>277956360</v>
      </c>
      <c r="Q1278" s="74">
        <v>272866319</v>
      </c>
      <c r="R1278" s="74">
        <v>274327143</v>
      </c>
      <c r="S1278" s="74">
        <v>269237102</v>
      </c>
    </row>
    <row r="1279" spans="1:19" x14ac:dyDescent="0.35">
      <c r="A1279" s="74" t="s">
        <v>1285</v>
      </c>
      <c r="B1279" s="74">
        <v>208</v>
      </c>
      <c r="C1279" s="74" t="s">
        <v>1770</v>
      </c>
      <c r="D1279" s="74">
        <v>168901</v>
      </c>
      <c r="E1279" s="74" t="s">
        <v>2581</v>
      </c>
      <c r="F1279" s="74">
        <v>70964171</v>
      </c>
      <c r="G1279" s="74">
        <v>70964171</v>
      </c>
      <c r="H1279" s="75">
        <v>70964171</v>
      </c>
      <c r="I1279" s="74" t="s">
        <v>2829</v>
      </c>
      <c r="J1279" s="74" t="s">
        <v>2833</v>
      </c>
      <c r="K1279" s="74">
        <v>90549</v>
      </c>
      <c r="L1279" s="74">
        <v>0</v>
      </c>
      <c r="M1279" s="74">
        <v>71054720</v>
      </c>
      <c r="N1279" s="74">
        <v>71054720</v>
      </c>
      <c r="O1279" s="74">
        <v>70964171</v>
      </c>
      <c r="P1279" s="74">
        <v>71054720</v>
      </c>
      <c r="Q1279" s="74">
        <v>70964171</v>
      </c>
      <c r="R1279" s="74">
        <v>71054720</v>
      </c>
      <c r="S1279" s="74">
        <v>70964171</v>
      </c>
    </row>
    <row r="1280" spans="1:19" x14ac:dyDescent="0.35">
      <c r="A1280" s="74" t="s">
        <v>1286</v>
      </c>
      <c r="B1280" s="74">
        <v>208</v>
      </c>
      <c r="C1280" s="74" t="s">
        <v>1770</v>
      </c>
      <c r="D1280" s="74">
        <v>177901</v>
      </c>
      <c r="E1280" s="74" t="s">
        <v>2231</v>
      </c>
      <c r="F1280" s="74">
        <v>11041236</v>
      </c>
      <c r="G1280" s="74">
        <v>11041236</v>
      </c>
      <c r="H1280" s="75">
        <v>11041236</v>
      </c>
      <c r="I1280" s="74" t="s">
        <v>2829</v>
      </c>
      <c r="J1280" s="74" t="s">
        <v>2833</v>
      </c>
      <c r="K1280" s="74">
        <v>0</v>
      </c>
      <c r="L1280" s="74">
        <v>0</v>
      </c>
      <c r="M1280" s="74">
        <v>11041236</v>
      </c>
      <c r="N1280" s="74">
        <v>11041236</v>
      </c>
      <c r="O1280" s="74">
        <v>11041236</v>
      </c>
      <c r="P1280" s="74">
        <v>11041236</v>
      </c>
      <c r="Q1280" s="74">
        <v>11041236</v>
      </c>
      <c r="R1280" s="74">
        <v>11041236</v>
      </c>
      <c r="S1280" s="74">
        <v>11041236</v>
      </c>
    </row>
    <row r="1281" spans="1:19" x14ac:dyDescent="0.35">
      <c r="A1281" s="74" t="s">
        <v>1287</v>
      </c>
      <c r="B1281" s="74">
        <v>208</v>
      </c>
      <c r="C1281" s="74" t="s">
        <v>1770</v>
      </c>
      <c r="D1281" s="74">
        <v>208901</v>
      </c>
      <c r="E1281" s="74" t="s">
        <v>2233</v>
      </c>
      <c r="F1281" s="74">
        <v>170078832</v>
      </c>
      <c r="G1281" s="74">
        <v>171750116</v>
      </c>
      <c r="H1281" s="75">
        <v>170078832</v>
      </c>
      <c r="I1281" s="74" t="s">
        <v>2829</v>
      </c>
      <c r="J1281" s="74" t="s">
        <v>2833</v>
      </c>
      <c r="K1281" s="74">
        <v>1631521</v>
      </c>
      <c r="L1281" s="74">
        <v>0</v>
      </c>
      <c r="M1281" s="74">
        <v>171710353</v>
      </c>
      <c r="N1281" s="74">
        <v>171710353</v>
      </c>
      <c r="O1281" s="74">
        <v>170078832</v>
      </c>
      <c r="P1281" s="74">
        <v>234665863</v>
      </c>
      <c r="Q1281" s="74">
        <v>233034342</v>
      </c>
      <c r="R1281" s="74">
        <v>234665863</v>
      </c>
      <c r="S1281" s="74">
        <v>233034342</v>
      </c>
    </row>
    <row r="1282" spans="1:19" x14ac:dyDescent="0.35">
      <c r="A1282" s="74" t="s">
        <v>1288</v>
      </c>
      <c r="B1282" s="74">
        <v>208</v>
      </c>
      <c r="C1282" s="74" t="s">
        <v>1770</v>
      </c>
      <c r="D1282" s="74">
        <v>208902</v>
      </c>
      <c r="E1282" s="74" t="s">
        <v>2499</v>
      </c>
      <c r="F1282" s="74">
        <v>2170340836</v>
      </c>
      <c r="G1282" s="74">
        <v>2185850980</v>
      </c>
      <c r="H1282" s="75">
        <v>2170340836</v>
      </c>
      <c r="I1282" s="74" t="s">
        <v>2829</v>
      </c>
      <c r="J1282" s="74" t="s">
        <v>2833</v>
      </c>
      <c r="K1282" s="74">
        <v>30380524</v>
      </c>
      <c r="L1282" s="74">
        <v>0</v>
      </c>
      <c r="M1282" s="74">
        <v>2200721360</v>
      </c>
      <c r="N1282" s="74">
        <v>2200721360</v>
      </c>
      <c r="O1282" s="74">
        <v>2170340836</v>
      </c>
      <c r="P1282" s="74">
        <v>2604677360</v>
      </c>
      <c r="Q1282" s="74">
        <v>2574296836</v>
      </c>
      <c r="R1282" s="74">
        <v>2604677360</v>
      </c>
      <c r="S1282" s="74">
        <v>2574296836</v>
      </c>
    </row>
    <row r="1283" spans="1:19" x14ac:dyDescent="0.35">
      <c r="A1283" s="74" t="s">
        <v>1289</v>
      </c>
      <c r="B1283" s="74">
        <v>208</v>
      </c>
      <c r="C1283" s="74" t="s">
        <v>1770</v>
      </c>
      <c r="D1283" s="74">
        <v>208903</v>
      </c>
      <c r="E1283" s="74" t="s">
        <v>2584</v>
      </c>
      <c r="F1283" s="74">
        <v>131907075</v>
      </c>
      <c r="G1283" s="74">
        <v>135043328</v>
      </c>
      <c r="H1283" s="75">
        <v>131907075</v>
      </c>
      <c r="I1283" s="74" t="s">
        <v>2829</v>
      </c>
      <c r="J1283" s="74" t="s">
        <v>2833</v>
      </c>
      <c r="K1283" s="74">
        <v>1764441</v>
      </c>
      <c r="L1283" s="74">
        <v>0</v>
      </c>
      <c r="M1283" s="74">
        <v>133671516</v>
      </c>
      <c r="N1283" s="74">
        <v>133671516</v>
      </c>
      <c r="O1283" s="74">
        <v>131907075</v>
      </c>
      <c r="P1283" s="74">
        <v>133671516</v>
      </c>
      <c r="Q1283" s="74">
        <v>131907075</v>
      </c>
      <c r="R1283" s="74">
        <v>133671516</v>
      </c>
      <c r="S1283" s="74">
        <v>131907075</v>
      </c>
    </row>
    <row r="1284" spans="1:19" x14ac:dyDescent="0.35">
      <c r="A1284" s="74" t="s">
        <v>1290</v>
      </c>
      <c r="B1284" s="74">
        <v>209</v>
      </c>
      <c r="C1284" s="74" t="s">
        <v>1771</v>
      </c>
      <c r="D1284" s="74">
        <v>30902</v>
      </c>
      <c r="E1284" s="74" t="s">
        <v>1985</v>
      </c>
      <c r="F1284" s="74">
        <v>204660032</v>
      </c>
      <c r="G1284" s="74">
        <v>204835318</v>
      </c>
      <c r="H1284" s="75">
        <v>204660032</v>
      </c>
      <c r="I1284" s="74" t="s">
        <v>2829</v>
      </c>
      <c r="J1284" s="74" t="s">
        <v>2833</v>
      </c>
      <c r="K1284" s="74">
        <v>839116</v>
      </c>
      <c r="L1284" s="74">
        <v>0</v>
      </c>
      <c r="M1284" s="74">
        <v>205499148</v>
      </c>
      <c r="N1284" s="74">
        <v>205499148</v>
      </c>
      <c r="O1284" s="74">
        <v>204660032</v>
      </c>
      <c r="P1284" s="74">
        <v>205499148</v>
      </c>
      <c r="Q1284" s="74">
        <v>204660032</v>
      </c>
      <c r="R1284" s="74">
        <v>205499148</v>
      </c>
      <c r="S1284" s="74">
        <v>204660032</v>
      </c>
    </row>
    <row r="1285" spans="1:19" x14ac:dyDescent="0.35">
      <c r="A1285" s="74" t="s">
        <v>1291</v>
      </c>
      <c r="B1285" s="74">
        <v>209</v>
      </c>
      <c r="C1285" s="74" t="s">
        <v>1771</v>
      </c>
      <c r="D1285" s="74">
        <v>127905</v>
      </c>
      <c r="E1285" s="74" t="s">
        <v>2484</v>
      </c>
      <c r="F1285" s="74">
        <v>19938187</v>
      </c>
      <c r="G1285" s="74">
        <v>19938224</v>
      </c>
      <c r="H1285" s="75">
        <v>19938187</v>
      </c>
      <c r="I1285" s="74" t="s">
        <v>2829</v>
      </c>
      <c r="J1285" s="74" t="s">
        <v>2832</v>
      </c>
      <c r="K1285" s="74">
        <v>60940</v>
      </c>
      <c r="L1285" s="74">
        <v>0</v>
      </c>
      <c r="M1285" s="74">
        <v>19999127</v>
      </c>
      <c r="N1285" s="74">
        <v>19999127</v>
      </c>
      <c r="O1285" s="74">
        <v>19938187</v>
      </c>
      <c r="P1285" s="74">
        <v>19999127</v>
      </c>
      <c r="Q1285" s="74">
        <v>19938187</v>
      </c>
      <c r="R1285" s="74">
        <v>19999127</v>
      </c>
      <c r="S1285" s="74">
        <v>19938187</v>
      </c>
    </row>
    <row r="1286" spans="1:19" x14ac:dyDescent="0.35">
      <c r="A1286" s="74" t="s">
        <v>1292</v>
      </c>
      <c r="B1286" s="74">
        <v>209</v>
      </c>
      <c r="C1286" s="74" t="s">
        <v>1771</v>
      </c>
      <c r="D1286" s="74">
        <v>209901</v>
      </c>
      <c r="E1286" s="74" t="s">
        <v>2707</v>
      </c>
      <c r="F1286" s="74">
        <v>358920667</v>
      </c>
      <c r="G1286" s="74">
        <v>358920667</v>
      </c>
      <c r="H1286" s="75">
        <v>358920667</v>
      </c>
      <c r="I1286" s="74" t="s">
        <v>2829</v>
      </c>
      <c r="J1286" s="74" t="s">
        <v>2832</v>
      </c>
      <c r="K1286" s="74">
        <v>6201736</v>
      </c>
      <c r="L1286" s="74">
        <v>0</v>
      </c>
      <c r="M1286" s="74">
        <v>365122403</v>
      </c>
      <c r="N1286" s="74">
        <v>365122403</v>
      </c>
      <c r="O1286" s="74">
        <v>358920667</v>
      </c>
      <c r="P1286" s="74">
        <v>365122403</v>
      </c>
      <c r="Q1286" s="74">
        <v>358920667</v>
      </c>
      <c r="R1286" s="74">
        <v>365122403</v>
      </c>
      <c r="S1286" s="74">
        <v>358920667</v>
      </c>
    </row>
    <row r="1287" spans="1:19" x14ac:dyDescent="0.35">
      <c r="A1287" s="74" t="s">
        <v>1293</v>
      </c>
      <c r="B1287" s="74">
        <v>209</v>
      </c>
      <c r="C1287" s="74" t="s">
        <v>1771</v>
      </c>
      <c r="D1287" s="74">
        <v>209902</v>
      </c>
      <c r="E1287" s="74" t="s">
        <v>1989</v>
      </c>
      <c r="F1287" s="74">
        <v>53416081</v>
      </c>
      <c r="G1287" s="74">
        <v>53416105</v>
      </c>
      <c r="H1287" s="75">
        <v>53416081</v>
      </c>
      <c r="I1287" s="74" t="s">
        <v>2829</v>
      </c>
      <c r="J1287" s="74" t="s">
        <v>2832</v>
      </c>
      <c r="K1287" s="74">
        <v>727873</v>
      </c>
      <c r="L1287" s="74">
        <v>0</v>
      </c>
      <c r="M1287" s="74">
        <v>54143954</v>
      </c>
      <c r="N1287" s="74">
        <v>54143954</v>
      </c>
      <c r="O1287" s="74">
        <v>53416081</v>
      </c>
      <c r="P1287" s="74">
        <v>54143954</v>
      </c>
      <c r="Q1287" s="74">
        <v>53416081</v>
      </c>
      <c r="R1287" s="74">
        <v>54143954</v>
      </c>
      <c r="S1287" s="74">
        <v>53416081</v>
      </c>
    </row>
    <row r="1288" spans="1:19" x14ac:dyDescent="0.35">
      <c r="A1288" s="74" t="s">
        <v>1294</v>
      </c>
      <c r="B1288" s="74">
        <v>210</v>
      </c>
      <c r="C1288" s="74" t="s">
        <v>1772</v>
      </c>
      <c r="D1288" s="74">
        <v>203901</v>
      </c>
      <c r="E1288" s="74" t="s">
        <v>2695</v>
      </c>
      <c r="F1288" s="74">
        <v>9604412</v>
      </c>
      <c r="G1288" s="74">
        <v>9604412</v>
      </c>
      <c r="H1288" s="75">
        <v>9604412</v>
      </c>
      <c r="I1288" s="74" t="s">
        <v>2829</v>
      </c>
      <c r="J1288" s="74" t="s">
        <v>2832</v>
      </c>
      <c r="K1288" s="74">
        <v>169890</v>
      </c>
      <c r="L1288" s="74">
        <v>0</v>
      </c>
      <c r="M1288" s="74">
        <v>9774302</v>
      </c>
      <c r="N1288" s="74">
        <v>9774302</v>
      </c>
      <c r="O1288" s="74">
        <v>9604412</v>
      </c>
      <c r="P1288" s="74">
        <v>9774302</v>
      </c>
      <c r="Q1288" s="74">
        <v>9604412</v>
      </c>
      <c r="R1288" s="74">
        <v>9774302</v>
      </c>
      <c r="S1288" s="74">
        <v>9604412</v>
      </c>
    </row>
    <row r="1289" spans="1:19" x14ac:dyDescent="0.35">
      <c r="A1289" s="74" t="s">
        <v>1295</v>
      </c>
      <c r="B1289" s="74">
        <v>210</v>
      </c>
      <c r="C1289" s="74" t="s">
        <v>1772</v>
      </c>
      <c r="D1289" s="74">
        <v>210901</v>
      </c>
      <c r="E1289" s="74" t="s">
        <v>2708</v>
      </c>
      <c r="F1289" s="74">
        <v>556947384</v>
      </c>
      <c r="G1289" s="74">
        <v>564960637</v>
      </c>
      <c r="H1289" s="75">
        <v>556947384</v>
      </c>
      <c r="I1289" s="74" t="s">
        <v>2829</v>
      </c>
      <c r="J1289" s="74" t="s">
        <v>2833</v>
      </c>
      <c r="K1289" s="74">
        <v>15940042</v>
      </c>
      <c r="L1289" s="74">
        <v>17546628</v>
      </c>
      <c r="M1289" s="74">
        <v>572887426</v>
      </c>
      <c r="N1289" s="74">
        <v>555340798</v>
      </c>
      <c r="O1289" s="74">
        <v>539400756</v>
      </c>
      <c r="P1289" s="74">
        <v>572887426</v>
      </c>
      <c r="Q1289" s="74">
        <v>556947384</v>
      </c>
      <c r="R1289" s="74">
        <v>555340798</v>
      </c>
      <c r="S1289" s="74">
        <v>539400756</v>
      </c>
    </row>
    <row r="1290" spans="1:19" x14ac:dyDescent="0.35">
      <c r="A1290" s="74" t="s">
        <v>1296</v>
      </c>
      <c r="B1290" s="74">
        <v>210</v>
      </c>
      <c r="C1290" s="74" t="s">
        <v>1772</v>
      </c>
      <c r="D1290" s="74">
        <v>210902</v>
      </c>
      <c r="E1290" s="74" t="s">
        <v>2638</v>
      </c>
      <c r="F1290" s="74">
        <v>157618036</v>
      </c>
      <c r="G1290" s="74">
        <v>174804717</v>
      </c>
      <c r="H1290" s="75">
        <v>157618036</v>
      </c>
      <c r="I1290" s="74" t="s">
        <v>2829</v>
      </c>
      <c r="J1290" s="74" t="s">
        <v>2837</v>
      </c>
      <c r="K1290" s="74">
        <v>5734061</v>
      </c>
      <c r="L1290" s="74">
        <v>5976949</v>
      </c>
      <c r="M1290" s="74">
        <v>163352097</v>
      </c>
      <c r="N1290" s="74">
        <v>157375148</v>
      </c>
      <c r="O1290" s="74">
        <v>151641087</v>
      </c>
      <c r="P1290" s="74">
        <v>163352097</v>
      </c>
      <c r="Q1290" s="74">
        <v>157618036</v>
      </c>
      <c r="R1290" s="74">
        <v>157375148</v>
      </c>
      <c r="S1290" s="74">
        <v>151641087</v>
      </c>
    </row>
    <row r="1291" spans="1:19" x14ac:dyDescent="0.35">
      <c r="A1291" s="74" t="s">
        <v>1297</v>
      </c>
      <c r="B1291" s="74">
        <v>210</v>
      </c>
      <c r="C1291" s="74" t="s">
        <v>1772</v>
      </c>
      <c r="D1291" s="74">
        <v>210903</v>
      </c>
      <c r="E1291" s="74" t="s">
        <v>2694</v>
      </c>
      <c r="F1291" s="74">
        <v>217394351</v>
      </c>
      <c r="G1291" s="74">
        <v>217394351</v>
      </c>
      <c r="H1291" s="75">
        <v>217394351</v>
      </c>
      <c r="I1291" s="74" t="s">
        <v>2829</v>
      </c>
      <c r="J1291" s="74" t="s">
        <v>2832</v>
      </c>
      <c r="K1291" s="74">
        <v>5602909</v>
      </c>
      <c r="L1291" s="74">
        <v>0</v>
      </c>
      <c r="M1291" s="74">
        <v>222997260</v>
      </c>
      <c r="N1291" s="74">
        <v>222997260</v>
      </c>
      <c r="O1291" s="74">
        <v>217394351</v>
      </c>
      <c r="P1291" s="74">
        <v>222997260</v>
      </c>
      <c r="Q1291" s="74">
        <v>217394351</v>
      </c>
      <c r="R1291" s="74">
        <v>222997260</v>
      </c>
      <c r="S1291" s="74">
        <v>217394351</v>
      </c>
    </row>
    <row r="1292" spans="1:19" x14ac:dyDescent="0.35">
      <c r="A1292" s="74" t="s">
        <v>1298</v>
      </c>
      <c r="B1292" s="74">
        <v>210</v>
      </c>
      <c r="C1292" s="74" t="s">
        <v>1772</v>
      </c>
      <c r="D1292" s="74">
        <v>210904</v>
      </c>
      <c r="E1292" s="74" t="s">
        <v>2639</v>
      </c>
      <c r="F1292" s="74">
        <v>102565522</v>
      </c>
      <c r="G1292" s="74">
        <v>102565522</v>
      </c>
      <c r="H1292" s="75">
        <v>102565522</v>
      </c>
      <c r="I1292" s="74" t="s">
        <v>2829</v>
      </c>
      <c r="J1292" s="74" t="s">
        <v>2832</v>
      </c>
      <c r="K1292" s="74">
        <v>2854142</v>
      </c>
      <c r="L1292" s="74">
        <v>0</v>
      </c>
      <c r="M1292" s="74">
        <v>105419664</v>
      </c>
      <c r="N1292" s="74">
        <v>105419664</v>
      </c>
      <c r="O1292" s="74">
        <v>102565522</v>
      </c>
      <c r="P1292" s="74">
        <v>105419664</v>
      </c>
      <c r="Q1292" s="74">
        <v>102565522</v>
      </c>
      <c r="R1292" s="74">
        <v>105419664</v>
      </c>
      <c r="S1292" s="74">
        <v>102565522</v>
      </c>
    </row>
    <row r="1293" spans="1:19" x14ac:dyDescent="0.35">
      <c r="A1293" s="74" t="s">
        <v>1299</v>
      </c>
      <c r="B1293" s="74">
        <v>210</v>
      </c>
      <c r="C1293" s="74" t="s">
        <v>1772</v>
      </c>
      <c r="D1293" s="74">
        <v>210905</v>
      </c>
      <c r="E1293" s="74" t="s">
        <v>2709</v>
      </c>
      <c r="F1293" s="74">
        <v>136577843</v>
      </c>
      <c r="G1293" s="74">
        <v>136577843</v>
      </c>
      <c r="H1293" s="75">
        <v>136577843</v>
      </c>
      <c r="I1293" s="74" t="s">
        <v>2829</v>
      </c>
      <c r="J1293" s="74" t="s">
        <v>2832</v>
      </c>
      <c r="K1293" s="74">
        <v>5737172</v>
      </c>
      <c r="L1293" s="74">
        <v>5834739</v>
      </c>
      <c r="M1293" s="74">
        <v>142315015</v>
      </c>
      <c r="N1293" s="74">
        <v>136480276</v>
      </c>
      <c r="O1293" s="74">
        <v>130743104</v>
      </c>
      <c r="P1293" s="74">
        <v>142315015</v>
      </c>
      <c r="Q1293" s="74">
        <v>136577843</v>
      </c>
      <c r="R1293" s="74">
        <v>136480276</v>
      </c>
      <c r="S1293" s="74">
        <v>130743104</v>
      </c>
    </row>
    <row r="1294" spans="1:19" x14ac:dyDescent="0.35">
      <c r="A1294" s="74" t="s">
        <v>1300</v>
      </c>
      <c r="B1294" s="74">
        <v>210</v>
      </c>
      <c r="C1294" s="74" t="s">
        <v>1772</v>
      </c>
      <c r="D1294" s="74">
        <v>210906</v>
      </c>
      <c r="E1294" s="74" t="s">
        <v>2710</v>
      </c>
      <c r="F1294" s="74">
        <v>41669046</v>
      </c>
      <c r="G1294" s="74">
        <v>41669043</v>
      </c>
      <c r="H1294" s="75">
        <v>41669046</v>
      </c>
      <c r="I1294" s="74" t="s">
        <v>2829</v>
      </c>
      <c r="J1294" s="74" t="s">
        <v>2832</v>
      </c>
      <c r="K1294" s="74">
        <v>764154</v>
      </c>
      <c r="L1294" s="74">
        <v>0</v>
      </c>
      <c r="M1294" s="74">
        <v>42433200</v>
      </c>
      <c r="N1294" s="74">
        <v>42433200</v>
      </c>
      <c r="O1294" s="74">
        <v>41669046</v>
      </c>
      <c r="P1294" s="74">
        <v>42433200</v>
      </c>
      <c r="Q1294" s="74">
        <v>41669046</v>
      </c>
      <c r="R1294" s="74">
        <v>42433200</v>
      </c>
      <c r="S1294" s="74">
        <v>41669046</v>
      </c>
    </row>
    <row r="1295" spans="1:19" x14ac:dyDescent="0.35">
      <c r="A1295" s="74" t="s">
        <v>1301</v>
      </c>
      <c r="B1295" s="74">
        <v>211</v>
      </c>
      <c r="C1295" s="74" t="s">
        <v>1773</v>
      </c>
      <c r="D1295" s="74">
        <v>98901</v>
      </c>
      <c r="E1295" s="74" t="s">
        <v>2317</v>
      </c>
      <c r="F1295" s="74">
        <v>22299742</v>
      </c>
      <c r="G1295" s="74">
        <v>22299742</v>
      </c>
      <c r="H1295" s="75">
        <v>22299742</v>
      </c>
      <c r="I1295" s="74" t="s">
        <v>2829</v>
      </c>
      <c r="J1295" s="74" t="s">
        <v>2833</v>
      </c>
      <c r="K1295" s="74">
        <v>70000</v>
      </c>
      <c r="L1295" s="74">
        <v>0</v>
      </c>
      <c r="M1295" s="74">
        <v>22369742</v>
      </c>
      <c r="N1295" s="74">
        <v>22369742</v>
      </c>
      <c r="O1295" s="74">
        <v>22299742</v>
      </c>
      <c r="P1295" s="74">
        <v>22369742</v>
      </c>
      <c r="Q1295" s="74">
        <v>22299742</v>
      </c>
      <c r="R1295" s="74">
        <v>22369742</v>
      </c>
      <c r="S1295" s="74">
        <v>22299742</v>
      </c>
    </row>
    <row r="1296" spans="1:19" x14ac:dyDescent="0.35">
      <c r="A1296" s="74" t="s">
        <v>1302</v>
      </c>
      <c r="B1296" s="74">
        <v>211</v>
      </c>
      <c r="C1296" s="74" t="s">
        <v>1773</v>
      </c>
      <c r="D1296" s="74">
        <v>98903</v>
      </c>
      <c r="E1296" s="74" t="s">
        <v>2318</v>
      </c>
      <c r="F1296" s="74">
        <v>21378090</v>
      </c>
      <c r="G1296" s="74">
        <v>21378090</v>
      </c>
      <c r="H1296" s="75">
        <v>21378090</v>
      </c>
      <c r="I1296" s="74" t="s">
        <v>2829</v>
      </c>
      <c r="J1296" s="74" t="s">
        <v>2833</v>
      </c>
      <c r="K1296" s="74">
        <v>10000</v>
      </c>
      <c r="L1296" s="74">
        <v>11755</v>
      </c>
      <c r="M1296" s="74">
        <v>21388090</v>
      </c>
      <c r="N1296" s="74">
        <v>21376335</v>
      </c>
      <c r="O1296" s="74">
        <v>21366335</v>
      </c>
      <c r="P1296" s="74">
        <v>21388090</v>
      </c>
      <c r="Q1296" s="74">
        <v>21378090</v>
      </c>
      <c r="R1296" s="74">
        <v>21376335</v>
      </c>
      <c r="S1296" s="74">
        <v>21366335</v>
      </c>
    </row>
    <row r="1297" spans="1:19" x14ac:dyDescent="0.35">
      <c r="A1297" s="74" t="s">
        <v>1303</v>
      </c>
      <c r="B1297" s="74">
        <v>211</v>
      </c>
      <c r="C1297" s="74" t="s">
        <v>1773</v>
      </c>
      <c r="D1297" s="74">
        <v>171902</v>
      </c>
      <c r="E1297" s="74" t="s">
        <v>2596</v>
      </c>
      <c r="F1297" s="74">
        <v>43634846</v>
      </c>
      <c r="G1297" s="74">
        <v>45258105</v>
      </c>
      <c r="H1297" s="75">
        <v>43634846</v>
      </c>
      <c r="I1297" s="74" t="s">
        <v>2829</v>
      </c>
      <c r="J1297" s="74" t="s">
        <v>2833</v>
      </c>
      <c r="K1297" s="74">
        <v>157650</v>
      </c>
      <c r="L1297" s="74">
        <v>0</v>
      </c>
      <c r="M1297" s="74">
        <v>43792496</v>
      </c>
      <c r="N1297" s="74">
        <v>43792496</v>
      </c>
      <c r="O1297" s="74">
        <v>43634846</v>
      </c>
      <c r="P1297" s="74">
        <v>43792496</v>
      </c>
      <c r="Q1297" s="74">
        <v>43634846</v>
      </c>
      <c r="R1297" s="74">
        <v>43792496</v>
      </c>
      <c r="S1297" s="74">
        <v>43634846</v>
      </c>
    </row>
    <row r="1298" spans="1:19" x14ac:dyDescent="0.35">
      <c r="A1298" s="74" t="s">
        <v>1304</v>
      </c>
      <c r="B1298" s="74">
        <v>211</v>
      </c>
      <c r="C1298" s="74" t="s">
        <v>1773</v>
      </c>
      <c r="D1298" s="74">
        <v>211901</v>
      </c>
      <c r="E1298" s="74" t="s">
        <v>2320</v>
      </c>
      <c r="F1298" s="74">
        <v>91516325</v>
      </c>
      <c r="G1298" s="74">
        <v>94541516</v>
      </c>
      <c r="H1298" s="75">
        <v>91516325</v>
      </c>
      <c r="I1298" s="74" t="s">
        <v>2829</v>
      </c>
      <c r="J1298" s="74" t="s">
        <v>2833</v>
      </c>
      <c r="K1298" s="74">
        <v>973480</v>
      </c>
      <c r="L1298" s="74">
        <v>0</v>
      </c>
      <c r="M1298" s="74">
        <v>92489805</v>
      </c>
      <c r="N1298" s="74">
        <v>92489805</v>
      </c>
      <c r="O1298" s="74">
        <v>91516325</v>
      </c>
      <c r="P1298" s="74">
        <v>92489805</v>
      </c>
      <c r="Q1298" s="74">
        <v>91516325</v>
      </c>
      <c r="R1298" s="74">
        <v>92489805</v>
      </c>
      <c r="S1298" s="74">
        <v>91516325</v>
      </c>
    </row>
    <row r="1299" spans="1:19" x14ac:dyDescent="0.35">
      <c r="A1299" s="74" t="s">
        <v>1305</v>
      </c>
      <c r="B1299" s="74">
        <v>211</v>
      </c>
      <c r="C1299" s="74" t="s">
        <v>1773</v>
      </c>
      <c r="D1299" s="74">
        <v>211902</v>
      </c>
      <c r="E1299" s="74" t="s">
        <v>2119</v>
      </c>
      <c r="F1299" s="74">
        <v>339880380</v>
      </c>
      <c r="G1299" s="74">
        <v>359588614</v>
      </c>
      <c r="H1299" s="75">
        <v>339880380</v>
      </c>
      <c r="I1299" s="74" t="s">
        <v>2829</v>
      </c>
      <c r="J1299" s="74" t="s">
        <v>2834</v>
      </c>
      <c r="K1299" s="74">
        <v>4609940</v>
      </c>
      <c r="L1299" s="74">
        <v>0</v>
      </c>
      <c r="M1299" s="74">
        <v>344490320</v>
      </c>
      <c r="N1299" s="74">
        <v>344490320</v>
      </c>
      <c r="O1299" s="74">
        <v>339880380</v>
      </c>
      <c r="P1299" s="74">
        <v>344490320</v>
      </c>
      <c r="Q1299" s="74">
        <v>339880380</v>
      </c>
      <c r="R1299" s="74">
        <v>344490320</v>
      </c>
      <c r="S1299" s="74">
        <v>339880380</v>
      </c>
    </row>
    <row r="1300" spans="1:19" x14ac:dyDescent="0.35">
      <c r="A1300" s="74" t="s">
        <v>1306</v>
      </c>
      <c r="B1300" s="74">
        <v>212</v>
      </c>
      <c r="C1300" s="74" t="s">
        <v>1774</v>
      </c>
      <c r="D1300" s="74">
        <v>92901</v>
      </c>
      <c r="E1300" s="74" t="s">
        <v>2297</v>
      </c>
      <c r="F1300" s="74">
        <v>100799539</v>
      </c>
      <c r="G1300" s="74">
        <v>100799539</v>
      </c>
      <c r="H1300" s="75">
        <v>100799539</v>
      </c>
      <c r="I1300" s="74" t="s">
        <v>2829</v>
      </c>
      <c r="J1300" s="74" t="s">
        <v>2832</v>
      </c>
      <c r="K1300" s="74">
        <v>4977831</v>
      </c>
      <c r="L1300" s="74">
        <v>6847236</v>
      </c>
      <c r="M1300" s="74">
        <v>105777370</v>
      </c>
      <c r="N1300" s="74">
        <v>98930134</v>
      </c>
      <c r="O1300" s="74">
        <v>93952303</v>
      </c>
      <c r="P1300" s="74">
        <v>105777370</v>
      </c>
      <c r="Q1300" s="74">
        <v>100799539</v>
      </c>
      <c r="R1300" s="74">
        <v>98930134</v>
      </c>
      <c r="S1300" s="74">
        <v>93952303</v>
      </c>
    </row>
    <row r="1301" spans="1:19" x14ac:dyDescent="0.35">
      <c r="A1301" s="74" t="s">
        <v>1307</v>
      </c>
      <c r="B1301" s="74">
        <v>212</v>
      </c>
      <c r="C1301" s="74" t="s">
        <v>1774</v>
      </c>
      <c r="D1301" s="74">
        <v>212901</v>
      </c>
      <c r="E1301" s="74" t="s">
        <v>2711</v>
      </c>
      <c r="F1301" s="74">
        <v>358541649</v>
      </c>
      <c r="G1301" s="74">
        <v>358541649</v>
      </c>
      <c r="H1301" s="75">
        <v>358541649</v>
      </c>
      <c r="I1301" s="74" t="s">
        <v>2829</v>
      </c>
      <c r="J1301" s="74" t="s">
        <v>2832</v>
      </c>
      <c r="K1301" s="74">
        <v>13205499</v>
      </c>
      <c r="L1301" s="74">
        <v>24508396</v>
      </c>
      <c r="M1301" s="74">
        <v>371747148</v>
      </c>
      <c r="N1301" s="74">
        <v>347238752</v>
      </c>
      <c r="O1301" s="74">
        <v>334033253</v>
      </c>
      <c r="P1301" s="74">
        <v>371747148</v>
      </c>
      <c r="Q1301" s="74">
        <v>358541649</v>
      </c>
      <c r="R1301" s="74">
        <v>347238752</v>
      </c>
      <c r="S1301" s="74">
        <v>334033253</v>
      </c>
    </row>
    <row r="1302" spans="1:19" x14ac:dyDescent="0.35">
      <c r="A1302" s="74" t="s">
        <v>1308</v>
      </c>
      <c r="B1302" s="74">
        <v>212</v>
      </c>
      <c r="C1302" s="74" t="s">
        <v>1774</v>
      </c>
      <c r="D1302" s="74">
        <v>212902</v>
      </c>
      <c r="E1302" s="74" t="s">
        <v>2029</v>
      </c>
      <c r="F1302" s="74">
        <v>712574535</v>
      </c>
      <c r="G1302" s="74">
        <v>712574535</v>
      </c>
      <c r="H1302" s="75">
        <v>712574535</v>
      </c>
      <c r="I1302" s="74" t="s">
        <v>2829</v>
      </c>
      <c r="J1302" s="74" t="s">
        <v>2832</v>
      </c>
      <c r="K1302" s="74">
        <v>23615960</v>
      </c>
      <c r="L1302" s="74">
        <v>0</v>
      </c>
      <c r="M1302" s="74">
        <v>736190495</v>
      </c>
      <c r="N1302" s="74">
        <v>736190495</v>
      </c>
      <c r="O1302" s="74">
        <v>712574535</v>
      </c>
      <c r="P1302" s="74">
        <v>736190495</v>
      </c>
      <c r="Q1302" s="74">
        <v>712574535</v>
      </c>
      <c r="R1302" s="74">
        <v>736190495</v>
      </c>
      <c r="S1302" s="74">
        <v>712574535</v>
      </c>
    </row>
    <row r="1303" spans="1:19" x14ac:dyDescent="0.35">
      <c r="A1303" s="74" t="s">
        <v>1309</v>
      </c>
      <c r="B1303" s="74">
        <v>212</v>
      </c>
      <c r="C1303" s="74" t="s">
        <v>1774</v>
      </c>
      <c r="D1303" s="74">
        <v>212903</v>
      </c>
      <c r="E1303" s="74" t="s">
        <v>2712</v>
      </c>
      <c r="F1303" s="74">
        <v>1427691943</v>
      </c>
      <c r="G1303" s="74">
        <v>1427691943</v>
      </c>
      <c r="H1303" s="75">
        <v>1427691943</v>
      </c>
      <c r="I1303" s="74" t="s">
        <v>2829</v>
      </c>
      <c r="J1303" s="74" t="s">
        <v>2832</v>
      </c>
      <c r="K1303" s="74">
        <v>51803659</v>
      </c>
      <c r="L1303" s="74">
        <v>0</v>
      </c>
      <c r="M1303" s="74">
        <v>1479495602</v>
      </c>
      <c r="N1303" s="74">
        <v>1479495602</v>
      </c>
      <c r="O1303" s="74">
        <v>1427691943</v>
      </c>
      <c r="P1303" s="74">
        <v>1479495602</v>
      </c>
      <c r="Q1303" s="74">
        <v>1427691943</v>
      </c>
      <c r="R1303" s="74">
        <v>1479495602</v>
      </c>
      <c r="S1303" s="74">
        <v>1427691943</v>
      </c>
    </row>
    <row r="1304" spans="1:19" x14ac:dyDescent="0.35">
      <c r="A1304" s="74" t="s">
        <v>1310</v>
      </c>
      <c r="B1304" s="74">
        <v>212</v>
      </c>
      <c r="C1304" s="74" t="s">
        <v>1774</v>
      </c>
      <c r="D1304" s="74">
        <v>212904</v>
      </c>
      <c r="E1304" s="74" t="s">
        <v>2030</v>
      </c>
      <c r="F1304" s="74">
        <v>193258464</v>
      </c>
      <c r="G1304" s="74">
        <v>193258464</v>
      </c>
      <c r="H1304" s="75">
        <v>193258464</v>
      </c>
      <c r="I1304" s="74" t="s">
        <v>2829</v>
      </c>
      <c r="J1304" s="74" t="s">
        <v>2832</v>
      </c>
      <c r="K1304" s="74">
        <v>5996635</v>
      </c>
      <c r="L1304" s="74">
        <v>0</v>
      </c>
      <c r="M1304" s="74">
        <v>199255099</v>
      </c>
      <c r="N1304" s="74">
        <v>199255099</v>
      </c>
      <c r="O1304" s="74">
        <v>193258464</v>
      </c>
      <c r="P1304" s="74">
        <v>199255099</v>
      </c>
      <c r="Q1304" s="74">
        <v>193258464</v>
      </c>
      <c r="R1304" s="74">
        <v>199255099</v>
      </c>
      <c r="S1304" s="74">
        <v>193258464</v>
      </c>
    </row>
    <row r="1305" spans="1:19" x14ac:dyDescent="0.35">
      <c r="A1305" s="74" t="s">
        <v>1311</v>
      </c>
      <c r="B1305" s="74">
        <v>212</v>
      </c>
      <c r="C1305" s="74" t="s">
        <v>1774</v>
      </c>
      <c r="D1305" s="74">
        <v>212905</v>
      </c>
      <c r="E1305" s="74" t="s">
        <v>2713</v>
      </c>
      <c r="F1305" s="74">
        <v>9079226656</v>
      </c>
      <c r="G1305" s="74">
        <v>9079226656</v>
      </c>
      <c r="H1305" s="75">
        <v>9079226656</v>
      </c>
      <c r="I1305" s="74" t="s">
        <v>2829</v>
      </c>
      <c r="J1305" s="74" t="s">
        <v>2832</v>
      </c>
      <c r="K1305" s="74">
        <v>225237656</v>
      </c>
      <c r="L1305" s="74">
        <v>0</v>
      </c>
      <c r="M1305" s="74">
        <v>9304464312</v>
      </c>
      <c r="N1305" s="74">
        <v>9304464312</v>
      </c>
      <c r="O1305" s="74">
        <v>9079226656</v>
      </c>
      <c r="P1305" s="74">
        <v>9304464312</v>
      </c>
      <c r="Q1305" s="74">
        <v>9079226656</v>
      </c>
      <c r="R1305" s="74">
        <v>9304464312</v>
      </c>
      <c r="S1305" s="74">
        <v>9079226656</v>
      </c>
    </row>
    <row r="1306" spans="1:19" x14ac:dyDescent="0.35">
      <c r="A1306" s="74" t="s">
        <v>1312</v>
      </c>
      <c r="B1306" s="74">
        <v>212</v>
      </c>
      <c r="C1306" s="74" t="s">
        <v>1774</v>
      </c>
      <c r="D1306" s="74">
        <v>212906</v>
      </c>
      <c r="E1306" s="74" t="s">
        <v>2714</v>
      </c>
      <c r="F1306" s="74">
        <v>2058948838</v>
      </c>
      <c r="G1306" s="74">
        <v>2058948838</v>
      </c>
      <c r="H1306" s="75">
        <v>2058948838</v>
      </c>
      <c r="I1306" s="74" t="s">
        <v>2829</v>
      </c>
      <c r="J1306" s="74" t="s">
        <v>2832</v>
      </c>
      <c r="K1306" s="74">
        <v>57424415</v>
      </c>
      <c r="L1306" s="74">
        <v>0</v>
      </c>
      <c r="M1306" s="74">
        <v>2116373253</v>
      </c>
      <c r="N1306" s="74">
        <v>2116373253</v>
      </c>
      <c r="O1306" s="74">
        <v>2058948838</v>
      </c>
      <c r="P1306" s="74">
        <v>2116373253</v>
      </c>
      <c r="Q1306" s="74">
        <v>2058948838</v>
      </c>
      <c r="R1306" s="74">
        <v>2116373253</v>
      </c>
      <c r="S1306" s="74">
        <v>2058948838</v>
      </c>
    </row>
    <row r="1307" spans="1:19" x14ac:dyDescent="0.35">
      <c r="A1307" s="74" t="s">
        <v>1313</v>
      </c>
      <c r="B1307" s="74">
        <v>212</v>
      </c>
      <c r="C1307" s="74" t="s">
        <v>1774</v>
      </c>
      <c r="D1307" s="74">
        <v>212909</v>
      </c>
      <c r="E1307" s="74" t="s">
        <v>2715</v>
      </c>
      <c r="F1307" s="74">
        <v>1290974695</v>
      </c>
      <c r="G1307" s="74">
        <v>1290974695</v>
      </c>
      <c r="H1307" s="75">
        <v>1290974695</v>
      </c>
      <c r="I1307" s="74" t="s">
        <v>2829</v>
      </c>
      <c r="J1307" s="74" t="s">
        <v>2832</v>
      </c>
      <c r="K1307" s="74">
        <v>40480472</v>
      </c>
      <c r="L1307" s="74">
        <v>0</v>
      </c>
      <c r="M1307" s="74">
        <v>1331455167</v>
      </c>
      <c r="N1307" s="74">
        <v>1331455167</v>
      </c>
      <c r="O1307" s="74">
        <v>1290974695</v>
      </c>
      <c r="P1307" s="74">
        <v>1331455167</v>
      </c>
      <c r="Q1307" s="74">
        <v>1290974695</v>
      </c>
      <c r="R1307" s="74">
        <v>1331455167</v>
      </c>
      <c r="S1307" s="74">
        <v>1290974695</v>
      </c>
    </row>
    <row r="1308" spans="1:19" x14ac:dyDescent="0.35">
      <c r="A1308" s="74" t="s">
        <v>1314</v>
      </c>
      <c r="B1308" s="74">
        <v>212</v>
      </c>
      <c r="C1308" s="74" t="s">
        <v>1774</v>
      </c>
      <c r="D1308" s="74">
        <v>212910</v>
      </c>
      <c r="E1308" s="74" t="s">
        <v>2716</v>
      </c>
      <c r="F1308" s="74">
        <v>453988253</v>
      </c>
      <c r="G1308" s="74">
        <v>453988253</v>
      </c>
      <c r="H1308" s="75">
        <v>453988253</v>
      </c>
      <c r="I1308" s="74" t="s">
        <v>2829</v>
      </c>
      <c r="J1308" s="74" t="s">
        <v>2832</v>
      </c>
      <c r="K1308" s="74">
        <v>12462071</v>
      </c>
      <c r="L1308" s="74">
        <v>0</v>
      </c>
      <c r="M1308" s="74">
        <v>466450324</v>
      </c>
      <c r="N1308" s="74">
        <v>466450324</v>
      </c>
      <c r="O1308" s="74">
        <v>453988253</v>
      </c>
      <c r="P1308" s="74">
        <v>466450324</v>
      </c>
      <c r="Q1308" s="74">
        <v>453988253</v>
      </c>
      <c r="R1308" s="74">
        <v>466450324</v>
      </c>
      <c r="S1308" s="74">
        <v>453988253</v>
      </c>
    </row>
    <row r="1309" spans="1:19" x14ac:dyDescent="0.35">
      <c r="A1309" s="74" t="s">
        <v>1315</v>
      </c>
      <c r="B1309" s="74">
        <v>212</v>
      </c>
      <c r="C1309" s="74" t="s">
        <v>1774</v>
      </c>
      <c r="D1309" s="74">
        <v>234906</v>
      </c>
      <c r="E1309" s="74" t="s">
        <v>2374</v>
      </c>
      <c r="F1309" s="74">
        <v>87374980</v>
      </c>
      <c r="G1309" s="74">
        <v>87374980</v>
      </c>
      <c r="H1309" s="75">
        <v>87374980</v>
      </c>
      <c r="I1309" s="74" t="s">
        <v>2829</v>
      </c>
      <c r="J1309" s="74" t="s">
        <v>2832</v>
      </c>
      <c r="K1309" s="74">
        <v>3657792</v>
      </c>
      <c r="L1309" s="74">
        <v>6661575</v>
      </c>
      <c r="M1309" s="74">
        <v>91032772</v>
      </c>
      <c r="N1309" s="74">
        <v>84371197</v>
      </c>
      <c r="O1309" s="74">
        <v>80713405</v>
      </c>
      <c r="P1309" s="74">
        <v>91032772</v>
      </c>
      <c r="Q1309" s="74">
        <v>87374980</v>
      </c>
      <c r="R1309" s="74">
        <v>84371197</v>
      </c>
      <c r="S1309" s="74">
        <v>80713405</v>
      </c>
    </row>
    <row r="1310" spans="1:19" x14ac:dyDescent="0.35">
      <c r="A1310" s="74" t="s">
        <v>1316</v>
      </c>
      <c r="B1310" s="74">
        <v>213</v>
      </c>
      <c r="C1310" s="74" t="s">
        <v>1775</v>
      </c>
      <c r="D1310" s="74">
        <v>18905</v>
      </c>
      <c r="E1310" s="74" t="s">
        <v>1923</v>
      </c>
      <c r="F1310" s="74">
        <v>505317</v>
      </c>
      <c r="G1310" s="74">
        <v>505317</v>
      </c>
      <c r="H1310" s="75">
        <v>505317</v>
      </c>
      <c r="I1310" s="74" t="s">
        <v>2829</v>
      </c>
      <c r="J1310" s="74" t="s">
        <v>2833</v>
      </c>
      <c r="K1310" s="74">
        <v>20000</v>
      </c>
      <c r="L1310" s="74">
        <v>0</v>
      </c>
      <c r="M1310" s="74">
        <v>525317</v>
      </c>
      <c r="N1310" s="74">
        <v>525317</v>
      </c>
      <c r="O1310" s="74">
        <v>505317</v>
      </c>
      <c r="P1310" s="74">
        <v>525317</v>
      </c>
      <c r="Q1310" s="74">
        <v>505317</v>
      </c>
      <c r="R1310" s="74">
        <v>525317</v>
      </c>
      <c r="S1310" s="74">
        <v>505317</v>
      </c>
    </row>
    <row r="1311" spans="1:19" x14ac:dyDescent="0.35">
      <c r="A1311" s="74" t="s">
        <v>1317</v>
      </c>
      <c r="B1311" s="74">
        <v>213</v>
      </c>
      <c r="C1311" s="74" t="s">
        <v>1775</v>
      </c>
      <c r="D1311" s="74">
        <v>72901</v>
      </c>
      <c r="E1311" s="74" t="s">
        <v>2198</v>
      </c>
      <c r="F1311" s="74">
        <v>4421180</v>
      </c>
      <c r="G1311" s="74">
        <v>4421180</v>
      </c>
      <c r="H1311" s="75">
        <v>4421180</v>
      </c>
      <c r="I1311" s="74" t="s">
        <v>2829</v>
      </c>
      <c r="J1311" s="74" t="s">
        <v>2833</v>
      </c>
      <c r="K1311" s="74">
        <v>107530</v>
      </c>
      <c r="L1311" s="74">
        <v>0</v>
      </c>
      <c r="M1311" s="74">
        <v>4528710</v>
      </c>
      <c r="N1311" s="74">
        <v>4528710</v>
      </c>
      <c r="O1311" s="74">
        <v>4421180</v>
      </c>
      <c r="P1311" s="74">
        <v>4528710</v>
      </c>
      <c r="Q1311" s="74">
        <v>4421180</v>
      </c>
      <c r="R1311" s="74">
        <v>4528710</v>
      </c>
      <c r="S1311" s="74">
        <v>4421180</v>
      </c>
    </row>
    <row r="1312" spans="1:19" x14ac:dyDescent="0.35">
      <c r="A1312" s="74" t="s">
        <v>1318</v>
      </c>
      <c r="B1312" s="74">
        <v>213</v>
      </c>
      <c r="C1312" s="74" t="s">
        <v>1775</v>
      </c>
      <c r="D1312" s="74">
        <v>111901</v>
      </c>
      <c r="E1312" s="74" t="s">
        <v>2411</v>
      </c>
      <c r="F1312" s="74">
        <v>9211993</v>
      </c>
      <c r="G1312" s="74">
        <v>9211993</v>
      </c>
      <c r="H1312" s="75">
        <v>9211993</v>
      </c>
      <c r="I1312" s="74" t="s">
        <v>2829</v>
      </c>
      <c r="J1312" s="74" t="s">
        <v>2833</v>
      </c>
      <c r="K1312" s="74">
        <v>137500</v>
      </c>
      <c r="L1312" s="74">
        <v>0</v>
      </c>
      <c r="M1312" s="74">
        <v>9349493</v>
      </c>
      <c r="N1312" s="74">
        <v>9349493</v>
      </c>
      <c r="O1312" s="74">
        <v>9211993</v>
      </c>
      <c r="P1312" s="74">
        <v>9349493</v>
      </c>
      <c r="Q1312" s="74">
        <v>9211993</v>
      </c>
      <c r="R1312" s="74">
        <v>9349493</v>
      </c>
      <c r="S1312" s="74">
        <v>9211993</v>
      </c>
    </row>
    <row r="1313" spans="1:19" x14ac:dyDescent="0.35">
      <c r="A1313" s="74" t="s">
        <v>1319</v>
      </c>
      <c r="B1313" s="74">
        <v>213</v>
      </c>
      <c r="C1313" s="74" t="s">
        <v>1775</v>
      </c>
      <c r="D1313" s="74">
        <v>213901</v>
      </c>
      <c r="E1313" s="74" t="s">
        <v>2414</v>
      </c>
      <c r="F1313" s="74">
        <v>2237143591</v>
      </c>
      <c r="G1313" s="74">
        <v>2265211913</v>
      </c>
      <c r="H1313" s="75">
        <v>2237143591</v>
      </c>
      <c r="I1313" s="74" t="s">
        <v>2829</v>
      </c>
      <c r="J1313" s="74" t="s">
        <v>2833</v>
      </c>
      <c r="K1313" s="74">
        <v>19865782</v>
      </c>
      <c r="L1313" s="74">
        <v>38185397</v>
      </c>
      <c r="M1313" s="74">
        <v>2257009373</v>
      </c>
      <c r="N1313" s="74">
        <v>2218823976</v>
      </c>
      <c r="O1313" s="74">
        <v>2198958194</v>
      </c>
      <c r="P1313" s="74">
        <v>2257009373</v>
      </c>
      <c r="Q1313" s="74">
        <v>2237143591</v>
      </c>
      <c r="R1313" s="74">
        <v>2218823976</v>
      </c>
      <c r="S1313" s="74">
        <v>2198958194</v>
      </c>
    </row>
    <row r="1314" spans="1:19" x14ac:dyDescent="0.35">
      <c r="A1314" s="74" t="s">
        <v>1320</v>
      </c>
      <c r="B1314" s="74">
        <v>214</v>
      </c>
      <c r="C1314" s="74" t="s">
        <v>1776</v>
      </c>
      <c r="D1314" s="74">
        <v>214901</v>
      </c>
      <c r="E1314" s="74" t="s">
        <v>2717</v>
      </c>
      <c r="F1314" s="74">
        <v>1076881410</v>
      </c>
      <c r="G1314" s="74">
        <v>1232713330</v>
      </c>
      <c r="H1314" s="75">
        <v>1232713330</v>
      </c>
      <c r="I1314" s="74" t="s">
        <v>2830</v>
      </c>
      <c r="J1314" s="74" t="s">
        <v>2836</v>
      </c>
      <c r="K1314" s="74">
        <v>56986598</v>
      </c>
      <c r="L1314" s="74">
        <v>0</v>
      </c>
      <c r="M1314" s="74">
        <v>1290339673</v>
      </c>
      <c r="N1314" s="74">
        <v>1290339673</v>
      </c>
      <c r="O1314" s="74">
        <v>1232713330</v>
      </c>
      <c r="P1314" s="74">
        <v>1963342050</v>
      </c>
      <c r="Q1314" s="74">
        <v>1905715707</v>
      </c>
      <c r="R1314" s="74">
        <v>1963342050</v>
      </c>
      <c r="S1314" s="74">
        <v>1905715707</v>
      </c>
    </row>
    <row r="1315" spans="1:19" x14ac:dyDescent="0.35">
      <c r="A1315" s="74" t="s">
        <v>1321</v>
      </c>
      <c r="B1315" s="74">
        <v>214</v>
      </c>
      <c r="C1315" s="74" t="s">
        <v>1776</v>
      </c>
      <c r="D1315" s="74">
        <v>214902</v>
      </c>
      <c r="E1315" s="74" t="s">
        <v>2718</v>
      </c>
      <c r="F1315" s="74">
        <v>191715843</v>
      </c>
      <c r="G1315" s="74">
        <v>195845866</v>
      </c>
      <c r="H1315" s="75">
        <v>191715843</v>
      </c>
      <c r="I1315" s="74" t="s">
        <v>2829</v>
      </c>
      <c r="J1315" s="74" t="s">
        <v>2833</v>
      </c>
      <c r="K1315" s="74">
        <v>1105779</v>
      </c>
      <c r="L1315" s="74">
        <v>0</v>
      </c>
      <c r="M1315" s="74">
        <v>192823116</v>
      </c>
      <c r="N1315" s="74">
        <v>192823116</v>
      </c>
      <c r="O1315" s="74">
        <v>191715843</v>
      </c>
      <c r="P1315" s="74">
        <v>192823116</v>
      </c>
      <c r="Q1315" s="74">
        <v>191715843</v>
      </c>
      <c r="R1315" s="74">
        <v>192823116</v>
      </c>
      <c r="S1315" s="74">
        <v>191715843</v>
      </c>
    </row>
    <row r="1316" spans="1:19" x14ac:dyDescent="0.35">
      <c r="A1316" s="74" t="s">
        <v>1322</v>
      </c>
      <c r="B1316" s="74">
        <v>214</v>
      </c>
      <c r="C1316" s="74" t="s">
        <v>1776</v>
      </c>
      <c r="D1316" s="74">
        <v>214903</v>
      </c>
      <c r="E1316" s="74" t="s">
        <v>2719</v>
      </c>
      <c r="F1316" s="74">
        <v>449940453</v>
      </c>
      <c r="G1316" s="74">
        <v>561987261</v>
      </c>
      <c r="H1316" s="75">
        <v>561987261</v>
      </c>
      <c r="I1316" s="74" t="s">
        <v>2830</v>
      </c>
      <c r="J1316" s="74" t="s">
        <v>2836</v>
      </c>
      <c r="K1316" s="74">
        <v>32815459</v>
      </c>
      <c r="L1316" s="74">
        <v>0</v>
      </c>
      <c r="M1316" s="74">
        <v>594974699</v>
      </c>
      <c r="N1316" s="74">
        <v>594974699</v>
      </c>
      <c r="O1316" s="74">
        <v>561987261</v>
      </c>
      <c r="P1316" s="74">
        <v>660374699</v>
      </c>
      <c r="Q1316" s="74">
        <v>627387261</v>
      </c>
      <c r="R1316" s="74">
        <v>660374699</v>
      </c>
      <c r="S1316" s="74">
        <v>627387261</v>
      </c>
    </row>
    <row r="1317" spans="1:19" x14ac:dyDescent="0.35">
      <c r="A1317" s="74" t="s">
        <v>1323</v>
      </c>
      <c r="B1317" s="74">
        <v>215</v>
      </c>
      <c r="C1317" s="74" t="s">
        <v>1777</v>
      </c>
      <c r="D1317" s="74">
        <v>67907</v>
      </c>
      <c r="E1317" s="74" t="s">
        <v>2174</v>
      </c>
      <c r="F1317" s="74">
        <v>7631455</v>
      </c>
      <c r="G1317" s="74">
        <v>7631455</v>
      </c>
      <c r="H1317" s="75">
        <v>7631455</v>
      </c>
      <c r="I1317" s="74" t="s">
        <v>2829</v>
      </c>
      <c r="J1317" s="74" t="s">
        <v>2832</v>
      </c>
      <c r="K1317" s="74">
        <v>120000</v>
      </c>
      <c r="L1317" s="74">
        <v>0</v>
      </c>
      <c r="M1317" s="74">
        <v>7751455</v>
      </c>
      <c r="N1317" s="74">
        <v>7751455</v>
      </c>
      <c r="O1317" s="74">
        <v>7631455</v>
      </c>
      <c r="P1317" s="74">
        <v>7751455</v>
      </c>
      <c r="Q1317" s="74">
        <v>7631455</v>
      </c>
      <c r="R1317" s="74">
        <v>7751455</v>
      </c>
      <c r="S1317" s="74">
        <v>7631455</v>
      </c>
    </row>
    <row r="1318" spans="1:19" x14ac:dyDescent="0.35">
      <c r="A1318" s="74" t="s">
        <v>1324</v>
      </c>
      <c r="B1318" s="74">
        <v>215</v>
      </c>
      <c r="C1318" s="74" t="s">
        <v>1777</v>
      </c>
      <c r="D1318" s="74">
        <v>209901</v>
      </c>
      <c r="E1318" s="74" t="s">
        <v>2707</v>
      </c>
      <c r="F1318" s="74">
        <v>1927210</v>
      </c>
      <c r="G1318" s="74">
        <v>1927210</v>
      </c>
      <c r="H1318" s="75">
        <v>1927210</v>
      </c>
      <c r="I1318" s="74" t="s">
        <v>2829</v>
      </c>
      <c r="J1318" s="74" t="s">
        <v>2832</v>
      </c>
      <c r="K1318" s="74">
        <v>20000</v>
      </c>
      <c r="L1318" s="74">
        <v>0</v>
      </c>
      <c r="M1318" s="74">
        <v>1947210</v>
      </c>
      <c r="N1318" s="74">
        <v>1947210</v>
      </c>
      <c r="O1318" s="74">
        <v>1927210</v>
      </c>
      <c r="P1318" s="74">
        <v>1947210</v>
      </c>
      <c r="Q1318" s="74">
        <v>1927210</v>
      </c>
      <c r="R1318" s="74">
        <v>1947210</v>
      </c>
      <c r="S1318" s="74">
        <v>1927210</v>
      </c>
    </row>
    <row r="1319" spans="1:19" x14ac:dyDescent="0.35">
      <c r="A1319" s="74" t="s">
        <v>1325</v>
      </c>
      <c r="B1319" s="74">
        <v>215</v>
      </c>
      <c r="C1319" s="74" t="s">
        <v>1777</v>
      </c>
      <c r="D1319" s="74">
        <v>209902</v>
      </c>
      <c r="E1319" s="74" t="s">
        <v>1989</v>
      </c>
      <c r="F1319" s="74">
        <v>6566618</v>
      </c>
      <c r="G1319" s="74">
        <v>6566618</v>
      </c>
      <c r="H1319" s="75">
        <v>6566618</v>
      </c>
      <c r="I1319" s="74" t="s">
        <v>2829</v>
      </c>
      <c r="J1319" s="74" t="s">
        <v>2832</v>
      </c>
      <c r="K1319" s="74">
        <v>99870</v>
      </c>
      <c r="L1319" s="74">
        <v>0</v>
      </c>
      <c r="M1319" s="74">
        <v>6666488</v>
      </c>
      <c r="N1319" s="74">
        <v>6666488</v>
      </c>
      <c r="O1319" s="74">
        <v>6566618</v>
      </c>
      <c r="P1319" s="74">
        <v>6666488</v>
      </c>
      <c r="Q1319" s="74">
        <v>6566618</v>
      </c>
      <c r="R1319" s="74">
        <v>6666488</v>
      </c>
      <c r="S1319" s="74">
        <v>6566618</v>
      </c>
    </row>
    <row r="1320" spans="1:19" x14ac:dyDescent="0.35">
      <c r="A1320" s="74" t="s">
        <v>1326</v>
      </c>
      <c r="B1320" s="74">
        <v>215</v>
      </c>
      <c r="C1320" s="74" t="s">
        <v>1777</v>
      </c>
      <c r="D1320" s="74">
        <v>215901</v>
      </c>
      <c r="E1320" s="74" t="s">
        <v>2720</v>
      </c>
      <c r="F1320" s="74">
        <v>491750548</v>
      </c>
      <c r="G1320" s="74">
        <v>491750548</v>
      </c>
      <c r="H1320" s="75">
        <v>491750548</v>
      </c>
      <c r="I1320" s="74" t="s">
        <v>2829</v>
      </c>
      <c r="J1320" s="74" t="s">
        <v>2832</v>
      </c>
      <c r="K1320" s="74">
        <v>19817757</v>
      </c>
      <c r="L1320" s="74">
        <v>0</v>
      </c>
      <c r="M1320" s="74">
        <v>511568305</v>
      </c>
      <c r="N1320" s="74">
        <v>511568305</v>
      </c>
      <c r="O1320" s="74">
        <v>491750548</v>
      </c>
      <c r="P1320" s="74">
        <v>511568305</v>
      </c>
      <c r="Q1320" s="74">
        <v>491750548</v>
      </c>
      <c r="R1320" s="74">
        <v>511568305</v>
      </c>
      <c r="S1320" s="74">
        <v>491750548</v>
      </c>
    </row>
    <row r="1321" spans="1:19" x14ac:dyDescent="0.35">
      <c r="A1321" s="74" t="s">
        <v>1327</v>
      </c>
      <c r="B1321" s="74">
        <v>215</v>
      </c>
      <c r="C1321" s="74" t="s">
        <v>1777</v>
      </c>
      <c r="D1321" s="74">
        <v>224902</v>
      </c>
      <c r="E1321" s="74" t="s">
        <v>2721</v>
      </c>
      <c r="F1321" s="74">
        <v>4716330</v>
      </c>
      <c r="G1321" s="74">
        <v>4716330</v>
      </c>
      <c r="H1321" s="75">
        <v>4716330</v>
      </c>
      <c r="I1321" s="74" t="s">
        <v>2829</v>
      </c>
      <c r="J1321" s="74" t="s">
        <v>2832</v>
      </c>
      <c r="K1321" s="74">
        <v>100000</v>
      </c>
      <c r="L1321" s="74">
        <v>0</v>
      </c>
      <c r="M1321" s="74">
        <v>4816330</v>
      </c>
      <c r="N1321" s="74">
        <v>4816330</v>
      </c>
      <c r="O1321" s="74">
        <v>4716330</v>
      </c>
      <c r="P1321" s="74">
        <v>4816330</v>
      </c>
      <c r="Q1321" s="74">
        <v>4716330</v>
      </c>
      <c r="R1321" s="74">
        <v>4816330</v>
      </c>
      <c r="S1321" s="74">
        <v>4716330</v>
      </c>
    </row>
    <row r="1322" spans="1:19" x14ac:dyDescent="0.35">
      <c r="A1322" s="74" t="s">
        <v>1328</v>
      </c>
      <c r="B1322" s="74">
        <v>215</v>
      </c>
      <c r="C1322" s="74" t="s">
        <v>1777</v>
      </c>
      <c r="D1322" s="74">
        <v>252901</v>
      </c>
      <c r="E1322" s="74" t="s">
        <v>2722</v>
      </c>
      <c r="F1322" s="74">
        <v>430730</v>
      </c>
      <c r="G1322" s="74">
        <v>430730</v>
      </c>
      <c r="H1322" s="75">
        <v>430730</v>
      </c>
      <c r="I1322" s="74" t="s">
        <v>2829</v>
      </c>
      <c r="J1322" s="74" t="s">
        <v>2832</v>
      </c>
      <c r="K1322" s="74">
        <v>0</v>
      </c>
      <c r="L1322" s="74">
        <v>0</v>
      </c>
      <c r="M1322" s="74">
        <v>430730</v>
      </c>
      <c r="N1322" s="74">
        <v>430730</v>
      </c>
      <c r="O1322" s="74">
        <v>430730</v>
      </c>
      <c r="P1322" s="74">
        <v>430730</v>
      </c>
      <c r="Q1322" s="74">
        <v>430730</v>
      </c>
      <c r="R1322" s="74">
        <v>430730</v>
      </c>
      <c r="S1322" s="74">
        <v>430730</v>
      </c>
    </row>
    <row r="1323" spans="1:19" x14ac:dyDescent="0.35">
      <c r="A1323" s="74" t="s">
        <v>1329</v>
      </c>
      <c r="B1323" s="74">
        <v>216</v>
      </c>
      <c r="C1323" s="74" t="s">
        <v>1778</v>
      </c>
      <c r="D1323" s="74">
        <v>216901</v>
      </c>
      <c r="E1323" s="74" t="s">
        <v>2723</v>
      </c>
      <c r="F1323" s="74">
        <v>867146331</v>
      </c>
      <c r="G1323" s="74">
        <v>879958067</v>
      </c>
      <c r="H1323" s="75">
        <v>867146331</v>
      </c>
      <c r="I1323" s="74" t="s">
        <v>2829</v>
      </c>
      <c r="J1323" s="74" t="s">
        <v>2833</v>
      </c>
      <c r="K1323" s="74">
        <v>2264650</v>
      </c>
      <c r="L1323" s="74">
        <v>0</v>
      </c>
      <c r="M1323" s="74">
        <v>869427511</v>
      </c>
      <c r="N1323" s="74">
        <v>869427511</v>
      </c>
      <c r="O1323" s="74">
        <v>867146331</v>
      </c>
      <c r="P1323" s="74">
        <v>945860511</v>
      </c>
      <c r="Q1323" s="74">
        <v>943579331</v>
      </c>
      <c r="R1323" s="74">
        <v>945860511</v>
      </c>
      <c r="S1323" s="74">
        <v>943579331</v>
      </c>
    </row>
    <row r="1324" spans="1:19" x14ac:dyDescent="0.35">
      <c r="A1324" s="74" t="s">
        <v>1330</v>
      </c>
      <c r="B1324" s="74">
        <v>217</v>
      </c>
      <c r="C1324" s="74" t="s">
        <v>1779</v>
      </c>
      <c r="D1324" s="74">
        <v>76904</v>
      </c>
      <c r="E1324" s="74" t="s">
        <v>2229</v>
      </c>
      <c r="F1324" s="74">
        <v>13355576</v>
      </c>
      <c r="G1324" s="74">
        <v>13355576</v>
      </c>
      <c r="H1324" s="75">
        <v>13355576</v>
      </c>
      <c r="I1324" s="74" t="s">
        <v>2829</v>
      </c>
      <c r="J1324" s="74" t="s">
        <v>2833</v>
      </c>
      <c r="K1324" s="74">
        <v>60000</v>
      </c>
      <c r="L1324" s="74">
        <v>0</v>
      </c>
      <c r="M1324" s="74">
        <v>13415576</v>
      </c>
      <c r="N1324" s="74">
        <v>13415576</v>
      </c>
      <c r="O1324" s="74">
        <v>13355576</v>
      </c>
      <c r="P1324" s="74">
        <v>20274576</v>
      </c>
      <c r="Q1324" s="74">
        <v>20214576</v>
      </c>
      <c r="R1324" s="74">
        <v>20274576</v>
      </c>
      <c r="S1324" s="74">
        <v>20214576</v>
      </c>
    </row>
    <row r="1325" spans="1:19" x14ac:dyDescent="0.35">
      <c r="A1325" s="74" t="s">
        <v>1331</v>
      </c>
      <c r="B1325" s="74">
        <v>217</v>
      </c>
      <c r="C1325" s="74" t="s">
        <v>1779</v>
      </c>
      <c r="D1325" s="74">
        <v>104901</v>
      </c>
      <c r="E1325" s="74" t="s">
        <v>2357</v>
      </c>
      <c r="F1325" s="74">
        <v>10412490</v>
      </c>
      <c r="G1325" s="74">
        <v>10412490</v>
      </c>
      <c r="H1325" s="75">
        <v>10412490</v>
      </c>
      <c r="I1325" s="74" t="s">
        <v>2829</v>
      </c>
      <c r="J1325" s="74" t="s">
        <v>2833</v>
      </c>
      <c r="K1325" s="74">
        <v>10000</v>
      </c>
      <c r="L1325" s="74">
        <v>0</v>
      </c>
      <c r="M1325" s="74">
        <v>10422490</v>
      </c>
      <c r="N1325" s="74">
        <v>10422490</v>
      </c>
      <c r="O1325" s="74">
        <v>10412490</v>
      </c>
      <c r="P1325" s="74">
        <v>10422490</v>
      </c>
      <c r="Q1325" s="74">
        <v>10412490</v>
      </c>
      <c r="R1325" s="74">
        <v>10422490</v>
      </c>
      <c r="S1325" s="74">
        <v>10412490</v>
      </c>
    </row>
    <row r="1326" spans="1:19" x14ac:dyDescent="0.35">
      <c r="A1326" s="74" t="s">
        <v>1332</v>
      </c>
      <c r="B1326" s="74">
        <v>217</v>
      </c>
      <c r="C1326" s="74" t="s">
        <v>1779</v>
      </c>
      <c r="D1326" s="74">
        <v>104903</v>
      </c>
      <c r="E1326" s="74" t="s">
        <v>2358</v>
      </c>
      <c r="F1326" s="74">
        <v>347960</v>
      </c>
      <c r="G1326" s="74">
        <v>347960</v>
      </c>
      <c r="H1326" s="75">
        <v>347960</v>
      </c>
      <c r="I1326" s="74" t="s">
        <v>2829</v>
      </c>
      <c r="J1326" s="74" t="s">
        <v>2833</v>
      </c>
      <c r="K1326" s="74">
        <v>10000</v>
      </c>
      <c r="L1326" s="74">
        <v>4300</v>
      </c>
      <c r="M1326" s="74">
        <v>357960</v>
      </c>
      <c r="N1326" s="74">
        <v>353660</v>
      </c>
      <c r="O1326" s="74">
        <v>343660</v>
      </c>
      <c r="P1326" s="74">
        <v>357960</v>
      </c>
      <c r="Q1326" s="74">
        <v>347960</v>
      </c>
      <c r="R1326" s="74">
        <v>353660</v>
      </c>
      <c r="S1326" s="74">
        <v>343660</v>
      </c>
    </row>
    <row r="1327" spans="1:19" x14ac:dyDescent="0.35">
      <c r="A1327" s="74" t="s">
        <v>1333</v>
      </c>
      <c r="B1327" s="74">
        <v>217</v>
      </c>
      <c r="C1327" s="74" t="s">
        <v>1779</v>
      </c>
      <c r="D1327" s="74">
        <v>127903</v>
      </c>
      <c r="E1327" s="74" t="s">
        <v>2230</v>
      </c>
      <c r="F1327" s="74">
        <v>4995318</v>
      </c>
      <c r="G1327" s="74">
        <v>4995318</v>
      </c>
      <c r="H1327" s="75">
        <v>4995318</v>
      </c>
      <c r="I1327" s="74" t="s">
        <v>2829</v>
      </c>
      <c r="J1327" s="74" t="s">
        <v>2833</v>
      </c>
      <c r="K1327" s="74">
        <v>11470</v>
      </c>
      <c r="L1327" s="74">
        <v>0</v>
      </c>
      <c r="M1327" s="74">
        <v>5006788</v>
      </c>
      <c r="N1327" s="74">
        <v>5006788</v>
      </c>
      <c r="O1327" s="74">
        <v>4995318</v>
      </c>
      <c r="P1327" s="74">
        <v>5006788</v>
      </c>
      <c r="Q1327" s="74">
        <v>4995318</v>
      </c>
      <c r="R1327" s="74">
        <v>5006788</v>
      </c>
      <c r="S1327" s="74">
        <v>4995318</v>
      </c>
    </row>
    <row r="1328" spans="1:19" x14ac:dyDescent="0.35">
      <c r="A1328" s="74" t="s">
        <v>1334</v>
      </c>
      <c r="B1328" s="74">
        <v>217</v>
      </c>
      <c r="C1328" s="74" t="s">
        <v>1779</v>
      </c>
      <c r="D1328" s="74">
        <v>217901</v>
      </c>
      <c r="E1328" s="74" t="s">
        <v>2724</v>
      </c>
      <c r="F1328" s="74">
        <v>166900580</v>
      </c>
      <c r="G1328" s="74">
        <v>169246883</v>
      </c>
      <c r="H1328" s="75">
        <v>166900580</v>
      </c>
      <c r="I1328" s="74" t="s">
        <v>2829</v>
      </c>
      <c r="J1328" s="74" t="s">
        <v>2833</v>
      </c>
      <c r="K1328" s="74">
        <v>2854390</v>
      </c>
      <c r="L1328" s="74">
        <v>0</v>
      </c>
      <c r="M1328" s="74">
        <v>169754970</v>
      </c>
      <c r="N1328" s="74">
        <v>169754970</v>
      </c>
      <c r="O1328" s="74">
        <v>166900580</v>
      </c>
      <c r="P1328" s="74">
        <v>169754970</v>
      </c>
      <c r="Q1328" s="74">
        <v>166900580</v>
      </c>
      <c r="R1328" s="74">
        <v>169754970</v>
      </c>
      <c r="S1328" s="74">
        <v>166900580</v>
      </c>
    </row>
    <row r="1329" spans="1:19" x14ac:dyDescent="0.35">
      <c r="A1329" s="74" t="s">
        <v>1335</v>
      </c>
      <c r="B1329" s="74">
        <v>218</v>
      </c>
      <c r="C1329" s="74" t="s">
        <v>1780</v>
      </c>
      <c r="D1329" s="74">
        <v>218901</v>
      </c>
      <c r="E1329" s="74" t="s">
        <v>2725</v>
      </c>
      <c r="F1329" s="74">
        <v>531686866</v>
      </c>
      <c r="G1329" s="74">
        <v>578065538</v>
      </c>
      <c r="H1329" s="75">
        <v>531686866</v>
      </c>
      <c r="I1329" s="74" t="s">
        <v>2829</v>
      </c>
      <c r="J1329" s="74" t="s">
        <v>2833</v>
      </c>
      <c r="K1329" s="74">
        <v>8255249</v>
      </c>
      <c r="L1329" s="74">
        <v>9711837</v>
      </c>
      <c r="M1329" s="74">
        <v>539942115</v>
      </c>
      <c r="N1329" s="74">
        <v>530230278</v>
      </c>
      <c r="O1329" s="74">
        <v>521975029</v>
      </c>
      <c r="P1329" s="74">
        <v>539942115</v>
      </c>
      <c r="Q1329" s="74">
        <v>531686866</v>
      </c>
      <c r="R1329" s="74">
        <v>530230278</v>
      </c>
      <c r="S1329" s="74">
        <v>521975029</v>
      </c>
    </row>
    <row r="1330" spans="1:19" x14ac:dyDescent="0.35">
      <c r="A1330" s="74" t="s">
        <v>1336</v>
      </c>
      <c r="B1330" s="74">
        <v>219</v>
      </c>
      <c r="C1330" s="74" t="s">
        <v>1781</v>
      </c>
      <c r="D1330" s="74">
        <v>219901</v>
      </c>
      <c r="E1330" s="74" t="s">
        <v>1849</v>
      </c>
      <c r="F1330" s="74">
        <v>49907194</v>
      </c>
      <c r="G1330" s="74">
        <v>49907194</v>
      </c>
      <c r="H1330" s="75">
        <v>49907194</v>
      </c>
      <c r="I1330" s="74" t="s">
        <v>2829</v>
      </c>
      <c r="J1330" s="74" t="s">
        <v>2832</v>
      </c>
      <c r="K1330" s="74">
        <v>1106345</v>
      </c>
      <c r="L1330" s="74">
        <v>0</v>
      </c>
      <c r="M1330" s="74">
        <v>51013539</v>
      </c>
      <c r="N1330" s="74">
        <v>51013539</v>
      </c>
      <c r="O1330" s="74">
        <v>49907194</v>
      </c>
      <c r="P1330" s="74">
        <v>51013539</v>
      </c>
      <c r="Q1330" s="74">
        <v>49907194</v>
      </c>
      <c r="R1330" s="74">
        <v>51013539</v>
      </c>
      <c r="S1330" s="74">
        <v>49907194</v>
      </c>
    </row>
    <row r="1331" spans="1:19" x14ac:dyDescent="0.35">
      <c r="A1331" s="74" t="s">
        <v>1337</v>
      </c>
      <c r="B1331" s="74">
        <v>219</v>
      </c>
      <c r="C1331" s="74" t="s">
        <v>1781</v>
      </c>
      <c r="D1331" s="74">
        <v>219903</v>
      </c>
      <c r="E1331" s="74" t="s">
        <v>2726</v>
      </c>
      <c r="F1331" s="74">
        <v>151522236</v>
      </c>
      <c r="G1331" s="74">
        <v>186383986</v>
      </c>
      <c r="H1331" s="75">
        <v>151522236</v>
      </c>
      <c r="I1331" s="74" t="s">
        <v>2829</v>
      </c>
      <c r="J1331" s="74" t="s">
        <v>2837</v>
      </c>
      <c r="K1331" s="74">
        <v>7563518</v>
      </c>
      <c r="L1331" s="74">
        <v>0</v>
      </c>
      <c r="M1331" s="74">
        <v>159085754</v>
      </c>
      <c r="N1331" s="74">
        <v>159085754</v>
      </c>
      <c r="O1331" s="74">
        <v>151522236</v>
      </c>
      <c r="P1331" s="74">
        <v>159085754</v>
      </c>
      <c r="Q1331" s="74">
        <v>151522236</v>
      </c>
      <c r="R1331" s="74">
        <v>159085754</v>
      </c>
      <c r="S1331" s="74">
        <v>151522236</v>
      </c>
    </row>
    <row r="1332" spans="1:19" x14ac:dyDescent="0.35">
      <c r="A1332" s="74" t="s">
        <v>1338</v>
      </c>
      <c r="B1332" s="74">
        <v>219</v>
      </c>
      <c r="C1332" s="74" t="s">
        <v>1781</v>
      </c>
      <c r="D1332" s="74">
        <v>219905</v>
      </c>
      <c r="E1332" s="74" t="s">
        <v>2727</v>
      </c>
      <c r="F1332" s="74">
        <v>87780532</v>
      </c>
      <c r="G1332" s="74">
        <v>90743728</v>
      </c>
      <c r="H1332" s="75">
        <v>87780532</v>
      </c>
      <c r="I1332" s="74" t="s">
        <v>2829</v>
      </c>
      <c r="J1332" s="74" t="s">
        <v>2833</v>
      </c>
      <c r="K1332" s="74">
        <v>1664670</v>
      </c>
      <c r="L1332" s="74">
        <v>0</v>
      </c>
      <c r="M1332" s="74">
        <v>89445202</v>
      </c>
      <c r="N1332" s="74">
        <v>89445202</v>
      </c>
      <c r="O1332" s="74">
        <v>87780532</v>
      </c>
      <c r="P1332" s="74">
        <v>89445202</v>
      </c>
      <c r="Q1332" s="74">
        <v>87780532</v>
      </c>
      <c r="R1332" s="74">
        <v>89445202</v>
      </c>
      <c r="S1332" s="74">
        <v>87780532</v>
      </c>
    </row>
    <row r="1333" spans="1:19" x14ac:dyDescent="0.35">
      <c r="A1333" s="74" t="s">
        <v>1339</v>
      </c>
      <c r="B1333" s="74">
        <v>220</v>
      </c>
      <c r="C1333" s="74" t="s">
        <v>1782</v>
      </c>
      <c r="D1333" s="74">
        <v>61902</v>
      </c>
      <c r="E1333" s="74" t="s">
        <v>2150</v>
      </c>
      <c r="F1333" s="74">
        <v>212864963</v>
      </c>
      <c r="G1333" s="74">
        <v>212864963</v>
      </c>
      <c r="H1333" s="75">
        <v>212864963</v>
      </c>
      <c r="I1333" s="74" t="s">
        <v>2829</v>
      </c>
      <c r="J1333" s="74" t="s">
        <v>2832</v>
      </c>
      <c r="K1333" s="74">
        <v>421676</v>
      </c>
      <c r="L1333" s="74">
        <v>0</v>
      </c>
      <c r="M1333" s="74">
        <v>213286639</v>
      </c>
      <c r="N1333" s="74">
        <v>213286639</v>
      </c>
      <c r="O1333" s="74">
        <v>212864963</v>
      </c>
      <c r="P1333" s="74">
        <v>213286639</v>
      </c>
      <c r="Q1333" s="74">
        <v>212864963</v>
      </c>
      <c r="R1333" s="74">
        <v>213286639</v>
      </c>
      <c r="S1333" s="74">
        <v>212864963</v>
      </c>
    </row>
    <row r="1334" spans="1:19" x14ac:dyDescent="0.35">
      <c r="A1334" s="74" t="s">
        <v>1340</v>
      </c>
      <c r="B1334" s="74">
        <v>220</v>
      </c>
      <c r="C1334" s="74" t="s">
        <v>1782</v>
      </c>
      <c r="D1334" s="74">
        <v>61911</v>
      </c>
      <c r="E1334" s="74" t="s">
        <v>2156</v>
      </c>
      <c r="F1334" s="74">
        <v>8153473068</v>
      </c>
      <c r="G1334" s="74">
        <v>8153480973</v>
      </c>
      <c r="H1334" s="75">
        <v>8153473068</v>
      </c>
      <c r="I1334" s="74" t="s">
        <v>2829</v>
      </c>
      <c r="J1334" s="74" t="s">
        <v>2832</v>
      </c>
      <c r="K1334" s="74">
        <v>110998941</v>
      </c>
      <c r="L1334" s="74">
        <v>0</v>
      </c>
      <c r="M1334" s="74">
        <v>8266097952</v>
      </c>
      <c r="N1334" s="74">
        <v>8266097952</v>
      </c>
      <c r="O1334" s="74">
        <v>8153473068</v>
      </c>
      <c r="P1334" s="74">
        <v>8266097952</v>
      </c>
      <c r="Q1334" s="74">
        <v>8153473068</v>
      </c>
      <c r="R1334" s="74">
        <v>8266097952</v>
      </c>
      <c r="S1334" s="74">
        <v>8153473068</v>
      </c>
    </row>
    <row r="1335" spans="1:19" x14ac:dyDescent="0.35">
      <c r="A1335" s="74" t="s">
        <v>1341</v>
      </c>
      <c r="B1335" s="74">
        <v>220</v>
      </c>
      <c r="C1335" s="74" t="s">
        <v>1782</v>
      </c>
      <c r="D1335" s="74">
        <v>126902</v>
      </c>
      <c r="E1335" s="74" t="s">
        <v>2475</v>
      </c>
      <c r="F1335" s="74">
        <v>1579688416</v>
      </c>
      <c r="G1335" s="74">
        <v>1579684701</v>
      </c>
      <c r="H1335" s="75">
        <v>1579688416</v>
      </c>
      <c r="I1335" s="74" t="s">
        <v>2829</v>
      </c>
      <c r="J1335" s="74" t="s">
        <v>2832</v>
      </c>
      <c r="K1335" s="74">
        <v>42453077</v>
      </c>
      <c r="L1335" s="74">
        <v>0</v>
      </c>
      <c r="M1335" s="74">
        <v>1622827916</v>
      </c>
      <c r="N1335" s="74">
        <v>1622827916</v>
      </c>
      <c r="O1335" s="74">
        <v>1579688416</v>
      </c>
      <c r="P1335" s="74">
        <v>1622827916</v>
      </c>
      <c r="Q1335" s="74">
        <v>1579688416</v>
      </c>
      <c r="R1335" s="74">
        <v>1622827916</v>
      </c>
      <c r="S1335" s="74">
        <v>1579688416</v>
      </c>
    </row>
    <row r="1336" spans="1:19" x14ac:dyDescent="0.35">
      <c r="A1336" s="74" t="s">
        <v>1342</v>
      </c>
      <c r="B1336" s="74">
        <v>220</v>
      </c>
      <c r="C1336" s="74" t="s">
        <v>1782</v>
      </c>
      <c r="D1336" s="74">
        <v>126911</v>
      </c>
      <c r="E1336" s="74" t="s">
        <v>2413</v>
      </c>
      <c r="F1336" s="74">
        <v>76846085</v>
      </c>
      <c r="G1336" s="74">
        <v>76846085</v>
      </c>
      <c r="H1336" s="75">
        <v>76846085</v>
      </c>
      <c r="I1336" s="74" t="s">
        <v>2829</v>
      </c>
      <c r="J1336" s="74" t="s">
        <v>2832</v>
      </c>
      <c r="K1336" s="74">
        <v>1970000</v>
      </c>
      <c r="L1336" s="74">
        <v>0</v>
      </c>
      <c r="M1336" s="74">
        <v>78816085</v>
      </c>
      <c r="N1336" s="74">
        <v>78816085</v>
      </c>
      <c r="O1336" s="74">
        <v>76846085</v>
      </c>
      <c r="P1336" s="74">
        <v>78816085</v>
      </c>
      <c r="Q1336" s="74">
        <v>76846085</v>
      </c>
      <c r="R1336" s="74">
        <v>78816085</v>
      </c>
      <c r="S1336" s="74">
        <v>76846085</v>
      </c>
    </row>
    <row r="1337" spans="1:19" x14ac:dyDescent="0.35">
      <c r="A1337" s="74" t="s">
        <v>1343</v>
      </c>
      <c r="B1337" s="74">
        <v>220</v>
      </c>
      <c r="C1337" s="74" t="s">
        <v>1782</v>
      </c>
      <c r="D1337" s="74">
        <v>184907</v>
      </c>
      <c r="E1337" s="74" t="s">
        <v>2643</v>
      </c>
      <c r="F1337" s="74">
        <v>275871411</v>
      </c>
      <c r="G1337" s="74">
        <v>275871426</v>
      </c>
      <c r="H1337" s="75">
        <v>275871411</v>
      </c>
      <c r="I1337" s="74" t="s">
        <v>2829</v>
      </c>
      <c r="J1337" s="74" t="s">
        <v>2832</v>
      </c>
      <c r="K1337" s="74">
        <v>3706594</v>
      </c>
      <c r="L1337" s="74">
        <v>0</v>
      </c>
      <c r="M1337" s="74">
        <v>279703328</v>
      </c>
      <c r="N1337" s="74">
        <v>279703328</v>
      </c>
      <c r="O1337" s="74">
        <v>275871411</v>
      </c>
      <c r="P1337" s="74">
        <v>279703328</v>
      </c>
      <c r="Q1337" s="74">
        <v>275871411</v>
      </c>
      <c r="R1337" s="74">
        <v>279703328</v>
      </c>
      <c r="S1337" s="74">
        <v>275871411</v>
      </c>
    </row>
    <row r="1338" spans="1:19" x14ac:dyDescent="0.35">
      <c r="A1338" s="74" t="s">
        <v>1344</v>
      </c>
      <c r="B1338" s="74">
        <v>220</v>
      </c>
      <c r="C1338" s="74" t="s">
        <v>1782</v>
      </c>
      <c r="D1338" s="74">
        <v>220901</v>
      </c>
      <c r="E1338" s="74" t="s">
        <v>2728</v>
      </c>
      <c r="F1338" s="74">
        <v>27833867910</v>
      </c>
      <c r="G1338" s="74">
        <v>27833867910</v>
      </c>
      <c r="H1338" s="75">
        <v>27833867910</v>
      </c>
      <c r="I1338" s="74" t="s">
        <v>2829</v>
      </c>
      <c r="J1338" s="74" t="s">
        <v>2832</v>
      </c>
      <c r="K1338" s="74">
        <v>555705754</v>
      </c>
      <c r="L1338" s="74">
        <v>0</v>
      </c>
      <c r="M1338" s="74">
        <v>28394035776</v>
      </c>
      <c r="N1338" s="74">
        <v>28394035776</v>
      </c>
      <c r="O1338" s="74">
        <v>27833867910</v>
      </c>
      <c r="P1338" s="74">
        <v>28394035776</v>
      </c>
      <c r="Q1338" s="74">
        <v>27833867910</v>
      </c>
      <c r="R1338" s="74">
        <v>28394035776</v>
      </c>
      <c r="S1338" s="74">
        <v>27833867910</v>
      </c>
    </row>
    <row r="1339" spans="1:19" x14ac:dyDescent="0.35">
      <c r="A1339" s="74" t="s">
        <v>1345</v>
      </c>
      <c r="B1339" s="74">
        <v>220</v>
      </c>
      <c r="C1339" s="74" t="s">
        <v>1782</v>
      </c>
      <c r="D1339" s="74">
        <v>220902</v>
      </c>
      <c r="E1339" s="74" t="s">
        <v>2729</v>
      </c>
      <c r="F1339" s="74">
        <v>9923014222</v>
      </c>
      <c r="G1339" s="74">
        <v>9923014222</v>
      </c>
      <c r="H1339" s="75">
        <v>9923014222</v>
      </c>
      <c r="I1339" s="74" t="s">
        <v>2829</v>
      </c>
      <c r="J1339" s="74" t="s">
        <v>2832</v>
      </c>
      <c r="K1339" s="74">
        <v>265817294</v>
      </c>
      <c r="L1339" s="74">
        <v>0</v>
      </c>
      <c r="M1339" s="74">
        <v>10191382861</v>
      </c>
      <c r="N1339" s="74">
        <v>10191382861</v>
      </c>
      <c r="O1339" s="74">
        <v>9923014222</v>
      </c>
      <c r="P1339" s="74">
        <v>10191382861</v>
      </c>
      <c r="Q1339" s="74">
        <v>9923014222</v>
      </c>
      <c r="R1339" s="74">
        <v>10191382861</v>
      </c>
      <c r="S1339" s="74">
        <v>9923014222</v>
      </c>
    </row>
    <row r="1340" spans="1:19" x14ac:dyDescent="0.35">
      <c r="A1340" s="74" t="s">
        <v>1346</v>
      </c>
      <c r="B1340" s="74">
        <v>220</v>
      </c>
      <c r="C1340" s="74" t="s">
        <v>1782</v>
      </c>
      <c r="D1340" s="74">
        <v>220904</v>
      </c>
      <c r="E1340" s="74" t="s">
        <v>2730</v>
      </c>
      <c r="F1340" s="74">
        <v>1353129233</v>
      </c>
      <c r="G1340" s="74">
        <v>1353129233</v>
      </c>
      <c r="H1340" s="75">
        <v>1353129233</v>
      </c>
      <c r="I1340" s="74" t="s">
        <v>2829</v>
      </c>
      <c r="J1340" s="74" t="s">
        <v>2832</v>
      </c>
      <c r="K1340" s="74">
        <v>39400948</v>
      </c>
      <c r="L1340" s="74">
        <v>0</v>
      </c>
      <c r="M1340" s="74">
        <v>1393034324</v>
      </c>
      <c r="N1340" s="74">
        <v>1393034324</v>
      </c>
      <c r="O1340" s="74">
        <v>1353129233</v>
      </c>
      <c r="P1340" s="74">
        <v>1393034324</v>
      </c>
      <c r="Q1340" s="74">
        <v>1353129233</v>
      </c>
      <c r="R1340" s="74">
        <v>1393034324</v>
      </c>
      <c r="S1340" s="74">
        <v>1353129233</v>
      </c>
    </row>
    <row r="1341" spans="1:19" x14ac:dyDescent="0.35">
      <c r="A1341" s="74" t="s">
        <v>1347</v>
      </c>
      <c r="B1341" s="74">
        <v>220</v>
      </c>
      <c r="C1341" s="74" t="s">
        <v>1782</v>
      </c>
      <c r="D1341" s="74">
        <v>220905</v>
      </c>
      <c r="E1341" s="74" t="s">
        <v>2731</v>
      </c>
      <c r="F1341" s="74">
        <v>35701774595</v>
      </c>
      <c r="G1341" s="74">
        <v>35701774586</v>
      </c>
      <c r="H1341" s="75">
        <v>35701774595</v>
      </c>
      <c r="I1341" s="74" t="s">
        <v>2829</v>
      </c>
      <c r="J1341" s="74" t="s">
        <v>2832</v>
      </c>
      <c r="K1341" s="74">
        <v>757655769</v>
      </c>
      <c r="L1341" s="74">
        <v>0</v>
      </c>
      <c r="M1341" s="74">
        <v>36459430364</v>
      </c>
      <c r="N1341" s="74">
        <v>36459430364</v>
      </c>
      <c r="O1341" s="74">
        <v>35701774595</v>
      </c>
      <c r="P1341" s="74">
        <v>36459430364</v>
      </c>
      <c r="Q1341" s="74">
        <v>35701774595</v>
      </c>
      <c r="R1341" s="74">
        <v>36459430364</v>
      </c>
      <c r="S1341" s="74">
        <v>35701774595</v>
      </c>
    </row>
    <row r="1342" spans="1:19" x14ac:dyDescent="0.35">
      <c r="A1342" s="74" t="s">
        <v>1348</v>
      </c>
      <c r="B1342" s="74">
        <v>220</v>
      </c>
      <c r="C1342" s="74" t="s">
        <v>1782</v>
      </c>
      <c r="D1342" s="74">
        <v>220906</v>
      </c>
      <c r="E1342" s="74" t="s">
        <v>2135</v>
      </c>
      <c r="F1342" s="74">
        <v>14260053235</v>
      </c>
      <c r="G1342" s="74">
        <v>14260053235</v>
      </c>
      <c r="H1342" s="75">
        <v>14260053235</v>
      </c>
      <c r="I1342" s="74" t="s">
        <v>2829</v>
      </c>
      <c r="J1342" s="74" t="s">
        <v>2832</v>
      </c>
      <c r="K1342" s="74">
        <v>172096451</v>
      </c>
      <c r="L1342" s="74">
        <v>0</v>
      </c>
      <c r="M1342" s="74">
        <v>14433167352</v>
      </c>
      <c r="N1342" s="74">
        <v>14433167352</v>
      </c>
      <c r="O1342" s="74">
        <v>14260053235</v>
      </c>
      <c r="P1342" s="74">
        <v>14433167352</v>
      </c>
      <c r="Q1342" s="74">
        <v>14260053235</v>
      </c>
      <c r="R1342" s="74">
        <v>14433167352</v>
      </c>
      <c r="S1342" s="74">
        <v>14260053235</v>
      </c>
    </row>
    <row r="1343" spans="1:19" x14ac:dyDescent="0.35">
      <c r="A1343" s="74" t="s">
        <v>1349</v>
      </c>
      <c r="B1343" s="74">
        <v>220</v>
      </c>
      <c r="C1343" s="74" t="s">
        <v>1782</v>
      </c>
      <c r="D1343" s="74">
        <v>220907</v>
      </c>
      <c r="E1343" s="74" t="s">
        <v>2732</v>
      </c>
      <c r="F1343" s="74">
        <v>17842717138</v>
      </c>
      <c r="G1343" s="74">
        <v>17842717138</v>
      </c>
      <c r="H1343" s="75">
        <v>17842717138</v>
      </c>
      <c r="I1343" s="74" t="s">
        <v>2829</v>
      </c>
      <c r="J1343" s="74" t="s">
        <v>2832</v>
      </c>
      <c r="K1343" s="74">
        <v>391071100</v>
      </c>
      <c r="L1343" s="74">
        <v>0</v>
      </c>
      <c r="M1343" s="74">
        <v>18237460038</v>
      </c>
      <c r="N1343" s="74">
        <v>18237460038</v>
      </c>
      <c r="O1343" s="74">
        <v>17842717138</v>
      </c>
      <c r="P1343" s="74">
        <v>18237460038</v>
      </c>
      <c r="Q1343" s="74">
        <v>17842717138</v>
      </c>
      <c r="R1343" s="74">
        <v>18237460038</v>
      </c>
      <c r="S1343" s="74">
        <v>17842717138</v>
      </c>
    </row>
    <row r="1344" spans="1:19" x14ac:dyDescent="0.35">
      <c r="A1344" s="74" t="s">
        <v>1350</v>
      </c>
      <c r="B1344" s="74">
        <v>220</v>
      </c>
      <c r="C1344" s="74" t="s">
        <v>1782</v>
      </c>
      <c r="D1344" s="74">
        <v>220908</v>
      </c>
      <c r="E1344" s="74" t="s">
        <v>2480</v>
      </c>
      <c r="F1344" s="74">
        <v>13100835664</v>
      </c>
      <c r="G1344" s="74">
        <v>13100835711</v>
      </c>
      <c r="H1344" s="75">
        <v>13100835664</v>
      </c>
      <c r="I1344" s="74" t="s">
        <v>2829</v>
      </c>
      <c r="J1344" s="74" t="s">
        <v>2832</v>
      </c>
      <c r="K1344" s="74">
        <v>323573023</v>
      </c>
      <c r="L1344" s="74">
        <v>0</v>
      </c>
      <c r="M1344" s="74">
        <v>13424408687</v>
      </c>
      <c r="N1344" s="74">
        <v>13424408687</v>
      </c>
      <c r="O1344" s="74">
        <v>13100835664</v>
      </c>
      <c r="P1344" s="74">
        <v>13424408687</v>
      </c>
      <c r="Q1344" s="74">
        <v>13100835664</v>
      </c>
      <c r="R1344" s="74">
        <v>13424408687</v>
      </c>
      <c r="S1344" s="74">
        <v>13100835664</v>
      </c>
    </row>
    <row r="1345" spans="1:19" x14ac:dyDescent="0.35">
      <c r="A1345" s="74" t="s">
        <v>1351</v>
      </c>
      <c r="B1345" s="74">
        <v>220</v>
      </c>
      <c r="C1345" s="74" t="s">
        <v>1782</v>
      </c>
      <c r="D1345" s="74">
        <v>220910</v>
      </c>
      <c r="E1345" s="74" t="s">
        <v>2733</v>
      </c>
      <c r="F1345" s="74">
        <v>1012090996</v>
      </c>
      <c r="G1345" s="74">
        <v>1012091010</v>
      </c>
      <c r="H1345" s="75">
        <v>1012090996</v>
      </c>
      <c r="I1345" s="74" t="s">
        <v>2829</v>
      </c>
      <c r="J1345" s="74" t="s">
        <v>2832</v>
      </c>
      <c r="K1345" s="74">
        <v>20145011</v>
      </c>
      <c r="L1345" s="74">
        <v>0</v>
      </c>
      <c r="M1345" s="74">
        <v>1032236007</v>
      </c>
      <c r="N1345" s="74">
        <v>1032236007</v>
      </c>
      <c r="O1345" s="74">
        <v>1012090996</v>
      </c>
      <c r="P1345" s="74">
        <v>1032236007</v>
      </c>
      <c r="Q1345" s="74">
        <v>1012090996</v>
      </c>
      <c r="R1345" s="74">
        <v>1032236007</v>
      </c>
      <c r="S1345" s="74">
        <v>1012090996</v>
      </c>
    </row>
    <row r="1346" spans="1:19" x14ac:dyDescent="0.35">
      <c r="A1346" s="74" t="s">
        <v>1352</v>
      </c>
      <c r="B1346" s="74">
        <v>220</v>
      </c>
      <c r="C1346" s="74" t="s">
        <v>1782</v>
      </c>
      <c r="D1346" s="74">
        <v>220912</v>
      </c>
      <c r="E1346" s="74" t="s">
        <v>2481</v>
      </c>
      <c r="F1346" s="74">
        <v>6601464026</v>
      </c>
      <c r="G1346" s="74">
        <v>6601473130</v>
      </c>
      <c r="H1346" s="75">
        <v>6601464026</v>
      </c>
      <c r="I1346" s="74" t="s">
        <v>2829</v>
      </c>
      <c r="J1346" s="74" t="s">
        <v>2832</v>
      </c>
      <c r="K1346" s="74">
        <v>176794162</v>
      </c>
      <c r="L1346" s="74">
        <v>175776496</v>
      </c>
      <c r="M1346" s="74">
        <v>6780905513</v>
      </c>
      <c r="N1346" s="74">
        <v>6602460524</v>
      </c>
      <c r="O1346" s="74">
        <v>6423019037</v>
      </c>
      <c r="P1346" s="74">
        <v>6780905513</v>
      </c>
      <c r="Q1346" s="74">
        <v>6601464026</v>
      </c>
      <c r="R1346" s="74">
        <v>6602460524</v>
      </c>
      <c r="S1346" s="74">
        <v>6423019037</v>
      </c>
    </row>
    <row r="1347" spans="1:19" x14ac:dyDescent="0.35">
      <c r="A1347" s="74" t="s">
        <v>1353</v>
      </c>
      <c r="B1347" s="74">
        <v>220</v>
      </c>
      <c r="C1347" s="74" t="s">
        <v>1782</v>
      </c>
      <c r="D1347" s="74">
        <v>220914</v>
      </c>
      <c r="E1347" s="74" t="s">
        <v>2734</v>
      </c>
      <c r="F1347" s="74">
        <v>1411718463</v>
      </c>
      <c r="G1347" s="74">
        <v>1411718463</v>
      </c>
      <c r="H1347" s="75">
        <v>1411718463</v>
      </c>
      <c r="I1347" s="74" t="s">
        <v>2829</v>
      </c>
      <c r="J1347" s="74" t="s">
        <v>2832</v>
      </c>
      <c r="K1347" s="74">
        <v>44834718</v>
      </c>
      <c r="L1347" s="74">
        <v>0</v>
      </c>
      <c r="M1347" s="74">
        <v>1456973181</v>
      </c>
      <c r="N1347" s="74">
        <v>1456973181</v>
      </c>
      <c r="O1347" s="74">
        <v>1411718463</v>
      </c>
      <c r="P1347" s="74">
        <v>1456973181</v>
      </c>
      <c r="Q1347" s="74">
        <v>1411718463</v>
      </c>
      <c r="R1347" s="74">
        <v>1456973181</v>
      </c>
      <c r="S1347" s="74">
        <v>1411718463</v>
      </c>
    </row>
    <row r="1348" spans="1:19" x14ac:dyDescent="0.35">
      <c r="A1348" s="74" t="s">
        <v>1354</v>
      </c>
      <c r="B1348" s="74">
        <v>220</v>
      </c>
      <c r="C1348" s="74" t="s">
        <v>1782</v>
      </c>
      <c r="D1348" s="74">
        <v>220915</v>
      </c>
      <c r="E1348" s="74" t="s">
        <v>2647</v>
      </c>
      <c r="F1348" s="74">
        <v>1608013918</v>
      </c>
      <c r="G1348" s="74">
        <v>1608016124</v>
      </c>
      <c r="H1348" s="75">
        <v>1608013918</v>
      </c>
      <c r="I1348" s="74" t="s">
        <v>2829</v>
      </c>
      <c r="J1348" s="74" t="s">
        <v>2832</v>
      </c>
      <c r="K1348" s="74">
        <v>52242885</v>
      </c>
      <c r="L1348" s="74">
        <v>0</v>
      </c>
      <c r="M1348" s="74">
        <v>1660786582</v>
      </c>
      <c r="N1348" s="74">
        <v>1660786582</v>
      </c>
      <c r="O1348" s="74">
        <v>1608013918</v>
      </c>
      <c r="P1348" s="74">
        <v>1660786582</v>
      </c>
      <c r="Q1348" s="74">
        <v>1608013918</v>
      </c>
      <c r="R1348" s="74">
        <v>1660786582</v>
      </c>
      <c r="S1348" s="74">
        <v>1608013918</v>
      </c>
    </row>
    <row r="1349" spans="1:19" x14ac:dyDescent="0.35">
      <c r="A1349" s="74" t="s">
        <v>1355</v>
      </c>
      <c r="B1349" s="74">
        <v>220</v>
      </c>
      <c r="C1349" s="74" t="s">
        <v>1782</v>
      </c>
      <c r="D1349" s="74">
        <v>220916</v>
      </c>
      <c r="E1349" s="74" t="s">
        <v>2735</v>
      </c>
      <c r="F1349" s="74">
        <v>13530605053</v>
      </c>
      <c r="G1349" s="74">
        <v>13530605053</v>
      </c>
      <c r="H1349" s="75">
        <v>13530605053</v>
      </c>
      <c r="I1349" s="74" t="s">
        <v>2829</v>
      </c>
      <c r="J1349" s="74" t="s">
        <v>2832</v>
      </c>
      <c r="K1349" s="74">
        <v>282369418</v>
      </c>
      <c r="L1349" s="74">
        <v>71584863</v>
      </c>
      <c r="M1349" s="74">
        <v>13815372860</v>
      </c>
      <c r="N1349" s="74">
        <v>13743179383</v>
      </c>
      <c r="O1349" s="74">
        <v>13458411576</v>
      </c>
      <c r="P1349" s="74">
        <v>13815372860</v>
      </c>
      <c r="Q1349" s="74">
        <v>13530605053</v>
      </c>
      <c r="R1349" s="74">
        <v>13743179383</v>
      </c>
      <c r="S1349" s="74">
        <v>13458411576</v>
      </c>
    </row>
    <row r="1350" spans="1:19" x14ac:dyDescent="0.35">
      <c r="A1350" s="74" t="s">
        <v>1356</v>
      </c>
      <c r="B1350" s="74">
        <v>220</v>
      </c>
      <c r="C1350" s="74" t="s">
        <v>1782</v>
      </c>
      <c r="D1350" s="74">
        <v>220917</v>
      </c>
      <c r="E1350" s="74" t="s">
        <v>2736</v>
      </c>
      <c r="F1350" s="74">
        <v>737804660</v>
      </c>
      <c r="G1350" s="74">
        <v>737804660</v>
      </c>
      <c r="H1350" s="75">
        <v>737804660</v>
      </c>
      <c r="I1350" s="74" t="s">
        <v>2829</v>
      </c>
      <c r="J1350" s="74" t="s">
        <v>2832</v>
      </c>
      <c r="K1350" s="74">
        <v>31749264</v>
      </c>
      <c r="L1350" s="74">
        <v>0</v>
      </c>
      <c r="M1350" s="74">
        <v>769553924</v>
      </c>
      <c r="N1350" s="74">
        <v>769553924</v>
      </c>
      <c r="O1350" s="74">
        <v>737804660</v>
      </c>
      <c r="P1350" s="74">
        <v>769553924</v>
      </c>
      <c r="Q1350" s="74">
        <v>737804660</v>
      </c>
      <c r="R1350" s="74">
        <v>769553924</v>
      </c>
      <c r="S1350" s="74">
        <v>737804660</v>
      </c>
    </row>
    <row r="1351" spans="1:19" x14ac:dyDescent="0.35">
      <c r="A1351" s="74" t="s">
        <v>1357</v>
      </c>
      <c r="B1351" s="74">
        <v>220</v>
      </c>
      <c r="C1351" s="74" t="s">
        <v>1782</v>
      </c>
      <c r="D1351" s="74">
        <v>220918</v>
      </c>
      <c r="E1351" s="74" t="s">
        <v>2856</v>
      </c>
      <c r="F1351" s="74">
        <v>9432922757</v>
      </c>
      <c r="G1351" s="74">
        <v>9432922777</v>
      </c>
      <c r="H1351" s="75">
        <v>9432922757</v>
      </c>
      <c r="I1351" s="74" t="s">
        <v>2829</v>
      </c>
      <c r="J1351" s="74" t="s">
        <v>2832</v>
      </c>
      <c r="K1351" s="74">
        <v>204525851</v>
      </c>
      <c r="L1351" s="74">
        <v>0</v>
      </c>
      <c r="M1351" s="74">
        <v>9637448608</v>
      </c>
      <c r="N1351" s="74">
        <v>9637448608</v>
      </c>
      <c r="O1351" s="74">
        <v>9432922757</v>
      </c>
      <c r="P1351" s="74">
        <v>9637448608</v>
      </c>
      <c r="Q1351" s="74">
        <v>9432922757</v>
      </c>
      <c r="R1351" s="74">
        <v>9637448608</v>
      </c>
      <c r="S1351" s="74">
        <v>9432922757</v>
      </c>
    </row>
    <row r="1352" spans="1:19" x14ac:dyDescent="0.35">
      <c r="A1352" s="74" t="s">
        <v>1358</v>
      </c>
      <c r="B1352" s="74">
        <v>220</v>
      </c>
      <c r="C1352" s="74" t="s">
        <v>1782</v>
      </c>
      <c r="D1352" s="74">
        <v>220919</v>
      </c>
      <c r="E1352" s="74" t="s">
        <v>2738</v>
      </c>
      <c r="F1352" s="74">
        <v>8405579404</v>
      </c>
      <c r="G1352" s="74">
        <v>8405579416</v>
      </c>
      <c r="H1352" s="75">
        <v>8405579404</v>
      </c>
      <c r="I1352" s="74" t="s">
        <v>2829</v>
      </c>
      <c r="J1352" s="74" t="s">
        <v>2832</v>
      </c>
      <c r="K1352" s="74">
        <v>83187680</v>
      </c>
      <c r="L1352" s="74">
        <v>0</v>
      </c>
      <c r="M1352" s="74">
        <v>8488767084</v>
      </c>
      <c r="N1352" s="74">
        <v>8488767084</v>
      </c>
      <c r="O1352" s="74">
        <v>8405579404</v>
      </c>
      <c r="P1352" s="74">
        <v>8488767084</v>
      </c>
      <c r="Q1352" s="74">
        <v>8405579404</v>
      </c>
      <c r="R1352" s="74">
        <v>8488767084</v>
      </c>
      <c r="S1352" s="74">
        <v>8405579404</v>
      </c>
    </row>
    <row r="1353" spans="1:19" x14ac:dyDescent="0.35">
      <c r="A1353" s="74" t="s">
        <v>1359</v>
      </c>
      <c r="B1353" s="74">
        <v>220</v>
      </c>
      <c r="C1353" s="74" t="s">
        <v>1782</v>
      </c>
      <c r="D1353" s="74">
        <v>220920</v>
      </c>
      <c r="E1353" s="74" t="s">
        <v>2739</v>
      </c>
      <c r="F1353" s="74">
        <v>2028910375</v>
      </c>
      <c r="G1353" s="74">
        <v>2028910375</v>
      </c>
      <c r="H1353" s="75">
        <v>2028910375</v>
      </c>
      <c r="I1353" s="74" t="s">
        <v>2829</v>
      </c>
      <c r="J1353" s="74" t="s">
        <v>2832</v>
      </c>
      <c r="K1353" s="74">
        <v>66446725</v>
      </c>
      <c r="L1353" s="74">
        <v>0</v>
      </c>
      <c r="M1353" s="74">
        <v>2095357100</v>
      </c>
      <c r="N1353" s="74">
        <v>2095357100</v>
      </c>
      <c r="O1353" s="74">
        <v>2028910375</v>
      </c>
      <c r="P1353" s="74">
        <v>2095357100</v>
      </c>
      <c r="Q1353" s="74">
        <v>2028910375</v>
      </c>
      <c r="R1353" s="74">
        <v>2095357100</v>
      </c>
      <c r="S1353" s="74">
        <v>2028910375</v>
      </c>
    </row>
    <row r="1354" spans="1:19" x14ac:dyDescent="0.35">
      <c r="A1354" s="74" t="s">
        <v>1360</v>
      </c>
      <c r="B1354" s="74">
        <v>221</v>
      </c>
      <c r="C1354" s="74" t="s">
        <v>1783</v>
      </c>
      <c r="D1354" s="74">
        <v>30902</v>
      </c>
      <c r="E1354" s="74" t="s">
        <v>1985</v>
      </c>
      <c r="F1354" s="74">
        <v>17857667</v>
      </c>
      <c r="G1354" s="74">
        <v>17857667</v>
      </c>
      <c r="H1354" s="75">
        <v>17857667</v>
      </c>
      <c r="I1354" s="74" t="s">
        <v>2829</v>
      </c>
      <c r="J1354" s="74" t="s">
        <v>2832</v>
      </c>
      <c r="K1354" s="74">
        <v>767810</v>
      </c>
      <c r="L1354" s="74">
        <v>0</v>
      </c>
      <c r="M1354" s="74">
        <v>18625477</v>
      </c>
      <c r="N1354" s="74">
        <v>18625477</v>
      </c>
      <c r="O1354" s="74">
        <v>17857667</v>
      </c>
      <c r="P1354" s="74">
        <v>18625477</v>
      </c>
      <c r="Q1354" s="74">
        <v>17857667</v>
      </c>
      <c r="R1354" s="74">
        <v>18625477</v>
      </c>
      <c r="S1354" s="74">
        <v>17857667</v>
      </c>
    </row>
    <row r="1355" spans="1:19" x14ac:dyDescent="0.35">
      <c r="A1355" s="74" t="s">
        <v>1361</v>
      </c>
      <c r="B1355" s="74">
        <v>221</v>
      </c>
      <c r="C1355" s="74" t="s">
        <v>1783</v>
      </c>
      <c r="D1355" s="74">
        <v>30906</v>
      </c>
      <c r="E1355" s="74" t="s">
        <v>1987</v>
      </c>
      <c r="F1355" s="74">
        <v>116743549</v>
      </c>
      <c r="G1355" s="74">
        <v>116743549</v>
      </c>
      <c r="H1355" s="75">
        <v>116743549</v>
      </c>
      <c r="I1355" s="74" t="s">
        <v>2829</v>
      </c>
      <c r="J1355" s="74" t="s">
        <v>2832</v>
      </c>
      <c r="K1355" s="74">
        <v>714542</v>
      </c>
      <c r="L1355" s="74">
        <v>0</v>
      </c>
      <c r="M1355" s="74">
        <v>117458091</v>
      </c>
      <c r="N1355" s="74">
        <v>117458091</v>
      </c>
      <c r="O1355" s="74">
        <v>116743549</v>
      </c>
      <c r="P1355" s="74">
        <v>117458091</v>
      </c>
      <c r="Q1355" s="74">
        <v>116743549</v>
      </c>
      <c r="R1355" s="74">
        <v>117458091</v>
      </c>
      <c r="S1355" s="74">
        <v>116743549</v>
      </c>
    </row>
    <row r="1356" spans="1:19" x14ac:dyDescent="0.35">
      <c r="A1356" s="74" t="s">
        <v>1362</v>
      </c>
      <c r="B1356" s="74">
        <v>221</v>
      </c>
      <c r="C1356" s="74" t="s">
        <v>1783</v>
      </c>
      <c r="D1356" s="74">
        <v>177903</v>
      </c>
      <c r="E1356" s="74" t="s">
        <v>2045</v>
      </c>
      <c r="F1356" s="74">
        <v>133967074</v>
      </c>
      <c r="G1356" s="74">
        <v>133967074</v>
      </c>
      <c r="H1356" s="75">
        <v>133967074</v>
      </c>
      <c r="I1356" s="74" t="s">
        <v>2829</v>
      </c>
      <c r="J1356" s="74" t="s">
        <v>2832</v>
      </c>
      <c r="K1356" s="74">
        <v>259497</v>
      </c>
      <c r="L1356" s="74">
        <v>0</v>
      </c>
      <c r="M1356" s="74">
        <v>134226571</v>
      </c>
      <c r="N1356" s="74">
        <v>134226571</v>
      </c>
      <c r="O1356" s="74">
        <v>133967074</v>
      </c>
      <c r="P1356" s="74">
        <v>134226571</v>
      </c>
      <c r="Q1356" s="74">
        <v>133967074</v>
      </c>
      <c r="R1356" s="74">
        <v>134226571</v>
      </c>
      <c r="S1356" s="74">
        <v>133967074</v>
      </c>
    </row>
    <row r="1357" spans="1:19" x14ac:dyDescent="0.35">
      <c r="A1357" s="74" t="s">
        <v>1363</v>
      </c>
      <c r="B1357" s="74">
        <v>221</v>
      </c>
      <c r="C1357" s="74" t="s">
        <v>1783</v>
      </c>
      <c r="D1357" s="74">
        <v>200904</v>
      </c>
      <c r="E1357" s="74" t="s">
        <v>2683</v>
      </c>
      <c r="F1357" s="74">
        <v>12134106</v>
      </c>
      <c r="G1357" s="74">
        <v>12134106</v>
      </c>
      <c r="H1357" s="75">
        <v>12134106</v>
      </c>
      <c r="I1357" s="74" t="s">
        <v>2829</v>
      </c>
      <c r="J1357" s="74" t="s">
        <v>2832</v>
      </c>
      <c r="K1357" s="74">
        <v>155377</v>
      </c>
      <c r="L1357" s="74">
        <v>0</v>
      </c>
      <c r="M1357" s="74">
        <v>12289483</v>
      </c>
      <c r="N1357" s="74">
        <v>12289483</v>
      </c>
      <c r="O1357" s="74">
        <v>12134106</v>
      </c>
      <c r="P1357" s="74">
        <v>12289483</v>
      </c>
      <c r="Q1357" s="74">
        <v>12134106</v>
      </c>
      <c r="R1357" s="74">
        <v>12289483</v>
      </c>
      <c r="S1357" s="74">
        <v>12134106</v>
      </c>
    </row>
    <row r="1358" spans="1:19" x14ac:dyDescent="0.35">
      <c r="A1358" s="74" t="s">
        <v>1364</v>
      </c>
      <c r="B1358" s="74">
        <v>221</v>
      </c>
      <c r="C1358" s="74" t="s">
        <v>1783</v>
      </c>
      <c r="D1358" s="74">
        <v>221901</v>
      </c>
      <c r="E1358" s="74" t="s">
        <v>2485</v>
      </c>
      <c r="F1358" s="74">
        <v>4674553855</v>
      </c>
      <c r="G1358" s="74">
        <v>4674553855</v>
      </c>
      <c r="H1358" s="75">
        <v>4674553855</v>
      </c>
      <c r="I1358" s="74" t="s">
        <v>2829</v>
      </c>
      <c r="J1358" s="74" t="s">
        <v>2832</v>
      </c>
      <c r="K1358" s="74">
        <v>166209779</v>
      </c>
      <c r="L1358" s="74">
        <v>51834169</v>
      </c>
      <c r="M1358" s="74">
        <v>4840763634</v>
      </c>
      <c r="N1358" s="74">
        <v>4788929465</v>
      </c>
      <c r="O1358" s="74">
        <v>4622719686</v>
      </c>
      <c r="P1358" s="74">
        <v>4840763634</v>
      </c>
      <c r="Q1358" s="74">
        <v>4674553855</v>
      </c>
      <c r="R1358" s="74">
        <v>4788929465</v>
      </c>
      <c r="S1358" s="74">
        <v>4622719686</v>
      </c>
    </row>
    <row r="1359" spans="1:19" x14ac:dyDescent="0.35">
      <c r="A1359" s="74" t="s">
        <v>1365</v>
      </c>
      <c r="B1359" s="74">
        <v>221</v>
      </c>
      <c r="C1359" s="74" t="s">
        <v>1783</v>
      </c>
      <c r="D1359" s="74">
        <v>221904</v>
      </c>
      <c r="E1359" s="74" t="s">
        <v>2486</v>
      </c>
      <c r="F1359" s="74">
        <v>403473639</v>
      </c>
      <c r="G1359" s="74">
        <v>403473639</v>
      </c>
      <c r="H1359" s="75">
        <v>403473639</v>
      </c>
      <c r="I1359" s="74" t="s">
        <v>2829</v>
      </c>
      <c r="J1359" s="74" t="s">
        <v>2832</v>
      </c>
      <c r="K1359" s="74">
        <v>9409544</v>
      </c>
      <c r="L1359" s="74">
        <v>0</v>
      </c>
      <c r="M1359" s="74">
        <v>412883183</v>
      </c>
      <c r="N1359" s="74">
        <v>412883183</v>
      </c>
      <c r="O1359" s="74">
        <v>403473639</v>
      </c>
      <c r="P1359" s="74">
        <v>412883183</v>
      </c>
      <c r="Q1359" s="74">
        <v>403473639</v>
      </c>
      <c r="R1359" s="74">
        <v>412883183</v>
      </c>
      <c r="S1359" s="74">
        <v>403473639</v>
      </c>
    </row>
    <row r="1360" spans="1:19" x14ac:dyDescent="0.35">
      <c r="A1360" s="74" t="s">
        <v>1366</v>
      </c>
      <c r="B1360" s="74">
        <v>221</v>
      </c>
      <c r="C1360" s="74" t="s">
        <v>1783</v>
      </c>
      <c r="D1360" s="74">
        <v>221905</v>
      </c>
      <c r="E1360" s="74" t="s">
        <v>2234</v>
      </c>
      <c r="F1360" s="74">
        <v>48699342</v>
      </c>
      <c r="G1360" s="74">
        <v>48699342</v>
      </c>
      <c r="H1360" s="75">
        <v>48699342</v>
      </c>
      <c r="I1360" s="74" t="s">
        <v>2829</v>
      </c>
      <c r="J1360" s="74" t="s">
        <v>2832</v>
      </c>
      <c r="K1360" s="74">
        <v>868545</v>
      </c>
      <c r="L1360" s="74">
        <v>0</v>
      </c>
      <c r="M1360" s="74">
        <v>49567887</v>
      </c>
      <c r="N1360" s="74">
        <v>49567887</v>
      </c>
      <c r="O1360" s="74">
        <v>48699342</v>
      </c>
      <c r="P1360" s="74">
        <v>61410372</v>
      </c>
      <c r="Q1360" s="74">
        <v>60541827</v>
      </c>
      <c r="R1360" s="74">
        <v>61410372</v>
      </c>
      <c r="S1360" s="74">
        <v>60541827</v>
      </c>
    </row>
    <row r="1361" spans="1:19" x14ac:dyDescent="0.35">
      <c r="A1361" s="74" t="s">
        <v>1367</v>
      </c>
      <c r="B1361" s="74">
        <v>221</v>
      </c>
      <c r="C1361" s="74" t="s">
        <v>1783</v>
      </c>
      <c r="D1361" s="74">
        <v>221911</v>
      </c>
      <c r="E1361" s="74" t="s">
        <v>2685</v>
      </c>
      <c r="F1361" s="74">
        <v>574846926</v>
      </c>
      <c r="G1361" s="74">
        <v>574846926</v>
      </c>
      <c r="H1361" s="75">
        <v>574846926</v>
      </c>
      <c r="I1361" s="74" t="s">
        <v>2829</v>
      </c>
      <c r="J1361" s="74" t="s">
        <v>2832</v>
      </c>
      <c r="K1361" s="74">
        <v>15528775</v>
      </c>
      <c r="L1361" s="74">
        <v>27848120</v>
      </c>
      <c r="M1361" s="74">
        <v>590375701</v>
      </c>
      <c r="N1361" s="74">
        <v>562527581</v>
      </c>
      <c r="O1361" s="74">
        <v>546998806</v>
      </c>
      <c r="P1361" s="74">
        <v>590375701</v>
      </c>
      <c r="Q1361" s="74">
        <v>574846926</v>
      </c>
      <c r="R1361" s="74">
        <v>562527581</v>
      </c>
      <c r="S1361" s="74">
        <v>546998806</v>
      </c>
    </row>
    <row r="1362" spans="1:19" x14ac:dyDescent="0.35">
      <c r="A1362" s="74" t="s">
        <v>1368</v>
      </c>
      <c r="B1362" s="74">
        <v>221</v>
      </c>
      <c r="C1362" s="74" t="s">
        <v>1783</v>
      </c>
      <c r="D1362" s="74">
        <v>221912</v>
      </c>
      <c r="E1362" s="74" t="s">
        <v>2060</v>
      </c>
      <c r="F1362" s="74">
        <v>2039446690</v>
      </c>
      <c r="G1362" s="74">
        <v>2039446690</v>
      </c>
      <c r="H1362" s="75">
        <v>2039446690</v>
      </c>
      <c r="I1362" s="74" t="s">
        <v>2829</v>
      </c>
      <c r="J1362" s="74" t="s">
        <v>2832</v>
      </c>
      <c r="K1362" s="74">
        <v>60524865</v>
      </c>
      <c r="L1362" s="74">
        <v>0</v>
      </c>
      <c r="M1362" s="74">
        <v>2099971555</v>
      </c>
      <c r="N1362" s="74">
        <v>2099971555</v>
      </c>
      <c r="O1362" s="74">
        <v>2039446690</v>
      </c>
      <c r="P1362" s="74">
        <v>2099971555</v>
      </c>
      <c r="Q1362" s="74">
        <v>2039446690</v>
      </c>
      <c r="R1362" s="74">
        <v>2099971555</v>
      </c>
      <c r="S1362" s="74">
        <v>2039446690</v>
      </c>
    </row>
    <row r="1363" spans="1:19" x14ac:dyDescent="0.35">
      <c r="A1363" s="74" t="s">
        <v>1369</v>
      </c>
      <c r="B1363" s="74">
        <v>222</v>
      </c>
      <c r="C1363" s="74" t="s">
        <v>1784</v>
      </c>
      <c r="D1363" s="74">
        <v>222901</v>
      </c>
      <c r="E1363" s="74" t="s">
        <v>2740</v>
      </c>
      <c r="F1363" s="74">
        <v>239066189</v>
      </c>
      <c r="G1363" s="74">
        <v>235271092</v>
      </c>
      <c r="H1363" s="75">
        <v>239066189</v>
      </c>
      <c r="I1363" s="74" t="s">
        <v>2829</v>
      </c>
      <c r="J1363" s="74" t="s">
        <v>2833</v>
      </c>
      <c r="K1363" s="74">
        <v>2252849</v>
      </c>
      <c r="L1363" s="74">
        <v>1275531</v>
      </c>
      <c r="M1363" s="74">
        <v>241319038</v>
      </c>
      <c r="N1363" s="74">
        <v>240043507</v>
      </c>
      <c r="O1363" s="74">
        <v>237790658</v>
      </c>
      <c r="P1363" s="74">
        <v>241319038</v>
      </c>
      <c r="Q1363" s="74">
        <v>239066189</v>
      </c>
      <c r="R1363" s="74">
        <v>240043507</v>
      </c>
      <c r="S1363" s="74">
        <v>237790658</v>
      </c>
    </row>
    <row r="1364" spans="1:19" x14ac:dyDescent="0.35">
      <c r="A1364" s="74" t="s">
        <v>1370</v>
      </c>
      <c r="B1364" s="74">
        <v>223</v>
      </c>
      <c r="C1364" s="74" t="s">
        <v>1785</v>
      </c>
      <c r="D1364" s="74">
        <v>58902</v>
      </c>
      <c r="E1364" s="74" t="s">
        <v>2136</v>
      </c>
      <c r="F1364" s="74">
        <v>18347291</v>
      </c>
      <c r="G1364" s="74">
        <v>18347291</v>
      </c>
      <c r="H1364" s="75">
        <v>18347291</v>
      </c>
      <c r="I1364" s="74" t="s">
        <v>2829</v>
      </c>
      <c r="J1364" s="74" t="s">
        <v>2832</v>
      </c>
      <c r="K1364" s="74">
        <v>81023</v>
      </c>
      <c r="L1364" s="74">
        <v>0</v>
      </c>
      <c r="M1364" s="74">
        <v>18428314</v>
      </c>
      <c r="N1364" s="74">
        <v>18428314</v>
      </c>
      <c r="O1364" s="74">
        <v>18347291</v>
      </c>
      <c r="P1364" s="74">
        <v>18428314</v>
      </c>
      <c r="Q1364" s="74">
        <v>18347291</v>
      </c>
      <c r="R1364" s="74">
        <v>18428314</v>
      </c>
      <c r="S1364" s="74">
        <v>18347291</v>
      </c>
    </row>
    <row r="1365" spans="1:19" x14ac:dyDescent="0.35">
      <c r="A1365" s="74" t="s">
        <v>1371</v>
      </c>
      <c r="B1365" s="74">
        <v>223</v>
      </c>
      <c r="C1365" s="74" t="s">
        <v>1785</v>
      </c>
      <c r="D1365" s="74">
        <v>83901</v>
      </c>
      <c r="E1365" s="74" t="s">
        <v>2263</v>
      </c>
      <c r="F1365" s="74">
        <v>11836608</v>
      </c>
      <c r="G1365" s="74">
        <v>11847556</v>
      </c>
      <c r="H1365" s="75">
        <v>11836608</v>
      </c>
      <c r="I1365" s="74" t="s">
        <v>2829</v>
      </c>
      <c r="J1365" s="74" t="s">
        <v>2832</v>
      </c>
      <c r="K1365" s="74">
        <v>89050</v>
      </c>
      <c r="L1365" s="74">
        <v>0</v>
      </c>
      <c r="M1365" s="74">
        <v>11925658</v>
      </c>
      <c r="N1365" s="74">
        <v>11925658</v>
      </c>
      <c r="O1365" s="74">
        <v>11836608</v>
      </c>
      <c r="P1365" s="74">
        <v>11925658</v>
      </c>
      <c r="Q1365" s="74">
        <v>11836608</v>
      </c>
      <c r="R1365" s="74">
        <v>11925658</v>
      </c>
      <c r="S1365" s="74">
        <v>11836608</v>
      </c>
    </row>
    <row r="1366" spans="1:19" x14ac:dyDescent="0.35">
      <c r="A1366" s="74" t="s">
        <v>1372</v>
      </c>
      <c r="B1366" s="74">
        <v>223</v>
      </c>
      <c r="C1366" s="74" t="s">
        <v>1785</v>
      </c>
      <c r="D1366" s="74">
        <v>83902</v>
      </c>
      <c r="E1366" s="74" t="s">
        <v>2264</v>
      </c>
      <c r="F1366" s="74">
        <v>6075439</v>
      </c>
      <c r="G1366" s="74">
        <v>6075439</v>
      </c>
      <c r="H1366" s="75">
        <v>6075439</v>
      </c>
      <c r="I1366" s="74" t="s">
        <v>2829</v>
      </c>
      <c r="J1366" s="74" t="s">
        <v>2832</v>
      </c>
      <c r="K1366" s="74">
        <v>0</v>
      </c>
      <c r="L1366" s="74">
        <v>0</v>
      </c>
      <c r="M1366" s="74">
        <v>6075439</v>
      </c>
      <c r="N1366" s="74">
        <v>6075439</v>
      </c>
      <c r="O1366" s="74">
        <v>6075439</v>
      </c>
      <c r="P1366" s="74">
        <v>6075439</v>
      </c>
      <c r="Q1366" s="74">
        <v>6075439</v>
      </c>
      <c r="R1366" s="74">
        <v>6075439</v>
      </c>
      <c r="S1366" s="74">
        <v>6075439</v>
      </c>
    </row>
    <row r="1367" spans="1:19" x14ac:dyDescent="0.35">
      <c r="A1367" s="74" t="s">
        <v>1373</v>
      </c>
      <c r="B1367" s="74">
        <v>223</v>
      </c>
      <c r="C1367" s="74" t="s">
        <v>1785</v>
      </c>
      <c r="D1367" s="74">
        <v>110905</v>
      </c>
      <c r="E1367" s="74" t="s">
        <v>2406</v>
      </c>
      <c r="F1367" s="74">
        <v>2124488</v>
      </c>
      <c r="G1367" s="74">
        <v>2124488</v>
      </c>
      <c r="H1367" s="75">
        <v>2124488</v>
      </c>
      <c r="I1367" s="74" t="s">
        <v>2829</v>
      </c>
      <c r="J1367" s="74" t="s">
        <v>2832</v>
      </c>
      <c r="K1367" s="74">
        <v>12595</v>
      </c>
      <c r="L1367" s="74">
        <v>0</v>
      </c>
      <c r="M1367" s="74">
        <v>2137083</v>
      </c>
      <c r="N1367" s="74">
        <v>2137083</v>
      </c>
      <c r="O1367" s="74">
        <v>2124488</v>
      </c>
      <c r="P1367" s="74">
        <v>2137083</v>
      </c>
      <c r="Q1367" s="74">
        <v>2124488</v>
      </c>
      <c r="R1367" s="74">
        <v>2137083</v>
      </c>
      <c r="S1367" s="74">
        <v>2124488</v>
      </c>
    </row>
    <row r="1368" spans="1:19" x14ac:dyDescent="0.35">
      <c r="A1368" s="74" t="s">
        <v>1374</v>
      </c>
      <c r="B1368" s="74">
        <v>223</v>
      </c>
      <c r="C1368" s="74" t="s">
        <v>1785</v>
      </c>
      <c r="D1368" s="74">
        <v>153903</v>
      </c>
      <c r="E1368" s="74" t="s">
        <v>2139</v>
      </c>
      <c r="F1368" s="74">
        <v>375861</v>
      </c>
      <c r="G1368" s="74">
        <v>375861</v>
      </c>
      <c r="H1368" s="75">
        <v>375861</v>
      </c>
      <c r="I1368" s="74" t="s">
        <v>2829</v>
      </c>
      <c r="J1368" s="74" t="s">
        <v>2832</v>
      </c>
      <c r="K1368" s="74">
        <v>0</v>
      </c>
      <c r="L1368" s="74">
        <v>0</v>
      </c>
      <c r="M1368" s="74">
        <v>375861</v>
      </c>
      <c r="N1368" s="74">
        <v>375861</v>
      </c>
      <c r="O1368" s="74">
        <v>375861</v>
      </c>
      <c r="P1368" s="74">
        <v>375861</v>
      </c>
      <c r="Q1368" s="74">
        <v>375861</v>
      </c>
      <c r="R1368" s="74">
        <v>375861</v>
      </c>
      <c r="S1368" s="74">
        <v>375861</v>
      </c>
    </row>
    <row r="1369" spans="1:19" x14ac:dyDescent="0.35">
      <c r="A1369" s="74" t="s">
        <v>1375</v>
      </c>
      <c r="B1369" s="74">
        <v>223</v>
      </c>
      <c r="C1369" s="74" t="s">
        <v>1785</v>
      </c>
      <c r="D1369" s="74">
        <v>153904</v>
      </c>
      <c r="E1369" s="74" t="s">
        <v>2548</v>
      </c>
      <c r="F1369" s="74">
        <v>826932</v>
      </c>
      <c r="G1369" s="74">
        <v>826932</v>
      </c>
      <c r="H1369" s="75">
        <v>826932</v>
      </c>
      <c r="I1369" s="74" t="s">
        <v>2829</v>
      </c>
      <c r="J1369" s="74" t="s">
        <v>2832</v>
      </c>
      <c r="K1369" s="74">
        <v>0</v>
      </c>
      <c r="L1369" s="74">
        <v>0</v>
      </c>
      <c r="M1369" s="74">
        <v>826932</v>
      </c>
      <c r="N1369" s="74">
        <v>826932</v>
      </c>
      <c r="O1369" s="74">
        <v>826932</v>
      </c>
      <c r="P1369" s="74">
        <v>826932</v>
      </c>
      <c r="Q1369" s="74">
        <v>826932</v>
      </c>
      <c r="R1369" s="74">
        <v>826932</v>
      </c>
      <c r="S1369" s="74">
        <v>826932</v>
      </c>
    </row>
    <row r="1370" spans="1:19" x14ac:dyDescent="0.35">
      <c r="A1370" s="74" t="s">
        <v>1376</v>
      </c>
      <c r="B1370" s="74">
        <v>223</v>
      </c>
      <c r="C1370" s="74" t="s">
        <v>1785</v>
      </c>
      <c r="D1370" s="74">
        <v>223901</v>
      </c>
      <c r="E1370" s="74" t="s">
        <v>2741</v>
      </c>
      <c r="F1370" s="74">
        <v>605029237</v>
      </c>
      <c r="G1370" s="74">
        <v>605029237</v>
      </c>
      <c r="H1370" s="75">
        <v>605029237</v>
      </c>
      <c r="I1370" s="74" t="s">
        <v>2829</v>
      </c>
      <c r="J1370" s="74" t="s">
        <v>2832</v>
      </c>
      <c r="K1370" s="74">
        <v>10011003</v>
      </c>
      <c r="L1370" s="74">
        <v>0</v>
      </c>
      <c r="M1370" s="74">
        <v>615040240</v>
      </c>
      <c r="N1370" s="74">
        <v>615040240</v>
      </c>
      <c r="O1370" s="74">
        <v>605029237</v>
      </c>
      <c r="P1370" s="74">
        <v>615040240</v>
      </c>
      <c r="Q1370" s="74">
        <v>605029237</v>
      </c>
      <c r="R1370" s="74">
        <v>615040240</v>
      </c>
      <c r="S1370" s="74">
        <v>605029237</v>
      </c>
    </row>
    <row r="1371" spans="1:19" x14ac:dyDescent="0.35">
      <c r="A1371" s="74" t="s">
        <v>1377</v>
      </c>
      <c r="B1371" s="74">
        <v>223</v>
      </c>
      <c r="C1371" s="74" t="s">
        <v>1785</v>
      </c>
      <c r="D1371" s="74">
        <v>223902</v>
      </c>
      <c r="E1371" s="74" t="s">
        <v>2742</v>
      </c>
      <c r="F1371" s="74">
        <v>55362089</v>
      </c>
      <c r="G1371" s="74">
        <v>55362089</v>
      </c>
      <c r="H1371" s="75">
        <v>55362089</v>
      </c>
      <c r="I1371" s="74" t="s">
        <v>2829</v>
      </c>
      <c r="J1371" s="74" t="s">
        <v>2832</v>
      </c>
      <c r="K1371" s="74">
        <v>921552</v>
      </c>
      <c r="L1371" s="74">
        <v>0</v>
      </c>
      <c r="M1371" s="74">
        <v>56283641</v>
      </c>
      <c r="N1371" s="74">
        <v>56283641</v>
      </c>
      <c r="O1371" s="74">
        <v>55362089</v>
      </c>
      <c r="P1371" s="74">
        <v>56283641</v>
      </c>
      <c r="Q1371" s="74">
        <v>55362089</v>
      </c>
      <c r="R1371" s="74">
        <v>56283641</v>
      </c>
      <c r="S1371" s="74">
        <v>55362089</v>
      </c>
    </row>
    <row r="1372" spans="1:19" x14ac:dyDescent="0.35">
      <c r="A1372" s="74" t="s">
        <v>1378</v>
      </c>
      <c r="B1372" s="74">
        <v>223</v>
      </c>
      <c r="C1372" s="74" t="s">
        <v>1785</v>
      </c>
      <c r="D1372" s="74">
        <v>223904</v>
      </c>
      <c r="E1372" s="74" t="s">
        <v>2266</v>
      </c>
      <c r="F1372" s="74">
        <v>207908235</v>
      </c>
      <c r="G1372" s="74">
        <v>207908235</v>
      </c>
      <c r="H1372" s="75">
        <v>207908235</v>
      </c>
      <c r="I1372" s="74" t="s">
        <v>2829</v>
      </c>
      <c r="J1372" s="74" t="s">
        <v>2832</v>
      </c>
      <c r="K1372" s="74">
        <v>533006</v>
      </c>
      <c r="L1372" s="74">
        <v>0</v>
      </c>
      <c r="M1372" s="74">
        <v>208441241</v>
      </c>
      <c r="N1372" s="74">
        <v>208441241</v>
      </c>
      <c r="O1372" s="74">
        <v>207908235</v>
      </c>
      <c r="P1372" s="74">
        <v>208441241</v>
      </c>
      <c r="Q1372" s="74">
        <v>207908235</v>
      </c>
      <c r="R1372" s="74">
        <v>208441241</v>
      </c>
      <c r="S1372" s="74">
        <v>207908235</v>
      </c>
    </row>
    <row r="1373" spans="1:19" x14ac:dyDescent="0.35">
      <c r="A1373" s="74" t="s">
        <v>1379</v>
      </c>
      <c r="B1373" s="74">
        <v>224</v>
      </c>
      <c r="C1373" s="74" t="s">
        <v>1786</v>
      </c>
      <c r="D1373" s="74">
        <v>138903</v>
      </c>
      <c r="E1373" s="74" t="s">
        <v>2362</v>
      </c>
      <c r="F1373" s="74">
        <v>576300</v>
      </c>
      <c r="G1373" s="74">
        <v>576300</v>
      </c>
      <c r="H1373" s="75">
        <v>576300</v>
      </c>
      <c r="I1373" s="74" t="s">
        <v>2829</v>
      </c>
      <c r="J1373" s="74" t="s">
        <v>2833</v>
      </c>
      <c r="K1373" s="74">
        <v>0</v>
      </c>
      <c r="L1373" s="74">
        <v>0</v>
      </c>
      <c r="M1373" s="74">
        <v>576300</v>
      </c>
      <c r="N1373" s="74">
        <v>576300</v>
      </c>
      <c r="O1373" s="74">
        <v>576300</v>
      </c>
      <c r="P1373" s="74">
        <v>576300</v>
      </c>
      <c r="Q1373" s="74">
        <v>576300</v>
      </c>
      <c r="R1373" s="74">
        <v>576300</v>
      </c>
      <c r="S1373" s="74">
        <v>576300</v>
      </c>
    </row>
    <row r="1374" spans="1:19" x14ac:dyDescent="0.35">
      <c r="A1374" s="74" t="s">
        <v>1380</v>
      </c>
      <c r="B1374" s="74">
        <v>224</v>
      </c>
      <c r="C1374" s="74" t="s">
        <v>1786</v>
      </c>
      <c r="D1374" s="74">
        <v>224901</v>
      </c>
      <c r="E1374" s="74" t="s">
        <v>2743</v>
      </c>
      <c r="F1374" s="74">
        <v>130932551</v>
      </c>
      <c r="G1374" s="74">
        <v>136505263</v>
      </c>
      <c r="H1374" s="75">
        <v>130932551</v>
      </c>
      <c r="I1374" s="74" t="s">
        <v>2829</v>
      </c>
      <c r="J1374" s="74" t="s">
        <v>2833</v>
      </c>
      <c r="K1374" s="74">
        <v>2744040</v>
      </c>
      <c r="L1374" s="74">
        <v>0</v>
      </c>
      <c r="M1374" s="74">
        <v>133676591</v>
      </c>
      <c r="N1374" s="74">
        <v>133676591</v>
      </c>
      <c r="O1374" s="74">
        <v>130932551</v>
      </c>
      <c r="P1374" s="74">
        <v>133676591</v>
      </c>
      <c r="Q1374" s="74">
        <v>130932551</v>
      </c>
      <c r="R1374" s="74">
        <v>133676591</v>
      </c>
      <c r="S1374" s="74">
        <v>130932551</v>
      </c>
    </row>
    <row r="1375" spans="1:19" x14ac:dyDescent="0.35">
      <c r="A1375" s="74" t="s">
        <v>1381</v>
      </c>
      <c r="B1375" s="74">
        <v>224</v>
      </c>
      <c r="C1375" s="74" t="s">
        <v>1786</v>
      </c>
      <c r="D1375" s="74">
        <v>224902</v>
      </c>
      <c r="E1375" s="74" t="s">
        <v>2721</v>
      </c>
      <c r="F1375" s="74">
        <v>29737559</v>
      </c>
      <c r="G1375" s="74">
        <v>32311909</v>
      </c>
      <c r="H1375" s="75">
        <v>29737559</v>
      </c>
      <c r="I1375" s="74" t="s">
        <v>2829</v>
      </c>
      <c r="J1375" s="74" t="s">
        <v>2834</v>
      </c>
      <c r="K1375" s="74">
        <v>872610</v>
      </c>
      <c r="L1375" s="74">
        <v>0</v>
      </c>
      <c r="M1375" s="74">
        <v>30610169</v>
      </c>
      <c r="N1375" s="74">
        <v>30610169</v>
      </c>
      <c r="O1375" s="74">
        <v>29737559</v>
      </c>
      <c r="P1375" s="74">
        <v>30610169</v>
      </c>
      <c r="Q1375" s="74">
        <v>29737559</v>
      </c>
      <c r="R1375" s="74">
        <v>30610169</v>
      </c>
      <c r="S1375" s="74">
        <v>29737559</v>
      </c>
    </row>
    <row r="1376" spans="1:19" x14ac:dyDescent="0.35">
      <c r="A1376" s="74" t="s">
        <v>1382</v>
      </c>
      <c r="B1376" s="74">
        <v>224</v>
      </c>
      <c r="C1376" s="74" t="s">
        <v>1786</v>
      </c>
      <c r="D1376" s="74">
        <v>252903</v>
      </c>
      <c r="E1376" s="74" t="s">
        <v>1845</v>
      </c>
      <c r="F1376" s="74">
        <v>921810</v>
      </c>
      <c r="G1376" s="74">
        <v>921810</v>
      </c>
      <c r="H1376" s="75">
        <v>921810</v>
      </c>
      <c r="I1376" s="74" t="s">
        <v>2829</v>
      </c>
      <c r="J1376" s="74" t="s">
        <v>2833</v>
      </c>
      <c r="K1376" s="74">
        <v>10000</v>
      </c>
      <c r="L1376" s="74">
        <v>0</v>
      </c>
      <c r="M1376" s="74">
        <v>931810</v>
      </c>
      <c r="N1376" s="74">
        <v>931810</v>
      </c>
      <c r="O1376" s="74">
        <v>921810</v>
      </c>
      <c r="P1376" s="74">
        <v>931810</v>
      </c>
      <c r="Q1376" s="74">
        <v>921810</v>
      </c>
      <c r="R1376" s="74">
        <v>931810</v>
      </c>
      <c r="S1376" s="74">
        <v>921810</v>
      </c>
    </row>
    <row r="1377" spans="1:19" x14ac:dyDescent="0.35">
      <c r="A1377" s="74" t="s">
        <v>1383</v>
      </c>
      <c r="B1377" s="74">
        <v>225</v>
      </c>
      <c r="C1377" s="74" t="s">
        <v>1787</v>
      </c>
      <c r="D1377" s="74">
        <v>172902</v>
      </c>
      <c r="E1377" s="74" t="s">
        <v>2853</v>
      </c>
      <c r="F1377" s="74">
        <v>285670472</v>
      </c>
      <c r="G1377" s="74">
        <v>285670472</v>
      </c>
      <c r="H1377" s="75">
        <v>285670472</v>
      </c>
      <c r="I1377" s="74" t="s">
        <v>2829</v>
      </c>
      <c r="J1377" s="74" t="s">
        <v>2832</v>
      </c>
      <c r="K1377" s="74">
        <v>481664</v>
      </c>
      <c r="L1377" s="74">
        <v>0</v>
      </c>
      <c r="M1377" s="74">
        <v>286152136</v>
      </c>
      <c r="N1377" s="74">
        <v>286152136</v>
      </c>
      <c r="O1377" s="74">
        <v>285670472</v>
      </c>
      <c r="P1377" s="74">
        <v>286152136</v>
      </c>
      <c r="Q1377" s="74">
        <v>285670472</v>
      </c>
      <c r="R1377" s="74">
        <v>286152136</v>
      </c>
      <c r="S1377" s="74">
        <v>285670472</v>
      </c>
    </row>
    <row r="1378" spans="1:19" x14ac:dyDescent="0.35">
      <c r="A1378" s="74" t="s">
        <v>1384</v>
      </c>
      <c r="B1378" s="74">
        <v>225</v>
      </c>
      <c r="C1378" s="74" t="s">
        <v>1787</v>
      </c>
      <c r="D1378" s="74">
        <v>172905</v>
      </c>
      <c r="E1378" s="74" t="s">
        <v>2012</v>
      </c>
      <c r="F1378" s="74">
        <v>12671975</v>
      </c>
      <c r="G1378" s="74">
        <v>12671932</v>
      </c>
      <c r="H1378" s="75">
        <v>12671975</v>
      </c>
      <c r="I1378" s="74" t="s">
        <v>2829</v>
      </c>
      <c r="J1378" s="74" t="s">
        <v>2832</v>
      </c>
      <c r="K1378" s="74">
        <v>497907</v>
      </c>
      <c r="L1378" s="74">
        <v>0</v>
      </c>
      <c r="M1378" s="74">
        <v>13169882</v>
      </c>
      <c r="N1378" s="74">
        <v>13169882</v>
      </c>
      <c r="O1378" s="74">
        <v>12671975</v>
      </c>
      <c r="P1378" s="74">
        <v>13169882</v>
      </c>
      <c r="Q1378" s="74">
        <v>12671975</v>
      </c>
      <c r="R1378" s="74">
        <v>13169882</v>
      </c>
      <c r="S1378" s="74">
        <v>12671975</v>
      </c>
    </row>
    <row r="1379" spans="1:19" x14ac:dyDescent="0.35">
      <c r="A1379" s="74" t="s">
        <v>1385</v>
      </c>
      <c r="B1379" s="74">
        <v>225</v>
      </c>
      <c r="C1379" s="74" t="s">
        <v>1787</v>
      </c>
      <c r="D1379" s="74">
        <v>194903</v>
      </c>
      <c r="E1379" s="74" t="s">
        <v>2249</v>
      </c>
      <c r="F1379" s="74">
        <v>64168893</v>
      </c>
      <c r="G1379" s="74">
        <v>62268068</v>
      </c>
      <c r="H1379" s="75">
        <v>64168893</v>
      </c>
      <c r="I1379" s="74" t="s">
        <v>2829</v>
      </c>
      <c r="J1379" s="74" t="s">
        <v>2833</v>
      </c>
      <c r="K1379" s="74">
        <v>2066735</v>
      </c>
      <c r="L1379" s="74">
        <v>0</v>
      </c>
      <c r="M1379" s="74">
        <v>66235628</v>
      </c>
      <c r="N1379" s="74">
        <v>66235628</v>
      </c>
      <c r="O1379" s="74">
        <v>64168893</v>
      </c>
      <c r="P1379" s="74">
        <v>66235628</v>
      </c>
      <c r="Q1379" s="74">
        <v>64168893</v>
      </c>
      <c r="R1379" s="74">
        <v>66235628</v>
      </c>
      <c r="S1379" s="74">
        <v>64168893</v>
      </c>
    </row>
    <row r="1380" spans="1:19" x14ac:dyDescent="0.35">
      <c r="A1380" s="74" t="s">
        <v>1386</v>
      </c>
      <c r="B1380" s="74">
        <v>225</v>
      </c>
      <c r="C1380" s="74" t="s">
        <v>1787</v>
      </c>
      <c r="D1380" s="74">
        <v>225902</v>
      </c>
      <c r="E1380" s="74" t="s">
        <v>2744</v>
      </c>
      <c r="F1380" s="74">
        <v>1373503760</v>
      </c>
      <c r="G1380" s="74">
        <v>1373503760</v>
      </c>
      <c r="H1380" s="75">
        <v>1373503760</v>
      </c>
      <c r="I1380" s="74" t="s">
        <v>2829</v>
      </c>
      <c r="J1380" s="74" t="s">
        <v>2832</v>
      </c>
      <c r="K1380" s="74">
        <v>40672250</v>
      </c>
      <c r="L1380" s="74">
        <v>0</v>
      </c>
      <c r="M1380" s="74">
        <v>1414400312</v>
      </c>
      <c r="N1380" s="74">
        <v>1414400312</v>
      </c>
      <c r="O1380" s="74">
        <v>1373503760</v>
      </c>
      <c r="P1380" s="74">
        <v>1414400312</v>
      </c>
      <c r="Q1380" s="74">
        <v>1373503760</v>
      </c>
      <c r="R1380" s="74">
        <v>1414400312</v>
      </c>
      <c r="S1380" s="74">
        <v>1373503760</v>
      </c>
    </row>
    <row r="1381" spans="1:19" x14ac:dyDescent="0.35">
      <c r="A1381" s="74" t="s">
        <v>1387</v>
      </c>
      <c r="B1381" s="74">
        <v>225</v>
      </c>
      <c r="C1381" s="74" t="s">
        <v>1787</v>
      </c>
      <c r="D1381" s="74">
        <v>225906</v>
      </c>
      <c r="E1381" s="74" t="s">
        <v>2715</v>
      </c>
      <c r="F1381" s="74">
        <v>133464819</v>
      </c>
      <c r="G1381" s="74">
        <v>133464819</v>
      </c>
      <c r="H1381" s="75">
        <v>133464819</v>
      </c>
      <c r="I1381" s="74" t="s">
        <v>2829</v>
      </c>
      <c r="J1381" s="74" t="s">
        <v>2832</v>
      </c>
      <c r="K1381" s="74">
        <v>5824264</v>
      </c>
      <c r="L1381" s="74">
        <v>0</v>
      </c>
      <c r="M1381" s="74">
        <v>139289083</v>
      </c>
      <c r="N1381" s="74">
        <v>139289083</v>
      </c>
      <c r="O1381" s="74">
        <v>133464819</v>
      </c>
      <c r="P1381" s="74">
        <v>139289083</v>
      </c>
      <c r="Q1381" s="74">
        <v>133464819</v>
      </c>
      <c r="R1381" s="74">
        <v>139289083</v>
      </c>
      <c r="S1381" s="74">
        <v>133464819</v>
      </c>
    </row>
    <row r="1382" spans="1:19" x14ac:dyDescent="0.35">
      <c r="A1382" s="74" t="s">
        <v>1388</v>
      </c>
      <c r="B1382" s="74">
        <v>225</v>
      </c>
      <c r="C1382" s="74" t="s">
        <v>1787</v>
      </c>
      <c r="D1382" s="74">
        <v>225907</v>
      </c>
      <c r="E1382" s="74" t="s">
        <v>2745</v>
      </c>
      <c r="F1382" s="74">
        <v>153878138</v>
      </c>
      <c r="G1382" s="74">
        <v>153878138</v>
      </c>
      <c r="H1382" s="75">
        <v>153878138</v>
      </c>
      <c r="I1382" s="74" t="s">
        <v>2829</v>
      </c>
      <c r="J1382" s="74" t="s">
        <v>2832</v>
      </c>
      <c r="K1382" s="74">
        <v>6704164</v>
      </c>
      <c r="L1382" s="74">
        <v>0</v>
      </c>
      <c r="M1382" s="74">
        <v>160582302</v>
      </c>
      <c r="N1382" s="74">
        <v>160582302</v>
      </c>
      <c r="O1382" s="74">
        <v>153878138</v>
      </c>
      <c r="P1382" s="74">
        <v>160582302</v>
      </c>
      <c r="Q1382" s="74">
        <v>153878138</v>
      </c>
      <c r="R1382" s="74">
        <v>160582302</v>
      </c>
      <c r="S1382" s="74">
        <v>153878138</v>
      </c>
    </row>
    <row r="1383" spans="1:19" x14ac:dyDescent="0.35">
      <c r="A1383" s="74" t="s">
        <v>1389</v>
      </c>
      <c r="B1383" s="74">
        <v>226</v>
      </c>
      <c r="C1383" s="74" t="s">
        <v>1788</v>
      </c>
      <c r="D1383" s="74">
        <v>200902</v>
      </c>
      <c r="E1383" s="74" t="s">
        <v>2682</v>
      </c>
      <c r="F1383" s="74">
        <v>37917838</v>
      </c>
      <c r="G1383" s="74">
        <v>37917838</v>
      </c>
      <c r="H1383" s="75">
        <v>37917838</v>
      </c>
      <c r="I1383" s="74" t="s">
        <v>2829</v>
      </c>
      <c r="J1383" s="74" t="s">
        <v>2832</v>
      </c>
      <c r="K1383" s="74">
        <v>1527230</v>
      </c>
      <c r="L1383" s="74">
        <v>0</v>
      </c>
      <c r="M1383" s="74">
        <v>39445068</v>
      </c>
      <c r="N1383" s="74">
        <v>39445068</v>
      </c>
      <c r="O1383" s="74">
        <v>37917838</v>
      </c>
      <c r="P1383" s="74">
        <v>39445068</v>
      </c>
      <c r="Q1383" s="74">
        <v>37917838</v>
      </c>
      <c r="R1383" s="74">
        <v>39445068</v>
      </c>
      <c r="S1383" s="74">
        <v>37917838</v>
      </c>
    </row>
    <row r="1384" spans="1:19" x14ac:dyDescent="0.35">
      <c r="A1384" s="74" t="s">
        <v>1390</v>
      </c>
      <c r="B1384" s="74">
        <v>226</v>
      </c>
      <c r="C1384" s="74" t="s">
        <v>1788</v>
      </c>
      <c r="D1384" s="74">
        <v>226901</v>
      </c>
      <c r="E1384" s="74" t="s">
        <v>2746</v>
      </c>
      <c r="F1384" s="74">
        <v>251816287</v>
      </c>
      <c r="G1384" s="74">
        <v>251816287</v>
      </c>
      <c r="H1384" s="75">
        <v>251816287</v>
      </c>
      <c r="I1384" s="74" t="s">
        <v>2829</v>
      </c>
      <c r="J1384" s="74" t="s">
        <v>2832</v>
      </c>
      <c r="K1384" s="74">
        <v>7884530</v>
      </c>
      <c r="L1384" s="74">
        <v>0</v>
      </c>
      <c r="M1384" s="74">
        <v>259700817</v>
      </c>
      <c r="N1384" s="74">
        <v>259700817</v>
      </c>
      <c r="O1384" s="74">
        <v>251816287</v>
      </c>
      <c r="P1384" s="74">
        <v>260475147</v>
      </c>
      <c r="Q1384" s="74">
        <v>252590617</v>
      </c>
      <c r="R1384" s="74">
        <v>260475147</v>
      </c>
      <c r="S1384" s="74">
        <v>252590617</v>
      </c>
    </row>
    <row r="1385" spans="1:19" x14ac:dyDescent="0.35">
      <c r="A1385" s="74" t="s">
        <v>1391</v>
      </c>
      <c r="B1385" s="74">
        <v>226</v>
      </c>
      <c r="C1385" s="74" t="s">
        <v>1788</v>
      </c>
      <c r="D1385" s="74">
        <v>226903</v>
      </c>
      <c r="E1385" s="74" t="s">
        <v>2747</v>
      </c>
      <c r="F1385" s="74">
        <v>5062549909</v>
      </c>
      <c r="G1385" s="74">
        <v>5062549909</v>
      </c>
      <c r="H1385" s="75">
        <v>5062549909</v>
      </c>
      <c r="I1385" s="74" t="s">
        <v>2829</v>
      </c>
      <c r="J1385" s="74" t="s">
        <v>2832</v>
      </c>
      <c r="K1385" s="74">
        <v>212502398</v>
      </c>
      <c r="L1385" s="74">
        <v>0</v>
      </c>
      <c r="M1385" s="74">
        <v>5276475317</v>
      </c>
      <c r="N1385" s="74">
        <v>5276475317</v>
      </c>
      <c r="O1385" s="74">
        <v>5062549909</v>
      </c>
      <c r="P1385" s="74">
        <v>5276475317</v>
      </c>
      <c r="Q1385" s="74">
        <v>5062549909</v>
      </c>
      <c r="R1385" s="74">
        <v>5276475317</v>
      </c>
      <c r="S1385" s="74">
        <v>5062549909</v>
      </c>
    </row>
    <row r="1386" spans="1:19" x14ac:dyDescent="0.35">
      <c r="A1386" s="74" t="s">
        <v>1392</v>
      </c>
      <c r="B1386" s="74">
        <v>226</v>
      </c>
      <c r="C1386" s="74" t="s">
        <v>1788</v>
      </c>
      <c r="D1386" s="74">
        <v>226905</v>
      </c>
      <c r="E1386" s="74" t="s">
        <v>2046</v>
      </c>
      <c r="F1386" s="74">
        <v>143672237</v>
      </c>
      <c r="G1386" s="74">
        <v>143672237</v>
      </c>
      <c r="H1386" s="75">
        <v>143672237</v>
      </c>
      <c r="I1386" s="74" t="s">
        <v>2829</v>
      </c>
      <c r="J1386" s="74" t="s">
        <v>2832</v>
      </c>
      <c r="K1386" s="74">
        <v>4070100</v>
      </c>
      <c r="L1386" s="74">
        <v>0</v>
      </c>
      <c r="M1386" s="74">
        <v>147742337</v>
      </c>
      <c r="N1386" s="74">
        <v>147742337</v>
      </c>
      <c r="O1386" s="74">
        <v>143672237</v>
      </c>
      <c r="P1386" s="74">
        <v>147742337</v>
      </c>
      <c r="Q1386" s="74">
        <v>143672237</v>
      </c>
      <c r="R1386" s="74">
        <v>147742337</v>
      </c>
      <c r="S1386" s="74">
        <v>143672237</v>
      </c>
    </row>
    <row r="1387" spans="1:19" x14ac:dyDescent="0.35">
      <c r="A1387" s="74" t="s">
        <v>1393</v>
      </c>
      <c r="B1387" s="74">
        <v>226</v>
      </c>
      <c r="C1387" s="74" t="s">
        <v>1788</v>
      </c>
      <c r="D1387" s="74">
        <v>226906</v>
      </c>
      <c r="E1387" s="74" t="s">
        <v>2748</v>
      </c>
      <c r="F1387" s="74">
        <v>433617251</v>
      </c>
      <c r="G1387" s="74">
        <v>433617251</v>
      </c>
      <c r="H1387" s="75">
        <v>433617251</v>
      </c>
      <c r="I1387" s="74" t="s">
        <v>2829</v>
      </c>
      <c r="J1387" s="74" t="s">
        <v>2832</v>
      </c>
      <c r="K1387" s="74">
        <v>12945410</v>
      </c>
      <c r="L1387" s="74">
        <v>0</v>
      </c>
      <c r="M1387" s="74">
        <v>446672661</v>
      </c>
      <c r="N1387" s="74">
        <v>446672661</v>
      </c>
      <c r="O1387" s="74">
        <v>433617251</v>
      </c>
      <c r="P1387" s="74">
        <v>446672661</v>
      </c>
      <c r="Q1387" s="74">
        <v>433617251</v>
      </c>
      <c r="R1387" s="74">
        <v>446672661</v>
      </c>
      <c r="S1387" s="74">
        <v>433617251</v>
      </c>
    </row>
    <row r="1388" spans="1:19" x14ac:dyDescent="0.35">
      <c r="A1388" s="74" t="s">
        <v>1394</v>
      </c>
      <c r="B1388" s="74">
        <v>226</v>
      </c>
      <c r="C1388" s="74" t="s">
        <v>1788</v>
      </c>
      <c r="D1388" s="74">
        <v>226907</v>
      </c>
      <c r="E1388" s="74" t="s">
        <v>2749</v>
      </c>
      <c r="F1388" s="74">
        <v>300893724</v>
      </c>
      <c r="G1388" s="74">
        <v>300893724</v>
      </c>
      <c r="H1388" s="75">
        <v>300893724</v>
      </c>
      <c r="I1388" s="74" t="s">
        <v>2829</v>
      </c>
      <c r="J1388" s="74" t="s">
        <v>2832</v>
      </c>
      <c r="K1388" s="74">
        <v>17260260</v>
      </c>
      <c r="L1388" s="74">
        <v>0</v>
      </c>
      <c r="M1388" s="74">
        <v>318153984</v>
      </c>
      <c r="N1388" s="74">
        <v>318153984</v>
      </c>
      <c r="O1388" s="74">
        <v>300893724</v>
      </c>
      <c r="P1388" s="74">
        <v>318153984</v>
      </c>
      <c r="Q1388" s="74">
        <v>300893724</v>
      </c>
      <c r="R1388" s="74">
        <v>318153984</v>
      </c>
      <c r="S1388" s="74">
        <v>300893724</v>
      </c>
    </row>
    <row r="1389" spans="1:19" x14ac:dyDescent="0.35">
      <c r="A1389" s="74" t="s">
        <v>1395</v>
      </c>
      <c r="B1389" s="74">
        <v>226</v>
      </c>
      <c r="C1389" s="74" t="s">
        <v>1788</v>
      </c>
      <c r="D1389" s="74">
        <v>226908</v>
      </c>
      <c r="E1389" s="74" t="s">
        <v>2750</v>
      </c>
      <c r="F1389" s="74">
        <v>131354921</v>
      </c>
      <c r="G1389" s="74">
        <v>131977384</v>
      </c>
      <c r="H1389" s="75">
        <v>131354921</v>
      </c>
      <c r="I1389" s="74" t="s">
        <v>2829</v>
      </c>
      <c r="J1389" s="74" t="s">
        <v>2833</v>
      </c>
      <c r="K1389" s="74">
        <v>3118300</v>
      </c>
      <c r="L1389" s="74">
        <v>0</v>
      </c>
      <c r="M1389" s="74">
        <v>134473221</v>
      </c>
      <c r="N1389" s="74">
        <v>134473221</v>
      </c>
      <c r="O1389" s="74">
        <v>131354921</v>
      </c>
      <c r="P1389" s="74">
        <v>134473221</v>
      </c>
      <c r="Q1389" s="74">
        <v>131354921</v>
      </c>
      <c r="R1389" s="74">
        <v>134473221</v>
      </c>
      <c r="S1389" s="74">
        <v>131354921</v>
      </c>
    </row>
    <row r="1390" spans="1:19" x14ac:dyDescent="0.35">
      <c r="A1390" s="74" t="s">
        <v>1396</v>
      </c>
      <c r="B1390" s="74">
        <v>227</v>
      </c>
      <c r="C1390" s="74" t="s">
        <v>1789</v>
      </c>
      <c r="D1390" s="74">
        <v>11902</v>
      </c>
      <c r="E1390" s="74" t="s">
        <v>1871</v>
      </c>
      <c r="F1390" s="74">
        <v>286627221</v>
      </c>
      <c r="G1390" s="74">
        <v>301076361</v>
      </c>
      <c r="H1390" s="75">
        <v>286627221</v>
      </c>
      <c r="I1390" s="74" t="s">
        <v>2829</v>
      </c>
      <c r="J1390" s="74" t="s">
        <v>2833</v>
      </c>
      <c r="K1390" s="74">
        <v>10035721</v>
      </c>
      <c r="L1390" s="74">
        <v>0</v>
      </c>
      <c r="M1390" s="74">
        <v>296662942</v>
      </c>
      <c r="N1390" s="74">
        <v>296662942</v>
      </c>
      <c r="O1390" s="74">
        <v>286627221</v>
      </c>
      <c r="P1390" s="74">
        <v>296662942</v>
      </c>
      <c r="Q1390" s="74">
        <v>286627221</v>
      </c>
      <c r="R1390" s="74">
        <v>296662942</v>
      </c>
      <c r="S1390" s="74">
        <v>286627221</v>
      </c>
    </row>
    <row r="1391" spans="1:19" x14ac:dyDescent="0.35">
      <c r="A1391" s="74" t="s">
        <v>1397</v>
      </c>
      <c r="B1391" s="74">
        <v>227</v>
      </c>
      <c r="C1391" s="74" t="s">
        <v>1789</v>
      </c>
      <c r="D1391" s="74">
        <v>16901</v>
      </c>
      <c r="E1391" s="74" t="s">
        <v>1914</v>
      </c>
      <c r="F1391" s="74">
        <v>9940489</v>
      </c>
      <c r="G1391" s="74">
        <v>9940489</v>
      </c>
      <c r="H1391" s="75">
        <v>9940489</v>
      </c>
      <c r="I1391" s="74" t="s">
        <v>2829</v>
      </c>
      <c r="J1391" s="74" t="s">
        <v>2833</v>
      </c>
      <c r="K1391" s="74">
        <v>49743</v>
      </c>
      <c r="L1391" s="74">
        <v>0</v>
      </c>
      <c r="M1391" s="74">
        <v>9990232</v>
      </c>
      <c r="N1391" s="74">
        <v>9990232</v>
      </c>
      <c r="O1391" s="74">
        <v>9940489</v>
      </c>
      <c r="P1391" s="74">
        <v>9990232</v>
      </c>
      <c r="Q1391" s="74">
        <v>9940489</v>
      </c>
      <c r="R1391" s="74">
        <v>9990232</v>
      </c>
      <c r="S1391" s="74">
        <v>9940489</v>
      </c>
    </row>
    <row r="1392" spans="1:19" x14ac:dyDescent="0.35">
      <c r="A1392" s="74" t="s">
        <v>1398</v>
      </c>
      <c r="B1392" s="74">
        <v>227</v>
      </c>
      <c r="C1392" s="74" t="s">
        <v>1789</v>
      </c>
      <c r="D1392" s="74">
        <v>27904</v>
      </c>
      <c r="E1392" s="74" t="s">
        <v>1976</v>
      </c>
      <c r="F1392" s="74">
        <v>566853722</v>
      </c>
      <c r="G1392" s="74">
        <v>587620684</v>
      </c>
      <c r="H1392" s="75">
        <v>566853722</v>
      </c>
      <c r="I1392" s="74" t="s">
        <v>2829</v>
      </c>
      <c r="J1392" s="74" t="s">
        <v>2833</v>
      </c>
      <c r="K1392" s="74">
        <v>3765308</v>
      </c>
      <c r="L1392" s="74">
        <v>0</v>
      </c>
      <c r="M1392" s="74">
        <v>570619030</v>
      </c>
      <c r="N1392" s="74">
        <v>570619030</v>
      </c>
      <c r="O1392" s="74">
        <v>566853722</v>
      </c>
      <c r="P1392" s="74">
        <v>570619030</v>
      </c>
      <c r="Q1392" s="74">
        <v>566853722</v>
      </c>
      <c r="R1392" s="74">
        <v>570619030</v>
      </c>
      <c r="S1392" s="74">
        <v>566853722</v>
      </c>
    </row>
    <row r="1393" spans="1:19" x14ac:dyDescent="0.35">
      <c r="A1393" s="74" t="s">
        <v>1399</v>
      </c>
      <c r="B1393" s="74">
        <v>227</v>
      </c>
      <c r="C1393" s="74" t="s">
        <v>1789</v>
      </c>
      <c r="D1393" s="74">
        <v>105904</v>
      </c>
      <c r="E1393" s="74" t="s">
        <v>2363</v>
      </c>
      <c r="F1393" s="74">
        <v>10943820</v>
      </c>
      <c r="G1393" s="74">
        <v>10943820</v>
      </c>
      <c r="H1393" s="75">
        <v>10943820</v>
      </c>
      <c r="I1393" s="74" t="s">
        <v>2829</v>
      </c>
      <c r="J1393" s="74" t="s">
        <v>2833</v>
      </c>
      <c r="K1393" s="74">
        <v>89000</v>
      </c>
      <c r="L1393" s="74">
        <v>0</v>
      </c>
      <c r="M1393" s="74">
        <v>11032820</v>
      </c>
      <c r="N1393" s="74">
        <v>11032820</v>
      </c>
      <c r="O1393" s="74">
        <v>10943820</v>
      </c>
      <c r="P1393" s="74">
        <v>11032820</v>
      </c>
      <c r="Q1393" s="74">
        <v>10943820</v>
      </c>
      <c r="R1393" s="74">
        <v>11032820</v>
      </c>
      <c r="S1393" s="74">
        <v>10943820</v>
      </c>
    </row>
    <row r="1394" spans="1:19" x14ac:dyDescent="0.35">
      <c r="A1394" s="74" t="s">
        <v>1400</v>
      </c>
      <c r="B1394" s="74">
        <v>227</v>
      </c>
      <c r="C1394" s="74" t="s">
        <v>1789</v>
      </c>
      <c r="D1394" s="74">
        <v>105906</v>
      </c>
      <c r="E1394" s="74" t="s">
        <v>1983</v>
      </c>
      <c r="F1394" s="74">
        <v>9540430</v>
      </c>
      <c r="G1394" s="74">
        <v>9540430</v>
      </c>
      <c r="H1394" s="75">
        <v>9540430</v>
      </c>
      <c r="I1394" s="74" t="s">
        <v>2829</v>
      </c>
      <c r="J1394" s="74" t="s">
        <v>2833</v>
      </c>
      <c r="K1394" s="74">
        <v>135000</v>
      </c>
      <c r="L1394" s="74">
        <v>0</v>
      </c>
      <c r="M1394" s="74">
        <v>9675430</v>
      </c>
      <c r="N1394" s="74">
        <v>9675430</v>
      </c>
      <c r="O1394" s="74">
        <v>9540430</v>
      </c>
      <c r="P1394" s="74">
        <v>9675430</v>
      </c>
      <c r="Q1394" s="74">
        <v>9540430</v>
      </c>
      <c r="R1394" s="74">
        <v>9675430</v>
      </c>
      <c r="S1394" s="74">
        <v>9540430</v>
      </c>
    </row>
    <row r="1395" spans="1:19" x14ac:dyDescent="0.35">
      <c r="A1395" s="74" t="s">
        <v>1401</v>
      </c>
      <c r="B1395" s="74">
        <v>227</v>
      </c>
      <c r="C1395" s="74" t="s">
        <v>1789</v>
      </c>
      <c r="D1395" s="74">
        <v>227901</v>
      </c>
      <c r="E1395" s="74" t="s">
        <v>2751</v>
      </c>
      <c r="F1395" s="74">
        <v>121722822653</v>
      </c>
      <c r="G1395" s="74">
        <v>126139497370</v>
      </c>
      <c r="H1395" s="75">
        <v>121722822653</v>
      </c>
      <c r="I1395" s="74" t="s">
        <v>2829</v>
      </c>
      <c r="J1395" s="74" t="s">
        <v>2833</v>
      </c>
      <c r="K1395" s="74">
        <v>1123308549</v>
      </c>
      <c r="L1395" s="74">
        <v>0</v>
      </c>
      <c r="M1395" s="74">
        <v>122846131202</v>
      </c>
      <c r="N1395" s="74">
        <v>122846131202</v>
      </c>
      <c r="O1395" s="74">
        <v>121722822653</v>
      </c>
      <c r="P1395" s="74">
        <v>122846131202</v>
      </c>
      <c r="Q1395" s="74">
        <v>121722822653</v>
      </c>
      <c r="R1395" s="74">
        <v>122846131202</v>
      </c>
      <c r="S1395" s="74">
        <v>121722822653</v>
      </c>
    </row>
    <row r="1396" spans="1:19" x14ac:dyDescent="0.35">
      <c r="A1396" s="74" t="s">
        <v>1402</v>
      </c>
      <c r="B1396" s="74">
        <v>227</v>
      </c>
      <c r="C1396" s="74" t="s">
        <v>1789</v>
      </c>
      <c r="D1396" s="74">
        <v>227904</v>
      </c>
      <c r="E1396" s="74" t="s">
        <v>2752</v>
      </c>
      <c r="F1396" s="74">
        <v>14186015523</v>
      </c>
      <c r="G1396" s="74">
        <v>14448229093</v>
      </c>
      <c r="H1396" s="75">
        <v>14186015523</v>
      </c>
      <c r="I1396" s="74" t="s">
        <v>2829</v>
      </c>
      <c r="J1396" s="74" t="s">
        <v>2833</v>
      </c>
      <c r="K1396" s="74">
        <v>274468435</v>
      </c>
      <c r="L1396" s="74">
        <v>0</v>
      </c>
      <c r="M1396" s="74">
        <v>14460483958</v>
      </c>
      <c r="N1396" s="74">
        <v>14460483958</v>
      </c>
      <c r="O1396" s="74">
        <v>14186015523</v>
      </c>
      <c r="P1396" s="74">
        <v>14460483958</v>
      </c>
      <c r="Q1396" s="74">
        <v>14186015523</v>
      </c>
      <c r="R1396" s="74">
        <v>14460483958</v>
      </c>
      <c r="S1396" s="74">
        <v>14186015523</v>
      </c>
    </row>
    <row r="1397" spans="1:19" x14ac:dyDescent="0.35">
      <c r="A1397" s="74" t="s">
        <v>1403</v>
      </c>
      <c r="B1397" s="74">
        <v>227</v>
      </c>
      <c r="C1397" s="74" t="s">
        <v>1789</v>
      </c>
      <c r="D1397" s="74">
        <v>227907</v>
      </c>
      <c r="E1397" s="74" t="s">
        <v>2753</v>
      </c>
      <c r="F1397" s="74">
        <v>4977350305</v>
      </c>
      <c r="G1397" s="74">
        <v>5005147799</v>
      </c>
      <c r="H1397" s="75">
        <v>4977350305</v>
      </c>
      <c r="I1397" s="74" t="s">
        <v>2829</v>
      </c>
      <c r="J1397" s="74" t="s">
        <v>2833</v>
      </c>
      <c r="K1397" s="74">
        <v>83371755</v>
      </c>
      <c r="L1397" s="74">
        <v>0</v>
      </c>
      <c r="M1397" s="74">
        <v>5060722060</v>
      </c>
      <c r="N1397" s="74">
        <v>5060722060</v>
      </c>
      <c r="O1397" s="74">
        <v>4977350305</v>
      </c>
      <c r="P1397" s="74">
        <v>6307075097</v>
      </c>
      <c r="Q1397" s="74">
        <v>6223703342</v>
      </c>
      <c r="R1397" s="74">
        <v>6307075097</v>
      </c>
      <c r="S1397" s="74">
        <v>6223703342</v>
      </c>
    </row>
    <row r="1398" spans="1:19" x14ac:dyDescent="0.35">
      <c r="A1398" s="74" t="s">
        <v>1404</v>
      </c>
      <c r="B1398" s="74">
        <v>227</v>
      </c>
      <c r="C1398" s="74" t="s">
        <v>1789</v>
      </c>
      <c r="D1398" s="74">
        <v>227909</v>
      </c>
      <c r="E1398" s="74" t="s">
        <v>2754</v>
      </c>
      <c r="F1398" s="74">
        <v>15356372867</v>
      </c>
      <c r="G1398" s="74">
        <v>16031492780</v>
      </c>
      <c r="H1398" s="75">
        <v>15356372867</v>
      </c>
      <c r="I1398" s="74" t="s">
        <v>2829</v>
      </c>
      <c r="J1398" s="74" t="s">
        <v>2833</v>
      </c>
      <c r="K1398" s="74">
        <v>95568531</v>
      </c>
      <c r="L1398" s="74">
        <v>0</v>
      </c>
      <c r="M1398" s="74">
        <v>15451941398</v>
      </c>
      <c r="N1398" s="74">
        <v>15451941398</v>
      </c>
      <c r="O1398" s="74">
        <v>15356372867</v>
      </c>
      <c r="P1398" s="74">
        <v>15451941398</v>
      </c>
      <c r="Q1398" s="74">
        <v>15356372867</v>
      </c>
      <c r="R1398" s="74">
        <v>15451941398</v>
      </c>
      <c r="S1398" s="74">
        <v>15356372867</v>
      </c>
    </row>
    <row r="1399" spans="1:19" x14ac:dyDescent="0.35">
      <c r="A1399" s="74" t="s">
        <v>1405</v>
      </c>
      <c r="B1399" s="74">
        <v>227</v>
      </c>
      <c r="C1399" s="74" t="s">
        <v>1789</v>
      </c>
      <c r="D1399" s="74">
        <v>227910</v>
      </c>
      <c r="E1399" s="74" t="s">
        <v>2755</v>
      </c>
      <c r="F1399" s="74">
        <v>6204672573</v>
      </c>
      <c r="G1399" s="74">
        <v>6364267836</v>
      </c>
      <c r="H1399" s="75">
        <v>6204672573</v>
      </c>
      <c r="I1399" s="74" t="s">
        <v>2829</v>
      </c>
      <c r="J1399" s="74" t="s">
        <v>2833</v>
      </c>
      <c r="K1399" s="74">
        <v>77736256</v>
      </c>
      <c r="L1399" s="74">
        <v>0</v>
      </c>
      <c r="M1399" s="74">
        <v>6282408829</v>
      </c>
      <c r="N1399" s="74">
        <v>6282408829</v>
      </c>
      <c r="O1399" s="74">
        <v>6204672573</v>
      </c>
      <c r="P1399" s="74">
        <v>6282408829</v>
      </c>
      <c r="Q1399" s="74">
        <v>6204672573</v>
      </c>
      <c r="R1399" s="74">
        <v>6282408829</v>
      </c>
      <c r="S1399" s="74">
        <v>6204672573</v>
      </c>
    </row>
    <row r="1400" spans="1:19" x14ac:dyDescent="0.35">
      <c r="A1400" s="74" t="s">
        <v>1406</v>
      </c>
      <c r="B1400" s="74">
        <v>227</v>
      </c>
      <c r="C1400" s="74" t="s">
        <v>1789</v>
      </c>
      <c r="D1400" s="74">
        <v>227912</v>
      </c>
      <c r="E1400" s="74" t="s">
        <v>2756</v>
      </c>
      <c r="F1400" s="74">
        <v>1750811079</v>
      </c>
      <c r="G1400" s="74">
        <v>1822081113</v>
      </c>
      <c r="H1400" s="75">
        <v>1750811079</v>
      </c>
      <c r="I1400" s="74" t="s">
        <v>2829</v>
      </c>
      <c r="J1400" s="74" t="s">
        <v>2833</v>
      </c>
      <c r="K1400" s="74">
        <v>31259668</v>
      </c>
      <c r="L1400" s="74">
        <v>110746884</v>
      </c>
      <c r="M1400" s="74">
        <v>1782070747</v>
      </c>
      <c r="N1400" s="74">
        <v>1671323863</v>
      </c>
      <c r="O1400" s="74">
        <v>1640064195</v>
      </c>
      <c r="P1400" s="74">
        <v>1782070747</v>
      </c>
      <c r="Q1400" s="74">
        <v>1750811079</v>
      </c>
      <c r="R1400" s="74">
        <v>1671323863</v>
      </c>
      <c r="S1400" s="74">
        <v>1640064195</v>
      </c>
    </row>
    <row r="1401" spans="1:19" x14ac:dyDescent="0.35">
      <c r="A1401" s="74" t="s">
        <v>1407</v>
      </c>
      <c r="B1401" s="74">
        <v>227</v>
      </c>
      <c r="C1401" s="74" t="s">
        <v>1789</v>
      </c>
      <c r="D1401" s="74">
        <v>227913</v>
      </c>
      <c r="E1401" s="74" t="s">
        <v>2757</v>
      </c>
      <c r="F1401" s="74">
        <v>13063372759</v>
      </c>
      <c r="G1401" s="74">
        <v>13577778599</v>
      </c>
      <c r="H1401" s="75">
        <v>13063372759</v>
      </c>
      <c r="I1401" s="74" t="s">
        <v>2829</v>
      </c>
      <c r="J1401" s="74" t="s">
        <v>2833</v>
      </c>
      <c r="K1401" s="74">
        <v>146233806</v>
      </c>
      <c r="L1401" s="74">
        <v>824358368</v>
      </c>
      <c r="M1401" s="74">
        <v>13209606565</v>
      </c>
      <c r="N1401" s="74">
        <v>12385248197</v>
      </c>
      <c r="O1401" s="74">
        <v>12239014391</v>
      </c>
      <c r="P1401" s="74">
        <v>13209606565</v>
      </c>
      <c r="Q1401" s="74">
        <v>13063372759</v>
      </c>
      <c r="R1401" s="74">
        <v>12385248197</v>
      </c>
      <c r="S1401" s="74">
        <v>12239014391</v>
      </c>
    </row>
    <row r="1402" spans="1:19" x14ac:dyDescent="0.35">
      <c r="A1402" s="74" t="s">
        <v>1408</v>
      </c>
      <c r="B1402" s="74">
        <v>227</v>
      </c>
      <c r="C1402" s="74" t="s">
        <v>1789</v>
      </c>
      <c r="D1402" s="74">
        <v>246909</v>
      </c>
      <c r="E1402" s="74" t="s">
        <v>2758</v>
      </c>
      <c r="F1402" s="74">
        <v>8794905159</v>
      </c>
      <c r="G1402" s="74">
        <v>9062757234</v>
      </c>
      <c r="H1402" s="75">
        <v>8794905159</v>
      </c>
      <c r="I1402" s="74" t="s">
        <v>2829</v>
      </c>
      <c r="J1402" s="74" t="s">
        <v>2833</v>
      </c>
      <c r="K1402" s="74">
        <v>100787719</v>
      </c>
      <c r="L1402" s="74">
        <v>0</v>
      </c>
      <c r="M1402" s="74">
        <v>8895692878</v>
      </c>
      <c r="N1402" s="74">
        <v>8895692878</v>
      </c>
      <c r="O1402" s="74">
        <v>8794905159</v>
      </c>
      <c r="P1402" s="74">
        <v>8895692878</v>
      </c>
      <c r="Q1402" s="74">
        <v>8794905159</v>
      </c>
      <c r="R1402" s="74">
        <v>8895692878</v>
      </c>
      <c r="S1402" s="74">
        <v>8794905159</v>
      </c>
    </row>
    <row r="1403" spans="1:19" x14ac:dyDescent="0.35">
      <c r="A1403" s="74" t="s">
        <v>1409</v>
      </c>
      <c r="B1403" s="74">
        <v>227</v>
      </c>
      <c r="C1403" s="74" t="s">
        <v>1789</v>
      </c>
      <c r="D1403" s="74">
        <v>246913</v>
      </c>
      <c r="E1403" s="74" t="s">
        <v>2759</v>
      </c>
      <c r="F1403" s="74">
        <v>9736493240</v>
      </c>
      <c r="G1403" s="74">
        <v>9980183966</v>
      </c>
      <c r="H1403" s="75">
        <v>9736493240</v>
      </c>
      <c r="I1403" s="74" t="s">
        <v>2829</v>
      </c>
      <c r="J1403" s="74" t="s">
        <v>2833</v>
      </c>
      <c r="K1403" s="74">
        <v>125793031</v>
      </c>
      <c r="L1403" s="74">
        <v>0</v>
      </c>
      <c r="M1403" s="74">
        <v>9862286271</v>
      </c>
      <c r="N1403" s="74">
        <v>9862286271</v>
      </c>
      <c r="O1403" s="74">
        <v>9736493240</v>
      </c>
      <c r="P1403" s="74">
        <v>9862286271</v>
      </c>
      <c r="Q1403" s="74">
        <v>9736493240</v>
      </c>
      <c r="R1403" s="74">
        <v>9862286271</v>
      </c>
      <c r="S1403" s="74">
        <v>9736493240</v>
      </c>
    </row>
    <row r="1404" spans="1:19" x14ac:dyDescent="0.35">
      <c r="A1404" s="74" t="s">
        <v>1410</v>
      </c>
      <c r="B1404" s="74">
        <v>227</v>
      </c>
      <c r="C1404" s="74" t="s">
        <v>1789</v>
      </c>
      <c r="D1404" s="74">
        <v>246914</v>
      </c>
      <c r="E1404" s="74" t="s">
        <v>2760</v>
      </c>
      <c r="F1404" s="74">
        <v>4741420</v>
      </c>
      <c r="G1404" s="74">
        <v>4741420</v>
      </c>
      <c r="H1404" s="75">
        <v>4741420</v>
      </c>
      <c r="I1404" s="74" t="s">
        <v>2829</v>
      </c>
      <c r="J1404" s="74" t="s">
        <v>2833</v>
      </c>
      <c r="K1404" s="74">
        <v>162750</v>
      </c>
      <c r="L1404" s="74">
        <v>0</v>
      </c>
      <c r="M1404" s="74">
        <v>4904170</v>
      </c>
      <c r="N1404" s="74">
        <v>4904170</v>
      </c>
      <c r="O1404" s="74">
        <v>4741420</v>
      </c>
      <c r="P1404" s="74">
        <v>4904170</v>
      </c>
      <c r="Q1404" s="74">
        <v>4741420</v>
      </c>
      <c r="R1404" s="74">
        <v>4904170</v>
      </c>
      <c r="S1404" s="74">
        <v>4741420</v>
      </c>
    </row>
    <row r="1405" spans="1:19" x14ac:dyDescent="0.35">
      <c r="A1405" s="74" t="s">
        <v>1411</v>
      </c>
      <c r="B1405" s="74">
        <v>228</v>
      </c>
      <c r="C1405" s="74" t="s">
        <v>1790</v>
      </c>
      <c r="D1405" s="74">
        <v>113906</v>
      </c>
      <c r="E1405" s="74" t="s">
        <v>2425</v>
      </c>
      <c r="F1405" s="74">
        <v>1129513</v>
      </c>
      <c r="G1405" s="74">
        <v>1129513</v>
      </c>
      <c r="H1405" s="75">
        <v>1129513</v>
      </c>
      <c r="I1405" s="74" t="s">
        <v>2829</v>
      </c>
      <c r="J1405" s="74" t="s">
        <v>2832</v>
      </c>
      <c r="K1405" s="74">
        <v>60000</v>
      </c>
      <c r="L1405" s="74">
        <v>0</v>
      </c>
      <c r="M1405" s="74">
        <v>1189513</v>
      </c>
      <c r="N1405" s="74">
        <v>1189513</v>
      </c>
      <c r="O1405" s="74">
        <v>1129513</v>
      </c>
      <c r="P1405" s="74">
        <v>1189513</v>
      </c>
      <c r="Q1405" s="74">
        <v>1129513</v>
      </c>
      <c r="R1405" s="74">
        <v>1189513</v>
      </c>
      <c r="S1405" s="74">
        <v>1129513</v>
      </c>
    </row>
    <row r="1406" spans="1:19" x14ac:dyDescent="0.35">
      <c r="A1406" s="74" t="s">
        <v>1412</v>
      </c>
      <c r="B1406" s="74">
        <v>228</v>
      </c>
      <c r="C1406" s="74" t="s">
        <v>1790</v>
      </c>
      <c r="D1406" s="74">
        <v>228901</v>
      </c>
      <c r="E1406" s="74" t="s">
        <v>2426</v>
      </c>
      <c r="F1406" s="74">
        <v>298411501</v>
      </c>
      <c r="G1406" s="74">
        <v>298411501</v>
      </c>
      <c r="H1406" s="75">
        <v>298411501</v>
      </c>
      <c r="I1406" s="74" t="s">
        <v>2829</v>
      </c>
      <c r="J1406" s="74" t="s">
        <v>2832</v>
      </c>
      <c r="K1406" s="74">
        <v>9854237</v>
      </c>
      <c r="L1406" s="74">
        <v>0</v>
      </c>
      <c r="M1406" s="74">
        <v>308265738</v>
      </c>
      <c r="N1406" s="74">
        <v>308265738</v>
      </c>
      <c r="O1406" s="74">
        <v>298411501</v>
      </c>
      <c r="P1406" s="74">
        <v>308265738</v>
      </c>
      <c r="Q1406" s="74">
        <v>298411501</v>
      </c>
      <c r="R1406" s="74">
        <v>308265738</v>
      </c>
      <c r="S1406" s="74">
        <v>298411501</v>
      </c>
    </row>
    <row r="1407" spans="1:19" x14ac:dyDescent="0.35">
      <c r="A1407" s="74" t="s">
        <v>1413</v>
      </c>
      <c r="B1407" s="74">
        <v>228</v>
      </c>
      <c r="C1407" s="74" t="s">
        <v>1790</v>
      </c>
      <c r="D1407" s="74">
        <v>228903</v>
      </c>
      <c r="E1407" s="74" t="s">
        <v>2761</v>
      </c>
      <c r="F1407" s="74">
        <v>375321122</v>
      </c>
      <c r="G1407" s="74">
        <v>375321122</v>
      </c>
      <c r="H1407" s="75">
        <v>375321122</v>
      </c>
      <c r="I1407" s="74" t="s">
        <v>2829</v>
      </c>
      <c r="J1407" s="74" t="s">
        <v>2832</v>
      </c>
      <c r="K1407" s="74">
        <v>15085876</v>
      </c>
      <c r="L1407" s="74">
        <v>0</v>
      </c>
      <c r="M1407" s="74">
        <v>390406998</v>
      </c>
      <c r="N1407" s="74">
        <v>390406998</v>
      </c>
      <c r="O1407" s="74">
        <v>375321122</v>
      </c>
      <c r="P1407" s="74">
        <v>390406998</v>
      </c>
      <c r="Q1407" s="74">
        <v>375321122</v>
      </c>
      <c r="R1407" s="74">
        <v>390406998</v>
      </c>
      <c r="S1407" s="74">
        <v>375321122</v>
      </c>
    </row>
    <row r="1408" spans="1:19" x14ac:dyDescent="0.35">
      <c r="A1408" s="74" t="s">
        <v>1414</v>
      </c>
      <c r="B1408" s="74">
        <v>228</v>
      </c>
      <c r="C1408" s="74" t="s">
        <v>1790</v>
      </c>
      <c r="D1408" s="74">
        <v>228904</v>
      </c>
      <c r="E1408" s="74" t="s">
        <v>2525</v>
      </c>
      <c r="F1408" s="74">
        <v>32969460</v>
      </c>
      <c r="G1408" s="74">
        <v>32969460</v>
      </c>
      <c r="H1408" s="75">
        <v>32969460</v>
      </c>
      <c r="I1408" s="74" t="s">
        <v>2829</v>
      </c>
      <c r="J1408" s="74" t="s">
        <v>2832</v>
      </c>
      <c r="K1408" s="74">
        <v>1842672</v>
      </c>
      <c r="L1408" s="74">
        <v>0</v>
      </c>
      <c r="M1408" s="74">
        <v>34812132</v>
      </c>
      <c r="N1408" s="74">
        <v>34812132</v>
      </c>
      <c r="O1408" s="74">
        <v>32969460</v>
      </c>
      <c r="P1408" s="74">
        <v>34812132</v>
      </c>
      <c r="Q1408" s="74">
        <v>32969460</v>
      </c>
      <c r="R1408" s="74">
        <v>34812132</v>
      </c>
      <c r="S1408" s="74">
        <v>32969460</v>
      </c>
    </row>
    <row r="1409" spans="1:19" x14ac:dyDescent="0.35">
      <c r="A1409" s="74" t="s">
        <v>1415</v>
      </c>
      <c r="B1409" s="74">
        <v>228</v>
      </c>
      <c r="C1409" s="74" t="s">
        <v>1790</v>
      </c>
      <c r="D1409" s="74">
        <v>228905</v>
      </c>
      <c r="E1409" s="74" t="s">
        <v>2762</v>
      </c>
      <c r="F1409" s="74">
        <v>47224441</v>
      </c>
      <c r="G1409" s="74">
        <v>47224441</v>
      </c>
      <c r="H1409" s="75">
        <v>47224441</v>
      </c>
      <c r="I1409" s="74" t="s">
        <v>2829</v>
      </c>
      <c r="J1409" s="74" t="s">
        <v>2832</v>
      </c>
      <c r="K1409" s="74">
        <v>2440079</v>
      </c>
      <c r="L1409" s="74">
        <v>0</v>
      </c>
      <c r="M1409" s="74">
        <v>49664520</v>
      </c>
      <c r="N1409" s="74">
        <v>49664520</v>
      </c>
      <c r="O1409" s="74">
        <v>47224441</v>
      </c>
      <c r="P1409" s="74">
        <v>49664520</v>
      </c>
      <c r="Q1409" s="74">
        <v>47224441</v>
      </c>
      <c r="R1409" s="74">
        <v>49664520</v>
      </c>
      <c r="S1409" s="74">
        <v>47224441</v>
      </c>
    </row>
    <row r="1410" spans="1:19" x14ac:dyDescent="0.35">
      <c r="A1410" s="74" t="s">
        <v>1416</v>
      </c>
      <c r="B1410" s="74">
        <v>229</v>
      </c>
      <c r="C1410" s="74" t="s">
        <v>1791</v>
      </c>
      <c r="D1410" s="74">
        <v>229901</v>
      </c>
      <c r="E1410" s="74" t="s">
        <v>1836</v>
      </c>
      <c r="F1410" s="74">
        <v>119406580</v>
      </c>
      <c r="G1410" s="74">
        <v>132265231</v>
      </c>
      <c r="H1410" s="75">
        <v>132265231</v>
      </c>
      <c r="I1410" s="74" t="s">
        <v>2830</v>
      </c>
      <c r="J1410" s="74" t="s">
        <v>2836</v>
      </c>
      <c r="K1410" s="74">
        <v>5872344</v>
      </c>
      <c r="L1410" s="74">
        <v>0</v>
      </c>
      <c r="M1410" s="74">
        <v>138137575</v>
      </c>
      <c r="N1410" s="74">
        <v>138137575</v>
      </c>
      <c r="O1410" s="74">
        <v>132265231</v>
      </c>
      <c r="P1410" s="74">
        <v>138137575</v>
      </c>
      <c r="Q1410" s="74">
        <v>132265231</v>
      </c>
      <c r="R1410" s="74">
        <v>138137575</v>
      </c>
      <c r="S1410" s="74">
        <v>132265231</v>
      </c>
    </row>
    <row r="1411" spans="1:19" x14ac:dyDescent="0.35">
      <c r="A1411" s="74" t="s">
        <v>1417</v>
      </c>
      <c r="B1411" s="74">
        <v>229</v>
      </c>
      <c r="C1411" s="74" t="s">
        <v>1791</v>
      </c>
      <c r="D1411" s="74">
        <v>229903</v>
      </c>
      <c r="E1411" s="74" t="s">
        <v>2459</v>
      </c>
      <c r="F1411" s="74">
        <v>534097658</v>
      </c>
      <c r="G1411" s="74">
        <v>626904494</v>
      </c>
      <c r="H1411" s="75">
        <v>626904494</v>
      </c>
      <c r="I1411" s="74" t="s">
        <v>2830</v>
      </c>
      <c r="J1411" s="74" t="s">
        <v>2836</v>
      </c>
      <c r="K1411" s="74">
        <v>18433315</v>
      </c>
      <c r="L1411" s="74">
        <v>0</v>
      </c>
      <c r="M1411" s="74">
        <v>645485395</v>
      </c>
      <c r="N1411" s="74">
        <v>645485395</v>
      </c>
      <c r="O1411" s="74">
        <v>626904494</v>
      </c>
      <c r="P1411" s="74">
        <v>701322831</v>
      </c>
      <c r="Q1411" s="74">
        <v>682741930</v>
      </c>
      <c r="R1411" s="74">
        <v>701322831</v>
      </c>
      <c r="S1411" s="74">
        <v>682741930</v>
      </c>
    </row>
    <row r="1412" spans="1:19" x14ac:dyDescent="0.35">
      <c r="A1412" s="74" t="s">
        <v>1418</v>
      </c>
      <c r="B1412" s="74">
        <v>229</v>
      </c>
      <c r="C1412" s="74" t="s">
        <v>1791</v>
      </c>
      <c r="D1412" s="74">
        <v>229904</v>
      </c>
      <c r="E1412" s="74" t="s">
        <v>2327</v>
      </c>
      <c r="F1412" s="74">
        <v>213900746</v>
      </c>
      <c r="G1412" s="74">
        <v>249621415</v>
      </c>
      <c r="H1412" s="75">
        <v>213900746</v>
      </c>
      <c r="I1412" s="74" t="s">
        <v>2829</v>
      </c>
      <c r="J1412" s="74" t="s">
        <v>2837</v>
      </c>
      <c r="K1412" s="74">
        <v>13250793</v>
      </c>
      <c r="L1412" s="74">
        <v>0</v>
      </c>
      <c r="M1412" s="74">
        <v>227151539</v>
      </c>
      <c r="N1412" s="74">
        <v>227151539</v>
      </c>
      <c r="O1412" s="74">
        <v>213900746</v>
      </c>
      <c r="P1412" s="74">
        <v>227151539</v>
      </c>
      <c r="Q1412" s="74">
        <v>213900746</v>
      </c>
      <c r="R1412" s="74">
        <v>227151539</v>
      </c>
      <c r="S1412" s="74">
        <v>213900746</v>
      </c>
    </row>
    <row r="1413" spans="1:19" x14ac:dyDescent="0.35">
      <c r="A1413" s="74" t="s">
        <v>1419</v>
      </c>
      <c r="B1413" s="74">
        <v>229</v>
      </c>
      <c r="C1413" s="74" t="s">
        <v>1791</v>
      </c>
      <c r="D1413" s="74">
        <v>229905</v>
      </c>
      <c r="E1413" s="74" t="s">
        <v>2763</v>
      </c>
      <c r="F1413" s="74">
        <v>85919344</v>
      </c>
      <c r="G1413" s="74">
        <v>85919344</v>
      </c>
      <c r="H1413" s="75">
        <v>85919344</v>
      </c>
      <c r="I1413" s="74" t="s">
        <v>2829</v>
      </c>
      <c r="J1413" s="74" t="s">
        <v>2832</v>
      </c>
      <c r="K1413" s="74">
        <v>4775598</v>
      </c>
      <c r="L1413" s="74">
        <v>0</v>
      </c>
      <c r="M1413" s="74">
        <v>90694942</v>
      </c>
      <c r="N1413" s="74">
        <v>90694942</v>
      </c>
      <c r="O1413" s="74">
        <v>85919344</v>
      </c>
      <c r="P1413" s="74">
        <v>90694942</v>
      </c>
      <c r="Q1413" s="74">
        <v>85919344</v>
      </c>
      <c r="R1413" s="74">
        <v>90694942</v>
      </c>
      <c r="S1413" s="74">
        <v>85919344</v>
      </c>
    </row>
    <row r="1414" spans="1:19" x14ac:dyDescent="0.35">
      <c r="A1414" s="74" t="s">
        <v>1420</v>
      </c>
      <c r="B1414" s="74">
        <v>229</v>
      </c>
      <c r="C1414" s="74" t="s">
        <v>1791</v>
      </c>
      <c r="D1414" s="74">
        <v>229906</v>
      </c>
      <c r="E1414" s="74" t="s">
        <v>2658</v>
      </c>
      <c r="F1414" s="74">
        <v>41711517</v>
      </c>
      <c r="G1414" s="74">
        <v>45892101</v>
      </c>
      <c r="H1414" s="75">
        <v>45892101</v>
      </c>
      <c r="I1414" s="74" t="s">
        <v>2830</v>
      </c>
      <c r="J1414" s="74" t="s">
        <v>2836</v>
      </c>
      <c r="K1414" s="74">
        <v>1929525</v>
      </c>
      <c r="L1414" s="74">
        <v>0</v>
      </c>
      <c r="M1414" s="74">
        <v>47821626</v>
      </c>
      <c r="N1414" s="74">
        <v>47821626</v>
      </c>
      <c r="O1414" s="74">
        <v>45892101</v>
      </c>
      <c r="P1414" s="74">
        <v>47821626</v>
      </c>
      <c r="Q1414" s="74">
        <v>45892101</v>
      </c>
      <c r="R1414" s="74">
        <v>47821626</v>
      </c>
      <c r="S1414" s="74">
        <v>45892101</v>
      </c>
    </row>
    <row r="1415" spans="1:19" x14ac:dyDescent="0.35">
      <c r="A1415" s="74" t="s">
        <v>1421</v>
      </c>
      <c r="B1415" s="74">
        <v>230</v>
      </c>
      <c r="C1415" s="74" t="s">
        <v>1792</v>
      </c>
      <c r="D1415" s="74">
        <v>32902</v>
      </c>
      <c r="E1415" s="74" t="s">
        <v>2000</v>
      </c>
      <c r="F1415" s="74">
        <v>12810315</v>
      </c>
      <c r="G1415" s="74">
        <v>12810315</v>
      </c>
      <c r="H1415" s="75">
        <v>12810315</v>
      </c>
      <c r="I1415" s="74" t="s">
        <v>2829</v>
      </c>
      <c r="J1415" s="74" t="s">
        <v>2833</v>
      </c>
      <c r="K1415" s="74">
        <v>541530</v>
      </c>
      <c r="L1415" s="74">
        <v>0</v>
      </c>
      <c r="M1415" s="74">
        <v>13351845</v>
      </c>
      <c r="N1415" s="74">
        <v>13351845</v>
      </c>
      <c r="O1415" s="74">
        <v>12810315</v>
      </c>
      <c r="P1415" s="74">
        <v>13351845</v>
      </c>
      <c r="Q1415" s="74">
        <v>12810315</v>
      </c>
      <c r="R1415" s="74">
        <v>13351845</v>
      </c>
      <c r="S1415" s="74">
        <v>12810315</v>
      </c>
    </row>
    <row r="1416" spans="1:19" x14ac:dyDescent="0.35">
      <c r="A1416" s="74" t="s">
        <v>1422</v>
      </c>
      <c r="B1416" s="74">
        <v>230</v>
      </c>
      <c r="C1416" s="74" t="s">
        <v>1792</v>
      </c>
      <c r="D1416" s="74">
        <v>92901</v>
      </c>
      <c r="E1416" s="74" t="s">
        <v>2297</v>
      </c>
      <c r="F1416" s="74">
        <v>130582886</v>
      </c>
      <c r="G1416" s="74">
        <v>136365861</v>
      </c>
      <c r="H1416" s="75">
        <v>130582886</v>
      </c>
      <c r="I1416" s="74" t="s">
        <v>2829</v>
      </c>
      <c r="J1416" s="74" t="s">
        <v>2833</v>
      </c>
      <c r="K1416" s="74">
        <v>8255274</v>
      </c>
      <c r="L1416" s="74">
        <v>9599689</v>
      </c>
      <c r="M1416" s="74">
        <v>138838160</v>
      </c>
      <c r="N1416" s="74">
        <v>129238471</v>
      </c>
      <c r="O1416" s="74">
        <v>120983197</v>
      </c>
      <c r="P1416" s="74">
        <v>138838160</v>
      </c>
      <c r="Q1416" s="74">
        <v>130582886</v>
      </c>
      <c r="R1416" s="74">
        <v>129238471</v>
      </c>
      <c r="S1416" s="74">
        <v>120983197</v>
      </c>
    </row>
    <row r="1417" spans="1:19" x14ac:dyDescent="0.35">
      <c r="A1417" s="74" t="s">
        <v>1423</v>
      </c>
      <c r="B1417" s="74">
        <v>230</v>
      </c>
      <c r="C1417" s="74" t="s">
        <v>1792</v>
      </c>
      <c r="D1417" s="74">
        <v>230901</v>
      </c>
      <c r="E1417" s="74" t="s">
        <v>2652</v>
      </c>
      <c r="F1417" s="74">
        <v>186338263</v>
      </c>
      <c r="G1417" s="74">
        <v>191260954</v>
      </c>
      <c r="H1417" s="75">
        <v>186338263</v>
      </c>
      <c r="I1417" s="74" t="s">
        <v>2829</v>
      </c>
      <c r="J1417" s="74" t="s">
        <v>2833</v>
      </c>
      <c r="K1417" s="74">
        <v>7573672</v>
      </c>
      <c r="L1417" s="74">
        <v>0</v>
      </c>
      <c r="M1417" s="74">
        <v>193911935</v>
      </c>
      <c r="N1417" s="74">
        <v>193911935</v>
      </c>
      <c r="O1417" s="74">
        <v>186338263</v>
      </c>
      <c r="P1417" s="74">
        <v>193911935</v>
      </c>
      <c r="Q1417" s="74">
        <v>186338263</v>
      </c>
      <c r="R1417" s="74">
        <v>193911935</v>
      </c>
      <c r="S1417" s="74">
        <v>186338263</v>
      </c>
    </row>
    <row r="1418" spans="1:19" x14ac:dyDescent="0.35">
      <c r="A1418" s="74" t="s">
        <v>1424</v>
      </c>
      <c r="B1418" s="74">
        <v>230</v>
      </c>
      <c r="C1418" s="74" t="s">
        <v>1792</v>
      </c>
      <c r="D1418" s="74">
        <v>230902</v>
      </c>
      <c r="E1418" s="74" t="s">
        <v>2001</v>
      </c>
      <c r="F1418" s="74">
        <v>855671861</v>
      </c>
      <c r="G1418" s="74">
        <v>889659923</v>
      </c>
      <c r="H1418" s="75">
        <v>855671861</v>
      </c>
      <c r="I1418" s="74" t="s">
        <v>2829</v>
      </c>
      <c r="J1418" s="74" t="s">
        <v>2833</v>
      </c>
      <c r="K1418" s="74">
        <v>36409838</v>
      </c>
      <c r="L1418" s="74">
        <v>0</v>
      </c>
      <c r="M1418" s="74">
        <v>892081699</v>
      </c>
      <c r="N1418" s="74">
        <v>892081699</v>
      </c>
      <c r="O1418" s="74">
        <v>855671861</v>
      </c>
      <c r="P1418" s="74">
        <v>892081699</v>
      </c>
      <c r="Q1418" s="74">
        <v>855671861</v>
      </c>
      <c r="R1418" s="74">
        <v>892081699</v>
      </c>
      <c r="S1418" s="74">
        <v>855671861</v>
      </c>
    </row>
    <row r="1419" spans="1:19" x14ac:dyDescent="0.35">
      <c r="A1419" s="74" t="s">
        <v>1425</v>
      </c>
      <c r="B1419" s="74">
        <v>230</v>
      </c>
      <c r="C1419" s="74" t="s">
        <v>1792</v>
      </c>
      <c r="D1419" s="74">
        <v>230903</v>
      </c>
      <c r="E1419" s="74" t="s">
        <v>2353</v>
      </c>
      <c r="F1419" s="74">
        <v>139076362</v>
      </c>
      <c r="G1419" s="74">
        <v>144384701</v>
      </c>
      <c r="H1419" s="75">
        <v>139076362</v>
      </c>
      <c r="I1419" s="74" t="s">
        <v>2829</v>
      </c>
      <c r="J1419" s="74" t="s">
        <v>2833</v>
      </c>
      <c r="K1419" s="74">
        <v>7518778</v>
      </c>
      <c r="L1419" s="74">
        <v>0</v>
      </c>
      <c r="M1419" s="74">
        <v>146595140</v>
      </c>
      <c r="N1419" s="74">
        <v>146595140</v>
      </c>
      <c r="O1419" s="74">
        <v>139076362</v>
      </c>
      <c r="P1419" s="74">
        <v>146595140</v>
      </c>
      <c r="Q1419" s="74">
        <v>139076362</v>
      </c>
      <c r="R1419" s="74">
        <v>146595140</v>
      </c>
      <c r="S1419" s="74">
        <v>139076362</v>
      </c>
    </row>
    <row r="1420" spans="1:19" x14ac:dyDescent="0.35">
      <c r="A1420" s="74" t="s">
        <v>1426</v>
      </c>
      <c r="B1420" s="74">
        <v>230</v>
      </c>
      <c r="C1420" s="74" t="s">
        <v>1792</v>
      </c>
      <c r="D1420" s="74">
        <v>230904</v>
      </c>
      <c r="E1420" s="74" t="s">
        <v>2764</v>
      </c>
      <c r="F1420" s="74">
        <v>78205913</v>
      </c>
      <c r="G1420" s="74">
        <v>75436211</v>
      </c>
      <c r="H1420" s="75">
        <v>78205913</v>
      </c>
      <c r="I1420" s="74" t="s">
        <v>2829</v>
      </c>
      <c r="J1420" s="74" t="s">
        <v>2833</v>
      </c>
      <c r="K1420" s="74">
        <v>4300255</v>
      </c>
      <c r="L1420" s="74">
        <v>0</v>
      </c>
      <c r="M1420" s="74">
        <v>82506168</v>
      </c>
      <c r="N1420" s="74">
        <v>82506168</v>
      </c>
      <c r="O1420" s="74">
        <v>78205913</v>
      </c>
      <c r="P1420" s="74">
        <v>82506168</v>
      </c>
      <c r="Q1420" s="74">
        <v>78205913</v>
      </c>
      <c r="R1420" s="74">
        <v>82506168</v>
      </c>
      <c r="S1420" s="74">
        <v>78205913</v>
      </c>
    </row>
    <row r="1421" spans="1:19" x14ac:dyDescent="0.35">
      <c r="A1421" s="74" t="s">
        <v>1427</v>
      </c>
      <c r="B1421" s="74">
        <v>230</v>
      </c>
      <c r="C1421" s="74" t="s">
        <v>1792</v>
      </c>
      <c r="D1421" s="74">
        <v>230905</v>
      </c>
      <c r="E1421" s="74" t="s">
        <v>2765</v>
      </c>
      <c r="F1421" s="74">
        <v>141754698</v>
      </c>
      <c r="G1421" s="74">
        <v>149087353</v>
      </c>
      <c r="H1421" s="75">
        <v>141754698</v>
      </c>
      <c r="I1421" s="74" t="s">
        <v>2829</v>
      </c>
      <c r="J1421" s="74" t="s">
        <v>2833</v>
      </c>
      <c r="K1421" s="74">
        <v>6704886</v>
      </c>
      <c r="L1421" s="74">
        <v>0</v>
      </c>
      <c r="M1421" s="74">
        <v>148459584</v>
      </c>
      <c r="N1421" s="74">
        <v>148459584</v>
      </c>
      <c r="O1421" s="74">
        <v>141754698</v>
      </c>
      <c r="P1421" s="74">
        <v>148459584</v>
      </c>
      <c r="Q1421" s="74">
        <v>141754698</v>
      </c>
      <c r="R1421" s="74">
        <v>148459584</v>
      </c>
      <c r="S1421" s="74">
        <v>141754698</v>
      </c>
    </row>
    <row r="1422" spans="1:19" x14ac:dyDescent="0.35">
      <c r="A1422" s="74" t="s">
        <v>1428</v>
      </c>
      <c r="B1422" s="74">
        <v>230</v>
      </c>
      <c r="C1422" s="74" t="s">
        <v>1792</v>
      </c>
      <c r="D1422" s="74">
        <v>230906</v>
      </c>
      <c r="E1422" s="74" t="s">
        <v>2354</v>
      </c>
      <c r="F1422" s="74">
        <v>212739879</v>
      </c>
      <c r="G1422" s="74">
        <v>211800808</v>
      </c>
      <c r="H1422" s="75">
        <v>212739879</v>
      </c>
      <c r="I1422" s="74" t="s">
        <v>2829</v>
      </c>
      <c r="J1422" s="74" t="s">
        <v>2833</v>
      </c>
      <c r="K1422" s="74">
        <v>10942033</v>
      </c>
      <c r="L1422" s="74">
        <v>0</v>
      </c>
      <c r="M1422" s="74">
        <v>223681912</v>
      </c>
      <c r="N1422" s="74">
        <v>223681912</v>
      </c>
      <c r="O1422" s="74">
        <v>212739879</v>
      </c>
      <c r="P1422" s="74">
        <v>223681912</v>
      </c>
      <c r="Q1422" s="74">
        <v>212739879</v>
      </c>
      <c r="R1422" s="74">
        <v>223681912</v>
      </c>
      <c r="S1422" s="74">
        <v>212739879</v>
      </c>
    </row>
    <row r="1423" spans="1:19" x14ac:dyDescent="0.35">
      <c r="A1423" s="74" t="s">
        <v>1429</v>
      </c>
      <c r="B1423" s="74">
        <v>230</v>
      </c>
      <c r="C1423" s="74" t="s">
        <v>1792</v>
      </c>
      <c r="D1423" s="74">
        <v>230908</v>
      </c>
      <c r="E1423" s="74" t="s">
        <v>2766</v>
      </c>
      <c r="F1423" s="74">
        <v>147293836</v>
      </c>
      <c r="G1423" s="74">
        <v>147930474</v>
      </c>
      <c r="H1423" s="75">
        <v>147293836</v>
      </c>
      <c r="I1423" s="74" t="s">
        <v>2829</v>
      </c>
      <c r="J1423" s="74" t="s">
        <v>2833</v>
      </c>
      <c r="K1423" s="74">
        <v>7116940</v>
      </c>
      <c r="L1423" s="74">
        <v>0</v>
      </c>
      <c r="M1423" s="74">
        <v>154410776</v>
      </c>
      <c r="N1423" s="74">
        <v>154410776</v>
      </c>
      <c r="O1423" s="74">
        <v>147293836</v>
      </c>
      <c r="P1423" s="74">
        <v>154410776</v>
      </c>
      <c r="Q1423" s="74">
        <v>147293836</v>
      </c>
      <c r="R1423" s="74">
        <v>154410776</v>
      </c>
      <c r="S1423" s="74">
        <v>147293836</v>
      </c>
    </row>
    <row r="1424" spans="1:19" x14ac:dyDescent="0.35">
      <c r="A1424" s="74" t="s">
        <v>1430</v>
      </c>
      <c r="B1424" s="74">
        <v>231</v>
      </c>
      <c r="C1424" s="74" t="s">
        <v>1793</v>
      </c>
      <c r="D1424" s="74">
        <v>231901</v>
      </c>
      <c r="E1424" s="74" t="s">
        <v>2767</v>
      </c>
      <c r="F1424" s="74">
        <v>742261018</v>
      </c>
      <c r="G1424" s="74">
        <v>756682984</v>
      </c>
      <c r="H1424" s="75">
        <v>742261018</v>
      </c>
      <c r="I1424" s="74" t="s">
        <v>2829</v>
      </c>
      <c r="J1424" s="74" t="s">
        <v>2833</v>
      </c>
      <c r="K1424" s="74">
        <v>4779064</v>
      </c>
      <c r="L1424" s="74">
        <v>3507407</v>
      </c>
      <c r="M1424" s="74">
        <v>747040082</v>
      </c>
      <c r="N1424" s="74">
        <v>743532675</v>
      </c>
      <c r="O1424" s="74">
        <v>738753611</v>
      </c>
      <c r="P1424" s="74">
        <v>869968342</v>
      </c>
      <c r="Q1424" s="74">
        <v>865189278</v>
      </c>
      <c r="R1424" s="74">
        <v>866460935</v>
      </c>
      <c r="S1424" s="74">
        <v>861681871</v>
      </c>
    </row>
    <row r="1425" spans="1:19" x14ac:dyDescent="0.35">
      <c r="A1425" s="74" t="s">
        <v>1431</v>
      </c>
      <c r="B1425" s="74">
        <v>231</v>
      </c>
      <c r="C1425" s="74" t="s">
        <v>1793</v>
      </c>
      <c r="D1425" s="74">
        <v>231902</v>
      </c>
      <c r="E1425" s="74" t="s">
        <v>2768</v>
      </c>
      <c r="F1425" s="74">
        <v>3546539199</v>
      </c>
      <c r="G1425" s="74">
        <v>3555477358</v>
      </c>
      <c r="H1425" s="75">
        <v>3546539199</v>
      </c>
      <c r="I1425" s="74" t="s">
        <v>2829</v>
      </c>
      <c r="J1425" s="74" t="s">
        <v>2833</v>
      </c>
      <c r="K1425" s="74">
        <v>2055551</v>
      </c>
      <c r="L1425" s="74">
        <v>0</v>
      </c>
      <c r="M1425" s="74">
        <v>3548594750</v>
      </c>
      <c r="N1425" s="74">
        <v>3548594750</v>
      </c>
      <c r="O1425" s="74">
        <v>3546539199</v>
      </c>
      <c r="P1425" s="74">
        <v>3707681080</v>
      </c>
      <c r="Q1425" s="74">
        <v>3705625529</v>
      </c>
      <c r="R1425" s="74">
        <v>3707681080</v>
      </c>
      <c r="S1425" s="74">
        <v>3705625529</v>
      </c>
    </row>
    <row r="1426" spans="1:19" x14ac:dyDescent="0.35">
      <c r="A1426" s="74" t="s">
        <v>1432</v>
      </c>
      <c r="B1426" s="74">
        <v>232</v>
      </c>
      <c r="C1426" s="74" t="s">
        <v>1794</v>
      </c>
      <c r="D1426" s="74">
        <v>69902</v>
      </c>
      <c r="E1426" s="74" t="s">
        <v>2178</v>
      </c>
      <c r="F1426" s="74">
        <v>51938941</v>
      </c>
      <c r="G1426" s="74">
        <v>51391910</v>
      </c>
      <c r="H1426" s="75">
        <v>51938941</v>
      </c>
      <c r="I1426" s="74" t="s">
        <v>2829</v>
      </c>
      <c r="J1426" s="74" t="s">
        <v>2833</v>
      </c>
      <c r="K1426" s="74">
        <v>955116</v>
      </c>
      <c r="L1426" s="74">
        <v>0</v>
      </c>
      <c r="M1426" s="74">
        <v>52894057</v>
      </c>
      <c r="N1426" s="74">
        <v>52894057</v>
      </c>
      <c r="O1426" s="74">
        <v>51938941</v>
      </c>
      <c r="P1426" s="74">
        <v>52894057</v>
      </c>
      <c r="Q1426" s="74">
        <v>51938941</v>
      </c>
      <c r="R1426" s="74">
        <v>52894057</v>
      </c>
      <c r="S1426" s="74">
        <v>51938941</v>
      </c>
    </row>
    <row r="1427" spans="1:19" x14ac:dyDescent="0.35">
      <c r="A1427" s="74" t="s">
        <v>1433</v>
      </c>
      <c r="B1427" s="74">
        <v>232</v>
      </c>
      <c r="C1427" s="74" t="s">
        <v>1794</v>
      </c>
      <c r="D1427" s="74">
        <v>193902</v>
      </c>
      <c r="E1427" s="74" t="s">
        <v>2668</v>
      </c>
      <c r="F1427" s="74">
        <v>21521078</v>
      </c>
      <c r="G1427" s="74">
        <v>21521078</v>
      </c>
      <c r="H1427" s="75">
        <v>21521078</v>
      </c>
      <c r="I1427" s="74" t="s">
        <v>2829</v>
      </c>
      <c r="J1427" s="74" t="s">
        <v>2833</v>
      </c>
      <c r="K1427" s="74">
        <v>281622</v>
      </c>
      <c r="L1427" s="74">
        <v>0</v>
      </c>
      <c r="M1427" s="74">
        <v>21802700</v>
      </c>
      <c r="N1427" s="74">
        <v>21802700</v>
      </c>
      <c r="O1427" s="74">
        <v>21521078</v>
      </c>
      <c r="P1427" s="74">
        <v>21802700</v>
      </c>
      <c r="Q1427" s="74">
        <v>21521078</v>
      </c>
      <c r="R1427" s="74">
        <v>21802700</v>
      </c>
      <c r="S1427" s="74">
        <v>21521078</v>
      </c>
    </row>
    <row r="1428" spans="1:19" x14ac:dyDescent="0.35">
      <c r="A1428" s="74" t="s">
        <v>1434</v>
      </c>
      <c r="B1428" s="74">
        <v>232</v>
      </c>
      <c r="C1428" s="74" t="s">
        <v>1794</v>
      </c>
      <c r="D1428" s="74">
        <v>232901</v>
      </c>
      <c r="E1428" s="74" t="s">
        <v>2769</v>
      </c>
      <c r="F1428" s="74">
        <v>83638321</v>
      </c>
      <c r="G1428" s="74">
        <v>87220574</v>
      </c>
      <c r="H1428" s="75">
        <v>87220574</v>
      </c>
      <c r="I1428" s="74" t="s">
        <v>2830</v>
      </c>
      <c r="J1428" s="74" t="s">
        <v>2836</v>
      </c>
      <c r="K1428" s="74">
        <v>1543507</v>
      </c>
      <c r="L1428" s="74">
        <v>0</v>
      </c>
      <c r="M1428" s="74">
        <v>88764081</v>
      </c>
      <c r="N1428" s="74">
        <v>88764081</v>
      </c>
      <c r="O1428" s="74">
        <v>87220574</v>
      </c>
      <c r="P1428" s="74">
        <v>123250381</v>
      </c>
      <c r="Q1428" s="74">
        <v>121706874</v>
      </c>
      <c r="R1428" s="74">
        <v>123250381</v>
      </c>
      <c r="S1428" s="74">
        <v>121706874</v>
      </c>
    </row>
    <row r="1429" spans="1:19" x14ac:dyDescent="0.35">
      <c r="A1429" s="74" t="s">
        <v>1435</v>
      </c>
      <c r="B1429" s="74">
        <v>232</v>
      </c>
      <c r="C1429" s="74" t="s">
        <v>1794</v>
      </c>
      <c r="D1429" s="74">
        <v>232902</v>
      </c>
      <c r="E1429" s="74" t="s">
        <v>2770</v>
      </c>
      <c r="F1429" s="74">
        <v>338704132</v>
      </c>
      <c r="G1429" s="74">
        <v>368775159</v>
      </c>
      <c r="H1429" s="75">
        <v>368775159</v>
      </c>
      <c r="I1429" s="74" t="s">
        <v>2830</v>
      </c>
      <c r="J1429" s="74" t="s">
        <v>2836</v>
      </c>
      <c r="K1429" s="74">
        <v>5287425</v>
      </c>
      <c r="L1429" s="74">
        <v>0</v>
      </c>
      <c r="M1429" s="74">
        <v>374131269</v>
      </c>
      <c r="N1429" s="74">
        <v>374131269</v>
      </c>
      <c r="O1429" s="74">
        <v>368775159</v>
      </c>
      <c r="P1429" s="74">
        <v>374131269</v>
      </c>
      <c r="Q1429" s="74">
        <v>368775159</v>
      </c>
      <c r="R1429" s="74">
        <v>374131269</v>
      </c>
      <c r="S1429" s="74">
        <v>368775159</v>
      </c>
    </row>
    <row r="1430" spans="1:19" x14ac:dyDescent="0.35">
      <c r="A1430" s="74" t="s">
        <v>1436</v>
      </c>
      <c r="B1430" s="74">
        <v>232</v>
      </c>
      <c r="C1430" s="74" t="s">
        <v>1794</v>
      </c>
      <c r="D1430" s="74">
        <v>232903</v>
      </c>
      <c r="E1430" s="74" t="s">
        <v>2669</v>
      </c>
      <c r="F1430" s="74">
        <v>1076691047</v>
      </c>
      <c r="G1430" s="74">
        <v>1099460744</v>
      </c>
      <c r="H1430" s="75">
        <v>1076691047</v>
      </c>
      <c r="I1430" s="74" t="s">
        <v>2829</v>
      </c>
      <c r="J1430" s="74" t="s">
        <v>2833</v>
      </c>
      <c r="K1430" s="74">
        <v>38271685</v>
      </c>
      <c r="L1430" s="74">
        <v>0</v>
      </c>
      <c r="M1430" s="74">
        <v>1114962732</v>
      </c>
      <c r="N1430" s="74">
        <v>1114962732</v>
      </c>
      <c r="O1430" s="74">
        <v>1076691047</v>
      </c>
      <c r="P1430" s="74">
        <v>1210476432</v>
      </c>
      <c r="Q1430" s="74">
        <v>1172204747</v>
      </c>
      <c r="R1430" s="74">
        <v>1210476432</v>
      </c>
      <c r="S1430" s="74">
        <v>1172204747</v>
      </c>
    </row>
    <row r="1431" spans="1:19" x14ac:dyDescent="0.35">
      <c r="A1431" s="74" t="s">
        <v>1437</v>
      </c>
      <c r="B1431" s="74">
        <v>232</v>
      </c>
      <c r="C1431" s="74" t="s">
        <v>1794</v>
      </c>
      <c r="D1431" s="74">
        <v>232904</v>
      </c>
      <c r="E1431" s="74" t="s">
        <v>1869</v>
      </c>
      <c r="F1431" s="74">
        <v>81049436</v>
      </c>
      <c r="G1431" s="74">
        <v>76919018</v>
      </c>
      <c r="H1431" s="75">
        <v>81049436</v>
      </c>
      <c r="I1431" s="74" t="s">
        <v>2829</v>
      </c>
      <c r="J1431" s="74" t="s">
        <v>2833</v>
      </c>
      <c r="K1431" s="74">
        <v>1854183</v>
      </c>
      <c r="L1431" s="74">
        <v>0</v>
      </c>
      <c r="M1431" s="74">
        <v>82903619</v>
      </c>
      <c r="N1431" s="74">
        <v>82903619</v>
      </c>
      <c r="O1431" s="74">
        <v>81049436</v>
      </c>
      <c r="P1431" s="74">
        <v>82903619</v>
      </c>
      <c r="Q1431" s="74">
        <v>81049436</v>
      </c>
      <c r="R1431" s="74">
        <v>82903619</v>
      </c>
      <c r="S1431" s="74">
        <v>81049436</v>
      </c>
    </row>
    <row r="1432" spans="1:19" x14ac:dyDescent="0.35">
      <c r="A1432" s="74" t="s">
        <v>1438</v>
      </c>
      <c r="B1432" s="74">
        <v>233</v>
      </c>
      <c r="C1432" s="74" t="s">
        <v>1795</v>
      </c>
      <c r="D1432" s="74">
        <v>69901</v>
      </c>
      <c r="E1432" s="74" t="s">
        <v>2177</v>
      </c>
      <c r="F1432" s="74">
        <v>1272950</v>
      </c>
      <c r="G1432" s="74">
        <v>1272950</v>
      </c>
      <c r="H1432" s="75">
        <v>1272950</v>
      </c>
      <c r="I1432" s="74" t="s">
        <v>2829</v>
      </c>
      <c r="J1432" s="74" t="s">
        <v>2832</v>
      </c>
      <c r="K1432" s="74">
        <v>0</v>
      </c>
      <c r="L1432" s="74">
        <v>0</v>
      </c>
      <c r="M1432" s="74">
        <v>1272950</v>
      </c>
      <c r="N1432" s="74">
        <v>1272950</v>
      </c>
      <c r="O1432" s="74">
        <v>1272950</v>
      </c>
      <c r="P1432" s="74">
        <v>1272950</v>
      </c>
      <c r="Q1432" s="74">
        <v>1272950</v>
      </c>
      <c r="R1432" s="74">
        <v>1272950</v>
      </c>
      <c r="S1432" s="74">
        <v>1272950</v>
      </c>
    </row>
    <row r="1433" spans="1:19" x14ac:dyDescent="0.35">
      <c r="A1433" s="74" t="s">
        <v>1439</v>
      </c>
      <c r="B1433" s="74">
        <v>233</v>
      </c>
      <c r="C1433" s="74" t="s">
        <v>1795</v>
      </c>
      <c r="D1433" s="74">
        <v>233901</v>
      </c>
      <c r="E1433" s="74" t="s">
        <v>2771</v>
      </c>
      <c r="F1433" s="74">
        <v>1954950064</v>
      </c>
      <c r="G1433" s="74">
        <v>1954950064</v>
      </c>
      <c r="H1433" s="75">
        <v>1954950064</v>
      </c>
      <c r="I1433" s="74" t="s">
        <v>2829</v>
      </c>
      <c r="J1433" s="74" t="s">
        <v>2832</v>
      </c>
      <c r="K1433" s="74">
        <v>84557594</v>
      </c>
      <c r="L1433" s="74">
        <v>93133108</v>
      </c>
      <c r="M1433" s="74">
        <v>2039507658</v>
      </c>
      <c r="N1433" s="74">
        <v>1946374550</v>
      </c>
      <c r="O1433" s="74">
        <v>1861816956</v>
      </c>
      <c r="P1433" s="74">
        <v>2039507658</v>
      </c>
      <c r="Q1433" s="74">
        <v>1954950064</v>
      </c>
      <c r="R1433" s="74">
        <v>1946374550</v>
      </c>
      <c r="S1433" s="74">
        <v>1861816956</v>
      </c>
    </row>
    <row r="1434" spans="1:19" x14ac:dyDescent="0.35">
      <c r="A1434" s="74" t="s">
        <v>1440</v>
      </c>
      <c r="B1434" s="74">
        <v>233</v>
      </c>
      <c r="C1434" s="74" t="s">
        <v>1795</v>
      </c>
      <c r="D1434" s="74">
        <v>233903</v>
      </c>
      <c r="E1434" s="74" t="s">
        <v>2772</v>
      </c>
      <c r="F1434" s="74">
        <v>213233650</v>
      </c>
      <c r="G1434" s="74">
        <v>213233650</v>
      </c>
      <c r="H1434" s="75">
        <v>213233650</v>
      </c>
      <c r="I1434" s="74" t="s">
        <v>2829</v>
      </c>
      <c r="J1434" s="74" t="s">
        <v>2832</v>
      </c>
      <c r="K1434" s="74">
        <v>1316494</v>
      </c>
      <c r="L1434" s="74">
        <v>361147</v>
      </c>
      <c r="M1434" s="74">
        <v>214550144</v>
      </c>
      <c r="N1434" s="74">
        <v>214188997</v>
      </c>
      <c r="O1434" s="74">
        <v>212872503</v>
      </c>
      <c r="P1434" s="74">
        <v>214550144</v>
      </c>
      <c r="Q1434" s="74">
        <v>213233650</v>
      </c>
      <c r="R1434" s="74">
        <v>214188997</v>
      </c>
      <c r="S1434" s="74">
        <v>212872503</v>
      </c>
    </row>
    <row r="1435" spans="1:19" x14ac:dyDescent="0.35">
      <c r="A1435" s="74" t="s">
        <v>1441</v>
      </c>
      <c r="B1435" s="74">
        <v>234</v>
      </c>
      <c r="C1435" s="74" t="s">
        <v>1796</v>
      </c>
      <c r="D1435" s="74">
        <v>107901</v>
      </c>
      <c r="E1435" s="74" t="s">
        <v>1826</v>
      </c>
      <c r="F1435" s="74">
        <v>36511106</v>
      </c>
      <c r="G1435" s="74">
        <v>36511106</v>
      </c>
      <c r="H1435" s="75">
        <v>36511106</v>
      </c>
      <c r="I1435" s="74" t="s">
        <v>2829</v>
      </c>
      <c r="J1435" s="74" t="s">
        <v>2832</v>
      </c>
      <c r="K1435" s="74">
        <v>1568132</v>
      </c>
      <c r="L1435" s="74">
        <v>0</v>
      </c>
      <c r="M1435" s="74">
        <v>38079238</v>
      </c>
      <c r="N1435" s="74">
        <v>38079238</v>
      </c>
      <c r="O1435" s="74">
        <v>36511106</v>
      </c>
      <c r="P1435" s="74">
        <v>38079238</v>
      </c>
      <c r="Q1435" s="74">
        <v>36511106</v>
      </c>
      <c r="R1435" s="74">
        <v>38079238</v>
      </c>
      <c r="S1435" s="74">
        <v>36511106</v>
      </c>
    </row>
    <row r="1436" spans="1:19" x14ac:dyDescent="0.35">
      <c r="A1436" s="74" t="s">
        <v>1442</v>
      </c>
      <c r="B1436" s="74">
        <v>234</v>
      </c>
      <c r="C1436" s="74" t="s">
        <v>1796</v>
      </c>
      <c r="D1436" s="74">
        <v>107902</v>
      </c>
      <c r="E1436" s="74" t="s">
        <v>2366</v>
      </c>
      <c r="F1436" s="74">
        <v>10568062</v>
      </c>
      <c r="G1436" s="74">
        <v>10568062</v>
      </c>
      <c r="H1436" s="75">
        <v>10568062</v>
      </c>
      <c r="I1436" s="74" t="s">
        <v>2829</v>
      </c>
      <c r="J1436" s="74" t="s">
        <v>2832</v>
      </c>
      <c r="K1436" s="74">
        <v>568370</v>
      </c>
      <c r="L1436" s="74">
        <v>557784</v>
      </c>
      <c r="M1436" s="74">
        <v>11136432</v>
      </c>
      <c r="N1436" s="74">
        <v>10578648</v>
      </c>
      <c r="O1436" s="74">
        <v>10010278</v>
      </c>
      <c r="P1436" s="74">
        <v>11136432</v>
      </c>
      <c r="Q1436" s="74">
        <v>10568062</v>
      </c>
      <c r="R1436" s="74">
        <v>10578648</v>
      </c>
      <c r="S1436" s="74">
        <v>10010278</v>
      </c>
    </row>
    <row r="1437" spans="1:19" x14ac:dyDescent="0.35">
      <c r="A1437" s="74" t="s">
        <v>1443</v>
      </c>
      <c r="B1437" s="74">
        <v>234</v>
      </c>
      <c r="C1437" s="74" t="s">
        <v>1796</v>
      </c>
      <c r="D1437" s="74">
        <v>107905</v>
      </c>
      <c r="E1437" s="74" t="s">
        <v>2368</v>
      </c>
      <c r="F1437" s="74">
        <v>3429352</v>
      </c>
      <c r="G1437" s="74">
        <v>3429352</v>
      </c>
      <c r="H1437" s="75">
        <v>3429352</v>
      </c>
      <c r="I1437" s="74" t="s">
        <v>2829</v>
      </c>
      <c r="J1437" s="74" t="s">
        <v>2832</v>
      </c>
      <c r="K1437" s="74">
        <v>146920</v>
      </c>
      <c r="L1437" s="74">
        <v>221708</v>
      </c>
      <c r="M1437" s="74">
        <v>3576272</v>
      </c>
      <c r="N1437" s="74">
        <v>3354564</v>
      </c>
      <c r="O1437" s="74">
        <v>3207644</v>
      </c>
      <c r="P1437" s="74">
        <v>3576272</v>
      </c>
      <c r="Q1437" s="74">
        <v>3429352</v>
      </c>
      <c r="R1437" s="74">
        <v>3354564</v>
      </c>
      <c r="S1437" s="74">
        <v>3207644</v>
      </c>
    </row>
    <row r="1438" spans="1:19" x14ac:dyDescent="0.35">
      <c r="A1438" s="74" t="s">
        <v>1444</v>
      </c>
      <c r="B1438" s="74">
        <v>234</v>
      </c>
      <c r="C1438" s="74" t="s">
        <v>1796</v>
      </c>
      <c r="D1438" s="74">
        <v>129905</v>
      </c>
      <c r="E1438" s="74" t="s">
        <v>2373</v>
      </c>
      <c r="F1438" s="74">
        <v>86797476</v>
      </c>
      <c r="G1438" s="74">
        <v>86797476</v>
      </c>
      <c r="H1438" s="75">
        <v>86797476</v>
      </c>
      <c r="I1438" s="74" t="s">
        <v>2829</v>
      </c>
      <c r="J1438" s="74" t="s">
        <v>2832</v>
      </c>
      <c r="K1438" s="74">
        <v>4530068</v>
      </c>
      <c r="L1438" s="74">
        <v>0</v>
      </c>
      <c r="M1438" s="74">
        <v>91327544</v>
      </c>
      <c r="N1438" s="74">
        <v>91327544</v>
      </c>
      <c r="O1438" s="74">
        <v>86797476</v>
      </c>
      <c r="P1438" s="74">
        <v>91327544</v>
      </c>
      <c r="Q1438" s="74">
        <v>86797476</v>
      </c>
      <c r="R1438" s="74">
        <v>91327544</v>
      </c>
      <c r="S1438" s="74">
        <v>86797476</v>
      </c>
    </row>
    <row r="1439" spans="1:19" x14ac:dyDescent="0.35">
      <c r="A1439" s="74" t="s">
        <v>1445</v>
      </c>
      <c r="B1439" s="74">
        <v>234</v>
      </c>
      <c r="C1439" s="74" t="s">
        <v>1796</v>
      </c>
      <c r="D1439" s="74">
        <v>212903</v>
      </c>
      <c r="E1439" s="74" t="s">
        <v>2712</v>
      </c>
      <c r="F1439" s="74">
        <v>5909045</v>
      </c>
      <c r="G1439" s="74">
        <v>5909045</v>
      </c>
      <c r="H1439" s="75">
        <v>5909045</v>
      </c>
      <c r="I1439" s="74" t="s">
        <v>2829</v>
      </c>
      <c r="J1439" s="74" t="s">
        <v>2832</v>
      </c>
      <c r="K1439" s="74">
        <v>256930</v>
      </c>
      <c r="L1439" s="74">
        <v>0</v>
      </c>
      <c r="M1439" s="74">
        <v>6165975</v>
      </c>
      <c r="N1439" s="74">
        <v>6165975</v>
      </c>
      <c r="O1439" s="74">
        <v>5909045</v>
      </c>
      <c r="P1439" s="74">
        <v>6165975</v>
      </c>
      <c r="Q1439" s="74">
        <v>5909045</v>
      </c>
      <c r="R1439" s="74">
        <v>6165975</v>
      </c>
      <c r="S1439" s="74">
        <v>5909045</v>
      </c>
    </row>
    <row r="1440" spans="1:19" x14ac:dyDescent="0.35">
      <c r="A1440" s="74" t="s">
        <v>1446</v>
      </c>
      <c r="B1440" s="74">
        <v>234</v>
      </c>
      <c r="C1440" s="74" t="s">
        <v>1796</v>
      </c>
      <c r="D1440" s="74">
        <v>234902</v>
      </c>
      <c r="E1440" s="74" t="s">
        <v>2773</v>
      </c>
      <c r="F1440" s="74">
        <v>722462431</v>
      </c>
      <c r="G1440" s="74">
        <v>722462431</v>
      </c>
      <c r="H1440" s="75">
        <v>722462431</v>
      </c>
      <c r="I1440" s="74" t="s">
        <v>2829</v>
      </c>
      <c r="J1440" s="74" t="s">
        <v>2832</v>
      </c>
      <c r="K1440" s="74">
        <v>27284274</v>
      </c>
      <c r="L1440" s="74">
        <v>0</v>
      </c>
      <c r="M1440" s="74">
        <v>750049639</v>
      </c>
      <c r="N1440" s="74">
        <v>750049639</v>
      </c>
      <c r="O1440" s="74">
        <v>722462431</v>
      </c>
      <c r="P1440" s="74">
        <v>750049639</v>
      </c>
      <c r="Q1440" s="74">
        <v>722462431</v>
      </c>
      <c r="R1440" s="74">
        <v>750049639</v>
      </c>
      <c r="S1440" s="74">
        <v>722462431</v>
      </c>
    </row>
    <row r="1441" spans="1:19" x14ac:dyDescent="0.35">
      <c r="A1441" s="74" t="s">
        <v>1447</v>
      </c>
      <c r="B1441" s="74">
        <v>234</v>
      </c>
      <c r="C1441" s="74" t="s">
        <v>1796</v>
      </c>
      <c r="D1441" s="74">
        <v>234903</v>
      </c>
      <c r="E1441" s="74" t="s">
        <v>1901</v>
      </c>
      <c r="F1441" s="74">
        <v>239082084</v>
      </c>
      <c r="G1441" s="74">
        <v>239082084</v>
      </c>
      <c r="H1441" s="75">
        <v>239082084</v>
      </c>
      <c r="I1441" s="74" t="s">
        <v>2829</v>
      </c>
      <c r="J1441" s="74" t="s">
        <v>2832</v>
      </c>
      <c r="K1441" s="74">
        <v>11294959</v>
      </c>
      <c r="L1441" s="74">
        <v>0</v>
      </c>
      <c r="M1441" s="74">
        <v>250377043</v>
      </c>
      <c r="N1441" s="74">
        <v>250377043</v>
      </c>
      <c r="O1441" s="74">
        <v>239082084</v>
      </c>
      <c r="P1441" s="74">
        <v>250377043</v>
      </c>
      <c r="Q1441" s="74">
        <v>239082084</v>
      </c>
      <c r="R1441" s="74">
        <v>250377043</v>
      </c>
      <c r="S1441" s="74">
        <v>239082084</v>
      </c>
    </row>
    <row r="1442" spans="1:19" x14ac:dyDescent="0.35">
      <c r="A1442" s="74" t="s">
        <v>1448</v>
      </c>
      <c r="B1442" s="74">
        <v>234</v>
      </c>
      <c r="C1442" s="74" t="s">
        <v>1796</v>
      </c>
      <c r="D1442" s="74">
        <v>234904</v>
      </c>
      <c r="E1442" s="74" t="s">
        <v>2774</v>
      </c>
      <c r="F1442" s="74">
        <v>265489144</v>
      </c>
      <c r="G1442" s="74">
        <v>265489144</v>
      </c>
      <c r="H1442" s="75">
        <v>265489144</v>
      </c>
      <c r="I1442" s="74" t="s">
        <v>2829</v>
      </c>
      <c r="J1442" s="74" t="s">
        <v>2832</v>
      </c>
      <c r="K1442" s="74">
        <v>13453595</v>
      </c>
      <c r="L1442" s="74">
        <v>15657058</v>
      </c>
      <c r="M1442" s="74">
        <v>278942739</v>
      </c>
      <c r="N1442" s="74">
        <v>263285681</v>
      </c>
      <c r="O1442" s="74">
        <v>249832086</v>
      </c>
      <c r="P1442" s="74">
        <v>278942739</v>
      </c>
      <c r="Q1442" s="74">
        <v>265489144</v>
      </c>
      <c r="R1442" s="74">
        <v>263285681</v>
      </c>
      <c r="S1442" s="74">
        <v>249832086</v>
      </c>
    </row>
    <row r="1443" spans="1:19" x14ac:dyDescent="0.35">
      <c r="A1443" s="74" t="s">
        <v>1449</v>
      </c>
      <c r="B1443" s="74">
        <v>234</v>
      </c>
      <c r="C1443" s="74" t="s">
        <v>1796</v>
      </c>
      <c r="D1443" s="74">
        <v>234905</v>
      </c>
      <c r="E1443" s="74" t="s">
        <v>2775</v>
      </c>
      <c r="F1443" s="74">
        <v>109772840</v>
      </c>
      <c r="G1443" s="74">
        <v>109772840</v>
      </c>
      <c r="H1443" s="75">
        <v>109772840</v>
      </c>
      <c r="I1443" s="74" t="s">
        <v>2829</v>
      </c>
      <c r="J1443" s="74" t="s">
        <v>2832</v>
      </c>
      <c r="K1443" s="74">
        <v>4420506</v>
      </c>
      <c r="L1443" s="74">
        <v>0</v>
      </c>
      <c r="M1443" s="74">
        <v>114193346</v>
      </c>
      <c r="N1443" s="74">
        <v>114193346</v>
      </c>
      <c r="O1443" s="74">
        <v>109772840</v>
      </c>
      <c r="P1443" s="74">
        <v>114193346</v>
      </c>
      <c r="Q1443" s="74">
        <v>109772840</v>
      </c>
      <c r="R1443" s="74">
        <v>114193346</v>
      </c>
      <c r="S1443" s="74">
        <v>109772840</v>
      </c>
    </row>
    <row r="1444" spans="1:19" x14ac:dyDescent="0.35">
      <c r="A1444" s="74" t="s">
        <v>1450</v>
      </c>
      <c r="B1444" s="74">
        <v>234</v>
      </c>
      <c r="C1444" s="74" t="s">
        <v>1796</v>
      </c>
      <c r="D1444" s="74">
        <v>234906</v>
      </c>
      <c r="E1444" s="74" t="s">
        <v>2374</v>
      </c>
      <c r="F1444" s="74">
        <v>541325181</v>
      </c>
      <c r="G1444" s="74">
        <v>541327061</v>
      </c>
      <c r="H1444" s="75">
        <v>541325181</v>
      </c>
      <c r="I1444" s="74" t="s">
        <v>2829</v>
      </c>
      <c r="J1444" s="74" t="s">
        <v>2832</v>
      </c>
      <c r="K1444" s="74">
        <v>26730486</v>
      </c>
      <c r="L1444" s="74">
        <v>36827418</v>
      </c>
      <c r="M1444" s="74">
        <v>568163866</v>
      </c>
      <c r="N1444" s="74">
        <v>530898999</v>
      </c>
      <c r="O1444" s="74">
        <v>504060314</v>
      </c>
      <c r="P1444" s="74">
        <v>568163866</v>
      </c>
      <c r="Q1444" s="74">
        <v>541325181</v>
      </c>
      <c r="R1444" s="74">
        <v>530898999</v>
      </c>
      <c r="S1444" s="74">
        <v>504060314</v>
      </c>
    </row>
    <row r="1445" spans="1:19" x14ac:dyDescent="0.35">
      <c r="A1445" s="74" t="s">
        <v>1451</v>
      </c>
      <c r="B1445" s="74">
        <v>234</v>
      </c>
      <c r="C1445" s="74" t="s">
        <v>1796</v>
      </c>
      <c r="D1445" s="74">
        <v>234907</v>
      </c>
      <c r="E1445" s="74" t="s">
        <v>2494</v>
      </c>
      <c r="F1445" s="74">
        <v>499845087</v>
      </c>
      <c r="G1445" s="74">
        <v>499845207</v>
      </c>
      <c r="H1445" s="75">
        <v>499845087</v>
      </c>
      <c r="I1445" s="74" t="s">
        <v>2829</v>
      </c>
      <c r="J1445" s="74" t="s">
        <v>2832</v>
      </c>
      <c r="K1445" s="74">
        <v>20392609</v>
      </c>
      <c r="L1445" s="74">
        <v>0</v>
      </c>
      <c r="M1445" s="74">
        <v>520322657</v>
      </c>
      <c r="N1445" s="74">
        <v>520322657</v>
      </c>
      <c r="O1445" s="74">
        <v>499845087</v>
      </c>
      <c r="P1445" s="74">
        <v>520322657</v>
      </c>
      <c r="Q1445" s="74">
        <v>499845087</v>
      </c>
      <c r="R1445" s="74">
        <v>520322657</v>
      </c>
      <c r="S1445" s="74">
        <v>499845087</v>
      </c>
    </row>
    <row r="1446" spans="1:19" x14ac:dyDescent="0.35">
      <c r="A1446" s="74" t="s">
        <v>1452</v>
      </c>
      <c r="B1446" s="74">
        <v>234</v>
      </c>
      <c r="C1446" s="74" t="s">
        <v>1796</v>
      </c>
      <c r="D1446" s="74">
        <v>234909</v>
      </c>
      <c r="E1446" s="74" t="s">
        <v>2776</v>
      </c>
      <c r="F1446" s="74">
        <v>51323449</v>
      </c>
      <c r="G1446" s="74">
        <v>51323449</v>
      </c>
      <c r="H1446" s="75">
        <v>51323449</v>
      </c>
      <c r="I1446" s="74" t="s">
        <v>2829</v>
      </c>
      <c r="J1446" s="74" t="s">
        <v>2832</v>
      </c>
      <c r="K1446" s="74">
        <v>3497704</v>
      </c>
      <c r="L1446" s="74">
        <v>3883648</v>
      </c>
      <c r="M1446" s="74">
        <v>54821153</v>
      </c>
      <c r="N1446" s="74">
        <v>50937505</v>
      </c>
      <c r="O1446" s="74">
        <v>47439801</v>
      </c>
      <c r="P1446" s="74">
        <v>54821153</v>
      </c>
      <c r="Q1446" s="74">
        <v>51323449</v>
      </c>
      <c r="R1446" s="74">
        <v>50937505</v>
      </c>
      <c r="S1446" s="74">
        <v>47439801</v>
      </c>
    </row>
    <row r="1447" spans="1:19" x14ac:dyDescent="0.35">
      <c r="A1447" s="74" t="s">
        <v>1453</v>
      </c>
      <c r="B1447" s="74">
        <v>235</v>
      </c>
      <c r="C1447" s="74" t="s">
        <v>1797</v>
      </c>
      <c r="D1447" s="74">
        <v>62906</v>
      </c>
      <c r="E1447" s="74" t="s">
        <v>2164</v>
      </c>
      <c r="F1447" s="74">
        <v>17105151</v>
      </c>
      <c r="G1447" s="74">
        <v>17205079</v>
      </c>
      <c r="H1447" s="75">
        <v>17105151</v>
      </c>
      <c r="I1447" s="74" t="s">
        <v>2829</v>
      </c>
      <c r="J1447" s="74" t="s">
        <v>2833</v>
      </c>
      <c r="K1447" s="74">
        <v>623280</v>
      </c>
      <c r="L1447" s="74">
        <v>0</v>
      </c>
      <c r="M1447" s="74">
        <v>17728431</v>
      </c>
      <c r="N1447" s="74">
        <v>17728431</v>
      </c>
      <c r="O1447" s="74">
        <v>17105151</v>
      </c>
      <c r="P1447" s="74">
        <v>17728431</v>
      </c>
      <c r="Q1447" s="74">
        <v>17105151</v>
      </c>
      <c r="R1447" s="74">
        <v>17728431</v>
      </c>
      <c r="S1447" s="74">
        <v>17105151</v>
      </c>
    </row>
    <row r="1448" spans="1:19" x14ac:dyDescent="0.35">
      <c r="A1448" s="74" t="s">
        <v>1454</v>
      </c>
      <c r="B1448" s="74">
        <v>235</v>
      </c>
      <c r="C1448" s="74" t="s">
        <v>1797</v>
      </c>
      <c r="D1448" s="74">
        <v>120905</v>
      </c>
      <c r="E1448" s="74" t="s">
        <v>2451</v>
      </c>
      <c r="F1448" s="74">
        <v>146706577</v>
      </c>
      <c r="G1448" s="74">
        <v>151707738</v>
      </c>
      <c r="H1448" s="75">
        <v>146706577</v>
      </c>
      <c r="I1448" s="74" t="s">
        <v>2829</v>
      </c>
      <c r="J1448" s="74" t="s">
        <v>2833</v>
      </c>
      <c r="K1448" s="74">
        <v>5229589</v>
      </c>
      <c r="L1448" s="74">
        <v>10905573</v>
      </c>
      <c r="M1448" s="74">
        <v>151936166</v>
      </c>
      <c r="N1448" s="74">
        <v>141030593</v>
      </c>
      <c r="O1448" s="74">
        <v>135801004</v>
      </c>
      <c r="P1448" s="74">
        <v>151936166</v>
      </c>
      <c r="Q1448" s="74">
        <v>146706577</v>
      </c>
      <c r="R1448" s="74">
        <v>141030593</v>
      </c>
      <c r="S1448" s="74">
        <v>135801004</v>
      </c>
    </row>
    <row r="1449" spans="1:19" x14ac:dyDescent="0.35">
      <c r="A1449" s="74" t="s">
        <v>1455</v>
      </c>
      <c r="B1449" s="74">
        <v>235</v>
      </c>
      <c r="C1449" s="74" t="s">
        <v>1797</v>
      </c>
      <c r="D1449" s="74">
        <v>196903</v>
      </c>
      <c r="E1449" s="74" t="s">
        <v>1881</v>
      </c>
      <c r="F1449" s="74">
        <v>26057322</v>
      </c>
      <c r="G1449" s="74">
        <v>26057322</v>
      </c>
      <c r="H1449" s="75">
        <v>26057322</v>
      </c>
      <c r="I1449" s="74" t="s">
        <v>2829</v>
      </c>
      <c r="J1449" s="74" t="s">
        <v>2833</v>
      </c>
      <c r="K1449" s="74">
        <v>30789</v>
      </c>
      <c r="L1449" s="74">
        <v>0</v>
      </c>
      <c r="M1449" s="74">
        <v>26088111</v>
      </c>
      <c r="N1449" s="74">
        <v>26088111</v>
      </c>
      <c r="O1449" s="74">
        <v>26057322</v>
      </c>
      <c r="P1449" s="74">
        <v>26088111</v>
      </c>
      <c r="Q1449" s="74">
        <v>26057322</v>
      </c>
      <c r="R1449" s="74">
        <v>26088111</v>
      </c>
      <c r="S1449" s="74">
        <v>26057322</v>
      </c>
    </row>
    <row r="1450" spans="1:19" x14ac:dyDescent="0.35">
      <c r="A1450" s="74" t="s">
        <v>1456</v>
      </c>
      <c r="B1450" s="74">
        <v>235</v>
      </c>
      <c r="C1450" s="74" t="s">
        <v>1797</v>
      </c>
      <c r="D1450" s="74">
        <v>235901</v>
      </c>
      <c r="E1450" s="74" t="s">
        <v>2777</v>
      </c>
      <c r="F1450" s="74">
        <v>179206624</v>
      </c>
      <c r="G1450" s="74">
        <v>188000749</v>
      </c>
      <c r="H1450" s="75">
        <v>179206624</v>
      </c>
      <c r="I1450" s="74" t="s">
        <v>2829</v>
      </c>
      <c r="J1450" s="74" t="s">
        <v>2833</v>
      </c>
      <c r="K1450" s="74">
        <v>5286830</v>
      </c>
      <c r="L1450" s="74">
        <v>0</v>
      </c>
      <c r="M1450" s="74">
        <v>184493454</v>
      </c>
      <c r="N1450" s="74">
        <v>184493454</v>
      </c>
      <c r="O1450" s="74">
        <v>179206624</v>
      </c>
      <c r="P1450" s="74">
        <v>184493454</v>
      </c>
      <c r="Q1450" s="74">
        <v>179206624</v>
      </c>
      <c r="R1450" s="74">
        <v>184493454</v>
      </c>
      <c r="S1450" s="74">
        <v>179206624</v>
      </c>
    </row>
    <row r="1451" spans="1:19" x14ac:dyDescent="0.35">
      <c r="A1451" s="74" t="s">
        <v>1457</v>
      </c>
      <c r="B1451" s="74">
        <v>235</v>
      </c>
      <c r="C1451" s="74" t="s">
        <v>1797</v>
      </c>
      <c r="D1451" s="74">
        <v>235902</v>
      </c>
      <c r="E1451" s="74" t="s">
        <v>2778</v>
      </c>
      <c r="F1451" s="74">
        <v>5566716851</v>
      </c>
      <c r="G1451" s="74">
        <v>5696788274</v>
      </c>
      <c r="H1451" s="75">
        <v>5566716851</v>
      </c>
      <c r="I1451" s="74" t="s">
        <v>2829</v>
      </c>
      <c r="J1451" s="74" t="s">
        <v>2833</v>
      </c>
      <c r="K1451" s="74">
        <v>158961128</v>
      </c>
      <c r="L1451" s="74">
        <v>0</v>
      </c>
      <c r="M1451" s="74">
        <v>5725677979</v>
      </c>
      <c r="N1451" s="74">
        <v>5725677979</v>
      </c>
      <c r="O1451" s="74">
        <v>5566716851</v>
      </c>
      <c r="P1451" s="74">
        <v>5725677979</v>
      </c>
      <c r="Q1451" s="74">
        <v>5566716851</v>
      </c>
      <c r="R1451" s="74">
        <v>5725677979</v>
      </c>
      <c r="S1451" s="74">
        <v>5566716851</v>
      </c>
    </row>
    <row r="1452" spans="1:19" x14ac:dyDescent="0.35">
      <c r="A1452" s="74" t="s">
        <v>1458</v>
      </c>
      <c r="B1452" s="74">
        <v>235</v>
      </c>
      <c r="C1452" s="74" t="s">
        <v>1797</v>
      </c>
      <c r="D1452" s="74">
        <v>235904</v>
      </c>
      <c r="E1452" s="74" t="s">
        <v>2779</v>
      </c>
      <c r="F1452" s="74">
        <v>234704048</v>
      </c>
      <c r="G1452" s="74">
        <v>238605443</v>
      </c>
      <c r="H1452" s="75">
        <v>234704048</v>
      </c>
      <c r="I1452" s="74" t="s">
        <v>2829</v>
      </c>
      <c r="J1452" s="74" t="s">
        <v>2833</v>
      </c>
      <c r="K1452" s="74">
        <v>4192330</v>
      </c>
      <c r="L1452" s="74">
        <v>0</v>
      </c>
      <c r="M1452" s="74">
        <v>238896378</v>
      </c>
      <c r="N1452" s="74">
        <v>238896378</v>
      </c>
      <c r="O1452" s="74">
        <v>234704048</v>
      </c>
      <c r="P1452" s="74">
        <v>238896378</v>
      </c>
      <c r="Q1452" s="74">
        <v>234704048</v>
      </c>
      <c r="R1452" s="74">
        <v>238896378</v>
      </c>
      <c r="S1452" s="74">
        <v>234704048</v>
      </c>
    </row>
    <row r="1453" spans="1:19" x14ac:dyDescent="0.35">
      <c r="A1453" s="74" t="s">
        <v>1459</v>
      </c>
      <c r="B1453" s="74">
        <v>236</v>
      </c>
      <c r="C1453" s="74" t="s">
        <v>1798</v>
      </c>
      <c r="D1453" s="74">
        <v>93905</v>
      </c>
      <c r="E1453" s="74" t="s">
        <v>2306</v>
      </c>
      <c r="F1453" s="74">
        <v>47365827</v>
      </c>
      <c r="G1453" s="74">
        <v>47365827</v>
      </c>
      <c r="H1453" s="75">
        <v>47365827</v>
      </c>
      <c r="I1453" s="74" t="s">
        <v>2829</v>
      </c>
      <c r="J1453" s="74" t="s">
        <v>2832</v>
      </c>
      <c r="K1453" s="74">
        <v>1483972</v>
      </c>
      <c r="L1453" s="74">
        <v>0</v>
      </c>
      <c r="M1453" s="74">
        <v>48849799</v>
      </c>
      <c r="N1453" s="74">
        <v>48849799</v>
      </c>
      <c r="O1453" s="74">
        <v>47365827</v>
      </c>
      <c r="P1453" s="74">
        <v>48849799</v>
      </c>
      <c r="Q1453" s="74">
        <v>47365827</v>
      </c>
      <c r="R1453" s="74">
        <v>48849799</v>
      </c>
      <c r="S1453" s="74">
        <v>47365827</v>
      </c>
    </row>
    <row r="1454" spans="1:19" x14ac:dyDescent="0.35">
      <c r="A1454" s="74" t="s">
        <v>1460</v>
      </c>
      <c r="B1454" s="74">
        <v>236</v>
      </c>
      <c r="C1454" s="74" t="s">
        <v>1798</v>
      </c>
      <c r="D1454" s="74">
        <v>228903</v>
      </c>
      <c r="E1454" s="74" t="s">
        <v>2761</v>
      </c>
      <c r="F1454" s="74">
        <v>26960680</v>
      </c>
      <c r="G1454" s="74">
        <v>26960680</v>
      </c>
      <c r="H1454" s="75">
        <v>26960680</v>
      </c>
      <c r="I1454" s="74" t="s">
        <v>2829</v>
      </c>
      <c r="J1454" s="74" t="s">
        <v>2832</v>
      </c>
      <c r="K1454" s="74">
        <v>332648</v>
      </c>
      <c r="L1454" s="74">
        <v>0</v>
      </c>
      <c r="M1454" s="74">
        <v>27293328</v>
      </c>
      <c r="N1454" s="74">
        <v>27293328</v>
      </c>
      <c r="O1454" s="74">
        <v>26960680</v>
      </c>
      <c r="P1454" s="74">
        <v>27293328</v>
      </c>
      <c r="Q1454" s="74">
        <v>26960680</v>
      </c>
      <c r="R1454" s="74">
        <v>27293328</v>
      </c>
      <c r="S1454" s="74">
        <v>26960680</v>
      </c>
    </row>
    <row r="1455" spans="1:19" x14ac:dyDescent="0.35">
      <c r="A1455" s="74" t="s">
        <v>1461</v>
      </c>
      <c r="B1455" s="74">
        <v>236</v>
      </c>
      <c r="C1455" s="74" t="s">
        <v>1798</v>
      </c>
      <c r="D1455" s="74">
        <v>236901</v>
      </c>
      <c r="E1455" s="74" t="s">
        <v>2780</v>
      </c>
      <c r="F1455" s="74">
        <v>351929795</v>
      </c>
      <c r="G1455" s="74">
        <v>351929795</v>
      </c>
      <c r="H1455" s="75">
        <v>351929795</v>
      </c>
      <c r="I1455" s="74" t="s">
        <v>2829</v>
      </c>
      <c r="J1455" s="74" t="s">
        <v>2832</v>
      </c>
      <c r="K1455" s="74">
        <v>9038458</v>
      </c>
      <c r="L1455" s="74">
        <v>0</v>
      </c>
      <c r="M1455" s="74">
        <v>360968253</v>
      </c>
      <c r="N1455" s="74">
        <v>360968253</v>
      </c>
      <c r="O1455" s="74">
        <v>351929795</v>
      </c>
      <c r="P1455" s="74">
        <v>360968253</v>
      </c>
      <c r="Q1455" s="74">
        <v>351929795</v>
      </c>
      <c r="R1455" s="74">
        <v>360968253</v>
      </c>
      <c r="S1455" s="74">
        <v>351929795</v>
      </c>
    </row>
    <row r="1456" spans="1:19" x14ac:dyDescent="0.35">
      <c r="A1456" s="74" t="s">
        <v>1462</v>
      </c>
      <c r="B1456" s="74">
        <v>236</v>
      </c>
      <c r="C1456" s="74" t="s">
        <v>1798</v>
      </c>
      <c r="D1456" s="74">
        <v>236902</v>
      </c>
      <c r="E1456" s="74" t="s">
        <v>2781</v>
      </c>
      <c r="F1456" s="74">
        <v>2886719711</v>
      </c>
      <c r="G1456" s="74">
        <v>3056563881</v>
      </c>
      <c r="H1456" s="75">
        <v>2886719711</v>
      </c>
      <c r="I1456" s="74" t="s">
        <v>2829</v>
      </c>
      <c r="J1456" s="74" t="s">
        <v>2837</v>
      </c>
      <c r="K1456" s="74">
        <v>66109743</v>
      </c>
      <c r="L1456" s="74">
        <v>0</v>
      </c>
      <c r="M1456" s="74">
        <v>2952829454</v>
      </c>
      <c r="N1456" s="74">
        <v>2952829454</v>
      </c>
      <c r="O1456" s="74">
        <v>2886719711</v>
      </c>
      <c r="P1456" s="74">
        <v>2952829454</v>
      </c>
      <c r="Q1456" s="74">
        <v>2886719711</v>
      </c>
      <c r="R1456" s="74">
        <v>2952829454</v>
      </c>
      <c r="S1456" s="74">
        <v>2886719711</v>
      </c>
    </row>
    <row r="1457" spans="1:19" x14ac:dyDescent="0.35">
      <c r="A1457" s="74" t="s">
        <v>1463</v>
      </c>
      <c r="B1457" s="74">
        <v>237</v>
      </c>
      <c r="C1457" s="74" t="s">
        <v>1799</v>
      </c>
      <c r="D1457" s="74">
        <v>101914</v>
      </c>
      <c r="E1457" s="74" t="s">
        <v>2245</v>
      </c>
      <c r="F1457" s="74">
        <v>1323233219</v>
      </c>
      <c r="G1457" s="74">
        <v>1323233219</v>
      </c>
      <c r="H1457" s="75">
        <v>1323233219</v>
      </c>
      <c r="I1457" s="74" t="s">
        <v>2829</v>
      </c>
      <c r="J1457" s="74" t="s">
        <v>2833</v>
      </c>
      <c r="K1457" s="74">
        <v>16536523</v>
      </c>
      <c r="L1457" s="74">
        <v>0</v>
      </c>
      <c r="M1457" s="74">
        <v>1339769742</v>
      </c>
      <c r="N1457" s="74">
        <v>1339769742</v>
      </c>
      <c r="O1457" s="74">
        <v>1323233219</v>
      </c>
      <c r="P1457" s="74">
        <v>1339769742</v>
      </c>
      <c r="Q1457" s="74">
        <v>1323233219</v>
      </c>
      <c r="R1457" s="74">
        <v>1339769742</v>
      </c>
      <c r="S1457" s="74">
        <v>1323233219</v>
      </c>
    </row>
    <row r="1458" spans="1:19" x14ac:dyDescent="0.35">
      <c r="A1458" s="74" t="s">
        <v>1464</v>
      </c>
      <c r="B1458" s="74">
        <v>237</v>
      </c>
      <c r="C1458" s="74" t="s">
        <v>1799</v>
      </c>
      <c r="D1458" s="74">
        <v>237902</v>
      </c>
      <c r="E1458" s="74" t="s">
        <v>2782</v>
      </c>
      <c r="F1458" s="74">
        <v>586266432</v>
      </c>
      <c r="G1458" s="74">
        <v>623503461</v>
      </c>
      <c r="H1458" s="75">
        <v>586266432</v>
      </c>
      <c r="I1458" s="74" t="s">
        <v>2829</v>
      </c>
      <c r="J1458" s="74" t="s">
        <v>2834</v>
      </c>
      <c r="K1458" s="74">
        <v>13605248</v>
      </c>
      <c r="L1458" s="74">
        <v>0</v>
      </c>
      <c r="M1458" s="74">
        <v>599871680</v>
      </c>
      <c r="N1458" s="74">
        <v>599871680</v>
      </c>
      <c r="O1458" s="74">
        <v>586266432</v>
      </c>
      <c r="P1458" s="74">
        <v>599871680</v>
      </c>
      <c r="Q1458" s="74">
        <v>586266432</v>
      </c>
      <c r="R1458" s="74">
        <v>599871680</v>
      </c>
      <c r="S1458" s="74">
        <v>586266432</v>
      </c>
    </row>
    <row r="1459" spans="1:19" x14ac:dyDescent="0.35">
      <c r="A1459" s="74" t="s">
        <v>1465</v>
      </c>
      <c r="B1459" s="74">
        <v>237</v>
      </c>
      <c r="C1459" s="74" t="s">
        <v>1799</v>
      </c>
      <c r="D1459" s="74">
        <v>237904</v>
      </c>
      <c r="E1459" s="74" t="s">
        <v>2346</v>
      </c>
      <c r="F1459" s="74">
        <v>1652693243</v>
      </c>
      <c r="G1459" s="74">
        <v>1789448999</v>
      </c>
      <c r="H1459" s="75">
        <v>1652693243</v>
      </c>
      <c r="I1459" s="74" t="s">
        <v>2829</v>
      </c>
      <c r="J1459" s="74" t="s">
        <v>2834</v>
      </c>
      <c r="K1459" s="74">
        <v>34973909</v>
      </c>
      <c r="L1459" s="74">
        <v>0</v>
      </c>
      <c r="M1459" s="74">
        <v>1687667152</v>
      </c>
      <c r="N1459" s="74">
        <v>1687667152</v>
      </c>
      <c r="O1459" s="74">
        <v>1652693243</v>
      </c>
      <c r="P1459" s="74">
        <v>1687667152</v>
      </c>
      <c r="Q1459" s="74">
        <v>1652693243</v>
      </c>
      <c r="R1459" s="74">
        <v>1687667152</v>
      </c>
      <c r="S1459" s="74">
        <v>1652693243</v>
      </c>
    </row>
    <row r="1460" spans="1:19" x14ac:dyDescent="0.35">
      <c r="A1460" s="74" t="s">
        <v>1466</v>
      </c>
      <c r="B1460" s="74">
        <v>237</v>
      </c>
      <c r="C1460" s="74" t="s">
        <v>1799</v>
      </c>
      <c r="D1460" s="74">
        <v>237905</v>
      </c>
      <c r="E1460" s="74" t="s">
        <v>2783</v>
      </c>
      <c r="F1460" s="74">
        <v>1200744470</v>
      </c>
      <c r="G1460" s="74">
        <v>1261257984</v>
      </c>
      <c r="H1460" s="75">
        <v>1200744470</v>
      </c>
      <c r="I1460" s="74" t="s">
        <v>2829</v>
      </c>
      <c r="J1460" s="74" t="s">
        <v>2834</v>
      </c>
      <c r="K1460" s="74">
        <v>12334839</v>
      </c>
      <c r="L1460" s="74">
        <v>3241827</v>
      </c>
      <c r="M1460" s="74">
        <v>1213079309</v>
      </c>
      <c r="N1460" s="74">
        <v>1209837482</v>
      </c>
      <c r="O1460" s="74">
        <v>1197502643</v>
      </c>
      <c r="P1460" s="74">
        <v>1237477019</v>
      </c>
      <c r="Q1460" s="74">
        <v>1225142180</v>
      </c>
      <c r="R1460" s="74">
        <v>1234235192</v>
      </c>
      <c r="S1460" s="74">
        <v>1221900353</v>
      </c>
    </row>
    <row r="1461" spans="1:19" x14ac:dyDescent="0.35">
      <c r="A1461" s="74" t="s">
        <v>1467</v>
      </c>
      <c r="B1461" s="74">
        <v>238</v>
      </c>
      <c r="C1461" s="74" t="s">
        <v>1800</v>
      </c>
      <c r="D1461" s="74">
        <v>195901</v>
      </c>
      <c r="E1461" s="74" t="s">
        <v>2673</v>
      </c>
      <c r="F1461" s="74">
        <v>962707901</v>
      </c>
      <c r="G1461" s="74">
        <v>953184300</v>
      </c>
      <c r="H1461" s="75">
        <v>962707901</v>
      </c>
      <c r="I1461" s="74" t="s">
        <v>2829</v>
      </c>
      <c r="J1461" s="74" t="s">
        <v>2833</v>
      </c>
      <c r="K1461" s="74">
        <v>0</v>
      </c>
      <c r="L1461" s="74">
        <v>0</v>
      </c>
      <c r="M1461" s="74">
        <v>962707901</v>
      </c>
      <c r="N1461" s="74">
        <v>962707901</v>
      </c>
      <c r="O1461" s="74">
        <v>962707901</v>
      </c>
      <c r="P1461" s="74">
        <v>1116652561</v>
      </c>
      <c r="Q1461" s="74">
        <v>1116652561</v>
      </c>
      <c r="R1461" s="74">
        <v>1116652561</v>
      </c>
      <c r="S1461" s="74">
        <v>1116652561</v>
      </c>
    </row>
    <row r="1462" spans="1:19" x14ac:dyDescent="0.35">
      <c r="A1462" s="74" t="s">
        <v>1468</v>
      </c>
      <c r="B1462" s="74">
        <v>238</v>
      </c>
      <c r="C1462" s="74" t="s">
        <v>1800</v>
      </c>
      <c r="D1462" s="74">
        <v>238902</v>
      </c>
      <c r="E1462" s="74" t="s">
        <v>2857</v>
      </c>
      <c r="F1462" s="74">
        <v>1950244526</v>
      </c>
      <c r="G1462" s="74">
        <v>2015559493</v>
      </c>
      <c r="H1462" s="75">
        <v>2015559493</v>
      </c>
      <c r="I1462" s="74" t="s">
        <v>2830</v>
      </c>
      <c r="J1462" s="74" t="s">
        <v>2836</v>
      </c>
      <c r="K1462" s="74">
        <v>0</v>
      </c>
      <c r="L1462" s="74">
        <v>12939755</v>
      </c>
      <c r="M1462" s="74">
        <v>2015559493</v>
      </c>
      <c r="N1462" s="74">
        <v>2002619738</v>
      </c>
      <c r="O1462" s="74">
        <v>2002619738</v>
      </c>
      <c r="P1462" s="74">
        <v>2015559493</v>
      </c>
      <c r="Q1462" s="74">
        <v>2015559493</v>
      </c>
      <c r="R1462" s="74">
        <v>2002619738</v>
      </c>
      <c r="S1462" s="74">
        <v>2002619738</v>
      </c>
    </row>
    <row r="1463" spans="1:19" x14ac:dyDescent="0.35">
      <c r="A1463" s="74" t="s">
        <v>1469</v>
      </c>
      <c r="B1463" s="74">
        <v>238</v>
      </c>
      <c r="C1463" s="74" t="s">
        <v>1800</v>
      </c>
      <c r="D1463" s="74">
        <v>238904</v>
      </c>
      <c r="E1463" s="74" t="s">
        <v>2785</v>
      </c>
      <c r="F1463" s="74">
        <v>111206270</v>
      </c>
      <c r="G1463" s="74">
        <v>115109372</v>
      </c>
      <c r="H1463" s="75">
        <v>111206270</v>
      </c>
      <c r="I1463" s="74" t="s">
        <v>2829</v>
      </c>
      <c r="J1463" s="74" t="s">
        <v>2833</v>
      </c>
      <c r="K1463" s="74">
        <v>0</v>
      </c>
      <c r="L1463" s="74">
        <v>254340</v>
      </c>
      <c r="M1463" s="74">
        <v>111206270</v>
      </c>
      <c r="N1463" s="74">
        <v>110951930</v>
      </c>
      <c r="O1463" s="74">
        <v>110951930</v>
      </c>
      <c r="P1463" s="74">
        <v>111206270</v>
      </c>
      <c r="Q1463" s="74">
        <v>111206270</v>
      </c>
      <c r="R1463" s="74">
        <v>110951930</v>
      </c>
      <c r="S1463" s="74">
        <v>110951930</v>
      </c>
    </row>
    <row r="1464" spans="1:19" x14ac:dyDescent="0.35">
      <c r="A1464" s="74" t="s">
        <v>1470</v>
      </c>
      <c r="B1464" s="74">
        <v>239</v>
      </c>
      <c r="C1464" s="74" t="s">
        <v>1801</v>
      </c>
      <c r="D1464" s="74">
        <v>144901</v>
      </c>
      <c r="E1464" s="74" t="s">
        <v>2227</v>
      </c>
      <c r="F1464" s="74">
        <v>17078672</v>
      </c>
      <c r="G1464" s="74">
        <v>17078672</v>
      </c>
      <c r="H1464" s="75">
        <v>17078672</v>
      </c>
      <c r="I1464" s="74" t="s">
        <v>2829</v>
      </c>
      <c r="J1464" s="74" t="s">
        <v>2832</v>
      </c>
      <c r="K1464" s="74">
        <v>423410</v>
      </c>
      <c r="L1464" s="74">
        <v>320206</v>
      </c>
      <c r="M1464" s="74">
        <v>17502082</v>
      </c>
      <c r="N1464" s="74">
        <v>17181876</v>
      </c>
      <c r="O1464" s="74">
        <v>16758466</v>
      </c>
      <c r="P1464" s="74">
        <v>17502082</v>
      </c>
      <c r="Q1464" s="74">
        <v>17078672</v>
      </c>
      <c r="R1464" s="74">
        <v>17181876</v>
      </c>
      <c r="S1464" s="74">
        <v>16758466</v>
      </c>
    </row>
    <row r="1465" spans="1:19" x14ac:dyDescent="0.35">
      <c r="A1465" s="74" t="s">
        <v>1471</v>
      </c>
      <c r="B1465" s="74">
        <v>239</v>
      </c>
      <c r="C1465" s="74" t="s">
        <v>1801</v>
      </c>
      <c r="D1465" s="74">
        <v>239901</v>
      </c>
      <c r="E1465" s="74" t="s">
        <v>1861</v>
      </c>
      <c r="F1465" s="74">
        <v>2727264734</v>
      </c>
      <c r="G1465" s="74">
        <v>2727264734</v>
      </c>
      <c r="H1465" s="75">
        <v>2727264734</v>
      </c>
      <c r="I1465" s="74" t="s">
        <v>2829</v>
      </c>
      <c r="J1465" s="74" t="s">
        <v>2832</v>
      </c>
      <c r="K1465" s="74">
        <v>66822088</v>
      </c>
      <c r="L1465" s="74">
        <v>0</v>
      </c>
      <c r="M1465" s="74">
        <v>2794086822</v>
      </c>
      <c r="N1465" s="74">
        <v>2794086822</v>
      </c>
      <c r="O1465" s="74">
        <v>2727264734</v>
      </c>
      <c r="P1465" s="74">
        <v>2794086822</v>
      </c>
      <c r="Q1465" s="74">
        <v>2727264734</v>
      </c>
      <c r="R1465" s="74">
        <v>2794086822</v>
      </c>
      <c r="S1465" s="74">
        <v>2727264734</v>
      </c>
    </row>
    <row r="1466" spans="1:19" x14ac:dyDescent="0.35">
      <c r="A1466" s="74" t="s">
        <v>1472</v>
      </c>
      <c r="B1466" s="74">
        <v>239</v>
      </c>
      <c r="C1466" s="74" t="s">
        <v>1801</v>
      </c>
      <c r="D1466" s="74">
        <v>239903</v>
      </c>
      <c r="E1466" s="74" t="s">
        <v>1862</v>
      </c>
      <c r="F1466" s="74">
        <v>429890603</v>
      </c>
      <c r="G1466" s="74">
        <v>429890603</v>
      </c>
      <c r="H1466" s="75">
        <v>429890603</v>
      </c>
      <c r="I1466" s="74" t="s">
        <v>2829</v>
      </c>
      <c r="J1466" s="74" t="s">
        <v>2832</v>
      </c>
      <c r="K1466" s="74">
        <v>8114623</v>
      </c>
      <c r="L1466" s="74">
        <v>0</v>
      </c>
      <c r="M1466" s="74">
        <v>438005226</v>
      </c>
      <c r="N1466" s="74">
        <v>438005226</v>
      </c>
      <c r="O1466" s="74">
        <v>429890603</v>
      </c>
      <c r="P1466" s="74">
        <v>438005226</v>
      </c>
      <c r="Q1466" s="74">
        <v>429890603</v>
      </c>
      <c r="R1466" s="74">
        <v>438005226</v>
      </c>
      <c r="S1466" s="74">
        <v>429890603</v>
      </c>
    </row>
    <row r="1467" spans="1:19" x14ac:dyDescent="0.35">
      <c r="A1467" s="74" t="s">
        <v>1473</v>
      </c>
      <c r="B1467" s="74">
        <v>240</v>
      </c>
      <c r="C1467" s="74" t="s">
        <v>1802</v>
      </c>
      <c r="D1467" s="74">
        <v>240901</v>
      </c>
      <c r="E1467" s="74" t="s">
        <v>2786</v>
      </c>
      <c r="F1467" s="74">
        <v>2389862689</v>
      </c>
      <c r="G1467" s="74">
        <v>2389862689</v>
      </c>
      <c r="H1467" s="75">
        <v>2389862689</v>
      </c>
      <c r="I1467" s="74" t="s">
        <v>2829</v>
      </c>
      <c r="J1467" s="74" t="s">
        <v>2832</v>
      </c>
      <c r="K1467" s="74">
        <v>83652128</v>
      </c>
      <c r="L1467" s="74">
        <v>39286369</v>
      </c>
      <c r="M1467" s="74">
        <v>2473514817</v>
      </c>
      <c r="N1467" s="74">
        <v>2434228448</v>
      </c>
      <c r="O1467" s="74">
        <v>2350576320</v>
      </c>
      <c r="P1467" s="74">
        <v>2473514817</v>
      </c>
      <c r="Q1467" s="74">
        <v>2389862689</v>
      </c>
      <c r="R1467" s="74">
        <v>2434228448</v>
      </c>
      <c r="S1467" s="74">
        <v>2350576320</v>
      </c>
    </row>
    <row r="1468" spans="1:19" x14ac:dyDescent="0.35">
      <c r="A1468" s="74" t="s">
        <v>1474</v>
      </c>
      <c r="B1468" s="74">
        <v>240</v>
      </c>
      <c r="C1468" s="74" t="s">
        <v>1802</v>
      </c>
      <c r="D1468" s="74">
        <v>240903</v>
      </c>
      <c r="E1468" s="74" t="s">
        <v>2787</v>
      </c>
      <c r="F1468" s="74">
        <v>17508869464</v>
      </c>
      <c r="G1468" s="74">
        <v>17508869464</v>
      </c>
      <c r="H1468" s="75">
        <v>17508869464</v>
      </c>
      <c r="I1468" s="74" t="s">
        <v>2829</v>
      </c>
      <c r="J1468" s="74" t="s">
        <v>2832</v>
      </c>
      <c r="K1468" s="74">
        <v>254498500</v>
      </c>
      <c r="L1468" s="74">
        <v>340888620</v>
      </c>
      <c r="M1468" s="74">
        <v>17763367964</v>
      </c>
      <c r="N1468" s="74">
        <v>17422479344</v>
      </c>
      <c r="O1468" s="74">
        <v>17167980844</v>
      </c>
      <c r="P1468" s="74">
        <v>17763367964</v>
      </c>
      <c r="Q1468" s="74">
        <v>17508869464</v>
      </c>
      <c r="R1468" s="74">
        <v>17422479344</v>
      </c>
      <c r="S1468" s="74">
        <v>17167980844</v>
      </c>
    </row>
    <row r="1469" spans="1:19" x14ac:dyDescent="0.35">
      <c r="A1469" s="74" t="s">
        <v>1475</v>
      </c>
      <c r="B1469" s="74">
        <v>240</v>
      </c>
      <c r="C1469" s="74" t="s">
        <v>1802</v>
      </c>
      <c r="D1469" s="74">
        <v>240904</v>
      </c>
      <c r="E1469" s="74" t="s">
        <v>2788</v>
      </c>
      <c r="F1469" s="74">
        <v>576348459</v>
      </c>
      <c r="G1469" s="74">
        <v>576348459</v>
      </c>
      <c r="H1469" s="75">
        <v>576348459</v>
      </c>
      <c r="I1469" s="74" t="s">
        <v>2829</v>
      </c>
      <c r="J1469" s="74" t="s">
        <v>2832</v>
      </c>
      <c r="K1469" s="74">
        <v>1490197</v>
      </c>
      <c r="L1469" s="74">
        <v>1023780</v>
      </c>
      <c r="M1469" s="74">
        <v>577838656</v>
      </c>
      <c r="N1469" s="74">
        <v>576814876</v>
      </c>
      <c r="O1469" s="74">
        <v>575324679</v>
      </c>
      <c r="P1469" s="74">
        <v>1175838646</v>
      </c>
      <c r="Q1469" s="74">
        <v>1174348449</v>
      </c>
      <c r="R1469" s="74">
        <v>1174814866</v>
      </c>
      <c r="S1469" s="74">
        <v>1173324669</v>
      </c>
    </row>
    <row r="1470" spans="1:19" x14ac:dyDescent="0.35">
      <c r="A1470" s="74" t="s">
        <v>1476</v>
      </c>
      <c r="B1470" s="74">
        <v>241</v>
      </c>
      <c r="C1470" s="74" t="s">
        <v>1803</v>
      </c>
      <c r="D1470" s="74">
        <v>143901</v>
      </c>
      <c r="E1470" s="74" t="s">
        <v>2077</v>
      </c>
      <c r="F1470" s="74">
        <v>1528144</v>
      </c>
      <c r="G1470" s="74">
        <v>1528144</v>
      </c>
      <c r="H1470" s="75">
        <v>1528144</v>
      </c>
      <c r="I1470" s="74" t="s">
        <v>2829</v>
      </c>
      <c r="J1470" s="74" t="s">
        <v>2832</v>
      </c>
      <c r="K1470" s="74">
        <v>0</v>
      </c>
      <c r="L1470" s="74">
        <v>0</v>
      </c>
      <c r="M1470" s="74">
        <v>1528144</v>
      </c>
      <c r="N1470" s="74">
        <v>1528144</v>
      </c>
      <c r="O1470" s="74">
        <v>1528144</v>
      </c>
      <c r="P1470" s="74">
        <v>1528144</v>
      </c>
      <c r="Q1470" s="74">
        <v>1528144</v>
      </c>
      <c r="R1470" s="74">
        <v>1528144</v>
      </c>
      <c r="S1470" s="74">
        <v>1528144</v>
      </c>
    </row>
    <row r="1471" spans="1:19" x14ac:dyDescent="0.35">
      <c r="A1471" s="74" t="s">
        <v>1477</v>
      </c>
      <c r="B1471" s="74">
        <v>241</v>
      </c>
      <c r="C1471" s="74" t="s">
        <v>1803</v>
      </c>
      <c r="D1471" s="74">
        <v>241901</v>
      </c>
      <c r="E1471" s="74" t="s">
        <v>2558</v>
      </c>
      <c r="F1471" s="74">
        <v>364592181</v>
      </c>
      <c r="G1471" s="74">
        <v>364592211</v>
      </c>
      <c r="H1471" s="75">
        <v>364592181</v>
      </c>
      <c r="I1471" s="74" t="s">
        <v>2829</v>
      </c>
      <c r="J1471" s="74" t="s">
        <v>2832</v>
      </c>
      <c r="K1471" s="74">
        <v>8668688</v>
      </c>
      <c r="L1471" s="74">
        <v>0</v>
      </c>
      <c r="M1471" s="74">
        <v>373260869</v>
      </c>
      <c r="N1471" s="74">
        <v>373260869</v>
      </c>
      <c r="O1471" s="74">
        <v>364592181</v>
      </c>
      <c r="P1471" s="74">
        <v>373260869</v>
      </c>
      <c r="Q1471" s="74">
        <v>364592181</v>
      </c>
      <c r="R1471" s="74">
        <v>373260869</v>
      </c>
      <c r="S1471" s="74">
        <v>364592181</v>
      </c>
    </row>
    <row r="1472" spans="1:19" x14ac:dyDescent="0.35">
      <c r="A1472" s="74" t="s">
        <v>1478</v>
      </c>
      <c r="B1472" s="74">
        <v>241</v>
      </c>
      <c r="C1472" s="74" t="s">
        <v>1803</v>
      </c>
      <c r="D1472" s="74">
        <v>241902</v>
      </c>
      <c r="E1472" s="74" t="s">
        <v>2789</v>
      </c>
      <c r="F1472" s="74">
        <v>365677744</v>
      </c>
      <c r="G1472" s="74">
        <v>365677738</v>
      </c>
      <c r="H1472" s="75">
        <v>365677744</v>
      </c>
      <c r="I1472" s="74" t="s">
        <v>2829</v>
      </c>
      <c r="J1472" s="74" t="s">
        <v>2832</v>
      </c>
      <c r="K1472" s="74">
        <v>9932222</v>
      </c>
      <c r="L1472" s="74">
        <v>0</v>
      </c>
      <c r="M1472" s="74">
        <v>375609966</v>
      </c>
      <c r="N1472" s="74">
        <v>375609966</v>
      </c>
      <c r="O1472" s="74">
        <v>365677744</v>
      </c>
      <c r="P1472" s="74">
        <v>375609966</v>
      </c>
      <c r="Q1472" s="74">
        <v>365677744</v>
      </c>
      <c r="R1472" s="74">
        <v>375609966</v>
      </c>
      <c r="S1472" s="74">
        <v>365677744</v>
      </c>
    </row>
    <row r="1473" spans="1:19" x14ac:dyDescent="0.35">
      <c r="A1473" s="74" t="s">
        <v>1479</v>
      </c>
      <c r="B1473" s="74">
        <v>241</v>
      </c>
      <c r="C1473" s="74" t="s">
        <v>1803</v>
      </c>
      <c r="D1473" s="74">
        <v>241903</v>
      </c>
      <c r="E1473" s="74" t="s">
        <v>2790</v>
      </c>
      <c r="F1473" s="74">
        <v>1219319077</v>
      </c>
      <c r="G1473" s="74">
        <v>1219319079</v>
      </c>
      <c r="H1473" s="75">
        <v>1219319077</v>
      </c>
      <c r="I1473" s="74" t="s">
        <v>2829</v>
      </c>
      <c r="J1473" s="74" t="s">
        <v>2832</v>
      </c>
      <c r="K1473" s="74">
        <v>35058675</v>
      </c>
      <c r="L1473" s="74">
        <v>0</v>
      </c>
      <c r="M1473" s="74">
        <v>1254377752</v>
      </c>
      <c r="N1473" s="74">
        <v>1254377752</v>
      </c>
      <c r="O1473" s="74">
        <v>1219319077</v>
      </c>
      <c r="P1473" s="74">
        <v>1254377752</v>
      </c>
      <c r="Q1473" s="74">
        <v>1219319077</v>
      </c>
      <c r="R1473" s="74">
        <v>1254377752</v>
      </c>
      <c r="S1473" s="74">
        <v>1219319077</v>
      </c>
    </row>
    <row r="1474" spans="1:19" x14ac:dyDescent="0.35">
      <c r="A1474" s="74" t="s">
        <v>1480</v>
      </c>
      <c r="B1474" s="74">
        <v>241</v>
      </c>
      <c r="C1474" s="74" t="s">
        <v>1803</v>
      </c>
      <c r="D1474" s="74">
        <v>241904</v>
      </c>
      <c r="E1474" s="74" t="s">
        <v>2791</v>
      </c>
      <c r="F1474" s="74">
        <v>1352810439</v>
      </c>
      <c r="G1474" s="74">
        <v>1352810513</v>
      </c>
      <c r="H1474" s="75">
        <v>1352810439</v>
      </c>
      <c r="I1474" s="74" t="s">
        <v>2829</v>
      </c>
      <c r="J1474" s="74" t="s">
        <v>2832</v>
      </c>
      <c r="K1474" s="74">
        <v>22930908</v>
      </c>
      <c r="L1474" s="74">
        <v>0</v>
      </c>
      <c r="M1474" s="74">
        <v>1375741347</v>
      </c>
      <c r="N1474" s="74">
        <v>1375741347</v>
      </c>
      <c r="O1474" s="74">
        <v>1352810439</v>
      </c>
      <c r="P1474" s="74">
        <v>1375741347</v>
      </c>
      <c r="Q1474" s="74">
        <v>1352810439</v>
      </c>
      <c r="R1474" s="74">
        <v>1375741347</v>
      </c>
      <c r="S1474" s="74">
        <v>1352810439</v>
      </c>
    </row>
    <row r="1475" spans="1:19" x14ac:dyDescent="0.35">
      <c r="A1475" s="74" t="s">
        <v>1481</v>
      </c>
      <c r="B1475" s="74">
        <v>241</v>
      </c>
      <c r="C1475" s="74" t="s">
        <v>1803</v>
      </c>
      <c r="D1475" s="74">
        <v>241906</v>
      </c>
      <c r="E1475" s="74" t="s">
        <v>2792</v>
      </c>
      <c r="F1475" s="74">
        <v>266704207</v>
      </c>
      <c r="G1475" s="74">
        <v>266704207</v>
      </c>
      <c r="H1475" s="75">
        <v>266704207</v>
      </c>
      <c r="I1475" s="74" t="s">
        <v>2829</v>
      </c>
      <c r="J1475" s="74" t="s">
        <v>2832</v>
      </c>
      <c r="K1475" s="74">
        <v>5653556</v>
      </c>
      <c r="L1475" s="74">
        <v>0</v>
      </c>
      <c r="M1475" s="74">
        <v>272430263</v>
      </c>
      <c r="N1475" s="74">
        <v>272430263</v>
      </c>
      <c r="O1475" s="74">
        <v>266704207</v>
      </c>
      <c r="P1475" s="74">
        <v>272430263</v>
      </c>
      <c r="Q1475" s="74">
        <v>266704207</v>
      </c>
      <c r="R1475" s="74">
        <v>272430263</v>
      </c>
      <c r="S1475" s="74">
        <v>266704207</v>
      </c>
    </row>
    <row r="1476" spans="1:19" x14ac:dyDescent="0.35">
      <c r="A1476" s="74" t="s">
        <v>1482</v>
      </c>
      <c r="B1476" s="74">
        <v>242</v>
      </c>
      <c r="C1476" s="74" t="s">
        <v>1804</v>
      </c>
      <c r="D1476" s="74">
        <v>90903</v>
      </c>
      <c r="E1476" s="74" t="s">
        <v>2073</v>
      </c>
      <c r="F1476" s="74">
        <v>10008309</v>
      </c>
      <c r="G1476" s="74">
        <v>10008309</v>
      </c>
      <c r="H1476" s="75">
        <v>10008309</v>
      </c>
      <c r="I1476" s="74" t="s">
        <v>2829</v>
      </c>
      <c r="J1476" s="74" t="s">
        <v>2832</v>
      </c>
      <c r="K1476" s="74">
        <v>131620</v>
      </c>
      <c r="L1476" s="74">
        <v>0</v>
      </c>
      <c r="M1476" s="74">
        <v>10139929</v>
      </c>
      <c r="N1476" s="74">
        <v>10139929</v>
      </c>
      <c r="O1476" s="74">
        <v>10008309</v>
      </c>
      <c r="P1476" s="74">
        <v>10139929</v>
      </c>
      <c r="Q1476" s="74">
        <v>10008309</v>
      </c>
      <c r="R1476" s="74">
        <v>10139929</v>
      </c>
      <c r="S1476" s="74">
        <v>10008309</v>
      </c>
    </row>
    <row r="1477" spans="1:19" x14ac:dyDescent="0.35">
      <c r="A1477" s="74" t="s">
        <v>1483</v>
      </c>
      <c r="B1477" s="74">
        <v>242</v>
      </c>
      <c r="C1477" s="74" t="s">
        <v>1804</v>
      </c>
      <c r="D1477" s="74">
        <v>242902</v>
      </c>
      <c r="E1477" s="74" t="s">
        <v>2074</v>
      </c>
      <c r="F1477" s="74">
        <v>121761139</v>
      </c>
      <c r="G1477" s="74">
        <v>121761139</v>
      </c>
      <c r="H1477" s="75">
        <v>121761139</v>
      </c>
      <c r="I1477" s="74" t="s">
        <v>2829</v>
      </c>
      <c r="J1477" s="74" t="s">
        <v>2832</v>
      </c>
      <c r="K1477" s="74">
        <v>4669590</v>
      </c>
      <c r="L1477" s="74">
        <v>0</v>
      </c>
      <c r="M1477" s="74">
        <v>126430729</v>
      </c>
      <c r="N1477" s="74">
        <v>126430729</v>
      </c>
      <c r="O1477" s="74">
        <v>121761139</v>
      </c>
      <c r="P1477" s="74">
        <v>126430729</v>
      </c>
      <c r="Q1477" s="74">
        <v>121761139</v>
      </c>
      <c r="R1477" s="74">
        <v>126430729</v>
      </c>
      <c r="S1477" s="74">
        <v>121761139</v>
      </c>
    </row>
    <row r="1478" spans="1:19" x14ac:dyDescent="0.35">
      <c r="A1478" s="74" t="s">
        <v>1484</v>
      </c>
      <c r="B1478" s="74">
        <v>242</v>
      </c>
      <c r="C1478" s="74" t="s">
        <v>1804</v>
      </c>
      <c r="D1478" s="74">
        <v>242903</v>
      </c>
      <c r="E1478" s="74" t="s">
        <v>2287</v>
      </c>
      <c r="F1478" s="74">
        <v>276974304</v>
      </c>
      <c r="G1478" s="74">
        <v>276974304</v>
      </c>
      <c r="H1478" s="75">
        <v>276974304</v>
      </c>
      <c r="I1478" s="74" t="s">
        <v>2829</v>
      </c>
      <c r="J1478" s="74" t="s">
        <v>2832</v>
      </c>
      <c r="K1478" s="74">
        <v>3796010</v>
      </c>
      <c r="L1478" s="74">
        <v>0</v>
      </c>
      <c r="M1478" s="74">
        <v>280770314</v>
      </c>
      <c r="N1478" s="74">
        <v>280770314</v>
      </c>
      <c r="O1478" s="74">
        <v>276974304</v>
      </c>
      <c r="P1478" s="74">
        <v>280770314</v>
      </c>
      <c r="Q1478" s="74">
        <v>276974304</v>
      </c>
      <c r="R1478" s="74">
        <v>280770314</v>
      </c>
      <c r="S1478" s="74">
        <v>276974304</v>
      </c>
    </row>
    <row r="1479" spans="1:19" x14ac:dyDescent="0.35">
      <c r="A1479" s="74" t="s">
        <v>1485</v>
      </c>
      <c r="B1479" s="74">
        <v>242</v>
      </c>
      <c r="C1479" s="74" t="s">
        <v>1804</v>
      </c>
      <c r="D1479" s="74">
        <v>242905</v>
      </c>
      <c r="E1479" s="74" t="s">
        <v>2793</v>
      </c>
      <c r="F1479" s="74">
        <v>610401167</v>
      </c>
      <c r="G1479" s="74">
        <v>610401167</v>
      </c>
      <c r="H1479" s="75">
        <v>610401167</v>
      </c>
      <c r="I1479" s="74" t="s">
        <v>2829</v>
      </c>
      <c r="J1479" s="74" t="s">
        <v>2832</v>
      </c>
      <c r="K1479" s="74">
        <v>324170</v>
      </c>
      <c r="L1479" s="74">
        <v>0</v>
      </c>
      <c r="M1479" s="74">
        <v>610725337</v>
      </c>
      <c r="N1479" s="74">
        <v>610725337</v>
      </c>
      <c r="O1479" s="74">
        <v>610401167</v>
      </c>
      <c r="P1479" s="74">
        <v>610725337</v>
      </c>
      <c r="Q1479" s="74">
        <v>610401167</v>
      </c>
      <c r="R1479" s="74">
        <v>610725337</v>
      </c>
      <c r="S1479" s="74">
        <v>610401167</v>
      </c>
    </row>
    <row r="1480" spans="1:19" x14ac:dyDescent="0.35">
      <c r="A1480" s="74" t="s">
        <v>1486</v>
      </c>
      <c r="B1480" s="74">
        <v>242</v>
      </c>
      <c r="C1480" s="74" t="s">
        <v>1804</v>
      </c>
      <c r="D1480" s="74">
        <v>242906</v>
      </c>
      <c r="E1480" s="74" t="s">
        <v>2288</v>
      </c>
      <c r="F1480" s="74">
        <v>784539214</v>
      </c>
      <c r="G1480" s="74">
        <v>784539214</v>
      </c>
      <c r="H1480" s="75">
        <v>784539214</v>
      </c>
      <c r="I1480" s="74" t="s">
        <v>2829</v>
      </c>
      <c r="J1480" s="74" t="s">
        <v>2832</v>
      </c>
      <c r="K1480" s="74">
        <v>1386060</v>
      </c>
      <c r="L1480" s="74">
        <v>0</v>
      </c>
      <c r="M1480" s="74">
        <v>785925274</v>
      </c>
      <c r="N1480" s="74">
        <v>785925274</v>
      </c>
      <c r="O1480" s="74">
        <v>784539214</v>
      </c>
      <c r="P1480" s="74">
        <v>785925274</v>
      </c>
      <c r="Q1480" s="74">
        <v>784539214</v>
      </c>
      <c r="R1480" s="74">
        <v>785925274</v>
      </c>
      <c r="S1480" s="74">
        <v>784539214</v>
      </c>
    </row>
    <row r="1481" spans="1:19" x14ac:dyDescent="0.35">
      <c r="A1481" s="74" t="s">
        <v>1487</v>
      </c>
      <c r="B1481" s="74">
        <v>243</v>
      </c>
      <c r="C1481" s="74" t="s">
        <v>1805</v>
      </c>
      <c r="D1481" s="74">
        <v>5902</v>
      </c>
      <c r="E1481" s="74" t="s">
        <v>1841</v>
      </c>
      <c r="F1481" s="74">
        <v>34878801</v>
      </c>
      <c r="G1481" s="74">
        <v>34878801</v>
      </c>
      <c r="H1481" s="75">
        <v>34878801</v>
      </c>
      <c r="I1481" s="74" t="s">
        <v>2829</v>
      </c>
      <c r="J1481" s="74" t="s">
        <v>2832</v>
      </c>
      <c r="K1481" s="74">
        <v>839472</v>
      </c>
      <c r="L1481" s="74">
        <v>0</v>
      </c>
      <c r="M1481" s="74">
        <v>35718273</v>
      </c>
      <c r="N1481" s="74">
        <v>35718273</v>
      </c>
      <c r="O1481" s="74">
        <v>34878801</v>
      </c>
      <c r="P1481" s="74">
        <v>35718273</v>
      </c>
      <c r="Q1481" s="74">
        <v>34878801</v>
      </c>
      <c r="R1481" s="74">
        <v>35718273</v>
      </c>
      <c r="S1481" s="74">
        <v>34878801</v>
      </c>
    </row>
    <row r="1482" spans="1:19" x14ac:dyDescent="0.35">
      <c r="A1482" s="74" t="s">
        <v>1488</v>
      </c>
      <c r="B1482" s="74">
        <v>243</v>
      </c>
      <c r="C1482" s="74" t="s">
        <v>1805</v>
      </c>
      <c r="D1482" s="74">
        <v>243901</v>
      </c>
      <c r="E1482" s="74" t="s">
        <v>2040</v>
      </c>
      <c r="F1482" s="74">
        <v>822645224</v>
      </c>
      <c r="G1482" s="74">
        <v>822645224</v>
      </c>
      <c r="H1482" s="75">
        <v>822645224</v>
      </c>
      <c r="I1482" s="74" t="s">
        <v>2829</v>
      </c>
      <c r="J1482" s="74" t="s">
        <v>2832</v>
      </c>
      <c r="K1482" s="74">
        <v>30317858</v>
      </c>
      <c r="L1482" s="74">
        <v>0</v>
      </c>
      <c r="M1482" s="74">
        <v>853307188</v>
      </c>
      <c r="N1482" s="74">
        <v>853307188</v>
      </c>
      <c r="O1482" s="74">
        <v>822645224</v>
      </c>
      <c r="P1482" s="74">
        <v>853307188</v>
      </c>
      <c r="Q1482" s="74">
        <v>822645224</v>
      </c>
      <c r="R1482" s="74">
        <v>853307188</v>
      </c>
      <c r="S1482" s="74">
        <v>822645224</v>
      </c>
    </row>
    <row r="1483" spans="1:19" x14ac:dyDescent="0.35">
      <c r="A1483" s="74" t="s">
        <v>1489</v>
      </c>
      <c r="B1483" s="74">
        <v>243</v>
      </c>
      <c r="C1483" s="74" t="s">
        <v>1805</v>
      </c>
      <c r="D1483" s="74">
        <v>243902</v>
      </c>
      <c r="E1483" s="74" t="s">
        <v>2794</v>
      </c>
      <c r="F1483" s="74">
        <v>171774430</v>
      </c>
      <c r="G1483" s="74">
        <v>171774430</v>
      </c>
      <c r="H1483" s="75">
        <v>171774430</v>
      </c>
      <c r="I1483" s="74" t="s">
        <v>2829</v>
      </c>
      <c r="J1483" s="74" t="s">
        <v>2832</v>
      </c>
      <c r="K1483" s="74">
        <v>4920580</v>
      </c>
      <c r="L1483" s="74">
        <v>0</v>
      </c>
      <c r="M1483" s="74">
        <v>176771610</v>
      </c>
      <c r="N1483" s="74">
        <v>176771610</v>
      </c>
      <c r="O1483" s="74">
        <v>171774430</v>
      </c>
      <c r="P1483" s="74">
        <v>176771610</v>
      </c>
      <c r="Q1483" s="74">
        <v>171774430</v>
      </c>
      <c r="R1483" s="74">
        <v>176771610</v>
      </c>
      <c r="S1483" s="74">
        <v>171774430</v>
      </c>
    </row>
    <row r="1484" spans="1:19" x14ac:dyDescent="0.35">
      <c r="A1484" s="74" t="s">
        <v>1490</v>
      </c>
      <c r="B1484" s="74">
        <v>243</v>
      </c>
      <c r="C1484" s="74" t="s">
        <v>1805</v>
      </c>
      <c r="D1484" s="74">
        <v>243903</v>
      </c>
      <c r="E1484" s="74" t="s">
        <v>1844</v>
      </c>
      <c r="F1484" s="74">
        <v>549826028</v>
      </c>
      <c r="G1484" s="74">
        <v>549826028</v>
      </c>
      <c r="H1484" s="75">
        <v>549826028</v>
      </c>
      <c r="I1484" s="74" t="s">
        <v>2829</v>
      </c>
      <c r="J1484" s="74" t="s">
        <v>2832</v>
      </c>
      <c r="K1484" s="74">
        <v>23812588</v>
      </c>
      <c r="L1484" s="74">
        <v>0</v>
      </c>
      <c r="M1484" s="74">
        <v>573958134</v>
      </c>
      <c r="N1484" s="74">
        <v>573958134</v>
      </c>
      <c r="O1484" s="74">
        <v>549826028</v>
      </c>
      <c r="P1484" s="74">
        <v>573958134</v>
      </c>
      <c r="Q1484" s="74">
        <v>549826028</v>
      </c>
      <c r="R1484" s="74">
        <v>573958134</v>
      </c>
      <c r="S1484" s="74">
        <v>549826028</v>
      </c>
    </row>
    <row r="1485" spans="1:19" x14ac:dyDescent="0.35">
      <c r="A1485" s="74" t="s">
        <v>1491</v>
      </c>
      <c r="B1485" s="74">
        <v>243</v>
      </c>
      <c r="C1485" s="74" t="s">
        <v>1805</v>
      </c>
      <c r="D1485" s="74">
        <v>243905</v>
      </c>
      <c r="E1485" s="74" t="s">
        <v>2795</v>
      </c>
      <c r="F1485" s="74">
        <v>4391997242</v>
      </c>
      <c r="G1485" s="74">
        <v>4391997242</v>
      </c>
      <c r="H1485" s="75">
        <v>4391997242</v>
      </c>
      <c r="I1485" s="74" t="s">
        <v>2829</v>
      </c>
      <c r="J1485" s="74" t="s">
        <v>2832</v>
      </c>
      <c r="K1485" s="74">
        <v>145705903</v>
      </c>
      <c r="L1485" s="74">
        <v>0</v>
      </c>
      <c r="M1485" s="74">
        <v>4539577194</v>
      </c>
      <c r="N1485" s="74">
        <v>4539577194</v>
      </c>
      <c r="O1485" s="74">
        <v>4391997242</v>
      </c>
      <c r="P1485" s="74">
        <v>4539577194</v>
      </c>
      <c r="Q1485" s="74">
        <v>4391997242</v>
      </c>
      <c r="R1485" s="74">
        <v>4539577194</v>
      </c>
      <c r="S1485" s="74">
        <v>4391997242</v>
      </c>
    </row>
    <row r="1486" spans="1:19" x14ac:dyDescent="0.35">
      <c r="A1486" s="74" t="s">
        <v>1492</v>
      </c>
      <c r="B1486" s="74">
        <v>243</v>
      </c>
      <c r="C1486" s="74" t="s">
        <v>1805</v>
      </c>
      <c r="D1486" s="74">
        <v>243906</v>
      </c>
      <c r="E1486" s="74" t="s">
        <v>2796</v>
      </c>
      <c r="F1486" s="74">
        <v>195828498</v>
      </c>
      <c r="G1486" s="74">
        <v>195828498</v>
      </c>
      <c r="H1486" s="75">
        <v>195828498</v>
      </c>
      <c r="I1486" s="74" t="s">
        <v>2829</v>
      </c>
      <c r="J1486" s="74" t="s">
        <v>2832</v>
      </c>
      <c r="K1486" s="74">
        <v>8297004</v>
      </c>
      <c r="L1486" s="74">
        <v>0</v>
      </c>
      <c r="M1486" s="74">
        <v>204172222</v>
      </c>
      <c r="N1486" s="74">
        <v>204172222</v>
      </c>
      <c r="O1486" s="74">
        <v>195828498</v>
      </c>
      <c r="P1486" s="74">
        <v>204172222</v>
      </c>
      <c r="Q1486" s="74">
        <v>195828498</v>
      </c>
      <c r="R1486" s="74">
        <v>204172222</v>
      </c>
      <c r="S1486" s="74">
        <v>195828498</v>
      </c>
    </row>
    <row r="1487" spans="1:19" x14ac:dyDescent="0.35">
      <c r="A1487" s="74" t="s">
        <v>1493</v>
      </c>
      <c r="B1487" s="74">
        <v>244</v>
      </c>
      <c r="C1487" s="74" t="s">
        <v>1806</v>
      </c>
      <c r="D1487" s="74">
        <v>99902</v>
      </c>
      <c r="E1487" s="74" t="s">
        <v>2321</v>
      </c>
      <c r="F1487" s="74">
        <v>49157398</v>
      </c>
      <c r="G1487" s="74">
        <v>50164381</v>
      </c>
      <c r="H1487" s="75">
        <v>49157398</v>
      </c>
      <c r="I1487" s="74" t="s">
        <v>2829</v>
      </c>
      <c r="J1487" s="74" t="s">
        <v>2833</v>
      </c>
      <c r="K1487" s="74">
        <v>472490</v>
      </c>
      <c r="L1487" s="74">
        <v>0</v>
      </c>
      <c r="M1487" s="74">
        <v>49629888</v>
      </c>
      <c r="N1487" s="74">
        <v>49629888</v>
      </c>
      <c r="O1487" s="74">
        <v>49157398</v>
      </c>
      <c r="P1487" s="74">
        <v>99657368</v>
      </c>
      <c r="Q1487" s="74">
        <v>99184878</v>
      </c>
      <c r="R1487" s="74">
        <v>99657368</v>
      </c>
      <c r="S1487" s="74">
        <v>99184878</v>
      </c>
    </row>
    <row r="1488" spans="1:19" x14ac:dyDescent="0.35">
      <c r="A1488" s="74" t="s">
        <v>1494</v>
      </c>
      <c r="B1488" s="74">
        <v>244</v>
      </c>
      <c r="C1488" s="74" t="s">
        <v>1806</v>
      </c>
      <c r="D1488" s="74">
        <v>244901</v>
      </c>
      <c r="E1488" s="74" t="s">
        <v>2797</v>
      </c>
      <c r="F1488" s="74">
        <v>80997608</v>
      </c>
      <c r="G1488" s="74">
        <v>83121765</v>
      </c>
      <c r="H1488" s="75">
        <v>80997608</v>
      </c>
      <c r="I1488" s="74" t="s">
        <v>2829</v>
      </c>
      <c r="J1488" s="74" t="s">
        <v>2833</v>
      </c>
      <c r="K1488" s="74">
        <v>309730</v>
      </c>
      <c r="L1488" s="74">
        <v>0</v>
      </c>
      <c r="M1488" s="74">
        <v>81307338</v>
      </c>
      <c r="N1488" s="74">
        <v>81307338</v>
      </c>
      <c r="O1488" s="74">
        <v>80997608</v>
      </c>
      <c r="P1488" s="74">
        <v>158085378</v>
      </c>
      <c r="Q1488" s="74">
        <v>157775648</v>
      </c>
      <c r="R1488" s="74">
        <v>158085378</v>
      </c>
      <c r="S1488" s="74">
        <v>157775648</v>
      </c>
    </row>
    <row r="1489" spans="1:19" x14ac:dyDescent="0.35">
      <c r="A1489" s="74" t="s">
        <v>1495</v>
      </c>
      <c r="B1489" s="74">
        <v>244</v>
      </c>
      <c r="C1489" s="74" t="s">
        <v>1806</v>
      </c>
      <c r="D1489" s="74">
        <v>244903</v>
      </c>
      <c r="E1489" s="74" t="s">
        <v>2240</v>
      </c>
      <c r="F1489" s="74">
        <v>877367744</v>
      </c>
      <c r="G1489" s="74">
        <v>905334019</v>
      </c>
      <c r="H1489" s="75">
        <v>877367744</v>
      </c>
      <c r="I1489" s="74" t="s">
        <v>2829</v>
      </c>
      <c r="J1489" s="74" t="s">
        <v>2833</v>
      </c>
      <c r="K1489" s="74">
        <v>22804730</v>
      </c>
      <c r="L1489" s="74">
        <v>0</v>
      </c>
      <c r="M1489" s="74">
        <v>900172474</v>
      </c>
      <c r="N1489" s="74">
        <v>900172474</v>
      </c>
      <c r="O1489" s="74">
        <v>877367744</v>
      </c>
      <c r="P1489" s="74">
        <v>1010387234</v>
      </c>
      <c r="Q1489" s="74">
        <v>987582504</v>
      </c>
      <c r="R1489" s="74">
        <v>1010387234</v>
      </c>
      <c r="S1489" s="74">
        <v>987582504</v>
      </c>
    </row>
    <row r="1490" spans="1:19" x14ac:dyDescent="0.35">
      <c r="A1490" s="74" t="s">
        <v>1496</v>
      </c>
      <c r="B1490" s="74">
        <v>244</v>
      </c>
      <c r="C1490" s="74" t="s">
        <v>1806</v>
      </c>
      <c r="D1490" s="74">
        <v>244905</v>
      </c>
      <c r="E1490" s="74" t="s">
        <v>1868</v>
      </c>
      <c r="F1490" s="74">
        <v>39786268</v>
      </c>
      <c r="G1490" s="74">
        <v>40623172</v>
      </c>
      <c r="H1490" s="75">
        <v>39786268</v>
      </c>
      <c r="I1490" s="74" t="s">
        <v>2829</v>
      </c>
      <c r="J1490" s="74" t="s">
        <v>2833</v>
      </c>
      <c r="K1490" s="74">
        <v>588510</v>
      </c>
      <c r="L1490" s="74">
        <v>0</v>
      </c>
      <c r="M1490" s="74">
        <v>40374778</v>
      </c>
      <c r="N1490" s="74">
        <v>40374778</v>
      </c>
      <c r="O1490" s="74">
        <v>39786268</v>
      </c>
      <c r="P1490" s="74">
        <v>72658278</v>
      </c>
      <c r="Q1490" s="74">
        <v>72069768</v>
      </c>
      <c r="R1490" s="74">
        <v>72658278</v>
      </c>
      <c r="S1490" s="74">
        <v>72069768</v>
      </c>
    </row>
    <row r="1491" spans="1:19" x14ac:dyDescent="0.35">
      <c r="A1491" s="74" t="s">
        <v>1497</v>
      </c>
      <c r="B1491" s="74">
        <v>245</v>
      </c>
      <c r="C1491" s="74" t="s">
        <v>1807</v>
      </c>
      <c r="D1491" s="74">
        <v>245901</v>
      </c>
      <c r="E1491" s="74" t="s">
        <v>2798</v>
      </c>
      <c r="F1491" s="74">
        <v>35534692</v>
      </c>
      <c r="G1491" s="74">
        <v>35534692</v>
      </c>
      <c r="H1491" s="75">
        <v>35534692</v>
      </c>
      <c r="I1491" s="74" t="s">
        <v>2829</v>
      </c>
      <c r="J1491" s="74" t="s">
        <v>2832</v>
      </c>
      <c r="K1491" s="74">
        <v>2157659</v>
      </c>
      <c r="L1491" s="74">
        <v>0</v>
      </c>
      <c r="M1491" s="74">
        <v>37692351</v>
      </c>
      <c r="N1491" s="74">
        <v>37692351</v>
      </c>
      <c r="O1491" s="74">
        <v>35534692</v>
      </c>
      <c r="P1491" s="74">
        <v>37692351</v>
      </c>
      <c r="Q1491" s="74">
        <v>35534692</v>
      </c>
      <c r="R1491" s="74">
        <v>37692351</v>
      </c>
      <c r="S1491" s="74">
        <v>35534692</v>
      </c>
    </row>
    <row r="1492" spans="1:19" x14ac:dyDescent="0.35">
      <c r="A1492" s="74" t="s">
        <v>1498</v>
      </c>
      <c r="B1492" s="74">
        <v>245</v>
      </c>
      <c r="C1492" s="74" t="s">
        <v>1807</v>
      </c>
      <c r="D1492" s="74">
        <v>245902</v>
      </c>
      <c r="E1492" s="74" t="s">
        <v>1999</v>
      </c>
      <c r="F1492" s="74">
        <v>191947936</v>
      </c>
      <c r="G1492" s="74">
        <v>227532735</v>
      </c>
      <c r="H1492" s="75">
        <v>227532735</v>
      </c>
      <c r="I1492" s="74" t="s">
        <v>2830</v>
      </c>
      <c r="J1492" s="74" t="s">
        <v>2836</v>
      </c>
      <c r="K1492" s="74">
        <v>10139378</v>
      </c>
      <c r="L1492" s="74">
        <v>0</v>
      </c>
      <c r="M1492" s="74">
        <v>237815172</v>
      </c>
      <c r="N1492" s="74">
        <v>237815172</v>
      </c>
      <c r="O1492" s="74">
        <v>227532735</v>
      </c>
      <c r="P1492" s="74">
        <v>595719930</v>
      </c>
      <c r="Q1492" s="74">
        <v>585437493</v>
      </c>
      <c r="R1492" s="74">
        <v>595719930</v>
      </c>
      <c r="S1492" s="74">
        <v>585437493</v>
      </c>
    </row>
    <row r="1493" spans="1:19" x14ac:dyDescent="0.35">
      <c r="A1493" s="74" t="s">
        <v>1499</v>
      </c>
      <c r="B1493" s="74">
        <v>245</v>
      </c>
      <c r="C1493" s="74" t="s">
        <v>1807</v>
      </c>
      <c r="D1493" s="74">
        <v>245903</v>
      </c>
      <c r="E1493" s="74" t="s">
        <v>2799</v>
      </c>
      <c r="F1493" s="74">
        <v>315799482</v>
      </c>
      <c r="G1493" s="74">
        <v>315799482</v>
      </c>
      <c r="H1493" s="75">
        <v>315799482</v>
      </c>
      <c r="I1493" s="74" t="s">
        <v>2829</v>
      </c>
      <c r="J1493" s="74" t="s">
        <v>2832</v>
      </c>
      <c r="K1493" s="74">
        <v>14190396</v>
      </c>
      <c r="L1493" s="74">
        <v>0</v>
      </c>
      <c r="M1493" s="74">
        <v>330168268</v>
      </c>
      <c r="N1493" s="74">
        <v>330168268</v>
      </c>
      <c r="O1493" s="74">
        <v>315799482</v>
      </c>
      <c r="P1493" s="74">
        <v>385657076</v>
      </c>
      <c r="Q1493" s="74">
        <v>371288290</v>
      </c>
      <c r="R1493" s="74">
        <v>385657076</v>
      </c>
      <c r="S1493" s="74">
        <v>371288290</v>
      </c>
    </row>
    <row r="1494" spans="1:19" x14ac:dyDescent="0.35">
      <c r="A1494" s="74" t="s">
        <v>1500</v>
      </c>
      <c r="B1494" s="74">
        <v>245</v>
      </c>
      <c r="C1494" s="74" t="s">
        <v>1807</v>
      </c>
      <c r="D1494" s="74">
        <v>245904</v>
      </c>
      <c r="E1494" s="74" t="s">
        <v>2800</v>
      </c>
      <c r="F1494" s="74">
        <v>112001412</v>
      </c>
      <c r="G1494" s="74">
        <v>112001412</v>
      </c>
      <c r="H1494" s="75">
        <v>112001412</v>
      </c>
      <c r="I1494" s="74" t="s">
        <v>2829</v>
      </c>
      <c r="J1494" s="74" t="s">
        <v>2832</v>
      </c>
      <c r="K1494" s="74">
        <v>2293813</v>
      </c>
      <c r="L1494" s="74">
        <v>0</v>
      </c>
      <c r="M1494" s="74">
        <v>114295225</v>
      </c>
      <c r="N1494" s="74">
        <v>114295225</v>
      </c>
      <c r="O1494" s="74">
        <v>112001412</v>
      </c>
      <c r="P1494" s="74">
        <v>343667895</v>
      </c>
      <c r="Q1494" s="74">
        <v>341374082</v>
      </c>
      <c r="R1494" s="74">
        <v>343667895</v>
      </c>
      <c r="S1494" s="74">
        <v>341374082</v>
      </c>
    </row>
    <row r="1495" spans="1:19" x14ac:dyDescent="0.35">
      <c r="A1495" s="74" t="s">
        <v>1501</v>
      </c>
      <c r="B1495" s="74">
        <v>246</v>
      </c>
      <c r="C1495" s="74" t="s">
        <v>1808</v>
      </c>
      <c r="D1495" s="74">
        <v>14902</v>
      </c>
      <c r="E1495" s="74" t="s">
        <v>1884</v>
      </c>
      <c r="F1495" s="74">
        <v>51314311</v>
      </c>
      <c r="G1495" s="74">
        <v>53664467</v>
      </c>
      <c r="H1495" s="75">
        <v>51314311</v>
      </c>
      <c r="I1495" s="74" t="s">
        <v>2829</v>
      </c>
      <c r="J1495" s="74" t="s">
        <v>2833</v>
      </c>
      <c r="K1495" s="74">
        <v>2381289</v>
      </c>
      <c r="L1495" s="74">
        <v>0</v>
      </c>
      <c r="M1495" s="74">
        <v>53695600</v>
      </c>
      <c r="N1495" s="74">
        <v>53695600</v>
      </c>
      <c r="O1495" s="74">
        <v>51314311</v>
      </c>
      <c r="P1495" s="74">
        <v>53695600</v>
      </c>
      <c r="Q1495" s="74">
        <v>51314311</v>
      </c>
      <c r="R1495" s="74">
        <v>53695600</v>
      </c>
      <c r="S1495" s="74">
        <v>51314311</v>
      </c>
    </row>
    <row r="1496" spans="1:19" x14ac:dyDescent="0.35">
      <c r="A1496" s="74" t="s">
        <v>1502</v>
      </c>
      <c r="B1496" s="74">
        <v>246</v>
      </c>
      <c r="C1496" s="74" t="s">
        <v>1808</v>
      </c>
      <c r="D1496" s="74">
        <v>27903</v>
      </c>
      <c r="E1496" s="74" t="s">
        <v>1975</v>
      </c>
      <c r="F1496" s="74">
        <v>12171061</v>
      </c>
      <c r="G1496" s="74">
        <v>12171061</v>
      </c>
      <c r="H1496" s="75">
        <v>12171061</v>
      </c>
      <c r="I1496" s="74" t="s">
        <v>2829</v>
      </c>
      <c r="J1496" s="74" t="s">
        <v>2833</v>
      </c>
      <c r="K1496" s="74">
        <v>288690</v>
      </c>
      <c r="L1496" s="74">
        <v>0</v>
      </c>
      <c r="M1496" s="74">
        <v>12459751</v>
      </c>
      <c r="N1496" s="74">
        <v>12459751</v>
      </c>
      <c r="O1496" s="74">
        <v>12171061</v>
      </c>
      <c r="P1496" s="74">
        <v>12459751</v>
      </c>
      <c r="Q1496" s="74">
        <v>12171061</v>
      </c>
      <c r="R1496" s="74">
        <v>12459751</v>
      </c>
      <c r="S1496" s="74">
        <v>12171061</v>
      </c>
    </row>
    <row r="1497" spans="1:19" x14ac:dyDescent="0.35">
      <c r="A1497" s="74" t="s">
        <v>1503</v>
      </c>
      <c r="B1497" s="74">
        <v>246</v>
      </c>
      <c r="C1497" s="74" t="s">
        <v>1808</v>
      </c>
      <c r="D1497" s="74">
        <v>144902</v>
      </c>
      <c r="E1497" s="74" t="s">
        <v>1874</v>
      </c>
      <c r="F1497" s="74">
        <v>1869237</v>
      </c>
      <c r="G1497" s="74">
        <v>1869237</v>
      </c>
      <c r="H1497" s="75">
        <v>1869237</v>
      </c>
      <c r="I1497" s="74" t="s">
        <v>2829</v>
      </c>
      <c r="J1497" s="74" t="s">
        <v>2833</v>
      </c>
      <c r="K1497" s="74">
        <v>20284</v>
      </c>
      <c r="L1497" s="74">
        <v>0</v>
      </c>
      <c r="M1497" s="74">
        <v>1889521</v>
      </c>
      <c r="N1497" s="74">
        <v>1889521</v>
      </c>
      <c r="O1497" s="74">
        <v>1869237</v>
      </c>
      <c r="P1497" s="74">
        <v>1889521</v>
      </c>
      <c r="Q1497" s="74">
        <v>1869237</v>
      </c>
      <c r="R1497" s="74">
        <v>1889521</v>
      </c>
      <c r="S1497" s="74">
        <v>1869237</v>
      </c>
    </row>
    <row r="1498" spans="1:19" x14ac:dyDescent="0.35">
      <c r="A1498" s="74" t="s">
        <v>1504</v>
      </c>
      <c r="B1498" s="74">
        <v>246</v>
      </c>
      <c r="C1498" s="74" t="s">
        <v>1808</v>
      </c>
      <c r="D1498" s="74">
        <v>166905</v>
      </c>
      <c r="E1498" s="74" t="s">
        <v>2579</v>
      </c>
      <c r="F1498" s="74">
        <v>19247918</v>
      </c>
      <c r="G1498" s="74">
        <v>19224743</v>
      </c>
      <c r="H1498" s="75">
        <v>19247918</v>
      </c>
      <c r="I1498" s="74" t="s">
        <v>2829</v>
      </c>
      <c r="J1498" s="74" t="s">
        <v>2833</v>
      </c>
      <c r="K1498" s="74">
        <v>565034</v>
      </c>
      <c r="L1498" s="74">
        <v>0</v>
      </c>
      <c r="M1498" s="74">
        <v>19812952</v>
      </c>
      <c r="N1498" s="74">
        <v>19812952</v>
      </c>
      <c r="O1498" s="74">
        <v>19247918</v>
      </c>
      <c r="P1498" s="74">
        <v>19812952</v>
      </c>
      <c r="Q1498" s="74">
        <v>19247918</v>
      </c>
      <c r="R1498" s="74">
        <v>19812952</v>
      </c>
      <c r="S1498" s="74">
        <v>19247918</v>
      </c>
    </row>
    <row r="1499" spans="1:19" x14ac:dyDescent="0.35">
      <c r="A1499" s="74" t="s">
        <v>1505</v>
      </c>
      <c r="B1499" s="74">
        <v>246</v>
      </c>
      <c r="C1499" s="74" t="s">
        <v>1808</v>
      </c>
      <c r="D1499" s="74">
        <v>227904</v>
      </c>
      <c r="E1499" s="74" t="s">
        <v>2752</v>
      </c>
      <c r="F1499" s="74">
        <v>13150030</v>
      </c>
      <c r="G1499" s="74">
        <v>13150030</v>
      </c>
      <c r="H1499" s="75">
        <v>13150030</v>
      </c>
      <c r="I1499" s="74" t="s">
        <v>2829</v>
      </c>
      <c r="J1499" s="74" t="s">
        <v>2833</v>
      </c>
      <c r="K1499" s="74">
        <v>329222</v>
      </c>
      <c r="L1499" s="74">
        <v>0</v>
      </c>
      <c r="M1499" s="74">
        <v>13479252</v>
      </c>
      <c r="N1499" s="74">
        <v>13479252</v>
      </c>
      <c r="O1499" s="74">
        <v>13150030</v>
      </c>
      <c r="P1499" s="74">
        <v>13479252</v>
      </c>
      <c r="Q1499" s="74">
        <v>13150030</v>
      </c>
      <c r="R1499" s="74">
        <v>13479252</v>
      </c>
      <c r="S1499" s="74">
        <v>13150030</v>
      </c>
    </row>
    <row r="1500" spans="1:19" x14ac:dyDescent="0.35">
      <c r="A1500" s="74" t="s">
        <v>1506</v>
      </c>
      <c r="B1500" s="74">
        <v>246</v>
      </c>
      <c r="C1500" s="74" t="s">
        <v>1808</v>
      </c>
      <c r="D1500" s="74">
        <v>246902</v>
      </c>
      <c r="E1500" s="74" t="s">
        <v>1898</v>
      </c>
      <c r="F1500" s="74">
        <v>332104050</v>
      </c>
      <c r="G1500" s="74">
        <v>328698472</v>
      </c>
      <c r="H1500" s="75">
        <v>332104050</v>
      </c>
      <c r="I1500" s="74" t="s">
        <v>2829</v>
      </c>
      <c r="J1500" s="74" t="s">
        <v>2833</v>
      </c>
      <c r="K1500" s="74">
        <v>9056547</v>
      </c>
      <c r="L1500" s="74">
        <v>0</v>
      </c>
      <c r="M1500" s="74">
        <v>341160597</v>
      </c>
      <c r="N1500" s="74">
        <v>341160597</v>
      </c>
      <c r="O1500" s="74">
        <v>332104050</v>
      </c>
      <c r="P1500" s="74">
        <v>341160597</v>
      </c>
      <c r="Q1500" s="74">
        <v>332104050</v>
      </c>
      <c r="R1500" s="74">
        <v>341160597</v>
      </c>
      <c r="S1500" s="74">
        <v>332104050</v>
      </c>
    </row>
    <row r="1501" spans="1:19" x14ac:dyDescent="0.35">
      <c r="A1501" s="74" t="s">
        <v>1507</v>
      </c>
      <c r="B1501" s="74">
        <v>246</v>
      </c>
      <c r="C1501" s="74" t="s">
        <v>1808</v>
      </c>
      <c r="D1501" s="74">
        <v>246904</v>
      </c>
      <c r="E1501" s="74" t="s">
        <v>2801</v>
      </c>
      <c r="F1501" s="74">
        <v>9761278191</v>
      </c>
      <c r="G1501" s="74">
        <v>9972708838</v>
      </c>
      <c r="H1501" s="75">
        <v>9761278191</v>
      </c>
      <c r="I1501" s="74" t="s">
        <v>2829</v>
      </c>
      <c r="J1501" s="74" t="s">
        <v>2833</v>
      </c>
      <c r="K1501" s="74">
        <v>215451303</v>
      </c>
      <c r="L1501" s="74">
        <v>0</v>
      </c>
      <c r="M1501" s="74">
        <v>9976729494</v>
      </c>
      <c r="N1501" s="74">
        <v>9976729494</v>
      </c>
      <c r="O1501" s="74">
        <v>9761278191</v>
      </c>
      <c r="P1501" s="74">
        <v>9976729494</v>
      </c>
      <c r="Q1501" s="74">
        <v>9761278191</v>
      </c>
      <c r="R1501" s="74">
        <v>9976729494</v>
      </c>
      <c r="S1501" s="74">
        <v>9761278191</v>
      </c>
    </row>
    <row r="1502" spans="1:19" x14ac:dyDescent="0.35">
      <c r="A1502" s="74" t="s">
        <v>1508</v>
      </c>
      <c r="B1502" s="74">
        <v>246</v>
      </c>
      <c r="C1502" s="74" t="s">
        <v>1808</v>
      </c>
      <c r="D1502" s="74">
        <v>246905</v>
      </c>
      <c r="E1502" s="74" t="s">
        <v>2802</v>
      </c>
      <c r="F1502" s="74">
        <v>163441932</v>
      </c>
      <c r="G1502" s="74">
        <v>162796692</v>
      </c>
      <c r="H1502" s="75">
        <v>163441932</v>
      </c>
      <c r="I1502" s="74" t="s">
        <v>2829</v>
      </c>
      <c r="J1502" s="74" t="s">
        <v>2833</v>
      </c>
      <c r="K1502" s="74">
        <v>6217366</v>
      </c>
      <c r="L1502" s="74">
        <v>0</v>
      </c>
      <c r="M1502" s="74">
        <v>169659298</v>
      </c>
      <c r="N1502" s="74">
        <v>169659298</v>
      </c>
      <c r="O1502" s="74">
        <v>163441932</v>
      </c>
      <c r="P1502" s="74">
        <v>169659298</v>
      </c>
      <c r="Q1502" s="74">
        <v>163441932</v>
      </c>
      <c r="R1502" s="74">
        <v>169659298</v>
      </c>
      <c r="S1502" s="74">
        <v>163441932</v>
      </c>
    </row>
    <row r="1503" spans="1:19" x14ac:dyDescent="0.35">
      <c r="A1503" s="74" t="s">
        <v>1509</v>
      </c>
      <c r="B1503" s="74">
        <v>246</v>
      </c>
      <c r="C1503" s="74" t="s">
        <v>1808</v>
      </c>
      <c r="D1503" s="74">
        <v>246906</v>
      </c>
      <c r="E1503" s="74" t="s">
        <v>2803</v>
      </c>
      <c r="F1503" s="74">
        <v>3222363330</v>
      </c>
      <c r="G1503" s="74">
        <v>3273263029</v>
      </c>
      <c r="H1503" s="75">
        <v>3222363330</v>
      </c>
      <c r="I1503" s="74" t="s">
        <v>2829</v>
      </c>
      <c r="J1503" s="74" t="s">
        <v>2833</v>
      </c>
      <c r="K1503" s="74">
        <v>81934792</v>
      </c>
      <c r="L1503" s="74">
        <v>0</v>
      </c>
      <c r="M1503" s="74">
        <v>3304298122</v>
      </c>
      <c r="N1503" s="74">
        <v>3304298122</v>
      </c>
      <c r="O1503" s="74">
        <v>3222363330</v>
      </c>
      <c r="P1503" s="74">
        <v>3304298122</v>
      </c>
      <c r="Q1503" s="74">
        <v>3222363330</v>
      </c>
      <c r="R1503" s="74">
        <v>3304298122</v>
      </c>
      <c r="S1503" s="74">
        <v>3222363330</v>
      </c>
    </row>
    <row r="1504" spans="1:19" x14ac:dyDescent="0.35">
      <c r="A1504" s="74" t="s">
        <v>1510</v>
      </c>
      <c r="B1504" s="74">
        <v>246</v>
      </c>
      <c r="C1504" s="74" t="s">
        <v>1808</v>
      </c>
      <c r="D1504" s="74">
        <v>246907</v>
      </c>
      <c r="E1504" s="74" t="s">
        <v>2804</v>
      </c>
      <c r="F1504" s="74">
        <v>1236586341</v>
      </c>
      <c r="G1504" s="74">
        <v>1264827428</v>
      </c>
      <c r="H1504" s="75">
        <v>1236586341</v>
      </c>
      <c r="I1504" s="74" t="s">
        <v>2829</v>
      </c>
      <c r="J1504" s="74" t="s">
        <v>2833</v>
      </c>
      <c r="K1504" s="74">
        <v>38385311</v>
      </c>
      <c r="L1504" s="74">
        <v>0</v>
      </c>
      <c r="M1504" s="74">
        <v>1274971652</v>
      </c>
      <c r="N1504" s="74">
        <v>1274971652</v>
      </c>
      <c r="O1504" s="74">
        <v>1236586341</v>
      </c>
      <c r="P1504" s="74">
        <v>1274971652</v>
      </c>
      <c r="Q1504" s="74">
        <v>1236586341</v>
      </c>
      <c r="R1504" s="74">
        <v>1274971652</v>
      </c>
      <c r="S1504" s="74">
        <v>1236586341</v>
      </c>
    </row>
    <row r="1505" spans="1:19" x14ac:dyDescent="0.35">
      <c r="A1505" s="74" t="s">
        <v>1511</v>
      </c>
      <c r="B1505" s="74">
        <v>246</v>
      </c>
      <c r="C1505" s="74" t="s">
        <v>1808</v>
      </c>
      <c r="D1505" s="74">
        <v>246908</v>
      </c>
      <c r="E1505" s="74" t="s">
        <v>2805</v>
      </c>
      <c r="F1505" s="74">
        <v>2426828260</v>
      </c>
      <c r="G1505" s="74">
        <v>2474908001</v>
      </c>
      <c r="H1505" s="75">
        <v>2426828260</v>
      </c>
      <c r="I1505" s="74" t="s">
        <v>2829</v>
      </c>
      <c r="J1505" s="74" t="s">
        <v>2833</v>
      </c>
      <c r="K1505" s="74">
        <v>46514333</v>
      </c>
      <c r="L1505" s="74">
        <v>0</v>
      </c>
      <c r="M1505" s="74">
        <v>2473342593</v>
      </c>
      <c r="N1505" s="74">
        <v>2473342593</v>
      </c>
      <c r="O1505" s="74">
        <v>2426828260</v>
      </c>
      <c r="P1505" s="74">
        <v>2473342593</v>
      </c>
      <c r="Q1505" s="74">
        <v>2426828260</v>
      </c>
      <c r="R1505" s="74">
        <v>2473342593</v>
      </c>
      <c r="S1505" s="74">
        <v>2426828260</v>
      </c>
    </row>
    <row r="1506" spans="1:19" x14ac:dyDescent="0.35">
      <c r="A1506" s="74" t="s">
        <v>1512</v>
      </c>
      <c r="B1506" s="74">
        <v>246</v>
      </c>
      <c r="C1506" s="74" t="s">
        <v>1808</v>
      </c>
      <c r="D1506" s="74">
        <v>246909</v>
      </c>
      <c r="E1506" s="74" t="s">
        <v>2758</v>
      </c>
      <c r="F1506" s="74">
        <v>26961768603</v>
      </c>
      <c r="G1506" s="74">
        <v>27537948715</v>
      </c>
      <c r="H1506" s="75">
        <v>26961768603</v>
      </c>
      <c r="I1506" s="74" t="s">
        <v>2829</v>
      </c>
      <c r="J1506" s="74" t="s">
        <v>2833</v>
      </c>
      <c r="K1506" s="74">
        <v>423994496</v>
      </c>
      <c r="L1506" s="74">
        <v>0</v>
      </c>
      <c r="M1506" s="74">
        <v>27385763099</v>
      </c>
      <c r="N1506" s="74">
        <v>27385763099</v>
      </c>
      <c r="O1506" s="74">
        <v>26961768603</v>
      </c>
      <c r="P1506" s="74">
        <v>27385763099</v>
      </c>
      <c r="Q1506" s="74">
        <v>26961768603</v>
      </c>
      <c r="R1506" s="74">
        <v>27385763099</v>
      </c>
      <c r="S1506" s="74">
        <v>26961768603</v>
      </c>
    </row>
    <row r="1507" spans="1:19" x14ac:dyDescent="0.35">
      <c r="A1507" s="74" t="s">
        <v>1513</v>
      </c>
      <c r="B1507" s="74">
        <v>246</v>
      </c>
      <c r="C1507" s="74" t="s">
        <v>1808</v>
      </c>
      <c r="D1507" s="74">
        <v>246911</v>
      </c>
      <c r="E1507" s="74" t="s">
        <v>2806</v>
      </c>
      <c r="F1507" s="74">
        <v>1095957811</v>
      </c>
      <c r="G1507" s="74">
        <v>1132068328</v>
      </c>
      <c r="H1507" s="75">
        <v>1095957811</v>
      </c>
      <c r="I1507" s="74" t="s">
        <v>2829</v>
      </c>
      <c r="J1507" s="74" t="s">
        <v>2833</v>
      </c>
      <c r="K1507" s="74">
        <v>35939997</v>
      </c>
      <c r="L1507" s="74">
        <v>0</v>
      </c>
      <c r="M1507" s="74">
        <v>1131897808</v>
      </c>
      <c r="N1507" s="74">
        <v>1131897808</v>
      </c>
      <c r="O1507" s="74">
        <v>1095957811</v>
      </c>
      <c r="P1507" s="74">
        <v>1131897808</v>
      </c>
      <c r="Q1507" s="74">
        <v>1095957811</v>
      </c>
      <c r="R1507" s="74">
        <v>1131897808</v>
      </c>
      <c r="S1507" s="74">
        <v>1095957811</v>
      </c>
    </row>
    <row r="1508" spans="1:19" x14ac:dyDescent="0.35">
      <c r="A1508" s="74" t="s">
        <v>1514</v>
      </c>
      <c r="B1508" s="74">
        <v>246</v>
      </c>
      <c r="C1508" s="74" t="s">
        <v>1808</v>
      </c>
      <c r="D1508" s="74">
        <v>246912</v>
      </c>
      <c r="E1508" s="74" t="s">
        <v>2807</v>
      </c>
      <c r="F1508" s="74">
        <v>246550871</v>
      </c>
      <c r="G1508" s="74">
        <v>238965641</v>
      </c>
      <c r="H1508" s="75">
        <v>246550871</v>
      </c>
      <c r="I1508" s="74" t="s">
        <v>2829</v>
      </c>
      <c r="J1508" s="74" t="s">
        <v>2833</v>
      </c>
      <c r="K1508" s="74">
        <v>8050172</v>
      </c>
      <c r="L1508" s="74">
        <v>0</v>
      </c>
      <c r="M1508" s="74">
        <v>254601043</v>
      </c>
      <c r="N1508" s="74">
        <v>254601043</v>
      </c>
      <c r="O1508" s="74">
        <v>246550871</v>
      </c>
      <c r="P1508" s="74">
        <v>254601043</v>
      </c>
      <c r="Q1508" s="74">
        <v>246550871</v>
      </c>
      <c r="R1508" s="74">
        <v>254601043</v>
      </c>
      <c r="S1508" s="74">
        <v>246550871</v>
      </c>
    </row>
    <row r="1509" spans="1:19" x14ac:dyDescent="0.35">
      <c r="A1509" s="74" t="s">
        <v>1515</v>
      </c>
      <c r="B1509" s="74">
        <v>246</v>
      </c>
      <c r="C1509" s="74" t="s">
        <v>1808</v>
      </c>
      <c r="D1509" s="74">
        <v>246913</v>
      </c>
      <c r="E1509" s="74" t="s">
        <v>2759</v>
      </c>
      <c r="F1509" s="74">
        <v>14946448676</v>
      </c>
      <c r="G1509" s="74">
        <v>15077089456</v>
      </c>
      <c r="H1509" s="75">
        <v>14946448676</v>
      </c>
      <c r="I1509" s="74" t="s">
        <v>2829</v>
      </c>
      <c r="J1509" s="74" t="s">
        <v>2833</v>
      </c>
      <c r="K1509" s="74">
        <v>306710440</v>
      </c>
      <c r="L1509" s="74">
        <v>0</v>
      </c>
      <c r="M1509" s="74">
        <v>15253159116</v>
      </c>
      <c r="N1509" s="74">
        <v>15253159116</v>
      </c>
      <c r="O1509" s="74">
        <v>14946448676</v>
      </c>
      <c r="P1509" s="74">
        <v>15253159116</v>
      </c>
      <c r="Q1509" s="74">
        <v>14946448676</v>
      </c>
      <c r="R1509" s="74">
        <v>15253159116</v>
      </c>
      <c r="S1509" s="74">
        <v>14946448676</v>
      </c>
    </row>
    <row r="1510" spans="1:19" x14ac:dyDescent="0.35">
      <c r="A1510" s="74" t="s">
        <v>1516</v>
      </c>
      <c r="B1510" s="74">
        <v>246</v>
      </c>
      <c r="C1510" s="74" t="s">
        <v>1808</v>
      </c>
      <c r="D1510" s="74">
        <v>246914</v>
      </c>
      <c r="E1510" s="74" t="s">
        <v>2760</v>
      </c>
      <c r="F1510" s="74">
        <v>78989125</v>
      </c>
      <c r="G1510" s="74">
        <v>78745580</v>
      </c>
      <c r="H1510" s="75">
        <v>78989125</v>
      </c>
      <c r="I1510" s="74" t="s">
        <v>2829</v>
      </c>
      <c r="J1510" s="74" t="s">
        <v>2833</v>
      </c>
      <c r="K1510" s="74">
        <v>2370491</v>
      </c>
      <c r="L1510" s="74">
        <v>0</v>
      </c>
      <c r="M1510" s="74">
        <v>81359616</v>
      </c>
      <c r="N1510" s="74">
        <v>81359616</v>
      </c>
      <c r="O1510" s="74">
        <v>78989125</v>
      </c>
      <c r="P1510" s="74">
        <v>81359616</v>
      </c>
      <c r="Q1510" s="74">
        <v>78989125</v>
      </c>
      <c r="R1510" s="74">
        <v>81359616</v>
      </c>
      <c r="S1510" s="74">
        <v>78989125</v>
      </c>
    </row>
    <row r="1511" spans="1:19" x14ac:dyDescent="0.35">
      <c r="A1511" s="74" t="s">
        <v>1517</v>
      </c>
      <c r="B1511" s="74">
        <v>247</v>
      </c>
      <c r="C1511" s="74" t="s">
        <v>1809</v>
      </c>
      <c r="D1511" s="74">
        <v>89903</v>
      </c>
      <c r="E1511" s="74" t="s">
        <v>2280</v>
      </c>
      <c r="F1511" s="74">
        <v>28934918</v>
      </c>
      <c r="G1511" s="74">
        <v>28934918</v>
      </c>
      <c r="H1511" s="75">
        <v>28934918</v>
      </c>
      <c r="I1511" s="74" t="s">
        <v>2829</v>
      </c>
      <c r="J1511" s="74" t="s">
        <v>2832</v>
      </c>
      <c r="K1511" s="74">
        <v>411305</v>
      </c>
      <c r="L1511" s="74">
        <v>562523</v>
      </c>
      <c r="M1511" s="74">
        <v>29346223</v>
      </c>
      <c r="N1511" s="74">
        <v>28783700</v>
      </c>
      <c r="O1511" s="74">
        <v>28372395</v>
      </c>
      <c r="P1511" s="74">
        <v>29346223</v>
      </c>
      <c r="Q1511" s="74">
        <v>28934918</v>
      </c>
      <c r="R1511" s="74">
        <v>28783700</v>
      </c>
      <c r="S1511" s="74">
        <v>28372395</v>
      </c>
    </row>
    <row r="1512" spans="1:19" x14ac:dyDescent="0.35">
      <c r="A1512" s="74" t="s">
        <v>1518</v>
      </c>
      <c r="B1512" s="74">
        <v>247</v>
      </c>
      <c r="C1512" s="74" t="s">
        <v>1809</v>
      </c>
      <c r="D1512" s="74">
        <v>128904</v>
      </c>
      <c r="E1512" s="74" t="s">
        <v>2489</v>
      </c>
      <c r="F1512" s="74">
        <v>19381704</v>
      </c>
      <c r="G1512" s="74">
        <v>19381704</v>
      </c>
      <c r="H1512" s="75">
        <v>19381704</v>
      </c>
      <c r="I1512" s="74" t="s">
        <v>2829</v>
      </c>
      <c r="J1512" s="74" t="s">
        <v>2832</v>
      </c>
      <c r="K1512" s="74">
        <v>527360</v>
      </c>
      <c r="L1512" s="74">
        <v>0</v>
      </c>
      <c r="M1512" s="74">
        <v>19909064</v>
      </c>
      <c r="N1512" s="74">
        <v>19909064</v>
      </c>
      <c r="O1512" s="74">
        <v>19381704</v>
      </c>
      <c r="P1512" s="74">
        <v>19909064</v>
      </c>
      <c r="Q1512" s="74">
        <v>19381704</v>
      </c>
      <c r="R1512" s="74">
        <v>19909064</v>
      </c>
      <c r="S1512" s="74">
        <v>19381704</v>
      </c>
    </row>
    <row r="1513" spans="1:19" x14ac:dyDescent="0.35">
      <c r="A1513" s="74" t="s">
        <v>1519</v>
      </c>
      <c r="B1513" s="74">
        <v>247</v>
      </c>
      <c r="C1513" s="74" t="s">
        <v>1809</v>
      </c>
      <c r="D1513" s="74">
        <v>247901</v>
      </c>
      <c r="E1513" s="74" t="s">
        <v>1913</v>
      </c>
      <c r="F1513" s="74">
        <v>1309176623</v>
      </c>
      <c r="G1513" s="74">
        <v>1372559169</v>
      </c>
      <c r="H1513" s="75">
        <v>1309176623</v>
      </c>
      <c r="I1513" s="74" t="s">
        <v>2829</v>
      </c>
      <c r="J1513" s="74" t="s">
        <v>2837</v>
      </c>
      <c r="K1513" s="74">
        <v>50815162</v>
      </c>
      <c r="L1513" s="74">
        <v>0</v>
      </c>
      <c r="M1513" s="74">
        <v>1360849334</v>
      </c>
      <c r="N1513" s="74">
        <v>1360849334</v>
      </c>
      <c r="O1513" s="74">
        <v>1309176623</v>
      </c>
      <c r="P1513" s="74">
        <v>1360849334</v>
      </c>
      <c r="Q1513" s="74">
        <v>1309176623</v>
      </c>
      <c r="R1513" s="74">
        <v>1360849334</v>
      </c>
      <c r="S1513" s="74">
        <v>1309176623</v>
      </c>
    </row>
    <row r="1514" spans="1:19" x14ac:dyDescent="0.35">
      <c r="A1514" s="74" t="s">
        <v>1520</v>
      </c>
      <c r="B1514" s="74">
        <v>247</v>
      </c>
      <c r="C1514" s="74" t="s">
        <v>1809</v>
      </c>
      <c r="D1514" s="74">
        <v>247903</v>
      </c>
      <c r="E1514" s="74" t="s">
        <v>2311</v>
      </c>
      <c r="F1514" s="74">
        <v>1029619332</v>
      </c>
      <c r="G1514" s="74">
        <v>1087284006</v>
      </c>
      <c r="H1514" s="75">
        <v>1029619332</v>
      </c>
      <c r="I1514" s="74" t="s">
        <v>2829</v>
      </c>
      <c r="J1514" s="74" t="s">
        <v>2837</v>
      </c>
      <c r="K1514" s="74">
        <v>37337206</v>
      </c>
      <c r="L1514" s="74">
        <v>0</v>
      </c>
      <c r="M1514" s="74">
        <v>1066956538</v>
      </c>
      <c r="N1514" s="74">
        <v>1066956538</v>
      </c>
      <c r="O1514" s="74">
        <v>1029619332</v>
      </c>
      <c r="P1514" s="74">
        <v>1066956538</v>
      </c>
      <c r="Q1514" s="74">
        <v>1029619332</v>
      </c>
      <c r="R1514" s="74">
        <v>1066956538</v>
      </c>
      <c r="S1514" s="74">
        <v>1029619332</v>
      </c>
    </row>
    <row r="1515" spans="1:19" x14ac:dyDescent="0.35">
      <c r="A1515" s="74" t="s">
        <v>1521</v>
      </c>
      <c r="B1515" s="74">
        <v>247</v>
      </c>
      <c r="C1515" s="74" t="s">
        <v>1809</v>
      </c>
      <c r="D1515" s="74">
        <v>247904</v>
      </c>
      <c r="E1515" s="74" t="s">
        <v>2808</v>
      </c>
      <c r="F1515" s="74">
        <v>316724462</v>
      </c>
      <c r="G1515" s="74">
        <v>316724462</v>
      </c>
      <c r="H1515" s="75">
        <v>316724462</v>
      </c>
      <c r="I1515" s="74" t="s">
        <v>2829</v>
      </c>
      <c r="J1515" s="74" t="s">
        <v>2832</v>
      </c>
      <c r="K1515" s="74">
        <v>8754212</v>
      </c>
      <c r="L1515" s="74">
        <v>0</v>
      </c>
      <c r="M1515" s="74">
        <v>325478674</v>
      </c>
      <c r="N1515" s="74">
        <v>325478674</v>
      </c>
      <c r="O1515" s="74">
        <v>316724462</v>
      </c>
      <c r="P1515" s="74">
        <v>325478674</v>
      </c>
      <c r="Q1515" s="74">
        <v>316724462</v>
      </c>
      <c r="R1515" s="74">
        <v>325478674</v>
      </c>
      <c r="S1515" s="74">
        <v>316724462</v>
      </c>
    </row>
    <row r="1516" spans="1:19" x14ac:dyDescent="0.35">
      <c r="A1516" s="74" t="s">
        <v>1522</v>
      </c>
      <c r="B1516" s="74">
        <v>247</v>
      </c>
      <c r="C1516" s="74" t="s">
        <v>1809</v>
      </c>
      <c r="D1516" s="74">
        <v>247906</v>
      </c>
      <c r="E1516" s="74" t="s">
        <v>2809</v>
      </c>
      <c r="F1516" s="74">
        <v>226465623</v>
      </c>
      <c r="G1516" s="74">
        <v>235117530</v>
      </c>
      <c r="H1516" s="75">
        <v>226465623</v>
      </c>
      <c r="I1516" s="74" t="s">
        <v>2829</v>
      </c>
      <c r="J1516" s="74" t="s">
        <v>2833</v>
      </c>
      <c r="K1516" s="74">
        <v>8783909</v>
      </c>
      <c r="L1516" s="74">
        <v>0</v>
      </c>
      <c r="M1516" s="74">
        <v>235249532</v>
      </c>
      <c r="N1516" s="74">
        <v>235249532</v>
      </c>
      <c r="O1516" s="74">
        <v>226465623</v>
      </c>
      <c r="P1516" s="74">
        <v>235249532</v>
      </c>
      <c r="Q1516" s="74">
        <v>226465623</v>
      </c>
      <c r="R1516" s="74">
        <v>235249532</v>
      </c>
      <c r="S1516" s="74">
        <v>226465623</v>
      </c>
    </row>
    <row r="1517" spans="1:19" x14ac:dyDescent="0.35">
      <c r="A1517" s="74" t="s">
        <v>1523</v>
      </c>
      <c r="B1517" s="74">
        <v>248</v>
      </c>
      <c r="C1517" s="74" t="s">
        <v>1810</v>
      </c>
      <c r="D1517" s="74">
        <v>248901</v>
      </c>
      <c r="E1517" s="74" t="s">
        <v>2810</v>
      </c>
      <c r="F1517" s="74">
        <v>688843498</v>
      </c>
      <c r="G1517" s="74">
        <v>703074644</v>
      </c>
      <c r="H1517" s="75">
        <v>688843498</v>
      </c>
      <c r="I1517" s="74" t="s">
        <v>2829</v>
      </c>
      <c r="J1517" s="74" t="s">
        <v>2833</v>
      </c>
      <c r="K1517" s="74">
        <v>12382683</v>
      </c>
      <c r="L1517" s="74">
        <v>8958220</v>
      </c>
      <c r="M1517" s="74">
        <v>701226181</v>
      </c>
      <c r="N1517" s="74">
        <v>692267961</v>
      </c>
      <c r="O1517" s="74">
        <v>679885278</v>
      </c>
      <c r="P1517" s="74">
        <v>781452481</v>
      </c>
      <c r="Q1517" s="74">
        <v>769069798</v>
      </c>
      <c r="R1517" s="74">
        <v>772494261</v>
      </c>
      <c r="S1517" s="74">
        <v>760111578</v>
      </c>
    </row>
    <row r="1518" spans="1:19" x14ac:dyDescent="0.35">
      <c r="A1518" s="74" t="s">
        <v>1524</v>
      </c>
      <c r="B1518" s="74">
        <v>248</v>
      </c>
      <c r="C1518" s="74" t="s">
        <v>1810</v>
      </c>
      <c r="D1518" s="74">
        <v>248902</v>
      </c>
      <c r="E1518" s="74" t="s">
        <v>2540</v>
      </c>
      <c r="F1518" s="74">
        <v>771776248</v>
      </c>
      <c r="G1518" s="74">
        <v>777483744</v>
      </c>
      <c r="H1518" s="75">
        <v>771776248</v>
      </c>
      <c r="I1518" s="74" t="s">
        <v>2829</v>
      </c>
      <c r="J1518" s="74" t="s">
        <v>2833</v>
      </c>
      <c r="K1518" s="74">
        <v>1926784</v>
      </c>
      <c r="L1518" s="74">
        <v>1107479</v>
      </c>
      <c r="M1518" s="74">
        <v>773703032</v>
      </c>
      <c r="N1518" s="74">
        <v>772595553</v>
      </c>
      <c r="O1518" s="74">
        <v>770668769</v>
      </c>
      <c r="P1518" s="74">
        <v>773703032</v>
      </c>
      <c r="Q1518" s="74">
        <v>771776248</v>
      </c>
      <c r="R1518" s="74">
        <v>772595553</v>
      </c>
      <c r="S1518" s="74">
        <v>770668769</v>
      </c>
    </row>
    <row r="1519" spans="1:19" x14ac:dyDescent="0.35">
      <c r="A1519" s="74" t="s">
        <v>1525</v>
      </c>
      <c r="B1519" s="74">
        <v>249</v>
      </c>
      <c r="C1519" s="74" t="s">
        <v>1811</v>
      </c>
      <c r="D1519" s="74">
        <v>61905</v>
      </c>
      <c r="E1519" s="74" t="s">
        <v>2151</v>
      </c>
      <c r="F1519" s="74">
        <v>1250462</v>
      </c>
      <c r="G1519" s="74">
        <v>1250462</v>
      </c>
      <c r="H1519" s="75">
        <v>1250462</v>
      </c>
      <c r="I1519" s="74" t="s">
        <v>2829</v>
      </c>
      <c r="J1519" s="74" t="s">
        <v>2832</v>
      </c>
      <c r="K1519" s="74">
        <v>20000</v>
      </c>
      <c r="L1519" s="74">
        <v>0</v>
      </c>
      <c r="M1519" s="74">
        <v>1270462</v>
      </c>
      <c r="N1519" s="74">
        <v>1270462</v>
      </c>
      <c r="O1519" s="74">
        <v>1250462</v>
      </c>
      <c r="P1519" s="74">
        <v>1270462</v>
      </c>
      <c r="Q1519" s="74">
        <v>1250462</v>
      </c>
      <c r="R1519" s="74">
        <v>1270462</v>
      </c>
      <c r="S1519" s="74">
        <v>1250462</v>
      </c>
    </row>
    <row r="1520" spans="1:19" x14ac:dyDescent="0.35">
      <c r="A1520" s="74" t="s">
        <v>1526</v>
      </c>
      <c r="B1520" s="74">
        <v>249</v>
      </c>
      <c r="C1520" s="74" t="s">
        <v>1811</v>
      </c>
      <c r="D1520" s="74">
        <v>61911</v>
      </c>
      <c r="E1520" s="74" t="s">
        <v>2156</v>
      </c>
      <c r="F1520" s="74">
        <v>1052173407</v>
      </c>
      <c r="G1520" s="74">
        <v>1052173407</v>
      </c>
      <c r="H1520" s="75">
        <v>1052173407</v>
      </c>
      <c r="I1520" s="74" t="s">
        <v>2829</v>
      </c>
      <c r="J1520" s="74" t="s">
        <v>2832</v>
      </c>
      <c r="K1520" s="74">
        <v>19487348</v>
      </c>
      <c r="L1520" s="74">
        <v>0</v>
      </c>
      <c r="M1520" s="74">
        <v>1071660755</v>
      </c>
      <c r="N1520" s="74">
        <v>1071660755</v>
      </c>
      <c r="O1520" s="74">
        <v>1052173407</v>
      </c>
      <c r="P1520" s="74">
        <v>1071660755</v>
      </c>
      <c r="Q1520" s="74">
        <v>1052173407</v>
      </c>
      <c r="R1520" s="74">
        <v>1071660755</v>
      </c>
      <c r="S1520" s="74">
        <v>1052173407</v>
      </c>
    </row>
    <row r="1521" spans="1:19" x14ac:dyDescent="0.35">
      <c r="A1521" s="74" t="s">
        <v>1527</v>
      </c>
      <c r="B1521" s="74">
        <v>249</v>
      </c>
      <c r="C1521" s="74" t="s">
        <v>1811</v>
      </c>
      <c r="D1521" s="74">
        <v>119902</v>
      </c>
      <c r="E1521" s="74" t="s">
        <v>1843</v>
      </c>
      <c r="F1521" s="74">
        <v>18239647</v>
      </c>
      <c r="G1521" s="74">
        <v>18239647</v>
      </c>
      <c r="H1521" s="75">
        <v>18239647</v>
      </c>
      <c r="I1521" s="74" t="s">
        <v>2829</v>
      </c>
      <c r="J1521" s="74" t="s">
        <v>2832</v>
      </c>
      <c r="K1521" s="74">
        <v>184999</v>
      </c>
      <c r="L1521" s="74">
        <v>0</v>
      </c>
      <c r="M1521" s="74">
        <v>18424646</v>
      </c>
      <c r="N1521" s="74">
        <v>18424646</v>
      </c>
      <c r="O1521" s="74">
        <v>18239647</v>
      </c>
      <c r="P1521" s="74">
        <v>18424646</v>
      </c>
      <c r="Q1521" s="74">
        <v>18239647</v>
      </c>
      <c r="R1521" s="74">
        <v>18424646</v>
      </c>
      <c r="S1521" s="74">
        <v>18239647</v>
      </c>
    </row>
    <row r="1522" spans="1:19" x14ac:dyDescent="0.35">
      <c r="A1522" s="74" t="s">
        <v>1528</v>
      </c>
      <c r="B1522" s="74">
        <v>249</v>
      </c>
      <c r="C1522" s="74" t="s">
        <v>1811</v>
      </c>
      <c r="D1522" s="74">
        <v>184901</v>
      </c>
      <c r="E1522" s="74" t="s">
        <v>2640</v>
      </c>
      <c r="F1522" s="74">
        <v>89227097</v>
      </c>
      <c r="G1522" s="74">
        <v>89227097</v>
      </c>
      <c r="H1522" s="75">
        <v>89227097</v>
      </c>
      <c r="I1522" s="74" t="s">
        <v>2829</v>
      </c>
      <c r="J1522" s="74" t="s">
        <v>2832</v>
      </c>
      <c r="K1522" s="74">
        <v>1996214</v>
      </c>
      <c r="L1522" s="74">
        <v>0</v>
      </c>
      <c r="M1522" s="74">
        <v>91223311</v>
      </c>
      <c r="N1522" s="74">
        <v>91223311</v>
      </c>
      <c r="O1522" s="74">
        <v>89227097</v>
      </c>
      <c r="P1522" s="74">
        <v>91223311</v>
      </c>
      <c r="Q1522" s="74">
        <v>89227097</v>
      </c>
      <c r="R1522" s="74">
        <v>91223311</v>
      </c>
      <c r="S1522" s="74">
        <v>89227097</v>
      </c>
    </row>
    <row r="1523" spans="1:19" x14ac:dyDescent="0.35">
      <c r="A1523" s="74" t="s">
        <v>1529</v>
      </c>
      <c r="B1523" s="74">
        <v>249</v>
      </c>
      <c r="C1523" s="74" t="s">
        <v>1811</v>
      </c>
      <c r="D1523" s="74">
        <v>184902</v>
      </c>
      <c r="E1523" s="74" t="s">
        <v>2641</v>
      </c>
      <c r="F1523" s="74">
        <v>169135923</v>
      </c>
      <c r="G1523" s="74">
        <v>169135923</v>
      </c>
      <c r="H1523" s="75">
        <v>169135923</v>
      </c>
      <c r="I1523" s="74" t="s">
        <v>2829</v>
      </c>
      <c r="J1523" s="74" t="s">
        <v>2832</v>
      </c>
      <c r="K1523" s="74">
        <v>5434069</v>
      </c>
      <c r="L1523" s="74">
        <v>0</v>
      </c>
      <c r="M1523" s="74">
        <v>174569992</v>
      </c>
      <c r="N1523" s="74">
        <v>174569992</v>
      </c>
      <c r="O1523" s="74">
        <v>169135923</v>
      </c>
      <c r="P1523" s="74">
        <v>174569992</v>
      </c>
      <c r="Q1523" s="74">
        <v>169135923</v>
      </c>
      <c r="R1523" s="74">
        <v>174569992</v>
      </c>
      <c r="S1523" s="74">
        <v>169135923</v>
      </c>
    </row>
    <row r="1524" spans="1:19" x14ac:dyDescent="0.35">
      <c r="A1524" s="74" t="s">
        <v>1530</v>
      </c>
      <c r="B1524" s="74">
        <v>249</v>
      </c>
      <c r="C1524" s="74" t="s">
        <v>1811</v>
      </c>
      <c r="D1524" s="74">
        <v>220915</v>
      </c>
      <c r="E1524" s="74" t="s">
        <v>2647</v>
      </c>
      <c r="F1524" s="74">
        <v>35018741</v>
      </c>
      <c r="G1524" s="74">
        <v>35018741</v>
      </c>
      <c r="H1524" s="75">
        <v>35018741</v>
      </c>
      <c r="I1524" s="74" t="s">
        <v>2829</v>
      </c>
      <c r="J1524" s="74" t="s">
        <v>2832</v>
      </c>
      <c r="K1524" s="74">
        <v>1405642</v>
      </c>
      <c r="L1524" s="74">
        <v>0</v>
      </c>
      <c r="M1524" s="74">
        <v>36424383</v>
      </c>
      <c r="N1524" s="74">
        <v>36424383</v>
      </c>
      <c r="O1524" s="74">
        <v>35018741</v>
      </c>
      <c r="P1524" s="74">
        <v>36424383</v>
      </c>
      <c r="Q1524" s="74">
        <v>35018741</v>
      </c>
      <c r="R1524" s="74">
        <v>36424383</v>
      </c>
      <c r="S1524" s="74">
        <v>35018741</v>
      </c>
    </row>
    <row r="1525" spans="1:19" x14ac:dyDescent="0.35">
      <c r="A1525" s="74" t="s">
        <v>1531</v>
      </c>
      <c r="B1525" s="74">
        <v>249</v>
      </c>
      <c r="C1525" s="74" t="s">
        <v>1811</v>
      </c>
      <c r="D1525" s="74">
        <v>249901</v>
      </c>
      <c r="E1525" s="74" t="s">
        <v>2589</v>
      </c>
      <c r="F1525" s="74">
        <v>352272871</v>
      </c>
      <c r="G1525" s="74">
        <v>352272871</v>
      </c>
      <c r="H1525" s="75">
        <v>352272871</v>
      </c>
      <c r="I1525" s="74" t="s">
        <v>2829</v>
      </c>
      <c r="J1525" s="74" t="s">
        <v>2832</v>
      </c>
      <c r="K1525" s="74">
        <v>8161646</v>
      </c>
      <c r="L1525" s="74">
        <v>0</v>
      </c>
      <c r="M1525" s="74">
        <v>360434517</v>
      </c>
      <c r="N1525" s="74">
        <v>360434517</v>
      </c>
      <c r="O1525" s="74">
        <v>352272871</v>
      </c>
      <c r="P1525" s="74">
        <v>360434517</v>
      </c>
      <c r="Q1525" s="74">
        <v>352272871</v>
      </c>
      <c r="R1525" s="74">
        <v>360434517</v>
      </c>
      <c r="S1525" s="74">
        <v>352272871</v>
      </c>
    </row>
    <row r="1526" spans="1:19" x14ac:dyDescent="0.35">
      <c r="A1526" s="74" t="s">
        <v>1532</v>
      </c>
      <c r="B1526" s="74">
        <v>249</v>
      </c>
      <c r="C1526" s="74" t="s">
        <v>1811</v>
      </c>
      <c r="D1526" s="74">
        <v>249902</v>
      </c>
      <c r="E1526" s="74" t="s">
        <v>2811</v>
      </c>
      <c r="F1526" s="74">
        <v>690444167</v>
      </c>
      <c r="G1526" s="74">
        <v>701888427</v>
      </c>
      <c r="H1526" s="75">
        <v>690444167</v>
      </c>
      <c r="I1526" s="74" t="s">
        <v>2829</v>
      </c>
      <c r="J1526" s="74" t="s">
        <v>2833</v>
      </c>
      <c r="K1526" s="74">
        <v>12894870</v>
      </c>
      <c r="L1526" s="74">
        <v>0</v>
      </c>
      <c r="M1526" s="74">
        <v>703339037</v>
      </c>
      <c r="N1526" s="74">
        <v>703339037</v>
      </c>
      <c r="O1526" s="74">
        <v>690444167</v>
      </c>
      <c r="P1526" s="74">
        <v>703339037</v>
      </c>
      <c r="Q1526" s="74">
        <v>690444167</v>
      </c>
      <c r="R1526" s="74">
        <v>703339037</v>
      </c>
      <c r="S1526" s="74">
        <v>690444167</v>
      </c>
    </row>
    <row r="1527" spans="1:19" x14ac:dyDescent="0.35">
      <c r="A1527" s="74" t="s">
        <v>1533</v>
      </c>
      <c r="B1527" s="74">
        <v>249</v>
      </c>
      <c r="C1527" s="74" t="s">
        <v>1811</v>
      </c>
      <c r="D1527" s="74">
        <v>249903</v>
      </c>
      <c r="E1527" s="74" t="s">
        <v>2812</v>
      </c>
      <c r="F1527" s="74">
        <v>1343090632</v>
      </c>
      <c r="G1527" s="74">
        <v>1343090632</v>
      </c>
      <c r="H1527" s="75">
        <v>1343090632</v>
      </c>
      <c r="I1527" s="74" t="s">
        <v>2829</v>
      </c>
      <c r="J1527" s="74" t="s">
        <v>2832</v>
      </c>
      <c r="K1527" s="74">
        <v>22487458</v>
      </c>
      <c r="L1527" s="74">
        <v>6118082</v>
      </c>
      <c r="M1527" s="74">
        <v>1365578090</v>
      </c>
      <c r="N1527" s="74">
        <v>1359460008</v>
      </c>
      <c r="O1527" s="74">
        <v>1336972550</v>
      </c>
      <c r="P1527" s="74">
        <v>1365578090</v>
      </c>
      <c r="Q1527" s="74">
        <v>1343090632</v>
      </c>
      <c r="R1527" s="74">
        <v>1359460008</v>
      </c>
      <c r="S1527" s="74">
        <v>1336972550</v>
      </c>
    </row>
    <row r="1528" spans="1:19" x14ac:dyDescent="0.35">
      <c r="A1528" s="74" t="s">
        <v>1534</v>
      </c>
      <c r="B1528" s="74">
        <v>249</v>
      </c>
      <c r="C1528" s="74" t="s">
        <v>1811</v>
      </c>
      <c r="D1528" s="74">
        <v>249904</v>
      </c>
      <c r="E1528" s="74" t="s">
        <v>2813</v>
      </c>
      <c r="F1528" s="74">
        <v>585836737</v>
      </c>
      <c r="G1528" s="74">
        <v>585836737</v>
      </c>
      <c r="H1528" s="75">
        <v>585836737</v>
      </c>
      <c r="I1528" s="74" t="s">
        <v>2829</v>
      </c>
      <c r="J1528" s="74" t="s">
        <v>2832</v>
      </c>
      <c r="K1528" s="74">
        <v>7056345</v>
      </c>
      <c r="L1528" s="74">
        <v>0</v>
      </c>
      <c r="M1528" s="74">
        <v>592893082</v>
      </c>
      <c r="N1528" s="74">
        <v>592893082</v>
      </c>
      <c r="O1528" s="74">
        <v>585836737</v>
      </c>
      <c r="P1528" s="74">
        <v>592893082</v>
      </c>
      <c r="Q1528" s="74">
        <v>585836737</v>
      </c>
      <c r="R1528" s="74">
        <v>592893082</v>
      </c>
      <c r="S1528" s="74">
        <v>585836737</v>
      </c>
    </row>
    <row r="1529" spans="1:19" x14ac:dyDescent="0.35">
      <c r="A1529" s="74" t="s">
        <v>1535</v>
      </c>
      <c r="B1529" s="74">
        <v>249</v>
      </c>
      <c r="C1529" s="74" t="s">
        <v>1811</v>
      </c>
      <c r="D1529" s="74">
        <v>249905</v>
      </c>
      <c r="E1529" s="74" t="s">
        <v>2814</v>
      </c>
      <c r="F1529" s="74">
        <v>2236415492</v>
      </c>
      <c r="G1529" s="74">
        <v>2236415492</v>
      </c>
      <c r="H1529" s="75">
        <v>2236415492</v>
      </c>
      <c r="I1529" s="74" t="s">
        <v>2829</v>
      </c>
      <c r="J1529" s="74" t="s">
        <v>2832</v>
      </c>
      <c r="K1529" s="74">
        <v>34247587</v>
      </c>
      <c r="L1529" s="74">
        <v>0</v>
      </c>
      <c r="M1529" s="74">
        <v>2270663079</v>
      </c>
      <c r="N1529" s="74">
        <v>2270663079</v>
      </c>
      <c r="O1529" s="74">
        <v>2236415492</v>
      </c>
      <c r="P1529" s="74">
        <v>2270663079</v>
      </c>
      <c r="Q1529" s="74">
        <v>2236415492</v>
      </c>
      <c r="R1529" s="74">
        <v>2270663079</v>
      </c>
      <c r="S1529" s="74">
        <v>2236415492</v>
      </c>
    </row>
    <row r="1530" spans="1:19" x14ac:dyDescent="0.35">
      <c r="A1530" s="74" t="s">
        <v>1536</v>
      </c>
      <c r="B1530" s="74">
        <v>249</v>
      </c>
      <c r="C1530" s="74" t="s">
        <v>1811</v>
      </c>
      <c r="D1530" s="74">
        <v>249906</v>
      </c>
      <c r="E1530" s="74" t="s">
        <v>2815</v>
      </c>
      <c r="F1530" s="74">
        <v>450817653</v>
      </c>
      <c r="G1530" s="74">
        <v>450817653</v>
      </c>
      <c r="H1530" s="75">
        <v>450817653</v>
      </c>
      <c r="I1530" s="74" t="s">
        <v>2829</v>
      </c>
      <c r="J1530" s="74" t="s">
        <v>2832</v>
      </c>
      <c r="K1530" s="74">
        <v>11768916</v>
      </c>
      <c r="L1530" s="74">
        <v>0</v>
      </c>
      <c r="M1530" s="74">
        <v>462586569</v>
      </c>
      <c r="N1530" s="74">
        <v>462586569</v>
      </c>
      <c r="O1530" s="74">
        <v>450817653</v>
      </c>
      <c r="P1530" s="74">
        <v>462586569</v>
      </c>
      <c r="Q1530" s="74">
        <v>450817653</v>
      </c>
      <c r="R1530" s="74">
        <v>462586569</v>
      </c>
      <c r="S1530" s="74">
        <v>450817653</v>
      </c>
    </row>
    <row r="1531" spans="1:19" x14ac:dyDescent="0.35">
      <c r="A1531" s="74" t="s">
        <v>1537</v>
      </c>
      <c r="B1531" s="74">
        <v>249</v>
      </c>
      <c r="C1531" s="74" t="s">
        <v>1811</v>
      </c>
      <c r="D1531" s="74">
        <v>249908</v>
      </c>
      <c r="E1531" s="74" t="s">
        <v>2104</v>
      </c>
      <c r="F1531" s="74">
        <v>225370382</v>
      </c>
      <c r="G1531" s="74">
        <v>225370382</v>
      </c>
      <c r="H1531" s="75">
        <v>225370382</v>
      </c>
      <c r="I1531" s="74" t="s">
        <v>2829</v>
      </c>
      <c r="J1531" s="74" t="s">
        <v>2832</v>
      </c>
      <c r="K1531" s="74">
        <v>3139938</v>
      </c>
      <c r="L1531" s="74">
        <v>5788270</v>
      </c>
      <c r="M1531" s="74">
        <v>228510320</v>
      </c>
      <c r="N1531" s="74">
        <v>222722050</v>
      </c>
      <c r="O1531" s="74">
        <v>219582112</v>
      </c>
      <c r="P1531" s="74">
        <v>228510320</v>
      </c>
      <c r="Q1531" s="74">
        <v>225370382</v>
      </c>
      <c r="R1531" s="74">
        <v>222722050</v>
      </c>
      <c r="S1531" s="74">
        <v>219582112</v>
      </c>
    </row>
    <row r="1532" spans="1:19" x14ac:dyDescent="0.35">
      <c r="A1532" s="74" t="s">
        <v>1538</v>
      </c>
      <c r="B1532" s="74">
        <v>250</v>
      </c>
      <c r="C1532" s="74" t="s">
        <v>1812</v>
      </c>
      <c r="D1532" s="74">
        <v>32902</v>
      </c>
      <c r="E1532" s="74" t="s">
        <v>2000</v>
      </c>
      <c r="F1532" s="74">
        <v>3146089</v>
      </c>
      <c r="G1532" s="74">
        <v>3146089</v>
      </c>
      <c r="H1532" s="75">
        <v>3146089</v>
      </c>
      <c r="I1532" s="74" t="s">
        <v>2829</v>
      </c>
      <c r="J1532" s="74" t="s">
        <v>2832</v>
      </c>
      <c r="K1532" s="74">
        <v>224590</v>
      </c>
      <c r="L1532" s="74">
        <v>0</v>
      </c>
      <c r="M1532" s="74">
        <v>3370679</v>
      </c>
      <c r="N1532" s="74">
        <v>3370679</v>
      </c>
      <c r="O1532" s="74">
        <v>3146089</v>
      </c>
      <c r="P1532" s="74">
        <v>3370679</v>
      </c>
      <c r="Q1532" s="74">
        <v>3146089</v>
      </c>
      <c r="R1532" s="74">
        <v>3370679</v>
      </c>
      <c r="S1532" s="74">
        <v>3146089</v>
      </c>
    </row>
    <row r="1533" spans="1:19" x14ac:dyDescent="0.35">
      <c r="A1533" s="74" t="s">
        <v>1539</v>
      </c>
      <c r="B1533" s="74">
        <v>250</v>
      </c>
      <c r="C1533" s="74" t="s">
        <v>1812</v>
      </c>
      <c r="D1533" s="74">
        <v>112908</v>
      </c>
      <c r="E1533" s="74" t="s">
        <v>2419</v>
      </c>
      <c r="F1533" s="74">
        <v>1152328</v>
      </c>
      <c r="G1533" s="74">
        <v>1152328</v>
      </c>
      <c r="H1533" s="75">
        <v>1152328</v>
      </c>
      <c r="I1533" s="74" t="s">
        <v>2829</v>
      </c>
      <c r="J1533" s="74" t="s">
        <v>2832</v>
      </c>
      <c r="K1533" s="74">
        <v>30000</v>
      </c>
      <c r="L1533" s="74">
        <v>0</v>
      </c>
      <c r="M1533" s="74">
        <v>1182328</v>
      </c>
      <c r="N1533" s="74">
        <v>1182328</v>
      </c>
      <c r="O1533" s="74">
        <v>1152328</v>
      </c>
      <c r="P1533" s="74">
        <v>1182328</v>
      </c>
      <c r="Q1533" s="74">
        <v>1152328</v>
      </c>
      <c r="R1533" s="74">
        <v>1182328</v>
      </c>
      <c r="S1533" s="74">
        <v>1152328</v>
      </c>
    </row>
    <row r="1534" spans="1:19" x14ac:dyDescent="0.35">
      <c r="A1534" s="74" t="s">
        <v>1540</v>
      </c>
      <c r="B1534" s="74">
        <v>250</v>
      </c>
      <c r="C1534" s="74" t="s">
        <v>1812</v>
      </c>
      <c r="D1534" s="74">
        <v>230901</v>
      </c>
      <c r="E1534" s="74" t="s">
        <v>2652</v>
      </c>
      <c r="F1534" s="74">
        <v>36689311</v>
      </c>
      <c r="G1534" s="74">
        <v>36689311</v>
      </c>
      <c r="H1534" s="75">
        <v>36689311</v>
      </c>
      <c r="I1534" s="74" t="s">
        <v>2829</v>
      </c>
      <c r="J1534" s="74" t="s">
        <v>2832</v>
      </c>
      <c r="K1534" s="74">
        <v>678960</v>
      </c>
      <c r="L1534" s="74">
        <v>0</v>
      </c>
      <c r="M1534" s="74">
        <v>37368271</v>
      </c>
      <c r="N1534" s="74">
        <v>37368271</v>
      </c>
      <c r="O1534" s="74">
        <v>36689311</v>
      </c>
      <c r="P1534" s="74">
        <v>37368271</v>
      </c>
      <c r="Q1534" s="74">
        <v>36689311</v>
      </c>
      <c r="R1534" s="74">
        <v>37368271</v>
      </c>
      <c r="S1534" s="74">
        <v>36689311</v>
      </c>
    </row>
    <row r="1535" spans="1:19" x14ac:dyDescent="0.35">
      <c r="A1535" s="74" t="s">
        <v>1541</v>
      </c>
      <c r="B1535" s="74">
        <v>250</v>
      </c>
      <c r="C1535" s="74" t="s">
        <v>1812</v>
      </c>
      <c r="D1535" s="74">
        <v>230904</v>
      </c>
      <c r="E1535" s="74" t="s">
        <v>2764</v>
      </c>
      <c r="F1535" s="74">
        <v>6638207</v>
      </c>
      <c r="G1535" s="74">
        <v>6638207</v>
      </c>
      <c r="H1535" s="75">
        <v>6638207</v>
      </c>
      <c r="I1535" s="74" t="s">
        <v>2829</v>
      </c>
      <c r="J1535" s="74" t="s">
        <v>2832</v>
      </c>
      <c r="K1535" s="74">
        <v>589276</v>
      </c>
      <c r="L1535" s="74">
        <v>0</v>
      </c>
      <c r="M1535" s="74">
        <v>7227483</v>
      </c>
      <c r="N1535" s="74">
        <v>7227483</v>
      </c>
      <c r="O1535" s="74">
        <v>6638207</v>
      </c>
      <c r="P1535" s="74">
        <v>7227483</v>
      </c>
      <c r="Q1535" s="74">
        <v>6638207</v>
      </c>
      <c r="R1535" s="74">
        <v>7227483</v>
      </c>
      <c r="S1535" s="74">
        <v>6638207</v>
      </c>
    </row>
    <row r="1536" spans="1:19" x14ac:dyDescent="0.35">
      <c r="A1536" s="74" t="s">
        <v>1542</v>
      </c>
      <c r="B1536" s="74">
        <v>250</v>
      </c>
      <c r="C1536" s="74" t="s">
        <v>1812</v>
      </c>
      <c r="D1536" s="74">
        <v>230905</v>
      </c>
      <c r="E1536" s="74" t="s">
        <v>2765</v>
      </c>
      <c r="F1536" s="74">
        <v>254701654</v>
      </c>
      <c r="G1536" s="74">
        <v>254701654</v>
      </c>
      <c r="H1536" s="75">
        <v>254701654</v>
      </c>
      <c r="I1536" s="74" t="s">
        <v>2829</v>
      </c>
      <c r="J1536" s="74" t="s">
        <v>2832</v>
      </c>
      <c r="K1536" s="74">
        <v>12542311</v>
      </c>
      <c r="L1536" s="74">
        <v>0</v>
      </c>
      <c r="M1536" s="74">
        <v>267243965</v>
      </c>
      <c r="N1536" s="74">
        <v>267243965</v>
      </c>
      <c r="O1536" s="74">
        <v>254701654</v>
      </c>
      <c r="P1536" s="74">
        <v>267243965</v>
      </c>
      <c r="Q1536" s="74">
        <v>254701654</v>
      </c>
      <c r="R1536" s="74">
        <v>267243965</v>
      </c>
      <c r="S1536" s="74">
        <v>254701654</v>
      </c>
    </row>
    <row r="1537" spans="1:19" x14ac:dyDescent="0.35">
      <c r="A1537" s="74" t="s">
        <v>1543</v>
      </c>
      <c r="B1537" s="74">
        <v>250</v>
      </c>
      <c r="C1537" s="74" t="s">
        <v>1812</v>
      </c>
      <c r="D1537" s="74">
        <v>250902</v>
      </c>
      <c r="E1537" s="74" t="s">
        <v>2816</v>
      </c>
      <c r="F1537" s="74">
        <v>602076219</v>
      </c>
      <c r="G1537" s="74">
        <v>602076219</v>
      </c>
      <c r="H1537" s="75">
        <v>602076219</v>
      </c>
      <c r="I1537" s="74" t="s">
        <v>2829</v>
      </c>
      <c r="J1537" s="74" t="s">
        <v>2832</v>
      </c>
      <c r="K1537" s="74">
        <v>12253747</v>
      </c>
      <c r="L1537" s="74">
        <v>0</v>
      </c>
      <c r="M1537" s="74">
        <v>614329966</v>
      </c>
      <c r="N1537" s="74">
        <v>614329966</v>
      </c>
      <c r="O1537" s="74">
        <v>602076219</v>
      </c>
      <c r="P1537" s="74">
        <v>614329966</v>
      </c>
      <c r="Q1537" s="74">
        <v>602076219</v>
      </c>
      <c r="R1537" s="74">
        <v>614329966</v>
      </c>
      <c r="S1537" s="74">
        <v>602076219</v>
      </c>
    </row>
    <row r="1538" spans="1:19" x14ac:dyDescent="0.35">
      <c r="A1538" s="74" t="s">
        <v>1544</v>
      </c>
      <c r="B1538" s="74">
        <v>250</v>
      </c>
      <c r="C1538" s="74" t="s">
        <v>1812</v>
      </c>
      <c r="D1538" s="74">
        <v>250903</v>
      </c>
      <c r="E1538" s="74" t="s">
        <v>2817</v>
      </c>
      <c r="F1538" s="74">
        <v>527582979</v>
      </c>
      <c r="G1538" s="74">
        <v>527582979</v>
      </c>
      <c r="H1538" s="75">
        <v>527582979</v>
      </c>
      <c r="I1538" s="74" t="s">
        <v>2829</v>
      </c>
      <c r="J1538" s="74" t="s">
        <v>2832</v>
      </c>
      <c r="K1538" s="74">
        <v>21606928</v>
      </c>
      <c r="L1538" s="74">
        <v>0</v>
      </c>
      <c r="M1538" s="74">
        <v>549189907</v>
      </c>
      <c r="N1538" s="74">
        <v>549189907</v>
      </c>
      <c r="O1538" s="74">
        <v>527582979</v>
      </c>
      <c r="P1538" s="74">
        <v>549189907</v>
      </c>
      <c r="Q1538" s="74">
        <v>527582979</v>
      </c>
      <c r="R1538" s="74">
        <v>549189907</v>
      </c>
      <c r="S1538" s="74">
        <v>527582979</v>
      </c>
    </row>
    <row r="1539" spans="1:19" x14ac:dyDescent="0.35">
      <c r="A1539" s="74" t="s">
        <v>1545</v>
      </c>
      <c r="B1539" s="74">
        <v>250</v>
      </c>
      <c r="C1539" s="74" t="s">
        <v>1812</v>
      </c>
      <c r="D1539" s="74">
        <v>250904</v>
      </c>
      <c r="E1539" s="74" t="s">
        <v>2818</v>
      </c>
      <c r="F1539" s="74">
        <v>437730736</v>
      </c>
      <c r="G1539" s="74">
        <v>437730736</v>
      </c>
      <c r="H1539" s="75">
        <v>437730736</v>
      </c>
      <c r="I1539" s="74" t="s">
        <v>2829</v>
      </c>
      <c r="J1539" s="74" t="s">
        <v>2832</v>
      </c>
      <c r="K1539" s="74">
        <v>21034709</v>
      </c>
      <c r="L1539" s="74">
        <v>0</v>
      </c>
      <c r="M1539" s="74">
        <v>458765445</v>
      </c>
      <c r="N1539" s="74">
        <v>458765445</v>
      </c>
      <c r="O1539" s="74">
        <v>437730736</v>
      </c>
      <c r="P1539" s="74">
        <v>458765445</v>
      </c>
      <c r="Q1539" s="74">
        <v>437730736</v>
      </c>
      <c r="R1539" s="74">
        <v>458765445</v>
      </c>
      <c r="S1539" s="74">
        <v>437730736</v>
      </c>
    </row>
    <row r="1540" spans="1:19" x14ac:dyDescent="0.35">
      <c r="A1540" s="74" t="s">
        <v>1546</v>
      </c>
      <c r="B1540" s="74">
        <v>250</v>
      </c>
      <c r="C1540" s="74" t="s">
        <v>1812</v>
      </c>
      <c r="D1540" s="74">
        <v>250905</v>
      </c>
      <c r="E1540" s="74" t="s">
        <v>2420</v>
      </c>
      <c r="F1540" s="74">
        <v>303213467</v>
      </c>
      <c r="G1540" s="74">
        <v>303213467</v>
      </c>
      <c r="H1540" s="75">
        <v>303213467</v>
      </c>
      <c r="I1540" s="74" t="s">
        <v>2829</v>
      </c>
      <c r="J1540" s="74" t="s">
        <v>2832</v>
      </c>
      <c r="K1540" s="74">
        <v>9880354</v>
      </c>
      <c r="L1540" s="74">
        <v>0</v>
      </c>
      <c r="M1540" s="74">
        <v>313093821</v>
      </c>
      <c r="N1540" s="74">
        <v>313093821</v>
      </c>
      <c r="O1540" s="74">
        <v>303213467</v>
      </c>
      <c r="P1540" s="74">
        <v>313093821</v>
      </c>
      <c r="Q1540" s="74">
        <v>303213467</v>
      </c>
      <c r="R1540" s="74">
        <v>313093821</v>
      </c>
      <c r="S1540" s="74">
        <v>303213467</v>
      </c>
    </row>
    <row r="1541" spans="1:19" x14ac:dyDescent="0.35">
      <c r="A1541" s="74" t="s">
        <v>1547</v>
      </c>
      <c r="B1541" s="74">
        <v>250</v>
      </c>
      <c r="C1541" s="74" t="s">
        <v>1812</v>
      </c>
      <c r="D1541" s="74">
        <v>250906</v>
      </c>
      <c r="E1541" s="74" t="s">
        <v>2666</v>
      </c>
      <c r="F1541" s="74">
        <v>257500760</v>
      </c>
      <c r="G1541" s="74">
        <v>257499130</v>
      </c>
      <c r="H1541" s="75">
        <v>257500760</v>
      </c>
      <c r="I1541" s="74" t="s">
        <v>2829</v>
      </c>
      <c r="J1541" s="74" t="s">
        <v>2832</v>
      </c>
      <c r="K1541" s="74">
        <v>13581970</v>
      </c>
      <c r="L1541" s="74">
        <v>0</v>
      </c>
      <c r="M1541" s="74">
        <v>271142729</v>
      </c>
      <c r="N1541" s="74">
        <v>271142729</v>
      </c>
      <c r="O1541" s="74">
        <v>257500760</v>
      </c>
      <c r="P1541" s="74">
        <v>271142729</v>
      </c>
      <c r="Q1541" s="74">
        <v>257500760</v>
      </c>
      <c r="R1541" s="74">
        <v>271142729</v>
      </c>
      <c r="S1541" s="74">
        <v>257500760</v>
      </c>
    </row>
    <row r="1542" spans="1:19" x14ac:dyDescent="0.35">
      <c r="A1542" s="74" t="s">
        <v>1548</v>
      </c>
      <c r="B1542" s="74">
        <v>250</v>
      </c>
      <c r="C1542" s="74" t="s">
        <v>1812</v>
      </c>
      <c r="D1542" s="74">
        <v>250907</v>
      </c>
      <c r="E1542" s="74" t="s">
        <v>2250</v>
      </c>
      <c r="F1542" s="74">
        <v>386676712</v>
      </c>
      <c r="G1542" s="74">
        <v>386676712</v>
      </c>
      <c r="H1542" s="75">
        <v>386676712</v>
      </c>
      <c r="I1542" s="74" t="s">
        <v>2829</v>
      </c>
      <c r="J1542" s="74" t="s">
        <v>2832</v>
      </c>
      <c r="K1542" s="74">
        <v>16162983</v>
      </c>
      <c r="L1542" s="74">
        <v>0</v>
      </c>
      <c r="M1542" s="74">
        <v>402839695</v>
      </c>
      <c r="N1542" s="74">
        <v>402839695</v>
      </c>
      <c r="O1542" s="74">
        <v>386676712</v>
      </c>
      <c r="P1542" s="74">
        <v>402839695</v>
      </c>
      <c r="Q1542" s="74">
        <v>386676712</v>
      </c>
      <c r="R1542" s="74">
        <v>402839695</v>
      </c>
      <c r="S1542" s="74">
        <v>386676712</v>
      </c>
    </row>
    <row r="1543" spans="1:19" x14ac:dyDescent="0.35">
      <c r="A1543" s="74" t="s">
        <v>1549</v>
      </c>
      <c r="B1543" s="74">
        <v>251</v>
      </c>
      <c r="C1543" s="74" t="s">
        <v>1813</v>
      </c>
      <c r="D1543" s="74">
        <v>83901</v>
      </c>
      <c r="E1543" s="74" t="s">
        <v>2263</v>
      </c>
      <c r="F1543" s="74">
        <v>14313393</v>
      </c>
      <c r="G1543" s="74">
        <v>14333632</v>
      </c>
      <c r="H1543" s="75">
        <v>14313393</v>
      </c>
      <c r="I1543" s="74" t="s">
        <v>2829</v>
      </c>
      <c r="J1543" s="74" t="s">
        <v>2832</v>
      </c>
      <c r="K1543" s="74">
        <v>20000</v>
      </c>
      <c r="L1543" s="74">
        <v>0</v>
      </c>
      <c r="M1543" s="74">
        <v>14333393</v>
      </c>
      <c r="N1543" s="74">
        <v>14333393</v>
      </c>
      <c r="O1543" s="74">
        <v>14313393</v>
      </c>
      <c r="P1543" s="74">
        <v>14333393</v>
      </c>
      <c r="Q1543" s="74">
        <v>14313393</v>
      </c>
      <c r="R1543" s="74">
        <v>14333393</v>
      </c>
      <c r="S1543" s="74">
        <v>14313393</v>
      </c>
    </row>
    <row r="1544" spans="1:19" x14ac:dyDescent="0.35">
      <c r="A1544" s="74" t="s">
        <v>1550</v>
      </c>
      <c r="B1544" s="74">
        <v>251</v>
      </c>
      <c r="C1544" s="74" t="s">
        <v>1813</v>
      </c>
      <c r="D1544" s="74">
        <v>223901</v>
      </c>
      <c r="E1544" s="74" t="s">
        <v>2741</v>
      </c>
      <c r="F1544" s="74">
        <v>18191112</v>
      </c>
      <c r="G1544" s="74">
        <v>18191112</v>
      </c>
      <c r="H1544" s="75">
        <v>18191112</v>
      </c>
      <c r="I1544" s="74" t="s">
        <v>2829</v>
      </c>
      <c r="J1544" s="74" t="s">
        <v>2832</v>
      </c>
      <c r="K1544" s="74">
        <v>30000</v>
      </c>
      <c r="L1544" s="74">
        <v>0</v>
      </c>
      <c r="M1544" s="74">
        <v>18221112</v>
      </c>
      <c r="N1544" s="74">
        <v>18221112</v>
      </c>
      <c r="O1544" s="74">
        <v>18191112</v>
      </c>
      <c r="P1544" s="74">
        <v>18221112</v>
      </c>
      <c r="Q1544" s="74">
        <v>18191112</v>
      </c>
      <c r="R1544" s="74">
        <v>18221112</v>
      </c>
      <c r="S1544" s="74">
        <v>18191112</v>
      </c>
    </row>
    <row r="1545" spans="1:19" x14ac:dyDescent="0.35">
      <c r="A1545" s="74" t="s">
        <v>1551</v>
      </c>
      <c r="B1545" s="74">
        <v>251</v>
      </c>
      <c r="C1545" s="74" t="s">
        <v>1813</v>
      </c>
      <c r="D1545" s="74">
        <v>251901</v>
      </c>
      <c r="E1545" s="74" t="s">
        <v>2819</v>
      </c>
      <c r="F1545" s="74">
        <v>1351662965</v>
      </c>
      <c r="G1545" s="74">
        <v>1351662965</v>
      </c>
      <c r="H1545" s="75">
        <v>1351662965</v>
      </c>
      <c r="I1545" s="74" t="s">
        <v>2829</v>
      </c>
      <c r="J1545" s="74" t="s">
        <v>2832</v>
      </c>
      <c r="K1545" s="74">
        <v>11140172</v>
      </c>
      <c r="L1545" s="74">
        <v>5224240</v>
      </c>
      <c r="M1545" s="74">
        <v>1362803137</v>
      </c>
      <c r="N1545" s="74">
        <v>1357578897</v>
      </c>
      <c r="O1545" s="74">
        <v>1346438725</v>
      </c>
      <c r="P1545" s="74">
        <v>1362803137</v>
      </c>
      <c r="Q1545" s="74">
        <v>1351662965</v>
      </c>
      <c r="R1545" s="74">
        <v>1357578897</v>
      </c>
      <c r="S1545" s="74">
        <v>1346438725</v>
      </c>
    </row>
    <row r="1546" spans="1:19" x14ac:dyDescent="0.35">
      <c r="A1546" s="74" t="s">
        <v>1552</v>
      </c>
      <c r="B1546" s="74">
        <v>251</v>
      </c>
      <c r="C1546" s="74" t="s">
        <v>1813</v>
      </c>
      <c r="D1546" s="74">
        <v>251902</v>
      </c>
      <c r="E1546" s="74" t="s">
        <v>2820</v>
      </c>
      <c r="F1546" s="74">
        <v>782447515</v>
      </c>
      <c r="G1546" s="74">
        <v>782447515</v>
      </c>
      <c r="H1546" s="75">
        <v>782447515</v>
      </c>
      <c r="I1546" s="74" t="s">
        <v>2829</v>
      </c>
      <c r="J1546" s="74" t="s">
        <v>2832</v>
      </c>
      <c r="K1546" s="74">
        <v>3862686</v>
      </c>
      <c r="L1546" s="74">
        <v>3858808</v>
      </c>
      <c r="M1546" s="74">
        <v>786310201</v>
      </c>
      <c r="N1546" s="74">
        <v>782451393</v>
      </c>
      <c r="O1546" s="74">
        <v>778588707</v>
      </c>
      <c r="P1546" s="74">
        <v>786310201</v>
      </c>
      <c r="Q1546" s="74">
        <v>782447515</v>
      </c>
      <c r="R1546" s="74">
        <v>782451393</v>
      </c>
      <c r="S1546" s="74">
        <v>778588707</v>
      </c>
    </row>
    <row r="1547" spans="1:19" x14ac:dyDescent="0.35">
      <c r="A1547" s="74" t="s">
        <v>1553</v>
      </c>
      <c r="B1547" s="74">
        <v>252</v>
      </c>
      <c r="C1547" s="74" t="s">
        <v>1814</v>
      </c>
      <c r="D1547" s="74">
        <v>119901</v>
      </c>
      <c r="E1547" s="74" t="s">
        <v>2446</v>
      </c>
      <c r="F1547" s="74">
        <v>10648551</v>
      </c>
      <c r="G1547" s="74">
        <v>10648551</v>
      </c>
      <c r="H1547" s="75">
        <v>10648551</v>
      </c>
      <c r="I1547" s="74" t="s">
        <v>2829</v>
      </c>
      <c r="J1547" s="74" t="s">
        <v>2832</v>
      </c>
      <c r="K1547" s="74">
        <v>68669</v>
      </c>
      <c r="L1547" s="74">
        <v>0</v>
      </c>
      <c r="M1547" s="74">
        <v>10717220</v>
      </c>
      <c r="N1547" s="74">
        <v>10717220</v>
      </c>
      <c r="O1547" s="74">
        <v>10648551</v>
      </c>
      <c r="P1547" s="74">
        <v>11900446</v>
      </c>
      <c r="Q1547" s="74">
        <v>11831777</v>
      </c>
      <c r="R1547" s="74">
        <v>11900446</v>
      </c>
      <c r="S1547" s="74">
        <v>11831777</v>
      </c>
    </row>
    <row r="1548" spans="1:19" x14ac:dyDescent="0.35">
      <c r="A1548" s="74" t="s">
        <v>1554</v>
      </c>
      <c r="B1548" s="74">
        <v>252</v>
      </c>
      <c r="C1548" s="74" t="s">
        <v>1814</v>
      </c>
      <c r="D1548" s="74">
        <v>224902</v>
      </c>
      <c r="E1548" s="74" t="s">
        <v>2721</v>
      </c>
      <c r="F1548" s="74">
        <v>4382845</v>
      </c>
      <c r="G1548" s="74">
        <v>4520547</v>
      </c>
      <c r="H1548" s="75">
        <v>4382845</v>
      </c>
      <c r="I1548" s="74" t="s">
        <v>2829</v>
      </c>
      <c r="J1548" s="74" t="s">
        <v>2833</v>
      </c>
      <c r="K1548" s="74">
        <v>40000</v>
      </c>
      <c r="L1548" s="74">
        <v>0</v>
      </c>
      <c r="M1548" s="74">
        <v>4422845</v>
      </c>
      <c r="N1548" s="74">
        <v>4422845</v>
      </c>
      <c r="O1548" s="74">
        <v>4382845</v>
      </c>
      <c r="P1548" s="74">
        <v>4422845</v>
      </c>
      <c r="Q1548" s="74">
        <v>4382845</v>
      </c>
      <c r="R1548" s="74">
        <v>4422845</v>
      </c>
      <c r="S1548" s="74">
        <v>4382845</v>
      </c>
    </row>
    <row r="1549" spans="1:19" x14ac:dyDescent="0.35">
      <c r="A1549" s="74" t="s">
        <v>1555</v>
      </c>
      <c r="B1549" s="74">
        <v>252</v>
      </c>
      <c r="C1549" s="74" t="s">
        <v>1814</v>
      </c>
      <c r="D1549" s="74">
        <v>252901</v>
      </c>
      <c r="E1549" s="74" t="s">
        <v>2722</v>
      </c>
      <c r="F1549" s="74">
        <v>685881916</v>
      </c>
      <c r="G1549" s="74">
        <v>685881916</v>
      </c>
      <c r="H1549" s="75">
        <v>685881916</v>
      </c>
      <c r="I1549" s="74" t="s">
        <v>2829</v>
      </c>
      <c r="J1549" s="74" t="s">
        <v>2832</v>
      </c>
      <c r="K1549" s="74">
        <v>28542808</v>
      </c>
      <c r="L1549" s="74">
        <v>0</v>
      </c>
      <c r="M1549" s="74">
        <v>714424724</v>
      </c>
      <c r="N1549" s="74">
        <v>714424724</v>
      </c>
      <c r="O1549" s="74">
        <v>685881916</v>
      </c>
      <c r="P1549" s="74">
        <v>723423436</v>
      </c>
      <c r="Q1549" s="74">
        <v>694880628</v>
      </c>
      <c r="R1549" s="74">
        <v>723423436</v>
      </c>
      <c r="S1549" s="74">
        <v>694880628</v>
      </c>
    </row>
    <row r="1550" spans="1:19" x14ac:dyDescent="0.35">
      <c r="A1550" s="74" t="s">
        <v>1556</v>
      </c>
      <c r="B1550" s="74">
        <v>252</v>
      </c>
      <c r="C1550" s="74" t="s">
        <v>1814</v>
      </c>
      <c r="D1550" s="74">
        <v>252902</v>
      </c>
      <c r="E1550" s="74" t="s">
        <v>2821</v>
      </c>
      <c r="F1550" s="74">
        <v>73606721</v>
      </c>
      <c r="G1550" s="74">
        <v>75207430</v>
      </c>
      <c r="H1550" s="75">
        <v>73606721</v>
      </c>
      <c r="I1550" s="74" t="s">
        <v>2829</v>
      </c>
      <c r="J1550" s="74" t="s">
        <v>2833</v>
      </c>
      <c r="K1550" s="74">
        <v>1458222</v>
      </c>
      <c r="L1550" s="74">
        <v>0</v>
      </c>
      <c r="M1550" s="74">
        <v>75064943</v>
      </c>
      <c r="N1550" s="74">
        <v>75064943</v>
      </c>
      <c r="O1550" s="74">
        <v>73606721</v>
      </c>
      <c r="P1550" s="74">
        <v>75064943</v>
      </c>
      <c r="Q1550" s="74">
        <v>73606721</v>
      </c>
      <c r="R1550" s="74">
        <v>75064943</v>
      </c>
      <c r="S1550" s="74">
        <v>73606721</v>
      </c>
    </row>
    <row r="1551" spans="1:19" x14ac:dyDescent="0.35">
      <c r="A1551" s="74" t="s">
        <v>1557</v>
      </c>
      <c r="B1551" s="74">
        <v>252</v>
      </c>
      <c r="C1551" s="74" t="s">
        <v>1814</v>
      </c>
      <c r="D1551" s="74">
        <v>252903</v>
      </c>
      <c r="E1551" s="74" t="s">
        <v>1845</v>
      </c>
      <c r="F1551" s="74">
        <v>196463207</v>
      </c>
      <c r="G1551" s="74">
        <v>196463207</v>
      </c>
      <c r="H1551" s="75">
        <v>196463207</v>
      </c>
      <c r="I1551" s="74" t="s">
        <v>2829</v>
      </c>
      <c r="J1551" s="74" t="s">
        <v>2832</v>
      </c>
      <c r="K1551" s="74">
        <v>6390919</v>
      </c>
      <c r="L1551" s="74">
        <v>0</v>
      </c>
      <c r="M1551" s="74">
        <v>202854126</v>
      </c>
      <c r="N1551" s="74">
        <v>202854126</v>
      </c>
      <c r="O1551" s="74">
        <v>196463207</v>
      </c>
      <c r="P1551" s="74">
        <v>248675432</v>
      </c>
      <c r="Q1551" s="74">
        <v>242284513</v>
      </c>
      <c r="R1551" s="74">
        <v>248675432</v>
      </c>
      <c r="S1551" s="74">
        <v>242284513</v>
      </c>
    </row>
    <row r="1552" spans="1:19" x14ac:dyDescent="0.35">
      <c r="A1552" s="74" t="s">
        <v>1558</v>
      </c>
      <c r="B1552" s="74">
        <v>253</v>
      </c>
      <c r="C1552" s="74" t="s">
        <v>1815</v>
      </c>
      <c r="D1552" s="74">
        <v>253901</v>
      </c>
      <c r="E1552" s="74" t="s">
        <v>2822</v>
      </c>
      <c r="F1552" s="74">
        <v>1065506300</v>
      </c>
      <c r="G1552" s="74">
        <v>1065506299</v>
      </c>
      <c r="H1552" s="75">
        <v>1065506300</v>
      </c>
      <c r="I1552" s="74" t="s">
        <v>2829</v>
      </c>
      <c r="J1552" s="74" t="s">
        <v>2832</v>
      </c>
      <c r="K1552" s="74">
        <v>28106011</v>
      </c>
      <c r="L1552" s="74">
        <v>23926257</v>
      </c>
      <c r="M1552" s="74">
        <v>1093612311</v>
      </c>
      <c r="N1552" s="74">
        <v>1069686054</v>
      </c>
      <c r="O1552" s="74">
        <v>1041580043</v>
      </c>
      <c r="P1552" s="74">
        <v>1093612311</v>
      </c>
      <c r="Q1552" s="74">
        <v>1065506300</v>
      </c>
      <c r="R1552" s="74">
        <v>1069686054</v>
      </c>
      <c r="S1552" s="74">
        <v>1041580043</v>
      </c>
    </row>
    <row r="1553" spans="1:19" x14ac:dyDescent="0.35">
      <c r="A1553" s="74" t="s">
        <v>1559</v>
      </c>
      <c r="B1553" s="74">
        <v>254</v>
      </c>
      <c r="C1553" s="74" t="s">
        <v>1816</v>
      </c>
      <c r="D1553" s="74">
        <v>232903</v>
      </c>
      <c r="E1553" s="74" t="s">
        <v>2669</v>
      </c>
      <c r="F1553" s="74">
        <v>90933916</v>
      </c>
      <c r="G1553" s="74">
        <v>90933916</v>
      </c>
      <c r="H1553" s="75">
        <v>90933916</v>
      </c>
      <c r="I1553" s="74" t="s">
        <v>2829</v>
      </c>
      <c r="J1553" s="74" t="s">
        <v>2833</v>
      </c>
      <c r="K1553" s="74">
        <v>1059694</v>
      </c>
      <c r="L1553" s="74">
        <v>0</v>
      </c>
      <c r="M1553" s="74">
        <v>91993610</v>
      </c>
      <c r="N1553" s="74">
        <v>91993610</v>
      </c>
      <c r="O1553" s="74">
        <v>90933916</v>
      </c>
      <c r="P1553" s="74">
        <v>91993610</v>
      </c>
      <c r="Q1553" s="74">
        <v>90933916</v>
      </c>
      <c r="R1553" s="74">
        <v>91993610</v>
      </c>
      <c r="S1553" s="74">
        <v>90933916</v>
      </c>
    </row>
    <row r="1554" spans="1:19" x14ac:dyDescent="0.35">
      <c r="A1554" s="74" t="s">
        <v>1560</v>
      </c>
      <c r="B1554" s="74">
        <v>254</v>
      </c>
      <c r="C1554" s="74" t="s">
        <v>1816</v>
      </c>
      <c r="D1554" s="74">
        <v>254901</v>
      </c>
      <c r="E1554" s="74" t="s">
        <v>2823</v>
      </c>
      <c r="F1554" s="74">
        <v>791302181</v>
      </c>
      <c r="G1554" s="74">
        <v>804562965</v>
      </c>
      <c r="H1554" s="75">
        <v>791302181</v>
      </c>
      <c r="I1554" s="74" t="s">
        <v>2829</v>
      </c>
      <c r="J1554" s="74" t="s">
        <v>2833</v>
      </c>
      <c r="K1554" s="74">
        <v>12645296</v>
      </c>
      <c r="L1554" s="74">
        <v>0</v>
      </c>
      <c r="M1554" s="74">
        <v>803947477</v>
      </c>
      <c r="N1554" s="74">
        <v>803947477</v>
      </c>
      <c r="O1554" s="74">
        <v>791302181</v>
      </c>
      <c r="P1554" s="74">
        <v>803947477</v>
      </c>
      <c r="Q1554" s="74">
        <v>791302181</v>
      </c>
      <c r="R1554" s="74">
        <v>803947477</v>
      </c>
      <c r="S1554" s="74">
        <v>791302181</v>
      </c>
    </row>
    <row r="1555" spans="1:19" x14ac:dyDescent="0.35">
      <c r="A1555" s="74" t="s">
        <v>1561</v>
      </c>
      <c r="B1555" s="74">
        <v>254</v>
      </c>
      <c r="C1555" s="74" t="s">
        <v>1816</v>
      </c>
      <c r="D1555" s="74">
        <v>254902</v>
      </c>
      <c r="E1555" s="74" t="s">
        <v>2824</v>
      </c>
      <c r="F1555" s="74">
        <v>118035601</v>
      </c>
      <c r="G1555" s="74">
        <v>120861581</v>
      </c>
      <c r="H1555" s="75">
        <v>118035601</v>
      </c>
      <c r="I1555" s="74" t="s">
        <v>2829</v>
      </c>
      <c r="J1555" s="74" t="s">
        <v>2833</v>
      </c>
      <c r="K1555" s="74">
        <v>3136328</v>
      </c>
      <c r="L1555" s="74">
        <v>0</v>
      </c>
      <c r="M1555" s="74">
        <v>121171929</v>
      </c>
      <c r="N1555" s="74">
        <v>121171929</v>
      </c>
      <c r="O1555" s="74">
        <v>118035601</v>
      </c>
      <c r="P1555" s="74">
        <v>121171929</v>
      </c>
      <c r="Q1555" s="74">
        <v>118035601</v>
      </c>
      <c r="R1555" s="74">
        <v>121171929</v>
      </c>
      <c r="S1555" s="74">
        <v>118035601</v>
      </c>
    </row>
    <row r="1557" spans="1:19" x14ac:dyDescent="0.35">
      <c r="H1557" s="75">
        <f>SUM(H2:H1556)</f>
        <v>2569003358240</v>
      </c>
      <c r="Q1557" s="75">
        <f>SUM(Q2:Q1556)</f>
        <v>2608993198137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C1DB4-50C8-455A-958E-7FD328FC1E04}">
  <dimension ref="A1:F1019"/>
  <sheetViews>
    <sheetView topLeftCell="E1" workbookViewId="0">
      <selection activeCell="AT1" sqref="AT1"/>
    </sheetView>
  </sheetViews>
  <sheetFormatPr defaultColWidth="8.7265625" defaultRowHeight="14.5" x14ac:dyDescent="0.35"/>
  <cols>
    <col min="1" max="16384" width="8.7265625" style="74"/>
  </cols>
  <sheetData>
    <row r="1" spans="1:6" x14ac:dyDescent="0.35">
      <c r="A1" s="74" t="s">
        <v>3888</v>
      </c>
      <c r="B1" s="74" t="s">
        <v>4943</v>
      </c>
      <c r="C1" s="74" t="s">
        <v>4944</v>
      </c>
      <c r="D1" s="74" t="s">
        <v>4945</v>
      </c>
      <c r="E1" s="74" t="s">
        <v>4946</v>
      </c>
      <c r="F1" s="74" t="s">
        <v>4947</v>
      </c>
    </row>
    <row r="2" spans="1:6" x14ac:dyDescent="0.35">
      <c r="A2" s="74" t="s">
        <v>2864</v>
      </c>
      <c r="B2" s="74" t="s">
        <v>4948</v>
      </c>
      <c r="C2" s="74" t="s">
        <v>4949</v>
      </c>
      <c r="D2" s="74" t="s">
        <v>4949</v>
      </c>
      <c r="E2" s="74" t="s">
        <v>4949</v>
      </c>
      <c r="F2" s="74" t="s">
        <v>4949</v>
      </c>
    </row>
    <row r="3" spans="1:6" x14ac:dyDescent="0.35">
      <c r="A3" s="74" t="s">
        <v>2865</v>
      </c>
      <c r="B3" s="74" t="s">
        <v>4948</v>
      </c>
      <c r="C3" s="74" t="s">
        <v>4950</v>
      </c>
      <c r="D3" s="74" t="s">
        <v>4949</v>
      </c>
      <c r="E3" s="74" t="s">
        <v>4949</v>
      </c>
      <c r="F3" s="74" t="s">
        <v>4949</v>
      </c>
    </row>
    <row r="4" spans="1:6" x14ac:dyDescent="0.35">
      <c r="A4" s="74" t="s">
        <v>2866</v>
      </c>
      <c r="B4" s="74" t="s">
        <v>4948</v>
      </c>
      <c r="C4" s="74" t="s">
        <v>4951</v>
      </c>
      <c r="D4" s="74" t="s">
        <v>4949</v>
      </c>
      <c r="E4" s="74" t="s">
        <v>4949</v>
      </c>
      <c r="F4" s="74" t="s">
        <v>4949</v>
      </c>
    </row>
    <row r="5" spans="1:6" x14ac:dyDescent="0.35">
      <c r="A5" s="74" t="s">
        <v>2867</v>
      </c>
      <c r="B5" s="74" t="s">
        <v>4948</v>
      </c>
      <c r="C5" s="74" t="s">
        <v>4949</v>
      </c>
      <c r="D5" s="74" t="s">
        <v>4949</v>
      </c>
      <c r="E5" s="74" t="s">
        <v>4949</v>
      </c>
      <c r="F5" s="74" t="s">
        <v>4949</v>
      </c>
    </row>
    <row r="6" spans="1:6" x14ac:dyDescent="0.35">
      <c r="A6" s="74" t="s">
        <v>2868</v>
      </c>
      <c r="B6" s="74" t="s">
        <v>4948</v>
      </c>
      <c r="C6" s="74" t="s">
        <v>4949</v>
      </c>
      <c r="D6" s="74" t="s">
        <v>4949</v>
      </c>
      <c r="E6" s="74" t="s">
        <v>4949</v>
      </c>
      <c r="F6" s="74" t="s">
        <v>4949</v>
      </c>
    </row>
    <row r="7" spans="1:6" x14ac:dyDescent="0.35">
      <c r="A7" s="74" t="s">
        <v>2869</v>
      </c>
      <c r="B7" s="74" t="s">
        <v>4948</v>
      </c>
      <c r="C7" s="74" t="s">
        <v>4949</v>
      </c>
      <c r="D7" s="74" t="s">
        <v>4949</v>
      </c>
      <c r="E7" s="74" t="s">
        <v>4949</v>
      </c>
      <c r="F7" s="74" t="s">
        <v>4949</v>
      </c>
    </row>
    <row r="8" spans="1:6" x14ac:dyDescent="0.35">
      <c r="A8" s="74" t="s">
        <v>2870</v>
      </c>
      <c r="B8" s="74" t="s">
        <v>4948</v>
      </c>
      <c r="C8" s="74" t="s">
        <v>4949</v>
      </c>
      <c r="D8" s="74" t="s">
        <v>4949</v>
      </c>
      <c r="E8" s="74" t="s">
        <v>4949</v>
      </c>
      <c r="F8" s="74" t="s">
        <v>4949</v>
      </c>
    </row>
    <row r="9" spans="1:6" x14ac:dyDescent="0.35">
      <c r="A9" s="74" t="s">
        <v>2871</v>
      </c>
      <c r="B9" s="74" t="s">
        <v>4952</v>
      </c>
      <c r="C9" s="74" t="s">
        <v>4949</v>
      </c>
      <c r="D9" s="74" t="s">
        <v>4949</v>
      </c>
      <c r="E9" s="74" t="s">
        <v>4949</v>
      </c>
      <c r="F9" s="74" t="s">
        <v>4949</v>
      </c>
    </row>
    <row r="10" spans="1:6" x14ac:dyDescent="0.35">
      <c r="A10" s="74" t="s">
        <v>2872</v>
      </c>
      <c r="B10" s="74" t="s">
        <v>4953</v>
      </c>
      <c r="C10" s="74" t="s">
        <v>4949</v>
      </c>
      <c r="D10" s="74" t="s">
        <v>4949</v>
      </c>
      <c r="E10" s="74" t="s">
        <v>4949</v>
      </c>
      <c r="F10" s="74" t="s">
        <v>4949</v>
      </c>
    </row>
    <row r="11" spans="1:6" x14ac:dyDescent="0.35">
      <c r="A11" s="74" t="s">
        <v>2873</v>
      </c>
      <c r="B11" s="74" t="s">
        <v>4953</v>
      </c>
      <c r="C11" s="74" t="s">
        <v>4949</v>
      </c>
      <c r="D11" s="74" t="s">
        <v>4949</v>
      </c>
      <c r="E11" s="74" t="s">
        <v>4949</v>
      </c>
      <c r="F11" s="74" t="s">
        <v>4949</v>
      </c>
    </row>
    <row r="12" spans="1:6" x14ac:dyDescent="0.35">
      <c r="A12" s="74" t="s">
        <v>2874</v>
      </c>
      <c r="B12" s="74" t="s">
        <v>4953</v>
      </c>
      <c r="C12" s="74" t="s">
        <v>4949</v>
      </c>
      <c r="D12" s="74" t="s">
        <v>4949</v>
      </c>
      <c r="E12" s="74" t="s">
        <v>4949</v>
      </c>
      <c r="F12" s="74" t="s">
        <v>4949</v>
      </c>
    </row>
    <row r="13" spans="1:6" x14ac:dyDescent="0.35">
      <c r="A13" s="74" t="s">
        <v>2875</v>
      </c>
      <c r="B13" s="74" t="s">
        <v>4953</v>
      </c>
      <c r="C13" s="74" t="s">
        <v>4949</v>
      </c>
      <c r="D13" s="74" t="s">
        <v>4949</v>
      </c>
      <c r="E13" s="74" t="s">
        <v>4949</v>
      </c>
      <c r="F13" s="74" t="s">
        <v>4949</v>
      </c>
    </row>
    <row r="14" spans="1:6" x14ac:dyDescent="0.35">
      <c r="A14" s="74" t="s">
        <v>2876</v>
      </c>
      <c r="B14" s="74" t="s">
        <v>4953</v>
      </c>
      <c r="C14" s="74" t="s">
        <v>4949</v>
      </c>
      <c r="D14" s="74" t="s">
        <v>4949</v>
      </c>
      <c r="E14" s="74" t="s">
        <v>4949</v>
      </c>
      <c r="F14" s="74" t="s">
        <v>4949</v>
      </c>
    </row>
    <row r="15" spans="1:6" x14ac:dyDescent="0.35">
      <c r="A15" s="74" t="s">
        <v>2877</v>
      </c>
      <c r="B15" s="74" t="s">
        <v>4953</v>
      </c>
      <c r="C15" s="74" t="s">
        <v>4949</v>
      </c>
      <c r="D15" s="74" t="s">
        <v>4949</v>
      </c>
      <c r="E15" s="74" t="s">
        <v>4949</v>
      </c>
      <c r="F15" s="74" t="s">
        <v>4949</v>
      </c>
    </row>
    <row r="16" spans="1:6" x14ac:dyDescent="0.35">
      <c r="A16" s="74" t="s">
        <v>2878</v>
      </c>
      <c r="B16" s="74" t="s">
        <v>4954</v>
      </c>
      <c r="C16" s="74" t="s">
        <v>4949</v>
      </c>
      <c r="D16" s="74" t="s">
        <v>4949</v>
      </c>
      <c r="E16" s="74" t="s">
        <v>4949</v>
      </c>
      <c r="F16" s="74" t="s">
        <v>4949</v>
      </c>
    </row>
    <row r="17" spans="1:6" x14ac:dyDescent="0.35">
      <c r="A17" s="74" t="s">
        <v>2879</v>
      </c>
      <c r="B17" s="74" t="s">
        <v>4955</v>
      </c>
      <c r="C17" s="74" t="s">
        <v>4949</v>
      </c>
      <c r="D17" s="74" t="s">
        <v>4949</v>
      </c>
      <c r="E17" s="74" t="s">
        <v>4949</v>
      </c>
      <c r="F17" s="74" t="s">
        <v>4949</v>
      </c>
    </row>
    <row r="18" spans="1:6" x14ac:dyDescent="0.35">
      <c r="A18" s="74" t="s">
        <v>2880</v>
      </c>
      <c r="B18" s="74" t="s">
        <v>4955</v>
      </c>
      <c r="C18" s="74" t="s">
        <v>4956</v>
      </c>
      <c r="D18" s="74" t="s">
        <v>4949</v>
      </c>
      <c r="E18" s="74" t="s">
        <v>4949</v>
      </c>
      <c r="F18" s="74" t="s">
        <v>4949</v>
      </c>
    </row>
    <row r="19" spans="1:6" x14ac:dyDescent="0.35">
      <c r="A19" s="74" t="s">
        <v>2881</v>
      </c>
      <c r="B19" s="74" t="s">
        <v>4955</v>
      </c>
      <c r="C19" s="74" t="s">
        <v>4957</v>
      </c>
      <c r="D19" s="74" t="s">
        <v>4949</v>
      </c>
      <c r="E19" s="74" t="s">
        <v>4949</v>
      </c>
      <c r="F19" s="74" t="s">
        <v>4949</v>
      </c>
    </row>
    <row r="20" spans="1:6" x14ac:dyDescent="0.35">
      <c r="A20" s="74" t="s">
        <v>2882</v>
      </c>
      <c r="B20" s="74" t="s">
        <v>4958</v>
      </c>
      <c r="C20" s="74" t="s">
        <v>4949</v>
      </c>
      <c r="D20" s="74" t="s">
        <v>4949</v>
      </c>
      <c r="E20" s="74" t="s">
        <v>4949</v>
      </c>
      <c r="F20" s="74" t="s">
        <v>4949</v>
      </c>
    </row>
    <row r="21" spans="1:6" x14ac:dyDescent="0.35">
      <c r="A21" s="74" t="s">
        <v>2883</v>
      </c>
      <c r="B21" s="74" t="s">
        <v>4959</v>
      </c>
      <c r="C21" s="74" t="s">
        <v>4960</v>
      </c>
      <c r="D21" s="74" t="s">
        <v>4949</v>
      </c>
      <c r="E21" s="74" t="s">
        <v>4949</v>
      </c>
      <c r="F21" s="74" t="s">
        <v>4949</v>
      </c>
    </row>
    <row r="22" spans="1:6" x14ac:dyDescent="0.35">
      <c r="A22" s="74" t="s">
        <v>2884</v>
      </c>
      <c r="B22" s="74" t="s">
        <v>4959</v>
      </c>
      <c r="C22" s="74" t="s">
        <v>4949</v>
      </c>
      <c r="D22" s="74" t="s">
        <v>4949</v>
      </c>
      <c r="E22" s="74" t="s">
        <v>4949</v>
      </c>
      <c r="F22" s="74" t="s">
        <v>4949</v>
      </c>
    </row>
    <row r="23" spans="1:6" x14ac:dyDescent="0.35">
      <c r="A23" s="74" t="s">
        <v>2885</v>
      </c>
      <c r="B23" s="74" t="s">
        <v>4959</v>
      </c>
      <c r="C23" s="74" t="s">
        <v>4961</v>
      </c>
      <c r="D23" s="74" t="s">
        <v>4949</v>
      </c>
      <c r="E23" s="74" t="s">
        <v>4949</v>
      </c>
      <c r="F23" s="74" t="s">
        <v>4949</v>
      </c>
    </row>
    <row r="24" spans="1:6" x14ac:dyDescent="0.35">
      <c r="A24" s="74" t="s">
        <v>2886</v>
      </c>
      <c r="B24" s="74" t="s">
        <v>4959</v>
      </c>
      <c r="C24" s="74" t="s">
        <v>4949</v>
      </c>
      <c r="D24" s="74" t="s">
        <v>4949</v>
      </c>
      <c r="E24" s="74" t="s">
        <v>4949</v>
      </c>
      <c r="F24" s="74" t="s">
        <v>4949</v>
      </c>
    </row>
    <row r="25" spans="1:6" x14ac:dyDescent="0.35">
      <c r="A25" s="74" t="s">
        <v>2887</v>
      </c>
      <c r="B25" s="74" t="s">
        <v>4959</v>
      </c>
      <c r="C25" s="74" t="s">
        <v>4949</v>
      </c>
      <c r="D25" s="74" t="s">
        <v>4949</v>
      </c>
      <c r="E25" s="74" t="s">
        <v>4949</v>
      </c>
      <c r="F25" s="74" t="s">
        <v>4949</v>
      </c>
    </row>
    <row r="26" spans="1:6" x14ac:dyDescent="0.35">
      <c r="A26" s="74" t="s">
        <v>2888</v>
      </c>
      <c r="B26" s="74" t="s">
        <v>4962</v>
      </c>
      <c r="C26" s="74" t="s">
        <v>4949</v>
      </c>
      <c r="D26" s="74" t="s">
        <v>4949</v>
      </c>
      <c r="E26" s="74" t="s">
        <v>4949</v>
      </c>
      <c r="F26" s="74" t="s">
        <v>4949</v>
      </c>
    </row>
    <row r="27" spans="1:6" x14ac:dyDescent="0.35">
      <c r="A27" s="74" t="s">
        <v>2889</v>
      </c>
      <c r="B27" s="74" t="s">
        <v>4962</v>
      </c>
      <c r="C27" s="74" t="s">
        <v>4949</v>
      </c>
      <c r="D27" s="74" t="s">
        <v>4949</v>
      </c>
      <c r="E27" s="74" t="s">
        <v>4949</v>
      </c>
      <c r="F27" s="74" t="s">
        <v>4949</v>
      </c>
    </row>
    <row r="28" spans="1:6" x14ac:dyDescent="0.35">
      <c r="A28" s="74" t="s">
        <v>2890</v>
      </c>
      <c r="B28" s="74" t="s">
        <v>4962</v>
      </c>
      <c r="C28" s="74" t="s">
        <v>4963</v>
      </c>
      <c r="D28" s="74" t="s">
        <v>4949</v>
      </c>
      <c r="E28" s="74" t="s">
        <v>4949</v>
      </c>
      <c r="F28" s="74" t="s">
        <v>4949</v>
      </c>
    </row>
    <row r="29" spans="1:6" x14ac:dyDescent="0.35">
      <c r="A29" s="74" t="s">
        <v>2891</v>
      </c>
      <c r="B29" s="74" t="s">
        <v>4964</v>
      </c>
      <c r="C29" s="74" t="s">
        <v>4965</v>
      </c>
      <c r="D29" s="74" t="s">
        <v>4949</v>
      </c>
      <c r="E29" s="74" t="s">
        <v>4949</v>
      </c>
      <c r="F29" s="74" t="s">
        <v>4949</v>
      </c>
    </row>
    <row r="30" spans="1:6" x14ac:dyDescent="0.35">
      <c r="A30" s="74" t="s">
        <v>2892</v>
      </c>
      <c r="B30" s="74" t="s">
        <v>4966</v>
      </c>
      <c r="C30" s="74" t="s">
        <v>4967</v>
      </c>
      <c r="D30" s="74" t="s">
        <v>4949</v>
      </c>
      <c r="E30" s="74" t="s">
        <v>4949</v>
      </c>
      <c r="F30" s="74" t="s">
        <v>4949</v>
      </c>
    </row>
    <row r="31" spans="1:6" x14ac:dyDescent="0.35">
      <c r="A31" s="74" t="s">
        <v>2893</v>
      </c>
      <c r="B31" s="74" t="s">
        <v>4966</v>
      </c>
      <c r="C31" s="74" t="s">
        <v>4949</v>
      </c>
      <c r="D31" s="74" t="s">
        <v>4949</v>
      </c>
      <c r="E31" s="74" t="s">
        <v>4949</v>
      </c>
      <c r="F31" s="74" t="s">
        <v>4949</v>
      </c>
    </row>
    <row r="32" spans="1:6" x14ac:dyDescent="0.35">
      <c r="A32" s="74" t="s">
        <v>2894</v>
      </c>
      <c r="B32" s="74" t="s">
        <v>4968</v>
      </c>
      <c r="C32" s="74" t="s">
        <v>4949</v>
      </c>
      <c r="D32" s="74" t="s">
        <v>4949</v>
      </c>
      <c r="E32" s="74" t="s">
        <v>4949</v>
      </c>
      <c r="F32" s="74" t="s">
        <v>4949</v>
      </c>
    </row>
    <row r="33" spans="1:6" x14ac:dyDescent="0.35">
      <c r="A33" s="74" t="s">
        <v>2895</v>
      </c>
      <c r="B33" s="74" t="s">
        <v>4968</v>
      </c>
      <c r="C33" s="74" t="s">
        <v>4969</v>
      </c>
      <c r="D33" s="74" t="s">
        <v>4970</v>
      </c>
      <c r="E33" s="74" t="s">
        <v>4949</v>
      </c>
      <c r="F33" s="74" t="s">
        <v>4949</v>
      </c>
    </row>
    <row r="34" spans="1:6" x14ac:dyDescent="0.35">
      <c r="A34" s="74" t="s">
        <v>2896</v>
      </c>
      <c r="B34" s="74" t="s">
        <v>4968</v>
      </c>
      <c r="C34" s="74" t="s">
        <v>4971</v>
      </c>
      <c r="D34" s="74" t="s">
        <v>4949</v>
      </c>
      <c r="E34" s="74" t="s">
        <v>4949</v>
      </c>
      <c r="F34" s="74" t="s">
        <v>4949</v>
      </c>
    </row>
    <row r="35" spans="1:6" x14ac:dyDescent="0.35">
      <c r="A35" s="74" t="s">
        <v>2897</v>
      </c>
      <c r="B35" s="74" t="s">
        <v>4968</v>
      </c>
      <c r="C35" s="74" t="s">
        <v>4949</v>
      </c>
      <c r="D35" s="74" t="s">
        <v>4949</v>
      </c>
      <c r="E35" s="74" t="s">
        <v>4949</v>
      </c>
      <c r="F35" s="74" t="s">
        <v>4949</v>
      </c>
    </row>
    <row r="36" spans="1:6" x14ac:dyDescent="0.35">
      <c r="A36" s="74" t="s">
        <v>2898</v>
      </c>
      <c r="B36" s="74" t="s">
        <v>4972</v>
      </c>
      <c r="C36" s="74" t="s">
        <v>4973</v>
      </c>
      <c r="D36" s="74" t="s">
        <v>4949</v>
      </c>
      <c r="E36" s="74" t="s">
        <v>4949</v>
      </c>
      <c r="F36" s="74" t="s">
        <v>4949</v>
      </c>
    </row>
    <row r="37" spans="1:6" x14ac:dyDescent="0.35">
      <c r="A37" s="74" t="s">
        <v>2899</v>
      </c>
      <c r="B37" s="74" t="s">
        <v>4974</v>
      </c>
      <c r="C37" s="74" t="s">
        <v>4949</v>
      </c>
      <c r="D37" s="74" t="s">
        <v>4949</v>
      </c>
      <c r="E37" s="74" t="s">
        <v>4949</v>
      </c>
      <c r="F37" s="74" t="s">
        <v>4949</v>
      </c>
    </row>
    <row r="38" spans="1:6" x14ac:dyDescent="0.35">
      <c r="A38" s="74" t="s">
        <v>2900</v>
      </c>
      <c r="B38" s="74" t="s">
        <v>4974</v>
      </c>
      <c r="C38" s="74" t="s">
        <v>4975</v>
      </c>
      <c r="D38" s="74" t="s">
        <v>4949</v>
      </c>
      <c r="E38" s="74" t="s">
        <v>4949</v>
      </c>
      <c r="F38" s="74" t="s">
        <v>4949</v>
      </c>
    </row>
    <row r="39" spans="1:6" x14ac:dyDescent="0.35">
      <c r="A39" s="74" t="s">
        <v>2901</v>
      </c>
      <c r="B39" s="74" t="s">
        <v>4974</v>
      </c>
      <c r="C39" s="74" t="s">
        <v>4975</v>
      </c>
      <c r="D39" s="74" t="s">
        <v>4949</v>
      </c>
      <c r="E39" s="74" t="s">
        <v>4949</v>
      </c>
      <c r="F39" s="74" t="s">
        <v>4949</v>
      </c>
    </row>
    <row r="40" spans="1:6" x14ac:dyDescent="0.35">
      <c r="A40" s="74" t="s">
        <v>2902</v>
      </c>
      <c r="B40" s="74" t="s">
        <v>4974</v>
      </c>
      <c r="C40" s="74" t="s">
        <v>4976</v>
      </c>
      <c r="D40" s="74" t="s">
        <v>4949</v>
      </c>
      <c r="E40" s="74" t="s">
        <v>4949</v>
      </c>
      <c r="F40" s="74" t="s">
        <v>4949</v>
      </c>
    </row>
    <row r="41" spans="1:6" x14ac:dyDescent="0.35">
      <c r="A41" s="74" t="s">
        <v>2903</v>
      </c>
      <c r="B41" s="74" t="s">
        <v>4977</v>
      </c>
      <c r="C41" s="74" t="s">
        <v>4949</v>
      </c>
      <c r="D41" s="74" t="s">
        <v>4949</v>
      </c>
      <c r="E41" s="74" t="s">
        <v>4949</v>
      </c>
      <c r="F41" s="74" t="s">
        <v>4949</v>
      </c>
    </row>
    <row r="42" spans="1:6" x14ac:dyDescent="0.35">
      <c r="A42" s="74" t="s">
        <v>2904</v>
      </c>
      <c r="B42" s="74" t="s">
        <v>4977</v>
      </c>
      <c r="C42" s="74" t="s">
        <v>4978</v>
      </c>
      <c r="D42" s="74" t="s">
        <v>4979</v>
      </c>
      <c r="E42" s="74" t="s">
        <v>4949</v>
      </c>
      <c r="F42" s="74" t="s">
        <v>4949</v>
      </c>
    </row>
    <row r="43" spans="1:6" x14ac:dyDescent="0.35">
      <c r="A43" s="74" t="s">
        <v>2905</v>
      </c>
      <c r="B43" s="74" t="s">
        <v>4977</v>
      </c>
      <c r="C43" s="74" t="s">
        <v>4949</v>
      </c>
      <c r="D43" s="74" t="s">
        <v>4949</v>
      </c>
      <c r="E43" s="74" t="s">
        <v>4949</v>
      </c>
      <c r="F43" s="74" t="s">
        <v>4949</v>
      </c>
    </row>
    <row r="44" spans="1:6" x14ac:dyDescent="0.35">
      <c r="A44" s="74" t="s">
        <v>2906</v>
      </c>
      <c r="B44" s="74" t="s">
        <v>4977</v>
      </c>
      <c r="C44" s="74" t="s">
        <v>4978</v>
      </c>
      <c r="D44" s="74" t="s">
        <v>4949</v>
      </c>
      <c r="E44" s="74" t="s">
        <v>4949</v>
      </c>
      <c r="F44" s="74" t="s">
        <v>4949</v>
      </c>
    </row>
    <row r="45" spans="1:6" x14ac:dyDescent="0.35">
      <c r="A45" s="74" t="s">
        <v>2907</v>
      </c>
      <c r="B45" s="74" t="s">
        <v>4977</v>
      </c>
      <c r="C45" s="74" t="s">
        <v>4949</v>
      </c>
      <c r="D45" s="74" t="s">
        <v>4949</v>
      </c>
      <c r="E45" s="74" t="s">
        <v>4949</v>
      </c>
      <c r="F45" s="74" t="s">
        <v>4949</v>
      </c>
    </row>
    <row r="46" spans="1:6" x14ac:dyDescent="0.35">
      <c r="A46" s="74" t="s">
        <v>2908</v>
      </c>
      <c r="B46" s="74" t="s">
        <v>4977</v>
      </c>
      <c r="C46" s="74" t="s">
        <v>4978</v>
      </c>
      <c r="D46" s="74" t="s">
        <v>4949</v>
      </c>
      <c r="E46" s="74" t="s">
        <v>4949</v>
      </c>
      <c r="F46" s="74" t="s">
        <v>4949</v>
      </c>
    </row>
    <row r="47" spans="1:6" x14ac:dyDescent="0.35">
      <c r="A47" s="74" t="s">
        <v>2909</v>
      </c>
      <c r="B47" s="74" t="s">
        <v>4977</v>
      </c>
      <c r="C47" s="74" t="s">
        <v>4949</v>
      </c>
      <c r="D47" s="74" t="s">
        <v>4949</v>
      </c>
      <c r="E47" s="74" t="s">
        <v>4949</v>
      </c>
      <c r="F47" s="74" t="s">
        <v>4949</v>
      </c>
    </row>
    <row r="48" spans="1:6" x14ac:dyDescent="0.35">
      <c r="A48" s="74" t="s">
        <v>2910</v>
      </c>
      <c r="B48" s="74" t="s">
        <v>4977</v>
      </c>
      <c r="C48" s="74" t="s">
        <v>4949</v>
      </c>
      <c r="D48" s="74" t="s">
        <v>4949</v>
      </c>
      <c r="E48" s="74" t="s">
        <v>4949</v>
      </c>
      <c r="F48" s="74" t="s">
        <v>4949</v>
      </c>
    </row>
    <row r="49" spans="1:6" x14ac:dyDescent="0.35">
      <c r="A49" s="74" t="s">
        <v>2911</v>
      </c>
      <c r="B49" s="74" t="s">
        <v>4977</v>
      </c>
      <c r="C49" s="74" t="s">
        <v>4980</v>
      </c>
      <c r="D49" s="74" t="s">
        <v>4949</v>
      </c>
      <c r="E49" s="74" t="s">
        <v>4949</v>
      </c>
      <c r="F49" s="74" t="s">
        <v>4949</v>
      </c>
    </row>
    <row r="50" spans="1:6" x14ac:dyDescent="0.35">
      <c r="A50" s="74" t="s">
        <v>2912</v>
      </c>
      <c r="B50" s="74" t="s">
        <v>4981</v>
      </c>
      <c r="C50" s="74" t="s">
        <v>4949</v>
      </c>
      <c r="D50" s="74" t="s">
        <v>4949</v>
      </c>
      <c r="E50" s="74" t="s">
        <v>4949</v>
      </c>
      <c r="F50" s="74" t="s">
        <v>4949</v>
      </c>
    </row>
    <row r="51" spans="1:6" x14ac:dyDescent="0.35">
      <c r="A51" s="74" t="s">
        <v>2913</v>
      </c>
      <c r="B51" s="74" t="s">
        <v>4981</v>
      </c>
      <c r="C51" s="74" t="s">
        <v>4949</v>
      </c>
      <c r="D51" s="74" t="s">
        <v>4949</v>
      </c>
      <c r="E51" s="74" t="s">
        <v>4949</v>
      </c>
      <c r="F51" s="74" t="s">
        <v>4949</v>
      </c>
    </row>
    <row r="52" spans="1:6" x14ac:dyDescent="0.35">
      <c r="A52" s="74" t="s">
        <v>2914</v>
      </c>
      <c r="B52" s="74" t="s">
        <v>4981</v>
      </c>
      <c r="C52" s="74" t="s">
        <v>4949</v>
      </c>
      <c r="D52" s="74" t="s">
        <v>4949</v>
      </c>
      <c r="E52" s="74" t="s">
        <v>4949</v>
      </c>
      <c r="F52" s="74" t="s">
        <v>4949</v>
      </c>
    </row>
    <row r="53" spans="1:6" x14ac:dyDescent="0.35">
      <c r="A53" s="74" t="s">
        <v>2915</v>
      </c>
      <c r="B53" s="74" t="s">
        <v>4981</v>
      </c>
      <c r="C53" s="74" t="s">
        <v>4949</v>
      </c>
      <c r="D53" s="74" t="s">
        <v>4949</v>
      </c>
      <c r="E53" s="74" t="s">
        <v>4949</v>
      </c>
      <c r="F53" s="74" t="s">
        <v>4949</v>
      </c>
    </row>
    <row r="54" spans="1:6" x14ac:dyDescent="0.35">
      <c r="A54" s="74" t="s">
        <v>2916</v>
      </c>
      <c r="B54" s="74" t="s">
        <v>4981</v>
      </c>
      <c r="C54" s="74" t="s">
        <v>4949</v>
      </c>
      <c r="D54" s="74" t="s">
        <v>4949</v>
      </c>
      <c r="E54" s="74" t="s">
        <v>4949</v>
      </c>
      <c r="F54" s="74" t="s">
        <v>4949</v>
      </c>
    </row>
    <row r="55" spans="1:6" x14ac:dyDescent="0.35">
      <c r="A55" s="74" t="s">
        <v>2917</v>
      </c>
      <c r="B55" s="74" t="s">
        <v>4959</v>
      </c>
      <c r="C55" s="74" t="s">
        <v>4981</v>
      </c>
      <c r="D55" s="74" t="s">
        <v>4949</v>
      </c>
      <c r="E55" s="74" t="s">
        <v>4949</v>
      </c>
      <c r="F55" s="74" t="s">
        <v>4949</v>
      </c>
    </row>
    <row r="56" spans="1:6" x14ac:dyDescent="0.35">
      <c r="A56" s="74" t="s">
        <v>2918</v>
      </c>
      <c r="B56" s="74" t="s">
        <v>4981</v>
      </c>
      <c r="C56" s="74" t="s">
        <v>4949</v>
      </c>
      <c r="D56" s="74" t="s">
        <v>4949</v>
      </c>
      <c r="E56" s="74" t="s">
        <v>4949</v>
      </c>
      <c r="F56" s="74" t="s">
        <v>4949</v>
      </c>
    </row>
    <row r="57" spans="1:6" x14ac:dyDescent="0.35">
      <c r="A57" s="74" t="s">
        <v>2919</v>
      </c>
      <c r="B57" s="74" t="s">
        <v>4981</v>
      </c>
      <c r="C57" s="74" t="s">
        <v>4949</v>
      </c>
      <c r="D57" s="74" t="s">
        <v>4949</v>
      </c>
      <c r="E57" s="74" t="s">
        <v>4949</v>
      </c>
      <c r="F57" s="74" t="s">
        <v>4949</v>
      </c>
    </row>
    <row r="58" spans="1:6" x14ac:dyDescent="0.35">
      <c r="A58" s="74" t="s">
        <v>2920</v>
      </c>
      <c r="B58" s="74" t="s">
        <v>4981</v>
      </c>
      <c r="C58" s="74" t="s">
        <v>4949</v>
      </c>
      <c r="D58" s="74" t="s">
        <v>4949</v>
      </c>
      <c r="E58" s="74" t="s">
        <v>4949</v>
      </c>
      <c r="F58" s="74" t="s">
        <v>4949</v>
      </c>
    </row>
    <row r="59" spans="1:6" x14ac:dyDescent="0.35">
      <c r="A59" s="74" t="s">
        <v>2921</v>
      </c>
      <c r="B59" s="74" t="s">
        <v>4966</v>
      </c>
      <c r="C59" s="74" t="s">
        <v>4981</v>
      </c>
      <c r="D59" s="74" t="s">
        <v>4961</v>
      </c>
      <c r="E59" s="74" t="s">
        <v>4949</v>
      </c>
      <c r="F59" s="74" t="s">
        <v>4949</v>
      </c>
    </row>
    <row r="60" spans="1:6" x14ac:dyDescent="0.35">
      <c r="A60" s="74" t="s">
        <v>2922</v>
      </c>
      <c r="B60" s="74" t="s">
        <v>4981</v>
      </c>
      <c r="C60" s="74" t="s">
        <v>4949</v>
      </c>
      <c r="D60" s="74" t="s">
        <v>4949</v>
      </c>
      <c r="E60" s="74" t="s">
        <v>4949</v>
      </c>
      <c r="F60" s="74" t="s">
        <v>4949</v>
      </c>
    </row>
    <row r="61" spans="1:6" x14ac:dyDescent="0.35">
      <c r="A61" s="74" t="s">
        <v>2923</v>
      </c>
      <c r="B61" s="74" t="s">
        <v>4981</v>
      </c>
      <c r="C61" s="74" t="s">
        <v>4949</v>
      </c>
      <c r="D61" s="74" t="s">
        <v>4949</v>
      </c>
      <c r="E61" s="74" t="s">
        <v>4949</v>
      </c>
      <c r="F61" s="74" t="s">
        <v>4949</v>
      </c>
    </row>
    <row r="62" spans="1:6" x14ac:dyDescent="0.35">
      <c r="A62" s="74" t="s">
        <v>2924</v>
      </c>
      <c r="B62" s="74" t="s">
        <v>4982</v>
      </c>
      <c r="C62" s="74" t="s">
        <v>4983</v>
      </c>
      <c r="D62" s="74" t="s">
        <v>4984</v>
      </c>
      <c r="E62" s="74" t="s">
        <v>4970</v>
      </c>
      <c r="F62" s="74" t="s">
        <v>4949</v>
      </c>
    </row>
    <row r="63" spans="1:6" x14ac:dyDescent="0.35">
      <c r="A63" s="74" t="s">
        <v>2925</v>
      </c>
      <c r="B63" s="74" t="s">
        <v>4982</v>
      </c>
      <c r="C63" s="74" t="s">
        <v>4983</v>
      </c>
      <c r="D63" s="74" t="s">
        <v>4985</v>
      </c>
      <c r="E63" s="74" t="s">
        <v>4949</v>
      </c>
      <c r="F63" s="74" t="s">
        <v>4949</v>
      </c>
    </row>
    <row r="64" spans="1:6" x14ac:dyDescent="0.35">
      <c r="A64" s="74" t="s">
        <v>2926</v>
      </c>
      <c r="B64" s="74" t="s">
        <v>4986</v>
      </c>
      <c r="C64" s="74" t="s">
        <v>4987</v>
      </c>
      <c r="D64" s="74" t="s">
        <v>4949</v>
      </c>
      <c r="E64" s="74" t="s">
        <v>4949</v>
      </c>
      <c r="F64" s="74" t="s">
        <v>4949</v>
      </c>
    </row>
    <row r="65" spans="1:6" x14ac:dyDescent="0.35">
      <c r="A65" s="74" t="s">
        <v>2927</v>
      </c>
      <c r="B65" s="74" t="s">
        <v>4988</v>
      </c>
      <c r="C65" s="74" t="s">
        <v>4989</v>
      </c>
      <c r="D65" s="74" t="s">
        <v>4949</v>
      </c>
      <c r="E65" s="74" t="s">
        <v>4949</v>
      </c>
      <c r="F65" s="74" t="s">
        <v>4949</v>
      </c>
    </row>
    <row r="66" spans="1:6" x14ac:dyDescent="0.35">
      <c r="A66" s="74" t="s">
        <v>2928</v>
      </c>
      <c r="B66" s="74" t="s">
        <v>4988</v>
      </c>
      <c r="C66" s="74" t="s">
        <v>4949</v>
      </c>
      <c r="D66" s="74" t="s">
        <v>4949</v>
      </c>
      <c r="E66" s="74" t="s">
        <v>4949</v>
      </c>
      <c r="F66" s="74" t="s">
        <v>4949</v>
      </c>
    </row>
    <row r="67" spans="1:6" x14ac:dyDescent="0.35">
      <c r="A67" s="74" t="s">
        <v>2929</v>
      </c>
      <c r="B67" s="74" t="s">
        <v>4988</v>
      </c>
      <c r="C67" s="74" t="s">
        <v>4949</v>
      </c>
      <c r="D67" s="74" t="s">
        <v>4949</v>
      </c>
      <c r="E67" s="74" t="s">
        <v>4949</v>
      </c>
      <c r="F67" s="74" t="s">
        <v>4949</v>
      </c>
    </row>
    <row r="68" spans="1:6" x14ac:dyDescent="0.35">
      <c r="A68" s="74" t="s">
        <v>2930</v>
      </c>
      <c r="B68" s="74" t="s">
        <v>4988</v>
      </c>
      <c r="C68" s="74" t="s">
        <v>4989</v>
      </c>
      <c r="D68" s="74" t="s">
        <v>4990</v>
      </c>
      <c r="E68" s="74" t="s">
        <v>4949</v>
      </c>
      <c r="F68" s="74" t="s">
        <v>4949</v>
      </c>
    </row>
    <row r="69" spans="1:6" x14ac:dyDescent="0.35">
      <c r="A69" s="74" t="s">
        <v>2931</v>
      </c>
      <c r="B69" s="74" t="s">
        <v>4988</v>
      </c>
      <c r="C69" s="74" t="s">
        <v>4991</v>
      </c>
      <c r="D69" s="74" t="s">
        <v>4949</v>
      </c>
      <c r="E69" s="74" t="s">
        <v>4949</v>
      </c>
      <c r="F69" s="74" t="s">
        <v>4949</v>
      </c>
    </row>
    <row r="70" spans="1:6" x14ac:dyDescent="0.35">
      <c r="A70" s="74" t="s">
        <v>2932</v>
      </c>
      <c r="B70" s="74" t="s">
        <v>4988</v>
      </c>
      <c r="C70" s="74" t="s">
        <v>4992</v>
      </c>
      <c r="D70" s="74" t="s">
        <v>4949</v>
      </c>
      <c r="E70" s="74" t="s">
        <v>4949</v>
      </c>
      <c r="F70" s="74" t="s">
        <v>4949</v>
      </c>
    </row>
    <row r="71" spans="1:6" x14ac:dyDescent="0.35">
      <c r="A71" s="74" t="s">
        <v>2933</v>
      </c>
      <c r="B71" s="74" t="s">
        <v>4988</v>
      </c>
      <c r="C71" s="74" t="s">
        <v>4949</v>
      </c>
      <c r="D71" s="74" t="s">
        <v>4949</v>
      </c>
      <c r="E71" s="74" t="s">
        <v>4949</v>
      </c>
      <c r="F71" s="74" t="s">
        <v>4949</v>
      </c>
    </row>
    <row r="72" spans="1:6" x14ac:dyDescent="0.35">
      <c r="A72" s="74" t="s">
        <v>2934</v>
      </c>
      <c r="B72" s="74" t="s">
        <v>4988</v>
      </c>
      <c r="C72" s="74" t="s">
        <v>4993</v>
      </c>
      <c r="D72" s="74" t="s">
        <v>4949</v>
      </c>
      <c r="E72" s="74" t="s">
        <v>4949</v>
      </c>
      <c r="F72" s="74" t="s">
        <v>4949</v>
      </c>
    </row>
    <row r="73" spans="1:6" x14ac:dyDescent="0.35">
      <c r="A73" s="74" t="s">
        <v>2935</v>
      </c>
      <c r="B73" s="74" t="s">
        <v>4994</v>
      </c>
      <c r="C73" s="74" t="s">
        <v>4949</v>
      </c>
      <c r="D73" s="74" t="s">
        <v>4949</v>
      </c>
      <c r="E73" s="74" t="s">
        <v>4949</v>
      </c>
      <c r="F73" s="74" t="s">
        <v>4949</v>
      </c>
    </row>
    <row r="74" spans="1:6" x14ac:dyDescent="0.35">
      <c r="A74" s="74" t="s">
        <v>2936</v>
      </c>
      <c r="B74" s="74" t="s">
        <v>4994</v>
      </c>
      <c r="C74" s="74" t="s">
        <v>4949</v>
      </c>
      <c r="D74" s="74" t="s">
        <v>4949</v>
      </c>
      <c r="E74" s="74" t="s">
        <v>4949</v>
      </c>
      <c r="F74" s="74" t="s">
        <v>4949</v>
      </c>
    </row>
    <row r="75" spans="1:6" x14ac:dyDescent="0.35">
      <c r="A75" s="74" t="s">
        <v>2937</v>
      </c>
      <c r="B75" s="74" t="s">
        <v>4994</v>
      </c>
      <c r="C75" s="74" t="s">
        <v>4949</v>
      </c>
      <c r="D75" s="74" t="s">
        <v>4949</v>
      </c>
      <c r="E75" s="74" t="s">
        <v>4949</v>
      </c>
      <c r="F75" s="74" t="s">
        <v>4949</v>
      </c>
    </row>
    <row r="76" spans="1:6" x14ac:dyDescent="0.35">
      <c r="A76" s="74" t="s">
        <v>2938</v>
      </c>
      <c r="B76" s="74" t="s">
        <v>4994</v>
      </c>
      <c r="C76" s="74" t="s">
        <v>4949</v>
      </c>
      <c r="D76" s="74" t="s">
        <v>4949</v>
      </c>
      <c r="E76" s="74" t="s">
        <v>4949</v>
      </c>
      <c r="F76" s="74" t="s">
        <v>4949</v>
      </c>
    </row>
    <row r="77" spans="1:6" x14ac:dyDescent="0.35">
      <c r="A77" s="74" t="s">
        <v>2939</v>
      </c>
      <c r="B77" s="74" t="s">
        <v>4994</v>
      </c>
      <c r="C77" s="74" t="s">
        <v>4949</v>
      </c>
      <c r="D77" s="74" t="s">
        <v>4949</v>
      </c>
      <c r="E77" s="74" t="s">
        <v>4949</v>
      </c>
      <c r="F77" s="74" t="s">
        <v>4949</v>
      </c>
    </row>
    <row r="78" spans="1:6" x14ac:dyDescent="0.35">
      <c r="A78" s="74" t="s">
        <v>2940</v>
      </c>
      <c r="B78" s="74" t="s">
        <v>4994</v>
      </c>
      <c r="C78" s="74" t="s">
        <v>4949</v>
      </c>
      <c r="D78" s="74" t="s">
        <v>4949</v>
      </c>
      <c r="E78" s="74" t="s">
        <v>4949</v>
      </c>
      <c r="F78" s="74" t="s">
        <v>4949</v>
      </c>
    </row>
    <row r="79" spans="1:6" x14ac:dyDescent="0.35">
      <c r="A79" s="74" t="s">
        <v>2941</v>
      </c>
      <c r="B79" s="74" t="s">
        <v>4994</v>
      </c>
      <c r="C79" s="74" t="s">
        <v>4949</v>
      </c>
      <c r="D79" s="74" t="s">
        <v>4949</v>
      </c>
      <c r="E79" s="74" t="s">
        <v>4949</v>
      </c>
      <c r="F79" s="74" t="s">
        <v>4949</v>
      </c>
    </row>
    <row r="80" spans="1:6" x14ac:dyDescent="0.35">
      <c r="A80" s="74" t="s">
        <v>2942</v>
      </c>
      <c r="B80" s="74" t="s">
        <v>4994</v>
      </c>
      <c r="C80" s="74" t="s">
        <v>4949</v>
      </c>
      <c r="D80" s="74" t="s">
        <v>4949</v>
      </c>
      <c r="E80" s="74" t="s">
        <v>4949</v>
      </c>
      <c r="F80" s="74" t="s">
        <v>4949</v>
      </c>
    </row>
    <row r="81" spans="1:6" x14ac:dyDescent="0.35">
      <c r="A81" s="74" t="s">
        <v>2943</v>
      </c>
      <c r="B81" s="74" t="s">
        <v>4994</v>
      </c>
      <c r="C81" s="74" t="s">
        <v>4949</v>
      </c>
      <c r="D81" s="74" t="s">
        <v>4949</v>
      </c>
      <c r="E81" s="74" t="s">
        <v>4949</v>
      </c>
      <c r="F81" s="74" t="s">
        <v>4949</v>
      </c>
    </row>
    <row r="82" spans="1:6" x14ac:dyDescent="0.35">
      <c r="A82" s="74" t="s">
        <v>2944</v>
      </c>
      <c r="B82" s="74" t="s">
        <v>4994</v>
      </c>
      <c r="C82" s="74" t="s">
        <v>4949</v>
      </c>
      <c r="D82" s="74" t="s">
        <v>4949</v>
      </c>
      <c r="E82" s="74" t="s">
        <v>4949</v>
      </c>
      <c r="F82" s="74" t="s">
        <v>4949</v>
      </c>
    </row>
    <row r="83" spans="1:6" x14ac:dyDescent="0.35">
      <c r="A83" s="74" t="s">
        <v>2945</v>
      </c>
      <c r="B83" s="74" t="s">
        <v>4994</v>
      </c>
      <c r="C83" s="74" t="s">
        <v>4949</v>
      </c>
      <c r="D83" s="74" t="s">
        <v>4949</v>
      </c>
      <c r="E83" s="74" t="s">
        <v>4949</v>
      </c>
      <c r="F83" s="74" t="s">
        <v>4949</v>
      </c>
    </row>
    <row r="84" spans="1:6" x14ac:dyDescent="0.35">
      <c r="A84" s="74" t="s">
        <v>2946</v>
      </c>
      <c r="B84" s="74" t="s">
        <v>4994</v>
      </c>
      <c r="C84" s="74" t="s">
        <v>4949</v>
      </c>
      <c r="D84" s="74" t="s">
        <v>4949</v>
      </c>
      <c r="E84" s="74" t="s">
        <v>4949</v>
      </c>
      <c r="F84" s="74" t="s">
        <v>4949</v>
      </c>
    </row>
    <row r="85" spans="1:6" x14ac:dyDescent="0.35">
      <c r="A85" s="74" t="s">
        <v>2947</v>
      </c>
      <c r="B85" s="74" t="s">
        <v>4994</v>
      </c>
      <c r="C85" s="74" t="s">
        <v>4949</v>
      </c>
      <c r="D85" s="74" t="s">
        <v>4949</v>
      </c>
      <c r="E85" s="74" t="s">
        <v>4949</v>
      </c>
      <c r="F85" s="74" t="s">
        <v>4949</v>
      </c>
    </row>
    <row r="86" spans="1:6" x14ac:dyDescent="0.35">
      <c r="A86" s="74" t="s">
        <v>2948</v>
      </c>
      <c r="B86" s="74" t="s">
        <v>4995</v>
      </c>
      <c r="C86" s="74" t="s">
        <v>4949</v>
      </c>
      <c r="D86" s="74" t="s">
        <v>4949</v>
      </c>
      <c r="E86" s="74" t="s">
        <v>4949</v>
      </c>
      <c r="F86" s="74" t="s">
        <v>4949</v>
      </c>
    </row>
    <row r="87" spans="1:6" x14ac:dyDescent="0.35">
      <c r="A87" s="74" t="s">
        <v>2949</v>
      </c>
      <c r="B87" s="74" t="s">
        <v>4995</v>
      </c>
      <c r="C87" s="74" t="s">
        <v>4949</v>
      </c>
      <c r="D87" s="74" t="s">
        <v>4949</v>
      </c>
      <c r="E87" s="74" t="s">
        <v>4949</v>
      </c>
      <c r="F87" s="74" t="s">
        <v>4949</v>
      </c>
    </row>
    <row r="88" spans="1:6" x14ac:dyDescent="0.35">
      <c r="A88" s="74" t="s">
        <v>2950</v>
      </c>
      <c r="B88" s="74" t="s">
        <v>4995</v>
      </c>
      <c r="C88" s="74" t="s">
        <v>4949</v>
      </c>
      <c r="D88" s="74" t="s">
        <v>4949</v>
      </c>
      <c r="E88" s="74" t="s">
        <v>4949</v>
      </c>
      <c r="F88" s="74" t="s">
        <v>4949</v>
      </c>
    </row>
    <row r="89" spans="1:6" x14ac:dyDescent="0.35">
      <c r="A89" s="74" t="s">
        <v>2951</v>
      </c>
      <c r="B89" s="74" t="s">
        <v>4995</v>
      </c>
      <c r="C89" s="74" t="s">
        <v>4949</v>
      </c>
      <c r="D89" s="74" t="s">
        <v>4949</v>
      </c>
      <c r="E89" s="74" t="s">
        <v>4949</v>
      </c>
      <c r="F89" s="74" t="s">
        <v>4949</v>
      </c>
    </row>
    <row r="90" spans="1:6" x14ac:dyDescent="0.35">
      <c r="A90" s="74" t="s">
        <v>2952</v>
      </c>
      <c r="B90" s="74" t="s">
        <v>4995</v>
      </c>
      <c r="C90" s="74" t="s">
        <v>4949</v>
      </c>
      <c r="D90" s="74" t="s">
        <v>4949</v>
      </c>
      <c r="E90" s="74" t="s">
        <v>4949</v>
      </c>
      <c r="F90" s="74" t="s">
        <v>4949</v>
      </c>
    </row>
    <row r="91" spans="1:6" x14ac:dyDescent="0.35">
      <c r="A91" s="74" t="s">
        <v>2953</v>
      </c>
      <c r="B91" s="74" t="s">
        <v>4995</v>
      </c>
      <c r="C91" s="74" t="s">
        <v>4949</v>
      </c>
      <c r="D91" s="74" t="s">
        <v>4949</v>
      </c>
      <c r="E91" s="74" t="s">
        <v>4949</v>
      </c>
      <c r="F91" s="74" t="s">
        <v>4949</v>
      </c>
    </row>
    <row r="92" spans="1:6" x14ac:dyDescent="0.35">
      <c r="A92" s="74" t="s">
        <v>2954</v>
      </c>
      <c r="B92" s="74" t="s">
        <v>4995</v>
      </c>
      <c r="C92" s="74" t="s">
        <v>4996</v>
      </c>
      <c r="D92" s="74" t="s">
        <v>4949</v>
      </c>
      <c r="E92" s="74" t="s">
        <v>4949</v>
      </c>
      <c r="F92" s="74" t="s">
        <v>4949</v>
      </c>
    </row>
    <row r="93" spans="1:6" x14ac:dyDescent="0.35">
      <c r="A93" s="74" t="s">
        <v>2955</v>
      </c>
      <c r="B93" s="74" t="s">
        <v>4995</v>
      </c>
      <c r="C93" s="74" t="s">
        <v>4949</v>
      </c>
      <c r="D93" s="74" t="s">
        <v>4949</v>
      </c>
      <c r="E93" s="74" t="s">
        <v>4949</v>
      </c>
      <c r="F93" s="74" t="s">
        <v>4949</v>
      </c>
    </row>
    <row r="94" spans="1:6" x14ac:dyDescent="0.35">
      <c r="A94" s="74" t="s">
        <v>2956</v>
      </c>
      <c r="B94" s="74" t="s">
        <v>4997</v>
      </c>
      <c r="C94" s="74" t="s">
        <v>4949</v>
      </c>
      <c r="D94" s="74" t="s">
        <v>4949</v>
      </c>
      <c r="E94" s="74" t="s">
        <v>4949</v>
      </c>
      <c r="F94" s="74" t="s">
        <v>4949</v>
      </c>
    </row>
    <row r="95" spans="1:6" x14ac:dyDescent="0.35">
      <c r="A95" s="74" t="s">
        <v>2957</v>
      </c>
      <c r="B95" s="74" t="s">
        <v>4997</v>
      </c>
      <c r="C95" s="74" t="s">
        <v>4998</v>
      </c>
      <c r="D95" s="74" t="s">
        <v>4949</v>
      </c>
      <c r="E95" s="74" t="s">
        <v>4949</v>
      </c>
      <c r="F95" s="74" t="s">
        <v>4949</v>
      </c>
    </row>
    <row r="96" spans="1:6" x14ac:dyDescent="0.35">
      <c r="A96" s="74" t="s">
        <v>2958</v>
      </c>
      <c r="B96" s="74" t="s">
        <v>4999</v>
      </c>
      <c r="C96" s="74" t="s">
        <v>4949</v>
      </c>
      <c r="D96" s="74" t="s">
        <v>4949</v>
      </c>
      <c r="E96" s="74" t="s">
        <v>4949</v>
      </c>
      <c r="F96" s="74" t="s">
        <v>4949</v>
      </c>
    </row>
    <row r="97" spans="1:6" x14ac:dyDescent="0.35">
      <c r="A97" s="74" t="s">
        <v>2959</v>
      </c>
      <c r="B97" s="74" t="s">
        <v>4999</v>
      </c>
      <c r="C97" s="74" t="s">
        <v>4949</v>
      </c>
      <c r="D97" s="74" t="s">
        <v>4949</v>
      </c>
      <c r="E97" s="74" t="s">
        <v>4949</v>
      </c>
      <c r="F97" s="74" t="s">
        <v>4949</v>
      </c>
    </row>
    <row r="98" spans="1:6" x14ac:dyDescent="0.35">
      <c r="A98" s="74" t="s">
        <v>2960</v>
      </c>
      <c r="B98" s="74" t="s">
        <v>4999</v>
      </c>
      <c r="C98" s="74" t="s">
        <v>4949</v>
      </c>
      <c r="D98" s="74" t="s">
        <v>4949</v>
      </c>
      <c r="E98" s="74" t="s">
        <v>4949</v>
      </c>
      <c r="F98" s="74" t="s">
        <v>4949</v>
      </c>
    </row>
    <row r="99" spans="1:6" x14ac:dyDescent="0.35">
      <c r="A99" s="74" t="s">
        <v>2961</v>
      </c>
      <c r="B99" s="74" t="s">
        <v>4999</v>
      </c>
      <c r="C99" s="74" t="s">
        <v>4949</v>
      </c>
      <c r="D99" s="74" t="s">
        <v>4949</v>
      </c>
      <c r="E99" s="74" t="s">
        <v>4949</v>
      </c>
      <c r="F99" s="74" t="s">
        <v>4949</v>
      </c>
    </row>
    <row r="100" spans="1:6" x14ac:dyDescent="0.35">
      <c r="A100" s="74" t="s">
        <v>2962</v>
      </c>
      <c r="B100" s="74" t="s">
        <v>5000</v>
      </c>
      <c r="C100" s="74" t="s">
        <v>4949</v>
      </c>
      <c r="D100" s="74" t="s">
        <v>4949</v>
      </c>
      <c r="E100" s="74" t="s">
        <v>4949</v>
      </c>
      <c r="F100" s="74" t="s">
        <v>4949</v>
      </c>
    </row>
    <row r="101" spans="1:6" x14ac:dyDescent="0.35">
      <c r="A101" s="74" t="s">
        <v>2963</v>
      </c>
      <c r="B101" s="74" t="s">
        <v>5001</v>
      </c>
      <c r="C101" s="74" t="s">
        <v>4949</v>
      </c>
      <c r="D101" s="74" t="s">
        <v>4949</v>
      </c>
      <c r="E101" s="74" t="s">
        <v>4949</v>
      </c>
      <c r="F101" s="74" t="s">
        <v>4949</v>
      </c>
    </row>
    <row r="102" spans="1:6" x14ac:dyDescent="0.35">
      <c r="A102" s="74" t="s">
        <v>2964</v>
      </c>
      <c r="B102" s="74" t="s">
        <v>5002</v>
      </c>
      <c r="C102" s="74" t="s">
        <v>5003</v>
      </c>
      <c r="D102" s="74" t="s">
        <v>4949</v>
      </c>
      <c r="E102" s="74" t="s">
        <v>4949</v>
      </c>
      <c r="F102" s="74" t="s">
        <v>4949</v>
      </c>
    </row>
    <row r="103" spans="1:6" x14ac:dyDescent="0.35">
      <c r="A103" s="74" t="s">
        <v>2965</v>
      </c>
      <c r="B103" s="74" t="s">
        <v>5002</v>
      </c>
      <c r="C103" s="74" t="s">
        <v>4949</v>
      </c>
      <c r="D103" s="74" t="s">
        <v>4949</v>
      </c>
      <c r="E103" s="74" t="s">
        <v>4949</v>
      </c>
      <c r="F103" s="74" t="s">
        <v>4949</v>
      </c>
    </row>
    <row r="104" spans="1:6" x14ac:dyDescent="0.35">
      <c r="A104" s="74" t="s">
        <v>2966</v>
      </c>
      <c r="B104" s="74" t="s">
        <v>5002</v>
      </c>
      <c r="C104" s="74" t="s">
        <v>5004</v>
      </c>
      <c r="D104" s="74" t="s">
        <v>4949</v>
      </c>
      <c r="E104" s="74" t="s">
        <v>4949</v>
      </c>
      <c r="F104" s="74" t="s">
        <v>4949</v>
      </c>
    </row>
    <row r="105" spans="1:6" x14ac:dyDescent="0.35">
      <c r="A105" s="74" t="s">
        <v>2967</v>
      </c>
      <c r="B105" s="74" t="s">
        <v>5002</v>
      </c>
      <c r="C105" s="74" t="s">
        <v>5004</v>
      </c>
      <c r="D105" s="74" t="s">
        <v>4949</v>
      </c>
      <c r="E105" s="74" t="s">
        <v>4949</v>
      </c>
      <c r="F105" s="74" t="s">
        <v>4949</v>
      </c>
    </row>
    <row r="106" spans="1:6" x14ac:dyDescent="0.35">
      <c r="A106" s="74" t="s">
        <v>2968</v>
      </c>
      <c r="B106" s="74" t="s">
        <v>5002</v>
      </c>
      <c r="C106" s="74" t="s">
        <v>5004</v>
      </c>
      <c r="D106" s="74" t="s">
        <v>5005</v>
      </c>
      <c r="E106" s="74" t="s">
        <v>4949</v>
      </c>
      <c r="F106" s="74" t="s">
        <v>4949</v>
      </c>
    </row>
    <row r="107" spans="1:6" x14ac:dyDescent="0.35">
      <c r="A107" s="74" t="s">
        <v>2969</v>
      </c>
      <c r="B107" s="74" t="s">
        <v>5002</v>
      </c>
      <c r="C107" s="74" t="s">
        <v>5005</v>
      </c>
      <c r="D107" s="74" t="s">
        <v>4949</v>
      </c>
      <c r="E107" s="74" t="s">
        <v>4949</v>
      </c>
      <c r="F107" s="74" t="s">
        <v>4949</v>
      </c>
    </row>
    <row r="108" spans="1:6" x14ac:dyDescent="0.35">
      <c r="A108" s="74" t="s">
        <v>2970</v>
      </c>
      <c r="B108" s="74" t="s">
        <v>5002</v>
      </c>
      <c r="C108" s="74" t="s">
        <v>4949</v>
      </c>
      <c r="D108" s="74" t="s">
        <v>4949</v>
      </c>
      <c r="E108" s="74" t="s">
        <v>4949</v>
      </c>
      <c r="F108" s="74" t="s">
        <v>4949</v>
      </c>
    </row>
    <row r="109" spans="1:6" x14ac:dyDescent="0.35">
      <c r="A109" s="74" t="s">
        <v>2971</v>
      </c>
      <c r="B109" s="74" t="s">
        <v>5006</v>
      </c>
      <c r="C109" s="74" t="s">
        <v>4949</v>
      </c>
      <c r="D109" s="74" t="s">
        <v>4949</v>
      </c>
      <c r="E109" s="74" t="s">
        <v>4949</v>
      </c>
      <c r="F109" s="74" t="s">
        <v>4949</v>
      </c>
    </row>
    <row r="110" spans="1:6" x14ac:dyDescent="0.35">
      <c r="A110" s="74" t="s">
        <v>2972</v>
      </c>
      <c r="B110" s="74" t="s">
        <v>5006</v>
      </c>
      <c r="C110" s="74" t="s">
        <v>4949</v>
      </c>
      <c r="D110" s="74" t="s">
        <v>4949</v>
      </c>
      <c r="E110" s="74" t="s">
        <v>4949</v>
      </c>
      <c r="F110" s="74" t="s">
        <v>4949</v>
      </c>
    </row>
    <row r="111" spans="1:6" x14ac:dyDescent="0.35">
      <c r="A111" s="74" t="s">
        <v>2973</v>
      </c>
      <c r="B111" s="74" t="s">
        <v>5006</v>
      </c>
      <c r="C111" s="74" t="s">
        <v>4949</v>
      </c>
      <c r="D111" s="74" t="s">
        <v>4949</v>
      </c>
      <c r="E111" s="74" t="s">
        <v>4949</v>
      </c>
      <c r="F111" s="74" t="s">
        <v>4949</v>
      </c>
    </row>
    <row r="112" spans="1:6" x14ac:dyDescent="0.35">
      <c r="A112" s="74" t="s">
        <v>2974</v>
      </c>
      <c r="B112" s="74" t="s">
        <v>5007</v>
      </c>
      <c r="C112" s="74" t="s">
        <v>4984</v>
      </c>
      <c r="D112" s="74" t="s">
        <v>4979</v>
      </c>
      <c r="E112" s="74" t="s">
        <v>4949</v>
      </c>
      <c r="F112" s="74" t="s">
        <v>4949</v>
      </c>
    </row>
    <row r="113" spans="1:6" x14ac:dyDescent="0.35">
      <c r="A113" s="74" t="s">
        <v>2975</v>
      </c>
      <c r="B113" s="74" t="s">
        <v>5007</v>
      </c>
      <c r="C113" s="74" t="s">
        <v>4970</v>
      </c>
      <c r="D113" s="74" t="s">
        <v>4949</v>
      </c>
      <c r="E113" s="74" t="s">
        <v>4949</v>
      </c>
      <c r="F113" s="74" t="s">
        <v>4949</v>
      </c>
    </row>
    <row r="114" spans="1:6" x14ac:dyDescent="0.35">
      <c r="A114" s="74" t="s">
        <v>2976</v>
      </c>
      <c r="B114" s="74" t="s">
        <v>5008</v>
      </c>
      <c r="C114" s="74" t="s">
        <v>4949</v>
      </c>
      <c r="D114" s="74" t="s">
        <v>4949</v>
      </c>
      <c r="E114" s="74" t="s">
        <v>4949</v>
      </c>
      <c r="F114" s="74" t="s">
        <v>4949</v>
      </c>
    </row>
    <row r="115" spans="1:6" x14ac:dyDescent="0.35">
      <c r="A115" s="74" t="s">
        <v>2977</v>
      </c>
      <c r="B115" s="74" t="s">
        <v>5008</v>
      </c>
      <c r="C115" s="74" t="s">
        <v>5009</v>
      </c>
      <c r="D115" s="74" t="s">
        <v>4949</v>
      </c>
      <c r="E115" s="74" t="s">
        <v>4949</v>
      </c>
      <c r="F115" s="74" t="s">
        <v>4949</v>
      </c>
    </row>
    <row r="116" spans="1:6" x14ac:dyDescent="0.35">
      <c r="A116" s="74" t="s">
        <v>2978</v>
      </c>
      <c r="B116" s="74" t="s">
        <v>5008</v>
      </c>
      <c r="C116" s="74" t="s">
        <v>5009</v>
      </c>
      <c r="D116" s="74" t="s">
        <v>4949</v>
      </c>
      <c r="E116" s="74" t="s">
        <v>4949</v>
      </c>
      <c r="F116" s="74" t="s">
        <v>4949</v>
      </c>
    </row>
    <row r="117" spans="1:6" x14ac:dyDescent="0.35">
      <c r="A117" s="74" t="s">
        <v>2979</v>
      </c>
      <c r="B117" s="74" t="s">
        <v>5010</v>
      </c>
      <c r="C117" s="74" t="s">
        <v>4949</v>
      </c>
      <c r="D117" s="74" t="s">
        <v>4949</v>
      </c>
      <c r="E117" s="74" t="s">
        <v>4949</v>
      </c>
      <c r="F117" s="74" t="s">
        <v>4949</v>
      </c>
    </row>
    <row r="118" spans="1:6" x14ac:dyDescent="0.35">
      <c r="A118" s="74" t="s">
        <v>2980</v>
      </c>
      <c r="B118" s="74" t="s">
        <v>5002</v>
      </c>
      <c r="C118" s="74" t="s">
        <v>5011</v>
      </c>
      <c r="D118" s="74" t="s">
        <v>5003</v>
      </c>
      <c r="E118" s="74" t="s">
        <v>5012</v>
      </c>
      <c r="F118" s="74" t="s">
        <v>4949</v>
      </c>
    </row>
    <row r="119" spans="1:6" x14ac:dyDescent="0.35">
      <c r="A119" s="74" t="s">
        <v>2981</v>
      </c>
      <c r="B119" s="74" t="s">
        <v>5011</v>
      </c>
      <c r="C119" s="74" t="s">
        <v>5013</v>
      </c>
      <c r="D119" s="74" t="s">
        <v>5014</v>
      </c>
      <c r="E119" s="74" t="s">
        <v>5015</v>
      </c>
      <c r="F119" s="74" t="s">
        <v>4949</v>
      </c>
    </row>
    <row r="120" spans="1:6" x14ac:dyDescent="0.35">
      <c r="A120" s="74" t="s">
        <v>2982</v>
      </c>
      <c r="B120" s="74" t="s">
        <v>5011</v>
      </c>
      <c r="C120" s="74" t="s">
        <v>4949</v>
      </c>
      <c r="D120" s="74" t="s">
        <v>4949</v>
      </c>
      <c r="E120" s="74" t="s">
        <v>4949</v>
      </c>
      <c r="F120" s="74" t="s">
        <v>4949</v>
      </c>
    </row>
    <row r="121" spans="1:6" x14ac:dyDescent="0.35">
      <c r="A121" s="74" t="s">
        <v>2983</v>
      </c>
      <c r="B121" s="74" t="s">
        <v>5011</v>
      </c>
      <c r="C121" s="74" t="s">
        <v>5015</v>
      </c>
      <c r="D121" s="74" t="s">
        <v>4949</v>
      </c>
      <c r="E121" s="74" t="s">
        <v>4949</v>
      </c>
      <c r="F121" s="74" t="s">
        <v>4949</v>
      </c>
    </row>
    <row r="122" spans="1:6" x14ac:dyDescent="0.35">
      <c r="A122" s="74" t="s">
        <v>2984</v>
      </c>
      <c r="B122" s="74" t="s">
        <v>5016</v>
      </c>
      <c r="C122" s="74" t="s">
        <v>4949</v>
      </c>
      <c r="D122" s="74" t="s">
        <v>4949</v>
      </c>
      <c r="E122" s="74" t="s">
        <v>4949</v>
      </c>
      <c r="F122" s="74" t="s">
        <v>4949</v>
      </c>
    </row>
    <row r="123" spans="1:6" x14ac:dyDescent="0.35">
      <c r="A123" s="74" t="s">
        <v>2985</v>
      </c>
      <c r="B123" s="74" t="s">
        <v>5016</v>
      </c>
      <c r="C123" s="74" t="s">
        <v>4949</v>
      </c>
      <c r="D123" s="74" t="s">
        <v>4949</v>
      </c>
      <c r="E123" s="74" t="s">
        <v>4949</v>
      </c>
      <c r="F123" s="74" t="s">
        <v>4949</v>
      </c>
    </row>
    <row r="124" spans="1:6" x14ac:dyDescent="0.35">
      <c r="A124" s="74" t="s">
        <v>2986</v>
      </c>
      <c r="B124" s="74" t="s">
        <v>5016</v>
      </c>
      <c r="C124" s="74" t="s">
        <v>4949</v>
      </c>
      <c r="D124" s="74" t="s">
        <v>4949</v>
      </c>
      <c r="E124" s="74" t="s">
        <v>4949</v>
      </c>
      <c r="F124" s="74" t="s">
        <v>4949</v>
      </c>
    </row>
    <row r="125" spans="1:6" x14ac:dyDescent="0.35">
      <c r="A125" s="74" t="s">
        <v>2987</v>
      </c>
      <c r="B125" s="74" t="s">
        <v>5016</v>
      </c>
      <c r="C125" s="74" t="s">
        <v>4949</v>
      </c>
      <c r="D125" s="74" t="s">
        <v>4949</v>
      </c>
      <c r="E125" s="74" t="s">
        <v>4949</v>
      </c>
      <c r="F125" s="74" t="s">
        <v>4949</v>
      </c>
    </row>
    <row r="126" spans="1:6" x14ac:dyDescent="0.35">
      <c r="A126" s="74" t="s">
        <v>2988</v>
      </c>
      <c r="B126" s="74" t="s">
        <v>5016</v>
      </c>
      <c r="C126" s="74" t="s">
        <v>4949</v>
      </c>
      <c r="D126" s="74" t="s">
        <v>4949</v>
      </c>
      <c r="E126" s="74" t="s">
        <v>4949</v>
      </c>
      <c r="F126" s="74" t="s">
        <v>4949</v>
      </c>
    </row>
    <row r="127" spans="1:6" x14ac:dyDescent="0.35">
      <c r="A127" s="74" t="s">
        <v>2989</v>
      </c>
      <c r="B127" s="74" t="s">
        <v>5016</v>
      </c>
      <c r="C127" s="74" t="s">
        <v>4949</v>
      </c>
      <c r="D127" s="74" t="s">
        <v>4949</v>
      </c>
      <c r="E127" s="74" t="s">
        <v>4949</v>
      </c>
      <c r="F127" s="74" t="s">
        <v>4949</v>
      </c>
    </row>
    <row r="128" spans="1:6" x14ac:dyDescent="0.35">
      <c r="A128" s="74" t="s">
        <v>2990</v>
      </c>
      <c r="B128" s="74" t="s">
        <v>5016</v>
      </c>
      <c r="C128" s="74" t="s">
        <v>4949</v>
      </c>
      <c r="D128" s="74" t="s">
        <v>4949</v>
      </c>
      <c r="E128" s="74" t="s">
        <v>4949</v>
      </c>
      <c r="F128" s="74" t="s">
        <v>4949</v>
      </c>
    </row>
    <row r="129" spans="1:6" x14ac:dyDescent="0.35">
      <c r="A129" s="74" t="s">
        <v>2991</v>
      </c>
      <c r="B129" s="74" t="s">
        <v>5016</v>
      </c>
      <c r="C129" s="74" t="s">
        <v>4949</v>
      </c>
      <c r="D129" s="74" t="s">
        <v>4949</v>
      </c>
      <c r="E129" s="74" t="s">
        <v>4949</v>
      </c>
      <c r="F129" s="74" t="s">
        <v>4949</v>
      </c>
    </row>
    <row r="130" spans="1:6" x14ac:dyDescent="0.35">
      <c r="A130" s="74" t="s">
        <v>2992</v>
      </c>
      <c r="B130" s="74" t="s">
        <v>5016</v>
      </c>
      <c r="C130" s="74" t="s">
        <v>4949</v>
      </c>
      <c r="D130" s="74" t="s">
        <v>4949</v>
      </c>
      <c r="E130" s="74" t="s">
        <v>4949</v>
      </c>
      <c r="F130" s="74" t="s">
        <v>4949</v>
      </c>
    </row>
    <row r="131" spans="1:6" x14ac:dyDescent="0.35">
      <c r="A131" s="74" t="s">
        <v>2993</v>
      </c>
      <c r="B131" s="74" t="s">
        <v>5017</v>
      </c>
      <c r="C131" s="74" t="s">
        <v>5018</v>
      </c>
      <c r="D131" s="74" t="s">
        <v>5019</v>
      </c>
      <c r="E131" s="74" t="s">
        <v>4949</v>
      </c>
      <c r="F131" s="74" t="s">
        <v>4949</v>
      </c>
    </row>
    <row r="132" spans="1:6" x14ac:dyDescent="0.35">
      <c r="A132" s="74" t="s">
        <v>2994</v>
      </c>
      <c r="B132" s="74" t="s">
        <v>4958</v>
      </c>
      <c r="C132" s="74" t="s">
        <v>5020</v>
      </c>
      <c r="D132" s="74" t="s">
        <v>5021</v>
      </c>
      <c r="E132" s="74" t="s">
        <v>5022</v>
      </c>
      <c r="F132" s="74" t="s">
        <v>4949</v>
      </c>
    </row>
    <row r="133" spans="1:6" x14ac:dyDescent="0.35">
      <c r="A133" s="74" t="s">
        <v>2995</v>
      </c>
      <c r="B133" s="74" t="s">
        <v>5020</v>
      </c>
      <c r="C133" s="74" t="s">
        <v>4949</v>
      </c>
      <c r="D133" s="74" t="s">
        <v>4949</v>
      </c>
      <c r="E133" s="74" t="s">
        <v>4949</v>
      </c>
      <c r="F133" s="74" t="s">
        <v>4949</v>
      </c>
    </row>
    <row r="134" spans="1:6" x14ac:dyDescent="0.35">
      <c r="A134" s="74" t="s">
        <v>2996</v>
      </c>
      <c r="B134" s="74" t="s">
        <v>5020</v>
      </c>
      <c r="C134" s="74" t="s">
        <v>5022</v>
      </c>
      <c r="D134" s="74" t="s">
        <v>4949</v>
      </c>
      <c r="E134" s="74" t="s">
        <v>4949</v>
      </c>
      <c r="F134" s="74" t="s">
        <v>4949</v>
      </c>
    </row>
    <row r="135" spans="1:6" x14ac:dyDescent="0.35">
      <c r="A135" s="74" t="s">
        <v>2997</v>
      </c>
      <c r="B135" s="74" t="s">
        <v>5023</v>
      </c>
      <c r="C135" s="74" t="s">
        <v>4949</v>
      </c>
      <c r="D135" s="74" t="s">
        <v>4949</v>
      </c>
      <c r="E135" s="74" t="s">
        <v>4949</v>
      </c>
      <c r="F135" s="74" t="s">
        <v>4949</v>
      </c>
    </row>
    <row r="136" spans="1:6" x14ac:dyDescent="0.35">
      <c r="A136" s="74" t="s">
        <v>2998</v>
      </c>
      <c r="B136" s="74" t="s">
        <v>5023</v>
      </c>
      <c r="C136" s="74" t="s">
        <v>5024</v>
      </c>
      <c r="D136" s="74" t="s">
        <v>4949</v>
      </c>
      <c r="E136" s="74" t="s">
        <v>4949</v>
      </c>
      <c r="F136" s="74" t="s">
        <v>4949</v>
      </c>
    </row>
    <row r="137" spans="1:6" x14ac:dyDescent="0.35">
      <c r="A137" s="74" t="s">
        <v>2999</v>
      </c>
      <c r="B137" s="74" t="s">
        <v>5023</v>
      </c>
      <c r="C137" s="74" t="s">
        <v>5025</v>
      </c>
      <c r="D137" s="74" t="s">
        <v>4949</v>
      </c>
      <c r="E137" s="74" t="s">
        <v>4949</v>
      </c>
      <c r="F137" s="74" t="s">
        <v>4949</v>
      </c>
    </row>
    <row r="138" spans="1:6" x14ac:dyDescent="0.35">
      <c r="A138" s="74" t="s">
        <v>3000</v>
      </c>
      <c r="B138" s="74" t="s">
        <v>5023</v>
      </c>
      <c r="C138" s="74" t="s">
        <v>4949</v>
      </c>
      <c r="D138" s="74" t="s">
        <v>4949</v>
      </c>
      <c r="E138" s="74" t="s">
        <v>4949</v>
      </c>
      <c r="F138" s="74" t="s">
        <v>4949</v>
      </c>
    </row>
    <row r="139" spans="1:6" x14ac:dyDescent="0.35">
      <c r="A139" s="74" t="s">
        <v>3001</v>
      </c>
      <c r="B139" s="74" t="s">
        <v>5023</v>
      </c>
      <c r="C139" s="74" t="s">
        <v>4949</v>
      </c>
      <c r="D139" s="74" t="s">
        <v>4949</v>
      </c>
      <c r="E139" s="74" t="s">
        <v>4949</v>
      </c>
      <c r="F139" s="74" t="s">
        <v>4949</v>
      </c>
    </row>
    <row r="140" spans="1:6" x14ac:dyDescent="0.35">
      <c r="A140" s="74" t="s">
        <v>3002</v>
      </c>
      <c r="B140" s="74" t="s">
        <v>5023</v>
      </c>
      <c r="C140" s="74" t="s">
        <v>4949</v>
      </c>
      <c r="D140" s="74" t="s">
        <v>4949</v>
      </c>
      <c r="E140" s="74" t="s">
        <v>4949</v>
      </c>
      <c r="F140" s="74" t="s">
        <v>4949</v>
      </c>
    </row>
    <row r="141" spans="1:6" x14ac:dyDescent="0.35">
      <c r="A141" s="74" t="s">
        <v>3003</v>
      </c>
      <c r="B141" s="74" t="s">
        <v>5023</v>
      </c>
      <c r="C141" s="74" t="s">
        <v>4949</v>
      </c>
      <c r="D141" s="74" t="s">
        <v>4949</v>
      </c>
      <c r="E141" s="74" t="s">
        <v>4949</v>
      </c>
      <c r="F141" s="74" t="s">
        <v>4949</v>
      </c>
    </row>
    <row r="142" spans="1:6" x14ac:dyDescent="0.35">
      <c r="A142" s="74" t="s">
        <v>3004</v>
      </c>
      <c r="B142" s="74" t="s">
        <v>5026</v>
      </c>
      <c r="C142" s="74" t="s">
        <v>4949</v>
      </c>
      <c r="D142" s="74" t="s">
        <v>4949</v>
      </c>
      <c r="E142" s="74" t="s">
        <v>4949</v>
      </c>
      <c r="F142" s="74" t="s">
        <v>4949</v>
      </c>
    </row>
    <row r="143" spans="1:6" x14ac:dyDescent="0.35">
      <c r="A143" s="74" t="s">
        <v>3005</v>
      </c>
      <c r="B143" s="74" t="s">
        <v>5026</v>
      </c>
      <c r="C143" s="74" t="s">
        <v>4949</v>
      </c>
      <c r="D143" s="74" t="s">
        <v>4949</v>
      </c>
      <c r="E143" s="74" t="s">
        <v>4949</v>
      </c>
      <c r="F143" s="74" t="s">
        <v>4949</v>
      </c>
    </row>
    <row r="144" spans="1:6" x14ac:dyDescent="0.35">
      <c r="A144" s="74" t="s">
        <v>3006</v>
      </c>
      <c r="B144" s="74" t="s">
        <v>5026</v>
      </c>
      <c r="C144" s="74" t="s">
        <v>4949</v>
      </c>
      <c r="D144" s="74" t="s">
        <v>4949</v>
      </c>
      <c r="E144" s="74" t="s">
        <v>4949</v>
      </c>
      <c r="F144" s="74" t="s">
        <v>4949</v>
      </c>
    </row>
    <row r="145" spans="1:6" x14ac:dyDescent="0.35">
      <c r="A145" s="74" t="s">
        <v>3007</v>
      </c>
      <c r="B145" s="74" t="s">
        <v>5027</v>
      </c>
      <c r="C145" s="74" t="s">
        <v>4949</v>
      </c>
      <c r="D145" s="74" t="s">
        <v>4949</v>
      </c>
      <c r="E145" s="74" t="s">
        <v>4949</v>
      </c>
      <c r="F145" s="74" t="s">
        <v>4949</v>
      </c>
    </row>
    <row r="146" spans="1:6" x14ac:dyDescent="0.35">
      <c r="A146" s="74" t="s">
        <v>3008</v>
      </c>
      <c r="B146" s="74" t="s">
        <v>5027</v>
      </c>
      <c r="C146" s="74" t="s">
        <v>4949</v>
      </c>
      <c r="D146" s="74" t="s">
        <v>4949</v>
      </c>
      <c r="E146" s="74" t="s">
        <v>4949</v>
      </c>
      <c r="F146" s="74" t="s">
        <v>4949</v>
      </c>
    </row>
    <row r="147" spans="1:6" x14ac:dyDescent="0.35">
      <c r="A147" s="74" t="s">
        <v>3009</v>
      </c>
      <c r="B147" s="74" t="s">
        <v>5027</v>
      </c>
      <c r="C147" s="74" t="s">
        <v>4949</v>
      </c>
      <c r="D147" s="74" t="s">
        <v>4949</v>
      </c>
      <c r="E147" s="74" t="s">
        <v>4949</v>
      </c>
      <c r="F147" s="74" t="s">
        <v>4949</v>
      </c>
    </row>
    <row r="148" spans="1:6" x14ac:dyDescent="0.35">
      <c r="A148" s="74" t="s">
        <v>3010</v>
      </c>
      <c r="B148" s="74" t="s">
        <v>5028</v>
      </c>
      <c r="C148" s="74" t="s">
        <v>4949</v>
      </c>
      <c r="D148" s="74" t="s">
        <v>4949</v>
      </c>
      <c r="E148" s="74" t="s">
        <v>4949</v>
      </c>
      <c r="F148" s="74" t="s">
        <v>4949</v>
      </c>
    </row>
    <row r="149" spans="1:6" x14ac:dyDescent="0.35">
      <c r="A149" s="74" t="s">
        <v>3011</v>
      </c>
      <c r="B149" s="74" t="s">
        <v>5028</v>
      </c>
      <c r="C149" s="74" t="s">
        <v>4949</v>
      </c>
      <c r="D149" s="74" t="s">
        <v>4949</v>
      </c>
      <c r="E149" s="74" t="s">
        <v>4949</v>
      </c>
      <c r="F149" s="74" t="s">
        <v>4949</v>
      </c>
    </row>
    <row r="150" spans="1:6" x14ac:dyDescent="0.35">
      <c r="A150" s="74" t="s">
        <v>3012</v>
      </c>
      <c r="B150" s="74" t="s">
        <v>5028</v>
      </c>
      <c r="C150" s="74" t="s">
        <v>5029</v>
      </c>
      <c r="D150" s="74" t="s">
        <v>4949</v>
      </c>
      <c r="E150" s="74" t="s">
        <v>4949</v>
      </c>
      <c r="F150" s="74" t="s">
        <v>4949</v>
      </c>
    </row>
    <row r="151" spans="1:6" x14ac:dyDescent="0.35">
      <c r="A151" s="74" t="s">
        <v>3013</v>
      </c>
      <c r="B151" s="74" t="s">
        <v>5028</v>
      </c>
      <c r="C151" s="74" t="s">
        <v>4949</v>
      </c>
      <c r="D151" s="74" t="s">
        <v>4949</v>
      </c>
      <c r="E151" s="74" t="s">
        <v>4949</v>
      </c>
      <c r="F151" s="74" t="s">
        <v>4949</v>
      </c>
    </row>
    <row r="152" spans="1:6" x14ac:dyDescent="0.35">
      <c r="A152" s="74" t="s">
        <v>3014</v>
      </c>
      <c r="B152" s="74" t="s">
        <v>4953</v>
      </c>
      <c r="C152" s="74" t="s">
        <v>5028</v>
      </c>
      <c r="D152" s="74" t="s">
        <v>4949</v>
      </c>
      <c r="E152" s="74" t="s">
        <v>4949</v>
      </c>
      <c r="F152" s="74" t="s">
        <v>4949</v>
      </c>
    </row>
    <row r="153" spans="1:6" x14ac:dyDescent="0.35">
      <c r="A153" s="74" t="s">
        <v>3015</v>
      </c>
      <c r="B153" s="74" t="s">
        <v>5030</v>
      </c>
      <c r="C153" s="74" t="s">
        <v>5031</v>
      </c>
      <c r="D153" s="74" t="s">
        <v>5032</v>
      </c>
      <c r="E153" s="74" t="s">
        <v>5033</v>
      </c>
      <c r="F153" s="74" t="s">
        <v>4949</v>
      </c>
    </row>
    <row r="154" spans="1:6" x14ac:dyDescent="0.35">
      <c r="A154" s="74" t="s">
        <v>3016</v>
      </c>
      <c r="B154" s="74" t="s">
        <v>4957</v>
      </c>
      <c r="C154" s="74" t="s">
        <v>4949</v>
      </c>
      <c r="D154" s="74" t="s">
        <v>4949</v>
      </c>
      <c r="E154" s="74" t="s">
        <v>4949</v>
      </c>
      <c r="F154" s="74" t="s">
        <v>4949</v>
      </c>
    </row>
    <row r="155" spans="1:6" x14ac:dyDescent="0.35">
      <c r="A155" s="74" t="s">
        <v>3017</v>
      </c>
      <c r="B155" s="74" t="s">
        <v>4957</v>
      </c>
      <c r="C155" s="74" t="s">
        <v>4949</v>
      </c>
      <c r="D155" s="74" t="s">
        <v>4949</v>
      </c>
      <c r="E155" s="74" t="s">
        <v>4949</v>
      </c>
      <c r="F155" s="74" t="s">
        <v>4949</v>
      </c>
    </row>
    <row r="156" spans="1:6" x14ac:dyDescent="0.35">
      <c r="A156" s="74" t="s">
        <v>3018</v>
      </c>
      <c r="B156" s="74" t="s">
        <v>4957</v>
      </c>
      <c r="C156" s="74" t="s">
        <v>4949</v>
      </c>
      <c r="D156" s="74" t="s">
        <v>4949</v>
      </c>
      <c r="E156" s="74" t="s">
        <v>4949</v>
      </c>
      <c r="F156" s="74" t="s">
        <v>4949</v>
      </c>
    </row>
    <row r="157" spans="1:6" x14ac:dyDescent="0.35">
      <c r="A157" s="74" t="s">
        <v>3019</v>
      </c>
      <c r="B157" s="74" t="s">
        <v>4957</v>
      </c>
      <c r="C157" s="74" t="s">
        <v>5034</v>
      </c>
      <c r="D157" s="74" t="s">
        <v>4949</v>
      </c>
      <c r="E157" s="74" t="s">
        <v>4949</v>
      </c>
      <c r="F157" s="74" t="s">
        <v>4949</v>
      </c>
    </row>
    <row r="158" spans="1:6" x14ac:dyDescent="0.35">
      <c r="A158" s="74" t="s">
        <v>3020</v>
      </c>
      <c r="B158" s="74" t="s">
        <v>5035</v>
      </c>
      <c r="C158" s="74" t="s">
        <v>4949</v>
      </c>
      <c r="D158" s="74" t="s">
        <v>4949</v>
      </c>
      <c r="E158" s="74" t="s">
        <v>4949</v>
      </c>
      <c r="F158" s="74" t="s">
        <v>4949</v>
      </c>
    </row>
    <row r="159" spans="1:6" x14ac:dyDescent="0.35">
      <c r="A159" s="74" t="s">
        <v>3021</v>
      </c>
      <c r="B159" s="74" t="s">
        <v>5035</v>
      </c>
      <c r="C159" s="74" t="s">
        <v>5036</v>
      </c>
      <c r="D159" s="74" t="s">
        <v>4965</v>
      </c>
      <c r="E159" s="74" t="s">
        <v>4949</v>
      </c>
      <c r="F159" s="74" t="s">
        <v>4949</v>
      </c>
    </row>
    <row r="160" spans="1:6" x14ac:dyDescent="0.35">
      <c r="A160" s="74" t="s">
        <v>3022</v>
      </c>
      <c r="B160" s="74" t="s">
        <v>5037</v>
      </c>
      <c r="C160" s="74" t="s">
        <v>5038</v>
      </c>
      <c r="D160" s="74" t="s">
        <v>4949</v>
      </c>
      <c r="E160" s="74" t="s">
        <v>4949</v>
      </c>
      <c r="F160" s="74" t="s">
        <v>4949</v>
      </c>
    </row>
    <row r="161" spans="1:6" x14ac:dyDescent="0.35">
      <c r="A161" s="74" t="s">
        <v>3023</v>
      </c>
      <c r="B161" s="74" t="s">
        <v>5037</v>
      </c>
      <c r="C161" s="74" t="s">
        <v>4949</v>
      </c>
      <c r="D161" s="74" t="s">
        <v>4949</v>
      </c>
      <c r="E161" s="74" t="s">
        <v>4949</v>
      </c>
      <c r="F161" s="74" t="s">
        <v>4949</v>
      </c>
    </row>
    <row r="162" spans="1:6" x14ac:dyDescent="0.35">
      <c r="A162" s="74" t="s">
        <v>3024</v>
      </c>
      <c r="B162" s="74" t="s">
        <v>5003</v>
      </c>
      <c r="C162" s="74" t="s">
        <v>5038</v>
      </c>
      <c r="D162" s="74" t="s">
        <v>4949</v>
      </c>
      <c r="E162" s="74" t="s">
        <v>4949</v>
      </c>
      <c r="F162" s="74" t="s">
        <v>4949</v>
      </c>
    </row>
    <row r="163" spans="1:6" x14ac:dyDescent="0.35">
      <c r="A163" s="74" t="s">
        <v>3025</v>
      </c>
      <c r="B163" s="74" t="s">
        <v>5003</v>
      </c>
      <c r="C163" s="74" t="s">
        <v>4949</v>
      </c>
      <c r="D163" s="74" t="s">
        <v>4949</v>
      </c>
      <c r="E163" s="74" t="s">
        <v>4949</v>
      </c>
      <c r="F163" s="74" t="s">
        <v>4949</v>
      </c>
    </row>
    <row r="164" spans="1:6" x14ac:dyDescent="0.35">
      <c r="A164" s="74" t="s">
        <v>3026</v>
      </c>
      <c r="B164" s="74" t="s">
        <v>5003</v>
      </c>
      <c r="C164" s="74" t="s">
        <v>5038</v>
      </c>
      <c r="D164" s="74" t="s">
        <v>4949</v>
      </c>
      <c r="E164" s="74" t="s">
        <v>4949</v>
      </c>
      <c r="F164" s="74" t="s">
        <v>4949</v>
      </c>
    </row>
    <row r="165" spans="1:6" x14ac:dyDescent="0.35">
      <c r="A165" s="74" t="s">
        <v>3027</v>
      </c>
      <c r="B165" s="74" t="s">
        <v>5039</v>
      </c>
      <c r="C165" s="74" t="s">
        <v>4949</v>
      </c>
      <c r="D165" s="74" t="s">
        <v>4949</v>
      </c>
      <c r="E165" s="74" t="s">
        <v>4949</v>
      </c>
      <c r="F165" s="74" t="s">
        <v>4949</v>
      </c>
    </row>
    <row r="166" spans="1:6" x14ac:dyDescent="0.35">
      <c r="A166" s="74" t="s">
        <v>3028</v>
      </c>
      <c r="B166" s="74" t="s">
        <v>5039</v>
      </c>
      <c r="C166" s="74" t="s">
        <v>4949</v>
      </c>
      <c r="D166" s="74" t="s">
        <v>4949</v>
      </c>
      <c r="E166" s="74" t="s">
        <v>4949</v>
      </c>
      <c r="F166" s="74" t="s">
        <v>4949</v>
      </c>
    </row>
    <row r="167" spans="1:6" x14ac:dyDescent="0.35">
      <c r="A167" s="74" t="s">
        <v>3029</v>
      </c>
      <c r="B167" s="74" t="s">
        <v>5039</v>
      </c>
      <c r="C167" s="74" t="s">
        <v>5040</v>
      </c>
      <c r="D167" s="74" t="s">
        <v>5041</v>
      </c>
      <c r="E167" s="74" t="s">
        <v>4949</v>
      </c>
      <c r="F167" s="74" t="s">
        <v>4949</v>
      </c>
    </row>
    <row r="168" spans="1:6" x14ac:dyDescent="0.35">
      <c r="A168" s="74" t="s">
        <v>3030</v>
      </c>
      <c r="B168" s="74" t="s">
        <v>5039</v>
      </c>
      <c r="C168" s="74" t="s">
        <v>4949</v>
      </c>
      <c r="D168" s="74" t="s">
        <v>4949</v>
      </c>
      <c r="E168" s="74" t="s">
        <v>4949</v>
      </c>
      <c r="F168" s="74" t="s">
        <v>4949</v>
      </c>
    </row>
    <row r="169" spans="1:6" x14ac:dyDescent="0.35">
      <c r="A169" s="74" t="s">
        <v>3031</v>
      </c>
      <c r="B169" s="74" t="s">
        <v>5039</v>
      </c>
      <c r="C169" s="74" t="s">
        <v>5040</v>
      </c>
      <c r="D169" s="74" t="s">
        <v>4949</v>
      </c>
      <c r="E169" s="74" t="s">
        <v>4949</v>
      </c>
      <c r="F169" s="74" t="s">
        <v>4949</v>
      </c>
    </row>
    <row r="170" spans="1:6" x14ac:dyDescent="0.35">
      <c r="A170" s="74" t="s">
        <v>3032</v>
      </c>
      <c r="B170" s="74" t="s">
        <v>5039</v>
      </c>
      <c r="C170" s="74" t="s">
        <v>4949</v>
      </c>
      <c r="D170" s="74" t="s">
        <v>4949</v>
      </c>
      <c r="E170" s="74" t="s">
        <v>4949</v>
      </c>
      <c r="F170" s="74" t="s">
        <v>4949</v>
      </c>
    </row>
    <row r="171" spans="1:6" x14ac:dyDescent="0.35">
      <c r="A171" s="74" t="s">
        <v>3033</v>
      </c>
      <c r="B171" s="74" t="s">
        <v>5039</v>
      </c>
      <c r="C171" s="74" t="s">
        <v>4949</v>
      </c>
      <c r="D171" s="74" t="s">
        <v>4949</v>
      </c>
      <c r="E171" s="74" t="s">
        <v>4949</v>
      </c>
      <c r="F171" s="74" t="s">
        <v>4949</v>
      </c>
    </row>
    <row r="172" spans="1:6" x14ac:dyDescent="0.35">
      <c r="A172" s="74" t="s">
        <v>3034</v>
      </c>
      <c r="B172" s="74" t="s">
        <v>5039</v>
      </c>
      <c r="C172" s="74" t="s">
        <v>4949</v>
      </c>
      <c r="D172" s="74" t="s">
        <v>4949</v>
      </c>
      <c r="E172" s="74" t="s">
        <v>4949</v>
      </c>
      <c r="F172" s="74" t="s">
        <v>4949</v>
      </c>
    </row>
    <row r="173" spans="1:6" x14ac:dyDescent="0.35">
      <c r="A173" s="74" t="s">
        <v>3035</v>
      </c>
      <c r="B173" s="74" t="s">
        <v>5039</v>
      </c>
      <c r="C173" s="74" t="s">
        <v>4949</v>
      </c>
      <c r="D173" s="74" t="s">
        <v>4949</v>
      </c>
      <c r="E173" s="74" t="s">
        <v>4949</v>
      </c>
      <c r="F173" s="74" t="s">
        <v>4949</v>
      </c>
    </row>
    <row r="174" spans="1:6" x14ac:dyDescent="0.35">
      <c r="A174" s="74" t="s">
        <v>3036</v>
      </c>
      <c r="B174" s="74" t="s">
        <v>5039</v>
      </c>
      <c r="C174" s="74" t="s">
        <v>5040</v>
      </c>
      <c r="D174" s="74" t="s">
        <v>4949</v>
      </c>
      <c r="E174" s="74" t="s">
        <v>4949</v>
      </c>
      <c r="F174" s="74" t="s">
        <v>4949</v>
      </c>
    </row>
    <row r="175" spans="1:6" x14ac:dyDescent="0.35">
      <c r="A175" s="74" t="s">
        <v>3037</v>
      </c>
      <c r="B175" s="74" t="s">
        <v>5039</v>
      </c>
      <c r="C175" s="74" t="s">
        <v>4949</v>
      </c>
      <c r="D175" s="74" t="s">
        <v>4949</v>
      </c>
      <c r="E175" s="74" t="s">
        <v>4949</v>
      </c>
      <c r="F175" s="74" t="s">
        <v>4949</v>
      </c>
    </row>
    <row r="176" spans="1:6" x14ac:dyDescent="0.35">
      <c r="A176" s="74" t="s">
        <v>3038</v>
      </c>
      <c r="B176" s="74" t="s">
        <v>5039</v>
      </c>
      <c r="C176" s="74" t="s">
        <v>5042</v>
      </c>
      <c r="D176" s="74" t="s">
        <v>4949</v>
      </c>
      <c r="E176" s="74" t="s">
        <v>4949</v>
      </c>
      <c r="F176" s="74" t="s">
        <v>4949</v>
      </c>
    </row>
    <row r="177" spans="1:6" x14ac:dyDescent="0.35">
      <c r="A177" s="74" t="s">
        <v>3039</v>
      </c>
      <c r="B177" s="74" t="s">
        <v>5039</v>
      </c>
      <c r="C177" s="74" t="s">
        <v>5043</v>
      </c>
      <c r="D177" s="74" t="s">
        <v>4949</v>
      </c>
      <c r="E177" s="74" t="s">
        <v>4949</v>
      </c>
      <c r="F177" s="74" t="s">
        <v>4949</v>
      </c>
    </row>
    <row r="178" spans="1:6" x14ac:dyDescent="0.35">
      <c r="A178" s="74" t="s">
        <v>3040</v>
      </c>
      <c r="B178" s="74" t="s">
        <v>5039</v>
      </c>
      <c r="C178" s="74" t="s">
        <v>4949</v>
      </c>
      <c r="D178" s="74" t="s">
        <v>4949</v>
      </c>
      <c r="E178" s="74" t="s">
        <v>4949</v>
      </c>
      <c r="F178" s="74" t="s">
        <v>4949</v>
      </c>
    </row>
    <row r="179" spans="1:6" x14ac:dyDescent="0.35">
      <c r="A179" s="74" t="s">
        <v>3041</v>
      </c>
      <c r="B179" s="74" t="s">
        <v>5030</v>
      </c>
      <c r="C179" s="74" t="s">
        <v>5044</v>
      </c>
      <c r="D179" s="74" t="s">
        <v>4949</v>
      </c>
      <c r="E179" s="74" t="s">
        <v>4949</v>
      </c>
      <c r="F179" s="74" t="s">
        <v>4949</v>
      </c>
    </row>
    <row r="180" spans="1:6" x14ac:dyDescent="0.35">
      <c r="A180" s="74" t="s">
        <v>3042</v>
      </c>
      <c r="B180" s="74" t="s">
        <v>4962</v>
      </c>
      <c r="C180" s="74" t="s">
        <v>5045</v>
      </c>
      <c r="D180" s="74" t="s">
        <v>4949</v>
      </c>
      <c r="E180" s="74" t="s">
        <v>4949</v>
      </c>
      <c r="F180" s="74" t="s">
        <v>4949</v>
      </c>
    </row>
    <row r="181" spans="1:6" x14ac:dyDescent="0.35">
      <c r="A181" s="74" t="s">
        <v>3043</v>
      </c>
      <c r="B181" s="74" t="s">
        <v>5045</v>
      </c>
      <c r="C181" s="74" t="s">
        <v>4949</v>
      </c>
      <c r="D181" s="74" t="s">
        <v>4949</v>
      </c>
      <c r="E181" s="74" t="s">
        <v>4949</v>
      </c>
      <c r="F181" s="74" t="s">
        <v>4949</v>
      </c>
    </row>
    <row r="182" spans="1:6" x14ac:dyDescent="0.35">
      <c r="A182" s="74" t="s">
        <v>3044</v>
      </c>
      <c r="B182" s="74" t="s">
        <v>5045</v>
      </c>
      <c r="C182" s="74" t="s">
        <v>4971</v>
      </c>
      <c r="D182" s="74" t="s">
        <v>5046</v>
      </c>
      <c r="E182" s="74" t="s">
        <v>4949</v>
      </c>
      <c r="F182" s="74" t="s">
        <v>4949</v>
      </c>
    </row>
    <row r="183" spans="1:6" x14ac:dyDescent="0.35">
      <c r="A183" s="74" t="s">
        <v>3045</v>
      </c>
      <c r="B183" s="74" t="s">
        <v>5047</v>
      </c>
      <c r="C183" s="74" t="s">
        <v>5009</v>
      </c>
      <c r="D183" s="74" t="s">
        <v>4949</v>
      </c>
      <c r="E183" s="74" t="s">
        <v>4949</v>
      </c>
      <c r="F183" s="74" t="s">
        <v>4949</v>
      </c>
    </row>
    <row r="184" spans="1:6" x14ac:dyDescent="0.35">
      <c r="A184" s="74" t="s">
        <v>3046</v>
      </c>
      <c r="B184" s="74" t="s">
        <v>4981</v>
      </c>
      <c r="C184" s="74" t="s">
        <v>5047</v>
      </c>
      <c r="D184" s="74" t="s">
        <v>5009</v>
      </c>
      <c r="E184" s="74" t="s">
        <v>4983</v>
      </c>
      <c r="F184" s="74" t="s">
        <v>4985</v>
      </c>
    </row>
    <row r="185" spans="1:6" x14ac:dyDescent="0.35">
      <c r="A185" s="74" t="s">
        <v>3047</v>
      </c>
      <c r="B185" s="74" t="s">
        <v>5004</v>
      </c>
      <c r="C185" s="74" t="s">
        <v>5005</v>
      </c>
      <c r="D185" s="74" t="s">
        <v>4949</v>
      </c>
      <c r="E185" s="74" t="s">
        <v>4949</v>
      </c>
      <c r="F185" s="74" t="s">
        <v>4949</v>
      </c>
    </row>
    <row r="186" spans="1:6" x14ac:dyDescent="0.35">
      <c r="A186" s="74" t="s">
        <v>3048</v>
      </c>
      <c r="B186" s="74" t="s">
        <v>5004</v>
      </c>
      <c r="C186" s="74" t="s">
        <v>5012</v>
      </c>
      <c r="D186" s="74" t="s">
        <v>4992</v>
      </c>
      <c r="E186" s="74" t="s">
        <v>4949</v>
      </c>
      <c r="F186" s="74" t="s">
        <v>4949</v>
      </c>
    </row>
    <row r="187" spans="1:6" x14ac:dyDescent="0.35">
      <c r="A187" s="74" t="s">
        <v>3049</v>
      </c>
      <c r="B187" s="74" t="s">
        <v>5004</v>
      </c>
      <c r="C187" s="74" t="s">
        <v>4949</v>
      </c>
      <c r="D187" s="74" t="s">
        <v>4949</v>
      </c>
      <c r="E187" s="74" t="s">
        <v>4949</v>
      </c>
      <c r="F187" s="74" t="s">
        <v>4949</v>
      </c>
    </row>
    <row r="188" spans="1:6" x14ac:dyDescent="0.35">
      <c r="A188" s="74" t="s">
        <v>3050</v>
      </c>
      <c r="B188" s="74" t="s">
        <v>5004</v>
      </c>
      <c r="C188" s="74" t="s">
        <v>4949</v>
      </c>
      <c r="D188" s="74" t="s">
        <v>4949</v>
      </c>
      <c r="E188" s="74" t="s">
        <v>4949</v>
      </c>
      <c r="F188" s="74" t="s">
        <v>4949</v>
      </c>
    </row>
    <row r="189" spans="1:6" x14ac:dyDescent="0.35">
      <c r="A189" s="74" t="s">
        <v>3051</v>
      </c>
      <c r="B189" s="74" t="s">
        <v>5048</v>
      </c>
      <c r="C189" s="74" t="s">
        <v>5049</v>
      </c>
      <c r="D189" s="74" t="s">
        <v>4949</v>
      </c>
      <c r="E189" s="74" t="s">
        <v>4949</v>
      </c>
      <c r="F189" s="74" t="s">
        <v>4949</v>
      </c>
    </row>
    <row r="190" spans="1:6" x14ac:dyDescent="0.35">
      <c r="A190" s="74" t="s">
        <v>3052</v>
      </c>
      <c r="B190" s="74" t="s">
        <v>5048</v>
      </c>
      <c r="C190" s="74" t="s">
        <v>4949</v>
      </c>
      <c r="D190" s="74" t="s">
        <v>4949</v>
      </c>
      <c r="E190" s="74" t="s">
        <v>4949</v>
      </c>
      <c r="F190" s="74" t="s">
        <v>4949</v>
      </c>
    </row>
    <row r="191" spans="1:6" x14ac:dyDescent="0.35">
      <c r="A191" s="74" t="s">
        <v>3053</v>
      </c>
      <c r="B191" s="74" t="s">
        <v>5050</v>
      </c>
      <c r="C191" s="74" t="s">
        <v>4949</v>
      </c>
      <c r="D191" s="74" t="s">
        <v>4949</v>
      </c>
      <c r="E191" s="74" t="s">
        <v>4949</v>
      </c>
      <c r="F191" s="74" t="s">
        <v>4949</v>
      </c>
    </row>
    <row r="192" spans="1:6" x14ac:dyDescent="0.35">
      <c r="A192" s="74" t="s">
        <v>3054</v>
      </c>
      <c r="B192" s="74" t="s">
        <v>5050</v>
      </c>
      <c r="C192" s="74" t="s">
        <v>4949</v>
      </c>
      <c r="D192" s="74" t="s">
        <v>4949</v>
      </c>
      <c r="E192" s="74" t="s">
        <v>4949</v>
      </c>
      <c r="F192" s="74" t="s">
        <v>4949</v>
      </c>
    </row>
    <row r="193" spans="1:6" x14ac:dyDescent="0.35">
      <c r="A193" s="74" t="s">
        <v>3055</v>
      </c>
      <c r="B193" s="74" t="s">
        <v>5050</v>
      </c>
      <c r="C193" s="74" t="s">
        <v>4949</v>
      </c>
      <c r="D193" s="74" t="s">
        <v>4949</v>
      </c>
      <c r="E193" s="74" t="s">
        <v>4949</v>
      </c>
      <c r="F193" s="74" t="s">
        <v>4949</v>
      </c>
    </row>
    <row r="194" spans="1:6" x14ac:dyDescent="0.35">
      <c r="A194" s="74" t="s">
        <v>3056</v>
      </c>
      <c r="B194" s="74" t="s">
        <v>5050</v>
      </c>
      <c r="C194" s="74" t="s">
        <v>4949</v>
      </c>
      <c r="D194" s="74" t="s">
        <v>4949</v>
      </c>
      <c r="E194" s="74" t="s">
        <v>4949</v>
      </c>
      <c r="F194" s="74" t="s">
        <v>4949</v>
      </c>
    </row>
    <row r="195" spans="1:6" x14ac:dyDescent="0.35">
      <c r="A195" s="74" t="s">
        <v>3057</v>
      </c>
      <c r="B195" s="74" t="s">
        <v>5050</v>
      </c>
      <c r="C195" s="74" t="s">
        <v>5040</v>
      </c>
      <c r="D195" s="74" t="s">
        <v>4949</v>
      </c>
      <c r="E195" s="74" t="s">
        <v>4949</v>
      </c>
      <c r="F195" s="74" t="s">
        <v>4949</v>
      </c>
    </row>
    <row r="196" spans="1:6" x14ac:dyDescent="0.35">
      <c r="A196" s="74" t="s">
        <v>3058</v>
      </c>
      <c r="B196" s="74" t="s">
        <v>5050</v>
      </c>
      <c r="C196" s="74" t="s">
        <v>4949</v>
      </c>
      <c r="D196" s="74" t="s">
        <v>4949</v>
      </c>
      <c r="E196" s="74" t="s">
        <v>4949</v>
      </c>
      <c r="F196" s="74" t="s">
        <v>4949</v>
      </c>
    </row>
    <row r="197" spans="1:6" x14ac:dyDescent="0.35">
      <c r="A197" s="74" t="s">
        <v>3059</v>
      </c>
      <c r="B197" s="74" t="s">
        <v>5050</v>
      </c>
      <c r="C197" s="74" t="s">
        <v>4949</v>
      </c>
      <c r="D197" s="74" t="s">
        <v>4949</v>
      </c>
      <c r="E197" s="74" t="s">
        <v>4949</v>
      </c>
      <c r="F197" s="74" t="s">
        <v>4949</v>
      </c>
    </row>
    <row r="198" spans="1:6" x14ac:dyDescent="0.35">
      <c r="A198" s="74" t="s">
        <v>3060</v>
      </c>
      <c r="B198" s="74" t="s">
        <v>5050</v>
      </c>
      <c r="C198" s="74" t="s">
        <v>4949</v>
      </c>
      <c r="D198" s="74" t="s">
        <v>4949</v>
      </c>
      <c r="E198" s="74" t="s">
        <v>4949</v>
      </c>
      <c r="F198" s="74" t="s">
        <v>4949</v>
      </c>
    </row>
    <row r="199" spans="1:6" x14ac:dyDescent="0.35">
      <c r="A199" s="74" t="s">
        <v>3061</v>
      </c>
      <c r="B199" s="74" t="s">
        <v>4989</v>
      </c>
      <c r="C199" s="74" t="s">
        <v>4993</v>
      </c>
      <c r="D199" s="74" t="s">
        <v>5051</v>
      </c>
      <c r="E199" s="74" t="s">
        <v>4949</v>
      </c>
      <c r="F199" s="74" t="s">
        <v>4949</v>
      </c>
    </row>
    <row r="200" spans="1:6" x14ac:dyDescent="0.35">
      <c r="A200" s="74" t="s">
        <v>3062</v>
      </c>
      <c r="B200" s="74" t="s">
        <v>4977</v>
      </c>
      <c r="C200" s="74" t="s">
        <v>4989</v>
      </c>
      <c r="D200" s="74" t="s">
        <v>4949</v>
      </c>
      <c r="E200" s="74" t="s">
        <v>4949</v>
      </c>
      <c r="F200" s="74" t="s">
        <v>4949</v>
      </c>
    </row>
    <row r="201" spans="1:6" x14ac:dyDescent="0.35">
      <c r="A201" s="74" t="s">
        <v>3063</v>
      </c>
      <c r="B201" s="74" t="s">
        <v>4989</v>
      </c>
      <c r="C201" s="74" t="s">
        <v>4990</v>
      </c>
      <c r="D201" s="74" t="s">
        <v>4949</v>
      </c>
      <c r="E201" s="74" t="s">
        <v>4949</v>
      </c>
      <c r="F201" s="74" t="s">
        <v>4949</v>
      </c>
    </row>
    <row r="202" spans="1:6" x14ac:dyDescent="0.35">
      <c r="A202" s="74" t="s">
        <v>3064</v>
      </c>
      <c r="B202" s="74" t="s">
        <v>4988</v>
      </c>
      <c r="C202" s="74" t="s">
        <v>4989</v>
      </c>
      <c r="D202" s="74" t="s">
        <v>4993</v>
      </c>
      <c r="E202" s="74" t="s">
        <v>4949</v>
      </c>
      <c r="F202" s="74" t="s">
        <v>4949</v>
      </c>
    </row>
    <row r="203" spans="1:6" x14ac:dyDescent="0.35">
      <c r="A203" s="74" t="s">
        <v>3065</v>
      </c>
      <c r="B203" s="74" t="s">
        <v>4977</v>
      </c>
      <c r="C203" s="74" t="s">
        <v>4989</v>
      </c>
      <c r="D203" s="74" t="s">
        <v>4949</v>
      </c>
      <c r="E203" s="74" t="s">
        <v>4949</v>
      </c>
      <c r="F203" s="74" t="s">
        <v>4949</v>
      </c>
    </row>
    <row r="204" spans="1:6" x14ac:dyDescent="0.35">
      <c r="A204" s="74" t="s">
        <v>3066</v>
      </c>
      <c r="B204" s="74" t="s">
        <v>5031</v>
      </c>
      <c r="C204" s="74" t="s">
        <v>4949</v>
      </c>
      <c r="D204" s="74" t="s">
        <v>4949</v>
      </c>
      <c r="E204" s="74" t="s">
        <v>4949</v>
      </c>
      <c r="F204" s="74" t="s">
        <v>4949</v>
      </c>
    </row>
    <row r="205" spans="1:6" x14ac:dyDescent="0.35">
      <c r="A205" s="74" t="s">
        <v>3067</v>
      </c>
      <c r="B205" s="74" t="s">
        <v>5052</v>
      </c>
      <c r="C205" s="74" t="s">
        <v>4949</v>
      </c>
      <c r="D205" s="74" t="s">
        <v>4949</v>
      </c>
      <c r="E205" s="74" t="s">
        <v>4949</v>
      </c>
      <c r="F205" s="74" t="s">
        <v>4949</v>
      </c>
    </row>
    <row r="206" spans="1:6" x14ac:dyDescent="0.35">
      <c r="A206" s="74" t="s">
        <v>3068</v>
      </c>
      <c r="B206" s="74" t="s">
        <v>5053</v>
      </c>
      <c r="C206" s="74" t="s">
        <v>4949</v>
      </c>
      <c r="D206" s="74" t="s">
        <v>4949</v>
      </c>
      <c r="E206" s="74" t="s">
        <v>4949</v>
      </c>
      <c r="F206" s="74" t="s">
        <v>4949</v>
      </c>
    </row>
    <row r="207" spans="1:6" x14ac:dyDescent="0.35">
      <c r="A207" s="74" t="s">
        <v>3069</v>
      </c>
      <c r="B207" s="74" t="s">
        <v>5054</v>
      </c>
      <c r="C207" s="74" t="s">
        <v>5055</v>
      </c>
      <c r="D207" s="74" t="s">
        <v>4949</v>
      </c>
      <c r="E207" s="74" t="s">
        <v>4949</v>
      </c>
      <c r="F207" s="74" t="s">
        <v>4949</v>
      </c>
    </row>
    <row r="208" spans="1:6" x14ac:dyDescent="0.35">
      <c r="A208" s="74" t="s">
        <v>3070</v>
      </c>
      <c r="B208" s="74" t="s">
        <v>5054</v>
      </c>
      <c r="C208" s="74" t="s">
        <v>5056</v>
      </c>
      <c r="D208" s="74" t="s">
        <v>4949</v>
      </c>
      <c r="E208" s="74" t="s">
        <v>4949</v>
      </c>
      <c r="F208" s="74" t="s">
        <v>4949</v>
      </c>
    </row>
    <row r="209" spans="1:6" x14ac:dyDescent="0.35">
      <c r="A209" s="74" t="s">
        <v>3071</v>
      </c>
      <c r="B209" s="74" t="s">
        <v>5054</v>
      </c>
      <c r="C209" s="74" t="s">
        <v>4949</v>
      </c>
      <c r="D209" s="74" t="s">
        <v>4949</v>
      </c>
      <c r="E209" s="74" t="s">
        <v>4949</v>
      </c>
      <c r="F209" s="74" t="s">
        <v>4949</v>
      </c>
    </row>
    <row r="210" spans="1:6" x14ac:dyDescent="0.35">
      <c r="A210" s="74" t="s">
        <v>3072</v>
      </c>
      <c r="B210" s="74" t="s">
        <v>5057</v>
      </c>
      <c r="C210" s="74" t="s">
        <v>5058</v>
      </c>
      <c r="D210" s="74" t="s">
        <v>4949</v>
      </c>
      <c r="E210" s="74" t="s">
        <v>4949</v>
      </c>
      <c r="F210" s="74" t="s">
        <v>4949</v>
      </c>
    </row>
    <row r="211" spans="1:6" x14ac:dyDescent="0.35">
      <c r="A211" s="74" t="s">
        <v>3073</v>
      </c>
      <c r="B211" s="74" t="s">
        <v>5059</v>
      </c>
      <c r="C211" s="74" t="s">
        <v>5060</v>
      </c>
      <c r="D211" s="74" t="s">
        <v>4949</v>
      </c>
      <c r="E211" s="74" t="s">
        <v>4949</v>
      </c>
      <c r="F211" s="74" t="s">
        <v>4949</v>
      </c>
    </row>
    <row r="212" spans="1:6" x14ac:dyDescent="0.35">
      <c r="A212" s="74" t="s">
        <v>3074</v>
      </c>
      <c r="B212" s="74" t="s">
        <v>5059</v>
      </c>
      <c r="C212" s="74" t="s">
        <v>4949</v>
      </c>
      <c r="D212" s="74" t="s">
        <v>4949</v>
      </c>
      <c r="E212" s="74" t="s">
        <v>4949</v>
      </c>
      <c r="F212" s="74" t="s">
        <v>4949</v>
      </c>
    </row>
    <row r="213" spans="1:6" x14ac:dyDescent="0.35">
      <c r="A213" s="74" t="s">
        <v>3075</v>
      </c>
      <c r="B213" s="74" t="s">
        <v>5061</v>
      </c>
      <c r="C213" s="74" t="s">
        <v>5040</v>
      </c>
      <c r="D213" s="74" t="s">
        <v>4949</v>
      </c>
      <c r="E213" s="74" t="s">
        <v>4949</v>
      </c>
      <c r="F213" s="74" t="s">
        <v>4949</v>
      </c>
    </row>
    <row r="214" spans="1:6" x14ac:dyDescent="0.35">
      <c r="A214" s="74" t="s">
        <v>3076</v>
      </c>
      <c r="B214" s="74" t="s">
        <v>5061</v>
      </c>
      <c r="C214" s="74" t="s">
        <v>4949</v>
      </c>
      <c r="D214" s="74" t="s">
        <v>4949</v>
      </c>
      <c r="E214" s="74" t="s">
        <v>4949</v>
      </c>
      <c r="F214" s="74" t="s">
        <v>4949</v>
      </c>
    </row>
    <row r="215" spans="1:6" x14ac:dyDescent="0.35">
      <c r="A215" s="74" t="s">
        <v>3077</v>
      </c>
      <c r="B215" s="74" t="s">
        <v>5061</v>
      </c>
      <c r="C215" s="74" t="s">
        <v>4949</v>
      </c>
      <c r="D215" s="74" t="s">
        <v>4949</v>
      </c>
      <c r="E215" s="74" t="s">
        <v>4949</v>
      </c>
      <c r="F215" s="74" t="s">
        <v>4949</v>
      </c>
    </row>
    <row r="216" spans="1:6" x14ac:dyDescent="0.35">
      <c r="A216" s="74" t="s">
        <v>3078</v>
      </c>
      <c r="B216" s="74" t="s">
        <v>5061</v>
      </c>
      <c r="C216" s="74" t="s">
        <v>4949</v>
      </c>
      <c r="D216" s="74" t="s">
        <v>4949</v>
      </c>
      <c r="E216" s="74" t="s">
        <v>4949</v>
      </c>
      <c r="F216" s="74" t="s">
        <v>4949</v>
      </c>
    </row>
    <row r="217" spans="1:6" x14ac:dyDescent="0.35">
      <c r="A217" s="74" t="s">
        <v>3079</v>
      </c>
      <c r="B217" s="74" t="s">
        <v>5061</v>
      </c>
      <c r="C217" s="74" t="s">
        <v>4949</v>
      </c>
      <c r="D217" s="74" t="s">
        <v>4949</v>
      </c>
      <c r="E217" s="74" t="s">
        <v>4949</v>
      </c>
      <c r="F217" s="74" t="s">
        <v>4949</v>
      </c>
    </row>
    <row r="218" spans="1:6" x14ac:dyDescent="0.35">
      <c r="A218" s="74" t="s">
        <v>3080</v>
      </c>
      <c r="B218" s="74" t="s">
        <v>5061</v>
      </c>
      <c r="C218" s="74" t="s">
        <v>4949</v>
      </c>
      <c r="D218" s="74" t="s">
        <v>4949</v>
      </c>
      <c r="E218" s="74" t="s">
        <v>4949</v>
      </c>
      <c r="F218" s="74" t="s">
        <v>4949</v>
      </c>
    </row>
    <row r="219" spans="1:6" x14ac:dyDescent="0.35">
      <c r="A219" s="74" t="s">
        <v>3081</v>
      </c>
      <c r="B219" s="74" t="s">
        <v>5061</v>
      </c>
      <c r="C219" s="74" t="s">
        <v>4949</v>
      </c>
      <c r="D219" s="74" t="s">
        <v>4949</v>
      </c>
      <c r="E219" s="74" t="s">
        <v>4949</v>
      </c>
      <c r="F219" s="74" t="s">
        <v>4949</v>
      </c>
    </row>
    <row r="220" spans="1:6" x14ac:dyDescent="0.35">
      <c r="A220" s="74" t="s">
        <v>3082</v>
      </c>
      <c r="B220" s="74" t="s">
        <v>5061</v>
      </c>
      <c r="C220" s="74" t="s">
        <v>4949</v>
      </c>
      <c r="D220" s="74" t="s">
        <v>4949</v>
      </c>
      <c r="E220" s="74" t="s">
        <v>4949</v>
      </c>
      <c r="F220" s="74" t="s">
        <v>4949</v>
      </c>
    </row>
    <row r="221" spans="1:6" x14ac:dyDescent="0.35">
      <c r="A221" s="74" t="s">
        <v>3083</v>
      </c>
      <c r="B221" s="74" t="s">
        <v>5061</v>
      </c>
      <c r="C221" s="74" t="s">
        <v>4949</v>
      </c>
      <c r="D221" s="74" t="s">
        <v>4949</v>
      </c>
      <c r="E221" s="74" t="s">
        <v>4949</v>
      </c>
      <c r="F221" s="74" t="s">
        <v>4949</v>
      </c>
    </row>
    <row r="222" spans="1:6" x14ac:dyDescent="0.35">
      <c r="A222" s="74" t="s">
        <v>3084</v>
      </c>
      <c r="B222" s="74" t="s">
        <v>5061</v>
      </c>
      <c r="C222" s="74" t="s">
        <v>4949</v>
      </c>
      <c r="D222" s="74" t="s">
        <v>4949</v>
      </c>
      <c r="E222" s="74" t="s">
        <v>4949</v>
      </c>
      <c r="F222" s="74" t="s">
        <v>4949</v>
      </c>
    </row>
    <row r="223" spans="1:6" x14ac:dyDescent="0.35">
      <c r="A223" s="74" t="s">
        <v>3085</v>
      </c>
      <c r="B223" s="74" t="s">
        <v>5061</v>
      </c>
      <c r="C223" s="74" t="s">
        <v>4949</v>
      </c>
      <c r="D223" s="74" t="s">
        <v>4949</v>
      </c>
      <c r="E223" s="74" t="s">
        <v>4949</v>
      </c>
      <c r="F223" s="74" t="s">
        <v>4949</v>
      </c>
    </row>
    <row r="224" spans="1:6" x14ac:dyDescent="0.35">
      <c r="A224" s="74" t="s">
        <v>3086</v>
      </c>
      <c r="B224" s="74" t="s">
        <v>5061</v>
      </c>
      <c r="C224" s="74" t="s">
        <v>4949</v>
      </c>
      <c r="D224" s="74" t="s">
        <v>4949</v>
      </c>
      <c r="E224" s="74" t="s">
        <v>4949</v>
      </c>
      <c r="F224" s="74" t="s">
        <v>4949</v>
      </c>
    </row>
    <row r="225" spans="1:6" x14ac:dyDescent="0.35">
      <c r="A225" s="74" t="s">
        <v>3087</v>
      </c>
      <c r="B225" s="74" t="s">
        <v>5061</v>
      </c>
      <c r="C225" s="74" t="s">
        <v>4949</v>
      </c>
      <c r="D225" s="74" t="s">
        <v>4949</v>
      </c>
      <c r="E225" s="74" t="s">
        <v>4949</v>
      </c>
      <c r="F225" s="74" t="s">
        <v>4949</v>
      </c>
    </row>
    <row r="226" spans="1:6" x14ac:dyDescent="0.35">
      <c r="A226" s="74" t="s">
        <v>3088</v>
      </c>
      <c r="B226" s="74" t="s">
        <v>5061</v>
      </c>
      <c r="C226" s="74" t="s">
        <v>4949</v>
      </c>
      <c r="D226" s="74" t="s">
        <v>4949</v>
      </c>
      <c r="E226" s="74" t="s">
        <v>4949</v>
      </c>
      <c r="F226" s="74" t="s">
        <v>4949</v>
      </c>
    </row>
    <row r="227" spans="1:6" x14ac:dyDescent="0.35">
      <c r="A227" s="74" t="s">
        <v>3089</v>
      </c>
      <c r="B227" s="74" t="s">
        <v>5062</v>
      </c>
      <c r="C227" s="74" t="s">
        <v>5063</v>
      </c>
      <c r="D227" s="74" t="s">
        <v>5064</v>
      </c>
      <c r="E227" s="74" t="s">
        <v>4949</v>
      </c>
      <c r="F227" s="74" t="s">
        <v>4949</v>
      </c>
    </row>
    <row r="228" spans="1:6" x14ac:dyDescent="0.35">
      <c r="A228" s="74" t="s">
        <v>3090</v>
      </c>
      <c r="B228" s="74" t="s">
        <v>5062</v>
      </c>
      <c r="C228" s="74" t="s">
        <v>5065</v>
      </c>
      <c r="D228" s="74" t="s">
        <v>4949</v>
      </c>
      <c r="E228" s="74" t="s">
        <v>4949</v>
      </c>
      <c r="F228" s="74" t="s">
        <v>4949</v>
      </c>
    </row>
    <row r="229" spans="1:6" x14ac:dyDescent="0.35">
      <c r="A229" s="74" t="s">
        <v>3091</v>
      </c>
      <c r="B229" s="74" t="s">
        <v>5062</v>
      </c>
      <c r="C229" s="74" t="s">
        <v>4949</v>
      </c>
      <c r="D229" s="74" t="s">
        <v>4949</v>
      </c>
      <c r="E229" s="74" t="s">
        <v>4949</v>
      </c>
      <c r="F229" s="74" t="s">
        <v>4949</v>
      </c>
    </row>
    <row r="230" spans="1:6" x14ac:dyDescent="0.35">
      <c r="A230" s="74" t="s">
        <v>3092</v>
      </c>
      <c r="B230" s="74" t="s">
        <v>4986</v>
      </c>
      <c r="C230" s="74" t="s">
        <v>5062</v>
      </c>
      <c r="D230" s="74" t="s">
        <v>4987</v>
      </c>
      <c r="E230" s="74" t="s">
        <v>5065</v>
      </c>
      <c r="F230" s="74" t="s">
        <v>4949</v>
      </c>
    </row>
    <row r="231" spans="1:6" x14ac:dyDescent="0.35">
      <c r="A231" s="74" t="s">
        <v>3093</v>
      </c>
      <c r="B231" s="74" t="s">
        <v>5026</v>
      </c>
      <c r="C231" s="74" t="s">
        <v>5066</v>
      </c>
      <c r="D231" s="74" t="s">
        <v>5067</v>
      </c>
      <c r="E231" s="74" t="s">
        <v>4949</v>
      </c>
      <c r="F231" s="74" t="s">
        <v>4949</v>
      </c>
    </row>
    <row r="232" spans="1:6" x14ac:dyDescent="0.35">
      <c r="A232" s="74" t="s">
        <v>3094</v>
      </c>
      <c r="B232" s="74" t="s">
        <v>5066</v>
      </c>
      <c r="C232" s="74" t="s">
        <v>4949</v>
      </c>
      <c r="D232" s="74" t="s">
        <v>4949</v>
      </c>
      <c r="E232" s="74" t="s">
        <v>4949</v>
      </c>
      <c r="F232" s="74" t="s">
        <v>4949</v>
      </c>
    </row>
    <row r="233" spans="1:6" x14ac:dyDescent="0.35">
      <c r="A233" s="74" t="s">
        <v>3095</v>
      </c>
      <c r="B233" s="74" t="s">
        <v>5068</v>
      </c>
      <c r="C233" s="74" t="s">
        <v>5043</v>
      </c>
      <c r="D233" s="74" t="s">
        <v>4949</v>
      </c>
      <c r="E233" s="74" t="s">
        <v>4949</v>
      </c>
      <c r="F233" s="74" t="s">
        <v>4949</v>
      </c>
    </row>
    <row r="234" spans="1:6" x14ac:dyDescent="0.35">
      <c r="A234" s="74" t="s">
        <v>3096</v>
      </c>
      <c r="B234" s="74" t="s">
        <v>5068</v>
      </c>
      <c r="C234" s="74" t="s">
        <v>5042</v>
      </c>
      <c r="D234" s="74" t="s">
        <v>5043</v>
      </c>
      <c r="E234" s="74" t="s">
        <v>4949</v>
      </c>
      <c r="F234" s="74" t="s">
        <v>4949</v>
      </c>
    </row>
    <row r="235" spans="1:6" x14ac:dyDescent="0.35">
      <c r="A235" s="74" t="s">
        <v>3097</v>
      </c>
      <c r="B235" s="74" t="s">
        <v>5040</v>
      </c>
      <c r="C235" s="74" t="s">
        <v>4949</v>
      </c>
      <c r="D235" s="74" t="s">
        <v>4949</v>
      </c>
      <c r="E235" s="74" t="s">
        <v>4949</v>
      </c>
      <c r="F235" s="74" t="s">
        <v>4949</v>
      </c>
    </row>
    <row r="236" spans="1:6" x14ac:dyDescent="0.35">
      <c r="A236" s="74" t="s">
        <v>3098</v>
      </c>
      <c r="B236" s="74" t="s">
        <v>5040</v>
      </c>
      <c r="C236" s="74" t="s">
        <v>5069</v>
      </c>
      <c r="D236" s="74" t="s">
        <v>4949</v>
      </c>
      <c r="E236" s="74" t="s">
        <v>4949</v>
      </c>
      <c r="F236" s="74" t="s">
        <v>4949</v>
      </c>
    </row>
    <row r="237" spans="1:6" x14ac:dyDescent="0.35">
      <c r="A237" s="74" t="s">
        <v>3099</v>
      </c>
      <c r="B237" s="74" t="s">
        <v>5050</v>
      </c>
      <c r="C237" s="74" t="s">
        <v>5040</v>
      </c>
      <c r="D237" s="74" t="s">
        <v>5041</v>
      </c>
      <c r="E237" s="74" t="s">
        <v>4949</v>
      </c>
      <c r="F237" s="74" t="s">
        <v>4949</v>
      </c>
    </row>
    <row r="238" spans="1:6" x14ac:dyDescent="0.35">
      <c r="A238" s="74" t="s">
        <v>3100</v>
      </c>
      <c r="B238" s="74" t="s">
        <v>5040</v>
      </c>
      <c r="C238" s="74" t="s">
        <v>5070</v>
      </c>
      <c r="D238" s="74" t="s">
        <v>4949</v>
      </c>
      <c r="E238" s="74" t="s">
        <v>4949</v>
      </c>
      <c r="F238" s="74" t="s">
        <v>4949</v>
      </c>
    </row>
    <row r="239" spans="1:6" x14ac:dyDescent="0.35">
      <c r="A239" s="74" t="s">
        <v>3101</v>
      </c>
      <c r="B239" s="74" t="s">
        <v>5040</v>
      </c>
      <c r="C239" s="74" t="s">
        <v>4949</v>
      </c>
      <c r="D239" s="74" t="s">
        <v>4949</v>
      </c>
      <c r="E239" s="74" t="s">
        <v>4949</v>
      </c>
      <c r="F239" s="74" t="s">
        <v>4949</v>
      </c>
    </row>
    <row r="240" spans="1:6" x14ac:dyDescent="0.35">
      <c r="A240" s="74" t="s">
        <v>3102</v>
      </c>
      <c r="B240" s="74" t="s">
        <v>5040</v>
      </c>
      <c r="C240" s="74" t="s">
        <v>4949</v>
      </c>
      <c r="D240" s="74" t="s">
        <v>4949</v>
      </c>
      <c r="E240" s="74" t="s">
        <v>4949</v>
      </c>
      <c r="F240" s="74" t="s">
        <v>4949</v>
      </c>
    </row>
    <row r="241" spans="1:6" x14ac:dyDescent="0.35">
      <c r="A241" s="74" t="s">
        <v>3103</v>
      </c>
      <c r="B241" s="74" t="s">
        <v>5040</v>
      </c>
      <c r="C241" s="74" t="s">
        <v>4949</v>
      </c>
      <c r="D241" s="74" t="s">
        <v>4949</v>
      </c>
      <c r="E241" s="74" t="s">
        <v>4949</v>
      </c>
      <c r="F241" s="74" t="s">
        <v>4949</v>
      </c>
    </row>
    <row r="242" spans="1:6" x14ac:dyDescent="0.35">
      <c r="A242" s="74" t="s">
        <v>3104</v>
      </c>
      <c r="B242" s="74" t="s">
        <v>5040</v>
      </c>
      <c r="C242" s="74" t="s">
        <v>4949</v>
      </c>
      <c r="D242" s="74" t="s">
        <v>4949</v>
      </c>
      <c r="E242" s="74" t="s">
        <v>4949</v>
      </c>
      <c r="F242" s="74" t="s">
        <v>4949</v>
      </c>
    </row>
    <row r="243" spans="1:6" x14ac:dyDescent="0.35">
      <c r="A243" s="74" t="s">
        <v>3105</v>
      </c>
      <c r="B243" s="74" t="s">
        <v>5040</v>
      </c>
      <c r="C243" s="74" t="s">
        <v>5069</v>
      </c>
      <c r="D243" s="74" t="s">
        <v>5070</v>
      </c>
      <c r="E243" s="74" t="s">
        <v>4949</v>
      </c>
      <c r="F243" s="74" t="s">
        <v>4949</v>
      </c>
    </row>
    <row r="244" spans="1:6" x14ac:dyDescent="0.35">
      <c r="A244" s="74" t="s">
        <v>3106</v>
      </c>
      <c r="B244" s="74" t="s">
        <v>5040</v>
      </c>
      <c r="C244" s="74" t="s">
        <v>4949</v>
      </c>
      <c r="D244" s="74" t="s">
        <v>4949</v>
      </c>
      <c r="E244" s="74" t="s">
        <v>4949</v>
      </c>
      <c r="F244" s="74" t="s">
        <v>4949</v>
      </c>
    </row>
    <row r="245" spans="1:6" x14ac:dyDescent="0.35">
      <c r="A245" s="74" t="s">
        <v>3107</v>
      </c>
      <c r="B245" s="74" t="s">
        <v>5040</v>
      </c>
      <c r="C245" s="74" t="s">
        <v>4949</v>
      </c>
      <c r="D245" s="74" t="s">
        <v>4949</v>
      </c>
      <c r="E245" s="74" t="s">
        <v>4949</v>
      </c>
      <c r="F245" s="74" t="s">
        <v>4949</v>
      </c>
    </row>
    <row r="246" spans="1:6" x14ac:dyDescent="0.35">
      <c r="A246" s="74" t="s">
        <v>3108</v>
      </c>
      <c r="B246" s="74" t="s">
        <v>5071</v>
      </c>
      <c r="C246" s="74" t="s">
        <v>5072</v>
      </c>
      <c r="D246" s="74" t="s">
        <v>4949</v>
      </c>
      <c r="E246" s="74" t="s">
        <v>4949</v>
      </c>
      <c r="F246" s="74" t="s">
        <v>4949</v>
      </c>
    </row>
    <row r="247" spans="1:6" x14ac:dyDescent="0.35">
      <c r="A247" s="74" t="s">
        <v>3109</v>
      </c>
      <c r="B247" s="74" t="s">
        <v>5071</v>
      </c>
      <c r="C247" s="74" t="s">
        <v>4975</v>
      </c>
      <c r="D247" s="74" t="s">
        <v>4949</v>
      </c>
      <c r="E247" s="74" t="s">
        <v>4949</v>
      </c>
      <c r="F247" s="74" t="s">
        <v>4949</v>
      </c>
    </row>
    <row r="248" spans="1:6" x14ac:dyDescent="0.35">
      <c r="A248" s="74" t="s">
        <v>3110</v>
      </c>
      <c r="B248" s="74" t="s">
        <v>5071</v>
      </c>
      <c r="C248" s="74" t="s">
        <v>5072</v>
      </c>
      <c r="D248" s="74" t="s">
        <v>5046</v>
      </c>
      <c r="E248" s="74" t="s">
        <v>4949</v>
      </c>
      <c r="F248" s="74" t="s">
        <v>4949</v>
      </c>
    </row>
    <row r="249" spans="1:6" x14ac:dyDescent="0.35">
      <c r="A249" s="74" t="s">
        <v>3111</v>
      </c>
      <c r="B249" s="74" t="s">
        <v>5071</v>
      </c>
      <c r="C249" s="74" t="s">
        <v>4949</v>
      </c>
      <c r="D249" s="74" t="s">
        <v>4949</v>
      </c>
      <c r="E249" s="74" t="s">
        <v>4949</v>
      </c>
      <c r="F249" s="74" t="s">
        <v>4949</v>
      </c>
    </row>
    <row r="250" spans="1:6" x14ac:dyDescent="0.35">
      <c r="A250" s="74" t="s">
        <v>3112</v>
      </c>
      <c r="B250" s="74" t="s">
        <v>5071</v>
      </c>
      <c r="C250" s="74" t="s">
        <v>4949</v>
      </c>
      <c r="D250" s="74" t="s">
        <v>4949</v>
      </c>
      <c r="E250" s="74" t="s">
        <v>4949</v>
      </c>
      <c r="F250" s="74" t="s">
        <v>4949</v>
      </c>
    </row>
    <row r="251" spans="1:6" x14ac:dyDescent="0.35">
      <c r="A251" s="74" t="s">
        <v>3113</v>
      </c>
      <c r="B251" s="74" t="s">
        <v>5071</v>
      </c>
      <c r="C251" s="74" t="s">
        <v>5073</v>
      </c>
      <c r="D251" s="74" t="s">
        <v>4949</v>
      </c>
      <c r="E251" s="74" t="s">
        <v>4949</v>
      </c>
      <c r="F251" s="74" t="s">
        <v>4949</v>
      </c>
    </row>
    <row r="252" spans="1:6" x14ac:dyDescent="0.35">
      <c r="A252" s="74" t="s">
        <v>3114</v>
      </c>
      <c r="B252" s="74" t="s">
        <v>5074</v>
      </c>
      <c r="C252" s="74" t="s">
        <v>5075</v>
      </c>
      <c r="D252" s="74" t="s">
        <v>4949</v>
      </c>
      <c r="E252" s="74" t="s">
        <v>4949</v>
      </c>
      <c r="F252" s="74" t="s">
        <v>4949</v>
      </c>
    </row>
    <row r="253" spans="1:6" x14ac:dyDescent="0.35">
      <c r="A253" s="74" t="s">
        <v>3115</v>
      </c>
      <c r="B253" s="74" t="s">
        <v>5074</v>
      </c>
      <c r="C253" s="74" t="s">
        <v>4949</v>
      </c>
      <c r="D253" s="74" t="s">
        <v>4949</v>
      </c>
      <c r="E253" s="74" t="s">
        <v>4949</v>
      </c>
      <c r="F253" s="74" t="s">
        <v>4949</v>
      </c>
    </row>
    <row r="254" spans="1:6" x14ac:dyDescent="0.35">
      <c r="A254" s="74" t="s">
        <v>3116</v>
      </c>
      <c r="B254" s="74" t="s">
        <v>5076</v>
      </c>
      <c r="C254" s="74" t="s">
        <v>4949</v>
      </c>
      <c r="D254" s="74" t="s">
        <v>4949</v>
      </c>
      <c r="E254" s="74" t="s">
        <v>4949</v>
      </c>
      <c r="F254" s="74" t="s">
        <v>4949</v>
      </c>
    </row>
    <row r="255" spans="1:6" x14ac:dyDescent="0.35">
      <c r="A255" s="74" t="s">
        <v>3117</v>
      </c>
      <c r="B255" s="74" t="s">
        <v>4958</v>
      </c>
      <c r="C255" s="74" t="s">
        <v>5000</v>
      </c>
      <c r="D255" s="74" t="s">
        <v>5021</v>
      </c>
      <c r="E255" s="74" t="s">
        <v>4949</v>
      </c>
      <c r="F255" s="74" t="s">
        <v>4949</v>
      </c>
    </row>
    <row r="256" spans="1:6" x14ac:dyDescent="0.35">
      <c r="A256" s="74" t="s">
        <v>3118</v>
      </c>
      <c r="B256" s="74" t="s">
        <v>5044</v>
      </c>
      <c r="C256" s="74" t="s">
        <v>5021</v>
      </c>
      <c r="D256" s="74" t="s">
        <v>4949</v>
      </c>
      <c r="E256" s="74" t="s">
        <v>4949</v>
      </c>
      <c r="F256" s="74" t="s">
        <v>4949</v>
      </c>
    </row>
    <row r="257" spans="1:6" x14ac:dyDescent="0.35">
      <c r="A257" s="74" t="s">
        <v>3119</v>
      </c>
      <c r="B257" s="74" t="s">
        <v>5077</v>
      </c>
      <c r="C257" s="74" t="s">
        <v>4949</v>
      </c>
      <c r="D257" s="74" t="s">
        <v>4949</v>
      </c>
      <c r="E257" s="74" t="s">
        <v>4949</v>
      </c>
      <c r="F257" s="74" t="s">
        <v>4949</v>
      </c>
    </row>
    <row r="258" spans="1:6" x14ac:dyDescent="0.35">
      <c r="A258" s="74" t="s">
        <v>3120</v>
      </c>
      <c r="B258" s="74" t="s">
        <v>5077</v>
      </c>
      <c r="C258" s="74" t="s">
        <v>4949</v>
      </c>
      <c r="D258" s="74" t="s">
        <v>4949</v>
      </c>
      <c r="E258" s="74" t="s">
        <v>4949</v>
      </c>
      <c r="F258" s="74" t="s">
        <v>4949</v>
      </c>
    </row>
    <row r="259" spans="1:6" x14ac:dyDescent="0.35">
      <c r="A259" s="74" t="s">
        <v>3121</v>
      </c>
      <c r="B259" s="74" t="s">
        <v>5077</v>
      </c>
      <c r="C259" s="74" t="s">
        <v>5078</v>
      </c>
      <c r="D259" s="74" t="s">
        <v>4949</v>
      </c>
      <c r="E259" s="74" t="s">
        <v>4949</v>
      </c>
      <c r="F259" s="74" t="s">
        <v>4949</v>
      </c>
    </row>
    <row r="260" spans="1:6" x14ac:dyDescent="0.35">
      <c r="A260" s="74" t="s">
        <v>3122</v>
      </c>
      <c r="B260" s="74" t="s">
        <v>5077</v>
      </c>
      <c r="C260" s="74" t="s">
        <v>4949</v>
      </c>
      <c r="D260" s="74" t="s">
        <v>4949</v>
      </c>
      <c r="E260" s="74" t="s">
        <v>4949</v>
      </c>
      <c r="F260" s="74" t="s">
        <v>4949</v>
      </c>
    </row>
    <row r="261" spans="1:6" x14ac:dyDescent="0.35">
      <c r="A261" s="74" t="s">
        <v>3123</v>
      </c>
      <c r="B261" s="74" t="s">
        <v>5011</v>
      </c>
      <c r="C261" s="74" t="s">
        <v>5012</v>
      </c>
      <c r="D261" s="74" t="s">
        <v>4949</v>
      </c>
      <c r="E261" s="74" t="s">
        <v>4949</v>
      </c>
      <c r="F261" s="74" t="s">
        <v>4949</v>
      </c>
    </row>
    <row r="262" spans="1:6" x14ac:dyDescent="0.35">
      <c r="A262" s="74" t="s">
        <v>3124</v>
      </c>
      <c r="B262" s="74" t="s">
        <v>5012</v>
      </c>
      <c r="C262" s="74" t="s">
        <v>4949</v>
      </c>
      <c r="D262" s="74" t="s">
        <v>4949</v>
      </c>
      <c r="E262" s="74" t="s">
        <v>4949</v>
      </c>
      <c r="F262" s="74" t="s">
        <v>4949</v>
      </c>
    </row>
    <row r="263" spans="1:6" x14ac:dyDescent="0.35">
      <c r="A263" s="74" t="s">
        <v>3125</v>
      </c>
      <c r="B263" s="74" t="s">
        <v>5004</v>
      </c>
      <c r="C263" s="74" t="s">
        <v>5012</v>
      </c>
      <c r="D263" s="74" t="s">
        <v>4949</v>
      </c>
      <c r="E263" s="74" t="s">
        <v>4949</v>
      </c>
      <c r="F263" s="74" t="s">
        <v>4949</v>
      </c>
    </row>
    <row r="264" spans="1:6" x14ac:dyDescent="0.35">
      <c r="A264" s="74" t="s">
        <v>3126</v>
      </c>
      <c r="B264" s="74" t="s">
        <v>5012</v>
      </c>
      <c r="C264" s="74" t="s">
        <v>5079</v>
      </c>
      <c r="D264" s="74" t="s">
        <v>4949</v>
      </c>
      <c r="E264" s="74" t="s">
        <v>4949</v>
      </c>
      <c r="F264" s="74" t="s">
        <v>4949</v>
      </c>
    </row>
    <row r="265" spans="1:6" x14ac:dyDescent="0.35">
      <c r="A265" s="74" t="s">
        <v>3127</v>
      </c>
      <c r="B265" s="74" t="s">
        <v>5002</v>
      </c>
      <c r="C265" s="74" t="s">
        <v>5004</v>
      </c>
      <c r="D265" s="74" t="s">
        <v>5012</v>
      </c>
      <c r="E265" s="74" t="s">
        <v>4949</v>
      </c>
      <c r="F265" s="74" t="s">
        <v>4949</v>
      </c>
    </row>
    <row r="266" spans="1:6" x14ac:dyDescent="0.35">
      <c r="A266" s="74" t="s">
        <v>3128</v>
      </c>
      <c r="B266" s="74" t="s">
        <v>5080</v>
      </c>
      <c r="C266" s="74" t="s">
        <v>4949</v>
      </c>
      <c r="D266" s="74" t="s">
        <v>4949</v>
      </c>
      <c r="E266" s="74" t="s">
        <v>4949</v>
      </c>
      <c r="F266" s="74" t="s">
        <v>4949</v>
      </c>
    </row>
    <row r="267" spans="1:6" x14ac:dyDescent="0.35">
      <c r="A267" s="74" t="s">
        <v>3129</v>
      </c>
      <c r="B267" s="74" t="s">
        <v>5081</v>
      </c>
      <c r="C267" s="74" t="s">
        <v>5082</v>
      </c>
      <c r="D267" s="74" t="s">
        <v>4949</v>
      </c>
      <c r="E267" s="74" t="s">
        <v>4949</v>
      </c>
      <c r="F267" s="74" t="s">
        <v>4949</v>
      </c>
    </row>
    <row r="268" spans="1:6" x14ac:dyDescent="0.35">
      <c r="A268" s="74" t="s">
        <v>3130</v>
      </c>
      <c r="B268" s="74" t="s">
        <v>5081</v>
      </c>
      <c r="C268" s="74" t="s">
        <v>5083</v>
      </c>
      <c r="D268" s="74" t="s">
        <v>5084</v>
      </c>
      <c r="E268" s="74" t="s">
        <v>4949</v>
      </c>
      <c r="F268" s="74" t="s">
        <v>4949</v>
      </c>
    </row>
    <row r="269" spans="1:6" x14ac:dyDescent="0.35">
      <c r="A269" s="74" t="s">
        <v>3131</v>
      </c>
      <c r="B269" s="74" t="s">
        <v>5085</v>
      </c>
      <c r="C269" s="74" t="s">
        <v>4949</v>
      </c>
      <c r="D269" s="74" t="s">
        <v>4949</v>
      </c>
      <c r="E269" s="74" t="s">
        <v>4949</v>
      </c>
      <c r="F269" s="74" t="s">
        <v>4949</v>
      </c>
    </row>
    <row r="270" spans="1:6" x14ac:dyDescent="0.35">
      <c r="A270" s="74" t="s">
        <v>3132</v>
      </c>
      <c r="B270" s="74" t="s">
        <v>5085</v>
      </c>
      <c r="C270" s="74" t="s">
        <v>5086</v>
      </c>
      <c r="D270" s="74" t="s">
        <v>4949</v>
      </c>
      <c r="E270" s="74" t="s">
        <v>4949</v>
      </c>
      <c r="F270" s="74" t="s">
        <v>4949</v>
      </c>
    </row>
    <row r="271" spans="1:6" x14ac:dyDescent="0.35">
      <c r="A271" s="74" t="s">
        <v>3133</v>
      </c>
      <c r="B271" s="74" t="s">
        <v>5061</v>
      </c>
      <c r="C271" s="74" t="s">
        <v>5085</v>
      </c>
      <c r="D271" s="74" t="s">
        <v>4949</v>
      </c>
      <c r="E271" s="74" t="s">
        <v>4949</v>
      </c>
      <c r="F271" s="74" t="s">
        <v>4949</v>
      </c>
    </row>
    <row r="272" spans="1:6" x14ac:dyDescent="0.35">
      <c r="A272" s="74" t="s">
        <v>3134</v>
      </c>
      <c r="B272" s="74" t="s">
        <v>5085</v>
      </c>
      <c r="C272" s="74" t="s">
        <v>4949</v>
      </c>
      <c r="D272" s="74" t="s">
        <v>4949</v>
      </c>
      <c r="E272" s="74" t="s">
        <v>4949</v>
      </c>
      <c r="F272" s="74" t="s">
        <v>4949</v>
      </c>
    </row>
    <row r="273" spans="1:6" x14ac:dyDescent="0.35">
      <c r="A273" s="74" t="s">
        <v>3135</v>
      </c>
      <c r="B273" s="74" t="s">
        <v>5085</v>
      </c>
      <c r="C273" s="74" t="s">
        <v>4949</v>
      </c>
      <c r="D273" s="74" t="s">
        <v>4949</v>
      </c>
      <c r="E273" s="74" t="s">
        <v>4949</v>
      </c>
      <c r="F273" s="74" t="s">
        <v>4949</v>
      </c>
    </row>
    <row r="274" spans="1:6" x14ac:dyDescent="0.35">
      <c r="A274" s="74" t="s">
        <v>3136</v>
      </c>
      <c r="B274" s="74" t="s">
        <v>5085</v>
      </c>
      <c r="C274" s="74" t="s">
        <v>5087</v>
      </c>
      <c r="D274" s="74" t="s">
        <v>4949</v>
      </c>
      <c r="E274" s="74" t="s">
        <v>4949</v>
      </c>
      <c r="F274" s="74" t="s">
        <v>4949</v>
      </c>
    </row>
    <row r="275" spans="1:6" x14ac:dyDescent="0.35">
      <c r="A275" s="74" t="s">
        <v>3137</v>
      </c>
      <c r="B275" s="74" t="s">
        <v>5085</v>
      </c>
      <c r="C275" s="74" t="s">
        <v>4949</v>
      </c>
      <c r="D275" s="74" t="s">
        <v>4949</v>
      </c>
      <c r="E275" s="74" t="s">
        <v>4949</v>
      </c>
      <c r="F275" s="74" t="s">
        <v>4949</v>
      </c>
    </row>
    <row r="276" spans="1:6" x14ac:dyDescent="0.35">
      <c r="A276" s="74" t="s">
        <v>3138</v>
      </c>
      <c r="B276" s="74" t="s">
        <v>5085</v>
      </c>
      <c r="C276" s="74" t="s">
        <v>4949</v>
      </c>
      <c r="D276" s="74" t="s">
        <v>4949</v>
      </c>
      <c r="E276" s="74" t="s">
        <v>4949</v>
      </c>
      <c r="F276" s="74" t="s">
        <v>4949</v>
      </c>
    </row>
    <row r="277" spans="1:6" x14ac:dyDescent="0.35">
      <c r="A277" s="74" t="s">
        <v>3139</v>
      </c>
      <c r="B277" s="74" t="s">
        <v>5085</v>
      </c>
      <c r="C277" s="74" t="s">
        <v>4949</v>
      </c>
      <c r="D277" s="74" t="s">
        <v>4949</v>
      </c>
      <c r="E277" s="74" t="s">
        <v>4949</v>
      </c>
      <c r="F277" s="74" t="s">
        <v>4949</v>
      </c>
    </row>
    <row r="278" spans="1:6" x14ac:dyDescent="0.35">
      <c r="A278" s="74" t="s">
        <v>3140</v>
      </c>
      <c r="B278" s="74" t="s">
        <v>5085</v>
      </c>
      <c r="C278" s="74" t="s">
        <v>4949</v>
      </c>
      <c r="D278" s="74" t="s">
        <v>4949</v>
      </c>
      <c r="E278" s="74" t="s">
        <v>4949</v>
      </c>
      <c r="F278" s="74" t="s">
        <v>4949</v>
      </c>
    </row>
    <row r="279" spans="1:6" x14ac:dyDescent="0.35">
      <c r="A279" s="74" t="s">
        <v>3141</v>
      </c>
      <c r="B279" s="74" t="s">
        <v>5088</v>
      </c>
      <c r="C279" s="74" t="s">
        <v>4949</v>
      </c>
      <c r="D279" s="74" t="s">
        <v>4949</v>
      </c>
      <c r="E279" s="74" t="s">
        <v>4949</v>
      </c>
      <c r="F279" s="74" t="s">
        <v>4949</v>
      </c>
    </row>
    <row r="280" spans="1:6" x14ac:dyDescent="0.35">
      <c r="A280" s="74" t="s">
        <v>3142</v>
      </c>
      <c r="B280" s="74" t="s">
        <v>5088</v>
      </c>
      <c r="C280" s="74" t="s">
        <v>4949</v>
      </c>
      <c r="D280" s="74" t="s">
        <v>4949</v>
      </c>
      <c r="E280" s="74" t="s">
        <v>4949</v>
      </c>
      <c r="F280" s="74" t="s">
        <v>4949</v>
      </c>
    </row>
    <row r="281" spans="1:6" x14ac:dyDescent="0.35">
      <c r="A281" s="74" t="s">
        <v>3143</v>
      </c>
      <c r="B281" s="74" t="s">
        <v>5088</v>
      </c>
      <c r="C281" s="74" t="s">
        <v>4949</v>
      </c>
      <c r="D281" s="74" t="s">
        <v>4949</v>
      </c>
      <c r="E281" s="74" t="s">
        <v>4949</v>
      </c>
      <c r="F281" s="74" t="s">
        <v>4949</v>
      </c>
    </row>
    <row r="282" spans="1:6" x14ac:dyDescent="0.35">
      <c r="A282" s="74" t="s">
        <v>3144</v>
      </c>
      <c r="B282" s="74" t="s">
        <v>5088</v>
      </c>
      <c r="C282" s="74" t="s">
        <v>4949</v>
      </c>
      <c r="D282" s="74" t="s">
        <v>4949</v>
      </c>
      <c r="E282" s="74" t="s">
        <v>4949</v>
      </c>
      <c r="F282" s="74" t="s">
        <v>4949</v>
      </c>
    </row>
    <row r="283" spans="1:6" x14ac:dyDescent="0.35">
      <c r="A283" s="74" t="s">
        <v>3145</v>
      </c>
      <c r="B283" s="74" t="s">
        <v>5088</v>
      </c>
      <c r="C283" s="74" t="s">
        <v>4949</v>
      </c>
      <c r="D283" s="74" t="s">
        <v>4949</v>
      </c>
      <c r="E283" s="74" t="s">
        <v>4949</v>
      </c>
      <c r="F283" s="74" t="s">
        <v>4949</v>
      </c>
    </row>
    <row r="284" spans="1:6" x14ac:dyDescent="0.35">
      <c r="A284" s="74" t="s">
        <v>3146</v>
      </c>
      <c r="B284" s="74" t="s">
        <v>5088</v>
      </c>
      <c r="C284" s="74" t="s">
        <v>4949</v>
      </c>
      <c r="D284" s="74" t="s">
        <v>4949</v>
      </c>
      <c r="E284" s="74" t="s">
        <v>4949</v>
      </c>
      <c r="F284" s="74" t="s">
        <v>4949</v>
      </c>
    </row>
    <row r="285" spans="1:6" x14ac:dyDescent="0.35">
      <c r="A285" s="74" t="s">
        <v>3147</v>
      </c>
      <c r="B285" s="74" t="s">
        <v>5088</v>
      </c>
      <c r="C285" s="74" t="s">
        <v>4949</v>
      </c>
      <c r="D285" s="74" t="s">
        <v>4949</v>
      </c>
      <c r="E285" s="74" t="s">
        <v>4949</v>
      </c>
      <c r="F285" s="74" t="s">
        <v>4949</v>
      </c>
    </row>
    <row r="286" spans="1:6" x14ac:dyDescent="0.35">
      <c r="A286" s="74" t="s">
        <v>3148</v>
      </c>
      <c r="B286" s="74" t="s">
        <v>5088</v>
      </c>
      <c r="C286" s="74" t="s">
        <v>4949</v>
      </c>
      <c r="D286" s="74" t="s">
        <v>4949</v>
      </c>
      <c r="E286" s="74" t="s">
        <v>4949</v>
      </c>
      <c r="F286" s="74" t="s">
        <v>4949</v>
      </c>
    </row>
    <row r="287" spans="1:6" x14ac:dyDescent="0.35">
      <c r="A287" s="74" t="s">
        <v>3149</v>
      </c>
      <c r="B287" s="74" t="s">
        <v>5088</v>
      </c>
      <c r="C287" s="74" t="s">
        <v>4949</v>
      </c>
      <c r="D287" s="74" t="s">
        <v>4949</v>
      </c>
      <c r="E287" s="74" t="s">
        <v>4949</v>
      </c>
      <c r="F287" s="74" t="s">
        <v>4949</v>
      </c>
    </row>
    <row r="288" spans="1:6" x14ac:dyDescent="0.35">
      <c r="A288" s="74" t="s">
        <v>3150</v>
      </c>
      <c r="B288" s="74" t="s">
        <v>4992</v>
      </c>
      <c r="C288" s="74" t="s">
        <v>4991</v>
      </c>
      <c r="D288" s="74" t="s">
        <v>4949</v>
      </c>
      <c r="E288" s="74" t="s">
        <v>4949</v>
      </c>
      <c r="F288" s="74" t="s">
        <v>4949</v>
      </c>
    </row>
    <row r="289" spans="1:6" x14ac:dyDescent="0.35">
      <c r="A289" s="74" t="s">
        <v>3151</v>
      </c>
      <c r="B289" s="74" t="s">
        <v>5004</v>
      </c>
      <c r="C289" s="74" t="s">
        <v>4992</v>
      </c>
      <c r="D289" s="74" t="s">
        <v>4949</v>
      </c>
      <c r="E289" s="74" t="s">
        <v>4949</v>
      </c>
      <c r="F289" s="74" t="s">
        <v>4949</v>
      </c>
    </row>
    <row r="290" spans="1:6" x14ac:dyDescent="0.35">
      <c r="A290" s="74" t="s">
        <v>3152</v>
      </c>
      <c r="B290" s="74" t="s">
        <v>4992</v>
      </c>
      <c r="C290" s="74" t="s">
        <v>4949</v>
      </c>
      <c r="D290" s="74" t="s">
        <v>4949</v>
      </c>
      <c r="E290" s="74" t="s">
        <v>4949</v>
      </c>
      <c r="F290" s="74" t="s">
        <v>4949</v>
      </c>
    </row>
    <row r="291" spans="1:6" x14ac:dyDescent="0.35">
      <c r="A291" s="74" t="s">
        <v>3153</v>
      </c>
      <c r="B291" s="74" t="s">
        <v>4992</v>
      </c>
      <c r="C291" s="74" t="s">
        <v>5089</v>
      </c>
      <c r="D291" s="74" t="s">
        <v>4949</v>
      </c>
      <c r="E291" s="74" t="s">
        <v>4949</v>
      </c>
      <c r="F291" s="74" t="s">
        <v>4949</v>
      </c>
    </row>
    <row r="292" spans="1:6" x14ac:dyDescent="0.35">
      <c r="A292" s="74" t="s">
        <v>3154</v>
      </c>
      <c r="B292" s="74" t="s">
        <v>5012</v>
      </c>
      <c r="C292" s="74" t="s">
        <v>4992</v>
      </c>
      <c r="D292" s="74" t="s">
        <v>4949</v>
      </c>
      <c r="E292" s="74" t="s">
        <v>4949</v>
      </c>
      <c r="F292" s="74" t="s">
        <v>4949</v>
      </c>
    </row>
    <row r="293" spans="1:6" x14ac:dyDescent="0.35">
      <c r="A293" s="74" t="s">
        <v>3155</v>
      </c>
      <c r="B293" s="74" t="s">
        <v>5004</v>
      </c>
      <c r="C293" s="74" t="s">
        <v>5012</v>
      </c>
      <c r="D293" s="74" t="s">
        <v>4992</v>
      </c>
      <c r="E293" s="74" t="s">
        <v>4949</v>
      </c>
      <c r="F293" s="74" t="s">
        <v>4949</v>
      </c>
    </row>
    <row r="294" spans="1:6" x14ac:dyDescent="0.35">
      <c r="A294" s="74" t="s">
        <v>3156</v>
      </c>
      <c r="B294" s="74" t="s">
        <v>4992</v>
      </c>
      <c r="C294" s="74" t="s">
        <v>4949</v>
      </c>
      <c r="D294" s="74" t="s">
        <v>4949</v>
      </c>
      <c r="E294" s="74" t="s">
        <v>4949</v>
      </c>
      <c r="F294" s="74" t="s">
        <v>4949</v>
      </c>
    </row>
    <row r="295" spans="1:6" x14ac:dyDescent="0.35">
      <c r="A295" s="74" t="s">
        <v>3157</v>
      </c>
      <c r="B295" s="74" t="s">
        <v>4980</v>
      </c>
      <c r="C295" s="74" t="s">
        <v>4949</v>
      </c>
      <c r="D295" s="74" t="s">
        <v>4949</v>
      </c>
      <c r="E295" s="74" t="s">
        <v>4949</v>
      </c>
      <c r="F295" s="74" t="s">
        <v>4949</v>
      </c>
    </row>
    <row r="296" spans="1:6" x14ac:dyDescent="0.35">
      <c r="A296" s="74" t="s">
        <v>3158</v>
      </c>
      <c r="B296" s="74" t="s">
        <v>4980</v>
      </c>
      <c r="C296" s="74" t="s">
        <v>4949</v>
      </c>
      <c r="D296" s="74" t="s">
        <v>4949</v>
      </c>
      <c r="E296" s="74" t="s">
        <v>4949</v>
      </c>
      <c r="F296" s="74" t="s">
        <v>4949</v>
      </c>
    </row>
    <row r="297" spans="1:6" x14ac:dyDescent="0.35">
      <c r="A297" s="74" t="s">
        <v>3159</v>
      </c>
      <c r="B297" s="74" t="s">
        <v>4980</v>
      </c>
      <c r="C297" s="74" t="s">
        <v>4949</v>
      </c>
      <c r="D297" s="74" t="s">
        <v>4949</v>
      </c>
      <c r="E297" s="74" t="s">
        <v>4949</v>
      </c>
      <c r="F297" s="74" t="s">
        <v>4949</v>
      </c>
    </row>
    <row r="298" spans="1:6" x14ac:dyDescent="0.35">
      <c r="A298" s="74" t="s">
        <v>3160</v>
      </c>
      <c r="B298" s="74" t="s">
        <v>4977</v>
      </c>
      <c r="C298" s="74" t="s">
        <v>4980</v>
      </c>
      <c r="D298" s="74" t="s">
        <v>4978</v>
      </c>
      <c r="E298" s="74" t="s">
        <v>4949</v>
      </c>
      <c r="F298" s="74" t="s">
        <v>4949</v>
      </c>
    </row>
    <row r="299" spans="1:6" x14ac:dyDescent="0.35">
      <c r="A299" s="74" t="s">
        <v>3161</v>
      </c>
      <c r="B299" s="74" t="s">
        <v>5042</v>
      </c>
      <c r="C299" s="74" t="s">
        <v>4949</v>
      </c>
      <c r="D299" s="74" t="s">
        <v>4949</v>
      </c>
      <c r="E299" s="74" t="s">
        <v>4949</v>
      </c>
      <c r="F299" s="74" t="s">
        <v>4949</v>
      </c>
    </row>
    <row r="300" spans="1:6" x14ac:dyDescent="0.35">
      <c r="A300" s="74" t="s">
        <v>3162</v>
      </c>
      <c r="B300" s="74" t="s">
        <v>5042</v>
      </c>
      <c r="C300" s="74" t="s">
        <v>4949</v>
      </c>
      <c r="D300" s="74" t="s">
        <v>4949</v>
      </c>
      <c r="E300" s="74" t="s">
        <v>4949</v>
      </c>
      <c r="F300" s="74" t="s">
        <v>4949</v>
      </c>
    </row>
    <row r="301" spans="1:6" x14ac:dyDescent="0.35">
      <c r="A301" s="74" t="s">
        <v>3163</v>
      </c>
      <c r="B301" s="74" t="s">
        <v>5042</v>
      </c>
      <c r="C301" s="74" t="s">
        <v>4949</v>
      </c>
      <c r="D301" s="74" t="s">
        <v>4949</v>
      </c>
      <c r="E301" s="74" t="s">
        <v>4949</v>
      </c>
      <c r="F301" s="74" t="s">
        <v>4949</v>
      </c>
    </row>
    <row r="302" spans="1:6" x14ac:dyDescent="0.35">
      <c r="A302" s="74" t="s">
        <v>3164</v>
      </c>
      <c r="B302" s="74" t="s">
        <v>5042</v>
      </c>
      <c r="C302" s="74" t="s">
        <v>5090</v>
      </c>
      <c r="D302" s="74" t="s">
        <v>4949</v>
      </c>
      <c r="E302" s="74" t="s">
        <v>4949</v>
      </c>
      <c r="F302" s="74" t="s">
        <v>4949</v>
      </c>
    </row>
    <row r="303" spans="1:6" x14ac:dyDescent="0.35">
      <c r="A303" s="74" t="s">
        <v>3165</v>
      </c>
      <c r="B303" s="74" t="s">
        <v>5039</v>
      </c>
      <c r="C303" s="74" t="s">
        <v>5042</v>
      </c>
      <c r="D303" s="74" t="s">
        <v>5043</v>
      </c>
      <c r="E303" s="74" t="s">
        <v>4949</v>
      </c>
      <c r="F303" s="74" t="s">
        <v>4949</v>
      </c>
    </row>
    <row r="304" spans="1:6" x14ac:dyDescent="0.35">
      <c r="A304" s="74" t="s">
        <v>3166</v>
      </c>
      <c r="B304" s="74" t="s">
        <v>5042</v>
      </c>
      <c r="C304" s="74" t="s">
        <v>4949</v>
      </c>
      <c r="D304" s="74" t="s">
        <v>4949</v>
      </c>
      <c r="E304" s="74" t="s">
        <v>4949</v>
      </c>
      <c r="F304" s="74" t="s">
        <v>4949</v>
      </c>
    </row>
    <row r="305" spans="1:6" x14ac:dyDescent="0.35">
      <c r="A305" s="74" t="s">
        <v>3167</v>
      </c>
      <c r="B305" s="74" t="s">
        <v>5039</v>
      </c>
      <c r="C305" s="74" t="s">
        <v>5042</v>
      </c>
      <c r="D305" s="74" t="s">
        <v>5041</v>
      </c>
      <c r="E305" s="74" t="s">
        <v>4949</v>
      </c>
      <c r="F305" s="74" t="s">
        <v>4949</v>
      </c>
    </row>
    <row r="306" spans="1:6" x14ac:dyDescent="0.35">
      <c r="A306" s="74" t="s">
        <v>3168</v>
      </c>
      <c r="B306" s="74" t="s">
        <v>5042</v>
      </c>
      <c r="C306" s="74" t="s">
        <v>4949</v>
      </c>
      <c r="D306" s="74" t="s">
        <v>4949</v>
      </c>
      <c r="E306" s="74" t="s">
        <v>4949</v>
      </c>
      <c r="F306" s="74" t="s">
        <v>4949</v>
      </c>
    </row>
    <row r="307" spans="1:6" x14ac:dyDescent="0.35">
      <c r="A307" s="74" t="s">
        <v>3169</v>
      </c>
      <c r="B307" s="74" t="s">
        <v>4971</v>
      </c>
      <c r="C307" s="74" t="s">
        <v>4949</v>
      </c>
      <c r="D307" s="74" t="s">
        <v>4949</v>
      </c>
      <c r="E307" s="74" t="s">
        <v>4949</v>
      </c>
      <c r="F307" s="74" t="s">
        <v>4949</v>
      </c>
    </row>
    <row r="308" spans="1:6" x14ac:dyDescent="0.35">
      <c r="A308" s="74" t="s">
        <v>3170</v>
      </c>
      <c r="B308" s="74" t="s">
        <v>4971</v>
      </c>
      <c r="C308" s="74" t="s">
        <v>4949</v>
      </c>
      <c r="D308" s="74" t="s">
        <v>4949</v>
      </c>
      <c r="E308" s="74" t="s">
        <v>4949</v>
      </c>
      <c r="F308" s="74" t="s">
        <v>4949</v>
      </c>
    </row>
    <row r="309" spans="1:6" x14ac:dyDescent="0.35">
      <c r="A309" s="74" t="s">
        <v>3171</v>
      </c>
      <c r="B309" s="74" t="s">
        <v>4971</v>
      </c>
      <c r="C309" s="74" t="s">
        <v>4949</v>
      </c>
      <c r="D309" s="74" t="s">
        <v>4949</v>
      </c>
      <c r="E309" s="74" t="s">
        <v>4949</v>
      </c>
      <c r="F309" s="74" t="s">
        <v>4949</v>
      </c>
    </row>
    <row r="310" spans="1:6" x14ac:dyDescent="0.35">
      <c r="A310" s="74" t="s">
        <v>3172</v>
      </c>
      <c r="B310" s="74" t="s">
        <v>4971</v>
      </c>
      <c r="C310" s="74" t="s">
        <v>4949</v>
      </c>
      <c r="D310" s="74" t="s">
        <v>4949</v>
      </c>
      <c r="E310" s="74" t="s">
        <v>4949</v>
      </c>
      <c r="F310" s="74" t="s">
        <v>4949</v>
      </c>
    </row>
    <row r="311" spans="1:6" x14ac:dyDescent="0.35">
      <c r="A311" s="74" t="s">
        <v>3173</v>
      </c>
      <c r="B311" s="74" t="s">
        <v>4971</v>
      </c>
      <c r="C311" s="74" t="s">
        <v>4949</v>
      </c>
      <c r="D311" s="74" t="s">
        <v>4949</v>
      </c>
      <c r="E311" s="74" t="s">
        <v>4949</v>
      </c>
      <c r="F311" s="74" t="s">
        <v>4949</v>
      </c>
    </row>
    <row r="312" spans="1:6" x14ac:dyDescent="0.35">
      <c r="A312" s="74" t="s">
        <v>3174</v>
      </c>
      <c r="B312" s="74" t="s">
        <v>5091</v>
      </c>
      <c r="C312" s="74" t="s">
        <v>5013</v>
      </c>
      <c r="D312" s="74" t="s">
        <v>4949</v>
      </c>
      <c r="E312" s="74" t="s">
        <v>4949</v>
      </c>
      <c r="F312" s="74" t="s">
        <v>4949</v>
      </c>
    </row>
    <row r="313" spans="1:6" x14ac:dyDescent="0.35">
      <c r="A313" s="74" t="s">
        <v>3175</v>
      </c>
      <c r="B313" s="74" t="s">
        <v>5091</v>
      </c>
      <c r="C313" s="74" t="s">
        <v>5075</v>
      </c>
      <c r="D313" s="74" t="s">
        <v>5092</v>
      </c>
      <c r="E313" s="74" t="s">
        <v>4949</v>
      </c>
      <c r="F313" s="74" t="s">
        <v>4949</v>
      </c>
    </row>
    <row r="314" spans="1:6" x14ac:dyDescent="0.35">
      <c r="A314" s="74" t="s">
        <v>3176</v>
      </c>
      <c r="B314" s="74" t="s">
        <v>5093</v>
      </c>
      <c r="C314" s="74" t="s">
        <v>4949</v>
      </c>
      <c r="D314" s="74" t="s">
        <v>4949</v>
      </c>
      <c r="E314" s="74" t="s">
        <v>4949</v>
      </c>
      <c r="F314" s="74" t="s">
        <v>4949</v>
      </c>
    </row>
    <row r="315" spans="1:6" x14ac:dyDescent="0.35">
      <c r="A315" s="74" t="s">
        <v>3177</v>
      </c>
      <c r="B315" s="74" t="s">
        <v>5093</v>
      </c>
      <c r="C315" s="74" t="s">
        <v>5094</v>
      </c>
      <c r="D315" s="74" t="s">
        <v>4949</v>
      </c>
      <c r="E315" s="74" t="s">
        <v>4949</v>
      </c>
      <c r="F315" s="74" t="s">
        <v>4949</v>
      </c>
    </row>
    <row r="316" spans="1:6" x14ac:dyDescent="0.35">
      <c r="A316" s="74" t="s">
        <v>3178</v>
      </c>
      <c r="B316" s="74" t="s">
        <v>5095</v>
      </c>
      <c r="C316" s="74" t="s">
        <v>5096</v>
      </c>
      <c r="D316" s="74" t="s">
        <v>4973</v>
      </c>
      <c r="E316" s="74" t="s">
        <v>4949</v>
      </c>
      <c r="F316" s="74" t="s">
        <v>4949</v>
      </c>
    </row>
    <row r="317" spans="1:6" x14ac:dyDescent="0.35">
      <c r="A317" s="74" t="s">
        <v>3179</v>
      </c>
      <c r="B317" s="74" t="s">
        <v>4963</v>
      </c>
      <c r="C317" s="74" t="s">
        <v>4949</v>
      </c>
      <c r="D317" s="74" t="s">
        <v>4949</v>
      </c>
      <c r="E317" s="74" t="s">
        <v>4949</v>
      </c>
      <c r="F317" s="74" t="s">
        <v>4949</v>
      </c>
    </row>
    <row r="318" spans="1:6" x14ac:dyDescent="0.35">
      <c r="A318" s="74" t="s">
        <v>3180</v>
      </c>
      <c r="B318" s="74" t="s">
        <v>4963</v>
      </c>
      <c r="C318" s="74" t="s">
        <v>4949</v>
      </c>
      <c r="D318" s="74" t="s">
        <v>4949</v>
      </c>
      <c r="E318" s="74" t="s">
        <v>4949</v>
      </c>
      <c r="F318" s="74" t="s">
        <v>4949</v>
      </c>
    </row>
    <row r="319" spans="1:6" x14ac:dyDescent="0.35">
      <c r="A319" s="74" t="s">
        <v>3181</v>
      </c>
      <c r="B319" s="74" t="s">
        <v>4963</v>
      </c>
      <c r="C319" s="74" t="s">
        <v>4949</v>
      </c>
      <c r="D319" s="74" t="s">
        <v>4949</v>
      </c>
      <c r="E319" s="74" t="s">
        <v>4949</v>
      </c>
      <c r="F319" s="74" t="s">
        <v>4949</v>
      </c>
    </row>
    <row r="320" spans="1:6" x14ac:dyDescent="0.35">
      <c r="A320" s="74" t="s">
        <v>3182</v>
      </c>
      <c r="B320" s="74" t="s">
        <v>4963</v>
      </c>
      <c r="C320" s="74" t="s">
        <v>4996</v>
      </c>
      <c r="D320" s="74" t="s">
        <v>4949</v>
      </c>
      <c r="E320" s="74" t="s">
        <v>4949</v>
      </c>
      <c r="F320" s="74" t="s">
        <v>4949</v>
      </c>
    </row>
    <row r="321" spans="1:6" x14ac:dyDescent="0.35">
      <c r="A321" s="74" t="s">
        <v>3183</v>
      </c>
      <c r="B321" s="74" t="s">
        <v>5097</v>
      </c>
      <c r="C321" s="74" t="s">
        <v>5098</v>
      </c>
      <c r="D321" s="74" t="s">
        <v>4949</v>
      </c>
      <c r="E321" s="74" t="s">
        <v>4949</v>
      </c>
      <c r="F321" s="74" t="s">
        <v>4949</v>
      </c>
    </row>
    <row r="322" spans="1:6" x14ac:dyDescent="0.35">
      <c r="A322" s="74" t="s">
        <v>3184</v>
      </c>
      <c r="B322" s="74" t="s">
        <v>5099</v>
      </c>
      <c r="C322" s="74" t="s">
        <v>5086</v>
      </c>
      <c r="D322" s="74" t="s">
        <v>4949</v>
      </c>
      <c r="E322" s="74" t="s">
        <v>4949</v>
      </c>
      <c r="F322" s="74" t="s">
        <v>4949</v>
      </c>
    </row>
    <row r="323" spans="1:6" x14ac:dyDescent="0.35">
      <c r="A323" s="74" t="s">
        <v>3185</v>
      </c>
      <c r="B323" s="74" t="s">
        <v>5099</v>
      </c>
      <c r="C323" s="74" t="s">
        <v>4949</v>
      </c>
      <c r="D323" s="74" t="s">
        <v>4949</v>
      </c>
      <c r="E323" s="74" t="s">
        <v>4949</v>
      </c>
      <c r="F323" s="74" t="s">
        <v>4949</v>
      </c>
    </row>
    <row r="324" spans="1:6" x14ac:dyDescent="0.35">
      <c r="A324" s="74" t="s">
        <v>3186</v>
      </c>
      <c r="B324" s="74" t="s">
        <v>5099</v>
      </c>
      <c r="C324" s="74" t="s">
        <v>5100</v>
      </c>
      <c r="D324" s="74" t="s">
        <v>5086</v>
      </c>
      <c r="E324" s="74" t="s">
        <v>4949</v>
      </c>
      <c r="F324" s="74" t="s">
        <v>4949</v>
      </c>
    </row>
    <row r="325" spans="1:6" x14ac:dyDescent="0.35">
      <c r="A325" s="74" t="s">
        <v>3187</v>
      </c>
      <c r="B325" s="74" t="s">
        <v>5099</v>
      </c>
      <c r="C325" s="74" t="s">
        <v>4949</v>
      </c>
      <c r="D325" s="74" t="s">
        <v>4949</v>
      </c>
      <c r="E325" s="74" t="s">
        <v>4949</v>
      </c>
      <c r="F325" s="74" t="s">
        <v>4949</v>
      </c>
    </row>
    <row r="326" spans="1:6" x14ac:dyDescent="0.35">
      <c r="A326" s="74" t="s">
        <v>3188</v>
      </c>
      <c r="B326" s="74" t="s">
        <v>4960</v>
      </c>
      <c r="C326" s="74" t="s">
        <v>5101</v>
      </c>
      <c r="D326" s="74" t="s">
        <v>4949</v>
      </c>
      <c r="E326" s="74" t="s">
        <v>4949</v>
      </c>
      <c r="F326" s="74" t="s">
        <v>4949</v>
      </c>
    </row>
    <row r="327" spans="1:6" x14ac:dyDescent="0.35">
      <c r="A327" s="74" t="s">
        <v>3189</v>
      </c>
      <c r="B327" s="74" t="s">
        <v>4960</v>
      </c>
      <c r="C327" s="74" t="s">
        <v>4949</v>
      </c>
      <c r="D327" s="74" t="s">
        <v>4949</v>
      </c>
      <c r="E327" s="74" t="s">
        <v>4949</v>
      </c>
      <c r="F327" s="74" t="s">
        <v>4949</v>
      </c>
    </row>
    <row r="328" spans="1:6" x14ac:dyDescent="0.35">
      <c r="A328" s="74" t="s">
        <v>3190</v>
      </c>
      <c r="B328" s="74" t="s">
        <v>5102</v>
      </c>
      <c r="C328" s="74" t="s">
        <v>5064</v>
      </c>
      <c r="D328" s="74" t="s">
        <v>5103</v>
      </c>
      <c r="E328" s="74" t="s">
        <v>4949</v>
      </c>
      <c r="F328" s="74" t="s">
        <v>4949</v>
      </c>
    </row>
    <row r="329" spans="1:6" x14ac:dyDescent="0.35">
      <c r="A329" s="74" t="s">
        <v>3191</v>
      </c>
      <c r="B329" s="74" t="s">
        <v>5102</v>
      </c>
      <c r="C329" s="74" t="s">
        <v>5064</v>
      </c>
      <c r="D329" s="74" t="s">
        <v>4949</v>
      </c>
      <c r="E329" s="74" t="s">
        <v>4949</v>
      </c>
      <c r="F329" s="74" t="s">
        <v>4949</v>
      </c>
    </row>
    <row r="330" spans="1:6" x14ac:dyDescent="0.35">
      <c r="A330" s="74" t="s">
        <v>3192</v>
      </c>
      <c r="B330" s="74" t="s">
        <v>5102</v>
      </c>
      <c r="C330" s="74" t="s">
        <v>4949</v>
      </c>
      <c r="D330" s="74" t="s">
        <v>4949</v>
      </c>
      <c r="E330" s="74" t="s">
        <v>4949</v>
      </c>
      <c r="F330" s="74" t="s">
        <v>4949</v>
      </c>
    </row>
    <row r="331" spans="1:6" x14ac:dyDescent="0.35">
      <c r="A331" s="74" t="s">
        <v>3193</v>
      </c>
      <c r="B331" s="74" t="s">
        <v>5104</v>
      </c>
      <c r="C331" s="74" t="s">
        <v>4949</v>
      </c>
      <c r="D331" s="74" t="s">
        <v>4949</v>
      </c>
      <c r="E331" s="74" t="s">
        <v>4949</v>
      </c>
      <c r="F331" s="74" t="s">
        <v>4949</v>
      </c>
    </row>
    <row r="332" spans="1:6" x14ac:dyDescent="0.35">
      <c r="A332" s="74" t="s">
        <v>3194</v>
      </c>
      <c r="B332" s="74" t="s">
        <v>5104</v>
      </c>
      <c r="C332" s="74" t="s">
        <v>4949</v>
      </c>
      <c r="D332" s="74" t="s">
        <v>4949</v>
      </c>
      <c r="E332" s="74" t="s">
        <v>4949</v>
      </c>
      <c r="F332" s="74" t="s">
        <v>4949</v>
      </c>
    </row>
    <row r="333" spans="1:6" x14ac:dyDescent="0.35">
      <c r="A333" s="74" t="s">
        <v>3195</v>
      </c>
      <c r="B333" s="74" t="s">
        <v>5104</v>
      </c>
      <c r="C333" s="74" t="s">
        <v>4949</v>
      </c>
      <c r="D333" s="74" t="s">
        <v>4949</v>
      </c>
      <c r="E333" s="74" t="s">
        <v>4949</v>
      </c>
      <c r="F333" s="74" t="s">
        <v>4949</v>
      </c>
    </row>
    <row r="334" spans="1:6" x14ac:dyDescent="0.35">
      <c r="A334" s="74" t="s">
        <v>3196</v>
      </c>
      <c r="B334" s="74" t="s">
        <v>5104</v>
      </c>
      <c r="C334" s="74" t="s">
        <v>4949</v>
      </c>
      <c r="D334" s="74" t="s">
        <v>4949</v>
      </c>
      <c r="E334" s="74" t="s">
        <v>4949</v>
      </c>
      <c r="F334" s="74" t="s">
        <v>4949</v>
      </c>
    </row>
    <row r="335" spans="1:6" x14ac:dyDescent="0.35">
      <c r="A335" s="74" t="s">
        <v>3197</v>
      </c>
      <c r="B335" s="74" t="s">
        <v>5104</v>
      </c>
      <c r="C335" s="74" t="s">
        <v>4949</v>
      </c>
      <c r="D335" s="74" t="s">
        <v>4949</v>
      </c>
      <c r="E335" s="74" t="s">
        <v>4949</v>
      </c>
      <c r="F335" s="74" t="s">
        <v>4949</v>
      </c>
    </row>
    <row r="336" spans="1:6" x14ac:dyDescent="0.35">
      <c r="A336" s="74" t="s">
        <v>3198</v>
      </c>
      <c r="B336" s="74" t="s">
        <v>5104</v>
      </c>
      <c r="C336" s="74" t="s">
        <v>4949</v>
      </c>
      <c r="D336" s="74" t="s">
        <v>4949</v>
      </c>
      <c r="E336" s="74" t="s">
        <v>4949</v>
      </c>
      <c r="F336" s="74" t="s">
        <v>4949</v>
      </c>
    </row>
    <row r="337" spans="1:6" x14ac:dyDescent="0.35">
      <c r="A337" s="74" t="s">
        <v>3199</v>
      </c>
      <c r="B337" s="74" t="s">
        <v>5104</v>
      </c>
      <c r="C337" s="74" t="s">
        <v>4996</v>
      </c>
      <c r="D337" s="74" t="s">
        <v>4949</v>
      </c>
      <c r="E337" s="74" t="s">
        <v>4949</v>
      </c>
      <c r="F337" s="74" t="s">
        <v>4949</v>
      </c>
    </row>
    <row r="338" spans="1:6" x14ac:dyDescent="0.35">
      <c r="A338" s="74" t="s">
        <v>3200</v>
      </c>
      <c r="B338" s="74" t="s">
        <v>4995</v>
      </c>
      <c r="C338" s="74" t="s">
        <v>5104</v>
      </c>
      <c r="D338" s="74" t="s">
        <v>4949</v>
      </c>
      <c r="E338" s="74" t="s">
        <v>4949</v>
      </c>
      <c r="F338" s="74" t="s">
        <v>4949</v>
      </c>
    </row>
    <row r="339" spans="1:6" x14ac:dyDescent="0.35">
      <c r="A339" s="74" t="s">
        <v>3201</v>
      </c>
      <c r="B339" s="74" t="s">
        <v>5055</v>
      </c>
      <c r="C339" s="74" t="s">
        <v>5075</v>
      </c>
      <c r="D339" s="74" t="s">
        <v>5063</v>
      </c>
      <c r="E339" s="74" t="s">
        <v>4949</v>
      </c>
      <c r="F339" s="74" t="s">
        <v>4949</v>
      </c>
    </row>
    <row r="340" spans="1:6" x14ac:dyDescent="0.35">
      <c r="A340" s="74" t="s">
        <v>3202</v>
      </c>
      <c r="B340" s="74" t="s">
        <v>5055</v>
      </c>
      <c r="C340" s="74" t="s">
        <v>5056</v>
      </c>
      <c r="D340" s="74" t="s">
        <v>5063</v>
      </c>
      <c r="E340" s="74" t="s">
        <v>4949</v>
      </c>
      <c r="F340" s="74" t="s">
        <v>4949</v>
      </c>
    </row>
    <row r="341" spans="1:6" x14ac:dyDescent="0.35">
      <c r="A341" s="74" t="s">
        <v>3203</v>
      </c>
      <c r="B341" s="74" t="s">
        <v>5105</v>
      </c>
      <c r="C341" s="74" t="s">
        <v>5106</v>
      </c>
      <c r="D341" s="74" t="s">
        <v>4949</v>
      </c>
      <c r="E341" s="74" t="s">
        <v>4949</v>
      </c>
      <c r="F341" s="74" t="s">
        <v>4949</v>
      </c>
    </row>
    <row r="342" spans="1:6" x14ac:dyDescent="0.35">
      <c r="A342" s="74" t="s">
        <v>3204</v>
      </c>
      <c r="B342" s="74" t="s">
        <v>4982</v>
      </c>
      <c r="C342" s="74" t="s">
        <v>5105</v>
      </c>
      <c r="D342" s="74" t="s">
        <v>4985</v>
      </c>
      <c r="E342" s="74" t="s">
        <v>4949</v>
      </c>
      <c r="F342" s="74" t="s">
        <v>4949</v>
      </c>
    </row>
    <row r="343" spans="1:6" x14ac:dyDescent="0.35">
      <c r="A343" s="74" t="s">
        <v>3205</v>
      </c>
      <c r="B343" s="74" t="s">
        <v>5105</v>
      </c>
      <c r="C343" s="74" t="s">
        <v>4967</v>
      </c>
      <c r="D343" s="74" t="s">
        <v>5107</v>
      </c>
      <c r="E343" s="74" t="s">
        <v>4949</v>
      </c>
      <c r="F343" s="74" t="s">
        <v>4949</v>
      </c>
    </row>
    <row r="344" spans="1:6" x14ac:dyDescent="0.35">
      <c r="A344" s="74" t="s">
        <v>3206</v>
      </c>
      <c r="B344" s="74" t="s">
        <v>5108</v>
      </c>
      <c r="C344" s="74" t="s">
        <v>4949</v>
      </c>
      <c r="D344" s="74" t="s">
        <v>4949</v>
      </c>
      <c r="E344" s="74" t="s">
        <v>4949</v>
      </c>
      <c r="F344" s="74" t="s">
        <v>4949</v>
      </c>
    </row>
    <row r="345" spans="1:6" x14ac:dyDescent="0.35">
      <c r="A345" s="74" t="s">
        <v>3207</v>
      </c>
      <c r="B345" s="74" t="s">
        <v>5109</v>
      </c>
      <c r="C345" s="74" t="s">
        <v>4949</v>
      </c>
      <c r="D345" s="74" t="s">
        <v>4949</v>
      </c>
      <c r="E345" s="74" t="s">
        <v>4949</v>
      </c>
      <c r="F345" s="74" t="s">
        <v>4949</v>
      </c>
    </row>
    <row r="346" spans="1:6" x14ac:dyDescent="0.35">
      <c r="A346" s="74" t="s">
        <v>3208</v>
      </c>
      <c r="B346" s="74" t="s">
        <v>5008</v>
      </c>
      <c r="C346" s="74" t="s">
        <v>5072</v>
      </c>
      <c r="D346" s="74" t="s">
        <v>4949</v>
      </c>
      <c r="E346" s="74" t="s">
        <v>4949</v>
      </c>
      <c r="F346" s="74" t="s">
        <v>4949</v>
      </c>
    </row>
    <row r="347" spans="1:6" x14ac:dyDescent="0.35">
      <c r="A347" s="74" t="s">
        <v>3209</v>
      </c>
      <c r="B347" s="74" t="s">
        <v>5072</v>
      </c>
      <c r="C347" s="74" t="s">
        <v>5009</v>
      </c>
      <c r="D347" s="74" t="s">
        <v>4975</v>
      </c>
      <c r="E347" s="74" t="s">
        <v>5110</v>
      </c>
      <c r="F347" s="74" t="s">
        <v>4949</v>
      </c>
    </row>
    <row r="348" spans="1:6" x14ac:dyDescent="0.35">
      <c r="A348" s="74" t="s">
        <v>3210</v>
      </c>
      <c r="B348" s="74" t="s">
        <v>5008</v>
      </c>
      <c r="C348" s="74" t="s">
        <v>5072</v>
      </c>
      <c r="D348" s="74" t="s">
        <v>4949</v>
      </c>
      <c r="E348" s="74" t="s">
        <v>4949</v>
      </c>
      <c r="F348" s="74" t="s">
        <v>4949</v>
      </c>
    </row>
    <row r="349" spans="1:6" x14ac:dyDescent="0.35">
      <c r="A349" s="74" t="s">
        <v>3211</v>
      </c>
      <c r="B349" s="74" t="s">
        <v>5022</v>
      </c>
      <c r="C349" s="74" t="s">
        <v>4949</v>
      </c>
      <c r="D349" s="74" t="s">
        <v>4949</v>
      </c>
      <c r="E349" s="74" t="s">
        <v>4949</v>
      </c>
      <c r="F349" s="74" t="s">
        <v>4949</v>
      </c>
    </row>
    <row r="350" spans="1:6" x14ac:dyDescent="0.35">
      <c r="A350" s="74" t="s">
        <v>3212</v>
      </c>
      <c r="B350" s="74" t="s">
        <v>5044</v>
      </c>
      <c r="C350" s="74" t="s">
        <v>5021</v>
      </c>
      <c r="D350" s="74" t="s">
        <v>5022</v>
      </c>
      <c r="E350" s="74" t="s">
        <v>5111</v>
      </c>
      <c r="F350" s="74" t="s">
        <v>4949</v>
      </c>
    </row>
    <row r="351" spans="1:6" x14ac:dyDescent="0.35">
      <c r="A351" s="74" t="s">
        <v>3213</v>
      </c>
      <c r="B351" s="74" t="s">
        <v>5022</v>
      </c>
      <c r="C351" s="74" t="s">
        <v>5112</v>
      </c>
      <c r="D351" s="74" t="s">
        <v>4949</v>
      </c>
      <c r="E351" s="74" t="s">
        <v>4949</v>
      </c>
      <c r="F351" s="74" t="s">
        <v>4949</v>
      </c>
    </row>
    <row r="352" spans="1:6" x14ac:dyDescent="0.35">
      <c r="A352" s="74" t="s">
        <v>3214</v>
      </c>
      <c r="B352" s="74" t="s">
        <v>5022</v>
      </c>
      <c r="C352" s="74" t="s">
        <v>4949</v>
      </c>
      <c r="D352" s="74" t="s">
        <v>4949</v>
      </c>
      <c r="E352" s="74" t="s">
        <v>4949</v>
      </c>
      <c r="F352" s="74" t="s">
        <v>4949</v>
      </c>
    </row>
    <row r="353" spans="1:6" x14ac:dyDescent="0.35">
      <c r="A353" s="74" t="s">
        <v>3215</v>
      </c>
      <c r="B353" s="74" t="s">
        <v>5041</v>
      </c>
      <c r="C353" s="74" t="s">
        <v>4949</v>
      </c>
      <c r="D353" s="74" t="s">
        <v>4949</v>
      </c>
      <c r="E353" s="74" t="s">
        <v>4949</v>
      </c>
      <c r="F353" s="74" t="s">
        <v>4949</v>
      </c>
    </row>
    <row r="354" spans="1:6" x14ac:dyDescent="0.35">
      <c r="A354" s="74" t="s">
        <v>3216</v>
      </c>
      <c r="B354" s="74" t="s">
        <v>5050</v>
      </c>
      <c r="C354" s="74" t="s">
        <v>5041</v>
      </c>
      <c r="D354" s="74" t="s">
        <v>4949</v>
      </c>
      <c r="E354" s="74" t="s">
        <v>4949</v>
      </c>
      <c r="F354" s="74" t="s">
        <v>4949</v>
      </c>
    </row>
    <row r="355" spans="1:6" x14ac:dyDescent="0.35">
      <c r="A355" s="74" t="s">
        <v>3217</v>
      </c>
      <c r="B355" s="74" t="s">
        <v>5041</v>
      </c>
      <c r="C355" s="74" t="s">
        <v>4949</v>
      </c>
      <c r="D355" s="74" t="s">
        <v>4949</v>
      </c>
      <c r="E355" s="74" t="s">
        <v>4949</v>
      </c>
      <c r="F355" s="74" t="s">
        <v>4949</v>
      </c>
    </row>
    <row r="356" spans="1:6" x14ac:dyDescent="0.35">
      <c r="A356" s="74" t="s">
        <v>3218</v>
      </c>
      <c r="B356" s="74" t="s">
        <v>5041</v>
      </c>
      <c r="C356" s="74" t="s">
        <v>4949</v>
      </c>
      <c r="D356" s="74" t="s">
        <v>4949</v>
      </c>
      <c r="E356" s="74" t="s">
        <v>4949</v>
      </c>
      <c r="F356" s="74" t="s">
        <v>4949</v>
      </c>
    </row>
    <row r="357" spans="1:6" x14ac:dyDescent="0.35">
      <c r="A357" s="74" t="s">
        <v>3219</v>
      </c>
      <c r="B357" s="74" t="s">
        <v>5041</v>
      </c>
      <c r="C357" s="74" t="s">
        <v>4949</v>
      </c>
      <c r="D357" s="74" t="s">
        <v>4949</v>
      </c>
      <c r="E357" s="74" t="s">
        <v>4949</v>
      </c>
      <c r="F357" s="74" t="s">
        <v>4949</v>
      </c>
    </row>
    <row r="358" spans="1:6" x14ac:dyDescent="0.35">
      <c r="A358" s="74" t="s">
        <v>3220</v>
      </c>
      <c r="B358" s="74" t="s">
        <v>5041</v>
      </c>
      <c r="C358" s="74" t="s">
        <v>4949</v>
      </c>
      <c r="D358" s="74" t="s">
        <v>4949</v>
      </c>
      <c r="E358" s="74" t="s">
        <v>4949</v>
      </c>
      <c r="F358" s="74" t="s">
        <v>4949</v>
      </c>
    </row>
    <row r="359" spans="1:6" x14ac:dyDescent="0.35">
      <c r="A359" s="74" t="s">
        <v>3221</v>
      </c>
      <c r="B359" s="74" t="s">
        <v>5039</v>
      </c>
      <c r="C359" s="74" t="s">
        <v>5041</v>
      </c>
      <c r="D359" s="74" t="s">
        <v>4949</v>
      </c>
      <c r="E359" s="74" t="s">
        <v>4949</v>
      </c>
      <c r="F359" s="74" t="s">
        <v>4949</v>
      </c>
    </row>
    <row r="360" spans="1:6" x14ac:dyDescent="0.35">
      <c r="A360" s="74" t="s">
        <v>3222</v>
      </c>
      <c r="B360" s="74" t="s">
        <v>5050</v>
      </c>
      <c r="C360" s="74" t="s">
        <v>5041</v>
      </c>
      <c r="D360" s="74" t="s">
        <v>4949</v>
      </c>
      <c r="E360" s="74" t="s">
        <v>4949</v>
      </c>
      <c r="F360" s="74" t="s">
        <v>4949</v>
      </c>
    </row>
    <row r="361" spans="1:6" x14ac:dyDescent="0.35">
      <c r="A361" s="74" t="s">
        <v>3223</v>
      </c>
      <c r="B361" s="74" t="s">
        <v>5039</v>
      </c>
      <c r="C361" s="74" t="s">
        <v>5042</v>
      </c>
      <c r="D361" s="74" t="s">
        <v>5041</v>
      </c>
      <c r="E361" s="74" t="s">
        <v>4949</v>
      </c>
      <c r="F361" s="74" t="s">
        <v>4949</v>
      </c>
    </row>
    <row r="362" spans="1:6" x14ac:dyDescent="0.35">
      <c r="A362" s="74" t="s">
        <v>3224</v>
      </c>
      <c r="B362" s="74" t="s">
        <v>5041</v>
      </c>
      <c r="C362" s="74" t="s">
        <v>4949</v>
      </c>
      <c r="D362" s="74" t="s">
        <v>4949</v>
      </c>
      <c r="E362" s="74" t="s">
        <v>4949</v>
      </c>
      <c r="F362" s="74" t="s">
        <v>4949</v>
      </c>
    </row>
    <row r="363" spans="1:6" x14ac:dyDescent="0.35">
      <c r="A363" s="74" t="s">
        <v>3225</v>
      </c>
      <c r="B363" s="74" t="s">
        <v>5041</v>
      </c>
      <c r="C363" s="74" t="s">
        <v>4949</v>
      </c>
      <c r="D363" s="74" t="s">
        <v>4949</v>
      </c>
      <c r="E363" s="74" t="s">
        <v>4949</v>
      </c>
      <c r="F363" s="74" t="s">
        <v>4949</v>
      </c>
    </row>
    <row r="364" spans="1:6" x14ac:dyDescent="0.35">
      <c r="A364" s="74" t="s">
        <v>3226</v>
      </c>
      <c r="B364" s="74" t="s">
        <v>5039</v>
      </c>
      <c r="C364" s="74" t="s">
        <v>5041</v>
      </c>
      <c r="D364" s="74" t="s">
        <v>4949</v>
      </c>
      <c r="E364" s="74" t="s">
        <v>4949</v>
      </c>
      <c r="F364" s="74" t="s">
        <v>4949</v>
      </c>
    </row>
    <row r="365" spans="1:6" x14ac:dyDescent="0.35">
      <c r="A365" s="74" t="s">
        <v>3227</v>
      </c>
      <c r="B365" s="74" t="s">
        <v>5041</v>
      </c>
      <c r="C365" s="74" t="s">
        <v>4949</v>
      </c>
      <c r="D365" s="74" t="s">
        <v>4949</v>
      </c>
      <c r="E365" s="74" t="s">
        <v>4949</v>
      </c>
      <c r="F365" s="74" t="s">
        <v>4949</v>
      </c>
    </row>
    <row r="366" spans="1:6" x14ac:dyDescent="0.35">
      <c r="A366" s="74" t="s">
        <v>3228</v>
      </c>
      <c r="B366" s="74" t="s">
        <v>5113</v>
      </c>
      <c r="C366" s="74" t="s">
        <v>5114</v>
      </c>
      <c r="D366" s="74" t="s">
        <v>5018</v>
      </c>
      <c r="E366" s="74" t="s">
        <v>4949</v>
      </c>
      <c r="F366" s="74" t="s">
        <v>4949</v>
      </c>
    </row>
    <row r="367" spans="1:6" x14ac:dyDescent="0.35">
      <c r="A367" s="74" t="s">
        <v>3229</v>
      </c>
      <c r="B367" s="74" t="s">
        <v>5113</v>
      </c>
      <c r="C367" s="74" t="s">
        <v>5029</v>
      </c>
      <c r="D367" s="74" t="s">
        <v>4949</v>
      </c>
      <c r="E367" s="74" t="s">
        <v>4949</v>
      </c>
      <c r="F367" s="74" t="s">
        <v>4949</v>
      </c>
    </row>
    <row r="368" spans="1:6" x14ac:dyDescent="0.35">
      <c r="A368" s="74" t="s">
        <v>3230</v>
      </c>
      <c r="B368" s="74" t="s">
        <v>5113</v>
      </c>
      <c r="C368" s="74" t="s">
        <v>4949</v>
      </c>
      <c r="D368" s="74" t="s">
        <v>4949</v>
      </c>
      <c r="E368" s="74" t="s">
        <v>4949</v>
      </c>
      <c r="F368" s="74" t="s">
        <v>4949</v>
      </c>
    </row>
    <row r="369" spans="1:6" x14ac:dyDescent="0.35">
      <c r="A369" s="74" t="s">
        <v>3231</v>
      </c>
      <c r="B369" s="74" t="s">
        <v>5113</v>
      </c>
      <c r="C369" s="74" t="s">
        <v>4949</v>
      </c>
      <c r="D369" s="74" t="s">
        <v>4949</v>
      </c>
      <c r="E369" s="74" t="s">
        <v>4949</v>
      </c>
      <c r="F369" s="74" t="s">
        <v>4949</v>
      </c>
    </row>
    <row r="370" spans="1:6" x14ac:dyDescent="0.35">
      <c r="A370" s="74" t="s">
        <v>3232</v>
      </c>
      <c r="B370" s="74" t="s">
        <v>5113</v>
      </c>
      <c r="C370" s="74" t="s">
        <v>4949</v>
      </c>
      <c r="D370" s="74" t="s">
        <v>4949</v>
      </c>
      <c r="E370" s="74" t="s">
        <v>4949</v>
      </c>
      <c r="F370" s="74" t="s">
        <v>4949</v>
      </c>
    </row>
    <row r="371" spans="1:6" x14ac:dyDescent="0.35">
      <c r="A371" s="74" t="s">
        <v>3233</v>
      </c>
      <c r="B371" s="74" t="s">
        <v>5113</v>
      </c>
      <c r="C371" s="74" t="s">
        <v>4949</v>
      </c>
      <c r="D371" s="74" t="s">
        <v>4949</v>
      </c>
      <c r="E371" s="74" t="s">
        <v>4949</v>
      </c>
      <c r="F371" s="74" t="s">
        <v>4949</v>
      </c>
    </row>
    <row r="372" spans="1:6" x14ac:dyDescent="0.35">
      <c r="A372" s="74" t="s">
        <v>3234</v>
      </c>
      <c r="B372" s="74" t="s">
        <v>5113</v>
      </c>
      <c r="C372" s="74" t="s">
        <v>4949</v>
      </c>
      <c r="D372" s="74" t="s">
        <v>4949</v>
      </c>
      <c r="E372" s="74" t="s">
        <v>4949</v>
      </c>
      <c r="F372" s="74" t="s">
        <v>4949</v>
      </c>
    </row>
    <row r="373" spans="1:6" x14ac:dyDescent="0.35">
      <c r="A373" s="74" t="s">
        <v>3235</v>
      </c>
      <c r="B373" s="74" t="s">
        <v>5115</v>
      </c>
      <c r="C373" s="74" t="s">
        <v>4949</v>
      </c>
      <c r="D373" s="74" t="s">
        <v>4949</v>
      </c>
      <c r="E373" s="74" t="s">
        <v>4949</v>
      </c>
      <c r="F373" s="74" t="s">
        <v>4949</v>
      </c>
    </row>
    <row r="374" spans="1:6" x14ac:dyDescent="0.35">
      <c r="A374" s="74" t="s">
        <v>3236</v>
      </c>
      <c r="B374" s="74" t="s">
        <v>5115</v>
      </c>
      <c r="C374" s="74" t="s">
        <v>4949</v>
      </c>
      <c r="D374" s="74" t="s">
        <v>4949</v>
      </c>
      <c r="E374" s="74" t="s">
        <v>4949</v>
      </c>
      <c r="F374" s="74" t="s">
        <v>4949</v>
      </c>
    </row>
    <row r="375" spans="1:6" x14ac:dyDescent="0.35">
      <c r="A375" s="74" t="s">
        <v>3237</v>
      </c>
      <c r="B375" s="74" t="s">
        <v>4997</v>
      </c>
      <c r="C375" s="74" t="s">
        <v>5115</v>
      </c>
      <c r="D375" s="74" t="s">
        <v>4949</v>
      </c>
      <c r="E375" s="74" t="s">
        <v>4949</v>
      </c>
      <c r="F375" s="74" t="s">
        <v>4949</v>
      </c>
    </row>
    <row r="376" spans="1:6" x14ac:dyDescent="0.35">
      <c r="A376" s="74" t="s">
        <v>3238</v>
      </c>
      <c r="B376" s="74" t="s">
        <v>5115</v>
      </c>
      <c r="C376" s="74" t="s">
        <v>5116</v>
      </c>
      <c r="D376" s="74" t="s">
        <v>5117</v>
      </c>
      <c r="E376" s="74" t="s">
        <v>4949</v>
      </c>
      <c r="F376" s="74" t="s">
        <v>4949</v>
      </c>
    </row>
    <row r="377" spans="1:6" x14ac:dyDescent="0.35">
      <c r="A377" s="74" t="s">
        <v>3239</v>
      </c>
      <c r="B377" s="74" t="s">
        <v>5009</v>
      </c>
      <c r="C377" s="74" t="s">
        <v>4949</v>
      </c>
      <c r="D377" s="74" t="s">
        <v>4949</v>
      </c>
      <c r="E377" s="74" t="s">
        <v>4949</v>
      </c>
      <c r="F377" s="74" t="s">
        <v>4949</v>
      </c>
    </row>
    <row r="378" spans="1:6" x14ac:dyDescent="0.35">
      <c r="A378" s="74" t="s">
        <v>3240</v>
      </c>
      <c r="B378" s="74" t="s">
        <v>4981</v>
      </c>
      <c r="C378" s="74" t="s">
        <v>5009</v>
      </c>
      <c r="D378" s="74" t="s">
        <v>4949</v>
      </c>
      <c r="E378" s="74" t="s">
        <v>4949</v>
      </c>
      <c r="F378" s="74" t="s">
        <v>4949</v>
      </c>
    </row>
    <row r="379" spans="1:6" x14ac:dyDescent="0.35">
      <c r="A379" s="74" t="s">
        <v>3241</v>
      </c>
      <c r="B379" s="74" t="s">
        <v>5009</v>
      </c>
      <c r="C379" s="74" t="s">
        <v>4949</v>
      </c>
      <c r="D379" s="74" t="s">
        <v>4949</v>
      </c>
      <c r="E379" s="74" t="s">
        <v>4949</v>
      </c>
      <c r="F379" s="74" t="s">
        <v>4949</v>
      </c>
    </row>
    <row r="380" spans="1:6" x14ac:dyDescent="0.35">
      <c r="A380" s="74" t="s">
        <v>3242</v>
      </c>
      <c r="B380" s="74" t="s">
        <v>5009</v>
      </c>
      <c r="C380" s="74" t="s">
        <v>4949</v>
      </c>
      <c r="D380" s="74" t="s">
        <v>4949</v>
      </c>
      <c r="E380" s="74" t="s">
        <v>4949</v>
      </c>
      <c r="F380" s="74" t="s">
        <v>4949</v>
      </c>
    </row>
    <row r="381" spans="1:6" x14ac:dyDescent="0.35">
      <c r="A381" s="74" t="s">
        <v>3243</v>
      </c>
      <c r="B381" s="74" t="s">
        <v>5094</v>
      </c>
      <c r="C381" s="74" t="s">
        <v>5056</v>
      </c>
      <c r="D381" s="74" t="s">
        <v>4949</v>
      </c>
      <c r="E381" s="74" t="s">
        <v>4949</v>
      </c>
      <c r="F381" s="74" t="s">
        <v>4949</v>
      </c>
    </row>
    <row r="382" spans="1:6" x14ac:dyDescent="0.35">
      <c r="A382" s="74" t="s">
        <v>3244</v>
      </c>
      <c r="B382" s="74" t="s">
        <v>5094</v>
      </c>
      <c r="C382" s="74" t="s">
        <v>4949</v>
      </c>
      <c r="D382" s="74" t="s">
        <v>4949</v>
      </c>
      <c r="E382" s="74" t="s">
        <v>4949</v>
      </c>
      <c r="F382" s="74" t="s">
        <v>4949</v>
      </c>
    </row>
    <row r="383" spans="1:6" x14ac:dyDescent="0.35">
      <c r="A383" s="74" t="s">
        <v>3245</v>
      </c>
      <c r="B383" s="74" t="s">
        <v>5094</v>
      </c>
      <c r="C383" s="74" t="s">
        <v>4949</v>
      </c>
      <c r="D383" s="74" t="s">
        <v>4949</v>
      </c>
      <c r="E383" s="74" t="s">
        <v>4949</v>
      </c>
      <c r="F383" s="74" t="s">
        <v>4949</v>
      </c>
    </row>
    <row r="384" spans="1:6" x14ac:dyDescent="0.35">
      <c r="A384" s="74" t="s">
        <v>3246</v>
      </c>
      <c r="B384" s="74" t="s">
        <v>5054</v>
      </c>
      <c r="C384" s="74" t="s">
        <v>5093</v>
      </c>
      <c r="D384" s="74" t="s">
        <v>5094</v>
      </c>
      <c r="E384" s="74" t="s">
        <v>4949</v>
      </c>
      <c r="F384" s="74" t="s">
        <v>4949</v>
      </c>
    </row>
    <row r="385" spans="1:6" x14ac:dyDescent="0.35">
      <c r="A385" s="74" t="s">
        <v>3247</v>
      </c>
      <c r="B385" s="74" t="s">
        <v>5093</v>
      </c>
      <c r="C385" s="74" t="s">
        <v>5094</v>
      </c>
      <c r="D385" s="74" t="s">
        <v>4949</v>
      </c>
      <c r="E385" s="74" t="s">
        <v>4949</v>
      </c>
      <c r="F385" s="74" t="s">
        <v>4949</v>
      </c>
    </row>
    <row r="386" spans="1:6" x14ac:dyDescent="0.35">
      <c r="A386" s="74" t="s">
        <v>3248</v>
      </c>
      <c r="B386" s="74" t="s">
        <v>5030</v>
      </c>
      <c r="C386" s="74" t="s">
        <v>5044</v>
      </c>
      <c r="D386" s="74" t="s">
        <v>5021</v>
      </c>
      <c r="E386" s="74" t="s">
        <v>5032</v>
      </c>
      <c r="F386" s="74" t="s">
        <v>4949</v>
      </c>
    </row>
    <row r="387" spans="1:6" x14ac:dyDescent="0.35">
      <c r="A387" s="74" t="s">
        <v>3249</v>
      </c>
      <c r="B387" s="74" t="s">
        <v>5000</v>
      </c>
      <c r="C387" s="74" t="s">
        <v>5093</v>
      </c>
      <c r="D387" s="74" t="s">
        <v>5032</v>
      </c>
      <c r="E387" s="74" t="s">
        <v>5118</v>
      </c>
      <c r="F387" s="74" t="s">
        <v>4949</v>
      </c>
    </row>
    <row r="388" spans="1:6" x14ac:dyDescent="0.35">
      <c r="A388" s="74" t="s">
        <v>3250</v>
      </c>
      <c r="B388" s="74" t="s">
        <v>5004</v>
      </c>
      <c r="C388" s="74" t="s">
        <v>4993</v>
      </c>
      <c r="D388" s="74" t="s">
        <v>5005</v>
      </c>
      <c r="E388" s="74" t="s">
        <v>4949</v>
      </c>
      <c r="F388" s="74" t="s">
        <v>4949</v>
      </c>
    </row>
    <row r="389" spans="1:6" x14ac:dyDescent="0.35">
      <c r="A389" s="74" t="s">
        <v>3251</v>
      </c>
      <c r="B389" s="74" t="s">
        <v>4988</v>
      </c>
      <c r="C389" s="74" t="s">
        <v>5004</v>
      </c>
      <c r="D389" s="74" t="s">
        <v>4992</v>
      </c>
      <c r="E389" s="74" t="s">
        <v>4993</v>
      </c>
      <c r="F389" s="74" t="s">
        <v>4949</v>
      </c>
    </row>
    <row r="390" spans="1:6" x14ac:dyDescent="0.35">
      <c r="A390" s="74" t="s">
        <v>3252</v>
      </c>
      <c r="B390" s="74" t="s">
        <v>5119</v>
      </c>
      <c r="C390" s="74" t="s">
        <v>5120</v>
      </c>
      <c r="D390" s="74" t="s">
        <v>4949</v>
      </c>
      <c r="E390" s="74" t="s">
        <v>4949</v>
      </c>
      <c r="F390" s="74" t="s">
        <v>4949</v>
      </c>
    </row>
    <row r="391" spans="1:6" x14ac:dyDescent="0.35">
      <c r="A391" s="74" t="s">
        <v>3253</v>
      </c>
      <c r="B391" s="74" t="s">
        <v>5119</v>
      </c>
      <c r="C391" s="74" t="s">
        <v>5121</v>
      </c>
      <c r="D391" s="74" t="s">
        <v>5120</v>
      </c>
      <c r="E391" s="74" t="s">
        <v>4949</v>
      </c>
      <c r="F391" s="74" t="s">
        <v>4949</v>
      </c>
    </row>
    <row r="392" spans="1:6" x14ac:dyDescent="0.35">
      <c r="A392" s="74" t="s">
        <v>3254</v>
      </c>
      <c r="B392" s="74" t="s">
        <v>5119</v>
      </c>
      <c r="C392" s="74" t="s">
        <v>5121</v>
      </c>
      <c r="D392" s="74" t="s">
        <v>5122</v>
      </c>
      <c r="E392" s="74" t="s">
        <v>4949</v>
      </c>
      <c r="F392" s="74" t="s">
        <v>4949</v>
      </c>
    </row>
    <row r="393" spans="1:6" x14ac:dyDescent="0.35">
      <c r="A393" s="74" t="s">
        <v>3255</v>
      </c>
      <c r="B393" s="74" t="s">
        <v>5033</v>
      </c>
      <c r="C393" s="74" t="s">
        <v>5123</v>
      </c>
      <c r="D393" s="74" t="s">
        <v>4949</v>
      </c>
      <c r="E393" s="74" t="s">
        <v>4949</v>
      </c>
      <c r="F393" s="74" t="s">
        <v>4949</v>
      </c>
    </row>
    <row r="394" spans="1:6" x14ac:dyDescent="0.35">
      <c r="A394" s="74" t="s">
        <v>3256</v>
      </c>
      <c r="B394" s="74" t="s">
        <v>5031</v>
      </c>
      <c r="C394" s="74" t="s">
        <v>5033</v>
      </c>
      <c r="D394" s="74" t="s">
        <v>4949</v>
      </c>
      <c r="E394" s="74" t="s">
        <v>4949</v>
      </c>
      <c r="F394" s="74" t="s">
        <v>4949</v>
      </c>
    </row>
    <row r="395" spans="1:6" x14ac:dyDescent="0.35">
      <c r="A395" s="74" t="s">
        <v>3257</v>
      </c>
      <c r="B395" s="74" t="s">
        <v>5124</v>
      </c>
      <c r="C395" s="74" t="s">
        <v>4949</v>
      </c>
      <c r="D395" s="74" t="s">
        <v>4949</v>
      </c>
      <c r="E395" s="74" t="s">
        <v>4949</v>
      </c>
      <c r="F395" s="74" t="s">
        <v>4949</v>
      </c>
    </row>
    <row r="396" spans="1:6" x14ac:dyDescent="0.35">
      <c r="A396" s="74" t="s">
        <v>3258</v>
      </c>
      <c r="B396" s="74" t="s">
        <v>5124</v>
      </c>
      <c r="C396" s="74" t="s">
        <v>4949</v>
      </c>
      <c r="D396" s="74" t="s">
        <v>4949</v>
      </c>
      <c r="E396" s="74" t="s">
        <v>4949</v>
      </c>
      <c r="F396" s="74" t="s">
        <v>4949</v>
      </c>
    </row>
    <row r="397" spans="1:6" x14ac:dyDescent="0.35">
      <c r="A397" s="74" t="s">
        <v>3259</v>
      </c>
      <c r="B397" s="74" t="s">
        <v>5124</v>
      </c>
      <c r="C397" s="74" t="s">
        <v>5125</v>
      </c>
      <c r="D397" s="74" t="s">
        <v>4949</v>
      </c>
      <c r="E397" s="74" t="s">
        <v>4949</v>
      </c>
      <c r="F397" s="74" t="s">
        <v>4949</v>
      </c>
    </row>
    <row r="398" spans="1:6" x14ac:dyDescent="0.35">
      <c r="A398" s="74" t="s">
        <v>3260</v>
      </c>
      <c r="B398" s="74" t="s">
        <v>5124</v>
      </c>
      <c r="C398" s="74" t="s">
        <v>4949</v>
      </c>
      <c r="D398" s="74" t="s">
        <v>4949</v>
      </c>
      <c r="E398" s="74" t="s">
        <v>4949</v>
      </c>
      <c r="F398" s="74" t="s">
        <v>4949</v>
      </c>
    </row>
    <row r="399" spans="1:6" x14ac:dyDescent="0.35">
      <c r="A399" s="74" t="s">
        <v>3261</v>
      </c>
      <c r="B399" s="74" t="s">
        <v>5124</v>
      </c>
      <c r="C399" s="74" t="s">
        <v>4949</v>
      </c>
      <c r="D399" s="74" t="s">
        <v>4949</v>
      </c>
      <c r="E399" s="74" t="s">
        <v>4949</v>
      </c>
      <c r="F399" s="74" t="s">
        <v>4949</v>
      </c>
    </row>
    <row r="400" spans="1:6" x14ac:dyDescent="0.35">
      <c r="A400" s="74" t="s">
        <v>3262</v>
      </c>
      <c r="B400" s="74" t="s">
        <v>4996</v>
      </c>
      <c r="C400" s="74" t="s">
        <v>4949</v>
      </c>
      <c r="D400" s="74" t="s">
        <v>4949</v>
      </c>
      <c r="E400" s="74" t="s">
        <v>4949</v>
      </c>
      <c r="F400" s="74" t="s">
        <v>4949</v>
      </c>
    </row>
    <row r="401" spans="1:6" x14ac:dyDescent="0.35">
      <c r="A401" s="74" t="s">
        <v>3263</v>
      </c>
      <c r="B401" s="74" t="s">
        <v>4996</v>
      </c>
      <c r="C401" s="74" t="s">
        <v>4949</v>
      </c>
      <c r="D401" s="74" t="s">
        <v>4949</v>
      </c>
      <c r="E401" s="74" t="s">
        <v>4949</v>
      </c>
      <c r="F401" s="74" t="s">
        <v>4949</v>
      </c>
    </row>
    <row r="402" spans="1:6" x14ac:dyDescent="0.35">
      <c r="A402" s="74" t="s">
        <v>3264</v>
      </c>
      <c r="B402" s="74" t="s">
        <v>4996</v>
      </c>
      <c r="C402" s="74" t="s">
        <v>4949</v>
      </c>
      <c r="D402" s="74" t="s">
        <v>4949</v>
      </c>
      <c r="E402" s="74" t="s">
        <v>4949</v>
      </c>
      <c r="F402" s="74" t="s">
        <v>4949</v>
      </c>
    </row>
    <row r="403" spans="1:6" x14ac:dyDescent="0.35">
      <c r="A403" s="74" t="s">
        <v>3265</v>
      </c>
      <c r="B403" s="74" t="s">
        <v>4996</v>
      </c>
      <c r="C403" s="74" t="s">
        <v>4949</v>
      </c>
      <c r="D403" s="74" t="s">
        <v>4949</v>
      </c>
      <c r="E403" s="74" t="s">
        <v>4949</v>
      </c>
      <c r="F403" s="74" t="s">
        <v>4949</v>
      </c>
    </row>
    <row r="404" spans="1:6" x14ac:dyDescent="0.35">
      <c r="A404" s="74" t="s">
        <v>3266</v>
      </c>
      <c r="B404" s="74" t="s">
        <v>4996</v>
      </c>
      <c r="C404" s="74" t="s">
        <v>4949</v>
      </c>
      <c r="D404" s="74" t="s">
        <v>4949</v>
      </c>
      <c r="E404" s="74" t="s">
        <v>4949</v>
      </c>
      <c r="F404" s="74" t="s">
        <v>4949</v>
      </c>
    </row>
    <row r="405" spans="1:6" x14ac:dyDescent="0.35">
      <c r="A405" s="74" t="s">
        <v>3267</v>
      </c>
      <c r="B405" s="74" t="s">
        <v>4996</v>
      </c>
      <c r="C405" s="74" t="s">
        <v>4949</v>
      </c>
      <c r="D405" s="74" t="s">
        <v>4949</v>
      </c>
      <c r="E405" s="74" t="s">
        <v>4949</v>
      </c>
      <c r="F405" s="74" t="s">
        <v>4949</v>
      </c>
    </row>
    <row r="406" spans="1:6" x14ac:dyDescent="0.35">
      <c r="A406" s="74" t="s">
        <v>3268</v>
      </c>
      <c r="B406" s="74" t="s">
        <v>4996</v>
      </c>
      <c r="C406" s="74" t="s">
        <v>4949</v>
      </c>
      <c r="D406" s="74" t="s">
        <v>4949</v>
      </c>
      <c r="E406" s="74" t="s">
        <v>4949</v>
      </c>
      <c r="F406" s="74" t="s">
        <v>4949</v>
      </c>
    </row>
    <row r="407" spans="1:6" x14ac:dyDescent="0.35">
      <c r="A407" s="74" t="s">
        <v>3269</v>
      </c>
      <c r="B407" s="74" t="s">
        <v>5027</v>
      </c>
      <c r="C407" s="74" t="s">
        <v>4996</v>
      </c>
      <c r="D407" s="74" t="s">
        <v>4949</v>
      </c>
      <c r="E407" s="74" t="s">
        <v>4949</v>
      </c>
      <c r="F407" s="74" t="s">
        <v>4949</v>
      </c>
    </row>
    <row r="408" spans="1:6" x14ac:dyDescent="0.35">
      <c r="A408" s="74" t="s">
        <v>3270</v>
      </c>
      <c r="B408" s="74" t="s">
        <v>4996</v>
      </c>
      <c r="C408" s="74" t="s">
        <v>4949</v>
      </c>
      <c r="D408" s="74" t="s">
        <v>4949</v>
      </c>
      <c r="E408" s="74" t="s">
        <v>4949</v>
      </c>
      <c r="F408" s="74" t="s">
        <v>4949</v>
      </c>
    </row>
    <row r="409" spans="1:6" x14ac:dyDescent="0.35">
      <c r="A409" s="74" t="s">
        <v>3271</v>
      </c>
      <c r="B409" s="74" t="s">
        <v>4996</v>
      </c>
      <c r="C409" s="74" t="s">
        <v>5116</v>
      </c>
      <c r="D409" s="74" t="s">
        <v>4949</v>
      </c>
      <c r="E409" s="74" t="s">
        <v>4949</v>
      </c>
      <c r="F409" s="74" t="s">
        <v>4949</v>
      </c>
    </row>
    <row r="410" spans="1:6" x14ac:dyDescent="0.35">
      <c r="A410" s="74" t="s">
        <v>3272</v>
      </c>
      <c r="B410" s="74" t="s">
        <v>4963</v>
      </c>
      <c r="C410" s="74" t="s">
        <v>4996</v>
      </c>
      <c r="D410" s="74" t="s">
        <v>5126</v>
      </c>
      <c r="E410" s="74" t="s">
        <v>4949</v>
      </c>
      <c r="F410" s="74" t="s">
        <v>4949</v>
      </c>
    </row>
    <row r="411" spans="1:6" x14ac:dyDescent="0.35">
      <c r="A411" s="74" t="s">
        <v>3273</v>
      </c>
      <c r="B411" s="74" t="s">
        <v>4996</v>
      </c>
      <c r="C411" s="74" t="s">
        <v>4949</v>
      </c>
      <c r="D411" s="74" t="s">
        <v>4949</v>
      </c>
      <c r="E411" s="74" t="s">
        <v>4949</v>
      </c>
      <c r="F411" s="74" t="s">
        <v>4949</v>
      </c>
    </row>
    <row r="412" spans="1:6" x14ac:dyDescent="0.35">
      <c r="A412" s="74" t="s">
        <v>3274</v>
      </c>
      <c r="B412" s="74" t="s">
        <v>5027</v>
      </c>
      <c r="C412" s="74" t="s">
        <v>4996</v>
      </c>
      <c r="D412" s="74" t="s">
        <v>4949</v>
      </c>
      <c r="E412" s="74" t="s">
        <v>4949</v>
      </c>
      <c r="F412" s="74" t="s">
        <v>4949</v>
      </c>
    </row>
    <row r="413" spans="1:6" x14ac:dyDescent="0.35">
      <c r="A413" s="74" t="s">
        <v>3275</v>
      </c>
      <c r="B413" s="74" t="s">
        <v>4996</v>
      </c>
      <c r="C413" s="74" t="s">
        <v>4949</v>
      </c>
      <c r="D413" s="74" t="s">
        <v>4949</v>
      </c>
      <c r="E413" s="74" t="s">
        <v>4949</v>
      </c>
      <c r="F413" s="74" t="s">
        <v>4949</v>
      </c>
    </row>
    <row r="414" spans="1:6" x14ac:dyDescent="0.35">
      <c r="A414" s="74" t="s">
        <v>3276</v>
      </c>
      <c r="B414" s="74" t="s">
        <v>4996</v>
      </c>
      <c r="C414" s="74" t="s">
        <v>4949</v>
      </c>
      <c r="D414" s="74" t="s">
        <v>4949</v>
      </c>
      <c r="E414" s="74" t="s">
        <v>4949</v>
      </c>
      <c r="F414" s="74" t="s">
        <v>4949</v>
      </c>
    </row>
    <row r="415" spans="1:6" x14ac:dyDescent="0.35">
      <c r="A415" s="74" t="s">
        <v>3277</v>
      </c>
      <c r="B415" s="74" t="s">
        <v>4996</v>
      </c>
      <c r="C415" s="74" t="s">
        <v>4949</v>
      </c>
      <c r="D415" s="74" t="s">
        <v>4949</v>
      </c>
      <c r="E415" s="74" t="s">
        <v>4949</v>
      </c>
      <c r="F415" s="74" t="s">
        <v>4949</v>
      </c>
    </row>
    <row r="416" spans="1:6" x14ac:dyDescent="0.35">
      <c r="A416" s="74" t="s">
        <v>3278</v>
      </c>
      <c r="B416" s="74" t="s">
        <v>4996</v>
      </c>
      <c r="C416" s="74" t="s">
        <v>5116</v>
      </c>
      <c r="D416" s="74" t="s">
        <v>4949</v>
      </c>
      <c r="E416" s="74" t="s">
        <v>4949</v>
      </c>
      <c r="F416" s="74" t="s">
        <v>4949</v>
      </c>
    </row>
    <row r="417" spans="1:6" x14ac:dyDescent="0.35">
      <c r="A417" s="74" t="s">
        <v>3279</v>
      </c>
      <c r="B417" s="74" t="s">
        <v>4996</v>
      </c>
      <c r="C417" s="74" t="s">
        <v>4949</v>
      </c>
      <c r="D417" s="74" t="s">
        <v>4949</v>
      </c>
      <c r="E417" s="74" t="s">
        <v>4949</v>
      </c>
      <c r="F417" s="74" t="s">
        <v>4949</v>
      </c>
    </row>
    <row r="418" spans="1:6" x14ac:dyDescent="0.35">
      <c r="A418" s="74" t="s">
        <v>3280</v>
      </c>
      <c r="B418" s="74" t="s">
        <v>4996</v>
      </c>
      <c r="C418" s="74" t="s">
        <v>4949</v>
      </c>
      <c r="D418" s="74" t="s">
        <v>4949</v>
      </c>
      <c r="E418" s="74" t="s">
        <v>4949</v>
      </c>
      <c r="F418" s="74" t="s">
        <v>4949</v>
      </c>
    </row>
    <row r="419" spans="1:6" x14ac:dyDescent="0.35">
      <c r="A419" s="74" t="s">
        <v>3281</v>
      </c>
      <c r="B419" s="74" t="s">
        <v>5127</v>
      </c>
      <c r="C419" s="74" t="s">
        <v>4949</v>
      </c>
      <c r="D419" s="74" t="s">
        <v>4949</v>
      </c>
      <c r="E419" s="74" t="s">
        <v>4949</v>
      </c>
      <c r="F419" s="74" t="s">
        <v>4949</v>
      </c>
    </row>
    <row r="420" spans="1:6" x14ac:dyDescent="0.35">
      <c r="A420" s="74" t="s">
        <v>3282</v>
      </c>
      <c r="B420" s="74" t="s">
        <v>5127</v>
      </c>
      <c r="C420" s="74" t="s">
        <v>4949</v>
      </c>
      <c r="D420" s="74" t="s">
        <v>4949</v>
      </c>
      <c r="E420" s="74" t="s">
        <v>4949</v>
      </c>
      <c r="F420" s="74" t="s">
        <v>4949</v>
      </c>
    </row>
    <row r="421" spans="1:6" x14ac:dyDescent="0.35">
      <c r="A421" s="74" t="s">
        <v>3283</v>
      </c>
      <c r="B421" s="74" t="s">
        <v>5127</v>
      </c>
      <c r="C421" s="74" t="s">
        <v>4949</v>
      </c>
      <c r="D421" s="74" t="s">
        <v>4949</v>
      </c>
      <c r="E421" s="74" t="s">
        <v>4949</v>
      </c>
      <c r="F421" s="74" t="s">
        <v>4949</v>
      </c>
    </row>
    <row r="422" spans="1:6" x14ac:dyDescent="0.35">
      <c r="A422" s="74" t="s">
        <v>3284</v>
      </c>
      <c r="B422" s="74" t="s">
        <v>5127</v>
      </c>
      <c r="C422" s="74" t="s">
        <v>4949</v>
      </c>
      <c r="D422" s="74" t="s">
        <v>4949</v>
      </c>
      <c r="E422" s="74" t="s">
        <v>4949</v>
      </c>
      <c r="F422" s="74" t="s">
        <v>4949</v>
      </c>
    </row>
    <row r="423" spans="1:6" x14ac:dyDescent="0.35">
      <c r="A423" s="74" t="s">
        <v>3285</v>
      </c>
      <c r="B423" s="74" t="s">
        <v>5127</v>
      </c>
      <c r="C423" s="74" t="s">
        <v>4949</v>
      </c>
      <c r="D423" s="74" t="s">
        <v>4949</v>
      </c>
      <c r="E423" s="74" t="s">
        <v>4949</v>
      </c>
      <c r="F423" s="74" t="s">
        <v>4949</v>
      </c>
    </row>
    <row r="424" spans="1:6" x14ac:dyDescent="0.35">
      <c r="A424" s="74" t="s">
        <v>3286</v>
      </c>
      <c r="B424" s="74" t="s">
        <v>5127</v>
      </c>
      <c r="C424" s="74" t="s">
        <v>5128</v>
      </c>
      <c r="D424" s="74" t="s">
        <v>4949</v>
      </c>
      <c r="E424" s="74" t="s">
        <v>4949</v>
      </c>
      <c r="F424" s="74" t="s">
        <v>4949</v>
      </c>
    </row>
    <row r="425" spans="1:6" x14ac:dyDescent="0.35">
      <c r="A425" s="74" t="s">
        <v>3287</v>
      </c>
      <c r="B425" s="74" t="s">
        <v>5060</v>
      </c>
      <c r="C425" s="74" t="s">
        <v>5129</v>
      </c>
      <c r="D425" s="74" t="s">
        <v>4949</v>
      </c>
      <c r="E425" s="74" t="s">
        <v>4949</v>
      </c>
      <c r="F425" s="74" t="s">
        <v>4949</v>
      </c>
    </row>
    <row r="426" spans="1:6" x14ac:dyDescent="0.35">
      <c r="A426" s="74" t="s">
        <v>3288</v>
      </c>
      <c r="B426" s="74" t="s">
        <v>5060</v>
      </c>
      <c r="C426" s="74" t="s">
        <v>4949</v>
      </c>
      <c r="D426" s="74" t="s">
        <v>4949</v>
      </c>
      <c r="E426" s="74" t="s">
        <v>4949</v>
      </c>
      <c r="F426" s="74" t="s">
        <v>4949</v>
      </c>
    </row>
    <row r="427" spans="1:6" x14ac:dyDescent="0.35">
      <c r="A427" s="74" t="s">
        <v>3289</v>
      </c>
      <c r="B427" s="74" t="s">
        <v>5130</v>
      </c>
      <c r="C427" s="74" t="s">
        <v>5092</v>
      </c>
      <c r="D427" s="74" t="s">
        <v>4949</v>
      </c>
      <c r="E427" s="74" t="s">
        <v>4949</v>
      </c>
      <c r="F427" s="74" t="s">
        <v>4949</v>
      </c>
    </row>
    <row r="428" spans="1:6" x14ac:dyDescent="0.35">
      <c r="A428" s="74" t="s">
        <v>3290</v>
      </c>
      <c r="B428" s="74" t="s">
        <v>5130</v>
      </c>
      <c r="C428" s="74" t="s">
        <v>5092</v>
      </c>
      <c r="D428" s="74" t="s">
        <v>4949</v>
      </c>
      <c r="E428" s="74" t="s">
        <v>4949</v>
      </c>
      <c r="F428" s="74" t="s">
        <v>4949</v>
      </c>
    </row>
    <row r="429" spans="1:6" x14ac:dyDescent="0.35">
      <c r="A429" s="74" t="s">
        <v>3291</v>
      </c>
      <c r="B429" s="74" t="s">
        <v>5130</v>
      </c>
      <c r="C429" s="74" t="s">
        <v>5013</v>
      </c>
      <c r="D429" s="74" t="s">
        <v>4949</v>
      </c>
      <c r="E429" s="74" t="s">
        <v>4949</v>
      </c>
      <c r="F429" s="74" t="s">
        <v>4949</v>
      </c>
    </row>
    <row r="430" spans="1:6" x14ac:dyDescent="0.35">
      <c r="A430" s="74" t="s">
        <v>3292</v>
      </c>
      <c r="B430" s="74" t="s">
        <v>5008</v>
      </c>
      <c r="C430" s="74" t="s">
        <v>5009</v>
      </c>
      <c r="D430" s="74" t="s">
        <v>4983</v>
      </c>
      <c r="E430" s="74" t="s">
        <v>4949</v>
      </c>
      <c r="F430" s="74" t="s">
        <v>4949</v>
      </c>
    </row>
    <row r="431" spans="1:6" x14ac:dyDescent="0.35">
      <c r="A431" s="74" t="s">
        <v>3293</v>
      </c>
      <c r="B431" s="74" t="s">
        <v>4983</v>
      </c>
      <c r="C431" s="74" t="s">
        <v>4970</v>
      </c>
      <c r="D431" s="74" t="s">
        <v>4949</v>
      </c>
      <c r="E431" s="74" t="s">
        <v>4949</v>
      </c>
      <c r="F431" s="74" t="s">
        <v>4949</v>
      </c>
    </row>
    <row r="432" spans="1:6" x14ac:dyDescent="0.35">
      <c r="A432" s="74" t="s">
        <v>3294</v>
      </c>
      <c r="B432" s="74" t="s">
        <v>5047</v>
      </c>
      <c r="C432" s="74" t="s">
        <v>4983</v>
      </c>
      <c r="D432" s="74" t="s">
        <v>4949</v>
      </c>
      <c r="E432" s="74" t="s">
        <v>4949</v>
      </c>
      <c r="F432" s="74" t="s">
        <v>4949</v>
      </c>
    </row>
    <row r="433" spans="1:6" x14ac:dyDescent="0.35">
      <c r="A433" s="74" t="s">
        <v>3295</v>
      </c>
      <c r="B433" s="74" t="s">
        <v>5008</v>
      </c>
      <c r="C433" s="74" t="s">
        <v>4983</v>
      </c>
      <c r="D433" s="74" t="s">
        <v>4970</v>
      </c>
      <c r="E433" s="74" t="s">
        <v>4949</v>
      </c>
      <c r="F433" s="74" t="s">
        <v>4949</v>
      </c>
    </row>
    <row r="434" spans="1:6" x14ac:dyDescent="0.35">
      <c r="A434" s="74" t="s">
        <v>3296</v>
      </c>
      <c r="B434" s="74" t="s">
        <v>5131</v>
      </c>
      <c r="C434" s="74" t="s">
        <v>4949</v>
      </c>
      <c r="D434" s="74" t="s">
        <v>4949</v>
      </c>
      <c r="E434" s="74" t="s">
        <v>4949</v>
      </c>
      <c r="F434" s="74" t="s">
        <v>4949</v>
      </c>
    </row>
    <row r="435" spans="1:6" x14ac:dyDescent="0.35">
      <c r="A435" s="74" t="s">
        <v>3297</v>
      </c>
      <c r="B435" s="74" t="s">
        <v>4948</v>
      </c>
      <c r="C435" s="74" t="s">
        <v>4951</v>
      </c>
      <c r="D435" s="74" t="s">
        <v>5132</v>
      </c>
      <c r="E435" s="74" t="s">
        <v>4949</v>
      </c>
      <c r="F435" s="74" t="s">
        <v>4949</v>
      </c>
    </row>
    <row r="436" spans="1:6" x14ac:dyDescent="0.35">
      <c r="A436" s="74" t="s">
        <v>3298</v>
      </c>
      <c r="B436" s="74" t="s">
        <v>4951</v>
      </c>
      <c r="C436" s="74" t="s">
        <v>5132</v>
      </c>
      <c r="D436" s="74" t="s">
        <v>4949</v>
      </c>
      <c r="E436" s="74" t="s">
        <v>4949</v>
      </c>
      <c r="F436" s="74" t="s">
        <v>4949</v>
      </c>
    </row>
    <row r="437" spans="1:6" x14ac:dyDescent="0.35">
      <c r="A437" s="74" t="s">
        <v>3299</v>
      </c>
      <c r="B437" s="74" t="s">
        <v>4951</v>
      </c>
      <c r="C437" s="74" t="s">
        <v>4949</v>
      </c>
      <c r="D437" s="74" t="s">
        <v>4949</v>
      </c>
      <c r="E437" s="74" t="s">
        <v>4949</v>
      </c>
      <c r="F437" s="74" t="s">
        <v>4949</v>
      </c>
    </row>
    <row r="438" spans="1:6" x14ac:dyDescent="0.35">
      <c r="A438" s="74" t="s">
        <v>3300</v>
      </c>
      <c r="B438" s="74" t="s">
        <v>4951</v>
      </c>
      <c r="C438" s="74" t="s">
        <v>5132</v>
      </c>
      <c r="D438" s="74" t="s">
        <v>4949</v>
      </c>
      <c r="E438" s="74" t="s">
        <v>4949</v>
      </c>
      <c r="F438" s="74" t="s">
        <v>4949</v>
      </c>
    </row>
    <row r="439" spans="1:6" x14ac:dyDescent="0.35">
      <c r="A439" s="74" t="s">
        <v>3301</v>
      </c>
      <c r="B439" s="74" t="s">
        <v>4951</v>
      </c>
      <c r="C439" s="74" t="s">
        <v>4949</v>
      </c>
      <c r="D439" s="74" t="s">
        <v>4949</v>
      </c>
      <c r="E439" s="74" t="s">
        <v>4949</v>
      </c>
      <c r="F439" s="74" t="s">
        <v>4949</v>
      </c>
    </row>
    <row r="440" spans="1:6" x14ac:dyDescent="0.35">
      <c r="A440" s="74" t="s">
        <v>3302</v>
      </c>
      <c r="B440" s="74" t="s">
        <v>4951</v>
      </c>
      <c r="C440" s="74" t="s">
        <v>4949</v>
      </c>
      <c r="D440" s="74" t="s">
        <v>4949</v>
      </c>
      <c r="E440" s="74" t="s">
        <v>4949</v>
      </c>
      <c r="F440" s="74" t="s">
        <v>4949</v>
      </c>
    </row>
    <row r="441" spans="1:6" x14ac:dyDescent="0.35">
      <c r="A441" s="74" t="s">
        <v>3303</v>
      </c>
      <c r="B441" s="74" t="s">
        <v>4951</v>
      </c>
      <c r="C441" s="74" t="s">
        <v>4949</v>
      </c>
      <c r="D441" s="74" t="s">
        <v>4949</v>
      </c>
      <c r="E441" s="74" t="s">
        <v>4949</v>
      </c>
      <c r="F441" s="74" t="s">
        <v>4949</v>
      </c>
    </row>
    <row r="442" spans="1:6" x14ac:dyDescent="0.35">
      <c r="A442" s="74" t="s">
        <v>3304</v>
      </c>
      <c r="B442" s="74" t="s">
        <v>4948</v>
      </c>
      <c r="C442" s="74" t="s">
        <v>4951</v>
      </c>
      <c r="D442" s="74" t="s">
        <v>4949</v>
      </c>
      <c r="E442" s="74" t="s">
        <v>4949</v>
      </c>
      <c r="F442" s="74" t="s">
        <v>4949</v>
      </c>
    </row>
    <row r="443" spans="1:6" x14ac:dyDescent="0.35">
      <c r="A443" s="74" t="s">
        <v>3305</v>
      </c>
      <c r="B443" s="74" t="s">
        <v>5133</v>
      </c>
      <c r="C443" s="74" t="s">
        <v>4949</v>
      </c>
      <c r="D443" s="74" t="s">
        <v>4949</v>
      </c>
      <c r="E443" s="74" t="s">
        <v>4949</v>
      </c>
      <c r="F443" s="74" t="s">
        <v>4949</v>
      </c>
    </row>
    <row r="444" spans="1:6" x14ac:dyDescent="0.35">
      <c r="A444" s="74" t="s">
        <v>3306</v>
      </c>
      <c r="B444" s="74" t="s">
        <v>5133</v>
      </c>
      <c r="C444" s="74" t="s">
        <v>4949</v>
      </c>
      <c r="D444" s="74" t="s">
        <v>4949</v>
      </c>
      <c r="E444" s="74" t="s">
        <v>4949</v>
      </c>
      <c r="F444" s="74" t="s">
        <v>4949</v>
      </c>
    </row>
    <row r="445" spans="1:6" x14ac:dyDescent="0.35">
      <c r="A445" s="74" t="s">
        <v>3307</v>
      </c>
      <c r="B445" s="74" t="s">
        <v>5133</v>
      </c>
      <c r="C445" s="74" t="s">
        <v>4949</v>
      </c>
      <c r="D445" s="74" t="s">
        <v>4949</v>
      </c>
      <c r="E445" s="74" t="s">
        <v>4949</v>
      </c>
      <c r="F445" s="74" t="s">
        <v>4949</v>
      </c>
    </row>
    <row r="446" spans="1:6" x14ac:dyDescent="0.35">
      <c r="A446" s="74" t="s">
        <v>3308</v>
      </c>
      <c r="B446" s="74" t="s">
        <v>5133</v>
      </c>
      <c r="C446" s="74" t="s">
        <v>4949</v>
      </c>
      <c r="D446" s="74" t="s">
        <v>4949</v>
      </c>
      <c r="E446" s="74" t="s">
        <v>4949</v>
      </c>
      <c r="F446" s="74" t="s">
        <v>4949</v>
      </c>
    </row>
    <row r="447" spans="1:6" x14ac:dyDescent="0.35">
      <c r="A447" s="74" t="s">
        <v>3309</v>
      </c>
      <c r="B447" s="74" t="s">
        <v>5133</v>
      </c>
      <c r="C447" s="74" t="s">
        <v>4949</v>
      </c>
      <c r="D447" s="74" t="s">
        <v>4949</v>
      </c>
      <c r="E447" s="74" t="s">
        <v>4949</v>
      </c>
      <c r="F447" s="74" t="s">
        <v>4949</v>
      </c>
    </row>
    <row r="448" spans="1:6" x14ac:dyDescent="0.35">
      <c r="A448" s="74" t="s">
        <v>3310</v>
      </c>
      <c r="B448" s="74" t="s">
        <v>5133</v>
      </c>
      <c r="C448" s="74" t="s">
        <v>4949</v>
      </c>
      <c r="D448" s="74" t="s">
        <v>4949</v>
      </c>
      <c r="E448" s="74" t="s">
        <v>4949</v>
      </c>
      <c r="F448" s="74" t="s">
        <v>4949</v>
      </c>
    </row>
    <row r="449" spans="1:6" x14ac:dyDescent="0.35">
      <c r="A449" s="74" t="s">
        <v>3311</v>
      </c>
      <c r="B449" s="74" t="s">
        <v>5133</v>
      </c>
      <c r="C449" s="74" t="s">
        <v>4949</v>
      </c>
      <c r="D449" s="74" t="s">
        <v>4949</v>
      </c>
      <c r="E449" s="74" t="s">
        <v>4949</v>
      </c>
      <c r="F449" s="74" t="s">
        <v>4949</v>
      </c>
    </row>
    <row r="450" spans="1:6" x14ac:dyDescent="0.35">
      <c r="A450" s="74" t="s">
        <v>3312</v>
      </c>
      <c r="B450" s="74" t="s">
        <v>5133</v>
      </c>
      <c r="C450" s="74" t="s">
        <v>4949</v>
      </c>
      <c r="D450" s="74" t="s">
        <v>4949</v>
      </c>
      <c r="E450" s="74" t="s">
        <v>4949</v>
      </c>
      <c r="F450" s="74" t="s">
        <v>4949</v>
      </c>
    </row>
    <row r="451" spans="1:6" x14ac:dyDescent="0.35">
      <c r="A451" s="74" t="s">
        <v>3313</v>
      </c>
      <c r="B451" s="74" t="s">
        <v>5133</v>
      </c>
      <c r="C451" s="74" t="s">
        <v>4949</v>
      </c>
      <c r="D451" s="74" t="s">
        <v>4949</v>
      </c>
      <c r="E451" s="74" t="s">
        <v>4949</v>
      </c>
      <c r="F451" s="74" t="s">
        <v>4949</v>
      </c>
    </row>
    <row r="452" spans="1:6" x14ac:dyDescent="0.35">
      <c r="A452" s="74" t="s">
        <v>3314</v>
      </c>
      <c r="B452" s="74" t="s">
        <v>5133</v>
      </c>
      <c r="C452" s="74" t="s">
        <v>4949</v>
      </c>
      <c r="D452" s="74" t="s">
        <v>4949</v>
      </c>
      <c r="E452" s="74" t="s">
        <v>4949</v>
      </c>
      <c r="F452" s="74" t="s">
        <v>4949</v>
      </c>
    </row>
    <row r="453" spans="1:6" x14ac:dyDescent="0.35">
      <c r="A453" s="74" t="s">
        <v>3315</v>
      </c>
      <c r="B453" s="74" t="s">
        <v>5133</v>
      </c>
      <c r="C453" s="74" t="s">
        <v>4949</v>
      </c>
      <c r="D453" s="74" t="s">
        <v>4949</v>
      </c>
      <c r="E453" s="74" t="s">
        <v>4949</v>
      </c>
      <c r="F453" s="74" t="s">
        <v>4949</v>
      </c>
    </row>
    <row r="454" spans="1:6" x14ac:dyDescent="0.35">
      <c r="A454" s="74" t="s">
        <v>3316</v>
      </c>
      <c r="B454" s="74" t="s">
        <v>5133</v>
      </c>
      <c r="C454" s="74" t="s">
        <v>4949</v>
      </c>
      <c r="D454" s="74" t="s">
        <v>4949</v>
      </c>
      <c r="E454" s="74" t="s">
        <v>4949</v>
      </c>
      <c r="F454" s="74" t="s">
        <v>4949</v>
      </c>
    </row>
    <row r="455" spans="1:6" x14ac:dyDescent="0.35">
      <c r="A455" s="74" t="s">
        <v>3317</v>
      </c>
      <c r="B455" s="74" t="s">
        <v>5133</v>
      </c>
      <c r="C455" s="74" t="s">
        <v>4949</v>
      </c>
      <c r="D455" s="74" t="s">
        <v>4949</v>
      </c>
      <c r="E455" s="74" t="s">
        <v>4949</v>
      </c>
      <c r="F455" s="74" t="s">
        <v>4949</v>
      </c>
    </row>
    <row r="456" spans="1:6" x14ac:dyDescent="0.35">
      <c r="A456" s="74" t="s">
        <v>3318</v>
      </c>
      <c r="B456" s="74" t="s">
        <v>5133</v>
      </c>
      <c r="C456" s="74" t="s">
        <v>4949</v>
      </c>
      <c r="D456" s="74" t="s">
        <v>4949</v>
      </c>
      <c r="E456" s="74" t="s">
        <v>4949</v>
      </c>
      <c r="F456" s="74" t="s">
        <v>4949</v>
      </c>
    </row>
    <row r="457" spans="1:6" x14ac:dyDescent="0.35">
      <c r="A457" s="74" t="s">
        <v>3319</v>
      </c>
      <c r="B457" s="74" t="s">
        <v>5133</v>
      </c>
      <c r="C457" s="74" t="s">
        <v>4949</v>
      </c>
      <c r="D457" s="74" t="s">
        <v>4949</v>
      </c>
      <c r="E457" s="74" t="s">
        <v>4949</v>
      </c>
      <c r="F457" s="74" t="s">
        <v>4949</v>
      </c>
    </row>
    <row r="458" spans="1:6" x14ac:dyDescent="0.35">
      <c r="A458" s="74" t="s">
        <v>3320</v>
      </c>
      <c r="B458" s="74" t="s">
        <v>5087</v>
      </c>
      <c r="C458" s="74" t="s">
        <v>4949</v>
      </c>
      <c r="D458" s="74" t="s">
        <v>4949</v>
      </c>
      <c r="E458" s="74" t="s">
        <v>4949</v>
      </c>
      <c r="F458" s="74" t="s">
        <v>4949</v>
      </c>
    </row>
    <row r="459" spans="1:6" x14ac:dyDescent="0.35">
      <c r="A459" s="74" t="s">
        <v>3321</v>
      </c>
      <c r="B459" s="74" t="s">
        <v>5087</v>
      </c>
      <c r="C459" s="74" t="s">
        <v>5086</v>
      </c>
      <c r="D459" s="74" t="s">
        <v>4949</v>
      </c>
      <c r="E459" s="74" t="s">
        <v>4949</v>
      </c>
      <c r="F459" s="74" t="s">
        <v>4949</v>
      </c>
    </row>
    <row r="460" spans="1:6" x14ac:dyDescent="0.35">
      <c r="A460" s="74" t="s">
        <v>3322</v>
      </c>
      <c r="B460" s="74" t="s">
        <v>5087</v>
      </c>
      <c r="C460" s="74" t="s">
        <v>4949</v>
      </c>
      <c r="D460" s="74" t="s">
        <v>4949</v>
      </c>
      <c r="E460" s="74" t="s">
        <v>4949</v>
      </c>
      <c r="F460" s="74" t="s">
        <v>4949</v>
      </c>
    </row>
    <row r="461" spans="1:6" x14ac:dyDescent="0.35">
      <c r="A461" s="74" t="s">
        <v>3323</v>
      </c>
      <c r="B461" s="74" t="s">
        <v>5087</v>
      </c>
      <c r="C461" s="74" t="s">
        <v>4949</v>
      </c>
      <c r="D461" s="74" t="s">
        <v>4949</v>
      </c>
      <c r="E461" s="74" t="s">
        <v>4949</v>
      </c>
      <c r="F461" s="74" t="s">
        <v>4949</v>
      </c>
    </row>
    <row r="462" spans="1:6" x14ac:dyDescent="0.35">
      <c r="A462" s="74" t="s">
        <v>3324</v>
      </c>
      <c r="B462" s="74" t="s">
        <v>5087</v>
      </c>
      <c r="C462" s="74" t="s">
        <v>5100</v>
      </c>
      <c r="D462" s="74" t="s">
        <v>5086</v>
      </c>
      <c r="E462" s="74" t="s">
        <v>4949</v>
      </c>
      <c r="F462" s="74" t="s">
        <v>4949</v>
      </c>
    </row>
    <row r="463" spans="1:6" x14ac:dyDescent="0.35">
      <c r="A463" s="74" t="s">
        <v>3325</v>
      </c>
      <c r="B463" s="74" t="s">
        <v>5087</v>
      </c>
      <c r="C463" s="74" t="s">
        <v>4949</v>
      </c>
      <c r="D463" s="74" t="s">
        <v>4949</v>
      </c>
      <c r="E463" s="74" t="s">
        <v>4949</v>
      </c>
      <c r="F463" s="74" t="s">
        <v>4949</v>
      </c>
    </row>
    <row r="464" spans="1:6" x14ac:dyDescent="0.35">
      <c r="A464" s="74" t="s">
        <v>3326</v>
      </c>
      <c r="B464" s="74" t="s">
        <v>5087</v>
      </c>
      <c r="C464" s="74" t="s">
        <v>4949</v>
      </c>
      <c r="D464" s="74" t="s">
        <v>4949</v>
      </c>
      <c r="E464" s="74" t="s">
        <v>4949</v>
      </c>
      <c r="F464" s="74" t="s">
        <v>4949</v>
      </c>
    </row>
    <row r="465" spans="1:6" x14ac:dyDescent="0.35">
      <c r="A465" s="74" t="s">
        <v>3327</v>
      </c>
      <c r="B465" s="74" t="s">
        <v>5087</v>
      </c>
      <c r="C465" s="74" t="s">
        <v>5100</v>
      </c>
      <c r="D465" s="74" t="s">
        <v>4949</v>
      </c>
      <c r="E465" s="74" t="s">
        <v>4949</v>
      </c>
      <c r="F465" s="74" t="s">
        <v>4949</v>
      </c>
    </row>
    <row r="466" spans="1:6" x14ac:dyDescent="0.35">
      <c r="A466" s="74" t="s">
        <v>3328</v>
      </c>
      <c r="B466" s="74" t="s">
        <v>5087</v>
      </c>
      <c r="C466" s="74" t="s">
        <v>4949</v>
      </c>
      <c r="D466" s="74" t="s">
        <v>4949</v>
      </c>
      <c r="E466" s="74" t="s">
        <v>4949</v>
      </c>
      <c r="F466" s="74" t="s">
        <v>4949</v>
      </c>
    </row>
    <row r="467" spans="1:6" x14ac:dyDescent="0.35">
      <c r="A467" s="74" t="s">
        <v>3329</v>
      </c>
      <c r="B467" s="74" t="s">
        <v>5087</v>
      </c>
      <c r="C467" s="74" t="s">
        <v>4949</v>
      </c>
      <c r="D467" s="74" t="s">
        <v>4949</v>
      </c>
      <c r="E467" s="74" t="s">
        <v>4949</v>
      </c>
      <c r="F467" s="74" t="s">
        <v>4949</v>
      </c>
    </row>
    <row r="468" spans="1:6" x14ac:dyDescent="0.35">
      <c r="A468" s="74" t="s">
        <v>3330</v>
      </c>
      <c r="B468" s="74" t="s">
        <v>5087</v>
      </c>
      <c r="C468" s="74" t="s">
        <v>4949</v>
      </c>
      <c r="D468" s="74" t="s">
        <v>4949</v>
      </c>
      <c r="E468" s="74" t="s">
        <v>4949</v>
      </c>
      <c r="F468" s="74" t="s">
        <v>4949</v>
      </c>
    </row>
    <row r="469" spans="1:6" x14ac:dyDescent="0.35">
      <c r="A469" s="74" t="s">
        <v>3331</v>
      </c>
      <c r="B469" s="74" t="s">
        <v>5087</v>
      </c>
      <c r="C469" s="74" t="s">
        <v>4949</v>
      </c>
      <c r="D469" s="74" t="s">
        <v>4949</v>
      </c>
      <c r="E469" s="74" t="s">
        <v>4949</v>
      </c>
      <c r="F469" s="74" t="s">
        <v>4949</v>
      </c>
    </row>
    <row r="470" spans="1:6" x14ac:dyDescent="0.35">
      <c r="A470" s="74" t="s">
        <v>3332</v>
      </c>
      <c r="B470" s="74" t="s">
        <v>5036</v>
      </c>
      <c r="C470" s="74" t="s">
        <v>4965</v>
      </c>
      <c r="D470" s="74" t="s">
        <v>4949</v>
      </c>
      <c r="E470" s="74" t="s">
        <v>4949</v>
      </c>
      <c r="F470" s="74" t="s">
        <v>4949</v>
      </c>
    </row>
    <row r="471" spans="1:6" x14ac:dyDescent="0.35">
      <c r="A471" s="74" t="s">
        <v>3333</v>
      </c>
      <c r="B471" s="74" t="s">
        <v>5036</v>
      </c>
      <c r="C471" s="74" t="s">
        <v>4949</v>
      </c>
      <c r="D471" s="74" t="s">
        <v>4949</v>
      </c>
      <c r="E471" s="74" t="s">
        <v>4949</v>
      </c>
      <c r="F471" s="74" t="s">
        <v>4949</v>
      </c>
    </row>
    <row r="472" spans="1:6" x14ac:dyDescent="0.35">
      <c r="A472" s="74" t="s">
        <v>3334</v>
      </c>
      <c r="B472" s="74" t="s">
        <v>5036</v>
      </c>
      <c r="C472" s="74" t="s">
        <v>5064</v>
      </c>
      <c r="D472" s="74" t="s">
        <v>4949</v>
      </c>
      <c r="E472" s="74" t="s">
        <v>4949</v>
      </c>
      <c r="F472" s="74" t="s">
        <v>4949</v>
      </c>
    </row>
    <row r="473" spans="1:6" x14ac:dyDescent="0.35">
      <c r="A473" s="74" t="s">
        <v>3335</v>
      </c>
      <c r="B473" s="74" t="s">
        <v>5036</v>
      </c>
      <c r="C473" s="74" t="s">
        <v>4949</v>
      </c>
      <c r="D473" s="74" t="s">
        <v>4949</v>
      </c>
      <c r="E473" s="74" t="s">
        <v>4949</v>
      </c>
      <c r="F473" s="74" t="s">
        <v>4949</v>
      </c>
    </row>
    <row r="474" spans="1:6" x14ac:dyDescent="0.35">
      <c r="A474" s="74" t="s">
        <v>3336</v>
      </c>
      <c r="B474" s="74" t="s">
        <v>5036</v>
      </c>
      <c r="C474" s="74" t="s">
        <v>4949</v>
      </c>
      <c r="D474" s="74" t="s">
        <v>4949</v>
      </c>
      <c r="E474" s="74" t="s">
        <v>4949</v>
      </c>
      <c r="F474" s="74" t="s">
        <v>4949</v>
      </c>
    </row>
    <row r="475" spans="1:6" x14ac:dyDescent="0.35">
      <c r="A475" s="74" t="s">
        <v>3337</v>
      </c>
      <c r="B475" s="74" t="s">
        <v>5036</v>
      </c>
      <c r="C475" s="74" t="s">
        <v>4949</v>
      </c>
      <c r="D475" s="74" t="s">
        <v>4949</v>
      </c>
      <c r="E475" s="74" t="s">
        <v>4949</v>
      </c>
      <c r="F475" s="74" t="s">
        <v>4949</v>
      </c>
    </row>
    <row r="476" spans="1:6" x14ac:dyDescent="0.35">
      <c r="A476" s="74" t="s">
        <v>3338</v>
      </c>
      <c r="B476" s="74" t="s">
        <v>5089</v>
      </c>
      <c r="C476" s="74" t="s">
        <v>5134</v>
      </c>
      <c r="D476" s="74" t="s">
        <v>5135</v>
      </c>
      <c r="E476" s="74" t="s">
        <v>4991</v>
      </c>
      <c r="F476" s="74" t="s">
        <v>4949</v>
      </c>
    </row>
    <row r="477" spans="1:6" x14ac:dyDescent="0.35">
      <c r="A477" s="74" t="s">
        <v>3339</v>
      </c>
      <c r="B477" s="74" t="s">
        <v>4992</v>
      </c>
      <c r="C477" s="74" t="s">
        <v>5089</v>
      </c>
      <c r="D477" s="74" t="s">
        <v>5136</v>
      </c>
      <c r="E477" s="74" t="s">
        <v>5135</v>
      </c>
      <c r="F477" s="74" t="s">
        <v>4949</v>
      </c>
    </row>
    <row r="478" spans="1:6" x14ac:dyDescent="0.35">
      <c r="A478" s="74" t="s">
        <v>3340</v>
      </c>
      <c r="B478" s="74" t="s">
        <v>5089</v>
      </c>
      <c r="C478" s="74" t="s">
        <v>4949</v>
      </c>
      <c r="D478" s="74" t="s">
        <v>4949</v>
      </c>
      <c r="E478" s="74" t="s">
        <v>4949</v>
      </c>
      <c r="F478" s="74" t="s">
        <v>4949</v>
      </c>
    </row>
    <row r="479" spans="1:6" x14ac:dyDescent="0.35">
      <c r="A479" s="74" t="s">
        <v>3341</v>
      </c>
      <c r="B479" s="74" t="s">
        <v>5098</v>
      </c>
      <c r="C479" s="74" t="s">
        <v>4949</v>
      </c>
      <c r="D479" s="74" t="s">
        <v>4949</v>
      </c>
      <c r="E479" s="74" t="s">
        <v>4949</v>
      </c>
      <c r="F479" s="74" t="s">
        <v>4949</v>
      </c>
    </row>
    <row r="480" spans="1:6" x14ac:dyDescent="0.35">
      <c r="A480" s="74" t="s">
        <v>3342</v>
      </c>
      <c r="B480" s="74" t="s">
        <v>5098</v>
      </c>
      <c r="C480" s="74" t="s">
        <v>5043</v>
      </c>
      <c r="D480" s="74" t="s">
        <v>4949</v>
      </c>
      <c r="E480" s="74" t="s">
        <v>4949</v>
      </c>
      <c r="F480" s="74" t="s">
        <v>4949</v>
      </c>
    </row>
    <row r="481" spans="1:6" x14ac:dyDescent="0.35">
      <c r="A481" s="74" t="s">
        <v>3343</v>
      </c>
      <c r="B481" s="74" t="s">
        <v>5098</v>
      </c>
      <c r="C481" s="74" t="s">
        <v>4949</v>
      </c>
      <c r="D481" s="74" t="s">
        <v>4949</v>
      </c>
      <c r="E481" s="74" t="s">
        <v>4949</v>
      </c>
      <c r="F481" s="74" t="s">
        <v>4949</v>
      </c>
    </row>
    <row r="482" spans="1:6" x14ac:dyDescent="0.35">
      <c r="A482" s="74" t="s">
        <v>3344</v>
      </c>
      <c r="B482" s="74" t="s">
        <v>5098</v>
      </c>
      <c r="C482" s="74" t="s">
        <v>5137</v>
      </c>
      <c r="D482" s="74" t="s">
        <v>4949</v>
      </c>
      <c r="E482" s="74" t="s">
        <v>4949</v>
      </c>
      <c r="F482" s="74" t="s">
        <v>4949</v>
      </c>
    </row>
    <row r="483" spans="1:6" x14ac:dyDescent="0.35">
      <c r="A483" s="74" t="s">
        <v>3345</v>
      </c>
      <c r="B483" s="74" t="s">
        <v>5098</v>
      </c>
      <c r="C483" s="74" t="s">
        <v>5019</v>
      </c>
      <c r="D483" s="74" t="s">
        <v>4949</v>
      </c>
      <c r="E483" s="74" t="s">
        <v>4949</v>
      </c>
      <c r="F483" s="74" t="s">
        <v>4949</v>
      </c>
    </row>
    <row r="484" spans="1:6" x14ac:dyDescent="0.35">
      <c r="A484" s="74" t="s">
        <v>3346</v>
      </c>
      <c r="B484" s="74" t="s">
        <v>5097</v>
      </c>
      <c r="C484" s="74" t="s">
        <v>5098</v>
      </c>
      <c r="D484" s="74" t="s">
        <v>4949</v>
      </c>
      <c r="E484" s="74" t="s">
        <v>4949</v>
      </c>
      <c r="F484" s="74" t="s">
        <v>4949</v>
      </c>
    </row>
    <row r="485" spans="1:6" x14ac:dyDescent="0.35">
      <c r="A485" s="74" t="s">
        <v>3347</v>
      </c>
      <c r="B485" s="74" t="s">
        <v>5097</v>
      </c>
      <c r="C485" s="74" t="s">
        <v>5098</v>
      </c>
      <c r="D485" s="74" t="s">
        <v>4949</v>
      </c>
      <c r="E485" s="74" t="s">
        <v>4949</v>
      </c>
      <c r="F485" s="74" t="s">
        <v>4949</v>
      </c>
    </row>
    <row r="486" spans="1:6" x14ac:dyDescent="0.35">
      <c r="A486" s="74" t="s">
        <v>3348</v>
      </c>
      <c r="B486" s="74" t="s">
        <v>4950</v>
      </c>
      <c r="C486" s="74" t="s">
        <v>4949</v>
      </c>
      <c r="D486" s="74" t="s">
        <v>4949</v>
      </c>
      <c r="E486" s="74" t="s">
        <v>4949</v>
      </c>
      <c r="F486" s="74" t="s">
        <v>4949</v>
      </c>
    </row>
    <row r="487" spans="1:6" x14ac:dyDescent="0.35">
      <c r="A487" s="74" t="s">
        <v>3349</v>
      </c>
      <c r="B487" s="74" t="s">
        <v>4950</v>
      </c>
      <c r="C487" s="74" t="s">
        <v>4949</v>
      </c>
      <c r="D487" s="74" t="s">
        <v>4949</v>
      </c>
      <c r="E487" s="74" t="s">
        <v>4949</v>
      </c>
      <c r="F487" s="74" t="s">
        <v>4949</v>
      </c>
    </row>
    <row r="488" spans="1:6" x14ac:dyDescent="0.35">
      <c r="A488" s="74" t="s">
        <v>3350</v>
      </c>
      <c r="B488" s="74" t="s">
        <v>4950</v>
      </c>
      <c r="C488" s="74" t="s">
        <v>4949</v>
      </c>
      <c r="D488" s="74" t="s">
        <v>4949</v>
      </c>
      <c r="E488" s="74" t="s">
        <v>4949</v>
      </c>
      <c r="F488" s="74" t="s">
        <v>4949</v>
      </c>
    </row>
    <row r="489" spans="1:6" x14ac:dyDescent="0.35">
      <c r="A489" s="74" t="s">
        <v>3351</v>
      </c>
      <c r="B489" s="74" t="s">
        <v>4950</v>
      </c>
      <c r="C489" s="74" t="s">
        <v>4949</v>
      </c>
      <c r="D489" s="74" t="s">
        <v>4949</v>
      </c>
      <c r="E489" s="74" t="s">
        <v>4949</v>
      </c>
      <c r="F489" s="74" t="s">
        <v>4949</v>
      </c>
    </row>
    <row r="490" spans="1:6" x14ac:dyDescent="0.35">
      <c r="A490" s="74" t="s">
        <v>3352</v>
      </c>
      <c r="B490" s="74" t="s">
        <v>4950</v>
      </c>
      <c r="C490" s="74" t="s">
        <v>5138</v>
      </c>
      <c r="D490" s="74" t="s">
        <v>4949</v>
      </c>
      <c r="E490" s="74" t="s">
        <v>4949</v>
      </c>
      <c r="F490" s="74" t="s">
        <v>4949</v>
      </c>
    </row>
    <row r="491" spans="1:6" x14ac:dyDescent="0.35">
      <c r="A491" s="74" t="s">
        <v>3353</v>
      </c>
      <c r="B491" s="74" t="s">
        <v>4987</v>
      </c>
      <c r="C491" s="74" t="s">
        <v>4949</v>
      </c>
      <c r="D491" s="74" t="s">
        <v>4949</v>
      </c>
      <c r="E491" s="74" t="s">
        <v>4949</v>
      </c>
      <c r="F491" s="74" t="s">
        <v>4949</v>
      </c>
    </row>
    <row r="492" spans="1:6" x14ac:dyDescent="0.35">
      <c r="A492" s="74" t="s">
        <v>3354</v>
      </c>
      <c r="B492" s="74" t="s">
        <v>4987</v>
      </c>
      <c r="C492" s="74" t="s">
        <v>4949</v>
      </c>
      <c r="D492" s="74" t="s">
        <v>4949</v>
      </c>
      <c r="E492" s="74" t="s">
        <v>4949</v>
      </c>
      <c r="F492" s="74" t="s">
        <v>4949</v>
      </c>
    </row>
    <row r="493" spans="1:6" x14ac:dyDescent="0.35">
      <c r="A493" s="74" t="s">
        <v>3355</v>
      </c>
      <c r="B493" s="74" t="s">
        <v>4987</v>
      </c>
      <c r="C493" s="74" t="s">
        <v>5139</v>
      </c>
      <c r="D493" s="74" t="s">
        <v>4949</v>
      </c>
      <c r="E493" s="74" t="s">
        <v>4949</v>
      </c>
      <c r="F493" s="74" t="s">
        <v>4949</v>
      </c>
    </row>
    <row r="494" spans="1:6" x14ac:dyDescent="0.35">
      <c r="A494" s="74" t="s">
        <v>3356</v>
      </c>
      <c r="B494" s="74" t="s">
        <v>5058</v>
      </c>
      <c r="C494" s="74" t="s">
        <v>4949</v>
      </c>
      <c r="D494" s="74" t="s">
        <v>4949</v>
      </c>
      <c r="E494" s="74" t="s">
        <v>4949</v>
      </c>
      <c r="F494" s="74" t="s">
        <v>4949</v>
      </c>
    </row>
    <row r="495" spans="1:6" x14ac:dyDescent="0.35">
      <c r="A495" s="74" t="s">
        <v>3357</v>
      </c>
      <c r="B495" s="74" t="s">
        <v>5058</v>
      </c>
      <c r="C495" s="74" t="s">
        <v>4949</v>
      </c>
      <c r="D495" s="74" t="s">
        <v>4949</v>
      </c>
      <c r="E495" s="74" t="s">
        <v>4949</v>
      </c>
      <c r="F495" s="74" t="s">
        <v>4949</v>
      </c>
    </row>
    <row r="496" spans="1:6" x14ac:dyDescent="0.35">
      <c r="A496" s="74" t="s">
        <v>3358</v>
      </c>
      <c r="B496" s="74" t="s">
        <v>5058</v>
      </c>
      <c r="C496" s="74" t="s">
        <v>4949</v>
      </c>
      <c r="D496" s="74" t="s">
        <v>4949</v>
      </c>
      <c r="E496" s="74" t="s">
        <v>4949</v>
      </c>
      <c r="F496" s="74" t="s">
        <v>4949</v>
      </c>
    </row>
    <row r="497" spans="1:6" x14ac:dyDescent="0.35">
      <c r="A497" s="74" t="s">
        <v>3359</v>
      </c>
      <c r="B497" s="74" t="s">
        <v>5043</v>
      </c>
      <c r="C497" s="74" t="s">
        <v>4949</v>
      </c>
      <c r="D497" s="74" t="s">
        <v>4949</v>
      </c>
      <c r="E497" s="74" t="s">
        <v>4949</v>
      </c>
      <c r="F497" s="74" t="s">
        <v>4949</v>
      </c>
    </row>
    <row r="498" spans="1:6" x14ac:dyDescent="0.35">
      <c r="A498" s="74" t="s">
        <v>3360</v>
      </c>
      <c r="B498" s="74" t="s">
        <v>5043</v>
      </c>
      <c r="C498" s="74" t="s">
        <v>4949</v>
      </c>
      <c r="D498" s="74" t="s">
        <v>4949</v>
      </c>
      <c r="E498" s="74" t="s">
        <v>4949</v>
      </c>
      <c r="F498" s="74" t="s">
        <v>4949</v>
      </c>
    </row>
    <row r="499" spans="1:6" x14ac:dyDescent="0.35">
      <c r="A499" s="74" t="s">
        <v>3361</v>
      </c>
      <c r="B499" s="74" t="s">
        <v>5068</v>
      </c>
      <c r="C499" s="74" t="s">
        <v>5043</v>
      </c>
      <c r="D499" s="74" t="s">
        <v>4949</v>
      </c>
      <c r="E499" s="74" t="s">
        <v>4949</v>
      </c>
      <c r="F499" s="74" t="s">
        <v>4949</v>
      </c>
    </row>
    <row r="500" spans="1:6" x14ac:dyDescent="0.35">
      <c r="A500" s="74" t="s">
        <v>3362</v>
      </c>
      <c r="B500" s="74" t="s">
        <v>5043</v>
      </c>
      <c r="C500" s="74" t="s">
        <v>4949</v>
      </c>
      <c r="D500" s="74" t="s">
        <v>4949</v>
      </c>
      <c r="E500" s="74" t="s">
        <v>4949</v>
      </c>
      <c r="F500" s="74" t="s">
        <v>4949</v>
      </c>
    </row>
    <row r="501" spans="1:6" x14ac:dyDescent="0.35">
      <c r="A501" s="74" t="s">
        <v>3363</v>
      </c>
      <c r="B501" s="74" t="s">
        <v>5043</v>
      </c>
      <c r="C501" s="74" t="s">
        <v>5137</v>
      </c>
      <c r="D501" s="74" t="s">
        <v>4949</v>
      </c>
      <c r="E501" s="74" t="s">
        <v>4949</v>
      </c>
      <c r="F501" s="74" t="s">
        <v>4949</v>
      </c>
    </row>
    <row r="502" spans="1:6" x14ac:dyDescent="0.35">
      <c r="A502" s="74" t="s">
        <v>3364</v>
      </c>
      <c r="B502" s="74" t="s">
        <v>5043</v>
      </c>
      <c r="C502" s="74" t="s">
        <v>5140</v>
      </c>
      <c r="D502" s="74" t="s">
        <v>4949</v>
      </c>
      <c r="E502" s="74" t="s">
        <v>4949</v>
      </c>
      <c r="F502" s="74" t="s">
        <v>4949</v>
      </c>
    </row>
    <row r="503" spans="1:6" x14ac:dyDescent="0.35">
      <c r="A503" s="74" t="s">
        <v>3365</v>
      </c>
      <c r="B503" s="74" t="s">
        <v>5042</v>
      </c>
      <c r="C503" s="74" t="s">
        <v>5043</v>
      </c>
      <c r="D503" s="74" t="s">
        <v>4949</v>
      </c>
      <c r="E503" s="74" t="s">
        <v>4949</v>
      </c>
      <c r="F503" s="74" t="s">
        <v>4949</v>
      </c>
    </row>
    <row r="504" spans="1:6" x14ac:dyDescent="0.35">
      <c r="A504" s="74" t="s">
        <v>3366</v>
      </c>
      <c r="B504" s="74" t="s">
        <v>5043</v>
      </c>
      <c r="C504" s="74" t="s">
        <v>4949</v>
      </c>
      <c r="D504" s="74" t="s">
        <v>4949</v>
      </c>
      <c r="E504" s="74" t="s">
        <v>4949</v>
      </c>
      <c r="F504" s="74" t="s">
        <v>4949</v>
      </c>
    </row>
    <row r="505" spans="1:6" x14ac:dyDescent="0.35">
      <c r="A505" s="74" t="s">
        <v>3367</v>
      </c>
      <c r="B505" s="74" t="s">
        <v>5039</v>
      </c>
      <c r="C505" s="74" t="s">
        <v>5043</v>
      </c>
      <c r="D505" s="74" t="s">
        <v>4949</v>
      </c>
      <c r="E505" s="74" t="s">
        <v>4949</v>
      </c>
      <c r="F505" s="74" t="s">
        <v>4949</v>
      </c>
    </row>
    <row r="506" spans="1:6" x14ac:dyDescent="0.35">
      <c r="A506" s="74" t="s">
        <v>3368</v>
      </c>
      <c r="B506" s="74" t="s">
        <v>5043</v>
      </c>
      <c r="C506" s="74" t="s">
        <v>4949</v>
      </c>
      <c r="D506" s="74" t="s">
        <v>4949</v>
      </c>
      <c r="E506" s="74" t="s">
        <v>4949</v>
      </c>
      <c r="F506" s="74" t="s">
        <v>4949</v>
      </c>
    </row>
    <row r="507" spans="1:6" x14ac:dyDescent="0.35">
      <c r="A507" s="74" t="s">
        <v>3369</v>
      </c>
      <c r="B507" s="74" t="s">
        <v>5121</v>
      </c>
      <c r="C507" s="74" t="s">
        <v>4949</v>
      </c>
      <c r="D507" s="74" t="s">
        <v>4949</v>
      </c>
      <c r="E507" s="74" t="s">
        <v>4949</v>
      </c>
      <c r="F507" s="74" t="s">
        <v>4949</v>
      </c>
    </row>
    <row r="508" spans="1:6" x14ac:dyDescent="0.35">
      <c r="A508" s="74" t="s">
        <v>3370</v>
      </c>
      <c r="B508" s="74" t="s">
        <v>5020</v>
      </c>
      <c r="C508" s="74" t="s">
        <v>5121</v>
      </c>
      <c r="D508" s="74" t="s">
        <v>5141</v>
      </c>
      <c r="E508" s="74" t="s">
        <v>4949</v>
      </c>
      <c r="F508" s="74" t="s">
        <v>4949</v>
      </c>
    </row>
    <row r="509" spans="1:6" x14ac:dyDescent="0.35">
      <c r="A509" s="74" t="s">
        <v>3371</v>
      </c>
      <c r="B509" s="74" t="s">
        <v>5121</v>
      </c>
      <c r="C509" s="74" t="s">
        <v>4949</v>
      </c>
      <c r="D509" s="74" t="s">
        <v>4949</v>
      </c>
      <c r="E509" s="74" t="s">
        <v>4949</v>
      </c>
      <c r="F509" s="74" t="s">
        <v>4949</v>
      </c>
    </row>
    <row r="510" spans="1:6" x14ac:dyDescent="0.35">
      <c r="A510" s="74" t="s">
        <v>3372</v>
      </c>
      <c r="B510" s="74" t="s">
        <v>5121</v>
      </c>
      <c r="C510" s="74" t="s">
        <v>4949</v>
      </c>
      <c r="D510" s="74" t="s">
        <v>4949</v>
      </c>
      <c r="E510" s="74" t="s">
        <v>4949</v>
      </c>
      <c r="F510" s="74" t="s">
        <v>4949</v>
      </c>
    </row>
    <row r="511" spans="1:6" x14ac:dyDescent="0.35">
      <c r="A511" s="74" t="s">
        <v>3373</v>
      </c>
      <c r="B511" s="74" t="s">
        <v>5142</v>
      </c>
      <c r="C511" s="74" t="s">
        <v>4949</v>
      </c>
      <c r="D511" s="74" t="s">
        <v>4949</v>
      </c>
      <c r="E511" s="74" t="s">
        <v>4949</v>
      </c>
      <c r="F511" s="74" t="s">
        <v>4949</v>
      </c>
    </row>
    <row r="512" spans="1:6" x14ac:dyDescent="0.35">
      <c r="A512" s="74" t="s">
        <v>3374</v>
      </c>
      <c r="B512" s="74" t="s">
        <v>5034</v>
      </c>
      <c r="C512" s="74" t="s">
        <v>5143</v>
      </c>
      <c r="D512" s="74" t="s">
        <v>4949</v>
      </c>
      <c r="E512" s="74" t="s">
        <v>4949</v>
      </c>
      <c r="F512" s="74" t="s">
        <v>4949</v>
      </c>
    </row>
    <row r="513" spans="1:6" x14ac:dyDescent="0.35">
      <c r="A513" s="74" t="s">
        <v>3375</v>
      </c>
      <c r="B513" s="74" t="s">
        <v>4955</v>
      </c>
      <c r="C513" s="74" t="s">
        <v>5034</v>
      </c>
      <c r="D513" s="74" t="s">
        <v>5070</v>
      </c>
      <c r="E513" s="74" t="s">
        <v>4949</v>
      </c>
      <c r="F513" s="74" t="s">
        <v>4949</v>
      </c>
    </row>
    <row r="514" spans="1:6" x14ac:dyDescent="0.35">
      <c r="A514" s="74" t="s">
        <v>3376</v>
      </c>
      <c r="B514" s="74" t="s">
        <v>5034</v>
      </c>
      <c r="C514" s="74" t="s">
        <v>5136</v>
      </c>
      <c r="D514" s="74" t="s">
        <v>5135</v>
      </c>
      <c r="E514" s="74" t="s">
        <v>4949</v>
      </c>
      <c r="F514" s="74" t="s">
        <v>4949</v>
      </c>
    </row>
    <row r="515" spans="1:6" x14ac:dyDescent="0.35">
      <c r="A515" s="74" t="s">
        <v>3377</v>
      </c>
      <c r="B515" s="74" t="s">
        <v>5144</v>
      </c>
      <c r="C515" s="74" t="s">
        <v>4949</v>
      </c>
      <c r="D515" s="74" t="s">
        <v>4949</v>
      </c>
      <c r="E515" s="74" t="s">
        <v>4949</v>
      </c>
      <c r="F515" s="74" t="s">
        <v>4949</v>
      </c>
    </row>
    <row r="516" spans="1:6" x14ac:dyDescent="0.35">
      <c r="A516" s="74" t="s">
        <v>3378</v>
      </c>
      <c r="B516" s="74" t="s">
        <v>5144</v>
      </c>
      <c r="C516" s="74" t="s">
        <v>4949</v>
      </c>
      <c r="D516" s="74" t="s">
        <v>4949</v>
      </c>
      <c r="E516" s="74" t="s">
        <v>4949</v>
      </c>
      <c r="F516" s="74" t="s">
        <v>4949</v>
      </c>
    </row>
    <row r="517" spans="1:6" x14ac:dyDescent="0.35">
      <c r="A517" s="74" t="s">
        <v>3379</v>
      </c>
      <c r="B517" s="74" t="s">
        <v>5144</v>
      </c>
      <c r="C517" s="74" t="s">
        <v>5073</v>
      </c>
      <c r="D517" s="74" t="s">
        <v>4949</v>
      </c>
      <c r="E517" s="74" t="s">
        <v>4949</v>
      </c>
      <c r="F517" s="74" t="s">
        <v>4949</v>
      </c>
    </row>
    <row r="518" spans="1:6" x14ac:dyDescent="0.35">
      <c r="A518" s="74" t="s">
        <v>3380</v>
      </c>
      <c r="B518" s="74" t="s">
        <v>5145</v>
      </c>
      <c r="C518" s="74" t="s">
        <v>5146</v>
      </c>
      <c r="D518" s="74" t="s">
        <v>5147</v>
      </c>
      <c r="E518" s="74" t="s">
        <v>5148</v>
      </c>
      <c r="F518" s="74" t="s">
        <v>4949</v>
      </c>
    </row>
    <row r="519" spans="1:6" x14ac:dyDescent="0.35">
      <c r="A519" s="74" t="s">
        <v>3381</v>
      </c>
      <c r="B519" s="74" t="s">
        <v>5145</v>
      </c>
      <c r="C519" s="74" t="s">
        <v>4949</v>
      </c>
      <c r="D519" s="74" t="s">
        <v>4949</v>
      </c>
      <c r="E519" s="74" t="s">
        <v>4949</v>
      </c>
      <c r="F519" s="74" t="s">
        <v>4949</v>
      </c>
    </row>
    <row r="520" spans="1:6" x14ac:dyDescent="0.35">
      <c r="A520" s="74" t="s">
        <v>3382</v>
      </c>
      <c r="B520" s="74" t="s">
        <v>5145</v>
      </c>
      <c r="C520" s="74" t="s">
        <v>4949</v>
      </c>
      <c r="D520" s="74" t="s">
        <v>4949</v>
      </c>
      <c r="E520" s="74" t="s">
        <v>4949</v>
      </c>
      <c r="F520" s="74" t="s">
        <v>4949</v>
      </c>
    </row>
    <row r="521" spans="1:6" x14ac:dyDescent="0.35">
      <c r="A521" s="74" t="s">
        <v>3383</v>
      </c>
      <c r="B521" s="74" t="s">
        <v>5145</v>
      </c>
      <c r="C521" s="74" t="s">
        <v>5146</v>
      </c>
      <c r="D521" s="74" t="s">
        <v>4949</v>
      </c>
      <c r="E521" s="74" t="s">
        <v>4949</v>
      </c>
      <c r="F521" s="74" t="s">
        <v>4949</v>
      </c>
    </row>
    <row r="522" spans="1:6" x14ac:dyDescent="0.35">
      <c r="A522" s="74" t="s">
        <v>3384</v>
      </c>
      <c r="B522" s="74" t="s">
        <v>5145</v>
      </c>
      <c r="C522" s="74" t="s">
        <v>4949</v>
      </c>
      <c r="D522" s="74" t="s">
        <v>4949</v>
      </c>
      <c r="E522" s="74" t="s">
        <v>4949</v>
      </c>
      <c r="F522" s="74" t="s">
        <v>4949</v>
      </c>
    </row>
    <row r="523" spans="1:6" x14ac:dyDescent="0.35">
      <c r="A523" s="74" t="s">
        <v>3385</v>
      </c>
      <c r="B523" s="74" t="s">
        <v>5149</v>
      </c>
      <c r="C523" s="74" t="s">
        <v>4949</v>
      </c>
      <c r="D523" s="74" t="s">
        <v>4949</v>
      </c>
      <c r="E523" s="74" t="s">
        <v>4949</v>
      </c>
      <c r="F523" s="74" t="s">
        <v>4949</v>
      </c>
    </row>
    <row r="524" spans="1:6" x14ac:dyDescent="0.35">
      <c r="A524" s="74" t="s">
        <v>3386</v>
      </c>
      <c r="B524" s="74" t="s">
        <v>5149</v>
      </c>
      <c r="C524" s="74" t="s">
        <v>4949</v>
      </c>
      <c r="D524" s="74" t="s">
        <v>4949</v>
      </c>
      <c r="E524" s="74" t="s">
        <v>4949</v>
      </c>
      <c r="F524" s="74" t="s">
        <v>4949</v>
      </c>
    </row>
    <row r="525" spans="1:6" x14ac:dyDescent="0.35">
      <c r="A525" s="74" t="s">
        <v>3387</v>
      </c>
      <c r="B525" s="74" t="s">
        <v>5125</v>
      </c>
      <c r="C525" s="74" t="s">
        <v>4949</v>
      </c>
      <c r="D525" s="74" t="s">
        <v>4949</v>
      </c>
      <c r="E525" s="74" t="s">
        <v>4949</v>
      </c>
      <c r="F525" s="74" t="s">
        <v>4949</v>
      </c>
    </row>
    <row r="526" spans="1:6" x14ac:dyDescent="0.35">
      <c r="A526" s="74" t="s">
        <v>3388</v>
      </c>
      <c r="B526" s="74" t="s">
        <v>5125</v>
      </c>
      <c r="C526" s="74" t="s">
        <v>4949</v>
      </c>
      <c r="D526" s="74" t="s">
        <v>4949</v>
      </c>
      <c r="E526" s="74" t="s">
        <v>4949</v>
      </c>
      <c r="F526" s="74" t="s">
        <v>4949</v>
      </c>
    </row>
    <row r="527" spans="1:6" x14ac:dyDescent="0.35">
      <c r="A527" s="74" t="s">
        <v>3389</v>
      </c>
      <c r="B527" s="74" t="s">
        <v>5125</v>
      </c>
      <c r="C527" s="74" t="s">
        <v>4949</v>
      </c>
      <c r="D527" s="74" t="s">
        <v>4949</v>
      </c>
      <c r="E527" s="74" t="s">
        <v>4949</v>
      </c>
      <c r="F527" s="74" t="s">
        <v>4949</v>
      </c>
    </row>
    <row r="528" spans="1:6" x14ac:dyDescent="0.35">
      <c r="A528" s="74" t="s">
        <v>3390</v>
      </c>
      <c r="B528" s="74" t="s">
        <v>5125</v>
      </c>
      <c r="C528" s="74" t="s">
        <v>4949</v>
      </c>
      <c r="D528" s="74" t="s">
        <v>4949</v>
      </c>
      <c r="E528" s="74" t="s">
        <v>4949</v>
      </c>
      <c r="F528" s="74" t="s">
        <v>4949</v>
      </c>
    </row>
    <row r="529" spans="1:6" x14ac:dyDescent="0.35">
      <c r="A529" s="74" t="s">
        <v>3391</v>
      </c>
      <c r="B529" s="74" t="s">
        <v>5125</v>
      </c>
      <c r="C529" s="74" t="s">
        <v>4949</v>
      </c>
      <c r="D529" s="74" t="s">
        <v>4949</v>
      </c>
      <c r="E529" s="74" t="s">
        <v>4949</v>
      </c>
      <c r="F529" s="74" t="s">
        <v>4949</v>
      </c>
    </row>
    <row r="530" spans="1:6" x14ac:dyDescent="0.35">
      <c r="A530" s="74" t="s">
        <v>3392</v>
      </c>
      <c r="B530" s="74" t="s">
        <v>5125</v>
      </c>
      <c r="C530" s="74" t="s">
        <v>4949</v>
      </c>
      <c r="D530" s="74" t="s">
        <v>4949</v>
      </c>
      <c r="E530" s="74" t="s">
        <v>4949</v>
      </c>
      <c r="F530" s="74" t="s">
        <v>4949</v>
      </c>
    </row>
    <row r="531" spans="1:6" x14ac:dyDescent="0.35">
      <c r="A531" s="74" t="s">
        <v>3393</v>
      </c>
      <c r="B531" s="74" t="s">
        <v>5150</v>
      </c>
      <c r="C531" s="74" t="s">
        <v>4949</v>
      </c>
      <c r="D531" s="74" t="s">
        <v>4949</v>
      </c>
      <c r="E531" s="74" t="s">
        <v>4949</v>
      </c>
      <c r="F531" s="74" t="s">
        <v>4949</v>
      </c>
    </row>
    <row r="532" spans="1:6" x14ac:dyDescent="0.35">
      <c r="A532" s="74" t="s">
        <v>3394</v>
      </c>
      <c r="B532" s="74" t="s">
        <v>5078</v>
      </c>
      <c r="C532" s="74" t="s">
        <v>4949</v>
      </c>
      <c r="D532" s="74" t="s">
        <v>4949</v>
      </c>
      <c r="E532" s="74" t="s">
        <v>4949</v>
      </c>
      <c r="F532" s="74" t="s">
        <v>4949</v>
      </c>
    </row>
    <row r="533" spans="1:6" x14ac:dyDescent="0.35">
      <c r="A533" s="74" t="s">
        <v>3395</v>
      </c>
      <c r="B533" s="74" t="s">
        <v>5078</v>
      </c>
      <c r="C533" s="74" t="s">
        <v>4949</v>
      </c>
      <c r="D533" s="74" t="s">
        <v>4949</v>
      </c>
      <c r="E533" s="74" t="s">
        <v>4949</v>
      </c>
      <c r="F533" s="74" t="s">
        <v>4949</v>
      </c>
    </row>
    <row r="534" spans="1:6" x14ac:dyDescent="0.35">
      <c r="A534" s="74" t="s">
        <v>3396</v>
      </c>
      <c r="B534" s="74" t="s">
        <v>5078</v>
      </c>
      <c r="C534" s="74" t="s">
        <v>4949</v>
      </c>
      <c r="D534" s="74" t="s">
        <v>4949</v>
      </c>
      <c r="E534" s="74" t="s">
        <v>4949</v>
      </c>
      <c r="F534" s="74" t="s">
        <v>4949</v>
      </c>
    </row>
    <row r="535" spans="1:6" x14ac:dyDescent="0.35">
      <c r="A535" s="74" t="s">
        <v>3397</v>
      </c>
      <c r="B535" s="74" t="s">
        <v>5077</v>
      </c>
      <c r="C535" s="74" t="s">
        <v>5078</v>
      </c>
      <c r="D535" s="74" t="s">
        <v>4949</v>
      </c>
      <c r="E535" s="74" t="s">
        <v>4949</v>
      </c>
      <c r="F535" s="74" t="s">
        <v>4949</v>
      </c>
    </row>
    <row r="536" spans="1:6" x14ac:dyDescent="0.35">
      <c r="A536" s="74" t="s">
        <v>3398</v>
      </c>
      <c r="B536" s="74" t="s">
        <v>5078</v>
      </c>
      <c r="C536" s="74" t="s">
        <v>4949</v>
      </c>
      <c r="D536" s="74" t="s">
        <v>4949</v>
      </c>
      <c r="E536" s="74" t="s">
        <v>4949</v>
      </c>
      <c r="F536" s="74" t="s">
        <v>4949</v>
      </c>
    </row>
    <row r="537" spans="1:6" x14ac:dyDescent="0.35">
      <c r="A537" s="74" t="s">
        <v>3399</v>
      </c>
      <c r="B537" s="74" t="s">
        <v>5134</v>
      </c>
      <c r="C537" s="74" t="s">
        <v>4949</v>
      </c>
      <c r="D537" s="74" t="s">
        <v>4949</v>
      </c>
      <c r="E537" s="74" t="s">
        <v>4949</v>
      </c>
      <c r="F537" s="74" t="s">
        <v>4949</v>
      </c>
    </row>
    <row r="538" spans="1:6" x14ac:dyDescent="0.35">
      <c r="A538" s="74" t="s">
        <v>3400</v>
      </c>
      <c r="B538" s="74" t="s">
        <v>5134</v>
      </c>
      <c r="C538" s="74" t="s">
        <v>5069</v>
      </c>
      <c r="D538" s="74" t="s">
        <v>4949</v>
      </c>
      <c r="E538" s="74" t="s">
        <v>4949</v>
      </c>
      <c r="F538" s="74" t="s">
        <v>4949</v>
      </c>
    </row>
    <row r="539" spans="1:6" x14ac:dyDescent="0.35">
      <c r="A539" s="74" t="s">
        <v>3401</v>
      </c>
      <c r="B539" s="74" t="s">
        <v>5134</v>
      </c>
      <c r="C539" s="74" t="s">
        <v>4949</v>
      </c>
      <c r="D539" s="74" t="s">
        <v>4949</v>
      </c>
      <c r="E539" s="74" t="s">
        <v>4949</v>
      </c>
      <c r="F539" s="74" t="s">
        <v>4949</v>
      </c>
    </row>
    <row r="540" spans="1:6" x14ac:dyDescent="0.35">
      <c r="A540" s="74" t="s">
        <v>3402</v>
      </c>
      <c r="B540" s="74" t="s">
        <v>5087</v>
      </c>
      <c r="C540" s="74" t="s">
        <v>5134</v>
      </c>
      <c r="D540" s="74" t="s">
        <v>4949</v>
      </c>
      <c r="E540" s="74" t="s">
        <v>4949</v>
      </c>
      <c r="F540" s="74" t="s">
        <v>4949</v>
      </c>
    </row>
    <row r="541" spans="1:6" x14ac:dyDescent="0.35">
      <c r="A541" s="74" t="s">
        <v>3403</v>
      </c>
      <c r="B541" s="74" t="s">
        <v>5134</v>
      </c>
      <c r="C541" s="74" t="s">
        <v>4949</v>
      </c>
      <c r="D541" s="74" t="s">
        <v>4949</v>
      </c>
      <c r="E541" s="74" t="s">
        <v>4949</v>
      </c>
      <c r="F541" s="74" t="s">
        <v>4949</v>
      </c>
    </row>
    <row r="542" spans="1:6" x14ac:dyDescent="0.35">
      <c r="A542" s="74" t="s">
        <v>3404</v>
      </c>
      <c r="B542" s="74" t="s">
        <v>5134</v>
      </c>
      <c r="C542" s="74" t="s">
        <v>4949</v>
      </c>
      <c r="D542" s="74" t="s">
        <v>4949</v>
      </c>
      <c r="E542" s="74" t="s">
        <v>4949</v>
      </c>
      <c r="F542" s="74" t="s">
        <v>4949</v>
      </c>
    </row>
    <row r="543" spans="1:6" x14ac:dyDescent="0.35">
      <c r="A543" s="74" t="s">
        <v>3405</v>
      </c>
      <c r="B543" s="74" t="s">
        <v>5087</v>
      </c>
      <c r="C543" s="74" t="s">
        <v>5134</v>
      </c>
      <c r="D543" s="74" t="s">
        <v>4949</v>
      </c>
      <c r="E543" s="74" t="s">
        <v>4949</v>
      </c>
      <c r="F543" s="74" t="s">
        <v>4949</v>
      </c>
    </row>
    <row r="544" spans="1:6" x14ac:dyDescent="0.35">
      <c r="A544" s="74" t="s">
        <v>3406</v>
      </c>
      <c r="B544" s="74" t="s">
        <v>5134</v>
      </c>
      <c r="C544" s="74" t="s">
        <v>4949</v>
      </c>
      <c r="D544" s="74" t="s">
        <v>4949</v>
      </c>
      <c r="E544" s="74" t="s">
        <v>4949</v>
      </c>
      <c r="F544" s="74" t="s">
        <v>4949</v>
      </c>
    </row>
    <row r="545" spans="1:6" x14ac:dyDescent="0.35">
      <c r="A545" s="74" t="s">
        <v>3407</v>
      </c>
      <c r="B545" s="74" t="s">
        <v>5089</v>
      </c>
      <c r="C545" s="74" t="s">
        <v>5134</v>
      </c>
      <c r="D545" s="74" t="s">
        <v>5069</v>
      </c>
      <c r="E545" s="74" t="s">
        <v>4949</v>
      </c>
      <c r="F545" s="74" t="s">
        <v>4949</v>
      </c>
    </row>
    <row r="546" spans="1:6" x14ac:dyDescent="0.35">
      <c r="A546" s="74" t="s">
        <v>3408</v>
      </c>
      <c r="B546" s="74" t="s">
        <v>5013</v>
      </c>
      <c r="C546" s="74" t="s">
        <v>4949</v>
      </c>
      <c r="D546" s="74" t="s">
        <v>4949</v>
      </c>
      <c r="E546" s="74" t="s">
        <v>4949</v>
      </c>
      <c r="F546" s="74" t="s">
        <v>4949</v>
      </c>
    </row>
    <row r="547" spans="1:6" x14ac:dyDescent="0.35">
      <c r="A547" s="74" t="s">
        <v>3409</v>
      </c>
      <c r="B547" s="74" t="s">
        <v>5091</v>
      </c>
      <c r="C547" s="74" t="s">
        <v>5013</v>
      </c>
      <c r="D547" s="74" t="s">
        <v>5092</v>
      </c>
      <c r="E547" s="74" t="s">
        <v>4949</v>
      </c>
      <c r="F547" s="74" t="s">
        <v>4949</v>
      </c>
    </row>
    <row r="548" spans="1:6" x14ac:dyDescent="0.35">
      <c r="A548" s="74" t="s">
        <v>3410</v>
      </c>
      <c r="B548" s="74" t="s">
        <v>5013</v>
      </c>
      <c r="C548" s="74" t="s">
        <v>4949</v>
      </c>
      <c r="D548" s="74" t="s">
        <v>4949</v>
      </c>
      <c r="E548" s="74" t="s">
        <v>4949</v>
      </c>
      <c r="F548" s="74" t="s">
        <v>4949</v>
      </c>
    </row>
    <row r="549" spans="1:6" x14ac:dyDescent="0.35">
      <c r="A549" s="74" t="s">
        <v>3411</v>
      </c>
      <c r="B549" s="74" t="s">
        <v>5013</v>
      </c>
      <c r="C549" s="74" t="s">
        <v>5014</v>
      </c>
      <c r="D549" s="74" t="s">
        <v>4949</v>
      </c>
      <c r="E549" s="74" t="s">
        <v>4949</v>
      </c>
      <c r="F549" s="74" t="s">
        <v>4949</v>
      </c>
    </row>
    <row r="550" spans="1:6" x14ac:dyDescent="0.35">
      <c r="A550" s="74" t="s">
        <v>3412</v>
      </c>
      <c r="B550" s="74" t="s">
        <v>5130</v>
      </c>
      <c r="C550" s="74" t="s">
        <v>5013</v>
      </c>
      <c r="D550" s="74" t="s">
        <v>4949</v>
      </c>
      <c r="E550" s="74" t="s">
        <v>4949</v>
      </c>
      <c r="F550" s="74" t="s">
        <v>4949</v>
      </c>
    </row>
    <row r="551" spans="1:6" x14ac:dyDescent="0.35">
      <c r="A551" s="74" t="s">
        <v>3413</v>
      </c>
      <c r="B551" s="74" t="s">
        <v>4959</v>
      </c>
      <c r="C551" s="74" t="s">
        <v>4975</v>
      </c>
      <c r="D551" s="74" t="s">
        <v>4949</v>
      </c>
      <c r="E551" s="74" t="s">
        <v>4949</v>
      </c>
      <c r="F551" s="74" t="s">
        <v>4949</v>
      </c>
    </row>
    <row r="552" spans="1:6" x14ac:dyDescent="0.35">
      <c r="A552" s="74" t="s">
        <v>3414</v>
      </c>
      <c r="B552" s="74" t="s">
        <v>4975</v>
      </c>
      <c r="C552" s="74" t="s">
        <v>4949</v>
      </c>
      <c r="D552" s="74" t="s">
        <v>4949</v>
      </c>
      <c r="E552" s="74" t="s">
        <v>4949</v>
      </c>
      <c r="F552" s="74" t="s">
        <v>4949</v>
      </c>
    </row>
    <row r="553" spans="1:6" x14ac:dyDescent="0.35">
      <c r="A553" s="74" t="s">
        <v>3415</v>
      </c>
      <c r="B553" s="74" t="s">
        <v>4975</v>
      </c>
      <c r="C553" s="74" t="s">
        <v>4949</v>
      </c>
      <c r="D553" s="74" t="s">
        <v>4949</v>
      </c>
      <c r="E553" s="74" t="s">
        <v>4949</v>
      </c>
      <c r="F553" s="74" t="s">
        <v>4949</v>
      </c>
    </row>
    <row r="554" spans="1:6" x14ac:dyDescent="0.35">
      <c r="A554" s="74" t="s">
        <v>3416</v>
      </c>
      <c r="B554" s="74" t="s">
        <v>4975</v>
      </c>
      <c r="C554" s="74" t="s">
        <v>5110</v>
      </c>
      <c r="D554" s="74" t="s">
        <v>4949</v>
      </c>
      <c r="E554" s="74" t="s">
        <v>4949</v>
      </c>
      <c r="F554" s="74" t="s">
        <v>4949</v>
      </c>
    </row>
    <row r="555" spans="1:6" x14ac:dyDescent="0.35">
      <c r="A555" s="74" t="s">
        <v>3417</v>
      </c>
      <c r="B555" s="74" t="s">
        <v>5140</v>
      </c>
      <c r="C555" s="74" t="s">
        <v>4949</v>
      </c>
      <c r="D555" s="74" t="s">
        <v>4949</v>
      </c>
      <c r="E555" s="74" t="s">
        <v>4949</v>
      </c>
      <c r="F555" s="74" t="s">
        <v>4949</v>
      </c>
    </row>
    <row r="556" spans="1:6" x14ac:dyDescent="0.35">
      <c r="A556" s="74" t="s">
        <v>3418</v>
      </c>
      <c r="B556" s="74" t="s">
        <v>5140</v>
      </c>
      <c r="C556" s="74" t="s">
        <v>4949</v>
      </c>
      <c r="D556" s="74" t="s">
        <v>4949</v>
      </c>
      <c r="E556" s="74" t="s">
        <v>4949</v>
      </c>
      <c r="F556" s="74" t="s">
        <v>4949</v>
      </c>
    </row>
    <row r="557" spans="1:6" x14ac:dyDescent="0.35">
      <c r="A557" s="74" t="s">
        <v>3419</v>
      </c>
      <c r="B557" s="74" t="s">
        <v>5140</v>
      </c>
      <c r="C557" s="74" t="s">
        <v>4949</v>
      </c>
      <c r="D557" s="74" t="s">
        <v>4949</v>
      </c>
      <c r="E557" s="74" t="s">
        <v>4949</v>
      </c>
      <c r="F557" s="74" t="s">
        <v>4949</v>
      </c>
    </row>
    <row r="558" spans="1:6" x14ac:dyDescent="0.35">
      <c r="A558" s="74" t="s">
        <v>3420</v>
      </c>
      <c r="B558" s="74" t="s">
        <v>4951</v>
      </c>
      <c r="C558" s="74" t="s">
        <v>5140</v>
      </c>
      <c r="D558" s="74" t="s">
        <v>4949</v>
      </c>
      <c r="E558" s="74" t="s">
        <v>4949</v>
      </c>
      <c r="F558" s="74" t="s">
        <v>4949</v>
      </c>
    </row>
    <row r="559" spans="1:6" x14ac:dyDescent="0.35">
      <c r="A559" s="74" t="s">
        <v>3421</v>
      </c>
      <c r="B559" s="74" t="s">
        <v>4951</v>
      </c>
      <c r="C559" s="74" t="s">
        <v>5140</v>
      </c>
      <c r="D559" s="74" t="s">
        <v>5132</v>
      </c>
      <c r="E559" s="74" t="s">
        <v>4949</v>
      </c>
      <c r="F559" s="74" t="s">
        <v>4949</v>
      </c>
    </row>
    <row r="560" spans="1:6" x14ac:dyDescent="0.35">
      <c r="A560" s="74" t="s">
        <v>3422</v>
      </c>
      <c r="B560" s="74" t="s">
        <v>5043</v>
      </c>
      <c r="C560" s="74" t="s">
        <v>5140</v>
      </c>
      <c r="D560" s="74" t="s">
        <v>4949</v>
      </c>
      <c r="E560" s="74" t="s">
        <v>4949</v>
      </c>
      <c r="F560" s="74" t="s">
        <v>4949</v>
      </c>
    </row>
    <row r="561" spans="1:6" x14ac:dyDescent="0.35">
      <c r="A561" s="74" t="s">
        <v>3423</v>
      </c>
      <c r="B561" s="74" t="s">
        <v>5140</v>
      </c>
      <c r="C561" s="74" t="s">
        <v>4949</v>
      </c>
      <c r="D561" s="74" t="s">
        <v>4949</v>
      </c>
      <c r="E561" s="74" t="s">
        <v>4949</v>
      </c>
      <c r="F561" s="74" t="s">
        <v>4949</v>
      </c>
    </row>
    <row r="562" spans="1:6" x14ac:dyDescent="0.35">
      <c r="A562" s="74" t="s">
        <v>3424</v>
      </c>
      <c r="B562" s="74" t="s">
        <v>4981</v>
      </c>
      <c r="C562" s="74" t="s">
        <v>5047</v>
      </c>
      <c r="D562" s="74" t="s">
        <v>4985</v>
      </c>
      <c r="E562" s="74" t="s">
        <v>4949</v>
      </c>
      <c r="F562" s="74" t="s">
        <v>4949</v>
      </c>
    </row>
    <row r="563" spans="1:6" x14ac:dyDescent="0.35">
      <c r="A563" s="74" t="s">
        <v>3425</v>
      </c>
      <c r="B563" s="74" t="s">
        <v>4985</v>
      </c>
      <c r="C563" s="74" t="s">
        <v>4967</v>
      </c>
      <c r="D563" s="74" t="s">
        <v>4949</v>
      </c>
      <c r="E563" s="74" t="s">
        <v>4949</v>
      </c>
      <c r="F563" s="74" t="s">
        <v>4949</v>
      </c>
    </row>
    <row r="564" spans="1:6" x14ac:dyDescent="0.35">
      <c r="A564" s="74" t="s">
        <v>3426</v>
      </c>
      <c r="B564" s="74" t="s">
        <v>5151</v>
      </c>
      <c r="C564" s="74" t="s">
        <v>4949</v>
      </c>
      <c r="D564" s="74" t="s">
        <v>4949</v>
      </c>
      <c r="E564" s="74" t="s">
        <v>4949</v>
      </c>
      <c r="F564" s="74" t="s">
        <v>4949</v>
      </c>
    </row>
    <row r="565" spans="1:6" x14ac:dyDescent="0.35">
      <c r="A565" s="74" t="s">
        <v>3427</v>
      </c>
      <c r="B565" s="74" t="s">
        <v>5075</v>
      </c>
      <c r="C565" s="74" t="s">
        <v>4949</v>
      </c>
      <c r="D565" s="74" t="s">
        <v>4949</v>
      </c>
      <c r="E565" s="74" t="s">
        <v>4949</v>
      </c>
      <c r="F565" s="74" t="s">
        <v>4949</v>
      </c>
    </row>
    <row r="566" spans="1:6" x14ac:dyDescent="0.35">
      <c r="A566" s="74" t="s">
        <v>3428</v>
      </c>
      <c r="B566" s="74" t="s">
        <v>4967</v>
      </c>
      <c r="C566" s="74" t="s">
        <v>4949</v>
      </c>
      <c r="D566" s="74" t="s">
        <v>4949</v>
      </c>
      <c r="E566" s="74" t="s">
        <v>4949</v>
      </c>
      <c r="F566" s="74" t="s">
        <v>4949</v>
      </c>
    </row>
    <row r="567" spans="1:6" x14ac:dyDescent="0.35">
      <c r="A567" s="74" t="s">
        <v>3429</v>
      </c>
      <c r="B567" s="74" t="s">
        <v>4967</v>
      </c>
      <c r="C567" s="74" t="s">
        <v>4949</v>
      </c>
      <c r="D567" s="74" t="s">
        <v>4949</v>
      </c>
      <c r="E567" s="74" t="s">
        <v>4949</v>
      </c>
      <c r="F567" s="74" t="s">
        <v>4949</v>
      </c>
    </row>
    <row r="568" spans="1:6" x14ac:dyDescent="0.35">
      <c r="A568" s="74" t="s">
        <v>3430</v>
      </c>
      <c r="B568" s="74" t="s">
        <v>4967</v>
      </c>
      <c r="C568" s="74" t="s">
        <v>4949</v>
      </c>
      <c r="D568" s="74" t="s">
        <v>4949</v>
      </c>
      <c r="E568" s="74" t="s">
        <v>4949</v>
      </c>
      <c r="F568" s="74" t="s">
        <v>4949</v>
      </c>
    </row>
    <row r="569" spans="1:6" x14ac:dyDescent="0.35">
      <c r="A569" s="74" t="s">
        <v>3431</v>
      </c>
      <c r="B569" s="74" t="s">
        <v>4967</v>
      </c>
      <c r="C569" s="74" t="s">
        <v>4949</v>
      </c>
      <c r="D569" s="74" t="s">
        <v>4949</v>
      </c>
      <c r="E569" s="74" t="s">
        <v>4949</v>
      </c>
      <c r="F569" s="74" t="s">
        <v>4949</v>
      </c>
    </row>
    <row r="570" spans="1:6" x14ac:dyDescent="0.35">
      <c r="A570" s="74" t="s">
        <v>3432</v>
      </c>
      <c r="B570" s="74" t="s">
        <v>4967</v>
      </c>
      <c r="C570" s="74" t="s">
        <v>4949</v>
      </c>
      <c r="D570" s="74" t="s">
        <v>4949</v>
      </c>
      <c r="E570" s="74" t="s">
        <v>4949</v>
      </c>
      <c r="F570" s="74" t="s">
        <v>4949</v>
      </c>
    </row>
    <row r="571" spans="1:6" x14ac:dyDescent="0.35">
      <c r="A571" s="74" t="s">
        <v>3433</v>
      </c>
      <c r="B571" s="74" t="s">
        <v>5107</v>
      </c>
      <c r="C571" s="74" t="s">
        <v>4949</v>
      </c>
      <c r="D571" s="74" t="s">
        <v>4949</v>
      </c>
      <c r="E571" s="74" t="s">
        <v>4949</v>
      </c>
      <c r="F571" s="74" t="s">
        <v>4949</v>
      </c>
    </row>
    <row r="572" spans="1:6" x14ac:dyDescent="0.35">
      <c r="A572" s="74" t="s">
        <v>3434</v>
      </c>
      <c r="B572" s="74" t="s">
        <v>5096</v>
      </c>
      <c r="C572" s="74" t="s">
        <v>4949</v>
      </c>
      <c r="D572" s="74" t="s">
        <v>4949</v>
      </c>
      <c r="E572" s="74" t="s">
        <v>4949</v>
      </c>
      <c r="F572" s="74" t="s">
        <v>4949</v>
      </c>
    </row>
    <row r="573" spans="1:6" x14ac:dyDescent="0.35">
      <c r="A573" s="74" t="s">
        <v>3435</v>
      </c>
      <c r="B573" s="74" t="s">
        <v>5152</v>
      </c>
      <c r="C573" s="74" t="s">
        <v>4949</v>
      </c>
      <c r="D573" s="74" t="s">
        <v>4949</v>
      </c>
      <c r="E573" s="74" t="s">
        <v>4949</v>
      </c>
      <c r="F573" s="74" t="s">
        <v>4949</v>
      </c>
    </row>
    <row r="574" spans="1:6" x14ac:dyDescent="0.35">
      <c r="A574" s="74" t="s">
        <v>3436</v>
      </c>
      <c r="B574" s="74" t="s">
        <v>5153</v>
      </c>
      <c r="C574" s="74" t="s">
        <v>4949</v>
      </c>
      <c r="D574" s="74" t="s">
        <v>4949</v>
      </c>
      <c r="E574" s="74" t="s">
        <v>4949</v>
      </c>
      <c r="F574" s="74" t="s">
        <v>4949</v>
      </c>
    </row>
    <row r="575" spans="1:6" x14ac:dyDescent="0.35">
      <c r="A575" s="74" t="s">
        <v>3437</v>
      </c>
      <c r="B575" s="74" t="s">
        <v>5153</v>
      </c>
      <c r="C575" s="74" t="s">
        <v>4949</v>
      </c>
      <c r="D575" s="74" t="s">
        <v>4949</v>
      </c>
      <c r="E575" s="74" t="s">
        <v>4949</v>
      </c>
      <c r="F575" s="74" t="s">
        <v>4949</v>
      </c>
    </row>
    <row r="576" spans="1:6" x14ac:dyDescent="0.35">
      <c r="A576" s="74" t="s">
        <v>3438</v>
      </c>
      <c r="B576" s="74" t="s">
        <v>5151</v>
      </c>
      <c r="C576" s="74" t="s">
        <v>5153</v>
      </c>
      <c r="D576" s="74" t="s">
        <v>4949</v>
      </c>
      <c r="E576" s="74" t="s">
        <v>4949</v>
      </c>
      <c r="F576" s="74" t="s">
        <v>4949</v>
      </c>
    </row>
    <row r="577" spans="1:6" x14ac:dyDescent="0.35">
      <c r="A577" s="74" t="s">
        <v>3439</v>
      </c>
      <c r="B577" s="74" t="s">
        <v>5153</v>
      </c>
      <c r="C577" s="74" t="s">
        <v>4949</v>
      </c>
      <c r="D577" s="74" t="s">
        <v>4949</v>
      </c>
      <c r="E577" s="74" t="s">
        <v>4949</v>
      </c>
      <c r="F577" s="74" t="s">
        <v>4949</v>
      </c>
    </row>
    <row r="578" spans="1:6" x14ac:dyDescent="0.35">
      <c r="A578" s="74" t="s">
        <v>3440</v>
      </c>
      <c r="B578" s="74" t="s">
        <v>5130</v>
      </c>
      <c r="C578" s="74" t="s">
        <v>4973</v>
      </c>
      <c r="D578" s="74" t="s">
        <v>4949</v>
      </c>
      <c r="E578" s="74" t="s">
        <v>4949</v>
      </c>
      <c r="F578" s="74" t="s">
        <v>4949</v>
      </c>
    </row>
    <row r="579" spans="1:6" x14ac:dyDescent="0.35">
      <c r="A579" s="74" t="s">
        <v>3441</v>
      </c>
      <c r="B579" s="74" t="s">
        <v>5130</v>
      </c>
      <c r="C579" s="74" t="s">
        <v>4973</v>
      </c>
      <c r="D579" s="74" t="s">
        <v>5154</v>
      </c>
      <c r="E579" s="74" t="s">
        <v>4949</v>
      </c>
      <c r="F579" s="74" t="s">
        <v>4949</v>
      </c>
    </row>
    <row r="580" spans="1:6" x14ac:dyDescent="0.35">
      <c r="A580" s="74" t="s">
        <v>3442</v>
      </c>
      <c r="B580" s="74" t="s">
        <v>4973</v>
      </c>
      <c r="C580" s="74" t="s">
        <v>4949</v>
      </c>
      <c r="D580" s="74" t="s">
        <v>4949</v>
      </c>
      <c r="E580" s="74" t="s">
        <v>4949</v>
      </c>
      <c r="F580" s="74" t="s">
        <v>4949</v>
      </c>
    </row>
    <row r="581" spans="1:6" x14ac:dyDescent="0.35">
      <c r="A581" s="74" t="s">
        <v>3443</v>
      </c>
      <c r="B581" s="74" t="s">
        <v>5068</v>
      </c>
      <c r="C581" s="74" t="s">
        <v>5090</v>
      </c>
      <c r="D581" s="74" t="s">
        <v>4949</v>
      </c>
      <c r="E581" s="74" t="s">
        <v>4949</v>
      </c>
      <c r="F581" s="74" t="s">
        <v>4949</v>
      </c>
    </row>
    <row r="582" spans="1:6" x14ac:dyDescent="0.35">
      <c r="A582" s="74" t="s">
        <v>3444</v>
      </c>
      <c r="B582" s="74" t="s">
        <v>5090</v>
      </c>
      <c r="C582" s="74" t="s">
        <v>4949</v>
      </c>
      <c r="D582" s="74" t="s">
        <v>4949</v>
      </c>
      <c r="E582" s="74" t="s">
        <v>4949</v>
      </c>
      <c r="F582" s="74" t="s">
        <v>4949</v>
      </c>
    </row>
    <row r="583" spans="1:6" x14ac:dyDescent="0.35">
      <c r="A583" s="74" t="s">
        <v>3445</v>
      </c>
      <c r="B583" s="74" t="s">
        <v>5090</v>
      </c>
      <c r="C583" s="74" t="s">
        <v>4949</v>
      </c>
      <c r="D583" s="74" t="s">
        <v>4949</v>
      </c>
      <c r="E583" s="74" t="s">
        <v>4949</v>
      </c>
      <c r="F583" s="74" t="s">
        <v>4949</v>
      </c>
    </row>
    <row r="584" spans="1:6" x14ac:dyDescent="0.35">
      <c r="A584" s="74" t="s">
        <v>3446</v>
      </c>
      <c r="B584" s="74" t="s">
        <v>5042</v>
      </c>
      <c r="C584" s="74" t="s">
        <v>5090</v>
      </c>
      <c r="D584" s="74" t="s">
        <v>4949</v>
      </c>
      <c r="E584" s="74" t="s">
        <v>4949</v>
      </c>
      <c r="F584" s="74" t="s">
        <v>4949</v>
      </c>
    </row>
    <row r="585" spans="1:6" x14ac:dyDescent="0.35">
      <c r="A585" s="74" t="s">
        <v>3447</v>
      </c>
      <c r="B585" s="74" t="s">
        <v>5090</v>
      </c>
      <c r="C585" s="74" t="s">
        <v>5155</v>
      </c>
      <c r="D585" s="74" t="s">
        <v>4949</v>
      </c>
      <c r="E585" s="74" t="s">
        <v>4949</v>
      </c>
      <c r="F585" s="74" t="s">
        <v>4949</v>
      </c>
    </row>
    <row r="586" spans="1:6" x14ac:dyDescent="0.35">
      <c r="A586" s="74" t="s">
        <v>3448</v>
      </c>
      <c r="B586" s="74" t="s">
        <v>4965</v>
      </c>
      <c r="C586" s="74" t="s">
        <v>4949</v>
      </c>
      <c r="D586" s="74" t="s">
        <v>4949</v>
      </c>
      <c r="E586" s="74" t="s">
        <v>4949</v>
      </c>
      <c r="F586" s="74" t="s">
        <v>4949</v>
      </c>
    </row>
    <row r="587" spans="1:6" x14ac:dyDescent="0.35">
      <c r="A587" s="74" t="s">
        <v>3449</v>
      </c>
      <c r="B587" s="74" t="s">
        <v>4965</v>
      </c>
      <c r="C587" s="74" t="s">
        <v>4949</v>
      </c>
      <c r="D587" s="74" t="s">
        <v>4949</v>
      </c>
      <c r="E587" s="74" t="s">
        <v>4949</v>
      </c>
      <c r="F587" s="74" t="s">
        <v>4949</v>
      </c>
    </row>
    <row r="588" spans="1:6" x14ac:dyDescent="0.35">
      <c r="A588" s="74" t="s">
        <v>3450</v>
      </c>
      <c r="B588" s="74" t="s">
        <v>5094</v>
      </c>
      <c r="C588" s="74" t="s">
        <v>4965</v>
      </c>
      <c r="D588" s="74" t="s">
        <v>4949</v>
      </c>
      <c r="E588" s="74" t="s">
        <v>4949</v>
      </c>
      <c r="F588" s="74" t="s">
        <v>4949</v>
      </c>
    </row>
    <row r="589" spans="1:6" x14ac:dyDescent="0.35">
      <c r="A589" s="74" t="s">
        <v>3451</v>
      </c>
      <c r="B589" s="74" t="s">
        <v>5026</v>
      </c>
      <c r="C589" s="74" t="s">
        <v>4965</v>
      </c>
      <c r="D589" s="74" t="s">
        <v>4949</v>
      </c>
      <c r="E589" s="74" t="s">
        <v>4949</v>
      </c>
      <c r="F589" s="74" t="s">
        <v>4949</v>
      </c>
    </row>
    <row r="590" spans="1:6" x14ac:dyDescent="0.35">
      <c r="A590" s="74" t="s">
        <v>3452</v>
      </c>
      <c r="B590" s="74" t="s">
        <v>4964</v>
      </c>
      <c r="C590" s="74" t="s">
        <v>5035</v>
      </c>
      <c r="D590" s="74" t="s">
        <v>4965</v>
      </c>
      <c r="E590" s="74" t="s">
        <v>4949</v>
      </c>
      <c r="F590" s="74" t="s">
        <v>4949</v>
      </c>
    </row>
    <row r="591" spans="1:6" x14ac:dyDescent="0.35">
      <c r="A591" s="74" t="s">
        <v>3453</v>
      </c>
      <c r="B591" s="74" t="s">
        <v>4977</v>
      </c>
      <c r="C591" s="74" t="s">
        <v>5007</v>
      </c>
      <c r="D591" s="74" t="s">
        <v>4989</v>
      </c>
      <c r="E591" s="74" t="s">
        <v>5051</v>
      </c>
      <c r="F591" s="74" t="s">
        <v>4949</v>
      </c>
    </row>
    <row r="592" spans="1:6" x14ac:dyDescent="0.35">
      <c r="A592" s="74" t="s">
        <v>3454</v>
      </c>
      <c r="B592" s="74" t="s">
        <v>5051</v>
      </c>
      <c r="C592" s="74" t="s">
        <v>5005</v>
      </c>
      <c r="D592" s="74" t="s">
        <v>4949</v>
      </c>
      <c r="E592" s="74" t="s">
        <v>4949</v>
      </c>
      <c r="F592" s="74" t="s">
        <v>4949</v>
      </c>
    </row>
    <row r="593" spans="1:6" x14ac:dyDescent="0.35">
      <c r="A593" s="74" t="s">
        <v>3455</v>
      </c>
      <c r="B593" s="74" t="s">
        <v>5101</v>
      </c>
      <c r="C593" s="74" t="s">
        <v>4949</v>
      </c>
      <c r="D593" s="74" t="s">
        <v>4949</v>
      </c>
      <c r="E593" s="74" t="s">
        <v>4949</v>
      </c>
      <c r="F593" s="74" t="s">
        <v>4949</v>
      </c>
    </row>
    <row r="594" spans="1:6" x14ac:dyDescent="0.35">
      <c r="A594" s="74" t="s">
        <v>3456</v>
      </c>
      <c r="B594" s="74" t="s">
        <v>5045</v>
      </c>
      <c r="C594" s="74" t="s">
        <v>5144</v>
      </c>
      <c r="D594" s="74" t="s">
        <v>5046</v>
      </c>
      <c r="E594" s="74" t="s">
        <v>5156</v>
      </c>
      <c r="F594" s="74" t="s">
        <v>4949</v>
      </c>
    </row>
    <row r="595" spans="1:6" x14ac:dyDescent="0.35">
      <c r="A595" s="74" t="s">
        <v>3457</v>
      </c>
      <c r="B595" s="74" t="s">
        <v>5072</v>
      </c>
      <c r="C595" s="74" t="s">
        <v>5046</v>
      </c>
      <c r="D595" s="74" t="s">
        <v>4949</v>
      </c>
      <c r="E595" s="74" t="s">
        <v>4949</v>
      </c>
      <c r="F595" s="74" t="s">
        <v>4949</v>
      </c>
    </row>
    <row r="596" spans="1:6" x14ac:dyDescent="0.35">
      <c r="A596" s="74" t="s">
        <v>3458</v>
      </c>
      <c r="B596" s="74" t="s">
        <v>5072</v>
      </c>
      <c r="C596" s="74" t="s">
        <v>5046</v>
      </c>
      <c r="D596" s="74" t="s">
        <v>4949</v>
      </c>
      <c r="E596" s="74" t="s">
        <v>4949</v>
      </c>
      <c r="F596" s="74" t="s">
        <v>4949</v>
      </c>
    </row>
    <row r="597" spans="1:6" x14ac:dyDescent="0.35">
      <c r="A597" s="74" t="s">
        <v>3459</v>
      </c>
      <c r="B597" s="74" t="s">
        <v>5046</v>
      </c>
      <c r="C597" s="74" t="s">
        <v>4949</v>
      </c>
      <c r="D597" s="74" t="s">
        <v>4949</v>
      </c>
      <c r="E597" s="74" t="s">
        <v>4949</v>
      </c>
      <c r="F597" s="74" t="s">
        <v>4949</v>
      </c>
    </row>
    <row r="598" spans="1:6" x14ac:dyDescent="0.35">
      <c r="A598" s="74" t="s">
        <v>3460</v>
      </c>
      <c r="B598" s="74" t="s">
        <v>5046</v>
      </c>
      <c r="C598" s="74" t="s">
        <v>4949</v>
      </c>
      <c r="D598" s="74" t="s">
        <v>4949</v>
      </c>
      <c r="E598" s="74" t="s">
        <v>4949</v>
      </c>
      <c r="F598" s="74" t="s">
        <v>4949</v>
      </c>
    </row>
    <row r="599" spans="1:6" x14ac:dyDescent="0.35">
      <c r="A599" s="74" t="s">
        <v>3461</v>
      </c>
      <c r="B599" s="74" t="s">
        <v>5046</v>
      </c>
      <c r="C599" s="74" t="s">
        <v>4949</v>
      </c>
      <c r="D599" s="74" t="s">
        <v>4949</v>
      </c>
      <c r="E599" s="74" t="s">
        <v>4949</v>
      </c>
      <c r="F599" s="74" t="s">
        <v>4949</v>
      </c>
    </row>
    <row r="600" spans="1:6" x14ac:dyDescent="0.35">
      <c r="A600" s="74" t="s">
        <v>3462</v>
      </c>
      <c r="B600" s="74" t="s">
        <v>4971</v>
      </c>
      <c r="C600" s="74" t="s">
        <v>4969</v>
      </c>
      <c r="D600" s="74" t="s">
        <v>5157</v>
      </c>
      <c r="E600" s="74" t="s">
        <v>4949</v>
      </c>
      <c r="F600" s="74" t="s">
        <v>4949</v>
      </c>
    </row>
    <row r="601" spans="1:6" x14ac:dyDescent="0.35">
      <c r="A601" s="74" t="s">
        <v>3463</v>
      </c>
      <c r="B601" s="74" t="s">
        <v>4968</v>
      </c>
      <c r="C601" s="74" t="s">
        <v>4969</v>
      </c>
      <c r="D601" s="74" t="s">
        <v>4978</v>
      </c>
      <c r="E601" s="74" t="s">
        <v>4979</v>
      </c>
      <c r="F601" s="74" t="s">
        <v>4949</v>
      </c>
    </row>
    <row r="602" spans="1:6" x14ac:dyDescent="0.35">
      <c r="A602" s="74" t="s">
        <v>3464</v>
      </c>
      <c r="B602" s="74" t="s">
        <v>4969</v>
      </c>
      <c r="C602" s="74" t="s">
        <v>4949</v>
      </c>
      <c r="D602" s="74" t="s">
        <v>4949</v>
      </c>
      <c r="E602" s="74" t="s">
        <v>4949</v>
      </c>
      <c r="F602" s="74" t="s">
        <v>4949</v>
      </c>
    </row>
    <row r="603" spans="1:6" x14ac:dyDescent="0.35">
      <c r="A603" s="74" t="s">
        <v>3465</v>
      </c>
      <c r="B603" s="74" t="s">
        <v>5099</v>
      </c>
      <c r="C603" s="74" t="s">
        <v>5158</v>
      </c>
      <c r="D603" s="74" t="s">
        <v>4949</v>
      </c>
      <c r="E603" s="74" t="s">
        <v>4949</v>
      </c>
      <c r="F603" s="74" t="s">
        <v>4949</v>
      </c>
    </row>
    <row r="604" spans="1:6" x14ac:dyDescent="0.35">
      <c r="A604" s="74" t="s">
        <v>3466</v>
      </c>
      <c r="B604" s="74" t="s">
        <v>5158</v>
      </c>
      <c r="C604" s="74" t="s">
        <v>4949</v>
      </c>
      <c r="D604" s="74" t="s">
        <v>4949</v>
      </c>
      <c r="E604" s="74" t="s">
        <v>4949</v>
      </c>
      <c r="F604" s="74" t="s">
        <v>4949</v>
      </c>
    </row>
    <row r="605" spans="1:6" x14ac:dyDescent="0.35">
      <c r="A605" s="74" t="s">
        <v>3467</v>
      </c>
      <c r="B605" s="74" t="s">
        <v>5158</v>
      </c>
      <c r="C605" s="74" t="s">
        <v>5159</v>
      </c>
      <c r="D605" s="74" t="s">
        <v>4949</v>
      </c>
      <c r="E605" s="74" t="s">
        <v>4949</v>
      </c>
      <c r="F605" s="74" t="s">
        <v>4949</v>
      </c>
    </row>
    <row r="606" spans="1:6" x14ac:dyDescent="0.35">
      <c r="A606" s="74" t="s">
        <v>3468</v>
      </c>
      <c r="B606" s="74" t="s">
        <v>5099</v>
      </c>
      <c r="C606" s="74" t="s">
        <v>5158</v>
      </c>
      <c r="D606" s="74" t="s">
        <v>4949</v>
      </c>
      <c r="E606" s="74" t="s">
        <v>4949</v>
      </c>
      <c r="F606" s="74" t="s">
        <v>4949</v>
      </c>
    </row>
    <row r="607" spans="1:6" x14ac:dyDescent="0.35">
      <c r="A607" s="74" t="s">
        <v>3469</v>
      </c>
      <c r="B607" s="74" t="s">
        <v>5158</v>
      </c>
      <c r="C607" s="74" t="s">
        <v>4998</v>
      </c>
      <c r="D607" s="74" t="s">
        <v>4949</v>
      </c>
      <c r="E607" s="74" t="s">
        <v>4949</v>
      </c>
      <c r="F607" s="74" t="s">
        <v>4949</v>
      </c>
    </row>
    <row r="608" spans="1:6" x14ac:dyDescent="0.35">
      <c r="A608" s="74" t="s">
        <v>3470</v>
      </c>
      <c r="B608" s="74" t="s">
        <v>5160</v>
      </c>
      <c r="C608" s="74" t="s">
        <v>5116</v>
      </c>
      <c r="D608" s="74" t="s">
        <v>5161</v>
      </c>
      <c r="E608" s="74" t="s">
        <v>4949</v>
      </c>
      <c r="F608" s="74" t="s">
        <v>4949</v>
      </c>
    </row>
    <row r="609" spans="1:6" x14ac:dyDescent="0.35">
      <c r="A609" s="74" t="s">
        <v>3471</v>
      </c>
      <c r="B609" s="74" t="s">
        <v>4996</v>
      </c>
      <c r="C609" s="74" t="s">
        <v>5160</v>
      </c>
      <c r="D609" s="74" t="s">
        <v>4949</v>
      </c>
      <c r="E609" s="74" t="s">
        <v>4949</v>
      </c>
      <c r="F609" s="74" t="s">
        <v>4949</v>
      </c>
    </row>
    <row r="610" spans="1:6" x14ac:dyDescent="0.35">
      <c r="A610" s="74" t="s">
        <v>3472</v>
      </c>
      <c r="B610" s="74" t="s">
        <v>5160</v>
      </c>
      <c r="C610" s="74" t="s">
        <v>4949</v>
      </c>
      <c r="D610" s="74" t="s">
        <v>4949</v>
      </c>
      <c r="E610" s="74" t="s">
        <v>4949</v>
      </c>
      <c r="F610" s="74" t="s">
        <v>4949</v>
      </c>
    </row>
    <row r="611" spans="1:6" x14ac:dyDescent="0.35">
      <c r="A611" s="74" t="s">
        <v>3473</v>
      </c>
      <c r="B611" s="74" t="s">
        <v>5160</v>
      </c>
      <c r="C611" s="74" t="s">
        <v>4949</v>
      </c>
      <c r="D611" s="74" t="s">
        <v>4949</v>
      </c>
      <c r="E611" s="74" t="s">
        <v>4949</v>
      </c>
      <c r="F611" s="74" t="s">
        <v>4949</v>
      </c>
    </row>
    <row r="612" spans="1:6" x14ac:dyDescent="0.35">
      <c r="A612" s="74" t="s">
        <v>3474</v>
      </c>
      <c r="B612" s="74" t="s">
        <v>5160</v>
      </c>
      <c r="C612" s="74" t="s">
        <v>4949</v>
      </c>
      <c r="D612" s="74" t="s">
        <v>4949</v>
      </c>
      <c r="E612" s="74" t="s">
        <v>4949</v>
      </c>
      <c r="F612" s="74" t="s">
        <v>4949</v>
      </c>
    </row>
    <row r="613" spans="1:6" x14ac:dyDescent="0.35">
      <c r="A613" s="74" t="s">
        <v>3475</v>
      </c>
      <c r="B613" s="74" t="s">
        <v>5160</v>
      </c>
      <c r="C613" s="74" t="s">
        <v>4949</v>
      </c>
      <c r="D613" s="74" t="s">
        <v>4949</v>
      </c>
      <c r="E613" s="74" t="s">
        <v>4949</v>
      </c>
      <c r="F613" s="74" t="s">
        <v>4949</v>
      </c>
    </row>
    <row r="614" spans="1:6" x14ac:dyDescent="0.35">
      <c r="A614" s="74" t="s">
        <v>3476</v>
      </c>
      <c r="B614" s="74" t="s">
        <v>5160</v>
      </c>
      <c r="C614" s="74" t="s">
        <v>4949</v>
      </c>
      <c r="D614" s="74" t="s">
        <v>4949</v>
      </c>
      <c r="E614" s="74" t="s">
        <v>4949</v>
      </c>
      <c r="F614" s="74" t="s">
        <v>4949</v>
      </c>
    </row>
    <row r="615" spans="1:6" x14ac:dyDescent="0.35">
      <c r="A615" s="74" t="s">
        <v>3477</v>
      </c>
      <c r="B615" s="74" t="s">
        <v>5100</v>
      </c>
      <c r="C615" s="74" t="s">
        <v>4949</v>
      </c>
      <c r="D615" s="74" t="s">
        <v>4949</v>
      </c>
      <c r="E615" s="74" t="s">
        <v>4949</v>
      </c>
      <c r="F615" s="74" t="s">
        <v>4949</v>
      </c>
    </row>
    <row r="616" spans="1:6" x14ac:dyDescent="0.35">
      <c r="A616" s="74" t="s">
        <v>3478</v>
      </c>
      <c r="B616" s="74" t="s">
        <v>4980</v>
      </c>
      <c r="C616" s="74" t="s">
        <v>5100</v>
      </c>
      <c r="D616" s="74" t="s">
        <v>4998</v>
      </c>
      <c r="E616" s="74" t="s">
        <v>4949</v>
      </c>
      <c r="F616" s="74" t="s">
        <v>4949</v>
      </c>
    </row>
    <row r="617" spans="1:6" x14ac:dyDescent="0.35">
      <c r="A617" s="74" t="s">
        <v>3479</v>
      </c>
      <c r="B617" s="74" t="s">
        <v>5099</v>
      </c>
      <c r="C617" s="74" t="s">
        <v>5100</v>
      </c>
      <c r="D617" s="74" t="s">
        <v>4949</v>
      </c>
      <c r="E617" s="74" t="s">
        <v>4949</v>
      </c>
      <c r="F617" s="74" t="s">
        <v>4949</v>
      </c>
    </row>
    <row r="618" spans="1:6" x14ac:dyDescent="0.35">
      <c r="A618" s="74" t="s">
        <v>3480</v>
      </c>
      <c r="B618" s="74" t="s">
        <v>5131</v>
      </c>
      <c r="C618" s="74" t="s">
        <v>5162</v>
      </c>
      <c r="D618" s="74" t="s">
        <v>5122</v>
      </c>
      <c r="E618" s="74" t="s">
        <v>4949</v>
      </c>
      <c r="F618" s="74" t="s">
        <v>4949</v>
      </c>
    </row>
    <row r="619" spans="1:6" x14ac:dyDescent="0.35">
      <c r="A619" s="74" t="s">
        <v>3481</v>
      </c>
      <c r="B619" s="74" t="s">
        <v>5162</v>
      </c>
      <c r="C619" s="74" t="s">
        <v>4949</v>
      </c>
      <c r="D619" s="74" t="s">
        <v>4949</v>
      </c>
      <c r="E619" s="74" t="s">
        <v>4949</v>
      </c>
      <c r="F619" s="74" t="s">
        <v>4949</v>
      </c>
    </row>
    <row r="620" spans="1:6" x14ac:dyDescent="0.35">
      <c r="A620" s="74" t="s">
        <v>3482</v>
      </c>
      <c r="B620" s="74" t="s">
        <v>5162</v>
      </c>
      <c r="C620" s="74" t="s">
        <v>4949</v>
      </c>
      <c r="D620" s="74" t="s">
        <v>4949</v>
      </c>
      <c r="E620" s="74" t="s">
        <v>4949</v>
      </c>
      <c r="F620" s="74" t="s">
        <v>4949</v>
      </c>
    </row>
    <row r="621" spans="1:6" x14ac:dyDescent="0.35">
      <c r="A621" s="74" t="s">
        <v>3483</v>
      </c>
      <c r="B621" s="74" t="s">
        <v>5162</v>
      </c>
      <c r="C621" s="74" t="s">
        <v>4949</v>
      </c>
      <c r="D621" s="74" t="s">
        <v>4949</v>
      </c>
      <c r="E621" s="74" t="s">
        <v>4949</v>
      </c>
      <c r="F621" s="74" t="s">
        <v>4949</v>
      </c>
    </row>
    <row r="622" spans="1:6" x14ac:dyDescent="0.35">
      <c r="A622" s="74" t="s">
        <v>3484</v>
      </c>
      <c r="B622" s="74" t="s">
        <v>5163</v>
      </c>
      <c r="C622" s="74" t="s">
        <v>4949</v>
      </c>
      <c r="D622" s="74" t="s">
        <v>4949</v>
      </c>
      <c r="E622" s="74" t="s">
        <v>4949</v>
      </c>
      <c r="F622" s="74" t="s">
        <v>4949</v>
      </c>
    </row>
    <row r="623" spans="1:6" x14ac:dyDescent="0.35">
      <c r="A623" s="74" t="s">
        <v>3485</v>
      </c>
      <c r="B623" s="74" t="s">
        <v>4974</v>
      </c>
      <c r="C623" s="74" t="s">
        <v>5163</v>
      </c>
      <c r="D623" s="74" t="s">
        <v>4949</v>
      </c>
      <c r="E623" s="74" t="s">
        <v>4949</v>
      </c>
      <c r="F623" s="74" t="s">
        <v>4949</v>
      </c>
    </row>
    <row r="624" spans="1:6" x14ac:dyDescent="0.35">
      <c r="A624" s="74" t="s">
        <v>3486</v>
      </c>
      <c r="B624" s="74" t="s">
        <v>4984</v>
      </c>
      <c r="C624" s="74" t="s">
        <v>4949</v>
      </c>
      <c r="D624" s="74" t="s">
        <v>4949</v>
      </c>
      <c r="E624" s="74" t="s">
        <v>4949</v>
      </c>
      <c r="F624" s="74" t="s">
        <v>4949</v>
      </c>
    </row>
    <row r="625" spans="1:6" x14ac:dyDescent="0.35">
      <c r="A625" s="74" t="s">
        <v>3487</v>
      </c>
      <c r="B625" s="74" t="s">
        <v>5056</v>
      </c>
      <c r="C625" s="74" t="s">
        <v>4949</v>
      </c>
      <c r="D625" s="74" t="s">
        <v>4949</v>
      </c>
      <c r="E625" s="74" t="s">
        <v>4949</v>
      </c>
      <c r="F625" s="74" t="s">
        <v>4949</v>
      </c>
    </row>
    <row r="626" spans="1:6" x14ac:dyDescent="0.35">
      <c r="A626" s="74" t="s">
        <v>3488</v>
      </c>
      <c r="B626" s="74" t="s">
        <v>5056</v>
      </c>
      <c r="C626" s="74" t="s">
        <v>4949</v>
      </c>
      <c r="D626" s="74" t="s">
        <v>4949</v>
      </c>
      <c r="E626" s="74" t="s">
        <v>4949</v>
      </c>
      <c r="F626" s="74" t="s">
        <v>4949</v>
      </c>
    </row>
    <row r="627" spans="1:6" x14ac:dyDescent="0.35">
      <c r="A627" s="74" t="s">
        <v>3489</v>
      </c>
      <c r="B627" s="74" t="s">
        <v>5056</v>
      </c>
      <c r="C627" s="74" t="s">
        <v>5063</v>
      </c>
      <c r="D627" s="74" t="s">
        <v>4949</v>
      </c>
      <c r="E627" s="74" t="s">
        <v>4949</v>
      </c>
      <c r="F627" s="74" t="s">
        <v>4949</v>
      </c>
    </row>
    <row r="628" spans="1:6" x14ac:dyDescent="0.35">
      <c r="A628" s="74" t="s">
        <v>3490</v>
      </c>
      <c r="B628" s="74" t="s">
        <v>5056</v>
      </c>
      <c r="C628" s="74" t="s">
        <v>4949</v>
      </c>
      <c r="D628" s="74" t="s">
        <v>4949</v>
      </c>
      <c r="E628" s="74" t="s">
        <v>4949</v>
      </c>
      <c r="F628" s="74" t="s">
        <v>4949</v>
      </c>
    </row>
    <row r="629" spans="1:6" x14ac:dyDescent="0.35">
      <c r="A629" s="74" t="s">
        <v>3491</v>
      </c>
      <c r="B629" s="74" t="s">
        <v>5036</v>
      </c>
      <c r="C629" s="74" t="s">
        <v>5056</v>
      </c>
      <c r="D629" s="74" t="s">
        <v>4949</v>
      </c>
      <c r="E629" s="74" t="s">
        <v>4949</v>
      </c>
      <c r="F629" s="74" t="s">
        <v>4949</v>
      </c>
    </row>
    <row r="630" spans="1:6" x14ac:dyDescent="0.35">
      <c r="A630" s="74" t="s">
        <v>3492</v>
      </c>
      <c r="B630" s="74" t="s">
        <v>5056</v>
      </c>
      <c r="C630" s="74" t="s">
        <v>4949</v>
      </c>
      <c r="D630" s="74" t="s">
        <v>4949</v>
      </c>
      <c r="E630" s="74" t="s">
        <v>4949</v>
      </c>
      <c r="F630" s="74" t="s">
        <v>4949</v>
      </c>
    </row>
    <row r="631" spans="1:6" x14ac:dyDescent="0.35">
      <c r="A631" s="74" t="s">
        <v>3493</v>
      </c>
      <c r="B631" s="74" t="s">
        <v>5056</v>
      </c>
      <c r="C631" s="74" t="s">
        <v>4949</v>
      </c>
      <c r="D631" s="74" t="s">
        <v>4949</v>
      </c>
      <c r="E631" s="74" t="s">
        <v>4949</v>
      </c>
      <c r="F631" s="74" t="s">
        <v>4949</v>
      </c>
    </row>
    <row r="632" spans="1:6" x14ac:dyDescent="0.35">
      <c r="A632" s="74" t="s">
        <v>3494</v>
      </c>
      <c r="B632" s="74" t="s">
        <v>5056</v>
      </c>
      <c r="C632" s="74" t="s">
        <v>4949</v>
      </c>
      <c r="D632" s="74" t="s">
        <v>4949</v>
      </c>
      <c r="E632" s="74" t="s">
        <v>4949</v>
      </c>
      <c r="F632" s="74" t="s">
        <v>4949</v>
      </c>
    </row>
    <row r="633" spans="1:6" x14ac:dyDescent="0.35">
      <c r="A633" s="74" t="s">
        <v>3495</v>
      </c>
      <c r="B633" s="74" t="s">
        <v>5062</v>
      </c>
      <c r="C633" s="74" t="s">
        <v>5063</v>
      </c>
      <c r="D633" s="74" t="s">
        <v>5064</v>
      </c>
      <c r="E633" s="74" t="s">
        <v>4949</v>
      </c>
      <c r="F633" s="74" t="s">
        <v>4949</v>
      </c>
    </row>
    <row r="634" spans="1:6" x14ac:dyDescent="0.35">
      <c r="A634" s="74" t="s">
        <v>3496</v>
      </c>
      <c r="B634" s="74" t="s">
        <v>5063</v>
      </c>
      <c r="C634" s="74" t="s">
        <v>5064</v>
      </c>
      <c r="D634" s="74" t="s">
        <v>4949</v>
      </c>
      <c r="E634" s="74" t="s">
        <v>4949</v>
      </c>
      <c r="F634" s="74" t="s">
        <v>4949</v>
      </c>
    </row>
    <row r="635" spans="1:6" x14ac:dyDescent="0.35">
      <c r="A635" s="74" t="s">
        <v>3497</v>
      </c>
      <c r="B635" s="74" t="s">
        <v>5063</v>
      </c>
      <c r="C635" s="74" t="s">
        <v>4949</v>
      </c>
      <c r="D635" s="74" t="s">
        <v>4949</v>
      </c>
      <c r="E635" s="74" t="s">
        <v>4949</v>
      </c>
      <c r="F635" s="74" t="s">
        <v>4949</v>
      </c>
    </row>
    <row r="636" spans="1:6" x14ac:dyDescent="0.35">
      <c r="A636" s="74" t="s">
        <v>3498</v>
      </c>
      <c r="B636" s="74" t="s">
        <v>5063</v>
      </c>
      <c r="C636" s="74" t="s">
        <v>4949</v>
      </c>
      <c r="D636" s="74" t="s">
        <v>4949</v>
      </c>
      <c r="E636" s="74" t="s">
        <v>4949</v>
      </c>
      <c r="F636" s="74" t="s">
        <v>4949</v>
      </c>
    </row>
    <row r="637" spans="1:6" x14ac:dyDescent="0.35">
      <c r="A637" s="74" t="s">
        <v>3499</v>
      </c>
      <c r="B637" s="74" t="s">
        <v>5115</v>
      </c>
      <c r="C637" s="74" t="s">
        <v>5159</v>
      </c>
      <c r="D637" s="74" t="s">
        <v>4949</v>
      </c>
      <c r="E637" s="74" t="s">
        <v>4949</v>
      </c>
      <c r="F637" s="74" t="s">
        <v>4949</v>
      </c>
    </row>
    <row r="638" spans="1:6" x14ac:dyDescent="0.35">
      <c r="A638" s="74" t="s">
        <v>3500</v>
      </c>
      <c r="B638" s="74" t="s">
        <v>5159</v>
      </c>
      <c r="C638" s="74" t="s">
        <v>4949</v>
      </c>
      <c r="D638" s="74" t="s">
        <v>4949</v>
      </c>
      <c r="E638" s="74" t="s">
        <v>4949</v>
      </c>
      <c r="F638" s="74" t="s">
        <v>4949</v>
      </c>
    </row>
    <row r="639" spans="1:6" x14ac:dyDescent="0.35">
      <c r="A639" s="74" t="s">
        <v>3501</v>
      </c>
      <c r="B639" s="74" t="s">
        <v>5024</v>
      </c>
      <c r="C639" s="74" t="s">
        <v>4949</v>
      </c>
      <c r="D639" s="74" t="s">
        <v>4949</v>
      </c>
      <c r="E639" s="74" t="s">
        <v>4949</v>
      </c>
      <c r="F639" s="74" t="s">
        <v>4949</v>
      </c>
    </row>
    <row r="640" spans="1:6" x14ac:dyDescent="0.35">
      <c r="A640" s="74" t="s">
        <v>3502</v>
      </c>
      <c r="B640" s="74" t="s">
        <v>4987</v>
      </c>
      <c r="C640" s="74" t="s">
        <v>5065</v>
      </c>
      <c r="D640" s="74" t="s">
        <v>4949</v>
      </c>
      <c r="E640" s="74" t="s">
        <v>4949</v>
      </c>
      <c r="F640" s="74" t="s">
        <v>4949</v>
      </c>
    </row>
    <row r="641" spans="1:6" x14ac:dyDescent="0.35">
      <c r="A641" s="74" t="s">
        <v>3503</v>
      </c>
      <c r="B641" s="74" t="s">
        <v>5065</v>
      </c>
      <c r="C641" s="74" t="s">
        <v>4949</v>
      </c>
      <c r="D641" s="74" t="s">
        <v>4949</v>
      </c>
      <c r="E641" s="74" t="s">
        <v>4949</v>
      </c>
      <c r="F641" s="74" t="s">
        <v>4949</v>
      </c>
    </row>
    <row r="642" spans="1:6" x14ac:dyDescent="0.35">
      <c r="A642" s="74" t="s">
        <v>3504</v>
      </c>
      <c r="B642" s="74" t="s">
        <v>5107</v>
      </c>
      <c r="C642" s="74" t="s">
        <v>5106</v>
      </c>
      <c r="D642" s="74" t="s">
        <v>5164</v>
      </c>
      <c r="E642" s="74" t="s">
        <v>5049</v>
      </c>
      <c r="F642" s="74" t="s">
        <v>5165</v>
      </c>
    </row>
    <row r="643" spans="1:6" x14ac:dyDescent="0.35">
      <c r="A643" s="74" t="s">
        <v>3505</v>
      </c>
      <c r="B643" s="74" t="s">
        <v>5166</v>
      </c>
      <c r="C643" s="74" t="s">
        <v>4949</v>
      </c>
      <c r="D643" s="74" t="s">
        <v>4949</v>
      </c>
      <c r="E643" s="74" t="s">
        <v>4949</v>
      </c>
      <c r="F643" s="74" t="s">
        <v>4949</v>
      </c>
    </row>
    <row r="644" spans="1:6" x14ac:dyDescent="0.35">
      <c r="A644" s="74" t="s">
        <v>3506</v>
      </c>
      <c r="B644" s="74" t="s">
        <v>5166</v>
      </c>
      <c r="C644" s="74" t="s">
        <v>4949</v>
      </c>
      <c r="D644" s="74" t="s">
        <v>4949</v>
      </c>
      <c r="E644" s="74" t="s">
        <v>4949</v>
      </c>
      <c r="F644" s="74" t="s">
        <v>4949</v>
      </c>
    </row>
    <row r="645" spans="1:6" x14ac:dyDescent="0.35">
      <c r="A645" s="74" t="s">
        <v>3507</v>
      </c>
      <c r="B645" s="74" t="s">
        <v>5166</v>
      </c>
      <c r="C645" s="74" t="s">
        <v>4949</v>
      </c>
      <c r="D645" s="74" t="s">
        <v>4949</v>
      </c>
      <c r="E645" s="74" t="s">
        <v>4949</v>
      </c>
      <c r="F645" s="74" t="s">
        <v>4949</v>
      </c>
    </row>
    <row r="646" spans="1:6" x14ac:dyDescent="0.35">
      <c r="A646" s="74" t="s">
        <v>3508</v>
      </c>
      <c r="B646" s="74" t="s">
        <v>5144</v>
      </c>
      <c r="C646" s="74" t="s">
        <v>5166</v>
      </c>
      <c r="D646" s="74" t="s">
        <v>4949</v>
      </c>
      <c r="E646" s="74" t="s">
        <v>4949</v>
      </c>
      <c r="F646" s="74" t="s">
        <v>4949</v>
      </c>
    </row>
    <row r="647" spans="1:6" x14ac:dyDescent="0.35">
      <c r="A647" s="74" t="s">
        <v>3509</v>
      </c>
      <c r="B647" s="74" t="s">
        <v>5166</v>
      </c>
      <c r="C647" s="74" t="s">
        <v>4949</v>
      </c>
      <c r="D647" s="74" t="s">
        <v>4949</v>
      </c>
      <c r="E647" s="74" t="s">
        <v>4949</v>
      </c>
      <c r="F647" s="74" t="s">
        <v>4949</v>
      </c>
    </row>
    <row r="648" spans="1:6" x14ac:dyDescent="0.35">
      <c r="A648" s="74" t="s">
        <v>3510</v>
      </c>
      <c r="B648" s="74" t="s">
        <v>5167</v>
      </c>
      <c r="C648" s="74" t="s">
        <v>4949</v>
      </c>
      <c r="D648" s="74" t="s">
        <v>4949</v>
      </c>
      <c r="E648" s="74" t="s">
        <v>4949</v>
      </c>
      <c r="F648" s="74" t="s">
        <v>4949</v>
      </c>
    </row>
    <row r="649" spans="1:6" x14ac:dyDescent="0.35">
      <c r="A649" s="74" t="s">
        <v>3511</v>
      </c>
      <c r="B649" s="74" t="s">
        <v>5048</v>
      </c>
      <c r="C649" s="74" t="s">
        <v>5164</v>
      </c>
      <c r="D649" s="74" t="s">
        <v>4949</v>
      </c>
      <c r="E649" s="74" t="s">
        <v>4949</v>
      </c>
      <c r="F649" s="74" t="s">
        <v>4949</v>
      </c>
    </row>
    <row r="650" spans="1:6" x14ac:dyDescent="0.35">
      <c r="A650" s="74" t="s">
        <v>3512</v>
      </c>
      <c r="B650" s="74" t="s">
        <v>5164</v>
      </c>
      <c r="C650" s="74" t="s">
        <v>4949</v>
      </c>
      <c r="D650" s="74" t="s">
        <v>4949</v>
      </c>
      <c r="E650" s="74" t="s">
        <v>4949</v>
      </c>
      <c r="F650" s="74" t="s">
        <v>4949</v>
      </c>
    </row>
    <row r="651" spans="1:6" x14ac:dyDescent="0.35">
      <c r="A651" s="74" t="s">
        <v>3513</v>
      </c>
      <c r="B651" s="74" t="s">
        <v>5164</v>
      </c>
      <c r="C651" s="74" t="s">
        <v>4949</v>
      </c>
      <c r="D651" s="74" t="s">
        <v>4949</v>
      </c>
      <c r="E651" s="74" t="s">
        <v>4949</v>
      </c>
      <c r="F651" s="74" t="s">
        <v>4949</v>
      </c>
    </row>
    <row r="652" spans="1:6" x14ac:dyDescent="0.35">
      <c r="A652" s="74" t="s">
        <v>3514</v>
      </c>
      <c r="B652" s="74" t="s">
        <v>4989</v>
      </c>
      <c r="C652" s="74" t="s">
        <v>4990</v>
      </c>
      <c r="D652" s="74" t="s">
        <v>4949</v>
      </c>
      <c r="E652" s="74" t="s">
        <v>4949</v>
      </c>
      <c r="F652" s="74" t="s">
        <v>4949</v>
      </c>
    </row>
    <row r="653" spans="1:6" x14ac:dyDescent="0.35">
      <c r="A653" s="74" t="s">
        <v>3515</v>
      </c>
      <c r="B653" s="74" t="s">
        <v>4990</v>
      </c>
      <c r="C653" s="74" t="s">
        <v>4949</v>
      </c>
      <c r="D653" s="74" t="s">
        <v>4949</v>
      </c>
      <c r="E653" s="74" t="s">
        <v>4949</v>
      </c>
      <c r="F653" s="74" t="s">
        <v>4949</v>
      </c>
    </row>
    <row r="654" spans="1:6" x14ac:dyDescent="0.35">
      <c r="A654" s="74" t="s">
        <v>3516</v>
      </c>
      <c r="B654" s="74" t="s">
        <v>4990</v>
      </c>
      <c r="C654" s="74" t="s">
        <v>4949</v>
      </c>
      <c r="D654" s="74" t="s">
        <v>4949</v>
      </c>
      <c r="E654" s="74" t="s">
        <v>4949</v>
      </c>
      <c r="F654" s="74" t="s">
        <v>4949</v>
      </c>
    </row>
    <row r="655" spans="1:6" x14ac:dyDescent="0.35">
      <c r="A655" s="74" t="s">
        <v>3517</v>
      </c>
      <c r="B655" s="74" t="s">
        <v>4980</v>
      </c>
      <c r="C655" s="74" t="s">
        <v>4990</v>
      </c>
      <c r="D655" s="74" t="s">
        <v>4949</v>
      </c>
      <c r="E655" s="74" t="s">
        <v>4949</v>
      </c>
      <c r="F655" s="74" t="s">
        <v>4949</v>
      </c>
    </row>
    <row r="656" spans="1:6" x14ac:dyDescent="0.35">
      <c r="A656" s="74" t="s">
        <v>3518</v>
      </c>
      <c r="B656" s="74" t="s">
        <v>4980</v>
      </c>
      <c r="C656" s="74" t="s">
        <v>5100</v>
      </c>
      <c r="D656" s="74" t="s">
        <v>4990</v>
      </c>
      <c r="E656" s="74" t="s">
        <v>4949</v>
      </c>
      <c r="F656" s="74" t="s">
        <v>4949</v>
      </c>
    </row>
    <row r="657" spans="1:6" x14ac:dyDescent="0.35">
      <c r="A657" s="74" t="s">
        <v>3519</v>
      </c>
      <c r="B657" s="74" t="s">
        <v>4990</v>
      </c>
      <c r="C657" s="74" t="s">
        <v>4949</v>
      </c>
      <c r="D657" s="74" t="s">
        <v>4949</v>
      </c>
      <c r="E657" s="74" t="s">
        <v>4949</v>
      </c>
      <c r="F657" s="74" t="s">
        <v>4949</v>
      </c>
    </row>
    <row r="658" spans="1:6" x14ac:dyDescent="0.35">
      <c r="A658" s="74" t="s">
        <v>3520</v>
      </c>
      <c r="B658" s="74" t="s">
        <v>4977</v>
      </c>
      <c r="C658" s="74" t="s">
        <v>4989</v>
      </c>
      <c r="D658" s="74" t="s">
        <v>4990</v>
      </c>
      <c r="E658" s="74" t="s">
        <v>4949</v>
      </c>
      <c r="F658" s="74" t="s">
        <v>4949</v>
      </c>
    </row>
    <row r="659" spans="1:6" x14ac:dyDescent="0.35">
      <c r="A659" s="74" t="s">
        <v>3521</v>
      </c>
      <c r="B659" s="74" t="s">
        <v>4980</v>
      </c>
      <c r="C659" s="74" t="s">
        <v>4990</v>
      </c>
      <c r="D659" s="74" t="s">
        <v>4949</v>
      </c>
      <c r="E659" s="74" t="s">
        <v>4949</v>
      </c>
      <c r="F659" s="74" t="s">
        <v>4949</v>
      </c>
    </row>
    <row r="660" spans="1:6" x14ac:dyDescent="0.35">
      <c r="A660" s="74" t="s">
        <v>3522</v>
      </c>
      <c r="B660" s="74" t="s">
        <v>4990</v>
      </c>
      <c r="C660" s="74" t="s">
        <v>4949</v>
      </c>
      <c r="D660" s="74" t="s">
        <v>4949</v>
      </c>
      <c r="E660" s="74" t="s">
        <v>4949</v>
      </c>
      <c r="F660" s="74" t="s">
        <v>4949</v>
      </c>
    </row>
    <row r="661" spans="1:6" x14ac:dyDescent="0.35">
      <c r="A661" s="74" t="s">
        <v>3523</v>
      </c>
      <c r="B661" s="74" t="s">
        <v>5087</v>
      </c>
      <c r="C661" s="74" t="s">
        <v>4990</v>
      </c>
      <c r="D661" s="74" t="s">
        <v>4949</v>
      </c>
      <c r="E661" s="74" t="s">
        <v>4949</v>
      </c>
      <c r="F661" s="74" t="s">
        <v>4949</v>
      </c>
    </row>
    <row r="662" spans="1:6" x14ac:dyDescent="0.35">
      <c r="A662" s="74" t="s">
        <v>3524</v>
      </c>
      <c r="B662" s="74" t="s">
        <v>5087</v>
      </c>
      <c r="C662" s="74" t="s">
        <v>5100</v>
      </c>
      <c r="D662" s="74" t="s">
        <v>4990</v>
      </c>
      <c r="E662" s="74" t="s">
        <v>4949</v>
      </c>
      <c r="F662" s="74" t="s">
        <v>4949</v>
      </c>
    </row>
    <row r="663" spans="1:6" x14ac:dyDescent="0.35">
      <c r="A663" s="74" t="s">
        <v>3525</v>
      </c>
      <c r="B663" s="74" t="s">
        <v>4977</v>
      </c>
      <c r="C663" s="74" t="s">
        <v>4980</v>
      </c>
      <c r="D663" s="74" t="s">
        <v>4990</v>
      </c>
      <c r="E663" s="74" t="s">
        <v>4949</v>
      </c>
      <c r="F663" s="74" t="s">
        <v>4949</v>
      </c>
    </row>
    <row r="664" spans="1:6" x14ac:dyDescent="0.35">
      <c r="A664" s="74" t="s">
        <v>3526</v>
      </c>
      <c r="B664" s="74" t="s">
        <v>4988</v>
      </c>
      <c r="C664" s="74" t="s">
        <v>4990</v>
      </c>
      <c r="D664" s="74" t="s">
        <v>4949</v>
      </c>
      <c r="E664" s="74" t="s">
        <v>4949</v>
      </c>
      <c r="F664" s="74" t="s">
        <v>4949</v>
      </c>
    </row>
    <row r="665" spans="1:6" x14ac:dyDescent="0.35">
      <c r="A665" s="74" t="s">
        <v>3527</v>
      </c>
      <c r="B665" s="74" t="s">
        <v>4990</v>
      </c>
      <c r="C665" s="74" t="s">
        <v>4949</v>
      </c>
      <c r="D665" s="74" t="s">
        <v>4949</v>
      </c>
      <c r="E665" s="74" t="s">
        <v>4949</v>
      </c>
      <c r="F665" s="74" t="s">
        <v>4949</v>
      </c>
    </row>
    <row r="666" spans="1:6" x14ac:dyDescent="0.35">
      <c r="A666" s="74" t="s">
        <v>3528</v>
      </c>
      <c r="B666" s="74" t="s">
        <v>4980</v>
      </c>
      <c r="C666" s="74" t="s">
        <v>4990</v>
      </c>
      <c r="D666" s="74" t="s">
        <v>4949</v>
      </c>
      <c r="E666" s="74" t="s">
        <v>4949</v>
      </c>
      <c r="F666" s="74" t="s">
        <v>4949</v>
      </c>
    </row>
    <row r="667" spans="1:6" x14ac:dyDescent="0.35">
      <c r="A667" s="74" t="s">
        <v>3529</v>
      </c>
      <c r="B667" s="74" t="s">
        <v>4990</v>
      </c>
      <c r="C667" s="74" t="s">
        <v>4949</v>
      </c>
      <c r="D667" s="74" t="s">
        <v>4949</v>
      </c>
      <c r="E667" s="74" t="s">
        <v>4949</v>
      </c>
      <c r="F667" s="74" t="s">
        <v>4949</v>
      </c>
    </row>
    <row r="668" spans="1:6" x14ac:dyDescent="0.35">
      <c r="A668" s="74" t="s">
        <v>3530</v>
      </c>
      <c r="B668" s="74" t="s">
        <v>4990</v>
      </c>
      <c r="C668" s="74" t="s">
        <v>4949</v>
      </c>
      <c r="D668" s="74" t="s">
        <v>4949</v>
      </c>
      <c r="E668" s="74" t="s">
        <v>4949</v>
      </c>
      <c r="F668" s="74" t="s">
        <v>4949</v>
      </c>
    </row>
    <row r="669" spans="1:6" x14ac:dyDescent="0.35">
      <c r="A669" s="74" t="s">
        <v>3531</v>
      </c>
      <c r="B669" s="74" t="s">
        <v>4990</v>
      </c>
      <c r="C669" s="74" t="s">
        <v>4949</v>
      </c>
      <c r="D669" s="74" t="s">
        <v>4949</v>
      </c>
      <c r="E669" s="74" t="s">
        <v>4949</v>
      </c>
      <c r="F669" s="74" t="s">
        <v>4949</v>
      </c>
    </row>
    <row r="670" spans="1:6" x14ac:dyDescent="0.35">
      <c r="A670" s="74" t="s">
        <v>3532</v>
      </c>
      <c r="B670" s="74" t="s">
        <v>5168</v>
      </c>
      <c r="C670" s="74" t="s">
        <v>4949</v>
      </c>
      <c r="D670" s="74" t="s">
        <v>4949</v>
      </c>
      <c r="E670" s="74" t="s">
        <v>4949</v>
      </c>
      <c r="F670" s="74" t="s">
        <v>4949</v>
      </c>
    </row>
    <row r="671" spans="1:6" x14ac:dyDescent="0.35">
      <c r="A671" s="74" t="s">
        <v>3533</v>
      </c>
      <c r="B671" s="74" t="s">
        <v>4960</v>
      </c>
      <c r="C671" s="74" t="s">
        <v>4961</v>
      </c>
      <c r="D671" s="74" t="s">
        <v>4949</v>
      </c>
      <c r="E671" s="74" t="s">
        <v>4949</v>
      </c>
      <c r="F671" s="74" t="s">
        <v>4949</v>
      </c>
    </row>
    <row r="672" spans="1:6" x14ac:dyDescent="0.35">
      <c r="A672" s="74" t="s">
        <v>3534</v>
      </c>
      <c r="B672" s="74" t="s">
        <v>4961</v>
      </c>
      <c r="C672" s="74" t="s">
        <v>4949</v>
      </c>
      <c r="D672" s="74" t="s">
        <v>4949</v>
      </c>
      <c r="E672" s="74" t="s">
        <v>4949</v>
      </c>
      <c r="F672" s="74" t="s">
        <v>4949</v>
      </c>
    </row>
    <row r="673" spans="1:6" x14ac:dyDescent="0.35">
      <c r="A673" s="74" t="s">
        <v>3535</v>
      </c>
      <c r="B673" s="74" t="s">
        <v>4961</v>
      </c>
      <c r="C673" s="74" t="s">
        <v>4949</v>
      </c>
      <c r="D673" s="74" t="s">
        <v>4949</v>
      </c>
      <c r="E673" s="74" t="s">
        <v>4949</v>
      </c>
      <c r="F673" s="74" t="s">
        <v>4949</v>
      </c>
    </row>
    <row r="674" spans="1:6" x14ac:dyDescent="0.35">
      <c r="A674" s="74" t="s">
        <v>3536</v>
      </c>
      <c r="B674" s="74" t="s">
        <v>4960</v>
      </c>
      <c r="C674" s="74" t="s">
        <v>4961</v>
      </c>
      <c r="D674" s="74" t="s">
        <v>4949</v>
      </c>
      <c r="E674" s="74" t="s">
        <v>4949</v>
      </c>
      <c r="F674" s="74" t="s">
        <v>4949</v>
      </c>
    </row>
    <row r="675" spans="1:6" x14ac:dyDescent="0.35">
      <c r="A675" s="74" t="s">
        <v>3537</v>
      </c>
      <c r="B675" s="74" t="s">
        <v>4981</v>
      </c>
      <c r="C675" s="74" t="s">
        <v>4961</v>
      </c>
      <c r="D675" s="74" t="s">
        <v>4949</v>
      </c>
      <c r="E675" s="74" t="s">
        <v>4949</v>
      </c>
      <c r="F675" s="74" t="s">
        <v>4949</v>
      </c>
    </row>
    <row r="676" spans="1:6" x14ac:dyDescent="0.35">
      <c r="A676" s="74" t="s">
        <v>3538</v>
      </c>
      <c r="B676" s="74" t="s">
        <v>5049</v>
      </c>
      <c r="C676" s="74" t="s">
        <v>4949</v>
      </c>
      <c r="D676" s="74" t="s">
        <v>4949</v>
      </c>
      <c r="E676" s="74" t="s">
        <v>4949</v>
      </c>
      <c r="F676" s="74" t="s">
        <v>4949</v>
      </c>
    </row>
    <row r="677" spans="1:6" x14ac:dyDescent="0.35">
      <c r="A677" s="74" t="s">
        <v>3539</v>
      </c>
      <c r="B677" s="74" t="s">
        <v>5169</v>
      </c>
      <c r="C677" s="74" t="s">
        <v>4949</v>
      </c>
      <c r="D677" s="74" t="s">
        <v>4949</v>
      </c>
      <c r="E677" s="74" t="s">
        <v>4949</v>
      </c>
      <c r="F677" s="74" t="s">
        <v>4949</v>
      </c>
    </row>
    <row r="678" spans="1:6" x14ac:dyDescent="0.35">
      <c r="A678" s="74" t="s">
        <v>3540</v>
      </c>
      <c r="B678" s="74" t="s">
        <v>5169</v>
      </c>
      <c r="C678" s="74" t="s">
        <v>4949</v>
      </c>
      <c r="D678" s="74" t="s">
        <v>4949</v>
      </c>
      <c r="E678" s="74" t="s">
        <v>4949</v>
      </c>
      <c r="F678" s="74" t="s">
        <v>4949</v>
      </c>
    </row>
    <row r="679" spans="1:6" x14ac:dyDescent="0.35">
      <c r="A679" s="74" t="s">
        <v>3541</v>
      </c>
      <c r="B679" s="74" t="s">
        <v>4978</v>
      </c>
      <c r="C679" s="74" t="s">
        <v>4949</v>
      </c>
      <c r="D679" s="74" t="s">
        <v>4949</v>
      </c>
      <c r="E679" s="74" t="s">
        <v>4949</v>
      </c>
      <c r="F679" s="74" t="s">
        <v>4949</v>
      </c>
    </row>
    <row r="680" spans="1:6" x14ac:dyDescent="0.35">
      <c r="A680" s="74" t="s">
        <v>3542</v>
      </c>
      <c r="B680" s="74" t="s">
        <v>4978</v>
      </c>
      <c r="C680" s="74" t="s">
        <v>4949</v>
      </c>
      <c r="D680" s="74" t="s">
        <v>4949</v>
      </c>
      <c r="E680" s="74" t="s">
        <v>4949</v>
      </c>
      <c r="F680" s="74" t="s">
        <v>4949</v>
      </c>
    </row>
    <row r="681" spans="1:6" x14ac:dyDescent="0.35">
      <c r="A681" s="74" t="s">
        <v>3543</v>
      </c>
      <c r="B681" s="74" t="s">
        <v>4978</v>
      </c>
      <c r="C681" s="74" t="s">
        <v>4949</v>
      </c>
      <c r="D681" s="74" t="s">
        <v>4949</v>
      </c>
      <c r="E681" s="74" t="s">
        <v>4949</v>
      </c>
      <c r="F681" s="74" t="s">
        <v>4949</v>
      </c>
    </row>
    <row r="682" spans="1:6" x14ac:dyDescent="0.35">
      <c r="A682" s="74" t="s">
        <v>3544</v>
      </c>
      <c r="B682" s="74" t="s">
        <v>4978</v>
      </c>
      <c r="C682" s="74" t="s">
        <v>4949</v>
      </c>
      <c r="D682" s="74" t="s">
        <v>4949</v>
      </c>
      <c r="E682" s="74" t="s">
        <v>4949</v>
      </c>
      <c r="F682" s="74" t="s">
        <v>4949</v>
      </c>
    </row>
    <row r="683" spans="1:6" x14ac:dyDescent="0.35">
      <c r="A683" s="74" t="s">
        <v>3545</v>
      </c>
      <c r="B683" s="74" t="s">
        <v>4978</v>
      </c>
      <c r="C683" s="74" t="s">
        <v>4979</v>
      </c>
      <c r="D683" s="74" t="s">
        <v>4949</v>
      </c>
      <c r="E683" s="74" t="s">
        <v>4949</v>
      </c>
      <c r="F683" s="74" t="s">
        <v>4949</v>
      </c>
    </row>
    <row r="684" spans="1:6" x14ac:dyDescent="0.35">
      <c r="A684" s="74" t="s">
        <v>3546</v>
      </c>
      <c r="B684" s="74" t="s">
        <v>4978</v>
      </c>
      <c r="C684" s="74" t="s">
        <v>4949</v>
      </c>
      <c r="D684" s="74" t="s">
        <v>4949</v>
      </c>
      <c r="E684" s="74" t="s">
        <v>4949</v>
      </c>
      <c r="F684" s="74" t="s">
        <v>4949</v>
      </c>
    </row>
    <row r="685" spans="1:6" x14ac:dyDescent="0.35">
      <c r="A685" s="74" t="s">
        <v>3547</v>
      </c>
      <c r="B685" s="74" t="s">
        <v>4993</v>
      </c>
      <c r="C685" s="74" t="s">
        <v>5051</v>
      </c>
      <c r="D685" s="74" t="s">
        <v>5005</v>
      </c>
      <c r="E685" s="74" t="s">
        <v>4949</v>
      </c>
      <c r="F685" s="74" t="s">
        <v>4949</v>
      </c>
    </row>
    <row r="686" spans="1:6" x14ac:dyDescent="0.35">
      <c r="A686" s="74" t="s">
        <v>3548</v>
      </c>
      <c r="B686" s="74" t="s">
        <v>5002</v>
      </c>
      <c r="C686" s="74" t="s">
        <v>5004</v>
      </c>
      <c r="D686" s="74" t="s">
        <v>5005</v>
      </c>
      <c r="E686" s="74" t="s">
        <v>4949</v>
      </c>
      <c r="F686" s="74" t="s">
        <v>4949</v>
      </c>
    </row>
    <row r="687" spans="1:6" x14ac:dyDescent="0.35">
      <c r="A687" s="74" t="s">
        <v>3549</v>
      </c>
      <c r="B687" s="74" t="s">
        <v>5004</v>
      </c>
      <c r="C687" s="74" t="s">
        <v>5005</v>
      </c>
      <c r="D687" s="74" t="s">
        <v>4949</v>
      </c>
      <c r="E687" s="74" t="s">
        <v>4949</v>
      </c>
      <c r="F687" s="74" t="s">
        <v>4949</v>
      </c>
    </row>
    <row r="688" spans="1:6" x14ac:dyDescent="0.35">
      <c r="A688" s="74" t="s">
        <v>3550</v>
      </c>
      <c r="B688" s="74" t="s">
        <v>5139</v>
      </c>
      <c r="C688" s="74" t="s">
        <v>5170</v>
      </c>
      <c r="D688" s="74" t="s">
        <v>4949</v>
      </c>
      <c r="E688" s="74" t="s">
        <v>4949</v>
      </c>
      <c r="F688" s="74" t="s">
        <v>4949</v>
      </c>
    </row>
    <row r="689" spans="1:6" x14ac:dyDescent="0.35">
      <c r="A689" s="74" t="s">
        <v>3551</v>
      </c>
      <c r="B689" s="74" t="s">
        <v>5139</v>
      </c>
      <c r="C689" s="74" t="s">
        <v>4949</v>
      </c>
      <c r="D689" s="74" t="s">
        <v>4949</v>
      </c>
      <c r="E689" s="74" t="s">
        <v>4949</v>
      </c>
      <c r="F689" s="74" t="s">
        <v>4949</v>
      </c>
    </row>
    <row r="690" spans="1:6" x14ac:dyDescent="0.35">
      <c r="A690" s="74" t="s">
        <v>3552</v>
      </c>
      <c r="B690" s="74" t="s">
        <v>5139</v>
      </c>
      <c r="C690" s="74" t="s">
        <v>4949</v>
      </c>
      <c r="D690" s="74" t="s">
        <v>4949</v>
      </c>
      <c r="E690" s="74" t="s">
        <v>4949</v>
      </c>
      <c r="F690" s="74" t="s">
        <v>4949</v>
      </c>
    </row>
    <row r="691" spans="1:6" x14ac:dyDescent="0.35">
      <c r="A691" s="74" t="s">
        <v>3553</v>
      </c>
      <c r="B691" s="74" t="s">
        <v>4957</v>
      </c>
      <c r="C691" s="74" t="s">
        <v>5034</v>
      </c>
      <c r="D691" s="74" t="s">
        <v>5171</v>
      </c>
      <c r="E691" s="74" t="s">
        <v>4949</v>
      </c>
      <c r="F691" s="74" t="s">
        <v>4949</v>
      </c>
    </row>
    <row r="692" spans="1:6" x14ac:dyDescent="0.35">
      <c r="A692" s="74" t="s">
        <v>3554</v>
      </c>
      <c r="B692" s="74" t="s">
        <v>5171</v>
      </c>
      <c r="C692" s="74" t="s">
        <v>4949</v>
      </c>
      <c r="D692" s="74" t="s">
        <v>4949</v>
      </c>
      <c r="E692" s="74" t="s">
        <v>4949</v>
      </c>
      <c r="F692" s="74" t="s">
        <v>4949</v>
      </c>
    </row>
    <row r="693" spans="1:6" x14ac:dyDescent="0.35">
      <c r="A693" s="74" t="s">
        <v>3555</v>
      </c>
      <c r="B693" s="74" t="s">
        <v>4957</v>
      </c>
      <c r="C693" s="74" t="s">
        <v>5171</v>
      </c>
      <c r="D693" s="74" t="s">
        <v>4949</v>
      </c>
      <c r="E693" s="74" t="s">
        <v>4949</v>
      </c>
      <c r="F693" s="74" t="s">
        <v>4949</v>
      </c>
    </row>
    <row r="694" spans="1:6" x14ac:dyDescent="0.35">
      <c r="A694" s="74" t="s">
        <v>3556</v>
      </c>
      <c r="B694" s="74" t="s">
        <v>5171</v>
      </c>
      <c r="C694" s="74" t="s">
        <v>4949</v>
      </c>
      <c r="D694" s="74" t="s">
        <v>4949</v>
      </c>
      <c r="E694" s="74" t="s">
        <v>4949</v>
      </c>
      <c r="F694" s="74" t="s">
        <v>4949</v>
      </c>
    </row>
    <row r="695" spans="1:6" x14ac:dyDescent="0.35">
      <c r="A695" s="74" t="s">
        <v>3557</v>
      </c>
      <c r="B695" s="74" t="s">
        <v>5171</v>
      </c>
      <c r="C695" s="74" t="s">
        <v>4949</v>
      </c>
      <c r="D695" s="74" t="s">
        <v>4949</v>
      </c>
      <c r="E695" s="74" t="s">
        <v>4949</v>
      </c>
      <c r="F695" s="74" t="s">
        <v>4949</v>
      </c>
    </row>
    <row r="696" spans="1:6" x14ac:dyDescent="0.35">
      <c r="A696" s="74" t="s">
        <v>3558</v>
      </c>
      <c r="B696" s="74" t="s">
        <v>5171</v>
      </c>
      <c r="C696" s="74" t="s">
        <v>4949</v>
      </c>
      <c r="D696" s="74" t="s">
        <v>4949</v>
      </c>
      <c r="E696" s="74" t="s">
        <v>4949</v>
      </c>
      <c r="F696" s="74" t="s">
        <v>4949</v>
      </c>
    </row>
    <row r="697" spans="1:6" x14ac:dyDescent="0.35">
      <c r="A697" s="74" t="s">
        <v>3559</v>
      </c>
      <c r="B697" s="74" t="s">
        <v>5050</v>
      </c>
      <c r="C697" s="74" t="s">
        <v>5171</v>
      </c>
      <c r="D697" s="74" t="s">
        <v>4949</v>
      </c>
      <c r="E697" s="74" t="s">
        <v>4949</v>
      </c>
      <c r="F697" s="74" t="s">
        <v>4949</v>
      </c>
    </row>
    <row r="698" spans="1:6" x14ac:dyDescent="0.35">
      <c r="A698" s="74" t="s">
        <v>3560</v>
      </c>
      <c r="B698" s="74" t="s">
        <v>5116</v>
      </c>
      <c r="C698" s="74" t="s">
        <v>4949</v>
      </c>
      <c r="D698" s="74" t="s">
        <v>4949</v>
      </c>
      <c r="E698" s="74" t="s">
        <v>4949</v>
      </c>
      <c r="F698" s="74" t="s">
        <v>4949</v>
      </c>
    </row>
    <row r="699" spans="1:6" x14ac:dyDescent="0.35">
      <c r="A699" s="74" t="s">
        <v>3561</v>
      </c>
      <c r="B699" s="74" t="s">
        <v>5116</v>
      </c>
      <c r="C699" s="74" t="s">
        <v>4949</v>
      </c>
      <c r="D699" s="74" t="s">
        <v>4949</v>
      </c>
      <c r="E699" s="74" t="s">
        <v>4949</v>
      </c>
      <c r="F699" s="74" t="s">
        <v>4949</v>
      </c>
    </row>
    <row r="700" spans="1:6" x14ac:dyDescent="0.35">
      <c r="A700" s="74" t="s">
        <v>3562</v>
      </c>
      <c r="B700" s="74" t="s">
        <v>5116</v>
      </c>
      <c r="C700" s="74" t="s">
        <v>5161</v>
      </c>
      <c r="D700" s="74" t="s">
        <v>4949</v>
      </c>
      <c r="E700" s="74" t="s">
        <v>4949</v>
      </c>
      <c r="F700" s="74" t="s">
        <v>4949</v>
      </c>
    </row>
    <row r="701" spans="1:6" x14ac:dyDescent="0.35">
      <c r="A701" s="74" t="s">
        <v>3563</v>
      </c>
      <c r="B701" s="74" t="s">
        <v>5116</v>
      </c>
      <c r="C701" s="74" t="s">
        <v>4949</v>
      </c>
      <c r="D701" s="74" t="s">
        <v>4949</v>
      </c>
      <c r="E701" s="74" t="s">
        <v>4949</v>
      </c>
      <c r="F701" s="74" t="s">
        <v>4949</v>
      </c>
    </row>
    <row r="702" spans="1:6" x14ac:dyDescent="0.35">
      <c r="A702" s="74" t="s">
        <v>3564</v>
      </c>
      <c r="B702" s="74" t="s">
        <v>5116</v>
      </c>
      <c r="C702" s="74" t="s">
        <v>4949</v>
      </c>
      <c r="D702" s="74" t="s">
        <v>4949</v>
      </c>
      <c r="E702" s="74" t="s">
        <v>4949</v>
      </c>
      <c r="F702" s="74" t="s">
        <v>4949</v>
      </c>
    </row>
    <row r="703" spans="1:6" x14ac:dyDescent="0.35">
      <c r="A703" s="74" t="s">
        <v>3565</v>
      </c>
      <c r="B703" s="74" t="s">
        <v>4996</v>
      </c>
      <c r="C703" s="74" t="s">
        <v>5116</v>
      </c>
      <c r="D703" s="74" t="s">
        <v>4949</v>
      </c>
      <c r="E703" s="74" t="s">
        <v>4949</v>
      </c>
      <c r="F703" s="74" t="s">
        <v>4949</v>
      </c>
    </row>
    <row r="704" spans="1:6" x14ac:dyDescent="0.35">
      <c r="A704" s="74" t="s">
        <v>3566</v>
      </c>
      <c r="B704" s="74" t="s">
        <v>5141</v>
      </c>
      <c r="C704" s="74" t="s">
        <v>4949</v>
      </c>
      <c r="D704" s="74" t="s">
        <v>4949</v>
      </c>
      <c r="E704" s="74" t="s">
        <v>4949</v>
      </c>
      <c r="F704" s="74" t="s">
        <v>4949</v>
      </c>
    </row>
    <row r="705" spans="1:6" x14ac:dyDescent="0.35">
      <c r="A705" s="74" t="s">
        <v>3567</v>
      </c>
      <c r="B705" s="74" t="s">
        <v>5141</v>
      </c>
      <c r="C705" s="74" t="s">
        <v>5120</v>
      </c>
      <c r="D705" s="74" t="s">
        <v>4949</v>
      </c>
      <c r="E705" s="74" t="s">
        <v>4949</v>
      </c>
      <c r="F705" s="74" t="s">
        <v>4949</v>
      </c>
    </row>
    <row r="706" spans="1:6" x14ac:dyDescent="0.35">
      <c r="A706" s="74" t="s">
        <v>3568</v>
      </c>
      <c r="B706" s="74" t="s">
        <v>5025</v>
      </c>
      <c r="C706" s="74" t="s">
        <v>5172</v>
      </c>
      <c r="D706" s="74" t="s">
        <v>4949</v>
      </c>
      <c r="E706" s="74" t="s">
        <v>4949</v>
      </c>
      <c r="F706" s="74" t="s">
        <v>4949</v>
      </c>
    </row>
    <row r="707" spans="1:6" x14ac:dyDescent="0.35">
      <c r="A707" s="74" t="s">
        <v>3569</v>
      </c>
      <c r="B707" s="74" t="s">
        <v>5023</v>
      </c>
      <c r="C707" s="74" t="s">
        <v>5025</v>
      </c>
      <c r="D707" s="74" t="s">
        <v>5172</v>
      </c>
      <c r="E707" s="74" t="s">
        <v>4949</v>
      </c>
      <c r="F707" s="74" t="s">
        <v>4949</v>
      </c>
    </row>
    <row r="708" spans="1:6" x14ac:dyDescent="0.35">
      <c r="A708" s="74" t="s">
        <v>3570</v>
      </c>
      <c r="B708" s="74" t="s">
        <v>5093</v>
      </c>
      <c r="C708" s="74" t="s">
        <v>5118</v>
      </c>
      <c r="D708" s="74" t="s">
        <v>4949</v>
      </c>
      <c r="E708" s="74" t="s">
        <v>4949</v>
      </c>
      <c r="F708" s="74" t="s">
        <v>4949</v>
      </c>
    </row>
    <row r="709" spans="1:6" x14ac:dyDescent="0.35">
      <c r="A709" s="74" t="s">
        <v>3571</v>
      </c>
      <c r="B709" s="74" t="s">
        <v>5173</v>
      </c>
      <c r="C709" s="74" t="s">
        <v>5148</v>
      </c>
      <c r="D709" s="74" t="s">
        <v>4949</v>
      </c>
      <c r="E709" s="74" t="s">
        <v>4949</v>
      </c>
      <c r="F709" s="74" t="s">
        <v>4949</v>
      </c>
    </row>
    <row r="710" spans="1:6" x14ac:dyDescent="0.35">
      <c r="A710" s="74" t="s">
        <v>3572</v>
      </c>
      <c r="B710" s="74" t="s">
        <v>5173</v>
      </c>
      <c r="C710" s="74" t="s">
        <v>5029</v>
      </c>
      <c r="D710" s="74" t="s">
        <v>4949</v>
      </c>
      <c r="E710" s="74" t="s">
        <v>4949</v>
      </c>
      <c r="F710" s="74" t="s">
        <v>4949</v>
      </c>
    </row>
    <row r="711" spans="1:6" x14ac:dyDescent="0.35">
      <c r="A711" s="74" t="s">
        <v>3573</v>
      </c>
      <c r="B711" s="74" t="s">
        <v>5173</v>
      </c>
      <c r="C711" s="74" t="s">
        <v>5029</v>
      </c>
      <c r="D711" s="74" t="s">
        <v>4949</v>
      </c>
      <c r="E711" s="74" t="s">
        <v>4949</v>
      </c>
      <c r="F711" s="74" t="s">
        <v>4949</v>
      </c>
    </row>
    <row r="712" spans="1:6" x14ac:dyDescent="0.35">
      <c r="A712" s="74" t="s">
        <v>3574</v>
      </c>
      <c r="B712" s="74" t="s">
        <v>5173</v>
      </c>
      <c r="C712" s="74" t="s">
        <v>4949</v>
      </c>
      <c r="D712" s="74" t="s">
        <v>4949</v>
      </c>
      <c r="E712" s="74" t="s">
        <v>4949</v>
      </c>
      <c r="F712" s="74" t="s">
        <v>4949</v>
      </c>
    </row>
    <row r="713" spans="1:6" x14ac:dyDescent="0.35">
      <c r="A713" s="74" t="s">
        <v>3575</v>
      </c>
      <c r="B713" s="74" t="s">
        <v>5173</v>
      </c>
      <c r="C713" s="74" t="s">
        <v>4949</v>
      </c>
      <c r="D713" s="74" t="s">
        <v>4949</v>
      </c>
      <c r="E713" s="74" t="s">
        <v>4949</v>
      </c>
      <c r="F713" s="74" t="s">
        <v>4949</v>
      </c>
    </row>
    <row r="714" spans="1:6" x14ac:dyDescent="0.35">
      <c r="A714" s="74" t="s">
        <v>3576</v>
      </c>
      <c r="B714" s="74" t="s">
        <v>5173</v>
      </c>
      <c r="C714" s="74" t="s">
        <v>4949</v>
      </c>
      <c r="D714" s="74" t="s">
        <v>4949</v>
      </c>
      <c r="E714" s="74" t="s">
        <v>4949</v>
      </c>
      <c r="F714" s="74" t="s">
        <v>4949</v>
      </c>
    </row>
    <row r="715" spans="1:6" x14ac:dyDescent="0.35">
      <c r="A715" s="74" t="s">
        <v>3577</v>
      </c>
      <c r="B715" s="74" t="s">
        <v>5173</v>
      </c>
      <c r="C715" s="74" t="s">
        <v>4949</v>
      </c>
      <c r="D715" s="74" t="s">
        <v>4949</v>
      </c>
      <c r="E715" s="74" t="s">
        <v>4949</v>
      </c>
      <c r="F715" s="74" t="s">
        <v>4949</v>
      </c>
    </row>
    <row r="716" spans="1:6" x14ac:dyDescent="0.35">
      <c r="A716" s="74" t="s">
        <v>3578</v>
      </c>
      <c r="B716" s="74" t="s">
        <v>5173</v>
      </c>
      <c r="C716" s="74" t="s">
        <v>4949</v>
      </c>
      <c r="D716" s="74" t="s">
        <v>4949</v>
      </c>
      <c r="E716" s="74" t="s">
        <v>4949</v>
      </c>
      <c r="F716" s="74" t="s">
        <v>4949</v>
      </c>
    </row>
    <row r="717" spans="1:6" x14ac:dyDescent="0.35">
      <c r="A717" s="74" t="s">
        <v>3579</v>
      </c>
      <c r="B717" s="74" t="s">
        <v>5173</v>
      </c>
      <c r="C717" s="74" t="s">
        <v>4949</v>
      </c>
      <c r="D717" s="74" t="s">
        <v>4949</v>
      </c>
      <c r="E717" s="74" t="s">
        <v>4949</v>
      </c>
      <c r="F717" s="74" t="s">
        <v>4949</v>
      </c>
    </row>
    <row r="718" spans="1:6" x14ac:dyDescent="0.35">
      <c r="A718" s="74" t="s">
        <v>3580</v>
      </c>
      <c r="B718" s="74" t="s">
        <v>5086</v>
      </c>
      <c r="C718" s="74" t="s">
        <v>4949</v>
      </c>
      <c r="D718" s="74" t="s">
        <v>4949</v>
      </c>
      <c r="E718" s="74" t="s">
        <v>4949</v>
      </c>
      <c r="F718" s="74" t="s">
        <v>4949</v>
      </c>
    </row>
    <row r="719" spans="1:6" x14ac:dyDescent="0.35">
      <c r="A719" s="74" t="s">
        <v>3581</v>
      </c>
      <c r="B719" s="74" t="s">
        <v>5099</v>
      </c>
      <c r="C719" s="74" t="s">
        <v>5086</v>
      </c>
      <c r="D719" s="74" t="s">
        <v>4949</v>
      </c>
      <c r="E719" s="74" t="s">
        <v>4949</v>
      </c>
      <c r="F719" s="74" t="s">
        <v>4949</v>
      </c>
    </row>
    <row r="720" spans="1:6" x14ac:dyDescent="0.35">
      <c r="A720" s="74" t="s">
        <v>3582</v>
      </c>
      <c r="B720" s="74" t="s">
        <v>5087</v>
      </c>
      <c r="C720" s="74" t="s">
        <v>5086</v>
      </c>
      <c r="D720" s="74" t="s">
        <v>4949</v>
      </c>
      <c r="E720" s="74" t="s">
        <v>4949</v>
      </c>
      <c r="F720" s="74" t="s">
        <v>4949</v>
      </c>
    </row>
    <row r="721" spans="1:6" x14ac:dyDescent="0.35">
      <c r="A721" s="74" t="s">
        <v>3583</v>
      </c>
      <c r="B721" s="74" t="s">
        <v>5085</v>
      </c>
      <c r="C721" s="74" t="s">
        <v>5087</v>
      </c>
      <c r="D721" s="74" t="s">
        <v>5086</v>
      </c>
      <c r="E721" s="74" t="s">
        <v>4949</v>
      </c>
      <c r="F721" s="74" t="s">
        <v>4949</v>
      </c>
    </row>
    <row r="722" spans="1:6" x14ac:dyDescent="0.35">
      <c r="A722" s="74" t="s">
        <v>3584</v>
      </c>
      <c r="B722" s="74" t="s">
        <v>5086</v>
      </c>
      <c r="C722" s="74" t="s">
        <v>4949</v>
      </c>
      <c r="D722" s="74" t="s">
        <v>4949</v>
      </c>
      <c r="E722" s="74" t="s">
        <v>4949</v>
      </c>
      <c r="F722" s="74" t="s">
        <v>4949</v>
      </c>
    </row>
    <row r="723" spans="1:6" x14ac:dyDescent="0.35">
      <c r="A723" s="74" t="s">
        <v>3585</v>
      </c>
      <c r="B723" s="74" t="s">
        <v>5086</v>
      </c>
      <c r="C723" s="74" t="s">
        <v>4949</v>
      </c>
      <c r="D723" s="74" t="s">
        <v>4949</v>
      </c>
      <c r="E723" s="74" t="s">
        <v>4949</v>
      </c>
      <c r="F723" s="74" t="s">
        <v>4949</v>
      </c>
    </row>
    <row r="724" spans="1:6" x14ac:dyDescent="0.35">
      <c r="A724" s="74" t="s">
        <v>3586</v>
      </c>
      <c r="B724" s="74" t="s">
        <v>5086</v>
      </c>
      <c r="C724" s="74" t="s">
        <v>4949</v>
      </c>
      <c r="D724" s="74" t="s">
        <v>4949</v>
      </c>
      <c r="E724" s="74" t="s">
        <v>4949</v>
      </c>
      <c r="F724" s="74" t="s">
        <v>4949</v>
      </c>
    </row>
    <row r="725" spans="1:6" x14ac:dyDescent="0.35">
      <c r="A725" s="74" t="s">
        <v>3587</v>
      </c>
      <c r="B725" s="74" t="s">
        <v>5146</v>
      </c>
      <c r="C725" s="74" t="s">
        <v>4949</v>
      </c>
      <c r="D725" s="74" t="s">
        <v>4949</v>
      </c>
      <c r="E725" s="74" t="s">
        <v>4949</v>
      </c>
      <c r="F725" s="74" t="s">
        <v>4949</v>
      </c>
    </row>
    <row r="726" spans="1:6" x14ac:dyDescent="0.35">
      <c r="A726" s="74" t="s">
        <v>3588</v>
      </c>
      <c r="B726" s="74" t="s">
        <v>5146</v>
      </c>
      <c r="C726" s="74" t="s">
        <v>4949</v>
      </c>
      <c r="D726" s="74" t="s">
        <v>4949</v>
      </c>
      <c r="E726" s="74" t="s">
        <v>4949</v>
      </c>
      <c r="F726" s="74" t="s">
        <v>4949</v>
      </c>
    </row>
    <row r="727" spans="1:6" x14ac:dyDescent="0.35">
      <c r="A727" s="74" t="s">
        <v>3589</v>
      </c>
      <c r="B727" s="74" t="s">
        <v>5146</v>
      </c>
      <c r="C727" s="74" t="s">
        <v>4949</v>
      </c>
      <c r="D727" s="74" t="s">
        <v>4949</v>
      </c>
      <c r="E727" s="74" t="s">
        <v>4949</v>
      </c>
      <c r="F727" s="74" t="s">
        <v>4949</v>
      </c>
    </row>
    <row r="728" spans="1:6" x14ac:dyDescent="0.35">
      <c r="A728" s="74" t="s">
        <v>3590</v>
      </c>
      <c r="B728" s="74" t="s">
        <v>5091</v>
      </c>
      <c r="C728" s="74" t="s">
        <v>5139</v>
      </c>
      <c r="D728" s="74" t="s">
        <v>5174</v>
      </c>
      <c r="E728" s="74" t="s">
        <v>5170</v>
      </c>
      <c r="F728" s="74" t="s">
        <v>4949</v>
      </c>
    </row>
    <row r="729" spans="1:6" x14ac:dyDescent="0.35">
      <c r="A729" s="74" t="s">
        <v>3591</v>
      </c>
      <c r="B729" s="74" t="s">
        <v>5091</v>
      </c>
      <c r="C729" s="74" t="s">
        <v>5174</v>
      </c>
      <c r="D729" s="74" t="s">
        <v>4949</v>
      </c>
      <c r="E729" s="74" t="s">
        <v>4949</v>
      </c>
      <c r="F729" s="74" t="s">
        <v>4949</v>
      </c>
    </row>
    <row r="730" spans="1:6" x14ac:dyDescent="0.35">
      <c r="A730" s="74" t="s">
        <v>3592</v>
      </c>
      <c r="B730" s="74" t="s">
        <v>5037</v>
      </c>
      <c r="C730" s="74" t="s">
        <v>5174</v>
      </c>
      <c r="D730" s="74" t="s">
        <v>5015</v>
      </c>
      <c r="E730" s="74" t="s">
        <v>4949</v>
      </c>
      <c r="F730" s="74" t="s">
        <v>4949</v>
      </c>
    </row>
    <row r="731" spans="1:6" x14ac:dyDescent="0.35">
      <c r="A731" s="74" t="s">
        <v>3593</v>
      </c>
      <c r="B731" s="74" t="s">
        <v>5174</v>
      </c>
      <c r="C731" s="74" t="s">
        <v>4949</v>
      </c>
      <c r="D731" s="74" t="s">
        <v>4949</v>
      </c>
      <c r="E731" s="74" t="s">
        <v>4949</v>
      </c>
      <c r="F731" s="74" t="s">
        <v>4949</v>
      </c>
    </row>
    <row r="732" spans="1:6" x14ac:dyDescent="0.35">
      <c r="A732" s="74" t="s">
        <v>3594</v>
      </c>
      <c r="B732" s="74" t="s">
        <v>5078</v>
      </c>
      <c r="C732" s="74" t="s">
        <v>5175</v>
      </c>
      <c r="D732" s="74" t="s">
        <v>4949</v>
      </c>
      <c r="E732" s="74" t="s">
        <v>4949</v>
      </c>
      <c r="F732" s="74" t="s">
        <v>4949</v>
      </c>
    </row>
    <row r="733" spans="1:6" x14ac:dyDescent="0.35">
      <c r="A733" s="74" t="s">
        <v>3595</v>
      </c>
      <c r="B733" s="74" t="s">
        <v>5175</v>
      </c>
      <c r="C733" s="74" t="s">
        <v>4949</v>
      </c>
      <c r="D733" s="74" t="s">
        <v>4949</v>
      </c>
      <c r="E733" s="74" t="s">
        <v>4949</v>
      </c>
      <c r="F733" s="74" t="s">
        <v>4949</v>
      </c>
    </row>
    <row r="734" spans="1:6" x14ac:dyDescent="0.35">
      <c r="A734" s="74" t="s">
        <v>3596</v>
      </c>
      <c r="B734" s="74" t="s">
        <v>5175</v>
      </c>
      <c r="C734" s="74" t="s">
        <v>4949</v>
      </c>
      <c r="D734" s="74" t="s">
        <v>4949</v>
      </c>
      <c r="E734" s="74" t="s">
        <v>4949</v>
      </c>
      <c r="F734" s="74" t="s">
        <v>4949</v>
      </c>
    </row>
    <row r="735" spans="1:6" x14ac:dyDescent="0.35">
      <c r="A735" s="74" t="s">
        <v>3597</v>
      </c>
      <c r="B735" s="74" t="s">
        <v>5175</v>
      </c>
      <c r="C735" s="74" t="s">
        <v>4976</v>
      </c>
      <c r="D735" s="74" t="s">
        <v>4949</v>
      </c>
      <c r="E735" s="74" t="s">
        <v>4949</v>
      </c>
      <c r="F735" s="74" t="s">
        <v>4949</v>
      </c>
    </row>
    <row r="736" spans="1:6" x14ac:dyDescent="0.35">
      <c r="A736" s="74" t="s">
        <v>3598</v>
      </c>
      <c r="B736" s="74" t="s">
        <v>5175</v>
      </c>
      <c r="C736" s="74" t="s">
        <v>4949</v>
      </c>
      <c r="D736" s="74" t="s">
        <v>4949</v>
      </c>
      <c r="E736" s="74" t="s">
        <v>4949</v>
      </c>
      <c r="F736" s="74" t="s">
        <v>4949</v>
      </c>
    </row>
    <row r="737" spans="1:6" x14ac:dyDescent="0.35">
      <c r="A737" s="74" t="s">
        <v>3599</v>
      </c>
      <c r="B737" s="74" t="s">
        <v>5175</v>
      </c>
      <c r="C737" s="74" t="s">
        <v>4949</v>
      </c>
      <c r="D737" s="74" t="s">
        <v>4949</v>
      </c>
      <c r="E737" s="74" t="s">
        <v>4949</v>
      </c>
      <c r="F737" s="74" t="s">
        <v>4949</v>
      </c>
    </row>
    <row r="738" spans="1:6" x14ac:dyDescent="0.35">
      <c r="A738" s="74" t="s">
        <v>3600</v>
      </c>
      <c r="B738" s="74" t="s">
        <v>4954</v>
      </c>
      <c r="C738" s="74" t="s">
        <v>5175</v>
      </c>
      <c r="D738" s="74" t="s">
        <v>4949</v>
      </c>
      <c r="E738" s="74" t="s">
        <v>4949</v>
      </c>
      <c r="F738" s="74" t="s">
        <v>4949</v>
      </c>
    </row>
    <row r="739" spans="1:6" x14ac:dyDescent="0.35">
      <c r="A739" s="74" t="s">
        <v>3601</v>
      </c>
      <c r="B739" s="74" t="s">
        <v>5175</v>
      </c>
      <c r="C739" s="74" t="s">
        <v>4949</v>
      </c>
      <c r="D739" s="74" t="s">
        <v>4949</v>
      </c>
      <c r="E739" s="74" t="s">
        <v>4949</v>
      </c>
      <c r="F739" s="74" t="s">
        <v>4949</v>
      </c>
    </row>
    <row r="740" spans="1:6" x14ac:dyDescent="0.35">
      <c r="A740" s="74" t="s">
        <v>3602</v>
      </c>
      <c r="B740" s="74" t="s">
        <v>5175</v>
      </c>
      <c r="C740" s="74" t="s">
        <v>4949</v>
      </c>
      <c r="D740" s="74" t="s">
        <v>4949</v>
      </c>
      <c r="E740" s="74" t="s">
        <v>4949</v>
      </c>
      <c r="F740" s="74" t="s">
        <v>4949</v>
      </c>
    </row>
    <row r="741" spans="1:6" x14ac:dyDescent="0.35">
      <c r="A741" s="74" t="s">
        <v>3603</v>
      </c>
      <c r="B741" s="74" t="s">
        <v>5175</v>
      </c>
      <c r="C741" s="74" t="s">
        <v>4976</v>
      </c>
      <c r="D741" s="74" t="s">
        <v>4949</v>
      </c>
      <c r="E741" s="74" t="s">
        <v>4949</v>
      </c>
      <c r="F741" s="74" t="s">
        <v>4949</v>
      </c>
    </row>
    <row r="742" spans="1:6" x14ac:dyDescent="0.35">
      <c r="A742" s="74" t="s">
        <v>3604</v>
      </c>
      <c r="B742" s="74" t="s">
        <v>5175</v>
      </c>
      <c r="C742" s="74" t="s">
        <v>4949</v>
      </c>
      <c r="D742" s="74" t="s">
        <v>4949</v>
      </c>
      <c r="E742" s="74" t="s">
        <v>4949</v>
      </c>
      <c r="F742" s="74" t="s">
        <v>4949</v>
      </c>
    </row>
    <row r="743" spans="1:6" x14ac:dyDescent="0.35">
      <c r="A743" s="74" t="s">
        <v>3605</v>
      </c>
      <c r="B743" s="74" t="s">
        <v>5175</v>
      </c>
      <c r="C743" s="74" t="s">
        <v>4949</v>
      </c>
      <c r="D743" s="74" t="s">
        <v>4949</v>
      </c>
      <c r="E743" s="74" t="s">
        <v>4949</v>
      </c>
      <c r="F743" s="74" t="s">
        <v>4949</v>
      </c>
    </row>
    <row r="744" spans="1:6" x14ac:dyDescent="0.35">
      <c r="A744" s="74" t="s">
        <v>3606</v>
      </c>
      <c r="B744" s="74" t="s">
        <v>5122</v>
      </c>
      <c r="C744" s="74" t="s">
        <v>4949</v>
      </c>
      <c r="D744" s="74" t="s">
        <v>4949</v>
      </c>
      <c r="E744" s="74" t="s">
        <v>4949</v>
      </c>
      <c r="F744" s="74" t="s">
        <v>4949</v>
      </c>
    </row>
    <row r="745" spans="1:6" x14ac:dyDescent="0.35">
      <c r="A745" s="74" t="s">
        <v>3607</v>
      </c>
      <c r="B745" s="74" t="s">
        <v>5066</v>
      </c>
      <c r="C745" s="74" t="s">
        <v>5129</v>
      </c>
      <c r="D745" s="74" t="s">
        <v>4949</v>
      </c>
      <c r="E745" s="74" t="s">
        <v>4949</v>
      </c>
      <c r="F745" s="74" t="s">
        <v>4949</v>
      </c>
    </row>
    <row r="746" spans="1:6" x14ac:dyDescent="0.35">
      <c r="A746" s="74" t="s">
        <v>3608</v>
      </c>
      <c r="B746" s="74" t="s">
        <v>5066</v>
      </c>
      <c r="C746" s="74" t="s">
        <v>5129</v>
      </c>
      <c r="D746" s="74" t="s">
        <v>4949</v>
      </c>
      <c r="E746" s="74" t="s">
        <v>4949</v>
      </c>
      <c r="F746" s="74" t="s">
        <v>4949</v>
      </c>
    </row>
    <row r="747" spans="1:6" x14ac:dyDescent="0.35">
      <c r="A747" s="74" t="s">
        <v>3609</v>
      </c>
      <c r="B747" s="74" t="s">
        <v>5066</v>
      </c>
      <c r="C747" s="74" t="s">
        <v>5129</v>
      </c>
      <c r="D747" s="74" t="s">
        <v>5176</v>
      </c>
      <c r="E747" s="74" t="s">
        <v>4949</v>
      </c>
      <c r="F747" s="74" t="s">
        <v>4949</v>
      </c>
    </row>
    <row r="748" spans="1:6" x14ac:dyDescent="0.35">
      <c r="A748" s="74" t="s">
        <v>3610</v>
      </c>
      <c r="B748" s="74" t="s">
        <v>5177</v>
      </c>
      <c r="C748" s="74" t="s">
        <v>4949</v>
      </c>
      <c r="D748" s="74" t="s">
        <v>4949</v>
      </c>
      <c r="E748" s="74" t="s">
        <v>4949</v>
      </c>
      <c r="F748" s="74" t="s">
        <v>4949</v>
      </c>
    </row>
    <row r="749" spans="1:6" x14ac:dyDescent="0.35">
      <c r="A749" s="74" t="s">
        <v>3611</v>
      </c>
      <c r="B749" s="74" t="s">
        <v>5177</v>
      </c>
      <c r="C749" s="74" t="s">
        <v>4949</v>
      </c>
      <c r="D749" s="74" t="s">
        <v>4949</v>
      </c>
      <c r="E749" s="74" t="s">
        <v>4949</v>
      </c>
      <c r="F749" s="74" t="s">
        <v>4949</v>
      </c>
    </row>
    <row r="750" spans="1:6" x14ac:dyDescent="0.35">
      <c r="A750" s="74" t="s">
        <v>3612</v>
      </c>
      <c r="B750" s="74" t="s">
        <v>5177</v>
      </c>
      <c r="C750" s="74" t="s">
        <v>4949</v>
      </c>
      <c r="D750" s="74" t="s">
        <v>4949</v>
      </c>
      <c r="E750" s="74" t="s">
        <v>4949</v>
      </c>
      <c r="F750" s="74" t="s">
        <v>4949</v>
      </c>
    </row>
    <row r="751" spans="1:6" x14ac:dyDescent="0.35">
      <c r="A751" s="74" t="s">
        <v>3613</v>
      </c>
      <c r="B751" s="74" t="s">
        <v>5145</v>
      </c>
      <c r="C751" s="74" t="s">
        <v>5177</v>
      </c>
      <c r="D751" s="74" t="s">
        <v>4949</v>
      </c>
      <c r="E751" s="74" t="s">
        <v>4949</v>
      </c>
      <c r="F751" s="74" t="s">
        <v>4949</v>
      </c>
    </row>
    <row r="752" spans="1:6" x14ac:dyDescent="0.35">
      <c r="A752" s="74" t="s">
        <v>3614</v>
      </c>
      <c r="B752" s="74" t="s">
        <v>5177</v>
      </c>
      <c r="C752" s="74" t="s">
        <v>4949</v>
      </c>
      <c r="D752" s="74" t="s">
        <v>4949</v>
      </c>
      <c r="E752" s="74" t="s">
        <v>4949</v>
      </c>
      <c r="F752" s="74" t="s">
        <v>4949</v>
      </c>
    </row>
    <row r="753" spans="1:6" x14ac:dyDescent="0.35">
      <c r="A753" s="74" t="s">
        <v>3615</v>
      </c>
      <c r="B753" s="74" t="s">
        <v>4992</v>
      </c>
      <c r="C753" s="74" t="s">
        <v>5136</v>
      </c>
      <c r="D753" s="74" t="s">
        <v>4949</v>
      </c>
      <c r="E753" s="74" t="s">
        <v>4949</v>
      </c>
      <c r="F753" s="74" t="s">
        <v>4949</v>
      </c>
    </row>
    <row r="754" spans="1:6" x14ac:dyDescent="0.35">
      <c r="A754" s="74" t="s">
        <v>3616</v>
      </c>
      <c r="B754" s="74" t="s">
        <v>5034</v>
      </c>
      <c r="C754" s="74" t="s">
        <v>5136</v>
      </c>
      <c r="D754" s="74" t="s">
        <v>4949</v>
      </c>
      <c r="E754" s="74" t="s">
        <v>4949</v>
      </c>
      <c r="F754" s="74" t="s">
        <v>4949</v>
      </c>
    </row>
    <row r="755" spans="1:6" x14ac:dyDescent="0.35">
      <c r="A755" s="74" t="s">
        <v>3617</v>
      </c>
      <c r="B755" s="74" t="s">
        <v>5136</v>
      </c>
      <c r="C755" s="74" t="s">
        <v>5135</v>
      </c>
      <c r="D755" s="74" t="s">
        <v>4949</v>
      </c>
      <c r="E755" s="74" t="s">
        <v>4949</v>
      </c>
      <c r="F755" s="74" t="s">
        <v>4949</v>
      </c>
    </row>
    <row r="756" spans="1:6" x14ac:dyDescent="0.35">
      <c r="A756" s="74" t="s">
        <v>3618</v>
      </c>
      <c r="B756" s="74" t="s">
        <v>4992</v>
      </c>
      <c r="C756" s="74" t="s">
        <v>5136</v>
      </c>
      <c r="D756" s="74" t="s">
        <v>4949</v>
      </c>
      <c r="E756" s="74" t="s">
        <v>4949</v>
      </c>
      <c r="F756" s="74" t="s">
        <v>4949</v>
      </c>
    </row>
    <row r="757" spans="1:6" x14ac:dyDescent="0.35">
      <c r="A757" s="74" t="s">
        <v>3619</v>
      </c>
      <c r="B757" s="74" t="s">
        <v>5136</v>
      </c>
      <c r="C757" s="74" t="s">
        <v>4949</v>
      </c>
      <c r="D757" s="74" t="s">
        <v>4949</v>
      </c>
      <c r="E757" s="74" t="s">
        <v>4949</v>
      </c>
      <c r="F757" s="74" t="s">
        <v>4949</v>
      </c>
    </row>
    <row r="758" spans="1:6" x14ac:dyDescent="0.35">
      <c r="A758" s="74" t="s">
        <v>3620</v>
      </c>
      <c r="B758" s="74" t="s">
        <v>5136</v>
      </c>
      <c r="C758" s="74" t="s">
        <v>4949</v>
      </c>
      <c r="D758" s="74" t="s">
        <v>4949</v>
      </c>
      <c r="E758" s="74" t="s">
        <v>4949</v>
      </c>
      <c r="F758" s="74" t="s">
        <v>4949</v>
      </c>
    </row>
    <row r="759" spans="1:6" x14ac:dyDescent="0.35">
      <c r="A759" s="74" t="s">
        <v>3621</v>
      </c>
      <c r="B759" s="74" t="s">
        <v>5128</v>
      </c>
      <c r="C759" s="74" t="s">
        <v>4949</v>
      </c>
      <c r="D759" s="74" t="s">
        <v>4949</v>
      </c>
      <c r="E759" s="74" t="s">
        <v>4949</v>
      </c>
      <c r="F759" s="74" t="s">
        <v>4949</v>
      </c>
    </row>
    <row r="760" spans="1:6" x14ac:dyDescent="0.35">
      <c r="A760" s="74" t="s">
        <v>3622</v>
      </c>
      <c r="B760" s="74" t="s">
        <v>5128</v>
      </c>
      <c r="C760" s="74" t="s">
        <v>4949</v>
      </c>
      <c r="D760" s="74" t="s">
        <v>4949</v>
      </c>
      <c r="E760" s="74" t="s">
        <v>4949</v>
      </c>
      <c r="F760" s="74" t="s">
        <v>4949</v>
      </c>
    </row>
    <row r="761" spans="1:6" x14ac:dyDescent="0.35">
      <c r="A761" s="74" t="s">
        <v>3623</v>
      </c>
      <c r="B761" s="74" t="s">
        <v>5128</v>
      </c>
      <c r="C761" s="74" t="s">
        <v>4949</v>
      </c>
      <c r="D761" s="74" t="s">
        <v>4949</v>
      </c>
      <c r="E761" s="74" t="s">
        <v>4949</v>
      </c>
      <c r="F761" s="74" t="s">
        <v>4949</v>
      </c>
    </row>
    <row r="762" spans="1:6" x14ac:dyDescent="0.35">
      <c r="A762" s="74" t="s">
        <v>3624</v>
      </c>
      <c r="B762" s="74" t="s">
        <v>5135</v>
      </c>
      <c r="C762" s="74" t="s">
        <v>5070</v>
      </c>
      <c r="D762" s="74" t="s">
        <v>4949</v>
      </c>
      <c r="E762" s="74" t="s">
        <v>4949</v>
      </c>
      <c r="F762" s="74" t="s">
        <v>4949</v>
      </c>
    </row>
    <row r="763" spans="1:6" x14ac:dyDescent="0.35">
      <c r="A763" s="74" t="s">
        <v>3625</v>
      </c>
      <c r="B763" s="74" t="s">
        <v>5135</v>
      </c>
      <c r="C763" s="74" t="s">
        <v>5070</v>
      </c>
      <c r="D763" s="74" t="s">
        <v>4949</v>
      </c>
      <c r="E763" s="74" t="s">
        <v>4949</v>
      </c>
      <c r="F763" s="74" t="s">
        <v>4949</v>
      </c>
    </row>
    <row r="764" spans="1:6" x14ac:dyDescent="0.35">
      <c r="A764" s="74" t="s">
        <v>3626</v>
      </c>
      <c r="B764" s="74" t="s">
        <v>5135</v>
      </c>
      <c r="C764" s="74" t="s">
        <v>4949</v>
      </c>
      <c r="D764" s="74" t="s">
        <v>4949</v>
      </c>
      <c r="E764" s="74" t="s">
        <v>4949</v>
      </c>
      <c r="F764" s="74" t="s">
        <v>4949</v>
      </c>
    </row>
    <row r="765" spans="1:6" x14ac:dyDescent="0.35">
      <c r="A765" s="74" t="s">
        <v>3627</v>
      </c>
      <c r="B765" s="74" t="s">
        <v>5136</v>
      </c>
      <c r="C765" s="74" t="s">
        <v>5135</v>
      </c>
      <c r="D765" s="74" t="s">
        <v>4949</v>
      </c>
      <c r="E765" s="74" t="s">
        <v>4949</v>
      </c>
      <c r="F765" s="74" t="s">
        <v>4949</v>
      </c>
    </row>
    <row r="766" spans="1:6" x14ac:dyDescent="0.35">
      <c r="A766" s="74" t="s">
        <v>3628</v>
      </c>
      <c r="B766" s="74" t="s">
        <v>5135</v>
      </c>
      <c r="C766" s="74" t="s">
        <v>5069</v>
      </c>
      <c r="D766" s="74" t="s">
        <v>4949</v>
      </c>
      <c r="E766" s="74" t="s">
        <v>4949</v>
      </c>
      <c r="F766" s="74" t="s">
        <v>4949</v>
      </c>
    </row>
    <row r="767" spans="1:6" x14ac:dyDescent="0.35">
      <c r="A767" s="74" t="s">
        <v>3629</v>
      </c>
      <c r="B767" s="74" t="s">
        <v>5135</v>
      </c>
      <c r="C767" s="74" t="s">
        <v>4949</v>
      </c>
      <c r="D767" s="74" t="s">
        <v>4949</v>
      </c>
      <c r="E767" s="74" t="s">
        <v>4949</v>
      </c>
      <c r="F767" s="74" t="s">
        <v>4949</v>
      </c>
    </row>
    <row r="768" spans="1:6" x14ac:dyDescent="0.35">
      <c r="A768" s="74" t="s">
        <v>3630</v>
      </c>
      <c r="B768" s="74" t="s">
        <v>5135</v>
      </c>
      <c r="C768" s="74" t="s">
        <v>4949</v>
      </c>
      <c r="D768" s="74" t="s">
        <v>4949</v>
      </c>
      <c r="E768" s="74" t="s">
        <v>4949</v>
      </c>
      <c r="F768" s="74" t="s">
        <v>4949</v>
      </c>
    </row>
    <row r="769" spans="1:6" x14ac:dyDescent="0.35">
      <c r="A769" s="74" t="s">
        <v>3631</v>
      </c>
      <c r="B769" s="74" t="s">
        <v>5135</v>
      </c>
      <c r="C769" s="74" t="s">
        <v>4949</v>
      </c>
      <c r="D769" s="74" t="s">
        <v>4949</v>
      </c>
      <c r="E769" s="74" t="s">
        <v>4949</v>
      </c>
      <c r="F769" s="74" t="s">
        <v>4949</v>
      </c>
    </row>
    <row r="770" spans="1:6" x14ac:dyDescent="0.35">
      <c r="A770" s="74" t="s">
        <v>3632</v>
      </c>
      <c r="B770" s="74" t="s">
        <v>5067</v>
      </c>
      <c r="C770" s="74" t="s">
        <v>4949</v>
      </c>
      <c r="D770" s="74" t="s">
        <v>4949</v>
      </c>
      <c r="E770" s="74" t="s">
        <v>4949</v>
      </c>
      <c r="F770" s="74" t="s">
        <v>4949</v>
      </c>
    </row>
    <row r="771" spans="1:6" x14ac:dyDescent="0.35">
      <c r="A771" s="74" t="s">
        <v>3633</v>
      </c>
      <c r="B771" s="74" t="s">
        <v>4964</v>
      </c>
      <c r="C771" s="74" t="s">
        <v>5067</v>
      </c>
      <c r="D771" s="74" t="s">
        <v>4949</v>
      </c>
      <c r="E771" s="74" t="s">
        <v>4949</v>
      </c>
      <c r="F771" s="74" t="s">
        <v>4949</v>
      </c>
    </row>
    <row r="772" spans="1:6" x14ac:dyDescent="0.35">
      <c r="A772" s="74" t="s">
        <v>3634</v>
      </c>
      <c r="B772" s="74" t="s">
        <v>5066</v>
      </c>
      <c r="C772" s="74" t="s">
        <v>5067</v>
      </c>
      <c r="D772" s="74" t="s">
        <v>4949</v>
      </c>
      <c r="E772" s="74" t="s">
        <v>4949</v>
      </c>
      <c r="F772" s="74" t="s">
        <v>4949</v>
      </c>
    </row>
    <row r="773" spans="1:6" x14ac:dyDescent="0.35">
      <c r="A773" s="74" t="s">
        <v>3635</v>
      </c>
      <c r="B773" s="74" t="s">
        <v>5026</v>
      </c>
      <c r="C773" s="74" t="s">
        <v>5067</v>
      </c>
      <c r="D773" s="74" t="s">
        <v>4949</v>
      </c>
      <c r="E773" s="74" t="s">
        <v>4949</v>
      </c>
      <c r="F773" s="74" t="s">
        <v>4949</v>
      </c>
    </row>
    <row r="774" spans="1:6" x14ac:dyDescent="0.35">
      <c r="A774" s="74" t="s">
        <v>3636</v>
      </c>
      <c r="B774" s="74" t="s">
        <v>5178</v>
      </c>
      <c r="C774" s="74" t="s">
        <v>4949</v>
      </c>
      <c r="D774" s="74" t="s">
        <v>4949</v>
      </c>
      <c r="E774" s="74" t="s">
        <v>4949</v>
      </c>
      <c r="F774" s="74" t="s">
        <v>4949</v>
      </c>
    </row>
    <row r="775" spans="1:6" x14ac:dyDescent="0.35">
      <c r="A775" s="74" t="s">
        <v>3637</v>
      </c>
      <c r="B775" s="74" t="s">
        <v>5178</v>
      </c>
      <c r="C775" s="74" t="s">
        <v>4949</v>
      </c>
      <c r="D775" s="74" t="s">
        <v>4949</v>
      </c>
      <c r="E775" s="74" t="s">
        <v>4949</v>
      </c>
      <c r="F775" s="74" t="s">
        <v>4949</v>
      </c>
    </row>
    <row r="776" spans="1:6" x14ac:dyDescent="0.35">
      <c r="A776" s="74" t="s">
        <v>3638</v>
      </c>
      <c r="B776" s="74" t="s">
        <v>5178</v>
      </c>
      <c r="C776" s="74" t="s">
        <v>4949</v>
      </c>
      <c r="D776" s="74" t="s">
        <v>4949</v>
      </c>
      <c r="E776" s="74" t="s">
        <v>4949</v>
      </c>
      <c r="F776" s="74" t="s">
        <v>4949</v>
      </c>
    </row>
    <row r="777" spans="1:6" x14ac:dyDescent="0.35">
      <c r="A777" s="74" t="s">
        <v>3639</v>
      </c>
      <c r="B777" s="74" t="s">
        <v>5179</v>
      </c>
      <c r="C777" s="74" t="s">
        <v>4949</v>
      </c>
      <c r="D777" s="74" t="s">
        <v>4949</v>
      </c>
      <c r="E777" s="74" t="s">
        <v>4949</v>
      </c>
      <c r="F777" s="74" t="s">
        <v>4949</v>
      </c>
    </row>
    <row r="778" spans="1:6" x14ac:dyDescent="0.35">
      <c r="A778" s="74" t="s">
        <v>3640</v>
      </c>
      <c r="B778" s="74" t="s">
        <v>5179</v>
      </c>
      <c r="C778" s="74" t="s">
        <v>4949</v>
      </c>
      <c r="D778" s="74" t="s">
        <v>4949</v>
      </c>
      <c r="E778" s="74" t="s">
        <v>4949</v>
      </c>
      <c r="F778" s="74" t="s">
        <v>4949</v>
      </c>
    </row>
    <row r="779" spans="1:6" x14ac:dyDescent="0.35">
      <c r="A779" s="74" t="s">
        <v>3641</v>
      </c>
      <c r="B779" s="74" t="s">
        <v>5179</v>
      </c>
      <c r="C779" s="74" t="s">
        <v>4949</v>
      </c>
      <c r="D779" s="74" t="s">
        <v>4949</v>
      </c>
      <c r="E779" s="74" t="s">
        <v>4949</v>
      </c>
      <c r="F779" s="74" t="s">
        <v>4949</v>
      </c>
    </row>
    <row r="780" spans="1:6" x14ac:dyDescent="0.35">
      <c r="A780" s="74" t="s">
        <v>3642</v>
      </c>
      <c r="B780" s="74" t="s">
        <v>5179</v>
      </c>
      <c r="C780" s="74" t="s">
        <v>4949</v>
      </c>
      <c r="D780" s="74" t="s">
        <v>4949</v>
      </c>
      <c r="E780" s="74" t="s">
        <v>4949</v>
      </c>
      <c r="F780" s="74" t="s">
        <v>4949</v>
      </c>
    </row>
    <row r="781" spans="1:6" x14ac:dyDescent="0.35">
      <c r="A781" s="74" t="s">
        <v>3643</v>
      </c>
      <c r="B781" s="74" t="s">
        <v>5179</v>
      </c>
      <c r="C781" s="74" t="s">
        <v>4949</v>
      </c>
      <c r="D781" s="74" t="s">
        <v>4949</v>
      </c>
      <c r="E781" s="74" t="s">
        <v>4949</v>
      </c>
      <c r="F781" s="74" t="s">
        <v>4949</v>
      </c>
    </row>
    <row r="782" spans="1:6" x14ac:dyDescent="0.35">
      <c r="A782" s="74" t="s">
        <v>3644</v>
      </c>
      <c r="B782" s="74" t="s">
        <v>5179</v>
      </c>
      <c r="C782" s="74" t="s">
        <v>4949</v>
      </c>
      <c r="D782" s="74" t="s">
        <v>4949</v>
      </c>
      <c r="E782" s="74" t="s">
        <v>4949</v>
      </c>
      <c r="F782" s="74" t="s">
        <v>4949</v>
      </c>
    </row>
    <row r="783" spans="1:6" x14ac:dyDescent="0.35">
      <c r="A783" s="74" t="s">
        <v>3645</v>
      </c>
      <c r="B783" s="74" t="s">
        <v>5176</v>
      </c>
      <c r="C783" s="74" t="s">
        <v>4949</v>
      </c>
      <c r="D783" s="74" t="s">
        <v>4949</v>
      </c>
      <c r="E783" s="74" t="s">
        <v>4949</v>
      </c>
      <c r="F783" s="74" t="s">
        <v>4949</v>
      </c>
    </row>
    <row r="784" spans="1:6" x14ac:dyDescent="0.35">
      <c r="A784" s="74" t="s">
        <v>3646</v>
      </c>
      <c r="B784" s="74" t="s">
        <v>5176</v>
      </c>
      <c r="C784" s="74" t="s">
        <v>4949</v>
      </c>
      <c r="D784" s="74" t="s">
        <v>4949</v>
      </c>
      <c r="E784" s="74" t="s">
        <v>4949</v>
      </c>
      <c r="F784" s="74" t="s">
        <v>4949</v>
      </c>
    </row>
    <row r="785" spans="1:6" x14ac:dyDescent="0.35">
      <c r="A785" s="74" t="s">
        <v>3647</v>
      </c>
      <c r="B785" s="74" t="s">
        <v>5176</v>
      </c>
      <c r="C785" s="74" t="s">
        <v>4949</v>
      </c>
      <c r="D785" s="74" t="s">
        <v>4949</v>
      </c>
      <c r="E785" s="74" t="s">
        <v>4949</v>
      </c>
      <c r="F785" s="74" t="s">
        <v>4949</v>
      </c>
    </row>
    <row r="786" spans="1:6" x14ac:dyDescent="0.35">
      <c r="A786" s="74" t="s">
        <v>3648</v>
      </c>
      <c r="B786" s="74" t="s">
        <v>5176</v>
      </c>
      <c r="C786" s="74" t="s">
        <v>4949</v>
      </c>
      <c r="D786" s="74" t="s">
        <v>4949</v>
      </c>
      <c r="E786" s="74" t="s">
        <v>4949</v>
      </c>
      <c r="F786" s="74" t="s">
        <v>4949</v>
      </c>
    </row>
    <row r="787" spans="1:6" x14ac:dyDescent="0.35">
      <c r="A787" s="74" t="s">
        <v>3649</v>
      </c>
      <c r="B787" s="74" t="s">
        <v>5180</v>
      </c>
      <c r="C787" s="74" t="s">
        <v>4949</v>
      </c>
      <c r="D787" s="74" t="s">
        <v>4949</v>
      </c>
      <c r="E787" s="74" t="s">
        <v>4949</v>
      </c>
      <c r="F787" s="74" t="s">
        <v>4949</v>
      </c>
    </row>
    <row r="788" spans="1:6" x14ac:dyDescent="0.35">
      <c r="A788" s="74" t="s">
        <v>3650</v>
      </c>
      <c r="B788" s="74" t="s">
        <v>5180</v>
      </c>
      <c r="C788" s="74" t="s">
        <v>4949</v>
      </c>
      <c r="D788" s="74" t="s">
        <v>4949</v>
      </c>
      <c r="E788" s="74" t="s">
        <v>4949</v>
      </c>
      <c r="F788" s="74" t="s">
        <v>4949</v>
      </c>
    </row>
    <row r="789" spans="1:6" x14ac:dyDescent="0.35">
      <c r="A789" s="74" t="s">
        <v>3651</v>
      </c>
      <c r="B789" s="74" t="s">
        <v>5137</v>
      </c>
      <c r="C789" s="74" t="s">
        <v>4949</v>
      </c>
      <c r="D789" s="74" t="s">
        <v>4949</v>
      </c>
      <c r="E789" s="74" t="s">
        <v>4949</v>
      </c>
      <c r="F789" s="74" t="s">
        <v>4949</v>
      </c>
    </row>
    <row r="790" spans="1:6" x14ac:dyDescent="0.35">
      <c r="A790" s="74" t="s">
        <v>3652</v>
      </c>
      <c r="B790" s="74" t="s">
        <v>5176</v>
      </c>
      <c r="C790" s="74" t="s">
        <v>4949</v>
      </c>
      <c r="D790" s="74" t="s">
        <v>4949</v>
      </c>
      <c r="E790" s="74" t="s">
        <v>4949</v>
      </c>
      <c r="F790" s="74" t="s">
        <v>4949</v>
      </c>
    </row>
    <row r="791" spans="1:6" x14ac:dyDescent="0.35">
      <c r="A791" s="74" t="s">
        <v>3653</v>
      </c>
      <c r="B791" s="74" t="s">
        <v>5181</v>
      </c>
      <c r="C791" s="74" t="s">
        <v>4949</v>
      </c>
      <c r="D791" s="74" t="s">
        <v>4949</v>
      </c>
      <c r="E791" s="74" t="s">
        <v>4949</v>
      </c>
      <c r="F791" s="74" t="s">
        <v>4949</v>
      </c>
    </row>
    <row r="792" spans="1:6" x14ac:dyDescent="0.35">
      <c r="A792" s="74" t="s">
        <v>3654</v>
      </c>
      <c r="B792" s="74" t="s">
        <v>5083</v>
      </c>
      <c r="C792" s="74" t="s">
        <v>5084</v>
      </c>
      <c r="D792" s="74" t="s">
        <v>4949</v>
      </c>
      <c r="E792" s="74" t="s">
        <v>4949</v>
      </c>
      <c r="F792" s="74" t="s">
        <v>4949</v>
      </c>
    </row>
    <row r="793" spans="1:6" x14ac:dyDescent="0.35">
      <c r="A793" s="74" t="s">
        <v>3655</v>
      </c>
      <c r="B793" s="74" t="s">
        <v>5155</v>
      </c>
      <c r="C793" s="74" t="s">
        <v>4949</v>
      </c>
      <c r="D793" s="74" t="s">
        <v>4949</v>
      </c>
      <c r="E793" s="74" t="s">
        <v>4949</v>
      </c>
      <c r="F793" s="74" t="s">
        <v>4949</v>
      </c>
    </row>
    <row r="794" spans="1:6" x14ac:dyDescent="0.35">
      <c r="A794" s="74" t="s">
        <v>3656</v>
      </c>
      <c r="B794" s="74" t="s">
        <v>5097</v>
      </c>
      <c r="C794" s="74" t="s">
        <v>5155</v>
      </c>
      <c r="D794" s="74" t="s">
        <v>5172</v>
      </c>
      <c r="E794" s="74" t="s">
        <v>4949</v>
      </c>
      <c r="F794" s="74" t="s">
        <v>4949</v>
      </c>
    </row>
    <row r="795" spans="1:6" x14ac:dyDescent="0.35">
      <c r="A795" s="74" t="s">
        <v>3657</v>
      </c>
      <c r="B795" s="74" t="s">
        <v>5155</v>
      </c>
      <c r="C795" s="74" t="s">
        <v>4949</v>
      </c>
      <c r="D795" s="74" t="s">
        <v>4949</v>
      </c>
      <c r="E795" s="74" t="s">
        <v>4949</v>
      </c>
      <c r="F795" s="74" t="s">
        <v>4949</v>
      </c>
    </row>
    <row r="796" spans="1:6" x14ac:dyDescent="0.35">
      <c r="A796" s="74" t="s">
        <v>3658</v>
      </c>
      <c r="B796" s="74" t="s">
        <v>5155</v>
      </c>
      <c r="C796" s="74" t="s">
        <v>4949</v>
      </c>
      <c r="D796" s="74" t="s">
        <v>4949</v>
      </c>
      <c r="E796" s="74" t="s">
        <v>4949</v>
      </c>
      <c r="F796" s="74" t="s">
        <v>4949</v>
      </c>
    </row>
    <row r="797" spans="1:6" x14ac:dyDescent="0.35">
      <c r="A797" s="74" t="s">
        <v>3659</v>
      </c>
      <c r="B797" s="74" t="s">
        <v>5182</v>
      </c>
      <c r="C797" s="74" t="s">
        <v>5183</v>
      </c>
      <c r="D797" s="74" t="s">
        <v>4949</v>
      </c>
      <c r="E797" s="74" t="s">
        <v>4949</v>
      </c>
      <c r="F797" s="74" t="s">
        <v>4949</v>
      </c>
    </row>
    <row r="798" spans="1:6" x14ac:dyDescent="0.35">
      <c r="A798" s="74" t="s">
        <v>3660</v>
      </c>
      <c r="B798" s="74" t="s">
        <v>5182</v>
      </c>
      <c r="C798" s="74" t="s">
        <v>4949</v>
      </c>
      <c r="D798" s="74" t="s">
        <v>4949</v>
      </c>
      <c r="E798" s="74" t="s">
        <v>4949</v>
      </c>
      <c r="F798" s="74" t="s">
        <v>4949</v>
      </c>
    </row>
    <row r="799" spans="1:6" x14ac:dyDescent="0.35">
      <c r="A799" s="74" t="s">
        <v>3661</v>
      </c>
      <c r="B799" s="74" t="s">
        <v>5184</v>
      </c>
      <c r="C799" s="74" t="s">
        <v>4949</v>
      </c>
      <c r="D799" s="74" t="s">
        <v>4949</v>
      </c>
      <c r="E799" s="74" t="s">
        <v>4949</v>
      </c>
      <c r="F799" s="74" t="s">
        <v>4949</v>
      </c>
    </row>
    <row r="800" spans="1:6" x14ac:dyDescent="0.35">
      <c r="A800" s="74" t="s">
        <v>3662</v>
      </c>
      <c r="B800" s="74" t="s">
        <v>5184</v>
      </c>
      <c r="C800" s="74" t="s">
        <v>4949</v>
      </c>
      <c r="D800" s="74" t="s">
        <v>4949</v>
      </c>
      <c r="E800" s="74" t="s">
        <v>4949</v>
      </c>
      <c r="F800" s="74" t="s">
        <v>4949</v>
      </c>
    </row>
    <row r="801" spans="1:6" x14ac:dyDescent="0.35">
      <c r="A801" s="74" t="s">
        <v>3663</v>
      </c>
      <c r="B801" s="74" t="s">
        <v>4974</v>
      </c>
      <c r="C801" s="74" t="s">
        <v>5184</v>
      </c>
      <c r="D801" s="74" t="s">
        <v>5073</v>
      </c>
      <c r="E801" s="74" t="s">
        <v>4949</v>
      </c>
      <c r="F801" s="74" t="s">
        <v>4949</v>
      </c>
    </row>
    <row r="802" spans="1:6" x14ac:dyDescent="0.35">
      <c r="A802" s="74" t="s">
        <v>3664</v>
      </c>
      <c r="B802" s="74" t="s">
        <v>5022</v>
      </c>
      <c r="C802" s="74" t="s">
        <v>5112</v>
      </c>
      <c r="D802" s="74" t="s">
        <v>4949</v>
      </c>
      <c r="E802" s="74" t="s">
        <v>4949</v>
      </c>
      <c r="F802" s="74" t="s">
        <v>4949</v>
      </c>
    </row>
    <row r="803" spans="1:6" x14ac:dyDescent="0.35">
      <c r="A803" s="74" t="s">
        <v>3665</v>
      </c>
      <c r="B803" s="74" t="s">
        <v>4980</v>
      </c>
      <c r="C803" s="74" t="s">
        <v>4998</v>
      </c>
      <c r="D803" s="74" t="s">
        <v>4949</v>
      </c>
      <c r="E803" s="74" t="s">
        <v>4949</v>
      </c>
      <c r="F803" s="74" t="s">
        <v>4949</v>
      </c>
    </row>
    <row r="804" spans="1:6" x14ac:dyDescent="0.35">
      <c r="A804" s="74" t="s">
        <v>3666</v>
      </c>
      <c r="B804" s="74" t="s">
        <v>4998</v>
      </c>
      <c r="C804" s="74" t="s">
        <v>4949</v>
      </c>
      <c r="D804" s="74" t="s">
        <v>4949</v>
      </c>
      <c r="E804" s="74" t="s">
        <v>4949</v>
      </c>
      <c r="F804" s="74" t="s">
        <v>4949</v>
      </c>
    </row>
    <row r="805" spans="1:6" x14ac:dyDescent="0.35">
      <c r="A805" s="74" t="s">
        <v>3667</v>
      </c>
      <c r="B805" s="74" t="s">
        <v>4998</v>
      </c>
      <c r="C805" s="74" t="s">
        <v>4949</v>
      </c>
      <c r="D805" s="74" t="s">
        <v>4949</v>
      </c>
      <c r="E805" s="74" t="s">
        <v>4949</v>
      </c>
      <c r="F805" s="74" t="s">
        <v>4949</v>
      </c>
    </row>
    <row r="806" spans="1:6" x14ac:dyDescent="0.35">
      <c r="A806" s="74" t="s">
        <v>3668</v>
      </c>
      <c r="B806" s="74" t="s">
        <v>4998</v>
      </c>
      <c r="C806" s="74" t="s">
        <v>4949</v>
      </c>
      <c r="D806" s="74" t="s">
        <v>4949</v>
      </c>
      <c r="E806" s="74" t="s">
        <v>4949</v>
      </c>
      <c r="F806" s="74" t="s">
        <v>4949</v>
      </c>
    </row>
    <row r="807" spans="1:6" x14ac:dyDescent="0.35">
      <c r="A807" s="74" t="s">
        <v>3669</v>
      </c>
      <c r="B807" s="74" t="s">
        <v>4998</v>
      </c>
      <c r="C807" s="74" t="s">
        <v>4949</v>
      </c>
      <c r="D807" s="74" t="s">
        <v>4949</v>
      </c>
      <c r="E807" s="74" t="s">
        <v>4949</v>
      </c>
      <c r="F807" s="74" t="s">
        <v>4949</v>
      </c>
    </row>
    <row r="808" spans="1:6" x14ac:dyDescent="0.35">
      <c r="A808" s="74" t="s">
        <v>3670</v>
      </c>
      <c r="B808" s="74" t="s">
        <v>5039</v>
      </c>
      <c r="C808" s="74" t="s">
        <v>5140</v>
      </c>
      <c r="D808" s="74" t="s">
        <v>5185</v>
      </c>
      <c r="E808" s="74" t="s">
        <v>4949</v>
      </c>
      <c r="F808" s="74" t="s">
        <v>4949</v>
      </c>
    </row>
    <row r="809" spans="1:6" x14ac:dyDescent="0.35">
      <c r="A809" s="74" t="s">
        <v>3671</v>
      </c>
      <c r="B809" s="74" t="s">
        <v>5039</v>
      </c>
      <c r="C809" s="74" t="s">
        <v>5043</v>
      </c>
      <c r="D809" s="74" t="s">
        <v>5185</v>
      </c>
      <c r="E809" s="74" t="s">
        <v>4949</v>
      </c>
      <c r="F809" s="74" t="s">
        <v>4949</v>
      </c>
    </row>
    <row r="810" spans="1:6" x14ac:dyDescent="0.35">
      <c r="A810" s="74" t="s">
        <v>3672</v>
      </c>
      <c r="B810" s="74" t="s">
        <v>5038</v>
      </c>
      <c r="C810" s="74" t="s">
        <v>4949</v>
      </c>
      <c r="D810" s="74" t="s">
        <v>4949</v>
      </c>
      <c r="E810" s="74" t="s">
        <v>4949</v>
      </c>
      <c r="F810" s="74" t="s">
        <v>4949</v>
      </c>
    </row>
    <row r="811" spans="1:6" x14ac:dyDescent="0.35">
      <c r="A811" s="74" t="s">
        <v>3673</v>
      </c>
      <c r="B811" s="74" t="s">
        <v>5038</v>
      </c>
      <c r="C811" s="74" t="s">
        <v>5186</v>
      </c>
      <c r="D811" s="74" t="s">
        <v>4949</v>
      </c>
      <c r="E811" s="74" t="s">
        <v>4949</v>
      </c>
      <c r="F811" s="74" t="s">
        <v>4949</v>
      </c>
    </row>
    <row r="812" spans="1:6" x14ac:dyDescent="0.35">
      <c r="A812" s="74" t="s">
        <v>3674</v>
      </c>
      <c r="B812" s="74" t="s">
        <v>5038</v>
      </c>
      <c r="C812" s="74" t="s">
        <v>5015</v>
      </c>
      <c r="D812" s="74" t="s">
        <v>4949</v>
      </c>
      <c r="E812" s="74" t="s">
        <v>4949</v>
      </c>
      <c r="F812" s="74" t="s">
        <v>4949</v>
      </c>
    </row>
    <row r="813" spans="1:6" x14ac:dyDescent="0.35">
      <c r="A813" s="74" t="s">
        <v>3675</v>
      </c>
      <c r="B813" s="74" t="s">
        <v>5038</v>
      </c>
      <c r="C813" s="74" t="s">
        <v>4949</v>
      </c>
      <c r="D813" s="74" t="s">
        <v>4949</v>
      </c>
      <c r="E813" s="74" t="s">
        <v>4949</v>
      </c>
      <c r="F813" s="74" t="s">
        <v>4949</v>
      </c>
    </row>
    <row r="814" spans="1:6" x14ac:dyDescent="0.35">
      <c r="A814" s="74" t="s">
        <v>3676</v>
      </c>
      <c r="B814" s="74" t="s">
        <v>5029</v>
      </c>
      <c r="C814" s="74" t="s">
        <v>4949</v>
      </c>
      <c r="D814" s="74" t="s">
        <v>4949</v>
      </c>
      <c r="E814" s="74" t="s">
        <v>4949</v>
      </c>
      <c r="F814" s="74" t="s">
        <v>4949</v>
      </c>
    </row>
    <row r="815" spans="1:6" x14ac:dyDescent="0.35">
      <c r="A815" s="74" t="s">
        <v>3677</v>
      </c>
      <c r="B815" s="74" t="s">
        <v>5029</v>
      </c>
      <c r="C815" s="74" t="s">
        <v>4949</v>
      </c>
      <c r="D815" s="74" t="s">
        <v>4949</v>
      </c>
      <c r="E815" s="74" t="s">
        <v>4949</v>
      </c>
      <c r="F815" s="74" t="s">
        <v>4949</v>
      </c>
    </row>
    <row r="816" spans="1:6" x14ac:dyDescent="0.35">
      <c r="A816" s="74" t="s">
        <v>3678</v>
      </c>
      <c r="B816" s="74" t="s">
        <v>5029</v>
      </c>
      <c r="C816" s="74" t="s">
        <v>4949</v>
      </c>
      <c r="D816" s="74" t="s">
        <v>4949</v>
      </c>
      <c r="E816" s="74" t="s">
        <v>4949</v>
      </c>
      <c r="F816" s="74" t="s">
        <v>4949</v>
      </c>
    </row>
    <row r="817" spans="1:6" x14ac:dyDescent="0.35">
      <c r="A817" s="74" t="s">
        <v>3679</v>
      </c>
      <c r="B817" s="74" t="s">
        <v>5029</v>
      </c>
      <c r="C817" s="74" t="s">
        <v>4949</v>
      </c>
      <c r="D817" s="74" t="s">
        <v>4949</v>
      </c>
      <c r="E817" s="74" t="s">
        <v>4949</v>
      </c>
      <c r="F817" s="74" t="s">
        <v>4949</v>
      </c>
    </row>
    <row r="818" spans="1:6" x14ac:dyDescent="0.35">
      <c r="A818" s="74" t="s">
        <v>3680</v>
      </c>
      <c r="B818" s="74" t="s">
        <v>5029</v>
      </c>
      <c r="C818" s="74" t="s">
        <v>4949</v>
      </c>
      <c r="D818" s="74" t="s">
        <v>4949</v>
      </c>
      <c r="E818" s="74" t="s">
        <v>4949</v>
      </c>
      <c r="F818" s="74" t="s">
        <v>4949</v>
      </c>
    </row>
    <row r="819" spans="1:6" x14ac:dyDescent="0.35">
      <c r="A819" s="74" t="s">
        <v>3681</v>
      </c>
      <c r="B819" s="74" t="s">
        <v>5128</v>
      </c>
      <c r="C819" s="74" t="s">
        <v>5029</v>
      </c>
      <c r="D819" s="74" t="s">
        <v>4949</v>
      </c>
      <c r="E819" s="74" t="s">
        <v>4949</v>
      </c>
      <c r="F819" s="74" t="s">
        <v>4949</v>
      </c>
    </row>
    <row r="820" spans="1:6" x14ac:dyDescent="0.35">
      <c r="A820" s="74" t="s">
        <v>3682</v>
      </c>
      <c r="B820" s="74" t="s">
        <v>5028</v>
      </c>
      <c r="C820" s="74" t="s">
        <v>5029</v>
      </c>
      <c r="D820" s="74" t="s">
        <v>4949</v>
      </c>
      <c r="E820" s="74" t="s">
        <v>4949</v>
      </c>
      <c r="F820" s="74" t="s">
        <v>4949</v>
      </c>
    </row>
    <row r="821" spans="1:6" x14ac:dyDescent="0.35">
      <c r="A821" s="74" t="s">
        <v>3683</v>
      </c>
      <c r="B821" s="74" t="s">
        <v>5029</v>
      </c>
      <c r="C821" s="74" t="s">
        <v>4949</v>
      </c>
      <c r="D821" s="74" t="s">
        <v>4949</v>
      </c>
      <c r="E821" s="74" t="s">
        <v>4949</v>
      </c>
      <c r="F821" s="74" t="s">
        <v>4949</v>
      </c>
    </row>
    <row r="822" spans="1:6" x14ac:dyDescent="0.35">
      <c r="A822" s="74" t="s">
        <v>3684</v>
      </c>
      <c r="B822" s="74" t="s">
        <v>5147</v>
      </c>
      <c r="C822" s="74" t="s">
        <v>4949</v>
      </c>
      <c r="D822" s="74" t="s">
        <v>4949</v>
      </c>
      <c r="E822" s="74" t="s">
        <v>4949</v>
      </c>
      <c r="F822" s="74" t="s">
        <v>4949</v>
      </c>
    </row>
    <row r="823" spans="1:6" x14ac:dyDescent="0.35">
      <c r="A823" s="74" t="s">
        <v>3685</v>
      </c>
      <c r="B823" s="74" t="s">
        <v>5147</v>
      </c>
      <c r="C823" s="74" t="s">
        <v>4949</v>
      </c>
      <c r="D823" s="74" t="s">
        <v>4949</v>
      </c>
      <c r="E823" s="74" t="s">
        <v>4949</v>
      </c>
      <c r="F823" s="74" t="s">
        <v>4949</v>
      </c>
    </row>
    <row r="824" spans="1:6" x14ac:dyDescent="0.35">
      <c r="A824" s="74" t="s">
        <v>3686</v>
      </c>
      <c r="B824" s="74" t="s">
        <v>5148</v>
      </c>
      <c r="C824" s="74" t="s">
        <v>5187</v>
      </c>
      <c r="D824" s="74" t="s">
        <v>4949</v>
      </c>
      <c r="E824" s="74" t="s">
        <v>4949</v>
      </c>
      <c r="F824" s="74" t="s">
        <v>4949</v>
      </c>
    </row>
    <row r="825" spans="1:6" x14ac:dyDescent="0.35">
      <c r="A825" s="74" t="s">
        <v>3687</v>
      </c>
      <c r="B825" s="74" t="s">
        <v>5148</v>
      </c>
      <c r="C825" s="74" t="s">
        <v>4949</v>
      </c>
      <c r="D825" s="74" t="s">
        <v>4949</v>
      </c>
      <c r="E825" s="74" t="s">
        <v>4949</v>
      </c>
      <c r="F825" s="74" t="s">
        <v>4949</v>
      </c>
    </row>
    <row r="826" spans="1:6" x14ac:dyDescent="0.35">
      <c r="A826" s="74" t="s">
        <v>3688</v>
      </c>
      <c r="B826" s="74" t="s">
        <v>5161</v>
      </c>
      <c r="C826" s="74" t="s">
        <v>4949</v>
      </c>
      <c r="D826" s="74" t="s">
        <v>4949</v>
      </c>
      <c r="E826" s="74" t="s">
        <v>4949</v>
      </c>
      <c r="F826" s="74" t="s">
        <v>4949</v>
      </c>
    </row>
    <row r="827" spans="1:6" x14ac:dyDescent="0.35">
      <c r="A827" s="74" t="s">
        <v>3689</v>
      </c>
      <c r="B827" s="74" t="s">
        <v>5161</v>
      </c>
      <c r="C827" s="74" t="s">
        <v>4949</v>
      </c>
      <c r="D827" s="74" t="s">
        <v>4949</v>
      </c>
      <c r="E827" s="74" t="s">
        <v>4949</v>
      </c>
      <c r="F827" s="74" t="s">
        <v>4949</v>
      </c>
    </row>
    <row r="828" spans="1:6" x14ac:dyDescent="0.35">
      <c r="A828" s="74" t="s">
        <v>3690</v>
      </c>
      <c r="B828" s="74" t="s">
        <v>4954</v>
      </c>
      <c r="C828" s="74" t="s">
        <v>5175</v>
      </c>
      <c r="D828" s="74" t="s">
        <v>4976</v>
      </c>
      <c r="E828" s="74" t="s">
        <v>4949</v>
      </c>
      <c r="F828" s="74" t="s">
        <v>4949</v>
      </c>
    </row>
    <row r="829" spans="1:6" x14ac:dyDescent="0.35">
      <c r="A829" s="74" t="s">
        <v>3691</v>
      </c>
      <c r="B829" s="74" t="s">
        <v>4976</v>
      </c>
      <c r="C829" s="74" t="s">
        <v>4949</v>
      </c>
      <c r="D829" s="74" t="s">
        <v>4949</v>
      </c>
      <c r="E829" s="74" t="s">
        <v>4949</v>
      </c>
      <c r="F829" s="74" t="s">
        <v>4949</v>
      </c>
    </row>
    <row r="830" spans="1:6" x14ac:dyDescent="0.35">
      <c r="A830" s="74" t="s">
        <v>3692</v>
      </c>
      <c r="B830" s="74" t="s">
        <v>4976</v>
      </c>
      <c r="C830" s="74" t="s">
        <v>4949</v>
      </c>
      <c r="D830" s="74" t="s">
        <v>4949</v>
      </c>
      <c r="E830" s="74" t="s">
        <v>4949</v>
      </c>
      <c r="F830" s="74" t="s">
        <v>4949</v>
      </c>
    </row>
    <row r="831" spans="1:6" x14ac:dyDescent="0.35">
      <c r="A831" s="74" t="s">
        <v>3693</v>
      </c>
      <c r="B831" s="74" t="s">
        <v>4974</v>
      </c>
      <c r="C831" s="74" t="s">
        <v>5163</v>
      </c>
      <c r="D831" s="74" t="s">
        <v>4976</v>
      </c>
      <c r="E831" s="74" t="s">
        <v>4949</v>
      </c>
      <c r="F831" s="74" t="s">
        <v>4949</v>
      </c>
    </row>
    <row r="832" spans="1:6" x14ac:dyDescent="0.35">
      <c r="A832" s="74" t="s">
        <v>3694</v>
      </c>
      <c r="B832" s="74" t="s">
        <v>4976</v>
      </c>
      <c r="C832" s="74" t="s">
        <v>4949</v>
      </c>
      <c r="D832" s="74" t="s">
        <v>4949</v>
      </c>
      <c r="E832" s="74" t="s">
        <v>4949</v>
      </c>
      <c r="F832" s="74" t="s">
        <v>4949</v>
      </c>
    </row>
    <row r="833" spans="1:6" x14ac:dyDescent="0.35">
      <c r="A833" s="74" t="s">
        <v>3695</v>
      </c>
      <c r="B833" s="74" t="s">
        <v>4976</v>
      </c>
      <c r="C833" s="74" t="s">
        <v>4949</v>
      </c>
      <c r="D833" s="74" t="s">
        <v>4949</v>
      </c>
      <c r="E833" s="74" t="s">
        <v>4949</v>
      </c>
      <c r="F833" s="74" t="s">
        <v>4949</v>
      </c>
    </row>
    <row r="834" spans="1:6" x14ac:dyDescent="0.35">
      <c r="A834" s="74" t="s">
        <v>3696</v>
      </c>
      <c r="B834" s="74" t="s">
        <v>4976</v>
      </c>
      <c r="C834" s="74" t="s">
        <v>4949</v>
      </c>
      <c r="D834" s="74" t="s">
        <v>4949</v>
      </c>
      <c r="E834" s="74" t="s">
        <v>4949</v>
      </c>
      <c r="F834" s="74" t="s">
        <v>4949</v>
      </c>
    </row>
    <row r="835" spans="1:6" x14ac:dyDescent="0.35">
      <c r="A835" s="74" t="s">
        <v>3697</v>
      </c>
      <c r="B835" s="74" t="s">
        <v>5051</v>
      </c>
      <c r="C835" s="74" t="s">
        <v>5165</v>
      </c>
      <c r="D835" s="74" t="s">
        <v>4949</v>
      </c>
      <c r="E835" s="74" t="s">
        <v>4949</v>
      </c>
      <c r="F835" s="74" t="s">
        <v>4949</v>
      </c>
    </row>
    <row r="836" spans="1:6" x14ac:dyDescent="0.35">
      <c r="A836" s="74" t="s">
        <v>3698</v>
      </c>
      <c r="B836" s="74" t="s">
        <v>5165</v>
      </c>
      <c r="C836" s="74" t="s">
        <v>4949</v>
      </c>
      <c r="D836" s="74" t="s">
        <v>4949</v>
      </c>
      <c r="E836" s="74" t="s">
        <v>4949</v>
      </c>
      <c r="F836" s="74" t="s">
        <v>4949</v>
      </c>
    </row>
    <row r="837" spans="1:6" x14ac:dyDescent="0.35">
      <c r="A837" s="74" t="s">
        <v>3699</v>
      </c>
      <c r="B837" s="74" t="s">
        <v>5165</v>
      </c>
      <c r="C837" s="74" t="s">
        <v>4949</v>
      </c>
      <c r="D837" s="74" t="s">
        <v>4949</v>
      </c>
      <c r="E837" s="74" t="s">
        <v>4949</v>
      </c>
      <c r="F837" s="74" t="s">
        <v>4949</v>
      </c>
    </row>
    <row r="838" spans="1:6" x14ac:dyDescent="0.35">
      <c r="A838" s="74" t="s">
        <v>3700</v>
      </c>
      <c r="B838" s="74" t="s">
        <v>5188</v>
      </c>
      <c r="C838" s="74" t="s">
        <v>4949</v>
      </c>
      <c r="D838" s="74" t="s">
        <v>4949</v>
      </c>
      <c r="E838" s="74" t="s">
        <v>4949</v>
      </c>
      <c r="F838" s="74" t="s">
        <v>4949</v>
      </c>
    </row>
    <row r="839" spans="1:6" x14ac:dyDescent="0.35">
      <c r="A839" s="74" t="s">
        <v>3701</v>
      </c>
      <c r="B839" s="74" t="s">
        <v>5091</v>
      </c>
      <c r="C839" s="74" t="s">
        <v>5170</v>
      </c>
      <c r="D839" s="74" t="s">
        <v>4949</v>
      </c>
      <c r="E839" s="74" t="s">
        <v>4949</v>
      </c>
      <c r="F839" s="74" t="s">
        <v>4949</v>
      </c>
    </row>
    <row r="840" spans="1:6" x14ac:dyDescent="0.35">
      <c r="A840" s="74" t="s">
        <v>3702</v>
      </c>
      <c r="B840" s="74" t="s">
        <v>5075</v>
      </c>
      <c r="C840" s="74" t="s">
        <v>5170</v>
      </c>
      <c r="D840" s="74" t="s">
        <v>4949</v>
      </c>
      <c r="E840" s="74" t="s">
        <v>4949</v>
      </c>
      <c r="F840" s="74" t="s">
        <v>4949</v>
      </c>
    </row>
    <row r="841" spans="1:6" x14ac:dyDescent="0.35">
      <c r="A841" s="74" t="s">
        <v>3703</v>
      </c>
      <c r="B841" s="74" t="s">
        <v>5139</v>
      </c>
      <c r="C841" s="74" t="s">
        <v>5170</v>
      </c>
      <c r="D841" s="74" t="s">
        <v>4949</v>
      </c>
      <c r="E841" s="74" t="s">
        <v>4949</v>
      </c>
      <c r="F841" s="74" t="s">
        <v>4949</v>
      </c>
    </row>
    <row r="842" spans="1:6" x14ac:dyDescent="0.35">
      <c r="A842" s="74" t="s">
        <v>3704</v>
      </c>
      <c r="B842" s="74" t="s">
        <v>5014</v>
      </c>
      <c r="C842" s="74" t="s">
        <v>5079</v>
      </c>
      <c r="D842" s="74" t="s">
        <v>4949</v>
      </c>
      <c r="E842" s="74" t="s">
        <v>4949</v>
      </c>
      <c r="F842" s="74" t="s">
        <v>4949</v>
      </c>
    </row>
    <row r="843" spans="1:6" x14ac:dyDescent="0.35">
      <c r="A843" s="74" t="s">
        <v>3705</v>
      </c>
      <c r="B843" s="74" t="s">
        <v>5011</v>
      </c>
      <c r="C843" s="74" t="s">
        <v>5014</v>
      </c>
      <c r="D843" s="74" t="s">
        <v>5079</v>
      </c>
      <c r="E843" s="74" t="s">
        <v>4949</v>
      </c>
      <c r="F843" s="74" t="s">
        <v>4949</v>
      </c>
    </row>
    <row r="844" spans="1:6" x14ac:dyDescent="0.35">
      <c r="A844" s="74" t="s">
        <v>3706</v>
      </c>
      <c r="B844" s="74" t="s">
        <v>5187</v>
      </c>
      <c r="C844" s="74" t="s">
        <v>4949</v>
      </c>
      <c r="D844" s="74" t="s">
        <v>4949</v>
      </c>
      <c r="E844" s="74" t="s">
        <v>4949</v>
      </c>
      <c r="F844" s="74" t="s">
        <v>4949</v>
      </c>
    </row>
    <row r="845" spans="1:6" x14ac:dyDescent="0.35">
      <c r="A845" s="74" t="s">
        <v>3707</v>
      </c>
      <c r="B845" s="74" t="s">
        <v>5128</v>
      </c>
      <c r="C845" s="74" t="s">
        <v>5187</v>
      </c>
      <c r="D845" s="74" t="s">
        <v>4949</v>
      </c>
      <c r="E845" s="74" t="s">
        <v>4949</v>
      </c>
      <c r="F845" s="74" t="s">
        <v>4949</v>
      </c>
    </row>
    <row r="846" spans="1:6" x14ac:dyDescent="0.35">
      <c r="A846" s="74" t="s">
        <v>3708</v>
      </c>
      <c r="B846" s="74" t="s">
        <v>5147</v>
      </c>
      <c r="C846" s="74" t="s">
        <v>5187</v>
      </c>
      <c r="D846" s="74" t="s">
        <v>4949</v>
      </c>
      <c r="E846" s="74" t="s">
        <v>4949</v>
      </c>
      <c r="F846" s="74" t="s">
        <v>4949</v>
      </c>
    </row>
    <row r="847" spans="1:6" x14ac:dyDescent="0.35">
      <c r="A847" s="74" t="s">
        <v>3709</v>
      </c>
      <c r="B847" s="74" t="s">
        <v>5128</v>
      </c>
      <c r="C847" s="74" t="s">
        <v>5187</v>
      </c>
      <c r="D847" s="74" t="s">
        <v>4949</v>
      </c>
      <c r="E847" s="74" t="s">
        <v>4949</v>
      </c>
      <c r="F847" s="74" t="s">
        <v>4949</v>
      </c>
    </row>
    <row r="848" spans="1:6" x14ac:dyDescent="0.35">
      <c r="A848" s="74" t="s">
        <v>3710</v>
      </c>
      <c r="B848" s="74" t="s">
        <v>5187</v>
      </c>
      <c r="C848" s="74" t="s">
        <v>4949</v>
      </c>
      <c r="D848" s="74" t="s">
        <v>4949</v>
      </c>
      <c r="E848" s="74" t="s">
        <v>4949</v>
      </c>
      <c r="F848" s="74" t="s">
        <v>4949</v>
      </c>
    </row>
    <row r="849" spans="1:6" x14ac:dyDescent="0.35">
      <c r="A849" s="74" t="s">
        <v>3711</v>
      </c>
      <c r="B849" s="74" t="s">
        <v>5187</v>
      </c>
      <c r="C849" s="74" t="s">
        <v>4949</v>
      </c>
      <c r="D849" s="74" t="s">
        <v>4949</v>
      </c>
      <c r="E849" s="74" t="s">
        <v>4949</v>
      </c>
      <c r="F849" s="74" t="s">
        <v>4949</v>
      </c>
    </row>
    <row r="850" spans="1:6" x14ac:dyDescent="0.35">
      <c r="A850" s="74" t="s">
        <v>3712</v>
      </c>
      <c r="B850" s="74" t="s">
        <v>5119</v>
      </c>
      <c r="C850" s="74" t="s">
        <v>5120</v>
      </c>
      <c r="D850" s="74" t="s">
        <v>4949</v>
      </c>
      <c r="E850" s="74" t="s">
        <v>4949</v>
      </c>
      <c r="F850" s="74" t="s">
        <v>4949</v>
      </c>
    </row>
    <row r="851" spans="1:6" x14ac:dyDescent="0.35">
      <c r="A851" s="74" t="s">
        <v>3713</v>
      </c>
      <c r="B851" s="74" t="s">
        <v>5059</v>
      </c>
      <c r="C851" s="74" t="s">
        <v>5120</v>
      </c>
      <c r="D851" s="74" t="s">
        <v>4949</v>
      </c>
      <c r="E851" s="74" t="s">
        <v>4949</v>
      </c>
      <c r="F851" s="74" t="s">
        <v>4949</v>
      </c>
    </row>
    <row r="852" spans="1:6" x14ac:dyDescent="0.35">
      <c r="A852" s="74" t="s">
        <v>3714</v>
      </c>
      <c r="B852" s="74" t="s">
        <v>5114</v>
      </c>
      <c r="C852" s="74" t="s">
        <v>4949</v>
      </c>
      <c r="D852" s="74" t="s">
        <v>4949</v>
      </c>
      <c r="E852" s="74" t="s">
        <v>4949</v>
      </c>
      <c r="F852" s="74" t="s">
        <v>4949</v>
      </c>
    </row>
    <row r="853" spans="1:6" x14ac:dyDescent="0.35">
      <c r="A853" s="74" t="s">
        <v>3715</v>
      </c>
      <c r="B853" s="74" t="s">
        <v>5028</v>
      </c>
      <c r="C853" s="74" t="s">
        <v>5114</v>
      </c>
      <c r="D853" s="74" t="s">
        <v>4949</v>
      </c>
      <c r="E853" s="74" t="s">
        <v>4949</v>
      </c>
      <c r="F853" s="74" t="s">
        <v>4949</v>
      </c>
    </row>
    <row r="854" spans="1:6" x14ac:dyDescent="0.35">
      <c r="A854" s="74" t="s">
        <v>3716</v>
      </c>
      <c r="B854" s="74" t="s">
        <v>5114</v>
      </c>
      <c r="C854" s="74" t="s">
        <v>5132</v>
      </c>
      <c r="D854" s="74" t="s">
        <v>4949</v>
      </c>
      <c r="E854" s="74" t="s">
        <v>4949</v>
      </c>
      <c r="F854" s="74" t="s">
        <v>4949</v>
      </c>
    </row>
    <row r="855" spans="1:6" x14ac:dyDescent="0.35">
      <c r="A855" s="74" t="s">
        <v>3717</v>
      </c>
      <c r="B855" s="74" t="s">
        <v>5028</v>
      </c>
      <c r="C855" s="74" t="s">
        <v>5114</v>
      </c>
      <c r="D855" s="74" t="s">
        <v>4949</v>
      </c>
      <c r="E855" s="74" t="s">
        <v>4949</v>
      </c>
      <c r="F855" s="74" t="s">
        <v>4949</v>
      </c>
    </row>
    <row r="856" spans="1:6" x14ac:dyDescent="0.35">
      <c r="A856" s="74" t="s">
        <v>3718</v>
      </c>
      <c r="B856" s="74" t="s">
        <v>5114</v>
      </c>
      <c r="C856" s="74" t="s">
        <v>4949</v>
      </c>
      <c r="D856" s="74" t="s">
        <v>4949</v>
      </c>
      <c r="E856" s="74" t="s">
        <v>4949</v>
      </c>
      <c r="F856" s="74" t="s">
        <v>4949</v>
      </c>
    </row>
    <row r="857" spans="1:6" x14ac:dyDescent="0.35">
      <c r="A857" s="74" t="s">
        <v>3719</v>
      </c>
      <c r="B857" s="74" t="s">
        <v>5114</v>
      </c>
      <c r="C857" s="74" t="s">
        <v>4949</v>
      </c>
      <c r="D857" s="74" t="s">
        <v>4949</v>
      </c>
      <c r="E857" s="74" t="s">
        <v>4949</v>
      </c>
      <c r="F857" s="74" t="s">
        <v>4949</v>
      </c>
    </row>
    <row r="858" spans="1:6" x14ac:dyDescent="0.35">
      <c r="A858" s="74" t="s">
        <v>3720</v>
      </c>
      <c r="B858" s="74" t="s">
        <v>5114</v>
      </c>
      <c r="C858" s="74" t="s">
        <v>4949</v>
      </c>
      <c r="D858" s="74" t="s">
        <v>4949</v>
      </c>
      <c r="E858" s="74" t="s">
        <v>4949</v>
      </c>
      <c r="F858" s="74" t="s">
        <v>4949</v>
      </c>
    </row>
    <row r="859" spans="1:6" x14ac:dyDescent="0.35">
      <c r="A859" s="74" t="s">
        <v>3721</v>
      </c>
      <c r="B859" s="74" t="s">
        <v>5114</v>
      </c>
      <c r="C859" s="74" t="s">
        <v>4949</v>
      </c>
      <c r="D859" s="74" t="s">
        <v>4949</v>
      </c>
      <c r="E859" s="74" t="s">
        <v>4949</v>
      </c>
      <c r="F859" s="74" t="s">
        <v>4949</v>
      </c>
    </row>
    <row r="860" spans="1:6" x14ac:dyDescent="0.35">
      <c r="A860" s="74" t="s">
        <v>3722</v>
      </c>
      <c r="B860" s="74" t="s">
        <v>5089</v>
      </c>
      <c r="C860" s="74" t="s">
        <v>4991</v>
      </c>
      <c r="D860" s="74" t="s">
        <v>4949</v>
      </c>
      <c r="E860" s="74" t="s">
        <v>4949</v>
      </c>
      <c r="F860" s="74" t="s">
        <v>4949</v>
      </c>
    </row>
    <row r="861" spans="1:6" x14ac:dyDescent="0.35">
      <c r="A861" s="74" t="s">
        <v>3723</v>
      </c>
      <c r="B861" s="74" t="s">
        <v>5189</v>
      </c>
      <c r="C861" s="74" t="s">
        <v>4949</v>
      </c>
      <c r="D861" s="74" t="s">
        <v>4949</v>
      </c>
      <c r="E861" s="74" t="s">
        <v>4949</v>
      </c>
      <c r="F861" s="74" t="s">
        <v>4949</v>
      </c>
    </row>
    <row r="862" spans="1:6" x14ac:dyDescent="0.35">
      <c r="A862" s="74" t="s">
        <v>3724</v>
      </c>
      <c r="B862" s="74" t="s">
        <v>5189</v>
      </c>
      <c r="C862" s="74" t="s">
        <v>4949</v>
      </c>
      <c r="D862" s="74" t="s">
        <v>4949</v>
      </c>
      <c r="E862" s="74" t="s">
        <v>4949</v>
      </c>
      <c r="F862" s="74" t="s">
        <v>4949</v>
      </c>
    </row>
    <row r="863" spans="1:6" x14ac:dyDescent="0.35">
      <c r="A863" s="74" t="s">
        <v>3725</v>
      </c>
      <c r="B863" s="74" t="s">
        <v>5189</v>
      </c>
      <c r="C863" s="74" t="s">
        <v>4949</v>
      </c>
      <c r="D863" s="74" t="s">
        <v>4949</v>
      </c>
      <c r="E863" s="74" t="s">
        <v>4949</v>
      </c>
      <c r="F863" s="74" t="s">
        <v>4949</v>
      </c>
    </row>
    <row r="864" spans="1:6" x14ac:dyDescent="0.35">
      <c r="A864" s="74" t="s">
        <v>3726</v>
      </c>
      <c r="B864" s="74" t="s">
        <v>5079</v>
      </c>
      <c r="C864" s="74" t="s">
        <v>4949</v>
      </c>
      <c r="D864" s="74" t="s">
        <v>4949</v>
      </c>
      <c r="E864" s="74" t="s">
        <v>4949</v>
      </c>
      <c r="F864" s="74" t="s">
        <v>4949</v>
      </c>
    </row>
    <row r="865" spans="1:6" x14ac:dyDescent="0.35">
      <c r="A865" s="74" t="s">
        <v>3727</v>
      </c>
      <c r="B865" s="74" t="s">
        <v>5190</v>
      </c>
      <c r="C865" s="74" t="s">
        <v>4949</v>
      </c>
      <c r="D865" s="74" t="s">
        <v>4949</v>
      </c>
      <c r="E865" s="74" t="s">
        <v>4949</v>
      </c>
      <c r="F865" s="74" t="s">
        <v>4949</v>
      </c>
    </row>
    <row r="866" spans="1:6" x14ac:dyDescent="0.35">
      <c r="A866" s="74" t="s">
        <v>3728</v>
      </c>
      <c r="B866" s="74" t="s">
        <v>5092</v>
      </c>
      <c r="C866" s="74" t="s">
        <v>4949</v>
      </c>
      <c r="D866" s="74" t="s">
        <v>4949</v>
      </c>
      <c r="E866" s="74" t="s">
        <v>4949</v>
      </c>
      <c r="F866" s="74" t="s">
        <v>4949</v>
      </c>
    </row>
    <row r="867" spans="1:6" x14ac:dyDescent="0.35">
      <c r="A867" s="74" t="s">
        <v>3729</v>
      </c>
      <c r="B867" s="74" t="s">
        <v>5191</v>
      </c>
      <c r="C867" s="74" t="s">
        <v>4949</v>
      </c>
      <c r="D867" s="74" t="s">
        <v>4949</v>
      </c>
      <c r="E867" s="74" t="s">
        <v>4949</v>
      </c>
      <c r="F867" s="74" t="s">
        <v>4949</v>
      </c>
    </row>
    <row r="868" spans="1:6" x14ac:dyDescent="0.35">
      <c r="A868" s="74" t="s">
        <v>3730</v>
      </c>
      <c r="B868" s="74" t="s">
        <v>4958</v>
      </c>
      <c r="C868" s="74" t="s">
        <v>5026</v>
      </c>
      <c r="D868" s="74" t="s">
        <v>5176</v>
      </c>
      <c r="E868" s="74" t="s">
        <v>5192</v>
      </c>
      <c r="F868" s="74" t="s">
        <v>4949</v>
      </c>
    </row>
    <row r="869" spans="1:6" x14ac:dyDescent="0.35">
      <c r="A869" s="74" t="s">
        <v>3731</v>
      </c>
      <c r="B869" s="74" t="s">
        <v>5192</v>
      </c>
      <c r="C869" s="74" t="s">
        <v>4949</v>
      </c>
      <c r="D869" s="74" t="s">
        <v>4949</v>
      </c>
      <c r="E869" s="74" t="s">
        <v>4949</v>
      </c>
      <c r="F869" s="74" t="s">
        <v>4949</v>
      </c>
    </row>
    <row r="870" spans="1:6" x14ac:dyDescent="0.35">
      <c r="A870" s="74" t="s">
        <v>3732</v>
      </c>
      <c r="B870" s="74" t="s">
        <v>5192</v>
      </c>
      <c r="C870" s="74" t="s">
        <v>4949</v>
      </c>
      <c r="D870" s="74" t="s">
        <v>4949</v>
      </c>
      <c r="E870" s="74" t="s">
        <v>4949</v>
      </c>
      <c r="F870" s="74" t="s">
        <v>4949</v>
      </c>
    </row>
    <row r="871" spans="1:6" x14ac:dyDescent="0.35">
      <c r="A871" s="74" t="s">
        <v>3733</v>
      </c>
      <c r="B871" s="74" t="s">
        <v>5069</v>
      </c>
      <c r="C871" s="74" t="s">
        <v>4949</v>
      </c>
      <c r="D871" s="74" t="s">
        <v>4949</v>
      </c>
      <c r="E871" s="74" t="s">
        <v>4949</v>
      </c>
      <c r="F871" s="74" t="s">
        <v>4949</v>
      </c>
    </row>
    <row r="872" spans="1:6" x14ac:dyDescent="0.35">
      <c r="A872" s="74" t="s">
        <v>3734</v>
      </c>
      <c r="B872" s="74" t="s">
        <v>5069</v>
      </c>
      <c r="C872" s="74" t="s">
        <v>4949</v>
      </c>
      <c r="D872" s="74" t="s">
        <v>4949</v>
      </c>
      <c r="E872" s="74" t="s">
        <v>4949</v>
      </c>
      <c r="F872" s="74" t="s">
        <v>4949</v>
      </c>
    </row>
    <row r="873" spans="1:6" x14ac:dyDescent="0.35">
      <c r="A873" s="74" t="s">
        <v>3735</v>
      </c>
      <c r="B873" s="74" t="s">
        <v>5069</v>
      </c>
      <c r="C873" s="74" t="s">
        <v>4949</v>
      </c>
      <c r="D873" s="74" t="s">
        <v>4949</v>
      </c>
      <c r="E873" s="74" t="s">
        <v>4949</v>
      </c>
      <c r="F873" s="74" t="s">
        <v>4949</v>
      </c>
    </row>
    <row r="874" spans="1:6" x14ac:dyDescent="0.35">
      <c r="A874" s="74" t="s">
        <v>3736</v>
      </c>
      <c r="B874" s="74" t="s">
        <v>5069</v>
      </c>
      <c r="C874" s="74" t="s">
        <v>4949</v>
      </c>
      <c r="D874" s="74" t="s">
        <v>4949</v>
      </c>
      <c r="E874" s="74" t="s">
        <v>4949</v>
      </c>
      <c r="F874" s="74" t="s">
        <v>4949</v>
      </c>
    </row>
    <row r="875" spans="1:6" x14ac:dyDescent="0.35">
      <c r="A875" s="74" t="s">
        <v>3737</v>
      </c>
      <c r="B875" s="74" t="s">
        <v>5061</v>
      </c>
      <c r="C875" s="74" t="s">
        <v>5069</v>
      </c>
      <c r="D875" s="74" t="s">
        <v>4949</v>
      </c>
      <c r="E875" s="74" t="s">
        <v>4949</v>
      </c>
      <c r="F875" s="74" t="s">
        <v>4949</v>
      </c>
    </row>
    <row r="876" spans="1:6" x14ac:dyDescent="0.35">
      <c r="A876" s="74" t="s">
        <v>3738</v>
      </c>
      <c r="B876" s="74" t="s">
        <v>5069</v>
      </c>
      <c r="C876" s="74" t="s">
        <v>4949</v>
      </c>
      <c r="D876" s="74" t="s">
        <v>4949</v>
      </c>
      <c r="E876" s="74" t="s">
        <v>4949</v>
      </c>
      <c r="F876" s="74" t="s">
        <v>4949</v>
      </c>
    </row>
    <row r="877" spans="1:6" x14ac:dyDescent="0.35">
      <c r="A877" s="74" t="s">
        <v>3739</v>
      </c>
      <c r="B877" s="74" t="s">
        <v>5134</v>
      </c>
      <c r="C877" s="74" t="s">
        <v>5069</v>
      </c>
      <c r="D877" s="74" t="s">
        <v>4949</v>
      </c>
      <c r="E877" s="74" t="s">
        <v>4949</v>
      </c>
      <c r="F877" s="74" t="s">
        <v>4949</v>
      </c>
    </row>
    <row r="878" spans="1:6" x14ac:dyDescent="0.35">
      <c r="A878" s="74" t="s">
        <v>3740</v>
      </c>
      <c r="B878" s="74" t="s">
        <v>5069</v>
      </c>
      <c r="C878" s="74" t="s">
        <v>4949</v>
      </c>
      <c r="D878" s="74" t="s">
        <v>4949</v>
      </c>
      <c r="E878" s="74" t="s">
        <v>4949</v>
      </c>
      <c r="F878" s="74" t="s">
        <v>4949</v>
      </c>
    </row>
    <row r="879" spans="1:6" x14ac:dyDescent="0.35">
      <c r="A879" s="74" t="s">
        <v>3741</v>
      </c>
      <c r="B879" s="74" t="s">
        <v>5134</v>
      </c>
      <c r="C879" s="74" t="s">
        <v>5069</v>
      </c>
      <c r="D879" s="74" t="s">
        <v>4949</v>
      </c>
      <c r="E879" s="74" t="s">
        <v>4949</v>
      </c>
      <c r="F879" s="74" t="s">
        <v>4949</v>
      </c>
    </row>
    <row r="880" spans="1:6" x14ac:dyDescent="0.35">
      <c r="A880" s="74" t="s">
        <v>3742</v>
      </c>
      <c r="B880" s="74" t="s">
        <v>5069</v>
      </c>
      <c r="C880" s="74" t="s">
        <v>4949</v>
      </c>
      <c r="D880" s="74" t="s">
        <v>4949</v>
      </c>
      <c r="E880" s="74" t="s">
        <v>4949</v>
      </c>
      <c r="F880" s="74" t="s">
        <v>4949</v>
      </c>
    </row>
    <row r="881" spans="1:6" x14ac:dyDescent="0.35">
      <c r="A881" s="74" t="s">
        <v>3743</v>
      </c>
      <c r="B881" s="74" t="s">
        <v>5135</v>
      </c>
      <c r="C881" s="74" t="s">
        <v>5069</v>
      </c>
      <c r="D881" s="74" t="s">
        <v>5070</v>
      </c>
      <c r="E881" s="74" t="s">
        <v>4949</v>
      </c>
      <c r="F881" s="74" t="s">
        <v>4949</v>
      </c>
    </row>
    <row r="882" spans="1:6" x14ac:dyDescent="0.35">
      <c r="A882" s="74" t="s">
        <v>3744</v>
      </c>
      <c r="B882" s="74" t="s">
        <v>5069</v>
      </c>
      <c r="C882" s="74" t="s">
        <v>4949</v>
      </c>
      <c r="D882" s="74" t="s">
        <v>4949</v>
      </c>
      <c r="E882" s="74" t="s">
        <v>4949</v>
      </c>
      <c r="F882" s="74" t="s">
        <v>4949</v>
      </c>
    </row>
    <row r="883" spans="1:6" x14ac:dyDescent="0.35">
      <c r="A883" s="74" t="s">
        <v>3745</v>
      </c>
      <c r="B883" s="74" t="s">
        <v>5069</v>
      </c>
      <c r="C883" s="74" t="s">
        <v>4949</v>
      </c>
      <c r="D883" s="74" t="s">
        <v>4949</v>
      </c>
      <c r="E883" s="74" t="s">
        <v>4949</v>
      </c>
      <c r="F883" s="74" t="s">
        <v>4949</v>
      </c>
    </row>
    <row r="884" spans="1:6" x14ac:dyDescent="0.35">
      <c r="A884" s="74" t="s">
        <v>3746</v>
      </c>
      <c r="B884" s="74" t="s">
        <v>5069</v>
      </c>
      <c r="C884" s="74" t="s">
        <v>4949</v>
      </c>
      <c r="D884" s="74" t="s">
        <v>4949</v>
      </c>
      <c r="E884" s="74" t="s">
        <v>4949</v>
      </c>
      <c r="F884" s="74" t="s">
        <v>4949</v>
      </c>
    </row>
    <row r="885" spans="1:6" x14ac:dyDescent="0.35">
      <c r="A885" s="74" t="s">
        <v>3747</v>
      </c>
      <c r="B885" s="74" t="s">
        <v>5069</v>
      </c>
      <c r="C885" s="74" t="s">
        <v>4949</v>
      </c>
      <c r="D885" s="74" t="s">
        <v>4949</v>
      </c>
      <c r="E885" s="74" t="s">
        <v>4949</v>
      </c>
      <c r="F885" s="74" t="s">
        <v>4949</v>
      </c>
    </row>
    <row r="886" spans="1:6" x14ac:dyDescent="0.35">
      <c r="A886" s="74" t="s">
        <v>3748</v>
      </c>
      <c r="B886" s="74" t="s">
        <v>5069</v>
      </c>
      <c r="C886" s="74" t="s">
        <v>4949</v>
      </c>
      <c r="D886" s="74" t="s">
        <v>4949</v>
      </c>
      <c r="E886" s="74" t="s">
        <v>4949</v>
      </c>
      <c r="F886" s="74" t="s">
        <v>4949</v>
      </c>
    </row>
    <row r="887" spans="1:6" x14ac:dyDescent="0.35">
      <c r="A887" s="74" t="s">
        <v>3749</v>
      </c>
      <c r="B887" s="74" t="s">
        <v>5013</v>
      </c>
      <c r="C887" s="74" t="s">
        <v>5015</v>
      </c>
      <c r="D887" s="74" t="s">
        <v>4949</v>
      </c>
      <c r="E887" s="74" t="s">
        <v>4949</v>
      </c>
      <c r="F887" s="74" t="s">
        <v>4949</v>
      </c>
    </row>
    <row r="888" spans="1:6" x14ac:dyDescent="0.35">
      <c r="A888" s="74" t="s">
        <v>3750</v>
      </c>
      <c r="B888" s="74" t="s">
        <v>5013</v>
      </c>
      <c r="C888" s="74" t="s">
        <v>5015</v>
      </c>
      <c r="D888" s="74" t="s">
        <v>4949</v>
      </c>
      <c r="E888" s="74" t="s">
        <v>4949</v>
      </c>
      <c r="F888" s="74" t="s">
        <v>4949</v>
      </c>
    </row>
    <row r="889" spans="1:6" x14ac:dyDescent="0.35">
      <c r="A889" s="74" t="s">
        <v>3751</v>
      </c>
      <c r="B889" s="74" t="s">
        <v>5091</v>
      </c>
      <c r="C889" s="74" t="s">
        <v>5013</v>
      </c>
      <c r="D889" s="74" t="s">
        <v>5174</v>
      </c>
      <c r="E889" s="74" t="s">
        <v>5015</v>
      </c>
      <c r="F889" s="74" t="s">
        <v>4949</v>
      </c>
    </row>
    <row r="890" spans="1:6" x14ac:dyDescent="0.35">
      <c r="A890" s="74" t="s">
        <v>3752</v>
      </c>
      <c r="B890" s="74" t="s">
        <v>5038</v>
      </c>
      <c r="C890" s="74" t="s">
        <v>5015</v>
      </c>
      <c r="D890" s="74" t="s">
        <v>4949</v>
      </c>
      <c r="E890" s="74" t="s">
        <v>4949</v>
      </c>
      <c r="F890" s="74" t="s">
        <v>4949</v>
      </c>
    </row>
    <row r="891" spans="1:6" x14ac:dyDescent="0.35">
      <c r="A891" s="74" t="s">
        <v>3753</v>
      </c>
      <c r="B891" s="74" t="s">
        <v>5015</v>
      </c>
      <c r="C891" s="74" t="s">
        <v>4949</v>
      </c>
      <c r="D891" s="74" t="s">
        <v>4949</v>
      </c>
      <c r="E891" s="74" t="s">
        <v>4949</v>
      </c>
      <c r="F891" s="74" t="s">
        <v>4949</v>
      </c>
    </row>
    <row r="892" spans="1:6" x14ac:dyDescent="0.35">
      <c r="A892" s="74" t="s">
        <v>3754</v>
      </c>
      <c r="B892" s="74" t="s">
        <v>5193</v>
      </c>
      <c r="C892" s="74" t="s">
        <v>4949</v>
      </c>
      <c r="D892" s="74" t="s">
        <v>4949</v>
      </c>
      <c r="E892" s="74" t="s">
        <v>4949</v>
      </c>
      <c r="F892" s="74" t="s">
        <v>4949</v>
      </c>
    </row>
    <row r="893" spans="1:6" x14ac:dyDescent="0.35">
      <c r="A893" s="74" t="s">
        <v>3755</v>
      </c>
      <c r="B893" s="74" t="s">
        <v>5064</v>
      </c>
      <c r="C893" s="74" t="s">
        <v>5103</v>
      </c>
      <c r="D893" s="74" t="s">
        <v>4949</v>
      </c>
      <c r="E893" s="74" t="s">
        <v>4949</v>
      </c>
      <c r="F893" s="74" t="s">
        <v>4949</v>
      </c>
    </row>
    <row r="894" spans="1:6" x14ac:dyDescent="0.35">
      <c r="A894" s="74" t="s">
        <v>3756</v>
      </c>
      <c r="B894" s="74" t="s">
        <v>5064</v>
      </c>
      <c r="C894" s="74" t="s">
        <v>4949</v>
      </c>
      <c r="D894" s="74" t="s">
        <v>4949</v>
      </c>
      <c r="E894" s="74" t="s">
        <v>4949</v>
      </c>
      <c r="F894" s="74" t="s">
        <v>4949</v>
      </c>
    </row>
    <row r="895" spans="1:6" x14ac:dyDescent="0.35">
      <c r="A895" s="74" t="s">
        <v>3757</v>
      </c>
      <c r="B895" s="74" t="s">
        <v>5102</v>
      </c>
      <c r="C895" s="74" t="s">
        <v>5064</v>
      </c>
      <c r="D895" s="74" t="s">
        <v>4949</v>
      </c>
      <c r="E895" s="74" t="s">
        <v>4949</v>
      </c>
      <c r="F895" s="74" t="s">
        <v>4949</v>
      </c>
    </row>
    <row r="896" spans="1:6" x14ac:dyDescent="0.35">
      <c r="A896" s="74" t="s">
        <v>3758</v>
      </c>
      <c r="B896" s="74" t="s">
        <v>5154</v>
      </c>
      <c r="C896" s="74" t="s">
        <v>4949</v>
      </c>
      <c r="D896" s="74" t="s">
        <v>4949</v>
      </c>
      <c r="E896" s="74" t="s">
        <v>4949</v>
      </c>
      <c r="F896" s="74" t="s">
        <v>4949</v>
      </c>
    </row>
    <row r="897" spans="1:6" x14ac:dyDescent="0.35">
      <c r="A897" s="74" t="s">
        <v>3759</v>
      </c>
      <c r="B897" s="74" t="s">
        <v>5079</v>
      </c>
      <c r="C897" s="74" t="s">
        <v>5154</v>
      </c>
      <c r="D897" s="74" t="s">
        <v>5143</v>
      </c>
      <c r="E897" s="74" t="s">
        <v>4949</v>
      </c>
      <c r="F897" s="74" t="s">
        <v>4949</v>
      </c>
    </row>
    <row r="898" spans="1:6" x14ac:dyDescent="0.35">
      <c r="A898" s="74" t="s">
        <v>3760</v>
      </c>
      <c r="B898" s="74" t="s">
        <v>5172</v>
      </c>
      <c r="C898" s="74" t="s">
        <v>4949</v>
      </c>
      <c r="D898" s="74" t="s">
        <v>4949</v>
      </c>
      <c r="E898" s="74" t="s">
        <v>4949</v>
      </c>
      <c r="F898" s="74" t="s">
        <v>4949</v>
      </c>
    </row>
    <row r="899" spans="1:6" x14ac:dyDescent="0.35">
      <c r="A899" s="74" t="s">
        <v>3761</v>
      </c>
      <c r="B899" s="74" t="s">
        <v>5172</v>
      </c>
      <c r="C899" s="74" t="s">
        <v>4949</v>
      </c>
      <c r="D899" s="74" t="s">
        <v>4949</v>
      </c>
      <c r="E899" s="74" t="s">
        <v>4949</v>
      </c>
      <c r="F899" s="74" t="s">
        <v>4949</v>
      </c>
    </row>
    <row r="900" spans="1:6" x14ac:dyDescent="0.35">
      <c r="A900" s="74" t="s">
        <v>3762</v>
      </c>
      <c r="B900" s="74" t="s">
        <v>5172</v>
      </c>
      <c r="C900" s="74" t="s">
        <v>4949</v>
      </c>
      <c r="D900" s="74" t="s">
        <v>4949</v>
      </c>
      <c r="E900" s="74" t="s">
        <v>4949</v>
      </c>
      <c r="F900" s="74" t="s">
        <v>4949</v>
      </c>
    </row>
    <row r="901" spans="1:6" x14ac:dyDescent="0.35">
      <c r="A901" s="74" t="s">
        <v>3763</v>
      </c>
      <c r="B901" s="74" t="s">
        <v>5172</v>
      </c>
      <c r="C901" s="74" t="s">
        <v>4949</v>
      </c>
      <c r="D901" s="74" t="s">
        <v>4949</v>
      </c>
      <c r="E901" s="74" t="s">
        <v>4949</v>
      </c>
      <c r="F901" s="74" t="s">
        <v>4949</v>
      </c>
    </row>
    <row r="902" spans="1:6" x14ac:dyDescent="0.35">
      <c r="A902" s="74" t="s">
        <v>3764</v>
      </c>
      <c r="B902" s="74" t="s">
        <v>5186</v>
      </c>
      <c r="C902" s="74" t="s">
        <v>4949</v>
      </c>
      <c r="D902" s="74" t="s">
        <v>4949</v>
      </c>
      <c r="E902" s="74" t="s">
        <v>4949</v>
      </c>
      <c r="F902" s="74" t="s">
        <v>4949</v>
      </c>
    </row>
    <row r="903" spans="1:6" x14ac:dyDescent="0.35">
      <c r="A903" s="74" t="s">
        <v>3765</v>
      </c>
      <c r="B903" s="74" t="s">
        <v>5186</v>
      </c>
      <c r="C903" s="74" t="s">
        <v>4949</v>
      </c>
      <c r="D903" s="74" t="s">
        <v>4949</v>
      </c>
      <c r="E903" s="74" t="s">
        <v>4949</v>
      </c>
      <c r="F903" s="74" t="s">
        <v>4949</v>
      </c>
    </row>
    <row r="904" spans="1:6" x14ac:dyDescent="0.35">
      <c r="A904" s="74" t="s">
        <v>3766</v>
      </c>
      <c r="B904" s="74" t="s">
        <v>5037</v>
      </c>
      <c r="C904" s="74" t="s">
        <v>5186</v>
      </c>
      <c r="D904" s="74" t="s">
        <v>4949</v>
      </c>
      <c r="E904" s="74" t="s">
        <v>4949</v>
      </c>
      <c r="F904" s="74" t="s">
        <v>4949</v>
      </c>
    </row>
    <row r="905" spans="1:6" x14ac:dyDescent="0.35">
      <c r="A905" s="74" t="s">
        <v>3767</v>
      </c>
      <c r="B905" s="74" t="s">
        <v>5186</v>
      </c>
      <c r="C905" s="74" t="s">
        <v>4949</v>
      </c>
      <c r="D905" s="74" t="s">
        <v>4949</v>
      </c>
      <c r="E905" s="74" t="s">
        <v>4949</v>
      </c>
      <c r="F905" s="74" t="s">
        <v>4949</v>
      </c>
    </row>
    <row r="906" spans="1:6" x14ac:dyDescent="0.35">
      <c r="A906" s="74" t="s">
        <v>3768</v>
      </c>
      <c r="B906" s="74" t="s">
        <v>5186</v>
      </c>
      <c r="C906" s="74" t="s">
        <v>4949</v>
      </c>
      <c r="D906" s="74" t="s">
        <v>4949</v>
      </c>
      <c r="E906" s="74" t="s">
        <v>4949</v>
      </c>
      <c r="F906" s="74" t="s">
        <v>4949</v>
      </c>
    </row>
    <row r="907" spans="1:6" x14ac:dyDescent="0.35">
      <c r="A907" s="74" t="s">
        <v>3769</v>
      </c>
      <c r="B907" s="74" t="s">
        <v>5186</v>
      </c>
      <c r="C907" s="74" t="s">
        <v>4949</v>
      </c>
      <c r="D907" s="74" t="s">
        <v>4949</v>
      </c>
      <c r="E907" s="74" t="s">
        <v>4949</v>
      </c>
      <c r="F907" s="74" t="s">
        <v>4949</v>
      </c>
    </row>
    <row r="908" spans="1:6" x14ac:dyDescent="0.35">
      <c r="A908" s="74" t="s">
        <v>3770</v>
      </c>
      <c r="B908" s="74" t="s">
        <v>4970</v>
      </c>
      <c r="C908" s="74" t="s">
        <v>4949</v>
      </c>
      <c r="D908" s="74" t="s">
        <v>4949</v>
      </c>
      <c r="E908" s="74" t="s">
        <v>4949</v>
      </c>
      <c r="F908" s="74" t="s">
        <v>4949</v>
      </c>
    </row>
    <row r="909" spans="1:6" x14ac:dyDescent="0.35">
      <c r="A909" s="74" t="s">
        <v>3771</v>
      </c>
      <c r="B909" s="74" t="s">
        <v>4970</v>
      </c>
      <c r="C909" s="74" t="s">
        <v>4979</v>
      </c>
      <c r="D909" s="74" t="s">
        <v>4949</v>
      </c>
      <c r="E909" s="74" t="s">
        <v>4949</v>
      </c>
      <c r="F909" s="74" t="s">
        <v>4949</v>
      </c>
    </row>
    <row r="910" spans="1:6" x14ac:dyDescent="0.35">
      <c r="A910" s="74" t="s">
        <v>3772</v>
      </c>
      <c r="B910" s="74" t="s">
        <v>4970</v>
      </c>
      <c r="C910" s="74" t="s">
        <v>4949</v>
      </c>
      <c r="D910" s="74" t="s">
        <v>4949</v>
      </c>
      <c r="E910" s="74" t="s">
        <v>4949</v>
      </c>
      <c r="F910" s="74" t="s">
        <v>4949</v>
      </c>
    </row>
    <row r="911" spans="1:6" x14ac:dyDescent="0.35">
      <c r="A911" s="74" t="s">
        <v>3773</v>
      </c>
      <c r="B911" s="74" t="s">
        <v>4970</v>
      </c>
      <c r="C911" s="74" t="s">
        <v>4949</v>
      </c>
      <c r="D911" s="74" t="s">
        <v>4949</v>
      </c>
      <c r="E911" s="74" t="s">
        <v>4949</v>
      </c>
      <c r="F911" s="74" t="s">
        <v>4949</v>
      </c>
    </row>
    <row r="912" spans="1:6" x14ac:dyDescent="0.35">
      <c r="A912" s="74" t="s">
        <v>3774</v>
      </c>
      <c r="B912" s="74" t="s">
        <v>4970</v>
      </c>
      <c r="C912" s="74" t="s">
        <v>4949</v>
      </c>
      <c r="D912" s="74" t="s">
        <v>4949</v>
      </c>
      <c r="E912" s="74" t="s">
        <v>4949</v>
      </c>
      <c r="F912" s="74" t="s">
        <v>4949</v>
      </c>
    </row>
    <row r="913" spans="1:6" x14ac:dyDescent="0.35">
      <c r="A913" s="74" t="s">
        <v>3775</v>
      </c>
      <c r="B913" s="74" t="s">
        <v>4970</v>
      </c>
      <c r="C913" s="74" t="s">
        <v>4949</v>
      </c>
      <c r="D913" s="74" t="s">
        <v>4949</v>
      </c>
      <c r="E913" s="74" t="s">
        <v>4949</v>
      </c>
      <c r="F913" s="74" t="s">
        <v>4949</v>
      </c>
    </row>
    <row r="914" spans="1:6" x14ac:dyDescent="0.35">
      <c r="A914" s="74" t="s">
        <v>3776</v>
      </c>
      <c r="B914" s="74" t="s">
        <v>4970</v>
      </c>
      <c r="C914" s="74" t="s">
        <v>4949</v>
      </c>
      <c r="D914" s="74" t="s">
        <v>4949</v>
      </c>
      <c r="E914" s="74" t="s">
        <v>4949</v>
      </c>
      <c r="F914" s="74" t="s">
        <v>4949</v>
      </c>
    </row>
    <row r="915" spans="1:6" x14ac:dyDescent="0.35">
      <c r="A915" s="74" t="s">
        <v>3777</v>
      </c>
      <c r="B915" s="74" t="s">
        <v>4950</v>
      </c>
      <c r="C915" s="74" t="s">
        <v>5138</v>
      </c>
      <c r="D915" s="74" t="s">
        <v>4949</v>
      </c>
      <c r="E915" s="74" t="s">
        <v>4949</v>
      </c>
      <c r="F915" s="74" t="s">
        <v>4949</v>
      </c>
    </row>
    <row r="916" spans="1:6" x14ac:dyDescent="0.35">
      <c r="A916" s="74" t="s">
        <v>3778</v>
      </c>
      <c r="B916" s="74" t="s">
        <v>5138</v>
      </c>
      <c r="C916" s="74" t="s">
        <v>5117</v>
      </c>
      <c r="D916" s="74" t="s">
        <v>4949</v>
      </c>
      <c r="E916" s="74" t="s">
        <v>4949</v>
      </c>
      <c r="F916" s="74" t="s">
        <v>4949</v>
      </c>
    </row>
    <row r="917" spans="1:6" x14ac:dyDescent="0.35">
      <c r="A917" s="74" t="s">
        <v>3779</v>
      </c>
      <c r="B917" s="74" t="s">
        <v>5138</v>
      </c>
      <c r="C917" s="74" t="s">
        <v>4949</v>
      </c>
      <c r="D917" s="74" t="s">
        <v>4949</v>
      </c>
      <c r="E917" s="74" t="s">
        <v>4949</v>
      </c>
      <c r="F917" s="74" t="s">
        <v>4949</v>
      </c>
    </row>
    <row r="918" spans="1:6" x14ac:dyDescent="0.35">
      <c r="A918" s="74" t="s">
        <v>3780</v>
      </c>
      <c r="B918" s="74" t="s">
        <v>5138</v>
      </c>
      <c r="C918" s="74" t="s">
        <v>4949</v>
      </c>
      <c r="D918" s="74" t="s">
        <v>4949</v>
      </c>
      <c r="E918" s="74" t="s">
        <v>4949</v>
      </c>
      <c r="F918" s="74" t="s">
        <v>4949</v>
      </c>
    </row>
    <row r="919" spans="1:6" x14ac:dyDescent="0.35">
      <c r="A919" s="74" t="s">
        <v>3781</v>
      </c>
      <c r="B919" s="74" t="s">
        <v>4953</v>
      </c>
      <c r="C919" s="74" t="s">
        <v>5145</v>
      </c>
      <c r="D919" s="74" t="s">
        <v>5194</v>
      </c>
      <c r="E919" s="74" t="s">
        <v>4949</v>
      </c>
      <c r="F919" s="74" t="s">
        <v>4949</v>
      </c>
    </row>
    <row r="920" spans="1:6" x14ac:dyDescent="0.35">
      <c r="A920" s="74" t="s">
        <v>3782</v>
      </c>
      <c r="B920" s="74" t="s">
        <v>5145</v>
      </c>
      <c r="C920" s="74" t="s">
        <v>5179</v>
      </c>
      <c r="D920" s="74" t="s">
        <v>5194</v>
      </c>
      <c r="E920" s="74" t="s">
        <v>4949</v>
      </c>
      <c r="F920" s="74" t="s">
        <v>4949</v>
      </c>
    </row>
    <row r="921" spans="1:6" x14ac:dyDescent="0.35">
      <c r="A921" s="74" t="s">
        <v>3783</v>
      </c>
      <c r="B921" s="74" t="s">
        <v>5124</v>
      </c>
      <c r="C921" s="74" t="s">
        <v>5194</v>
      </c>
      <c r="D921" s="74" t="s">
        <v>4949</v>
      </c>
      <c r="E921" s="74" t="s">
        <v>4949</v>
      </c>
      <c r="F921" s="74" t="s">
        <v>4949</v>
      </c>
    </row>
    <row r="922" spans="1:6" x14ac:dyDescent="0.35">
      <c r="A922" s="74" t="s">
        <v>3784</v>
      </c>
      <c r="B922" s="74" t="s">
        <v>5194</v>
      </c>
      <c r="C922" s="74" t="s">
        <v>4949</v>
      </c>
      <c r="D922" s="74" t="s">
        <v>4949</v>
      </c>
      <c r="E922" s="74" t="s">
        <v>4949</v>
      </c>
      <c r="F922" s="74" t="s">
        <v>4949</v>
      </c>
    </row>
    <row r="923" spans="1:6" x14ac:dyDescent="0.35">
      <c r="A923" s="74" t="s">
        <v>3785</v>
      </c>
      <c r="B923" s="74" t="s">
        <v>5179</v>
      </c>
      <c r="C923" s="74" t="s">
        <v>5194</v>
      </c>
      <c r="D923" s="74" t="s">
        <v>4949</v>
      </c>
      <c r="E923" s="74" t="s">
        <v>4949</v>
      </c>
      <c r="F923" s="74" t="s">
        <v>4949</v>
      </c>
    </row>
    <row r="924" spans="1:6" x14ac:dyDescent="0.35">
      <c r="A924" s="74" t="s">
        <v>3786</v>
      </c>
      <c r="B924" s="74" t="s">
        <v>5018</v>
      </c>
      <c r="C924" s="74" t="s">
        <v>5019</v>
      </c>
      <c r="D924" s="74" t="s">
        <v>4949</v>
      </c>
      <c r="E924" s="74" t="s">
        <v>4949</v>
      </c>
      <c r="F924" s="74" t="s">
        <v>4949</v>
      </c>
    </row>
    <row r="925" spans="1:6" x14ac:dyDescent="0.35">
      <c r="A925" s="74" t="s">
        <v>3787</v>
      </c>
      <c r="B925" s="74" t="s">
        <v>5017</v>
      </c>
      <c r="C925" s="74" t="s">
        <v>5018</v>
      </c>
      <c r="D925" s="74" t="s">
        <v>4949</v>
      </c>
      <c r="E925" s="74" t="s">
        <v>4949</v>
      </c>
      <c r="F925" s="74" t="s">
        <v>4949</v>
      </c>
    </row>
    <row r="926" spans="1:6" x14ac:dyDescent="0.35">
      <c r="A926" s="74" t="s">
        <v>3788</v>
      </c>
      <c r="B926" s="74" t="s">
        <v>5127</v>
      </c>
      <c r="C926" s="74" t="s">
        <v>5024</v>
      </c>
      <c r="D926" s="74" t="s">
        <v>5018</v>
      </c>
      <c r="E926" s="74" t="s">
        <v>4949</v>
      </c>
      <c r="F926" s="74" t="s">
        <v>4949</v>
      </c>
    </row>
    <row r="927" spans="1:6" x14ac:dyDescent="0.35">
      <c r="A927" s="74" t="s">
        <v>3789</v>
      </c>
      <c r="B927" s="74" t="s">
        <v>5018</v>
      </c>
      <c r="C927" s="74" t="s">
        <v>5019</v>
      </c>
      <c r="D927" s="74" t="s">
        <v>4949</v>
      </c>
      <c r="E927" s="74" t="s">
        <v>4949</v>
      </c>
      <c r="F927" s="74" t="s">
        <v>4949</v>
      </c>
    </row>
    <row r="928" spans="1:6" x14ac:dyDescent="0.35">
      <c r="A928" s="74" t="s">
        <v>3790</v>
      </c>
      <c r="B928" s="74" t="s">
        <v>5018</v>
      </c>
      <c r="C928" s="74" t="s">
        <v>5019</v>
      </c>
      <c r="D928" s="74" t="s">
        <v>4949</v>
      </c>
      <c r="E928" s="74" t="s">
        <v>4949</v>
      </c>
      <c r="F928" s="74" t="s">
        <v>4949</v>
      </c>
    </row>
    <row r="929" spans="1:6" x14ac:dyDescent="0.35">
      <c r="A929" s="74" t="s">
        <v>3791</v>
      </c>
      <c r="B929" s="74" t="s">
        <v>5127</v>
      </c>
      <c r="C929" s="74" t="s">
        <v>5018</v>
      </c>
      <c r="D929" s="74" t="s">
        <v>4949</v>
      </c>
      <c r="E929" s="74" t="s">
        <v>4949</v>
      </c>
      <c r="F929" s="74" t="s">
        <v>4949</v>
      </c>
    </row>
    <row r="930" spans="1:6" x14ac:dyDescent="0.35">
      <c r="A930" s="74" t="s">
        <v>3792</v>
      </c>
      <c r="B930" s="74" t="s">
        <v>5018</v>
      </c>
      <c r="C930" s="74" t="s">
        <v>4949</v>
      </c>
      <c r="D930" s="74" t="s">
        <v>4949</v>
      </c>
      <c r="E930" s="74" t="s">
        <v>4949</v>
      </c>
      <c r="F930" s="74" t="s">
        <v>4949</v>
      </c>
    </row>
    <row r="931" spans="1:6" x14ac:dyDescent="0.35">
      <c r="A931" s="74" t="s">
        <v>3793</v>
      </c>
      <c r="B931" s="74" t="s">
        <v>5195</v>
      </c>
      <c r="C931" s="74" t="s">
        <v>4949</v>
      </c>
      <c r="D931" s="74" t="s">
        <v>4949</v>
      </c>
      <c r="E931" s="74" t="s">
        <v>4949</v>
      </c>
      <c r="F931" s="74" t="s">
        <v>4949</v>
      </c>
    </row>
    <row r="932" spans="1:6" x14ac:dyDescent="0.35">
      <c r="A932" s="74" t="s">
        <v>3794</v>
      </c>
      <c r="B932" s="74" t="s">
        <v>5195</v>
      </c>
      <c r="C932" s="74" t="s">
        <v>4949</v>
      </c>
      <c r="D932" s="74" t="s">
        <v>4949</v>
      </c>
      <c r="E932" s="74" t="s">
        <v>4949</v>
      </c>
      <c r="F932" s="74" t="s">
        <v>4949</v>
      </c>
    </row>
    <row r="933" spans="1:6" x14ac:dyDescent="0.35">
      <c r="A933" s="74" t="s">
        <v>3795</v>
      </c>
      <c r="B933" s="74" t="s">
        <v>5084</v>
      </c>
      <c r="C933" s="74" t="s">
        <v>4949</v>
      </c>
      <c r="D933" s="74" t="s">
        <v>4949</v>
      </c>
      <c r="E933" s="74" t="s">
        <v>4949</v>
      </c>
      <c r="F933" s="74" t="s">
        <v>4949</v>
      </c>
    </row>
    <row r="934" spans="1:6" x14ac:dyDescent="0.35">
      <c r="A934" s="74" t="s">
        <v>3796</v>
      </c>
      <c r="B934" s="74" t="s">
        <v>5084</v>
      </c>
      <c r="C934" s="74" t="s">
        <v>4949</v>
      </c>
      <c r="D934" s="74" t="s">
        <v>4949</v>
      </c>
      <c r="E934" s="74" t="s">
        <v>4949</v>
      </c>
      <c r="F934" s="74" t="s">
        <v>4949</v>
      </c>
    </row>
    <row r="935" spans="1:6" x14ac:dyDescent="0.35">
      <c r="A935" s="74" t="s">
        <v>3797</v>
      </c>
      <c r="B935" s="74" t="s">
        <v>5083</v>
      </c>
      <c r="C935" s="74" t="s">
        <v>5084</v>
      </c>
      <c r="D935" s="74" t="s">
        <v>5196</v>
      </c>
      <c r="E935" s="74" t="s">
        <v>4949</v>
      </c>
      <c r="F935" s="74" t="s">
        <v>4949</v>
      </c>
    </row>
    <row r="936" spans="1:6" x14ac:dyDescent="0.35">
      <c r="A936" s="74" t="s">
        <v>3798</v>
      </c>
      <c r="B936" s="74" t="s">
        <v>4966</v>
      </c>
      <c r="C936" s="74" t="s">
        <v>4961</v>
      </c>
      <c r="D936" s="74" t="s">
        <v>5083</v>
      </c>
      <c r="E936" s="74" t="s">
        <v>5084</v>
      </c>
      <c r="F936" s="74" t="s">
        <v>4949</v>
      </c>
    </row>
    <row r="937" spans="1:6" x14ac:dyDescent="0.35">
      <c r="A937" s="74" t="s">
        <v>3799</v>
      </c>
      <c r="B937" s="74" t="s">
        <v>5082</v>
      </c>
      <c r="C937" s="74" t="s">
        <v>4949</v>
      </c>
      <c r="D937" s="74" t="s">
        <v>4949</v>
      </c>
      <c r="E937" s="74" t="s">
        <v>4949</v>
      </c>
      <c r="F937" s="74" t="s">
        <v>4949</v>
      </c>
    </row>
    <row r="938" spans="1:6" x14ac:dyDescent="0.35">
      <c r="A938" s="74" t="s">
        <v>3800</v>
      </c>
      <c r="B938" s="74" t="s">
        <v>5082</v>
      </c>
      <c r="C938" s="74" t="s">
        <v>4949</v>
      </c>
      <c r="D938" s="74" t="s">
        <v>4949</v>
      </c>
      <c r="E938" s="74" t="s">
        <v>4949</v>
      </c>
      <c r="F938" s="74" t="s">
        <v>4949</v>
      </c>
    </row>
    <row r="939" spans="1:6" x14ac:dyDescent="0.35">
      <c r="A939" s="74" t="s">
        <v>3801</v>
      </c>
      <c r="B939" s="74" t="s">
        <v>5132</v>
      </c>
      <c r="C939" s="74" t="s">
        <v>4949</v>
      </c>
      <c r="D939" s="74" t="s">
        <v>4949</v>
      </c>
      <c r="E939" s="74" t="s">
        <v>4949</v>
      </c>
      <c r="F939" s="74" t="s">
        <v>4949</v>
      </c>
    </row>
    <row r="940" spans="1:6" x14ac:dyDescent="0.35">
      <c r="A940" s="74" t="s">
        <v>3802</v>
      </c>
      <c r="B940" s="74" t="s">
        <v>5132</v>
      </c>
      <c r="C940" s="74" t="s">
        <v>4949</v>
      </c>
      <c r="D940" s="74" t="s">
        <v>4949</v>
      </c>
      <c r="E940" s="74" t="s">
        <v>4949</v>
      </c>
      <c r="F940" s="74" t="s">
        <v>4949</v>
      </c>
    </row>
    <row r="941" spans="1:6" x14ac:dyDescent="0.35">
      <c r="A941" s="74" t="s">
        <v>3803</v>
      </c>
      <c r="B941" s="74" t="s">
        <v>5132</v>
      </c>
      <c r="C941" s="74" t="s">
        <v>4949</v>
      </c>
      <c r="D941" s="74" t="s">
        <v>4949</v>
      </c>
      <c r="E941" s="74" t="s">
        <v>4949</v>
      </c>
      <c r="F941" s="74" t="s">
        <v>4949</v>
      </c>
    </row>
    <row r="942" spans="1:6" x14ac:dyDescent="0.35">
      <c r="A942" s="74" t="s">
        <v>3804</v>
      </c>
      <c r="B942" s="74" t="s">
        <v>5132</v>
      </c>
      <c r="C942" s="74" t="s">
        <v>4949</v>
      </c>
      <c r="D942" s="74" t="s">
        <v>4949</v>
      </c>
      <c r="E942" s="74" t="s">
        <v>4949</v>
      </c>
      <c r="F942" s="74" t="s">
        <v>4949</v>
      </c>
    </row>
    <row r="943" spans="1:6" x14ac:dyDescent="0.35">
      <c r="A943" s="74" t="s">
        <v>3805</v>
      </c>
      <c r="B943" s="74" t="s">
        <v>4951</v>
      </c>
      <c r="C943" s="74" t="s">
        <v>5114</v>
      </c>
      <c r="D943" s="74" t="s">
        <v>5132</v>
      </c>
      <c r="E943" s="74" t="s">
        <v>4949</v>
      </c>
      <c r="F943" s="74" t="s">
        <v>4949</v>
      </c>
    </row>
    <row r="944" spans="1:6" x14ac:dyDescent="0.35">
      <c r="A944" s="74" t="s">
        <v>3806</v>
      </c>
      <c r="B944" s="74" t="s">
        <v>5140</v>
      </c>
      <c r="C944" s="74" t="s">
        <v>5132</v>
      </c>
      <c r="D944" s="74" t="s">
        <v>4949</v>
      </c>
      <c r="E944" s="74" t="s">
        <v>4949</v>
      </c>
      <c r="F944" s="74" t="s">
        <v>4949</v>
      </c>
    </row>
    <row r="945" spans="1:6" x14ac:dyDescent="0.35">
      <c r="A945" s="74" t="s">
        <v>3807</v>
      </c>
      <c r="B945" s="74" t="s">
        <v>5132</v>
      </c>
      <c r="C945" s="74" t="s">
        <v>4949</v>
      </c>
      <c r="D945" s="74" t="s">
        <v>4949</v>
      </c>
      <c r="E945" s="74" t="s">
        <v>4949</v>
      </c>
      <c r="F945" s="74" t="s">
        <v>4949</v>
      </c>
    </row>
    <row r="946" spans="1:6" x14ac:dyDescent="0.35">
      <c r="A946" s="74" t="s">
        <v>3808</v>
      </c>
      <c r="B946" s="74" t="s">
        <v>5073</v>
      </c>
      <c r="C946" s="74" t="s">
        <v>4949</v>
      </c>
      <c r="D946" s="74" t="s">
        <v>4949</v>
      </c>
      <c r="E946" s="74" t="s">
        <v>4949</v>
      </c>
      <c r="F946" s="74" t="s">
        <v>4949</v>
      </c>
    </row>
    <row r="947" spans="1:6" x14ac:dyDescent="0.35">
      <c r="A947" s="74" t="s">
        <v>3809</v>
      </c>
      <c r="B947" s="74" t="s">
        <v>5073</v>
      </c>
      <c r="C947" s="74" t="s">
        <v>4949</v>
      </c>
      <c r="D947" s="74" t="s">
        <v>4949</v>
      </c>
      <c r="E947" s="74" t="s">
        <v>4949</v>
      </c>
      <c r="F947" s="74" t="s">
        <v>4949</v>
      </c>
    </row>
    <row r="948" spans="1:6" x14ac:dyDescent="0.35">
      <c r="A948" s="74" t="s">
        <v>3810</v>
      </c>
      <c r="B948" s="74" t="s">
        <v>5073</v>
      </c>
      <c r="C948" s="74" t="s">
        <v>4949</v>
      </c>
      <c r="D948" s="74" t="s">
        <v>4949</v>
      </c>
      <c r="E948" s="74" t="s">
        <v>4949</v>
      </c>
      <c r="F948" s="74" t="s">
        <v>4949</v>
      </c>
    </row>
    <row r="949" spans="1:6" x14ac:dyDescent="0.35">
      <c r="A949" s="74" t="s">
        <v>3811</v>
      </c>
      <c r="B949" s="74" t="s">
        <v>5117</v>
      </c>
      <c r="C949" s="74" t="s">
        <v>4949</v>
      </c>
      <c r="D949" s="74" t="s">
        <v>4949</v>
      </c>
      <c r="E949" s="74" t="s">
        <v>4949</v>
      </c>
      <c r="F949" s="74" t="s">
        <v>4949</v>
      </c>
    </row>
    <row r="950" spans="1:6" x14ac:dyDescent="0.35">
      <c r="A950" s="74" t="s">
        <v>3812</v>
      </c>
      <c r="B950" s="74" t="s">
        <v>5117</v>
      </c>
      <c r="C950" s="74" t="s">
        <v>4949</v>
      </c>
      <c r="D950" s="74" t="s">
        <v>4949</v>
      </c>
      <c r="E950" s="74" t="s">
        <v>4949</v>
      </c>
      <c r="F950" s="74" t="s">
        <v>4949</v>
      </c>
    </row>
    <row r="951" spans="1:6" x14ac:dyDescent="0.35">
      <c r="A951" s="74" t="s">
        <v>3813</v>
      </c>
      <c r="B951" s="74" t="s">
        <v>5126</v>
      </c>
      <c r="C951" s="74" t="s">
        <v>4949</v>
      </c>
      <c r="D951" s="74" t="s">
        <v>4949</v>
      </c>
      <c r="E951" s="74" t="s">
        <v>4949</v>
      </c>
      <c r="F951" s="74" t="s">
        <v>4949</v>
      </c>
    </row>
    <row r="952" spans="1:6" x14ac:dyDescent="0.35">
      <c r="A952" s="74" t="s">
        <v>3814</v>
      </c>
      <c r="B952" s="74" t="s">
        <v>4996</v>
      </c>
      <c r="C952" s="74" t="s">
        <v>5126</v>
      </c>
      <c r="D952" s="74" t="s">
        <v>4949</v>
      </c>
      <c r="E952" s="74" t="s">
        <v>4949</v>
      </c>
      <c r="F952" s="74" t="s">
        <v>4949</v>
      </c>
    </row>
    <row r="953" spans="1:6" x14ac:dyDescent="0.35">
      <c r="A953" s="74" t="s">
        <v>3815</v>
      </c>
      <c r="B953" s="74" t="s">
        <v>5126</v>
      </c>
      <c r="C953" s="74" t="s">
        <v>4949</v>
      </c>
      <c r="D953" s="74" t="s">
        <v>4949</v>
      </c>
      <c r="E953" s="74" t="s">
        <v>4949</v>
      </c>
      <c r="F953" s="74" t="s">
        <v>4949</v>
      </c>
    </row>
    <row r="954" spans="1:6" x14ac:dyDescent="0.35">
      <c r="A954" s="74" t="s">
        <v>3816</v>
      </c>
      <c r="B954" s="74" t="s">
        <v>5183</v>
      </c>
      <c r="C954" s="74" t="s">
        <v>4949</v>
      </c>
      <c r="D954" s="74" t="s">
        <v>4949</v>
      </c>
      <c r="E954" s="74" t="s">
        <v>4949</v>
      </c>
      <c r="F954" s="74" t="s">
        <v>4949</v>
      </c>
    </row>
    <row r="955" spans="1:6" x14ac:dyDescent="0.35">
      <c r="A955" s="74" t="s">
        <v>3817</v>
      </c>
      <c r="B955" s="74" t="s">
        <v>5183</v>
      </c>
      <c r="C955" s="74" t="s">
        <v>4949</v>
      </c>
      <c r="D955" s="74" t="s">
        <v>4949</v>
      </c>
      <c r="E955" s="74" t="s">
        <v>4949</v>
      </c>
      <c r="F955" s="74" t="s">
        <v>4949</v>
      </c>
    </row>
    <row r="956" spans="1:6" x14ac:dyDescent="0.35">
      <c r="A956" s="74" t="s">
        <v>3818</v>
      </c>
      <c r="B956" s="74" t="s">
        <v>4962</v>
      </c>
      <c r="C956" s="74" t="s">
        <v>5157</v>
      </c>
      <c r="D956" s="74" t="s">
        <v>4949</v>
      </c>
      <c r="E956" s="74" t="s">
        <v>4949</v>
      </c>
      <c r="F956" s="74" t="s">
        <v>4949</v>
      </c>
    </row>
    <row r="957" spans="1:6" x14ac:dyDescent="0.35">
      <c r="A957" s="74" t="s">
        <v>3819</v>
      </c>
      <c r="B957" s="74" t="s">
        <v>4962</v>
      </c>
      <c r="C957" s="74" t="s">
        <v>5157</v>
      </c>
      <c r="D957" s="74" t="s">
        <v>4949</v>
      </c>
      <c r="E957" s="74" t="s">
        <v>4949</v>
      </c>
      <c r="F957" s="74" t="s">
        <v>4949</v>
      </c>
    </row>
    <row r="958" spans="1:6" x14ac:dyDescent="0.35">
      <c r="A958" s="74" t="s">
        <v>3820</v>
      </c>
      <c r="B958" s="74" t="s">
        <v>5197</v>
      </c>
      <c r="C958" s="74" t="s">
        <v>4949</v>
      </c>
      <c r="D958" s="74" t="s">
        <v>4949</v>
      </c>
      <c r="E958" s="74" t="s">
        <v>4949</v>
      </c>
      <c r="F958" s="74" t="s">
        <v>4949</v>
      </c>
    </row>
    <row r="959" spans="1:6" x14ac:dyDescent="0.35">
      <c r="A959" s="74" t="s">
        <v>3821</v>
      </c>
      <c r="B959" s="74" t="s">
        <v>5197</v>
      </c>
      <c r="C959" s="74" t="s">
        <v>4949</v>
      </c>
      <c r="D959" s="74" t="s">
        <v>4949</v>
      </c>
      <c r="E959" s="74" t="s">
        <v>4949</v>
      </c>
      <c r="F959" s="74" t="s">
        <v>4949</v>
      </c>
    </row>
    <row r="960" spans="1:6" x14ac:dyDescent="0.35">
      <c r="A960" s="74" t="s">
        <v>3822</v>
      </c>
      <c r="B960" s="74" t="s">
        <v>5197</v>
      </c>
      <c r="C960" s="74" t="s">
        <v>4949</v>
      </c>
      <c r="D960" s="74" t="s">
        <v>4949</v>
      </c>
      <c r="E960" s="74" t="s">
        <v>4949</v>
      </c>
      <c r="F960" s="74" t="s">
        <v>4949</v>
      </c>
    </row>
    <row r="961" spans="1:6" x14ac:dyDescent="0.35">
      <c r="A961" s="74" t="s">
        <v>3823</v>
      </c>
      <c r="B961" s="74" t="s">
        <v>5166</v>
      </c>
      <c r="C961" s="74" t="s">
        <v>5156</v>
      </c>
      <c r="D961" s="74" t="s">
        <v>4949</v>
      </c>
      <c r="E961" s="74" t="s">
        <v>4949</v>
      </c>
      <c r="F961" s="74" t="s">
        <v>4949</v>
      </c>
    </row>
    <row r="962" spans="1:6" x14ac:dyDescent="0.35">
      <c r="A962" s="74" t="s">
        <v>3824</v>
      </c>
      <c r="B962" s="74" t="s">
        <v>5156</v>
      </c>
      <c r="C962" s="74" t="s">
        <v>4949</v>
      </c>
      <c r="D962" s="74" t="s">
        <v>4949</v>
      </c>
      <c r="E962" s="74" t="s">
        <v>4949</v>
      </c>
      <c r="F962" s="74" t="s">
        <v>4949</v>
      </c>
    </row>
    <row r="963" spans="1:6" x14ac:dyDescent="0.35">
      <c r="A963" s="74" t="s">
        <v>3825</v>
      </c>
      <c r="B963" s="74" t="s">
        <v>5156</v>
      </c>
      <c r="C963" s="74" t="s">
        <v>4949</v>
      </c>
      <c r="D963" s="74" t="s">
        <v>4949</v>
      </c>
      <c r="E963" s="74" t="s">
        <v>4949</v>
      </c>
      <c r="F963" s="74" t="s">
        <v>4949</v>
      </c>
    </row>
    <row r="964" spans="1:6" x14ac:dyDescent="0.35">
      <c r="A964" s="74" t="s">
        <v>3826</v>
      </c>
      <c r="B964" s="74" t="s">
        <v>5156</v>
      </c>
      <c r="C964" s="74" t="s">
        <v>4949</v>
      </c>
      <c r="D964" s="74" t="s">
        <v>4949</v>
      </c>
      <c r="E964" s="74" t="s">
        <v>4949</v>
      </c>
      <c r="F964" s="74" t="s">
        <v>4949</v>
      </c>
    </row>
    <row r="965" spans="1:6" x14ac:dyDescent="0.35">
      <c r="A965" s="74" t="s">
        <v>3827</v>
      </c>
      <c r="B965" s="74" t="s">
        <v>5156</v>
      </c>
      <c r="C965" s="74" t="s">
        <v>4949</v>
      </c>
      <c r="D965" s="74" t="s">
        <v>4949</v>
      </c>
      <c r="E965" s="74" t="s">
        <v>4949</v>
      </c>
      <c r="F965" s="74" t="s">
        <v>4949</v>
      </c>
    </row>
    <row r="966" spans="1:6" x14ac:dyDescent="0.35">
      <c r="A966" s="74" t="s">
        <v>3828</v>
      </c>
      <c r="B966" s="74" t="s">
        <v>5044</v>
      </c>
      <c r="C966" s="74" t="s">
        <v>5111</v>
      </c>
      <c r="D966" s="74" t="s">
        <v>4949</v>
      </c>
      <c r="E966" s="74" t="s">
        <v>4949</v>
      </c>
      <c r="F966" s="74" t="s">
        <v>4949</v>
      </c>
    </row>
    <row r="967" spans="1:6" x14ac:dyDescent="0.35">
      <c r="A967" s="74" t="s">
        <v>3829</v>
      </c>
      <c r="B967" s="74" t="s">
        <v>5022</v>
      </c>
      <c r="C967" s="74" t="s">
        <v>5111</v>
      </c>
      <c r="D967" s="74" t="s">
        <v>4949</v>
      </c>
      <c r="E967" s="74" t="s">
        <v>4949</v>
      </c>
      <c r="F967" s="74" t="s">
        <v>4949</v>
      </c>
    </row>
    <row r="968" spans="1:6" x14ac:dyDescent="0.35">
      <c r="A968" s="74" t="s">
        <v>3830</v>
      </c>
      <c r="B968" s="74" t="s">
        <v>5111</v>
      </c>
      <c r="C968" s="74" t="s">
        <v>4949</v>
      </c>
      <c r="D968" s="74" t="s">
        <v>4949</v>
      </c>
      <c r="E968" s="74" t="s">
        <v>4949</v>
      </c>
      <c r="F968" s="74" t="s">
        <v>4949</v>
      </c>
    </row>
    <row r="969" spans="1:6" x14ac:dyDescent="0.35">
      <c r="A969" s="74" t="s">
        <v>3831</v>
      </c>
      <c r="B969" s="74" t="s">
        <v>5022</v>
      </c>
      <c r="C969" s="74" t="s">
        <v>5131</v>
      </c>
      <c r="D969" s="74" t="s">
        <v>5111</v>
      </c>
      <c r="E969" s="74" t="s">
        <v>4949</v>
      </c>
      <c r="F969" s="74" t="s">
        <v>4949</v>
      </c>
    </row>
    <row r="970" spans="1:6" x14ac:dyDescent="0.35">
      <c r="A970" s="74" t="s">
        <v>3832</v>
      </c>
      <c r="B970" s="74" t="s">
        <v>4957</v>
      </c>
      <c r="C970" s="74" t="s">
        <v>4956</v>
      </c>
      <c r="D970" s="74" t="s">
        <v>4949</v>
      </c>
      <c r="E970" s="74" t="s">
        <v>4949</v>
      </c>
      <c r="F970" s="74" t="s">
        <v>4949</v>
      </c>
    </row>
    <row r="971" spans="1:6" x14ac:dyDescent="0.35">
      <c r="A971" s="74" t="s">
        <v>3833</v>
      </c>
      <c r="B971" s="74" t="s">
        <v>4956</v>
      </c>
      <c r="C971" s="74" t="s">
        <v>4949</v>
      </c>
      <c r="D971" s="74" t="s">
        <v>4949</v>
      </c>
      <c r="E971" s="74" t="s">
        <v>4949</v>
      </c>
      <c r="F971" s="74" t="s">
        <v>4949</v>
      </c>
    </row>
    <row r="972" spans="1:6" x14ac:dyDescent="0.35">
      <c r="A972" s="74" t="s">
        <v>3834</v>
      </c>
      <c r="B972" s="74" t="s">
        <v>4955</v>
      </c>
      <c r="C972" s="74" t="s">
        <v>4956</v>
      </c>
      <c r="D972" s="74" t="s">
        <v>4949</v>
      </c>
      <c r="E972" s="74" t="s">
        <v>4949</v>
      </c>
      <c r="F972" s="74" t="s">
        <v>4949</v>
      </c>
    </row>
    <row r="973" spans="1:6" x14ac:dyDescent="0.35">
      <c r="A973" s="74" t="s">
        <v>3835</v>
      </c>
      <c r="B973" s="74" t="s">
        <v>4956</v>
      </c>
      <c r="C973" s="74" t="s">
        <v>4949</v>
      </c>
      <c r="D973" s="74" t="s">
        <v>4949</v>
      </c>
      <c r="E973" s="74" t="s">
        <v>4949</v>
      </c>
      <c r="F973" s="74" t="s">
        <v>4949</v>
      </c>
    </row>
    <row r="974" spans="1:6" x14ac:dyDescent="0.35">
      <c r="A974" s="74" t="s">
        <v>3836</v>
      </c>
      <c r="B974" s="74" t="s">
        <v>4956</v>
      </c>
      <c r="C974" s="74" t="s">
        <v>4949</v>
      </c>
      <c r="D974" s="74" t="s">
        <v>4949</v>
      </c>
      <c r="E974" s="74" t="s">
        <v>4949</v>
      </c>
      <c r="F974" s="74" t="s">
        <v>4949</v>
      </c>
    </row>
    <row r="975" spans="1:6" x14ac:dyDescent="0.35">
      <c r="A975" s="74" t="s">
        <v>3837</v>
      </c>
      <c r="B975" s="74" t="s">
        <v>5123</v>
      </c>
      <c r="C975" s="74" t="s">
        <v>4949</v>
      </c>
      <c r="D975" s="74" t="s">
        <v>4949</v>
      </c>
      <c r="E975" s="74" t="s">
        <v>4949</v>
      </c>
      <c r="F975" s="74" t="s">
        <v>4949</v>
      </c>
    </row>
    <row r="976" spans="1:6" x14ac:dyDescent="0.35">
      <c r="A976" s="74" t="s">
        <v>3838</v>
      </c>
      <c r="B976" s="74" t="s">
        <v>5095</v>
      </c>
      <c r="C976" s="74" t="s">
        <v>5123</v>
      </c>
      <c r="D976" s="74" t="s">
        <v>4949</v>
      </c>
      <c r="E976" s="74" t="s">
        <v>4949</v>
      </c>
      <c r="F976" s="74" t="s">
        <v>4949</v>
      </c>
    </row>
    <row r="977" spans="1:6" x14ac:dyDescent="0.35">
      <c r="A977" s="74" t="s">
        <v>3839</v>
      </c>
      <c r="B977" s="74" t="s">
        <v>5123</v>
      </c>
      <c r="C977" s="74" t="s">
        <v>4949</v>
      </c>
      <c r="D977" s="74" t="s">
        <v>4949</v>
      </c>
      <c r="E977" s="74" t="s">
        <v>4949</v>
      </c>
      <c r="F977" s="74" t="s">
        <v>4949</v>
      </c>
    </row>
    <row r="978" spans="1:6" x14ac:dyDescent="0.35">
      <c r="A978" s="74" t="s">
        <v>3840</v>
      </c>
      <c r="B978" s="74" t="s">
        <v>5198</v>
      </c>
      <c r="C978" s="74" t="s">
        <v>4949</v>
      </c>
      <c r="D978" s="74" t="s">
        <v>4949</v>
      </c>
      <c r="E978" s="74" t="s">
        <v>4949</v>
      </c>
      <c r="F978" s="74" t="s">
        <v>4949</v>
      </c>
    </row>
    <row r="979" spans="1:6" x14ac:dyDescent="0.35">
      <c r="A979" s="74" t="s">
        <v>3841</v>
      </c>
      <c r="B979" s="74" t="s">
        <v>5016</v>
      </c>
      <c r="C979" s="74" t="s">
        <v>5133</v>
      </c>
      <c r="D979" s="74" t="s">
        <v>5198</v>
      </c>
      <c r="E979" s="74" t="s">
        <v>4949</v>
      </c>
      <c r="F979" s="74" t="s">
        <v>4949</v>
      </c>
    </row>
    <row r="980" spans="1:6" x14ac:dyDescent="0.35">
      <c r="A980" s="74" t="s">
        <v>3842</v>
      </c>
      <c r="B980" s="74" t="s">
        <v>5198</v>
      </c>
      <c r="C980" s="74" t="s">
        <v>4949</v>
      </c>
      <c r="D980" s="74" t="s">
        <v>4949</v>
      </c>
      <c r="E980" s="74" t="s">
        <v>4949</v>
      </c>
      <c r="F980" s="74" t="s">
        <v>4949</v>
      </c>
    </row>
    <row r="981" spans="1:6" x14ac:dyDescent="0.35">
      <c r="A981" s="74" t="s">
        <v>3843</v>
      </c>
      <c r="B981" s="74" t="s">
        <v>5198</v>
      </c>
      <c r="C981" s="74" t="s">
        <v>4949</v>
      </c>
      <c r="D981" s="74" t="s">
        <v>4949</v>
      </c>
      <c r="E981" s="74" t="s">
        <v>4949</v>
      </c>
      <c r="F981" s="74" t="s">
        <v>4949</v>
      </c>
    </row>
    <row r="982" spans="1:6" x14ac:dyDescent="0.35">
      <c r="A982" s="74" t="s">
        <v>3844</v>
      </c>
      <c r="B982" s="74" t="s">
        <v>4977</v>
      </c>
      <c r="C982" s="74" t="s">
        <v>4979</v>
      </c>
      <c r="D982" s="74" t="s">
        <v>4949</v>
      </c>
      <c r="E982" s="74" t="s">
        <v>4949</v>
      </c>
      <c r="F982" s="74" t="s">
        <v>4949</v>
      </c>
    </row>
    <row r="983" spans="1:6" x14ac:dyDescent="0.35">
      <c r="A983" s="74" t="s">
        <v>3845</v>
      </c>
      <c r="B983" s="74" t="s">
        <v>4979</v>
      </c>
      <c r="C983" s="74" t="s">
        <v>4949</v>
      </c>
      <c r="D983" s="74" t="s">
        <v>4949</v>
      </c>
      <c r="E983" s="74" t="s">
        <v>4949</v>
      </c>
      <c r="F983" s="74" t="s">
        <v>4949</v>
      </c>
    </row>
    <row r="984" spans="1:6" x14ac:dyDescent="0.35">
      <c r="A984" s="74" t="s">
        <v>3846</v>
      </c>
      <c r="B984" s="74" t="s">
        <v>4979</v>
      </c>
      <c r="C984" s="74" t="s">
        <v>4949</v>
      </c>
      <c r="D984" s="74" t="s">
        <v>4949</v>
      </c>
      <c r="E984" s="74" t="s">
        <v>4949</v>
      </c>
      <c r="F984" s="74" t="s">
        <v>4949</v>
      </c>
    </row>
    <row r="985" spans="1:6" x14ac:dyDescent="0.35">
      <c r="A985" s="74" t="s">
        <v>3847</v>
      </c>
      <c r="B985" s="74" t="s">
        <v>4979</v>
      </c>
      <c r="C985" s="74" t="s">
        <v>4949</v>
      </c>
      <c r="D985" s="74" t="s">
        <v>4949</v>
      </c>
      <c r="E985" s="74" t="s">
        <v>4949</v>
      </c>
      <c r="F985" s="74" t="s">
        <v>4949</v>
      </c>
    </row>
    <row r="986" spans="1:6" x14ac:dyDescent="0.35">
      <c r="A986" s="74" t="s">
        <v>3848</v>
      </c>
      <c r="B986" s="74" t="s">
        <v>4979</v>
      </c>
      <c r="C986" s="74" t="s">
        <v>4949</v>
      </c>
      <c r="D986" s="74" t="s">
        <v>4949</v>
      </c>
      <c r="E986" s="74" t="s">
        <v>4949</v>
      </c>
      <c r="F986" s="74" t="s">
        <v>4949</v>
      </c>
    </row>
    <row r="987" spans="1:6" x14ac:dyDescent="0.35">
      <c r="A987" s="74" t="s">
        <v>3849</v>
      </c>
      <c r="B987" s="74" t="s">
        <v>4979</v>
      </c>
      <c r="C987" s="74" t="s">
        <v>4949</v>
      </c>
      <c r="D987" s="74" t="s">
        <v>4949</v>
      </c>
      <c r="E987" s="74" t="s">
        <v>4949</v>
      </c>
      <c r="F987" s="74" t="s">
        <v>4949</v>
      </c>
    </row>
    <row r="988" spans="1:6" x14ac:dyDescent="0.35">
      <c r="A988" s="74" t="s">
        <v>3850</v>
      </c>
      <c r="B988" s="74" t="s">
        <v>4970</v>
      </c>
      <c r="C988" s="74" t="s">
        <v>4979</v>
      </c>
      <c r="D988" s="74" t="s">
        <v>4949</v>
      </c>
      <c r="E988" s="74" t="s">
        <v>4949</v>
      </c>
      <c r="F988" s="74" t="s">
        <v>4949</v>
      </c>
    </row>
    <row r="989" spans="1:6" x14ac:dyDescent="0.35">
      <c r="A989" s="74" t="s">
        <v>3851</v>
      </c>
      <c r="B989" s="74" t="s">
        <v>4979</v>
      </c>
      <c r="C989" s="74" t="s">
        <v>4949</v>
      </c>
      <c r="D989" s="74" t="s">
        <v>4949</v>
      </c>
      <c r="E989" s="74" t="s">
        <v>4949</v>
      </c>
      <c r="F989" s="74" t="s">
        <v>4949</v>
      </c>
    </row>
    <row r="990" spans="1:6" x14ac:dyDescent="0.35">
      <c r="A990" s="74" t="s">
        <v>3852</v>
      </c>
      <c r="B990" s="74" t="s">
        <v>4979</v>
      </c>
      <c r="C990" s="74" t="s">
        <v>4949</v>
      </c>
      <c r="D990" s="74" t="s">
        <v>4949</v>
      </c>
      <c r="E990" s="74" t="s">
        <v>4949</v>
      </c>
      <c r="F990" s="74" t="s">
        <v>4949</v>
      </c>
    </row>
    <row r="991" spans="1:6" x14ac:dyDescent="0.35">
      <c r="A991" s="74" t="s">
        <v>3853</v>
      </c>
      <c r="B991" s="74" t="s">
        <v>4970</v>
      </c>
      <c r="C991" s="74" t="s">
        <v>4979</v>
      </c>
      <c r="D991" s="74" t="s">
        <v>4949</v>
      </c>
      <c r="E991" s="74" t="s">
        <v>4949</v>
      </c>
      <c r="F991" s="74" t="s">
        <v>4949</v>
      </c>
    </row>
    <row r="992" spans="1:6" x14ac:dyDescent="0.35">
      <c r="A992" s="74" t="s">
        <v>3854</v>
      </c>
      <c r="B992" s="74" t="s">
        <v>4970</v>
      </c>
      <c r="C992" s="74" t="s">
        <v>4979</v>
      </c>
      <c r="D992" s="74" t="s">
        <v>4949</v>
      </c>
      <c r="E992" s="74" t="s">
        <v>4949</v>
      </c>
      <c r="F992" s="74" t="s">
        <v>4949</v>
      </c>
    </row>
    <row r="993" spans="1:6" x14ac:dyDescent="0.35">
      <c r="A993" s="74" t="s">
        <v>3855</v>
      </c>
      <c r="B993" s="74" t="s">
        <v>4981</v>
      </c>
      <c r="C993" s="74" t="s">
        <v>5110</v>
      </c>
      <c r="D993" s="74" t="s">
        <v>4949</v>
      </c>
      <c r="E993" s="74" t="s">
        <v>4949</v>
      </c>
      <c r="F993" s="74" t="s">
        <v>4949</v>
      </c>
    </row>
    <row r="994" spans="1:6" x14ac:dyDescent="0.35">
      <c r="A994" s="74" t="s">
        <v>3856</v>
      </c>
      <c r="B994" s="74" t="s">
        <v>5009</v>
      </c>
      <c r="C994" s="74" t="s">
        <v>5110</v>
      </c>
      <c r="D994" s="74" t="s">
        <v>4949</v>
      </c>
      <c r="E994" s="74" t="s">
        <v>4949</v>
      </c>
      <c r="F994" s="74" t="s">
        <v>4949</v>
      </c>
    </row>
    <row r="995" spans="1:6" x14ac:dyDescent="0.35">
      <c r="A995" s="74" t="s">
        <v>3857</v>
      </c>
      <c r="B995" s="74" t="s">
        <v>5110</v>
      </c>
      <c r="C995" s="74" t="s">
        <v>4949</v>
      </c>
      <c r="D995" s="74" t="s">
        <v>4949</v>
      </c>
      <c r="E995" s="74" t="s">
        <v>4949</v>
      </c>
      <c r="F995" s="74" t="s">
        <v>4949</v>
      </c>
    </row>
    <row r="996" spans="1:6" x14ac:dyDescent="0.35">
      <c r="A996" s="74" t="s">
        <v>3858</v>
      </c>
      <c r="B996" s="74" t="s">
        <v>5110</v>
      </c>
      <c r="C996" s="74" t="s">
        <v>4949</v>
      </c>
      <c r="D996" s="74" t="s">
        <v>4949</v>
      </c>
      <c r="E996" s="74" t="s">
        <v>4949</v>
      </c>
      <c r="F996" s="74" t="s">
        <v>4949</v>
      </c>
    </row>
    <row r="997" spans="1:6" x14ac:dyDescent="0.35">
      <c r="A997" s="74" t="s">
        <v>3859</v>
      </c>
      <c r="B997" s="74" t="s">
        <v>5199</v>
      </c>
      <c r="C997" s="74" t="s">
        <v>4949</v>
      </c>
      <c r="D997" s="74" t="s">
        <v>4949</v>
      </c>
      <c r="E997" s="74" t="s">
        <v>4949</v>
      </c>
      <c r="F997" s="74" t="s">
        <v>4949</v>
      </c>
    </row>
    <row r="998" spans="1:6" x14ac:dyDescent="0.35">
      <c r="A998" s="74" t="s">
        <v>3860</v>
      </c>
      <c r="B998" s="74" t="s">
        <v>5200</v>
      </c>
      <c r="C998" s="74" t="s">
        <v>5199</v>
      </c>
      <c r="D998" s="74" t="s">
        <v>4949</v>
      </c>
      <c r="E998" s="74" t="s">
        <v>4949</v>
      </c>
      <c r="F998" s="74" t="s">
        <v>4949</v>
      </c>
    </row>
    <row r="999" spans="1:6" x14ac:dyDescent="0.35">
      <c r="A999" s="74" t="s">
        <v>3861</v>
      </c>
      <c r="B999" s="74" t="s">
        <v>5171</v>
      </c>
      <c r="C999" s="74" t="s">
        <v>5070</v>
      </c>
      <c r="D999" s="74" t="s">
        <v>4949</v>
      </c>
      <c r="E999" s="74" t="s">
        <v>4949</v>
      </c>
      <c r="F999" s="74" t="s">
        <v>4949</v>
      </c>
    </row>
    <row r="1000" spans="1:6" x14ac:dyDescent="0.35">
      <c r="A1000" s="74" t="s">
        <v>3862</v>
      </c>
      <c r="B1000" s="74" t="s">
        <v>5070</v>
      </c>
      <c r="C1000" s="74" t="s">
        <v>4949</v>
      </c>
      <c r="D1000" s="74" t="s">
        <v>4949</v>
      </c>
      <c r="E1000" s="74" t="s">
        <v>4949</v>
      </c>
      <c r="F1000" s="74" t="s">
        <v>4949</v>
      </c>
    </row>
    <row r="1001" spans="1:6" x14ac:dyDescent="0.35">
      <c r="A1001" s="74" t="s">
        <v>3863</v>
      </c>
      <c r="B1001" s="74" t="s">
        <v>5070</v>
      </c>
      <c r="C1001" s="74" t="s">
        <v>4949</v>
      </c>
      <c r="D1001" s="74" t="s">
        <v>4949</v>
      </c>
      <c r="E1001" s="74" t="s">
        <v>4949</v>
      </c>
      <c r="F1001" s="74" t="s">
        <v>4949</v>
      </c>
    </row>
    <row r="1002" spans="1:6" x14ac:dyDescent="0.35">
      <c r="A1002" s="74" t="s">
        <v>3864</v>
      </c>
      <c r="B1002" s="74" t="s">
        <v>5070</v>
      </c>
      <c r="C1002" s="74" t="s">
        <v>4949</v>
      </c>
      <c r="D1002" s="74" t="s">
        <v>4949</v>
      </c>
      <c r="E1002" s="74" t="s">
        <v>4949</v>
      </c>
      <c r="F1002" s="74" t="s">
        <v>4949</v>
      </c>
    </row>
    <row r="1003" spans="1:6" x14ac:dyDescent="0.35">
      <c r="A1003" s="74" t="s">
        <v>3865</v>
      </c>
      <c r="B1003" s="74" t="s">
        <v>5070</v>
      </c>
      <c r="C1003" s="74" t="s">
        <v>4949</v>
      </c>
      <c r="D1003" s="74" t="s">
        <v>4949</v>
      </c>
      <c r="E1003" s="74" t="s">
        <v>4949</v>
      </c>
      <c r="F1003" s="74" t="s">
        <v>4949</v>
      </c>
    </row>
    <row r="1004" spans="1:6" x14ac:dyDescent="0.35">
      <c r="A1004" s="74" t="s">
        <v>3866</v>
      </c>
      <c r="B1004" s="74" t="s">
        <v>5070</v>
      </c>
      <c r="C1004" s="74" t="s">
        <v>4949</v>
      </c>
      <c r="D1004" s="74" t="s">
        <v>4949</v>
      </c>
      <c r="E1004" s="74" t="s">
        <v>4949</v>
      </c>
      <c r="F1004" s="74" t="s">
        <v>4949</v>
      </c>
    </row>
    <row r="1005" spans="1:6" x14ac:dyDescent="0.35">
      <c r="A1005" s="74" t="s">
        <v>3867</v>
      </c>
      <c r="B1005" s="74" t="s">
        <v>5050</v>
      </c>
      <c r="C1005" s="74" t="s">
        <v>5040</v>
      </c>
      <c r="D1005" s="74" t="s">
        <v>5171</v>
      </c>
      <c r="E1005" s="74" t="s">
        <v>5070</v>
      </c>
      <c r="F1005" s="74" t="s">
        <v>4949</v>
      </c>
    </row>
    <row r="1006" spans="1:6" x14ac:dyDescent="0.35">
      <c r="A1006" s="74" t="s">
        <v>3868</v>
      </c>
      <c r="B1006" s="74" t="s">
        <v>5019</v>
      </c>
      <c r="C1006" s="74" t="s">
        <v>4949</v>
      </c>
      <c r="D1006" s="74" t="s">
        <v>4949</v>
      </c>
      <c r="E1006" s="74" t="s">
        <v>4949</v>
      </c>
      <c r="F1006" s="74" t="s">
        <v>4949</v>
      </c>
    </row>
    <row r="1007" spans="1:6" x14ac:dyDescent="0.35">
      <c r="A1007" s="74" t="s">
        <v>3869</v>
      </c>
      <c r="B1007" s="74" t="s">
        <v>5019</v>
      </c>
      <c r="C1007" s="74" t="s">
        <v>4949</v>
      </c>
      <c r="D1007" s="74" t="s">
        <v>4949</v>
      </c>
      <c r="E1007" s="74" t="s">
        <v>4949</v>
      </c>
      <c r="F1007" s="74" t="s">
        <v>4949</v>
      </c>
    </row>
    <row r="1008" spans="1:6" x14ac:dyDescent="0.35">
      <c r="A1008" s="74" t="s">
        <v>3870</v>
      </c>
      <c r="B1008" s="74" t="s">
        <v>5019</v>
      </c>
      <c r="C1008" s="74" t="s">
        <v>4949</v>
      </c>
      <c r="D1008" s="74" t="s">
        <v>4949</v>
      </c>
      <c r="E1008" s="74" t="s">
        <v>4949</v>
      </c>
      <c r="F1008" s="74" t="s">
        <v>4949</v>
      </c>
    </row>
    <row r="1009" spans="1:6" x14ac:dyDescent="0.35">
      <c r="A1009" s="74" t="s">
        <v>3871</v>
      </c>
      <c r="B1009" s="74" t="s">
        <v>5098</v>
      </c>
      <c r="C1009" s="74" t="s">
        <v>5019</v>
      </c>
      <c r="D1009" s="74" t="s">
        <v>4949</v>
      </c>
      <c r="E1009" s="74" t="s">
        <v>4949</v>
      </c>
      <c r="F1009" s="74" t="s">
        <v>4949</v>
      </c>
    </row>
    <row r="1010" spans="1:6" x14ac:dyDescent="0.35">
      <c r="A1010" s="74" t="s">
        <v>3872</v>
      </c>
      <c r="B1010" s="74" t="s">
        <v>5137</v>
      </c>
      <c r="C1010" s="74" t="s">
        <v>5019</v>
      </c>
      <c r="D1010" s="74" t="s">
        <v>4949</v>
      </c>
      <c r="E1010" s="74" t="s">
        <v>4949</v>
      </c>
      <c r="F1010" s="74" t="s">
        <v>4949</v>
      </c>
    </row>
    <row r="1011" spans="1:6" x14ac:dyDescent="0.35">
      <c r="A1011" s="74" t="s">
        <v>3873</v>
      </c>
      <c r="B1011" s="74" t="s">
        <v>5097</v>
      </c>
      <c r="C1011" s="74" t="s">
        <v>5098</v>
      </c>
      <c r="D1011" s="74" t="s">
        <v>5019</v>
      </c>
      <c r="E1011" s="74" t="s">
        <v>4949</v>
      </c>
      <c r="F1011" s="74" t="s">
        <v>4949</v>
      </c>
    </row>
    <row r="1012" spans="1:6" x14ac:dyDescent="0.35">
      <c r="A1012" s="74" t="s">
        <v>3874</v>
      </c>
      <c r="B1012" s="74" t="s">
        <v>5103</v>
      </c>
      <c r="C1012" s="74" t="s">
        <v>4949</v>
      </c>
      <c r="D1012" s="74" t="s">
        <v>4949</v>
      </c>
      <c r="E1012" s="74" t="s">
        <v>4949</v>
      </c>
      <c r="F1012" s="74" t="s">
        <v>4949</v>
      </c>
    </row>
    <row r="1013" spans="1:6" x14ac:dyDescent="0.35">
      <c r="A1013" s="74" t="s">
        <v>3875</v>
      </c>
      <c r="B1013" s="74" t="s">
        <v>5103</v>
      </c>
      <c r="C1013" s="74" t="s">
        <v>4949</v>
      </c>
      <c r="D1013" s="74" t="s">
        <v>4949</v>
      </c>
      <c r="E1013" s="74" t="s">
        <v>4949</v>
      </c>
      <c r="F1013" s="74" t="s">
        <v>4949</v>
      </c>
    </row>
    <row r="1014" spans="1:6" x14ac:dyDescent="0.35">
      <c r="A1014" s="74" t="s">
        <v>3876</v>
      </c>
      <c r="B1014" s="74" t="s">
        <v>5079</v>
      </c>
      <c r="C1014" s="74" t="s">
        <v>5143</v>
      </c>
      <c r="D1014" s="74" t="s">
        <v>4949</v>
      </c>
      <c r="E1014" s="74" t="s">
        <v>4949</v>
      </c>
      <c r="F1014" s="74" t="s">
        <v>4949</v>
      </c>
    </row>
    <row r="1015" spans="1:6" x14ac:dyDescent="0.35">
      <c r="A1015" s="74" t="s">
        <v>3877</v>
      </c>
      <c r="B1015" s="74" t="s">
        <v>5143</v>
      </c>
      <c r="C1015" s="74" t="s">
        <v>4949</v>
      </c>
      <c r="D1015" s="74" t="s">
        <v>4949</v>
      </c>
      <c r="E1015" s="74" t="s">
        <v>4949</v>
      </c>
      <c r="F1015" s="74" t="s">
        <v>4949</v>
      </c>
    </row>
    <row r="1016" spans="1:6" x14ac:dyDescent="0.35">
      <c r="A1016" s="74" t="s">
        <v>3878</v>
      </c>
      <c r="B1016" s="74" t="s">
        <v>4955</v>
      </c>
      <c r="C1016" s="74" t="s">
        <v>4972</v>
      </c>
      <c r="D1016" s="74" t="s">
        <v>5154</v>
      </c>
      <c r="E1016" s="74" t="s">
        <v>5143</v>
      </c>
      <c r="F1016" s="74" t="s">
        <v>4949</v>
      </c>
    </row>
    <row r="1017" spans="1:6" x14ac:dyDescent="0.35">
      <c r="A1017" s="74" t="s">
        <v>3879</v>
      </c>
      <c r="B1017" s="74" t="s">
        <v>5201</v>
      </c>
      <c r="C1017" s="74" t="s">
        <v>4949</v>
      </c>
      <c r="D1017" s="74" t="s">
        <v>4949</v>
      </c>
      <c r="E1017" s="74" t="s">
        <v>4949</v>
      </c>
      <c r="F1017" s="74" t="s">
        <v>4949</v>
      </c>
    </row>
    <row r="1018" spans="1:6" x14ac:dyDescent="0.35">
      <c r="A1018" s="74" t="s">
        <v>3880</v>
      </c>
      <c r="B1018" s="74" t="s">
        <v>5196</v>
      </c>
      <c r="C1018" s="74" t="s">
        <v>4949</v>
      </c>
      <c r="D1018" s="74" t="s">
        <v>4949</v>
      </c>
      <c r="E1018" s="74" t="s">
        <v>4949</v>
      </c>
      <c r="F1018" s="74" t="s">
        <v>4949</v>
      </c>
    </row>
    <row r="1019" spans="1:6" x14ac:dyDescent="0.35">
      <c r="A1019" s="74" t="s">
        <v>3881</v>
      </c>
      <c r="B1019" s="74" t="s">
        <v>5196</v>
      </c>
      <c r="C1019" s="74" t="s">
        <v>4949</v>
      </c>
      <c r="D1019" s="74" t="s">
        <v>4949</v>
      </c>
      <c r="E1019" s="74" t="s">
        <v>4949</v>
      </c>
      <c r="F1019" s="74" t="s">
        <v>4949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2BC68-79A5-4400-A21E-432C00A01B61}">
  <dimension ref="A1:C1025"/>
  <sheetViews>
    <sheetView topLeftCell="C1" workbookViewId="0">
      <selection activeCell="AT1" sqref="AT1"/>
    </sheetView>
  </sheetViews>
  <sheetFormatPr defaultColWidth="8.7265625" defaultRowHeight="14.5" x14ac:dyDescent="0.35"/>
  <cols>
    <col min="1" max="1" width="9" style="74" customWidth="1"/>
    <col min="2" max="3" width="13" style="74" customWidth="1"/>
    <col min="4" max="4" width="11" style="74" bestFit="1" customWidth="1"/>
    <col min="5" max="16384" width="8.7265625" style="74"/>
  </cols>
  <sheetData>
    <row r="1" spans="1:3" x14ac:dyDescent="0.35">
      <c r="A1" s="74" t="s">
        <v>2861</v>
      </c>
      <c r="B1" s="74" t="s">
        <v>3890</v>
      </c>
      <c r="C1" s="74" t="s">
        <v>3891</v>
      </c>
    </row>
    <row r="2" spans="1:3" x14ac:dyDescent="0.35">
      <c r="A2" s="74" t="s">
        <v>2864</v>
      </c>
      <c r="B2" s="74">
        <v>291576824</v>
      </c>
      <c r="C2" s="74">
        <v>291576824</v>
      </c>
    </row>
    <row r="3" spans="1:3" x14ac:dyDescent="0.35">
      <c r="A3" s="74" t="s">
        <v>2865</v>
      </c>
      <c r="B3" s="74">
        <v>287361930</v>
      </c>
      <c r="C3" s="74">
        <v>287361930</v>
      </c>
    </row>
    <row r="4" spans="1:3" x14ac:dyDescent="0.35">
      <c r="A4" s="74" t="s">
        <v>2866</v>
      </c>
      <c r="B4" s="74">
        <v>284757977</v>
      </c>
      <c r="C4" s="74">
        <v>284757977</v>
      </c>
    </row>
    <row r="5" spans="1:3" x14ac:dyDescent="0.35">
      <c r="A5" s="74" t="s">
        <v>2867</v>
      </c>
      <c r="B5" s="74">
        <v>130055501</v>
      </c>
      <c r="C5" s="74">
        <v>130055501</v>
      </c>
    </row>
    <row r="6" spans="1:3" x14ac:dyDescent="0.35">
      <c r="A6" s="74" t="s">
        <v>2868</v>
      </c>
      <c r="B6" s="74">
        <v>1008015549</v>
      </c>
      <c r="C6" s="74">
        <v>1008015549</v>
      </c>
    </row>
    <row r="7" spans="1:3" x14ac:dyDescent="0.35">
      <c r="A7" s="74" t="s">
        <v>2869</v>
      </c>
      <c r="B7" s="74">
        <v>434645368</v>
      </c>
      <c r="C7" s="74">
        <v>434645368</v>
      </c>
    </row>
    <row r="8" spans="1:3" x14ac:dyDescent="0.35">
      <c r="A8" s="74" t="s">
        <v>2870</v>
      </c>
      <c r="B8" s="74">
        <v>117032981</v>
      </c>
      <c r="C8" s="74">
        <v>117032981</v>
      </c>
    </row>
    <row r="9" spans="1:3" x14ac:dyDescent="0.35">
      <c r="A9" s="74" t="s">
        <v>2871</v>
      </c>
      <c r="B9" s="74">
        <v>5276450443</v>
      </c>
      <c r="C9" s="74">
        <v>5276450443</v>
      </c>
    </row>
    <row r="10" spans="1:3" x14ac:dyDescent="0.35">
      <c r="A10" s="74" t="s">
        <v>2872</v>
      </c>
      <c r="B10" s="74">
        <v>377467907</v>
      </c>
      <c r="C10" s="74">
        <v>377467907</v>
      </c>
    </row>
    <row r="11" spans="1:3" x14ac:dyDescent="0.35">
      <c r="A11" s="74" t="s">
        <v>2873</v>
      </c>
      <c r="B11" s="74">
        <v>2179040257</v>
      </c>
      <c r="C11" s="74">
        <v>2179040257</v>
      </c>
    </row>
    <row r="12" spans="1:3" x14ac:dyDescent="0.35">
      <c r="A12" s="74" t="s">
        <v>2874</v>
      </c>
      <c r="B12" s="74">
        <v>229075423</v>
      </c>
      <c r="C12" s="74">
        <v>229075423</v>
      </c>
    </row>
    <row r="13" spans="1:3" x14ac:dyDescent="0.35">
      <c r="A13" s="74" t="s">
        <v>2875</v>
      </c>
      <c r="B13" s="74">
        <v>262492347</v>
      </c>
      <c r="C13" s="74">
        <v>262492347</v>
      </c>
    </row>
    <row r="14" spans="1:3" x14ac:dyDescent="0.35">
      <c r="A14" s="74" t="s">
        <v>2876</v>
      </c>
      <c r="B14" s="74">
        <v>91746898</v>
      </c>
      <c r="C14" s="74">
        <v>91746898</v>
      </c>
    </row>
    <row r="15" spans="1:3" x14ac:dyDescent="0.35">
      <c r="A15" s="74" t="s">
        <v>2877</v>
      </c>
      <c r="B15" s="74">
        <v>241041684</v>
      </c>
      <c r="C15" s="74">
        <v>241041684</v>
      </c>
    </row>
    <row r="16" spans="1:3" x14ac:dyDescent="0.35">
      <c r="A16" s="74" t="s">
        <v>2878</v>
      </c>
      <c r="B16" s="74">
        <v>2477040735</v>
      </c>
      <c r="C16" s="74">
        <v>2477040735</v>
      </c>
    </row>
    <row r="17" spans="1:3" x14ac:dyDescent="0.35">
      <c r="A17" s="74" t="s">
        <v>2879</v>
      </c>
      <c r="B17" s="74">
        <v>223250119</v>
      </c>
      <c r="C17" s="74">
        <v>223250119</v>
      </c>
    </row>
    <row r="18" spans="1:3" x14ac:dyDescent="0.35">
      <c r="A18" s="74" t="s">
        <v>2880</v>
      </c>
      <c r="B18" s="74">
        <v>302270843</v>
      </c>
      <c r="C18" s="74">
        <v>302270843</v>
      </c>
    </row>
    <row r="19" spans="1:3" x14ac:dyDescent="0.35">
      <c r="A19" s="74" t="s">
        <v>2881</v>
      </c>
      <c r="B19" s="74">
        <v>70672416</v>
      </c>
      <c r="C19" s="74">
        <v>70672416</v>
      </c>
    </row>
    <row r="20" spans="1:3" x14ac:dyDescent="0.35">
      <c r="A20" s="74" t="s">
        <v>2882</v>
      </c>
      <c r="B20" s="74">
        <v>131681798</v>
      </c>
      <c r="C20" s="74">
        <v>131681798</v>
      </c>
    </row>
    <row r="21" spans="1:3" x14ac:dyDescent="0.35">
      <c r="A21" s="74" t="s">
        <v>2883</v>
      </c>
      <c r="B21" s="74">
        <v>174153837</v>
      </c>
      <c r="C21" s="74">
        <v>174153837</v>
      </c>
    </row>
    <row r="22" spans="1:3" x14ac:dyDescent="0.35">
      <c r="A22" s="74" t="s">
        <v>2884</v>
      </c>
      <c r="B22" s="74">
        <v>534860314</v>
      </c>
      <c r="C22" s="74">
        <v>534860314</v>
      </c>
    </row>
    <row r="23" spans="1:3" x14ac:dyDescent="0.35">
      <c r="A23" s="74" t="s">
        <v>2885</v>
      </c>
      <c r="B23" s="74">
        <v>234537952</v>
      </c>
      <c r="C23" s="74">
        <v>234537952</v>
      </c>
    </row>
    <row r="24" spans="1:3" x14ac:dyDescent="0.35">
      <c r="A24" s="74" t="s">
        <v>2886</v>
      </c>
      <c r="B24" s="74">
        <v>1076751648</v>
      </c>
      <c r="C24" s="74">
        <v>1076751648</v>
      </c>
    </row>
    <row r="25" spans="1:3" x14ac:dyDescent="0.35">
      <c r="A25" s="74" t="s">
        <v>2887</v>
      </c>
      <c r="B25" s="74">
        <v>201683478</v>
      </c>
      <c r="C25" s="74">
        <v>201683478</v>
      </c>
    </row>
    <row r="26" spans="1:3" x14ac:dyDescent="0.35">
      <c r="A26" s="74" t="s">
        <v>2888</v>
      </c>
      <c r="B26" s="74">
        <v>1044651390</v>
      </c>
      <c r="C26" s="74">
        <v>1044651390</v>
      </c>
    </row>
    <row r="27" spans="1:3" x14ac:dyDescent="0.35">
      <c r="A27" s="74" t="s">
        <v>2889</v>
      </c>
      <c r="B27" s="74">
        <v>1103648080</v>
      </c>
      <c r="C27" s="74">
        <v>1103648080</v>
      </c>
    </row>
    <row r="28" spans="1:3" x14ac:dyDescent="0.35">
      <c r="A28" s="74" t="s">
        <v>2890</v>
      </c>
      <c r="B28" s="74">
        <v>324435200</v>
      </c>
      <c r="C28" s="74">
        <v>324435200</v>
      </c>
    </row>
    <row r="29" spans="1:3" x14ac:dyDescent="0.35">
      <c r="A29" s="74" t="s">
        <v>2891</v>
      </c>
      <c r="B29" s="74">
        <v>254304900</v>
      </c>
      <c r="C29" s="74">
        <v>254304900</v>
      </c>
    </row>
    <row r="30" spans="1:3" x14ac:dyDescent="0.35">
      <c r="A30" s="74" t="s">
        <v>2892</v>
      </c>
      <c r="B30" s="74">
        <v>211000306</v>
      </c>
      <c r="C30" s="74">
        <v>211000306</v>
      </c>
    </row>
    <row r="31" spans="1:3" x14ac:dyDescent="0.35">
      <c r="A31" s="74" t="s">
        <v>2893</v>
      </c>
      <c r="B31" s="74">
        <v>1351176357</v>
      </c>
      <c r="C31" s="74">
        <v>1351176357</v>
      </c>
    </row>
    <row r="32" spans="1:3" x14ac:dyDescent="0.35">
      <c r="A32" s="74" t="s">
        <v>2894</v>
      </c>
      <c r="B32" s="74">
        <v>2711613806</v>
      </c>
      <c r="C32" s="74">
        <v>2711613806</v>
      </c>
    </row>
    <row r="33" spans="1:3" x14ac:dyDescent="0.35">
      <c r="A33" s="74" t="s">
        <v>2895</v>
      </c>
      <c r="B33" s="74">
        <v>870820438</v>
      </c>
      <c r="C33" s="74">
        <v>870820438</v>
      </c>
    </row>
    <row r="34" spans="1:3" x14ac:dyDescent="0.35">
      <c r="A34" s="74" t="s">
        <v>2896</v>
      </c>
      <c r="B34" s="74">
        <v>569293133</v>
      </c>
      <c r="C34" s="74">
        <v>569293133</v>
      </c>
    </row>
    <row r="35" spans="1:3" x14ac:dyDescent="0.35">
      <c r="A35" s="74" t="s">
        <v>2897</v>
      </c>
      <c r="B35" s="74">
        <v>72456813</v>
      </c>
      <c r="C35" s="74">
        <v>72456813</v>
      </c>
    </row>
    <row r="36" spans="1:3" x14ac:dyDescent="0.35">
      <c r="A36" s="74" t="s">
        <v>2898</v>
      </c>
      <c r="B36" s="74">
        <v>155332503</v>
      </c>
      <c r="C36" s="74">
        <v>155332503</v>
      </c>
    </row>
    <row r="37" spans="1:3" x14ac:dyDescent="0.35">
      <c r="A37" s="74" t="s">
        <v>2899</v>
      </c>
      <c r="B37" s="74">
        <v>657250741</v>
      </c>
      <c r="C37" s="74">
        <v>657250741</v>
      </c>
    </row>
    <row r="38" spans="1:3" x14ac:dyDescent="0.35">
      <c r="A38" s="74" t="s">
        <v>2900</v>
      </c>
      <c r="B38" s="74">
        <v>185627941</v>
      </c>
      <c r="C38" s="74">
        <v>185627941</v>
      </c>
    </row>
    <row r="39" spans="1:3" x14ac:dyDescent="0.35">
      <c r="A39" s="74" t="s">
        <v>2901</v>
      </c>
      <c r="B39" s="74">
        <v>152840199</v>
      </c>
      <c r="C39" s="74">
        <v>152840199</v>
      </c>
    </row>
    <row r="40" spans="1:3" x14ac:dyDescent="0.35">
      <c r="A40" s="74" t="s">
        <v>2902</v>
      </c>
      <c r="B40" s="74">
        <v>120001981</v>
      </c>
      <c r="C40" s="74">
        <v>120001981</v>
      </c>
    </row>
    <row r="41" spans="1:3" x14ac:dyDescent="0.35">
      <c r="A41" s="74" t="s">
        <v>2903</v>
      </c>
      <c r="B41" s="74">
        <v>257611894</v>
      </c>
      <c r="C41" s="74">
        <v>257611894</v>
      </c>
    </row>
    <row r="42" spans="1:3" x14ac:dyDescent="0.35">
      <c r="A42" s="74" t="s">
        <v>2904</v>
      </c>
      <c r="B42" s="74">
        <v>90722513</v>
      </c>
      <c r="C42" s="74">
        <v>90722513</v>
      </c>
    </row>
    <row r="43" spans="1:3" x14ac:dyDescent="0.35">
      <c r="A43" s="74" t="s">
        <v>2905</v>
      </c>
      <c r="B43" s="74">
        <v>2123341470</v>
      </c>
      <c r="C43" s="74">
        <v>2123341470</v>
      </c>
    </row>
    <row r="44" spans="1:3" x14ac:dyDescent="0.35">
      <c r="A44" s="74" t="s">
        <v>2906</v>
      </c>
      <c r="B44" s="74">
        <v>88659491</v>
      </c>
      <c r="C44" s="74">
        <v>88659491</v>
      </c>
    </row>
    <row r="45" spans="1:3" x14ac:dyDescent="0.35">
      <c r="A45" s="74" t="s">
        <v>2907</v>
      </c>
      <c r="B45" s="74">
        <v>6352161770</v>
      </c>
      <c r="C45" s="74">
        <v>6352161770</v>
      </c>
    </row>
    <row r="46" spans="1:3" x14ac:dyDescent="0.35">
      <c r="A46" s="74" t="s">
        <v>2908</v>
      </c>
      <c r="B46" s="74">
        <v>150636460</v>
      </c>
      <c r="C46" s="74">
        <v>150636460</v>
      </c>
    </row>
    <row r="47" spans="1:3" x14ac:dyDescent="0.35">
      <c r="A47" s="74" t="s">
        <v>2909</v>
      </c>
      <c r="B47" s="74">
        <v>632721364</v>
      </c>
      <c r="C47" s="74">
        <v>632721364</v>
      </c>
    </row>
    <row r="48" spans="1:3" x14ac:dyDescent="0.35">
      <c r="A48" s="74" t="s">
        <v>2910</v>
      </c>
      <c r="B48" s="74">
        <v>2792632780</v>
      </c>
      <c r="C48" s="74">
        <v>2792632780</v>
      </c>
    </row>
    <row r="49" spans="1:3" x14ac:dyDescent="0.35">
      <c r="A49" s="74" t="s">
        <v>2911</v>
      </c>
      <c r="B49" s="74">
        <v>253627432</v>
      </c>
      <c r="C49" s="74">
        <v>253627432</v>
      </c>
    </row>
    <row r="50" spans="1:3" x14ac:dyDescent="0.35">
      <c r="A50" s="74" t="s">
        <v>2912</v>
      </c>
      <c r="B50" s="74">
        <v>4928321671</v>
      </c>
      <c r="C50" s="74">
        <v>4928321671</v>
      </c>
    </row>
    <row r="51" spans="1:3" x14ac:dyDescent="0.35">
      <c r="A51" s="74" t="s">
        <v>2913</v>
      </c>
      <c r="B51" s="74">
        <v>1138177426</v>
      </c>
      <c r="C51" s="74">
        <v>1138177426</v>
      </c>
    </row>
    <row r="52" spans="1:3" x14ac:dyDescent="0.35">
      <c r="A52" s="74" t="s">
        <v>2914</v>
      </c>
      <c r="B52" s="74">
        <v>925175837</v>
      </c>
      <c r="C52" s="74">
        <v>925175837</v>
      </c>
    </row>
    <row r="53" spans="1:3" x14ac:dyDescent="0.35">
      <c r="A53" s="74" t="s">
        <v>2915</v>
      </c>
      <c r="B53" s="74">
        <v>11830935473</v>
      </c>
      <c r="C53" s="74">
        <v>11830935473</v>
      </c>
    </row>
    <row r="54" spans="1:3" x14ac:dyDescent="0.35">
      <c r="A54" s="74" t="s">
        <v>2916</v>
      </c>
      <c r="B54" s="74">
        <v>1292379539</v>
      </c>
      <c r="C54" s="74">
        <v>1292379539</v>
      </c>
    </row>
    <row r="55" spans="1:3" x14ac:dyDescent="0.35">
      <c r="A55" s="74" t="s">
        <v>2917</v>
      </c>
      <c r="B55" s="74">
        <v>327617835</v>
      </c>
      <c r="C55" s="74">
        <v>327617835</v>
      </c>
    </row>
    <row r="56" spans="1:3" x14ac:dyDescent="0.35">
      <c r="A56" s="74" t="s">
        <v>2918</v>
      </c>
      <c r="B56" s="74">
        <v>27393382228</v>
      </c>
      <c r="C56" s="74">
        <v>27393382228</v>
      </c>
    </row>
    <row r="57" spans="1:3" x14ac:dyDescent="0.35">
      <c r="A57" s="74" t="s">
        <v>2919</v>
      </c>
      <c r="B57" s="74">
        <v>2053852223</v>
      </c>
      <c r="C57" s="74">
        <v>2053852223</v>
      </c>
    </row>
    <row r="58" spans="1:3" x14ac:dyDescent="0.35">
      <c r="A58" s="74" t="s">
        <v>2920</v>
      </c>
      <c r="B58" s="74">
        <v>1522472452</v>
      </c>
      <c r="C58" s="74">
        <v>2014950262</v>
      </c>
    </row>
    <row r="59" spans="1:3" x14ac:dyDescent="0.35">
      <c r="A59" s="74" t="s">
        <v>2921</v>
      </c>
      <c r="B59" s="74">
        <v>33279302423</v>
      </c>
      <c r="C59" s="74">
        <v>33279302423</v>
      </c>
    </row>
    <row r="60" spans="1:3" x14ac:dyDescent="0.35">
      <c r="A60" s="74" t="s">
        <v>2922</v>
      </c>
      <c r="B60" s="74">
        <v>6145013977</v>
      </c>
      <c r="C60" s="74">
        <v>6145013977</v>
      </c>
    </row>
    <row r="61" spans="1:3" x14ac:dyDescent="0.35">
      <c r="A61" s="74" t="s">
        <v>2923</v>
      </c>
      <c r="B61" s="74">
        <v>562295152</v>
      </c>
      <c r="C61" s="74">
        <v>562295152</v>
      </c>
    </row>
    <row r="62" spans="1:3" x14ac:dyDescent="0.35">
      <c r="A62" s="74" t="s">
        <v>2924</v>
      </c>
      <c r="B62" s="74">
        <v>562611655</v>
      </c>
      <c r="C62" s="74">
        <v>562611655</v>
      </c>
    </row>
    <row r="63" spans="1:3" x14ac:dyDescent="0.35">
      <c r="A63" s="74" t="s">
        <v>2925</v>
      </c>
      <c r="B63" s="74">
        <v>669198535</v>
      </c>
      <c r="C63" s="74">
        <v>669198535</v>
      </c>
    </row>
    <row r="64" spans="1:3" x14ac:dyDescent="0.35">
      <c r="A64" s="74" t="s">
        <v>2926</v>
      </c>
      <c r="B64" s="74">
        <v>913062094</v>
      </c>
      <c r="C64" s="74">
        <v>973572498</v>
      </c>
    </row>
    <row r="65" spans="1:3" x14ac:dyDescent="0.35">
      <c r="A65" s="74" t="s">
        <v>2927</v>
      </c>
      <c r="B65" s="74">
        <v>483937981</v>
      </c>
      <c r="C65" s="74">
        <v>483937981</v>
      </c>
    </row>
    <row r="66" spans="1:3" x14ac:dyDescent="0.35">
      <c r="A66" s="74" t="s">
        <v>2928</v>
      </c>
      <c r="B66" s="74">
        <v>145098143</v>
      </c>
      <c r="C66" s="74">
        <v>145098143</v>
      </c>
    </row>
    <row r="67" spans="1:3" x14ac:dyDescent="0.35">
      <c r="A67" s="74" t="s">
        <v>2929</v>
      </c>
      <c r="B67" s="74">
        <v>55790230</v>
      </c>
      <c r="C67" s="74">
        <v>55790230</v>
      </c>
    </row>
    <row r="68" spans="1:3" x14ac:dyDescent="0.35">
      <c r="A68" s="74" t="s">
        <v>2930</v>
      </c>
      <c r="B68" s="74">
        <v>191440504</v>
      </c>
      <c r="C68" s="74">
        <v>191440504</v>
      </c>
    </row>
    <row r="69" spans="1:3" x14ac:dyDescent="0.35">
      <c r="A69" s="74" t="s">
        <v>2931</v>
      </c>
      <c r="B69" s="74">
        <v>72017131</v>
      </c>
      <c r="C69" s="74">
        <v>72017131</v>
      </c>
    </row>
    <row r="70" spans="1:3" x14ac:dyDescent="0.35">
      <c r="A70" s="74" t="s">
        <v>2932</v>
      </c>
      <c r="B70" s="74">
        <v>74762516</v>
      </c>
      <c r="C70" s="74">
        <v>74762516</v>
      </c>
    </row>
    <row r="71" spans="1:3" x14ac:dyDescent="0.35">
      <c r="A71" s="74" t="s">
        <v>2933</v>
      </c>
      <c r="B71" s="74">
        <v>99590058</v>
      </c>
      <c r="C71" s="74">
        <v>99590058</v>
      </c>
    </row>
    <row r="72" spans="1:3" x14ac:dyDescent="0.35">
      <c r="A72" s="74" t="s">
        <v>2934</v>
      </c>
      <c r="B72" s="74">
        <v>67585775</v>
      </c>
      <c r="C72" s="74">
        <v>67585775</v>
      </c>
    </row>
    <row r="73" spans="1:3" x14ac:dyDescent="0.35">
      <c r="A73" s="74" t="s">
        <v>2935</v>
      </c>
      <c r="B73" s="74">
        <v>165412522</v>
      </c>
      <c r="C73" s="74">
        <v>165412522</v>
      </c>
    </row>
    <row r="74" spans="1:3" x14ac:dyDescent="0.35">
      <c r="A74" s="74" t="s">
        <v>2936</v>
      </c>
      <c r="B74" s="74">
        <v>145054792</v>
      </c>
      <c r="C74" s="74">
        <v>145054792</v>
      </c>
    </row>
    <row r="75" spans="1:3" x14ac:dyDescent="0.35">
      <c r="A75" s="74" t="s">
        <v>2937</v>
      </c>
      <c r="B75" s="74">
        <v>56650683</v>
      </c>
      <c r="C75" s="74">
        <v>56650683</v>
      </c>
    </row>
    <row r="76" spans="1:3" x14ac:dyDescent="0.35">
      <c r="A76" s="74" t="s">
        <v>2938</v>
      </c>
      <c r="B76" s="74">
        <v>359044795</v>
      </c>
      <c r="C76" s="74">
        <v>359044795</v>
      </c>
    </row>
    <row r="77" spans="1:3" x14ac:dyDescent="0.35">
      <c r="A77" s="74" t="s">
        <v>2939</v>
      </c>
      <c r="B77" s="74">
        <v>201857813</v>
      </c>
      <c r="C77" s="74">
        <v>201857813</v>
      </c>
    </row>
    <row r="78" spans="1:3" x14ac:dyDescent="0.35">
      <c r="A78" s="74" t="s">
        <v>2940</v>
      </c>
      <c r="B78" s="74">
        <v>1820805442</v>
      </c>
      <c r="C78" s="74">
        <v>1820805442</v>
      </c>
    </row>
    <row r="79" spans="1:3" x14ac:dyDescent="0.35">
      <c r="A79" s="74" t="s">
        <v>2941</v>
      </c>
      <c r="B79" s="74">
        <v>517469221</v>
      </c>
      <c r="C79" s="74">
        <v>517469221</v>
      </c>
    </row>
    <row r="80" spans="1:3" x14ac:dyDescent="0.35">
      <c r="A80" s="74" t="s">
        <v>2942</v>
      </c>
      <c r="B80" s="74">
        <v>98142635</v>
      </c>
      <c r="C80" s="74">
        <v>98142635</v>
      </c>
    </row>
    <row r="81" spans="1:3" x14ac:dyDescent="0.35">
      <c r="A81" s="74" t="s">
        <v>2943</v>
      </c>
      <c r="B81" s="74">
        <v>18300990</v>
      </c>
      <c r="C81" s="74">
        <v>18300990</v>
      </c>
    </row>
    <row r="82" spans="1:3" x14ac:dyDescent="0.35">
      <c r="A82" s="74" t="s">
        <v>2944</v>
      </c>
      <c r="B82" s="74">
        <v>168929576</v>
      </c>
      <c r="C82" s="74">
        <v>168929576</v>
      </c>
    </row>
    <row r="83" spans="1:3" x14ac:dyDescent="0.35">
      <c r="A83" s="74" t="s">
        <v>2945</v>
      </c>
      <c r="B83" s="74">
        <v>821645184</v>
      </c>
      <c r="C83" s="74">
        <v>821645184</v>
      </c>
    </row>
    <row r="84" spans="1:3" x14ac:dyDescent="0.35">
      <c r="A84" s="74" t="s">
        <v>2946</v>
      </c>
      <c r="B84" s="74">
        <v>18706368</v>
      </c>
      <c r="C84" s="74">
        <v>18706368</v>
      </c>
    </row>
    <row r="85" spans="1:3" x14ac:dyDescent="0.35">
      <c r="A85" s="74" t="s">
        <v>2947</v>
      </c>
      <c r="B85" s="74">
        <v>33601990</v>
      </c>
      <c r="C85" s="74">
        <v>33601990</v>
      </c>
    </row>
    <row r="86" spans="1:3" x14ac:dyDescent="0.35">
      <c r="A86" s="74" t="s">
        <v>2948</v>
      </c>
      <c r="B86" s="74">
        <v>3956058555</v>
      </c>
      <c r="C86" s="74">
        <v>3956058555</v>
      </c>
    </row>
    <row r="87" spans="1:3" x14ac:dyDescent="0.35">
      <c r="A87" s="74" t="s">
        <v>2949</v>
      </c>
      <c r="B87" s="74">
        <v>2226182175</v>
      </c>
      <c r="C87" s="74">
        <v>2226182175</v>
      </c>
    </row>
    <row r="88" spans="1:3" x14ac:dyDescent="0.35">
      <c r="A88" s="74" t="s">
        <v>2950</v>
      </c>
      <c r="B88" s="74">
        <v>206025669</v>
      </c>
      <c r="C88" s="74">
        <v>206025669</v>
      </c>
    </row>
    <row r="89" spans="1:3" x14ac:dyDescent="0.35">
      <c r="A89" s="74" t="s">
        <v>2951</v>
      </c>
      <c r="B89" s="74">
        <v>6343671679</v>
      </c>
      <c r="C89" s="74">
        <v>6642593699</v>
      </c>
    </row>
    <row r="90" spans="1:3" x14ac:dyDescent="0.35">
      <c r="A90" s="74" t="s">
        <v>2952</v>
      </c>
      <c r="B90" s="74">
        <v>1328387893</v>
      </c>
      <c r="C90" s="74">
        <v>1432652213</v>
      </c>
    </row>
    <row r="91" spans="1:3" x14ac:dyDescent="0.35">
      <c r="A91" s="74" t="s">
        <v>2953</v>
      </c>
      <c r="B91" s="74">
        <v>796266237</v>
      </c>
      <c r="C91" s="74">
        <v>796266237</v>
      </c>
    </row>
    <row r="92" spans="1:3" x14ac:dyDescent="0.35">
      <c r="A92" s="74" t="s">
        <v>2954</v>
      </c>
      <c r="B92" s="74">
        <v>5596499181</v>
      </c>
      <c r="C92" s="74">
        <v>5596499181</v>
      </c>
    </row>
    <row r="93" spans="1:3" x14ac:dyDescent="0.35">
      <c r="A93" s="74" t="s">
        <v>2955</v>
      </c>
      <c r="B93" s="74">
        <v>45729578</v>
      </c>
      <c r="C93" s="74">
        <v>45729578</v>
      </c>
    </row>
    <row r="94" spans="1:3" x14ac:dyDescent="0.35">
      <c r="A94" s="74" t="s">
        <v>2956</v>
      </c>
      <c r="B94" s="74">
        <v>6373637457</v>
      </c>
      <c r="C94" s="74">
        <v>6373637457</v>
      </c>
    </row>
    <row r="95" spans="1:3" x14ac:dyDescent="0.35">
      <c r="A95" s="74" t="s">
        <v>2957</v>
      </c>
      <c r="B95" s="74">
        <v>5270226527</v>
      </c>
      <c r="C95" s="74">
        <v>5270226527</v>
      </c>
    </row>
    <row r="96" spans="1:3" x14ac:dyDescent="0.35">
      <c r="A96" s="74" t="s">
        <v>2958</v>
      </c>
      <c r="B96" s="74">
        <v>62395976</v>
      </c>
      <c r="C96" s="74">
        <v>62395976</v>
      </c>
    </row>
    <row r="97" spans="1:3" x14ac:dyDescent="0.35">
      <c r="A97" s="74" t="s">
        <v>2959</v>
      </c>
      <c r="B97" s="74">
        <v>402668085</v>
      </c>
      <c r="C97" s="74">
        <v>402668085</v>
      </c>
    </row>
    <row r="98" spans="1:3" x14ac:dyDescent="0.35">
      <c r="A98" s="74" t="s">
        <v>2960</v>
      </c>
      <c r="B98" s="74">
        <v>65252717</v>
      </c>
      <c r="C98" s="74">
        <v>65252717</v>
      </c>
    </row>
    <row r="99" spans="1:3" x14ac:dyDescent="0.35">
      <c r="A99" s="74" t="s">
        <v>2961</v>
      </c>
      <c r="B99" s="74">
        <v>6861577</v>
      </c>
      <c r="C99" s="74">
        <v>6861577</v>
      </c>
    </row>
    <row r="100" spans="1:3" x14ac:dyDescent="0.35">
      <c r="A100" s="74" t="s">
        <v>2962</v>
      </c>
      <c r="B100" s="74">
        <v>67443374</v>
      </c>
      <c r="C100" s="74">
        <v>67443374</v>
      </c>
    </row>
    <row r="101" spans="1:3" x14ac:dyDescent="0.35">
      <c r="A101" s="74" t="s">
        <v>2963</v>
      </c>
      <c r="B101" s="74">
        <v>639513150</v>
      </c>
      <c r="C101" s="74">
        <v>639513150</v>
      </c>
    </row>
    <row r="102" spans="1:3" x14ac:dyDescent="0.35">
      <c r="A102" s="74" t="s">
        <v>2964</v>
      </c>
      <c r="B102" s="74">
        <v>281849785</v>
      </c>
      <c r="C102" s="74">
        <v>281849785</v>
      </c>
    </row>
    <row r="103" spans="1:3" x14ac:dyDescent="0.35">
      <c r="A103" s="74" t="s">
        <v>2965</v>
      </c>
      <c r="B103" s="74">
        <v>1127732678</v>
      </c>
      <c r="C103" s="74">
        <v>1127732678</v>
      </c>
    </row>
    <row r="104" spans="1:3" x14ac:dyDescent="0.35">
      <c r="A104" s="74" t="s">
        <v>2966</v>
      </c>
      <c r="B104" s="74">
        <v>37166687</v>
      </c>
      <c r="C104" s="74">
        <v>37166687</v>
      </c>
    </row>
    <row r="105" spans="1:3" x14ac:dyDescent="0.35">
      <c r="A105" s="74" t="s">
        <v>2967</v>
      </c>
      <c r="B105" s="74">
        <v>145355890</v>
      </c>
      <c r="C105" s="74">
        <v>145355890</v>
      </c>
    </row>
    <row r="106" spans="1:3" x14ac:dyDescent="0.35">
      <c r="A106" s="74" t="s">
        <v>2968</v>
      </c>
      <c r="B106" s="74">
        <v>37110387</v>
      </c>
      <c r="C106" s="74">
        <v>37110387</v>
      </c>
    </row>
    <row r="107" spans="1:3" x14ac:dyDescent="0.35">
      <c r="A107" s="74" t="s">
        <v>2969</v>
      </c>
      <c r="B107" s="74">
        <v>57277338</v>
      </c>
      <c r="C107" s="74">
        <v>57277338</v>
      </c>
    </row>
    <row r="108" spans="1:3" x14ac:dyDescent="0.35">
      <c r="A108" s="74" t="s">
        <v>2970</v>
      </c>
      <c r="B108" s="74">
        <v>242339006</v>
      </c>
      <c r="C108" s="74">
        <v>242339006</v>
      </c>
    </row>
    <row r="109" spans="1:3" x14ac:dyDescent="0.35">
      <c r="A109" s="74" t="s">
        <v>2971</v>
      </c>
      <c r="B109" s="74">
        <v>917649600</v>
      </c>
      <c r="C109" s="74">
        <v>917649600</v>
      </c>
    </row>
    <row r="110" spans="1:3" x14ac:dyDescent="0.35">
      <c r="A110" s="74" t="s">
        <v>2972</v>
      </c>
      <c r="B110" s="74">
        <v>203691702</v>
      </c>
      <c r="C110" s="74">
        <v>203691702</v>
      </c>
    </row>
    <row r="111" spans="1:3" x14ac:dyDescent="0.35">
      <c r="A111" s="74" t="s">
        <v>2973</v>
      </c>
      <c r="B111" s="74">
        <v>141210803</v>
      </c>
      <c r="C111" s="74">
        <v>141210803</v>
      </c>
    </row>
    <row r="112" spans="1:3" x14ac:dyDescent="0.35">
      <c r="A112" s="74" t="s">
        <v>2974</v>
      </c>
      <c r="B112" s="74">
        <v>1737865052</v>
      </c>
      <c r="C112" s="74">
        <v>1737865052</v>
      </c>
    </row>
    <row r="113" spans="1:3" x14ac:dyDescent="0.35">
      <c r="A113" s="74" t="s">
        <v>2975</v>
      </c>
      <c r="B113" s="74">
        <v>2907530609</v>
      </c>
      <c r="C113" s="74">
        <v>2907530609</v>
      </c>
    </row>
    <row r="114" spans="1:3" x14ac:dyDescent="0.35">
      <c r="A114" s="74" t="s">
        <v>2976</v>
      </c>
      <c r="B114" s="74">
        <v>994686264</v>
      </c>
      <c r="C114" s="74">
        <v>994686264</v>
      </c>
    </row>
    <row r="115" spans="1:3" x14ac:dyDescent="0.35">
      <c r="A115" s="74" t="s">
        <v>2977</v>
      </c>
      <c r="B115" s="74">
        <v>424001154</v>
      </c>
      <c r="C115" s="74">
        <v>424001154</v>
      </c>
    </row>
    <row r="116" spans="1:3" x14ac:dyDescent="0.35">
      <c r="A116" s="74" t="s">
        <v>2978</v>
      </c>
      <c r="B116" s="74">
        <v>136159897</v>
      </c>
      <c r="C116" s="74">
        <v>136159897</v>
      </c>
    </row>
    <row r="117" spans="1:3" x14ac:dyDescent="0.35">
      <c r="A117" s="74" t="s">
        <v>2979</v>
      </c>
      <c r="B117" s="74">
        <v>3561508100</v>
      </c>
      <c r="C117" s="74">
        <v>3679489300</v>
      </c>
    </row>
    <row r="118" spans="1:3" x14ac:dyDescent="0.35">
      <c r="A118" s="74" t="s">
        <v>2980</v>
      </c>
      <c r="B118" s="74">
        <v>111539480</v>
      </c>
      <c r="C118" s="74">
        <v>111539480</v>
      </c>
    </row>
    <row r="119" spans="1:3" x14ac:dyDescent="0.35">
      <c r="A119" s="74" t="s">
        <v>2981</v>
      </c>
      <c r="B119" s="74">
        <v>258205696</v>
      </c>
      <c r="C119" s="74">
        <v>594963659</v>
      </c>
    </row>
    <row r="120" spans="1:3" x14ac:dyDescent="0.35">
      <c r="A120" s="74" t="s">
        <v>2982</v>
      </c>
      <c r="B120" s="74">
        <v>116583569</v>
      </c>
      <c r="C120" s="74">
        <v>116583569</v>
      </c>
    </row>
    <row r="121" spans="1:3" x14ac:dyDescent="0.35">
      <c r="A121" s="74" t="s">
        <v>2983</v>
      </c>
      <c r="B121" s="74">
        <v>216253423</v>
      </c>
      <c r="C121" s="74">
        <v>216253423</v>
      </c>
    </row>
    <row r="122" spans="1:3" x14ac:dyDescent="0.35">
      <c r="A122" s="74" t="s">
        <v>2984</v>
      </c>
      <c r="B122" s="74">
        <v>5122904440</v>
      </c>
      <c r="C122" s="74">
        <v>5122904440</v>
      </c>
    </row>
    <row r="123" spans="1:3" x14ac:dyDescent="0.35">
      <c r="A123" s="74" t="s">
        <v>2985</v>
      </c>
      <c r="B123" s="74">
        <v>3229391856</v>
      </c>
      <c r="C123" s="74">
        <v>3229391856</v>
      </c>
    </row>
    <row r="124" spans="1:3" x14ac:dyDescent="0.35">
      <c r="A124" s="74" t="s">
        <v>2986</v>
      </c>
      <c r="B124" s="74">
        <v>352125511</v>
      </c>
      <c r="C124" s="74">
        <v>352125511</v>
      </c>
    </row>
    <row r="125" spans="1:3" x14ac:dyDescent="0.35">
      <c r="A125" s="74" t="s">
        <v>2987</v>
      </c>
      <c r="B125" s="74">
        <v>1348113430</v>
      </c>
      <c r="C125" s="74">
        <v>1348113430</v>
      </c>
    </row>
    <row r="126" spans="1:3" x14ac:dyDescent="0.35">
      <c r="A126" s="74" t="s">
        <v>2988</v>
      </c>
      <c r="B126" s="74">
        <v>3653368848</v>
      </c>
      <c r="C126" s="74">
        <v>3653368848</v>
      </c>
    </row>
    <row r="127" spans="1:3" x14ac:dyDescent="0.35">
      <c r="A127" s="74" t="s">
        <v>2989</v>
      </c>
      <c r="B127" s="74">
        <v>223082068</v>
      </c>
      <c r="C127" s="74">
        <v>223082068</v>
      </c>
    </row>
    <row r="128" spans="1:3" x14ac:dyDescent="0.35">
      <c r="A128" s="74" t="s">
        <v>2990</v>
      </c>
      <c r="B128" s="74">
        <v>836648944</v>
      </c>
      <c r="C128" s="74">
        <v>836648944</v>
      </c>
    </row>
    <row r="129" spans="1:3" x14ac:dyDescent="0.35">
      <c r="A129" s="74" t="s">
        <v>2991</v>
      </c>
      <c r="B129" s="74">
        <v>40327074</v>
      </c>
      <c r="C129" s="74">
        <v>40327074</v>
      </c>
    </row>
    <row r="130" spans="1:3" x14ac:dyDescent="0.35">
      <c r="A130" s="74" t="s">
        <v>2992</v>
      </c>
      <c r="B130" s="74">
        <v>69531043</v>
      </c>
      <c r="C130" s="74">
        <v>69531043</v>
      </c>
    </row>
    <row r="131" spans="1:3" x14ac:dyDescent="0.35">
      <c r="A131" s="74" t="s">
        <v>2993</v>
      </c>
      <c r="B131" s="74">
        <v>705010711</v>
      </c>
      <c r="C131" s="74">
        <v>705010711</v>
      </c>
    </row>
    <row r="132" spans="1:3" x14ac:dyDescent="0.35">
      <c r="A132" s="74" t="s">
        <v>2994</v>
      </c>
      <c r="B132" s="74">
        <v>70123552</v>
      </c>
      <c r="C132" s="74">
        <v>70123552</v>
      </c>
    </row>
    <row r="133" spans="1:3" x14ac:dyDescent="0.35">
      <c r="A133" s="74" t="s">
        <v>2995</v>
      </c>
      <c r="B133" s="74">
        <v>427810005</v>
      </c>
      <c r="C133" s="74">
        <v>508365075</v>
      </c>
    </row>
    <row r="134" spans="1:3" x14ac:dyDescent="0.35">
      <c r="A134" s="74" t="s">
        <v>2996</v>
      </c>
      <c r="B134" s="74">
        <v>354232892</v>
      </c>
      <c r="C134" s="74">
        <v>354232892</v>
      </c>
    </row>
    <row r="135" spans="1:3" x14ac:dyDescent="0.35">
      <c r="A135" s="74" t="s">
        <v>2997</v>
      </c>
      <c r="B135" s="74">
        <v>552500455</v>
      </c>
      <c r="C135" s="74">
        <v>552500455</v>
      </c>
    </row>
    <row r="136" spans="1:3" x14ac:dyDescent="0.35">
      <c r="A136" s="74" t="s">
        <v>2998</v>
      </c>
      <c r="B136" s="74">
        <v>52255113</v>
      </c>
      <c r="C136" s="74">
        <v>52255113</v>
      </c>
    </row>
    <row r="137" spans="1:3" x14ac:dyDescent="0.35">
      <c r="A137" s="74" t="s">
        <v>2999</v>
      </c>
      <c r="B137" s="74">
        <v>375732392</v>
      </c>
      <c r="C137" s="74">
        <v>375732392</v>
      </c>
    </row>
    <row r="138" spans="1:3" x14ac:dyDescent="0.35">
      <c r="A138" s="74" t="s">
        <v>3000</v>
      </c>
      <c r="B138" s="74">
        <v>213825792</v>
      </c>
      <c r="C138" s="74">
        <v>213825792</v>
      </c>
    </row>
    <row r="139" spans="1:3" x14ac:dyDescent="0.35">
      <c r="A139" s="74" t="s">
        <v>3001</v>
      </c>
      <c r="B139" s="74">
        <v>31363757</v>
      </c>
      <c r="C139" s="74">
        <v>31363757</v>
      </c>
    </row>
    <row r="140" spans="1:3" x14ac:dyDescent="0.35">
      <c r="A140" s="74" t="s">
        <v>3002</v>
      </c>
      <c r="B140" s="74">
        <v>383070893</v>
      </c>
      <c r="C140" s="74">
        <v>383070893</v>
      </c>
    </row>
    <row r="141" spans="1:3" x14ac:dyDescent="0.35">
      <c r="A141" s="74" t="s">
        <v>3003</v>
      </c>
      <c r="B141" s="74">
        <v>35800532</v>
      </c>
      <c r="C141" s="74">
        <v>35800532</v>
      </c>
    </row>
    <row r="142" spans="1:3" x14ac:dyDescent="0.35">
      <c r="A142" s="74" t="s">
        <v>3004</v>
      </c>
      <c r="B142" s="74">
        <v>220385330</v>
      </c>
      <c r="C142" s="74">
        <v>220385330</v>
      </c>
    </row>
    <row r="143" spans="1:3" x14ac:dyDescent="0.35">
      <c r="A143" s="74" t="s">
        <v>3005</v>
      </c>
      <c r="B143" s="74">
        <v>69914482</v>
      </c>
      <c r="C143" s="74">
        <v>69914482</v>
      </c>
    </row>
    <row r="144" spans="1:3" x14ac:dyDescent="0.35">
      <c r="A144" s="74" t="s">
        <v>3006</v>
      </c>
      <c r="B144" s="74">
        <v>32937018</v>
      </c>
      <c r="C144" s="74">
        <v>32937018</v>
      </c>
    </row>
    <row r="145" spans="1:3" x14ac:dyDescent="0.35">
      <c r="A145" s="74" t="s">
        <v>3007</v>
      </c>
      <c r="B145" s="74">
        <v>389186962</v>
      </c>
      <c r="C145" s="74">
        <v>389186962</v>
      </c>
    </row>
    <row r="146" spans="1:3" x14ac:dyDescent="0.35">
      <c r="A146" s="74" t="s">
        <v>3008</v>
      </c>
      <c r="B146" s="74">
        <v>4032104594</v>
      </c>
      <c r="C146" s="74">
        <v>4221489121</v>
      </c>
    </row>
    <row r="147" spans="1:3" x14ac:dyDescent="0.35">
      <c r="A147" s="74" t="s">
        <v>3009</v>
      </c>
      <c r="B147" s="74">
        <v>249970321</v>
      </c>
      <c r="C147" s="74">
        <v>249970321</v>
      </c>
    </row>
    <row r="148" spans="1:3" x14ac:dyDescent="0.35">
      <c r="A148" s="74" t="s">
        <v>3010</v>
      </c>
      <c r="B148" s="74">
        <v>127252642</v>
      </c>
      <c r="C148" s="74">
        <v>127252642</v>
      </c>
    </row>
    <row r="149" spans="1:3" x14ac:dyDescent="0.35">
      <c r="A149" s="74" t="s">
        <v>3011</v>
      </c>
      <c r="B149" s="74">
        <v>965720680</v>
      </c>
      <c r="C149" s="74">
        <v>965720680</v>
      </c>
    </row>
    <row r="150" spans="1:3" x14ac:dyDescent="0.35">
      <c r="A150" s="74" t="s">
        <v>3012</v>
      </c>
      <c r="B150" s="74">
        <v>371044703</v>
      </c>
      <c r="C150" s="74">
        <v>371044703</v>
      </c>
    </row>
    <row r="151" spans="1:3" x14ac:dyDescent="0.35">
      <c r="A151" s="74" t="s">
        <v>3013</v>
      </c>
      <c r="B151" s="74">
        <v>54882846</v>
      </c>
      <c r="C151" s="74">
        <v>54882846</v>
      </c>
    </row>
    <row r="152" spans="1:3" x14ac:dyDescent="0.35">
      <c r="A152" s="74" t="s">
        <v>3014</v>
      </c>
      <c r="B152" s="74">
        <v>64986170</v>
      </c>
      <c r="C152" s="74">
        <v>64986170</v>
      </c>
    </row>
    <row r="153" spans="1:3" x14ac:dyDescent="0.35">
      <c r="A153" s="74" t="s">
        <v>3015</v>
      </c>
      <c r="B153" s="74">
        <v>224072175</v>
      </c>
      <c r="C153" s="74">
        <v>224072175</v>
      </c>
    </row>
    <row r="154" spans="1:3" x14ac:dyDescent="0.35">
      <c r="A154" s="74" t="s">
        <v>3016</v>
      </c>
      <c r="B154" s="74">
        <v>325751963</v>
      </c>
      <c r="C154" s="74">
        <v>325751963</v>
      </c>
    </row>
    <row r="155" spans="1:3" x14ac:dyDescent="0.35">
      <c r="A155" s="74" t="s">
        <v>3017</v>
      </c>
      <c r="B155" s="74">
        <v>126719854</v>
      </c>
      <c r="C155" s="74">
        <v>126719854</v>
      </c>
    </row>
    <row r="156" spans="1:3" x14ac:dyDescent="0.35">
      <c r="A156" s="74" t="s">
        <v>3018</v>
      </c>
      <c r="B156" s="74">
        <v>53265360</v>
      </c>
      <c r="C156" s="74">
        <v>53265360</v>
      </c>
    </row>
    <row r="157" spans="1:3" x14ac:dyDescent="0.35">
      <c r="A157" s="74" t="s">
        <v>3019</v>
      </c>
      <c r="B157" s="74">
        <v>100366968</v>
      </c>
      <c r="C157" s="74">
        <v>100366968</v>
      </c>
    </row>
    <row r="158" spans="1:3" x14ac:dyDescent="0.35">
      <c r="A158" s="74" t="s">
        <v>3020</v>
      </c>
      <c r="B158" s="74">
        <v>63771063</v>
      </c>
      <c r="C158" s="74">
        <v>63771063</v>
      </c>
    </row>
    <row r="159" spans="1:3" x14ac:dyDescent="0.35">
      <c r="A159" s="74" t="s">
        <v>3021</v>
      </c>
      <c r="B159" s="74">
        <v>1118431078</v>
      </c>
      <c r="C159" s="74">
        <v>1118431078</v>
      </c>
    </row>
    <row r="160" spans="1:3" x14ac:dyDescent="0.35">
      <c r="A160" s="74" t="s">
        <v>3022</v>
      </c>
      <c r="B160" s="74">
        <v>108761376</v>
      </c>
      <c r="C160" s="74">
        <v>108761376</v>
      </c>
    </row>
    <row r="161" spans="1:3" x14ac:dyDescent="0.35">
      <c r="A161" s="74" t="s">
        <v>3023</v>
      </c>
      <c r="B161" s="74">
        <v>268068107</v>
      </c>
      <c r="C161" s="74">
        <v>368341262</v>
      </c>
    </row>
    <row r="162" spans="1:3" x14ac:dyDescent="0.35">
      <c r="A162" s="74" t="s">
        <v>3024</v>
      </c>
      <c r="B162" s="74">
        <v>153801267</v>
      </c>
      <c r="C162" s="74">
        <v>153801267</v>
      </c>
    </row>
    <row r="163" spans="1:3" x14ac:dyDescent="0.35">
      <c r="A163" s="74" t="s">
        <v>3025</v>
      </c>
      <c r="B163" s="74">
        <v>74090549</v>
      </c>
      <c r="C163" s="74">
        <v>74090549</v>
      </c>
    </row>
    <row r="164" spans="1:3" x14ac:dyDescent="0.35">
      <c r="A164" s="74" t="s">
        <v>3026</v>
      </c>
      <c r="B164" s="74">
        <v>117192163</v>
      </c>
      <c r="C164" s="74">
        <v>117192163</v>
      </c>
    </row>
    <row r="165" spans="1:3" x14ac:dyDescent="0.35">
      <c r="A165" s="74" t="s">
        <v>3027</v>
      </c>
      <c r="B165" s="74">
        <v>7823522431</v>
      </c>
      <c r="C165" s="74">
        <v>7823522431</v>
      </c>
    </row>
    <row r="166" spans="1:3" x14ac:dyDescent="0.35">
      <c r="A166" s="74" t="s">
        <v>3028</v>
      </c>
      <c r="B166" s="74">
        <v>508434680</v>
      </c>
      <c r="C166" s="74">
        <v>508434680</v>
      </c>
    </row>
    <row r="167" spans="1:3" x14ac:dyDescent="0.35">
      <c r="A167" s="74" t="s">
        <v>3029</v>
      </c>
      <c r="B167" s="74">
        <v>657717756</v>
      </c>
      <c r="C167" s="74">
        <v>657717756</v>
      </c>
    </row>
    <row r="168" spans="1:3" x14ac:dyDescent="0.35">
      <c r="A168" s="74" t="s">
        <v>3030</v>
      </c>
      <c r="B168" s="74">
        <v>327531634</v>
      </c>
      <c r="C168" s="74">
        <v>327531634</v>
      </c>
    </row>
    <row r="169" spans="1:3" x14ac:dyDescent="0.35">
      <c r="A169" s="74" t="s">
        <v>3031</v>
      </c>
      <c r="B169" s="74">
        <v>17342157905</v>
      </c>
      <c r="C169" s="74">
        <v>17342157905</v>
      </c>
    </row>
    <row r="170" spans="1:3" x14ac:dyDescent="0.35">
      <c r="A170" s="74" t="s">
        <v>3032</v>
      </c>
      <c r="B170" s="74">
        <v>9024388471</v>
      </c>
      <c r="C170" s="74">
        <v>9024388471</v>
      </c>
    </row>
    <row r="171" spans="1:3" x14ac:dyDescent="0.35">
      <c r="A171" s="74" t="s">
        <v>3033</v>
      </c>
      <c r="B171" s="74">
        <v>437236098</v>
      </c>
      <c r="C171" s="74">
        <v>437236098</v>
      </c>
    </row>
    <row r="172" spans="1:3" x14ac:dyDescent="0.35">
      <c r="A172" s="74" t="s">
        <v>3034</v>
      </c>
      <c r="B172" s="74">
        <v>33735022641</v>
      </c>
      <c r="C172" s="74">
        <v>34260565726</v>
      </c>
    </row>
    <row r="173" spans="1:3" x14ac:dyDescent="0.35">
      <c r="A173" s="74" t="s">
        <v>3035</v>
      </c>
      <c r="B173" s="74">
        <v>495690064</v>
      </c>
      <c r="C173" s="74">
        <v>495690064</v>
      </c>
    </row>
    <row r="174" spans="1:3" x14ac:dyDescent="0.35">
      <c r="A174" s="74" t="s">
        <v>3036</v>
      </c>
      <c r="B174" s="74">
        <v>2068701985</v>
      </c>
      <c r="C174" s="74">
        <v>2068701985</v>
      </c>
    </row>
    <row r="175" spans="1:3" x14ac:dyDescent="0.35">
      <c r="A175" s="74" t="s">
        <v>3037</v>
      </c>
      <c r="B175" s="74">
        <v>3275349570</v>
      </c>
      <c r="C175" s="74">
        <v>3275349570</v>
      </c>
    </row>
    <row r="176" spans="1:3" x14ac:dyDescent="0.35">
      <c r="A176" s="74" t="s">
        <v>3038</v>
      </c>
      <c r="B176" s="74">
        <v>123852294</v>
      </c>
      <c r="C176" s="74">
        <v>123852294</v>
      </c>
    </row>
    <row r="177" spans="1:3" x14ac:dyDescent="0.35">
      <c r="A177" s="74" t="s">
        <v>3039</v>
      </c>
      <c r="B177" s="74">
        <v>464652477</v>
      </c>
      <c r="C177" s="74">
        <v>464652477</v>
      </c>
    </row>
    <row r="178" spans="1:3" x14ac:dyDescent="0.35">
      <c r="A178" s="74" t="s">
        <v>3040</v>
      </c>
      <c r="B178" s="74">
        <v>1571372329</v>
      </c>
      <c r="C178" s="74">
        <v>1571372329</v>
      </c>
    </row>
    <row r="179" spans="1:3" x14ac:dyDescent="0.35">
      <c r="A179" s="74" t="s">
        <v>3041</v>
      </c>
      <c r="B179" s="74">
        <v>115420422</v>
      </c>
      <c r="C179" s="74">
        <v>115420422</v>
      </c>
    </row>
    <row r="180" spans="1:3" x14ac:dyDescent="0.35">
      <c r="A180" s="74" t="s">
        <v>3042</v>
      </c>
      <c r="B180" s="74">
        <v>856629738</v>
      </c>
      <c r="C180" s="74">
        <v>856629738</v>
      </c>
    </row>
    <row r="181" spans="1:3" x14ac:dyDescent="0.35">
      <c r="A181" s="74" t="s">
        <v>3043</v>
      </c>
      <c r="B181" s="74">
        <v>568635315</v>
      </c>
      <c r="C181" s="74">
        <v>568635315</v>
      </c>
    </row>
    <row r="182" spans="1:3" x14ac:dyDescent="0.35">
      <c r="A182" s="74" t="s">
        <v>3044</v>
      </c>
      <c r="B182" s="74">
        <v>289390783</v>
      </c>
      <c r="C182" s="74">
        <v>289390783</v>
      </c>
    </row>
    <row r="183" spans="1:3" x14ac:dyDescent="0.35">
      <c r="A183" s="74" t="s">
        <v>3045</v>
      </c>
      <c r="B183" s="74">
        <v>3073694108</v>
      </c>
      <c r="C183" s="74">
        <v>3073694108</v>
      </c>
    </row>
    <row r="184" spans="1:3" x14ac:dyDescent="0.35">
      <c r="A184" s="74" t="s">
        <v>3046</v>
      </c>
      <c r="B184" s="74">
        <v>10536811491</v>
      </c>
      <c r="C184" s="74">
        <v>10536811491</v>
      </c>
    </row>
    <row r="185" spans="1:3" x14ac:dyDescent="0.35">
      <c r="A185" s="74" t="s">
        <v>3047</v>
      </c>
      <c r="B185" s="74">
        <v>257864386</v>
      </c>
      <c r="C185" s="74">
        <v>257864386</v>
      </c>
    </row>
    <row r="186" spans="1:3" x14ac:dyDescent="0.35">
      <c r="A186" s="74" t="s">
        <v>3048</v>
      </c>
      <c r="B186" s="74">
        <v>164490265</v>
      </c>
      <c r="C186" s="74">
        <v>164490265</v>
      </c>
    </row>
    <row r="187" spans="1:3" x14ac:dyDescent="0.35">
      <c r="A187" s="74" t="s">
        <v>3049</v>
      </c>
      <c r="B187" s="74">
        <v>43197699</v>
      </c>
      <c r="C187" s="74">
        <v>43197699</v>
      </c>
    </row>
    <row r="188" spans="1:3" x14ac:dyDescent="0.35">
      <c r="A188" s="74" t="s">
        <v>3050</v>
      </c>
      <c r="B188" s="74">
        <v>22718564</v>
      </c>
      <c r="C188" s="74">
        <v>22718564</v>
      </c>
    </row>
    <row r="189" spans="1:3" x14ac:dyDescent="0.35">
      <c r="A189" s="74" t="s">
        <v>3051</v>
      </c>
      <c r="B189" s="74">
        <v>169110770</v>
      </c>
      <c r="C189" s="74">
        <v>169110770</v>
      </c>
    </row>
    <row r="190" spans="1:3" x14ac:dyDescent="0.35">
      <c r="A190" s="74" t="s">
        <v>3052</v>
      </c>
      <c r="B190" s="74">
        <v>66120767</v>
      </c>
      <c r="C190" s="74">
        <v>66120767</v>
      </c>
    </row>
    <row r="191" spans="1:3" x14ac:dyDescent="0.35">
      <c r="A191" s="74" t="s">
        <v>3053</v>
      </c>
      <c r="B191" s="74">
        <v>931969782</v>
      </c>
      <c r="C191" s="74">
        <v>931969782</v>
      </c>
    </row>
    <row r="192" spans="1:3" x14ac:dyDescent="0.35">
      <c r="A192" s="74" t="s">
        <v>3054</v>
      </c>
      <c r="B192" s="74">
        <v>367023435</v>
      </c>
      <c r="C192" s="74">
        <v>464755552</v>
      </c>
    </row>
    <row r="193" spans="1:3" x14ac:dyDescent="0.35">
      <c r="A193" s="74" t="s">
        <v>3055</v>
      </c>
      <c r="B193" s="74">
        <v>227900715</v>
      </c>
      <c r="C193" s="74">
        <v>227900715</v>
      </c>
    </row>
    <row r="194" spans="1:3" x14ac:dyDescent="0.35">
      <c r="A194" s="74" t="s">
        <v>3056</v>
      </c>
      <c r="B194" s="74">
        <v>568223355</v>
      </c>
      <c r="C194" s="74">
        <v>568223355</v>
      </c>
    </row>
    <row r="195" spans="1:3" x14ac:dyDescent="0.35">
      <c r="A195" s="74" t="s">
        <v>3057</v>
      </c>
      <c r="B195" s="74">
        <v>180535938</v>
      </c>
      <c r="C195" s="74">
        <v>180535938</v>
      </c>
    </row>
    <row r="196" spans="1:3" x14ac:dyDescent="0.35">
      <c r="A196" s="74" t="s">
        <v>3058</v>
      </c>
      <c r="B196" s="74">
        <v>327303320</v>
      </c>
      <c r="C196" s="74">
        <v>327303320</v>
      </c>
    </row>
    <row r="197" spans="1:3" x14ac:dyDescent="0.35">
      <c r="A197" s="74" t="s">
        <v>3059</v>
      </c>
      <c r="B197" s="74">
        <v>32800152</v>
      </c>
      <c r="C197" s="74">
        <v>32800152</v>
      </c>
    </row>
    <row r="198" spans="1:3" x14ac:dyDescent="0.35">
      <c r="A198" s="74" t="s">
        <v>3060</v>
      </c>
      <c r="B198" s="74">
        <v>117482184</v>
      </c>
      <c r="C198" s="74">
        <v>117482184</v>
      </c>
    </row>
    <row r="199" spans="1:3" x14ac:dyDescent="0.35">
      <c r="A199" s="74" t="s">
        <v>3061</v>
      </c>
      <c r="B199" s="74">
        <v>80493753</v>
      </c>
      <c r="C199" s="74">
        <v>80493753</v>
      </c>
    </row>
    <row r="200" spans="1:3" x14ac:dyDescent="0.35">
      <c r="A200" s="74" t="s">
        <v>3062</v>
      </c>
      <c r="B200" s="74">
        <v>595871684</v>
      </c>
      <c r="C200" s="74">
        <v>595871684</v>
      </c>
    </row>
    <row r="201" spans="1:3" x14ac:dyDescent="0.35">
      <c r="A201" s="74" t="s">
        <v>3063</v>
      </c>
      <c r="B201" s="74">
        <v>35661900</v>
      </c>
      <c r="C201" s="74">
        <v>35661900</v>
      </c>
    </row>
    <row r="202" spans="1:3" x14ac:dyDescent="0.35">
      <c r="A202" s="74" t="s">
        <v>3064</v>
      </c>
      <c r="B202" s="74">
        <v>58747607</v>
      </c>
      <c r="C202" s="74">
        <v>58747607</v>
      </c>
    </row>
    <row r="203" spans="1:3" x14ac:dyDescent="0.35">
      <c r="A203" s="74" t="s">
        <v>3065</v>
      </c>
      <c r="B203" s="74">
        <v>1260180980</v>
      </c>
      <c r="C203" s="74">
        <v>1260180980</v>
      </c>
    </row>
    <row r="204" spans="1:3" x14ac:dyDescent="0.35">
      <c r="A204" s="74" t="s">
        <v>3066</v>
      </c>
      <c r="B204" s="74">
        <v>130700924</v>
      </c>
      <c r="C204" s="74">
        <v>130700924</v>
      </c>
    </row>
    <row r="205" spans="1:3" x14ac:dyDescent="0.35">
      <c r="A205" s="74" t="s">
        <v>3067</v>
      </c>
      <c r="B205" s="74">
        <v>2537779220</v>
      </c>
      <c r="C205" s="74">
        <v>2537779220</v>
      </c>
    </row>
    <row r="206" spans="1:3" x14ac:dyDescent="0.35">
      <c r="A206" s="74" t="s">
        <v>3068</v>
      </c>
      <c r="B206" s="74">
        <v>2045076780</v>
      </c>
      <c r="C206" s="74">
        <v>2045076780</v>
      </c>
    </row>
    <row r="207" spans="1:3" x14ac:dyDescent="0.35">
      <c r="A207" s="74" t="s">
        <v>3069</v>
      </c>
      <c r="B207" s="74">
        <v>90597107</v>
      </c>
      <c r="C207" s="74">
        <v>90597107</v>
      </c>
    </row>
    <row r="208" spans="1:3" x14ac:dyDescent="0.35">
      <c r="A208" s="74" t="s">
        <v>3070</v>
      </c>
      <c r="B208" s="74">
        <v>180828025</v>
      </c>
      <c r="C208" s="74">
        <v>180828025</v>
      </c>
    </row>
    <row r="209" spans="1:3" x14ac:dyDescent="0.35">
      <c r="A209" s="74" t="s">
        <v>3071</v>
      </c>
      <c r="B209" s="74">
        <v>132396599</v>
      </c>
      <c r="C209" s="74">
        <v>132396599</v>
      </c>
    </row>
    <row r="210" spans="1:3" x14ac:dyDescent="0.35">
      <c r="A210" s="74" t="s">
        <v>3072</v>
      </c>
      <c r="B210" s="74">
        <v>357304260</v>
      </c>
      <c r="C210" s="74">
        <v>357304260</v>
      </c>
    </row>
    <row r="211" spans="1:3" x14ac:dyDescent="0.35">
      <c r="A211" s="74" t="s">
        <v>3073</v>
      </c>
      <c r="B211" s="74">
        <v>640822947</v>
      </c>
      <c r="C211" s="74">
        <v>854341197</v>
      </c>
    </row>
    <row r="212" spans="1:3" x14ac:dyDescent="0.35">
      <c r="A212" s="74" t="s">
        <v>3074</v>
      </c>
      <c r="B212" s="74">
        <v>110574799</v>
      </c>
      <c r="C212" s="74">
        <v>110574799</v>
      </c>
    </row>
    <row r="213" spans="1:3" x14ac:dyDescent="0.35">
      <c r="A213" s="74" t="s">
        <v>3075</v>
      </c>
      <c r="B213" s="74">
        <v>13136337956</v>
      </c>
      <c r="C213" s="74">
        <v>13136337956</v>
      </c>
    </row>
    <row r="214" spans="1:3" x14ac:dyDescent="0.35">
      <c r="A214" s="74" t="s">
        <v>3076</v>
      </c>
      <c r="B214" s="74">
        <v>2524088555</v>
      </c>
      <c r="C214" s="74">
        <v>2524088555</v>
      </c>
    </row>
    <row r="215" spans="1:3" x14ac:dyDescent="0.35">
      <c r="A215" s="74" t="s">
        <v>3077</v>
      </c>
      <c r="B215" s="74">
        <v>76145135405</v>
      </c>
      <c r="C215" s="74">
        <v>76145135405</v>
      </c>
    </row>
    <row r="216" spans="1:3" x14ac:dyDescent="0.35">
      <c r="A216" s="74" t="s">
        <v>3078</v>
      </c>
      <c r="B216" s="74">
        <v>2078057389</v>
      </c>
      <c r="C216" s="74">
        <v>2078057389</v>
      </c>
    </row>
    <row r="217" spans="1:3" x14ac:dyDescent="0.35">
      <c r="A217" s="74" t="s">
        <v>3079</v>
      </c>
      <c r="B217" s="74">
        <v>3214194769</v>
      </c>
      <c r="C217" s="74">
        <v>3214194769</v>
      </c>
    </row>
    <row r="218" spans="1:3" x14ac:dyDescent="0.35">
      <c r="A218" s="74" t="s">
        <v>3080</v>
      </c>
      <c r="B218" s="74">
        <v>13052989791</v>
      </c>
      <c r="C218" s="74">
        <v>13052989791</v>
      </c>
    </row>
    <row r="219" spans="1:3" x14ac:dyDescent="0.35">
      <c r="A219" s="74" t="s">
        <v>3081</v>
      </c>
      <c r="B219" s="74">
        <v>4530624501</v>
      </c>
      <c r="C219" s="74">
        <v>4530624501</v>
      </c>
    </row>
    <row r="220" spans="1:3" x14ac:dyDescent="0.35">
      <c r="A220" s="74" t="s">
        <v>3082</v>
      </c>
      <c r="B220" s="74">
        <v>11898789472</v>
      </c>
      <c r="C220" s="74">
        <v>11898789472</v>
      </c>
    </row>
    <row r="221" spans="1:3" x14ac:dyDescent="0.35">
      <c r="A221" s="74" t="s">
        <v>3083</v>
      </c>
      <c r="B221" s="74">
        <v>8622855397</v>
      </c>
      <c r="C221" s="74">
        <v>8622855397</v>
      </c>
    </row>
    <row r="222" spans="1:3" x14ac:dyDescent="0.35">
      <c r="A222" s="74" t="s">
        <v>3084</v>
      </c>
      <c r="B222" s="74">
        <v>1455843792</v>
      </c>
      <c r="C222" s="74">
        <v>1455843792</v>
      </c>
    </row>
    <row r="223" spans="1:3" x14ac:dyDescent="0.35">
      <c r="A223" s="74" t="s">
        <v>3085</v>
      </c>
      <c r="B223" s="74">
        <v>5795486228</v>
      </c>
      <c r="C223" s="74">
        <v>5795486228</v>
      </c>
    </row>
    <row r="224" spans="1:3" x14ac:dyDescent="0.35">
      <c r="A224" s="74" t="s">
        <v>3086</v>
      </c>
      <c r="B224" s="74">
        <v>16260258810</v>
      </c>
      <c r="C224" s="74">
        <v>16260258810</v>
      </c>
    </row>
    <row r="225" spans="1:3" x14ac:dyDescent="0.35">
      <c r="A225" s="74" t="s">
        <v>3087</v>
      </c>
      <c r="B225" s="74">
        <v>802601449</v>
      </c>
      <c r="C225" s="74">
        <v>802601449</v>
      </c>
    </row>
    <row r="226" spans="1:3" x14ac:dyDescent="0.35">
      <c r="A226" s="74" t="s">
        <v>3088</v>
      </c>
      <c r="B226" s="74">
        <v>7400901709</v>
      </c>
      <c r="C226" s="74">
        <v>7400901709</v>
      </c>
    </row>
    <row r="227" spans="1:3" x14ac:dyDescent="0.35">
      <c r="A227" s="74" t="s">
        <v>3089</v>
      </c>
      <c r="B227" s="74">
        <v>276466782</v>
      </c>
      <c r="C227" s="74">
        <v>276466782</v>
      </c>
    </row>
    <row r="228" spans="1:3" x14ac:dyDescent="0.35">
      <c r="A228" s="74" t="s">
        <v>3090</v>
      </c>
      <c r="B228" s="74">
        <v>1153703561</v>
      </c>
      <c r="C228" s="74">
        <v>1153703561</v>
      </c>
    </row>
    <row r="229" spans="1:3" x14ac:dyDescent="0.35">
      <c r="A229" s="74" t="s">
        <v>3091</v>
      </c>
      <c r="B229" s="74">
        <v>531519573</v>
      </c>
      <c r="C229" s="74">
        <v>531519573</v>
      </c>
    </row>
    <row r="230" spans="1:3" x14ac:dyDescent="0.35">
      <c r="A230" s="74" t="s">
        <v>3092</v>
      </c>
      <c r="B230" s="74">
        <v>931125350</v>
      </c>
      <c r="C230" s="74">
        <v>931125350</v>
      </c>
    </row>
    <row r="231" spans="1:3" x14ac:dyDescent="0.35">
      <c r="A231" s="74" t="s">
        <v>3093</v>
      </c>
      <c r="B231" s="74">
        <v>1088076255</v>
      </c>
      <c r="C231" s="74">
        <v>1088076255</v>
      </c>
    </row>
    <row r="232" spans="1:3" x14ac:dyDescent="0.35">
      <c r="A232" s="74" t="s">
        <v>3094</v>
      </c>
      <c r="B232" s="74">
        <v>47650131</v>
      </c>
      <c r="C232" s="74">
        <v>47650131</v>
      </c>
    </row>
    <row r="233" spans="1:3" x14ac:dyDescent="0.35">
      <c r="A233" s="74" t="s">
        <v>3095</v>
      </c>
      <c r="B233" s="74">
        <v>156943785</v>
      </c>
      <c r="C233" s="74">
        <v>156943785</v>
      </c>
    </row>
    <row r="234" spans="1:3" x14ac:dyDescent="0.35">
      <c r="A234" s="74" t="s">
        <v>3096</v>
      </c>
      <c r="B234" s="74">
        <v>52221673</v>
      </c>
      <c r="C234" s="74">
        <v>52221673</v>
      </c>
    </row>
    <row r="235" spans="1:3" x14ac:dyDescent="0.35">
      <c r="A235" s="74" t="s">
        <v>3097</v>
      </c>
      <c r="B235" s="74">
        <v>9982555260</v>
      </c>
      <c r="C235" s="74">
        <v>9982555260</v>
      </c>
    </row>
    <row r="236" spans="1:3" x14ac:dyDescent="0.35">
      <c r="A236" s="74" t="s">
        <v>3098</v>
      </c>
      <c r="B236" s="74">
        <v>23523215918</v>
      </c>
      <c r="C236" s="74">
        <v>23523215918</v>
      </c>
    </row>
    <row r="237" spans="1:3" x14ac:dyDescent="0.35">
      <c r="A237" s="74" t="s">
        <v>3099</v>
      </c>
      <c r="B237" s="74">
        <v>521018508</v>
      </c>
      <c r="C237" s="74">
        <v>521018508</v>
      </c>
    </row>
    <row r="238" spans="1:3" x14ac:dyDescent="0.35">
      <c r="A238" s="74" t="s">
        <v>3100</v>
      </c>
      <c r="B238" s="74">
        <v>659730333</v>
      </c>
      <c r="C238" s="74">
        <v>659730333</v>
      </c>
    </row>
    <row r="239" spans="1:3" x14ac:dyDescent="0.35">
      <c r="A239" s="74" t="s">
        <v>3101</v>
      </c>
      <c r="B239" s="74">
        <v>805674591</v>
      </c>
      <c r="C239" s="74">
        <v>805674591</v>
      </c>
    </row>
    <row r="240" spans="1:3" x14ac:dyDescent="0.35">
      <c r="A240" s="74" t="s">
        <v>3102</v>
      </c>
      <c r="B240" s="74">
        <v>568837036</v>
      </c>
      <c r="C240" s="74">
        <v>568837036</v>
      </c>
    </row>
    <row r="241" spans="1:3" x14ac:dyDescent="0.35">
      <c r="A241" s="74" t="s">
        <v>3103</v>
      </c>
      <c r="B241" s="74">
        <v>711375364</v>
      </c>
      <c r="C241" s="74">
        <v>711375364</v>
      </c>
    </row>
    <row r="242" spans="1:3" x14ac:dyDescent="0.35">
      <c r="A242" s="74" t="s">
        <v>3104</v>
      </c>
      <c r="B242" s="74">
        <v>1065756129</v>
      </c>
      <c r="C242" s="74">
        <v>1065756129</v>
      </c>
    </row>
    <row r="243" spans="1:3" x14ac:dyDescent="0.35">
      <c r="A243" s="74" t="s">
        <v>3105</v>
      </c>
      <c r="B243" s="74">
        <v>10459448942</v>
      </c>
      <c r="C243" s="74">
        <v>10459448942</v>
      </c>
    </row>
    <row r="244" spans="1:3" x14ac:dyDescent="0.35">
      <c r="A244" s="74" t="s">
        <v>3106</v>
      </c>
      <c r="B244" s="74">
        <v>1225249234</v>
      </c>
      <c r="C244" s="74">
        <v>1225249234</v>
      </c>
    </row>
    <row r="245" spans="1:3" x14ac:dyDescent="0.35">
      <c r="A245" s="74" t="s">
        <v>3107</v>
      </c>
      <c r="B245" s="74">
        <v>1827535484</v>
      </c>
      <c r="C245" s="74">
        <v>1827535484</v>
      </c>
    </row>
    <row r="246" spans="1:3" x14ac:dyDescent="0.35">
      <c r="A246" s="74" t="s">
        <v>3108</v>
      </c>
      <c r="B246" s="74">
        <v>865686931</v>
      </c>
      <c r="C246" s="74">
        <v>865686931</v>
      </c>
    </row>
    <row r="247" spans="1:3" x14ac:dyDescent="0.35">
      <c r="A247" s="74" t="s">
        <v>3109</v>
      </c>
      <c r="B247" s="74">
        <v>251770636</v>
      </c>
      <c r="C247" s="74">
        <v>251770636</v>
      </c>
    </row>
    <row r="248" spans="1:3" x14ac:dyDescent="0.35">
      <c r="A248" s="74" t="s">
        <v>3110</v>
      </c>
      <c r="B248" s="74">
        <v>539753332</v>
      </c>
      <c r="C248" s="74">
        <v>539753332</v>
      </c>
    </row>
    <row r="249" spans="1:3" x14ac:dyDescent="0.35">
      <c r="A249" s="74" t="s">
        <v>3111</v>
      </c>
      <c r="B249" s="74">
        <v>597596379</v>
      </c>
      <c r="C249" s="74">
        <v>597596379</v>
      </c>
    </row>
    <row r="250" spans="1:3" x14ac:dyDescent="0.35">
      <c r="A250" s="74" t="s">
        <v>3112</v>
      </c>
      <c r="B250" s="74">
        <v>225009511</v>
      </c>
      <c r="C250" s="74">
        <v>225009511</v>
      </c>
    </row>
    <row r="251" spans="1:3" x14ac:dyDescent="0.35">
      <c r="A251" s="74" t="s">
        <v>3113</v>
      </c>
      <c r="B251" s="74">
        <v>60481521</v>
      </c>
      <c r="C251" s="74">
        <v>60481521</v>
      </c>
    </row>
    <row r="252" spans="1:3" x14ac:dyDescent="0.35">
      <c r="A252" s="74" t="s">
        <v>3114</v>
      </c>
      <c r="B252" s="74">
        <v>245495070</v>
      </c>
      <c r="C252" s="74">
        <v>369447070</v>
      </c>
    </row>
    <row r="253" spans="1:3" x14ac:dyDescent="0.35">
      <c r="A253" s="74" t="s">
        <v>3115</v>
      </c>
      <c r="B253" s="74">
        <v>28353810</v>
      </c>
      <c r="C253" s="74">
        <v>28353810</v>
      </c>
    </row>
    <row r="254" spans="1:3" x14ac:dyDescent="0.35">
      <c r="A254" s="74" t="s">
        <v>3116</v>
      </c>
      <c r="B254" s="74">
        <v>2583414530</v>
      </c>
      <c r="C254" s="74">
        <v>2583414530</v>
      </c>
    </row>
    <row r="255" spans="1:3" x14ac:dyDescent="0.35">
      <c r="A255" s="74" t="s">
        <v>3117</v>
      </c>
      <c r="B255" s="74">
        <v>138703199</v>
      </c>
      <c r="C255" s="74">
        <v>138703199</v>
      </c>
    </row>
    <row r="256" spans="1:3" x14ac:dyDescent="0.35">
      <c r="A256" s="74" t="s">
        <v>3118</v>
      </c>
      <c r="B256" s="74">
        <v>44256306</v>
      </c>
      <c r="C256" s="74">
        <v>44256306</v>
      </c>
    </row>
    <row r="257" spans="1:3" x14ac:dyDescent="0.35">
      <c r="A257" s="74" t="s">
        <v>3119</v>
      </c>
      <c r="B257" s="74">
        <v>20985256</v>
      </c>
      <c r="C257" s="74">
        <v>20985256</v>
      </c>
    </row>
    <row r="258" spans="1:3" x14ac:dyDescent="0.35">
      <c r="A258" s="74" t="s">
        <v>3120</v>
      </c>
      <c r="B258" s="74">
        <v>229075444</v>
      </c>
      <c r="C258" s="74">
        <v>229075444</v>
      </c>
    </row>
    <row r="259" spans="1:3" x14ac:dyDescent="0.35">
      <c r="A259" s="74" t="s">
        <v>3121</v>
      </c>
      <c r="B259" s="74">
        <v>145868982</v>
      </c>
      <c r="C259" s="74">
        <v>145868982</v>
      </c>
    </row>
    <row r="260" spans="1:3" x14ac:dyDescent="0.35">
      <c r="A260" s="74" t="s">
        <v>3122</v>
      </c>
      <c r="B260" s="74">
        <v>371125196</v>
      </c>
      <c r="C260" s="74">
        <v>371125196</v>
      </c>
    </row>
    <row r="261" spans="1:3" x14ac:dyDescent="0.35">
      <c r="A261" s="74" t="s">
        <v>3123</v>
      </c>
      <c r="B261" s="74">
        <v>534933951</v>
      </c>
      <c r="C261" s="74">
        <v>534933951</v>
      </c>
    </row>
    <row r="262" spans="1:3" x14ac:dyDescent="0.35">
      <c r="A262" s="74" t="s">
        <v>3124</v>
      </c>
      <c r="B262" s="74">
        <v>398652969</v>
      </c>
      <c r="C262" s="74">
        <v>398652969</v>
      </c>
    </row>
    <row r="263" spans="1:3" x14ac:dyDescent="0.35">
      <c r="A263" s="74" t="s">
        <v>3125</v>
      </c>
      <c r="B263" s="74">
        <v>60053390</v>
      </c>
      <c r="C263" s="74">
        <v>60053390</v>
      </c>
    </row>
    <row r="264" spans="1:3" x14ac:dyDescent="0.35">
      <c r="A264" s="74" t="s">
        <v>3126</v>
      </c>
      <c r="B264" s="74">
        <v>88071376</v>
      </c>
      <c r="C264" s="74">
        <v>88071376</v>
      </c>
    </row>
    <row r="265" spans="1:3" x14ac:dyDescent="0.35">
      <c r="A265" s="74" t="s">
        <v>3127</v>
      </c>
      <c r="B265" s="74">
        <v>46266634</v>
      </c>
      <c r="C265" s="74">
        <v>46266634</v>
      </c>
    </row>
    <row r="266" spans="1:3" x14ac:dyDescent="0.35">
      <c r="A266" s="74" t="s">
        <v>3128</v>
      </c>
      <c r="B266" s="74">
        <v>12005057664</v>
      </c>
      <c r="C266" s="74">
        <v>12005057664</v>
      </c>
    </row>
    <row r="267" spans="1:3" x14ac:dyDescent="0.35">
      <c r="A267" s="74" t="s">
        <v>3129</v>
      </c>
      <c r="B267" s="74">
        <v>241742551</v>
      </c>
      <c r="C267" s="74">
        <v>241742551</v>
      </c>
    </row>
    <row r="268" spans="1:3" x14ac:dyDescent="0.35">
      <c r="A268" s="74" t="s">
        <v>3130</v>
      </c>
      <c r="B268" s="74">
        <v>202227875</v>
      </c>
      <c r="C268" s="74">
        <v>202227875</v>
      </c>
    </row>
    <row r="269" spans="1:3" x14ac:dyDescent="0.35">
      <c r="A269" s="74" t="s">
        <v>3131</v>
      </c>
      <c r="B269" s="74">
        <v>33875399</v>
      </c>
      <c r="C269" s="74">
        <v>33875399</v>
      </c>
    </row>
    <row r="270" spans="1:3" x14ac:dyDescent="0.35">
      <c r="A270" s="74" t="s">
        <v>3132</v>
      </c>
      <c r="B270" s="74">
        <v>1722719488</v>
      </c>
      <c r="C270" s="74">
        <v>1722719488</v>
      </c>
    </row>
    <row r="271" spans="1:3" x14ac:dyDescent="0.35">
      <c r="A271" s="74" t="s">
        <v>3133</v>
      </c>
      <c r="B271" s="74">
        <v>305803257</v>
      </c>
      <c r="C271" s="74">
        <v>305803257</v>
      </c>
    </row>
    <row r="272" spans="1:3" x14ac:dyDescent="0.35">
      <c r="A272" s="74" t="s">
        <v>3134</v>
      </c>
      <c r="B272" s="74">
        <v>95030089</v>
      </c>
      <c r="C272" s="74">
        <v>95030089</v>
      </c>
    </row>
    <row r="273" spans="1:3" x14ac:dyDescent="0.35">
      <c r="A273" s="74" t="s">
        <v>3135</v>
      </c>
      <c r="B273" s="74">
        <v>2629708985</v>
      </c>
      <c r="C273" s="74">
        <v>2629708985</v>
      </c>
    </row>
    <row r="274" spans="1:3" x14ac:dyDescent="0.35">
      <c r="A274" s="74" t="s">
        <v>3136</v>
      </c>
      <c r="B274" s="74">
        <v>76610531</v>
      </c>
      <c r="C274" s="74">
        <v>76610531</v>
      </c>
    </row>
    <row r="275" spans="1:3" x14ac:dyDescent="0.35">
      <c r="A275" s="74" t="s">
        <v>3137</v>
      </c>
      <c r="B275" s="74">
        <v>208918778</v>
      </c>
      <c r="C275" s="74">
        <v>208918778</v>
      </c>
    </row>
    <row r="276" spans="1:3" x14ac:dyDescent="0.35">
      <c r="A276" s="74" t="s">
        <v>3138</v>
      </c>
      <c r="B276" s="74">
        <v>1157765218</v>
      </c>
      <c r="C276" s="74">
        <v>1157765218</v>
      </c>
    </row>
    <row r="277" spans="1:3" x14ac:dyDescent="0.35">
      <c r="A277" s="74" t="s">
        <v>3139</v>
      </c>
      <c r="B277" s="74">
        <v>2738296129</v>
      </c>
      <c r="C277" s="74">
        <v>2738296129</v>
      </c>
    </row>
    <row r="278" spans="1:3" x14ac:dyDescent="0.35">
      <c r="A278" s="74" t="s">
        <v>3140</v>
      </c>
      <c r="B278" s="74">
        <v>266973923</v>
      </c>
      <c r="C278" s="74">
        <v>266973923</v>
      </c>
    </row>
    <row r="279" spans="1:3" x14ac:dyDescent="0.35">
      <c r="A279" s="74" t="s">
        <v>3141</v>
      </c>
      <c r="B279" s="74">
        <v>1019576876</v>
      </c>
      <c r="C279" s="74">
        <v>1019576876</v>
      </c>
    </row>
    <row r="280" spans="1:3" x14ac:dyDescent="0.35">
      <c r="A280" s="74" t="s">
        <v>3142</v>
      </c>
      <c r="B280" s="74">
        <v>15723052492</v>
      </c>
      <c r="C280" s="74">
        <v>15723052492</v>
      </c>
    </row>
    <row r="281" spans="1:3" x14ac:dyDescent="0.35">
      <c r="A281" s="74" t="s">
        <v>3143</v>
      </c>
      <c r="B281" s="74">
        <v>155077221</v>
      </c>
      <c r="C281" s="74">
        <v>155077221</v>
      </c>
    </row>
    <row r="282" spans="1:3" x14ac:dyDescent="0.35">
      <c r="A282" s="74" t="s">
        <v>3144</v>
      </c>
      <c r="B282" s="74">
        <v>168118879</v>
      </c>
      <c r="C282" s="74">
        <v>168118879</v>
      </c>
    </row>
    <row r="283" spans="1:3" x14ac:dyDescent="0.35">
      <c r="A283" s="74" t="s">
        <v>3145</v>
      </c>
      <c r="B283" s="74">
        <v>6764961322</v>
      </c>
      <c r="C283" s="74">
        <v>6764961322</v>
      </c>
    </row>
    <row r="284" spans="1:3" x14ac:dyDescent="0.35">
      <c r="A284" s="74" t="s">
        <v>3146</v>
      </c>
      <c r="B284" s="74">
        <v>158336673</v>
      </c>
      <c r="C284" s="74">
        <v>158336673</v>
      </c>
    </row>
    <row r="285" spans="1:3" x14ac:dyDescent="0.35">
      <c r="A285" s="74" t="s">
        <v>3147</v>
      </c>
      <c r="B285" s="74">
        <v>1568176085</v>
      </c>
      <c r="C285" s="74">
        <v>1568176085</v>
      </c>
    </row>
    <row r="286" spans="1:3" x14ac:dyDescent="0.35">
      <c r="A286" s="74" t="s">
        <v>3148</v>
      </c>
      <c r="B286" s="74">
        <v>57758929</v>
      </c>
      <c r="C286" s="74">
        <v>57758929</v>
      </c>
    </row>
    <row r="287" spans="1:3" x14ac:dyDescent="0.35">
      <c r="A287" s="74" t="s">
        <v>3149</v>
      </c>
      <c r="B287" s="74">
        <v>7750725668</v>
      </c>
      <c r="C287" s="74">
        <v>7750725668</v>
      </c>
    </row>
    <row r="288" spans="1:3" x14ac:dyDescent="0.35">
      <c r="A288" s="74" t="s">
        <v>3150</v>
      </c>
      <c r="B288" s="74">
        <v>47655445</v>
      </c>
      <c r="C288" s="74">
        <v>47655445</v>
      </c>
    </row>
    <row r="289" spans="1:3" x14ac:dyDescent="0.35">
      <c r="A289" s="74" t="s">
        <v>3151</v>
      </c>
      <c r="B289" s="74">
        <v>261185906</v>
      </c>
      <c r="C289" s="74">
        <v>261185906</v>
      </c>
    </row>
    <row r="290" spans="1:3" x14ac:dyDescent="0.35">
      <c r="A290" s="74" t="s">
        <v>3152</v>
      </c>
      <c r="B290" s="74">
        <v>1315888260</v>
      </c>
      <c r="C290" s="74">
        <v>1315888260</v>
      </c>
    </row>
    <row r="291" spans="1:3" x14ac:dyDescent="0.35">
      <c r="A291" s="74" t="s">
        <v>3153</v>
      </c>
      <c r="B291" s="74">
        <v>107016078</v>
      </c>
      <c r="C291" s="74">
        <v>107016078</v>
      </c>
    </row>
    <row r="292" spans="1:3" x14ac:dyDescent="0.35">
      <c r="A292" s="74" t="s">
        <v>3154</v>
      </c>
      <c r="B292" s="74">
        <v>113059651</v>
      </c>
      <c r="C292" s="74">
        <v>113059651</v>
      </c>
    </row>
    <row r="293" spans="1:3" x14ac:dyDescent="0.35">
      <c r="A293" s="74" t="s">
        <v>3155</v>
      </c>
      <c r="B293" s="74">
        <v>99815316</v>
      </c>
      <c r="C293" s="74">
        <v>115787636</v>
      </c>
    </row>
    <row r="294" spans="1:3" x14ac:dyDescent="0.35">
      <c r="A294" s="74" t="s">
        <v>3156</v>
      </c>
      <c r="B294" s="74">
        <v>78979237</v>
      </c>
      <c r="C294" s="74">
        <v>78979237</v>
      </c>
    </row>
    <row r="295" spans="1:3" x14ac:dyDescent="0.35">
      <c r="A295" s="74" t="s">
        <v>3157</v>
      </c>
      <c r="B295" s="74">
        <v>51828150</v>
      </c>
      <c r="C295" s="74">
        <v>51828150</v>
      </c>
    </row>
    <row r="296" spans="1:3" x14ac:dyDescent="0.35">
      <c r="A296" s="74" t="s">
        <v>3158</v>
      </c>
      <c r="B296" s="74">
        <v>205149850</v>
      </c>
      <c r="C296" s="74">
        <v>205149850</v>
      </c>
    </row>
    <row r="297" spans="1:3" x14ac:dyDescent="0.35">
      <c r="A297" s="74" t="s">
        <v>3159</v>
      </c>
      <c r="B297" s="74">
        <v>15632730</v>
      </c>
      <c r="C297" s="74">
        <v>15632730</v>
      </c>
    </row>
    <row r="298" spans="1:3" x14ac:dyDescent="0.35">
      <c r="A298" s="74" t="s">
        <v>3160</v>
      </c>
      <c r="B298" s="74">
        <v>137793344</v>
      </c>
      <c r="C298" s="74">
        <v>137793344</v>
      </c>
    </row>
    <row r="299" spans="1:3" x14ac:dyDescent="0.35">
      <c r="A299" s="74" t="s">
        <v>3161</v>
      </c>
      <c r="B299" s="74">
        <v>542349397</v>
      </c>
      <c r="C299" s="74">
        <v>542349397</v>
      </c>
    </row>
    <row r="300" spans="1:3" x14ac:dyDescent="0.35">
      <c r="A300" s="74" t="s">
        <v>3162</v>
      </c>
      <c r="B300" s="74">
        <v>38796723</v>
      </c>
      <c r="C300" s="74">
        <v>38796723</v>
      </c>
    </row>
    <row r="301" spans="1:3" x14ac:dyDescent="0.35">
      <c r="A301" s="74" t="s">
        <v>3163</v>
      </c>
      <c r="B301" s="74">
        <v>34401134</v>
      </c>
      <c r="C301" s="74">
        <v>34401134</v>
      </c>
    </row>
    <row r="302" spans="1:3" x14ac:dyDescent="0.35">
      <c r="A302" s="74" t="s">
        <v>3164</v>
      </c>
      <c r="B302" s="74">
        <v>158032005</v>
      </c>
      <c r="C302" s="74">
        <v>158032005</v>
      </c>
    </row>
    <row r="303" spans="1:3" x14ac:dyDescent="0.35">
      <c r="A303" s="74" t="s">
        <v>3165</v>
      </c>
      <c r="B303" s="74">
        <v>138910262</v>
      </c>
      <c r="C303" s="74">
        <v>138910262</v>
      </c>
    </row>
    <row r="304" spans="1:3" x14ac:dyDescent="0.35">
      <c r="A304" s="74" t="s">
        <v>3166</v>
      </c>
      <c r="B304" s="74">
        <v>79810218</v>
      </c>
      <c r="C304" s="74">
        <v>79810218</v>
      </c>
    </row>
    <row r="305" spans="1:3" x14ac:dyDescent="0.35">
      <c r="A305" s="74" t="s">
        <v>3167</v>
      </c>
      <c r="B305" s="74">
        <v>146494666</v>
      </c>
      <c r="C305" s="74">
        <v>146494666</v>
      </c>
    </row>
    <row r="306" spans="1:3" x14ac:dyDescent="0.35">
      <c r="A306" s="74" t="s">
        <v>3168</v>
      </c>
      <c r="B306" s="74">
        <v>83347430</v>
      </c>
      <c r="C306" s="74">
        <v>83347430</v>
      </c>
    </row>
    <row r="307" spans="1:3" x14ac:dyDescent="0.35">
      <c r="A307" s="74" t="s">
        <v>3169</v>
      </c>
      <c r="B307" s="74">
        <v>282140166</v>
      </c>
      <c r="C307" s="74">
        <v>282140166</v>
      </c>
    </row>
    <row r="308" spans="1:3" x14ac:dyDescent="0.35">
      <c r="A308" s="74" t="s">
        <v>3170</v>
      </c>
      <c r="B308" s="74">
        <v>1004392758</v>
      </c>
      <c r="C308" s="74">
        <v>1004392758</v>
      </c>
    </row>
    <row r="309" spans="1:3" x14ac:dyDescent="0.35">
      <c r="A309" s="74" t="s">
        <v>3171</v>
      </c>
      <c r="B309" s="74">
        <v>385616829</v>
      </c>
      <c r="C309" s="74">
        <v>385616829</v>
      </c>
    </row>
    <row r="310" spans="1:3" x14ac:dyDescent="0.35">
      <c r="A310" s="74" t="s">
        <v>3172</v>
      </c>
      <c r="B310" s="74">
        <v>162344064</v>
      </c>
      <c r="C310" s="74">
        <v>162344064</v>
      </c>
    </row>
    <row r="311" spans="1:3" x14ac:dyDescent="0.35">
      <c r="A311" s="74" t="s">
        <v>3173</v>
      </c>
      <c r="B311" s="74">
        <v>338842847</v>
      </c>
      <c r="C311" s="74">
        <v>338842847</v>
      </c>
    </row>
    <row r="312" spans="1:3" x14ac:dyDescent="0.35">
      <c r="A312" s="74" t="s">
        <v>3174</v>
      </c>
      <c r="B312" s="74">
        <v>88843206</v>
      </c>
      <c r="C312" s="74">
        <v>88843206</v>
      </c>
    </row>
    <row r="313" spans="1:3" x14ac:dyDescent="0.35">
      <c r="A313" s="74" t="s">
        <v>3175</v>
      </c>
      <c r="B313" s="74">
        <v>83925806</v>
      </c>
      <c r="C313" s="74">
        <v>83925806</v>
      </c>
    </row>
    <row r="314" spans="1:3" x14ac:dyDescent="0.35">
      <c r="A314" s="74" t="s">
        <v>3176</v>
      </c>
      <c r="B314" s="74">
        <v>207654346</v>
      </c>
      <c r="C314" s="74">
        <v>207654346</v>
      </c>
    </row>
    <row r="315" spans="1:3" x14ac:dyDescent="0.35">
      <c r="A315" s="74" t="s">
        <v>3177</v>
      </c>
      <c r="B315" s="74">
        <v>93652816</v>
      </c>
      <c r="C315" s="74">
        <v>93652816</v>
      </c>
    </row>
    <row r="316" spans="1:3" x14ac:dyDescent="0.35">
      <c r="A316" s="74" t="s">
        <v>3178</v>
      </c>
      <c r="B316" s="74">
        <v>125427175</v>
      </c>
      <c r="C316" s="74">
        <v>125427175</v>
      </c>
    </row>
    <row r="317" spans="1:3" x14ac:dyDescent="0.35">
      <c r="A317" s="74" t="s">
        <v>3179</v>
      </c>
      <c r="B317" s="74">
        <v>10243781455</v>
      </c>
      <c r="C317" s="74">
        <v>10243781455</v>
      </c>
    </row>
    <row r="318" spans="1:3" x14ac:dyDescent="0.35">
      <c r="A318" s="74" t="s">
        <v>3180</v>
      </c>
      <c r="B318" s="74">
        <v>585487875</v>
      </c>
      <c r="C318" s="74">
        <v>585487875</v>
      </c>
    </row>
    <row r="319" spans="1:3" x14ac:dyDescent="0.35">
      <c r="A319" s="74" t="s">
        <v>3181</v>
      </c>
      <c r="B319" s="74">
        <v>24039047192</v>
      </c>
      <c r="C319" s="74">
        <v>24039047192</v>
      </c>
    </row>
    <row r="320" spans="1:3" x14ac:dyDescent="0.35">
      <c r="A320" s="74" t="s">
        <v>3182</v>
      </c>
      <c r="B320" s="74">
        <v>2055538689</v>
      </c>
      <c r="C320" s="74">
        <v>2055538689</v>
      </c>
    </row>
    <row r="321" spans="1:3" x14ac:dyDescent="0.35">
      <c r="A321" s="74" t="s">
        <v>3183</v>
      </c>
      <c r="B321" s="74">
        <v>915143436</v>
      </c>
      <c r="C321" s="74">
        <v>915143436</v>
      </c>
    </row>
    <row r="322" spans="1:3" x14ac:dyDescent="0.35">
      <c r="A322" s="74" t="s">
        <v>3184</v>
      </c>
      <c r="B322" s="74">
        <v>1835097406</v>
      </c>
      <c r="C322" s="74">
        <v>1835097406</v>
      </c>
    </row>
    <row r="323" spans="1:3" x14ac:dyDescent="0.35">
      <c r="A323" s="74" t="s">
        <v>3185</v>
      </c>
      <c r="B323" s="74">
        <v>1191746326</v>
      </c>
      <c r="C323" s="74">
        <v>1191746326</v>
      </c>
    </row>
    <row r="324" spans="1:3" x14ac:dyDescent="0.35">
      <c r="A324" s="74" t="s">
        <v>3186</v>
      </c>
      <c r="B324" s="74">
        <v>136375327</v>
      </c>
      <c r="C324" s="74">
        <v>136375327</v>
      </c>
    </row>
    <row r="325" spans="1:3" x14ac:dyDescent="0.35">
      <c r="A325" s="74" t="s">
        <v>3187</v>
      </c>
      <c r="B325" s="74">
        <v>261953689</v>
      </c>
      <c r="C325" s="74">
        <v>261953689</v>
      </c>
    </row>
    <row r="326" spans="1:3" x14ac:dyDescent="0.35">
      <c r="A326" s="74" t="s">
        <v>3188</v>
      </c>
      <c r="B326" s="74">
        <v>274038783</v>
      </c>
      <c r="C326" s="74">
        <v>274038783</v>
      </c>
    </row>
    <row r="327" spans="1:3" x14ac:dyDescent="0.35">
      <c r="A327" s="74" t="s">
        <v>3189</v>
      </c>
      <c r="B327" s="74">
        <v>718088711</v>
      </c>
      <c r="C327" s="74">
        <v>718088711</v>
      </c>
    </row>
    <row r="328" spans="1:3" x14ac:dyDescent="0.35">
      <c r="A328" s="74" t="s">
        <v>3190</v>
      </c>
      <c r="B328" s="74">
        <v>267347237</v>
      </c>
      <c r="C328" s="74">
        <v>267347237</v>
      </c>
    </row>
    <row r="329" spans="1:3" x14ac:dyDescent="0.35">
      <c r="A329" s="74" t="s">
        <v>3191</v>
      </c>
      <c r="B329" s="74">
        <v>600084223</v>
      </c>
      <c r="C329" s="74">
        <v>600084223</v>
      </c>
    </row>
    <row r="330" spans="1:3" x14ac:dyDescent="0.35">
      <c r="A330" s="74" t="s">
        <v>3192</v>
      </c>
      <c r="B330" s="74">
        <v>6185911118</v>
      </c>
      <c r="C330" s="74">
        <v>6185911118</v>
      </c>
    </row>
    <row r="331" spans="1:3" x14ac:dyDescent="0.35">
      <c r="A331" s="74" t="s">
        <v>3193</v>
      </c>
      <c r="B331" s="74">
        <v>2496989688</v>
      </c>
      <c r="C331" s="74">
        <v>2496989688</v>
      </c>
    </row>
    <row r="332" spans="1:3" x14ac:dyDescent="0.35">
      <c r="A332" s="74" t="s">
        <v>3194</v>
      </c>
      <c r="B332" s="74">
        <v>5194722022</v>
      </c>
      <c r="C332" s="74">
        <v>5194722022</v>
      </c>
    </row>
    <row r="333" spans="1:3" x14ac:dyDescent="0.35">
      <c r="A333" s="74" t="s">
        <v>3195</v>
      </c>
      <c r="B333" s="74">
        <v>87347785</v>
      </c>
      <c r="C333" s="74">
        <v>87347785</v>
      </c>
    </row>
    <row r="334" spans="1:3" x14ac:dyDescent="0.35">
      <c r="A334" s="74" t="s">
        <v>3196</v>
      </c>
      <c r="B334" s="74">
        <v>5508157569</v>
      </c>
      <c r="C334" s="74">
        <v>5508157569</v>
      </c>
    </row>
    <row r="335" spans="1:3" x14ac:dyDescent="0.35">
      <c r="A335" s="74" t="s">
        <v>3197</v>
      </c>
      <c r="B335" s="74">
        <v>490720444</v>
      </c>
      <c r="C335" s="74">
        <v>490720444</v>
      </c>
    </row>
    <row r="336" spans="1:3" x14ac:dyDescent="0.35">
      <c r="A336" s="74" t="s">
        <v>3198</v>
      </c>
      <c r="B336" s="74">
        <v>1029999855</v>
      </c>
      <c r="C336" s="74">
        <v>1029999855</v>
      </c>
    </row>
    <row r="337" spans="1:3" x14ac:dyDescent="0.35">
      <c r="A337" s="74" t="s">
        <v>3199</v>
      </c>
      <c r="B337" s="74">
        <v>15814080411</v>
      </c>
      <c r="C337" s="74">
        <v>15814080411</v>
      </c>
    </row>
    <row r="338" spans="1:3" x14ac:dyDescent="0.35">
      <c r="A338" s="74" t="s">
        <v>3200</v>
      </c>
      <c r="B338" s="74">
        <v>2163326257</v>
      </c>
      <c r="C338" s="74">
        <v>2163326257</v>
      </c>
    </row>
    <row r="339" spans="1:3" x14ac:dyDescent="0.35">
      <c r="A339" s="74" t="s">
        <v>3201</v>
      </c>
      <c r="B339" s="74">
        <v>887621987</v>
      </c>
      <c r="C339" s="74">
        <v>887621987</v>
      </c>
    </row>
    <row r="340" spans="1:3" x14ac:dyDescent="0.35">
      <c r="A340" s="74" t="s">
        <v>3202</v>
      </c>
      <c r="B340" s="74">
        <v>96113931</v>
      </c>
      <c r="C340" s="74">
        <v>96113931</v>
      </c>
    </row>
    <row r="341" spans="1:3" x14ac:dyDescent="0.35">
      <c r="A341" s="74" t="s">
        <v>3203</v>
      </c>
      <c r="B341" s="74">
        <v>35926612</v>
      </c>
      <c r="C341" s="74">
        <v>35926612</v>
      </c>
    </row>
    <row r="342" spans="1:3" x14ac:dyDescent="0.35">
      <c r="A342" s="74" t="s">
        <v>3204</v>
      </c>
      <c r="B342" s="74">
        <v>2395551181</v>
      </c>
      <c r="C342" s="74">
        <v>2395551181</v>
      </c>
    </row>
    <row r="343" spans="1:3" x14ac:dyDescent="0.35">
      <c r="A343" s="74" t="s">
        <v>3205</v>
      </c>
      <c r="B343" s="74">
        <v>368439256</v>
      </c>
      <c r="C343" s="74">
        <v>368439256</v>
      </c>
    </row>
    <row r="344" spans="1:3" x14ac:dyDescent="0.35">
      <c r="A344" s="74" t="s">
        <v>3206</v>
      </c>
      <c r="B344" s="74">
        <v>3069719854</v>
      </c>
      <c r="C344" s="74">
        <v>3268968717</v>
      </c>
    </row>
    <row r="345" spans="1:3" x14ac:dyDescent="0.35">
      <c r="A345" s="74" t="s">
        <v>3207</v>
      </c>
      <c r="B345" s="74">
        <v>895946827</v>
      </c>
      <c r="C345" s="74">
        <v>895946827</v>
      </c>
    </row>
    <row r="346" spans="1:3" x14ac:dyDescent="0.35">
      <c r="A346" s="74" t="s">
        <v>3208</v>
      </c>
      <c r="B346" s="74">
        <v>1141011542</v>
      </c>
      <c r="C346" s="74">
        <v>1141011542</v>
      </c>
    </row>
    <row r="347" spans="1:3" x14ac:dyDescent="0.35">
      <c r="A347" s="74" t="s">
        <v>3209</v>
      </c>
      <c r="B347" s="74">
        <v>281218600</v>
      </c>
      <c r="C347" s="74">
        <v>281218600</v>
      </c>
    </row>
    <row r="348" spans="1:3" x14ac:dyDescent="0.35">
      <c r="A348" s="74" t="s">
        <v>3210</v>
      </c>
      <c r="B348" s="74">
        <v>146554458</v>
      </c>
      <c r="C348" s="74">
        <v>146554458</v>
      </c>
    </row>
    <row r="349" spans="1:3" x14ac:dyDescent="0.35">
      <c r="A349" s="74" t="s">
        <v>3211</v>
      </c>
      <c r="B349" s="74">
        <v>159617555</v>
      </c>
      <c r="C349" s="74">
        <v>159617555</v>
      </c>
    </row>
    <row r="350" spans="1:3" x14ac:dyDescent="0.35">
      <c r="A350" s="74" t="s">
        <v>3212</v>
      </c>
      <c r="B350" s="74">
        <v>106478555</v>
      </c>
      <c r="C350" s="74">
        <v>106478555</v>
      </c>
    </row>
    <row r="351" spans="1:3" x14ac:dyDescent="0.35">
      <c r="A351" s="74" t="s">
        <v>3213</v>
      </c>
      <c r="B351" s="74">
        <v>1157984293</v>
      </c>
      <c r="C351" s="74">
        <v>1157984293</v>
      </c>
    </row>
    <row r="352" spans="1:3" x14ac:dyDescent="0.35">
      <c r="A352" s="74" t="s">
        <v>3214</v>
      </c>
      <c r="B352" s="74">
        <v>125809338</v>
      </c>
      <c r="C352" s="74">
        <v>125809338</v>
      </c>
    </row>
    <row r="353" spans="1:3" x14ac:dyDescent="0.35">
      <c r="A353" s="74" t="s">
        <v>3215</v>
      </c>
      <c r="B353" s="74">
        <v>185052641</v>
      </c>
      <c r="C353" s="74">
        <v>185052641</v>
      </c>
    </row>
    <row r="354" spans="1:3" x14ac:dyDescent="0.35">
      <c r="A354" s="74" t="s">
        <v>3216</v>
      </c>
      <c r="B354" s="74">
        <v>132969902</v>
      </c>
      <c r="C354" s="74">
        <v>132969902</v>
      </c>
    </row>
    <row r="355" spans="1:3" x14ac:dyDescent="0.35">
      <c r="A355" s="74" t="s">
        <v>3217</v>
      </c>
      <c r="B355" s="74">
        <v>1317504587</v>
      </c>
      <c r="C355" s="74">
        <v>1317504587</v>
      </c>
    </row>
    <row r="356" spans="1:3" x14ac:dyDescent="0.35">
      <c r="A356" s="74" t="s">
        <v>3218</v>
      </c>
      <c r="B356" s="74">
        <v>190499459</v>
      </c>
      <c r="C356" s="74">
        <v>190499459</v>
      </c>
    </row>
    <row r="357" spans="1:3" x14ac:dyDescent="0.35">
      <c r="A357" s="74" t="s">
        <v>3219</v>
      </c>
      <c r="B357" s="74">
        <v>2341187284</v>
      </c>
      <c r="C357" s="74">
        <v>2341187284</v>
      </c>
    </row>
    <row r="358" spans="1:3" x14ac:dyDescent="0.35">
      <c r="A358" s="74" t="s">
        <v>3220</v>
      </c>
      <c r="B358" s="74">
        <v>71538848</v>
      </c>
      <c r="C358" s="74">
        <v>71538848</v>
      </c>
    </row>
    <row r="359" spans="1:3" x14ac:dyDescent="0.35">
      <c r="A359" s="74" t="s">
        <v>3221</v>
      </c>
      <c r="B359" s="74">
        <v>404777252</v>
      </c>
      <c r="C359" s="74">
        <v>404777252</v>
      </c>
    </row>
    <row r="360" spans="1:3" x14ac:dyDescent="0.35">
      <c r="A360" s="74" t="s">
        <v>3222</v>
      </c>
      <c r="B360" s="74">
        <v>555311737</v>
      </c>
      <c r="C360" s="74">
        <v>555311737</v>
      </c>
    </row>
    <row r="361" spans="1:3" x14ac:dyDescent="0.35">
      <c r="A361" s="74" t="s">
        <v>3223</v>
      </c>
      <c r="B361" s="74">
        <v>157636523</v>
      </c>
      <c r="C361" s="74">
        <v>157636523</v>
      </c>
    </row>
    <row r="362" spans="1:3" x14ac:dyDescent="0.35">
      <c r="A362" s="74" t="s">
        <v>3224</v>
      </c>
      <c r="B362" s="74">
        <v>690248769</v>
      </c>
      <c r="C362" s="74">
        <v>690248769</v>
      </c>
    </row>
    <row r="363" spans="1:3" x14ac:dyDescent="0.35">
      <c r="A363" s="74" t="s">
        <v>3225</v>
      </c>
      <c r="B363" s="74">
        <v>344110005</v>
      </c>
      <c r="C363" s="74">
        <v>344110005</v>
      </c>
    </row>
    <row r="364" spans="1:3" x14ac:dyDescent="0.35">
      <c r="A364" s="74" t="s">
        <v>3226</v>
      </c>
      <c r="B364" s="74">
        <v>200508652</v>
      </c>
      <c r="C364" s="74">
        <v>200508652</v>
      </c>
    </row>
    <row r="365" spans="1:3" x14ac:dyDescent="0.35">
      <c r="A365" s="74" t="s">
        <v>3227</v>
      </c>
      <c r="B365" s="74">
        <v>157534110</v>
      </c>
      <c r="C365" s="74">
        <v>157534110</v>
      </c>
    </row>
    <row r="366" spans="1:3" x14ac:dyDescent="0.35">
      <c r="A366" s="74" t="s">
        <v>3228</v>
      </c>
      <c r="B366" s="74">
        <v>536834191</v>
      </c>
      <c r="C366" s="74">
        <v>536834191</v>
      </c>
    </row>
    <row r="367" spans="1:3" x14ac:dyDescent="0.35">
      <c r="A367" s="74" t="s">
        <v>3229</v>
      </c>
      <c r="B367" s="74">
        <v>1722117398</v>
      </c>
      <c r="C367" s="74">
        <v>1722117398</v>
      </c>
    </row>
    <row r="368" spans="1:3" x14ac:dyDescent="0.35">
      <c r="A368" s="74" t="s">
        <v>3230</v>
      </c>
      <c r="B368" s="74">
        <v>3850694042</v>
      </c>
      <c r="C368" s="74">
        <v>3850694042</v>
      </c>
    </row>
    <row r="369" spans="1:3" x14ac:dyDescent="0.35">
      <c r="A369" s="74" t="s">
        <v>3231</v>
      </c>
      <c r="B369" s="74">
        <v>1645369291</v>
      </c>
      <c r="C369" s="74">
        <v>1645369291</v>
      </c>
    </row>
    <row r="370" spans="1:3" x14ac:dyDescent="0.35">
      <c r="A370" s="74" t="s">
        <v>3232</v>
      </c>
      <c r="B370" s="74">
        <v>425915719</v>
      </c>
      <c r="C370" s="74">
        <v>425915719</v>
      </c>
    </row>
    <row r="371" spans="1:3" x14ac:dyDescent="0.35">
      <c r="A371" s="74" t="s">
        <v>3233</v>
      </c>
      <c r="B371" s="74">
        <v>483157214</v>
      </c>
      <c r="C371" s="74">
        <v>483157214</v>
      </c>
    </row>
    <row r="372" spans="1:3" x14ac:dyDescent="0.35">
      <c r="A372" s="74" t="s">
        <v>3234</v>
      </c>
      <c r="B372" s="74">
        <v>394280934</v>
      </c>
      <c r="C372" s="74">
        <v>394280934</v>
      </c>
    </row>
    <row r="373" spans="1:3" x14ac:dyDescent="0.35">
      <c r="A373" s="74" t="s">
        <v>3235</v>
      </c>
      <c r="B373" s="74">
        <v>525924679</v>
      </c>
      <c r="C373" s="74">
        <v>525924679</v>
      </c>
    </row>
    <row r="374" spans="1:3" x14ac:dyDescent="0.35">
      <c r="A374" s="74" t="s">
        <v>3236</v>
      </c>
      <c r="B374" s="74">
        <v>231669202</v>
      </c>
      <c r="C374" s="74">
        <v>231669202</v>
      </c>
    </row>
    <row r="375" spans="1:3" x14ac:dyDescent="0.35">
      <c r="A375" s="74" t="s">
        <v>3237</v>
      </c>
      <c r="B375" s="74">
        <v>1464011223</v>
      </c>
      <c r="C375" s="74">
        <v>1464011223</v>
      </c>
    </row>
    <row r="376" spans="1:3" x14ac:dyDescent="0.35">
      <c r="A376" s="74" t="s">
        <v>3238</v>
      </c>
      <c r="B376" s="74">
        <v>122514808</v>
      </c>
      <c r="C376" s="74">
        <v>122514808</v>
      </c>
    </row>
    <row r="377" spans="1:3" x14ac:dyDescent="0.35">
      <c r="A377" s="74" t="s">
        <v>3239</v>
      </c>
      <c r="B377" s="74">
        <v>2678198047</v>
      </c>
      <c r="C377" s="74">
        <v>2744232663</v>
      </c>
    </row>
    <row r="378" spans="1:3" x14ac:dyDescent="0.35">
      <c r="A378" s="74" t="s">
        <v>3240</v>
      </c>
      <c r="B378" s="74">
        <v>3764900446</v>
      </c>
      <c r="C378" s="74">
        <v>3764900446</v>
      </c>
    </row>
    <row r="379" spans="1:3" x14ac:dyDescent="0.35">
      <c r="A379" s="74" t="s">
        <v>3241</v>
      </c>
      <c r="B379" s="74">
        <v>567059475</v>
      </c>
      <c r="C379" s="74">
        <v>567059475</v>
      </c>
    </row>
    <row r="380" spans="1:3" x14ac:dyDescent="0.35">
      <c r="A380" s="74" t="s">
        <v>3242</v>
      </c>
      <c r="B380" s="74">
        <v>557793511</v>
      </c>
      <c r="C380" s="74">
        <v>557793511</v>
      </c>
    </row>
    <row r="381" spans="1:3" x14ac:dyDescent="0.35">
      <c r="A381" s="74" t="s">
        <v>3243</v>
      </c>
      <c r="B381" s="74">
        <v>643198278</v>
      </c>
      <c r="C381" s="74">
        <v>643198278</v>
      </c>
    </row>
    <row r="382" spans="1:3" x14ac:dyDescent="0.35">
      <c r="A382" s="74" t="s">
        <v>3244</v>
      </c>
      <c r="B382" s="74">
        <v>53243417</v>
      </c>
      <c r="C382" s="74">
        <v>53243417</v>
      </c>
    </row>
    <row r="383" spans="1:3" x14ac:dyDescent="0.35">
      <c r="A383" s="74" t="s">
        <v>3245</v>
      </c>
      <c r="B383" s="74">
        <v>102845427</v>
      </c>
      <c r="C383" s="74">
        <v>102845427</v>
      </c>
    </row>
    <row r="384" spans="1:3" x14ac:dyDescent="0.35">
      <c r="A384" s="74" t="s">
        <v>3246</v>
      </c>
      <c r="B384" s="74">
        <v>70878842</v>
      </c>
      <c r="C384" s="74">
        <v>70878842</v>
      </c>
    </row>
    <row r="385" spans="1:3" x14ac:dyDescent="0.35">
      <c r="A385" s="74" t="s">
        <v>3247</v>
      </c>
      <c r="B385" s="74">
        <v>1208435598</v>
      </c>
      <c r="C385" s="74">
        <v>1270619788</v>
      </c>
    </row>
    <row r="386" spans="1:3" x14ac:dyDescent="0.35">
      <c r="A386" s="74" t="s">
        <v>3248</v>
      </c>
      <c r="B386" s="74">
        <v>124509372</v>
      </c>
      <c r="C386" s="74">
        <v>124509372</v>
      </c>
    </row>
    <row r="387" spans="1:3" x14ac:dyDescent="0.35">
      <c r="A387" s="74" t="s">
        <v>3249</v>
      </c>
      <c r="B387" s="74">
        <v>42191459</v>
      </c>
      <c r="C387" s="74">
        <v>42191459</v>
      </c>
    </row>
    <row r="388" spans="1:3" x14ac:dyDescent="0.35">
      <c r="A388" s="74" t="s">
        <v>3250</v>
      </c>
      <c r="B388" s="74">
        <v>284965414</v>
      </c>
      <c r="C388" s="74">
        <v>284965414</v>
      </c>
    </row>
    <row r="389" spans="1:3" x14ac:dyDescent="0.35">
      <c r="A389" s="74" t="s">
        <v>3251</v>
      </c>
      <c r="B389" s="74">
        <v>156056313</v>
      </c>
      <c r="C389" s="74">
        <v>156056313</v>
      </c>
    </row>
    <row r="390" spans="1:3" x14ac:dyDescent="0.35">
      <c r="A390" s="74" t="s">
        <v>3252</v>
      </c>
      <c r="B390" s="74">
        <v>381515184</v>
      </c>
      <c r="C390" s="74">
        <v>534169934</v>
      </c>
    </row>
    <row r="391" spans="1:3" x14ac:dyDescent="0.35">
      <c r="A391" s="74" t="s">
        <v>3253</v>
      </c>
      <c r="B391" s="74">
        <v>254057954</v>
      </c>
      <c r="C391" s="74">
        <v>270617954</v>
      </c>
    </row>
    <row r="392" spans="1:3" x14ac:dyDescent="0.35">
      <c r="A392" s="74" t="s">
        <v>3254</v>
      </c>
      <c r="B392" s="74">
        <v>413729135</v>
      </c>
      <c r="C392" s="74">
        <v>413729135</v>
      </c>
    </row>
    <row r="393" spans="1:3" x14ac:dyDescent="0.35">
      <c r="A393" s="74" t="s">
        <v>3255</v>
      </c>
      <c r="B393" s="74">
        <v>124011336</v>
      </c>
      <c r="C393" s="74">
        <v>124011336</v>
      </c>
    </row>
    <row r="394" spans="1:3" x14ac:dyDescent="0.35">
      <c r="A394" s="74" t="s">
        <v>3256</v>
      </c>
      <c r="B394" s="74">
        <v>258821332</v>
      </c>
      <c r="C394" s="74">
        <v>258821332</v>
      </c>
    </row>
    <row r="395" spans="1:3" x14ac:dyDescent="0.35">
      <c r="A395" s="74" t="s">
        <v>3257</v>
      </c>
      <c r="B395" s="74">
        <v>390074089</v>
      </c>
      <c r="C395" s="74">
        <v>390074089</v>
      </c>
    </row>
    <row r="396" spans="1:3" x14ac:dyDescent="0.35">
      <c r="A396" s="74" t="s">
        <v>3258</v>
      </c>
      <c r="B396" s="74">
        <v>697499634</v>
      </c>
      <c r="C396" s="74">
        <v>697499634</v>
      </c>
    </row>
    <row r="397" spans="1:3" x14ac:dyDescent="0.35">
      <c r="A397" s="74" t="s">
        <v>3259</v>
      </c>
      <c r="B397" s="74">
        <v>963747975</v>
      </c>
      <c r="C397" s="74">
        <v>963747975</v>
      </c>
    </row>
    <row r="398" spans="1:3" x14ac:dyDescent="0.35">
      <c r="A398" s="74" t="s">
        <v>3260</v>
      </c>
      <c r="B398" s="74">
        <v>931053719</v>
      </c>
      <c r="C398" s="74">
        <v>931053719</v>
      </c>
    </row>
    <row r="399" spans="1:3" x14ac:dyDescent="0.35">
      <c r="A399" s="74" t="s">
        <v>3261</v>
      </c>
      <c r="B399" s="74">
        <v>206382417</v>
      </c>
      <c r="C399" s="74">
        <v>206382417</v>
      </c>
    </row>
    <row r="400" spans="1:3" x14ac:dyDescent="0.35">
      <c r="A400" s="74" t="s">
        <v>3262</v>
      </c>
      <c r="B400" s="74">
        <v>13417466008</v>
      </c>
      <c r="C400" s="74">
        <v>13417466008</v>
      </c>
    </row>
    <row r="401" spans="1:3" x14ac:dyDescent="0.35">
      <c r="A401" s="74" t="s">
        <v>3263</v>
      </c>
      <c r="B401" s="74">
        <v>10811845474</v>
      </c>
      <c r="C401" s="74">
        <v>10811845474</v>
      </c>
    </row>
    <row r="402" spans="1:3" x14ac:dyDescent="0.35">
      <c r="A402" s="74" t="s">
        <v>3264</v>
      </c>
      <c r="B402" s="74">
        <v>2356239026</v>
      </c>
      <c r="C402" s="74">
        <v>2356239026</v>
      </c>
    </row>
    <row r="403" spans="1:3" x14ac:dyDescent="0.35">
      <c r="A403" s="74" t="s">
        <v>3265</v>
      </c>
      <c r="B403" s="74">
        <v>1248267024</v>
      </c>
      <c r="C403" s="74">
        <v>1248267024</v>
      </c>
    </row>
    <row r="404" spans="1:3" x14ac:dyDescent="0.35">
      <c r="A404" s="74" t="s">
        <v>3266</v>
      </c>
      <c r="B404" s="74">
        <v>35835648046</v>
      </c>
      <c r="C404" s="74">
        <v>35835648046</v>
      </c>
    </row>
    <row r="405" spans="1:3" x14ac:dyDescent="0.35">
      <c r="A405" s="74" t="s">
        <v>3267</v>
      </c>
      <c r="B405" s="74">
        <v>6802861152</v>
      </c>
      <c r="C405" s="74">
        <v>6802861152</v>
      </c>
    </row>
    <row r="406" spans="1:3" x14ac:dyDescent="0.35">
      <c r="A406" s="74" t="s">
        <v>3268</v>
      </c>
      <c r="B406" s="74">
        <v>6437698759</v>
      </c>
      <c r="C406" s="74">
        <v>6437698759</v>
      </c>
    </row>
    <row r="407" spans="1:3" x14ac:dyDescent="0.35">
      <c r="A407" s="74" t="s">
        <v>3269</v>
      </c>
      <c r="B407" s="74">
        <v>8739809438</v>
      </c>
      <c r="C407" s="74">
        <v>8739809438</v>
      </c>
    </row>
    <row r="408" spans="1:3" x14ac:dyDescent="0.35">
      <c r="A408" s="74" t="s">
        <v>3270</v>
      </c>
      <c r="B408" s="74">
        <v>113872261932</v>
      </c>
      <c r="C408" s="74">
        <v>113872261932</v>
      </c>
    </row>
    <row r="409" spans="1:3" x14ac:dyDescent="0.35">
      <c r="A409" s="74" t="s">
        <v>3271</v>
      </c>
      <c r="B409" s="74">
        <v>10184555881</v>
      </c>
      <c r="C409" s="74">
        <v>10184555881</v>
      </c>
    </row>
    <row r="410" spans="1:3" x14ac:dyDescent="0.35">
      <c r="A410" s="74" t="s">
        <v>3272</v>
      </c>
      <c r="B410" s="74">
        <v>21787964461</v>
      </c>
      <c r="C410" s="74">
        <v>21787964461</v>
      </c>
    </row>
    <row r="411" spans="1:3" x14ac:dyDescent="0.35">
      <c r="A411" s="74" t="s">
        <v>3273</v>
      </c>
      <c r="B411" s="74">
        <v>12781417271</v>
      </c>
      <c r="C411" s="74">
        <v>12880436947</v>
      </c>
    </row>
    <row r="412" spans="1:3" x14ac:dyDescent="0.35">
      <c r="A412" s="74" t="s">
        <v>3274</v>
      </c>
      <c r="B412" s="74">
        <v>6403342084</v>
      </c>
      <c r="C412" s="74">
        <v>6403342084</v>
      </c>
    </row>
    <row r="413" spans="1:3" x14ac:dyDescent="0.35">
      <c r="A413" s="74" t="s">
        <v>3275</v>
      </c>
      <c r="B413" s="74">
        <v>9837268693</v>
      </c>
      <c r="C413" s="74">
        <v>9837268693</v>
      </c>
    </row>
    <row r="414" spans="1:3" x14ac:dyDescent="0.35">
      <c r="A414" s="74" t="s">
        <v>3276</v>
      </c>
      <c r="B414" s="74">
        <v>7187119455</v>
      </c>
      <c r="C414" s="74">
        <v>7187119455</v>
      </c>
    </row>
    <row r="415" spans="1:3" x14ac:dyDescent="0.35">
      <c r="A415" s="74" t="s">
        <v>3277</v>
      </c>
      <c r="B415" s="74">
        <v>20519877926</v>
      </c>
      <c r="C415" s="74">
        <v>20519877926</v>
      </c>
    </row>
    <row r="416" spans="1:3" x14ac:dyDescent="0.35">
      <c r="A416" s="74" t="s">
        <v>3278</v>
      </c>
      <c r="B416" s="74">
        <v>6046441859</v>
      </c>
      <c r="C416" s="74">
        <v>6046441859</v>
      </c>
    </row>
    <row r="417" spans="1:3" x14ac:dyDescent="0.35">
      <c r="A417" s="74" t="s">
        <v>3279</v>
      </c>
      <c r="B417" s="74">
        <v>4341395480</v>
      </c>
      <c r="C417" s="74">
        <v>4341395480</v>
      </c>
    </row>
    <row r="418" spans="1:3" x14ac:dyDescent="0.35">
      <c r="A418" s="74" t="s">
        <v>3280</v>
      </c>
      <c r="B418" s="74">
        <v>785819694</v>
      </c>
      <c r="C418" s="74">
        <v>785819694</v>
      </c>
    </row>
    <row r="419" spans="1:3" x14ac:dyDescent="0.35">
      <c r="A419" s="74" t="s">
        <v>3281</v>
      </c>
      <c r="B419" s="74">
        <v>222910911</v>
      </c>
      <c r="C419" s="74">
        <v>222910911</v>
      </c>
    </row>
    <row r="420" spans="1:3" x14ac:dyDescent="0.35">
      <c r="A420" s="74" t="s">
        <v>3282</v>
      </c>
      <c r="B420" s="74">
        <v>2808412985</v>
      </c>
      <c r="C420" s="74">
        <v>2808412985</v>
      </c>
    </row>
    <row r="421" spans="1:3" x14ac:dyDescent="0.35">
      <c r="A421" s="74" t="s">
        <v>3283</v>
      </c>
      <c r="B421" s="74">
        <v>452192994</v>
      </c>
      <c r="C421" s="74">
        <v>452192994</v>
      </c>
    </row>
    <row r="422" spans="1:3" x14ac:dyDescent="0.35">
      <c r="A422" s="74" t="s">
        <v>3284</v>
      </c>
      <c r="B422" s="74">
        <v>2375197923</v>
      </c>
      <c r="C422" s="74">
        <v>2375197923</v>
      </c>
    </row>
    <row r="423" spans="1:3" x14ac:dyDescent="0.35">
      <c r="A423" s="74" t="s">
        <v>3285</v>
      </c>
      <c r="B423" s="74">
        <v>156822011</v>
      </c>
      <c r="C423" s="74">
        <v>156822011</v>
      </c>
    </row>
    <row r="424" spans="1:3" x14ac:dyDescent="0.35">
      <c r="A424" s="74" t="s">
        <v>3286</v>
      </c>
      <c r="B424" s="74">
        <v>574162014</v>
      </c>
      <c r="C424" s="74">
        <v>574162014</v>
      </c>
    </row>
    <row r="425" spans="1:3" x14ac:dyDescent="0.35">
      <c r="A425" s="74" t="s">
        <v>3287</v>
      </c>
      <c r="B425" s="74">
        <v>187747494</v>
      </c>
      <c r="C425" s="74">
        <v>187747494</v>
      </c>
    </row>
    <row r="426" spans="1:3" x14ac:dyDescent="0.35">
      <c r="A426" s="74" t="s">
        <v>3288</v>
      </c>
      <c r="B426" s="74">
        <v>152152300</v>
      </c>
      <c r="C426" s="74">
        <v>152152300</v>
      </c>
    </row>
    <row r="427" spans="1:3" x14ac:dyDescent="0.35">
      <c r="A427" s="74" t="s">
        <v>3289</v>
      </c>
      <c r="B427" s="74">
        <v>194876248</v>
      </c>
      <c r="C427" s="74">
        <v>194876248</v>
      </c>
    </row>
    <row r="428" spans="1:3" x14ac:dyDescent="0.35">
      <c r="A428" s="74" t="s">
        <v>3290</v>
      </c>
      <c r="B428" s="74">
        <v>39998376</v>
      </c>
      <c r="C428" s="74">
        <v>39998376</v>
      </c>
    </row>
    <row r="429" spans="1:3" x14ac:dyDescent="0.35">
      <c r="A429" s="74" t="s">
        <v>3291</v>
      </c>
      <c r="B429" s="74">
        <v>40531990</v>
      </c>
      <c r="C429" s="74">
        <v>40531990</v>
      </c>
    </row>
    <row r="430" spans="1:3" x14ac:dyDescent="0.35">
      <c r="A430" s="74" t="s">
        <v>3292</v>
      </c>
      <c r="B430" s="74">
        <v>3517826076</v>
      </c>
      <c r="C430" s="74">
        <v>3517826076</v>
      </c>
    </row>
    <row r="431" spans="1:3" x14ac:dyDescent="0.35">
      <c r="A431" s="74" t="s">
        <v>3293</v>
      </c>
      <c r="B431" s="74">
        <v>2652816758</v>
      </c>
      <c r="C431" s="74">
        <v>2652816758</v>
      </c>
    </row>
    <row r="432" spans="1:3" x14ac:dyDescent="0.35">
      <c r="A432" s="74" t="s">
        <v>3294</v>
      </c>
      <c r="B432" s="74">
        <v>1458492170</v>
      </c>
      <c r="C432" s="74">
        <v>1458492170</v>
      </c>
    </row>
    <row r="433" spans="1:3" x14ac:dyDescent="0.35">
      <c r="A433" s="74" t="s">
        <v>3295</v>
      </c>
      <c r="B433" s="74">
        <v>4016500328</v>
      </c>
      <c r="C433" s="74">
        <v>4016500328</v>
      </c>
    </row>
    <row r="434" spans="1:3" x14ac:dyDescent="0.35">
      <c r="A434" s="74" t="s">
        <v>3296</v>
      </c>
      <c r="B434" s="74">
        <v>1513679841</v>
      </c>
      <c r="C434" s="74">
        <v>1513679841</v>
      </c>
    </row>
    <row r="435" spans="1:3" x14ac:dyDescent="0.35">
      <c r="A435" s="74" t="s">
        <v>3297</v>
      </c>
      <c r="B435" s="74">
        <v>1190360987</v>
      </c>
      <c r="C435" s="74">
        <v>1190360987</v>
      </c>
    </row>
    <row r="436" spans="1:3" x14ac:dyDescent="0.35">
      <c r="A436" s="74" t="s">
        <v>3298</v>
      </c>
      <c r="B436" s="74">
        <v>654445162</v>
      </c>
      <c r="C436" s="74">
        <v>654445162</v>
      </c>
    </row>
    <row r="437" spans="1:3" x14ac:dyDescent="0.35">
      <c r="A437" s="74" t="s">
        <v>3299</v>
      </c>
      <c r="B437" s="74">
        <v>258909886</v>
      </c>
      <c r="C437" s="74">
        <v>258909886</v>
      </c>
    </row>
    <row r="438" spans="1:3" x14ac:dyDescent="0.35">
      <c r="A438" s="74" t="s">
        <v>3300</v>
      </c>
      <c r="B438" s="74">
        <v>530950917</v>
      </c>
      <c r="C438" s="74">
        <v>530950917</v>
      </c>
    </row>
    <row r="439" spans="1:3" x14ac:dyDescent="0.35">
      <c r="A439" s="74" t="s">
        <v>3301</v>
      </c>
      <c r="B439" s="74">
        <v>1030492235</v>
      </c>
      <c r="C439" s="74">
        <v>1030492235</v>
      </c>
    </row>
    <row r="440" spans="1:3" x14ac:dyDescent="0.35">
      <c r="A440" s="74" t="s">
        <v>3302</v>
      </c>
      <c r="B440" s="74">
        <v>45826019</v>
      </c>
      <c r="C440" s="74">
        <v>45826019</v>
      </c>
    </row>
    <row r="441" spans="1:3" x14ac:dyDescent="0.35">
      <c r="A441" s="74" t="s">
        <v>3303</v>
      </c>
      <c r="B441" s="74">
        <v>39068686</v>
      </c>
      <c r="C441" s="74">
        <v>39068686</v>
      </c>
    </row>
    <row r="442" spans="1:3" x14ac:dyDescent="0.35">
      <c r="A442" s="74" t="s">
        <v>3304</v>
      </c>
      <c r="B442" s="74">
        <v>298199114</v>
      </c>
      <c r="C442" s="74">
        <v>298199114</v>
      </c>
    </row>
    <row r="443" spans="1:3" x14ac:dyDescent="0.35">
      <c r="A443" s="74" t="s">
        <v>3305</v>
      </c>
      <c r="B443" s="74">
        <v>990983154</v>
      </c>
      <c r="C443" s="74">
        <v>990983154</v>
      </c>
    </row>
    <row r="444" spans="1:3" x14ac:dyDescent="0.35">
      <c r="A444" s="74" t="s">
        <v>3306</v>
      </c>
      <c r="B444" s="74">
        <v>260015739</v>
      </c>
      <c r="C444" s="74">
        <v>260015739</v>
      </c>
    </row>
    <row r="445" spans="1:3" x14ac:dyDescent="0.35">
      <c r="A445" s="74" t="s">
        <v>3307</v>
      </c>
      <c r="B445" s="74">
        <v>4982020356</v>
      </c>
      <c r="C445" s="74">
        <v>4982020356</v>
      </c>
    </row>
    <row r="446" spans="1:3" x14ac:dyDescent="0.35">
      <c r="A446" s="74" t="s">
        <v>3308</v>
      </c>
      <c r="B446" s="74">
        <v>392124393</v>
      </c>
      <c r="C446" s="74">
        <v>392124393</v>
      </c>
    </row>
    <row r="447" spans="1:3" x14ac:dyDescent="0.35">
      <c r="A447" s="74" t="s">
        <v>3309</v>
      </c>
      <c r="B447" s="74">
        <v>5896091174</v>
      </c>
      <c r="C447" s="74">
        <v>5896091174</v>
      </c>
    </row>
    <row r="448" spans="1:3" x14ac:dyDescent="0.35">
      <c r="A448" s="74" t="s">
        <v>3310</v>
      </c>
      <c r="B448" s="74">
        <v>437140777</v>
      </c>
      <c r="C448" s="74">
        <v>437140777</v>
      </c>
    </row>
    <row r="449" spans="1:3" x14ac:dyDescent="0.35">
      <c r="A449" s="74" t="s">
        <v>3311</v>
      </c>
      <c r="B449" s="74">
        <v>1582133899</v>
      </c>
      <c r="C449" s="74">
        <v>1582133899</v>
      </c>
    </row>
    <row r="450" spans="1:3" x14ac:dyDescent="0.35">
      <c r="A450" s="74" t="s">
        <v>3312</v>
      </c>
      <c r="B450" s="74">
        <v>3418936305</v>
      </c>
      <c r="C450" s="74">
        <v>3418936305</v>
      </c>
    </row>
    <row r="451" spans="1:3" x14ac:dyDescent="0.35">
      <c r="A451" s="74" t="s">
        <v>3313</v>
      </c>
      <c r="B451" s="74">
        <v>127417097</v>
      </c>
      <c r="C451" s="74">
        <v>127417097</v>
      </c>
    </row>
    <row r="452" spans="1:3" x14ac:dyDescent="0.35">
      <c r="A452" s="74" t="s">
        <v>3314</v>
      </c>
      <c r="B452" s="74">
        <v>2527582575</v>
      </c>
      <c r="C452" s="74">
        <v>2527582575</v>
      </c>
    </row>
    <row r="453" spans="1:3" x14ac:dyDescent="0.35">
      <c r="A453" s="74" t="s">
        <v>3315</v>
      </c>
      <c r="B453" s="74">
        <v>2095692508</v>
      </c>
      <c r="C453" s="74">
        <v>2095692508</v>
      </c>
    </row>
    <row r="454" spans="1:3" x14ac:dyDescent="0.35">
      <c r="A454" s="74" t="s">
        <v>3316</v>
      </c>
      <c r="B454" s="74">
        <v>1812649582</v>
      </c>
      <c r="C454" s="74">
        <v>1812649582</v>
      </c>
    </row>
    <row r="455" spans="1:3" x14ac:dyDescent="0.35">
      <c r="A455" s="74" t="s">
        <v>3317</v>
      </c>
      <c r="B455" s="74">
        <v>97607188</v>
      </c>
      <c r="C455" s="74">
        <v>97607188</v>
      </c>
    </row>
    <row r="456" spans="1:3" x14ac:dyDescent="0.35">
      <c r="A456" s="74" t="s">
        <v>3318</v>
      </c>
      <c r="B456" s="74">
        <v>72429851</v>
      </c>
      <c r="C456" s="74">
        <v>72429851</v>
      </c>
    </row>
    <row r="457" spans="1:3" x14ac:dyDescent="0.35">
      <c r="A457" s="74" t="s">
        <v>3319</v>
      </c>
      <c r="B457" s="74">
        <v>428054775</v>
      </c>
      <c r="C457" s="74">
        <v>428054775</v>
      </c>
    </row>
    <row r="458" spans="1:3" x14ac:dyDescent="0.35">
      <c r="A458" s="74" t="s">
        <v>3320</v>
      </c>
      <c r="B458" s="74">
        <v>77189845</v>
      </c>
      <c r="C458" s="74">
        <v>77189845</v>
      </c>
    </row>
    <row r="459" spans="1:3" x14ac:dyDescent="0.35">
      <c r="A459" s="74" t="s">
        <v>3321</v>
      </c>
      <c r="B459" s="74">
        <v>60968330</v>
      </c>
      <c r="C459" s="74">
        <v>60968330</v>
      </c>
    </row>
    <row r="460" spans="1:3" x14ac:dyDescent="0.35">
      <c r="A460" s="74" t="s">
        <v>3322</v>
      </c>
      <c r="B460" s="74">
        <v>85617435</v>
      </c>
      <c r="C460" s="74">
        <v>85617435</v>
      </c>
    </row>
    <row r="461" spans="1:3" x14ac:dyDescent="0.35">
      <c r="A461" s="74" t="s">
        <v>3323</v>
      </c>
      <c r="B461" s="74">
        <v>510764951</v>
      </c>
      <c r="C461" s="74">
        <v>510764951</v>
      </c>
    </row>
    <row r="462" spans="1:3" x14ac:dyDescent="0.35">
      <c r="A462" s="74" t="s">
        <v>3324</v>
      </c>
      <c r="B462" s="74">
        <v>69639556</v>
      </c>
      <c r="C462" s="74">
        <v>69639556</v>
      </c>
    </row>
    <row r="463" spans="1:3" x14ac:dyDescent="0.35">
      <c r="A463" s="74" t="s">
        <v>3325</v>
      </c>
      <c r="B463" s="74">
        <v>173119537</v>
      </c>
      <c r="C463" s="74">
        <v>173119537</v>
      </c>
    </row>
    <row r="464" spans="1:3" x14ac:dyDescent="0.35">
      <c r="A464" s="74" t="s">
        <v>3326</v>
      </c>
      <c r="B464" s="74">
        <v>36055155</v>
      </c>
      <c r="C464" s="74">
        <v>36055155</v>
      </c>
    </row>
    <row r="465" spans="1:3" x14ac:dyDescent="0.35">
      <c r="A465" s="74" t="s">
        <v>3327</v>
      </c>
      <c r="B465" s="74">
        <v>23778110</v>
      </c>
      <c r="C465" s="74">
        <v>23778110</v>
      </c>
    </row>
    <row r="466" spans="1:3" x14ac:dyDescent="0.35">
      <c r="A466" s="74" t="s">
        <v>3328</v>
      </c>
      <c r="B466" s="74">
        <v>528822452</v>
      </c>
      <c r="C466" s="74">
        <v>528822452</v>
      </c>
    </row>
    <row r="467" spans="1:3" x14ac:dyDescent="0.35">
      <c r="A467" s="74" t="s">
        <v>3329</v>
      </c>
      <c r="B467" s="74">
        <v>54306026</v>
      </c>
      <c r="C467" s="74">
        <v>54306026</v>
      </c>
    </row>
    <row r="468" spans="1:3" x14ac:dyDescent="0.35">
      <c r="A468" s="74" t="s">
        <v>3330</v>
      </c>
      <c r="B468" s="74">
        <v>117086713</v>
      </c>
      <c r="C468" s="74">
        <v>117086713</v>
      </c>
    </row>
    <row r="469" spans="1:3" x14ac:dyDescent="0.35">
      <c r="A469" s="74" t="s">
        <v>3331</v>
      </c>
      <c r="B469" s="74">
        <v>20943443</v>
      </c>
      <c r="C469" s="74">
        <v>20943443</v>
      </c>
    </row>
    <row r="470" spans="1:3" x14ac:dyDescent="0.35">
      <c r="A470" s="74" t="s">
        <v>3332</v>
      </c>
      <c r="B470" s="74">
        <v>124737214</v>
      </c>
      <c r="C470" s="74">
        <v>124737214</v>
      </c>
    </row>
    <row r="471" spans="1:3" x14ac:dyDescent="0.35">
      <c r="A471" s="74" t="s">
        <v>3333</v>
      </c>
      <c r="B471" s="74">
        <v>1826640111</v>
      </c>
      <c r="C471" s="74">
        <v>1826640111</v>
      </c>
    </row>
    <row r="472" spans="1:3" x14ac:dyDescent="0.35">
      <c r="A472" s="74" t="s">
        <v>3334</v>
      </c>
      <c r="B472" s="74">
        <v>107378328</v>
      </c>
      <c r="C472" s="74">
        <v>107378328</v>
      </c>
    </row>
    <row r="473" spans="1:3" x14ac:dyDescent="0.35">
      <c r="A473" s="74" t="s">
        <v>3335</v>
      </c>
      <c r="B473" s="74">
        <v>121349877</v>
      </c>
      <c r="C473" s="74">
        <v>121349877</v>
      </c>
    </row>
    <row r="474" spans="1:3" x14ac:dyDescent="0.35">
      <c r="A474" s="74" t="s">
        <v>3336</v>
      </c>
      <c r="B474" s="74">
        <v>1828447347</v>
      </c>
      <c r="C474" s="74">
        <v>1828447347</v>
      </c>
    </row>
    <row r="475" spans="1:3" x14ac:dyDescent="0.35">
      <c r="A475" s="74" t="s">
        <v>3337</v>
      </c>
      <c r="B475" s="74">
        <v>99400053</v>
      </c>
      <c r="C475" s="74">
        <v>99400053</v>
      </c>
    </row>
    <row r="476" spans="1:3" x14ac:dyDescent="0.35">
      <c r="A476" s="74" t="s">
        <v>3338</v>
      </c>
      <c r="B476" s="74">
        <v>4725348126</v>
      </c>
      <c r="C476" s="74">
        <v>4725348126</v>
      </c>
    </row>
    <row r="477" spans="1:3" x14ac:dyDescent="0.35">
      <c r="A477" s="74" t="s">
        <v>3339</v>
      </c>
      <c r="B477" s="74">
        <v>172216085</v>
      </c>
      <c r="C477" s="74">
        <v>172216085</v>
      </c>
    </row>
    <row r="478" spans="1:3" x14ac:dyDescent="0.35">
      <c r="A478" s="74" t="s">
        <v>3340</v>
      </c>
      <c r="B478" s="74">
        <v>216299750</v>
      </c>
      <c r="C478" s="74">
        <v>216299750</v>
      </c>
    </row>
    <row r="479" spans="1:3" x14ac:dyDescent="0.35">
      <c r="A479" s="74" t="s">
        <v>3341</v>
      </c>
      <c r="B479" s="74">
        <v>1105222073</v>
      </c>
      <c r="C479" s="74">
        <v>1105222073</v>
      </c>
    </row>
    <row r="480" spans="1:3" x14ac:dyDescent="0.35">
      <c r="A480" s="74" t="s">
        <v>3342</v>
      </c>
      <c r="B480" s="74">
        <v>66630828</v>
      </c>
      <c r="C480" s="74">
        <v>66630828</v>
      </c>
    </row>
    <row r="481" spans="1:3" x14ac:dyDescent="0.35">
      <c r="A481" s="74" t="s">
        <v>3343</v>
      </c>
      <c r="B481" s="74">
        <v>98234764</v>
      </c>
      <c r="C481" s="74">
        <v>98234764</v>
      </c>
    </row>
    <row r="482" spans="1:3" x14ac:dyDescent="0.35">
      <c r="A482" s="74" t="s">
        <v>3344</v>
      </c>
      <c r="B482" s="74">
        <v>49003247</v>
      </c>
      <c r="C482" s="74">
        <v>49003247</v>
      </c>
    </row>
    <row r="483" spans="1:3" x14ac:dyDescent="0.35">
      <c r="A483" s="74" t="s">
        <v>3345</v>
      </c>
      <c r="B483" s="74">
        <v>138502187</v>
      </c>
      <c r="C483" s="74">
        <v>138502187</v>
      </c>
    </row>
    <row r="484" spans="1:3" x14ac:dyDescent="0.35">
      <c r="A484" s="74" t="s">
        <v>3346</v>
      </c>
      <c r="B484" s="74">
        <v>41219197</v>
      </c>
      <c r="C484" s="74">
        <v>41219197</v>
      </c>
    </row>
    <row r="485" spans="1:3" x14ac:dyDescent="0.35">
      <c r="A485" s="74" t="s">
        <v>3347</v>
      </c>
      <c r="B485" s="74">
        <v>64332394</v>
      </c>
      <c r="C485" s="74">
        <v>64332394</v>
      </c>
    </row>
    <row r="486" spans="1:3" x14ac:dyDescent="0.35">
      <c r="A486" s="74" t="s">
        <v>3348</v>
      </c>
      <c r="B486" s="74">
        <v>405802511</v>
      </c>
      <c r="C486" s="74">
        <v>405802511</v>
      </c>
    </row>
    <row r="487" spans="1:3" x14ac:dyDescent="0.35">
      <c r="A487" s="74" t="s">
        <v>3349</v>
      </c>
      <c r="B487" s="74">
        <v>257969420</v>
      </c>
      <c r="C487" s="74">
        <v>257969420</v>
      </c>
    </row>
    <row r="488" spans="1:3" x14ac:dyDescent="0.35">
      <c r="A488" s="74" t="s">
        <v>3350</v>
      </c>
      <c r="B488" s="74">
        <v>350020620</v>
      </c>
      <c r="C488" s="74">
        <v>350020620</v>
      </c>
    </row>
    <row r="489" spans="1:3" x14ac:dyDescent="0.35">
      <c r="A489" s="74" t="s">
        <v>3351</v>
      </c>
      <c r="B489" s="74">
        <v>140463824</v>
      </c>
      <c r="C489" s="74">
        <v>140463824</v>
      </c>
    </row>
    <row r="490" spans="1:3" x14ac:dyDescent="0.35">
      <c r="A490" s="74" t="s">
        <v>3352</v>
      </c>
      <c r="B490" s="74">
        <v>120455242</v>
      </c>
      <c r="C490" s="74">
        <v>120455242</v>
      </c>
    </row>
    <row r="491" spans="1:3" x14ac:dyDescent="0.35">
      <c r="A491" s="74" t="s">
        <v>3353</v>
      </c>
      <c r="B491" s="74">
        <v>1600746333</v>
      </c>
      <c r="C491" s="74">
        <v>1600746333</v>
      </c>
    </row>
    <row r="492" spans="1:3" x14ac:dyDescent="0.35">
      <c r="A492" s="74" t="s">
        <v>3354</v>
      </c>
      <c r="B492" s="74">
        <v>499787642</v>
      </c>
      <c r="C492" s="74">
        <v>499787642</v>
      </c>
    </row>
    <row r="493" spans="1:3" x14ac:dyDescent="0.35">
      <c r="A493" s="74" t="s">
        <v>3355</v>
      </c>
      <c r="B493" s="74">
        <v>923956374</v>
      </c>
      <c r="C493" s="74">
        <v>1107068843</v>
      </c>
    </row>
    <row r="494" spans="1:3" x14ac:dyDescent="0.35">
      <c r="A494" s="74" t="s">
        <v>3356</v>
      </c>
      <c r="B494" s="74">
        <v>167476683</v>
      </c>
      <c r="C494" s="74">
        <v>167476683</v>
      </c>
    </row>
    <row r="495" spans="1:3" x14ac:dyDescent="0.35">
      <c r="A495" s="74" t="s">
        <v>3357</v>
      </c>
      <c r="B495" s="74">
        <v>84694414</v>
      </c>
      <c r="C495" s="74">
        <v>84694414</v>
      </c>
    </row>
    <row r="496" spans="1:3" x14ac:dyDescent="0.35">
      <c r="A496" s="74" t="s">
        <v>3358</v>
      </c>
      <c r="B496" s="74">
        <v>58391443</v>
      </c>
      <c r="C496" s="74">
        <v>58391443</v>
      </c>
    </row>
    <row r="497" spans="1:3" x14ac:dyDescent="0.35">
      <c r="A497" s="74" t="s">
        <v>3359</v>
      </c>
      <c r="B497" s="74">
        <v>355992879</v>
      </c>
      <c r="C497" s="74">
        <v>355992879</v>
      </c>
    </row>
    <row r="498" spans="1:3" x14ac:dyDescent="0.35">
      <c r="A498" s="74" t="s">
        <v>3360</v>
      </c>
      <c r="B498" s="74">
        <v>77653170</v>
      </c>
      <c r="C498" s="74">
        <v>77653170</v>
      </c>
    </row>
    <row r="499" spans="1:3" x14ac:dyDescent="0.35">
      <c r="A499" s="74" t="s">
        <v>3361</v>
      </c>
      <c r="B499" s="74">
        <v>424795051</v>
      </c>
      <c r="C499" s="74">
        <v>424795051</v>
      </c>
    </row>
    <row r="500" spans="1:3" x14ac:dyDescent="0.35">
      <c r="A500" s="74" t="s">
        <v>3362</v>
      </c>
      <c r="B500" s="74">
        <v>1653090655</v>
      </c>
      <c r="C500" s="74">
        <v>1653090655</v>
      </c>
    </row>
    <row r="501" spans="1:3" x14ac:dyDescent="0.35">
      <c r="A501" s="74" t="s">
        <v>3363</v>
      </c>
      <c r="B501" s="74">
        <v>204663824</v>
      </c>
      <c r="C501" s="74">
        <v>204663824</v>
      </c>
    </row>
    <row r="502" spans="1:3" x14ac:dyDescent="0.35">
      <c r="A502" s="74" t="s">
        <v>3364</v>
      </c>
      <c r="B502" s="74">
        <v>663205170</v>
      </c>
      <c r="C502" s="74">
        <v>663205170</v>
      </c>
    </row>
    <row r="503" spans="1:3" x14ac:dyDescent="0.35">
      <c r="A503" s="74" t="s">
        <v>3365</v>
      </c>
      <c r="B503" s="74">
        <v>94580055</v>
      </c>
      <c r="C503" s="74">
        <v>94580055</v>
      </c>
    </row>
    <row r="504" spans="1:3" x14ac:dyDescent="0.35">
      <c r="A504" s="74" t="s">
        <v>3366</v>
      </c>
      <c r="B504" s="74">
        <v>79998266</v>
      </c>
      <c r="C504" s="74">
        <v>79998266</v>
      </c>
    </row>
    <row r="505" spans="1:3" x14ac:dyDescent="0.35">
      <c r="A505" s="74" t="s">
        <v>3367</v>
      </c>
      <c r="B505" s="74">
        <v>118527210</v>
      </c>
      <c r="C505" s="74">
        <v>118527210</v>
      </c>
    </row>
    <row r="506" spans="1:3" x14ac:dyDescent="0.35">
      <c r="A506" s="74" t="s">
        <v>3368</v>
      </c>
      <c r="B506" s="74">
        <v>15425741</v>
      </c>
      <c r="C506" s="74">
        <v>15425741</v>
      </c>
    </row>
    <row r="507" spans="1:3" x14ac:dyDescent="0.35">
      <c r="A507" s="74" t="s">
        <v>3369</v>
      </c>
      <c r="B507" s="74">
        <v>581201895</v>
      </c>
      <c r="C507" s="74">
        <v>581201895</v>
      </c>
    </row>
    <row r="508" spans="1:3" x14ac:dyDescent="0.35">
      <c r="A508" s="74" t="s">
        <v>3370</v>
      </c>
      <c r="B508" s="74">
        <v>154726984</v>
      </c>
      <c r="C508" s="74">
        <v>154726984</v>
      </c>
    </row>
    <row r="509" spans="1:3" x14ac:dyDescent="0.35">
      <c r="A509" s="74" t="s">
        <v>3371</v>
      </c>
      <c r="B509" s="74">
        <v>1208645079</v>
      </c>
      <c r="C509" s="74">
        <v>1524579209</v>
      </c>
    </row>
    <row r="510" spans="1:3" x14ac:dyDescent="0.35">
      <c r="A510" s="74" t="s">
        <v>3372</v>
      </c>
      <c r="B510" s="74">
        <v>61013094</v>
      </c>
      <c r="C510" s="74">
        <v>61013094</v>
      </c>
    </row>
    <row r="511" spans="1:3" x14ac:dyDescent="0.35">
      <c r="A511" s="74" t="s">
        <v>3373</v>
      </c>
      <c r="B511" s="74">
        <v>877625061</v>
      </c>
      <c r="C511" s="74">
        <v>878365061</v>
      </c>
    </row>
    <row r="512" spans="1:3" x14ac:dyDescent="0.35">
      <c r="A512" s="74" t="s">
        <v>3374</v>
      </c>
      <c r="B512" s="74">
        <v>162410181</v>
      </c>
      <c r="C512" s="74">
        <v>240333181</v>
      </c>
    </row>
    <row r="513" spans="1:3" x14ac:dyDescent="0.35">
      <c r="A513" s="74" t="s">
        <v>3375</v>
      </c>
      <c r="B513" s="74">
        <v>1058595153</v>
      </c>
      <c r="C513" s="74">
        <v>1058595153</v>
      </c>
    </row>
    <row r="514" spans="1:3" x14ac:dyDescent="0.35">
      <c r="A514" s="74" t="s">
        <v>3376</v>
      </c>
      <c r="B514" s="74">
        <v>324240898</v>
      </c>
      <c r="C514" s="74">
        <v>324240898</v>
      </c>
    </row>
    <row r="515" spans="1:3" x14ac:dyDescent="0.35">
      <c r="A515" s="74" t="s">
        <v>3377</v>
      </c>
      <c r="B515" s="74">
        <v>392606477</v>
      </c>
      <c r="C515" s="74">
        <v>392606477</v>
      </c>
    </row>
    <row r="516" spans="1:3" x14ac:dyDescent="0.35">
      <c r="A516" s="74" t="s">
        <v>3378</v>
      </c>
      <c r="B516" s="74">
        <v>196469045</v>
      </c>
      <c r="C516" s="74">
        <v>196469045</v>
      </c>
    </row>
    <row r="517" spans="1:3" x14ac:dyDescent="0.35">
      <c r="A517" s="74" t="s">
        <v>3379</v>
      </c>
      <c r="B517" s="74">
        <v>652416755</v>
      </c>
      <c r="C517" s="74">
        <v>652416755</v>
      </c>
    </row>
    <row r="518" spans="1:3" x14ac:dyDescent="0.35">
      <c r="A518" s="74" t="s">
        <v>3380</v>
      </c>
      <c r="B518" s="74">
        <v>215333869</v>
      </c>
      <c r="C518" s="74">
        <v>215333869</v>
      </c>
    </row>
    <row r="519" spans="1:3" x14ac:dyDescent="0.35">
      <c r="A519" s="74" t="s">
        <v>3381</v>
      </c>
      <c r="B519" s="74">
        <v>287868044</v>
      </c>
      <c r="C519" s="74">
        <v>287868044</v>
      </c>
    </row>
    <row r="520" spans="1:3" x14ac:dyDescent="0.35">
      <c r="A520" s="74" t="s">
        <v>3382</v>
      </c>
      <c r="B520" s="74">
        <v>688795954</v>
      </c>
      <c r="C520" s="74">
        <v>688795954</v>
      </c>
    </row>
    <row r="521" spans="1:3" x14ac:dyDescent="0.35">
      <c r="A521" s="74" t="s">
        <v>3383</v>
      </c>
      <c r="B521" s="74">
        <v>213229490</v>
      </c>
      <c r="C521" s="74">
        <v>213229490</v>
      </c>
    </row>
    <row r="522" spans="1:3" x14ac:dyDescent="0.35">
      <c r="A522" s="74" t="s">
        <v>3384</v>
      </c>
      <c r="B522" s="74">
        <v>381431060</v>
      </c>
      <c r="C522" s="74">
        <v>381431060</v>
      </c>
    </row>
    <row r="523" spans="1:3" x14ac:dyDescent="0.35">
      <c r="A523" s="74" t="s">
        <v>3385</v>
      </c>
      <c r="B523" s="74">
        <v>170931002</v>
      </c>
      <c r="C523" s="74">
        <v>170931002</v>
      </c>
    </row>
    <row r="524" spans="1:3" x14ac:dyDescent="0.35">
      <c r="A524" s="74" t="s">
        <v>3386</v>
      </c>
      <c r="B524" s="74">
        <v>39034961</v>
      </c>
      <c r="C524" s="74">
        <v>39034961</v>
      </c>
    </row>
    <row r="525" spans="1:3" x14ac:dyDescent="0.35">
      <c r="A525" s="74" t="s">
        <v>3387</v>
      </c>
      <c r="B525" s="74">
        <v>2077497695</v>
      </c>
      <c r="C525" s="74">
        <v>2077497695</v>
      </c>
    </row>
    <row r="526" spans="1:3" x14ac:dyDescent="0.35">
      <c r="A526" s="74" t="s">
        <v>3388</v>
      </c>
      <c r="B526" s="74">
        <v>4214323224</v>
      </c>
      <c r="C526" s="74">
        <v>7789719884</v>
      </c>
    </row>
    <row r="527" spans="1:3" x14ac:dyDescent="0.35">
      <c r="A527" s="74" t="s">
        <v>3389</v>
      </c>
      <c r="B527" s="74">
        <v>2614121534</v>
      </c>
      <c r="C527" s="74">
        <v>3169092184</v>
      </c>
    </row>
    <row r="528" spans="1:3" x14ac:dyDescent="0.35">
      <c r="A528" s="74" t="s">
        <v>3390</v>
      </c>
      <c r="B528" s="74">
        <v>9215031606</v>
      </c>
      <c r="C528" s="74">
        <v>9419130406</v>
      </c>
    </row>
    <row r="529" spans="1:3" x14ac:dyDescent="0.35">
      <c r="A529" s="74" t="s">
        <v>3391</v>
      </c>
      <c r="B529" s="74">
        <v>689721988</v>
      </c>
      <c r="C529" s="74">
        <v>1239259678</v>
      </c>
    </row>
    <row r="530" spans="1:3" x14ac:dyDescent="0.35">
      <c r="A530" s="74" t="s">
        <v>3392</v>
      </c>
      <c r="B530" s="74">
        <v>706742557</v>
      </c>
      <c r="C530" s="74">
        <v>706742557</v>
      </c>
    </row>
    <row r="531" spans="1:3" x14ac:dyDescent="0.35">
      <c r="A531" s="74" t="s">
        <v>3393</v>
      </c>
      <c r="B531" s="74">
        <v>377852034</v>
      </c>
      <c r="C531" s="74">
        <v>377852034</v>
      </c>
    </row>
    <row r="532" spans="1:3" x14ac:dyDescent="0.35">
      <c r="A532" s="74" t="s">
        <v>3394</v>
      </c>
      <c r="B532" s="74">
        <v>1596956956</v>
      </c>
      <c r="C532" s="74">
        <v>1596956956</v>
      </c>
    </row>
    <row r="533" spans="1:3" x14ac:dyDescent="0.35">
      <c r="A533" s="74" t="s">
        <v>3395</v>
      </c>
      <c r="B533" s="74">
        <v>76210854</v>
      </c>
      <c r="C533" s="74">
        <v>76210854</v>
      </c>
    </row>
    <row r="534" spans="1:3" x14ac:dyDescent="0.35">
      <c r="A534" s="74" t="s">
        <v>3396</v>
      </c>
      <c r="B534" s="74">
        <v>228772410</v>
      </c>
      <c r="C534" s="74">
        <v>228772410</v>
      </c>
    </row>
    <row r="535" spans="1:3" x14ac:dyDescent="0.35">
      <c r="A535" s="74" t="s">
        <v>3397</v>
      </c>
      <c r="B535" s="74">
        <v>142228923</v>
      </c>
      <c r="C535" s="74">
        <v>142228923</v>
      </c>
    </row>
    <row r="536" spans="1:3" x14ac:dyDescent="0.35">
      <c r="A536" s="74" t="s">
        <v>3398</v>
      </c>
      <c r="B536" s="74">
        <v>54251366</v>
      </c>
      <c r="C536" s="74">
        <v>54251366</v>
      </c>
    </row>
    <row r="537" spans="1:3" x14ac:dyDescent="0.35">
      <c r="A537" s="74" t="s">
        <v>3399</v>
      </c>
      <c r="B537" s="74">
        <v>1428452588</v>
      </c>
      <c r="C537" s="74">
        <v>1428452588</v>
      </c>
    </row>
    <row r="538" spans="1:3" x14ac:dyDescent="0.35">
      <c r="A538" s="74" t="s">
        <v>3400</v>
      </c>
      <c r="B538" s="74">
        <v>3364308681</v>
      </c>
      <c r="C538" s="74">
        <v>3364308681</v>
      </c>
    </row>
    <row r="539" spans="1:3" x14ac:dyDescent="0.35">
      <c r="A539" s="74" t="s">
        <v>3401</v>
      </c>
      <c r="B539" s="74">
        <v>2812787119</v>
      </c>
      <c r="C539" s="74">
        <v>2812787119</v>
      </c>
    </row>
    <row r="540" spans="1:3" x14ac:dyDescent="0.35">
      <c r="A540" s="74" t="s">
        <v>3402</v>
      </c>
      <c r="B540" s="74">
        <v>296322471</v>
      </c>
      <c r="C540" s="74">
        <v>296322471</v>
      </c>
    </row>
    <row r="541" spans="1:3" x14ac:dyDescent="0.35">
      <c r="A541" s="74" t="s">
        <v>3403</v>
      </c>
      <c r="B541" s="74">
        <v>1402416944</v>
      </c>
      <c r="C541" s="74">
        <v>1402416944</v>
      </c>
    </row>
    <row r="542" spans="1:3" x14ac:dyDescent="0.35">
      <c r="A542" s="74" t="s">
        <v>3404</v>
      </c>
      <c r="B542" s="74">
        <v>158663749</v>
      </c>
      <c r="C542" s="74">
        <v>158663749</v>
      </c>
    </row>
    <row r="543" spans="1:3" x14ac:dyDescent="0.35">
      <c r="A543" s="74" t="s">
        <v>3405</v>
      </c>
      <c r="B543" s="74">
        <v>270749916</v>
      </c>
      <c r="C543" s="74">
        <v>270749916</v>
      </c>
    </row>
    <row r="544" spans="1:3" x14ac:dyDescent="0.35">
      <c r="A544" s="74" t="s">
        <v>3406</v>
      </c>
      <c r="B544" s="74">
        <v>274522284</v>
      </c>
      <c r="C544" s="74">
        <v>274522284</v>
      </c>
    </row>
    <row r="545" spans="1:3" x14ac:dyDescent="0.35">
      <c r="A545" s="74" t="s">
        <v>3407</v>
      </c>
      <c r="B545" s="74">
        <v>1210606433</v>
      </c>
      <c r="C545" s="74">
        <v>1210606433</v>
      </c>
    </row>
    <row r="546" spans="1:3" x14ac:dyDescent="0.35">
      <c r="A546" s="74" t="s">
        <v>3408</v>
      </c>
      <c r="B546" s="74">
        <v>126864350</v>
      </c>
      <c r="C546" s="74">
        <v>126864350</v>
      </c>
    </row>
    <row r="547" spans="1:3" x14ac:dyDescent="0.35">
      <c r="A547" s="74" t="s">
        <v>3409</v>
      </c>
      <c r="B547" s="74">
        <v>166295867</v>
      </c>
      <c r="C547" s="74">
        <v>166295867</v>
      </c>
    </row>
    <row r="548" spans="1:3" x14ac:dyDescent="0.35">
      <c r="A548" s="74" t="s">
        <v>3410</v>
      </c>
      <c r="B548" s="74">
        <v>106980533</v>
      </c>
      <c r="C548" s="74">
        <v>106980533</v>
      </c>
    </row>
    <row r="549" spans="1:3" x14ac:dyDescent="0.35">
      <c r="A549" s="74" t="s">
        <v>3411</v>
      </c>
      <c r="B549" s="74">
        <v>62012782</v>
      </c>
      <c r="C549" s="74">
        <v>62012782</v>
      </c>
    </row>
    <row r="550" spans="1:3" x14ac:dyDescent="0.35">
      <c r="A550" s="74" t="s">
        <v>3412</v>
      </c>
      <c r="B550" s="74">
        <v>81745932</v>
      </c>
      <c r="C550" s="74">
        <v>81745932</v>
      </c>
    </row>
    <row r="551" spans="1:3" x14ac:dyDescent="0.35">
      <c r="A551" s="74" t="s">
        <v>3413</v>
      </c>
      <c r="B551" s="74">
        <v>2097468778</v>
      </c>
      <c r="C551" s="74">
        <v>2097468778</v>
      </c>
    </row>
    <row r="552" spans="1:3" x14ac:dyDescent="0.35">
      <c r="A552" s="74" t="s">
        <v>3414</v>
      </c>
      <c r="B552" s="74">
        <v>466089566</v>
      </c>
      <c r="C552" s="74">
        <v>466089566</v>
      </c>
    </row>
    <row r="553" spans="1:3" x14ac:dyDescent="0.35">
      <c r="A553" s="74" t="s">
        <v>3415</v>
      </c>
      <c r="B553" s="74">
        <v>403661567</v>
      </c>
      <c r="C553" s="74">
        <v>403661567</v>
      </c>
    </row>
    <row r="554" spans="1:3" x14ac:dyDescent="0.35">
      <c r="A554" s="74" t="s">
        <v>3416</v>
      </c>
      <c r="B554" s="74">
        <v>287847143</v>
      </c>
      <c r="C554" s="74">
        <v>287847143</v>
      </c>
    </row>
    <row r="555" spans="1:3" x14ac:dyDescent="0.35">
      <c r="A555" s="74" t="s">
        <v>3417</v>
      </c>
      <c r="B555" s="74">
        <v>540248668</v>
      </c>
      <c r="C555" s="74">
        <v>540248668</v>
      </c>
    </row>
    <row r="556" spans="1:3" x14ac:dyDescent="0.35">
      <c r="A556" s="74" t="s">
        <v>3418</v>
      </c>
      <c r="B556" s="74">
        <v>2309052439</v>
      </c>
      <c r="C556" s="74">
        <v>2309052439</v>
      </c>
    </row>
    <row r="557" spans="1:3" x14ac:dyDescent="0.35">
      <c r="A557" s="74" t="s">
        <v>3419</v>
      </c>
      <c r="B557" s="74">
        <v>595459323</v>
      </c>
      <c r="C557" s="74">
        <v>595459323</v>
      </c>
    </row>
    <row r="558" spans="1:3" x14ac:dyDescent="0.35">
      <c r="A558" s="74" t="s">
        <v>3420</v>
      </c>
      <c r="B558" s="74">
        <v>320082108</v>
      </c>
      <c r="C558" s="74">
        <v>320082108</v>
      </c>
    </row>
    <row r="559" spans="1:3" x14ac:dyDescent="0.35">
      <c r="A559" s="74" t="s">
        <v>3421</v>
      </c>
      <c r="B559" s="74">
        <v>1048999891</v>
      </c>
      <c r="C559" s="74">
        <v>1048999891</v>
      </c>
    </row>
    <row r="560" spans="1:3" x14ac:dyDescent="0.35">
      <c r="A560" s="74" t="s">
        <v>3422</v>
      </c>
      <c r="B560" s="74">
        <v>1305289793</v>
      </c>
      <c r="C560" s="74">
        <v>1305289793</v>
      </c>
    </row>
    <row r="561" spans="1:3" x14ac:dyDescent="0.35">
      <c r="A561" s="74" t="s">
        <v>3423</v>
      </c>
      <c r="B561" s="74">
        <v>149002301</v>
      </c>
      <c r="C561" s="74">
        <v>149002301</v>
      </c>
    </row>
    <row r="562" spans="1:3" x14ac:dyDescent="0.35">
      <c r="A562" s="74" t="s">
        <v>3424</v>
      </c>
      <c r="B562" s="74">
        <v>4741453719</v>
      </c>
      <c r="C562" s="74">
        <v>4741453719</v>
      </c>
    </row>
    <row r="563" spans="1:3" x14ac:dyDescent="0.35">
      <c r="A563" s="74" t="s">
        <v>3425</v>
      </c>
      <c r="B563" s="74">
        <v>673523937</v>
      </c>
      <c r="C563" s="74">
        <v>673523937</v>
      </c>
    </row>
    <row r="564" spans="1:3" x14ac:dyDescent="0.35">
      <c r="A564" s="74" t="s">
        <v>3426</v>
      </c>
      <c r="B564" s="74">
        <v>831387979</v>
      </c>
      <c r="C564" s="74">
        <v>971176779</v>
      </c>
    </row>
    <row r="565" spans="1:3" x14ac:dyDescent="0.35">
      <c r="A565" s="74" t="s">
        <v>3427</v>
      </c>
      <c r="B565" s="74">
        <v>875792967</v>
      </c>
      <c r="C565" s="74">
        <v>875792967</v>
      </c>
    </row>
    <row r="566" spans="1:3" x14ac:dyDescent="0.35">
      <c r="A566" s="74" t="s">
        <v>3428</v>
      </c>
      <c r="B566" s="74">
        <v>221945179</v>
      </c>
      <c r="C566" s="74">
        <v>221945179</v>
      </c>
    </row>
    <row r="567" spans="1:3" x14ac:dyDescent="0.35">
      <c r="A567" s="74" t="s">
        <v>3429</v>
      </c>
      <c r="B567" s="74">
        <v>329521469</v>
      </c>
      <c r="C567" s="74">
        <v>329521469</v>
      </c>
    </row>
    <row r="568" spans="1:3" x14ac:dyDescent="0.35">
      <c r="A568" s="74" t="s">
        <v>3430</v>
      </c>
      <c r="B568" s="74">
        <v>2440944694</v>
      </c>
      <c r="C568" s="74">
        <v>2440944694</v>
      </c>
    </row>
    <row r="569" spans="1:3" x14ac:dyDescent="0.35">
      <c r="A569" s="74" t="s">
        <v>3431</v>
      </c>
      <c r="B569" s="74">
        <v>449231625</v>
      </c>
      <c r="C569" s="74">
        <v>449231625</v>
      </c>
    </row>
    <row r="570" spans="1:3" x14ac:dyDescent="0.35">
      <c r="A570" s="74" t="s">
        <v>3432</v>
      </c>
      <c r="B570" s="74">
        <v>53536599</v>
      </c>
      <c r="C570" s="74">
        <v>53536599</v>
      </c>
    </row>
    <row r="571" spans="1:3" x14ac:dyDescent="0.35">
      <c r="A571" s="74" t="s">
        <v>3433</v>
      </c>
      <c r="B571" s="74">
        <v>336683566</v>
      </c>
      <c r="C571" s="74">
        <v>336683566</v>
      </c>
    </row>
    <row r="572" spans="1:3" x14ac:dyDescent="0.35">
      <c r="A572" s="74" t="s">
        <v>3434</v>
      </c>
      <c r="B572" s="74">
        <v>330996403</v>
      </c>
      <c r="C572" s="74">
        <v>330996403</v>
      </c>
    </row>
    <row r="573" spans="1:3" x14ac:dyDescent="0.35">
      <c r="A573" s="74" t="s">
        <v>3435</v>
      </c>
      <c r="B573" s="74">
        <v>178149406</v>
      </c>
      <c r="C573" s="74">
        <v>178149406</v>
      </c>
    </row>
    <row r="574" spans="1:3" x14ac:dyDescent="0.35">
      <c r="A574" s="74" t="s">
        <v>3436</v>
      </c>
      <c r="B574" s="74">
        <v>709010708</v>
      </c>
      <c r="C574" s="74">
        <v>709010708</v>
      </c>
    </row>
    <row r="575" spans="1:3" x14ac:dyDescent="0.35">
      <c r="A575" s="74" t="s">
        <v>3437</v>
      </c>
      <c r="B575" s="74">
        <v>144381170</v>
      </c>
      <c r="C575" s="74">
        <v>144381170</v>
      </c>
    </row>
    <row r="576" spans="1:3" x14ac:dyDescent="0.35">
      <c r="A576" s="74" t="s">
        <v>3438</v>
      </c>
      <c r="B576" s="74">
        <v>251673137</v>
      </c>
      <c r="C576" s="74">
        <v>251673137</v>
      </c>
    </row>
    <row r="577" spans="1:3" x14ac:dyDescent="0.35">
      <c r="A577" s="74" t="s">
        <v>3439</v>
      </c>
      <c r="B577" s="74">
        <v>166814258</v>
      </c>
      <c r="C577" s="74">
        <v>166814258</v>
      </c>
    </row>
    <row r="578" spans="1:3" x14ac:dyDescent="0.35">
      <c r="A578" s="74" t="s">
        <v>3440</v>
      </c>
      <c r="B578" s="74">
        <v>103657416</v>
      </c>
      <c r="C578" s="74">
        <v>103657416</v>
      </c>
    </row>
    <row r="579" spans="1:3" x14ac:dyDescent="0.35">
      <c r="A579" s="74" t="s">
        <v>3441</v>
      </c>
      <c r="B579" s="74">
        <v>52700340</v>
      </c>
      <c r="C579" s="74">
        <v>52700340</v>
      </c>
    </row>
    <row r="580" spans="1:3" x14ac:dyDescent="0.35">
      <c r="A580" s="74" t="s">
        <v>3442</v>
      </c>
      <c r="B580" s="74">
        <v>30672096</v>
      </c>
      <c r="C580" s="74">
        <v>30672096</v>
      </c>
    </row>
    <row r="581" spans="1:3" x14ac:dyDescent="0.35">
      <c r="A581" s="74" t="s">
        <v>3443</v>
      </c>
      <c r="B581" s="74">
        <v>757937394</v>
      </c>
      <c r="C581" s="74">
        <v>757937394</v>
      </c>
    </row>
    <row r="582" spans="1:3" x14ac:dyDescent="0.35">
      <c r="A582" s="74" t="s">
        <v>3444</v>
      </c>
      <c r="B582" s="74">
        <v>65652357</v>
      </c>
      <c r="C582" s="74">
        <v>65652357</v>
      </c>
    </row>
    <row r="583" spans="1:3" x14ac:dyDescent="0.35">
      <c r="A583" s="74" t="s">
        <v>3445</v>
      </c>
      <c r="B583" s="74">
        <v>685817427</v>
      </c>
      <c r="C583" s="74">
        <v>685817427</v>
      </c>
    </row>
    <row r="584" spans="1:3" x14ac:dyDescent="0.35">
      <c r="A584" s="74" t="s">
        <v>3446</v>
      </c>
      <c r="B584" s="74">
        <v>916106434</v>
      </c>
      <c r="C584" s="74">
        <v>916106434</v>
      </c>
    </row>
    <row r="585" spans="1:3" x14ac:dyDescent="0.35">
      <c r="A585" s="74" t="s">
        <v>3447</v>
      </c>
      <c r="B585" s="74">
        <v>194315285</v>
      </c>
      <c r="C585" s="74">
        <v>194315285</v>
      </c>
    </row>
    <row r="586" spans="1:3" x14ac:dyDescent="0.35">
      <c r="A586" s="74" t="s">
        <v>3448</v>
      </c>
      <c r="B586" s="74">
        <v>56770266</v>
      </c>
      <c r="C586" s="74">
        <v>56770266</v>
      </c>
    </row>
    <row r="587" spans="1:3" x14ac:dyDescent="0.35">
      <c r="A587" s="74" t="s">
        <v>3449</v>
      </c>
      <c r="B587" s="74">
        <v>238778869</v>
      </c>
      <c r="C587" s="74">
        <v>238778869</v>
      </c>
    </row>
    <row r="588" spans="1:3" x14ac:dyDescent="0.35">
      <c r="A588" s="74" t="s">
        <v>3450</v>
      </c>
      <c r="B588" s="74">
        <v>163441738</v>
      </c>
      <c r="C588" s="74">
        <v>163441738</v>
      </c>
    </row>
    <row r="589" spans="1:3" x14ac:dyDescent="0.35">
      <c r="A589" s="74" t="s">
        <v>3451</v>
      </c>
      <c r="B589" s="74">
        <v>92342312</v>
      </c>
      <c r="C589" s="74">
        <v>92342312</v>
      </c>
    </row>
    <row r="590" spans="1:3" x14ac:dyDescent="0.35">
      <c r="A590" s="74" t="s">
        <v>3452</v>
      </c>
      <c r="B590" s="74">
        <v>417008573</v>
      </c>
      <c r="C590" s="74">
        <v>417008573</v>
      </c>
    </row>
    <row r="591" spans="1:3" x14ac:dyDescent="0.35">
      <c r="A591" s="74" t="s">
        <v>3453</v>
      </c>
      <c r="B591" s="74">
        <v>989878994</v>
      </c>
      <c r="C591" s="74">
        <v>989878994</v>
      </c>
    </row>
    <row r="592" spans="1:3" x14ac:dyDescent="0.35">
      <c r="A592" s="74" t="s">
        <v>3454</v>
      </c>
      <c r="B592" s="74">
        <v>96277000</v>
      </c>
      <c r="C592" s="74">
        <v>96277000</v>
      </c>
    </row>
    <row r="593" spans="1:3" x14ac:dyDescent="0.35">
      <c r="A593" s="74" t="s">
        <v>3455</v>
      </c>
      <c r="B593" s="74">
        <v>2372536863</v>
      </c>
      <c r="C593" s="74">
        <v>2372536863</v>
      </c>
    </row>
    <row r="594" spans="1:3" x14ac:dyDescent="0.35">
      <c r="A594" s="74" t="s">
        <v>3456</v>
      </c>
      <c r="B594" s="74">
        <v>608594613</v>
      </c>
      <c r="C594" s="74">
        <v>608594613</v>
      </c>
    </row>
    <row r="595" spans="1:3" x14ac:dyDescent="0.35">
      <c r="A595" s="74" t="s">
        <v>3457</v>
      </c>
      <c r="B595" s="74">
        <v>162000185</v>
      </c>
      <c r="C595" s="74">
        <v>162000185</v>
      </c>
    </row>
    <row r="596" spans="1:3" x14ac:dyDescent="0.35">
      <c r="A596" s="74" t="s">
        <v>3458</v>
      </c>
      <c r="B596" s="74">
        <v>306094637</v>
      </c>
      <c r="C596" s="74">
        <v>306094637</v>
      </c>
    </row>
    <row r="597" spans="1:3" x14ac:dyDescent="0.35">
      <c r="A597" s="74" t="s">
        <v>3459</v>
      </c>
      <c r="B597" s="74">
        <v>54530114</v>
      </c>
      <c r="C597" s="74">
        <v>54530114</v>
      </c>
    </row>
    <row r="598" spans="1:3" x14ac:dyDescent="0.35">
      <c r="A598" s="74" t="s">
        <v>3460</v>
      </c>
      <c r="B598" s="74">
        <v>54528421</v>
      </c>
      <c r="C598" s="74">
        <v>54528421</v>
      </c>
    </row>
    <row r="599" spans="1:3" x14ac:dyDescent="0.35">
      <c r="A599" s="74" t="s">
        <v>3461</v>
      </c>
      <c r="B599" s="74">
        <v>84228602</v>
      </c>
      <c r="C599" s="74">
        <v>84228602</v>
      </c>
    </row>
    <row r="600" spans="1:3" x14ac:dyDescent="0.35">
      <c r="A600" s="74" t="s">
        <v>3462</v>
      </c>
      <c r="B600" s="74">
        <v>763552427</v>
      </c>
      <c r="C600" s="74">
        <v>763552427</v>
      </c>
    </row>
    <row r="601" spans="1:3" x14ac:dyDescent="0.35">
      <c r="A601" s="74" t="s">
        <v>3463</v>
      </c>
      <c r="B601" s="74">
        <v>319444303</v>
      </c>
      <c r="C601" s="74">
        <v>319444303</v>
      </c>
    </row>
    <row r="602" spans="1:3" x14ac:dyDescent="0.35">
      <c r="A602" s="74" t="s">
        <v>3464</v>
      </c>
      <c r="B602" s="74">
        <v>195157159</v>
      </c>
      <c r="C602" s="74">
        <v>195157159</v>
      </c>
    </row>
    <row r="603" spans="1:3" x14ac:dyDescent="0.35">
      <c r="A603" s="74" t="s">
        <v>3465</v>
      </c>
      <c r="B603" s="74">
        <v>323171224</v>
      </c>
      <c r="C603" s="74">
        <v>323171224</v>
      </c>
    </row>
    <row r="604" spans="1:3" x14ac:dyDescent="0.35">
      <c r="A604" s="74" t="s">
        <v>3466</v>
      </c>
      <c r="B604" s="74">
        <v>320251986</v>
      </c>
      <c r="C604" s="74">
        <v>320251986</v>
      </c>
    </row>
    <row r="605" spans="1:3" x14ac:dyDescent="0.35">
      <c r="A605" s="74" t="s">
        <v>3467</v>
      </c>
      <c r="B605" s="74">
        <v>312264988</v>
      </c>
      <c r="C605" s="74">
        <v>312264988</v>
      </c>
    </row>
    <row r="606" spans="1:3" x14ac:dyDescent="0.35">
      <c r="A606" s="74" t="s">
        <v>3468</v>
      </c>
      <c r="B606" s="74">
        <v>165045712</v>
      </c>
      <c r="C606" s="74">
        <v>165045712</v>
      </c>
    </row>
    <row r="607" spans="1:3" x14ac:dyDescent="0.35">
      <c r="A607" s="74" t="s">
        <v>3469</v>
      </c>
      <c r="B607" s="74">
        <v>778410360</v>
      </c>
      <c r="C607" s="74">
        <v>778410360</v>
      </c>
    </row>
    <row r="608" spans="1:3" x14ac:dyDescent="0.35">
      <c r="A608" s="74" t="s">
        <v>3470</v>
      </c>
      <c r="B608" s="74">
        <v>719222078</v>
      </c>
      <c r="C608" s="74">
        <v>719222078</v>
      </c>
    </row>
    <row r="609" spans="1:3" x14ac:dyDescent="0.35">
      <c r="A609" s="74" t="s">
        <v>3471</v>
      </c>
      <c r="B609" s="74">
        <v>1447721630</v>
      </c>
      <c r="C609" s="74">
        <v>1447721630</v>
      </c>
    </row>
    <row r="610" spans="1:3" x14ac:dyDescent="0.35">
      <c r="A610" s="74" t="s">
        <v>3472</v>
      </c>
      <c r="B610" s="74">
        <v>305248340</v>
      </c>
      <c r="C610" s="74">
        <v>305248340</v>
      </c>
    </row>
    <row r="611" spans="1:3" x14ac:dyDescent="0.35">
      <c r="A611" s="74" t="s">
        <v>3473</v>
      </c>
      <c r="B611" s="74">
        <v>284271928</v>
      </c>
      <c r="C611" s="74">
        <v>284271928</v>
      </c>
    </row>
    <row r="612" spans="1:3" x14ac:dyDescent="0.35">
      <c r="A612" s="74" t="s">
        <v>3474</v>
      </c>
      <c r="B612" s="74">
        <v>263202997</v>
      </c>
      <c r="C612" s="74">
        <v>263202997</v>
      </c>
    </row>
    <row r="613" spans="1:3" x14ac:dyDescent="0.35">
      <c r="A613" s="74" t="s">
        <v>3475</v>
      </c>
      <c r="B613" s="74">
        <v>842599540</v>
      </c>
      <c r="C613" s="74">
        <v>958500160</v>
      </c>
    </row>
    <row r="614" spans="1:3" x14ac:dyDescent="0.35">
      <c r="A614" s="74" t="s">
        <v>3476</v>
      </c>
      <c r="B614" s="74">
        <v>398655549</v>
      </c>
      <c r="C614" s="74">
        <v>398655549</v>
      </c>
    </row>
    <row r="615" spans="1:3" x14ac:dyDescent="0.35">
      <c r="A615" s="74" t="s">
        <v>3477</v>
      </c>
      <c r="B615" s="74">
        <v>36144651</v>
      </c>
      <c r="C615" s="74">
        <v>36144651</v>
      </c>
    </row>
    <row r="616" spans="1:3" x14ac:dyDescent="0.35">
      <c r="A616" s="74" t="s">
        <v>3478</v>
      </c>
      <c r="B616" s="74">
        <v>1928332334</v>
      </c>
      <c r="C616" s="74">
        <v>1928332334</v>
      </c>
    </row>
    <row r="617" spans="1:3" x14ac:dyDescent="0.35">
      <c r="A617" s="74" t="s">
        <v>3479</v>
      </c>
      <c r="B617" s="74">
        <v>419943329</v>
      </c>
      <c r="C617" s="74">
        <v>419943329</v>
      </c>
    </row>
    <row r="618" spans="1:3" x14ac:dyDescent="0.35">
      <c r="A618" s="74" t="s">
        <v>3480</v>
      </c>
      <c r="B618" s="74">
        <v>301431367</v>
      </c>
      <c r="C618" s="74">
        <v>301431367</v>
      </c>
    </row>
    <row r="619" spans="1:3" x14ac:dyDescent="0.35">
      <c r="A619" s="74" t="s">
        <v>3481</v>
      </c>
      <c r="B619" s="74">
        <v>299789603</v>
      </c>
      <c r="C619" s="74">
        <v>299789603</v>
      </c>
    </row>
    <row r="620" spans="1:3" x14ac:dyDescent="0.35">
      <c r="A620" s="74" t="s">
        <v>3482</v>
      </c>
      <c r="B620" s="74">
        <v>365148366</v>
      </c>
      <c r="C620" s="74">
        <v>365148366</v>
      </c>
    </row>
    <row r="621" spans="1:3" x14ac:dyDescent="0.35">
      <c r="A621" s="74" t="s">
        <v>3483</v>
      </c>
      <c r="B621" s="74">
        <v>194367009</v>
      </c>
      <c r="C621" s="74">
        <v>194367009</v>
      </c>
    </row>
    <row r="622" spans="1:3" x14ac:dyDescent="0.35">
      <c r="A622" s="74" t="s">
        <v>3484</v>
      </c>
      <c r="B622" s="74">
        <v>670846375</v>
      </c>
      <c r="C622" s="74">
        <v>670846375</v>
      </c>
    </row>
    <row r="623" spans="1:3" x14ac:dyDescent="0.35">
      <c r="A623" s="74" t="s">
        <v>3485</v>
      </c>
      <c r="B623" s="74">
        <v>1997754135</v>
      </c>
      <c r="C623" s="74">
        <v>1997754135</v>
      </c>
    </row>
    <row r="624" spans="1:3" x14ac:dyDescent="0.35">
      <c r="A624" s="74" t="s">
        <v>3486</v>
      </c>
      <c r="B624" s="74">
        <v>2956107806</v>
      </c>
      <c r="C624" s="74">
        <v>2956107806</v>
      </c>
    </row>
    <row r="625" spans="1:3" x14ac:dyDescent="0.35">
      <c r="A625" s="74" t="s">
        <v>3487</v>
      </c>
      <c r="B625" s="74">
        <v>9123921873</v>
      </c>
      <c r="C625" s="74">
        <v>9123921873</v>
      </c>
    </row>
    <row r="626" spans="1:3" x14ac:dyDescent="0.35">
      <c r="A626" s="74" t="s">
        <v>3488</v>
      </c>
      <c r="B626" s="74">
        <v>224436466</v>
      </c>
      <c r="C626" s="74">
        <v>224436466</v>
      </c>
    </row>
    <row r="627" spans="1:3" x14ac:dyDescent="0.35">
      <c r="A627" s="74" t="s">
        <v>3489</v>
      </c>
      <c r="B627" s="74">
        <v>321594696</v>
      </c>
      <c r="C627" s="74">
        <v>321594696</v>
      </c>
    </row>
    <row r="628" spans="1:3" x14ac:dyDescent="0.35">
      <c r="A628" s="74" t="s">
        <v>3490</v>
      </c>
      <c r="B628" s="74">
        <v>1728169418</v>
      </c>
      <c r="C628" s="74">
        <v>1728169418</v>
      </c>
    </row>
    <row r="629" spans="1:3" x14ac:dyDescent="0.35">
      <c r="A629" s="74" t="s">
        <v>3491</v>
      </c>
      <c r="B629" s="74">
        <v>2608230478</v>
      </c>
      <c r="C629" s="74">
        <v>2608230478</v>
      </c>
    </row>
    <row r="630" spans="1:3" x14ac:dyDescent="0.35">
      <c r="A630" s="74" t="s">
        <v>3492</v>
      </c>
      <c r="B630" s="74">
        <v>282332019</v>
      </c>
      <c r="C630" s="74">
        <v>282332019</v>
      </c>
    </row>
    <row r="631" spans="1:3" x14ac:dyDescent="0.35">
      <c r="A631" s="74" t="s">
        <v>3493</v>
      </c>
      <c r="B631" s="74">
        <v>262856939</v>
      </c>
      <c r="C631" s="74">
        <v>262856939</v>
      </c>
    </row>
    <row r="632" spans="1:3" x14ac:dyDescent="0.35">
      <c r="A632" s="74" t="s">
        <v>3494</v>
      </c>
      <c r="B632" s="74">
        <v>214821609</v>
      </c>
      <c r="C632" s="74">
        <v>214821609</v>
      </c>
    </row>
    <row r="633" spans="1:3" x14ac:dyDescent="0.35">
      <c r="A633" s="74" t="s">
        <v>3495</v>
      </c>
      <c r="B633" s="74">
        <v>129125982</v>
      </c>
      <c r="C633" s="74">
        <v>129125982</v>
      </c>
    </row>
    <row r="634" spans="1:3" x14ac:dyDescent="0.35">
      <c r="A634" s="74" t="s">
        <v>3496</v>
      </c>
      <c r="B634" s="74">
        <v>136822793</v>
      </c>
      <c r="C634" s="74">
        <v>136822793</v>
      </c>
    </row>
    <row r="635" spans="1:3" x14ac:dyDescent="0.35">
      <c r="A635" s="74" t="s">
        <v>3497</v>
      </c>
      <c r="B635" s="74">
        <v>60169793</v>
      </c>
      <c r="C635" s="74">
        <v>60169793</v>
      </c>
    </row>
    <row r="636" spans="1:3" x14ac:dyDescent="0.35">
      <c r="A636" s="74" t="s">
        <v>3498</v>
      </c>
      <c r="B636" s="74">
        <v>54955121</v>
      </c>
      <c r="C636" s="74">
        <v>54955121</v>
      </c>
    </row>
    <row r="637" spans="1:3" x14ac:dyDescent="0.35">
      <c r="A637" s="74" t="s">
        <v>3499</v>
      </c>
      <c r="B637" s="74">
        <v>568849615</v>
      </c>
      <c r="C637" s="74">
        <v>568849615</v>
      </c>
    </row>
    <row r="638" spans="1:3" x14ac:dyDescent="0.35">
      <c r="A638" s="74" t="s">
        <v>3500</v>
      </c>
      <c r="B638" s="74">
        <v>352963603</v>
      </c>
      <c r="C638" s="74">
        <v>352963603</v>
      </c>
    </row>
    <row r="639" spans="1:3" x14ac:dyDescent="0.35">
      <c r="A639" s="74" t="s">
        <v>3501</v>
      </c>
      <c r="B639" s="74">
        <v>536681662</v>
      </c>
      <c r="C639" s="74">
        <v>536681662</v>
      </c>
    </row>
    <row r="640" spans="1:3" x14ac:dyDescent="0.35">
      <c r="A640" s="74" t="s">
        <v>3502</v>
      </c>
      <c r="B640" s="74">
        <v>1684163575</v>
      </c>
      <c r="C640" s="74">
        <v>1756683355</v>
      </c>
    </row>
    <row r="641" spans="1:3" x14ac:dyDescent="0.35">
      <c r="A641" s="74" t="s">
        <v>3503</v>
      </c>
      <c r="B641" s="74">
        <v>1707906049</v>
      </c>
      <c r="C641" s="74">
        <v>1719793549</v>
      </c>
    </row>
    <row r="642" spans="1:3" x14ac:dyDescent="0.35">
      <c r="A642" s="74" t="s">
        <v>3504</v>
      </c>
      <c r="B642" s="74">
        <v>312966162</v>
      </c>
      <c r="C642" s="74">
        <v>312966162</v>
      </c>
    </row>
    <row r="643" spans="1:3" x14ac:dyDescent="0.35">
      <c r="A643" s="74" t="s">
        <v>3505</v>
      </c>
      <c r="B643" s="74">
        <v>1040471014</v>
      </c>
      <c r="C643" s="74">
        <v>1040471014</v>
      </c>
    </row>
    <row r="644" spans="1:3" x14ac:dyDescent="0.35">
      <c r="A644" s="74" t="s">
        <v>3506</v>
      </c>
      <c r="B644" s="74">
        <v>1464565255</v>
      </c>
      <c r="C644" s="74">
        <v>1464565255</v>
      </c>
    </row>
    <row r="645" spans="1:3" x14ac:dyDescent="0.35">
      <c r="A645" s="74" t="s">
        <v>3507</v>
      </c>
      <c r="B645" s="74">
        <v>243988954</v>
      </c>
      <c r="C645" s="74">
        <v>243988954</v>
      </c>
    </row>
    <row r="646" spans="1:3" x14ac:dyDescent="0.35">
      <c r="A646" s="74" t="s">
        <v>3508</v>
      </c>
      <c r="B646" s="74">
        <v>1380729669</v>
      </c>
      <c r="C646" s="74">
        <v>1380729669</v>
      </c>
    </row>
    <row r="647" spans="1:3" x14ac:dyDescent="0.35">
      <c r="A647" s="74" t="s">
        <v>3509</v>
      </c>
      <c r="B647" s="74">
        <v>519215419</v>
      </c>
      <c r="C647" s="74">
        <v>519215419</v>
      </c>
    </row>
    <row r="648" spans="1:3" x14ac:dyDescent="0.35">
      <c r="A648" s="74" t="s">
        <v>3510</v>
      </c>
      <c r="B648" s="74">
        <v>1851658487</v>
      </c>
      <c r="C648" s="74">
        <v>1851658487</v>
      </c>
    </row>
    <row r="649" spans="1:3" x14ac:dyDescent="0.35">
      <c r="A649" s="74" t="s">
        <v>3511</v>
      </c>
      <c r="B649" s="74">
        <v>405998914</v>
      </c>
      <c r="C649" s="74">
        <v>405998914</v>
      </c>
    </row>
    <row r="650" spans="1:3" x14ac:dyDescent="0.35">
      <c r="A650" s="74" t="s">
        <v>3512</v>
      </c>
      <c r="B650" s="74">
        <v>49287503</v>
      </c>
      <c r="C650" s="74">
        <v>49287503</v>
      </c>
    </row>
    <row r="651" spans="1:3" x14ac:dyDescent="0.35">
      <c r="A651" s="74" t="s">
        <v>3513</v>
      </c>
      <c r="B651" s="74">
        <v>20017430</v>
      </c>
      <c r="C651" s="74">
        <v>20017430</v>
      </c>
    </row>
    <row r="652" spans="1:3" x14ac:dyDescent="0.35">
      <c r="A652" s="74" t="s">
        <v>3514</v>
      </c>
      <c r="B652" s="74">
        <v>145928603</v>
      </c>
      <c r="C652" s="74">
        <v>145928603</v>
      </c>
    </row>
    <row r="653" spans="1:3" x14ac:dyDescent="0.35">
      <c r="A653" s="74" t="s">
        <v>3515</v>
      </c>
      <c r="B653" s="74">
        <v>3808683879</v>
      </c>
      <c r="C653" s="74">
        <v>3808683879</v>
      </c>
    </row>
    <row r="654" spans="1:3" x14ac:dyDescent="0.35">
      <c r="A654" s="74" t="s">
        <v>3516</v>
      </c>
      <c r="B654" s="74">
        <v>625526239</v>
      </c>
      <c r="C654" s="74">
        <v>625526239</v>
      </c>
    </row>
    <row r="655" spans="1:3" x14ac:dyDescent="0.35">
      <c r="A655" s="74" t="s">
        <v>3517</v>
      </c>
      <c r="B655" s="74">
        <v>391277951</v>
      </c>
      <c r="C655" s="74">
        <v>391277951</v>
      </c>
    </row>
    <row r="656" spans="1:3" x14ac:dyDescent="0.35">
      <c r="A656" s="74" t="s">
        <v>3518</v>
      </c>
      <c r="B656" s="74">
        <v>99279303</v>
      </c>
      <c r="C656" s="74">
        <v>99279303</v>
      </c>
    </row>
    <row r="657" spans="1:3" x14ac:dyDescent="0.35">
      <c r="A657" s="74" t="s">
        <v>3519</v>
      </c>
      <c r="B657" s="74">
        <v>275704873</v>
      </c>
      <c r="C657" s="74">
        <v>275704873</v>
      </c>
    </row>
    <row r="658" spans="1:3" x14ac:dyDescent="0.35">
      <c r="A658" s="74" t="s">
        <v>3520</v>
      </c>
      <c r="B658" s="74">
        <v>142848267</v>
      </c>
      <c r="C658" s="74">
        <v>142848267</v>
      </c>
    </row>
    <row r="659" spans="1:3" x14ac:dyDescent="0.35">
      <c r="A659" s="74" t="s">
        <v>3521</v>
      </c>
      <c r="B659" s="74">
        <v>538406514</v>
      </c>
      <c r="C659" s="74">
        <v>538406514</v>
      </c>
    </row>
    <row r="660" spans="1:3" x14ac:dyDescent="0.35">
      <c r="A660" s="74" t="s">
        <v>3522</v>
      </c>
      <c r="B660" s="74">
        <v>3870437881</v>
      </c>
      <c r="C660" s="74">
        <v>3870437881</v>
      </c>
    </row>
    <row r="661" spans="1:3" x14ac:dyDescent="0.35">
      <c r="A661" s="74" t="s">
        <v>3523</v>
      </c>
      <c r="B661" s="74">
        <v>338414252</v>
      </c>
      <c r="C661" s="74">
        <v>338414252</v>
      </c>
    </row>
    <row r="662" spans="1:3" x14ac:dyDescent="0.35">
      <c r="A662" s="74" t="s">
        <v>3524</v>
      </c>
      <c r="B662" s="74">
        <v>101919311</v>
      </c>
      <c r="C662" s="74">
        <v>101919311</v>
      </c>
    </row>
    <row r="663" spans="1:3" x14ac:dyDescent="0.35">
      <c r="A663" s="74" t="s">
        <v>3525</v>
      </c>
      <c r="B663" s="74">
        <v>143170425</v>
      </c>
      <c r="C663" s="74">
        <v>143170425</v>
      </c>
    </row>
    <row r="664" spans="1:3" x14ac:dyDescent="0.35">
      <c r="A664" s="74" t="s">
        <v>3526</v>
      </c>
      <c r="B664" s="74">
        <v>599288492</v>
      </c>
      <c r="C664" s="74">
        <v>599288492</v>
      </c>
    </row>
    <row r="665" spans="1:3" x14ac:dyDescent="0.35">
      <c r="A665" s="74" t="s">
        <v>3527</v>
      </c>
      <c r="B665" s="74">
        <v>531527057</v>
      </c>
      <c r="C665" s="74">
        <v>531527057</v>
      </c>
    </row>
    <row r="666" spans="1:3" x14ac:dyDescent="0.35">
      <c r="A666" s="74" t="s">
        <v>3528</v>
      </c>
      <c r="B666" s="74">
        <v>503150637</v>
      </c>
      <c r="C666" s="74">
        <v>503150637</v>
      </c>
    </row>
    <row r="667" spans="1:3" x14ac:dyDescent="0.35">
      <c r="A667" s="74" t="s">
        <v>3529</v>
      </c>
      <c r="B667" s="74">
        <v>128868621</v>
      </c>
      <c r="C667" s="74">
        <v>128868621</v>
      </c>
    </row>
    <row r="668" spans="1:3" x14ac:dyDescent="0.35">
      <c r="A668" s="74" t="s">
        <v>3530</v>
      </c>
      <c r="B668" s="74">
        <v>56605010</v>
      </c>
      <c r="C668" s="74">
        <v>56605010</v>
      </c>
    </row>
    <row r="669" spans="1:3" x14ac:dyDescent="0.35">
      <c r="A669" s="74" t="s">
        <v>3531</v>
      </c>
      <c r="B669" s="74">
        <v>35105959</v>
      </c>
      <c r="C669" s="74">
        <v>35105959</v>
      </c>
    </row>
    <row r="670" spans="1:3" x14ac:dyDescent="0.35">
      <c r="A670" s="74" t="s">
        <v>3532</v>
      </c>
      <c r="B670" s="74">
        <v>1371586637</v>
      </c>
      <c r="C670" s="74">
        <v>1371586637</v>
      </c>
    </row>
    <row r="671" spans="1:3" x14ac:dyDescent="0.35">
      <c r="A671" s="74" t="s">
        <v>3533</v>
      </c>
      <c r="B671" s="74">
        <v>331934705</v>
      </c>
      <c r="C671" s="74">
        <v>331934705</v>
      </c>
    </row>
    <row r="672" spans="1:3" x14ac:dyDescent="0.35">
      <c r="A672" s="74" t="s">
        <v>3534</v>
      </c>
      <c r="B672" s="74">
        <v>94849971</v>
      </c>
      <c r="C672" s="74">
        <v>94849971</v>
      </c>
    </row>
    <row r="673" spans="1:3" x14ac:dyDescent="0.35">
      <c r="A673" s="74" t="s">
        <v>3535</v>
      </c>
      <c r="B673" s="74">
        <v>153029304</v>
      </c>
      <c r="C673" s="74">
        <v>153029304</v>
      </c>
    </row>
    <row r="674" spans="1:3" x14ac:dyDescent="0.35">
      <c r="A674" s="74" t="s">
        <v>3536</v>
      </c>
      <c r="B674" s="74">
        <v>502122812</v>
      </c>
      <c r="C674" s="74">
        <v>502122812</v>
      </c>
    </row>
    <row r="675" spans="1:3" x14ac:dyDescent="0.35">
      <c r="A675" s="74" t="s">
        <v>3537</v>
      </c>
      <c r="B675" s="74">
        <v>1037099877</v>
      </c>
      <c r="C675" s="74">
        <v>1037099877</v>
      </c>
    </row>
    <row r="676" spans="1:3" x14ac:dyDescent="0.35">
      <c r="A676" s="74" t="s">
        <v>3538</v>
      </c>
      <c r="B676" s="74">
        <v>177145453</v>
      </c>
      <c r="C676" s="74">
        <v>177145453</v>
      </c>
    </row>
    <row r="677" spans="1:3" x14ac:dyDescent="0.35">
      <c r="A677" s="74" t="s">
        <v>3539</v>
      </c>
      <c r="B677" s="74">
        <v>14780051102</v>
      </c>
      <c r="C677" s="74">
        <v>14780051102</v>
      </c>
    </row>
    <row r="678" spans="1:3" x14ac:dyDescent="0.35">
      <c r="A678" s="74" t="s">
        <v>3540</v>
      </c>
      <c r="B678" s="74">
        <v>1041154771</v>
      </c>
      <c r="C678" s="74">
        <v>1041154771</v>
      </c>
    </row>
    <row r="679" spans="1:3" x14ac:dyDescent="0.35">
      <c r="A679" s="74" t="s">
        <v>3541</v>
      </c>
      <c r="B679" s="74">
        <v>274564256</v>
      </c>
      <c r="C679" s="74">
        <v>274564256</v>
      </c>
    </row>
    <row r="680" spans="1:3" x14ac:dyDescent="0.35">
      <c r="A680" s="74" t="s">
        <v>3542</v>
      </c>
      <c r="B680" s="74">
        <v>89528245</v>
      </c>
      <c r="C680" s="74">
        <v>89528245</v>
      </c>
    </row>
    <row r="681" spans="1:3" x14ac:dyDescent="0.35">
      <c r="A681" s="74" t="s">
        <v>3543</v>
      </c>
      <c r="B681" s="74">
        <v>82102597</v>
      </c>
      <c r="C681" s="74">
        <v>82102597</v>
      </c>
    </row>
    <row r="682" spans="1:3" x14ac:dyDescent="0.35">
      <c r="A682" s="74" t="s">
        <v>3544</v>
      </c>
      <c r="B682" s="74">
        <v>1023343071</v>
      </c>
      <c r="C682" s="74">
        <v>1023343071</v>
      </c>
    </row>
    <row r="683" spans="1:3" x14ac:dyDescent="0.35">
      <c r="A683" s="74" t="s">
        <v>3545</v>
      </c>
      <c r="B683" s="74">
        <v>115495623</v>
      </c>
      <c r="C683" s="74">
        <v>115495623</v>
      </c>
    </row>
    <row r="684" spans="1:3" x14ac:dyDescent="0.35">
      <c r="A684" s="74" t="s">
        <v>3546</v>
      </c>
      <c r="B684" s="74">
        <v>27558698</v>
      </c>
      <c r="C684" s="74">
        <v>27558698</v>
      </c>
    </row>
    <row r="685" spans="1:3" x14ac:dyDescent="0.35">
      <c r="A685" s="74" t="s">
        <v>3547</v>
      </c>
      <c r="B685" s="74">
        <v>189710392</v>
      </c>
      <c r="C685" s="74">
        <v>189710392</v>
      </c>
    </row>
    <row r="686" spans="1:3" x14ac:dyDescent="0.35">
      <c r="A686" s="74" t="s">
        <v>3548</v>
      </c>
      <c r="B686" s="74">
        <v>62514803</v>
      </c>
      <c r="C686" s="74">
        <v>62514803</v>
      </c>
    </row>
    <row r="687" spans="1:3" x14ac:dyDescent="0.35">
      <c r="A687" s="74" t="s">
        <v>3549</v>
      </c>
      <c r="B687" s="74">
        <v>20204200</v>
      </c>
      <c r="C687" s="74">
        <v>20204200</v>
      </c>
    </row>
    <row r="688" spans="1:3" x14ac:dyDescent="0.35">
      <c r="A688" s="74" t="s">
        <v>3550</v>
      </c>
      <c r="B688" s="74">
        <v>411712149</v>
      </c>
      <c r="C688" s="74">
        <v>411712149</v>
      </c>
    </row>
    <row r="689" spans="1:3" x14ac:dyDescent="0.35">
      <c r="A689" s="74" t="s">
        <v>3551</v>
      </c>
      <c r="B689" s="74">
        <v>68287766</v>
      </c>
      <c r="C689" s="74">
        <v>309059516</v>
      </c>
    </row>
    <row r="690" spans="1:3" x14ac:dyDescent="0.35">
      <c r="A690" s="74" t="s">
        <v>3552</v>
      </c>
      <c r="B690" s="74">
        <v>784017390</v>
      </c>
      <c r="C690" s="74">
        <v>784017390</v>
      </c>
    </row>
    <row r="691" spans="1:3" x14ac:dyDescent="0.35">
      <c r="A691" s="74" t="s">
        <v>3553</v>
      </c>
      <c r="B691" s="74">
        <v>773019020</v>
      </c>
      <c r="C691" s="74">
        <v>773019020</v>
      </c>
    </row>
    <row r="692" spans="1:3" x14ac:dyDescent="0.35">
      <c r="A692" s="74" t="s">
        <v>3554</v>
      </c>
      <c r="B692" s="74">
        <v>214138376</v>
      </c>
      <c r="C692" s="74">
        <v>214138376</v>
      </c>
    </row>
    <row r="693" spans="1:3" x14ac:dyDescent="0.35">
      <c r="A693" s="74" t="s">
        <v>3555</v>
      </c>
      <c r="B693" s="74">
        <v>78049986</v>
      </c>
      <c r="C693" s="74">
        <v>78049986</v>
      </c>
    </row>
    <row r="694" spans="1:3" x14ac:dyDescent="0.35">
      <c r="A694" s="74" t="s">
        <v>3556</v>
      </c>
      <c r="B694" s="74">
        <v>35524357</v>
      </c>
      <c r="C694" s="74">
        <v>35524357</v>
      </c>
    </row>
    <row r="695" spans="1:3" x14ac:dyDescent="0.35">
      <c r="A695" s="74" t="s">
        <v>3557</v>
      </c>
      <c r="B695" s="74">
        <v>162083848</v>
      </c>
      <c r="C695" s="74">
        <v>162083848</v>
      </c>
    </row>
    <row r="696" spans="1:3" x14ac:dyDescent="0.35">
      <c r="A696" s="74" t="s">
        <v>3558</v>
      </c>
      <c r="B696" s="74">
        <v>308219855</v>
      </c>
      <c r="C696" s="74">
        <v>308219855</v>
      </c>
    </row>
    <row r="697" spans="1:3" x14ac:dyDescent="0.35">
      <c r="A697" s="74" t="s">
        <v>3559</v>
      </c>
      <c r="B697" s="74">
        <v>251570389</v>
      </c>
      <c r="C697" s="74">
        <v>251570389</v>
      </c>
    </row>
    <row r="698" spans="1:3" x14ac:dyDescent="0.35">
      <c r="A698" s="74" t="s">
        <v>3560</v>
      </c>
      <c r="B698" s="74">
        <v>22009980056</v>
      </c>
      <c r="C698" s="74">
        <v>22009980056</v>
      </c>
    </row>
    <row r="699" spans="1:3" x14ac:dyDescent="0.35">
      <c r="A699" s="74" t="s">
        <v>3561</v>
      </c>
      <c r="B699" s="74">
        <v>3771867422</v>
      </c>
      <c r="C699" s="74">
        <v>3771867422</v>
      </c>
    </row>
    <row r="700" spans="1:3" x14ac:dyDescent="0.35">
      <c r="A700" s="74" t="s">
        <v>3562</v>
      </c>
      <c r="B700" s="74">
        <v>2259867714</v>
      </c>
      <c r="C700" s="74">
        <v>2259867714</v>
      </c>
    </row>
    <row r="701" spans="1:3" x14ac:dyDescent="0.35">
      <c r="A701" s="74" t="s">
        <v>3563</v>
      </c>
      <c r="B701" s="74">
        <v>3893356561</v>
      </c>
      <c r="C701" s="74">
        <v>3893356561</v>
      </c>
    </row>
    <row r="702" spans="1:3" x14ac:dyDescent="0.35">
      <c r="A702" s="74" t="s">
        <v>3564</v>
      </c>
      <c r="B702" s="74">
        <v>411445876</v>
      </c>
      <c r="C702" s="74">
        <v>411445876</v>
      </c>
    </row>
    <row r="703" spans="1:3" x14ac:dyDescent="0.35">
      <c r="A703" s="74" t="s">
        <v>3565</v>
      </c>
      <c r="B703" s="74">
        <v>2312591400</v>
      </c>
      <c r="C703" s="74">
        <v>2312591400</v>
      </c>
    </row>
    <row r="704" spans="1:3" x14ac:dyDescent="0.35">
      <c r="A704" s="74" t="s">
        <v>3566</v>
      </c>
      <c r="B704" s="74">
        <v>2097702875</v>
      </c>
      <c r="C704" s="74">
        <v>2097702875</v>
      </c>
    </row>
    <row r="705" spans="1:3" x14ac:dyDescent="0.35">
      <c r="A705" s="74" t="s">
        <v>3567</v>
      </c>
      <c r="B705" s="74">
        <v>381301706</v>
      </c>
      <c r="C705" s="74">
        <v>400945706</v>
      </c>
    </row>
    <row r="706" spans="1:3" x14ac:dyDescent="0.35">
      <c r="A706" s="74" t="s">
        <v>3568</v>
      </c>
      <c r="B706" s="74">
        <v>815090846</v>
      </c>
      <c r="C706" s="74">
        <v>815090846</v>
      </c>
    </row>
    <row r="707" spans="1:3" x14ac:dyDescent="0.35">
      <c r="A707" s="74" t="s">
        <v>3569</v>
      </c>
      <c r="B707" s="74">
        <v>282926708</v>
      </c>
      <c r="C707" s="74">
        <v>282926708</v>
      </c>
    </row>
    <row r="708" spans="1:3" x14ac:dyDescent="0.35">
      <c r="A708" s="74" t="s">
        <v>3570</v>
      </c>
      <c r="B708" s="74">
        <v>86919785</v>
      </c>
      <c r="C708" s="74">
        <v>86919785</v>
      </c>
    </row>
    <row r="709" spans="1:3" x14ac:dyDescent="0.35">
      <c r="A709" s="74" t="s">
        <v>3571</v>
      </c>
      <c r="B709" s="74">
        <v>232145573</v>
      </c>
      <c r="C709" s="74">
        <v>232145573</v>
      </c>
    </row>
    <row r="710" spans="1:3" x14ac:dyDescent="0.35">
      <c r="A710" s="74" t="s">
        <v>3572</v>
      </c>
      <c r="B710" s="74">
        <v>290927567</v>
      </c>
      <c r="C710" s="74">
        <v>446767707</v>
      </c>
    </row>
    <row r="711" spans="1:3" x14ac:dyDescent="0.35">
      <c r="A711" s="74" t="s">
        <v>3573</v>
      </c>
      <c r="B711" s="74">
        <v>182766509</v>
      </c>
      <c r="C711" s="74">
        <v>182766509</v>
      </c>
    </row>
    <row r="712" spans="1:3" x14ac:dyDescent="0.35">
      <c r="A712" s="74" t="s">
        <v>3574</v>
      </c>
      <c r="B712" s="74">
        <v>1857660457</v>
      </c>
      <c r="C712" s="74">
        <v>1857660457</v>
      </c>
    </row>
    <row r="713" spans="1:3" x14ac:dyDescent="0.35">
      <c r="A713" s="74" t="s">
        <v>3575</v>
      </c>
      <c r="B713" s="74">
        <v>216191272</v>
      </c>
      <c r="C713" s="74">
        <v>216191272</v>
      </c>
    </row>
    <row r="714" spans="1:3" x14ac:dyDescent="0.35">
      <c r="A714" s="74" t="s">
        <v>3576</v>
      </c>
      <c r="B714" s="74">
        <v>109357087</v>
      </c>
      <c r="C714" s="74">
        <v>109357087</v>
      </c>
    </row>
    <row r="715" spans="1:3" x14ac:dyDescent="0.35">
      <c r="A715" s="74" t="s">
        <v>3577</v>
      </c>
      <c r="B715" s="74">
        <v>89086897</v>
      </c>
      <c r="C715" s="74">
        <v>89086897</v>
      </c>
    </row>
    <row r="716" spans="1:3" x14ac:dyDescent="0.35">
      <c r="A716" s="74" t="s">
        <v>3578</v>
      </c>
      <c r="B716" s="74">
        <v>44800971</v>
      </c>
      <c r="C716" s="74">
        <v>44800971</v>
      </c>
    </row>
    <row r="717" spans="1:3" x14ac:dyDescent="0.35">
      <c r="A717" s="74" t="s">
        <v>3579</v>
      </c>
      <c r="B717" s="74">
        <v>145737734</v>
      </c>
      <c r="C717" s="74">
        <v>145737734</v>
      </c>
    </row>
    <row r="718" spans="1:3" x14ac:dyDescent="0.35">
      <c r="A718" s="74" t="s">
        <v>3580</v>
      </c>
      <c r="B718" s="74">
        <v>131465844</v>
      </c>
      <c r="C718" s="74">
        <v>131465844</v>
      </c>
    </row>
    <row r="719" spans="1:3" x14ac:dyDescent="0.35">
      <c r="A719" s="74" t="s">
        <v>3581</v>
      </c>
      <c r="B719" s="74">
        <v>1367768320</v>
      </c>
      <c r="C719" s="74">
        <v>1367768320</v>
      </c>
    </row>
    <row r="720" spans="1:3" x14ac:dyDescent="0.35">
      <c r="A720" s="74" t="s">
        <v>3582</v>
      </c>
      <c r="B720" s="74">
        <v>116745936</v>
      </c>
      <c r="C720" s="74">
        <v>116745936</v>
      </c>
    </row>
    <row r="721" spans="1:3" x14ac:dyDescent="0.35">
      <c r="A721" s="74" t="s">
        <v>3583</v>
      </c>
      <c r="B721" s="74">
        <v>87157534</v>
      </c>
      <c r="C721" s="74">
        <v>87157534</v>
      </c>
    </row>
    <row r="722" spans="1:3" x14ac:dyDescent="0.35">
      <c r="A722" s="74" t="s">
        <v>3584</v>
      </c>
      <c r="B722" s="74">
        <v>257753691</v>
      </c>
      <c r="C722" s="74">
        <v>257753691</v>
      </c>
    </row>
    <row r="723" spans="1:3" x14ac:dyDescent="0.35">
      <c r="A723" s="74" t="s">
        <v>3585</v>
      </c>
      <c r="B723" s="74">
        <v>392129677</v>
      </c>
      <c r="C723" s="74">
        <v>392129677</v>
      </c>
    </row>
    <row r="724" spans="1:3" x14ac:dyDescent="0.35">
      <c r="A724" s="74" t="s">
        <v>3586</v>
      </c>
      <c r="B724" s="74">
        <v>106558051</v>
      </c>
      <c r="C724" s="74">
        <v>106558051</v>
      </c>
    </row>
    <row r="725" spans="1:3" x14ac:dyDescent="0.35">
      <c r="A725" s="74" t="s">
        <v>3587</v>
      </c>
      <c r="B725" s="74">
        <v>193828299</v>
      </c>
      <c r="C725" s="74">
        <v>193828299</v>
      </c>
    </row>
    <row r="726" spans="1:3" x14ac:dyDescent="0.35">
      <c r="A726" s="74" t="s">
        <v>3588</v>
      </c>
      <c r="B726" s="74">
        <v>289874586</v>
      </c>
      <c r="C726" s="74">
        <v>289874586</v>
      </c>
    </row>
    <row r="727" spans="1:3" x14ac:dyDescent="0.35">
      <c r="A727" s="74" t="s">
        <v>3589</v>
      </c>
      <c r="B727" s="74">
        <v>525060302</v>
      </c>
      <c r="C727" s="74">
        <v>525060302</v>
      </c>
    </row>
    <row r="728" spans="1:3" x14ac:dyDescent="0.35">
      <c r="A728" s="74" t="s">
        <v>3590</v>
      </c>
      <c r="B728" s="74">
        <v>133133858</v>
      </c>
      <c r="C728" s="74">
        <v>452680488</v>
      </c>
    </row>
    <row r="729" spans="1:3" x14ac:dyDescent="0.35">
      <c r="A729" s="74" t="s">
        <v>3591</v>
      </c>
      <c r="B729" s="74">
        <v>689276437</v>
      </c>
      <c r="C729" s="74">
        <v>728835437</v>
      </c>
    </row>
    <row r="730" spans="1:3" x14ac:dyDescent="0.35">
      <c r="A730" s="74" t="s">
        <v>3592</v>
      </c>
      <c r="B730" s="74">
        <v>271716859</v>
      </c>
      <c r="C730" s="74">
        <v>1162006908</v>
      </c>
    </row>
    <row r="731" spans="1:3" x14ac:dyDescent="0.35">
      <c r="A731" s="74" t="s">
        <v>3593</v>
      </c>
      <c r="B731" s="74">
        <v>200193785</v>
      </c>
      <c r="C731" s="74">
        <v>523818245</v>
      </c>
    </row>
    <row r="732" spans="1:3" x14ac:dyDescent="0.35">
      <c r="A732" s="74" t="s">
        <v>3594</v>
      </c>
      <c r="B732" s="74">
        <v>137099720</v>
      </c>
      <c r="C732" s="74">
        <v>137099720</v>
      </c>
    </row>
    <row r="733" spans="1:3" x14ac:dyDescent="0.35">
      <c r="A733" s="74" t="s">
        <v>3595</v>
      </c>
      <c r="B733" s="74">
        <v>472226248</v>
      </c>
      <c r="C733" s="74">
        <v>472226248</v>
      </c>
    </row>
    <row r="734" spans="1:3" x14ac:dyDescent="0.35">
      <c r="A734" s="74" t="s">
        <v>3596</v>
      </c>
      <c r="B734" s="74">
        <v>1102090075</v>
      </c>
      <c r="C734" s="74">
        <v>1102090075</v>
      </c>
    </row>
    <row r="735" spans="1:3" x14ac:dyDescent="0.35">
      <c r="A735" s="74" t="s">
        <v>3597</v>
      </c>
      <c r="B735" s="74">
        <v>11356830170</v>
      </c>
      <c r="C735" s="74">
        <v>11356830170</v>
      </c>
    </row>
    <row r="736" spans="1:3" x14ac:dyDescent="0.35">
      <c r="A736" s="74" t="s">
        <v>3598</v>
      </c>
      <c r="B736" s="74">
        <v>129119798</v>
      </c>
      <c r="C736" s="74">
        <v>129119798</v>
      </c>
    </row>
    <row r="737" spans="1:3" x14ac:dyDescent="0.35">
      <c r="A737" s="74" t="s">
        <v>3599</v>
      </c>
      <c r="B737" s="74">
        <v>277793826</v>
      </c>
      <c r="C737" s="74">
        <v>277793826</v>
      </c>
    </row>
    <row r="738" spans="1:3" x14ac:dyDescent="0.35">
      <c r="A738" s="74" t="s">
        <v>3600</v>
      </c>
      <c r="B738" s="74">
        <v>1537874917</v>
      </c>
      <c r="C738" s="74">
        <v>1537874917</v>
      </c>
    </row>
    <row r="739" spans="1:3" x14ac:dyDescent="0.35">
      <c r="A739" s="74" t="s">
        <v>3601</v>
      </c>
      <c r="B739" s="74">
        <v>415480750</v>
      </c>
      <c r="C739" s="74">
        <v>415480750</v>
      </c>
    </row>
    <row r="740" spans="1:3" x14ac:dyDescent="0.35">
      <c r="A740" s="74" t="s">
        <v>3602</v>
      </c>
      <c r="B740" s="74">
        <v>1850137727</v>
      </c>
      <c r="C740" s="74">
        <v>1850137727</v>
      </c>
    </row>
    <row r="741" spans="1:3" x14ac:dyDescent="0.35">
      <c r="A741" s="74" t="s">
        <v>3603</v>
      </c>
      <c r="B741" s="74">
        <v>244731645</v>
      </c>
      <c r="C741" s="74">
        <v>244731645</v>
      </c>
    </row>
    <row r="742" spans="1:3" x14ac:dyDescent="0.35">
      <c r="A742" s="74" t="s">
        <v>3604</v>
      </c>
      <c r="B742" s="74">
        <v>2191434033</v>
      </c>
      <c r="C742" s="74">
        <v>2191434033</v>
      </c>
    </row>
    <row r="743" spans="1:3" x14ac:dyDescent="0.35">
      <c r="A743" s="74" t="s">
        <v>3605</v>
      </c>
      <c r="B743" s="74">
        <v>590548933</v>
      </c>
      <c r="C743" s="74">
        <v>590548933</v>
      </c>
    </row>
    <row r="744" spans="1:3" x14ac:dyDescent="0.35">
      <c r="A744" s="74" t="s">
        <v>3606</v>
      </c>
      <c r="B744" s="74">
        <v>1379082018</v>
      </c>
      <c r="C744" s="74">
        <v>1379082018</v>
      </c>
    </row>
    <row r="745" spans="1:3" x14ac:dyDescent="0.35">
      <c r="A745" s="74" t="s">
        <v>3607</v>
      </c>
      <c r="B745" s="74">
        <v>116472965</v>
      </c>
      <c r="C745" s="74">
        <v>161064705</v>
      </c>
    </row>
    <row r="746" spans="1:3" x14ac:dyDescent="0.35">
      <c r="A746" s="74" t="s">
        <v>3608</v>
      </c>
      <c r="B746" s="74">
        <v>43846306</v>
      </c>
      <c r="C746" s="74">
        <v>43846306</v>
      </c>
    </row>
    <row r="747" spans="1:3" x14ac:dyDescent="0.35">
      <c r="A747" s="74" t="s">
        <v>3609</v>
      </c>
      <c r="B747" s="74">
        <v>53475584</v>
      </c>
      <c r="C747" s="74">
        <v>237713344</v>
      </c>
    </row>
    <row r="748" spans="1:3" x14ac:dyDescent="0.35">
      <c r="A748" s="74" t="s">
        <v>3610</v>
      </c>
      <c r="B748" s="74">
        <v>899678323</v>
      </c>
      <c r="C748" s="74">
        <v>899678323</v>
      </c>
    </row>
    <row r="749" spans="1:3" x14ac:dyDescent="0.35">
      <c r="A749" s="74" t="s">
        <v>3611</v>
      </c>
      <c r="B749" s="74">
        <v>441990369</v>
      </c>
      <c r="C749" s="74">
        <v>441990369</v>
      </c>
    </row>
    <row r="750" spans="1:3" x14ac:dyDescent="0.35">
      <c r="A750" s="74" t="s">
        <v>3612</v>
      </c>
      <c r="B750" s="74">
        <v>1681044795</v>
      </c>
      <c r="C750" s="74">
        <v>1681044795</v>
      </c>
    </row>
    <row r="751" spans="1:3" x14ac:dyDescent="0.35">
      <c r="A751" s="74" t="s">
        <v>3613</v>
      </c>
      <c r="B751" s="74">
        <v>896909868</v>
      </c>
      <c r="C751" s="74">
        <v>896909868</v>
      </c>
    </row>
    <row r="752" spans="1:3" x14ac:dyDescent="0.35">
      <c r="A752" s="74" t="s">
        <v>3614</v>
      </c>
      <c r="B752" s="74">
        <v>971003594</v>
      </c>
      <c r="C752" s="74">
        <v>971003594</v>
      </c>
    </row>
    <row r="753" spans="1:3" x14ac:dyDescent="0.35">
      <c r="A753" s="74" t="s">
        <v>3615</v>
      </c>
      <c r="B753" s="74">
        <v>144581951</v>
      </c>
      <c r="C753" s="74">
        <v>144581951</v>
      </c>
    </row>
    <row r="754" spans="1:3" x14ac:dyDescent="0.35">
      <c r="A754" s="74" t="s">
        <v>3616</v>
      </c>
      <c r="B754" s="74">
        <v>808914612</v>
      </c>
      <c r="C754" s="74">
        <v>808914612</v>
      </c>
    </row>
    <row r="755" spans="1:3" x14ac:dyDescent="0.35">
      <c r="A755" s="74" t="s">
        <v>3617</v>
      </c>
      <c r="B755" s="74">
        <v>743152806</v>
      </c>
      <c r="C755" s="74">
        <v>743152806</v>
      </c>
    </row>
    <row r="756" spans="1:3" x14ac:dyDescent="0.35">
      <c r="A756" s="74" t="s">
        <v>3618</v>
      </c>
      <c r="B756" s="74">
        <v>262665981</v>
      </c>
      <c r="C756" s="74">
        <v>262665981</v>
      </c>
    </row>
    <row r="757" spans="1:3" x14ac:dyDescent="0.35">
      <c r="A757" s="74" t="s">
        <v>3619</v>
      </c>
      <c r="B757" s="74">
        <v>71334936</v>
      </c>
      <c r="C757" s="74">
        <v>71334936</v>
      </c>
    </row>
    <row r="758" spans="1:3" x14ac:dyDescent="0.35">
      <c r="A758" s="74" t="s">
        <v>3620</v>
      </c>
      <c r="B758" s="74">
        <v>420271153</v>
      </c>
      <c r="C758" s="74">
        <v>420271153</v>
      </c>
    </row>
    <row r="759" spans="1:3" x14ac:dyDescent="0.35">
      <c r="A759" s="74" t="s">
        <v>3621</v>
      </c>
      <c r="B759" s="74">
        <v>525393803</v>
      </c>
      <c r="C759" s="74">
        <v>525393803</v>
      </c>
    </row>
    <row r="760" spans="1:3" x14ac:dyDescent="0.35">
      <c r="A760" s="74" t="s">
        <v>3622</v>
      </c>
      <c r="B760" s="74">
        <v>3010048261</v>
      </c>
      <c r="C760" s="74">
        <v>3010048261</v>
      </c>
    </row>
    <row r="761" spans="1:3" x14ac:dyDescent="0.35">
      <c r="A761" s="74" t="s">
        <v>3623</v>
      </c>
      <c r="B761" s="74">
        <v>251953900</v>
      </c>
      <c r="C761" s="74">
        <v>251953900</v>
      </c>
    </row>
    <row r="762" spans="1:3" x14ac:dyDescent="0.35">
      <c r="A762" s="74" t="s">
        <v>3624</v>
      </c>
      <c r="B762" s="74">
        <v>170418096</v>
      </c>
      <c r="C762" s="74">
        <v>170418096</v>
      </c>
    </row>
    <row r="763" spans="1:3" x14ac:dyDescent="0.35">
      <c r="A763" s="74" t="s">
        <v>3625</v>
      </c>
      <c r="B763" s="74">
        <v>829398811</v>
      </c>
      <c r="C763" s="74">
        <v>829398811</v>
      </c>
    </row>
    <row r="764" spans="1:3" x14ac:dyDescent="0.35">
      <c r="A764" s="74" t="s">
        <v>3626</v>
      </c>
      <c r="B764" s="74">
        <v>3347640606</v>
      </c>
      <c r="C764" s="74">
        <v>3347640606</v>
      </c>
    </row>
    <row r="765" spans="1:3" x14ac:dyDescent="0.35">
      <c r="A765" s="74" t="s">
        <v>3627</v>
      </c>
      <c r="B765" s="74">
        <v>278444148</v>
      </c>
      <c r="C765" s="74">
        <v>278444148</v>
      </c>
    </row>
    <row r="766" spans="1:3" x14ac:dyDescent="0.35">
      <c r="A766" s="74" t="s">
        <v>3628</v>
      </c>
      <c r="B766" s="74">
        <v>2424133624</v>
      </c>
      <c r="C766" s="74">
        <v>2424133624</v>
      </c>
    </row>
    <row r="767" spans="1:3" x14ac:dyDescent="0.35">
      <c r="A767" s="74" t="s">
        <v>3629</v>
      </c>
      <c r="B767" s="74">
        <v>260876269</v>
      </c>
      <c r="C767" s="74">
        <v>260876269</v>
      </c>
    </row>
    <row r="768" spans="1:3" x14ac:dyDescent="0.35">
      <c r="A768" s="74" t="s">
        <v>3630</v>
      </c>
      <c r="B768" s="74">
        <v>495337280</v>
      </c>
      <c r="C768" s="74">
        <v>495337280</v>
      </c>
    </row>
    <row r="769" spans="1:3" x14ac:dyDescent="0.35">
      <c r="A769" s="74" t="s">
        <v>3631</v>
      </c>
      <c r="B769" s="74">
        <v>153375852</v>
      </c>
      <c r="C769" s="74">
        <v>153375852</v>
      </c>
    </row>
    <row r="770" spans="1:3" x14ac:dyDescent="0.35">
      <c r="A770" s="74" t="s">
        <v>3632</v>
      </c>
      <c r="B770" s="74">
        <v>75251643</v>
      </c>
      <c r="C770" s="74">
        <v>75251643</v>
      </c>
    </row>
    <row r="771" spans="1:3" x14ac:dyDescent="0.35">
      <c r="A771" s="74" t="s">
        <v>3633</v>
      </c>
      <c r="B771" s="74">
        <v>150056479</v>
      </c>
      <c r="C771" s="74">
        <v>150056479</v>
      </c>
    </row>
    <row r="772" spans="1:3" x14ac:dyDescent="0.35">
      <c r="A772" s="74" t="s">
        <v>3634</v>
      </c>
      <c r="B772" s="74">
        <v>316085991</v>
      </c>
      <c r="C772" s="74">
        <v>316085991</v>
      </c>
    </row>
    <row r="773" spans="1:3" x14ac:dyDescent="0.35">
      <c r="A773" s="74" t="s">
        <v>3635</v>
      </c>
      <c r="B773" s="74">
        <v>61232639</v>
      </c>
      <c r="C773" s="74">
        <v>61232639</v>
      </c>
    </row>
    <row r="774" spans="1:3" x14ac:dyDescent="0.35">
      <c r="A774" s="74" t="s">
        <v>3636</v>
      </c>
      <c r="B774" s="74">
        <v>479824125</v>
      </c>
      <c r="C774" s="74">
        <v>479824125</v>
      </c>
    </row>
    <row r="775" spans="1:3" x14ac:dyDescent="0.35">
      <c r="A775" s="74" t="s">
        <v>3637</v>
      </c>
      <c r="B775" s="74">
        <v>1337602727</v>
      </c>
      <c r="C775" s="74">
        <v>1688532097</v>
      </c>
    </row>
    <row r="776" spans="1:3" x14ac:dyDescent="0.35">
      <c r="A776" s="74" t="s">
        <v>3638</v>
      </c>
      <c r="B776" s="74">
        <v>2152807316</v>
      </c>
      <c r="C776" s="74">
        <v>2290452586</v>
      </c>
    </row>
    <row r="777" spans="1:3" x14ac:dyDescent="0.35">
      <c r="A777" s="74" t="s">
        <v>3639</v>
      </c>
      <c r="B777" s="74">
        <v>288232933</v>
      </c>
      <c r="C777" s="74">
        <v>288232933</v>
      </c>
    </row>
    <row r="778" spans="1:3" x14ac:dyDescent="0.35">
      <c r="A778" s="74" t="s">
        <v>3640</v>
      </c>
      <c r="B778" s="74">
        <v>119965785</v>
      </c>
      <c r="C778" s="74">
        <v>119965785</v>
      </c>
    </row>
    <row r="779" spans="1:3" x14ac:dyDescent="0.35">
      <c r="A779" s="74" t="s">
        <v>3641</v>
      </c>
      <c r="B779" s="74">
        <v>253866332</v>
      </c>
      <c r="C779" s="74">
        <v>253866332</v>
      </c>
    </row>
    <row r="780" spans="1:3" x14ac:dyDescent="0.35">
      <c r="A780" s="74" t="s">
        <v>3642</v>
      </c>
      <c r="B780" s="74">
        <v>126849822</v>
      </c>
      <c r="C780" s="74">
        <v>126849822</v>
      </c>
    </row>
    <row r="781" spans="1:3" x14ac:dyDescent="0.35">
      <c r="A781" s="74" t="s">
        <v>3643</v>
      </c>
      <c r="B781" s="74">
        <v>1309685220</v>
      </c>
      <c r="C781" s="74">
        <v>1309685220</v>
      </c>
    </row>
    <row r="782" spans="1:3" x14ac:dyDescent="0.35">
      <c r="A782" s="74" t="s">
        <v>3644</v>
      </c>
      <c r="B782" s="74">
        <v>427836276</v>
      </c>
      <c r="C782" s="74">
        <v>427836276</v>
      </c>
    </row>
    <row r="783" spans="1:3" x14ac:dyDescent="0.35">
      <c r="A783" s="74" t="s">
        <v>3645</v>
      </c>
      <c r="B783" s="74">
        <v>7526226709</v>
      </c>
      <c r="C783" s="74">
        <v>7526226709</v>
      </c>
    </row>
    <row r="784" spans="1:3" x14ac:dyDescent="0.35">
      <c r="A784" s="74" t="s">
        <v>3646</v>
      </c>
      <c r="B784" s="74">
        <v>233283099</v>
      </c>
      <c r="C784" s="74">
        <v>233283099</v>
      </c>
    </row>
    <row r="785" spans="1:3" x14ac:dyDescent="0.35">
      <c r="A785" s="74" t="s">
        <v>3647</v>
      </c>
      <c r="B785" s="74">
        <v>959388385</v>
      </c>
      <c r="C785" s="74">
        <v>959388385</v>
      </c>
    </row>
    <row r="786" spans="1:3" x14ac:dyDescent="0.35">
      <c r="A786" s="74" t="s">
        <v>3648</v>
      </c>
      <c r="B786" s="74">
        <v>928562393</v>
      </c>
      <c r="C786" s="74">
        <v>928562393</v>
      </c>
    </row>
    <row r="787" spans="1:3" x14ac:dyDescent="0.35">
      <c r="A787" s="74" t="s">
        <v>3649</v>
      </c>
      <c r="B787" s="74">
        <v>158358829</v>
      </c>
      <c r="C787" s="74">
        <v>158358829</v>
      </c>
    </row>
    <row r="788" spans="1:3" x14ac:dyDescent="0.35">
      <c r="A788" s="74" t="s">
        <v>3650</v>
      </c>
      <c r="B788" s="74">
        <v>157069781</v>
      </c>
      <c r="C788" s="74">
        <v>157069781</v>
      </c>
    </row>
    <row r="789" spans="1:3" x14ac:dyDescent="0.35">
      <c r="A789" s="74" t="s">
        <v>3651</v>
      </c>
      <c r="B789" s="74">
        <v>491010273</v>
      </c>
      <c r="C789" s="74">
        <v>491010273</v>
      </c>
    </row>
    <row r="790" spans="1:3" x14ac:dyDescent="0.35">
      <c r="A790" s="74" t="s">
        <v>3652</v>
      </c>
      <c r="B790" s="74">
        <v>3338422445</v>
      </c>
      <c r="C790" s="74">
        <v>3338422445</v>
      </c>
    </row>
    <row r="791" spans="1:3" x14ac:dyDescent="0.35">
      <c r="A791" s="74" t="s">
        <v>3653</v>
      </c>
      <c r="B791" s="74">
        <v>2437450353</v>
      </c>
      <c r="C791" s="74">
        <v>2437450353</v>
      </c>
    </row>
    <row r="792" spans="1:3" x14ac:dyDescent="0.35">
      <c r="A792" s="74" t="s">
        <v>3654</v>
      </c>
      <c r="B792" s="74">
        <v>273690726</v>
      </c>
      <c r="C792" s="74">
        <v>273690726</v>
      </c>
    </row>
    <row r="793" spans="1:3" x14ac:dyDescent="0.35">
      <c r="A793" s="74" t="s">
        <v>3655</v>
      </c>
      <c r="B793" s="74">
        <v>46558184</v>
      </c>
      <c r="C793" s="74">
        <v>46558184</v>
      </c>
    </row>
    <row r="794" spans="1:3" x14ac:dyDescent="0.35">
      <c r="A794" s="74" t="s">
        <v>3656</v>
      </c>
      <c r="B794" s="74">
        <v>230139599</v>
      </c>
      <c r="C794" s="74">
        <v>230139599</v>
      </c>
    </row>
    <row r="795" spans="1:3" x14ac:dyDescent="0.35">
      <c r="A795" s="74" t="s">
        <v>3657</v>
      </c>
      <c r="B795" s="74">
        <v>200678616</v>
      </c>
      <c r="C795" s="74">
        <v>200678616</v>
      </c>
    </row>
    <row r="796" spans="1:3" x14ac:dyDescent="0.35">
      <c r="A796" s="74" t="s">
        <v>3658</v>
      </c>
      <c r="B796" s="74">
        <v>61211105</v>
      </c>
      <c r="C796" s="74">
        <v>61211105</v>
      </c>
    </row>
    <row r="797" spans="1:3" x14ac:dyDescent="0.35">
      <c r="A797" s="74" t="s">
        <v>3659</v>
      </c>
      <c r="B797" s="74">
        <v>1935296059</v>
      </c>
      <c r="C797" s="74">
        <v>1935296059</v>
      </c>
    </row>
    <row r="798" spans="1:3" x14ac:dyDescent="0.35">
      <c r="A798" s="74" t="s">
        <v>3660</v>
      </c>
      <c r="B798" s="74">
        <v>31095690</v>
      </c>
      <c r="C798" s="74">
        <v>31095690</v>
      </c>
    </row>
    <row r="799" spans="1:3" x14ac:dyDescent="0.35">
      <c r="A799" s="74" t="s">
        <v>3661</v>
      </c>
      <c r="B799" s="74">
        <v>541333673</v>
      </c>
      <c r="C799" s="74">
        <v>541333673</v>
      </c>
    </row>
    <row r="800" spans="1:3" x14ac:dyDescent="0.35">
      <c r="A800" s="74" t="s">
        <v>3662</v>
      </c>
      <c r="B800" s="74">
        <v>172056695</v>
      </c>
      <c r="C800" s="74">
        <v>172056695</v>
      </c>
    </row>
    <row r="801" spans="1:3" x14ac:dyDescent="0.35">
      <c r="A801" s="74" t="s">
        <v>3663</v>
      </c>
      <c r="B801" s="74">
        <v>639276531</v>
      </c>
      <c r="C801" s="74">
        <v>639276531</v>
      </c>
    </row>
    <row r="802" spans="1:3" x14ac:dyDescent="0.35">
      <c r="A802" s="74" t="s">
        <v>3664</v>
      </c>
      <c r="B802" s="74">
        <v>799687952</v>
      </c>
      <c r="C802" s="74">
        <v>799687952</v>
      </c>
    </row>
    <row r="803" spans="1:3" x14ac:dyDescent="0.35">
      <c r="A803" s="74" t="s">
        <v>3665</v>
      </c>
      <c r="B803" s="74">
        <v>383981496</v>
      </c>
      <c r="C803" s="74">
        <v>383981496</v>
      </c>
    </row>
    <row r="804" spans="1:3" x14ac:dyDescent="0.35">
      <c r="A804" s="74" t="s">
        <v>3666</v>
      </c>
      <c r="B804" s="74">
        <v>94460980</v>
      </c>
      <c r="C804" s="74">
        <v>94460980</v>
      </c>
    </row>
    <row r="805" spans="1:3" x14ac:dyDescent="0.35">
      <c r="A805" s="74" t="s">
        <v>3667</v>
      </c>
      <c r="B805" s="74">
        <v>2464262090</v>
      </c>
      <c r="C805" s="74">
        <v>2464262090</v>
      </c>
    </row>
    <row r="806" spans="1:3" x14ac:dyDescent="0.35">
      <c r="A806" s="74" t="s">
        <v>3668</v>
      </c>
      <c r="B806" s="74">
        <v>439459530</v>
      </c>
      <c r="C806" s="74">
        <v>439459530</v>
      </c>
    </row>
    <row r="807" spans="1:3" x14ac:dyDescent="0.35">
      <c r="A807" s="74" t="s">
        <v>3669</v>
      </c>
      <c r="B807" s="74">
        <v>124850501</v>
      </c>
      <c r="C807" s="74">
        <v>124850501</v>
      </c>
    </row>
    <row r="808" spans="1:3" x14ac:dyDescent="0.35">
      <c r="A808" s="74" t="s">
        <v>3670</v>
      </c>
      <c r="B808" s="74">
        <v>5828424495</v>
      </c>
      <c r="C808" s="74">
        <v>5828424495</v>
      </c>
    </row>
    <row r="809" spans="1:3" x14ac:dyDescent="0.35">
      <c r="A809" s="74" t="s">
        <v>3671</v>
      </c>
      <c r="B809" s="74">
        <v>1070892164</v>
      </c>
      <c r="C809" s="74">
        <v>1070892164</v>
      </c>
    </row>
    <row r="810" spans="1:3" x14ac:dyDescent="0.35">
      <c r="A810" s="74" t="s">
        <v>3672</v>
      </c>
      <c r="B810" s="74">
        <v>244525734</v>
      </c>
      <c r="C810" s="74">
        <v>244525734</v>
      </c>
    </row>
    <row r="811" spans="1:3" x14ac:dyDescent="0.35">
      <c r="A811" s="74" t="s">
        <v>3673</v>
      </c>
      <c r="B811" s="74">
        <v>66893745</v>
      </c>
      <c r="C811" s="74">
        <v>66893745</v>
      </c>
    </row>
    <row r="812" spans="1:3" x14ac:dyDescent="0.35">
      <c r="A812" s="74" t="s">
        <v>3674</v>
      </c>
      <c r="B812" s="74">
        <v>205758909</v>
      </c>
      <c r="C812" s="74">
        <v>205758909</v>
      </c>
    </row>
    <row r="813" spans="1:3" x14ac:dyDescent="0.35">
      <c r="A813" s="74" t="s">
        <v>3675</v>
      </c>
      <c r="B813" s="74">
        <v>4947579</v>
      </c>
      <c r="C813" s="74">
        <v>4947579</v>
      </c>
    </row>
    <row r="814" spans="1:3" x14ac:dyDescent="0.35">
      <c r="A814" s="74" t="s">
        <v>3676</v>
      </c>
      <c r="B814" s="74">
        <v>1667057079</v>
      </c>
      <c r="C814" s="74">
        <v>1667057079</v>
      </c>
    </row>
    <row r="815" spans="1:3" x14ac:dyDescent="0.35">
      <c r="A815" s="74" t="s">
        <v>3677</v>
      </c>
      <c r="B815" s="74">
        <v>89759220</v>
      </c>
      <c r="C815" s="74">
        <v>89759220</v>
      </c>
    </row>
    <row r="816" spans="1:3" x14ac:dyDescent="0.35">
      <c r="A816" s="74" t="s">
        <v>3678</v>
      </c>
      <c r="B816" s="74">
        <v>48563580</v>
      </c>
      <c r="C816" s="74">
        <v>48563580</v>
      </c>
    </row>
    <row r="817" spans="1:3" x14ac:dyDescent="0.35">
      <c r="A817" s="74" t="s">
        <v>3679</v>
      </c>
      <c r="B817" s="74">
        <v>59739240</v>
      </c>
      <c r="C817" s="74">
        <v>59739240</v>
      </c>
    </row>
    <row r="818" spans="1:3" x14ac:dyDescent="0.35">
      <c r="A818" s="74" t="s">
        <v>3680</v>
      </c>
      <c r="B818" s="74">
        <v>75579051</v>
      </c>
      <c r="C818" s="74">
        <v>75579051</v>
      </c>
    </row>
    <row r="819" spans="1:3" x14ac:dyDescent="0.35">
      <c r="A819" s="74" t="s">
        <v>3681</v>
      </c>
      <c r="B819" s="74">
        <v>1452634747</v>
      </c>
      <c r="C819" s="74">
        <v>1452634747</v>
      </c>
    </row>
    <row r="820" spans="1:3" x14ac:dyDescent="0.35">
      <c r="A820" s="74" t="s">
        <v>3682</v>
      </c>
      <c r="B820" s="74">
        <v>106812386</v>
      </c>
      <c r="C820" s="74">
        <v>106812386</v>
      </c>
    </row>
    <row r="821" spans="1:3" x14ac:dyDescent="0.35">
      <c r="A821" s="74" t="s">
        <v>3683</v>
      </c>
      <c r="B821" s="74">
        <v>492699444</v>
      </c>
      <c r="C821" s="74">
        <v>492699444</v>
      </c>
    </row>
    <row r="822" spans="1:3" x14ac:dyDescent="0.35">
      <c r="A822" s="74" t="s">
        <v>3684</v>
      </c>
      <c r="B822" s="74">
        <v>427433975</v>
      </c>
      <c r="C822" s="74">
        <v>427433975</v>
      </c>
    </row>
    <row r="823" spans="1:3" x14ac:dyDescent="0.35">
      <c r="A823" s="74" t="s">
        <v>3685</v>
      </c>
      <c r="B823" s="74">
        <v>102260926</v>
      </c>
      <c r="C823" s="74">
        <v>102260926</v>
      </c>
    </row>
    <row r="824" spans="1:3" x14ac:dyDescent="0.35">
      <c r="A824" s="74" t="s">
        <v>3686</v>
      </c>
      <c r="B824" s="74">
        <v>641420853</v>
      </c>
      <c r="C824" s="74">
        <v>641420853</v>
      </c>
    </row>
    <row r="825" spans="1:3" x14ac:dyDescent="0.35">
      <c r="A825" s="74" t="s">
        <v>3687</v>
      </c>
      <c r="B825" s="74">
        <v>153236062</v>
      </c>
      <c r="C825" s="74">
        <v>153236062</v>
      </c>
    </row>
    <row r="826" spans="1:3" x14ac:dyDescent="0.35">
      <c r="A826" s="74" t="s">
        <v>3688</v>
      </c>
      <c r="B826" s="74">
        <v>955476374</v>
      </c>
      <c r="C826" s="74">
        <v>955476374</v>
      </c>
    </row>
    <row r="827" spans="1:3" x14ac:dyDescent="0.35">
      <c r="A827" s="74" t="s">
        <v>3689</v>
      </c>
      <c r="B827" s="74">
        <v>322380585</v>
      </c>
      <c r="C827" s="74">
        <v>322380585</v>
      </c>
    </row>
    <row r="828" spans="1:3" x14ac:dyDescent="0.35">
      <c r="A828" s="74" t="s">
        <v>3690</v>
      </c>
      <c r="B828" s="74">
        <v>579446185</v>
      </c>
      <c r="C828" s="74">
        <v>579446185</v>
      </c>
    </row>
    <row r="829" spans="1:3" x14ac:dyDescent="0.35">
      <c r="A829" s="74" t="s">
        <v>3691</v>
      </c>
      <c r="B829" s="74">
        <v>1109975281</v>
      </c>
      <c r="C829" s="74">
        <v>1169366831</v>
      </c>
    </row>
    <row r="830" spans="1:3" x14ac:dyDescent="0.35">
      <c r="A830" s="74" t="s">
        <v>3692</v>
      </c>
      <c r="B830" s="74">
        <v>1270730543</v>
      </c>
      <c r="C830" s="74">
        <v>1270730543</v>
      </c>
    </row>
    <row r="831" spans="1:3" x14ac:dyDescent="0.35">
      <c r="A831" s="74" t="s">
        <v>3693</v>
      </c>
      <c r="B831" s="74">
        <v>278446639</v>
      </c>
      <c r="C831" s="74">
        <v>278446639</v>
      </c>
    </row>
    <row r="832" spans="1:3" x14ac:dyDescent="0.35">
      <c r="A832" s="74" t="s">
        <v>3694</v>
      </c>
      <c r="B832" s="74">
        <v>235415880</v>
      </c>
      <c r="C832" s="74">
        <v>279406440</v>
      </c>
    </row>
    <row r="833" spans="1:3" x14ac:dyDescent="0.35">
      <c r="A833" s="74" t="s">
        <v>3695</v>
      </c>
      <c r="B833" s="74">
        <v>335070876</v>
      </c>
      <c r="C833" s="74">
        <v>391520796</v>
      </c>
    </row>
    <row r="834" spans="1:3" x14ac:dyDescent="0.35">
      <c r="A834" s="74" t="s">
        <v>3696</v>
      </c>
      <c r="B834" s="74">
        <v>245721774</v>
      </c>
      <c r="C834" s="74">
        <v>460378744</v>
      </c>
    </row>
    <row r="835" spans="1:3" x14ac:dyDescent="0.35">
      <c r="A835" s="74" t="s">
        <v>3697</v>
      </c>
      <c r="B835" s="74">
        <v>178249318</v>
      </c>
      <c r="C835" s="74">
        <v>178249318</v>
      </c>
    </row>
    <row r="836" spans="1:3" x14ac:dyDescent="0.35">
      <c r="A836" s="74" t="s">
        <v>3698</v>
      </c>
      <c r="B836" s="74">
        <v>53167261</v>
      </c>
      <c r="C836" s="74">
        <v>53167261</v>
      </c>
    </row>
    <row r="837" spans="1:3" x14ac:dyDescent="0.35">
      <c r="A837" s="74" t="s">
        <v>3699</v>
      </c>
      <c r="B837" s="74">
        <v>38777622</v>
      </c>
      <c r="C837" s="74">
        <v>38777622</v>
      </c>
    </row>
    <row r="838" spans="1:3" x14ac:dyDescent="0.35">
      <c r="A838" s="74" t="s">
        <v>3700</v>
      </c>
      <c r="B838" s="74">
        <v>431600585</v>
      </c>
      <c r="C838" s="74">
        <v>444879085</v>
      </c>
    </row>
    <row r="839" spans="1:3" x14ac:dyDescent="0.35">
      <c r="A839" s="74" t="s">
        <v>3701</v>
      </c>
      <c r="B839" s="74">
        <v>135579567</v>
      </c>
      <c r="C839" s="74">
        <v>454155807</v>
      </c>
    </row>
    <row r="840" spans="1:3" x14ac:dyDescent="0.35">
      <c r="A840" s="74" t="s">
        <v>3702</v>
      </c>
      <c r="B840" s="74">
        <v>3007235204</v>
      </c>
      <c r="C840" s="74">
        <v>3080499984</v>
      </c>
    </row>
    <row r="841" spans="1:3" x14ac:dyDescent="0.35">
      <c r="A841" s="74" t="s">
        <v>3703</v>
      </c>
      <c r="B841" s="74">
        <v>264259994</v>
      </c>
      <c r="C841" s="74">
        <v>264259994</v>
      </c>
    </row>
    <row r="842" spans="1:3" x14ac:dyDescent="0.35">
      <c r="A842" s="74" t="s">
        <v>3704</v>
      </c>
      <c r="B842" s="74">
        <v>322872678</v>
      </c>
      <c r="C842" s="74">
        <v>462867258</v>
      </c>
    </row>
    <row r="843" spans="1:3" x14ac:dyDescent="0.35">
      <c r="A843" s="74" t="s">
        <v>3705</v>
      </c>
      <c r="B843" s="74">
        <v>60401908</v>
      </c>
      <c r="C843" s="74">
        <v>60401908</v>
      </c>
    </row>
    <row r="844" spans="1:3" x14ac:dyDescent="0.35">
      <c r="A844" s="74" t="s">
        <v>3706</v>
      </c>
      <c r="B844" s="74">
        <v>613169334</v>
      </c>
      <c r="C844" s="74">
        <v>613169334</v>
      </c>
    </row>
    <row r="845" spans="1:3" x14ac:dyDescent="0.35">
      <c r="A845" s="74" t="s">
        <v>3707</v>
      </c>
      <c r="B845" s="74">
        <v>203236266</v>
      </c>
      <c r="C845" s="74">
        <v>203236266</v>
      </c>
    </row>
    <row r="846" spans="1:3" x14ac:dyDescent="0.35">
      <c r="A846" s="74" t="s">
        <v>3708</v>
      </c>
      <c r="B846" s="74">
        <v>286641171</v>
      </c>
      <c r="C846" s="74">
        <v>286641171</v>
      </c>
    </row>
    <row r="847" spans="1:3" x14ac:dyDescent="0.35">
      <c r="A847" s="74" t="s">
        <v>3709</v>
      </c>
      <c r="B847" s="74">
        <v>103397020</v>
      </c>
      <c r="C847" s="74">
        <v>103397020</v>
      </c>
    </row>
    <row r="848" spans="1:3" x14ac:dyDescent="0.35">
      <c r="A848" s="74" t="s">
        <v>3710</v>
      </c>
      <c r="B848" s="74">
        <v>153206310</v>
      </c>
      <c r="C848" s="74">
        <v>153206310</v>
      </c>
    </row>
    <row r="849" spans="1:3" x14ac:dyDescent="0.35">
      <c r="A849" s="74" t="s">
        <v>3711</v>
      </c>
      <c r="B849" s="74">
        <v>56147258</v>
      </c>
      <c r="C849" s="74">
        <v>56147258</v>
      </c>
    </row>
    <row r="850" spans="1:3" x14ac:dyDescent="0.35">
      <c r="A850" s="74" t="s">
        <v>3712</v>
      </c>
      <c r="B850" s="74">
        <v>139241432</v>
      </c>
      <c r="C850" s="74">
        <v>139241432</v>
      </c>
    </row>
    <row r="851" spans="1:3" x14ac:dyDescent="0.35">
      <c r="A851" s="74" t="s">
        <v>3713</v>
      </c>
      <c r="B851" s="74">
        <v>486029923</v>
      </c>
      <c r="C851" s="74">
        <v>486029923</v>
      </c>
    </row>
    <row r="852" spans="1:3" x14ac:dyDescent="0.35">
      <c r="A852" s="74" t="s">
        <v>3714</v>
      </c>
      <c r="B852" s="74">
        <v>335025821</v>
      </c>
      <c r="C852" s="74">
        <v>335025821</v>
      </c>
    </row>
    <row r="853" spans="1:3" x14ac:dyDescent="0.35">
      <c r="A853" s="74" t="s">
        <v>3715</v>
      </c>
      <c r="B853" s="74">
        <v>767060988</v>
      </c>
      <c r="C853" s="74">
        <v>767060988</v>
      </c>
    </row>
    <row r="854" spans="1:3" x14ac:dyDescent="0.35">
      <c r="A854" s="74" t="s">
        <v>3716</v>
      </c>
      <c r="B854" s="74">
        <v>1068541840</v>
      </c>
      <c r="C854" s="74">
        <v>1068541840</v>
      </c>
    </row>
    <row r="855" spans="1:3" x14ac:dyDescent="0.35">
      <c r="A855" s="74" t="s">
        <v>3717</v>
      </c>
      <c r="B855" s="74">
        <v>285035673</v>
      </c>
      <c r="C855" s="74">
        <v>285035673</v>
      </c>
    </row>
    <row r="856" spans="1:3" x14ac:dyDescent="0.35">
      <c r="A856" s="74" t="s">
        <v>3718</v>
      </c>
      <c r="B856" s="74">
        <v>7272467291</v>
      </c>
      <c r="C856" s="74">
        <v>7272467291</v>
      </c>
    </row>
    <row r="857" spans="1:3" x14ac:dyDescent="0.35">
      <c r="A857" s="74" t="s">
        <v>3719</v>
      </c>
      <c r="B857" s="74">
        <v>1631088458</v>
      </c>
      <c r="C857" s="74">
        <v>1631088458</v>
      </c>
    </row>
    <row r="858" spans="1:3" x14ac:dyDescent="0.35">
      <c r="A858" s="74" t="s">
        <v>3720</v>
      </c>
      <c r="B858" s="74">
        <v>1132694692</v>
      </c>
      <c r="C858" s="74">
        <v>1132694692</v>
      </c>
    </row>
    <row r="859" spans="1:3" x14ac:dyDescent="0.35">
      <c r="A859" s="74" t="s">
        <v>3721</v>
      </c>
      <c r="B859" s="74">
        <v>379538987</v>
      </c>
      <c r="C859" s="74">
        <v>379538987</v>
      </c>
    </row>
    <row r="860" spans="1:3" x14ac:dyDescent="0.35">
      <c r="A860" s="74" t="s">
        <v>3722</v>
      </c>
      <c r="B860" s="74">
        <v>3499455961</v>
      </c>
      <c r="C860" s="74">
        <v>3499455961</v>
      </c>
    </row>
    <row r="861" spans="1:3" x14ac:dyDescent="0.35">
      <c r="A861" s="74" t="s">
        <v>3723</v>
      </c>
      <c r="B861" s="74">
        <v>1055709949</v>
      </c>
      <c r="C861" s="74">
        <v>1055709949</v>
      </c>
    </row>
    <row r="862" spans="1:3" x14ac:dyDescent="0.35">
      <c r="A862" s="74" t="s">
        <v>3724</v>
      </c>
      <c r="B862" s="74">
        <v>207358763</v>
      </c>
      <c r="C862" s="74">
        <v>207358763</v>
      </c>
    </row>
    <row r="863" spans="1:3" x14ac:dyDescent="0.35">
      <c r="A863" s="74" t="s">
        <v>3725</v>
      </c>
      <c r="B863" s="74">
        <v>425057982</v>
      </c>
      <c r="C863" s="74">
        <v>425057982</v>
      </c>
    </row>
    <row r="864" spans="1:3" x14ac:dyDescent="0.35">
      <c r="A864" s="74" t="s">
        <v>3726</v>
      </c>
      <c r="B864" s="74">
        <v>782127845</v>
      </c>
      <c r="C864" s="74">
        <v>782127845</v>
      </c>
    </row>
    <row r="865" spans="1:3" x14ac:dyDescent="0.35">
      <c r="A865" s="74" t="s">
        <v>3727</v>
      </c>
      <c r="B865" s="74">
        <v>473108622</v>
      </c>
      <c r="C865" s="74">
        <v>1257446492</v>
      </c>
    </row>
    <row r="866" spans="1:3" x14ac:dyDescent="0.35">
      <c r="A866" s="74" t="s">
        <v>3728</v>
      </c>
      <c r="B866" s="74">
        <v>357678250</v>
      </c>
      <c r="C866" s="74">
        <v>357678250</v>
      </c>
    </row>
    <row r="867" spans="1:3" x14ac:dyDescent="0.35">
      <c r="A867" s="74" t="s">
        <v>3729</v>
      </c>
      <c r="B867" s="74">
        <v>756621429</v>
      </c>
      <c r="C867" s="74">
        <v>756621429</v>
      </c>
    </row>
    <row r="868" spans="1:3" x14ac:dyDescent="0.35">
      <c r="A868" s="74" t="s">
        <v>3730</v>
      </c>
      <c r="B868" s="74">
        <v>77577409</v>
      </c>
      <c r="C868" s="74">
        <v>77577409</v>
      </c>
    </row>
    <row r="869" spans="1:3" x14ac:dyDescent="0.35">
      <c r="A869" s="74" t="s">
        <v>3731</v>
      </c>
      <c r="B869" s="74">
        <v>146550044</v>
      </c>
      <c r="C869" s="74">
        <v>146550044</v>
      </c>
    </row>
    <row r="870" spans="1:3" x14ac:dyDescent="0.35">
      <c r="A870" s="74" t="s">
        <v>3732</v>
      </c>
      <c r="B870" s="74">
        <v>64381674</v>
      </c>
      <c r="C870" s="74">
        <v>64381674</v>
      </c>
    </row>
    <row r="871" spans="1:3" x14ac:dyDescent="0.35">
      <c r="A871" s="74" t="s">
        <v>3733</v>
      </c>
      <c r="B871" s="74">
        <v>19261826525</v>
      </c>
      <c r="C871" s="74">
        <v>19261826525</v>
      </c>
    </row>
    <row r="872" spans="1:3" x14ac:dyDescent="0.35">
      <c r="A872" s="74" t="s">
        <v>3734</v>
      </c>
      <c r="B872" s="74">
        <v>7048741493</v>
      </c>
      <c r="C872" s="74">
        <v>7048741493</v>
      </c>
    </row>
    <row r="873" spans="1:3" x14ac:dyDescent="0.35">
      <c r="A873" s="74" t="s">
        <v>3735</v>
      </c>
      <c r="B873" s="74">
        <v>1076765721</v>
      </c>
      <c r="C873" s="74">
        <v>1076765721</v>
      </c>
    </row>
    <row r="874" spans="1:3" x14ac:dyDescent="0.35">
      <c r="A874" s="74" t="s">
        <v>3736</v>
      </c>
      <c r="B874" s="74">
        <v>25963084637</v>
      </c>
      <c r="C874" s="74">
        <v>25963084637</v>
      </c>
    </row>
    <row r="875" spans="1:3" x14ac:dyDescent="0.35">
      <c r="A875" s="74" t="s">
        <v>3737</v>
      </c>
      <c r="B875" s="74">
        <v>10155003477</v>
      </c>
      <c r="C875" s="74">
        <v>10155003477</v>
      </c>
    </row>
    <row r="876" spans="1:3" x14ac:dyDescent="0.35">
      <c r="A876" s="74" t="s">
        <v>3738</v>
      </c>
      <c r="B876" s="74">
        <v>11186512560</v>
      </c>
      <c r="C876" s="74">
        <v>11186512560</v>
      </c>
    </row>
    <row r="877" spans="1:3" x14ac:dyDescent="0.35">
      <c r="A877" s="74" t="s">
        <v>3739</v>
      </c>
      <c r="B877" s="74">
        <v>9352078350</v>
      </c>
      <c r="C877" s="74">
        <v>9352078350</v>
      </c>
    </row>
    <row r="878" spans="1:3" x14ac:dyDescent="0.35">
      <c r="A878" s="74" t="s">
        <v>3740</v>
      </c>
      <c r="B878" s="74">
        <v>703687627</v>
      </c>
      <c r="C878" s="74">
        <v>703687627</v>
      </c>
    </row>
    <row r="879" spans="1:3" x14ac:dyDescent="0.35">
      <c r="A879" s="74" t="s">
        <v>3741</v>
      </c>
      <c r="B879" s="74">
        <v>4803604775</v>
      </c>
      <c r="C879" s="74">
        <v>4803604775</v>
      </c>
    </row>
    <row r="880" spans="1:3" x14ac:dyDescent="0.35">
      <c r="A880" s="74" t="s">
        <v>3742</v>
      </c>
      <c r="B880" s="74">
        <v>979591151</v>
      </c>
      <c r="C880" s="74">
        <v>979591151</v>
      </c>
    </row>
    <row r="881" spans="1:3" x14ac:dyDescent="0.35">
      <c r="A881" s="74" t="s">
        <v>3743</v>
      </c>
      <c r="B881" s="74">
        <v>2200331284</v>
      </c>
      <c r="C881" s="74">
        <v>2200331284</v>
      </c>
    </row>
    <row r="882" spans="1:3" x14ac:dyDescent="0.35">
      <c r="A882" s="74" t="s">
        <v>3744</v>
      </c>
      <c r="B882" s="74">
        <v>8571157096</v>
      </c>
      <c r="C882" s="74">
        <v>8571157096</v>
      </c>
    </row>
    <row r="883" spans="1:3" x14ac:dyDescent="0.35">
      <c r="A883" s="74" t="s">
        <v>3745</v>
      </c>
      <c r="B883" s="74">
        <v>450953167</v>
      </c>
      <c r="C883" s="74">
        <v>450953167</v>
      </c>
    </row>
    <row r="884" spans="1:3" x14ac:dyDescent="0.35">
      <c r="A884" s="74" t="s">
        <v>3746</v>
      </c>
      <c r="B884" s="74">
        <v>5984627216</v>
      </c>
      <c r="C884" s="74">
        <v>5984627216</v>
      </c>
    </row>
    <row r="885" spans="1:3" x14ac:dyDescent="0.35">
      <c r="A885" s="74" t="s">
        <v>3747</v>
      </c>
      <c r="B885" s="74">
        <v>5422851332</v>
      </c>
      <c r="C885" s="74">
        <v>5422851332</v>
      </c>
    </row>
    <row r="886" spans="1:3" x14ac:dyDescent="0.35">
      <c r="A886" s="74" t="s">
        <v>3748</v>
      </c>
      <c r="B886" s="74">
        <v>1674855852</v>
      </c>
      <c r="C886" s="74">
        <v>1674855852</v>
      </c>
    </row>
    <row r="887" spans="1:3" x14ac:dyDescent="0.35">
      <c r="A887" s="74" t="s">
        <v>3749</v>
      </c>
      <c r="B887" s="74">
        <v>3837179358</v>
      </c>
      <c r="C887" s="74">
        <v>3837179358</v>
      </c>
    </row>
    <row r="888" spans="1:3" x14ac:dyDescent="0.35">
      <c r="A888" s="74" t="s">
        <v>3750</v>
      </c>
      <c r="B888" s="74">
        <v>374370038</v>
      </c>
      <c r="C888" s="74">
        <v>374370038</v>
      </c>
    </row>
    <row r="889" spans="1:3" x14ac:dyDescent="0.35">
      <c r="A889" s="74" t="s">
        <v>3751</v>
      </c>
      <c r="B889" s="74">
        <v>130282969</v>
      </c>
      <c r="C889" s="74">
        <v>173712379</v>
      </c>
    </row>
    <row r="890" spans="1:3" x14ac:dyDescent="0.35">
      <c r="A890" s="74" t="s">
        <v>3752</v>
      </c>
      <c r="B890" s="74">
        <v>391647444</v>
      </c>
      <c r="C890" s="74">
        <v>500137024</v>
      </c>
    </row>
    <row r="891" spans="1:3" x14ac:dyDescent="0.35">
      <c r="A891" s="74" t="s">
        <v>3753</v>
      </c>
      <c r="B891" s="74">
        <v>1369070632</v>
      </c>
      <c r="C891" s="74">
        <v>1369070632</v>
      </c>
    </row>
    <row r="892" spans="1:3" x14ac:dyDescent="0.35">
      <c r="A892" s="74" t="s">
        <v>3754</v>
      </c>
      <c r="B892" s="74">
        <v>447047583</v>
      </c>
      <c r="C892" s="74">
        <v>447047583</v>
      </c>
    </row>
    <row r="893" spans="1:3" x14ac:dyDescent="0.35">
      <c r="A893" s="74" t="s">
        <v>3755</v>
      </c>
      <c r="B893" s="74">
        <v>961557682</v>
      </c>
      <c r="C893" s="74">
        <v>961557682</v>
      </c>
    </row>
    <row r="894" spans="1:3" x14ac:dyDescent="0.35">
      <c r="A894" s="74" t="s">
        <v>3756</v>
      </c>
      <c r="B894" s="74">
        <v>73037097</v>
      </c>
      <c r="C894" s="74">
        <v>73037097</v>
      </c>
    </row>
    <row r="895" spans="1:3" x14ac:dyDescent="0.35">
      <c r="A895" s="74" t="s">
        <v>3757</v>
      </c>
      <c r="B895" s="74">
        <v>269245070</v>
      </c>
      <c r="C895" s="74">
        <v>269245070</v>
      </c>
    </row>
    <row r="896" spans="1:3" x14ac:dyDescent="0.35">
      <c r="A896" s="74" t="s">
        <v>3758</v>
      </c>
      <c r="B896" s="74">
        <v>136828786</v>
      </c>
      <c r="C896" s="74">
        <v>136828786</v>
      </c>
    </row>
    <row r="897" spans="1:3" x14ac:dyDescent="0.35">
      <c r="A897" s="74" t="s">
        <v>3759</v>
      </c>
      <c r="B897" s="74">
        <v>36318487</v>
      </c>
      <c r="C897" s="74">
        <v>36318487</v>
      </c>
    </row>
    <row r="898" spans="1:3" x14ac:dyDescent="0.35">
      <c r="A898" s="74" t="s">
        <v>3760</v>
      </c>
      <c r="B898" s="74">
        <v>1866484233</v>
      </c>
      <c r="C898" s="74">
        <v>1866484233</v>
      </c>
    </row>
    <row r="899" spans="1:3" x14ac:dyDescent="0.35">
      <c r="A899" s="74" t="s">
        <v>3762</v>
      </c>
      <c r="B899" s="74">
        <v>105141315</v>
      </c>
      <c r="C899" s="74">
        <v>105141315</v>
      </c>
    </row>
    <row r="900" spans="1:3" x14ac:dyDescent="0.35">
      <c r="A900" s="74" t="s">
        <v>3763</v>
      </c>
      <c r="B900" s="74">
        <v>136103796</v>
      </c>
      <c r="C900" s="74">
        <v>136103796</v>
      </c>
    </row>
    <row r="901" spans="1:3" x14ac:dyDescent="0.35">
      <c r="A901" s="74" t="s">
        <v>3764</v>
      </c>
      <c r="B901" s="74">
        <v>257337329</v>
      </c>
      <c r="C901" s="74">
        <v>303814659</v>
      </c>
    </row>
    <row r="902" spans="1:3" x14ac:dyDescent="0.35">
      <c r="A902" s="74" t="s">
        <v>3765</v>
      </c>
      <c r="B902" s="74">
        <v>3835212149</v>
      </c>
      <c r="C902" s="74">
        <v>3835212149</v>
      </c>
    </row>
    <row r="903" spans="1:3" x14ac:dyDescent="0.35">
      <c r="A903" s="74" t="s">
        <v>3766</v>
      </c>
      <c r="B903" s="74">
        <v>120461330</v>
      </c>
      <c r="C903" s="74">
        <v>120461330</v>
      </c>
    </row>
    <row r="904" spans="1:3" x14ac:dyDescent="0.35">
      <c r="A904" s="74" t="s">
        <v>3767</v>
      </c>
      <c r="B904" s="74">
        <v>313020989</v>
      </c>
      <c r="C904" s="74">
        <v>313020989</v>
      </c>
    </row>
    <row r="905" spans="1:3" x14ac:dyDescent="0.35">
      <c r="A905" s="74" t="s">
        <v>3768</v>
      </c>
      <c r="B905" s="74">
        <v>176186556</v>
      </c>
      <c r="C905" s="74">
        <v>176186556</v>
      </c>
    </row>
    <row r="906" spans="1:3" x14ac:dyDescent="0.35">
      <c r="A906" s="74" t="s">
        <v>3769</v>
      </c>
      <c r="B906" s="74">
        <v>97935462</v>
      </c>
      <c r="C906" s="74">
        <v>97935462</v>
      </c>
    </row>
    <row r="907" spans="1:3" x14ac:dyDescent="0.35">
      <c r="A907" s="74" t="s">
        <v>3770</v>
      </c>
      <c r="B907" s="74">
        <v>62835734669</v>
      </c>
      <c r="C907" s="74">
        <v>62835734669</v>
      </c>
    </row>
    <row r="908" spans="1:3" x14ac:dyDescent="0.35">
      <c r="A908" s="74" t="s">
        <v>3771</v>
      </c>
      <c r="B908" s="74">
        <v>7259480589</v>
      </c>
      <c r="C908" s="74">
        <v>7259480589</v>
      </c>
    </row>
    <row r="909" spans="1:3" x14ac:dyDescent="0.35">
      <c r="A909" s="74" t="s">
        <v>3772</v>
      </c>
      <c r="B909" s="74">
        <v>2352399139</v>
      </c>
      <c r="C909" s="74">
        <v>5148868130</v>
      </c>
    </row>
    <row r="910" spans="1:3" x14ac:dyDescent="0.35">
      <c r="A910" s="74" t="s">
        <v>3773</v>
      </c>
      <c r="B910" s="74">
        <v>9660434183</v>
      </c>
      <c r="C910" s="74">
        <v>9660434183</v>
      </c>
    </row>
    <row r="911" spans="1:3" x14ac:dyDescent="0.35">
      <c r="A911" s="74" t="s">
        <v>3774</v>
      </c>
      <c r="B911" s="74">
        <v>3040545779</v>
      </c>
      <c r="C911" s="74">
        <v>3040545779</v>
      </c>
    </row>
    <row r="912" spans="1:3" x14ac:dyDescent="0.35">
      <c r="A912" s="74" t="s">
        <v>3775</v>
      </c>
      <c r="B912" s="74">
        <v>1325160915</v>
      </c>
      <c r="C912" s="74">
        <v>1325160915</v>
      </c>
    </row>
    <row r="913" spans="1:3" x14ac:dyDescent="0.35">
      <c r="A913" s="74" t="s">
        <v>3776</v>
      </c>
      <c r="B913" s="74">
        <v>7207519218</v>
      </c>
      <c r="C913" s="74">
        <v>7207519218</v>
      </c>
    </row>
    <row r="914" spans="1:3" x14ac:dyDescent="0.35">
      <c r="A914" s="74" t="s">
        <v>3777</v>
      </c>
      <c r="B914" s="74">
        <v>249490559</v>
      </c>
      <c r="C914" s="74">
        <v>249490559</v>
      </c>
    </row>
    <row r="915" spans="1:3" x14ac:dyDescent="0.35">
      <c r="A915" s="74" t="s">
        <v>3778</v>
      </c>
      <c r="B915" s="74">
        <v>307548400</v>
      </c>
      <c r="C915" s="74">
        <v>307548400</v>
      </c>
    </row>
    <row r="916" spans="1:3" x14ac:dyDescent="0.35">
      <c r="A916" s="74" t="s">
        <v>3779</v>
      </c>
      <c r="B916" s="74">
        <v>34043058</v>
      </c>
      <c r="C916" s="74">
        <v>34043058</v>
      </c>
    </row>
    <row r="917" spans="1:3" x14ac:dyDescent="0.35">
      <c r="A917" s="74" t="s">
        <v>3780</v>
      </c>
      <c r="B917" s="74">
        <v>36263144</v>
      </c>
      <c r="C917" s="74">
        <v>36263144</v>
      </c>
    </row>
    <row r="918" spans="1:3" x14ac:dyDescent="0.35">
      <c r="A918" s="74" t="s">
        <v>3781</v>
      </c>
      <c r="B918" s="74">
        <v>118625348</v>
      </c>
      <c r="C918" s="74">
        <v>118625348</v>
      </c>
    </row>
    <row r="919" spans="1:3" x14ac:dyDescent="0.35">
      <c r="A919" s="74" t="s">
        <v>3782</v>
      </c>
      <c r="B919" s="74">
        <v>856042139</v>
      </c>
      <c r="C919" s="74">
        <v>856042139</v>
      </c>
    </row>
    <row r="920" spans="1:3" x14ac:dyDescent="0.35">
      <c r="A920" s="74" t="s">
        <v>3783</v>
      </c>
      <c r="B920" s="74">
        <v>320122932</v>
      </c>
      <c r="C920" s="74">
        <v>320122932</v>
      </c>
    </row>
    <row r="921" spans="1:3" x14ac:dyDescent="0.35">
      <c r="A921" s="74" t="s">
        <v>3784</v>
      </c>
      <c r="B921" s="74">
        <v>65954708</v>
      </c>
      <c r="C921" s="74">
        <v>65954708</v>
      </c>
    </row>
    <row r="922" spans="1:3" x14ac:dyDescent="0.35">
      <c r="A922" s="74" t="s">
        <v>3785</v>
      </c>
      <c r="B922" s="74">
        <v>60898636</v>
      </c>
      <c r="C922" s="74">
        <v>60898636</v>
      </c>
    </row>
    <row r="923" spans="1:3" x14ac:dyDescent="0.35">
      <c r="A923" s="74" t="s">
        <v>3786</v>
      </c>
      <c r="B923" s="74">
        <v>188047816</v>
      </c>
      <c r="C923" s="74">
        <v>188047816</v>
      </c>
    </row>
    <row r="924" spans="1:3" x14ac:dyDescent="0.35">
      <c r="A924" s="74" t="s">
        <v>3787</v>
      </c>
      <c r="B924" s="74">
        <v>819784885</v>
      </c>
      <c r="C924" s="74">
        <v>819784885</v>
      </c>
    </row>
    <row r="925" spans="1:3" x14ac:dyDescent="0.35">
      <c r="A925" s="74" t="s">
        <v>3788</v>
      </c>
      <c r="B925" s="74">
        <v>132835816</v>
      </c>
      <c r="C925" s="74">
        <v>132835816</v>
      </c>
    </row>
    <row r="926" spans="1:3" x14ac:dyDescent="0.35">
      <c r="A926" s="74" t="s">
        <v>3789</v>
      </c>
      <c r="B926" s="74">
        <v>81912216</v>
      </c>
      <c r="C926" s="74">
        <v>81912216</v>
      </c>
    </row>
    <row r="927" spans="1:3" x14ac:dyDescent="0.35">
      <c r="A927" s="74" t="s">
        <v>3790</v>
      </c>
      <c r="B927" s="74">
        <v>370789194</v>
      </c>
      <c r="C927" s="74">
        <v>370789194</v>
      </c>
    </row>
    <row r="928" spans="1:3" x14ac:dyDescent="0.35">
      <c r="A928" s="74" t="s">
        <v>3791</v>
      </c>
      <c r="B928" s="74">
        <v>172307678</v>
      </c>
      <c r="C928" s="74">
        <v>172307678</v>
      </c>
    </row>
    <row r="929" spans="1:3" x14ac:dyDescent="0.35">
      <c r="A929" s="74" t="s">
        <v>3792</v>
      </c>
      <c r="B929" s="74">
        <v>172296881</v>
      </c>
      <c r="C929" s="74">
        <v>172296881</v>
      </c>
    </row>
    <row r="930" spans="1:3" x14ac:dyDescent="0.35">
      <c r="A930" s="74" t="s">
        <v>3793</v>
      </c>
      <c r="B930" s="74">
        <v>1511749792</v>
      </c>
      <c r="C930" s="74">
        <v>1511749792</v>
      </c>
    </row>
    <row r="931" spans="1:3" x14ac:dyDescent="0.35">
      <c r="A931" s="74" t="s">
        <v>3794</v>
      </c>
      <c r="B931" s="74">
        <v>3630428086</v>
      </c>
      <c r="C931" s="74">
        <v>3630428086</v>
      </c>
    </row>
    <row r="932" spans="1:3" x14ac:dyDescent="0.35">
      <c r="A932" s="74" t="s">
        <v>3795</v>
      </c>
      <c r="B932" s="74">
        <v>48007980</v>
      </c>
      <c r="C932" s="74">
        <v>48007980</v>
      </c>
    </row>
    <row r="933" spans="1:3" x14ac:dyDescent="0.35">
      <c r="A933" s="74" t="s">
        <v>3796</v>
      </c>
      <c r="B933" s="74">
        <v>211500746</v>
      </c>
      <c r="C933" s="74">
        <v>211500746</v>
      </c>
    </row>
    <row r="934" spans="1:3" x14ac:dyDescent="0.35">
      <c r="A934" s="74" t="s">
        <v>3797</v>
      </c>
      <c r="B934" s="74">
        <v>833921387</v>
      </c>
      <c r="C934" s="74">
        <v>833921387</v>
      </c>
    </row>
    <row r="935" spans="1:3" x14ac:dyDescent="0.35">
      <c r="A935" s="74" t="s">
        <v>3798</v>
      </c>
      <c r="B935" s="74">
        <v>175585737</v>
      </c>
      <c r="C935" s="74">
        <v>175585737</v>
      </c>
    </row>
    <row r="936" spans="1:3" x14ac:dyDescent="0.35">
      <c r="A936" s="74" t="s">
        <v>3799</v>
      </c>
      <c r="B936" s="74">
        <v>1508414517</v>
      </c>
      <c r="C936" s="74">
        <v>1508414517</v>
      </c>
    </row>
    <row r="937" spans="1:3" x14ac:dyDescent="0.35">
      <c r="A937" s="74" t="s">
        <v>3800</v>
      </c>
      <c r="B937" s="74">
        <v>167824246</v>
      </c>
      <c r="C937" s="74">
        <v>167824246</v>
      </c>
    </row>
    <row r="938" spans="1:3" x14ac:dyDescent="0.35">
      <c r="A938" s="74" t="s">
        <v>3801</v>
      </c>
      <c r="B938" s="74">
        <v>592772469</v>
      </c>
      <c r="C938" s="74">
        <v>592772469</v>
      </c>
    </row>
    <row r="939" spans="1:3" x14ac:dyDescent="0.35">
      <c r="A939" s="74" t="s">
        <v>3802</v>
      </c>
      <c r="B939" s="74">
        <v>212146981</v>
      </c>
      <c r="C939" s="74">
        <v>212146981</v>
      </c>
    </row>
    <row r="940" spans="1:3" x14ac:dyDescent="0.35">
      <c r="A940" s="74" t="s">
        <v>3803</v>
      </c>
      <c r="B940" s="74">
        <v>238230342</v>
      </c>
      <c r="C940" s="74">
        <v>238230342</v>
      </c>
    </row>
    <row r="941" spans="1:3" x14ac:dyDescent="0.35">
      <c r="A941" s="74" t="s">
        <v>3804</v>
      </c>
      <c r="B941" s="74">
        <v>89458525</v>
      </c>
      <c r="C941" s="74">
        <v>89458525</v>
      </c>
    </row>
    <row r="942" spans="1:3" x14ac:dyDescent="0.35">
      <c r="A942" s="74" t="s">
        <v>3805</v>
      </c>
      <c r="B942" s="74">
        <v>581899623</v>
      </c>
      <c r="C942" s="74">
        <v>581899623</v>
      </c>
    </row>
    <row r="943" spans="1:3" x14ac:dyDescent="0.35">
      <c r="A943" s="74" t="s">
        <v>3806</v>
      </c>
      <c r="B943" s="74">
        <v>497171203</v>
      </c>
      <c r="C943" s="74">
        <v>497171203</v>
      </c>
    </row>
    <row r="944" spans="1:3" x14ac:dyDescent="0.35">
      <c r="A944" s="74" t="s">
        <v>3807</v>
      </c>
      <c r="B944" s="74">
        <v>61773868</v>
      </c>
      <c r="C944" s="74">
        <v>61773868</v>
      </c>
    </row>
    <row r="945" spans="1:3" x14ac:dyDescent="0.35">
      <c r="A945" s="74" t="s">
        <v>3808</v>
      </c>
      <c r="B945" s="74">
        <v>156687736</v>
      </c>
      <c r="C945" s="74">
        <v>156687736</v>
      </c>
    </row>
    <row r="946" spans="1:3" x14ac:dyDescent="0.35">
      <c r="A946" s="74" t="s">
        <v>3809</v>
      </c>
      <c r="B946" s="74">
        <v>4901241462</v>
      </c>
      <c r="C946" s="74">
        <v>4901241462</v>
      </c>
    </row>
    <row r="947" spans="1:3" x14ac:dyDescent="0.35">
      <c r="A947" s="74" t="s">
        <v>3810</v>
      </c>
      <c r="B947" s="74">
        <v>196195370</v>
      </c>
      <c r="C947" s="74">
        <v>196195370</v>
      </c>
    </row>
    <row r="948" spans="1:3" x14ac:dyDescent="0.35">
      <c r="A948" s="74" t="s">
        <v>3811</v>
      </c>
      <c r="B948" s="74">
        <v>229028345</v>
      </c>
      <c r="C948" s="74">
        <v>229028345</v>
      </c>
    </row>
    <row r="949" spans="1:3" x14ac:dyDescent="0.35">
      <c r="A949" s="74" t="s">
        <v>3812</v>
      </c>
      <c r="B949" s="74">
        <v>1936527251</v>
      </c>
      <c r="C949" s="74">
        <v>1936527251</v>
      </c>
    </row>
    <row r="950" spans="1:3" x14ac:dyDescent="0.35">
      <c r="A950" s="74" t="s">
        <v>3813</v>
      </c>
      <c r="B950" s="74">
        <v>427392029</v>
      </c>
      <c r="C950" s="74">
        <v>427392029</v>
      </c>
    </row>
    <row r="951" spans="1:3" x14ac:dyDescent="0.35">
      <c r="A951" s="74" t="s">
        <v>3814</v>
      </c>
      <c r="B951" s="74">
        <v>1656366775</v>
      </c>
      <c r="C951" s="74">
        <v>1770364632</v>
      </c>
    </row>
    <row r="952" spans="1:3" x14ac:dyDescent="0.35">
      <c r="A952" s="74" t="s">
        <v>3815</v>
      </c>
      <c r="B952" s="74">
        <v>800983278</v>
      </c>
      <c r="C952" s="74">
        <v>800983278</v>
      </c>
    </row>
    <row r="953" spans="1:3" x14ac:dyDescent="0.35">
      <c r="A953" s="74" t="s">
        <v>3816</v>
      </c>
      <c r="B953" s="74">
        <v>1673427843</v>
      </c>
      <c r="C953" s="74">
        <v>1673427843</v>
      </c>
    </row>
    <row r="954" spans="1:3" x14ac:dyDescent="0.35">
      <c r="A954" s="74" t="s">
        <v>3817</v>
      </c>
      <c r="B954" s="74">
        <v>160455127</v>
      </c>
      <c r="C954" s="74">
        <v>160455127</v>
      </c>
    </row>
    <row r="955" spans="1:3" x14ac:dyDescent="0.35">
      <c r="A955" s="74" t="s">
        <v>3818</v>
      </c>
      <c r="B955" s="74">
        <v>2121167138</v>
      </c>
      <c r="C955" s="74">
        <v>2121167138</v>
      </c>
    </row>
    <row r="956" spans="1:3" x14ac:dyDescent="0.35">
      <c r="A956" s="74" t="s">
        <v>3819</v>
      </c>
      <c r="B956" s="74">
        <v>365240651</v>
      </c>
      <c r="C956" s="74">
        <v>365240651</v>
      </c>
    </row>
    <row r="957" spans="1:3" x14ac:dyDescent="0.35">
      <c r="A957" s="74" t="s">
        <v>3820</v>
      </c>
      <c r="B957" s="74">
        <v>2179575369</v>
      </c>
      <c r="C957" s="74">
        <v>2179575369</v>
      </c>
    </row>
    <row r="958" spans="1:3" x14ac:dyDescent="0.35">
      <c r="A958" s="74" t="s">
        <v>3821</v>
      </c>
      <c r="B958" s="74">
        <v>11996696393</v>
      </c>
      <c r="C958" s="74">
        <v>11996696393</v>
      </c>
    </row>
    <row r="959" spans="1:3" x14ac:dyDescent="0.35">
      <c r="A959" s="74" t="s">
        <v>3822</v>
      </c>
      <c r="B959" s="74">
        <v>852374081</v>
      </c>
      <c r="C959" s="74">
        <v>974614341</v>
      </c>
    </row>
    <row r="960" spans="1:3" x14ac:dyDescent="0.35">
      <c r="A960" s="74" t="s">
        <v>3823</v>
      </c>
      <c r="B960" s="74">
        <v>216558869</v>
      </c>
      <c r="C960" s="74">
        <v>216558869</v>
      </c>
    </row>
    <row r="961" spans="1:3" x14ac:dyDescent="0.35">
      <c r="A961" s="74" t="s">
        <v>3824</v>
      </c>
      <c r="B961" s="74">
        <v>318889637</v>
      </c>
      <c r="C961" s="74">
        <v>318889637</v>
      </c>
    </row>
    <row r="962" spans="1:3" x14ac:dyDescent="0.35">
      <c r="A962" s="74" t="s">
        <v>3825</v>
      </c>
      <c r="B962" s="74">
        <v>1140632303</v>
      </c>
      <c r="C962" s="74">
        <v>1140632303</v>
      </c>
    </row>
    <row r="963" spans="1:3" x14ac:dyDescent="0.35">
      <c r="A963" s="74" t="s">
        <v>3826</v>
      </c>
      <c r="B963" s="74">
        <v>916850227</v>
      </c>
      <c r="C963" s="74">
        <v>916850227</v>
      </c>
    </row>
    <row r="964" spans="1:3" x14ac:dyDescent="0.35">
      <c r="A964" s="74" t="s">
        <v>3827</v>
      </c>
      <c r="B964" s="74">
        <v>199268108</v>
      </c>
      <c r="C964" s="74">
        <v>199268108</v>
      </c>
    </row>
    <row r="965" spans="1:3" x14ac:dyDescent="0.35">
      <c r="A965" s="74" t="s">
        <v>3828</v>
      </c>
      <c r="B965" s="74">
        <v>161607240</v>
      </c>
      <c r="C965" s="74">
        <v>161607240</v>
      </c>
    </row>
    <row r="966" spans="1:3" x14ac:dyDescent="0.35">
      <c r="A966" s="74" t="s">
        <v>3829</v>
      </c>
      <c r="B966" s="74">
        <v>353438633</v>
      </c>
      <c r="C966" s="74">
        <v>353438633</v>
      </c>
    </row>
    <row r="967" spans="1:3" x14ac:dyDescent="0.35">
      <c r="A967" s="74" t="s">
        <v>3830</v>
      </c>
      <c r="B967" s="74">
        <v>861550932</v>
      </c>
      <c r="C967" s="74">
        <v>861550932</v>
      </c>
    </row>
    <row r="968" spans="1:3" x14ac:dyDescent="0.35">
      <c r="A968" s="74" t="s">
        <v>3831</v>
      </c>
      <c r="B968" s="74">
        <v>1609610375</v>
      </c>
      <c r="C968" s="74">
        <v>1609610375</v>
      </c>
    </row>
    <row r="969" spans="1:3" x14ac:dyDescent="0.35">
      <c r="A969" s="74" t="s">
        <v>3832</v>
      </c>
      <c r="B969" s="74">
        <v>776165627</v>
      </c>
      <c r="C969" s="74">
        <v>776165627</v>
      </c>
    </row>
    <row r="970" spans="1:3" x14ac:dyDescent="0.35">
      <c r="A970" s="74" t="s">
        <v>3833</v>
      </c>
      <c r="B970" s="74">
        <v>307672295</v>
      </c>
      <c r="C970" s="74">
        <v>307672295</v>
      </c>
    </row>
    <row r="971" spans="1:3" x14ac:dyDescent="0.35">
      <c r="A971" s="74" t="s">
        <v>3834</v>
      </c>
      <c r="B971" s="74">
        <v>595776220</v>
      </c>
      <c r="C971" s="74">
        <v>595776220</v>
      </c>
    </row>
    <row r="972" spans="1:3" x14ac:dyDescent="0.35">
      <c r="A972" s="74" t="s">
        <v>3835</v>
      </c>
      <c r="B972" s="74">
        <v>3934741931</v>
      </c>
      <c r="C972" s="74">
        <v>3934741931</v>
      </c>
    </row>
    <row r="973" spans="1:3" x14ac:dyDescent="0.35">
      <c r="A973" s="74" t="s">
        <v>3836</v>
      </c>
      <c r="B973" s="74">
        <v>166104598</v>
      </c>
      <c r="C973" s="74">
        <v>166104598</v>
      </c>
    </row>
    <row r="974" spans="1:3" x14ac:dyDescent="0.35">
      <c r="A974" s="74" t="s">
        <v>3837</v>
      </c>
      <c r="B974" s="74">
        <v>88461795</v>
      </c>
      <c r="C974" s="74">
        <v>88461795</v>
      </c>
    </row>
    <row r="975" spans="1:3" x14ac:dyDescent="0.35">
      <c r="A975" s="74" t="s">
        <v>3838</v>
      </c>
      <c r="B975" s="74">
        <v>751617538</v>
      </c>
      <c r="C975" s="74">
        <v>751617538</v>
      </c>
    </row>
    <row r="976" spans="1:3" x14ac:dyDescent="0.35">
      <c r="A976" s="74" t="s">
        <v>3839</v>
      </c>
      <c r="B976" s="74">
        <v>34900609</v>
      </c>
      <c r="C976" s="74">
        <v>34900609</v>
      </c>
    </row>
    <row r="977" spans="1:3" x14ac:dyDescent="0.35">
      <c r="A977" s="74" t="s">
        <v>3840</v>
      </c>
      <c r="B977" s="74">
        <v>41891106</v>
      </c>
      <c r="C977" s="74">
        <v>41891106</v>
      </c>
    </row>
    <row r="978" spans="1:3" x14ac:dyDescent="0.35">
      <c r="A978" s="74" t="s">
        <v>3841</v>
      </c>
      <c r="B978" s="74">
        <v>220951379</v>
      </c>
      <c r="C978" s="74">
        <v>220951379</v>
      </c>
    </row>
    <row r="979" spans="1:3" x14ac:dyDescent="0.35">
      <c r="A979" s="74" t="s">
        <v>3842</v>
      </c>
      <c r="B979" s="74">
        <v>286971698</v>
      </c>
      <c r="C979" s="74">
        <v>286971698</v>
      </c>
    </row>
    <row r="980" spans="1:3" x14ac:dyDescent="0.35">
      <c r="A980" s="74" t="s">
        <v>3843</v>
      </c>
      <c r="B980" s="74">
        <v>69172535</v>
      </c>
      <c r="C980" s="74">
        <v>69172535</v>
      </c>
    </row>
    <row r="981" spans="1:3" x14ac:dyDescent="0.35">
      <c r="A981" s="74" t="s">
        <v>3844</v>
      </c>
      <c r="B981" s="74">
        <v>261401252</v>
      </c>
      <c r="C981" s="74">
        <v>261401252</v>
      </c>
    </row>
    <row r="982" spans="1:3" x14ac:dyDescent="0.35">
      <c r="A982" s="74" t="s">
        <v>3845</v>
      </c>
      <c r="B982" s="74">
        <v>5582153211</v>
      </c>
      <c r="C982" s="74">
        <v>5582153211</v>
      </c>
    </row>
    <row r="983" spans="1:3" x14ac:dyDescent="0.35">
      <c r="A983" s="74" t="s">
        <v>3846</v>
      </c>
      <c r="B983" s="74">
        <v>117353445</v>
      </c>
      <c r="C983" s="74">
        <v>117353445</v>
      </c>
    </row>
    <row r="984" spans="1:3" x14ac:dyDescent="0.35">
      <c r="A984" s="74" t="s">
        <v>3847</v>
      </c>
      <c r="B984" s="74">
        <v>1453327574</v>
      </c>
      <c r="C984" s="74">
        <v>1453327574</v>
      </c>
    </row>
    <row r="985" spans="1:3" x14ac:dyDescent="0.35">
      <c r="A985" s="74" t="s">
        <v>3848</v>
      </c>
      <c r="B985" s="74">
        <v>654888803</v>
      </c>
      <c r="C985" s="74">
        <v>654888803</v>
      </c>
    </row>
    <row r="986" spans="1:3" x14ac:dyDescent="0.35">
      <c r="A986" s="74" t="s">
        <v>3849</v>
      </c>
      <c r="B986" s="74">
        <v>1038537807</v>
      </c>
      <c r="C986" s="74">
        <v>1038537807</v>
      </c>
    </row>
    <row r="987" spans="1:3" x14ac:dyDescent="0.35">
      <c r="A987" s="74" t="s">
        <v>3850</v>
      </c>
      <c r="B987" s="74">
        <v>20865789677</v>
      </c>
      <c r="C987" s="74">
        <v>20865789677</v>
      </c>
    </row>
    <row r="988" spans="1:3" x14ac:dyDescent="0.35">
      <c r="A988" s="74" t="s">
        <v>3851</v>
      </c>
      <c r="B988" s="74">
        <v>794923858</v>
      </c>
      <c r="C988" s="74">
        <v>794923858</v>
      </c>
    </row>
    <row r="989" spans="1:3" x14ac:dyDescent="0.35">
      <c r="A989" s="74" t="s">
        <v>3852</v>
      </c>
      <c r="B989" s="74">
        <v>184073455</v>
      </c>
      <c r="C989" s="74">
        <v>184073455</v>
      </c>
    </row>
    <row r="990" spans="1:3" x14ac:dyDescent="0.35">
      <c r="A990" s="74" t="s">
        <v>3853</v>
      </c>
      <c r="B990" s="74">
        <v>13627481315</v>
      </c>
      <c r="C990" s="74">
        <v>13627481315</v>
      </c>
    </row>
    <row r="991" spans="1:3" x14ac:dyDescent="0.35">
      <c r="A991" s="74" t="s">
        <v>3854</v>
      </c>
      <c r="B991" s="74">
        <v>56518559</v>
      </c>
      <c r="C991" s="74">
        <v>56518559</v>
      </c>
    </row>
    <row r="992" spans="1:3" x14ac:dyDescent="0.35">
      <c r="A992" s="74" t="s">
        <v>3855</v>
      </c>
      <c r="B992" s="74">
        <v>993531936</v>
      </c>
      <c r="C992" s="74">
        <v>993531936</v>
      </c>
    </row>
    <row r="993" spans="1:3" x14ac:dyDescent="0.35">
      <c r="A993" s="74" t="s">
        <v>3856</v>
      </c>
      <c r="B993" s="74">
        <v>786662927</v>
      </c>
      <c r="C993" s="74">
        <v>786662927</v>
      </c>
    </row>
    <row r="994" spans="1:3" x14ac:dyDescent="0.35">
      <c r="A994" s="74" t="s">
        <v>3857</v>
      </c>
      <c r="B994" s="74">
        <v>268897540</v>
      </c>
      <c r="C994" s="74">
        <v>268897540</v>
      </c>
    </row>
    <row r="995" spans="1:3" x14ac:dyDescent="0.35">
      <c r="A995" s="74" t="s">
        <v>3858</v>
      </c>
      <c r="B995" s="74">
        <v>185510862</v>
      </c>
      <c r="C995" s="74">
        <v>185510862</v>
      </c>
    </row>
    <row r="996" spans="1:3" x14ac:dyDescent="0.35">
      <c r="A996" s="74" t="s">
        <v>3859</v>
      </c>
      <c r="B996" s="74">
        <v>821767950</v>
      </c>
      <c r="C996" s="74">
        <v>947476870</v>
      </c>
    </row>
    <row r="997" spans="1:3" x14ac:dyDescent="0.35">
      <c r="A997" s="74" t="s">
        <v>3860</v>
      </c>
      <c r="B997" s="74">
        <v>1272088165</v>
      </c>
      <c r="C997" s="74">
        <v>1272088165</v>
      </c>
    </row>
    <row r="998" spans="1:3" x14ac:dyDescent="0.35">
      <c r="A998" s="74" t="s">
        <v>3861</v>
      </c>
      <c r="B998" s="74">
        <v>342650995</v>
      </c>
      <c r="C998" s="74">
        <v>342650995</v>
      </c>
    </row>
    <row r="999" spans="1:3" x14ac:dyDescent="0.35">
      <c r="A999" s="74" t="s">
        <v>3862</v>
      </c>
      <c r="B999" s="74">
        <v>805402827</v>
      </c>
      <c r="C999" s="74">
        <v>805402827</v>
      </c>
    </row>
    <row r="1000" spans="1:3" x14ac:dyDescent="0.35">
      <c r="A1000" s="74" t="s">
        <v>3863</v>
      </c>
      <c r="B1000" s="74">
        <v>1332307944</v>
      </c>
      <c r="C1000" s="74">
        <v>1332307944</v>
      </c>
    </row>
    <row r="1001" spans="1:3" x14ac:dyDescent="0.35">
      <c r="A1001" s="74" t="s">
        <v>3864</v>
      </c>
      <c r="B1001" s="74">
        <v>585376363</v>
      </c>
      <c r="C1001" s="74">
        <v>585376363</v>
      </c>
    </row>
    <row r="1002" spans="1:3" x14ac:dyDescent="0.35">
      <c r="A1002" s="74" t="s">
        <v>3865</v>
      </c>
      <c r="B1002" s="74">
        <v>2282335680</v>
      </c>
      <c r="C1002" s="74">
        <v>2282335680</v>
      </c>
    </row>
    <row r="1003" spans="1:3" x14ac:dyDescent="0.35">
      <c r="A1003" s="74" t="s">
        <v>3866</v>
      </c>
      <c r="B1003" s="74">
        <v>370044323</v>
      </c>
      <c r="C1003" s="74">
        <v>370044323</v>
      </c>
    </row>
    <row r="1004" spans="1:3" x14ac:dyDescent="0.35">
      <c r="A1004" s="74" t="s">
        <v>3867</v>
      </c>
      <c r="B1004" s="74">
        <v>244649468</v>
      </c>
      <c r="C1004" s="74">
        <v>244649468</v>
      </c>
    </row>
    <row r="1005" spans="1:3" x14ac:dyDescent="0.35">
      <c r="A1005" s="74" t="s">
        <v>3868</v>
      </c>
      <c r="B1005" s="74">
        <v>799127710</v>
      </c>
      <c r="C1005" s="74">
        <v>799127710</v>
      </c>
    </row>
    <row r="1006" spans="1:3" x14ac:dyDescent="0.35">
      <c r="A1006" s="74" t="s">
        <v>3869</v>
      </c>
      <c r="B1006" s="74">
        <v>550381970</v>
      </c>
      <c r="C1006" s="74">
        <v>550381970</v>
      </c>
    </row>
    <row r="1007" spans="1:3" x14ac:dyDescent="0.35">
      <c r="A1007" s="74" t="s">
        <v>3870</v>
      </c>
      <c r="B1007" s="74">
        <v>447310471</v>
      </c>
      <c r="C1007" s="74">
        <v>447310471</v>
      </c>
    </row>
    <row r="1008" spans="1:3" x14ac:dyDescent="0.35">
      <c r="A1008" s="74" t="s">
        <v>3871</v>
      </c>
      <c r="B1008" s="74">
        <v>278410900</v>
      </c>
      <c r="C1008" s="74">
        <v>278410900</v>
      </c>
    </row>
    <row r="1009" spans="1:3" x14ac:dyDescent="0.35">
      <c r="A1009" s="74" t="s">
        <v>3872</v>
      </c>
      <c r="B1009" s="74">
        <v>246562380</v>
      </c>
      <c r="C1009" s="74">
        <v>246562380</v>
      </c>
    </row>
    <row r="1010" spans="1:3" x14ac:dyDescent="0.35">
      <c r="A1010" s="74" t="s">
        <v>3873</v>
      </c>
      <c r="B1010" s="74">
        <v>416624351</v>
      </c>
      <c r="C1010" s="74">
        <v>416624351</v>
      </c>
    </row>
    <row r="1011" spans="1:3" x14ac:dyDescent="0.35">
      <c r="A1011" s="74" t="s">
        <v>3874</v>
      </c>
      <c r="B1011" s="74">
        <v>3361876920</v>
      </c>
      <c r="C1011" s="74">
        <v>3361876920</v>
      </c>
    </row>
    <row r="1012" spans="1:3" x14ac:dyDescent="0.35">
      <c r="A1012" s="74" t="s">
        <v>3875</v>
      </c>
      <c r="B1012" s="74">
        <v>1255138513</v>
      </c>
      <c r="C1012" s="74">
        <v>1255138513</v>
      </c>
    </row>
    <row r="1013" spans="1:3" x14ac:dyDescent="0.35">
      <c r="A1013" s="74" t="s">
        <v>3876</v>
      </c>
      <c r="B1013" s="74">
        <v>695234477</v>
      </c>
      <c r="C1013" s="74">
        <v>695234477</v>
      </c>
    </row>
    <row r="1014" spans="1:3" x14ac:dyDescent="0.35">
      <c r="A1014" s="74" t="s">
        <v>3877</v>
      </c>
      <c r="B1014" s="74">
        <v>65535563</v>
      </c>
      <c r="C1014" s="74">
        <v>65535563</v>
      </c>
    </row>
    <row r="1015" spans="1:3" x14ac:dyDescent="0.35">
      <c r="A1015" s="74" t="s">
        <v>3878</v>
      </c>
      <c r="B1015" s="74">
        <v>552253427</v>
      </c>
      <c r="C1015" s="74">
        <v>552253427</v>
      </c>
    </row>
    <row r="1016" spans="1:3" x14ac:dyDescent="0.35">
      <c r="A1016" s="74" t="s">
        <v>3879</v>
      </c>
      <c r="B1016" s="74">
        <v>1740077348</v>
      </c>
      <c r="C1016" s="74">
        <v>1740077348</v>
      </c>
    </row>
    <row r="1017" spans="1:3" x14ac:dyDescent="0.35">
      <c r="A1017" s="74" t="s">
        <v>3880</v>
      </c>
      <c r="B1017" s="74">
        <v>282839371</v>
      </c>
      <c r="C1017" s="74">
        <v>282839371</v>
      </c>
    </row>
    <row r="1018" spans="1:3" x14ac:dyDescent="0.35">
      <c r="A1018" s="74" t="s">
        <v>3881</v>
      </c>
      <c r="B1018" s="74">
        <v>53560301</v>
      </c>
      <c r="C1018" s="74">
        <v>53560301</v>
      </c>
    </row>
    <row r="1025" spans="2:3" x14ac:dyDescent="0.35">
      <c r="B1025" s="74">
        <f>SUM(B2:B1024)</f>
        <v>1768393699599</v>
      </c>
      <c r="C1025" s="74">
        <f t="shared" ref="C1025" si="0">SUM(C2:C1024)</f>
        <v>1785316489521</v>
      </c>
    </row>
  </sheetData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5CB52-A183-4530-BD60-EF49D3F952B9}">
  <dimension ref="A1:C1025"/>
  <sheetViews>
    <sheetView topLeftCell="C1" workbookViewId="0">
      <selection activeCell="AT1" sqref="AT1"/>
    </sheetView>
  </sheetViews>
  <sheetFormatPr defaultColWidth="8.7265625" defaultRowHeight="14.5" x14ac:dyDescent="0.35"/>
  <cols>
    <col min="1" max="1" width="9" style="74" customWidth="1"/>
    <col min="2" max="3" width="13" style="74" customWidth="1"/>
    <col min="4" max="4" width="11" style="74" bestFit="1" customWidth="1"/>
    <col min="5" max="16384" width="8.7265625" style="74"/>
  </cols>
  <sheetData>
    <row r="1" spans="1:3" x14ac:dyDescent="0.35">
      <c r="A1" s="74" t="s">
        <v>2861</v>
      </c>
      <c r="B1" s="74" t="s">
        <v>2862</v>
      </c>
      <c r="C1" s="74" t="s">
        <v>2863</v>
      </c>
    </row>
    <row r="2" spans="1:3" x14ac:dyDescent="0.35">
      <c r="A2" s="74" t="s">
        <v>2864</v>
      </c>
      <c r="B2" s="74">
        <v>281597876</v>
      </c>
      <c r="C2" s="74">
        <v>281597876</v>
      </c>
    </row>
    <row r="3" spans="1:3" x14ac:dyDescent="0.35">
      <c r="A3" s="74" t="s">
        <v>2865</v>
      </c>
      <c r="B3" s="74">
        <v>285147976</v>
      </c>
      <c r="C3" s="74">
        <v>285147976</v>
      </c>
    </row>
    <row r="4" spans="1:3" x14ac:dyDescent="0.35">
      <c r="A4" s="74" t="s">
        <v>2866</v>
      </c>
      <c r="B4" s="74">
        <v>270352537</v>
      </c>
      <c r="C4" s="74">
        <v>270352537</v>
      </c>
    </row>
    <row r="5" spans="1:3" x14ac:dyDescent="0.35">
      <c r="A5" s="74" t="s">
        <v>2867</v>
      </c>
      <c r="B5" s="74">
        <v>117206395</v>
      </c>
      <c r="C5" s="74">
        <v>117206395</v>
      </c>
    </row>
    <row r="6" spans="1:3" x14ac:dyDescent="0.35">
      <c r="A6" s="74" t="s">
        <v>2868</v>
      </c>
      <c r="B6" s="74">
        <v>1022392619</v>
      </c>
      <c r="C6" s="74">
        <v>1022392619</v>
      </c>
    </row>
    <row r="7" spans="1:3" x14ac:dyDescent="0.35">
      <c r="A7" s="74" t="s">
        <v>2869</v>
      </c>
      <c r="B7" s="74">
        <v>438215392</v>
      </c>
      <c r="C7" s="74">
        <v>438215392</v>
      </c>
    </row>
    <row r="8" spans="1:3" x14ac:dyDescent="0.35">
      <c r="A8" s="74" t="s">
        <v>2870</v>
      </c>
      <c r="B8" s="74">
        <v>117898261</v>
      </c>
      <c r="C8" s="74">
        <v>117898261</v>
      </c>
    </row>
    <row r="9" spans="1:3" x14ac:dyDescent="0.35">
      <c r="A9" s="74" t="s">
        <v>2871</v>
      </c>
      <c r="B9" s="74">
        <v>5677048132</v>
      </c>
      <c r="C9" s="74">
        <v>5677048132</v>
      </c>
    </row>
    <row r="10" spans="1:3" x14ac:dyDescent="0.35">
      <c r="A10" s="74" t="s">
        <v>2872</v>
      </c>
      <c r="B10" s="74">
        <v>408089872</v>
      </c>
      <c r="C10" s="74">
        <v>408089872</v>
      </c>
    </row>
    <row r="11" spans="1:3" x14ac:dyDescent="0.35">
      <c r="A11" s="74" t="s">
        <v>2873</v>
      </c>
      <c r="B11" s="74">
        <v>2250539479</v>
      </c>
      <c r="C11" s="74">
        <v>2250539479</v>
      </c>
    </row>
    <row r="12" spans="1:3" x14ac:dyDescent="0.35">
      <c r="A12" s="74" t="s">
        <v>2874</v>
      </c>
      <c r="B12" s="74">
        <v>243657175</v>
      </c>
      <c r="C12" s="74">
        <v>243657175</v>
      </c>
    </row>
    <row r="13" spans="1:3" x14ac:dyDescent="0.35">
      <c r="A13" s="74" t="s">
        <v>2875</v>
      </c>
      <c r="B13" s="74">
        <v>274066811</v>
      </c>
      <c r="C13" s="74">
        <v>274066811</v>
      </c>
    </row>
    <row r="14" spans="1:3" x14ac:dyDescent="0.35">
      <c r="A14" s="74" t="s">
        <v>2876</v>
      </c>
      <c r="B14" s="74">
        <v>97925004</v>
      </c>
      <c r="C14" s="74">
        <v>97925004</v>
      </c>
    </row>
    <row r="15" spans="1:3" x14ac:dyDescent="0.35">
      <c r="A15" s="74" t="s">
        <v>2877</v>
      </c>
      <c r="B15" s="74">
        <v>249159736</v>
      </c>
      <c r="C15" s="74">
        <v>249159736</v>
      </c>
    </row>
    <row r="16" spans="1:3" x14ac:dyDescent="0.35">
      <c r="A16" s="74" t="s">
        <v>2878</v>
      </c>
      <c r="B16" s="74">
        <v>2546914631</v>
      </c>
      <c r="C16" s="74">
        <v>2546914631</v>
      </c>
    </row>
    <row r="17" spans="1:3" x14ac:dyDescent="0.35">
      <c r="A17" s="74" t="s">
        <v>2879</v>
      </c>
      <c r="B17" s="74">
        <v>502021699</v>
      </c>
      <c r="C17" s="74">
        <v>502021699</v>
      </c>
    </row>
    <row r="18" spans="1:3" x14ac:dyDescent="0.35">
      <c r="A18" s="74" t="s">
        <v>2880</v>
      </c>
      <c r="B18" s="74">
        <v>312808951</v>
      </c>
      <c r="C18" s="74">
        <v>312808951</v>
      </c>
    </row>
    <row r="19" spans="1:3" x14ac:dyDescent="0.35">
      <c r="A19" s="74" t="s">
        <v>2881</v>
      </c>
      <c r="B19" s="74">
        <v>75419016</v>
      </c>
      <c r="C19" s="74">
        <v>75419016</v>
      </c>
    </row>
    <row r="20" spans="1:3" x14ac:dyDescent="0.35">
      <c r="A20" s="74" t="s">
        <v>2882</v>
      </c>
      <c r="B20" s="74">
        <v>123317777</v>
      </c>
      <c r="C20" s="74">
        <v>123317777</v>
      </c>
    </row>
    <row r="21" spans="1:3" x14ac:dyDescent="0.35">
      <c r="A21" s="74" t="s">
        <v>2883</v>
      </c>
      <c r="B21" s="74">
        <v>225970761</v>
      </c>
      <c r="C21" s="74">
        <v>225970761</v>
      </c>
    </row>
    <row r="22" spans="1:3" x14ac:dyDescent="0.35">
      <c r="A22" s="74" t="s">
        <v>2884</v>
      </c>
      <c r="B22" s="74">
        <v>752758879</v>
      </c>
      <c r="C22" s="74">
        <v>752758879</v>
      </c>
    </row>
    <row r="23" spans="1:3" x14ac:dyDescent="0.35">
      <c r="A23" s="74" t="s">
        <v>2885</v>
      </c>
      <c r="B23" s="74">
        <v>258393729</v>
      </c>
      <c r="C23" s="74">
        <v>258393729</v>
      </c>
    </row>
    <row r="24" spans="1:3" x14ac:dyDescent="0.35">
      <c r="A24" s="74" t="s">
        <v>2886</v>
      </c>
      <c r="B24" s="74">
        <v>1761075531</v>
      </c>
      <c r="C24" s="74">
        <v>1761075531</v>
      </c>
    </row>
    <row r="25" spans="1:3" x14ac:dyDescent="0.35">
      <c r="A25" s="74" t="s">
        <v>2887</v>
      </c>
      <c r="B25" s="74">
        <v>218756496</v>
      </c>
      <c r="C25" s="74">
        <v>218756496</v>
      </c>
    </row>
    <row r="26" spans="1:3" x14ac:dyDescent="0.35">
      <c r="A26" s="74" t="s">
        <v>2888</v>
      </c>
      <c r="B26" s="74">
        <v>1048318933</v>
      </c>
      <c r="C26" s="74">
        <v>1048318933</v>
      </c>
    </row>
    <row r="27" spans="1:3" x14ac:dyDescent="0.35">
      <c r="A27" s="74" t="s">
        <v>2889</v>
      </c>
      <c r="B27" s="74">
        <v>1125849768</v>
      </c>
      <c r="C27" s="74">
        <v>1125849768</v>
      </c>
    </row>
    <row r="28" spans="1:3" x14ac:dyDescent="0.35">
      <c r="A28" s="74" t="s">
        <v>2890</v>
      </c>
      <c r="B28" s="74">
        <v>322702881</v>
      </c>
      <c r="C28" s="74">
        <v>322702881</v>
      </c>
    </row>
    <row r="29" spans="1:3" x14ac:dyDescent="0.35">
      <c r="A29" s="74" t="s">
        <v>2891</v>
      </c>
      <c r="B29" s="74">
        <v>251798648</v>
      </c>
      <c r="C29" s="74">
        <v>251798648</v>
      </c>
    </row>
    <row r="30" spans="1:3" x14ac:dyDescent="0.35">
      <c r="A30" s="74" t="s">
        <v>2892</v>
      </c>
      <c r="B30" s="74">
        <v>214781106</v>
      </c>
      <c r="C30" s="74">
        <v>214781106</v>
      </c>
    </row>
    <row r="31" spans="1:3" x14ac:dyDescent="0.35">
      <c r="A31" s="74" t="s">
        <v>2893</v>
      </c>
      <c r="B31" s="74">
        <v>1366917825</v>
      </c>
      <c r="C31" s="74">
        <v>1366917825</v>
      </c>
    </row>
    <row r="32" spans="1:3" x14ac:dyDescent="0.35">
      <c r="A32" s="74" t="s">
        <v>2894</v>
      </c>
      <c r="B32" s="74">
        <v>2885198135</v>
      </c>
      <c r="C32" s="74">
        <v>2885198135</v>
      </c>
    </row>
    <row r="33" spans="1:3" x14ac:dyDescent="0.35">
      <c r="A33" s="74" t="s">
        <v>2895</v>
      </c>
      <c r="B33" s="74">
        <v>879871960</v>
      </c>
      <c r="C33" s="74">
        <v>879871960</v>
      </c>
    </row>
    <row r="34" spans="1:3" x14ac:dyDescent="0.35">
      <c r="A34" s="74" t="s">
        <v>2896</v>
      </c>
      <c r="B34" s="74">
        <v>609535319</v>
      </c>
      <c r="C34" s="74">
        <v>609535319</v>
      </c>
    </row>
    <row r="35" spans="1:3" x14ac:dyDescent="0.35">
      <c r="A35" s="74" t="s">
        <v>2897</v>
      </c>
      <c r="B35" s="74">
        <v>74513519</v>
      </c>
      <c r="C35" s="74">
        <v>74513519</v>
      </c>
    </row>
    <row r="36" spans="1:3" x14ac:dyDescent="0.35">
      <c r="A36" s="74" t="s">
        <v>2898</v>
      </c>
      <c r="B36" s="74">
        <v>160308886</v>
      </c>
      <c r="C36" s="74">
        <v>160308886</v>
      </c>
    </row>
    <row r="37" spans="1:3" x14ac:dyDescent="0.35">
      <c r="A37" s="74" t="s">
        <v>2899</v>
      </c>
      <c r="B37" s="74">
        <v>723931173</v>
      </c>
      <c r="C37" s="74">
        <v>723931173</v>
      </c>
    </row>
    <row r="38" spans="1:3" x14ac:dyDescent="0.35">
      <c r="A38" s="74" t="s">
        <v>2900</v>
      </c>
      <c r="B38" s="74">
        <v>314327877</v>
      </c>
      <c r="C38" s="74">
        <v>314327877</v>
      </c>
    </row>
    <row r="39" spans="1:3" x14ac:dyDescent="0.35">
      <c r="A39" s="74" t="s">
        <v>2901</v>
      </c>
      <c r="B39" s="74">
        <v>258737482</v>
      </c>
      <c r="C39" s="74">
        <v>258737482</v>
      </c>
    </row>
    <row r="40" spans="1:3" x14ac:dyDescent="0.35">
      <c r="A40" s="74" t="s">
        <v>2902</v>
      </c>
      <c r="B40" s="74">
        <v>137894959</v>
      </c>
      <c r="C40" s="74">
        <v>137894959</v>
      </c>
    </row>
    <row r="41" spans="1:3" x14ac:dyDescent="0.35">
      <c r="A41" s="74" t="s">
        <v>2903</v>
      </c>
      <c r="B41" s="74">
        <v>272093880</v>
      </c>
      <c r="C41" s="74">
        <v>272093880</v>
      </c>
    </row>
    <row r="42" spans="1:3" x14ac:dyDescent="0.35">
      <c r="A42" s="74" t="s">
        <v>2904</v>
      </c>
      <c r="B42" s="74">
        <v>95631478</v>
      </c>
      <c r="C42" s="74">
        <v>95631478</v>
      </c>
    </row>
    <row r="43" spans="1:3" x14ac:dyDescent="0.35">
      <c r="A43" s="74" t="s">
        <v>2905</v>
      </c>
      <c r="B43" s="74">
        <v>2262560690</v>
      </c>
      <c r="C43" s="74">
        <v>2262560690</v>
      </c>
    </row>
    <row r="44" spans="1:3" x14ac:dyDescent="0.35">
      <c r="A44" s="74" t="s">
        <v>2906</v>
      </c>
      <c r="B44" s="74">
        <v>90358444</v>
      </c>
      <c r="C44" s="74">
        <v>90358444</v>
      </c>
    </row>
    <row r="45" spans="1:3" x14ac:dyDescent="0.35">
      <c r="A45" s="74" t="s">
        <v>2907</v>
      </c>
      <c r="B45" s="74">
        <v>6691878611</v>
      </c>
      <c r="C45" s="74">
        <v>6691878611</v>
      </c>
    </row>
    <row r="46" spans="1:3" x14ac:dyDescent="0.35">
      <c r="A46" s="74" t="s">
        <v>2908</v>
      </c>
      <c r="B46" s="74">
        <v>155437297</v>
      </c>
      <c r="C46" s="74">
        <v>155437297</v>
      </c>
    </row>
    <row r="47" spans="1:3" x14ac:dyDescent="0.35">
      <c r="A47" s="74" t="s">
        <v>2909</v>
      </c>
      <c r="B47" s="74">
        <v>652315775</v>
      </c>
      <c r="C47" s="74">
        <v>652315775</v>
      </c>
    </row>
    <row r="48" spans="1:3" x14ac:dyDescent="0.35">
      <c r="A48" s="74" t="s">
        <v>2910</v>
      </c>
      <c r="B48" s="74">
        <v>2870145855</v>
      </c>
      <c r="C48" s="74">
        <v>2870145855</v>
      </c>
    </row>
    <row r="49" spans="1:3" x14ac:dyDescent="0.35">
      <c r="A49" s="74" t="s">
        <v>2911</v>
      </c>
      <c r="B49" s="74">
        <v>272913610</v>
      </c>
      <c r="C49" s="74">
        <v>272913610</v>
      </c>
    </row>
    <row r="50" spans="1:3" x14ac:dyDescent="0.35">
      <c r="A50" s="74" t="s">
        <v>2912</v>
      </c>
      <c r="B50" s="74">
        <v>5199767055</v>
      </c>
      <c r="C50" s="74">
        <v>5199767055</v>
      </c>
    </row>
    <row r="51" spans="1:3" x14ac:dyDescent="0.35">
      <c r="A51" s="74" t="s">
        <v>2913</v>
      </c>
      <c r="B51" s="74">
        <v>1164327686</v>
      </c>
      <c r="C51" s="74">
        <v>1164327686</v>
      </c>
    </row>
    <row r="52" spans="1:3" x14ac:dyDescent="0.35">
      <c r="A52" s="74" t="s">
        <v>2914</v>
      </c>
      <c r="B52" s="74">
        <v>926988931</v>
      </c>
      <c r="C52" s="74">
        <v>926988931</v>
      </c>
    </row>
    <row r="53" spans="1:3" x14ac:dyDescent="0.35">
      <c r="A53" s="74" t="s">
        <v>2915</v>
      </c>
      <c r="B53" s="74">
        <v>12244792815</v>
      </c>
      <c r="C53" s="74">
        <v>12244792815</v>
      </c>
    </row>
    <row r="54" spans="1:3" x14ac:dyDescent="0.35">
      <c r="A54" s="74" t="s">
        <v>2916</v>
      </c>
      <c r="B54" s="74">
        <v>1322016213</v>
      </c>
      <c r="C54" s="74">
        <v>1322016213</v>
      </c>
    </row>
    <row r="55" spans="1:3" x14ac:dyDescent="0.35">
      <c r="A55" s="74" t="s">
        <v>2917</v>
      </c>
      <c r="B55" s="74">
        <v>368222760</v>
      </c>
      <c r="C55" s="74">
        <v>368222760</v>
      </c>
    </row>
    <row r="56" spans="1:3" x14ac:dyDescent="0.35">
      <c r="A56" s="74" t="s">
        <v>2918</v>
      </c>
      <c r="B56" s="74">
        <v>28725236983</v>
      </c>
      <c r="C56" s="74">
        <v>28725236983</v>
      </c>
    </row>
    <row r="57" spans="1:3" x14ac:dyDescent="0.35">
      <c r="A57" s="74" t="s">
        <v>2919</v>
      </c>
      <c r="B57" s="74">
        <v>2386434961</v>
      </c>
      <c r="C57" s="74">
        <v>2386434961</v>
      </c>
    </row>
    <row r="58" spans="1:3" x14ac:dyDescent="0.35">
      <c r="A58" s="74" t="s">
        <v>2920</v>
      </c>
      <c r="B58" s="74">
        <v>1738562928</v>
      </c>
      <c r="C58" s="74">
        <v>2306182633</v>
      </c>
    </row>
    <row r="59" spans="1:3" x14ac:dyDescent="0.35">
      <c r="A59" s="74" t="s">
        <v>2921</v>
      </c>
      <c r="B59" s="74">
        <v>35379831954</v>
      </c>
      <c r="C59" s="74">
        <v>35379831954</v>
      </c>
    </row>
    <row r="60" spans="1:3" x14ac:dyDescent="0.35">
      <c r="A60" s="74" t="s">
        <v>2922</v>
      </c>
      <c r="B60" s="74">
        <v>6379848331</v>
      </c>
      <c r="C60" s="74">
        <v>6379848331</v>
      </c>
    </row>
    <row r="61" spans="1:3" x14ac:dyDescent="0.35">
      <c r="A61" s="74" t="s">
        <v>2923</v>
      </c>
      <c r="B61" s="74">
        <v>777266802</v>
      </c>
      <c r="C61" s="74">
        <v>777266802</v>
      </c>
    </row>
    <row r="62" spans="1:3" x14ac:dyDescent="0.35">
      <c r="A62" s="74" t="s">
        <v>2924</v>
      </c>
      <c r="B62" s="74">
        <v>582059852</v>
      </c>
      <c r="C62" s="74">
        <v>582059852</v>
      </c>
    </row>
    <row r="63" spans="1:3" x14ac:dyDescent="0.35">
      <c r="A63" s="74" t="s">
        <v>2925</v>
      </c>
      <c r="B63" s="74">
        <v>689159621</v>
      </c>
      <c r="C63" s="74">
        <v>689159621</v>
      </c>
    </row>
    <row r="64" spans="1:3" x14ac:dyDescent="0.35">
      <c r="A64" s="74" t="s">
        <v>2926</v>
      </c>
      <c r="B64" s="74">
        <v>833112420</v>
      </c>
      <c r="C64" s="74">
        <v>881721650</v>
      </c>
    </row>
    <row r="65" spans="1:3" x14ac:dyDescent="0.35">
      <c r="A65" s="74" t="s">
        <v>2927</v>
      </c>
      <c r="B65" s="74">
        <v>652383388</v>
      </c>
      <c r="C65" s="74">
        <v>652383388</v>
      </c>
    </row>
    <row r="66" spans="1:3" x14ac:dyDescent="0.35">
      <c r="A66" s="74" t="s">
        <v>2928</v>
      </c>
      <c r="B66" s="74">
        <v>147709936</v>
      </c>
      <c r="C66" s="74">
        <v>147709936</v>
      </c>
    </row>
    <row r="67" spans="1:3" x14ac:dyDescent="0.35">
      <c r="A67" s="74" t="s">
        <v>2929</v>
      </c>
      <c r="B67" s="74">
        <v>56523524</v>
      </c>
      <c r="C67" s="74">
        <v>56523524</v>
      </c>
    </row>
    <row r="68" spans="1:3" x14ac:dyDescent="0.35">
      <c r="A68" s="74" t="s">
        <v>2930</v>
      </c>
      <c r="B68" s="74">
        <v>197716489</v>
      </c>
      <c r="C68" s="74">
        <v>197716489</v>
      </c>
    </row>
    <row r="69" spans="1:3" x14ac:dyDescent="0.35">
      <c r="A69" s="74" t="s">
        <v>2931</v>
      </c>
      <c r="B69" s="74">
        <v>69716543</v>
      </c>
      <c r="C69" s="74">
        <v>69716543</v>
      </c>
    </row>
    <row r="70" spans="1:3" x14ac:dyDescent="0.35">
      <c r="A70" s="74" t="s">
        <v>2932</v>
      </c>
      <c r="B70" s="74">
        <v>97375199</v>
      </c>
      <c r="C70" s="74">
        <v>97375199</v>
      </c>
    </row>
    <row r="71" spans="1:3" x14ac:dyDescent="0.35">
      <c r="A71" s="74" t="s">
        <v>2933</v>
      </c>
      <c r="B71" s="74">
        <v>99680918</v>
      </c>
      <c r="C71" s="74">
        <v>99680918</v>
      </c>
    </row>
    <row r="72" spans="1:3" x14ac:dyDescent="0.35">
      <c r="A72" s="74" t="s">
        <v>2934</v>
      </c>
      <c r="B72" s="74">
        <v>74524232</v>
      </c>
      <c r="C72" s="74">
        <v>74524232</v>
      </c>
    </row>
    <row r="73" spans="1:3" x14ac:dyDescent="0.35">
      <c r="A73" s="74" t="s">
        <v>2935</v>
      </c>
      <c r="B73" s="74">
        <v>170003116</v>
      </c>
      <c r="C73" s="74">
        <v>170003116</v>
      </c>
    </row>
    <row r="74" spans="1:3" x14ac:dyDescent="0.35">
      <c r="A74" s="74" t="s">
        <v>2936</v>
      </c>
      <c r="B74" s="74">
        <v>149902693</v>
      </c>
      <c r="C74" s="74">
        <v>149902693</v>
      </c>
    </row>
    <row r="75" spans="1:3" x14ac:dyDescent="0.35">
      <c r="A75" s="74" t="s">
        <v>2937</v>
      </c>
      <c r="B75" s="74">
        <v>55436980</v>
      </c>
      <c r="C75" s="74">
        <v>55436980</v>
      </c>
    </row>
    <row r="76" spans="1:3" x14ac:dyDescent="0.35">
      <c r="A76" s="74" t="s">
        <v>2938</v>
      </c>
      <c r="B76" s="74">
        <v>390277289</v>
      </c>
      <c r="C76" s="74">
        <v>390277289</v>
      </c>
    </row>
    <row r="77" spans="1:3" x14ac:dyDescent="0.35">
      <c r="A77" s="74" t="s">
        <v>2939</v>
      </c>
      <c r="B77" s="74">
        <v>208173112</v>
      </c>
      <c r="C77" s="74">
        <v>208173112</v>
      </c>
    </row>
    <row r="78" spans="1:3" x14ac:dyDescent="0.35">
      <c r="A78" s="74" t="s">
        <v>2940</v>
      </c>
      <c r="B78" s="74">
        <v>1854466819</v>
      </c>
      <c r="C78" s="74">
        <v>1854466819</v>
      </c>
    </row>
    <row r="79" spans="1:3" x14ac:dyDescent="0.35">
      <c r="A79" s="74" t="s">
        <v>2941</v>
      </c>
      <c r="B79" s="74">
        <v>514942376</v>
      </c>
      <c r="C79" s="74">
        <v>514942376</v>
      </c>
    </row>
    <row r="80" spans="1:3" x14ac:dyDescent="0.35">
      <c r="A80" s="74" t="s">
        <v>2942</v>
      </c>
      <c r="B80" s="74">
        <v>102490297</v>
      </c>
      <c r="C80" s="74">
        <v>102490297</v>
      </c>
    </row>
    <row r="81" spans="1:3" x14ac:dyDescent="0.35">
      <c r="A81" s="74" t="s">
        <v>2943</v>
      </c>
      <c r="B81" s="74">
        <v>19151534</v>
      </c>
      <c r="C81" s="74">
        <v>19151534</v>
      </c>
    </row>
    <row r="82" spans="1:3" x14ac:dyDescent="0.35">
      <c r="A82" s="74" t="s">
        <v>2944</v>
      </c>
      <c r="B82" s="74">
        <v>179404607</v>
      </c>
      <c r="C82" s="74">
        <v>179404607</v>
      </c>
    </row>
    <row r="83" spans="1:3" x14ac:dyDescent="0.35">
      <c r="A83" s="74" t="s">
        <v>2945</v>
      </c>
      <c r="B83" s="74">
        <v>844577637</v>
      </c>
      <c r="C83" s="74">
        <v>844577637</v>
      </c>
    </row>
    <row r="84" spans="1:3" x14ac:dyDescent="0.35">
      <c r="A84" s="74" t="s">
        <v>2946</v>
      </c>
      <c r="B84" s="74">
        <v>19052984</v>
      </c>
      <c r="C84" s="74">
        <v>19052984</v>
      </c>
    </row>
    <row r="85" spans="1:3" x14ac:dyDescent="0.35">
      <c r="A85" s="74" t="s">
        <v>2947</v>
      </c>
      <c r="B85" s="74">
        <v>38267273</v>
      </c>
      <c r="C85" s="74">
        <v>38267273</v>
      </c>
    </row>
    <row r="86" spans="1:3" x14ac:dyDescent="0.35">
      <c r="A86" s="74" t="s">
        <v>2948</v>
      </c>
      <c r="B86" s="74">
        <v>4410904148</v>
      </c>
      <c r="C86" s="74">
        <v>4410904148</v>
      </c>
    </row>
    <row r="87" spans="1:3" x14ac:dyDescent="0.35">
      <c r="A87" s="74" t="s">
        <v>2949</v>
      </c>
      <c r="B87" s="74">
        <v>2131043563</v>
      </c>
      <c r="C87" s="74">
        <v>2131043563</v>
      </c>
    </row>
    <row r="88" spans="1:3" x14ac:dyDescent="0.35">
      <c r="A88" s="74" t="s">
        <v>2950</v>
      </c>
      <c r="B88" s="74">
        <v>211376736</v>
      </c>
      <c r="C88" s="74">
        <v>211376736</v>
      </c>
    </row>
    <row r="89" spans="1:3" x14ac:dyDescent="0.35">
      <c r="A89" s="74" t="s">
        <v>2951</v>
      </c>
      <c r="B89" s="74">
        <v>6729645652</v>
      </c>
      <c r="C89" s="74">
        <v>6871026202</v>
      </c>
    </row>
    <row r="90" spans="1:3" x14ac:dyDescent="0.35">
      <c r="A90" s="74" t="s">
        <v>2952</v>
      </c>
      <c r="B90" s="74">
        <v>1433041103</v>
      </c>
      <c r="C90" s="74">
        <v>1517233633</v>
      </c>
    </row>
    <row r="91" spans="1:3" x14ac:dyDescent="0.35">
      <c r="A91" s="74" t="s">
        <v>2953</v>
      </c>
      <c r="B91" s="74">
        <v>882119676</v>
      </c>
      <c r="C91" s="74">
        <v>882119676</v>
      </c>
    </row>
    <row r="92" spans="1:3" x14ac:dyDescent="0.35">
      <c r="A92" s="74" t="s">
        <v>2954</v>
      </c>
      <c r="B92" s="74">
        <v>5729594934</v>
      </c>
      <c r="C92" s="74">
        <v>5729594934</v>
      </c>
    </row>
    <row r="93" spans="1:3" x14ac:dyDescent="0.35">
      <c r="A93" s="74" t="s">
        <v>2955</v>
      </c>
      <c r="B93" s="74">
        <v>46160658</v>
      </c>
      <c r="C93" s="74">
        <v>46160658</v>
      </c>
    </row>
    <row r="94" spans="1:3" x14ac:dyDescent="0.35">
      <c r="A94" s="74" t="s">
        <v>2956</v>
      </c>
      <c r="B94" s="74">
        <v>6720740444</v>
      </c>
      <c r="C94" s="74">
        <v>6720740444</v>
      </c>
    </row>
    <row r="95" spans="1:3" x14ac:dyDescent="0.35">
      <c r="A95" s="74" t="s">
        <v>2957</v>
      </c>
      <c r="B95" s="74">
        <v>5558215024</v>
      </c>
      <c r="C95" s="74">
        <v>5558215024</v>
      </c>
    </row>
    <row r="96" spans="1:3" x14ac:dyDescent="0.35">
      <c r="A96" s="74" t="s">
        <v>2958</v>
      </c>
      <c r="B96" s="74">
        <v>78488014</v>
      </c>
      <c r="C96" s="74">
        <v>78488014</v>
      </c>
    </row>
    <row r="97" spans="1:3" x14ac:dyDescent="0.35">
      <c r="A97" s="74" t="s">
        <v>2959</v>
      </c>
      <c r="B97" s="74">
        <v>408360911</v>
      </c>
      <c r="C97" s="74">
        <v>408360911</v>
      </c>
    </row>
    <row r="98" spans="1:3" x14ac:dyDescent="0.35">
      <c r="A98" s="74" t="s">
        <v>2960</v>
      </c>
      <c r="B98" s="74">
        <v>70612160</v>
      </c>
      <c r="C98" s="74">
        <v>70612160</v>
      </c>
    </row>
    <row r="99" spans="1:3" x14ac:dyDescent="0.35">
      <c r="A99" s="74" t="s">
        <v>2961</v>
      </c>
      <c r="B99" s="74">
        <v>6906579</v>
      </c>
      <c r="C99" s="74">
        <v>6906579</v>
      </c>
    </row>
    <row r="100" spans="1:3" x14ac:dyDescent="0.35">
      <c r="A100" s="74" t="s">
        <v>2962</v>
      </c>
      <c r="B100" s="74">
        <v>108276202</v>
      </c>
      <c r="C100" s="74">
        <v>108276202</v>
      </c>
    </row>
    <row r="101" spans="1:3" x14ac:dyDescent="0.35">
      <c r="A101" s="74" t="s">
        <v>2963</v>
      </c>
      <c r="B101" s="74">
        <v>531592166</v>
      </c>
      <c r="C101" s="74">
        <v>531592166</v>
      </c>
    </row>
    <row r="102" spans="1:3" x14ac:dyDescent="0.35">
      <c r="A102" s="74" t="s">
        <v>2964</v>
      </c>
      <c r="B102" s="74">
        <v>288740568</v>
      </c>
      <c r="C102" s="74">
        <v>288740568</v>
      </c>
    </row>
    <row r="103" spans="1:3" x14ac:dyDescent="0.35">
      <c r="A103" s="74" t="s">
        <v>2965</v>
      </c>
      <c r="B103" s="74">
        <v>1171228039</v>
      </c>
      <c r="C103" s="74">
        <v>1171228039</v>
      </c>
    </row>
    <row r="104" spans="1:3" x14ac:dyDescent="0.35">
      <c r="A104" s="74" t="s">
        <v>2966</v>
      </c>
      <c r="B104" s="74">
        <v>38159808</v>
      </c>
      <c r="C104" s="74">
        <v>38159808</v>
      </c>
    </row>
    <row r="105" spans="1:3" x14ac:dyDescent="0.35">
      <c r="A105" s="74" t="s">
        <v>2967</v>
      </c>
      <c r="B105" s="74">
        <v>145855603</v>
      </c>
      <c r="C105" s="74">
        <v>145855603</v>
      </c>
    </row>
    <row r="106" spans="1:3" x14ac:dyDescent="0.35">
      <c r="A106" s="74" t="s">
        <v>2968</v>
      </c>
      <c r="B106" s="74">
        <v>39568740</v>
      </c>
      <c r="C106" s="74">
        <v>39568740</v>
      </c>
    </row>
    <row r="107" spans="1:3" x14ac:dyDescent="0.35">
      <c r="A107" s="74" t="s">
        <v>2969</v>
      </c>
      <c r="B107" s="74">
        <v>72996916</v>
      </c>
      <c r="C107" s="74">
        <v>72996916</v>
      </c>
    </row>
    <row r="108" spans="1:3" x14ac:dyDescent="0.35">
      <c r="A108" s="74" t="s">
        <v>2970</v>
      </c>
      <c r="B108" s="74">
        <v>248200271</v>
      </c>
      <c r="C108" s="74">
        <v>248200271</v>
      </c>
    </row>
    <row r="109" spans="1:3" x14ac:dyDescent="0.35">
      <c r="A109" s="74" t="s">
        <v>2971</v>
      </c>
      <c r="B109" s="74">
        <v>904672595</v>
      </c>
      <c r="C109" s="74">
        <v>904672595</v>
      </c>
    </row>
    <row r="110" spans="1:3" x14ac:dyDescent="0.35">
      <c r="A110" s="74" t="s">
        <v>2972</v>
      </c>
      <c r="B110" s="74">
        <v>206104615</v>
      </c>
      <c r="C110" s="74">
        <v>206104615</v>
      </c>
    </row>
    <row r="111" spans="1:3" x14ac:dyDescent="0.35">
      <c r="A111" s="74" t="s">
        <v>2973</v>
      </c>
      <c r="B111" s="74">
        <v>134388490</v>
      </c>
      <c r="C111" s="74">
        <v>134388490</v>
      </c>
    </row>
    <row r="112" spans="1:3" x14ac:dyDescent="0.35">
      <c r="A112" s="74" t="s">
        <v>2974</v>
      </c>
      <c r="B112" s="74">
        <v>1782215954</v>
      </c>
      <c r="C112" s="74">
        <v>1782215954</v>
      </c>
    </row>
    <row r="113" spans="1:3" x14ac:dyDescent="0.35">
      <c r="A113" s="74" t="s">
        <v>2975</v>
      </c>
      <c r="B113" s="74">
        <v>2937657372</v>
      </c>
      <c r="C113" s="74">
        <v>2937657372</v>
      </c>
    </row>
    <row r="114" spans="1:3" x14ac:dyDescent="0.35">
      <c r="A114" s="74" t="s">
        <v>2976</v>
      </c>
      <c r="B114" s="74">
        <v>1037165629</v>
      </c>
      <c r="C114" s="74">
        <v>1037165629</v>
      </c>
    </row>
    <row r="115" spans="1:3" x14ac:dyDescent="0.35">
      <c r="A115" s="74" t="s">
        <v>2977</v>
      </c>
      <c r="B115" s="74">
        <v>465562637</v>
      </c>
      <c r="C115" s="74">
        <v>465562637</v>
      </c>
    </row>
    <row r="116" spans="1:3" x14ac:dyDescent="0.35">
      <c r="A116" s="74" t="s">
        <v>2978</v>
      </c>
      <c r="B116" s="74">
        <v>143495846</v>
      </c>
      <c r="C116" s="74">
        <v>143495846</v>
      </c>
    </row>
    <row r="117" spans="1:3" x14ac:dyDescent="0.35">
      <c r="A117" s="74" t="s">
        <v>2979</v>
      </c>
      <c r="B117" s="74">
        <v>3585973219</v>
      </c>
      <c r="C117" s="74">
        <v>3700904119</v>
      </c>
    </row>
    <row r="118" spans="1:3" x14ac:dyDescent="0.35">
      <c r="A118" s="74" t="s">
        <v>2980</v>
      </c>
      <c r="B118" s="74">
        <v>122376263</v>
      </c>
      <c r="C118" s="74">
        <v>122376263</v>
      </c>
    </row>
    <row r="119" spans="1:3" x14ac:dyDescent="0.35">
      <c r="A119" s="74" t="s">
        <v>2981</v>
      </c>
      <c r="B119" s="74">
        <v>279218750</v>
      </c>
      <c r="C119" s="74">
        <v>562872135</v>
      </c>
    </row>
    <row r="120" spans="1:3" x14ac:dyDescent="0.35">
      <c r="A120" s="74" t="s">
        <v>2982</v>
      </c>
      <c r="B120" s="74">
        <v>143538605</v>
      </c>
      <c r="C120" s="74">
        <v>143538605</v>
      </c>
    </row>
    <row r="121" spans="1:3" x14ac:dyDescent="0.35">
      <c r="A121" s="74" t="s">
        <v>2983</v>
      </c>
      <c r="B121" s="74">
        <v>221134633</v>
      </c>
      <c r="C121" s="74">
        <v>221134633</v>
      </c>
    </row>
    <row r="122" spans="1:3" x14ac:dyDescent="0.35">
      <c r="A122" s="74" t="s">
        <v>2984</v>
      </c>
      <c r="B122" s="74">
        <v>5276914867</v>
      </c>
      <c r="C122" s="74">
        <v>5276914867</v>
      </c>
    </row>
    <row r="123" spans="1:3" x14ac:dyDescent="0.35">
      <c r="A123" s="74" t="s">
        <v>2985</v>
      </c>
      <c r="B123" s="74">
        <v>3250123434</v>
      </c>
      <c r="C123" s="74">
        <v>3250123434</v>
      </c>
    </row>
    <row r="124" spans="1:3" x14ac:dyDescent="0.35">
      <c r="A124" s="74" t="s">
        <v>2986</v>
      </c>
      <c r="B124" s="74">
        <v>358770710</v>
      </c>
      <c r="C124" s="74">
        <v>358770710</v>
      </c>
    </row>
    <row r="125" spans="1:3" x14ac:dyDescent="0.35">
      <c r="A125" s="74" t="s">
        <v>2987</v>
      </c>
      <c r="B125" s="74">
        <v>1415641612</v>
      </c>
      <c r="C125" s="74">
        <v>1415641612</v>
      </c>
    </row>
    <row r="126" spans="1:3" x14ac:dyDescent="0.35">
      <c r="A126" s="74" t="s">
        <v>2988</v>
      </c>
      <c r="B126" s="74">
        <v>3639381647</v>
      </c>
      <c r="C126" s="74">
        <v>3639381647</v>
      </c>
    </row>
    <row r="127" spans="1:3" x14ac:dyDescent="0.35">
      <c r="A127" s="74" t="s">
        <v>2989</v>
      </c>
      <c r="B127" s="74">
        <v>305787388</v>
      </c>
      <c r="C127" s="74">
        <v>305787388</v>
      </c>
    </row>
    <row r="128" spans="1:3" x14ac:dyDescent="0.35">
      <c r="A128" s="74" t="s">
        <v>2990</v>
      </c>
      <c r="B128" s="74">
        <v>857321638</v>
      </c>
      <c r="C128" s="74">
        <v>857321638</v>
      </c>
    </row>
    <row r="129" spans="1:3" x14ac:dyDescent="0.35">
      <c r="A129" s="74" t="s">
        <v>2991</v>
      </c>
      <c r="B129" s="74">
        <v>40939694</v>
      </c>
      <c r="C129" s="74">
        <v>40939694</v>
      </c>
    </row>
    <row r="130" spans="1:3" x14ac:dyDescent="0.35">
      <c r="A130" s="74" t="s">
        <v>2992</v>
      </c>
      <c r="B130" s="74">
        <v>71335890</v>
      </c>
      <c r="C130" s="74">
        <v>71335890</v>
      </c>
    </row>
    <row r="131" spans="1:3" x14ac:dyDescent="0.35">
      <c r="A131" s="74" t="s">
        <v>2993</v>
      </c>
      <c r="B131" s="74">
        <v>665796172</v>
      </c>
      <c r="C131" s="74">
        <v>665796172</v>
      </c>
    </row>
    <row r="132" spans="1:3" x14ac:dyDescent="0.35">
      <c r="A132" s="74" t="s">
        <v>2994</v>
      </c>
      <c r="B132" s="74">
        <v>73755509</v>
      </c>
      <c r="C132" s="74">
        <v>73755509</v>
      </c>
    </row>
    <row r="133" spans="1:3" x14ac:dyDescent="0.35">
      <c r="A133" s="74" t="s">
        <v>2995</v>
      </c>
      <c r="B133" s="74">
        <v>449886977</v>
      </c>
      <c r="C133" s="74">
        <v>637740227</v>
      </c>
    </row>
    <row r="134" spans="1:3" x14ac:dyDescent="0.35">
      <c r="A134" s="74" t="s">
        <v>2996</v>
      </c>
      <c r="B134" s="74">
        <v>356597772</v>
      </c>
      <c r="C134" s="74">
        <v>356597772</v>
      </c>
    </row>
    <row r="135" spans="1:3" x14ac:dyDescent="0.35">
      <c r="A135" s="74" t="s">
        <v>2997</v>
      </c>
      <c r="B135" s="74">
        <v>525439612</v>
      </c>
      <c r="C135" s="74">
        <v>525439612</v>
      </c>
    </row>
    <row r="136" spans="1:3" x14ac:dyDescent="0.35">
      <c r="A136" s="74" t="s">
        <v>2998</v>
      </c>
      <c r="B136" s="74">
        <v>55359694</v>
      </c>
      <c r="C136" s="74">
        <v>55359694</v>
      </c>
    </row>
    <row r="137" spans="1:3" x14ac:dyDescent="0.35">
      <c r="A137" s="74" t="s">
        <v>2999</v>
      </c>
      <c r="B137" s="74">
        <v>361403925</v>
      </c>
      <c r="C137" s="74">
        <v>361403925</v>
      </c>
    </row>
    <row r="138" spans="1:3" x14ac:dyDescent="0.35">
      <c r="A138" s="74" t="s">
        <v>3000</v>
      </c>
      <c r="B138" s="74">
        <v>217793997</v>
      </c>
      <c r="C138" s="74">
        <v>217793997</v>
      </c>
    </row>
    <row r="139" spans="1:3" x14ac:dyDescent="0.35">
      <c r="A139" s="74" t="s">
        <v>3001</v>
      </c>
      <c r="B139" s="74">
        <v>31622312</v>
      </c>
      <c r="C139" s="74">
        <v>31622312</v>
      </c>
    </row>
    <row r="140" spans="1:3" x14ac:dyDescent="0.35">
      <c r="A140" s="74" t="s">
        <v>3002</v>
      </c>
      <c r="B140" s="74">
        <v>395054247</v>
      </c>
      <c r="C140" s="74">
        <v>395054247</v>
      </c>
    </row>
    <row r="141" spans="1:3" x14ac:dyDescent="0.35">
      <c r="A141" s="74" t="s">
        <v>3003</v>
      </c>
      <c r="B141" s="74">
        <v>38047412</v>
      </c>
      <c r="C141" s="74">
        <v>38047412</v>
      </c>
    </row>
    <row r="142" spans="1:3" x14ac:dyDescent="0.35">
      <c r="A142" s="74" t="s">
        <v>3004</v>
      </c>
      <c r="B142" s="74">
        <v>251279754</v>
      </c>
      <c r="C142" s="74">
        <v>251279754</v>
      </c>
    </row>
    <row r="143" spans="1:3" x14ac:dyDescent="0.35">
      <c r="A143" s="74" t="s">
        <v>3005</v>
      </c>
      <c r="B143" s="74">
        <v>80678962</v>
      </c>
      <c r="C143" s="74">
        <v>80678962</v>
      </c>
    </row>
    <row r="144" spans="1:3" x14ac:dyDescent="0.35">
      <c r="A144" s="74" t="s">
        <v>3006</v>
      </c>
      <c r="B144" s="74">
        <v>54648092</v>
      </c>
      <c r="C144" s="74">
        <v>54648092</v>
      </c>
    </row>
    <row r="145" spans="1:3" x14ac:dyDescent="0.35">
      <c r="A145" s="74" t="s">
        <v>3007</v>
      </c>
      <c r="B145" s="74">
        <v>489347906</v>
      </c>
      <c r="C145" s="74">
        <v>489347906</v>
      </c>
    </row>
    <row r="146" spans="1:3" x14ac:dyDescent="0.35">
      <c r="A146" s="74" t="s">
        <v>3008</v>
      </c>
      <c r="B146" s="74">
        <v>4113916744</v>
      </c>
      <c r="C146" s="74">
        <v>4534145142</v>
      </c>
    </row>
    <row r="147" spans="1:3" x14ac:dyDescent="0.35">
      <c r="A147" s="74" t="s">
        <v>3009</v>
      </c>
      <c r="B147" s="74">
        <v>246501330</v>
      </c>
      <c r="C147" s="74">
        <v>246501330</v>
      </c>
    </row>
    <row r="148" spans="1:3" x14ac:dyDescent="0.35">
      <c r="A148" s="74" t="s">
        <v>3010</v>
      </c>
      <c r="B148" s="74">
        <v>118546088</v>
      </c>
      <c r="C148" s="74">
        <v>118546088</v>
      </c>
    </row>
    <row r="149" spans="1:3" x14ac:dyDescent="0.35">
      <c r="A149" s="74" t="s">
        <v>3011</v>
      </c>
      <c r="B149" s="74">
        <v>986110717</v>
      </c>
      <c r="C149" s="74">
        <v>986110717</v>
      </c>
    </row>
    <row r="150" spans="1:3" x14ac:dyDescent="0.35">
      <c r="A150" s="74" t="s">
        <v>3012</v>
      </c>
      <c r="B150" s="74">
        <v>365556862</v>
      </c>
      <c r="C150" s="74">
        <v>365556862</v>
      </c>
    </row>
    <row r="151" spans="1:3" x14ac:dyDescent="0.35">
      <c r="A151" s="74" t="s">
        <v>3013</v>
      </c>
      <c r="B151" s="74">
        <v>54625070</v>
      </c>
      <c r="C151" s="74">
        <v>54625070</v>
      </c>
    </row>
    <row r="152" spans="1:3" x14ac:dyDescent="0.35">
      <c r="A152" s="74" t="s">
        <v>3014</v>
      </c>
      <c r="B152" s="74">
        <v>58024410</v>
      </c>
      <c r="C152" s="74">
        <v>58024410</v>
      </c>
    </row>
    <row r="153" spans="1:3" x14ac:dyDescent="0.35">
      <c r="A153" s="74" t="s">
        <v>3015</v>
      </c>
      <c r="B153" s="74">
        <v>278041864</v>
      </c>
      <c r="C153" s="74">
        <v>278041864</v>
      </c>
    </row>
    <row r="154" spans="1:3" x14ac:dyDescent="0.35">
      <c r="A154" s="74" t="s">
        <v>3016</v>
      </c>
      <c r="B154" s="74">
        <v>333585928</v>
      </c>
      <c r="C154" s="74">
        <v>333585928</v>
      </c>
    </row>
    <row r="155" spans="1:3" x14ac:dyDescent="0.35">
      <c r="A155" s="74" t="s">
        <v>3017</v>
      </c>
      <c r="B155" s="74">
        <v>127961458</v>
      </c>
      <c r="C155" s="74">
        <v>127961458</v>
      </c>
    </row>
    <row r="156" spans="1:3" x14ac:dyDescent="0.35">
      <c r="A156" s="74" t="s">
        <v>3018</v>
      </c>
      <c r="B156" s="74">
        <v>64571715</v>
      </c>
      <c r="C156" s="74">
        <v>64571715</v>
      </c>
    </row>
    <row r="157" spans="1:3" x14ac:dyDescent="0.35">
      <c r="A157" s="74" t="s">
        <v>3019</v>
      </c>
      <c r="B157" s="74">
        <v>95427802</v>
      </c>
      <c r="C157" s="74">
        <v>95427802</v>
      </c>
    </row>
    <row r="158" spans="1:3" x14ac:dyDescent="0.35">
      <c r="A158" s="74" t="s">
        <v>3020</v>
      </c>
      <c r="B158" s="74">
        <v>64504125</v>
      </c>
      <c r="C158" s="74">
        <v>64504125</v>
      </c>
    </row>
    <row r="159" spans="1:3" x14ac:dyDescent="0.35">
      <c r="A159" s="74" t="s">
        <v>3021</v>
      </c>
      <c r="B159" s="74">
        <v>996491515</v>
      </c>
      <c r="C159" s="74">
        <v>996491515</v>
      </c>
    </row>
    <row r="160" spans="1:3" x14ac:dyDescent="0.35">
      <c r="A160" s="74" t="s">
        <v>3022</v>
      </c>
      <c r="B160" s="74">
        <v>115805432</v>
      </c>
      <c r="C160" s="74">
        <v>115805432</v>
      </c>
    </row>
    <row r="161" spans="1:3" x14ac:dyDescent="0.35">
      <c r="A161" s="74" t="s">
        <v>3023</v>
      </c>
      <c r="B161" s="74">
        <v>253403271</v>
      </c>
      <c r="C161" s="74">
        <v>395373561</v>
      </c>
    </row>
    <row r="162" spans="1:3" x14ac:dyDescent="0.35">
      <c r="A162" s="74" t="s">
        <v>3024</v>
      </c>
      <c r="B162" s="74">
        <v>185362245</v>
      </c>
      <c r="C162" s="74">
        <v>185362245</v>
      </c>
    </row>
    <row r="163" spans="1:3" x14ac:dyDescent="0.35">
      <c r="A163" s="74" t="s">
        <v>3025</v>
      </c>
      <c r="B163" s="74">
        <v>79756178</v>
      </c>
      <c r="C163" s="74">
        <v>79756178</v>
      </c>
    </row>
    <row r="164" spans="1:3" x14ac:dyDescent="0.35">
      <c r="A164" s="74" t="s">
        <v>3026</v>
      </c>
      <c r="B164" s="74">
        <v>123844628</v>
      </c>
      <c r="C164" s="74">
        <v>123844628</v>
      </c>
    </row>
    <row r="165" spans="1:3" x14ac:dyDescent="0.35">
      <c r="A165" s="74" t="s">
        <v>3027</v>
      </c>
      <c r="B165" s="74">
        <v>8251331755</v>
      </c>
      <c r="C165" s="74">
        <v>8251331755</v>
      </c>
    </row>
    <row r="166" spans="1:3" x14ac:dyDescent="0.35">
      <c r="A166" s="74" t="s">
        <v>3028</v>
      </c>
      <c r="B166" s="74">
        <v>561815787</v>
      </c>
      <c r="C166" s="74">
        <v>561815787</v>
      </c>
    </row>
    <row r="167" spans="1:3" x14ac:dyDescent="0.35">
      <c r="A167" s="74" t="s">
        <v>3029</v>
      </c>
      <c r="B167" s="74">
        <v>693407227</v>
      </c>
      <c r="C167" s="74">
        <v>693407227</v>
      </c>
    </row>
    <row r="168" spans="1:3" x14ac:dyDescent="0.35">
      <c r="A168" s="74" t="s">
        <v>3030</v>
      </c>
      <c r="B168" s="74">
        <v>337746758</v>
      </c>
      <c r="C168" s="74">
        <v>337746758</v>
      </c>
    </row>
    <row r="169" spans="1:3" x14ac:dyDescent="0.35">
      <c r="A169" s="74" t="s">
        <v>3031</v>
      </c>
      <c r="B169" s="74">
        <v>18908439846</v>
      </c>
      <c r="C169" s="74">
        <v>18908439846</v>
      </c>
    </row>
    <row r="170" spans="1:3" x14ac:dyDescent="0.35">
      <c r="A170" s="74" t="s">
        <v>3032</v>
      </c>
      <c r="B170" s="74">
        <v>9531092427</v>
      </c>
      <c r="C170" s="74">
        <v>9531092427</v>
      </c>
    </row>
    <row r="171" spans="1:3" x14ac:dyDescent="0.35">
      <c r="A171" s="74" t="s">
        <v>3033</v>
      </c>
      <c r="B171" s="74">
        <v>482751662</v>
      </c>
      <c r="C171" s="74">
        <v>482751662</v>
      </c>
    </row>
    <row r="172" spans="1:3" x14ac:dyDescent="0.35">
      <c r="A172" s="74" t="s">
        <v>3034</v>
      </c>
      <c r="B172" s="74">
        <v>35251645100</v>
      </c>
      <c r="C172" s="74">
        <v>35712524315</v>
      </c>
    </row>
    <row r="173" spans="1:3" x14ac:dyDescent="0.35">
      <c r="A173" s="74" t="s">
        <v>3035</v>
      </c>
      <c r="B173" s="74">
        <v>531857794</v>
      </c>
      <c r="C173" s="74">
        <v>531857794</v>
      </c>
    </row>
    <row r="174" spans="1:3" x14ac:dyDescent="0.35">
      <c r="A174" s="74" t="s">
        <v>3036</v>
      </c>
      <c r="B174" s="74">
        <v>2406599293</v>
      </c>
      <c r="C174" s="74">
        <v>2406599293</v>
      </c>
    </row>
    <row r="175" spans="1:3" x14ac:dyDescent="0.35">
      <c r="A175" s="74" t="s">
        <v>3037</v>
      </c>
      <c r="B175" s="74">
        <v>3504547577</v>
      </c>
      <c r="C175" s="74">
        <v>3504547577</v>
      </c>
    </row>
    <row r="176" spans="1:3" x14ac:dyDescent="0.35">
      <c r="A176" s="74" t="s">
        <v>3038</v>
      </c>
      <c r="B176" s="74">
        <v>127043059</v>
      </c>
      <c r="C176" s="74">
        <v>127043059</v>
      </c>
    </row>
    <row r="177" spans="1:3" x14ac:dyDescent="0.35">
      <c r="A177" s="74" t="s">
        <v>3039</v>
      </c>
      <c r="B177" s="74">
        <v>488918284</v>
      </c>
      <c r="C177" s="74">
        <v>488918284</v>
      </c>
    </row>
    <row r="178" spans="1:3" x14ac:dyDescent="0.35">
      <c r="A178" s="74" t="s">
        <v>3040</v>
      </c>
      <c r="B178" s="74">
        <v>1671253590</v>
      </c>
      <c r="C178" s="74">
        <v>1671253590</v>
      </c>
    </row>
    <row r="179" spans="1:3" x14ac:dyDescent="0.35">
      <c r="A179" s="74" t="s">
        <v>3041</v>
      </c>
      <c r="B179" s="74">
        <v>130066811</v>
      </c>
      <c r="C179" s="74">
        <v>130066811</v>
      </c>
    </row>
    <row r="180" spans="1:3" x14ac:dyDescent="0.35">
      <c r="A180" s="74" t="s">
        <v>3042</v>
      </c>
      <c r="B180" s="74">
        <v>884044432</v>
      </c>
      <c r="C180" s="74">
        <v>884044432</v>
      </c>
    </row>
    <row r="181" spans="1:3" x14ac:dyDescent="0.35">
      <c r="A181" s="74" t="s">
        <v>3043</v>
      </c>
      <c r="B181" s="74">
        <v>584019581</v>
      </c>
      <c r="C181" s="74">
        <v>584019581</v>
      </c>
    </row>
    <row r="182" spans="1:3" x14ac:dyDescent="0.35">
      <c r="A182" s="74" t="s">
        <v>3044</v>
      </c>
      <c r="B182" s="74">
        <v>300224415</v>
      </c>
      <c r="C182" s="74">
        <v>300224415</v>
      </c>
    </row>
    <row r="183" spans="1:3" x14ac:dyDescent="0.35">
      <c r="A183" s="74" t="s">
        <v>3045</v>
      </c>
      <c r="B183" s="74">
        <v>3274558456</v>
      </c>
      <c r="C183" s="74">
        <v>3274558456</v>
      </c>
    </row>
    <row r="184" spans="1:3" x14ac:dyDescent="0.35">
      <c r="A184" s="74" t="s">
        <v>3046</v>
      </c>
      <c r="B184" s="74">
        <v>11159273329</v>
      </c>
      <c r="C184" s="74">
        <v>11159273329</v>
      </c>
    </row>
    <row r="185" spans="1:3" x14ac:dyDescent="0.35">
      <c r="A185" s="74" t="s">
        <v>3047</v>
      </c>
      <c r="B185" s="74">
        <v>258162433</v>
      </c>
      <c r="C185" s="74">
        <v>258162433</v>
      </c>
    </row>
    <row r="186" spans="1:3" x14ac:dyDescent="0.35">
      <c r="A186" s="74" t="s">
        <v>3048</v>
      </c>
      <c r="B186" s="74">
        <v>170762445</v>
      </c>
      <c r="C186" s="74">
        <v>170762445</v>
      </c>
    </row>
    <row r="187" spans="1:3" x14ac:dyDescent="0.35">
      <c r="A187" s="74" t="s">
        <v>3049</v>
      </c>
      <c r="B187" s="74">
        <v>43780687</v>
      </c>
      <c r="C187" s="74">
        <v>43780687</v>
      </c>
    </row>
    <row r="188" spans="1:3" x14ac:dyDescent="0.35">
      <c r="A188" s="74" t="s">
        <v>3050</v>
      </c>
      <c r="B188" s="74">
        <v>22577200</v>
      </c>
      <c r="C188" s="74">
        <v>22577200</v>
      </c>
    </row>
    <row r="189" spans="1:3" x14ac:dyDescent="0.35">
      <c r="A189" s="74" t="s">
        <v>3051</v>
      </c>
      <c r="B189" s="74">
        <v>156991498</v>
      </c>
      <c r="C189" s="74">
        <v>156991498</v>
      </c>
    </row>
    <row r="190" spans="1:3" x14ac:dyDescent="0.35">
      <c r="A190" s="74" t="s">
        <v>3052</v>
      </c>
      <c r="B190" s="74">
        <v>69290337</v>
      </c>
      <c r="C190" s="74">
        <v>69290337</v>
      </c>
    </row>
    <row r="191" spans="1:3" x14ac:dyDescent="0.35">
      <c r="A191" s="74" t="s">
        <v>3053</v>
      </c>
      <c r="B191" s="74">
        <v>983926675</v>
      </c>
      <c r="C191" s="74">
        <v>983926675</v>
      </c>
    </row>
    <row r="192" spans="1:3" x14ac:dyDescent="0.35">
      <c r="A192" s="74" t="s">
        <v>3054</v>
      </c>
      <c r="B192" s="74">
        <v>352302400</v>
      </c>
      <c r="C192" s="74">
        <v>435943037</v>
      </c>
    </row>
    <row r="193" spans="1:3" x14ac:dyDescent="0.35">
      <c r="A193" s="74" t="s">
        <v>3055</v>
      </c>
      <c r="B193" s="74">
        <v>230358979</v>
      </c>
      <c r="C193" s="74">
        <v>230358979</v>
      </c>
    </row>
    <row r="194" spans="1:3" x14ac:dyDescent="0.35">
      <c r="A194" s="74" t="s">
        <v>3056</v>
      </c>
      <c r="B194" s="74">
        <v>584650581</v>
      </c>
      <c r="C194" s="74">
        <v>584650581</v>
      </c>
    </row>
    <row r="195" spans="1:3" x14ac:dyDescent="0.35">
      <c r="A195" s="74" t="s">
        <v>3057</v>
      </c>
      <c r="B195" s="74">
        <v>183627672</v>
      </c>
      <c r="C195" s="74">
        <v>183627672</v>
      </c>
    </row>
    <row r="196" spans="1:3" x14ac:dyDescent="0.35">
      <c r="A196" s="74" t="s">
        <v>3058</v>
      </c>
      <c r="B196" s="74">
        <v>418248901</v>
      </c>
      <c r="C196" s="74">
        <v>418248901</v>
      </c>
    </row>
    <row r="197" spans="1:3" x14ac:dyDescent="0.35">
      <c r="A197" s="74" t="s">
        <v>3059</v>
      </c>
      <c r="B197" s="74">
        <v>29356683</v>
      </c>
      <c r="C197" s="74">
        <v>29356683</v>
      </c>
    </row>
    <row r="198" spans="1:3" x14ac:dyDescent="0.35">
      <c r="A198" s="74" t="s">
        <v>3060</v>
      </c>
      <c r="B198" s="74">
        <v>124792162</v>
      </c>
      <c r="C198" s="74">
        <v>124792162</v>
      </c>
    </row>
    <row r="199" spans="1:3" x14ac:dyDescent="0.35">
      <c r="A199" s="74" t="s">
        <v>3061</v>
      </c>
      <c r="B199" s="74">
        <v>81687715</v>
      </c>
      <c r="C199" s="74">
        <v>81687715</v>
      </c>
    </row>
    <row r="200" spans="1:3" x14ac:dyDescent="0.35">
      <c r="A200" s="74" t="s">
        <v>3062</v>
      </c>
      <c r="B200" s="74">
        <v>598573193</v>
      </c>
      <c r="C200" s="74">
        <v>598573193</v>
      </c>
    </row>
    <row r="201" spans="1:3" x14ac:dyDescent="0.35">
      <c r="A201" s="74" t="s">
        <v>3063</v>
      </c>
      <c r="B201" s="74">
        <v>38835854</v>
      </c>
      <c r="C201" s="74">
        <v>38835854</v>
      </c>
    </row>
    <row r="202" spans="1:3" x14ac:dyDescent="0.35">
      <c r="A202" s="74" t="s">
        <v>3064</v>
      </c>
      <c r="B202" s="74">
        <v>61969324</v>
      </c>
      <c r="C202" s="74">
        <v>61969324</v>
      </c>
    </row>
    <row r="203" spans="1:3" x14ac:dyDescent="0.35">
      <c r="A203" s="74" t="s">
        <v>3065</v>
      </c>
      <c r="B203" s="74">
        <v>1285773277</v>
      </c>
      <c r="C203" s="74">
        <v>1285773277</v>
      </c>
    </row>
    <row r="204" spans="1:3" x14ac:dyDescent="0.35">
      <c r="A204" s="74" t="s">
        <v>3066</v>
      </c>
      <c r="B204" s="74">
        <v>130498671</v>
      </c>
      <c r="C204" s="74">
        <v>130498671</v>
      </c>
    </row>
    <row r="205" spans="1:3" x14ac:dyDescent="0.35">
      <c r="A205" s="74" t="s">
        <v>3067</v>
      </c>
      <c r="B205" s="74">
        <v>2449084319</v>
      </c>
      <c r="C205" s="74">
        <v>2449084319</v>
      </c>
    </row>
    <row r="206" spans="1:3" x14ac:dyDescent="0.35">
      <c r="A206" s="74" t="s">
        <v>3068</v>
      </c>
      <c r="B206" s="74">
        <v>1944986093</v>
      </c>
      <c r="C206" s="74">
        <v>1944986093</v>
      </c>
    </row>
    <row r="207" spans="1:3" x14ac:dyDescent="0.35">
      <c r="A207" s="74" t="s">
        <v>3069</v>
      </c>
      <c r="B207" s="74">
        <v>89358396</v>
      </c>
      <c r="C207" s="74">
        <v>89358396</v>
      </c>
    </row>
    <row r="208" spans="1:3" x14ac:dyDescent="0.35">
      <c r="A208" s="74" t="s">
        <v>3070</v>
      </c>
      <c r="B208" s="74">
        <v>181021671</v>
      </c>
      <c r="C208" s="74">
        <v>181021671</v>
      </c>
    </row>
    <row r="209" spans="1:3" x14ac:dyDescent="0.35">
      <c r="A209" s="74" t="s">
        <v>3071</v>
      </c>
      <c r="B209" s="74">
        <v>133117357</v>
      </c>
      <c r="C209" s="74">
        <v>133117357</v>
      </c>
    </row>
    <row r="210" spans="1:3" x14ac:dyDescent="0.35">
      <c r="A210" s="74" t="s">
        <v>3072</v>
      </c>
      <c r="B210" s="74">
        <v>404803574</v>
      </c>
      <c r="C210" s="74">
        <v>404803574</v>
      </c>
    </row>
    <row r="211" spans="1:3" x14ac:dyDescent="0.35">
      <c r="A211" s="74" t="s">
        <v>3073</v>
      </c>
      <c r="B211" s="74">
        <v>707653832</v>
      </c>
      <c r="C211" s="74">
        <v>907527882</v>
      </c>
    </row>
    <row r="212" spans="1:3" x14ac:dyDescent="0.35">
      <c r="A212" s="74" t="s">
        <v>3074</v>
      </c>
      <c r="B212" s="74">
        <v>131216755</v>
      </c>
      <c r="C212" s="74">
        <v>131216755</v>
      </c>
    </row>
    <row r="213" spans="1:3" x14ac:dyDescent="0.35">
      <c r="A213" s="74" t="s">
        <v>3075</v>
      </c>
      <c r="B213" s="74">
        <v>13766005374</v>
      </c>
      <c r="C213" s="74">
        <v>13766005374</v>
      </c>
    </row>
    <row r="214" spans="1:3" x14ac:dyDescent="0.35">
      <c r="A214" s="74" t="s">
        <v>3076</v>
      </c>
      <c r="B214" s="74">
        <v>2511076205</v>
      </c>
      <c r="C214" s="74">
        <v>2511076205</v>
      </c>
    </row>
    <row r="215" spans="1:3" x14ac:dyDescent="0.35">
      <c r="A215" s="74" t="s">
        <v>3077</v>
      </c>
      <c r="B215" s="74">
        <v>79741494848</v>
      </c>
      <c r="C215" s="74">
        <v>79741494848</v>
      </c>
    </row>
    <row r="216" spans="1:3" x14ac:dyDescent="0.35">
      <c r="A216" s="74" t="s">
        <v>3078</v>
      </c>
      <c r="B216" s="74">
        <v>2051090625</v>
      </c>
      <c r="C216" s="74">
        <v>2051090625</v>
      </c>
    </row>
    <row r="217" spans="1:3" x14ac:dyDescent="0.35">
      <c r="A217" s="74" t="s">
        <v>3079</v>
      </c>
      <c r="B217" s="74">
        <v>3307048690</v>
      </c>
      <c r="C217" s="74">
        <v>3307048690</v>
      </c>
    </row>
    <row r="218" spans="1:3" x14ac:dyDescent="0.35">
      <c r="A218" s="74" t="s">
        <v>3080</v>
      </c>
      <c r="B218" s="74">
        <v>13135636320</v>
      </c>
      <c r="C218" s="74">
        <v>13135636320</v>
      </c>
    </row>
    <row r="219" spans="1:3" x14ac:dyDescent="0.35">
      <c r="A219" s="74" t="s">
        <v>3081</v>
      </c>
      <c r="B219" s="74">
        <v>4658201134</v>
      </c>
      <c r="C219" s="74">
        <v>4658201134</v>
      </c>
    </row>
    <row r="220" spans="1:3" x14ac:dyDescent="0.35">
      <c r="A220" s="74" t="s">
        <v>3082</v>
      </c>
      <c r="B220" s="74">
        <v>12493774292</v>
      </c>
      <c r="C220" s="74">
        <v>12493774292</v>
      </c>
    </row>
    <row r="221" spans="1:3" x14ac:dyDescent="0.35">
      <c r="A221" s="74" t="s">
        <v>3083</v>
      </c>
      <c r="B221" s="74">
        <v>8806725558</v>
      </c>
      <c r="C221" s="74">
        <v>8806725558</v>
      </c>
    </row>
    <row r="222" spans="1:3" x14ac:dyDescent="0.35">
      <c r="A222" s="74" t="s">
        <v>3084</v>
      </c>
      <c r="B222" s="74">
        <v>1379063619</v>
      </c>
      <c r="C222" s="74">
        <v>1379063619</v>
      </c>
    </row>
    <row r="223" spans="1:3" x14ac:dyDescent="0.35">
      <c r="A223" s="74" t="s">
        <v>3085</v>
      </c>
      <c r="B223" s="74">
        <v>5825818685</v>
      </c>
      <c r="C223" s="74">
        <v>5825818685</v>
      </c>
    </row>
    <row r="224" spans="1:3" x14ac:dyDescent="0.35">
      <c r="A224" s="74" t="s">
        <v>3086</v>
      </c>
      <c r="B224" s="74">
        <v>16733776160</v>
      </c>
      <c r="C224" s="74">
        <v>16733776160</v>
      </c>
    </row>
    <row r="225" spans="1:3" x14ac:dyDescent="0.35">
      <c r="A225" s="74" t="s">
        <v>3087</v>
      </c>
      <c r="B225" s="74">
        <v>848680858</v>
      </c>
      <c r="C225" s="74">
        <v>848680858</v>
      </c>
    </row>
    <row r="226" spans="1:3" x14ac:dyDescent="0.35">
      <c r="A226" s="74" t="s">
        <v>3088</v>
      </c>
      <c r="B226" s="74">
        <v>7863912233</v>
      </c>
      <c r="C226" s="74">
        <v>7863912233</v>
      </c>
    </row>
    <row r="227" spans="1:3" x14ac:dyDescent="0.35">
      <c r="A227" s="74" t="s">
        <v>3089</v>
      </c>
      <c r="B227" s="74">
        <v>240999731</v>
      </c>
      <c r="C227" s="74">
        <v>240999731</v>
      </c>
    </row>
    <row r="228" spans="1:3" x14ac:dyDescent="0.35">
      <c r="A228" s="74" t="s">
        <v>3090</v>
      </c>
      <c r="B228" s="74">
        <v>1246738465</v>
      </c>
      <c r="C228" s="74">
        <v>1246738465</v>
      </c>
    </row>
    <row r="229" spans="1:3" x14ac:dyDescent="0.35">
      <c r="A229" s="74" t="s">
        <v>3091</v>
      </c>
      <c r="B229" s="74">
        <v>512294744</v>
      </c>
      <c r="C229" s="74">
        <v>512294744</v>
      </c>
    </row>
    <row r="230" spans="1:3" x14ac:dyDescent="0.35">
      <c r="A230" s="74" t="s">
        <v>3092</v>
      </c>
      <c r="B230" s="74">
        <v>981468474</v>
      </c>
      <c r="C230" s="74">
        <v>981468474</v>
      </c>
    </row>
    <row r="231" spans="1:3" x14ac:dyDescent="0.35">
      <c r="A231" s="74" t="s">
        <v>3093</v>
      </c>
      <c r="B231" s="74">
        <v>1127249128</v>
      </c>
      <c r="C231" s="74">
        <v>1127249128</v>
      </c>
    </row>
    <row r="232" spans="1:3" x14ac:dyDescent="0.35">
      <c r="A232" s="74" t="s">
        <v>3094</v>
      </c>
      <c r="B232" s="74">
        <v>48057737</v>
      </c>
      <c r="C232" s="74">
        <v>48057737</v>
      </c>
    </row>
    <row r="233" spans="1:3" x14ac:dyDescent="0.35">
      <c r="A233" s="74" t="s">
        <v>3095</v>
      </c>
      <c r="B233" s="74">
        <v>163684331</v>
      </c>
      <c r="C233" s="74">
        <v>163684331</v>
      </c>
    </row>
    <row r="234" spans="1:3" x14ac:dyDescent="0.35">
      <c r="A234" s="74" t="s">
        <v>3096</v>
      </c>
      <c r="B234" s="74">
        <v>52753073</v>
      </c>
      <c r="C234" s="74">
        <v>52753073</v>
      </c>
    </row>
    <row r="235" spans="1:3" x14ac:dyDescent="0.35">
      <c r="A235" s="74" t="s">
        <v>3097</v>
      </c>
      <c r="B235" s="74">
        <v>10572724068</v>
      </c>
      <c r="C235" s="74">
        <v>10572724068</v>
      </c>
    </row>
    <row r="236" spans="1:3" x14ac:dyDescent="0.35">
      <c r="A236" s="74" t="s">
        <v>3098</v>
      </c>
      <c r="B236" s="74">
        <v>24746215827</v>
      </c>
      <c r="C236" s="74">
        <v>24746215827</v>
      </c>
    </row>
    <row r="237" spans="1:3" x14ac:dyDescent="0.35">
      <c r="A237" s="74" t="s">
        <v>3099</v>
      </c>
      <c r="B237" s="74">
        <v>535316255</v>
      </c>
      <c r="C237" s="74">
        <v>535316255</v>
      </c>
    </row>
    <row r="238" spans="1:3" x14ac:dyDescent="0.35">
      <c r="A238" s="74" t="s">
        <v>3100</v>
      </c>
      <c r="B238" s="74">
        <v>682437151</v>
      </c>
      <c r="C238" s="74">
        <v>682437151</v>
      </c>
    </row>
    <row r="239" spans="1:3" x14ac:dyDescent="0.35">
      <c r="A239" s="74" t="s">
        <v>3101</v>
      </c>
      <c r="B239" s="74">
        <v>734718972</v>
      </c>
      <c r="C239" s="74">
        <v>734718972</v>
      </c>
    </row>
    <row r="240" spans="1:3" x14ac:dyDescent="0.35">
      <c r="A240" s="74" t="s">
        <v>3102</v>
      </c>
      <c r="B240" s="74">
        <v>600219171</v>
      </c>
      <c r="C240" s="74">
        <v>600219171</v>
      </c>
    </row>
    <row r="241" spans="1:3" x14ac:dyDescent="0.35">
      <c r="A241" s="74" t="s">
        <v>3103</v>
      </c>
      <c r="B241" s="74">
        <v>755485937</v>
      </c>
      <c r="C241" s="74">
        <v>755485937</v>
      </c>
    </row>
    <row r="242" spans="1:3" x14ac:dyDescent="0.35">
      <c r="A242" s="74" t="s">
        <v>3104</v>
      </c>
      <c r="B242" s="74">
        <v>1088043854</v>
      </c>
      <c r="C242" s="74">
        <v>1088043854</v>
      </c>
    </row>
    <row r="243" spans="1:3" x14ac:dyDescent="0.35">
      <c r="A243" s="74" t="s">
        <v>3105</v>
      </c>
      <c r="B243" s="74">
        <v>10275640580</v>
      </c>
      <c r="C243" s="74">
        <v>10275640580</v>
      </c>
    </row>
    <row r="244" spans="1:3" x14ac:dyDescent="0.35">
      <c r="A244" s="74" t="s">
        <v>3106</v>
      </c>
      <c r="B244" s="74">
        <v>1260166927</v>
      </c>
      <c r="C244" s="74">
        <v>1260166927</v>
      </c>
    </row>
    <row r="245" spans="1:3" x14ac:dyDescent="0.35">
      <c r="A245" s="74" t="s">
        <v>3107</v>
      </c>
      <c r="B245" s="74">
        <v>2024680644</v>
      </c>
      <c r="C245" s="74">
        <v>2024680644</v>
      </c>
    </row>
    <row r="246" spans="1:3" x14ac:dyDescent="0.35">
      <c r="A246" s="74" t="s">
        <v>3108</v>
      </c>
      <c r="B246" s="74">
        <v>1430147481</v>
      </c>
      <c r="C246" s="74">
        <v>1430147481</v>
      </c>
    </row>
    <row r="247" spans="1:3" x14ac:dyDescent="0.35">
      <c r="A247" s="74" t="s">
        <v>3109</v>
      </c>
      <c r="B247" s="74">
        <v>644012177</v>
      </c>
      <c r="C247" s="74">
        <v>644012177</v>
      </c>
    </row>
    <row r="248" spans="1:3" x14ac:dyDescent="0.35">
      <c r="A248" s="74" t="s">
        <v>3110</v>
      </c>
      <c r="B248" s="74">
        <v>1140897205</v>
      </c>
      <c r="C248" s="74">
        <v>1140897205</v>
      </c>
    </row>
    <row r="249" spans="1:3" x14ac:dyDescent="0.35">
      <c r="A249" s="74" t="s">
        <v>3111</v>
      </c>
      <c r="B249" s="74">
        <v>1902881833</v>
      </c>
      <c r="C249" s="74">
        <v>1902881833</v>
      </c>
    </row>
    <row r="250" spans="1:3" x14ac:dyDescent="0.35">
      <c r="A250" s="74" t="s">
        <v>3112</v>
      </c>
      <c r="B250" s="74">
        <v>1568500957</v>
      </c>
      <c r="C250" s="74">
        <v>1568500957</v>
      </c>
    </row>
    <row r="251" spans="1:3" x14ac:dyDescent="0.35">
      <c r="A251" s="74" t="s">
        <v>3113</v>
      </c>
      <c r="B251" s="74">
        <v>63503018</v>
      </c>
      <c r="C251" s="74">
        <v>63503018</v>
      </c>
    </row>
    <row r="252" spans="1:3" x14ac:dyDescent="0.35">
      <c r="A252" s="74" t="s">
        <v>3114</v>
      </c>
      <c r="B252" s="74">
        <v>213674160</v>
      </c>
      <c r="C252" s="74">
        <v>323932860</v>
      </c>
    </row>
    <row r="253" spans="1:3" x14ac:dyDescent="0.35">
      <c r="A253" s="74" t="s">
        <v>3115</v>
      </c>
      <c r="B253" s="74">
        <v>35773856</v>
      </c>
      <c r="C253" s="74">
        <v>35773856</v>
      </c>
    </row>
    <row r="254" spans="1:3" x14ac:dyDescent="0.35">
      <c r="A254" s="74" t="s">
        <v>3116</v>
      </c>
      <c r="B254" s="74">
        <v>5116656212</v>
      </c>
      <c r="C254" s="74">
        <v>5116656212</v>
      </c>
    </row>
    <row r="255" spans="1:3" x14ac:dyDescent="0.35">
      <c r="A255" s="74" t="s">
        <v>3117</v>
      </c>
      <c r="B255" s="74">
        <v>137437743</v>
      </c>
      <c r="C255" s="74">
        <v>137437743</v>
      </c>
    </row>
    <row r="256" spans="1:3" x14ac:dyDescent="0.35">
      <c r="A256" s="74" t="s">
        <v>3118</v>
      </c>
      <c r="B256" s="74">
        <v>43795069</v>
      </c>
      <c r="C256" s="74">
        <v>43795069</v>
      </c>
    </row>
    <row r="257" spans="1:3" x14ac:dyDescent="0.35">
      <c r="A257" s="74" t="s">
        <v>3119</v>
      </c>
      <c r="B257" s="74">
        <v>24675621</v>
      </c>
      <c r="C257" s="74">
        <v>24675621</v>
      </c>
    </row>
    <row r="258" spans="1:3" x14ac:dyDescent="0.35">
      <c r="A258" s="74" t="s">
        <v>3120</v>
      </c>
      <c r="B258" s="74">
        <v>238402395</v>
      </c>
      <c r="C258" s="74">
        <v>238402395</v>
      </c>
    </row>
    <row r="259" spans="1:3" x14ac:dyDescent="0.35">
      <c r="A259" s="74" t="s">
        <v>3121</v>
      </c>
      <c r="B259" s="74">
        <v>185261063</v>
      </c>
      <c r="C259" s="74">
        <v>185261063</v>
      </c>
    </row>
    <row r="260" spans="1:3" x14ac:dyDescent="0.35">
      <c r="A260" s="74" t="s">
        <v>3122</v>
      </c>
      <c r="B260" s="74">
        <v>355803334</v>
      </c>
      <c r="C260" s="74">
        <v>355803334</v>
      </c>
    </row>
    <row r="261" spans="1:3" x14ac:dyDescent="0.35">
      <c r="A261" s="74" t="s">
        <v>3123</v>
      </c>
      <c r="B261" s="74">
        <v>567416812</v>
      </c>
      <c r="C261" s="74">
        <v>567416812</v>
      </c>
    </row>
    <row r="262" spans="1:3" x14ac:dyDescent="0.35">
      <c r="A262" s="74" t="s">
        <v>3124</v>
      </c>
      <c r="B262" s="74">
        <v>422961159</v>
      </c>
      <c r="C262" s="74">
        <v>422961159</v>
      </c>
    </row>
    <row r="263" spans="1:3" x14ac:dyDescent="0.35">
      <c r="A263" s="74" t="s">
        <v>3125</v>
      </c>
      <c r="B263" s="74">
        <v>87524128</v>
      </c>
      <c r="C263" s="74">
        <v>87524128</v>
      </c>
    </row>
    <row r="264" spans="1:3" x14ac:dyDescent="0.35">
      <c r="A264" s="74" t="s">
        <v>3126</v>
      </c>
      <c r="B264" s="74">
        <v>102102532</v>
      </c>
      <c r="C264" s="74">
        <v>102102532</v>
      </c>
    </row>
    <row r="265" spans="1:3" x14ac:dyDescent="0.35">
      <c r="A265" s="74" t="s">
        <v>3127</v>
      </c>
      <c r="B265" s="74">
        <v>42891925</v>
      </c>
      <c r="C265" s="74">
        <v>42891925</v>
      </c>
    </row>
    <row r="266" spans="1:3" x14ac:dyDescent="0.35">
      <c r="A266" s="74" t="s">
        <v>3128</v>
      </c>
      <c r="B266" s="74">
        <v>13941893116</v>
      </c>
      <c r="C266" s="74">
        <v>13941893116</v>
      </c>
    </row>
    <row r="267" spans="1:3" x14ac:dyDescent="0.35">
      <c r="A267" s="74" t="s">
        <v>3129</v>
      </c>
      <c r="B267" s="74">
        <v>251061263</v>
      </c>
      <c r="C267" s="74">
        <v>251061263</v>
      </c>
    </row>
    <row r="268" spans="1:3" x14ac:dyDescent="0.35">
      <c r="A268" s="74" t="s">
        <v>3130</v>
      </c>
      <c r="B268" s="74">
        <v>209545330</v>
      </c>
      <c r="C268" s="74">
        <v>209545330</v>
      </c>
    </row>
    <row r="269" spans="1:3" x14ac:dyDescent="0.35">
      <c r="A269" s="74" t="s">
        <v>3131</v>
      </c>
      <c r="B269" s="74">
        <v>35305971</v>
      </c>
      <c r="C269" s="74">
        <v>35305971</v>
      </c>
    </row>
    <row r="270" spans="1:3" x14ac:dyDescent="0.35">
      <c r="A270" s="74" t="s">
        <v>3132</v>
      </c>
      <c r="B270" s="74">
        <v>1752815836</v>
      </c>
      <c r="C270" s="74">
        <v>1752815836</v>
      </c>
    </row>
    <row r="271" spans="1:3" x14ac:dyDescent="0.35">
      <c r="A271" s="74" t="s">
        <v>3133</v>
      </c>
      <c r="B271" s="74">
        <v>308350264</v>
      </c>
      <c r="C271" s="74">
        <v>308350264</v>
      </c>
    </row>
    <row r="272" spans="1:3" x14ac:dyDescent="0.35">
      <c r="A272" s="74" t="s">
        <v>3134</v>
      </c>
      <c r="B272" s="74">
        <v>95511169</v>
      </c>
      <c r="C272" s="74">
        <v>95511169</v>
      </c>
    </row>
    <row r="273" spans="1:3" x14ac:dyDescent="0.35">
      <c r="A273" s="74" t="s">
        <v>3135</v>
      </c>
      <c r="B273" s="74">
        <v>2729856688</v>
      </c>
      <c r="C273" s="74">
        <v>2729856688</v>
      </c>
    </row>
    <row r="274" spans="1:3" x14ac:dyDescent="0.35">
      <c r="A274" s="74" t="s">
        <v>3136</v>
      </c>
      <c r="B274" s="74">
        <v>76000762</v>
      </c>
      <c r="C274" s="74">
        <v>76000762</v>
      </c>
    </row>
    <row r="275" spans="1:3" x14ac:dyDescent="0.35">
      <c r="A275" s="74" t="s">
        <v>3137</v>
      </c>
      <c r="B275" s="74">
        <v>211895903</v>
      </c>
      <c r="C275" s="74">
        <v>211895903</v>
      </c>
    </row>
    <row r="276" spans="1:3" x14ac:dyDescent="0.35">
      <c r="A276" s="74" t="s">
        <v>3138</v>
      </c>
      <c r="B276" s="74">
        <v>1202742672</v>
      </c>
      <c r="C276" s="74">
        <v>1202742672</v>
      </c>
    </row>
    <row r="277" spans="1:3" x14ac:dyDescent="0.35">
      <c r="A277" s="74" t="s">
        <v>3139</v>
      </c>
      <c r="B277" s="74">
        <v>2777589925</v>
      </c>
      <c r="C277" s="74">
        <v>2777589925</v>
      </c>
    </row>
    <row r="278" spans="1:3" x14ac:dyDescent="0.35">
      <c r="A278" s="74" t="s">
        <v>3140</v>
      </c>
      <c r="B278" s="74">
        <v>267896212</v>
      </c>
      <c r="C278" s="74">
        <v>267896212</v>
      </c>
    </row>
    <row r="279" spans="1:3" x14ac:dyDescent="0.35">
      <c r="A279" s="74" t="s">
        <v>3141</v>
      </c>
      <c r="B279" s="74">
        <v>1051502161</v>
      </c>
      <c r="C279" s="74">
        <v>1051502161</v>
      </c>
    </row>
    <row r="280" spans="1:3" x14ac:dyDescent="0.35">
      <c r="A280" s="74" t="s">
        <v>3142</v>
      </c>
      <c r="B280" s="74">
        <v>15596550877</v>
      </c>
      <c r="C280" s="74">
        <v>15596550877</v>
      </c>
    </row>
    <row r="281" spans="1:3" x14ac:dyDescent="0.35">
      <c r="A281" s="74" t="s">
        <v>3143</v>
      </c>
      <c r="B281" s="74">
        <v>147893954</v>
      </c>
      <c r="C281" s="74">
        <v>147893954</v>
      </c>
    </row>
    <row r="282" spans="1:3" x14ac:dyDescent="0.35">
      <c r="A282" s="74" t="s">
        <v>3144</v>
      </c>
      <c r="B282" s="74">
        <v>179786016</v>
      </c>
      <c r="C282" s="74">
        <v>179786016</v>
      </c>
    </row>
    <row r="283" spans="1:3" x14ac:dyDescent="0.35">
      <c r="A283" s="74" t="s">
        <v>3145</v>
      </c>
      <c r="B283" s="74">
        <v>6928008849</v>
      </c>
      <c r="C283" s="74">
        <v>6928008849</v>
      </c>
    </row>
    <row r="284" spans="1:3" x14ac:dyDescent="0.35">
      <c r="A284" s="74" t="s">
        <v>3146</v>
      </c>
      <c r="B284" s="74">
        <v>174046289</v>
      </c>
      <c r="C284" s="74">
        <v>174046289</v>
      </c>
    </row>
    <row r="285" spans="1:3" x14ac:dyDescent="0.35">
      <c r="A285" s="74" t="s">
        <v>3147</v>
      </c>
      <c r="B285" s="74">
        <v>1604058253</v>
      </c>
      <c r="C285" s="74">
        <v>1604058253</v>
      </c>
    </row>
    <row r="286" spans="1:3" x14ac:dyDescent="0.35">
      <c r="A286" s="74" t="s">
        <v>3148</v>
      </c>
      <c r="B286" s="74">
        <v>61177612</v>
      </c>
      <c r="C286" s="74">
        <v>61177612</v>
      </c>
    </row>
    <row r="287" spans="1:3" x14ac:dyDescent="0.35">
      <c r="A287" s="74" t="s">
        <v>3149</v>
      </c>
      <c r="B287" s="74">
        <v>8134129707</v>
      </c>
      <c r="C287" s="74">
        <v>8134129707</v>
      </c>
    </row>
    <row r="288" spans="1:3" x14ac:dyDescent="0.35">
      <c r="A288" s="74" t="s">
        <v>3150</v>
      </c>
      <c r="B288" s="74">
        <v>44359165</v>
      </c>
      <c r="C288" s="74">
        <v>44359165</v>
      </c>
    </row>
    <row r="289" spans="1:3" x14ac:dyDescent="0.35">
      <c r="A289" s="74" t="s">
        <v>3151</v>
      </c>
      <c r="B289" s="74">
        <v>262035789</v>
      </c>
      <c r="C289" s="74">
        <v>262035789</v>
      </c>
    </row>
    <row r="290" spans="1:3" x14ac:dyDescent="0.35">
      <c r="A290" s="74" t="s">
        <v>3152</v>
      </c>
      <c r="B290" s="74">
        <v>1399503654</v>
      </c>
      <c r="C290" s="74">
        <v>1399503654</v>
      </c>
    </row>
    <row r="291" spans="1:3" x14ac:dyDescent="0.35">
      <c r="A291" s="74" t="s">
        <v>3153</v>
      </c>
      <c r="B291" s="74">
        <v>118353570</v>
      </c>
      <c r="C291" s="74">
        <v>118353570</v>
      </c>
    </row>
    <row r="292" spans="1:3" x14ac:dyDescent="0.35">
      <c r="A292" s="74" t="s">
        <v>3154</v>
      </c>
      <c r="B292" s="74">
        <v>116355938</v>
      </c>
      <c r="C292" s="74">
        <v>116355938</v>
      </c>
    </row>
    <row r="293" spans="1:3" x14ac:dyDescent="0.35">
      <c r="A293" s="74" t="s">
        <v>3155</v>
      </c>
      <c r="B293" s="74">
        <v>90999446</v>
      </c>
      <c r="C293" s="74">
        <v>119999446</v>
      </c>
    </row>
    <row r="294" spans="1:3" x14ac:dyDescent="0.35">
      <c r="A294" s="74" t="s">
        <v>3156</v>
      </c>
      <c r="B294" s="74">
        <v>78614321</v>
      </c>
      <c r="C294" s="74">
        <v>78614321</v>
      </c>
    </row>
    <row r="295" spans="1:3" x14ac:dyDescent="0.35">
      <c r="A295" s="74" t="s">
        <v>3157</v>
      </c>
      <c r="B295" s="74">
        <v>59285104</v>
      </c>
      <c r="C295" s="74">
        <v>59285104</v>
      </c>
    </row>
    <row r="296" spans="1:3" x14ac:dyDescent="0.35">
      <c r="A296" s="74" t="s">
        <v>3158</v>
      </c>
      <c r="B296" s="74">
        <v>211070613</v>
      </c>
      <c r="C296" s="74">
        <v>211070613</v>
      </c>
    </row>
    <row r="297" spans="1:3" x14ac:dyDescent="0.35">
      <c r="A297" s="74" t="s">
        <v>3159</v>
      </c>
      <c r="B297" s="74">
        <v>16442823</v>
      </c>
      <c r="C297" s="74">
        <v>16442823</v>
      </c>
    </row>
    <row r="298" spans="1:3" x14ac:dyDescent="0.35">
      <c r="A298" s="74" t="s">
        <v>3160</v>
      </c>
      <c r="B298" s="74">
        <v>146131422</v>
      </c>
      <c r="C298" s="74">
        <v>146131422</v>
      </c>
    </row>
    <row r="299" spans="1:3" x14ac:dyDescent="0.35">
      <c r="A299" s="74" t="s">
        <v>3161</v>
      </c>
      <c r="B299" s="74">
        <v>557976682</v>
      </c>
      <c r="C299" s="74">
        <v>557976682</v>
      </c>
    </row>
    <row r="300" spans="1:3" x14ac:dyDescent="0.35">
      <c r="A300" s="74" t="s">
        <v>3162</v>
      </c>
      <c r="B300" s="74">
        <v>40433342</v>
      </c>
      <c r="C300" s="74">
        <v>40433342</v>
      </c>
    </row>
    <row r="301" spans="1:3" x14ac:dyDescent="0.35">
      <c r="A301" s="74" t="s">
        <v>3163</v>
      </c>
      <c r="B301" s="74">
        <v>36371885</v>
      </c>
      <c r="C301" s="74">
        <v>36371885</v>
      </c>
    </row>
    <row r="302" spans="1:3" x14ac:dyDescent="0.35">
      <c r="A302" s="74" t="s">
        <v>3164</v>
      </c>
      <c r="B302" s="74">
        <v>159979695</v>
      </c>
      <c r="C302" s="74">
        <v>159979695</v>
      </c>
    </row>
    <row r="303" spans="1:3" x14ac:dyDescent="0.35">
      <c r="A303" s="74" t="s">
        <v>3165</v>
      </c>
      <c r="B303" s="74">
        <v>139336943</v>
      </c>
      <c r="C303" s="74">
        <v>139336943</v>
      </c>
    </row>
    <row r="304" spans="1:3" x14ac:dyDescent="0.35">
      <c r="A304" s="74" t="s">
        <v>3166</v>
      </c>
      <c r="B304" s="74">
        <v>80660062</v>
      </c>
      <c r="C304" s="74">
        <v>80660062</v>
      </c>
    </row>
    <row r="305" spans="1:3" x14ac:dyDescent="0.35">
      <c r="A305" s="74" t="s">
        <v>3167</v>
      </c>
      <c r="B305" s="74">
        <v>147488949</v>
      </c>
      <c r="C305" s="74">
        <v>147488949</v>
      </c>
    </row>
    <row r="306" spans="1:3" x14ac:dyDescent="0.35">
      <c r="A306" s="74" t="s">
        <v>3168</v>
      </c>
      <c r="B306" s="74">
        <v>91364342</v>
      </c>
      <c r="C306" s="74">
        <v>91364342</v>
      </c>
    </row>
    <row r="307" spans="1:3" x14ac:dyDescent="0.35">
      <c r="A307" s="74" t="s">
        <v>3169</v>
      </c>
      <c r="B307" s="74">
        <v>328434425</v>
      </c>
      <c r="C307" s="74">
        <v>328434425</v>
      </c>
    </row>
    <row r="308" spans="1:3" x14ac:dyDescent="0.35">
      <c r="A308" s="74" t="s">
        <v>3170</v>
      </c>
      <c r="B308" s="74">
        <v>1024025826</v>
      </c>
      <c r="C308" s="74">
        <v>1024025826</v>
      </c>
    </row>
    <row r="309" spans="1:3" x14ac:dyDescent="0.35">
      <c r="A309" s="74" t="s">
        <v>3171</v>
      </c>
      <c r="B309" s="74">
        <v>399816205</v>
      </c>
      <c r="C309" s="74">
        <v>399816205</v>
      </c>
    </row>
    <row r="310" spans="1:3" x14ac:dyDescent="0.35">
      <c r="A310" s="74" t="s">
        <v>3172</v>
      </c>
      <c r="B310" s="74">
        <v>164422782</v>
      </c>
      <c r="C310" s="74">
        <v>164422782</v>
      </c>
    </row>
    <row r="311" spans="1:3" x14ac:dyDescent="0.35">
      <c r="A311" s="74" t="s">
        <v>3173</v>
      </c>
      <c r="B311" s="74">
        <v>349310358</v>
      </c>
      <c r="C311" s="74">
        <v>349310358</v>
      </c>
    </row>
    <row r="312" spans="1:3" x14ac:dyDescent="0.35">
      <c r="A312" s="74" t="s">
        <v>3174</v>
      </c>
      <c r="B312" s="74">
        <v>97529156</v>
      </c>
      <c r="C312" s="74">
        <v>97529156</v>
      </c>
    </row>
    <row r="313" spans="1:3" x14ac:dyDescent="0.35">
      <c r="A313" s="74" t="s">
        <v>3175</v>
      </c>
      <c r="B313" s="74">
        <v>120381926</v>
      </c>
      <c r="C313" s="74">
        <v>120381926</v>
      </c>
    </row>
    <row r="314" spans="1:3" x14ac:dyDescent="0.35">
      <c r="A314" s="74" t="s">
        <v>3176</v>
      </c>
      <c r="B314" s="74">
        <v>231450695</v>
      </c>
      <c r="C314" s="74">
        <v>231450695</v>
      </c>
    </row>
    <row r="315" spans="1:3" x14ac:dyDescent="0.35">
      <c r="A315" s="74" t="s">
        <v>3177</v>
      </c>
      <c r="B315" s="74">
        <v>95588453</v>
      </c>
      <c r="C315" s="74">
        <v>95588453</v>
      </c>
    </row>
    <row r="316" spans="1:3" x14ac:dyDescent="0.35">
      <c r="A316" s="74" t="s">
        <v>3178</v>
      </c>
      <c r="B316" s="74">
        <v>124916056</v>
      </c>
      <c r="C316" s="74">
        <v>124916056</v>
      </c>
    </row>
    <row r="317" spans="1:3" x14ac:dyDescent="0.35">
      <c r="A317" s="74" t="s">
        <v>3179</v>
      </c>
      <c r="B317" s="74">
        <v>10764956282</v>
      </c>
      <c r="C317" s="74">
        <v>10764956282</v>
      </c>
    </row>
    <row r="318" spans="1:3" x14ac:dyDescent="0.35">
      <c r="A318" s="74" t="s">
        <v>3180</v>
      </c>
      <c r="B318" s="74">
        <v>628777103</v>
      </c>
      <c r="C318" s="74">
        <v>628777103</v>
      </c>
    </row>
    <row r="319" spans="1:3" x14ac:dyDescent="0.35">
      <c r="A319" s="74" t="s">
        <v>3181</v>
      </c>
      <c r="B319" s="74">
        <v>25769547334</v>
      </c>
      <c r="C319" s="74">
        <v>25769547334</v>
      </c>
    </row>
    <row r="320" spans="1:3" x14ac:dyDescent="0.35">
      <c r="A320" s="74" t="s">
        <v>3182</v>
      </c>
      <c r="B320" s="74">
        <v>2135670628</v>
      </c>
      <c r="C320" s="74">
        <v>2135670628</v>
      </c>
    </row>
    <row r="321" spans="1:3" x14ac:dyDescent="0.35">
      <c r="A321" s="74" t="s">
        <v>3183</v>
      </c>
      <c r="B321" s="74">
        <v>946576769</v>
      </c>
      <c r="C321" s="74">
        <v>946576769</v>
      </c>
    </row>
    <row r="322" spans="1:3" x14ac:dyDescent="0.35">
      <c r="A322" s="74" t="s">
        <v>3184</v>
      </c>
      <c r="B322" s="74">
        <v>1714181290</v>
      </c>
      <c r="C322" s="74">
        <v>1714181290</v>
      </c>
    </row>
    <row r="323" spans="1:3" x14ac:dyDescent="0.35">
      <c r="A323" s="74" t="s">
        <v>3185</v>
      </c>
      <c r="B323" s="74">
        <v>912213984</v>
      </c>
      <c r="C323" s="74">
        <v>912213984</v>
      </c>
    </row>
    <row r="324" spans="1:3" x14ac:dyDescent="0.35">
      <c r="A324" s="74" t="s">
        <v>3186</v>
      </c>
      <c r="B324" s="74">
        <v>130695044</v>
      </c>
      <c r="C324" s="74">
        <v>130695044</v>
      </c>
    </row>
    <row r="325" spans="1:3" x14ac:dyDescent="0.35">
      <c r="A325" s="74" t="s">
        <v>3187</v>
      </c>
      <c r="B325" s="74">
        <v>182689476</v>
      </c>
      <c r="C325" s="74">
        <v>182689476</v>
      </c>
    </row>
    <row r="326" spans="1:3" x14ac:dyDescent="0.35">
      <c r="A326" s="74" t="s">
        <v>3188</v>
      </c>
      <c r="B326" s="74">
        <v>469561773</v>
      </c>
      <c r="C326" s="74">
        <v>469561773</v>
      </c>
    </row>
    <row r="327" spans="1:3" x14ac:dyDescent="0.35">
      <c r="A327" s="74" t="s">
        <v>3189</v>
      </c>
      <c r="B327" s="74">
        <v>1171889806</v>
      </c>
      <c r="C327" s="74">
        <v>1171889806</v>
      </c>
    </row>
    <row r="328" spans="1:3" x14ac:dyDescent="0.35">
      <c r="A328" s="74" t="s">
        <v>3190</v>
      </c>
      <c r="B328" s="74">
        <v>256922542</v>
      </c>
      <c r="C328" s="74">
        <v>256922542</v>
      </c>
    </row>
    <row r="329" spans="1:3" x14ac:dyDescent="0.35">
      <c r="A329" s="74" t="s">
        <v>3191</v>
      </c>
      <c r="B329" s="74">
        <v>522813349</v>
      </c>
      <c r="C329" s="74">
        <v>522813349</v>
      </c>
    </row>
    <row r="330" spans="1:3" x14ac:dyDescent="0.35">
      <c r="A330" s="74" t="s">
        <v>3192</v>
      </c>
      <c r="B330" s="74">
        <v>5609426280</v>
      </c>
      <c r="C330" s="74">
        <v>5609426280</v>
      </c>
    </row>
    <row r="331" spans="1:3" x14ac:dyDescent="0.35">
      <c r="A331" s="74" t="s">
        <v>3193</v>
      </c>
      <c r="B331" s="74">
        <v>2752939305</v>
      </c>
      <c r="C331" s="74">
        <v>2752939305</v>
      </c>
    </row>
    <row r="332" spans="1:3" x14ac:dyDescent="0.35">
      <c r="A332" s="74" t="s">
        <v>3194</v>
      </c>
      <c r="B332" s="74">
        <v>5477376931</v>
      </c>
      <c r="C332" s="74">
        <v>5477376931</v>
      </c>
    </row>
    <row r="333" spans="1:3" x14ac:dyDescent="0.35">
      <c r="A333" s="74" t="s">
        <v>3195</v>
      </c>
      <c r="B333" s="74">
        <v>79437440</v>
      </c>
      <c r="C333" s="74">
        <v>79437440</v>
      </c>
    </row>
    <row r="334" spans="1:3" x14ac:dyDescent="0.35">
      <c r="A334" s="74" t="s">
        <v>3196</v>
      </c>
      <c r="B334" s="74">
        <v>5229126397</v>
      </c>
      <c r="C334" s="74">
        <v>5229126397</v>
      </c>
    </row>
    <row r="335" spans="1:3" x14ac:dyDescent="0.35">
      <c r="A335" s="74" t="s">
        <v>3197</v>
      </c>
      <c r="B335" s="74">
        <v>497848302</v>
      </c>
      <c r="C335" s="74">
        <v>497848302</v>
      </c>
    </row>
    <row r="336" spans="1:3" x14ac:dyDescent="0.35">
      <c r="A336" s="74" t="s">
        <v>3198</v>
      </c>
      <c r="B336" s="74">
        <v>1043741169</v>
      </c>
      <c r="C336" s="74">
        <v>1043741169</v>
      </c>
    </row>
    <row r="337" spans="1:3" x14ac:dyDescent="0.35">
      <c r="A337" s="74" t="s">
        <v>3199</v>
      </c>
      <c r="B337" s="74">
        <v>16488828854</v>
      </c>
      <c r="C337" s="74">
        <v>16488828854</v>
      </c>
    </row>
    <row r="338" spans="1:3" x14ac:dyDescent="0.35">
      <c r="A338" s="74" t="s">
        <v>3200</v>
      </c>
      <c r="B338" s="74">
        <v>2226956155</v>
      </c>
      <c r="C338" s="74">
        <v>2226956155</v>
      </c>
    </row>
    <row r="339" spans="1:3" x14ac:dyDescent="0.35">
      <c r="A339" s="74" t="s">
        <v>3201</v>
      </c>
      <c r="B339" s="74">
        <v>835788766</v>
      </c>
      <c r="C339" s="74">
        <v>835788766</v>
      </c>
    </row>
    <row r="340" spans="1:3" x14ac:dyDescent="0.35">
      <c r="A340" s="74" t="s">
        <v>3202</v>
      </c>
      <c r="B340" s="74">
        <v>81465402</v>
      </c>
      <c r="C340" s="74">
        <v>81465402</v>
      </c>
    </row>
    <row r="341" spans="1:3" x14ac:dyDescent="0.35">
      <c r="A341" s="74" t="s">
        <v>3203</v>
      </c>
      <c r="B341" s="74">
        <v>37254743</v>
      </c>
      <c r="C341" s="74">
        <v>37254743</v>
      </c>
    </row>
    <row r="342" spans="1:3" x14ac:dyDescent="0.35">
      <c r="A342" s="74" t="s">
        <v>3204</v>
      </c>
      <c r="B342" s="74">
        <v>2469940131</v>
      </c>
      <c r="C342" s="74">
        <v>2469940131</v>
      </c>
    </row>
    <row r="343" spans="1:3" x14ac:dyDescent="0.35">
      <c r="A343" s="74" t="s">
        <v>3205</v>
      </c>
      <c r="B343" s="74">
        <v>356294535</v>
      </c>
      <c r="C343" s="74">
        <v>356294535</v>
      </c>
    </row>
    <row r="344" spans="1:3" x14ac:dyDescent="0.35">
      <c r="A344" s="74" t="s">
        <v>3206</v>
      </c>
      <c r="B344" s="74">
        <v>2969430896</v>
      </c>
      <c r="C344" s="74">
        <v>3160684547</v>
      </c>
    </row>
    <row r="345" spans="1:3" x14ac:dyDescent="0.35">
      <c r="A345" s="74" t="s">
        <v>3207</v>
      </c>
      <c r="B345" s="74">
        <v>845446140</v>
      </c>
      <c r="C345" s="74">
        <v>845446140</v>
      </c>
    </row>
    <row r="346" spans="1:3" x14ac:dyDescent="0.35">
      <c r="A346" s="74" t="s">
        <v>3208</v>
      </c>
      <c r="B346" s="74">
        <v>1843614071</v>
      </c>
      <c r="C346" s="74">
        <v>1843614071</v>
      </c>
    </row>
    <row r="347" spans="1:3" x14ac:dyDescent="0.35">
      <c r="A347" s="74" t="s">
        <v>3209</v>
      </c>
      <c r="B347" s="74">
        <v>873191724</v>
      </c>
      <c r="C347" s="74">
        <v>873191724</v>
      </c>
    </row>
    <row r="348" spans="1:3" x14ac:dyDescent="0.35">
      <c r="A348" s="74" t="s">
        <v>3210</v>
      </c>
      <c r="B348" s="74">
        <v>219877349</v>
      </c>
      <c r="C348" s="74">
        <v>219877349</v>
      </c>
    </row>
    <row r="349" spans="1:3" x14ac:dyDescent="0.35">
      <c r="A349" s="74" t="s">
        <v>3211</v>
      </c>
      <c r="B349" s="74">
        <v>182633742</v>
      </c>
      <c r="C349" s="74">
        <v>182633742</v>
      </c>
    </row>
    <row r="350" spans="1:3" x14ac:dyDescent="0.35">
      <c r="A350" s="74" t="s">
        <v>3212</v>
      </c>
      <c r="B350" s="74">
        <v>126584440</v>
      </c>
      <c r="C350" s="74">
        <v>126584440</v>
      </c>
    </row>
    <row r="351" spans="1:3" x14ac:dyDescent="0.35">
      <c r="A351" s="74" t="s">
        <v>3213</v>
      </c>
      <c r="B351" s="74">
        <v>1249407896</v>
      </c>
      <c r="C351" s="74">
        <v>1249407896</v>
      </c>
    </row>
    <row r="352" spans="1:3" x14ac:dyDescent="0.35">
      <c r="A352" s="74" t="s">
        <v>3214</v>
      </c>
      <c r="B352" s="74">
        <v>145621837</v>
      </c>
      <c r="C352" s="74">
        <v>145621837</v>
      </c>
    </row>
    <row r="353" spans="1:3" x14ac:dyDescent="0.35">
      <c r="A353" s="74" t="s">
        <v>3215</v>
      </c>
      <c r="B353" s="74">
        <v>181392891</v>
      </c>
      <c r="C353" s="74">
        <v>181392891</v>
      </c>
    </row>
    <row r="354" spans="1:3" x14ac:dyDescent="0.35">
      <c r="A354" s="74" t="s">
        <v>3216</v>
      </c>
      <c r="B354" s="74">
        <v>132929997</v>
      </c>
      <c r="C354" s="74">
        <v>132929997</v>
      </c>
    </row>
    <row r="355" spans="1:3" x14ac:dyDescent="0.35">
      <c r="A355" s="74" t="s">
        <v>3217</v>
      </c>
      <c r="B355" s="74">
        <v>1331213060</v>
      </c>
      <c r="C355" s="74">
        <v>1331213060</v>
      </c>
    </row>
    <row r="356" spans="1:3" x14ac:dyDescent="0.35">
      <c r="A356" s="74" t="s">
        <v>3218</v>
      </c>
      <c r="B356" s="74">
        <v>209094244</v>
      </c>
      <c r="C356" s="74">
        <v>209094244</v>
      </c>
    </row>
    <row r="357" spans="1:3" x14ac:dyDescent="0.35">
      <c r="A357" s="74" t="s">
        <v>3219</v>
      </c>
      <c r="B357" s="74">
        <v>2344417869</v>
      </c>
      <c r="C357" s="74">
        <v>2344417869</v>
      </c>
    </row>
    <row r="358" spans="1:3" x14ac:dyDescent="0.35">
      <c r="A358" s="74" t="s">
        <v>3220</v>
      </c>
      <c r="B358" s="74">
        <v>73268539</v>
      </c>
      <c r="C358" s="74">
        <v>73268539</v>
      </c>
    </row>
    <row r="359" spans="1:3" x14ac:dyDescent="0.35">
      <c r="A359" s="74" t="s">
        <v>3221</v>
      </c>
      <c r="B359" s="74">
        <v>456198122</v>
      </c>
      <c r="C359" s="74">
        <v>456198122</v>
      </c>
    </row>
    <row r="360" spans="1:3" x14ac:dyDescent="0.35">
      <c r="A360" s="74" t="s">
        <v>3222</v>
      </c>
      <c r="B360" s="74">
        <v>590386669</v>
      </c>
      <c r="C360" s="74">
        <v>590386669</v>
      </c>
    </row>
    <row r="361" spans="1:3" x14ac:dyDescent="0.35">
      <c r="A361" s="74" t="s">
        <v>3223</v>
      </c>
      <c r="B361" s="74">
        <v>162681448</v>
      </c>
      <c r="C361" s="74">
        <v>162681448</v>
      </c>
    </row>
    <row r="362" spans="1:3" x14ac:dyDescent="0.35">
      <c r="A362" s="74" t="s">
        <v>3224</v>
      </c>
      <c r="B362" s="74">
        <v>701318004</v>
      </c>
      <c r="C362" s="74">
        <v>701318004</v>
      </c>
    </row>
    <row r="363" spans="1:3" x14ac:dyDescent="0.35">
      <c r="A363" s="74" t="s">
        <v>3225</v>
      </c>
      <c r="B363" s="74">
        <v>369805391</v>
      </c>
      <c r="C363" s="74">
        <v>369805391</v>
      </c>
    </row>
    <row r="364" spans="1:3" x14ac:dyDescent="0.35">
      <c r="A364" s="74" t="s">
        <v>3226</v>
      </c>
      <c r="B364" s="74">
        <v>203636921</v>
      </c>
      <c r="C364" s="74">
        <v>203636921</v>
      </c>
    </row>
    <row r="365" spans="1:3" x14ac:dyDescent="0.35">
      <c r="A365" s="74" t="s">
        <v>3227</v>
      </c>
      <c r="B365" s="74">
        <v>160470442</v>
      </c>
      <c r="C365" s="74">
        <v>160470442</v>
      </c>
    </row>
    <row r="366" spans="1:3" x14ac:dyDescent="0.35">
      <c r="A366" s="74" t="s">
        <v>3228</v>
      </c>
      <c r="B366" s="74">
        <v>532092914</v>
      </c>
      <c r="C366" s="74">
        <v>532092914</v>
      </c>
    </row>
    <row r="367" spans="1:3" x14ac:dyDescent="0.35">
      <c r="A367" s="74" t="s">
        <v>3229</v>
      </c>
      <c r="B367" s="74">
        <v>1707379371</v>
      </c>
      <c r="C367" s="74">
        <v>1707379371</v>
      </c>
    </row>
    <row r="368" spans="1:3" x14ac:dyDescent="0.35">
      <c r="A368" s="74" t="s">
        <v>3230</v>
      </c>
      <c r="B368" s="74">
        <v>3918583169</v>
      </c>
      <c r="C368" s="74">
        <v>3918583169</v>
      </c>
    </row>
    <row r="369" spans="1:3" x14ac:dyDescent="0.35">
      <c r="A369" s="74" t="s">
        <v>3231</v>
      </c>
      <c r="B369" s="74">
        <v>1597225647</v>
      </c>
      <c r="C369" s="74">
        <v>1597225647</v>
      </c>
    </row>
    <row r="370" spans="1:3" x14ac:dyDescent="0.35">
      <c r="A370" s="74" t="s">
        <v>3232</v>
      </c>
      <c r="B370" s="74">
        <v>460885397</v>
      </c>
      <c r="C370" s="74">
        <v>460885397</v>
      </c>
    </row>
    <row r="371" spans="1:3" x14ac:dyDescent="0.35">
      <c r="A371" s="74" t="s">
        <v>3233</v>
      </c>
      <c r="B371" s="74">
        <v>497176860</v>
      </c>
      <c r="C371" s="74">
        <v>497176860</v>
      </c>
    </row>
    <row r="372" spans="1:3" x14ac:dyDescent="0.35">
      <c r="A372" s="74" t="s">
        <v>3234</v>
      </c>
      <c r="B372" s="74">
        <v>397095270</v>
      </c>
      <c r="C372" s="74">
        <v>397095270</v>
      </c>
    </row>
    <row r="373" spans="1:3" x14ac:dyDescent="0.35">
      <c r="A373" s="74" t="s">
        <v>3235</v>
      </c>
      <c r="B373" s="74">
        <v>465398367</v>
      </c>
      <c r="C373" s="74">
        <v>465398367</v>
      </c>
    </row>
    <row r="374" spans="1:3" x14ac:dyDescent="0.35">
      <c r="A374" s="74" t="s">
        <v>3236</v>
      </c>
      <c r="B374" s="74">
        <v>265085354</v>
      </c>
      <c r="C374" s="74">
        <v>265085354</v>
      </c>
    </row>
    <row r="375" spans="1:3" x14ac:dyDescent="0.35">
      <c r="A375" s="74" t="s">
        <v>3237</v>
      </c>
      <c r="B375" s="74">
        <v>1673227948</v>
      </c>
      <c r="C375" s="74">
        <v>1673227948</v>
      </c>
    </row>
    <row r="376" spans="1:3" x14ac:dyDescent="0.35">
      <c r="A376" s="74" t="s">
        <v>3238</v>
      </c>
      <c r="B376" s="74">
        <v>120060642</v>
      </c>
      <c r="C376" s="74">
        <v>120060642</v>
      </c>
    </row>
    <row r="377" spans="1:3" x14ac:dyDescent="0.35">
      <c r="A377" s="74" t="s">
        <v>3239</v>
      </c>
      <c r="B377" s="74">
        <v>2646934590</v>
      </c>
      <c r="C377" s="74">
        <v>2777087736</v>
      </c>
    </row>
    <row r="378" spans="1:3" x14ac:dyDescent="0.35">
      <c r="A378" s="74" t="s">
        <v>3240</v>
      </c>
      <c r="B378" s="74">
        <v>3904404473</v>
      </c>
      <c r="C378" s="74">
        <v>3904404473</v>
      </c>
    </row>
    <row r="379" spans="1:3" x14ac:dyDescent="0.35">
      <c r="A379" s="74" t="s">
        <v>3241</v>
      </c>
      <c r="B379" s="74">
        <v>578178289</v>
      </c>
      <c r="C379" s="74">
        <v>578178289</v>
      </c>
    </row>
    <row r="380" spans="1:3" x14ac:dyDescent="0.35">
      <c r="A380" s="74" t="s">
        <v>3242</v>
      </c>
      <c r="B380" s="74">
        <v>574191355</v>
      </c>
      <c r="C380" s="74">
        <v>574191355</v>
      </c>
    </row>
    <row r="381" spans="1:3" x14ac:dyDescent="0.35">
      <c r="A381" s="74" t="s">
        <v>3243</v>
      </c>
      <c r="B381" s="74">
        <v>554343026</v>
      </c>
      <c r="C381" s="74">
        <v>554343026</v>
      </c>
    </row>
    <row r="382" spans="1:3" x14ac:dyDescent="0.35">
      <c r="A382" s="74" t="s">
        <v>3244</v>
      </c>
      <c r="B382" s="74">
        <v>48893293</v>
      </c>
      <c r="C382" s="74">
        <v>48893293</v>
      </c>
    </row>
    <row r="383" spans="1:3" x14ac:dyDescent="0.35">
      <c r="A383" s="74" t="s">
        <v>3245</v>
      </c>
      <c r="B383" s="74">
        <v>99250045</v>
      </c>
      <c r="C383" s="74">
        <v>99250045</v>
      </c>
    </row>
    <row r="384" spans="1:3" x14ac:dyDescent="0.35">
      <c r="A384" s="74" t="s">
        <v>3246</v>
      </c>
      <c r="B384" s="74">
        <v>69725748</v>
      </c>
      <c r="C384" s="74">
        <v>69725748</v>
      </c>
    </row>
    <row r="385" spans="1:3" x14ac:dyDescent="0.35">
      <c r="A385" s="74" t="s">
        <v>3247</v>
      </c>
      <c r="B385" s="74">
        <v>1174984646</v>
      </c>
      <c r="C385" s="74">
        <v>1220965936</v>
      </c>
    </row>
    <row r="386" spans="1:3" x14ac:dyDescent="0.35">
      <c r="A386" s="74" t="s">
        <v>3248</v>
      </c>
      <c r="B386" s="74">
        <v>123355294</v>
      </c>
      <c r="C386" s="74">
        <v>123355294</v>
      </c>
    </row>
    <row r="387" spans="1:3" x14ac:dyDescent="0.35">
      <c r="A387" s="74" t="s">
        <v>3249</v>
      </c>
      <c r="B387" s="74">
        <v>57122906</v>
      </c>
      <c r="C387" s="74">
        <v>57122906</v>
      </c>
    </row>
    <row r="388" spans="1:3" x14ac:dyDescent="0.35">
      <c r="A388" s="74" t="s">
        <v>3250</v>
      </c>
      <c r="B388" s="74">
        <v>298113266</v>
      </c>
      <c r="C388" s="74">
        <v>298113266</v>
      </c>
    </row>
    <row r="389" spans="1:3" x14ac:dyDescent="0.35">
      <c r="A389" s="74" t="s">
        <v>3251</v>
      </c>
      <c r="B389" s="74">
        <v>171049274</v>
      </c>
      <c r="C389" s="74">
        <v>171049274</v>
      </c>
    </row>
    <row r="390" spans="1:3" x14ac:dyDescent="0.35">
      <c r="A390" s="74" t="s">
        <v>3252</v>
      </c>
      <c r="B390" s="74">
        <v>364757781</v>
      </c>
      <c r="C390" s="74">
        <v>494760781</v>
      </c>
    </row>
    <row r="391" spans="1:3" x14ac:dyDescent="0.35">
      <c r="A391" s="74" t="s">
        <v>3253</v>
      </c>
      <c r="B391" s="74">
        <v>206406712</v>
      </c>
      <c r="C391" s="74">
        <v>220315572</v>
      </c>
    </row>
    <row r="392" spans="1:3" x14ac:dyDescent="0.35">
      <c r="A392" s="74" t="s">
        <v>3254</v>
      </c>
      <c r="B392" s="74">
        <v>405248724</v>
      </c>
      <c r="C392" s="74">
        <v>405248724</v>
      </c>
    </row>
    <row r="393" spans="1:3" x14ac:dyDescent="0.35">
      <c r="A393" s="74" t="s">
        <v>3255</v>
      </c>
      <c r="B393" s="74">
        <v>240306456</v>
      </c>
      <c r="C393" s="74">
        <v>240306456</v>
      </c>
    </row>
    <row r="394" spans="1:3" x14ac:dyDescent="0.35">
      <c r="A394" s="74" t="s">
        <v>3256</v>
      </c>
      <c r="B394" s="74">
        <v>281469971</v>
      </c>
      <c r="C394" s="74">
        <v>281469971</v>
      </c>
    </row>
    <row r="395" spans="1:3" x14ac:dyDescent="0.35">
      <c r="A395" s="74" t="s">
        <v>3257</v>
      </c>
      <c r="B395" s="74">
        <v>392147859</v>
      </c>
      <c r="C395" s="74">
        <v>392147859</v>
      </c>
    </row>
    <row r="396" spans="1:3" x14ac:dyDescent="0.35">
      <c r="A396" s="74" t="s">
        <v>3258</v>
      </c>
      <c r="B396" s="74">
        <v>741898522</v>
      </c>
      <c r="C396" s="74">
        <v>741898522</v>
      </c>
    </row>
    <row r="397" spans="1:3" x14ac:dyDescent="0.35">
      <c r="A397" s="74" t="s">
        <v>3259</v>
      </c>
      <c r="B397" s="74">
        <v>842626755</v>
      </c>
      <c r="C397" s="74">
        <v>842626755</v>
      </c>
    </row>
    <row r="398" spans="1:3" x14ac:dyDescent="0.35">
      <c r="A398" s="74" t="s">
        <v>3260</v>
      </c>
      <c r="B398" s="74">
        <v>968364307</v>
      </c>
      <c r="C398" s="74">
        <v>968364307</v>
      </c>
    </row>
    <row r="399" spans="1:3" x14ac:dyDescent="0.35">
      <c r="A399" s="74" t="s">
        <v>3261</v>
      </c>
      <c r="B399" s="74">
        <v>206698577</v>
      </c>
      <c r="C399" s="74">
        <v>206698577</v>
      </c>
    </row>
    <row r="400" spans="1:3" x14ac:dyDescent="0.35">
      <c r="A400" s="74" t="s">
        <v>3262</v>
      </c>
      <c r="B400" s="74">
        <v>14753608812</v>
      </c>
      <c r="C400" s="74">
        <v>14753608812</v>
      </c>
    </row>
    <row r="401" spans="1:3" x14ac:dyDescent="0.35">
      <c r="A401" s="74" t="s">
        <v>3263</v>
      </c>
      <c r="B401" s="74">
        <v>11571889001</v>
      </c>
      <c r="C401" s="74">
        <v>11571889001</v>
      </c>
    </row>
    <row r="402" spans="1:3" x14ac:dyDescent="0.35">
      <c r="A402" s="74" t="s">
        <v>3264</v>
      </c>
      <c r="B402" s="74">
        <v>2643489960</v>
      </c>
      <c r="C402" s="74">
        <v>2643489960</v>
      </c>
    </row>
    <row r="403" spans="1:3" x14ac:dyDescent="0.35">
      <c r="A403" s="74" t="s">
        <v>3265</v>
      </c>
      <c r="B403" s="74">
        <v>1274063387</v>
      </c>
      <c r="C403" s="74">
        <v>1274063387</v>
      </c>
    </row>
    <row r="404" spans="1:3" x14ac:dyDescent="0.35">
      <c r="A404" s="74" t="s">
        <v>3266</v>
      </c>
      <c r="B404" s="74">
        <v>38884224880</v>
      </c>
      <c r="C404" s="74">
        <v>38884224880</v>
      </c>
    </row>
    <row r="405" spans="1:3" x14ac:dyDescent="0.35">
      <c r="A405" s="74" t="s">
        <v>3267</v>
      </c>
      <c r="B405" s="74">
        <v>7294160287</v>
      </c>
      <c r="C405" s="74">
        <v>7294160287</v>
      </c>
    </row>
    <row r="406" spans="1:3" x14ac:dyDescent="0.35">
      <c r="A406" s="74" t="s">
        <v>3268</v>
      </c>
      <c r="B406" s="74">
        <v>6572790801</v>
      </c>
      <c r="C406" s="74">
        <v>6572790801</v>
      </c>
    </row>
    <row r="407" spans="1:3" x14ac:dyDescent="0.35">
      <c r="A407" s="74" t="s">
        <v>3269</v>
      </c>
      <c r="B407" s="74">
        <v>9251992949</v>
      </c>
      <c r="C407" s="74">
        <v>9251992949</v>
      </c>
    </row>
    <row r="408" spans="1:3" x14ac:dyDescent="0.35">
      <c r="A408" s="74" t="s">
        <v>3270</v>
      </c>
      <c r="B408" s="74">
        <v>126481138018</v>
      </c>
      <c r="C408" s="74">
        <v>126481138018</v>
      </c>
    </row>
    <row r="409" spans="1:3" x14ac:dyDescent="0.35">
      <c r="A409" s="74" t="s">
        <v>3271</v>
      </c>
      <c r="B409" s="74">
        <v>10744655665</v>
      </c>
      <c r="C409" s="74">
        <v>10744655665</v>
      </c>
    </row>
    <row r="410" spans="1:3" x14ac:dyDescent="0.35">
      <c r="A410" s="74" t="s">
        <v>3272</v>
      </c>
      <c r="B410" s="74">
        <v>23930890073</v>
      </c>
      <c r="C410" s="74">
        <v>23930890073</v>
      </c>
    </row>
    <row r="411" spans="1:3" x14ac:dyDescent="0.35">
      <c r="A411" s="74" t="s">
        <v>3273</v>
      </c>
      <c r="B411" s="74">
        <v>13664939633</v>
      </c>
      <c r="C411" s="74">
        <v>13738506140</v>
      </c>
    </row>
    <row r="412" spans="1:3" x14ac:dyDescent="0.35">
      <c r="A412" s="74" t="s">
        <v>3274</v>
      </c>
      <c r="B412" s="74">
        <v>6809372010</v>
      </c>
      <c r="C412" s="74">
        <v>6901696228</v>
      </c>
    </row>
    <row r="413" spans="1:3" x14ac:dyDescent="0.35">
      <c r="A413" s="74" t="s">
        <v>3275</v>
      </c>
      <c r="B413" s="74">
        <v>10494091701</v>
      </c>
      <c r="C413" s="74">
        <v>10494091701</v>
      </c>
    </row>
    <row r="414" spans="1:3" x14ac:dyDescent="0.35">
      <c r="A414" s="74" t="s">
        <v>3276</v>
      </c>
      <c r="B414" s="74">
        <v>7696773102</v>
      </c>
      <c r="C414" s="74">
        <v>7696773102</v>
      </c>
    </row>
    <row r="415" spans="1:3" x14ac:dyDescent="0.35">
      <c r="A415" s="74" t="s">
        <v>3277</v>
      </c>
      <c r="B415" s="74">
        <v>22349544402</v>
      </c>
      <c r="C415" s="74">
        <v>22349544402</v>
      </c>
    </row>
    <row r="416" spans="1:3" x14ac:dyDescent="0.35">
      <c r="A416" s="74" t="s">
        <v>3278</v>
      </c>
      <c r="B416" s="74">
        <v>6630124900</v>
      </c>
      <c r="C416" s="74">
        <v>6630124900</v>
      </c>
    </row>
    <row r="417" spans="1:3" x14ac:dyDescent="0.35">
      <c r="A417" s="74" t="s">
        <v>3279</v>
      </c>
      <c r="B417" s="74">
        <v>4764300110</v>
      </c>
      <c r="C417" s="74">
        <v>4764300110</v>
      </c>
    </row>
    <row r="418" spans="1:3" x14ac:dyDescent="0.35">
      <c r="A418" s="74" t="s">
        <v>3280</v>
      </c>
      <c r="B418" s="74">
        <v>802196593</v>
      </c>
      <c r="C418" s="74">
        <v>802196593</v>
      </c>
    </row>
    <row r="419" spans="1:3" x14ac:dyDescent="0.35">
      <c r="A419" s="74" t="s">
        <v>3281</v>
      </c>
      <c r="B419" s="74">
        <v>218286852</v>
      </c>
      <c r="C419" s="74">
        <v>218286852</v>
      </c>
    </row>
    <row r="420" spans="1:3" x14ac:dyDescent="0.35">
      <c r="A420" s="74" t="s">
        <v>3282</v>
      </c>
      <c r="B420" s="74">
        <v>2669961990</v>
      </c>
      <c r="C420" s="74">
        <v>2669961990</v>
      </c>
    </row>
    <row r="421" spans="1:3" x14ac:dyDescent="0.35">
      <c r="A421" s="74" t="s">
        <v>3283</v>
      </c>
      <c r="B421" s="74">
        <v>499546812</v>
      </c>
      <c r="C421" s="74">
        <v>499546812</v>
      </c>
    </row>
    <row r="422" spans="1:3" x14ac:dyDescent="0.35">
      <c r="A422" s="74" t="s">
        <v>3284</v>
      </c>
      <c r="B422" s="74">
        <v>2395270966</v>
      </c>
      <c r="C422" s="74">
        <v>2395270966</v>
      </c>
    </row>
    <row r="423" spans="1:3" x14ac:dyDescent="0.35">
      <c r="A423" s="74" t="s">
        <v>3285</v>
      </c>
      <c r="B423" s="74">
        <v>157638854</v>
      </c>
      <c r="C423" s="74">
        <v>157638854</v>
      </c>
    </row>
    <row r="424" spans="1:3" x14ac:dyDescent="0.35">
      <c r="A424" s="74" t="s">
        <v>3286</v>
      </c>
      <c r="B424" s="74">
        <v>521658694</v>
      </c>
      <c r="C424" s="74">
        <v>521658694</v>
      </c>
    </row>
    <row r="425" spans="1:3" x14ac:dyDescent="0.35">
      <c r="A425" s="74" t="s">
        <v>3287</v>
      </c>
      <c r="B425" s="74">
        <v>265510459</v>
      </c>
      <c r="C425" s="74">
        <v>265510459</v>
      </c>
    </row>
    <row r="426" spans="1:3" x14ac:dyDescent="0.35">
      <c r="A426" s="74" t="s">
        <v>3288</v>
      </c>
      <c r="B426" s="74">
        <v>162248889</v>
      </c>
      <c r="C426" s="74">
        <v>162248889</v>
      </c>
    </row>
    <row r="427" spans="1:3" x14ac:dyDescent="0.35">
      <c r="A427" s="74" t="s">
        <v>3289</v>
      </c>
      <c r="B427" s="74">
        <v>177489481</v>
      </c>
      <c r="C427" s="74">
        <v>177489481</v>
      </c>
    </row>
    <row r="428" spans="1:3" x14ac:dyDescent="0.35">
      <c r="A428" s="74" t="s">
        <v>3290</v>
      </c>
      <c r="B428" s="74">
        <v>36343023</v>
      </c>
      <c r="C428" s="74">
        <v>36343023</v>
      </c>
    </row>
    <row r="429" spans="1:3" x14ac:dyDescent="0.35">
      <c r="A429" s="74" t="s">
        <v>3291</v>
      </c>
      <c r="B429" s="74">
        <v>54032386</v>
      </c>
      <c r="C429" s="74">
        <v>54032386</v>
      </c>
    </row>
    <row r="430" spans="1:3" x14ac:dyDescent="0.35">
      <c r="A430" s="74" t="s">
        <v>3292</v>
      </c>
      <c r="B430" s="74">
        <v>3794689495</v>
      </c>
      <c r="C430" s="74">
        <v>3794689495</v>
      </c>
    </row>
    <row r="431" spans="1:3" x14ac:dyDescent="0.35">
      <c r="A431" s="74" t="s">
        <v>3293</v>
      </c>
      <c r="B431" s="74">
        <v>2794952223</v>
      </c>
      <c r="C431" s="74">
        <v>2794952223</v>
      </c>
    </row>
    <row r="432" spans="1:3" x14ac:dyDescent="0.35">
      <c r="A432" s="74" t="s">
        <v>3294</v>
      </c>
      <c r="B432" s="74">
        <v>1505243126</v>
      </c>
      <c r="C432" s="74">
        <v>1505243126</v>
      </c>
    </row>
    <row r="433" spans="1:3" x14ac:dyDescent="0.35">
      <c r="A433" s="74" t="s">
        <v>3295</v>
      </c>
      <c r="B433" s="74">
        <v>4241244512</v>
      </c>
      <c r="C433" s="74">
        <v>4241244512</v>
      </c>
    </row>
    <row r="434" spans="1:3" x14ac:dyDescent="0.35">
      <c r="A434" s="74" t="s">
        <v>3296</v>
      </c>
      <c r="B434" s="74">
        <v>1601137530</v>
      </c>
      <c r="C434" s="74">
        <v>1601137530</v>
      </c>
    </row>
    <row r="435" spans="1:3" x14ac:dyDescent="0.35">
      <c r="A435" s="74" t="s">
        <v>3297</v>
      </c>
      <c r="B435" s="74">
        <v>1213824594</v>
      </c>
      <c r="C435" s="74">
        <v>1213824594</v>
      </c>
    </row>
    <row r="436" spans="1:3" x14ac:dyDescent="0.35">
      <c r="A436" s="74" t="s">
        <v>3298</v>
      </c>
      <c r="B436" s="74">
        <v>648198057</v>
      </c>
      <c r="C436" s="74">
        <v>648198057</v>
      </c>
    </row>
    <row r="437" spans="1:3" x14ac:dyDescent="0.35">
      <c r="A437" s="74" t="s">
        <v>3299</v>
      </c>
      <c r="B437" s="74">
        <v>256015271</v>
      </c>
      <c r="C437" s="74">
        <v>256015271</v>
      </c>
    </row>
    <row r="438" spans="1:3" x14ac:dyDescent="0.35">
      <c r="A438" s="74" t="s">
        <v>3300</v>
      </c>
      <c r="B438" s="74">
        <v>536745398</v>
      </c>
      <c r="C438" s="74">
        <v>536745398</v>
      </c>
    </row>
    <row r="439" spans="1:3" x14ac:dyDescent="0.35">
      <c r="A439" s="74" t="s">
        <v>3301</v>
      </c>
      <c r="B439" s="74">
        <v>1049829700</v>
      </c>
      <c r="C439" s="74">
        <v>1049829700</v>
      </c>
    </row>
    <row r="440" spans="1:3" x14ac:dyDescent="0.35">
      <c r="A440" s="74" t="s">
        <v>3302</v>
      </c>
      <c r="B440" s="74">
        <v>42926991</v>
      </c>
      <c r="C440" s="74">
        <v>42926991</v>
      </c>
    </row>
    <row r="441" spans="1:3" x14ac:dyDescent="0.35">
      <c r="A441" s="74" t="s">
        <v>3303</v>
      </c>
      <c r="B441" s="74">
        <v>37595044</v>
      </c>
      <c r="C441" s="74">
        <v>37595044</v>
      </c>
    </row>
    <row r="442" spans="1:3" x14ac:dyDescent="0.35">
      <c r="A442" s="74" t="s">
        <v>3304</v>
      </c>
      <c r="B442" s="74">
        <v>256340853</v>
      </c>
      <c r="C442" s="74">
        <v>256340853</v>
      </c>
    </row>
    <row r="443" spans="1:3" x14ac:dyDescent="0.35">
      <c r="A443" s="74" t="s">
        <v>3305</v>
      </c>
      <c r="B443" s="74">
        <v>1004080105</v>
      </c>
      <c r="C443" s="74">
        <v>1004080105</v>
      </c>
    </row>
    <row r="444" spans="1:3" x14ac:dyDescent="0.35">
      <c r="A444" s="74" t="s">
        <v>3306</v>
      </c>
      <c r="B444" s="74">
        <v>258757398</v>
      </c>
      <c r="C444" s="74">
        <v>258757398</v>
      </c>
    </row>
    <row r="445" spans="1:3" x14ac:dyDescent="0.35">
      <c r="A445" s="74" t="s">
        <v>3307</v>
      </c>
      <c r="B445" s="74">
        <v>4991518794</v>
      </c>
      <c r="C445" s="74">
        <v>4991518794</v>
      </c>
    </row>
    <row r="446" spans="1:3" x14ac:dyDescent="0.35">
      <c r="A446" s="74" t="s">
        <v>3308</v>
      </c>
      <c r="B446" s="74">
        <v>411093795</v>
      </c>
      <c r="C446" s="74">
        <v>411093795</v>
      </c>
    </row>
    <row r="447" spans="1:3" x14ac:dyDescent="0.35">
      <c r="A447" s="74" t="s">
        <v>3309</v>
      </c>
      <c r="B447" s="74">
        <v>6142854314</v>
      </c>
      <c r="C447" s="74">
        <v>6142854314</v>
      </c>
    </row>
    <row r="448" spans="1:3" x14ac:dyDescent="0.35">
      <c r="A448" s="74" t="s">
        <v>3310</v>
      </c>
      <c r="B448" s="74">
        <v>444260865</v>
      </c>
      <c r="C448" s="74">
        <v>444260865</v>
      </c>
    </row>
    <row r="449" spans="1:3" x14ac:dyDescent="0.35">
      <c r="A449" s="74" t="s">
        <v>3311</v>
      </c>
      <c r="B449" s="74">
        <v>1678223921</v>
      </c>
      <c r="C449" s="74">
        <v>1678223921</v>
      </c>
    </row>
    <row r="450" spans="1:3" x14ac:dyDescent="0.35">
      <c r="A450" s="74" t="s">
        <v>3312</v>
      </c>
      <c r="B450" s="74">
        <v>3545259218</v>
      </c>
      <c r="C450" s="74">
        <v>3545259218</v>
      </c>
    </row>
    <row r="451" spans="1:3" x14ac:dyDescent="0.35">
      <c r="A451" s="74" t="s">
        <v>3313</v>
      </c>
      <c r="B451" s="74">
        <v>129180031</v>
      </c>
      <c r="C451" s="74">
        <v>129180031</v>
      </c>
    </row>
    <row r="452" spans="1:3" x14ac:dyDescent="0.35">
      <c r="A452" s="74" t="s">
        <v>3314</v>
      </c>
      <c r="B452" s="74">
        <v>2688110969</v>
      </c>
      <c r="C452" s="74">
        <v>2688110969</v>
      </c>
    </row>
    <row r="453" spans="1:3" x14ac:dyDescent="0.35">
      <c r="A453" s="74" t="s">
        <v>3315</v>
      </c>
      <c r="B453" s="74">
        <v>2094947920</v>
      </c>
      <c r="C453" s="74">
        <v>2094947920</v>
      </c>
    </row>
    <row r="454" spans="1:3" x14ac:dyDescent="0.35">
      <c r="A454" s="74" t="s">
        <v>3316</v>
      </c>
      <c r="B454" s="74">
        <v>1842818934</v>
      </c>
      <c r="C454" s="74">
        <v>1842818934</v>
      </c>
    </row>
    <row r="455" spans="1:3" x14ac:dyDescent="0.35">
      <c r="A455" s="74" t="s">
        <v>3317</v>
      </c>
      <c r="B455" s="74">
        <v>101816955</v>
      </c>
      <c r="C455" s="74">
        <v>101816955</v>
      </c>
    </row>
    <row r="456" spans="1:3" x14ac:dyDescent="0.35">
      <c r="A456" s="74" t="s">
        <v>3318</v>
      </c>
      <c r="B456" s="74">
        <v>77042635</v>
      </c>
      <c r="C456" s="74">
        <v>77042635</v>
      </c>
    </row>
    <row r="457" spans="1:3" x14ac:dyDescent="0.35">
      <c r="A457" s="74" t="s">
        <v>3319</v>
      </c>
      <c r="B457" s="74">
        <v>454511199</v>
      </c>
      <c r="C457" s="74">
        <v>454511199</v>
      </c>
    </row>
    <row r="458" spans="1:3" x14ac:dyDescent="0.35">
      <c r="A458" s="74" t="s">
        <v>3320</v>
      </c>
      <c r="B458" s="74">
        <v>79012909</v>
      </c>
      <c r="C458" s="74">
        <v>79012909</v>
      </c>
    </row>
    <row r="459" spans="1:3" x14ac:dyDescent="0.35">
      <c r="A459" s="74" t="s">
        <v>3321</v>
      </c>
      <c r="B459" s="74">
        <v>64512584</v>
      </c>
      <c r="C459" s="74">
        <v>64512584</v>
      </c>
    </row>
    <row r="460" spans="1:3" x14ac:dyDescent="0.35">
      <c r="A460" s="74" t="s">
        <v>3322</v>
      </c>
      <c r="B460" s="74">
        <v>77445235</v>
      </c>
      <c r="C460" s="74">
        <v>77445235</v>
      </c>
    </row>
    <row r="461" spans="1:3" x14ac:dyDescent="0.35">
      <c r="A461" s="74" t="s">
        <v>3323</v>
      </c>
      <c r="B461" s="74">
        <v>522009819</v>
      </c>
      <c r="C461" s="74">
        <v>522009819</v>
      </c>
    </row>
    <row r="462" spans="1:3" x14ac:dyDescent="0.35">
      <c r="A462" s="74" t="s">
        <v>3324</v>
      </c>
      <c r="B462" s="74">
        <v>68786640</v>
      </c>
      <c r="C462" s="74">
        <v>68786640</v>
      </c>
    </row>
    <row r="463" spans="1:3" x14ac:dyDescent="0.35">
      <c r="A463" s="74" t="s">
        <v>3325</v>
      </c>
      <c r="B463" s="74">
        <v>163372538</v>
      </c>
      <c r="C463" s="74">
        <v>163372538</v>
      </c>
    </row>
    <row r="464" spans="1:3" x14ac:dyDescent="0.35">
      <c r="A464" s="74" t="s">
        <v>3326</v>
      </c>
      <c r="B464" s="74">
        <v>35600706</v>
      </c>
      <c r="C464" s="74">
        <v>35600706</v>
      </c>
    </row>
    <row r="465" spans="1:3" x14ac:dyDescent="0.35">
      <c r="A465" s="74" t="s">
        <v>3327</v>
      </c>
      <c r="B465" s="74">
        <v>24389473</v>
      </c>
      <c r="C465" s="74">
        <v>24389473</v>
      </c>
    </row>
    <row r="466" spans="1:3" x14ac:dyDescent="0.35">
      <c r="A466" s="74" t="s">
        <v>3328</v>
      </c>
      <c r="B466" s="74">
        <v>552528689</v>
      </c>
      <c r="C466" s="74">
        <v>552528689</v>
      </c>
    </row>
    <row r="467" spans="1:3" x14ac:dyDescent="0.35">
      <c r="A467" s="74" t="s">
        <v>3329</v>
      </c>
      <c r="B467" s="74">
        <v>60672573</v>
      </c>
      <c r="C467" s="74">
        <v>60672573</v>
      </c>
    </row>
    <row r="468" spans="1:3" x14ac:dyDescent="0.35">
      <c r="A468" s="74" t="s">
        <v>3330</v>
      </c>
      <c r="B468" s="74">
        <v>106018991</v>
      </c>
      <c r="C468" s="74">
        <v>106018991</v>
      </c>
    </row>
    <row r="469" spans="1:3" x14ac:dyDescent="0.35">
      <c r="A469" s="74" t="s">
        <v>3331</v>
      </c>
      <c r="B469" s="74">
        <v>22504300</v>
      </c>
      <c r="C469" s="74">
        <v>22504300</v>
      </c>
    </row>
    <row r="470" spans="1:3" x14ac:dyDescent="0.35">
      <c r="A470" s="74" t="s">
        <v>3332</v>
      </c>
      <c r="B470" s="74">
        <v>106339144</v>
      </c>
      <c r="C470" s="74">
        <v>106339144</v>
      </c>
    </row>
    <row r="471" spans="1:3" x14ac:dyDescent="0.35">
      <c r="A471" s="74" t="s">
        <v>3333</v>
      </c>
      <c r="B471" s="74">
        <v>1759526873</v>
      </c>
      <c r="C471" s="74">
        <v>1759526873</v>
      </c>
    </row>
    <row r="472" spans="1:3" x14ac:dyDescent="0.35">
      <c r="A472" s="74" t="s">
        <v>3334</v>
      </c>
      <c r="B472" s="74">
        <v>93262566</v>
      </c>
      <c r="C472" s="74">
        <v>93262566</v>
      </c>
    </row>
    <row r="473" spans="1:3" x14ac:dyDescent="0.35">
      <c r="A473" s="74" t="s">
        <v>3335</v>
      </c>
      <c r="B473" s="74">
        <v>120583816</v>
      </c>
      <c r="C473" s="74">
        <v>120583816</v>
      </c>
    </row>
    <row r="474" spans="1:3" x14ac:dyDescent="0.35">
      <c r="A474" s="74" t="s">
        <v>3336</v>
      </c>
      <c r="B474" s="74">
        <v>1671942319</v>
      </c>
      <c r="C474" s="74">
        <v>1671942319</v>
      </c>
    </row>
    <row r="475" spans="1:3" x14ac:dyDescent="0.35">
      <c r="A475" s="74" t="s">
        <v>3337</v>
      </c>
      <c r="B475" s="74">
        <v>85609590</v>
      </c>
      <c r="C475" s="74">
        <v>85609590</v>
      </c>
    </row>
    <row r="476" spans="1:3" x14ac:dyDescent="0.35">
      <c r="A476" s="74" t="s">
        <v>3338</v>
      </c>
      <c r="B476" s="74">
        <v>4634812405</v>
      </c>
      <c r="C476" s="74">
        <v>4634812405</v>
      </c>
    </row>
    <row r="477" spans="1:3" x14ac:dyDescent="0.35">
      <c r="A477" s="74" t="s">
        <v>3339</v>
      </c>
      <c r="B477" s="74">
        <v>172278499</v>
      </c>
      <c r="C477" s="74">
        <v>172278499</v>
      </c>
    </row>
    <row r="478" spans="1:3" x14ac:dyDescent="0.35">
      <c r="A478" s="74" t="s">
        <v>3340</v>
      </c>
      <c r="B478" s="74">
        <v>206807631</v>
      </c>
      <c r="C478" s="74">
        <v>206807631</v>
      </c>
    </row>
    <row r="479" spans="1:3" x14ac:dyDescent="0.35">
      <c r="A479" s="74" t="s">
        <v>3341</v>
      </c>
      <c r="B479" s="74">
        <v>1132537030</v>
      </c>
      <c r="C479" s="74">
        <v>1132537030</v>
      </c>
    </row>
    <row r="480" spans="1:3" x14ac:dyDescent="0.35">
      <c r="A480" s="74" t="s">
        <v>3342</v>
      </c>
      <c r="B480" s="74">
        <v>67214671</v>
      </c>
      <c r="C480" s="74">
        <v>67214671</v>
      </c>
    </row>
    <row r="481" spans="1:3" x14ac:dyDescent="0.35">
      <c r="A481" s="74" t="s">
        <v>3343</v>
      </c>
      <c r="B481" s="74">
        <v>100764379</v>
      </c>
      <c r="C481" s="74">
        <v>100764379</v>
      </c>
    </row>
    <row r="482" spans="1:3" x14ac:dyDescent="0.35">
      <c r="A482" s="74" t="s">
        <v>3344</v>
      </c>
      <c r="B482" s="74">
        <v>50327367</v>
      </c>
      <c r="C482" s="74">
        <v>50327367</v>
      </c>
    </row>
    <row r="483" spans="1:3" x14ac:dyDescent="0.35">
      <c r="A483" s="74" t="s">
        <v>3345</v>
      </c>
      <c r="B483" s="74">
        <v>143419039</v>
      </c>
      <c r="C483" s="74">
        <v>143419039</v>
      </c>
    </row>
    <row r="484" spans="1:3" x14ac:dyDescent="0.35">
      <c r="A484" s="74" t="s">
        <v>3346</v>
      </c>
      <c r="B484" s="74">
        <v>48840458</v>
      </c>
      <c r="C484" s="74">
        <v>48840458</v>
      </c>
    </row>
    <row r="485" spans="1:3" x14ac:dyDescent="0.35">
      <c r="A485" s="74" t="s">
        <v>3347</v>
      </c>
      <c r="B485" s="74">
        <v>73622710</v>
      </c>
      <c r="C485" s="74">
        <v>73622710</v>
      </c>
    </row>
    <row r="486" spans="1:3" x14ac:dyDescent="0.35">
      <c r="A486" s="74" t="s">
        <v>3348</v>
      </c>
      <c r="B486" s="74">
        <v>418970350</v>
      </c>
      <c r="C486" s="74">
        <v>418970350</v>
      </c>
    </row>
    <row r="487" spans="1:3" x14ac:dyDescent="0.35">
      <c r="A487" s="74" t="s">
        <v>3349</v>
      </c>
      <c r="B487" s="74">
        <v>260791848</v>
      </c>
      <c r="C487" s="74">
        <v>260791848</v>
      </c>
    </row>
    <row r="488" spans="1:3" x14ac:dyDescent="0.35">
      <c r="A488" s="74" t="s">
        <v>3350</v>
      </c>
      <c r="B488" s="74">
        <v>390000845</v>
      </c>
      <c r="C488" s="74">
        <v>390000845</v>
      </c>
    </row>
    <row r="489" spans="1:3" x14ac:dyDescent="0.35">
      <c r="A489" s="74" t="s">
        <v>3351</v>
      </c>
      <c r="B489" s="74">
        <v>143460758</v>
      </c>
      <c r="C489" s="74">
        <v>143460758</v>
      </c>
    </row>
    <row r="490" spans="1:3" x14ac:dyDescent="0.35">
      <c r="A490" s="74" t="s">
        <v>3352</v>
      </c>
      <c r="B490" s="74">
        <v>111849102</v>
      </c>
      <c r="C490" s="74">
        <v>111849102</v>
      </c>
    </row>
    <row r="491" spans="1:3" x14ac:dyDescent="0.35">
      <c r="A491" s="74" t="s">
        <v>3353</v>
      </c>
      <c r="B491" s="74">
        <v>1565558803</v>
      </c>
      <c r="C491" s="74">
        <v>1565558803</v>
      </c>
    </row>
    <row r="492" spans="1:3" x14ac:dyDescent="0.35">
      <c r="A492" s="74" t="s">
        <v>3354</v>
      </c>
      <c r="B492" s="74">
        <v>447686551</v>
      </c>
      <c r="C492" s="74">
        <v>447686551</v>
      </c>
    </row>
    <row r="493" spans="1:3" x14ac:dyDescent="0.35">
      <c r="A493" s="74" t="s">
        <v>3355</v>
      </c>
      <c r="B493" s="74">
        <v>718506859</v>
      </c>
      <c r="C493" s="74">
        <v>887171372</v>
      </c>
    </row>
    <row r="494" spans="1:3" x14ac:dyDescent="0.35">
      <c r="A494" s="74" t="s">
        <v>3356</v>
      </c>
      <c r="B494" s="74">
        <v>180168486</v>
      </c>
      <c r="C494" s="74">
        <v>180168486</v>
      </c>
    </row>
    <row r="495" spans="1:3" x14ac:dyDescent="0.35">
      <c r="A495" s="74" t="s">
        <v>3357</v>
      </c>
      <c r="B495" s="74">
        <v>92062303</v>
      </c>
      <c r="C495" s="74">
        <v>92062303</v>
      </c>
    </row>
    <row r="496" spans="1:3" x14ac:dyDescent="0.35">
      <c r="A496" s="74" t="s">
        <v>3358</v>
      </c>
      <c r="B496" s="74">
        <v>59219869</v>
      </c>
      <c r="C496" s="74">
        <v>59219869</v>
      </c>
    </row>
    <row r="497" spans="1:3" x14ac:dyDescent="0.35">
      <c r="A497" s="74" t="s">
        <v>3359</v>
      </c>
      <c r="B497" s="74">
        <v>353230401</v>
      </c>
      <c r="C497" s="74">
        <v>353230401</v>
      </c>
    </row>
    <row r="498" spans="1:3" x14ac:dyDescent="0.35">
      <c r="A498" s="74" t="s">
        <v>3360</v>
      </c>
      <c r="B498" s="74">
        <v>81479532</v>
      </c>
      <c r="C498" s="74">
        <v>81479532</v>
      </c>
    </row>
    <row r="499" spans="1:3" x14ac:dyDescent="0.35">
      <c r="A499" s="74" t="s">
        <v>3361</v>
      </c>
      <c r="B499" s="74">
        <v>419046679</v>
      </c>
      <c r="C499" s="74">
        <v>419046679</v>
      </c>
    </row>
    <row r="500" spans="1:3" x14ac:dyDescent="0.35">
      <c r="A500" s="74" t="s">
        <v>3362</v>
      </c>
      <c r="B500" s="74">
        <v>1584236251</v>
      </c>
      <c r="C500" s="74">
        <v>1584236251</v>
      </c>
    </row>
    <row r="501" spans="1:3" x14ac:dyDescent="0.35">
      <c r="A501" s="74" t="s">
        <v>3363</v>
      </c>
      <c r="B501" s="74">
        <v>199811862</v>
      </c>
      <c r="C501" s="74">
        <v>199811862</v>
      </c>
    </row>
    <row r="502" spans="1:3" x14ac:dyDescent="0.35">
      <c r="A502" s="74" t="s">
        <v>3364</v>
      </c>
      <c r="B502" s="74">
        <v>668535684</v>
      </c>
      <c r="C502" s="74">
        <v>668535684</v>
      </c>
    </row>
    <row r="503" spans="1:3" x14ac:dyDescent="0.35">
      <c r="A503" s="74" t="s">
        <v>3365</v>
      </c>
      <c r="B503" s="74">
        <v>97989078</v>
      </c>
      <c r="C503" s="74">
        <v>97989078</v>
      </c>
    </row>
    <row r="504" spans="1:3" x14ac:dyDescent="0.35">
      <c r="A504" s="74" t="s">
        <v>3366</v>
      </c>
      <c r="B504" s="74">
        <v>80618904</v>
      </c>
      <c r="C504" s="74">
        <v>80618904</v>
      </c>
    </row>
    <row r="505" spans="1:3" x14ac:dyDescent="0.35">
      <c r="A505" s="74" t="s">
        <v>3367</v>
      </c>
      <c r="B505" s="74">
        <v>121577265</v>
      </c>
      <c r="C505" s="74">
        <v>121577265</v>
      </c>
    </row>
    <row r="506" spans="1:3" x14ac:dyDescent="0.35">
      <c r="A506" s="74" t="s">
        <v>3368</v>
      </c>
      <c r="B506" s="74">
        <v>15570875</v>
      </c>
      <c r="C506" s="74">
        <v>15570875</v>
      </c>
    </row>
    <row r="507" spans="1:3" x14ac:dyDescent="0.35">
      <c r="A507" s="74" t="s">
        <v>3369</v>
      </c>
      <c r="B507" s="74">
        <v>633194394</v>
      </c>
      <c r="C507" s="74">
        <v>633194394</v>
      </c>
    </row>
    <row r="508" spans="1:3" x14ac:dyDescent="0.35">
      <c r="A508" s="74" t="s">
        <v>3370</v>
      </c>
      <c r="B508" s="74">
        <v>153499156</v>
      </c>
      <c r="C508" s="74">
        <v>153499156</v>
      </c>
    </row>
    <row r="509" spans="1:3" x14ac:dyDescent="0.35">
      <c r="A509" s="74" t="s">
        <v>3371</v>
      </c>
      <c r="B509" s="74">
        <v>1215170846</v>
      </c>
      <c r="C509" s="74">
        <v>1646482596</v>
      </c>
    </row>
    <row r="510" spans="1:3" x14ac:dyDescent="0.35">
      <c r="A510" s="74" t="s">
        <v>3372</v>
      </c>
      <c r="B510" s="74">
        <v>55641584</v>
      </c>
      <c r="C510" s="74">
        <v>55641584</v>
      </c>
    </row>
    <row r="511" spans="1:3" x14ac:dyDescent="0.35">
      <c r="A511" s="74" t="s">
        <v>3373</v>
      </c>
      <c r="B511" s="74">
        <v>992582962</v>
      </c>
      <c r="C511" s="74">
        <v>992582962</v>
      </c>
    </row>
    <row r="512" spans="1:3" x14ac:dyDescent="0.35">
      <c r="A512" s="74" t="s">
        <v>3374</v>
      </c>
      <c r="B512" s="74">
        <v>203077646</v>
      </c>
      <c r="C512" s="74">
        <v>483797646</v>
      </c>
    </row>
    <row r="513" spans="1:3" x14ac:dyDescent="0.35">
      <c r="A513" s="74" t="s">
        <v>3375</v>
      </c>
      <c r="B513" s="74">
        <v>1064826883</v>
      </c>
      <c r="C513" s="74">
        <v>1064826883</v>
      </c>
    </row>
    <row r="514" spans="1:3" x14ac:dyDescent="0.35">
      <c r="A514" s="74" t="s">
        <v>3376</v>
      </c>
      <c r="B514" s="74">
        <v>309830358</v>
      </c>
      <c r="C514" s="74">
        <v>309830358</v>
      </c>
    </row>
    <row r="515" spans="1:3" x14ac:dyDescent="0.35">
      <c r="A515" s="74" t="s">
        <v>3377</v>
      </c>
      <c r="B515" s="74">
        <v>503886056</v>
      </c>
      <c r="C515" s="74">
        <v>503886056</v>
      </c>
    </row>
    <row r="516" spans="1:3" x14ac:dyDescent="0.35">
      <c r="A516" s="74" t="s">
        <v>3378</v>
      </c>
      <c r="B516" s="74">
        <v>310140592</v>
      </c>
      <c r="C516" s="74">
        <v>310140592</v>
      </c>
    </row>
    <row r="517" spans="1:3" x14ac:dyDescent="0.35">
      <c r="A517" s="74" t="s">
        <v>3379</v>
      </c>
      <c r="B517" s="74">
        <v>678373307</v>
      </c>
      <c r="C517" s="74">
        <v>678373307</v>
      </c>
    </row>
    <row r="518" spans="1:3" x14ac:dyDescent="0.35">
      <c r="A518" s="74" t="s">
        <v>3380</v>
      </c>
      <c r="B518" s="74">
        <v>235789153</v>
      </c>
      <c r="C518" s="74">
        <v>235789153</v>
      </c>
    </row>
    <row r="519" spans="1:3" x14ac:dyDescent="0.35">
      <c r="A519" s="74" t="s">
        <v>3381</v>
      </c>
      <c r="B519" s="74">
        <v>304214397</v>
      </c>
      <c r="C519" s="74">
        <v>304214397</v>
      </c>
    </row>
    <row r="520" spans="1:3" x14ac:dyDescent="0.35">
      <c r="A520" s="74" t="s">
        <v>3382</v>
      </c>
      <c r="B520" s="74">
        <v>712993362</v>
      </c>
      <c r="C520" s="74">
        <v>712993362</v>
      </c>
    </row>
    <row r="521" spans="1:3" x14ac:dyDescent="0.35">
      <c r="A521" s="74" t="s">
        <v>3383</v>
      </c>
      <c r="B521" s="74">
        <v>220779369</v>
      </c>
      <c r="C521" s="74">
        <v>220779369</v>
      </c>
    </row>
    <row r="522" spans="1:3" x14ac:dyDescent="0.35">
      <c r="A522" s="74" t="s">
        <v>3384</v>
      </c>
      <c r="B522" s="74">
        <v>373883599</v>
      </c>
      <c r="C522" s="74">
        <v>373883599</v>
      </c>
    </row>
    <row r="523" spans="1:3" x14ac:dyDescent="0.35">
      <c r="A523" s="74" t="s">
        <v>3385</v>
      </c>
      <c r="B523" s="74">
        <v>165072425</v>
      </c>
      <c r="C523" s="74">
        <v>165072425</v>
      </c>
    </row>
    <row r="524" spans="1:3" x14ac:dyDescent="0.35">
      <c r="A524" s="74" t="s">
        <v>3386</v>
      </c>
      <c r="B524" s="74">
        <v>40545183</v>
      </c>
      <c r="C524" s="74">
        <v>40545183</v>
      </c>
    </row>
    <row r="525" spans="1:3" x14ac:dyDescent="0.35">
      <c r="A525" s="74" t="s">
        <v>3387</v>
      </c>
      <c r="B525" s="74">
        <v>2241078804</v>
      </c>
      <c r="C525" s="74">
        <v>2241078804</v>
      </c>
    </row>
    <row r="526" spans="1:3" x14ac:dyDescent="0.35">
      <c r="A526" s="74" t="s">
        <v>3388</v>
      </c>
      <c r="B526" s="74">
        <v>4477793140</v>
      </c>
      <c r="C526" s="74">
        <v>9083788240</v>
      </c>
    </row>
    <row r="527" spans="1:3" x14ac:dyDescent="0.35">
      <c r="A527" s="74" t="s">
        <v>3389</v>
      </c>
      <c r="B527" s="74">
        <v>2568403123</v>
      </c>
      <c r="C527" s="74">
        <v>2962020723</v>
      </c>
    </row>
    <row r="528" spans="1:3" x14ac:dyDescent="0.35">
      <c r="A528" s="74" t="s">
        <v>3390</v>
      </c>
      <c r="B528" s="74">
        <v>9543202340</v>
      </c>
      <c r="C528" s="74">
        <v>9759583340</v>
      </c>
    </row>
    <row r="529" spans="1:3" x14ac:dyDescent="0.35">
      <c r="A529" s="74" t="s">
        <v>3391</v>
      </c>
      <c r="B529" s="74">
        <v>678632368</v>
      </c>
      <c r="C529" s="74">
        <v>1220279078</v>
      </c>
    </row>
    <row r="530" spans="1:3" x14ac:dyDescent="0.35">
      <c r="A530" s="74" t="s">
        <v>3392</v>
      </c>
      <c r="B530" s="74">
        <v>687791006</v>
      </c>
      <c r="C530" s="74">
        <v>687791006</v>
      </c>
    </row>
    <row r="531" spans="1:3" x14ac:dyDescent="0.35">
      <c r="A531" s="74" t="s">
        <v>3393</v>
      </c>
      <c r="B531" s="74">
        <v>367242333</v>
      </c>
      <c r="C531" s="74">
        <v>367242333</v>
      </c>
    </row>
    <row r="532" spans="1:3" x14ac:dyDescent="0.35">
      <c r="A532" s="74" t="s">
        <v>3394</v>
      </c>
      <c r="B532" s="74">
        <v>1810922524</v>
      </c>
      <c r="C532" s="74">
        <v>1810922524</v>
      </c>
    </row>
    <row r="533" spans="1:3" x14ac:dyDescent="0.35">
      <c r="A533" s="74" t="s">
        <v>3395</v>
      </c>
      <c r="B533" s="74">
        <v>77022180</v>
      </c>
      <c r="C533" s="74">
        <v>77022180</v>
      </c>
    </row>
    <row r="534" spans="1:3" x14ac:dyDescent="0.35">
      <c r="A534" s="74" t="s">
        <v>3396</v>
      </c>
      <c r="B534" s="74">
        <v>246893110</v>
      </c>
      <c r="C534" s="74">
        <v>246893110</v>
      </c>
    </row>
    <row r="535" spans="1:3" x14ac:dyDescent="0.35">
      <c r="A535" s="74" t="s">
        <v>3397</v>
      </c>
      <c r="B535" s="74">
        <v>139827045</v>
      </c>
      <c r="C535" s="74">
        <v>139827045</v>
      </c>
    </row>
    <row r="536" spans="1:3" x14ac:dyDescent="0.35">
      <c r="A536" s="74" t="s">
        <v>3398</v>
      </c>
      <c r="B536" s="74">
        <v>53324809</v>
      </c>
      <c r="C536" s="74">
        <v>53324809</v>
      </c>
    </row>
    <row r="537" spans="1:3" x14ac:dyDescent="0.35">
      <c r="A537" s="74" t="s">
        <v>3399</v>
      </c>
      <c r="B537" s="74">
        <v>1327773377</v>
      </c>
      <c r="C537" s="74">
        <v>1327773377</v>
      </c>
    </row>
    <row r="538" spans="1:3" x14ac:dyDescent="0.35">
      <c r="A538" s="74" t="s">
        <v>3400</v>
      </c>
      <c r="B538" s="74">
        <v>3348775641</v>
      </c>
      <c r="C538" s="74">
        <v>3348775641</v>
      </c>
    </row>
    <row r="539" spans="1:3" x14ac:dyDescent="0.35">
      <c r="A539" s="74" t="s">
        <v>3401</v>
      </c>
      <c r="B539" s="74">
        <v>2660720291</v>
      </c>
      <c r="C539" s="74">
        <v>2660720291</v>
      </c>
    </row>
    <row r="540" spans="1:3" x14ac:dyDescent="0.35">
      <c r="A540" s="74" t="s">
        <v>3402</v>
      </c>
      <c r="B540" s="74">
        <v>276863616</v>
      </c>
      <c r="C540" s="74">
        <v>276863616</v>
      </c>
    </row>
    <row r="541" spans="1:3" x14ac:dyDescent="0.35">
      <c r="A541" s="74" t="s">
        <v>3403</v>
      </c>
      <c r="B541" s="74">
        <v>1287459836</v>
      </c>
      <c r="C541" s="74">
        <v>1287459836</v>
      </c>
    </row>
    <row r="542" spans="1:3" x14ac:dyDescent="0.35">
      <c r="A542" s="74" t="s">
        <v>3404</v>
      </c>
      <c r="B542" s="74">
        <v>146998255</v>
      </c>
      <c r="C542" s="74">
        <v>146998255</v>
      </c>
    </row>
    <row r="543" spans="1:3" x14ac:dyDescent="0.35">
      <c r="A543" s="74" t="s">
        <v>3405</v>
      </c>
      <c r="B543" s="74">
        <v>288313614</v>
      </c>
      <c r="C543" s="74">
        <v>288313614</v>
      </c>
    </row>
    <row r="544" spans="1:3" x14ac:dyDescent="0.35">
      <c r="A544" s="74" t="s">
        <v>3406</v>
      </c>
      <c r="B544" s="74">
        <v>241905592</v>
      </c>
      <c r="C544" s="74">
        <v>241905592</v>
      </c>
    </row>
    <row r="545" spans="1:3" x14ac:dyDescent="0.35">
      <c r="A545" s="74" t="s">
        <v>3407</v>
      </c>
      <c r="B545" s="74">
        <v>1035248322</v>
      </c>
      <c r="C545" s="74">
        <v>1035248322</v>
      </c>
    </row>
    <row r="546" spans="1:3" x14ac:dyDescent="0.35">
      <c r="A546" s="74" t="s">
        <v>3408</v>
      </c>
      <c r="B546" s="74">
        <v>135129916</v>
      </c>
      <c r="C546" s="74">
        <v>135129916</v>
      </c>
    </row>
    <row r="547" spans="1:3" x14ac:dyDescent="0.35">
      <c r="A547" s="74" t="s">
        <v>3409</v>
      </c>
      <c r="B547" s="74">
        <v>154096484</v>
      </c>
      <c r="C547" s="74">
        <v>154096484</v>
      </c>
    </row>
    <row r="548" spans="1:3" x14ac:dyDescent="0.35">
      <c r="A548" s="74" t="s">
        <v>3410</v>
      </c>
      <c r="B548" s="74">
        <v>110973099</v>
      </c>
      <c r="C548" s="74">
        <v>110973099</v>
      </c>
    </row>
    <row r="549" spans="1:3" x14ac:dyDescent="0.35">
      <c r="A549" s="74" t="s">
        <v>3411</v>
      </c>
      <c r="B549" s="74">
        <v>72010515</v>
      </c>
      <c r="C549" s="74">
        <v>72010515</v>
      </c>
    </row>
    <row r="550" spans="1:3" x14ac:dyDescent="0.35">
      <c r="A550" s="74" t="s">
        <v>3412</v>
      </c>
      <c r="B550" s="74">
        <v>80374331</v>
      </c>
      <c r="C550" s="74">
        <v>80374331</v>
      </c>
    </row>
    <row r="551" spans="1:3" x14ac:dyDescent="0.35">
      <c r="A551" s="74" t="s">
        <v>3413</v>
      </c>
      <c r="B551" s="74">
        <v>4127867210</v>
      </c>
      <c r="C551" s="74">
        <v>4127867210</v>
      </c>
    </row>
    <row r="552" spans="1:3" x14ac:dyDescent="0.35">
      <c r="A552" s="74" t="s">
        <v>3414</v>
      </c>
      <c r="B552" s="74">
        <v>1246165215</v>
      </c>
      <c r="C552" s="74">
        <v>1246165215</v>
      </c>
    </row>
    <row r="553" spans="1:3" x14ac:dyDescent="0.35">
      <c r="A553" s="74" t="s">
        <v>3415</v>
      </c>
      <c r="B553" s="74">
        <v>518779726</v>
      </c>
      <c r="C553" s="74">
        <v>518779726</v>
      </c>
    </row>
    <row r="554" spans="1:3" x14ac:dyDescent="0.35">
      <c r="A554" s="74" t="s">
        <v>3416</v>
      </c>
      <c r="B554" s="74">
        <v>737028823</v>
      </c>
      <c r="C554" s="74">
        <v>737028823</v>
      </c>
    </row>
    <row r="555" spans="1:3" x14ac:dyDescent="0.35">
      <c r="A555" s="74" t="s">
        <v>3417</v>
      </c>
      <c r="B555" s="74">
        <v>548297715</v>
      </c>
      <c r="C555" s="74">
        <v>548297715</v>
      </c>
    </row>
    <row r="556" spans="1:3" x14ac:dyDescent="0.35">
      <c r="A556" s="74" t="s">
        <v>3418</v>
      </c>
      <c r="B556" s="74">
        <v>2359884358</v>
      </c>
      <c r="C556" s="74">
        <v>2359884358</v>
      </c>
    </row>
    <row r="557" spans="1:3" x14ac:dyDescent="0.35">
      <c r="A557" s="74" t="s">
        <v>3419</v>
      </c>
      <c r="B557" s="74">
        <v>595541109</v>
      </c>
      <c r="C557" s="74">
        <v>595541109</v>
      </c>
    </row>
    <row r="558" spans="1:3" x14ac:dyDescent="0.35">
      <c r="A558" s="74" t="s">
        <v>3420</v>
      </c>
      <c r="B558" s="74">
        <v>322278736</v>
      </c>
      <c r="C558" s="74">
        <v>322278736</v>
      </c>
    </row>
    <row r="559" spans="1:3" x14ac:dyDescent="0.35">
      <c r="A559" s="74" t="s">
        <v>3421</v>
      </c>
      <c r="B559" s="74">
        <v>1071041718</v>
      </c>
      <c r="C559" s="74">
        <v>1071041718</v>
      </c>
    </row>
    <row r="560" spans="1:3" x14ac:dyDescent="0.35">
      <c r="A560" s="74" t="s">
        <v>3422</v>
      </c>
      <c r="B560" s="74">
        <v>1340292265</v>
      </c>
      <c r="C560" s="74">
        <v>1340292265</v>
      </c>
    </row>
    <row r="561" spans="1:3" x14ac:dyDescent="0.35">
      <c r="A561" s="74" t="s">
        <v>3423</v>
      </c>
      <c r="B561" s="74">
        <v>151247410</v>
      </c>
      <c r="C561" s="74">
        <v>151247410</v>
      </c>
    </row>
    <row r="562" spans="1:3" x14ac:dyDescent="0.35">
      <c r="A562" s="74" t="s">
        <v>3424</v>
      </c>
      <c r="B562" s="74">
        <v>4980724764</v>
      </c>
      <c r="C562" s="74">
        <v>4980724764</v>
      </c>
    </row>
    <row r="563" spans="1:3" x14ac:dyDescent="0.35">
      <c r="A563" s="74" t="s">
        <v>3425</v>
      </c>
      <c r="B563" s="74">
        <v>712076530</v>
      </c>
      <c r="C563" s="74">
        <v>712076530</v>
      </c>
    </row>
    <row r="564" spans="1:3" x14ac:dyDescent="0.35">
      <c r="A564" s="74" t="s">
        <v>3426</v>
      </c>
      <c r="B564" s="74">
        <v>824110635</v>
      </c>
      <c r="C564" s="74">
        <v>962286635</v>
      </c>
    </row>
    <row r="565" spans="1:3" x14ac:dyDescent="0.35">
      <c r="A565" s="74" t="s">
        <v>3427</v>
      </c>
      <c r="B565" s="74">
        <v>821033375</v>
      </c>
      <c r="C565" s="74">
        <v>821033375</v>
      </c>
    </row>
    <row r="566" spans="1:3" x14ac:dyDescent="0.35">
      <c r="A566" s="74" t="s">
        <v>3428</v>
      </c>
      <c r="B566" s="74">
        <v>232721008</v>
      </c>
      <c r="C566" s="74">
        <v>232721008</v>
      </c>
    </row>
    <row r="567" spans="1:3" x14ac:dyDescent="0.35">
      <c r="A567" s="74" t="s">
        <v>3429</v>
      </c>
      <c r="B567" s="74">
        <v>332232883</v>
      </c>
      <c r="C567" s="74">
        <v>332232883</v>
      </c>
    </row>
    <row r="568" spans="1:3" x14ac:dyDescent="0.35">
      <c r="A568" s="74" t="s">
        <v>3430</v>
      </c>
      <c r="B568" s="74">
        <v>2302575939</v>
      </c>
      <c r="C568" s="74">
        <v>2302575939</v>
      </c>
    </row>
    <row r="569" spans="1:3" x14ac:dyDescent="0.35">
      <c r="A569" s="74" t="s">
        <v>3431</v>
      </c>
      <c r="B569" s="74">
        <v>463107010</v>
      </c>
      <c r="C569" s="74">
        <v>463107010</v>
      </c>
    </row>
    <row r="570" spans="1:3" x14ac:dyDescent="0.35">
      <c r="A570" s="74" t="s">
        <v>3432</v>
      </c>
      <c r="B570" s="74">
        <v>54677290</v>
      </c>
      <c r="C570" s="74">
        <v>54677290</v>
      </c>
    </row>
    <row r="571" spans="1:3" x14ac:dyDescent="0.35">
      <c r="A571" s="74" t="s">
        <v>3433</v>
      </c>
      <c r="B571" s="74">
        <v>344293616</v>
      </c>
      <c r="C571" s="74">
        <v>344293616</v>
      </c>
    </row>
    <row r="572" spans="1:3" x14ac:dyDescent="0.35">
      <c r="A572" s="74" t="s">
        <v>3434</v>
      </c>
      <c r="B572" s="74">
        <v>286182014</v>
      </c>
      <c r="C572" s="74">
        <v>286182014</v>
      </c>
    </row>
    <row r="573" spans="1:3" x14ac:dyDescent="0.35">
      <c r="A573" s="74" t="s">
        <v>3435</v>
      </c>
      <c r="B573" s="74">
        <v>218985360</v>
      </c>
      <c r="C573" s="74">
        <v>352985360</v>
      </c>
    </row>
    <row r="574" spans="1:3" x14ac:dyDescent="0.35">
      <c r="A574" s="74" t="s">
        <v>3436</v>
      </c>
      <c r="B574" s="74">
        <v>739371256</v>
      </c>
      <c r="C574" s="74">
        <v>739371256</v>
      </c>
    </row>
    <row r="575" spans="1:3" x14ac:dyDescent="0.35">
      <c r="A575" s="74" t="s">
        <v>3437</v>
      </c>
      <c r="B575" s="74">
        <v>142887767</v>
      </c>
      <c r="C575" s="74">
        <v>142887767</v>
      </c>
    </row>
    <row r="576" spans="1:3" x14ac:dyDescent="0.35">
      <c r="A576" s="74" t="s">
        <v>3438</v>
      </c>
      <c r="B576" s="74">
        <v>231319233</v>
      </c>
      <c r="C576" s="74">
        <v>231319233</v>
      </c>
    </row>
    <row r="577" spans="1:3" x14ac:dyDescent="0.35">
      <c r="A577" s="74" t="s">
        <v>3439</v>
      </c>
      <c r="B577" s="74">
        <v>180481781</v>
      </c>
      <c r="C577" s="74">
        <v>180481781</v>
      </c>
    </row>
    <row r="578" spans="1:3" x14ac:dyDescent="0.35">
      <c r="A578" s="74" t="s">
        <v>3440</v>
      </c>
      <c r="B578" s="74">
        <v>96499436</v>
      </c>
      <c r="C578" s="74">
        <v>96499436</v>
      </c>
    </row>
    <row r="579" spans="1:3" x14ac:dyDescent="0.35">
      <c r="A579" s="74" t="s">
        <v>3441</v>
      </c>
      <c r="B579" s="74">
        <v>53906559</v>
      </c>
      <c r="C579" s="74">
        <v>53906559</v>
      </c>
    </row>
    <row r="580" spans="1:3" x14ac:dyDescent="0.35">
      <c r="A580" s="74" t="s">
        <v>3442</v>
      </c>
      <c r="B580" s="74">
        <v>29341814</v>
      </c>
      <c r="C580" s="74">
        <v>29341814</v>
      </c>
    </row>
    <row r="581" spans="1:3" x14ac:dyDescent="0.35">
      <c r="A581" s="74" t="s">
        <v>3443</v>
      </c>
      <c r="B581" s="74">
        <v>832579722</v>
      </c>
      <c r="C581" s="74">
        <v>832579722</v>
      </c>
    </row>
    <row r="582" spans="1:3" x14ac:dyDescent="0.35">
      <c r="A582" s="74" t="s">
        <v>3444</v>
      </c>
      <c r="B582" s="74">
        <v>66211307</v>
      </c>
      <c r="C582" s="74">
        <v>66211307</v>
      </c>
    </row>
    <row r="583" spans="1:3" x14ac:dyDescent="0.35">
      <c r="A583" s="74" t="s">
        <v>3445</v>
      </c>
      <c r="B583" s="74">
        <v>686754133</v>
      </c>
      <c r="C583" s="74">
        <v>686754133</v>
      </c>
    </row>
    <row r="584" spans="1:3" x14ac:dyDescent="0.35">
      <c r="A584" s="74" t="s">
        <v>3446</v>
      </c>
      <c r="B584" s="74">
        <v>983620815</v>
      </c>
      <c r="C584" s="74">
        <v>983620815</v>
      </c>
    </row>
    <row r="585" spans="1:3" x14ac:dyDescent="0.35">
      <c r="A585" s="74" t="s">
        <v>3447</v>
      </c>
      <c r="B585" s="74">
        <v>198820013</v>
      </c>
      <c r="C585" s="74">
        <v>198820013</v>
      </c>
    </row>
    <row r="586" spans="1:3" x14ac:dyDescent="0.35">
      <c r="A586" s="74" t="s">
        <v>3448</v>
      </c>
      <c r="B586" s="74">
        <v>51526828</v>
      </c>
      <c r="C586" s="74">
        <v>51526828</v>
      </c>
    </row>
    <row r="587" spans="1:3" x14ac:dyDescent="0.35">
      <c r="A587" s="74" t="s">
        <v>3449</v>
      </c>
      <c r="B587" s="74">
        <v>231070341</v>
      </c>
      <c r="C587" s="74">
        <v>231070341</v>
      </c>
    </row>
    <row r="588" spans="1:3" x14ac:dyDescent="0.35">
      <c r="A588" s="74" t="s">
        <v>3450</v>
      </c>
      <c r="B588" s="74">
        <v>151484465</v>
      </c>
      <c r="C588" s="74">
        <v>151484465</v>
      </c>
    </row>
    <row r="589" spans="1:3" x14ac:dyDescent="0.35">
      <c r="A589" s="74" t="s">
        <v>3451</v>
      </c>
      <c r="B589" s="74">
        <v>89697622</v>
      </c>
      <c r="C589" s="74">
        <v>89697622</v>
      </c>
    </row>
    <row r="590" spans="1:3" x14ac:dyDescent="0.35">
      <c r="A590" s="74" t="s">
        <v>3452</v>
      </c>
      <c r="B590" s="74">
        <v>437824035</v>
      </c>
      <c r="C590" s="74">
        <v>437824035</v>
      </c>
    </row>
    <row r="591" spans="1:3" x14ac:dyDescent="0.35">
      <c r="A591" s="74" t="s">
        <v>3453</v>
      </c>
      <c r="B591" s="74">
        <v>1026452708</v>
      </c>
      <c r="C591" s="74">
        <v>1026452708</v>
      </c>
    </row>
    <row r="592" spans="1:3" x14ac:dyDescent="0.35">
      <c r="A592" s="74" t="s">
        <v>3454</v>
      </c>
      <c r="B592" s="74">
        <v>100244414</v>
      </c>
      <c r="C592" s="74">
        <v>100244414</v>
      </c>
    </row>
    <row r="593" spans="1:3" x14ac:dyDescent="0.35">
      <c r="A593" s="74" t="s">
        <v>3455</v>
      </c>
      <c r="B593" s="74">
        <v>4650987300</v>
      </c>
      <c r="C593" s="74">
        <v>4650987300</v>
      </c>
    </row>
    <row r="594" spans="1:3" x14ac:dyDescent="0.35">
      <c r="A594" s="74" t="s">
        <v>3456</v>
      </c>
      <c r="B594" s="74">
        <v>742522686</v>
      </c>
      <c r="C594" s="74">
        <v>742522686</v>
      </c>
    </row>
    <row r="595" spans="1:3" x14ac:dyDescent="0.35">
      <c r="A595" s="74" t="s">
        <v>3457</v>
      </c>
      <c r="B595" s="74">
        <v>460160651</v>
      </c>
      <c r="C595" s="74">
        <v>460160651</v>
      </c>
    </row>
    <row r="596" spans="1:3" x14ac:dyDescent="0.35">
      <c r="A596" s="74" t="s">
        <v>3458</v>
      </c>
      <c r="B596" s="74">
        <v>478852535</v>
      </c>
      <c r="C596" s="74">
        <v>478852535</v>
      </c>
    </row>
    <row r="597" spans="1:3" x14ac:dyDescent="0.35">
      <c r="A597" s="74" t="s">
        <v>3459</v>
      </c>
      <c r="B597" s="74">
        <v>58149862</v>
      </c>
      <c r="C597" s="74">
        <v>58149862</v>
      </c>
    </row>
    <row r="598" spans="1:3" x14ac:dyDescent="0.35">
      <c r="A598" s="74" t="s">
        <v>3460</v>
      </c>
      <c r="B598" s="74">
        <v>60573627</v>
      </c>
      <c r="C598" s="74">
        <v>60573627</v>
      </c>
    </row>
    <row r="599" spans="1:3" x14ac:dyDescent="0.35">
      <c r="A599" s="74" t="s">
        <v>3461</v>
      </c>
      <c r="B599" s="74">
        <v>99522858</v>
      </c>
      <c r="C599" s="74">
        <v>99522858</v>
      </c>
    </row>
    <row r="600" spans="1:3" x14ac:dyDescent="0.35">
      <c r="A600" s="74" t="s">
        <v>3462</v>
      </c>
      <c r="B600" s="74">
        <v>779019325</v>
      </c>
      <c r="C600" s="74">
        <v>779019325</v>
      </c>
    </row>
    <row r="601" spans="1:3" x14ac:dyDescent="0.35">
      <c r="A601" s="74" t="s">
        <v>3463</v>
      </c>
      <c r="B601" s="74">
        <v>332355218</v>
      </c>
      <c r="C601" s="74">
        <v>332355218</v>
      </c>
    </row>
    <row r="602" spans="1:3" x14ac:dyDescent="0.35">
      <c r="A602" s="74" t="s">
        <v>3464</v>
      </c>
      <c r="B602" s="74">
        <v>175206763</v>
      </c>
      <c r="C602" s="74">
        <v>175206763</v>
      </c>
    </row>
    <row r="603" spans="1:3" x14ac:dyDescent="0.35">
      <c r="A603" s="74" t="s">
        <v>3465</v>
      </c>
      <c r="B603" s="74">
        <v>395302977</v>
      </c>
      <c r="C603" s="74">
        <v>395302977</v>
      </c>
    </row>
    <row r="604" spans="1:3" x14ac:dyDescent="0.35">
      <c r="A604" s="74" t="s">
        <v>3466</v>
      </c>
      <c r="B604" s="74">
        <v>433979650</v>
      </c>
      <c r="C604" s="74">
        <v>433979650</v>
      </c>
    </row>
    <row r="605" spans="1:3" x14ac:dyDescent="0.35">
      <c r="A605" s="74" t="s">
        <v>3467</v>
      </c>
      <c r="B605" s="74">
        <v>301867015</v>
      </c>
      <c r="C605" s="74">
        <v>301867015</v>
      </c>
    </row>
    <row r="606" spans="1:3" x14ac:dyDescent="0.35">
      <c r="A606" s="74" t="s">
        <v>3468</v>
      </c>
      <c r="B606" s="74">
        <v>83661985</v>
      </c>
      <c r="C606" s="74">
        <v>83661985</v>
      </c>
    </row>
    <row r="607" spans="1:3" x14ac:dyDescent="0.35">
      <c r="A607" s="74" t="s">
        <v>3469</v>
      </c>
      <c r="B607" s="74">
        <v>731293930</v>
      </c>
      <c r="C607" s="74">
        <v>731293930</v>
      </c>
    </row>
    <row r="608" spans="1:3" x14ac:dyDescent="0.35">
      <c r="A608" s="74" t="s">
        <v>3470</v>
      </c>
      <c r="B608" s="74">
        <v>754643857</v>
      </c>
      <c r="C608" s="74">
        <v>754643857</v>
      </c>
    </row>
    <row r="609" spans="1:3" x14ac:dyDescent="0.35">
      <c r="A609" s="74" t="s">
        <v>3471</v>
      </c>
      <c r="B609" s="74">
        <v>1428595046</v>
      </c>
      <c r="C609" s="74">
        <v>1428595046</v>
      </c>
    </row>
    <row r="610" spans="1:3" x14ac:dyDescent="0.35">
      <c r="A610" s="74" t="s">
        <v>3472</v>
      </c>
      <c r="B610" s="74">
        <v>272782744</v>
      </c>
      <c r="C610" s="74">
        <v>272782744</v>
      </c>
    </row>
    <row r="611" spans="1:3" x14ac:dyDescent="0.35">
      <c r="A611" s="74" t="s">
        <v>3473</v>
      </c>
      <c r="B611" s="74">
        <v>286377862</v>
      </c>
      <c r="C611" s="74">
        <v>286377862</v>
      </c>
    </row>
    <row r="612" spans="1:3" x14ac:dyDescent="0.35">
      <c r="A612" s="74" t="s">
        <v>3474</v>
      </c>
      <c r="B612" s="74">
        <v>254748904</v>
      </c>
      <c r="C612" s="74">
        <v>254748904</v>
      </c>
    </row>
    <row r="613" spans="1:3" x14ac:dyDescent="0.35">
      <c r="A613" s="74" t="s">
        <v>3475</v>
      </c>
      <c r="B613" s="74">
        <v>860941014</v>
      </c>
      <c r="C613" s="74">
        <v>966639704</v>
      </c>
    </row>
    <row r="614" spans="1:3" x14ac:dyDescent="0.35">
      <c r="A614" s="74" t="s">
        <v>3476</v>
      </c>
      <c r="B614" s="74">
        <v>397080767</v>
      </c>
      <c r="C614" s="74">
        <v>397080767</v>
      </c>
    </row>
    <row r="615" spans="1:3" x14ac:dyDescent="0.35">
      <c r="A615" s="74" t="s">
        <v>3477</v>
      </c>
      <c r="B615" s="74">
        <v>37094674</v>
      </c>
      <c r="C615" s="74">
        <v>37094674</v>
      </c>
    </row>
    <row r="616" spans="1:3" x14ac:dyDescent="0.35">
      <c r="A616" s="74" t="s">
        <v>3478</v>
      </c>
      <c r="B616" s="74">
        <v>1812251290</v>
      </c>
      <c r="C616" s="74">
        <v>1812251290</v>
      </c>
    </row>
    <row r="617" spans="1:3" x14ac:dyDescent="0.35">
      <c r="A617" s="74" t="s">
        <v>3479</v>
      </c>
      <c r="B617" s="74">
        <v>435293123</v>
      </c>
      <c r="C617" s="74">
        <v>435293123</v>
      </c>
    </row>
    <row r="618" spans="1:3" x14ac:dyDescent="0.35">
      <c r="A618" s="74" t="s">
        <v>3480</v>
      </c>
      <c r="B618" s="74">
        <v>354841259</v>
      </c>
      <c r="C618" s="74">
        <v>354841259</v>
      </c>
    </row>
    <row r="619" spans="1:3" x14ac:dyDescent="0.35">
      <c r="A619" s="74" t="s">
        <v>3481</v>
      </c>
      <c r="B619" s="74">
        <v>296424436</v>
      </c>
      <c r="C619" s="74">
        <v>296424436</v>
      </c>
    </row>
    <row r="620" spans="1:3" x14ac:dyDescent="0.35">
      <c r="A620" s="74" t="s">
        <v>3482</v>
      </c>
      <c r="B620" s="74">
        <v>465460271</v>
      </c>
      <c r="C620" s="74">
        <v>465460271</v>
      </c>
    </row>
    <row r="621" spans="1:3" x14ac:dyDescent="0.35">
      <c r="A621" s="74" t="s">
        <v>3483</v>
      </c>
      <c r="B621" s="74">
        <v>161527660</v>
      </c>
      <c r="C621" s="74">
        <v>161527660</v>
      </c>
    </row>
    <row r="622" spans="1:3" x14ac:dyDescent="0.35">
      <c r="A622" s="74" t="s">
        <v>3484</v>
      </c>
      <c r="B622" s="74">
        <v>675119241</v>
      </c>
      <c r="C622" s="74">
        <v>675119241</v>
      </c>
    </row>
    <row r="623" spans="1:3" x14ac:dyDescent="0.35">
      <c r="A623" s="74" t="s">
        <v>3485</v>
      </c>
      <c r="B623" s="74">
        <v>1993862476</v>
      </c>
      <c r="C623" s="74">
        <v>1993862476</v>
      </c>
    </row>
    <row r="624" spans="1:3" x14ac:dyDescent="0.35">
      <c r="A624" s="74" t="s">
        <v>3486</v>
      </c>
      <c r="B624" s="74">
        <v>3033960368</v>
      </c>
      <c r="C624" s="74">
        <v>3033960368</v>
      </c>
    </row>
    <row r="625" spans="1:3" x14ac:dyDescent="0.35">
      <c r="A625" s="74" t="s">
        <v>3487</v>
      </c>
      <c r="B625" s="74">
        <v>9309217575</v>
      </c>
      <c r="C625" s="74">
        <v>9309217575</v>
      </c>
    </row>
    <row r="626" spans="1:3" x14ac:dyDescent="0.35">
      <c r="A626" s="74" t="s">
        <v>3488</v>
      </c>
      <c r="B626" s="74">
        <v>215119806</v>
      </c>
      <c r="C626" s="74">
        <v>215119806</v>
      </c>
    </row>
    <row r="627" spans="1:3" x14ac:dyDescent="0.35">
      <c r="A627" s="74" t="s">
        <v>3489</v>
      </c>
      <c r="B627" s="74">
        <v>364737391</v>
      </c>
      <c r="C627" s="74">
        <v>364737391</v>
      </c>
    </row>
    <row r="628" spans="1:3" x14ac:dyDescent="0.35">
      <c r="A628" s="74" t="s">
        <v>3490</v>
      </c>
      <c r="B628" s="74">
        <v>1850077755</v>
      </c>
      <c r="C628" s="74">
        <v>1850077755</v>
      </c>
    </row>
    <row r="629" spans="1:3" x14ac:dyDescent="0.35">
      <c r="A629" s="74" t="s">
        <v>3491</v>
      </c>
      <c r="B629" s="74">
        <v>2768590407</v>
      </c>
      <c r="C629" s="74">
        <v>2768590407</v>
      </c>
    </row>
    <row r="630" spans="1:3" x14ac:dyDescent="0.35">
      <c r="A630" s="74" t="s">
        <v>3492</v>
      </c>
      <c r="B630" s="74">
        <v>283984506</v>
      </c>
      <c r="C630" s="74">
        <v>283984506</v>
      </c>
    </row>
    <row r="631" spans="1:3" x14ac:dyDescent="0.35">
      <c r="A631" s="74" t="s">
        <v>3493</v>
      </c>
      <c r="B631" s="74">
        <v>279796054</v>
      </c>
      <c r="C631" s="74">
        <v>279796054</v>
      </c>
    </row>
    <row r="632" spans="1:3" x14ac:dyDescent="0.35">
      <c r="A632" s="74" t="s">
        <v>3494</v>
      </c>
      <c r="B632" s="74">
        <v>223936453</v>
      </c>
      <c r="C632" s="74">
        <v>223936453</v>
      </c>
    </row>
    <row r="633" spans="1:3" x14ac:dyDescent="0.35">
      <c r="A633" s="74" t="s">
        <v>3495</v>
      </c>
      <c r="B633" s="74">
        <v>246831522</v>
      </c>
      <c r="C633" s="74">
        <v>246831522</v>
      </c>
    </row>
    <row r="634" spans="1:3" x14ac:dyDescent="0.35">
      <c r="A634" s="74" t="s">
        <v>3496</v>
      </c>
      <c r="B634" s="74">
        <v>131868902</v>
      </c>
      <c r="C634" s="74">
        <v>131868902</v>
      </c>
    </row>
    <row r="635" spans="1:3" x14ac:dyDescent="0.35">
      <c r="A635" s="74" t="s">
        <v>3497</v>
      </c>
      <c r="B635" s="74">
        <v>59712516</v>
      </c>
      <c r="C635" s="74">
        <v>59712516</v>
      </c>
    </row>
    <row r="636" spans="1:3" x14ac:dyDescent="0.35">
      <c r="A636" s="74" t="s">
        <v>3498</v>
      </c>
      <c r="B636" s="74">
        <v>52425928</v>
      </c>
      <c r="C636" s="74">
        <v>52425928</v>
      </c>
    </row>
    <row r="637" spans="1:3" x14ac:dyDescent="0.35">
      <c r="A637" s="74" t="s">
        <v>3499</v>
      </c>
      <c r="B637" s="74">
        <v>588632761</v>
      </c>
      <c r="C637" s="74">
        <v>588632761</v>
      </c>
    </row>
    <row r="638" spans="1:3" x14ac:dyDescent="0.35">
      <c r="A638" s="74" t="s">
        <v>3500</v>
      </c>
      <c r="B638" s="74">
        <v>462385274</v>
      </c>
      <c r="C638" s="74">
        <v>462385274</v>
      </c>
    </row>
    <row r="639" spans="1:3" x14ac:dyDescent="0.35">
      <c r="A639" s="74" t="s">
        <v>3501</v>
      </c>
      <c r="B639" s="74">
        <v>585785664</v>
      </c>
      <c r="C639" s="74">
        <v>585785664</v>
      </c>
    </row>
    <row r="640" spans="1:3" x14ac:dyDescent="0.35">
      <c r="A640" s="74" t="s">
        <v>3502</v>
      </c>
      <c r="B640" s="74">
        <v>1992760038</v>
      </c>
      <c r="C640" s="74">
        <v>2060216028</v>
      </c>
    </row>
    <row r="641" spans="1:3" x14ac:dyDescent="0.35">
      <c r="A641" s="74" t="s">
        <v>3503</v>
      </c>
      <c r="B641" s="74">
        <v>2012608644</v>
      </c>
      <c r="C641" s="74">
        <v>2023295304</v>
      </c>
    </row>
    <row r="642" spans="1:3" x14ac:dyDescent="0.35">
      <c r="A642" s="74" t="s">
        <v>3504</v>
      </c>
      <c r="B642" s="74">
        <v>314905995</v>
      </c>
      <c r="C642" s="74">
        <v>314905995</v>
      </c>
    </row>
    <row r="643" spans="1:3" x14ac:dyDescent="0.35">
      <c r="A643" s="74" t="s">
        <v>3505</v>
      </c>
      <c r="B643" s="74">
        <v>1066310008</v>
      </c>
      <c r="C643" s="74">
        <v>1066310008</v>
      </c>
    </row>
    <row r="644" spans="1:3" x14ac:dyDescent="0.35">
      <c r="A644" s="74" t="s">
        <v>3506</v>
      </c>
      <c r="B644" s="74">
        <v>1306753417</v>
      </c>
      <c r="C644" s="74">
        <v>1306753417</v>
      </c>
    </row>
    <row r="645" spans="1:3" x14ac:dyDescent="0.35">
      <c r="A645" s="74" t="s">
        <v>3507</v>
      </c>
      <c r="B645" s="74">
        <v>249093656</v>
      </c>
      <c r="C645" s="74">
        <v>249093656</v>
      </c>
    </row>
    <row r="646" spans="1:3" x14ac:dyDescent="0.35">
      <c r="A646" s="74" t="s">
        <v>3508</v>
      </c>
      <c r="B646" s="74">
        <v>1503824542</v>
      </c>
      <c r="C646" s="74">
        <v>1503824542</v>
      </c>
    </row>
    <row r="647" spans="1:3" x14ac:dyDescent="0.35">
      <c r="A647" s="74" t="s">
        <v>3509</v>
      </c>
      <c r="B647" s="74">
        <v>535868011</v>
      </c>
      <c r="C647" s="74">
        <v>535868011</v>
      </c>
    </row>
    <row r="648" spans="1:3" x14ac:dyDescent="0.35">
      <c r="A648" s="74" t="s">
        <v>3510</v>
      </c>
      <c r="B648" s="74">
        <v>2001590193</v>
      </c>
      <c r="C648" s="74">
        <v>2001590193</v>
      </c>
    </row>
    <row r="649" spans="1:3" x14ac:dyDescent="0.35">
      <c r="A649" s="74" t="s">
        <v>3511</v>
      </c>
      <c r="B649" s="74">
        <v>432621689</v>
      </c>
      <c r="C649" s="74">
        <v>432621689</v>
      </c>
    </row>
    <row r="650" spans="1:3" x14ac:dyDescent="0.35">
      <c r="A650" s="74" t="s">
        <v>3512</v>
      </c>
      <c r="B650" s="74">
        <v>52089528</v>
      </c>
      <c r="C650" s="74">
        <v>52089528</v>
      </c>
    </row>
    <row r="651" spans="1:3" x14ac:dyDescent="0.35">
      <c r="A651" s="74" t="s">
        <v>3513</v>
      </c>
      <c r="B651" s="74">
        <v>21320081</v>
      </c>
      <c r="C651" s="74">
        <v>21320081</v>
      </c>
    </row>
    <row r="652" spans="1:3" x14ac:dyDescent="0.35">
      <c r="A652" s="74" t="s">
        <v>3514</v>
      </c>
      <c r="B652" s="74">
        <v>146616289</v>
      </c>
      <c r="C652" s="74">
        <v>146616289</v>
      </c>
    </row>
    <row r="653" spans="1:3" x14ac:dyDescent="0.35">
      <c r="A653" s="74" t="s">
        <v>3515</v>
      </c>
      <c r="B653" s="74">
        <v>3894965220</v>
      </c>
      <c r="C653" s="74">
        <v>3894965220</v>
      </c>
    </row>
    <row r="654" spans="1:3" x14ac:dyDescent="0.35">
      <c r="A654" s="74" t="s">
        <v>3516</v>
      </c>
      <c r="B654" s="74">
        <v>660578512</v>
      </c>
      <c r="C654" s="74">
        <v>660578512</v>
      </c>
    </row>
    <row r="655" spans="1:3" x14ac:dyDescent="0.35">
      <c r="A655" s="74" t="s">
        <v>3517</v>
      </c>
      <c r="B655" s="74">
        <v>404534442</v>
      </c>
      <c r="C655" s="74">
        <v>404534442</v>
      </c>
    </row>
    <row r="656" spans="1:3" x14ac:dyDescent="0.35">
      <c r="A656" s="74" t="s">
        <v>3518</v>
      </c>
      <c r="B656" s="74">
        <v>104576948</v>
      </c>
      <c r="C656" s="74">
        <v>104576948</v>
      </c>
    </row>
    <row r="657" spans="1:3" x14ac:dyDescent="0.35">
      <c r="A657" s="74" t="s">
        <v>3519</v>
      </c>
      <c r="B657" s="74">
        <v>289154426</v>
      </c>
      <c r="C657" s="74">
        <v>289154426</v>
      </c>
    </row>
    <row r="658" spans="1:3" x14ac:dyDescent="0.35">
      <c r="A658" s="74" t="s">
        <v>3520</v>
      </c>
      <c r="B658" s="74">
        <v>146512364</v>
      </c>
      <c r="C658" s="74">
        <v>146512364</v>
      </c>
    </row>
    <row r="659" spans="1:3" x14ac:dyDescent="0.35">
      <c r="A659" s="74" t="s">
        <v>3521</v>
      </c>
      <c r="B659" s="74">
        <v>560265447</v>
      </c>
      <c r="C659" s="74">
        <v>560265447</v>
      </c>
    </row>
    <row r="660" spans="1:3" x14ac:dyDescent="0.35">
      <c r="A660" s="74" t="s">
        <v>3522</v>
      </c>
      <c r="B660" s="74">
        <v>3920874339</v>
      </c>
      <c r="C660" s="74">
        <v>3920874339</v>
      </c>
    </row>
    <row r="661" spans="1:3" x14ac:dyDescent="0.35">
      <c r="A661" s="74" t="s">
        <v>3523</v>
      </c>
      <c r="B661" s="74">
        <v>333232859</v>
      </c>
      <c r="C661" s="74">
        <v>333232859</v>
      </c>
    </row>
    <row r="662" spans="1:3" x14ac:dyDescent="0.35">
      <c r="A662" s="74" t="s">
        <v>3524</v>
      </c>
      <c r="B662" s="74">
        <v>111700238</v>
      </c>
      <c r="C662" s="74">
        <v>111700238</v>
      </c>
    </row>
    <row r="663" spans="1:3" x14ac:dyDescent="0.35">
      <c r="A663" s="74" t="s">
        <v>3525</v>
      </c>
      <c r="B663" s="74">
        <v>147662112</v>
      </c>
      <c r="C663" s="74">
        <v>147662112</v>
      </c>
    </row>
    <row r="664" spans="1:3" x14ac:dyDescent="0.35">
      <c r="A664" s="74" t="s">
        <v>3526</v>
      </c>
      <c r="B664" s="74">
        <v>618826239</v>
      </c>
      <c r="C664" s="74">
        <v>618826239</v>
      </c>
    </row>
    <row r="665" spans="1:3" x14ac:dyDescent="0.35">
      <c r="A665" s="74" t="s">
        <v>3527</v>
      </c>
      <c r="B665" s="74">
        <v>563601669</v>
      </c>
      <c r="C665" s="74">
        <v>563601669</v>
      </c>
    </row>
    <row r="666" spans="1:3" x14ac:dyDescent="0.35">
      <c r="A666" s="74" t="s">
        <v>3528</v>
      </c>
      <c r="B666" s="74">
        <v>533701566</v>
      </c>
      <c r="C666" s="74">
        <v>533701566</v>
      </c>
    </row>
    <row r="667" spans="1:3" x14ac:dyDescent="0.35">
      <c r="A667" s="74" t="s">
        <v>3529</v>
      </c>
      <c r="B667" s="74">
        <v>137423188</v>
      </c>
      <c r="C667" s="74">
        <v>137423188</v>
      </c>
    </row>
    <row r="668" spans="1:3" x14ac:dyDescent="0.35">
      <c r="A668" s="74" t="s">
        <v>3530</v>
      </c>
      <c r="B668" s="74">
        <v>60174047</v>
      </c>
      <c r="C668" s="74">
        <v>60174047</v>
      </c>
    </row>
    <row r="669" spans="1:3" x14ac:dyDescent="0.35">
      <c r="A669" s="74" t="s">
        <v>3531</v>
      </c>
      <c r="B669" s="74">
        <v>37154151</v>
      </c>
      <c r="C669" s="74">
        <v>37154151</v>
      </c>
    </row>
    <row r="670" spans="1:3" x14ac:dyDescent="0.35">
      <c r="A670" s="74" t="s">
        <v>3532</v>
      </c>
      <c r="B670" s="74">
        <v>2719689974</v>
      </c>
      <c r="C670" s="74">
        <v>2719689974</v>
      </c>
    </row>
    <row r="671" spans="1:3" x14ac:dyDescent="0.35">
      <c r="A671" s="74" t="s">
        <v>3533</v>
      </c>
      <c r="B671" s="74">
        <v>347172661</v>
      </c>
      <c r="C671" s="74">
        <v>347172661</v>
      </c>
    </row>
    <row r="672" spans="1:3" x14ac:dyDescent="0.35">
      <c r="A672" s="74" t="s">
        <v>3534</v>
      </c>
      <c r="B672" s="74">
        <v>97168953</v>
      </c>
      <c r="C672" s="74">
        <v>97168953</v>
      </c>
    </row>
    <row r="673" spans="1:3" x14ac:dyDescent="0.35">
      <c r="A673" s="74" t="s">
        <v>3535</v>
      </c>
      <c r="B673" s="74">
        <v>162238797</v>
      </c>
      <c r="C673" s="74">
        <v>162238797</v>
      </c>
    </row>
    <row r="674" spans="1:3" x14ac:dyDescent="0.35">
      <c r="A674" s="74" t="s">
        <v>3536</v>
      </c>
      <c r="B674" s="74">
        <v>519725170</v>
      </c>
      <c r="C674" s="74">
        <v>519725170</v>
      </c>
    </row>
    <row r="675" spans="1:3" x14ac:dyDescent="0.35">
      <c r="A675" s="74" t="s">
        <v>3537</v>
      </c>
      <c r="B675" s="74">
        <v>1145335788</v>
      </c>
      <c r="C675" s="74">
        <v>1145335788</v>
      </c>
    </row>
    <row r="676" spans="1:3" x14ac:dyDescent="0.35">
      <c r="A676" s="74" t="s">
        <v>3538</v>
      </c>
      <c r="B676" s="74">
        <v>175886417</v>
      </c>
      <c r="C676" s="74">
        <v>175886417</v>
      </c>
    </row>
    <row r="677" spans="1:3" x14ac:dyDescent="0.35">
      <c r="A677" s="74" t="s">
        <v>3539</v>
      </c>
      <c r="B677" s="74">
        <v>16980270448</v>
      </c>
      <c r="C677" s="74">
        <v>16980270448</v>
      </c>
    </row>
    <row r="678" spans="1:3" x14ac:dyDescent="0.35">
      <c r="A678" s="74" t="s">
        <v>3540</v>
      </c>
      <c r="B678" s="74">
        <v>1143618096</v>
      </c>
      <c r="C678" s="74">
        <v>1143618096</v>
      </c>
    </row>
    <row r="679" spans="1:3" x14ac:dyDescent="0.35">
      <c r="A679" s="74" t="s">
        <v>3541</v>
      </c>
      <c r="B679" s="74">
        <v>289828807</v>
      </c>
      <c r="C679" s="74">
        <v>289828807</v>
      </c>
    </row>
    <row r="680" spans="1:3" x14ac:dyDescent="0.35">
      <c r="A680" s="74" t="s">
        <v>3542</v>
      </c>
      <c r="B680" s="74">
        <v>93262634</v>
      </c>
      <c r="C680" s="74">
        <v>93262634</v>
      </c>
    </row>
    <row r="681" spans="1:3" x14ac:dyDescent="0.35">
      <c r="A681" s="74" t="s">
        <v>3543</v>
      </c>
      <c r="B681" s="74">
        <v>86673858</v>
      </c>
      <c r="C681" s="74">
        <v>86673858</v>
      </c>
    </row>
    <row r="682" spans="1:3" x14ac:dyDescent="0.35">
      <c r="A682" s="74" t="s">
        <v>3544</v>
      </c>
      <c r="B682" s="74">
        <v>914475853</v>
      </c>
      <c r="C682" s="74">
        <v>914475853</v>
      </c>
    </row>
    <row r="683" spans="1:3" x14ac:dyDescent="0.35">
      <c r="A683" s="74" t="s">
        <v>3545</v>
      </c>
      <c r="B683" s="74">
        <v>125820644</v>
      </c>
      <c r="C683" s="74">
        <v>125820644</v>
      </c>
    </row>
    <row r="684" spans="1:3" x14ac:dyDescent="0.35">
      <c r="A684" s="74" t="s">
        <v>3546</v>
      </c>
      <c r="B684" s="74">
        <v>28612097</v>
      </c>
      <c r="C684" s="74">
        <v>28612097</v>
      </c>
    </row>
    <row r="685" spans="1:3" x14ac:dyDescent="0.35">
      <c r="A685" s="74" t="s">
        <v>3547</v>
      </c>
      <c r="B685" s="74">
        <v>202835837</v>
      </c>
      <c r="C685" s="74">
        <v>202835837</v>
      </c>
    </row>
    <row r="686" spans="1:3" x14ac:dyDescent="0.35">
      <c r="A686" s="74" t="s">
        <v>3548</v>
      </c>
      <c r="B686" s="74">
        <v>70712217</v>
      </c>
      <c r="C686" s="74">
        <v>70712217</v>
      </c>
    </row>
    <row r="687" spans="1:3" x14ac:dyDescent="0.35">
      <c r="A687" s="74" t="s">
        <v>3549</v>
      </c>
      <c r="B687" s="74">
        <v>19511598</v>
      </c>
      <c r="C687" s="74">
        <v>19511598</v>
      </c>
    </row>
    <row r="688" spans="1:3" x14ac:dyDescent="0.35">
      <c r="A688" s="74" t="s">
        <v>3550</v>
      </c>
      <c r="B688" s="74">
        <v>419237851</v>
      </c>
      <c r="C688" s="74">
        <v>419237851</v>
      </c>
    </row>
    <row r="689" spans="1:3" x14ac:dyDescent="0.35">
      <c r="A689" s="74" t="s">
        <v>3551</v>
      </c>
      <c r="B689" s="74">
        <v>73972722</v>
      </c>
      <c r="C689" s="74">
        <v>288812362</v>
      </c>
    </row>
    <row r="690" spans="1:3" x14ac:dyDescent="0.35">
      <c r="A690" s="74" t="s">
        <v>3552</v>
      </c>
      <c r="B690" s="74">
        <v>755358820</v>
      </c>
      <c r="C690" s="74">
        <v>755358820</v>
      </c>
    </row>
    <row r="691" spans="1:3" x14ac:dyDescent="0.35">
      <c r="A691" s="74" t="s">
        <v>3553</v>
      </c>
      <c r="B691" s="74">
        <v>866297487</v>
      </c>
      <c r="C691" s="74">
        <v>866297487</v>
      </c>
    </row>
    <row r="692" spans="1:3" x14ac:dyDescent="0.35">
      <c r="A692" s="74" t="s">
        <v>3554</v>
      </c>
      <c r="B692" s="74">
        <v>216854165</v>
      </c>
      <c r="C692" s="74">
        <v>216854165</v>
      </c>
    </row>
    <row r="693" spans="1:3" x14ac:dyDescent="0.35">
      <c r="A693" s="74" t="s">
        <v>3555</v>
      </c>
      <c r="B693" s="74">
        <v>81869134</v>
      </c>
      <c r="C693" s="74">
        <v>81869134</v>
      </c>
    </row>
    <row r="694" spans="1:3" x14ac:dyDescent="0.35">
      <c r="A694" s="74" t="s">
        <v>3556</v>
      </c>
      <c r="B694" s="74">
        <v>36005124</v>
      </c>
      <c r="C694" s="74">
        <v>36005124</v>
      </c>
    </row>
    <row r="695" spans="1:3" x14ac:dyDescent="0.35">
      <c r="A695" s="74" t="s">
        <v>3557</v>
      </c>
      <c r="B695" s="74">
        <v>147962999</v>
      </c>
      <c r="C695" s="74">
        <v>147962999</v>
      </c>
    </row>
    <row r="696" spans="1:3" x14ac:dyDescent="0.35">
      <c r="A696" s="74" t="s">
        <v>3558</v>
      </c>
      <c r="B696" s="74">
        <v>319021924</v>
      </c>
      <c r="C696" s="74">
        <v>319021924</v>
      </c>
    </row>
    <row r="697" spans="1:3" x14ac:dyDescent="0.35">
      <c r="A697" s="74" t="s">
        <v>3559</v>
      </c>
      <c r="B697" s="74">
        <v>258497161</v>
      </c>
      <c r="C697" s="74">
        <v>258497161</v>
      </c>
    </row>
    <row r="698" spans="1:3" x14ac:dyDescent="0.35">
      <c r="A698" s="74" t="s">
        <v>3560</v>
      </c>
      <c r="B698" s="74">
        <v>23941559184</v>
      </c>
      <c r="C698" s="74">
        <v>23941559184</v>
      </c>
    </row>
    <row r="699" spans="1:3" x14ac:dyDescent="0.35">
      <c r="A699" s="74" t="s">
        <v>3561</v>
      </c>
      <c r="B699" s="74">
        <v>3990558709</v>
      </c>
      <c r="C699" s="74">
        <v>3990558709</v>
      </c>
    </row>
    <row r="700" spans="1:3" x14ac:dyDescent="0.35">
      <c r="A700" s="74" t="s">
        <v>3562</v>
      </c>
      <c r="B700" s="74">
        <v>2373605330</v>
      </c>
      <c r="C700" s="74">
        <v>2373605330</v>
      </c>
    </row>
    <row r="701" spans="1:3" x14ac:dyDescent="0.35">
      <c r="A701" s="74" t="s">
        <v>3563</v>
      </c>
      <c r="B701" s="74">
        <v>4136570929</v>
      </c>
      <c r="C701" s="74">
        <v>4136570929</v>
      </c>
    </row>
    <row r="702" spans="1:3" x14ac:dyDescent="0.35">
      <c r="A702" s="74" t="s">
        <v>3564</v>
      </c>
      <c r="B702" s="74">
        <v>436483098</v>
      </c>
      <c r="C702" s="74">
        <v>436483098</v>
      </c>
    </row>
    <row r="703" spans="1:3" x14ac:dyDescent="0.35">
      <c r="A703" s="74" t="s">
        <v>3565</v>
      </c>
      <c r="B703" s="74">
        <v>2497144427</v>
      </c>
      <c r="C703" s="74">
        <v>2497144427</v>
      </c>
    </row>
    <row r="704" spans="1:3" x14ac:dyDescent="0.35">
      <c r="A704" s="74" t="s">
        <v>3566</v>
      </c>
      <c r="B704" s="74">
        <v>2161936161</v>
      </c>
      <c r="C704" s="74">
        <v>2161936161</v>
      </c>
    </row>
    <row r="705" spans="1:3" x14ac:dyDescent="0.35">
      <c r="A705" s="74" t="s">
        <v>3567</v>
      </c>
      <c r="B705" s="74">
        <v>387251211</v>
      </c>
      <c r="C705" s="74">
        <v>387251211</v>
      </c>
    </row>
    <row r="706" spans="1:3" x14ac:dyDescent="0.35">
      <c r="A706" s="74" t="s">
        <v>3568</v>
      </c>
      <c r="B706" s="74">
        <v>783655544</v>
      </c>
      <c r="C706" s="74">
        <v>783655544</v>
      </c>
    </row>
    <row r="707" spans="1:3" x14ac:dyDescent="0.35">
      <c r="A707" s="74" t="s">
        <v>3569</v>
      </c>
      <c r="B707" s="74">
        <v>287905583</v>
      </c>
      <c r="C707" s="74">
        <v>287905583</v>
      </c>
    </row>
    <row r="708" spans="1:3" x14ac:dyDescent="0.35">
      <c r="A708" s="74" t="s">
        <v>3570</v>
      </c>
      <c r="B708" s="74">
        <v>92368663</v>
      </c>
      <c r="C708" s="74">
        <v>92368663</v>
      </c>
    </row>
    <row r="709" spans="1:3" x14ac:dyDescent="0.35">
      <c r="A709" s="74" t="s">
        <v>3571</v>
      </c>
      <c r="B709" s="74">
        <v>279528752</v>
      </c>
      <c r="C709" s="74">
        <v>279528752</v>
      </c>
    </row>
    <row r="710" spans="1:3" x14ac:dyDescent="0.35">
      <c r="A710" s="74" t="s">
        <v>3572</v>
      </c>
      <c r="B710" s="74">
        <v>227220985</v>
      </c>
      <c r="C710" s="74">
        <v>535986925</v>
      </c>
    </row>
    <row r="711" spans="1:3" x14ac:dyDescent="0.35">
      <c r="A711" s="74" t="s">
        <v>3573</v>
      </c>
      <c r="B711" s="74">
        <v>163252853</v>
      </c>
      <c r="C711" s="74">
        <v>163252853</v>
      </c>
    </row>
    <row r="712" spans="1:3" x14ac:dyDescent="0.35">
      <c r="A712" s="74" t="s">
        <v>3574</v>
      </c>
      <c r="B712" s="74">
        <v>1871704882</v>
      </c>
      <c r="C712" s="74">
        <v>1871704882</v>
      </c>
    </row>
    <row r="713" spans="1:3" x14ac:dyDescent="0.35">
      <c r="A713" s="74" t="s">
        <v>3575</v>
      </c>
      <c r="B713" s="74">
        <v>209156074</v>
      </c>
      <c r="C713" s="74">
        <v>209156074</v>
      </c>
    </row>
    <row r="714" spans="1:3" x14ac:dyDescent="0.35">
      <c r="A714" s="74" t="s">
        <v>3576</v>
      </c>
      <c r="B714" s="74">
        <v>108716536</v>
      </c>
      <c r="C714" s="74">
        <v>108716536</v>
      </c>
    </row>
    <row r="715" spans="1:3" x14ac:dyDescent="0.35">
      <c r="A715" s="74" t="s">
        <v>3577</v>
      </c>
      <c r="B715" s="74">
        <v>75819560</v>
      </c>
      <c r="C715" s="74">
        <v>75819560</v>
      </c>
    </row>
    <row r="716" spans="1:3" x14ac:dyDescent="0.35">
      <c r="A716" s="74" t="s">
        <v>3578</v>
      </c>
      <c r="B716" s="74">
        <v>47025739</v>
      </c>
      <c r="C716" s="74">
        <v>47025739</v>
      </c>
    </row>
    <row r="717" spans="1:3" x14ac:dyDescent="0.35">
      <c r="A717" s="74" t="s">
        <v>3579</v>
      </c>
      <c r="B717" s="74">
        <v>136829072</v>
      </c>
      <c r="C717" s="74">
        <v>136829072</v>
      </c>
    </row>
    <row r="718" spans="1:3" x14ac:dyDescent="0.35">
      <c r="A718" s="74" t="s">
        <v>3580</v>
      </c>
      <c r="B718" s="74">
        <v>139591008</v>
      </c>
      <c r="C718" s="74">
        <v>139591008</v>
      </c>
    </row>
    <row r="719" spans="1:3" x14ac:dyDescent="0.35">
      <c r="A719" s="74" t="s">
        <v>3581</v>
      </c>
      <c r="B719" s="74">
        <v>1332623236</v>
      </c>
      <c r="C719" s="74">
        <v>1332623236</v>
      </c>
    </row>
    <row r="720" spans="1:3" x14ac:dyDescent="0.35">
      <c r="A720" s="74" t="s">
        <v>3582</v>
      </c>
      <c r="B720" s="74">
        <v>134130756</v>
      </c>
      <c r="C720" s="74">
        <v>134130756</v>
      </c>
    </row>
    <row r="721" spans="1:3" x14ac:dyDescent="0.35">
      <c r="A721" s="74" t="s">
        <v>3583</v>
      </c>
      <c r="B721" s="74">
        <v>78228751</v>
      </c>
      <c r="C721" s="74">
        <v>78228751</v>
      </c>
    </row>
    <row r="722" spans="1:3" x14ac:dyDescent="0.35">
      <c r="A722" s="74" t="s">
        <v>3584</v>
      </c>
      <c r="B722" s="74">
        <v>251610029</v>
      </c>
      <c r="C722" s="74">
        <v>251610029</v>
      </c>
    </row>
    <row r="723" spans="1:3" x14ac:dyDescent="0.35">
      <c r="A723" s="74" t="s">
        <v>3585</v>
      </c>
      <c r="B723" s="74">
        <v>395187812</v>
      </c>
      <c r="C723" s="74">
        <v>395187812</v>
      </c>
    </row>
    <row r="724" spans="1:3" x14ac:dyDescent="0.35">
      <c r="A724" s="74" t="s">
        <v>3586</v>
      </c>
      <c r="B724" s="74">
        <v>106496292</v>
      </c>
      <c r="C724" s="74">
        <v>106496292</v>
      </c>
    </row>
    <row r="725" spans="1:3" x14ac:dyDescent="0.35">
      <c r="A725" s="74" t="s">
        <v>3587</v>
      </c>
      <c r="B725" s="74">
        <v>232932332</v>
      </c>
      <c r="C725" s="74">
        <v>232932332</v>
      </c>
    </row>
    <row r="726" spans="1:3" x14ac:dyDescent="0.35">
      <c r="A726" s="74" t="s">
        <v>3588</v>
      </c>
      <c r="B726" s="74">
        <v>293557356</v>
      </c>
      <c r="C726" s="74">
        <v>293557356</v>
      </c>
    </row>
    <row r="727" spans="1:3" x14ac:dyDescent="0.35">
      <c r="A727" s="74" t="s">
        <v>3589</v>
      </c>
      <c r="B727" s="74">
        <v>570119715</v>
      </c>
      <c r="C727" s="74">
        <v>570119715</v>
      </c>
    </row>
    <row r="728" spans="1:3" x14ac:dyDescent="0.35">
      <c r="A728" s="74" t="s">
        <v>3590</v>
      </c>
      <c r="B728" s="74">
        <v>136107840</v>
      </c>
      <c r="C728" s="74">
        <v>432794630</v>
      </c>
    </row>
    <row r="729" spans="1:3" x14ac:dyDescent="0.35">
      <c r="A729" s="74" t="s">
        <v>3591</v>
      </c>
      <c r="B729" s="74">
        <v>697926721</v>
      </c>
      <c r="C729" s="74">
        <v>733818721</v>
      </c>
    </row>
    <row r="730" spans="1:3" x14ac:dyDescent="0.35">
      <c r="A730" s="74" t="s">
        <v>3592</v>
      </c>
      <c r="B730" s="74">
        <v>250326801</v>
      </c>
      <c r="C730" s="74">
        <v>1061358789</v>
      </c>
    </row>
    <row r="731" spans="1:3" x14ac:dyDescent="0.35">
      <c r="A731" s="74" t="s">
        <v>3593</v>
      </c>
      <c r="B731" s="74">
        <v>230220003</v>
      </c>
      <c r="C731" s="74">
        <v>536062283</v>
      </c>
    </row>
    <row r="732" spans="1:3" x14ac:dyDescent="0.35">
      <c r="A732" s="74" t="s">
        <v>3594</v>
      </c>
      <c r="B732" s="74">
        <v>131883356</v>
      </c>
      <c r="C732" s="74">
        <v>131883356</v>
      </c>
    </row>
    <row r="733" spans="1:3" x14ac:dyDescent="0.35">
      <c r="A733" s="74" t="s">
        <v>3595</v>
      </c>
      <c r="B733" s="74">
        <v>489708626</v>
      </c>
      <c r="C733" s="74">
        <v>489708626</v>
      </c>
    </row>
    <row r="734" spans="1:3" x14ac:dyDescent="0.35">
      <c r="A734" s="74" t="s">
        <v>3596</v>
      </c>
      <c r="B734" s="74">
        <v>1193838415</v>
      </c>
      <c r="C734" s="74">
        <v>1193838415</v>
      </c>
    </row>
    <row r="735" spans="1:3" x14ac:dyDescent="0.35">
      <c r="A735" s="74" t="s">
        <v>3597</v>
      </c>
      <c r="B735" s="74">
        <v>12377339102</v>
      </c>
      <c r="C735" s="74">
        <v>12377339102</v>
      </c>
    </row>
    <row r="736" spans="1:3" x14ac:dyDescent="0.35">
      <c r="A736" s="74" t="s">
        <v>3598</v>
      </c>
      <c r="B736" s="74">
        <v>116957983</v>
      </c>
      <c r="C736" s="74">
        <v>116957983</v>
      </c>
    </row>
    <row r="737" spans="1:3" x14ac:dyDescent="0.35">
      <c r="A737" s="74" t="s">
        <v>3599</v>
      </c>
      <c r="B737" s="74">
        <v>261346560</v>
      </c>
      <c r="C737" s="74">
        <v>261346560</v>
      </c>
    </row>
    <row r="738" spans="1:3" x14ac:dyDescent="0.35">
      <c r="A738" s="74" t="s">
        <v>3600</v>
      </c>
      <c r="B738" s="74">
        <v>1744876723</v>
      </c>
      <c r="C738" s="74">
        <v>1744876723</v>
      </c>
    </row>
    <row r="739" spans="1:3" x14ac:dyDescent="0.35">
      <c r="A739" s="74" t="s">
        <v>3601</v>
      </c>
      <c r="B739" s="74">
        <v>471123316</v>
      </c>
      <c r="C739" s="74">
        <v>471123316</v>
      </c>
    </row>
    <row r="740" spans="1:3" x14ac:dyDescent="0.35">
      <c r="A740" s="74" t="s">
        <v>3602</v>
      </c>
      <c r="B740" s="74">
        <v>2222282117</v>
      </c>
      <c r="C740" s="74">
        <v>2222282117</v>
      </c>
    </row>
    <row r="741" spans="1:3" x14ac:dyDescent="0.35">
      <c r="A741" s="74" t="s">
        <v>3603</v>
      </c>
      <c r="B741" s="74">
        <v>250084202</v>
      </c>
      <c r="C741" s="74">
        <v>250084202</v>
      </c>
    </row>
    <row r="742" spans="1:3" x14ac:dyDescent="0.35">
      <c r="A742" s="74" t="s">
        <v>3604</v>
      </c>
      <c r="B742" s="74">
        <v>2311999235</v>
      </c>
      <c r="C742" s="74">
        <v>2311999235</v>
      </c>
    </row>
    <row r="743" spans="1:3" x14ac:dyDescent="0.35">
      <c r="A743" s="74" t="s">
        <v>3605</v>
      </c>
      <c r="B743" s="74">
        <v>672496374</v>
      </c>
      <c r="C743" s="74">
        <v>672496374</v>
      </c>
    </row>
    <row r="744" spans="1:3" x14ac:dyDescent="0.35">
      <c r="A744" s="74" t="s">
        <v>3606</v>
      </c>
      <c r="B744" s="74">
        <v>1481114346</v>
      </c>
      <c r="C744" s="74">
        <v>1481114346</v>
      </c>
    </row>
    <row r="745" spans="1:3" x14ac:dyDescent="0.35">
      <c r="A745" s="74" t="s">
        <v>3607</v>
      </c>
      <c r="B745" s="74">
        <v>134269791</v>
      </c>
      <c r="C745" s="74">
        <v>406269281</v>
      </c>
    </row>
    <row r="746" spans="1:3" x14ac:dyDescent="0.35">
      <c r="A746" s="74" t="s">
        <v>3608</v>
      </c>
      <c r="B746" s="74">
        <v>44154613</v>
      </c>
      <c r="C746" s="74">
        <v>44154613</v>
      </c>
    </row>
    <row r="747" spans="1:3" x14ac:dyDescent="0.35">
      <c r="A747" s="74" t="s">
        <v>3609</v>
      </c>
      <c r="B747" s="74">
        <v>72294495</v>
      </c>
      <c r="C747" s="74">
        <v>251362855</v>
      </c>
    </row>
    <row r="748" spans="1:3" x14ac:dyDescent="0.35">
      <c r="A748" s="74" t="s">
        <v>3610</v>
      </c>
      <c r="B748" s="74">
        <v>926392214</v>
      </c>
      <c r="C748" s="74">
        <v>926392214</v>
      </c>
    </row>
    <row r="749" spans="1:3" x14ac:dyDescent="0.35">
      <c r="A749" s="74" t="s">
        <v>3611</v>
      </c>
      <c r="B749" s="74">
        <v>477454638</v>
      </c>
      <c r="C749" s="74">
        <v>477454638</v>
      </c>
    </row>
    <row r="750" spans="1:3" x14ac:dyDescent="0.35">
      <c r="A750" s="74" t="s">
        <v>3612</v>
      </c>
      <c r="B750" s="74">
        <v>1713297432</v>
      </c>
      <c r="C750" s="74">
        <v>1713297432</v>
      </c>
    </row>
    <row r="751" spans="1:3" x14ac:dyDescent="0.35">
      <c r="A751" s="74" t="s">
        <v>3613</v>
      </c>
      <c r="B751" s="74">
        <v>944567658</v>
      </c>
      <c r="C751" s="74">
        <v>944567658</v>
      </c>
    </row>
    <row r="752" spans="1:3" x14ac:dyDescent="0.35">
      <c r="A752" s="74" t="s">
        <v>3614</v>
      </c>
      <c r="B752" s="74">
        <v>988788990</v>
      </c>
      <c r="C752" s="74">
        <v>988788990</v>
      </c>
    </row>
    <row r="753" spans="1:3" x14ac:dyDescent="0.35">
      <c r="A753" s="74" t="s">
        <v>3615</v>
      </c>
      <c r="B753" s="74">
        <v>142349521</v>
      </c>
      <c r="C753" s="74">
        <v>142349521</v>
      </c>
    </row>
    <row r="754" spans="1:3" x14ac:dyDescent="0.35">
      <c r="A754" s="74" t="s">
        <v>3616</v>
      </c>
      <c r="B754" s="74">
        <v>881962525</v>
      </c>
      <c r="C754" s="74">
        <v>881962525</v>
      </c>
    </row>
    <row r="755" spans="1:3" x14ac:dyDescent="0.35">
      <c r="A755" s="74" t="s">
        <v>3617</v>
      </c>
      <c r="B755" s="74">
        <v>760565241</v>
      </c>
      <c r="C755" s="74">
        <v>760565241</v>
      </c>
    </row>
    <row r="756" spans="1:3" x14ac:dyDescent="0.35">
      <c r="A756" s="74" t="s">
        <v>3618</v>
      </c>
      <c r="B756" s="74">
        <v>262554946</v>
      </c>
      <c r="C756" s="74">
        <v>262554946</v>
      </c>
    </row>
    <row r="757" spans="1:3" x14ac:dyDescent="0.35">
      <c r="A757" s="74" t="s">
        <v>3619</v>
      </c>
      <c r="B757" s="74">
        <v>67539622</v>
      </c>
      <c r="C757" s="74">
        <v>67539622</v>
      </c>
    </row>
    <row r="758" spans="1:3" x14ac:dyDescent="0.35">
      <c r="A758" s="74" t="s">
        <v>3620</v>
      </c>
      <c r="B758" s="74">
        <v>482629909</v>
      </c>
      <c r="C758" s="74">
        <v>482629909</v>
      </c>
    </row>
    <row r="759" spans="1:3" x14ac:dyDescent="0.35">
      <c r="A759" s="74" t="s">
        <v>3621</v>
      </c>
      <c r="B759" s="74">
        <v>492282813</v>
      </c>
      <c r="C759" s="74">
        <v>492282813</v>
      </c>
    </row>
    <row r="760" spans="1:3" x14ac:dyDescent="0.35">
      <c r="A760" s="74" t="s">
        <v>3622</v>
      </c>
      <c r="B760" s="74">
        <v>3283029822</v>
      </c>
      <c r="C760" s="74">
        <v>3283029822</v>
      </c>
    </row>
    <row r="761" spans="1:3" x14ac:dyDescent="0.35">
      <c r="A761" s="74" t="s">
        <v>3623</v>
      </c>
      <c r="B761" s="74">
        <v>271877727</v>
      </c>
      <c r="C761" s="74">
        <v>271877727</v>
      </c>
    </row>
    <row r="762" spans="1:3" x14ac:dyDescent="0.35">
      <c r="A762" s="74" t="s">
        <v>3624</v>
      </c>
      <c r="B762" s="74">
        <v>166536749</v>
      </c>
      <c r="C762" s="74">
        <v>166536749</v>
      </c>
    </row>
    <row r="763" spans="1:3" x14ac:dyDescent="0.35">
      <c r="A763" s="74" t="s">
        <v>3625</v>
      </c>
      <c r="B763" s="74">
        <v>829434921</v>
      </c>
      <c r="C763" s="74">
        <v>829434921</v>
      </c>
    </row>
    <row r="764" spans="1:3" x14ac:dyDescent="0.35">
      <c r="A764" s="74" t="s">
        <v>3626</v>
      </c>
      <c r="B764" s="74">
        <v>3445477079</v>
      </c>
      <c r="C764" s="74">
        <v>3445477079</v>
      </c>
    </row>
    <row r="765" spans="1:3" x14ac:dyDescent="0.35">
      <c r="A765" s="74" t="s">
        <v>3627</v>
      </c>
      <c r="B765" s="74">
        <v>278529878</v>
      </c>
      <c r="C765" s="74">
        <v>278529878</v>
      </c>
    </row>
    <row r="766" spans="1:3" x14ac:dyDescent="0.35">
      <c r="A766" s="74" t="s">
        <v>3628</v>
      </c>
      <c r="B766" s="74">
        <v>2503292456</v>
      </c>
      <c r="C766" s="74">
        <v>2503292456</v>
      </c>
    </row>
    <row r="767" spans="1:3" x14ac:dyDescent="0.35">
      <c r="A767" s="74" t="s">
        <v>3629</v>
      </c>
      <c r="B767" s="74">
        <v>261272277</v>
      </c>
      <c r="C767" s="74">
        <v>261272277</v>
      </c>
    </row>
    <row r="768" spans="1:3" x14ac:dyDescent="0.35">
      <c r="A768" s="74" t="s">
        <v>3630</v>
      </c>
      <c r="B768" s="74">
        <v>445969460</v>
      </c>
      <c r="C768" s="74">
        <v>445969460</v>
      </c>
    </row>
    <row r="769" spans="1:3" x14ac:dyDescent="0.35">
      <c r="A769" s="74" t="s">
        <v>3631</v>
      </c>
      <c r="B769" s="74">
        <v>147318033</v>
      </c>
      <c r="C769" s="74">
        <v>147318033</v>
      </c>
    </row>
    <row r="770" spans="1:3" x14ac:dyDescent="0.35">
      <c r="A770" s="74" t="s">
        <v>3632</v>
      </c>
      <c r="B770" s="74">
        <v>84262611</v>
      </c>
      <c r="C770" s="74">
        <v>84262611</v>
      </c>
    </row>
    <row r="771" spans="1:3" x14ac:dyDescent="0.35">
      <c r="A771" s="74" t="s">
        <v>3633</v>
      </c>
      <c r="B771" s="74">
        <v>162573621</v>
      </c>
      <c r="C771" s="74">
        <v>162573621</v>
      </c>
    </row>
    <row r="772" spans="1:3" x14ac:dyDescent="0.35">
      <c r="A772" s="74" t="s">
        <v>3634</v>
      </c>
      <c r="B772" s="74">
        <v>321237572</v>
      </c>
      <c r="C772" s="74">
        <v>321237572</v>
      </c>
    </row>
    <row r="773" spans="1:3" x14ac:dyDescent="0.35">
      <c r="A773" s="74" t="s">
        <v>3635</v>
      </c>
      <c r="B773" s="74">
        <v>65961032</v>
      </c>
      <c r="C773" s="74">
        <v>65961032</v>
      </c>
    </row>
    <row r="774" spans="1:3" x14ac:dyDescent="0.35">
      <c r="A774" s="74" t="s">
        <v>3636</v>
      </c>
      <c r="B774" s="74">
        <v>228876818</v>
      </c>
      <c r="C774" s="74">
        <v>429376818</v>
      </c>
    </row>
    <row r="775" spans="1:3" x14ac:dyDescent="0.35">
      <c r="A775" s="74" t="s">
        <v>3637</v>
      </c>
      <c r="B775" s="74">
        <v>1162623388</v>
      </c>
      <c r="C775" s="74">
        <v>1520168948</v>
      </c>
    </row>
    <row r="776" spans="1:3" x14ac:dyDescent="0.35">
      <c r="A776" s="74" t="s">
        <v>3638</v>
      </c>
      <c r="B776" s="74">
        <v>1963459102</v>
      </c>
      <c r="C776" s="74">
        <v>2102501782</v>
      </c>
    </row>
    <row r="777" spans="1:3" x14ac:dyDescent="0.35">
      <c r="A777" s="74" t="s">
        <v>3639</v>
      </c>
      <c r="B777" s="74">
        <v>309772345</v>
      </c>
      <c r="C777" s="74">
        <v>309772345</v>
      </c>
    </row>
    <row r="778" spans="1:3" x14ac:dyDescent="0.35">
      <c r="A778" s="74" t="s">
        <v>3640</v>
      </c>
      <c r="B778" s="74">
        <v>117293755</v>
      </c>
      <c r="C778" s="74">
        <v>117293755</v>
      </c>
    </row>
    <row r="779" spans="1:3" x14ac:dyDescent="0.35">
      <c r="A779" s="74" t="s">
        <v>3641</v>
      </c>
      <c r="B779" s="74">
        <v>276416866</v>
      </c>
      <c r="C779" s="74">
        <v>276416866</v>
      </c>
    </row>
    <row r="780" spans="1:3" x14ac:dyDescent="0.35">
      <c r="A780" s="74" t="s">
        <v>3642</v>
      </c>
      <c r="B780" s="74">
        <v>130167645</v>
      </c>
      <c r="C780" s="74">
        <v>130167645</v>
      </c>
    </row>
    <row r="781" spans="1:3" x14ac:dyDescent="0.35">
      <c r="A781" s="74" t="s">
        <v>3643</v>
      </c>
      <c r="B781" s="74">
        <v>1344585262</v>
      </c>
      <c r="C781" s="74">
        <v>1344585262</v>
      </c>
    </row>
    <row r="782" spans="1:3" x14ac:dyDescent="0.35">
      <c r="A782" s="74" t="s">
        <v>3644</v>
      </c>
      <c r="B782" s="74">
        <v>433861935</v>
      </c>
      <c r="C782" s="74">
        <v>433861935</v>
      </c>
    </row>
    <row r="783" spans="1:3" x14ac:dyDescent="0.35">
      <c r="A783" s="74" t="s">
        <v>3645</v>
      </c>
      <c r="B783" s="74">
        <v>7724626862</v>
      </c>
      <c r="C783" s="74">
        <v>7724626862</v>
      </c>
    </row>
    <row r="784" spans="1:3" x14ac:dyDescent="0.35">
      <c r="A784" s="74" t="s">
        <v>3646</v>
      </c>
      <c r="B784" s="74">
        <v>235995483</v>
      </c>
      <c r="C784" s="74">
        <v>235995483</v>
      </c>
    </row>
    <row r="785" spans="1:3" x14ac:dyDescent="0.35">
      <c r="A785" s="74" t="s">
        <v>3647</v>
      </c>
      <c r="B785" s="74">
        <v>944915364</v>
      </c>
      <c r="C785" s="74">
        <v>944915364</v>
      </c>
    </row>
    <row r="786" spans="1:3" x14ac:dyDescent="0.35">
      <c r="A786" s="74" t="s">
        <v>3648</v>
      </c>
      <c r="B786" s="74">
        <v>1015810830</v>
      </c>
      <c r="C786" s="74">
        <v>1015810830</v>
      </c>
    </row>
    <row r="787" spans="1:3" x14ac:dyDescent="0.35">
      <c r="A787" s="74" t="s">
        <v>3649</v>
      </c>
      <c r="B787" s="74">
        <v>172771729</v>
      </c>
      <c r="C787" s="74">
        <v>172771729</v>
      </c>
    </row>
    <row r="788" spans="1:3" x14ac:dyDescent="0.35">
      <c r="A788" s="74" t="s">
        <v>3650</v>
      </c>
      <c r="B788" s="74">
        <v>227712996</v>
      </c>
      <c r="C788" s="74">
        <v>227712996</v>
      </c>
    </row>
    <row r="789" spans="1:3" x14ac:dyDescent="0.35">
      <c r="A789" s="74" t="s">
        <v>3651</v>
      </c>
      <c r="B789" s="74">
        <v>503571849</v>
      </c>
      <c r="C789" s="74">
        <v>503571849</v>
      </c>
    </row>
    <row r="790" spans="1:3" x14ac:dyDescent="0.35">
      <c r="A790" s="74" t="s">
        <v>3652</v>
      </c>
      <c r="B790" s="74">
        <v>3481875907</v>
      </c>
      <c r="C790" s="74">
        <v>3481875907</v>
      </c>
    </row>
    <row r="791" spans="1:3" x14ac:dyDescent="0.35">
      <c r="A791" s="74" t="s">
        <v>3653</v>
      </c>
      <c r="B791" s="74">
        <v>2464086717</v>
      </c>
      <c r="C791" s="74">
        <v>2464086717</v>
      </c>
    </row>
    <row r="792" spans="1:3" x14ac:dyDescent="0.35">
      <c r="A792" s="74" t="s">
        <v>3654</v>
      </c>
      <c r="B792" s="74">
        <v>275447864</v>
      </c>
      <c r="C792" s="74">
        <v>275447864</v>
      </c>
    </row>
    <row r="793" spans="1:3" x14ac:dyDescent="0.35">
      <c r="A793" s="74" t="s">
        <v>3655</v>
      </c>
      <c r="B793" s="74">
        <v>46982011</v>
      </c>
      <c r="C793" s="74">
        <v>46982011</v>
      </c>
    </row>
    <row r="794" spans="1:3" x14ac:dyDescent="0.35">
      <c r="A794" s="74" t="s">
        <v>3656</v>
      </c>
      <c r="B794" s="74">
        <v>211057151</v>
      </c>
      <c r="C794" s="74">
        <v>211057151</v>
      </c>
    </row>
    <row r="795" spans="1:3" x14ac:dyDescent="0.35">
      <c r="A795" s="74" t="s">
        <v>3657</v>
      </c>
      <c r="B795" s="74">
        <v>200713097</v>
      </c>
      <c r="C795" s="74">
        <v>200713097</v>
      </c>
    </row>
    <row r="796" spans="1:3" x14ac:dyDescent="0.35">
      <c r="A796" s="74" t="s">
        <v>3658</v>
      </c>
      <c r="B796" s="74">
        <v>61336286</v>
      </c>
      <c r="C796" s="74">
        <v>61336286</v>
      </c>
    </row>
    <row r="797" spans="1:3" x14ac:dyDescent="0.35">
      <c r="A797" s="74" t="s">
        <v>3659</v>
      </c>
      <c r="B797" s="74">
        <v>2280495234</v>
      </c>
      <c r="C797" s="74">
        <v>2280495234</v>
      </c>
    </row>
    <row r="798" spans="1:3" x14ac:dyDescent="0.35">
      <c r="A798" s="74" t="s">
        <v>3660</v>
      </c>
      <c r="B798" s="74">
        <v>32591888</v>
      </c>
      <c r="C798" s="74">
        <v>32591888</v>
      </c>
    </row>
    <row r="799" spans="1:3" x14ac:dyDescent="0.35">
      <c r="A799" s="74" t="s">
        <v>3661</v>
      </c>
      <c r="B799" s="74">
        <v>519010690</v>
      </c>
      <c r="C799" s="74">
        <v>519010690</v>
      </c>
    </row>
    <row r="800" spans="1:3" x14ac:dyDescent="0.35">
      <c r="A800" s="74" t="s">
        <v>3662</v>
      </c>
      <c r="B800" s="74">
        <v>279255909</v>
      </c>
      <c r="C800" s="74">
        <v>279255909</v>
      </c>
    </row>
    <row r="801" spans="1:3" x14ac:dyDescent="0.35">
      <c r="A801" s="74" t="s">
        <v>3663</v>
      </c>
      <c r="B801" s="74">
        <v>600262292</v>
      </c>
      <c r="C801" s="74">
        <v>600262292</v>
      </c>
    </row>
    <row r="802" spans="1:3" x14ac:dyDescent="0.35">
      <c r="A802" s="74" t="s">
        <v>3664</v>
      </c>
      <c r="B802" s="74">
        <v>889202400</v>
      </c>
      <c r="C802" s="74">
        <v>889202400</v>
      </c>
    </row>
    <row r="803" spans="1:3" x14ac:dyDescent="0.35">
      <c r="A803" s="74" t="s">
        <v>3665</v>
      </c>
      <c r="B803" s="74">
        <v>358580340</v>
      </c>
      <c r="C803" s="74">
        <v>358580340</v>
      </c>
    </row>
    <row r="804" spans="1:3" x14ac:dyDescent="0.35">
      <c r="A804" s="74" t="s">
        <v>3666</v>
      </c>
      <c r="B804" s="74">
        <v>104807388</v>
      </c>
      <c r="C804" s="74">
        <v>104807388</v>
      </c>
    </row>
    <row r="805" spans="1:3" x14ac:dyDescent="0.35">
      <c r="A805" s="74" t="s">
        <v>3667</v>
      </c>
      <c r="B805" s="74">
        <v>2081263089</v>
      </c>
      <c r="C805" s="74">
        <v>2081263089</v>
      </c>
    </row>
    <row r="806" spans="1:3" x14ac:dyDescent="0.35">
      <c r="A806" s="74" t="s">
        <v>3668</v>
      </c>
      <c r="B806" s="74">
        <v>447079833</v>
      </c>
      <c r="C806" s="74">
        <v>447079833</v>
      </c>
    </row>
    <row r="807" spans="1:3" x14ac:dyDescent="0.35">
      <c r="A807" s="74" t="s">
        <v>3669</v>
      </c>
      <c r="B807" s="74">
        <v>112115305</v>
      </c>
      <c r="C807" s="74">
        <v>112115305</v>
      </c>
    </row>
    <row r="808" spans="1:3" x14ac:dyDescent="0.35">
      <c r="A808" s="74" t="s">
        <v>3670</v>
      </c>
      <c r="B808" s="74">
        <v>6084997506</v>
      </c>
      <c r="C808" s="74">
        <v>6084997506</v>
      </c>
    </row>
    <row r="809" spans="1:3" x14ac:dyDescent="0.35">
      <c r="A809" s="74" t="s">
        <v>3671</v>
      </c>
      <c r="B809" s="74">
        <v>1096080897</v>
      </c>
      <c r="C809" s="74">
        <v>1096080897</v>
      </c>
    </row>
    <row r="810" spans="1:3" x14ac:dyDescent="0.35">
      <c r="A810" s="74" t="s">
        <v>3672</v>
      </c>
      <c r="B810" s="74">
        <v>260263945</v>
      </c>
      <c r="C810" s="74">
        <v>260263945</v>
      </c>
    </row>
    <row r="811" spans="1:3" x14ac:dyDescent="0.35">
      <c r="A811" s="74" t="s">
        <v>3673</v>
      </c>
      <c r="B811" s="74">
        <v>67636919</v>
      </c>
      <c r="C811" s="74">
        <v>67636919</v>
      </c>
    </row>
    <row r="812" spans="1:3" x14ac:dyDescent="0.35">
      <c r="A812" s="74" t="s">
        <v>3674</v>
      </c>
      <c r="B812" s="74">
        <v>205929776</v>
      </c>
      <c r="C812" s="74">
        <v>205929776</v>
      </c>
    </row>
    <row r="813" spans="1:3" x14ac:dyDescent="0.35">
      <c r="A813" s="74" t="s">
        <v>3675</v>
      </c>
      <c r="B813" s="74">
        <v>5227699</v>
      </c>
      <c r="C813" s="74">
        <v>5227699</v>
      </c>
    </row>
    <row r="814" spans="1:3" x14ac:dyDescent="0.35">
      <c r="A814" s="74" t="s">
        <v>3676</v>
      </c>
      <c r="B814" s="74">
        <v>1666562921</v>
      </c>
      <c r="C814" s="74">
        <v>1666562921</v>
      </c>
    </row>
    <row r="815" spans="1:3" x14ac:dyDescent="0.35">
      <c r="A815" s="74" t="s">
        <v>3677</v>
      </c>
      <c r="B815" s="74">
        <v>87573197</v>
      </c>
      <c r="C815" s="74">
        <v>87573197</v>
      </c>
    </row>
    <row r="816" spans="1:3" x14ac:dyDescent="0.35">
      <c r="A816" s="74" t="s">
        <v>3678</v>
      </c>
      <c r="B816" s="74">
        <v>48241193</v>
      </c>
      <c r="C816" s="74">
        <v>48241193</v>
      </c>
    </row>
    <row r="817" spans="1:3" x14ac:dyDescent="0.35">
      <c r="A817" s="74" t="s">
        <v>3679</v>
      </c>
      <c r="B817" s="74">
        <v>59434058</v>
      </c>
      <c r="C817" s="74">
        <v>59434058</v>
      </c>
    </row>
    <row r="818" spans="1:3" x14ac:dyDescent="0.35">
      <c r="A818" s="74" t="s">
        <v>3680</v>
      </c>
      <c r="B818" s="74">
        <v>76194381</v>
      </c>
      <c r="C818" s="74">
        <v>76194381</v>
      </c>
    </row>
    <row r="819" spans="1:3" x14ac:dyDescent="0.35">
      <c r="A819" s="74" t="s">
        <v>3681</v>
      </c>
      <c r="B819" s="74">
        <v>1347417055</v>
      </c>
      <c r="C819" s="74">
        <v>1347417055</v>
      </c>
    </row>
    <row r="820" spans="1:3" x14ac:dyDescent="0.35">
      <c r="A820" s="74" t="s">
        <v>3682</v>
      </c>
      <c r="B820" s="74">
        <v>107432437</v>
      </c>
      <c r="C820" s="74">
        <v>107432437</v>
      </c>
    </row>
    <row r="821" spans="1:3" x14ac:dyDescent="0.35">
      <c r="A821" s="74" t="s">
        <v>3683</v>
      </c>
      <c r="B821" s="74">
        <v>512034493</v>
      </c>
      <c r="C821" s="74">
        <v>512034493</v>
      </c>
    </row>
    <row r="822" spans="1:3" x14ac:dyDescent="0.35">
      <c r="A822" s="74" t="s">
        <v>3684</v>
      </c>
      <c r="B822" s="74">
        <v>418980296</v>
      </c>
      <c r="C822" s="74">
        <v>418980296</v>
      </c>
    </row>
    <row r="823" spans="1:3" x14ac:dyDescent="0.35">
      <c r="A823" s="74" t="s">
        <v>3685</v>
      </c>
      <c r="B823" s="74">
        <v>100355808</v>
      </c>
      <c r="C823" s="74">
        <v>100355808</v>
      </c>
    </row>
    <row r="824" spans="1:3" x14ac:dyDescent="0.35">
      <c r="A824" s="74" t="s">
        <v>3686</v>
      </c>
      <c r="B824" s="74">
        <v>466109402</v>
      </c>
      <c r="C824" s="74">
        <v>466109402</v>
      </c>
    </row>
    <row r="825" spans="1:3" x14ac:dyDescent="0.35">
      <c r="A825" s="74" t="s">
        <v>3687</v>
      </c>
      <c r="B825" s="74">
        <v>143317134</v>
      </c>
      <c r="C825" s="74">
        <v>143317134</v>
      </c>
    </row>
    <row r="826" spans="1:3" x14ac:dyDescent="0.35">
      <c r="A826" s="74" t="s">
        <v>3688</v>
      </c>
      <c r="B826" s="74">
        <v>941972957</v>
      </c>
      <c r="C826" s="74">
        <v>941972957</v>
      </c>
    </row>
    <row r="827" spans="1:3" x14ac:dyDescent="0.35">
      <c r="A827" s="74" t="s">
        <v>3689</v>
      </c>
      <c r="B827" s="74">
        <v>300245046</v>
      </c>
      <c r="C827" s="74">
        <v>300245046</v>
      </c>
    </row>
    <row r="828" spans="1:3" x14ac:dyDescent="0.35">
      <c r="A828" s="74" t="s">
        <v>3690</v>
      </c>
      <c r="B828" s="74">
        <v>625335636</v>
      </c>
      <c r="C828" s="74">
        <v>625335636</v>
      </c>
    </row>
    <row r="829" spans="1:3" x14ac:dyDescent="0.35">
      <c r="A829" s="74" t="s">
        <v>3691</v>
      </c>
      <c r="B829" s="74">
        <v>1273194253</v>
      </c>
      <c r="C829" s="74">
        <v>1332953303</v>
      </c>
    </row>
    <row r="830" spans="1:3" x14ac:dyDescent="0.35">
      <c r="A830" s="74" t="s">
        <v>3692</v>
      </c>
      <c r="B830" s="74">
        <v>1489045406</v>
      </c>
      <c r="C830" s="74">
        <v>1489045406</v>
      </c>
    </row>
    <row r="831" spans="1:3" x14ac:dyDescent="0.35">
      <c r="A831" s="74" t="s">
        <v>3693</v>
      </c>
      <c r="B831" s="74">
        <v>347991376</v>
      </c>
      <c r="C831" s="74">
        <v>347991376</v>
      </c>
    </row>
    <row r="832" spans="1:3" x14ac:dyDescent="0.35">
      <c r="A832" s="74" t="s">
        <v>3694</v>
      </c>
      <c r="B832" s="74">
        <v>289612826</v>
      </c>
      <c r="C832" s="74">
        <v>335613706</v>
      </c>
    </row>
    <row r="833" spans="1:3" x14ac:dyDescent="0.35">
      <c r="A833" s="74" t="s">
        <v>3695</v>
      </c>
      <c r="B833" s="74">
        <v>383240113</v>
      </c>
      <c r="C833" s="74">
        <v>442164273</v>
      </c>
    </row>
    <row r="834" spans="1:3" x14ac:dyDescent="0.35">
      <c r="A834" s="74" t="s">
        <v>3696</v>
      </c>
      <c r="B834" s="74">
        <v>295783041</v>
      </c>
      <c r="C834" s="74">
        <v>514369951</v>
      </c>
    </row>
    <row r="835" spans="1:3" x14ac:dyDescent="0.35">
      <c r="A835" s="74" t="s">
        <v>3697</v>
      </c>
      <c r="B835" s="74">
        <v>184002935</v>
      </c>
      <c r="C835" s="74">
        <v>184002935</v>
      </c>
    </row>
    <row r="836" spans="1:3" x14ac:dyDescent="0.35">
      <c r="A836" s="74" t="s">
        <v>3698</v>
      </c>
      <c r="B836" s="74">
        <v>54259121</v>
      </c>
      <c r="C836" s="74">
        <v>54259121</v>
      </c>
    </row>
    <row r="837" spans="1:3" x14ac:dyDescent="0.35">
      <c r="A837" s="74" t="s">
        <v>3699</v>
      </c>
      <c r="B837" s="74">
        <v>41013617</v>
      </c>
      <c r="C837" s="74">
        <v>41013617</v>
      </c>
    </row>
    <row r="838" spans="1:3" x14ac:dyDescent="0.35">
      <c r="A838" s="74" t="s">
        <v>3700</v>
      </c>
      <c r="B838" s="74">
        <v>423428240</v>
      </c>
      <c r="C838" s="74">
        <v>433013260</v>
      </c>
    </row>
    <row r="839" spans="1:3" x14ac:dyDescent="0.35">
      <c r="A839" s="74" t="s">
        <v>3701</v>
      </c>
      <c r="B839" s="74">
        <v>121031658</v>
      </c>
      <c r="C839" s="74">
        <v>408242608</v>
      </c>
    </row>
    <row r="840" spans="1:3" x14ac:dyDescent="0.35">
      <c r="A840" s="74" t="s">
        <v>3702</v>
      </c>
      <c r="B840" s="74">
        <v>3151789505</v>
      </c>
      <c r="C840" s="74">
        <v>3217338825</v>
      </c>
    </row>
    <row r="841" spans="1:3" x14ac:dyDescent="0.35">
      <c r="A841" s="74" t="s">
        <v>3703</v>
      </c>
      <c r="B841" s="74">
        <v>238561316</v>
      </c>
      <c r="C841" s="74">
        <v>238561316</v>
      </c>
    </row>
    <row r="842" spans="1:3" x14ac:dyDescent="0.35">
      <c r="A842" s="74" t="s">
        <v>3704</v>
      </c>
      <c r="B842" s="74">
        <v>305106687</v>
      </c>
      <c r="C842" s="74">
        <v>433467987</v>
      </c>
    </row>
    <row r="843" spans="1:3" x14ac:dyDescent="0.35">
      <c r="A843" s="74" t="s">
        <v>3705</v>
      </c>
      <c r="B843" s="74">
        <v>71189149</v>
      </c>
      <c r="C843" s="74">
        <v>71189149</v>
      </c>
    </row>
    <row r="844" spans="1:3" x14ac:dyDescent="0.35">
      <c r="A844" s="74" t="s">
        <v>3706</v>
      </c>
      <c r="B844" s="74">
        <v>591629619</v>
      </c>
      <c r="C844" s="74">
        <v>591629619</v>
      </c>
    </row>
    <row r="845" spans="1:3" x14ac:dyDescent="0.35">
      <c r="A845" s="74" t="s">
        <v>3707</v>
      </c>
      <c r="B845" s="74">
        <v>188604918</v>
      </c>
      <c r="C845" s="74">
        <v>188604918</v>
      </c>
    </row>
    <row r="846" spans="1:3" x14ac:dyDescent="0.35">
      <c r="A846" s="74" t="s">
        <v>3708</v>
      </c>
      <c r="B846" s="74">
        <v>235871340</v>
      </c>
      <c r="C846" s="74">
        <v>235871340</v>
      </c>
    </row>
    <row r="847" spans="1:3" x14ac:dyDescent="0.35">
      <c r="A847" s="74" t="s">
        <v>3709</v>
      </c>
      <c r="B847" s="74">
        <v>108566180</v>
      </c>
      <c r="C847" s="74">
        <v>108566180</v>
      </c>
    </row>
    <row r="848" spans="1:3" x14ac:dyDescent="0.35">
      <c r="A848" s="74" t="s">
        <v>3710</v>
      </c>
      <c r="B848" s="74">
        <v>141853728</v>
      </c>
      <c r="C848" s="74">
        <v>141853728</v>
      </c>
    </row>
    <row r="849" spans="1:3" x14ac:dyDescent="0.35">
      <c r="A849" s="74" t="s">
        <v>3711</v>
      </c>
      <c r="B849" s="74">
        <v>48483171</v>
      </c>
      <c r="C849" s="74">
        <v>48483171</v>
      </c>
    </row>
    <row r="850" spans="1:3" x14ac:dyDescent="0.35">
      <c r="A850" s="74" t="s">
        <v>3712</v>
      </c>
      <c r="B850" s="74">
        <v>126954222</v>
      </c>
      <c r="C850" s="74">
        <v>126954222</v>
      </c>
    </row>
    <row r="851" spans="1:3" x14ac:dyDescent="0.35">
      <c r="A851" s="74" t="s">
        <v>3713</v>
      </c>
      <c r="B851" s="74">
        <v>455942753</v>
      </c>
      <c r="C851" s="74">
        <v>455942753</v>
      </c>
    </row>
    <row r="852" spans="1:3" x14ac:dyDescent="0.35">
      <c r="A852" s="74" t="s">
        <v>3714</v>
      </c>
      <c r="B852" s="74">
        <v>329419309</v>
      </c>
      <c r="C852" s="74">
        <v>329419309</v>
      </c>
    </row>
    <row r="853" spans="1:3" x14ac:dyDescent="0.35">
      <c r="A853" s="74" t="s">
        <v>3715</v>
      </c>
      <c r="B853" s="74">
        <v>800357004</v>
      </c>
      <c r="C853" s="74">
        <v>800357004</v>
      </c>
    </row>
    <row r="854" spans="1:3" x14ac:dyDescent="0.35">
      <c r="A854" s="74" t="s">
        <v>3716</v>
      </c>
      <c r="B854" s="74">
        <v>1151013317</v>
      </c>
      <c r="C854" s="74">
        <v>1151013317</v>
      </c>
    </row>
    <row r="855" spans="1:3" x14ac:dyDescent="0.35">
      <c r="A855" s="74" t="s">
        <v>3717</v>
      </c>
      <c r="B855" s="74">
        <v>285869339</v>
      </c>
      <c r="C855" s="74">
        <v>285869339</v>
      </c>
    </row>
    <row r="856" spans="1:3" x14ac:dyDescent="0.35">
      <c r="A856" s="74" t="s">
        <v>3718</v>
      </c>
      <c r="B856" s="74">
        <v>7502314633</v>
      </c>
      <c r="C856" s="74">
        <v>7502314633</v>
      </c>
    </row>
    <row r="857" spans="1:3" x14ac:dyDescent="0.35">
      <c r="A857" s="74" t="s">
        <v>3719</v>
      </c>
      <c r="B857" s="74">
        <v>1674300338</v>
      </c>
      <c r="C857" s="74">
        <v>1674300338</v>
      </c>
    </row>
    <row r="858" spans="1:3" x14ac:dyDescent="0.35">
      <c r="A858" s="74" t="s">
        <v>3720</v>
      </c>
      <c r="B858" s="74">
        <v>1136060076</v>
      </c>
      <c r="C858" s="74">
        <v>1136060076</v>
      </c>
    </row>
    <row r="859" spans="1:3" x14ac:dyDescent="0.35">
      <c r="A859" s="74" t="s">
        <v>3721</v>
      </c>
      <c r="B859" s="74">
        <v>393977280</v>
      </c>
      <c r="C859" s="74">
        <v>393977280</v>
      </c>
    </row>
    <row r="860" spans="1:3" x14ac:dyDescent="0.35">
      <c r="A860" s="74" t="s">
        <v>3722</v>
      </c>
      <c r="B860" s="74">
        <v>3013524758</v>
      </c>
      <c r="C860" s="74">
        <v>3013524758</v>
      </c>
    </row>
    <row r="861" spans="1:3" x14ac:dyDescent="0.35">
      <c r="A861" s="74" t="s">
        <v>3723</v>
      </c>
      <c r="B861" s="74">
        <v>1061850601</v>
      </c>
      <c r="C861" s="74">
        <v>1061850601</v>
      </c>
    </row>
    <row r="862" spans="1:3" x14ac:dyDescent="0.35">
      <c r="A862" s="74" t="s">
        <v>3724</v>
      </c>
      <c r="B862" s="74">
        <v>198326833</v>
      </c>
      <c r="C862" s="74">
        <v>198326833</v>
      </c>
    </row>
    <row r="863" spans="1:3" x14ac:dyDescent="0.35">
      <c r="A863" s="74" t="s">
        <v>3725</v>
      </c>
      <c r="B863" s="74">
        <v>397221442</v>
      </c>
      <c r="C863" s="74">
        <v>397221442</v>
      </c>
    </row>
    <row r="864" spans="1:3" x14ac:dyDescent="0.35">
      <c r="A864" s="74" t="s">
        <v>3726</v>
      </c>
      <c r="B864" s="74">
        <v>736114880</v>
      </c>
      <c r="C864" s="74">
        <v>736114880</v>
      </c>
    </row>
    <row r="865" spans="1:3" x14ac:dyDescent="0.35">
      <c r="A865" s="74" t="s">
        <v>3727</v>
      </c>
      <c r="B865" s="74">
        <v>447160235</v>
      </c>
      <c r="C865" s="74">
        <v>1169270185</v>
      </c>
    </row>
    <row r="866" spans="1:3" x14ac:dyDescent="0.35">
      <c r="A866" s="74" t="s">
        <v>3728</v>
      </c>
      <c r="B866" s="74">
        <v>309404968</v>
      </c>
      <c r="C866" s="74">
        <v>309404968</v>
      </c>
    </row>
    <row r="867" spans="1:3" x14ac:dyDescent="0.35">
      <c r="A867" s="74" t="s">
        <v>3729</v>
      </c>
      <c r="B867" s="74">
        <v>642439099</v>
      </c>
      <c r="C867" s="74">
        <v>642439099</v>
      </c>
    </row>
    <row r="868" spans="1:3" x14ac:dyDescent="0.35">
      <c r="A868" s="74" t="s">
        <v>3730</v>
      </c>
      <c r="B868" s="74">
        <v>80605763</v>
      </c>
      <c r="C868" s="74">
        <v>80605763</v>
      </c>
    </row>
    <row r="869" spans="1:3" x14ac:dyDescent="0.35">
      <c r="A869" s="74" t="s">
        <v>3731</v>
      </c>
      <c r="B869" s="74">
        <v>152325870</v>
      </c>
      <c r="C869" s="74">
        <v>152325870</v>
      </c>
    </row>
    <row r="870" spans="1:3" x14ac:dyDescent="0.35">
      <c r="A870" s="74" t="s">
        <v>3732</v>
      </c>
      <c r="B870" s="74">
        <v>83199846</v>
      </c>
      <c r="C870" s="74">
        <v>83199846</v>
      </c>
    </row>
    <row r="871" spans="1:3" x14ac:dyDescent="0.35">
      <c r="A871" s="74" t="s">
        <v>3733</v>
      </c>
      <c r="B871" s="74">
        <v>19961084955</v>
      </c>
      <c r="C871" s="74">
        <v>19961084955</v>
      </c>
    </row>
    <row r="872" spans="1:3" x14ac:dyDescent="0.35">
      <c r="A872" s="74" t="s">
        <v>3734</v>
      </c>
      <c r="B872" s="74">
        <v>7203349373</v>
      </c>
      <c r="C872" s="74">
        <v>7203349373</v>
      </c>
    </row>
    <row r="873" spans="1:3" x14ac:dyDescent="0.35">
      <c r="A873" s="74" t="s">
        <v>3735</v>
      </c>
      <c r="B873" s="74">
        <v>1087156834</v>
      </c>
      <c r="C873" s="74">
        <v>1087156834</v>
      </c>
    </row>
    <row r="874" spans="1:3" x14ac:dyDescent="0.35">
      <c r="A874" s="74" t="s">
        <v>3736</v>
      </c>
      <c r="B874" s="74">
        <v>26677217935</v>
      </c>
      <c r="C874" s="74">
        <v>26677217935</v>
      </c>
    </row>
    <row r="875" spans="1:3" x14ac:dyDescent="0.35">
      <c r="A875" s="74" t="s">
        <v>3737</v>
      </c>
      <c r="B875" s="74">
        <v>10389451792</v>
      </c>
      <c r="C875" s="74">
        <v>10389451792</v>
      </c>
    </row>
    <row r="876" spans="1:3" x14ac:dyDescent="0.35">
      <c r="A876" s="74" t="s">
        <v>3738</v>
      </c>
      <c r="B876" s="74">
        <v>11751784473</v>
      </c>
      <c r="C876" s="74">
        <v>11751784473</v>
      </c>
    </row>
    <row r="877" spans="1:3" x14ac:dyDescent="0.35">
      <c r="A877" s="74" t="s">
        <v>3739</v>
      </c>
      <c r="B877" s="74">
        <v>9505609972</v>
      </c>
      <c r="C877" s="74">
        <v>9505609972</v>
      </c>
    </row>
    <row r="878" spans="1:3" x14ac:dyDescent="0.35">
      <c r="A878" s="74" t="s">
        <v>3740</v>
      </c>
      <c r="B878" s="74">
        <v>697831420</v>
      </c>
      <c r="C878" s="74">
        <v>697831420</v>
      </c>
    </row>
    <row r="879" spans="1:3" x14ac:dyDescent="0.35">
      <c r="A879" s="74" t="s">
        <v>3741</v>
      </c>
      <c r="B879" s="74">
        <v>4843329987</v>
      </c>
      <c r="C879" s="74">
        <v>4843329987</v>
      </c>
    </row>
    <row r="880" spans="1:3" x14ac:dyDescent="0.35">
      <c r="A880" s="74" t="s">
        <v>3742</v>
      </c>
      <c r="B880" s="74">
        <v>1001464684</v>
      </c>
      <c r="C880" s="74">
        <v>1001464684</v>
      </c>
    </row>
    <row r="881" spans="1:3" x14ac:dyDescent="0.35">
      <c r="A881" s="74" t="s">
        <v>3743</v>
      </c>
      <c r="B881" s="74">
        <v>2214147930</v>
      </c>
      <c r="C881" s="74">
        <v>2214147930</v>
      </c>
    </row>
    <row r="882" spans="1:3" x14ac:dyDescent="0.35">
      <c r="A882" s="74" t="s">
        <v>3744</v>
      </c>
      <c r="B882" s="74">
        <v>8847723538</v>
      </c>
      <c r="C882" s="74">
        <v>8847723538</v>
      </c>
    </row>
    <row r="883" spans="1:3" x14ac:dyDescent="0.35">
      <c r="A883" s="74" t="s">
        <v>3745</v>
      </c>
      <c r="B883" s="74">
        <v>456724084</v>
      </c>
      <c r="C883" s="74">
        <v>456724084</v>
      </c>
    </row>
    <row r="884" spans="1:3" x14ac:dyDescent="0.35">
      <c r="A884" s="74" t="s">
        <v>3746</v>
      </c>
      <c r="B884" s="74">
        <v>6270539680</v>
      </c>
      <c r="C884" s="74">
        <v>6270539680</v>
      </c>
    </row>
    <row r="885" spans="1:3" x14ac:dyDescent="0.35">
      <c r="A885" s="74" t="s">
        <v>3747</v>
      </c>
      <c r="B885" s="74">
        <v>5635303883</v>
      </c>
      <c r="C885" s="74">
        <v>5635303883</v>
      </c>
    </row>
    <row r="886" spans="1:3" x14ac:dyDescent="0.35">
      <c r="A886" s="74" t="s">
        <v>3748</v>
      </c>
      <c r="B886" s="74">
        <v>1498908313</v>
      </c>
      <c r="C886" s="74">
        <v>1498908313</v>
      </c>
    </row>
    <row r="887" spans="1:3" x14ac:dyDescent="0.35">
      <c r="A887" s="74" t="s">
        <v>3749</v>
      </c>
      <c r="B887" s="74">
        <v>4087843967</v>
      </c>
      <c r="C887" s="74">
        <v>4087843967</v>
      </c>
    </row>
    <row r="888" spans="1:3" x14ac:dyDescent="0.35">
      <c r="A888" s="74" t="s">
        <v>3750</v>
      </c>
      <c r="B888" s="74">
        <v>376143863</v>
      </c>
      <c r="C888" s="74">
        <v>376143863</v>
      </c>
    </row>
    <row r="889" spans="1:3" x14ac:dyDescent="0.35">
      <c r="A889" s="74" t="s">
        <v>3751</v>
      </c>
      <c r="B889" s="74">
        <v>132913709</v>
      </c>
      <c r="C889" s="74">
        <v>170982259</v>
      </c>
    </row>
    <row r="890" spans="1:3" x14ac:dyDescent="0.35">
      <c r="A890" s="74" t="s">
        <v>3752</v>
      </c>
      <c r="B890" s="74">
        <v>398420521</v>
      </c>
      <c r="C890" s="74">
        <v>493712457</v>
      </c>
    </row>
    <row r="891" spans="1:3" x14ac:dyDescent="0.35">
      <c r="A891" s="74" t="s">
        <v>3753</v>
      </c>
      <c r="B891" s="74">
        <v>1438912716</v>
      </c>
      <c r="C891" s="74">
        <v>1438912716</v>
      </c>
    </row>
    <row r="892" spans="1:3" x14ac:dyDescent="0.35">
      <c r="A892" s="74" t="s">
        <v>3754</v>
      </c>
      <c r="B892" s="74">
        <v>394557893</v>
      </c>
      <c r="C892" s="74">
        <v>394557893</v>
      </c>
    </row>
    <row r="893" spans="1:3" x14ac:dyDescent="0.35">
      <c r="A893" s="74" t="s">
        <v>3755</v>
      </c>
      <c r="B893" s="74">
        <v>902525072</v>
      </c>
      <c r="C893" s="74">
        <v>902525072</v>
      </c>
    </row>
    <row r="894" spans="1:3" x14ac:dyDescent="0.35">
      <c r="A894" s="74" t="s">
        <v>3756</v>
      </c>
      <c r="B894" s="74">
        <v>75894538</v>
      </c>
      <c r="C894" s="74">
        <v>75894538</v>
      </c>
    </row>
    <row r="895" spans="1:3" x14ac:dyDescent="0.35">
      <c r="A895" s="74" t="s">
        <v>3757</v>
      </c>
      <c r="B895" s="74">
        <v>270987541</v>
      </c>
      <c r="C895" s="74">
        <v>270987541</v>
      </c>
    </row>
    <row r="896" spans="1:3" x14ac:dyDescent="0.35">
      <c r="A896" s="74" t="s">
        <v>3758</v>
      </c>
      <c r="B896" s="74">
        <v>143864716</v>
      </c>
      <c r="C896" s="74">
        <v>143864716</v>
      </c>
    </row>
    <row r="897" spans="1:3" x14ac:dyDescent="0.35">
      <c r="A897" s="74" t="s">
        <v>3759</v>
      </c>
      <c r="B897" s="74">
        <v>42245561</v>
      </c>
      <c r="C897" s="74">
        <v>42245561</v>
      </c>
    </row>
    <row r="898" spans="1:3" x14ac:dyDescent="0.35">
      <c r="A898" s="74" t="s">
        <v>3760</v>
      </c>
      <c r="B898" s="74">
        <v>1735221680</v>
      </c>
      <c r="C898" s="74">
        <v>1735221680</v>
      </c>
    </row>
    <row r="899" spans="1:3" x14ac:dyDescent="0.35">
      <c r="A899" s="74" t="s">
        <v>3762</v>
      </c>
      <c r="B899" s="74">
        <v>104976420</v>
      </c>
      <c r="C899" s="74">
        <v>104976420</v>
      </c>
    </row>
    <row r="900" spans="1:3" x14ac:dyDescent="0.35">
      <c r="A900" s="74" t="s">
        <v>3763</v>
      </c>
      <c r="B900" s="74">
        <v>138272822</v>
      </c>
      <c r="C900" s="74">
        <v>138272822</v>
      </c>
    </row>
    <row r="901" spans="1:3" x14ac:dyDescent="0.35">
      <c r="A901" s="74" t="s">
        <v>3764</v>
      </c>
      <c r="B901" s="74">
        <v>236702285</v>
      </c>
      <c r="C901" s="74">
        <v>268514925</v>
      </c>
    </row>
    <row r="902" spans="1:3" x14ac:dyDescent="0.35">
      <c r="A902" s="74" t="s">
        <v>3765</v>
      </c>
      <c r="B902" s="74">
        <v>3869227850</v>
      </c>
      <c r="C902" s="74">
        <v>3869227850</v>
      </c>
    </row>
    <row r="903" spans="1:3" x14ac:dyDescent="0.35">
      <c r="A903" s="74" t="s">
        <v>3766</v>
      </c>
      <c r="B903" s="74">
        <v>119348323</v>
      </c>
      <c r="C903" s="74">
        <v>119348323</v>
      </c>
    </row>
    <row r="904" spans="1:3" x14ac:dyDescent="0.35">
      <c r="A904" s="74" t="s">
        <v>3767</v>
      </c>
      <c r="B904" s="74">
        <v>330245803</v>
      </c>
      <c r="C904" s="74">
        <v>330245803</v>
      </c>
    </row>
    <row r="905" spans="1:3" x14ac:dyDescent="0.35">
      <c r="A905" s="74" t="s">
        <v>3768</v>
      </c>
      <c r="B905" s="74">
        <v>195634284</v>
      </c>
      <c r="C905" s="74">
        <v>195634284</v>
      </c>
    </row>
    <row r="906" spans="1:3" x14ac:dyDescent="0.35">
      <c r="A906" s="74" t="s">
        <v>3769</v>
      </c>
      <c r="B906" s="74">
        <v>100871110</v>
      </c>
      <c r="C906" s="74">
        <v>100871110</v>
      </c>
    </row>
    <row r="907" spans="1:3" x14ac:dyDescent="0.35">
      <c r="A907" s="74" t="s">
        <v>3770</v>
      </c>
      <c r="B907" s="74">
        <v>67562039782</v>
      </c>
      <c r="C907" s="74">
        <v>67562039782</v>
      </c>
    </row>
    <row r="908" spans="1:3" x14ac:dyDescent="0.35">
      <c r="A908" s="74" t="s">
        <v>3771</v>
      </c>
      <c r="B908" s="74">
        <v>7759133707</v>
      </c>
      <c r="C908" s="74">
        <v>7759133707</v>
      </c>
    </row>
    <row r="909" spans="1:3" x14ac:dyDescent="0.35">
      <c r="A909" s="74" t="s">
        <v>3772</v>
      </c>
      <c r="B909" s="74">
        <v>2498414191</v>
      </c>
      <c r="C909" s="74">
        <v>4629394127</v>
      </c>
    </row>
    <row r="910" spans="1:3" x14ac:dyDescent="0.35">
      <c r="A910" s="74" t="s">
        <v>3773</v>
      </c>
      <c r="B910" s="74">
        <v>10214095210</v>
      </c>
      <c r="C910" s="74">
        <v>10214095210</v>
      </c>
    </row>
    <row r="911" spans="1:3" x14ac:dyDescent="0.35">
      <c r="A911" s="74" t="s">
        <v>3774</v>
      </c>
      <c r="B911" s="74">
        <v>3503936071</v>
      </c>
      <c r="C911" s="74">
        <v>3503936071</v>
      </c>
    </row>
    <row r="912" spans="1:3" x14ac:dyDescent="0.35">
      <c r="A912" s="74" t="s">
        <v>3775</v>
      </c>
      <c r="B912" s="74">
        <v>1282706701</v>
      </c>
      <c r="C912" s="74">
        <v>1282706701</v>
      </c>
    </row>
    <row r="913" spans="1:3" x14ac:dyDescent="0.35">
      <c r="A913" s="74" t="s">
        <v>3776</v>
      </c>
      <c r="B913" s="74">
        <v>7714891892</v>
      </c>
      <c r="C913" s="74">
        <v>7714891892</v>
      </c>
    </row>
    <row r="914" spans="1:3" x14ac:dyDescent="0.35">
      <c r="A914" s="74" t="s">
        <v>3777</v>
      </c>
      <c r="B914" s="74">
        <v>262474664</v>
      </c>
      <c r="C914" s="74">
        <v>262474664</v>
      </c>
    </row>
    <row r="915" spans="1:3" x14ac:dyDescent="0.35">
      <c r="A915" s="74" t="s">
        <v>3778</v>
      </c>
      <c r="B915" s="74">
        <v>316294548</v>
      </c>
      <c r="C915" s="74">
        <v>316294548</v>
      </c>
    </row>
    <row r="916" spans="1:3" x14ac:dyDescent="0.35">
      <c r="A916" s="74" t="s">
        <v>3779</v>
      </c>
      <c r="B916" s="74">
        <v>28687617</v>
      </c>
      <c r="C916" s="74">
        <v>28687617</v>
      </c>
    </row>
    <row r="917" spans="1:3" x14ac:dyDescent="0.35">
      <c r="A917" s="74" t="s">
        <v>3780</v>
      </c>
      <c r="B917" s="74">
        <v>37852454</v>
      </c>
      <c r="C917" s="74">
        <v>37852454</v>
      </c>
    </row>
    <row r="918" spans="1:3" x14ac:dyDescent="0.35">
      <c r="A918" s="74" t="s">
        <v>3781</v>
      </c>
      <c r="B918" s="74">
        <v>116150580</v>
      </c>
      <c r="C918" s="74">
        <v>116150580</v>
      </c>
    </row>
    <row r="919" spans="1:3" x14ac:dyDescent="0.35">
      <c r="A919" s="74" t="s">
        <v>3782</v>
      </c>
      <c r="B919" s="74">
        <v>760931107</v>
      </c>
      <c r="C919" s="74">
        <v>760931107</v>
      </c>
    </row>
    <row r="920" spans="1:3" x14ac:dyDescent="0.35">
      <c r="A920" s="74" t="s">
        <v>3783</v>
      </c>
      <c r="B920" s="74">
        <v>315515836</v>
      </c>
      <c r="C920" s="74">
        <v>315515836</v>
      </c>
    </row>
    <row r="921" spans="1:3" x14ac:dyDescent="0.35">
      <c r="A921" s="74" t="s">
        <v>3784</v>
      </c>
      <c r="B921" s="74">
        <v>63952044</v>
      </c>
      <c r="C921" s="74">
        <v>63952044</v>
      </c>
    </row>
    <row r="922" spans="1:3" x14ac:dyDescent="0.35">
      <c r="A922" s="74" t="s">
        <v>3785</v>
      </c>
      <c r="B922" s="74">
        <v>51725359</v>
      </c>
      <c r="C922" s="74">
        <v>51725359</v>
      </c>
    </row>
    <row r="923" spans="1:3" x14ac:dyDescent="0.35">
      <c r="A923" s="74" t="s">
        <v>3786</v>
      </c>
      <c r="B923" s="74">
        <v>204961393</v>
      </c>
      <c r="C923" s="74">
        <v>204961393</v>
      </c>
    </row>
    <row r="924" spans="1:3" x14ac:dyDescent="0.35">
      <c r="A924" s="74" t="s">
        <v>3787</v>
      </c>
      <c r="B924" s="74">
        <v>816738720</v>
      </c>
      <c r="C924" s="74">
        <v>816738720</v>
      </c>
    </row>
    <row r="925" spans="1:3" x14ac:dyDescent="0.35">
      <c r="A925" s="74" t="s">
        <v>3788</v>
      </c>
      <c r="B925" s="74">
        <v>134370850</v>
      </c>
      <c r="C925" s="74">
        <v>134370850</v>
      </c>
    </row>
    <row r="926" spans="1:3" x14ac:dyDescent="0.35">
      <c r="A926" s="74" t="s">
        <v>3789</v>
      </c>
      <c r="B926" s="74">
        <v>79858764</v>
      </c>
      <c r="C926" s="74">
        <v>79858764</v>
      </c>
    </row>
    <row r="927" spans="1:3" x14ac:dyDescent="0.35">
      <c r="A927" s="74" t="s">
        <v>3790</v>
      </c>
      <c r="B927" s="74">
        <v>379241633</v>
      </c>
      <c r="C927" s="74">
        <v>379241633</v>
      </c>
    </row>
    <row r="928" spans="1:3" x14ac:dyDescent="0.35">
      <c r="A928" s="74" t="s">
        <v>3791</v>
      </c>
      <c r="B928" s="74">
        <v>182556581</v>
      </c>
      <c r="C928" s="74">
        <v>182556581</v>
      </c>
    </row>
    <row r="929" spans="1:3" x14ac:dyDescent="0.35">
      <c r="A929" s="74" t="s">
        <v>3792</v>
      </c>
      <c r="B929" s="74">
        <v>165921620</v>
      </c>
      <c r="C929" s="74">
        <v>165921620</v>
      </c>
    </row>
    <row r="930" spans="1:3" x14ac:dyDescent="0.35">
      <c r="A930" s="74" t="s">
        <v>3793</v>
      </c>
      <c r="B930" s="74">
        <v>1301154346</v>
      </c>
      <c r="C930" s="74">
        <v>1301154346</v>
      </c>
    </row>
    <row r="931" spans="1:3" x14ac:dyDescent="0.35">
      <c r="A931" s="74" t="s">
        <v>3794</v>
      </c>
      <c r="B931" s="74">
        <v>3438234039</v>
      </c>
      <c r="C931" s="74">
        <v>3438234039</v>
      </c>
    </row>
    <row r="932" spans="1:3" x14ac:dyDescent="0.35">
      <c r="A932" s="74" t="s">
        <v>3795</v>
      </c>
      <c r="B932" s="74">
        <v>50727496</v>
      </c>
      <c r="C932" s="74">
        <v>50727496</v>
      </c>
    </row>
    <row r="933" spans="1:3" x14ac:dyDescent="0.35">
      <c r="A933" s="74" t="s">
        <v>3796</v>
      </c>
      <c r="B933" s="74">
        <v>224431244</v>
      </c>
      <c r="C933" s="74">
        <v>224431244</v>
      </c>
    </row>
    <row r="934" spans="1:3" x14ac:dyDescent="0.35">
      <c r="A934" s="74" t="s">
        <v>3797</v>
      </c>
      <c r="B934" s="74">
        <v>904610048</v>
      </c>
      <c r="C934" s="74">
        <v>904610048</v>
      </c>
    </row>
    <row r="935" spans="1:3" x14ac:dyDescent="0.35">
      <c r="A935" s="74" t="s">
        <v>3798</v>
      </c>
      <c r="B935" s="74">
        <v>176648317</v>
      </c>
      <c r="C935" s="74">
        <v>176648317</v>
      </c>
    </row>
    <row r="936" spans="1:3" x14ac:dyDescent="0.35">
      <c r="A936" s="74" t="s">
        <v>3799</v>
      </c>
      <c r="B936" s="74">
        <v>1611789559</v>
      </c>
      <c r="C936" s="74">
        <v>1611789559</v>
      </c>
    </row>
    <row r="937" spans="1:3" x14ac:dyDescent="0.35">
      <c r="A937" s="74" t="s">
        <v>3800</v>
      </c>
      <c r="B937" s="74">
        <v>175617482</v>
      </c>
      <c r="C937" s="74">
        <v>175617482</v>
      </c>
    </row>
    <row r="938" spans="1:3" x14ac:dyDescent="0.35">
      <c r="A938" s="74" t="s">
        <v>3801</v>
      </c>
      <c r="B938" s="74">
        <v>601961866</v>
      </c>
      <c r="C938" s="74">
        <v>601961866</v>
      </c>
    </row>
    <row r="939" spans="1:3" x14ac:dyDescent="0.35">
      <c r="A939" s="74" t="s">
        <v>3802</v>
      </c>
      <c r="B939" s="74">
        <v>216413443</v>
      </c>
      <c r="C939" s="74">
        <v>216413443</v>
      </c>
    </row>
    <row r="940" spans="1:3" x14ac:dyDescent="0.35">
      <c r="A940" s="74" t="s">
        <v>3803</v>
      </c>
      <c r="B940" s="74">
        <v>238003348</v>
      </c>
      <c r="C940" s="74">
        <v>238003348</v>
      </c>
    </row>
    <row r="941" spans="1:3" x14ac:dyDescent="0.35">
      <c r="A941" s="74" t="s">
        <v>3804</v>
      </c>
      <c r="B941" s="74">
        <v>90073017</v>
      </c>
      <c r="C941" s="74">
        <v>90073017</v>
      </c>
    </row>
    <row r="942" spans="1:3" x14ac:dyDescent="0.35">
      <c r="A942" s="74" t="s">
        <v>3805</v>
      </c>
      <c r="B942" s="74">
        <v>575668388</v>
      </c>
      <c r="C942" s="74">
        <v>575668388</v>
      </c>
    </row>
    <row r="943" spans="1:3" x14ac:dyDescent="0.35">
      <c r="A943" s="74" t="s">
        <v>3806</v>
      </c>
      <c r="B943" s="74">
        <v>497606905</v>
      </c>
      <c r="C943" s="74">
        <v>497606905</v>
      </c>
    </row>
    <row r="944" spans="1:3" x14ac:dyDescent="0.35">
      <c r="A944" s="74" t="s">
        <v>3807</v>
      </c>
      <c r="B944" s="74">
        <v>59429855</v>
      </c>
      <c r="C944" s="74">
        <v>59429855</v>
      </c>
    </row>
    <row r="945" spans="1:3" x14ac:dyDescent="0.35">
      <c r="A945" s="74" t="s">
        <v>3808</v>
      </c>
      <c r="B945" s="74">
        <v>160682750</v>
      </c>
      <c r="C945" s="74">
        <v>160682750</v>
      </c>
    </row>
    <row r="946" spans="1:3" x14ac:dyDescent="0.35">
      <c r="A946" s="74" t="s">
        <v>3809</v>
      </c>
      <c r="B946" s="74">
        <v>5399889284</v>
      </c>
      <c r="C946" s="74">
        <v>5399889284</v>
      </c>
    </row>
    <row r="947" spans="1:3" x14ac:dyDescent="0.35">
      <c r="A947" s="74" t="s">
        <v>3810</v>
      </c>
      <c r="B947" s="74">
        <v>207418029</v>
      </c>
      <c r="C947" s="74">
        <v>207418029</v>
      </c>
    </row>
    <row r="948" spans="1:3" x14ac:dyDescent="0.35">
      <c r="A948" s="74" t="s">
        <v>3811</v>
      </c>
      <c r="B948" s="74">
        <v>241790939</v>
      </c>
      <c r="C948" s="74">
        <v>241790939</v>
      </c>
    </row>
    <row r="949" spans="1:3" x14ac:dyDescent="0.35">
      <c r="A949" s="74" t="s">
        <v>3812</v>
      </c>
      <c r="B949" s="74">
        <v>2020289118</v>
      </c>
      <c r="C949" s="74">
        <v>2020289118</v>
      </c>
    </row>
    <row r="950" spans="1:3" x14ac:dyDescent="0.35">
      <c r="A950" s="74" t="s">
        <v>3813</v>
      </c>
      <c r="B950" s="74">
        <v>440352360</v>
      </c>
      <c r="C950" s="74">
        <v>440352360</v>
      </c>
    </row>
    <row r="951" spans="1:3" x14ac:dyDescent="0.35">
      <c r="A951" s="74" t="s">
        <v>3814</v>
      </c>
      <c r="B951" s="74">
        <v>1887572722</v>
      </c>
      <c r="C951" s="74">
        <v>1968352175</v>
      </c>
    </row>
    <row r="952" spans="1:3" x14ac:dyDescent="0.35">
      <c r="A952" s="74" t="s">
        <v>3815</v>
      </c>
      <c r="B952" s="74">
        <v>881091086</v>
      </c>
      <c r="C952" s="74">
        <v>881091086</v>
      </c>
    </row>
    <row r="953" spans="1:3" x14ac:dyDescent="0.35">
      <c r="A953" s="74" t="s">
        <v>3816</v>
      </c>
      <c r="B953" s="74">
        <v>1798525719</v>
      </c>
      <c r="C953" s="74">
        <v>1798525719</v>
      </c>
    </row>
    <row r="954" spans="1:3" x14ac:dyDescent="0.35">
      <c r="A954" s="74" t="s">
        <v>3817</v>
      </c>
      <c r="B954" s="74">
        <v>152990946</v>
      </c>
      <c r="C954" s="74">
        <v>152990946</v>
      </c>
    </row>
    <row r="955" spans="1:3" x14ac:dyDescent="0.35">
      <c r="A955" s="74" t="s">
        <v>3818</v>
      </c>
      <c r="B955" s="74">
        <v>2217922718</v>
      </c>
      <c r="C955" s="74">
        <v>2217922718</v>
      </c>
    </row>
    <row r="956" spans="1:3" x14ac:dyDescent="0.35">
      <c r="A956" s="74" t="s">
        <v>3819</v>
      </c>
      <c r="B956" s="74">
        <v>393682970</v>
      </c>
      <c r="C956" s="74">
        <v>393682970</v>
      </c>
    </row>
    <row r="957" spans="1:3" x14ac:dyDescent="0.35">
      <c r="A957" s="74" t="s">
        <v>3820</v>
      </c>
      <c r="B957" s="74">
        <v>2129795949</v>
      </c>
      <c r="C957" s="74">
        <v>2129795949</v>
      </c>
    </row>
    <row r="958" spans="1:3" x14ac:dyDescent="0.35">
      <c r="A958" s="74" t="s">
        <v>3821</v>
      </c>
      <c r="B958" s="74">
        <v>13334306024</v>
      </c>
      <c r="C958" s="74">
        <v>13334306024</v>
      </c>
    </row>
    <row r="959" spans="1:3" x14ac:dyDescent="0.35">
      <c r="A959" s="74" t="s">
        <v>3822</v>
      </c>
      <c r="B959" s="74">
        <v>905533146</v>
      </c>
      <c r="C959" s="74">
        <v>1021307356</v>
      </c>
    </row>
    <row r="960" spans="1:3" x14ac:dyDescent="0.35">
      <c r="A960" s="74" t="s">
        <v>3823</v>
      </c>
      <c r="B960" s="74">
        <v>231908930</v>
      </c>
      <c r="C960" s="74">
        <v>231908930</v>
      </c>
    </row>
    <row r="961" spans="1:3" x14ac:dyDescent="0.35">
      <c r="A961" s="74" t="s">
        <v>3824</v>
      </c>
      <c r="B961" s="74">
        <v>317979309</v>
      </c>
      <c r="C961" s="74">
        <v>317979309</v>
      </c>
    </row>
    <row r="962" spans="1:3" x14ac:dyDescent="0.35">
      <c r="A962" s="74" t="s">
        <v>3825</v>
      </c>
      <c r="B962" s="74">
        <v>1159280279</v>
      </c>
      <c r="C962" s="74">
        <v>1159280279</v>
      </c>
    </row>
    <row r="963" spans="1:3" x14ac:dyDescent="0.35">
      <c r="A963" s="74" t="s">
        <v>3826</v>
      </c>
      <c r="B963" s="74">
        <v>954732908</v>
      </c>
      <c r="C963" s="74">
        <v>954732908</v>
      </c>
    </row>
    <row r="964" spans="1:3" x14ac:dyDescent="0.35">
      <c r="A964" s="74" t="s">
        <v>3827</v>
      </c>
      <c r="B964" s="74">
        <v>211165507</v>
      </c>
      <c r="C964" s="74">
        <v>211165507</v>
      </c>
    </row>
    <row r="965" spans="1:3" x14ac:dyDescent="0.35">
      <c r="A965" s="74" t="s">
        <v>3828</v>
      </c>
      <c r="B965" s="74">
        <v>174179493</v>
      </c>
      <c r="C965" s="74">
        <v>174179493</v>
      </c>
    </row>
    <row r="966" spans="1:3" x14ac:dyDescent="0.35">
      <c r="A966" s="74" t="s">
        <v>3829</v>
      </c>
      <c r="B966" s="74">
        <v>403149528</v>
      </c>
      <c r="C966" s="74">
        <v>403149528</v>
      </c>
    </row>
    <row r="967" spans="1:3" x14ac:dyDescent="0.35">
      <c r="A967" s="74" t="s">
        <v>3830</v>
      </c>
      <c r="B967" s="74">
        <v>945277996</v>
      </c>
      <c r="C967" s="74">
        <v>945277996</v>
      </c>
    </row>
    <row r="968" spans="1:3" x14ac:dyDescent="0.35">
      <c r="A968" s="74" t="s">
        <v>3831</v>
      </c>
      <c r="B968" s="74">
        <v>1729031240</v>
      </c>
      <c r="C968" s="74">
        <v>1729031240</v>
      </c>
    </row>
    <row r="969" spans="1:3" x14ac:dyDescent="0.35">
      <c r="A969" s="74" t="s">
        <v>3832</v>
      </c>
      <c r="B969" s="74">
        <v>781045922</v>
      </c>
      <c r="C969" s="74">
        <v>781045922</v>
      </c>
    </row>
    <row r="970" spans="1:3" x14ac:dyDescent="0.35">
      <c r="A970" s="74" t="s">
        <v>3833</v>
      </c>
      <c r="B970" s="74">
        <v>311975257</v>
      </c>
      <c r="C970" s="74">
        <v>311975257</v>
      </c>
    </row>
    <row r="971" spans="1:3" x14ac:dyDescent="0.35">
      <c r="A971" s="74" t="s">
        <v>3834</v>
      </c>
      <c r="B971" s="74">
        <v>596467474</v>
      </c>
      <c r="C971" s="74">
        <v>596467474</v>
      </c>
    </row>
    <row r="972" spans="1:3" x14ac:dyDescent="0.35">
      <c r="A972" s="74" t="s">
        <v>3835</v>
      </c>
      <c r="B972" s="74">
        <v>4024609493</v>
      </c>
      <c r="C972" s="74">
        <v>4024609493</v>
      </c>
    </row>
    <row r="973" spans="1:3" x14ac:dyDescent="0.35">
      <c r="A973" s="74" t="s">
        <v>3836</v>
      </c>
      <c r="B973" s="74">
        <v>176871113</v>
      </c>
      <c r="C973" s="74">
        <v>176871113</v>
      </c>
    </row>
    <row r="974" spans="1:3" x14ac:dyDescent="0.35">
      <c r="A974" s="74" t="s">
        <v>3837</v>
      </c>
      <c r="B974" s="74">
        <v>86554238</v>
      </c>
      <c r="C974" s="74">
        <v>86554238</v>
      </c>
    </row>
    <row r="975" spans="1:3" x14ac:dyDescent="0.35">
      <c r="A975" s="74" t="s">
        <v>3838</v>
      </c>
      <c r="B975" s="74">
        <v>779737560</v>
      </c>
      <c r="C975" s="74">
        <v>779737560</v>
      </c>
    </row>
    <row r="976" spans="1:3" x14ac:dyDescent="0.35">
      <c r="A976" s="74" t="s">
        <v>3839</v>
      </c>
      <c r="B976" s="74">
        <v>105656509</v>
      </c>
      <c r="C976" s="74">
        <v>105656509</v>
      </c>
    </row>
    <row r="977" spans="1:3" x14ac:dyDescent="0.35">
      <c r="A977" s="74" t="s">
        <v>3840</v>
      </c>
      <c r="B977" s="74">
        <v>35958236</v>
      </c>
      <c r="C977" s="74">
        <v>35958236</v>
      </c>
    </row>
    <row r="978" spans="1:3" x14ac:dyDescent="0.35">
      <c r="A978" s="74" t="s">
        <v>3841</v>
      </c>
      <c r="B978" s="74">
        <v>819152825</v>
      </c>
      <c r="C978" s="74">
        <v>819152825</v>
      </c>
    </row>
    <row r="979" spans="1:3" x14ac:dyDescent="0.35">
      <c r="A979" s="74" t="s">
        <v>3842</v>
      </c>
      <c r="B979" s="74">
        <v>348307136</v>
      </c>
      <c r="C979" s="74">
        <v>348307136</v>
      </c>
    </row>
    <row r="980" spans="1:3" x14ac:dyDescent="0.35">
      <c r="A980" s="74" t="s">
        <v>3843</v>
      </c>
      <c r="B980" s="74">
        <v>114325789</v>
      </c>
      <c r="C980" s="74">
        <v>114325789</v>
      </c>
    </row>
    <row r="981" spans="1:3" x14ac:dyDescent="0.35">
      <c r="A981" s="74" t="s">
        <v>3844</v>
      </c>
      <c r="B981" s="74">
        <v>274170956</v>
      </c>
      <c r="C981" s="74">
        <v>274170956</v>
      </c>
    </row>
    <row r="982" spans="1:3" x14ac:dyDescent="0.35">
      <c r="A982" s="74" t="s">
        <v>3845</v>
      </c>
      <c r="B982" s="74">
        <v>5679309424</v>
      </c>
      <c r="C982" s="74">
        <v>5679309424</v>
      </c>
    </row>
    <row r="983" spans="1:3" x14ac:dyDescent="0.35">
      <c r="A983" s="74" t="s">
        <v>3846</v>
      </c>
      <c r="B983" s="74">
        <v>117960857</v>
      </c>
      <c r="C983" s="74">
        <v>117960857</v>
      </c>
    </row>
    <row r="984" spans="1:3" x14ac:dyDescent="0.35">
      <c r="A984" s="74" t="s">
        <v>3847</v>
      </c>
      <c r="B984" s="74">
        <v>1528062489</v>
      </c>
      <c r="C984" s="74">
        <v>1528062489</v>
      </c>
    </row>
    <row r="985" spans="1:3" x14ac:dyDescent="0.35">
      <c r="A985" s="74" t="s">
        <v>3848</v>
      </c>
      <c r="B985" s="74">
        <v>688185295</v>
      </c>
      <c r="C985" s="74">
        <v>688185295</v>
      </c>
    </row>
    <row r="986" spans="1:3" x14ac:dyDescent="0.35">
      <c r="A986" s="74" t="s">
        <v>3849</v>
      </c>
      <c r="B986" s="74">
        <v>1082527650</v>
      </c>
      <c r="C986" s="74">
        <v>1082527650</v>
      </c>
    </row>
    <row r="987" spans="1:3" x14ac:dyDescent="0.35">
      <c r="A987" s="74" t="s">
        <v>3850</v>
      </c>
      <c r="B987" s="74">
        <v>21953219149</v>
      </c>
      <c r="C987" s="74">
        <v>21953219149</v>
      </c>
    </row>
    <row r="988" spans="1:3" x14ac:dyDescent="0.35">
      <c r="A988" s="74" t="s">
        <v>3851</v>
      </c>
      <c r="B988" s="74">
        <v>781753757</v>
      </c>
      <c r="C988" s="74">
        <v>781753757</v>
      </c>
    </row>
    <row r="989" spans="1:3" x14ac:dyDescent="0.35">
      <c r="A989" s="74" t="s">
        <v>3852</v>
      </c>
      <c r="B989" s="74">
        <v>189622992</v>
      </c>
      <c r="C989" s="74">
        <v>189622992</v>
      </c>
    </row>
    <row r="990" spans="1:3" x14ac:dyDescent="0.35">
      <c r="A990" s="74" t="s">
        <v>3853</v>
      </c>
      <c r="B990" s="74">
        <v>14523504103</v>
      </c>
      <c r="C990" s="74">
        <v>14523504103</v>
      </c>
    </row>
    <row r="991" spans="1:3" x14ac:dyDescent="0.35">
      <c r="A991" s="74" t="s">
        <v>3854</v>
      </c>
      <c r="B991" s="74">
        <v>57490342</v>
      </c>
      <c r="C991" s="74">
        <v>57490342</v>
      </c>
    </row>
    <row r="992" spans="1:3" x14ac:dyDescent="0.35">
      <c r="A992" s="74" t="s">
        <v>3855</v>
      </c>
      <c r="B992" s="74">
        <v>1038650296</v>
      </c>
      <c r="C992" s="74">
        <v>1038650296</v>
      </c>
    </row>
    <row r="993" spans="1:3" x14ac:dyDescent="0.35">
      <c r="A993" s="74" t="s">
        <v>3856</v>
      </c>
      <c r="B993" s="74">
        <v>825776514</v>
      </c>
      <c r="C993" s="74">
        <v>825776514</v>
      </c>
    </row>
    <row r="994" spans="1:3" x14ac:dyDescent="0.35">
      <c r="A994" s="74" t="s">
        <v>3857</v>
      </c>
      <c r="B994" s="74">
        <v>466494046</v>
      </c>
      <c r="C994" s="74">
        <v>466494046</v>
      </c>
    </row>
    <row r="995" spans="1:3" x14ac:dyDescent="0.35">
      <c r="A995" s="74" t="s">
        <v>3858</v>
      </c>
      <c r="B995" s="74">
        <v>189350038</v>
      </c>
      <c r="C995" s="74">
        <v>189350038</v>
      </c>
    </row>
    <row r="996" spans="1:3" x14ac:dyDescent="0.35">
      <c r="A996" s="74" t="s">
        <v>3859</v>
      </c>
      <c r="B996" s="74">
        <v>712412858</v>
      </c>
      <c r="C996" s="74">
        <v>819480888</v>
      </c>
    </row>
    <row r="997" spans="1:3" x14ac:dyDescent="0.35">
      <c r="A997" s="74" t="s">
        <v>3860</v>
      </c>
      <c r="B997" s="74">
        <v>1164189803</v>
      </c>
      <c r="C997" s="74">
        <v>1164189803</v>
      </c>
    </row>
    <row r="998" spans="1:3" x14ac:dyDescent="0.35">
      <c r="A998" s="74" t="s">
        <v>3861</v>
      </c>
      <c r="B998" s="74">
        <v>436650191</v>
      </c>
      <c r="C998" s="74">
        <v>436650191</v>
      </c>
    </row>
    <row r="999" spans="1:3" x14ac:dyDescent="0.35">
      <c r="A999" s="74" t="s">
        <v>3862</v>
      </c>
      <c r="B999" s="74">
        <v>786732190</v>
      </c>
      <c r="C999" s="74">
        <v>786732190</v>
      </c>
    </row>
    <row r="1000" spans="1:3" x14ac:dyDescent="0.35">
      <c r="A1000" s="74" t="s">
        <v>3863</v>
      </c>
      <c r="B1000" s="74">
        <v>1369900577</v>
      </c>
      <c r="C1000" s="74">
        <v>1369900577</v>
      </c>
    </row>
    <row r="1001" spans="1:3" x14ac:dyDescent="0.35">
      <c r="A1001" s="74" t="s">
        <v>3864</v>
      </c>
      <c r="B1001" s="74">
        <v>574539553</v>
      </c>
      <c r="C1001" s="74">
        <v>574539553</v>
      </c>
    </row>
    <row r="1002" spans="1:3" x14ac:dyDescent="0.35">
      <c r="A1002" s="74" t="s">
        <v>3865</v>
      </c>
      <c r="B1002" s="74">
        <v>2238956458</v>
      </c>
      <c r="C1002" s="74">
        <v>2238956458</v>
      </c>
    </row>
    <row r="1003" spans="1:3" x14ac:dyDescent="0.35">
      <c r="A1003" s="74" t="s">
        <v>3866</v>
      </c>
      <c r="B1003" s="74">
        <v>380333993</v>
      </c>
      <c r="C1003" s="74">
        <v>380333993</v>
      </c>
    </row>
    <row r="1004" spans="1:3" x14ac:dyDescent="0.35">
      <c r="A1004" s="74" t="s">
        <v>3867</v>
      </c>
      <c r="B1004" s="74">
        <v>339516106</v>
      </c>
      <c r="C1004" s="74">
        <v>339516106</v>
      </c>
    </row>
    <row r="1005" spans="1:3" x14ac:dyDescent="0.35">
      <c r="A1005" s="74" t="s">
        <v>3868</v>
      </c>
      <c r="B1005" s="74">
        <v>908338486</v>
      </c>
      <c r="C1005" s="74">
        <v>908338486</v>
      </c>
    </row>
    <row r="1006" spans="1:3" x14ac:dyDescent="0.35">
      <c r="A1006" s="74" t="s">
        <v>3869</v>
      </c>
      <c r="B1006" s="74">
        <v>546195942</v>
      </c>
      <c r="C1006" s="74">
        <v>546195942</v>
      </c>
    </row>
    <row r="1007" spans="1:3" x14ac:dyDescent="0.35">
      <c r="A1007" s="74" t="s">
        <v>3870</v>
      </c>
      <c r="B1007" s="74">
        <v>464275345</v>
      </c>
      <c r="C1007" s="74">
        <v>464275345</v>
      </c>
    </row>
    <row r="1008" spans="1:3" x14ac:dyDescent="0.35">
      <c r="A1008" s="74" t="s">
        <v>3871</v>
      </c>
      <c r="B1008" s="74">
        <v>283980725</v>
      </c>
      <c r="C1008" s="74">
        <v>283980725</v>
      </c>
    </row>
    <row r="1009" spans="1:3" x14ac:dyDescent="0.35">
      <c r="A1009" s="74" t="s">
        <v>3872</v>
      </c>
      <c r="B1009" s="74">
        <v>253071650</v>
      </c>
      <c r="C1009" s="74">
        <v>253071650</v>
      </c>
    </row>
    <row r="1010" spans="1:3" x14ac:dyDescent="0.35">
      <c r="A1010" s="74" t="s">
        <v>3873</v>
      </c>
      <c r="B1010" s="74">
        <v>436765477</v>
      </c>
      <c r="C1010" s="74">
        <v>436765477</v>
      </c>
    </row>
    <row r="1011" spans="1:3" x14ac:dyDescent="0.35">
      <c r="A1011" s="74" t="s">
        <v>3874</v>
      </c>
      <c r="B1011" s="74">
        <v>3006023705</v>
      </c>
      <c r="C1011" s="74">
        <v>3006023705</v>
      </c>
    </row>
    <row r="1012" spans="1:3" x14ac:dyDescent="0.35">
      <c r="A1012" s="74" t="s">
        <v>3875</v>
      </c>
      <c r="B1012" s="74">
        <v>1126567056</v>
      </c>
      <c r="C1012" s="74">
        <v>1126567056</v>
      </c>
    </row>
    <row r="1013" spans="1:3" x14ac:dyDescent="0.35">
      <c r="A1013" s="74" t="s">
        <v>3876</v>
      </c>
      <c r="B1013" s="74">
        <v>748794790</v>
      </c>
      <c r="C1013" s="74">
        <v>783794790</v>
      </c>
    </row>
    <row r="1014" spans="1:3" x14ac:dyDescent="0.35">
      <c r="A1014" s="74" t="s">
        <v>3877</v>
      </c>
      <c r="B1014" s="74">
        <v>77460627</v>
      </c>
      <c r="C1014" s="74">
        <v>77460627</v>
      </c>
    </row>
    <row r="1015" spans="1:3" x14ac:dyDescent="0.35">
      <c r="A1015" s="74" t="s">
        <v>3878</v>
      </c>
      <c r="B1015" s="74">
        <v>562969933</v>
      </c>
      <c r="C1015" s="74">
        <v>562969933</v>
      </c>
    </row>
    <row r="1016" spans="1:3" x14ac:dyDescent="0.35">
      <c r="A1016" s="74" t="s">
        <v>3879</v>
      </c>
      <c r="B1016" s="74">
        <v>1365456820</v>
      </c>
      <c r="C1016" s="74">
        <v>1365456820</v>
      </c>
    </row>
    <row r="1017" spans="1:3" x14ac:dyDescent="0.35">
      <c r="A1017" s="74" t="s">
        <v>3880</v>
      </c>
      <c r="B1017" s="74">
        <v>476371456</v>
      </c>
      <c r="C1017" s="74">
        <v>476371456</v>
      </c>
    </row>
    <row r="1018" spans="1:3" x14ac:dyDescent="0.35">
      <c r="A1018" s="74" t="s">
        <v>3881</v>
      </c>
      <c r="B1018" s="74">
        <v>63444123</v>
      </c>
      <c r="C1018" s="74">
        <v>63444123</v>
      </c>
    </row>
    <row r="1025" spans="2:3" x14ac:dyDescent="0.35">
      <c r="B1025" s="74">
        <f t="shared" ref="B1025:C1025" si="0">SUM(B2:B1024)</f>
        <v>1871545763448</v>
      </c>
      <c r="C1025" s="74">
        <f t="shared" si="0"/>
        <v>1889543475996</v>
      </c>
    </row>
  </sheetData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FA80C-290D-4ED5-A0D2-444A07FFF781}">
  <dimension ref="A1:C1025"/>
  <sheetViews>
    <sheetView topLeftCell="C1" workbookViewId="0">
      <selection activeCell="AT1" sqref="AT1"/>
    </sheetView>
  </sheetViews>
  <sheetFormatPr defaultColWidth="8.7265625" defaultRowHeight="14.5" x14ac:dyDescent="0.35"/>
  <cols>
    <col min="1" max="1" width="9" style="74" customWidth="1"/>
    <col min="2" max="3" width="13" style="74" customWidth="1"/>
    <col min="4" max="4" width="11" style="74" bestFit="1" customWidth="1"/>
    <col min="5" max="16384" width="8.7265625" style="74"/>
  </cols>
  <sheetData>
    <row r="1" spans="1:3" x14ac:dyDescent="0.35">
      <c r="A1" s="74" t="s">
        <v>2861</v>
      </c>
      <c r="B1" s="74" t="s">
        <v>3882</v>
      </c>
      <c r="C1" s="74" t="s">
        <v>3883</v>
      </c>
    </row>
    <row r="2" spans="1:3" x14ac:dyDescent="0.35">
      <c r="A2" s="74" t="s">
        <v>2864</v>
      </c>
      <c r="B2" s="74">
        <v>280031557</v>
      </c>
      <c r="C2" s="74">
        <v>280031557</v>
      </c>
    </row>
    <row r="3" spans="1:3" x14ac:dyDescent="0.35">
      <c r="A3" s="74" t="s">
        <v>2865</v>
      </c>
      <c r="B3" s="74">
        <v>305695522</v>
      </c>
      <c r="C3" s="74">
        <v>305695522</v>
      </c>
    </row>
    <row r="4" spans="1:3" x14ac:dyDescent="0.35">
      <c r="A4" s="74" t="s">
        <v>2866</v>
      </c>
      <c r="B4" s="74">
        <v>267815625</v>
      </c>
      <c r="C4" s="74">
        <v>267815625</v>
      </c>
    </row>
    <row r="5" spans="1:3" x14ac:dyDescent="0.35">
      <c r="A5" s="74" t="s">
        <v>2867</v>
      </c>
      <c r="B5" s="74">
        <v>124514433</v>
      </c>
      <c r="C5" s="74">
        <v>124514433</v>
      </c>
    </row>
    <row r="6" spans="1:3" x14ac:dyDescent="0.35">
      <c r="A6" s="74" t="s">
        <v>2868</v>
      </c>
      <c r="B6" s="74">
        <v>1013889533</v>
      </c>
      <c r="C6" s="74">
        <v>1013889533</v>
      </c>
    </row>
    <row r="7" spans="1:3" x14ac:dyDescent="0.35">
      <c r="A7" s="74" t="s">
        <v>2869</v>
      </c>
      <c r="B7" s="74">
        <v>436256846</v>
      </c>
      <c r="C7" s="74">
        <v>436256846</v>
      </c>
    </row>
    <row r="8" spans="1:3" x14ac:dyDescent="0.35">
      <c r="A8" s="74" t="s">
        <v>2870</v>
      </c>
      <c r="B8" s="74">
        <v>123232267</v>
      </c>
      <c r="C8" s="74">
        <v>123232267</v>
      </c>
    </row>
    <row r="9" spans="1:3" x14ac:dyDescent="0.35">
      <c r="A9" s="74" t="s">
        <v>2871</v>
      </c>
      <c r="B9" s="74">
        <v>6814543666</v>
      </c>
      <c r="C9" s="74">
        <v>6814543666</v>
      </c>
    </row>
    <row r="10" spans="1:3" x14ac:dyDescent="0.35">
      <c r="A10" s="74" t="s">
        <v>2872</v>
      </c>
      <c r="B10" s="74">
        <v>444290852</v>
      </c>
      <c r="C10" s="74">
        <v>444290852</v>
      </c>
    </row>
    <row r="11" spans="1:3" x14ac:dyDescent="0.35">
      <c r="A11" s="74" t="s">
        <v>2873</v>
      </c>
      <c r="B11" s="74">
        <v>2257681219</v>
      </c>
      <c r="C11" s="74">
        <v>2257681219</v>
      </c>
    </row>
    <row r="12" spans="1:3" x14ac:dyDescent="0.35">
      <c r="A12" s="74" t="s">
        <v>2874</v>
      </c>
      <c r="B12" s="74">
        <v>250260773</v>
      </c>
      <c r="C12" s="74">
        <v>250260773</v>
      </c>
    </row>
    <row r="13" spans="1:3" x14ac:dyDescent="0.35">
      <c r="A13" s="74" t="s">
        <v>2875</v>
      </c>
      <c r="B13" s="74">
        <v>292674991</v>
      </c>
      <c r="C13" s="74">
        <v>292674991</v>
      </c>
    </row>
    <row r="14" spans="1:3" x14ac:dyDescent="0.35">
      <c r="A14" s="74" t="s">
        <v>2876</v>
      </c>
      <c r="B14" s="74">
        <v>100961196</v>
      </c>
      <c r="C14" s="74">
        <v>100961196</v>
      </c>
    </row>
    <row r="15" spans="1:3" x14ac:dyDescent="0.35">
      <c r="A15" s="74" t="s">
        <v>2877</v>
      </c>
      <c r="B15" s="74">
        <v>262373805</v>
      </c>
      <c r="C15" s="74">
        <v>262373805</v>
      </c>
    </row>
    <row r="16" spans="1:3" x14ac:dyDescent="0.35">
      <c r="A16" s="74" t="s">
        <v>2878</v>
      </c>
      <c r="B16" s="74">
        <v>2650810399</v>
      </c>
      <c r="C16" s="74">
        <v>2650810399</v>
      </c>
    </row>
    <row r="17" spans="1:3" x14ac:dyDescent="0.35">
      <c r="A17" s="74" t="s">
        <v>2879</v>
      </c>
      <c r="B17" s="74">
        <v>455135186</v>
      </c>
      <c r="C17" s="74">
        <v>455135186</v>
      </c>
    </row>
    <row r="18" spans="1:3" x14ac:dyDescent="0.35">
      <c r="A18" s="74" t="s">
        <v>2880</v>
      </c>
      <c r="B18" s="74">
        <v>326451465</v>
      </c>
      <c r="C18" s="74">
        <v>326451465</v>
      </c>
    </row>
    <row r="19" spans="1:3" x14ac:dyDescent="0.35">
      <c r="A19" s="74" t="s">
        <v>2881</v>
      </c>
      <c r="B19" s="74">
        <v>76167129</v>
      </c>
      <c r="C19" s="74">
        <v>76167129</v>
      </c>
    </row>
    <row r="20" spans="1:3" x14ac:dyDescent="0.35">
      <c r="A20" s="74" t="s">
        <v>2882</v>
      </c>
      <c r="B20" s="74">
        <v>168240764</v>
      </c>
      <c r="C20" s="74">
        <v>168240764</v>
      </c>
    </row>
    <row r="21" spans="1:3" x14ac:dyDescent="0.35">
      <c r="A21" s="74" t="s">
        <v>2883</v>
      </c>
      <c r="B21" s="74">
        <v>286653256</v>
      </c>
      <c r="C21" s="74">
        <v>286653256</v>
      </c>
    </row>
    <row r="22" spans="1:3" x14ac:dyDescent="0.35">
      <c r="A22" s="74" t="s">
        <v>2884</v>
      </c>
      <c r="B22" s="74">
        <v>801264989</v>
      </c>
      <c r="C22" s="74">
        <v>801264989</v>
      </c>
    </row>
    <row r="23" spans="1:3" x14ac:dyDescent="0.35">
      <c r="A23" s="74" t="s">
        <v>2885</v>
      </c>
      <c r="B23" s="74">
        <v>254675974</v>
      </c>
      <c r="C23" s="74">
        <v>254675974</v>
      </c>
    </row>
    <row r="24" spans="1:3" x14ac:dyDescent="0.35">
      <c r="A24" s="74" t="s">
        <v>2886</v>
      </c>
      <c r="B24" s="74">
        <v>2173116913</v>
      </c>
      <c r="C24" s="74">
        <v>2173116913</v>
      </c>
    </row>
    <row r="25" spans="1:3" x14ac:dyDescent="0.35">
      <c r="A25" s="74" t="s">
        <v>2887</v>
      </c>
      <c r="B25" s="74">
        <v>232094717</v>
      </c>
      <c r="C25" s="74">
        <v>232094717</v>
      </c>
    </row>
    <row r="26" spans="1:3" x14ac:dyDescent="0.35">
      <c r="A26" s="74" t="s">
        <v>2888</v>
      </c>
      <c r="B26" s="74">
        <v>1098633041</v>
      </c>
      <c r="C26" s="74">
        <v>1098633041</v>
      </c>
    </row>
    <row r="27" spans="1:3" x14ac:dyDescent="0.35">
      <c r="A27" s="74" t="s">
        <v>2889</v>
      </c>
      <c r="B27" s="74">
        <v>1141890042</v>
      </c>
      <c r="C27" s="74">
        <v>1141890042</v>
      </c>
    </row>
    <row r="28" spans="1:3" x14ac:dyDescent="0.35">
      <c r="A28" s="74" t="s">
        <v>2890</v>
      </c>
      <c r="B28" s="74">
        <v>309986160</v>
      </c>
      <c r="C28" s="74">
        <v>309986160</v>
      </c>
    </row>
    <row r="29" spans="1:3" x14ac:dyDescent="0.35">
      <c r="A29" s="74" t="s">
        <v>2891</v>
      </c>
      <c r="B29" s="74">
        <v>247327092</v>
      </c>
      <c r="C29" s="74">
        <v>247327092</v>
      </c>
    </row>
    <row r="30" spans="1:3" x14ac:dyDescent="0.35">
      <c r="A30" s="74" t="s">
        <v>2892</v>
      </c>
      <c r="B30" s="74">
        <v>221690963</v>
      </c>
      <c r="C30" s="74">
        <v>221690963</v>
      </c>
    </row>
    <row r="31" spans="1:3" x14ac:dyDescent="0.35">
      <c r="A31" s="74" t="s">
        <v>2893</v>
      </c>
      <c r="B31" s="74">
        <v>1408113818</v>
      </c>
      <c r="C31" s="74">
        <v>1408113818</v>
      </c>
    </row>
    <row r="32" spans="1:3" x14ac:dyDescent="0.35">
      <c r="A32" s="74" t="s">
        <v>2894</v>
      </c>
      <c r="B32" s="74">
        <v>3073518133</v>
      </c>
      <c r="C32" s="74">
        <v>3073518133</v>
      </c>
    </row>
    <row r="33" spans="1:3" x14ac:dyDescent="0.35">
      <c r="A33" s="74" t="s">
        <v>2895</v>
      </c>
      <c r="B33" s="74">
        <v>929185410</v>
      </c>
      <c r="C33" s="74">
        <v>929185410</v>
      </c>
    </row>
    <row r="34" spans="1:3" x14ac:dyDescent="0.35">
      <c r="A34" s="74" t="s">
        <v>2896</v>
      </c>
      <c r="B34" s="74">
        <v>634699223</v>
      </c>
      <c r="C34" s="74">
        <v>634699223</v>
      </c>
    </row>
    <row r="35" spans="1:3" x14ac:dyDescent="0.35">
      <c r="A35" s="74" t="s">
        <v>2897</v>
      </c>
      <c r="B35" s="74">
        <v>75501200</v>
      </c>
      <c r="C35" s="74">
        <v>75501200</v>
      </c>
    </row>
    <row r="36" spans="1:3" x14ac:dyDescent="0.35">
      <c r="A36" s="74" t="s">
        <v>2898</v>
      </c>
      <c r="B36" s="74">
        <v>186303533</v>
      </c>
      <c r="C36" s="74">
        <v>186303533</v>
      </c>
    </row>
    <row r="37" spans="1:3" x14ac:dyDescent="0.35">
      <c r="A37" s="74" t="s">
        <v>2899</v>
      </c>
      <c r="B37" s="74">
        <v>779400686</v>
      </c>
      <c r="C37" s="74">
        <v>779400686</v>
      </c>
    </row>
    <row r="38" spans="1:3" x14ac:dyDescent="0.35">
      <c r="A38" s="74" t="s">
        <v>2900</v>
      </c>
      <c r="B38" s="74">
        <v>500049267</v>
      </c>
      <c r="C38" s="74">
        <v>500049267</v>
      </c>
    </row>
    <row r="39" spans="1:3" x14ac:dyDescent="0.35">
      <c r="A39" s="74" t="s">
        <v>2901</v>
      </c>
      <c r="B39" s="74">
        <v>491002860</v>
      </c>
      <c r="C39" s="74">
        <v>491002860</v>
      </c>
    </row>
    <row r="40" spans="1:3" x14ac:dyDescent="0.35">
      <c r="A40" s="74" t="s">
        <v>2902</v>
      </c>
      <c r="B40" s="74">
        <v>155700146</v>
      </c>
      <c r="C40" s="74">
        <v>155700146</v>
      </c>
    </row>
    <row r="41" spans="1:3" x14ac:dyDescent="0.35">
      <c r="A41" s="74" t="s">
        <v>2903</v>
      </c>
      <c r="B41" s="74">
        <v>300754923</v>
      </c>
      <c r="C41" s="74">
        <v>300754923</v>
      </c>
    </row>
    <row r="42" spans="1:3" x14ac:dyDescent="0.35">
      <c r="A42" s="74" t="s">
        <v>2904</v>
      </c>
      <c r="B42" s="74">
        <v>102789595</v>
      </c>
      <c r="C42" s="74">
        <v>102789595</v>
      </c>
    </row>
    <row r="43" spans="1:3" x14ac:dyDescent="0.35">
      <c r="A43" s="74" t="s">
        <v>2905</v>
      </c>
      <c r="B43" s="74">
        <v>2397721846</v>
      </c>
      <c r="C43" s="74">
        <v>2397721846</v>
      </c>
    </row>
    <row r="44" spans="1:3" x14ac:dyDescent="0.35">
      <c r="A44" s="74" t="s">
        <v>2906</v>
      </c>
      <c r="B44" s="74">
        <v>96290563</v>
      </c>
      <c r="C44" s="74">
        <v>96290563</v>
      </c>
    </row>
    <row r="45" spans="1:3" x14ac:dyDescent="0.35">
      <c r="A45" s="74" t="s">
        <v>2907</v>
      </c>
      <c r="B45" s="74">
        <v>6823743365</v>
      </c>
      <c r="C45" s="74">
        <v>6823743365</v>
      </c>
    </row>
    <row r="46" spans="1:3" x14ac:dyDescent="0.35">
      <c r="A46" s="74" t="s">
        <v>2908</v>
      </c>
      <c r="B46" s="74">
        <v>161023676</v>
      </c>
      <c r="C46" s="74">
        <v>161023676</v>
      </c>
    </row>
    <row r="47" spans="1:3" x14ac:dyDescent="0.35">
      <c r="A47" s="74" t="s">
        <v>2909</v>
      </c>
      <c r="B47" s="74">
        <v>674944661</v>
      </c>
      <c r="C47" s="74">
        <v>674944661</v>
      </c>
    </row>
    <row r="48" spans="1:3" x14ac:dyDescent="0.35">
      <c r="A48" s="74" t="s">
        <v>2910</v>
      </c>
      <c r="B48" s="74">
        <v>2939680952</v>
      </c>
      <c r="C48" s="74">
        <v>2939680952</v>
      </c>
    </row>
    <row r="49" spans="1:3" x14ac:dyDescent="0.35">
      <c r="A49" s="74" t="s">
        <v>2911</v>
      </c>
      <c r="B49" s="74">
        <v>288311242</v>
      </c>
      <c r="C49" s="74">
        <v>288311242</v>
      </c>
    </row>
    <row r="50" spans="1:3" x14ac:dyDescent="0.35">
      <c r="A50" s="74" t="s">
        <v>2912</v>
      </c>
      <c r="B50" s="74">
        <v>5477660891</v>
      </c>
      <c r="C50" s="74">
        <v>5477660891</v>
      </c>
    </row>
    <row r="51" spans="1:3" x14ac:dyDescent="0.35">
      <c r="A51" s="74" t="s">
        <v>2913</v>
      </c>
      <c r="B51" s="74">
        <v>1216568927</v>
      </c>
      <c r="C51" s="74">
        <v>1216568927</v>
      </c>
    </row>
    <row r="52" spans="1:3" x14ac:dyDescent="0.35">
      <c r="A52" s="74" t="s">
        <v>2914</v>
      </c>
      <c r="B52" s="74">
        <v>988035286</v>
      </c>
      <c r="C52" s="74">
        <v>988035286</v>
      </c>
    </row>
    <row r="53" spans="1:3" x14ac:dyDescent="0.35">
      <c r="A53" s="74" t="s">
        <v>2915</v>
      </c>
      <c r="B53" s="74">
        <v>12848176956</v>
      </c>
      <c r="C53" s="74">
        <v>12848176956</v>
      </c>
    </row>
    <row r="54" spans="1:3" x14ac:dyDescent="0.35">
      <c r="A54" s="74" t="s">
        <v>2916</v>
      </c>
      <c r="B54" s="74">
        <v>1381959860</v>
      </c>
      <c r="C54" s="74">
        <v>1381959860</v>
      </c>
    </row>
    <row r="55" spans="1:3" x14ac:dyDescent="0.35">
      <c r="A55" s="74" t="s">
        <v>2917</v>
      </c>
      <c r="B55" s="74">
        <v>394974685</v>
      </c>
      <c r="C55" s="74">
        <v>394974685</v>
      </c>
    </row>
    <row r="56" spans="1:3" x14ac:dyDescent="0.35">
      <c r="A56" s="74" t="s">
        <v>2918</v>
      </c>
      <c r="B56" s="74">
        <v>30631882342</v>
      </c>
      <c r="C56" s="74">
        <v>30631882342</v>
      </c>
    </row>
    <row r="57" spans="1:3" x14ac:dyDescent="0.35">
      <c r="A57" s="74" t="s">
        <v>2919</v>
      </c>
      <c r="B57" s="74">
        <v>2583912265</v>
      </c>
      <c r="C57" s="74">
        <v>2583912265</v>
      </c>
    </row>
    <row r="58" spans="1:3" x14ac:dyDescent="0.35">
      <c r="A58" s="74" t="s">
        <v>2920</v>
      </c>
      <c r="B58" s="74">
        <v>2034587127</v>
      </c>
      <c r="C58" s="74">
        <v>2545955117</v>
      </c>
    </row>
    <row r="59" spans="1:3" x14ac:dyDescent="0.35">
      <c r="A59" s="74" t="s">
        <v>2921</v>
      </c>
      <c r="B59" s="74">
        <v>38169341275</v>
      </c>
      <c r="C59" s="74">
        <v>38169341275</v>
      </c>
    </row>
    <row r="60" spans="1:3" x14ac:dyDescent="0.35">
      <c r="A60" s="74" t="s">
        <v>2922</v>
      </c>
      <c r="B60" s="74">
        <v>6814414403</v>
      </c>
      <c r="C60" s="74">
        <v>6814414403</v>
      </c>
    </row>
    <row r="61" spans="1:3" x14ac:dyDescent="0.35">
      <c r="A61" s="74" t="s">
        <v>2923</v>
      </c>
      <c r="B61" s="74">
        <v>1135606305</v>
      </c>
      <c r="C61" s="74">
        <v>1135606305</v>
      </c>
    </row>
    <row r="62" spans="1:3" x14ac:dyDescent="0.35">
      <c r="A62" s="74" t="s">
        <v>2924</v>
      </c>
      <c r="B62" s="74">
        <v>620934341</v>
      </c>
      <c r="C62" s="74">
        <v>620934341</v>
      </c>
    </row>
    <row r="63" spans="1:3" x14ac:dyDescent="0.35">
      <c r="A63" s="74" t="s">
        <v>2925</v>
      </c>
      <c r="B63" s="74">
        <v>730858466</v>
      </c>
      <c r="C63" s="74">
        <v>730858466</v>
      </c>
    </row>
    <row r="64" spans="1:3" x14ac:dyDescent="0.35">
      <c r="A64" s="74" t="s">
        <v>2926</v>
      </c>
      <c r="B64" s="74">
        <v>940993930</v>
      </c>
      <c r="C64" s="74">
        <v>985422290</v>
      </c>
    </row>
    <row r="65" spans="1:3" x14ac:dyDescent="0.35">
      <c r="A65" s="74" t="s">
        <v>2927</v>
      </c>
      <c r="B65" s="74">
        <v>662952328</v>
      </c>
      <c r="C65" s="74">
        <v>662952328</v>
      </c>
    </row>
    <row r="66" spans="1:3" x14ac:dyDescent="0.35">
      <c r="A66" s="74" t="s">
        <v>2928</v>
      </c>
      <c r="B66" s="74">
        <v>159235715</v>
      </c>
      <c r="C66" s="74">
        <v>159235715</v>
      </c>
    </row>
    <row r="67" spans="1:3" x14ac:dyDescent="0.35">
      <c r="A67" s="74" t="s">
        <v>2929</v>
      </c>
      <c r="B67" s="74">
        <v>58388916</v>
      </c>
      <c r="C67" s="74">
        <v>58388916</v>
      </c>
    </row>
    <row r="68" spans="1:3" x14ac:dyDescent="0.35">
      <c r="A68" s="74" t="s">
        <v>2930</v>
      </c>
      <c r="B68" s="74">
        <v>200970120</v>
      </c>
      <c r="C68" s="74">
        <v>200970120</v>
      </c>
    </row>
    <row r="69" spans="1:3" x14ac:dyDescent="0.35">
      <c r="A69" s="74" t="s">
        <v>2931</v>
      </c>
      <c r="B69" s="74">
        <v>72430890</v>
      </c>
      <c r="C69" s="74">
        <v>72430890</v>
      </c>
    </row>
    <row r="70" spans="1:3" x14ac:dyDescent="0.35">
      <c r="A70" s="74" t="s">
        <v>2932</v>
      </c>
      <c r="B70" s="74">
        <v>118827942</v>
      </c>
      <c r="C70" s="74">
        <v>118827942</v>
      </c>
    </row>
    <row r="71" spans="1:3" x14ac:dyDescent="0.35">
      <c r="A71" s="74" t="s">
        <v>2933</v>
      </c>
      <c r="B71" s="74">
        <v>103121537</v>
      </c>
      <c r="C71" s="74">
        <v>103121537</v>
      </c>
    </row>
    <row r="72" spans="1:3" x14ac:dyDescent="0.35">
      <c r="A72" s="74" t="s">
        <v>2934</v>
      </c>
      <c r="B72" s="74">
        <v>75657949</v>
      </c>
      <c r="C72" s="74">
        <v>75657949</v>
      </c>
    </row>
    <row r="73" spans="1:3" x14ac:dyDescent="0.35">
      <c r="A73" s="74" t="s">
        <v>2935</v>
      </c>
      <c r="B73" s="74">
        <v>172994002</v>
      </c>
      <c r="C73" s="74">
        <v>172994002</v>
      </c>
    </row>
    <row r="74" spans="1:3" x14ac:dyDescent="0.35">
      <c r="A74" s="74" t="s">
        <v>2936</v>
      </c>
      <c r="B74" s="74">
        <v>143978764</v>
      </c>
      <c r="C74" s="74">
        <v>143978764</v>
      </c>
    </row>
    <row r="75" spans="1:3" x14ac:dyDescent="0.35">
      <c r="A75" s="74" t="s">
        <v>2937</v>
      </c>
      <c r="B75" s="74">
        <v>56032221</v>
      </c>
      <c r="C75" s="74">
        <v>56032221</v>
      </c>
    </row>
    <row r="76" spans="1:3" x14ac:dyDescent="0.35">
      <c r="A76" s="74" t="s">
        <v>2938</v>
      </c>
      <c r="B76" s="74">
        <v>394154389</v>
      </c>
      <c r="C76" s="74">
        <v>394154389</v>
      </c>
    </row>
    <row r="77" spans="1:3" x14ac:dyDescent="0.35">
      <c r="A77" s="74" t="s">
        <v>2939</v>
      </c>
      <c r="B77" s="74">
        <v>211615351</v>
      </c>
      <c r="C77" s="74">
        <v>211615351</v>
      </c>
    </row>
    <row r="78" spans="1:3" x14ac:dyDescent="0.35">
      <c r="A78" s="74" t="s">
        <v>2940</v>
      </c>
      <c r="B78" s="74">
        <v>1855999130</v>
      </c>
      <c r="C78" s="74">
        <v>1855999130</v>
      </c>
    </row>
    <row r="79" spans="1:3" x14ac:dyDescent="0.35">
      <c r="A79" s="74" t="s">
        <v>2941</v>
      </c>
      <c r="B79" s="74">
        <v>518834528</v>
      </c>
      <c r="C79" s="74">
        <v>518834528</v>
      </c>
    </row>
    <row r="80" spans="1:3" x14ac:dyDescent="0.35">
      <c r="A80" s="74" t="s">
        <v>2942</v>
      </c>
      <c r="B80" s="74">
        <v>103263792</v>
      </c>
      <c r="C80" s="74">
        <v>103263792</v>
      </c>
    </row>
    <row r="81" spans="1:3" x14ac:dyDescent="0.35">
      <c r="A81" s="74" t="s">
        <v>2943</v>
      </c>
      <c r="B81" s="74">
        <v>18868458</v>
      </c>
      <c r="C81" s="74">
        <v>18868458</v>
      </c>
    </row>
    <row r="82" spans="1:3" x14ac:dyDescent="0.35">
      <c r="A82" s="74" t="s">
        <v>2944</v>
      </c>
      <c r="B82" s="74">
        <v>184943388</v>
      </c>
      <c r="C82" s="74">
        <v>184943388</v>
      </c>
    </row>
    <row r="83" spans="1:3" x14ac:dyDescent="0.35">
      <c r="A83" s="74" t="s">
        <v>2945</v>
      </c>
      <c r="B83" s="74">
        <v>842179388</v>
      </c>
      <c r="C83" s="74">
        <v>842179388</v>
      </c>
    </row>
    <row r="84" spans="1:3" x14ac:dyDescent="0.35">
      <c r="A84" s="74" t="s">
        <v>2946</v>
      </c>
      <c r="B84" s="74">
        <v>18332446</v>
      </c>
      <c r="C84" s="74">
        <v>18332446</v>
      </c>
    </row>
    <row r="85" spans="1:3" x14ac:dyDescent="0.35">
      <c r="A85" s="74" t="s">
        <v>2947</v>
      </c>
      <c r="B85" s="74">
        <v>40831409</v>
      </c>
      <c r="C85" s="74">
        <v>40831409</v>
      </c>
    </row>
    <row r="86" spans="1:3" x14ac:dyDescent="0.35">
      <c r="A86" s="74" t="s">
        <v>2948</v>
      </c>
      <c r="B86" s="74">
        <v>4858573516</v>
      </c>
      <c r="C86" s="74">
        <v>4858573516</v>
      </c>
    </row>
    <row r="87" spans="1:3" x14ac:dyDescent="0.35">
      <c r="A87" s="74" t="s">
        <v>2949</v>
      </c>
      <c r="B87" s="74">
        <v>2297440893</v>
      </c>
      <c r="C87" s="74">
        <v>2297440893</v>
      </c>
    </row>
    <row r="88" spans="1:3" x14ac:dyDescent="0.35">
      <c r="A88" s="74" t="s">
        <v>2950</v>
      </c>
      <c r="B88" s="74">
        <v>223659649</v>
      </c>
      <c r="C88" s="74">
        <v>223659649</v>
      </c>
    </row>
    <row r="89" spans="1:3" x14ac:dyDescent="0.35">
      <c r="A89" s="74" t="s">
        <v>2951</v>
      </c>
      <c r="B89" s="74">
        <v>6847589899</v>
      </c>
      <c r="C89" s="74">
        <v>6969416239</v>
      </c>
    </row>
    <row r="90" spans="1:3" x14ac:dyDescent="0.35">
      <c r="A90" s="74" t="s">
        <v>2952</v>
      </c>
      <c r="B90" s="74">
        <v>1474206283</v>
      </c>
      <c r="C90" s="74">
        <v>1546979563</v>
      </c>
    </row>
    <row r="91" spans="1:3" x14ac:dyDescent="0.35">
      <c r="A91" s="74" t="s">
        <v>2953</v>
      </c>
      <c r="B91" s="74">
        <v>1001921570</v>
      </c>
      <c r="C91" s="74">
        <v>1001921570</v>
      </c>
    </row>
    <row r="92" spans="1:3" x14ac:dyDescent="0.35">
      <c r="A92" s="74" t="s">
        <v>2954</v>
      </c>
      <c r="B92" s="74">
        <v>6061600792</v>
      </c>
      <c r="C92" s="74">
        <v>6061600792</v>
      </c>
    </row>
    <row r="93" spans="1:3" x14ac:dyDescent="0.35">
      <c r="A93" s="74" t="s">
        <v>2955</v>
      </c>
      <c r="B93" s="74">
        <v>50840664</v>
      </c>
      <c r="C93" s="74">
        <v>50840664</v>
      </c>
    </row>
    <row r="94" spans="1:3" x14ac:dyDescent="0.35">
      <c r="A94" s="74" t="s">
        <v>2956</v>
      </c>
      <c r="B94" s="74">
        <v>7191281480</v>
      </c>
      <c r="C94" s="74">
        <v>7191281480</v>
      </c>
    </row>
    <row r="95" spans="1:3" x14ac:dyDescent="0.35">
      <c r="A95" s="74" t="s">
        <v>2957</v>
      </c>
      <c r="B95" s="74">
        <v>6233975480</v>
      </c>
      <c r="C95" s="74">
        <v>6233975480</v>
      </c>
    </row>
    <row r="96" spans="1:3" x14ac:dyDescent="0.35">
      <c r="A96" s="74" t="s">
        <v>2958</v>
      </c>
      <c r="B96" s="74">
        <v>73357405</v>
      </c>
      <c r="C96" s="74">
        <v>73357405</v>
      </c>
    </row>
    <row r="97" spans="1:3" x14ac:dyDescent="0.35">
      <c r="A97" s="74" t="s">
        <v>2959</v>
      </c>
      <c r="B97" s="74">
        <v>446579534</v>
      </c>
      <c r="C97" s="74">
        <v>446579534</v>
      </c>
    </row>
    <row r="98" spans="1:3" x14ac:dyDescent="0.35">
      <c r="A98" s="74" t="s">
        <v>2960</v>
      </c>
      <c r="B98" s="74">
        <v>76220362</v>
      </c>
      <c r="C98" s="74">
        <v>76220362</v>
      </c>
    </row>
    <row r="99" spans="1:3" x14ac:dyDescent="0.35">
      <c r="A99" s="74" t="s">
        <v>2961</v>
      </c>
      <c r="B99" s="74">
        <v>7442518</v>
      </c>
      <c r="C99" s="74">
        <v>7442518</v>
      </c>
    </row>
    <row r="100" spans="1:3" x14ac:dyDescent="0.35">
      <c r="A100" s="74" t="s">
        <v>2962</v>
      </c>
      <c r="B100" s="74">
        <v>167053833</v>
      </c>
      <c r="C100" s="74">
        <v>167053833</v>
      </c>
    </row>
    <row r="101" spans="1:3" x14ac:dyDescent="0.35">
      <c r="A101" s="74" t="s">
        <v>2963</v>
      </c>
      <c r="B101" s="74">
        <v>667474718</v>
      </c>
      <c r="C101" s="74">
        <v>667474718</v>
      </c>
    </row>
    <row r="102" spans="1:3" x14ac:dyDescent="0.35">
      <c r="A102" s="74" t="s">
        <v>2964</v>
      </c>
      <c r="B102" s="74">
        <v>311446825</v>
      </c>
      <c r="C102" s="74">
        <v>311446825</v>
      </c>
    </row>
    <row r="103" spans="1:3" x14ac:dyDescent="0.35">
      <c r="A103" s="74" t="s">
        <v>2965</v>
      </c>
      <c r="B103" s="74">
        <v>1262189301</v>
      </c>
      <c r="C103" s="74">
        <v>1262189301</v>
      </c>
    </row>
    <row r="104" spans="1:3" x14ac:dyDescent="0.35">
      <c r="A104" s="74" t="s">
        <v>2966</v>
      </c>
      <c r="B104" s="74">
        <v>43535368</v>
      </c>
      <c r="C104" s="74">
        <v>43535368</v>
      </c>
    </row>
    <row r="105" spans="1:3" x14ac:dyDescent="0.35">
      <c r="A105" s="74" t="s">
        <v>2967</v>
      </c>
      <c r="B105" s="74">
        <v>156239924</v>
      </c>
      <c r="C105" s="74">
        <v>156239924</v>
      </c>
    </row>
    <row r="106" spans="1:3" x14ac:dyDescent="0.35">
      <c r="A106" s="74" t="s">
        <v>2968</v>
      </c>
      <c r="B106" s="74">
        <v>43923126</v>
      </c>
      <c r="C106" s="74">
        <v>43923126</v>
      </c>
    </row>
    <row r="107" spans="1:3" x14ac:dyDescent="0.35">
      <c r="A107" s="74" t="s">
        <v>2969</v>
      </c>
      <c r="B107" s="74">
        <v>77569804</v>
      </c>
      <c r="C107" s="74">
        <v>77569804</v>
      </c>
    </row>
    <row r="108" spans="1:3" x14ac:dyDescent="0.35">
      <c r="A108" s="74" t="s">
        <v>2970</v>
      </c>
      <c r="B108" s="74">
        <v>271468387</v>
      </c>
      <c r="C108" s="74">
        <v>271468387</v>
      </c>
    </row>
    <row r="109" spans="1:3" x14ac:dyDescent="0.35">
      <c r="A109" s="74" t="s">
        <v>2971</v>
      </c>
      <c r="B109" s="74">
        <v>944225559</v>
      </c>
      <c r="C109" s="74">
        <v>944225559</v>
      </c>
    </row>
    <row r="110" spans="1:3" x14ac:dyDescent="0.35">
      <c r="A110" s="74" t="s">
        <v>2972</v>
      </c>
      <c r="B110" s="74">
        <v>217583996</v>
      </c>
      <c r="C110" s="74">
        <v>217583996</v>
      </c>
    </row>
    <row r="111" spans="1:3" x14ac:dyDescent="0.35">
      <c r="A111" s="74" t="s">
        <v>2973</v>
      </c>
      <c r="B111" s="74">
        <v>151759754</v>
      </c>
      <c r="C111" s="74">
        <v>151759754</v>
      </c>
    </row>
    <row r="112" spans="1:3" x14ac:dyDescent="0.35">
      <c r="A112" s="74" t="s">
        <v>2974</v>
      </c>
      <c r="B112" s="74">
        <v>1826509007</v>
      </c>
      <c r="C112" s="74">
        <v>1826509007</v>
      </c>
    </row>
    <row r="113" spans="1:3" x14ac:dyDescent="0.35">
      <c r="A113" s="74" t="s">
        <v>2975</v>
      </c>
      <c r="B113" s="74">
        <v>3024408067</v>
      </c>
      <c r="C113" s="74">
        <v>3024408067</v>
      </c>
    </row>
    <row r="114" spans="1:3" x14ac:dyDescent="0.35">
      <c r="A114" s="74" t="s">
        <v>2976</v>
      </c>
      <c r="B114" s="74">
        <v>1054325375</v>
      </c>
      <c r="C114" s="74">
        <v>1054325375</v>
      </c>
    </row>
    <row r="115" spans="1:3" x14ac:dyDescent="0.35">
      <c r="A115" s="74" t="s">
        <v>2977</v>
      </c>
      <c r="B115" s="74">
        <v>498910576</v>
      </c>
      <c r="C115" s="74">
        <v>498910576</v>
      </c>
    </row>
    <row r="116" spans="1:3" x14ac:dyDescent="0.35">
      <c r="A116" s="74" t="s">
        <v>2978</v>
      </c>
      <c r="B116" s="74">
        <v>171210583</v>
      </c>
      <c r="C116" s="74">
        <v>171210583</v>
      </c>
    </row>
    <row r="117" spans="1:3" x14ac:dyDescent="0.35">
      <c r="A117" s="74" t="s">
        <v>2979</v>
      </c>
      <c r="B117" s="74">
        <v>3694547468</v>
      </c>
      <c r="C117" s="74">
        <v>3793947468</v>
      </c>
    </row>
    <row r="118" spans="1:3" x14ac:dyDescent="0.35">
      <c r="A118" s="74" t="s">
        <v>2980</v>
      </c>
      <c r="B118" s="74">
        <v>133371244</v>
      </c>
      <c r="C118" s="74">
        <v>133371244</v>
      </c>
    </row>
    <row r="119" spans="1:3" x14ac:dyDescent="0.35">
      <c r="A119" s="74" t="s">
        <v>2981</v>
      </c>
      <c r="B119" s="74">
        <v>318784777</v>
      </c>
      <c r="C119" s="74">
        <v>572186567</v>
      </c>
    </row>
    <row r="120" spans="1:3" x14ac:dyDescent="0.35">
      <c r="A120" s="74" t="s">
        <v>2982</v>
      </c>
      <c r="B120" s="74">
        <v>159869836</v>
      </c>
      <c r="C120" s="74">
        <v>159869836</v>
      </c>
    </row>
    <row r="121" spans="1:3" x14ac:dyDescent="0.35">
      <c r="A121" s="74" t="s">
        <v>2983</v>
      </c>
      <c r="B121" s="74">
        <v>221212919</v>
      </c>
      <c r="C121" s="74">
        <v>221212919</v>
      </c>
    </row>
    <row r="122" spans="1:3" x14ac:dyDescent="0.35">
      <c r="A122" s="74" t="s">
        <v>2984</v>
      </c>
      <c r="B122" s="74">
        <v>5397679986</v>
      </c>
      <c r="C122" s="74">
        <v>5397679986</v>
      </c>
    </row>
    <row r="123" spans="1:3" x14ac:dyDescent="0.35">
      <c r="A123" s="74" t="s">
        <v>2985</v>
      </c>
      <c r="B123" s="74">
        <v>3337942346</v>
      </c>
      <c r="C123" s="74">
        <v>3337942346</v>
      </c>
    </row>
    <row r="124" spans="1:3" x14ac:dyDescent="0.35">
      <c r="A124" s="74" t="s">
        <v>2986</v>
      </c>
      <c r="B124" s="74">
        <v>372911039</v>
      </c>
      <c r="C124" s="74">
        <v>372911039</v>
      </c>
    </row>
    <row r="125" spans="1:3" x14ac:dyDescent="0.35">
      <c r="A125" s="74" t="s">
        <v>2987</v>
      </c>
      <c r="B125" s="74">
        <v>1482029316</v>
      </c>
      <c r="C125" s="74">
        <v>1482029316</v>
      </c>
    </row>
    <row r="126" spans="1:3" x14ac:dyDescent="0.35">
      <c r="A126" s="74" t="s">
        <v>2988</v>
      </c>
      <c r="B126" s="74">
        <v>3532710080</v>
      </c>
      <c r="C126" s="74">
        <v>3532710080</v>
      </c>
    </row>
    <row r="127" spans="1:3" x14ac:dyDescent="0.35">
      <c r="A127" s="74" t="s">
        <v>2989</v>
      </c>
      <c r="B127" s="74">
        <v>250961733</v>
      </c>
      <c r="C127" s="74">
        <v>290982383</v>
      </c>
    </row>
    <row r="128" spans="1:3" x14ac:dyDescent="0.35">
      <c r="A128" s="74" t="s">
        <v>2990</v>
      </c>
      <c r="B128" s="74">
        <v>883963103</v>
      </c>
      <c r="C128" s="74">
        <v>883963103</v>
      </c>
    </row>
    <row r="129" spans="1:3" x14ac:dyDescent="0.35">
      <c r="A129" s="74" t="s">
        <v>2991</v>
      </c>
      <c r="B129" s="74">
        <v>41926165</v>
      </c>
      <c r="C129" s="74">
        <v>41926165</v>
      </c>
    </row>
    <row r="130" spans="1:3" x14ac:dyDescent="0.35">
      <c r="A130" s="74" t="s">
        <v>2992</v>
      </c>
      <c r="B130" s="74">
        <v>76606501</v>
      </c>
      <c r="C130" s="74">
        <v>76606501</v>
      </c>
    </row>
    <row r="131" spans="1:3" x14ac:dyDescent="0.35">
      <c r="A131" s="74" t="s">
        <v>2993</v>
      </c>
      <c r="B131" s="74">
        <v>723087745</v>
      </c>
      <c r="C131" s="74">
        <v>723087745</v>
      </c>
    </row>
    <row r="132" spans="1:3" x14ac:dyDescent="0.35">
      <c r="A132" s="74" t="s">
        <v>2994</v>
      </c>
      <c r="B132" s="74">
        <v>87314578</v>
      </c>
      <c r="C132" s="74">
        <v>87314578</v>
      </c>
    </row>
    <row r="133" spans="1:3" x14ac:dyDescent="0.35">
      <c r="A133" s="74" t="s">
        <v>2995</v>
      </c>
      <c r="B133" s="74">
        <v>552442003</v>
      </c>
      <c r="C133" s="74">
        <v>712071523</v>
      </c>
    </row>
    <row r="134" spans="1:3" x14ac:dyDescent="0.35">
      <c r="A134" s="74" t="s">
        <v>2996</v>
      </c>
      <c r="B134" s="74">
        <v>398517006</v>
      </c>
      <c r="C134" s="74">
        <v>398517006</v>
      </c>
    </row>
    <row r="135" spans="1:3" x14ac:dyDescent="0.35">
      <c r="A135" s="74" t="s">
        <v>2997</v>
      </c>
      <c r="B135" s="74">
        <v>539230627</v>
      </c>
      <c r="C135" s="74">
        <v>539230627</v>
      </c>
    </row>
    <row r="136" spans="1:3" x14ac:dyDescent="0.35">
      <c r="A136" s="74" t="s">
        <v>2998</v>
      </c>
      <c r="B136" s="74">
        <v>57403042</v>
      </c>
      <c r="C136" s="74">
        <v>57403042</v>
      </c>
    </row>
    <row r="137" spans="1:3" x14ac:dyDescent="0.35">
      <c r="A137" s="74" t="s">
        <v>2999</v>
      </c>
      <c r="B137" s="74">
        <v>324317116</v>
      </c>
      <c r="C137" s="74">
        <v>324317116</v>
      </c>
    </row>
    <row r="138" spans="1:3" x14ac:dyDescent="0.35">
      <c r="A138" s="74" t="s">
        <v>3000</v>
      </c>
      <c r="B138" s="74">
        <v>221758539</v>
      </c>
      <c r="C138" s="74">
        <v>221758539</v>
      </c>
    </row>
    <row r="139" spans="1:3" x14ac:dyDescent="0.35">
      <c r="A139" s="74" t="s">
        <v>3001</v>
      </c>
      <c r="B139" s="74">
        <v>33451754</v>
      </c>
      <c r="C139" s="74">
        <v>33451754</v>
      </c>
    </row>
    <row r="140" spans="1:3" x14ac:dyDescent="0.35">
      <c r="A140" s="74" t="s">
        <v>3002</v>
      </c>
      <c r="B140" s="74">
        <v>416086162</v>
      </c>
      <c r="C140" s="74">
        <v>416086162</v>
      </c>
    </row>
    <row r="141" spans="1:3" x14ac:dyDescent="0.35">
      <c r="A141" s="74" t="s">
        <v>3003</v>
      </c>
      <c r="B141" s="74">
        <v>38314676</v>
      </c>
      <c r="C141" s="74">
        <v>38314676</v>
      </c>
    </row>
    <row r="142" spans="1:3" x14ac:dyDescent="0.35">
      <c r="A142" s="74" t="s">
        <v>3004</v>
      </c>
      <c r="B142" s="74">
        <v>260205729</v>
      </c>
      <c r="C142" s="74">
        <v>260205729</v>
      </c>
    </row>
    <row r="143" spans="1:3" x14ac:dyDescent="0.35">
      <c r="A143" s="74" t="s">
        <v>3005</v>
      </c>
      <c r="B143" s="74">
        <v>84436982</v>
      </c>
      <c r="C143" s="74">
        <v>84436982</v>
      </c>
    </row>
    <row r="144" spans="1:3" x14ac:dyDescent="0.35">
      <c r="A144" s="74" t="s">
        <v>3006</v>
      </c>
      <c r="B144" s="74">
        <v>72833738</v>
      </c>
      <c r="C144" s="74">
        <v>72833738</v>
      </c>
    </row>
    <row r="145" spans="1:3" x14ac:dyDescent="0.35">
      <c r="A145" s="74" t="s">
        <v>3007</v>
      </c>
      <c r="B145" s="74">
        <v>696731522</v>
      </c>
      <c r="C145" s="74">
        <v>696731522</v>
      </c>
    </row>
    <row r="146" spans="1:3" x14ac:dyDescent="0.35">
      <c r="A146" s="74" t="s">
        <v>3008</v>
      </c>
      <c r="B146" s="74">
        <v>4716321692</v>
      </c>
      <c r="C146" s="74">
        <v>5949170769</v>
      </c>
    </row>
    <row r="147" spans="1:3" x14ac:dyDescent="0.35">
      <c r="A147" s="74" t="s">
        <v>3009</v>
      </c>
      <c r="B147" s="74">
        <v>276644197</v>
      </c>
      <c r="C147" s="74">
        <v>276644197</v>
      </c>
    </row>
    <row r="148" spans="1:3" x14ac:dyDescent="0.35">
      <c r="A148" s="74" t="s">
        <v>3010</v>
      </c>
      <c r="B148" s="74">
        <v>123277249</v>
      </c>
      <c r="C148" s="74">
        <v>123277249</v>
      </c>
    </row>
    <row r="149" spans="1:3" x14ac:dyDescent="0.35">
      <c r="A149" s="74" t="s">
        <v>3011</v>
      </c>
      <c r="B149" s="74">
        <v>975439024</v>
      </c>
      <c r="C149" s="74">
        <v>975439024</v>
      </c>
    </row>
    <row r="150" spans="1:3" x14ac:dyDescent="0.35">
      <c r="A150" s="74" t="s">
        <v>3012</v>
      </c>
      <c r="B150" s="74">
        <v>359734690</v>
      </c>
      <c r="C150" s="74">
        <v>359734690</v>
      </c>
    </row>
    <row r="151" spans="1:3" x14ac:dyDescent="0.35">
      <c r="A151" s="74" t="s">
        <v>3013</v>
      </c>
      <c r="B151" s="74">
        <v>59410901</v>
      </c>
      <c r="C151" s="74">
        <v>59410901</v>
      </c>
    </row>
    <row r="152" spans="1:3" x14ac:dyDescent="0.35">
      <c r="A152" s="74" t="s">
        <v>3014</v>
      </c>
      <c r="B152" s="74">
        <v>70955890</v>
      </c>
      <c r="C152" s="74">
        <v>70955890</v>
      </c>
    </row>
    <row r="153" spans="1:3" x14ac:dyDescent="0.35">
      <c r="A153" s="74" t="s">
        <v>3015</v>
      </c>
      <c r="B153" s="74">
        <v>346004149</v>
      </c>
      <c r="C153" s="74">
        <v>346004149</v>
      </c>
    </row>
    <row r="154" spans="1:3" x14ac:dyDescent="0.35">
      <c r="A154" s="74" t="s">
        <v>3016</v>
      </c>
      <c r="B154" s="74">
        <v>340510137</v>
      </c>
      <c r="C154" s="74">
        <v>340510137</v>
      </c>
    </row>
    <row r="155" spans="1:3" x14ac:dyDescent="0.35">
      <c r="A155" s="74" t="s">
        <v>3017</v>
      </c>
      <c r="B155" s="74">
        <v>131245984</v>
      </c>
      <c r="C155" s="74">
        <v>131245984</v>
      </c>
    </row>
    <row r="156" spans="1:3" x14ac:dyDescent="0.35">
      <c r="A156" s="74" t="s">
        <v>3018</v>
      </c>
      <c r="B156" s="74">
        <v>64589352</v>
      </c>
      <c r="C156" s="74">
        <v>64589352</v>
      </c>
    </row>
    <row r="157" spans="1:3" x14ac:dyDescent="0.35">
      <c r="A157" s="74" t="s">
        <v>3019</v>
      </c>
      <c r="B157" s="74">
        <v>97615432</v>
      </c>
      <c r="C157" s="74">
        <v>97615432</v>
      </c>
    </row>
    <row r="158" spans="1:3" x14ac:dyDescent="0.35">
      <c r="A158" s="74" t="s">
        <v>3020</v>
      </c>
      <c r="B158" s="74">
        <v>63347093</v>
      </c>
      <c r="C158" s="74">
        <v>63347093</v>
      </c>
    </row>
    <row r="159" spans="1:3" x14ac:dyDescent="0.35">
      <c r="A159" s="74" t="s">
        <v>3021</v>
      </c>
      <c r="B159" s="74">
        <v>964249358</v>
      </c>
      <c r="C159" s="74">
        <v>964249358</v>
      </c>
    </row>
    <row r="160" spans="1:3" x14ac:dyDescent="0.35">
      <c r="A160" s="74" t="s">
        <v>3022</v>
      </c>
      <c r="B160" s="74">
        <v>116695093</v>
      </c>
      <c r="C160" s="74">
        <v>116695093</v>
      </c>
    </row>
    <row r="161" spans="1:3" x14ac:dyDescent="0.35">
      <c r="A161" s="74" t="s">
        <v>3023</v>
      </c>
      <c r="B161" s="74">
        <v>247072586</v>
      </c>
      <c r="C161" s="74">
        <v>364626266</v>
      </c>
    </row>
    <row r="162" spans="1:3" x14ac:dyDescent="0.35">
      <c r="A162" s="74" t="s">
        <v>3024</v>
      </c>
      <c r="B162" s="74">
        <v>175543431</v>
      </c>
      <c r="C162" s="74">
        <v>175543431</v>
      </c>
    </row>
    <row r="163" spans="1:3" x14ac:dyDescent="0.35">
      <c r="A163" s="74" t="s">
        <v>3025</v>
      </c>
      <c r="B163" s="74">
        <v>89526603</v>
      </c>
      <c r="C163" s="74">
        <v>89526603</v>
      </c>
    </row>
    <row r="164" spans="1:3" x14ac:dyDescent="0.35">
      <c r="A164" s="74" t="s">
        <v>3026</v>
      </c>
      <c r="B164" s="74">
        <v>127899926</v>
      </c>
      <c r="C164" s="74">
        <v>127899926</v>
      </c>
    </row>
    <row r="165" spans="1:3" x14ac:dyDescent="0.35">
      <c r="A165" s="74" t="s">
        <v>3027</v>
      </c>
      <c r="B165" s="74">
        <v>9132881458</v>
      </c>
      <c r="C165" s="74">
        <v>9132881458</v>
      </c>
    </row>
    <row r="166" spans="1:3" x14ac:dyDescent="0.35">
      <c r="A166" s="74" t="s">
        <v>3028</v>
      </c>
      <c r="B166" s="74">
        <v>649914722</v>
      </c>
      <c r="C166" s="74">
        <v>649914722</v>
      </c>
    </row>
    <row r="167" spans="1:3" x14ac:dyDescent="0.35">
      <c r="A167" s="74" t="s">
        <v>3029</v>
      </c>
      <c r="B167" s="74">
        <v>756160141</v>
      </c>
      <c r="C167" s="74">
        <v>756160141</v>
      </c>
    </row>
    <row r="168" spans="1:3" x14ac:dyDescent="0.35">
      <c r="A168" s="74" t="s">
        <v>3030</v>
      </c>
      <c r="B168" s="74">
        <v>366764613</v>
      </c>
      <c r="C168" s="74">
        <v>366764613</v>
      </c>
    </row>
    <row r="169" spans="1:3" x14ac:dyDescent="0.35">
      <c r="A169" s="74" t="s">
        <v>3031</v>
      </c>
      <c r="B169" s="74">
        <v>21679075533</v>
      </c>
      <c r="C169" s="74">
        <v>21679075533</v>
      </c>
    </row>
    <row r="170" spans="1:3" x14ac:dyDescent="0.35">
      <c r="A170" s="74" t="s">
        <v>3032</v>
      </c>
      <c r="B170" s="74">
        <v>10388404525</v>
      </c>
      <c r="C170" s="74">
        <v>10388404525</v>
      </c>
    </row>
    <row r="171" spans="1:3" x14ac:dyDescent="0.35">
      <c r="A171" s="74" t="s">
        <v>3033</v>
      </c>
      <c r="B171" s="74">
        <v>565649314</v>
      </c>
      <c r="C171" s="74">
        <v>565649314</v>
      </c>
    </row>
    <row r="172" spans="1:3" x14ac:dyDescent="0.35">
      <c r="A172" s="74" t="s">
        <v>3034</v>
      </c>
      <c r="B172" s="74">
        <v>37492297865</v>
      </c>
      <c r="C172" s="74">
        <v>37916854945</v>
      </c>
    </row>
    <row r="173" spans="1:3" x14ac:dyDescent="0.35">
      <c r="A173" s="74" t="s">
        <v>3035</v>
      </c>
      <c r="B173" s="74">
        <v>578494912</v>
      </c>
      <c r="C173" s="74">
        <v>578494912</v>
      </c>
    </row>
    <row r="174" spans="1:3" x14ac:dyDescent="0.35">
      <c r="A174" s="74" t="s">
        <v>3036</v>
      </c>
      <c r="B174" s="74">
        <v>2995932417</v>
      </c>
      <c r="C174" s="74">
        <v>2995932417</v>
      </c>
    </row>
    <row r="175" spans="1:3" x14ac:dyDescent="0.35">
      <c r="A175" s="74" t="s">
        <v>3037</v>
      </c>
      <c r="B175" s="74">
        <v>3847140905</v>
      </c>
      <c r="C175" s="74">
        <v>3847140905</v>
      </c>
    </row>
    <row r="176" spans="1:3" x14ac:dyDescent="0.35">
      <c r="A176" s="74" t="s">
        <v>3038</v>
      </c>
      <c r="B176" s="74">
        <v>132885779</v>
      </c>
      <c r="C176" s="74">
        <v>132885779</v>
      </c>
    </row>
    <row r="177" spans="1:3" x14ac:dyDescent="0.35">
      <c r="A177" s="74" t="s">
        <v>3039</v>
      </c>
      <c r="B177" s="74">
        <v>530844513</v>
      </c>
      <c r="C177" s="74">
        <v>530844513</v>
      </c>
    </row>
    <row r="178" spans="1:3" x14ac:dyDescent="0.35">
      <c r="A178" s="74" t="s">
        <v>3040</v>
      </c>
      <c r="B178" s="74">
        <v>1836322230</v>
      </c>
      <c r="C178" s="74">
        <v>1836322230</v>
      </c>
    </row>
    <row r="179" spans="1:3" x14ac:dyDescent="0.35">
      <c r="A179" s="74" t="s">
        <v>3041</v>
      </c>
      <c r="B179" s="74">
        <v>157041372</v>
      </c>
      <c r="C179" s="74">
        <v>157041372</v>
      </c>
    </row>
    <row r="180" spans="1:3" x14ac:dyDescent="0.35">
      <c r="A180" s="74" t="s">
        <v>3042</v>
      </c>
      <c r="B180" s="74">
        <v>916124603</v>
      </c>
      <c r="C180" s="74">
        <v>916124603</v>
      </c>
    </row>
    <row r="181" spans="1:3" x14ac:dyDescent="0.35">
      <c r="A181" s="74" t="s">
        <v>3043</v>
      </c>
      <c r="B181" s="74">
        <v>665507680</v>
      </c>
      <c r="C181" s="74">
        <v>665507680</v>
      </c>
    </row>
    <row r="182" spans="1:3" x14ac:dyDescent="0.35">
      <c r="A182" s="74" t="s">
        <v>3044</v>
      </c>
      <c r="B182" s="74">
        <v>339364261</v>
      </c>
      <c r="C182" s="74">
        <v>339364261</v>
      </c>
    </row>
    <row r="183" spans="1:3" x14ac:dyDescent="0.35">
      <c r="A183" s="74" t="s">
        <v>3045</v>
      </c>
      <c r="B183" s="74">
        <v>3578753820</v>
      </c>
      <c r="C183" s="74">
        <v>3578753820</v>
      </c>
    </row>
    <row r="184" spans="1:3" x14ac:dyDescent="0.35">
      <c r="A184" s="74" t="s">
        <v>3046</v>
      </c>
      <c r="B184" s="74">
        <v>12471635390</v>
      </c>
      <c r="C184" s="74">
        <v>12548958590</v>
      </c>
    </row>
    <row r="185" spans="1:3" x14ac:dyDescent="0.35">
      <c r="A185" s="74" t="s">
        <v>3047</v>
      </c>
      <c r="B185" s="74">
        <v>264543127</v>
      </c>
      <c r="C185" s="74">
        <v>264543127</v>
      </c>
    </row>
    <row r="186" spans="1:3" x14ac:dyDescent="0.35">
      <c r="A186" s="74" t="s">
        <v>3048</v>
      </c>
      <c r="B186" s="74">
        <v>177560137</v>
      </c>
      <c r="C186" s="74">
        <v>177560137</v>
      </c>
    </row>
    <row r="187" spans="1:3" x14ac:dyDescent="0.35">
      <c r="A187" s="74" t="s">
        <v>3049</v>
      </c>
      <c r="B187" s="74">
        <v>44592178</v>
      </c>
      <c r="C187" s="74">
        <v>44592178</v>
      </c>
    </row>
    <row r="188" spans="1:3" x14ac:dyDescent="0.35">
      <c r="A188" s="74" t="s">
        <v>3050</v>
      </c>
      <c r="B188" s="74">
        <v>23410546</v>
      </c>
      <c r="C188" s="74">
        <v>23410546</v>
      </c>
    </row>
    <row r="189" spans="1:3" x14ac:dyDescent="0.35">
      <c r="A189" s="74" t="s">
        <v>3051</v>
      </c>
      <c r="B189" s="74">
        <v>160671619</v>
      </c>
      <c r="C189" s="74">
        <v>160671619</v>
      </c>
    </row>
    <row r="190" spans="1:3" x14ac:dyDescent="0.35">
      <c r="A190" s="74" t="s">
        <v>3052</v>
      </c>
      <c r="B190" s="74">
        <v>70016056</v>
      </c>
      <c r="C190" s="74">
        <v>70016056</v>
      </c>
    </row>
    <row r="191" spans="1:3" x14ac:dyDescent="0.35">
      <c r="A191" s="74" t="s">
        <v>3053</v>
      </c>
      <c r="B191" s="74">
        <v>1002373128</v>
      </c>
      <c r="C191" s="74">
        <v>1002373128</v>
      </c>
    </row>
    <row r="192" spans="1:3" x14ac:dyDescent="0.35">
      <c r="A192" s="74" t="s">
        <v>3054</v>
      </c>
      <c r="B192" s="74">
        <v>342953107</v>
      </c>
      <c r="C192" s="74">
        <v>411049662</v>
      </c>
    </row>
    <row r="193" spans="1:3" x14ac:dyDescent="0.35">
      <c r="A193" s="74" t="s">
        <v>3055</v>
      </c>
      <c r="B193" s="74">
        <v>226833742</v>
      </c>
      <c r="C193" s="74">
        <v>226833742</v>
      </c>
    </row>
    <row r="194" spans="1:3" x14ac:dyDescent="0.35">
      <c r="A194" s="74" t="s">
        <v>3056</v>
      </c>
      <c r="B194" s="74">
        <v>604727380</v>
      </c>
      <c r="C194" s="74">
        <v>604727380</v>
      </c>
    </row>
    <row r="195" spans="1:3" x14ac:dyDescent="0.35">
      <c r="A195" s="74" t="s">
        <v>3057</v>
      </c>
      <c r="B195" s="74">
        <v>209619449</v>
      </c>
      <c r="C195" s="74">
        <v>209619449</v>
      </c>
    </row>
    <row r="196" spans="1:3" x14ac:dyDescent="0.35">
      <c r="A196" s="74" t="s">
        <v>3058</v>
      </c>
      <c r="B196" s="74">
        <v>429310748</v>
      </c>
      <c r="C196" s="74">
        <v>429310748</v>
      </c>
    </row>
    <row r="197" spans="1:3" x14ac:dyDescent="0.35">
      <c r="A197" s="74" t="s">
        <v>3059</v>
      </c>
      <c r="B197" s="74">
        <v>28609667</v>
      </c>
      <c r="C197" s="74">
        <v>28609667</v>
      </c>
    </row>
    <row r="198" spans="1:3" x14ac:dyDescent="0.35">
      <c r="A198" s="74" t="s">
        <v>3060</v>
      </c>
      <c r="B198" s="74">
        <v>127219868</v>
      </c>
      <c r="C198" s="74">
        <v>127219868</v>
      </c>
    </row>
    <row r="199" spans="1:3" x14ac:dyDescent="0.35">
      <c r="A199" s="74" t="s">
        <v>3061</v>
      </c>
      <c r="B199" s="74">
        <v>85895935</v>
      </c>
      <c r="C199" s="74">
        <v>85895935</v>
      </c>
    </row>
    <row r="200" spans="1:3" x14ac:dyDescent="0.35">
      <c r="A200" s="74" t="s">
        <v>3062</v>
      </c>
      <c r="B200" s="74">
        <v>648997455</v>
      </c>
      <c r="C200" s="74">
        <v>648997455</v>
      </c>
    </row>
    <row r="201" spans="1:3" x14ac:dyDescent="0.35">
      <c r="A201" s="74" t="s">
        <v>3063</v>
      </c>
      <c r="B201" s="74">
        <v>44245816</v>
      </c>
      <c r="C201" s="74">
        <v>44245816</v>
      </c>
    </row>
    <row r="202" spans="1:3" x14ac:dyDescent="0.35">
      <c r="A202" s="74" t="s">
        <v>3064</v>
      </c>
      <c r="B202" s="74">
        <v>63176088</v>
      </c>
      <c r="C202" s="74">
        <v>63176088</v>
      </c>
    </row>
    <row r="203" spans="1:3" x14ac:dyDescent="0.35">
      <c r="A203" s="74" t="s">
        <v>3065</v>
      </c>
      <c r="B203" s="74">
        <v>1335203107</v>
      </c>
      <c r="C203" s="74">
        <v>1335203107</v>
      </c>
    </row>
    <row r="204" spans="1:3" x14ac:dyDescent="0.35">
      <c r="A204" s="74" t="s">
        <v>3066</v>
      </c>
      <c r="B204" s="74">
        <v>151576852</v>
      </c>
      <c r="C204" s="74">
        <v>151576852</v>
      </c>
    </row>
    <row r="205" spans="1:3" x14ac:dyDescent="0.35">
      <c r="A205" s="74" t="s">
        <v>3067</v>
      </c>
      <c r="B205" s="74">
        <v>2228876199</v>
      </c>
      <c r="C205" s="74">
        <v>2228876199</v>
      </c>
    </row>
    <row r="206" spans="1:3" x14ac:dyDescent="0.35">
      <c r="A206" s="74" t="s">
        <v>3068</v>
      </c>
      <c r="B206" s="74">
        <v>2276949575</v>
      </c>
      <c r="C206" s="74">
        <v>2276949575</v>
      </c>
    </row>
    <row r="207" spans="1:3" x14ac:dyDescent="0.35">
      <c r="A207" s="74" t="s">
        <v>3069</v>
      </c>
      <c r="B207" s="74">
        <v>88976670</v>
      </c>
      <c r="C207" s="74">
        <v>88976670</v>
      </c>
    </row>
    <row r="208" spans="1:3" x14ac:dyDescent="0.35">
      <c r="A208" s="74" t="s">
        <v>3070</v>
      </c>
      <c r="B208" s="74">
        <v>229264185</v>
      </c>
      <c r="C208" s="74">
        <v>229264185</v>
      </c>
    </row>
    <row r="209" spans="1:3" x14ac:dyDescent="0.35">
      <c r="A209" s="74" t="s">
        <v>3071</v>
      </c>
      <c r="B209" s="74">
        <v>158421214</v>
      </c>
      <c r="C209" s="74">
        <v>158421214</v>
      </c>
    </row>
    <row r="210" spans="1:3" x14ac:dyDescent="0.35">
      <c r="A210" s="74" t="s">
        <v>3072</v>
      </c>
      <c r="B210" s="74">
        <v>604815556</v>
      </c>
      <c r="C210" s="74">
        <v>604815556</v>
      </c>
    </row>
    <row r="211" spans="1:3" x14ac:dyDescent="0.35">
      <c r="A211" s="74" t="s">
        <v>3073</v>
      </c>
      <c r="B211" s="74">
        <v>727414615</v>
      </c>
      <c r="C211" s="74">
        <v>937182555</v>
      </c>
    </row>
    <row r="212" spans="1:3" x14ac:dyDescent="0.35">
      <c r="A212" s="74" t="s">
        <v>3074</v>
      </c>
      <c r="B212" s="74">
        <v>127391155</v>
      </c>
      <c r="C212" s="74">
        <v>127391155</v>
      </c>
    </row>
    <row r="213" spans="1:3" x14ac:dyDescent="0.35">
      <c r="A213" s="74" t="s">
        <v>3075</v>
      </c>
      <c r="B213" s="74">
        <v>14583436102</v>
      </c>
      <c r="C213" s="74">
        <v>14583436102</v>
      </c>
    </row>
    <row r="214" spans="1:3" x14ac:dyDescent="0.35">
      <c r="A214" s="74" t="s">
        <v>3076</v>
      </c>
      <c r="B214" s="74">
        <v>2655343507</v>
      </c>
      <c r="C214" s="74">
        <v>2655343507</v>
      </c>
    </row>
    <row r="215" spans="1:3" x14ac:dyDescent="0.35">
      <c r="A215" s="74" t="s">
        <v>3077</v>
      </c>
      <c r="B215" s="74">
        <v>85571417006</v>
      </c>
      <c r="C215" s="74">
        <v>85571417006</v>
      </c>
    </row>
    <row r="216" spans="1:3" x14ac:dyDescent="0.35">
      <c r="A216" s="74" t="s">
        <v>3078</v>
      </c>
      <c r="B216" s="74">
        <v>2162554365</v>
      </c>
      <c r="C216" s="74">
        <v>2162554365</v>
      </c>
    </row>
    <row r="217" spans="1:3" x14ac:dyDescent="0.35">
      <c r="A217" s="74" t="s">
        <v>3079</v>
      </c>
      <c r="B217" s="74">
        <v>3445314777</v>
      </c>
      <c r="C217" s="74">
        <v>3445314777</v>
      </c>
    </row>
    <row r="218" spans="1:3" x14ac:dyDescent="0.35">
      <c r="A218" s="74" t="s">
        <v>3080</v>
      </c>
      <c r="B218" s="74">
        <v>13764635588</v>
      </c>
      <c r="C218" s="74">
        <v>13764635588</v>
      </c>
    </row>
    <row r="219" spans="1:3" x14ac:dyDescent="0.35">
      <c r="A219" s="74" t="s">
        <v>3081</v>
      </c>
      <c r="B219" s="74">
        <v>5008692624</v>
      </c>
      <c r="C219" s="74">
        <v>5008692624</v>
      </c>
    </row>
    <row r="220" spans="1:3" x14ac:dyDescent="0.35">
      <c r="A220" s="74" t="s">
        <v>3082</v>
      </c>
      <c r="B220" s="74">
        <v>13458967551</v>
      </c>
      <c r="C220" s="74">
        <v>13458967551</v>
      </c>
    </row>
    <row r="221" spans="1:3" x14ac:dyDescent="0.35">
      <c r="A221" s="74" t="s">
        <v>3083</v>
      </c>
      <c r="B221" s="74">
        <v>9288935592</v>
      </c>
      <c r="C221" s="74">
        <v>9288935592</v>
      </c>
    </row>
    <row r="222" spans="1:3" x14ac:dyDescent="0.35">
      <c r="A222" s="74" t="s">
        <v>3084</v>
      </c>
      <c r="B222" s="74">
        <v>1632819341</v>
      </c>
      <c r="C222" s="74">
        <v>1632819341</v>
      </c>
    </row>
    <row r="223" spans="1:3" x14ac:dyDescent="0.35">
      <c r="A223" s="74" t="s">
        <v>3085</v>
      </c>
      <c r="B223" s="74">
        <v>6132748935</v>
      </c>
      <c r="C223" s="74">
        <v>6132748935</v>
      </c>
    </row>
    <row r="224" spans="1:3" x14ac:dyDescent="0.35">
      <c r="A224" s="74" t="s">
        <v>3086</v>
      </c>
      <c r="B224" s="74">
        <v>17514388877</v>
      </c>
      <c r="C224" s="74">
        <v>17514388877</v>
      </c>
    </row>
    <row r="225" spans="1:3" x14ac:dyDescent="0.35">
      <c r="A225" s="74" t="s">
        <v>3087</v>
      </c>
      <c r="B225" s="74">
        <v>869855572</v>
      </c>
      <c r="C225" s="74">
        <v>869855572</v>
      </c>
    </row>
    <row r="226" spans="1:3" x14ac:dyDescent="0.35">
      <c r="A226" s="74" t="s">
        <v>3088</v>
      </c>
      <c r="B226" s="74">
        <v>8528737440</v>
      </c>
      <c r="C226" s="74">
        <v>8528737440</v>
      </c>
    </row>
    <row r="227" spans="1:3" x14ac:dyDescent="0.35">
      <c r="A227" s="74" t="s">
        <v>3089</v>
      </c>
      <c r="B227" s="74">
        <v>255654483</v>
      </c>
      <c r="C227" s="74">
        <v>255654483</v>
      </c>
    </row>
    <row r="228" spans="1:3" x14ac:dyDescent="0.35">
      <c r="A228" s="74" t="s">
        <v>3090</v>
      </c>
      <c r="B228" s="74">
        <v>1351816816</v>
      </c>
      <c r="C228" s="74">
        <v>1351816816</v>
      </c>
    </row>
    <row r="229" spans="1:3" x14ac:dyDescent="0.35">
      <c r="A229" s="74" t="s">
        <v>3091</v>
      </c>
      <c r="B229" s="74">
        <v>517690022</v>
      </c>
      <c r="C229" s="74">
        <v>517690022</v>
      </c>
    </row>
    <row r="230" spans="1:3" x14ac:dyDescent="0.35">
      <c r="A230" s="74" t="s">
        <v>3092</v>
      </c>
      <c r="B230" s="74">
        <v>1266609447</v>
      </c>
      <c r="C230" s="74">
        <v>1266609447</v>
      </c>
    </row>
    <row r="231" spans="1:3" x14ac:dyDescent="0.35">
      <c r="A231" s="74" t="s">
        <v>3093</v>
      </c>
      <c r="B231" s="74">
        <v>1150849968</v>
      </c>
      <c r="C231" s="74">
        <v>1150849968</v>
      </c>
    </row>
    <row r="232" spans="1:3" x14ac:dyDescent="0.35">
      <c r="A232" s="74" t="s">
        <v>3094</v>
      </c>
      <c r="B232" s="74">
        <v>40426190</v>
      </c>
      <c r="C232" s="74">
        <v>40426190</v>
      </c>
    </row>
    <row r="233" spans="1:3" x14ac:dyDescent="0.35">
      <c r="A233" s="74" t="s">
        <v>3095</v>
      </c>
      <c r="B233" s="74">
        <v>177934281</v>
      </c>
      <c r="C233" s="74">
        <v>177934281</v>
      </c>
    </row>
    <row r="234" spans="1:3" x14ac:dyDescent="0.35">
      <c r="A234" s="74" t="s">
        <v>3096</v>
      </c>
      <c r="B234" s="74">
        <v>51806281</v>
      </c>
      <c r="C234" s="74">
        <v>51806281</v>
      </c>
    </row>
    <row r="235" spans="1:3" x14ac:dyDescent="0.35">
      <c r="A235" s="74" t="s">
        <v>3097</v>
      </c>
      <c r="B235" s="74">
        <v>11775056470</v>
      </c>
      <c r="C235" s="74">
        <v>11775056470</v>
      </c>
    </row>
    <row r="236" spans="1:3" x14ac:dyDescent="0.35">
      <c r="A236" s="74" t="s">
        <v>3098</v>
      </c>
      <c r="B236" s="74">
        <v>27058466596</v>
      </c>
      <c r="C236" s="74">
        <v>27058466596</v>
      </c>
    </row>
    <row r="237" spans="1:3" x14ac:dyDescent="0.35">
      <c r="A237" s="74" t="s">
        <v>3099</v>
      </c>
      <c r="B237" s="74">
        <v>570850597</v>
      </c>
      <c r="C237" s="74">
        <v>570850597</v>
      </c>
    </row>
    <row r="238" spans="1:3" x14ac:dyDescent="0.35">
      <c r="A238" s="74" t="s">
        <v>3100</v>
      </c>
      <c r="B238" s="74">
        <v>757750685</v>
      </c>
      <c r="C238" s="74">
        <v>757750685</v>
      </c>
    </row>
    <row r="239" spans="1:3" x14ac:dyDescent="0.35">
      <c r="A239" s="74" t="s">
        <v>3101</v>
      </c>
      <c r="B239" s="74">
        <v>721080308</v>
      </c>
      <c r="C239" s="74">
        <v>721080308</v>
      </c>
    </row>
    <row r="240" spans="1:3" x14ac:dyDescent="0.35">
      <c r="A240" s="74" t="s">
        <v>3102</v>
      </c>
      <c r="B240" s="74">
        <v>651418640</v>
      </c>
      <c r="C240" s="74">
        <v>651418640</v>
      </c>
    </row>
    <row r="241" spans="1:3" x14ac:dyDescent="0.35">
      <c r="A241" s="74" t="s">
        <v>3103</v>
      </c>
      <c r="B241" s="74">
        <v>787383818</v>
      </c>
      <c r="C241" s="74">
        <v>787383818</v>
      </c>
    </row>
    <row r="242" spans="1:3" x14ac:dyDescent="0.35">
      <c r="A242" s="74" t="s">
        <v>3104</v>
      </c>
      <c r="B242" s="74">
        <v>1185631939</v>
      </c>
      <c r="C242" s="74">
        <v>1185631939</v>
      </c>
    </row>
    <row r="243" spans="1:3" x14ac:dyDescent="0.35">
      <c r="A243" s="74" t="s">
        <v>3105</v>
      </c>
      <c r="B243" s="74">
        <v>11490633713</v>
      </c>
      <c r="C243" s="74">
        <v>11490633713</v>
      </c>
    </row>
    <row r="244" spans="1:3" x14ac:dyDescent="0.35">
      <c r="A244" s="74" t="s">
        <v>3106</v>
      </c>
      <c r="B244" s="74">
        <v>1355499907</v>
      </c>
      <c r="C244" s="74">
        <v>1355499907</v>
      </c>
    </row>
    <row r="245" spans="1:3" x14ac:dyDescent="0.35">
      <c r="A245" s="74" t="s">
        <v>3107</v>
      </c>
      <c r="B245" s="74">
        <v>2355325061</v>
      </c>
      <c r="C245" s="74">
        <v>2355325061</v>
      </c>
    </row>
    <row r="246" spans="1:3" x14ac:dyDescent="0.35">
      <c r="A246" s="74" t="s">
        <v>3108</v>
      </c>
      <c r="B246" s="74">
        <v>2386641287</v>
      </c>
      <c r="C246" s="74">
        <v>2386641287</v>
      </c>
    </row>
    <row r="247" spans="1:3" x14ac:dyDescent="0.35">
      <c r="A247" s="74" t="s">
        <v>3109</v>
      </c>
      <c r="B247" s="74">
        <v>808090910</v>
      </c>
      <c r="C247" s="74">
        <v>808090910</v>
      </c>
    </row>
    <row r="248" spans="1:3" x14ac:dyDescent="0.35">
      <c r="A248" s="74" t="s">
        <v>3110</v>
      </c>
      <c r="B248" s="74">
        <v>1056597367</v>
      </c>
      <c r="C248" s="74">
        <v>1543928647</v>
      </c>
    </row>
    <row r="249" spans="1:3" x14ac:dyDescent="0.35">
      <c r="A249" s="74" t="s">
        <v>3111</v>
      </c>
      <c r="B249" s="74">
        <v>2629579865</v>
      </c>
      <c r="C249" s="74">
        <v>2629579865</v>
      </c>
    </row>
    <row r="250" spans="1:3" x14ac:dyDescent="0.35">
      <c r="A250" s="74" t="s">
        <v>3112</v>
      </c>
      <c r="B250" s="74">
        <v>1455686466</v>
      </c>
      <c r="C250" s="74">
        <v>1455686466</v>
      </c>
    </row>
    <row r="251" spans="1:3" x14ac:dyDescent="0.35">
      <c r="A251" s="74" t="s">
        <v>3113</v>
      </c>
      <c r="B251" s="74">
        <v>64417570</v>
      </c>
      <c r="C251" s="74">
        <v>64417570</v>
      </c>
    </row>
    <row r="252" spans="1:3" x14ac:dyDescent="0.35">
      <c r="A252" s="74" t="s">
        <v>3114</v>
      </c>
      <c r="B252" s="74">
        <v>215049990</v>
      </c>
      <c r="C252" s="74">
        <v>321643730</v>
      </c>
    </row>
    <row r="253" spans="1:3" x14ac:dyDescent="0.35">
      <c r="A253" s="74" t="s">
        <v>3115</v>
      </c>
      <c r="B253" s="74">
        <v>82126419</v>
      </c>
      <c r="C253" s="74">
        <v>82126419</v>
      </c>
    </row>
    <row r="254" spans="1:3" x14ac:dyDescent="0.35">
      <c r="A254" s="74" t="s">
        <v>3116</v>
      </c>
      <c r="B254" s="74">
        <v>6929287366</v>
      </c>
      <c r="C254" s="74">
        <v>6929287366</v>
      </c>
    </row>
    <row r="255" spans="1:3" x14ac:dyDescent="0.35">
      <c r="A255" s="74" t="s">
        <v>3117</v>
      </c>
      <c r="B255" s="74">
        <v>143878164</v>
      </c>
      <c r="C255" s="74">
        <v>143878164</v>
      </c>
    </row>
    <row r="256" spans="1:3" x14ac:dyDescent="0.35">
      <c r="A256" s="74" t="s">
        <v>3118</v>
      </c>
      <c r="B256" s="74">
        <v>52269518</v>
      </c>
      <c r="C256" s="74">
        <v>52269518</v>
      </c>
    </row>
    <row r="257" spans="1:3" x14ac:dyDescent="0.35">
      <c r="A257" s="74" t="s">
        <v>3119</v>
      </c>
      <c r="B257" s="74">
        <v>25084397</v>
      </c>
      <c r="C257" s="74">
        <v>25084397</v>
      </c>
    </row>
    <row r="258" spans="1:3" x14ac:dyDescent="0.35">
      <c r="A258" s="74" t="s">
        <v>3120</v>
      </c>
      <c r="B258" s="74">
        <v>241310590</v>
      </c>
      <c r="C258" s="74">
        <v>241310590</v>
      </c>
    </row>
    <row r="259" spans="1:3" x14ac:dyDescent="0.35">
      <c r="A259" s="74" t="s">
        <v>3121</v>
      </c>
      <c r="B259" s="74">
        <v>204145469</v>
      </c>
      <c r="C259" s="74">
        <v>204145469</v>
      </c>
    </row>
    <row r="260" spans="1:3" x14ac:dyDescent="0.35">
      <c r="A260" s="74" t="s">
        <v>3122</v>
      </c>
      <c r="B260" s="74">
        <v>353089389</v>
      </c>
      <c r="C260" s="74">
        <v>353089389</v>
      </c>
    </row>
    <row r="261" spans="1:3" x14ac:dyDescent="0.35">
      <c r="A261" s="74" t="s">
        <v>3123</v>
      </c>
      <c r="B261" s="74">
        <v>602479252</v>
      </c>
      <c r="C261" s="74">
        <v>602479252</v>
      </c>
    </row>
    <row r="262" spans="1:3" x14ac:dyDescent="0.35">
      <c r="A262" s="74" t="s">
        <v>3124</v>
      </c>
      <c r="B262" s="74">
        <v>448933856</v>
      </c>
      <c r="C262" s="74">
        <v>448933856</v>
      </c>
    </row>
    <row r="263" spans="1:3" x14ac:dyDescent="0.35">
      <c r="A263" s="74" t="s">
        <v>3125</v>
      </c>
      <c r="B263" s="74">
        <v>113956689</v>
      </c>
      <c r="C263" s="74">
        <v>113956689</v>
      </c>
    </row>
    <row r="264" spans="1:3" x14ac:dyDescent="0.35">
      <c r="A264" s="74" t="s">
        <v>3126</v>
      </c>
      <c r="B264" s="74">
        <v>105743083</v>
      </c>
      <c r="C264" s="74">
        <v>105743083</v>
      </c>
    </row>
    <row r="265" spans="1:3" x14ac:dyDescent="0.35">
      <c r="A265" s="74" t="s">
        <v>3127</v>
      </c>
      <c r="B265" s="74">
        <v>45943578</v>
      </c>
      <c r="C265" s="74">
        <v>45943578</v>
      </c>
    </row>
    <row r="266" spans="1:3" x14ac:dyDescent="0.35">
      <c r="A266" s="74" t="s">
        <v>3128</v>
      </c>
      <c r="B266" s="74">
        <v>14852720947</v>
      </c>
      <c r="C266" s="74">
        <v>14852720947</v>
      </c>
    </row>
    <row r="267" spans="1:3" x14ac:dyDescent="0.35">
      <c r="A267" s="74" t="s">
        <v>3129</v>
      </c>
      <c r="B267" s="74">
        <v>311626354</v>
      </c>
      <c r="C267" s="74">
        <v>311626354</v>
      </c>
    </row>
    <row r="268" spans="1:3" x14ac:dyDescent="0.35">
      <c r="A268" s="74" t="s">
        <v>3130</v>
      </c>
      <c r="B268" s="74">
        <v>222132830</v>
      </c>
      <c r="C268" s="74">
        <v>222132830</v>
      </c>
    </row>
    <row r="269" spans="1:3" x14ac:dyDescent="0.35">
      <c r="A269" s="74" t="s">
        <v>3131</v>
      </c>
      <c r="B269" s="74">
        <v>35963087</v>
      </c>
      <c r="C269" s="74">
        <v>35963087</v>
      </c>
    </row>
    <row r="270" spans="1:3" x14ac:dyDescent="0.35">
      <c r="A270" s="74" t="s">
        <v>3132</v>
      </c>
      <c r="B270" s="74">
        <v>1743957060</v>
      </c>
      <c r="C270" s="74">
        <v>1743957060</v>
      </c>
    </row>
    <row r="271" spans="1:3" x14ac:dyDescent="0.35">
      <c r="A271" s="74" t="s">
        <v>3133</v>
      </c>
      <c r="B271" s="74">
        <v>313790448</v>
      </c>
      <c r="C271" s="74">
        <v>313790448</v>
      </c>
    </row>
    <row r="272" spans="1:3" x14ac:dyDescent="0.35">
      <c r="A272" s="74" t="s">
        <v>3134</v>
      </c>
      <c r="B272" s="74">
        <v>98257036</v>
      </c>
      <c r="C272" s="74">
        <v>98257036</v>
      </c>
    </row>
    <row r="273" spans="1:3" x14ac:dyDescent="0.35">
      <c r="A273" s="74" t="s">
        <v>3135</v>
      </c>
      <c r="B273" s="74">
        <v>2932682011</v>
      </c>
      <c r="C273" s="74">
        <v>2932682011</v>
      </c>
    </row>
    <row r="274" spans="1:3" x14ac:dyDescent="0.35">
      <c r="A274" s="74" t="s">
        <v>3136</v>
      </c>
      <c r="B274" s="74">
        <v>77180637</v>
      </c>
      <c r="C274" s="74">
        <v>77180637</v>
      </c>
    </row>
    <row r="275" spans="1:3" x14ac:dyDescent="0.35">
      <c r="A275" s="74" t="s">
        <v>3137</v>
      </c>
      <c r="B275" s="74">
        <v>216521284</v>
      </c>
      <c r="C275" s="74">
        <v>216521284</v>
      </c>
    </row>
    <row r="276" spans="1:3" x14ac:dyDescent="0.35">
      <c r="A276" s="74" t="s">
        <v>3138</v>
      </c>
      <c r="B276" s="74">
        <v>1377713053</v>
      </c>
      <c r="C276" s="74">
        <v>1377713053</v>
      </c>
    </row>
    <row r="277" spans="1:3" x14ac:dyDescent="0.35">
      <c r="A277" s="74" t="s">
        <v>3139</v>
      </c>
      <c r="B277" s="74">
        <v>2938539323</v>
      </c>
      <c r="C277" s="74">
        <v>2938539323</v>
      </c>
    </row>
    <row r="278" spans="1:3" x14ac:dyDescent="0.35">
      <c r="A278" s="74" t="s">
        <v>3140</v>
      </c>
      <c r="B278" s="74">
        <v>268586521</v>
      </c>
      <c r="C278" s="74">
        <v>268586521</v>
      </c>
    </row>
    <row r="279" spans="1:3" x14ac:dyDescent="0.35">
      <c r="A279" s="74" t="s">
        <v>3141</v>
      </c>
      <c r="B279" s="74">
        <v>1060523562</v>
      </c>
      <c r="C279" s="74">
        <v>1060523562</v>
      </c>
    </row>
    <row r="280" spans="1:3" x14ac:dyDescent="0.35">
      <c r="A280" s="74" t="s">
        <v>3142</v>
      </c>
      <c r="B280" s="74">
        <v>15683108396</v>
      </c>
      <c r="C280" s="74">
        <v>15683108396</v>
      </c>
    </row>
    <row r="281" spans="1:3" x14ac:dyDescent="0.35">
      <c r="A281" s="74" t="s">
        <v>3143</v>
      </c>
      <c r="B281" s="74">
        <v>162392680</v>
      </c>
      <c r="C281" s="74">
        <v>162392680</v>
      </c>
    </row>
    <row r="282" spans="1:3" x14ac:dyDescent="0.35">
      <c r="A282" s="74" t="s">
        <v>3144</v>
      </c>
      <c r="B282" s="74">
        <v>198397127</v>
      </c>
      <c r="C282" s="74">
        <v>198397127</v>
      </c>
    </row>
    <row r="283" spans="1:3" x14ac:dyDescent="0.35">
      <c r="A283" s="74" t="s">
        <v>3145</v>
      </c>
      <c r="B283" s="74">
        <v>6899408549</v>
      </c>
      <c r="C283" s="74">
        <v>6899408549</v>
      </c>
    </row>
    <row r="284" spans="1:3" x14ac:dyDescent="0.35">
      <c r="A284" s="74" t="s">
        <v>3146</v>
      </c>
      <c r="B284" s="74">
        <v>176557897</v>
      </c>
      <c r="C284" s="74">
        <v>176557897</v>
      </c>
    </row>
    <row r="285" spans="1:3" x14ac:dyDescent="0.35">
      <c r="A285" s="74" t="s">
        <v>3147</v>
      </c>
      <c r="B285" s="74">
        <v>1641424190</v>
      </c>
      <c r="C285" s="74">
        <v>1641424190</v>
      </c>
    </row>
    <row r="286" spans="1:3" x14ac:dyDescent="0.35">
      <c r="A286" s="74" t="s">
        <v>3148</v>
      </c>
      <c r="B286" s="74">
        <v>62275919</v>
      </c>
      <c r="C286" s="74">
        <v>62275919</v>
      </c>
    </row>
    <row r="287" spans="1:3" x14ac:dyDescent="0.35">
      <c r="A287" s="74" t="s">
        <v>3149</v>
      </c>
      <c r="B287" s="74">
        <v>8512217145</v>
      </c>
      <c r="C287" s="74">
        <v>8512217145</v>
      </c>
    </row>
    <row r="288" spans="1:3" x14ac:dyDescent="0.35">
      <c r="A288" s="74" t="s">
        <v>3150</v>
      </c>
      <c r="B288" s="74">
        <v>46162992</v>
      </c>
      <c r="C288" s="74">
        <v>46162992</v>
      </c>
    </row>
    <row r="289" spans="1:3" x14ac:dyDescent="0.35">
      <c r="A289" s="74" t="s">
        <v>3151</v>
      </c>
      <c r="B289" s="74">
        <v>280831883</v>
      </c>
      <c r="C289" s="74">
        <v>280831883</v>
      </c>
    </row>
    <row r="290" spans="1:3" x14ac:dyDescent="0.35">
      <c r="A290" s="74" t="s">
        <v>3152</v>
      </c>
      <c r="B290" s="74">
        <v>1440980486</v>
      </c>
      <c r="C290" s="74">
        <v>1440980486</v>
      </c>
    </row>
    <row r="291" spans="1:3" x14ac:dyDescent="0.35">
      <c r="A291" s="74" t="s">
        <v>3153</v>
      </c>
      <c r="B291" s="74">
        <v>121166175</v>
      </c>
      <c r="C291" s="74">
        <v>121166175</v>
      </c>
    </row>
    <row r="292" spans="1:3" x14ac:dyDescent="0.35">
      <c r="A292" s="74" t="s">
        <v>3154</v>
      </c>
      <c r="B292" s="74">
        <v>120647465</v>
      </c>
      <c r="C292" s="74">
        <v>120647465</v>
      </c>
    </row>
    <row r="293" spans="1:3" x14ac:dyDescent="0.35">
      <c r="A293" s="74" t="s">
        <v>3155</v>
      </c>
      <c r="B293" s="74">
        <v>92567220</v>
      </c>
      <c r="C293" s="74">
        <v>136496120</v>
      </c>
    </row>
    <row r="294" spans="1:3" x14ac:dyDescent="0.35">
      <c r="A294" s="74" t="s">
        <v>3156</v>
      </c>
      <c r="B294" s="74">
        <v>79741988</v>
      </c>
      <c r="C294" s="74">
        <v>79741988</v>
      </c>
    </row>
    <row r="295" spans="1:3" x14ac:dyDescent="0.35">
      <c r="A295" s="74" t="s">
        <v>3157</v>
      </c>
      <c r="B295" s="74">
        <v>60815643</v>
      </c>
      <c r="C295" s="74">
        <v>60815643</v>
      </c>
    </row>
    <row r="296" spans="1:3" x14ac:dyDescent="0.35">
      <c r="A296" s="74" t="s">
        <v>3158</v>
      </c>
      <c r="B296" s="74">
        <v>231940118</v>
      </c>
      <c r="C296" s="74">
        <v>231940118</v>
      </c>
    </row>
    <row r="297" spans="1:3" x14ac:dyDescent="0.35">
      <c r="A297" s="74" t="s">
        <v>3159</v>
      </c>
      <c r="B297" s="74">
        <v>16637792</v>
      </c>
      <c r="C297" s="74">
        <v>16637792</v>
      </c>
    </row>
    <row r="298" spans="1:3" x14ac:dyDescent="0.35">
      <c r="A298" s="74" t="s">
        <v>3160</v>
      </c>
      <c r="B298" s="74">
        <v>148508862</v>
      </c>
      <c r="C298" s="74">
        <v>148508862</v>
      </c>
    </row>
    <row r="299" spans="1:3" x14ac:dyDescent="0.35">
      <c r="A299" s="74" t="s">
        <v>3161</v>
      </c>
      <c r="B299" s="74">
        <v>568338020</v>
      </c>
      <c r="C299" s="74">
        <v>568338020</v>
      </c>
    </row>
    <row r="300" spans="1:3" x14ac:dyDescent="0.35">
      <c r="A300" s="74" t="s">
        <v>3162</v>
      </c>
      <c r="B300" s="74">
        <v>41072637</v>
      </c>
      <c r="C300" s="74">
        <v>41072637</v>
      </c>
    </row>
    <row r="301" spans="1:3" x14ac:dyDescent="0.35">
      <c r="A301" s="74" t="s">
        <v>3163</v>
      </c>
      <c r="B301" s="74">
        <v>38265638</v>
      </c>
      <c r="C301" s="74">
        <v>38265638</v>
      </c>
    </row>
    <row r="302" spans="1:3" x14ac:dyDescent="0.35">
      <c r="A302" s="74" t="s">
        <v>3164</v>
      </c>
      <c r="B302" s="74">
        <v>175460420</v>
      </c>
      <c r="C302" s="74">
        <v>175460420</v>
      </c>
    </row>
    <row r="303" spans="1:3" x14ac:dyDescent="0.35">
      <c r="A303" s="74" t="s">
        <v>3165</v>
      </c>
      <c r="B303" s="74">
        <v>143026241</v>
      </c>
      <c r="C303" s="74">
        <v>143026241</v>
      </c>
    </row>
    <row r="304" spans="1:3" x14ac:dyDescent="0.35">
      <c r="A304" s="74" t="s">
        <v>3166</v>
      </c>
      <c r="B304" s="74">
        <v>82000315</v>
      </c>
      <c r="C304" s="74">
        <v>82000315</v>
      </c>
    </row>
    <row r="305" spans="1:3" x14ac:dyDescent="0.35">
      <c r="A305" s="74" t="s">
        <v>3167</v>
      </c>
      <c r="B305" s="74">
        <v>150898543</v>
      </c>
      <c r="C305" s="74">
        <v>150898543</v>
      </c>
    </row>
    <row r="306" spans="1:3" x14ac:dyDescent="0.35">
      <c r="A306" s="74" t="s">
        <v>3168</v>
      </c>
      <c r="B306" s="74">
        <v>95481637</v>
      </c>
      <c r="C306" s="74">
        <v>95481637</v>
      </c>
    </row>
    <row r="307" spans="1:3" x14ac:dyDescent="0.35">
      <c r="A307" s="74" t="s">
        <v>3169</v>
      </c>
      <c r="B307" s="74">
        <v>473109103</v>
      </c>
      <c r="C307" s="74">
        <v>473109103</v>
      </c>
    </row>
    <row r="308" spans="1:3" x14ac:dyDescent="0.35">
      <c r="A308" s="74" t="s">
        <v>3170</v>
      </c>
      <c r="B308" s="74">
        <v>1034156410</v>
      </c>
      <c r="C308" s="74">
        <v>1034156410</v>
      </c>
    </row>
    <row r="309" spans="1:3" x14ac:dyDescent="0.35">
      <c r="A309" s="74" t="s">
        <v>3171</v>
      </c>
      <c r="B309" s="74">
        <v>422738962</v>
      </c>
      <c r="C309" s="74">
        <v>422738962</v>
      </c>
    </row>
    <row r="310" spans="1:3" x14ac:dyDescent="0.35">
      <c r="A310" s="74" t="s">
        <v>3172</v>
      </c>
      <c r="B310" s="74">
        <v>170092859</v>
      </c>
      <c r="C310" s="74">
        <v>170092859</v>
      </c>
    </row>
    <row r="311" spans="1:3" x14ac:dyDescent="0.35">
      <c r="A311" s="74" t="s">
        <v>3173</v>
      </c>
      <c r="B311" s="74">
        <v>329978429</v>
      </c>
      <c r="C311" s="74">
        <v>329978429</v>
      </c>
    </row>
    <row r="312" spans="1:3" x14ac:dyDescent="0.35">
      <c r="A312" s="74" t="s">
        <v>3174</v>
      </c>
      <c r="B312" s="74">
        <v>112463440</v>
      </c>
      <c r="C312" s="74">
        <v>112463440</v>
      </c>
    </row>
    <row r="313" spans="1:3" x14ac:dyDescent="0.35">
      <c r="A313" s="74" t="s">
        <v>3175</v>
      </c>
      <c r="B313" s="74">
        <v>116636127</v>
      </c>
      <c r="C313" s="74">
        <v>141636127</v>
      </c>
    </row>
    <row r="314" spans="1:3" x14ac:dyDescent="0.35">
      <c r="A314" s="74" t="s">
        <v>3176</v>
      </c>
      <c r="B314" s="74">
        <v>267422845</v>
      </c>
      <c r="C314" s="74">
        <v>267422845</v>
      </c>
    </row>
    <row r="315" spans="1:3" x14ac:dyDescent="0.35">
      <c r="A315" s="74" t="s">
        <v>3177</v>
      </c>
      <c r="B315" s="74">
        <v>105400396</v>
      </c>
      <c r="C315" s="74">
        <v>105400396</v>
      </c>
    </row>
    <row r="316" spans="1:3" x14ac:dyDescent="0.35">
      <c r="A316" s="74" t="s">
        <v>3178</v>
      </c>
      <c r="B316" s="74">
        <v>175398001</v>
      </c>
      <c r="C316" s="74">
        <v>175398001</v>
      </c>
    </row>
    <row r="317" spans="1:3" x14ac:dyDescent="0.35">
      <c r="A317" s="74" t="s">
        <v>3179</v>
      </c>
      <c r="B317" s="74">
        <v>11674673116</v>
      </c>
      <c r="C317" s="74">
        <v>11674673116</v>
      </c>
    </row>
    <row r="318" spans="1:3" x14ac:dyDescent="0.35">
      <c r="A318" s="74" t="s">
        <v>3180</v>
      </c>
      <c r="B318" s="74">
        <v>686512726</v>
      </c>
      <c r="C318" s="74">
        <v>686512726</v>
      </c>
    </row>
    <row r="319" spans="1:3" x14ac:dyDescent="0.35">
      <c r="A319" s="74" t="s">
        <v>3181</v>
      </c>
      <c r="B319" s="74">
        <v>28342487607</v>
      </c>
      <c r="C319" s="74">
        <v>28342487607</v>
      </c>
    </row>
    <row r="320" spans="1:3" x14ac:dyDescent="0.35">
      <c r="A320" s="74" t="s">
        <v>3182</v>
      </c>
      <c r="B320" s="74">
        <v>2198205092</v>
      </c>
      <c r="C320" s="74">
        <v>2198205092</v>
      </c>
    </row>
    <row r="321" spans="1:3" x14ac:dyDescent="0.35">
      <c r="A321" s="74" t="s">
        <v>3183</v>
      </c>
      <c r="B321" s="74">
        <v>974115655</v>
      </c>
      <c r="C321" s="74">
        <v>974115655</v>
      </c>
    </row>
    <row r="322" spans="1:3" x14ac:dyDescent="0.35">
      <c r="A322" s="74" t="s">
        <v>3184</v>
      </c>
      <c r="B322" s="74">
        <v>1664269803</v>
      </c>
      <c r="C322" s="74">
        <v>1664269803</v>
      </c>
    </row>
    <row r="323" spans="1:3" x14ac:dyDescent="0.35">
      <c r="A323" s="74" t="s">
        <v>3185</v>
      </c>
      <c r="B323" s="74">
        <v>937449416</v>
      </c>
      <c r="C323" s="74">
        <v>937449416</v>
      </c>
    </row>
    <row r="324" spans="1:3" x14ac:dyDescent="0.35">
      <c r="A324" s="74" t="s">
        <v>3186</v>
      </c>
      <c r="B324" s="74">
        <v>133992106</v>
      </c>
      <c r="C324" s="74">
        <v>133992106</v>
      </c>
    </row>
    <row r="325" spans="1:3" x14ac:dyDescent="0.35">
      <c r="A325" s="74" t="s">
        <v>3187</v>
      </c>
      <c r="B325" s="74">
        <v>198497224</v>
      </c>
      <c r="C325" s="74">
        <v>198497224</v>
      </c>
    </row>
    <row r="326" spans="1:3" x14ac:dyDescent="0.35">
      <c r="A326" s="74" t="s">
        <v>3188</v>
      </c>
      <c r="B326" s="74">
        <v>1485443566</v>
      </c>
      <c r="C326" s="74">
        <v>1485443566</v>
      </c>
    </row>
    <row r="327" spans="1:3" x14ac:dyDescent="0.35">
      <c r="A327" s="74" t="s">
        <v>3189</v>
      </c>
      <c r="B327" s="74">
        <v>1448249952</v>
      </c>
      <c r="C327" s="74">
        <v>1448249952</v>
      </c>
    </row>
    <row r="328" spans="1:3" x14ac:dyDescent="0.35">
      <c r="A328" s="74" t="s">
        <v>3190</v>
      </c>
      <c r="B328" s="74">
        <v>260988946</v>
      </c>
      <c r="C328" s="74">
        <v>260988946</v>
      </c>
    </row>
    <row r="329" spans="1:3" x14ac:dyDescent="0.35">
      <c r="A329" s="74" t="s">
        <v>3191</v>
      </c>
      <c r="B329" s="74">
        <v>491372308</v>
      </c>
      <c r="C329" s="74">
        <v>491372308</v>
      </c>
    </row>
    <row r="330" spans="1:3" x14ac:dyDescent="0.35">
      <c r="A330" s="74" t="s">
        <v>3192</v>
      </c>
      <c r="B330" s="74">
        <v>5676592503</v>
      </c>
      <c r="C330" s="74">
        <v>5676592503</v>
      </c>
    </row>
    <row r="331" spans="1:3" x14ac:dyDescent="0.35">
      <c r="A331" s="74" t="s">
        <v>3193</v>
      </c>
      <c r="B331" s="74">
        <v>2919991361</v>
      </c>
      <c r="C331" s="74">
        <v>2919991361</v>
      </c>
    </row>
    <row r="332" spans="1:3" x14ac:dyDescent="0.35">
      <c r="A332" s="74" t="s">
        <v>3194</v>
      </c>
      <c r="B332" s="74">
        <v>5724688951</v>
      </c>
      <c r="C332" s="74">
        <v>5724688951</v>
      </c>
    </row>
    <row r="333" spans="1:3" x14ac:dyDescent="0.35">
      <c r="A333" s="74" t="s">
        <v>3195</v>
      </c>
      <c r="B333" s="74">
        <v>95400945</v>
      </c>
      <c r="C333" s="74">
        <v>95400945</v>
      </c>
    </row>
    <row r="334" spans="1:3" x14ac:dyDescent="0.35">
      <c r="A334" s="74" t="s">
        <v>3196</v>
      </c>
      <c r="B334" s="74">
        <v>5506354754</v>
      </c>
      <c r="C334" s="74">
        <v>5506354754</v>
      </c>
    </row>
    <row r="335" spans="1:3" x14ac:dyDescent="0.35">
      <c r="A335" s="74" t="s">
        <v>3197</v>
      </c>
      <c r="B335" s="74">
        <v>529965282</v>
      </c>
      <c r="C335" s="74">
        <v>529965282</v>
      </c>
    </row>
    <row r="336" spans="1:3" x14ac:dyDescent="0.35">
      <c r="A336" s="74" t="s">
        <v>3198</v>
      </c>
      <c r="B336" s="74">
        <v>1102375684</v>
      </c>
      <c r="C336" s="74">
        <v>1102375684</v>
      </c>
    </row>
    <row r="337" spans="1:3" x14ac:dyDescent="0.35">
      <c r="A337" s="74" t="s">
        <v>3199</v>
      </c>
      <c r="B337" s="74">
        <v>17667146233</v>
      </c>
      <c r="C337" s="74">
        <v>17667146233</v>
      </c>
    </row>
    <row r="338" spans="1:3" x14ac:dyDescent="0.35">
      <c r="A338" s="74" t="s">
        <v>3200</v>
      </c>
      <c r="B338" s="74">
        <v>2333839177</v>
      </c>
      <c r="C338" s="74">
        <v>2333839177</v>
      </c>
    </row>
    <row r="339" spans="1:3" x14ac:dyDescent="0.35">
      <c r="A339" s="74" t="s">
        <v>3201</v>
      </c>
      <c r="B339" s="74">
        <v>859408032</v>
      </c>
      <c r="C339" s="74">
        <v>859408032</v>
      </c>
    </row>
    <row r="340" spans="1:3" x14ac:dyDescent="0.35">
      <c r="A340" s="74" t="s">
        <v>3202</v>
      </c>
      <c r="B340" s="74">
        <v>80274872</v>
      </c>
      <c r="C340" s="74">
        <v>80274872</v>
      </c>
    </row>
    <row r="341" spans="1:3" x14ac:dyDescent="0.35">
      <c r="A341" s="74" t="s">
        <v>3203</v>
      </c>
      <c r="B341" s="74">
        <v>37978178</v>
      </c>
      <c r="C341" s="74">
        <v>37978178</v>
      </c>
    </row>
    <row r="342" spans="1:3" x14ac:dyDescent="0.35">
      <c r="A342" s="74" t="s">
        <v>3204</v>
      </c>
      <c r="B342" s="74">
        <v>2606086566</v>
      </c>
      <c r="C342" s="74">
        <v>2606086566</v>
      </c>
    </row>
    <row r="343" spans="1:3" x14ac:dyDescent="0.35">
      <c r="A343" s="74" t="s">
        <v>3205</v>
      </c>
      <c r="B343" s="74">
        <v>377729033</v>
      </c>
      <c r="C343" s="74">
        <v>377729033</v>
      </c>
    </row>
    <row r="344" spans="1:3" x14ac:dyDescent="0.35">
      <c r="A344" s="74" t="s">
        <v>3206</v>
      </c>
      <c r="B344" s="74">
        <v>3580639779</v>
      </c>
      <c r="C344" s="74">
        <v>3788372913</v>
      </c>
    </row>
    <row r="345" spans="1:3" x14ac:dyDescent="0.35">
      <c r="A345" s="74" t="s">
        <v>3207</v>
      </c>
      <c r="B345" s="74">
        <v>1073291394</v>
      </c>
      <c r="C345" s="74">
        <v>1073291394</v>
      </c>
    </row>
    <row r="346" spans="1:3" x14ac:dyDescent="0.35">
      <c r="A346" s="74" t="s">
        <v>3208</v>
      </c>
      <c r="B346" s="74">
        <v>2502575374</v>
      </c>
      <c r="C346" s="74">
        <v>2502575374</v>
      </c>
    </row>
    <row r="347" spans="1:3" x14ac:dyDescent="0.35">
      <c r="A347" s="74" t="s">
        <v>3209</v>
      </c>
      <c r="B347" s="74">
        <v>1667413821</v>
      </c>
      <c r="C347" s="74">
        <v>1667413821</v>
      </c>
    </row>
    <row r="348" spans="1:3" x14ac:dyDescent="0.35">
      <c r="A348" s="74" t="s">
        <v>3210</v>
      </c>
      <c r="B348" s="74">
        <v>209174453</v>
      </c>
      <c r="C348" s="74">
        <v>209174453</v>
      </c>
    </row>
    <row r="349" spans="1:3" x14ac:dyDescent="0.35">
      <c r="A349" s="74" t="s">
        <v>3211</v>
      </c>
      <c r="B349" s="74">
        <v>192556163</v>
      </c>
      <c r="C349" s="74">
        <v>192556163</v>
      </c>
    </row>
    <row r="350" spans="1:3" x14ac:dyDescent="0.35">
      <c r="A350" s="74" t="s">
        <v>3212</v>
      </c>
      <c r="B350" s="74">
        <v>149988679</v>
      </c>
      <c r="C350" s="74">
        <v>149988679</v>
      </c>
    </row>
    <row r="351" spans="1:3" x14ac:dyDescent="0.35">
      <c r="A351" s="74" t="s">
        <v>3213</v>
      </c>
      <c r="B351" s="74">
        <v>1255837463</v>
      </c>
      <c r="C351" s="74">
        <v>1255837463</v>
      </c>
    </row>
    <row r="352" spans="1:3" x14ac:dyDescent="0.35">
      <c r="A352" s="74" t="s">
        <v>3214</v>
      </c>
      <c r="B352" s="74">
        <v>148532656</v>
      </c>
      <c r="C352" s="74">
        <v>148532656</v>
      </c>
    </row>
    <row r="353" spans="1:3" x14ac:dyDescent="0.35">
      <c r="A353" s="74" t="s">
        <v>3215</v>
      </c>
      <c r="B353" s="74">
        <v>188203714</v>
      </c>
      <c r="C353" s="74">
        <v>188203714</v>
      </c>
    </row>
    <row r="354" spans="1:3" x14ac:dyDescent="0.35">
      <c r="A354" s="74" t="s">
        <v>3216</v>
      </c>
      <c r="B354" s="74">
        <v>138371637</v>
      </c>
      <c r="C354" s="74">
        <v>138371637</v>
      </c>
    </row>
    <row r="355" spans="1:3" x14ac:dyDescent="0.35">
      <c r="A355" s="74" t="s">
        <v>3217</v>
      </c>
      <c r="B355" s="74">
        <v>1355945727</v>
      </c>
      <c r="C355" s="74">
        <v>1355945727</v>
      </c>
    </row>
    <row r="356" spans="1:3" x14ac:dyDescent="0.35">
      <c r="A356" s="74" t="s">
        <v>3218</v>
      </c>
      <c r="B356" s="74">
        <v>211444981</v>
      </c>
      <c r="C356" s="74">
        <v>211444981</v>
      </c>
    </row>
    <row r="357" spans="1:3" x14ac:dyDescent="0.35">
      <c r="A357" s="74" t="s">
        <v>3219</v>
      </c>
      <c r="B357" s="74">
        <v>2622939385</v>
      </c>
      <c r="C357" s="74">
        <v>2622939385</v>
      </c>
    </row>
    <row r="358" spans="1:3" x14ac:dyDescent="0.35">
      <c r="A358" s="74" t="s">
        <v>3220</v>
      </c>
      <c r="B358" s="74">
        <v>74737506</v>
      </c>
      <c r="C358" s="74">
        <v>74737506</v>
      </c>
    </row>
    <row r="359" spans="1:3" x14ac:dyDescent="0.35">
      <c r="A359" s="74" t="s">
        <v>3221</v>
      </c>
      <c r="B359" s="74">
        <v>494941987</v>
      </c>
      <c r="C359" s="74">
        <v>494941987</v>
      </c>
    </row>
    <row r="360" spans="1:3" x14ac:dyDescent="0.35">
      <c r="A360" s="74" t="s">
        <v>3222</v>
      </c>
      <c r="B360" s="74">
        <v>630380844</v>
      </c>
      <c r="C360" s="74">
        <v>630380844</v>
      </c>
    </row>
    <row r="361" spans="1:3" x14ac:dyDescent="0.35">
      <c r="A361" s="74" t="s">
        <v>3223</v>
      </c>
      <c r="B361" s="74">
        <v>169859890</v>
      </c>
      <c r="C361" s="74">
        <v>169859890</v>
      </c>
    </row>
    <row r="362" spans="1:3" x14ac:dyDescent="0.35">
      <c r="A362" s="74" t="s">
        <v>3224</v>
      </c>
      <c r="B362" s="74">
        <v>729430427</v>
      </c>
      <c r="C362" s="74">
        <v>729430427</v>
      </c>
    </row>
    <row r="363" spans="1:3" x14ac:dyDescent="0.35">
      <c r="A363" s="74" t="s">
        <v>3225</v>
      </c>
      <c r="B363" s="74">
        <v>372793874</v>
      </c>
      <c r="C363" s="74">
        <v>372793874</v>
      </c>
    </row>
    <row r="364" spans="1:3" x14ac:dyDescent="0.35">
      <c r="A364" s="74" t="s">
        <v>3226</v>
      </c>
      <c r="B364" s="74">
        <v>202585919</v>
      </c>
      <c r="C364" s="74">
        <v>202585919</v>
      </c>
    </row>
    <row r="365" spans="1:3" x14ac:dyDescent="0.35">
      <c r="A365" s="74" t="s">
        <v>3227</v>
      </c>
      <c r="B365" s="74">
        <v>167044486</v>
      </c>
      <c r="C365" s="74">
        <v>167044486</v>
      </c>
    </row>
    <row r="366" spans="1:3" x14ac:dyDescent="0.35">
      <c r="A366" s="74" t="s">
        <v>3228</v>
      </c>
      <c r="B366" s="74">
        <v>553469391</v>
      </c>
      <c r="C366" s="74">
        <v>553469391</v>
      </c>
    </row>
    <row r="367" spans="1:3" x14ac:dyDescent="0.35">
      <c r="A367" s="74" t="s">
        <v>3229</v>
      </c>
      <c r="B367" s="74">
        <v>1687367148</v>
      </c>
      <c r="C367" s="74">
        <v>1687367148</v>
      </c>
    </row>
    <row r="368" spans="1:3" x14ac:dyDescent="0.35">
      <c r="A368" s="74" t="s">
        <v>3230</v>
      </c>
      <c r="B368" s="74">
        <v>4010904461</v>
      </c>
      <c r="C368" s="74">
        <v>4010904461</v>
      </c>
    </row>
    <row r="369" spans="1:3" x14ac:dyDescent="0.35">
      <c r="A369" s="74" t="s">
        <v>3231</v>
      </c>
      <c r="B369" s="74">
        <v>1623819257</v>
      </c>
      <c r="C369" s="74">
        <v>1623819257</v>
      </c>
    </row>
    <row r="370" spans="1:3" x14ac:dyDescent="0.35">
      <c r="A370" s="74" t="s">
        <v>3232</v>
      </c>
      <c r="B370" s="74">
        <v>464983991</v>
      </c>
      <c r="C370" s="74">
        <v>464983991</v>
      </c>
    </row>
    <row r="371" spans="1:3" x14ac:dyDescent="0.35">
      <c r="A371" s="74" t="s">
        <v>3233</v>
      </c>
      <c r="B371" s="74">
        <v>512957730</v>
      </c>
      <c r="C371" s="74">
        <v>512957730</v>
      </c>
    </row>
    <row r="372" spans="1:3" x14ac:dyDescent="0.35">
      <c r="A372" s="74" t="s">
        <v>3234</v>
      </c>
      <c r="B372" s="74">
        <v>395652256</v>
      </c>
      <c r="C372" s="74">
        <v>395652256</v>
      </c>
    </row>
    <row r="373" spans="1:3" x14ac:dyDescent="0.35">
      <c r="A373" s="74" t="s">
        <v>3235</v>
      </c>
      <c r="B373" s="74">
        <v>506168472</v>
      </c>
      <c r="C373" s="74">
        <v>506168472</v>
      </c>
    </row>
    <row r="374" spans="1:3" x14ac:dyDescent="0.35">
      <c r="A374" s="74" t="s">
        <v>3236</v>
      </c>
      <c r="B374" s="74">
        <v>299628329</v>
      </c>
      <c r="C374" s="74">
        <v>299628329</v>
      </c>
    </row>
    <row r="375" spans="1:3" x14ac:dyDescent="0.35">
      <c r="A375" s="74" t="s">
        <v>3237</v>
      </c>
      <c r="B375" s="74">
        <v>1717614125</v>
      </c>
      <c r="C375" s="74">
        <v>1717614125</v>
      </c>
    </row>
    <row r="376" spans="1:3" x14ac:dyDescent="0.35">
      <c r="A376" s="74" t="s">
        <v>3238</v>
      </c>
      <c r="B376" s="74">
        <v>134883741</v>
      </c>
      <c r="C376" s="74">
        <v>134883741</v>
      </c>
    </row>
    <row r="377" spans="1:3" x14ac:dyDescent="0.35">
      <c r="A377" s="74" t="s">
        <v>3239</v>
      </c>
      <c r="B377" s="74">
        <v>2829967917</v>
      </c>
      <c r="C377" s="74">
        <v>2909967917</v>
      </c>
    </row>
    <row r="378" spans="1:3" x14ac:dyDescent="0.35">
      <c r="A378" s="74" t="s">
        <v>3240</v>
      </c>
      <c r="B378" s="74">
        <v>4327075402</v>
      </c>
      <c r="C378" s="74">
        <v>4327075402</v>
      </c>
    </row>
    <row r="379" spans="1:3" x14ac:dyDescent="0.35">
      <c r="A379" s="74" t="s">
        <v>3241</v>
      </c>
      <c r="B379" s="74">
        <v>637517689</v>
      </c>
      <c r="C379" s="74">
        <v>637517689</v>
      </c>
    </row>
    <row r="380" spans="1:3" x14ac:dyDescent="0.35">
      <c r="A380" s="74" t="s">
        <v>3242</v>
      </c>
      <c r="B380" s="74">
        <v>625973705</v>
      </c>
      <c r="C380" s="74">
        <v>625973705</v>
      </c>
    </row>
    <row r="381" spans="1:3" x14ac:dyDescent="0.35">
      <c r="A381" s="74" t="s">
        <v>3243</v>
      </c>
      <c r="B381" s="74">
        <v>611508444</v>
      </c>
      <c r="C381" s="74">
        <v>611508444</v>
      </c>
    </row>
    <row r="382" spans="1:3" x14ac:dyDescent="0.35">
      <c r="A382" s="74" t="s">
        <v>3244</v>
      </c>
      <c r="B382" s="74">
        <v>49724317</v>
      </c>
      <c r="C382" s="74">
        <v>49724317</v>
      </c>
    </row>
    <row r="383" spans="1:3" x14ac:dyDescent="0.35">
      <c r="A383" s="74" t="s">
        <v>3245</v>
      </c>
      <c r="B383" s="74">
        <v>101204942</v>
      </c>
      <c r="C383" s="74">
        <v>101204942</v>
      </c>
    </row>
    <row r="384" spans="1:3" x14ac:dyDescent="0.35">
      <c r="A384" s="74" t="s">
        <v>3246</v>
      </c>
      <c r="B384" s="74">
        <v>69166065</v>
      </c>
      <c r="C384" s="74">
        <v>69166065</v>
      </c>
    </row>
    <row r="385" spans="1:3" x14ac:dyDescent="0.35">
      <c r="A385" s="74" t="s">
        <v>3247</v>
      </c>
      <c r="B385" s="74">
        <v>1141422345</v>
      </c>
      <c r="C385" s="74">
        <v>1186167535</v>
      </c>
    </row>
    <row r="386" spans="1:3" x14ac:dyDescent="0.35">
      <c r="A386" s="74" t="s">
        <v>3248</v>
      </c>
      <c r="B386" s="74">
        <v>143596711</v>
      </c>
      <c r="C386" s="74">
        <v>143596711</v>
      </c>
    </row>
    <row r="387" spans="1:3" x14ac:dyDescent="0.35">
      <c r="A387" s="74" t="s">
        <v>3249</v>
      </c>
      <c r="B387" s="74">
        <v>83719854</v>
      </c>
      <c r="C387" s="74">
        <v>83719854</v>
      </c>
    </row>
    <row r="388" spans="1:3" x14ac:dyDescent="0.35">
      <c r="A388" s="74" t="s">
        <v>3250</v>
      </c>
      <c r="B388" s="74">
        <v>293199365</v>
      </c>
      <c r="C388" s="74">
        <v>293199365</v>
      </c>
    </row>
    <row r="389" spans="1:3" x14ac:dyDescent="0.35">
      <c r="A389" s="74" t="s">
        <v>3251</v>
      </c>
      <c r="B389" s="74">
        <v>169037670</v>
      </c>
      <c r="C389" s="74">
        <v>169037670</v>
      </c>
    </row>
    <row r="390" spans="1:3" x14ac:dyDescent="0.35">
      <c r="A390" s="74" t="s">
        <v>3252</v>
      </c>
      <c r="B390" s="74">
        <v>367124967</v>
      </c>
      <c r="C390" s="74">
        <v>458077967</v>
      </c>
    </row>
    <row r="391" spans="1:3" x14ac:dyDescent="0.35">
      <c r="A391" s="74" t="s">
        <v>3253</v>
      </c>
      <c r="B391" s="74">
        <v>181741885</v>
      </c>
      <c r="C391" s="74">
        <v>195598885</v>
      </c>
    </row>
    <row r="392" spans="1:3" x14ac:dyDescent="0.35">
      <c r="A392" s="74" t="s">
        <v>3254</v>
      </c>
      <c r="B392" s="74">
        <v>477116075</v>
      </c>
      <c r="C392" s="74">
        <v>477116075</v>
      </c>
    </row>
    <row r="393" spans="1:3" x14ac:dyDescent="0.35">
      <c r="A393" s="74" t="s">
        <v>3255</v>
      </c>
      <c r="B393" s="74">
        <v>231985511</v>
      </c>
      <c r="C393" s="74">
        <v>231985511</v>
      </c>
    </row>
    <row r="394" spans="1:3" x14ac:dyDescent="0.35">
      <c r="A394" s="74" t="s">
        <v>3256</v>
      </c>
      <c r="B394" s="74">
        <v>334735523</v>
      </c>
      <c r="C394" s="74">
        <v>334735523</v>
      </c>
    </row>
    <row r="395" spans="1:3" x14ac:dyDescent="0.35">
      <c r="A395" s="74" t="s">
        <v>3257</v>
      </c>
      <c r="B395" s="74">
        <v>397587498</v>
      </c>
      <c r="C395" s="74">
        <v>397587498</v>
      </c>
    </row>
    <row r="396" spans="1:3" x14ac:dyDescent="0.35">
      <c r="A396" s="74" t="s">
        <v>3258</v>
      </c>
      <c r="B396" s="74">
        <v>774795306</v>
      </c>
      <c r="C396" s="74">
        <v>774795306</v>
      </c>
    </row>
    <row r="397" spans="1:3" x14ac:dyDescent="0.35">
      <c r="A397" s="74" t="s">
        <v>3259</v>
      </c>
      <c r="B397" s="74">
        <v>845690256</v>
      </c>
      <c r="C397" s="74">
        <v>845690256</v>
      </c>
    </row>
    <row r="398" spans="1:3" x14ac:dyDescent="0.35">
      <c r="A398" s="74" t="s">
        <v>3260</v>
      </c>
      <c r="B398" s="74">
        <v>1036205472</v>
      </c>
      <c r="C398" s="74">
        <v>1036205472</v>
      </c>
    </row>
    <row r="399" spans="1:3" x14ac:dyDescent="0.35">
      <c r="A399" s="74" t="s">
        <v>3261</v>
      </c>
      <c r="B399" s="74">
        <v>215224377</v>
      </c>
      <c r="C399" s="74">
        <v>215224377</v>
      </c>
    </row>
    <row r="400" spans="1:3" x14ac:dyDescent="0.35">
      <c r="A400" s="74" t="s">
        <v>3262</v>
      </c>
      <c r="B400" s="74">
        <v>16845108455</v>
      </c>
      <c r="C400" s="74">
        <v>16845108455</v>
      </c>
    </row>
    <row r="401" spans="1:3" x14ac:dyDescent="0.35">
      <c r="A401" s="74" t="s">
        <v>3263</v>
      </c>
      <c r="B401" s="74">
        <v>12772242579</v>
      </c>
      <c r="C401" s="74">
        <v>12772242579</v>
      </c>
    </row>
    <row r="402" spans="1:3" x14ac:dyDescent="0.35">
      <c r="A402" s="74" t="s">
        <v>3264</v>
      </c>
      <c r="B402" s="74">
        <v>2729965755</v>
      </c>
      <c r="C402" s="74">
        <v>2729965755</v>
      </c>
    </row>
    <row r="403" spans="1:3" x14ac:dyDescent="0.35">
      <c r="A403" s="74" t="s">
        <v>3265</v>
      </c>
      <c r="B403" s="74">
        <v>1532841385</v>
      </c>
      <c r="C403" s="74">
        <v>1532841385</v>
      </c>
    </row>
    <row r="404" spans="1:3" x14ac:dyDescent="0.35">
      <c r="A404" s="74" t="s">
        <v>3266</v>
      </c>
      <c r="B404" s="74">
        <v>43401546250</v>
      </c>
      <c r="C404" s="74">
        <v>43401546250</v>
      </c>
    </row>
    <row r="405" spans="1:3" x14ac:dyDescent="0.35">
      <c r="A405" s="74" t="s">
        <v>3267</v>
      </c>
      <c r="B405" s="74">
        <v>7943529206</v>
      </c>
      <c r="C405" s="74">
        <v>7943529206</v>
      </c>
    </row>
    <row r="406" spans="1:3" x14ac:dyDescent="0.35">
      <c r="A406" s="74" t="s">
        <v>3268</v>
      </c>
      <c r="B406" s="74">
        <v>7608584360</v>
      </c>
      <c r="C406" s="74">
        <v>7608584360</v>
      </c>
    </row>
    <row r="407" spans="1:3" x14ac:dyDescent="0.35">
      <c r="A407" s="74" t="s">
        <v>3269</v>
      </c>
      <c r="B407" s="74">
        <v>9588497346</v>
      </c>
      <c r="C407" s="74">
        <v>9588497346</v>
      </c>
    </row>
    <row r="408" spans="1:3" x14ac:dyDescent="0.35">
      <c r="A408" s="74" t="s">
        <v>3270</v>
      </c>
      <c r="B408" s="74">
        <v>140649127512</v>
      </c>
      <c r="C408" s="74">
        <v>140649127512</v>
      </c>
    </row>
    <row r="409" spans="1:3" x14ac:dyDescent="0.35">
      <c r="A409" s="74" t="s">
        <v>3271</v>
      </c>
      <c r="B409" s="74">
        <v>11982983131</v>
      </c>
      <c r="C409" s="74">
        <v>11982983131</v>
      </c>
    </row>
    <row r="410" spans="1:3" x14ac:dyDescent="0.35">
      <c r="A410" s="74" t="s">
        <v>3272</v>
      </c>
      <c r="B410" s="74">
        <v>28171967307</v>
      </c>
      <c r="C410" s="74">
        <v>28171967307</v>
      </c>
    </row>
    <row r="411" spans="1:3" x14ac:dyDescent="0.35">
      <c r="A411" s="74" t="s">
        <v>3273</v>
      </c>
      <c r="B411" s="74">
        <v>15519442559</v>
      </c>
      <c r="C411" s="74">
        <v>15582655758</v>
      </c>
    </row>
    <row r="412" spans="1:3" x14ac:dyDescent="0.35">
      <c r="A412" s="74" t="s">
        <v>3274</v>
      </c>
      <c r="B412" s="74">
        <v>7215865803</v>
      </c>
      <c r="C412" s="74">
        <v>7327889753</v>
      </c>
    </row>
    <row r="413" spans="1:3" x14ac:dyDescent="0.35">
      <c r="A413" s="74" t="s">
        <v>3275</v>
      </c>
      <c r="B413" s="74">
        <v>11225867740</v>
      </c>
      <c r="C413" s="74">
        <v>11225867740</v>
      </c>
    </row>
    <row r="414" spans="1:3" x14ac:dyDescent="0.35">
      <c r="A414" s="74" t="s">
        <v>3276</v>
      </c>
      <c r="B414" s="74">
        <v>9069095371</v>
      </c>
      <c r="C414" s="74">
        <v>9069095371</v>
      </c>
    </row>
    <row r="415" spans="1:3" x14ac:dyDescent="0.35">
      <c r="A415" s="74" t="s">
        <v>3277</v>
      </c>
      <c r="B415" s="74">
        <v>25341556077</v>
      </c>
      <c r="C415" s="74">
        <v>25341556077</v>
      </c>
    </row>
    <row r="416" spans="1:3" x14ac:dyDescent="0.35">
      <c r="A416" s="74" t="s">
        <v>3278</v>
      </c>
      <c r="B416" s="74">
        <v>7678365913</v>
      </c>
      <c r="C416" s="74">
        <v>7678365913</v>
      </c>
    </row>
    <row r="417" spans="1:3" x14ac:dyDescent="0.35">
      <c r="A417" s="74" t="s">
        <v>3279</v>
      </c>
      <c r="B417" s="74">
        <v>5011363912</v>
      </c>
      <c r="C417" s="74">
        <v>5011363912</v>
      </c>
    </row>
    <row r="418" spans="1:3" x14ac:dyDescent="0.35">
      <c r="A418" s="74" t="s">
        <v>3280</v>
      </c>
      <c r="B418" s="74">
        <v>905686595</v>
      </c>
      <c r="C418" s="74">
        <v>905686595</v>
      </c>
    </row>
    <row r="419" spans="1:3" x14ac:dyDescent="0.35">
      <c r="A419" s="74" t="s">
        <v>3281</v>
      </c>
      <c r="B419" s="74">
        <v>232118014</v>
      </c>
      <c r="C419" s="74">
        <v>232118014</v>
      </c>
    </row>
    <row r="420" spans="1:3" x14ac:dyDescent="0.35">
      <c r="A420" s="74" t="s">
        <v>3282</v>
      </c>
      <c r="B420" s="74">
        <v>2688883524</v>
      </c>
      <c r="C420" s="74">
        <v>2688883524</v>
      </c>
    </row>
    <row r="421" spans="1:3" x14ac:dyDescent="0.35">
      <c r="A421" s="74" t="s">
        <v>3283</v>
      </c>
      <c r="B421" s="74">
        <v>430651301</v>
      </c>
      <c r="C421" s="74">
        <v>430651301</v>
      </c>
    </row>
    <row r="422" spans="1:3" x14ac:dyDescent="0.35">
      <c r="A422" s="74" t="s">
        <v>3284</v>
      </c>
      <c r="B422" s="74">
        <v>2507145862</v>
      </c>
      <c r="C422" s="74">
        <v>2507145862</v>
      </c>
    </row>
    <row r="423" spans="1:3" x14ac:dyDescent="0.35">
      <c r="A423" s="74" t="s">
        <v>3285</v>
      </c>
      <c r="B423" s="74">
        <v>168081547</v>
      </c>
      <c r="C423" s="74">
        <v>168081547</v>
      </c>
    </row>
    <row r="424" spans="1:3" x14ac:dyDescent="0.35">
      <c r="A424" s="74" t="s">
        <v>3286</v>
      </c>
      <c r="B424" s="74">
        <v>475962959</v>
      </c>
      <c r="C424" s="74">
        <v>475962959</v>
      </c>
    </row>
    <row r="425" spans="1:3" x14ac:dyDescent="0.35">
      <c r="A425" s="74" t="s">
        <v>3287</v>
      </c>
      <c r="B425" s="74">
        <v>264212591</v>
      </c>
      <c r="C425" s="74">
        <v>264212591</v>
      </c>
    </row>
    <row r="426" spans="1:3" x14ac:dyDescent="0.35">
      <c r="A426" s="74" t="s">
        <v>3288</v>
      </c>
      <c r="B426" s="74">
        <v>162828182</v>
      </c>
      <c r="C426" s="74">
        <v>162828182</v>
      </c>
    </row>
    <row r="427" spans="1:3" x14ac:dyDescent="0.35">
      <c r="A427" s="74" t="s">
        <v>3289</v>
      </c>
      <c r="B427" s="74">
        <v>201347129</v>
      </c>
      <c r="C427" s="74">
        <v>201347129</v>
      </c>
    </row>
    <row r="428" spans="1:3" x14ac:dyDescent="0.35">
      <c r="A428" s="74" t="s">
        <v>3290</v>
      </c>
      <c r="B428" s="74">
        <v>43589972</v>
      </c>
      <c r="C428" s="74">
        <v>43589972</v>
      </c>
    </row>
    <row r="429" spans="1:3" x14ac:dyDescent="0.35">
      <c r="A429" s="74" t="s">
        <v>3291</v>
      </c>
      <c r="B429" s="74">
        <v>102439364</v>
      </c>
      <c r="C429" s="74">
        <v>102439364</v>
      </c>
    </row>
    <row r="430" spans="1:3" x14ac:dyDescent="0.35">
      <c r="A430" s="74" t="s">
        <v>3292</v>
      </c>
      <c r="B430" s="74">
        <v>4055979022</v>
      </c>
      <c r="C430" s="74">
        <v>4055979022</v>
      </c>
    </row>
    <row r="431" spans="1:3" x14ac:dyDescent="0.35">
      <c r="A431" s="74" t="s">
        <v>3293</v>
      </c>
      <c r="B431" s="74">
        <v>3094447958</v>
      </c>
      <c r="C431" s="74">
        <v>3094447958</v>
      </c>
    </row>
    <row r="432" spans="1:3" x14ac:dyDescent="0.35">
      <c r="A432" s="74" t="s">
        <v>3294</v>
      </c>
      <c r="B432" s="74">
        <v>1566221717</v>
      </c>
      <c r="C432" s="74">
        <v>1566221717</v>
      </c>
    </row>
    <row r="433" spans="1:3" x14ac:dyDescent="0.35">
      <c r="A433" s="74" t="s">
        <v>3295</v>
      </c>
      <c r="B433" s="74">
        <v>4586235932</v>
      </c>
      <c r="C433" s="74">
        <v>4586235932</v>
      </c>
    </row>
    <row r="434" spans="1:3" x14ac:dyDescent="0.35">
      <c r="A434" s="74" t="s">
        <v>3296</v>
      </c>
      <c r="B434" s="74">
        <v>1714149596</v>
      </c>
      <c r="C434" s="74">
        <v>1714149596</v>
      </c>
    </row>
    <row r="435" spans="1:3" x14ac:dyDescent="0.35">
      <c r="A435" s="74" t="s">
        <v>3297</v>
      </c>
      <c r="B435" s="74">
        <v>1248073914</v>
      </c>
      <c r="C435" s="74">
        <v>1248073914</v>
      </c>
    </row>
    <row r="436" spans="1:3" x14ac:dyDescent="0.35">
      <c r="A436" s="74" t="s">
        <v>3298</v>
      </c>
      <c r="B436" s="74">
        <v>666246691</v>
      </c>
      <c r="C436" s="74">
        <v>666246691</v>
      </c>
    </row>
    <row r="437" spans="1:3" x14ac:dyDescent="0.35">
      <c r="A437" s="74" t="s">
        <v>3299</v>
      </c>
      <c r="B437" s="74">
        <v>257654751</v>
      </c>
      <c r="C437" s="74">
        <v>257654751</v>
      </c>
    </row>
    <row r="438" spans="1:3" x14ac:dyDescent="0.35">
      <c r="A438" s="74" t="s">
        <v>3300</v>
      </c>
      <c r="B438" s="74">
        <v>553529684</v>
      </c>
      <c r="C438" s="74">
        <v>553529684</v>
      </c>
    </row>
    <row r="439" spans="1:3" x14ac:dyDescent="0.35">
      <c r="A439" s="74" t="s">
        <v>3301</v>
      </c>
      <c r="B439" s="74">
        <v>1087111446</v>
      </c>
      <c r="C439" s="74">
        <v>1087111446</v>
      </c>
    </row>
    <row r="440" spans="1:3" x14ac:dyDescent="0.35">
      <c r="A440" s="74" t="s">
        <v>3302</v>
      </c>
      <c r="B440" s="74">
        <v>41987137</v>
      </c>
      <c r="C440" s="74">
        <v>41987137</v>
      </c>
    </row>
    <row r="441" spans="1:3" x14ac:dyDescent="0.35">
      <c r="A441" s="74" t="s">
        <v>3303</v>
      </c>
      <c r="B441" s="74">
        <v>39472170</v>
      </c>
      <c r="C441" s="74">
        <v>39472170</v>
      </c>
    </row>
    <row r="442" spans="1:3" x14ac:dyDescent="0.35">
      <c r="A442" s="74" t="s">
        <v>3304</v>
      </c>
      <c r="B442" s="74">
        <v>230763581</v>
      </c>
      <c r="C442" s="74">
        <v>230763581</v>
      </c>
    </row>
    <row r="443" spans="1:3" x14ac:dyDescent="0.35">
      <c r="A443" s="74" t="s">
        <v>3305</v>
      </c>
      <c r="B443" s="74">
        <v>1129756859</v>
      </c>
      <c r="C443" s="74">
        <v>1129756859</v>
      </c>
    </row>
    <row r="444" spans="1:3" x14ac:dyDescent="0.35">
      <c r="A444" s="74" t="s">
        <v>3306</v>
      </c>
      <c r="B444" s="74">
        <v>276169970</v>
      </c>
      <c r="C444" s="74">
        <v>276169970</v>
      </c>
    </row>
    <row r="445" spans="1:3" x14ac:dyDescent="0.35">
      <c r="A445" s="74" t="s">
        <v>3307</v>
      </c>
      <c r="B445" s="74">
        <v>5241210282</v>
      </c>
      <c r="C445" s="74">
        <v>5241210282</v>
      </c>
    </row>
    <row r="446" spans="1:3" x14ac:dyDescent="0.35">
      <c r="A446" s="74" t="s">
        <v>3308</v>
      </c>
      <c r="B446" s="74">
        <v>420809061</v>
      </c>
      <c r="C446" s="74">
        <v>420809061</v>
      </c>
    </row>
    <row r="447" spans="1:3" x14ac:dyDescent="0.35">
      <c r="A447" s="74" t="s">
        <v>3309</v>
      </c>
      <c r="B447" s="74">
        <v>6244327714</v>
      </c>
      <c r="C447" s="74">
        <v>6244327714</v>
      </c>
    </row>
    <row r="448" spans="1:3" x14ac:dyDescent="0.35">
      <c r="A448" s="74" t="s">
        <v>3310</v>
      </c>
      <c r="B448" s="74">
        <v>485355883</v>
      </c>
      <c r="C448" s="74">
        <v>485355883</v>
      </c>
    </row>
    <row r="449" spans="1:3" x14ac:dyDescent="0.35">
      <c r="A449" s="74" t="s">
        <v>3311</v>
      </c>
      <c r="B449" s="74">
        <v>1719089903</v>
      </c>
      <c r="C449" s="74">
        <v>1719089903</v>
      </c>
    </row>
    <row r="450" spans="1:3" x14ac:dyDescent="0.35">
      <c r="A450" s="74" t="s">
        <v>3312</v>
      </c>
      <c r="B450" s="74">
        <v>3817492470</v>
      </c>
      <c r="C450" s="74">
        <v>3817492470</v>
      </c>
    </row>
    <row r="451" spans="1:3" x14ac:dyDescent="0.35">
      <c r="A451" s="74" t="s">
        <v>3313</v>
      </c>
      <c r="B451" s="74">
        <v>141488521</v>
      </c>
      <c r="C451" s="74">
        <v>141488521</v>
      </c>
    </row>
    <row r="452" spans="1:3" x14ac:dyDescent="0.35">
      <c r="A452" s="74" t="s">
        <v>3314</v>
      </c>
      <c r="B452" s="74">
        <v>2734660448</v>
      </c>
      <c r="C452" s="74">
        <v>2734660448</v>
      </c>
    </row>
    <row r="453" spans="1:3" x14ac:dyDescent="0.35">
      <c r="A453" s="74" t="s">
        <v>3315</v>
      </c>
      <c r="B453" s="74">
        <v>2109656658</v>
      </c>
      <c r="C453" s="74">
        <v>2109656658</v>
      </c>
    </row>
    <row r="454" spans="1:3" x14ac:dyDescent="0.35">
      <c r="A454" s="74" t="s">
        <v>3316</v>
      </c>
      <c r="B454" s="74">
        <v>2007023526</v>
      </c>
      <c r="C454" s="74">
        <v>2007023526</v>
      </c>
    </row>
    <row r="455" spans="1:3" x14ac:dyDescent="0.35">
      <c r="A455" s="74" t="s">
        <v>3317</v>
      </c>
      <c r="B455" s="74">
        <v>101377650</v>
      </c>
      <c r="C455" s="74">
        <v>101377650</v>
      </c>
    </row>
    <row r="456" spans="1:3" x14ac:dyDescent="0.35">
      <c r="A456" s="74" t="s">
        <v>3318</v>
      </c>
      <c r="B456" s="74">
        <v>84931003</v>
      </c>
      <c r="C456" s="74">
        <v>84931003</v>
      </c>
    </row>
    <row r="457" spans="1:3" x14ac:dyDescent="0.35">
      <c r="A457" s="74" t="s">
        <v>3319</v>
      </c>
      <c r="B457" s="74">
        <v>460800195</v>
      </c>
      <c r="C457" s="74">
        <v>460800195</v>
      </c>
    </row>
    <row r="458" spans="1:3" x14ac:dyDescent="0.35">
      <c r="A458" s="74" t="s">
        <v>3320</v>
      </c>
      <c r="B458" s="74">
        <v>88122036</v>
      </c>
      <c r="C458" s="74">
        <v>88122036</v>
      </c>
    </row>
    <row r="459" spans="1:3" x14ac:dyDescent="0.35">
      <c r="A459" s="74" t="s">
        <v>3321</v>
      </c>
      <c r="B459" s="74">
        <v>68494516</v>
      </c>
      <c r="C459" s="74">
        <v>68494516</v>
      </c>
    </row>
    <row r="460" spans="1:3" x14ac:dyDescent="0.35">
      <c r="A460" s="74" t="s">
        <v>3322</v>
      </c>
      <c r="B460" s="74">
        <v>79255016</v>
      </c>
      <c r="C460" s="74">
        <v>79255016</v>
      </c>
    </row>
    <row r="461" spans="1:3" x14ac:dyDescent="0.35">
      <c r="A461" s="74" t="s">
        <v>3323</v>
      </c>
      <c r="B461" s="74">
        <v>552373535</v>
      </c>
      <c r="C461" s="74">
        <v>552373535</v>
      </c>
    </row>
    <row r="462" spans="1:3" x14ac:dyDescent="0.35">
      <c r="A462" s="74" t="s">
        <v>3324</v>
      </c>
      <c r="B462" s="74">
        <v>68288893</v>
      </c>
      <c r="C462" s="74">
        <v>68288893</v>
      </c>
    </row>
    <row r="463" spans="1:3" x14ac:dyDescent="0.35">
      <c r="A463" s="74" t="s">
        <v>3325</v>
      </c>
      <c r="B463" s="74">
        <v>173517225</v>
      </c>
      <c r="C463" s="74">
        <v>173517225</v>
      </c>
    </row>
    <row r="464" spans="1:3" x14ac:dyDescent="0.35">
      <c r="A464" s="74" t="s">
        <v>3326</v>
      </c>
      <c r="B464" s="74">
        <v>42628230</v>
      </c>
      <c r="C464" s="74">
        <v>42628230</v>
      </c>
    </row>
    <row r="465" spans="1:3" x14ac:dyDescent="0.35">
      <c r="A465" s="74" t="s">
        <v>3327</v>
      </c>
      <c r="B465" s="74">
        <v>27313030</v>
      </c>
      <c r="C465" s="74">
        <v>27313030</v>
      </c>
    </row>
    <row r="466" spans="1:3" x14ac:dyDescent="0.35">
      <c r="A466" s="74" t="s">
        <v>3328</v>
      </c>
      <c r="B466" s="74">
        <v>558525334</v>
      </c>
      <c r="C466" s="74">
        <v>558525334</v>
      </c>
    </row>
    <row r="467" spans="1:3" x14ac:dyDescent="0.35">
      <c r="A467" s="74" t="s">
        <v>3329</v>
      </c>
      <c r="B467" s="74">
        <v>72816522</v>
      </c>
      <c r="C467" s="74">
        <v>72816522</v>
      </c>
    </row>
    <row r="468" spans="1:3" x14ac:dyDescent="0.35">
      <c r="A468" s="74" t="s">
        <v>3330</v>
      </c>
      <c r="B468" s="74">
        <v>111334299</v>
      </c>
      <c r="C468" s="74">
        <v>111334299</v>
      </c>
    </row>
    <row r="469" spans="1:3" x14ac:dyDescent="0.35">
      <c r="A469" s="74" t="s">
        <v>3331</v>
      </c>
      <c r="B469" s="74">
        <v>25163815</v>
      </c>
      <c r="C469" s="74">
        <v>25163815</v>
      </c>
    </row>
    <row r="470" spans="1:3" x14ac:dyDescent="0.35">
      <c r="A470" s="74" t="s">
        <v>3332</v>
      </c>
      <c r="B470" s="74">
        <v>99554552</v>
      </c>
      <c r="C470" s="74">
        <v>99554552</v>
      </c>
    </row>
    <row r="471" spans="1:3" x14ac:dyDescent="0.35">
      <c r="A471" s="74" t="s">
        <v>3333</v>
      </c>
      <c r="B471" s="74">
        <v>1868793672</v>
      </c>
      <c r="C471" s="74">
        <v>1868793672</v>
      </c>
    </row>
    <row r="472" spans="1:3" x14ac:dyDescent="0.35">
      <c r="A472" s="74" t="s">
        <v>3334</v>
      </c>
      <c r="B472" s="74">
        <v>90336208</v>
      </c>
      <c r="C472" s="74">
        <v>90336208</v>
      </c>
    </row>
    <row r="473" spans="1:3" x14ac:dyDescent="0.35">
      <c r="A473" s="74" t="s">
        <v>3335</v>
      </c>
      <c r="B473" s="74">
        <v>141213218</v>
      </c>
      <c r="C473" s="74">
        <v>141213218</v>
      </c>
    </row>
    <row r="474" spans="1:3" x14ac:dyDescent="0.35">
      <c r="A474" s="74" t="s">
        <v>3336</v>
      </c>
      <c r="B474" s="74">
        <v>1583944464</v>
      </c>
      <c r="C474" s="74">
        <v>1583944464</v>
      </c>
    </row>
    <row r="475" spans="1:3" x14ac:dyDescent="0.35">
      <c r="A475" s="74" t="s">
        <v>3337</v>
      </c>
      <c r="B475" s="74">
        <v>81374450</v>
      </c>
      <c r="C475" s="74">
        <v>81374450</v>
      </c>
    </row>
    <row r="476" spans="1:3" x14ac:dyDescent="0.35">
      <c r="A476" s="74" t="s">
        <v>3338</v>
      </c>
      <c r="B476" s="74">
        <v>4647713701</v>
      </c>
      <c r="C476" s="74">
        <v>4647713701</v>
      </c>
    </row>
    <row r="477" spans="1:3" x14ac:dyDescent="0.35">
      <c r="A477" s="74" t="s">
        <v>3339</v>
      </c>
      <c r="B477" s="74">
        <v>173548678</v>
      </c>
      <c r="C477" s="74">
        <v>173548678</v>
      </c>
    </row>
    <row r="478" spans="1:3" x14ac:dyDescent="0.35">
      <c r="A478" s="74" t="s">
        <v>3340</v>
      </c>
      <c r="B478" s="74">
        <v>200913607</v>
      </c>
      <c r="C478" s="74">
        <v>200913607</v>
      </c>
    </row>
    <row r="479" spans="1:3" x14ac:dyDescent="0.35">
      <c r="A479" s="74" t="s">
        <v>3341</v>
      </c>
      <c r="B479" s="74">
        <v>1187413873</v>
      </c>
      <c r="C479" s="74">
        <v>1187413873</v>
      </c>
    </row>
    <row r="480" spans="1:3" x14ac:dyDescent="0.35">
      <c r="A480" s="74" t="s">
        <v>3342</v>
      </c>
      <c r="B480" s="74">
        <v>68118769</v>
      </c>
      <c r="C480" s="74">
        <v>68118769</v>
      </c>
    </row>
    <row r="481" spans="1:3" x14ac:dyDescent="0.35">
      <c r="A481" s="74" t="s">
        <v>3343</v>
      </c>
      <c r="B481" s="74">
        <v>102595138</v>
      </c>
      <c r="C481" s="74">
        <v>102595138</v>
      </c>
    </row>
    <row r="482" spans="1:3" x14ac:dyDescent="0.35">
      <c r="A482" s="74" t="s">
        <v>3344</v>
      </c>
      <c r="B482" s="74">
        <v>51946723</v>
      </c>
      <c r="C482" s="74">
        <v>51946723</v>
      </c>
    </row>
    <row r="483" spans="1:3" x14ac:dyDescent="0.35">
      <c r="A483" s="74" t="s">
        <v>3345</v>
      </c>
      <c r="B483" s="74">
        <v>151476285</v>
      </c>
      <c r="C483" s="74">
        <v>151476285</v>
      </c>
    </row>
    <row r="484" spans="1:3" x14ac:dyDescent="0.35">
      <c r="A484" s="74" t="s">
        <v>3346</v>
      </c>
      <c r="B484" s="74">
        <v>50103846</v>
      </c>
      <c r="C484" s="74">
        <v>50103846</v>
      </c>
    </row>
    <row r="485" spans="1:3" x14ac:dyDescent="0.35">
      <c r="A485" s="74" t="s">
        <v>3347</v>
      </c>
      <c r="B485" s="74">
        <v>76721120</v>
      </c>
      <c r="C485" s="74">
        <v>76721120</v>
      </c>
    </row>
    <row r="486" spans="1:3" x14ac:dyDescent="0.35">
      <c r="A486" s="74" t="s">
        <v>3348</v>
      </c>
      <c r="B486" s="74">
        <v>420051080</v>
      </c>
      <c r="C486" s="74">
        <v>420051080</v>
      </c>
    </row>
    <row r="487" spans="1:3" x14ac:dyDescent="0.35">
      <c r="A487" s="74" t="s">
        <v>3349</v>
      </c>
      <c r="B487" s="74">
        <v>264168444</v>
      </c>
      <c r="C487" s="74">
        <v>264168444</v>
      </c>
    </row>
    <row r="488" spans="1:3" x14ac:dyDescent="0.35">
      <c r="A488" s="74" t="s">
        <v>3350</v>
      </c>
      <c r="B488" s="74">
        <v>445957253</v>
      </c>
      <c r="C488" s="74">
        <v>445957253</v>
      </c>
    </row>
    <row r="489" spans="1:3" x14ac:dyDescent="0.35">
      <c r="A489" s="74" t="s">
        <v>3351</v>
      </c>
      <c r="B489" s="74">
        <v>148481477</v>
      </c>
      <c r="C489" s="74">
        <v>148481477</v>
      </c>
    </row>
    <row r="490" spans="1:3" x14ac:dyDescent="0.35">
      <c r="A490" s="74" t="s">
        <v>3352</v>
      </c>
      <c r="B490" s="74">
        <v>114179477</v>
      </c>
      <c r="C490" s="74">
        <v>114179477</v>
      </c>
    </row>
    <row r="491" spans="1:3" x14ac:dyDescent="0.35">
      <c r="A491" s="74" t="s">
        <v>3353</v>
      </c>
      <c r="B491" s="74">
        <v>1886935798</v>
      </c>
      <c r="C491" s="74">
        <v>1886935798</v>
      </c>
    </row>
    <row r="492" spans="1:3" x14ac:dyDescent="0.35">
      <c r="A492" s="74" t="s">
        <v>3354</v>
      </c>
      <c r="B492" s="74">
        <v>526633189</v>
      </c>
      <c r="C492" s="74">
        <v>526633189</v>
      </c>
    </row>
    <row r="493" spans="1:3" x14ac:dyDescent="0.35">
      <c r="A493" s="74" t="s">
        <v>3355</v>
      </c>
      <c r="B493" s="74">
        <v>795923821</v>
      </c>
      <c r="C493" s="74">
        <v>945369841</v>
      </c>
    </row>
    <row r="494" spans="1:3" x14ac:dyDescent="0.35">
      <c r="A494" s="74" t="s">
        <v>3356</v>
      </c>
      <c r="B494" s="74">
        <v>186572568</v>
      </c>
      <c r="C494" s="74">
        <v>186572568</v>
      </c>
    </row>
    <row r="495" spans="1:3" x14ac:dyDescent="0.35">
      <c r="A495" s="74" t="s">
        <v>3357</v>
      </c>
      <c r="B495" s="74">
        <v>97126373</v>
      </c>
      <c r="C495" s="74">
        <v>97126373</v>
      </c>
    </row>
    <row r="496" spans="1:3" x14ac:dyDescent="0.35">
      <c r="A496" s="74" t="s">
        <v>3358</v>
      </c>
      <c r="B496" s="74">
        <v>60447551</v>
      </c>
      <c r="C496" s="74">
        <v>60447551</v>
      </c>
    </row>
    <row r="497" spans="1:3" x14ac:dyDescent="0.35">
      <c r="A497" s="74" t="s">
        <v>3359</v>
      </c>
      <c r="B497" s="74">
        <v>367028167</v>
      </c>
      <c r="C497" s="74">
        <v>367028167</v>
      </c>
    </row>
    <row r="498" spans="1:3" x14ac:dyDescent="0.35">
      <c r="A498" s="74" t="s">
        <v>3360</v>
      </c>
      <c r="B498" s="74">
        <v>84960516</v>
      </c>
      <c r="C498" s="74">
        <v>84960516</v>
      </c>
    </row>
    <row r="499" spans="1:3" x14ac:dyDescent="0.35">
      <c r="A499" s="74" t="s">
        <v>3361</v>
      </c>
      <c r="B499" s="74">
        <v>401540597</v>
      </c>
      <c r="C499" s="74">
        <v>401540597</v>
      </c>
    </row>
    <row r="500" spans="1:3" x14ac:dyDescent="0.35">
      <c r="A500" s="74" t="s">
        <v>3362</v>
      </c>
      <c r="B500" s="74">
        <v>1738603593</v>
      </c>
      <c r="C500" s="74">
        <v>1738603593</v>
      </c>
    </row>
    <row r="501" spans="1:3" x14ac:dyDescent="0.35">
      <c r="A501" s="74" t="s">
        <v>3363</v>
      </c>
      <c r="B501" s="74">
        <v>207216183</v>
      </c>
      <c r="C501" s="74">
        <v>207216183</v>
      </c>
    </row>
    <row r="502" spans="1:3" x14ac:dyDescent="0.35">
      <c r="A502" s="74" t="s">
        <v>3364</v>
      </c>
      <c r="B502" s="74">
        <v>674684830</v>
      </c>
      <c r="C502" s="74">
        <v>674684830</v>
      </c>
    </row>
    <row r="503" spans="1:3" x14ac:dyDescent="0.35">
      <c r="A503" s="74" t="s">
        <v>3365</v>
      </c>
      <c r="B503" s="74">
        <v>101828197</v>
      </c>
      <c r="C503" s="74">
        <v>101828197</v>
      </c>
    </row>
    <row r="504" spans="1:3" x14ac:dyDescent="0.35">
      <c r="A504" s="74" t="s">
        <v>3366</v>
      </c>
      <c r="B504" s="74">
        <v>80143877</v>
      </c>
      <c r="C504" s="74">
        <v>80143877</v>
      </c>
    </row>
    <row r="505" spans="1:3" x14ac:dyDescent="0.35">
      <c r="A505" s="74" t="s">
        <v>3367</v>
      </c>
      <c r="B505" s="74">
        <v>125197252</v>
      </c>
      <c r="C505" s="74">
        <v>125197252</v>
      </c>
    </row>
    <row r="506" spans="1:3" x14ac:dyDescent="0.35">
      <c r="A506" s="74" t="s">
        <v>3368</v>
      </c>
      <c r="B506" s="74">
        <v>15329440</v>
      </c>
      <c r="C506" s="74">
        <v>15329440</v>
      </c>
    </row>
    <row r="507" spans="1:3" x14ac:dyDescent="0.35">
      <c r="A507" s="74" t="s">
        <v>3369</v>
      </c>
      <c r="B507" s="74">
        <v>611827747</v>
      </c>
      <c r="C507" s="74">
        <v>611827747</v>
      </c>
    </row>
    <row r="508" spans="1:3" x14ac:dyDescent="0.35">
      <c r="A508" s="74" t="s">
        <v>3370</v>
      </c>
      <c r="B508" s="74">
        <v>152041932</v>
      </c>
      <c r="C508" s="74">
        <v>152041932</v>
      </c>
    </row>
    <row r="509" spans="1:3" x14ac:dyDescent="0.35">
      <c r="A509" s="74" t="s">
        <v>3371</v>
      </c>
      <c r="B509" s="74">
        <v>1054822281</v>
      </c>
      <c r="C509" s="74">
        <v>1486134031</v>
      </c>
    </row>
    <row r="510" spans="1:3" x14ac:dyDescent="0.35">
      <c r="A510" s="74" t="s">
        <v>3372</v>
      </c>
      <c r="B510" s="74">
        <v>50661732</v>
      </c>
      <c r="C510" s="74">
        <v>50661732</v>
      </c>
    </row>
    <row r="511" spans="1:3" x14ac:dyDescent="0.35">
      <c r="A511" s="74" t="s">
        <v>3373</v>
      </c>
      <c r="B511" s="74">
        <v>1534539060</v>
      </c>
      <c r="C511" s="74">
        <v>1534539060</v>
      </c>
    </row>
    <row r="512" spans="1:3" x14ac:dyDescent="0.35">
      <c r="A512" s="74" t="s">
        <v>3374</v>
      </c>
      <c r="B512" s="74">
        <v>198611563</v>
      </c>
      <c r="C512" s="74">
        <v>411375833</v>
      </c>
    </row>
    <row r="513" spans="1:3" x14ac:dyDescent="0.35">
      <c r="A513" s="74" t="s">
        <v>3375</v>
      </c>
      <c r="B513" s="74">
        <v>1127686304</v>
      </c>
      <c r="C513" s="74">
        <v>1127686304</v>
      </c>
    </row>
    <row r="514" spans="1:3" x14ac:dyDescent="0.35">
      <c r="A514" s="74" t="s">
        <v>3376</v>
      </c>
      <c r="B514" s="74">
        <v>317774800</v>
      </c>
      <c r="C514" s="74">
        <v>317774800</v>
      </c>
    </row>
    <row r="515" spans="1:3" x14ac:dyDescent="0.35">
      <c r="A515" s="74" t="s">
        <v>3377</v>
      </c>
      <c r="B515" s="74">
        <v>595231840</v>
      </c>
      <c r="C515" s="74">
        <v>595231840</v>
      </c>
    </row>
    <row r="516" spans="1:3" x14ac:dyDescent="0.35">
      <c r="A516" s="74" t="s">
        <v>3378</v>
      </c>
      <c r="B516" s="74">
        <v>465656435</v>
      </c>
      <c r="C516" s="74">
        <v>465656435</v>
      </c>
    </row>
    <row r="517" spans="1:3" x14ac:dyDescent="0.35">
      <c r="A517" s="74" t="s">
        <v>3379</v>
      </c>
      <c r="B517" s="74">
        <v>732461690</v>
      </c>
      <c r="C517" s="74">
        <v>732461690</v>
      </c>
    </row>
    <row r="518" spans="1:3" x14ac:dyDescent="0.35">
      <c r="A518" s="74" t="s">
        <v>3380</v>
      </c>
      <c r="B518" s="74">
        <v>247516882</v>
      </c>
      <c r="C518" s="74">
        <v>247516882</v>
      </c>
    </row>
    <row r="519" spans="1:3" x14ac:dyDescent="0.35">
      <c r="A519" s="74" t="s">
        <v>3381</v>
      </c>
      <c r="B519" s="74">
        <v>320119944</v>
      </c>
      <c r="C519" s="74">
        <v>320119944</v>
      </c>
    </row>
    <row r="520" spans="1:3" x14ac:dyDescent="0.35">
      <c r="A520" s="74" t="s">
        <v>3382</v>
      </c>
      <c r="B520" s="74">
        <v>964088559</v>
      </c>
      <c r="C520" s="74">
        <v>964088559</v>
      </c>
    </row>
    <row r="521" spans="1:3" x14ac:dyDescent="0.35">
      <c r="A521" s="74" t="s">
        <v>3383</v>
      </c>
      <c r="B521" s="74">
        <v>224631968</v>
      </c>
      <c r="C521" s="74">
        <v>224631968</v>
      </c>
    </row>
    <row r="522" spans="1:3" x14ac:dyDescent="0.35">
      <c r="A522" s="74" t="s">
        <v>3384</v>
      </c>
      <c r="B522" s="74">
        <v>376889813</v>
      </c>
      <c r="C522" s="74">
        <v>376889813</v>
      </c>
    </row>
    <row r="523" spans="1:3" x14ac:dyDescent="0.35">
      <c r="A523" s="74" t="s">
        <v>3385</v>
      </c>
      <c r="B523" s="74">
        <v>178506013</v>
      </c>
      <c r="C523" s="74">
        <v>178506013</v>
      </c>
    </row>
    <row r="524" spans="1:3" x14ac:dyDescent="0.35">
      <c r="A524" s="74" t="s">
        <v>3386</v>
      </c>
      <c r="B524" s="74">
        <v>44111220</v>
      </c>
      <c r="C524" s="74">
        <v>44111220</v>
      </c>
    </row>
    <row r="525" spans="1:3" x14ac:dyDescent="0.35">
      <c r="A525" s="74" t="s">
        <v>3387</v>
      </c>
      <c r="B525" s="74">
        <v>2125171208</v>
      </c>
      <c r="C525" s="74">
        <v>2125171208</v>
      </c>
    </row>
    <row r="526" spans="1:3" x14ac:dyDescent="0.35">
      <c r="A526" s="74" t="s">
        <v>3388</v>
      </c>
      <c r="B526" s="74">
        <v>4011664866</v>
      </c>
      <c r="C526" s="74">
        <v>8166635516</v>
      </c>
    </row>
    <row r="527" spans="1:3" x14ac:dyDescent="0.35">
      <c r="A527" s="74" t="s">
        <v>3389</v>
      </c>
      <c r="B527" s="74">
        <v>2461844967</v>
      </c>
      <c r="C527" s="74">
        <v>2752668757</v>
      </c>
    </row>
    <row r="528" spans="1:3" x14ac:dyDescent="0.35">
      <c r="A528" s="74" t="s">
        <v>3390</v>
      </c>
      <c r="B528" s="74">
        <v>9785029946</v>
      </c>
      <c r="C528" s="74">
        <v>9785029946</v>
      </c>
    </row>
    <row r="529" spans="1:3" x14ac:dyDescent="0.35">
      <c r="A529" s="74" t="s">
        <v>3391</v>
      </c>
      <c r="B529" s="74">
        <v>649897731</v>
      </c>
      <c r="C529" s="74">
        <v>1138144261</v>
      </c>
    </row>
    <row r="530" spans="1:3" x14ac:dyDescent="0.35">
      <c r="A530" s="74" t="s">
        <v>3392</v>
      </c>
      <c r="B530" s="74">
        <v>695593000</v>
      </c>
      <c r="C530" s="74">
        <v>695593000</v>
      </c>
    </row>
    <row r="531" spans="1:3" x14ac:dyDescent="0.35">
      <c r="A531" s="74" t="s">
        <v>3393</v>
      </c>
      <c r="B531" s="74">
        <v>382411722</v>
      </c>
      <c r="C531" s="74">
        <v>382411722</v>
      </c>
    </row>
    <row r="532" spans="1:3" x14ac:dyDescent="0.35">
      <c r="A532" s="74" t="s">
        <v>3394</v>
      </c>
      <c r="B532" s="74">
        <v>1744791204</v>
      </c>
      <c r="C532" s="74">
        <v>1744791204</v>
      </c>
    </row>
    <row r="533" spans="1:3" x14ac:dyDescent="0.35">
      <c r="A533" s="74" t="s">
        <v>3395</v>
      </c>
      <c r="B533" s="74">
        <v>78969438</v>
      </c>
      <c r="C533" s="74">
        <v>78969438</v>
      </c>
    </row>
    <row r="534" spans="1:3" x14ac:dyDescent="0.35">
      <c r="A534" s="74" t="s">
        <v>3396</v>
      </c>
      <c r="B534" s="74">
        <v>266460881</v>
      </c>
      <c r="C534" s="74">
        <v>266460881</v>
      </c>
    </row>
    <row r="535" spans="1:3" x14ac:dyDescent="0.35">
      <c r="A535" s="74" t="s">
        <v>3397</v>
      </c>
      <c r="B535" s="74">
        <v>134108264</v>
      </c>
      <c r="C535" s="74">
        <v>134108264</v>
      </c>
    </row>
    <row r="536" spans="1:3" x14ac:dyDescent="0.35">
      <c r="A536" s="74" t="s">
        <v>3398</v>
      </c>
      <c r="B536" s="74">
        <v>61371993</v>
      </c>
      <c r="C536" s="74">
        <v>61371993</v>
      </c>
    </row>
    <row r="537" spans="1:3" x14ac:dyDescent="0.35">
      <c r="A537" s="74" t="s">
        <v>3399</v>
      </c>
      <c r="B537" s="74">
        <v>1455062854</v>
      </c>
      <c r="C537" s="74">
        <v>1455062854</v>
      </c>
    </row>
    <row r="538" spans="1:3" x14ac:dyDescent="0.35">
      <c r="A538" s="74" t="s">
        <v>3400</v>
      </c>
      <c r="B538" s="74">
        <v>3563501283</v>
      </c>
      <c r="C538" s="74">
        <v>3563501283</v>
      </c>
    </row>
    <row r="539" spans="1:3" x14ac:dyDescent="0.35">
      <c r="A539" s="74" t="s">
        <v>3401</v>
      </c>
      <c r="B539" s="74">
        <v>2609082385</v>
      </c>
      <c r="C539" s="74">
        <v>2609082385</v>
      </c>
    </row>
    <row r="540" spans="1:3" x14ac:dyDescent="0.35">
      <c r="A540" s="74" t="s">
        <v>3402</v>
      </c>
      <c r="B540" s="74">
        <v>288453640</v>
      </c>
      <c r="C540" s="74">
        <v>288453640</v>
      </c>
    </row>
    <row r="541" spans="1:3" x14ac:dyDescent="0.35">
      <c r="A541" s="74" t="s">
        <v>3403</v>
      </c>
      <c r="B541" s="74">
        <v>1362008234</v>
      </c>
      <c r="C541" s="74">
        <v>1362008234</v>
      </c>
    </row>
    <row r="542" spans="1:3" x14ac:dyDescent="0.35">
      <c r="A542" s="74" t="s">
        <v>3404</v>
      </c>
      <c r="B542" s="74">
        <v>156347181</v>
      </c>
      <c r="C542" s="74">
        <v>156347181</v>
      </c>
    </row>
    <row r="543" spans="1:3" x14ac:dyDescent="0.35">
      <c r="A543" s="74" t="s">
        <v>3405</v>
      </c>
      <c r="B543" s="74">
        <v>273660065</v>
      </c>
      <c r="C543" s="74">
        <v>273660065</v>
      </c>
    </row>
    <row r="544" spans="1:3" x14ac:dyDescent="0.35">
      <c r="A544" s="74" t="s">
        <v>3406</v>
      </c>
      <c r="B544" s="74">
        <v>252846407</v>
      </c>
      <c r="C544" s="74">
        <v>252846407</v>
      </c>
    </row>
    <row r="545" spans="1:3" x14ac:dyDescent="0.35">
      <c r="A545" s="74" t="s">
        <v>3407</v>
      </c>
      <c r="B545" s="74">
        <v>1013435311</v>
      </c>
      <c r="C545" s="74">
        <v>1013435311</v>
      </c>
    </row>
    <row r="546" spans="1:3" x14ac:dyDescent="0.35">
      <c r="A546" s="74" t="s">
        <v>3408</v>
      </c>
      <c r="B546" s="74">
        <v>137856242</v>
      </c>
      <c r="C546" s="74">
        <v>137856242</v>
      </c>
    </row>
    <row r="547" spans="1:3" x14ac:dyDescent="0.35">
      <c r="A547" s="74" t="s">
        <v>3409</v>
      </c>
      <c r="B547" s="74">
        <v>168635341</v>
      </c>
      <c r="C547" s="74">
        <v>168635341</v>
      </c>
    </row>
    <row r="548" spans="1:3" x14ac:dyDescent="0.35">
      <c r="A548" s="74" t="s">
        <v>3410</v>
      </c>
      <c r="B548" s="74">
        <v>130187360</v>
      </c>
      <c r="C548" s="74">
        <v>130187360</v>
      </c>
    </row>
    <row r="549" spans="1:3" x14ac:dyDescent="0.35">
      <c r="A549" s="74" t="s">
        <v>3411</v>
      </c>
      <c r="B549" s="74">
        <v>97923690</v>
      </c>
      <c r="C549" s="74">
        <v>97923690</v>
      </c>
    </row>
    <row r="550" spans="1:3" x14ac:dyDescent="0.35">
      <c r="A550" s="74" t="s">
        <v>3412</v>
      </c>
      <c r="B550" s="74">
        <v>89596854</v>
      </c>
      <c r="C550" s="74">
        <v>89596854</v>
      </c>
    </row>
    <row r="551" spans="1:3" x14ac:dyDescent="0.35">
      <c r="A551" s="74" t="s">
        <v>3413</v>
      </c>
      <c r="B551" s="74">
        <v>6480349811</v>
      </c>
      <c r="C551" s="74">
        <v>6480349811</v>
      </c>
    </row>
    <row r="552" spans="1:3" x14ac:dyDescent="0.35">
      <c r="A552" s="74" t="s">
        <v>3414</v>
      </c>
      <c r="B552" s="74">
        <v>1865098369</v>
      </c>
      <c r="C552" s="74">
        <v>1865098369</v>
      </c>
    </row>
    <row r="553" spans="1:3" x14ac:dyDescent="0.35">
      <c r="A553" s="74" t="s">
        <v>3415</v>
      </c>
      <c r="B553" s="74">
        <v>1165188969</v>
      </c>
      <c r="C553" s="74">
        <v>1165188969</v>
      </c>
    </row>
    <row r="554" spans="1:3" x14ac:dyDescent="0.35">
      <c r="A554" s="74" t="s">
        <v>3416</v>
      </c>
      <c r="B554" s="74">
        <v>1041998889</v>
      </c>
      <c r="C554" s="74">
        <v>1041998889</v>
      </c>
    </row>
    <row r="555" spans="1:3" x14ac:dyDescent="0.35">
      <c r="A555" s="74" t="s">
        <v>3417</v>
      </c>
      <c r="B555" s="74">
        <v>573593927</v>
      </c>
      <c r="C555" s="74">
        <v>573593927</v>
      </c>
    </row>
    <row r="556" spans="1:3" x14ac:dyDescent="0.35">
      <c r="A556" s="74" t="s">
        <v>3418</v>
      </c>
      <c r="B556" s="74">
        <v>2527343993</v>
      </c>
      <c r="C556" s="74">
        <v>2527343993</v>
      </c>
    </row>
    <row r="557" spans="1:3" x14ac:dyDescent="0.35">
      <c r="A557" s="74" t="s">
        <v>3419</v>
      </c>
      <c r="B557" s="74">
        <v>603518603</v>
      </c>
      <c r="C557" s="74">
        <v>603518603</v>
      </c>
    </row>
    <row r="558" spans="1:3" x14ac:dyDescent="0.35">
      <c r="A558" s="74" t="s">
        <v>3420</v>
      </c>
      <c r="B558" s="74">
        <v>317288583</v>
      </c>
      <c r="C558" s="74">
        <v>317288583</v>
      </c>
    </row>
    <row r="559" spans="1:3" x14ac:dyDescent="0.35">
      <c r="A559" s="74" t="s">
        <v>3421</v>
      </c>
      <c r="B559" s="74">
        <v>1077758338</v>
      </c>
      <c r="C559" s="74">
        <v>1077758338</v>
      </c>
    </row>
    <row r="560" spans="1:3" x14ac:dyDescent="0.35">
      <c r="A560" s="74" t="s">
        <v>3422</v>
      </c>
      <c r="B560" s="74">
        <v>1341338371</v>
      </c>
      <c r="C560" s="74">
        <v>1341338371</v>
      </c>
    </row>
    <row r="561" spans="1:3" x14ac:dyDescent="0.35">
      <c r="A561" s="74" t="s">
        <v>3423</v>
      </c>
      <c r="B561" s="74">
        <v>152125865</v>
      </c>
      <c r="C561" s="74">
        <v>152125865</v>
      </c>
    </row>
    <row r="562" spans="1:3" x14ac:dyDescent="0.35">
      <c r="A562" s="74" t="s">
        <v>3424</v>
      </c>
      <c r="B562" s="74">
        <v>5284210316</v>
      </c>
      <c r="C562" s="74">
        <v>5284210316</v>
      </c>
    </row>
    <row r="563" spans="1:3" x14ac:dyDescent="0.35">
      <c r="A563" s="74" t="s">
        <v>3425</v>
      </c>
      <c r="B563" s="74">
        <v>732825743</v>
      </c>
      <c r="C563" s="74">
        <v>732825743</v>
      </c>
    </row>
    <row r="564" spans="1:3" x14ac:dyDescent="0.35">
      <c r="A564" s="74" t="s">
        <v>3426</v>
      </c>
      <c r="B564" s="74">
        <v>789683542</v>
      </c>
      <c r="C564" s="74">
        <v>925699802</v>
      </c>
    </row>
    <row r="565" spans="1:3" x14ac:dyDescent="0.35">
      <c r="A565" s="74" t="s">
        <v>3427</v>
      </c>
      <c r="B565" s="74">
        <v>805509685</v>
      </c>
      <c r="C565" s="74">
        <v>805509685</v>
      </c>
    </row>
    <row r="566" spans="1:3" x14ac:dyDescent="0.35">
      <c r="A566" s="74" t="s">
        <v>3428</v>
      </c>
      <c r="B566" s="74">
        <v>244310351</v>
      </c>
      <c r="C566" s="74">
        <v>244310351</v>
      </c>
    </row>
    <row r="567" spans="1:3" x14ac:dyDescent="0.35">
      <c r="A567" s="74" t="s">
        <v>3429</v>
      </c>
      <c r="B567" s="74">
        <v>346765781</v>
      </c>
      <c r="C567" s="74">
        <v>346765781</v>
      </c>
    </row>
    <row r="568" spans="1:3" x14ac:dyDescent="0.35">
      <c r="A568" s="74" t="s">
        <v>3430</v>
      </c>
      <c r="B568" s="74">
        <v>2406347348</v>
      </c>
      <c r="C568" s="74">
        <v>2406347348</v>
      </c>
    </row>
    <row r="569" spans="1:3" x14ac:dyDescent="0.35">
      <c r="A569" s="74" t="s">
        <v>3431</v>
      </c>
      <c r="B569" s="74">
        <v>459229790</v>
      </c>
      <c r="C569" s="74">
        <v>459229790</v>
      </c>
    </row>
    <row r="570" spans="1:3" x14ac:dyDescent="0.35">
      <c r="A570" s="74" t="s">
        <v>3432</v>
      </c>
      <c r="B570" s="74">
        <v>54066328</v>
      </c>
      <c r="C570" s="74">
        <v>54066328</v>
      </c>
    </row>
    <row r="571" spans="1:3" x14ac:dyDescent="0.35">
      <c r="A571" s="74" t="s">
        <v>3433</v>
      </c>
      <c r="B571" s="74">
        <v>387640587</v>
      </c>
      <c r="C571" s="74">
        <v>387640587</v>
      </c>
    </row>
    <row r="572" spans="1:3" x14ac:dyDescent="0.35">
      <c r="A572" s="74" t="s">
        <v>3434</v>
      </c>
      <c r="B572" s="74">
        <v>284067775</v>
      </c>
      <c r="C572" s="74">
        <v>284067775</v>
      </c>
    </row>
    <row r="573" spans="1:3" x14ac:dyDescent="0.35">
      <c r="A573" s="74" t="s">
        <v>3435</v>
      </c>
      <c r="B573" s="74">
        <v>250541007</v>
      </c>
      <c r="C573" s="74">
        <v>376441007</v>
      </c>
    </row>
    <row r="574" spans="1:3" x14ac:dyDescent="0.35">
      <c r="A574" s="74" t="s">
        <v>3436</v>
      </c>
      <c r="B574" s="74">
        <v>745325174</v>
      </c>
      <c r="C574" s="74">
        <v>745325174</v>
      </c>
    </row>
    <row r="575" spans="1:3" x14ac:dyDescent="0.35">
      <c r="A575" s="74" t="s">
        <v>3437</v>
      </c>
      <c r="B575" s="74">
        <v>142601881</v>
      </c>
      <c r="C575" s="74">
        <v>142601881</v>
      </c>
    </row>
    <row r="576" spans="1:3" x14ac:dyDescent="0.35">
      <c r="A576" s="74" t="s">
        <v>3438</v>
      </c>
      <c r="B576" s="74">
        <v>222668480</v>
      </c>
      <c r="C576" s="74">
        <v>222668480</v>
      </c>
    </row>
    <row r="577" spans="1:3" x14ac:dyDescent="0.35">
      <c r="A577" s="74" t="s">
        <v>3439</v>
      </c>
      <c r="B577" s="74">
        <v>195078438</v>
      </c>
      <c r="C577" s="74">
        <v>195078438</v>
      </c>
    </row>
    <row r="578" spans="1:3" x14ac:dyDescent="0.35">
      <c r="A578" s="74" t="s">
        <v>3440</v>
      </c>
      <c r="B578" s="74">
        <v>112285480</v>
      </c>
      <c r="C578" s="74">
        <v>112285480</v>
      </c>
    </row>
    <row r="579" spans="1:3" x14ac:dyDescent="0.35">
      <c r="A579" s="74" t="s">
        <v>3441</v>
      </c>
      <c r="B579" s="74">
        <v>65109114</v>
      </c>
      <c r="C579" s="74">
        <v>65109114</v>
      </c>
    </row>
    <row r="580" spans="1:3" x14ac:dyDescent="0.35">
      <c r="A580" s="74" t="s">
        <v>3442</v>
      </c>
      <c r="B580" s="74">
        <v>52990880</v>
      </c>
      <c r="C580" s="74">
        <v>52990880</v>
      </c>
    </row>
    <row r="581" spans="1:3" x14ac:dyDescent="0.35">
      <c r="A581" s="74" t="s">
        <v>3443</v>
      </c>
      <c r="B581" s="74">
        <v>781507713</v>
      </c>
      <c r="C581" s="74">
        <v>781507713</v>
      </c>
    </row>
    <row r="582" spans="1:3" x14ac:dyDescent="0.35">
      <c r="A582" s="74" t="s">
        <v>3444</v>
      </c>
      <c r="B582" s="74">
        <v>99043280</v>
      </c>
      <c r="C582" s="74">
        <v>99043280</v>
      </c>
    </row>
    <row r="583" spans="1:3" x14ac:dyDescent="0.35">
      <c r="A583" s="74" t="s">
        <v>3445</v>
      </c>
      <c r="B583" s="74">
        <v>716142970</v>
      </c>
      <c r="C583" s="74">
        <v>716142970</v>
      </c>
    </row>
    <row r="584" spans="1:3" x14ac:dyDescent="0.35">
      <c r="A584" s="74" t="s">
        <v>3446</v>
      </c>
      <c r="B584" s="74">
        <v>1088717541</v>
      </c>
      <c r="C584" s="74">
        <v>1088717541</v>
      </c>
    </row>
    <row r="585" spans="1:3" x14ac:dyDescent="0.35">
      <c r="A585" s="74" t="s">
        <v>3447</v>
      </c>
      <c r="B585" s="74">
        <v>211930748</v>
      </c>
      <c r="C585" s="74">
        <v>211930748</v>
      </c>
    </row>
    <row r="586" spans="1:3" x14ac:dyDescent="0.35">
      <c r="A586" s="74" t="s">
        <v>3448</v>
      </c>
      <c r="B586" s="74">
        <v>43752364</v>
      </c>
      <c r="C586" s="74">
        <v>43752364</v>
      </c>
    </row>
    <row r="587" spans="1:3" x14ac:dyDescent="0.35">
      <c r="A587" s="74" t="s">
        <v>3449</v>
      </c>
      <c r="B587" s="74">
        <v>214960701</v>
      </c>
      <c r="C587" s="74">
        <v>214960701</v>
      </c>
    </row>
    <row r="588" spans="1:3" x14ac:dyDescent="0.35">
      <c r="A588" s="74" t="s">
        <v>3450</v>
      </c>
      <c r="B588" s="74">
        <v>134392372</v>
      </c>
      <c r="C588" s="74">
        <v>134392372</v>
      </c>
    </row>
    <row r="589" spans="1:3" x14ac:dyDescent="0.35">
      <c r="A589" s="74" t="s">
        <v>3451</v>
      </c>
      <c r="B589" s="74">
        <v>80521898</v>
      </c>
      <c r="C589" s="74">
        <v>80521898</v>
      </c>
    </row>
    <row r="590" spans="1:3" x14ac:dyDescent="0.35">
      <c r="A590" s="74" t="s">
        <v>3452</v>
      </c>
      <c r="B590" s="74">
        <v>404082049</v>
      </c>
      <c r="C590" s="74">
        <v>404082049</v>
      </c>
    </row>
    <row r="591" spans="1:3" x14ac:dyDescent="0.35">
      <c r="A591" s="74" t="s">
        <v>3453</v>
      </c>
      <c r="B591" s="74">
        <v>1050739737</v>
      </c>
      <c r="C591" s="74">
        <v>1050739737</v>
      </c>
    </row>
    <row r="592" spans="1:3" x14ac:dyDescent="0.35">
      <c r="A592" s="74" t="s">
        <v>3454</v>
      </c>
      <c r="B592" s="74">
        <v>126122674</v>
      </c>
      <c r="C592" s="74">
        <v>126122674</v>
      </c>
    </row>
    <row r="593" spans="1:3" x14ac:dyDescent="0.35">
      <c r="A593" s="74" t="s">
        <v>3455</v>
      </c>
      <c r="B593" s="74">
        <v>7036213042</v>
      </c>
      <c r="C593" s="74">
        <v>7036213042</v>
      </c>
    </row>
    <row r="594" spans="1:3" x14ac:dyDescent="0.35">
      <c r="A594" s="74" t="s">
        <v>3456</v>
      </c>
      <c r="B594" s="74">
        <v>759374224</v>
      </c>
      <c r="C594" s="74">
        <v>759374224</v>
      </c>
    </row>
    <row r="595" spans="1:3" x14ac:dyDescent="0.35">
      <c r="A595" s="74" t="s">
        <v>3457</v>
      </c>
      <c r="B595" s="74">
        <v>604006018</v>
      </c>
      <c r="C595" s="74">
        <v>604006018</v>
      </c>
    </row>
    <row r="596" spans="1:3" x14ac:dyDescent="0.35">
      <c r="A596" s="74" t="s">
        <v>3458</v>
      </c>
      <c r="B596" s="74">
        <v>814722473</v>
      </c>
      <c r="C596" s="74">
        <v>814722473</v>
      </c>
    </row>
    <row r="597" spans="1:3" x14ac:dyDescent="0.35">
      <c r="A597" s="74" t="s">
        <v>3459</v>
      </c>
      <c r="B597" s="74">
        <v>59683987</v>
      </c>
      <c r="C597" s="74">
        <v>59683987</v>
      </c>
    </row>
    <row r="598" spans="1:3" x14ac:dyDescent="0.35">
      <c r="A598" s="74" t="s">
        <v>3460</v>
      </c>
      <c r="B598" s="74">
        <v>65593482</v>
      </c>
      <c r="C598" s="74">
        <v>65593482</v>
      </c>
    </row>
    <row r="599" spans="1:3" x14ac:dyDescent="0.35">
      <c r="A599" s="74" t="s">
        <v>3461</v>
      </c>
      <c r="B599" s="74">
        <v>101244846</v>
      </c>
      <c r="C599" s="74">
        <v>101244846</v>
      </c>
    </row>
    <row r="600" spans="1:3" x14ac:dyDescent="0.35">
      <c r="A600" s="74" t="s">
        <v>3462</v>
      </c>
      <c r="B600" s="74">
        <v>806697914</v>
      </c>
      <c r="C600" s="74">
        <v>806697914</v>
      </c>
    </row>
    <row r="601" spans="1:3" x14ac:dyDescent="0.35">
      <c r="A601" s="74" t="s">
        <v>3463</v>
      </c>
      <c r="B601" s="74">
        <v>382046130</v>
      </c>
      <c r="C601" s="74">
        <v>382046130</v>
      </c>
    </row>
    <row r="602" spans="1:3" x14ac:dyDescent="0.35">
      <c r="A602" s="74" t="s">
        <v>3464</v>
      </c>
      <c r="B602" s="74">
        <v>182608600</v>
      </c>
      <c r="C602" s="74">
        <v>182608600</v>
      </c>
    </row>
    <row r="603" spans="1:3" x14ac:dyDescent="0.35">
      <c r="A603" s="74" t="s">
        <v>3465</v>
      </c>
      <c r="B603" s="74">
        <v>452024754</v>
      </c>
      <c r="C603" s="74">
        <v>452024754</v>
      </c>
    </row>
    <row r="604" spans="1:3" x14ac:dyDescent="0.35">
      <c r="A604" s="74" t="s">
        <v>3466</v>
      </c>
      <c r="B604" s="74">
        <v>482158021</v>
      </c>
      <c r="C604" s="74">
        <v>482158021</v>
      </c>
    </row>
    <row r="605" spans="1:3" x14ac:dyDescent="0.35">
      <c r="A605" s="74" t="s">
        <v>3467</v>
      </c>
      <c r="B605" s="74">
        <v>284817665</v>
      </c>
      <c r="C605" s="74">
        <v>284817665</v>
      </c>
    </row>
    <row r="606" spans="1:3" x14ac:dyDescent="0.35">
      <c r="A606" s="74" t="s">
        <v>3468</v>
      </c>
      <c r="B606" s="74">
        <v>80319423</v>
      </c>
      <c r="C606" s="74">
        <v>80319423</v>
      </c>
    </row>
    <row r="607" spans="1:3" x14ac:dyDescent="0.35">
      <c r="A607" s="74" t="s">
        <v>3469</v>
      </c>
      <c r="B607" s="74">
        <v>808025664</v>
      </c>
      <c r="C607" s="74">
        <v>808025664</v>
      </c>
    </row>
    <row r="608" spans="1:3" x14ac:dyDescent="0.35">
      <c r="A608" s="74" t="s">
        <v>3470</v>
      </c>
      <c r="B608" s="74">
        <v>854525150</v>
      </c>
      <c r="C608" s="74">
        <v>854525150</v>
      </c>
    </row>
    <row r="609" spans="1:3" x14ac:dyDescent="0.35">
      <c r="A609" s="74" t="s">
        <v>3471</v>
      </c>
      <c r="B609" s="74">
        <v>1528880186</v>
      </c>
      <c r="C609" s="74">
        <v>1528880186</v>
      </c>
    </row>
    <row r="610" spans="1:3" x14ac:dyDescent="0.35">
      <c r="A610" s="74" t="s">
        <v>3472</v>
      </c>
      <c r="B610" s="74">
        <v>292053946</v>
      </c>
      <c r="C610" s="74">
        <v>292053946</v>
      </c>
    </row>
    <row r="611" spans="1:3" x14ac:dyDescent="0.35">
      <c r="A611" s="74" t="s">
        <v>3473</v>
      </c>
      <c r="B611" s="74">
        <v>330686902</v>
      </c>
      <c r="C611" s="74">
        <v>330686902</v>
      </c>
    </row>
    <row r="612" spans="1:3" x14ac:dyDescent="0.35">
      <c r="A612" s="74" t="s">
        <v>3474</v>
      </c>
      <c r="B612" s="74">
        <v>256567245</v>
      </c>
      <c r="C612" s="74">
        <v>256567245</v>
      </c>
    </row>
    <row r="613" spans="1:3" x14ac:dyDescent="0.35">
      <c r="A613" s="74" t="s">
        <v>3475</v>
      </c>
      <c r="B613" s="74">
        <v>841912859</v>
      </c>
      <c r="C613" s="74">
        <v>966158999</v>
      </c>
    </row>
    <row r="614" spans="1:3" x14ac:dyDescent="0.35">
      <c r="A614" s="74" t="s">
        <v>3476</v>
      </c>
      <c r="B614" s="74">
        <v>446559406</v>
      </c>
      <c r="C614" s="74">
        <v>446559406</v>
      </c>
    </row>
    <row r="615" spans="1:3" x14ac:dyDescent="0.35">
      <c r="A615" s="74" t="s">
        <v>3477</v>
      </c>
      <c r="B615" s="74">
        <v>39010201</v>
      </c>
      <c r="C615" s="74">
        <v>39010201</v>
      </c>
    </row>
    <row r="616" spans="1:3" x14ac:dyDescent="0.35">
      <c r="A616" s="74" t="s">
        <v>3478</v>
      </c>
      <c r="B616" s="74">
        <v>1769932934</v>
      </c>
      <c r="C616" s="74">
        <v>1769932934</v>
      </c>
    </row>
    <row r="617" spans="1:3" x14ac:dyDescent="0.35">
      <c r="A617" s="74" t="s">
        <v>3479</v>
      </c>
      <c r="B617" s="74">
        <v>430580164</v>
      </c>
      <c r="C617" s="74">
        <v>430580164</v>
      </c>
    </row>
    <row r="618" spans="1:3" x14ac:dyDescent="0.35">
      <c r="A618" s="74" t="s">
        <v>3480</v>
      </c>
      <c r="B618" s="74">
        <v>375074319</v>
      </c>
      <c r="C618" s="74">
        <v>375074319</v>
      </c>
    </row>
    <row r="619" spans="1:3" x14ac:dyDescent="0.35">
      <c r="A619" s="74" t="s">
        <v>3481</v>
      </c>
      <c r="B619" s="74">
        <v>264632518</v>
      </c>
      <c r="C619" s="74">
        <v>264632518</v>
      </c>
    </row>
    <row r="620" spans="1:3" x14ac:dyDescent="0.35">
      <c r="A620" s="74" t="s">
        <v>3482</v>
      </c>
      <c r="B620" s="74">
        <v>481537390</v>
      </c>
      <c r="C620" s="74">
        <v>481537390</v>
      </c>
    </row>
    <row r="621" spans="1:3" x14ac:dyDescent="0.35">
      <c r="A621" s="74" t="s">
        <v>3483</v>
      </c>
      <c r="B621" s="74">
        <v>150724793</v>
      </c>
      <c r="C621" s="74">
        <v>150724793</v>
      </c>
    </row>
    <row r="622" spans="1:3" x14ac:dyDescent="0.35">
      <c r="A622" s="74" t="s">
        <v>3484</v>
      </c>
      <c r="B622" s="74">
        <v>715368186</v>
      </c>
      <c r="C622" s="74">
        <v>715368186</v>
      </c>
    </row>
    <row r="623" spans="1:3" x14ac:dyDescent="0.35">
      <c r="A623" s="74" t="s">
        <v>3485</v>
      </c>
      <c r="B623" s="74">
        <v>2726468921</v>
      </c>
      <c r="C623" s="74">
        <v>2726468921</v>
      </c>
    </row>
    <row r="624" spans="1:3" x14ac:dyDescent="0.35">
      <c r="A624" s="74" t="s">
        <v>3486</v>
      </c>
      <c r="B624" s="74">
        <v>3130231568</v>
      </c>
      <c r="C624" s="74">
        <v>3130231568</v>
      </c>
    </row>
    <row r="625" spans="1:3" x14ac:dyDescent="0.35">
      <c r="A625" s="74" t="s">
        <v>3487</v>
      </c>
      <c r="B625" s="74">
        <v>9548778959</v>
      </c>
      <c r="C625" s="74">
        <v>9548778959</v>
      </c>
    </row>
    <row r="626" spans="1:3" x14ac:dyDescent="0.35">
      <c r="A626" s="74" t="s">
        <v>3488</v>
      </c>
      <c r="B626" s="74">
        <v>221972198</v>
      </c>
      <c r="C626" s="74">
        <v>221972198</v>
      </c>
    </row>
    <row r="627" spans="1:3" x14ac:dyDescent="0.35">
      <c r="A627" s="74" t="s">
        <v>3489</v>
      </c>
      <c r="B627" s="74">
        <v>365742235</v>
      </c>
      <c r="C627" s="74">
        <v>365742235</v>
      </c>
    </row>
    <row r="628" spans="1:3" x14ac:dyDescent="0.35">
      <c r="A628" s="74" t="s">
        <v>3490</v>
      </c>
      <c r="B628" s="74">
        <v>2041126997</v>
      </c>
      <c r="C628" s="74">
        <v>2041126997</v>
      </c>
    </row>
    <row r="629" spans="1:3" x14ac:dyDescent="0.35">
      <c r="A629" s="74" t="s">
        <v>3491</v>
      </c>
      <c r="B629" s="74">
        <v>2961873340</v>
      </c>
      <c r="C629" s="74">
        <v>2961873340</v>
      </c>
    </row>
    <row r="630" spans="1:3" x14ac:dyDescent="0.35">
      <c r="A630" s="74" t="s">
        <v>3492</v>
      </c>
      <c r="B630" s="74">
        <v>287281297</v>
      </c>
      <c r="C630" s="74">
        <v>287281297</v>
      </c>
    </row>
    <row r="631" spans="1:3" x14ac:dyDescent="0.35">
      <c r="A631" s="74" t="s">
        <v>3493</v>
      </c>
      <c r="B631" s="74">
        <v>299094392</v>
      </c>
      <c r="C631" s="74">
        <v>299094392</v>
      </c>
    </row>
    <row r="632" spans="1:3" x14ac:dyDescent="0.35">
      <c r="A632" s="74" t="s">
        <v>3494</v>
      </c>
      <c r="B632" s="74">
        <v>239863279</v>
      </c>
      <c r="C632" s="74">
        <v>239863279</v>
      </c>
    </row>
    <row r="633" spans="1:3" x14ac:dyDescent="0.35">
      <c r="A633" s="74" t="s">
        <v>3495</v>
      </c>
      <c r="B633" s="74">
        <v>147788043</v>
      </c>
      <c r="C633" s="74">
        <v>230813703</v>
      </c>
    </row>
    <row r="634" spans="1:3" x14ac:dyDescent="0.35">
      <c r="A634" s="74" t="s">
        <v>3496</v>
      </c>
      <c r="B634" s="74">
        <v>119267955</v>
      </c>
      <c r="C634" s="74">
        <v>119267955</v>
      </c>
    </row>
    <row r="635" spans="1:3" x14ac:dyDescent="0.35">
      <c r="A635" s="74" t="s">
        <v>3497</v>
      </c>
      <c r="B635" s="74">
        <v>59805051</v>
      </c>
      <c r="C635" s="74">
        <v>59805051</v>
      </c>
    </row>
    <row r="636" spans="1:3" x14ac:dyDescent="0.35">
      <c r="A636" s="74" t="s">
        <v>3498</v>
      </c>
      <c r="B636" s="74">
        <v>52584680</v>
      </c>
      <c r="C636" s="74">
        <v>52584680</v>
      </c>
    </row>
    <row r="637" spans="1:3" x14ac:dyDescent="0.35">
      <c r="A637" s="74" t="s">
        <v>3499</v>
      </c>
      <c r="B637" s="74">
        <v>832558766</v>
      </c>
      <c r="C637" s="74">
        <v>832558766</v>
      </c>
    </row>
    <row r="638" spans="1:3" x14ac:dyDescent="0.35">
      <c r="A638" s="74" t="s">
        <v>3500</v>
      </c>
      <c r="B638" s="74">
        <v>403201604</v>
      </c>
      <c r="C638" s="74">
        <v>403201604</v>
      </c>
    </row>
    <row r="639" spans="1:3" x14ac:dyDescent="0.35">
      <c r="A639" s="74" t="s">
        <v>3501</v>
      </c>
      <c r="B639" s="74">
        <v>635271906</v>
      </c>
      <c r="C639" s="74">
        <v>635271906</v>
      </c>
    </row>
    <row r="640" spans="1:3" x14ac:dyDescent="0.35">
      <c r="A640" s="74" t="s">
        <v>3502</v>
      </c>
      <c r="B640" s="74">
        <v>2440811690</v>
      </c>
      <c r="C640" s="74">
        <v>2502122200</v>
      </c>
    </row>
    <row r="641" spans="1:3" x14ac:dyDescent="0.35">
      <c r="A641" s="74" t="s">
        <v>3503</v>
      </c>
      <c r="B641" s="74">
        <v>2171824107</v>
      </c>
      <c r="C641" s="74">
        <v>2181155457</v>
      </c>
    </row>
    <row r="642" spans="1:3" x14ac:dyDescent="0.35">
      <c r="A642" s="74" t="s">
        <v>3504</v>
      </c>
      <c r="B642" s="74">
        <v>330413405</v>
      </c>
      <c r="C642" s="74">
        <v>330413405</v>
      </c>
    </row>
    <row r="643" spans="1:3" x14ac:dyDescent="0.35">
      <c r="A643" s="74" t="s">
        <v>3505</v>
      </c>
      <c r="B643" s="74">
        <v>1110429884</v>
      </c>
      <c r="C643" s="74">
        <v>1110429884</v>
      </c>
    </row>
    <row r="644" spans="1:3" x14ac:dyDescent="0.35">
      <c r="A644" s="74" t="s">
        <v>3506</v>
      </c>
      <c r="B644" s="74">
        <v>1123390715</v>
      </c>
      <c r="C644" s="74">
        <v>1123390715</v>
      </c>
    </row>
    <row r="645" spans="1:3" x14ac:dyDescent="0.35">
      <c r="A645" s="74" t="s">
        <v>3507</v>
      </c>
      <c r="B645" s="74">
        <v>261047261</v>
      </c>
      <c r="C645" s="74">
        <v>261047261</v>
      </c>
    </row>
    <row r="646" spans="1:3" x14ac:dyDescent="0.35">
      <c r="A646" s="74" t="s">
        <v>3508</v>
      </c>
      <c r="B646" s="74">
        <v>1222922096</v>
      </c>
      <c r="C646" s="74">
        <v>1222922096</v>
      </c>
    </row>
    <row r="647" spans="1:3" x14ac:dyDescent="0.35">
      <c r="A647" s="74" t="s">
        <v>3509</v>
      </c>
      <c r="B647" s="74">
        <v>624938724</v>
      </c>
      <c r="C647" s="74">
        <v>624938724</v>
      </c>
    </row>
    <row r="648" spans="1:3" x14ac:dyDescent="0.35">
      <c r="A648" s="74" t="s">
        <v>3510</v>
      </c>
      <c r="B648" s="74">
        <v>2155586834</v>
      </c>
      <c r="C648" s="74">
        <v>2155586834</v>
      </c>
    </row>
    <row r="649" spans="1:3" x14ac:dyDescent="0.35">
      <c r="A649" s="74" t="s">
        <v>3511</v>
      </c>
      <c r="B649" s="74">
        <v>470744245</v>
      </c>
      <c r="C649" s="74">
        <v>470744245</v>
      </c>
    </row>
    <row r="650" spans="1:3" x14ac:dyDescent="0.35">
      <c r="A650" s="74" t="s">
        <v>3512</v>
      </c>
      <c r="B650" s="74">
        <v>55229536</v>
      </c>
      <c r="C650" s="74">
        <v>55229536</v>
      </c>
    </row>
    <row r="651" spans="1:3" x14ac:dyDescent="0.35">
      <c r="A651" s="74" t="s">
        <v>3513</v>
      </c>
      <c r="B651" s="74">
        <v>22999556</v>
      </c>
      <c r="C651" s="74">
        <v>22999556</v>
      </c>
    </row>
    <row r="652" spans="1:3" x14ac:dyDescent="0.35">
      <c r="A652" s="74" t="s">
        <v>3514</v>
      </c>
      <c r="B652" s="74">
        <v>155579596</v>
      </c>
      <c r="C652" s="74">
        <v>155579596</v>
      </c>
    </row>
    <row r="653" spans="1:3" x14ac:dyDescent="0.35">
      <c r="A653" s="74" t="s">
        <v>3515</v>
      </c>
      <c r="B653" s="74">
        <v>4184355069</v>
      </c>
      <c r="C653" s="74">
        <v>4184355069</v>
      </c>
    </row>
    <row r="654" spans="1:3" x14ac:dyDescent="0.35">
      <c r="A654" s="74" t="s">
        <v>3516</v>
      </c>
      <c r="B654" s="74">
        <v>677274565</v>
      </c>
      <c r="C654" s="74">
        <v>677274565</v>
      </c>
    </row>
    <row r="655" spans="1:3" x14ac:dyDescent="0.35">
      <c r="A655" s="74" t="s">
        <v>3517</v>
      </c>
      <c r="B655" s="74">
        <v>431006120</v>
      </c>
      <c r="C655" s="74">
        <v>431006120</v>
      </c>
    </row>
    <row r="656" spans="1:3" x14ac:dyDescent="0.35">
      <c r="A656" s="74" t="s">
        <v>3518</v>
      </c>
      <c r="B656" s="74">
        <v>111717139</v>
      </c>
      <c r="C656" s="74">
        <v>111717139</v>
      </c>
    </row>
    <row r="657" spans="1:3" x14ac:dyDescent="0.35">
      <c r="A657" s="74" t="s">
        <v>3519</v>
      </c>
      <c r="B657" s="74">
        <v>324628729</v>
      </c>
      <c r="C657" s="74">
        <v>324628729</v>
      </c>
    </row>
    <row r="658" spans="1:3" x14ac:dyDescent="0.35">
      <c r="A658" s="74" t="s">
        <v>3520</v>
      </c>
      <c r="B658" s="74">
        <v>158593482</v>
      </c>
      <c r="C658" s="74">
        <v>158593482</v>
      </c>
    </row>
    <row r="659" spans="1:3" x14ac:dyDescent="0.35">
      <c r="A659" s="74" t="s">
        <v>3521</v>
      </c>
      <c r="B659" s="74">
        <v>715790937</v>
      </c>
      <c r="C659" s="74">
        <v>715790937</v>
      </c>
    </row>
    <row r="660" spans="1:3" x14ac:dyDescent="0.35">
      <c r="A660" s="74" t="s">
        <v>3522</v>
      </c>
      <c r="B660" s="74">
        <v>4158420870</v>
      </c>
      <c r="C660" s="74">
        <v>4158420870</v>
      </c>
    </row>
    <row r="661" spans="1:3" x14ac:dyDescent="0.35">
      <c r="A661" s="74" t="s">
        <v>3523</v>
      </c>
      <c r="B661" s="74">
        <v>368325922</v>
      </c>
      <c r="C661" s="74">
        <v>368325922</v>
      </c>
    </row>
    <row r="662" spans="1:3" x14ac:dyDescent="0.35">
      <c r="A662" s="74" t="s">
        <v>3524</v>
      </c>
      <c r="B662" s="74">
        <v>116427192</v>
      </c>
      <c r="C662" s="74">
        <v>116427192</v>
      </c>
    </row>
    <row r="663" spans="1:3" x14ac:dyDescent="0.35">
      <c r="A663" s="74" t="s">
        <v>3525</v>
      </c>
      <c r="B663" s="74">
        <v>161562748</v>
      </c>
      <c r="C663" s="74">
        <v>161562748</v>
      </c>
    </row>
    <row r="664" spans="1:3" x14ac:dyDescent="0.35">
      <c r="A664" s="74" t="s">
        <v>3526</v>
      </c>
      <c r="B664" s="74">
        <v>639520910</v>
      </c>
      <c r="C664" s="74">
        <v>639520910</v>
      </c>
    </row>
    <row r="665" spans="1:3" x14ac:dyDescent="0.35">
      <c r="A665" s="74" t="s">
        <v>3527</v>
      </c>
      <c r="B665" s="74">
        <v>590370511</v>
      </c>
      <c r="C665" s="74">
        <v>590370511</v>
      </c>
    </row>
    <row r="666" spans="1:3" x14ac:dyDescent="0.35">
      <c r="A666" s="74" t="s">
        <v>3528</v>
      </c>
      <c r="B666" s="74">
        <v>550212304</v>
      </c>
      <c r="C666" s="74">
        <v>550212304</v>
      </c>
    </row>
    <row r="667" spans="1:3" x14ac:dyDescent="0.35">
      <c r="A667" s="74" t="s">
        <v>3529</v>
      </c>
      <c r="B667" s="74">
        <v>143083373</v>
      </c>
      <c r="C667" s="74">
        <v>143083373</v>
      </c>
    </row>
    <row r="668" spans="1:3" x14ac:dyDescent="0.35">
      <c r="A668" s="74" t="s">
        <v>3530</v>
      </c>
      <c r="B668" s="74">
        <v>60094334</v>
      </c>
      <c r="C668" s="74">
        <v>60094334</v>
      </c>
    </row>
    <row r="669" spans="1:3" x14ac:dyDescent="0.35">
      <c r="A669" s="74" t="s">
        <v>3531</v>
      </c>
      <c r="B669" s="74">
        <v>38433607</v>
      </c>
      <c r="C669" s="74">
        <v>38433607</v>
      </c>
    </row>
    <row r="670" spans="1:3" x14ac:dyDescent="0.35">
      <c r="A670" s="74" t="s">
        <v>3532</v>
      </c>
      <c r="B670" s="74">
        <v>3951244722</v>
      </c>
      <c r="C670" s="74">
        <v>3951244722</v>
      </c>
    </row>
    <row r="671" spans="1:3" x14ac:dyDescent="0.35">
      <c r="A671" s="74" t="s">
        <v>3533</v>
      </c>
      <c r="B671" s="74">
        <v>377312740</v>
      </c>
      <c r="C671" s="74">
        <v>377312740</v>
      </c>
    </row>
    <row r="672" spans="1:3" x14ac:dyDescent="0.35">
      <c r="A672" s="74" t="s">
        <v>3534</v>
      </c>
      <c r="B672" s="74">
        <v>109873631</v>
      </c>
      <c r="C672" s="74">
        <v>109873631</v>
      </c>
    </row>
    <row r="673" spans="1:3" x14ac:dyDescent="0.35">
      <c r="A673" s="74" t="s">
        <v>3535</v>
      </c>
      <c r="B673" s="74">
        <v>173730979</v>
      </c>
      <c r="C673" s="74">
        <v>173730979</v>
      </c>
    </row>
    <row r="674" spans="1:3" x14ac:dyDescent="0.35">
      <c r="A674" s="74" t="s">
        <v>3536</v>
      </c>
      <c r="B674" s="74">
        <v>570785352</v>
      </c>
      <c r="C674" s="74">
        <v>570785352</v>
      </c>
    </row>
    <row r="675" spans="1:3" x14ac:dyDescent="0.35">
      <c r="A675" s="74" t="s">
        <v>3537</v>
      </c>
      <c r="B675" s="74">
        <v>1244625811</v>
      </c>
      <c r="C675" s="74">
        <v>1244625811</v>
      </c>
    </row>
    <row r="676" spans="1:3" x14ac:dyDescent="0.35">
      <c r="A676" s="74" t="s">
        <v>3538</v>
      </c>
      <c r="B676" s="74">
        <v>178758264</v>
      </c>
      <c r="C676" s="74">
        <v>178758264</v>
      </c>
    </row>
    <row r="677" spans="1:3" x14ac:dyDescent="0.35">
      <c r="A677" s="74" t="s">
        <v>3539</v>
      </c>
      <c r="B677" s="74">
        <v>19524069091</v>
      </c>
      <c r="C677" s="74">
        <v>19524069091</v>
      </c>
    </row>
    <row r="678" spans="1:3" x14ac:dyDescent="0.35">
      <c r="A678" s="74" t="s">
        <v>3540</v>
      </c>
      <c r="B678" s="74">
        <v>1343614245</v>
      </c>
      <c r="C678" s="74">
        <v>1343614245</v>
      </c>
    </row>
    <row r="679" spans="1:3" x14ac:dyDescent="0.35">
      <c r="A679" s="74" t="s">
        <v>3541</v>
      </c>
      <c r="B679" s="74">
        <v>298608191</v>
      </c>
      <c r="C679" s="74">
        <v>298608191</v>
      </c>
    </row>
    <row r="680" spans="1:3" x14ac:dyDescent="0.35">
      <c r="A680" s="74" t="s">
        <v>3542</v>
      </c>
      <c r="B680" s="74">
        <v>96411047</v>
      </c>
      <c r="C680" s="74">
        <v>96411047</v>
      </c>
    </row>
    <row r="681" spans="1:3" x14ac:dyDescent="0.35">
      <c r="A681" s="74" t="s">
        <v>3543</v>
      </c>
      <c r="B681" s="74">
        <v>86519306</v>
      </c>
      <c r="C681" s="74">
        <v>86519306</v>
      </c>
    </row>
    <row r="682" spans="1:3" x14ac:dyDescent="0.35">
      <c r="A682" s="74" t="s">
        <v>3544</v>
      </c>
      <c r="B682" s="74">
        <v>859840057</v>
      </c>
      <c r="C682" s="74">
        <v>859840057</v>
      </c>
    </row>
    <row r="683" spans="1:3" x14ac:dyDescent="0.35">
      <c r="A683" s="74" t="s">
        <v>3545</v>
      </c>
      <c r="B683" s="74">
        <v>126018871</v>
      </c>
      <c r="C683" s="74">
        <v>126018871</v>
      </c>
    </row>
    <row r="684" spans="1:3" x14ac:dyDescent="0.35">
      <c r="A684" s="74" t="s">
        <v>3546</v>
      </c>
      <c r="B684" s="74">
        <v>29512728</v>
      </c>
      <c r="C684" s="74">
        <v>29512728</v>
      </c>
    </row>
    <row r="685" spans="1:3" x14ac:dyDescent="0.35">
      <c r="A685" s="74" t="s">
        <v>3547</v>
      </c>
      <c r="B685" s="74">
        <v>398411480</v>
      </c>
      <c r="C685" s="74">
        <v>398411480</v>
      </c>
    </row>
    <row r="686" spans="1:3" x14ac:dyDescent="0.35">
      <c r="A686" s="74" t="s">
        <v>3548</v>
      </c>
      <c r="B686" s="74">
        <v>74930763</v>
      </c>
      <c r="C686" s="74">
        <v>74930763</v>
      </c>
    </row>
    <row r="687" spans="1:3" x14ac:dyDescent="0.35">
      <c r="A687" s="74" t="s">
        <v>3549</v>
      </c>
      <c r="B687" s="74">
        <v>20262115</v>
      </c>
      <c r="C687" s="74">
        <v>20262115</v>
      </c>
    </row>
    <row r="688" spans="1:3" x14ac:dyDescent="0.35">
      <c r="A688" s="74" t="s">
        <v>3550</v>
      </c>
      <c r="B688" s="74">
        <v>434412379</v>
      </c>
      <c r="C688" s="74">
        <v>434412379</v>
      </c>
    </row>
    <row r="689" spans="1:3" x14ac:dyDescent="0.35">
      <c r="A689" s="74" t="s">
        <v>3551</v>
      </c>
      <c r="B689" s="74">
        <v>79123070</v>
      </c>
      <c r="C689" s="74">
        <v>271886650</v>
      </c>
    </row>
    <row r="690" spans="1:3" x14ac:dyDescent="0.35">
      <c r="A690" s="74" t="s">
        <v>3552</v>
      </c>
      <c r="B690" s="74">
        <v>679736189</v>
      </c>
      <c r="C690" s="74">
        <v>679736189</v>
      </c>
    </row>
    <row r="691" spans="1:3" x14ac:dyDescent="0.35">
      <c r="A691" s="74" t="s">
        <v>3553</v>
      </c>
      <c r="B691" s="74">
        <v>1080308621</v>
      </c>
      <c r="C691" s="74">
        <v>1080308621</v>
      </c>
    </row>
    <row r="692" spans="1:3" x14ac:dyDescent="0.35">
      <c r="A692" s="74" t="s">
        <v>3554</v>
      </c>
      <c r="B692" s="74">
        <v>248146120</v>
      </c>
      <c r="C692" s="74">
        <v>248146120</v>
      </c>
    </row>
    <row r="693" spans="1:3" x14ac:dyDescent="0.35">
      <c r="A693" s="74" t="s">
        <v>3555</v>
      </c>
      <c r="B693" s="74">
        <v>97189838</v>
      </c>
      <c r="C693" s="74">
        <v>97189838</v>
      </c>
    </row>
    <row r="694" spans="1:3" x14ac:dyDescent="0.35">
      <c r="A694" s="74" t="s">
        <v>3556</v>
      </c>
      <c r="B694" s="74">
        <v>38819737</v>
      </c>
      <c r="C694" s="74">
        <v>38819737</v>
      </c>
    </row>
    <row r="695" spans="1:3" x14ac:dyDescent="0.35">
      <c r="A695" s="74" t="s">
        <v>3557</v>
      </c>
      <c r="B695" s="74">
        <v>166895575</v>
      </c>
      <c r="C695" s="74">
        <v>166895575</v>
      </c>
    </row>
    <row r="696" spans="1:3" x14ac:dyDescent="0.35">
      <c r="A696" s="74" t="s">
        <v>3558</v>
      </c>
      <c r="B696" s="74">
        <v>356224413</v>
      </c>
      <c r="C696" s="74">
        <v>356224413</v>
      </c>
    </row>
    <row r="697" spans="1:3" x14ac:dyDescent="0.35">
      <c r="A697" s="74" t="s">
        <v>3559</v>
      </c>
      <c r="B697" s="74">
        <v>266225803</v>
      </c>
      <c r="C697" s="74">
        <v>266225803</v>
      </c>
    </row>
    <row r="698" spans="1:3" x14ac:dyDescent="0.35">
      <c r="A698" s="74" t="s">
        <v>3560</v>
      </c>
      <c r="B698" s="74">
        <v>26782849274</v>
      </c>
      <c r="C698" s="74">
        <v>26782849274</v>
      </c>
    </row>
    <row r="699" spans="1:3" x14ac:dyDescent="0.35">
      <c r="A699" s="74" t="s">
        <v>3561</v>
      </c>
      <c r="B699" s="74">
        <v>4377171787</v>
      </c>
      <c r="C699" s="74">
        <v>4377171787</v>
      </c>
    </row>
    <row r="700" spans="1:3" x14ac:dyDescent="0.35">
      <c r="A700" s="74" t="s">
        <v>3562</v>
      </c>
      <c r="B700" s="74">
        <v>2543429537</v>
      </c>
      <c r="C700" s="74">
        <v>2543429537</v>
      </c>
    </row>
    <row r="701" spans="1:3" x14ac:dyDescent="0.35">
      <c r="A701" s="74" t="s">
        <v>3563</v>
      </c>
      <c r="B701" s="74">
        <v>4461076566</v>
      </c>
      <c r="C701" s="74">
        <v>4461076566</v>
      </c>
    </row>
    <row r="702" spans="1:3" x14ac:dyDescent="0.35">
      <c r="A702" s="74" t="s">
        <v>3564</v>
      </c>
      <c r="B702" s="74">
        <v>469668241</v>
      </c>
      <c r="C702" s="74">
        <v>469668241</v>
      </c>
    </row>
    <row r="703" spans="1:3" x14ac:dyDescent="0.35">
      <c r="A703" s="74" t="s">
        <v>3565</v>
      </c>
      <c r="B703" s="74">
        <v>2735563078</v>
      </c>
      <c r="C703" s="74">
        <v>2735563078</v>
      </c>
    </row>
    <row r="704" spans="1:3" x14ac:dyDescent="0.35">
      <c r="A704" s="74" t="s">
        <v>3566</v>
      </c>
      <c r="B704" s="74">
        <v>2104254797</v>
      </c>
      <c r="C704" s="74">
        <v>2104254797</v>
      </c>
    </row>
    <row r="705" spans="1:3" x14ac:dyDescent="0.35">
      <c r="A705" s="74" t="s">
        <v>3567</v>
      </c>
      <c r="B705" s="74">
        <v>364938377</v>
      </c>
      <c r="C705" s="74">
        <v>372643807</v>
      </c>
    </row>
    <row r="706" spans="1:3" x14ac:dyDescent="0.35">
      <c r="A706" s="74" t="s">
        <v>3568</v>
      </c>
      <c r="B706" s="74">
        <v>845811651</v>
      </c>
      <c r="C706" s="74">
        <v>845811651</v>
      </c>
    </row>
    <row r="707" spans="1:3" x14ac:dyDescent="0.35">
      <c r="A707" s="74" t="s">
        <v>3569</v>
      </c>
      <c r="B707" s="74">
        <v>284145112</v>
      </c>
      <c r="C707" s="74">
        <v>284145112</v>
      </c>
    </row>
    <row r="708" spans="1:3" x14ac:dyDescent="0.35">
      <c r="A708" s="74" t="s">
        <v>3570</v>
      </c>
      <c r="B708" s="74">
        <v>104524698</v>
      </c>
      <c r="C708" s="74">
        <v>104524698</v>
      </c>
    </row>
    <row r="709" spans="1:3" x14ac:dyDescent="0.35">
      <c r="A709" s="74" t="s">
        <v>3571</v>
      </c>
      <c r="B709" s="74">
        <v>198572541</v>
      </c>
      <c r="C709" s="74">
        <v>198572541</v>
      </c>
    </row>
    <row r="710" spans="1:3" x14ac:dyDescent="0.35">
      <c r="A710" s="74" t="s">
        <v>3572</v>
      </c>
      <c r="B710" s="74">
        <v>247126604</v>
      </c>
      <c r="C710" s="74">
        <v>543179004</v>
      </c>
    </row>
    <row r="711" spans="1:3" x14ac:dyDescent="0.35">
      <c r="A711" s="74" t="s">
        <v>3573</v>
      </c>
      <c r="B711" s="74">
        <v>157877424</v>
      </c>
      <c r="C711" s="74">
        <v>157877424</v>
      </c>
    </row>
    <row r="712" spans="1:3" x14ac:dyDescent="0.35">
      <c r="A712" s="74" t="s">
        <v>3574</v>
      </c>
      <c r="B712" s="74">
        <v>1980649045</v>
      </c>
      <c r="C712" s="74">
        <v>1980649045</v>
      </c>
    </row>
    <row r="713" spans="1:3" x14ac:dyDescent="0.35">
      <c r="A713" s="74" t="s">
        <v>3575</v>
      </c>
      <c r="B713" s="74">
        <v>182461812</v>
      </c>
      <c r="C713" s="74">
        <v>182461812</v>
      </c>
    </row>
    <row r="714" spans="1:3" x14ac:dyDescent="0.35">
      <c r="A714" s="74" t="s">
        <v>3576</v>
      </c>
      <c r="B714" s="74">
        <v>120103549</v>
      </c>
      <c r="C714" s="74">
        <v>120103549</v>
      </c>
    </row>
    <row r="715" spans="1:3" x14ac:dyDescent="0.35">
      <c r="A715" s="74" t="s">
        <v>3577</v>
      </c>
      <c r="B715" s="74">
        <v>76219757</v>
      </c>
      <c r="C715" s="74">
        <v>76219757</v>
      </c>
    </row>
    <row r="716" spans="1:3" x14ac:dyDescent="0.35">
      <c r="A716" s="74" t="s">
        <v>3578</v>
      </c>
      <c r="B716" s="74">
        <v>50230662</v>
      </c>
      <c r="C716" s="74">
        <v>50230662</v>
      </c>
    </row>
    <row r="717" spans="1:3" x14ac:dyDescent="0.35">
      <c r="A717" s="74" t="s">
        <v>3579</v>
      </c>
      <c r="B717" s="74">
        <v>167645989</v>
      </c>
      <c r="C717" s="74">
        <v>167645989</v>
      </c>
    </row>
    <row r="718" spans="1:3" x14ac:dyDescent="0.35">
      <c r="A718" s="74" t="s">
        <v>3580</v>
      </c>
      <c r="B718" s="74">
        <v>152769758</v>
      </c>
      <c r="C718" s="74">
        <v>152769758</v>
      </c>
    </row>
    <row r="719" spans="1:3" x14ac:dyDescent="0.35">
      <c r="A719" s="74" t="s">
        <v>3581</v>
      </c>
      <c r="B719" s="74">
        <v>1422420475</v>
      </c>
      <c r="C719" s="74">
        <v>1422420475</v>
      </c>
    </row>
    <row r="720" spans="1:3" x14ac:dyDescent="0.35">
      <c r="A720" s="74" t="s">
        <v>3582</v>
      </c>
      <c r="B720" s="74">
        <v>151815128</v>
      </c>
      <c r="C720" s="74">
        <v>151815128</v>
      </c>
    </row>
    <row r="721" spans="1:3" x14ac:dyDescent="0.35">
      <c r="A721" s="74" t="s">
        <v>3583</v>
      </c>
      <c r="B721" s="74">
        <v>98374905</v>
      </c>
      <c r="C721" s="74">
        <v>98374905</v>
      </c>
    </row>
    <row r="722" spans="1:3" x14ac:dyDescent="0.35">
      <c r="A722" s="74" t="s">
        <v>3584</v>
      </c>
      <c r="B722" s="74">
        <v>252258195</v>
      </c>
      <c r="C722" s="74">
        <v>252258195</v>
      </c>
    </row>
    <row r="723" spans="1:3" x14ac:dyDescent="0.35">
      <c r="A723" s="74" t="s">
        <v>3585</v>
      </c>
      <c r="B723" s="74">
        <v>419260921</v>
      </c>
      <c r="C723" s="74">
        <v>419260921</v>
      </c>
    </row>
    <row r="724" spans="1:3" x14ac:dyDescent="0.35">
      <c r="A724" s="74" t="s">
        <v>3586</v>
      </c>
      <c r="B724" s="74">
        <v>110395477</v>
      </c>
      <c r="C724" s="74">
        <v>110395477</v>
      </c>
    </row>
    <row r="725" spans="1:3" x14ac:dyDescent="0.35">
      <c r="A725" s="74" t="s">
        <v>3587</v>
      </c>
      <c r="B725" s="74">
        <v>240549548</v>
      </c>
      <c r="C725" s="74">
        <v>240549548</v>
      </c>
    </row>
    <row r="726" spans="1:3" x14ac:dyDescent="0.35">
      <c r="A726" s="74" t="s">
        <v>3588</v>
      </c>
      <c r="B726" s="74">
        <v>282691516</v>
      </c>
      <c r="C726" s="74">
        <v>282691516</v>
      </c>
    </row>
    <row r="727" spans="1:3" x14ac:dyDescent="0.35">
      <c r="A727" s="74" t="s">
        <v>3589</v>
      </c>
      <c r="B727" s="74">
        <v>563006944</v>
      </c>
      <c r="C727" s="74">
        <v>563006944</v>
      </c>
    </row>
    <row r="728" spans="1:3" x14ac:dyDescent="0.35">
      <c r="A728" s="74" t="s">
        <v>3590</v>
      </c>
      <c r="B728" s="74">
        <v>143273291</v>
      </c>
      <c r="C728" s="74">
        <v>420133831</v>
      </c>
    </row>
    <row r="729" spans="1:3" x14ac:dyDescent="0.35">
      <c r="A729" s="74" t="s">
        <v>3591</v>
      </c>
      <c r="B729" s="74">
        <v>726852693</v>
      </c>
      <c r="C729" s="74">
        <v>759077693</v>
      </c>
    </row>
    <row r="730" spans="1:3" x14ac:dyDescent="0.35">
      <c r="A730" s="74" t="s">
        <v>3592</v>
      </c>
      <c r="B730" s="74">
        <v>321673321</v>
      </c>
      <c r="C730" s="74">
        <v>1011207518</v>
      </c>
    </row>
    <row r="731" spans="1:3" x14ac:dyDescent="0.35">
      <c r="A731" s="74" t="s">
        <v>3593</v>
      </c>
      <c r="B731" s="74">
        <v>220978347</v>
      </c>
      <c r="C731" s="74">
        <v>512248617</v>
      </c>
    </row>
    <row r="732" spans="1:3" x14ac:dyDescent="0.35">
      <c r="A732" s="74" t="s">
        <v>3594</v>
      </c>
      <c r="B732" s="74">
        <v>134356622</v>
      </c>
      <c r="C732" s="74">
        <v>134356622</v>
      </c>
    </row>
    <row r="733" spans="1:3" x14ac:dyDescent="0.35">
      <c r="A733" s="74" t="s">
        <v>3595</v>
      </c>
      <c r="B733" s="74">
        <v>500454289</v>
      </c>
      <c r="C733" s="74">
        <v>500454289</v>
      </c>
    </row>
    <row r="734" spans="1:3" x14ac:dyDescent="0.35">
      <c r="A734" s="74" t="s">
        <v>3596</v>
      </c>
      <c r="B734" s="74">
        <v>1391741853</v>
      </c>
      <c r="C734" s="74">
        <v>1391741853</v>
      </c>
    </row>
    <row r="735" spans="1:3" x14ac:dyDescent="0.35">
      <c r="A735" s="74" t="s">
        <v>3597</v>
      </c>
      <c r="B735" s="74">
        <v>13540660322</v>
      </c>
      <c r="C735" s="74">
        <v>13540660322</v>
      </c>
    </row>
    <row r="736" spans="1:3" x14ac:dyDescent="0.35">
      <c r="A736" s="74" t="s">
        <v>3598</v>
      </c>
      <c r="B736" s="74">
        <v>113065103</v>
      </c>
      <c r="C736" s="74">
        <v>113065103</v>
      </c>
    </row>
    <row r="737" spans="1:3" x14ac:dyDescent="0.35">
      <c r="A737" s="74" t="s">
        <v>3599</v>
      </c>
      <c r="B737" s="74">
        <v>278917738</v>
      </c>
      <c r="C737" s="74">
        <v>278917738</v>
      </c>
    </row>
    <row r="738" spans="1:3" x14ac:dyDescent="0.35">
      <c r="A738" s="74" t="s">
        <v>3600</v>
      </c>
      <c r="B738" s="74">
        <v>1945544829</v>
      </c>
      <c r="C738" s="74">
        <v>1945544829</v>
      </c>
    </row>
    <row r="739" spans="1:3" x14ac:dyDescent="0.35">
      <c r="A739" s="74" t="s">
        <v>3601</v>
      </c>
      <c r="B739" s="74">
        <v>512607689</v>
      </c>
      <c r="C739" s="74">
        <v>512607689</v>
      </c>
    </row>
    <row r="740" spans="1:3" x14ac:dyDescent="0.35">
      <c r="A740" s="74" t="s">
        <v>3602</v>
      </c>
      <c r="B740" s="74">
        <v>2233332150</v>
      </c>
      <c r="C740" s="74">
        <v>2233332150</v>
      </c>
    </row>
    <row r="741" spans="1:3" x14ac:dyDescent="0.35">
      <c r="A741" s="74" t="s">
        <v>3603</v>
      </c>
      <c r="B741" s="74">
        <v>267447153</v>
      </c>
      <c r="C741" s="74">
        <v>267447153</v>
      </c>
    </row>
    <row r="742" spans="1:3" x14ac:dyDescent="0.35">
      <c r="A742" s="74" t="s">
        <v>3604</v>
      </c>
      <c r="B742" s="74">
        <v>2557348962</v>
      </c>
      <c r="C742" s="74">
        <v>2557348962</v>
      </c>
    </row>
    <row r="743" spans="1:3" x14ac:dyDescent="0.35">
      <c r="A743" s="74" t="s">
        <v>3605</v>
      </c>
      <c r="B743" s="74">
        <v>708863102</v>
      </c>
      <c r="C743" s="74">
        <v>708863102</v>
      </c>
    </row>
    <row r="744" spans="1:3" x14ac:dyDescent="0.35">
      <c r="A744" s="74" t="s">
        <v>3606</v>
      </c>
      <c r="B744" s="74">
        <v>1708644565</v>
      </c>
      <c r="C744" s="74">
        <v>1708644565</v>
      </c>
    </row>
    <row r="745" spans="1:3" x14ac:dyDescent="0.35">
      <c r="A745" s="74" t="s">
        <v>3607</v>
      </c>
      <c r="B745" s="74">
        <v>223452450</v>
      </c>
      <c r="C745" s="74">
        <v>453637760</v>
      </c>
    </row>
    <row r="746" spans="1:3" x14ac:dyDescent="0.35">
      <c r="A746" s="74" t="s">
        <v>3608</v>
      </c>
      <c r="B746" s="74">
        <v>70092061</v>
      </c>
      <c r="C746" s="74">
        <v>70092061</v>
      </c>
    </row>
    <row r="747" spans="1:3" x14ac:dyDescent="0.35">
      <c r="A747" s="74" t="s">
        <v>3609</v>
      </c>
      <c r="B747" s="74">
        <v>80135703</v>
      </c>
      <c r="C747" s="74">
        <v>250564133</v>
      </c>
    </row>
    <row r="748" spans="1:3" x14ac:dyDescent="0.35">
      <c r="A748" s="74" t="s">
        <v>3610</v>
      </c>
      <c r="B748" s="74">
        <v>935702068</v>
      </c>
      <c r="C748" s="74">
        <v>935702068</v>
      </c>
    </row>
    <row r="749" spans="1:3" x14ac:dyDescent="0.35">
      <c r="A749" s="74" t="s">
        <v>3611</v>
      </c>
      <c r="B749" s="74">
        <v>472354195</v>
      </c>
      <c r="C749" s="74">
        <v>472354195</v>
      </c>
    </row>
    <row r="750" spans="1:3" x14ac:dyDescent="0.35">
      <c r="A750" s="74" t="s">
        <v>3612</v>
      </c>
      <c r="B750" s="74">
        <v>1777040682</v>
      </c>
      <c r="C750" s="74">
        <v>1777040682</v>
      </c>
    </row>
    <row r="751" spans="1:3" x14ac:dyDescent="0.35">
      <c r="A751" s="74" t="s">
        <v>3613</v>
      </c>
      <c r="B751" s="74">
        <v>1074299780</v>
      </c>
      <c r="C751" s="74">
        <v>1074299780</v>
      </c>
    </row>
    <row r="752" spans="1:3" x14ac:dyDescent="0.35">
      <c r="A752" s="74" t="s">
        <v>3614</v>
      </c>
      <c r="B752" s="74">
        <v>967469214</v>
      </c>
      <c r="C752" s="74">
        <v>967469214</v>
      </c>
    </row>
    <row r="753" spans="1:3" x14ac:dyDescent="0.35">
      <c r="A753" s="74" t="s">
        <v>3615</v>
      </c>
      <c r="B753" s="74">
        <v>156964117</v>
      </c>
      <c r="C753" s="74">
        <v>156964117</v>
      </c>
    </row>
    <row r="754" spans="1:3" x14ac:dyDescent="0.35">
      <c r="A754" s="74" t="s">
        <v>3616</v>
      </c>
      <c r="B754" s="74">
        <v>957229610</v>
      </c>
      <c r="C754" s="74">
        <v>957229610</v>
      </c>
    </row>
    <row r="755" spans="1:3" x14ac:dyDescent="0.35">
      <c r="A755" s="74" t="s">
        <v>3617</v>
      </c>
      <c r="B755" s="74">
        <v>775695671</v>
      </c>
      <c r="C755" s="74">
        <v>775695671</v>
      </c>
    </row>
    <row r="756" spans="1:3" x14ac:dyDescent="0.35">
      <c r="A756" s="74" t="s">
        <v>3618</v>
      </c>
      <c r="B756" s="74">
        <v>276546819</v>
      </c>
      <c r="C756" s="74">
        <v>276546819</v>
      </c>
    </row>
    <row r="757" spans="1:3" x14ac:dyDescent="0.35">
      <c r="A757" s="74" t="s">
        <v>3619</v>
      </c>
      <c r="B757" s="74">
        <v>65476415</v>
      </c>
      <c r="C757" s="74">
        <v>65476415</v>
      </c>
    </row>
    <row r="758" spans="1:3" x14ac:dyDescent="0.35">
      <c r="A758" s="74" t="s">
        <v>3620</v>
      </c>
      <c r="B758" s="74">
        <v>515284777</v>
      </c>
      <c r="C758" s="74">
        <v>515284777</v>
      </c>
    </row>
    <row r="759" spans="1:3" x14ac:dyDescent="0.35">
      <c r="A759" s="74" t="s">
        <v>3621</v>
      </c>
      <c r="B759" s="74">
        <v>475370361</v>
      </c>
      <c r="C759" s="74">
        <v>475370361</v>
      </c>
    </row>
    <row r="760" spans="1:3" x14ac:dyDescent="0.35">
      <c r="A760" s="74" t="s">
        <v>3622</v>
      </c>
      <c r="B760" s="74">
        <v>3450880232</v>
      </c>
      <c r="C760" s="74">
        <v>3450880232</v>
      </c>
    </row>
    <row r="761" spans="1:3" x14ac:dyDescent="0.35">
      <c r="A761" s="74" t="s">
        <v>3623</v>
      </c>
      <c r="B761" s="74">
        <v>272927823</v>
      </c>
      <c r="C761" s="74">
        <v>272927823</v>
      </c>
    </row>
    <row r="762" spans="1:3" x14ac:dyDescent="0.35">
      <c r="A762" s="74" t="s">
        <v>3624</v>
      </c>
      <c r="B762" s="74">
        <v>177055629</v>
      </c>
      <c r="C762" s="74">
        <v>177055629</v>
      </c>
    </row>
    <row r="763" spans="1:3" x14ac:dyDescent="0.35">
      <c r="A763" s="74" t="s">
        <v>3625</v>
      </c>
      <c r="B763" s="74">
        <v>914593677</v>
      </c>
      <c r="C763" s="74">
        <v>914593677</v>
      </c>
    </row>
    <row r="764" spans="1:3" x14ac:dyDescent="0.35">
      <c r="A764" s="74" t="s">
        <v>3626</v>
      </c>
      <c r="B764" s="74">
        <v>3589637113</v>
      </c>
      <c r="C764" s="74">
        <v>3589637113</v>
      </c>
    </row>
    <row r="765" spans="1:3" x14ac:dyDescent="0.35">
      <c r="A765" s="74" t="s">
        <v>3627</v>
      </c>
      <c r="B765" s="74">
        <v>290269435</v>
      </c>
      <c r="C765" s="74">
        <v>290269435</v>
      </c>
    </row>
    <row r="766" spans="1:3" x14ac:dyDescent="0.35">
      <c r="A766" s="74" t="s">
        <v>3628</v>
      </c>
      <c r="B766" s="74">
        <v>2604753666</v>
      </c>
      <c r="C766" s="74">
        <v>2604753666</v>
      </c>
    </row>
    <row r="767" spans="1:3" x14ac:dyDescent="0.35">
      <c r="A767" s="74" t="s">
        <v>3629</v>
      </c>
      <c r="B767" s="74">
        <v>267774063</v>
      </c>
      <c r="C767" s="74">
        <v>267774063</v>
      </c>
    </row>
    <row r="768" spans="1:3" x14ac:dyDescent="0.35">
      <c r="A768" s="74" t="s">
        <v>3630</v>
      </c>
      <c r="B768" s="74">
        <v>463484446</v>
      </c>
      <c r="C768" s="74">
        <v>463484446</v>
      </c>
    </row>
    <row r="769" spans="1:3" x14ac:dyDescent="0.35">
      <c r="A769" s="74" t="s">
        <v>3631</v>
      </c>
      <c r="B769" s="74">
        <v>165233260</v>
      </c>
      <c r="C769" s="74">
        <v>165233260</v>
      </c>
    </row>
    <row r="770" spans="1:3" x14ac:dyDescent="0.35">
      <c r="A770" s="74" t="s">
        <v>3632</v>
      </c>
      <c r="B770" s="74">
        <v>123535121</v>
      </c>
      <c r="C770" s="74">
        <v>123535121</v>
      </c>
    </row>
    <row r="771" spans="1:3" x14ac:dyDescent="0.35">
      <c r="A771" s="74" t="s">
        <v>3633</v>
      </c>
      <c r="B771" s="74">
        <v>153531144</v>
      </c>
      <c r="C771" s="74">
        <v>153531144</v>
      </c>
    </row>
    <row r="772" spans="1:3" x14ac:dyDescent="0.35">
      <c r="A772" s="74" t="s">
        <v>3634</v>
      </c>
      <c r="B772" s="74">
        <v>338036325</v>
      </c>
      <c r="C772" s="74">
        <v>338036325</v>
      </c>
    </row>
    <row r="773" spans="1:3" x14ac:dyDescent="0.35">
      <c r="A773" s="74" t="s">
        <v>3635</v>
      </c>
      <c r="B773" s="74">
        <v>62923625</v>
      </c>
      <c r="C773" s="74">
        <v>62923625</v>
      </c>
    </row>
    <row r="774" spans="1:3" x14ac:dyDescent="0.35">
      <c r="A774" s="74" t="s">
        <v>3636</v>
      </c>
      <c r="B774" s="74">
        <v>231554745</v>
      </c>
      <c r="C774" s="74">
        <v>400479745</v>
      </c>
    </row>
    <row r="775" spans="1:3" x14ac:dyDescent="0.35">
      <c r="A775" s="74" t="s">
        <v>3637</v>
      </c>
      <c r="B775" s="74">
        <v>1149642663</v>
      </c>
      <c r="C775" s="74">
        <v>1446934223</v>
      </c>
    </row>
    <row r="776" spans="1:3" x14ac:dyDescent="0.35">
      <c r="A776" s="74" t="s">
        <v>3638</v>
      </c>
      <c r="B776" s="74">
        <v>1995817443</v>
      </c>
      <c r="C776" s="74">
        <v>2123493813</v>
      </c>
    </row>
    <row r="777" spans="1:3" x14ac:dyDescent="0.35">
      <c r="A777" s="74" t="s">
        <v>3639</v>
      </c>
      <c r="B777" s="74">
        <v>318717704</v>
      </c>
      <c r="C777" s="74">
        <v>318717704</v>
      </c>
    </row>
    <row r="778" spans="1:3" x14ac:dyDescent="0.35">
      <c r="A778" s="74" t="s">
        <v>3640</v>
      </c>
      <c r="B778" s="74">
        <v>111708358</v>
      </c>
      <c r="C778" s="74">
        <v>111708358</v>
      </c>
    </row>
    <row r="779" spans="1:3" x14ac:dyDescent="0.35">
      <c r="A779" s="74" t="s">
        <v>3641</v>
      </c>
      <c r="B779" s="74">
        <v>309412188</v>
      </c>
      <c r="C779" s="74">
        <v>309412188</v>
      </c>
    </row>
    <row r="780" spans="1:3" x14ac:dyDescent="0.35">
      <c r="A780" s="74" t="s">
        <v>3642</v>
      </c>
      <c r="B780" s="74">
        <v>130382614</v>
      </c>
      <c r="C780" s="74">
        <v>130382614</v>
      </c>
    </row>
    <row r="781" spans="1:3" x14ac:dyDescent="0.35">
      <c r="A781" s="74" t="s">
        <v>3643</v>
      </c>
      <c r="B781" s="74">
        <v>1391341319</v>
      </c>
      <c r="C781" s="74">
        <v>1391341319</v>
      </c>
    </row>
    <row r="782" spans="1:3" x14ac:dyDescent="0.35">
      <c r="A782" s="74" t="s">
        <v>3644</v>
      </c>
      <c r="B782" s="74">
        <v>445770234</v>
      </c>
      <c r="C782" s="74">
        <v>445770234</v>
      </c>
    </row>
    <row r="783" spans="1:3" x14ac:dyDescent="0.35">
      <c r="A783" s="74" t="s">
        <v>3645</v>
      </c>
      <c r="B783" s="74">
        <v>7943193139</v>
      </c>
      <c r="C783" s="74">
        <v>7943193139</v>
      </c>
    </row>
    <row r="784" spans="1:3" x14ac:dyDescent="0.35">
      <c r="A784" s="74" t="s">
        <v>3646</v>
      </c>
      <c r="B784" s="74">
        <v>264502090</v>
      </c>
      <c r="C784" s="74">
        <v>264502090</v>
      </c>
    </row>
    <row r="785" spans="1:3" x14ac:dyDescent="0.35">
      <c r="A785" s="74" t="s">
        <v>3647</v>
      </c>
      <c r="B785" s="74">
        <v>974271523</v>
      </c>
      <c r="C785" s="74">
        <v>974271523</v>
      </c>
    </row>
    <row r="786" spans="1:3" x14ac:dyDescent="0.35">
      <c r="A786" s="74" t="s">
        <v>3648</v>
      </c>
      <c r="B786" s="74">
        <v>1123188375</v>
      </c>
      <c r="C786" s="74">
        <v>1123188375</v>
      </c>
    </row>
    <row r="787" spans="1:3" x14ac:dyDescent="0.35">
      <c r="A787" s="74" t="s">
        <v>3649</v>
      </c>
      <c r="B787" s="74">
        <v>240798452</v>
      </c>
      <c r="C787" s="74">
        <v>240798452</v>
      </c>
    </row>
    <row r="788" spans="1:3" x14ac:dyDescent="0.35">
      <c r="A788" s="74" t="s">
        <v>3650</v>
      </c>
      <c r="B788" s="74">
        <v>181768746</v>
      </c>
      <c r="C788" s="74">
        <v>181768746</v>
      </c>
    </row>
    <row r="789" spans="1:3" x14ac:dyDescent="0.35">
      <c r="A789" s="74" t="s">
        <v>3651</v>
      </c>
      <c r="B789" s="74">
        <v>495992730</v>
      </c>
      <c r="C789" s="74">
        <v>495992730</v>
      </c>
    </row>
    <row r="790" spans="1:3" x14ac:dyDescent="0.35">
      <c r="A790" s="74" t="s">
        <v>3652</v>
      </c>
      <c r="B790" s="74">
        <v>3723639590</v>
      </c>
      <c r="C790" s="74">
        <v>3723639590</v>
      </c>
    </row>
    <row r="791" spans="1:3" x14ac:dyDescent="0.35">
      <c r="A791" s="74" t="s">
        <v>3653</v>
      </c>
      <c r="B791" s="74">
        <v>2999094755</v>
      </c>
      <c r="C791" s="74">
        <v>2999094755</v>
      </c>
    </row>
    <row r="792" spans="1:3" x14ac:dyDescent="0.35">
      <c r="A792" s="74" t="s">
        <v>3654</v>
      </c>
      <c r="B792" s="74">
        <v>278857172</v>
      </c>
      <c r="C792" s="74">
        <v>278857172</v>
      </c>
    </row>
    <row r="793" spans="1:3" x14ac:dyDescent="0.35">
      <c r="A793" s="74" t="s">
        <v>3655</v>
      </c>
      <c r="B793" s="74">
        <v>47366309</v>
      </c>
      <c r="C793" s="74">
        <v>47366309</v>
      </c>
    </row>
    <row r="794" spans="1:3" x14ac:dyDescent="0.35">
      <c r="A794" s="74" t="s">
        <v>3656</v>
      </c>
      <c r="B794" s="74">
        <v>227306632</v>
      </c>
      <c r="C794" s="74">
        <v>227306632</v>
      </c>
    </row>
    <row r="795" spans="1:3" x14ac:dyDescent="0.35">
      <c r="A795" s="74" t="s">
        <v>3657</v>
      </c>
      <c r="B795" s="74">
        <v>213435927</v>
      </c>
      <c r="C795" s="74">
        <v>213435927</v>
      </c>
    </row>
    <row r="796" spans="1:3" x14ac:dyDescent="0.35">
      <c r="A796" s="74" t="s">
        <v>3658</v>
      </c>
      <c r="B796" s="74">
        <v>62150184</v>
      </c>
      <c r="C796" s="74">
        <v>62150184</v>
      </c>
    </row>
    <row r="797" spans="1:3" x14ac:dyDescent="0.35">
      <c r="A797" s="74" t="s">
        <v>3659</v>
      </c>
      <c r="B797" s="74">
        <v>3631154440</v>
      </c>
      <c r="C797" s="74">
        <v>3801907320</v>
      </c>
    </row>
    <row r="798" spans="1:3" x14ac:dyDescent="0.35">
      <c r="A798" s="74" t="s">
        <v>3660</v>
      </c>
      <c r="B798" s="74">
        <v>45996636</v>
      </c>
      <c r="C798" s="74">
        <v>45996636</v>
      </c>
    </row>
    <row r="799" spans="1:3" x14ac:dyDescent="0.35">
      <c r="A799" s="74" t="s">
        <v>3661</v>
      </c>
      <c r="B799" s="74">
        <v>460708670</v>
      </c>
      <c r="C799" s="74">
        <v>460708670</v>
      </c>
    </row>
    <row r="800" spans="1:3" x14ac:dyDescent="0.35">
      <c r="A800" s="74" t="s">
        <v>3662</v>
      </c>
      <c r="B800" s="74">
        <v>325998421</v>
      </c>
      <c r="C800" s="74">
        <v>325998421</v>
      </c>
    </row>
    <row r="801" spans="1:3" x14ac:dyDescent="0.35">
      <c r="A801" s="74" t="s">
        <v>3663</v>
      </c>
      <c r="B801" s="74">
        <v>626890511</v>
      </c>
      <c r="C801" s="74">
        <v>626890511</v>
      </c>
    </row>
    <row r="802" spans="1:3" x14ac:dyDescent="0.35">
      <c r="A802" s="74" t="s">
        <v>3664</v>
      </c>
      <c r="B802" s="74">
        <v>926312796</v>
      </c>
      <c r="C802" s="74">
        <v>926312796</v>
      </c>
    </row>
    <row r="803" spans="1:3" x14ac:dyDescent="0.35">
      <c r="A803" s="74" t="s">
        <v>3665</v>
      </c>
      <c r="B803" s="74">
        <v>352721543</v>
      </c>
      <c r="C803" s="74">
        <v>352721543</v>
      </c>
    </row>
    <row r="804" spans="1:3" x14ac:dyDescent="0.35">
      <c r="A804" s="74" t="s">
        <v>3666</v>
      </c>
      <c r="B804" s="74">
        <v>104094566</v>
      </c>
      <c r="C804" s="74">
        <v>104094566</v>
      </c>
    </row>
    <row r="805" spans="1:3" x14ac:dyDescent="0.35">
      <c r="A805" s="74" t="s">
        <v>3667</v>
      </c>
      <c r="B805" s="74">
        <v>2065910883</v>
      </c>
      <c r="C805" s="74">
        <v>2065910883</v>
      </c>
    </row>
    <row r="806" spans="1:3" x14ac:dyDescent="0.35">
      <c r="A806" s="74" t="s">
        <v>3668</v>
      </c>
      <c r="B806" s="74">
        <v>434393224</v>
      </c>
      <c r="C806" s="74">
        <v>434393224</v>
      </c>
    </row>
    <row r="807" spans="1:3" x14ac:dyDescent="0.35">
      <c r="A807" s="74" t="s">
        <v>3669</v>
      </c>
      <c r="B807" s="74">
        <v>113211135</v>
      </c>
      <c r="C807" s="74">
        <v>113211135</v>
      </c>
    </row>
    <row r="808" spans="1:3" x14ac:dyDescent="0.35">
      <c r="A808" s="74" t="s">
        <v>3670</v>
      </c>
      <c r="B808" s="74">
        <v>6732732565</v>
      </c>
      <c r="C808" s="74">
        <v>6732732565</v>
      </c>
    </row>
    <row r="809" spans="1:3" x14ac:dyDescent="0.35">
      <c r="A809" s="74" t="s">
        <v>3671</v>
      </c>
      <c r="B809" s="74">
        <v>1184809473</v>
      </c>
      <c r="C809" s="74">
        <v>1184809473</v>
      </c>
    </row>
    <row r="810" spans="1:3" x14ac:dyDescent="0.35">
      <c r="A810" s="74" t="s">
        <v>3672</v>
      </c>
      <c r="B810" s="74">
        <v>279669881</v>
      </c>
      <c r="C810" s="74">
        <v>279669881</v>
      </c>
    </row>
    <row r="811" spans="1:3" x14ac:dyDescent="0.35">
      <c r="A811" s="74" t="s">
        <v>3673</v>
      </c>
      <c r="B811" s="74">
        <v>75517317</v>
      </c>
      <c r="C811" s="74">
        <v>75517317</v>
      </c>
    </row>
    <row r="812" spans="1:3" x14ac:dyDescent="0.35">
      <c r="A812" s="74" t="s">
        <v>3674</v>
      </c>
      <c r="B812" s="74">
        <v>227849588</v>
      </c>
      <c r="C812" s="74">
        <v>227849588</v>
      </c>
    </row>
    <row r="813" spans="1:3" x14ac:dyDescent="0.35">
      <c r="A813" s="74" t="s">
        <v>3675</v>
      </c>
      <c r="B813" s="74">
        <v>5562073</v>
      </c>
      <c r="C813" s="74">
        <v>5562073</v>
      </c>
    </row>
    <row r="814" spans="1:3" x14ac:dyDescent="0.35">
      <c r="A814" s="74" t="s">
        <v>3676</v>
      </c>
      <c r="B814" s="74">
        <v>1734565845</v>
      </c>
      <c r="C814" s="74">
        <v>1734565845</v>
      </c>
    </row>
    <row r="815" spans="1:3" x14ac:dyDescent="0.35">
      <c r="A815" s="74" t="s">
        <v>3677</v>
      </c>
      <c r="B815" s="74">
        <v>93423331</v>
      </c>
      <c r="C815" s="74">
        <v>93423331</v>
      </c>
    </row>
    <row r="816" spans="1:3" x14ac:dyDescent="0.35">
      <c r="A816" s="74" t="s">
        <v>3678</v>
      </c>
      <c r="B816" s="74">
        <v>48130955</v>
      </c>
      <c r="C816" s="74">
        <v>48130955</v>
      </c>
    </row>
    <row r="817" spans="1:3" x14ac:dyDescent="0.35">
      <c r="A817" s="74" t="s">
        <v>3679</v>
      </c>
      <c r="B817" s="74">
        <v>61169076</v>
      </c>
      <c r="C817" s="74">
        <v>61169076</v>
      </c>
    </row>
    <row r="818" spans="1:3" x14ac:dyDescent="0.35">
      <c r="A818" s="74" t="s">
        <v>3680</v>
      </c>
      <c r="B818" s="74">
        <v>77515827</v>
      </c>
      <c r="C818" s="74">
        <v>77515827</v>
      </c>
    </row>
    <row r="819" spans="1:3" x14ac:dyDescent="0.35">
      <c r="A819" s="74" t="s">
        <v>3681</v>
      </c>
      <c r="B819" s="74">
        <v>1254571819</v>
      </c>
      <c r="C819" s="74">
        <v>1254571819</v>
      </c>
    </row>
    <row r="820" spans="1:3" x14ac:dyDescent="0.35">
      <c r="A820" s="74" t="s">
        <v>3682</v>
      </c>
      <c r="B820" s="74">
        <v>117314388</v>
      </c>
      <c r="C820" s="74">
        <v>117314388</v>
      </c>
    </row>
    <row r="821" spans="1:3" x14ac:dyDescent="0.35">
      <c r="A821" s="74" t="s">
        <v>3683</v>
      </c>
      <c r="B821" s="74">
        <v>542664632</v>
      </c>
      <c r="C821" s="74">
        <v>542664632</v>
      </c>
    </row>
    <row r="822" spans="1:3" x14ac:dyDescent="0.35">
      <c r="A822" s="74" t="s">
        <v>3684</v>
      </c>
      <c r="B822" s="74">
        <v>475741872</v>
      </c>
      <c r="C822" s="74">
        <v>475741872</v>
      </c>
    </row>
    <row r="823" spans="1:3" x14ac:dyDescent="0.35">
      <c r="A823" s="74" t="s">
        <v>3685</v>
      </c>
      <c r="B823" s="74">
        <v>100735093</v>
      </c>
      <c r="C823" s="74">
        <v>100735093</v>
      </c>
    </row>
    <row r="824" spans="1:3" x14ac:dyDescent="0.35">
      <c r="A824" s="74" t="s">
        <v>3686</v>
      </c>
      <c r="B824" s="74">
        <v>459352368</v>
      </c>
      <c r="C824" s="74">
        <v>459352368</v>
      </c>
    </row>
    <row r="825" spans="1:3" x14ac:dyDescent="0.35">
      <c r="A825" s="74" t="s">
        <v>3687</v>
      </c>
      <c r="B825" s="74">
        <v>175534417</v>
      </c>
      <c r="C825" s="74">
        <v>175534417</v>
      </c>
    </row>
    <row r="826" spans="1:3" x14ac:dyDescent="0.35">
      <c r="A826" s="74" t="s">
        <v>3688</v>
      </c>
      <c r="B826" s="74">
        <v>999019947</v>
      </c>
      <c r="C826" s="74">
        <v>999019947</v>
      </c>
    </row>
    <row r="827" spans="1:3" x14ac:dyDescent="0.35">
      <c r="A827" s="74" t="s">
        <v>3689</v>
      </c>
      <c r="B827" s="74">
        <v>323395031</v>
      </c>
      <c r="C827" s="74">
        <v>323395031</v>
      </c>
    </row>
    <row r="828" spans="1:3" x14ac:dyDescent="0.35">
      <c r="A828" s="74" t="s">
        <v>3690</v>
      </c>
      <c r="B828" s="74">
        <v>634605830</v>
      </c>
      <c r="C828" s="74">
        <v>634605830</v>
      </c>
    </row>
    <row r="829" spans="1:3" x14ac:dyDescent="0.35">
      <c r="A829" s="74" t="s">
        <v>3691</v>
      </c>
      <c r="B829" s="74">
        <v>1355180448</v>
      </c>
      <c r="C829" s="74">
        <v>1428025718</v>
      </c>
    </row>
    <row r="830" spans="1:3" x14ac:dyDescent="0.35">
      <c r="A830" s="74" t="s">
        <v>3692</v>
      </c>
      <c r="B830" s="74">
        <v>1518643306</v>
      </c>
      <c r="C830" s="74">
        <v>1518643306</v>
      </c>
    </row>
    <row r="831" spans="1:3" x14ac:dyDescent="0.35">
      <c r="A831" s="74" t="s">
        <v>3693</v>
      </c>
      <c r="B831" s="74">
        <v>365587466</v>
      </c>
      <c r="C831" s="74">
        <v>365587466</v>
      </c>
    </row>
    <row r="832" spans="1:3" x14ac:dyDescent="0.35">
      <c r="A832" s="74" t="s">
        <v>3694</v>
      </c>
      <c r="B832" s="74">
        <v>313299422</v>
      </c>
      <c r="C832" s="74">
        <v>357717422</v>
      </c>
    </row>
    <row r="833" spans="1:3" x14ac:dyDescent="0.35">
      <c r="A833" s="74" t="s">
        <v>3695</v>
      </c>
      <c r="B833" s="74">
        <v>399428634</v>
      </c>
      <c r="C833" s="74">
        <v>456404634</v>
      </c>
    </row>
    <row r="834" spans="1:3" x14ac:dyDescent="0.35">
      <c r="A834" s="74" t="s">
        <v>3696</v>
      </c>
      <c r="B834" s="74">
        <v>296103992</v>
      </c>
      <c r="C834" s="74">
        <v>506748692</v>
      </c>
    </row>
    <row r="835" spans="1:3" x14ac:dyDescent="0.35">
      <c r="A835" s="74" t="s">
        <v>3697</v>
      </c>
      <c r="B835" s="74">
        <v>192522086</v>
      </c>
      <c r="C835" s="74">
        <v>192522086</v>
      </c>
    </row>
    <row r="836" spans="1:3" x14ac:dyDescent="0.35">
      <c r="A836" s="74" t="s">
        <v>3698</v>
      </c>
      <c r="B836" s="74">
        <v>58622536</v>
      </c>
      <c r="C836" s="74">
        <v>58622536</v>
      </c>
    </row>
    <row r="837" spans="1:3" x14ac:dyDescent="0.35">
      <c r="A837" s="74" t="s">
        <v>3699</v>
      </c>
      <c r="B837" s="74">
        <v>45373090</v>
      </c>
      <c r="C837" s="74">
        <v>45373090</v>
      </c>
    </row>
    <row r="838" spans="1:3" x14ac:dyDescent="0.35">
      <c r="A838" s="74" t="s">
        <v>3700</v>
      </c>
      <c r="B838" s="74">
        <v>406722421</v>
      </c>
      <c r="C838" s="74">
        <v>415333251</v>
      </c>
    </row>
    <row r="839" spans="1:3" x14ac:dyDescent="0.35">
      <c r="A839" s="74" t="s">
        <v>3701</v>
      </c>
      <c r="B839" s="74">
        <v>140287472</v>
      </c>
      <c r="C839" s="74">
        <v>405872282</v>
      </c>
    </row>
    <row r="840" spans="1:3" x14ac:dyDescent="0.35">
      <c r="A840" s="74" t="s">
        <v>3702</v>
      </c>
      <c r="B840" s="74">
        <v>3347103645</v>
      </c>
      <c r="C840" s="74">
        <v>3404001075</v>
      </c>
    </row>
    <row r="841" spans="1:3" x14ac:dyDescent="0.35">
      <c r="A841" s="74" t="s">
        <v>3703</v>
      </c>
      <c r="B841" s="74">
        <v>257159962</v>
      </c>
      <c r="C841" s="74">
        <v>257159962</v>
      </c>
    </row>
    <row r="842" spans="1:3" x14ac:dyDescent="0.35">
      <c r="A842" s="74" t="s">
        <v>3704</v>
      </c>
      <c r="B842" s="74">
        <v>315181307</v>
      </c>
      <c r="C842" s="74">
        <v>443730257</v>
      </c>
    </row>
    <row r="843" spans="1:3" x14ac:dyDescent="0.35">
      <c r="A843" s="74" t="s">
        <v>3705</v>
      </c>
      <c r="B843" s="74">
        <v>79329940</v>
      </c>
      <c r="C843" s="74">
        <v>79329940</v>
      </c>
    </row>
    <row r="844" spans="1:3" x14ac:dyDescent="0.35">
      <c r="A844" s="74" t="s">
        <v>3706</v>
      </c>
      <c r="B844" s="74">
        <v>622297445</v>
      </c>
      <c r="C844" s="74">
        <v>622297445</v>
      </c>
    </row>
    <row r="845" spans="1:3" x14ac:dyDescent="0.35">
      <c r="A845" s="74" t="s">
        <v>3707</v>
      </c>
      <c r="B845" s="74">
        <v>196627418</v>
      </c>
      <c r="C845" s="74">
        <v>196627418</v>
      </c>
    </row>
    <row r="846" spans="1:3" x14ac:dyDescent="0.35">
      <c r="A846" s="74" t="s">
        <v>3708</v>
      </c>
      <c r="B846" s="74">
        <v>258328442</v>
      </c>
      <c r="C846" s="74">
        <v>258328442</v>
      </c>
    </row>
    <row r="847" spans="1:3" x14ac:dyDescent="0.35">
      <c r="A847" s="74" t="s">
        <v>3709</v>
      </c>
      <c r="B847" s="74">
        <v>104991342</v>
      </c>
      <c r="C847" s="74">
        <v>104991342</v>
      </c>
    </row>
    <row r="848" spans="1:3" x14ac:dyDescent="0.35">
      <c r="A848" s="74" t="s">
        <v>3710</v>
      </c>
      <c r="B848" s="74">
        <v>141069136</v>
      </c>
      <c r="C848" s="74">
        <v>141069136</v>
      </c>
    </row>
    <row r="849" spans="1:3" x14ac:dyDescent="0.35">
      <c r="A849" s="74" t="s">
        <v>3711</v>
      </c>
      <c r="B849" s="74">
        <v>54011804</v>
      </c>
      <c r="C849" s="74">
        <v>54011804</v>
      </c>
    </row>
    <row r="850" spans="1:3" x14ac:dyDescent="0.35">
      <c r="A850" s="74" t="s">
        <v>3712</v>
      </c>
      <c r="B850" s="74">
        <v>128349263</v>
      </c>
      <c r="C850" s="74">
        <v>128349263</v>
      </c>
    </row>
    <row r="851" spans="1:3" x14ac:dyDescent="0.35">
      <c r="A851" s="74" t="s">
        <v>3713</v>
      </c>
      <c r="B851" s="74">
        <v>476388537</v>
      </c>
      <c r="C851" s="74">
        <v>476388537</v>
      </c>
    </row>
    <row r="852" spans="1:3" x14ac:dyDescent="0.35">
      <c r="A852" s="74" t="s">
        <v>3714</v>
      </c>
      <c r="B852" s="74">
        <v>335901084</v>
      </c>
      <c r="C852" s="74">
        <v>335901084</v>
      </c>
    </row>
    <row r="853" spans="1:3" x14ac:dyDescent="0.35">
      <c r="A853" s="74" t="s">
        <v>3715</v>
      </c>
      <c r="B853" s="74">
        <v>853232717</v>
      </c>
      <c r="C853" s="74">
        <v>853232717</v>
      </c>
    </row>
    <row r="854" spans="1:3" x14ac:dyDescent="0.35">
      <c r="A854" s="74" t="s">
        <v>3716</v>
      </c>
      <c r="B854" s="74">
        <v>1208385989</v>
      </c>
      <c r="C854" s="74">
        <v>1208385989</v>
      </c>
    </row>
    <row r="855" spans="1:3" x14ac:dyDescent="0.35">
      <c r="A855" s="74" t="s">
        <v>3717</v>
      </c>
      <c r="B855" s="74">
        <v>294071046</v>
      </c>
      <c r="C855" s="74">
        <v>294071046</v>
      </c>
    </row>
    <row r="856" spans="1:3" x14ac:dyDescent="0.35">
      <c r="A856" s="74" t="s">
        <v>3718</v>
      </c>
      <c r="B856" s="74">
        <v>7753086364</v>
      </c>
      <c r="C856" s="74">
        <v>7753086364</v>
      </c>
    </row>
    <row r="857" spans="1:3" x14ac:dyDescent="0.35">
      <c r="A857" s="74" t="s">
        <v>3719</v>
      </c>
      <c r="B857" s="74">
        <v>1729117530</v>
      </c>
      <c r="C857" s="74">
        <v>1729117530</v>
      </c>
    </row>
    <row r="858" spans="1:3" x14ac:dyDescent="0.35">
      <c r="A858" s="74" t="s">
        <v>3720</v>
      </c>
      <c r="B858" s="74">
        <v>1141707194</v>
      </c>
      <c r="C858" s="74">
        <v>1141707194</v>
      </c>
    </row>
    <row r="859" spans="1:3" x14ac:dyDescent="0.35">
      <c r="A859" s="74" t="s">
        <v>3721</v>
      </c>
      <c r="B859" s="74">
        <v>415167474</v>
      </c>
      <c r="C859" s="74">
        <v>415167474</v>
      </c>
    </row>
    <row r="860" spans="1:3" x14ac:dyDescent="0.35">
      <c r="A860" s="74" t="s">
        <v>3722</v>
      </c>
      <c r="B860" s="74">
        <v>2720642583</v>
      </c>
      <c r="C860" s="74">
        <v>2720642583</v>
      </c>
    </row>
    <row r="861" spans="1:3" x14ac:dyDescent="0.35">
      <c r="A861" s="74" t="s">
        <v>3723</v>
      </c>
      <c r="B861" s="74">
        <v>1227133926</v>
      </c>
      <c r="C861" s="74">
        <v>1227133926</v>
      </c>
    </row>
    <row r="862" spans="1:3" x14ac:dyDescent="0.35">
      <c r="A862" s="74" t="s">
        <v>3724</v>
      </c>
      <c r="B862" s="74">
        <v>184480231</v>
      </c>
      <c r="C862" s="74">
        <v>184480231</v>
      </c>
    </row>
    <row r="863" spans="1:3" x14ac:dyDescent="0.35">
      <c r="A863" s="74" t="s">
        <v>3725</v>
      </c>
      <c r="B863" s="74">
        <v>548729951</v>
      </c>
      <c r="C863" s="74">
        <v>548729951</v>
      </c>
    </row>
    <row r="864" spans="1:3" x14ac:dyDescent="0.35">
      <c r="A864" s="74" t="s">
        <v>3726</v>
      </c>
      <c r="B864" s="74">
        <v>722132537</v>
      </c>
      <c r="C864" s="74">
        <v>722132537</v>
      </c>
    </row>
    <row r="865" spans="1:3" x14ac:dyDescent="0.35">
      <c r="A865" s="74" t="s">
        <v>3727</v>
      </c>
      <c r="B865" s="74">
        <v>523889795</v>
      </c>
      <c r="C865" s="74">
        <v>1201867875</v>
      </c>
    </row>
    <row r="866" spans="1:3" x14ac:dyDescent="0.35">
      <c r="A866" s="74" t="s">
        <v>3728</v>
      </c>
      <c r="B866" s="74">
        <v>334867199</v>
      </c>
      <c r="C866" s="74">
        <v>334867199</v>
      </c>
    </row>
    <row r="867" spans="1:3" x14ac:dyDescent="0.35">
      <c r="A867" s="74" t="s">
        <v>3729</v>
      </c>
      <c r="B867" s="74">
        <v>623058286</v>
      </c>
      <c r="C867" s="74">
        <v>623058286</v>
      </c>
    </row>
    <row r="868" spans="1:3" x14ac:dyDescent="0.35">
      <c r="A868" s="74" t="s">
        <v>3730</v>
      </c>
      <c r="B868" s="74">
        <v>73965127</v>
      </c>
      <c r="C868" s="74">
        <v>73965127</v>
      </c>
    </row>
    <row r="869" spans="1:3" x14ac:dyDescent="0.35">
      <c r="A869" s="74" t="s">
        <v>3731</v>
      </c>
      <c r="B869" s="74">
        <v>153693919</v>
      </c>
      <c r="C869" s="74">
        <v>153693919</v>
      </c>
    </row>
    <row r="870" spans="1:3" x14ac:dyDescent="0.35">
      <c r="A870" s="74" t="s">
        <v>3732</v>
      </c>
      <c r="B870" s="74">
        <v>97719050</v>
      </c>
      <c r="C870" s="74">
        <v>97719050</v>
      </c>
    </row>
    <row r="871" spans="1:3" x14ac:dyDescent="0.35">
      <c r="A871" s="74" t="s">
        <v>3733</v>
      </c>
      <c r="B871" s="74">
        <v>21039043968</v>
      </c>
      <c r="C871" s="74">
        <v>21039043968</v>
      </c>
    </row>
    <row r="872" spans="1:3" x14ac:dyDescent="0.35">
      <c r="A872" s="74" t="s">
        <v>3734</v>
      </c>
      <c r="B872" s="74">
        <v>7582504623</v>
      </c>
      <c r="C872" s="74">
        <v>7582504623</v>
      </c>
    </row>
    <row r="873" spans="1:3" x14ac:dyDescent="0.35">
      <c r="A873" s="74" t="s">
        <v>3735</v>
      </c>
      <c r="B873" s="74">
        <v>1086279736</v>
      </c>
      <c r="C873" s="74">
        <v>1086279736</v>
      </c>
    </row>
    <row r="874" spans="1:3" x14ac:dyDescent="0.35">
      <c r="A874" s="74" t="s">
        <v>3736</v>
      </c>
      <c r="B874" s="74">
        <v>27790111568</v>
      </c>
      <c r="C874" s="74">
        <v>27790111568</v>
      </c>
    </row>
    <row r="875" spans="1:3" x14ac:dyDescent="0.35">
      <c r="A875" s="74" t="s">
        <v>3737</v>
      </c>
      <c r="B875" s="74">
        <v>10921069093</v>
      </c>
      <c r="C875" s="74">
        <v>10921069093</v>
      </c>
    </row>
    <row r="876" spans="1:3" x14ac:dyDescent="0.35">
      <c r="A876" s="74" t="s">
        <v>3738</v>
      </c>
      <c r="B876" s="74">
        <v>12696352728</v>
      </c>
      <c r="C876" s="74">
        <v>12696352728</v>
      </c>
    </row>
    <row r="877" spans="1:3" x14ac:dyDescent="0.35">
      <c r="A877" s="74" t="s">
        <v>3739</v>
      </c>
      <c r="B877" s="74">
        <v>10173170421</v>
      </c>
      <c r="C877" s="74">
        <v>10173170421</v>
      </c>
    </row>
    <row r="878" spans="1:3" x14ac:dyDescent="0.35">
      <c r="A878" s="74" t="s">
        <v>3740</v>
      </c>
      <c r="B878" s="74">
        <v>750632013</v>
      </c>
      <c r="C878" s="74">
        <v>750632013</v>
      </c>
    </row>
    <row r="879" spans="1:3" x14ac:dyDescent="0.35">
      <c r="A879" s="74" t="s">
        <v>3741</v>
      </c>
      <c r="B879" s="74">
        <v>5136064589</v>
      </c>
      <c r="C879" s="74">
        <v>5136064589</v>
      </c>
    </row>
    <row r="880" spans="1:3" x14ac:dyDescent="0.35">
      <c r="A880" s="74" t="s">
        <v>3742</v>
      </c>
      <c r="B880" s="74">
        <v>1065030617</v>
      </c>
      <c r="C880" s="74">
        <v>1065030617</v>
      </c>
    </row>
    <row r="881" spans="1:3" x14ac:dyDescent="0.35">
      <c r="A881" s="74" t="s">
        <v>3743</v>
      </c>
      <c r="B881" s="74">
        <v>2285407557</v>
      </c>
      <c r="C881" s="74">
        <v>2285407557</v>
      </c>
    </row>
    <row r="882" spans="1:3" x14ac:dyDescent="0.35">
      <c r="A882" s="74" t="s">
        <v>3744</v>
      </c>
      <c r="B882" s="74">
        <v>9501221414</v>
      </c>
      <c r="C882" s="74">
        <v>9501221414</v>
      </c>
    </row>
    <row r="883" spans="1:3" x14ac:dyDescent="0.35">
      <c r="A883" s="74" t="s">
        <v>3745</v>
      </c>
      <c r="B883" s="74">
        <v>481202422</v>
      </c>
      <c r="C883" s="74">
        <v>481202422</v>
      </c>
    </row>
    <row r="884" spans="1:3" x14ac:dyDescent="0.35">
      <c r="A884" s="74" t="s">
        <v>3746</v>
      </c>
      <c r="B884" s="74">
        <v>6783034619</v>
      </c>
      <c r="C884" s="74">
        <v>6783034619</v>
      </c>
    </row>
    <row r="885" spans="1:3" x14ac:dyDescent="0.35">
      <c r="A885" s="74" t="s">
        <v>3747</v>
      </c>
      <c r="B885" s="74">
        <v>6050410825</v>
      </c>
      <c r="C885" s="74">
        <v>6050410825</v>
      </c>
    </row>
    <row r="886" spans="1:3" x14ac:dyDescent="0.35">
      <c r="A886" s="74" t="s">
        <v>3748</v>
      </c>
      <c r="B886" s="74">
        <v>1645620697</v>
      </c>
      <c r="C886" s="74">
        <v>1645620697</v>
      </c>
    </row>
    <row r="887" spans="1:3" x14ac:dyDescent="0.35">
      <c r="A887" s="74" t="s">
        <v>3749</v>
      </c>
      <c r="B887" s="74">
        <v>4170741552</v>
      </c>
      <c r="C887" s="74">
        <v>4170741552</v>
      </c>
    </row>
    <row r="888" spans="1:3" x14ac:dyDescent="0.35">
      <c r="A888" s="74" t="s">
        <v>3750</v>
      </c>
      <c r="B888" s="74">
        <v>398856563</v>
      </c>
      <c r="C888" s="74">
        <v>398856563</v>
      </c>
    </row>
    <row r="889" spans="1:3" x14ac:dyDescent="0.35">
      <c r="A889" s="74" t="s">
        <v>3751</v>
      </c>
      <c r="B889" s="74">
        <v>149367683</v>
      </c>
      <c r="C889" s="74">
        <v>185859137</v>
      </c>
    </row>
    <row r="890" spans="1:3" x14ac:dyDescent="0.35">
      <c r="A890" s="74" t="s">
        <v>3752</v>
      </c>
      <c r="B890" s="74">
        <v>420238914</v>
      </c>
      <c r="C890" s="74">
        <v>501937734</v>
      </c>
    </row>
    <row r="891" spans="1:3" x14ac:dyDescent="0.35">
      <c r="A891" s="74" t="s">
        <v>3753</v>
      </c>
      <c r="B891" s="74">
        <v>1569538575</v>
      </c>
      <c r="C891" s="74">
        <v>1569538575</v>
      </c>
    </row>
    <row r="892" spans="1:3" x14ac:dyDescent="0.35">
      <c r="A892" s="74" t="s">
        <v>3754</v>
      </c>
      <c r="B892" s="74">
        <v>371087442</v>
      </c>
      <c r="C892" s="74">
        <v>371087442</v>
      </c>
    </row>
    <row r="893" spans="1:3" x14ac:dyDescent="0.35">
      <c r="A893" s="74" t="s">
        <v>3755</v>
      </c>
      <c r="B893" s="74">
        <v>894540999</v>
      </c>
      <c r="C893" s="74">
        <v>894540999</v>
      </c>
    </row>
    <row r="894" spans="1:3" x14ac:dyDescent="0.35">
      <c r="A894" s="74" t="s">
        <v>3756</v>
      </c>
      <c r="B894" s="74">
        <v>69036878</v>
      </c>
      <c r="C894" s="74">
        <v>69036878</v>
      </c>
    </row>
    <row r="895" spans="1:3" x14ac:dyDescent="0.35">
      <c r="A895" s="74" t="s">
        <v>3757</v>
      </c>
      <c r="B895" s="74">
        <v>332775856</v>
      </c>
      <c r="C895" s="74">
        <v>332775856</v>
      </c>
    </row>
    <row r="896" spans="1:3" x14ac:dyDescent="0.35">
      <c r="A896" s="74" t="s">
        <v>3758</v>
      </c>
      <c r="B896" s="74">
        <v>159616248</v>
      </c>
      <c r="C896" s="74">
        <v>159616248</v>
      </c>
    </row>
    <row r="897" spans="1:3" x14ac:dyDescent="0.35">
      <c r="A897" s="74" t="s">
        <v>3759</v>
      </c>
      <c r="B897" s="74">
        <v>47419624</v>
      </c>
      <c r="C897" s="74">
        <v>47419624</v>
      </c>
    </row>
    <row r="898" spans="1:3" x14ac:dyDescent="0.35">
      <c r="A898" s="74" t="s">
        <v>3760</v>
      </c>
      <c r="B898" s="74">
        <v>1665106619</v>
      </c>
      <c r="C898" s="74">
        <v>1665106619</v>
      </c>
    </row>
    <row r="899" spans="1:3" x14ac:dyDescent="0.35">
      <c r="A899" s="74" t="s">
        <v>3762</v>
      </c>
      <c r="B899" s="74">
        <v>108684302</v>
      </c>
      <c r="C899" s="74">
        <v>108684302</v>
      </c>
    </row>
    <row r="900" spans="1:3" x14ac:dyDescent="0.35">
      <c r="A900" s="74" t="s">
        <v>3763</v>
      </c>
      <c r="B900" s="74">
        <v>139524568</v>
      </c>
      <c r="C900" s="74">
        <v>139524568</v>
      </c>
    </row>
    <row r="901" spans="1:3" x14ac:dyDescent="0.35">
      <c r="A901" s="74" t="s">
        <v>3764</v>
      </c>
      <c r="B901" s="74">
        <v>230033911</v>
      </c>
      <c r="C901" s="74">
        <v>258893301</v>
      </c>
    </row>
    <row r="902" spans="1:3" x14ac:dyDescent="0.35">
      <c r="A902" s="74" t="s">
        <v>3765</v>
      </c>
      <c r="B902" s="74">
        <v>4294558053</v>
      </c>
      <c r="C902" s="74">
        <v>4294558053</v>
      </c>
    </row>
    <row r="903" spans="1:3" x14ac:dyDescent="0.35">
      <c r="A903" s="74" t="s">
        <v>3766</v>
      </c>
      <c r="B903" s="74">
        <v>122514723</v>
      </c>
      <c r="C903" s="74">
        <v>122514723</v>
      </c>
    </row>
    <row r="904" spans="1:3" x14ac:dyDescent="0.35">
      <c r="A904" s="74" t="s">
        <v>3767</v>
      </c>
      <c r="B904" s="74">
        <v>362767242</v>
      </c>
      <c r="C904" s="74">
        <v>362767242</v>
      </c>
    </row>
    <row r="905" spans="1:3" x14ac:dyDescent="0.35">
      <c r="A905" s="74" t="s">
        <v>3768</v>
      </c>
      <c r="B905" s="74">
        <v>226445838</v>
      </c>
      <c r="C905" s="74">
        <v>226445838</v>
      </c>
    </row>
    <row r="906" spans="1:3" x14ac:dyDescent="0.35">
      <c r="A906" s="74" t="s">
        <v>3769</v>
      </c>
      <c r="B906" s="74">
        <v>109367368</v>
      </c>
      <c r="C906" s="74">
        <v>109367368</v>
      </c>
    </row>
    <row r="907" spans="1:3" x14ac:dyDescent="0.35">
      <c r="A907" s="74" t="s">
        <v>3770</v>
      </c>
      <c r="B907" s="74">
        <v>75918710418</v>
      </c>
      <c r="C907" s="74">
        <v>75918710418</v>
      </c>
    </row>
    <row r="908" spans="1:3" x14ac:dyDescent="0.35">
      <c r="A908" s="74" t="s">
        <v>3771</v>
      </c>
      <c r="B908" s="74">
        <v>8739147407</v>
      </c>
      <c r="C908" s="74">
        <v>8739147407</v>
      </c>
    </row>
    <row r="909" spans="1:3" x14ac:dyDescent="0.35">
      <c r="A909" s="74" t="s">
        <v>3772</v>
      </c>
      <c r="B909" s="74">
        <v>3789583252</v>
      </c>
      <c r="C909" s="74">
        <v>5101052348</v>
      </c>
    </row>
    <row r="910" spans="1:3" x14ac:dyDescent="0.35">
      <c r="A910" s="74" t="s">
        <v>3773</v>
      </c>
      <c r="B910" s="74">
        <v>11210946674</v>
      </c>
      <c r="C910" s="74">
        <v>11210946674</v>
      </c>
    </row>
    <row r="911" spans="1:3" x14ac:dyDescent="0.35">
      <c r="A911" s="74" t="s">
        <v>3774</v>
      </c>
      <c r="B911" s="74">
        <v>3706794021</v>
      </c>
      <c r="C911" s="74">
        <v>3706794021</v>
      </c>
    </row>
    <row r="912" spans="1:3" x14ac:dyDescent="0.35">
      <c r="A912" s="74" t="s">
        <v>3775</v>
      </c>
      <c r="B912" s="74">
        <v>1347521975</v>
      </c>
      <c r="C912" s="74">
        <v>1347521975</v>
      </c>
    </row>
    <row r="913" spans="1:3" x14ac:dyDescent="0.35">
      <c r="A913" s="74" t="s">
        <v>3776</v>
      </c>
      <c r="B913" s="74">
        <v>8554438206</v>
      </c>
      <c r="C913" s="74">
        <v>8554438206</v>
      </c>
    </row>
    <row r="914" spans="1:3" x14ac:dyDescent="0.35">
      <c r="A914" s="74" t="s">
        <v>3777</v>
      </c>
      <c r="B914" s="74">
        <v>242904898</v>
      </c>
      <c r="C914" s="74">
        <v>242904898</v>
      </c>
    </row>
    <row r="915" spans="1:3" x14ac:dyDescent="0.35">
      <c r="A915" s="74" t="s">
        <v>3778</v>
      </c>
      <c r="B915" s="74">
        <v>343800143</v>
      </c>
      <c r="C915" s="74">
        <v>343800143</v>
      </c>
    </row>
    <row r="916" spans="1:3" x14ac:dyDescent="0.35">
      <c r="A916" s="74" t="s">
        <v>3779</v>
      </c>
      <c r="B916" s="74">
        <v>29320659</v>
      </c>
      <c r="C916" s="74">
        <v>29320659</v>
      </c>
    </row>
    <row r="917" spans="1:3" x14ac:dyDescent="0.35">
      <c r="A917" s="74" t="s">
        <v>3780</v>
      </c>
      <c r="B917" s="74">
        <v>38246376</v>
      </c>
      <c r="C917" s="74">
        <v>38246376</v>
      </c>
    </row>
    <row r="918" spans="1:3" x14ac:dyDescent="0.35">
      <c r="A918" s="74" t="s">
        <v>3781</v>
      </c>
      <c r="B918" s="74">
        <v>121529715</v>
      </c>
      <c r="C918" s="74">
        <v>121529715</v>
      </c>
    </row>
    <row r="919" spans="1:3" x14ac:dyDescent="0.35">
      <c r="A919" s="74" t="s">
        <v>3782</v>
      </c>
      <c r="B919" s="74">
        <v>843358686</v>
      </c>
      <c r="C919" s="74">
        <v>843358686</v>
      </c>
    </row>
    <row r="920" spans="1:3" x14ac:dyDescent="0.35">
      <c r="A920" s="74" t="s">
        <v>3783</v>
      </c>
      <c r="B920" s="74">
        <v>338713939</v>
      </c>
      <c r="C920" s="74">
        <v>338713939</v>
      </c>
    </row>
    <row r="921" spans="1:3" x14ac:dyDescent="0.35">
      <c r="A921" s="74" t="s">
        <v>3784</v>
      </c>
      <c r="B921" s="74">
        <v>65048388</v>
      </c>
      <c r="C921" s="74">
        <v>65048388</v>
      </c>
    </row>
    <row r="922" spans="1:3" x14ac:dyDescent="0.35">
      <c r="A922" s="74" t="s">
        <v>3785</v>
      </c>
      <c r="B922" s="74">
        <v>66423617</v>
      </c>
      <c r="C922" s="74">
        <v>66423617</v>
      </c>
    </row>
    <row r="923" spans="1:3" x14ac:dyDescent="0.35">
      <c r="A923" s="74" t="s">
        <v>3786</v>
      </c>
      <c r="B923" s="74">
        <v>217206398</v>
      </c>
      <c r="C923" s="74">
        <v>217206398</v>
      </c>
    </row>
    <row r="924" spans="1:3" x14ac:dyDescent="0.35">
      <c r="A924" s="74" t="s">
        <v>3787</v>
      </c>
      <c r="B924" s="74">
        <v>821584743</v>
      </c>
      <c r="C924" s="74">
        <v>821584743</v>
      </c>
    </row>
    <row r="925" spans="1:3" x14ac:dyDescent="0.35">
      <c r="A925" s="74" t="s">
        <v>3788</v>
      </c>
      <c r="B925" s="74">
        <v>141844509</v>
      </c>
      <c r="C925" s="74">
        <v>141844509</v>
      </c>
    </row>
    <row r="926" spans="1:3" x14ac:dyDescent="0.35">
      <c r="A926" s="74" t="s">
        <v>3789</v>
      </c>
      <c r="B926" s="74">
        <v>84174377</v>
      </c>
      <c r="C926" s="74">
        <v>84174377</v>
      </c>
    </row>
    <row r="927" spans="1:3" x14ac:dyDescent="0.35">
      <c r="A927" s="74" t="s">
        <v>3790</v>
      </c>
      <c r="B927" s="74">
        <v>393239930</v>
      </c>
      <c r="C927" s="74">
        <v>393239930</v>
      </c>
    </row>
    <row r="928" spans="1:3" x14ac:dyDescent="0.35">
      <c r="A928" s="74" t="s">
        <v>3791</v>
      </c>
      <c r="B928" s="74">
        <v>191160905</v>
      </c>
      <c r="C928" s="74">
        <v>191160905</v>
      </c>
    </row>
    <row r="929" spans="1:3" x14ac:dyDescent="0.35">
      <c r="A929" s="74" t="s">
        <v>3792</v>
      </c>
      <c r="B929" s="74">
        <v>166267665</v>
      </c>
      <c r="C929" s="74">
        <v>166267665</v>
      </c>
    </row>
    <row r="930" spans="1:3" x14ac:dyDescent="0.35">
      <c r="A930" s="74" t="s">
        <v>3793</v>
      </c>
      <c r="B930" s="74">
        <v>1269408464</v>
      </c>
      <c r="C930" s="74">
        <v>1269408464</v>
      </c>
    </row>
    <row r="931" spans="1:3" x14ac:dyDescent="0.35">
      <c r="A931" s="74" t="s">
        <v>3794</v>
      </c>
      <c r="B931" s="74">
        <v>3701954203</v>
      </c>
      <c r="C931" s="74">
        <v>3701954203</v>
      </c>
    </row>
    <row r="932" spans="1:3" x14ac:dyDescent="0.35">
      <c r="A932" s="74" t="s">
        <v>3795</v>
      </c>
      <c r="B932" s="74">
        <v>58668842</v>
      </c>
      <c r="C932" s="74">
        <v>58668842</v>
      </c>
    </row>
    <row r="933" spans="1:3" x14ac:dyDescent="0.35">
      <c r="A933" s="74" t="s">
        <v>3796</v>
      </c>
      <c r="B933" s="74">
        <v>310659140</v>
      </c>
      <c r="C933" s="74">
        <v>310659140</v>
      </c>
    </row>
    <row r="934" spans="1:3" x14ac:dyDescent="0.35">
      <c r="A934" s="74" t="s">
        <v>3797</v>
      </c>
      <c r="B934" s="74">
        <v>1099461119</v>
      </c>
      <c r="C934" s="74">
        <v>1099461119</v>
      </c>
    </row>
    <row r="935" spans="1:3" x14ac:dyDescent="0.35">
      <c r="A935" s="74" t="s">
        <v>3798</v>
      </c>
      <c r="B935" s="74">
        <v>185071612</v>
      </c>
      <c r="C935" s="74">
        <v>185071612</v>
      </c>
    </row>
    <row r="936" spans="1:3" x14ac:dyDescent="0.35">
      <c r="A936" s="74" t="s">
        <v>3799</v>
      </c>
      <c r="B936" s="74">
        <v>1661538729</v>
      </c>
      <c r="C936" s="74">
        <v>1661538729</v>
      </c>
    </row>
    <row r="937" spans="1:3" x14ac:dyDescent="0.35">
      <c r="A937" s="74" t="s">
        <v>3800</v>
      </c>
      <c r="B937" s="74">
        <v>187525791</v>
      </c>
      <c r="C937" s="74">
        <v>187525791</v>
      </c>
    </row>
    <row r="938" spans="1:3" x14ac:dyDescent="0.35">
      <c r="A938" s="74" t="s">
        <v>3801</v>
      </c>
      <c r="B938" s="74">
        <v>619208443</v>
      </c>
      <c r="C938" s="74">
        <v>619208443</v>
      </c>
    </row>
    <row r="939" spans="1:3" x14ac:dyDescent="0.35">
      <c r="A939" s="74" t="s">
        <v>3802</v>
      </c>
      <c r="B939" s="74">
        <v>221579478</v>
      </c>
      <c r="C939" s="74">
        <v>221579478</v>
      </c>
    </row>
    <row r="940" spans="1:3" x14ac:dyDescent="0.35">
      <c r="A940" s="74" t="s">
        <v>3803</v>
      </c>
      <c r="B940" s="74">
        <v>238938457</v>
      </c>
      <c r="C940" s="74">
        <v>238938457</v>
      </c>
    </row>
    <row r="941" spans="1:3" x14ac:dyDescent="0.35">
      <c r="A941" s="74" t="s">
        <v>3804</v>
      </c>
      <c r="B941" s="74">
        <v>93471213</v>
      </c>
      <c r="C941" s="74">
        <v>93471213</v>
      </c>
    </row>
    <row r="942" spans="1:3" x14ac:dyDescent="0.35">
      <c r="A942" s="74" t="s">
        <v>3805</v>
      </c>
      <c r="B942" s="74">
        <v>597154437</v>
      </c>
      <c r="C942" s="74">
        <v>597154437</v>
      </c>
    </row>
    <row r="943" spans="1:3" x14ac:dyDescent="0.35">
      <c r="A943" s="74" t="s">
        <v>3806</v>
      </c>
      <c r="B943" s="74">
        <v>509467123</v>
      </c>
      <c r="C943" s="74">
        <v>509467123</v>
      </c>
    </row>
    <row r="944" spans="1:3" x14ac:dyDescent="0.35">
      <c r="A944" s="74" t="s">
        <v>3807</v>
      </c>
      <c r="B944" s="74">
        <v>59170828</v>
      </c>
      <c r="C944" s="74">
        <v>59170828</v>
      </c>
    </row>
    <row r="945" spans="1:3" x14ac:dyDescent="0.35">
      <c r="A945" s="74" t="s">
        <v>3808</v>
      </c>
      <c r="B945" s="74">
        <v>177885378</v>
      </c>
      <c r="C945" s="74">
        <v>177885378</v>
      </c>
    </row>
    <row r="946" spans="1:3" x14ac:dyDescent="0.35">
      <c r="A946" s="74" t="s">
        <v>3809</v>
      </c>
      <c r="B946" s="74">
        <v>5808637936</v>
      </c>
      <c r="C946" s="74">
        <v>5808637936</v>
      </c>
    </row>
    <row r="947" spans="1:3" x14ac:dyDescent="0.35">
      <c r="A947" s="74" t="s">
        <v>3810</v>
      </c>
      <c r="B947" s="74">
        <v>229078626</v>
      </c>
      <c r="C947" s="74">
        <v>229078626</v>
      </c>
    </row>
    <row r="948" spans="1:3" x14ac:dyDescent="0.35">
      <c r="A948" s="74" t="s">
        <v>3811</v>
      </c>
      <c r="B948" s="74">
        <v>270007907</v>
      </c>
      <c r="C948" s="74">
        <v>270007907</v>
      </c>
    </row>
    <row r="949" spans="1:3" x14ac:dyDescent="0.35">
      <c r="A949" s="74" t="s">
        <v>3812</v>
      </c>
      <c r="B949" s="74">
        <v>2109721912</v>
      </c>
      <c r="C949" s="74">
        <v>2109721912</v>
      </c>
    </row>
    <row r="950" spans="1:3" x14ac:dyDescent="0.35">
      <c r="A950" s="74" t="s">
        <v>3813</v>
      </c>
      <c r="B950" s="74">
        <v>461375319</v>
      </c>
      <c r="C950" s="74">
        <v>461375319</v>
      </c>
    </row>
    <row r="951" spans="1:3" x14ac:dyDescent="0.35">
      <c r="A951" s="74" t="s">
        <v>3814</v>
      </c>
      <c r="B951" s="74">
        <v>1936633759</v>
      </c>
      <c r="C951" s="74">
        <v>2071536763</v>
      </c>
    </row>
    <row r="952" spans="1:3" x14ac:dyDescent="0.35">
      <c r="A952" s="74" t="s">
        <v>3815</v>
      </c>
      <c r="B952" s="74">
        <v>994754474</v>
      </c>
      <c r="C952" s="74">
        <v>994754474</v>
      </c>
    </row>
    <row r="953" spans="1:3" x14ac:dyDescent="0.35">
      <c r="A953" s="74" t="s">
        <v>3816</v>
      </c>
      <c r="B953" s="74">
        <v>2381400600</v>
      </c>
      <c r="C953" s="74">
        <v>2381400600</v>
      </c>
    </row>
    <row r="954" spans="1:3" x14ac:dyDescent="0.35">
      <c r="A954" s="74" t="s">
        <v>3817</v>
      </c>
      <c r="B954" s="74">
        <v>160520860</v>
      </c>
      <c r="C954" s="74">
        <v>160520860</v>
      </c>
    </row>
    <row r="955" spans="1:3" x14ac:dyDescent="0.35">
      <c r="A955" s="74" t="s">
        <v>3818</v>
      </c>
      <c r="B955" s="74">
        <v>2287109735</v>
      </c>
      <c r="C955" s="74">
        <v>2287109735</v>
      </c>
    </row>
    <row r="956" spans="1:3" x14ac:dyDescent="0.35">
      <c r="A956" s="74" t="s">
        <v>3819</v>
      </c>
      <c r="B956" s="74">
        <v>403091044</v>
      </c>
      <c r="C956" s="74">
        <v>403091044</v>
      </c>
    </row>
    <row r="957" spans="1:3" x14ac:dyDescent="0.35">
      <c r="A957" s="74" t="s">
        <v>3820</v>
      </c>
      <c r="B957" s="74">
        <v>2121989679</v>
      </c>
      <c r="C957" s="74">
        <v>2121989679</v>
      </c>
    </row>
    <row r="958" spans="1:3" x14ac:dyDescent="0.35">
      <c r="A958" s="74" t="s">
        <v>3821</v>
      </c>
      <c r="B958" s="74">
        <v>15282899877</v>
      </c>
      <c r="C958" s="74">
        <v>15282899877</v>
      </c>
    </row>
    <row r="959" spans="1:3" x14ac:dyDescent="0.35">
      <c r="A959" s="74" t="s">
        <v>3822</v>
      </c>
      <c r="B959" s="74">
        <v>939972602</v>
      </c>
      <c r="C959" s="74">
        <v>1044915082</v>
      </c>
    </row>
    <row r="960" spans="1:3" x14ac:dyDescent="0.35">
      <c r="A960" s="74" t="s">
        <v>3823</v>
      </c>
      <c r="B960" s="74">
        <v>252973026</v>
      </c>
      <c r="C960" s="74">
        <v>252973026</v>
      </c>
    </row>
    <row r="961" spans="1:3" x14ac:dyDescent="0.35">
      <c r="A961" s="74" t="s">
        <v>3824</v>
      </c>
      <c r="B961" s="74">
        <v>330969352</v>
      </c>
      <c r="C961" s="74">
        <v>330969352</v>
      </c>
    </row>
    <row r="962" spans="1:3" x14ac:dyDescent="0.35">
      <c r="A962" s="74" t="s">
        <v>3825</v>
      </c>
      <c r="B962" s="74">
        <v>1252363105</v>
      </c>
      <c r="C962" s="74">
        <v>1252363105</v>
      </c>
    </row>
    <row r="963" spans="1:3" x14ac:dyDescent="0.35">
      <c r="A963" s="74" t="s">
        <v>3826</v>
      </c>
      <c r="B963" s="74">
        <v>1003385001</v>
      </c>
      <c r="C963" s="74">
        <v>1003385001</v>
      </c>
    </row>
    <row r="964" spans="1:3" x14ac:dyDescent="0.35">
      <c r="A964" s="74" t="s">
        <v>3827</v>
      </c>
      <c r="B964" s="74">
        <v>253521251</v>
      </c>
      <c r="C964" s="74">
        <v>253521251</v>
      </c>
    </row>
    <row r="965" spans="1:3" x14ac:dyDescent="0.35">
      <c r="A965" s="74" t="s">
        <v>3828</v>
      </c>
      <c r="B965" s="74">
        <v>175414546</v>
      </c>
      <c r="C965" s="74">
        <v>175414546</v>
      </c>
    </row>
    <row r="966" spans="1:3" x14ac:dyDescent="0.35">
      <c r="A966" s="74" t="s">
        <v>3829</v>
      </c>
      <c r="B966" s="74">
        <v>503150363</v>
      </c>
      <c r="C966" s="74">
        <v>503150363</v>
      </c>
    </row>
    <row r="967" spans="1:3" x14ac:dyDescent="0.35">
      <c r="A967" s="74" t="s">
        <v>3830</v>
      </c>
      <c r="B967" s="74">
        <v>1105068312</v>
      </c>
      <c r="C967" s="74">
        <v>1105068312</v>
      </c>
    </row>
    <row r="968" spans="1:3" x14ac:dyDescent="0.35">
      <c r="A968" s="74" t="s">
        <v>3831</v>
      </c>
      <c r="B968" s="74">
        <v>1980460026</v>
      </c>
      <c r="C968" s="74">
        <v>1980460026</v>
      </c>
    </row>
    <row r="969" spans="1:3" x14ac:dyDescent="0.35">
      <c r="A969" s="74" t="s">
        <v>3832</v>
      </c>
      <c r="B969" s="74">
        <v>795157102</v>
      </c>
      <c r="C969" s="74">
        <v>795157102</v>
      </c>
    </row>
    <row r="970" spans="1:3" x14ac:dyDescent="0.35">
      <c r="A970" s="74" t="s">
        <v>3833</v>
      </c>
      <c r="B970" s="74">
        <v>308756964</v>
      </c>
      <c r="C970" s="74">
        <v>308756964</v>
      </c>
    </row>
    <row r="971" spans="1:3" x14ac:dyDescent="0.35">
      <c r="A971" s="74" t="s">
        <v>3834</v>
      </c>
      <c r="B971" s="74">
        <v>620417030</v>
      </c>
      <c r="C971" s="74">
        <v>620417030</v>
      </c>
    </row>
    <row r="972" spans="1:3" x14ac:dyDescent="0.35">
      <c r="A972" s="74" t="s">
        <v>3835</v>
      </c>
      <c r="B972" s="74">
        <v>4115566231</v>
      </c>
      <c r="C972" s="74">
        <v>4115566231</v>
      </c>
    </row>
    <row r="973" spans="1:3" x14ac:dyDescent="0.35">
      <c r="A973" s="74" t="s">
        <v>3836</v>
      </c>
      <c r="B973" s="74">
        <v>178056705</v>
      </c>
      <c r="C973" s="74">
        <v>178056705</v>
      </c>
    </row>
    <row r="974" spans="1:3" x14ac:dyDescent="0.35">
      <c r="A974" s="74" t="s">
        <v>3837</v>
      </c>
      <c r="B974" s="74">
        <v>94644243</v>
      </c>
      <c r="C974" s="74">
        <v>94644243</v>
      </c>
    </row>
    <row r="975" spans="1:3" x14ac:dyDescent="0.35">
      <c r="A975" s="74" t="s">
        <v>3838</v>
      </c>
      <c r="B975" s="74">
        <v>813478789</v>
      </c>
      <c r="C975" s="74">
        <v>813478789</v>
      </c>
    </row>
    <row r="976" spans="1:3" x14ac:dyDescent="0.35">
      <c r="A976" s="74" t="s">
        <v>3839</v>
      </c>
      <c r="B976" s="74">
        <v>102168324</v>
      </c>
      <c r="C976" s="74">
        <v>102168324</v>
      </c>
    </row>
    <row r="977" spans="1:3" x14ac:dyDescent="0.35">
      <c r="A977" s="74" t="s">
        <v>3840</v>
      </c>
      <c r="B977" s="74">
        <v>33920057</v>
      </c>
      <c r="C977" s="74">
        <v>33920057</v>
      </c>
    </row>
    <row r="978" spans="1:3" x14ac:dyDescent="0.35">
      <c r="A978" s="74" t="s">
        <v>3841</v>
      </c>
      <c r="B978" s="74">
        <v>256048981</v>
      </c>
      <c r="C978" s="74">
        <v>686695150</v>
      </c>
    </row>
    <row r="979" spans="1:3" x14ac:dyDescent="0.35">
      <c r="A979" s="74" t="s">
        <v>3842</v>
      </c>
      <c r="B979" s="74">
        <v>259534009</v>
      </c>
      <c r="C979" s="74">
        <v>341571260</v>
      </c>
    </row>
    <row r="980" spans="1:3" x14ac:dyDescent="0.35">
      <c r="A980" s="74" t="s">
        <v>3843</v>
      </c>
      <c r="B980" s="74">
        <v>81428431</v>
      </c>
      <c r="C980" s="74">
        <v>113624466</v>
      </c>
    </row>
    <row r="981" spans="1:3" x14ac:dyDescent="0.35">
      <c r="A981" s="74" t="s">
        <v>3844</v>
      </c>
      <c r="B981" s="74">
        <v>292526249</v>
      </c>
      <c r="C981" s="74">
        <v>292526249</v>
      </c>
    </row>
    <row r="982" spans="1:3" x14ac:dyDescent="0.35">
      <c r="A982" s="74" t="s">
        <v>3845</v>
      </c>
      <c r="B982" s="74">
        <v>6458974488</v>
      </c>
      <c r="C982" s="74">
        <v>6458974488</v>
      </c>
    </row>
    <row r="983" spans="1:3" x14ac:dyDescent="0.35">
      <c r="A983" s="74" t="s">
        <v>3846</v>
      </c>
      <c r="B983" s="74">
        <v>128572684</v>
      </c>
      <c r="C983" s="74">
        <v>128572684</v>
      </c>
    </row>
    <row r="984" spans="1:3" x14ac:dyDescent="0.35">
      <c r="A984" s="74" t="s">
        <v>3847</v>
      </c>
      <c r="B984" s="74">
        <v>1753232312</v>
      </c>
      <c r="C984" s="74">
        <v>1753232312</v>
      </c>
    </row>
    <row r="985" spans="1:3" x14ac:dyDescent="0.35">
      <c r="A985" s="74" t="s">
        <v>3848</v>
      </c>
      <c r="B985" s="74">
        <v>774953643</v>
      </c>
      <c r="C985" s="74">
        <v>774953643</v>
      </c>
    </row>
    <row r="986" spans="1:3" x14ac:dyDescent="0.35">
      <c r="A986" s="74" t="s">
        <v>3849</v>
      </c>
      <c r="B986" s="74">
        <v>1225169843</v>
      </c>
      <c r="C986" s="74">
        <v>1225169843</v>
      </c>
    </row>
    <row r="987" spans="1:3" x14ac:dyDescent="0.35">
      <c r="A987" s="74" t="s">
        <v>3850</v>
      </c>
      <c r="B987" s="74">
        <v>25024750515</v>
      </c>
      <c r="C987" s="74">
        <v>25024750515</v>
      </c>
    </row>
    <row r="988" spans="1:3" x14ac:dyDescent="0.35">
      <c r="A988" s="74" t="s">
        <v>3851</v>
      </c>
      <c r="B988" s="74">
        <v>851164939</v>
      </c>
      <c r="C988" s="74">
        <v>851164939</v>
      </c>
    </row>
    <row r="989" spans="1:3" x14ac:dyDescent="0.35">
      <c r="A989" s="74" t="s">
        <v>3852</v>
      </c>
      <c r="B989" s="74">
        <v>202519686</v>
      </c>
      <c r="C989" s="74">
        <v>202519686</v>
      </c>
    </row>
    <row r="990" spans="1:3" x14ac:dyDescent="0.35">
      <c r="A990" s="74" t="s">
        <v>3853</v>
      </c>
      <c r="B990" s="74">
        <v>16497665975</v>
      </c>
      <c r="C990" s="74">
        <v>16497665975</v>
      </c>
    </row>
    <row r="991" spans="1:3" x14ac:dyDescent="0.35">
      <c r="A991" s="74" t="s">
        <v>3854</v>
      </c>
      <c r="B991" s="74">
        <v>61043621</v>
      </c>
      <c r="C991" s="74">
        <v>61043621</v>
      </c>
    </row>
    <row r="992" spans="1:3" x14ac:dyDescent="0.35">
      <c r="A992" s="74" t="s">
        <v>3855</v>
      </c>
      <c r="B992" s="74">
        <v>1133986904</v>
      </c>
      <c r="C992" s="74">
        <v>1133986904</v>
      </c>
    </row>
    <row r="993" spans="1:3" x14ac:dyDescent="0.35">
      <c r="A993" s="74" t="s">
        <v>3856</v>
      </c>
      <c r="B993" s="74">
        <v>864237835</v>
      </c>
      <c r="C993" s="74">
        <v>864237835</v>
      </c>
    </row>
    <row r="994" spans="1:3" x14ac:dyDescent="0.35">
      <c r="A994" s="74" t="s">
        <v>3857</v>
      </c>
      <c r="B994" s="74">
        <v>465888819</v>
      </c>
      <c r="C994" s="74">
        <v>465888819</v>
      </c>
    </row>
    <row r="995" spans="1:3" x14ac:dyDescent="0.35">
      <c r="A995" s="74" t="s">
        <v>3858</v>
      </c>
      <c r="B995" s="74">
        <v>207627590</v>
      </c>
      <c r="C995" s="74">
        <v>207627590</v>
      </c>
    </row>
    <row r="996" spans="1:3" x14ac:dyDescent="0.35">
      <c r="A996" s="74" t="s">
        <v>3859</v>
      </c>
      <c r="B996" s="74">
        <v>862546800</v>
      </c>
      <c r="C996" s="74">
        <v>952422870</v>
      </c>
    </row>
    <row r="997" spans="1:3" x14ac:dyDescent="0.35">
      <c r="A997" s="74" t="s">
        <v>3860</v>
      </c>
      <c r="B997" s="74">
        <v>1620515035</v>
      </c>
      <c r="C997" s="74">
        <v>1620515035</v>
      </c>
    </row>
    <row r="998" spans="1:3" x14ac:dyDescent="0.35">
      <c r="A998" s="74" t="s">
        <v>3861</v>
      </c>
      <c r="B998" s="74">
        <v>445151208</v>
      </c>
      <c r="C998" s="74">
        <v>445151208</v>
      </c>
    </row>
    <row r="999" spans="1:3" x14ac:dyDescent="0.35">
      <c r="A999" s="74" t="s">
        <v>3862</v>
      </c>
      <c r="B999" s="74">
        <v>885194048</v>
      </c>
      <c r="C999" s="74">
        <v>885194048</v>
      </c>
    </row>
    <row r="1000" spans="1:3" x14ac:dyDescent="0.35">
      <c r="A1000" s="74" t="s">
        <v>3863</v>
      </c>
      <c r="B1000" s="74">
        <v>1477109662</v>
      </c>
      <c r="C1000" s="74">
        <v>1477109662</v>
      </c>
    </row>
    <row r="1001" spans="1:3" x14ac:dyDescent="0.35">
      <c r="A1001" s="74" t="s">
        <v>3864</v>
      </c>
      <c r="B1001" s="74">
        <v>599032518</v>
      </c>
      <c r="C1001" s="74">
        <v>599032518</v>
      </c>
    </row>
    <row r="1002" spans="1:3" x14ac:dyDescent="0.35">
      <c r="A1002" s="74" t="s">
        <v>3865</v>
      </c>
      <c r="B1002" s="74">
        <v>2275690271</v>
      </c>
      <c r="C1002" s="74">
        <v>2275690271</v>
      </c>
    </row>
    <row r="1003" spans="1:3" x14ac:dyDescent="0.35">
      <c r="A1003" s="74" t="s">
        <v>3866</v>
      </c>
      <c r="B1003" s="74">
        <v>389170903</v>
      </c>
      <c r="C1003" s="74">
        <v>389170903</v>
      </c>
    </row>
    <row r="1004" spans="1:3" x14ac:dyDescent="0.35">
      <c r="A1004" s="74" t="s">
        <v>3867</v>
      </c>
      <c r="B1004" s="74">
        <v>358750282</v>
      </c>
      <c r="C1004" s="74">
        <v>358750282</v>
      </c>
    </row>
    <row r="1005" spans="1:3" x14ac:dyDescent="0.35">
      <c r="A1005" s="74" t="s">
        <v>3868</v>
      </c>
      <c r="B1005" s="74">
        <v>932047679</v>
      </c>
      <c r="C1005" s="74">
        <v>932047679</v>
      </c>
    </row>
    <row r="1006" spans="1:3" x14ac:dyDescent="0.35">
      <c r="A1006" s="74" t="s">
        <v>3869</v>
      </c>
      <c r="B1006" s="74">
        <v>529404137</v>
      </c>
      <c r="C1006" s="74">
        <v>529404137</v>
      </c>
    </row>
    <row r="1007" spans="1:3" x14ac:dyDescent="0.35">
      <c r="A1007" s="74" t="s">
        <v>3870</v>
      </c>
      <c r="B1007" s="74">
        <v>476209375</v>
      </c>
      <c r="C1007" s="74">
        <v>476209375</v>
      </c>
    </row>
    <row r="1008" spans="1:3" x14ac:dyDescent="0.35">
      <c r="A1008" s="74" t="s">
        <v>3871</v>
      </c>
      <c r="B1008" s="74">
        <v>289579557</v>
      </c>
      <c r="C1008" s="74">
        <v>289579557</v>
      </c>
    </row>
    <row r="1009" spans="1:3" x14ac:dyDescent="0.35">
      <c r="A1009" s="74" t="s">
        <v>3872</v>
      </c>
      <c r="B1009" s="74">
        <v>260220333</v>
      </c>
      <c r="C1009" s="74">
        <v>260220333</v>
      </c>
    </row>
    <row r="1010" spans="1:3" x14ac:dyDescent="0.35">
      <c r="A1010" s="74" t="s">
        <v>3873</v>
      </c>
      <c r="B1010" s="74">
        <v>472092230</v>
      </c>
      <c r="C1010" s="74">
        <v>472092230</v>
      </c>
    </row>
    <row r="1011" spans="1:3" x14ac:dyDescent="0.35">
      <c r="A1011" s="74" t="s">
        <v>3874</v>
      </c>
      <c r="B1011" s="74">
        <v>3094016799</v>
      </c>
      <c r="C1011" s="74">
        <v>3094016799</v>
      </c>
    </row>
    <row r="1012" spans="1:3" x14ac:dyDescent="0.35">
      <c r="A1012" s="74" t="s">
        <v>3875</v>
      </c>
      <c r="B1012" s="74">
        <v>1144227339</v>
      </c>
      <c r="C1012" s="74">
        <v>1144227339</v>
      </c>
    </row>
    <row r="1013" spans="1:3" x14ac:dyDescent="0.35">
      <c r="A1013" s="74" t="s">
        <v>3876</v>
      </c>
      <c r="B1013" s="74">
        <v>802771363</v>
      </c>
      <c r="C1013" s="74">
        <v>825222723</v>
      </c>
    </row>
    <row r="1014" spans="1:3" x14ac:dyDescent="0.35">
      <c r="A1014" s="74" t="s">
        <v>3877</v>
      </c>
      <c r="B1014" s="74">
        <v>91148008</v>
      </c>
      <c r="C1014" s="74">
        <v>91148008</v>
      </c>
    </row>
    <row r="1015" spans="1:3" x14ac:dyDescent="0.35">
      <c r="A1015" s="74" t="s">
        <v>3878</v>
      </c>
      <c r="B1015" s="74">
        <v>285302722</v>
      </c>
      <c r="C1015" s="74">
        <v>535226722</v>
      </c>
    </row>
    <row r="1016" spans="1:3" x14ac:dyDescent="0.35">
      <c r="A1016" s="74" t="s">
        <v>3879</v>
      </c>
      <c r="B1016" s="74">
        <v>1522102827</v>
      </c>
      <c r="C1016" s="74">
        <v>1522102827</v>
      </c>
    </row>
    <row r="1017" spans="1:3" x14ac:dyDescent="0.35">
      <c r="A1017" s="74" t="s">
        <v>3880</v>
      </c>
      <c r="B1017" s="74">
        <v>803717534</v>
      </c>
      <c r="C1017" s="74">
        <v>803717534</v>
      </c>
    </row>
    <row r="1018" spans="1:3" x14ac:dyDescent="0.35">
      <c r="A1018" s="74" t="s">
        <v>3881</v>
      </c>
      <c r="B1018" s="74">
        <v>79172798</v>
      </c>
      <c r="C1018" s="74">
        <v>79172798</v>
      </c>
    </row>
    <row r="1025" spans="2:3" x14ac:dyDescent="0.35">
      <c r="B1025" s="74">
        <f t="shared" ref="B1025:C1025" si="0">SUM(B2:B1024)</f>
        <v>2035667288244</v>
      </c>
      <c r="C1025" s="74">
        <f t="shared" si="0"/>
        <v>2053722726195</v>
      </c>
    </row>
  </sheetData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EABA2-389C-4F99-A5F8-0FA74EB94367}">
  <dimension ref="A1:C1025"/>
  <sheetViews>
    <sheetView topLeftCell="C1" workbookViewId="0">
      <selection activeCell="AT1" sqref="AT1"/>
    </sheetView>
  </sheetViews>
  <sheetFormatPr defaultColWidth="8.7265625" defaultRowHeight="14.5" x14ac:dyDescent="0.35"/>
  <cols>
    <col min="1" max="1" width="9" style="74" customWidth="1"/>
    <col min="2" max="3" width="13" style="74" customWidth="1"/>
    <col min="4" max="16384" width="8.7265625" style="74"/>
  </cols>
  <sheetData>
    <row r="1" spans="1:3" x14ac:dyDescent="0.35">
      <c r="A1" s="74" t="s">
        <v>2861</v>
      </c>
      <c r="B1" s="74" t="s">
        <v>3884</v>
      </c>
      <c r="C1" s="74" t="s">
        <v>3885</v>
      </c>
    </row>
    <row r="2" spans="1:3" x14ac:dyDescent="0.35">
      <c r="A2" s="74" t="s">
        <v>2864</v>
      </c>
      <c r="B2" s="74">
        <v>270576122</v>
      </c>
      <c r="C2" s="74">
        <v>270576122</v>
      </c>
    </row>
    <row r="3" spans="1:3" x14ac:dyDescent="0.35">
      <c r="A3" s="74" t="s">
        <v>2865</v>
      </c>
      <c r="B3" s="74">
        <v>262857720</v>
      </c>
      <c r="C3" s="74">
        <v>262857720</v>
      </c>
    </row>
    <row r="4" spans="1:3" x14ac:dyDescent="0.35">
      <c r="A4" s="74" t="s">
        <v>2866</v>
      </c>
      <c r="B4" s="74">
        <v>248392651</v>
      </c>
      <c r="C4" s="74">
        <v>248392651</v>
      </c>
    </row>
    <row r="5" spans="1:3" x14ac:dyDescent="0.35">
      <c r="A5" s="74" t="s">
        <v>2867</v>
      </c>
      <c r="B5" s="74">
        <v>104058674</v>
      </c>
      <c r="C5" s="74">
        <v>104058674</v>
      </c>
    </row>
    <row r="6" spans="1:3" x14ac:dyDescent="0.35">
      <c r="A6" s="74" t="s">
        <v>2868</v>
      </c>
      <c r="B6" s="74">
        <v>1025551633</v>
      </c>
      <c r="C6" s="74">
        <v>1025551633</v>
      </c>
    </row>
    <row r="7" spans="1:3" x14ac:dyDescent="0.35">
      <c r="A7" s="74" t="s">
        <v>2869</v>
      </c>
      <c r="B7" s="74">
        <v>498754621</v>
      </c>
      <c r="C7" s="74">
        <v>498754621</v>
      </c>
    </row>
    <row r="8" spans="1:3" x14ac:dyDescent="0.35">
      <c r="A8" s="74" t="s">
        <v>2870</v>
      </c>
      <c r="B8" s="74">
        <v>103747742</v>
      </c>
      <c r="C8" s="74">
        <v>103747742</v>
      </c>
    </row>
    <row r="9" spans="1:3" x14ac:dyDescent="0.35">
      <c r="A9" s="74" t="s">
        <v>2871</v>
      </c>
      <c r="B9" s="74">
        <v>4679594936</v>
      </c>
      <c r="C9" s="74">
        <v>4679594936</v>
      </c>
    </row>
    <row r="10" spans="1:3" x14ac:dyDescent="0.35">
      <c r="A10" s="74" t="s">
        <v>2872</v>
      </c>
      <c r="B10" s="74">
        <v>439588785</v>
      </c>
      <c r="C10" s="74">
        <v>439588785</v>
      </c>
    </row>
    <row r="11" spans="1:3" x14ac:dyDescent="0.35">
      <c r="A11" s="74" t="s">
        <v>2873</v>
      </c>
      <c r="B11" s="74">
        <v>2255178643</v>
      </c>
      <c r="C11" s="74">
        <v>2255178643</v>
      </c>
    </row>
    <row r="12" spans="1:3" x14ac:dyDescent="0.35">
      <c r="A12" s="74" t="s">
        <v>2874</v>
      </c>
      <c r="B12" s="74">
        <v>250262419</v>
      </c>
      <c r="C12" s="74">
        <v>250262419</v>
      </c>
    </row>
    <row r="13" spans="1:3" x14ac:dyDescent="0.35">
      <c r="A13" s="74" t="s">
        <v>2875</v>
      </c>
      <c r="B13" s="74">
        <v>291361068</v>
      </c>
      <c r="C13" s="74">
        <v>291361068</v>
      </c>
    </row>
    <row r="14" spans="1:3" x14ac:dyDescent="0.35">
      <c r="A14" s="74" t="s">
        <v>2876</v>
      </c>
      <c r="B14" s="74">
        <v>101499952</v>
      </c>
      <c r="C14" s="74">
        <v>101499952</v>
      </c>
    </row>
    <row r="15" spans="1:3" x14ac:dyDescent="0.35">
      <c r="A15" s="74" t="s">
        <v>2877</v>
      </c>
      <c r="B15" s="74">
        <v>255465795</v>
      </c>
      <c r="C15" s="74">
        <v>255465795</v>
      </c>
    </row>
    <row r="16" spans="1:3" x14ac:dyDescent="0.35">
      <c r="A16" s="74" t="s">
        <v>2878</v>
      </c>
      <c r="B16" s="74">
        <v>2687249051</v>
      </c>
      <c r="C16" s="74">
        <v>2687249051</v>
      </c>
    </row>
    <row r="17" spans="1:3" x14ac:dyDescent="0.35">
      <c r="A17" s="74" t="s">
        <v>2879</v>
      </c>
      <c r="B17" s="74">
        <v>249094432</v>
      </c>
      <c r="C17" s="74">
        <v>471112612</v>
      </c>
    </row>
    <row r="18" spans="1:3" x14ac:dyDescent="0.35">
      <c r="A18" s="74" t="s">
        <v>2880</v>
      </c>
      <c r="B18" s="74">
        <v>309774588</v>
      </c>
      <c r="C18" s="74">
        <v>309774588</v>
      </c>
    </row>
    <row r="19" spans="1:3" x14ac:dyDescent="0.35">
      <c r="A19" s="74" t="s">
        <v>2881</v>
      </c>
      <c r="B19" s="74">
        <v>90322317</v>
      </c>
      <c r="C19" s="74">
        <v>90322317</v>
      </c>
    </row>
    <row r="20" spans="1:3" x14ac:dyDescent="0.35">
      <c r="A20" s="74" t="s">
        <v>2882</v>
      </c>
      <c r="B20" s="74">
        <v>147219282</v>
      </c>
      <c r="C20" s="74">
        <v>147219282</v>
      </c>
    </row>
    <row r="21" spans="1:3" x14ac:dyDescent="0.35">
      <c r="A21" s="74" t="s">
        <v>2883</v>
      </c>
      <c r="B21" s="74">
        <v>318710315</v>
      </c>
      <c r="C21" s="74">
        <v>318710315</v>
      </c>
    </row>
    <row r="22" spans="1:3" x14ac:dyDescent="0.35">
      <c r="A22" s="74" t="s">
        <v>2884</v>
      </c>
      <c r="B22" s="74">
        <v>858587070</v>
      </c>
      <c r="C22" s="74">
        <v>858587070</v>
      </c>
    </row>
    <row r="23" spans="1:3" x14ac:dyDescent="0.35">
      <c r="A23" s="74" t="s">
        <v>2885</v>
      </c>
      <c r="B23" s="74">
        <v>260111334</v>
      </c>
      <c r="C23" s="74">
        <v>260111334</v>
      </c>
    </row>
    <row r="24" spans="1:3" x14ac:dyDescent="0.35">
      <c r="A24" s="74" t="s">
        <v>2886</v>
      </c>
      <c r="B24" s="74">
        <v>2016396281</v>
      </c>
      <c r="C24" s="74">
        <v>2016396281</v>
      </c>
    </row>
    <row r="25" spans="1:3" x14ac:dyDescent="0.35">
      <c r="A25" s="74" t="s">
        <v>2887</v>
      </c>
      <c r="B25" s="74">
        <v>234601853</v>
      </c>
      <c r="C25" s="74">
        <v>234601853</v>
      </c>
    </row>
    <row r="26" spans="1:3" x14ac:dyDescent="0.35">
      <c r="A26" s="74" t="s">
        <v>2888</v>
      </c>
      <c r="B26" s="74">
        <v>1057690814</v>
      </c>
      <c r="C26" s="74">
        <v>1057690814</v>
      </c>
    </row>
    <row r="27" spans="1:3" x14ac:dyDescent="0.35">
      <c r="A27" s="74" t="s">
        <v>2889</v>
      </c>
      <c r="B27" s="74">
        <v>1121080881</v>
      </c>
      <c r="C27" s="74">
        <v>1121080881</v>
      </c>
    </row>
    <row r="28" spans="1:3" x14ac:dyDescent="0.35">
      <c r="A28" s="74" t="s">
        <v>2890</v>
      </c>
      <c r="B28" s="74">
        <v>278171133</v>
      </c>
      <c r="C28" s="74">
        <v>278171133</v>
      </c>
    </row>
    <row r="29" spans="1:3" x14ac:dyDescent="0.35">
      <c r="A29" s="74" t="s">
        <v>2891</v>
      </c>
      <c r="B29" s="74">
        <v>254733327</v>
      </c>
      <c r="C29" s="74">
        <v>254733327</v>
      </c>
    </row>
    <row r="30" spans="1:3" x14ac:dyDescent="0.35">
      <c r="A30" s="74" t="s">
        <v>2892</v>
      </c>
      <c r="B30" s="74">
        <v>227543136</v>
      </c>
      <c r="C30" s="74">
        <v>227543136</v>
      </c>
    </row>
    <row r="31" spans="1:3" x14ac:dyDescent="0.35">
      <c r="A31" s="74" t="s">
        <v>2893</v>
      </c>
      <c r="B31" s="74">
        <v>1394058004</v>
      </c>
      <c r="C31" s="74">
        <v>1394058004</v>
      </c>
    </row>
    <row r="32" spans="1:3" x14ac:dyDescent="0.35">
      <c r="A32" s="74" t="s">
        <v>2894</v>
      </c>
      <c r="B32" s="74">
        <v>3112386492</v>
      </c>
      <c r="C32" s="74">
        <v>3112386492</v>
      </c>
    </row>
    <row r="33" spans="1:3" x14ac:dyDescent="0.35">
      <c r="A33" s="74" t="s">
        <v>2895</v>
      </c>
      <c r="B33" s="74">
        <v>947768473</v>
      </c>
      <c r="C33" s="74">
        <v>947768473</v>
      </c>
    </row>
    <row r="34" spans="1:3" x14ac:dyDescent="0.35">
      <c r="A34" s="74" t="s">
        <v>2896</v>
      </c>
      <c r="B34" s="74">
        <v>614436288</v>
      </c>
      <c r="C34" s="74">
        <v>614436288</v>
      </c>
    </row>
    <row r="35" spans="1:3" x14ac:dyDescent="0.35">
      <c r="A35" s="74" t="s">
        <v>2897</v>
      </c>
      <c r="B35" s="74">
        <v>68182532</v>
      </c>
      <c r="C35" s="74">
        <v>68182532</v>
      </c>
    </row>
    <row r="36" spans="1:3" x14ac:dyDescent="0.35">
      <c r="A36" s="74" t="s">
        <v>2898</v>
      </c>
      <c r="B36" s="74">
        <v>286281387</v>
      </c>
      <c r="C36" s="74">
        <v>286281387</v>
      </c>
    </row>
    <row r="37" spans="1:3" x14ac:dyDescent="0.35">
      <c r="A37" s="74" t="s">
        <v>2899</v>
      </c>
      <c r="B37" s="74">
        <v>763827152</v>
      </c>
      <c r="C37" s="74">
        <v>763827152</v>
      </c>
    </row>
    <row r="38" spans="1:3" x14ac:dyDescent="0.35">
      <c r="A38" s="74" t="s">
        <v>2900</v>
      </c>
      <c r="B38" s="74">
        <v>501154122</v>
      </c>
      <c r="C38" s="74">
        <v>501154122</v>
      </c>
    </row>
    <row r="39" spans="1:3" x14ac:dyDescent="0.35">
      <c r="A39" s="74" t="s">
        <v>2901</v>
      </c>
      <c r="B39" s="74">
        <v>543733997</v>
      </c>
      <c r="C39" s="74">
        <v>612261997</v>
      </c>
    </row>
    <row r="40" spans="1:3" x14ac:dyDescent="0.35">
      <c r="A40" s="74" t="s">
        <v>2902</v>
      </c>
      <c r="B40" s="74">
        <v>157726811</v>
      </c>
      <c r="C40" s="74">
        <v>157726811</v>
      </c>
    </row>
    <row r="41" spans="1:3" x14ac:dyDescent="0.35">
      <c r="A41" s="74" t="s">
        <v>2903</v>
      </c>
      <c r="B41" s="74">
        <v>312766646</v>
      </c>
      <c r="C41" s="74">
        <v>312766646</v>
      </c>
    </row>
    <row r="42" spans="1:3" x14ac:dyDescent="0.35">
      <c r="A42" s="74" t="s">
        <v>2904</v>
      </c>
      <c r="B42" s="74">
        <v>99552753</v>
      </c>
      <c r="C42" s="74">
        <v>99552753</v>
      </c>
    </row>
    <row r="43" spans="1:3" x14ac:dyDescent="0.35">
      <c r="A43" s="74" t="s">
        <v>2905</v>
      </c>
      <c r="B43" s="74">
        <v>2462026695</v>
      </c>
      <c r="C43" s="74">
        <v>2462026695</v>
      </c>
    </row>
    <row r="44" spans="1:3" x14ac:dyDescent="0.35">
      <c r="A44" s="74" t="s">
        <v>2906</v>
      </c>
      <c r="B44" s="74">
        <v>97087547</v>
      </c>
      <c r="C44" s="74">
        <v>97087547</v>
      </c>
    </row>
    <row r="45" spans="1:3" x14ac:dyDescent="0.35">
      <c r="A45" s="74" t="s">
        <v>2907</v>
      </c>
      <c r="B45" s="74">
        <v>6823211132</v>
      </c>
      <c r="C45" s="74">
        <v>6823211132</v>
      </c>
    </row>
    <row r="46" spans="1:3" x14ac:dyDescent="0.35">
      <c r="A46" s="74" t="s">
        <v>2908</v>
      </c>
      <c r="B46" s="74">
        <v>161620667</v>
      </c>
      <c r="C46" s="74">
        <v>161620667</v>
      </c>
    </row>
    <row r="47" spans="1:3" x14ac:dyDescent="0.35">
      <c r="A47" s="74" t="s">
        <v>2909</v>
      </c>
      <c r="B47" s="74">
        <v>694491697</v>
      </c>
      <c r="C47" s="74">
        <v>694491697</v>
      </c>
    </row>
    <row r="48" spans="1:3" x14ac:dyDescent="0.35">
      <c r="A48" s="74" t="s">
        <v>2910</v>
      </c>
      <c r="B48" s="74">
        <v>2896936275</v>
      </c>
      <c r="C48" s="74">
        <v>2896936275</v>
      </c>
    </row>
    <row r="49" spans="1:3" x14ac:dyDescent="0.35">
      <c r="A49" s="74" t="s">
        <v>2911</v>
      </c>
      <c r="B49" s="74">
        <v>287762312</v>
      </c>
      <c r="C49" s="74">
        <v>287762312</v>
      </c>
    </row>
    <row r="50" spans="1:3" x14ac:dyDescent="0.35">
      <c r="A50" s="74" t="s">
        <v>2912</v>
      </c>
      <c r="B50" s="74">
        <v>5984429783</v>
      </c>
      <c r="C50" s="74">
        <v>5984429783</v>
      </c>
    </row>
    <row r="51" spans="1:3" x14ac:dyDescent="0.35">
      <c r="A51" s="74" t="s">
        <v>2913</v>
      </c>
      <c r="B51" s="74">
        <v>1289132503</v>
      </c>
      <c r="C51" s="74">
        <v>1289132503</v>
      </c>
    </row>
    <row r="52" spans="1:3" x14ac:dyDescent="0.35">
      <c r="A52" s="74" t="s">
        <v>2914</v>
      </c>
      <c r="B52" s="74">
        <v>1071254910</v>
      </c>
      <c r="C52" s="74">
        <v>1071254910</v>
      </c>
    </row>
    <row r="53" spans="1:3" x14ac:dyDescent="0.35">
      <c r="A53" s="74" t="s">
        <v>2915</v>
      </c>
      <c r="B53" s="74">
        <v>14358452226</v>
      </c>
      <c r="C53" s="74">
        <v>14358452226</v>
      </c>
    </row>
    <row r="54" spans="1:3" x14ac:dyDescent="0.35">
      <c r="A54" s="74" t="s">
        <v>2916</v>
      </c>
      <c r="B54" s="74">
        <v>1476061748</v>
      </c>
      <c r="C54" s="74">
        <v>1476061748</v>
      </c>
    </row>
    <row r="55" spans="1:3" x14ac:dyDescent="0.35">
      <c r="A55" s="74" t="s">
        <v>2917</v>
      </c>
      <c r="B55" s="74">
        <v>415622032</v>
      </c>
      <c r="C55" s="74">
        <v>415622032</v>
      </c>
    </row>
    <row r="56" spans="1:3" x14ac:dyDescent="0.35">
      <c r="A56" s="74" t="s">
        <v>2918</v>
      </c>
      <c r="B56" s="74">
        <v>33224608777</v>
      </c>
      <c r="C56" s="74">
        <v>33224608777</v>
      </c>
    </row>
    <row r="57" spans="1:3" x14ac:dyDescent="0.35">
      <c r="A57" s="74" t="s">
        <v>2919</v>
      </c>
      <c r="B57" s="74">
        <v>3003860341</v>
      </c>
      <c r="C57" s="74">
        <v>3003860341</v>
      </c>
    </row>
    <row r="58" spans="1:3" x14ac:dyDescent="0.35">
      <c r="A58" s="74" t="s">
        <v>2920</v>
      </c>
      <c r="B58" s="74">
        <v>2927894752</v>
      </c>
      <c r="C58" s="74">
        <v>2927894752</v>
      </c>
    </row>
    <row r="59" spans="1:3" x14ac:dyDescent="0.35">
      <c r="A59" s="74" t="s">
        <v>2921</v>
      </c>
      <c r="B59" s="74">
        <v>42731947696</v>
      </c>
      <c r="C59" s="74">
        <v>42731947696</v>
      </c>
    </row>
    <row r="60" spans="1:3" x14ac:dyDescent="0.35">
      <c r="A60" s="74" t="s">
        <v>2922</v>
      </c>
      <c r="B60" s="74">
        <v>7487013431</v>
      </c>
      <c r="C60" s="74">
        <v>7487013431</v>
      </c>
    </row>
    <row r="61" spans="1:3" x14ac:dyDescent="0.35">
      <c r="A61" s="74" t="s">
        <v>2923</v>
      </c>
      <c r="B61" s="74">
        <v>1420326718</v>
      </c>
      <c r="C61" s="74">
        <v>1420326718</v>
      </c>
    </row>
    <row r="62" spans="1:3" x14ac:dyDescent="0.35">
      <c r="A62" s="74" t="s">
        <v>2924</v>
      </c>
      <c r="B62" s="74">
        <v>660154775</v>
      </c>
      <c r="C62" s="74">
        <v>660154775</v>
      </c>
    </row>
    <row r="63" spans="1:3" x14ac:dyDescent="0.35">
      <c r="A63" s="74" t="s">
        <v>2925</v>
      </c>
      <c r="B63" s="74">
        <v>764015673</v>
      </c>
      <c r="C63" s="74">
        <v>764015673</v>
      </c>
    </row>
    <row r="64" spans="1:3" x14ac:dyDescent="0.35">
      <c r="A64" s="74" t="s">
        <v>2926</v>
      </c>
      <c r="B64" s="74">
        <v>781992902</v>
      </c>
      <c r="C64" s="74">
        <v>826692182</v>
      </c>
    </row>
    <row r="65" spans="1:3" x14ac:dyDescent="0.35">
      <c r="A65" s="74" t="s">
        <v>2927</v>
      </c>
      <c r="B65" s="74">
        <v>616993526</v>
      </c>
      <c r="C65" s="74">
        <v>616993526</v>
      </c>
    </row>
    <row r="66" spans="1:3" x14ac:dyDescent="0.35">
      <c r="A66" s="74" t="s">
        <v>2928</v>
      </c>
      <c r="B66" s="74">
        <v>158936032</v>
      </c>
      <c r="C66" s="74">
        <v>158936032</v>
      </c>
    </row>
    <row r="67" spans="1:3" x14ac:dyDescent="0.35">
      <c r="A67" s="74" t="s">
        <v>2929</v>
      </c>
      <c r="B67" s="74">
        <v>56831499</v>
      </c>
      <c r="C67" s="74">
        <v>56831499</v>
      </c>
    </row>
    <row r="68" spans="1:3" x14ac:dyDescent="0.35">
      <c r="A68" s="74" t="s">
        <v>2930</v>
      </c>
      <c r="B68" s="74">
        <v>200305128</v>
      </c>
      <c r="C68" s="74">
        <v>200305128</v>
      </c>
    </row>
    <row r="69" spans="1:3" x14ac:dyDescent="0.35">
      <c r="A69" s="74" t="s">
        <v>2931</v>
      </c>
      <c r="B69" s="74">
        <v>74689616</v>
      </c>
      <c r="C69" s="74">
        <v>74689616</v>
      </c>
    </row>
    <row r="70" spans="1:3" x14ac:dyDescent="0.35">
      <c r="A70" s="74" t="s">
        <v>2932</v>
      </c>
      <c r="B70" s="74">
        <v>112515194</v>
      </c>
      <c r="C70" s="74">
        <v>112515194</v>
      </c>
    </row>
    <row r="71" spans="1:3" x14ac:dyDescent="0.35">
      <c r="A71" s="74" t="s">
        <v>2933</v>
      </c>
      <c r="B71" s="74">
        <v>103868870</v>
      </c>
      <c r="C71" s="74">
        <v>103868870</v>
      </c>
    </row>
    <row r="72" spans="1:3" x14ac:dyDescent="0.35">
      <c r="A72" s="74" t="s">
        <v>2934</v>
      </c>
      <c r="B72" s="74">
        <v>75646201</v>
      </c>
      <c r="C72" s="74">
        <v>75646201</v>
      </c>
    </row>
    <row r="73" spans="1:3" x14ac:dyDescent="0.35">
      <c r="A73" s="74" t="s">
        <v>2935</v>
      </c>
      <c r="B73" s="74">
        <v>176065920</v>
      </c>
      <c r="C73" s="74">
        <v>176065920</v>
      </c>
    </row>
    <row r="74" spans="1:3" x14ac:dyDescent="0.35">
      <c r="A74" s="74" t="s">
        <v>2936</v>
      </c>
      <c r="B74" s="74">
        <v>142183650</v>
      </c>
      <c r="C74" s="74">
        <v>142183650</v>
      </c>
    </row>
    <row r="75" spans="1:3" x14ac:dyDescent="0.35">
      <c r="A75" s="74" t="s">
        <v>2937</v>
      </c>
      <c r="B75" s="74">
        <v>57538250</v>
      </c>
      <c r="C75" s="74">
        <v>57538250</v>
      </c>
    </row>
    <row r="76" spans="1:3" x14ac:dyDescent="0.35">
      <c r="A76" s="74" t="s">
        <v>2938</v>
      </c>
      <c r="B76" s="74">
        <v>353362327</v>
      </c>
      <c r="C76" s="74">
        <v>353362327</v>
      </c>
    </row>
    <row r="77" spans="1:3" x14ac:dyDescent="0.35">
      <c r="A77" s="74" t="s">
        <v>2939</v>
      </c>
      <c r="B77" s="74">
        <v>212597553</v>
      </c>
      <c r="C77" s="74">
        <v>212597553</v>
      </c>
    </row>
    <row r="78" spans="1:3" x14ac:dyDescent="0.35">
      <c r="A78" s="74" t="s">
        <v>2940</v>
      </c>
      <c r="B78" s="74">
        <v>1845468946</v>
      </c>
      <c r="C78" s="74">
        <v>1845468946</v>
      </c>
    </row>
    <row r="79" spans="1:3" x14ac:dyDescent="0.35">
      <c r="A79" s="74" t="s">
        <v>2941</v>
      </c>
      <c r="B79" s="74">
        <v>522643962</v>
      </c>
      <c r="C79" s="74">
        <v>522643962</v>
      </c>
    </row>
    <row r="80" spans="1:3" x14ac:dyDescent="0.35">
      <c r="A80" s="74" t="s">
        <v>2942</v>
      </c>
      <c r="B80" s="74">
        <v>101728913</v>
      </c>
      <c r="C80" s="74">
        <v>101728913</v>
      </c>
    </row>
    <row r="81" spans="1:3" x14ac:dyDescent="0.35">
      <c r="A81" s="74" t="s">
        <v>2943</v>
      </c>
      <c r="B81" s="74">
        <v>18391547</v>
      </c>
      <c r="C81" s="74">
        <v>18391547</v>
      </c>
    </row>
    <row r="82" spans="1:3" x14ac:dyDescent="0.35">
      <c r="A82" s="74" t="s">
        <v>2944</v>
      </c>
      <c r="B82" s="74">
        <v>191228502</v>
      </c>
      <c r="C82" s="74">
        <v>191228502</v>
      </c>
    </row>
    <row r="83" spans="1:3" x14ac:dyDescent="0.35">
      <c r="A83" s="74" t="s">
        <v>2945</v>
      </c>
      <c r="B83" s="74">
        <v>856518405</v>
      </c>
      <c r="C83" s="74">
        <v>856518405</v>
      </c>
    </row>
    <row r="84" spans="1:3" x14ac:dyDescent="0.35">
      <c r="A84" s="74" t="s">
        <v>2946</v>
      </c>
      <c r="B84" s="74">
        <v>18613271</v>
      </c>
      <c r="C84" s="74">
        <v>18613271</v>
      </c>
    </row>
    <row r="85" spans="1:3" x14ac:dyDescent="0.35">
      <c r="A85" s="74" t="s">
        <v>2947</v>
      </c>
      <c r="B85" s="74">
        <v>39919032</v>
      </c>
      <c r="C85" s="74">
        <v>39919032</v>
      </c>
    </row>
    <row r="86" spans="1:3" x14ac:dyDescent="0.35">
      <c r="A86" s="74" t="s">
        <v>2948</v>
      </c>
      <c r="B86" s="74">
        <v>5100366861</v>
      </c>
      <c r="C86" s="74">
        <v>5100366861</v>
      </c>
    </row>
    <row r="87" spans="1:3" x14ac:dyDescent="0.35">
      <c r="A87" s="74" t="s">
        <v>2949</v>
      </c>
      <c r="B87" s="74">
        <v>2400853670</v>
      </c>
      <c r="C87" s="74">
        <v>2400853670</v>
      </c>
    </row>
    <row r="88" spans="1:3" x14ac:dyDescent="0.35">
      <c r="A88" s="74" t="s">
        <v>2950</v>
      </c>
      <c r="B88" s="74">
        <v>229360813</v>
      </c>
      <c r="C88" s="74">
        <v>229360813</v>
      </c>
    </row>
    <row r="89" spans="1:3" x14ac:dyDescent="0.35">
      <c r="A89" s="74" t="s">
        <v>2951</v>
      </c>
      <c r="B89" s="74">
        <v>7904068615</v>
      </c>
      <c r="C89" s="74">
        <v>8074849735</v>
      </c>
    </row>
    <row r="90" spans="1:3" x14ac:dyDescent="0.35">
      <c r="A90" s="74" t="s">
        <v>2952</v>
      </c>
      <c r="B90" s="74">
        <v>1846818546</v>
      </c>
      <c r="C90" s="74">
        <v>1846818546</v>
      </c>
    </row>
    <row r="91" spans="1:3" x14ac:dyDescent="0.35">
      <c r="A91" s="74" t="s">
        <v>2953</v>
      </c>
      <c r="B91" s="74">
        <v>939195668</v>
      </c>
      <c r="C91" s="74">
        <v>939195668</v>
      </c>
    </row>
    <row r="92" spans="1:3" x14ac:dyDescent="0.35">
      <c r="A92" s="74" t="s">
        <v>2954</v>
      </c>
      <c r="B92" s="74">
        <v>6334851051</v>
      </c>
      <c r="C92" s="74">
        <v>6334851051</v>
      </c>
    </row>
    <row r="93" spans="1:3" x14ac:dyDescent="0.35">
      <c r="A93" s="74" t="s">
        <v>2955</v>
      </c>
      <c r="B93" s="74">
        <v>55551439</v>
      </c>
      <c r="C93" s="74">
        <v>55551439</v>
      </c>
    </row>
    <row r="94" spans="1:3" x14ac:dyDescent="0.35">
      <c r="A94" s="74" t="s">
        <v>2956</v>
      </c>
      <c r="B94" s="74">
        <v>7679110158</v>
      </c>
      <c r="C94" s="74">
        <v>7679110158</v>
      </c>
    </row>
    <row r="95" spans="1:3" x14ac:dyDescent="0.35">
      <c r="A95" s="74" t="s">
        <v>2957</v>
      </c>
      <c r="B95" s="74">
        <v>6572848371</v>
      </c>
      <c r="C95" s="74">
        <v>6572848371</v>
      </c>
    </row>
    <row r="96" spans="1:3" x14ac:dyDescent="0.35">
      <c r="A96" s="74" t="s">
        <v>2958</v>
      </c>
      <c r="B96" s="74">
        <v>76121495</v>
      </c>
      <c r="C96" s="74">
        <v>76121495</v>
      </c>
    </row>
    <row r="97" spans="1:3" x14ac:dyDescent="0.35">
      <c r="A97" s="74" t="s">
        <v>2959</v>
      </c>
      <c r="B97" s="74">
        <v>486382577</v>
      </c>
      <c r="C97" s="74">
        <v>486382577</v>
      </c>
    </row>
    <row r="98" spans="1:3" x14ac:dyDescent="0.35">
      <c r="A98" s="74" t="s">
        <v>2960</v>
      </c>
      <c r="B98" s="74">
        <v>82758025</v>
      </c>
      <c r="C98" s="74">
        <v>82758025</v>
      </c>
    </row>
    <row r="99" spans="1:3" x14ac:dyDescent="0.35">
      <c r="A99" s="74" t="s">
        <v>2961</v>
      </c>
      <c r="B99" s="74">
        <v>8791921</v>
      </c>
      <c r="C99" s="74">
        <v>8791921</v>
      </c>
    </row>
    <row r="100" spans="1:3" x14ac:dyDescent="0.35">
      <c r="A100" s="74" t="s">
        <v>2962</v>
      </c>
      <c r="B100" s="74">
        <v>154628625</v>
      </c>
      <c r="C100" s="74">
        <v>154628625</v>
      </c>
    </row>
    <row r="101" spans="1:3" x14ac:dyDescent="0.35">
      <c r="A101" s="74" t="s">
        <v>2963</v>
      </c>
      <c r="B101" s="74">
        <v>610293282</v>
      </c>
      <c r="C101" s="74">
        <v>610293282</v>
      </c>
    </row>
    <row r="102" spans="1:3" x14ac:dyDescent="0.35">
      <c r="A102" s="74" t="s">
        <v>2964</v>
      </c>
      <c r="B102" s="74">
        <v>304156079</v>
      </c>
      <c r="C102" s="74">
        <v>304156079</v>
      </c>
    </row>
    <row r="103" spans="1:3" x14ac:dyDescent="0.35">
      <c r="A103" s="74" t="s">
        <v>2965</v>
      </c>
      <c r="B103" s="74">
        <v>1261721552</v>
      </c>
      <c r="C103" s="74">
        <v>1261721552</v>
      </c>
    </row>
    <row r="104" spans="1:3" x14ac:dyDescent="0.35">
      <c r="A104" s="74" t="s">
        <v>2966</v>
      </c>
      <c r="B104" s="74">
        <v>46075896</v>
      </c>
      <c r="C104" s="74">
        <v>46075896</v>
      </c>
    </row>
    <row r="105" spans="1:3" x14ac:dyDescent="0.35">
      <c r="A105" s="74" t="s">
        <v>2967</v>
      </c>
      <c r="B105" s="74">
        <v>161030554</v>
      </c>
      <c r="C105" s="74">
        <v>161030554</v>
      </c>
    </row>
    <row r="106" spans="1:3" x14ac:dyDescent="0.35">
      <c r="A106" s="74" t="s">
        <v>2968</v>
      </c>
      <c r="B106" s="74">
        <v>43985014</v>
      </c>
      <c r="C106" s="74">
        <v>43985014</v>
      </c>
    </row>
    <row r="107" spans="1:3" x14ac:dyDescent="0.35">
      <c r="A107" s="74" t="s">
        <v>2969</v>
      </c>
      <c r="B107" s="74">
        <v>103407489</v>
      </c>
      <c r="C107" s="74">
        <v>103407489</v>
      </c>
    </row>
    <row r="108" spans="1:3" x14ac:dyDescent="0.35">
      <c r="A108" s="74" t="s">
        <v>2970</v>
      </c>
      <c r="B108" s="74">
        <v>277680991</v>
      </c>
      <c r="C108" s="74">
        <v>277680991</v>
      </c>
    </row>
    <row r="109" spans="1:3" x14ac:dyDescent="0.35">
      <c r="A109" s="74" t="s">
        <v>2971</v>
      </c>
      <c r="B109" s="74">
        <v>910147059</v>
      </c>
      <c r="C109" s="74">
        <v>910147059</v>
      </c>
    </row>
    <row r="110" spans="1:3" x14ac:dyDescent="0.35">
      <c r="A110" s="74" t="s">
        <v>2972</v>
      </c>
      <c r="B110" s="74">
        <v>282891452</v>
      </c>
      <c r="C110" s="74">
        <v>282891452</v>
      </c>
    </row>
    <row r="111" spans="1:3" x14ac:dyDescent="0.35">
      <c r="A111" s="74" t="s">
        <v>2973</v>
      </c>
      <c r="B111" s="74">
        <v>287889446</v>
      </c>
      <c r="C111" s="74">
        <v>287889446</v>
      </c>
    </row>
    <row r="112" spans="1:3" x14ac:dyDescent="0.35">
      <c r="A112" s="74" t="s">
        <v>2974</v>
      </c>
      <c r="B112" s="74">
        <v>1858616737</v>
      </c>
      <c r="C112" s="74">
        <v>1858616737</v>
      </c>
    </row>
    <row r="113" spans="1:3" x14ac:dyDescent="0.35">
      <c r="A113" s="74" t="s">
        <v>2975</v>
      </c>
      <c r="B113" s="74">
        <v>3139000460</v>
      </c>
      <c r="C113" s="74">
        <v>3139000460</v>
      </c>
    </row>
    <row r="114" spans="1:3" x14ac:dyDescent="0.35">
      <c r="A114" s="74" t="s">
        <v>2976</v>
      </c>
      <c r="B114" s="74">
        <v>1045026089</v>
      </c>
      <c r="C114" s="74">
        <v>1045026089</v>
      </c>
    </row>
    <row r="115" spans="1:3" x14ac:dyDescent="0.35">
      <c r="A115" s="74" t="s">
        <v>2977</v>
      </c>
      <c r="B115" s="74">
        <v>425409217</v>
      </c>
      <c r="C115" s="74">
        <v>425409217</v>
      </c>
    </row>
    <row r="116" spans="1:3" x14ac:dyDescent="0.35">
      <c r="A116" s="74" t="s">
        <v>2978</v>
      </c>
      <c r="B116" s="74">
        <v>137050375</v>
      </c>
      <c r="C116" s="74">
        <v>137050375</v>
      </c>
    </row>
    <row r="117" spans="1:3" x14ac:dyDescent="0.35">
      <c r="A117" s="74" t="s">
        <v>2979</v>
      </c>
      <c r="B117" s="74">
        <v>3497230348</v>
      </c>
      <c r="C117" s="74">
        <v>3573681048</v>
      </c>
    </row>
    <row r="118" spans="1:3" x14ac:dyDescent="0.35">
      <c r="A118" s="74" t="s">
        <v>2980</v>
      </c>
      <c r="B118" s="74">
        <v>128590950</v>
      </c>
      <c r="C118" s="74">
        <v>128590950</v>
      </c>
    </row>
    <row r="119" spans="1:3" x14ac:dyDescent="0.35">
      <c r="A119" s="74" t="s">
        <v>2981</v>
      </c>
      <c r="B119" s="74">
        <v>316040394</v>
      </c>
      <c r="C119" s="74">
        <v>517030070</v>
      </c>
    </row>
    <row r="120" spans="1:3" x14ac:dyDescent="0.35">
      <c r="A120" s="74" t="s">
        <v>2982</v>
      </c>
      <c r="B120" s="74">
        <v>163423616</v>
      </c>
      <c r="C120" s="74">
        <v>163423616</v>
      </c>
    </row>
    <row r="121" spans="1:3" x14ac:dyDescent="0.35">
      <c r="A121" s="74" t="s">
        <v>2983</v>
      </c>
      <c r="B121" s="74">
        <v>225930092</v>
      </c>
      <c r="C121" s="74">
        <v>225930092</v>
      </c>
    </row>
    <row r="122" spans="1:3" x14ac:dyDescent="0.35">
      <c r="A122" s="74" t="s">
        <v>2984</v>
      </c>
      <c r="B122" s="74">
        <v>5312597749</v>
      </c>
      <c r="C122" s="74">
        <v>5312597749</v>
      </c>
    </row>
    <row r="123" spans="1:3" x14ac:dyDescent="0.35">
      <c r="A123" s="74" t="s">
        <v>2985</v>
      </c>
      <c r="B123" s="74">
        <v>3257604662</v>
      </c>
      <c r="C123" s="74">
        <v>3257604662</v>
      </c>
    </row>
    <row r="124" spans="1:3" x14ac:dyDescent="0.35">
      <c r="A124" s="74" t="s">
        <v>2986</v>
      </c>
      <c r="B124" s="74">
        <v>368886103</v>
      </c>
      <c r="C124" s="74">
        <v>368886103</v>
      </c>
    </row>
    <row r="125" spans="1:3" x14ac:dyDescent="0.35">
      <c r="A125" s="74" t="s">
        <v>2987</v>
      </c>
      <c r="B125" s="74">
        <v>1493649270</v>
      </c>
      <c r="C125" s="74">
        <v>1493649270</v>
      </c>
    </row>
    <row r="126" spans="1:3" x14ac:dyDescent="0.35">
      <c r="A126" s="74" t="s">
        <v>2988</v>
      </c>
      <c r="B126" s="74">
        <v>3528572016</v>
      </c>
      <c r="C126" s="74">
        <v>3528572016</v>
      </c>
    </row>
    <row r="127" spans="1:3" x14ac:dyDescent="0.35">
      <c r="A127" s="74" t="s">
        <v>2989</v>
      </c>
      <c r="B127" s="74">
        <v>250114447</v>
      </c>
      <c r="C127" s="74">
        <v>292932637</v>
      </c>
    </row>
    <row r="128" spans="1:3" x14ac:dyDescent="0.35">
      <c r="A128" s="74" t="s">
        <v>2990</v>
      </c>
      <c r="B128" s="74">
        <v>885868060</v>
      </c>
      <c r="C128" s="74">
        <v>885868060</v>
      </c>
    </row>
    <row r="129" spans="1:3" x14ac:dyDescent="0.35">
      <c r="A129" s="74" t="s">
        <v>2991</v>
      </c>
      <c r="B129" s="74">
        <v>40983432</v>
      </c>
      <c r="C129" s="74">
        <v>40983432</v>
      </c>
    </row>
    <row r="130" spans="1:3" x14ac:dyDescent="0.35">
      <c r="A130" s="74" t="s">
        <v>2992</v>
      </c>
      <c r="B130" s="74">
        <v>76723657</v>
      </c>
      <c r="C130" s="74">
        <v>76723657</v>
      </c>
    </row>
    <row r="131" spans="1:3" x14ac:dyDescent="0.35">
      <c r="A131" s="74" t="s">
        <v>2993</v>
      </c>
      <c r="B131" s="74">
        <v>684381574</v>
      </c>
      <c r="C131" s="74">
        <v>684381574</v>
      </c>
    </row>
    <row r="132" spans="1:3" x14ac:dyDescent="0.35">
      <c r="A132" s="74" t="s">
        <v>2994</v>
      </c>
      <c r="B132" s="74">
        <v>361766760</v>
      </c>
      <c r="C132" s="74">
        <v>361766760</v>
      </c>
    </row>
    <row r="133" spans="1:3" x14ac:dyDescent="0.35">
      <c r="A133" s="74" t="s">
        <v>2995</v>
      </c>
      <c r="B133" s="74">
        <v>765488405</v>
      </c>
      <c r="C133" s="74">
        <v>906620285</v>
      </c>
    </row>
    <row r="134" spans="1:3" x14ac:dyDescent="0.35">
      <c r="A134" s="74" t="s">
        <v>2996</v>
      </c>
      <c r="B134" s="74">
        <v>538135091</v>
      </c>
      <c r="C134" s="74">
        <v>538135091</v>
      </c>
    </row>
    <row r="135" spans="1:3" x14ac:dyDescent="0.35">
      <c r="A135" s="74" t="s">
        <v>2997</v>
      </c>
      <c r="B135" s="74">
        <v>516382584</v>
      </c>
      <c r="C135" s="74">
        <v>516382584</v>
      </c>
    </row>
    <row r="136" spans="1:3" x14ac:dyDescent="0.35">
      <c r="A136" s="74" t="s">
        <v>2998</v>
      </c>
      <c r="B136" s="74">
        <v>57590803</v>
      </c>
      <c r="C136" s="74">
        <v>57590803</v>
      </c>
    </row>
    <row r="137" spans="1:3" x14ac:dyDescent="0.35">
      <c r="A137" s="74" t="s">
        <v>2999</v>
      </c>
      <c r="B137" s="74">
        <v>330135955</v>
      </c>
      <c r="C137" s="74">
        <v>330135955</v>
      </c>
    </row>
    <row r="138" spans="1:3" x14ac:dyDescent="0.35">
      <c r="A138" s="74" t="s">
        <v>3000</v>
      </c>
      <c r="B138" s="74">
        <v>210710977</v>
      </c>
      <c r="C138" s="74">
        <v>210710977</v>
      </c>
    </row>
    <row r="139" spans="1:3" x14ac:dyDescent="0.35">
      <c r="A139" s="74" t="s">
        <v>3001</v>
      </c>
      <c r="B139" s="74">
        <v>27739870</v>
      </c>
      <c r="C139" s="74">
        <v>27739870</v>
      </c>
    </row>
    <row r="140" spans="1:3" x14ac:dyDescent="0.35">
      <c r="A140" s="74" t="s">
        <v>3002</v>
      </c>
      <c r="B140" s="74">
        <v>438947939</v>
      </c>
      <c r="C140" s="74">
        <v>438947939</v>
      </c>
    </row>
    <row r="141" spans="1:3" x14ac:dyDescent="0.35">
      <c r="A141" s="74" t="s">
        <v>3003</v>
      </c>
      <c r="B141" s="74">
        <v>38461127</v>
      </c>
      <c r="C141" s="74">
        <v>38461127</v>
      </c>
    </row>
    <row r="142" spans="1:3" x14ac:dyDescent="0.35">
      <c r="A142" s="74" t="s">
        <v>3004</v>
      </c>
      <c r="B142" s="74">
        <v>395868644</v>
      </c>
      <c r="C142" s="74">
        <v>395868644</v>
      </c>
    </row>
    <row r="143" spans="1:3" x14ac:dyDescent="0.35">
      <c r="A143" s="74" t="s">
        <v>3005</v>
      </c>
      <c r="B143" s="74">
        <v>85803438</v>
      </c>
      <c r="C143" s="74">
        <v>85803438</v>
      </c>
    </row>
    <row r="144" spans="1:3" x14ac:dyDescent="0.35">
      <c r="A144" s="74" t="s">
        <v>3006</v>
      </c>
      <c r="B144" s="74">
        <v>58900780</v>
      </c>
      <c r="C144" s="74">
        <v>58900780</v>
      </c>
    </row>
    <row r="145" spans="1:3" x14ac:dyDescent="0.35">
      <c r="A145" s="74" t="s">
        <v>3007</v>
      </c>
      <c r="B145" s="74">
        <v>631722042</v>
      </c>
      <c r="C145" s="74">
        <v>631722042</v>
      </c>
    </row>
    <row r="146" spans="1:3" x14ac:dyDescent="0.35">
      <c r="A146" s="74" t="s">
        <v>3008</v>
      </c>
      <c r="B146" s="74">
        <v>5420661401</v>
      </c>
      <c r="C146" s="74">
        <v>6669173796</v>
      </c>
    </row>
    <row r="147" spans="1:3" x14ac:dyDescent="0.35">
      <c r="A147" s="74" t="s">
        <v>3009</v>
      </c>
      <c r="B147" s="74">
        <v>278250076</v>
      </c>
      <c r="C147" s="74">
        <v>278250076</v>
      </c>
    </row>
    <row r="148" spans="1:3" x14ac:dyDescent="0.35">
      <c r="A148" s="74" t="s">
        <v>3010</v>
      </c>
      <c r="B148" s="74">
        <v>125087494</v>
      </c>
      <c r="C148" s="74">
        <v>125087494</v>
      </c>
    </row>
    <row r="149" spans="1:3" x14ac:dyDescent="0.35">
      <c r="A149" s="74" t="s">
        <v>3011</v>
      </c>
      <c r="B149" s="74">
        <v>990785817</v>
      </c>
      <c r="C149" s="74">
        <v>990785817</v>
      </c>
    </row>
    <row r="150" spans="1:3" x14ac:dyDescent="0.35">
      <c r="A150" s="74" t="s">
        <v>3012</v>
      </c>
      <c r="B150" s="74">
        <v>361892906</v>
      </c>
      <c r="C150" s="74">
        <v>361892906</v>
      </c>
    </row>
    <row r="151" spans="1:3" x14ac:dyDescent="0.35">
      <c r="A151" s="74" t="s">
        <v>3013</v>
      </c>
      <c r="B151" s="74">
        <v>60039817</v>
      </c>
      <c r="C151" s="74">
        <v>60039817</v>
      </c>
    </row>
    <row r="152" spans="1:3" x14ac:dyDescent="0.35">
      <c r="A152" s="74" t="s">
        <v>3014</v>
      </c>
      <c r="B152" s="74">
        <v>87489012</v>
      </c>
      <c r="C152" s="74">
        <v>87489012</v>
      </c>
    </row>
    <row r="153" spans="1:3" x14ac:dyDescent="0.35">
      <c r="A153" s="74" t="s">
        <v>3015</v>
      </c>
      <c r="B153" s="74">
        <v>390712999</v>
      </c>
      <c r="C153" s="74">
        <v>390712999</v>
      </c>
    </row>
    <row r="154" spans="1:3" x14ac:dyDescent="0.35">
      <c r="A154" s="74" t="s">
        <v>3016</v>
      </c>
      <c r="B154" s="74">
        <v>330340193</v>
      </c>
      <c r="C154" s="74">
        <v>330340193</v>
      </c>
    </row>
    <row r="155" spans="1:3" x14ac:dyDescent="0.35">
      <c r="A155" s="74" t="s">
        <v>3017</v>
      </c>
      <c r="B155" s="74">
        <v>129774032</v>
      </c>
      <c r="C155" s="74">
        <v>129774032</v>
      </c>
    </row>
    <row r="156" spans="1:3" x14ac:dyDescent="0.35">
      <c r="A156" s="74" t="s">
        <v>3018</v>
      </c>
      <c r="B156" s="74">
        <v>72964322</v>
      </c>
      <c r="C156" s="74">
        <v>72964322</v>
      </c>
    </row>
    <row r="157" spans="1:3" x14ac:dyDescent="0.35">
      <c r="A157" s="74" t="s">
        <v>3019</v>
      </c>
      <c r="B157" s="74">
        <v>80798150</v>
      </c>
      <c r="C157" s="74">
        <v>80798150</v>
      </c>
    </row>
    <row r="158" spans="1:3" x14ac:dyDescent="0.35">
      <c r="A158" s="74" t="s">
        <v>3020</v>
      </c>
      <c r="B158" s="74">
        <v>58559832</v>
      </c>
      <c r="C158" s="74">
        <v>58559832</v>
      </c>
    </row>
    <row r="159" spans="1:3" x14ac:dyDescent="0.35">
      <c r="A159" s="74" t="s">
        <v>3021</v>
      </c>
      <c r="B159" s="74">
        <v>581577151</v>
      </c>
      <c r="C159" s="74">
        <v>581577151</v>
      </c>
    </row>
    <row r="160" spans="1:3" x14ac:dyDescent="0.35">
      <c r="A160" s="74" t="s">
        <v>3022</v>
      </c>
      <c r="B160" s="74">
        <v>102007359</v>
      </c>
      <c r="C160" s="74">
        <v>102007359</v>
      </c>
    </row>
    <row r="161" spans="1:3" x14ac:dyDescent="0.35">
      <c r="A161" s="74" t="s">
        <v>3023</v>
      </c>
      <c r="B161" s="74">
        <v>206977887</v>
      </c>
      <c r="C161" s="74">
        <v>312177297</v>
      </c>
    </row>
    <row r="162" spans="1:3" x14ac:dyDescent="0.35">
      <c r="A162" s="74" t="s">
        <v>3024</v>
      </c>
      <c r="B162" s="74">
        <v>175792657</v>
      </c>
      <c r="C162" s="74">
        <v>175792657</v>
      </c>
    </row>
    <row r="163" spans="1:3" x14ac:dyDescent="0.35">
      <c r="A163" s="74" t="s">
        <v>3025</v>
      </c>
      <c r="B163" s="74">
        <v>90057470</v>
      </c>
      <c r="C163" s="74">
        <v>90057470</v>
      </c>
    </row>
    <row r="164" spans="1:3" x14ac:dyDescent="0.35">
      <c r="A164" s="74" t="s">
        <v>3026</v>
      </c>
      <c r="B164" s="74">
        <v>120042058</v>
      </c>
      <c r="C164" s="74">
        <v>120042058</v>
      </c>
    </row>
    <row r="165" spans="1:3" x14ac:dyDescent="0.35">
      <c r="A165" s="74" t="s">
        <v>3027</v>
      </c>
      <c r="B165" s="74">
        <v>10015227806</v>
      </c>
      <c r="C165" s="74">
        <v>10015227806</v>
      </c>
    </row>
    <row r="166" spans="1:3" x14ac:dyDescent="0.35">
      <c r="A166" s="74" t="s">
        <v>3028</v>
      </c>
      <c r="B166" s="74">
        <v>719873078</v>
      </c>
      <c r="C166" s="74">
        <v>719873078</v>
      </c>
    </row>
    <row r="167" spans="1:3" x14ac:dyDescent="0.35">
      <c r="A167" s="74" t="s">
        <v>3029</v>
      </c>
      <c r="B167" s="74">
        <v>843188022</v>
      </c>
      <c r="C167" s="74">
        <v>843188022</v>
      </c>
    </row>
    <row r="168" spans="1:3" x14ac:dyDescent="0.35">
      <c r="A168" s="74" t="s">
        <v>3030</v>
      </c>
      <c r="B168" s="74">
        <v>391640881</v>
      </c>
      <c r="C168" s="74">
        <v>391640881</v>
      </c>
    </row>
    <row r="169" spans="1:3" x14ac:dyDescent="0.35">
      <c r="A169" s="74" t="s">
        <v>3031</v>
      </c>
      <c r="B169" s="74">
        <v>24705531490</v>
      </c>
      <c r="C169" s="74">
        <v>24705531490</v>
      </c>
    </row>
    <row r="170" spans="1:3" x14ac:dyDescent="0.35">
      <c r="A170" s="74" t="s">
        <v>3032</v>
      </c>
      <c r="B170" s="74">
        <v>11216724574</v>
      </c>
      <c r="C170" s="74">
        <v>11216724574</v>
      </c>
    </row>
    <row r="171" spans="1:3" x14ac:dyDescent="0.35">
      <c r="A171" s="74" t="s">
        <v>3033</v>
      </c>
      <c r="B171" s="74">
        <v>661641200</v>
      </c>
      <c r="C171" s="74">
        <v>661641200</v>
      </c>
    </row>
    <row r="172" spans="1:3" x14ac:dyDescent="0.35">
      <c r="A172" s="74" t="s">
        <v>3034</v>
      </c>
      <c r="B172" s="74">
        <v>40414099312</v>
      </c>
      <c r="C172" s="74">
        <v>40414099312</v>
      </c>
    </row>
    <row r="173" spans="1:3" x14ac:dyDescent="0.35">
      <c r="A173" s="74" t="s">
        <v>3035</v>
      </c>
      <c r="B173" s="74">
        <v>638526720</v>
      </c>
      <c r="C173" s="74">
        <v>638526720</v>
      </c>
    </row>
    <row r="174" spans="1:3" x14ac:dyDescent="0.35">
      <c r="A174" s="74" t="s">
        <v>3036</v>
      </c>
      <c r="B174" s="74">
        <v>3776112796</v>
      </c>
      <c r="C174" s="74">
        <v>3776112796</v>
      </c>
    </row>
    <row r="175" spans="1:3" x14ac:dyDescent="0.35">
      <c r="A175" s="74" t="s">
        <v>3037</v>
      </c>
      <c r="B175" s="74">
        <v>4217664317</v>
      </c>
      <c r="C175" s="74">
        <v>4217664317</v>
      </c>
    </row>
    <row r="176" spans="1:3" x14ac:dyDescent="0.35">
      <c r="A176" s="74" t="s">
        <v>3038</v>
      </c>
      <c r="B176" s="74">
        <v>142233216</v>
      </c>
      <c r="C176" s="74">
        <v>142233216</v>
      </c>
    </row>
    <row r="177" spans="1:3" x14ac:dyDescent="0.35">
      <c r="A177" s="74" t="s">
        <v>3039</v>
      </c>
      <c r="B177" s="74">
        <v>580299240</v>
      </c>
      <c r="C177" s="74">
        <v>580299240</v>
      </c>
    </row>
    <row r="178" spans="1:3" x14ac:dyDescent="0.35">
      <c r="A178" s="74" t="s">
        <v>3040</v>
      </c>
      <c r="B178" s="74">
        <v>1968932923</v>
      </c>
      <c r="C178" s="74">
        <v>1968932923</v>
      </c>
    </row>
    <row r="179" spans="1:3" x14ac:dyDescent="0.35">
      <c r="A179" s="74" t="s">
        <v>3041</v>
      </c>
      <c r="B179" s="74">
        <v>174705998</v>
      </c>
      <c r="C179" s="74">
        <v>174705998</v>
      </c>
    </row>
    <row r="180" spans="1:3" x14ac:dyDescent="0.35">
      <c r="A180" s="74" t="s">
        <v>3042</v>
      </c>
      <c r="B180" s="74">
        <v>935119777</v>
      </c>
      <c r="C180" s="74">
        <v>935119777</v>
      </c>
    </row>
    <row r="181" spans="1:3" x14ac:dyDescent="0.35">
      <c r="A181" s="74" t="s">
        <v>3043</v>
      </c>
      <c r="B181" s="74">
        <v>759947852</v>
      </c>
      <c r="C181" s="74">
        <v>759947852</v>
      </c>
    </row>
    <row r="182" spans="1:3" x14ac:dyDescent="0.35">
      <c r="A182" s="74" t="s">
        <v>3044</v>
      </c>
      <c r="B182" s="74">
        <v>363367461</v>
      </c>
      <c r="C182" s="74">
        <v>363367461</v>
      </c>
    </row>
    <row r="183" spans="1:3" x14ac:dyDescent="0.35">
      <c r="A183" s="74" t="s">
        <v>3045</v>
      </c>
      <c r="B183" s="74">
        <v>3882112128</v>
      </c>
      <c r="C183" s="74">
        <v>3882112128</v>
      </c>
    </row>
    <row r="184" spans="1:3" x14ac:dyDescent="0.35">
      <c r="A184" s="74" t="s">
        <v>3046</v>
      </c>
      <c r="B184" s="74">
        <v>13457360938</v>
      </c>
      <c r="C184" s="74">
        <v>13537758238</v>
      </c>
    </row>
    <row r="185" spans="1:3" x14ac:dyDescent="0.35">
      <c r="A185" s="74" t="s">
        <v>3047</v>
      </c>
      <c r="B185" s="74">
        <v>274435872</v>
      </c>
      <c r="C185" s="74">
        <v>274435872</v>
      </c>
    </row>
    <row r="186" spans="1:3" x14ac:dyDescent="0.35">
      <c r="A186" s="74" t="s">
        <v>3048</v>
      </c>
      <c r="B186" s="74">
        <v>171882351</v>
      </c>
      <c r="C186" s="74">
        <v>171882351</v>
      </c>
    </row>
    <row r="187" spans="1:3" x14ac:dyDescent="0.35">
      <c r="A187" s="74" t="s">
        <v>3049</v>
      </c>
      <c r="B187" s="74">
        <v>51832419</v>
      </c>
      <c r="C187" s="74">
        <v>51832419</v>
      </c>
    </row>
    <row r="188" spans="1:3" x14ac:dyDescent="0.35">
      <c r="A188" s="74" t="s">
        <v>3050</v>
      </c>
      <c r="B188" s="74">
        <v>25897139</v>
      </c>
      <c r="C188" s="74">
        <v>25897139</v>
      </c>
    </row>
    <row r="189" spans="1:3" x14ac:dyDescent="0.35">
      <c r="A189" s="74" t="s">
        <v>3051</v>
      </c>
      <c r="B189" s="74">
        <v>135456699</v>
      </c>
      <c r="C189" s="74">
        <v>135456699</v>
      </c>
    </row>
    <row r="190" spans="1:3" x14ac:dyDescent="0.35">
      <c r="A190" s="74" t="s">
        <v>3052</v>
      </c>
      <c r="B190" s="74">
        <v>69251471</v>
      </c>
      <c r="C190" s="74">
        <v>69251471</v>
      </c>
    </row>
    <row r="191" spans="1:3" x14ac:dyDescent="0.35">
      <c r="A191" s="74" t="s">
        <v>3053</v>
      </c>
      <c r="B191" s="74">
        <v>977175087</v>
      </c>
      <c r="C191" s="74">
        <v>977175087</v>
      </c>
    </row>
    <row r="192" spans="1:3" x14ac:dyDescent="0.35">
      <c r="A192" s="74" t="s">
        <v>3054</v>
      </c>
      <c r="B192" s="74">
        <v>309998557</v>
      </c>
      <c r="C192" s="74">
        <v>371085354</v>
      </c>
    </row>
    <row r="193" spans="1:3" x14ac:dyDescent="0.35">
      <c r="A193" s="74" t="s">
        <v>3055</v>
      </c>
      <c r="B193" s="74">
        <v>216115385</v>
      </c>
      <c r="C193" s="74">
        <v>216115385</v>
      </c>
    </row>
    <row r="194" spans="1:3" x14ac:dyDescent="0.35">
      <c r="A194" s="74" t="s">
        <v>3056</v>
      </c>
      <c r="B194" s="74">
        <v>586103113</v>
      </c>
      <c r="C194" s="74">
        <v>586103113</v>
      </c>
    </row>
    <row r="195" spans="1:3" x14ac:dyDescent="0.35">
      <c r="A195" s="74" t="s">
        <v>3057</v>
      </c>
      <c r="B195" s="74">
        <v>188983311</v>
      </c>
      <c r="C195" s="74">
        <v>188983311</v>
      </c>
    </row>
    <row r="196" spans="1:3" x14ac:dyDescent="0.35">
      <c r="A196" s="74" t="s">
        <v>3058</v>
      </c>
      <c r="B196" s="74">
        <v>383505407</v>
      </c>
      <c r="C196" s="74">
        <v>383505407</v>
      </c>
    </row>
    <row r="197" spans="1:3" x14ac:dyDescent="0.35">
      <c r="A197" s="74" t="s">
        <v>3059</v>
      </c>
      <c r="B197" s="74">
        <v>17810750</v>
      </c>
      <c r="C197" s="74">
        <v>17810750</v>
      </c>
    </row>
    <row r="198" spans="1:3" x14ac:dyDescent="0.35">
      <c r="A198" s="74" t="s">
        <v>3060</v>
      </c>
      <c r="B198" s="74">
        <v>113480019</v>
      </c>
      <c r="C198" s="74">
        <v>113480019</v>
      </c>
    </row>
    <row r="199" spans="1:3" x14ac:dyDescent="0.35">
      <c r="A199" s="74" t="s">
        <v>3061</v>
      </c>
      <c r="B199" s="74">
        <v>87964063</v>
      </c>
      <c r="C199" s="74">
        <v>87964063</v>
      </c>
    </row>
    <row r="200" spans="1:3" x14ac:dyDescent="0.35">
      <c r="A200" s="74" t="s">
        <v>3062</v>
      </c>
      <c r="B200" s="74">
        <v>660104969</v>
      </c>
      <c r="C200" s="74">
        <v>660104969</v>
      </c>
    </row>
    <row r="201" spans="1:3" x14ac:dyDescent="0.35">
      <c r="A201" s="74" t="s">
        <v>3063</v>
      </c>
      <c r="B201" s="74">
        <v>53984718</v>
      </c>
      <c r="C201" s="74">
        <v>53984718</v>
      </c>
    </row>
    <row r="202" spans="1:3" x14ac:dyDescent="0.35">
      <c r="A202" s="74" t="s">
        <v>3064</v>
      </c>
      <c r="B202" s="74">
        <v>71898566</v>
      </c>
      <c r="C202" s="74">
        <v>71898566</v>
      </c>
    </row>
    <row r="203" spans="1:3" x14ac:dyDescent="0.35">
      <c r="A203" s="74" t="s">
        <v>3065</v>
      </c>
      <c r="B203" s="74">
        <v>1278966829</v>
      </c>
      <c r="C203" s="74">
        <v>1278966829</v>
      </c>
    </row>
    <row r="204" spans="1:3" x14ac:dyDescent="0.35">
      <c r="A204" s="74" t="s">
        <v>3066</v>
      </c>
      <c r="B204" s="74">
        <v>161528839</v>
      </c>
      <c r="C204" s="74">
        <v>161528839</v>
      </c>
    </row>
    <row r="205" spans="1:3" x14ac:dyDescent="0.35">
      <c r="A205" s="74" t="s">
        <v>3067</v>
      </c>
      <c r="B205" s="74">
        <v>1521534796</v>
      </c>
      <c r="C205" s="74">
        <v>1521534796</v>
      </c>
    </row>
    <row r="206" spans="1:3" x14ac:dyDescent="0.35">
      <c r="A206" s="74" t="s">
        <v>3068</v>
      </c>
      <c r="B206" s="74">
        <v>1849674890</v>
      </c>
      <c r="C206" s="74">
        <v>1849674890</v>
      </c>
    </row>
    <row r="207" spans="1:3" x14ac:dyDescent="0.35">
      <c r="A207" s="74" t="s">
        <v>3069</v>
      </c>
      <c r="B207" s="74">
        <v>86149163</v>
      </c>
      <c r="C207" s="74">
        <v>86149163</v>
      </c>
    </row>
    <row r="208" spans="1:3" x14ac:dyDescent="0.35">
      <c r="A208" s="74" t="s">
        <v>3070</v>
      </c>
      <c r="B208" s="74">
        <v>189959568</v>
      </c>
      <c r="C208" s="74">
        <v>216755569</v>
      </c>
    </row>
    <row r="209" spans="1:3" x14ac:dyDescent="0.35">
      <c r="A209" s="74" t="s">
        <v>3071</v>
      </c>
      <c r="B209" s="74">
        <v>139379039</v>
      </c>
      <c r="C209" s="74">
        <v>139379039</v>
      </c>
    </row>
    <row r="210" spans="1:3" x14ac:dyDescent="0.35">
      <c r="A210" s="74" t="s">
        <v>3072</v>
      </c>
      <c r="B210" s="74">
        <v>883087453</v>
      </c>
      <c r="C210" s="74">
        <v>883087453</v>
      </c>
    </row>
    <row r="211" spans="1:3" x14ac:dyDescent="0.35">
      <c r="A211" s="74" t="s">
        <v>3073</v>
      </c>
      <c r="B211" s="74">
        <v>793138128</v>
      </c>
      <c r="C211" s="74">
        <v>1012721348</v>
      </c>
    </row>
    <row r="212" spans="1:3" x14ac:dyDescent="0.35">
      <c r="A212" s="74" t="s">
        <v>3074</v>
      </c>
      <c r="B212" s="74">
        <v>141367418</v>
      </c>
      <c r="C212" s="74">
        <v>141367418</v>
      </c>
    </row>
    <row r="213" spans="1:3" x14ac:dyDescent="0.35">
      <c r="A213" s="74" t="s">
        <v>3075</v>
      </c>
      <c r="B213" s="74">
        <v>15416075523</v>
      </c>
      <c r="C213" s="74">
        <v>15416075523</v>
      </c>
    </row>
    <row r="214" spans="1:3" x14ac:dyDescent="0.35">
      <c r="A214" s="74" t="s">
        <v>3076</v>
      </c>
      <c r="B214" s="74">
        <v>2702988674</v>
      </c>
      <c r="C214" s="74">
        <v>2702988674</v>
      </c>
    </row>
    <row r="215" spans="1:3" x14ac:dyDescent="0.35">
      <c r="A215" s="74" t="s">
        <v>3077</v>
      </c>
      <c r="B215" s="74">
        <v>90936843690</v>
      </c>
      <c r="C215" s="74">
        <v>90936843690</v>
      </c>
    </row>
    <row r="216" spans="1:3" x14ac:dyDescent="0.35">
      <c r="A216" s="74" t="s">
        <v>3078</v>
      </c>
      <c r="B216" s="74">
        <v>2230583033</v>
      </c>
      <c r="C216" s="74">
        <v>2230583033</v>
      </c>
    </row>
    <row r="217" spans="1:3" x14ac:dyDescent="0.35">
      <c r="A217" s="74" t="s">
        <v>3079</v>
      </c>
      <c r="B217" s="74">
        <v>3488899521</v>
      </c>
      <c r="C217" s="74">
        <v>3488899521</v>
      </c>
    </row>
    <row r="218" spans="1:3" x14ac:dyDescent="0.35">
      <c r="A218" s="74" t="s">
        <v>3080</v>
      </c>
      <c r="B218" s="74">
        <v>14095895010</v>
      </c>
      <c r="C218" s="74">
        <v>14095895010</v>
      </c>
    </row>
    <row r="219" spans="1:3" x14ac:dyDescent="0.35">
      <c r="A219" s="74" t="s">
        <v>3081</v>
      </c>
      <c r="B219" s="74">
        <v>5036882242</v>
      </c>
      <c r="C219" s="74">
        <v>5036882242</v>
      </c>
    </row>
    <row r="220" spans="1:3" x14ac:dyDescent="0.35">
      <c r="A220" s="74" t="s">
        <v>3082</v>
      </c>
      <c r="B220" s="74">
        <v>14417484000</v>
      </c>
      <c r="C220" s="74">
        <v>14417484000</v>
      </c>
    </row>
    <row r="221" spans="1:3" x14ac:dyDescent="0.35">
      <c r="A221" s="74" t="s">
        <v>3083</v>
      </c>
      <c r="B221" s="74">
        <v>9710292640</v>
      </c>
      <c r="C221" s="74">
        <v>9710292640</v>
      </c>
    </row>
    <row r="222" spans="1:3" x14ac:dyDescent="0.35">
      <c r="A222" s="74" t="s">
        <v>3084</v>
      </c>
      <c r="B222" s="74">
        <v>1718318880</v>
      </c>
      <c r="C222" s="74">
        <v>1718318880</v>
      </c>
    </row>
    <row r="223" spans="1:3" x14ac:dyDescent="0.35">
      <c r="A223" s="74" t="s">
        <v>3085</v>
      </c>
      <c r="B223" s="74">
        <v>6143390791</v>
      </c>
      <c r="C223" s="74">
        <v>6143390791</v>
      </c>
    </row>
    <row r="224" spans="1:3" x14ac:dyDescent="0.35">
      <c r="A224" s="74" t="s">
        <v>3086</v>
      </c>
      <c r="B224" s="74">
        <v>18274358695</v>
      </c>
      <c r="C224" s="74">
        <v>18274358695</v>
      </c>
    </row>
    <row r="225" spans="1:3" x14ac:dyDescent="0.35">
      <c r="A225" s="74" t="s">
        <v>3087</v>
      </c>
      <c r="B225" s="74">
        <v>943334808</v>
      </c>
      <c r="C225" s="74">
        <v>943334808</v>
      </c>
    </row>
    <row r="226" spans="1:3" x14ac:dyDescent="0.35">
      <c r="A226" s="74" t="s">
        <v>3088</v>
      </c>
      <c r="B226" s="74">
        <v>9165186691</v>
      </c>
      <c r="C226" s="74">
        <v>9165186691</v>
      </c>
    </row>
    <row r="227" spans="1:3" x14ac:dyDescent="0.35">
      <c r="A227" s="74" t="s">
        <v>3089</v>
      </c>
      <c r="B227" s="74">
        <v>166284918</v>
      </c>
      <c r="C227" s="74">
        <v>166284918</v>
      </c>
    </row>
    <row r="228" spans="1:3" x14ac:dyDescent="0.35">
      <c r="A228" s="74" t="s">
        <v>3090</v>
      </c>
      <c r="B228" s="74">
        <v>1086436820</v>
      </c>
      <c r="C228" s="74">
        <v>1086436820</v>
      </c>
    </row>
    <row r="229" spans="1:3" x14ac:dyDescent="0.35">
      <c r="A229" s="74" t="s">
        <v>3091</v>
      </c>
      <c r="B229" s="74">
        <v>568525828</v>
      </c>
      <c r="C229" s="74">
        <v>568525828</v>
      </c>
    </row>
    <row r="230" spans="1:3" x14ac:dyDescent="0.35">
      <c r="A230" s="74" t="s">
        <v>3092</v>
      </c>
      <c r="B230" s="74">
        <v>816439995</v>
      </c>
      <c r="C230" s="74">
        <v>816439995</v>
      </c>
    </row>
    <row r="231" spans="1:3" x14ac:dyDescent="0.35">
      <c r="A231" s="74" t="s">
        <v>3093</v>
      </c>
      <c r="B231" s="74">
        <v>1394815047</v>
      </c>
      <c r="C231" s="74">
        <v>1394815047</v>
      </c>
    </row>
    <row r="232" spans="1:3" x14ac:dyDescent="0.35">
      <c r="A232" s="74" t="s">
        <v>3094</v>
      </c>
      <c r="B232" s="74">
        <v>43075236</v>
      </c>
      <c r="C232" s="74">
        <v>43075236</v>
      </c>
    </row>
    <row r="233" spans="1:3" x14ac:dyDescent="0.35">
      <c r="A233" s="74" t="s">
        <v>3095</v>
      </c>
      <c r="B233" s="74">
        <v>167026258</v>
      </c>
      <c r="C233" s="74">
        <v>167026258</v>
      </c>
    </row>
    <row r="234" spans="1:3" x14ac:dyDescent="0.35">
      <c r="A234" s="74" t="s">
        <v>3096</v>
      </c>
      <c r="B234" s="74">
        <v>49346737</v>
      </c>
      <c r="C234" s="74">
        <v>49346737</v>
      </c>
    </row>
    <row r="235" spans="1:3" x14ac:dyDescent="0.35">
      <c r="A235" s="74" t="s">
        <v>3097</v>
      </c>
      <c r="B235" s="74">
        <v>12667105436</v>
      </c>
      <c r="C235" s="74">
        <v>12667105436</v>
      </c>
    </row>
    <row r="236" spans="1:3" x14ac:dyDescent="0.35">
      <c r="A236" s="74" t="s">
        <v>3098</v>
      </c>
      <c r="B236" s="74">
        <v>29222878636</v>
      </c>
      <c r="C236" s="74">
        <v>29222878636</v>
      </c>
    </row>
    <row r="237" spans="1:3" x14ac:dyDescent="0.35">
      <c r="A237" s="74" t="s">
        <v>3099</v>
      </c>
      <c r="B237" s="74">
        <v>579738167</v>
      </c>
      <c r="C237" s="74">
        <v>579738167</v>
      </c>
    </row>
    <row r="238" spans="1:3" x14ac:dyDescent="0.35">
      <c r="A238" s="74" t="s">
        <v>3100</v>
      </c>
      <c r="B238" s="74">
        <v>735719105</v>
      </c>
      <c r="C238" s="74">
        <v>735719105</v>
      </c>
    </row>
    <row r="239" spans="1:3" x14ac:dyDescent="0.35">
      <c r="A239" s="74" t="s">
        <v>3101</v>
      </c>
      <c r="B239" s="74">
        <v>706232230</v>
      </c>
      <c r="C239" s="74">
        <v>706232230</v>
      </c>
    </row>
    <row r="240" spans="1:3" x14ac:dyDescent="0.35">
      <c r="A240" s="74" t="s">
        <v>3102</v>
      </c>
      <c r="B240" s="74">
        <v>717051044</v>
      </c>
      <c r="C240" s="74">
        <v>717051044</v>
      </c>
    </row>
    <row r="241" spans="1:3" x14ac:dyDescent="0.35">
      <c r="A241" s="74" t="s">
        <v>3103</v>
      </c>
      <c r="B241" s="74">
        <v>823354345</v>
      </c>
      <c r="C241" s="74">
        <v>823354345</v>
      </c>
    </row>
    <row r="242" spans="1:3" x14ac:dyDescent="0.35">
      <c r="A242" s="74" t="s">
        <v>3104</v>
      </c>
      <c r="B242" s="74">
        <v>1319693996</v>
      </c>
      <c r="C242" s="74">
        <v>1319693996</v>
      </c>
    </row>
    <row r="243" spans="1:3" x14ac:dyDescent="0.35">
      <c r="A243" s="74" t="s">
        <v>3105</v>
      </c>
      <c r="B243" s="74">
        <v>12099913749</v>
      </c>
      <c r="C243" s="74">
        <v>12099913749</v>
      </c>
    </row>
    <row r="244" spans="1:3" x14ac:dyDescent="0.35">
      <c r="A244" s="74" t="s">
        <v>3106</v>
      </c>
      <c r="B244" s="74">
        <v>1419973281</v>
      </c>
      <c r="C244" s="74">
        <v>1419973281</v>
      </c>
    </row>
    <row r="245" spans="1:3" x14ac:dyDescent="0.35">
      <c r="A245" s="74" t="s">
        <v>3107</v>
      </c>
      <c r="B245" s="74">
        <v>2673026804</v>
      </c>
      <c r="C245" s="74">
        <v>2673026804</v>
      </c>
    </row>
    <row r="246" spans="1:3" x14ac:dyDescent="0.35">
      <c r="A246" s="74" t="s">
        <v>3108</v>
      </c>
      <c r="B246" s="74">
        <v>1608595790</v>
      </c>
      <c r="C246" s="74">
        <v>1608595790</v>
      </c>
    </row>
    <row r="247" spans="1:3" x14ac:dyDescent="0.35">
      <c r="A247" s="74" t="s">
        <v>3109</v>
      </c>
      <c r="B247" s="74">
        <v>868523488</v>
      </c>
      <c r="C247" s="74">
        <v>868523488</v>
      </c>
    </row>
    <row r="248" spans="1:3" x14ac:dyDescent="0.35">
      <c r="A248" s="74" t="s">
        <v>3110</v>
      </c>
      <c r="B248" s="74">
        <v>828918568</v>
      </c>
      <c r="C248" s="74">
        <v>1275818808</v>
      </c>
    </row>
    <row r="249" spans="1:3" x14ac:dyDescent="0.35">
      <c r="A249" s="74" t="s">
        <v>3111</v>
      </c>
      <c r="B249" s="74">
        <v>2150931601</v>
      </c>
      <c r="C249" s="74">
        <v>2150931601</v>
      </c>
    </row>
    <row r="250" spans="1:3" x14ac:dyDescent="0.35">
      <c r="A250" s="74" t="s">
        <v>3112</v>
      </c>
      <c r="B250" s="74">
        <v>1114897667</v>
      </c>
      <c r="C250" s="74">
        <v>1114897667</v>
      </c>
    </row>
    <row r="251" spans="1:3" x14ac:dyDescent="0.35">
      <c r="A251" s="74" t="s">
        <v>3113</v>
      </c>
      <c r="B251" s="74">
        <v>67737758</v>
      </c>
      <c r="C251" s="74">
        <v>67737758</v>
      </c>
    </row>
    <row r="252" spans="1:3" x14ac:dyDescent="0.35">
      <c r="A252" s="74" t="s">
        <v>3114</v>
      </c>
      <c r="B252" s="74">
        <v>150692216</v>
      </c>
      <c r="C252" s="74">
        <v>254369626</v>
      </c>
    </row>
    <row r="253" spans="1:3" x14ac:dyDescent="0.35">
      <c r="A253" s="74" t="s">
        <v>3115</v>
      </c>
      <c r="B253" s="74">
        <v>72817111</v>
      </c>
      <c r="C253" s="74">
        <v>72817111</v>
      </c>
    </row>
    <row r="254" spans="1:3" x14ac:dyDescent="0.35">
      <c r="A254" s="74" t="s">
        <v>3116</v>
      </c>
      <c r="B254" s="74">
        <v>5998433849</v>
      </c>
      <c r="C254" s="74">
        <v>5998433849</v>
      </c>
    </row>
    <row r="255" spans="1:3" x14ac:dyDescent="0.35">
      <c r="A255" s="74" t="s">
        <v>3117</v>
      </c>
      <c r="B255" s="74">
        <v>140447226</v>
      </c>
      <c r="C255" s="74">
        <v>140447226</v>
      </c>
    </row>
    <row r="256" spans="1:3" x14ac:dyDescent="0.35">
      <c r="A256" s="74" t="s">
        <v>3118</v>
      </c>
      <c r="B256" s="74">
        <v>51838365</v>
      </c>
      <c r="C256" s="74">
        <v>51838365</v>
      </c>
    </row>
    <row r="257" spans="1:3" x14ac:dyDescent="0.35">
      <c r="A257" s="74" t="s">
        <v>3119</v>
      </c>
      <c r="B257" s="74">
        <v>21384902</v>
      </c>
      <c r="C257" s="74">
        <v>21384902</v>
      </c>
    </row>
    <row r="258" spans="1:3" x14ac:dyDescent="0.35">
      <c r="A258" s="74" t="s">
        <v>3120</v>
      </c>
      <c r="B258" s="74">
        <v>227459436</v>
      </c>
      <c r="C258" s="74">
        <v>227459436</v>
      </c>
    </row>
    <row r="259" spans="1:3" x14ac:dyDescent="0.35">
      <c r="A259" s="74" t="s">
        <v>3121</v>
      </c>
      <c r="B259" s="74">
        <v>179912186</v>
      </c>
      <c r="C259" s="74">
        <v>179912186</v>
      </c>
    </row>
    <row r="260" spans="1:3" x14ac:dyDescent="0.35">
      <c r="A260" s="74" t="s">
        <v>3122</v>
      </c>
      <c r="B260" s="74">
        <v>321179413</v>
      </c>
      <c r="C260" s="74">
        <v>321179413</v>
      </c>
    </row>
    <row r="261" spans="1:3" x14ac:dyDescent="0.35">
      <c r="A261" s="74" t="s">
        <v>3123</v>
      </c>
      <c r="B261" s="74">
        <v>686734657</v>
      </c>
      <c r="C261" s="74">
        <v>686734657</v>
      </c>
    </row>
    <row r="262" spans="1:3" x14ac:dyDescent="0.35">
      <c r="A262" s="74" t="s">
        <v>3124</v>
      </c>
      <c r="B262" s="74">
        <v>442631213</v>
      </c>
      <c r="C262" s="74">
        <v>442631213</v>
      </c>
    </row>
    <row r="263" spans="1:3" x14ac:dyDescent="0.35">
      <c r="A263" s="74" t="s">
        <v>3125</v>
      </c>
      <c r="B263" s="74">
        <v>107629753</v>
      </c>
      <c r="C263" s="74">
        <v>107629753</v>
      </c>
    </row>
    <row r="264" spans="1:3" x14ac:dyDescent="0.35">
      <c r="A264" s="74" t="s">
        <v>3126</v>
      </c>
      <c r="B264" s="74">
        <v>108214301</v>
      </c>
      <c r="C264" s="74">
        <v>108214301</v>
      </c>
    </row>
    <row r="265" spans="1:3" x14ac:dyDescent="0.35">
      <c r="A265" s="74" t="s">
        <v>3127</v>
      </c>
      <c r="B265" s="74">
        <v>44161614</v>
      </c>
      <c r="C265" s="74">
        <v>44161614</v>
      </c>
    </row>
    <row r="266" spans="1:3" x14ac:dyDescent="0.35">
      <c r="A266" s="74" t="s">
        <v>3128</v>
      </c>
      <c r="B266" s="74">
        <v>13748494807</v>
      </c>
      <c r="C266" s="74">
        <v>13748494807</v>
      </c>
    </row>
    <row r="267" spans="1:3" x14ac:dyDescent="0.35">
      <c r="A267" s="74" t="s">
        <v>3129</v>
      </c>
      <c r="B267" s="74">
        <v>293106741</v>
      </c>
      <c r="C267" s="74">
        <v>293106741</v>
      </c>
    </row>
    <row r="268" spans="1:3" x14ac:dyDescent="0.35">
      <c r="A268" s="74" t="s">
        <v>3130</v>
      </c>
      <c r="B268" s="74">
        <v>214437930</v>
      </c>
      <c r="C268" s="74">
        <v>214437930</v>
      </c>
    </row>
    <row r="269" spans="1:3" x14ac:dyDescent="0.35">
      <c r="A269" s="74" t="s">
        <v>3131</v>
      </c>
      <c r="B269" s="74">
        <v>35917625</v>
      </c>
      <c r="C269" s="74">
        <v>35917625</v>
      </c>
    </row>
    <row r="270" spans="1:3" x14ac:dyDescent="0.35">
      <c r="A270" s="74" t="s">
        <v>3132</v>
      </c>
      <c r="B270" s="74">
        <v>1794328761</v>
      </c>
      <c r="C270" s="74">
        <v>1794328761</v>
      </c>
    </row>
    <row r="271" spans="1:3" x14ac:dyDescent="0.35">
      <c r="A271" s="74" t="s">
        <v>3133</v>
      </c>
      <c r="B271" s="74">
        <v>307308282</v>
      </c>
      <c r="C271" s="74">
        <v>307308282</v>
      </c>
    </row>
    <row r="272" spans="1:3" x14ac:dyDescent="0.35">
      <c r="A272" s="74" t="s">
        <v>3134</v>
      </c>
      <c r="B272" s="74">
        <v>95433011</v>
      </c>
      <c r="C272" s="74">
        <v>95433011</v>
      </c>
    </row>
    <row r="273" spans="1:3" x14ac:dyDescent="0.35">
      <c r="A273" s="74" t="s">
        <v>3135</v>
      </c>
      <c r="B273" s="74">
        <v>3169190157</v>
      </c>
      <c r="C273" s="74">
        <v>3169190157</v>
      </c>
    </row>
    <row r="274" spans="1:3" x14ac:dyDescent="0.35">
      <c r="A274" s="74" t="s">
        <v>3136</v>
      </c>
      <c r="B274" s="74">
        <v>76992921</v>
      </c>
      <c r="C274" s="74">
        <v>76992921</v>
      </c>
    </row>
    <row r="275" spans="1:3" x14ac:dyDescent="0.35">
      <c r="A275" s="74" t="s">
        <v>3137</v>
      </c>
      <c r="B275" s="74">
        <v>217688340</v>
      </c>
      <c r="C275" s="74">
        <v>217688340</v>
      </c>
    </row>
    <row r="276" spans="1:3" x14ac:dyDescent="0.35">
      <c r="A276" s="74" t="s">
        <v>3138</v>
      </c>
      <c r="B276" s="74">
        <v>1423948006</v>
      </c>
      <c r="C276" s="74">
        <v>1423948006</v>
      </c>
    </row>
    <row r="277" spans="1:3" x14ac:dyDescent="0.35">
      <c r="A277" s="74" t="s">
        <v>3139</v>
      </c>
      <c r="B277" s="74">
        <v>3071158583</v>
      </c>
      <c r="C277" s="74">
        <v>3071158583</v>
      </c>
    </row>
    <row r="278" spans="1:3" x14ac:dyDescent="0.35">
      <c r="A278" s="74" t="s">
        <v>3140</v>
      </c>
      <c r="B278" s="74">
        <v>270502458</v>
      </c>
      <c r="C278" s="74">
        <v>270502458</v>
      </c>
    </row>
    <row r="279" spans="1:3" x14ac:dyDescent="0.35">
      <c r="A279" s="74" t="s">
        <v>3141</v>
      </c>
      <c r="B279" s="74">
        <v>1020839122</v>
      </c>
      <c r="C279" s="74">
        <v>1020839122</v>
      </c>
    </row>
    <row r="280" spans="1:3" x14ac:dyDescent="0.35">
      <c r="A280" s="74" t="s">
        <v>3142</v>
      </c>
      <c r="B280" s="74">
        <v>15552572582</v>
      </c>
      <c r="C280" s="74">
        <v>15552572582</v>
      </c>
    </row>
    <row r="281" spans="1:3" x14ac:dyDescent="0.35">
      <c r="A281" s="74" t="s">
        <v>3143</v>
      </c>
      <c r="B281" s="74">
        <v>160843525</v>
      </c>
      <c r="C281" s="74">
        <v>160843525</v>
      </c>
    </row>
    <row r="282" spans="1:3" x14ac:dyDescent="0.35">
      <c r="A282" s="74" t="s">
        <v>3144</v>
      </c>
      <c r="B282" s="74">
        <v>190303184</v>
      </c>
      <c r="C282" s="74">
        <v>190303184</v>
      </c>
    </row>
    <row r="283" spans="1:3" x14ac:dyDescent="0.35">
      <c r="A283" s="74" t="s">
        <v>3145</v>
      </c>
      <c r="B283" s="74">
        <v>6735182984</v>
      </c>
      <c r="C283" s="74">
        <v>6735182984</v>
      </c>
    </row>
    <row r="284" spans="1:3" x14ac:dyDescent="0.35">
      <c r="A284" s="74" t="s">
        <v>3146</v>
      </c>
      <c r="B284" s="74">
        <v>176951068</v>
      </c>
      <c r="C284" s="74">
        <v>176951068</v>
      </c>
    </row>
    <row r="285" spans="1:3" x14ac:dyDescent="0.35">
      <c r="A285" s="74" t="s">
        <v>3147</v>
      </c>
      <c r="B285" s="74">
        <v>1733675303</v>
      </c>
      <c r="C285" s="74">
        <v>1733675303</v>
      </c>
    </row>
    <row r="286" spans="1:3" x14ac:dyDescent="0.35">
      <c r="A286" s="74" t="s">
        <v>3148</v>
      </c>
      <c r="B286" s="74">
        <v>61978391</v>
      </c>
      <c r="C286" s="74">
        <v>61978391</v>
      </c>
    </row>
    <row r="287" spans="1:3" x14ac:dyDescent="0.35">
      <c r="A287" s="74" t="s">
        <v>3149</v>
      </c>
      <c r="B287" s="74">
        <v>8561192056</v>
      </c>
      <c r="C287" s="74">
        <v>8561192056</v>
      </c>
    </row>
    <row r="288" spans="1:3" x14ac:dyDescent="0.35">
      <c r="A288" s="74" t="s">
        <v>3150</v>
      </c>
      <c r="B288" s="74">
        <v>48452816</v>
      </c>
      <c r="C288" s="74">
        <v>48452816</v>
      </c>
    </row>
    <row r="289" spans="1:3" x14ac:dyDescent="0.35">
      <c r="A289" s="74" t="s">
        <v>3151</v>
      </c>
      <c r="B289" s="74">
        <v>279441010</v>
      </c>
      <c r="C289" s="74">
        <v>279441010</v>
      </c>
    </row>
    <row r="290" spans="1:3" x14ac:dyDescent="0.35">
      <c r="A290" s="74" t="s">
        <v>3152</v>
      </c>
      <c r="B290" s="74">
        <v>1464557035</v>
      </c>
      <c r="C290" s="74">
        <v>1464557035</v>
      </c>
    </row>
    <row r="291" spans="1:3" x14ac:dyDescent="0.35">
      <c r="A291" s="74" t="s">
        <v>3153</v>
      </c>
      <c r="B291" s="74">
        <v>118321083</v>
      </c>
      <c r="C291" s="74">
        <v>118321083</v>
      </c>
    </row>
    <row r="292" spans="1:3" x14ac:dyDescent="0.35">
      <c r="A292" s="74" t="s">
        <v>3154</v>
      </c>
      <c r="B292" s="74">
        <v>122061319</v>
      </c>
      <c r="C292" s="74">
        <v>122061319</v>
      </c>
    </row>
    <row r="293" spans="1:3" x14ac:dyDescent="0.35">
      <c r="A293" s="74" t="s">
        <v>3155</v>
      </c>
      <c r="B293" s="74">
        <v>77263961</v>
      </c>
      <c r="C293" s="74">
        <v>116305961</v>
      </c>
    </row>
    <row r="294" spans="1:3" x14ac:dyDescent="0.35">
      <c r="A294" s="74" t="s">
        <v>3156</v>
      </c>
      <c r="B294" s="74">
        <v>82330715</v>
      </c>
      <c r="C294" s="74">
        <v>82330715</v>
      </c>
    </row>
    <row r="295" spans="1:3" x14ac:dyDescent="0.35">
      <c r="A295" s="74" t="s">
        <v>3157</v>
      </c>
      <c r="B295" s="74">
        <v>60392727</v>
      </c>
      <c r="C295" s="74">
        <v>60392727</v>
      </c>
    </row>
    <row r="296" spans="1:3" x14ac:dyDescent="0.35">
      <c r="A296" s="74" t="s">
        <v>3158</v>
      </c>
      <c r="B296" s="74">
        <v>227372848</v>
      </c>
      <c r="C296" s="74">
        <v>227372848</v>
      </c>
    </row>
    <row r="297" spans="1:3" x14ac:dyDescent="0.35">
      <c r="A297" s="74" t="s">
        <v>3159</v>
      </c>
      <c r="B297" s="74">
        <v>16533710</v>
      </c>
      <c r="C297" s="74">
        <v>16533710</v>
      </c>
    </row>
    <row r="298" spans="1:3" x14ac:dyDescent="0.35">
      <c r="A298" s="74" t="s">
        <v>3160</v>
      </c>
      <c r="B298" s="74">
        <v>172460630</v>
      </c>
      <c r="C298" s="74">
        <v>172460630</v>
      </c>
    </row>
    <row r="299" spans="1:3" x14ac:dyDescent="0.35">
      <c r="A299" s="74" t="s">
        <v>3161</v>
      </c>
      <c r="B299" s="74">
        <v>565140894</v>
      </c>
      <c r="C299" s="74">
        <v>565140894</v>
      </c>
    </row>
    <row r="300" spans="1:3" x14ac:dyDescent="0.35">
      <c r="A300" s="74" t="s">
        <v>3162</v>
      </c>
      <c r="B300" s="74">
        <v>40805107</v>
      </c>
      <c r="C300" s="74">
        <v>40805107</v>
      </c>
    </row>
    <row r="301" spans="1:3" x14ac:dyDescent="0.35">
      <c r="A301" s="74" t="s">
        <v>3163</v>
      </c>
      <c r="B301" s="74">
        <v>37526097</v>
      </c>
      <c r="C301" s="74">
        <v>37526097</v>
      </c>
    </row>
    <row r="302" spans="1:3" x14ac:dyDescent="0.35">
      <c r="A302" s="74" t="s">
        <v>3164</v>
      </c>
      <c r="B302" s="74">
        <v>174289603</v>
      </c>
      <c r="C302" s="74">
        <v>174289603</v>
      </c>
    </row>
    <row r="303" spans="1:3" x14ac:dyDescent="0.35">
      <c r="A303" s="74" t="s">
        <v>3165</v>
      </c>
      <c r="B303" s="74">
        <v>144632216</v>
      </c>
      <c r="C303" s="74">
        <v>144632216</v>
      </c>
    </row>
    <row r="304" spans="1:3" x14ac:dyDescent="0.35">
      <c r="A304" s="74" t="s">
        <v>3166</v>
      </c>
      <c r="B304" s="74">
        <v>82664896</v>
      </c>
      <c r="C304" s="74">
        <v>82664896</v>
      </c>
    </row>
    <row r="305" spans="1:3" x14ac:dyDescent="0.35">
      <c r="A305" s="74" t="s">
        <v>3167</v>
      </c>
      <c r="B305" s="74">
        <v>152667353</v>
      </c>
      <c r="C305" s="74">
        <v>152667353</v>
      </c>
    </row>
    <row r="306" spans="1:3" x14ac:dyDescent="0.35">
      <c r="A306" s="74" t="s">
        <v>3168</v>
      </c>
      <c r="B306" s="74">
        <v>93076509</v>
      </c>
      <c r="C306" s="74">
        <v>93076509</v>
      </c>
    </row>
    <row r="307" spans="1:3" x14ac:dyDescent="0.35">
      <c r="A307" s="74" t="s">
        <v>3169</v>
      </c>
      <c r="B307" s="74">
        <v>452188385</v>
      </c>
      <c r="C307" s="74">
        <v>452188385</v>
      </c>
    </row>
    <row r="308" spans="1:3" x14ac:dyDescent="0.35">
      <c r="A308" s="74" t="s">
        <v>3170</v>
      </c>
      <c r="B308" s="74">
        <v>1032019318</v>
      </c>
      <c r="C308" s="74">
        <v>1032019318</v>
      </c>
    </row>
    <row r="309" spans="1:3" x14ac:dyDescent="0.35">
      <c r="A309" s="74" t="s">
        <v>3171</v>
      </c>
      <c r="B309" s="74">
        <v>417233297</v>
      </c>
      <c r="C309" s="74">
        <v>417233297</v>
      </c>
    </row>
    <row r="310" spans="1:3" x14ac:dyDescent="0.35">
      <c r="A310" s="74" t="s">
        <v>3172</v>
      </c>
      <c r="B310" s="74">
        <v>182313791</v>
      </c>
      <c r="C310" s="74">
        <v>182313791</v>
      </c>
    </row>
    <row r="311" spans="1:3" x14ac:dyDescent="0.35">
      <c r="A311" s="74" t="s">
        <v>3173</v>
      </c>
      <c r="B311" s="74">
        <v>297828688</v>
      </c>
      <c r="C311" s="74">
        <v>297828688</v>
      </c>
    </row>
    <row r="312" spans="1:3" x14ac:dyDescent="0.35">
      <c r="A312" s="74" t="s">
        <v>3174</v>
      </c>
      <c r="B312" s="74">
        <v>107133000</v>
      </c>
      <c r="C312" s="74">
        <v>107133000</v>
      </c>
    </row>
    <row r="313" spans="1:3" x14ac:dyDescent="0.35">
      <c r="A313" s="74" t="s">
        <v>3175</v>
      </c>
      <c r="B313" s="74">
        <v>120943566</v>
      </c>
      <c r="C313" s="74">
        <v>144313566</v>
      </c>
    </row>
    <row r="314" spans="1:3" x14ac:dyDescent="0.35">
      <c r="A314" s="74" t="s">
        <v>3176</v>
      </c>
      <c r="B314" s="74">
        <v>268662053</v>
      </c>
      <c r="C314" s="74">
        <v>268662053</v>
      </c>
    </row>
    <row r="315" spans="1:3" x14ac:dyDescent="0.35">
      <c r="A315" s="74" t="s">
        <v>3177</v>
      </c>
      <c r="B315" s="74">
        <v>106267772</v>
      </c>
      <c r="C315" s="74">
        <v>106267772</v>
      </c>
    </row>
    <row r="316" spans="1:3" x14ac:dyDescent="0.35">
      <c r="A316" s="74" t="s">
        <v>3178</v>
      </c>
      <c r="B316" s="74">
        <v>204408389</v>
      </c>
      <c r="C316" s="74">
        <v>204408389</v>
      </c>
    </row>
    <row r="317" spans="1:3" x14ac:dyDescent="0.35">
      <c r="A317" s="74" t="s">
        <v>3179</v>
      </c>
      <c r="B317" s="74">
        <v>13029955662</v>
      </c>
      <c r="C317" s="74">
        <v>13029955662</v>
      </c>
    </row>
    <row r="318" spans="1:3" x14ac:dyDescent="0.35">
      <c r="A318" s="74" t="s">
        <v>3180</v>
      </c>
      <c r="B318" s="74">
        <v>739189076</v>
      </c>
      <c r="C318" s="74">
        <v>739189076</v>
      </c>
    </row>
    <row r="319" spans="1:3" x14ac:dyDescent="0.35">
      <c r="A319" s="74" t="s">
        <v>3181</v>
      </c>
      <c r="B319" s="74">
        <v>31487105910</v>
      </c>
      <c r="C319" s="74">
        <v>31487105910</v>
      </c>
    </row>
    <row r="320" spans="1:3" x14ac:dyDescent="0.35">
      <c r="A320" s="74" t="s">
        <v>3182</v>
      </c>
      <c r="B320" s="74">
        <v>2339290170</v>
      </c>
      <c r="C320" s="74">
        <v>2339290170</v>
      </c>
    </row>
    <row r="321" spans="1:3" x14ac:dyDescent="0.35">
      <c r="A321" s="74" t="s">
        <v>3183</v>
      </c>
      <c r="B321" s="74">
        <v>964837108</v>
      </c>
      <c r="C321" s="74">
        <v>964837108</v>
      </c>
    </row>
    <row r="322" spans="1:3" x14ac:dyDescent="0.35">
      <c r="A322" s="74" t="s">
        <v>3184</v>
      </c>
      <c r="B322" s="74">
        <v>1654185155</v>
      </c>
      <c r="C322" s="74">
        <v>1654185155</v>
      </c>
    </row>
    <row r="323" spans="1:3" x14ac:dyDescent="0.35">
      <c r="A323" s="74" t="s">
        <v>3185</v>
      </c>
      <c r="B323" s="74">
        <v>922976268</v>
      </c>
      <c r="C323" s="74">
        <v>922976268</v>
      </c>
    </row>
    <row r="324" spans="1:3" x14ac:dyDescent="0.35">
      <c r="A324" s="74" t="s">
        <v>3186</v>
      </c>
      <c r="B324" s="74">
        <v>141602826</v>
      </c>
      <c r="C324" s="74">
        <v>141602826</v>
      </c>
    </row>
    <row r="325" spans="1:3" x14ac:dyDescent="0.35">
      <c r="A325" s="74" t="s">
        <v>3187</v>
      </c>
      <c r="B325" s="74">
        <v>204915109</v>
      </c>
      <c r="C325" s="74">
        <v>204915109</v>
      </c>
    </row>
    <row r="326" spans="1:3" x14ac:dyDescent="0.35">
      <c r="A326" s="74" t="s">
        <v>3188</v>
      </c>
      <c r="B326" s="74">
        <v>1149677635</v>
      </c>
      <c r="C326" s="74">
        <v>1149677635</v>
      </c>
    </row>
    <row r="327" spans="1:3" x14ac:dyDescent="0.35">
      <c r="A327" s="74" t="s">
        <v>3189</v>
      </c>
      <c r="B327" s="74">
        <v>1409493154</v>
      </c>
      <c r="C327" s="74">
        <v>1409493154</v>
      </c>
    </row>
    <row r="328" spans="1:3" x14ac:dyDescent="0.35">
      <c r="A328" s="74" t="s">
        <v>3190</v>
      </c>
      <c r="B328" s="74">
        <v>217829624</v>
      </c>
      <c r="C328" s="74">
        <v>217829624</v>
      </c>
    </row>
    <row r="329" spans="1:3" x14ac:dyDescent="0.35">
      <c r="A329" s="74" t="s">
        <v>3191</v>
      </c>
      <c r="B329" s="74">
        <v>314194846</v>
      </c>
      <c r="C329" s="74">
        <v>314194846</v>
      </c>
    </row>
    <row r="330" spans="1:3" x14ac:dyDescent="0.35">
      <c r="A330" s="74" t="s">
        <v>3192</v>
      </c>
      <c r="B330" s="74">
        <v>3717203982</v>
      </c>
      <c r="C330" s="74">
        <v>3717203982</v>
      </c>
    </row>
    <row r="331" spans="1:3" x14ac:dyDescent="0.35">
      <c r="A331" s="74" t="s">
        <v>3193</v>
      </c>
      <c r="B331" s="74">
        <v>3085034504</v>
      </c>
      <c r="C331" s="74">
        <v>3085034504</v>
      </c>
    </row>
    <row r="332" spans="1:3" x14ac:dyDescent="0.35">
      <c r="A332" s="74" t="s">
        <v>3194</v>
      </c>
      <c r="B332" s="74">
        <v>6336056563</v>
      </c>
      <c r="C332" s="74">
        <v>6336056563</v>
      </c>
    </row>
    <row r="333" spans="1:3" x14ac:dyDescent="0.35">
      <c r="A333" s="74" t="s">
        <v>3195</v>
      </c>
      <c r="B333" s="74">
        <v>80674261</v>
      </c>
      <c r="C333" s="74">
        <v>80674261</v>
      </c>
    </row>
    <row r="334" spans="1:3" x14ac:dyDescent="0.35">
      <c r="A334" s="74" t="s">
        <v>3196</v>
      </c>
      <c r="B334" s="74">
        <v>5443899981</v>
      </c>
      <c r="C334" s="74">
        <v>5443899981</v>
      </c>
    </row>
    <row r="335" spans="1:3" x14ac:dyDescent="0.35">
      <c r="A335" s="74" t="s">
        <v>3197</v>
      </c>
      <c r="B335" s="74">
        <v>580959180</v>
      </c>
      <c r="C335" s="74">
        <v>580959180</v>
      </c>
    </row>
    <row r="336" spans="1:3" x14ac:dyDescent="0.35">
      <c r="A336" s="74" t="s">
        <v>3198</v>
      </c>
      <c r="B336" s="74">
        <v>1163650670</v>
      </c>
      <c r="C336" s="74">
        <v>1163650670</v>
      </c>
    </row>
    <row r="337" spans="1:3" x14ac:dyDescent="0.35">
      <c r="A337" s="74" t="s">
        <v>3199</v>
      </c>
      <c r="B337" s="74">
        <v>18654804546</v>
      </c>
      <c r="C337" s="74">
        <v>18654804546</v>
      </c>
    </row>
    <row r="338" spans="1:3" x14ac:dyDescent="0.35">
      <c r="A338" s="74" t="s">
        <v>3200</v>
      </c>
      <c r="B338" s="74">
        <v>2520417783</v>
      </c>
      <c r="C338" s="74">
        <v>2520417783</v>
      </c>
    </row>
    <row r="339" spans="1:3" x14ac:dyDescent="0.35">
      <c r="A339" s="74" t="s">
        <v>3201</v>
      </c>
      <c r="B339" s="74">
        <v>512980633</v>
      </c>
      <c r="C339" s="74">
        <v>512980633</v>
      </c>
    </row>
    <row r="340" spans="1:3" x14ac:dyDescent="0.35">
      <c r="A340" s="74" t="s">
        <v>3202</v>
      </c>
      <c r="B340" s="74">
        <v>58744679</v>
      </c>
      <c r="C340" s="74">
        <v>58744679</v>
      </c>
    </row>
    <row r="341" spans="1:3" x14ac:dyDescent="0.35">
      <c r="A341" s="74" t="s">
        <v>3203</v>
      </c>
      <c r="B341" s="74">
        <v>41092031</v>
      </c>
      <c r="C341" s="74">
        <v>41092031</v>
      </c>
    </row>
    <row r="342" spans="1:3" x14ac:dyDescent="0.35">
      <c r="A342" s="74" t="s">
        <v>3204</v>
      </c>
      <c r="B342" s="74">
        <v>2761376005</v>
      </c>
      <c r="C342" s="74">
        <v>2761376005</v>
      </c>
    </row>
    <row r="343" spans="1:3" x14ac:dyDescent="0.35">
      <c r="A343" s="74" t="s">
        <v>3205</v>
      </c>
      <c r="B343" s="74">
        <v>383166314</v>
      </c>
      <c r="C343" s="74">
        <v>383166314</v>
      </c>
    </row>
    <row r="344" spans="1:3" x14ac:dyDescent="0.35">
      <c r="A344" s="74" t="s">
        <v>3206</v>
      </c>
      <c r="B344" s="74">
        <v>2604146562</v>
      </c>
      <c r="C344" s="74">
        <v>2832262156</v>
      </c>
    </row>
    <row r="345" spans="1:3" x14ac:dyDescent="0.35">
      <c r="A345" s="74" t="s">
        <v>3207</v>
      </c>
      <c r="B345" s="74">
        <v>956453146</v>
      </c>
      <c r="C345" s="74">
        <v>1099995606</v>
      </c>
    </row>
    <row r="346" spans="1:3" x14ac:dyDescent="0.35">
      <c r="A346" s="74" t="s">
        <v>3208</v>
      </c>
      <c r="B346" s="74">
        <v>1610426406</v>
      </c>
      <c r="C346" s="74">
        <v>1610426406</v>
      </c>
    </row>
    <row r="347" spans="1:3" x14ac:dyDescent="0.35">
      <c r="A347" s="74" t="s">
        <v>3209</v>
      </c>
      <c r="B347" s="74">
        <v>1009226669</v>
      </c>
      <c r="C347" s="74">
        <v>1009226669</v>
      </c>
    </row>
    <row r="348" spans="1:3" x14ac:dyDescent="0.35">
      <c r="A348" s="74" t="s">
        <v>3210</v>
      </c>
      <c r="B348" s="74">
        <v>211206711</v>
      </c>
      <c r="C348" s="74">
        <v>211206711</v>
      </c>
    </row>
    <row r="349" spans="1:3" x14ac:dyDescent="0.35">
      <c r="A349" s="74" t="s">
        <v>3211</v>
      </c>
      <c r="B349" s="74">
        <v>148226052</v>
      </c>
      <c r="C349" s="74">
        <v>148226052</v>
      </c>
    </row>
    <row r="350" spans="1:3" x14ac:dyDescent="0.35">
      <c r="A350" s="74" t="s">
        <v>3212</v>
      </c>
      <c r="B350" s="74">
        <v>137945825</v>
      </c>
      <c r="C350" s="74">
        <v>137945825</v>
      </c>
    </row>
    <row r="351" spans="1:3" x14ac:dyDescent="0.35">
      <c r="A351" s="74" t="s">
        <v>3213</v>
      </c>
      <c r="B351" s="74">
        <v>1261564341</v>
      </c>
      <c r="C351" s="74">
        <v>1261564341</v>
      </c>
    </row>
    <row r="352" spans="1:3" x14ac:dyDescent="0.35">
      <c r="A352" s="74" t="s">
        <v>3214</v>
      </c>
      <c r="B352" s="74">
        <v>114251292</v>
      </c>
      <c r="C352" s="74">
        <v>114251292</v>
      </c>
    </row>
    <row r="353" spans="1:3" x14ac:dyDescent="0.35">
      <c r="A353" s="74" t="s">
        <v>3215</v>
      </c>
      <c r="B353" s="74">
        <v>194869124</v>
      </c>
      <c r="C353" s="74">
        <v>194869124</v>
      </c>
    </row>
    <row r="354" spans="1:3" x14ac:dyDescent="0.35">
      <c r="A354" s="74" t="s">
        <v>3216</v>
      </c>
      <c r="B354" s="74">
        <v>143438430</v>
      </c>
      <c r="C354" s="74">
        <v>143438430</v>
      </c>
    </row>
    <row r="355" spans="1:3" x14ac:dyDescent="0.35">
      <c r="A355" s="74" t="s">
        <v>3217</v>
      </c>
      <c r="B355" s="74">
        <v>1393357363</v>
      </c>
      <c r="C355" s="74">
        <v>1393357363</v>
      </c>
    </row>
    <row r="356" spans="1:3" x14ac:dyDescent="0.35">
      <c r="A356" s="74" t="s">
        <v>3218</v>
      </c>
      <c r="B356" s="74">
        <v>206116970</v>
      </c>
      <c r="C356" s="74">
        <v>206116970</v>
      </c>
    </row>
    <row r="357" spans="1:3" x14ac:dyDescent="0.35">
      <c r="A357" s="74" t="s">
        <v>3219</v>
      </c>
      <c r="B357" s="74">
        <v>2776768535</v>
      </c>
      <c r="C357" s="74">
        <v>2776768535</v>
      </c>
    </row>
    <row r="358" spans="1:3" x14ac:dyDescent="0.35">
      <c r="A358" s="74" t="s">
        <v>3220</v>
      </c>
      <c r="B358" s="74">
        <v>81031689</v>
      </c>
      <c r="C358" s="74">
        <v>81031689</v>
      </c>
    </row>
    <row r="359" spans="1:3" x14ac:dyDescent="0.35">
      <c r="A359" s="74" t="s">
        <v>3221</v>
      </c>
      <c r="B359" s="74">
        <v>516523661</v>
      </c>
      <c r="C359" s="74">
        <v>516523661</v>
      </c>
    </row>
    <row r="360" spans="1:3" x14ac:dyDescent="0.35">
      <c r="A360" s="74" t="s">
        <v>3222</v>
      </c>
      <c r="B360" s="74">
        <v>656358211</v>
      </c>
      <c r="C360" s="74">
        <v>656358211</v>
      </c>
    </row>
    <row r="361" spans="1:3" x14ac:dyDescent="0.35">
      <c r="A361" s="74" t="s">
        <v>3223</v>
      </c>
      <c r="B361" s="74">
        <v>176717143</v>
      </c>
      <c r="C361" s="74">
        <v>176717143</v>
      </c>
    </row>
    <row r="362" spans="1:3" x14ac:dyDescent="0.35">
      <c r="A362" s="74" t="s">
        <v>3224</v>
      </c>
      <c r="B362" s="74">
        <v>745591885</v>
      </c>
      <c r="C362" s="74">
        <v>745591885</v>
      </c>
    </row>
    <row r="363" spans="1:3" x14ac:dyDescent="0.35">
      <c r="A363" s="74" t="s">
        <v>3225</v>
      </c>
      <c r="B363" s="74">
        <v>345022503</v>
      </c>
      <c r="C363" s="74">
        <v>345022503</v>
      </c>
    </row>
    <row r="364" spans="1:3" x14ac:dyDescent="0.35">
      <c r="A364" s="74" t="s">
        <v>3226</v>
      </c>
      <c r="B364" s="74">
        <v>220540237</v>
      </c>
      <c r="C364" s="74">
        <v>220540237</v>
      </c>
    </row>
    <row r="365" spans="1:3" x14ac:dyDescent="0.35">
      <c r="A365" s="74" t="s">
        <v>3227</v>
      </c>
      <c r="B365" s="74">
        <v>162574657</v>
      </c>
      <c r="C365" s="74">
        <v>162574657</v>
      </c>
    </row>
    <row r="366" spans="1:3" x14ac:dyDescent="0.35">
      <c r="A366" s="74" t="s">
        <v>3228</v>
      </c>
      <c r="B366" s="74">
        <v>506606668</v>
      </c>
      <c r="C366" s="74">
        <v>506606668</v>
      </c>
    </row>
    <row r="367" spans="1:3" x14ac:dyDescent="0.35">
      <c r="A367" s="74" t="s">
        <v>3229</v>
      </c>
      <c r="B367" s="74">
        <v>1608826229</v>
      </c>
      <c r="C367" s="74">
        <v>1608826229</v>
      </c>
    </row>
    <row r="368" spans="1:3" x14ac:dyDescent="0.35">
      <c r="A368" s="74" t="s">
        <v>3230</v>
      </c>
      <c r="B368" s="74">
        <v>3996824162</v>
      </c>
      <c r="C368" s="74">
        <v>3996824162</v>
      </c>
    </row>
    <row r="369" spans="1:3" x14ac:dyDescent="0.35">
      <c r="A369" s="74" t="s">
        <v>3231</v>
      </c>
      <c r="B369" s="74">
        <v>1612227779</v>
      </c>
      <c r="C369" s="74">
        <v>1612227779</v>
      </c>
    </row>
    <row r="370" spans="1:3" x14ac:dyDescent="0.35">
      <c r="A370" s="74" t="s">
        <v>3232</v>
      </c>
      <c r="B370" s="74">
        <v>417014951</v>
      </c>
      <c r="C370" s="74">
        <v>417014951</v>
      </c>
    </row>
    <row r="371" spans="1:3" x14ac:dyDescent="0.35">
      <c r="A371" s="74" t="s">
        <v>3233</v>
      </c>
      <c r="B371" s="74">
        <v>505828818</v>
      </c>
      <c r="C371" s="74">
        <v>505828818</v>
      </c>
    </row>
    <row r="372" spans="1:3" x14ac:dyDescent="0.35">
      <c r="A372" s="74" t="s">
        <v>3234</v>
      </c>
      <c r="B372" s="74">
        <v>358167344</v>
      </c>
      <c r="C372" s="74">
        <v>358167344</v>
      </c>
    </row>
    <row r="373" spans="1:3" x14ac:dyDescent="0.35">
      <c r="A373" s="74" t="s">
        <v>3235</v>
      </c>
      <c r="B373" s="74">
        <v>561535434</v>
      </c>
      <c r="C373" s="74">
        <v>561535434</v>
      </c>
    </row>
    <row r="374" spans="1:3" x14ac:dyDescent="0.35">
      <c r="A374" s="74" t="s">
        <v>3236</v>
      </c>
      <c r="B374" s="74">
        <v>275512440</v>
      </c>
      <c r="C374" s="74">
        <v>275512440</v>
      </c>
    </row>
    <row r="375" spans="1:3" x14ac:dyDescent="0.35">
      <c r="A375" s="74" t="s">
        <v>3237</v>
      </c>
      <c r="B375" s="74">
        <v>1729524119</v>
      </c>
      <c r="C375" s="74">
        <v>1729524119</v>
      </c>
    </row>
    <row r="376" spans="1:3" x14ac:dyDescent="0.35">
      <c r="A376" s="74" t="s">
        <v>3238</v>
      </c>
      <c r="B376" s="74">
        <v>131535105</v>
      </c>
      <c r="C376" s="74">
        <v>131535105</v>
      </c>
    </row>
    <row r="377" spans="1:3" x14ac:dyDescent="0.35">
      <c r="A377" s="74" t="s">
        <v>3239</v>
      </c>
      <c r="B377" s="74">
        <v>2878488425</v>
      </c>
      <c r="C377" s="74">
        <v>3008571480</v>
      </c>
    </row>
    <row r="378" spans="1:3" x14ac:dyDescent="0.35">
      <c r="A378" s="74" t="s">
        <v>3240</v>
      </c>
      <c r="B378" s="74">
        <v>4586614070</v>
      </c>
      <c r="C378" s="74">
        <v>4586614070</v>
      </c>
    </row>
    <row r="379" spans="1:3" x14ac:dyDescent="0.35">
      <c r="A379" s="74" t="s">
        <v>3241</v>
      </c>
      <c r="B379" s="74">
        <v>706881629</v>
      </c>
      <c r="C379" s="74">
        <v>706881629</v>
      </c>
    </row>
    <row r="380" spans="1:3" x14ac:dyDescent="0.35">
      <c r="A380" s="74" t="s">
        <v>3242</v>
      </c>
      <c r="B380" s="74">
        <v>649249749</v>
      </c>
      <c r="C380" s="74">
        <v>649249749</v>
      </c>
    </row>
    <row r="381" spans="1:3" x14ac:dyDescent="0.35">
      <c r="A381" s="74" t="s">
        <v>3243</v>
      </c>
      <c r="B381" s="74">
        <v>539023294</v>
      </c>
      <c r="C381" s="74">
        <v>539023294</v>
      </c>
    </row>
    <row r="382" spans="1:3" x14ac:dyDescent="0.35">
      <c r="A382" s="74" t="s">
        <v>3244</v>
      </c>
      <c r="B382" s="74">
        <v>39164708</v>
      </c>
      <c r="C382" s="74">
        <v>39164708</v>
      </c>
    </row>
    <row r="383" spans="1:3" x14ac:dyDescent="0.35">
      <c r="A383" s="74" t="s">
        <v>3245</v>
      </c>
      <c r="B383" s="74">
        <v>88244902</v>
      </c>
      <c r="C383" s="74">
        <v>88244902</v>
      </c>
    </row>
    <row r="384" spans="1:3" x14ac:dyDescent="0.35">
      <c r="A384" s="74" t="s">
        <v>3246</v>
      </c>
      <c r="B384" s="74">
        <v>62017485</v>
      </c>
      <c r="C384" s="74">
        <v>62017485</v>
      </c>
    </row>
    <row r="385" spans="1:3" x14ac:dyDescent="0.35">
      <c r="A385" s="74" t="s">
        <v>3247</v>
      </c>
      <c r="B385" s="74">
        <v>1117505905</v>
      </c>
      <c r="C385" s="74">
        <v>1190298065</v>
      </c>
    </row>
    <row r="386" spans="1:3" x14ac:dyDescent="0.35">
      <c r="A386" s="74" t="s">
        <v>3248</v>
      </c>
      <c r="B386" s="74">
        <v>158227532</v>
      </c>
      <c r="C386" s="74">
        <v>158227532</v>
      </c>
    </row>
    <row r="387" spans="1:3" x14ac:dyDescent="0.35">
      <c r="A387" s="74" t="s">
        <v>3249</v>
      </c>
      <c r="B387" s="74">
        <v>80823003</v>
      </c>
      <c r="C387" s="74">
        <v>80823003</v>
      </c>
    </row>
    <row r="388" spans="1:3" x14ac:dyDescent="0.35">
      <c r="A388" s="74" t="s">
        <v>3250</v>
      </c>
      <c r="B388" s="74">
        <v>302140145</v>
      </c>
      <c r="C388" s="74">
        <v>302140145</v>
      </c>
    </row>
    <row r="389" spans="1:3" x14ac:dyDescent="0.35">
      <c r="A389" s="74" t="s">
        <v>3251</v>
      </c>
      <c r="B389" s="74">
        <v>162100157</v>
      </c>
      <c r="C389" s="74">
        <v>162100157</v>
      </c>
    </row>
    <row r="390" spans="1:3" x14ac:dyDescent="0.35">
      <c r="A390" s="74" t="s">
        <v>3252</v>
      </c>
      <c r="B390" s="74">
        <v>326683539</v>
      </c>
      <c r="C390" s="74">
        <v>388701539</v>
      </c>
    </row>
    <row r="391" spans="1:3" x14ac:dyDescent="0.35">
      <c r="A391" s="74" t="s">
        <v>3253</v>
      </c>
      <c r="B391" s="74">
        <v>165680261</v>
      </c>
      <c r="C391" s="74">
        <v>167608761</v>
      </c>
    </row>
    <row r="392" spans="1:3" x14ac:dyDescent="0.35">
      <c r="A392" s="74" t="s">
        <v>3254</v>
      </c>
      <c r="B392" s="74">
        <v>503386304</v>
      </c>
      <c r="C392" s="74">
        <v>503386304</v>
      </c>
    </row>
    <row r="393" spans="1:3" x14ac:dyDescent="0.35">
      <c r="A393" s="74" t="s">
        <v>3255</v>
      </c>
      <c r="B393" s="74">
        <v>119785077</v>
      </c>
      <c r="C393" s="74">
        <v>199621297</v>
      </c>
    </row>
    <row r="394" spans="1:3" x14ac:dyDescent="0.35">
      <c r="A394" s="74" t="s">
        <v>3256</v>
      </c>
      <c r="B394" s="74">
        <v>271424101</v>
      </c>
      <c r="C394" s="74">
        <v>271424101</v>
      </c>
    </row>
    <row r="395" spans="1:3" x14ac:dyDescent="0.35">
      <c r="A395" s="74" t="s">
        <v>3257</v>
      </c>
      <c r="B395" s="74">
        <v>356560053</v>
      </c>
      <c r="C395" s="74">
        <v>356560053</v>
      </c>
    </row>
    <row r="396" spans="1:3" x14ac:dyDescent="0.35">
      <c r="A396" s="74" t="s">
        <v>3258</v>
      </c>
      <c r="B396" s="74">
        <v>750759305</v>
      </c>
      <c r="C396" s="74">
        <v>750759305</v>
      </c>
    </row>
    <row r="397" spans="1:3" x14ac:dyDescent="0.35">
      <c r="A397" s="74" t="s">
        <v>3259</v>
      </c>
      <c r="B397" s="74">
        <v>815361569</v>
      </c>
      <c r="C397" s="74">
        <v>815361569</v>
      </c>
    </row>
    <row r="398" spans="1:3" x14ac:dyDescent="0.35">
      <c r="A398" s="74" t="s">
        <v>3260</v>
      </c>
      <c r="B398" s="74">
        <v>1017944249</v>
      </c>
      <c r="C398" s="74">
        <v>1017944249</v>
      </c>
    </row>
    <row r="399" spans="1:3" x14ac:dyDescent="0.35">
      <c r="A399" s="74" t="s">
        <v>3261</v>
      </c>
      <c r="B399" s="74">
        <v>185215163</v>
      </c>
      <c r="C399" s="74">
        <v>185215163</v>
      </c>
    </row>
    <row r="400" spans="1:3" x14ac:dyDescent="0.35">
      <c r="A400" s="74" t="s">
        <v>3262</v>
      </c>
      <c r="B400" s="74">
        <v>18585811281</v>
      </c>
      <c r="C400" s="74">
        <v>18585811281</v>
      </c>
    </row>
    <row r="401" spans="1:3" x14ac:dyDescent="0.35">
      <c r="A401" s="74" t="s">
        <v>3263</v>
      </c>
      <c r="B401" s="74">
        <v>13734225001</v>
      </c>
      <c r="C401" s="74">
        <v>13734225001</v>
      </c>
    </row>
    <row r="402" spans="1:3" x14ac:dyDescent="0.35">
      <c r="A402" s="74" t="s">
        <v>3264</v>
      </c>
      <c r="B402" s="74">
        <v>2721348363</v>
      </c>
      <c r="C402" s="74">
        <v>2721348363</v>
      </c>
    </row>
    <row r="403" spans="1:3" x14ac:dyDescent="0.35">
      <c r="A403" s="74" t="s">
        <v>3265</v>
      </c>
      <c r="B403" s="74">
        <v>1614147943</v>
      </c>
      <c r="C403" s="74">
        <v>1614147943</v>
      </c>
    </row>
    <row r="404" spans="1:3" x14ac:dyDescent="0.35">
      <c r="A404" s="74" t="s">
        <v>3266</v>
      </c>
      <c r="B404" s="74">
        <v>47413420284</v>
      </c>
      <c r="C404" s="74">
        <v>47413420284</v>
      </c>
    </row>
    <row r="405" spans="1:3" x14ac:dyDescent="0.35">
      <c r="A405" s="74" t="s">
        <v>3267</v>
      </c>
      <c r="B405" s="74">
        <v>7759508770</v>
      </c>
      <c r="C405" s="74">
        <v>7759508770</v>
      </c>
    </row>
    <row r="406" spans="1:3" x14ac:dyDescent="0.35">
      <c r="A406" s="74" t="s">
        <v>3268</v>
      </c>
      <c r="B406" s="74">
        <v>8100203387</v>
      </c>
      <c r="C406" s="74">
        <v>8100203387</v>
      </c>
    </row>
    <row r="407" spans="1:3" x14ac:dyDescent="0.35">
      <c r="A407" s="74" t="s">
        <v>3269</v>
      </c>
      <c r="B407" s="74">
        <v>10042558043</v>
      </c>
      <c r="C407" s="74">
        <v>10137558043</v>
      </c>
    </row>
    <row r="408" spans="1:3" x14ac:dyDescent="0.35">
      <c r="A408" s="74" t="s">
        <v>3270</v>
      </c>
      <c r="B408" s="74">
        <v>155051532456</v>
      </c>
      <c r="C408" s="74">
        <v>155051532456</v>
      </c>
    </row>
    <row r="409" spans="1:3" x14ac:dyDescent="0.35">
      <c r="A409" s="74" t="s">
        <v>3271</v>
      </c>
      <c r="B409" s="74">
        <v>12937822576</v>
      </c>
      <c r="C409" s="74">
        <v>12937822576</v>
      </c>
    </row>
    <row r="410" spans="1:3" x14ac:dyDescent="0.35">
      <c r="A410" s="74" t="s">
        <v>3272</v>
      </c>
      <c r="B410" s="74">
        <v>32324322572</v>
      </c>
      <c r="C410" s="74">
        <v>32353898132</v>
      </c>
    </row>
    <row r="411" spans="1:3" x14ac:dyDescent="0.35">
      <c r="A411" s="74" t="s">
        <v>3273</v>
      </c>
      <c r="B411" s="74">
        <v>17229826900</v>
      </c>
      <c r="C411" s="74">
        <v>17296840232</v>
      </c>
    </row>
    <row r="412" spans="1:3" x14ac:dyDescent="0.35">
      <c r="A412" s="74" t="s">
        <v>3274</v>
      </c>
      <c r="B412" s="74">
        <v>8324199872</v>
      </c>
      <c r="C412" s="74">
        <v>8423482572</v>
      </c>
    </row>
    <row r="413" spans="1:3" x14ac:dyDescent="0.35">
      <c r="A413" s="74" t="s">
        <v>3275</v>
      </c>
      <c r="B413" s="74">
        <v>11800406152</v>
      </c>
      <c r="C413" s="74">
        <v>11800406152</v>
      </c>
    </row>
    <row r="414" spans="1:3" x14ac:dyDescent="0.35">
      <c r="A414" s="74" t="s">
        <v>3276</v>
      </c>
      <c r="B414" s="74">
        <v>10602403555</v>
      </c>
      <c r="C414" s="74">
        <v>10602403555</v>
      </c>
    </row>
    <row r="415" spans="1:3" x14ac:dyDescent="0.35">
      <c r="A415" s="74" t="s">
        <v>3277</v>
      </c>
      <c r="B415" s="74">
        <v>28938746268</v>
      </c>
      <c r="C415" s="74">
        <v>28938746268</v>
      </c>
    </row>
    <row r="416" spans="1:3" x14ac:dyDescent="0.35">
      <c r="A416" s="74" t="s">
        <v>3278</v>
      </c>
      <c r="B416" s="74">
        <v>8977875186</v>
      </c>
      <c r="C416" s="74">
        <v>8977875186</v>
      </c>
    </row>
    <row r="417" spans="1:3" x14ac:dyDescent="0.35">
      <c r="A417" s="74" t="s">
        <v>3279</v>
      </c>
      <c r="B417" s="74">
        <v>5476667046</v>
      </c>
      <c r="C417" s="74">
        <v>5476667046</v>
      </c>
    </row>
    <row r="418" spans="1:3" x14ac:dyDescent="0.35">
      <c r="A418" s="74" t="s">
        <v>3280</v>
      </c>
      <c r="B418" s="74">
        <v>969962932</v>
      </c>
      <c r="C418" s="74">
        <v>969962932</v>
      </c>
    </row>
    <row r="419" spans="1:3" x14ac:dyDescent="0.35">
      <c r="A419" s="74" t="s">
        <v>3281</v>
      </c>
      <c r="B419" s="74">
        <v>218235315</v>
      </c>
      <c r="C419" s="74">
        <v>218235315</v>
      </c>
    </row>
    <row r="420" spans="1:3" x14ac:dyDescent="0.35">
      <c r="A420" s="74" t="s">
        <v>3282</v>
      </c>
      <c r="B420" s="74">
        <v>2572765142</v>
      </c>
      <c r="C420" s="74">
        <v>2572765142</v>
      </c>
    </row>
    <row r="421" spans="1:3" x14ac:dyDescent="0.35">
      <c r="A421" s="74" t="s">
        <v>3283</v>
      </c>
      <c r="B421" s="74">
        <v>389101442</v>
      </c>
      <c r="C421" s="74">
        <v>389101442</v>
      </c>
    </row>
    <row r="422" spans="1:3" x14ac:dyDescent="0.35">
      <c r="A422" s="74" t="s">
        <v>3284</v>
      </c>
      <c r="B422" s="74">
        <v>2542366088</v>
      </c>
      <c r="C422" s="74">
        <v>2542366088</v>
      </c>
    </row>
    <row r="423" spans="1:3" x14ac:dyDescent="0.35">
      <c r="A423" s="74" t="s">
        <v>3285</v>
      </c>
      <c r="B423" s="74">
        <v>155457419</v>
      </c>
      <c r="C423" s="74">
        <v>155457419</v>
      </c>
    </row>
    <row r="424" spans="1:3" x14ac:dyDescent="0.35">
      <c r="A424" s="74" t="s">
        <v>3286</v>
      </c>
      <c r="B424" s="74">
        <v>406373462</v>
      </c>
      <c r="C424" s="74">
        <v>406373462</v>
      </c>
    </row>
    <row r="425" spans="1:3" x14ac:dyDescent="0.35">
      <c r="A425" s="74" t="s">
        <v>3287</v>
      </c>
      <c r="B425" s="74">
        <v>187218451</v>
      </c>
      <c r="C425" s="74">
        <v>187218451</v>
      </c>
    </row>
    <row r="426" spans="1:3" x14ac:dyDescent="0.35">
      <c r="A426" s="74" t="s">
        <v>3288</v>
      </c>
      <c r="B426" s="74">
        <v>162940546</v>
      </c>
      <c r="C426" s="74">
        <v>162940546</v>
      </c>
    </row>
    <row r="427" spans="1:3" x14ac:dyDescent="0.35">
      <c r="A427" s="74" t="s">
        <v>3289</v>
      </c>
      <c r="B427" s="74">
        <v>172278929</v>
      </c>
      <c r="C427" s="74">
        <v>172278929</v>
      </c>
    </row>
    <row r="428" spans="1:3" x14ac:dyDescent="0.35">
      <c r="A428" s="74" t="s">
        <v>3290</v>
      </c>
      <c r="B428" s="74">
        <v>41826357</v>
      </c>
      <c r="C428" s="74">
        <v>41826357</v>
      </c>
    </row>
    <row r="429" spans="1:3" x14ac:dyDescent="0.35">
      <c r="A429" s="74" t="s">
        <v>3291</v>
      </c>
      <c r="B429" s="74">
        <v>141892732</v>
      </c>
      <c r="C429" s="74">
        <v>141892732</v>
      </c>
    </row>
    <row r="430" spans="1:3" x14ac:dyDescent="0.35">
      <c r="A430" s="74" t="s">
        <v>3292</v>
      </c>
      <c r="B430" s="74">
        <v>4398511925</v>
      </c>
      <c r="C430" s="74">
        <v>4398511925</v>
      </c>
    </row>
    <row r="431" spans="1:3" x14ac:dyDescent="0.35">
      <c r="A431" s="74" t="s">
        <v>3293</v>
      </c>
      <c r="B431" s="74">
        <v>3471554037</v>
      </c>
      <c r="C431" s="74">
        <v>3471554037</v>
      </c>
    </row>
    <row r="432" spans="1:3" x14ac:dyDescent="0.35">
      <c r="A432" s="74" t="s">
        <v>3294</v>
      </c>
      <c r="B432" s="74">
        <v>1677959707</v>
      </c>
      <c r="C432" s="74">
        <v>1677959707</v>
      </c>
    </row>
    <row r="433" spans="1:3" x14ac:dyDescent="0.35">
      <c r="A433" s="74" t="s">
        <v>3295</v>
      </c>
      <c r="B433" s="74">
        <v>5255911877</v>
      </c>
      <c r="C433" s="74">
        <v>5255911877</v>
      </c>
    </row>
    <row r="434" spans="1:3" x14ac:dyDescent="0.35">
      <c r="A434" s="74" t="s">
        <v>3296</v>
      </c>
      <c r="B434" s="74">
        <v>1675077838</v>
      </c>
      <c r="C434" s="74">
        <v>1675077838</v>
      </c>
    </row>
    <row r="435" spans="1:3" x14ac:dyDescent="0.35">
      <c r="A435" s="74" t="s">
        <v>3297</v>
      </c>
      <c r="B435" s="74">
        <v>1252534273</v>
      </c>
      <c r="C435" s="74">
        <v>1252534273</v>
      </c>
    </row>
    <row r="436" spans="1:3" x14ac:dyDescent="0.35">
      <c r="A436" s="74" t="s">
        <v>3298</v>
      </c>
      <c r="B436" s="74">
        <v>632146263</v>
      </c>
      <c r="C436" s="74">
        <v>632146263</v>
      </c>
    </row>
    <row r="437" spans="1:3" x14ac:dyDescent="0.35">
      <c r="A437" s="74" t="s">
        <v>3299</v>
      </c>
      <c r="B437" s="74">
        <v>232834634</v>
      </c>
      <c r="C437" s="74">
        <v>232834634</v>
      </c>
    </row>
    <row r="438" spans="1:3" x14ac:dyDescent="0.35">
      <c r="A438" s="74" t="s">
        <v>3300</v>
      </c>
      <c r="B438" s="74">
        <v>547186211</v>
      </c>
      <c r="C438" s="74">
        <v>547186211</v>
      </c>
    </row>
    <row r="439" spans="1:3" x14ac:dyDescent="0.35">
      <c r="A439" s="74" t="s">
        <v>3301</v>
      </c>
      <c r="B439" s="74">
        <v>1105596490</v>
      </c>
      <c r="C439" s="74">
        <v>1105596490</v>
      </c>
    </row>
    <row r="440" spans="1:3" x14ac:dyDescent="0.35">
      <c r="A440" s="74" t="s">
        <v>3302</v>
      </c>
      <c r="B440" s="74">
        <v>43626522</v>
      </c>
      <c r="C440" s="74">
        <v>43626522</v>
      </c>
    </row>
    <row r="441" spans="1:3" x14ac:dyDescent="0.35">
      <c r="A441" s="74" t="s">
        <v>3303</v>
      </c>
      <c r="B441" s="74">
        <v>36495978</v>
      </c>
      <c r="C441" s="74">
        <v>36495978</v>
      </c>
    </row>
    <row r="442" spans="1:3" x14ac:dyDescent="0.35">
      <c r="A442" s="74" t="s">
        <v>3304</v>
      </c>
      <c r="B442" s="74">
        <v>214186220</v>
      </c>
      <c r="C442" s="74">
        <v>214186220</v>
      </c>
    </row>
    <row r="443" spans="1:3" x14ac:dyDescent="0.35">
      <c r="A443" s="74" t="s">
        <v>3305</v>
      </c>
      <c r="B443" s="74">
        <v>1129089583</v>
      </c>
      <c r="C443" s="74">
        <v>1129089583</v>
      </c>
    </row>
    <row r="444" spans="1:3" x14ac:dyDescent="0.35">
      <c r="A444" s="74" t="s">
        <v>3306</v>
      </c>
      <c r="B444" s="74">
        <v>294816734</v>
      </c>
      <c r="C444" s="74">
        <v>294816734</v>
      </c>
    </row>
    <row r="445" spans="1:3" x14ac:dyDescent="0.35">
      <c r="A445" s="74" t="s">
        <v>3307</v>
      </c>
      <c r="B445" s="74">
        <v>5439280105</v>
      </c>
      <c r="C445" s="74">
        <v>5439280105</v>
      </c>
    </row>
    <row r="446" spans="1:3" x14ac:dyDescent="0.35">
      <c r="A446" s="74" t="s">
        <v>3308</v>
      </c>
      <c r="B446" s="74">
        <v>443999424</v>
      </c>
      <c r="C446" s="74">
        <v>443999424</v>
      </c>
    </row>
    <row r="447" spans="1:3" x14ac:dyDescent="0.35">
      <c r="A447" s="74" t="s">
        <v>3309</v>
      </c>
      <c r="B447" s="74">
        <v>6296201283</v>
      </c>
      <c r="C447" s="74">
        <v>6296201283</v>
      </c>
    </row>
    <row r="448" spans="1:3" x14ac:dyDescent="0.35">
      <c r="A448" s="74" t="s">
        <v>3310</v>
      </c>
      <c r="B448" s="74">
        <v>461589000</v>
      </c>
      <c r="C448" s="74">
        <v>461589000</v>
      </c>
    </row>
    <row r="449" spans="1:3" x14ac:dyDescent="0.35">
      <c r="A449" s="74" t="s">
        <v>3311</v>
      </c>
      <c r="B449" s="74">
        <v>1742332898</v>
      </c>
      <c r="C449" s="74">
        <v>1742332898</v>
      </c>
    </row>
    <row r="450" spans="1:3" x14ac:dyDescent="0.35">
      <c r="A450" s="74" t="s">
        <v>3312</v>
      </c>
      <c r="B450" s="74">
        <v>3895524477</v>
      </c>
      <c r="C450" s="74">
        <v>3895524477</v>
      </c>
    </row>
    <row r="451" spans="1:3" x14ac:dyDescent="0.35">
      <c r="A451" s="74" t="s">
        <v>3313</v>
      </c>
      <c r="B451" s="74">
        <v>136072949</v>
      </c>
      <c r="C451" s="74">
        <v>136072949</v>
      </c>
    </row>
    <row r="452" spans="1:3" x14ac:dyDescent="0.35">
      <c r="A452" s="74" t="s">
        <v>3314</v>
      </c>
      <c r="B452" s="74">
        <v>2874445828</v>
      </c>
      <c r="C452" s="74">
        <v>2874445828</v>
      </c>
    </row>
    <row r="453" spans="1:3" x14ac:dyDescent="0.35">
      <c r="A453" s="74" t="s">
        <v>3315</v>
      </c>
      <c r="B453" s="74">
        <v>2169995148</v>
      </c>
      <c r="C453" s="74">
        <v>2169995148</v>
      </c>
    </row>
    <row r="454" spans="1:3" x14ac:dyDescent="0.35">
      <c r="A454" s="74" t="s">
        <v>3316</v>
      </c>
      <c r="B454" s="74">
        <v>2049883966</v>
      </c>
      <c r="C454" s="74">
        <v>2049883966</v>
      </c>
    </row>
    <row r="455" spans="1:3" x14ac:dyDescent="0.35">
      <c r="A455" s="74" t="s">
        <v>3317</v>
      </c>
      <c r="B455" s="74">
        <v>107551354</v>
      </c>
      <c r="C455" s="74">
        <v>107551354</v>
      </c>
    </row>
    <row r="456" spans="1:3" x14ac:dyDescent="0.35">
      <c r="A456" s="74" t="s">
        <v>3318</v>
      </c>
      <c r="B456" s="74">
        <v>91258547</v>
      </c>
      <c r="C456" s="74">
        <v>91258547</v>
      </c>
    </row>
    <row r="457" spans="1:3" x14ac:dyDescent="0.35">
      <c r="A457" s="74" t="s">
        <v>3319</v>
      </c>
      <c r="B457" s="74">
        <v>490441340</v>
      </c>
      <c r="C457" s="74">
        <v>490441340</v>
      </c>
    </row>
    <row r="458" spans="1:3" x14ac:dyDescent="0.35">
      <c r="A458" s="74" t="s">
        <v>3320</v>
      </c>
      <c r="B458" s="74">
        <v>90133068</v>
      </c>
      <c r="C458" s="74">
        <v>90133068</v>
      </c>
    </row>
    <row r="459" spans="1:3" x14ac:dyDescent="0.35">
      <c r="A459" s="74" t="s">
        <v>3321</v>
      </c>
      <c r="B459" s="74">
        <v>68097638</v>
      </c>
      <c r="C459" s="74">
        <v>68097638</v>
      </c>
    </row>
    <row r="460" spans="1:3" x14ac:dyDescent="0.35">
      <c r="A460" s="74" t="s">
        <v>3322</v>
      </c>
      <c r="B460" s="74">
        <v>77436112</v>
      </c>
      <c r="C460" s="74">
        <v>77436112</v>
      </c>
    </row>
    <row r="461" spans="1:3" x14ac:dyDescent="0.35">
      <c r="A461" s="74" t="s">
        <v>3323</v>
      </c>
      <c r="B461" s="74">
        <v>576753962</v>
      </c>
      <c r="C461" s="74">
        <v>576753962</v>
      </c>
    </row>
    <row r="462" spans="1:3" x14ac:dyDescent="0.35">
      <c r="A462" s="74" t="s">
        <v>3324</v>
      </c>
      <c r="B462" s="74">
        <v>68993637</v>
      </c>
      <c r="C462" s="74">
        <v>68993637</v>
      </c>
    </row>
    <row r="463" spans="1:3" x14ac:dyDescent="0.35">
      <c r="A463" s="74" t="s">
        <v>3325</v>
      </c>
      <c r="B463" s="74">
        <v>177067569</v>
      </c>
      <c r="C463" s="74">
        <v>177067569</v>
      </c>
    </row>
    <row r="464" spans="1:3" x14ac:dyDescent="0.35">
      <c r="A464" s="74" t="s">
        <v>3326</v>
      </c>
      <c r="B464" s="74">
        <v>43112515</v>
      </c>
      <c r="C464" s="74">
        <v>43112515</v>
      </c>
    </row>
    <row r="465" spans="1:3" x14ac:dyDescent="0.35">
      <c r="A465" s="74" t="s">
        <v>3327</v>
      </c>
      <c r="B465" s="74">
        <v>26522629</v>
      </c>
      <c r="C465" s="74">
        <v>26522629</v>
      </c>
    </row>
    <row r="466" spans="1:3" x14ac:dyDescent="0.35">
      <c r="A466" s="74" t="s">
        <v>3328</v>
      </c>
      <c r="B466" s="74">
        <v>542522434</v>
      </c>
      <c r="C466" s="74">
        <v>542522434</v>
      </c>
    </row>
    <row r="467" spans="1:3" x14ac:dyDescent="0.35">
      <c r="A467" s="74" t="s">
        <v>3329</v>
      </c>
      <c r="B467" s="74">
        <v>71632622</v>
      </c>
      <c r="C467" s="74">
        <v>71632622</v>
      </c>
    </row>
    <row r="468" spans="1:3" x14ac:dyDescent="0.35">
      <c r="A468" s="74" t="s">
        <v>3330</v>
      </c>
      <c r="B468" s="74">
        <v>117826421</v>
      </c>
      <c r="C468" s="74">
        <v>117826421</v>
      </c>
    </row>
    <row r="469" spans="1:3" x14ac:dyDescent="0.35">
      <c r="A469" s="74" t="s">
        <v>3331</v>
      </c>
      <c r="B469" s="74">
        <v>25111860</v>
      </c>
      <c r="C469" s="74">
        <v>25111860</v>
      </c>
    </row>
    <row r="470" spans="1:3" x14ac:dyDescent="0.35">
      <c r="A470" s="74" t="s">
        <v>3332</v>
      </c>
      <c r="B470" s="74">
        <v>79648578</v>
      </c>
      <c r="C470" s="74">
        <v>79648578</v>
      </c>
    </row>
    <row r="471" spans="1:3" x14ac:dyDescent="0.35">
      <c r="A471" s="74" t="s">
        <v>3333</v>
      </c>
      <c r="B471" s="74">
        <v>1470487855</v>
      </c>
      <c r="C471" s="74">
        <v>1470487855</v>
      </c>
    </row>
    <row r="472" spans="1:3" x14ac:dyDescent="0.35">
      <c r="A472" s="74" t="s">
        <v>3334</v>
      </c>
      <c r="B472" s="74">
        <v>93603584</v>
      </c>
      <c r="C472" s="74">
        <v>93603584</v>
      </c>
    </row>
    <row r="473" spans="1:3" x14ac:dyDescent="0.35">
      <c r="A473" s="74" t="s">
        <v>3335</v>
      </c>
      <c r="B473" s="74">
        <v>114454963</v>
      </c>
      <c r="C473" s="74">
        <v>114454963</v>
      </c>
    </row>
    <row r="474" spans="1:3" x14ac:dyDescent="0.35">
      <c r="A474" s="74" t="s">
        <v>3336</v>
      </c>
      <c r="B474" s="74">
        <v>1076979217</v>
      </c>
      <c r="C474" s="74">
        <v>1076979217</v>
      </c>
    </row>
    <row r="475" spans="1:3" x14ac:dyDescent="0.35">
      <c r="A475" s="74" t="s">
        <v>3337</v>
      </c>
      <c r="B475" s="74">
        <v>59689518</v>
      </c>
      <c r="C475" s="74">
        <v>59689518</v>
      </c>
    </row>
    <row r="476" spans="1:3" x14ac:dyDescent="0.35">
      <c r="A476" s="74" t="s">
        <v>3338</v>
      </c>
      <c r="B476" s="74">
        <v>4615828672</v>
      </c>
      <c r="C476" s="74">
        <v>4615828672</v>
      </c>
    </row>
    <row r="477" spans="1:3" x14ac:dyDescent="0.35">
      <c r="A477" s="74" t="s">
        <v>3339</v>
      </c>
      <c r="B477" s="74">
        <v>177356150</v>
      </c>
      <c r="C477" s="74">
        <v>177356150</v>
      </c>
    </row>
    <row r="478" spans="1:3" x14ac:dyDescent="0.35">
      <c r="A478" s="74" t="s">
        <v>3340</v>
      </c>
      <c r="B478" s="74">
        <v>202623411</v>
      </c>
      <c r="C478" s="74">
        <v>202623411</v>
      </c>
    </row>
    <row r="479" spans="1:3" x14ac:dyDescent="0.35">
      <c r="A479" s="74" t="s">
        <v>3341</v>
      </c>
      <c r="B479" s="74">
        <v>1176028649</v>
      </c>
      <c r="C479" s="74">
        <v>1176028649</v>
      </c>
    </row>
    <row r="480" spans="1:3" x14ac:dyDescent="0.35">
      <c r="A480" s="74" t="s">
        <v>3342</v>
      </c>
      <c r="B480" s="74">
        <v>65737226</v>
      </c>
      <c r="C480" s="74">
        <v>65737226</v>
      </c>
    </row>
    <row r="481" spans="1:3" x14ac:dyDescent="0.35">
      <c r="A481" s="74" t="s">
        <v>3343</v>
      </c>
      <c r="B481" s="74">
        <v>85017912</v>
      </c>
      <c r="C481" s="74">
        <v>85017912</v>
      </c>
    </row>
    <row r="482" spans="1:3" x14ac:dyDescent="0.35">
      <c r="A482" s="74" t="s">
        <v>3344</v>
      </c>
      <c r="B482" s="74">
        <v>49338271</v>
      </c>
      <c r="C482" s="74">
        <v>49338271</v>
      </c>
    </row>
    <row r="483" spans="1:3" x14ac:dyDescent="0.35">
      <c r="A483" s="74" t="s">
        <v>3345</v>
      </c>
      <c r="B483" s="74">
        <v>137574148</v>
      </c>
      <c r="C483" s="74">
        <v>137574148</v>
      </c>
    </row>
    <row r="484" spans="1:3" x14ac:dyDescent="0.35">
      <c r="A484" s="74" t="s">
        <v>3346</v>
      </c>
      <c r="B484" s="74">
        <v>65827690</v>
      </c>
      <c r="C484" s="74">
        <v>65827690</v>
      </c>
    </row>
    <row r="485" spans="1:3" x14ac:dyDescent="0.35">
      <c r="A485" s="74" t="s">
        <v>3347</v>
      </c>
      <c r="B485" s="74">
        <v>96263546</v>
      </c>
      <c r="C485" s="74">
        <v>96263546</v>
      </c>
    </row>
    <row r="486" spans="1:3" x14ac:dyDescent="0.35">
      <c r="A486" s="74" t="s">
        <v>3348</v>
      </c>
      <c r="B486" s="74">
        <v>403040070</v>
      </c>
      <c r="C486" s="74">
        <v>403040070</v>
      </c>
    </row>
    <row r="487" spans="1:3" x14ac:dyDescent="0.35">
      <c r="A487" s="74" t="s">
        <v>3349</v>
      </c>
      <c r="B487" s="74">
        <v>249539339</v>
      </c>
      <c r="C487" s="74">
        <v>249539339</v>
      </c>
    </row>
    <row r="488" spans="1:3" x14ac:dyDescent="0.35">
      <c r="A488" s="74" t="s">
        <v>3350</v>
      </c>
      <c r="B488" s="74">
        <v>386411254</v>
      </c>
      <c r="C488" s="74">
        <v>386411254</v>
      </c>
    </row>
    <row r="489" spans="1:3" x14ac:dyDescent="0.35">
      <c r="A489" s="74" t="s">
        <v>3351</v>
      </c>
      <c r="B489" s="74">
        <v>145915606</v>
      </c>
      <c r="C489" s="74">
        <v>145915606</v>
      </c>
    </row>
    <row r="490" spans="1:3" x14ac:dyDescent="0.35">
      <c r="A490" s="74" t="s">
        <v>3352</v>
      </c>
      <c r="B490" s="74">
        <v>97881480</v>
      </c>
      <c r="C490" s="74">
        <v>97881480</v>
      </c>
    </row>
    <row r="491" spans="1:3" x14ac:dyDescent="0.35">
      <c r="A491" s="74" t="s">
        <v>3353</v>
      </c>
      <c r="B491" s="74">
        <v>1807182389</v>
      </c>
      <c r="C491" s="74">
        <v>1807182389</v>
      </c>
    </row>
    <row r="492" spans="1:3" x14ac:dyDescent="0.35">
      <c r="A492" s="74" t="s">
        <v>3354</v>
      </c>
      <c r="B492" s="74">
        <v>385950913</v>
      </c>
      <c r="C492" s="74">
        <v>385950913</v>
      </c>
    </row>
    <row r="493" spans="1:3" x14ac:dyDescent="0.35">
      <c r="A493" s="74" t="s">
        <v>3355</v>
      </c>
      <c r="B493" s="74">
        <v>582076615</v>
      </c>
      <c r="C493" s="74">
        <v>674620215</v>
      </c>
    </row>
    <row r="494" spans="1:3" x14ac:dyDescent="0.35">
      <c r="A494" s="74" t="s">
        <v>3356</v>
      </c>
      <c r="B494" s="74">
        <v>195378473</v>
      </c>
      <c r="C494" s="74">
        <v>195378473</v>
      </c>
    </row>
    <row r="495" spans="1:3" x14ac:dyDescent="0.35">
      <c r="A495" s="74" t="s">
        <v>3357</v>
      </c>
      <c r="B495" s="74">
        <v>102985967</v>
      </c>
      <c r="C495" s="74">
        <v>102985967</v>
      </c>
    </row>
    <row r="496" spans="1:3" x14ac:dyDescent="0.35">
      <c r="A496" s="74" t="s">
        <v>3358</v>
      </c>
      <c r="B496" s="74">
        <v>61927291</v>
      </c>
      <c r="C496" s="74">
        <v>61927291</v>
      </c>
    </row>
    <row r="497" spans="1:3" x14ac:dyDescent="0.35">
      <c r="A497" s="74" t="s">
        <v>3359</v>
      </c>
      <c r="B497" s="74">
        <v>364635981</v>
      </c>
      <c r="C497" s="74">
        <v>364635981</v>
      </c>
    </row>
    <row r="498" spans="1:3" x14ac:dyDescent="0.35">
      <c r="A498" s="74" t="s">
        <v>3360</v>
      </c>
      <c r="B498" s="74">
        <v>81521195</v>
      </c>
      <c r="C498" s="74">
        <v>81521195</v>
      </c>
    </row>
    <row r="499" spans="1:3" x14ac:dyDescent="0.35">
      <c r="A499" s="74" t="s">
        <v>3361</v>
      </c>
      <c r="B499" s="74">
        <v>384971268</v>
      </c>
      <c r="C499" s="74">
        <v>384971268</v>
      </c>
    </row>
    <row r="500" spans="1:3" x14ac:dyDescent="0.35">
      <c r="A500" s="74" t="s">
        <v>3362</v>
      </c>
      <c r="B500" s="74">
        <v>1771083011</v>
      </c>
      <c r="C500" s="74">
        <v>1771083011</v>
      </c>
    </row>
    <row r="501" spans="1:3" x14ac:dyDescent="0.35">
      <c r="A501" s="74" t="s">
        <v>3363</v>
      </c>
      <c r="B501" s="74">
        <v>200763167</v>
      </c>
      <c r="C501" s="74">
        <v>200763167</v>
      </c>
    </row>
    <row r="502" spans="1:3" x14ac:dyDescent="0.35">
      <c r="A502" s="74" t="s">
        <v>3364</v>
      </c>
      <c r="B502" s="74">
        <v>656884296</v>
      </c>
      <c r="C502" s="74">
        <v>656884296</v>
      </c>
    </row>
    <row r="503" spans="1:3" x14ac:dyDescent="0.35">
      <c r="A503" s="74" t="s">
        <v>3365</v>
      </c>
      <c r="B503" s="74">
        <v>99365515</v>
      </c>
      <c r="C503" s="74">
        <v>99365515</v>
      </c>
    </row>
    <row r="504" spans="1:3" x14ac:dyDescent="0.35">
      <c r="A504" s="74" t="s">
        <v>3366</v>
      </c>
      <c r="B504" s="74">
        <v>77843677</v>
      </c>
      <c r="C504" s="74">
        <v>77843677</v>
      </c>
    </row>
    <row r="505" spans="1:3" x14ac:dyDescent="0.35">
      <c r="A505" s="74" t="s">
        <v>3367</v>
      </c>
      <c r="B505" s="74">
        <v>126870469</v>
      </c>
      <c r="C505" s="74">
        <v>126870469</v>
      </c>
    </row>
    <row r="506" spans="1:3" x14ac:dyDescent="0.35">
      <c r="A506" s="74" t="s">
        <v>3368</v>
      </c>
      <c r="B506" s="74">
        <v>13701311</v>
      </c>
      <c r="C506" s="74">
        <v>13701311</v>
      </c>
    </row>
    <row r="507" spans="1:3" x14ac:dyDescent="0.35">
      <c r="A507" s="74" t="s">
        <v>3369</v>
      </c>
      <c r="B507" s="74">
        <v>728108718</v>
      </c>
      <c r="C507" s="74">
        <v>728108718</v>
      </c>
    </row>
    <row r="508" spans="1:3" x14ac:dyDescent="0.35">
      <c r="A508" s="74" t="s">
        <v>3370</v>
      </c>
      <c r="B508" s="74">
        <v>133027821</v>
      </c>
      <c r="C508" s="74">
        <v>133027821</v>
      </c>
    </row>
    <row r="509" spans="1:3" x14ac:dyDescent="0.35">
      <c r="A509" s="74" t="s">
        <v>3371</v>
      </c>
      <c r="B509" s="74">
        <v>920551318</v>
      </c>
      <c r="C509" s="74">
        <v>1330643428</v>
      </c>
    </row>
    <row r="510" spans="1:3" x14ac:dyDescent="0.35">
      <c r="A510" s="74" t="s">
        <v>3372</v>
      </c>
      <c r="B510" s="74">
        <v>49134049</v>
      </c>
      <c r="C510" s="74">
        <v>49134049</v>
      </c>
    </row>
    <row r="511" spans="1:3" x14ac:dyDescent="0.35">
      <c r="A511" s="74" t="s">
        <v>3373</v>
      </c>
      <c r="B511" s="74">
        <v>1384172775</v>
      </c>
      <c r="C511" s="74">
        <v>1384172775</v>
      </c>
    </row>
    <row r="512" spans="1:3" x14ac:dyDescent="0.35">
      <c r="A512" s="74" t="s">
        <v>3374</v>
      </c>
      <c r="B512" s="74">
        <v>165890986</v>
      </c>
      <c r="C512" s="74">
        <v>355227586</v>
      </c>
    </row>
    <row r="513" spans="1:3" x14ac:dyDescent="0.35">
      <c r="A513" s="74" t="s">
        <v>3375</v>
      </c>
      <c r="B513" s="74">
        <v>1213746187</v>
      </c>
      <c r="C513" s="74">
        <v>1213746187</v>
      </c>
    </row>
    <row r="514" spans="1:3" x14ac:dyDescent="0.35">
      <c r="A514" s="74" t="s">
        <v>3376</v>
      </c>
      <c r="B514" s="74">
        <v>376939835</v>
      </c>
      <c r="C514" s="74">
        <v>376939835</v>
      </c>
    </row>
    <row r="515" spans="1:3" x14ac:dyDescent="0.35">
      <c r="A515" s="74" t="s">
        <v>3377</v>
      </c>
      <c r="B515" s="74">
        <v>496243679</v>
      </c>
      <c r="C515" s="74">
        <v>599017979</v>
      </c>
    </row>
    <row r="516" spans="1:3" x14ac:dyDescent="0.35">
      <c r="A516" s="74" t="s">
        <v>3378</v>
      </c>
      <c r="B516" s="74">
        <v>213678017</v>
      </c>
      <c r="C516" s="74">
        <v>517684017</v>
      </c>
    </row>
    <row r="517" spans="1:3" x14ac:dyDescent="0.35">
      <c r="A517" s="74" t="s">
        <v>3379</v>
      </c>
      <c r="B517" s="74">
        <v>710814114</v>
      </c>
      <c r="C517" s="74">
        <v>710814114</v>
      </c>
    </row>
    <row r="518" spans="1:3" x14ac:dyDescent="0.35">
      <c r="A518" s="74" t="s">
        <v>3380</v>
      </c>
      <c r="B518" s="74">
        <v>246735032</v>
      </c>
      <c r="C518" s="74">
        <v>246735032</v>
      </c>
    </row>
    <row r="519" spans="1:3" x14ac:dyDescent="0.35">
      <c r="A519" s="74" t="s">
        <v>3381</v>
      </c>
      <c r="B519" s="74">
        <v>292364827</v>
      </c>
      <c r="C519" s="74">
        <v>292364827</v>
      </c>
    </row>
    <row r="520" spans="1:3" x14ac:dyDescent="0.35">
      <c r="A520" s="74" t="s">
        <v>3382</v>
      </c>
      <c r="B520" s="74">
        <v>900985308</v>
      </c>
      <c r="C520" s="74">
        <v>900985308</v>
      </c>
    </row>
    <row r="521" spans="1:3" x14ac:dyDescent="0.35">
      <c r="A521" s="74" t="s">
        <v>3383</v>
      </c>
      <c r="B521" s="74">
        <v>253523163</v>
      </c>
      <c r="C521" s="74">
        <v>253523163</v>
      </c>
    </row>
    <row r="522" spans="1:3" x14ac:dyDescent="0.35">
      <c r="A522" s="74" t="s">
        <v>3384</v>
      </c>
      <c r="B522" s="74">
        <v>373033989</v>
      </c>
      <c r="C522" s="74">
        <v>373033989</v>
      </c>
    </row>
    <row r="523" spans="1:3" x14ac:dyDescent="0.35">
      <c r="A523" s="74" t="s">
        <v>3385</v>
      </c>
      <c r="B523" s="74">
        <v>147123705</v>
      </c>
      <c r="C523" s="74">
        <v>147123705</v>
      </c>
    </row>
    <row r="524" spans="1:3" x14ac:dyDescent="0.35">
      <c r="A524" s="74" t="s">
        <v>3386</v>
      </c>
      <c r="B524" s="74">
        <v>43162572</v>
      </c>
      <c r="C524" s="74">
        <v>43162572</v>
      </c>
    </row>
    <row r="525" spans="1:3" x14ac:dyDescent="0.35">
      <c r="A525" s="74" t="s">
        <v>3387</v>
      </c>
      <c r="B525" s="74">
        <v>2297668229</v>
      </c>
      <c r="C525" s="74">
        <v>2297668229</v>
      </c>
    </row>
    <row r="526" spans="1:3" x14ac:dyDescent="0.35">
      <c r="A526" s="74" t="s">
        <v>3388</v>
      </c>
      <c r="B526" s="74">
        <v>3723154483</v>
      </c>
      <c r="C526" s="74">
        <v>8007325233</v>
      </c>
    </row>
    <row r="527" spans="1:3" x14ac:dyDescent="0.35">
      <c r="A527" s="74" t="s">
        <v>3389</v>
      </c>
      <c r="B527" s="74">
        <v>2480801609</v>
      </c>
      <c r="C527" s="74">
        <v>2811279049</v>
      </c>
    </row>
    <row r="528" spans="1:3" x14ac:dyDescent="0.35">
      <c r="A528" s="74" t="s">
        <v>3390</v>
      </c>
      <c r="B528" s="74">
        <v>9608529461</v>
      </c>
      <c r="C528" s="74">
        <v>9785281961</v>
      </c>
    </row>
    <row r="529" spans="1:3" x14ac:dyDescent="0.35">
      <c r="A529" s="74" t="s">
        <v>3391</v>
      </c>
      <c r="B529" s="74">
        <v>574587959</v>
      </c>
      <c r="C529" s="74">
        <v>998737729</v>
      </c>
    </row>
    <row r="530" spans="1:3" x14ac:dyDescent="0.35">
      <c r="A530" s="74" t="s">
        <v>3392</v>
      </c>
      <c r="B530" s="74">
        <v>656210027</v>
      </c>
      <c r="C530" s="74">
        <v>656210027</v>
      </c>
    </row>
    <row r="531" spans="1:3" x14ac:dyDescent="0.35">
      <c r="A531" s="74" t="s">
        <v>3393</v>
      </c>
      <c r="B531" s="74">
        <v>354483072</v>
      </c>
      <c r="C531" s="74">
        <v>354483072</v>
      </c>
    </row>
    <row r="532" spans="1:3" x14ac:dyDescent="0.35">
      <c r="A532" s="74" t="s">
        <v>3394</v>
      </c>
      <c r="B532" s="74">
        <v>1544773617</v>
      </c>
      <c r="C532" s="74">
        <v>1544773617</v>
      </c>
    </row>
    <row r="533" spans="1:3" x14ac:dyDescent="0.35">
      <c r="A533" s="74" t="s">
        <v>3395</v>
      </c>
      <c r="B533" s="74">
        <v>76413478</v>
      </c>
      <c r="C533" s="74">
        <v>76413478</v>
      </c>
    </row>
    <row r="534" spans="1:3" x14ac:dyDescent="0.35">
      <c r="A534" s="74" t="s">
        <v>3396</v>
      </c>
      <c r="B534" s="74">
        <v>289528783</v>
      </c>
      <c r="C534" s="74">
        <v>289528783</v>
      </c>
    </row>
    <row r="535" spans="1:3" x14ac:dyDescent="0.35">
      <c r="A535" s="74" t="s">
        <v>3397</v>
      </c>
      <c r="B535" s="74">
        <v>135965612</v>
      </c>
      <c r="C535" s="74">
        <v>135965612</v>
      </c>
    </row>
    <row r="536" spans="1:3" x14ac:dyDescent="0.35">
      <c r="A536" s="74" t="s">
        <v>3398</v>
      </c>
      <c r="B536" s="74">
        <v>58052113</v>
      </c>
      <c r="C536" s="74">
        <v>58052113</v>
      </c>
    </row>
    <row r="537" spans="1:3" x14ac:dyDescent="0.35">
      <c r="A537" s="74" t="s">
        <v>3399</v>
      </c>
      <c r="B537" s="74">
        <v>1442178936</v>
      </c>
      <c r="C537" s="74">
        <v>1442178936</v>
      </c>
    </row>
    <row r="538" spans="1:3" x14ac:dyDescent="0.35">
      <c r="A538" s="74" t="s">
        <v>3400</v>
      </c>
      <c r="B538" s="74">
        <v>3619998246</v>
      </c>
      <c r="C538" s="74">
        <v>3619998246</v>
      </c>
    </row>
    <row r="539" spans="1:3" x14ac:dyDescent="0.35">
      <c r="A539" s="74" t="s">
        <v>3401</v>
      </c>
      <c r="B539" s="74">
        <v>2574891746</v>
      </c>
      <c r="C539" s="74">
        <v>2574891746</v>
      </c>
    </row>
    <row r="540" spans="1:3" x14ac:dyDescent="0.35">
      <c r="A540" s="74" t="s">
        <v>3402</v>
      </c>
      <c r="B540" s="74">
        <v>280938116</v>
      </c>
      <c r="C540" s="74">
        <v>280938116</v>
      </c>
    </row>
    <row r="541" spans="1:3" x14ac:dyDescent="0.35">
      <c r="A541" s="74" t="s">
        <v>3403</v>
      </c>
      <c r="B541" s="74">
        <v>1367174031</v>
      </c>
      <c r="C541" s="74">
        <v>1367174031</v>
      </c>
    </row>
    <row r="542" spans="1:3" x14ac:dyDescent="0.35">
      <c r="A542" s="74" t="s">
        <v>3404</v>
      </c>
      <c r="B542" s="74">
        <v>153874863</v>
      </c>
      <c r="C542" s="74">
        <v>153874863</v>
      </c>
    </row>
    <row r="543" spans="1:3" x14ac:dyDescent="0.35">
      <c r="A543" s="74" t="s">
        <v>3405</v>
      </c>
      <c r="B543" s="74">
        <v>269124090</v>
      </c>
      <c r="C543" s="74">
        <v>269124090</v>
      </c>
    </row>
    <row r="544" spans="1:3" x14ac:dyDescent="0.35">
      <c r="A544" s="74" t="s">
        <v>3406</v>
      </c>
      <c r="B544" s="74">
        <v>260666997</v>
      </c>
      <c r="C544" s="74">
        <v>260666997</v>
      </c>
    </row>
    <row r="545" spans="1:3" x14ac:dyDescent="0.35">
      <c r="A545" s="74" t="s">
        <v>3407</v>
      </c>
      <c r="B545" s="74">
        <v>942892561</v>
      </c>
      <c r="C545" s="74">
        <v>942892561</v>
      </c>
    </row>
    <row r="546" spans="1:3" x14ac:dyDescent="0.35">
      <c r="A546" s="74" t="s">
        <v>3408</v>
      </c>
      <c r="B546" s="74">
        <v>129287676</v>
      </c>
      <c r="C546" s="74">
        <v>129287676</v>
      </c>
    </row>
    <row r="547" spans="1:3" x14ac:dyDescent="0.35">
      <c r="A547" s="74" t="s">
        <v>3409</v>
      </c>
      <c r="B547" s="74">
        <v>149531658</v>
      </c>
      <c r="C547" s="74">
        <v>149531658</v>
      </c>
    </row>
    <row r="548" spans="1:3" x14ac:dyDescent="0.35">
      <c r="A548" s="74" t="s">
        <v>3410</v>
      </c>
      <c r="B548" s="74">
        <v>123725781</v>
      </c>
      <c r="C548" s="74">
        <v>123725781</v>
      </c>
    </row>
    <row r="549" spans="1:3" x14ac:dyDescent="0.35">
      <c r="A549" s="74" t="s">
        <v>3411</v>
      </c>
      <c r="B549" s="74">
        <v>86378608</v>
      </c>
      <c r="C549" s="74">
        <v>86378608</v>
      </c>
    </row>
    <row r="550" spans="1:3" x14ac:dyDescent="0.35">
      <c r="A550" s="74" t="s">
        <v>3412</v>
      </c>
      <c r="B550" s="74">
        <v>97827533</v>
      </c>
      <c r="C550" s="74">
        <v>97827533</v>
      </c>
    </row>
    <row r="551" spans="1:3" x14ac:dyDescent="0.35">
      <c r="A551" s="74" t="s">
        <v>3413</v>
      </c>
      <c r="B551" s="74">
        <v>5999387766</v>
      </c>
      <c r="C551" s="74">
        <v>5999387766</v>
      </c>
    </row>
    <row r="552" spans="1:3" x14ac:dyDescent="0.35">
      <c r="A552" s="74" t="s">
        <v>3414</v>
      </c>
      <c r="B552" s="74">
        <v>1446553696</v>
      </c>
      <c r="C552" s="74">
        <v>1521788386</v>
      </c>
    </row>
    <row r="553" spans="1:3" x14ac:dyDescent="0.35">
      <c r="A553" s="74" t="s">
        <v>3415</v>
      </c>
      <c r="B553" s="74">
        <v>562675068</v>
      </c>
      <c r="C553" s="74">
        <v>562675068</v>
      </c>
    </row>
    <row r="554" spans="1:3" x14ac:dyDescent="0.35">
      <c r="A554" s="74" t="s">
        <v>3416</v>
      </c>
      <c r="B554" s="74">
        <v>811078501</v>
      </c>
      <c r="C554" s="74">
        <v>811078501</v>
      </c>
    </row>
    <row r="555" spans="1:3" x14ac:dyDescent="0.35">
      <c r="A555" s="74" t="s">
        <v>3417</v>
      </c>
      <c r="B555" s="74">
        <v>575098708</v>
      </c>
      <c r="C555" s="74">
        <v>575098708</v>
      </c>
    </row>
    <row r="556" spans="1:3" x14ac:dyDescent="0.35">
      <c r="A556" s="74" t="s">
        <v>3418</v>
      </c>
      <c r="B556" s="74">
        <v>2613753957</v>
      </c>
      <c r="C556" s="74">
        <v>2613753957</v>
      </c>
    </row>
    <row r="557" spans="1:3" x14ac:dyDescent="0.35">
      <c r="A557" s="74" t="s">
        <v>3419</v>
      </c>
      <c r="B557" s="74">
        <v>593925500</v>
      </c>
      <c r="C557" s="74">
        <v>593925500</v>
      </c>
    </row>
    <row r="558" spans="1:3" x14ac:dyDescent="0.35">
      <c r="A558" s="74" t="s">
        <v>3420</v>
      </c>
      <c r="B558" s="74">
        <v>306856967</v>
      </c>
      <c r="C558" s="74">
        <v>306856967</v>
      </c>
    </row>
    <row r="559" spans="1:3" x14ac:dyDescent="0.35">
      <c r="A559" s="74" t="s">
        <v>3421</v>
      </c>
      <c r="B559" s="74">
        <v>1060990267</v>
      </c>
      <c r="C559" s="74">
        <v>1060990267</v>
      </c>
    </row>
    <row r="560" spans="1:3" x14ac:dyDescent="0.35">
      <c r="A560" s="74" t="s">
        <v>3422</v>
      </c>
      <c r="B560" s="74">
        <v>1366835340</v>
      </c>
      <c r="C560" s="74">
        <v>1366835340</v>
      </c>
    </row>
    <row r="561" spans="1:3" x14ac:dyDescent="0.35">
      <c r="A561" s="74" t="s">
        <v>3423</v>
      </c>
      <c r="B561" s="74">
        <v>151219819</v>
      </c>
      <c r="C561" s="74">
        <v>151219819</v>
      </c>
    </row>
    <row r="562" spans="1:3" x14ac:dyDescent="0.35">
      <c r="A562" s="74" t="s">
        <v>3424</v>
      </c>
      <c r="B562" s="74">
        <v>5597316382</v>
      </c>
      <c r="C562" s="74">
        <v>5597316382</v>
      </c>
    </row>
    <row r="563" spans="1:3" x14ac:dyDescent="0.35">
      <c r="A563" s="74" t="s">
        <v>3425</v>
      </c>
      <c r="B563" s="74">
        <v>770780271</v>
      </c>
      <c r="C563" s="74">
        <v>770780271</v>
      </c>
    </row>
    <row r="564" spans="1:3" x14ac:dyDescent="0.35">
      <c r="A564" s="74" t="s">
        <v>3426</v>
      </c>
      <c r="B564" s="74">
        <v>943599088</v>
      </c>
      <c r="C564" s="74">
        <v>1076130288</v>
      </c>
    </row>
    <row r="565" spans="1:3" x14ac:dyDescent="0.35">
      <c r="A565" s="74" t="s">
        <v>3427</v>
      </c>
      <c r="B565" s="74">
        <v>522933611</v>
      </c>
      <c r="C565" s="74">
        <v>522933611</v>
      </c>
    </row>
    <row r="566" spans="1:3" x14ac:dyDescent="0.35">
      <c r="A566" s="74" t="s">
        <v>3428</v>
      </c>
      <c r="B566" s="74">
        <v>244462082</v>
      </c>
      <c r="C566" s="74">
        <v>244462082</v>
      </c>
    </row>
    <row r="567" spans="1:3" x14ac:dyDescent="0.35">
      <c r="A567" s="74" t="s">
        <v>3429</v>
      </c>
      <c r="B567" s="74">
        <v>354066282</v>
      </c>
      <c r="C567" s="74">
        <v>354066282</v>
      </c>
    </row>
    <row r="568" spans="1:3" x14ac:dyDescent="0.35">
      <c r="A568" s="74" t="s">
        <v>3430</v>
      </c>
      <c r="B568" s="74">
        <v>2382594852</v>
      </c>
      <c r="C568" s="74">
        <v>2382594852</v>
      </c>
    </row>
    <row r="569" spans="1:3" x14ac:dyDescent="0.35">
      <c r="A569" s="74" t="s">
        <v>3431</v>
      </c>
      <c r="B569" s="74">
        <v>462560169</v>
      </c>
      <c r="C569" s="74">
        <v>462560169</v>
      </c>
    </row>
    <row r="570" spans="1:3" x14ac:dyDescent="0.35">
      <c r="A570" s="74" t="s">
        <v>3432</v>
      </c>
      <c r="B570" s="74">
        <v>62771760</v>
      </c>
      <c r="C570" s="74">
        <v>62771760</v>
      </c>
    </row>
    <row r="571" spans="1:3" x14ac:dyDescent="0.35">
      <c r="A571" s="74" t="s">
        <v>3433</v>
      </c>
      <c r="B571" s="74">
        <v>387607078</v>
      </c>
      <c r="C571" s="74">
        <v>387607078</v>
      </c>
    </row>
    <row r="572" spans="1:3" x14ac:dyDescent="0.35">
      <c r="A572" s="74" t="s">
        <v>3434</v>
      </c>
      <c r="B572" s="74">
        <v>257603903</v>
      </c>
      <c r="C572" s="74">
        <v>257603903</v>
      </c>
    </row>
    <row r="573" spans="1:3" x14ac:dyDescent="0.35">
      <c r="A573" s="74" t="s">
        <v>3435</v>
      </c>
      <c r="B573" s="74">
        <v>357734737</v>
      </c>
      <c r="C573" s="74">
        <v>477334737</v>
      </c>
    </row>
    <row r="574" spans="1:3" x14ac:dyDescent="0.35">
      <c r="A574" s="74" t="s">
        <v>3436</v>
      </c>
      <c r="B574" s="74">
        <v>784405239</v>
      </c>
      <c r="C574" s="74">
        <v>784405239</v>
      </c>
    </row>
    <row r="575" spans="1:3" x14ac:dyDescent="0.35">
      <c r="A575" s="74" t="s">
        <v>3437</v>
      </c>
      <c r="B575" s="74">
        <v>144967852</v>
      </c>
      <c r="C575" s="74">
        <v>144967852</v>
      </c>
    </row>
    <row r="576" spans="1:3" x14ac:dyDescent="0.35">
      <c r="A576" s="74" t="s">
        <v>3438</v>
      </c>
      <c r="B576" s="74">
        <v>219079847</v>
      </c>
      <c r="C576" s="74">
        <v>219079847</v>
      </c>
    </row>
    <row r="577" spans="1:3" x14ac:dyDescent="0.35">
      <c r="A577" s="74" t="s">
        <v>3439</v>
      </c>
      <c r="B577" s="74">
        <v>151777320</v>
      </c>
      <c r="C577" s="74">
        <v>151777320</v>
      </c>
    </row>
    <row r="578" spans="1:3" x14ac:dyDescent="0.35">
      <c r="A578" s="74" t="s">
        <v>3440</v>
      </c>
      <c r="B578" s="74">
        <v>90440633</v>
      </c>
      <c r="C578" s="74">
        <v>90440633</v>
      </c>
    </row>
    <row r="579" spans="1:3" x14ac:dyDescent="0.35">
      <c r="A579" s="74" t="s">
        <v>3441</v>
      </c>
      <c r="B579" s="74">
        <v>62015155</v>
      </c>
      <c r="C579" s="74">
        <v>62015155</v>
      </c>
    </row>
    <row r="580" spans="1:3" x14ac:dyDescent="0.35">
      <c r="A580" s="74" t="s">
        <v>3442</v>
      </c>
      <c r="B580" s="74">
        <v>49492446</v>
      </c>
      <c r="C580" s="74">
        <v>49492446</v>
      </c>
    </row>
    <row r="581" spans="1:3" x14ac:dyDescent="0.35">
      <c r="A581" s="74" t="s">
        <v>3443</v>
      </c>
      <c r="B581" s="74">
        <v>818017151</v>
      </c>
      <c r="C581" s="74">
        <v>818017151</v>
      </c>
    </row>
    <row r="582" spans="1:3" x14ac:dyDescent="0.35">
      <c r="A582" s="74" t="s">
        <v>3444</v>
      </c>
      <c r="B582" s="74">
        <v>111191665</v>
      </c>
      <c r="C582" s="74">
        <v>111191665</v>
      </c>
    </row>
    <row r="583" spans="1:3" x14ac:dyDescent="0.35">
      <c r="A583" s="74" t="s">
        <v>3445</v>
      </c>
      <c r="B583" s="74">
        <v>718813579</v>
      </c>
      <c r="C583" s="74">
        <v>718813579</v>
      </c>
    </row>
    <row r="584" spans="1:3" x14ac:dyDescent="0.35">
      <c r="A584" s="74" t="s">
        <v>3446</v>
      </c>
      <c r="B584" s="74">
        <v>1072272707</v>
      </c>
      <c r="C584" s="74">
        <v>1072272707</v>
      </c>
    </row>
    <row r="585" spans="1:3" x14ac:dyDescent="0.35">
      <c r="A585" s="74" t="s">
        <v>3447</v>
      </c>
      <c r="B585" s="74">
        <v>213446144</v>
      </c>
      <c r="C585" s="74">
        <v>213446144</v>
      </c>
    </row>
    <row r="586" spans="1:3" x14ac:dyDescent="0.35">
      <c r="A586" s="74" t="s">
        <v>3448</v>
      </c>
      <c r="B586" s="74">
        <v>44866906</v>
      </c>
      <c r="C586" s="74">
        <v>44866906</v>
      </c>
    </row>
    <row r="587" spans="1:3" x14ac:dyDescent="0.35">
      <c r="A587" s="74" t="s">
        <v>3449</v>
      </c>
      <c r="B587" s="74">
        <v>186768298</v>
      </c>
      <c r="C587" s="74">
        <v>186768298</v>
      </c>
    </row>
    <row r="588" spans="1:3" x14ac:dyDescent="0.35">
      <c r="A588" s="74" t="s">
        <v>3450</v>
      </c>
      <c r="B588" s="74">
        <v>130392348</v>
      </c>
      <c r="C588" s="74">
        <v>130392348</v>
      </c>
    </row>
    <row r="589" spans="1:3" x14ac:dyDescent="0.35">
      <c r="A589" s="74" t="s">
        <v>3451</v>
      </c>
      <c r="B589" s="74">
        <v>80835759</v>
      </c>
      <c r="C589" s="74">
        <v>80835759</v>
      </c>
    </row>
    <row r="590" spans="1:3" x14ac:dyDescent="0.35">
      <c r="A590" s="74" t="s">
        <v>3452</v>
      </c>
      <c r="B590" s="74">
        <v>406325742</v>
      </c>
      <c r="C590" s="74">
        <v>406325742</v>
      </c>
    </row>
    <row r="591" spans="1:3" x14ac:dyDescent="0.35">
      <c r="A591" s="74" t="s">
        <v>3453</v>
      </c>
      <c r="B591" s="74">
        <v>1053211552</v>
      </c>
      <c r="C591" s="74">
        <v>1053211552</v>
      </c>
    </row>
    <row r="592" spans="1:3" x14ac:dyDescent="0.35">
      <c r="A592" s="74" t="s">
        <v>3454</v>
      </c>
      <c r="B592" s="74">
        <v>128034241</v>
      </c>
      <c r="C592" s="74">
        <v>128034241</v>
      </c>
    </row>
    <row r="593" spans="1:3" x14ac:dyDescent="0.35">
      <c r="A593" s="74" t="s">
        <v>3455</v>
      </c>
      <c r="B593" s="74">
        <v>6951868672</v>
      </c>
      <c r="C593" s="74">
        <v>6951868672</v>
      </c>
    </row>
    <row r="594" spans="1:3" x14ac:dyDescent="0.35">
      <c r="A594" s="74" t="s">
        <v>3456</v>
      </c>
      <c r="B594" s="74">
        <v>710326912</v>
      </c>
      <c r="C594" s="74">
        <v>710326912</v>
      </c>
    </row>
    <row r="595" spans="1:3" x14ac:dyDescent="0.35">
      <c r="A595" s="74" t="s">
        <v>3457</v>
      </c>
      <c r="B595" s="74">
        <v>431833593</v>
      </c>
      <c r="C595" s="74">
        <v>431833593</v>
      </c>
    </row>
    <row r="596" spans="1:3" x14ac:dyDescent="0.35">
      <c r="A596" s="74" t="s">
        <v>3458</v>
      </c>
      <c r="B596" s="74">
        <v>739452988</v>
      </c>
      <c r="C596" s="74">
        <v>739452988</v>
      </c>
    </row>
    <row r="597" spans="1:3" x14ac:dyDescent="0.35">
      <c r="A597" s="74" t="s">
        <v>3459</v>
      </c>
      <c r="B597" s="74">
        <v>56822830</v>
      </c>
      <c r="C597" s="74">
        <v>56822830</v>
      </c>
    </row>
    <row r="598" spans="1:3" x14ac:dyDescent="0.35">
      <c r="A598" s="74" t="s">
        <v>3460</v>
      </c>
      <c r="B598" s="74">
        <v>66129011</v>
      </c>
      <c r="C598" s="74">
        <v>66129011</v>
      </c>
    </row>
    <row r="599" spans="1:3" x14ac:dyDescent="0.35">
      <c r="A599" s="74" t="s">
        <v>3461</v>
      </c>
      <c r="B599" s="74">
        <v>95471352</v>
      </c>
      <c r="C599" s="74">
        <v>95471352</v>
      </c>
    </row>
    <row r="600" spans="1:3" x14ac:dyDescent="0.35">
      <c r="A600" s="74" t="s">
        <v>3462</v>
      </c>
      <c r="B600" s="74">
        <v>785069060</v>
      </c>
      <c r="C600" s="74">
        <v>785069060</v>
      </c>
    </row>
    <row r="601" spans="1:3" x14ac:dyDescent="0.35">
      <c r="A601" s="74" t="s">
        <v>3463</v>
      </c>
      <c r="B601" s="74">
        <v>381071837</v>
      </c>
      <c r="C601" s="74">
        <v>381071837</v>
      </c>
    </row>
    <row r="602" spans="1:3" x14ac:dyDescent="0.35">
      <c r="A602" s="74" t="s">
        <v>3464</v>
      </c>
      <c r="B602" s="74">
        <v>154902253</v>
      </c>
      <c r="C602" s="74">
        <v>154902253</v>
      </c>
    </row>
    <row r="603" spans="1:3" x14ac:dyDescent="0.35">
      <c r="A603" s="74" t="s">
        <v>3465</v>
      </c>
      <c r="B603" s="74">
        <v>411141606</v>
      </c>
      <c r="C603" s="74">
        <v>411141606</v>
      </c>
    </row>
    <row r="604" spans="1:3" x14ac:dyDescent="0.35">
      <c r="A604" s="74" t="s">
        <v>3466</v>
      </c>
      <c r="B604" s="74">
        <v>380299143</v>
      </c>
      <c r="C604" s="74">
        <v>380299143</v>
      </c>
    </row>
    <row r="605" spans="1:3" x14ac:dyDescent="0.35">
      <c r="A605" s="74" t="s">
        <v>3467</v>
      </c>
      <c r="B605" s="74">
        <v>320771663</v>
      </c>
      <c r="C605" s="74">
        <v>320771663</v>
      </c>
    </row>
    <row r="606" spans="1:3" x14ac:dyDescent="0.35">
      <c r="A606" s="74" t="s">
        <v>3468</v>
      </c>
      <c r="B606" s="74">
        <v>103597364</v>
      </c>
      <c r="C606" s="74">
        <v>103597364</v>
      </c>
    </row>
    <row r="607" spans="1:3" x14ac:dyDescent="0.35">
      <c r="A607" s="74" t="s">
        <v>3469</v>
      </c>
      <c r="B607" s="74">
        <v>778456482</v>
      </c>
      <c r="C607" s="74">
        <v>778456482</v>
      </c>
    </row>
    <row r="608" spans="1:3" x14ac:dyDescent="0.35">
      <c r="A608" s="74" t="s">
        <v>3470</v>
      </c>
      <c r="B608" s="74">
        <v>929140990</v>
      </c>
      <c r="C608" s="74">
        <v>929140990</v>
      </c>
    </row>
    <row r="609" spans="1:3" x14ac:dyDescent="0.35">
      <c r="A609" s="74" t="s">
        <v>3471</v>
      </c>
      <c r="B609" s="74">
        <v>1624869112</v>
      </c>
      <c r="C609" s="74">
        <v>1624869112</v>
      </c>
    </row>
    <row r="610" spans="1:3" x14ac:dyDescent="0.35">
      <c r="A610" s="74" t="s">
        <v>3472</v>
      </c>
      <c r="B610" s="74">
        <v>223712412</v>
      </c>
      <c r="C610" s="74">
        <v>223712412</v>
      </c>
    </row>
    <row r="611" spans="1:3" x14ac:dyDescent="0.35">
      <c r="A611" s="74" t="s">
        <v>3473</v>
      </c>
      <c r="B611" s="74">
        <v>358253512</v>
      </c>
      <c r="C611" s="74">
        <v>358253512</v>
      </c>
    </row>
    <row r="612" spans="1:3" x14ac:dyDescent="0.35">
      <c r="A612" s="74" t="s">
        <v>3474</v>
      </c>
      <c r="B612" s="74">
        <v>273309264</v>
      </c>
      <c r="C612" s="74">
        <v>273309264</v>
      </c>
    </row>
    <row r="613" spans="1:3" x14ac:dyDescent="0.35">
      <c r="A613" s="74" t="s">
        <v>3475</v>
      </c>
      <c r="B613" s="74">
        <v>896200465</v>
      </c>
      <c r="C613" s="74">
        <v>995873785</v>
      </c>
    </row>
    <row r="614" spans="1:3" x14ac:dyDescent="0.35">
      <c r="A614" s="74" t="s">
        <v>3476</v>
      </c>
      <c r="B614" s="74">
        <v>463353547</v>
      </c>
      <c r="C614" s="74">
        <v>463353547</v>
      </c>
    </row>
    <row r="615" spans="1:3" x14ac:dyDescent="0.35">
      <c r="A615" s="74" t="s">
        <v>3477</v>
      </c>
      <c r="B615" s="74">
        <v>38834570</v>
      </c>
      <c r="C615" s="74">
        <v>38834570</v>
      </c>
    </row>
    <row r="616" spans="1:3" x14ac:dyDescent="0.35">
      <c r="A616" s="74" t="s">
        <v>3478</v>
      </c>
      <c r="B616" s="74">
        <v>1672474278</v>
      </c>
      <c r="C616" s="74">
        <v>1672474278</v>
      </c>
    </row>
    <row r="617" spans="1:3" x14ac:dyDescent="0.35">
      <c r="A617" s="74" t="s">
        <v>3479</v>
      </c>
      <c r="B617" s="74">
        <v>416232474</v>
      </c>
      <c r="C617" s="74">
        <v>416232474</v>
      </c>
    </row>
    <row r="618" spans="1:3" x14ac:dyDescent="0.35">
      <c r="A618" s="74" t="s">
        <v>3480</v>
      </c>
      <c r="B618" s="74">
        <v>329752427</v>
      </c>
      <c r="C618" s="74">
        <v>329752427</v>
      </c>
    </row>
    <row r="619" spans="1:3" x14ac:dyDescent="0.35">
      <c r="A619" s="74" t="s">
        <v>3481</v>
      </c>
      <c r="B619" s="74">
        <v>180664842</v>
      </c>
      <c r="C619" s="74">
        <v>180664842</v>
      </c>
    </row>
    <row r="620" spans="1:3" x14ac:dyDescent="0.35">
      <c r="A620" s="74" t="s">
        <v>3482</v>
      </c>
      <c r="B620" s="74">
        <v>331024627</v>
      </c>
      <c r="C620" s="74">
        <v>331024627</v>
      </c>
    </row>
    <row r="621" spans="1:3" x14ac:dyDescent="0.35">
      <c r="A621" s="74" t="s">
        <v>3483</v>
      </c>
      <c r="B621" s="74">
        <v>125518221</v>
      </c>
      <c r="C621" s="74">
        <v>125518221</v>
      </c>
    </row>
    <row r="622" spans="1:3" x14ac:dyDescent="0.35">
      <c r="A622" s="74" t="s">
        <v>3484</v>
      </c>
      <c r="B622" s="74">
        <v>752259425</v>
      </c>
      <c r="C622" s="74">
        <v>752259425</v>
      </c>
    </row>
    <row r="623" spans="1:3" x14ac:dyDescent="0.35">
      <c r="A623" s="74" t="s">
        <v>3485</v>
      </c>
      <c r="B623" s="74">
        <v>2342044712</v>
      </c>
      <c r="C623" s="74">
        <v>2342044712</v>
      </c>
    </row>
    <row r="624" spans="1:3" x14ac:dyDescent="0.35">
      <c r="A624" s="74" t="s">
        <v>3486</v>
      </c>
      <c r="B624" s="74">
        <v>3175917173</v>
      </c>
      <c r="C624" s="74">
        <v>3175917173</v>
      </c>
    </row>
    <row r="625" spans="1:3" x14ac:dyDescent="0.35">
      <c r="A625" s="74" t="s">
        <v>3487</v>
      </c>
      <c r="B625" s="74">
        <v>9565934080</v>
      </c>
      <c r="C625" s="74">
        <v>9565934080</v>
      </c>
    </row>
    <row r="626" spans="1:3" x14ac:dyDescent="0.35">
      <c r="A626" s="74" t="s">
        <v>3488</v>
      </c>
      <c r="B626" s="74">
        <v>198460210</v>
      </c>
      <c r="C626" s="74">
        <v>198460210</v>
      </c>
    </row>
    <row r="627" spans="1:3" x14ac:dyDescent="0.35">
      <c r="A627" s="74" t="s">
        <v>3489</v>
      </c>
      <c r="B627" s="74">
        <v>364294745</v>
      </c>
      <c r="C627" s="74">
        <v>364294745</v>
      </c>
    </row>
    <row r="628" spans="1:3" x14ac:dyDescent="0.35">
      <c r="A628" s="74" t="s">
        <v>3490</v>
      </c>
      <c r="B628" s="74">
        <v>2268093526</v>
      </c>
      <c r="C628" s="74">
        <v>2268093526</v>
      </c>
    </row>
    <row r="629" spans="1:3" x14ac:dyDescent="0.35">
      <c r="A629" s="74" t="s">
        <v>3491</v>
      </c>
      <c r="B629" s="74">
        <v>3196952424</v>
      </c>
      <c r="C629" s="74">
        <v>3196952424</v>
      </c>
    </row>
    <row r="630" spans="1:3" x14ac:dyDescent="0.35">
      <c r="A630" s="74" t="s">
        <v>3492</v>
      </c>
      <c r="B630" s="74">
        <v>215821928</v>
      </c>
      <c r="C630" s="74">
        <v>215821928</v>
      </c>
    </row>
    <row r="631" spans="1:3" x14ac:dyDescent="0.35">
      <c r="A631" s="74" t="s">
        <v>3493</v>
      </c>
      <c r="B631" s="74">
        <v>267657741</v>
      </c>
      <c r="C631" s="74">
        <v>267657741</v>
      </c>
    </row>
    <row r="632" spans="1:3" x14ac:dyDescent="0.35">
      <c r="A632" s="74" t="s">
        <v>3494</v>
      </c>
      <c r="B632" s="74">
        <v>223294745</v>
      </c>
      <c r="C632" s="74">
        <v>223294745</v>
      </c>
    </row>
    <row r="633" spans="1:3" x14ac:dyDescent="0.35">
      <c r="A633" s="74" t="s">
        <v>3495</v>
      </c>
      <c r="B633" s="74">
        <v>112355622</v>
      </c>
      <c r="C633" s="74">
        <v>327691112</v>
      </c>
    </row>
    <row r="634" spans="1:3" x14ac:dyDescent="0.35">
      <c r="A634" s="74" t="s">
        <v>3496</v>
      </c>
      <c r="B634" s="74">
        <v>112660437</v>
      </c>
      <c r="C634" s="74">
        <v>112660437</v>
      </c>
    </row>
    <row r="635" spans="1:3" x14ac:dyDescent="0.35">
      <c r="A635" s="74" t="s">
        <v>3497</v>
      </c>
      <c r="B635" s="74">
        <v>60693543</v>
      </c>
      <c r="C635" s="74">
        <v>60693543</v>
      </c>
    </row>
    <row r="636" spans="1:3" x14ac:dyDescent="0.35">
      <c r="A636" s="74" t="s">
        <v>3498</v>
      </c>
      <c r="B636" s="74">
        <v>44956962</v>
      </c>
      <c r="C636" s="74">
        <v>44956962</v>
      </c>
    </row>
    <row r="637" spans="1:3" x14ac:dyDescent="0.35">
      <c r="A637" s="74" t="s">
        <v>3499</v>
      </c>
      <c r="B637" s="74">
        <v>889079838</v>
      </c>
      <c r="C637" s="74">
        <v>889079838</v>
      </c>
    </row>
    <row r="638" spans="1:3" x14ac:dyDescent="0.35">
      <c r="A638" s="74" t="s">
        <v>3500</v>
      </c>
      <c r="B638" s="74">
        <v>327302138</v>
      </c>
      <c r="C638" s="74">
        <v>327302138</v>
      </c>
    </row>
    <row r="639" spans="1:3" x14ac:dyDescent="0.35">
      <c r="A639" s="74" t="s">
        <v>3501</v>
      </c>
      <c r="B639" s="74">
        <v>624360944</v>
      </c>
      <c r="C639" s="74">
        <v>624360944</v>
      </c>
    </row>
    <row r="640" spans="1:3" x14ac:dyDescent="0.35">
      <c r="A640" s="74" t="s">
        <v>3502</v>
      </c>
      <c r="B640" s="74">
        <v>2217187644</v>
      </c>
      <c r="C640" s="74">
        <v>2274014784</v>
      </c>
    </row>
    <row r="641" spans="1:3" x14ac:dyDescent="0.35">
      <c r="A641" s="74" t="s">
        <v>3503</v>
      </c>
      <c r="B641" s="74">
        <v>1770376019</v>
      </c>
      <c r="C641" s="74">
        <v>1778185849</v>
      </c>
    </row>
    <row r="642" spans="1:3" x14ac:dyDescent="0.35">
      <c r="A642" s="74" t="s">
        <v>3504</v>
      </c>
      <c r="B642" s="74">
        <v>339498720</v>
      </c>
      <c r="C642" s="74">
        <v>339498720</v>
      </c>
    </row>
    <row r="643" spans="1:3" x14ac:dyDescent="0.35">
      <c r="A643" s="74" t="s">
        <v>3505</v>
      </c>
      <c r="B643" s="74">
        <v>1134294633</v>
      </c>
      <c r="C643" s="74">
        <v>1134294633</v>
      </c>
    </row>
    <row r="644" spans="1:3" x14ac:dyDescent="0.35">
      <c r="A644" s="74" t="s">
        <v>3506</v>
      </c>
      <c r="B644" s="74">
        <v>1024358211</v>
      </c>
      <c r="C644" s="74">
        <v>1024358211</v>
      </c>
    </row>
    <row r="645" spans="1:3" x14ac:dyDescent="0.35">
      <c r="A645" s="74" t="s">
        <v>3507</v>
      </c>
      <c r="B645" s="74">
        <v>266241604</v>
      </c>
      <c r="C645" s="74">
        <v>266241604</v>
      </c>
    </row>
    <row r="646" spans="1:3" x14ac:dyDescent="0.35">
      <c r="A646" s="74" t="s">
        <v>3508</v>
      </c>
      <c r="B646" s="74">
        <v>1289944854</v>
      </c>
      <c r="C646" s="74">
        <v>1289944854</v>
      </c>
    </row>
    <row r="647" spans="1:3" x14ac:dyDescent="0.35">
      <c r="A647" s="74" t="s">
        <v>3509</v>
      </c>
      <c r="B647" s="74">
        <v>713412955</v>
      </c>
      <c r="C647" s="74">
        <v>713412955</v>
      </c>
    </row>
    <row r="648" spans="1:3" x14ac:dyDescent="0.35">
      <c r="A648" s="74" t="s">
        <v>3510</v>
      </c>
      <c r="B648" s="74">
        <v>2134067484</v>
      </c>
      <c r="C648" s="74">
        <v>2134067484</v>
      </c>
    </row>
    <row r="649" spans="1:3" x14ac:dyDescent="0.35">
      <c r="A649" s="74" t="s">
        <v>3511</v>
      </c>
      <c r="B649" s="74">
        <v>463263655</v>
      </c>
      <c r="C649" s="74">
        <v>463263655</v>
      </c>
    </row>
    <row r="650" spans="1:3" x14ac:dyDescent="0.35">
      <c r="A650" s="74" t="s">
        <v>3512</v>
      </c>
      <c r="B650" s="74">
        <v>63665374</v>
      </c>
      <c r="C650" s="74">
        <v>63665374</v>
      </c>
    </row>
    <row r="651" spans="1:3" x14ac:dyDescent="0.35">
      <c r="A651" s="74" t="s">
        <v>3513</v>
      </c>
      <c r="B651" s="74">
        <v>27109119</v>
      </c>
      <c r="C651" s="74">
        <v>27109119</v>
      </c>
    </row>
    <row r="652" spans="1:3" x14ac:dyDescent="0.35">
      <c r="A652" s="74" t="s">
        <v>3514</v>
      </c>
      <c r="B652" s="74">
        <v>153957802</v>
      </c>
      <c r="C652" s="74">
        <v>153957802</v>
      </c>
    </row>
    <row r="653" spans="1:3" x14ac:dyDescent="0.35">
      <c r="A653" s="74" t="s">
        <v>3515</v>
      </c>
      <c r="B653" s="74">
        <v>4318731738</v>
      </c>
      <c r="C653" s="74">
        <v>4318731738</v>
      </c>
    </row>
    <row r="654" spans="1:3" x14ac:dyDescent="0.35">
      <c r="A654" s="74" t="s">
        <v>3516</v>
      </c>
      <c r="B654" s="74">
        <v>688930970</v>
      </c>
      <c r="C654" s="74">
        <v>688930970</v>
      </c>
    </row>
    <row r="655" spans="1:3" x14ac:dyDescent="0.35">
      <c r="A655" s="74" t="s">
        <v>3517</v>
      </c>
      <c r="B655" s="74">
        <v>438310815</v>
      </c>
      <c r="C655" s="74">
        <v>438310815</v>
      </c>
    </row>
    <row r="656" spans="1:3" x14ac:dyDescent="0.35">
      <c r="A656" s="74" t="s">
        <v>3518</v>
      </c>
      <c r="B656" s="74">
        <v>112258462</v>
      </c>
      <c r="C656" s="74">
        <v>112258462</v>
      </c>
    </row>
    <row r="657" spans="1:3" x14ac:dyDescent="0.35">
      <c r="A657" s="74" t="s">
        <v>3519</v>
      </c>
      <c r="B657" s="74">
        <v>348852128</v>
      </c>
      <c r="C657" s="74">
        <v>348852128</v>
      </c>
    </row>
    <row r="658" spans="1:3" x14ac:dyDescent="0.35">
      <c r="A658" s="74" t="s">
        <v>3520</v>
      </c>
      <c r="B658" s="74">
        <v>155244817</v>
      </c>
      <c r="C658" s="74">
        <v>155244817</v>
      </c>
    </row>
    <row r="659" spans="1:3" x14ac:dyDescent="0.35">
      <c r="A659" s="74" t="s">
        <v>3521</v>
      </c>
      <c r="B659" s="74">
        <v>692444550</v>
      </c>
      <c r="C659" s="74">
        <v>692444550</v>
      </c>
    </row>
    <row r="660" spans="1:3" x14ac:dyDescent="0.35">
      <c r="A660" s="74" t="s">
        <v>3522</v>
      </c>
      <c r="B660" s="74">
        <v>4317987992</v>
      </c>
      <c r="C660" s="74">
        <v>4317987992</v>
      </c>
    </row>
    <row r="661" spans="1:3" x14ac:dyDescent="0.35">
      <c r="A661" s="74" t="s">
        <v>3523</v>
      </c>
      <c r="B661" s="74">
        <v>385585886</v>
      </c>
      <c r="C661" s="74">
        <v>385585886</v>
      </c>
    </row>
    <row r="662" spans="1:3" x14ac:dyDescent="0.35">
      <c r="A662" s="74" t="s">
        <v>3524</v>
      </c>
      <c r="B662" s="74">
        <v>113672373</v>
      </c>
      <c r="C662" s="74">
        <v>113672373</v>
      </c>
    </row>
    <row r="663" spans="1:3" x14ac:dyDescent="0.35">
      <c r="A663" s="74" t="s">
        <v>3525</v>
      </c>
      <c r="B663" s="74">
        <v>153074088</v>
      </c>
      <c r="C663" s="74">
        <v>153074088</v>
      </c>
    </row>
    <row r="664" spans="1:3" x14ac:dyDescent="0.35">
      <c r="A664" s="74" t="s">
        <v>3526</v>
      </c>
      <c r="B664" s="74">
        <v>648988118</v>
      </c>
      <c r="C664" s="74">
        <v>648988118</v>
      </c>
    </row>
    <row r="665" spans="1:3" x14ac:dyDescent="0.35">
      <c r="A665" s="74" t="s">
        <v>3527</v>
      </c>
      <c r="B665" s="74">
        <v>576959855</v>
      </c>
      <c r="C665" s="74">
        <v>576959855</v>
      </c>
    </row>
    <row r="666" spans="1:3" x14ac:dyDescent="0.35">
      <c r="A666" s="74" t="s">
        <v>3528</v>
      </c>
      <c r="B666" s="74">
        <v>541017901</v>
      </c>
      <c r="C666" s="74">
        <v>541017901</v>
      </c>
    </row>
    <row r="667" spans="1:3" x14ac:dyDescent="0.35">
      <c r="A667" s="74" t="s">
        <v>3529</v>
      </c>
      <c r="B667" s="74">
        <v>139168112</v>
      </c>
      <c r="C667" s="74">
        <v>139168112</v>
      </c>
    </row>
    <row r="668" spans="1:3" x14ac:dyDescent="0.35">
      <c r="A668" s="74" t="s">
        <v>3530</v>
      </c>
      <c r="B668" s="74">
        <v>60565969</v>
      </c>
      <c r="C668" s="74">
        <v>60565969</v>
      </c>
    </row>
    <row r="669" spans="1:3" x14ac:dyDescent="0.35">
      <c r="A669" s="74" t="s">
        <v>3531</v>
      </c>
      <c r="B669" s="74">
        <v>37276871</v>
      </c>
      <c r="C669" s="74">
        <v>37276871</v>
      </c>
    </row>
    <row r="670" spans="1:3" x14ac:dyDescent="0.35">
      <c r="A670" s="74" t="s">
        <v>3532</v>
      </c>
      <c r="B670" s="74">
        <v>3215100618</v>
      </c>
      <c r="C670" s="74">
        <v>3215100618</v>
      </c>
    </row>
    <row r="671" spans="1:3" x14ac:dyDescent="0.35">
      <c r="A671" s="74" t="s">
        <v>3533</v>
      </c>
      <c r="B671" s="74">
        <v>403575591</v>
      </c>
      <c r="C671" s="74">
        <v>403575591</v>
      </c>
    </row>
    <row r="672" spans="1:3" x14ac:dyDescent="0.35">
      <c r="A672" s="74" t="s">
        <v>3534</v>
      </c>
      <c r="B672" s="74">
        <v>116401154</v>
      </c>
      <c r="C672" s="74">
        <v>116401154</v>
      </c>
    </row>
    <row r="673" spans="1:3" x14ac:dyDescent="0.35">
      <c r="A673" s="74" t="s">
        <v>3535</v>
      </c>
      <c r="B673" s="74">
        <v>177200115</v>
      </c>
      <c r="C673" s="74">
        <v>177200115</v>
      </c>
    </row>
    <row r="674" spans="1:3" x14ac:dyDescent="0.35">
      <c r="A674" s="74" t="s">
        <v>3536</v>
      </c>
      <c r="B674" s="74">
        <v>575965061</v>
      </c>
      <c r="C674" s="74">
        <v>575965061</v>
      </c>
    </row>
    <row r="675" spans="1:3" x14ac:dyDescent="0.35">
      <c r="A675" s="74" t="s">
        <v>3537</v>
      </c>
      <c r="B675" s="74">
        <v>1398768146</v>
      </c>
      <c r="C675" s="74">
        <v>1398768146</v>
      </c>
    </row>
    <row r="676" spans="1:3" x14ac:dyDescent="0.35">
      <c r="A676" s="74" t="s">
        <v>3538</v>
      </c>
      <c r="B676" s="74">
        <v>160484815</v>
      </c>
      <c r="C676" s="74">
        <v>160484815</v>
      </c>
    </row>
    <row r="677" spans="1:3" x14ac:dyDescent="0.35">
      <c r="A677" s="74" t="s">
        <v>3539</v>
      </c>
      <c r="B677" s="74">
        <v>20183889779</v>
      </c>
      <c r="C677" s="74">
        <v>20183889779</v>
      </c>
    </row>
    <row r="678" spans="1:3" x14ac:dyDescent="0.35">
      <c r="A678" s="74" t="s">
        <v>3540</v>
      </c>
      <c r="B678" s="74">
        <v>1447016130</v>
      </c>
      <c r="C678" s="74">
        <v>1447016130</v>
      </c>
    </row>
    <row r="679" spans="1:3" x14ac:dyDescent="0.35">
      <c r="A679" s="74" t="s">
        <v>3541</v>
      </c>
      <c r="B679" s="74">
        <v>311608957</v>
      </c>
      <c r="C679" s="74">
        <v>311608957</v>
      </c>
    </row>
    <row r="680" spans="1:3" x14ac:dyDescent="0.35">
      <c r="A680" s="74" t="s">
        <v>3542</v>
      </c>
      <c r="B680" s="74">
        <v>76216711</v>
      </c>
      <c r="C680" s="74">
        <v>76216711</v>
      </c>
    </row>
    <row r="681" spans="1:3" x14ac:dyDescent="0.35">
      <c r="A681" s="74" t="s">
        <v>3543</v>
      </c>
      <c r="B681" s="74">
        <v>89881092</v>
      </c>
      <c r="C681" s="74">
        <v>89881092</v>
      </c>
    </row>
    <row r="682" spans="1:3" x14ac:dyDescent="0.35">
      <c r="A682" s="74" t="s">
        <v>3544</v>
      </c>
      <c r="B682" s="74">
        <v>877276031</v>
      </c>
      <c r="C682" s="74">
        <v>877276031</v>
      </c>
    </row>
    <row r="683" spans="1:3" x14ac:dyDescent="0.35">
      <c r="A683" s="74" t="s">
        <v>3545</v>
      </c>
      <c r="B683" s="74">
        <v>128068625</v>
      </c>
      <c r="C683" s="74">
        <v>128068625</v>
      </c>
    </row>
    <row r="684" spans="1:3" x14ac:dyDescent="0.35">
      <c r="A684" s="74" t="s">
        <v>3546</v>
      </c>
      <c r="B684" s="74">
        <v>28427701</v>
      </c>
      <c r="C684" s="74">
        <v>28427701</v>
      </c>
    </row>
    <row r="685" spans="1:3" x14ac:dyDescent="0.35">
      <c r="A685" s="74" t="s">
        <v>3547</v>
      </c>
      <c r="B685" s="74">
        <v>223030541</v>
      </c>
      <c r="C685" s="74">
        <v>413529841</v>
      </c>
    </row>
    <row r="686" spans="1:3" x14ac:dyDescent="0.35">
      <c r="A686" s="74" t="s">
        <v>3548</v>
      </c>
      <c r="B686" s="74">
        <v>74773227</v>
      </c>
      <c r="C686" s="74">
        <v>74773227</v>
      </c>
    </row>
    <row r="687" spans="1:3" x14ac:dyDescent="0.35">
      <c r="A687" s="74" t="s">
        <v>3549</v>
      </c>
      <c r="B687" s="74">
        <v>21401951</v>
      </c>
      <c r="C687" s="74">
        <v>21401951</v>
      </c>
    </row>
    <row r="688" spans="1:3" x14ac:dyDescent="0.35">
      <c r="A688" s="74" t="s">
        <v>3550</v>
      </c>
      <c r="B688" s="74">
        <v>416509150</v>
      </c>
      <c r="C688" s="74">
        <v>416509150</v>
      </c>
    </row>
    <row r="689" spans="1:3" x14ac:dyDescent="0.35">
      <c r="A689" s="74" t="s">
        <v>3551</v>
      </c>
      <c r="B689" s="74">
        <v>86439005</v>
      </c>
      <c r="C689" s="74">
        <v>259323075</v>
      </c>
    </row>
    <row r="690" spans="1:3" x14ac:dyDescent="0.35">
      <c r="A690" s="74" t="s">
        <v>3552</v>
      </c>
      <c r="B690" s="74">
        <v>418842974</v>
      </c>
      <c r="C690" s="74">
        <v>418842974</v>
      </c>
    </row>
    <row r="691" spans="1:3" x14ac:dyDescent="0.35">
      <c r="A691" s="74" t="s">
        <v>3553</v>
      </c>
      <c r="B691" s="74">
        <v>1029898741</v>
      </c>
      <c r="C691" s="74">
        <v>1029898741</v>
      </c>
    </row>
    <row r="692" spans="1:3" x14ac:dyDescent="0.35">
      <c r="A692" s="74" t="s">
        <v>3554</v>
      </c>
      <c r="B692" s="74">
        <v>235236088</v>
      </c>
      <c r="C692" s="74">
        <v>235236088</v>
      </c>
    </row>
    <row r="693" spans="1:3" x14ac:dyDescent="0.35">
      <c r="A693" s="74" t="s">
        <v>3555</v>
      </c>
      <c r="B693" s="74">
        <v>109526353</v>
      </c>
      <c r="C693" s="74">
        <v>109526353</v>
      </c>
    </row>
    <row r="694" spans="1:3" x14ac:dyDescent="0.35">
      <c r="A694" s="74" t="s">
        <v>3556</v>
      </c>
      <c r="B694" s="74">
        <v>34591025</v>
      </c>
      <c r="C694" s="74">
        <v>34591025</v>
      </c>
    </row>
    <row r="695" spans="1:3" x14ac:dyDescent="0.35">
      <c r="A695" s="74" t="s">
        <v>3557</v>
      </c>
      <c r="B695" s="74">
        <v>124739756</v>
      </c>
      <c r="C695" s="74">
        <v>124739756</v>
      </c>
    </row>
    <row r="696" spans="1:3" x14ac:dyDescent="0.35">
      <c r="A696" s="74" t="s">
        <v>3558</v>
      </c>
      <c r="B696" s="74">
        <v>334210385</v>
      </c>
      <c r="C696" s="74">
        <v>334210385</v>
      </c>
    </row>
    <row r="697" spans="1:3" x14ac:dyDescent="0.35">
      <c r="A697" s="74" t="s">
        <v>3559</v>
      </c>
      <c r="B697" s="74">
        <v>240715057</v>
      </c>
      <c r="C697" s="74">
        <v>240715057</v>
      </c>
    </row>
    <row r="698" spans="1:3" x14ac:dyDescent="0.35">
      <c r="A698" s="74" t="s">
        <v>3560</v>
      </c>
      <c r="B698" s="74">
        <v>29588708484</v>
      </c>
      <c r="C698" s="74">
        <v>29588708484</v>
      </c>
    </row>
    <row r="699" spans="1:3" x14ac:dyDescent="0.35">
      <c r="A699" s="74" t="s">
        <v>3561</v>
      </c>
      <c r="B699" s="74">
        <v>4799082666</v>
      </c>
      <c r="C699" s="74">
        <v>4799082666</v>
      </c>
    </row>
    <row r="700" spans="1:3" x14ac:dyDescent="0.35">
      <c r="A700" s="74" t="s">
        <v>3562</v>
      </c>
      <c r="B700" s="74">
        <v>2715069900</v>
      </c>
      <c r="C700" s="74">
        <v>2715069900</v>
      </c>
    </row>
    <row r="701" spans="1:3" x14ac:dyDescent="0.35">
      <c r="A701" s="74" t="s">
        <v>3563</v>
      </c>
      <c r="B701" s="74">
        <v>4929001695</v>
      </c>
      <c r="C701" s="74">
        <v>4929001695</v>
      </c>
    </row>
    <row r="702" spans="1:3" x14ac:dyDescent="0.35">
      <c r="A702" s="74" t="s">
        <v>3564</v>
      </c>
      <c r="B702" s="74">
        <v>534699540</v>
      </c>
      <c r="C702" s="74">
        <v>534699540</v>
      </c>
    </row>
    <row r="703" spans="1:3" x14ac:dyDescent="0.35">
      <c r="A703" s="74" t="s">
        <v>3565</v>
      </c>
      <c r="B703" s="74">
        <v>3118904825</v>
      </c>
      <c r="C703" s="74">
        <v>3118904825</v>
      </c>
    </row>
    <row r="704" spans="1:3" x14ac:dyDescent="0.35">
      <c r="A704" s="74" t="s">
        <v>3566</v>
      </c>
      <c r="B704" s="74">
        <v>2021335970</v>
      </c>
      <c r="C704" s="74">
        <v>2021335970</v>
      </c>
    </row>
    <row r="705" spans="1:3" x14ac:dyDescent="0.35">
      <c r="A705" s="74" t="s">
        <v>3567</v>
      </c>
      <c r="B705" s="74">
        <v>343442851</v>
      </c>
      <c r="C705" s="74">
        <v>350063851</v>
      </c>
    </row>
    <row r="706" spans="1:3" x14ac:dyDescent="0.35">
      <c r="A706" s="74" t="s">
        <v>3568</v>
      </c>
      <c r="B706" s="74">
        <v>830702498</v>
      </c>
      <c r="C706" s="74">
        <v>830702498</v>
      </c>
    </row>
    <row r="707" spans="1:3" x14ac:dyDescent="0.35">
      <c r="A707" s="74" t="s">
        <v>3569</v>
      </c>
      <c r="B707" s="74">
        <v>274389502</v>
      </c>
      <c r="C707" s="74">
        <v>274389502</v>
      </c>
    </row>
    <row r="708" spans="1:3" x14ac:dyDescent="0.35">
      <c r="A708" s="74" t="s">
        <v>3570</v>
      </c>
      <c r="B708" s="74">
        <v>114334570</v>
      </c>
      <c r="C708" s="74">
        <v>114334570</v>
      </c>
    </row>
    <row r="709" spans="1:3" x14ac:dyDescent="0.35">
      <c r="A709" s="74" t="s">
        <v>3571</v>
      </c>
      <c r="B709" s="74">
        <v>160688238</v>
      </c>
      <c r="C709" s="74">
        <v>160688238</v>
      </c>
    </row>
    <row r="710" spans="1:3" x14ac:dyDescent="0.35">
      <c r="A710" s="74" t="s">
        <v>3572</v>
      </c>
      <c r="B710" s="74">
        <v>238020094</v>
      </c>
      <c r="C710" s="74">
        <v>530351464</v>
      </c>
    </row>
    <row r="711" spans="1:3" x14ac:dyDescent="0.35">
      <c r="A711" s="74" t="s">
        <v>3573</v>
      </c>
      <c r="B711" s="74">
        <v>147292363</v>
      </c>
      <c r="C711" s="74">
        <v>147292363</v>
      </c>
    </row>
    <row r="712" spans="1:3" x14ac:dyDescent="0.35">
      <c r="A712" s="74" t="s">
        <v>3574</v>
      </c>
      <c r="B712" s="74">
        <v>1922513627</v>
      </c>
      <c r="C712" s="74">
        <v>1922513627</v>
      </c>
    </row>
    <row r="713" spans="1:3" x14ac:dyDescent="0.35">
      <c r="A713" s="74" t="s">
        <v>3575</v>
      </c>
      <c r="B713" s="74">
        <v>176628001</v>
      </c>
      <c r="C713" s="74">
        <v>176628001</v>
      </c>
    </row>
    <row r="714" spans="1:3" x14ac:dyDescent="0.35">
      <c r="A714" s="74" t="s">
        <v>3576</v>
      </c>
      <c r="B714" s="74">
        <v>120431969</v>
      </c>
      <c r="C714" s="74">
        <v>120431969</v>
      </c>
    </row>
    <row r="715" spans="1:3" x14ac:dyDescent="0.35">
      <c r="A715" s="74" t="s">
        <v>3577</v>
      </c>
      <c r="B715" s="74">
        <v>72971336</v>
      </c>
      <c r="C715" s="74">
        <v>72971336</v>
      </c>
    </row>
    <row r="716" spans="1:3" x14ac:dyDescent="0.35">
      <c r="A716" s="74" t="s">
        <v>3578</v>
      </c>
      <c r="B716" s="74">
        <v>46376686</v>
      </c>
      <c r="C716" s="74">
        <v>46376686</v>
      </c>
    </row>
    <row r="717" spans="1:3" x14ac:dyDescent="0.35">
      <c r="A717" s="74" t="s">
        <v>3579</v>
      </c>
      <c r="B717" s="74">
        <v>156162388</v>
      </c>
      <c r="C717" s="74">
        <v>156162388</v>
      </c>
    </row>
    <row r="718" spans="1:3" x14ac:dyDescent="0.35">
      <c r="A718" s="74" t="s">
        <v>3580</v>
      </c>
      <c r="B718" s="74">
        <v>157430246</v>
      </c>
      <c r="C718" s="74">
        <v>157430246</v>
      </c>
    </row>
    <row r="719" spans="1:3" x14ac:dyDescent="0.35">
      <c r="A719" s="74" t="s">
        <v>3581</v>
      </c>
      <c r="B719" s="74">
        <v>1430735664</v>
      </c>
      <c r="C719" s="74">
        <v>1430735664</v>
      </c>
    </row>
    <row r="720" spans="1:3" x14ac:dyDescent="0.35">
      <c r="A720" s="74" t="s">
        <v>3582</v>
      </c>
      <c r="B720" s="74">
        <v>143784868</v>
      </c>
      <c r="C720" s="74">
        <v>143784868</v>
      </c>
    </row>
    <row r="721" spans="1:3" x14ac:dyDescent="0.35">
      <c r="A721" s="74" t="s">
        <v>3583</v>
      </c>
      <c r="B721" s="74">
        <v>92536288</v>
      </c>
      <c r="C721" s="74">
        <v>92536288</v>
      </c>
    </row>
    <row r="722" spans="1:3" x14ac:dyDescent="0.35">
      <c r="A722" s="74" t="s">
        <v>3584</v>
      </c>
      <c r="B722" s="74">
        <v>261281759</v>
      </c>
      <c r="C722" s="74">
        <v>261281759</v>
      </c>
    </row>
    <row r="723" spans="1:3" x14ac:dyDescent="0.35">
      <c r="A723" s="74" t="s">
        <v>3585</v>
      </c>
      <c r="B723" s="74">
        <v>400937151</v>
      </c>
      <c r="C723" s="74">
        <v>400937151</v>
      </c>
    </row>
    <row r="724" spans="1:3" x14ac:dyDescent="0.35">
      <c r="A724" s="74" t="s">
        <v>3586</v>
      </c>
      <c r="B724" s="74">
        <v>110427909</v>
      </c>
      <c r="C724" s="74">
        <v>110427909</v>
      </c>
    </row>
    <row r="725" spans="1:3" x14ac:dyDescent="0.35">
      <c r="A725" s="74" t="s">
        <v>3587</v>
      </c>
      <c r="B725" s="74">
        <v>215674546</v>
      </c>
      <c r="C725" s="74">
        <v>215674546</v>
      </c>
    </row>
    <row r="726" spans="1:3" x14ac:dyDescent="0.35">
      <c r="A726" s="74" t="s">
        <v>3588</v>
      </c>
      <c r="B726" s="74">
        <v>256755982</v>
      </c>
      <c r="C726" s="74">
        <v>256755982</v>
      </c>
    </row>
    <row r="727" spans="1:3" x14ac:dyDescent="0.35">
      <c r="A727" s="74" t="s">
        <v>3589</v>
      </c>
      <c r="B727" s="74">
        <v>564933231</v>
      </c>
      <c r="C727" s="74">
        <v>564933231</v>
      </c>
    </row>
    <row r="728" spans="1:3" x14ac:dyDescent="0.35">
      <c r="A728" s="74" t="s">
        <v>3590</v>
      </c>
      <c r="B728" s="74">
        <v>141252540</v>
      </c>
      <c r="C728" s="74">
        <v>406989610</v>
      </c>
    </row>
    <row r="729" spans="1:3" x14ac:dyDescent="0.35">
      <c r="A729" s="74" t="s">
        <v>3591</v>
      </c>
      <c r="B729" s="74">
        <v>791980583</v>
      </c>
      <c r="C729" s="74">
        <v>791980583</v>
      </c>
    </row>
    <row r="730" spans="1:3" x14ac:dyDescent="0.35">
      <c r="A730" s="74" t="s">
        <v>3592</v>
      </c>
      <c r="B730" s="74">
        <v>274343830</v>
      </c>
      <c r="C730" s="74">
        <v>908147591</v>
      </c>
    </row>
    <row r="731" spans="1:3" x14ac:dyDescent="0.35">
      <c r="A731" s="74" t="s">
        <v>3593</v>
      </c>
      <c r="B731" s="74">
        <v>174658032</v>
      </c>
      <c r="C731" s="74">
        <v>443041482</v>
      </c>
    </row>
    <row r="732" spans="1:3" x14ac:dyDescent="0.35">
      <c r="A732" s="74" t="s">
        <v>3594</v>
      </c>
      <c r="B732" s="74">
        <v>151321133</v>
      </c>
      <c r="C732" s="74">
        <v>151321133</v>
      </c>
    </row>
    <row r="733" spans="1:3" x14ac:dyDescent="0.35">
      <c r="A733" s="74" t="s">
        <v>3595</v>
      </c>
      <c r="B733" s="74">
        <v>509430606</v>
      </c>
      <c r="C733" s="74">
        <v>509430606</v>
      </c>
    </row>
    <row r="734" spans="1:3" x14ac:dyDescent="0.35">
      <c r="A734" s="74" t="s">
        <v>3596</v>
      </c>
      <c r="B734" s="74">
        <v>1468935440</v>
      </c>
      <c r="C734" s="74">
        <v>1468935440</v>
      </c>
    </row>
    <row r="735" spans="1:3" x14ac:dyDescent="0.35">
      <c r="A735" s="74" t="s">
        <v>3597</v>
      </c>
      <c r="B735" s="74">
        <v>13482483489</v>
      </c>
      <c r="C735" s="74">
        <v>13482483489</v>
      </c>
    </row>
    <row r="736" spans="1:3" x14ac:dyDescent="0.35">
      <c r="A736" s="74" t="s">
        <v>3598</v>
      </c>
      <c r="B736" s="74">
        <v>93399750</v>
      </c>
      <c r="C736" s="74">
        <v>93399750</v>
      </c>
    </row>
    <row r="737" spans="1:3" x14ac:dyDescent="0.35">
      <c r="A737" s="74" t="s">
        <v>3599</v>
      </c>
      <c r="B737" s="74">
        <v>322203270</v>
      </c>
      <c r="C737" s="74">
        <v>322203270</v>
      </c>
    </row>
    <row r="738" spans="1:3" x14ac:dyDescent="0.35">
      <c r="A738" s="74" t="s">
        <v>3600</v>
      </c>
      <c r="B738" s="74">
        <v>2141102281</v>
      </c>
      <c r="C738" s="74">
        <v>2141102281</v>
      </c>
    </row>
    <row r="739" spans="1:3" x14ac:dyDescent="0.35">
      <c r="A739" s="74" t="s">
        <v>3601</v>
      </c>
      <c r="B739" s="74">
        <v>534001569</v>
      </c>
      <c r="C739" s="74">
        <v>534001569</v>
      </c>
    </row>
    <row r="740" spans="1:3" x14ac:dyDescent="0.35">
      <c r="A740" s="74" t="s">
        <v>3602</v>
      </c>
      <c r="B740" s="74">
        <v>2443069115</v>
      </c>
      <c r="C740" s="74">
        <v>2443069115</v>
      </c>
    </row>
    <row r="741" spans="1:3" x14ac:dyDescent="0.35">
      <c r="A741" s="74" t="s">
        <v>3603</v>
      </c>
      <c r="B741" s="74">
        <v>326269403</v>
      </c>
      <c r="C741" s="74">
        <v>326269403</v>
      </c>
    </row>
    <row r="742" spans="1:3" x14ac:dyDescent="0.35">
      <c r="A742" s="74" t="s">
        <v>3604</v>
      </c>
      <c r="B742" s="74">
        <v>2724423957</v>
      </c>
      <c r="C742" s="74">
        <v>2724423957</v>
      </c>
    </row>
    <row r="743" spans="1:3" x14ac:dyDescent="0.35">
      <c r="A743" s="74" t="s">
        <v>3605</v>
      </c>
      <c r="B743" s="74">
        <v>758103500</v>
      </c>
      <c r="C743" s="74">
        <v>758103500</v>
      </c>
    </row>
    <row r="744" spans="1:3" x14ac:dyDescent="0.35">
      <c r="A744" s="74" t="s">
        <v>3606</v>
      </c>
      <c r="B744" s="74">
        <v>1930017942</v>
      </c>
      <c r="C744" s="74">
        <v>1930017942</v>
      </c>
    </row>
    <row r="745" spans="1:3" x14ac:dyDescent="0.35">
      <c r="A745" s="74" t="s">
        <v>3607</v>
      </c>
      <c r="B745" s="74">
        <v>268083746</v>
      </c>
      <c r="C745" s="74">
        <v>489770416</v>
      </c>
    </row>
    <row r="746" spans="1:3" x14ac:dyDescent="0.35">
      <c r="A746" s="74" t="s">
        <v>3608</v>
      </c>
      <c r="B746" s="74">
        <v>106236111</v>
      </c>
      <c r="C746" s="74">
        <v>106236111</v>
      </c>
    </row>
    <row r="747" spans="1:3" x14ac:dyDescent="0.35">
      <c r="A747" s="74" t="s">
        <v>3609</v>
      </c>
      <c r="B747" s="74">
        <v>72506868</v>
      </c>
      <c r="C747" s="74">
        <v>228059448</v>
      </c>
    </row>
    <row r="748" spans="1:3" x14ac:dyDescent="0.35">
      <c r="A748" s="74" t="s">
        <v>3610</v>
      </c>
      <c r="B748" s="74">
        <v>963395319</v>
      </c>
      <c r="C748" s="74">
        <v>963395319</v>
      </c>
    </row>
    <row r="749" spans="1:3" x14ac:dyDescent="0.35">
      <c r="A749" s="74" t="s">
        <v>3611</v>
      </c>
      <c r="B749" s="74">
        <v>496394565</v>
      </c>
      <c r="C749" s="74">
        <v>496394565</v>
      </c>
    </row>
    <row r="750" spans="1:3" x14ac:dyDescent="0.35">
      <c r="A750" s="74" t="s">
        <v>3612</v>
      </c>
      <c r="B750" s="74">
        <v>1784818181</v>
      </c>
      <c r="C750" s="74">
        <v>1784818181</v>
      </c>
    </row>
    <row r="751" spans="1:3" x14ac:dyDescent="0.35">
      <c r="A751" s="74" t="s">
        <v>3613</v>
      </c>
      <c r="B751" s="74">
        <v>1046321547</v>
      </c>
      <c r="C751" s="74">
        <v>1046321547</v>
      </c>
    </row>
    <row r="752" spans="1:3" x14ac:dyDescent="0.35">
      <c r="A752" s="74" t="s">
        <v>3614</v>
      </c>
      <c r="B752" s="74">
        <v>949722033</v>
      </c>
      <c r="C752" s="74">
        <v>949722033</v>
      </c>
    </row>
    <row r="753" spans="1:3" x14ac:dyDescent="0.35">
      <c r="A753" s="74" t="s">
        <v>3615</v>
      </c>
      <c r="B753" s="74">
        <v>162356609</v>
      </c>
      <c r="C753" s="74">
        <v>162356609</v>
      </c>
    </row>
    <row r="754" spans="1:3" x14ac:dyDescent="0.35">
      <c r="A754" s="74" t="s">
        <v>3616</v>
      </c>
      <c r="B754" s="74">
        <v>985530099</v>
      </c>
      <c r="C754" s="74">
        <v>985530099</v>
      </c>
    </row>
    <row r="755" spans="1:3" x14ac:dyDescent="0.35">
      <c r="A755" s="74" t="s">
        <v>3617</v>
      </c>
      <c r="B755" s="74">
        <v>739873274</v>
      </c>
      <c r="C755" s="74">
        <v>739873274</v>
      </c>
    </row>
    <row r="756" spans="1:3" x14ac:dyDescent="0.35">
      <c r="A756" s="74" t="s">
        <v>3618</v>
      </c>
      <c r="B756" s="74">
        <v>276312311</v>
      </c>
      <c r="C756" s="74">
        <v>276312311</v>
      </c>
    </row>
    <row r="757" spans="1:3" x14ac:dyDescent="0.35">
      <c r="A757" s="74" t="s">
        <v>3619</v>
      </c>
      <c r="B757" s="74">
        <v>61632056</v>
      </c>
      <c r="C757" s="74">
        <v>61632056</v>
      </c>
    </row>
    <row r="758" spans="1:3" x14ac:dyDescent="0.35">
      <c r="A758" s="74" t="s">
        <v>3620</v>
      </c>
      <c r="B758" s="74">
        <v>502662984</v>
      </c>
      <c r="C758" s="74">
        <v>502662984</v>
      </c>
    </row>
    <row r="759" spans="1:3" x14ac:dyDescent="0.35">
      <c r="A759" s="74" t="s">
        <v>3621</v>
      </c>
      <c r="B759" s="74">
        <v>448285789</v>
      </c>
      <c r="C759" s="74">
        <v>448285789</v>
      </c>
    </row>
    <row r="760" spans="1:3" x14ac:dyDescent="0.35">
      <c r="A760" s="74" t="s">
        <v>3622</v>
      </c>
      <c r="B760" s="74">
        <v>3434898945</v>
      </c>
      <c r="C760" s="74">
        <v>3434898945</v>
      </c>
    </row>
    <row r="761" spans="1:3" x14ac:dyDescent="0.35">
      <c r="A761" s="74" t="s">
        <v>3623</v>
      </c>
      <c r="B761" s="74">
        <v>246299363</v>
      </c>
      <c r="C761" s="74">
        <v>246299363</v>
      </c>
    </row>
    <row r="762" spans="1:3" x14ac:dyDescent="0.35">
      <c r="A762" s="74" t="s">
        <v>3624</v>
      </c>
      <c r="B762" s="74">
        <v>180929312</v>
      </c>
      <c r="C762" s="74">
        <v>180929312</v>
      </c>
    </row>
    <row r="763" spans="1:3" x14ac:dyDescent="0.35">
      <c r="A763" s="74" t="s">
        <v>3625</v>
      </c>
      <c r="B763" s="74">
        <v>924052380</v>
      </c>
      <c r="C763" s="74">
        <v>924052380</v>
      </c>
    </row>
    <row r="764" spans="1:3" x14ac:dyDescent="0.35">
      <c r="A764" s="74" t="s">
        <v>3626</v>
      </c>
      <c r="B764" s="74">
        <v>3739775260</v>
      </c>
      <c r="C764" s="74">
        <v>3739775260</v>
      </c>
    </row>
    <row r="765" spans="1:3" x14ac:dyDescent="0.35">
      <c r="A765" s="74" t="s">
        <v>3627</v>
      </c>
      <c r="B765" s="74">
        <v>297310689</v>
      </c>
      <c r="C765" s="74">
        <v>297310689</v>
      </c>
    </row>
    <row r="766" spans="1:3" x14ac:dyDescent="0.35">
      <c r="A766" s="74" t="s">
        <v>3628</v>
      </c>
      <c r="B766" s="74">
        <v>2818829415</v>
      </c>
      <c r="C766" s="74">
        <v>2818829415</v>
      </c>
    </row>
    <row r="767" spans="1:3" x14ac:dyDescent="0.35">
      <c r="A767" s="74" t="s">
        <v>3629</v>
      </c>
      <c r="B767" s="74">
        <v>279404832</v>
      </c>
      <c r="C767" s="74">
        <v>279404832</v>
      </c>
    </row>
    <row r="768" spans="1:3" x14ac:dyDescent="0.35">
      <c r="A768" s="74" t="s">
        <v>3630</v>
      </c>
      <c r="B768" s="74">
        <v>507997840</v>
      </c>
      <c r="C768" s="74">
        <v>507997840</v>
      </c>
    </row>
    <row r="769" spans="1:3" x14ac:dyDescent="0.35">
      <c r="A769" s="74" t="s">
        <v>3631</v>
      </c>
      <c r="B769" s="74">
        <v>164582460</v>
      </c>
      <c r="C769" s="74">
        <v>164582460</v>
      </c>
    </row>
    <row r="770" spans="1:3" x14ac:dyDescent="0.35">
      <c r="A770" s="74" t="s">
        <v>3632</v>
      </c>
      <c r="B770" s="74">
        <v>133955430</v>
      </c>
      <c r="C770" s="74">
        <v>133955430</v>
      </c>
    </row>
    <row r="771" spans="1:3" x14ac:dyDescent="0.35">
      <c r="A771" s="74" t="s">
        <v>3633</v>
      </c>
      <c r="B771" s="74">
        <v>171736124</v>
      </c>
      <c r="C771" s="74">
        <v>171736124</v>
      </c>
    </row>
    <row r="772" spans="1:3" x14ac:dyDescent="0.35">
      <c r="A772" s="74" t="s">
        <v>3634</v>
      </c>
      <c r="B772" s="74">
        <v>331350345</v>
      </c>
      <c r="C772" s="74">
        <v>331350345</v>
      </c>
    </row>
    <row r="773" spans="1:3" x14ac:dyDescent="0.35">
      <c r="A773" s="74" t="s">
        <v>3635</v>
      </c>
      <c r="B773" s="74">
        <v>74403600</v>
      </c>
      <c r="C773" s="74">
        <v>74403600</v>
      </c>
    </row>
    <row r="774" spans="1:3" x14ac:dyDescent="0.35">
      <c r="A774" s="74" t="s">
        <v>3636</v>
      </c>
      <c r="B774" s="74">
        <v>206068050</v>
      </c>
      <c r="C774" s="74">
        <v>348154300</v>
      </c>
    </row>
    <row r="775" spans="1:3" x14ac:dyDescent="0.35">
      <c r="A775" s="74" t="s">
        <v>3637</v>
      </c>
      <c r="B775" s="74">
        <v>1085935270</v>
      </c>
      <c r="C775" s="74">
        <v>1377097990</v>
      </c>
    </row>
    <row r="776" spans="1:3" x14ac:dyDescent="0.35">
      <c r="A776" s="74" t="s">
        <v>3638</v>
      </c>
      <c r="B776" s="74">
        <v>1188066758</v>
      </c>
      <c r="C776" s="74">
        <v>1301024368</v>
      </c>
    </row>
    <row r="777" spans="1:3" x14ac:dyDescent="0.35">
      <c r="A777" s="74" t="s">
        <v>3639</v>
      </c>
      <c r="B777" s="74">
        <v>242755717</v>
      </c>
      <c r="C777" s="74">
        <v>242755717</v>
      </c>
    </row>
    <row r="778" spans="1:3" x14ac:dyDescent="0.35">
      <c r="A778" s="74" t="s">
        <v>3640</v>
      </c>
      <c r="B778" s="74">
        <v>107295415</v>
      </c>
      <c r="C778" s="74">
        <v>107295415</v>
      </c>
    </row>
    <row r="779" spans="1:3" x14ac:dyDescent="0.35">
      <c r="A779" s="74" t="s">
        <v>3641</v>
      </c>
      <c r="B779" s="74">
        <v>330283764</v>
      </c>
      <c r="C779" s="74">
        <v>330283764</v>
      </c>
    </row>
    <row r="780" spans="1:3" x14ac:dyDescent="0.35">
      <c r="A780" s="74" t="s">
        <v>3642</v>
      </c>
      <c r="B780" s="74">
        <v>119156571</v>
      </c>
      <c r="C780" s="74">
        <v>119156571</v>
      </c>
    </row>
    <row r="781" spans="1:3" x14ac:dyDescent="0.35">
      <c r="A781" s="74" t="s">
        <v>3643</v>
      </c>
      <c r="B781" s="74">
        <v>1423117489</v>
      </c>
      <c r="C781" s="74">
        <v>1423117489</v>
      </c>
    </row>
    <row r="782" spans="1:3" x14ac:dyDescent="0.35">
      <c r="A782" s="74" t="s">
        <v>3644</v>
      </c>
      <c r="B782" s="74">
        <v>476986714</v>
      </c>
      <c r="C782" s="74">
        <v>476986714</v>
      </c>
    </row>
    <row r="783" spans="1:3" x14ac:dyDescent="0.35">
      <c r="A783" s="74" t="s">
        <v>3645</v>
      </c>
      <c r="B783" s="74">
        <v>7898680592</v>
      </c>
      <c r="C783" s="74">
        <v>7898680592</v>
      </c>
    </row>
    <row r="784" spans="1:3" x14ac:dyDescent="0.35">
      <c r="A784" s="74" t="s">
        <v>3646</v>
      </c>
      <c r="B784" s="74">
        <v>245651757</v>
      </c>
      <c r="C784" s="74">
        <v>245651757</v>
      </c>
    </row>
    <row r="785" spans="1:3" x14ac:dyDescent="0.35">
      <c r="A785" s="74" t="s">
        <v>3647</v>
      </c>
      <c r="B785" s="74">
        <v>1008381159</v>
      </c>
      <c r="C785" s="74">
        <v>1008381159</v>
      </c>
    </row>
    <row r="786" spans="1:3" x14ac:dyDescent="0.35">
      <c r="A786" s="74" t="s">
        <v>3648</v>
      </c>
      <c r="B786" s="74">
        <v>1104459546</v>
      </c>
      <c r="C786" s="74">
        <v>1104459546</v>
      </c>
    </row>
    <row r="787" spans="1:3" x14ac:dyDescent="0.35">
      <c r="A787" s="74" t="s">
        <v>3649</v>
      </c>
      <c r="B787" s="74">
        <v>258743006</v>
      </c>
      <c r="C787" s="74">
        <v>258743006</v>
      </c>
    </row>
    <row r="788" spans="1:3" x14ac:dyDescent="0.35">
      <c r="A788" s="74" t="s">
        <v>3650</v>
      </c>
      <c r="B788" s="74">
        <v>178910062</v>
      </c>
      <c r="C788" s="74">
        <v>178910062</v>
      </c>
    </row>
    <row r="789" spans="1:3" x14ac:dyDescent="0.35">
      <c r="A789" s="74" t="s">
        <v>3651</v>
      </c>
      <c r="B789" s="74">
        <v>480671677</v>
      </c>
      <c r="C789" s="74">
        <v>480671677</v>
      </c>
    </row>
    <row r="790" spans="1:3" x14ac:dyDescent="0.35">
      <c r="A790" s="74" t="s">
        <v>3652</v>
      </c>
      <c r="B790" s="74">
        <v>3837125561</v>
      </c>
      <c r="C790" s="74">
        <v>3837125561</v>
      </c>
    </row>
    <row r="791" spans="1:3" x14ac:dyDescent="0.35">
      <c r="A791" s="74" t="s">
        <v>3653</v>
      </c>
      <c r="B791" s="74">
        <v>2571154286</v>
      </c>
      <c r="C791" s="74">
        <v>2571154286</v>
      </c>
    </row>
    <row r="792" spans="1:3" x14ac:dyDescent="0.35">
      <c r="A792" s="74" t="s">
        <v>3654</v>
      </c>
      <c r="B792" s="74">
        <v>284765410</v>
      </c>
      <c r="C792" s="74">
        <v>284765410</v>
      </c>
    </row>
    <row r="793" spans="1:3" x14ac:dyDescent="0.35">
      <c r="A793" s="74" t="s">
        <v>3655</v>
      </c>
      <c r="B793" s="74">
        <v>46587293</v>
      </c>
      <c r="C793" s="74">
        <v>46587293</v>
      </c>
    </row>
    <row r="794" spans="1:3" x14ac:dyDescent="0.35">
      <c r="A794" s="74" t="s">
        <v>3656</v>
      </c>
      <c r="B794" s="74">
        <v>192724115</v>
      </c>
      <c r="C794" s="74">
        <v>192724115</v>
      </c>
    </row>
    <row r="795" spans="1:3" x14ac:dyDescent="0.35">
      <c r="A795" s="74" t="s">
        <v>3657</v>
      </c>
      <c r="B795" s="74">
        <v>196382491</v>
      </c>
      <c r="C795" s="74">
        <v>196382491</v>
      </c>
    </row>
    <row r="796" spans="1:3" x14ac:dyDescent="0.35">
      <c r="A796" s="74" t="s">
        <v>3658</v>
      </c>
      <c r="B796" s="74">
        <v>60861111</v>
      </c>
      <c r="C796" s="74">
        <v>60861111</v>
      </c>
    </row>
    <row r="797" spans="1:3" x14ac:dyDescent="0.35">
      <c r="A797" s="74" t="s">
        <v>3659</v>
      </c>
      <c r="B797" s="74">
        <v>3929981753</v>
      </c>
      <c r="C797" s="74">
        <v>4091791753</v>
      </c>
    </row>
    <row r="798" spans="1:3" x14ac:dyDescent="0.35">
      <c r="A798" s="74" t="s">
        <v>3660</v>
      </c>
      <c r="B798" s="74">
        <v>38662348</v>
      </c>
      <c r="C798" s="74">
        <v>38662348</v>
      </c>
    </row>
    <row r="799" spans="1:3" x14ac:dyDescent="0.35">
      <c r="A799" s="74" t="s">
        <v>3661</v>
      </c>
      <c r="B799" s="74">
        <v>355319812</v>
      </c>
      <c r="C799" s="74">
        <v>355319812</v>
      </c>
    </row>
    <row r="800" spans="1:3" x14ac:dyDescent="0.35">
      <c r="A800" s="74" t="s">
        <v>3662</v>
      </c>
      <c r="B800" s="74">
        <v>316846799</v>
      </c>
      <c r="C800" s="74">
        <v>316846799</v>
      </c>
    </row>
    <row r="801" spans="1:3" x14ac:dyDescent="0.35">
      <c r="A801" s="74" t="s">
        <v>3663</v>
      </c>
      <c r="B801" s="74">
        <v>472189828</v>
      </c>
      <c r="C801" s="74">
        <v>472189828</v>
      </c>
    </row>
    <row r="802" spans="1:3" x14ac:dyDescent="0.35">
      <c r="A802" s="74" t="s">
        <v>3664</v>
      </c>
      <c r="B802" s="74">
        <v>1011295344</v>
      </c>
      <c r="C802" s="74">
        <v>1011295344</v>
      </c>
    </row>
    <row r="803" spans="1:3" x14ac:dyDescent="0.35">
      <c r="A803" s="74" t="s">
        <v>3665</v>
      </c>
      <c r="B803" s="74">
        <v>406872086</v>
      </c>
      <c r="C803" s="74">
        <v>406872086</v>
      </c>
    </row>
    <row r="804" spans="1:3" x14ac:dyDescent="0.35">
      <c r="A804" s="74" t="s">
        <v>3666</v>
      </c>
      <c r="B804" s="74">
        <v>111868181</v>
      </c>
      <c r="C804" s="74">
        <v>111868181</v>
      </c>
    </row>
    <row r="805" spans="1:3" x14ac:dyDescent="0.35">
      <c r="A805" s="74" t="s">
        <v>3667</v>
      </c>
      <c r="B805" s="74">
        <v>2046563850</v>
      </c>
      <c r="C805" s="74">
        <v>2046563850</v>
      </c>
    </row>
    <row r="806" spans="1:3" x14ac:dyDescent="0.35">
      <c r="A806" s="74" t="s">
        <v>3668</v>
      </c>
      <c r="B806" s="74">
        <v>393090290</v>
      </c>
      <c r="C806" s="74">
        <v>393090290</v>
      </c>
    </row>
    <row r="807" spans="1:3" x14ac:dyDescent="0.35">
      <c r="A807" s="74" t="s">
        <v>3669</v>
      </c>
      <c r="B807" s="74">
        <v>69320508</v>
      </c>
      <c r="C807" s="74">
        <v>69320508</v>
      </c>
    </row>
    <row r="808" spans="1:3" x14ac:dyDescent="0.35">
      <c r="A808" s="74" t="s">
        <v>3670</v>
      </c>
      <c r="B808" s="74">
        <v>7014827568</v>
      </c>
      <c r="C808" s="74">
        <v>7014827568</v>
      </c>
    </row>
    <row r="809" spans="1:3" x14ac:dyDescent="0.35">
      <c r="A809" s="74" t="s">
        <v>3671</v>
      </c>
      <c r="B809" s="74">
        <v>1271632573</v>
      </c>
      <c r="C809" s="74">
        <v>1271632573</v>
      </c>
    </row>
    <row r="810" spans="1:3" x14ac:dyDescent="0.35">
      <c r="A810" s="74" t="s">
        <v>3672</v>
      </c>
      <c r="B810" s="74">
        <v>265221063</v>
      </c>
      <c r="C810" s="74">
        <v>265221063</v>
      </c>
    </row>
    <row r="811" spans="1:3" x14ac:dyDescent="0.35">
      <c r="A811" s="74" t="s">
        <v>3673</v>
      </c>
      <c r="B811" s="74">
        <v>74320699</v>
      </c>
      <c r="C811" s="74">
        <v>74320699</v>
      </c>
    </row>
    <row r="812" spans="1:3" x14ac:dyDescent="0.35">
      <c r="A812" s="74" t="s">
        <v>3674</v>
      </c>
      <c r="B812" s="74">
        <v>182081735</v>
      </c>
      <c r="C812" s="74">
        <v>182081735</v>
      </c>
    </row>
    <row r="813" spans="1:3" x14ac:dyDescent="0.35">
      <c r="A813" s="74" t="s">
        <v>3675</v>
      </c>
      <c r="B813" s="74">
        <v>5607941</v>
      </c>
      <c r="C813" s="74">
        <v>5607941</v>
      </c>
    </row>
    <row r="814" spans="1:3" x14ac:dyDescent="0.35">
      <c r="A814" s="74" t="s">
        <v>3676</v>
      </c>
      <c r="B814" s="74">
        <v>1727420880</v>
      </c>
      <c r="C814" s="74">
        <v>1727420880</v>
      </c>
    </row>
    <row r="815" spans="1:3" x14ac:dyDescent="0.35">
      <c r="A815" s="74" t="s">
        <v>3677</v>
      </c>
      <c r="B815" s="74">
        <v>87886757</v>
      </c>
      <c r="C815" s="74">
        <v>87886757</v>
      </c>
    </row>
    <row r="816" spans="1:3" x14ac:dyDescent="0.35">
      <c r="A816" s="74" t="s">
        <v>3678</v>
      </c>
      <c r="B816" s="74">
        <v>38495069</v>
      </c>
      <c r="C816" s="74">
        <v>38495069</v>
      </c>
    </row>
    <row r="817" spans="1:3" x14ac:dyDescent="0.35">
      <c r="A817" s="74" t="s">
        <v>3679</v>
      </c>
      <c r="B817" s="74">
        <v>58891436</v>
      </c>
      <c r="C817" s="74">
        <v>58891436</v>
      </c>
    </row>
    <row r="818" spans="1:3" x14ac:dyDescent="0.35">
      <c r="A818" s="74" t="s">
        <v>3680</v>
      </c>
      <c r="B818" s="74">
        <v>72672370</v>
      </c>
      <c r="C818" s="74">
        <v>72672370</v>
      </c>
    </row>
    <row r="819" spans="1:3" x14ac:dyDescent="0.35">
      <c r="A819" s="74" t="s">
        <v>3681</v>
      </c>
      <c r="B819" s="74">
        <v>1237794530</v>
      </c>
      <c r="C819" s="74">
        <v>1237794530</v>
      </c>
    </row>
    <row r="820" spans="1:3" x14ac:dyDescent="0.35">
      <c r="A820" s="74" t="s">
        <v>3682</v>
      </c>
      <c r="B820" s="74">
        <v>120885251</v>
      </c>
      <c r="C820" s="74">
        <v>120885251</v>
      </c>
    </row>
    <row r="821" spans="1:3" x14ac:dyDescent="0.35">
      <c r="A821" s="74" t="s">
        <v>3683</v>
      </c>
      <c r="B821" s="74">
        <v>479087095</v>
      </c>
      <c r="C821" s="74">
        <v>479087095</v>
      </c>
    </row>
    <row r="822" spans="1:3" x14ac:dyDescent="0.35">
      <c r="A822" s="74" t="s">
        <v>3684</v>
      </c>
      <c r="B822" s="74">
        <v>445782000</v>
      </c>
      <c r="C822" s="74">
        <v>445782000</v>
      </c>
    </row>
    <row r="823" spans="1:3" x14ac:dyDescent="0.35">
      <c r="A823" s="74" t="s">
        <v>3685</v>
      </c>
      <c r="B823" s="74">
        <v>94787048</v>
      </c>
      <c r="C823" s="74">
        <v>94787048</v>
      </c>
    </row>
    <row r="824" spans="1:3" x14ac:dyDescent="0.35">
      <c r="A824" s="74" t="s">
        <v>3686</v>
      </c>
      <c r="B824" s="74">
        <v>494268912</v>
      </c>
      <c r="C824" s="74">
        <v>494268912</v>
      </c>
    </row>
    <row r="825" spans="1:3" x14ac:dyDescent="0.35">
      <c r="A825" s="74" t="s">
        <v>3687</v>
      </c>
      <c r="B825" s="74">
        <v>186989121</v>
      </c>
      <c r="C825" s="74">
        <v>186989121</v>
      </c>
    </row>
    <row r="826" spans="1:3" x14ac:dyDescent="0.35">
      <c r="A826" s="74" t="s">
        <v>3688</v>
      </c>
      <c r="B826" s="74">
        <v>991878137</v>
      </c>
      <c r="C826" s="74">
        <v>991878137</v>
      </c>
    </row>
    <row r="827" spans="1:3" x14ac:dyDescent="0.35">
      <c r="A827" s="74" t="s">
        <v>3689</v>
      </c>
      <c r="B827" s="74">
        <v>309948715</v>
      </c>
      <c r="C827" s="74">
        <v>309948715</v>
      </c>
    </row>
    <row r="828" spans="1:3" x14ac:dyDescent="0.35">
      <c r="A828" s="74" t="s">
        <v>3690</v>
      </c>
      <c r="B828" s="74">
        <v>716909094</v>
      </c>
      <c r="C828" s="74">
        <v>716909094</v>
      </c>
    </row>
    <row r="829" spans="1:3" x14ac:dyDescent="0.35">
      <c r="A829" s="74" t="s">
        <v>3691</v>
      </c>
      <c r="B829" s="74">
        <v>1654202292</v>
      </c>
      <c r="C829" s="74">
        <v>1736328772</v>
      </c>
    </row>
    <row r="830" spans="1:3" x14ac:dyDescent="0.35">
      <c r="A830" s="74" t="s">
        <v>3692</v>
      </c>
      <c r="B830" s="74">
        <v>1817909694</v>
      </c>
      <c r="C830" s="74">
        <v>1817909694</v>
      </c>
    </row>
    <row r="831" spans="1:3" x14ac:dyDescent="0.35">
      <c r="A831" s="74" t="s">
        <v>3693</v>
      </c>
      <c r="B831" s="74">
        <v>371217115</v>
      </c>
      <c r="C831" s="74">
        <v>371217115</v>
      </c>
    </row>
    <row r="832" spans="1:3" x14ac:dyDescent="0.35">
      <c r="A832" s="74" t="s">
        <v>3694</v>
      </c>
      <c r="B832" s="74">
        <v>310393328</v>
      </c>
      <c r="C832" s="74">
        <v>357825248</v>
      </c>
    </row>
    <row r="833" spans="1:3" x14ac:dyDescent="0.35">
      <c r="A833" s="74" t="s">
        <v>3695</v>
      </c>
      <c r="B833" s="74">
        <v>407487807</v>
      </c>
      <c r="C833" s="74">
        <v>468173247</v>
      </c>
    </row>
    <row r="834" spans="1:3" x14ac:dyDescent="0.35">
      <c r="A834" s="74" t="s">
        <v>3696</v>
      </c>
      <c r="B834" s="74">
        <v>286501777</v>
      </c>
      <c r="C834" s="74">
        <v>506084767</v>
      </c>
    </row>
    <row r="835" spans="1:3" x14ac:dyDescent="0.35">
      <c r="A835" s="74" t="s">
        <v>3697</v>
      </c>
      <c r="B835" s="74">
        <v>189979284</v>
      </c>
      <c r="C835" s="74">
        <v>189979284</v>
      </c>
    </row>
    <row r="836" spans="1:3" x14ac:dyDescent="0.35">
      <c r="A836" s="74" t="s">
        <v>3698</v>
      </c>
      <c r="B836" s="74">
        <v>59149813</v>
      </c>
      <c r="C836" s="74">
        <v>59149813</v>
      </c>
    </row>
    <row r="837" spans="1:3" x14ac:dyDescent="0.35">
      <c r="A837" s="74" t="s">
        <v>3699</v>
      </c>
      <c r="B837" s="74">
        <v>45885653</v>
      </c>
      <c r="C837" s="74">
        <v>45885653</v>
      </c>
    </row>
    <row r="838" spans="1:3" x14ac:dyDescent="0.35">
      <c r="A838" s="74" t="s">
        <v>3700</v>
      </c>
      <c r="B838" s="74">
        <v>337128818</v>
      </c>
      <c r="C838" s="74">
        <v>344983948</v>
      </c>
    </row>
    <row r="839" spans="1:3" x14ac:dyDescent="0.35">
      <c r="A839" s="74" t="s">
        <v>3701</v>
      </c>
      <c r="B839" s="74">
        <v>130036554</v>
      </c>
      <c r="C839" s="74">
        <v>390416234</v>
      </c>
    </row>
    <row r="840" spans="1:3" x14ac:dyDescent="0.35">
      <c r="A840" s="74" t="s">
        <v>3702</v>
      </c>
      <c r="B840" s="74">
        <v>2671461055</v>
      </c>
      <c r="C840" s="74">
        <v>2723407825</v>
      </c>
    </row>
    <row r="841" spans="1:3" x14ac:dyDescent="0.35">
      <c r="A841" s="74" t="s">
        <v>3703</v>
      </c>
      <c r="B841" s="74">
        <v>175950457</v>
      </c>
      <c r="C841" s="74">
        <v>175950457</v>
      </c>
    </row>
    <row r="842" spans="1:3" x14ac:dyDescent="0.35">
      <c r="A842" s="74" t="s">
        <v>3704</v>
      </c>
      <c r="B842" s="74">
        <v>280869463</v>
      </c>
      <c r="C842" s="74">
        <v>402608621</v>
      </c>
    </row>
    <row r="843" spans="1:3" x14ac:dyDescent="0.35">
      <c r="A843" s="74" t="s">
        <v>3705</v>
      </c>
      <c r="B843" s="74">
        <v>60696041</v>
      </c>
      <c r="C843" s="74">
        <v>60696041</v>
      </c>
    </row>
    <row r="844" spans="1:3" x14ac:dyDescent="0.35">
      <c r="A844" s="74" t="s">
        <v>3706</v>
      </c>
      <c r="B844" s="74">
        <v>577700667</v>
      </c>
      <c r="C844" s="74">
        <v>577700667</v>
      </c>
    </row>
    <row r="845" spans="1:3" x14ac:dyDescent="0.35">
      <c r="A845" s="74" t="s">
        <v>3707</v>
      </c>
      <c r="B845" s="74">
        <v>194200172</v>
      </c>
      <c r="C845" s="74">
        <v>194200172</v>
      </c>
    </row>
    <row r="846" spans="1:3" x14ac:dyDescent="0.35">
      <c r="A846" s="74" t="s">
        <v>3708</v>
      </c>
      <c r="B846" s="74">
        <v>293059548</v>
      </c>
      <c r="C846" s="74">
        <v>293059548</v>
      </c>
    </row>
    <row r="847" spans="1:3" x14ac:dyDescent="0.35">
      <c r="A847" s="74" t="s">
        <v>3709</v>
      </c>
      <c r="B847" s="74">
        <v>99572532</v>
      </c>
      <c r="C847" s="74">
        <v>99572532</v>
      </c>
    </row>
    <row r="848" spans="1:3" x14ac:dyDescent="0.35">
      <c r="A848" s="74" t="s">
        <v>3710</v>
      </c>
      <c r="B848" s="74">
        <v>128498985</v>
      </c>
      <c r="C848" s="74">
        <v>128498985</v>
      </c>
    </row>
    <row r="849" spans="1:3" x14ac:dyDescent="0.35">
      <c r="A849" s="74" t="s">
        <v>3711</v>
      </c>
      <c r="B849" s="74">
        <v>43696457</v>
      </c>
      <c r="C849" s="74">
        <v>43696457</v>
      </c>
    </row>
    <row r="850" spans="1:3" x14ac:dyDescent="0.35">
      <c r="A850" s="74" t="s">
        <v>3712</v>
      </c>
      <c r="B850" s="74">
        <v>118525362</v>
      </c>
      <c r="C850" s="74">
        <v>118525362</v>
      </c>
    </row>
    <row r="851" spans="1:3" x14ac:dyDescent="0.35">
      <c r="A851" s="74" t="s">
        <v>3713</v>
      </c>
      <c r="B851" s="74">
        <v>470492794</v>
      </c>
      <c r="C851" s="74">
        <v>470492794</v>
      </c>
    </row>
    <row r="852" spans="1:3" x14ac:dyDescent="0.35">
      <c r="A852" s="74" t="s">
        <v>3714</v>
      </c>
      <c r="B852" s="74">
        <v>336921477</v>
      </c>
      <c r="C852" s="74">
        <v>336921477</v>
      </c>
    </row>
    <row r="853" spans="1:3" x14ac:dyDescent="0.35">
      <c r="A853" s="74" t="s">
        <v>3715</v>
      </c>
      <c r="B853" s="74">
        <v>846303346</v>
      </c>
      <c r="C853" s="74">
        <v>846303346</v>
      </c>
    </row>
    <row r="854" spans="1:3" x14ac:dyDescent="0.35">
      <c r="A854" s="74" t="s">
        <v>3716</v>
      </c>
      <c r="B854" s="74">
        <v>1223168422</v>
      </c>
      <c r="C854" s="74">
        <v>1223168422</v>
      </c>
    </row>
    <row r="855" spans="1:3" x14ac:dyDescent="0.35">
      <c r="A855" s="74" t="s">
        <v>3717</v>
      </c>
      <c r="B855" s="74">
        <v>323738080</v>
      </c>
      <c r="C855" s="74">
        <v>323738080</v>
      </c>
    </row>
    <row r="856" spans="1:3" x14ac:dyDescent="0.35">
      <c r="A856" s="74" t="s">
        <v>3718</v>
      </c>
      <c r="B856" s="74">
        <v>7843721058</v>
      </c>
      <c r="C856" s="74">
        <v>7843721058</v>
      </c>
    </row>
    <row r="857" spans="1:3" x14ac:dyDescent="0.35">
      <c r="A857" s="74" t="s">
        <v>3719</v>
      </c>
      <c r="B857" s="74">
        <v>1791158215</v>
      </c>
      <c r="C857" s="74">
        <v>1791158215</v>
      </c>
    </row>
    <row r="858" spans="1:3" x14ac:dyDescent="0.35">
      <c r="A858" s="74" t="s">
        <v>3720</v>
      </c>
      <c r="B858" s="74">
        <v>1132487761</v>
      </c>
      <c r="C858" s="74">
        <v>1132487761</v>
      </c>
    </row>
    <row r="859" spans="1:3" x14ac:dyDescent="0.35">
      <c r="A859" s="74" t="s">
        <v>3721</v>
      </c>
      <c r="B859" s="74">
        <v>375851272</v>
      </c>
      <c r="C859" s="74">
        <v>375851272</v>
      </c>
    </row>
    <row r="860" spans="1:3" x14ac:dyDescent="0.35">
      <c r="A860" s="74" t="s">
        <v>3722</v>
      </c>
      <c r="B860" s="74">
        <v>3139054462</v>
      </c>
      <c r="C860" s="74">
        <v>3139054462</v>
      </c>
    </row>
    <row r="861" spans="1:3" x14ac:dyDescent="0.35">
      <c r="A861" s="74" t="s">
        <v>3723</v>
      </c>
      <c r="B861" s="74">
        <v>1436247793</v>
      </c>
      <c r="C861" s="74">
        <v>1436247793</v>
      </c>
    </row>
    <row r="862" spans="1:3" x14ac:dyDescent="0.35">
      <c r="A862" s="74" t="s">
        <v>3724</v>
      </c>
      <c r="B862" s="74">
        <v>182502255</v>
      </c>
      <c r="C862" s="74">
        <v>182502255</v>
      </c>
    </row>
    <row r="863" spans="1:3" x14ac:dyDescent="0.35">
      <c r="A863" s="74" t="s">
        <v>3725</v>
      </c>
      <c r="B863" s="74">
        <v>474849918</v>
      </c>
      <c r="C863" s="74">
        <v>474849918</v>
      </c>
    </row>
    <row r="864" spans="1:3" x14ac:dyDescent="0.35">
      <c r="A864" s="74" t="s">
        <v>3726</v>
      </c>
      <c r="B864" s="74">
        <v>524560583</v>
      </c>
      <c r="C864" s="74">
        <v>524560583</v>
      </c>
    </row>
    <row r="865" spans="1:3" x14ac:dyDescent="0.35">
      <c r="A865" s="74" t="s">
        <v>3727</v>
      </c>
      <c r="B865" s="74">
        <v>475581314</v>
      </c>
      <c r="C865" s="74">
        <v>1093219294</v>
      </c>
    </row>
    <row r="866" spans="1:3" x14ac:dyDescent="0.35">
      <c r="A866" s="74" t="s">
        <v>3728</v>
      </c>
      <c r="B866" s="74">
        <v>231181211</v>
      </c>
      <c r="C866" s="74">
        <v>231181211</v>
      </c>
    </row>
    <row r="867" spans="1:3" x14ac:dyDescent="0.35">
      <c r="A867" s="74" t="s">
        <v>3729</v>
      </c>
      <c r="B867" s="74">
        <v>595889233</v>
      </c>
      <c r="C867" s="74">
        <v>595889233</v>
      </c>
    </row>
    <row r="868" spans="1:3" x14ac:dyDescent="0.35">
      <c r="A868" s="74" t="s">
        <v>3730</v>
      </c>
      <c r="B868" s="74">
        <v>72710314</v>
      </c>
      <c r="C868" s="74">
        <v>72710314</v>
      </c>
    </row>
    <row r="869" spans="1:3" x14ac:dyDescent="0.35">
      <c r="A869" s="74" t="s">
        <v>3731</v>
      </c>
      <c r="B869" s="74">
        <v>141590007</v>
      </c>
      <c r="C869" s="74">
        <v>141590007</v>
      </c>
    </row>
    <row r="870" spans="1:3" x14ac:dyDescent="0.35">
      <c r="A870" s="74" t="s">
        <v>3732</v>
      </c>
      <c r="B870" s="74">
        <v>76796250</v>
      </c>
      <c r="C870" s="74">
        <v>76796250</v>
      </c>
    </row>
    <row r="871" spans="1:3" x14ac:dyDescent="0.35">
      <c r="A871" s="74" t="s">
        <v>3733</v>
      </c>
      <c r="B871" s="74">
        <v>20969741006</v>
      </c>
      <c r="C871" s="74">
        <v>20969741006</v>
      </c>
    </row>
    <row r="872" spans="1:3" x14ac:dyDescent="0.35">
      <c r="A872" s="74" t="s">
        <v>3734</v>
      </c>
      <c r="B872" s="74">
        <v>7504612464</v>
      </c>
      <c r="C872" s="74">
        <v>7504612464</v>
      </c>
    </row>
    <row r="873" spans="1:3" x14ac:dyDescent="0.35">
      <c r="A873" s="74" t="s">
        <v>3735</v>
      </c>
      <c r="B873" s="74">
        <v>1042264567</v>
      </c>
      <c r="C873" s="74">
        <v>1042264567</v>
      </c>
    </row>
    <row r="874" spans="1:3" x14ac:dyDescent="0.35">
      <c r="A874" s="74" t="s">
        <v>3736</v>
      </c>
      <c r="B874" s="74">
        <v>27638275368</v>
      </c>
      <c r="C874" s="74">
        <v>27638275368</v>
      </c>
    </row>
    <row r="875" spans="1:3" x14ac:dyDescent="0.35">
      <c r="A875" s="74" t="s">
        <v>3737</v>
      </c>
      <c r="B875" s="74">
        <v>11046282115</v>
      </c>
      <c r="C875" s="74">
        <v>11046282115</v>
      </c>
    </row>
    <row r="876" spans="1:3" x14ac:dyDescent="0.35">
      <c r="A876" s="74" t="s">
        <v>3738</v>
      </c>
      <c r="B876" s="74">
        <v>13123523116</v>
      </c>
      <c r="C876" s="74">
        <v>13123523116</v>
      </c>
    </row>
    <row r="877" spans="1:3" x14ac:dyDescent="0.35">
      <c r="A877" s="74" t="s">
        <v>3739</v>
      </c>
      <c r="B877" s="74">
        <v>10509236545</v>
      </c>
      <c r="C877" s="74">
        <v>10509236545</v>
      </c>
    </row>
    <row r="878" spans="1:3" x14ac:dyDescent="0.35">
      <c r="A878" s="74" t="s">
        <v>3740</v>
      </c>
      <c r="B878" s="74">
        <v>743355125</v>
      </c>
      <c r="C878" s="74">
        <v>743355125</v>
      </c>
    </row>
    <row r="879" spans="1:3" x14ac:dyDescent="0.35">
      <c r="A879" s="74" t="s">
        <v>3741</v>
      </c>
      <c r="B879" s="74">
        <v>5042341196</v>
      </c>
      <c r="C879" s="74">
        <v>5042341196</v>
      </c>
    </row>
    <row r="880" spans="1:3" x14ac:dyDescent="0.35">
      <c r="A880" s="74" t="s">
        <v>3742</v>
      </c>
      <c r="B880" s="74">
        <v>1069410622</v>
      </c>
      <c r="C880" s="74">
        <v>1069410622</v>
      </c>
    </row>
    <row r="881" spans="1:3" x14ac:dyDescent="0.35">
      <c r="A881" s="74" t="s">
        <v>3743</v>
      </c>
      <c r="B881" s="74">
        <v>2337435380</v>
      </c>
      <c r="C881" s="74">
        <v>2337435380</v>
      </c>
    </row>
    <row r="882" spans="1:3" x14ac:dyDescent="0.35">
      <c r="A882" s="74" t="s">
        <v>3744</v>
      </c>
      <c r="B882" s="74">
        <v>9603429473</v>
      </c>
      <c r="C882" s="74">
        <v>9603429473</v>
      </c>
    </row>
    <row r="883" spans="1:3" x14ac:dyDescent="0.35">
      <c r="A883" s="74" t="s">
        <v>3745</v>
      </c>
      <c r="B883" s="74">
        <v>437691004</v>
      </c>
      <c r="C883" s="74">
        <v>437691004</v>
      </c>
    </row>
    <row r="884" spans="1:3" x14ac:dyDescent="0.35">
      <c r="A884" s="74" t="s">
        <v>3746</v>
      </c>
      <c r="B884" s="74">
        <v>6814522667</v>
      </c>
      <c r="C884" s="74">
        <v>6814522667</v>
      </c>
    </row>
    <row r="885" spans="1:3" x14ac:dyDescent="0.35">
      <c r="A885" s="74" t="s">
        <v>3747</v>
      </c>
      <c r="B885" s="74">
        <v>6287210118</v>
      </c>
      <c r="C885" s="74">
        <v>6287210118</v>
      </c>
    </row>
    <row r="886" spans="1:3" x14ac:dyDescent="0.35">
      <c r="A886" s="74" t="s">
        <v>3748</v>
      </c>
      <c r="B886" s="74">
        <v>1580742286</v>
      </c>
      <c r="C886" s="74">
        <v>1580742286</v>
      </c>
    </row>
    <row r="887" spans="1:3" x14ac:dyDescent="0.35">
      <c r="A887" s="74" t="s">
        <v>3749</v>
      </c>
      <c r="B887" s="74">
        <v>4232453346</v>
      </c>
      <c r="C887" s="74">
        <v>4232453346</v>
      </c>
    </row>
    <row r="888" spans="1:3" x14ac:dyDescent="0.35">
      <c r="A888" s="74" t="s">
        <v>3750</v>
      </c>
      <c r="B888" s="74">
        <v>387723597</v>
      </c>
      <c r="C888" s="74">
        <v>387723597</v>
      </c>
    </row>
    <row r="889" spans="1:3" x14ac:dyDescent="0.35">
      <c r="A889" s="74" t="s">
        <v>3751</v>
      </c>
      <c r="B889" s="74">
        <v>137845524</v>
      </c>
      <c r="C889" s="74">
        <v>171629070</v>
      </c>
    </row>
    <row r="890" spans="1:3" x14ac:dyDescent="0.35">
      <c r="A890" s="74" t="s">
        <v>3752</v>
      </c>
      <c r="B890" s="74">
        <v>415713389</v>
      </c>
      <c r="C890" s="74">
        <v>480719060</v>
      </c>
    </row>
    <row r="891" spans="1:3" x14ac:dyDescent="0.35">
      <c r="A891" s="74" t="s">
        <v>3753</v>
      </c>
      <c r="B891" s="74">
        <v>1656044343</v>
      </c>
      <c r="C891" s="74">
        <v>1656044343</v>
      </c>
    </row>
    <row r="892" spans="1:3" x14ac:dyDescent="0.35">
      <c r="A892" s="74" t="s">
        <v>3754</v>
      </c>
      <c r="B892" s="74">
        <v>326622847</v>
      </c>
      <c r="C892" s="74">
        <v>326622847</v>
      </c>
    </row>
    <row r="893" spans="1:3" x14ac:dyDescent="0.35">
      <c r="A893" s="74" t="s">
        <v>3755</v>
      </c>
      <c r="B893" s="74">
        <v>605306711</v>
      </c>
      <c r="C893" s="74">
        <v>605306711</v>
      </c>
    </row>
    <row r="894" spans="1:3" x14ac:dyDescent="0.35">
      <c r="A894" s="74" t="s">
        <v>3756</v>
      </c>
      <c r="B894" s="74">
        <v>57967187</v>
      </c>
      <c r="C894" s="74">
        <v>57967187</v>
      </c>
    </row>
    <row r="895" spans="1:3" x14ac:dyDescent="0.35">
      <c r="A895" s="74" t="s">
        <v>3757</v>
      </c>
      <c r="B895" s="74">
        <v>232858940</v>
      </c>
      <c r="C895" s="74">
        <v>232858940</v>
      </c>
    </row>
    <row r="896" spans="1:3" x14ac:dyDescent="0.35">
      <c r="A896" s="74" t="s">
        <v>3758</v>
      </c>
      <c r="B896" s="74">
        <v>161888075</v>
      </c>
      <c r="C896" s="74">
        <v>161888075</v>
      </c>
    </row>
    <row r="897" spans="1:3" x14ac:dyDescent="0.35">
      <c r="A897" s="74" t="s">
        <v>3759</v>
      </c>
      <c r="B897" s="74">
        <v>39360563</v>
      </c>
      <c r="C897" s="74">
        <v>39360563</v>
      </c>
    </row>
    <row r="898" spans="1:3" x14ac:dyDescent="0.35">
      <c r="A898" s="74" t="s">
        <v>3760</v>
      </c>
      <c r="B898" s="74">
        <v>1618561953</v>
      </c>
      <c r="C898" s="74">
        <v>1618561953</v>
      </c>
    </row>
    <row r="899" spans="1:3" x14ac:dyDescent="0.35">
      <c r="A899" s="74" t="s">
        <v>3762</v>
      </c>
      <c r="B899" s="74">
        <v>107515275</v>
      </c>
      <c r="C899" s="74">
        <v>107515275</v>
      </c>
    </row>
    <row r="900" spans="1:3" x14ac:dyDescent="0.35">
      <c r="A900" s="74" t="s">
        <v>3763</v>
      </c>
      <c r="B900" s="74">
        <v>134873400</v>
      </c>
      <c r="C900" s="74">
        <v>134873400</v>
      </c>
    </row>
    <row r="901" spans="1:3" x14ac:dyDescent="0.35">
      <c r="A901" s="74" t="s">
        <v>3764</v>
      </c>
      <c r="B901" s="74">
        <v>247056000</v>
      </c>
      <c r="C901" s="74">
        <v>272522800</v>
      </c>
    </row>
    <row r="902" spans="1:3" x14ac:dyDescent="0.35">
      <c r="A902" s="74" t="s">
        <v>3765</v>
      </c>
      <c r="B902" s="74">
        <v>4545509107</v>
      </c>
      <c r="C902" s="74">
        <v>4545509107</v>
      </c>
    </row>
    <row r="903" spans="1:3" x14ac:dyDescent="0.35">
      <c r="A903" s="74" t="s">
        <v>3766</v>
      </c>
      <c r="B903" s="74">
        <v>120241163</v>
      </c>
      <c r="C903" s="74">
        <v>120241163</v>
      </c>
    </row>
    <row r="904" spans="1:3" x14ac:dyDescent="0.35">
      <c r="A904" s="74" t="s">
        <v>3767</v>
      </c>
      <c r="B904" s="74">
        <v>389624324</v>
      </c>
      <c r="C904" s="74">
        <v>389624324</v>
      </c>
    </row>
    <row r="905" spans="1:3" x14ac:dyDescent="0.35">
      <c r="A905" s="74" t="s">
        <v>3768</v>
      </c>
      <c r="B905" s="74">
        <v>242126848</v>
      </c>
      <c r="C905" s="74">
        <v>242126848</v>
      </c>
    </row>
    <row r="906" spans="1:3" x14ac:dyDescent="0.35">
      <c r="A906" s="74" t="s">
        <v>3769</v>
      </c>
      <c r="B906" s="74">
        <v>121925944</v>
      </c>
      <c r="C906" s="74">
        <v>121925944</v>
      </c>
    </row>
    <row r="907" spans="1:3" x14ac:dyDescent="0.35">
      <c r="A907" s="74" t="s">
        <v>3770</v>
      </c>
      <c r="B907" s="74">
        <v>86455576980</v>
      </c>
      <c r="C907" s="74">
        <v>86455576980</v>
      </c>
    </row>
    <row r="908" spans="1:3" x14ac:dyDescent="0.35">
      <c r="A908" s="74" t="s">
        <v>3771</v>
      </c>
      <c r="B908" s="74">
        <v>9660963609</v>
      </c>
      <c r="C908" s="74">
        <v>9660963609</v>
      </c>
    </row>
    <row r="909" spans="1:3" x14ac:dyDescent="0.35">
      <c r="A909" s="74" t="s">
        <v>3772</v>
      </c>
      <c r="B909" s="74">
        <v>3187880551</v>
      </c>
      <c r="C909" s="74">
        <v>5469571706</v>
      </c>
    </row>
    <row r="910" spans="1:3" x14ac:dyDescent="0.35">
      <c r="A910" s="74" t="s">
        <v>3773</v>
      </c>
      <c r="B910" s="74">
        <v>12288325278</v>
      </c>
      <c r="C910" s="74">
        <v>12288325278</v>
      </c>
    </row>
    <row r="911" spans="1:3" x14ac:dyDescent="0.35">
      <c r="A911" s="74" t="s">
        <v>3774</v>
      </c>
      <c r="B911" s="74">
        <v>4152830934</v>
      </c>
      <c r="C911" s="74">
        <v>4152830934</v>
      </c>
    </row>
    <row r="912" spans="1:3" x14ac:dyDescent="0.35">
      <c r="A912" s="74" t="s">
        <v>3775</v>
      </c>
      <c r="B912" s="74">
        <v>1365947323</v>
      </c>
      <c r="C912" s="74">
        <v>1365947323</v>
      </c>
    </row>
    <row r="913" spans="1:3" x14ac:dyDescent="0.35">
      <c r="A913" s="74" t="s">
        <v>3776</v>
      </c>
      <c r="B913" s="74">
        <v>9639394741</v>
      </c>
      <c r="C913" s="74">
        <v>9639394741</v>
      </c>
    </row>
    <row r="914" spans="1:3" x14ac:dyDescent="0.35">
      <c r="A914" s="74" t="s">
        <v>3777</v>
      </c>
      <c r="B914" s="74">
        <v>277860419</v>
      </c>
      <c r="C914" s="74">
        <v>277860419</v>
      </c>
    </row>
    <row r="915" spans="1:3" x14ac:dyDescent="0.35">
      <c r="A915" s="74" t="s">
        <v>3778</v>
      </c>
      <c r="B915" s="74">
        <v>353172314</v>
      </c>
      <c r="C915" s="74">
        <v>353172314</v>
      </c>
    </row>
    <row r="916" spans="1:3" x14ac:dyDescent="0.35">
      <c r="A916" s="74" t="s">
        <v>3779</v>
      </c>
      <c r="B916" s="74">
        <v>28933483</v>
      </c>
      <c r="C916" s="74">
        <v>28933483</v>
      </c>
    </row>
    <row r="917" spans="1:3" x14ac:dyDescent="0.35">
      <c r="A917" s="74" t="s">
        <v>3780</v>
      </c>
      <c r="B917" s="74">
        <v>38130261</v>
      </c>
      <c r="C917" s="74">
        <v>38130261</v>
      </c>
    </row>
    <row r="918" spans="1:3" x14ac:dyDescent="0.35">
      <c r="A918" s="74" t="s">
        <v>3781</v>
      </c>
      <c r="B918" s="74">
        <v>114736324</v>
      </c>
      <c r="C918" s="74">
        <v>114736324</v>
      </c>
    </row>
    <row r="919" spans="1:3" x14ac:dyDescent="0.35">
      <c r="A919" s="74" t="s">
        <v>3782</v>
      </c>
      <c r="B919" s="74">
        <v>591109125</v>
      </c>
      <c r="C919" s="74">
        <v>753781885</v>
      </c>
    </row>
    <row r="920" spans="1:3" x14ac:dyDescent="0.35">
      <c r="A920" s="74" t="s">
        <v>3783</v>
      </c>
      <c r="B920" s="74">
        <v>302720267</v>
      </c>
      <c r="C920" s="74">
        <v>302720267</v>
      </c>
    </row>
    <row r="921" spans="1:3" x14ac:dyDescent="0.35">
      <c r="A921" s="74" t="s">
        <v>3784</v>
      </c>
      <c r="B921" s="74">
        <v>67457406</v>
      </c>
      <c r="C921" s="74">
        <v>67457406</v>
      </c>
    </row>
    <row r="922" spans="1:3" x14ac:dyDescent="0.35">
      <c r="A922" s="74" t="s">
        <v>3785</v>
      </c>
      <c r="B922" s="74">
        <v>63200298</v>
      </c>
      <c r="C922" s="74">
        <v>63200298</v>
      </c>
    </row>
    <row r="923" spans="1:3" x14ac:dyDescent="0.35">
      <c r="A923" s="74" t="s">
        <v>3786</v>
      </c>
      <c r="B923" s="74">
        <v>215255858</v>
      </c>
      <c r="C923" s="74">
        <v>215255858</v>
      </c>
    </row>
    <row r="924" spans="1:3" x14ac:dyDescent="0.35">
      <c r="A924" s="74" t="s">
        <v>3787</v>
      </c>
      <c r="B924" s="74">
        <v>821166480</v>
      </c>
      <c r="C924" s="74">
        <v>821166480</v>
      </c>
    </row>
    <row r="925" spans="1:3" x14ac:dyDescent="0.35">
      <c r="A925" s="74" t="s">
        <v>3788</v>
      </c>
      <c r="B925" s="74">
        <v>152622420</v>
      </c>
      <c r="C925" s="74">
        <v>152622420</v>
      </c>
    </row>
    <row r="926" spans="1:3" x14ac:dyDescent="0.35">
      <c r="A926" s="74" t="s">
        <v>3789</v>
      </c>
      <c r="B926" s="74">
        <v>81020805</v>
      </c>
      <c r="C926" s="74">
        <v>81020805</v>
      </c>
    </row>
    <row r="927" spans="1:3" x14ac:dyDescent="0.35">
      <c r="A927" s="74" t="s">
        <v>3790</v>
      </c>
      <c r="B927" s="74">
        <v>377351764</v>
      </c>
      <c r="C927" s="74">
        <v>377351764</v>
      </c>
    </row>
    <row r="928" spans="1:3" x14ac:dyDescent="0.35">
      <c r="A928" s="74" t="s">
        <v>3791</v>
      </c>
      <c r="B928" s="74">
        <v>194507538</v>
      </c>
      <c r="C928" s="74">
        <v>194507538</v>
      </c>
    </row>
    <row r="929" spans="1:3" x14ac:dyDescent="0.35">
      <c r="A929" s="74" t="s">
        <v>3792</v>
      </c>
      <c r="B929" s="74">
        <v>149881054</v>
      </c>
      <c r="C929" s="74">
        <v>149881054</v>
      </c>
    </row>
    <row r="930" spans="1:3" x14ac:dyDescent="0.35">
      <c r="A930" s="74" t="s">
        <v>3793</v>
      </c>
      <c r="B930" s="74">
        <v>1046742688</v>
      </c>
      <c r="C930" s="74">
        <v>1046742688</v>
      </c>
    </row>
    <row r="931" spans="1:3" x14ac:dyDescent="0.35">
      <c r="A931" s="74" t="s">
        <v>3794</v>
      </c>
      <c r="B931" s="74">
        <v>2952463443</v>
      </c>
      <c r="C931" s="74">
        <v>2952463443</v>
      </c>
    </row>
    <row r="932" spans="1:3" x14ac:dyDescent="0.35">
      <c r="A932" s="74" t="s">
        <v>3795</v>
      </c>
      <c r="B932" s="74">
        <v>92971969</v>
      </c>
      <c r="C932" s="74">
        <v>92971969</v>
      </c>
    </row>
    <row r="933" spans="1:3" x14ac:dyDescent="0.35">
      <c r="A933" s="74" t="s">
        <v>3796</v>
      </c>
      <c r="B933" s="74">
        <v>295258654</v>
      </c>
      <c r="C933" s="74">
        <v>295258654</v>
      </c>
    </row>
    <row r="934" spans="1:3" x14ac:dyDescent="0.35">
      <c r="A934" s="74" t="s">
        <v>3797</v>
      </c>
      <c r="B934" s="74">
        <v>1140705939</v>
      </c>
      <c r="C934" s="74">
        <v>1140705939</v>
      </c>
    </row>
    <row r="935" spans="1:3" x14ac:dyDescent="0.35">
      <c r="A935" s="74" t="s">
        <v>3798</v>
      </c>
      <c r="B935" s="74">
        <v>191199413</v>
      </c>
      <c r="C935" s="74">
        <v>191199413</v>
      </c>
    </row>
    <row r="936" spans="1:3" x14ac:dyDescent="0.35">
      <c r="A936" s="74" t="s">
        <v>3799</v>
      </c>
      <c r="B936" s="74">
        <v>1686796184</v>
      </c>
      <c r="C936" s="74">
        <v>1686796184</v>
      </c>
    </row>
    <row r="937" spans="1:3" x14ac:dyDescent="0.35">
      <c r="A937" s="74" t="s">
        <v>3800</v>
      </c>
      <c r="B937" s="74">
        <v>213593324</v>
      </c>
      <c r="C937" s="74">
        <v>213593324</v>
      </c>
    </row>
    <row r="938" spans="1:3" x14ac:dyDescent="0.35">
      <c r="A938" s="74" t="s">
        <v>3801</v>
      </c>
      <c r="B938" s="74">
        <v>616670891</v>
      </c>
      <c r="C938" s="74">
        <v>616670891</v>
      </c>
    </row>
    <row r="939" spans="1:3" x14ac:dyDescent="0.35">
      <c r="A939" s="74" t="s">
        <v>3802</v>
      </c>
      <c r="B939" s="74">
        <v>207838341</v>
      </c>
      <c r="C939" s="74">
        <v>207838341</v>
      </c>
    </row>
    <row r="940" spans="1:3" x14ac:dyDescent="0.35">
      <c r="A940" s="74" t="s">
        <v>3803</v>
      </c>
      <c r="B940" s="74">
        <v>234947933</v>
      </c>
      <c r="C940" s="74">
        <v>234947933</v>
      </c>
    </row>
    <row r="941" spans="1:3" x14ac:dyDescent="0.35">
      <c r="A941" s="74" t="s">
        <v>3804</v>
      </c>
      <c r="B941" s="74">
        <v>94089758</v>
      </c>
      <c r="C941" s="74">
        <v>94089758</v>
      </c>
    </row>
    <row r="942" spans="1:3" x14ac:dyDescent="0.35">
      <c r="A942" s="74" t="s">
        <v>3805</v>
      </c>
      <c r="B942" s="74">
        <v>566621131</v>
      </c>
      <c r="C942" s="74">
        <v>566621131</v>
      </c>
    </row>
    <row r="943" spans="1:3" x14ac:dyDescent="0.35">
      <c r="A943" s="74" t="s">
        <v>3806</v>
      </c>
      <c r="B943" s="74">
        <v>511001435</v>
      </c>
      <c r="C943" s="74">
        <v>511001435</v>
      </c>
    </row>
    <row r="944" spans="1:3" x14ac:dyDescent="0.35">
      <c r="A944" s="74" t="s">
        <v>3807</v>
      </c>
      <c r="B944" s="74">
        <v>47632335</v>
      </c>
      <c r="C944" s="74">
        <v>47632335</v>
      </c>
    </row>
    <row r="945" spans="1:3" x14ac:dyDescent="0.35">
      <c r="A945" s="74" t="s">
        <v>3808</v>
      </c>
      <c r="B945" s="74">
        <v>170276641</v>
      </c>
      <c r="C945" s="74">
        <v>170276641</v>
      </c>
    </row>
    <row r="946" spans="1:3" x14ac:dyDescent="0.35">
      <c r="A946" s="74" t="s">
        <v>3809</v>
      </c>
      <c r="B946" s="74">
        <v>5876717398</v>
      </c>
      <c r="C946" s="74">
        <v>5876717398</v>
      </c>
    </row>
    <row r="947" spans="1:3" x14ac:dyDescent="0.35">
      <c r="A947" s="74" t="s">
        <v>3810</v>
      </c>
      <c r="B947" s="74">
        <v>222389600</v>
      </c>
      <c r="C947" s="74">
        <v>222389600</v>
      </c>
    </row>
    <row r="948" spans="1:3" x14ac:dyDescent="0.35">
      <c r="A948" s="74" t="s">
        <v>3811</v>
      </c>
      <c r="B948" s="74">
        <v>289825042</v>
      </c>
      <c r="C948" s="74">
        <v>289825042</v>
      </c>
    </row>
    <row r="949" spans="1:3" x14ac:dyDescent="0.35">
      <c r="A949" s="74" t="s">
        <v>3812</v>
      </c>
      <c r="B949" s="74">
        <v>2262376175</v>
      </c>
      <c r="C949" s="74">
        <v>2262376175</v>
      </c>
    </row>
    <row r="950" spans="1:3" x14ac:dyDescent="0.35">
      <c r="A950" s="74" t="s">
        <v>3813</v>
      </c>
      <c r="B950" s="74">
        <v>475922252</v>
      </c>
      <c r="C950" s="74">
        <v>475922252</v>
      </c>
    </row>
    <row r="951" spans="1:3" x14ac:dyDescent="0.35">
      <c r="A951" s="74" t="s">
        <v>3814</v>
      </c>
      <c r="B951" s="74">
        <v>2156635000</v>
      </c>
      <c r="C951" s="74">
        <v>2271817347</v>
      </c>
    </row>
    <row r="952" spans="1:3" x14ac:dyDescent="0.35">
      <c r="A952" s="74" t="s">
        <v>3815</v>
      </c>
      <c r="B952" s="74">
        <v>1040851132</v>
      </c>
      <c r="C952" s="74">
        <v>1059289752</v>
      </c>
    </row>
    <row r="953" spans="1:3" x14ac:dyDescent="0.35">
      <c r="A953" s="74" t="s">
        <v>3816</v>
      </c>
      <c r="B953" s="74">
        <v>2144364864</v>
      </c>
      <c r="C953" s="74">
        <v>2144364864</v>
      </c>
    </row>
    <row r="954" spans="1:3" x14ac:dyDescent="0.35">
      <c r="A954" s="74" t="s">
        <v>3817</v>
      </c>
      <c r="B954" s="74">
        <v>128900378</v>
      </c>
      <c r="C954" s="74">
        <v>128900378</v>
      </c>
    </row>
    <row r="955" spans="1:3" x14ac:dyDescent="0.35">
      <c r="A955" s="74" t="s">
        <v>3818</v>
      </c>
      <c r="B955" s="74">
        <v>2440025834</v>
      </c>
      <c r="C955" s="74">
        <v>2440025834</v>
      </c>
    </row>
    <row r="956" spans="1:3" x14ac:dyDescent="0.35">
      <c r="A956" s="74" t="s">
        <v>3819</v>
      </c>
      <c r="B956" s="74">
        <v>409640730</v>
      </c>
      <c r="C956" s="74">
        <v>409640730</v>
      </c>
    </row>
    <row r="957" spans="1:3" x14ac:dyDescent="0.35">
      <c r="A957" s="74" t="s">
        <v>3820</v>
      </c>
      <c r="B957" s="74">
        <v>2067775950</v>
      </c>
      <c r="C957" s="74">
        <v>2067775950</v>
      </c>
    </row>
    <row r="958" spans="1:3" x14ac:dyDescent="0.35">
      <c r="A958" s="74" t="s">
        <v>3821</v>
      </c>
      <c r="B958" s="74">
        <v>16507930108</v>
      </c>
      <c r="C958" s="74">
        <v>16507930108</v>
      </c>
    </row>
    <row r="959" spans="1:3" x14ac:dyDescent="0.35">
      <c r="A959" s="74" t="s">
        <v>3822</v>
      </c>
      <c r="B959" s="74">
        <v>589155029</v>
      </c>
      <c r="C959" s="74">
        <v>743004979</v>
      </c>
    </row>
    <row r="960" spans="1:3" x14ac:dyDescent="0.35">
      <c r="A960" s="74" t="s">
        <v>3823</v>
      </c>
      <c r="B960" s="74">
        <v>277855279</v>
      </c>
      <c r="C960" s="74">
        <v>277855279</v>
      </c>
    </row>
    <row r="961" spans="1:3" x14ac:dyDescent="0.35">
      <c r="A961" s="74" t="s">
        <v>3824</v>
      </c>
      <c r="B961" s="74">
        <v>330968036</v>
      </c>
      <c r="C961" s="74">
        <v>330968036</v>
      </c>
    </row>
    <row r="962" spans="1:3" x14ac:dyDescent="0.35">
      <c r="A962" s="74" t="s">
        <v>3825</v>
      </c>
      <c r="B962" s="74">
        <v>1141012139</v>
      </c>
      <c r="C962" s="74">
        <v>1141012139</v>
      </c>
    </row>
    <row r="963" spans="1:3" x14ac:dyDescent="0.35">
      <c r="A963" s="74" t="s">
        <v>3826</v>
      </c>
      <c r="B963" s="74">
        <v>909568708</v>
      </c>
      <c r="C963" s="74">
        <v>909568708</v>
      </c>
    </row>
    <row r="964" spans="1:3" x14ac:dyDescent="0.35">
      <c r="A964" s="74" t="s">
        <v>3827</v>
      </c>
      <c r="B964" s="74">
        <v>237942627</v>
      </c>
      <c r="C964" s="74">
        <v>237942627</v>
      </c>
    </row>
    <row r="965" spans="1:3" x14ac:dyDescent="0.35">
      <c r="A965" s="74" t="s">
        <v>3828</v>
      </c>
      <c r="B965" s="74">
        <v>157986135</v>
      </c>
      <c r="C965" s="74">
        <v>157986135</v>
      </c>
    </row>
    <row r="966" spans="1:3" x14ac:dyDescent="0.35">
      <c r="A966" s="74" t="s">
        <v>3829</v>
      </c>
      <c r="B966" s="74">
        <v>408351494</v>
      </c>
      <c r="C966" s="74">
        <v>408351494</v>
      </c>
    </row>
    <row r="967" spans="1:3" x14ac:dyDescent="0.35">
      <c r="A967" s="74" t="s">
        <v>3830</v>
      </c>
      <c r="B967" s="74">
        <v>1090497745</v>
      </c>
      <c r="C967" s="74">
        <v>1090497745</v>
      </c>
    </row>
    <row r="968" spans="1:3" x14ac:dyDescent="0.35">
      <c r="A968" s="74" t="s">
        <v>3831</v>
      </c>
      <c r="B968" s="74">
        <v>1867830047</v>
      </c>
      <c r="C968" s="74">
        <v>1867830047</v>
      </c>
    </row>
    <row r="969" spans="1:3" x14ac:dyDescent="0.35">
      <c r="A969" s="74" t="s">
        <v>3832</v>
      </c>
      <c r="B969" s="74">
        <v>776208239</v>
      </c>
      <c r="C969" s="74">
        <v>776208239</v>
      </c>
    </row>
    <row r="970" spans="1:3" x14ac:dyDescent="0.35">
      <c r="A970" s="74" t="s">
        <v>3833</v>
      </c>
      <c r="B970" s="74">
        <v>239193536</v>
      </c>
      <c r="C970" s="74">
        <v>239193536</v>
      </c>
    </row>
    <row r="971" spans="1:3" x14ac:dyDescent="0.35">
      <c r="A971" s="74" t="s">
        <v>3834</v>
      </c>
      <c r="B971" s="74">
        <v>576328392</v>
      </c>
      <c r="C971" s="74">
        <v>576328392</v>
      </c>
    </row>
    <row r="972" spans="1:3" x14ac:dyDescent="0.35">
      <c r="A972" s="74" t="s">
        <v>3835</v>
      </c>
      <c r="B972" s="74">
        <v>4087932901</v>
      </c>
      <c r="C972" s="74">
        <v>4087932901</v>
      </c>
    </row>
    <row r="973" spans="1:3" x14ac:dyDescent="0.35">
      <c r="A973" s="74" t="s">
        <v>3836</v>
      </c>
      <c r="B973" s="74">
        <v>173412790</v>
      </c>
      <c r="C973" s="74">
        <v>173412790</v>
      </c>
    </row>
    <row r="974" spans="1:3" x14ac:dyDescent="0.35">
      <c r="A974" s="74" t="s">
        <v>3837</v>
      </c>
      <c r="B974" s="74">
        <v>64825869</v>
      </c>
      <c r="C974" s="74">
        <v>64825869</v>
      </c>
    </row>
    <row r="975" spans="1:3" x14ac:dyDescent="0.35">
      <c r="A975" s="74" t="s">
        <v>3838</v>
      </c>
      <c r="B975" s="74">
        <v>881601237</v>
      </c>
      <c r="C975" s="74">
        <v>881601237</v>
      </c>
    </row>
    <row r="976" spans="1:3" x14ac:dyDescent="0.35">
      <c r="A976" s="74" t="s">
        <v>3839</v>
      </c>
      <c r="B976" s="74">
        <v>39717196</v>
      </c>
      <c r="C976" s="74">
        <v>89941526</v>
      </c>
    </row>
    <row r="977" spans="1:3" x14ac:dyDescent="0.35">
      <c r="A977" s="74" t="s">
        <v>3840</v>
      </c>
      <c r="B977" s="74">
        <v>35043379</v>
      </c>
      <c r="C977" s="74">
        <v>35043379</v>
      </c>
    </row>
    <row r="978" spans="1:3" x14ac:dyDescent="0.35">
      <c r="A978" s="74" t="s">
        <v>3841</v>
      </c>
      <c r="B978" s="74">
        <v>224698961</v>
      </c>
      <c r="C978" s="74">
        <v>688566508</v>
      </c>
    </row>
    <row r="979" spans="1:3" x14ac:dyDescent="0.35">
      <c r="A979" s="74" t="s">
        <v>3842</v>
      </c>
      <c r="B979" s="74">
        <v>239426357</v>
      </c>
      <c r="C979" s="74">
        <v>317816607</v>
      </c>
    </row>
    <row r="980" spans="1:3" x14ac:dyDescent="0.35">
      <c r="A980" s="74" t="s">
        <v>3843</v>
      </c>
      <c r="B980" s="74">
        <v>82703358</v>
      </c>
      <c r="C980" s="74">
        <v>113227368</v>
      </c>
    </row>
    <row r="981" spans="1:3" x14ac:dyDescent="0.35">
      <c r="A981" s="74" t="s">
        <v>3844</v>
      </c>
      <c r="B981" s="74">
        <v>306551850</v>
      </c>
      <c r="C981" s="74">
        <v>306551850</v>
      </c>
    </row>
    <row r="982" spans="1:3" x14ac:dyDescent="0.35">
      <c r="A982" s="74" t="s">
        <v>3845</v>
      </c>
      <c r="B982" s="74">
        <v>7189684183</v>
      </c>
      <c r="C982" s="74">
        <v>7189684183</v>
      </c>
    </row>
    <row r="983" spans="1:3" x14ac:dyDescent="0.35">
      <c r="A983" s="74" t="s">
        <v>3846</v>
      </c>
      <c r="B983" s="74">
        <v>131558373</v>
      </c>
      <c r="C983" s="74">
        <v>131558373</v>
      </c>
    </row>
    <row r="984" spans="1:3" x14ac:dyDescent="0.35">
      <c r="A984" s="74" t="s">
        <v>3847</v>
      </c>
      <c r="B984" s="74">
        <v>1995674293</v>
      </c>
      <c r="C984" s="74">
        <v>1995674293</v>
      </c>
    </row>
    <row r="985" spans="1:3" x14ac:dyDescent="0.35">
      <c r="A985" s="74" t="s">
        <v>3848</v>
      </c>
      <c r="B985" s="74">
        <v>870732210</v>
      </c>
      <c r="C985" s="74">
        <v>870732210</v>
      </c>
    </row>
    <row r="986" spans="1:3" x14ac:dyDescent="0.35">
      <c r="A986" s="74" t="s">
        <v>3849</v>
      </c>
      <c r="B986" s="74">
        <v>1422210564</v>
      </c>
      <c r="C986" s="74">
        <v>1422210564</v>
      </c>
    </row>
    <row r="987" spans="1:3" x14ac:dyDescent="0.35">
      <c r="A987" s="74" t="s">
        <v>3850</v>
      </c>
      <c r="B987" s="74">
        <v>27243818755</v>
      </c>
      <c r="C987" s="74">
        <v>27243818755</v>
      </c>
    </row>
    <row r="988" spans="1:3" x14ac:dyDescent="0.35">
      <c r="A988" s="74" t="s">
        <v>3851</v>
      </c>
      <c r="B988" s="74">
        <v>887833769</v>
      </c>
      <c r="C988" s="74">
        <v>887833769</v>
      </c>
    </row>
    <row r="989" spans="1:3" x14ac:dyDescent="0.35">
      <c r="A989" s="74" t="s">
        <v>3852</v>
      </c>
      <c r="B989" s="74">
        <v>204253362</v>
      </c>
      <c r="C989" s="74">
        <v>204253362</v>
      </c>
    </row>
    <row r="990" spans="1:3" x14ac:dyDescent="0.35">
      <c r="A990" s="74" t="s">
        <v>3853</v>
      </c>
      <c r="B990" s="74">
        <v>18223625933</v>
      </c>
      <c r="C990" s="74">
        <v>18223625933</v>
      </c>
    </row>
    <row r="991" spans="1:3" x14ac:dyDescent="0.35">
      <c r="A991" s="74" t="s">
        <v>3854</v>
      </c>
      <c r="B991" s="74">
        <v>61133463</v>
      </c>
      <c r="C991" s="74">
        <v>61133463</v>
      </c>
    </row>
    <row r="992" spans="1:3" x14ac:dyDescent="0.35">
      <c r="A992" s="74" t="s">
        <v>3855</v>
      </c>
      <c r="B992" s="74">
        <v>1181671401</v>
      </c>
      <c r="C992" s="74">
        <v>1181671401</v>
      </c>
    </row>
    <row r="993" spans="1:3" x14ac:dyDescent="0.35">
      <c r="A993" s="74" t="s">
        <v>3856</v>
      </c>
      <c r="B993" s="74">
        <v>930818395</v>
      </c>
      <c r="C993" s="74">
        <v>930818395</v>
      </c>
    </row>
    <row r="994" spans="1:3" x14ac:dyDescent="0.35">
      <c r="A994" s="74" t="s">
        <v>3857</v>
      </c>
      <c r="B994" s="74">
        <v>326908552</v>
      </c>
      <c r="C994" s="74">
        <v>326908552</v>
      </c>
    </row>
    <row r="995" spans="1:3" x14ac:dyDescent="0.35">
      <c r="A995" s="74" t="s">
        <v>3858</v>
      </c>
      <c r="B995" s="74">
        <v>205880672</v>
      </c>
      <c r="C995" s="74">
        <v>205880672</v>
      </c>
    </row>
    <row r="996" spans="1:3" x14ac:dyDescent="0.35">
      <c r="A996" s="74" t="s">
        <v>3859</v>
      </c>
      <c r="B996" s="74">
        <v>626925961</v>
      </c>
      <c r="C996" s="74">
        <v>712027761</v>
      </c>
    </row>
    <row r="997" spans="1:3" x14ac:dyDescent="0.35">
      <c r="A997" s="74" t="s">
        <v>3860</v>
      </c>
      <c r="B997" s="74">
        <v>1527336888</v>
      </c>
      <c r="C997" s="74">
        <v>1527336888</v>
      </c>
    </row>
    <row r="998" spans="1:3" x14ac:dyDescent="0.35">
      <c r="A998" s="74" t="s">
        <v>3861</v>
      </c>
      <c r="B998" s="74">
        <v>424402661</v>
      </c>
      <c r="C998" s="74">
        <v>424402661</v>
      </c>
    </row>
    <row r="999" spans="1:3" x14ac:dyDescent="0.35">
      <c r="A999" s="74" t="s">
        <v>3862</v>
      </c>
      <c r="B999" s="74">
        <v>780973742</v>
      </c>
      <c r="C999" s="74">
        <v>780973742</v>
      </c>
    </row>
    <row r="1000" spans="1:3" x14ac:dyDescent="0.35">
      <c r="A1000" s="74" t="s">
        <v>3863</v>
      </c>
      <c r="B1000" s="74">
        <v>1411217758</v>
      </c>
      <c r="C1000" s="74">
        <v>1411217758</v>
      </c>
    </row>
    <row r="1001" spans="1:3" x14ac:dyDescent="0.35">
      <c r="A1001" s="74" t="s">
        <v>3864</v>
      </c>
      <c r="B1001" s="74">
        <v>583513010</v>
      </c>
      <c r="C1001" s="74">
        <v>583513010</v>
      </c>
    </row>
    <row r="1002" spans="1:3" x14ac:dyDescent="0.35">
      <c r="A1002" s="74" t="s">
        <v>3865</v>
      </c>
      <c r="B1002" s="74">
        <v>2251569151</v>
      </c>
      <c r="C1002" s="74">
        <v>2251569151</v>
      </c>
    </row>
    <row r="1003" spans="1:3" x14ac:dyDescent="0.35">
      <c r="A1003" s="74" t="s">
        <v>3866</v>
      </c>
      <c r="B1003" s="74">
        <v>406958034</v>
      </c>
      <c r="C1003" s="74">
        <v>406958034</v>
      </c>
    </row>
    <row r="1004" spans="1:3" x14ac:dyDescent="0.35">
      <c r="A1004" s="74" t="s">
        <v>3867</v>
      </c>
      <c r="B1004" s="74">
        <v>373887025</v>
      </c>
      <c r="C1004" s="74">
        <v>373887025</v>
      </c>
    </row>
    <row r="1005" spans="1:3" x14ac:dyDescent="0.35">
      <c r="A1005" s="74" t="s">
        <v>3868</v>
      </c>
      <c r="B1005" s="74">
        <v>763634965</v>
      </c>
      <c r="C1005" s="74">
        <v>763634965</v>
      </c>
    </row>
    <row r="1006" spans="1:3" x14ac:dyDescent="0.35">
      <c r="A1006" s="74" t="s">
        <v>3869</v>
      </c>
      <c r="B1006" s="74">
        <v>486239399</v>
      </c>
      <c r="C1006" s="74">
        <v>486239399</v>
      </c>
    </row>
    <row r="1007" spans="1:3" x14ac:dyDescent="0.35">
      <c r="A1007" s="74" t="s">
        <v>3870</v>
      </c>
      <c r="B1007" s="74">
        <v>419825586</v>
      </c>
      <c r="C1007" s="74">
        <v>419825586</v>
      </c>
    </row>
    <row r="1008" spans="1:3" x14ac:dyDescent="0.35">
      <c r="A1008" s="74" t="s">
        <v>3871</v>
      </c>
      <c r="B1008" s="74">
        <v>279262828</v>
      </c>
      <c r="C1008" s="74">
        <v>279262828</v>
      </c>
    </row>
    <row r="1009" spans="1:3" x14ac:dyDescent="0.35">
      <c r="A1009" s="74" t="s">
        <v>3872</v>
      </c>
      <c r="B1009" s="74">
        <v>240108876</v>
      </c>
      <c r="C1009" s="74">
        <v>240108876</v>
      </c>
    </row>
    <row r="1010" spans="1:3" x14ac:dyDescent="0.35">
      <c r="A1010" s="74" t="s">
        <v>3873</v>
      </c>
      <c r="B1010" s="74">
        <v>446456606</v>
      </c>
      <c r="C1010" s="74">
        <v>446456606</v>
      </c>
    </row>
    <row r="1011" spans="1:3" x14ac:dyDescent="0.35">
      <c r="A1011" s="74" t="s">
        <v>3874</v>
      </c>
      <c r="B1011" s="74">
        <v>1995314726</v>
      </c>
      <c r="C1011" s="74">
        <v>1995314726</v>
      </c>
    </row>
    <row r="1012" spans="1:3" x14ac:dyDescent="0.35">
      <c r="A1012" s="74" t="s">
        <v>3875</v>
      </c>
      <c r="B1012" s="74">
        <v>753046572</v>
      </c>
      <c r="C1012" s="74">
        <v>753046572</v>
      </c>
    </row>
    <row r="1013" spans="1:3" x14ac:dyDescent="0.35">
      <c r="A1013" s="74" t="s">
        <v>3876</v>
      </c>
      <c r="B1013" s="74">
        <v>731073514</v>
      </c>
      <c r="C1013" s="74">
        <v>750295914</v>
      </c>
    </row>
    <row r="1014" spans="1:3" x14ac:dyDescent="0.35">
      <c r="A1014" s="74" t="s">
        <v>3877</v>
      </c>
      <c r="B1014" s="74">
        <v>74222887</v>
      </c>
      <c r="C1014" s="74">
        <v>74222887</v>
      </c>
    </row>
    <row r="1015" spans="1:3" x14ac:dyDescent="0.35">
      <c r="A1015" s="74" t="s">
        <v>3878</v>
      </c>
      <c r="B1015" s="74">
        <v>268144591</v>
      </c>
      <c r="C1015" s="74">
        <v>503137551</v>
      </c>
    </row>
    <row r="1016" spans="1:3" x14ac:dyDescent="0.35">
      <c r="A1016" s="74" t="s">
        <v>3879</v>
      </c>
      <c r="B1016" s="74">
        <v>1264564081</v>
      </c>
      <c r="C1016" s="74">
        <v>1264564081</v>
      </c>
    </row>
    <row r="1017" spans="1:3" x14ac:dyDescent="0.35">
      <c r="A1017" s="74" t="s">
        <v>3880</v>
      </c>
      <c r="B1017" s="74">
        <v>1110153741</v>
      </c>
      <c r="C1017" s="74">
        <v>1110153741</v>
      </c>
    </row>
    <row r="1018" spans="1:3" x14ac:dyDescent="0.35">
      <c r="A1018" s="74" t="s">
        <v>3881</v>
      </c>
      <c r="B1018" s="74">
        <v>89334054</v>
      </c>
      <c r="C1018" s="74">
        <v>89334054</v>
      </c>
    </row>
    <row r="1025" spans="2:3" x14ac:dyDescent="0.35">
      <c r="B1025" s="74">
        <f t="shared" ref="B1025:C1025" si="0">SUM(B2:B1024)</f>
        <v>2123571057649</v>
      </c>
      <c r="C1025" s="74">
        <f t="shared" si="0"/>
        <v>2143126857314</v>
      </c>
    </row>
  </sheetData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F443-AF89-4F8E-AA89-309E91A85D8A}">
  <dimension ref="A1:C1025"/>
  <sheetViews>
    <sheetView topLeftCell="C1" workbookViewId="0">
      <selection activeCell="AT1" sqref="AT1"/>
    </sheetView>
  </sheetViews>
  <sheetFormatPr defaultColWidth="8.7265625" defaultRowHeight="14.5" x14ac:dyDescent="0.35"/>
  <cols>
    <col min="1" max="1" width="9" style="74" customWidth="1"/>
    <col min="2" max="3" width="13" style="74" customWidth="1"/>
    <col min="4" max="4" width="11" style="74" bestFit="1" customWidth="1"/>
    <col min="5" max="16384" width="8.7265625" style="74"/>
  </cols>
  <sheetData>
    <row r="1" spans="1:3" x14ac:dyDescent="0.35">
      <c r="A1" s="74" t="s">
        <v>2861</v>
      </c>
      <c r="B1" s="74" t="s">
        <v>3886</v>
      </c>
      <c r="C1" s="74" t="s">
        <v>3887</v>
      </c>
    </row>
    <row r="2" spans="1:3" x14ac:dyDescent="0.35">
      <c r="A2" s="74" t="s">
        <v>2864</v>
      </c>
      <c r="B2" s="74">
        <v>255828367</v>
      </c>
      <c r="C2" s="74">
        <v>255828367</v>
      </c>
    </row>
    <row r="3" spans="1:3" x14ac:dyDescent="0.35">
      <c r="A3" s="74" t="s">
        <v>2865</v>
      </c>
      <c r="B3" s="74">
        <v>254733010</v>
      </c>
      <c r="C3" s="74">
        <v>254733010</v>
      </c>
    </row>
    <row r="4" spans="1:3" x14ac:dyDescent="0.35">
      <c r="A4" s="74" t="s">
        <v>2866</v>
      </c>
      <c r="B4" s="74">
        <v>240747748</v>
      </c>
      <c r="C4" s="74">
        <v>240747748</v>
      </c>
    </row>
    <row r="5" spans="1:3" x14ac:dyDescent="0.35">
      <c r="A5" s="74" t="s">
        <v>2867</v>
      </c>
      <c r="B5" s="74">
        <v>98805242</v>
      </c>
      <c r="C5" s="74">
        <v>98805242</v>
      </c>
    </row>
    <row r="6" spans="1:3" x14ac:dyDescent="0.35">
      <c r="A6" s="74" t="s">
        <v>2868</v>
      </c>
      <c r="B6" s="74">
        <v>1053528640</v>
      </c>
      <c r="C6" s="74">
        <v>1053528640</v>
      </c>
    </row>
    <row r="7" spans="1:3" x14ac:dyDescent="0.35">
      <c r="A7" s="74" t="s">
        <v>2869</v>
      </c>
      <c r="B7" s="74">
        <v>487016255</v>
      </c>
      <c r="C7" s="74">
        <v>487016255</v>
      </c>
    </row>
    <row r="8" spans="1:3" x14ac:dyDescent="0.35">
      <c r="A8" s="74" t="s">
        <v>2870</v>
      </c>
      <c r="B8" s="74">
        <v>109081785</v>
      </c>
      <c r="C8" s="74">
        <v>109081785</v>
      </c>
    </row>
    <row r="9" spans="1:3" x14ac:dyDescent="0.35">
      <c r="A9" s="74" t="s">
        <v>2871</v>
      </c>
      <c r="B9" s="74">
        <v>3355657448</v>
      </c>
      <c r="C9" s="74">
        <v>3355657448</v>
      </c>
    </row>
    <row r="10" spans="1:3" x14ac:dyDescent="0.35">
      <c r="A10" s="74" t="s">
        <v>2872</v>
      </c>
      <c r="B10" s="74">
        <v>453698962</v>
      </c>
      <c r="C10" s="74">
        <v>453698962</v>
      </c>
    </row>
    <row r="11" spans="1:3" x14ac:dyDescent="0.35">
      <c r="A11" s="74" t="s">
        <v>2873</v>
      </c>
      <c r="B11" s="74">
        <v>2225029045</v>
      </c>
      <c r="C11" s="74">
        <v>2225029045</v>
      </c>
    </row>
    <row r="12" spans="1:3" x14ac:dyDescent="0.35">
      <c r="A12" s="74" t="s">
        <v>2874</v>
      </c>
      <c r="B12" s="74">
        <v>252633590</v>
      </c>
      <c r="C12" s="74">
        <v>252633590</v>
      </c>
    </row>
    <row r="13" spans="1:3" x14ac:dyDescent="0.35">
      <c r="A13" s="74" t="s">
        <v>2875</v>
      </c>
      <c r="B13" s="74">
        <v>287914949</v>
      </c>
      <c r="C13" s="74">
        <v>287914949</v>
      </c>
    </row>
    <row r="14" spans="1:3" x14ac:dyDescent="0.35">
      <c r="A14" s="74" t="s">
        <v>2876</v>
      </c>
      <c r="B14" s="74">
        <v>104895758</v>
      </c>
      <c r="C14" s="74">
        <v>104895758</v>
      </c>
    </row>
    <row r="15" spans="1:3" x14ac:dyDescent="0.35">
      <c r="A15" s="74" t="s">
        <v>2877</v>
      </c>
      <c r="B15" s="74">
        <v>259419370</v>
      </c>
      <c r="C15" s="74">
        <v>259419370</v>
      </c>
    </row>
    <row r="16" spans="1:3" x14ac:dyDescent="0.35">
      <c r="A16" s="74" t="s">
        <v>2878</v>
      </c>
      <c r="B16" s="74">
        <v>2757370325</v>
      </c>
      <c r="C16" s="74">
        <v>2757370325</v>
      </c>
    </row>
    <row r="17" spans="1:3" x14ac:dyDescent="0.35">
      <c r="A17" s="74" t="s">
        <v>2879</v>
      </c>
      <c r="B17" s="74">
        <v>213114230</v>
      </c>
      <c r="C17" s="74">
        <v>412566730</v>
      </c>
    </row>
    <row r="18" spans="1:3" x14ac:dyDescent="0.35">
      <c r="A18" s="74" t="s">
        <v>2880</v>
      </c>
      <c r="B18" s="74">
        <v>279858093</v>
      </c>
      <c r="C18" s="74">
        <v>279858093</v>
      </c>
    </row>
    <row r="19" spans="1:3" x14ac:dyDescent="0.35">
      <c r="A19" s="74" t="s">
        <v>2881</v>
      </c>
      <c r="B19" s="74">
        <v>86369529</v>
      </c>
      <c r="C19" s="74">
        <v>86369529</v>
      </c>
    </row>
    <row r="20" spans="1:3" x14ac:dyDescent="0.35">
      <c r="A20" s="74" t="s">
        <v>2882</v>
      </c>
      <c r="B20" s="74">
        <v>159464915</v>
      </c>
      <c r="C20" s="74">
        <v>228691015</v>
      </c>
    </row>
    <row r="21" spans="1:3" x14ac:dyDescent="0.35">
      <c r="A21" s="74" t="s">
        <v>2883</v>
      </c>
      <c r="B21" s="74">
        <v>234979828</v>
      </c>
      <c r="C21" s="74">
        <v>234979828</v>
      </c>
    </row>
    <row r="22" spans="1:3" x14ac:dyDescent="0.35">
      <c r="A22" s="74" t="s">
        <v>2884</v>
      </c>
      <c r="B22" s="74">
        <v>751047918</v>
      </c>
      <c r="C22" s="74">
        <v>751047918</v>
      </c>
    </row>
    <row r="23" spans="1:3" x14ac:dyDescent="0.35">
      <c r="A23" s="74" t="s">
        <v>2885</v>
      </c>
      <c r="B23" s="74">
        <v>271343193</v>
      </c>
      <c r="C23" s="74">
        <v>271343193</v>
      </c>
    </row>
    <row r="24" spans="1:3" x14ac:dyDescent="0.35">
      <c r="A24" s="74" t="s">
        <v>2886</v>
      </c>
      <c r="B24" s="74">
        <v>1685287530</v>
      </c>
      <c r="C24" s="74">
        <v>1685287530</v>
      </c>
    </row>
    <row r="25" spans="1:3" x14ac:dyDescent="0.35">
      <c r="A25" s="74" t="s">
        <v>2887</v>
      </c>
      <c r="B25" s="74">
        <v>247775569</v>
      </c>
      <c r="C25" s="74">
        <v>247775569</v>
      </c>
    </row>
    <row r="26" spans="1:3" x14ac:dyDescent="0.35">
      <c r="A26" s="74" t="s">
        <v>2888</v>
      </c>
      <c r="B26" s="74">
        <v>1142498760</v>
      </c>
      <c r="C26" s="74">
        <v>1142498760</v>
      </c>
    </row>
    <row r="27" spans="1:3" x14ac:dyDescent="0.35">
      <c r="A27" s="74" t="s">
        <v>2889</v>
      </c>
      <c r="B27" s="74">
        <v>1201264432</v>
      </c>
      <c r="C27" s="74">
        <v>1201264432</v>
      </c>
    </row>
    <row r="28" spans="1:3" x14ac:dyDescent="0.35">
      <c r="A28" s="74" t="s">
        <v>2890</v>
      </c>
      <c r="B28" s="74">
        <v>260479581</v>
      </c>
      <c r="C28" s="74">
        <v>260479581</v>
      </c>
    </row>
    <row r="29" spans="1:3" x14ac:dyDescent="0.35">
      <c r="A29" s="74" t="s">
        <v>2891</v>
      </c>
      <c r="B29" s="74">
        <v>259262155</v>
      </c>
      <c r="C29" s="74">
        <v>259262155</v>
      </c>
    </row>
    <row r="30" spans="1:3" x14ac:dyDescent="0.35">
      <c r="A30" s="74" t="s">
        <v>2892</v>
      </c>
      <c r="B30" s="74">
        <v>234927938</v>
      </c>
      <c r="C30" s="74">
        <v>234927938</v>
      </c>
    </row>
    <row r="31" spans="1:3" x14ac:dyDescent="0.35">
      <c r="A31" s="74" t="s">
        <v>2893</v>
      </c>
      <c r="B31" s="74">
        <v>1454455022</v>
      </c>
      <c r="C31" s="74">
        <v>1454455022</v>
      </c>
    </row>
    <row r="32" spans="1:3" x14ac:dyDescent="0.35">
      <c r="A32" s="74" t="s">
        <v>2894</v>
      </c>
      <c r="B32" s="74">
        <v>3336205139</v>
      </c>
      <c r="C32" s="74">
        <v>3336205139</v>
      </c>
    </row>
    <row r="33" spans="1:3" x14ac:dyDescent="0.35">
      <c r="A33" s="74" t="s">
        <v>2895</v>
      </c>
      <c r="B33" s="74">
        <v>1086277556</v>
      </c>
      <c r="C33" s="74">
        <v>1086277556</v>
      </c>
    </row>
    <row r="34" spans="1:3" x14ac:dyDescent="0.35">
      <c r="A34" s="74" t="s">
        <v>2896</v>
      </c>
      <c r="B34" s="74">
        <v>758550764</v>
      </c>
      <c r="C34" s="74">
        <v>758550764</v>
      </c>
    </row>
    <row r="35" spans="1:3" x14ac:dyDescent="0.35">
      <c r="A35" s="74" t="s">
        <v>2897</v>
      </c>
      <c r="B35" s="74">
        <v>84822917</v>
      </c>
      <c r="C35" s="74">
        <v>84822917</v>
      </c>
    </row>
    <row r="36" spans="1:3" x14ac:dyDescent="0.35">
      <c r="A36" s="74" t="s">
        <v>2898</v>
      </c>
      <c r="B36" s="74">
        <v>188848538</v>
      </c>
      <c r="C36" s="74">
        <v>519450998</v>
      </c>
    </row>
    <row r="37" spans="1:3" x14ac:dyDescent="0.35">
      <c r="A37" s="74" t="s">
        <v>2899</v>
      </c>
      <c r="B37" s="74">
        <v>780268694</v>
      </c>
      <c r="C37" s="74">
        <v>780268694</v>
      </c>
    </row>
    <row r="38" spans="1:3" x14ac:dyDescent="0.35">
      <c r="A38" s="74" t="s">
        <v>2900</v>
      </c>
      <c r="B38" s="74">
        <v>326891587</v>
      </c>
      <c r="C38" s="74">
        <v>326891587</v>
      </c>
    </row>
    <row r="39" spans="1:3" x14ac:dyDescent="0.35">
      <c r="A39" s="74" t="s">
        <v>2901</v>
      </c>
      <c r="B39" s="74">
        <v>549258118</v>
      </c>
      <c r="C39" s="74">
        <v>625104168</v>
      </c>
    </row>
    <row r="40" spans="1:3" x14ac:dyDescent="0.35">
      <c r="A40" s="74" t="s">
        <v>2902</v>
      </c>
      <c r="B40" s="74">
        <v>148543691</v>
      </c>
      <c r="C40" s="74">
        <v>148543691</v>
      </c>
    </row>
    <row r="41" spans="1:3" x14ac:dyDescent="0.35">
      <c r="A41" s="74" t="s">
        <v>2903</v>
      </c>
      <c r="B41" s="74">
        <v>349563619</v>
      </c>
      <c r="C41" s="74">
        <v>349563619</v>
      </c>
    </row>
    <row r="42" spans="1:3" x14ac:dyDescent="0.35">
      <c r="A42" s="74" t="s">
        <v>2904</v>
      </c>
      <c r="B42" s="74">
        <v>107054290</v>
      </c>
      <c r="C42" s="74">
        <v>107054290</v>
      </c>
    </row>
    <row r="43" spans="1:3" x14ac:dyDescent="0.35">
      <c r="A43" s="74" t="s">
        <v>2905</v>
      </c>
      <c r="B43" s="74">
        <v>2674828224</v>
      </c>
      <c r="C43" s="74">
        <v>2674828224</v>
      </c>
    </row>
    <row r="44" spans="1:3" x14ac:dyDescent="0.35">
      <c r="A44" s="74" t="s">
        <v>2906</v>
      </c>
      <c r="B44" s="74">
        <v>106593700</v>
      </c>
      <c r="C44" s="74">
        <v>106593700</v>
      </c>
    </row>
    <row r="45" spans="1:3" x14ac:dyDescent="0.35">
      <c r="A45" s="74" t="s">
        <v>2907</v>
      </c>
      <c r="B45" s="74">
        <v>7083905616</v>
      </c>
      <c r="C45" s="74">
        <v>7083905616</v>
      </c>
    </row>
    <row r="46" spans="1:3" x14ac:dyDescent="0.35">
      <c r="A46" s="74" t="s">
        <v>2908</v>
      </c>
      <c r="B46" s="74">
        <v>172878184</v>
      </c>
      <c r="C46" s="74">
        <v>172878184</v>
      </c>
    </row>
    <row r="47" spans="1:3" x14ac:dyDescent="0.35">
      <c r="A47" s="74" t="s">
        <v>2909</v>
      </c>
      <c r="B47" s="74">
        <v>734203271</v>
      </c>
      <c r="C47" s="74">
        <v>734203271</v>
      </c>
    </row>
    <row r="48" spans="1:3" x14ac:dyDescent="0.35">
      <c r="A48" s="74" t="s">
        <v>2910</v>
      </c>
      <c r="B48" s="74">
        <v>2936130576</v>
      </c>
      <c r="C48" s="74">
        <v>2936130576</v>
      </c>
    </row>
    <row r="49" spans="1:3" x14ac:dyDescent="0.35">
      <c r="A49" s="74" t="s">
        <v>2911</v>
      </c>
      <c r="B49" s="74">
        <v>307176645</v>
      </c>
      <c r="C49" s="74">
        <v>307176645</v>
      </c>
    </row>
    <row r="50" spans="1:3" x14ac:dyDescent="0.35">
      <c r="A50" s="74" t="s">
        <v>2912</v>
      </c>
      <c r="B50" s="74">
        <v>6476546388</v>
      </c>
      <c r="C50" s="74">
        <v>6476546388</v>
      </c>
    </row>
    <row r="51" spans="1:3" x14ac:dyDescent="0.35">
      <c r="A51" s="74" t="s">
        <v>2913</v>
      </c>
      <c r="B51" s="74">
        <v>1449425647</v>
      </c>
      <c r="C51" s="74">
        <v>1449425647</v>
      </c>
    </row>
    <row r="52" spans="1:3" x14ac:dyDescent="0.35">
      <c r="A52" s="74" t="s">
        <v>2914</v>
      </c>
      <c r="B52" s="74">
        <v>1176658209</v>
      </c>
      <c r="C52" s="74">
        <v>1176658209</v>
      </c>
    </row>
    <row r="53" spans="1:3" x14ac:dyDescent="0.35">
      <c r="A53" s="74" t="s">
        <v>2915</v>
      </c>
      <c r="B53" s="74">
        <v>16028720312</v>
      </c>
      <c r="C53" s="74">
        <v>16028720312</v>
      </c>
    </row>
    <row r="54" spans="1:3" x14ac:dyDescent="0.35">
      <c r="A54" s="74" t="s">
        <v>2916</v>
      </c>
      <c r="B54" s="74">
        <v>1580541430</v>
      </c>
      <c r="C54" s="74">
        <v>1580541430</v>
      </c>
    </row>
    <row r="55" spans="1:3" x14ac:dyDescent="0.35">
      <c r="A55" s="74" t="s">
        <v>2917</v>
      </c>
      <c r="B55" s="74">
        <v>440838089</v>
      </c>
      <c r="C55" s="74">
        <v>440838089</v>
      </c>
    </row>
    <row r="56" spans="1:3" x14ac:dyDescent="0.35">
      <c r="A56" s="74" t="s">
        <v>2918</v>
      </c>
      <c r="B56" s="74">
        <v>35976258170</v>
      </c>
      <c r="C56" s="74">
        <v>35976258170</v>
      </c>
    </row>
    <row r="57" spans="1:3" x14ac:dyDescent="0.35">
      <c r="A57" s="74" t="s">
        <v>2919</v>
      </c>
      <c r="B57" s="74">
        <v>3454068646</v>
      </c>
      <c r="C57" s="74">
        <v>3454068646</v>
      </c>
    </row>
    <row r="58" spans="1:3" x14ac:dyDescent="0.35">
      <c r="A58" s="74" t="s">
        <v>2920</v>
      </c>
      <c r="B58" s="74">
        <v>3011037671</v>
      </c>
      <c r="C58" s="74">
        <v>3011037671</v>
      </c>
    </row>
    <row r="59" spans="1:3" x14ac:dyDescent="0.35">
      <c r="A59" s="74" t="s">
        <v>2921</v>
      </c>
      <c r="B59" s="74">
        <v>47215842437</v>
      </c>
      <c r="C59" s="74">
        <v>47215842437</v>
      </c>
    </row>
    <row r="60" spans="1:3" x14ac:dyDescent="0.35">
      <c r="A60" s="74" t="s">
        <v>2922</v>
      </c>
      <c r="B60" s="74">
        <v>8215313119</v>
      </c>
      <c r="C60" s="74">
        <v>8215313119</v>
      </c>
    </row>
    <row r="61" spans="1:3" x14ac:dyDescent="0.35">
      <c r="A61" s="74" t="s">
        <v>2923</v>
      </c>
      <c r="B61" s="74">
        <v>1235320800</v>
      </c>
      <c r="C61" s="74">
        <v>1235320800</v>
      </c>
    </row>
    <row r="62" spans="1:3" x14ac:dyDescent="0.35">
      <c r="A62" s="74" t="s">
        <v>2924</v>
      </c>
      <c r="B62" s="74">
        <v>703856192</v>
      </c>
      <c r="C62" s="74">
        <v>703856192</v>
      </c>
    </row>
    <row r="63" spans="1:3" x14ac:dyDescent="0.35">
      <c r="A63" s="74" t="s">
        <v>2925</v>
      </c>
      <c r="B63" s="74">
        <v>797748226</v>
      </c>
      <c r="C63" s="74">
        <v>797748226</v>
      </c>
    </row>
    <row r="64" spans="1:3" x14ac:dyDescent="0.35">
      <c r="A64" s="74" t="s">
        <v>2926</v>
      </c>
      <c r="B64" s="74">
        <v>588062103</v>
      </c>
      <c r="C64" s="74">
        <v>616791753</v>
      </c>
    </row>
    <row r="65" spans="1:3" x14ac:dyDescent="0.35">
      <c r="A65" s="74" t="s">
        <v>2927</v>
      </c>
      <c r="B65" s="74">
        <v>589293144</v>
      </c>
      <c r="C65" s="74">
        <v>589293144</v>
      </c>
    </row>
    <row r="66" spans="1:3" x14ac:dyDescent="0.35">
      <c r="A66" s="74" t="s">
        <v>2928</v>
      </c>
      <c r="B66" s="74">
        <v>159787808</v>
      </c>
      <c r="C66" s="74">
        <v>159787808</v>
      </c>
    </row>
    <row r="67" spans="1:3" x14ac:dyDescent="0.35">
      <c r="A67" s="74" t="s">
        <v>2929</v>
      </c>
      <c r="B67" s="74">
        <v>57052477</v>
      </c>
      <c r="C67" s="74">
        <v>57052477</v>
      </c>
    </row>
    <row r="68" spans="1:3" x14ac:dyDescent="0.35">
      <c r="A68" s="74" t="s">
        <v>2930</v>
      </c>
      <c r="B68" s="74">
        <v>206813616</v>
      </c>
      <c r="C68" s="74">
        <v>206813616</v>
      </c>
    </row>
    <row r="69" spans="1:3" x14ac:dyDescent="0.35">
      <c r="A69" s="74" t="s">
        <v>2931</v>
      </c>
      <c r="B69" s="74">
        <v>75367631</v>
      </c>
      <c r="C69" s="74">
        <v>75367631</v>
      </c>
    </row>
    <row r="70" spans="1:3" x14ac:dyDescent="0.35">
      <c r="A70" s="74" t="s">
        <v>2932</v>
      </c>
      <c r="B70" s="74">
        <v>118007651</v>
      </c>
      <c r="C70" s="74">
        <v>118007651</v>
      </c>
    </row>
    <row r="71" spans="1:3" x14ac:dyDescent="0.35">
      <c r="A71" s="74" t="s">
        <v>2933</v>
      </c>
      <c r="B71" s="74">
        <v>108904008</v>
      </c>
      <c r="C71" s="74">
        <v>108904008</v>
      </c>
    </row>
    <row r="72" spans="1:3" x14ac:dyDescent="0.35">
      <c r="A72" s="74" t="s">
        <v>2934</v>
      </c>
      <c r="B72" s="74">
        <v>76361512</v>
      </c>
      <c r="C72" s="74">
        <v>76361512</v>
      </c>
    </row>
    <row r="73" spans="1:3" x14ac:dyDescent="0.35">
      <c r="A73" s="74" t="s">
        <v>2935</v>
      </c>
      <c r="B73" s="74">
        <v>177920995</v>
      </c>
      <c r="C73" s="74">
        <v>177920995</v>
      </c>
    </row>
    <row r="74" spans="1:3" x14ac:dyDescent="0.35">
      <c r="A74" s="74" t="s">
        <v>2936</v>
      </c>
      <c r="B74" s="74">
        <v>149396740</v>
      </c>
      <c r="C74" s="74">
        <v>149396740</v>
      </c>
    </row>
    <row r="75" spans="1:3" x14ac:dyDescent="0.35">
      <c r="A75" s="74" t="s">
        <v>2937</v>
      </c>
      <c r="B75" s="74">
        <v>56539183</v>
      </c>
      <c r="C75" s="74">
        <v>56539183</v>
      </c>
    </row>
    <row r="76" spans="1:3" x14ac:dyDescent="0.35">
      <c r="A76" s="74" t="s">
        <v>2938</v>
      </c>
      <c r="B76" s="74">
        <v>358913079</v>
      </c>
      <c r="C76" s="74">
        <v>358913079</v>
      </c>
    </row>
    <row r="77" spans="1:3" x14ac:dyDescent="0.35">
      <c r="A77" s="74" t="s">
        <v>2939</v>
      </c>
      <c r="B77" s="74">
        <v>221206292</v>
      </c>
      <c r="C77" s="74">
        <v>221206292</v>
      </c>
    </row>
    <row r="78" spans="1:3" x14ac:dyDescent="0.35">
      <c r="A78" s="74" t="s">
        <v>2940</v>
      </c>
      <c r="B78" s="74">
        <v>1920713646</v>
      </c>
      <c r="C78" s="74">
        <v>1920713646</v>
      </c>
    </row>
    <row r="79" spans="1:3" x14ac:dyDescent="0.35">
      <c r="A79" s="74" t="s">
        <v>2941</v>
      </c>
      <c r="B79" s="74">
        <v>523546084</v>
      </c>
      <c r="C79" s="74">
        <v>523546084</v>
      </c>
    </row>
    <row r="80" spans="1:3" x14ac:dyDescent="0.35">
      <c r="A80" s="74" t="s">
        <v>2942</v>
      </c>
      <c r="B80" s="74">
        <v>102812954</v>
      </c>
      <c r="C80" s="74">
        <v>102812954</v>
      </c>
    </row>
    <row r="81" spans="1:3" x14ac:dyDescent="0.35">
      <c r="A81" s="74" t="s">
        <v>2943</v>
      </c>
      <c r="B81" s="74">
        <v>18722105</v>
      </c>
      <c r="C81" s="74">
        <v>18722105</v>
      </c>
    </row>
    <row r="82" spans="1:3" x14ac:dyDescent="0.35">
      <c r="A82" s="74" t="s">
        <v>2944</v>
      </c>
      <c r="B82" s="74">
        <v>197059680</v>
      </c>
      <c r="C82" s="74">
        <v>197059680</v>
      </c>
    </row>
    <row r="83" spans="1:3" x14ac:dyDescent="0.35">
      <c r="A83" s="74" t="s">
        <v>2945</v>
      </c>
      <c r="B83" s="74">
        <v>872390271</v>
      </c>
      <c r="C83" s="74">
        <v>872390271</v>
      </c>
    </row>
    <row r="84" spans="1:3" x14ac:dyDescent="0.35">
      <c r="A84" s="74" t="s">
        <v>2946</v>
      </c>
      <c r="B84" s="74">
        <v>18405759</v>
      </c>
      <c r="C84" s="74">
        <v>18405759</v>
      </c>
    </row>
    <row r="85" spans="1:3" x14ac:dyDescent="0.35">
      <c r="A85" s="74" t="s">
        <v>2947</v>
      </c>
      <c r="B85" s="74">
        <v>40387475</v>
      </c>
      <c r="C85" s="74">
        <v>40387475</v>
      </c>
    </row>
    <row r="86" spans="1:3" x14ac:dyDescent="0.35">
      <c r="A86" s="74" t="s">
        <v>2948</v>
      </c>
      <c r="B86" s="74">
        <v>5747214805</v>
      </c>
      <c r="C86" s="74">
        <v>5747214805</v>
      </c>
    </row>
    <row r="87" spans="1:3" x14ac:dyDescent="0.35">
      <c r="A87" s="74" t="s">
        <v>2949</v>
      </c>
      <c r="B87" s="74">
        <v>2461158443</v>
      </c>
      <c r="C87" s="74">
        <v>2461158443</v>
      </c>
    </row>
    <row r="88" spans="1:3" x14ac:dyDescent="0.35">
      <c r="A88" s="74" t="s">
        <v>2950</v>
      </c>
      <c r="B88" s="74">
        <v>243448178</v>
      </c>
      <c r="C88" s="74">
        <v>243448178</v>
      </c>
    </row>
    <row r="89" spans="1:3" x14ac:dyDescent="0.35">
      <c r="A89" s="74" t="s">
        <v>2951</v>
      </c>
      <c r="B89" s="74">
        <v>8560898061</v>
      </c>
      <c r="C89" s="74">
        <v>9448891321</v>
      </c>
    </row>
    <row r="90" spans="1:3" x14ac:dyDescent="0.35">
      <c r="A90" s="74" t="s">
        <v>2952</v>
      </c>
      <c r="B90" s="74">
        <v>2139982621</v>
      </c>
      <c r="C90" s="74">
        <v>2139982621</v>
      </c>
    </row>
    <row r="91" spans="1:3" x14ac:dyDescent="0.35">
      <c r="A91" s="74" t="s">
        <v>2953</v>
      </c>
      <c r="B91" s="74">
        <v>1149814907</v>
      </c>
      <c r="C91" s="74">
        <v>1149814907</v>
      </c>
    </row>
    <row r="92" spans="1:3" x14ac:dyDescent="0.35">
      <c r="A92" s="74" t="s">
        <v>2954</v>
      </c>
      <c r="B92" s="74">
        <v>7037231349</v>
      </c>
      <c r="C92" s="74">
        <v>7037231349</v>
      </c>
    </row>
    <row r="93" spans="1:3" x14ac:dyDescent="0.35">
      <c r="A93" s="74" t="s">
        <v>2955</v>
      </c>
      <c r="B93" s="74">
        <v>58805502</v>
      </c>
      <c r="C93" s="74">
        <v>58805502</v>
      </c>
    </row>
    <row r="94" spans="1:3" x14ac:dyDescent="0.35">
      <c r="A94" s="74" t="s">
        <v>2956</v>
      </c>
      <c r="B94" s="74">
        <v>8475506493</v>
      </c>
      <c r="C94" s="74">
        <v>8475506493</v>
      </c>
    </row>
    <row r="95" spans="1:3" x14ac:dyDescent="0.35">
      <c r="A95" s="74" t="s">
        <v>2957</v>
      </c>
      <c r="B95" s="74">
        <v>6529555404</v>
      </c>
      <c r="C95" s="74">
        <v>6744773484</v>
      </c>
    </row>
    <row r="96" spans="1:3" x14ac:dyDescent="0.35">
      <c r="A96" s="74" t="s">
        <v>2958</v>
      </c>
      <c r="B96" s="74">
        <v>77905283</v>
      </c>
      <c r="C96" s="74">
        <v>77905283</v>
      </c>
    </row>
    <row r="97" spans="1:3" x14ac:dyDescent="0.35">
      <c r="A97" s="74" t="s">
        <v>2959</v>
      </c>
      <c r="B97" s="74">
        <v>523531446</v>
      </c>
      <c r="C97" s="74">
        <v>523531446</v>
      </c>
    </row>
    <row r="98" spans="1:3" x14ac:dyDescent="0.35">
      <c r="A98" s="74" t="s">
        <v>2960</v>
      </c>
      <c r="B98" s="74">
        <v>87223570</v>
      </c>
      <c r="C98" s="74">
        <v>87223570</v>
      </c>
    </row>
    <row r="99" spans="1:3" x14ac:dyDescent="0.35">
      <c r="A99" s="74" t="s">
        <v>2961</v>
      </c>
      <c r="B99" s="74">
        <v>8822296</v>
      </c>
      <c r="C99" s="74">
        <v>8822296</v>
      </c>
    </row>
    <row r="100" spans="1:3" x14ac:dyDescent="0.35">
      <c r="A100" s="74" t="s">
        <v>2962</v>
      </c>
      <c r="B100" s="74">
        <v>333859437</v>
      </c>
      <c r="C100" s="74">
        <v>439098607</v>
      </c>
    </row>
    <row r="101" spans="1:3" x14ac:dyDescent="0.35">
      <c r="A101" s="74" t="s">
        <v>2963</v>
      </c>
      <c r="B101" s="74">
        <v>464106282</v>
      </c>
      <c r="C101" s="74">
        <v>464106282</v>
      </c>
    </row>
    <row r="102" spans="1:3" x14ac:dyDescent="0.35">
      <c r="A102" s="74" t="s">
        <v>2964</v>
      </c>
      <c r="B102" s="74">
        <v>316263798</v>
      </c>
      <c r="C102" s="74">
        <v>316263798</v>
      </c>
    </row>
    <row r="103" spans="1:3" x14ac:dyDescent="0.35">
      <c r="A103" s="74" t="s">
        <v>2965</v>
      </c>
      <c r="B103" s="74">
        <v>1321210233</v>
      </c>
      <c r="C103" s="74">
        <v>1321210233</v>
      </c>
    </row>
    <row r="104" spans="1:3" x14ac:dyDescent="0.35">
      <c r="A104" s="74" t="s">
        <v>2966</v>
      </c>
      <c r="B104" s="74">
        <v>58132685</v>
      </c>
      <c r="C104" s="74">
        <v>121567295</v>
      </c>
    </row>
    <row r="105" spans="1:3" x14ac:dyDescent="0.35">
      <c r="A105" s="74" t="s">
        <v>2967</v>
      </c>
      <c r="B105" s="74">
        <v>160583627</v>
      </c>
      <c r="C105" s="74">
        <v>160583627</v>
      </c>
    </row>
    <row r="106" spans="1:3" x14ac:dyDescent="0.35">
      <c r="A106" s="74" t="s">
        <v>2968</v>
      </c>
      <c r="B106" s="74">
        <v>48291097</v>
      </c>
      <c r="C106" s="74">
        <v>48291097</v>
      </c>
    </row>
    <row r="107" spans="1:3" x14ac:dyDescent="0.35">
      <c r="A107" s="74" t="s">
        <v>2969</v>
      </c>
      <c r="B107" s="74">
        <v>98623933</v>
      </c>
      <c r="C107" s="74">
        <v>98623933</v>
      </c>
    </row>
    <row r="108" spans="1:3" x14ac:dyDescent="0.35">
      <c r="A108" s="74" t="s">
        <v>2970</v>
      </c>
      <c r="B108" s="74">
        <v>279983556</v>
      </c>
      <c r="C108" s="74">
        <v>279983556</v>
      </c>
    </row>
    <row r="109" spans="1:3" x14ac:dyDescent="0.35">
      <c r="A109" s="74" t="s">
        <v>2971</v>
      </c>
      <c r="B109" s="74">
        <v>806731055</v>
      </c>
      <c r="C109" s="74">
        <v>806731055</v>
      </c>
    </row>
    <row r="110" spans="1:3" x14ac:dyDescent="0.35">
      <c r="A110" s="74" t="s">
        <v>2972</v>
      </c>
      <c r="B110" s="74">
        <v>267108716</v>
      </c>
      <c r="C110" s="74">
        <v>267108716</v>
      </c>
    </row>
    <row r="111" spans="1:3" x14ac:dyDescent="0.35">
      <c r="A111" s="74" t="s">
        <v>2973</v>
      </c>
      <c r="B111" s="74">
        <v>220727547</v>
      </c>
      <c r="C111" s="74">
        <v>220727547</v>
      </c>
    </row>
    <row r="112" spans="1:3" x14ac:dyDescent="0.35">
      <c r="A112" s="74" t="s">
        <v>2974</v>
      </c>
      <c r="B112" s="74">
        <v>1976552112</v>
      </c>
      <c r="C112" s="74">
        <v>1976552112</v>
      </c>
    </row>
    <row r="113" spans="1:3" x14ac:dyDescent="0.35">
      <c r="A113" s="74" t="s">
        <v>2975</v>
      </c>
      <c r="B113" s="74">
        <v>3270092355</v>
      </c>
      <c r="C113" s="74">
        <v>3270092355</v>
      </c>
    </row>
    <row r="114" spans="1:3" x14ac:dyDescent="0.35">
      <c r="A114" s="74" t="s">
        <v>2976</v>
      </c>
      <c r="B114" s="74">
        <v>1097065526</v>
      </c>
      <c r="C114" s="74">
        <v>1097065526</v>
      </c>
    </row>
    <row r="115" spans="1:3" x14ac:dyDescent="0.35">
      <c r="A115" s="74" t="s">
        <v>2977</v>
      </c>
      <c r="B115" s="74">
        <v>403869409</v>
      </c>
      <c r="C115" s="74">
        <v>403869409</v>
      </c>
    </row>
    <row r="116" spans="1:3" x14ac:dyDescent="0.35">
      <c r="A116" s="74" t="s">
        <v>2978</v>
      </c>
      <c r="B116" s="74">
        <v>143721123</v>
      </c>
      <c r="C116" s="74">
        <v>143721123</v>
      </c>
    </row>
    <row r="117" spans="1:3" x14ac:dyDescent="0.35">
      <c r="A117" s="74" t="s">
        <v>2979</v>
      </c>
      <c r="B117" s="74">
        <v>3380889683</v>
      </c>
      <c r="C117" s="74">
        <v>3439156483</v>
      </c>
    </row>
    <row r="118" spans="1:3" x14ac:dyDescent="0.35">
      <c r="A118" s="74" t="s">
        <v>2980</v>
      </c>
      <c r="B118" s="74">
        <v>123028719</v>
      </c>
      <c r="C118" s="74">
        <v>123028719</v>
      </c>
    </row>
    <row r="119" spans="1:3" x14ac:dyDescent="0.35">
      <c r="A119" s="74" t="s">
        <v>2981</v>
      </c>
      <c r="B119" s="74">
        <v>507931675</v>
      </c>
      <c r="C119" s="74">
        <v>507931675</v>
      </c>
    </row>
    <row r="120" spans="1:3" x14ac:dyDescent="0.35">
      <c r="A120" s="74" t="s">
        <v>2982</v>
      </c>
      <c r="B120" s="74">
        <v>178870880</v>
      </c>
      <c r="C120" s="74">
        <v>178870880</v>
      </c>
    </row>
    <row r="121" spans="1:3" x14ac:dyDescent="0.35">
      <c r="A121" s="74" t="s">
        <v>2983</v>
      </c>
      <c r="B121" s="74">
        <v>233810742</v>
      </c>
      <c r="C121" s="74">
        <v>233810742</v>
      </c>
    </row>
    <row r="122" spans="1:3" x14ac:dyDescent="0.35">
      <c r="A122" s="74" t="s">
        <v>2984</v>
      </c>
      <c r="B122" s="74">
        <v>5426008380</v>
      </c>
      <c r="C122" s="74">
        <v>5426008380</v>
      </c>
    </row>
    <row r="123" spans="1:3" x14ac:dyDescent="0.35">
      <c r="A123" s="74" t="s">
        <v>2985</v>
      </c>
      <c r="B123" s="74">
        <v>3335826960</v>
      </c>
      <c r="C123" s="74">
        <v>3335826960</v>
      </c>
    </row>
    <row r="124" spans="1:3" x14ac:dyDescent="0.35">
      <c r="A124" s="74" t="s">
        <v>2986</v>
      </c>
      <c r="B124" s="74">
        <v>397180924</v>
      </c>
      <c r="C124" s="74">
        <v>397180924</v>
      </c>
    </row>
    <row r="125" spans="1:3" x14ac:dyDescent="0.35">
      <c r="A125" s="74" t="s">
        <v>2987</v>
      </c>
      <c r="B125" s="74">
        <v>1618476284</v>
      </c>
      <c r="C125" s="74">
        <v>1888476284</v>
      </c>
    </row>
    <row r="126" spans="1:3" x14ac:dyDescent="0.35">
      <c r="A126" s="74" t="s">
        <v>2988</v>
      </c>
      <c r="B126" s="74">
        <v>3514802734</v>
      </c>
      <c r="C126" s="74">
        <v>3514802734</v>
      </c>
    </row>
    <row r="127" spans="1:3" x14ac:dyDescent="0.35">
      <c r="A127" s="74" t="s">
        <v>2989</v>
      </c>
      <c r="B127" s="74">
        <v>262956958</v>
      </c>
      <c r="C127" s="74">
        <v>301371748</v>
      </c>
    </row>
    <row r="128" spans="1:3" x14ac:dyDescent="0.35">
      <c r="A128" s="74" t="s">
        <v>2990</v>
      </c>
      <c r="B128" s="74">
        <v>942118601</v>
      </c>
      <c r="C128" s="74">
        <v>942118601</v>
      </c>
    </row>
    <row r="129" spans="1:3" x14ac:dyDescent="0.35">
      <c r="A129" s="74" t="s">
        <v>2991</v>
      </c>
      <c r="B129" s="74">
        <v>51337537</v>
      </c>
      <c r="C129" s="74">
        <v>51337537</v>
      </c>
    </row>
    <row r="130" spans="1:3" x14ac:dyDescent="0.35">
      <c r="A130" s="74" t="s">
        <v>2992</v>
      </c>
      <c r="B130" s="74">
        <v>80114515</v>
      </c>
      <c r="C130" s="74">
        <v>80114515</v>
      </c>
    </row>
    <row r="131" spans="1:3" x14ac:dyDescent="0.35">
      <c r="A131" s="74" t="s">
        <v>2993</v>
      </c>
      <c r="B131" s="74">
        <v>687638704</v>
      </c>
      <c r="C131" s="74">
        <v>687638704</v>
      </c>
    </row>
    <row r="132" spans="1:3" x14ac:dyDescent="0.35">
      <c r="A132" s="74" t="s">
        <v>2994</v>
      </c>
      <c r="B132" s="74">
        <v>126912276</v>
      </c>
      <c r="C132" s="74">
        <v>355347066</v>
      </c>
    </row>
    <row r="133" spans="1:3" x14ac:dyDescent="0.35">
      <c r="A133" s="74" t="s">
        <v>2995</v>
      </c>
      <c r="B133" s="74">
        <v>434923167</v>
      </c>
      <c r="C133" s="74">
        <v>866204827</v>
      </c>
    </row>
    <row r="134" spans="1:3" x14ac:dyDescent="0.35">
      <c r="A134" s="74" t="s">
        <v>2996</v>
      </c>
      <c r="B134" s="74">
        <v>258901195</v>
      </c>
      <c r="C134" s="74">
        <v>419451805</v>
      </c>
    </row>
    <row r="135" spans="1:3" x14ac:dyDescent="0.35">
      <c r="A135" s="74" t="s">
        <v>2997</v>
      </c>
      <c r="B135" s="74">
        <v>519119251</v>
      </c>
      <c r="C135" s="74">
        <v>519119251</v>
      </c>
    </row>
    <row r="136" spans="1:3" x14ac:dyDescent="0.35">
      <c r="A136" s="74" t="s">
        <v>2998</v>
      </c>
      <c r="B136" s="74">
        <v>57593751</v>
      </c>
      <c r="C136" s="74">
        <v>57593751</v>
      </c>
    </row>
    <row r="137" spans="1:3" x14ac:dyDescent="0.35">
      <c r="A137" s="74" t="s">
        <v>2999</v>
      </c>
      <c r="B137" s="74">
        <v>241360257</v>
      </c>
      <c r="C137" s="74">
        <v>241360257</v>
      </c>
    </row>
    <row r="138" spans="1:3" x14ac:dyDescent="0.35">
      <c r="A138" s="74" t="s">
        <v>3000</v>
      </c>
      <c r="B138" s="74">
        <v>210923076</v>
      </c>
      <c r="C138" s="74">
        <v>210923076</v>
      </c>
    </row>
    <row r="139" spans="1:3" x14ac:dyDescent="0.35">
      <c r="A139" s="74" t="s">
        <v>3001</v>
      </c>
      <c r="B139" s="74">
        <v>26990873</v>
      </c>
      <c r="C139" s="74">
        <v>26990873</v>
      </c>
    </row>
    <row r="140" spans="1:3" x14ac:dyDescent="0.35">
      <c r="A140" s="74" t="s">
        <v>3002</v>
      </c>
      <c r="B140" s="74">
        <v>447191758</v>
      </c>
      <c r="C140" s="74">
        <v>447191758</v>
      </c>
    </row>
    <row r="141" spans="1:3" x14ac:dyDescent="0.35">
      <c r="A141" s="74" t="s">
        <v>3003</v>
      </c>
      <c r="B141" s="74">
        <v>39078778</v>
      </c>
      <c r="C141" s="74">
        <v>39078778</v>
      </c>
    </row>
    <row r="142" spans="1:3" x14ac:dyDescent="0.35">
      <c r="A142" s="74" t="s">
        <v>3004</v>
      </c>
      <c r="B142" s="74">
        <v>245624812</v>
      </c>
      <c r="C142" s="74">
        <v>560432232</v>
      </c>
    </row>
    <row r="143" spans="1:3" x14ac:dyDescent="0.35">
      <c r="A143" s="74" t="s">
        <v>3005</v>
      </c>
      <c r="B143" s="74">
        <v>78283942</v>
      </c>
      <c r="C143" s="74">
        <v>78283942</v>
      </c>
    </row>
    <row r="144" spans="1:3" x14ac:dyDescent="0.35">
      <c r="A144" s="74" t="s">
        <v>3006</v>
      </c>
      <c r="B144" s="74">
        <v>55154702</v>
      </c>
      <c r="C144" s="74">
        <v>55154702</v>
      </c>
    </row>
    <row r="145" spans="1:3" x14ac:dyDescent="0.35">
      <c r="A145" s="74" t="s">
        <v>3007</v>
      </c>
      <c r="B145" s="74">
        <v>503537038</v>
      </c>
      <c r="C145" s="74">
        <v>503537038</v>
      </c>
    </row>
    <row r="146" spans="1:3" x14ac:dyDescent="0.35">
      <c r="A146" s="74" t="s">
        <v>3008</v>
      </c>
      <c r="B146" s="74">
        <v>4458617738</v>
      </c>
      <c r="C146" s="74">
        <v>7398591974</v>
      </c>
    </row>
    <row r="147" spans="1:3" x14ac:dyDescent="0.35">
      <c r="A147" s="74" t="s">
        <v>3009</v>
      </c>
      <c r="B147" s="74">
        <v>297003711</v>
      </c>
      <c r="C147" s="74">
        <v>297003711</v>
      </c>
    </row>
    <row r="148" spans="1:3" x14ac:dyDescent="0.35">
      <c r="A148" s="74" t="s">
        <v>3010</v>
      </c>
      <c r="B148" s="74">
        <v>128865725</v>
      </c>
      <c r="C148" s="74">
        <v>128865725</v>
      </c>
    </row>
    <row r="149" spans="1:3" x14ac:dyDescent="0.35">
      <c r="A149" s="74" t="s">
        <v>3011</v>
      </c>
      <c r="B149" s="74">
        <v>998981924</v>
      </c>
      <c r="C149" s="74">
        <v>998981924</v>
      </c>
    </row>
    <row r="150" spans="1:3" x14ac:dyDescent="0.35">
      <c r="A150" s="74" t="s">
        <v>3012</v>
      </c>
      <c r="B150" s="74">
        <v>366879329</v>
      </c>
      <c r="C150" s="74">
        <v>366879329</v>
      </c>
    </row>
    <row r="151" spans="1:3" x14ac:dyDescent="0.35">
      <c r="A151" s="74" t="s">
        <v>3013</v>
      </c>
      <c r="B151" s="74">
        <v>64400485</v>
      </c>
      <c r="C151" s="74">
        <v>64400485</v>
      </c>
    </row>
    <row r="152" spans="1:3" x14ac:dyDescent="0.35">
      <c r="A152" s="74" t="s">
        <v>3014</v>
      </c>
      <c r="B152" s="74">
        <v>82335468</v>
      </c>
      <c r="C152" s="74">
        <v>82335468</v>
      </c>
    </row>
    <row r="153" spans="1:3" x14ac:dyDescent="0.35">
      <c r="A153" s="74" t="s">
        <v>3015</v>
      </c>
      <c r="B153" s="74">
        <v>405059754</v>
      </c>
      <c r="C153" s="74">
        <v>405059754</v>
      </c>
    </row>
    <row r="154" spans="1:3" x14ac:dyDescent="0.35">
      <c r="A154" s="74" t="s">
        <v>3016</v>
      </c>
      <c r="B154" s="74">
        <v>297649750</v>
      </c>
      <c r="C154" s="74">
        <v>297649750</v>
      </c>
    </row>
    <row r="155" spans="1:3" x14ac:dyDescent="0.35">
      <c r="A155" s="74" t="s">
        <v>3017</v>
      </c>
      <c r="B155" s="74">
        <v>124232531</v>
      </c>
      <c r="C155" s="74">
        <v>124232531</v>
      </c>
    </row>
    <row r="156" spans="1:3" x14ac:dyDescent="0.35">
      <c r="A156" s="74" t="s">
        <v>3018</v>
      </c>
      <c r="B156" s="74">
        <v>133331824</v>
      </c>
      <c r="C156" s="74">
        <v>133331824</v>
      </c>
    </row>
    <row r="157" spans="1:3" x14ac:dyDescent="0.35">
      <c r="A157" s="74" t="s">
        <v>3019</v>
      </c>
      <c r="B157" s="74">
        <v>77020720</v>
      </c>
      <c r="C157" s="74">
        <v>373088990</v>
      </c>
    </row>
    <row r="158" spans="1:3" x14ac:dyDescent="0.35">
      <c r="A158" s="74" t="s">
        <v>3020</v>
      </c>
      <c r="B158" s="74">
        <v>59757698</v>
      </c>
      <c r="C158" s="74">
        <v>59757698</v>
      </c>
    </row>
    <row r="159" spans="1:3" x14ac:dyDescent="0.35">
      <c r="A159" s="74" t="s">
        <v>3021</v>
      </c>
      <c r="B159" s="74">
        <v>316048947</v>
      </c>
      <c r="C159" s="74">
        <v>316048947</v>
      </c>
    </row>
    <row r="160" spans="1:3" x14ac:dyDescent="0.35">
      <c r="A160" s="74" t="s">
        <v>3022</v>
      </c>
      <c r="B160" s="74">
        <v>96668644</v>
      </c>
      <c r="C160" s="74">
        <v>96668644</v>
      </c>
    </row>
    <row r="161" spans="1:3" x14ac:dyDescent="0.35">
      <c r="A161" s="74" t="s">
        <v>3023</v>
      </c>
      <c r="B161" s="74">
        <v>151785583</v>
      </c>
      <c r="C161" s="74">
        <v>235479983</v>
      </c>
    </row>
    <row r="162" spans="1:3" x14ac:dyDescent="0.35">
      <c r="A162" s="74" t="s">
        <v>3024</v>
      </c>
      <c r="B162" s="74">
        <v>178285090</v>
      </c>
      <c r="C162" s="74">
        <v>178285090</v>
      </c>
    </row>
    <row r="163" spans="1:3" x14ac:dyDescent="0.35">
      <c r="A163" s="74" t="s">
        <v>3025</v>
      </c>
      <c r="B163" s="74">
        <v>90068618</v>
      </c>
      <c r="C163" s="74">
        <v>90068618</v>
      </c>
    </row>
    <row r="164" spans="1:3" x14ac:dyDescent="0.35">
      <c r="A164" s="74" t="s">
        <v>3026</v>
      </c>
      <c r="B164" s="74">
        <v>114254081</v>
      </c>
      <c r="C164" s="74">
        <v>114254081</v>
      </c>
    </row>
    <row r="165" spans="1:3" x14ac:dyDescent="0.35">
      <c r="A165" s="74" t="s">
        <v>3027</v>
      </c>
      <c r="B165" s="74">
        <v>11078249443</v>
      </c>
      <c r="C165" s="74">
        <v>11078249443</v>
      </c>
    </row>
    <row r="166" spans="1:3" x14ac:dyDescent="0.35">
      <c r="A166" s="74" t="s">
        <v>3028</v>
      </c>
      <c r="B166" s="74">
        <v>848819352</v>
      </c>
      <c r="C166" s="74">
        <v>848819352</v>
      </c>
    </row>
    <row r="167" spans="1:3" x14ac:dyDescent="0.35">
      <c r="A167" s="74" t="s">
        <v>3029</v>
      </c>
      <c r="B167" s="74">
        <v>985383170</v>
      </c>
      <c r="C167" s="74">
        <v>985383170</v>
      </c>
    </row>
    <row r="168" spans="1:3" x14ac:dyDescent="0.35">
      <c r="A168" s="74" t="s">
        <v>3030</v>
      </c>
      <c r="B168" s="74">
        <v>445899836</v>
      </c>
      <c r="C168" s="74">
        <v>445899836</v>
      </c>
    </row>
    <row r="169" spans="1:3" x14ac:dyDescent="0.35">
      <c r="A169" s="74" t="s">
        <v>3031</v>
      </c>
      <c r="B169" s="74">
        <v>28872385212</v>
      </c>
      <c r="C169" s="74">
        <v>28872385212</v>
      </c>
    </row>
    <row r="170" spans="1:3" x14ac:dyDescent="0.35">
      <c r="A170" s="74" t="s">
        <v>3032</v>
      </c>
      <c r="B170" s="74">
        <v>12459730276</v>
      </c>
      <c r="C170" s="74">
        <v>12459730276</v>
      </c>
    </row>
    <row r="171" spans="1:3" x14ac:dyDescent="0.35">
      <c r="A171" s="74" t="s">
        <v>3033</v>
      </c>
      <c r="B171" s="74">
        <v>795615242</v>
      </c>
      <c r="C171" s="74">
        <v>795615242</v>
      </c>
    </row>
    <row r="172" spans="1:3" x14ac:dyDescent="0.35">
      <c r="A172" s="74" t="s">
        <v>3034</v>
      </c>
      <c r="B172" s="74">
        <v>44476409130</v>
      </c>
      <c r="C172" s="74">
        <v>44476409130</v>
      </c>
    </row>
    <row r="173" spans="1:3" x14ac:dyDescent="0.35">
      <c r="A173" s="74" t="s">
        <v>3035</v>
      </c>
      <c r="B173" s="74">
        <v>743202925</v>
      </c>
      <c r="C173" s="74">
        <v>743202925</v>
      </c>
    </row>
    <row r="174" spans="1:3" x14ac:dyDescent="0.35">
      <c r="A174" s="74" t="s">
        <v>3036</v>
      </c>
      <c r="B174" s="74">
        <v>4943279405</v>
      </c>
      <c r="C174" s="74">
        <v>4943279405</v>
      </c>
    </row>
    <row r="175" spans="1:3" x14ac:dyDescent="0.35">
      <c r="A175" s="74" t="s">
        <v>3037</v>
      </c>
      <c r="B175" s="74">
        <v>4848706534</v>
      </c>
      <c r="C175" s="74">
        <v>4848706534</v>
      </c>
    </row>
    <row r="176" spans="1:3" x14ac:dyDescent="0.35">
      <c r="A176" s="74" t="s">
        <v>3038</v>
      </c>
      <c r="B176" s="74">
        <v>162769520</v>
      </c>
      <c r="C176" s="74">
        <v>162769520</v>
      </c>
    </row>
    <row r="177" spans="1:3" x14ac:dyDescent="0.35">
      <c r="A177" s="74" t="s">
        <v>3039</v>
      </c>
      <c r="B177" s="74">
        <v>661272280</v>
      </c>
      <c r="C177" s="74">
        <v>661272280</v>
      </c>
    </row>
    <row r="178" spans="1:3" x14ac:dyDescent="0.35">
      <c r="A178" s="74" t="s">
        <v>3040</v>
      </c>
      <c r="B178" s="74">
        <v>2156665212</v>
      </c>
      <c r="C178" s="74">
        <v>2156665212</v>
      </c>
    </row>
    <row r="179" spans="1:3" x14ac:dyDescent="0.35">
      <c r="A179" s="74" t="s">
        <v>3041</v>
      </c>
      <c r="B179" s="74">
        <v>172599564</v>
      </c>
      <c r="C179" s="74">
        <v>172599564</v>
      </c>
    </row>
    <row r="180" spans="1:3" x14ac:dyDescent="0.35">
      <c r="A180" s="74" t="s">
        <v>3042</v>
      </c>
      <c r="B180" s="74">
        <v>982210826</v>
      </c>
      <c r="C180" s="74">
        <v>982210826</v>
      </c>
    </row>
    <row r="181" spans="1:3" x14ac:dyDescent="0.35">
      <c r="A181" s="74" t="s">
        <v>3043</v>
      </c>
      <c r="B181" s="74">
        <v>744079150</v>
      </c>
      <c r="C181" s="74">
        <v>744079150</v>
      </c>
    </row>
    <row r="182" spans="1:3" x14ac:dyDescent="0.35">
      <c r="A182" s="74" t="s">
        <v>3044</v>
      </c>
      <c r="B182" s="74">
        <v>358639672</v>
      </c>
      <c r="C182" s="74">
        <v>358639672</v>
      </c>
    </row>
    <row r="183" spans="1:3" x14ac:dyDescent="0.35">
      <c r="A183" s="74" t="s">
        <v>3045</v>
      </c>
      <c r="B183" s="74">
        <v>4254111366</v>
      </c>
      <c r="C183" s="74">
        <v>4254111366</v>
      </c>
    </row>
    <row r="184" spans="1:3" x14ac:dyDescent="0.35">
      <c r="A184" s="74" t="s">
        <v>3046</v>
      </c>
      <c r="B184" s="74">
        <v>14592522665</v>
      </c>
      <c r="C184" s="74">
        <v>14671631965</v>
      </c>
    </row>
    <row r="185" spans="1:3" x14ac:dyDescent="0.35">
      <c r="A185" s="74" t="s">
        <v>3047</v>
      </c>
      <c r="B185" s="74">
        <v>301058141</v>
      </c>
      <c r="C185" s="74">
        <v>450000421</v>
      </c>
    </row>
    <row r="186" spans="1:3" x14ac:dyDescent="0.35">
      <c r="A186" s="74" t="s">
        <v>3048</v>
      </c>
      <c r="B186" s="74">
        <v>193321767</v>
      </c>
      <c r="C186" s="74">
        <v>193321767</v>
      </c>
    </row>
    <row r="187" spans="1:3" x14ac:dyDescent="0.35">
      <c r="A187" s="74" t="s">
        <v>3049</v>
      </c>
      <c r="B187" s="74">
        <v>55145012</v>
      </c>
      <c r="C187" s="74">
        <v>55145012</v>
      </c>
    </row>
    <row r="188" spans="1:3" x14ac:dyDescent="0.35">
      <c r="A188" s="74" t="s">
        <v>3050</v>
      </c>
      <c r="B188" s="74">
        <v>25513893</v>
      </c>
      <c r="C188" s="74">
        <v>25513893</v>
      </c>
    </row>
    <row r="189" spans="1:3" x14ac:dyDescent="0.35">
      <c r="A189" s="74" t="s">
        <v>3051</v>
      </c>
      <c r="B189" s="74">
        <v>131405648</v>
      </c>
      <c r="C189" s="74">
        <v>131405648</v>
      </c>
    </row>
    <row r="190" spans="1:3" x14ac:dyDescent="0.35">
      <c r="A190" s="74" t="s">
        <v>3052</v>
      </c>
      <c r="B190" s="74">
        <v>85426981</v>
      </c>
      <c r="C190" s="74">
        <v>85426981</v>
      </c>
    </row>
    <row r="191" spans="1:3" x14ac:dyDescent="0.35">
      <c r="A191" s="74" t="s">
        <v>3053</v>
      </c>
      <c r="B191" s="74">
        <v>988019498</v>
      </c>
      <c r="C191" s="74">
        <v>988019498</v>
      </c>
    </row>
    <row r="192" spans="1:3" x14ac:dyDescent="0.35">
      <c r="A192" s="74" t="s">
        <v>3054</v>
      </c>
      <c r="B192" s="74">
        <v>266566318</v>
      </c>
      <c r="C192" s="74">
        <v>318554215</v>
      </c>
    </row>
    <row r="193" spans="1:3" x14ac:dyDescent="0.35">
      <c r="A193" s="74" t="s">
        <v>3055</v>
      </c>
      <c r="B193" s="74">
        <v>253956162</v>
      </c>
      <c r="C193" s="74">
        <v>253956162</v>
      </c>
    </row>
    <row r="194" spans="1:3" x14ac:dyDescent="0.35">
      <c r="A194" s="74" t="s">
        <v>3056</v>
      </c>
      <c r="B194" s="74">
        <v>591590434</v>
      </c>
      <c r="C194" s="74">
        <v>591590434</v>
      </c>
    </row>
    <row r="195" spans="1:3" x14ac:dyDescent="0.35">
      <c r="A195" s="74" t="s">
        <v>3057</v>
      </c>
      <c r="B195" s="74">
        <v>136446545</v>
      </c>
      <c r="C195" s="74">
        <v>136446545</v>
      </c>
    </row>
    <row r="196" spans="1:3" x14ac:dyDescent="0.35">
      <c r="A196" s="74" t="s">
        <v>3058</v>
      </c>
      <c r="B196" s="74">
        <v>493827671</v>
      </c>
      <c r="C196" s="74">
        <v>493827671</v>
      </c>
    </row>
    <row r="197" spans="1:3" x14ac:dyDescent="0.35">
      <c r="A197" s="74" t="s">
        <v>3059</v>
      </c>
      <c r="B197" s="74">
        <v>11451832</v>
      </c>
      <c r="C197" s="74">
        <v>11451832</v>
      </c>
    </row>
    <row r="198" spans="1:3" x14ac:dyDescent="0.35">
      <c r="A198" s="74" t="s">
        <v>3060</v>
      </c>
      <c r="B198" s="74">
        <v>108674019</v>
      </c>
      <c r="C198" s="74">
        <v>108674019</v>
      </c>
    </row>
    <row r="199" spans="1:3" x14ac:dyDescent="0.35">
      <c r="A199" s="74" t="s">
        <v>3061</v>
      </c>
      <c r="B199" s="74">
        <v>93691643</v>
      </c>
      <c r="C199" s="74">
        <v>93691643</v>
      </c>
    </row>
    <row r="200" spans="1:3" x14ac:dyDescent="0.35">
      <c r="A200" s="74" t="s">
        <v>3062</v>
      </c>
      <c r="B200" s="74">
        <v>726728348</v>
      </c>
      <c r="C200" s="74">
        <v>726728348</v>
      </c>
    </row>
    <row r="201" spans="1:3" x14ac:dyDescent="0.35">
      <c r="A201" s="74" t="s">
        <v>3063</v>
      </c>
      <c r="B201" s="74">
        <v>57997297</v>
      </c>
      <c r="C201" s="74">
        <v>57997297</v>
      </c>
    </row>
    <row r="202" spans="1:3" x14ac:dyDescent="0.35">
      <c r="A202" s="74" t="s">
        <v>3064</v>
      </c>
      <c r="B202" s="74">
        <v>80546380</v>
      </c>
      <c r="C202" s="74">
        <v>80546380</v>
      </c>
    </row>
    <row r="203" spans="1:3" x14ac:dyDescent="0.35">
      <c r="A203" s="74" t="s">
        <v>3065</v>
      </c>
      <c r="B203" s="74">
        <v>1326649618</v>
      </c>
      <c r="C203" s="74">
        <v>1326649618</v>
      </c>
    </row>
    <row r="204" spans="1:3" x14ac:dyDescent="0.35">
      <c r="A204" s="74" t="s">
        <v>3066</v>
      </c>
      <c r="B204" s="74">
        <v>134913508</v>
      </c>
      <c r="C204" s="74">
        <v>134913508</v>
      </c>
    </row>
    <row r="205" spans="1:3" x14ac:dyDescent="0.35">
      <c r="A205" s="74" t="s">
        <v>3067</v>
      </c>
      <c r="B205" s="74">
        <v>850950914</v>
      </c>
      <c r="C205" s="74">
        <v>850950914</v>
      </c>
    </row>
    <row r="206" spans="1:3" x14ac:dyDescent="0.35">
      <c r="A206" s="74" t="s">
        <v>3068</v>
      </c>
      <c r="B206" s="74">
        <v>1211933920</v>
      </c>
      <c r="C206" s="74">
        <v>1211933920</v>
      </c>
    </row>
    <row r="207" spans="1:3" x14ac:dyDescent="0.35">
      <c r="A207" s="74" t="s">
        <v>3069</v>
      </c>
      <c r="B207" s="74">
        <v>94185043</v>
      </c>
      <c r="C207" s="74">
        <v>108924695</v>
      </c>
    </row>
    <row r="208" spans="1:3" x14ac:dyDescent="0.35">
      <c r="A208" s="74" t="s">
        <v>3070</v>
      </c>
      <c r="B208" s="74">
        <v>136346183</v>
      </c>
      <c r="C208" s="74">
        <v>158495757</v>
      </c>
    </row>
    <row r="209" spans="1:3" x14ac:dyDescent="0.35">
      <c r="A209" s="74" t="s">
        <v>3071</v>
      </c>
      <c r="B209" s="74">
        <v>128014217</v>
      </c>
      <c r="C209" s="74">
        <v>128014217</v>
      </c>
    </row>
    <row r="210" spans="1:3" x14ac:dyDescent="0.35">
      <c r="A210" s="74" t="s">
        <v>3072</v>
      </c>
      <c r="B210" s="74">
        <v>864908469</v>
      </c>
      <c r="C210" s="74">
        <v>864908469</v>
      </c>
    </row>
    <row r="211" spans="1:3" x14ac:dyDescent="0.35">
      <c r="A211" s="74" t="s">
        <v>3073</v>
      </c>
      <c r="B211" s="74">
        <v>1041367888</v>
      </c>
      <c r="C211" s="74">
        <v>1041367888</v>
      </c>
    </row>
    <row r="212" spans="1:3" x14ac:dyDescent="0.35">
      <c r="A212" s="74" t="s">
        <v>3074</v>
      </c>
      <c r="B212" s="74">
        <v>175110022</v>
      </c>
      <c r="C212" s="74">
        <v>175110022</v>
      </c>
    </row>
    <row r="213" spans="1:3" x14ac:dyDescent="0.35">
      <c r="A213" s="74" t="s">
        <v>3075</v>
      </c>
      <c r="B213" s="74">
        <v>16340114953</v>
      </c>
      <c r="C213" s="74">
        <v>16340114953</v>
      </c>
    </row>
    <row r="214" spans="1:3" x14ac:dyDescent="0.35">
      <c r="A214" s="74" t="s">
        <v>3076</v>
      </c>
      <c r="B214" s="74">
        <v>2907647170</v>
      </c>
      <c r="C214" s="74">
        <v>2907647170</v>
      </c>
    </row>
    <row r="215" spans="1:3" x14ac:dyDescent="0.35">
      <c r="A215" s="74" t="s">
        <v>3077</v>
      </c>
      <c r="B215" s="74">
        <v>100195091348</v>
      </c>
      <c r="C215" s="74">
        <v>100195091348</v>
      </c>
    </row>
    <row r="216" spans="1:3" x14ac:dyDescent="0.35">
      <c r="A216" s="74" t="s">
        <v>3078</v>
      </c>
      <c r="B216" s="74">
        <v>2479192909</v>
      </c>
      <c r="C216" s="74">
        <v>2479192909</v>
      </c>
    </row>
    <row r="217" spans="1:3" x14ac:dyDescent="0.35">
      <c r="A217" s="74" t="s">
        <v>3079</v>
      </c>
      <c r="B217" s="74">
        <v>3815840148</v>
      </c>
      <c r="C217" s="74">
        <v>3815840148</v>
      </c>
    </row>
    <row r="218" spans="1:3" x14ac:dyDescent="0.35">
      <c r="A218" s="74" t="s">
        <v>3080</v>
      </c>
      <c r="B218" s="74">
        <v>15398541406</v>
      </c>
      <c r="C218" s="74">
        <v>15398541406</v>
      </c>
    </row>
    <row r="219" spans="1:3" x14ac:dyDescent="0.35">
      <c r="A219" s="74" t="s">
        <v>3081</v>
      </c>
      <c r="B219" s="74">
        <v>5598276295</v>
      </c>
      <c r="C219" s="74">
        <v>5598276295</v>
      </c>
    </row>
    <row r="220" spans="1:3" x14ac:dyDescent="0.35">
      <c r="A220" s="74" t="s">
        <v>3082</v>
      </c>
      <c r="B220" s="74">
        <v>15583170967</v>
      </c>
      <c r="C220" s="74">
        <v>15583170967</v>
      </c>
    </row>
    <row r="221" spans="1:3" x14ac:dyDescent="0.35">
      <c r="A221" s="74" t="s">
        <v>3083</v>
      </c>
      <c r="B221" s="74">
        <v>10418766103</v>
      </c>
      <c r="C221" s="74">
        <v>10418766103</v>
      </c>
    </row>
    <row r="222" spans="1:3" x14ac:dyDescent="0.35">
      <c r="A222" s="74" t="s">
        <v>3084</v>
      </c>
      <c r="B222" s="74">
        <v>2014991847</v>
      </c>
      <c r="C222" s="74">
        <v>2014991847</v>
      </c>
    </row>
    <row r="223" spans="1:3" x14ac:dyDescent="0.35">
      <c r="A223" s="74" t="s">
        <v>3085</v>
      </c>
      <c r="B223" s="74">
        <v>6719008388</v>
      </c>
      <c r="C223" s="74">
        <v>6719008388</v>
      </c>
    </row>
    <row r="224" spans="1:3" x14ac:dyDescent="0.35">
      <c r="A224" s="74" t="s">
        <v>3086</v>
      </c>
      <c r="B224" s="74">
        <v>19975180970</v>
      </c>
      <c r="C224" s="74">
        <v>19975180970</v>
      </c>
    </row>
    <row r="225" spans="1:3" x14ac:dyDescent="0.35">
      <c r="A225" s="74" t="s">
        <v>3087</v>
      </c>
      <c r="B225" s="74">
        <v>997429700</v>
      </c>
      <c r="C225" s="74">
        <v>997429700</v>
      </c>
    </row>
    <row r="226" spans="1:3" x14ac:dyDescent="0.35">
      <c r="A226" s="74" t="s">
        <v>3088</v>
      </c>
      <c r="B226" s="74">
        <v>10203202358</v>
      </c>
      <c r="C226" s="74">
        <v>10203202358</v>
      </c>
    </row>
    <row r="227" spans="1:3" x14ac:dyDescent="0.35">
      <c r="A227" s="74" t="s">
        <v>3089</v>
      </c>
      <c r="B227" s="74">
        <v>93503387</v>
      </c>
      <c r="C227" s="74">
        <v>93503387</v>
      </c>
    </row>
    <row r="228" spans="1:3" x14ac:dyDescent="0.35">
      <c r="A228" s="74" t="s">
        <v>3090</v>
      </c>
      <c r="B228" s="74">
        <v>647124395</v>
      </c>
      <c r="C228" s="74">
        <v>647124395</v>
      </c>
    </row>
    <row r="229" spans="1:3" x14ac:dyDescent="0.35">
      <c r="A229" s="74" t="s">
        <v>3091</v>
      </c>
      <c r="B229" s="74">
        <v>394809926</v>
      </c>
      <c r="C229" s="74">
        <v>585928036</v>
      </c>
    </row>
    <row r="230" spans="1:3" x14ac:dyDescent="0.35">
      <c r="A230" s="74" t="s">
        <v>3092</v>
      </c>
      <c r="B230" s="74">
        <v>536989276</v>
      </c>
      <c r="C230" s="74">
        <v>536989276</v>
      </c>
    </row>
    <row r="231" spans="1:3" x14ac:dyDescent="0.35">
      <c r="A231" s="74" t="s">
        <v>3093</v>
      </c>
      <c r="B231" s="74">
        <v>1212753993</v>
      </c>
      <c r="C231" s="74">
        <v>1421507176</v>
      </c>
    </row>
    <row r="232" spans="1:3" x14ac:dyDescent="0.35">
      <c r="A232" s="74" t="s">
        <v>3094</v>
      </c>
      <c r="B232" s="74">
        <v>47175640</v>
      </c>
      <c r="C232" s="74">
        <v>47175640</v>
      </c>
    </row>
    <row r="233" spans="1:3" x14ac:dyDescent="0.35">
      <c r="A233" s="74" t="s">
        <v>3095</v>
      </c>
      <c r="B233" s="74">
        <v>177932423</v>
      </c>
      <c r="C233" s="74">
        <v>177932423</v>
      </c>
    </row>
    <row r="234" spans="1:3" x14ac:dyDescent="0.35">
      <c r="A234" s="74" t="s">
        <v>3096</v>
      </c>
      <c r="B234" s="74">
        <v>53716348</v>
      </c>
      <c r="C234" s="74">
        <v>53716348</v>
      </c>
    </row>
    <row r="235" spans="1:3" x14ac:dyDescent="0.35">
      <c r="A235" s="74" t="s">
        <v>3097</v>
      </c>
      <c r="B235" s="74">
        <v>13963361639</v>
      </c>
      <c r="C235" s="74">
        <v>13963361639</v>
      </c>
    </row>
    <row r="236" spans="1:3" x14ac:dyDescent="0.35">
      <c r="A236" s="74" t="s">
        <v>3098</v>
      </c>
      <c r="B236" s="74">
        <v>32090944700</v>
      </c>
      <c r="C236" s="74">
        <v>32090944700</v>
      </c>
    </row>
    <row r="237" spans="1:3" x14ac:dyDescent="0.35">
      <c r="A237" s="74" t="s">
        <v>3099</v>
      </c>
      <c r="B237" s="74">
        <v>628831702</v>
      </c>
      <c r="C237" s="74">
        <v>628831702</v>
      </c>
    </row>
    <row r="238" spans="1:3" x14ac:dyDescent="0.35">
      <c r="A238" s="74" t="s">
        <v>3100</v>
      </c>
      <c r="B238" s="74">
        <v>651911801</v>
      </c>
      <c r="C238" s="74">
        <v>651911801</v>
      </c>
    </row>
    <row r="239" spans="1:3" x14ac:dyDescent="0.35">
      <c r="A239" s="74" t="s">
        <v>3101</v>
      </c>
      <c r="B239" s="74">
        <v>578417993</v>
      </c>
      <c r="C239" s="74">
        <v>578417993</v>
      </c>
    </row>
    <row r="240" spans="1:3" x14ac:dyDescent="0.35">
      <c r="A240" s="74" t="s">
        <v>3102</v>
      </c>
      <c r="B240" s="74">
        <v>804493588</v>
      </c>
      <c r="C240" s="74">
        <v>804493588</v>
      </c>
    </row>
    <row r="241" spans="1:3" x14ac:dyDescent="0.35">
      <c r="A241" s="74" t="s">
        <v>3103</v>
      </c>
      <c r="B241" s="74">
        <v>917730221</v>
      </c>
      <c r="C241" s="74">
        <v>917730221</v>
      </c>
    </row>
    <row r="242" spans="1:3" x14ac:dyDescent="0.35">
      <c r="A242" s="74" t="s">
        <v>3104</v>
      </c>
      <c r="B242" s="74">
        <v>1497701119</v>
      </c>
      <c r="C242" s="74">
        <v>1497701119</v>
      </c>
    </row>
    <row r="243" spans="1:3" x14ac:dyDescent="0.35">
      <c r="A243" s="74" t="s">
        <v>3105</v>
      </c>
      <c r="B243" s="74">
        <v>12917014030</v>
      </c>
      <c r="C243" s="74">
        <v>12917014030</v>
      </c>
    </row>
    <row r="244" spans="1:3" x14ac:dyDescent="0.35">
      <c r="A244" s="74" t="s">
        <v>3106</v>
      </c>
      <c r="B244" s="74">
        <v>1565722144</v>
      </c>
      <c r="C244" s="74">
        <v>1565722144</v>
      </c>
    </row>
    <row r="245" spans="1:3" x14ac:dyDescent="0.35">
      <c r="A245" s="74" t="s">
        <v>3107</v>
      </c>
      <c r="B245" s="74">
        <v>3176431895</v>
      </c>
      <c r="C245" s="74">
        <v>3176431895</v>
      </c>
    </row>
    <row r="246" spans="1:3" x14ac:dyDescent="0.35">
      <c r="A246" s="74" t="s">
        <v>3108</v>
      </c>
      <c r="B246" s="74">
        <v>1189693184</v>
      </c>
      <c r="C246" s="74">
        <v>1189693184</v>
      </c>
    </row>
    <row r="247" spans="1:3" x14ac:dyDescent="0.35">
      <c r="A247" s="74" t="s">
        <v>3109</v>
      </c>
      <c r="B247" s="74">
        <v>489191411</v>
      </c>
      <c r="C247" s="74">
        <v>489191411</v>
      </c>
    </row>
    <row r="248" spans="1:3" x14ac:dyDescent="0.35">
      <c r="A248" s="74" t="s">
        <v>3110</v>
      </c>
      <c r="B248" s="74">
        <v>630995098</v>
      </c>
      <c r="C248" s="74">
        <v>1073313358</v>
      </c>
    </row>
    <row r="249" spans="1:3" x14ac:dyDescent="0.35">
      <c r="A249" s="74" t="s">
        <v>3111</v>
      </c>
      <c r="B249" s="74">
        <v>1636230819</v>
      </c>
      <c r="C249" s="74">
        <v>1636230819</v>
      </c>
    </row>
    <row r="250" spans="1:3" x14ac:dyDescent="0.35">
      <c r="A250" s="74" t="s">
        <v>3112</v>
      </c>
      <c r="B250" s="74">
        <v>1149947482</v>
      </c>
      <c r="C250" s="74">
        <v>1149947482</v>
      </c>
    </row>
    <row r="251" spans="1:3" x14ac:dyDescent="0.35">
      <c r="A251" s="74" t="s">
        <v>3113</v>
      </c>
      <c r="B251" s="74">
        <v>73768509</v>
      </c>
      <c r="C251" s="74">
        <v>73768509</v>
      </c>
    </row>
    <row r="252" spans="1:3" x14ac:dyDescent="0.35">
      <c r="A252" s="74" t="s">
        <v>3114</v>
      </c>
      <c r="B252" s="74">
        <v>120960394</v>
      </c>
      <c r="C252" s="74">
        <v>206825524</v>
      </c>
    </row>
    <row r="253" spans="1:3" x14ac:dyDescent="0.35">
      <c r="A253" s="74" t="s">
        <v>3115</v>
      </c>
      <c r="B253" s="74">
        <v>85674649</v>
      </c>
      <c r="C253" s="74">
        <v>85674649</v>
      </c>
    </row>
    <row r="254" spans="1:3" x14ac:dyDescent="0.35">
      <c r="A254" s="74" t="s">
        <v>3116</v>
      </c>
      <c r="B254" s="74">
        <v>3541407953</v>
      </c>
      <c r="C254" s="74">
        <v>3541407953</v>
      </c>
    </row>
    <row r="255" spans="1:3" x14ac:dyDescent="0.35">
      <c r="A255" s="74" t="s">
        <v>3117</v>
      </c>
      <c r="B255" s="74">
        <v>145788357</v>
      </c>
      <c r="C255" s="74">
        <v>145788357</v>
      </c>
    </row>
    <row r="256" spans="1:3" x14ac:dyDescent="0.35">
      <c r="A256" s="74" t="s">
        <v>3118</v>
      </c>
      <c r="B256" s="74">
        <v>56600510</v>
      </c>
      <c r="C256" s="74">
        <v>56600510</v>
      </c>
    </row>
    <row r="257" spans="1:3" x14ac:dyDescent="0.35">
      <c r="A257" s="74" t="s">
        <v>3119</v>
      </c>
      <c r="B257" s="74">
        <v>24129344</v>
      </c>
      <c r="C257" s="74">
        <v>24129344</v>
      </c>
    </row>
    <row r="258" spans="1:3" x14ac:dyDescent="0.35">
      <c r="A258" s="74" t="s">
        <v>3120</v>
      </c>
      <c r="B258" s="74">
        <v>199821895</v>
      </c>
      <c r="C258" s="74">
        <v>199821895</v>
      </c>
    </row>
    <row r="259" spans="1:3" x14ac:dyDescent="0.35">
      <c r="A259" s="74" t="s">
        <v>3121</v>
      </c>
      <c r="B259" s="74">
        <v>184697296</v>
      </c>
      <c r="C259" s="74">
        <v>184697296</v>
      </c>
    </row>
    <row r="260" spans="1:3" x14ac:dyDescent="0.35">
      <c r="A260" s="74" t="s">
        <v>3122</v>
      </c>
      <c r="B260" s="74">
        <v>266856892</v>
      </c>
      <c r="C260" s="74">
        <v>266856892</v>
      </c>
    </row>
    <row r="261" spans="1:3" x14ac:dyDescent="0.35">
      <c r="A261" s="74" t="s">
        <v>3123</v>
      </c>
      <c r="B261" s="74">
        <v>528422803</v>
      </c>
      <c r="C261" s="74">
        <v>528422803</v>
      </c>
    </row>
    <row r="262" spans="1:3" x14ac:dyDescent="0.35">
      <c r="A262" s="74" t="s">
        <v>3124</v>
      </c>
      <c r="B262" s="74">
        <v>459030229</v>
      </c>
      <c r="C262" s="74">
        <v>459030229</v>
      </c>
    </row>
    <row r="263" spans="1:3" x14ac:dyDescent="0.35">
      <c r="A263" s="74" t="s">
        <v>3125</v>
      </c>
      <c r="B263" s="74">
        <v>108897607</v>
      </c>
      <c r="C263" s="74">
        <v>108897607</v>
      </c>
    </row>
    <row r="264" spans="1:3" x14ac:dyDescent="0.35">
      <c r="A264" s="74" t="s">
        <v>3126</v>
      </c>
      <c r="B264" s="74">
        <v>120576484</v>
      </c>
      <c r="C264" s="74">
        <v>120576484</v>
      </c>
    </row>
    <row r="265" spans="1:3" x14ac:dyDescent="0.35">
      <c r="A265" s="74" t="s">
        <v>3127</v>
      </c>
      <c r="B265" s="74">
        <v>46364078</v>
      </c>
      <c r="C265" s="74">
        <v>46364078</v>
      </c>
    </row>
    <row r="266" spans="1:3" x14ac:dyDescent="0.35">
      <c r="A266" s="74" t="s">
        <v>3128</v>
      </c>
      <c r="B266" s="74">
        <v>12328544880</v>
      </c>
      <c r="C266" s="74">
        <v>12328544880</v>
      </c>
    </row>
    <row r="267" spans="1:3" x14ac:dyDescent="0.35">
      <c r="A267" s="74" t="s">
        <v>3129</v>
      </c>
      <c r="B267" s="74">
        <v>294717273</v>
      </c>
      <c r="C267" s="74">
        <v>294717273</v>
      </c>
    </row>
    <row r="268" spans="1:3" x14ac:dyDescent="0.35">
      <c r="A268" s="74" t="s">
        <v>3130</v>
      </c>
      <c r="B268" s="74">
        <v>225521316</v>
      </c>
      <c r="C268" s="74">
        <v>225521316</v>
      </c>
    </row>
    <row r="269" spans="1:3" x14ac:dyDescent="0.35">
      <c r="A269" s="74" t="s">
        <v>3131</v>
      </c>
      <c r="B269" s="74">
        <v>36627860</v>
      </c>
      <c r="C269" s="74">
        <v>36627860</v>
      </c>
    </row>
    <row r="270" spans="1:3" x14ac:dyDescent="0.35">
      <c r="A270" s="74" t="s">
        <v>3132</v>
      </c>
      <c r="B270" s="74">
        <v>1875991727</v>
      </c>
      <c r="C270" s="74">
        <v>1875991727</v>
      </c>
    </row>
    <row r="271" spans="1:3" x14ac:dyDescent="0.35">
      <c r="A271" s="74" t="s">
        <v>3133</v>
      </c>
      <c r="B271" s="74">
        <v>318868594</v>
      </c>
      <c r="C271" s="74">
        <v>318868594</v>
      </c>
    </row>
    <row r="272" spans="1:3" x14ac:dyDescent="0.35">
      <c r="A272" s="74" t="s">
        <v>3134</v>
      </c>
      <c r="B272" s="74">
        <v>107297898</v>
      </c>
      <c r="C272" s="74">
        <v>107297898</v>
      </c>
    </row>
    <row r="273" spans="1:3" x14ac:dyDescent="0.35">
      <c r="A273" s="74" t="s">
        <v>3135</v>
      </c>
      <c r="B273" s="74">
        <v>3466925920</v>
      </c>
      <c r="C273" s="74">
        <v>3466925920</v>
      </c>
    </row>
    <row r="274" spans="1:3" x14ac:dyDescent="0.35">
      <c r="A274" s="74" t="s">
        <v>3136</v>
      </c>
      <c r="B274" s="74">
        <v>77049166</v>
      </c>
      <c r="C274" s="74">
        <v>77049166</v>
      </c>
    </row>
    <row r="275" spans="1:3" x14ac:dyDescent="0.35">
      <c r="A275" s="74" t="s">
        <v>3137</v>
      </c>
      <c r="B275" s="74">
        <v>230928626</v>
      </c>
      <c r="C275" s="74">
        <v>230928626</v>
      </c>
    </row>
    <row r="276" spans="1:3" x14ac:dyDescent="0.35">
      <c r="A276" s="74" t="s">
        <v>3138</v>
      </c>
      <c r="B276" s="74">
        <v>1490766885</v>
      </c>
      <c r="C276" s="74">
        <v>1539883425</v>
      </c>
    </row>
    <row r="277" spans="1:3" x14ac:dyDescent="0.35">
      <c r="A277" s="74" t="s">
        <v>3139</v>
      </c>
      <c r="B277" s="74">
        <v>3319576781</v>
      </c>
      <c r="C277" s="74">
        <v>3319576781</v>
      </c>
    </row>
    <row r="278" spans="1:3" x14ac:dyDescent="0.35">
      <c r="A278" s="74" t="s">
        <v>3140</v>
      </c>
      <c r="B278" s="74">
        <v>287593029</v>
      </c>
      <c r="C278" s="74">
        <v>287593029</v>
      </c>
    </row>
    <row r="279" spans="1:3" x14ac:dyDescent="0.35">
      <c r="A279" s="74" t="s">
        <v>3141</v>
      </c>
      <c r="B279" s="74">
        <v>1058830350</v>
      </c>
      <c r="C279" s="74">
        <v>1058830350</v>
      </c>
    </row>
    <row r="280" spans="1:3" x14ac:dyDescent="0.35">
      <c r="A280" s="74" t="s">
        <v>3142</v>
      </c>
      <c r="B280" s="74">
        <v>15781063249</v>
      </c>
      <c r="C280" s="74">
        <v>15781063249</v>
      </c>
    </row>
    <row r="281" spans="1:3" x14ac:dyDescent="0.35">
      <c r="A281" s="74" t="s">
        <v>3143</v>
      </c>
      <c r="B281" s="74">
        <v>158173374</v>
      </c>
      <c r="C281" s="74">
        <v>158173374</v>
      </c>
    </row>
    <row r="282" spans="1:3" x14ac:dyDescent="0.35">
      <c r="A282" s="74" t="s">
        <v>3144</v>
      </c>
      <c r="B282" s="74">
        <v>212427155</v>
      </c>
      <c r="C282" s="74">
        <v>212427155</v>
      </c>
    </row>
    <row r="283" spans="1:3" x14ac:dyDescent="0.35">
      <c r="A283" s="74" t="s">
        <v>3145</v>
      </c>
      <c r="B283" s="74">
        <v>6827195892</v>
      </c>
      <c r="C283" s="74">
        <v>6827195892</v>
      </c>
    </row>
    <row r="284" spans="1:3" x14ac:dyDescent="0.35">
      <c r="A284" s="74" t="s">
        <v>3146</v>
      </c>
      <c r="B284" s="74">
        <v>184377771</v>
      </c>
      <c r="C284" s="74">
        <v>184377771</v>
      </c>
    </row>
    <row r="285" spans="1:3" x14ac:dyDescent="0.35">
      <c r="A285" s="74" t="s">
        <v>3147</v>
      </c>
      <c r="B285" s="74">
        <v>1855099918</v>
      </c>
      <c r="C285" s="74">
        <v>1855099918</v>
      </c>
    </row>
    <row r="286" spans="1:3" x14ac:dyDescent="0.35">
      <c r="A286" s="74" t="s">
        <v>3148</v>
      </c>
      <c r="B286" s="74">
        <v>67070931</v>
      </c>
      <c r="C286" s="74">
        <v>67070931</v>
      </c>
    </row>
    <row r="287" spans="1:3" x14ac:dyDescent="0.35">
      <c r="A287" s="74" t="s">
        <v>3149</v>
      </c>
      <c r="B287" s="74">
        <v>8940898471</v>
      </c>
      <c r="C287" s="74">
        <v>8940898471</v>
      </c>
    </row>
    <row r="288" spans="1:3" x14ac:dyDescent="0.35">
      <c r="A288" s="74" t="s">
        <v>3150</v>
      </c>
      <c r="B288" s="74">
        <v>46084661</v>
      </c>
      <c r="C288" s="74">
        <v>46084661</v>
      </c>
    </row>
    <row r="289" spans="1:3" x14ac:dyDescent="0.35">
      <c r="A289" s="74" t="s">
        <v>3151</v>
      </c>
      <c r="B289" s="74">
        <v>286911223</v>
      </c>
      <c r="C289" s="74">
        <v>286911223</v>
      </c>
    </row>
    <row r="290" spans="1:3" x14ac:dyDescent="0.35">
      <c r="A290" s="74" t="s">
        <v>3152</v>
      </c>
      <c r="B290" s="74">
        <v>1513391310</v>
      </c>
      <c r="C290" s="74">
        <v>1513391310</v>
      </c>
    </row>
    <row r="291" spans="1:3" x14ac:dyDescent="0.35">
      <c r="A291" s="74" t="s">
        <v>3153</v>
      </c>
      <c r="B291" s="74">
        <v>128423143</v>
      </c>
      <c r="C291" s="74">
        <v>128423143</v>
      </c>
    </row>
    <row r="292" spans="1:3" x14ac:dyDescent="0.35">
      <c r="A292" s="74" t="s">
        <v>3154</v>
      </c>
      <c r="B292" s="74">
        <v>133939652</v>
      </c>
      <c r="C292" s="74">
        <v>133939652</v>
      </c>
    </row>
    <row r="293" spans="1:3" x14ac:dyDescent="0.35">
      <c r="A293" s="74" t="s">
        <v>3155</v>
      </c>
      <c r="B293" s="74">
        <v>84334582</v>
      </c>
      <c r="C293" s="74">
        <v>115098672</v>
      </c>
    </row>
    <row r="294" spans="1:3" x14ac:dyDescent="0.35">
      <c r="A294" s="74" t="s">
        <v>3156</v>
      </c>
      <c r="B294" s="74">
        <v>116165853</v>
      </c>
      <c r="C294" s="74">
        <v>116165853</v>
      </c>
    </row>
    <row r="295" spans="1:3" x14ac:dyDescent="0.35">
      <c r="A295" s="74" t="s">
        <v>3157</v>
      </c>
      <c r="B295" s="74">
        <v>60647495</v>
      </c>
      <c r="C295" s="74">
        <v>60647495</v>
      </c>
    </row>
    <row r="296" spans="1:3" x14ac:dyDescent="0.35">
      <c r="A296" s="74" t="s">
        <v>3158</v>
      </c>
      <c r="B296" s="74">
        <v>242307774</v>
      </c>
      <c r="C296" s="74">
        <v>242307774</v>
      </c>
    </row>
    <row r="297" spans="1:3" x14ac:dyDescent="0.35">
      <c r="A297" s="74" t="s">
        <v>3159</v>
      </c>
      <c r="B297" s="74">
        <v>19436994</v>
      </c>
      <c r="C297" s="74">
        <v>19436994</v>
      </c>
    </row>
    <row r="298" spans="1:3" x14ac:dyDescent="0.35">
      <c r="A298" s="74" t="s">
        <v>3160</v>
      </c>
      <c r="B298" s="74">
        <v>192899888</v>
      </c>
      <c r="C298" s="74">
        <v>192899888</v>
      </c>
    </row>
    <row r="299" spans="1:3" x14ac:dyDescent="0.35">
      <c r="A299" s="74" t="s">
        <v>3161</v>
      </c>
      <c r="B299" s="74">
        <v>614532908</v>
      </c>
      <c r="C299" s="74">
        <v>614532908</v>
      </c>
    </row>
    <row r="300" spans="1:3" x14ac:dyDescent="0.35">
      <c r="A300" s="74" t="s">
        <v>3162</v>
      </c>
      <c r="B300" s="74">
        <v>44950981</v>
      </c>
      <c r="C300" s="74">
        <v>44950981</v>
      </c>
    </row>
    <row r="301" spans="1:3" x14ac:dyDescent="0.35">
      <c r="A301" s="74" t="s">
        <v>3163</v>
      </c>
      <c r="B301" s="74">
        <v>41667581</v>
      </c>
      <c r="C301" s="74">
        <v>41667581</v>
      </c>
    </row>
    <row r="302" spans="1:3" x14ac:dyDescent="0.35">
      <c r="A302" s="74" t="s">
        <v>3164</v>
      </c>
      <c r="B302" s="74">
        <v>177875156</v>
      </c>
      <c r="C302" s="74">
        <v>177875156</v>
      </c>
    </row>
    <row r="303" spans="1:3" x14ac:dyDescent="0.35">
      <c r="A303" s="74" t="s">
        <v>3165</v>
      </c>
      <c r="B303" s="74">
        <v>158944074</v>
      </c>
      <c r="C303" s="74">
        <v>158944074</v>
      </c>
    </row>
    <row r="304" spans="1:3" x14ac:dyDescent="0.35">
      <c r="A304" s="74" t="s">
        <v>3166</v>
      </c>
      <c r="B304" s="74">
        <v>85396297</v>
      </c>
      <c r="C304" s="74">
        <v>85396297</v>
      </c>
    </row>
    <row r="305" spans="1:3" x14ac:dyDescent="0.35">
      <c r="A305" s="74" t="s">
        <v>3167</v>
      </c>
      <c r="B305" s="74">
        <v>170853209</v>
      </c>
      <c r="C305" s="74">
        <v>170853209</v>
      </c>
    </row>
    <row r="306" spans="1:3" x14ac:dyDescent="0.35">
      <c r="A306" s="74" t="s">
        <v>3168</v>
      </c>
      <c r="B306" s="74">
        <v>102281469</v>
      </c>
      <c r="C306" s="74">
        <v>102281469</v>
      </c>
    </row>
    <row r="307" spans="1:3" x14ac:dyDescent="0.35">
      <c r="A307" s="74" t="s">
        <v>3169</v>
      </c>
      <c r="B307" s="74">
        <v>382361086</v>
      </c>
      <c r="C307" s="74">
        <v>382361086</v>
      </c>
    </row>
    <row r="308" spans="1:3" x14ac:dyDescent="0.35">
      <c r="A308" s="74" t="s">
        <v>3170</v>
      </c>
      <c r="B308" s="74">
        <v>1107688604</v>
      </c>
      <c r="C308" s="74">
        <v>1107688604</v>
      </c>
    </row>
    <row r="309" spans="1:3" x14ac:dyDescent="0.35">
      <c r="A309" s="74" t="s">
        <v>3171</v>
      </c>
      <c r="B309" s="74">
        <v>430816331</v>
      </c>
      <c r="C309" s="74">
        <v>430816331</v>
      </c>
    </row>
    <row r="310" spans="1:3" x14ac:dyDescent="0.35">
      <c r="A310" s="74" t="s">
        <v>3172</v>
      </c>
      <c r="B310" s="74">
        <v>183930070</v>
      </c>
      <c r="C310" s="74">
        <v>183930070</v>
      </c>
    </row>
    <row r="311" spans="1:3" x14ac:dyDescent="0.35">
      <c r="A311" s="74" t="s">
        <v>3173</v>
      </c>
      <c r="B311" s="74">
        <v>291661783</v>
      </c>
      <c r="C311" s="74">
        <v>291661783</v>
      </c>
    </row>
    <row r="312" spans="1:3" x14ac:dyDescent="0.35">
      <c r="A312" s="74" t="s">
        <v>3174</v>
      </c>
      <c r="B312" s="74">
        <v>96443905</v>
      </c>
      <c r="C312" s="74">
        <v>96443905</v>
      </c>
    </row>
    <row r="313" spans="1:3" x14ac:dyDescent="0.35">
      <c r="A313" s="74" t="s">
        <v>3175</v>
      </c>
      <c r="B313" s="74">
        <v>118692367</v>
      </c>
      <c r="C313" s="74">
        <v>143546327</v>
      </c>
    </row>
    <row r="314" spans="1:3" x14ac:dyDescent="0.35">
      <c r="A314" s="74" t="s">
        <v>3176</v>
      </c>
      <c r="B314" s="74">
        <v>317829830</v>
      </c>
      <c r="C314" s="74">
        <v>499597030</v>
      </c>
    </row>
    <row r="315" spans="1:3" x14ac:dyDescent="0.35">
      <c r="A315" s="74" t="s">
        <v>3177</v>
      </c>
      <c r="B315" s="74">
        <v>127145076</v>
      </c>
      <c r="C315" s="74">
        <v>366223716</v>
      </c>
    </row>
    <row r="316" spans="1:3" x14ac:dyDescent="0.35">
      <c r="A316" s="74" t="s">
        <v>3178</v>
      </c>
      <c r="B316" s="74">
        <v>218794940</v>
      </c>
      <c r="C316" s="74">
        <v>218794940</v>
      </c>
    </row>
    <row r="317" spans="1:3" x14ac:dyDescent="0.35">
      <c r="A317" s="74" t="s">
        <v>3179</v>
      </c>
      <c r="B317" s="74">
        <v>14204838076</v>
      </c>
      <c r="C317" s="74">
        <v>14204838076</v>
      </c>
    </row>
    <row r="318" spans="1:3" x14ac:dyDescent="0.35">
      <c r="A318" s="74" t="s">
        <v>3180</v>
      </c>
      <c r="B318" s="74">
        <v>793827865</v>
      </c>
      <c r="C318" s="74">
        <v>793827865</v>
      </c>
    </row>
    <row r="319" spans="1:3" x14ac:dyDescent="0.35">
      <c r="A319" s="74" t="s">
        <v>3181</v>
      </c>
      <c r="B319" s="74">
        <v>34579628148</v>
      </c>
      <c r="C319" s="74">
        <v>34579628148</v>
      </c>
    </row>
    <row r="320" spans="1:3" x14ac:dyDescent="0.35">
      <c r="A320" s="74" t="s">
        <v>3182</v>
      </c>
      <c r="B320" s="74">
        <v>2354063252</v>
      </c>
      <c r="C320" s="74">
        <v>2354063252</v>
      </c>
    </row>
    <row r="321" spans="1:3" x14ac:dyDescent="0.35">
      <c r="A321" s="74" t="s">
        <v>3183</v>
      </c>
      <c r="B321" s="74">
        <v>969143773</v>
      </c>
      <c r="C321" s="74">
        <v>969143773</v>
      </c>
    </row>
    <row r="322" spans="1:3" x14ac:dyDescent="0.35">
      <c r="A322" s="74" t="s">
        <v>3184</v>
      </c>
      <c r="B322" s="74">
        <v>1469589827</v>
      </c>
      <c r="C322" s="74">
        <v>1469589827</v>
      </c>
    </row>
    <row r="323" spans="1:3" x14ac:dyDescent="0.35">
      <c r="A323" s="74" t="s">
        <v>3185</v>
      </c>
      <c r="B323" s="74">
        <v>715687471</v>
      </c>
      <c r="C323" s="74">
        <v>715687471</v>
      </c>
    </row>
    <row r="324" spans="1:3" x14ac:dyDescent="0.35">
      <c r="A324" s="74" t="s">
        <v>3186</v>
      </c>
      <c r="B324" s="74">
        <v>144433996</v>
      </c>
      <c r="C324" s="74">
        <v>144433996</v>
      </c>
    </row>
    <row r="325" spans="1:3" x14ac:dyDescent="0.35">
      <c r="A325" s="74" t="s">
        <v>3187</v>
      </c>
      <c r="B325" s="74">
        <v>144832357</v>
      </c>
      <c r="C325" s="74">
        <v>144832357</v>
      </c>
    </row>
    <row r="326" spans="1:3" x14ac:dyDescent="0.35">
      <c r="A326" s="74" t="s">
        <v>3188</v>
      </c>
      <c r="B326" s="74">
        <v>762022254</v>
      </c>
      <c r="C326" s="74">
        <v>762022254</v>
      </c>
    </row>
    <row r="327" spans="1:3" x14ac:dyDescent="0.35">
      <c r="A327" s="74" t="s">
        <v>3189</v>
      </c>
      <c r="B327" s="74">
        <v>1125378203</v>
      </c>
      <c r="C327" s="74">
        <v>1125378203</v>
      </c>
    </row>
    <row r="328" spans="1:3" x14ac:dyDescent="0.35">
      <c r="A328" s="74" t="s">
        <v>3190</v>
      </c>
      <c r="B328" s="74">
        <v>168287515</v>
      </c>
      <c r="C328" s="74">
        <v>168287515</v>
      </c>
    </row>
    <row r="329" spans="1:3" x14ac:dyDescent="0.35">
      <c r="A329" s="74" t="s">
        <v>3191</v>
      </c>
      <c r="B329" s="74">
        <v>185491569</v>
      </c>
      <c r="C329" s="74">
        <v>185491569</v>
      </c>
    </row>
    <row r="330" spans="1:3" x14ac:dyDescent="0.35">
      <c r="A330" s="74" t="s">
        <v>3192</v>
      </c>
      <c r="B330" s="74">
        <v>2542321186</v>
      </c>
      <c r="C330" s="74">
        <v>2542321186</v>
      </c>
    </row>
    <row r="331" spans="1:3" x14ac:dyDescent="0.35">
      <c r="A331" s="74" t="s">
        <v>3193</v>
      </c>
      <c r="B331" s="74">
        <v>3412946960</v>
      </c>
      <c r="C331" s="74">
        <v>3412946960</v>
      </c>
    </row>
    <row r="332" spans="1:3" x14ac:dyDescent="0.35">
      <c r="A332" s="74" t="s">
        <v>3194</v>
      </c>
      <c r="B332" s="74">
        <v>7027202651</v>
      </c>
      <c r="C332" s="74">
        <v>7027202651</v>
      </c>
    </row>
    <row r="333" spans="1:3" x14ac:dyDescent="0.35">
      <c r="A333" s="74" t="s">
        <v>3195</v>
      </c>
      <c r="B333" s="74">
        <v>96226426</v>
      </c>
      <c r="C333" s="74">
        <v>96226426</v>
      </c>
    </row>
    <row r="334" spans="1:3" x14ac:dyDescent="0.35">
      <c r="A334" s="74" t="s">
        <v>3196</v>
      </c>
      <c r="B334" s="74">
        <v>4952255025</v>
      </c>
      <c r="C334" s="74">
        <v>4952255025</v>
      </c>
    </row>
    <row r="335" spans="1:3" x14ac:dyDescent="0.35">
      <c r="A335" s="74" t="s">
        <v>3197</v>
      </c>
      <c r="B335" s="74">
        <v>616316169</v>
      </c>
      <c r="C335" s="74">
        <v>616316169</v>
      </c>
    </row>
    <row r="336" spans="1:3" x14ac:dyDescent="0.35">
      <c r="A336" s="74" t="s">
        <v>3198</v>
      </c>
      <c r="B336" s="74">
        <v>1295174084</v>
      </c>
      <c r="C336" s="74">
        <v>1295174084</v>
      </c>
    </row>
    <row r="337" spans="1:3" x14ac:dyDescent="0.35">
      <c r="A337" s="74" t="s">
        <v>3199</v>
      </c>
      <c r="B337" s="74">
        <v>20363232028</v>
      </c>
      <c r="C337" s="74">
        <v>20363232028</v>
      </c>
    </row>
    <row r="338" spans="1:3" x14ac:dyDescent="0.35">
      <c r="A338" s="74" t="s">
        <v>3200</v>
      </c>
      <c r="B338" s="74">
        <v>2744057750</v>
      </c>
      <c r="C338" s="74">
        <v>2744057750</v>
      </c>
    </row>
    <row r="339" spans="1:3" x14ac:dyDescent="0.35">
      <c r="A339" s="74" t="s">
        <v>3201</v>
      </c>
      <c r="B339" s="74">
        <v>340066224</v>
      </c>
      <c r="C339" s="74">
        <v>340066224</v>
      </c>
    </row>
    <row r="340" spans="1:3" x14ac:dyDescent="0.35">
      <c r="A340" s="74" t="s">
        <v>3202</v>
      </c>
      <c r="B340" s="74">
        <v>39207203</v>
      </c>
      <c r="C340" s="74">
        <v>39207203</v>
      </c>
    </row>
    <row r="341" spans="1:3" x14ac:dyDescent="0.35">
      <c r="A341" s="74" t="s">
        <v>3203</v>
      </c>
      <c r="B341" s="74">
        <v>42394567</v>
      </c>
      <c r="C341" s="74">
        <v>42394567</v>
      </c>
    </row>
    <row r="342" spans="1:3" x14ac:dyDescent="0.35">
      <c r="A342" s="74" t="s">
        <v>3204</v>
      </c>
      <c r="B342" s="74">
        <v>2963715592</v>
      </c>
      <c r="C342" s="74">
        <v>2963715592</v>
      </c>
    </row>
    <row r="343" spans="1:3" x14ac:dyDescent="0.35">
      <c r="A343" s="74" t="s">
        <v>3205</v>
      </c>
      <c r="B343" s="74">
        <v>396706436</v>
      </c>
      <c r="C343" s="74">
        <v>396706436</v>
      </c>
    </row>
    <row r="344" spans="1:3" x14ac:dyDescent="0.35">
      <c r="A344" s="74" t="s">
        <v>3206</v>
      </c>
      <c r="B344" s="74">
        <v>2331547159</v>
      </c>
      <c r="C344" s="74">
        <v>2784585319</v>
      </c>
    </row>
    <row r="345" spans="1:3" x14ac:dyDescent="0.35">
      <c r="A345" s="74" t="s">
        <v>3207</v>
      </c>
      <c r="B345" s="74">
        <v>839396471</v>
      </c>
      <c r="C345" s="74">
        <v>974820791</v>
      </c>
    </row>
    <row r="346" spans="1:3" x14ac:dyDescent="0.35">
      <c r="A346" s="74" t="s">
        <v>3208</v>
      </c>
      <c r="B346" s="74">
        <v>1321947088</v>
      </c>
      <c r="C346" s="74">
        <v>1321947088</v>
      </c>
    </row>
    <row r="347" spans="1:3" x14ac:dyDescent="0.35">
      <c r="A347" s="74" t="s">
        <v>3209</v>
      </c>
      <c r="B347" s="74">
        <v>641941086</v>
      </c>
      <c r="C347" s="74">
        <v>641941086</v>
      </c>
    </row>
    <row r="348" spans="1:3" x14ac:dyDescent="0.35">
      <c r="A348" s="74" t="s">
        <v>3210</v>
      </c>
      <c r="B348" s="74">
        <v>184632391</v>
      </c>
      <c r="C348" s="74">
        <v>184632391</v>
      </c>
    </row>
    <row r="349" spans="1:3" x14ac:dyDescent="0.35">
      <c r="A349" s="74" t="s">
        <v>3211</v>
      </c>
      <c r="B349" s="74">
        <v>92008862</v>
      </c>
      <c r="C349" s="74">
        <v>92008862</v>
      </c>
    </row>
    <row r="350" spans="1:3" x14ac:dyDescent="0.35">
      <c r="A350" s="74" t="s">
        <v>3212</v>
      </c>
      <c r="B350" s="74">
        <v>103462208</v>
      </c>
      <c r="C350" s="74">
        <v>103462208</v>
      </c>
    </row>
    <row r="351" spans="1:3" x14ac:dyDescent="0.35">
      <c r="A351" s="74" t="s">
        <v>3213</v>
      </c>
      <c r="B351" s="74">
        <v>1072366040</v>
      </c>
      <c r="C351" s="74">
        <v>1072366040</v>
      </c>
    </row>
    <row r="352" spans="1:3" x14ac:dyDescent="0.35">
      <c r="A352" s="74" t="s">
        <v>3214</v>
      </c>
      <c r="B352" s="74">
        <v>97110599</v>
      </c>
      <c r="C352" s="74">
        <v>97110599</v>
      </c>
    </row>
    <row r="353" spans="1:3" x14ac:dyDescent="0.35">
      <c r="A353" s="74" t="s">
        <v>3215</v>
      </c>
      <c r="B353" s="74">
        <v>205719051</v>
      </c>
      <c r="C353" s="74">
        <v>205719051</v>
      </c>
    </row>
    <row r="354" spans="1:3" x14ac:dyDescent="0.35">
      <c r="A354" s="74" t="s">
        <v>3216</v>
      </c>
      <c r="B354" s="74">
        <v>152327428</v>
      </c>
      <c r="C354" s="74">
        <v>152327428</v>
      </c>
    </row>
    <row r="355" spans="1:3" x14ac:dyDescent="0.35">
      <c r="A355" s="74" t="s">
        <v>3217</v>
      </c>
      <c r="B355" s="74">
        <v>1493833625</v>
      </c>
      <c r="C355" s="74">
        <v>1493833625</v>
      </c>
    </row>
    <row r="356" spans="1:3" x14ac:dyDescent="0.35">
      <c r="A356" s="74" t="s">
        <v>3218</v>
      </c>
      <c r="B356" s="74">
        <v>228486660</v>
      </c>
      <c r="C356" s="74">
        <v>228486660</v>
      </c>
    </row>
    <row r="357" spans="1:3" x14ac:dyDescent="0.35">
      <c r="A357" s="74" t="s">
        <v>3219</v>
      </c>
      <c r="B357" s="74">
        <v>2845067801</v>
      </c>
      <c r="C357" s="74">
        <v>2845067801</v>
      </c>
    </row>
    <row r="358" spans="1:3" x14ac:dyDescent="0.35">
      <c r="A358" s="74" t="s">
        <v>3220</v>
      </c>
      <c r="B358" s="74">
        <v>87708817</v>
      </c>
      <c r="C358" s="74">
        <v>87708817</v>
      </c>
    </row>
    <row r="359" spans="1:3" x14ac:dyDescent="0.35">
      <c r="A359" s="74" t="s">
        <v>3221</v>
      </c>
      <c r="B359" s="74">
        <v>554327477</v>
      </c>
      <c r="C359" s="74">
        <v>554327477</v>
      </c>
    </row>
    <row r="360" spans="1:3" x14ac:dyDescent="0.35">
      <c r="A360" s="74" t="s">
        <v>3222</v>
      </c>
      <c r="B360" s="74">
        <v>698981535</v>
      </c>
      <c r="C360" s="74">
        <v>698981535</v>
      </c>
    </row>
    <row r="361" spans="1:3" x14ac:dyDescent="0.35">
      <c r="A361" s="74" t="s">
        <v>3223</v>
      </c>
      <c r="B361" s="74">
        <v>199971145</v>
      </c>
      <c r="C361" s="74">
        <v>199971145</v>
      </c>
    </row>
    <row r="362" spans="1:3" x14ac:dyDescent="0.35">
      <c r="A362" s="74" t="s">
        <v>3224</v>
      </c>
      <c r="B362" s="74">
        <v>818825232</v>
      </c>
      <c r="C362" s="74">
        <v>818825232</v>
      </c>
    </row>
    <row r="363" spans="1:3" x14ac:dyDescent="0.35">
      <c r="A363" s="74" t="s">
        <v>3225</v>
      </c>
      <c r="B363" s="74">
        <v>329885353</v>
      </c>
      <c r="C363" s="74">
        <v>329885353</v>
      </c>
    </row>
    <row r="364" spans="1:3" x14ac:dyDescent="0.35">
      <c r="A364" s="74" t="s">
        <v>3226</v>
      </c>
      <c r="B364" s="74">
        <v>251802532</v>
      </c>
      <c r="C364" s="74">
        <v>251802532</v>
      </c>
    </row>
    <row r="365" spans="1:3" x14ac:dyDescent="0.35">
      <c r="A365" s="74" t="s">
        <v>3227</v>
      </c>
      <c r="B365" s="74">
        <v>188364175</v>
      </c>
      <c r="C365" s="74">
        <v>188364175</v>
      </c>
    </row>
    <row r="366" spans="1:3" x14ac:dyDescent="0.35">
      <c r="A366" s="74" t="s">
        <v>3228</v>
      </c>
      <c r="B366" s="74">
        <v>471118017</v>
      </c>
      <c r="C366" s="74">
        <v>471118017</v>
      </c>
    </row>
    <row r="367" spans="1:3" x14ac:dyDescent="0.35">
      <c r="A367" s="74" t="s">
        <v>3229</v>
      </c>
      <c r="B367" s="74">
        <v>1523757197</v>
      </c>
      <c r="C367" s="74">
        <v>1523757197</v>
      </c>
    </row>
    <row r="368" spans="1:3" x14ac:dyDescent="0.35">
      <c r="A368" s="74" t="s">
        <v>3230</v>
      </c>
      <c r="B368" s="74">
        <v>3987427458</v>
      </c>
      <c r="C368" s="74">
        <v>3987427458</v>
      </c>
    </row>
    <row r="369" spans="1:3" x14ac:dyDescent="0.35">
      <c r="A369" s="74" t="s">
        <v>3231</v>
      </c>
      <c r="B369" s="74">
        <v>1582953825</v>
      </c>
      <c r="C369" s="74">
        <v>1582953825</v>
      </c>
    </row>
    <row r="370" spans="1:3" x14ac:dyDescent="0.35">
      <c r="A370" s="74" t="s">
        <v>3232</v>
      </c>
      <c r="B370" s="74">
        <v>442003728</v>
      </c>
      <c r="C370" s="74">
        <v>442003728</v>
      </c>
    </row>
    <row r="371" spans="1:3" x14ac:dyDescent="0.35">
      <c r="A371" s="74" t="s">
        <v>3233</v>
      </c>
      <c r="B371" s="74">
        <v>506616043</v>
      </c>
      <c r="C371" s="74">
        <v>506616043</v>
      </c>
    </row>
    <row r="372" spans="1:3" x14ac:dyDescent="0.35">
      <c r="A372" s="74" t="s">
        <v>3234</v>
      </c>
      <c r="B372" s="74">
        <v>332239447</v>
      </c>
      <c r="C372" s="74">
        <v>332239447</v>
      </c>
    </row>
    <row r="373" spans="1:3" x14ac:dyDescent="0.35">
      <c r="A373" s="74" t="s">
        <v>3235</v>
      </c>
      <c r="B373" s="74">
        <v>568686180</v>
      </c>
      <c r="C373" s="74">
        <v>568686180</v>
      </c>
    </row>
    <row r="374" spans="1:3" x14ac:dyDescent="0.35">
      <c r="A374" s="74" t="s">
        <v>3236</v>
      </c>
      <c r="B374" s="74">
        <v>263809729</v>
      </c>
      <c r="C374" s="74">
        <v>263809729</v>
      </c>
    </row>
    <row r="375" spans="1:3" x14ac:dyDescent="0.35">
      <c r="A375" s="74" t="s">
        <v>3237</v>
      </c>
      <c r="B375" s="74">
        <v>1689198229</v>
      </c>
      <c r="C375" s="74">
        <v>1689198229</v>
      </c>
    </row>
    <row r="376" spans="1:3" x14ac:dyDescent="0.35">
      <c r="A376" s="74" t="s">
        <v>3238</v>
      </c>
      <c r="B376" s="74">
        <v>134292005</v>
      </c>
      <c r="C376" s="74">
        <v>134292005</v>
      </c>
    </row>
    <row r="377" spans="1:3" x14ac:dyDescent="0.35">
      <c r="A377" s="74" t="s">
        <v>3239</v>
      </c>
      <c r="B377" s="74">
        <v>2929736433</v>
      </c>
      <c r="C377" s="74">
        <v>3044542775</v>
      </c>
    </row>
    <row r="378" spans="1:3" x14ac:dyDescent="0.35">
      <c r="A378" s="74" t="s">
        <v>3240</v>
      </c>
      <c r="B378" s="74">
        <v>4945177268</v>
      </c>
      <c r="C378" s="74">
        <v>4945177268</v>
      </c>
    </row>
    <row r="379" spans="1:3" x14ac:dyDescent="0.35">
      <c r="A379" s="74" t="s">
        <v>3241</v>
      </c>
      <c r="B379" s="74">
        <v>881525514</v>
      </c>
      <c r="C379" s="74">
        <v>881525514</v>
      </c>
    </row>
    <row r="380" spans="1:3" x14ac:dyDescent="0.35">
      <c r="A380" s="74" t="s">
        <v>3242</v>
      </c>
      <c r="B380" s="74">
        <v>637901037</v>
      </c>
      <c r="C380" s="74">
        <v>637901037</v>
      </c>
    </row>
    <row r="381" spans="1:3" x14ac:dyDescent="0.35">
      <c r="A381" s="74" t="s">
        <v>3243</v>
      </c>
      <c r="B381" s="74">
        <v>537165262</v>
      </c>
      <c r="C381" s="74">
        <v>537165262</v>
      </c>
    </row>
    <row r="382" spans="1:3" x14ac:dyDescent="0.35">
      <c r="A382" s="74" t="s">
        <v>3244</v>
      </c>
      <c r="B382" s="74">
        <v>36625681</v>
      </c>
      <c r="C382" s="74">
        <v>36625681</v>
      </c>
    </row>
    <row r="383" spans="1:3" x14ac:dyDescent="0.35">
      <c r="A383" s="74" t="s">
        <v>3245</v>
      </c>
      <c r="B383" s="74">
        <v>88042065</v>
      </c>
      <c r="C383" s="74">
        <v>88042065</v>
      </c>
    </row>
    <row r="384" spans="1:3" x14ac:dyDescent="0.35">
      <c r="A384" s="74" t="s">
        <v>3246</v>
      </c>
      <c r="B384" s="74">
        <v>72352404</v>
      </c>
      <c r="C384" s="74">
        <v>72352404</v>
      </c>
    </row>
    <row r="385" spans="1:3" x14ac:dyDescent="0.35">
      <c r="A385" s="74" t="s">
        <v>3247</v>
      </c>
      <c r="B385" s="74">
        <v>1231556333</v>
      </c>
      <c r="C385" s="74">
        <v>1315535893</v>
      </c>
    </row>
    <row r="386" spans="1:3" x14ac:dyDescent="0.35">
      <c r="A386" s="74" t="s">
        <v>3248</v>
      </c>
      <c r="B386" s="74">
        <v>159796304</v>
      </c>
      <c r="C386" s="74">
        <v>159796304</v>
      </c>
    </row>
    <row r="387" spans="1:3" x14ac:dyDescent="0.35">
      <c r="A387" s="74" t="s">
        <v>3249</v>
      </c>
      <c r="B387" s="74">
        <v>80899696</v>
      </c>
      <c r="C387" s="74">
        <v>80899696</v>
      </c>
    </row>
    <row r="388" spans="1:3" x14ac:dyDescent="0.35">
      <c r="A388" s="74" t="s">
        <v>3250</v>
      </c>
      <c r="B388" s="74">
        <v>304995089</v>
      </c>
      <c r="C388" s="74">
        <v>304995089</v>
      </c>
    </row>
    <row r="389" spans="1:3" x14ac:dyDescent="0.35">
      <c r="A389" s="74" t="s">
        <v>3251</v>
      </c>
      <c r="B389" s="74">
        <v>163088589</v>
      </c>
      <c r="C389" s="74">
        <v>163088589</v>
      </c>
    </row>
    <row r="390" spans="1:3" x14ac:dyDescent="0.35">
      <c r="A390" s="74" t="s">
        <v>3252</v>
      </c>
      <c r="B390" s="74">
        <v>286233145</v>
      </c>
      <c r="C390" s="74">
        <v>321679145</v>
      </c>
    </row>
    <row r="391" spans="1:3" x14ac:dyDescent="0.35">
      <c r="A391" s="74" t="s">
        <v>3253</v>
      </c>
      <c r="B391" s="74">
        <v>114898502</v>
      </c>
      <c r="C391" s="74">
        <v>116827002</v>
      </c>
    </row>
    <row r="392" spans="1:3" x14ac:dyDescent="0.35">
      <c r="A392" s="74" t="s">
        <v>3254</v>
      </c>
      <c r="B392" s="74">
        <v>347191577</v>
      </c>
      <c r="C392" s="74">
        <v>377233077</v>
      </c>
    </row>
    <row r="393" spans="1:3" x14ac:dyDescent="0.35">
      <c r="A393" s="74" t="s">
        <v>3255</v>
      </c>
      <c r="B393" s="74">
        <v>113676195</v>
      </c>
      <c r="C393" s="74">
        <v>176906775</v>
      </c>
    </row>
    <row r="394" spans="1:3" x14ac:dyDescent="0.35">
      <c r="A394" s="74" t="s">
        <v>3256</v>
      </c>
      <c r="B394" s="74">
        <v>271132502</v>
      </c>
      <c r="C394" s="74">
        <v>271132502</v>
      </c>
    </row>
    <row r="395" spans="1:3" x14ac:dyDescent="0.35">
      <c r="A395" s="74" t="s">
        <v>3257</v>
      </c>
      <c r="B395" s="74">
        <v>355323868</v>
      </c>
      <c r="C395" s="74">
        <v>355323868</v>
      </c>
    </row>
    <row r="396" spans="1:3" x14ac:dyDescent="0.35">
      <c r="A396" s="74" t="s">
        <v>3258</v>
      </c>
      <c r="B396" s="74">
        <v>758401088</v>
      </c>
      <c r="C396" s="74">
        <v>758401088</v>
      </c>
    </row>
    <row r="397" spans="1:3" x14ac:dyDescent="0.35">
      <c r="A397" s="74" t="s">
        <v>3259</v>
      </c>
      <c r="B397" s="74">
        <v>793103372</v>
      </c>
      <c r="C397" s="74">
        <v>793103372</v>
      </c>
    </row>
    <row r="398" spans="1:3" x14ac:dyDescent="0.35">
      <c r="A398" s="74" t="s">
        <v>3260</v>
      </c>
      <c r="B398" s="74">
        <v>1073389622</v>
      </c>
      <c r="C398" s="74">
        <v>1073389622</v>
      </c>
    </row>
    <row r="399" spans="1:3" x14ac:dyDescent="0.35">
      <c r="A399" s="74" t="s">
        <v>3261</v>
      </c>
      <c r="B399" s="74">
        <v>186483935</v>
      </c>
      <c r="C399" s="74">
        <v>186483935</v>
      </c>
    </row>
    <row r="400" spans="1:3" x14ac:dyDescent="0.35">
      <c r="A400" s="74" t="s">
        <v>3262</v>
      </c>
      <c r="B400" s="74">
        <v>18926881613</v>
      </c>
      <c r="C400" s="74">
        <v>18926881613</v>
      </c>
    </row>
    <row r="401" spans="1:3" x14ac:dyDescent="0.35">
      <c r="A401" s="74" t="s">
        <v>3263</v>
      </c>
      <c r="B401" s="74">
        <v>14673777042</v>
      </c>
      <c r="C401" s="74">
        <v>14673777042</v>
      </c>
    </row>
    <row r="402" spans="1:3" x14ac:dyDescent="0.35">
      <c r="A402" s="74" t="s">
        <v>3264</v>
      </c>
      <c r="B402" s="74">
        <v>3051017360</v>
      </c>
      <c r="C402" s="74">
        <v>3051017360</v>
      </c>
    </row>
    <row r="403" spans="1:3" x14ac:dyDescent="0.35">
      <c r="A403" s="74" t="s">
        <v>3265</v>
      </c>
      <c r="B403" s="74">
        <v>1726024240</v>
      </c>
      <c r="C403" s="74">
        <v>1726024240</v>
      </c>
    </row>
    <row r="404" spans="1:3" x14ac:dyDescent="0.35">
      <c r="A404" s="74" t="s">
        <v>3266</v>
      </c>
      <c r="B404" s="74">
        <v>51232390841</v>
      </c>
      <c r="C404" s="74">
        <v>51232390841</v>
      </c>
    </row>
    <row r="405" spans="1:3" x14ac:dyDescent="0.35">
      <c r="A405" s="74" t="s">
        <v>3267</v>
      </c>
      <c r="B405" s="74">
        <v>8258591098</v>
      </c>
      <c r="C405" s="74">
        <v>8296513178</v>
      </c>
    </row>
    <row r="406" spans="1:3" x14ac:dyDescent="0.35">
      <c r="A406" s="74" t="s">
        <v>3268</v>
      </c>
      <c r="B406" s="74">
        <v>8422144129</v>
      </c>
      <c r="C406" s="74">
        <v>8422144129</v>
      </c>
    </row>
    <row r="407" spans="1:3" x14ac:dyDescent="0.35">
      <c r="A407" s="74" t="s">
        <v>3269</v>
      </c>
      <c r="B407" s="74">
        <v>10732671592</v>
      </c>
      <c r="C407" s="74">
        <v>11054700508</v>
      </c>
    </row>
    <row r="408" spans="1:3" x14ac:dyDescent="0.35">
      <c r="A408" s="74" t="s">
        <v>3270</v>
      </c>
      <c r="B408" s="74">
        <v>168099946742</v>
      </c>
      <c r="C408" s="74">
        <v>168099946742</v>
      </c>
    </row>
    <row r="409" spans="1:3" x14ac:dyDescent="0.35">
      <c r="A409" s="74" t="s">
        <v>3271</v>
      </c>
      <c r="B409" s="74">
        <v>13839245656</v>
      </c>
      <c r="C409" s="74">
        <v>13839245656</v>
      </c>
    </row>
    <row r="410" spans="1:3" x14ac:dyDescent="0.35">
      <c r="A410" s="74" t="s">
        <v>3272</v>
      </c>
      <c r="B410" s="74">
        <v>35779543377</v>
      </c>
      <c r="C410" s="74">
        <v>35794821227</v>
      </c>
    </row>
    <row r="411" spans="1:3" x14ac:dyDescent="0.35">
      <c r="A411" s="74" t="s">
        <v>3273</v>
      </c>
      <c r="B411" s="74">
        <v>18878793373</v>
      </c>
      <c r="C411" s="74">
        <v>18947636014</v>
      </c>
    </row>
    <row r="412" spans="1:3" x14ac:dyDescent="0.35">
      <c r="A412" s="74" t="s">
        <v>3274</v>
      </c>
      <c r="B412" s="74">
        <v>8388847824</v>
      </c>
      <c r="C412" s="74">
        <v>9578277474</v>
      </c>
    </row>
    <row r="413" spans="1:3" x14ac:dyDescent="0.35">
      <c r="A413" s="74" t="s">
        <v>3275</v>
      </c>
      <c r="B413" s="74">
        <v>12819187914</v>
      </c>
      <c r="C413" s="74">
        <v>12819187914</v>
      </c>
    </row>
    <row r="414" spans="1:3" x14ac:dyDescent="0.35">
      <c r="A414" s="74" t="s">
        <v>3276</v>
      </c>
      <c r="B414" s="74">
        <v>11542912332</v>
      </c>
      <c r="C414" s="74">
        <v>11542912332</v>
      </c>
    </row>
    <row r="415" spans="1:3" x14ac:dyDescent="0.35">
      <c r="A415" s="74" t="s">
        <v>3277</v>
      </c>
      <c r="B415" s="74">
        <v>31793958644</v>
      </c>
      <c r="C415" s="74">
        <v>31793958644</v>
      </c>
    </row>
    <row r="416" spans="1:3" x14ac:dyDescent="0.35">
      <c r="A416" s="74" t="s">
        <v>3278</v>
      </c>
      <c r="B416" s="74">
        <v>9825852232</v>
      </c>
      <c r="C416" s="74">
        <v>9825852232</v>
      </c>
    </row>
    <row r="417" spans="1:3" x14ac:dyDescent="0.35">
      <c r="A417" s="74" t="s">
        <v>3279</v>
      </c>
      <c r="B417" s="74">
        <v>5339377157</v>
      </c>
      <c r="C417" s="74">
        <v>5496815057</v>
      </c>
    </row>
    <row r="418" spans="1:3" x14ac:dyDescent="0.35">
      <c r="A418" s="74" t="s">
        <v>3280</v>
      </c>
      <c r="B418" s="74">
        <v>1051085854</v>
      </c>
      <c r="C418" s="74">
        <v>1051085854</v>
      </c>
    </row>
    <row r="419" spans="1:3" x14ac:dyDescent="0.35">
      <c r="A419" s="74" t="s">
        <v>3281</v>
      </c>
      <c r="B419" s="74">
        <v>196902493</v>
      </c>
      <c r="C419" s="74">
        <v>196902493</v>
      </c>
    </row>
    <row r="420" spans="1:3" x14ac:dyDescent="0.35">
      <c r="A420" s="74" t="s">
        <v>3282</v>
      </c>
      <c r="B420" s="74">
        <v>2379961395</v>
      </c>
      <c r="C420" s="74">
        <v>2379961395</v>
      </c>
    </row>
    <row r="421" spans="1:3" x14ac:dyDescent="0.35">
      <c r="A421" s="74" t="s">
        <v>3283</v>
      </c>
      <c r="B421" s="74">
        <v>349882330</v>
      </c>
      <c r="C421" s="74">
        <v>349882330</v>
      </c>
    </row>
    <row r="422" spans="1:3" x14ac:dyDescent="0.35">
      <c r="A422" s="74" t="s">
        <v>3284</v>
      </c>
      <c r="B422" s="74">
        <v>2541652904</v>
      </c>
      <c r="C422" s="74">
        <v>2541652904</v>
      </c>
    </row>
    <row r="423" spans="1:3" x14ac:dyDescent="0.35">
      <c r="A423" s="74" t="s">
        <v>3285</v>
      </c>
      <c r="B423" s="74">
        <v>155289825</v>
      </c>
      <c r="C423" s="74">
        <v>155289825</v>
      </c>
    </row>
    <row r="424" spans="1:3" x14ac:dyDescent="0.35">
      <c r="A424" s="74" t="s">
        <v>3286</v>
      </c>
      <c r="B424" s="74">
        <v>321297951</v>
      </c>
      <c r="C424" s="74">
        <v>321297951</v>
      </c>
    </row>
    <row r="425" spans="1:3" x14ac:dyDescent="0.35">
      <c r="A425" s="74" t="s">
        <v>3287</v>
      </c>
      <c r="B425" s="74">
        <v>175127676</v>
      </c>
      <c r="C425" s="74">
        <v>175127676</v>
      </c>
    </row>
    <row r="426" spans="1:3" x14ac:dyDescent="0.35">
      <c r="A426" s="74" t="s">
        <v>3288</v>
      </c>
      <c r="B426" s="74">
        <v>158982522</v>
      </c>
      <c r="C426" s="74">
        <v>158982522</v>
      </c>
    </row>
    <row r="427" spans="1:3" x14ac:dyDescent="0.35">
      <c r="A427" s="74" t="s">
        <v>3289</v>
      </c>
      <c r="B427" s="74">
        <v>158218620</v>
      </c>
      <c r="C427" s="74">
        <v>158218620</v>
      </c>
    </row>
    <row r="428" spans="1:3" x14ac:dyDescent="0.35">
      <c r="A428" s="74" t="s">
        <v>3290</v>
      </c>
      <c r="B428" s="74">
        <v>36684149</v>
      </c>
      <c r="C428" s="74">
        <v>36684149</v>
      </c>
    </row>
    <row r="429" spans="1:3" x14ac:dyDescent="0.35">
      <c r="A429" s="74" t="s">
        <v>3291</v>
      </c>
      <c r="B429" s="74">
        <v>220370722</v>
      </c>
      <c r="C429" s="74">
        <v>220370722</v>
      </c>
    </row>
    <row r="430" spans="1:3" x14ac:dyDescent="0.35">
      <c r="A430" s="74" t="s">
        <v>3292</v>
      </c>
      <c r="B430" s="74">
        <v>4682325586</v>
      </c>
      <c r="C430" s="74">
        <v>4682325586</v>
      </c>
    </row>
    <row r="431" spans="1:3" x14ac:dyDescent="0.35">
      <c r="A431" s="74" t="s">
        <v>3293</v>
      </c>
      <c r="B431" s="74">
        <v>3901803025</v>
      </c>
      <c r="C431" s="74">
        <v>3901803025</v>
      </c>
    </row>
    <row r="432" spans="1:3" x14ac:dyDescent="0.35">
      <c r="A432" s="74" t="s">
        <v>3294</v>
      </c>
      <c r="B432" s="74">
        <v>1763165859</v>
      </c>
      <c r="C432" s="74">
        <v>1763165859</v>
      </c>
    </row>
    <row r="433" spans="1:3" x14ac:dyDescent="0.35">
      <c r="A433" s="74" t="s">
        <v>3295</v>
      </c>
      <c r="B433" s="74">
        <v>6050655594</v>
      </c>
      <c r="C433" s="74">
        <v>6050655594</v>
      </c>
    </row>
    <row r="434" spans="1:3" x14ac:dyDescent="0.35">
      <c r="A434" s="74" t="s">
        <v>3296</v>
      </c>
      <c r="B434" s="74">
        <v>1201440447</v>
      </c>
      <c r="C434" s="74">
        <v>1216155147</v>
      </c>
    </row>
    <row r="435" spans="1:3" x14ac:dyDescent="0.35">
      <c r="A435" s="74" t="s">
        <v>3297</v>
      </c>
      <c r="B435" s="74">
        <v>1241639608</v>
      </c>
      <c r="C435" s="74">
        <v>1241639608</v>
      </c>
    </row>
    <row r="436" spans="1:3" x14ac:dyDescent="0.35">
      <c r="A436" s="74" t="s">
        <v>3298</v>
      </c>
      <c r="B436" s="74">
        <v>655317392</v>
      </c>
      <c r="C436" s="74">
        <v>655317392</v>
      </c>
    </row>
    <row r="437" spans="1:3" x14ac:dyDescent="0.35">
      <c r="A437" s="74" t="s">
        <v>3299</v>
      </c>
      <c r="B437" s="74">
        <v>212078082</v>
      </c>
      <c r="C437" s="74">
        <v>212078082</v>
      </c>
    </row>
    <row r="438" spans="1:3" x14ac:dyDescent="0.35">
      <c r="A438" s="74" t="s">
        <v>3300</v>
      </c>
      <c r="B438" s="74">
        <v>546154734</v>
      </c>
      <c r="C438" s="74">
        <v>546154734</v>
      </c>
    </row>
    <row r="439" spans="1:3" x14ac:dyDescent="0.35">
      <c r="A439" s="74" t="s">
        <v>3301</v>
      </c>
      <c r="B439" s="74">
        <v>1166673109</v>
      </c>
      <c r="C439" s="74">
        <v>1166673109</v>
      </c>
    </row>
    <row r="440" spans="1:3" x14ac:dyDescent="0.35">
      <c r="A440" s="74" t="s">
        <v>3302</v>
      </c>
      <c r="B440" s="74">
        <v>48194990</v>
      </c>
      <c r="C440" s="74">
        <v>48194990</v>
      </c>
    </row>
    <row r="441" spans="1:3" x14ac:dyDescent="0.35">
      <c r="A441" s="74" t="s">
        <v>3303</v>
      </c>
      <c r="B441" s="74">
        <v>34570141</v>
      </c>
      <c r="C441" s="74">
        <v>34570141</v>
      </c>
    </row>
    <row r="442" spans="1:3" x14ac:dyDescent="0.35">
      <c r="A442" s="74" t="s">
        <v>3304</v>
      </c>
      <c r="B442" s="74">
        <v>191833769</v>
      </c>
      <c r="C442" s="74">
        <v>191833769</v>
      </c>
    </row>
    <row r="443" spans="1:3" x14ac:dyDescent="0.35">
      <c r="A443" s="74" t="s">
        <v>3305</v>
      </c>
      <c r="B443" s="74">
        <v>1200968522</v>
      </c>
      <c r="C443" s="74">
        <v>1200968522</v>
      </c>
    </row>
    <row r="444" spans="1:3" x14ac:dyDescent="0.35">
      <c r="A444" s="74" t="s">
        <v>3306</v>
      </c>
      <c r="B444" s="74">
        <v>303358252</v>
      </c>
      <c r="C444" s="74">
        <v>303358252</v>
      </c>
    </row>
    <row r="445" spans="1:3" x14ac:dyDescent="0.35">
      <c r="A445" s="74" t="s">
        <v>3307</v>
      </c>
      <c r="B445" s="74">
        <v>5599586224</v>
      </c>
      <c r="C445" s="74">
        <v>5599586224</v>
      </c>
    </row>
    <row r="446" spans="1:3" x14ac:dyDescent="0.35">
      <c r="A446" s="74" t="s">
        <v>3308</v>
      </c>
      <c r="B446" s="74">
        <v>477510411</v>
      </c>
      <c r="C446" s="74">
        <v>477510411</v>
      </c>
    </row>
    <row r="447" spans="1:3" x14ac:dyDescent="0.35">
      <c r="A447" s="74" t="s">
        <v>3309</v>
      </c>
      <c r="B447" s="74">
        <v>6773801924</v>
      </c>
      <c r="C447" s="74">
        <v>6773801924</v>
      </c>
    </row>
    <row r="448" spans="1:3" x14ac:dyDescent="0.35">
      <c r="A448" s="74" t="s">
        <v>3310</v>
      </c>
      <c r="B448" s="74">
        <v>476298374</v>
      </c>
      <c r="C448" s="74">
        <v>476298374</v>
      </c>
    </row>
    <row r="449" spans="1:3" x14ac:dyDescent="0.35">
      <c r="A449" s="74" t="s">
        <v>3311</v>
      </c>
      <c r="B449" s="74">
        <v>1896358985</v>
      </c>
      <c r="C449" s="74">
        <v>1896358985</v>
      </c>
    </row>
    <row r="450" spans="1:3" x14ac:dyDescent="0.35">
      <c r="A450" s="74" t="s">
        <v>3312</v>
      </c>
      <c r="B450" s="74">
        <v>4023183469</v>
      </c>
      <c r="C450" s="74">
        <v>4023183469</v>
      </c>
    </row>
    <row r="451" spans="1:3" x14ac:dyDescent="0.35">
      <c r="A451" s="74" t="s">
        <v>3313</v>
      </c>
      <c r="B451" s="74">
        <v>148076351</v>
      </c>
      <c r="C451" s="74">
        <v>148076351</v>
      </c>
    </row>
    <row r="452" spans="1:3" x14ac:dyDescent="0.35">
      <c r="A452" s="74" t="s">
        <v>3314</v>
      </c>
      <c r="B452" s="74">
        <v>3035642647</v>
      </c>
      <c r="C452" s="74">
        <v>3035642647</v>
      </c>
    </row>
    <row r="453" spans="1:3" x14ac:dyDescent="0.35">
      <c r="A453" s="74" t="s">
        <v>3315</v>
      </c>
      <c r="B453" s="74">
        <v>2205353802</v>
      </c>
      <c r="C453" s="74">
        <v>2205353802</v>
      </c>
    </row>
    <row r="454" spans="1:3" x14ac:dyDescent="0.35">
      <c r="A454" s="74" t="s">
        <v>3316</v>
      </c>
      <c r="B454" s="74">
        <v>2132950261</v>
      </c>
      <c r="C454" s="74">
        <v>2132950261</v>
      </c>
    </row>
    <row r="455" spans="1:3" x14ac:dyDescent="0.35">
      <c r="A455" s="74" t="s">
        <v>3317</v>
      </c>
      <c r="B455" s="74">
        <v>100393855</v>
      </c>
      <c r="C455" s="74">
        <v>100393855</v>
      </c>
    </row>
    <row r="456" spans="1:3" x14ac:dyDescent="0.35">
      <c r="A456" s="74" t="s">
        <v>3318</v>
      </c>
      <c r="B456" s="74">
        <v>90108360</v>
      </c>
      <c r="C456" s="74">
        <v>90108360</v>
      </c>
    </row>
    <row r="457" spans="1:3" x14ac:dyDescent="0.35">
      <c r="A457" s="74" t="s">
        <v>3319</v>
      </c>
      <c r="B457" s="74">
        <v>544606081</v>
      </c>
      <c r="C457" s="74">
        <v>544606081</v>
      </c>
    </row>
    <row r="458" spans="1:3" x14ac:dyDescent="0.35">
      <c r="A458" s="74" t="s">
        <v>3320</v>
      </c>
      <c r="B458" s="74">
        <v>94703894</v>
      </c>
      <c r="C458" s="74">
        <v>94703894</v>
      </c>
    </row>
    <row r="459" spans="1:3" x14ac:dyDescent="0.35">
      <c r="A459" s="74" t="s">
        <v>3321</v>
      </c>
      <c r="B459" s="74">
        <v>83791647</v>
      </c>
      <c r="C459" s="74">
        <v>83791647</v>
      </c>
    </row>
    <row r="460" spans="1:3" x14ac:dyDescent="0.35">
      <c r="A460" s="74" t="s">
        <v>3322</v>
      </c>
      <c r="B460" s="74">
        <v>76739983</v>
      </c>
      <c r="C460" s="74">
        <v>76739983</v>
      </c>
    </row>
    <row r="461" spans="1:3" x14ac:dyDescent="0.35">
      <c r="A461" s="74" t="s">
        <v>3323</v>
      </c>
      <c r="B461" s="74">
        <v>599771612</v>
      </c>
      <c r="C461" s="74">
        <v>599771612</v>
      </c>
    </row>
    <row r="462" spans="1:3" x14ac:dyDescent="0.35">
      <c r="A462" s="74" t="s">
        <v>3324</v>
      </c>
      <c r="B462" s="74">
        <v>70838548</v>
      </c>
      <c r="C462" s="74">
        <v>70838548</v>
      </c>
    </row>
    <row r="463" spans="1:3" x14ac:dyDescent="0.35">
      <c r="A463" s="74" t="s">
        <v>3325</v>
      </c>
      <c r="B463" s="74">
        <v>181781319</v>
      </c>
      <c r="C463" s="74">
        <v>181781319</v>
      </c>
    </row>
    <row r="464" spans="1:3" x14ac:dyDescent="0.35">
      <c r="A464" s="74" t="s">
        <v>3326</v>
      </c>
      <c r="B464" s="74">
        <v>48687139</v>
      </c>
      <c r="C464" s="74">
        <v>48687139</v>
      </c>
    </row>
    <row r="465" spans="1:3" x14ac:dyDescent="0.35">
      <c r="A465" s="74" t="s">
        <v>3327</v>
      </c>
      <c r="B465" s="74">
        <v>28225923</v>
      </c>
      <c r="C465" s="74">
        <v>28225923</v>
      </c>
    </row>
    <row r="466" spans="1:3" x14ac:dyDescent="0.35">
      <c r="A466" s="74" t="s">
        <v>3328</v>
      </c>
      <c r="B466" s="74">
        <v>566402875</v>
      </c>
      <c r="C466" s="74">
        <v>566402875</v>
      </c>
    </row>
    <row r="467" spans="1:3" x14ac:dyDescent="0.35">
      <c r="A467" s="74" t="s">
        <v>3329</v>
      </c>
      <c r="B467" s="74">
        <v>74085345</v>
      </c>
      <c r="C467" s="74">
        <v>74085345</v>
      </c>
    </row>
    <row r="468" spans="1:3" x14ac:dyDescent="0.35">
      <c r="A468" s="74" t="s">
        <v>3330</v>
      </c>
      <c r="B468" s="74">
        <v>122346807</v>
      </c>
      <c r="C468" s="74">
        <v>122346807</v>
      </c>
    </row>
    <row r="469" spans="1:3" x14ac:dyDescent="0.35">
      <c r="A469" s="74" t="s">
        <v>3331</v>
      </c>
      <c r="B469" s="74">
        <v>31475264</v>
      </c>
      <c r="C469" s="74">
        <v>31475264</v>
      </c>
    </row>
    <row r="470" spans="1:3" x14ac:dyDescent="0.35">
      <c r="A470" s="74" t="s">
        <v>3332</v>
      </c>
      <c r="B470" s="74">
        <v>64172039</v>
      </c>
      <c r="C470" s="74">
        <v>64172039</v>
      </c>
    </row>
    <row r="471" spans="1:3" x14ac:dyDescent="0.35">
      <c r="A471" s="74" t="s">
        <v>3333</v>
      </c>
      <c r="B471" s="74">
        <v>1043237447</v>
      </c>
      <c r="C471" s="74">
        <v>1043237447</v>
      </c>
    </row>
    <row r="472" spans="1:3" x14ac:dyDescent="0.35">
      <c r="A472" s="74" t="s">
        <v>3334</v>
      </c>
      <c r="B472" s="74">
        <v>94825658</v>
      </c>
      <c r="C472" s="74">
        <v>94825658</v>
      </c>
    </row>
    <row r="473" spans="1:3" x14ac:dyDescent="0.35">
      <c r="A473" s="74" t="s">
        <v>3335</v>
      </c>
      <c r="B473" s="74">
        <v>87626098</v>
      </c>
      <c r="C473" s="74">
        <v>87626098</v>
      </c>
    </row>
    <row r="474" spans="1:3" x14ac:dyDescent="0.35">
      <c r="A474" s="74" t="s">
        <v>3336</v>
      </c>
      <c r="B474" s="74">
        <v>691388377</v>
      </c>
      <c r="C474" s="74">
        <v>691388377</v>
      </c>
    </row>
    <row r="475" spans="1:3" x14ac:dyDescent="0.35">
      <c r="A475" s="74" t="s">
        <v>3337</v>
      </c>
      <c r="B475" s="74">
        <v>48788333</v>
      </c>
      <c r="C475" s="74">
        <v>48788333</v>
      </c>
    </row>
    <row r="476" spans="1:3" x14ac:dyDescent="0.35">
      <c r="A476" s="74" t="s">
        <v>3338</v>
      </c>
      <c r="B476" s="74">
        <v>4817537314</v>
      </c>
      <c r="C476" s="74">
        <v>4817537314</v>
      </c>
    </row>
    <row r="477" spans="1:3" x14ac:dyDescent="0.35">
      <c r="A477" s="74" t="s">
        <v>3339</v>
      </c>
      <c r="B477" s="74">
        <v>170175862</v>
      </c>
      <c r="C477" s="74">
        <v>170175862</v>
      </c>
    </row>
    <row r="478" spans="1:3" x14ac:dyDescent="0.35">
      <c r="A478" s="74" t="s">
        <v>3340</v>
      </c>
      <c r="B478" s="74">
        <v>209086352</v>
      </c>
      <c r="C478" s="74">
        <v>209086352</v>
      </c>
    </row>
    <row r="479" spans="1:3" x14ac:dyDescent="0.35">
      <c r="A479" s="74" t="s">
        <v>3341</v>
      </c>
      <c r="B479" s="74">
        <v>1205618382</v>
      </c>
      <c r="C479" s="74">
        <v>1205618382</v>
      </c>
    </row>
    <row r="480" spans="1:3" x14ac:dyDescent="0.35">
      <c r="A480" s="74" t="s">
        <v>3342</v>
      </c>
      <c r="B480" s="74">
        <v>70416643</v>
      </c>
      <c r="C480" s="74">
        <v>70416643</v>
      </c>
    </row>
    <row r="481" spans="1:3" x14ac:dyDescent="0.35">
      <c r="A481" s="74" t="s">
        <v>3343</v>
      </c>
      <c r="B481" s="74">
        <v>78542377</v>
      </c>
      <c r="C481" s="74">
        <v>78542377</v>
      </c>
    </row>
    <row r="482" spans="1:3" x14ac:dyDescent="0.35">
      <c r="A482" s="74" t="s">
        <v>3344</v>
      </c>
      <c r="B482" s="74">
        <v>53387192</v>
      </c>
      <c r="C482" s="74">
        <v>53387192</v>
      </c>
    </row>
    <row r="483" spans="1:3" x14ac:dyDescent="0.35">
      <c r="A483" s="74" t="s">
        <v>3345</v>
      </c>
      <c r="B483" s="74">
        <v>141730964</v>
      </c>
      <c r="C483" s="74">
        <v>141730964</v>
      </c>
    </row>
    <row r="484" spans="1:3" x14ac:dyDescent="0.35">
      <c r="A484" s="74" t="s">
        <v>3346</v>
      </c>
      <c r="B484" s="74">
        <v>64952258</v>
      </c>
      <c r="C484" s="74">
        <v>64952258</v>
      </c>
    </row>
    <row r="485" spans="1:3" x14ac:dyDescent="0.35">
      <c r="A485" s="74" t="s">
        <v>3347</v>
      </c>
      <c r="B485" s="74">
        <v>95599716</v>
      </c>
      <c r="C485" s="74">
        <v>95599716</v>
      </c>
    </row>
    <row r="486" spans="1:3" x14ac:dyDescent="0.35">
      <c r="A486" s="74" t="s">
        <v>3348</v>
      </c>
      <c r="B486" s="74">
        <v>446540630</v>
      </c>
      <c r="C486" s="74">
        <v>516540630</v>
      </c>
    </row>
    <row r="487" spans="1:3" x14ac:dyDescent="0.35">
      <c r="A487" s="74" t="s">
        <v>3349</v>
      </c>
      <c r="B487" s="74">
        <v>262048271</v>
      </c>
      <c r="C487" s="74">
        <v>262048271</v>
      </c>
    </row>
    <row r="488" spans="1:3" x14ac:dyDescent="0.35">
      <c r="A488" s="74" t="s">
        <v>3350</v>
      </c>
      <c r="B488" s="74">
        <v>269112952</v>
      </c>
      <c r="C488" s="74">
        <v>269112952</v>
      </c>
    </row>
    <row r="489" spans="1:3" x14ac:dyDescent="0.35">
      <c r="A489" s="74" t="s">
        <v>3351</v>
      </c>
      <c r="B489" s="74">
        <v>146179062</v>
      </c>
      <c r="C489" s="74">
        <v>146179062</v>
      </c>
    </row>
    <row r="490" spans="1:3" x14ac:dyDescent="0.35">
      <c r="A490" s="74" t="s">
        <v>3352</v>
      </c>
      <c r="B490" s="74">
        <v>97180290</v>
      </c>
      <c r="C490" s="74">
        <v>97180290</v>
      </c>
    </row>
    <row r="491" spans="1:3" x14ac:dyDescent="0.35">
      <c r="A491" s="74" t="s">
        <v>3353</v>
      </c>
      <c r="B491" s="74">
        <v>1710395175</v>
      </c>
      <c r="C491" s="74">
        <v>1710395175</v>
      </c>
    </row>
    <row r="492" spans="1:3" x14ac:dyDescent="0.35">
      <c r="A492" s="74" t="s">
        <v>3354</v>
      </c>
      <c r="B492" s="74">
        <v>315227068</v>
      </c>
      <c r="C492" s="74">
        <v>315227068</v>
      </c>
    </row>
    <row r="493" spans="1:3" x14ac:dyDescent="0.35">
      <c r="A493" s="74" t="s">
        <v>3355</v>
      </c>
      <c r="B493" s="74">
        <v>341339967</v>
      </c>
      <c r="C493" s="74">
        <v>458440087</v>
      </c>
    </row>
    <row r="494" spans="1:3" x14ac:dyDescent="0.35">
      <c r="A494" s="74" t="s">
        <v>3356</v>
      </c>
      <c r="B494" s="74">
        <v>205047530</v>
      </c>
      <c r="C494" s="74">
        <v>205047530</v>
      </c>
    </row>
    <row r="495" spans="1:3" x14ac:dyDescent="0.35">
      <c r="A495" s="74" t="s">
        <v>3357</v>
      </c>
      <c r="B495" s="74">
        <v>109852825</v>
      </c>
      <c r="C495" s="74">
        <v>109852825</v>
      </c>
    </row>
    <row r="496" spans="1:3" x14ac:dyDescent="0.35">
      <c r="A496" s="74" t="s">
        <v>3358</v>
      </c>
      <c r="B496" s="74">
        <v>64096114</v>
      </c>
      <c r="C496" s="74">
        <v>64096114</v>
      </c>
    </row>
    <row r="497" spans="1:3" x14ac:dyDescent="0.35">
      <c r="A497" s="74" t="s">
        <v>3359</v>
      </c>
      <c r="B497" s="74">
        <v>389518468</v>
      </c>
      <c r="C497" s="74">
        <v>389518468</v>
      </c>
    </row>
    <row r="498" spans="1:3" x14ac:dyDescent="0.35">
      <c r="A498" s="74" t="s">
        <v>3360</v>
      </c>
      <c r="B498" s="74">
        <v>88285388</v>
      </c>
      <c r="C498" s="74">
        <v>88285388</v>
      </c>
    </row>
    <row r="499" spans="1:3" x14ac:dyDescent="0.35">
      <c r="A499" s="74" t="s">
        <v>3361</v>
      </c>
      <c r="B499" s="74">
        <v>403891798</v>
      </c>
      <c r="C499" s="74">
        <v>403891798</v>
      </c>
    </row>
    <row r="500" spans="1:3" x14ac:dyDescent="0.35">
      <c r="A500" s="74" t="s">
        <v>3362</v>
      </c>
      <c r="B500" s="74">
        <v>1919064244</v>
      </c>
      <c r="C500" s="74">
        <v>1919064244</v>
      </c>
    </row>
    <row r="501" spans="1:3" x14ac:dyDescent="0.35">
      <c r="A501" s="74" t="s">
        <v>3363</v>
      </c>
      <c r="B501" s="74">
        <v>218909381</v>
      </c>
      <c r="C501" s="74">
        <v>218909381</v>
      </c>
    </row>
    <row r="502" spans="1:3" x14ac:dyDescent="0.35">
      <c r="A502" s="74" t="s">
        <v>3364</v>
      </c>
      <c r="B502" s="74">
        <v>694562281</v>
      </c>
      <c r="C502" s="74">
        <v>694562281</v>
      </c>
    </row>
    <row r="503" spans="1:3" x14ac:dyDescent="0.35">
      <c r="A503" s="74" t="s">
        <v>3365</v>
      </c>
      <c r="B503" s="74">
        <v>107238249</v>
      </c>
      <c r="C503" s="74">
        <v>107238249</v>
      </c>
    </row>
    <row r="504" spans="1:3" x14ac:dyDescent="0.35">
      <c r="A504" s="74" t="s">
        <v>3366</v>
      </c>
      <c r="B504" s="74">
        <v>84690945</v>
      </c>
      <c r="C504" s="74">
        <v>84690945</v>
      </c>
    </row>
    <row r="505" spans="1:3" x14ac:dyDescent="0.35">
      <c r="A505" s="74" t="s">
        <v>3367</v>
      </c>
      <c r="B505" s="74">
        <v>142485899</v>
      </c>
      <c r="C505" s="74">
        <v>142485899</v>
      </c>
    </row>
    <row r="506" spans="1:3" x14ac:dyDescent="0.35">
      <c r="A506" s="74" t="s">
        <v>3368</v>
      </c>
      <c r="B506" s="74">
        <v>14875161</v>
      </c>
      <c r="C506" s="74">
        <v>14875161</v>
      </c>
    </row>
    <row r="507" spans="1:3" x14ac:dyDescent="0.35">
      <c r="A507" s="74" t="s">
        <v>3369</v>
      </c>
      <c r="B507" s="74">
        <v>611457834</v>
      </c>
      <c r="C507" s="74">
        <v>972457834</v>
      </c>
    </row>
    <row r="508" spans="1:3" x14ac:dyDescent="0.35">
      <c r="A508" s="74" t="s">
        <v>3370</v>
      </c>
      <c r="B508" s="74">
        <v>120244836</v>
      </c>
      <c r="C508" s="74">
        <v>120244836</v>
      </c>
    </row>
    <row r="509" spans="1:3" x14ac:dyDescent="0.35">
      <c r="A509" s="74" t="s">
        <v>3371</v>
      </c>
      <c r="B509" s="74">
        <v>1121895293</v>
      </c>
      <c r="C509" s="74">
        <v>1164893933</v>
      </c>
    </row>
    <row r="510" spans="1:3" x14ac:dyDescent="0.35">
      <c r="A510" s="74" t="s">
        <v>3372</v>
      </c>
      <c r="B510" s="74">
        <v>35010041</v>
      </c>
      <c r="C510" s="74">
        <v>35010041</v>
      </c>
    </row>
    <row r="511" spans="1:3" x14ac:dyDescent="0.35">
      <c r="A511" s="74" t="s">
        <v>3373</v>
      </c>
      <c r="B511" s="74">
        <v>1002661923</v>
      </c>
      <c r="C511" s="74">
        <v>1002661923</v>
      </c>
    </row>
    <row r="512" spans="1:3" x14ac:dyDescent="0.35">
      <c r="A512" s="74" t="s">
        <v>3374</v>
      </c>
      <c r="B512" s="74">
        <v>142055791</v>
      </c>
      <c r="C512" s="74">
        <v>306140431</v>
      </c>
    </row>
    <row r="513" spans="1:3" x14ac:dyDescent="0.35">
      <c r="A513" s="74" t="s">
        <v>3375</v>
      </c>
      <c r="B513" s="74">
        <v>839294094</v>
      </c>
      <c r="C513" s="74">
        <v>921181434</v>
      </c>
    </row>
    <row r="514" spans="1:3" x14ac:dyDescent="0.35">
      <c r="A514" s="74" t="s">
        <v>3376</v>
      </c>
      <c r="B514" s="74">
        <v>264404722</v>
      </c>
      <c r="C514" s="74">
        <v>275521122</v>
      </c>
    </row>
    <row r="515" spans="1:3" x14ac:dyDescent="0.35">
      <c r="A515" s="74" t="s">
        <v>3377</v>
      </c>
      <c r="B515" s="74">
        <v>450521865</v>
      </c>
      <c r="C515" s="74">
        <v>550060665</v>
      </c>
    </row>
    <row r="516" spans="1:3" x14ac:dyDescent="0.35">
      <c r="A516" s="74" t="s">
        <v>3378</v>
      </c>
      <c r="B516" s="74">
        <v>213926083</v>
      </c>
      <c r="C516" s="74">
        <v>508236183</v>
      </c>
    </row>
    <row r="517" spans="1:3" x14ac:dyDescent="0.35">
      <c r="A517" s="74" t="s">
        <v>3379</v>
      </c>
      <c r="B517" s="74">
        <v>710183265</v>
      </c>
      <c r="C517" s="74">
        <v>710183265</v>
      </c>
    </row>
    <row r="518" spans="1:3" x14ac:dyDescent="0.35">
      <c r="A518" s="74" t="s">
        <v>3380</v>
      </c>
      <c r="B518" s="74">
        <v>260032566</v>
      </c>
      <c r="C518" s="74">
        <v>260032566</v>
      </c>
    </row>
    <row r="519" spans="1:3" x14ac:dyDescent="0.35">
      <c r="A519" s="74" t="s">
        <v>3381</v>
      </c>
      <c r="B519" s="74">
        <v>317473091</v>
      </c>
      <c r="C519" s="74">
        <v>317473091</v>
      </c>
    </row>
    <row r="520" spans="1:3" x14ac:dyDescent="0.35">
      <c r="A520" s="74" t="s">
        <v>3382</v>
      </c>
      <c r="B520" s="74">
        <v>912737543</v>
      </c>
      <c r="C520" s="74">
        <v>912737543</v>
      </c>
    </row>
    <row r="521" spans="1:3" x14ac:dyDescent="0.35">
      <c r="A521" s="74" t="s">
        <v>3383</v>
      </c>
      <c r="B521" s="74">
        <v>261365258</v>
      </c>
      <c r="C521" s="74">
        <v>261365258</v>
      </c>
    </row>
    <row r="522" spans="1:3" x14ac:dyDescent="0.35">
      <c r="A522" s="74" t="s">
        <v>3384</v>
      </c>
      <c r="B522" s="74">
        <v>351718062</v>
      </c>
      <c r="C522" s="74">
        <v>351718062</v>
      </c>
    </row>
    <row r="523" spans="1:3" x14ac:dyDescent="0.35">
      <c r="A523" s="74" t="s">
        <v>3385</v>
      </c>
      <c r="B523" s="74">
        <v>189444414</v>
      </c>
      <c r="C523" s="74">
        <v>189444414</v>
      </c>
    </row>
    <row r="524" spans="1:3" x14ac:dyDescent="0.35">
      <c r="A524" s="74" t="s">
        <v>3386</v>
      </c>
      <c r="B524" s="74">
        <v>46087599</v>
      </c>
      <c r="C524" s="74">
        <v>46087599</v>
      </c>
    </row>
    <row r="525" spans="1:3" x14ac:dyDescent="0.35">
      <c r="A525" s="74" t="s">
        <v>3387</v>
      </c>
      <c r="B525" s="74">
        <v>2163806540</v>
      </c>
      <c r="C525" s="74">
        <v>2334859840</v>
      </c>
    </row>
    <row r="526" spans="1:3" x14ac:dyDescent="0.35">
      <c r="A526" s="74" t="s">
        <v>3388</v>
      </c>
      <c r="B526" s="74">
        <v>3497164143</v>
      </c>
      <c r="C526" s="74">
        <v>7665525883</v>
      </c>
    </row>
    <row r="527" spans="1:3" x14ac:dyDescent="0.35">
      <c r="A527" s="74" t="s">
        <v>3389</v>
      </c>
      <c r="B527" s="74">
        <v>2461660924</v>
      </c>
      <c r="C527" s="74">
        <v>2732167154</v>
      </c>
    </row>
    <row r="528" spans="1:3" x14ac:dyDescent="0.35">
      <c r="A528" s="74" t="s">
        <v>3390</v>
      </c>
      <c r="B528" s="74">
        <v>9815337313</v>
      </c>
      <c r="C528" s="74">
        <v>9982597613</v>
      </c>
    </row>
    <row r="529" spans="1:3" x14ac:dyDescent="0.35">
      <c r="A529" s="74" t="s">
        <v>3391</v>
      </c>
      <c r="B529" s="74">
        <v>564094206</v>
      </c>
      <c r="C529" s="74">
        <v>937591906</v>
      </c>
    </row>
    <row r="530" spans="1:3" x14ac:dyDescent="0.35">
      <c r="A530" s="74" t="s">
        <v>3392</v>
      </c>
      <c r="B530" s="74">
        <v>665556618</v>
      </c>
      <c r="C530" s="74">
        <v>665556618</v>
      </c>
    </row>
    <row r="531" spans="1:3" x14ac:dyDescent="0.35">
      <c r="A531" s="74" t="s">
        <v>3393</v>
      </c>
      <c r="B531" s="74">
        <v>339871712</v>
      </c>
      <c r="C531" s="74">
        <v>439371712</v>
      </c>
    </row>
    <row r="532" spans="1:3" x14ac:dyDescent="0.35">
      <c r="A532" s="74" t="s">
        <v>3394</v>
      </c>
      <c r="B532" s="74">
        <v>1213953177</v>
      </c>
      <c r="C532" s="74">
        <v>1213953177</v>
      </c>
    </row>
    <row r="533" spans="1:3" x14ac:dyDescent="0.35">
      <c r="A533" s="74" t="s">
        <v>3395</v>
      </c>
      <c r="B533" s="74">
        <v>89429006</v>
      </c>
      <c r="C533" s="74">
        <v>89429006</v>
      </c>
    </row>
    <row r="534" spans="1:3" x14ac:dyDescent="0.35">
      <c r="A534" s="74" t="s">
        <v>3396</v>
      </c>
      <c r="B534" s="74">
        <v>377600271</v>
      </c>
      <c r="C534" s="74">
        <v>377600271</v>
      </c>
    </row>
    <row r="535" spans="1:3" x14ac:dyDescent="0.35">
      <c r="A535" s="74" t="s">
        <v>3397</v>
      </c>
      <c r="B535" s="74">
        <v>143745178</v>
      </c>
      <c r="C535" s="74">
        <v>143745178</v>
      </c>
    </row>
    <row r="536" spans="1:3" x14ac:dyDescent="0.35">
      <c r="A536" s="74" t="s">
        <v>3398</v>
      </c>
      <c r="B536" s="74">
        <v>55575464</v>
      </c>
      <c r="C536" s="74">
        <v>55575464</v>
      </c>
    </row>
    <row r="537" spans="1:3" x14ac:dyDescent="0.35">
      <c r="A537" s="74" t="s">
        <v>3399</v>
      </c>
      <c r="B537" s="74">
        <v>1277891864</v>
      </c>
      <c r="C537" s="74">
        <v>1277891864</v>
      </c>
    </row>
    <row r="538" spans="1:3" x14ac:dyDescent="0.35">
      <c r="A538" s="74" t="s">
        <v>3400</v>
      </c>
      <c r="B538" s="74">
        <v>3771510158</v>
      </c>
      <c r="C538" s="74">
        <v>3771510158</v>
      </c>
    </row>
    <row r="539" spans="1:3" x14ac:dyDescent="0.35">
      <c r="A539" s="74" t="s">
        <v>3401</v>
      </c>
      <c r="B539" s="74">
        <v>2389950850</v>
      </c>
      <c r="C539" s="74">
        <v>2389950850</v>
      </c>
    </row>
    <row r="540" spans="1:3" x14ac:dyDescent="0.35">
      <c r="A540" s="74" t="s">
        <v>3402</v>
      </c>
      <c r="B540" s="74">
        <v>271294025</v>
      </c>
      <c r="C540" s="74">
        <v>271294025</v>
      </c>
    </row>
    <row r="541" spans="1:3" x14ac:dyDescent="0.35">
      <c r="A541" s="74" t="s">
        <v>3403</v>
      </c>
      <c r="B541" s="74">
        <v>1301582390</v>
      </c>
      <c r="C541" s="74">
        <v>1301582390</v>
      </c>
    </row>
    <row r="542" spans="1:3" x14ac:dyDescent="0.35">
      <c r="A542" s="74" t="s">
        <v>3404</v>
      </c>
      <c r="B542" s="74">
        <v>147357146</v>
      </c>
      <c r="C542" s="74">
        <v>147357146</v>
      </c>
    </row>
    <row r="543" spans="1:3" x14ac:dyDescent="0.35">
      <c r="A543" s="74" t="s">
        <v>3405</v>
      </c>
      <c r="B543" s="74">
        <v>259451033</v>
      </c>
      <c r="C543" s="74">
        <v>259451033</v>
      </c>
    </row>
    <row r="544" spans="1:3" x14ac:dyDescent="0.35">
      <c r="A544" s="74" t="s">
        <v>3406</v>
      </c>
      <c r="B544" s="74">
        <v>257881610</v>
      </c>
      <c r="C544" s="74">
        <v>257881610</v>
      </c>
    </row>
    <row r="545" spans="1:3" x14ac:dyDescent="0.35">
      <c r="A545" s="74" t="s">
        <v>3407</v>
      </c>
      <c r="B545" s="74">
        <v>760018481</v>
      </c>
      <c r="C545" s="74">
        <v>760018481</v>
      </c>
    </row>
    <row r="546" spans="1:3" x14ac:dyDescent="0.35">
      <c r="A546" s="74" t="s">
        <v>3408</v>
      </c>
      <c r="B546" s="74">
        <v>124822947</v>
      </c>
      <c r="C546" s="74">
        <v>124822947</v>
      </c>
    </row>
    <row r="547" spans="1:3" x14ac:dyDescent="0.35">
      <c r="A547" s="74" t="s">
        <v>3409</v>
      </c>
      <c r="B547" s="74">
        <v>124954358</v>
      </c>
      <c r="C547" s="74">
        <v>124954358</v>
      </c>
    </row>
    <row r="548" spans="1:3" x14ac:dyDescent="0.35">
      <c r="A548" s="74" t="s">
        <v>3410</v>
      </c>
      <c r="B548" s="74">
        <v>139257596</v>
      </c>
      <c r="C548" s="74">
        <v>139257596</v>
      </c>
    </row>
    <row r="549" spans="1:3" x14ac:dyDescent="0.35">
      <c r="A549" s="74" t="s">
        <v>3411</v>
      </c>
      <c r="B549" s="74">
        <v>75406088</v>
      </c>
      <c r="C549" s="74">
        <v>75406088</v>
      </c>
    </row>
    <row r="550" spans="1:3" x14ac:dyDescent="0.35">
      <c r="A550" s="74" t="s">
        <v>3412</v>
      </c>
      <c r="B550" s="74">
        <v>95101603</v>
      </c>
      <c r="C550" s="74">
        <v>95101603</v>
      </c>
    </row>
    <row r="551" spans="1:3" x14ac:dyDescent="0.35">
      <c r="A551" s="74" t="s">
        <v>3413</v>
      </c>
      <c r="B551" s="74">
        <v>3275561222</v>
      </c>
      <c r="C551" s="74">
        <v>3275561222</v>
      </c>
    </row>
    <row r="552" spans="1:3" x14ac:dyDescent="0.35">
      <c r="A552" s="74" t="s">
        <v>3414</v>
      </c>
      <c r="B552" s="74">
        <v>939469906</v>
      </c>
      <c r="C552" s="74">
        <v>1074595126</v>
      </c>
    </row>
    <row r="553" spans="1:3" x14ac:dyDescent="0.35">
      <c r="A553" s="74" t="s">
        <v>3415</v>
      </c>
      <c r="B553" s="74">
        <v>314320207</v>
      </c>
      <c r="C553" s="74">
        <v>314320207</v>
      </c>
    </row>
    <row r="554" spans="1:3" x14ac:dyDescent="0.35">
      <c r="A554" s="74" t="s">
        <v>3416</v>
      </c>
      <c r="B554" s="74">
        <v>413533529</v>
      </c>
      <c r="C554" s="74">
        <v>413533529</v>
      </c>
    </row>
    <row r="555" spans="1:3" x14ac:dyDescent="0.35">
      <c r="A555" s="74" t="s">
        <v>3417</v>
      </c>
      <c r="B555" s="74">
        <v>640174907</v>
      </c>
      <c r="C555" s="74">
        <v>640174907</v>
      </c>
    </row>
    <row r="556" spans="1:3" x14ac:dyDescent="0.35">
      <c r="A556" s="74" t="s">
        <v>3418</v>
      </c>
      <c r="B556" s="74">
        <v>3068933561</v>
      </c>
      <c r="C556" s="74">
        <v>3068933561</v>
      </c>
    </row>
    <row r="557" spans="1:3" x14ac:dyDescent="0.35">
      <c r="A557" s="74" t="s">
        <v>3419</v>
      </c>
      <c r="B557" s="74">
        <v>608815152</v>
      </c>
      <c r="C557" s="74">
        <v>608815152</v>
      </c>
    </row>
    <row r="558" spans="1:3" x14ac:dyDescent="0.35">
      <c r="A558" s="74" t="s">
        <v>3420</v>
      </c>
      <c r="B558" s="74">
        <v>316764068</v>
      </c>
      <c r="C558" s="74">
        <v>316764068</v>
      </c>
    </row>
    <row r="559" spans="1:3" x14ac:dyDescent="0.35">
      <c r="A559" s="74" t="s">
        <v>3421</v>
      </c>
      <c r="B559" s="74">
        <v>1071885416</v>
      </c>
      <c r="C559" s="74">
        <v>1071885416</v>
      </c>
    </row>
    <row r="560" spans="1:3" x14ac:dyDescent="0.35">
      <c r="A560" s="74" t="s">
        <v>3422</v>
      </c>
      <c r="B560" s="74">
        <v>1399753557</v>
      </c>
      <c r="C560" s="74">
        <v>1399753557</v>
      </c>
    </row>
    <row r="561" spans="1:3" x14ac:dyDescent="0.35">
      <c r="A561" s="74" t="s">
        <v>3423</v>
      </c>
      <c r="B561" s="74">
        <v>154708694</v>
      </c>
      <c r="C561" s="74">
        <v>154708694</v>
      </c>
    </row>
    <row r="562" spans="1:3" x14ac:dyDescent="0.35">
      <c r="A562" s="74" t="s">
        <v>3424</v>
      </c>
      <c r="B562" s="74">
        <v>5972073704</v>
      </c>
      <c r="C562" s="74">
        <v>5972073704</v>
      </c>
    </row>
    <row r="563" spans="1:3" x14ac:dyDescent="0.35">
      <c r="A563" s="74" t="s">
        <v>3425</v>
      </c>
      <c r="B563" s="74">
        <v>789180057</v>
      </c>
      <c r="C563" s="74">
        <v>789180057</v>
      </c>
    </row>
    <row r="564" spans="1:3" x14ac:dyDescent="0.35">
      <c r="A564" s="74" t="s">
        <v>3426</v>
      </c>
      <c r="B564" s="74">
        <v>811197370</v>
      </c>
      <c r="C564" s="74">
        <v>931836390</v>
      </c>
    </row>
    <row r="565" spans="1:3" x14ac:dyDescent="0.35">
      <c r="A565" s="74" t="s">
        <v>3427</v>
      </c>
      <c r="B565" s="74">
        <v>328467211</v>
      </c>
      <c r="C565" s="74">
        <v>328467211</v>
      </c>
    </row>
    <row r="566" spans="1:3" x14ac:dyDescent="0.35">
      <c r="A566" s="74" t="s">
        <v>3428</v>
      </c>
      <c r="B566" s="74">
        <v>269028472</v>
      </c>
      <c r="C566" s="74">
        <v>269028472</v>
      </c>
    </row>
    <row r="567" spans="1:3" x14ac:dyDescent="0.35">
      <c r="A567" s="74" t="s">
        <v>3429</v>
      </c>
      <c r="B567" s="74">
        <v>357861183</v>
      </c>
      <c r="C567" s="74">
        <v>357861183</v>
      </c>
    </row>
    <row r="568" spans="1:3" x14ac:dyDescent="0.35">
      <c r="A568" s="74" t="s">
        <v>3430</v>
      </c>
      <c r="B568" s="74">
        <v>2473400315</v>
      </c>
      <c r="C568" s="74">
        <v>2473400315</v>
      </c>
    </row>
    <row r="569" spans="1:3" x14ac:dyDescent="0.35">
      <c r="A569" s="74" t="s">
        <v>3431</v>
      </c>
      <c r="B569" s="74">
        <v>485333304</v>
      </c>
      <c r="C569" s="74">
        <v>485333304</v>
      </c>
    </row>
    <row r="570" spans="1:3" x14ac:dyDescent="0.35">
      <c r="A570" s="74" t="s">
        <v>3432</v>
      </c>
      <c r="B570" s="74">
        <v>60722238</v>
      </c>
      <c r="C570" s="74">
        <v>60722238</v>
      </c>
    </row>
    <row r="571" spans="1:3" x14ac:dyDescent="0.35">
      <c r="A571" s="74" t="s">
        <v>3433</v>
      </c>
      <c r="B571" s="74">
        <v>377677150</v>
      </c>
      <c r="C571" s="74">
        <v>377677150</v>
      </c>
    </row>
    <row r="572" spans="1:3" x14ac:dyDescent="0.35">
      <c r="A572" s="74" t="s">
        <v>3434</v>
      </c>
      <c r="B572" s="74">
        <v>159495311</v>
      </c>
      <c r="C572" s="74">
        <v>159495311</v>
      </c>
    </row>
    <row r="573" spans="1:3" x14ac:dyDescent="0.35">
      <c r="A573" s="74" t="s">
        <v>3435</v>
      </c>
      <c r="B573" s="74">
        <v>303871664</v>
      </c>
      <c r="C573" s="74">
        <v>460006014</v>
      </c>
    </row>
    <row r="574" spans="1:3" x14ac:dyDescent="0.35">
      <c r="A574" s="74" t="s">
        <v>3436</v>
      </c>
      <c r="B574" s="74">
        <v>840159580</v>
      </c>
      <c r="C574" s="74">
        <v>840159580</v>
      </c>
    </row>
    <row r="575" spans="1:3" x14ac:dyDescent="0.35">
      <c r="A575" s="74" t="s">
        <v>3437</v>
      </c>
      <c r="B575" s="74">
        <v>170487833</v>
      </c>
      <c r="C575" s="74">
        <v>170487833</v>
      </c>
    </row>
    <row r="576" spans="1:3" x14ac:dyDescent="0.35">
      <c r="A576" s="74" t="s">
        <v>3438</v>
      </c>
      <c r="B576" s="74">
        <v>219198490</v>
      </c>
      <c r="C576" s="74">
        <v>219198490</v>
      </c>
    </row>
    <row r="577" spans="1:3" x14ac:dyDescent="0.35">
      <c r="A577" s="74" t="s">
        <v>3439</v>
      </c>
      <c r="B577" s="74">
        <v>130025156</v>
      </c>
      <c r="C577" s="74">
        <v>130025156</v>
      </c>
    </row>
    <row r="578" spans="1:3" x14ac:dyDescent="0.35">
      <c r="A578" s="74" t="s">
        <v>3440</v>
      </c>
      <c r="B578" s="74">
        <v>73568501</v>
      </c>
      <c r="C578" s="74">
        <v>73568501</v>
      </c>
    </row>
    <row r="579" spans="1:3" x14ac:dyDescent="0.35">
      <c r="A579" s="74" t="s">
        <v>3441</v>
      </c>
      <c r="B579" s="74">
        <v>73380167</v>
      </c>
      <c r="C579" s="74">
        <v>73380167</v>
      </c>
    </row>
    <row r="580" spans="1:3" x14ac:dyDescent="0.35">
      <c r="A580" s="74" t="s">
        <v>3442</v>
      </c>
      <c r="B580" s="74">
        <v>63357850</v>
      </c>
      <c r="C580" s="74">
        <v>63357850</v>
      </c>
    </row>
    <row r="581" spans="1:3" x14ac:dyDescent="0.35">
      <c r="A581" s="74" t="s">
        <v>3443</v>
      </c>
      <c r="B581" s="74">
        <v>961648013</v>
      </c>
      <c r="C581" s="74">
        <v>961648013</v>
      </c>
    </row>
    <row r="582" spans="1:3" x14ac:dyDescent="0.35">
      <c r="A582" s="74" t="s">
        <v>3444</v>
      </c>
      <c r="B582" s="74">
        <v>120146939</v>
      </c>
      <c r="C582" s="74">
        <v>120146939</v>
      </c>
    </row>
    <row r="583" spans="1:3" x14ac:dyDescent="0.35">
      <c r="A583" s="74" t="s">
        <v>3445</v>
      </c>
      <c r="B583" s="74">
        <v>729137194</v>
      </c>
      <c r="C583" s="74">
        <v>729137194</v>
      </c>
    </row>
    <row r="584" spans="1:3" x14ac:dyDescent="0.35">
      <c r="A584" s="74" t="s">
        <v>3446</v>
      </c>
      <c r="B584" s="74">
        <v>1143525141</v>
      </c>
      <c r="C584" s="74">
        <v>1143525141</v>
      </c>
    </row>
    <row r="585" spans="1:3" x14ac:dyDescent="0.35">
      <c r="A585" s="74" t="s">
        <v>3447</v>
      </c>
      <c r="B585" s="74">
        <v>211270344</v>
      </c>
      <c r="C585" s="74">
        <v>211270344</v>
      </c>
    </row>
    <row r="586" spans="1:3" x14ac:dyDescent="0.35">
      <c r="A586" s="74" t="s">
        <v>3448</v>
      </c>
      <c r="B586" s="74">
        <v>46479252</v>
      </c>
      <c r="C586" s="74">
        <v>46479252</v>
      </c>
    </row>
    <row r="587" spans="1:3" x14ac:dyDescent="0.35">
      <c r="A587" s="74" t="s">
        <v>3449</v>
      </c>
      <c r="B587" s="74">
        <v>187981655</v>
      </c>
      <c r="C587" s="74">
        <v>187981655</v>
      </c>
    </row>
    <row r="588" spans="1:3" x14ac:dyDescent="0.35">
      <c r="A588" s="74" t="s">
        <v>3450</v>
      </c>
      <c r="B588" s="74">
        <v>137506690</v>
      </c>
      <c r="C588" s="74">
        <v>137506690</v>
      </c>
    </row>
    <row r="589" spans="1:3" x14ac:dyDescent="0.35">
      <c r="A589" s="74" t="s">
        <v>3451</v>
      </c>
      <c r="B589" s="74">
        <v>82905433</v>
      </c>
      <c r="C589" s="74">
        <v>82905433</v>
      </c>
    </row>
    <row r="590" spans="1:3" x14ac:dyDescent="0.35">
      <c r="A590" s="74" t="s">
        <v>3452</v>
      </c>
      <c r="B590" s="74">
        <v>430080870</v>
      </c>
      <c r="C590" s="74">
        <v>430080870</v>
      </c>
    </row>
    <row r="591" spans="1:3" x14ac:dyDescent="0.35">
      <c r="A591" s="74" t="s">
        <v>3453</v>
      </c>
      <c r="B591" s="74">
        <v>1083831896</v>
      </c>
      <c r="C591" s="74">
        <v>1083831896</v>
      </c>
    </row>
    <row r="592" spans="1:3" x14ac:dyDescent="0.35">
      <c r="A592" s="74" t="s">
        <v>3454</v>
      </c>
      <c r="B592" s="74">
        <v>133069318</v>
      </c>
      <c r="C592" s="74">
        <v>133069318</v>
      </c>
    </row>
    <row r="593" spans="1:3" x14ac:dyDescent="0.35">
      <c r="A593" s="74" t="s">
        <v>3455</v>
      </c>
      <c r="B593" s="74">
        <v>4594632689</v>
      </c>
      <c r="C593" s="74">
        <v>4594632689</v>
      </c>
    </row>
    <row r="594" spans="1:3" x14ac:dyDescent="0.35">
      <c r="A594" s="74" t="s">
        <v>3456</v>
      </c>
      <c r="B594" s="74">
        <v>672926952</v>
      </c>
      <c r="C594" s="74">
        <v>672926952</v>
      </c>
    </row>
    <row r="595" spans="1:3" x14ac:dyDescent="0.35">
      <c r="A595" s="74" t="s">
        <v>3457</v>
      </c>
      <c r="B595" s="74">
        <v>300072430</v>
      </c>
      <c r="C595" s="74">
        <v>300072430</v>
      </c>
    </row>
    <row r="596" spans="1:3" x14ac:dyDescent="0.35">
      <c r="A596" s="74" t="s">
        <v>3458</v>
      </c>
      <c r="B596" s="74">
        <v>568895832</v>
      </c>
      <c r="C596" s="74">
        <v>568895832</v>
      </c>
    </row>
    <row r="597" spans="1:3" x14ac:dyDescent="0.35">
      <c r="A597" s="74" t="s">
        <v>3459</v>
      </c>
      <c r="B597" s="74">
        <v>57259524</v>
      </c>
      <c r="C597" s="74">
        <v>57259524</v>
      </c>
    </row>
    <row r="598" spans="1:3" x14ac:dyDescent="0.35">
      <c r="A598" s="74" t="s">
        <v>3460</v>
      </c>
      <c r="B598" s="74">
        <v>67809613</v>
      </c>
      <c r="C598" s="74">
        <v>67809613</v>
      </c>
    </row>
    <row r="599" spans="1:3" x14ac:dyDescent="0.35">
      <c r="A599" s="74" t="s">
        <v>3461</v>
      </c>
      <c r="B599" s="74">
        <v>80225407</v>
      </c>
      <c r="C599" s="74">
        <v>80225407</v>
      </c>
    </row>
    <row r="600" spans="1:3" x14ac:dyDescent="0.35">
      <c r="A600" s="74" t="s">
        <v>3462</v>
      </c>
      <c r="B600" s="74">
        <v>736185386</v>
      </c>
      <c r="C600" s="74">
        <v>736185386</v>
      </c>
    </row>
    <row r="601" spans="1:3" x14ac:dyDescent="0.35">
      <c r="A601" s="74" t="s">
        <v>3463</v>
      </c>
      <c r="B601" s="74">
        <v>395331378</v>
      </c>
      <c r="C601" s="74">
        <v>395331378</v>
      </c>
    </row>
    <row r="602" spans="1:3" x14ac:dyDescent="0.35">
      <c r="A602" s="74" t="s">
        <v>3464</v>
      </c>
      <c r="B602" s="74">
        <v>114153346</v>
      </c>
      <c r="C602" s="74">
        <v>114153346</v>
      </c>
    </row>
    <row r="603" spans="1:3" x14ac:dyDescent="0.35">
      <c r="A603" s="74" t="s">
        <v>3465</v>
      </c>
      <c r="B603" s="74">
        <v>387381111</v>
      </c>
      <c r="C603" s="74">
        <v>387381111</v>
      </c>
    </row>
    <row r="604" spans="1:3" x14ac:dyDescent="0.35">
      <c r="A604" s="74" t="s">
        <v>3466</v>
      </c>
      <c r="B604" s="74">
        <v>311128548</v>
      </c>
      <c r="C604" s="74">
        <v>311128548</v>
      </c>
    </row>
    <row r="605" spans="1:3" x14ac:dyDescent="0.35">
      <c r="A605" s="74" t="s">
        <v>3467</v>
      </c>
      <c r="B605" s="74">
        <v>287640351</v>
      </c>
      <c r="C605" s="74">
        <v>287640351</v>
      </c>
    </row>
    <row r="606" spans="1:3" x14ac:dyDescent="0.35">
      <c r="A606" s="74" t="s">
        <v>3468</v>
      </c>
      <c r="B606" s="74">
        <v>114875611</v>
      </c>
      <c r="C606" s="74">
        <v>114875611</v>
      </c>
    </row>
    <row r="607" spans="1:3" x14ac:dyDescent="0.35">
      <c r="A607" s="74" t="s">
        <v>3469</v>
      </c>
      <c r="B607" s="74">
        <v>766622925</v>
      </c>
      <c r="C607" s="74">
        <v>766622925</v>
      </c>
    </row>
    <row r="608" spans="1:3" x14ac:dyDescent="0.35">
      <c r="A608" s="74" t="s">
        <v>3470</v>
      </c>
      <c r="B608" s="74">
        <v>1070246114</v>
      </c>
      <c r="C608" s="74">
        <v>1070246114</v>
      </c>
    </row>
    <row r="609" spans="1:3" x14ac:dyDescent="0.35">
      <c r="A609" s="74" t="s">
        <v>3471</v>
      </c>
      <c r="B609" s="74">
        <v>1604724292</v>
      </c>
      <c r="C609" s="74">
        <v>1604724292</v>
      </c>
    </row>
    <row r="610" spans="1:3" x14ac:dyDescent="0.35">
      <c r="A610" s="74" t="s">
        <v>3472</v>
      </c>
      <c r="B610" s="74">
        <v>168602568</v>
      </c>
      <c r="C610" s="74">
        <v>168602568</v>
      </c>
    </row>
    <row r="611" spans="1:3" x14ac:dyDescent="0.35">
      <c r="A611" s="74" t="s">
        <v>3473</v>
      </c>
      <c r="B611" s="74">
        <v>383180710</v>
      </c>
      <c r="C611" s="74">
        <v>383180710</v>
      </c>
    </row>
    <row r="612" spans="1:3" x14ac:dyDescent="0.35">
      <c r="A612" s="74" t="s">
        <v>3474</v>
      </c>
      <c r="B612" s="74">
        <v>228509184</v>
      </c>
      <c r="C612" s="74">
        <v>228509184</v>
      </c>
    </row>
    <row r="613" spans="1:3" x14ac:dyDescent="0.35">
      <c r="A613" s="74" t="s">
        <v>3475</v>
      </c>
      <c r="B613" s="74">
        <v>843372178</v>
      </c>
      <c r="C613" s="74">
        <v>905251988</v>
      </c>
    </row>
    <row r="614" spans="1:3" x14ac:dyDescent="0.35">
      <c r="A614" s="74" t="s">
        <v>3476</v>
      </c>
      <c r="B614" s="74">
        <v>474777496</v>
      </c>
      <c r="C614" s="74">
        <v>474777496</v>
      </c>
    </row>
    <row r="615" spans="1:3" x14ac:dyDescent="0.35">
      <c r="A615" s="74" t="s">
        <v>3477</v>
      </c>
      <c r="B615" s="74">
        <v>38482238</v>
      </c>
      <c r="C615" s="74">
        <v>38482238</v>
      </c>
    </row>
    <row r="616" spans="1:3" x14ac:dyDescent="0.35">
      <c r="A616" s="74" t="s">
        <v>3478</v>
      </c>
      <c r="B616" s="74">
        <v>1438594020</v>
      </c>
      <c r="C616" s="74">
        <v>1438594020</v>
      </c>
    </row>
    <row r="617" spans="1:3" x14ac:dyDescent="0.35">
      <c r="A617" s="74" t="s">
        <v>3479</v>
      </c>
      <c r="B617" s="74">
        <v>408677709</v>
      </c>
      <c r="C617" s="74">
        <v>408677709</v>
      </c>
    </row>
    <row r="618" spans="1:3" x14ac:dyDescent="0.35">
      <c r="A618" s="74" t="s">
        <v>3480</v>
      </c>
      <c r="B618" s="74">
        <v>198080859</v>
      </c>
      <c r="C618" s="74">
        <v>198080859</v>
      </c>
    </row>
    <row r="619" spans="1:3" x14ac:dyDescent="0.35">
      <c r="A619" s="74" t="s">
        <v>3481</v>
      </c>
      <c r="B619" s="74">
        <v>108320962</v>
      </c>
      <c r="C619" s="74">
        <v>108320962</v>
      </c>
    </row>
    <row r="620" spans="1:3" x14ac:dyDescent="0.35">
      <c r="A620" s="74" t="s">
        <v>3482</v>
      </c>
      <c r="B620" s="74">
        <v>204090771</v>
      </c>
      <c r="C620" s="74">
        <v>204090771</v>
      </c>
    </row>
    <row r="621" spans="1:3" x14ac:dyDescent="0.35">
      <c r="A621" s="74" t="s">
        <v>3483</v>
      </c>
      <c r="B621" s="74">
        <v>73160942</v>
      </c>
      <c r="C621" s="74">
        <v>73160942</v>
      </c>
    </row>
    <row r="622" spans="1:3" x14ac:dyDescent="0.35">
      <c r="A622" s="74" t="s">
        <v>3484</v>
      </c>
      <c r="B622" s="74">
        <v>761156420</v>
      </c>
      <c r="C622" s="74">
        <v>761156420</v>
      </c>
    </row>
    <row r="623" spans="1:3" x14ac:dyDescent="0.35">
      <c r="A623" s="74" t="s">
        <v>3485</v>
      </c>
      <c r="B623" s="74">
        <v>1367926883</v>
      </c>
      <c r="C623" s="74">
        <v>1367926883</v>
      </c>
    </row>
    <row r="624" spans="1:3" x14ac:dyDescent="0.35">
      <c r="A624" s="74" t="s">
        <v>3486</v>
      </c>
      <c r="B624" s="74">
        <v>3361323972</v>
      </c>
      <c r="C624" s="74">
        <v>3361323972</v>
      </c>
    </row>
    <row r="625" spans="1:3" x14ac:dyDescent="0.35">
      <c r="A625" s="74" t="s">
        <v>3487</v>
      </c>
      <c r="B625" s="74">
        <v>10067030736</v>
      </c>
      <c r="C625" s="74">
        <v>10067030736</v>
      </c>
    </row>
    <row r="626" spans="1:3" x14ac:dyDescent="0.35">
      <c r="A626" s="74" t="s">
        <v>3488</v>
      </c>
      <c r="B626" s="74">
        <v>195187128</v>
      </c>
      <c r="C626" s="74">
        <v>195187128</v>
      </c>
    </row>
    <row r="627" spans="1:3" x14ac:dyDescent="0.35">
      <c r="A627" s="74" t="s">
        <v>3489</v>
      </c>
      <c r="B627" s="74">
        <v>366511074</v>
      </c>
      <c r="C627" s="74">
        <v>366511074</v>
      </c>
    </row>
    <row r="628" spans="1:3" x14ac:dyDescent="0.35">
      <c r="A628" s="74" t="s">
        <v>3490</v>
      </c>
      <c r="B628" s="74">
        <v>2551915121</v>
      </c>
      <c r="C628" s="74">
        <v>2551915121</v>
      </c>
    </row>
    <row r="629" spans="1:3" x14ac:dyDescent="0.35">
      <c r="A629" s="74" t="s">
        <v>3491</v>
      </c>
      <c r="B629" s="74">
        <v>3509643156</v>
      </c>
      <c r="C629" s="74">
        <v>3509643156</v>
      </c>
    </row>
    <row r="630" spans="1:3" x14ac:dyDescent="0.35">
      <c r="A630" s="74" t="s">
        <v>3492</v>
      </c>
      <c r="B630" s="74">
        <v>197129233</v>
      </c>
      <c r="C630" s="74">
        <v>197129233</v>
      </c>
    </row>
    <row r="631" spans="1:3" x14ac:dyDescent="0.35">
      <c r="A631" s="74" t="s">
        <v>3493</v>
      </c>
      <c r="B631" s="74">
        <v>261522046</v>
      </c>
      <c r="C631" s="74">
        <v>261522046</v>
      </c>
    </row>
    <row r="632" spans="1:3" x14ac:dyDescent="0.35">
      <c r="A632" s="74" t="s">
        <v>3494</v>
      </c>
      <c r="B632" s="74">
        <v>228868641</v>
      </c>
      <c r="C632" s="74">
        <v>228868641</v>
      </c>
    </row>
    <row r="633" spans="1:3" x14ac:dyDescent="0.35">
      <c r="A633" s="74" t="s">
        <v>3495</v>
      </c>
      <c r="B633" s="74">
        <v>91498353</v>
      </c>
      <c r="C633" s="74">
        <v>340791653</v>
      </c>
    </row>
    <row r="634" spans="1:3" x14ac:dyDescent="0.35">
      <c r="A634" s="74" t="s">
        <v>3496</v>
      </c>
      <c r="B634" s="74">
        <v>115872359</v>
      </c>
      <c r="C634" s="74">
        <v>115872359</v>
      </c>
    </row>
    <row r="635" spans="1:3" x14ac:dyDescent="0.35">
      <c r="A635" s="74" t="s">
        <v>3497</v>
      </c>
      <c r="B635" s="74">
        <v>66062377</v>
      </c>
      <c r="C635" s="74">
        <v>66062377</v>
      </c>
    </row>
    <row r="636" spans="1:3" x14ac:dyDescent="0.35">
      <c r="A636" s="74" t="s">
        <v>3498</v>
      </c>
      <c r="B636" s="74">
        <v>43023333</v>
      </c>
      <c r="C636" s="74">
        <v>43023333</v>
      </c>
    </row>
    <row r="637" spans="1:3" x14ac:dyDescent="0.35">
      <c r="A637" s="74" t="s">
        <v>3499</v>
      </c>
      <c r="B637" s="74">
        <v>779088775</v>
      </c>
      <c r="C637" s="74">
        <v>779088775</v>
      </c>
    </row>
    <row r="638" spans="1:3" x14ac:dyDescent="0.35">
      <c r="A638" s="74" t="s">
        <v>3500</v>
      </c>
      <c r="B638" s="74">
        <v>224625164</v>
      </c>
      <c r="C638" s="74">
        <v>224625164</v>
      </c>
    </row>
    <row r="639" spans="1:3" x14ac:dyDescent="0.35">
      <c r="A639" s="74" t="s">
        <v>3501</v>
      </c>
      <c r="B639" s="74">
        <v>612467594</v>
      </c>
      <c r="C639" s="74">
        <v>612467594</v>
      </c>
    </row>
    <row r="640" spans="1:3" x14ac:dyDescent="0.35">
      <c r="A640" s="74" t="s">
        <v>3502</v>
      </c>
      <c r="B640" s="74">
        <v>1847847637</v>
      </c>
      <c r="C640" s="74">
        <v>1922418917</v>
      </c>
    </row>
    <row r="641" spans="1:3" x14ac:dyDescent="0.35">
      <c r="A641" s="74" t="s">
        <v>3503</v>
      </c>
      <c r="B641" s="74">
        <v>1484281791</v>
      </c>
      <c r="C641" s="74">
        <v>1489580301</v>
      </c>
    </row>
    <row r="642" spans="1:3" x14ac:dyDescent="0.35">
      <c r="A642" s="74" t="s">
        <v>3504</v>
      </c>
      <c r="B642" s="74">
        <v>335565514</v>
      </c>
      <c r="C642" s="74">
        <v>335565514</v>
      </c>
    </row>
    <row r="643" spans="1:3" x14ac:dyDescent="0.35">
      <c r="A643" s="74" t="s">
        <v>3505</v>
      </c>
      <c r="B643" s="74">
        <v>1128784998</v>
      </c>
      <c r="C643" s="74">
        <v>1128784998</v>
      </c>
    </row>
    <row r="644" spans="1:3" x14ac:dyDescent="0.35">
      <c r="A644" s="74" t="s">
        <v>3506</v>
      </c>
      <c r="B644" s="74">
        <v>1053085377</v>
      </c>
      <c r="C644" s="74">
        <v>1053085377</v>
      </c>
    </row>
    <row r="645" spans="1:3" x14ac:dyDescent="0.35">
      <c r="A645" s="74" t="s">
        <v>3507</v>
      </c>
      <c r="B645" s="74">
        <v>273608286</v>
      </c>
      <c r="C645" s="74">
        <v>273608286</v>
      </c>
    </row>
    <row r="646" spans="1:3" x14ac:dyDescent="0.35">
      <c r="A646" s="74" t="s">
        <v>3508</v>
      </c>
      <c r="B646" s="74">
        <v>1278060935</v>
      </c>
      <c r="C646" s="74">
        <v>1278060935</v>
      </c>
    </row>
    <row r="647" spans="1:3" x14ac:dyDescent="0.35">
      <c r="A647" s="74" t="s">
        <v>3509</v>
      </c>
      <c r="B647" s="74">
        <v>942232329</v>
      </c>
      <c r="C647" s="74">
        <v>942232329</v>
      </c>
    </row>
    <row r="648" spans="1:3" x14ac:dyDescent="0.35">
      <c r="A648" s="74" t="s">
        <v>3510</v>
      </c>
      <c r="B648" s="74">
        <v>2224390806</v>
      </c>
      <c r="C648" s="74">
        <v>2224390806</v>
      </c>
    </row>
    <row r="649" spans="1:3" x14ac:dyDescent="0.35">
      <c r="A649" s="74" t="s">
        <v>3511</v>
      </c>
      <c r="B649" s="74">
        <v>441886498</v>
      </c>
      <c r="C649" s="74">
        <v>441886498</v>
      </c>
    </row>
    <row r="650" spans="1:3" x14ac:dyDescent="0.35">
      <c r="A650" s="74" t="s">
        <v>3512</v>
      </c>
      <c r="B650" s="74">
        <v>62027268</v>
      </c>
      <c r="C650" s="74">
        <v>62027268</v>
      </c>
    </row>
    <row r="651" spans="1:3" x14ac:dyDescent="0.35">
      <c r="A651" s="74" t="s">
        <v>3513</v>
      </c>
      <c r="B651" s="74">
        <v>27295394</v>
      </c>
      <c r="C651" s="74">
        <v>27295394</v>
      </c>
    </row>
    <row r="652" spans="1:3" x14ac:dyDescent="0.35">
      <c r="A652" s="74" t="s">
        <v>3514</v>
      </c>
      <c r="B652" s="74">
        <v>166673001</v>
      </c>
      <c r="C652" s="74">
        <v>166673001</v>
      </c>
    </row>
    <row r="653" spans="1:3" x14ac:dyDescent="0.35">
      <c r="A653" s="74" t="s">
        <v>3515</v>
      </c>
      <c r="B653" s="74">
        <v>4550078802</v>
      </c>
      <c r="C653" s="74">
        <v>4550078802</v>
      </c>
    </row>
    <row r="654" spans="1:3" x14ac:dyDescent="0.35">
      <c r="A654" s="74" t="s">
        <v>3516</v>
      </c>
      <c r="B654" s="74">
        <v>738330984</v>
      </c>
      <c r="C654" s="74">
        <v>738330984</v>
      </c>
    </row>
    <row r="655" spans="1:3" x14ac:dyDescent="0.35">
      <c r="A655" s="74" t="s">
        <v>3517</v>
      </c>
      <c r="B655" s="74">
        <v>444358579</v>
      </c>
      <c r="C655" s="74">
        <v>444358579</v>
      </c>
    </row>
    <row r="656" spans="1:3" x14ac:dyDescent="0.35">
      <c r="A656" s="74" t="s">
        <v>3518</v>
      </c>
      <c r="B656" s="74">
        <v>130863807</v>
      </c>
      <c r="C656" s="74">
        <v>130863807</v>
      </c>
    </row>
    <row r="657" spans="1:3" x14ac:dyDescent="0.35">
      <c r="A657" s="74" t="s">
        <v>3519</v>
      </c>
      <c r="B657" s="74">
        <v>382266745</v>
      </c>
      <c r="C657" s="74">
        <v>382266745</v>
      </c>
    </row>
    <row r="658" spans="1:3" x14ac:dyDescent="0.35">
      <c r="A658" s="74" t="s">
        <v>3520</v>
      </c>
      <c r="B658" s="74">
        <v>170666870</v>
      </c>
      <c r="C658" s="74">
        <v>170666870</v>
      </c>
    </row>
    <row r="659" spans="1:3" x14ac:dyDescent="0.35">
      <c r="A659" s="74" t="s">
        <v>3521</v>
      </c>
      <c r="B659" s="74">
        <v>709081700</v>
      </c>
      <c r="C659" s="74">
        <v>709081700</v>
      </c>
    </row>
    <row r="660" spans="1:3" x14ac:dyDescent="0.35">
      <c r="A660" s="74" t="s">
        <v>3522</v>
      </c>
      <c r="B660" s="74">
        <v>4703592263</v>
      </c>
      <c r="C660" s="74">
        <v>4703592263</v>
      </c>
    </row>
    <row r="661" spans="1:3" x14ac:dyDescent="0.35">
      <c r="A661" s="74" t="s">
        <v>3523</v>
      </c>
      <c r="B661" s="74">
        <v>398728061</v>
      </c>
      <c r="C661" s="74">
        <v>398728061</v>
      </c>
    </row>
    <row r="662" spans="1:3" x14ac:dyDescent="0.35">
      <c r="A662" s="74" t="s">
        <v>3524</v>
      </c>
      <c r="B662" s="74">
        <v>125370312</v>
      </c>
      <c r="C662" s="74">
        <v>125370312</v>
      </c>
    </row>
    <row r="663" spans="1:3" x14ac:dyDescent="0.35">
      <c r="A663" s="74" t="s">
        <v>3525</v>
      </c>
      <c r="B663" s="74">
        <v>161611348</v>
      </c>
      <c r="C663" s="74">
        <v>161611348</v>
      </c>
    </row>
    <row r="664" spans="1:3" x14ac:dyDescent="0.35">
      <c r="A664" s="74" t="s">
        <v>3526</v>
      </c>
      <c r="B664" s="74">
        <v>722175605</v>
      </c>
      <c r="C664" s="74">
        <v>722175605</v>
      </c>
    </row>
    <row r="665" spans="1:3" x14ac:dyDescent="0.35">
      <c r="A665" s="74" t="s">
        <v>3527</v>
      </c>
      <c r="B665" s="74">
        <v>610270469</v>
      </c>
      <c r="C665" s="74">
        <v>610270469</v>
      </c>
    </row>
    <row r="666" spans="1:3" x14ac:dyDescent="0.35">
      <c r="A666" s="74" t="s">
        <v>3528</v>
      </c>
      <c r="B666" s="74">
        <v>600531000</v>
      </c>
      <c r="C666" s="74">
        <v>600531000</v>
      </c>
    </row>
    <row r="667" spans="1:3" x14ac:dyDescent="0.35">
      <c r="A667" s="74" t="s">
        <v>3529</v>
      </c>
      <c r="B667" s="74">
        <v>150643705</v>
      </c>
      <c r="C667" s="74">
        <v>150643705</v>
      </c>
    </row>
    <row r="668" spans="1:3" x14ac:dyDescent="0.35">
      <c r="A668" s="74" t="s">
        <v>3530</v>
      </c>
      <c r="B668" s="74">
        <v>66620537</v>
      </c>
      <c r="C668" s="74">
        <v>66620537</v>
      </c>
    </row>
    <row r="669" spans="1:3" x14ac:dyDescent="0.35">
      <c r="A669" s="74" t="s">
        <v>3531</v>
      </c>
      <c r="B669" s="74">
        <v>43234030</v>
      </c>
      <c r="C669" s="74">
        <v>43234030</v>
      </c>
    </row>
    <row r="670" spans="1:3" x14ac:dyDescent="0.35">
      <c r="A670" s="74" t="s">
        <v>3532</v>
      </c>
      <c r="B670" s="74">
        <v>1792533511</v>
      </c>
      <c r="C670" s="74">
        <v>1792533511</v>
      </c>
    </row>
    <row r="671" spans="1:3" x14ac:dyDescent="0.35">
      <c r="A671" s="74" t="s">
        <v>3533</v>
      </c>
      <c r="B671" s="74">
        <v>420295488</v>
      </c>
      <c r="C671" s="74">
        <v>420295488</v>
      </c>
    </row>
    <row r="672" spans="1:3" x14ac:dyDescent="0.35">
      <c r="A672" s="74" t="s">
        <v>3534</v>
      </c>
      <c r="B672" s="74">
        <v>174776188</v>
      </c>
      <c r="C672" s="74">
        <v>174776188</v>
      </c>
    </row>
    <row r="673" spans="1:3" x14ac:dyDescent="0.35">
      <c r="A673" s="74" t="s">
        <v>3535</v>
      </c>
      <c r="B673" s="74">
        <v>186638386</v>
      </c>
      <c r="C673" s="74">
        <v>186638386</v>
      </c>
    </row>
    <row r="674" spans="1:3" x14ac:dyDescent="0.35">
      <c r="A674" s="74" t="s">
        <v>3536</v>
      </c>
      <c r="B674" s="74">
        <v>629136489</v>
      </c>
      <c r="C674" s="74">
        <v>629136489</v>
      </c>
    </row>
    <row r="675" spans="1:3" x14ac:dyDescent="0.35">
      <c r="A675" s="74" t="s">
        <v>3537</v>
      </c>
      <c r="B675" s="74">
        <v>1537810428</v>
      </c>
      <c r="C675" s="74">
        <v>1537810428</v>
      </c>
    </row>
    <row r="676" spans="1:3" x14ac:dyDescent="0.35">
      <c r="A676" s="74" t="s">
        <v>3538</v>
      </c>
      <c r="B676" s="74">
        <v>160464014</v>
      </c>
      <c r="C676" s="74">
        <v>160464014</v>
      </c>
    </row>
    <row r="677" spans="1:3" x14ac:dyDescent="0.35">
      <c r="A677" s="74" t="s">
        <v>3539</v>
      </c>
      <c r="B677" s="74">
        <v>19080727368</v>
      </c>
      <c r="C677" s="74">
        <v>19080727368</v>
      </c>
    </row>
    <row r="678" spans="1:3" x14ac:dyDescent="0.35">
      <c r="A678" s="74" t="s">
        <v>3540</v>
      </c>
      <c r="B678" s="74">
        <v>1291375828</v>
      </c>
      <c r="C678" s="74">
        <v>1291375828</v>
      </c>
    </row>
    <row r="679" spans="1:3" x14ac:dyDescent="0.35">
      <c r="A679" s="74" t="s">
        <v>3541</v>
      </c>
      <c r="B679" s="74">
        <v>349691984</v>
      </c>
      <c r="C679" s="74">
        <v>349691984</v>
      </c>
    </row>
    <row r="680" spans="1:3" x14ac:dyDescent="0.35">
      <c r="A680" s="74" t="s">
        <v>3542</v>
      </c>
      <c r="B680" s="74">
        <v>67799565</v>
      </c>
      <c r="C680" s="74">
        <v>67799565</v>
      </c>
    </row>
    <row r="681" spans="1:3" x14ac:dyDescent="0.35">
      <c r="A681" s="74" t="s">
        <v>3543</v>
      </c>
      <c r="B681" s="74">
        <v>99886936</v>
      </c>
      <c r="C681" s="74">
        <v>99886936</v>
      </c>
    </row>
    <row r="682" spans="1:3" x14ac:dyDescent="0.35">
      <c r="A682" s="74" t="s">
        <v>3544</v>
      </c>
      <c r="B682" s="74">
        <v>865550372</v>
      </c>
      <c r="C682" s="74">
        <v>865550372</v>
      </c>
    </row>
    <row r="683" spans="1:3" x14ac:dyDescent="0.35">
      <c r="A683" s="74" t="s">
        <v>3545</v>
      </c>
      <c r="B683" s="74">
        <v>148089791</v>
      </c>
      <c r="C683" s="74">
        <v>148089791</v>
      </c>
    </row>
    <row r="684" spans="1:3" x14ac:dyDescent="0.35">
      <c r="A684" s="74" t="s">
        <v>3546</v>
      </c>
      <c r="B684" s="74">
        <v>32726592</v>
      </c>
      <c r="C684" s="74">
        <v>32726592</v>
      </c>
    </row>
    <row r="685" spans="1:3" x14ac:dyDescent="0.35">
      <c r="A685" s="74" t="s">
        <v>3547</v>
      </c>
      <c r="B685" s="74">
        <v>225230524</v>
      </c>
      <c r="C685" s="74">
        <v>399962754</v>
      </c>
    </row>
    <row r="686" spans="1:3" x14ac:dyDescent="0.35">
      <c r="A686" s="74" t="s">
        <v>3548</v>
      </c>
      <c r="B686" s="74">
        <v>75534764</v>
      </c>
      <c r="C686" s="74">
        <v>91185864</v>
      </c>
    </row>
    <row r="687" spans="1:3" x14ac:dyDescent="0.35">
      <c r="A687" s="74" t="s">
        <v>3549</v>
      </c>
      <c r="B687" s="74">
        <v>22046748</v>
      </c>
      <c r="C687" s="74">
        <v>22046748</v>
      </c>
    </row>
    <row r="688" spans="1:3" x14ac:dyDescent="0.35">
      <c r="A688" s="74" t="s">
        <v>3550</v>
      </c>
      <c r="B688" s="74">
        <v>381943205</v>
      </c>
      <c r="C688" s="74">
        <v>381943205</v>
      </c>
    </row>
    <row r="689" spans="1:3" x14ac:dyDescent="0.35">
      <c r="A689" s="74" t="s">
        <v>3551</v>
      </c>
      <c r="B689" s="74">
        <v>88901151</v>
      </c>
      <c r="C689" s="74">
        <v>220315221</v>
      </c>
    </row>
    <row r="690" spans="1:3" x14ac:dyDescent="0.35">
      <c r="A690" s="74" t="s">
        <v>3552</v>
      </c>
      <c r="B690" s="74">
        <v>229967213</v>
      </c>
      <c r="C690" s="74">
        <v>229967213</v>
      </c>
    </row>
    <row r="691" spans="1:3" x14ac:dyDescent="0.35">
      <c r="A691" s="74" t="s">
        <v>3553</v>
      </c>
      <c r="B691" s="74">
        <v>898261388</v>
      </c>
      <c r="C691" s="74">
        <v>898261388</v>
      </c>
    </row>
    <row r="692" spans="1:3" x14ac:dyDescent="0.35">
      <c r="A692" s="74" t="s">
        <v>3554</v>
      </c>
      <c r="B692" s="74">
        <v>230402032</v>
      </c>
      <c r="C692" s="74">
        <v>230402032</v>
      </c>
    </row>
    <row r="693" spans="1:3" x14ac:dyDescent="0.35">
      <c r="A693" s="74" t="s">
        <v>3555</v>
      </c>
      <c r="B693" s="74">
        <v>93789208</v>
      </c>
      <c r="C693" s="74">
        <v>93789208</v>
      </c>
    </row>
    <row r="694" spans="1:3" x14ac:dyDescent="0.35">
      <c r="A694" s="74" t="s">
        <v>3556</v>
      </c>
      <c r="B694" s="74">
        <v>33912348</v>
      </c>
      <c r="C694" s="74">
        <v>33912348</v>
      </c>
    </row>
    <row r="695" spans="1:3" x14ac:dyDescent="0.35">
      <c r="A695" s="74" t="s">
        <v>3557</v>
      </c>
      <c r="B695" s="74">
        <v>87268944</v>
      </c>
      <c r="C695" s="74">
        <v>87268944</v>
      </c>
    </row>
    <row r="696" spans="1:3" x14ac:dyDescent="0.35">
      <c r="A696" s="74" t="s">
        <v>3558</v>
      </c>
      <c r="B696" s="74">
        <v>241629870</v>
      </c>
      <c r="C696" s="74">
        <v>241629870</v>
      </c>
    </row>
    <row r="697" spans="1:3" x14ac:dyDescent="0.35">
      <c r="A697" s="74" t="s">
        <v>3559</v>
      </c>
      <c r="B697" s="74">
        <v>189070481</v>
      </c>
      <c r="C697" s="74">
        <v>189070481</v>
      </c>
    </row>
    <row r="698" spans="1:3" x14ac:dyDescent="0.35">
      <c r="A698" s="74" t="s">
        <v>3560</v>
      </c>
      <c r="B698" s="74">
        <v>32336064358</v>
      </c>
      <c r="C698" s="74">
        <v>32336064358</v>
      </c>
    </row>
    <row r="699" spans="1:3" x14ac:dyDescent="0.35">
      <c r="A699" s="74" t="s">
        <v>3561</v>
      </c>
      <c r="B699" s="74">
        <v>5287722689</v>
      </c>
      <c r="C699" s="74">
        <v>5287722689</v>
      </c>
    </row>
    <row r="700" spans="1:3" x14ac:dyDescent="0.35">
      <c r="A700" s="74" t="s">
        <v>3562</v>
      </c>
      <c r="B700" s="74">
        <v>3055337525</v>
      </c>
      <c r="C700" s="74">
        <v>3055337525</v>
      </c>
    </row>
    <row r="701" spans="1:3" x14ac:dyDescent="0.35">
      <c r="A701" s="74" t="s">
        <v>3563</v>
      </c>
      <c r="B701" s="74">
        <v>5441534889</v>
      </c>
      <c r="C701" s="74">
        <v>5441534889</v>
      </c>
    </row>
    <row r="702" spans="1:3" x14ac:dyDescent="0.35">
      <c r="A702" s="74" t="s">
        <v>3564</v>
      </c>
      <c r="B702" s="74">
        <v>633403918</v>
      </c>
      <c r="C702" s="74">
        <v>633403918</v>
      </c>
    </row>
    <row r="703" spans="1:3" x14ac:dyDescent="0.35">
      <c r="A703" s="74" t="s">
        <v>3565</v>
      </c>
      <c r="B703" s="74">
        <v>3531395563</v>
      </c>
      <c r="C703" s="74">
        <v>3531395563</v>
      </c>
    </row>
    <row r="704" spans="1:3" x14ac:dyDescent="0.35">
      <c r="A704" s="74" t="s">
        <v>3566</v>
      </c>
      <c r="B704" s="74">
        <v>1763789577</v>
      </c>
      <c r="C704" s="74">
        <v>1763789577</v>
      </c>
    </row>
    <row r="705" spans="1:3" x14ac:dyDescent="0.35">
      <c r="A705" s="74" t="s">
        <v>3567</v>
      </c>
      <c r="B705" s="74">
        <v>259656406</v>
      </c>
      <c r="C705" s="74">
        <v>264716406</v>
      </c>
    </row>
    <row r="706" spans="1:3" x14ac:dyDescent="0.35">
      <c r="A706" s="74" t="s">
        <v>3568</v>
      </c>
      <c r="B706" s="74">
        <v>784618034</v>
      </c>
      <c r="C706" s="74">
        <v>784618034</v>
      </c>
    </row>
    <row r="707" spans="1:3" x14ac:dyDescent="0.35">
      <c r="A707" s="74" t="s">
        <v>3569</v>
      </c>
      <c r="B707" s="74">
        <v>270584086</v>
      </c>
      <c r="C707" s="74">
        <v>270584086</v>
      </c>
    </row>
    <row r="708" spans="1:3" x14ac:dyDescent="0.35">
      <c r="A708" s="74" t="s">
        <v>3570</v>
      </c>
      <c r="B708" s="74">
        <v>115064695</v>
      </c>
      <c r="C708" s="74">
        <v>115064695</v>
      </c>
    </row>
    <row r="709" spans="1:3" x14ac:dyDescent="0.35">
      <c r="A709" s="74" t="s">
        <v>3571</v>
      </c>
      <c r="B709" s="74">
        <v>110014124</v>
      </c>
      <c r="C709" s="74">
        <v>110014124</v>
      </c>
    </row>
    <row r="710" spans="1:3" x14ac:dyDescent="0.35">
      <c r="A710" s="74" t="s">
        <v>3572</v>
      </c>
      <c r="B710" s="74">
        <v>214247061</v>
      </c>
      <c r="C710" s="74">
        <v>503604081</v>
      </c>
    </row>
    <row r="711" spans="1:3" x14ac:dyDescent="0.35">
      <c r="A711" s="74" t="s">
        <v>3573</v>
      </c>
      <c r="B711" s="74">
        <v>140840023</v>
      </c>
      <c r="C711" s="74">
        <v>140840023</v>
      </c>
    </row>
    <row r="712" spans="1:3" x14ac:dyDescent="0.35">
      <c r="A712" s="74" t="s">
        <v>3574</v>
      </c>
      <c r="B712" s="74">
        <v>2014438804</v>
      </c>
      <c r="C712" s="74">
        <v>2014438804</v>
      </c>
    </row>
    <row r="713" spans="1:3" x14ac:dyDescent="0.35">
      <c r="A713" s="74" t="s">
        <v>3575</v>
      </c>
      <c r="B713" s="74">
        <v>141299246</v>
      </c>
      <c r="C713" s="74">
        <v>141299246</v>
      </c>
    </row>
    <row r="714" spans="1:3" x14ac:dyDescent="0.35">
      <c r="A714" s="74" t="s">
        <v>3576</v>
      </c>
      <c r="B714" s="74">
        <v>120634232</v>
      </c>
      <c r="C714" s="74">
        <v>120634232</v>
      </c>
    </row>
    <row r="715" spans="1:3" x14ac:dyDescent="0.35">
      <c r="A715" s="74" t="s">
        <v>3577</v>
      </c>
      <c r="B715" s="74">
        <v>68435274</v>
      </c>
      <c r="C715" s="74">
        <v>68435274</v>
      </c>
    </row>
    <row r="716" spans="1:3" x14ac:dyDescent="0.35">
      <c r="A716" s="74" t="s">
        <v>3578</v>
      </c>
      <c r="B716" s="74">
        <v>46248271</v>
      </c>
      <c r="C716" s="74">
        <v>46248271</v>
      </c>
    </row>
    <row r="717" spans="1:3" x14ac:dyDescent="0.35">
      <c r="A717" s="74" t="s">
        <v>3579</v>
      </c>
      <c r="B717" s="74">
        <v>151858015</v>
      </c>
      <c r="C717" s="74">
        <v>151858015</v>
      </c>
    </row>
    <row r="718" spans="1:3" x14ac:dyDescent="0.35">
      <c r="A718" s="74" t="s">
        <v>3580</v>
      </c>
      <c r="B718" s="74">
        <v>166005001</v>
      </c>
      <c r="C718" s="74">
        <v>166005001</v>
      </c>
    </row>
    <row r="719" spans="1:3" x14ac:dyDescent="0.35">
      <c r="A719" s="74" t="s">
        <v>3581</v>
      </c>
      <c r="B719" s="74">
        <v>1457842730</v>
      </c>
      <c r="C719" s="74">
        <v>1457842730</v>
      </c>
    </row>
    <row r="720" spans="1:3" x14ac:dyDescent="0.35">
      <c r="A720" s="74" t="s">
        <v>3582</v>
      </c>
      <c r="B720" s="74">
        <v>147999565</v>
      </c>
      <c r="C720" s="74">
        <v>147999565</v>
      </c>
    </row>
    <row r="721" spans="1:3" x14ac:dyDescent="0.35">
      <c r="A721" s="74" t="s">
        <v>3583</v>
      </c>
      <c r="B721" s="74">
        <v>94372740</v>
      </c>
      <c r="C721" s="74">
        <v>94372740</v>
      </c>
    </row>
    <row r="722" spans="1:3" x14ac:dyDescent="0.35">
      <c r="A722" s="74" t="s">
        <v>3584</v>
      </c>
      <c r="B722" s="74">
        <v>254617684</v>
      </c>
      <c r="C722" s="74">
        <v>254617684</v>
      </c>
    </row>
    <row r="723" spans="1:3" x14ac:dyDescent="0.35">
      <c r="A723" s="74" t="s">
        <v>3585</v>
      </c>
      <c r="B723" s="74">
        <v>396534260</v>
      </c>
      <c r="C723" s="74">
        <v>396534260</v>
      </c>
    </row>
    <row r="724" spans="1:3" x14ac:dyDescent="0.35">
      <c r="A724" s="74" t="s">
        <v>3586</v>
      </c>
      <c r="B724" s="74">
        <v>113957914</v>
      </c>
      <c r="C724" s="74">
        <v>113957914</v>
      </c>
    </row>
    <row r="725" spans="1:3" x14ac:dyDescent="0.35">
      <c r="A725" s="74" t="s">
        <v>3587</v>
      </c>
      <c r="B725" s="74">
        <v>196713932</v>
      </c>
      <c r="C725" s="74">
        <v>196713932</v>
      </c>
    </row>
    <row r="726" spans="1:3" x14ac:dyDescent="0.35">
      <c r="A726" s="74" t="s">
        <v>3588</v>
      </c>
      <c r="B726" s="74">
        <v>238369171</v>
      </c>
      <c r="C726" s="74">
        <v>238369171</v>
      </c>
    </row>
    <row r="727" spans="1:3" x14ac:dyDescent="0.35">
      <c r="A727" s="74" t="s">
        <v>3589</v>
      </c>
      <c r="B727" s="74">
        <v>566248826</v>
      </c>
      <c r="C727" s="74">
        <v>566248826</v>
      </c>
    </row>
    <row r="728" spans="1:3" x14ac:dyDescent="0.35">
      <c r="A728" s="74" t="s">
        <v>3590</v>
      </c>
      <c r="B728" s="74">
        <v>156905236</v>
      </c>
      <c r="C728" s="74">
        <v>386134816</v>
      </c>
    </row>
    <row r="729" spans="1:3" x14ac:dyDescent="0.35">
      <c r="A729" s="74" t="s">
        <v>3591</v>
      </c>
      <c r="B729" s="74">
        <v>731417250</v>
      </c>
      <c r="C729" s="74">
        <v>731417250</v>
      </c>
    </row>
    <row r="730" spans="1:3" x14ac:dyDescent="0.35">
      <c r="A730" s="74" t="s">
        <v>3592</v>
      </c>
      <c r="B730" s="74">
        <v>510445276</v>
      </c>
      <c r="C730" s="74">
        <v>752459835</v>
      </c>
    </row>
    <row r="731" spans="1:3" x14ac:dyDescent="0.35">
      <c r="A731" s="74" t="s">
        <v>3593</v>
      </c>
      <c r="B731" s="74">
        <v>248547366</v>
      </c>
      <c r="C731" s="74">
        <v>452600216</v>
      </c>
    </row>
    <row r="732" spans="1:3" x14ac:dyDescent="0.35">
      <c r="A732" s="74" t="s">
        <v>3594</v>
      </c>
      <c r="B732" s="74">
        <v>140998150</v>
      </c>
      <c r="C732" s="74">
        <v>140998150</v>
      </c>
    </row>
    <row r="733" spans="1:3" x14ac:dyDescent="0.35">
      <c r="A733" s="74" t="s">
        <v>3595</v>
      </c>
      <c r="B733" s="74">
        <v>507788527</v>
      </c>
      <c r="C733" s="74">
        <v>507788527</v>
      </c>
    </row>
    <row r="734" spans="1:3" x14ac:dyDescent="0.35">
      <c r="A734" s="74" t="s">
        <v>3596</v>
      </c>
      <c r="B734" s="74">
        <v>1460597514</v>
      </c>
      <c r="C734" s="74">
        <v>1667912774</v>
      </c>
    </row>
    <row r="735" spans="1:3" x14ac:dyDescent="0.35">
      <c r="A735" s="74" t="s">
        <v>3597</v>
      </c>
      <c r="B735" s="74">
        <v>14987118111</v>
      </c>
      <c r="C735" s="74">
        <v>14987118111</v>
      </c>
    </row>
    <row r="736" spans="1:3" x14ac:dyDescent="0.35">
      <c r="A736" s="74" t="s">
        <v>3598</v>
      </c>
      <c r="B736" s="74">
        <v>84431036</v>
      </c>
      <c r="C736" s="74">
        <v>84431036</v>
      </c>
    </row>
    <row r="737" spans="1:3" x14ac:dyDescent="0.35">
      <c r="A737" s="74" t="s">
        <v>3599</v>
      </c>
      <c r="B737" s="74">
        <v>335783242</v>
      </c>
      <c r="C737" s="74">
        <v>335783242</v>
      </c>
    </row>
    <row r="738" spans="1:3" x14ac:dyDescent="0.35">
      <c r="A738" s="74" t="s">
        <v>3600</v>
      </c>
      <c r="B738" s="74">
        <v>2403278297</v>
      </c>
      <c r="C738" s="74">
        <v>2403278297</v>
      </c>
    </row>
    <row r="739" spans="1:3" x14ac:dyDescent="0.35">
      <c r="A739" s="74" t="s">
        <v>3601</v>
      </c>
      <c r="B739" s="74">
        <v>517701081</v>
      </c>
      <c r="C739" s="74">
        <v>517701081</v>
      </c>
    </row>
    <row r="740" spans="1:3" x14ac:dyDescent="0.35">
      <c r="A740" s="74" t="s">
        <v>3602</v>
      </c>
      <c r="B740" s="74">
        <v>2587554023</v>
      </c>
      <c r="C740" s="74">
        <v>2697188186</v>
      </c>
    </row>
    <row r="741" spans="1:3" x14ac:dyDescent="0.35">
      <c r="A741" s="74" t="s">
        <v>3603</v>
      </c>
      <c r="B741" s="74">
        <v>330716439</v>
      </c>
      <c r="C741" s="74">
        <v>330716439</v>
      </c>
    </row>
    <row r="742" spans="1:3" x14ac:dyDescent="0.35">
      <c r="A742" s="74" t="s">
        <v>3604</v>
      </c>
      <c r="B742" s="74">
        <v>2830957079</v>
      </c>
      <c r="C742" s="74">
        <v>2830957079</v>
      </c>
    </row>
    <row r="743" spans="1:3" x14ac:dyDescent="0.35">
      <c r="A743" s="74" t="s">
        <v>3605</v>
      </c>
      <c r="B743" s="74">
        <v>766963661</v>
      </c>
      <c r="C743" s="74">
        <v>766963661</v>
      </c>
    </row>
    <row r="744" spans="1:3" x14ac:dyDescent="0.35">
      <c r="A744" s="74" t="s">
        <v>3606</v>
      </c>
      <c r="B744" s="74">
        <v>1125961445</v>
      </c>
      <c r="C744" s="74">
        <v>1326179305</v>
      </c>
    </row>
    <row r="745" spans="1:3" x14ac:dyDescent="0.35">
      <c r="A745" s="74" t="s">
        <v>3607</v>
      </c>
      <c r="B745" s="74">
        <v>143640598</v>
      </c>
      <c r="C745" s="74">
        <v>461876288</v>
      </c>
    </row>
    <row r="746" spans="1:3" x14ac:dyDescent="0.35">
      <c r="A746" s="74" t="s">
        <v>3608</v>
      </c>
      <c r="B746" s="74">
        <v>62595851</v>
      </c>
      <c r="C746" s="74">
        <v>327819311</v>
      </c>
    </row>
    <row r="747" spans="1:3" x14ac:dyDescent="0.35">
      <c r="A747" s="74" t="s">
        <v>3609</v>
      </c>
      <c r="B747" s="74">
        <v>71819789</v>
      </c>
      <c r="C747" s="74">
        <v>207489659</v>
      </c>
    </row>
    <row r="748" spans="1:3" x14ac:dyDescent="0.35">
      <c r="A748" s="74" t="s">
        <v>3610</v>
      </c>
      <c r="B748" s="74">
        <v>997220473</v>
      </c>
      <c r="C748" s="74">
        <v>997220473</v>
      </c>
    </row>
    <row r="749" spans="1:3" x14ac:dyDescent="0.35">
      <c r="A749" s="74" t="s">
        <v>3611</v>
      </c>
      <c r="B749" s="74">
        <v>522570907</v>
      </c>
      <c r="C749" s="74">
        <v>522570907</v>
      </c>
    </row>
    <row r="750" spans="1:3" x14ac:dyDescent="0.35">
      <c r="A750" s="74" t="s">
        <v>3612</v>
      </c>
      <c r="B750" s="74">
        <v>1794942178</v>
      </c>
      <c r="C750" s="74">
        <v>1794942178</v>
      </c>
    </row>
    <row r="751" spans="1:3" x14ac:dyDescent="0.35">
      <c r="A751" s="74" t="s">
        <v>3613</v>
      </c>
      <c r="B751" s="74">
        <v>1093022887</v>
      </c>
      <c r="C751" s="74">
        <v>1093022887</v>
      </c>
    </row>
    <row r="752" spans="1:3" x14ac:dyDescent="0.35">
      <c r="A752" s="74" t="s">
        <v>3614</v>
      </c>
      <c r="B752" s="74">
        <v>960368299</v>
      </c>
      <c r="C752" s="74">
        <v>960368299</v>
      </c>
    </row>
    <row r="753" spans="1:3" x14ac:dyDescent="0.35">
      <c r="A753" s="74" t="s">
        <v>3615</v>
      </c>
      <c r="B753" s="74">
        <v>156310135</v>
      </c>
      <c r="C753" s="74">
        <v>156310135</v>
      </c>
    </row>
    <row r="754" spans="1:3" x14ac:dyDescent="0.35">
      <c r="A754" s="74" t="s">
        <v>3616</v>
      </c>
      <c r="B754" s="74">
        <v>948992842</v>
      </c>
      <c r="C754" s="74">
        <v>948992842</v>
      </c>
    </row>
    <row r="755" spans="1:3" x14ac:dyDescent="0.35">
      <c r="A755" s="74" t="s">
        <v>3617</v>
      </c>
      <c r="B755" s="74">
        <v>729129076</v>
      </c>
      <c r="C755" s="74">
        <v>729129076</v>
      </c>
    </row>
    <row r="756" spans="1:3" x14ac:dyDescent="0.35">
      <c r="A756" s="74" t="s">
        <v>3618</v>
      </c>
      <c r="B756" s="74">
        <v>268534512</v>
      </c>
      <c r="C756" s="74">
        <v>268534512</v>
      </c>
    </row>
    <row r="757" spans="1:3" x14ac:dyDescent="0.35">
      <c r="A757" s="74" t="s">
        <v>3619</v>
      </c>
      <c r="B757" s="74">
        <v>53899855</v>
      </c>
      <c r="C757" s="74">
        <v>53899855</v>
      </c>
    </row>
    <row r="758" spans="1:3" x14ac:dyDescent="0.35">
      <c r="A758" s="74" t="s">
        <v>3620</v>
      </c>
      <c r="B758" s="74">
        <v>514744069</v>
      </c>
      <c r="C758" s="74">
        <v>514744069</v>
      </c>
    </row>
    <row r="759" spans="1:3" x14ac:dyDescent="0.35">
      <c r="A759" s="74" t="s">
        <v>3621</v>
      </c>
      <c r="B759" s="74">
        <v>380897631</v>
      </c>
      <c r="C759" s="74">
        <v>380897631</v>
      </c>
    </row>
    <row r="760" spans="1:3" x14ac:dyDescent="0.35">
      <c r="A760" s="74" t="s">
        <v>3622</v>
      </c>
      <c r="B760" s="74">
        <v>2734203051</v>
      </c>
      <c r="C760" s="74">
        <v>2734203051</v>
      </c>
    </row>
    <row r="761" spans="1:3" x14ac:dyDescent="0.35">
      <c r="A761" s="74" t="s">
        <v>3623</v>
      </c>
      <c r="B761" s="74">
        <v>160988740</v>
      </c>
      <c r="C761" s="74">
        <v>160988740</v>
      </c>
    </row>
    <row r="762" spans="1:3" x14ac:dyDescent="0.35">
      <c r="A762" s="74" t="s">
        <v>3624</v>
      </c>
      <c r="B762" s="74">
        <v>175536363</v>
      </c>
      <c r="C762" s="74">
        <v>175536363</v>
      </c>
    </row>
    <row r="763" spans="1:3" x14ac:dyDescent="0.35">
      <c r="A763" s="74" t="s">
        <v>3625</v>
      </c>
      <c r="B763" s="74">
        <v>894615451</v>
      </c>
      <c r="C763" s="74">
        <v>894615451</v>
      </c>
    </row>
    <row r="764" spans="1:3" x14ac:dyDescent="0.35">
      <c r="A764" s="74" t="s">
        <v>3626</v>
      </c>
      <c r="B764" s="74">
        <v>3711133633</v>
      </c>
      <c r="C764" s="74">
        <v>3711133633</v>
      </c>
    </row>
    <row r="765" spans="1:3" x14ac:dyDescent="0.35">
      <c r="A765" s="74" t="s">
        <v>3627</v>
      </c>
      <c r="B765" s="74">
        <v>305609758</v>
      </c>
      <c r="C765" s="74">
        <v>305609758</v>
      </c>
    </row>
    <row r="766" spans="1:3" x14ac:dyDescent="0.35">
      <c r="A766" s="74" t="s">
        <v>3628</v>
      </c>
      <c r="B766" s="74">
        <v>2740323557</v>
      </c>
      <c r="C766" s="74">
        <v>2740323557</v>
      </c>
    </row>
    <row r="767" spans="1:3" x14ac:dyDescent="0.35">
      <c r="A767" s="74" t="s">
        <v>3629</v>
      </c>
      <c r="B767" s="74">
        <v>284438739</v>
      </c>
      <c r="C767" s="74">
        <v>284438739</v>
      </c>
    </row>
    <row r="768" spans="1:3" x14ac:dyDescent="0.35">
      <c r="A768" s="74" t="s">
        <v>3630</v>
      </c>
      <c r="B768" s="74">
        <v>511753187</v>
      </c>
      <c r="C768" s="74">
        <v>511753187</v>
      </c>
    </row>
    <row r="769" spans="1:3" x14ac:dyDescent="0.35">
      <c r="A769" s="74" t="s">
        <v>3631</v>
      </c>
      <c r="B769" s="74">
        <v>165529071</v>
      </c>
      <c r="C769" s="74">
        <v>165529071</v>
      </c>
    </row>
    <row r="770" spans="1:3" x14ac:dyDescent="0.35">
      <c r="A770" s="74" t="s">
        <v>3632</v>
      </c>
      <c r="B770" s="74">
        <v>107758238</v>
      </c>
      <c r="C770" s="74">
        <v>128741009</v>
      </c>
    </row>
    <row r="771" spans="1:3" x14ac:dyDescent="0.35">
      <c r="A771" s="74" t="s">
        <v>3633</v>
      </c>
      <c r="B771" s="74">
        <v>169323760</v>
      </c>
      <c r="C771" s="74">
        <v>169323760</v>
      </c>
    </row>
    <row r="772" spans="1:3" x14ac:dyDescent="0.35">
      <c r="A772" s="74" t="s">
        <v>3634</v>
      </c>
      <c r="B772" s="74">
        <v>349063086</v>
      </c>
      <c r="C772" s="74">
        <v>349063086</v>
      </c>
    </row>
    <row r="773" spans="1:3" x14ac:dyDescent="0.35">
      <c r="A773" s="74" t="s">
        <v>3635</v>
      </c>
      <c r="B773" s="74">
        <v>66898761</v>
      </c>
      <c r="C773" s="74">
        <v>66898761</v>
      </c>
    </row>
    <row r="774" spans="1:3" x14ac:dyDescent="0.35">
      <c r="A774" s="74" t="s">
        <v>3636</v>
      </c>
      <c r="B774" s="74">
        <v>206494504</v>
      </c>
      <c r="C774" s="74">
        <v>310970504</v>
      </c>
    </row>
    <row r="775" spans="1:3" x14ac:dyDescent="0.35">
      <c r="A775" s="74" t="s">
        <v>3637</v>
      </c>
      <c r="B775" s="74">
        <v>1079605234</v>
      </c>
      <c r="C775" s="74">
        <v>1369372754</v>
      </c>
    </row>
    <row r="776" spans="1:3" x14ac:dyDescent="0.35">
      <c r="A776" s="74" t="s">
        <v>3638</v>
      </c>
      <c r="B776" s="74">
        <v>885055587</v>
      </c>
      <c r="C776" s="74">
        <v>973218997</v>
      </c>
    </row>
    <row r="777" spans="1:3" x14ac:dyDescent="0.35">
      <c r="A777" s="74" t="s">
        <v>3639</v>
      </c>
      <c r="B777" s="74">
        <v>188333530</v>
      </c>
      <c r="C777" s="74">
        <v>188333530</v>
      </c>
    </row>
    <row r="778" spans="1:3" x14ac:dyDescent="0.35">
      <c r="A778" s="74" t="s">
        <v>3640</v>
      </c>
      <c r="B778" s="74">
        <v>103366569</v>
      </c>
      <c r="C778" s="74">
        <v>103366569</v>
      </c>
    </row>
    <row r="779" spans="1:3" x14ac:dyDescent="0.35">
      <c r="A779" s="74" t="s">
        <v>3641</v>
      </c>
      <c r="B779" s="74">
        <v>368051109</v>
      </c>
      <c r="C779" s="74">
        <v>368051109</v>
      </c>
    </row>
    <row r="780" spans="1:3" x14ac:dyDescent="0.35">
      <c r="A780" s="74" t="s">
        <v>3642</v>
      </c>
      <c r="B780" s="74">
        <v>85721202</v>
      </c>
      <c r="C780" s="74">
        <v>85721202</v>
      </c>
    </row>
    <row r="781" spans="1:3" x14ac:dyDescent="0.35">
      <c r="A781" s="74" t="s">
        <v>3643</v>
      </c>
      <c r="B781" s="74">
        <v>1458045066</v>
      </c>
      <c r="C781" s="74">
        <v>1458045066</v>
      </c>
    </row>
    <row r="782" spans="1:3" x14ac:dyDescent="0.35">
      <c r="A782" s="74" t="s">
        <v>3644</v>
      </c>
      <c r="B782" s="74">
        <v>502826259</v>
      </c>
      <c r="C782" s="74">
        <v>502826259</v>
      </c>
    </row>
    <row r="783" spans="1:3" x14ac:dyDescent="0.35">
      <c r="A783" s="74" t="s">
        <v>3645</v>
      </c>
      <c r="B783" s="74">
        <v>8199488780</v>
      </c>
      <c r="C783" s="74">
        <v>8199488780</v>
      </c>
    </row>
    <row r="784" spans="1:3" x14ac:dyDescent="0.35">
      <c r="A784" s="74" t="s">
        <v>3646</v>
      </c>
      <c r="B784" s="74">
        <v>242951088</v>
      </c>
      <c r="C784" s="74">
        <v>242951088</v>
      </c>
    </row>
    <row r="785" spans="1:3" x14ac:dyDescent="0.35">
      <c r="A785" s="74" t="s">
        <v>3647</v>
      </c>
      <c r="B785" s="74">
        <v>1095602379</v>
      </c>
      <c r="C785" s="74">
        <v>1095602379</v>
      </c>
    </row>
    <row r="786" spans="1:3" x14ac:dyDescent="0.35">
      <c r="A786" s="74" t="s">
        <v>3648</v>
      </c>
      <c r="B786" s="74">
        <v>1162315266</v>
      </c>
      <c r="C786" s="74">
        <v>1162315266</v>
      </c>
    </row>
    <row r="787" spans="1:3" x14ac:dyDescent="0.35">
      <c r="A787" s="74" t="s">
        <v>3649</v>
      </c>
      <c r="B787" s="74">
        <v>276189509</v>
      </c>
      <c r="C787" s="74">
        <v>276189509</v>
      </c>
    </row>
    <row r="788" spans="1:3" x14ac:dyDescent="0.35">
      <c r="A788" s="74" t="s">
        <v>3650</v>
      </c>
      <c r="B788" s="74">
        <v>167938802</v>
      </c>
      <c r="C788" s="74">
        <v>167938802</v>
      </c>
    </row>
    <row r="789" spans="1:3" x14ac:dyDescent="0.35">
      <c r="A789" s="74" t="s">
        <v>3651</v>
      </c>
      <c r="B789" s="74">
        <v>527376200</v>
      </c>
      <c r="C789" s="74">
        <v>527376200</v>
      </c>
    </row>
    <row r="790" spans="1:3" x14ac:dyDescent="0.35">
      <c r="A790" s="74" t="s">
        <v>3652</v>
      </c>
      <c r="B790" s="74">
        <v>4089231965</v>
      </c>
      <c r="C790" s="74">
        <v>4089231965</v>
      </c>
    </row>
    <row r="791" spans="1:3" x14ac:dyDescent="0.35">
      <c r="A791" s="74" t="s">
        <v>3653</v>
      </c>
      <c r="B791" s="74">
        <v>1822821434</v>
      </c>
      <c r="C791" s="74">
        <v>1822821434</v>
      </c>
    </row>
    <row r="792" spans="1:3" x14ac:dyDescent="0.35">
      <c r="A792" s="74" t="s">
        <v>3654</v>
      </c>
      <c r="B792" s="74">
        <v>303909372</v>
      </c>
      <c r="C792" s="74">
        <v>303909372</v>
      </c>
    </row>
    <row r="793" spans="1:3" x14ac:dyDescent="0.35">
      <c r="A793" s="74" t="s">
        <v>3655</v>
      </c>
      <c r="B793" s="74">
        <v>46708411</v>
      </c>
      <c r="C793" s="74">
        <v>46708411</v>
      </c>
    </row>
    <row r="794" spans="1:3" x14ac:dyDescent="0.35">
      <c r="A794" s="74" t="s">
        <v>3656</v>
      </c>
      <c r="B794" s="74">
        <v>165973984</v>
      </c>
      <c r="C794" s="74">
        <v>165973984</v>
      </c>
    </row>
    <row r="795" spans="1:3" x14ac:dyDescent="0.35">
      <c r="A795" s="74" t="s">
        <v>3657</v>
      </c>
      <c r="B795" s="74">
        <v>198343296</v>
      </c>
      <c r="C795" s="74">
        <v>198343296</v>
      </c>
    </row>
    <row r="796" spans="1:3" x14ac:dyDescent="0.35">
      <c r="A796" s="74" t="s">
        <v>3658</v>
      </c>
      <c r="B796" s="74">
        <v>62002941</v>
      </c>
      <c r="C796" s="74">
        <v>62002941</v>
      </c>
    </row>
    <row r="797" spans="1:3" x14ac:dyDescent="0.35">
      <c r="A797" s="74" t="s">
        <v>3659</v>
      </c>
      <c r="B797" s="74">
        <v>3651289150</v>
      </c>
      <c r="C797" s="74">
        <v>3866074930</v>
      </c>
    </row>
    <row r="798" spans="1:3" x14ac:dyDescent="0.35">
      <c r="A798" s="74" t="s">
        <v>3660</v>
      </c>
      <c r="B798" s="74">
        <v>39368681</v>
      </c>
      <c r="C798" s="74">
        <v>39368681</v>
      </c>
    </row>
    <row r="799" spans="1:3" x14ac:dyDescent="0.35">
      <c r="A799" s="74" t="s">
        <v>3661</v>
      </c>
      <c r="B799" s="74">
        <v>229393249</v>
      </c>
      <c r="C799" s="74">
        <v>229393249</v>
      </c>
    </row>
    <row r="800" spans="1:3" x14ac:dyDescent="0.35">
      <c r="A800" s="74" t="s">
        <v>3662</v>
      </c>
      <c r="B800" s="74">
        <v>303849982</v>
      </c>
      <c r="C800" s="74">
        <v>303849982</v>
      </c>
    </row>
    <row r="801" spans="1:3" x14ac:dyDescent="0.35">
      <c r="A801" s="74" t="s">
        <v>3663</v>
      </c>
      <c r="B801" s="74">
        <v>382931336</v>
      </c>
      <c r="C801" s="74">
        <v>382931336</v>
      </c>
    </row>
    <row r="802" spans="1:3" x14ac:dyDescent="0.35">
      <c r="A802" s="74" t="s">
        <v>3664</v>
      </c>
      <c r="B802" s="74">
        <v>467916288</v>
      </c>
      <c r="C802" s="74">
        <v>653987968</v>
      </c>
    </row>
    <row r="803" spans="1:3" x14ac:dyDescent="0.35">
      <c r="A803" s="74" t="s">
        <v>3665</v>
      </c>
      <c r="B803" s="74">
        <v>332096006</v>
      </c>
      <c r="C803" s="74">
        <v>332096006</v>
      </c>
    </row>
    <row r="804" spans="1:3" x14ac:dyDescent="0.35">
      <c r="A804" s="74" t="s">
        <v>3666</v>
      </c>
      <c r="B804" s="74">
        <v>108461170</v>
      </c>
      <c r="C804" s="74">
        <v>108461170</v>
      </c>
    </row>
    <row r="805" spans="1:3" x14ac:dyDescent="0.35">
      <c r="A805" s="74" t="s">
        <v>3667</v>
      </c>
      <c r="B805" s="74">
        <v>1674424408</v>
      </c>
      <c r="C805" s="74">
        <v>1674424408</v>
      </c>
    </row>
    <row r="806" spans="1:3" x14ac:dyDescent="0.35">
      <c r="A806" s="74" t="s">
        <v>3668</v>
      </c>
      <c r="B806" s="74">
        <v>370557067</v>
      </c>
      <c r="C806" s="74">
        <v>370557067</v>
      </c>
    </row>
    <row r="807" spans="1:3" x14ac:dyDescent="0.35">
      <c r="A807" s="74" t="s">
        <v>3669</v>
      </c>
      <c r="B807" s="74">
        <v>55447165</v>
      </c>
      <c r="C807" s="74">
        <v>55447165</v>
      </c>
    </row>
    <row r="808" spans="1:3" x14ac:dyDescent="0.35">
      <c r="A808" s="74" t="s">
        <v>3670</v>
      </c>
      <c r="B808" s="74">
        <v>7703003246</v>
      </c>
      <c r="C808" s="74">
        <v>7703003246</v>
      </c>
    </row>
    <row r="809" spans="1:3" x14ac:dyDescent="0.35">
      <c r="A809" s="74" t="s">
        <v>3671</v>
      </c>
      <c r="B809" s="74">
        <v>1429914436</v>
      </c>
      <c r="C809" s="74">
        <v>1429914436</v>
      </c>
    </row>
    <row r="810" spans="1:3" x14ac:dyDescent="0.35">
      <c r="A810" s="74" t="s">
        <v>3672</v>
      </c>
      <c r="B810" s="74">
        <v>266720850</v>
      </c>
      <c r="C810" s="74">
        <v>266720850</v>
      </c>
    </row>
    <row r="811" spans="1:3" x14ac:dyDescent="0.35">
      <c r="A811" s="74" t="s">
        <v>3673</v>
      </c>
      <c r="B811" s="74">
        <v>78043052</v>
      </c>
      <c r="C811" s="74">
        <v>78043052</v>
      </c>
    </row>
    <row r="812" spans="1:3" x14ac:dyDescent="0.35">
      <c r="A812" s="74" t="s">
        <v>3674</v>
      </c>
      <c r="B812" s="74">
        <v>160561496</v>
      </c>
      <c r="C812" s="74">
        <v>160561496</v>
      </c>
    </row>
    <row r="813" spans="1:3" x14ac:dyDescent="0.35">
      <c r="A813" s="74" t="s">
        <v>3675</v>
      </c>
      <c r="B813" s="74">
        <v>5649853</v>
      </c>
      <c r="C813" s="74">
        <v>5649853</v>
      </c>
    </row>
    <row r="814" spans="1:3" x14ac:dyDescent="0.35">
      <c r="A814" s="74" t="s">
        <v>3676</v>
      </c>
      <c r="B814" s="74">
        <v>1531981364</v>
      </c>
      <c r="C814" s="74">
        <v>1531981364</v>
      </c>
    </row>
    <row r="815" spans="1:3" x14ac:dyDescent="0.35">
      <c r="A815" s="74" t="s">
        <v>3677</v>
      </c>
      <c r="B815" s="74">
        <v>83800162</v>
      </c>
      <c r="C815" s="74">
        <v>83800162</v>
      </c>
    </row>
    <row r="816" spans="1:3" x14ac:dyDescent="0.35">
      <c r="A816" s="74" t="s">
        <v>3678</v>
      </c>
      <c r="B816" s="74">
        <v>28702954</v>
      </c>
      <c r="C816" s="74">
        <v>28702954</v>
      </c>
    </row>
    <row r="817" spans="1:3" x14ac:dyDescent="0.35">
      <c r="A817" s="74" t="s">
        <v>3679</v>
      </c>
      <c r="B817" s="74">
        <v>58685889</v>
      </c>
      <c r="C817" s="74">
        <v>58685889</v>
      </c>
    </row>
    <row r="818" spans="1:3" x14ac:dyDescent="0.35">
      <c r="A818" s="74" t="s">
        <v>3680</v>
      </c>
      <c r="B818" s="74">
        <v>72939868</v>
      </c>
      <c r="C818" s="74">
        <v>72939868</v>
      </c>
    </row>
    <row r="819" spans="1:3" x14ac:dyDescent="0.35">
      <c r="A819" s="74" t="s">
        <v>3681</v>
      </c>
      <c r="B819" s="74">
        <v>1078844713</v>
      </c>
      <c r="C819" s="74">
        <v>1078844713</v>
      </c>
    </row>
    <row r="820" spans="1:3" x14ac:dyDescent="0.35">
      <c r="A820" s="74" t="s">
        <v>3682</v>
      </c>
      <c r="B820" s="74">
        <v>119338563</v>
      </c>
      <c r="C820" s="74">
        <v>119338563</v>
      </c>
    </row>
    <row r="821" spans="1:3" x14ac:dyDescent="0.35">
      <c r="A821" s="74" t="s">
        <v>3683</v>
      </c>
      <c r="B821" s="74">
        <v>353260769</v>
      </c>
      <c r="C821" s="74">
        <v>353260769</v>
      </c>
    </row>
    <row r="822" spans="1:3" x14ac:dyDescent="0.35">
      <c r="A822" s="74" t="s">
        <v>3684</v>
      </c>
      <c r="B822" s="74">
        <v>435951032</v>
      </c>
      <c r="C822" s="74">
        <v>435951032</v>
      </c>
    </row>
    <row r="823" spans="1:3" x14ac:dyDescent="0.35">
      <c r="A823" s="74" t="s">
        <v>3685</v>
      </c>
      <c r="B823" s="74">
        <v>103111347</v>
      </c>
      <c r="C823" s="74">
        <v>103111347</v>
      </c>
    </row>
    <row r="824" spans="1:3" x14ac:dyDescent="0.35">
      <c r="A824" s="74" t="s">
        <v>3686</v>
      </c>
      <c r="B824" s="74">
        <v>370450829</v>
      </c>
      <c r="C824" s="74">
        <v>370450829</v>
      </c>
    </row>
    <row r="825" spans="1:3" x14ac:dyDescent="0.35">
      <c r="A825" s="74" t="s">
        <v>3687</v>
      </c>
      <c r="B825" s="74">
        <v>157776224</v>
      </c>
      <c r="C825" s="74">
        <v>157776224</v>
      </c>
    </row>
    <row r="826" spans="1:3" x14ac:dyDescent="0.35">
      <c r="A826" s="74" t="s">
        <v>3688</v>
      </c>
      <c r="B826" s="74">
        <v>1036673868</v>
      </c>
      <c r="C826" s="74">
        <v>1036673868</v>
      </c>
    </row>
    <row r="827" spans="1:3" x14ac:dyDescent="0.35">
      <c r="A827" s="74" t="s">
        <v>3689</v>
      </c>
      <c r="B827" s="74">
        <v>322645284</v>
      </c>
      <c r="C827" s="74">
        <v>322645284</v>
      </c>
    </row>
    <row r="828" spans="1:3" x14ac:dyDescent="0.35">
      <c r="A828" s="74" t="s">
        <v>3690</v>
      </c>
      <c r="B828" s="74">
        <v>703720396</v>
      </c>
      <c r="C828" s="74">
        <v>703720396</v>
      </c>
    </row>
    <row r="829" spans="1:3" x14ac:dyDescent="0.35">
      <c r="A829" s="74" t="s">
        <v>3691</v>
      </c>
      <c r="B829" s="74">
        <v>1734569473</v>
      </c>
      <c r="C829" s="74">
        <v>2213177823</v>
      </c>
    </row>
    <row r="830" spans="1:3" x14ac:dyDescent="0.35">
      <c r="A830" s="74" t="s">
        <v>3692</v>
      </c>
      <c r="B830" s="74">
        <v>2499821252</v>
      </c>
      <c r="C830" s="74">
        <v>2499821252</v>
      </c>
    </row>
    <row r="831" spans="1:3" x14ac:dyDescent="0.35">
      <c r="A831" s="74" t="s">
        <v>3693</v>
      </c>
      <c r="B831" s="74">
        <v>352188659</v>
      </c>
      <c r="C831" s="74">
        <v>352188659</v>
      </c>
    </row>
    <row r="832" spans="1:3" x14ac:dyDescent="0.35">
      <c r="A832" s="74" t="s">
        <v>3694</v>
      </c>
      <c r="B832" s="74">
        <v>299957248</v>
      </c>
      <c r="C832" s="74">
        <v>342271068</v>
      </c>
    </row>
    <row r="833" spans="1:3" x14ac:dyDescent="0.35">
      <c r="A833" s="74" t="s">
        <v>3695</v>
      </c>
      <c r="B833" s="74">
        <v>404852687</v>
      </c>
      <c r="C833" s="74">
        <v>459238927</v>
      </c>
    </row>
    <row r="834" spans="1:3" x14ac:dyDescent="0.35">
      <c r="A834" s="74" t="s">
        <v>3696</v>
      </c>
      <c r="B834" s="74">
        <v>302606617</v>
      </c>
      <c r="C834" s="74">
        <v>501663557</v>
      </c>
    </row>
    <row r="835" spans="1:3" x14ac:dyDescent="0.35">
      <c r="A835" s="74" t="s">
        <v>3697</v>
      </c>
      <c r="B835" s="74">
        <v>217961010</v>
      </c>
      <c r="C835" s="74">
        <v>217961010</v>
      </c>
    </row>
    <row r="836" spans="1:3" x14ac:dyDescent="0.35">
      <c r="A836" s="74" t="s">
        <v>3698</v>
      </c>
      <c r="B836" s="74">
        <v>62505210</v>
      </c>
      <c r="C836" s="74">
        <v>62505210</v>
      </c>
    </row>
    <row r="837" spans="1:3" x14ac:dyDescent="0.35">
      <c r="A837" s="74" t="s">
        <v>3699</v>
      </c>
      <c r="B837" s="74">
        <v>48542086</v>
      </c>
      <c r="C837" s="74">
        <v>48542086</v>
      </c>
    </row>
    <row r="838" spans="1:3" x14ac:dyDescent="0.35">
      <c r="A838" s="74" t="s">
        <v>3700</v>
      </c>
      <c r="B838" s="74">
        <v>285424150</v>
      </c>
      <c r="C838" s="74">
        <v>290453150</v>
      </c>
    </row>
    <row r="839" spans="1:3" x14ac:dyDescent="0.35">
      <c r="A839" s="74" t="s">
        <v>3701</v>
      </c>
      <c r="B839" s="74">
        <v>144162448</v>
      </c>
      <c r="C839" s="74">
        <v>348223248</v>
      </c>
    </row>
    <row r="840" spans="1:3" x14ac:dyDescent="0.35">
      <c r="A840" s="74" t="s">
        <v>3702</v>
      </c>
      <c r="B840" s="74">
        <v>2131958646</v>
      </c>
      <c r="C840" s="74">
        <v>2171195856</v>
      </c>
    </row>
    <row r="841" spans="1:3" x14ac:dyDescent="0.35">
      <c r="A841" s="74" t="s">
        <v>3703</v>
      </c>
      <c r="B841" s="74">
        <v>131419946</v>
      </c>
      <c r="C841" s="74">
        <v>131419946</v>
      </c>
    </row>
    <row r="842" spans="1:3" x14ac:dyDescent="0.35">
      <c r="A842" s="74" t="s">
        <v>3704</v>
      </c>
      <c r="B842" s="74">
        <v>274724365</v>
      </c>
      <c r="C842" s="74">
        <v>369724365</v>
      </c>
    </row>
    <row r="843" spans="1:3" x14ac:dyDescent="0.35">
      <c r="A843" s="74" t="s">
        <v>3705</v>
      </c>
      <c r="B843" s="74">
        <v>52936863</v>
      </c>
      <c r="C843" s="74">
        <v>52936863</v>
      </c>
    </row>
    <row r="844" spans="1:3" x14ac:dyDescent="0.35">
      <c r="A844" s="74" t="s">
        <v>3706</v>
      </c>
      <c r="B844" s="74">
        <v>546662945</v>
      </c>
      <c r="C844" s="74">
        <v>546662945</v>
      </c>
    </row>
    <row r="845" spans="1:3" x14ac:dyDescent="0.35">
      <c r="A845" s="74" t="s">
        <v>3707</v>
      </c>
      <c r="B845" s="74">
        <v>164366924</v>
      </c>
      <c r="C845" s="74">
        <v>164366924</v>
      </c>
    </row>
    <row r="846" spans="1:3" x14ac:dyDescent="0.35">
      <c r="A846" s="74" t="s">
        <v>3708</v>
      </c>
      <c r="B846" s="74">
        <v>241798338</v>
      </c>
      <c r="C846" s="74">
        <v>241798338</v>
      </c>
    </row>
    <row r="847" spans="1:3" x14ac:dyDescent="0.35">
      <c r="A847" s="74" t="s">
        <v>3709</v>
      </c>
      <c r="B847" s="74">
        <v>94841995</v>
      </c>
      <c r="C847" s="74">
        <v>94841995</v>
      </c>
    </row>
    <row r="848" spans="1:3" x14ac:dyDescent="0.35">
      <c r="A848" s="74" t="s">
        <v>3710</v>
      </c>
      <c r="B848" s="74">
        <v>129538750</v>
      </c>
      <c r="C848" s="74">
        <v>129538750</v>
      </c>
    </row>
    <row r="849" spans="1:3" x14ac:dyDescent="0.35">
      <c r="A849" s="74" t="s">
        <v>3711</v>
      </c>
      <c r="B849" s="74">
        <v>46021031</v>
      </c>
      <c r="C849" s="74">
        <v>46021031</v>
      </c>
    </row>
    <row r="850" spans="1:3" x14ac:dyDescent="0.35">
      <c r="A850" s="74" t="s">
        <v>3712</v>
      </c>
      <c r="B850" s="74">
        <v>95233610</v>
      </c>
      <c r="C850" s="74">
        <v>95233610</v>
      </c>
    </row>
    <row r="851" spans="1:3" x14ac:dyDescent="0.35">
      <c r="A851" s="74" t="s">
        <v>3713</v>
      </c>
      <c r="B851" s="74">
        <v>414859223</v>
      </c>
      <c r="C851" s="74">
        <v>414859223</v>
      </c>
    </row>
    <row r="852" spans="1:3" x14ac:dyDescent="0.35">
      <c r="A852" s="74" t="s">
        <v>3714</v>
      </c>
      <c r="B852" s="74">
        <v>341743284</v>
      </c>
      <c r="C852" s="74">
        <v>341743284</v>
      </c>
    </row>
    <row r="853" spans="1:3" x14ac:dyDescent="0.35">
      <c r="A853" s="74" t="s">
        <v>3715</v>
      </c>
      <c r="B853" s="74">
        <v>926365412</v>
      </c>
      <c r="C853" s="74">
        <v>926365412</v>
      </c>
    </row>
    <row r="854" spans="1:3" x14ac:dyDescent="0.35">
      <c r="A854" s="74" t="s">
        <v>3716</v>
      </c>
      <c r="B854" s="74">
        <v>1289092092</v>
      </c>
      <c r="C854" s="74">
        <v>1289092092</v>
      </c>
    </row>
    <row r="855" spans="1:3" x14ac:dyDescent="0.35">
      <c r="A855" s="74" t="s">
        <v>3717</v>
      </c>
      <c r="B855" s="74">
        <v>328571936</v>
      </c>
      <c r="C855" s="74">
        <v>328571936</v>
      </c>
    </row>
    <row r="856" spans="1:3" x14ac:dyDescent="0.35">
      <c r="A856" s="74" t="s">
        <v>3718</v>
      </c>
      <c r="B856" s="74">
        <v>8118208860</v>
      </c>
      <c r="C856" s="74">
        <v>8118208860</v>
      </c>
    </row>
    <row r="857" spans="1:3" x14ac:dyDescent="0.35">
      <c r="A857" s="74" t="s">
        <v>3719</v>
      </c>
      <c r="B857" s="74">
        <v>1894577874</v>
      </c>
      <c r="C857" s="74">
        <v>1894577874</v>
      </c>
    </row>
    <row r="858" spans="1:3" x14ac:dyDescent="0.35">
      <c r="A858" s="74" t="s">
        <v>3720</v>
      </c>
      <c r="B858" s="74">
        <v>1132458903</v>
      </c>
      <c r="C858" s="74">
        <v>1132458903</v>
      </c>
    </row>
    <row r="859" spans="1:3" x14ac:dyDescent="0.35">
      <c r="A859" s="74" t="s">
        <v>3721</v>
      </c>
      <c r="B859" s="74">
        <v>416213528</v>
      </c>
      <c r="C859" s="74">
        <v>416213528</v>
      </c>
    </row>
    <row r="860" spans="1:3" x14ac:dyDescent="0.35">
      <c r="A860" s="74" t="s">
        <v>3722</v>
      </c>
      <c r="B860" s="74">
        <v>2774518646</v>
      </c>
      <c r="C860" s="74">
        <v>2774518646</v>
      </c>
    </row>
    <row r="861" spans="1:3" x14ac:dyDescent="0.35">
      <c r="A861" s="74" t="s">
        <v>3723</v>
      </c>
      <c r="B861" s="74">
        <v>1590662212</v>
      </c>
      <c r="C861" s="74">
        <v>1590662212</v>
      </c>
    </row>
    <row r="862" spans="1:3" x14ac:dyDescent="0.35">
      <c r="A862" s="74" t="s">
        <v>3724</v>
      </c>
      <c r="B862" s="74">
        <v>151522210</v>
      </c>
      <c r="C862" s="74">
        <v>151522210</v>
      </c>
    </row>
    <row r="863" spans="1:3" x14ac:dyDescent="0.35">
      <c r="A863" s="74" t="s">
        <v>3725</v>
      </c>
      <c r="B863" s="74">
        <v>478016370</v>
      </c>
      <c r="C863" s="74">
        <v>478016370</v>
      </c>
    </row>
    <row r="864" spans="1:3" x14ac:dyDescent="0.35">
      <c r="A864" s="74" t="s">
        <v>3726</v>
      </c>
      <c r="B864" s="74">
        <v>449398661</v>
      </c>
      <c r="C864" s="74">
        <v>449398661</v>
      </c>
    </row>
    <row r="865" spans="1:3" x14ac:dyDescent="0.35">
      <c r="A865" s="74" t="s">
        <v>3727</v>
      </c>
      <c r="B865" s="74">
        <v>367462424</v>
      </c>
      <c r="C865" s="74">
        <v>874234374</v>
      </c>
    </row>
    <row r="866" spans="1:3" x14ac:dyDescent="0.35">
      <c r="A866" s="74" t="s">
        <v>3728</v>
      </c>
      <c r="B866" s="74">
        <v>149988305</v>
      </c>
      <c r="C866" s="74">
        <v>149988305</v>
      </c>
    </row>
    <row r="867" spans="1:3" x14ac:dyDescent="0.35">
      <c r="A867" s="74" t="s">
        <v>3729</v>
      </c>
      <c r="B867" s="74">
        <v>529909522</v>
      </c>
      <c r="C867" s="74">
        <v>529909522</v>
      </c>
    </row>
    <row r="868" spans="1:3" x14ac:dyDescent="0.35">
      <c r="A868" s="74" t="s">
        <v>3730</v>
      </c>
      <c r="B868" s="74">
        <v>74167062</v>
      </c>
      <c r="C868" s="74">
        <v>74167062</v>
      </c>
    </row>
    <row r="869" spans="1:3" x14ac:dyDescent="0.35">
      <c r="A869" s="74" t="s">
        <v>3731</v>
      </c>
      <c r="B869" s="74">
        <v>144241093</v>
      </c>
      <c r="C869" s="74">
        <v>144241093</v>
      </c>
    </row>
    <row r="870" spans="1:3" x14ac:dyDescent="0.35">
      <c r="A870" s="74" t="s">
        <v>3732</v>
      </c>
      <c r="B870" s="74">
        <v>85275690</v>
      </c>
      <c r="C870" s="74">
        <v>85275690</v>
      </c>
    </row>
    <row r="871" spans="1:3" x14ac:dyDescent="0.35">
      <c r="A871" s="74" t="s">
        <v>3733</v>
      </c>
      <c r="B871" s="74">
        <v>23095336198</v>
      </c>
      <c r="C871" s="74">
        <v>23095336198</v>
      </c>
    </row>
    <row r="872" spans="1:3" x14ac:dyDescent="0.35">
      <c r="A872" s="74" t="s">
        <v>3734</v>
      </c>
      <c r="B872" s="74">
        <v>8233801096</v>
      </c>
      <c r="C872" s="74">
        <v>8233801096</v>
      </c>
    </row>
    <row r="873" spans="1:3" x14ac:dyDescent="0.35">
      <c r="A873" s="74" t="s">
        <v>3735</v>
      </c>
      <c r="B873" s="74">
        <v>1167912271</v>
      </c>
      <c r="C873" s="74">
        <v>1167912271</v>
      </c>
    </row>
    <row r="874" spans="1:3" x14ac:dyDescent="0.35">
      <c r="A874" s="74" t="s">
        <v>3736</v>
      </c>
      <c r="B874" s="74">
        <v>30153705760</v>
      </c>
      <c r="C874" s="74">
        <v>30153705760</v>
      </c>
    </row>
    <row r="875" spans="1:3" x14ac:dyDescent="0.35">
      <c r="A875" s="74" t="s">
        <v>3737</v>
      </c>
      <c r="B875" s="74">
        <v>12489641746</v>
      </c>
      <c r="C875" s="74">
        <v>12489641746</v>
      </c>
    </row>
    <row r="876" spans="1:3" x14ac:dyDescent="0.35">
      <c r="A876" s="74" t="s">
        <v>3738</v>
      </c>
      <c r="B876" s="74">
        <v>15003683814</v>
      </c>
      <c r="C876" s="74">
        <v>15003683814</v>
      </c>
    </row>
    <row r="877" spans="1:3" x14ac:dyDescent="0.35">
      <c r="A877" s="74" t="s">
        <v>3739</v>
      </c>
      <c r="B877" s="74">
        <v>11525771524</v>
      </c>
      <c r="C877" s="74">
        <v>11525771524</v>
      </c>
    </row>
    <row r="878" spans="1:3" x14ac:dyDescent="0.35">
      <c r="A878" s="74" t="s">
        <v>3740</v>
      </c>
      <c r="B878" s="74">
        <v>806318797</v>
      </c>
      <c r="C878" s="74">
        <v>806318797</v>
      </c>
    </row>
    <row r="879" spans="1:3" x14ac:dyDescent="0.35">
      <c r="A879" s="74" t="s">
        <v>3741</v>
      </c>
      <c r="B879" s="74">
        <v>5516180989</v>
      </c>
      <c r="C879" s="74">
        <v>5516180989</v>
      </c>
    </row>
    <row r="880" spans="1:3" x14ac:dyDescent="0.35">
      <c r="A880" s="74" t="s">
        <v>3742</v>
      </c>
      <c r="B880" s="74">
        <v>1174740511</v>
      </c>
      <c r="C880" s="74">
        <v>1174740511</v>
      </c>
    </row>
    <row r="881" spans="1:3" x14ac:dyDescent="0.35">
      <c r="A881" s="74" t="s">
        <v>3743</v>
      </c>
      <c r="B881" s="74">
        <v>2364960341</v>
      </c>
      <c r="C881" s="74">
        <v>2364960341</v>
      </c>
    </row>
    <row r="882" spans="1:3" x14ac:dyDescent="0.35">
      <c r="A882" s="74" t="s">
        <v>3744</v>
      </c>
      <c r="B882" s="74">
        <v>10897779023</v>
      </c>
      <c r="C882" s="74">
        <v>10897779023</v>
      </c>
    </row>
    <row r="883" spans="1:3" x14ac:dyDescent="0.35">
      <c r="A883" s="74" t="s">
        <v>3745</v>
      </c>
      <c r="B883" s="74">
        <v>537847551</v>
      </c>
      <c r="C883" s="74">
        <v>537847551</v>
      </c>
    </row>
    <row r="884" spans="1:3" x14ac:dyDescent="0.35">
      <c r="A884" s="74" t="s">
        <v>3746</v>
      </c>
      <c r="B884" s="74">
        <v>7456360100</v>
      </c>
      <c r="C884" s="74">
        <v>7456360100</v>
      </c>
    </row>
    <row r="885" spans="1:3" x14ac:dyDescent="0.35">
      <c r="A885" s="74" t="s">
        <v>3747</v>
      </c>
      <c r="B885" s="74">
        <v>7082042923</v>
      </c>
      <c r="C885" s="74">
        <v>7082042923</v>
      </c>
    </row>
    <row r="886" spans="1:3" x14ac:dyDescent="0.35">
      <c r="A886" s="74" t="s">
        <v>3748</v>
      </c>
      <c r="B886" s="74">
        <v>1670328586</v>
      </c>
      <c r="C886" s="74">
        <v>1670328586</v>
      </c>
    </row>
    <row r="887" spans="1:3" x14ac:dyDescent="0.35">
      <c r="A887" s="74" t="s">
        <v>3749</v>
      </c>
      <c r="B887" s="74">
        <v>4369710826</v>
      </c>
      <c r="C887" s="74">
        <v>4369710826</v>
      </c>
    </row>
    <row r="888" spans="1:3" x14ac:dyDescent="0.35">
      <c r="A888" s="74" t="s">
        <v>3750</v>
      </c>
      <c r="B888" s="74">
        <v>391515620</v>
      </c>
      <c r="C888" s="74">
        <v>391515620</v>
      </c>
    </row>
    <row r="889" spans="1:3" x14ac:dyDescent="0.35">
      <c r="A889" s="74" t="s">
        <v>3751</v>
      </c>
      <c r="B889" s="74">
        <v>131703609</v>
      </c>
      <c r="C889" s="74">
        <v>159971490</v>
      </c>
    </row>
    <row r="890" spans="1:3" x14ac:dyDescent="0.35">
      <c r="A890" s="74" t="s">
        <v>3752</v>
      </c>
      <c r="B890" s="74">
        <v>417543049</v>
      </c>
      <c r="C890" s="74">
        <v>462093124</v>
      </c>
    </row>
    <row r="891" spans="1:3" x14ac:dyDescent="0.35">
      <c r="A891" s="74" t="s">
        <v>3753</v>
      </c>
      <c r="B891" s="74">
        <v>1780793810</v>
      </c>
      <c r="C891" s="74">
        <v>1780793810</v>
      </c>
    </row>
    <row r="892" spans="1:3" x14ac:dyDescent="0.35">
      <c r="A892" s="74" t="s">
        <v>3754</v>
      </c>
      <c r="B892" s="74">
        <v>241345578</v>
      </c>
      <c r="C892" s="74">
        <v>241345578</v>
      </c>
    </row>
    <row r="893" spans="1:3" x14ac:dyDescent="0.35">
      <c r="A893" s="74" t="s">
        <v>3755</v>
      </c>
      <c r="B893" s="74">
        <v>486394428</v>
      </c>
      <c r="C893" s="74">
        <v>486394428</v>
      </c>
    </row>
    <row r="894" spans="1:3" x14ac:dyDescent="0.35">
      <c r="A894" s="74" t="s">
        <v>3756</v>
      </c>
      <c r="B894" s="74">
        <v>49614669</v>
      </c>
      <c r="C894" s="74">
        <v>49614669</v>
      </c>
    </row>
    <row r="895" spans="1:3" x14ac:dyDescent="0.35">
      <c r="A895" s="74" t="s">
        <v>3757</v>
      </c>
      <c r="B895" s="74">
        <v>173726378</v>
      </c>
      <c r="C895" s="74">
        <v>173726378</v>
      </c>
    </row>
    <row r="896" spans="1:3" x14ac:dyDescent="0.35">
      <c r="A896" s="74" t="s">
        <v>3758</v>
      </c>
      <c r="B896" s="74">
        <v>125878091</v>
      </c>
      <c r="C896" s="74">
        <v>125878091</v>
      </c>
    </row>
    <row r="897" spans="1:3" x14ac:dyDescent="0.35">
      <c r="A897" s="74" t="s">
        <v>3759</v>
      </c>
      <c r="B897" s="74">
        <v>31697726</v>
      </c>
      <c r="C897" s="74">
        <v>31697726</v>
      </c>
    </row>
    <row r="898" spans="1:3" x14ac:dyDescent="0.35">
      <c r="A898" s="74" t="s">
        <v>3760</v>
      </c>
      <c r="B898" s="74">
        <v>1566901605</v>
      </c>
      <c r="C898" s="74">
        <v>1566901605</v>
      </c>
    </row>
    <row r="899" spans="1:3" x14ac:dyDescent="0.35">
      <c r="A899" s="74" t="s">
        <v>3762</v>
      </c>
      <c r="B899" s="74">
        <v>115950858</v>
      </c>
      <c r="C899" s="74">
        <v>115950858</v>
      </c>
    </row>
    <row r="900" spans="1:3" x14ac:dyDescent="0.35">
      <c r="A900" s="74" t="s">
        <v>3763</v>
      </c>
      <c r="B900" s="74">
        <v>141709240</v>
      </c>
      <c r="C900" s="74">
        <v>141709240</v>
      </c>
    </row>
    <row r="901" spans="1:3" x14ac:dyDescent="0.35">
      <c r="A901" s="74" t="s">
        <v>3764</v>
      </c>
      <c r="B901" s="74">
        <v>237313668</v>
      </c>
      <c r="C901" s="74">
        <v>252418318</v>
      </c>
    </row>
    <row r="902" spans="1:3" x14ac:dyDescent="0.35">
      <c r="A902" s="74" t="s">
        <v>3765</v>
      </c>
      <c r="B902" s="74">
        <v>4694723962</v>
      </c>
      <c r="C902" s="74">
        <v>4694723962</v>
      </c>
    </row>
    <row r="903" spans="1:3" x14ac:dyDescent="0.35">
      <c r="A903" s="74" t="s">
        <v>3766</v>
      </c>
      <c r="B903" s="74">
        <v>124218747</v>
      </c>
      <c r="C903" s="74">
        <v>124218747</v>
      </c>
    </row>
    <row r="904" spans="1:3" x14ac:dyDescent="0.35">
      <c r="A904" s="74" t="s">
        <v>3767</v>
      </c>
      <c r="B904" s="74">
        <v>416347589</v>
      </c>
      <c r="C904" s="74">
        <v>416347589</v>
      </c>
    </row>
    <row r="905" spans="1:3" x14ac:dyDescent="0.35">
      <c r="A905" s="74" t="s">
        <v>3768</v>
      </c>
      <c r="B905" s="74">
        <v>269074745</v>
      </c>
      <c r="C905" s="74">
        <v>269074745</v>
      </c>
    </row>
    <row r="906" spans="1:3" x14ac:dyDescent="0.35">
      <c r="A906" s="74" t="s">
        <v>3769</v>
      </c>
      <c r="B906" s="74">
        <v>115021106</v>
      </c>
      <c r="C906" s="74">
        <v>115021106</v>
      </c>
    </row>
    <row r="907" spans="1:3" x14ac:dyDescent="0.35">
      <c r="A907" s="74" t="s">
        <v>3770</v>
      </c>
      <c r="B907" s="74">
        <v>99438350611</v>
      </c>
      <c r="C907" s="74">
        <v>99457705006</v>
      </c>
    </row>
    <row r="908" spans="1:3" x14ac:dyDescent="0.35">
      <c r="A908" s="74" t="s">
        <v>3771</v>
      </c>
      <c r="B908" s="74">
        <v>10926046709</v>
      </c>
      <c r="C908" s="74">
        <v>10926046709</v>
      </c>
    </row>
    <row r="909" spans="1:3" x14ac:dyDescent="0.35">
      <c r="A909" s="74" t="s">
        <v>3772</v>
      </c>
      <c r="B909" s="74">
        <v>4198657917</v>
      </c>
      <c r="C909" s="74">
        <v>5744287919</v>
      </c>
    </row>
    <row r="910" spans="1:3" x14ac:dyDescent="0.35">
      <c r="A910" s="74" t="s">
        <v>3773</v>
      </c>
      <c r="B910" s="74">
        <v>13626040970</v>
      </c>
      <c r="C910" s="74">
        <v>13626040970</v>
      </c>
    </row>
    <row r="911" spans="1:3" x14ac:dyDescent="0.35">
      <c r="A911" s="74" t="s">
        <v>3774</v>
      </c>
      <c r="B911" s="74">
        <v>4455451839</v>
      </c>
      <c r="C911" s="74">
        <v>4455451839</v>
      </c>
    </row>
    <row r="912" spans="1:3" x14ac:dyDescent="0.35">
      <c r="A912" s="74" t="s">
        <v>3775</v>
      </c>
      <c r="B912" s="74">
        <v>1459633186</v>
      </c>
      <c r="C912" s="74">
        <v>1459633186</v>
      </c>
    </row>
    <row r="913" spans="1:3" x14ac:dyDescent="0.35">
      <c r="A913" s="74" t="s">
        <v>3776</v>
      </c>
      <c r="B913" s="74">
        <v>10714180440</v>
      </c>
      <c r="C913" s="74">
        <v>10714180440</v>
      </c>
    </row>
    <row r="914" spans="1:3" x14ac:dyDescent="0.35">
      <c r="A914" s="74" t="s">
        <v>3777</v>
      </c>
      <c r="B914" s="74">
        <v>288599746</v>
      </c>
      <c r="C914" s="74">
        <v>288599746</v>
      </c>
    </row>
    <row r="915" spans="1:3" x14ac:dyDescent="0.35">
      <c r="A915" s="74" t="s">
        <v>3778</v>
      </c>
      <c r="B915" s="74">
        <v>373997261</v>
      </c>
      <c r="C915" s="74">
        <v>373997261</v>
      </c>
    </row>
    <row r="916" spans="1:3" x14ac:dyDescent="0.35">
      <c r="A916" s="74" t="s">
        <v>3779</v>
      </c>
      <c r="B916" s="74">
        <v>28424826</v>
      </c>
      <c r="C916" s="74">
        <v>28424826</v>
      </c>
    </row>
    <row r="917" spans="1:3" x14ac:dyDescent="0.35">
      <c r="A917" s="74" t="s">
        <v>3780</v>
      </c>
      <c r="B917" s="74">
        <v>39534704</v>
      </c>
      <c r="C917" s="74">
        <v>39534704</v>
      </c>
    </row>
    <row r="918" spans="1:3" x14ac:dyDescent="0.35">
      <c r="A918" s="74" t="s">
        <v>3781</v>
      </c>
      <c r="B918" s="74">
        <v>119678172</v>
      </c>
      <c r="C918" s="74">
        <v>119678172</v>
      </c>
    </row>
    <row r="919" spans="1:3" x14ac:dyDescent="0.35">
      <c r="A919" s="74" t="s">
        <v>3782</v>
      </c>
      <c r="B919" s="74">
        <v>515974260</v>
      </c>
      <c r="C919" s="74">
        <v>620559081</v>
      </c>
    </row>
    <row r="920" spans="1:3" x14ac:dyDescent="0.35">
      <c r="A920" s="74" t="s">
        <v>3783</v>
      </c>
      <c r="B920" s="74">
        <v>267712424</v>
      </c>
      <c r="C920" s="74">
        <v>267712424</v>
      </c>
    </row>
    <row r="921" spans="1:3" x14ac:dyDescent="0.35">
      <c r="A921" s="74" t="s">
        <v>3784</v>
      </c>
      <c r="B921" s="74">
        <v>79963146</v>
      </c>
      <c r="C921" s="74">
        <v>79963146</v>
      </c>
    </row>
    <row r="922" spans="1:3" x14ac:dyDescent="0.35">
      <c r="A922" s="74" t="s">
        <v>3785</v>
      </c>
      <c r="B922" s="74">
        <v>68074850</v>
      </c>
      <c r="C922" s="74">
        <v>68074850</v>
      </c>
    </row>
    <row r="923" spans="1:3" x14ac:dyDescent="0.35">
      <c r="A923" s="74" t="s">
        <v>3786</v>
      </c>
      <c r="B923" s="74">
        <v>203422925</v>
      </c>
      <c r="C923" s="74">
        <v>203422925</v>
      </c>
    </row>
    <row r="924" spans="1:3" x14ac:dyDescent="0.35">
      <c r="A924" s="74" t="s">
        <v>3787</v>
      </c>
      <c r="B924" s="74">
        <v>807381465</v>
      </c>
      <c r="C924" s="74">
        <v>807381465</v>
      </c>
    </row>
    <row r="925" spans="1:3" x14ac:dyDescent="0.35">
      <c r="A925" s="74" t="s">
        <v>3788</v>
      </c>
      <c r="B925" s="74">
        <v>153569250</v>
      </c>
      <c r="C925" s="74">
        <v>153569250</v>
      </c>
    </row>
    <row r="926" spans="1:3" x14ac:dyDescent="0.35">
      <c r="A926" s="74" t="s">
        <v>3789</v>
      </c>
      <c r="B926" s="74">
        <v>81944949</v>
      </c>
      <c r="C926" s="74">
        <v>81944949</v>
      </c>
    </row>
    <row r="927" spans="1:3" x14ac:dyDescent="0.35">
      <c r="A927" s="74" t="s">
        <v>3790</v>
      </c>
      <c r="B927" s="74">
        <v>374432489</v>
      </c>
      <c r="C927" s="74">
        <v>374432489</v>
      </c>
    </row>
    <row r="928" spans="1:3" x14ac:dyDescent="0.35">
      <c r="A928" s="74" t="s">
        <v>3791</v>
      </c>
      <c r="B928" s="74">
        <v>204522116</v>
      </c>
      <c r="C928" s="74">
        <v>204522116</v>
      </c>
    </row>
    <row r="929" spans="1:3" x14ac:dyDescent="0.35">
      <c r="A929" s="74" t="s">
        <v>3792</v>
      </c>
      <c r="B929" s="74">
        <v>138976164</v>
      </c>
      <c r="C929" s="74">
        <v>138976164</v>
      </c>
    </row>
    <row r="930" spans="1:3" x14ac:dyDescent="0.35">
      <c r="A930" s="74" t="s">
        <v>3793</v>
      </c>
      <c r="B930" s="74">
        <v>657478943</v>
      </c>
      <c r="C930" s="74">
        <v>657478943</v>
      </c>
    </row>
    <row r="931" spans="1:3" x14ac:dyDescent="0.35">
      <c r="A931" s="74" t="s">
        <v>3794</v>
      </c>
      <c r="B931" s="74">
        <v>1992579786</v>
      </c>
      <c r="C931" s="74">
        <v>2066401926</v>
      </c>
    </row>
    <row r="932" spans="1:3" x14ac:dyDescent="0.35">
      <c r="A932" s="74" t="s">
        <v>3795</v>
      </c>
      <c r="B932" s="74">
        <v>145997941</v>
      </c>
      <c r="C932" s="74">
        <v>145997941</v>
      </c>
    </row>
    <row r="933" spans="1:3" x14ac:dyDescent="0.35">
      <c r="A933" s="74" t="s">
        <v>3796</v>
      </c>
      <c r="B933" s="74">
        <v>300040615</v>
      </c>
      <c r="C933" s="74">
        <v>300040615</v>
      </c>
    </row>
    <row r="934" spans="1:3" x14ac:dyDescent="0.35">
      <c r="A934" s="74" t="s">
        <v>3797</v>
      </c>
      <c r="B934" s="74">
        <v>1282574602</v>
      </c>
      <c r="C934" s="74">
        <v>1282574602</v>
      </c>
    </row>
    <row r="935" spans="1:3" x14ac:dyDescent="0.35">
      <c r="A935" s="74" t="s">
        <v>3798</v>
      </c>
      <c r="B935" s="74">
        <v>195740798</v>
      </c>
      <c r="C935" s="74">
        <v>195740798</v>
      </c>
    </row>
    <row r="936" spans="1:3" x14ac:dyDescent="0.35">
      <c r="A936" s="74" t="s">
        <v>3799</v>
      </c>
      <c r="B936" s="74">
        <v>1797134147</v>
      </c>
      <c r="C936" s="74">
        <v>1797134147</v>
      </c>
    </row>
    <row r="937" spans="1:3" x14ac:dyDescent="0.35">
      <c r="A937" s="74" t="s">
        <v>3800</v>
      </c>
      <c r="B937" s="74">
        <v>221147480</v>
      </c>
      <c r="C937" s="74">
        <v>221147480</v>
      </c>
    </row>
    <row r="938" spans="1:3" x14ac:dyDescent="0.35">
      <c r="A938" s="74" t="s">
        <v>3801</v>
      </c>
      <c r="B938" s="74">
        <v>654793770</v>
      </c>
      <c r="C938" s="74">
        <v>654793770</v>
      </c>
    </row>
    <row r="939" spans="1:3" x14ac:dyDescent="0.35">
      <c r="A939" s="74" t="s">
        <v>3802</v>
      </c>
      <c r="B939" s="74">
        <v>210868575</v>
      </c>
      <c r="C939" s="74">
        <v>210868575</v>
      </c>
    </row>
    <row r="940" spans="1:3" x14ac:dyDescent="0.35">
      <c r="A940" s="74" t="s">
        <v>3803</v>
      </c>
      <c r="B940" s="74">
        <v>243955433</v>
      </c>
      <c r="C940" s="74">
        <v>243955433</v>
      </c>
    </row>
    <row r="941" spans="1:3" x14ac:dyDescent="0.35">
      <c r="A941" s="74" t="s">
        <v>3804</v>
      </c>
      <c r="B941" s="74">
        <v>98917237</v>
      </c>
      <c r="C941" s="74">
        <v>98917237</v>
      </c>
    </row>
    <row r="942" spans="1:3" x14ac:dyDescent="0.35">
      <c r="A942" s="74" t="s">
        <v>3805</v>
      </c>
      <c r="B942" s="74">
        <v>586087314</v>
      </c>
      <c r="C942" s="74">
        <v>586087314</v>
      </c>
    </row>
    <row r="943" spans="1:3" x14ac:dyDescent="0.35">
      <c r="A943" s="74" t="s">
        <v>3806</v>
      </c>
      <c r="B943" s="74">
        <v>540819172</v>
      </c>
      <c r="C943" s="74">
        <v>540819172</v>
      </c>
    </row>
    <row r="944" spans="1:3" x14ac:dyDescent="0.35">
      <c r="A944" s="74" t="s">
        <v>3807</v>
      </c>
      <c r="B944" s="74">
        <v>49762599</v>
      </c>
      <c r="C944" s="74">
        <v>49762599</v>
      </c>
    </row>
    <row r="945" spans="1:3" x14ac:dyDescent="0.35">
      <c r="A945" s="74" t="s">
        <v>3808</v>
      </c>
      <c r="B945" s="74">
        <v>163316193</v>
      </c>
      <c r="C945" s="74">
        <v>163316193</v>
      </c>
    </row>
    <row r="946" spans="1:3" x14ac:dyDescent="0.35">
      <c r="A946" s="74" t="s">
        <v>3809</v>
      </c>
      <c r="B946" s="74">
        <v>5736739750</v>
      </c>
      <c r="C946" s="74">
        <v>5736739750</v>
      </c>
    </row>
    <row r="947" spans="1:3" x14ac:dyDescent="0.35">
      <c r="A947" s="74" t="s">
        <v>3810</v>
      </c>
      <c r="B947" s="74">
        <v>236826112</v>
      </c>
      <c r="C947" s="74">
        <v>236826112</v>
      </c>
    </row>
    <row r="948" spans="1:3" x14ac:dyDescent="0.35">
      <c r="A948" s="74" t="s">
        <v>3811</v>
      </c>
      <c r="B948" s="74">
        <v>300041002</v>
      </c>
      <c r="C948" s="74">
        <v>300041002</v>
      </c>
    </row>
    <row r="949" spans="1:3" x14ac:dyDescent="0.35">
      <c r="A949" s="74" t="s">
        <v>3812</v>
      </c>
      <c r="B949" s="74">
        <v>2368291918</v>
      </c>
      <c r="C949" s="74">
        <v>2368291918</v>
      </c>
    </row>
    <row r="950" spans="1:3" x14ac:dyDescent="0.35">
      <c r="A950" s="74" t="s">
        <v>3813</v>
      </c>
      <c r="B950" s="74">
        <v>509680552</v>
      </c>
      <c r="C950" s="74">
        <v>509680552</v>
      </c>
    </row>
    <row r="951" spans="1:3" x14ac:dyDescent="0.35">
      <c r="A951" s="74" t="s">
        <v>3814</v>
      </c>
      <c r="B951" s="74">
        <v>2552775517</v>
      </c>
      <c r="C951" s="74">
        <v>2683656277</v>
      </c>
    </row>
    <row r="952" spans="1:3" x14ac:dyDescent="0.35">
      <c r="A952" s="74" t="s">
        <v>3815</v>
      </c>
      <c r="B952" s="74">
        <v>1092484031</v>
      </c>
      <c r="C952" s="74">
        <v>1110951521</v>
      </c>
    </row>
    <row r="953" spans="1:3" x14ac:dyDescent="0.35">
      <c r="A953" s="74" t="s">
        <v>3816</v>
      </c>
      <c r="B953" s="74">
        <v>1446118794</v>
      </c>
      <c r="C953" s="74">
        <v>1446118794</v>
      </c>
    </row>
    <row r="954" spans="1:3" x14ac:dyDescent="0.35">
      <c r="A954" s="74" t="s">
        <v>3817</v>
      </c>
      <c r="B954" s="74">
        <v>89245601</v>
      </c>
      <c r="C954" s="74">
        <v>89245601</v>
      </c>
    </row>
    <row r="955" spans="1:3" x14ac:dyDescent="0.35">
      <c r="A955" s="74" t="s">
        <v>3818</v>
      </c>
      <c r="B955" s="74">
        <v>2470279190</v>
      </c>
      <c r="C955" s="74">
        <v>2470279190</v>
      </c>
    </row>
    <row r="956" spans="1:3" x14ac:dyDescent="0.35">
      <c r="A956" s="74" t="s">
        <v>3819</v>
      </c>
      <c r="B956" s="74">
        <v>378368404</v>
      </c>
      <c r="C956" s="74">
        <v>378368404</v>
      </c>
    </row>
    <row r="957" spans="1:3" x14ac:dyDescent="0.35">
      <c r="A957" s="74" t="s">
        <v>3820</v>
      </c>
      <c r="B957" s="74">
        <v>2148991362</v>
      </c>
      <c r="C957" s="74">
        <v>2148991362</v>
      </c>
    </row>
    <row r="958" spans="1:3" x14ac:dyDescent="0.35">
      <c r="A958" s="74" t="s">
        <v>3821</v>
      </c>
      <c r="B958" s="74">
        <v>14391939028</v>
      </c>
      <c r="C958" s="74">
        <v>14391939028</v>
      </c>
    </row>
    <row r="959" spans="1:3" x14ac:dyDescent="0.35">
      <c r="A959" s="74" t="s">
        <v>3822</v>
      </c>
      <c r="B959" s="74">
        <v>424945116</v>
      </c>
      <c r="C959" s="74">
        <v>892582956</v>
      </c>
    </row>
    <row r="960" spans="1:3" x14ac:dyDescent="0.35">
      <c r="A960" s="74" t="s">
        <v>3823</v>
      </c>
      <c r="B960" s="74">
        <v>297353941</v>
      </c>
      <c r="C960" s="74">
        <v>297353941</v>
      </c>
    </row>
    <row r="961" spans="1:3" x14ac:dyDescent="0.35">
      <c r="A961" s="74" t="s">
        <v>3824</v>
      </c>
      <c r="B961" s="74">
        <v>342442444</v>
      </c>
      <c r="C961" s="74">
        <v>342442444</v>
      </c>
    </row>
    <row r="962" spans="1:3" x14ac:dyDescent="0.35">
      <c r="A962" s="74" t="s">
        <v>3825</v>
      </c>
      <c r="B962" s="74">
        <v>1154680207</v>
      </c>
      <c r="C962" s="74">
        <v>1154680207</v>
      </c>
    </row>
    <row r="963" spans="1:3" x14ac:dyDescent="0.35">
      <c r="A963" s="74" t="s">
        <v>3826</v>
      </c>
      <c r="B963" s="74">
        <v>987533821</v>
      </c>
      <c r="C963" s="74">
        <v>987533821</v>
      </c>
    </row>
    <row r="964" spans="1:3" x14ac:dyDescent="0.35">
      <c r="A964" s="74" t="s">
        <v>3827</v>
      </c>
      <c r="B964" s="74">
        <v>251699757</v>
      </c>
      <c r="C964" s="74">
        <v>251699757</v>
      </c>
    </row>
    <row r="965" spans="1:3" x14ac:dyDescent="0.35">
      <c r="A965" s="74" t="s">
        <v>3828</v>
      </c>
      <c r="B965" s="74">
        <v>133911404</v>
      </c>
      <c r="C965" s="74">
        <v>133911404</v>
      </c>
    </row>
    <row r="966" spans="1:3" x14ac:dyDescent="0.35">
      <c r="A966" s="74" t="s">
        <v>3829</v>
      </c>
      <c r="B966" s="74">
        <v>272238694</v>
      </c>
      <c r="C966" s="74">
        <v>272238694</v>
      </c>
    </row>
    <row r="967" spans="1:3" x14ac:dyDescent="0.35">
      <c r="A967" s="74" t="s">
        <v>3830</v>
      </c>
      <c r="B967" s="74">
        <v>644196751</v>
      </c>
      <c r="C967" s="74">
        <v>644196751</v>
      </c>
    </row>
    <row r="968" spans="1:3" x14ac:dyDescent="0.35">
      <c r="A968" s="74" t="s">
        <v>3831</v>
      </c>
      <c r="B968" s="74">
        <v>1118032535</v>
      </c>
      <c r="C968" s="74">
        <v>1189286835</v>
      </c>
    </row>
    <row r="969" spans="1:3" x14ac:dyDescent="0.35">
      <c r="A969" s="74" t="s">
        <v>3832</v>
      </c>
      <c r="B969" s="74">
        <v>756393657</v>
      </c>
      <c r="C969" s="74">
        <v>756393657</v>
      </c>
    </row>
    <row r="970" spans="1:3" x14ac:dyDescent="0.35">
      <c r="A970" s="74" t="s">
        <v>3833</v>
      </c>
      <c r="B970" s="74">
        <v>169787525</v>
      </c>
      <c r="C970" s="74">
        <v>169787525</v>
      </c>
    </row>
    <row r="971" spans="1:3" x14ac:dyDescent="0.35">
      <c r="A971" s="74" t="s">
        <v>3834</v>
      </c>
      <c r="B971" s="74">
        <v>530626816</v>
      </c>
      <c r="C971" s="74">
        <v>530626816</v>
      </c>
    </row>
    <row r="972" spans="1:3" x14ac:dyDescent="0.35">
      <c r="A972" s="74" t="s">
        <v>3835</v>
      </c>
      <c r="B972" s="74">
        <v>4174131369</v>
      </c>
      <c r="C972" s="74">
        <v>4174131369</v>
      </c>
    </row>
    <row r="973" spans="1:3" x14ac:dyDescent="0.35">
      <c r="A973" s="74" t="s">
        <v>3836</v>
      </c>
      <c r="B973" s="74">
        <v>180843764</v>
      </c>
      <c r="C973" s="74">
        <v>180843764</v>
      </c>
    </row>
    <row r="974" spans="1:3" x14ac:dyDescent="0.35">
      <c r="A974" s="74" t="s">
        <v>3837</v>
      </c>
      <c r="B974" s="74">
        <v>47903863</v>
      </c>
      <c r="C974" s="74">
        <v>47903863</v>
      </c>
    </row>
    <row r="975" spans="1:3" x14ac:dyDescent="0.35">
      <c r="A975" s="74" t="s">
        <v>3838</v>
      </c>
      <c r="B975" s="74">
        <v>869755164</v>
      </c>
      <c r="C975" s="74">
        <v>869755164</v>
      </c>
    </row>
    <row r="976" spans="1:3" x14ac:dyDescent="0.35">
      <c r="A976" s="74" t="s">
        <v>3839</v>
      </c>
      <c r="B976" s="74">
        <v>33232444</v>
      </c>
      <c r="C976" s="74">
        <v>73422894</v>
      </c>
    </row>
    <row r="977" spans="1:3" x14ac:dyDescent="0.35">
      <c r="A977" s="74" t="s">
        <v>3840</v>
      </c>
      <c r="B977" s="74">
        <v>35265973</v>
      </c>
      <c r="C977" s="74">
        <v>35265973</v>
      </c>
    </row>
    <row r="978" spans="1:3" x14ac:dyDescent="0.35">
      <c r="A978" s="74" t="s">
        <v>3841</v>
      </c>
      <c r="B978" s="74">
        <v>196518582</v>
      </c>
      <c r="C978" s="74">
        <v>596195572</v>
      </c>
    </row>
    <row r="979" spans="1:3" x14ac:dyDescent="0.35">
      <c r="A979" s="74" t="s">
        <v>3842</v>
      </c>
      <c r="B979" s="74">
        <v>240602530</v>
      </c>
      <c r="C979" s="74">
        <v>314326250</v>
      </c>
    </row>
    <row r="980" spans="1:3" x14ac:dyDescent="0.35">
      <c r="A980" s="74" t="s">
        <v>3843</v>
      </c>
      <c r="B980" s="74">
        <v>94802267</v>
      </c>
      <c r="C980" s="74">
        <v>123186817</v>
      </c>
    </row>
    <row r="981" spans="1:3" x14ac:dyDescent="0.35">
      <c r="A981" s="74" t="s">
        <v>3844</v>
      </c>
      <c r="B981" s="74">
        <v>324949267</v>
      </c>
      <c r="C981" s="74">
        <v>324949267</v>
      </c>
    </row>
    <row r="982" spans="1:3" x14ac:dyDescent="0.35">
      <c r="A982" s="74" t="s">
        <v>3845</v>
      </c>
      <c r="B982" s="74">
        <v>7922711431</v>
      </c>
      <c r="C982" s="74">
        <v>7922711431</v>
      </c>
    </row>
    <row r="983" spans="1:3" x14ac:dyDescent="0.35">
      <c r="A983" s="74" t="s">
        <v>3846</v>
      </c>
      <c r="B983" s="74">
        <v>141193954</v>
      </c>
      <c r="C983" s="74">
        <v>141193954</v>
      </c>
    </row>
    <row r="984" spans="1:3" x14ac:dyDescent="0.35">
      <c r="A984" s="74" t="s">
        <v>3847</v>
      </c>
      <c r="B984" s="74">
        <v>2349261307</v>
      </c>
      <c r="C984" s="74">
        <v>2349261307</v>
      </c>
    </row>
    <row r="985" spans="1:3" x14ac:dyDescent="0.35">
      <c r="A985" s="74" t="s">
        <v>3848</v>
      </c>
      <c r="B985" s="74">
        <v>944114945</v>
      </c>
      <c r="C985" s="74">
        <v>944114945</v>
      </c>
    </row>
    <row r="986" spans="1:3" x14ac:dyDescent="0.35">
      <c r="A986" s="74" t="s">
        <v>3849</v>
      </c>
      <c r="B986" s="74">
        <v>1677566078</v>
      </c>
      <c r="C986" s="74">
        <v>1677566078</v>
      </c>
    </row>
    <row r="987" spans="1:3" x14ac:dyDescent="0.35">
      <c r="A987" s="74" t="s">
        <v>3850</v>
      </c>
      <c r="B987" s="74">
        <v>30243974760</v>
      </c>
      <c r="C987" s="74">
        <v>30243974760</v>
      </c>
    </row>
    <row r="988" spans="1:3" x14ac:dyDescent="0.35">
      <c r="A988" s="74" t="s">
        <v>3851</v>
      </c>
      <c r="B988" s="74">
        <v>935711015</v>
      </c>
      <c r="C988" s="74">
        <v>935711015</v>
      </c>
    </row>
    <row r="989" spans="1:3" x14ac:dyDescent="0.35">
      <c r="A989" s="74" t="s">
        <v>3852</v>
      </c>
      <c r="B989" s="74">
        <v>211989293</v>
      </c>
      <c r="C989" s="74">
        <v>211989293</v>
      </c>
    </row>
    <row r="990" spans="1:3" x14ac:dyDescent="0.35">
      <c r="A990" s="74" t="s">
        <v>3853</v>
      </c>
      <c r="B990" s="74">
        <v>20308543608</v>
      </c>
      <c r="C990" s="74">
        <v>20308543608</v>
      </c>
    </row>
    <row r="991" spans="1:3" x14ac:dyDescent="0.35">
      <c r="A991" s="74" t="s">
        <v>3854</v>
      </c>
      <c r="B991" s="74">
        <v>64256490</v>
      </c>
      <c r="C991" s="74">
        <v>64256490</v>
      </c>
    </row>
    <row r="992" spans="1:3" x14ac:dyDescent="0.35">
      <c r="A992" s="74" t="s">
        <v>3855</v>
      </c>
      <c r="B992" s="74">
        <v>1200626864</v>
      </c>
      <c r="C992" s="74">
        <v>1200626864</v>
      </c>
    </row>
    <row r="993" spans="1:3" x14ac:dyDescent="0.35">
      <c r="A993" s="74" t="s">
        <v>3856</v>
      </c>
      <c r="B993" s="74">
        <v>971657186</v>
      </c>
      <c r="C993" s="74">
        <v>971657186</v>
      </c>
    </row>
    <row r="994" spans="1:3" x14ac:dyDescent="0.35">
      <c r="A994" s="74" t="s">
        <v>3857</v>
      </c>
      <c r="B994" s="74">
        <v>281596339</v>
      </c>
      <c r="C994" s="74">
        <v>281596339</v>
      </c>
    </row>
    <row r="995" spans="1:3" x14ac:dyDescent="0.35">
      <c r="A995" s="74" t="s">
        <v>3858</v>
      </c>
      <c r="B995" s="74">
        <v>200316118</v>
      </c>
      <c r="C995" s="74">
        <v>200316118</v>
      </c>
    </row>
    <row r="996" spans="1:3" x14ac:dyDescent="0.35">
      <c r="A996" s="74" t="s">
        <v>3859</v>
      </c>
      <c r="B996" s="74">
        <v>505465494</v>
      </c>
      <c r="C996" s="74">
        <v>580914684</v>
      </c>
    </row>
    <row r="997" spans="1:3" x14ac:dyDescent="0.35">
      <c r="A997" s="74" t="s">
        <v>3860</v>
      </c>
      <c r="B997" s="74">
        <v>1649761655</v>
      </c>
      <c r="C997" s="74">
        <v>1649761655</v>
      </c>
    </row>
    <row r="998" spans="1:3" x14ac:dyDescent="0.35">
      <c r="A998" s="74" t="s">
        <v>3861</v>
      </c>
      <c r="B998" s="74">
        <v>338400792</v>
      </c>
      <c r="C998" s="74">
        <v>338400792</v>
      </c>
    </row>
    <row r="999" spans="1:3" x14ac:dyDescent="0.35">
      <c r="A999" s="74" t="s">
        <v>3862</v>
      </c>
      <c r="B999" s="74">
        <v>548080239</v>
      </c>
      <c r="C999" s="74">
        <v>548080239</v>
      </c>
    </row>
    <row r="1000" spans="1:3" x14ac:dyDescent="0.35">
      <c r="A1000" s="74" t="s">
        <v>3863</v>
      </c>
      <c r="B1000" s="74">
        <v>1274267238</v>
      </c>
      <c r="C1000" s="74">
        <v>1274267238</v>
      </c>
    </row>
    <row r="1001" spans="1:3" x14ac:dyDescent="0.35">
      <c r="A1001" s="74" t="s">
        <v>3864</v>
      </c>
      <c r="B1001" s="74">
        <v>506378091</v>
      </c>
      <c r="C1001" s="74">
        <v>506378091</v>
      </c>
    </row>
    <row r="1002" spans="1:3" x14ac:dyDescent="0.35">
      <c r="A1002" s="74" t="s">
        <v>3865</v>
      </c>
      <c r="B1002" s="74">
        <v>1854961308</v>
      </c>
      <c r="C1002" s="74">
        <v>1854961308</v>
      </c>
    </row>
    <row r="1003" spans="1:3" x14ac:dyDescent="0.35">
      <c r="A1003" s="74" t="s">
        <v>3866</v>
      </c>
      <c r="B1003" s="74">
        <v>352366726</v>
      </c>
      <c r="C1003" s="74">
        <v>352366726</v>
      </c>
    </row>
    <row r="1004" spans="1:3" x14ac:dyDescent="0.35">
      <c r="A1004" s="74" t="s">
        <v>3867</v>
      </c>
      <c r="B1004" s="74">
        <v>261508475</v>
      </c>
      <c r="C1004" s="74">
        <v>261508475</v>
      </c>
    </row>
    <row r="1005" spans="1:3" x14ac:dyDescent="0.35">
      <c r="A1005" s="74" t="s">
        <v>3868</v>
      </c>
      <c r="B1005" s="74">
        <v>574845388</v>
      </c>
      <c r="C1005" s="74">
        <v>574845388</v>
      </c>
    </row>
    <row r="1006" spans="1:3" x14ac:dyDescent="0.35">
      <c r="A1006" s="74" t="s">
        <v>3869</v>
      </c>
      <c r="B1006" s="74">
        <v>465420386</v>
      </c>
      <c r="C1006" s="74">
        <v>465420386</v>
      </c>
    </row>
    <row r="1007" spans="1:3" x14ac:dyDescent="0.35">
      <c r="A1007" s="74" t="s">
        <v>3870</v>
      </c>
      <c r="B1007" s="74">
        <v>386249576</v>
      </c>
      <c r="C1007" s="74">
        <v>386249576</v>
      </c>
    </row>
    <row r="1008" spans="1:3" x14ac:dyDescent="0.35">
      <c r="A1008" s="74" t="s">
        <v>3871</v>
      </c>
      <c r="B1008" s="74">
        <v>283836836</v>
      </c>
      <c r="C1008" s="74">
        <v>283836836</v>
      </c>
    </row>
    <row r="1009" spans="1:3" x14ac:dyDescent="0.35">
      <c r="A1009" s="74" t="s">
        <v>3872</v>
      </c>
      <c r="B1009" s="74">
        <v>242260586</v>
      </c>
      <c r="C1009" s="74">
        <v>242260586</v>
      </c>
    </row>
    <row r="1010" spans="1:3" x14ac:dyDescent="0.35">
      <c r="A1010" s="74" t="s">
        <v>3873</v>
      </c>
      <c r="B1010" s="74">
        <v>443515695</v>
      </c>
      <c r="C1010" s="74">
        <v>443515695</v>
      </c>
    </row>
    <row r="1011" spans="1:3" x14ac:dyDescent="0.35">
      <c r="A1011" s="74" t="s">
        <v>3874</v>
      </c>
      <c r="B1011" s="74">
        <v>1245639716</v>
      </c>
      <c r="C1011" s="74">
        <v>1245639716</v>
      </c>
    </row>
    <row r="1012" spans="1:3" x14ac:dyDescent="0.35">
      <c r="A1012" s="74" t="s">
        <v>3875</v>
      </c>
      <c r="B1012" s="74">
        <v>495165706</v>
      </c>
      <c r="C1012" s="74">
        <v>495165706</v>
      </c>
    </row>
    <row r="1013" spans="1:3" x14ac:dyDescent="0.35">
      <c r="A1013" s="74" t="s">
        <v>3876</v>
      </c>
      <c r="B1013" s="74">
        <v>678244786</v>
      </c>
      <c r="C1013" s="74">
        <v>693779506</v>
      </c>
    </row>
    <row r="1014" spans="1:3" x14ac:dyDescent="0.35">
      <c r="A1014" s="74" t="s">
        <v>3877</v>
      </c>
      <c r="B1014" s="74">
        <v>61466172</v>
      </c>
      <c r="C1014" s="74">
        <v>61466172</v>
      </c>
    </row>
    <row r="1015" spans="1:3" x14ac:dyDescent="0.35">
      <c r="A1015" s="74" t="s">
        <v>3878</v>
      </c>
      <c r="B1015" s="74">
        <v>228694784</v>
      </c>
      <c r="C1015" s="74">
        <v>433038784</v>
      </c>
    </row>
    <row r="1016" spans="1:3" x14ac:dyDescent="0.35">
      <c r="A1016" s="74" t="s">
        <v>3879</v>
      </c>
      <c r="B1016" s="74">
        <v>981348524</v>
      </c>
      <c r="C1016" s="74">
        <v>981348524</v>
      </c>
    </row>
    <row r="1017" spans="1:3" x14ac:dyDescent="0.35">
      <c r="A1017" s="74" t="s">
        <v>3880</v>
      </c>
      <c r="B1017" s="74">
        <v>836651237</v>
      </c>
      <c r="C1017" s="74">
        <v>836651237</v>
      </c>
    </row>
    <row r="1018" spans="1:3" x14ac:dyDescent="0.35">
      <c r="A1018" s="74" t="s">
        <v>3881</v>
      </c>
      <c r="B1018" s="74">
        <v>101801015</v>
      </c>
      <c r="C1018" s="74">
        <v>101801015</v>
      </c>
    </row>
    <row r="1025" spans="2:3" x14ac:dyDescent="0.35">
      <c r="B1025" s="74">
        <f t="shared" ref="B1025:C1025" si="0">SUM(B2:B1024)</f>
        <v>2228953383538</v>
      </c>
      <c r="C1025" s="74">
        <f t="shared" si="0"/>
        <v>2255953264866</v>
      </c>
    </row>
  </sheetData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27DD1-1464-4DDF-9C60-10D2A5C2F2B9}">
  <dimension ref="A1:C1025"/>
  <sheetViews>
    <sheetView topLeftCell="C1" workbookViewId="0">
      <selection activeCell="AT1" sqref="AT1"/>
    </sheetView>
  </sheetViews>
  <sheetFormatPr defaultColWidth="8.7265625" defaultRowHeight="14.5" x14ac:dyDescent="0.35"/>
  <cols>
    <col min="1" max="1" width="9" style="74" customWidth="1"/>
    <col min="2" max="3" width="13" style="74" customWidth="1"/>
    <col min="4" max="16384" width="8.7265625" style="74"/>
  </cols>
  <sheetData>
    <row r="1" spans="1:3" x14ac:dyDescent="0.35">
      <c r="A1" s="74" t="s">
        <v>3888</v>
      </c>
      <c r="B1" s="74" t="s">
        <v>2827</v>
      </c>
      <c r="C1" s="74" t="s">
        <v>2844</v>
      </c>
    </row>
    <row r="2" spans="1:3" x14ac:dyDescent="0.35">
      <c r="A2" s="74" t="s">
        <v>2864</v>
      </c>
      <c r="B2" s="74">
        <v>280730714</v>
      </c>
      <c r="C2" s="74">
        <v>280730714</v>
      </c>
    </row>
    <row r="3" spans="1:3" x14ac:dyDescent="0.35">
      <c r="A3" s="74" t="s">
        <v>2865</v>
      </c>
      <c r="B3" s="74">
        <v>273078218</v>
      </c>
      <c r="C3" s="74">
        <v>273078218</v>
      </c>
    </row>
    <row r="4" spans="1:3" x14ac:dyDescent="0.35">
      <c r="A4" s="74" t="s">
        <v>2866</v>
      </c>
      <c r="B4" s="74">
        <v>243823340</v>
      </c>
      <c r="C4" s="74">
        <v>243823340</v>
      </c>
    </row>
    <row r="5" spans="1:3" x14ac:dyDescent="0.35">
      <c r="A5" s="74" t="s">
        <v>2867</v>
      </c>
      <c r="B5" s="74">
        <v>102191952</v>
      </c>
      <c r="C5" s="74">
        <v>102191952</v>
      </c>
    </row>
    <row r="6" spans="1:3" x14ac:dyDescent="0.35">
      <c r="A6" s="74" t="s">
        <v>2868</v>
      </c>
      <c r="B6" s="74">
        <v>1043230501</v>
      </c>
      <c r="C6" s="74">
        <v>1043230501</v>
      </c>
    </row>
    <row r="7" spans="1:3" x14ac:dyDescent="0.35">
      <c r="A7" s="74" t="s">
        <v>2869</v>
      </c>
      <c r="B7" s="74">
        <v>483144138</v>
      </c>
      <c r="C7" s="74">
        <v>483144138</v>
      </c>
    </row>
    <row r="8" spans="1:3" x14ac:dyDescent="0.35">
      <c r="A8" s="74" t="s">
        <v>2870</v>
      </c>
      <c r="B8" s="74">
        <v>113178384</v>
      </c>
      <c r="C8" s="74">
        <v>113178384</v>
      </c>
    </row>
    <row r="9" spans="1:3" x14ac:dyDescent="0.35">
      <c r="A9" s="74" t="s">
        <v>2871</v>
      </c>
      <c r="B9" s="74">
        <v>4012673687</v>
      </c>
      <c r="C9" s="74">
        <v>4012673687</v>
      </c>
    </row>
    <row r="10" spans="1:3" x14ac:dyDescent="0.35">
      <c r="A10" s="74" t="s">
        <v>2872</v>
      </c>
      <c r="B10" s="74">
        <v>484314197</v>
      </c>
      <c r="C10" s="74">
        <v>484314197</v>
      </c>
    </row>
    <row r="11" spans="1:3" x14ac:dyDescent="0.35">
      <c r="A11" s="74" t="s">
        <v>2873</v>
      </c>
      <c r="B11" s="74">
        <v>2211797985</v>
      </c>
      <c r="C11" s="74">
        <v>2211797985</v>
      </c>
    </row>
    <row r="12" spans="1:3" x14ac:dyDescent="0.35">
      <c r="A12" s="74" t="s">
        <v>2874</v>
      </c>
      <c r="B12" s="74">
        <v>261349329</v>
      </c>
      <c r="C12" s="74">
        <v>261349329</v>
      </c>
    </row>
    <row r="13" spans="1:3" x14ac:dyDescent="0.35">
      <c r="A13" s="74" t="s">
        <v>2875</v>
      </c>
      <c r="B13" s="74">
        <v>291615691</v>
      </c>
      <c r="C13" s="74">
        <v>291615691</v>
      </c>
    </row>
    <row r="14" spans="1:3" x14ac:dyDescent="0.35">
      <c r="A14" s="74" t="s">
        <v>2876</v>
      </c>
      <c r="B14" s="74">
        <v>106871995</v>
      </c>
      <c r="C14" s="74">
        <v>106871995</v>
      </c>
    </row>
    <row r="15" spans="1:3" x14ac:dyDescent="0.35">
      <c r="A15" s="74" t="s">
        <v>2877</v>
      </c>
      <c r="B15" s="74">
        <v>266777242</v>
      </c>
      <c r="C15" s="74">
        <v>266777242</v>
      </c>
    </row>
    <row r="16" spans="1:3" x14ac:dyDescent="0.35">
      <c r="A16" s="74" t="s">
        <v>2878</v>
      </c>
      <c r="B16" s="74">
        <v>2899985102</v>
      </c>
      <c r="C16" s="74">
        <v>2899985102</v>
      </c>
    </row>
    <row r="17" spans="1:3" x14ac:dyDescent="0.35">
      <c r="A17" s="74" t="s">
        <v>2879</v>
      </c>
      <c r="B17" s="74">
        <v>212825847</v>
      </c>
      <c r="C17" s="74">
        <v>397657787</v>
      </c>
    </row>
    <row r="18" spans="1:3" x14ac:dyDescent="0.35">
      <c r="A18" s="74" t="s">
        <v>2880</v>
      </c>
      <c r="B18" s="74">
        <v>290885707</v>
      </c>
      <c r="C18" s="74">
        <v>290885707</v>
      </c>
    </row>
    <row r="19" spans="1:3" x14ac:dyDescent="0.35">
      <c r="A19" s="74" t="s">
        <v>2881</v>
      </c>
      <c r="B19" s="74">
        <v>88645697</v>
      </c>
      <c r="C19" s="74">
        <v>88645697</v>
      </c>
    </row>
    <row r="20" spans="1:3" x14ac:dyDescent="0.35">
      <c r="A20" s="74" t="s">
        <v>2882</v>
      </c>
      <c r="B20" s="74">
        <v>160245862</v>
      </c>
      <c r="C20" s="74">
        <v>222129572</v>
      </c>
    </row>
    <row r="21" spans="1:3" x14ac:dyDescent="0.35">
      <c r="A21" s="74" t="s">
        <v>2883</v>
      </c>
      <c r="B21" s="74">
        <v>251116530</v>
      </c>
      <c r="C21" s="74">
        <v>251116530</v>
      </c>
    </row>
    <row r="22" spans="1:3" x14ac:dyDescent="0.35">
      <c r="A22" s="74" t="s">
        <v>2884</v>
      </c>
      <c r="B22" s="74">
        <v>794364229</v>
      </c>
      <c r="C22" s="74">
        <v>794364229</v>
      </c>
    </row>
    <row r="23" spans="1:3" x14ac:dyDescent="0.35">
      <c r="A23" s="74" t="s">
        <v>2885</v>
      </c>
      <c r="B23" s="74">
        <v>291281510</v>
      </c>
      <c r="C23" s="74">
        <v>291281510</v>
      </c>
    </row>
    <row r="24" spans="1:3" x14ac:dyDescent="0.35">
      <c r="A24" s="74" t="s">
        <v>2886</v>
      </c>
      <c r="B24" s="74">
        <v>1687251609</v>
      </c>
      <c r="C24" s="74">
        <v>1687251609</v>
      </c>
    </row>
    <row r="25" spans="1:3" x14ac:dyDescent="0.35">
      <c r="A25" s="74" t="s">
        <v>2887</v>
      </c>
      <c r="B25" s="74">
        <v>256816322</v>
      </c>
      <c r="C25" s="74">
        <v>256816322</v>
      </c>
    </row>
    <row r="26" spans="1:3" x14ac:dyDescent="0.35">
      <c r="A26" s="74" t="s">
        <v>2888</v>
      </c>
      <c r="B26" s="74">
        <v>1182066797</v>
      </c>
      <c r="C26" s="74">
        <v>1182066797</v>
      </c>
    </row>
    <row r="27" spans="1:3" x14ac:dyDescent="0.35">
      <c r="A27" s="74" t="s">
        <v>2889</v>
      </c>
      <c r="B27" s="74">
        <v>1298471367</v>
      </c>
      <c r="C27" s="74">
        <v>1298471367</v>
      </c>
    </row>
    <row r="28" spans="1:3" x14ac:dyDescent="0.35">
      <c r="A28" s="74" t="s">
        <v>2890</v>
      </c>
      <c r="B28" s="74">
        <v>280489368</v>
      </c>
      <c r="C28" s="74">
        <v>280489368</v>
      </c>
    </row>
    <row r="29" spans="1:3" x14ac:dyDescent="0.35">
      <c r="A29" s="74" t="s">
        <v>2891</v>
      </c>
      <c r="B29" s="74">
        <v>265660595</v>
      </c>
      <c r="C29" s="74">
        <v>265660595</v>
      </c>
    </row>
    <row r="30" spans="1:3" x14ac:dyDescent="0.35">
      <c r="A30" s="74" t="s">
        <v>2892</v>
      </c>
      <c r="B30" s="74">
        <v>240935024</v>
      </c>
      <c r="C30" s="74">
        <v>240935024</v>
      </c>
    </row>
    <row r="31" spans="1:3" x14ac:dyDescent="0.35">
      <c r="A31" s="74" t="s">
        <v>2893</v>
      </c>
      <c r="B31" s="74">
        <v>1496234966</v>
      </c>
      <c r="C31" s="74">
        <v>1496234966</v>
      </c>
    </row>
    <row r="32" spans="1:3" x14ac:dyDescent="0.35">
      <c r="A32" s="74" t="s">
        <v>2894</v>
      </c>
      <c r="B32" s="74">
        <v>3460541047</v>
      </c>
      <c r="C32" s="74">
        <v>3460541047</v>
      </c>
    </row>
    <row r="33" spans="1:3" x14ac:dyDescent="0.35">
      <c r="A33" s="74" t="s">
        <v>2895</v>
      </c>
      <c r="B33" s="74">
        <v>1199627840</v>
      </c>
      <c r="C33" s="74">
        <v>1199627840</v>
      </c>
    </row>
    <row r="34" spans="1:3" x14ac:dyDescent="0.35">
      <c r="A34" s="74" t="s">
        <v>2896</v>
      </c>
      <c r="B34" s="74">
        <v>787812223</v>
      </c>
      <c r="C34" s="74">
        <v>787812223</v>
      </c>
    </row>
    <row r="35" spans="1:3" x14ac:dyDescent="0.35">
      <c r="A35" s="74" t="s">
        <v>2897</v>
      </c>
      <c r="B35" s="74">
        <v>90781427</v>
      </c>
      <c r="C35" s="74">
        <v>90781427</v>
      </c>
    </row>
    <row r="36" spans="1:3" x14ac:dyDescent="0.35">
      <c r="A36" s="74" t="s">
        <v>2898</v>
      </c>
      <c r="B36" s="74">
        <v>187155114</v>
      </c>
      <c r="C36" s="74">
        <v>485017154</v>
      </c>
    </row>
    <row r="37" spans="1:3" x14ac:dyDescent="0.35">
      <c r="A37" s="74" t="s">
        <v>2899</v>
      </c>
      <c r="B37" s="74">
        <v>745423558</v>
      </c>
      <c r="C37" s="74">
        <v>745423558</v>
      </c>
    </row>
    <row r="38" spans="1:3" x14ac:dyDescent="0.35">
      <c r="A38" s="74" t="s">
        <v>2900</v>
      </c>
      <c r="B38" s="74">
        <v>326755864</v>
      </c>
      <c r="C38" s="74">
        <v>326755864</v>
      </c>
    </row>
    <row r="39" spans="1:3" x14ac:dyDescent="0.35">
      <c r="A39" s="74" t="s">
        <v>2901</v>
      </c>
      <c r="B39" s="74">
        <v>551608008</v>
      </c>
      <c r="C39" s="74">
        <v>623876108</v>
      </c>
    </row>
    <row r="40" spans="1:3" x14ac:dyDescent="0.35">
      <c r="A40" s="74" t="s">
        <v>2902</v>
      </c>
      <c r="B40" s="74">
        <v>148587289</v>
      </c>
      <c r="C40" s="74">
        <v>148587289</v>
      </c>
    </row>
    <row r="41" spans="1:3" x14ac:dyDescent="0.35">
      <c r="A41" s="74" t="s">
        <v>2903</v>
      </c>
      <c r="B41" s="74">
        <v>386950268</v>
      </c>
      <c r="C41" s="74">
        <v>386950268</v>
      </c>
    </row>
    <row r="42" spans="1:3" x14ac:dyDescent="0.35">
      <c r="A42" s="74" t="s">
        <v>2904</v>
      </c>
      <c r="B42" s="74">
        <v>112043191</v>
      </c>
      <c r="C42" s="74">
        <v>112043191</v>
      </c>
    </row>
    <row r="43" spans="1:3" x14ac:dyDescent="0.35">
      <c r="A43" s="74" t="s">
        <v>2905</v>
      </c>
      <c r="B43" s="74">
        <v>2868508056</v>
      </c>
      <c r="C43" s="74">
        <v>2868508056</v>
      </c>
    </row>
    <row r="44" spans="1:3" x14ac:dyDescent="0.35">
      <c r="A44" s="74" t="s">
        <v>2906</v>
      </c>
      <c r="B44" s="74">
        <v>117295317</v>
      </c>
      <c r="C44" s="74">
        <v>117295317</v>
      </c>
    </row>
    <row r="45" spans="1:3" x14ac:dyDescent="0.35">
      <c r="A45" s="74" t="s">
        <v>2907</v>
      </c>
      <c r="B45" s="74">
        <v>7623793069</v>
      </c>
      <c r="C45" s="74">
        <v>7623793069</v>
      </c>
    </row>
    <row r="46" spans="1:3" x14ac:dyDescent="0.35">
      <c r="A46" s="74" t="s">
        <v>2908</v>
      </c>
      <c r="B46" s="74">
        <v>184989800</v>
      </c>
      <c r="C46" s="74">
        <v>184989800</v>
      </c>
    </row>
    <row r="47" spans="1:3" x14ac:dyDescent="0.35">
      <c r="A47" s="74" t="s">
        <v>2909</v>
      </c>
      <c r="B47" s="74">
        <v>784846994</v>
      </c>
      <c r="C47" s="74">
        <v>784846994</v>
      </c>
    </row>
    <row r="48" spans="1:3" x14ac:dyDescent="0.35">
      <c r="A48" s="74" t="s">
        <v>2910</v>
      </c>
      <c r="B48" s="74">
        <v>3015654003</v>
      </c>
      <c r="C48" s="74">
        <v>3015654003</v>
      </c>
    </row>
    <row r="49" spans="1:3" x14ac:dyDescent="0.35">
      <c r="A49" s="74" t="s">
        <v>2911</v>
      </c>
      <c r="B49" s="74">
        <v>331591185</v>
      </c>
      <c r="C49" s="74">
        <v>331591185</v>
      </c>
    </row>
    <row r="50" spans="1:3" x14ac:dyDescent="0.35">
      <c r="A50" s="74" t="s">
        <v>2912</v>
      </c>
      <c r="B50" s="74">
        <v>6710768000</v>
      </c>
      <c r="C50" s="74">
        <v>6710768000</v>
      </c>
    </row>
    <row r="51" spans="1:3" x14ac:dyDescent="0.35">
      <c r="A51" s="74" t="s">
        <v>2913</v>
      </c>
      <c r="B51" s="74">
        <v>1612389091</v>
      </c>
      <c r="C51" s="74">
        <v>1612389091</v>
      </c>
    </row>
    <row r="52" spans="1:3" x14ac:dyDescent="0.35">
      <c r="A52" s="74" t="s">
        <v>2914</v>
      </c>
      <c r="B52" s="74">
        <v>1275238110</v>
      </c>
      <c r="C52" s="74">
        <v>1275238110</v>
      </c>
    </row>
    <row r="53" spans="1:3" x14ac:dyDescent="0.35">
      <c r="A53" s="74" t="s">
        <v>2915</v>
      </c>
      <c r="B53" s="74">
        <v>17095260085</v>
      </c>
      <c r="C53" s="74">
        <v>17095260085</v>
      </c>
    </row>
    <row r="54" spans="1:3" x14ac:dyDescent="0.35">
      <c r="A54" s="74" t="s">
        <v>2916</v>
      </c>
      <c r="B54" s="74">
        <v>1657570721</v>
      </c>
      <c r="C54" s="74">
        <v>1657570721</v>
      </c>
    </row>
    <row r="55" spans="1:3" x14ac:dyDescent="0.35">
      <c r="A55" s="74" t="s">
        <v>2917</v>
      </c>
      <c r="B55" s="74">
        <v>457028163</v>
      </c>
      <c r="C55" s="74">
        <v>457028163</v>
      </c>
    </row>
    <row r="56" spans="1:3" x14ac:dyDescent="0.35">
      <c r="A56" s="74" t="s">
        <v>2918</v>
      </c>
      <c r="B56" s="74">
        <v>37937203905</v>
      </c>
      <c r="C56" s="74">
        <v>37937203905</v>
      </c>
    </row>
    <row r="57" spans="1:3" x14ac:dyDescent="0.35">
      <c r="A57" s="74" t="s">
        <v>2919</v>
      </c>
      <c r="B57" s="74">
        <v>3643646809</v>
      </c>
      <c r="C57" s="74">
        <v>3643646809</v>
      </c>
    </row>
    <row r="58" spans="1:3" x14ac:dyDescent="0.35">
      <c r="A58" s="74" t="s">
        <v>2920</v>
      </c>
      <c r="B58" s="74">
        <v>3141203577</v>
      </c>
      <c r="C58" s="74">
        <v>3141203577</v>
      </c>
    </row>
    <row r="59" spans="1:3" x14ac:dyDescent="0.35">
      <c r="A59" s="74" t="s">
        <v>2921</v>
      </c>
      <c r="B59" s="74">
        <v>51164534062</v>
      </c>
      <c r="C59" s="74">
        <v>51164534062</v>
      </c>
    </row>
    <row r="60" spans="1:3" x14ac:dyDescent="0.35">
      <c r="A60" s="74" t="s">
        <v>2922</v>
      </c>
      <c r="B60" s="74">
        <v>8945924016</v>
      </c>
      <c r="C60" s="74">
        <v>8945924016</v>
      </c>
    </row>
    <row r="61" spans="1:3" x14ac:dyDescent="0.35">
      <c r="A61" s="74" t="s">
        <v>2923</v>
      </c>
      <c r="B61" s="74">
        <v>1241713401</v>
      </c>
      <c r="C61" s="74">
        <v>1241713401</v>
      </c>
    </row>
    <row r="62" spans="1:3" x14ac:dyDescent="0.35">
      <c r="A62" s="74" t="s">
        <v>2924</v>
      </c>
      <c r="B62" s="74">
        <v>759967569</v>
      </c>
      <c r="C62" s="74">
        <v>759967569</v>
      </c>
    </row>
    <row r="63" spans="1:3" x14ac:dyDescent="0.35">
      <c r="A63" s="74" t="s">
        <v>2925</v>
      </c>
      <c r="B63" s="74">
        <v>855484568</v>
      </c>
      <c r="C63" s="74">
        <v>855484568</v>
      </c>
    </row>
    <row r="64" spans="1:3" x14ac:dyDescent="0.35">
      <c r="A64" s="74" t="s">
        <v>2926</v>
      </c>
      <c r="B64" s="74">
        <v>414656164</v>
      </c>
      <c r="C64" s="74">
        <v>601018804</v>
      </c>
    </row>
    <row r="65" spans="1:3" x14ac:dyDescent="0.35">
      <c r="A65" s="74" t="s">
        <v>2927</v>
      </c>
      <c r="B65" s="74">
        <v>573399538</v>
      </c>
      <c r="C65" s="74">
        <v>573399538</v>
      </c>
    </row>
    <row r="66" spans="1:3" x14ac:dyDescent="0.35">
      <c r="A66" s="74" t="s">
        <v>2928</v>
      </c>
      <c r="B66" s="74">
        <v>171151869</v>
      </c>
      <c r="C66" s="74">
        <v>171151869</v>
      </c>
    </row>
    <row r="67" spans="1:3" x14ac:dyDescent="0.35">
      <c r="A67" s="74" t="s">
        <v>2929</v>
      </c>
      <c r="B67" s="74">
        <v>61325684</v>
      </c>
      <c r="C67" s="74">
        <v>61325684</v>
      </c>
    </row>
    <row r="68" spans="1:3" x14ac:dyDescent="0.35">
      <c r="A68" s="74" t="s">
        <v>2930</v>
      </c>
      <c r="B68" s="74">
        <v>212113767</v>
      </c>
      <c r="C68" s="74">
        <v>212113767</v>
      </c>
    </row>
    <row r="69" spans="1:3" x14ac:dyDescent="0.35">
      <c r="A69" s="74" t="s">
        <v>2931</v>
      </c>
      <c r="B69" s="74">
        <v>97134022</v>
      </c>
      <c r="C69" s="74">
        <v>97134022</v>
      </c>
    </row>
    <row r="70" spans="1:3" x14ac:dyDescent="0.35">
      <c r="A70" s="74" t="s">
        <v>2932</v>
      </c>
      <c r="B70" s="74">
        <v>131370679</v>
      </c>
      <c r="C70" s="74">
        <v>131370679</v>
      </c>
    </row>
    <row r="71" spans="1:3" x14ac:dyDescent="0.35">
      <c r="A71" s="74" t="s">
        <v>2933</v>
      </c>
      <c r="B71" s="74">
        <v>136283099</v>
      </c>
      <c r="C71" s="74">
        <v>136283099</v>
      </c>
    </row>
    <row r="72" spans="1:3" x14ac:dyDescent="0.35">
      <c r="A72" s="74" t="s">
        <v>2934</v>
      </c>
      <c r="B72" s="74">
        <v>78114875</v>
      </c>
      <c r="C72" s="74">
        <v>78114875</v>
      </c>
    </row>
    <row r="73" spans="1:3" x14ac:dyDescent="0.35">
      <c r="A73" s="74" t="s">
        <v>2935</v>
      </c>
      <c r="B73" s="74">
        <v>182030999</v>
      </c>
      <c r="C73" s="74">
        <v>182030999</v>
      </c>
    </row>
    <row r="74" spans="1:3" x14ac:dyDescent="0.35">
      <c r="A74" s="74" t="s">
        <v>2936</v>
      </c>
      <c r="B74" s="74">
        <v>148151816</v>
      </c>
      <c r="C74" s="74">
        <v>148151816</v>
      </c>
    </row>
    <row r="75" spans="1:3" x14ac:dyDescent="0.35">
      <c r="A75" s="74" t="s">
        <v>2937</v>
      </c>
      <c r="B75" s="74">
        <v>58567691</v>
      </c>
      <c r="C75" s="74">
        <v>58567691</v>
      </c>
    </row>
    <row r="76" spans="1:3" x14ac:dyDescent="0.35">
      <c r="A76" s="74" t="s">
        <v>2938</v>
      </c>
      <c r="B76" s="74">
        <v>365035603</v>
      </c>
      <c r="C76" s="74">
        <v>365035603</v>
      </c>
    </row>
    <row r="77" spans="1:3" x14ac:dyDescent="0.35">
      <c r="A77" s="74" t="s">
        <v>2939</v>
      </c>
      <c r="B77" s="74">
        <v>230856731</v>
      </c>
      <c r="C77" s="74">
        <v>230856731</v>
      </c>
    </row>
    <row r="78" spans="1:3" x14ac:dyDescent="0.35">
      <c r="A78" s="74" t="s">
        <v>2940</v>
      </c>
      <c r="B78" s="74">
        <v>1943644199</v>
      </c>
      <c r="C78" s="74">
        <v>1943644199</v>
      </c>
    </row>
    <row r="79" spans="1:3" x14ac:dyDescent="0.35">
      <c r="A79" s="74" t="s">
        <v>2941</v>
      </c>
      <c r="B79" s="74">
        <v>526661934</v>
      </c>
      <c r="C79" s="74">
        <v>526661934</v>
      </c>
    </row>
    <row r="80" spans="1:3" x14ac:dyDescent="0.35">
      <c r="A80" s="74" t="s">
        <v>2942</v>
      </c>
      <c r="B80" s="74">
        <v>108307361</v>
      </c>
      <c r="C80" s="74">
        <v>108307361</v>
      </c>
    </row>
    <row r="81" spans="1:3" x14ac:dyDescent="0.35">
      <c r="A81" s="74" t="s">
        <v>2943</v>
      </c>
      <c r="B81" s="74">
        <v>19287982</v>
      </c>
      <c r="C81" s="74">
        <v>19287982</v>
      </c>
    </row>
    <row r="82" spans="1:3" x14ac:dyDescent="0.35">
      <c r="A82" s="74" t="s">
        <v>2944</v>
      </c>
      <c r="B82" s="74">
        <v>207163494</v>
      </c>
      <c r="C82" s="74">
        <v>207163494</v>
      </c>
    </row>
    <row r="83" spans="1:3" x14ac:dyDescent="0.35">
      <c r="A83" s="74" t="s">
        <v>2945</v>
      </c>
      <c r="B83" s="74">
        <v>894313356</v>
      </c>
      <c r="C83" s="74">
        <v>894313356</v>
      </c>
    </row>
    <row r="84" spans="1:3" x14ac:dyDescent="0.35">
      <c r="A84" s="74" t="s">
        <v>2946</v>
      </c>
      <c r="B84" s="74">
        <v>19638878</v>
      </c>
      <c r="C84" s="74">
        <v>19638878</v>
      </c>
    </row>
    <row r="85" spans="1:3" x14ac:dyDescent="0.35">
      <c r="A85" s="74" t="s">
        <v>2947</v>
      </c>
      <c r="B85" s="74">
        <v>40858151</v>
      </c>
      <c r="C85" s="74">
        <v>40858151</v>
      </c>
    </row>
    <row r="86" spans="1:3" x14ac:dyDescent="0.35">
      <c r="A86" s="74" t="s">
        <v>2948</v>
      </c>
      <c r="B86" s="74">
        <v>6106406199</v>
      </c>
      <c r="C86" s="74">
        <v>6106406199</v>
      </c>
    </row>
    <row r="87" spans="1:3" x14ac:dyDescent="0.35">
      <c r="A87" s="74" t="s">
        <v>2949</v>
      </c>
      <c r="B87" s="74">
        <v>2548072280</v>
      </c>
      <c r="C87" s="74">
        <v>2548072280</v>
      </c>
    </row>
    <row r="88" spans="1:3" x14ac:dyDescent="0.35">
      <c r="A88" s="74" t="s">
        <v>2950</v>
      </c>
      <c r="B88" s="74">
        <v>271650484</v>
      </c>
      <c r="C88" s="74">
        <v>271650484</v>
      </c>
    </row>
    <row r="89" spans="1:3" x14ac:dyDescent="0.35">
      <c r="A89" s="74" t="s">
        <v>2951</v>
      </c>
      <c r="B89" s="74">
        <v>10893564861</v>
      </c>
      <c r="C89" s="74">
        <v>11824213351</v>
      </c>
    </row>
    <row r="90" spans="1:3" x14ac:dyDescent="0.35">
      <c r="A90" s="74" t="s">
        <v>2952</v>
      </c>
      <c r="B90" s="74">
        <v>2507720202</v>
      </c>
      <c r="C90" s="74">
        <v>2734970802</v>
      </c>
    </row>
    <row r="91" spans="1:3" x14ac:dyDescent="0.35">
      <c r="A91" s="74" t="s">
        <v>2953</v>
      </c>
      <c r="B91" s="74">
        <v>1282369457</v>
      </c>
      <c r="C91" s="74">
        <v>1282369457</v>
      </c>
    </row>
    <row r="92" spans="1:3" x14ac:dyDescent="0.35">
      <c r="A92" s="74" t="s">
        <v>2954</v>
      </c>
      <c r="B92" s="74">
        <v>7550037471</v>
      </c>
      <c r="C92" s="74">
        <v>7550037471</v>
      </c>
    </row>
    <row r="93" spans="1:3" x14ac:dyDescent="0.35">
      <c r="A93" s="74" t="s">
        <v>2955</v>
      </c>
      <c r="B93" s="74">
        <v>61769209</v>
      </c>
      <c r="C93" s="74">
        <v>61769209</v>
      </c>
    </row>
    <row r="94" spans="1:3" x14ac:dyDescent="0.35">
      <c r="A94" s="74" t="s">
        <v>2956</v>
      </c>
      <c r="B94" s="74">
        <v>9436832194</v>
      </c>
      <c r="C94" s="74">
        <v>9436832194</v>
      </c>
    </row>
    <row r="95" spans="1:3" x14ac:dyDescent="0.35">
      <c r="A95" s="74" t="s">
        <v>2957</v>
      </c>
      <c r="B95" s="74">
        <v>7215128883</v>
      </c>
      <c r="C95" s="74">
        <v>7404537683</v>
      </c>
    </row>
    <row r="96" spans="1:3" x14ac:dyDescent="0.35">
      <c r="A96" s="74" t="s">
        <v>2958</v>
      </c>
      <c r="B96" s="74">
        <v>83782146</v>
      </c>
      <c r="C96" s="74">
        <v>83782146</v>
      </c>
    </row>
    <row r="97" spans="1:3" x14ac:dyDescent="0.35">
      <c r="A97" s="74" t="s">
        <v>2959</v>
      </c>
      <c r="B97" s="74">
        <v>580669521</v>
      </c>
      <c r="C97" s="74">
        <v>583669521</v>
      </c>
    </row>
    <row r="98" spans="1:3" x14ac:dyDescent="0.35">
      <c r="A98" s="74" t="s">
        <v>2960</v>
      </c>
      <c r="B98" s="74">
        <v>89772631</v>
      </c>
      <c r="C98" s="74">
        <v>89772631</v>
      </c>
    </row>
    <row r="99" spans="1:3" x14ac:dyDescent="0.35">
      <c r="A99" s="74" t="s">
        <v>2961</v>
      </c>
      <c r="B99" s="74">
        <v>8863406</v>
      </c>
      <c r="C99" s="74">
        <v>8863406</v>
      </c>
    </row>
    <row r="100" spans="1:3" x14ac:dyDescent="0.35">
      <c r="A100" s="74" t="s">
        <v>2962</v>
      </c>
      <c r="B100" s="74">
        <v>144911720</v>
      </c>
      <c r="C100" s="74">
        <v>365464300</v>
      </c>
    </row>
    <row r="101" spans="1:3" x14ac:dyDescent="0.35">
      <c r="A101" s="74" t="s">
        <v>2963</v>
      </c>
      <c r="B101" s="74">
        <v>513913206</v>
      </c>
      <c r="C101" s="74">
        <v>513913206</v>
      </c>
    </row>
    <row r="102" spans="1:3" x14ac:dyDescent="0.35">
      <c r="A102" s="74" t="s">
        <v>2964</v>
      </c>
      <c r="B102" s="74">
        <v>323139597</v>
      </c>
      <c r="C102" s="74">
        <v>323139597</v>
      </c>
    </row>
    <row r="103" spans="1:3" x14ac:dyDescent="0.35">
      <c r="A103" s="74" t="s">
        <v>2965</v>
      </c>
      <c r="B103" s="74">
        <v>1361825598</v>
      </c>
      <c r="C103" s="74">
        <v>1361825598</v>
      </c>
    </row>
    <row r="104" spans="1:3" x14ac:dyDescent="0.35">
      <c r="A104" s="74" t="s">
        <v>2966</v>
      </c>
      <c r="B104" s="74">
        <v>57813782</v>
      </c>
      <c r="C104" s="74">
        <v>116887272</v>
      </c>
    </row>
    <row r="105" spans="1:3" x14ac:dyDescent="0.35">
      <c r="A105" s="74" t="s">
        <v>2967</v>
      </c>
      <c r="B105" s="74">
        <v>161097792</v>
      </c>
      <c r="C105" s="74">
        <v>161097792</v>
      </c>
    </row>
    <row r="106" spans="1:3" x14ac:dyDescent="0.35">
      <c r="A106" s="74" t="s">
        <v>2968</v>
      </c>
      <c r="B106" s="74">
        <v>48206844</v>
      </c>
      <c r="C106" s="74">
        <v>48206844</v>
      </c>
    </row>
    <row r="107" spans="1:3" x14ac:dyDescent="0.35">
      <c r="A107" s="74" t="s">
        <v>2969</v>
      </c>
      <c r="B107" s="74">
        <v>99494220</v>
      </c>
      <c r="C107" s="74">
        <v>99494220</v>
      </c>
    </row>
    <row r="108" spans="1:3" x14ac:dyDescent="0.35">
      <c r="A108" s="74" t="s">
        <v>2970</v>
      </c>
      <c r="B108" s="74">
        <v>286663806</v>
      </c>
      <c r="C108" s="74">
        <v>286663806</v>
      </c>
    </row>
    <row r="109" spans="1:3" x14ac:dyDescent="0.35">
      <c r="A109" s="74" t="s">
        <v>2971</v>
      </c>
      <c r="B109" s="74">
        <v>849054714</v>
      </c>
      <c r="C109" s="74">
        <v>849054714</v>
      </c>
    </row>
    <row r="110" spans="1:3" x14ac:dyDescent="0.35">
      <c r="A110" s="74" t="s">
        <v>2972</v>
      </c>
      <c r="B110" s="74">
        <v>292265611</v>
      </c>
      <c r="C110" s="74">
        <v>292265611</v>
      </c>
    </row>
    <row r="111" spans="1:3" x14ac:dyDescent="0.35">
      <c r="A111" s="74" t="s">
        <v>2973</v>
      </c>
      <c r="B111" s="74">
        <v>239565319</v>
      </c>
      <c r="C111" s="74">
        <v>239565319</v>
      </c>
    </row>
    <row r="112" spans="1:3" x14ac:dyDescent="0.35">
      <c r="A112" s="74" t="s">
        <v>2974</v>
      </c>
      <c r="B112" s="74">
        <v>2190253739</v>
      </c>
      <c r="C112" s="74">
        <v>2190253739</v>
      </c>
    </row>
    <row r="113" spans="1:3" x14ac:dyDescent="0.35">
      <c r="A113" s="74" t="s">
        <v>2975</v>
      </c>
      <c r="B113" s="74">
        <v>3518396865</v>
      </c>
      <c r="C113" s="74">
        <v>3518396865</v>
      </c>
    </row>
    <row r="114" spans="1:3" x14ac:dyDescent="0.35">
      <c r="A114" s="74" t="s">
        <v>2976</v>
      </c>
      <c r="B114" s="74">
        <v>1228926209</v>
      </c>
      <c r="C114" s="74">
        <v>1228926209</v>
      </c>
    </row>
    <row r="115" spans="1:3" x14ac:dyDescent="0.35">
      <c r="A115" s="74" t="s">
        <v>2977</v>
      </c>
      <c r="B115" s="74">
        <v>427195969</v>
      </c>
      <c r="C115" s="74">
        <v>427195969</v>
      </c>
    </row>
    <row r="116" spans="1:3" x14ac:dyDescent="0.35">
      <c r="A116" s="74" t="s">
        <v>2978</v>
      </c>
      <c r="B116" s="74">
        <v>156553703</v>
      </c>
      <c r="C116" s="74">
        <v>156553703</v>
      </c>
    </row>
    <row r="117" spans="1:3" x14ac:dyDescent="0.35">
      <c r="A117" s="74" t="s">
        <v>2979</v>
      </c>
      <c r="B117" s="74">
        <v>3463341967</v>
      </c>
      <c r="C117" s="74">
        <v>3500786877</v>
      </c>
    </row>
    <row r="118" spans="1:3" x14ac:dyDescent="0.35">
      <c r="A118" s="74" t="s">
        <v>2980</v>
      </c>
      <c r="B118" s="74">
        <v>136243804</v>
      </c>
      <c r="C118" s="74">
        <v>136243804</v>
      </c>
    </row>
    <row r="119" spans="1:3" x14ac:dyDescent="0.35">
      <c r="A119" s="74" t="s">
        <v>2981</v>
      </c>
      <c r="B119" s="74">
        <v>519904931</v>
      </c>
      <c r="C119" s="74">
        <v>519904931</v>
      </c>
    </row>
    <row r="120" spans="1:3" x14ac:dyDescent="0.35">
      <c r="A120" s="74" t="s">
        <v>2982</v>
      </c>
      <c r="B120" s="74">
        <v>201653073</v>
      </c>
      <c r="C120" s="74">
        <v>201653073</v>
      </c>
    </row>
    <row r="121" spans="1:3" x14ac:dyDescent="0.35">
      <c r="A121" s="74" t="s">
        <v>2983</v>
      </c>
      <c r="B121" s="74">
        <v>234055736</v>
      </c>
      <c r="C121" s="74">
        <v>234055736</v>
      </c>
    </row>
    <row r="122" spans="1:3" x14ac:dyDescent="0.35">
      <c r="A122" s="74" t="s">
        <v>2984</v>
      </c>
      <c r="B122" s="74">
        <v>5570429790</v>
      </c>
      <c r="C122" s="74">
        <v>5570429790</v>
      </c>
    </row>
    <row r="123" spans="1:3" x14ac:dyDescent="0.35">
      <c r="A123" s="74" t="s">
        <v>2985</v>
      </c>
      <c r="B123" s="74">
        <v>3467120867</v>
      </c>
      <c r="C123" s="74">
        <v>3467120867</v>
      </c>
    </row>
    <row r="124" spans="1:3" x14ac:dyDescent="0.35">
      <c r="A124" s="74" t="s">
        <v>2986</v>
      </c>
      <c r="B124" s="74">
        <v>405523768</v>
      </c>
      <c r="C124" s="74">
        <v>405523768</v>
      </c>
    </row>
    <row r="125" spans="1:3" x14ac:dyDescent="0.35">
      <c r="A125" s="74" t="s">
        <v>2987</v>
      </c>
      <c r="B125" s="74">
        <v>1739877330</v>
      </c>
      <c r="C125" s="74">
        <v>2001547170</v>
      </c>
    </row>
    <row r="126" spans="1:3" x14ac:dyDescent="0.35">
      <c r="A126" s="74" t="s">
        <v>2988</v>
      </c>
      <c r="B126" s="74">
        <v>3564244775</v>
      </c>
      <c r="C126" s="74">
        <v>3564244775</v>
      </c>
    </row>
    <row r="127" spans="1:3" x14ac:dyDescent="0.35">
      <c r="A127" s="74" t="s">
        <v>2989</v>
      </c>
      <c r="B127" s="74">
        <v>283633355</v>
      </c>
      <c r="C127" s="74">
        <v>319445765</v>
      </c>
    </row>
    <row r="128" spans="1:3" x14ac:dyDescent="0.35">
      <c r="A128" s="74" t="s">
        <v>2990</v>
      </c>
      <c r="B128" s="74">
        <v>988514765</v>
      </c>
      <c r="C128" s="74">
        <v>988514765</v>
      </c>
    </row>
    <row r="129" spans="1:3" x14ac:dyDescent="0.35">
      <c r="A129" s="74" t="s">
        <v>2991</v>
      </c>
      <c r="B129" s="74">
        <v>53358795</v>
      </c>
      <c r="C129" s="74">
        <v>53358795</v>
      </c>
    </row>
    <row r="130" spans="1:3" x14ac:dyDescent="0.35">
      <c r="A130" s="74" t="s">
        <v>2992</v>
      </c>
      <c r="B130" s="74">
        <v>83525487</v>
      </c>
      <c r="C130" s="74">
        <v>83525487</v>
      </c>
    </row>
    <row r="131" spans="1:3" x14ac:dyDescent="0.35">
      <c r="A131" s="74" t="s">
        <v>2993</v>
      </c>
      <c r="B131" s="74">
        <v>732510441</v>
      </c>
      <c r="C131" s="74">
        <v>732510441</v>
      </c>
    </row>
    <row r="132" spans="1:3" x14ac:dyDescent="0.35">
      <c r="A132" s="74" t="s">
        <v>2994</v>
      </c>
      <c r="B132" s="74">
        <v>115347923</v>
      </c>
      <c r="C132" s="74">
        <v>508276813</v>
      </c>
    </row>
    <row r="133" spans="1:3" x14ac:dyDescent="0.35">
      <c r="A133" s="74" t="s">
        <v>2995</v>
      </c>
      <c r="B133" s="74">
        <v>431466847</v>
      </c>
      <c r="C133" s="74">
        <v>820331987</v>
      </c>
    </row>
    <row r="134" spans="1:3" x14ac:dyDescent="0.35">
      <c r="A134" s="74" t="s">
        <v>2996</v>
      </c>
      <c r="B134" s="74">
        <v>242866070</v>
      </c>
      <c r="C134" s="74">
        <v>385984550</v>
      </c>
    </row>
    <row r="135" spans="1:3" x14ac:dyDescent="0.35">
      <c r="A135" s="74" t="s">
        <v>2997</v>
      </c>
      <c r="B135" s="74">
        <v>517006856</v>
      </c>
      <c r="C135" s="74">
        <v>517006856</v>
      </c>
    </row>
    <row r="136" spans="1:3" x14ac:dyDescent="0.35">
      <c r="A136" s="74" t="s">
        <v>2998</v>
      </c>
      <c r="B136" s="74">
        <v>60147607</v>
      </c>
      <c r="C136" s="74">
        <v>60147607</v>
      </c>
    </row>
    <row r="137" spans="1:3" x14ac:dyDescent="0.35">
      <c r="A137" s="74" t="s">
        <v>2999</v>
      </c>
      <c r="B137" s="74">
        <v>226055151</v>
      </c>
      <c r="C137" s="74">
        <v>226055151</v>
      </c>
    </row>
    <row r="138" spans="1:3" x14ac:dyDescent="0.35">
      <c r="A138" s="74" t="s">
        <v>3000</v>
      </c>
      <c r="B138" s="74">
        <v>228997979</v>
      </c>
      <c r="C138" s="74">
        <v>228997979</v>
      </c>
    </row>
    <row r="139" spans="1:3" x14ac:dyDescent="0.35">
      <c r="A139" s="74" t="s">
        <v>3001</v>
      </c>
      <c r="B139" s="74">
        <v>33918160</v>
      </c>
      <c r="C139" s="74">
        <v>33918160</v>
      </c>
    </row>
    <row r="140" spans="1:3" x14ac:dyDescent="0.35">
      <c r="A140" s="74" t="s">
        <v>3002</v>
      </c>
      <c r="B140" s="74">
        <v>470147334</v>
      </c>
      <c r="C140" s="74">
        <v>470147334</v>
      </c>
    </row>
    <row r="141" spans="1:3" x14ac:dyDescent="0.35">
      <c r="A141" s="74" t="s">
        <v>3003</v>
      </c>
      <c r="B141" s="74">
        <v>40742796</v>
      </c>
      <c r="C141" s="74">
        <v>40742796</v>
      </c>
    </row>
    <row r="142" spans="1:3" x14ac:dyDescent="0.35">
      <c r="A142" s="74" t="s">
        <v>3004</v>
      </c>
      <c r="B142" s="74">
        <v>259477759</v>
      </c>
      <c r="C142" s="74">
        <v>849118199</v>
      </c>
    </row>
    <row r="143" spans="1:3" x14ac:dyDescent="0.35">
      <c r="A143" s="74" t="s">
        <v>3005</v>
      </c>
      <c r="B143" s="74">
        <v>89258314</v>
      </c>
      <c r="C143" s="74">
        <v>89258314</v>
      </c>
    </row>
    <row r="144" spans="1:3" x14ac:dyDescent="0.35">
      <c r="A144" s="74" t="s">
        <v>3006</v>
      </c>
      <c r="B144" s="74">
        <v>76876594</v>
      </c>
      <c r="C144" s="74">
        <v>76876594</v>
      </c>
    </row>
    <row r="145" spans="1:3" x14ac:dyDescent="0.35">
      <c r="A145" s="74" t="s">
        <v>3007</v>
      </c>
      <c r="B145" s="74">
        <v>534828321</v>
      </c>
      <c r="C145" s="74">
        <v>534828321</v>
      </c>
    </row>
    <row r="146" spans="1:3" x14ac:dyDescent="0.35">
      <c r="A146" s="74" t="s">
        <v>3008</v>
      </c>
      <c r="B146" s="74">
        <v>4648058789</v>
      </c>
      <c r="C146" s="74">
        <v>9090255231</v>
      </c>
    </row>
    <row r="147" spans="1:3" x14ac:dyDescent="0.35">
      <c r="A147" s="74" t="s">
        <v>3009</v>
      </c>
      <c r="B147" s="74">
        <v>310893929</v>
      </c>
      <c r="C147" s="74">
        <v>310893929</v>
      </c>
    </row>
    <row r="148" spans="1:3" x14ac:dyDescent="0.35">
      <c r="A148" s="74" t="s">
        <v>3010</v>
      </c>
      <c r="B148" s="74">
        <v>138236637</v>
      </c>
      <c r="C148" s="74">
        <v>138236637</v>
      </c>
    </row>
    <row r="149" spans="1:3" x14ac:dyDescent="0.35">
      <c r="A149" s="74" t="s">
        <v>3011</v>
      </c>
      <c r="B149" s="74">
        <v>1033402418</v>
      </c>
      <c r="C149" s="74">
        <v>1033402418</v>
      </c>
    </row>
    <row r="150" spans="1:3" x14ac:dyDescent="0.35">
      <c r="A150" s="74" t="s">
        <v>3012</v>
      </c>
      <c r="B150" s="74">
        <v>377544480</v>
      </c>
      <c r="C150" s="74">
        <v>377544480</v>
      </c>
    </row>
    <row r="151" spans="1:3" x14ac:dyDescent="0.35">
      <c r="A151" s="74" t="s">
        <v>3013</v>
      </c>
      <c r="B151" s="74">
        <v>65700157</v>
      </c>
      <c r="C151" s="74">
        <v>65700157</v>
      </c>
    </row>
    <row r="152" spans="1:3" x14ac:dyDescent="0.35">
      <c r="A152" s="74" t="s">
        <v>3014</v>
      </c>
      <c r="B152" s="74">
        <v>86629441</v>
      </c>
      <c r="C152" s="74">
        <v>86629441</v>
      </c>
    </row>
    <row r="153" spans="1:3" x14ac:dyDescent="0.35">
      <c r="A153" s="74" t="s">
        <v>3015</v>
      </c>
      <c r="B153" s="74">
        <v>416598127</v>
      </c>
      <c r="C153" s="74">
        <v>416598127</v>
      </c>
    </row>
    <row r="154" spans="1:3" x14ac:dyDescent="0.35">
      <c r="A154" s="74" t="s">
        <v>3016</v>
      </c>
      <c r="B154" s="74">
        <v>325546771</v>
      </c>
      <c r="C154" s="74">
        <v>325546771</v>
      </c>
    </row>
    <row r="155" spans="1:3" x14ac:dyDescent="0.35">
      <c r="A155" s="74" t="s">
        <v>3017</v>
      </c>
      <c r="B155" s="74">
        <v>128884518</v>
      </c>
      <c r="C155" s="74">
        <v>128884518</v>
      </c>
    </row>
    <row r="156" spans="1:3" x14ac:dyDescent="0.35">
      <c r="A156" s="74" t="s">
        <v>3018</v>
      </c>
      <c r="B156" s="74">
        <v>143635838</v>
      </c>
      <c r="C156" s="74">
        <v>143635838</v>
      </c>
    </row>
    <row r="157" spans="1:3" x14ac:dyDescent="0.35">
      <c r="A157" s="74" t="s">
        <v>3019</v>
      </c>
      <c r="B157" s="74">
        <v>75790760</v>
      </c>
      <c r="C157" s="74">
        <v>328405430</v>
      </c>
    </row>
    <row r="158" spans="1:3" x14ac:dyDescent="0.35">
      <c r="A158" s="74" t="s">
        <v>3020</v>
      </c>
      <c r="B158" s="74">
        <v>53340947</v>
      </c>
      <c r="C158" s="74">
        <v>53340947</v>
      </c>
    </row>
    <row r="159" spans="1:3" x14ac:dyDescent="0.35">
      <c r="A159" s="74" t="s">
        <v>3021</v>
      </c>
      <c r="B159" s="74">
        <v>353996327</v>
      </c>
      <c r="C159" s="74">
        <v>353996327</v>
      </c>
    </row>
    <row r="160" spans="1:3" x14ac:dyDescent="0.35">
      <c r="A160" s="74" t="s">
        <v>3022</v>
      </c>
      <c r="B160" s="74">
        <v>103182778</v>
      </c>
      <c r="C160" s="74">
        <v>103182778</v>
      </c>
    </row>
    <row r="161" spans="1:3" x14ac:dyDescent="0.35">
      <c r="A161" s="74" t="s">
        <v>3023</v>
      </c>
      <c r="B161" s="74">
        <v>141154009</v>
      </c>
      <c r="C161" s="74">
        <v>209952969</v>
      </c>
    </row>
    <row r="162" spans="1:3" x14ac:dyDescent="0.35">
      <c r="A162" s="74" t="s">
        <v>3024</v>
      </c>
      <c r="B162" s="74">
        <v>187369112</v>
      </c>
      <c r="C162" s="74">
        <v>187369112</v>
      </c>
    </row>
    <row r="163" spans="1:3" x14ac:dyDescent="0.35">
      <c r="A163" s="74" t="s">
        <v>3025</v>
      </c>
      <c r="B163" s="74">
        <v>95300488</v>
      </c>
      <c r="C163" s="74">
        <v>95300488</v>
      </c>
    </row>
    <row r="164" spans="1:3" x14ac:dyDescent="0.35">
      <c r="A164" s="74" t="s">
        <v>3026</v>
      </c>
      <c r="B164" s="74">
        <v>113440592</v>
      </c>
      <c r="C164" s="74">
        <v>113440592</v>
      </c>
    </row>
    <row r="165" spans="1:3" x14ac:dyDescent="0.35">
      <c r="A165" s="74" t="s">
        <v>3027</v>
      </c>
      <c r="B165" s="74">
        <v>12373894065</v>
      </c>
      <c r="C165" s="74">
        <v>12373894065</v>
      </c>
    </row>
    <row r="166" spans="1:3" x14ac:dyDescent="0.35">
      <c r="A166" s="74" t="s">
        <v>3028</v>
      </c>
      <c r="B166" s="74">
        <v>1037932830</v>
      </c>
      <c r="C166" s="74">
        <v>1037932830</v>
      </c>
    </row>
    <row r="167" spans="1:3" x14ac:dyDescent="0.35">
      <c r="A167" s="74" t="s">
        <v>3029</v>
      </c>
      <c r="B167" s="74">
        <v>1148113957</v>
      </c>
      <c r="C167" s="74">
        <v>1148113957</v>
      </c>
    </row>
    <row r="168" spans="1:3" x14ac:dyDescent="0.35">
      <c r="A168" s="74" t="s">
        <v>3030</v>
      </c>
      <c r="B168" s="74">
        <v>517142877</v>
      </c>
      <c r="C168" s="74">
        <v>517142877</v>
      </c>
    </row>
    <row r="169" spans="1:3" x14ac:dyDescent="0.35">
      <c r="A169" s="74" t="s">
        <v>3031</v>
      </c>
      <c r="B169" s="74">
        <v>33521180480</v>
      </c>
      <c r="C169" s="74">
        <v>33521180480</v>
      </c>
    </row>
    <row r="170" spans="1:3" x14ac:dyDescent="0.35">
      <c r="A170" s="74" t="s">
        <v>3032</v>
      </c>
      <c r="B170" s="74">
        <v>13918786847</v>
      </c>
      <c r="C170" s="74">
        <v>13918786847</v>
      </c>
    </row>
    <row r="171" spans="1:3" x14ac:dyDescent="0.35">
      <c r="A171" s="74" t="s">
        <v>3033</v>
      </c>
      <c r="B171" s="74">
        <v>975217429</v>
      </c>
      <c r="C171" s="74">
        <v>975217429</v>
      </c>
    </row>
    <row r="172" spans="1:3" x14ac:dyDescent="0.35">
      <c r="A172" s="74" t="s">
        <v>3034</v>
      </c>
      <c r="B172" s="74">
        <v>49322240323</v>
      </c>
      <c r="C172" s="74">
        <v>49322240323</v>
      </c>
    </row>
    <row r="173" spans="1:3" x14ac:dyDescent="0.35">
      <c r="A173" s="74" t="s">
        <v>3035</v>
      </c>
      <c r="B173" s="74">
        <v>950355138</v>
      </c>
      <c r="C173" s="74">
        <v>950355138</v>
      </c>
    </row>
    <row r="174" spans="1:3" x14ac:dyDescent="0.35">
      <c r="A174" s="74" t="s">
        <v>3036</v>
      </c>
      <c r="B174" s="74">
        <v>6507777884</v>
      </c>
      <c r="C174" s="74">
        <v>6507777884</v>
      </c>
    </row>
    <row r="175" spans="1:3" x14ac:dyDescent="0.35">
      <c r="A175" s="74" t="s">
        <v>3037</v>
      </c>
      <c r="B175" s="74">
        <v>5588664471</v>
      </c>
      <c r="C175" s="74">
        <v>5588664471</v>
      </c>
    </row>
    <row r="176" spans="1:3" x14ac:dyDescent="0.35">
      <c r="A176" s="74" t="s">
        <v>3038</v>
      </c>
      <c r="B176" s="74">
        <v>206485594</v>
      </c>
      <c r="C176" s="74">
        <v>206485594</v>
      </c>
    </row>
    <row r="177" spans="1:3" x14ac:dyDescent="0.35">
      <c r="A177" s="74" t="s">
        <v>3039</v>
      </c>
      <c r="B177" s="74">
        <v>790021545</v>
      </c>
      <c r="C177" s="74">
        <v>790021545</v>
      </c>
    </row>
    <row r="178" spans="1:3" x14ac:dyDescent="0.35">
      <c r="A178" s="74" t="s">
        <v>3040</v>
      </c>
      <c r="B178" s="74">
        <v>2374836642</v>
      </c>
      <c r="C178" s="74">
        <v>2374836642</v>
      </c>
    </row>
    <row r="179" spans="1:3" x14ac:dyDescent="0.35">
      <c r="A179" s="74" t="s">
        <v>3041</v>
      </c>
      <c r="B179" s="74">
        <v>175815744</v>
      </c>
      <c r="C179" s="74">
        <v>175815744</v>
      </c>
    </row>
    <row r="180" spans="1:3" x14ac:dyDescent="0.35">
      <c r="A180" s="74" t="s">
        <v>3042</v>
      </c>
      <c r="B180" s="74">
        <v>1080043239</v>
      </c>
      <c r="C180" s="74">
        <v>1080043239</v>
      </c>
    </row>
    <row r="181" spans="1:3" x14ac:dyDescent="0.35">
      <c r="A181" s="74" t="s">
        <v>3043</v>
      </c>
      <c r="B181" s="74">
        <v>777714802</v>
      </c>
      <c r="C181" s="74">
        <v>777714802</v>
      </c>
    </row>
    <row r="182" spans="1:3" x14ac:dyDescent="0.35">
      <c r="A182" s="74" t="s">
        <v>3044</v>
      </c>
      <c r="B182" s="74">
        <v>392370884</v>
      </c>
      <c r="C182" s="74">
        <v>392370884</v>
      </c>
    </row>
    <row r="183" spans="1:3" x14ac:dyDescent="0.35">
      <c r="A183" s="74" t="s">
        <v>3045</v>
      </c>
      <c r="B183" s="74">
        <v>4699587231</v>
      </c>
      <c r="C183" s="74">
        <v>4699587231</v>
      </c>
    </row>
    <row r="184" spans="1:3" x14ac:dyDescent="0.35">
      <c r="A184" s="74" t="s">
        <v>3046</v>
      </c>
      <c r="B184" s="74">
        <v>15994952726</v>
      </c>
      <c r="C184" s="74">
        <v>16074062026</v>
      </c>
    </row>
    <row r="185" spans="1:3" x14ac:dyDescent="0.35">
      <c r="A185" s="74" t="s">
        <v>3047</v>
      </c>
      <c r="B185" s="74">
        <v>342251339</v>
      </c>
      <c r="C185" s="74">
        <v>481673309</v>
      </c>
    </row>
    <row r="186" spans="1:3" x14ac:dyDescent="0.35">
      <c r="A186" s="74" t="s">
        <v>3048</v>
      </c>
      <c r="B186" s="74">
        <v>201275392</v>
      </c>
      <c r="C186" s="74">
        <v>201275392</v>
      </c>
    </row>
    <row r="187" spans="1:3" x14ac:dyDescent="0.35">
      <c r="A187" s="74" t="s">
        <v>3049</v>
      </c>
      <c r="B187" s="74">
        <v>60318313</v>
      </c>
      <c r="C187" s="74">
        <v>60318313</v>
      </c>
    </row>
    <row r="188" spans="1:3" x14ac:dyDescent="0.35">
      <c r="A188" s="74" t="s">
        <v>3050</v>
      </c>
      <c r="B188" s="74">
        <v>27496423</v>
      </c>
      <c r="C188" s="74">
        <v>27496423</v>
      </c>
    </row>
    <row r="189" spans="1:3" x14ac:dyDescent="0.35">
      <c r="A189" s="74" t="s">
        <v>3051</v>
      </c>
      <c r="B189" s="74">
        <v>135871845</v>
      </c>
      <c r="C189" s="74">
        <v>135871845</v>
      </c>
    </row>
    <row r="190" spans="1:3" x14ac:dyDescent="0.35">
      <c r="A190" s="74" t="s">
        <v>3052</v>
      </c>
      <c r="B190" s="74">
        <v>79427295</v>
      </c>
      <c r="C190" s="74">
        <v>79427295</v>
      </c>
    </row>
    <row r="191" spans="1:3" x14ac:dyDescent="0.35">
      <c r="A191" s="74" t="s">
        <v>3053</v>
      </c>
      <c r="B191" s="74">
        <v>1012116291</v>
      </c>
      <c r="C191" s="74">
        <v>1012116291</v>
      </c>
    </row>
    <row r="192" spans="1:3" x14ac:dyDescent="0.35">
      <c r="A192" s="74" t="s">
        <v>3054</v>
      </c>
      <c r="B192" s="74">
        <v>299939221</v>
      </c>
      <c r="C192" s="74">
        <v>477440793</v>
      </c>
    </row>
    <row r="193" spans="1:3" x14ac:dyDescent="0.35">
      <c r="A193" s="74" t="s">
        <v>3055</v>
      </c>
      <c r="B193" s="74">
        <v>248355820</v>
      </c>
      <c r="C193" s="74">
        <v>248355820</v>
      </c>
    </row>
    <row r="194" spans="1:3" x14ac:dyDescent="0.35">
      <c r="A194" s="74" t="s">
        <v>3056</v>
      </c>
      <c r="B194" s="74">
        <v>623632342</v>
      </c>
      <c r="C194" s="74">
        <v>623632342</v>
      </c>
    </row>
    <row r="195" spans="1:3" x14ac:dyDescent="0.35">
      <c r="A195" s="74" t="s">
        <v>3057</v>
      </c>
      <c r="B195" s="74">
        <v>144064763</v>
      </c>
      <c r="C195" s="74">
        <v>144064763</v>
      </c>
    </row>
    <row r="196" spans="1:3" x14ac:dyDescent="0.35">
      <c r="A196" s="74" t="s">
        <v>3058</v>
      </c>
      <c r="B196" s="74">
        <v>464174941</v>
      </c>
      <c r="C196" s="74">
        <v>464174941</v>
      </c>
    </row>
    <row r="197" spans="1:3" x14ac:dyDescent="0.35">
      <c r="A197" s="74" t="s">
        <v>3059</v>
      </c>
      <c r="B197" s="74">
        <v>12490528</v>
      </c>
      <c r="C197" s="74">
        <v>12490528</v>
      </c>
    </row>
    <row r="198" spans="1:3" x14ac:dyDescent="0.35">
      <c r="A198" s="74" t="s">
        <v>3060</v>
      </c>
      <c r="B198" s="74">
        <v>123066676</v>
      </c>
      <c r="C198" s="74">
        <v>123066676</v>
      </c>
    </row>
    <row r="199" spans="1:3" x14ac:dyDescent="0.35">
      <c r="A199" s="74" t="s">
        <v>3061</v>
      </c>
      <c r="B199" s="74">
        <v>97074318</v>
      </c>
      <c r="C199" s="74">
        <v>97074318</v>
      </c>
    </row>
    <row r="200" spans="1:3" x14ac:dyDescent="0.35">
      <c r="A200" s="74" t="s">
        <v>3062</v>
      </c>
      <c r="B200" s="74">
        <v>750632822</v>
      </c>
      <c r="C200" s="74">
        <v>750632822</v>
      </c>
    </row>
    <row r="201" spans="1:3" x14ac:dyDescent="0.35">
      <c r="A201" s="74" t="s">
        <v>3063</v>
      </c>
      <c r="B201" s="74">
        <v>61369652</v>
      </c>
      <c r="C201" s="74">
        <v>61369652</v>
      </c>
    </row>
    <row r="202" spans="1:3" x14ac:dyDescent="0.35">
      <c r="A202" s="74" t="s">
        <v>3064</v>
      </c>
      <c r="B202" s="74">
        <v>75756032</v>
      </c>
      <c r="C202" s="74">
        <v>75756032</v>
      </c>
    </row>
    <row r="203" spans="1:3" x14ac:dyDescent="0.35">
      <c r="A203" s="74" t="s">
        <v>3065</v>
      </c>
      <c r="B203" s="74">
        <v>1360202764</v>
      </c>
      <c r="C203" s="74">
        <v>1360202764</v>
      </c>
    </row>
    <row r="204" spans="1:3" x14ac:dyDescent="0.35">
      <c r="A204" s="74" t="s">
        <v>3066</v>
      </c>
      <c r="B204" s="74">
        <v>145347638</v>
      </c>
      <c r="C204" s="74">
        <v>145347638</v>
      </c>
    </row>
    <row r="205" spans="1:3" x14ac:dyDescent="0.35">
      <c r="A205" s="74" t="s">
        <v>3067</v>
      </c>
      <c r="B205" s="74">
        <v>845479578</v>
      </c>
      <c r="C205" s="74">
        <v>845479578</v>
      </c>
    </row>
    <row r="206" spans="1:3" x14ac:dyDescent="0.35">
      <c r="A206" s="74" t="s">
        <v>3068</v>
      </c>
      <c r="B206" s="74">
        <v>1215926398</v>
      </c>
      <c r="C206" s="74">
        <v>1215926398</v>
      </c>
    </row>
    <row r="207" spans="1:3" x14ac:dyDescent="0.35">
      <c r="A207" s="74" t="s">
        <v>3069</v>
      </c>
      <c r="B207" s="74">
        <v>96882890</v>
      </c>
      <c r="C207" s="74">
        <v>240446752</v>
      </c>
    </row>
    <row r="208" spans="1:3" x14ac:dyDescent="0.35">
      <c r="A208" s="74" t="s">
        <v>3070</v>
      </c>
      <c r="B208" s="74">
        <v>151670678</v>
      </c>
      <c r="C208" s="74">
        <v>173797796</v>
      </c>
    </row>
    <row r="209" spans="1:3" x14ac:dyDescent="0.35">
      <c r="A209" s="74" t="s">
        <v>3071</v>
      </c>
      <c r="B209" s="74">
        <v>125675085</v>
      </c>
      <c r="C209" s="74">
        <v>125675085</v>
      </c>
    </row>
    <row r="210" spans="1:3" x14ac:dyDescent="0.35">
      <c r="A210" s="74" t="s">
        <v>3072</v>
      </c>
      <c r="B210" s="74">
        <v>1454809084</v>
      </c>
      <c r="C210" s="74">
        <v>1454809084</v>
      </c>
    </row>
    <row r="211" spans="1:3" x14ac:dyDescent="0.35">
      <c r="A211" s="74" t="s">
        <v>3073</v>
      </c>
      <c r="B211" s="74">
        <v>1139451605</v>
      </c>
      <c r="C211" s="74">
        <v>1139451605</v>
      </c>
    </row>
    <row r="212" spans="1:3" x14ac:dyDescent="0.35">
      <c r="A212" s="74" t="s">
        <v>3074</v>
      </c>
      <c r="B212" s="74">
        <v>177579234</v>
      </c>
      <c r="C212" s="74">
        <v>177579234</v>
      </c>
    </row>
    <row r="213" spans="1:3" x14ac:dyDescent="0.35">
      <c r="A213" s="74" t="s">
        <v>3075</v>
      </c>
      <c r="B213" s="74">
        <v>17640166543</v>
      </c>
      <c r="C213" s="74">
        <v>17640166543</v>
      </c>
    </row>
    <row r="214" spans="1:3" x14ac:dyDescent="0.35">
      <c r="A214" s="74" t="s">
        <v>3076</v>
      </c>
      <c r="B214" s="74">
        <v>3148907674</v>
      </c>
      <c r="C214" s="74">
        <v>3148907674</v>
      </c>
    </row>
    <row r="215" spans="1:3" x14ac:dyDescent="0.35">
      <c r="A215" s="74" t="s">
        <v>3077</v>
      </c>
      <c r="B215" s="74">
        <v>108671484153</v>
      </c>
      <c r="C215" s="74">
        <v>108671484153</v>
      </c>
    </row>
    <row r="216" spans="1:3" x14ac:dyDescent="0.35">
      <c r="A216" s="74" t="s">
        <v>3078</v>
      </c>
      <c r="B216" s="74">
        <v>2731943495</v>
      </c>
      <c r="C216" s="74">
        <v>2731943495</v>
      </c>
    </row>
    <row r="217" spans="1:3" x14ac:dyDescent="0.35">
      <c r="A217" s="74" t="s">
        <v>3079</v>
      </c>
      <c r="B217" s="74">
        <v>4162268877</v>
      </c>
      <c r="C217" s="74">
        <v>4162268877</v>
      </c>
    </row>
    <row r="218" spans="1:3" x14ac:dyDescent="0.35">
      <c r="A218" s="74" t="s">
        <v>3080</v>
      </c>
      <c r="B218" s="74">
        <v>17017562950</v>
      </c>
      <c r="C218" s="74">
        <v>17017562950</v>
      </c>
    </row>
    <row r="219" spans="1:3" x14ac:dyDescent="0.35">
      <c r="A219" s="74" t="s">
        <v>3081</v>
      </c>
      <c r="B219" s="74">
        <v>6150752771</v>
      </c>
      <c r="C219" s="74">
        <v>6150752771</v>
      </c>
    </row>
    <row r="220" spans="1:3" x14ac:dyDescent="0.35">
      <c r="A220" s="74" t="s">
        <v>3082</v>
      </c>
      <c r="B220" s="74">
        <v>16106710508</v>
      </c>
      <c r="C220" s="74">
        <v>16106710508</v>
      </c>
    </row>
    <row r="221" spans="1:3" x14ac:dyDescent="0.35">
      <c r="A221" s="74" t="s">
        <v>3083</v>
      </c>
      <c r="B221" s="74">
        <v>10991205334</v>
      </c>
      <c r="C221" s="74">
        <v>10991205334</v>
      </c>
    </row>
    <row r="222" spans="1:3" x14ac:dyDescent="0.35">
      <c r="A222" s="74" t="s">
        <v>3084</v>
      </c>
      <c r="B222" s="74">
        <v>2240771970</v>
      </c>
      <c r="C222" s="74">
        <v>2240771970</v>
      </c>
    </row>
    <row r="223" spans="1:3" x14ac:dyDescent="0.35">
      <c r="A223" s="74" t="s">
        <v>3085</v>
      </c>
      <c r="B223" s="74">
        <v>7395075558</v>
      </c>
      <c r="C223" s="74">
        <v>7395075558</v>
      </c>
    </row>
    <row r="224" spans="1:3" x14ac:dyDescent="0.35">
      <c r="A224" s="74" t="s">
        <v>3086</v>
      </c>
      <c r="B224" s="74">
        <v>21676101878</v>
      </c>
      <c r="C224" s="74">
        <v>21676101878</v>
      </c>
    </row>
    <row r="225" spans="1:3" x14ac:dyDescent="0.35">
      <c r="A225" s="74" t="s">
        <v>3087</v>
      </c>
      <c r="B225" s="74">
        <v>1088052317</v>
      </c>
      <c r="C225" s="74">
        <v>1088052317</v>
      </c>
    </row>
    <row r="226" spans="1:3" x14ac:dyDescent="0.35">
      <c r="A226" s="74" t="s">
        <v>3088</v>
      </c>
      <c r="B226" s="74">
        <v>10924832803</v>
      </c>
      <c r="C226" s="74">
        <v>10924832803</v>
      </c>
    </row>
    <row r="227" spans="1:3" x14ac:dyDescent="0.35">
      <c r="A227" s="74" t="s">
        <v>3089</v>
      </c>
      <c r="B227" s="74">
        <v>97979023</v>
      </c>
      <c r="C227" s="74">
        <v>97979023</v>
      </c>
    </row>
    <row r="228" spans="1:3" x14ac:dyDescent="0.35">
      <c r="A228" s="74" t="s">
        <v>3090</v>
      </c>
      <c r="B228" s="74">
        <v>800493312</v>
      </c>
      <c r="C228" s="74">
        <v>800493312</v>
      </c>
    </row>
    <row r="229" spans="1:3" x14ac:dyDescent="0.35">
      <c r="A229" s="74" t="s">
        <v>3091</v>
      </c>
      <c r="B229" s="74">
        <v>432914849</v>
      </c>
      <c r="C229" s="74">
        <v>672183319</v>
      </c>
    </row>
    <row r="230" spans="1:3" x14ac:dyDescent="0.35">
      <c r="A230" s="74" t="s">
        <v>3092</v>
      </c>
      <c r="B230" s="74">
        <v>524832482</v>
      </c>
      <c r="C230" s="74">
        <v>524832482</v>
      </c>
    </row>
    <row r="231" spans="1:3" x14ac:dyDescent="0.35">
      <c r="A231" s="74" t="s">
        <v>3093</v>
      </c>
      <c r="B231" s="74">
        <v>1236413071</v>
      </c>
      <c r="C231" s="74">
        <v>1432577471</v>
      </c>
    </row>
    <row r="232" spans="1:3" x14ac:dyDescent="0.35">
      <c r="A232" s="74" t="s">
        <v>3094</v>
      </c>
      <c r="B232" s="74">
        <v>62948813</v>
      </c>
      <c r="C232" s="74">
        <v>107948813</v>
      </c>
    </row>
    <row r="233" spans="1:3" x14ac:dyDescent="0.35">
      <c r="A233" s="74" t="s">
        <v>3095</v>
      </c>
      <c r="B233" s="74">
        <v>187138316</v>
      </c>
      <c r="C233" s="74">
        <v>187138316</v>
      </c>
    </row>
    <row r="234" spans="1:3" x14ac:dyDescent="0.35">
      <c r="A234" s="74" t="s">
        <v>3096</v>
      </c>
      <c r="B234" s="74">
        <v>49600980</v>
      </c>
      <c r="C234" s="74">
        <v>49600980</v>
      </c>
    </row>
    <row r="235" spans="1:3" x14ac:dyDescent="0.35">
      <c r="A235" s="74" t="s">
        <v>3097</v>
      </c>
      <c r="B235" s="74">
        <v>15880412646</v>
      </c>
      <c r="C235" s="74">
        <v>15880412646</v>
      </c>
    </row>
    <row r="236" spans="1:3" x14ac:dyDescent="0.35">
      <c r="A236" s="74" t="s">
        <v>3098</v>
      </c>
      <c r="B236" s="74">
        <v>35372317892</v>
      </c>
      <c r="C236" s="74">
        <v>35372317892</v>
      </c>
    </row>
    <row r="237" spans="1:3" x14ac:dyDescent="0.35">
      <c r="A237" s="74" t="s">
        <v>3099</v>
      </c>
      <c r="B237" s="74">
        <v>693309094</v>
      </c>
      <c r="C237" s="74">
        <v>693309094</v>
      </c>
    </row>
    <row r="238" spans="1:3" x14ac:dyDescent="0.35">
      <c r="A238" s="74" t="s">
        <v>3100</v>
      </c>
      <c r="B238" s="74">
        <v>728315727</v>
      </c>
      <c r="C238" s="74">
        <v>728315727</v>
      </c>
    </row>
    <row r="239" spans="1:3" x14ac:dyDescent="0.35">
      <c r="A239" s="74" t="s">
        <v>3101</v>
      </c>
      <c r="B239" s="74">
        <v>595807915</v>
      </c>
      <c r="C239" s="74">
        <v>595807915</v>
      </c>
    </row>
    <row r="240" spans="1:3" x14ac:dyDescent="0.35">
      <c r="A240" s="74" t="s">
        <v>3102</v>
      </c>
      <c r="B240" s="74">
        <v>940562587</v>
      </c>
      <c r="C240" s="74">
        <v>940562587</v>
      </c>
    </row>
    <row r="241" spans="1:3" x14ac:dyDescent="0.35">
      <c r="A241" s="74" t="s">
        <v>3103</v>
      </c>
      <c r="B241" s="74">
        <v>1000294530</v>
      </c>
      <c r="C241" s="74">
        <v>1000294530</v>
      </c>
    </row>
    <row r="242" spans="1:3" x14ac:dyDescent="0.35">
      <c r="A242" s="74" t="s">
        <v>3104</v>
      </c>
      <c r="B242" s="74">
        <v>1770038909</v>
      </c>
      <c r="C242" s="74">
        <v>1770038909</v>
      </c>
    </row>
    <row r="243" spans="1:3" x14ac:dyDescent="0.35">
      <c r="A243" s="74" t="s">
        <v>3105</v>
      </c>
      <c r="B243" s="74">
        <v>14640189835</v>
      </c>
      <c r="C243" s="74">
        <v>14640189835</v>
      </c>
    </row>
    <row r="244" spans="1:3" x14ac:dyDescent="0.35">
      <c r="A244" s="74" t="s">
        <v>3106</v>
      </c>
      <c r="B244" s="74">
        <v>1707460357</v>
      </c>
      <c r="C244" s="74">
        <v>1707460357</v>
      </c>
    </row>
    <row r="245" spans="1:3" x14ac:dyDescent="0.35">
      <c r="A245" s="74" t="s">
        <v>3107</v>
      </c>
      <c r="B245" s="74">
        <v>3773452079</v>
      </c>
      <c r="C245" s="74">
        <v>3773452079</v>
      </c>
    </row>
    <row r="246" spans="1:3" x14ac:dyDescent="0.35">
      <c r="A246" s="74" t="s">
        <v>3108</v>
      </c>
      <c r="B246" s="74">
        <v>1111983487</v>
      </c>
      <c r="C246" s="74">
        <v>1111983487</v>
      </c>
    </row>
    <row r="247" spans="1:3" x14ac:dyDescent="0.35">
      <c r="A247" s="74" t="s">
        <v>3109</v>
      </c>
      <c r="B247" s="74">
        <v>440250775</v>
      </c>
      <c r="C247" s="74">
        <v>440250775</v>
      </c>
    </row>
    <row r="248" spans="1:3" x14ac:dyDescent="0.35">
      <c r="A248" s="74" t="s">
        <v>3110</v>
      </c>
      <c r="B248" s="74">
        <v>635243936</v>
      </c>
      <c r="C248" s="74">
        <v>1055613586</v>
      </c>
    </row>
    <row r="249" spans="1:3" x14ac:dyDescent="0.35">
      <c r="A249" s="74" t="s">
        <v>3111</v>
      </c>
      <c r="B249" s="74">
        <v>1404491222</v>
      </c>
      <c r="C249" s="74">
        <v>1404491222</v>
      </c>
    </row>
    <row r="250" spans="1:3" x14ac:dyDescent="0.35">
      <c r="A250" s="74" t="s">
        <v>3112</v>
      </c>
      <c r="B250" s="74">
        <v>807470798</v>
      </c>
      <c r="C250" s="74">
        <v>807470798</v>
      </c>
    </row>
    <row r="251" spans="1:3" x14ac:dyDescent="0.35">
      <c r="A251" s="74" t="s">
        <v>3113</v>
      </c>
      <c r="B251" s="74">
        <v>75883609</v>
      </c>
      <c r="C251" s="74">
        <v>75883609</v>
      </c>
    </row>
    <row r="252" spans="1:3" x14ac:dyDescent="0.35">
      <c r="A252" s="74" t="s">
        <v>3114</v>
      </c>
      <c r="B252" s="74">
        <v>126922270</v>
      </c>
      <c r="C252" s="74">
        <v>191197270</v>
      </c>
    </row>
    <row r="253" spans="1:3" x14ac:dyDescent="0.35">
      <c r="A253" s="74" t="s">
        <v>3115</v>
      </c>
      <c r="B253" s="74">
        <v>86073862</v>
      </c>
      <c r="C253" s="74">
        <v>86073862</v>
      </c>
    </row>
    <row r="254" spans="1:3" x14ac:dyDescent="0.35">
      <c r="A254" s="74" t="s">
        <v>3116</v>
      </c>
      <c r="B254" s="74">
        <v>5275975041</v>
      </c>
      <c r="C254" s="74">
        <v>5275975041</v>
      </c>
    </row>
    <row r="255" spans="1:3" x14ac:dyDescent="0.35">
      <c r="A255" s="74" t="s">
        <v>3117</v>
      </c>
      <c r="B255" s="74">
        <v>151695030</v>
      </c>
      <c r="C255" s="74">
        <v>295601870</v>
      </c>
    </row>
    <row r="256" spans="1:3" x14ac:dyDescent="0.35">
      <c r="A256" s="74" t="s">
        <v>3118</v>
      </c>
      <c r="B256" s="74">
        <v>55728662</v>
      </c>
      <c r="C256" s="74">
        <v>55728662</v>
      </c>
    </row>
    <row r="257" spans="1:3" x14ac:dyDescent="0.35">
      <c r="A257" s="74" t="s">
        <v>3119</v>
      </c>
      <c r="B257" s="74">
        <v>25382074</v>
      </c>
      <c r="C257" s="74">
        <v>25382074</v>
      </c>
    </row>
    <row r="258" spans="1:3" x14ac:dyDescent="0.35">
      <c r="A258" s="74" t="s">
        <v>3120</v>
      </c>
      <c r="B258" s="74">
        <v>210139973</v>
      </c>
      <c r="C258" s="74">
        <v>210139973</v>
      </c>
    </row>
    <row r="259" spans="1:3" x14ac:dyDescent="0.35">
      <c r="A259" s="74" t="s">
        <v>3121</v>
      </c>
      <c r="B259" s="74">
        <v>209248561</v>
      </c>
      <c r="C259" s="74">
        <v>209248561</v>
      </c>
    </row>
    <row r="260" spans="1:3" x14ac:dyDescent="0.35">
      <c r="A260" s="74" t="s">
        <v>3122</v>
      </c>
      <c r="B260" s="74">
        <v>266521211</v>
      </c>
      <c r="C260" s="74">
        <v>266521211</v>
      </c>
    </row>
    <row r="261" spans="1:3" x14ac:dyDescent="0.35">
      <c r="A261" s="74" t="s">
        <v>3123</v>
      </c>
      <c r="B261" s="74">
        <v>427705337</v>
      </c>
      <c r="C261" s="74">
        <v>427705337</v>
      </c>
    </row>
    <row r="262" spans="1:3" x14ac:dyDescent="0.35">
      <c r="A262" s="74" t="s">
        <v>3124</v>
      </c>
      <c r="B262" s="74">
        <v>484289050</v>
      </c>
      <c r="C262" s="74">
        <v>484289050</v>
      </c>
    </row>
    <row r="263" spans="1:3" x14ac:dyDescent="0.35">
      <c r="A263" s="74" t="s">
        <v>3125</v>
      </c>
      <c r="B263" s="74">
        <v>118014970</v>
      </c>
      <c r="C263" s="74">
        <v>118014970</v>
      </c>
    </row>
    <row r="264" spans="1:3" x14ac:dyDescent="0.35">
      <c r="A264" s="74" t="s">
        <v>3126</v>
      </c>
      <c r="B264" s="74">
        <v>133610041</v>
      </c>
      <c r="C264" s="74">
        <v>133610041</v>
      </c>
    </row>
    <row r="265" spans="1:3" x14ac:dyDescent="0.35">
      <c r="A265" s="74" t="s">
        <v>3127</v>
      </c>
      <c r="B265" s="74">
        <v>48560012</v>
      </c>
      <c r="C265" s="74">
        <v>48560012</v>
      </c>
    </row>
    <row r="266" spans="1:3" x14ac:dyDescent="0.35">
      <c r="A266" s="74" t="s">
        <v>3128</v>
      </c>
      <c r="B266" s="74">
        <v>12907761222</v>
      </c>
      <c r="C266" s="74">
        <v>12907761222</v>
      </c>
    </row>
    <row r="267" spans="1:3" x14ac:dyDescent="0.35">
      <c r="A267" s="74" t="s">
        <v>3129</v>
      </c>
      <c r="B267" s="74">
        <v>299289912</v>
      </c>
      <c r="C267" s="74">
        <v>299289912</v>
      </c>
    </row>
    <row r="268" spans="1:3" x14ac:dyDescent="0.35">
      <c r="A268" s="74" t="s">
        <v>3130</v>
      </c>
      <c r="B268" s="74">
        <v>237664699</v>
      </c>
      <c r="C268" s="74">
        <v>237664699</v>
      </c>
    </row>
    <row r="269" spans="1:3" x14ac:dyDescent="0.35">
      <c r="A269" s="74" t="s">
        <v>3131</v>
      </c>
      <c r="B269" s="74">
        <v>36619680</v>
      </c>
      <c r="C269" s="74">
        <v>36619680</v>
      </c>
    </row>
    <row r="270" spans="1:3" x14ac:dyDescent="0.35">
      <c r="A270" s="74" t="s">
        <v>3132</v>
      </c>
      <c r="B270" s="74">
        <v>1940229553</v>
      </c>
      <c r="C270" s="74">
        <v>1940229553</v>
      </c>
    </row>
    <row r="271" spans="1:3" x14ac:dyDescent="0.35">
      <c r="A271" s="74" t="s">
        <v>3133</v>
      </c>
      <c r="B271" s="74">
        <v>354934663</v>
      </c>
      <c r="C271" s="74">
        <v>354934663</v>
      </c>
    </row>
    <row r="272" spans="1:3" x14ac:dyDescent="0.35">
      <c r="A272" s="74" t="s">
        <v>3134</v>
      </c>
      <c r="B272" s="74">
        <v>111831029</v>
      </c>
      <c r="C272" s="74">
        <v>111831029</v>
      </c>
    </row>
    <row r="273" spans="1:3" x14ac:dyDescent="0.35">
      <c r="A273" s="74" t="s">
        <v>3135</v>
      </c>
      <c r="B273" s="74">
        <v>3823934553</v>
      </c>
      <c r="C273" s="74">
        <v>3823934553</v>
      </c>
    </row>
    <row r="274" spans="1:3" x14ac:dyDescent="0.35">
      <c r="A274" s="74" t="s">
        <v>3136</v>
      </c>
      <c r="B274" s="74">
        <v>76628221</v>
      </c>
      <c r="C274" s="74">
        <v>76628221</v>
      </c>
    </row>
    <row r="275" spans="1:3" x14ac:dyDescent="0.35">
      <c r="A275" s="74" t="s">
        <v>3137</v>
      </c>
      <c r="B275" s="74">
        <v>252408668</v>
      </c>
      <c r="C275" s="74">
        <v>252408668</v>
      </c>
    </row>
    <row r="276" spans="1:3" x14ac:dyDescent="0.35">
      <c r="A276" s="74" t="s">
        <v>3138</v>
      </c>
      <c r="B276" s="74">
        <v>1635785031</v>
      </c>
      <c r="C276" s="74">
        <v>1676122441</v>
      </c>
    </row>
    <row r="277" spans="1:3" x14ac:dyDescent="0.35">
      <c r="A277" s="74" t="s">
        <v>3139</v>
      </c>
      <c r="B277" s="74">
        <v>3632221479</v>
      </c>
      <c r="C277" s="74">
        <v>3632221479</v>
      </c>
    </row>
    <row r="278" spans="1:3" x14ac:dyDescent="0.35">
      <c r="A278" s="74" t="s">
        <v>3140</v>
      </c>
      <c r="B278" s="74">
        <v>310283639</v>
      </c>
      <c r="C278" s="74">
        <v>310283639</v>
      </c>
    </row>
    <row r="279" spans="1:3" x14ac:dyDescent="0.35">
      <c r="A279" s="74" t="s">
        <v>3141</v>
      </c>
      <c r="B279" s="74">
        <v>1167807971</v>
      </c>
      <c r="C279" s="74">
        <v>1167807971</v>
      </c>
    </row>
    <row r="280" spans="1:3" x14ac:dyDescent="0.35">
      <c r="A280" s="74" t="s">
        <v>3142</v>
      </c>
      <c r="B280" s="74">
        <v>15781215689</v>
      </c>
      <c r="C280" s="74">
        <v>15781215689</v>
      </c>
    </row>
    <row r="281" spans="1:3" x14ac:dyDescent="0.35">
      <c r="A281" s="74" t="s">
        <v>3143</v>
      </c>
      <c r="B281" s="74">
        <v>186558024</v>
      </c>
      <c r="C281" s="74">
        <v>186558024</v>
      </c>
    </row>
    <row r="282" spans="1:3" x14ac:dyDescent="0.35">
      <c r="A282" s="74" t="s">
        <v>3144</v>
      </c>
      <c r="B282" s="74">
        <v>218393949</v>
      </c>
      <c r="C282" s="74">
        <v>218393949</v>
      </c>
    </row>
    <row r="283" spans="1:3" x14ac:dyDescent="0.35">
      <c r="A283" s="74" t="s">
        <v>3145</v>
      </c>
      <c r="B283" s="74">
        <v>6863381367</v>
      </c>
      <c r="C283" s="74">
        <v>6863381367</v>
      </c>
    </row>
    <row r="284" spans="1:3" x14ac:dyDescent="0.35">
      <c r="A284" s="74" t="s">
        <v>3146</v>
      </c>
      <c r="B284" s="74">
        <v>188167732</v>
      </c>
      <c r="C284" s="74">
        <v>188167732</v>
      </c>
    </row>
    <row r="285" spans="1:3" x14ac:dyDescent="0.35">
      <c r="A285" s="74" t="s">
        <v>3147</v>
      </c>
      <c r="B285" s="74">
        <v>2011343041</v>
      </c>
      <c r="C285" s="74">
        <v>2011343041</v>
      </c>
    </row>
    <row r="286" spans="1:3" x14ac:dyDescent="0.35">
      <c r="A286" s="74" t="s">
        <v>3148</v>
      </c>
      <c r="B286" s="74">
        <v>71429502</v>
      </c>
      <c r="C286" s="74">
        <v>71429502</v>
      </c>
    </row>
    <row r="287" spans="1:3" x14ac:dyDescent="0.35">
      <c r="A287" s="74" t="s">
        <v>3149</v>
      </c>
      <c r="B287" s="74">
        <v>9414919981</v>
      </c>
      <c r="C287" s="74">
        <v>9414919981</v>
      </c>
    </row>
    <row r="288" spans="1:3" x14ac:dyDescent="0.35">
      <c r="A288" s="74" t="s">
        <v>3150</v>
      </c>
      <c r="B288" s="74">
        <v>49448923</v>
      </c>
      <c r="C288" s="74">
        <v>49448923</v>
      </c>
    </row>
    <row r="289" spans="1:3" x14ac:dyDescent="0.35">
      <c r="A289" s="74" t="s">
        <v>3151</v>
      </c>
      <c r="B289" s="74">
        <v>319560192</v>
      </c>
      <c r="C289" s="74">
        <v>319560192</v>
      </c>
    </row>
    <row r="290" spans="1:3" x14ac:dyDescent="0.35">
      <c r="A290" s="74" t="s">
        <v>3152</v>
      </c>
      <c r="B290" s="74">
        <v>1670321409</v>
      </c>
      <c r="C290" s="74">
        <v>1670321409</v>
      </c>
    </row>
    <row r="291" spans="1:3" x14ac:dyDescent="0.35">
      <c r="A291" s="74" t="s">
        <v>3153</v>
      </c>
      <c r="B291" s="74">
        <v>140371642</v>
      </c>
      <c r="C291" s="74">
        <v>140371642</v>
      </c>
    </row>
    <row r="292" spans="1:3" x14ac:dyDescent="0.35">
      <c r="A292" s="74" t="s">
        <v>3154</v>
      </c>
      <c r="B292" s="74">
        <v>143008316</v>
      </c>
      <c r="C292" s="74">
        <v>143008316</v>
      </c>
    </row>
    <row r="293" spans="1:3" x14ac:dyDescent="0.35">
      <c r="A293" s="74" t="s">
        <v>3155</v>
      </c>
      <c r="B293" s="74">
        <v>88239533</v>
      </c>
      <c r="C293" s="74">
        <v>109339533</v>
      </c>
    </row>
    <row r="294" spans="1:3" x14ac:dyDescent="0.35">
      <c r="A294" s="74" t="s">
        <v>3156</v>
      </c>
      <c r="B294" s="74">
        <v>93738770</v>
      </c>
      <c r="C294" s="74">
        <v>93738770</v>
      </c>
    </row>
    <row r="295" spans="1:3" x14ac:dyDescent="0.35">
      <c r="A295" s="74" t="s">
        <v>3157</v>
      </c>
      <c r="B295" s="74">
        <v>60889119</v>
      </c>
      <c r="C295" s="74">
        <v>60889119</v>
      </c>
    </row>
    <row r="296" spans="1:3" x14ac:dyDescent="0.35">
      <c r="A296" s="74" t="s">
        <v>3158</v>
      </c>
      <c r="B296" s="74">
        <v>238020679</v>
      </c>
      <c r="C296" s="74">
        <v>238020679</v>
      </c>
    </row>
    <row r="297" spans="1:3" x14ac:dyDescent="0.35">
      <c r="A297" s="74" t="s">
        <v>3159</v>
      </c>
      <c r="B297" s="74">
        <v>17972784</v>
      </c>
      <c r="C297" s="74">
        <v>17972784</v>
      </c>
    </row>
    <row r="298" spans="1:3" x14ac:dyDescent="0.35">
      <c r="A298" s="74" t="s">
        <v>3160</v>
      </c>
      <c r="B298" s="74">
        <v>220860369</v>
      </c>
      <c r="C298" s="74">
        <v>220860369</v>
      </c>
    </row>
    <row r="299" spans="1:3" x14ac:dyDescent="0.35">
      <c r="A299" s="74" t="s">
        <v>3161</v>
      </c>
      <c r="B299" s="74">
        <v>639458459</v>
      </c>
      <c r="C299" s="74">
        <v>639458459</v>
      </c>
    </row>
    <row r="300" spans="1:3" x14ac:dyDescent="0.35">
      <c r="A300" s="74" t="s">
        <v>3162</v>
      </c>
      <c r="B300" s="74">
        <v>53962729</v>
      </c>
      <c r="C300" s="74">
        <v>53962729</v>
      </c>
    </row>
    <row r="301" spans="1:3" x14ac:dyDescent="0.35">
      <c r="A301" s="74" t="s">
        <v>3163</v>
      </c>
      <c r="B301" s="74">
        <v>44849531</v>
      </c>
      <c r="C301" s="74">
        <v>44849531</v>
      </c>
    </row>
    <row r="302" spans="1:3" x14ac:dyDescent="0.35">
      <c r="A302" s="74" t="s">
        <v>3164</v>
      </c>
      <c r="B302" s="74">
        <v>183837009</v>
      </c>
      <c r="C302" s="74">
        <v>183837009</v>
      </c>
    </row>
    <row r="303" spans="1:3" x14ac:dyDescent="0.35">
      <c r="A303" s="74" t="s">
        <v>3165</v>
      </c>
      <c r="B303" s="74">
        <v>178929933</v>
      </c>
      <c r="C303" s="74">
        <v>178929933</v>
      </c>
    </row>
    <row r="304" spans="1:3" x14ac:dyDescent="0.35">
      <c r="A304" s="74" t="s">
        <v>3166</v>
      </c>
      <c r="B304" s="74">
        <v>91954833</v>
      </c>
      <c r="C304" s="74">
        <v>91954833</v>
      </c>
    </row>
    <row r="305" spans="1:3" x14ac:dyDescent="0.35">
      <c r="A305" s="74" t="s">
        <v>3167</v>
      </c>
      <c r="B305" s="74">
        <v>185351097</v>
      </c>
      <c r="C305" s="74">
        <v>185351097</v>
      </c>
    </row>
    <row r="306" spans="1:3" x14ac:dyDescent="0.35">
      <c r="A306" s="74" t="s">
        <v>3168</v>
      </c>
      <c r="B306" s="74">
        <v>107914793</v>
      </c>
      <c r="C306" s="74">
        <v>107914793</v>
      </c>
    </row>
    <row r="307" spans="1:3" x14ac:dyDescent="0.35">
      <c r="A307" s="74" t="s">
        <v>3169</v>
      </c>
      <c r="B307" s="74">
        <v>397359635</v>
      </c>
      <c r="C307" s="74">
        <v>397359635</v>
      </c>
    </row>
    <row r="308" spans="1:3" x14ac:dyDescent="0.35">
      <c r="A308" s="74" t="s">
        <v>3170</v>
      </c>
      <c r="B308" s="74">
        <v>1083171818</v>
      </c>
      <c r="C308" s="74">
        <v>1083171818</v>
      </c>
    </row>
    <row r="309" spans="1:3" x14ac:dyDescent="0.35">
      <c r="A309" s="74" t="s">
        <v>3171</v>
      </c>
      <c r="B309" s="74">
        <v>461290735</v>
      </c>
      <c r="C309" s="74">
        <v>461290735</v>
      </c>
    </row>
    <row r="310" spans="1:3" x14ac:dyDescent="0.35">
      <c r="A310" s="74" t="s">
        <v>3172</v>
      </c>
      <c r="B310" s="74">
        <v>181044341</v>
      </c>
      <c r="C310" s="74">
        <v>181044341</v>
      </c>
    </row>
    <row r="311" spans="1:3" x14ac:dyDescent="0.35">
      <c r="A311" s="74" t="s">
        <v>3173</v>
      </c>
      <c r="B311" s="74">
        <v>304035280</v>
      </c>
      <c r="C311" s="74">
        <v>304035280</v>
      </c>
    </row>
    <row r="312" spans="1:3" x14ac:dyDescent="0.35">
      <c r="A312" s="74" t="s">
        <v>3174</v>
      </c>
      <c r="B312" s="74">
        <v>118422132</v>
      </c>
      <c r="C312" s="74">
        <v>118422132</v>
      </c>
    </row>
    <row r="313" spans="1:3" x14ac:dyDescent="0.35">
      <c r="A313" s="74" t="s">
        <v>3175</v>
      </c>
      <c r="B313" s="74">
        <v>123557262</v>
      </c>
      <c r="C313" s="74">
        <v>140038262</v>
      </c>
    </row>
    <row r="314" spans="1:3" x14ac:dyDescent="0.35">
      <c r="A314" s="74" t="s">
        <v>3176</v>
      </c>
      <c r="B314" s="74">
        <v>322706183</v>
      </c>
      <c r="C314" s="74">
        <v>893822213</v>
      </c>
    </row>
    <row r="315" spans="1:3" x14ac:dyDescent="0.35">
      <c r="A315" s="74" t="s">
        <v>3177</v>
      </c>
      <c r="B315" s="74">
        <v>119460238</v>
      </c>
      <c r="C315" s="74">
        <v>505048118</v>
      </c>
    </row>
    <row r="316" spans="1:3" x14ac:dyDescent="0.35">
      <c r="A316" s="74" t="s">
        <v>3178</v>
      </c>
      <c r="B316" s="74">
        <v>222511697</v>
      </c>
      <c r="C316" s="74">
        <v>222511697</v>
      </c>
    </row>
    <row r="317" spans="1:3" x14ac:dyDescent="0.35">
      <c r="A317" s="74" t="s">
        <v>3179</v>
      </c>
      <c r="B317" s="74">
        <v>15032721476</v>
      </c>
      <c r="C317" s="74">
        <v>15032721476</v>
      </c>
    </row>
    <row r="318" spans="1:3" x14ac:dyDescent="0.35">
      <c r="A318" s="74" t="s">
        <v>3180</v>
      </c>
      <c r="B318" s="74">
        <v>867475015</v>
      </c>
      <c r="C318" s="74">
        <v>867475015</v>
      </c>
    </row>
    <row r="319" spans="1:3" x14ac:dyDescent="0.35">
      <c r="A319" s="74" t="s">
        <v>3181</v>
      </c>
      <c r="B319" s="74">
        <v>36955726755</v>
      </c>
      <c r="C319" s="74">
        <v>36955726755</v>
      </c>
    </row>
    <row r="320" spans="1:3" x14ac:dyDescent="0.35">
      <c r="A320" s="74" t="s">
        <v>3182</v>
      </c>
      <c r="B320" s="74">
        <v>2501218537</v>
      </c>
      <c r="C320" s="74">
        <v>2501218537</v>
      </c>
    </row>
    <row r="321" spans="1:3" x14ac:dyDescent="0.35">
      <c r="A321" s="74" t="s">
        <v>3183</v>
      </c>
      <c r="B321" s="74">
        <v>988126471</v>
      </c>
      <c r="C321" s="74">
        <v>988126471</v>
      </c>
    </row>
    <row r="322" spans="1:3" x14ac:dyDescent="0.35">
      <c r="A322" s="74" t="s">
        <v>3184</v>
      </c>
      <c r="B322" s="74">
        <v>1297624918</v>
      </c>
      <c r="C322" s="74">
        <v>1297624918</v>
      </c>
    </row>
    <row r="323" spans="1:3" x14ac:dyDescent="0.35">
      <c r="A323" s="74" t="s">
        <v>3185</v>
      </c>
      <c r="B323" s="74">
        <v>704812990</v>
      </c>
      <c r="C323" s="74">
        <v>704812990</v>
      </c>
    </row>
    <row r="324" spans="1:3" x14ac:dyDescent="0.35">
      <c r="A324" s="74" t="s">
        <v>3186</v>
      </c>
      <c r="B324" s="74">
        <v>148248697</v>
      </c>
      <c r="C324" s="74">
        <v>148248697</v>
      </c>
    </row>
    <row r="325" spans="1:3" x14ac:dyDescent="0.35">
      <c r="A325" s="74" t="s">
        <v>3187</v>
      </c>
      <c r="B325" s="74">
        <v>156743479</v>
      </c>
      <c r="C325" s="74">
        <v>156743479</v>
      </c>
    </row>
    <row r="326" spans="1:3" x14ac:dyDescent="0.35">
      <c r="A326" s="74" t="s">
        <v>3188</v>
      </c>
      <c r="B326" s="74">
        <v>719340427</v>
      </c>
      <c r="C326" s="74">
        <v>719340427</v>
      </c>
    </row>
    <row r="327" spans="1:3" x14ac:dyDescent="0.35">
      <c r="A327" s="74" t="s">
        <v>3189</v>
      </c>
      <c r="B327" s="74">
        <v>1006132470</v>
      </c>
      <c r="C327" s="74">
        <v>1006132470</v>
      </c>
    </row>
    <row r="328" spans="1:3" x14ac:dyDescent="0.35">
      <c r="A328" s="74" t="s">
        <v>3190</v>
      </c>
      <c r="B328" s="74">
        <v>168351824</v>
      </c>
      <c r="C328" s="74">
        <v>168351824</v>
      </c>
    </row>
    <row r="329" spans="1:3" x14ac:dyDescent="0.35">
      <c r="A329" s="74" t="s">
        <v>3191</v>
      </c>
      <c r="B329" s="74">
        <v>205968478</v>
      </c>
      <c r="C329" s="74">
        <v>205968478</v>
      </c>
    </row>
    <row r="330" spans="1:3" x14ac:dyDescent="0.35">
      <c r="A330" s="74" t="s">
        <v>3192</v>
      </c>
      <c r="B330" s="74">
        <v>2836438084</v>
      </c>
      <c r="C330" s="74">
        <v>2836438084</v>
      </c>
    </row>
    <row r="331" spans="1:3" x14ac:dyDescent="0.35">
      <c r="A331" s="74" t="s">
        <v>3193</v>
      </c>
      <c r="B331" s="74">
        <v>3694499426</v>
      </c>
      <c r="C331" s="74">
        <v>3694499426</v>
      </c>
    </row>
    <row r="332" spans="1:3" x14ac:dyDescent="0.35">
      <c r="A332" s="74" t="s">
        <v>3194</v>
      </c>
      <c r="B332" s="74">
        <v>7351042252</v>
      </c>
      <c r="C332" s="74">
        <v>7351042252</v>
      </c>
    </row>
    <row r="333" spans="1:3" x14ac:dyDescent="0.35">
      <c r="A333" s="74" t="s">
        <v>3195</v>
      </c>
      <c r="B333" s="74">
        <v>120665353</v>
      </c>
      <c r="C333" s="74">
        <v>120665353</v>
      </c>
    </row>
    <row r="334" spans="1:3" x14ac:dyDescent="0.35">
      <c r="A334" s="74" t="s">
        <v>3196</v>
      </c>
      <c r="B334" s="74">
        <v>4810736672</v>
      </c>
      <c r="C334" s="74">
        <v>4810736672</v>
      </c>
    </row>
    <row r="335" spans="1:3" x14ac:dyDescent="0.35">
      <c r="A335" s="74" t="s">
        <v>3197</v>
      </c>
      <c r="B335" s="74">
        <v>651442145</v>
      </c>
      <c r="C335" s="74">
        <v>651442145</v>
      </c>
    </row>
    <row r="336" spans="1:3" x14ac:dyDescent="0.35">
      <c r="A336" s="74" t="s">
        <v>3198</v>
      </c>
      <c r="B336" s="74">
        <v>1415542980</v>
      </c>
      <c r="C336" s="74">
        <v>1415542980</v>
      </c>
    </row>
    <row r="337" spans="1:3" x14ac:dyDescent="0.35">
      <c r="A337" s="74" t="s">
        <v>3199</v>
      </c>
      <c r="B337" s="74">
        <v>22089744012</v>
      </c>
      <c r="C337" s="74">
        <v>22089744012</v>
      </c>
    </row>
    <row r="338" spans="1:3" x14ac:dyDescent="0.35">
      <c r="A338" s="74" t="s">
        <v>3200</v>
      </c>
      <c r="B338" s="74">
        <v>2954935933</v>
      </c>
      <c r="C338" s="74">
        <v>2954935933</v>
      </c>
    </row>
    <row r="339" spans="1:3" x14ac:dyDescent="0.35">
      <c r="A339" s="74" t="s">
        <v>3201</v>
      </c>
      <c r="B339" s="74">
        <v>417866250</v>
      </c>
      <c r="C339" s="74">
        <v>417866250</v>
      </c>
    </row>
    <row r="340" spans="1:3" x14ac:dyDescent="0.35">
      <c r="A340" s="74" t="s">
        <v>3202</v>
      </c>
      <c r="B340" s="74">
        <v>48580159</v>
      </c>
      <c r="C340" s="74">
        <v>48580159</v>
      </c>
    </row>
    <row r="341" spans="1:3" x14ac:dyDescent="0.35">
      <c r="A341" s="74" t="s">
        <v>3203</v>
      </c>
      <c r="B341" s="74">
        <v>45892571</v>
      </c>
      <c r="C341" s="74">
        <v>45892571</v>
      </c>
    </row>
    <row r="342" spans="1:3" x14ac:dyDescent="0.35">
      <c r="A342" s="74" t="s">
        <v>3204</v>
      </c>
      <c r="B342" s="74">
        <v>3344096289</v>
      </c>
      <c r="C342" s="74">
        <v>3344096289</v>
      </c>
    </row>
    <row r="343" spans="1:3" x14ac:dyDescent="0.35">
      <c r="A343" s="74" t="s">
        <v>3205</v>
      </c>
      <c r="B343" s="74">
        <v>420122536</v>
      </c>
      <c r="C343" s="74">
        <v>420122536</v>
      </c>
    </row>
    <row r="344" spans="1:3" x14ac:dyDescent="0.35">
      <c r="A344" s="74" t="s">
        <v>3206</v>
      </c>
      <c r="B344" s="74">
        <v>2356945012</v>
      </c>
      <c r="C344" s="74">
        <v>2823680902</v>
      </c>
    </row>
    <row r="345" spans="1:3" x14ac:dyDescent="0.35">
      <c r="A345" s="74" t="s">
        <v>3207</v>
      </c>
      <c r="B345" s="74">
        <v>774261627</v>
      </c>
      <c r="C345" s="74">
        <v>842261627</v>
      </c>
    </row>
    <row r="346" spans="1:3" x14ac:dyDescent="0.35">
      <c r="A346" s="74" t="s">
        <v>3208</v>
      </c>
      <c r="B346" s="74">
        <v>1372136905</v>
      </c>
      <c r="C346" s="74">
        <v>1372136905</v>
      </c>
    </row>
    <row r="347" spans="1:3" x14ac:dyDescent="0.35">
      <c r="A347" s="74" t="s">
        <v>3209</v>
      </c>
      <c r="B347" s="74">
        <v>714368585</v>
      </c>
      <c r="C347" s="74">
        <v>714368585</v>
      </c>
    </row>
    <row r="348" spans="1:3" x14ac:dyDescent="0.35">
      <c r="A348" s="74" t="s">
        <v>3210</v>
      </c>
      <c r="B348" s="74">
        <v>186731780</v>
      </c>
      <c r="C348" s="74">
        <v>186731780</v>
      </c>
    </row>
    <row r="349" spans="1:3" x14ac:dyDescent="0.35">
      <c r="A349" s="74" t="s">
        <v>3211</v>
      </c>
      <c r="B349" s="74">
        <v>98586010</v>
      </c>
      <c r="C349" s="74">
        <v>98586010</v>
      </c>
    </row>
    <row r="350" spans="1:3" x14ac:dyDescent="0.35">
      <c r="A350" s="74" t="s">
        <v>3212</v>
      </c>
      <c r="B350" s="74">
        <v>97407815</v>
      </c>
      <c r="C350" s="74">
        <v>97407815</v>
      </c>
    </row>
    <row r="351" spans="1:3" x14ac:dyDescent="0.35">
      <c r="A351" s="74" t="s">
        <v>3213</v>
      </c>
      <c r="B351" s="74">
        <v>1081427098</v>
      </c>
      <c r="C351" s="74">
        <v>1081427098</v>
      </c>
    </row>
    <row r="352" spans="1:3" x14ac:dyDescent="0.35">
      <c r="A352" s="74" t="s">
        <v>3214</v>
      </c>
      <c r="B352" s="74">
        <v>92361014</v>
      </c>
      <c r="C352" s="74">
        <v>179116954</v>
      </c>
    </row>
    <row r="353" spans="1:3" x14ac:dyDescent="0.35">
      <c r="A353" s="74" t="s">
        <v>3215</v>
      </c>
      <c r="B353" s="74">
        <v>224423783</v>
      </c>
      <c r="C353" s="74">
        <v>224423783</v>
      </c>
    </row>
    <row r="354" spans="1:3" x14ac:dyDescent="0.35">
      <c r="A354" s="74" t="s">
        <v>3216</v>
      </c>
      <c r="B354" s="74">
        <v>166942607</v>
      </c>
      <c r="C354" s="74">
        <v>166942607</v>
      </c>
    </row>
    <row r="355" spans="1:3" x14ac:dyDescent="0.35">
      <c r="A355" s="74" t="s">
        <v>3217</v>
      </c>
      <c r="B355" s="74">
        <v>1617140226</v>
      </c>
      <c r="C355" s="74">
        <v>1617140226</v>
      </c>
    </row>
    <row r="356" spans="1:3" x14ac:dyDescent="0.35">
      <c r="A356" s="74" t="s">
        <v>3218</v>
      </c>
      <c r="B356" s="74">
        <v>263180085</v>
      </c>
      <c r="C356" s="74">
        <v>263180085</v>
      </c>
    </row>
    <row r="357" spans="1:3" x14ac:dyDescent="0.35">
      <c r="A357" s="74" t="s">
        <v>3219</v>
      </c>
      <c r="B357" s="74">
        <v>2997167334</v>
      </c>
      <c r="C357" s="74">
        <v>2997167334</v>
      </c>
    </row>
    <row r="358" spans="1:3" x14ac:dyDescent="0.35">
      <c r="A358" s="74" t="s">
        <v>3220</v>
      </c>
      <c r="B358" s="74">
        <v>100416887</v>
      </c>
      <c r="C358" s="74">
        <v>100416887</v>
      </c>
    </row>
    <row r="359" spans="1:3" x14ac:dyDescent="0.35">
      <c r="A359" s="74" t="s">
        <v>3221</v>
      </c>
      <c r="B359" s="74">
        <v>577897059</v>
      </c>
      <c r="C359" s="74">
        <v>577897059</v>
      </c>
    </row>
    <row r="360" spans="1:3" x14ac:dyDescent="0.35">
      <c r="A360" s="74" t="s">
        <v>3222</v>
      </c>
      <c r="B360" s="74">
        <v>737949620</v>
      </c>
      <c r="C360" s="74">
        <v>737949620</v>
      </c>
    </row>
    <row r="361" spans="1:3" x14ac:dyDescent="0.35">
      <c r="A361" s="74" t="s">
        <v>3223</v>
      </c>
      <c r="B361" s="74">
        <v>218631554</v>
      </c>
      <c r="C361" s="74">
        <v>218631554</v>
      </c>
    </row>
    <row r="362" spans="1:3" x14ac:dyDescent="0.35">
      <c r="A362" s="74" t="s">
        <v>3224</v>
      </c>
      <c r="B362" s="74">
        <v>858761963</v>
      </c>
      <c r="C362" s="74">
        <v>858761963</v>
      </c>
    </row>
    <row r="363" spans="1:3" x14ac:dyDescent="0.35">
      <c r="A363" s="74" t="s">
        <v>3225</v>
      </c>
      <c r="B363" s="74">
        <v>368123792</v>
      </c>
      <c r="C363" s="74">
        <v>368123792</v>
      </c>
    </row>
    <row r="364" spans="1:3" x14ac:dyDescent="0.35">
      <c r="A364" s="74" t="s">
        <v>3226</v>
      </c>
      <c r="B364" s="74">
        <v>289092918</v>
      </c>
      <c r="C364" s="74">
        <v>289092918</v>
      </c>
    </row>
    <row r="365" spans="1:3" x14ac:dyDescent="0.35">
      <c r="A365" s="74" t="s">
        <v>3227</v>
      </c>
      <c r="B365" s="74">
        <v>204638002</v>
      </c>
      <c r="C365" s="74">
        <v>204638002</v>
      </c>
    </row>
    <row r="366" spans="1:3" x14ac:dyDescent="0.35">
      <c r="A366" s="74" t="s">
        <v>3228</v>
      </c>
      <c r="B366" s="74">
        <v>496609213</v>
      </c>
      <c r="C366" s="74">
        <v>496609213</v>
      </c>
    </row>
    <row r="367" spans="1:3" x14ac:dyDescent="0.35">
      <c r="A367" s="74" t="s">
        <v>3229</v>
      </c>
      <c r="B367" s="74">
        <v>1509667824</v>
      </c>
      <c r="C367" s="74">
        <v>1509667824</v>
      </c>
    </row>
    <row r="368" spans="1:3" x14ac:dyDescent="0.35">
      <c r="A368" s="74" t="s">
        <v>3230</v>
      </c>
      <c r="B368" s="74">
        <v>4101794036</v>
      </c>
      <c r="C368" s="74">
        <v>4101794036</v>
      </c>
    </row>
    <row r="369" spans="1:3" x14ac:dyDescent="0.35">
      <c r="A369" s="74" t="s">
        <v>3231</v>
      </c>
      <c r="B369" s="74">
        <v>1567147423</v>
      </c>
      <c r="C369" s="74">
        <v>1567147423</v>
      </c>
    </row>
    <row r="370" spans="1:3" x14ac:dyDescent="0.35">
      <c r="A370" s="74" t="s">
        <v>3232</v>
      </c>
      <c r="B370" s="74">
        <v>426344236</v>
      </c>
      <c r="C370" s="74">
        <v>426344236</v>
      </c>
    </row>
    <row r="371" spans="1:3" x14ac:dyDescent="0.35">
      <c r="A371" s="74" t="s">
        <v>3233</v>
      </c>
      <c r="B371" s="74">
        <v>525198525</v>
      </c>
      <c r="C371" s="74">
        <v>525198525</v>
      </c>
    </row>
    <row r="372" spans="1:3" x14ac:dyDescent="0.35">
      <c r="A372" s="74" t="s">
        <v>3234</v>
      </c>
      <c r="B372" s="74">
        <v>347220005</v>
      </c>
      <c r="C372" s="74">
        <v>347220005</v>
      </c>
    </row>
    <row r="373" spans="1:3" x14ac:dyDescent="0.35">
      <c r="A373" s="74" t="s">
        <v>3235</v>
      </c>
      <c r="B373" s="74">
        <v>577820698</v>
      </c>
      <c r="C373" s="74">
        <v>577820698</v>
      </c>
    </row>
    <row r="374" spans="1:3" x14ac:dyDescent="0.35">
      <c r="A374" s="74" t="s">
        <v>3236</v>
      </c>
      <c r="B374" s="74">
        <v>291196322</v>
      </c>
      <c r="C374" s="74">
        <v>291196322</v>
      </c>
    </row>
    <row r="375" spans="1:3" x14ac:dyDescent="0.35">
      <c r="A375" s="74" t="s">
        <v>3237</v>
      </c>
      <c r="B375" s="74">
        <v>1636226914</v>
      </c>
      <c r="C375" s="74">
        <v>1636226914</v>
      </c>
    </row>
    <row r="376" spans="1:3" x14ac:dyDescent="0.35">
      <c r="A376" s="74" t="s">
        <v>3238</v>
      </c>
      <c r="B376" s="74">
        <v>147130964</v>
      </c>
      <c r="C376" s="74">
        <v>147130964</v>
      </c>
    </row>
    <row r="377" spans="1:3" x14ac:dyDescent="0.35">
      <c r="A377" s="74" t="s">
        <v>3239</v>
      </c>
      <c r="B377" s="74">
        <v>3165753541</v>
      </c>
      <c r="C377" s="74">
        <v>3269704474</v>
      </c>
    </row>
    <row r="378" spans="1:3" x14ac:dyDescent="0.35">
      <c r="A378" s="74" t="s">
        <v>3240</v>
      </c>
      <c r="B378" s="74">
        <v>5201223367</v>
      </c>
      <c r="C378" s="74">
        <v>5201223367</v>
      </c>
    </row>
    <row r="379" spans="1:3" x14ac:dyDescent="0.35">
      <c r="A379" s="74" t="s">
        <v>3241</v>
      </c>
      <c r="B379" s="74">
        <v>949310089</v>
      </c>
      <c r="C379" s="74">
        <v>949310089</v>
      </c>
    </row>
    <row r="380" spans="1:3" x14ac:dyDescent="0.35">
      <c r="A380" s="74" t="s">
        <v>3242</v>
      </c>
      <c r="B380" s="74">
        <v>654161567</v>
      </c>
      <c r="C380" s="74">
        <v>654161567</v>
      </c>
    </row>
    <row r="381" spans="1:3" x14ac:dyDescent="0.35">
      <c r="A381" s="74" t="s">
        <v>3243</v>
      </c>
      <c r="B381" s="74">
        <v>575260946</v>
      </c>
      <c r="C381" s="74">
        <v>575260946</v>
      </c>
    </row>
    <row r="382" spans="1:3" x14ac:dyDescent="0.35">
      <c r="A382" s="74" t="s">
        <v>3244</v>
      </c>
      <c r="B382" s="74">
        <v>31626337</v>
      </c>
      <c r="C382" s="74">
        <v>31626337</v>
      </c>
    </row>
    <row r="383" spans="1:3" x14ac:dyDescent="0.35">
      <c r="A383" s="74" t="s">
        <v>3245</v>
      </c>
      <c r="B383" s="74">
        <v>81391339</v>
      </c>
      <c r="C383" s="74">
        <v>81391339</v>
      </c>
    </row>
    <row r="384" spans="1:3" x14ac:dyDescent="0.35">
      <c r="A384" s="74" t="s">
        <v>3246</v>
      </c>
      <c r="B384" s="74">
        <v>61715580</v>
      </c>
      <c r="C384" s="74">
        <v>61715580</v>
      </c>
    </row>
    <row r="385" spans="1:3" x14ac:dyDescent="0.35">
      <c r="A385" s="74" t="s">
        <v>3247</v>
      </c>
      <c r="B385" s="74">
        <v>1250214744</v>
      </c>
      <c r="C385" s="74">
        <v>1250214744</v>
      </c>
    </row>
    <row r="386" spans="1:3" x14ac:dyDescent="0.35">
      <c r="A386" s="74" t="s">
        <v>3248</v>
      </c>
      <c r="B386" s="74">
        <v>155415520</v>
      </c>
      <c r="C386" s="74">
        <v>155415520</v>
      </c>
    </row>
    <row r="387" spans="1:3" x14ac:dyDescent="0.35">
      <c r="A387" s="74" t="s">
        <v>3249</v>
      </c>
      <c r="B387" s="74">
        <v>82190561</v>
      </c>
      <c r="C387" s="74">
        <v>82190561</v>
      </c>
    </row>
    <row r="388" spans="1:3" x14ac:dyDescent="0.35">
      <c r="A388" s="74" t="s">
        <v>3250</v>
      </c>
      <c r="B388" s="74">
        <v>295836399</v>
      </c>
      <c r="C388" s="74">
        <v>295836399</v>
      </c>
    </row>
    <row r="389" spans="1:3" x14ac:dyDescent="0.35">
      <c r="A389" s="74" t="s">
        <v>3251</v>
      </c>
      <c r="B389" s="74">
        <v>167628227</v>
      </c>
      <c r="C389" s="74">
        <v>167628227</v>
      </c>
    </row>
    <row r="390" spans="1:3" x14ac:dyDescent="0.35">
      <c r="A390" s="74" t="s">
        <v>3252</v>
      </c>
      <c r="B390" s="74">
        <v>264178999</v>
      </c>
      <c r="C390" s="74">
        <v>288551999</v>
      </c>
    </row>
    <row r="391" spans="1:3" x14ac:dyDescent="0.35">
      <c r="A391" s="74" t="s">
        <v>3253</v>
      </c>
      <c r="B391" s="74">
        <v>110348212</v>
      </c>
      <c r="C391" s="74">
        <v>110348212</v>
      </c>
    </row>
    <row r="392" spans="1:3" x14ac:dyDescent="0.35">
      <c r="A392" s="74" t="s">
        <v>3254</v>
      </c>
      <c r="B392" s="74">
        <v>338205435</v>
      </c>
      <c r="C392" s="74">
        <v>365485435</v>
      </c>
    </row>
    <row r="393" spans="1:3" x14ac:dyDescent="0.35">
      <c r="A393" s="74" t="s">
        <v>3255</v>
      </c>
      <c r="B393" s="74">
        <v>115267079</v>
      </c>
      <c r="C393" s="74">
        <v>172343089</v>
      </c>
    </row>
    <row r="394" spans="1:3" x14ac:dyDescent="0.35">
      <c r="A394" s="74" t="s">
        <v>3256</v>
      </c>
      <c r="B394" s="74">
        <v>289167333</v>
      </c>
      <c r="C394" s="74">
        <v>289167333</v>
      </c>
    </row>
    <row r="395" spans="1:3" x14ac:dyDescent="0.35">
      <c r="A395" s="74" t="s">
        <v>3257</v>
      </c>
      <c r="B395" s="74">
        <v>365293267</v>
      </c>
      <c r="C395" s="74">
        <v>365293267</v>
      </c>
    </row>
    <row r="396" spans="1:3" x14ac:dyDescent="0.35">
      <c r="A396" s="74" t="s">
        <v>3258</v>
      </c>
      <c r="B396" s="74">
        <v>771032818</v>
      </c>
      <c r="C396" s="74">
        <v>771032818</v>
      </c>
    </row>
    <row r="397" spans="1:3" x14ac:dyDescent="0.35">
      <c r="A397" s="74" t="s">
        <v>3259</v>
      </c>
      <c r="B397" s="74">
        <v>877257532</v>
      </c>
      <c r="C397" s="74">
        <v>877257532</v>
      </c>
    </row>
    <row r="398" spans="1:3" x14ac:dyDescent="0.35">
      <c r="A398" s="74" t="s">
        <v>3260</v>
      </c>
      <c r="B398" s="74">
        <v>1123193444</v>
      </c>
      <c r="C398" s="74">
        <v>1123193444</v>
      </c>
    </row>
    <row r="399" spans="1:3" x14ac:dyDescent="0.35">
      <c r="A399" s="74" t="s">
        <v>3261</v>
      </c>
      <c r="B399" s="74">
        <v>195759022</v>
      </c>
      <c r="C399" s="74">
        <v>195759022</v>
      </c>
    </row>
    <row r="400" spans="1:3" x14ac:dyDescent="0.35">
      <c r="A400" s="74" t="s">
        <v>3262</v>
      </c>
      <c r="B400" s="74">
        <v>18996495138</v>
      </c>
      <c r="C400" s="74">
        <v>18996495138</v>
      </c>
    </row>
    <row r="401" spans="1:3" x14ac:dyDescent="0.35">
      <c r="A401" s="74" t="s">
        <v>3263</v>
      </c>
      <c r="B401" s="74">
        <v>15173766024</v>
      </c>
      <c r="C401" s="74">
        <v>15173766024</v>
      </c>
    </row>
    <row r="402" spans="1:3" x14ac:dyDescent="0.35">
      <c r="A402" s="74" t="s">
        <v>3264</v>
      </c>
      <c r="B402" s="74">
        <v>2996821534</v>
      </c>
      <c r="C402" s="74">
        <v>2996821534</v>
      </c>
    </row>
    <row r="403" spans="1:3" x14ac:dyDescent="0.35">
      <c r="A403" s="74" t="s">
        <v>3265</v>
      </c>
      <c r="B403" s="74">
        <v>1781943068</v>
      </c>
      <c r="C403" s="74">
        <v>1781943068</v>
      </c>
    </row>
    <row r="404" spans="1:3" x14ac:dyDescent="0.35">
      <c r="A404" s="74" t="s">
        <v>3266</v>
      </c>
      <c r="B404" s="74">
        <v>53445904613</v>
      </c>
      <c r="C404" s="74">
        <v>53445904613</v>
      </c>
    </row>
    <row r="405" spans="1:3" x14ac:dyDescent="0.35">
      <c r="A405" s="74" t="s">
        <v>3267</v>
      </c>
      <c r="B405" s="74">
        <v>8136436529</v>
      </c>
      <c r="C405" s="74">
        <v>8260421909</v>
      </c>
    </row>
    <row r="406" spans="1:3" x14ac:dyDescent="0.35">
      <c r="A406" s="74" t="s">
        <v>3268</v>
      </c>
      <c r="B406" s="74">
        <v>8375215201</v>
      </c>
      <c r="C406" s="74">
        <v>8375215201</v>
      </c>
    </row>
    <row r="407" spans="1:3" x14ac:dyDescent="0.35">
      <c r="A407" s="74" t="s">
        <v>3269</v>
      </c>
      <c r="B407" s="74">
        <v>11288274587</v>
      </c>
      <c r="C407" s="74">
        <v>12062061385</v>
      </c>
    </row>
    <row r="408" spans="1:3" x14ac:dyDescent="0.35">
      <c r="A408" s="74" t="s">
        <v>3270</v>
      </c>
      <c r="B408" s="74">
        <v>174202421321</v>
      </c>
      <c r="C408" s="74">
        <v>174202421321</v>
      </c>
    </row>
    <row r="409" spans="1:3" x14ac:dyDescent="0.35">
      <c r="A409" s="74" t="s">
        <v>3271</v>
      </c>
      <c r="B409" s="74">
        <v>14674616926</v>
      </c>
      <c r="C409" s="74">
        <v>14674616926</v>
      </c>
    </row>
    <row r="410" spans="1:3" x14ac:dyDescent="0.35">
      <c r="A410" s="74" t="s">
        <v>3272</v>
      </c>
      <c r="B410" s="74">
        <v>37819513622</v>
      </c>
      <c r="C410" s="74">
        <v>37819513622</v>
      </c>
    </row>
    <row r="411" spans="1:3" x14ac:dyDescent="0.35">
      <c r="A411" s="74" t="s">
        <v>3273</v>
      </c>
      <c r="B411" s="74">
        <v>20178095594</v>
      </c>
      <c r="C411" s="74">
        <v>20178095594</v>
      </c>
    </row>
    <row r="412" spans="1:3" x14ac:dyDescent="0.35">
      <c r="A412" s="74" t="s">
        <v>3274</v>
      </c>
      <c r="B412" s="74">
        <v>8945716625</v>
      </c>
      <c r="C412" s="74">
        <v>10027323245</v>
      </c>
    </row>
    <row r="413" spans="1:3" x14ac:dyDescent="0.35">
      <c r="A413" s="74" t="s">
        <v>3275</v>
      </c>
      <c r="B413" s="74">
        <v>13610439396</v>
      </c>
      <c r="C413" s="74">
        <v>13610439396</v>
      </c>
    </row>
    <row r="414" spans="1:3" x14ac:dyDescent="0.35">
      <c r="A414" s="74" t="s">
        <v>3276</v>
      </c>
      <c r="B414" s="74">
        <v>12455825591</v>
      </c>
      <c r="C414" s="74">
        <v>12455825591</v>
      </c>
    </row>
    <row r="415" spans="1:3" x14ac:dyDescent="0.35">
      <c r="A415" s="74" t="s">
        <v>3277</v>
      </c>
      <c r="B415" s="74">
        <v>33021678478</v>
      </c>
      <c r="C415" s="74">
        <v>33021678478</v>
      </c>
    </row>
    <row r="416" spans="1:3" x14ac:dyDescent="0.35">
      <c r="A416" s="74" t="s">
        <v>3278</v>
      </c>
      <c r="B416" s="74">
        <v>10227349868</v>
      </c>
      <c r="C416" s="74">
        <v>10227349868</v>
      </c>
    </row>
    <row r="417" spans="1:3" x14ac:dyDescent="0.35">
      <c r="A417" s="74" t="s">
        <v>3279</v>
      </c>
      <c r="B417" s="74">
        <v>5438872722</v>
      </c>
      <c r="C417" s="74">
        <v>5737405482</v>
      </c>
    </row>
    <row r="418" spans="1:3" x14ac:dyDescent="0.35">
      <c r="A418" s="74" t="s">
        <v>3280</v>
      </c>
      <c r="B418" s="74">
        <v>1132888632</v>
      </c>
      <c r="C418" s="74">
        <v>1132888632</v>
      </c>
    </row>
    <row r="419" spans="1:3" x14ac:dyDescent="0.35">
      <c r="A419" s="74" t="s">
        <v>3281</v>
      </c>
      <c r="B419" s="74">
        <v>205205789</v>
      </c>
      <c r="C419" s="74">
        <v>205205789</v>
      </c>
    </row>
    <row r="420" spans="1:3" x14ac:dyDescent="0.35">
      <c r="A420" s="74" t="s">
        <v>3282</v>
      </c>
      <c r="B420" s="74">
        <v>2421363318</v>
      </c>
      <c r="C420" s="74">
        <v>2421363318</v>
      </c>
    </row>
    <row r="421" spans="1:3" x14ac:dyDescent="0.35">
      <c r="A421" s="74" t="s">
        <v>3283</v>
      </c>
      <c r="B421" s="74">
        <v>410513562</v>
      </c>
      <c r="C421" s="74">
        <v>410513562</v>
      </c>
    </row>
    <row r="422" spans="1:3" x14ac:dyDescent="0.35">
      <c r="A422" s="74" t="s">
        <v>3284</v>
      </c>
      <c r="B422" s="74">
        <v>2635161666</v>
      </c>
      <c r="C422" s="74">
        <v>2635161666</v>
      </c>
    </row>
    <row r="423" spans="1:3" x14ac:dyDescent="0.35">
      <c r="A423" s="74" t="s">
        <v>3285</v>
      </c>
      <c r="B423" s="74">
        <v>164054725</v>
      </c>
      <c r="C423" s="74">
        <v>164054725</v>
      </c>
    </row>
    <row r="424" spans="1:3" x14ac:dyDescent="0.35">
      <c r="A424" s="74" t="s">
        <v>3286</v>
      </c>
      <c r="B424" s="74">
        <v>323337951</v>
      </c>
      <c r="C424" s="74">
        <v>323337951</v>
      </c>
    </row>
    <row r="425" spans="1:3" x14ac:dyDescent="0.35">
      <c r="A425" s="74" t="s">
        <v>3287</v>
      </c>
      <c r="B425" s="74">
        <v>189965956</v>
      </c>
      <c r="C425" s="74">
        <v>189965956</v>
      </c>
    </row>
    <row r="426" spans="1:3" x14ac:dyDescent="0.35">
      <c r="A426" s="74" t="s">
        <v>3288</v>
      </c>
      <c r="B426" s="74">
        <v>180849096</v>
      </c>
      <c r="C426" s="74">
        <v>180849096</v>
      </c>
    </row>
    <row r="427" spans="1:3" x14ac:dyDescent="0.35">
      <c r="A427" s="74" t="s">
        <v>3289</v>
      </c>
      <c r="B427" s="74">
        <v>180918033</v>
      </c>
      <c r="C427" s="74">
        <v>339975823</v>
      </c>
    </row>
    <row r="428" spans="1:3" x14ac:dyDescent="0.35">
      <c r="A428" s="74" t="s">
        <v>3290</v>
      </c>
      <c r="B428" s="74">
        <v>37835270</v>
      </c>
      <c r="C428" s="74">
        <v>37835270</v>
      </c>
    </row>
    <row r="429" spans="1:3" x14ac:dyDescent="0.35">
      <c r="A429" s="74" t="s">
        <v>3291</v>
      </c>
      <c r="B429" s="74">
        <v>172193245</v>
      </c>
      <c r="C429" s="74">
        <v>322032675</v>
      </c>
    </row>
    <row r="430" spans="1:3" x14ac:dyDescent="0.35">
      <c r="A430" s="74" t="s">
        <v>3292</v>
      </c>
      <c r="B430" s="74">
        <v>5174998736</v>
      </c>
      <c r="C430" s="74">
        <v>5174998736</v>
      </c>
    </row>
    <row r="431" spans="1:3" x14ac:dyDescent="0.35">
      <c r="A431" s="74" t="s">
        <v>3293</v>
      </c>
      <c r="B431" s="74">
        <v>4358104307</v>
      </c>
      <c r="C431" s="74">
        <v>4358104307</v>
      </c>
    </row>
    <row r="432" spans="1:3" x14ac:dyDescent="0.35">
      <c r="A432" s="74" t="s">
        <v>3294</v>
      </c>
      <c r="B432" s="74">
        <v>1886260197</v>
      </c>
      <c r="C432" s="74">
        <v>1886260197</v>
      </c>
    </row>
    <row r="433" spans="1:3" x14ac:dyDescent="0.35">
      <c r="A433" s="74" t="s">
        <v>3295</v>
      </c>
      <c r="B433" s="74">
        <v>6828380579</v>
      </c>
      <c r="C433" s="74">
        <v>6828380579</v>
      </c>
    </row>
    <row r="434" spans="1:3" x14ac:dyDescent="0.35">
      <c r="A434" s="74" t="s">
        <v>3296</v>
      </c>
      <c r="B434" s="74">
        <v>1166245829</v>
      </c>
      <c r="C434" s="74">
        <v>1177104859</v>
      </c>
    </row>
    <row r="435" spans="1:3" x14ac:dyDescent="0.35">
      <c r="A435" s="74" t="s">
        <v>3297</v>
      </c>
      <c r="B435" s="74">
        <v>1304805233</v>
      </c>
      <c r="C435" s="74">
        <v>1304805233</v>
      </c>
    </row>
    <row r="436" spans="1:3" x14ac:dyDescent="0.35">
      <c r="A436" s="74" t="s">
        <v>3298</v>
      </c>
      <c r="B436" s="74">
        <v>665869065</v>
      </c>
      <c r="C436" s="74">
        <v>665869065</v>
      </c>
    </row>
    <row r="437" spans="1:3" x14ac:dyDescent="0.35">
      <c r="A437" s="74" t="s">
        <v>3299</v>
      </c>
      <c r="B437" s="74">
        <v>263067528</v>
      </c>
      <c r="C437" s="74">
        <v>263067528</v>
      </c>
    </row>
    <row r="438" spans="1:3" x14ac:dyDescent="0.35">
      <c r="A438" s="74" t="s">
        <v>3300</v>
      </c>
      <c r="B438" s="74">
        <v>557257789</v>
      </c>
      <c r="C438" s="74">
        <v>557257789</v>
      </c>
    </row>
    <row r="439" spans="1:3" x14ac:dyDescent="0.35">
      <c r="A439" s="74" t="s">
        <v>3301</v>
      </c>
      <c r="B439" s="74">
        <v>1221032663</v>
      </c>
      <c r="C439" s="74">
        <v>1221032663</v>
      </c>
    </row>
    <row r="440" spans="1:3" x14ac:dyDescent="0.35">
      <c r="A440" s="74" t="s">
        <v>3302</v>
      </c>
      <c r="B440" s="74">
        <v>46618342</v>
      </c>
      <c r="C440" s="74">
        <v>46618342</v>
      </c>
    </row>
    <row r="441" spans="1:3" x14ac:dyDescent="0.35">
      <c r="A441" s="74" t="s">
        <v>3303</v>
      </c>
      <c r="B441" s="74">
        <v>36333603</v>
      </c>
      <c r="C441" s="74">
        <v>36333603</v>
      </c>
    </row>
    <row r="442" spans="1:3" x14ac:dyDescent="0.35">
      <c r="A442" s="74" t="s">
        <v>3304</v>
      </c>
      <c r="B442" s="74">
        <v>186818571</v>
      </c>
      <c r="C442" s="74">
        <v>186818571</v>
      </c>
    </row>
    <row r="443" spans="1:3" x14ac:dyDescent="0.35">
      <c r="A443" s="74" t="s">
        <v>3305</v>
      </c>
      <c r="B443" s="74">
        <v>1396441933</v>
      </c>
      <c r="C443" s="74">
        <v>1396441933</v>
      </c>
    </row>
    <row r="444" spans="1:3" x14ac:dyDescent="0.35">
      <c r="A444" s="74" t="s">
        <v>3306</v>
      </c>
      <c r="B444" s="74">
        <v>312630406</v>
      </c>
      <c r="C444" s="74">
        <v>312630406</v>
      </c>
    </row>
    <row r="445" spans="1:3" x14ac:dyDescent="0.35">
      <c r="A445" s="74" t="s">
        <v>3307</v>
      </c>
      <c r="B445" s="74">
        <v>6088949383</v>
      </c>
      <c r="C445" s="74">
        <v>6298731781</v>
      </c>
    </row>
    <row r="446" spans="1:3" x14ac:dyDescent="0.35">
      <c r="A446" s="74" t="s">
        <v>3308</v>
      </c>
      <c r="B446" s="74">
        <v>507593090</v>
      </c>
      <c r="C446" s="74">
        <v>507593090</v>
      </c>
    </row>
    <row r="447" spans="1:3" x14ac:dyDescent="0.35">
      <c r="A447" s="74" t="s">
        <v>3309</v>
      </c>
      <c r="B447" s="74">
        <v>7006204393</v>
      </c>
      <c r="C447" s="74">
        <v>7006204393</v>
      </c>
    </row>
    <row r="448" spans="1:3" x14ac:dyDescent="0.35">
      <c r="A448" s="74" t="s">
        <v>3310</v>
      </c>
      <c r="B448" s="74">
        <v>526504611</v>
      </c>
      <c r="C448" s="74">
        <v>526504611</v>
      </c>
    </row>
    <row r="449" spans="1:3" x14ac:dyDescent="0.35">
      <c r="A449" s="74" t="s">
        <v>3311</v>
      </c>
      <c r="B449" s="74">
        <v>1947897625</v>
      </c>
      <c r="C449" s="74">
        <v>1947897625</v>
      </c>
    </row>
    <row r="450" spans="1:3" x14ac:dyDescent="0.35">
      <c r="A450" s="74" t="s">
        <v>3312</v>
      </c>
      <c r="B450" s="74">
        <v>4367328395</v>
      </c>
      <c r="C450" s="74">
        <v>4367328395</v>
      </c>
    </row>
    <row r="451" spans="1:3" x14ac:dyDescent="0.35">
      <c r="A451" s="74" t="s">
        <v>3313</v>
      </c>
      <c r="B451" s="74">
        <v>173858844</v>
      </c>
      <c r="C451" s="74">
        <v>173858844</v>
      </c>
    </row>
    <row r="452" spans="1:3" x14ac:dyDescent="0.35">
      <c r="A452" s="74" t="s">
        <v>3314</v>
      </c>
      <c r="B452" s="74">
        <v>3122780172</v>
      </c>
      <c r="C452" s="74">
        <v>3122780172</v>
      </c>
    </row>
    <row r="453" spans="1:3" x14ac:dyDescent="0.35">
      <c r="A453" s="74" t="s">
        <v>3315</v>
      </c>
      <c r="B453" s="74">
        <v>2265019983</v>
      </c>
      <c r="C453" s="74">
        <v>2265019983</v>
      </c>
    </row>
    <row r="454" spans="1:3" x14ac:dyDescent="0.35">
      <c r="A454" s="74" t="s">
        <v>3316</v>
      </c>
      <c r="B454" s="74">
        <v>2268988454</v>
      </c>
      <c r="C454" s="74">
        <v>2268988454</v>
      </c>
    </row>
    <row r="455" spans="1:3" x14ac:dyDescent="0.35">
      <c r="A455" s="74" t="s">
        <v>3317</v>
      </c>
      <c r="B455" s="74">
        <v>105574781</v>
      </c>
      <c r="C455" s="74">
        <v>105574781</v>
      </c>
    </row>
    <row r="456" spans="1:3" x14ac:dyDescent="0.35">
      <c r="A456" s="74" t="s">
        <v>3318</v>
      </c>
      <c r="B456" s="74">
        <v>93569736</v>
      </c>
      <c r="C456" s="74">
        <v>93569736</v>
      </c>
    </row>
    <row r="457" spans="1:3" x14ac:dyDescent="0.35">
      <c r="A457" s="74" t="s">
        <v>3319</v>
      </c>
      <c r="B457" s="74">
        <v>574206905</v>
      </c>
      <c r="C457" s="74">
        <v>574206905</v>
      </c>
    </row>
    <row r="458" spans="1:3" x14ac:dyDescent="0.35">
      <c r="A458" s="74" t="s">
        <v>3320</v>
      </c>
      <c r="B458" s="74">
        <v>91904875</v>
      </c>
      <c r="C458" s="74">
        <v>91904875</v>
      </c>
    </row>
    <row r="459" spans="1:3" x14ac:dyDescent="0.35">
      <c r="A459" s="74" t="s">
        <v>3321</v>
      </c>
      <c r="B459" s="74">
        <v>82486609</v>
      </c>
      <c r="C459" s="74">
        <v>82486609</v>
      </c>
    </row>
    <row r="460" spans="1:3" x14ac:dyDescent="0.35">
      <c r="A460" s="74" t="s">
        <v>3322</v>
      </c>
      <c r="B460" s="74">
        <v>86106380</v>
      </c>
      <c r="C460" s="74">
        <v>86106380</v>
      </c>
    </row>
    <row r="461" spans="1:3" x14ac:dyDescent="0.35">
      <c r="A461" s="74" t="s">
        <v>3323</v>
      </c>
      <c r="B461" s="74">
        <v>654289840</v>
      </c>
      <c r="C461" s="74">
        <v>654289840</v>
      </c>
    </row>
    <row r="462" spans="1:3" x14ac:dyDescent="0.35">
      <c r="A462" s="74" t="s">
        <v>3324</v>
      </c>
      <c r="B462" s="74">
        <v>79520290</v>
      </c>
      <c r="C462" s="74">
        <v>79520290</v>
      </c>
    </row>
    <row r="463" spans="1:3" x14ac:dyDescent="0.35">
      <c r="A463" s="74" t="s">
        <v>3325</v>
      </c>
      <c r="B463" s="74">
        <v>190924065</v>
      </c>
      <c r="C463" s="74">
        <v>190924065</v>
      </c>
    </row>
    <row r="464" spans="1:3" x14ac:dyDescent="0.35">
      <c r="A464" s="74" t="s">
        <v>3326</v>
      </c>
      <c r="B464" s="74">
        <v>51079648</v>
      </c>
      <c r="C464" s="74">
        <v>51079648</v>
      </c>
    </row>
    <row r="465" spans="1:3" x14ac:dyDescent="0.35">
      <c r="A465" s="74" t="s">
        <v>3327</v>
      </c>
      <c r="B465" s="74">
        <v>30002822</v>
      </c>
      <c r="C465" s="74">
        <v>30002822</v>
      </c>
    </row>
    <row r="466" spans="1:3" x14ac:dyDescent="0.35">
      <c r="A466" s="74" t="s">
        <v>3328</v>
      </c>
      <c r="B466" s="74">
        <v>592411910</v>
      </c>
      <c r="C466" s="74">
        <v>592411910</v>
      </c>
    </row>
    <row r="467" spans="1:3" x14ac:dyDescent="0.35">
      <c r="A467" s="74" t="s">
        <v>3329</v>
      </c>
      <c r="B467" s="74">
        <v>82419484</v>
      </c>
      <c r="C467" s="74">
        <v>82419484</v>
      </c>
    </row>
    <row r="468" spans="1:3" x14ac:dyDescent="0.35">
      <c r="A468" s="74" t="s">
        <v>3330</v>
      </c>
      <c r="B468" s="74">
        <v>139732601</v>
      </c>
      <c r="C468" s="74">
        <v>139732601</v>
      </c>
    </row>
    <row r="469" spans="1:3" x14ac:dyDescent="0.35">
      <c r="A469" s="74" t="s">
        <v>3331</v>
      </c>
      <c r="B469" s="74">
        <v>29630540</v>
      </c>
      <c r="C469" s="74">
        <v>29630540</v>
      </c>
    </row>
    <row r="470" spans="1:3" x14ac:dyDescent="0.35">
      <c r="A470" s="74" t="s">
        <v>3332</v>
      </c>
      <c r="B470" s="74">
        <v>62228286</v>
      </c>
      <c r="C470" s="74">
        <v>62228286</v>
      </c>
    </row>
    <row r="471" spans="1:3" x14ac:dyDescent="0.35">
      <c r="A471" s="74" t="s">
        <v>3333</v>
      </c>
      <c r="B471" s="74">
        <v>1102525853</v>
      </c>
      <c r="C471" s="74">
        <v>1102525853</v>
      </c>
    </row>
    <row r="472" spans="1:3" x14ac:dyDescent="0.35">
      <c r="A472" s="74" t="s">
        <v>3334</v>
      </c>
      <c r="B472" s="74">
        <v>97415747</v>
      </c>
      <c r="C472" s="74">
        <v>97415747</v>
      </c>
    </row>
    <row r="473" spans="1:3" x14ac:dyDescent="0.35">
      <c r="A473" s="74" t="s">
        <v>3335</v>
      </c>
      <c r="B473" s="74">
        <v>97473601</v>
      </c>
      <c r="C473" s="74">
        <v>97473601</v>
      </c>
    </row>
    <row r="474" spans="1:3" x14ac:dyDescent="0.35">
      <c r="A474" s="74" t="s">
        <v>3336</v>
      </c>
      <c r="B474" s="74">
        <v>797979066</v>
      </c>
      <c r="C474" s="74">
        <v>797979066</v>
      </c>
    </row>
    <row r="475" spans="1:3" x14ac:dyDescent="0.35">
      <c r="A475" s="74" t="s">
        <v>3337</v>
      </c>
      <c r="B475" s="74">
        <v>50754732</v>
      </c>
      <c r="C475" s="74">
        <v>50754732</v>
      </c>
    </row>
    <row r="476" spans="1:3" x14ac:dyDescent="0.35">
      <c r="A476" s="74" t="s">
        <v>3338</v>
      </c>
      <c r="B476" s="74">
        <v>5427753660</v>
      </c>
      <c r="C476" s="74">
        <v>5427753660</v>
      </c>
    </row>
    <row r="477" spans="1:3" x14ac:dyDescent="0.35">
      <c r="A477" s="74" t="s">
        <v>3339</v>
      </c>
      <c r="B477" s="74">
        <v>171611502</v>
      </c>
      <c r="C477" s="74">
        <v>171611502</v>
      </c>
    </row>
    <row r="478" spans="1:3" x14ac:dyDescent="0.35">
      <c r="A478" s="74" t="s">
        <v>3340</v>
      </c>
      <c r="B478" s="74">
        <v>218738505</v>
      </c>
      <c r="C478" s="74">
        <v>218738505</v>
      </c>
    </row>
    <row r="479" spans="1:3" x14ac:dyDescent="0.35">
      <c r="A479" s="74" t="s">
        <v>3341</v>
      </c>
      <c r="B479" s="74">
        <v>1241010217</v>
      </c>
      <c r="C479" s="74">
        <v>1241010217</v>
      </c>
    </row>
    <row r="480" spans="1:3" x14ac:dyDescent="0.35">
      <c r="A480" s="74" t="s">
        <v>3342</v>
      </c>
      <c r="B480" s="74">
        <v>75371636</v>
      </c>
      <c r="C480" s="74">
        <v>75371636</v>
      </c>
    </row>
    <row r="481" spans="1:3" x14ac:dyDescent="0.35">
      <c r="A481" s="74" t="s">
        <v>3343</v>
      </c>
      <c r="B481" s="74">
        <v>81074901</v>
      </c>
      <c r="C481" s="74">
        <v>81074901</v>
      </c>
    </row>
    <row r="482" spans="1:3" x14ac:dyDescent="0.35">
      <c r="A482" s="74" t="s">
        <v>3344</v>
      </c>
      <c r="B482" s="74">
        <v>55105492</v>
      </c>
      <c r="C482" s="74">
        <v>55105492</v>
      </c>
    </row>
    <row r="483" spans="1:3" x14ac:dyDescent="0.35">
      <c r="A483" s="74" t="s">
        <v>3345</v>
      </c>
      <c r="B483" s="74">
        <v>138288564</v>
      </c>
      <c r="C483" s="74">
        <v>138288564</v>
      </c>
    </row>
    <row r="484" spans="1:3" x14ac:dyDescent="0.35">
      <c r="A484" s="74" t="s">
        <v>3346</v>
      </c>
      <c r="B484" s="74">
        <v>64893173</v>
      </c>
      <c r="C484" s="74">
        <v>64893173</v>
      </c>
    </row>
    <row r="485" spans="1:3" x14ac:dyDescent="0.35">
      <c r="A485" s="74" t="s">
        <v>3347</v>
      </c>
      <c r="B485" s="74">
        <v>95703149</v>
      </c>
      <c r="C485" s="74">
        <v>95703149</v>
      </c>
    </row>
    <row r="486" spans="1:3" x14ac:dyDescent="0.35">
      <c r="A486" s="74" t="s">
        <v>3348</v>
      </c>
      <c r="B486" s="74">
        <v>439686310</v>
      </c>
      <c r="C486" s="74">
        <v>504591410</v>
      </c>
    </row>
    <row r="487" spans="1:3" x14ac:dyDescent="0.35">
      <c r="A487" s="74" t="s">
        <v>3349</v>
      </c>
      <c r="B487" s="74">
        <v>272542898</v>
      </c>
      <c r="C487" s="74">
        <v>272542898</v>
      </c>
    </row>
    <row r="488" spans="1:3" x14ac:dyDescent="0.35">
      <c r="A488" s="74" t="s">
        <v>3350</v>
      </c>
      <c r="B488" s="74">
        <v>263408549</v>
      </c>
      <c r="C488" s="74">
        <v>263408549</v>
      </c>
    </row>
    <row r="489" spans="1:3" x14ac:dyDescent="0.35">
      <c r="A489" s="74" t="s">
        <v>3351</v>
      </c>
      <c r="B489" s="74">
        <v>152203730</v>
      </c>
      <c r="C489" s="74">
        <v>152203730</v>
      </c>
    </row>
    <row r="490" spans="1:3" x14ac:dyDescent="0.35">
      <c r="A490" s="74" t="s">
        <v>3352</v>
      </c>
      <c r="B490" s="74">
        <v>101615499</v>
      </c>
      <c r="C490" s="74">
        <v>101615499</v>
      </c>
    </row>
    <row r="491" spans="1:3" x14ac:dyDescent="0.35">
      <c r="A491" s="74" t="s">
        <v>3353</v>
      </c>
      <c r="B491" s="74">
        <v>1675529328</v>
      </c>
      <c r="C491" s="74">
        <v>1796807288</v>
      </c>
    </row>
    <row r="492" spans="1:3" x14ac:dyDescent="0.35">
      <c r="A492" s="74" t="s">
        <v>3354</v>
      </c>
      <c r="B492" s="74">
        <v>357605531</v>
      </c>
      <c r="C492" s="74">
        <v>357605531</v>
      </c>
    </row>
    <row r="493" spans="1:3" x14ac:dyDescent="0.35">
      <c r="A493" s="74" t="s">
        <v>3355</v>
      </c>
      <c r="B493" s="74">
        <v>467559474</v>
      </c>
      <c r="C493" s="74">
        <v>572938174</v>
      </c>
    </row>
    <row r="494" spans="1:3" x14ac:dyDescent="0.35">
      <c r="A494" s="74" t="s">
        <v>3356</v>
      </c>
      <c r="B494" s="74">
        <v>261655917</v>
      </c>
      <c r="C494" s="74">
        <v>261655917</v>
      </c>
    </row>
    <row r="495" spans="1:3" x14ac:dyDescent="0.35">
      <c r="A495" s="74" t="s">
        <v>3357</v>
      </c>
      <c r="B495" s="74">
        <v>144669986</v>
      </c>
      <c r="C495" s="74">
        <v>144669986</v>
      </c>
    </row>
    <row r="496" spans="1:3" x14ac:dyDescent="0.35">
      <c r="A496" s="74" t="s">
        <v>3358</v>
      </c>
      <c r="B496" s="74">
        <v>66233043</v>
      </c>
      <c r="C496" s="74">
        <v>66233043</v>
      </c>
    </row>
    <row r="497" spans="1:3" x14ac:dyDescent="0.35">
      <c r="A497" s="74" t="s">
        <v>3359</v>
      </c>
      <c r="B497" s="74">
        <v>451034261</v>
      </c>
      <c r="C497" s="74">
        <v>451034261</v>
      </c>
    </row>
    <row r="498" spans="1:3" x14ac:dyDescent="0.35">
      <c r="A498" s="74" t="s">
        <v>3360</v>
      </c>
      <c r="B498" s="74">
        <v>98410128</v>
      </c>
      <c r="C498" s="74">
        <v>98410128</v>
      </c>
    </row>
    <row r="499" spans="1:3" x14ac:dyDescent="0.35">
      <c r="A499" s="74" t="s">
        <v>3361</v>
      </c>
      <c r="B499" s="74">
        <v>423187365</v>
      </c>
      <c r="C499" s="74">
        <v>423187365</v>
      </c>
    </row>
    <row r="500" spans="1:3" x14ac:dyDescent="0.35">
      <c r="A500" s="74" t="s">
        <v>3362</v>
      </c>
      <c r="B500" s="74">
        <v>2059482677</v>
      </c>
      <c r="C500" s="74">
        <v>2059482677</v>
      </c>
    </row>
    <row r="501" spans="1:3" x14ac:dyDescent="0.35">
      <c r="A501" s="74" t="s">
        <v>3363</v>
      </c>
      <c r="B501" s="74">
        <v>233834690</v>
      </c>
      <c r="C501" s="74">
        <v>233834690</v>
      </c>
    </row>
    <row r="502" spans="1:3" x14ac:dyDescent="0.35">
      <c r="A502" s="74" t="s">
        <v>3364</v>
      </c>
      <c r="B502" s="74">
        <v>759489863</v>
      </c>
      <c r="C502" s="74">
        <v>759489863</v>
      </c>
    </row>
    <row r="503" spans="1:3" x14ac:dyDescent="0.35">
      <c r="A503" s="74" t="s">
        <v>3365</v>
      </c>
      <c r="B503" s="74">
        <v>118833035</v>
      </c>
      <c r="C503" s="74">
        <v>118833035</v>
      </c>
    </row>
    <row r="504" spans="1:3" x14ac:dyDescent="0.35">
      <c r="A504" s="74" t="s">
        <v>3366</v>
      </c>
      <c r="B504" s="74">
        <v>89287993</v>
      </c>
      <c r="C504" s="74">
        <v>89287993</v>
      </c>
    </row>
    <row r="505" spans="1:3" x14ac:dyDescent="0.35">
      <c r="A505" s="74" t="s">
        <v>3367</v>
      </c>
      <c r="B505" s="74">
        <v>162982888</v>
      </c>
      <c r="C505" s="74">
        <v>162982888</v>
      </c>
    </row>
    <row r="506" spans="1:3" x14ac:dyDescent="0.35">
      <c r="A506" s="74" t="s">
        <v>3368</v>
      </c>
      <c r="B506" s="74">
        <v>15993786</v>
      </c>
      <c r="C506" s="74">
        <v>15993786</v>
      </c>
    </row>
    <row r="507" spans="1:3" x14ac:dyDescent="0.35">
      <c r="A507" s="74" t="s">
        <v>3369</v>
      </c>
      <c r="B507" s="74">
        <v>618441915</v>
      </c>
      <c r="C507" s="74">
        <v>1034185695</v>
      </c>
    </row>
    <row r="508" spans="1:3" x14ac:dyDescent="0.35">
      <c r="A508" s="74" t="s">
        <v>3370</v>
      </c>
      <c r="B508" s="74">
        <v>123407111</v>
      </c>
      <c r="C508" s="74">
        <v>123407111</v>
      </c>
    </row>
    <row r="509" spans="1:3" x14ac:dyDescent="0.35">
      <c r="A509" s="74" t="s">
        <v>3371</v>
      </c>
      <c r="B509" s="74">
        <v>1088588550</v>
      </c>
      <c r="C509" s="74">
        <v>1125695020</v>
      </c>
    </row>
    <row r="510" spans="1:3" x14ac:dyDescent="0.35">
      <c r="A510" s="74" t="s">
        <v>3372</v>
      </c>
      <c r="B510" s="74">
        <v>35701106</v>
      </c>
      <c r="C510" s="74">
        <v>35701106</v>
      </c>
    </row>
    <row r="511" spans="1:3" x14ac:dyDescent="0.35">
      <c r="A511" s="74" t="s">
        <v>3373</v>
      </c>
      <c r="B511" s="74">
        <v>914103508</v>
      </c>
      <c r="C511" s="74">
        <v>914103508</v>
      </c>
    </row>
    <row r="512" spans="1:3" x14ac:dyDescent="0.35">
      <c r="A512" s="74" t="s">
        <v>3374</v>
      </c>
      <c r="B512" s="74">
        <v>156747982</v>
      </c>
      <c r="C512" s="74">
        <v>295567232</v>
      </c>
    </row>
    <row r="513" spans="1:3" x14ac:dyDescent="0.35">
      <c r="A513" s="74" t="s">
        <v>3375</v>
      </c>
      <c r="B513" s="74">
        <v>778942041</v>
      </c>
      <c r="C513" s="74">
        <v>852622141</v>
      </c>
    </row>
    <row r="514" spans="1:3" x14ac:dyDescent="0.35">
      <c r="A514" s="74" t="s">
        <v>3376</v>
      </c>
      <c r="B514" s="74">
        <v>302093371</v>
      </c>
      <c r="C514" s="74">
        <v>310410021</v>
      </c>
    </row>
    <row r="515" spans="1:3" x14ac:dyDescent="0.35">
      <c r="A515" s="74" t="s">
        <v>3377</v>
      </c>
      <c r="B515" s="74">
        <v>515441643</v>
      </c>
      <c r="C515" s="74">
        <v>608405543</v>
      </c>
    </row>
    <row r="516" spans="1:3" x14ac:dyDescent="0.35">
      <c r="A516" s="74" t="s">
        <v>3378</v>
      </c>
      <c r="B516" s="74">
        <v>217141561</v>
      </c>
      <c r="C516" s="74">
        <v>499417961</v>
      </c>
    </row>
    <row r="517" spans="1:3" x14ac:dyDescent="0.35">
      <c r="A517" s="74" t="s">
        <v>3379</v>
      </c>
      <c r="B517" s="74">
        <v>774252143</v>
      </c>
      <c r="C517" s="74">
        <v>774252143</v>
      </c>
    </row>
    <row r="518" spans="1:3" x14ac:dyDescent="0.35">
      <c r="A518" s="74" t="s">
        <v>3380</v>
      </c>
      <c r="B518" s="74">
        <v>272336124</v>
      </c>
      <c r="C518" s="74">
        <v>272336124</v>
      </c>
    </row>
    <row r="519" spans="1:3" x14ac:dyDescent="0.35">
      <c r="A519" s="74" t="s">
        <v>3381</v>
      </c>
      <c r="B519" s="74">
        <v>320349244</v>
      </c>
      <c r="C519" s="74">
        <v>320349244</v>
      </c>
    </row>
    <row r="520" spans="1:3" x14ac:dyDescent="0.35">
      <c r="A520" s="74" t="s">
        <v>3382</v>
      </c>
      <c r="B520" s="74">
        <v>864719298</v>
      </c>
      <c r="C520" s="74">
        <v>864719298</v>
      </c>
    </row>
    <row r="521" spans="1:3" x14ac:dyDescent="0.35">
      <c r="A521" s="74" t="s">
        <v>3383</v>
      </c>
      <c r="B521" s="74">
        <v>273876666</v>
      </c>
      <c r="C521" s="74">
        <v>273876666</v>
      </c>
    </row>
    <row r="522" spans="1:3" x14ac:dyDescent="0.35">
      <c r="A522" s="74" t="s">
        <v>3384</v>
      </c>
      <c r="B522" s="74">
        <v>354104475</v>
      </c>
      <c r="C522" s="74">
        <v>354104475</v>
      </c>
    </row>
    <row r="523" spans="1:3" x14ac:dyDescent="0.35">
      <c r="A523" s="74" t="s">
        <v>3385</v>
      </c>
      <c r="B523" s="74">
        <v>209051746</v>
      </c>
      <c r="C523" s="74">
        <v>209051746</v>
      </c>
    </row>
    <row r="524" spans="1:3" x14ac:dyDescent="0.35">
      <c r="A524" s="74" t="s">
        <v>3386</v>
      </c>
      <c r="B524" s="74">
        <v>48518482</v>
      </c>
      <c r="C524" s="74">
        <v>48518482</v>
      </c>
    </row>
    <row r="525" spans="1:3" x14ac:dyDescent="0.35">
      <c r="A525" s="74" t="s">
        <v>3387</v>
      </c>
      <c r="B525" s="74">
        <v>2346563802</v>
      </c>
      <c r="C525" s="74">
        <v>2539802602</v>
      </c>
    </row>
    <row r="526" spans="1:3" x14ac:dyDescent="0.35">
      <c r="A526" s="74" t="s">
        <v>3388</v>
      </c>
      <c r="B526" s="74">
        <v>3553419267</v>
      </c>
      <c r="C526" s="74">
        <v>7301250367</v>
      </c>
    </row>
    <row r="527" spans="1:3" x14ac:dyDescent="0.35">
      <c r="A527" s="74" t="s">
        <v>3389</v>
      </c>
      <c r="B527" s="74">
        <v>2348729742</v>
      </c>
      <c r="C527" s="74">
        <v>2800089242</v>
      </c>
    </row>
    <row r="528" spans="1:3" x14ac:dyDescent="0.35">
      <c r="A528" s="74" t="s">
        <v>3390</v>
      </c>
      <c r="B528" s="74">
        <v>10143691881</v>
      </c>
      <c r="C528" s="74">
        <v>10708852981</v>
      </c>
    </row>
    <row r="529" spans="1:3" x14ac:dyDescent="0.35">
      <c r="A529" s="74" t="s">
        <v>3391</v>
      </c>
      <c r="B529" s="74">
        <v>905752078</v>
      </c>
      <c r="C529" s="74">
        <v>905752078</v>
      </c>
    </row>
    <row r="530" spans="1:3" x14ac:dyDescent="0.35">
      <c r="A530" s="74" t="s">
        <v>3392</v>
      </c>
      <c r="B530" s="74">
        <v>713766438</v>
      </c>
      <c r="C530" s="74">
        <v>713766438</v>
      </c>
    </row>
    <row r="531" spans="1:3" x14ac:dyDescent="0.35">
      <c r="A531" s="74" t="s">
        <v>3393</v>
      </c>
      <c r="B531" s="74">
        <v>315203022</v>
      </c>
      <c r="C531" s="74">
        <v>407699172</v>
      </c>
    </row>
    <row r="532" spans="1:3" x14ac:dyDescent="0.35">
      <c r="A532" s="74" t="s">
        <v>3394</v>
      </c>
      <c r="B532" s="74">
        <v>1114368450</v>
      </c>
      <c r="C532" s="74">
        <v>1114368450</v>
      </c>
    </row>
    <row r="533" spans="1:3" x14ac:dyDescent="0.35">
      <c r="A533" s="74" t="s">
        <v>3395</v>
      </c>
      <c r="B533" s="74">
        <v>85840653</v>
      </c>
      <c r="C533" s="74">
        <v>85840653</v>
      </c>
    </row>
    <row r="534" spans="1:3" x14ac:dyDescent="0.35">
      <c r="A534" s="74" t="s">
        <v>3396</v>
      </c>
      <c r="B534" s="74">
        <v>403294535</v>
      </c>
      <c r="C534" s="74">
        <v>403294535</v>
      </c>
    </row>
    <row r="535" spans="1:3" x14ac:dyDescent="0.35">
      <c r="A535" s="74" t="s">
        <v>3397</v>
      </c>
      <c r="B535" s="74">
        <v>144322683</v>
      </c>
      <c r="C535" s="74">
        <v>144322683</v>
      </c>
    </row>
    <row r="536" spans="1:3" x14ac:dyDescent="0.35">
      <c r="A536" s="74" t="s">
        <v>3398</v>
      </c>
      <c r="B536" s="74">
        <v>47704195</v>
      </c>
      <c r="C536" s="74">
        <v>47704195</v>
      </c>
    </row>
    <row r="537" spans="1:3" x14ac:dyDescent="0.35">
      <c r="A537" s="74" t="s">
        <v>3399</v>
      </c>
      <c r="B537" s="74">
        <v>1214385793</v>
      </c>
      <c r="C537" s="74">
        <v>1214385793</v>
      </c>
    </row>
    <row r="538" spans="1:3" x14ac:dyDescent="0.35">
      <c r="A538" s="74" t="s">
        <v>3400</v>
      </c>
      <c r="B538" s="74">
        <v>4168783573</v>
      </c>
      <c r="C538" s="74">
        <v>4168783573</v>
      </c>
    </row>
    <row r="539" spans="1:3" x14ac:dyDescent="0.35">
      <c r="A539" s="74" t="s">
        <v>3401</v>
      </c>
      <c r="B539" s="74">
        <v>2412863075</v>
      </c>
      <c r="C539" s="74">
        <v>2412863075</v>
      </c>
    </row>
    <row r="540" spans="1:3" x14ac:dyDescent="0.35">
      <c r="A540" s="74" t="s">
        <v>3402</v>
      </c>
      <c r="B540" s="74">
        <v>285871025</v>
      </c>
      <c r="C540" s="74">
        <v>285871025</v>
      </c>
    </row>
    <row r="541" spans="1:3" x14ac:dyDescent="0.35">
      <c r="A541" s="74" t="s">
        <v>3403</v>
      </c>
      <c r="B541" s="74">
        <v>1369031908</v>
      </c>
      <c r="C541" s="74">
        <v>1369031908</v>
      </c>
    </row>
    <row r="542" spans="1:3" x14ac:dyDescent="0.35">
      <c r="A542" s="74" t="s">
        <v>3404</v>
      </c>
      <c r="B542" s="74">
        <v>149693059</v>
      </c>
      <c r="C542" s="74">
        <v>149693059</v>
      </c>
    </row>
    <row r="543" spans="1:3" x14ac:dyDescent="0.35">
      <c r="A543" s="74" t="s">
        <v>3405</v>
      </c>
      <c r="B543" s="74">
        <v>257006635</v>
      </c>
      <c r="C543" s="74">
        <v>257006635</v>
      </c>
    </row>
    <row r="544" spans="1:3" x14ac:dyDescent="0.35">
      <c r="A544" s="74" t="s">
        <v>3406</v>
      </c>
      <c r="B544" s="74">
        <v>266628687</v>
      </c>
      <c r="C544" s="74">
        <v>266628687</v>
      </c>
    </row>
    <row r="545" spans="1:3" x14ac:dyDescent="0.35">
      <c r="A545" s="74" t="s">
        <v>3407</v>
      </c>
      <c r="B545" s="74">
        <v>767681267</v>
      </c>
      <c r="C545" s="74">
        <v>767681267</v>
      </c>
    </row>
    <row r="546" spans="1:3" x14ac:dyDescent="0.35">
      <c r="A546" s="74" t="s">
        <v>3408</v>
      </c>
      <c r="B546" s="74">
        <v>130256001</v>
      </c>
      <c r="C546" s="74">
        <v>130256001</v>
      </c>
    </row>
    <row r="547" spans="1:3" x14ac:dyDescent="0.35">
      <c r="A547" s="74" t="s">
        <v>3409</v>
      </c>
      <c r="B547" s="74">
        <v>118879284</v>
      </c>
      <c r="C547" s="74">
        <v>118879284</v>
      </c>
    </row>
    <row r="548" spans="1:3" x14ac:dyDescent="0.35">
      <c r="A548" s="74" t="s">
        <v>3410</v>
      </c>
      <c r="B548" s="74">
        <v>143423949</v>
      </c>
      <c r="C548" s="74">
        <v>143423949</v>
      </c>
    </row>
    <row r="549" spans="1:3" x14ac:dyDescent="0.35">
      <c r="A549" s="74" t="s">
        <v>3411</v>
      </c>
      <c r="B549" s="74">
        <v>76425794</v>
      </c>
      <c r="C549" s="74">
        <v>76425794</v>
      </c>
    </row>
    <row r="550" spans="1:3" x14ac:dyDescent="0.35">
      <c r="A550" s="74" t="s">
        <v>3412</v>
      </c>
      <c r="B550" s="74">
        <v>100642042</v>
      </c>
      <c r="C550" s="74">
        <v>100642042</v>
      </c>
    </row>
    <row r="551" spans="1:3" x14ac:dyDescent="0.35">
      <c r="A551" s="74" t="s">
        <v>3413</v>
      </c>
      <c r="B551" s="74">
        <v>3563803311</v>
      </c>
      <c r="C551" s="74">
        <v>3563803311</v>
      </c>
    </row>
    <row r="552" spans="1:3" x14ac:dyDescent="0.35">
      <c r="A552" s="74" t="s">
        <v>3414</v>
      </c>
      <c r="B552" s="74">
        <v>1015553310</v>
      </c>
      <c r="C552" s="74">
        <v>1148206220</v>
      </c>
    </row>
    <row r="553" spans="1:3" x14ac:dyDescent="0.35">
      <c r="A553" s="74" t="s">
        <v>3415</v>
      </c>
      <c r="B553" s="74">
        <v>413822591</v>
      </c>
      <c r="C553" s="74">
        <v>413822591</v>
      </c>
    </row>
    <row r="554" spans="1:3" x14ac:dyDescent="0.35">
      <c r="A554" s="74" t="s">
        <v>3416</v>
      </c>
      <c r="B554" s="74">
        <v>546593087</v>
      </c>
      <c r="C554" s="74">
        <v>546593087</v>
      </c>
    </row>
    <row r="555" spans="1:3" x14ac:dyDescent="0.35">
      <c r="A555" s="74" t="s">
        <v>3417</v>
      </c>
      <c r="B555" s="74">
        <v>748207655</v>
      </c>
      <c r="C555" s="74">
        <v>748207655</v>
      </c>
    </row>
    <row r="556" spans="1:3" x14ac:dyDescent="0.35">
      <c r="A556" s="74" t="s">
        <v>3418</v>
      </c>
      <c r="B556" s="74">
        <v>3548631381</v>
      </c>
      <c r="C556" s="74">
        <v>3548631381</v>
      </c>
    </row>
    <row r="557" spans="1:3" x14ac:dyDescent="0.35">
      <c r="A557" s="74" t="s">
        <v>3419</v>
      </c>
      <c r="B557" s="74">
        <v>680067128</v>
      </c>
      <c r="C557" s="74">
        <v>680067128</v>
      </c>
    </row>
    <row r="558" spans="1:3" x14ac:dyDescent="0.35">
      <c r="A558" s="74" t="s">
        <v>3420</v>
      </c>
      <c r="B558" s="74">
        <v>371720289</v>
      </c>
      <c r="C558" s="74">
        <v>371720289</v>
      </c>
    </row>
    <row r="559" spans="1:3" x14ac:dyDescent="0.35">
      <c r="A559" s="74" t="s">
        <v>3421</v>
      </c>
      <c r="B559" s="74">
        <v>1102157440</v>
      </c>
      <c r="C559" s="74">
        <v>1102157440</v>
      </c>
    </row>
    <row r="560" spans="1:3" x14ac:dyDescent="0.35">
      <c r="A560" s="74" t="s">
        <v>3422</v>
      </c>
      <c r="B560" s="74">
        <v>1523738288</v>
      </c>
      <c r="C560" s="74">
        <v>1523738288</v>
      </c>
    </row>
    <row r="561" spans="1:3" x14ac:dyDescent="0.35">
      <c r="A561" s="74" t="s">
        <v>3423</v>
      </c>
      <c r="B561" s="74">
        <v>170526129</v>
      </c>
      <c r="C561" s="74">
        <v>170526129</v>
      </c>
    </row>
    <row r="562" spans="1:3" x14ac:dyDescent="0.35">
      <c r="A562" s="74" t="s">
        <v>3424</v>
      </c>
      <c r="B562" s="74">
        <v>6421480810</v>
      </c>
      <c r="C562" s="74">
        <v>6421480810</v>
      </c>
    </row>
    <row r="563" spans="1:3" x14ac:dyDescent="0.35">
      <c r="A563" s="74" t="s">
        <v>3425</v>
      </c>
      <c r="B563" s="74">
        <v>847990300</v>
      </c>
      <c r="C563" s="74">
        <v>847990300</v>
      </c>
    </row>
    <row r="564" spans="1:3" x14ac:dyDescent="0.35">
      <c r="A564" s="74" t="s">
        <v>3426</v>
      </c>
      <c r="B564" s="74">
        <v>777557072</v>
      </c>
      <c r="C564" s="74">
        <v>882057002</v>
      </c>
    </row>
    <row r="565" spans="1:3" x14ac:dyDescent="0.35">
      <c r="A565" s="74" t="s">
        <v>3427</v>
      </c>
      <c r="B565" s="74">
        <v>399998059</v>
      </c>
      <c r="C565" s="74">
        <v>399998059</v>
      </c>
    </row>
    <row r="566" spans="1:3" x14ac:dyDescent="0.35">
      <c r="A566" s="74" t="s">
        <v>3428</v>
      </c>
      <c r="B566" s="74">
        <v>301266415</v>
      </c>
      <c r="C566" s="74">
        <v>301266415</v>
      </c>
    </row>
    <row r="567" spans="1:3" x14ac:dyDescent="0.35">
      <c r="A567" s="74" t="s">
        <v>3429</v>
      </c>
      <c r="B567" s="74">
        <v>386204547</v>
      </c>
      <c r="C567" s="74">
        <v>386204547</v>
      </c>
    </row>
    <row r="568" spans="1:3" x14ac:dyDescent="0.35">
      <c r="A568" s="74" t="s">
        <v>3430</v>
      </c>
      <c r="B568" s="74">
        <v>2590741886</v>
      </c>
      <c r="C568" s="74">
        <v>2590741886</v>
      </c>
    </row>
    <row r="569" spans="1:3" x14ac:dyDescent="0.35">
      <c r="A569" s="74" t="s">
        <v>3431</v>
      </c>
      <c r="B569" s="74">
        <v>518853858</v>
      </c>
      <c r="C569" s="74">
        <v>518853858</v>
      </c>
    </row>
    <row r="570" spans="1:3" x14ac:dyDescent="0.35">
      <c r="A570" s="74" t="s">
        <v>3432</v>
      </c>
      <c r="B570" s="74">
        <v>64330076</v>
      </c>
      <c r="C570" s="74">
        <v>64330076</v>
      </c>
    </row>
    <row r="571" spans="1:3" x14ac:dyDescent="0.35">
      <c r="A571" s="74" t="s">
        <v>3433</v>
      </c>
      <c r="B571" s="74">
        <v>406700616</v>
      </c>
      <c r="C571" s="74">
        <v>406700616</v>
      </c>
    </row>
    <row r="572" spans="1:3" x14ac:dyDescent="0.35">
      <c r="A572" s="74" t="s">
        <v>3434</v>
      </c>
      <c r="B572" s="74">
        <v>166566800</v>
      </c>
      <c r="C572" s="74">
        <v>166566800</v>
      </c>
    </row>
    <row r="573" spans="1:3" x14ac:dyDescent="0.35">
      <c r="A573" s="74" t="s">
        <v>3435</v>
      </c>
      <c r="B573" s="74">
        <v>304748510</v>
      </c>
      <c r="C573" s="74">
        <v>453348510</v>
      </c>
    </row>
    <row r="574" spans="1:3" x14ac:dyDescent="0.35">
      <c r="A574" s="74" t="s">
        <v>3436</v>
      </c>
      <c r="B574" s="74">
        <v>830583859</v>
      </c>
      <c r="C574" s="74">
        <v>830583859</v>
      </c>
    </row>
    <row r="575" spans="1:3" x14ac:dyDescent="0.35">
      <c r="A575" s="74" t="s">
        <v>3437</v>
      </c>
      <c r="B575" s="74">
        <v>156715031</v>
      </c>
      <c r="C575" s="74">
        <v>156715031</v>
      </c>
    </row>
    <row r="576" spans="1:3" x14ac:dyDescent="0.35">
      <c r="A576" s="74" t="s">
        <v>3438</v>
      </c>
      <c r="B576" s="74">
        <v>234270800</v>
      </c>
      <c r="C576" s="74">
        <v>234270800</v>
      </c>
    </row>
    <row r="577" spans="1:3" x14ac:dyDescent="0.35">
      <c r="A577" s="74" t="s">
        <v>3439</v>
      </c>
      <c r="B577" s="74">
        <v>116427794</v>
      </c>
      <c r="C577" s="74">
        <v>116427794</v>
      </c>
    </row>
    <row r="578" spans="1:3" x14ac:dyDescent="0.35">
      <c r="A578" s="74" t="s">
        <v>3440</v>
      </c>
      <c r="B578" s="74">
        <v>81092917</v>
      </c>
      <c r="C578" s="74">
        <v>81092917</v>
      </c>
    </row>
    <row r="579" spans="1:3" x14ac:dyDescent="0.35">
      <c r="A579" s="74" t="s">
        <v>3441</v>
      </c>
      <c r="B579" s="74">
        <v>97829810</v>
      </c>
      <c r="C579" s="74">
        <v>170718470</v>
      </c>
    </row>
    <row r="580" spans="1:3" x14ac:dyDescent="0.35">
      <c r="A580" s="74" t="s">
        <v>3442</v>
      </c>
      <c r="B580" s="74">
        <v>62769068</v>
      </c>
      <c r="C580" s="74">
        <v>62769068</v>
      </c>
    </row>
    <row r="581" spans="1:3" x14ac:dyDescent="0.35">
      <c r="A581" s="74" t="s">
        <v>3443</v>
      </c>
      <c r="B581" s="74">
        <v>971694531</v>
      </c>
      <c r="C581" s="74">
        <v>971694531</v>
      </c>
    </row>
    <row r="582" spans="1:3" x14ac:dyDescent="0.35">
      <c r="A582" s="74" t="s">
        <v>3444</v>
      </c>
      <c r="B582" s="74">
        <v>118934828</v>
      </c>
      <c r="C582" s="74">
        <v>118934828</v>
      </c>
    </row>
    <row r="583" spans="1:3" x14ac:dyDescent="0.35">
      <c r="A583" s="74" t="s">
        <v>3445</v>
      </c>
      <c r="B583" s="74">
        <v>765698128</v>
      </c>
      <c r="C583" s="74">
        <v>765698128</v>
      </c>
    </row>
    <row r="584" spans="1:3" x14ac:dyDescent="0.35">
      <c r="A584" s="74" t="s">
        <v>3446</v>
      </c>
      <c r="B584" s="74">
        <v>1186561079</v>
      </c>
      <c r="C584" s="74">
        <v>1186561079</v>
      </c>
    </row>
    <row r="585" spans="1:3" x14ac:dyDescent="0.35">
      <c r="A585" s="74" t="s">
        <v>3447</v>
      </c>
      <c r="B585" s="74">
        <v>215175046</v>
      </c>
      <c r="C585" s="74">
        <v>215175046</v>
      </c>
    </row>
    <row r="586" spans="1:3" x14ac:dyDescent="0.35">
      <c r="A586" s="74" t="s">
        <v>3448</v>
      </c>
      <c r="B586" s="74">
        <v>43285574</v>
      </c>
      <c r="C586" s="74">
        <v>43285574</v>
      </c>
    </row>
    <row r="587" spans="1:3" x14ac:dyDescent="0.35">
      <c r="A587" s="74" t="s">
        <v>3449</v>
      </c>
      <c r="B587" s="74">
        <v>191117979</v>
      </c>
      <c r="C587" s="74">
        <v>191117979</v>
      </c>
    </row>
    <row r="588" spans="1:3" x14ac:dyDescent="0.35">
      <c r="A588" s="74" t="s">
        <v>3450</v>
      </c>
      <c r="B588" s="74">
        <v>127072143</v>
      </c>
      <c r="C588" s="74">
        <v>127072143</v>
      </c>
    </row>
    <row r="589" spans="1:3" x14ac:dyDescent="0.35">
      <c r="A589" s="74" t="s">
        <v>3451</v>
      </c>
      <c r="B589" s="74">
        <v>75900949</v>
      </c>
      <c r="C589" s="74">
        <v>75900949</v>
      </c>
    </row>
    <row r="590" spans="1:3" x14ac:dyDescent="0.35">
      <c r="A590" s="74" t="s">
        <v>3452</v>
      </c>
      <c r="B590" s="74">
        <v>453195285</v>
      </c>
      <c r="C590" s="74">
        <v>453195285</v>
      </c>
    </row>
    <row r="591" spans="1:3" x14ac:dyDescent="0.35">
      <c r="A591" s="74" t="s">
        <v>3453</v>
      </c>
      <c r="B591" s="74">
        <v>1165463480</v>
      </c>
      <c r="C591" s="74">
        <v>1165463480</v>
      </c>
    </row>
    <row r="592" spans="1:3" x14ac:dyDescent="0.35">
      <c r="A592" s="74" t="s">
        <v>3454</v>
      </c>
      <c r="B592" s="74">
        <v>130735304</v>
      </c>
      <c r="C592" s="74">
        <v>130735304</v>
      </c>
    </row>
    <row r="593" spans="1:3" x14ac:dyDescent="0.35">
      <c r="A593" s="74" t="s">
        <v>3455</v>
      </c>
      <c r="B593" s="74">
        <v>4158146704</v>
      </c>
      <c r="C593" s="74">
        <v>4158146704</v>
      </c>
    </row>
    <row r="594" spans="1:3" x14ac:dyDescent="0.35">
      <c r="A594" s="74" t="s">
        <v>3456</v>
      </c>
      <c r="B594" s="74">
        <v>692827510</v>
      </c>
      <c r="C594" s="74">
        <v>692827510</v>
      </c>
    </row>
    <row r="595" spans="1:3" x14ac:dyDescent="0.35">
      <c r="A595" s="74" t="s">
        <v>3457</v>
      </c>
      <c r="B595" s="74">
        <v>264588632</v>
      </c>
      <c r="C595" s="74">
        <v>264588632</v>
      </c>
    </row>
    <row r="596" spans="1:3" x14ac:dyDescent="0.35">
      <c r="A596" s="74" t="s">
        <v>3458</v>
      </c>
      <c r="B596" s="74">
        <v>606376211</v>
      </c>
      <c r="C596" s="74">
        <v>606376211</v>
      </c>
    </row>
    <row r="597" spans="1:3" x14ac:dyDescent="0.35">
      <c r="A597" s="74" t="s">
        <v>3459</v>
      </c>
      <c r="B597" s="74">
        <v>57428411</v>
      </c>
      <c r="C597" s="74">
        <v>57428411</v>
      </c>
    </row>
    <row r="598" spans="1:3" x14ac:dyDescent="0.35">
      <c r="A598" s="74" t="s">
        <v>3460</v>
      </c>
      <c r="B598" s="74">
        <v>66022874</v>
      </c>
      <c r="C598" s="74">
        <v>66022874</v>
      </c>
    </row>
    <row r="599" spans="1:3" x14ac:dyDescent="0.35">
      <c r="A599" s="74" t="s">
        <v>3461</v>
      </c>
      <c r="B599" s="74">
        <v>80140644</v>
      </c>
      <c r="C599" s="74">
        <v>80140644</v>
      </c>
    </row>
    <row r="600" spans="1:3" x14ac:dyDescent="0.35">
      <c r="A600" s="74" t="s">
        <v>3462</v>
      </c>
      <c r="B600" s="74">
        <v>778110310</v>
      </c>
      <c r="C600" s="74">
        <v>778110310</v>
      </c>
    </row>
    <row r="601" spans="1:3" x14ac:dyDescent="0.35">
      <c r="A601" s="74" t="s">
        <v>3463</v>
      </c>
      <c r="B601" s="74">
        <v>399864098</v>
      </c>
      <c r="C601" s="74">
        <v>399864098</v>
      </c>
    </row>
    <row r="602" spans="1:3" x14ac:dyDescent="0.35">
      <c r="A602" s="74" t="s">
        <v>3464</v>
      </c>
      <c r="B602" s="74">
        <v>110985530</v>
      </c>
      <c r="C602" s="74">
        <v>110985530</v>
      </c>
    </row>
    <row r="603" spans="1:3" x14ac:dyDescent="0.35">
      <c r="A603" s="74" t="s">
        <v>3465</v>
      </c>
      <c r="B603" s="74">
        <v>376573360</v>
      </c>
      <c r="C603" s="74">
        <v>376573360</v>
      </c>
    </row>
    <row r="604" spans="1:3" x14ac:dyDescent="0.35">
      <c r="A604" s="74" t="s">
        <v>3466</v>
      </c>
      <c r="B604" s="74">
        <v>301125432</v>
      </c>
      <c r="C604" s="74">
        <v>301125432</v>
      </c>
    </row>
    <row r="605" spans="1:3" x14ac:dyDescent="0.35">
      <c r="A605" s="74" t="s">
        <v>3467</v>
      </c>
      <c r="B605" s="74">
        <v>297115052</v>
      </c>
      <c r="C605" s="74">
        <v>297115052</v>
      </c>
    </row>
    <row r="606" spans="1:3" x14ac:dyDescent="0.35">
      <c r="A606" s="74" t="s">
        <v>3468</v>
      </c>
      <c r="B606" s="74">
        <v>140456643</v>
      </c>
      <c r="C606" s="74">
        <v>140456643</v>
      </c>
    </row>
    <row r="607" spans="1:3" x14ac:dyDescent="0.35">
      <c r="A607" s="74" t="s">
        <v>3469</v>
      </c>
      <c r="B607" s="74">
        <v>713530256</v>
      </c>
      <c r="C607" s="74">
        <v>713530256</v>
      </c>
    </row>
    <row r="608" spans="1:3" x14ac:dyDescent="0.35">
      <c r="A608" s="74" t="s">
        <v>3470</v>
      </c>
      <c r="B608" s="74">
        <v>1190297285</v>
      </c>
      <c r="C608" s="74">
        <v>1190297285</v>
      </c>
    </row>
    <row r="609" spans="1:3" x14ac:dyDescent="0.35">
      <c r="A609" s="74" t="s">
        <v>3471</v>
      </c>
      <c r="B609" s="74">
        <v>1768765884</v>
      </c>
      <c r="C609" s="74">
        <v>1768765884</v>
      </c>
    </row>
    <row r="610" spans="1:3" x14ac:dyDescent="0.35">
      <c r="A610" s="74" t="s">
        <v>3472</v>
      </c>
      <c r="B610" s="74">
        <v>162138353</v>
      </c>
      <c r="C610" s="74">
        <v>162138353</v>
      </c>
    </row>
    <row r="611" spans="1:3" x14ac:dyDescent="0.35">
      <c r="A611" s="74" t="s">
        <v>3473</v>
      </c>
      <c r="B611" s="74">
        <v>428505999</v>
      </c>
      <c r="C611" s="74">
        <v>428505999</v>
      </c>
    </row>
    <row r="612" spans="1:3" x14ac:dyDescent="0.35">
      <c r="A612" s="74" t="s">
        <v>3474</v>
      </c>
      <c r="B612" s="74">
        <v>238899591</v>
      </c>
      <c r="C612" s="74">
        <v>238899591</v>
      </c>
    </row>
    <row r="613" spans="1:3" x14ac:dyDescent="0.35">
      <c r="A613" s="74" t="s">
        <v>3475</v>
      </c>
      <c r="B613" s="74">
        <v>875903409</v>
      </c>
      <c r="C613" s="74">
        <v>937410289</v>
      </c>
    </row>
    <row r="614" spans="1:3" x14ac:dyDescent="0.35">
      <c r="A614" s="74" t="s">
        <v>3476</v>
      </c>
      <c r="B614" s="74">
        <v>535940273</v>
      </c>
      <c r="C614" s="74">
        <v>535940273</v>
      </c>
    </row>
    <row r="615" spans="1:3" x14ac:dyDescent="0.35">
      <c r="A615" s="74" t="s">
        <v>3477</v>
      </c>
      <c r="B615" s="74">
        <v>39500131</v>
      </c>
      <c r="C615" s="74">
        <v>39500131</v>
      </c>
    </row>
    <row r="616" spans="1:3" x14ac:dyDescent="0.35">
      <c r="A616" s="74" t="s">
        <v>3478</v>
      </c>
      <c r="B616" s="74">
        <v>1302302538</v>
      </c>
      <c r="C616" s="74">
        <v>1302302538</v>
      </c>
    </row>
    <row r="617" spans="1:3" x14ac:dyDescent="0.35">
      <c r="A617" s="74" t="s">
        <v>3479</v>
      </c>
      <c r="B617" s="74">
        <v>417174535</v>
      </c>
      <c r="C617" s="74">
        <v>417174535</v>
      </c>
    </row>
    <row r="618" spans="1:3" x14ac:dyDescent="0.35">
      <c r="A618" s="74" t="s">
        <v>3480</v>
      </c>
      <c r="B618" s="74">
        <v>212148196</v>
      </c>
      <c r="C618" s="74">
        <v>212148196</v>
      </c>
    </row>
    <row r="619" spans="1:3" x14ac:dyDescent="0.35">
      <c r="A619" s="74" t="s">
        <v>3481</v>
      </c>
      <c r="B619" s="74">
        <v>129042927</v>
      </c>
      <c r="C619" s="74">
        <v>129042927</v>
      </c>
    </row>
    <row r="620" spans="1:3" x14ac:dyDescent="0.35">
      <c r="A620" s="74" t="s">
        <v>3482</v>
      </c>
      <c r="B620" s="74">
        <v>230388536</v>
      </c>
      <c r="C620" s="74">
        <v>230388536</v>
      </c>
    </row>
    <row r="621" spans="1:3" x14ac:dyDescent="0.35">
      <c r="A621" s="74" t="s">
        <v>3483</v>
      </c>
      <c r="B621" s="74">
        <v>76335663</v>
      </c>
      <c r="C621" s="74">
        <v>76335663</v>
      </c>
    </row>
    <row r="622" spans="1:3" x14ac:dyDescent="0.35">
      <c r="A622" s="74" t="s">
        <v>3484</v>
      </c>
      <c r="B622" s="74">
        <v>765338053</v>
      </c>
      <c r="C622" s="74">
        <v>765338053</v>
      </c>
    </row>
    <row r="623" spans="1:3" x14ac:dyDescent="0.35">
      <c r="A623" s="74" t="s">
        <v>3485</v>
      </c>
      <c r="B623" s="74">
        <v>1501163707</v>
      </c>
      <c r="C623" s="74">
        <v>1501163707</v>
      </c>
    </row>
    <row r="624" spans="1:3" x14ac:dyDescent="0.35">
      <c r="A624" s="74" t="s">
        <v>3486</v>
      </c>
      <c r="B624" s="74">
        <v>3588211089</v>
      </c>
      <c r="C624" s="74">
        <v>3588211089</v>
      </c>
    </row>
    <row r="625" spans="1:3" x14ac:dyDescent="0.35">
      <c r="A625" s="74" t="s">
        <v>3487</v>
      </c>
      <c r="B625" s="74">
        <v>10328129674</v>
      </c>
      <c r="C625" s="74">
        <v>10328129674</v>
      </c>
    </row>
    <row r="626" spans="1:3" x14ac:dyDescent="0.35">
      <c r="A626" s="74" t="s">
        <v>3488</v>
      </c>
      <c r="B626" s="74">
        <v>228426517</v>
      </c>
      <c r="C626" s="74">
        <v>228426517</v>
      </c>
    </row>
    <row r="627" spans="1:3" x14ac:dyDescent="0.35">
      <c r="A627" s="74" t="s">
        <v>3489</v>
      </c>
      <c r="B627" s="74">
        <v>376860324</v>
      </c>
      <c r="C627" s="74">
        <v>376860324</v>
      </c>
    </row>
    <row r="628" spans="1:3" x14ac:dyDescent="0.35">
      <c r="A628" s="74" t="s">
        <v>3490</v>
      </c>
      <c r="B628" s="74">
        <v>2876414792</v>
      </c>
      <c r="C628" s="74">
        <v>2876414792</v>
      </c>
    </row>
    <row r="629" spans="1:3" x14ac:dyDescent="0.35">
      <c r="A629" s="74" t="s">
        <v>3491</v>
      </c>
      <c r="B629" s="74">
        <v>3783109061</v>
      </c>
      <c r="C629" s="74">
        <v>3783109061</v>
      </c>
    </row>
    <row r="630" spans="1:3" x14ac:dyDescent="0.35">
      <c r="A630" s="74" t="s">
        <v>3492</v>
      </c>
      <c r="B630" s="74">
        <v>218404041</v>
      </c>
      <c r="C630" s="74">
        <v>218404041</v>
      </c>
    </row>
    <row r="631" spans="1:3" x14ac:dyDescent="0.35">
      <c r="A631" s="74" t="s">
        <v>3493</v>
      </c>
      <c r="B631" s="74">
        <v>287681368</v>
      </c>
      <c r="C631" s="74">
        <v>287681368</v>
      </c>
    </row>
    <row r="632" spans="1:3" x14ac:dyDescent="0.35">
      <c r="A632" s="74" t="s">
        <v>3494</v>
      </c>
      <c r="B632" s="74">
        <v>238782695</v>
      </c>
      <c r="C632" s="74">
        <v>238782695</v>
      </c>
    </row>
    <row r="633" spans="1:3" x14ac:dyDescent="0.35">
      <c r="A633" s="74" t="s">
        <v>3495</v>
      </c>
      <c r="B633" s="74">
        <v>94254376</v>
      </c>
      <c r="C633" s="74">
        <v>321633616</v>
      </c>
    </row>
    <row r="634" spans="1:3" x14ac:dyDescent="0.35">
      <c r="A634" s="74" t="s">
        <v>3496</v>
      </c>
      <c r="B634" s="74">
        <v>119834597</v>
      </c>
      <c r="C634" s="74">
        <v>119834597</v>
      </c>
    </row>
    <row r="635" spans="1:3" x14ac:dyDescent="0.35">
      <c r="A635" s="74" t="s">
        <v>3497</v>
      </c>
      <c r="B635" s="74">
        <v>79271593</v>
      </c>
      <c r="C635" s="74">
        <v>79271593</v>
      </c>
    </row>
    <row r="636" spans="1:3" x14ac:dyDescent="0.35">
      <c r="A636" s="74" t="s">
        <v>3498</v>
      </c>
      <c r="B636" s="74">
        <v>41486139</v>
      </c>
      <c r="C636" s="74">
        <v>41486139</v>
      </c>
    </row>
    <row r="637" spans="1:3" x14ac:dyDescent="0.35">
      <c r="A637" s="74" t="s">
        <v>3499</v>
      </c>
      <c r="B637" s="74">
        <v>756982997</v>
      </c>
      <c r="C637" s="74">
        <v>756982997</v>
      </c>
    </row>
    <row r="638" spans="1:3" x14ac:dyDescent="0.35">
      <c r="A638" s="74" t="s">
        <v>3500</v>
      </c>
      <c r="B638" s="74">
        <v>215814987</v>
      </c>
      <c r="C638" s="74">
        <v>215814987</v>
      </c>
    </row>
    <row r="639" spans="1:3" x14ac:dyDescent="0.35">
      <c r="A639" s="74" t="s">
        <v>3501</v>
      </c>
      <c r="B639" s="74">
        <v>631788097</v>
      </c>
      <c r="C639" s="74">
        <v>631788097</v>
      </c>
    </row>
    <row r="640" spans="1:3" x14ac:dyDescent="0.35">
      <c r="A640" s="74" t="s">
        <v>3502</v>
      </c>
      <c r="B640" s="74">
        <v>2009293780</v>
      </c>
      <c r="C640" s="74">
        <v>2104222820</v>
      </c>
    </row>
    <row r="641" spans="1:3" x14ac:dyDescent="0.35">
      <c r="A641" s="74" t="s">
        <v>3503</v>
      </c>
      <c r="B641" s="74">
        <v>1494673548</v>
      </c>
      <c r="C641" s="74">
        <v>1497836438</v>
      </c>
    </row>
    <row r="642" spans="1:3" x14ac:dyDescent="0.35">
      <c r="A642" s="74" t="s">
        <v>3504</v>
      </c>
      <c r="B642" s="74">
        <v>367459300</v>
      </c>
      <c r="C642" s="74">
        <v>367459300</v>
      </c>
    </row>
    <row r="643" spans="1:3" x14ac:dyDescent="0.35">
      <c r="A643" s="74" t="s">
        <v>3505</v>
      </c>
      <c r="B643" s="74">
        <v>1214930955</v>
      </c>
      <c r="C643" s="74">
        <v>1214930955</v>
      </c>
    </row>
    <row r="644" spans="1:3" x14ac:dyDescent="0.35">
      <c r="A644" s="74" t="s">
        <v>3506</v>
      </c>
      <c r="B644" s="74">
        <v>1146470600</v>
      </c>
      <c r="C644" s="74">
        <v>1146470600</v>
      </c>
    </row>
    <row r="645" spans="1:3" x14ac:dyDescent="0.35">
      <c r="A645" s="74" t="s">
        <v>3507</v>
      </c>
      <c r="B645" s="74">
        <v>283952222</v>
      </c>
      <c r="C645" s="74">
        <v>283952222</v>
      </c>
    </row>
    <row r="646" spans="1:3" x14ac:dyDescent="0.35">
      <c r="A646" s="74" t="s">
        <v>3508</v>
      </c>
      <c r="B646" s="74">
        <v>1271056473</v>
      </c>
      <c r="C646" s="74">
        <v>1271056473</v>
      </c>
    </row>
    <row r="647" spans="1:3" x14ac:dyDescent="0.35">
      <c r="A647" s="74" t="s">
        <v>3509</v>
      </c>
      <c r="B647" s="74">
        <v>601822658</v>
      </c>
      <c r="C647" s="74">
        <v>1478191658</v>
      </c>
    </row>
    <row r="648" spans="1:3" x14ac:dyDescent="0.35">
      <c r="A648" s="74" t="s">
        <v>3510</v>
      </c>
      <c r="B648" s="74">
        <v>2303440565</v>
      </c>
      <c r="C648" s="74">
        <v>2303440565</v>
      </c>
    </row>
    <row r="649" spans="1:3" x14ac:dyDescent="0.35">
      <c r="A649" s="74" t="s">
        <v>3511</v>
      </c>
      <c r="B649" s="74">
        <v>444396313</v>
      </c>
      <c r="C649" s="74">
        <v>444396313</v>
      </c>
    </row>
    <row r="650" spans="1:3" x14ac:dyDescent="0.35">
      <c r="A650" s="74" t="s">
        <v>3512</v>
      </c>
      <c r="B650" s="74">
        <v>66204054</v>
      </c>
      <c r="C650" s="74">
        <v>66204054</v>
      </c>
    </row>
    <row r="651" spans="1:3" x14ac:dyDescent="0.35">
      <c r="A651" s="74" t="s">
        <v>3513</v>
      </c>
      <c r="B651" s="74">
        <v>28306228</v>
      </c>
      <c r="C651" s="74">
        <v>28306228</v>
      </c>
    </row>
    <row r="652" spans="1:3" x14ac:dyDescent="0.35">
      <c r="A652" s="74" t="s">
        <v>3514</v>
      </c>
      <c r="B652" s="74">
        <v>183146058</v>
      </c>
      <c r="C652" s="74">
        <v>183146058</v>
      </c>
    </row>
    <row r="653" spans="1:3" x14ac:dyDescent="0.35">
      <c r="A653" s="74" t="s">
        <v>3515</v>
      </c>
      <c r="B653" s="74">
        <v>4857816926</v>
      </c>
      <c r="C653" s="74">
        <v>4857816926</v>
      </c>
    </row>
    <row r="654" spans="1:3" x14ac:dyDescent="0.35">
      <c r="A654" s="74" t="s">
        <v>3516</v>
      </c>
      <c r="B654" s="74">
        <v>805563095</v>
      </c>
      <c r="C654" s="74">
        <v>805563095</v>
      </c>
    </row>
    <row r="655" spans="1:3" x14ac:dyDescent="0.35">
      <c r="A655" s="74" t="s">
        <v>3517</v>
      </c>
      <c r="B655" s="74">
        <v>479179504</v>
      </c>
      <c r="C655" s="74">
        <v>479179504</v>
      </c>
    </row>
    <row r="656" spans="1:3" x14ac:dyDescent="0.35">
      <c r="A656" s="74" t="s">
        <v>3518</v>
      </c>
      <c r="B656" s="74">
        <v>132212945</v>
      </c>
      <c r="C656" s="74">
        <v>132212945</v>
      </c>
    </row>
    <row r="657" spans="1:3" x14ac:dyDescent="0.35">
      <c r="A657" s="74" t="s">
        <v>3519</v>
      </c>
      <c r="B657" s="74">
        <v>419018748</v>
      </c>
      <c r="C657" s="74">
        <v>419018748</v>
      </c>
    </row>
    <row r="658" spans="1:3" x14ac:dyDescent="0.35">
      <c r="A658" s="74" t="s">
        <v>3520</v>
      </c>
      <c r="B658" s="74">
        <v>181598266</v>
      </c>
      <c r="C658" s="74">
        <v>181598266</v>
      </c>
    </row>
    <row r="659" spans="1:3" x14ac:dyDescent="0.35">
      <c r="A659" s="74" t="s">
        <v>3521</v>
      </c>
      <c r="B659" s="74">
        <v>421999716</v>
      </c>
      <c r="C659" s="74">
        <v>421999716</v>
      </c>
    </row>
    <row r="660" spans="1:3" x14ac:dyDescent="0.35">
      <c r="A660" s="74" t="s">
        <v>3522</v>
      </c>
      <c r="B660" s="74">
        <v>5123912412</v>
      </c>
      <c r="C660" s="74">
        <v>5123912412</v>
      </c>
    </row>
    <row r="661" spans="1:3" x14ac:dyDescent="0.35">
      <c r="A661" s="74" t="s">
        <v>3523</v>
      </c>
      <c r="B661" s="74">
        <v>423190108</v>
      </c>
      <c r="C661" s="74">
        <v>423190108</v>
      </c>
    </row>
    <row r="662" spans="1:3" x14ac:dyDescent="0.35">
      <c r="A662" s="74" t="s">
        <v>3524</v>
      </c>
      <c r="B662" s="74">
        <v>132578685</v>
      </c>
      <c r="C662" s="74">
        <v>132578685</v>
      </c>
    </row>
    <row r="663" spans="1:3" x14ac:dyDescent="0.35">
      <c r="A663" s="74" t="s">
        <v>3525</v>
      </c>
      <c r="B663" s="74">
        <v>174781343</v>
      </c>
      <c r="C663" s="74">
        <v>174781343</v>
      </c>
    </row>
    <row r="664" spans="1:3" x14ac:dyDescent="0.35">
      <c r="A664" s="74" t="s">
        <v>3526</v>
      </c>
      <c r="B664" s="74">
        <v>805057025</v>
      </c>
      <c r="C664" s="74">
        <v>805057025</v>
      </c>
    </row>
    <row r="665" spans="1:3" x14ac:dyDescent="0.35">
      <c r="A665" s="74" t="s">
        <v>3527</v>
      </c>
      <c r="B665" s="74">
        <v>659805476</v>
      </c>
      <c r="C665" s="74">
        <v>659805476</v>
      </c>
    </row>
    <row r="666" spans="1:3" x14ac:dyDescent="0.35">
      <c r="A666" s="74" t="s">
        <v>3528</v>
      </c>
      <c r="B666" s="74">
        <v>642783401</v>
      </c>
      <c r="C666" s="74">
        <v>642783401</v>
      </c>
    </row>
    <row r="667" spans="1:3" x14ac:dyDescent="0.35">
      <c r="A667" s="74" t="s">
        <v>3529</v>
      </c>
      <c r="B667" s="74">
        <v>163729099</v>
      </c>
      <c r="C667" s="74">
        <v>163729099</v>
      </c>
    </row>
    <row r="668" spans="1:3" x14ac:dyDescent="0.35">
      <c r="A668" s="74" t="s">
        <v>3530</v>
      </c>
      <c r="B668" s="74">
        <v>69356707</v>
      </c>
      <c r="C668" s="74">
        <v>69356707</v>
      </c>
    </row>
    <row r="669" spans="1:3" x14ac:dyDescent="0.35">
      <c r="A669" s="74" t="s">
        <v>3531</v>
      </c>
      <c r="B669" s="74">
        <v>45712161</v>
      </c>
      <c r="C669" s="74">
        <v>45712161</v>
      </c>
    </row>
    <row r="670" spans="1:3" x14ac:dyDescent="0.35">
      <c r="A670" s="74" t="s">
        <v>3532</v>
      </c>
      <c r="B670" s="74">
        <v>2244884896</v>
      </c>
      <c r="C670" s="74">
        <v>2244884896</v>
      </c>
    </row>
    <row r="671" spans="1:3" x14ac:dyDescent="0.35">
      <c r="A671" s="74" t="s">
        <v>3533</v>
      </c>
      <c r="B671" s="74">
        <v>427102689</v>
      </c>
      <c r="C671" s="74">
        <v>427102689</v>
      </c>
    </row>
    <row r="672" spans="1:3" x14ac:dyDescent="0.35">
      <c r="A672" s="74" t="s">
        <v>3534</v>
      </c>
      <c r="B672" s="74">
        <v>196132686</v>
      </c>
      <c r="C672" s="74">
        <v>196132686</v>
      </c>
    </row>
    <row r="673" spans="1:3" x14ac:dyDescent="0.35">
      <c r="A673" s="74" t="s">
        <v>3535</v>
      </c>
      <c r="B673" s="74">
        <v>202923573</v>
      </c>
      <c r="C673" s="74">
        <v>202923573</v>
      </c>
    </row>
    <row r="674" spans="1:3" x14ac:dyDescent="0.35">
      <c r="A674" s="74" t="s">
        <v>3536</v>
      </c>
      <c r="B674" s="74">
        <v>715145172</v>
      </c>
      <c r="C674" s="74">
        <v>715145172</v>
      </c>
    </row>
    <row r="675" spans="1:3" x14ac:dyDescent="0.35">
      <c r="A675" s="74" t="s">
        <v>3537</v>
      </c>
      <c r="B675" s="74">
        <v>1689265122</v>
      </c>
      <c r="C675" s="74">
        <v>1689265122</v>
      </c>
    </row>
    <row r="676" spans="1:3" x14ac:dyDescent="0.35">
      <c r="A676" s="74" t="s">
        <v>3538</v>
      </c>
      <c r="B676" s="74">
        <v>180292936</v>
      </c>
      <c r="C676" s="74">
        <v>180292936</v>
      </c>
    </row>
    <row r="677" spans="1:3" x14ac:dyDescent="0.35">
      <c r="A677" s="74" t="s">
        <v>3539</v>
      </c>
      <c r="B677" s="74">
        <v>21538070794</v>
      </c>
      <c r="C677" s="74">
        <v>21538070794</v>
      </c>
    </row>
    <row r="678" spans="1:3" x14ac:dyDescent="0.35">
      <c r="A678" s="74" t="s">
        <v>3540</v>
      </c>
      <c r="B678" s="74">
        <v>1581397085</v>
      </c>
      <c r="C678" s="74">
        <v>1581397085</v>
      </c>
    </row>
    <row r="679" spans="1:3" x14ac:dyDescent="0.35">
      <c r="A679" s="74" t="s">
        <v>3541</v>
      </c>
      <c r="B679" s="74">
        <v>359360313</v>
      </c>
      <c r="C679" s="74">
        <v>359360313</v>
      </c>
    </row>
    <row r="680" spans="1:3" x14ac:dyDescent="0.35">
      <c r="A680" s="74" t="s">
        <v>3542</v>
      </c>
      <c r="B680" s="74">
        <v>69969763</v>
      </c>
      <c r="C680" s="74">
        <v>69969763</v>
      </c>
    </row>
    <row r="681" spans="1:3" x14ac:dyDescent="0.35">
      <c r="A681" s="74" t="s">
        <v>3543</v>
      </c>
      <c r="B681" s="74">
        <v>107264149</v>
      </c>
      <c r="C681" s="74">
        <v>107264149</v>
      </c>
    </row>
    <row r="682" spans="1:3" x14ac:dyDescent="0.35">
      <c r="A682" s="74" t="s">
        <v>3544</v>
      </c>
      <c r="B682" s="74">
        <v>706444975</v>
      </c>
      <c r="C682" s="74">
        <v>706444975</v>
      </c>
    </row>
    <row r="683" spans="1:3" x14ac:dyDescent="0.35">
      <c r="A683" s="74" t="s">
        <v>3545</v>
      </c>
      <c r="B683" s="74">
        <v>153411026</v>
      </c>
      <c r="C683" s="74">
        <v>153411026</v>
      </c>
    </row>
    <row r="684" spans="1:3" x14ac:dyDescent="0.35">
      <c r="A684" s="74" t="s">
        <v>3546</v>
      </c>
      <c r="B684" s="74">
        <v>33637030</v>
      </c>
      <c r="C684" s="74">
        <v>33637030</v>
      </c>
    </row>
    <row r="685" spans="1:3" x14ac:dyDescent="0.35">
      <c r="A685" s="74" t="s">
        <v>3547</v>
      </c>
      <c r="B685" s="74">
        <v>231905598</v>
      </c>
      <c r="C685" s="74">
        <v>380040738</v>
      </c>
    </row>
    <row r="686" spans="1:3" x14ac:dyDescent="0.35">
      <c r="A686" s="74" t="s">
        <v>3548</v>
      </c>
      <c r="B686" s="74">
        <v>84970133</v>
      </c>
      <c r="C686" s="74">
        <v>99623863</v>
      </c>
    </row>
    <row r="687" spans="1:3" x14ac:dyDescent="0.35">
      <c r="A687" s="74" t="s">
        <v>3549</v>
      </c>
      <c r="B687" s="74">
        <v>21984212</v>
      </c>
      <c r="C687" s="74">
        <v>21984212</v>
      </c>
    </row>
    <row r="688" spans="1:3" x14ac:dyDescent="0.35">
      <c r="A688" s="74" t="s">
        <v>3550</v>
      </c>
      <c r="B688" s="74">
        <v>425556843</v>
      </c>
      <c r="C688" s="74">
        <v>425556843</v>
      </c>
    </row>
    <row r="689" spans="1:3" x14ac:dyDescent="0.35">
      <c r="A689" s="74" t="s">
        <v>3551</v>
      </c>
      <c r="B689" s="74">
        <v>94491936</v>
      </c>
      <c r="C689" s="74">
        <v>202502796</v>
      </c>
    </row>
    <row r="690" spans="1:3" x14ac:dyDescent="0.35">
      <c r="A690" s="74" t="s">
        <v>3552</v>
      </c>
      <c r="B690" s="74">
        <v>265858362</v>
      </c>
      <c r="C690" s="74">
        <v>265858362</v>
      </c>
    </row>
    <row r="691" spans="1:3" x14ac:dyDescent="0.35">
      <c r="A691" s="74" t="s">
        <v>3553</v>
      </c>
      <c r="B691" s="74">
        <v>905468379</v>
      </c>
      <c r="C691" s="74">
        <v>905468379</v>
      </c>
    </row>
    <row r="692" spans="1:3" x14ac:dyDescent="0.35">
      <c r="A692" s="74" t="s">
        <v>3554</v>
      </c>
      <c r="B692" s="74">
        <v>230692553</v>
      </c>
      <c r="C692" s="74">
        <v>230692553</v>
      </c>
    </row>
    <row r="693" spans="1:3" x14ac:dyDescent="0.35">
      <c r="A693" s="74" t="s">
        <v>3555</v>
      </c>
      <c r="B693" s="74">
        <v>103382062</v>
      </c>
      <c r="C693" s="74">
        <v>103382062</v>
      </c>
    </row>
    <row r="694" spans="1:3" x14ac:dyDescent="0.35">
      <c r="A694" s="74" t="s">
        <v>3556</v>
      </c>
      <c r="B694" s="74">
        <v>33164998</v>
      </c>
      <c r="C694" s="74">
        <v>33164998</v>
      </c>
    </row>
    <row r="695" spans="1:3" x14ac:dyDescent="0.35">
      <c r="A695" s="74" t="s">
        <v>3557</v>
      </c>
      <c r="B695" s="74">
        <v>83695041</v>
      </c>
      <c r="C695" s="74">
        <v>83695041</v>
      </c>
    </row>
    <row r="696" spans="1:3" x14ac:dyDescent="0.35">
      <c r="A696" s="74" t="s">
        <v>3558</v>
      </c>
      <c r="B696" s="74">
        <v>219645387</v>
      </c>
      <c r="C696" s="74">
        <v>219645387</v>
      </c>
    </row>
    <row r="697" spans="1:3" x14ac:dyDescent="0.35">
      <c r="A697" s="74" t="s">
        <v>3559</v>
      </c>
      <c r="B697" s="74">
        <v>185266320</v>
      </c>
      <c r="C697" s="74">
        <v>185266320</v>
      </c>
    </row>
    <row r="698" spans="1:3" x14ac:dyDescent="0.35">
      <c r="A698" s="74" t="s">
        <v>3560</v>
      </c>
      <c r="B698" s="74">
        <v>33605366665</v>
      </c>
      <c r="C698" s="74">
        <v>33605366665</v>
      </c>
    </row>
    <row r="699" spans="1:3" x14ac:dyDescent="0.35">
      <c r="A699" s="74" t="s">
        <v>3561</v>
      </c>
      <c r="B699" s="74">
        <v>5537848300</v>
      </c>
      <c r="C699" s="74">
        <v>5537848300</v>
      </c>
    </row>
    <row r="700" spans="1:3" x14ac:dyDescent="0.35">
      <c r="A700" s="74" t="s">
        <v>3562</v>
      </c>
      <c r="B700" s="74">
        <v>3328986540</v>
      </c>
      <c r="C700" s="74">
        <v>3328986540</v>
      </c>
    </row>
    <row r="701" spans="1:3" x14ac:dyDescent="0.35">
      <c r="A701" s="74" t="s">
        <v>3563</v>
      </c>
      <c r="B701" s="74">
        <v>5744300479</v>
      </c>
      <c r="C701" s="74">
        <v>5744300479</v>
      </c>
    </row>
    <row r="702" spans="1:3" x14ac:dyDescent="0.35">
      <c r="A702" s="74" t="s">
        <v>3564</v>
      </c>
      <c r="B702" s="74">
        <v>715293305</v>
      </c>
      <c r="C702" s="74">
        <v>715293305</v>
      </c>
    </row>
    <row r="703" spans="1:3" x14ac:dyDescent="0.35">
      <c r="A703" s="74" t="s">
        <v>3565</v>
      </c>
      <c r="B703" s="74">
        <v>3828972380</v>
      </c>
      <c r="C703" s="74">
        <v>3828972380</v>
      </c>
    </row>
    <row r="704" spans="1:3" x14ac:dyDescent="0.35">
      <c r="A704" s="74" t="s">
        <v>3566</v>
      </c>
      <c r="B704" s="74">
        <v>1823860097</v>
      </c>
      <c r="C704" s="74">
        <v>1823860097</v>
      </c>
    </row>
    <row r="705" spans="1:3" x14ac:dyDescent="0.35">
      <c r="A705" s="74" t="s">
        <v>3567</v>
      </c>
      <c r="B705" s="74">
        <v>254576254</v>
      </c>
      <c r="C705" s="74">
        <v>257241254</v>
      </c>
    </row>
    <row r="706" spans="1:3" x14ac:dyDescent="0.35">
      <c r="A706" s="74" t="s">
        <v>3568</v>
      </c>
      <c r="B706" s="74">
        <v>778761240</v>
      </c>
      <c r="C706" s="74">
        <v>778761240</v>
      </c>
    </row>
    <row r="707" spans="1:3" x14ac:dyDescent="0.35">
      <c r="A707" s="74" t="s">
        <v>3569</v>
      </c>
      <c r="B707" s="74">
        <v>268022695</v>
      </c>
      <c r="C707" s="74">
        <v>268022695</v>
      </c>
    </row>
    <row r="708" spans="1:3" x14ac:dyDescent="0.35">
      <c r="A708" s="74" t="s">
        <v>3570</v>
      </c>
      <c r="B708" s="74">
        <v>112656956</v>
      </c>
      <c r="C708" s="74">
        <v>112656956</v>
      </c>
    </row>
    <row r="709" spans="1:3" x14ac:dyDescent="0.35">
      <c r="A709" s="74" t="s">
        <v>3571</v>
      </c>
      <c r="B709" s="74">
        <v>114554540</v>
      </c>
      <c r="C709" s="74">
        <v>114554540</v>
      </c>
    </row>
    <row r="710" spans="1:3" x14ac:dyDescent="0.35">
      <c r="A710" s="74" t="s">
        <v>3572</v>
      </c>
      <c r="B710" s="74">
        <v>219444558</v>
      </c>
      <c r="C710" s="74">
        <v>513034878</v>
      </c>
    </row>
    <row r="711" spans="1:3" x14ac:dyDescent="0.35">
      <c r="A711" s="74" t="s">
        <v>3573</v>
      </c>
      <c r="B711" s="74">
        <v>150129700</v>
      </c>
      <c r="C711" s="74">
        <v>150129700</v>
      </c>
    </row>
    <row r="712" spans="1:3" x14ac:dyDescent="0.35">
      <c r="A712" s="74" t="s">
        <v>3574</v>
      </c>
      <c r="B712" s="74">
        <v>2049770517</v>
      </c>
      <c r="C712" s="74">
        <v>2049770517</v>
      </c>
    </row>
    <row r="713" spans="1:3" x14ac:dyDescent="0.35">
      <c r="A713" s="74" t="s">
        <v>3575</v>
      </c>
      <c r="B713" s="74">
        <v>142451966</v>
      </c>
      <c r="C713" s="74">
        <v>142451966</v>
      </c>
    </row>
    <row r="714" spans="1:3" x14ac:dyDescent="0.35">
      <c r="A714" s="74" t="s">
        <v>3576</v>
      </c>
      <c r="B714" s="74">
        <v>130221525</v>
      </c>
      <c r="C714" s="74">
        <v>130221525</v>
      </c>
    </row>
    <row r="715" spans="1:3" x14ac:dyDescent="0.35">
      <c r="A715" s="74" t="s">
        <v>3577</v>
      </c>
      <c r="B715" s="74">
        <v>76598817</v>
      </c>
      <c r="C715" s="74">
        <v>76598817</v>
      </c>
    </row>
    <row r="716" spans="1:3" x14ac:dyDescent="0.35">
      <c r="A716" s="74" t="s">
        <v>3578</v>
      </c>
      <c r="B716" s="74">
        <v>64779833</v>
      </c>
      <c r="C716" s="74">
        <v>64779833</v>
      </c>
    </row>
    <row r="717" spans="1:3" x14ac:dyDescent="0.35">
      <c r="A717" s="74" t="s">
        <v>3579</v>
      </c>
      <c r="B717" s="74">
        <v>155761270</v>
      </c>
      <c r="C717" s="74">
        <v>155761270</v>
      </c>
    </row>
    <row r="718" spans="1:3" x14ac:dyDescent="0.35">
      <c r="A718" s="74" t="s">
        <v>3580</v>
      </c>
      <c r="B718" s="74">
        <v>187271099</v>
      </c>
      <c r="C718" s="74">
        <v>187271099</v>
      </c>
    </row>
    <row r="719" spans="1:3" x14ac:dyDescent="0.35">
      <c r="A719" s="74" t="s">
        <v>3581</v>
      </c>
      <c r="B719" s="74">
        <v>1542442927</v>
      </c>
      <c r="C719" s="74">
        <v>1542442927</v>
      </c>
    </row>
    <row r="720" spans="1:3" x14ac:dyDescent="0.35">
      <c r="A720" s="74" t="s">
        <v>3582</v>
      </c>
      <c r="B720" s="74">
        <v>146449644</v>
      </c>
      <c r="C720" s="74">
        <v>146449644</v>
      </c>
    </row>
    <row r="721" spans="1:3" x14ac:dyDescent="0.35">
      <c r="A721" s="74" t="s">
        <v>3583</v>
      </c>
      <c r="B721" s="74">
        <v>117309135</v>
      </c>
      <c r="C721" s="74">
        <v>117309135</v>
      </c>
    </row>
    <row r="722" spans="1:3" x14ac:dyDescent="0.35">
      <c r="A722" s="74" t="s">
        <v>3584</v>
      </c>
      <c r="B722" s="74">
        <v>255573405</v>
      </c>
      <c r="C722" s="74">
        <v>255573405</v>
      </c>
    </row>
    <row r="723" spans="1:3" x14ac:dyDescent="0.35">
      <c r="A723" s="74" t="s">
        <v>3585</v>
      </c>
      <c r="B723" s="74">
        <v>409131524</v>
      </c>
      <c r="C723" s="74">
        <v>409131524</v>
      </c>
    </row>
    <row r="724" spans="1:3" x14ac:dyDescent="0.35">
      <c r="A724" s="74" t="s">
        <v>3586</v>
      </c>
      <c r="B724" s="74">
        <v>127513811</v>
      </c>
      <c r="C724" s="74">
        <v>127513811</v>
      </c>
    </row>
    <row r="725" spans="1:3" x14ac:dyDescent="0.35">
      <c r="A725" s="74" t="s">
        <v>3587</v>
      </c>
      <c r="B725" s="74">
        <v>198202805</v>
      </c>
      <c r="C725" s="74">
        <v>198202805</v>
      </c>
    </row>
    <row r="726" spans="1:3" x14ac:dyDescent="0.35">
      <c r="A726" s="74" t="s">
        <v>3588</v>
      </c>
      <c r="B726" s="74">
        <v>251613809</v>
      </c>
      <c r="C726" s="74">
        <v>251613809</v>
      </c>
    </row>
    <row r="727" spans="1:3" x14ac:dyDescent="0.35">
      <c r="A727" s="74" t="s">
        <v>3589</v>
      </c>
      <c r="B727" s="74">
        <v>566032858</v>
      </c>
      <c r="C727" s="74">
        <v>566032858</v>
      </c>
    </row>
    <row r="728" spans="1:3" x14ac:dyDescent="0.35">
      <c r="A728" s="74" t="s">
        <v>3590</v>
      </c>
      <c r="B728" s="74">
        <v>171292000</v>
      </c>
      <c r="C728" s="74">
        <v>375108010</v>
      </c>
    </row>
    <row r="729" spans="1:3" x14ac:dyDescent="0.35">
      <c r="A729" s="74" t="s">
        <v>3591</v>
      </c>
      <c r="B729" s="74">
        <v>732375034</v>
      </c>
      <c r="C729" s="74">
        <v>732375034</v>
      </c>
    </row>
    <row r="730" spans="1:3" x14ac:dyDescent="0.35">
      <c r="A730" s="74" t="s">
        <v>3592</v>
      </c>
      <c r="B730" s="74">
        <v>573175688</v>
      </c>
      <c r="C730" s="74">
        <v>649487468</v>
      </c>
    </row>
    <row r="731" spans="1:3" x14ac:dyDescent="0.35">
      <c r="A731" s="74" t="s">
        <v>3593</v>
      </c>
      <c r="B731" s="74">
        <v>261678232</v>
      </c>
      <c r="C731" s="74">
        <v>511512042</v>
      </c>
    </row>
    <row r="732" spans="1:3" x14ac:dyDescent="0.35">
      <c r="A732" s="74" t="s">
        <v>3594</v>
      </c>
      <c r="B732" s="74">
        <v>132190817</v>
      </c>
      <c r="C732" s="74">
        <v>132190817</v>
      </c>
    </row>
    <row r="733" spans="1:3" x14ac:dyDescent="0.35">
      <c r="A733" s="74" t="s">
        <v>3595</v>
      </c>
      <c r="B733" s="74">
        <v>545204440</v>
      </c>
      <c r="C733" s="74">
        <v>545204440</v>
      </c>
    </row>
    <row r="734" spans="1:3" x14ac:dyDescent="0.35">
      <c r="A734" s="74" t="s">
        <v>3596</v>
      </c>
      <c r="B734" s="74">
        <v>1493093344</v>
      </c>
      <c r="C734" s="74">
        <v>2069545584</v>
      </c>
    </row>
    <row r="735" spans="1:3" x14ac:dyDescent="0.35">
      <c r="A735" s="74" t="s">
        <v>3597</v>
      </c>
      <c r="B735" s="74">
        <v>15192017976</v>
      </c>
      <c r="C735" s="74">
        <v>15192678106</v>
      </c>
    </row>
    <row r="736" spans="1:3" x14ac:dyDescent="0.35">
      <c r="A736" s="74" t="s">
        <v>3598</v>
      </c>
      <c r="B736" s="74">
        <v>87290249</v>
      </c>
      <c r="C736" s="74">
        <v>87290249</v>
      </c>
    </row>
    <row r="737" spans="1:3" x14ac:dyDescent="0.35">
      <c r="A737" s="74" t="s">
        <v>3599</v>
      </c>
      <c r="B737" s="74">
        <v>380110716</v>
      </c>
      <c r="C737" s="74">
        <v>380110716</v>
      </c>
    </row>
    <row r="738" spans="1:3" x14ac:dyDescent="0.35">
      <c r="A738" s="74" t="s">
        <v>3600</v>
      </c>
      <c r="B738" s="74">
        <v>2594508053</v>
      </c>
      <c r="C738" s="74">
        <v>2594508053</v>
      </c>
    </row>
    <row r="739" spans="1:3" x14ac:dyDescent="0.35">
      <c r="A739" s="74" t="s">
        <v>3601</v>
      </c>
      <c r="B739" s="74">
        <v>540203608</v>
      </c>
      <c r="C739" s="74">
        <v>540203608</v>
      </c>
    </row>
    <row r="740" spans="1:3" x14ac:dyDescent="0.35">
      <c r="A740" s="74" t="s">
        <v>3602</v>
      </c>
      <c r="B740" s="74">
        <v>2703798156</v>
      </c>
      <c r="C740" s="74">
        <v>3170436349</v>
      </c>
    </row>
    <row r="741" spans="1:3" x14ac:dyDescent="0.35">
      <c r="A741" s="74" t="s">
        <v>3603</v>
      </c>
      <c r="B741" s="74">
        <v>356330601</v>
      </c>
      <c r="C741" s="74">
        <v>356330601</v>
      </c>
    </row>
    <row r="742" spans="1:3" x14ac:dyDescent="0.35">
      <c r="A742" s="74" t="s">
        <v>3604</v>
      </c>
      <c r="B742" s="74">
        <v>2986359288</v>
      </c>
      <c r="C742" s="74">
        <v>2986359288</v>
      </c>
    </row>
    <row r="743" spans="1:3" x14ac:dyDescent="0.35">
      <c r="A743" s="74" t="s">
        <v>3605</v>
      </c>
      <c r="B743" s="74">
        <v>759998461</v>
      </c>
      <c r="C743" s="74">
        <v>759998461</v>
      </c>
    </row>
    <row r="744" spans="1:3" x14ac:dyDescent="0.35">
      <c r="A744" s="74" t="s">
        <v>3606</v>
      </c>
      <c r="B744" s="74">
        <v>1137198287</v>
      </c>
      <c r="C744" s="74">
        <v>1322918287</v>
      </c>
    </row>
    <row r="745" spans="1:3" x14ac:dyDescent="0.35">
      <c r="A745" s="74" t="s">
        <v>3607</v>
      </c>
      <c r="B745" s="74">
        <v>163328959</v>
      </c>
      <c r="C745" s="74">
        <v>428240229</v>
      </c>
    </row>
    <row r="746" spans="1:3" x14ac:dyDescent="0.35">
      <c r="A746" s="74" t="s">
        <v>3608</v>
      </c>
      <c r="B746" s="74">
        <v>55448206</v>
      </c>
      <c r="C746" s="74">
        <v>311078086</v>
      </c>
    </row>
    <row r="747" spans="1:3" x14ac:dyDescent="0.35">
      <c r="A747" s="74" t="s">
        <v>3609</v>
      </c>
      <c r="B747" s="74">
        <v>119648582</v>
      </c>
      <c r="C747" s="74">
        <v>167442342</v>
      </c>
    </row>
    <row r="748" spans="1:3" x14ac:dyDescent="0.35">
      <c r="A748" s="74" t="s">
        <v>3610</v>
      </c>
      <c r="B748" s="74">
        <v>1041965956</v>
      </c>
      <c r="C748" s="74">
        <v>1041965956</v>
      </c>
    </row>
    <row r="749" spans="1:3" x14ac:dyDescent="0.35">
      <c r="A749" s="74" t="s">
        <v>3611</v>
      </c>
      <c r="B749" s="74">
        <v>593914362</v>
      </c>
      <c r="C749" s="74">
        <v>593914362</v>
      </c>
    </row>
    <row r="750" spans="1:3" x14ac:dyDescent="0.35">
      <c r="A750" s="74" t="s">
        <v>3612</v>
      </c>
      <c r="B750" s="74">
        <v>1828090939</v>
      </c>
      <c r="C750" s="74">
        <v>1828090939</v>
      </c>
    </row>
    <row r="751" spans="1:3" x14ac:dyDescent="0.35">
      <c r="A751" s="74" t="s">
        <v>3613</v>
      </c>
      <c r="B751" s="74">
        <v>1112039332</v>
      </c>
      <c r="C751" s="74">
        <v>1112039332</v>
      </c>
    </row>
    <row r="752" spans="1:3" x14ac:dyDescent="0.35">
      <c r="A752" s="74" t="s">
        <v>3614</v>
      </c>
      <c r="B752" s="74">
        <v>996389523</v>
      </c>
      <c r="C752" s="74">
        <v>996389523</v>
      </c>
    </row>
    <row r="753" spans="1:3" x14ac:dyDescent="0.35">
      <c r="A753" s="74" t="s">
        <v>3615</v>
      </c>
      <c r="B753" s="74">
        <v>159505956</v>
      </c>
      <c r="C753" s="74">
        <v>159505956</v>
      </c>
    </row>
    <row r="754" spans="1:3" x14ac:dyDescent="0.35">
      <c r="A754" s="74" t="s">
        <v>3616</v>
      </c>
      <c r="B754" s="74">
        <v>952396214</v>
      </c>
      <c r="C754" s="74">
        <v>952396214</v>
      </c>
    </row>
    <row r="755" spans="1:3" x14ac:dyDescent="0.35">
      <c r="A755" s="74" t="s">
        <v>3617</v>
      </c>
      <c r="B755" s="74">
        <v>766009063</v>
      </c>
      <c r="C755" s="74">
        <v>766009063</v>
      </c>
    </row>
    <row r="756" spans="1:3" x14ac:dyDescent="0.35">
      <c r="A756" s="74" t="s">
        <v>3618</v>
      </c>
      <c r="B756" s="74">
        <v>270914911</v>
      </c>
      <c r="C756" s="74">
        <v>270914911</v>
      </c>
    </row>
    <row r="757" spans="1:3" x14ac:dyDescent="0.35">
      <c r="A757" s="74" t="s">
        <v>3619</v>
      </c>
      <c r="B757" s="74">
        <v>52732793</v>
      </c>
      <c r="C757" s="74">
        <v>52732793</v>
      </c>
    </row>
    <row r="758" spans="1:3" x14ac:dyDescent="0.35">
      <c r="A758" s="74" t="s">
        <v>3620</v>
      </c>
      <c r="B758" s="74">
        <v>513722553</v>
      </c>
      <c r="C758" s="74">
        <v>513722553</v>
      </c>
    </row>
    <row r="759" spans="1:3" x14ac:dyDescent="0.35">
      <c r="A759" s="74" t="s">
        <v>3621</v>
      </c>
      <c r="B759" s="74">
        <v>374663915</v>
      </c>
      <c r="C759" s="74">
        <v>374663915</v>
      </c>
    </row>
    <row r="760" spans="1:3" x14ac:dyDescent="0.35">
      <c r="A760" s="74" t="s">
        <v>3622</v>
      </c>
      <c r="B760" s="74">
        <v>2534903387</v>
      </c>
      <c r="C760" s="74">
        <v>2534903387</v>
      </c>
    </row>
    <row r="761" spans="1:3" x14ac:dyDescent="0.35">
      <c r="A761" s="74" t="s">
        <v>3623</v>
      </c>
      <c r="B761" s="74">
        <v>146771540</v>
      </c>
      <c r="C761" s="74">
        <v>146771540</v>
      </c>
    </row>
    <row r="762" spans="1:3" x14ac:dyDescent="0.35">
      <c r="A762" s="74" t="s">
        <v>3624</v>
      </c>
      <c r="B762" s="74">
        <v>188700782</v>
      </c>
      <c r="C762" s="74">
        <v>188700782</v>
      </c>
    </row>
    <row r="763" spans="1:3" x14ac:dyDescent="0.35">
      <c r="A763" s="74" t="s">
        <v>3625</v>
      </c>
      <c r="B763" s="74">
        <v>1023675082</v>
      </c>
      <c r="C763" s="74">
        <v>1023675082</v>
      </c>
    </row>
    <row r="764" spans="1:3" x14ac:dyDescent="0.35">
      <c r="A764" s="74" t="s">
        <v>3626</v>
      </c>
      <c r="B764" s="74">
        <v>4093428292</v>
      </c>
      <c r="C764" s="74">
        <v>4093428292</v>
      </c>
    </row>
    <row r="765" spans="1:3" x14ac:dyDescent="0.35">
      <c r="A765" s="74" t="s">
        <v>3627</v>
      </c>
      <c r="B765" s="74">
        <v>336584133</v>
      </c>
      <c r="C765" s="74">
        <v>336584133</v>
      </c>
    </row>
    <row r="766" spans="1:3" x14ac:dyDescent="0.35">
      <c r="A766" s="74" t="s">
        <v>3628</v>
      </c>
      <c r="B766" s="74">
        <v>3169950410</v>
      </c>
      <c r="C766" s="74">
        <v>3169950410</v>
      </c>
    </row>
    <row r="767" spans="1:3" x14ac:dyDescent="0.35">
      <c r="A767" s="74" t="s">
        <v>3629</v>
      </c>
      <c r="B767" s="74">
        <v>316877741</v>
      </c>
      <c r="C767" s="74">
        <v>316877741</v>
      </c>
    </row>
    <row r="768" spans="1:3" x14ac:dyDescent="0.35">
      <c r="A768" s="74" t="s">
        <v>3630</v>
      </c>
      <c r="B768" s="74">
        <v>580146182</v>
      </c>
      <c r="C768" s="74">
        <v>580146182</v>
      </c>
    </row>
    <row r="769" spans="1:3" x14ac:dyDescent="0.35">
      <c r="A769" s="74" t="s">
        <v>3631</v>
      </c>
      <c r="B769" s="74">
        <v>163884694</v>
      </c>
      <c r="C769" s="74">
        <v>163884694</v>
      </c>
    </row>
    <row r="770" spans="1:3" x14ac:dyDescent="0.35">
      <c r="A770" s="74" t="s">
        <v>3632</v>
      </c>
      <c r="B770" s="74">
        <v>101414813</v>
      </c>
      <c r="C770" s="74">
        <v>119466408</v>
      </c>
    </row>
    <row r="771" spans="1:3" x14ac:dyDescent="0.35">
      <c r="A771" s="74" t="s">
        <v>3633</v>
      </c>
      <c r="B771" s="74">
        <v>165156785</v>
      </c>
      <c r="C771" s="74">
        <v>165156785</v>
      </c>
    </row>
    <row r="772" spans="1:3" x14ac:dyDescent="0.35">
      <c r="A772" s="74" t="s">
        <v>3634</v>
      </c>
      <c r="B772" s="74">
        <v>372369996</v>
      </c>
      <c r="C772" s="74">
        <v>623859086</v>
      </c>
    </row>
    <row r="773" spans="1:3" x14ac:dyDescent="0.35">
      <c r="A773" s="74" t="s">
        <v>3635</v>
      </c>
      <c r="B773" s="74">
        <v>55102570</v>
      </c>
      <c r="C773" s="74">
        <v>55102570</v>
      </c>
    </row>
    <row r="774" spans="1:3" x14ac:dyDescent="0.35">
      <c r="A774" s="74" t="s">
        <v>3636</v>
      </c>
      <c r="B774" s="74">
        <v>275749570</v>
      </c>
      <c r="C774" s="74">
        <v>370689570</v>
      </c>
    </row>
    <row r="775" spans="1:3" x14ac:dyDescent="0.35">
      <c r="A775" s="74" t="s">
        <v>3637</v>
      </c>
      <c r="B775" s="74">
        <v>1315455532</v>
      </c>
      <c r="C775" s="74">
        <v>1718404912</v>
      </c>
    </row>
    <row r="776" spans="1:3" x14ac:dyDescent="0.35">
      <c r="A776" s="74" t="s">
        <v>3638</v>
      </c>
      <c r="B776" s="74">
        <v>963465075</v>
      </c>
      <c r="C776" s="74">
        <v>1313803575</v>
      </c>
    </row>
    <row r="777" spans="1:3" x14ac:dyDescent="0.35">
      <c r="A777" s="74" t="s">
        <v>3639</v>
      </c>
      <c r="B777" s="74">
        <v>266952889</v>
      </c>
      <c r="C777" s="74">
        <v>266952889</v>
      </c>
    </row>
    <row r="778" spans="1:3" x14ac:dyDescent="0.35">
      <c r="A778" s="74" t="s">
        <v>3640</v>
      </c>
      <c r="B778" s="74">
        <v>107838033</v>
      </c>
      <c r="C778" s="74">
        <v>107838033</v>
      </c>
    </row>
    <row r="779" spans="1:3" x14ac:dyDescent="0.35">
      <c r="A779" s="74" t="s">
        <v>3641</v>
      </c>
      <c r="B779" s="74">
        <v>381348394</v>
      </c>
      <c r="C779" s="74">
        <v>443075414</v>
      </c>
    </row>
    <row r="780" spans="1:3" x14ac:dyDescent="0.35">
      <c r="A780" s="74" t="s">
        <v>3642</v>
      </c>
      <c r="B780" s="74">
        <v>94954787</v>
      </c>
      <c r="C780" s="74">
        <v>94954787</v>
      </c>
    </row>
    <row r="781" spans="1:3" x14ac:dyDescent="0.35">
      <c r="A781" s="74" t="s">
        <v>3643</v>
      </c>
      <c r="B781" s="74">
        <v>1548215732</v>
      </c>
      <c r="C781" s="74">
        <v>1548215732</v>
      </c>
    </row>
    <row r="782" spans="1:3" x14ac:dyDescent="0.35">
      <c r="A782" s="74" t="s">
        <v>3644</v>
      </c>
      <c r="B782" s="74">
        <v>539718377</v>
      </c>
      <c r="C782" s="74">
        <v>539718377</v>
      </c>
    </row>
    <row r="783" spans="1:3" x14ac:dyDescent="0.35">
      <c r="A783" s="74" t="s">
        <v>3645</v>
      </c>
      <c r="B783" s="74">
        <v>8591707707</v>
      </c>
      <c r="C783" s="74">
        <v>8591707707</v>
      </c>
    </row>
    <row r="784" spans="1:3" x14ac:dyDescent="0.35">
      <c r="A784" s="74" t="s">
        <v>3646</v>
      </c>
      <c r="B784" s="74">
        <v>253933971</v>
      </c>
      <c r="C784" s="74">
        <v>253933971</v>
      </c>
    </row>
    <row r="785" spans="1:3" x14ac:dyDescent="0.35">
      <c r="A785" s="74" t="s">
        <v>3647</v>
      </c>
      <c r="B785" s="74">
        <v>1182353980</v>
      </c>
      <c r="C785" s="74">
        <v>1182353980</v>
      </c>
    </row>
    <row r="786" spans="1:3" x14ac:dyDescent="0.35">
      <c r="A786" s="74" t="s">
        <v>3648</v>
      </c>
      <c r="B786" s="74">
        <v>1267278967</v>
      </c>
      <c r="C786" s="74">
        <v>1267278967</v>
      </c>
    </row>
    <row r="787" spans="1:3" x14ac:dyDescent="0.35">
      <c r="A787" s="74" t="s">
        <v>3649</v>
      </c>
      <c r="B787" s="74">
        <v>352462073</v>
      </c>
      <c r="C787" s="74">
        <v>352462073</v>
      </c>
    </row>
    <row r="788" spans="1:3" x14ac:dyDescent="0.35">
      <c r="A788" s="74" t="s">
        <v>3650</v>
      </c>
      <c r="B788" s="74">
        <v>167074347</v>
      </c>
      <c r="C788" s="74">
        <v>167074347</v>
      </c>
    </row>
    <row r="789" spans="1:3" x14ac:dyDescent="0.35">
      <c r="A789" s="74" t="s">
        <v>3651</v>
      </c>
      <c r="B789" s="74">
        <v>544048303</v>
      </c>
      <c r="C789" s="74">
        <v>544048303</v>
      </c>
    </row>
    <row r="790" spans="1:3" x14ac:dyDescent="0.35">
      <c r="A790" s="74" t="s">
        <v>3652</v>
      </c>
      <c r="B790" s="74">
        <v>4579158043</v>
      </c>
      <c r="C790" s="74">
        <v>4657949993</v>
      </c>
    </row>
    <row r="791" spans="1:3" x14ac:dyDescent="0.35">
      <c r="A791" s="74" t="s">
        <v>3653</v>
      </c>
      <c r="B791" s="74">
        <v>2139227548</v>
      </c>
      <c r="C791" s="74">
        <v>2139227548</v>
      </c>
    </row>
    <row r="792" spans="1:3" x14ac:dyDescent="0.35">
      <c r="A792" s="74" t="s">
        <v>3654</v>
      </c>
      <c r="B792" s="74">
        <v>312200889</v>
      </c>
      <c r="C792" s="74">
        <v>312200889</v>
      </c>
    </row>
    <row r="793" spans="1:3" x14ac:dyDescent="0.35">
      <c r="A793" s="74" t="s">
        <v>3655</v>
      </c>
      <c r="B793" s="74">
        <v>49607698</v>
      </c>
      <c r="C793" s="74">
        <v>49607698</v>
      </c>
    </row>
    <row r="794" spans="1:3" x14ac:dyDescent="0.35">
      <c r="A794" s="74" t="s">
        <v>3656</v>
      </c>
      <c r="B794" s="74">
        <v>187668129</v>
      </c>
      <c r="C794" s="74">
        <v>187668129</v>
      </c>
    </row>
    <row r="795" spans="1:3" x14ac:dyDescent="0.35">
      <c r="A795" s="74" t="s">
        <v>3657</v>
      </c>
      <c r="B795" s="74">
        <v>208060712</v>
      </c>
      <c r="C795" s="74">
        <v>208060712</v>
      </c>
    </row>
    <row r="796" spans="1:3" x14ac:dyDescent="0.35">
      <c r="A796" s="74" t="s">
        <v>3658</v>
      </c>
      <c r="B796" s="74">
        <v>64151393</v>
      </c>
      <c r="C796" s="74">
        <v>64151393</v>
      </c>
    </row>
    <row r="797" spans="1:3" x14ac:dyDescent="0.35">
      <c r="A797" s="74" t="s">
        <v>3659</v>
      </c>
      <c r="B797" s="74">
        <v>5178512480</v>
      </c>
      <c r="C797" s="74">
        <v>5471817740</v>
      </c>
    </row>
    <row r="798" spans="1:3" x14ac:dyDescent="0.35">
      <c r="A798" s="74" t="s">
        <v>3660</v>
      </c>
      <c r="B798" s="74">
        <v>45774488</v>
      </c>
      <c r="C798" s="74">
        <v>45774488</v>
      </c>
    </row>
    <row r="799" spans="1:3" x14ac:dyDescent="0.35">
      <c r="A799" s="74" t="s">
        <v>3661</v>
      </c>
      <c r="B799" s="74">
        <v>240233336</v>
      </c>
      <c r="C799" s="74">
        <v>240233336</v>
      </c>
    </row>
    <row r="800" spans="1:3" x14ac:dyDescent="0.35">
      <c r="A800" s="74" t="s">
        <v>3662</v>
      </c>
      <c r="B800" s="74">
        <v>278390323</v>
      </c>
      <c r="C800" s="74">
        <v>278390323</v>
      </c>
    </row>
    <row r="801" spans="1:3" x14ac:dyDescent="0.35">
      <c r="A801" s="74" t="s">
        <v>3663</v>
      </c>
      <c r="B801" s="74">
        <v>353531393</v>
      </c>
      <c r="C801" s="74">
        <v>353531393</v>
      </c>
    </row>
    <row r="802" spans="1:3" x14ac:dyDescent="0.35">
      <c r="A802" s="74" t="s">
        <v>3664</v>
      </c>
      <c r="B802" s="74">
        <v>475497597</v>
      </c>
      <c r="C802" s="74">
        <v>644111787</v>
      </c>
    </row>
    <row r="803" spans="1:3" x14ac:dyDescent="0.35">
      <c r="A803" s="74" t="s">
        <v>3665</v>
      </c>
      <c r="B803" s="74">
        <v>324420568</v>
      </c>
      <c r="C803" s="74">
        <v>324420568</v>
      </c>
    </row>
    <row r="804" spans="1:3" x14ac:dyDescent="0.35">
      <c r="A804" s="74" t="s">
        <v>3666</v>
      </c>
      <c r="B804" s="74">
        <v>111013256</v>
      </c>
      <c r="C804" s="74">
        <v>111013256</v>
      </c>
    </row>
    <row r="805" spans="1:3" x14ac:dyDescent="0.35">
      <c r="A805" s="74" t="s">
        <v>3667</v>
      </c>
      <c r="B805" s="74">
        <v>1691265832</v>
      </c>
      <c r="C805" s="74">
        <v>1691265832</v>
      </c>
    </row>
    <row r="806" spans="1:3" x14ac:dyDescent="0.35">
      <c r="A806" s="74" t="s">
        <v>3668</v>
      </c>
      <c r="B806" s="74">
        <v>382108789</v>
      </c>
      <c r="C806" s="74">
        <v>382108789</v>
      </c>
    </row>
    <row r="807" spans="1:3" x14ac:dyDescent="0.35">
      <c r="A807" s="74" t="s">
        <v>3669</v>
      </c>
      <c r="B807" s="74">
        <v>65580108</v>
      </c>
      <c r="C807" s="74">
        <v>65580108</v>
      </c>
    </row>
    <row r="808" spans="1:3" x14ac:dyDescent="0.35">
      <c r="A808" s="74" t="s">
        <v>3670</v>
      </c>
      <c r="B808" s="74">
        <v>8552629033</v>
      </c>
      <c r="C808" s="74">
        <v>8552629033</v>
      </c>
    </row>
    <row r="809" spans="1:3" x14ac:dyDescent="0.35">
      <c r="A809" s="74" t="s">
        <v>3671</v>
      </c>
      <c r="B809" s="74">
        <v>1663775422</v>
      </c>
      <c r="C809" s="74">
        <v>1663775422</v>
      </c>
    </row>
    <row r="810" spans="1:3" x14ac:dyDescent="0.35">
      <c r="A810" s="74" t="s">
        <v>3672</v>
      </c>
      <c r="B810" s="74">
        <v>281972163</v>
      </c>
      <c r="C810" s="74">
        <v>281972163</v>
      </c>
    </row>
    <row r="811" spans="1:3" x14ac:dyDescent="0.35">
      <c r="A811" s="74" t="s">
        <v>3673</v>
      </c>
      <c r="B811" s="74">
        <v>83730375</v>
      </c>
      <c r="C811" s="74">
        <v>83730375</v>
      </c>
    </row>
    <row r="812" spans="1:3" x14ac:dyDescent="0.35">
      <c r="A812" s="74" t="s">
        <v>3674</v>
      </c>
      <c r="B812" s="74">
        <v>174803446</v>
      </c>
      <c r="C812" s="74">
        <v>174803446</v>
      </c>
    </row>
    <row r="813" spans="1:3" x14ac:dyDescent="0.35">
      <c r="A813" s="74" t="s">
        <v>3675</v>
      </c>
      <c r="B813" s="74">
        <v>5996970</v>
      </c>
      <c r="C813" s="74">
        <v>5996970</v>
      </c>
    </row>
    <row r="814" spans="1:3" x14ac:dyDescent="0.35">
      <c r="A814" s="74" t="s">
        <v>3676</v>
      </c>
      <c r="B814" s="74">
        <v>1487658264</v>
      </c>
      <c r="C814" s="74">
        <v>1487658264</v>
      </c>
    </row>
    <row r="815" spans="1:3" x14ac:dyDescent="0.35">
      <c r="A815" s="74" t="s">
        <v>3677</v>
      </c>
      <c r="B815" s="74">
        <v>86161183</v>
      </c>
      <c r="C815" s="74">
        <v>86161183</v>
      </c>
    </row>
    <row r="816" spans="1:3" x14ac:dyDescent="0.35">
      <c r="A816" s="74" t="s">
        <v>3678</v>
      </c>
      <c r="B816" s="74">
        <v>29142134</v>
      </c>
      <c r="C816" s="74">
        <v>29142134</v>
      </c>
    </row>
    <row r="817" spans="1:3" x14ac:dyDescent="0.35">
      <c r="A817" s="74" t="s">
        <v>3679</v>
      </c>
      <c r="B817" s="74">
        <v>59718222</v>
      </c>
      <c r="C817" s="74">
        <v>59718222</v>
      </c>
    </row>
    <row r="818" spans="1:3" x14ac:dyDescent="0.35">
      <c r="A818" s="74" t="s">
        <v>3680</v>
      </c>
      <c r="B818" s="74">
        <v>73844183</v>
      </c>
      <c r="C818" s="74">
        <v>73844183</v>
      </c>
    </row>
    <row r="819" spans="1:3" x14ac:dyDescent="0.35">
      <c r="A819" s="74" t="s">
        <v>3681</v>
      </c>
      <c r="B819" s="74">
        <v>967851611</v>
      </c>
      <c r="C819" s="74">
        <v>967851611</v>
      </c>
    </row>
    <row r="820" spans="1:3" x14ac:dyDescent="0.35">
      <c r="A820" s="74" t="s">
        <v>3682</v>
      </c>
      <c r="B820" s="74">
        <v>126581019</v>
      </c>
      <c r="C820" s="74">
        <v>126581019</v>
      </c>
    </row>
    <row r="821" spans="1:3" x14ac:dyDescent="0.35">
      <c r="A821" s="74" t="s">
        <v>3683</v>
      </c>
      <c r="B821" s="74">
        <v>349900481</v>
      </c>
      <c r="C821" s="74">
        <v>349900481</v>
      </c>
    </row>
    <row r="822" spans="1:3" x14ac:dyDescent="0.35">
      <c r="A822" s="74" t="s">
        <v>3684</v>
      </c>
      <c r="B822" s="74">
        <v>451454828</v>
      </c>
      <c r="C822" s="74">
        <v>451454828</v>
      </c>
    </row>
    <row r="823" spans="1:3" x14ac:dyDescent="0.35">
      <c r="A823" s="74" t="s">
        <v>3685</v>
      </c>
      <c r="B823" s="74">
        <v>80388450</v>
      </c>
      <c r="C823" s="74">
        <v>80388450</v>
      </c>
    </row>
    <row r="824" spans="1:3" x14ac:dyDescent="0.35">
      <c r="A824" s="74" t="s">
        <v>3686</v>
      </c>
      <c r="B824" s="74">
        <v>406461450</v>
      </c>
      <c r="C824" s="74">
        <v>406461450</v>
      </c>
    </row>
    <row r="825" spans="1:3" x14ac:dyDescent="0.35">
      <c r="A825" s="74" t="s">
        <v>3687</v>
      </c>
      <c r="B825" s="74">
        <v>229870708</v>
      </c>
      <c r="C825" s="74">
        <v>229870708</v>
      </c>
    </row>
    <row r="826" spans="1:3" x14ac:dyDescent="0.35">
      <c r="A826" s="74" t="s">
        <v>3688</v>
      </c>
      <c r="B826" s="74">
        <v>1149216926</v>
      </c>
      <c r="C826" s="74">
        <v>1149216926</v>
      </c>
    </row>
    <row r="827" spans="1:3" x14ac:dyDescent="0.35">
      <c r="A827" s="74" t="s">
        <v>3689</v>
      </c>
      <c r="B827" s="74">
        <v>350514521</v>
      </c>
      <c r="C827" s="74">
        <v>350514521</v>
      </c>
    </row>
    <row r="828" spans="1:3" x14ac:dyDescent="0.35">
      <c r="A828" s="74" t="s">
        <v>3690</v>
      </c>
      <c r="B828" s="74">
        <v>730320872</v>
      </c>
      <c r="C828" s="74">
        <v>730320872</v>
      </c>
    </row>
    <row r="829" spans="1:3" x14ac:dyDescent="0.35">
      <c r="A829" s="74" t="s">
        <v>3691</v>
      </c>
      <c r="B829" s="74">
        <v>2716426974</v>
      </c>
      <c r="C829" s="74">
        <v>3516844734</v>
      </c>
    </row>
    <row r="830" spans="1:3" x14ac:dyDescent="0.35">
      <c r="A830" s="74" t="s">
        <v>3692</v>
      </c>
      <c r="B830" s="74">
        <v>1915927338</v>
      </c>
      <c r="C830" s="74">
        <v>2880758398</v>
      </c>
    </row>
    <row r="831" spans="1:3" x14ac:dyDescent="0.35">
      <c r="A831" s="74" t="s">
        <v>3693</v>
      </c>
      <c r="B831" s="74">
        <v>349153199</v>
      </c>
      <c r="C831" s="74">
        <v>349153199</v>
      </c>
    </row>
    <row r="832" spans="1:3" x14ac:dyDescent="0.35">
      <c r="A832" s="74" t="s">
        <v>3694</v>
      </c>
      <c r="B832" s="74">
        <v>282394873</v>
      </c>
      <c r="C832" s="74">
        <v>324585973</v>
      </c>
    </row>
    <row r="833" spans="1:3" x14ac:dyDescent="0.35">
      <c r="A833" s="74" t="s">
        <v>3695</v>
      </c>
      <c r="B833" s="74">
        <v>417690925</v>
      </c>
      <c r="C833" s="74">
        <v>471926125</v>
      </c>
    </row>
    <row r="834" spans="1:3" x14ac:dyDescent="0.35">
      <c r="A834" s="74" t="s">
        <v>3696</v>
      </c>
      <c r="B834" s="74">
        <v>335744162</v>
      </c>
      <c r="C834" s="74">
        <v>540438562</v>
      </c>
    </row>
    <row r="835" spans="1:3" x14ac:dyDescent="0.35">
      <c r="A835" s="74" t="s">
        <v>3697</v>
      </c>
      <c r="B835" s="74">
        <v>240424056</v>
      </c>
      <c r="C835" s="74">
        <v>240424056</v>
      </c>
    </row>
    <row r="836" spans="1:3" x14ac:dyDescent="0.35">
      <c r="A836" s="74" t="s">
        <v>3698</v>
      </c>
      <c r="B836" s="74">
        <v>65672520</v>
      </c>
      <c r="C836" s="74">
        <v>65672520</v>
      </c>
    </row>
    <row r="837" spans="1:3" x14ac:dyDescent="0.35">
      <c r="A837" s="74" t="s">
        <v>3699</v>
      </c>
      <c r="B837" s="74">
        <v>52346523</v>
      </c>
      <c r="C837" s="74">
        <v>52346523</v>
      </c>
    </row>
    <row r="838" spans="1:3" x14ac:dyDescent="0.35">
      <c r="A838" s="74" t="s">
        <v>3700</v>
      </c>
      <c r="B838" s="74">
        <v>280350323</v>
      </c>
      <c r="C838" s="74">
        <v>283604233</v>
      </c>
    </row>
    <row r="839" spans="1:3" x14ac:dyDescent="0.35">
      <c r="A839" s="74" t="s">
        <v>3701</v>
      </c>
      <c r="B839" s="74">
        <v>156801625</v>
      </c>
      <c r="C839" s="74">
        <v>336360575</v>
      </c>
    </row>
    <row r="840" spans="1:3" x14ac:dyDescent="0.35">
      <c r="A840" s="74" t="s">
        <v>3702</v>
      </c>
      <c r="B840" s="74">
        <v>2070395012</v>
      </c>
      <c r="C840" s="74">
        <v>2102425832</v>
      </c>
    </row>
    <row r="841" spans="1:3" x14ac:dyDescent="0.35">
      <c r="A841" s="74" t="s">
        <v>3703</v>
      </c>
      <c r="B841" s="74">
        <v>138528268</v>
      </c>
      <c r="C841" s="74">
        <v>138528268</v>
      </c>
    </row>
    <row r="842" spans="1:3" x14ac:dyDescent="0.35">
      <c r="A842" s="74" t="s">
        <v>3704</v>
      </c>
      <c r="B842" s="74">
        <v>359395717</v>
      </c>
      <c r="C842" s="74">
        <v>359395717</v>
      </c>
    </row>
    <row r="843" spans="1:3" x14ac:dyDescent="0.35">
      <c r="A843" s="74" t="s">
        <v>3705</v>
      </c>
      <c r="B843" s="74">
        <v>61330023</v>
      </c>
      <c r="C843" s="74">
        <v>61330023</v>
      </c>
    </row>
    <row r="844" spans="1:3" x14ac:dyDescent="0.35">
      <c r="A844" s="74" t="s">
        <v>3706</v>
      </c>
      <c r="B844" s="74">
        <v>545174887</v>
      </c>
      <c r="C844" s="74">
        <v>545174887</v>
      </c>
    </row>
    <row r="845" spans="1:3" x14ac:dyDescent="0.35">
      <c r="A845" s="74" t="s">
        <v>3707</v>
      </c>
      <c r="B845" s="74">
        <v>179724288</v>
      </c>
      <c r="C845" s="74">
        <v>179724288</v>
      </c>
    </row>
    <row r="846" spans="1:3" x14ac:dyDescent="0.35">
      <c r="A846" s="74" t="s">
        <v>3708</v>
      </c>
      <c r="B846" s="74">
        <v>227539021</v>
      </c>
      <c r="C846" s="74">
        <v>227539021</v>
      </c>
    </row>
    <row r="847" spans="1:3" x14ac:dyDescent="0.35">
      <c r="A847" s="74" t="s">
        <v>3709</v>
      </c>
      <c r="B847" s="74">
        <v>99296942</v>
      </c>
      <c r="C847" s="74">
        <v>99296942</v>
      </c>
    </row>
    <row r="848" spans="1:3" x14ac:dyDescent="0.35">
      <c r="A848" s="74" t="s">
        <v>3710</v>
      </c>
      <c r="B848" s="74">
        <v>134012842</v>
      </c>
      <c r="C848" s="74">
        <v>134012842</v>
      </c>
    </row>
    <row r="849" spans="1:3" x14ac:dyDescent="0.35">
      <c r="A849" s="74" t="s">
        <v>3711</v>
      </c>
      <c r="B849" s="74">
        <v>41967254</v>
      </c>
      <c r="C849" s="74">
        <v>41967254</v>
      </c>
    </row>
    <row r="850" spans="1:3" x14ac:dyDescent="0.35">
      <c r="A850" s="74" t="s">
        <v>3712</v>
      </c>
      <c r="B850" s="74">
        <v>91402557</v>
      </c>
      <c r="C850" s="74">
        <v>91402557</v>
      </c>
    </row>
    <row r="851" spans="1:3" x14ac:dyDescent="0.35">
      <c r="A851" s="74" t="s">
        <v>3713</v>
      </c>
      <c r="B851" s="74">
        <v>409446546</v>
      </c>
      <c r="C851" s="74">
        <v>409446546</v>
      </c>
    </row>
    <row r="852" spans="1:3" x14ac:dyDescent="0.35">
      <c r="A852" s="74" t="s">
        <v>3714</v>
      </c>
      <c r="B852" s="74">
        <v>348916056</v>
      </c>
      <c r="C852" s="74">
        <v>348916056</v>
      </c>
    </row>
    <row r="853" spans="1:3" x14ac:dyDescent="0.35">
      <c r="A853" s="74" t="s">
        <v>3715</v>
      </c>
      <c r="B853" s="74">
        <v>1000387423</v>
      </c>
      <c r="C853" s="74">
        <v>1000387423</v>
      </c>
    </row>
    <row r="854" spans="1:3" x14ac:dyDescent="0.35">
      <c r="A854" s="74" t="s">
        <v>3716</v>
      </c>
      <c r="B854" s="74">
        <v>1356996544</v>
      </c>
      <c r="C854" s="74">
        <v>1356996544</v>
      </c>
    </row>
    <row r="855" spans="1:3" x14ac:dyDescent="0.35">
      <c r="A855" s="74" t="s">
        <v>3717</v>
      </c>
      <c r="B855" s="74">
        <v>344003950</v>
      </c>
      <c r="C855" s="74">
        <v>344003950</v>
      </c>
    </row>
    <row r="856" spans="1:3" x14ac:dyDescent="0.35">
      <c r="A856" s="74" t="s">
        <v>3718</v>
      </c>
      <c r="B856" s="74">
        <v>8444680108</v>
      </c>
      <c r="C856" s="74">
        <v>8444680108</v>
      </c>
    </row>
    <row r="857" spans="1:3" x14ac:dyDescent="0.35">
      <c r="A857" s="74" t="s">
        <v>3719</v>
      </c>
      <c r="B857" s="74">
        <v>1946511930</v>
      </c>
      <c r="C857" s="74">
        <v>1946511930</v>
      </c>
    </row>
    <row r="858" spans="1:3" x14ac:dyDescent="0.35">
      <c r="A858" s="74" t="s">
        <v>3720</v>
      </c>
      <c r="B858" s="74">
        <v>1207245628</v>
      </c>
      <c r="C858" s="74">
        <v>1207245628</v>
      </c>
    </row>
    <row r="859" spans="1:3" x14ac:dyDescent="0.35">
      <c r="A859" s="74" t="s">
        <v>3721</v>
      </c>
      <c r="B859" s="74">
        <v>431672545</v>
      </c>
      <c r="C859" s="74">
        <v>431672545</v>
      </c>
    </row>
    <row r="860" spans="1:3" x14ac:dyDescent="0.35">
      <c r="A860" s="74" t="s">
        <v>3722</v>
      </c>
      <c r="B860" s="74">
        <v>2359201023</v>
      </c>
      <c r="C860" s="74">
        <v>2359201023</v>
      </c>
    </row>
    <row r="861" spans="1:3" x14ac:dyDescent="0.35">
      <c r="A861" s="74" t="s">
        <v>3723</v>
      </c>
      <c r="B861" s="74">
        <v>1212086907</v>
      </c>
      <c r="C861" s="74">
        <v>1917896877</v>
      </c>
    </row>
    <row r="862" spans="1:3" x14ac:dyDescent="0.35">
      <c r="A862" s="74" t="s">
        <v>3724</v>
      </c>
      <c r="B862" s="74">
        <v>169740216</v>
      </c>
      <c r="C862" s="74">
        <v>169740216</v>
      </c>
    </row>
    <row r="863" spans="1:3" x14ac:dyDescent="0.35">
      <c r="A863" s="74" t="s">
        <v>3725</v>
      </c>
      <c r="B863" s="74">
        <v>512227615</v>
      </c>
      <c r="C863" s="74">
        <v>582333615</v>
      </c>
    </row>
    <row r="864" spans="1:3" x14ac:dyDescent="0.35">
      <c r="A864" s="74" t="s">
        <v>3726</v>
      </c>
      <c r="B864" s="74">
        <v>479669060</v>
      </c>
      <c r="C864" s="74">
        <v>479669060</v>
      </c>
    </row>
    <row r="865" spans="1:3" x14ac:dyDescent="0.35">
      <c r="A865" s="74" t="s">
        <v>3727</v>
      </c>
      <c r="B865" s="74">
        <v>448404958</v>
      </c>
      <c r="C865" s="74">
        <v>788669568</v>
      </c>
    </row>
    <row r="866" spans="1:3" x14ac:dyDescent="0.35">
      <c r="A866" s="74" t="s">
        <v>3728</v>
      </c>
      <c r="B866" s="74">
        <v>152449457</v>
      </c>
      <c r="C866" s="74">
        <v>152449457</v>
      </c>
    </row>
    <row r="867" spans="1:3" x14ac:dyDescent="0.35">
      <c r="A867" s="74" t="s">
        <v>3729</v>
      </c>
      <c r="B867" s="74">
        <v>539987398</v>
      </c>
      <c r="C867" s="74">
        <v>539987398</v>
      </c>
    </row>
    <row r="868" spans="1:3" x14ac:dyDescent="0.35">
      <c r="A868" s="74" t="s">
        <v>3730</v>
      </c>
      <c r="B868" s="74">
        <v>78434798</v>
      </c>
      <c r="C868" s="74">
        <v>78434798</v>
      </c>
    </row>
    <row r="869" spans="1:3" x14ac:dyDescent="0.35">
      <c r="A869" s="74" t="s">
        <v>3731</v>
      </c>
      <c r="B869" s="74">
        <v>150223135</v>
      </c>
      <c r="C869" s="74">
        <v>150223135</v>
      </c>
    </row>
    <row r="870" spans="1:3" x14ac:dyDescent="0.35">
      <c r="A870" s="74" t="s">
        <v>3732</v>
      </c>
      <c r="B870" s="74">
        <v>86528333</v>
      </c>
      <c r="C870" s="74">
        <v>86528333</v>
      </c>
    </row>
    <row r="871" spans="1:3" x14ac:dyDescent="0.35">
      <c r="A871" s="74" t="s">
        <v>3733</v>
      </c>
      <c r="B871" s="74">
        <v>25301288711</v>
      </c>
      <c r="C871" s="74">
        <v>25301288711</v>
      </c>
    </row>
    <row r="872" spans="1:3" x14ac:dyDescent="0.35">
      <c r="A872" s="74" t="s">
        <v>3734</v>
      </c>
      <c r="B872" s="74">
        <v>9111589224</v>
      </c>
      <c r="C872" s="74">
        <v>9111589224</v>
      </c>
    </row>
    <row r="873" spans="1:3" x14ac:dyDescent="0.35">
      <c r="A873" s="74" t="s">
        <v>3735</v>
      </c>
      <c r="B873" s="74">
        <v>1219699564</v>
      </c>
      <c r="C873" s="74">
        <v>1219699564</v>
      </c>
    </row>
    <row r="874" spans="1:3" x14ac:dyDescent="0.35">
      <c r="A874" s="74" t="s">
        <v>3736</v>
      </c>
      <c r="B874" s="74">
        <v>33528922568</v>
      </c>
      <c r="C874" s="74">
        <v>33528922568</v>
      </c>
    </row>
    <row r="875" spans="1:3" x14ac:dyDescent="0.35">
      <c r="A875" s="74" t="s">
        <v>3737</v>
      </c>
      <c r="B875" s="74">
        <v>13587532855</v>
      </c>
      <c r="C875" s="74">
        <v>13587532855</v>
      </c>
    </row>
    <row r="876" spans="1:3" x14ac:dyDescent="0.35">
      <c r="A876" s="74" t="s">
        <v>3738</v>
      </c>
      <c r="B876" s="74">
        <v>16560884632</v>
      </c>
      <c r="C876" s="74">
        <v>16560884632</v>
      </c>
    </row>
    <row r="877" spans="1:3" x14ac:dyDescent="0.35">
      <c r="A877" s="74" t="s">
        <v>3739</v>
      </c>
      <c r="B877" s="74">
        <v>12708666321</v>
      </c>
      <c r="C877" s="74">
        <v>12708666321</v>
      </c>
    </row>
    <row r="878" spans="1:3" x14ac:dyDescent="0.35">
      <c r="A878" s="74" t="s">
        <v>3740</v>
      </c>
      <c r="B878" s="74">
        <v>890513038</v>
      </c>
      <c r="C878" s="74">
        <v>890513038</v>
      </c>
    </row>
    <row r="879" spans="1:3" x14ac:dyDescent="0.35">
      <c r="A879" s="74" t="s">
        <v>3741</v>
      </c>
      <c r="B879" s="74">
        <v>6114578825</v>
      </c>
      <c r="C879" s="74">
        <v>6114578825</v>
      </c>
    </row>
    <row r="880" spans="1:3" x14ac:dyDescent="0.35">
      <c r="A880" s="74" t="s">
        <v>3742</v>
      </c>
      <c r="B880" s="74">
        <v>1269974995</v>
      </c>
      <c r="C880" s="74">
        <v>1269974995</v>
      </c>
    </row>
    <row r="881" spans="1:3" x14ac:dyDescent="0.35">
      <c r="A881" s="74" t="s">
        <v>3743</v>
      </c>
      <c r="B881" s="74">
        <v>2536036737</v>
      </c>
      <c r="C881" s="74">
        <v>2536036737</v>
      </c>
    </row>
    <row r="882" spans="1:3" x14ac:dyDescent="0.35">
      <c r="A882" s="74" t="s">
        <v>3744</v>
      </c>
      <c r="B882" s="74">
        <v>12585313523</v>
      </c>
      <c r="C882" s="74">
        <v>12585313523</v>
      </c>
    </row>
    <row r="883" spans="1:3" x14ac:dyDescent="0.35">
      <c r="A883" s="74" t="s">
        <v>3745</v>
      </c>
      <c r="B883" s="74">
        <v>615666463</v>
      </c>
      <c r="C883" s="74">
        <v>615666463</v>
      </c>
    </row>
    <row r="884" spans="1:3" x14ac:dyDescent="0.35">
      <c r="A884" s="74" t="s">
        <v>3746</v>
      </c>
      <c r="B884" s="74">
        <v>8229503357</v>
      </c>
      <c r="C884" s="74">
        <v>8229503357</v>
      </c>
    </row>
    <row r="885" spans="1:3" x14ac:dyDescent="0.35">
      <c r="A885" s="74" t="s">
        <v>3747</v>
      </c>
      <c r="B885" s="74">
        <v>7785796578</v>
      </c>
      <c r="C885" s="74">
        <v>7785796578</v>
      </c>
    </row>
    <row r="886" spans="1:3" x14ac:dyDescent="0.35">
      <c r="A886" s="74" t="s">
        <v>3748</v>
      </c>
      <c r="B886" s="74">
        <v>1805429215</v>
      </c>
      <c r="C886" s="74">
        <v>1805429215</v>
      </c>
    </row>
    <row r="887" spans="1:3" x14ac:dyDescent="0.35">
      <c r="A887" s="74" t="s">
        <v>3749</v>
      </c>
      <c r="B887" s="74">
        <v>4556493206</v>
      </c>
      <c r="C887" s="74">
        <v>4556493206</v>
      </c>
    </row>
    <row r="888" spans="1:3" x14ac:dyDescent="0.35">
      <c r="A888" s="74" t="s">
        <v>3750</v>
      </c>
      <c r="B888" s="74">
        <v>401336749</v>
      </c>
      <c r="C888" s="74">
        <v>401336749</v>
      </c>
    </row>
    <row r="889" spans="1:3" x14ac:dyDescent="0.35">
      <c r="A889" s="74" t="s">
        <v>3751</v>
      </c>
      <c r="B889" s="74">
        <v>145049178</v>
      </c>
      <c r="C889" s="74">
        <v>169933618</v>
      </c>
    </row>
    <row r="890" spans="1:3" x14ac:dyDescent="0.35">
      <c r="A890" s="74" t="s">
        <v>3752</v>
      </c>
      <c r="B890" s="74">
        <v>484524087</v>
      </c>
      <c r="C890" s="74">
        <v>484524087</v>
      </c>
    </row>
    <row r="891" spans="1:3" x14ac:dyDescent="0.35">
      <c r="A891" s="74" t="s">
        <v>3753</v>
      </c>
      <c r="B891" s="74">
        <v>1916322044</v>
      </c>
      <c r="C891" s="74">
        <v>1916322044</v>
      </c>
    </row>
    <row r="892" spans="1:3" x14ac:dyDescent="0.35">
      <c r="A892" s="74" t="s">
        <v>3754</v>
      </c>
      <c r="B892" s="74">
        <v>243684567</v>
      </c>
      <c r="C892" s="74">
        <v>243684567</v>
      </c>
    </row>
    <row r="893" spans="1:3" x14ac:dyDescent="0.35">
      <c r="A893" s="74" t="s">
        <v>3755</v>
      </c>
      <c r="B893" s="74">
        <v>573379228</v>
      </c>
      <c r="C893" s="74">
        <v>573379228</v>
      </c>
    </row>
    <row r="894" spans="1:3" x14ac:dyDescent="0.35">
      <c r="A894" s="74" t="s">
        <v>3756</v>
      </c>
      <c r="B894" s="74">
        <v>48539409</v>
      </c>
      <c r="C894" s="74">
        <v>48539409</v>
      </c>
    </row>
    <row r="895" spans="1:3" x14ac:dyDescent="0.35">
      <c r="A895" s="74" t="s">
        <v>3757</v>
      </c>
      <c r="B895" s="74">
        <v>181638707</v>
      </c>
      <c r="C895" s="74">
        <v>181638707</v>
      </c>
    </row>
    <row r="896" spans="1:3" x14ac:dyDescent="0.35">
      <c r="A896" s="74" t="s">
        <v>3758</v>
      </c>
      <c r="B896" s="74">
        <v>122668139</v>
      </c>
      <c r="C896" s="74">
        <v>122668139</v>
      </c>
    </row>
    <row r="897" spans="1:3" x14ac:dyDescent="0.35">
      <c r="A897" s="74" t="s">
        <v>3759</v>
      </c>
      <c r="B897" s="74">
        <v>32508951</v>
      </c>
      <c r="C897" s="74">
        <v>32508951</v>
      </c>
    </row>
    <row r="898" spans="1:3" x14ac:dyDescent="0.35">
      <c r="A898" s="74" t="s">
        <v>3760</v>
      </c>
      <c r="B898" s="74">
        <v>1575267891</v>
      </c>
      <c r="C898" s="74">
        <v>1575267891</v>
      </c>
    </row>
    <row r="899" spans="1:3" x14ac:dyDescent="0.35">
      <c r="A899" s="74" t="s">
        <v>3762</v>
      </c>
      <c r="B899" s="74">
        <v>124527491</v>
      </c>
      <c r="C899" s="74">
        <v>124527491</v>
      </c>
    </row>
    <row r="900" spans="1:3" x14ac:dyDescent="0.35">
      <c r="A900" s="74" t="s">
        <v>3763</v>
      </c>
      <c r="B900" s="74">
        <v>145266053</v>
      </c>
      <c r="C900" s="74">
        <v>145266053</v>
      </c>
    </row>
    <row r="901" spans="1:3" x14ac:dyDescent="0.35">
      <c r="A901" s="74" t="s">
        <v>3764</v>
      </c>
      <c r="B901" s="74">
        <v>240049255</v>
      </c>
      <c r="C901" s="74">
        <v>249306335</v>
      </c>
    </row>
    <row r="902" spans="1:3" x14ac:dyDescent="0.35">
      <c r="A902" s="74" t="s">
        <v>3765</v>
      </c>
      <c r="B902" s="74">
        <v>4950639042</v>
      </c>
      <c r="C902" s="74">
        <v>4950639042</v>
      </c>
    </row>
    <row r="903" spans="1:3" x14ac:dyDescent="0.35">
      <c r="A903" s="74" t="s">
        <v>3766</v>
      </c>
      <c r="B903" s="74">
        <v>132363098</v>
      </c>
      <c r="C903" s="74">
        <v>132363098</v>
      </c>
    </row>
    <row r="904" spans="1:3" x14ac:dyDescent="0.35">
      <c r="A904" s="74" t="s">
        <v>3767</v>
      </c>
      <c r="B904" s="74">
        <v>429399201</v>
      </c>
      <c r="C904" s="74">
        <v>429399201</v>
      </c>
    </row>
    <row r="905" spans="1:3" x14ac:dyDescent="0.35">
      <c r="A905" s="74" t="s">
        <v>3768</v>
      </c>
      <c r="B905" s="74">
        <v>274355950</v>
      </c>
      <c r="C905" s="74">
        <v>274355950</v>
      </c>
    </row>
    <row r="906" spans="1:3" x14ac:dyDescent="0.35">
      <c r="A906" s="74" t="s">
        <v>3769</v>
      </c>
      <c r="B906" s="74">
        <v>121530013</v>
      </c>
      <c r="C906" s="74">
        <v>121530013</v>
      </c>
    </row>
    <row r="907" spans="1:3" x14ac:dyDescent="0.35">
      <c r="A907" s="74" t="s">
        <v>3770</v>
      </c>
      <c r="B907" s="74">
        <v>110302808080</v>
      </c>
      <c r="C907" s="74">
        <v>110302808080</v>
      </c>
    </row>
    <row r="908" spans="1:3" x14ac:dyDescent="0.35">
      <c r="A908" s="74" t="s">
        <v>3771</v>
      </c>
      <c r="B908" s="74">
        <v>12301343576</v>
      </c>
      <c r="C908" s="74">
        <v>12301343576</v>
      </c>
    </row>
    <row r="909" spans="1:3" x14ac:dyDescent="0.35">
      <c r="A909" s="74" t="s">
        <v>3772</v>
      </c>
      <c r="B909" s="74">
        <v>4471765803</v>
      </c>
      <c r="C909" s="74">
        <v>5806113771</v>
      </c>
    </row>
    <row r="910" spans="1:3" x14ac:dyDescent="0.35">
      <c r="A910" s="74" t="s">
        <v>3773</v>
      </c>
      <c r="B910" s="74">
        <v>14421031806</v>
      </c>
      <c r="C910" s="74">
        <v>14421031806</v>
      </c>
    </row>
    <row r="911" spans="1:3" x14ac:dyDescent="0.35">
      <c r="A911" s="74" t="s">
        <v>3774</v>
      </c>
      <c r="B911" s="74">
        <v>5151400095</v>
      </c>
      <c r="C911" s="74">
        <v>5151400095</v>
      </c>
    </row>
    <row r="912" spans="1:3" x14ac:dyDescent="0.35">
      <c r="A912" s="74" t="s">
        <v>3775</v>
      </c>
      <c r="B912" s="74">
        <v>1546789836</v>
      </c>
      <c r="C912" s="74">
        <v>1546789836</v>
      </c>
    </row>
    <row r="913" spans="1:3" x14ac:dyDescent="0.35">
      <c r="A913" s="74" t="s">
        <v>3776</v>
      </c>
      <c r="B913" s="74">
        <v>11682708655</v>
      </c>
      <c r="C913" s="74">
        <v>11682708655</v>
      </c>
    </row>
    <row r="914" spans="1:3" x14ac:dyDescent="0.35">
      <c r="A914" s="74" t="s">
        <v>3777</v>
      </c>
      <c r="B914" s="74">
        <v>303662500</v>
      </c>
      <c r="C914" s="74">
        <v>303662500</v>
      </c>
    </row>
    <row r="915" spans="1:3" x14ac:dyDescent="0.35">
      <c r="A915" s="74" t="s">
        <v>3778</v>
      </c>
      <c r="B915" s="74">
        <v>387293774</v>
      </c>
      <c r="C915" s="74">
        <v>387293774</v>
      </c>
    </row>
    <row r="916" spans="1:3" x14ac:dyDescent="0.35">
      <c r="A916" s="74" t="s">
        <v>3779</v>
      </c>
      <c r="B916" s="74">
        <v>29218619</v>
      </c>
      <c r="C916" s="74">
        <v>29218619</v>
      </c>
    </row>
    <row r="917" spans="1:3" x14ac:dyDescent="0.35">
      <c r="A917" s="74" t="s">
        <v>3780</v>
      </c>
      <c r="B917" s="74">
        <v>43762289</v>
      </c>
      <c r="C917" s="74">
        <v>43762289</v>
      </c>
    </row>
    <row r="918" spans="1:3" x14ac:dyDescent="0.35">
      <c r="A918" s="74" t="s">
        <v>3781</v>
      </c>
      <c r="B918" s="74">
        <v>137323393</v>
      </c>
      <c r="C918" s="74">
        <v>137323393</v>
      </c>
    </row>
    <row r="919" spans="1:3" x14ac:dyDescent="0.35">
      <c r="A919" s="74" t="s">
        <v>3782</v>
      </c>
      <c r="B919" s="74">
        <v>557327949</v>
      </c>
      <c r="C919" s="74">
        <v>630783344</v>
      </c>
    </row>
    <row r="920" spans="1:3" x14ac:dyDescent="0.35">
      <c r="A920" s="74" t="s">
        <v>3783</v>
      </c>
      <c r="B920" s="74">
        <v>269569242</v>
      </c>
      <c r="C920" s="74">
        <v>269569242</v>
      </c>
    </row>
    <row r="921" spans="1:3" x14ac:dyDescent="0.35">
      <c r="A921" s="74" t="s">
        <v>3784</v>
      </c>
      <c r="B921" s="74">
        <v>87121032</v>
      </c>
      <c r="C921" s="74">
        <v>87121032</v>
      </c>
    </row>
    <row r="922" spans="1:3" x14ac:dyDescent="0.35">
      <c r="A922" s="74" t="s">
        <v>3785</v>
      </c>
      <c r="B922" s="74">
        <v>71926220</v>
      </c>
      <c r="C922" s="74">
        <v>71926220</v>
      </c>
    </row>
    <row r="923" spans="1:3" x14ac:dyDescent="0.35">
      <c r="A923" s="74" t="s">
        <v>3786</v>
      </c>
      <c r="B923" s="74">
        <v>217649812</v>
      </c>
      <c r="C923" s="74">
        <v>217649812</v>
      </c>
    </row>
    <row r="924" spans="1:3" x14ac:dyDescent="0.35">
      <c r="A924" s="74" t="s">
        <v>3787</v>
      </c>
      <c r="B924" s="74">
        <v>849141784</v>
      </c>
      <c r="C924" s="74">
        <v>849141784</v>
      </c>
    </row>
    <row r="925" spans="1:3" x14ac:dyDescent="0.35">
      <c r="A925" s="74" t="s">
        <v>3788</v>
      </c>
      <c r="B925" s="74">
        <v>157865142</v>
      </c>
      <c r="C925" s="74">
        <v>157865142</v>
      </c>
    </row>
    <row r="926" spans="1:3" x14ac:dyDescent="0.35">
      <c r="A926" s="74" t="s">
        <v>3789</v>
      </c>
      <c r="B926" s="74">
        <v>84306351</v>
      </c>
      <c r="C926" s="74">
        <v>84306351</v>
      </c>
    </row>
    <row r="927" spans="1:3" x14ac:dyDescent="0.35">
      <c r="A927" s="74" t="s">
        <v>3790</v>
      </c>
      <c r="B927" s="74">
        <v>380764931</v>
      </c>
      <c r="C927" s="74">
        <v>380764931</v>
      </c>
    </row>
    <row r="928" spans="1:3" x14ac:dyDescent="0.35">
      <c r="A928" s="74" t="s">
        <v>3791</v>
      </c>
      <c r="B928" s="74">
        <v>214550330</v>
      </c>
      <c r="C928" s="74">
        <v>214550330</v>
      </c>
    </row>
    <row r="929" spans="1:3" x14ac:dyDescent="0.35">
      <c r="A929" s="74" t="s">
        <v>3792</v>
      </c>
      <c r="B929" s="74">
        <v>147559780</v>
      </c>
      <c r="C929" s="74">
        <v>147559780</v>
      </c>
    </row>
    <row r="930" spans="1:3" x14ac:dyDescent="0.35">
      <c r="A930" s="74" t="s">
        <v>3793</v>
      </c>
      <c r="B930" s="74">
        <v>643360446</v>
      </c>
      <c r="C930" s="74">
        <v>644655976</v>
      </c>
    </row>
    <row r="931" spans="1:3" x14ac:dyDescent="0.35">
      <c r="A931" s="74" t="s">
        <v>3794</v>
      </c>
      <c r="B931" s="74">
        <v>2467957131</v>
      </c>
      <c r="C931" s="74">
        <v>2623231101</v>
      </c>
    </row>
    <row r="932" spans="1:3" x14ac:dyDescent="0.35">
      <c r="A932" s="74" t="s">
        <v>3795</v>
      </c>
      <c r="B932" s="74">
        <v>81642349</v>
      </c>
      <c r="C932" s="74">
        <v>139233349</v>
      </c>
    </row>
    <row r="933" spans="1:3" x14ac:dyDescent="0.35">
      <c r="A933" s="74" t="s">
        <v>3796</v>
      </c>
      <c r="B933" s="74">
        <v>324586082</v>
      </c>
      <c r="C933" s="74">
        <v>324586082</v>
      </c>
    </row>
    <row r="934" spans="1:3" x14ac:dyDescent="0.35">
      <c r="A934" s="74" t="s">
        <v>3797</v>
      </c>
      <c r="B934" s="74">
        <v>1135296129</v>
      </c>
      <c r="C934" s="74">
        <v>1285930729</v>
      </c>
    </row>
    <row r="935" spans="1:3" x14ac:dyDescent="0.35">
      <c r="A935" s="74" t="s">
        <v>3798</v>
      </c>
      <c r="B935" s="74">
        <v>208672964</v>
      </c>
      <c r="C935" s="74">
        <v>208672964</v>
      </c>
    </row>
    <row r="936" spans="1:3" x14ac:dyDescent="0.35">
      <c r="A936" s="74" t="s">
        <v>3799</v>
      </c>
      <c r="B936" s="74">
        <v>1815224372</v>
      </c>
      <c r="C936" s="74">
        <v>1815224372</v>
      </c>
    </row>
    <row r="937" spans="1:3" x14ac:dyDescent="0.35">
      <c r="A937" s="74" t="s">
        <v>3800</v>
      </c>
      <c r="B937" s="74">
        <v>205620187</v>
      </c>
      <c r="C937" s="74">
        <v>205620187</v>
      </c>
    </row>
    <row r="938" spans="1:3" x14ac:dyDescent="0.35">
      <c r="A938" s="74" t="s">
        <v>3801</v>
      </c>
      <c r="B938" s="74">
        <v>681670148</v>
      </c>
      <c r="C938" s="74">
        <v>681670148</v>
      </c>
    </row>
    <row r="939" spans="1:3" x14ac:dyDescent="0.35">
      <c r="A939" s="74" t="s">
        <v>3802</v>
      </c>
      <c r="B939" s="74">
        <v>219470254</v>
      </c>
      <c r="C939" s="74">
        <v>219470254</v>
      </c>
    </row>
    <row r="940" spans="1:3" x14ac:dyDescent="0.35">
      <c r="A940" s="74" t="s">
        <v>3803</v>
      </c>
      <c r="B940" s="74">
        <v>251275816</v>
      </c>
      <c r="C940" s="74">
        <v>251275816</v>
      </c>
    </row>
    <row r="941" spans="1:3" x14ac:dyDescent="0.35">
      <c r="A941" s="74" t="s">
        <v>3804</v>
      </c>
      <c r="B941" s="74">
        <v>104131893</v>
      </c>
      <c r="C941" s="74">
        <v>104131893</v>
      </c>
    </row>
    <row r="942" spans="1:3" x14ac:dyDescent="0.35">
      <c r="A942" s="74" t="s">
        <v>3805</v>
      </c>
      <c r="B942" s="74">
        <v>615621038</v>
      </c>
      <c r="C942" s="74">
        <v>615621038</v>
      </c>
    </row>
    <row r="943" spans="1:3" x14ac:dyDescent="0.35">
      <c r="A943" s="74" t="s">
        <v>3806</v>
      </c>
      <c r="B943" s="74">
        <v>601569698</v>
      </c>
      <c r="C943" s="74">
        <v>601569698</v>
      </c>
    </row>
    <row r="944" spans="1:3" x14ac:dyDescent="0.35">
      <c r="A944" s="74" t="s">
        <v>3807</v>
      </c>
      <c r="B944" s="74">
        <v>47409004</v>
      </c>
      <c r="C944" s="74">
        <v>47409004</v>
      </c>
    </row>
    <row r="945" spans="1:3" x14ac:dyDescent="0.35">
      <c r="A945" s="74" t="s">
        <v>3808</v>
      </c>
      <c r="B945" s="74">
        <v>163836987</v>
      </c>
      <c r="C945" s="74">
        <v>163836987</v>
      </c>
    </row>
    <row r="946" spans="1:3" x14ac:dyDescent="0.35">
      <c r="A946" s="74" t="s">
        <v>3809</v>
      </c>
      <c r="B946" s="74">
        <v>5772404668</v>
      </c>
      <c r="C946" s="74">
        <v>5772404668</v>
      </c>
    </row>
    <row r="947" spans="1:3" x14ac:dyDescent="0.35">
      <c r="A947" s="74" t="s">
        <v>3810</v>
      </c>
      <c r="B947" s="74">
        <v>232552953</v>
      </c>
      <c r="C947" s="74">
        <v>232552953</v>
      </c>
    </row>
    <row r="948" spans="1:3" x14ac:dyDescent="0.35">
      <c r="A948" s="74" t="s">
        <v>3811</v>
      </c>
      <c r="B948" s="74">
        <v>328673280</v>
      </c>
      <c r="C948" s="74">
        <v>328673280</v>
      </c>
    </row>
    <row r="949" spans="1:3" x14ac:dyDescent="0.35">
      <c r="A949" s="74" t="s">
        <v>3812</v>
      </c>
      <c r="B949" s="74">
        <v>2620506284</v>
      </c>
      <c r="C949" s="74">
        <v>2620506284</v>
      </c>
    </row>
    <row r="950" spans="1:3" x14ac:dyDescent="0.35">
      <c r="A950" s="74" t="s">
        <v>3813</v>
      </c>
      <c r="B950" s="74">
        <v>576374230</v>
      </c>
      <c r="C950" s="74">
        <v>576374230</v>
      </c>
    </row>
    <row r="951" spans="1:3" x14ac:dyDescent="0.35">
      <c r="A951" s="74" t="s">
        <v>3814</v>
      </c>
      <c r="B951" s="74">
        <v>3010074695</v>
      </c>
      <c r="C951" s="74">
        <v>3086580550</v>
      </c>
    </row>
    <row r="952" spans="1:3" x14ac:dyDescent="0.35">
      <c r="A952" s="74" t="s">
        <v>3815</v>
      </c>
      <c r="B952" s="74">
        <v>1125193800</v>
      </c>
      <c r="C952" s="74">
        <v>1140213290</v>
      </c>
    </row>
    <row r="953" spans="1:3" x14ac:dyDescent="0.35">
      <c r="A953" s="74" t="s">
        <v>3816</v>
      </c>
      <c r="B953" s="74">
        <v>1523521773</v>
      </c>
      <c r="C953" s="74">
        <v>1523521773</v>
      </c>
    </row>
    <row r="954" spans="1:3" x14ac:dyDescent="0.35">
      <c r="A954" s="74" t="s">
        <v>3817</v>
      </c>
      <c r="B954" s="74">
        <v>95018016</v>
      </c>
      <c r="C954" s="74">
        <v>95018016</v>
      </c>
    </row>
    <row r="955" spans="1:3" x14ac:dyDescent="0.35">
      <c r="A955" s="74" t="s">
        <v>3818</v>
      </c>
      <c r="B955" s="74">
        <v>2638668043</v>
      </c>
      <c r="C955" s="74">
        <v>2638668043</v>
      </c>
    </row>
    <row r="956" spans="1:3" x14ac:dyDescent="0.35">
      <c r="A956" s="74" t="s">
        <v>3819</v>
      </c>
      <c r="B956" s="74">
        <v>417864401</v>
      </c>
      <c r="C956" s="74">
        <v>417864401</v>
      </c>
    </row>
    <row r="957" spans="1:3" x14ac:dyDescent="0.35">
      <c r="A957" s="74" t="s">
        <v>3820</v>
      </c>
      <c r="B957" s="74">
        <v>2249404758</v>
      </c>
      <c r="C957" s="74">
        <v>2249404758</v>
      </c>
    </row>
    <row r="958" spans="1:3" x14ac:dyDescent="0.35">
      <c r="A958" s="74" t="s">
        <v>3821</v>
      </c>
      <c r="B958" s="74">
        <v>15889218667</v>
      </c>
      <c r="C958" s="74">
        <v>15889218667</v>
      </c>
    </row>
    <row r="959" spans="1:3" x14ac:dyDescent="0.35">
      <c r="A959" s="74" t="s">
        <v>3822</v>
      </c>
      <c r="B959" s="74">
        <v>579584054</v>
      </c>
      <c r="C959" s="74">
        <v>1230161994</v>
      </c>
    </row>
    <row r="960" spans="1:3" x14ac:dyDescent="0.35">
      <c r="A960" s="74" t="s">
        <v>3823</v>
      </c>
      <c r="B960" s="74">
        <v>350891923</v>
      </c>
      <c r="C960" s="74">
        <v>350891923</v>
      </c>
    </row>
    <row r="961" spans="1:3" x14ac:dyDescent="0.35">
      <c r="A961" s="74" t="s">
        <v>3824</v>
      </c>
      <c r="B961" s="74">
        <v>350865416</v>
      </c>
      <c r="C961" s="74">
        <v>350865416</v>
      </c>
    </row>
    <row r="962" spans="1:3" x14ac:dyDescent="0.35">
      <c r="A962" s="74" t="s">
        <v>3825</v>
      </c>
      <c r="B962" s="74">
        <v>1232069101</v>
      </c>
      <c r="C962" s="74">
        <v>1232069101</v>
      </c>
    </row>
    <row r="963" spans="1:3" x14ac:dyDescent="0.35">
      <c r="A963" s="74" t="s">
        <v>3826</v>
      </c>
      <c r="B963" s="74">
        <v>1150254103</v>
      </c>
      <c r="C963" s="74">
        <v>1150254103</v>
      </c>
    </row>
    <row r="964" spans="1:3" x14ac:dyDescent="0.35">
      <c r="A964" s="74" t="s">
        <v>3827</v>
      </c>
      <c r="B964" s="74">
        <v>262007167</v>
      </c>
      <c r="C964" s="74">
        <v>262007167</v>
      </c>
    </row>
    <row r="965" spans="1:3" x14ac:dyDescent="0.35">
      <c r="A965" s="74" t="s">
        <v>3828</v>
      </c>
      <c r="B965" s="74">
        <v>128963580</v>
      </c>
      <c r="C965" s="74">
        <v>128963580</v>
      </c>
    </row>
    <row r="966" spans="1:3" x14ac:dyDescent="0.35">
      <c r="A966" s="74" t="s">
        <v>3829</v>
      </c>
      <c r="B966" s="74">
        <v>284135795</v>
      </c>
      <c r="C966" s="74">
        <v>284135795</v>
      </c>
    </row>
    <row r="967" spans="1:3" x14ac:dyDescent="0.35">
      <c r="A967" s="74" t="s">
        <v>3830</v>
      </c>
      <c r="B967" s="74">
        <v>603983670</v>
      </c>
      <c r="C967" s="74">
        <v>603983670</v>
      </c>
    </row>
    <row r="968" spans="1:3" x14ac:dyDescent="0.35">
      <c r="A968" s="74" t="s">
        <v>3831</v>
      </c>
      <c r="B968" s="74">
        <v>1107778260</v>
      </c>
      <c r="C968" s="74">
        <v>1164796230</v>
      </c>
    </row>
    <row r="969" spans="1:3" x14ac:dyDescent="0.35">
      <c r="A969" s="74" t="s">
        <v>3832</v>
      </c>
      <c r="B969" s="74">
        <v>773068583</v>
      </c>
      <c r="C969" s="74">
        <v>773068583</v>
      </c>
    </row>
    <row r="970" spans="1:3" x14ac:dyDescent="0.35">
      <c r="A970" s="74" t="s">
        <v>3833</v>
      </c>
      <c r="B970" s="74">
        <v>162801050</v>
      </c>
      <c r="C970" s="74">
        <v>162801050</v>
      </c>
    </row>
    <row r="971" spans="1:3" x14ac:dyDescent="0.35">
      <c r="A971" s="74" t="s">
        <v>3834</v>
      </c>
      <c r="B971" s="74">
        <v>549056770</v>
      </c>
      <c r="C971" s="74">
        <v>549056770</v>
      </c>
    </row>
    <row r="972" spans="1:3" x14ac:dyDescent="0.35">
      <c r="A972" s="74" t="s">
        <v>3835</v>
      </c>
      <c r="B972" s="74">
        <v>4265563939</v>
      </c>
      <c r="C972" s="74">
        <v>4265563939</v>
      </c>
    </row>
    <row r="973" spans="1:3" x14ac:dyDescent="0.35">
      <c r="A973" s="74" t="s">
        <v>3836</v>
      </c>
      <c r="B973" s="74">
        <v>180942446</v>
      </c>
      <c r="C973" s="74">
        <v>180942446</v>
      </c>
    </row>
    <row r="974" spans="1:3" x14ac:dyDescent="0.35">
      <c r="A974" s="74" t="s">
        <v>3837</v>
      </c>
      <c r="B974" s="74">
        <v>72096109</v>
      </c>
      <c r="C974" s="74">
        <v>164453969</v>
      </c>
    </row>
    <row r="975" spans="1:3" x14ac:dyDescent="0.35">
      <c r="A975" s="74" t="s">
        <v>3838</v>
      </c>
      <c r="B975" s="74">
        <v>885364193</v>
      </c>
      <c r="C975" s="74">
        <v>1015667193</v>
      </c>
    </row>
    <row r="976" spans="1:3" x14ac:dyDescent="0.35">
      <c r="A976" s="74" t="s">
        <v>3839</v>
      </c>
      <c r="B976" s="74">
        <v>29856903</v>
      </c>
      <c r="C976" s="74">
        <v>66511893</v>
      </c>
    </row>
    <row r="977" spans="1:3" x14ac:dyDescent="0.35">
      <c r="A977" s="74" t="s">
        <v>3840</v>
      </c>
      <c r="B977" s="74">
        <v>34711107</v>
      </c>
      <c r="C977" s="74">
        <v>34711107</v>
      </c>
    </row>
    <row r="978" spans="1:3" x14ac:dyDescent="0.35">
      <c r="A978" s="74" t="s">
        <v>3841</v>
      </c>
      <c r="B978" s="74">
        <v>211899192</v>
      </c>
      <c r="C978" s="74">
        <v>585187772</v>
      </c>
    </row>
    <row r="979" spans="1:3" x14ac:dyDescent="0.35">
      <c r="A979" s="74" t="s">
        <v>3842</v>
      </c>
      <c r="B979" s="74">
        <v>264945246</v>
      </c>
      <c r="C979" s="74">
        <v>331531246</v>
      </c>
    </row>
    <row r="980" spans="1:3" x14ac:dyDescent="0.35">
      <c r="A980" s="74" t="s">
        <v>3843</v>
      </c>
      <c r="B980" s="74">
        <v>93648274</v>
      </c>
      <c r="C980" s="74">
        <v>118760694</v>
      </c>
    </row>
    <row r="981" spans="1:3" x14ac:dyDescent="0.35">
      <c r="A981" s="74" t="s">
        <v>3844</v>
      </c>
      <c r="B981" s="74">
        <v>352859962</v>
      </c>
      <c r="C981" s="74">
        <v>352859962</v>
      </c>
    </row>
    <row r="982" spans="1:3" x14ac:dyDescent="0.35">
      <c r="A982" s="74" t="s">
        <v>3845</v>
      </c>
      <c r="B982" s="74">
        <v>8832639033</v>
      </c>
      <c r="C982" s="74">
        <v>8832639033</v>
      </c>
    </row>
    <row r="983" spans="1:3" x14ac:dyDescent="0.35">
      <c r="A983" s="74" t="s">
        <v>3846</v>
      </c>
      <c r="B983" s="74">
        <v>144185038</v>
      </c>
      <c r="C983" s="74">
        <v>144185038</v>
      </c>
    </row>
    <row r="984" spans="1:3" x14ac:dyDescent="0.35">
      <c r="A984" s="74" t="s">
        <v>3847</v>
      </c>
      <c r="B984" s="74">
        <v>2728126134</v>
      </c>
      <c r="C984" s="74">
        <v>2728126134</v>
      </c>
    </row>
    <row r="985" spans="1:3" x14ac:dyDescent="0.35">
      <c r="A985" s="74" t="s">
        <v>3848</v>
      </c>
      <c r="B985" s="74">
        <v>1059209629</v>
      </c>
      <c r="C985" s="74">
        <v>1059209629</v>
      </c>
    </row>
    <row r="986" spans="1:3" x14ac:dyDescent="0.35">
      <c r="A986" s="74" t="s">
        <v>3849</v>
      </c>
      <c r="B986" s="74">
        <v>1972348130</v>
      </c>
      <c r="C986" s="74">
        <v>1972348130</v>
      </c>
    </row>
    <row r="987" spans="1:3" x14ac:dyDescent="0.35">
      <c r="A987" s="74" t="s">
        <v>3850</v>
      </c>
      <c r="B987" s="74">
        <v>33040316424</v>
      </c>
      <c r="C987" s="74">
        <v>33040316424</v>
      </c>
    </row>
    <row r="988" spans="1:3" x14ac:dyDescent="0.35">
      <c r="A988" s="74" t="s">
        <v>3851</v>
      </c>
      <c r="B988" s="74">
        <v>1009778685</v>
      </c>
      <c r="C988" s="74">
        <v>1009778685</v>
      </c>
    </row>
    <row r="989" spans="1:3" x14ac:dyDescent="0.35">
      <c r="A989" s="74" t="s">
        <v>3852</v>
      </c>
      <c r="B989" s="74">
        <v>225470545</v>
      </c>
      <c r="C989" s="74">
        <v>225470545</v>
      </c>
    </row>
    <row r="990" spans="1:3" x14ac:dyDescent="0.35">
      <c r="A990" s="74" t="s">
        <v>3853</v>
      </c>
      <c r="B990" s="74">
        <v>22343652670</v>
      </c>
      <c r="C990" s="74">
        <v>22343652670</v>
      </c>
    </row>
    <row r="991" spans="1:3" x14ac:dyDescent="0.35">
      <c r="A991" s="74" t="s">
        <v>3854</v>
      </c>
      <c r="B991" s="74">
        <v>70059736</v>
      </c>
      <c r="C991" s="74">
        <v>70059736</v>
      </c>
    </row>
    <row r="992" spans="1:3" x14ac:dyDescent="0.35">
      <c r="A992" s="74" t="s">
        <v>3855</v>
      </c>
      <c r="B992" s="74">
        <v>1253246994</v>
      </c>
      <c r="C992" s="74">
        <v>1253246994</v>
      </c>
    </row>
    <row r="993" spans="1:3" x14ac:dyDescent="0.35">
      <c r="A993" s="74" t="s">
        <v>3856</v>
      </c>
      <c r="B993" s="74">
        <v>1043607762</v>
      </c>
      <c r="C993" s="74">
        <v>1043607762</v>
      </c>
    </row>
    <row r="994" spans="1:3" x14ac:dyDescent="0.35">
      <c r="A994" s="74" t="s">
        <v>3857</v>
      </c>
      <c r="B994" s="74">
        <v>316007570</v>
      </c>
      <c r="C994" s="74">
        <v>316007570</v>
      </c>
    </row>
    <row r="995" spans="1:3" x14ac:dyDescent="0.35">
      <c r="A995" s="74" t="s">
        <v>3858</v>
      </c>
      <c r="B995" s="74">
        <v>200212391</v>
      </c>
      <c r="C995" s="74">
        <v>200212391</v>
      </c>
    </row>
    <row r="996" spans="1:3" x14ac:dyDescent="0.35">
      <c r="A996" s="74" t="s">
        <v>3859</v>
      </c>
      <c r="B996" s="74">
        <v>584690369</v>
      </c>
      <c r="C996" s="74">
        <v>659524479</v>
      </c>
    </row>
    <row r="997" spans="1:3" x14ac:dyDescent="0.35">
      <c r="A997" s="74" t="s">
        <v>3860</v>
      </c>
      <c r="B997" s="74">
        <v>2558033514</v>
      </c>
      <c r="C997" s="74">
        <v>2558033514</v>
      </c>
    </row>
    <row r="998" spans="1:3" x14ac:dyDescent="0.35">
      <c r="A998" s="74" t="s">
        <v>3861</v>
      </c>
      <c r="B998" s="74">
        <v>340717665</v>
      </c>
      <c r="C998" s="74">
        <v>340717665</v>
      </c>
    </row>
    <row r="999" spans="1:3" x14ac:dyDescent="0.35">
      <c r="A999" s="74" t="s">
        <v>3862</v>
      </c>
      <c r="B999" s="74">
        <v>564264598</v>
      </c>
      <c r="C999" s="74">
        <v>564264598</v>
      </c>
    </row>
    <row r="1000" spans="1:3" x14ac:dyDescent="0.35">
      <c r="A1000" s="74" t="s">
        <v>3863</v>
      </c>
      <c r="B1000" s="74">
        <v>1276662476</v>
      </c>
      <c r="C1000" s="74">
        <v>1276662476</v>
      </c>
    </row>
    <row r="1001" spans="1:3" x14ac:dyDescent="0.35">
      <c r="A1001" s="74" t="s">
        <v>3864</v>
      </c>
      <c r="B1001" s="74">
        <v>548935428</v>
      </c>
      <c r="C1001" s="74">
        <v>548935428</v>
      </c>
    </row>
    <row r="1002" spans="1:3" x14ac:dyDescent="0.35">
      <c r="A1002" s="74" t="s">
        <v>3865</v>
      </c>
      <c r="B1002" s="74">
        <v>1918473226</v>
      </c>
      <c r="C1002" s="74">
        <v>1918473226</v>
      </c>
    </row>
    <row r="1003" spans="1:3" x14ac:dyDescent="0.35">
      <c r="A1003" s="74" t="s">
        <v>3866</v>
      </c>
      <c r="B1003" s="74">
        <v>388899058</v>
      </c>
      <c r="C1003" s="74">
        <v>388899058</v>
      </c>
    </row>
    <row r="1004" spans="1:3" x14ac:dyDescent="0.35">
      <c r="A1004" s="74" t="s">
        <v>3867</v>
      </c>
      <c r="B1004" s="74">
        <v>240439754</v>
      </c>
      <c r="C1004" s="74">
        <v>240439754</v>
      </c>
    </row>
    <row r="1005" spans="1:3" x14ac:dyDescent="0.35">
      <c r="A1005" s="74" t="s">
        <v>3868</v>
      </c>
      <c r="B1005" s="74">
        <v>593352843</v>
      </c>
      <c r="C1005" s="74">
        <v>593352843</v>
      </c>
    </row>
    <row r="1006" spans="1:3" x14ac:dyDescent="0.35">
      <c r="A1006" s="74" t="s">
        <v>3869</v>
      </c>
      <c r="B1006" s="74">
        <v>491448488</v>
      </c>
      <c r="C1006" s="74">
        <v>491448488</v>
      </c>
    </row>
    <row r="1007" spans="1:3" x14ac:dyDescent="0.35">
      <c r="A1007" s="74" t="s">
        <v>3870</v>
      </c>
      <c r="B1007" s="74">
        <v>393606979</v>
      </c>
      <c r="C1007" s="74">
        <v>393606979</v>
      </c>
    </row>
    <row r="1008" spans="1:3" x14ac:dyDescent="0.35">
      <c r="A1008" s="74" t="s">
        <v>3871</v>
      </c>
      <c r="B1008" s="74">
        <v>300699934</v>
      </c>
      <c r="C1008" s="74">
        <v>300699934</v>
      </c>
    </row>
    <row r="1009" spans="1:3" x14ac:dyDescent="0.35">
      <c r="A1009" s="74" t="s">
        <v>3872</v>
      </c>
      <c r="B1009" s="74">
        <v>253087885</v>
      </c>
      <c r="C1009" s="74">
        <v>253087885</v>
      </c>
    </row>
    <row r="1010" spans="1:3" x14ac:dyDescent="0.35">
      <c r="A1010" s="74" t="s">
        <v>3873</v>
      </c>
      <c r="B1010" s="74">
        <v>465953970</v>
      </c>
      <c r="C1010" s="74">
        <v>465953970</v>
      </c>
    </row>
    <row r="1011" spans="1:3" x14ac:dyDescent="0.35">
      <c r="A1011" s="74" t="s">
        <v>3874</v>
      </c>
      <c r="B1011" s="74">
        <v>1350533594</v>
      </c>
      <c r="C1011" s="74">
        <v>1350533594</v>
      </c>
    </row>
    <row r="1012" spans="1:3" x14ac:dyDescent="0.35">
      <c r="A1012" s="74" t="s">
        <v>3875</v>
      </c>
      <c r="B1012" s="74">
        <v>667903012</v>
      </c>
      <c r="C1012" s="74">
        <v>667903012</v>
      </c>
    </row>
    <row r="1013" spans="1:3" x14ac:dyDescent="0.35">
      <c r="A1013" s="74" t="s">
        <v>3876</v>
      </c>
      <c r="B1013" s="74">
        <v>679018342</v>
      </c>
      <c r="C1013" s="74">
        <v>691138014</v>
      </c>
    </row>
    <row r="1014" spans="1:3" x14ac:dyDescent="0.35">
      <c r="A1014" s="74" t="s">
        <v>3877</v>
      </c>
      <c r="B1014" s="74">
        <v>64813504</v>
      </c>
      <c r="C1014" s="74">
        <v>64813504</v>
      </c>
    </row>
    <row r="1015" spans="1:3" x14ac:dyDescent="0.35">
      <c r="A1015" s="74" t="s">
        <v>3878</v>
      </c>
      <c r="B1015" s="74">
        <v>232357698</v>
      </c>
      <c r="C1015" s="74">
        <v>403475688</v>
      </c>
    </row>
    <row r="1016" spans="1:3" x14ac:dyDescent="0.35">
      <c r="A1016" s="74" t="s">
        <v>3879</v>
      </c>
      <c r="B1016" s="74">
        <v>1080317658</v>
      </c>
      <c r="C1016" s="74">
        <v>1080317658</v>
      </c>
    </row>
    <row r="1017" spans="1:3" x14ac:dyDescent="0.35">
      <c r="A1017" s="74" t="s">
        <v>3880</v>
      </c>
      <c r="B1017" s="74">
        <v>683048973</v>
      </c>
      <c r="C1017" s="74">
        <v>683048973</v>
      </c>
    </row>
    <row r="1018" spans="1:3" x14ac:dyDescent="0.35">
      <c r="A1018" s="74" t="s">
        <v>3881</v>
      </c>
      <c r="B1018" s="74">
        <v>100386616</v>
      </c>
      <c r="C1018" s="74">
        <v>100386616</v>
      </c>
    </row>
    <row r="1025" spans="2:3" x14ac:dyDescent="0.35">
      <c r="B1025" s="74">
        <f t="shared" ref="B1025:C1025" si="0">SUM(B2:B1024)</f>
        <v>2389302615470</v>
      </c>
      <c r="C1025" s="74">
        <f t="shared" si="0"/>
        <v>2424409002781</v>
      </c>
    </row>
  </sheetData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F443E-CC17-4060-ABD7-BD92AB695556}">
  <dimension ref="A1:C1025"/>
  <sheetViews>
    <sheetView topLeftCell="AB1" workbookViewId="0">
      <selection activeCell="AT1" sqref="AT1"/>
    </sheetView>
  </sheetViews>
  <sheetFormatPr defaultColWidth="8.7265625" defaultRowHeight="14.5" x14ac:dyDescent="0.35"/>
  <cols>
    <col min="1" max="1" width="8.7265625" style="74"/>
    <col min="2" max="3" width="19.453125" style="75" bestFit="1" customWidth="1"/>
    <col min="4" max="16384" width="8.7265625" style="74"/>
  </cols>
  <sheetData>
    <row r="1" spans="1:3" x14ac:dyDescent="0.35">
      <c r="A1" s="74" t="s">
        <v>3889</v>
      </c>
      <c r="B1" s="75" t="s">
        <v>2827</v>
      </c>
      <c r="C1" s="75" t="s">
        <v>2844</v>
      </c>
    </row>
    <row r="2" spans="1:3" x14ac:dyDescent="0.35">
      <c r="A2" s="74" t="s">
        <v>2864</v>
      </c>
      <c r="B2" s="75">
        <v>284102252</v>
      </c>
      <c r="C2" s="75">
        <v>284102252</v>
      </c>
    </row>
    <row r="3" spans="1:3" x14ac:dyDescent="0.35">
      <c r="A3" s="74" t="s">
        <v>2865</v>
      </c>
      <c r="B3" s="75">
        <v>281043352</v>
      </c>
      <c r="C3" s="75">
        <v>281043352</v>
      </c>
    </row>
    <row r="4" spans="1:3" x14ac:dyDescent="0.35">
      <c r="A4" s="74" t="s">
        <v>2866</v>
      </c>
      <c r="B4" s="75">
        <v>250466055</v>
      </c>
      <c r="C4" s="75">
        <v>250466055</v>
      </c>
    </row>
    <row r="5" spans="1:3" x14ac:dyDescent="0.35">
      <c r="A5" s="74" t="s">
        <v>2867</v>
      </c>
      <c r="B5" s="75">
        <v>107962854</v>
      </c>
      <c r="C5" s="75">
        <v>107962854</v>
      </c>
    </row>
    <row r="6" spans="1:3" x14ac:dyDescent="0.35">
      <c r="A6" s="74" t="s">
        <v>2868</v>
      </c>
      <c r="B6" s="75">
        <v>1103901342</v>
      </c>
      <c r="C6" s="75">
        <v>1103901342</v>
      </c>
    </row>
    <row r="7" spans="1:3" x14ac:dyDescent="0.35">
      <c r="A7" s="74" t="s">
        <v>2869</v>
      </c>
      <c r="B7" s="75">
        <v>486501185</v>
      </c>
      <c r="C7" s="75">
        <v>486501185</v>
      </c>
    </row>
    <row r="8" spans="1:3" x14ac:dyDescent="0.35">
      <c r="A8" s="74" t="s">
        <v>2870</v>
      </c>
      <c r="B8" s="75">
        <v>117142665</v>
      </c>
      <c r="C8" s="75">
        <v>117142665</v>
      </c>
    </row>
    <row r="9" spans="1:3" x14ac:dyDescent="0.35">
      <c r="A9" s="74" t="s">
        <v>2871</v>
      </c>
      <c r="B9" s="75">
        <v>4414104747</v>
      </c>
      <c r="C9" s="75">
        <v>4414104747</v>
      </c>
    </row>
    <row r="10" spans="1:3" x14ac:dyDescent="0.35">
      <c r="A10" s="74" t="s">
        <v>2872</v>
      </c>
      <c r="B10" s="75">
        <v>513341241</v>
      </c>
      <c r="C10" s="75">
        <v>513341241</v>
      </c>
    </row>
    <row r="11" spans="1:3" x14ac:dyDescent="0.35">
      <c r="A11" s="74" t="s">
        <v>2873</v>
      </c>
      <c r="B11" s="75">
        <v>2326141363</v>
      </c>
      <c r="C11" s="75">
        <v>2326141363</v>
      </c>
    </row>
    <row r="12" spans="1:3" x14ac:dyDescent="0.35">
      <c r="A12" s="74" t="s">
        <v>2874</v>
      </c>
      <c r="B12" s="75">
        <v>282949933</v>
      </c>
      <c r="C12" s="75">
        <v>282949933</v>
      </c>
    </row>
    <row r="13" spans="1:3" x14ac:dyDescent="0.35">
      <c r="A13" s="74" t="s">
        <v>2875</v>
      </c>
      <c r="B13" s="75">
        <v>299890512</v>
      </c>
      <c r="C13" s="75">
        <v>299890512</v>
      </c>
    </row>
    <row r="14" spans="1:3" x14ac:dyDescent="0.35">
      <c r="A14" s="74" t="s">
        <v>2876</v>
      </c>
      <c r="B14" s="75">
        <v>109446443</v>
      </c>
      <c r="C14" s="75">
        <v>109446443</v>
      </c>
    </row>
    <row r="15" spans="1:3" x14ac:dyDescent="0.35">
      <c r="A15" s="74" t="s">
        <v>2877</v>
      </c>
      <c r="B15" s="75">
        <v>271999722</v>
      </c>
      <c r="C15" s="75">
        <v>271999722</v>
      </c>
    </row>
    <row r="16" spans="1:3" x14ac:dyDescent="0.35">
      <c r="A16" s="74" t="s">
        <v>2878</v>
      </c>
      <c r="B16" s="75">
        <v>2516910031</v>
      </c>
      <c r="C16" s="75">
        <v>2516910031</v>
      </c>
    </row>
    <row r="17" spans="1:3" x14ac:dyDescent="0.35">
      <c r="A17" s="74" t="s">
        <v>2879</v>
      </c>
      <c r="B17" s="75">
        <v>213325975</v>
      </c>
      <c r="C17" s="75">
        <v>367407365</v>
      </c>
    </row>
    <row r="18" spans="1:3" x14ac:dyDescent="0.35">
      <c r="A18" s="74" t="s">
        <v>2880</v>
      </c>
      <c r="B18" s="75">
        <v>297419301</v>
      </c>
      <c r="C18" s="75">
        <v>297419301</v>
      </c>
    </row>
    <row r="19" spans="1:3" x14ac:dyDescent="0.35">
      <c r="A19" s="74" t="s">
        <v>2881</v>
      </c>
      <c r="B19" s="75">
        <v>89785745</v>
      </c>
      <c r="C19" s="75">
        <v>89785745</v>
      </c>
    </row>
    <row r="20" spans="1:3" x14ac:dyDescent="0.35">
      <c r="A20" s="74" t="s">
        <v>2882</v>
      </c>
      <c r="B20" s="75">
        <v>166859490</v>
      </c>
      <c r="C20" s="75">
        <v>212518850</v>
      </c>
    </row>
    <row r="21" spans="1:3" x14ac:dyDescent="0.35">
      <c r="A21" s="74" t="s">
        <v>2883</v>
      </c>
      <c r="B21" s="75">
        <v>302658551</v>
      </c>
      <c r="C21" s="75">
        <v>302658551</v>
      </c>
    </row>
    <row r="22" spans="1:3" x14ac:dyDescent="0.35">
      <c r="A22" s="74" t="s">
        <v>2884</v>
      </c>
      <c r="B22" s="75">
        <v>858192816</v>
      </c>
      <c r="C22" s="75">
        <v>858192816</v>
      </c>
    </row>
    <row r="23" spans="1:3" x14ac:dyDescent="0.35">
      <c r="A23" s="74" t="s">
        <v>2885</v>
      </c>
      <c r="B23" s="75">
        <v>318794996</v>
      </c>
      <c r="C23" s="75">
        <v>318794996</v>
      </c>
    </row>
    <row r="24" spans="1:3" x14ac:dyDescent="0.35">
      <c r="A24" s="74" t="s">
        <v>2886</v>
      </c>
      <c r="B24" s="75">
        <v>1757704068</v>
      </c>
      <c r="C24" s="75">
        <v>1757704068</v>
      </c>
    </row>
    <row r="25" spans="1:3" x14ac:dyDescent="0.35">
      <c r="A25" s="74" t="s">
        <v>2887</v>
      </c>
      <c r="B25" s="75">
        <v>320412929</v>
      </c>
      <c r="C25" s="75">
        <v>320412929</v>
      </c>
    </row>
    <row r="26" spans="1:3" x14ac:dyDescent="0.35">
      <c r="A26" s="74" t="s">
        <v>2888</v>
      </c>
      <c r="B26" s="75">
        <v>1297521482</v>
      </c>
      <c r="C26" s="75">
        <v>1297521482</v>
      </c>
    </row>
    <row r="27" spans="1:3" x14ac:dyDescent="0.35">
      <c r="A27" s="74" t="s">
        <v>2889</v>
      </c>
      <c r="B27" s="75">
        <v>1422896750</v>
      </c>
      <c r="C27" s="75">
        <v>1422896750</v>
      </c>
    </row>
    <row r="28" spans="1:3" x14ac:dyDescent="0.35">
      <c r="A28" s="74" t="s">
        <v>2890</v>
      </c>
      <c r="B28" s="75">
        <v>305396810</v>
      </c>
      <c r="C28" s="75">
        <v>305396810</v>
      </c>
    </row>
    <row r="29" spans="1:3" x14ac:dyDescent="0.35">
      <c r="A29" s="74" t="s">
        <v>2891</v>
      </c>
      <c r="B29" s="75">
        <v>265804999</v>
      </c>
      <c r="C29" s="75">
        <v>265804999</v>
      </c>
    </row>
    <row r="30" spans="1:3" x14ac:dyDescent="0.35">
      <c r="A30" s="74" t="s">
        <v>2892</v>
      </c>
      <c r="B30" s="75">
        <v>247023803</v>
      </c>
      <c r="C30" s="75">
        <v>247023803</v>
      </c>
    </row>
    <row r="31" spans="1:3" x14ac:dyDescent="0.35">
      <c r="A31" s="74" t="s">
        <v>2893</v>
      </c>
      <c r="B31" s="75">
        <v>1561889316</v>
      </c>
      <c r="C31" s="75">
        <v>1561889316</v>
      </c>
    </row>
    <row r="32" spans="1:3" x14ac:dyDescent="0.35">
      <c r="A32" s="74" t="s">
        <v>2894</v>
      </c>
      <c r="B32" s="75">
        <v>3885247413</v>
      </c>
      <c r="C32" s="75">
        <v>3885247413</v>
      </c>
    </row>
    <row r="33" spans="1:3" x14ac:dyDescent="0.35">
      <c r="A33" s="74" t="s">
        <v>2895</v>
      </c>
      <c r="B33" s="75">
        <v>1324569720</v>
      </c>
      <c r="C33" s="75">
        <v>1324569720</v>
      </c>
    </row>
    <row r="34" spans="1:3" x14ac:dyDescent="0.35">
      <c r="A34" s="74" t="s">
        <v>2896</v>
      </c>
      <c r="B34" s="75">
        <v>823613346</v>
      </c>
      <c r="C34" s="75">
        <v>823613346</v>
      </c>
    </row>
    <row r="35" spans="1:3" x14ac:dyDescent="0.35">
      <c r="A35" s="74" t="s">
        <v>2897</v>
      </c>
      <c r="B35" s="75">
        <v>107491030</v>
      </c>
      <c r="C35" s="75">
        <v>107491030</v>
      </c>
    </row>
    <row r="36" spans="1:3" x14ac:dyDescent="0.35">
      <c r="A36" s="74" t="s">
        <v>2898</v>
      </c>
      <c r="B36" s="75">
        <v>197418863</v>
      </c>
      <c r="C36" s="75">
        <v>444759393</v>
      </c>
    </row>
    <row r="37" spans="1:3" x14ac:dyDescent="0.35">
      <c r="A37" s="74" t="s">
        <v>2899</v>
      </c>
      <c r="B37" s="75">
        <v>778497627</v>
      </c>
      <c r="C37" s="75">
        <v>778497627</v>
      </c>
    </row>
    <row r="38" spans="1:3" x14ac:dyDescent="0.35">
      <c r="A38" s="74" t="s">
        <v>2900</v>
      </c>
      <c r="B38" s="75">
        <v>363266835</v>
      </c>
      <c r="C38" s="75">
        <v>363266835</v>
      </c>
    </row>
    <row r="39" spans="1:3" x14ac:dyDescent="0.35">
      <c r="A39" s="74" t="s">
        <v>2901</v>
      </c>
      <c r="B39" s="75">
        <v>541113972</v>
      </c>
      <c r="C39" s="75">
        <v>613382072</v>
      </c>
    </row>
    <row r="40" spans="1:3" x14ac:dyDescent="0.35">
      <c r="A40" s="74" t="s">
        <v>2902</v>
      </c>
      <c r="B40" s="75">
        <v>153041656</v>
      </c>
      <c r="C40" s="75">
        <v>153041656</v>
      </c>
    </row>
    <row r="41" spans="1:3" x14ac:dyDescent="0.35">
      <c r="A41" s="74" t="s">
        <v>2903</v>
      </c>
      <c r="B41" s="75">
        <v>427496214</v>
      </c>
      <c r="C41" s="75">
        <v>427496214</v>
      </c>
    </row>
    <row r="42" spans="1:3" x14ac:dyDescent="0.35">
      <c r="A42" s="74" t="s">
        <v>2904</v>
      </c>
      <c r="B42" s="75">
        <v>117896740</v>
      </c>
      <c r="C42" s="75">
        <v>117896740</v>
      </c>
    </row>
    <row r="43" spans="1:3" x14ac:dyDescent="0.35">
      <c r="A43" s="74" t="s">
        <v>2905</v>
      </c>
      <c r="B43" s="75">
        <v>3095026104</v>
      </c>
      <c r="C43" s="75">
        <v>3095026104</v>
      </c>
    </row>
    <row r="44" spans="1:3" x14ac:dyDescent="0.35">
      <c r="A44" s="74" t="s">
        <v>2906</v>
      </c>
      <c r="B44" s="75">
        <v>121712647</v>
      </c>
      <c r="C44" s="75">
        <v>121712647</v>
      </c>
    </row>
    <row r="45" spans="1:3" x14ac:dyDescent="0.35">
      <c r="A45" s="74" t="s">
        <v>2907</v>
      </c>
      <c r="B45" s="75">
        <v>7654864511</v>
      </c>
      <c r="C45" s="75">
        <v>7654864511</v>
      </c>
    </row>
    <row r="46" spans="1:3" x14ac:dyDescent="0.35">
      <c r="A46" s="74" t="s">
        <v>2908</v>
      </c>
      <c r="B46" s="75">
        <v>192342683</v>
      </c>
      <c r="C46" s="75">
        <v>192342683</v>
      </c>
    </row>
    <row r="47" spans="1:3" x14ac:dyDescent="0.35">
      <c r="A47" s="74" t="s">
        <v>2909</v>
      </c>
      <c r="B47" s="75">
        <v>844346142</v>
      </c>
      <c r="C47" s="75">
        <v>844346142</v>
      </c>
    </row>
    <row r="48" spans="1:3" x14ac:dyDescent="0.35">
      <c r="A48" s="74" t="s">
        <v>2910</v>
      </c>
      <c r="B48" s="75">
        <v>3134813432</v>
      </c>
      <c r="C48" s="75">
        <v>3134813432</v>
      </c>
    </row>
    <row r="49" spans="1:3" x14ac:dyDescent="0.35">
      <c r="A49" s="74" t="s">
        <v>2911</v>
      </c>
      <c r="B49" s="75">
        <v>348807266</v>
      </c>
      <c r="C49" s="75">
        <v>348807266</v>
      </c>
    </row>
    <row r="50" spans="1:3" x14ac:dyDescent="0.35">
      <c r="A50" s="74" t="s">
        <v>2912</v>
      </c>
      <c r="B50" s="75">
        <v>6925206099</v>
      </c>
      <c r="C50" s="75">
        <v>6925206099</v>
      </c>
    </row>
    <row r="51" spans="1:3" x14ac:dyDescent="0.35">
      <c r="A51" s="74" t="s">
        <v>2913</v>
      </c>
      <c r="B51" s="75">
        <v>1728820654</v>
      </c>
      <c r="C51" s="75">
        <v>1728820654</v>
      </c>
    </row>
    <row r="52" spans="1:3" x14ac:dyDescent="0.35">
      <c r="A52" s="74" t="s">
        <v>2914</v>
      </c>
      <c r="B52" s="75">
        <v>1408762071</v>
      </c>
      <c r="C52" s="75">
        <v>1408762071</v>
      </c>
    </row>
    <row r="53" spans="1:3" x14ac:dyDescent="0.35">
      <c r="A53" s="74" t="s">
        <v>2915</v>
      </c>
      <c r="B53" s="75">
        <v>18437833917</v>
      </c>
      <c r="C53" s="75">
        <v>18437833917</v>
      </c>
    </row>
    <row r="54" spans="1:3" x14ac:dyDescent="0.35">
      <c r="A54" s="74" t="s">
        <v>2916</v>
      </c>
      <c r="B54" s="75">
        <v>1757299318</v>
      </c>
      <c r="C54" s="75">
        <v>1757299318</v>
      </c>
    </row>
    <row r="55" spans="1:3" x14ac:dyDescent="0.35">
      <c r="A55" s="74" t="s">
        <v>2917</v>
      </c>
      <c r="B55" s="75">
        <v>498916795</v>
      </c>
      <c r="C55" s="75">
        <v>498916795</v>
      </c>
    </row>
    <row r="56" spans="1:3" x14ac:dyDescent="0.35">
      <c r="A56" s="74" t="s">
        <v>2918</v>
      </c>
      <c r="B56" s="75">
        <v>39764862453</v>
      </c>
      <c r="C56" s="75">
        <v>39764862453</v>
      </c>
    </row>
    <row r="57" spans="1:3" x14ac:dyDescent="0.35">
      <c r="A57" s="74" t="s">
        <v>2919</v>
      </c>
      <c r="B57" s="75">
        <v>3864324572</v>
      </c>
      <c r="C57" s="75">
        <v>3864324572</v>
      </c>
    </row>
    <row r="58" spans="1:3" x14ac:dyDescent="0.35">
      <c r="A58" s="74" t="s">
        <v>2920</v>
      </c>
      <c r="B58" s="75">
        <v>3830958355</v>
      </c>
      <c r="C58" s="75">
        <v>3830958355</v>
      </c>
    </row>
    <row r="59" spans="1:3" x14ac:dyDescent="0.35">
      <c r="A59" s="74" t="s">
        <v>2921</v>
      </c>
      <c r="B59" s="75">
        <v>54633116220</v>
      </c>
      <c r="C59" s="75">
        <v>54633116220</v>
      </c>
    </row>
    <row r="60" spans="1:3" x14ac:dyDescent="0.35">
      <c r="A60" s="74" t="s">
        <v>2922</v>
      </c>
      <c r="B60" s="75">
        <v>9632102520</v>
      </c>
      <c r="C60" s="75">
        <v>9632102520</v>
      </c>
    </row>
    <row r="61" spans="1:3" x14ac:dyDescent="0.35">
      <c r="A61" s="74" t="s">
        <v>2923</v>
      </c>
      <c r="B61" s="75">
        <v>1288289546</v>
      </c>
      <c r="C61" s="75">
        <v>1288289546</v>
      </c>
    </row>
    <row r="62" spans="1:3" x14ac:dyDescent="0.35">
      <c r="A62" s="74" t="s">
        <v>2924</v>
      </c>
      <c r="B62" s="75">
        <v>841992435</v>
      </c>
      <c r="C62" s="75">
        <v>841992435</v>
      </c>
    </row>
    <row r="63" spans="1:3" x14ac:dyDescent="0.35">
      <c r="A63" s="74" t="s">
        <v>2925</v>
      </c>
      <c r="B63" s="75">
        <v>913138092</v>
      </c>
      <c r="C63" s="75">
        <v>913138092</v>
      </c>
    </row>
    <row r="64" spans="1:3" x14ac:dyDescent="0.35">
      <c r="A64" s="74" t="s">
        <v>2926</v>
      </c>
      <c r="B64" s="75">
        <v>526309277</v>
      </c>
      <c r="C64" s="75">
        <v>671433987</v>
      </c>
    </row>
    <row r="65" spans="1:3" x14ac:dyDescent="0.35">
      <c r="A65" s="74" t="s">
        <v>2927</v>
      </c>
      <c r="B65" s="75">
        <v>563994491</v>
      </c>
      <c r="C65" s="75">
        <v>563994491</v>
      </c>
    </row>
    <row r="66" spans="1:3" x14ac:dyDescent="0.35">
      <c r="A66" s="74" t="s">
        <v>2928</v>
      </c>
      <c r="B66" s="75">
        <v>180790561</v>
      </c>
      <c r="C66" s="75">
        <v>180790561</v>
      </c>
    </row>
    <row r="67" spans="1:3" x14ac:dyDescent="0.35">
      <c r="A67" s="74" t="s">
        <v>2929</v>
      </c>
      <c r="B67" s="75">
        <v>62720111</v>
      </c>
      <c r="C67" s="75">
        <v>62720111</v>
      </c>
    </row>
    <row r="68" spans="1:3" x14ac:dyDescent="0.35">
      <c r="A68" s="74" t="s">
        <v>2930</v>
      </c>
      <c r="B68" s="75">
        <v>226465240</v>
      </c>
      <c r="C68" s="75">
        <v>226465240</v>
      </c>
    </row>
    <row r="69" spans="1:3" x14ac:dyDescent="0.35">
      <c r="A69" s="74" t="s">
        <v>2931</v>
      </c>
      <c r="B69" s="75">
        <v>104447190</v>
      </c>
      <c r="C69" s="75">
        <v>104447190</v>
      </c>
    </row>
    <row r="70" spans="1:3" x14ac:dyDescent="0.35">
      <c r="A70" s="74" t="s">
        <v>2932</v>
      </c>
      <c r="B70" s="75">
        <v>132239467</v>
      </c>
      <c r="C70" s="75">
        <v>132239467</v>
      </c>
    </row>
    <row r="71" spans="1:3" x14ac:dyDescent="0.35">
      <c r="A71" s="74" t="s">
        <v>2933</v>
      </c>
      <c r="B71" s="75">
        <v>160388505</v>
      </c>
      <c r="C71" s="75">
        <v>160388505</v>
      </c>
    </row>
    <row r="72" spans="1:3" x14ac:dyDescent="0.35">
      <c r="A72" s="74" t="s">
        <v>2934</v>
      </c>
      <c r="B72" s="75">
        <v>83858816</v>
      </c>
      <c r="C72" s="75">
        <v>83858816</v>
      </c>
    </row>
    <row r="73" spans="1:3" x14ac:dyDescent="0.35">
      <c r="A73" s="74" t="s">
        <v>2935</v>
      </c>
      <c r="B73" s="75">
        <v>192921225</v>
      </c>
      <c r="C73" s="75">
        <v>192921225</v>
      </c>
    </row>
    <row r="74" spans="1:3" x14ac:dyDescent="0.35">
      <c r="A74" s="74" t="s">
        <v>2936</v>
      </c>
      <c r="B74" s="75">
        <v>164127304</v>
      </c>
      <c r="C74" s="75">
        <v>164127304</v>
      </c>
    </row>
    <row r="75" spans="1:3" x14ac:dyDescent="0.35">
      <c r="A75" s="74" t="s">
        <v>2937</v>
      </c>
      <c r="B75" s="75">
        <v>60864991</v>
      </c>
      <c r="C75" s="75">
        <v>60864991</v>
      </c>
    </row>
    <row r="76" spans="1:3" x14ac:dyDescent="0.35">
      <c r="A76" s="74" t="s">
        <v>2938</v>
      </c>
      <c r="B76" s="75">
        <v>386667283</v>
      </c>
      <c r="C76" s="75">
        <v>386667283</v>
      </c>
    </row>
    <row r="77" spans="1:3" x14ac:dyDescent="0.35">
      <c r="A77" s="74" t="s">
        <v>2939</v>
      </c>
      <c r="B77" s="75">
        <v>245334120</v>
      </c>
      <c r="C77" s="75">
        <v>245334120</v>
      </c>
    </row>
    <row r="78" spans="1:3" x14ac:dyDescent="0.35">
      <c r="A78" s="74" t="s">
        <v>2940</v>
      </c>
      <c r="B78" s="75">
        <v>2007912293</v>
      </c>
      <c r="C78" s="75">
        <v>2007912293</v>
      </c>
    </row>
    <row r="79" spans="1:3" x14ac:dyDescent="0.35">
      <c r="A79" s="74" t="s">
        <v>2941</v>
      </c>
      <c r="B79" s="75">
        <v>544613385</v>
      </c>
      <c r="C79" s="75">
        <v>544613385</v>
      </c>
    </row>
    <row r="80" spans="1:3" x14ac:dyDescent="0.35">
      <c r="A80" s="74" t="s">
        <v>2942</v>
      </c>
      <c r="B80" s="75">
        <v>112424750</v>
      </c>
      <c r="C80" s="75">
        <v>112424750</v>
      </c>
    </row>
    <row r="81" spans="1:3" x14ac:dyDescent="0.35">
      <c r="A81" s="74" t="s">
        <v>2943</v>
      </c>
      <c r="B81" s="75">
        <v>21039545</v>
      </c>
      <c r="C81" s="75">
        <v>21039545</v>
      </c>
    </row>
    <row r="82" spans="1:3" x14ac:dyDescent="0.35">
      <c r="A82" s="74" t="s">
        <v>2944</v>
      </c>
      <c r="B82" s="75">
        <v>222093537</v>
      </c>
      <c r="C82" s="75">
        <v>222093537</v>
      </c>
    </row>
    <row r="83" spans="1:3" x14ac:dyDescent="0.35">
      <c r="A83" s="74" t="s">
        <v>2945</v>
      </c>
      <c r="B83" s="75">
        <v>918588728</v>
      </c>
      <c r="C83" s="75">
        <v>918588728</v>
      </c>
    </row>
    <row r="84" spans="1:3" x14ac:dyDescent="0.35">
      <c r="A84" s="74" t="s">
        <v>2946</v>
      </c>
      <c r="B84" s="75">
        <v>20491891</v>
      </c>
      <c r="C84" s="75">
        <v>20491891</v>
      </c>
    </row>
    <row r="85" spans="1:3" x14ac:dyDescent="0.35">
      <c r="A85" s="74" t="s">
        <v>2947</v>
      </c>
      <c r="B85" s="75">
        <v>41857982</v>
      </c>
      <c r="C85" s="75">
        <v>41857982</v>
      </c>
    </row>
    <row r="86" spans="1:3" x14ac:dyDescent="0.35">
      <c r="A86" s="74" t="s">
        <v>2948</v>
      </c>
      <c r="B86" s="75">
        <v>6839754662</v>
      </c>
      <c r="C86" s="75">
        <v>6839754662</v>
      </c>
    </row>
    <row r="87" spans="1:3" x14ac:dyDescent="0.35">
      <c r="A87" s="74" t="s">
        <v>2949</v>
      </c>
      <c r="B87" s="75">
        <v>2784547201</v>
      </c>
      <c r="C87" s="75">
        <v>2784547201</v>
      </c>
    </row>
    <row r="88" spans="1:3" x14ac:dyDescent="0.35">
      <c r="A88" s="74" t="s">
        <v>2950</v>
      </c>
      <c r="B88" s="75">
        <v>254633412</v>
      </c>
      <c r="C88" s="75">
        <v>254633412</v>
      </c>
    </row>
    <row r="89" spans="1:3" x14ac:dyDescent="0.35">
      <c r="A89" s="74" t="s">
        <v>2951</v>
      </c>
      <c r="B89" s="75">
        <v>13360091025</v>
      </c>
      <c r="C89" s="75">
        <v>15194220835</v>
      </c>
    </row>
    <row r="90" spans="1:3" x14ac:dyDescent="0.35">
      <c r="A90" s="74" t="s">
        <v>2952</v>
      </c>
      <c r="B90" s="75">
        <v>1777723758</v>
      </c>
      <c r="C90" s="75">
        <v>3268351178</v>
      </c>
    </row>
    <row r="91" spans="1:3" x14ac:dyDescent="0.35">
      <c r="A91" s="74" t="s">
        <v>2953</v>
      </c>
      <c r="B91" s="75">
        <v>1314410513</v>
      </c>
      <c r="C91" s="75">
        <v>1314410513</v>
      </c>
    </row>
    <row r="92" spans="1:3" x14ac:dyDescent="0.35">
      <c r="A92" s="74" t="s">
        <v>2954</v>
      </c>
      <c r="B92" s="75">
        <v>7655692526</v>
      </c>
      <c r="C92" s="75">
        <v>7655692526</v>
      </c>
    </row>
    <row r="93" spans="1:3" x14ac:dyDescent="0.35">
      <c r="A93" s="74" t="s">
        <v>2955</v>
      </c>
      <c r="B93" s="75">
        <v>61594180</v>
      </c>
      <c r="C93" s="75">
        <v>61594180</v>
      </c>
    </row>
    <row r="94" spans="1:3" x14ac:dyDescent="0.35">
      <c r="A94" s="74" t="s">
        <v>2956</v>
      </c>
      <c r="B94" s="75">
        <v>10117705439</v>
      </c>
      <c r="C94" s="75">
        <v>10117705439</v>
      </c>
    </row>
    <row r="95" spans="1:3" x14ac:dyDescent="0.35">
      <c r="A95" s="74" t="s">
        <v>2957</v>
      </c>
      <c r="B95" s="75">
        <v>7867683796</v>
      </c>
      <c r="C95" s="75">
        <v>8052903806</v>
      </c>
    </row>
    <row r="96" spans="1:3" x14ac:dyDescent="0.35">
      <c r="A96" s="74" t="s">
        <v>2958</v>
      </c>
      <c r="B96" s="75">
        <v>93620338</v>
      </c>
      <c r="C96" s="75">
        <v>93620338</v>
      </c>
    </row>
    <row r="97" spans="1:3" x14ac:dyDescent="0.35">
      <c r="A97" s="74" t="s">
        <v>2959</v>
      </c>
      <c r="B97" s="75">
        <v>577144876</v>
      </c>
      <c r="C97" s="75">
        <v>636154876</v>
      </c>
    </row>
    <row r="98" spans="1:3" x14ac:dyDescent="0.35">
      <c r="A98" s="74" t="s">
        <v>2960</v>
      </c>
      <c r="B98" s="75">
        <v>92119450</v>
      </c>
      <c r="C98" s="75">
        <v>92119450</v>
      </c>
    </row>
    <row r="99" spans="1:3" x14ac:dyDescent="0.35">
      <c r="A99" s="74" t="s">
        <v>2961</v>
      </c>
      <c r="B99" s="75">
        <v>8972385</v>
      </c>
      <c r="C99" s="75">
        <v>8972385</v>
      </c>
    </row>
    <row r="100" spans="1:3" x14ac:dyDescent="0.35">
      <c r="A100" s="74" t="s">
        <v>2962</v>
      </c>
      <c r="B100" s="75">
        <v>138055808</v>
      </c>
      <c r="C100" s="75">
        <v>335044478</v>
      </c>
    </row>
    <row r="101" spans="1:3" x14ac:dyDescent="0.35">
      <c r="A101" s="74" t="s">
        <v>2963</v>
      </c>
      <c r="B101" s="75">
        <v>548035378</v>
      </c>
      <c r="C101" s="75">
        <v>548035378</v>
      </c>
    </row>
    <row r="102" spans="1:3" x14ac:dyDescent="0.35">
      <c r="A102" s="74" t="s">
        <v>2964</v>
      </c>
      <c r="B102" s="75">
        <v>377101605</v>
      </c>
      <c r="C102" s="75">
        <v>377101605</v>
      </c>
    </row>
    <row r="103" spans="1:3" x14ac:dyDescent="0.35">
      <c r="A103" s="74" t="s">
        <v>2965</v>
      </c>
      <c r="B103" s="75">
        <v>1446089518</v>
      </c>
      <c r="C103" s="75">
        <v>1446089518</v>
      </c>
    </row>
    <row r="104" spans="1:3" x14ac:dyDescent="0.35">
      <c r="A104" s="74" t="s">
        <v>2966</v>
      </c>
      <c r="B104" s="75">
        <v>58661051</v>
      </c>
      <c r="C104" s="75">
        <v>111321711</v>
      </c>
    </row>
    <row r="105" spans="1:3" x14ac:dyDescent="0.35">
      <c r="A105" s="74" t="s">
        <v>2967</v>
      </c>
      <c r="B105" s="75">
        <v>162587656</v>
      </c>
      <c r="C105" s="75">
        <v>162587656</v>
      </c>
    </row>
    <row r="106" spans="1:3" x14ac:dyDescent="0.35">
      <c r="A106" s="74" t="s">
        <v>2968</v>
      </c>
      <c r="B106" s="75">
        <v>53095183</v>
      </c>
      <c r="C106" s="75">
        <v>53095183</v>
      </c>
    </row>
    <row r="107" spans="1:3" x14ac:dyDescent="0.35">
      <c r="A107" s="74" t="s">
        <v>2969</v>
      </c>
      <c r="B107" s="75">
        <v>109325508</v>
      </c>
      <c r="C107" s="75">
        <v>109325508</v>
      </c>
    </row>
    <row r="108" spans="1:3" x14ac:dyDescent="0.35">
      <c r="A108" s="74" t="s">
        <v>2970</v>
      </c>
      <c r="B108" s="75">
        <v>303662100</v>
      </c>
      <c r="C108" s="75">
        <v>303662100</v>
      </c>
    </row>
    <row r="109" spans="1:3" x14ac:dyDescent="0.35">
      <c r="A109" s="74" t="s">
        <v>2971</v>
      </c>
      <c r="B109" s="75">
        <v>930886819</v>
      </c>
      <c r="C109" s="75">
        <v>930886819</v>
      </c>
    </row>
    <row r="110" spans="1:3" x14ac:dyDescent="0.35">
      <c r="A110" s="74" t="s">
        <v>2972</v>
      </c>
      <c r="B110" s="75">
        <v>310816539</v>
      </c>
      <c r="C110" s="75">
        <v>310816539</v>
      </c>
    </row>
    <row r="111" spans="1:3" x14ac:dyDescent="0.35">
      <c r="A111" s="74" t="s">
        <v>2973</v>
      </c>
      <c r="B111" s="75">
        <v>247228507</v>
      </c>
      <c r="C111" s="75">
        <v>247228507</v>
      </c>
    </row>
    <row r="112" spans="1:3" x14ac:dyDescent="0.35">
      <c r="A112" s="74" t="s">
        <v>2974</v>
      </c>
      <c r="B112" s="75">
        <v>2521602716</v>
      </c>
      <c r="C112" s="75">
        <v>2521602716</v>
      </c>
    </row>
    <row r="113" spans="1:3" x14ac:dyDescent="0.35">
      <c r="A113" s="74" t="s">
        <v>2975</v>
      </c>
      <c r="B113" s="75">
        <v>3926035889</v>
      </c>
      <c r="C113" s="75">
        <v>3926035889</v>
      </c>
    </row>
    <row r="114" spans="1:3" x14ac:dyDescent="0.35">
      <c r="A114" s="74" t="s">
        <v>2976</v>
      </c>
      <c r="B114" s="75">
        <v>1547631506</v>
      </c>
      <c r="C114" s="75">
        <v>1547631506</v>
      </c>
    </row>
    <row r="115" spans="1:3" x14ac:dyDescent="0.35">
      <c r="A115" s="74" t="s">
        <v>2977</v>
      </c>
      <c r="B115" s="75">
        <v>499095617</v>
      </c>
      <c r="C115" s="75">
        <v>499095617</v>
      </c>
    </row>
    <row r="116" spans="1:3" x14ac:dyDescent="0.35">
      <c r="A116" s="74" t="s">
        <v>2978</v>
      </c>
      <c r="B116" s="75">
        <v>151192312</v>
      </c>
      <c r="C116" s="75">
        <v>151192312</v>
      </c>
    </row>
    <row r="117" spans="1:3" x14ac:dyDescent="0.35">
      <c r="A117" s="74" t="s">
        <v>2979</v>
      </c>
      <c r="B117" s="75">
        <v>3444003106</v>
      </c>
      <c r="C117" s="75">
        <v>3653337466</v>
      </c>
    </row>
    <row r="118" spans="1:3" x14ac:dyDescent="0.35">
      <c r="A118" s="74" t="s">
        <v>2980</v>
      </c>
      <c r="B118" s="75">
        <v>147436311</v>
      </c>
      <c r="C118" s="75">
        <v>147436311</v>
      </c>
    </row>
    <row r="119" spans="1:3" x14ac:dyDescent="0.35">
      <c r="A119" s="74" t="s">
        <v>2981</v>
      </c>
      <c r="B119" s="75">
        <v>517398747</v>
      </c>
      <c r="C119" s="75">
        <v>517398747</v>
      </c>
    </row>
    <row r="120" spans="1:3" x14ac:dyDescent="0.35">
      <c r="A120" s="74" t="s">
        <v>2982</v>
      </c>
      <c r="B120" s="75">
        <v>221631914</v>
      </c>
      <c r="C120" s="75">
        <v>221631914</v>
      </c>
    </row>
    <row r="121" spans="1:3" x14ac:dyDescent="0.35">
      <c r="A121" s="74" t="s">
        <v>2983</v>
      </c>
      <c r="B121" s="75">
        <v>261306747</v>
      </c>
      <c r="C121" s="75">
        <v>261306747</v>
      </c>
    </row>
    <row r="122" spans="1:3" x14ac:dyDescent="0.35">
      <c r="A122" s="74" t="s">
        <v>2984</v>
      </c>
      <c r="B122" s="75">
        <v>5746114177</v>
      </c>
      <c r="C122" s="75">
        <v>5746114177</v>
      </c>
    </row>
    <row r="123" spans="1:3" x14ac:dyDescent="0.35">
      <c r="A123" s="74" t="s">
        <v>2985</v>
      </c>
      <c r="B123" s="75">
        <v>3584167506</v>
      </c>
      <c r="C123" s="75">
        <v>3584167506</v>
      </c>
    </row>
    <row r="124" spans="1:3" x14ac:dyDescent="0.35">
      <c r="A124" s="74" t="s">
        <v>2986</v>
      </c>
      <c r="B124" s="75">
        <v>415753823</v>
      </c>
      <c r="C124" s="75">
        <v>415753823</v>
      </c>
    </row>
    <row r="125" spans="1:3" x14ac:dyDescent="0.35">
      <c r="A125" s="74" t="s">
        <v>2987</v>
      </c>
      <c r="B125" s="75">
        <v>1936000609</v>
      </c>
      <c r="C125" s="75">
        <v>2168249249</v>
      </c>
    </row>
    <row r="126" spans="1:3" x14ac:dyDescent="0.35">
      <c r="A126" s="74" t="s">
        <v>2988</v>
      </c>
      <c r="B126" s="75">
        <v>3644108515</v>
      </c>
      <c r="C126" s="75">
        <v>3644108515</v>
      </c>
    </row>
    <row r="127" spans="1:3" x14ac:dyDescent="0.35">
      <c r="A127" s="74" t="s">
        <v>2989</v>
      </c>
      <c r="B127" s="75">
        <v>298057330</v>
      </c>
      <c r="C127" s="75">
        <v>333439470</v>
      </c>
    </row>
    <row r="128" spans="1:3" x14ac:dyDescent="0.35">
      <c r="A128" s="74" t="s">
        <v>2990</v>
      </c>
      <c r="B128" s="75">
        <v>1069528891</v>
      </c>
      <c r="C128" s="75">
        <v>1069528891</v>
      </c>
    </row>
    <row r="129" spans="1:3" x14ac:dyDescent="0.35">
      <c r="A129" s="74" t="s">
        <v>2991</v>
      </c>
      <c r="B129" s="75">
        <v>56840573</v>
      </c>
      <c r="C129" s="75">
        <v>56840573</v>
      </c>
    </row>
    <row r="130" spans="1:3" x14ac:dyDescent="0.35">
      <c r="A130" s="74" t="s">
        <v>2992</v>
      </c>
      <c r="B130" s="75">
        <v>90998619</v>
      </c>
      <c r="C130" s="75">
        <v>90998619</v>
      </c>
    </row>
    <row r="131" spans="1:3" x14ac:dyDescent="0.35">
      <c r="A131" s="74" t="s">
        <v>2993</v>
      </c>
      <c r="B131" s="75">
        <v>798559779</v>
      </c>
      <c r="C131" s="75">
        <v>798559779</v>
      </c>
    </row>
    <row r="132" spans="1:3" x14ac:dyDescent="0.35">
      <c r="A132" s="74" t="s">
        <v>2994</v>
      </c>
      <c r="B132" s="75">
        <v>119426841</v>
      </c>
      <c r="C132" s="75">
        <v>457297531</v>
      </c>
    </row>
    <row r="133" spans="1:3" x14ac:dyDescent="0.35">
      <c r="A133" s="74" t="s">
        <v>2995</v>
      </c>
      <c r="B133" s="75">
        <v>431123975</v>
      </c>
      <c r="C133" s="75">
        <v>751368525</v>
      </c>
    </row>
    <row r="134" spans="1:3" x14ac:dyDescent="0.35">
      <c r="A134" s="74" t="s">
        <v>2996</v>
      </c>
      <c r="B134" s="75">
        <v>249201233</v>
      </c>
      <c r="C134" s="75">
        <v>380289593</v>
      </c>
    </row>
    <row r="135" spans="1:3" x14ac:dyDescent="0.35">
      <c r="A135" s="74" t="s">
        <v>2997</v>
      </c>
      <c r="B135" s="75">
        <v>523604993</v>
      </c>
      <c r="C135" s="75">
        <v>523604993</v>
      </c>
    </row>
    <row r="136" spans="1:3" x14ac:dyDescent="0.35">
      <c r="A136" s="74" t="s">
        <v>2998</v>
      </c>
      <c r="B136" s="75">
        <v>63480710</v>
      </c>
      <c r="C136" s="75">
        <v>63480710</v>
      </c>
    </row>
    <row r="137" spans="1:3" x14ac:dyDescent="0.35">
      <c r="A137" s="74" t="s">
        <v>2999</v>
      </c>
      <c r="B137" s="75">
        <v>252003022</v>
      </c>
      <c r="C137" s="75">
        <v>252003022</v>
      </c>
    </row>
    <row r="138" spans="1:3" x14ac:dyDescent="0.35">
      <c r="A138" s="74" t="s">
        <v>3000</v>
      </c>
      <c r="B138" s="75">
        <v>241013317</v>
      </c>
      <c r="C138" s="75">
        <v>241013317</v>
      </c>
    </row>
    <row r="139" spans="1:3" x14ac:dyDescent="0.35">
      <c r="A139" s="74" t="s">
        <v>3001</v>
      </c>
      <c r="B139" s="75">
        <v>36130199</v>
      </c>
      <c r="C139" s="75">
        <v>36130199</v>
      </c>
    </row>
    <row r="140" spans="1:3" x14ac:dyDescent="0.35">
      <c r="A140" s="74" t="s">
        <v>3002</v>
      </c>
      <c r="B140" s="75">
        <v>494499082</v>
      </c>
      <c r="C140" s="75">
        <v>494499082</v>
      </c>
    </row>
    <row r="141" spans="1:3" x14ac:dyDescent="0.35">
      <c r="A141" s="74" t="s">
        <v>3003</v>
      </c>
      <c r="B141" s="75">
        <v>44531640</v>
      </c>
      <c r="C141" s="75">
        <v>44531640</v>
      </c>
    </row>
    <row r="142" spans="1:3" x14ac:dyDescent="0.35">
      <c r="A142" s="74" t="s">
        <v>3004</v>
      </c>
      <c r="B142" s="75">
        <v>276897101</v>
      </c>
      <c r="C142" s="75">
        <v>803145061</v>
      </c>
    </row>
    <row r="143" spans="1:3" x14ac:dyDescent="0.35">
      <c r="A143" s="74" t="s">
        <v>3005</v>
      </c>
      <c r="B143" s="75">
        <v>75861261</v>
      </c>
      <c r="C143" s="75">
        <v>75861261</v>
      </c>
    </row>
    <row r="144" spans="1:3" x14ac:dyDescent="0.35">
      <c r="A144" s="74" t="s">
        <v>3006</v>
      </c>
      <c r="B144" s="75">
        <v>56054767</v>
      </c>
      <c r="C144" s="75">
        <v>56054767</v>
      </c>
    </row>
    <row r="145" spans="1:3" x14ac:dyDescent="0.35">
      <c r="A145" s="74" t="s">
        <v>3007</v>
      </c>
      <c r="B145" s="75">
        <v>548537525</v>
      </c>
      <c r="C145" s="75">
        <v>548537525</v>
      </c>
    </row>
    <row r="146" spans="1:3" x14ac:dyDescent="0.35">
      <c r="A146" s="74" t="s">
        <v>3008</v>
      </c>
      <c r="B146" s="75">
        <v>4949165659</v>
      </c>
      <c r="C146" s="75">
        <v>10159906997</v>
      </c>
    </row>
    <row r="147" spans="1:3" x14ac:dyDescent="0.35">
      <c r="A147" s="74" t="s">
        <v>3009</v>
      </c>
      <c r="B147" s="75">
        <v>333132540</v>
      </c>
      <c r="C147" s="75">
        <v>333132540</v>
      </c>
    </row>
    <row r="148" spans="1:3" x14ac:dyDescent="0.35">
      <c r="A148" s="74" t="s">
        <v>3010</v>
      </c>
      <c r="B148" s="75">
        <v>142654570</v>
      </c>
      <c r="C148" s="75">
        <v>142654570</v>
      </c>
    </row>
    <row r="149" spans="1:3" x14ac:dyDescent="0.35">
      <c r="A149" s="74" t="s">
        <v>3011</v>
      </c>
      <c r="B149" s="75">
        <v>1102714574</v>
      </c>
      <c r="C149" s="75">
        <v>1102714574</v>
      </c>
    </row>
    <row r="150" spans="1:3" x14ac:dyDescent="0.35">
      <c r="A150" s="74" t="s">
        <v>3012</v>
      </c>
      <c r="B150" s="75">
        <v>397095998</v>
      </c>
      <c r="C150" s="75">
        <v>397095998</v>
      </c>
    </row>
    <row r="151" spans="1:3" x14ac:dyDescent="0.35">
      <c r="A151" s="74" t="s">
        <v>3013</v>
      </c>
      <c r="B151" s="75">
        <v>67340209</v>
      </c>
      <c r="C151" s="75">
        <v>67340209</v>
      </c>
    </row>
    <row r="152" spans="1:3" x14ac:dyDescent="0.35">
      <c r="A152" s="74" t="s">
        <v>3014</v>
      </c>
      <c r="B152" s="75">
        <v>87814793</v>
      </c>
      <c r="C152" s="75">
        <v>87814793</v>
      </c>
    </row>
    <row r="153" spans="1:3" x14ac:dyDescent="0.35">
      <c r="A153" s="74" t="s">
        <v>3015</v>
      </c>
      <c r="B153" s="75">
        <v>418963644</v>
      </c>
      <c r="C153" s="75">
        <v>418963644</v>
      </c>
    </row>
    <row r="154" spans="1:3" x14ac:dyDescent="0.35">
      <c r="A154" s="74" t="s">
        <v>3016</v>
      </c>
      <c r="B154" s="75">
        <v>344916396</v>
      </c>
      <c r="C154" s="75">
        <v>344916396</v>
      </c>
    </row>
    <row r="155" spans="1:3" x14ac:dyDescent="0.35">
      <c r="A155" s="74" t="s">
        <v>3017</v>
      </c>
      <c r="B155" s="75">
        <v>135631186</v>
      </c>
      <c r="C155" s="75">
        <v>135631186</v>
      </c>
    </row>
    <row r="156" spans="1:3" x14ac:dyDescent="0.35">
      <c r="A156" s="74" t="s">
        <v>3018</v>
      </c>
      <c r="B156" s="75">
        <v>132428418</v>
      </c>
      <c r="C156" s="75">
        <v>132428418</v>
      </c>
    </row>
    <row r="157" spans="1:3" x14ac:dyDescent="0.35">
      <c r="A157" s="74" t="s">
        <v>3019</v>
      </c>
      <c r="B157" s="75">
        <v>78391558</v>
      </c>
      <c r="C157" s="75">
        <v>290544368</v>
      </c>
    </row>
    <row r="158" spans="1:3" x14ac:dyDescent="0.35">
      <c r="A158" s="74" t="s">
        <v>3020</v>
      </c>
      <c r="B158" s="75">
        <v>52440933</v>
      </c>
      <c r="C158" s="75">
        <v>52440933</v>
      </c>
    </row>
    <row r="159" spans="1:3" x14ac:dyDescent="0.35">
      <c r="A159" s="74" t="s">
        <v>3021</v>
      </c>
      <c r="B159" s="75">
        <v>386147457</v>
      </c>
      <c r="C159" s="75">
        <v>386147457</v>
      </c>
    </row>
    <row r="160" spans="1:3" x14ac:dyDescent="0.35">
      <c r="A160" s="74" t="s">
        <v>3022</v>
      </c>
      <c r="B160" s="75">
        <v>127991616</v>
      </c>
      <c r="C160" s="75">
        <v>127991616</v>
      </c>
    </row>
    <row r="161" spans="1:3" x14ac:dyDescent="0.35">
      <c r="A161" s="74" t="s">
        <v>3023</v>
      </c>
      <c r="B161" s="75">
        <v>255691917</v>
      </c>
      <c r="C161" s="75">
        <v>255691917</v>
      </c>
    </row>
    <row r="162" spans="1:3" x14ac:dyDescent="0.35">
      <c r="A162" s="74" t="s">
        <v>3024</v>
      </c>
      <c r="B162" s="75">
        <v>195637602</v>
      </c>
      <c r="C162" s="75">
        <v>195637602</v>
      </c>
    </row>
    <row r="163" spans="1:3" x14ac:dyDescent="0.35">
      <c r="A163" s="74" t="s">
        <v>3025</v>
      </c>
      <c r="B163" s="75">
        <v>116892770</v>
      </c>
      <c r="C163" s="75">
        <v>116892770</v>
      </c>
    </row>
    <row r="164" spans="1:3" x14ac:dyDescent="0.35">
      <c r="A164" s="74" t="s">
        <v>3026</v>
      </c>
      <c r="B164" s="75">
        <v>151207036</v>
      </c>
      <c r="C164" s="75">
        <v>151207036</v>
      </c>
    </row>
    <row r="165" spans="1:3" x14ac:dyDescent="0.35">
      <c r="A165" s="74" t="s">
        <v>3027</v>
      </c>
      <c r="B165" s="75">
        <v>13758402558</v>
      </c>
      <c r="C165" s="75">
        <v>13758402558</v>
      </c>
    </row>
    <row r="166" spans="1:3" x14ac:dyDescent="0.35">
      <c r="A166" s="74" t="s">
        <v>3028</v>
      </c>
      <c r="B166" s="75">
        <v>1288124468</v>
      </c>
      <c r="C166" s="75">
        <v>1288124468</v>
      </c>
    </row>
    <row r="167" spans="1:3" x14ac:dyDescent="0.35">
      <c r="A167" s="74" t="s">
        <v>3029</v>
      </c>
      <c r="B167" s="75">
        <v>1352212014</v>
      </c>
      <c r="C167" s="75">
        <v>1352212014</v>
      </c>
    </row>
    <row r="168" spans="1:3" x14ac:dyDescent="0.35">
      <c r="A168" s="74" t="s">
        <v>3030</v>
      </c>
      <c r="B168" s="75">
        <v>592513644</v>
      </c>
      <c r="C168" s="75">
        <v>592513644</v>
      </c>
    </row>
    <row r="169" spans="1:3" x14ac:dyDescent="0.35">
      <c r="A169" s="74" t="s">
        <v>3031</v>
      </c>
      <c r="B169" s="75">
        <v>38108031539</v>
      </c>
      <c r="C169" s="75">
        <v>38108031539</v>
      </c>
    </row>
    <row r="170" spans="1:3" x14ac:dyDescent="0.35">
      <c r="A170" s="74" t="s">
        <v>3032</v>
      </c>
      <c r="B170" s="75">
        <v>15204874792</v>
      </c>
      <c r="C170" s="75">
        <v>15204874792</v>
      </c>
    </row>
    <row r="171" spans="1:3" x14ac:dyDescent="0.35">
      <c r="A171" s="74" t="s">
        <v>3033</v>
      </c>
      <c r="B171" s="75">
        <v>1206346869</v>
      </c>
      <c r="C171" s="75">
        <v>1206346869</v>
      </c>
    </row>
    <row r="172" spans="1:3" x14ac:dyDescent="0.35">
      <c r="A172" s="74" t="s">
        <v>3034</v>
      </c>
      <c r="B172" s="75">
        <v>53372544810</v>
      </c>
      <c r="C172" s="75">
        <v>53372544810</v>
      </c>
    </row>
    <row r="173" spans="1:3" x14ac:dyDescent="0.35">
      <c r="A173" s="74" t="s">
        <v>3035</v>
      </c>
      <c r="B173" s="75">
        <v>1199311019</v>
      </c>
      <c r="C173" s="75">
        <v>1199311019</v>
      </c>
    </row>
    <row r="174" spans="1:3" x14ac:dyDescent="0.35">
      <c r="A174" s="74" t="s">
        <v>3036</v>
      </c>
      <c r="B174" s="75">
        <v>8225066727</v>
      </c>
      <c r="C174" s="75">
        <v>8225066727</v>
      </c>
    </row>
    <row r="175" spans="1:3" x14ac:dyDescent="0.35">
      <c r="A175" s="74" t="s">
        <v>3037</v>
      </c>
      <c r="B175" s="75">
        <v>6298330179</v>
      </c>
      <c r="C175" s="75">
        <v>6298330179</v>
      </c>
    </row>
    <row r="176" spans="1:3" x14ac:dyDescent="0.35">
      <c r="A176" s="74" t="s">
        <v>3038</v>
      </c>
      <c r="B176" s="75">
        <v>244671823</v>
      </c>
      <c r="C176" s="75">
        <v>244671823</v>
      </c>
    </row>
    <row r="177" spans="1:3" x14ac:dyDescent="0.35">
      <c r="A177" s="74" t="s">
        <v>3039</v>
      </c>
      <c r="B177" s="75">
        <v>911324161</v>
      </c>
      <c r="C177" s="75">
        <v>911324161</v>
      </c>
    </row>
    <row r="178" spans="1:3" x14ac:dyDescent="0.35">
      <c r="A178" s="74" t="s">
        <v>3040</v>
      </c>
      <c r="B178" s="75">
        <v>2596561373</v>
      </c>
      <c r="C178" s="75">
        <v>2596561373</v>
      </c>
    </row>
    <row r="179" spans="1:3" x14ac:dyDescent="0.35">
      <c r="A179" s="74" t="s">
        <v>3041</v>
      </c>
      <c r="B179" s="75">
        <v>178222039</v>
      </c>
      <c r="C179" s="75">
        <v>178222039</v>
      </c>
    </row>
    <row r="180" spans="1:3" x14ac:dyDescent="0.35">
      <c r="A180" s="74" t="s">
        <v>3042</v>
      </c>
      <c r="B180" s="75">
        <v>1112645112</v>
      </c>
      <c r="C180" s="75">
        <v>1112645112</v>
      </c>
    </row>
    <row r="181" spans="1:3" x14ac:dyDescent="0.35">
      <c r="A181" s="74" t="s">
        <v>3043</v>
      </c>
      <c r="B181" s="75">
        <v>815785530</v>
      </c>
      <c r="C181" s="75">
        <v>815785530</v>
      </c>
    </row>
    <row r="182" spans="1:3" x14ac:dyDescent="0.35">
      <c r="A182" s="74" t="s">
        <v>3044</v>
      </c>
      <c r="B182" s="75">
        <v>387492663</v>
      </c>
      <c r="C182" s="75">
        <v>387492663</v>
      </c>
    </row>
    <row r="183" spans="1:3" x14ac:dyDescent="0.35">
      <c r="A183" s="74" t="s">
        <v>3045</v>
      </c>
      <c r="B183" s="75">
        <v>5111628516</v>
      </c>
      <c r="C183" s="75">
        <v>5111628516</v>
      </c>
    </row>
    <row r="184" spans="1:3" x14ac:dyDescent="0.35">
      <c r="A184" s="74" t="s">
        <v>3046</v>
      </c>
      <c r="B184" s="75">
        <v>17354318241</v>
      </c>
      <c r="C184" s="75">
        <v>17413563641</v>
      </c>
    </row>
    <row r="185" spans="1:3" x14ac:dyDescent="0.35">
      <c r="A185" s="74" t="s">
        <v>3047</v>
      </c>
      <c r="B185" s="75">
        <v>386150500</v>
      </c>
      <c r="C185" s="75">
        <v>508662390</v>
      </c>
    </row>
    <row r="186" spans="1:3" x14ac:dyDescent="0.35">
      <c r="A186" s="74" t="s">
        <v>3048</v>
      </c>
      <c r="B186" s="75">
        <v>210194639</v>
      </c>
      <c r="C186" s="75">
        <v>210194639</v>
      </c>
    </row>
    <row r="187" spans="1:3" x14ac:dyDescent="0.35">
      <c r="A187" s="74" t="s">
        <v>3049</v>
      </c>
      <c r="B187" s="75">
        <v>70709066</v>
      </c>
      <c r="C187" s="75">
        <v>70709066</v>
      </c>
    </row>
    <row r="188" spans="1:3" x14ac:dyDescent="0.35">
      <c r="A188" s="74" t="s">
        <v>3050</v>
      </c>
      <c r="B188" s="75">
        <v>33158449</v>
      </c>
      <c r="C188" s="75">
        <v>33158449</v>
      </c>
    </row>
    <row r="189" spans="1:3" x14ac:dyDescent="0.35">
      <c r="A189" s="74" t="s">
        <v>3051</v>
      </c>
      <c r="B189" s="75">
        <v>133674744</v>
      </c>
      <c r="C189" s="75">
        <v>133674744</v>
      </c>
    </row>
    <row r="190" spans="1:3" x14ac:dyDescent="0.35">
      <c r="A190" s="74" t="s">
        <v>3052</v>
      </c>
      <c r="B190" s="75">
        <v>87299571</v>
      </c>
      <c r="C190" s="75">
        <v>87299571</v>
      </c>
    </row>
    <row r="191" spans="1:3" x14ac:dyDescent="0.35">
      <c r="A191" s="74" t="s">
        <v>3053</v>
      </c>
      <c r="B191" s="75">
        <v>1125055521</v>
      </c>
      <c r="C191" s="75">
        <v>1125055521</v>
      </c>
    </row>
    <row r="192" spans="1:3" x14ac:dyDescent="0.35">
      <c r="A192" s="74" t="s">
        <v>3054</v>
      </c>
      <c r="B192" s="75">
        <v>363445568</v>
      </c>
      <c r="C192" s="75">
        <v>467873878</v>
      </c>
    </row>
    <row r="193" spans="1:3" x14ac:dyDescent="0.35">
      <c r="A193" s="74" t="s">
        <v>3055</v>
      </c>
      <c r="B193" s="75">
        <v>284821188</v>
      </c>
      <c r="C193" s="75">
        <v>284821188</v>
      </c>
    </row>
    <row r="194" spans="1:3" x14ac:dyDescent="0.35">
      <c r="A194" s="74" t="s">
        <v>3056</v>
      </c>
      <c r="B194" s="75">
        <v>695663600</v>
      </c>
      <c r="C194" s="75">
        <v>695663600</v>
      </c>
    </row>
    <row r="195" spans="1:3" x14ac:dyDescent="0.35">
      <c r="A195" s="74" t="s">
        <v>3057</v>
      </c>
      <c r="B195" s="75">
        <v>170204971</v>
      </c>
      <c r="C195" s="75">
        <v>170204971</v>
      </c>
    </row>
    <row r="196" spans="1:3" x14ac:dyDescent="0.35">
      <c r="A196" s="74" t="s">
        <v>3058</v>
      </c>
      <c r="B196" s="75">
        <v>495564338</v>
      </c>
      <c r="C196" s="75">
        <v>495564338</v>
      </c>
    </row>
    <row r="197" spans="1:3" x14ac:dyDescent="0.35">
      <c r="A197" s="74" t="s">
        <v>3059</v>
      </c>
      <c r="B197" s="75">
        <v>13253297</v>
      </c>
      <c r="C197" s="75">
        <v>13253297</v>
      </c>
    </row>
    <row r="198" spans="1:3" x14ac:dyDescent="0.35">
      <c r="A198" s="74" t="s">
        <v>3060</v>
      </c>
      <c r="B198" s="75">
        <v>137549976</v>
      </c>
      <c r="C198" s="75">
        <v>137549976</v>
      </c>
    </row>
    <row r="199" spans="1:3" x14ac:dyDescent="0.35">
      <c r="A199" s="74" t="s">
        <v>3061</v>
      </c>
      <c r="B199" s="75">
        <v>98946982</v>
      </c>
      <c r="C199" s="75">
        <v>98946982</v>
      </c>
    </row>
    <row r="200" spans="1:3" x14ac:dyDescent="0.35">
      <c r="A200" s="74" t="s">
        <v>3062</v>
      </c>
      <c r="B200" s="75">
        <v>777048338</v>
      </c>
      <c r="C200" s="75">
        <v>777048338</v>
      </c>
    </row>
    <row r="201" spans="1:3" x14ac:dyDescent="0.35">
      <c r="A201" s="74" t="s">
        <v>3063</v>
      </c>
      <c r="B201" s="75">
        <v>66312974</v>
      </c>
      <c r="C201" s="75">
        <v>66312974</v>
      </c>
    </row>
    <row r="202" spans="1:3" x14ac:dyDescent="0.35">
      <c r="A202" s="74" t="s">
        <v>3064</v>
      </c>
      <c r="B202" s="75">
        <v>80010815</v>
      </c>
      <c r="C202" s="75">
        <v>80010815</v>
      </c>
    </row>
    <row r="203" spans="1:3" x14ac:dyDescent="0.35">
      <c r="A203" s="74" t="s">
        <v>3065</v>
      </c>
      <c r="B203" s="75">
        <v>1385512328</v>
      </c>
      <c r="C203" s="75">
        <v>1385512328</v>
      </c>
    </row>
    <row r="204" spans="1:3" x14ac:dyDescent="0.35">
      <c r="A204" s="74" t="s">
        <v>3066</v>
      </c>
      <c r="B204" s="75">
        <v>154282906</v>
      </c>
      <c r="C204" s="75">
        <v>154282906</v>
      </c>
    </row>
    <row r="205" spans="1:3" x14ac:dyDescent="0.35">
      <c r="A205" s="74" t="s">
        <v>3067</v>
      </c>
      <c r="B205" s="75">
        <v>926631297</v>
      </c>
      <c r="C205" s="75">
        <v>926631297</v>
      </c>
    </row>
    <row r="206" spans="1:3" x14ac:dyDescent="0.35">
      <c r="A206" s="74" t="s">
        <v>3068</v>
      </c>
      <c r="B206" s="75">
        <v>1270944212</v>
      </c>
      <c r="C206" s="75">
        <v>1270944212</v>
      </c>
    </row>
    <row r="207" spans="1:3" x14ac:dyDescent="0.35">
      <c r="A207" s="74" t="s">
        <v>3069</v>
      </c>
      <c r="B207" s="75">
        <v>100632834</v>
      </c>
      <c r="C207" s="75">
        <v>228274781</v>
      </c>
    </row>
    <row r="208" spans="1:3" x14ac:dyDescent="0.35">
      <c r="A208" s="74" t="s">
        <v>3070</v>
      </c>
      <c r="B208" s="75">
        <v>163540335</v>
      </c>
      <c r="C208" s="75">
        <v>185791725</v>
      </c>
    </row>
    <row r="209" spans="1:3" x14ac:dyDescent="0.35">
      <c r="A209" s="74" t="s">
        <v>3071</v>
      </c>
      <c r="B209" s="75">
        <v>127057161</v>
      </c>
      <c r="C209" s="75">
        <v>127057161</v>
      </c>
    </row>
    <row r="210" spans="1:3" x14ac:dyDescent="0.35">
      <c r="A210" s="74" t="s">
        <v>3072</v>
      </c>
      <c r="B210" s="75">
        <v>1950712961</v>
      </c>
      <c r="C210" s="75">
        <v>1950712961</v>
      </c>
    </row>
    <row r="211" spans="1:3" x14ac:dyDescent="0.35">
      <c r="A211" s="74" t="s">
        <v>3073</v>
      </c>
      <c r="B211" s="75">
        <v>1161727911</v>
      </c>
      <c r="C211" s="75">
        <v>1161727911</v>
      </c>
    </row>
    <row r="212" spans="1:3" x14ac:dyDescent="0.35">
      <c r="A212" s="74" t="s">
        <v>3074</v>
      </c>
      <c r="B212" s="75">
        <v>177406122</v>
      </c>
      <c r="C212" s="75">
        <v>177406122</v>
      </c>
    </row>
    <row r="213" spans="1:3" x14ac:dyDescent="0.35">
      <c r="A213" s="74" t="s">
        <v>3075</v>
      </c>
      <c r="B213" s="75">
        <v>19107134478</v>
      </c>
      <c r="C213" s="75">
        <v>19107134478</v>
      </c>
    </row>
    <row r="214" spans="1:3" x14ac:dyDescent="0.35">
      <c r="A214" s="74" t="s">
        <v>3076</v>
      </c>
      <c r="B214" s="75">
        <v>3486080878</v>
      </c>
      <c r="C214" s="75">
        <v>3486080878</v>
      </c>
    </row>
    <row r="215" spans="1:3" x14ac:dyDescent="0.35">
      <c r="A215" s="74" t="s">
        <v>3077</v>
      </c>
      <c r="B215" s="75">
        <v>118663827083</v>
      </c>
      <c r="C215" s="75">
        <v>118663827083</v>
      </c>
    </row>
    <row r="216" spans="1:3" x14ac:dyDescent="0.35">
      <c r="A216" s="74" t="s">
        <v>3078</v>
      </c>
      <c r="B216" s="75">
        <v>3028229645</v>
      </c>
      <c r="C216" s="75">
        <v>3028229645</v>
      </c>
    </row>
    <row r="217" spans="1:3" x14ac:dyDescent="0.35">
      <c r="A217" s="74" t="s">
        <v>3079</v>
      </c>
      <c r="B217" s="75">
        <v>4559915901</v>
      </c>
      <c r="C217" s="75">
        <v>4559915901</v>
      </c>
    </row>
    <row r="218" spans="1:3" x14ac:dyDescent="0.35">
      <c r="A218" s="74" t="s">
        <v>3080</v>
      </c>
      <c r="B218" s="75">
        <v>18890981997</v>
      </c>
      <c r="C218" s="75">
        <v>18890981997</v>
      </c>
    </row>
    <row r="219" spans="1:3" x14ac:dyDescent="0.35">
      <c r="A219" s="74" t="s">
        <v>3081</v>
      </c>
      <c r="B219" s="75">
        <v>6790449843</v>
      </c>
      <c r="C219" s="75">
        <v>6790449843</v>
      </c>
    </row>
    <row r="220" spans="1:3" x14ac:dyDescent="0.35">
      <c r="A220" s="74" t="s">
        <v>3082</v>
      </c>
      <c r="B220" s="75">
        <v>16907867095</v>
      </c>
      <c r="C220" s="75">
        <v>16907867095</v>
      </c>
    </row>
    <row r="221" spans="1:3" x14ac:dyDescent="0.35">
      <c r="A221" s="74" t="s">
        <v>3083</v>
      </c>
      <c r="B221" s="75">
        <v>11945156666</v>
      </c>
      <c r="C221" s="75">
        <v>11945156666</v>
      </c>
    </row>
    <row r="222" spans="1:3" x14ac:dyDescent="0.35">
      <c r="A222" s="74" t="s">
        <v>3084</v>
      </c>
      <c r="B222" s="75">
        <v>2581163351</v>
      </c>
      <c r="C222" s="75">
        <v>2581163351</v>
      </c>
    </row>
    <row r="223" spans="1:3" x14ac:dyDescent="0.35">
      <c r="A223" s="74" t="s">
        <v>3085</v>
      </c>
      <c r="B223" s="75">
        <v>8078461172</v>
      </c>
      <c r="C223" s="75">
        <v>8078461172</v>
      </c>
    </row>
    <row r="224" spans="1:3" x14ac:dyDescent="0.35">
      <c r="A224" s="74" t="s">
        <v>3086</v>
      </c>
      <c r="B224" s="75">
        <v>23345103159</v>
      </c>
      <c r="C224" s="75">
        <v>23345103159</v>
      </c>
    </row>
    <row r="225" spans="1:3" x14ac:dyDescent="0.35">
      <c r="A225" s="74" t="s">
        <v>3087</v>
      </c>
      <c r="B225" s="75">
        <v>1186815105</v>
      </c>
      <c r="C225" s="75">
        <v>1186815105</v>
      </c>
    </row>
    <row r="226" spans="1:3" x14ac:dyDescent="0.35">
      <c r="A226" s="74" t="s">
        <v>3088</v>
      </c>
      <c r="B226" s="75">
        <v>12003131933</v>
      </c>
      <c r="C226" s="75">
        <v>12003131933</v>
      </c>
    </row>
    <row r="227" spans="1:3" x14ac:dyDescent="0.35">
      <c r="A227" s="74" t="s">
        <v>3089</v>
      </c>
      <c r="B227" s="75">
        <v>103872467</v>
      </c>
      <c r="C227" s="75">
        <v>103872467</v>
      </c>
    </row>
    <row r="228" spans="1:3" x14ac:dyDescent="0.35">
      <c r="A228" s="74" t="s">
        <v>3090</v>
      </c>
      <c r="B228" s="75">
        <v>979633951</v>
      </c>
      <c r="C228" s="75">
        <v>979633951</v>
      </c>
    </row>
    <row r="229" spans="1:3" x14ac:dyDescent="0.35">
      <c r="A229" s="74" t="s">
        <v>3091</v>
      </c>
      <c r="B229" s="75">
        <v>440351805</v>
      </c>
      <c r="C229" s="75">
        <v>655312395</v>
      </c>
    </row>
    <row r="230" spans="1:3" x14ac:dyDescent="0.35">
      <c r="A230" s="74" t="s">
        <v>3092</v>
      </c>
      <c r="B230" s="75">
        <v>979768505</v>
      </c>
      <c r="C230" s="75">
        <v>979768505</v>
      </c>
    </row>
    <row r="231" spans="1:3" x14ac:dyDescent="0.35">
      <c r="A231" s="74" t="s">
        <v>3093</v>
      </c>
      <c r="B231" s="75">
        <v>1294859131</v>
      </c>
      <c r="C231" s="75">
        <v>1484354631</v>
      </c>
    </row>
    <row r="232" spans="1:3" x14ac:dyDescent="0.35">
      <c r="A232" s="74" t="s">
        <v>3094</v>
      </c>
      <c r="B232" s="75">
        <v>63955236</v>
      </c>
      <c r="C232" s="75">
        <v>134944236</v>
      </c>
    </row>
    <row r="233" spans="1:3" x14ac:dyDescent="0.35">
      <c r="A233" s="74" t="s">
        <v>3095</v>
      </c>
      <c r="B233" s="75">
        <v>204078400</v>
      </c>
      <c r="C233" s="75">
        <v>204078400</v>
      </c>
    </row>
    <row r="234" spans="1:3" x14ac:dyDescent="0.35">
      <c r="A234" s="74" t="s">
        <v>3096</v>
      </c>
      <c r="B234" s="75">
        <v>61079612</v>
      </c>
      <c r="C234" s="75">
        <v>61079612</v>
      </c>
    </row>
    <row r="235" spans="1:3" x14ac:dyDescent="0.35">
      <c r="A235" s="74" t="s">
        <v>3097</v>
      </c>
      <c r="B235" s="75">
        <v>17647244491</v>
      </c>
      <c r="C235" s="75">
        <v>17647244491</v>
      </c>
    </row>
    <row r="236" spans="1:3" x14ac:dyDescent="0.35">
      <c r="A236" s="74" t="s">
        <v>3098</v>
      </c>
      <c r="B236" s="75">
        <v>38490696718</v>
      </c>
      <c r="C236" s="75">
        <v>38490696718</v>
      </c>
    </row>
    <row r="237" spans="1:3" x14ac:dyDescent="0.35">
      <c r="A237" s="74" t="s">
        <v>3099</v>
      </c>
      <c r="B237" s="75">
        <v>758251434</v>
      </c>
      <c r="C237" s="75">
        <v>758251434</v>
      </c>
    </row>
    <row r="238" spans="1:3" x14ac:dyDescent="0.35">
      <c r="A238" s="74" t="s">
        <v>3100</v>
      </c>
      <c r="B238" s="75">
        <v>834395030</v>
      </c>
      <c r="C238" s="75">
        <v>834395030</v>
      </c>
    </row>
    <row r="239" spans="1:3" x14ac:dyDescent="0.35">
      <c r="A239" s="74" t="s">
        <v>3101</v>
      </c>
      <c r="B239" s="75">
        <v>726289530</v>
      </c>
      <c r="C239" s="75">
        <v>726289530</v>
      </c>
    </row>
    <row r="240" spans="1:3" x14ac:dyDescent="0.35">
      <c r="A240" s="74" t="s">
        <v>3102</v>
      </c>
      <c r="B240" s="75">
        <v>1022832283</v>
      </c>
      <c r="C240" s="75">
        <v>1022832283</v>
      </c>
    </row>
    <row r="241" spans="1:3" x14ac:dyDescent="0.35">
      <c r="A241" s="74" t="s">
        <v>3103</v>
      </c>
      <c r="B241" s="75">
        <v>1105830010</v>
      </c>
      <c r="C241" s="75">
        <v>1105830010</v>
      </c>
    </row>
    <row r="242" spans="1:3" x14ac:dyDescent="0.35">
      <c r="A242" s="74" t="s">
        <v>3104</v>
      </c>
      <c r="B242" s="75">
        <v>2086714318</v>
      </c>
      <c r="C242" s="75">
        <v>2086714318</v>
      </c>
    </row>
    <row r="243" spans="1:3" x14ac:dyDescent="0.35">
      <c r="A243" s="74" t="s">
        <v>3105</v>
      </c>
      <c r="B243" s="75">
        <v>17322266727</v>
      </c>
      <c r="C243" s="75">
        <v>17322266727</v>
      </c>
    </row>
    <row r="244" spans="1:3" x14ac:dyDescent="0.35">
      <c r="A244" s="74" t="s">
        <v>3106</v>
      </c>
      <c r="B244" s="75">
        <v>1897021686</v>
      </c>
      <c r="C244" s="75">
        <v>1897021686</v>
      </c>
    </row>
    <row r="245" spans="1:3" x14ac:dyDescent="0.35">
      <c r="A245" s="74" t="s">
        <v>3107</v>
      </c>
      <c r="B245" s="75">
        <v>4495551908</v>
      </c>
      <c r="C245" s="75">
        <v>4495551908</v>
      </c>
    </row>
    <row r="246" spans="1:3" x14ac:dyDescent="0.35">
      <c r="A246" s="74" t="s">
        <v>3108</v>
      </c>
      <c r="B246" s="75">
        <v>1041451346</v>
      </c>
      <c r="C246" s="75">
        <v>1041451346</v>
      </c>
    </row>
    <row r="247" spans="1:3" x14ac:dyDescent="0.35">
      <c r="A247" s="74" t="s">
        <v>3109</v>
      </c>
      <c r="B247" s="75">
        <v>438740630</v>
      </c>
      <c r="C247" s="75">
        <v>438740630</v>
      </c>
    </row>
    <row r="248" spans="1:3" x14ac:dyDescent="0.35">
      <c r="A248" s="74" t="s">
        <v>3110</v>
      </c>
      <c r="B248" s="75">
        <v>689073018</v>
      </c>
      <c r="C248" s="75">
        <v>1157076418</v>
      </c>
    </row>
    <row r="249" spans="1:3" x14ac:dyDescent="0.35">
      <c r="A249" s="74" t="s">
        <v>3111</v>
      </c>
      <c r="B249" s="75">
        <v>1892442794</v>
      </c>
      <c r="C249" s="75">
        <v>1892442794</v>
      </c>
    </row>
    <row r="250" spans="1:3" x14ac:dyDescent="0.35">
      <c r="A250" s="74" t="s">
        <v>3112</v>
      </c>
      <c r="B250" s="75">
        <v>849992706</v>
      </c>
      <c r="C250" s="75">
        <v>849992706</v>
      </c>
    </row>
    <row r="251" spans="1:3" x14ac:dyDescent="0.35">
      <c r="A251" s="74" t="s">
        <v>3113</v>
      </c>
      <c r="B251" s="75">
        <v>75482463</v>
      </c>
      <c r="C251" s="75">
        <v>75482463</v>
      </c>
    </row>
    <row r="252" spans="1:3" x14ac:dyDescent="0.35">
      <c r="A252" s="74" t="s">
        <v>3114</v>
      </c>
      <c r="B252" s="75">
        <v>180139428</v>
      </c>
      <c r="C252" s="75">
        <v>180139428</v>
      </c>
    </row>
    <row r="253" spans="1:3" x14ac:dyDescent="0.35">
      <c r="A253" s="74" t="s">
        <v>3115</v>
      </c>
      <c r="B253" s="75">
        <v>83237767</v>
      </c>
      <c r="C253" s="75">
        <v>83237767</v>
      </c>
    </row>
    <row r="254" spans="1:3" x14ac:dyDescent="0.35">
      <c r="A254" s="74" t="s">
        <v>3116</v>
      </c>
      <c r="B254" s="75">
        <v>5579242196</v>
      </c>
      <c r="C254" s="75">
        <v>5579242196</v>
      </c>
    </row>
    <row r="255" spans="1:3" x14ac:dyDescent="0.35">
      <c r="A255" s="74" t="s">
        <v>3117</v>
      </c>
      <c r="B255" s="75">
        <v>156868681</v>
      </c>
      <c r="C255" s="75">
        <v>285444101</v>
      </c>
    </row>
    <row r="256" spans="1:3" x14ac:dyDescent="0.35">
      <c r="A256" s="74" t="s">
        <v>3118</v>
      </c>
      <c r="B256" s="75">
        <v>58743750</v>
      </c>
      <c r="C256" s="75">
        <v>58743750</v>
      </c>
    </row>
    <row r="257" spans="1:3" x14ac:dyDescent="0.35">
      <c r="A257" s="74" t="s">
        <v>3119</v>
      </c>
      <c r="B257" s="75">
        <v>27060143</v>
      </c>
      <c r="C257" s="75">
        <v>27060143</v>
      </c>
    </row>
    <row r="258" spans="1:3" x14ac:dyDescent="0.35">
      <c r="A258" s="74" t="s">
        <v>3120</v>
      </c>
      <c r="B258" s="75">
        <v>218433379</v>
      </c>
      <c r="C258" s="75">
        <v>218433379</v>
      </c>
    </row>
    <row r="259" spans="1:3" x14ac:dyDescent="0.35">
      <c r="A259" s="74" t="s">
        <v>3121</v>
      </c>
      <c r="B259" s="75">
        <v>209230805</v>
      </c>
      <c r="C259" s="75">
        <v>209230805</v>
      </c>
    </row>
    <row r="260" spans="1:3" x14ac:dyDescent="0.35">
      <c r="A260" s="74" t="s">
        <v>3122</v>
      </c>
      <c r="B260" s="75">
        <v>265619605</v>
      </c>
      <c r="C260" s="75">
        <v>265619605</v>
      </c>
    </row>
    <row r="261" spans="1:3" x14ac:dyDescent="0.35">
      <c r="A261" s="74" t="s">
        <v>3123</v>
      </c>
      <c r="B261" s="75">
        <v>541756243</v>
      </c>
      <c r="C261" s="75">
        <v>541756243</v>
      </c>
    </row>
    <row r="262" spans="1:3" x14ac:dyDescent="0.35">
      <c r="A262" s="74" t="s">
        <v>3124</v>
      </c>
      <c r="B262" s="75">
        <v>506092544</v>
      </c>
      <c r="C262" s="75">
        <v>506092544</v>
      </c>
    </row>
    <row r="263" spans="1:3" x14ac:dyDescent="0.35">
      <c r="A263" s="74" t="s">
        <v>3125</v>
      </c>
      <c r="B263" s="75">
        <v>116696051</v>
      </c>
      <c r="C263" s="75">
        <v>116696051</v>
      </c>
    </row>
    <row r="264" spans="1:3" x14ac:dyDescent="0.35">
      <c r="A264" s="74" t="s">
        <v>3126</v>
      </c>
      <c r="B264" s="75">
        <v>145432515</v>
      </c>
      <c r="C264" s="75">
        <v>145432515</v>
      </c>
    </row>
    <row r="265" spans="1:3" x14ac:dyDescent="0.35">
      <c r="A265" s="74" t="s">
        <v>3127</v>
      </c>
      <c r="B265" s="75">
        <v>53395143</v>
      </c>
      <c r="C265" s="75">
        <v>53395143</v>
      </c>
    </row>
    <row r="266" spans="1:3" x14ac:dyDescent="0.35">
      <c r="A266" s="74" t="s">
        <v>3128</v>
      </c>
      <c r="B266" s="75">
        <v>13678557758</v>
      </c>
      <c r="C266" s="75">
        <v>13678557758</v>
      </c>
    </row>
    <row r="267" spans="1:3" x14ac:dyDescent="0.35">
      <c r="A267" s="74" t="s">
        <v>3129</v>
      </c>
      <c r="B267" s="75">
        <v>310303056</v>
      </c>
      <c r="C267" s="75">
        <v>310303056</v>
      </c>
    </row>
    <row r="268" spans="1:3" x14ac:dyDescent="0.35">
      <c r="A268" s="74" t="s">
        <v>3130</v>
      </c>
      <c r="B268" s="75">
        <v>236855561</v>
      </c>
      <c r="C268" s="75">
        <v>236855561</v>
      </c>
    </row>
    <row r="269" spans="1:3" x14ac:dyDescent="0.35">
      <c r="A269" s="74" t="s">
        <v>3131</v>
      </c>
      <c r="B269" s="75">
        <v>37704631</v>
      </c>
      <c r="C269" s="75">
        <v>37704631</v>
      </c>
    </row>
    <row r="270" spans="1:3" x14ac:dyDescent="0.35">
      <c r="A270" s="74" t="s">
        <v>3132</v>
      </c>
      <c r="B270" s="75">
        <v>2036043801</v>
      </c>
      <c r="C270" s="75">
        <v>2036043801</v>
      </c>
    </row>
    <row r="271" spans="1:3" x14ac:dyDescent="0.35">
      <c r="A271" s="74" t="s">
        <v>3133</v>
      </c>
      <c r="B271" s="75">
        <v>404519632</v>
      </c>
      <c r="C271" s="75">
        <v>404519632</v>
      </c>
    </row>
    <row r="272" spans="1:3" x14ac:dyDescent="0.35">
      <c r="A272" s="74" t="s">
        <v>3134</v>
      </c>
      <c r="B272" s="75">
        <v>124278568</v>
      </c>
      <c r="C272" s="75">
        <v>124278568</v>
      </c>
    </row>
    <row r="273" spans="1:3" x14ac:dyDescent="0.35">
      <c r="A273" s="74" t="s">
        <v>3135</v>
      </c>
      <c r="B273" s="75">
        <v>4201159640</v>
      </c>
      <c r="C273" s="75">
        <v>4201159640</v>
      </c>
    </row>
    <row r="274" spans="1:3" x14ac:dyDescent="0.35">
      <c r="A274" s="74" t="s">
        <v>3136</v>
      </c>
      <c r="B274" s="75">
        <v>80788631</v>
      </c>
      <c r="C274" s="75">
        <v>80788631</v>
      </c>
    </row>
    <row r="275" spans="1:3" x14ac:dyDescent="0.35">
      <c r="A275" s="74" t="s">
        <v>3137</v>
      </c>
      <c r="B275" s="75">
        <v>284092936</v>
      </c>
      <c r="C275" s="75">
        <v>284092936</v>
      </c>
    </row>
    <row r="276" spans="1:3" x14ac:dyDescent="0.35">
      <c r="A276" s="74" t="s">
        <v>3138</v>
      </c>
      <c r="B276" s="75">
        <v>1789990818</v>
      </c>
      <c r="C276" s="75">
        <v>1823977088</v>
      </c>
    </row>
    <row r="277" spans="1:3" x14ac:dyDescent="0.35">
      <c r="A277" s="74" t="s">
        <v>3139</v>
      </c>
      <c r="B277" s="75">
        <v>3950161538</v>
      </c>
      <c r="C277" s="75">
        <v>3950161538</v>
      </c>
    </row>
    <row r="278" spans="1:3" x14ac:dyDescent="0.35">
      <c r="A278" s="74" t="s">
        <v>3140</v>
      </c>
      <c r="B278" s="75">
        <v>346144663</v>
      </c>
      <c r="C278" s="75">
        <v>346144663</v>
      </c>
    </row>
    <row r="279" spans="1:3" x14ac:dyDescent="0.35">
      <c r="A279" s="74" t="s">
        <v>3141</v>
      </c>
      <c r="B279" s="75">
        <v>1324818386</v>
      </c>
      <c r="C279" s="75">
        <v>1324818386</v>
      </c>
    </row>
    <row r="280" spans="1:3" x14ac:dyDescent="0.35">
      <c r="A280" s="74" t="s">
        <v>3142</v>
      </c>
      <c r="B280" s="75">
        <v>16269765492</v>
      </c>
      <c r="C280" s="75">
        <v>16269765492</v>
      </c>
    </row>
    <row r="281" spans="1:3" x14ac:dyDescent="0.35">
      <c r="A281" s="74" t="s">
        <v>3143</v>
      </c>
      <c r="B281" s="75">
        <v>195628783</v>
      </c>
      <c r="C281" s="75">
        <v>195628783</v>
      </c>
    </row>
    <row r="282" spans="1:3" x14ac:dyDescent="0.35">
      <c r="A282" s="74" t="s">
        <v>3144</v>
      </c>
      <c r="B282" s="75">
        <v>235051550</v>
      </c>
      <c r="C282" s="75">
        <v>235051550</v>
      </c>
    </row>
    <row r="283" spans="1:3" x14ac:dyDescent="0.35">
      <c r="A283" s="74" t="s">
        <v>3145</v>
      </c>
      <c r="B283" s="75">
        <v>7222136156</v>
      </c>
      <c r="C283" s="75">
        <v>7222136156</v>
      </c>
    </row>
    <row r="284" spans="1:3" x14ac:dyDescent="0.35">
      <c r="A284" s="74" t="s">
        <v>3146</v>
      </c>
      <c r="B284" s="75">
        <v>197374338</v>
      </c>
      <c r="C284" s="75">
        <v>197374338</v>
      </c>
    </row>
    <row r="285" spans="1:3" x14ac:dyDescent="0.35">
      <c r="A285" s="74" t="s">
        <v>3147</v>
      </c>
      <c r="B285" s="75">
        <v>2251400368</v>
      </c>
      <c r="C285" s="75">
        <v>2251400368</v>
      </c>
    </row>
    <row r="286" spans="1:3" x14ac:dyDescent="0.35">
      <c r="A286" s="74" t="s">
        <v>3148</v>
      </c>
      <c r="B286" s="75">
        <v>75444354</v>
      </c>
      <c r="C286" s="75">
        <v>75444354</v>
      </c>
    </row>
    <row r="287" spans="1:3" x14ac:dyDescent="0.35">
      <c r="A287" s="74" t="s">
        <v>3149</v>
      </c>
      <c r="B287" s="75">
        <v>10242328592</v>
      </c>
      <c r="C287" s="75">
        <v>10242328592</v>
      </c>
    </row>
    <row r="288" spans="1:3" x14ac:dyDescent="0.35">
      <c r="A288" s="74" t="s">
        <v>3150</v>
      </c>
      <c r="B288" s="75">
        <v>52138755</v>
      </c>
      <c r="C288" s="75">
        <v>52138755</v>
      </c>
    </row>
    <row r="289" spans="1:3" x14ac:dyDescent="0.35">
      <c r="A289" s="74" t="s">
        <v>3151</v>
      </c>
      <c r="B289" s="75">
        <v>342478171</v>
      </c>
      <c r="C289" s="75">
        <v>342478171</v>
      </c>
    </row>
    <row r="290" spans="1:3" x14ac:dyDescent="0.35">
      <c r="A290" s="74" t="s">
        <v>3152</v>
      </c>
      <c r="B290" s="75">
        <v>1759550622</v>
      </c>
      <c r="C290" s="75">
        <v>1759550622</v>
      </c>
    </row>
    <row r="291" spans="1:3" x14ac:dyDescent="0.35">
      <c r="A291" s="74" t="s">
        <v>3153</v>
      </c>
      <c r="B291" s="75">
        <v>151870607</v>
      </c>
      <c r="C291" s="75">
        <v>151870607</v>
      </c>
    </row>
    <row r="292" spans="1:3" x14ac:dyDescent="0.35">
      <c r="A292" s="74" t="s">
        <v>3154</v>
      </c>
      <c r="B292" s="75">
        <v>164979223</v>
      </c>
      <c r="C292" s="75">
        <v>276688543</v>
      </c>
    </row>
    <row r="293" spans="1:3" x14ac:dyDescent="0.35">
      <c r="A293" s="74" t="s">
        <v>3155</v>
      </c>
      <c r="B293" s="75">
        <v>107456060</v>
      </c>
      <c r="C293" s="75">
        <v>107456060</v>
      </c>
    </row>
    <row r="294" spans="1:3" x14ac:dyDescent="0.35">
      <c r="A294" s="74" t="s">
        <v>3156</v>
      </c>
      <c r="B294" s="75">
        <v>96572743</v>
      </c>
      <c r="C294" s="75">
        <v>96572743</v>
      </c>
    </row>
    <row r="295" spans="1:3" x14ac:dyDescent="0.35">
      <c r="A295" s="74" t="s">
        <v>3157</v>
      </c>
      <c r="B295" s="75">
        <v>69207893</v>
      </c>
      <c r="C295" s="75">
        <v>69207893</v>
      </c>
    </row>
    <row r="296" spans="1:3" x14ac:dyDescent="0.35">
      <c r="A296" s="74" t="s">
        <v>3158</v>
      </c>
      <c r="B296" s="75">
        <v>275653314</v>
      </c>
      <c r="C296" s="75">
        <v>275653314</v>
      </c>
    </row>
    <row r="297" spans="1:3" x14ac:dyDescent="0.35">
      <c r="A297" s="74" t="s">
        <v>3159</v>
      </c>
      <c r="B297" s="75">
        <v>18595310</v>
      </c>
      <c r="C297" s="75">
        <v>18595310</v>
      </c>
    </row>
    <row r="298" spans="1:3" x14ac:dyDescent="0.35">
      <c r="A298" s="74" t="s">
        <v>3160</v>
      </c>
      <c r="B298" s="75">
        <v>208042301</v>
      </c>
      <c r="C298" s="75">
        <v>208042301</v>
      </c>
    </row>
    <row r="299" spans="1:3" x14ac:dyDescent="0.35">
      <c r="A299" s="74" t="s">
        <v>3161</v>
      </c>
      <c r="B299" s="75">
        <v>687200638</v>
      </c>
      <c r="C299" s="75">
        <v>687200638</v>
      </c>
    </row>
    <row r="300" spans="1:3" x14ac:dyDescent="0.35">
      <c r="A300" s="74" t="s">
        <v>3162</v>
      </c>
      <c r="B300" s="75">
        <v>63158060</v>
      </c>
      <c r="C300" s="75">
        <v>63158060</v>
      </c>
    </row>
    <row r="301" spans="1:3" x14ac:dyDescent="0.35">
      <c r="A301" s="74" t="s">
        <v>3163</v>
      </c>
      <c r="B301" s="75">
        <v>49963151</v>
      </c>
      <c r="C301" s="75">
        <v>49963151</v>
      </c>
    </row>
    <row r="302" spans="1:3" x14ac:dyDescent="0.35">
      <c r="A302" s="74" t="s">
        <v>3164</v>
      </c>
      <c r="B302" s="75">
        <v>188994179</v>
      </c>
      <c r="C302" s="75">
        <v>188994179</v>
      </c>
    </row>
    <row r="303" spans="1:3" x14ac:dyDescent="0.35">
      <c r="A303" s="74" t="s">
        <v>3165</v>
      </c>
      <c r="B303" s="75">
        <v>209104213</v>
      </c>
      <c r="C303" s="75">
        <v>209104213</v>
      </c>
    </row>
    <row r="304" spans="1:3" x14ac:dyDescent="0.35">
      <c r="A304" s="74" t="s">
        <v>3166</v>
      </c>
      <c r="B304" s="75">
        <v>110703372</v>
      </c>
      <c r="C304" s="75">
        <v>110703372</v>
      </c>
    </row>
    <row r="305" spans="1:3" x14ac:dyDescent="0.35">
      <c r="A305" s="74" t="s">
        <v>3167</v>
      </c>
      <c r="B305" s="75">
        <v>218401992</v>
      </c>
      <c r="C305" s="75">
        <v>218401992</v>
      </c>
    </row>
    <row r="306" spans="1:3" x14ac:dyDescent="0.35">
      <c r="A306" s="74" t="s">
        <v>3168</v>
      </c>
      <c r="B306" s="75">
        <v>115657953</v>
      </c>
      <c r="C306" s="75">
        <v>115657953</v>
      </c>
    </row>
    <row r="307" spans="1:3" x14ac:dyDescent="0.35">
      <c r="A307" s="74" t="s">
        <v>3169</v>
      </c>
      <c r="B307" s="75">
        <v>435375485</v>
      </c>
      <c r="C307" s="75">
        <v>435375485</v>
      </c>
    </row>
    <row r="308" spans="1:3" x14ac:dyDescent="0.35">
      <c r="A308" s="74" t="s">
        <v>3170</v>
      </c>
      <c r="B308" s="75">
        <v>1149438083</v>
      </c>
      <c r="C308" s="75">
        <v>1149438083</v>
      </c>
    </row>
    <row r="309" spans="1:3" x14ac:dyDescent="0.35">
      <c r="A309" s="74" t="s">
        <v>3171</v>
      </c>
      <c r="B309" s="75">
        <v>480853185</v>
      </c>
      <c r="C309" s="75">
        <v>480853185</v>
      </c>
    </row>
    <row r="310" spans="1:3" x14ac:dyDescent="0.35">
      <c r="A310" s="74" t="s">
        <v>3172</v>
      </c>
      <c r="B310" s="75">
        <v>211632029</v>
      </c>
      <c r="C310" s="75">
        <v>211632029</v>
      </c>
    </row>
    <row r="311" spans="1:3" x14ac:dyDescent="0.35">
      <c r="A311" s="74" t="s">
        <v>3173</v>
      </c>
      <c r="B311" s="75">
        <v>376448727</v>
      </c>
      <c r="C311" s="75">
        <v>376448727</v>
      </c>
    </row>
    <row r="312" spans="1:3" x14ac:dyDescent="0.35">
      <c r="A312" s="74" t="s">
        <v>3174</v>
      </c>
      <c r="B312" s="75">
        <v>123212384</v>
      </c>
      <c r="C312" s="75">
        <v>123212384</v>
      </c>
    </row>
    <row r="313" spans="1:3" x14ac:dyDescent="0.35">
      <c r="A313" s="74" t="s">
        <v>3175</v>
      </c>
      <c r="B313" s="75">
        <v>132070470</v>
      </c>
      <c r="C313" s="75">
        <v>148551470</v>
      </c>
    </row>
    <row r="314" spans="1:3" x14ac:dyDescent="0.35">
      <c r="A314" s="74" t="s">
        <v>3176</v>
      </c>
      <c r="B314" s="75">
        <v>313118183</v>
      </c>
      <c r="C314" s="75">
        <v>801093693</v>
      </c>
    </row>
    <row r="315" spans="1:3" x14ac:dyDescent="0.35">
      <c r="A315" s="74" t="s">
        <v>3177</v>
      </c>
      <c r="B315" s="75">
        <v>128561489</v>
      </c>
      <c r="C315" s="75">
        <v>440841489</v>
      </c>
    </row>
    <row r="316" spans="1:3" x14ac:dyDescent="0.35">
      <c r="A316" s="74" t="s">
        <v>3178</v>
      </c>
      <c r="B316" s="75">
        <v>225730854</v>
      </c>
      <c r="C316" s="75">
        <v>225730854</v>
      </c>
    </row>
    <row r="317" spans="1:3" x14ac:dyDescent="0.35">
      <c r="A317" s="74" t="s">
        <v>3179</v>
      </c>
      <c r="B317" s="75">
        <v>15804550340</v>
      </c>
      <c r="C317" s="75">
        <v>15804550340</v>
      </c>
    </row>
    <row r="318" spans="1:3" x14ac:dyDescent="0.35">
      <c r="A318" s="74" t="s">
        <v>3180</v>
      </c>
      <c r="B318" s="75">
        <v>956727563</v>
      </c>
      <c r="C318" s="75">
        <v>956727563</v>
      </c>
    </row>
    <row r="319" spans="1:3" x14ac:dyDescent="0.35">
      <c r="A319" s="74" t="s">
        <v>3181</v>
      </c>
      <c r="B319" s="75">
        <v>38766559992</v>
      </c>
      <c r="C319" s="75">
        <v>38766559992</v>
      </c>
    </row>
    <row r="320" spans="1:3" x14ac:dyDescent="0.35">
      <c r="A320" s="74" t="s">
        <v>3182</v>
      </c>
      <c r="B320" s="75">
        <v>2547386459</v>
      </c>
      <c r="C320" s="75">
        <v>2547386459</v>
      </c>
    </row>
    <row r="321" spans="1:3" x14ac:dyDescent="0.35">
      <c r="A321" s="74" t="s">
        <v>3183</v>
      </c>
      <c r="B321" s="75">
        <v>1029605756</v>
      </c>
      <c r="C321" s="75">
        <v>1029605756</v>
      </c>
    </row>
    <row r="322" spans="1:3" x14ac:dyDescent="0.35">
      <c r="A322" s="74" t="s">
        <v>3184</v>
      </c>
      <c r="B322" s="75">
        <v>1257003296</v>
      </c>
      <c r="C322" s="75">
        <v>1257003296</v>
      </c>
    </row>
    <row r="323" spans="1:3" x14ac:dyDescent="0.35">
      <c r="A323" s="74" t="s">
        <v>3185</v>
      </c>
      <c r="B323" s="75">
        <v>734596971</v>
      </c>
      <c r="C323" s="75">
        <v>734596971</v>
      </c>
    </row>
    <row r="324" spans="1:3" x14ac:dyDescent="0.35">
      <c r="A324" s="74" t="s">
        <v>3186</v>
      </c>
      <c r="B324" s="75">
        <v>152752344</v>
      </c>
      <c r="C324" s="75">
        <v>152752344</v>
      </c>
    </row>
    <row r="325" spans="1:3" x14ac:dyDescent="0.35">
      <c r="A325" s="74" t="s">
        <v>3187</v>
      </c>
      <c r="B325" s="75">
        <v>157578911</v>
      </c>
      <c r="C325" s="75">
        <v>157578911</v>
      </c>
    </row>
    <row r="326" spans="1:3" x14ac:dyDescent="0.35">
      <c r="A326" s="74" t="s">
        <v>3188</v>
      </c>
      <c r="B326" s="75">
        <v>1178013301</v>
      </c>
      <c r="C326" s="75">
        <v>1178013301</v>
      </c>
    </row>
    <row r="327" spans="1:3" x14ac:dyDescent="0.35">
      <c r="A327" s="74" t="s">
        <v>3189</v>
      </c>
      <c r="B327" s="75">
        <v>1124313269</v>
      </c>
      <c r="C327" s="75">
        <v>1124313269</v>
      </c>
    </row>
    <row r="328" spans="1:3" x14ac:dyDescent="0.35">
      <c r="A328" s="74" t="s">
        <v>3190</v>
      </c>
      <c r="B328" s="75">
        <v>185031639</v>
      </c>
      <c r="C328" s="75">
        <v>185031639</v>
      </c>
    </row>
    <row r="329" spans="1:3" x14ac:dyDescent="0.35">
      <c r="A329" s="74" t="s">
        <v>3191</v>
      </c>
      <c r="B329" s="75">
        <v>208298896</v>
      </c>
      <c r="C329" s="75">
        <v>208298896</v>
      </c>
    </row>
    <row r="330" spans="1:3" x14ac:dyDescent="0.35">
      <c r="A330" s="74" t="s">
        <v>3192</v>
      </c>
      <c r="B330" s="75">
        <v>2971128974</v>
      </c>
      <c r="C330" s="75">
        <v>2971128974</v>
      </c>
    </row>
    <row r="331" spans="1:3" x14ac:dyDescent="0.35">
      <c r="A331" s="74" t="s">
        <v>3193</v>
      </c>
      <c r="B331" s="75">
        <v>3743751826</v>
      </c>
      <c r="C331" s="75">
        <v>3743751826</v>
      </c>
    </row>
    <row r="332" spans="1:3" x14ac:dyDescent="0.35">
      <c r="A332" s="74" t="s">
        <v>3194</v>
      </c>
      <c r="B332" s="75">
        <v>7537500851</v>
      </c>
      <c r="C332" s="75">
        <v>7537500851</v>
      </c>
    </row>
    <row r="333" spans="1:3" x14ac:dyDescent="0.35">
      <c r="A333" s="74" t="s">
        <v>3195</v>
      </c>
      <c r="B333" s="75">
        <v>123300393</v>
      </c>
      <c r="C333" s="75">
        <v>123300393</v>
      </c>
    </row>
    <row r="334" spans="1:3" x14ac:dyDescent="0.35">
      <c r="A334" s="74" t="s">
        <v>3196</v>
      </c>
      <c r="B334" s="75">
        <v>5133331686</v>
      </c>
      <c r="C334" s="75">
        <v>5133331686</v>
      </c>
    </row>
    <row r="335" spans="1:3" x14ac:dyDescent="0.35">
      <c r="A335" s="74" t="s">
        <v>3197</v>
      </c>
      <c r="B335" s="75">
        <v>685147291</v>
      </c>
      <c r="C335" s="75">
        <v>685147291</v>
      </c>
    </row>
    <row r="336" spans="1:3" x14ac:dyDescent="0.35">
      <c r="A336" s="74" t="s">
        <v>3198</v>
      </c>
      <c r="B336" s="75">
        <v>1453634757</v>
      </c>
      <c r="C336" s="75">
        <v>1453634757</v>
      </c>
    </row>
    <row r="337" spans="1:3" x14ac:dyDescent="0.35">
      <c r="A337" s="74" t="s">
        <v>3199</v>
      </c>
      <c r="B337" s="75">
        <v>22669561917</v>
      </c>
      <c r="C337" s="75">
        <v>22669561917</v>
      </c>
    </row>
    <row r="338" spans="1:3" x14ac:dyDescent="0.35">
      <c r="A338" s="74" t="s">
        <v>3200</v>
      </c>
      <c r="B338" s="75">
        <v>3044760664</v>
      </c>
      <c r="C338" s="75">
        <v>3044760664</v>
      </c>
    </row>
    <row r="339" spans="1:3" x14ac:dyDescent="0.35">
      <c r="A339" s="74" t="s">
        <v>3201</v>
      </c>
      <c r="B339" s="75">
        <v>430354917</v>
      </c>
      <c r="C339" s="75">
        <v>430354917</v>
      </c>
    </row>
    <row r="340" spans="1:3" x14ac:dyDescent="0.35">
      <c r="A340" s="74" t="s">
        <v>3202</v>
      </c>
      <c r="B340" s="75">
        <v>51973400</v>
      </c>
      <c r="C340" s="75">
        <v>51973400</v>
      </c>
    </row>
    <row r="341" spans="1:3" x14ac:dyDescent="0.35">
      <c r="A341" s="74" t="s">
        <v>3203</v>
      </c>
      <c r="B341" s="75">
        <v>50911134</v>
      </c>
      <c r="C341" s="75">
        <v>50911134</v>
      </c>
    </row>
    <row r="342" spans="1:3" x14ac:dyDescent="0.35">
      <c r="A342" s="74" t="s">
        <v>3204</v>
      </c>
      <c r="B342" s="75">
        <v>3627948068</v>
      </c>
      <c r="C342" s="75">
        <v>3627948068</v>
      </c>
    </row>
    <row r="343" spans="1:3" x14ac:dyDescent="0.35">
      <c r="A343" s="74" t="s">
        <v>3205</v>
      </c>
      <c r="B343" s="75">
        <v>442149686</v>
      </c>
      <c r="C343" s="75">
        <v>442149686</v>
      </c>
    </row>
    <row r="344" spans="1:3" x14ac:dyDescent="0.35">
      <c r="A344" s="74" t="s">
        <v>3206</v>
      </c>
      <c r="B344" s="75">
        <v>2923902542</v>
      </c>
      <c r="C344" s="75">
        <v>3504509512</v>
      </c>
    </row>
    <row r="345" spans="1:3" x14ac:dyDescent="0.35">
      <c r="A345" s="74" t="s">
        <v>3207</v>
      </c>
      <c r="B345" s="75">
        <v>771819085</v>
      </c>
      <c r="C345" s="75">
        <v>839819085</v>
      </c>
    </row>
    <row r="346" spans="1:3" x14ac:dyDescent="0.35">
      <c r="A346" s="74" t="s">
        <v>3208</v>
      </c>
      <c r="B346" s="75">
        <v>1429186924</v>
      </c>
      <c r="C346" s="75">
        <v>1429186924</v>
      </c>
    </row>
    <row r="347" spans="1:3" x14ac:dyDescent="0.35">
      <c r="A347" s="74" t="s">
        <v>3209</v>
      </c>
      <c r="B347" s="75">
        <v>732962076</v>
      </c>
      <c r="C347" s="75">
        <v>732962076</v>
      </c>
    </row>
    <row r="348" spans="1:3" x14ac:dyDescent="0.35">
      <c r="A348" s="74" t="s">
        <v>3210</v>
      </c>
      <c r="B348" s="75">
        <v>198683060</v>
      </c>
      <c r="C348" s="75">
        <v>198683060</v>
      </c>
    </row>
    <row r="349" spans="1:3" x14ac:dyDescent="0.35">
      <c r="A349" s="74" t="s">
        <v>3211</v>
      </c>
      <c r="B349" s="75">
        <v>96550580</v>
      </c>
      <c r="C349" s="75">
        <v>96550580</v>
      </c>
    </row>
    <row r="350" spans="1:3" x14ac:dyDescent="0.35">
      <c r="A350" s="74" t="s">
        <v>3212</v>
      </c>
      <c r="B350" s="75">
        <v>100033187</v>
      </c>
      <c r="C350" s="75">
        <v>100033187</v>
      </c>
    </row>
    <row r="351" spans="1:3" x14ac:dyDescent="0.35">
      <c r="A351" s="74" t="s">
        <v>3213</v>
      </c>
      <c r="B351" s="75">
        <v>1088171114</v>
      </c>
      <c r="C351" s="75">
        <v>1088171114</v>
      </c>
    </row>
    <row r="352" spans="1:3" x14ac:dyDescent="0.35">
      <c r="A352" s="74" t="s">
        <v>3214</v>
      </c>
      <c r="B352" s="75">
        <v>97499589</v>
      </c>
      <c r="C352" s="75">
        <v>166686729</v>
      </c>
    </row>
    <row r="353" spans="1:3" x14ac:dyDescent="0.35">
      <c r="A353" s="74" t="s">
        <v>3215</v>
      </c>
      <c r="B353" s="75">
        <v>246457052</v>
      </c>
      <c r="C353" s="75">
        <v>246457052</v>
      </c>
    </row>
    <row r="354" spans="1:3" x14ac:dyDescent="0.35">
      <c r="A354" s="74" t="s">
        <v>3216</v>
      </c>
      <c r="B354" s="75">
        <v>189275433</v>
      </c>
      <c r="C354" s="75">
        <v>189275433</v>
      </c>
    </row>
    <row r="355" spans="1:3" x14ac:dyDescent="0.35">
      <c r="A355" s="74" t="s">
        <v>3217</v>
      </c>
      <c r="B355" s="75">
        <v>1812734400</v>
      </c>
      <c r="C355" s="75">
        <v>1812734400</v>
      </c>
    </row>
    <row r="356" spans="1:3" x14ac:dyDescent="0.35">
      <c r="A356" s="74" t="s">
        <v>3218</v>
      </c>
      <c r="B356" s="75">
        <v>309422309</v>
      </c>
      <c r="C356" s="75">
        <v>309422309</v>
      </c>
    </row>
    <row r="357" spans="1:3" x14ac:dyDescent="0.35">
      <c r="A357" s="74" t="s">
        <v>3219</v>
      </c>
      <c r="B357" s="75">
        <v>3119770527</v>
      </c>
      <c r="C357" s="75">
        <v>3119770527</v>
      </c>
    </row>
    <row r="358" spans="1:3" x14ac:dyDescent="0.35">
      <c r="A358" s="74" t="s">
        <v>3220</v>
      </c>
      <c r="B358" s="75">
        <v>110850334</v>
      </c>
      <c r="C358" s="75">
        <v>110850334</v>
      </c>
    </row>
    <row r="359" spans="1:3" x14ac:dyDescent="0.35">
      <c r="A359" s="74" t="s">
        <v>3221</v>
      </c>
      <c r="B359" s="75">
        <v>690257219</v>
      </c>
      <c r="C359" s="75">
        <v>690257219</v>
      </c>
    </row>
    <row r="360" spans="1:3" x14ac:dyDescent="0.35">
      <c r="A360" s="74" t="s">
        <v>3222</v>
      </c>
      <c r="B360" s="75">
        <v>809921381</v>
      </c>
      <c r="C360" s="75">
        <v>809921381</v>
      </c>
    </row>
    <row r="361" spans="1:3" x14ac:dyDescent="0.35">
      <c r="A361" s="74" t="s">
        <v>3223</v>
      </c>
      <c r="B361" s="75">
        <v>265703312</v>
      </c>
      <c r="C361" s="75">
        <v>265703312</v>
      </c>
    </row>
    <row r="362" spans="1:3" x14ac:dyDescent="0.35">
      <c r="A362" s="74" t="s">
        <v>3224</v>
      </c>
      <c r="B362" s="75">
        <v>908564668</v>
      </c>
      <c r="C362" s="75">
        <v>908564668</v>
      </c>
    </row>
    <row r="363" spans="1:3" x14ac:dyDescent="0.35">
      <c r="A363" s="74" t="s">
        <v>3225</v>
      </c>
      <c r="B363" s="75">
        <v>412681143</v>
      </c>
      <c r="C363" s="75">
        <v>412681143</v>
      </c>
    </row>
    <row r="364" spans="1:3" x14ac:dyDescent="0.35">
      <c r="A364" s="74" t="s">
        <v>3226</v>
      </c>
      <c r="B364" s="75">
        <v>339632992</v>
      </c>
      <c r="C364" s="75">
        <v>339632992</v>
      </c>
    </row>
    <row r="365" spans="1:3" x14ac:dyDescent="0.35">
      <c r="A365" s="74" t="s">
        <v>3227</v>
      </c>
      <c r="B365" s="75">
        <v>233685977</v>
      </c>
      <c r="C365" s="75">
        <v>233685977</v>
      </c>
    </row>
    <row r="366" spans="1:3" x14ac:dyDescent="0.35">
      <c r="A366" s="74" t="s">
        <v>3228</v>
      </c>
      <c r="B366" s="75">
        <v>520697830</v>
      </c>
      <c r="C366" s="75">
        <v>520697830</v>
      </c>
    </row>
    <row r="367" spans="1:3" x14ac:dyDescent="0.35">
      <c r="A367" s="74" t="s">
        <v>3229</v>
      </c>
      <c r="B367" s="75">
        <v>1589595411</v>
      </c>
      <c r="C367" s="75">
        <v>1589595411</v>
      </c>
    </row>
    <row r="368" spans="1:3" x14ac:dyDescent="0.35">
      <c r="A368" s="74" t="s">
        <v>3230</v>
      </c>
      <c r="B368" s="75">
        <v>4204113560</v>
      </c>
      <c r="C368" s="75">
        <v>4204113560</v>
      </c>
    </row>
    <row r="369" spans="1:3" x14ac:dyDescent="0.35">
      <c r="A369" s="74" t="s">
        <v>3231</v>
      </c>
      <c r="B369" s="75">
        <v>1611525493</v>
      </c>
      <c r="C369" s="75">
        <v>1611525493</v>
      </c>
    </row>
    <row r="370" spans="1:3" x14ac:dyDescent="0.35">
      <c r="A370" s="74" t="s">
        <v>3232</v>
      </c>
      <c r="B370" s="75">
        <v>431491051</v>
      </c>
      <c r="C370" s="75">
        <v>431491051</v>
      </c>
    </row>
    <row r="371" spans="1:3" x14ac:dyDescent="0.35">
      <c r="A371" s="74" t="s">
        <v>3233</v>
      </c>
      <c r="B371" s="75">
        <v>529060342</v>
      </c>
      <c r="C371" s="75">
        <v>529060342</v>
      </c>
    </row>
    <row r="372" spans="1:3" x14ac:dyDescent="0.35">
      <c r="A372" s="74" t="s">
        <v>3234</v>
      </c>
      <c r="B372" s="75">
        <v>355137086</v>
      </c>
      <c r="C372" s="75">
        <v>355137086</v>
      </c>
    </row>
    <row r="373" spans="1:3" x14ac:dyDescent="0.35">
      <c r="A373" s="74" t="s">
        <v>3235</v>
      </c>
      <c r="B373" s="75">
        <v>609383763</v>
      </c>
      <c r="C373" s="75">
        <v>609383763</v>
      </c>
    </row>
    <row r="374" spans="1:3" x14ac:dyDescent="0.35">
      <c r="A374" s="74" t="s">
        <v>3236</v>
      </c>
      <c r="B374" s="75">
        <v>330537779</v>
      </c>
      <c r="C374" s="75">
        <v>330537779</v>
      </c>
    </row>
    <row r="375" spans="1:3" x14ac:dyDescent="0.35">
      <c r="A375" s="74" t="s">
        <v>3237</v>
      </c>
      <c r="B375" s="75">
        <v>1726487313</v>
      </c>
      <c r="C375" s="75">
        <v>1726487313</v>
      </c>
    </row>
    <row r="376" spans="1:3" x14ac:dyDescent="0.35">
      <c r="A376" s="74" t="s">
        <v>3238</v>
      </c>
      <c r="B376" s="75">
        <v>156275238</v>
      </c>
      <c r="C376" s="75">
        <v>156275238</v>
      </c>
    </row>
    <row r="377" spans="1:3" x14ac:dyDescent="0.35">
      <c r="A377" s="74" t="s">
        <v>3239</v>
      </c>
      <c r="B377" s="75">
        <v>3340451272</v>
      </c>
      <c r="C377" s="75">
        <v>3434225472</v>
      </c>
    </row>
    <row r="378" spans="1:3" x14ac:dyDescent="0.35">
      <c r="A378" s="74" t="s">
        <v>3240</v>
      </c>
      <c r="B378" s="75">
        <v>5552487869</v>
      </c>
      <c r="C378" s="75">
        <v>5552487869</v>
      </c>
    </row>
    <row r="379" spans="1:3" x14ac:dyDescent="0.35">
      <c r="A379" s="74" t="s">
        <v>3241</v>
      </c>
      <c r="B379" s="75">
        <v>984554081</v>
      </c>
      <c r="C379" s="75">
        <v>984554081</v>
      </c>
    </row>
    <row r="380" spans="1:3" x14ac:dyDescent="0.35">
      <c r="A380" s="74" t="s">
        <v>3242</v>
      </c>
      <c r="B380" s="75">
        <v>671695068</v>
      </c>
      <c r="C380" s="75">
        <v>671695068</v>
      </c>
    </row>
    <row r="381" spans="1:3" x14ac:dyDescent="0.35">
      <c r="A381" s="74" t="s">
        <v>3243</v>
      </c>
      <c r="B381" s="75">
        <v>588986117</v>
      </c>
      <c r="C381" s="75">
        <v>588986117</v>
      </c>
    </row>
    <row r="382" spans="1:3" x14ac:dyDescent="0.35">
      <c r="A382" s="74" t="s">
        <v>3244</v>
      </c>
      <c r="B382" s="75">
        <v>36568005</v>
      </c>
      <c r="C382" s="75">
        <v>36568005</v>
      </c>
    </row>
    <row r="383" spans="1:3" x14ac:dyDescent="0.35">
      <c r="A383" s="74" t="s">
        <v>3245</v>
      </c>
      <c r="B383" s="75">
        <v>89970011</v>
      </c>
      <c r="C383" s="75">
        <v>89970011</v>
      </c>
    </row>
    <row r="384" spans="1:3" x14ac:dyDescent="0.35">
      <c r="A384" s="74" t="s">
        <v>3246</v>
      </c>
      <c r="B384" s="75">
        <v>70628262</v>
      </c>
      <c r="C384" s="75">
        <v>70628262</v>
      </c>
    </row>
    <row r="385" spans="1:3" x14ac:dyDescent="0.35">
      <c r="A385" s="74" t="s">
        <v>3247</v>
      </c>
      <c r="B385" s="75">
        <v>1322105496</v>
      </c>
      <c r="C385" s="75">
        <v>1322105496</v>
      </c>
    </row>
    <row r="386" spans="1:3" x14ac:dyDescent="0.35">
      <c r="A386" s="74" t="s">
        <v>3248</v>
      </c>
      <c r="B386" s="75">
        <v>162505809</v>
      </c>
      <c r="C386" s="75">
        <v>162505809</v>
      </c>
    </row>
    <row r="387" spans="1:3" x14ac:dyDescent="0.35">
      <c r="A387" s="74" t="s">
        <v>3249</v>
      </c>
      <c r="B387" s="75">
        <v>78558934</v>
      </c>
      <c r="C387" s="75">
        <v>78558934</v>
      </c>
    </row>
    <row r="388" spans="1:3" x14ac:dyDescent="0.35">
      <c r="A388" s="74" t="s">
        <v>3250</v>
      </c>
      <c r="B388" s="75">
        <v>313491088</v>
      </c>
      <c r="C388" s="75">
        <v>313491088</v>
      </c>
    </row>
    <row r="389" spans="1:3" x14ac:dyDescent="0.35">
      <c r="A389" s="74" t="s">
        <v>3251</v>
      </c>
      <c r="B389" s="75">
        <v>180880016</v>
      </c>
      <c r="C389" s="75">
        <v>180880016</v>
      </c>
    </row>
    <row r="390" spans="1:3" x14ac:dyDescent="0.35">
      <c r="A390" s="74" t="s">
        <v>3252</v>
      </c>
      <c r="B390" s="75">
        <v>270739897</v>
      </c>
      <c r="C390" s="75">
        <v>270739897</v>
      </c>
    </row>
    <row r="391" spans="1:3" x14ac:dyDescent="0.35">
      <c r="A391" s="74" t="s">
        <v>3253</v>
      </c>
      <c r="B391" s="75">
        <v>118782955</v>
      </c>
      <c r="C391" s="75">
        <v>118782955</v>
      </c>
    </row>
    <row r="392" spans="1:3" x14ac:dyDescent="0.35">
      <c r="A392" s="74" t="s">
        <v>3254</v>
      </c>
      <c r="B392" s="75">
        <v>376829052</v>
      </c>
      <c r="C392" s="75">
        <v>398868562</v>
      </c>
    </row>
    <row r="393" spans="1:3" x14ac:dyDescent="0.35">
      <c r="A393" s="74" t="s">
        <v>3255</v>
      </c>
      <c r="B393" s="75">
        <v>118364186</v>
      </c>
      <c r="C393" s="75">
        <v>168391666</v>
      </c>
    </row>
    <row r="394" spans="1:3" x14ac:dyDescent="0.35">
      <c r="A394" s="74" t="s">
        <v>3256</v>
      </c>
      <c r="B394" s="75">
        <v>293231168</v>
      </c>
      <c r="C394" s="75">
        <v>293231168</v>
      </c>
    </row>
    <row r="395" spans="1:3" x14ac:dyDescent="0.35">
      <c r="A395" s="74" t="s">
        <v>3257</v>
      </c>
      <c r="B395" s="75">
        <v>372540701</v>
      </c>
      <c r="C395" s="75">
        <v>372540701</v>
      </c>
    </row>
    <row r="396" spans="1:3" x14ac:dyDescent="0.35">
      <c r="A396" s="74" t="s">
        <v>3258</v>
      </c>
      <c r="B396" s="75">
        <v>840013852</v>
      </c>
      <c r="C396" s="75">
        <v>840013852</v>
      </c>
    </row>
    <row r="397" spans="1:3" x14ac:dyDescent="0.35">
      <c r="A397" s="74" t="s">
        <v>3259</v>
      </c>
      <c r="B397" s="75">
        <v>867716719</v>
      </c>
      <c r="C397" s="75">
        <v>867716719</v>
      </c>
    </row>
    <row r="398" spans="1:3" x14ac:dyDescent="0.35">
      <c r="A398" s="74" t="s">
        <v>3260</v>
      </c>
      <c r="B398" s="75">
        <v>1153646667</v>
      </c>
      <c r="C398" s="75">
        <v>1153646667</v>
      </c>
    </row>
    <row r="399" spans="1:3" x14ac:dyDescent="0.35">
      <c r="A399" s="74" t="s">
        <v>3261</v>
      </c>
      <c r="B399" s="75">
        <v>212051162</v>
      </c>
      <c r="C399" s="75">
        <v>212051162</v>
      </c>
    </row>
    <row r="400" spans="1:3" x14ac:dyDescent="0.35">
      <c r="A400" s="74" t="s">
        <v>3262</v>
      </c>
      <c r="B400" s="75">
        <v>19462012263</v>
      </c>
      <c r="C400" s="75">
        <v>19462012263</v>
      </c>
    </row>
    <row r="401" spans="1:3" x14ac:dyDescent="0.35">
      <c r="A401" s="74" t="s">
        <v>3263</v>
      </c>
      <c r="B401" s="75">
        <v>15427051999</v>
      </c>
      <c r="C401" s="75">
        <v>15427051999</v>
      </c>
    </row>
    <row r="402" spans="1:3" x14ac:dyDescent="0.35">
      <c r="A402" s="74" t="s">
        <v>3264</v>
      </c>
      <c r="B402" s="75">
        <v>3461861389</v>
      </c>
      <c r="C402" s="75">
        <v>3461861389</v>
      </c>
    </row>
    <row r="403" spans="1:3" x14ac:dyDescent="0.35">
      <c r="A403" s="74" t="s">
        <v>3265</v>
      </c>
      <c r="B403" s="75">
        <v>1866330806</v>
      </c>
      <c r="C403" s="75">
        <v>1866330806</v>
      </c>
    </row>
    <row r="404" spans="1:3" x14ac:dyDescent="0.35">
      <c r="A404" s="74" t="s">
        <v>3266</v>
      </c>
      <c r="B404" s="75">
        <v>55053123998</v>
      </c>
      <c r="C404" s="75">
        <v>55053123998</v>
      </c>
    </row>
    <row r="405" spans="1:3" x14ac:dyDescent="0.35">
      <c r="A405" s="74" t="s">
        <v>3267</v>
      </c>
      <c r="B405" s="75">
        <v>8273876142</v>
      </c>
      <c r="C405" s="75">
        <v>8554997102</v>
      </c>
    </row>
    <row r="406" spans="1:3" x14ac:dyDescent="0.35">
      <c r="A406" s="74" t="s">
        <v>3268</v>
      </c>
      <c r="B406" s="75">
        <v>8709539255</v>
      </c>
      <c r="C406" s="75">
        <v>8709539255</v>
      </c>
    </row>
    <row r="407" spans="1:3" x14ac:dyDescent="0.35">
      <c r="A407" s="74" t="s">
        <v>3269</v>
      </c>
      <c r="B407" s="75">
        <v>11228219732</v>
      </c>
      <c r="C407" s="75">
        <v>14075405297</v>
      </c>
    </row>
    <row r="408" spans="1:3" x14ac:dyDescent="0.35">
      <c r="A408" s="74" t="s">
        <v>3270</v>
      </c>
      <c r="B408" s="75">
        <v>176465724564</v>
      </c>
      <c r="C408" s="75">
        <v>176465724564</v>
      </c>
    </row>
    <row r="409" spans="1:3" x14ac:dyDescent="0.35">
      <c r="A409" s="74" t="s">
        <v>3271</v>
      </c>
      <c r="B409" s="75">
        <v>14979853435</v>
      </c>
      <c r="C409" s="75">
        <v>14979853435</v>
      </c>
    </row>
    <row r="410" spans="1:3" x14ac:dyDescent="0.35">
      <c r="A410" s="74" t="s">
        <v>3272</v>
      </c>
      <c r="B410" s="75">
        <v>38740885720</v>
      </c>
      <c r="C410" s="75">
        <v>38740885720</v>
      </c>
    </row>
    <row r="411" spans="1:3" x14ac:dyDescent="0.35">
      <c r="A411" s="74" t="s">
        <v>3273</v>
      </c>
      <c r="B411" s="75">
        <v>20834432150</v>
      </c>
      <c r="C411" s="75">
        <v>20834432150</v>
      </c>
    </row>
    <row r="412" spans="1:3" x14ac:dyDescent="0.35">
      <c r="A412" s="74" t="s">
        <v>3274</v>
      </c>
      <c r="B412" s="75">
        <v>9391395309</v>
      </c>
      <c r="C412" s="75">
        <v>10375811409</v>
      </c>
    </row>
    <row r="413" spans="1:3" x14ac:dyDescent="0.35">
      <c r="A413" s="74" t="s">
        <v>3275</v>
      </c>
      <c r="B413" s="75">
        <v>14198647552</v>
      </c>
      <c r="C413" s="75">
        <v>14198647552</v>
      </c>
    </row>
    <row r="414" spans="1:3" x14ac:dyDescent="0.35">
      <c r="A414" s="74" t="s">
        <v>3276</v>
      </c>
      <c r="B414" s="75">
        <v>12946018517</v>
      </c>
      <c r="C414" s="75">
        <v>12946018517</v>
      </c>
    </row>
    <row r="415" spans="1:3" x14ac:dyDescent="0.35">
      <c r="A415" s="74" t="s">
        <v>3277</v>
      </c>
      <c r="B415" s="75">
        <v>33878659961</v>
      </c>
      <c r="C415" s="75">
        <v>33878659961</v>
      </c>
    </row>
    <row r="416" spans="1:3" x14ac:dyDescent="0.35">
      <c r="A416" s="74" t="s">
        <v>3278</v>
      </c>
      <c r="B416" s="75">
        <v>10820577561</v>
      </c>
      <c r="C416" s="75">
        <v>10820577561</v>
      </c>
    </row>
    <row r="417" spans="1:3" x14ac:dyDescent="0.35">
      <c r="A417" s="74" t="s">
        <v>3279</v>
      </c>
      <c r="B417" s="75">
        <v>5272778764</v>
      </c>
      <c r="C417" s="75">
        <v>5615547264</v>
      </c>
    </row>
    <row r="418" spans="1:3" x14ac:dyDescent="0.35">
      <c r="A418" s="74" t="s">
        <v>3280</v>
      </c>
      <c r="B418" s="75">
        <v>1177762506</v>
      </c>
      <c r="C418" s="75">
        <v>1177762506</v>
      </c>
    </row>
    <row r="419" spans="1:3" x14ac:dyDescent="0.35">
      <c r="A419" s="74" t="s">
        <v>3281</v>
      </c>
      <c r="B419" s="75">
        <v>214074421</v>
      </c>
      <c r="C419" s="75">
        <v>214074421</v>
      </c>
    </row>
    <row r="420" spans="1:3" x14ac:dyDescent="0.35">
      <c r="A420" s="74" t="s">
        <v>3282</v>
      </c>
      <c r="B420" s="75">
        <v>2492204253</v>
      </c>
      <c r="C420" s="75">
        <v>2492204253</v>
      </c>
    </row>
    <row r="421" spans="1:3" x14ac:dyDescent="0.35">
      <c r="A421" s="74" t="s">
        <v>3283</v>
      </c>
      <c r="B421" s="75">
        <v>409864258</v>
      </c>
      <c r="C421" s="75">
        <v>409864258</v>
      </c>
    </row>
    <row r="422" spans="1:3" x14ac:dyDescent="0.35">
      <c r="A422" s="74" t="s">
        <v>3284</v>
      </c>
      <c r="B422" s="75">
        <v>2698775322</v>
      </c>
      <c r="C422" s="75">
        <v>2698775322</v>
      </c>
    </row>
    <row r="423" spans="1:3" x14ac:dyDescent="0.35">
      <c r="A423" s="74" t="s">
        <v>3285</v>
      </c>
      <c r="B423" s="75">
        <v>170220757</v>
      </c>
      <c r="C423" s="75">
        <v>170220757</v>
      </c>
    </row>
    <row r="424" spans="1:3" x14ac:dyDescent="0.35">
      <c r="A424" s="74" t="s">
        <v>3286</v>
      </c>
      <c r="B424" s="75">
        <v>331045295</v>
      </c>
      <c r="C424" s="75">
        <v>331045295</v>
      </c>
    </row>
    <row r="425" spans="1:3" x14ac:dyDescent="0.35">
      <c r="A425" s="74" t="s">
        <v>3287</v>
      </c>
      <c r="B425" s="75">
        <v>207041013</v>
      </c>
      <c r="C425" s="75">
        <v>207041013</v>
      </c>
    </row>
    <row r="426" spans="1:3" x14ac:dyDescent="0.35">
      <c r="A426" s="74" t="s">
        <v>3288</v>
      </c>
      <c r="B426" s="75">
        <v>177277907</v>
      </c>
      <c r="C426" s="75">
        <v>177277907</v>
      </c>
    </row>
    <row r="427" spans="1:3" x14ac:dyDescent="0.35">
      <c r="A427" s="74" t="s">
        <v>3289</v>
      </c>
      <c r="B427" s="75">
        <v>239816996</v>
      </c>
      <c r="C427" s="75">
        <v>645427856</v>
      </c>
    </row>
    <row r="428" spans="1:3" x14ac:dyDescent="0.35">
      <c r="A428" s="74" t="s">
        <v>3290</v>
      </c>
      <c r="B428" s="75">
        <v>44135402</v>
      </c>
      <c r="C428" s="75">
        <v>44135402</v>
      </c>
    </row>
    <row r="429" spans="1:3" x14ac:dyDescent="0.35">
      <c r="A429" s="74" t="s">
        <v>3291</v>
      </c>
      <c r="B429" s="75">
        <v>144403890</v>
      </c>
      <c r="C429" s="75">
        <v>277254370</v>
      </c>
    </row>
    <row r="430" spans="1:3" x14ac:dyDescent="0.35">
      <c r="A430" s="74" t="s">
        <v>3292</v>
      </c>
      <c r="B430" s="75">
        <v>5593315335</v>
      </c>
      <c r="C430" s="75">
        <v>5593315335</v>
      </c>
    </row>
    <row r="431" spans="1:3" x14ac:dyDescent="0.35">
      <c r="A431" s="74" t="s">
        <v>3293</v>
      </c>
      <c r="B431" s="75">
        <v>4865585265</v>
      </c>
      <c r="C431" s="75">
        <v>4865585265</v>
      </c>
    </row>
    <row r="432" spans="1:3" x14ac:dyDescent="0.35">
      <c r="A432" s="74" t="s">
        <v>3294</v>
      </c>
      <c r="B432" s="75">
        <v>2040893846</v>
      </c>
      <c r="C432" s="75">
        <v>2040893846</v>
      </c>
    </row>
    <row r="433" spans="1:3" x14ac:dyDescent="0.35">
      <c r="A433" s="74" t="s">
        <v>3295</v>
      </c>
      <c r="B433" s="75">
        <v>7575371232</v>
      </c>
      <c r="C433" s="75">
        <v>7575371232</v>
      </c>
    </row>
    <row r="434" spans="1:3" x14ac:dyDescent="0.35">
      <c r="A434" s="74" t="s">
        <v>3296</v>
      </c>
      <c r="B434" s="75">
        <v>1180341596</v>
      </c>
      <c r="C434" s="75">
        <v>1186788726</v>
      </c>
    </row>
    <row r="435" spans="1:3" x14ac:dyDescent="0.35">
      <c r="A435" s="74" t="s">
        <v>3297</v>
      </c>
      <c r="B435" s="75">
        <v>1330988032</v>
      </c>
      <c r="C435" s="75">
        <v>1330988032</v>
      </c>
    </row>
    <row r="436" spans="1:3" x14ac:dyDescent="0.35">
      <c r="A436" s="74" t="s">
        <v>3298</v>
      </c>
      <c r="B436" s="75">
        <v>693019147</v>
      </c>
      <c r="C436" s="75">
        <v>693019147</v>
      </c>
    </row>
    <row r="437" spans="1:3" x14ac:dyDescent="0.35">
      <c r="A437" s="74" t="s">
        <v>3299</v>
      </c>
      <c r="B437" s="75">
        <v>265678714</v>
      </c>
      <c r="C437" s="75">
        <v>265678714</v>
      </c>
    </row>
    <row r="438" spans="1:3" x14ac:dyDescent="0.35">
      <c r="A438" s="74" t="s">
        <v>3300</v>
      </c>
      <c r="B438" s="75">
        <v>576408020</v>
      </c>
      <c r="C438" s="75">
        <v>576408020</v>
      </c>
    </row>
    <row r="439" spans="1:3" x14ac:dyDescent="0.35">
      <c r="A439" s="74" t="s">
        <v>3301</v>
      </c>
      <c r="B439" s="75">
        <v>1364546426</v>
      </c>
      <c r="C439" s="75">
        <v>1364546426</v>
      </c>
    </row>
    <row r="440" spans="1:3" x14ac:dyDescent="0.35">
      <c r="A440" s="74" t="s">
        <v>3302</v>
      </c>
      <c r="B440" s="75">
        <v>44613464</v>
      </c>
      <c r="C440" s="75">
        <v>44613464</v>
      </c>
    </row>
    <row r="441" spans="1:3" x14ac:dyDescent="0.35">
      <c r="A441" s="74" t="s">
        <v>3303</v>
      </c>
      <c r="B441" s="75">
        <v>37589546</v>
      </c>
      <c r="C441" s="75">
        <v>37589546</v>
      </c>
    </row>
    <row r="442" spans="1:3" x14ac:dyDescent="0.35">
      <c r="A442" s="74" t="s">
        <v>3304</v>
      </c>
      <c r="B442" s="75">
        <v>186112864</v>
      </c>
      <c r="C442" s="75">
        <v>186112864</v>
      </c>
    </row>
    <row r="443" spans="1:3" x14ac:dyDescent="0.35">
      <c r="A443" s="74" t="s">
        <v>3305</v>
      </c>
      <c r="B443" s="75">
        <v>1419742971</v>
      </c>
      <c r="C443" s="75">
        <v>1419742971</v>
      </c>
    </row>
    <row r="444" spans="1:3" x14ac:dyDescent="0.35">
      <c r="A444" s="74" t="s">
        <v>3306</v>
      </c>
      <c r="B444" s="75">
        <v>351403543</v>
      </c>
      <c r="C444" s="75">
        <v>351403543</v>
      </c>
    </row>
    <row r="445" spans="1:3" x14ac:dyDescent="0.35">
      <c r="A445" s="74" t="s">
        <v>3307</v>
      </c>
      <c r="B445" s="75">
        <v>6574530030</v>
      </c>
      <c r="C445" s="75">
        <v>6772845860</v>
      </c>
    </row>
    <row r="446" spans="1:3" x14ac:dyDescent="0.35">
      <c r="A446" s="74" t="s">
        <v>3308</v>
      </c>
      <c r="B446" s="75">
        <v>518368965</v>
      </c>
      <c r="C446" s="75">
        <v>518368965</v>
      </c>
    </row>
    <row r="447" spans="1:3" x14ac:dyDescent="0.35">
      <c r="A447" s="74" t="s">
        <v>3309</v>
      </c>
      <c r="B447" s="75">
        <v>7191336317</v>
      </c>
      <c r="C447" s="75">
        <v>7191336317</v>
      </c>
    </row>
    <row r="448" spans="1:3" x14ac:dyDescent="0.35">
      <c r="A448" s="74" t="s">
        <v>3310</v>
      </c>
      <c r="B448" s="75">
        <v>538845094</v>
      </c>
      <c r="C448" s="75">
        <v>538845094</v>
      </c>
    </row>
    <row r="449" spans="1:3" x14ac:dyDescent="0.35">
      <c r="A449" s="74" t="s">
        <v>3311</v>
      </c>
      <c r="B449" s="75">
        <v>2004060698</v>
      </c>
      <c r="C449" s="75">
        <v>2004060698</v>
      </c>
    </row>
    <row r="450" spans="1:3" x14ac:dyDescent="0.35">
      <c r="A450" s="74" t="s">
        <v>3312</v>
      </c>
      <c r="B450" s="75">
        <v>4477457135</v>
      </c>
      <c r="C450" s="75">
        <v>4477457135</v>
      </c>
    </row>
    <row r="451" spans="1:3" x14ac:dyDescent="0.35">
      <c r="A451" s="74" t="s">
        <v>3313</v>
      </c>
      <c r="B451" s="75">
        <v>171251326</v>
      </c>
      <c r="C451" s="75">
        <v>171251326</v>
      </c>
    </row>
    <row r="452" spans="1:3" x14ac:dyDescent="0.35">
      <c r="A452" s="74" t="s">
        <v>3314</v>
      </c>
      <c r="B452" s="75">
        <v>3182146746</v>
      </c>
      <c r="C452" s="75">
        <v>3182146746</v>
      </c>
    </row>
    <row r="453" spans="1:3" x14ac:dyDescent="0.35">
      <c r="A453" s="74" t="s">
        <v>3315</v>
      </c>
      <c r="B453" s="75">
        <v>2499743174</v>
      </c>
      <c r="C453" s="75">
        <v>2499743174</v>
      </c>
    </row>
    <row r="454" spans="1:3" x14ac:dyDescent="0.35">
      <c r="A454" s="74" t="s">
        <v>3316</v>
      </c>
      <c r="B454" s="75">
        <v>2268002129</v>
      </c>
      <c r="C454" s="75">
        <v>2268002129</v>
      </c>
    </row>
    <row r="455" spans="1:3" x14ac:dyDescent="0.35">
      <c r="A455" s="74" t="s">
        <v>3317</v>
      </c>
      <c r="B455" s="75">
        <v>101068018</v>
      </c>
      <c r="C455" s="75">
        <v>101068018</v>
      </c>
    </row>
    <row r="456" spans="1:3" x14ac:dyDescent="0.35">
      <c r="A456" s="74" t="s">
        <v>3318</v>
      </c>
      <c r="B456" s="75">
        <v>117130943</v>
      </c>
      <c r="C456" s="75">
        <v>117130943</v>
      </c>
    </row>
    <row r="457" spans="1:3" x14ac:dyDescent="0.35">
      <c r="A457" s="74" t="s">
        <v>3319</v>
      </c>
      <c r="B457" s="75">
        <v>604613889</v>
      </c>
      <c r="C457" s="75">
        <v>604613889</v>
      </c>
    </row>
    <row r="458" spans="1:3" x14ac:dyDescent="0.35">
      <c r="A458" s="74" t="s">
        <v>3320</v>
      </c>
      <c r="B458" s="75">
        <v>95842678</v>
      </c>
      <c r="C458" s="75">
        <v>95842678</v>
      </c>
    </row>
    <row r="459" spans="1:3" x14ac:dyDescent="0.35">
      <c r="A459" s="74" t="s">
        <v>3321</v>
      </c>
      <c r="B459" s="75">
        <v>87767778</v>
      </c>
      <c r="C459" s="75">
        <v>87767778</v>
      </c>
    </row>
    <row r="460" spans="1:3" x14ac:dyDescent="0.35">
      <c r="A460" s="74" t="s">
        <v>3322</v>
      </c>
      <c r="B460" s="75">
        <v>91751855</v>
      </c>
      <c r="C460" s="75">
        <v>91751855</v>
      </c>
    </row>
    <row r="461" spans="1:3" x14ac:dyDescent="0.35">
      <c r="A461" s="74" t="s">
        <v>3323</v>
      </c>
      <c r="B461" s="75">
        <v>697340806</v>
      </c>
      <c r="C461" s="75">
        <v>772054446</v>
      </c>
    </row>
    <row r="462" spans="1:3" x14ac:dyDescent="0.35">
      <c r="A462" s="74" t="s">
        <v>3324</v>
      </c>
      <c r="B462" s="75">
        <v>83120805</v>
      </c>
      <c r="C462" s="75">
        <v>83120805</v>
      </c>
    </row>
    <row r="463" spans="1:3" x14ac:dyDescent="0.35">
      <c r="A463" s="74" t="s">
        <v>3325</v>
      </c>
      <c r="B463" s="75">
        <v>209035379</v>
      </c>
      <c r="C463" s="75">
        <v>209035379</v>
      </c>
    </row>
    <row r="464" spans="1:3" x14ac:dyDescent="0.35">
      <c r="A464" s="74" t="s">
        <v>3326</v>
      </c>
      <c r="B464" s="75">
        <v>51108436</v>
      </c>
      <c r="C464" s="75">
        <v>51108436</v>
      </c>
    </row>
    <row r="465" spans="1:3" x14ac:dyDescent="0.35">
      <c r="A465" s="74" t="s">
        <v>3327</v>
      </c>
      <c r="B465" s="75">
        <v>32507414</v>
      </c>
      <c r="C465" s="75">
        <v>32507414</v>
      </c>
    </row>
    <row r="466" spans="1:3" x14ac:dyDescent="0.35">
      <c r="A466" s="74" t="s">
        <v>3328</v>
      </c>
      <c r="B466" s="75">
        <v>616888876</v>
      </c>
      <c r="C466" s="75">
        <v>616888876</v>
      </c>
    </row>
    <row r="467" spans="1:3" x14ac:dyDescent="0.35">
      <c r="A467" s="74" t="s">
        <v>3329</v>
      </c>
      <c r="B467" s="75">
        <v>87168364</v>
      </c>
      <c r="C467" s="75">
        <v>87168364</v>
      </c>
    </row>
    <row r="468" spans="1:3" x14ac:dyDescent="0.35">
      <c r="A468" s="74" t="s">
        <v>3330</v>
      </c>
      <c r="B468" s="75">
        <v>154305542</v>
      </c>
      <c r="C468" s="75">
        <v>154305542</v>
      </c>
    </row>
    <row r="469" spans="1:3" x14ac:dyDescent="0.35">
      <c r="A469" s="74" t="s">
        <v>3331</v>
      </c>
      <c r="B469" s="75">
        <v>31064977</v>
      </c>
      <c r="C469" s="75">
        <v>31064977</v>
      </c>
    </row>
    <row r="470" spans="1:3" x14ac:dyDescent="0.35">
      <c r="A470" s="74" t="s">
        <v>3332</v>
      </c>
      <c r="B470" s="75">
        <v>69389369</v>
      </c>
      <c r="C470" s="75">
        <v>69389369</v>
      </c>
    </row>
    <row r="471" spans="1:3" x14ac:dyDescent="0.35">
      <c r="A471" s="74" t="s">
        <v>3333</v>
      </c>
      <c r="B471" s="75">
        <v>1192636540</v>
      </c>
      <c r="C471" s="75">
        <v>1192636540</v>
      </c>
    </row>
    <row r="472" spans="1:3" x14ac:dyDescent="0.35">
      <c r="A472" s="74" t="s">
        <v>3334</v>
      </c>
      <c r="B472" s="75">
        <v>107593171</v>
      </c>
      <c r="C472" s="75">
        <v>107593171</v>
      </c>
    </row>
    <row r="473" spans="1:3" x14ac:dyDescent="0.35">
      <c r="A473" s="74" t="s">
        <v>3335</v>
      </c>
      <c r="B473" s="75">
        <v>110635077</v>
      </c>
      <c r="C473" s="75">
        <v>110635077</v>
      </c>
    </row>
    <row r="474" spans="1:3" x14ac:dyDescent="0.35">
      <c r="A474" s="74" t="s">
        <v>3336</v>
      </c>
      <c r="B474" s="75">
        <v>825569218</v>
      </c>
      <c r="C474" s="75">
        <v>825569218</v>
      </c>
    </row>
    <row r="475" spans="1:3" x14ac:dyDescent="0.35">
      <c r="A475" s="74" t="s">
        <v>3337</v>
      </c>
      <c r="B475" s="75">
        <v>53529942</v>
      </c>
      <c r="C475" s="75">
        <v>53529942</v>
      </c>
    </row>
    <row r="476" spans="1:3" x14ac:dyDescent="0.35">
      <c r="A476" s="74" t="s">
        <v>3338</v>
      </c>
      <c r="B476" s="75">
        <v>5713907551</v>
      </c>
      <c r="C476" s="75">
        <v>5713907551</v>
      </c>
    </row>
    <row r="477" spans="1:3" x14ac:dyDescent="0.35">
      <c r="A477" s="74" t="s">
        <v>3339</v>
      </c>
      <c r="B477" s="75">
        <v>173313021</v>
      </c>
      <c r="C477" s="75">
        <v>173313021</v>
      </c>
    </row>
    <row r="478" spans="1:3" x14ac:dyDescent="0.35">
      <c r="A478" s="74" t="s">
        <v>3340</v>
      </c>
      <c r="B478" s="75">
        <v>263469430</v>
      </c>
      <c r="C478" s="75">
        <v>263469430</v>
      </c>
    </row>
    <row r="479" spans="1:3" x14ac:dyDescent="0.35">
      <c r="A479" s="74" t="s">
        <v>3341</v>
      </c>
      <c r="B479" s="75">
        <v>1465180361</v>
      </c>
      <c r="C479" s="75">
        <v>1465180361</v>
      </c>
    </row>
    <row r="480" spans="1:3" x14ac:dyDescent="0.35">
      <c r="A480" s="74" t="s">
        <v>3342</v>
      </c>
      <c r="B480" s="75">
        <v>85684891</v>
      </c>
      <c r="C480" s="75">
        <v>85684891</v>
      </c>
    </row>
    <row r="481" spans="1:3" x14ac:dyDescent="0.35">
      <c r="A481" s="74" t="s">
        <v>3343</v>
      </c>
      <c r="B481" s="75">
        <v>86758578</v>
      </c>
      <c r="C481" s="75">
        <v>86758578</v>
      </c>
    </row>
    <row r="482" spans="1:3" x14ac:dyDescent="0.35">
      <c r="A482" s="74" t="s">
        <v>3344</v>
      </c>
      <c r="B482" s="75">
        <v>60616697</v>
      </c>
      <c r="C482" s="75">
        <v>60616697</v>
      </c>
    </row>
    <row r="483" spans="1:3" x14ac:dyDescent="0.35">
      <c r="A483" s="74" t="s">
        <v>3345</v>
      </c>
      <c r="B483" s="75">
        <v>155045944</v>
      </c>
      <c r="C483" s="75">
        <v>155045944</v>
      </c>
    </row>
    <row r="484" spans="1:3" x14ac:dyDescent="0.35">
      <c r="A484" s="74" t="s">
        <v>3346</v>
      </c>
      <c r="B484" s="75">
        <v>73303547</v>
      </c>
      <c r="C484" s="75">
        <v>73303547</v>
      </c>
    </row>
    <row r="485" spans="1:3" x14ac:dyDescent="0.35">
      <c r="A485" s="74" t="s">
        <v>3347</v>
      </c>
      <c r="B485" s="75">
        <v>101962834</v>
      </c>
      <c r="C485" s="75">
        <v>101962834</v>
      </c>
    </row>
    <row r="486" spans="1:3" x14ac:dyDescent="0.35">
      <c r="A486" s="74" t="s">
        <v>3348</v>
      </c>
      <c r="B486" s="75">
        <v>453700670</v>
      </c>
      <c r="C486" s="75">
        <v>515820740</v>
      </c>
    </row>
    <row r="487" spans="1:3" x14ac:dyDescent="0.35">
      <c r="A487" s="74" t="s">
        <v>3349</v>
      </c>
      <c r="B487" s="75">
        <v>320736971</v>
      </c>
      <c r="C487" s="75">
        <v>320736971</v>
      </c>
    </row>
    <row r="488" spans="1:3" x14ac:dyDescent="0.35">
      <c r="A488" s="74" t="s">
        <v>3350</v>
      </c>
      <c r="B488" s="75">
        <v>255133040</v>
      </c>
      <c r="C488" s="75">
        <v>255133040</v>
      </c>
    </row>
    <row r="489" spans="1:3" x14ac:dyDescent="0.35">
      <c r="A489" s="74" t="s">
        <v>3351</v>
      </c>
      <c r="B489" s="75">
        <v>151865467</v>
      </c>
      <c r="C489" s="75">
        <v>151865467</v>
      </c>
    </row>
    <row r="490" spans="1:3" x14ac:dyDescent="0.35">
      <c r="A490" s="74" t="s">
        <v>3352</v>
      </c>
      <c r="B490" s="75">
        <v>132422413</v>
      </c>
      <c r="C490" s="75">
        <v>132422413</v>
      </c>
    </row>
    <row r="491" spans="1:3" x14ac:dyDescent="0.35">
      <c r="A491" s="74" t="s">
        <v>3353</v>
      </c>
      <c r="B491" s="75">
        <v>2437415604</v>
      </c>
      <c r="C491" s="75">
        <v>2535229604</v>
      </c>
    </row>
    <row r="492" spans="1:3" x14ac:dyDescent="0.35">
      <c r="A492" s="74" t="s">
        <v>3354</v>
      </c>
      <c r="B492" s="75">
        <v>391392566</v>
      </c>
      <c r="C492" s="75">
        <v>391392566</v>
      </c>
    </row>
    <row r="493" spans="1:3" x14ac:dyDescent="0.35">
      <c r="A493" s="74" t="s">
        <v>3355</v>
      </c>
      <c r="B493" s="75">
        <v>618360419</v>
      </c>
      <c r="C493" s="75">
        <v>628089819</v>
      </c>
    </row>
    <row r="494" spans="1:3" x14ac:dyDescent="0.35">
      <c r="A494" s="74" t="s">
        <v>3356</v>
      </c>
      <c r="B494" s="75">
        <v>260950982</v>
      </c>
      <c r="C494" s="75">
        <v>260950982</v>
      </c>
    </row>
    <row r="495" spans="1:3" x14ac:dyDescent="0.35">
      <c r="A495" s="74" t="s">
        <v>3357</v>
      </c>
      <c r="B495" s="75">
        <v>182661000</v>
      </c>
      <c r="C495" s="75">
        <v>182661000</v>
      </c>
    </row>
    <row r="496" spans="1:3" x14ac:dyDescent="0.35">
      <c r="A496" s="74" t="s">
        <v>3358</v>
      </c>
      <c r="B496" s="75">
        <v>66214272</v>
      </c>
      <c r="C496" s="75">
        <v>66214272</v>
      </c>
    </row>
    <row r="497" spans="1:3" x14ac:dyDescent="0.35">
      <c r="A497" s="74" t="s">
        <v>3359</v>
      </c>
      <c r="B497" s="75">
        <v>516307536</v>
      </c>
      <c r="C497" s="75">
        <v>516307536</v>
      </c>
    </row>
    <row r="498" spans="1:3" x14ac:dyDescent="0.35">
      <c r="A498" s="74" t="s">
        <v>3360</v>
      </c>
      <c r="B498" s="75">
        <v>109694120</v>
      </c>
      <c r="C498" s="75">
        <v>109694120</v>
      </c>
    </row>
    <row r="499" spans="1:3" x14ac:dyDescent="0.35">
      <c r="A499" s="74" t="s">
        <v>3361</v>
      </c>
      <c r="B499" s="75">
        <v>465322851</v>
      </c>
      <c r="C499" s="75">
        <v>465322851</v>
      </c>
    </row>
    <row r="500" spans="1:3" x14ac:dyDescent="0.35">
      <c r="A500" s="74" t="s">
        <v>3362</v>
      </c>
      <c r="B500" s="75">
        <v>2235392118</v>
      </c>
      <c r="C500" s="75">
        <v>2235392118</v>
      </c>
    </row>
    <row r="501" spans="1:3" x14ac:dyDescent="0.35">
      <c r="A501" s="74" t="s">
        <v>3363</v>
      </c>
      <c r="B501" s="75">
        <v>257554333</v>
      </c>
      <c r="C501" s="75">
        <v>257554333</v>
      </c>
    </row>
    <row r="502" spans="1:3" x14ac:dyDescent="0.35">
      <c r="A502" s="74" t="s">
        <v>3364</v>
      </c>
      <c r="B502" s="75">
        <v>861167369</v>
      </c>
      <c r="C502" s="75">
        <v>861167369</v>
      </c>
    </row>
    <row r="503" spans="1:3" x14ac:dyDescent="0.35">
      <c r="A503" s="74" t="s">
        <v>3365</v>
      </c>
      <c r="B503" s="75">
        <v>123180915</v>
      </c>
      <c r="C503" s="75">
        <v>123180915</v>
      </c>
    </row>
    <row r="504" spans="1:3" x14ac:dyDescent="0.35">
      <c r="A504" s="74" t="s">
        <v>3366</v>
      </c>
      <c r="B504" s="75">
        <v>98637689</v>
      </c>
      <c r="C504" s="75">
        <v>98637689</v>
      </c>
    </row>
    <row r="505" spans="1:3" x14ac:dyDescent="0.35">
      <c r="A505" s="74" t="s">
        <v>3367</v>
      </c>
      <c r="B505" s="75">
        <v>200365083</v>
      </c>
      <c r="C505" s="75">
        <v>200365083</v>
      </c>
    </row>
    <row r="506" spans="1:3" x14ac:dyDescent="0.35">
      <c r="A506" s="74" t="s">
        <v>3368</v>
      </c>
      <c r="B506" s="75">
        <v>18060612</v>
      </c>
      <c r="C506" s="75">
        <v>18060612</v>
      </c>
    </row>
    <row r="507" spans="1:3" x14ac:dyDescent="0.35">
      <c r="A507" s="74" t="s">
        <v>3369</v>
      </c>
      <c r="B507" s="75">
        <v>626091683</v>
      </c>
      <c r="C507" s="75">
        <v>1038680593</v>
      </c>
    </row>
    <row r="508" spans="1:3" x14ac:dyDescent="0.35">
      <c r="A508" s="74" t="s">
        <v>3370</v>
      </c>
      <c r="B508" s="75">
        <v>126829775</v>
      </c>
      <c r="C508" s="75">
        <v>126829775</v>
      </c>
    </row>
    <row r="509" spans="1:3" x14ac:dyDescent="0.35">
      <c r="A509" s="74" t="s">
        <v>3371</v>
      </c>
      <c r="B509" s="75">
        <v>1208216252</v>
      </c>
      <c r="C509" s="75">
        <v>1208216252</v>
      </c>
    </row>
    <row r="510" spans="1:3" x14ac:dyDescent="0.35">
      <c r="A510" s="74" t="s">
        <v>3372</v>
      </c>
      <c r="B510" s="75">
        <v>36998993</v>
      </c>
      <c r="C510" s="75">
        <v>36998993</v>
      </c>
    </row>
    <row r="511" spans="1:3" x14ac:dyDescent="0.35">
      <c r="A511" s="74" t="s">
        <v>3373</v>
      </c>
      <c r="B511" s="75">
        <v>1167935435</v>
      </c>
      <c r="C511" s="75">
        <v>1167935435</v>
      </c>
    </row>
    <row r="512" spans="1:3" x14ac:dyDescent="0.35">
      <c r="A512" s="74" t="s">
        <v>3374</v>
      </c>
      <c r="B512" s="75">
        <v>172005032</v>
      </c>
      <c r="C512" s="75">
        <v>252021348</v>
      </c>
    </row>
    <row r="513" spans="1:3" x14ac:dyDescent="0.35">
      <c r="A513" s="74" t="s">
        <v>3375</v>
      </c>
      <c r="B513" s="75">
        <v>719327056</v>
      </c>
      <c r="C513" s="75">
        <v>785386986</v>
      </c>
    </row>
    <row r="514" spans="1:3" x14ac:dyDescent="0.35">
      <c r="A514" s="74" t="s">
        <v>3376</v>
      </c>
      <c r="B514" s="75">
        <v>278369628</v>
      </c>
      <c r="C514" s="75">
        <v>284087208</v>
      </c>
    </row>
    <row r="515" spans="1:3" x14ac:dyDescent="0.35">
      <c r="A515" s="74" t="s">
        <v>3377</v>
      </c>
      <c r="B515" s="75">
        <v>518143415</v>
      </c>
      <c r="C515" s="75">
        <v>589473515</v>
      </c>
    </row>
    <row r="516" spans="1:3" x14ac:dyDescent="0.35">
      <c r="A516" s="74" t="s">
        <v>3378</v>
      </c>
      <c r="B516" s="75">
        <v>220962859</v>
      </c>
      <c r="C516" s="75">
        <v>497949559</v>
      </c>
    </row>
    <row r="517" spans="1:3" x14ac:dyDescent="0.35">
      <c r="A517" s="74" t="s">
        <v>3379</v>
      </c>
      <c r="B517" s="75">
        <v>954809358</v>
      </c>
      <c r="C517" s="75">
        <v>954809358</v>
      </c>
    </row>
    <row r="518" spans="1:3" x14ac:dyDescent="0.35">
      <c r="A518" s="74" t="s">
        <v>3380</v>
      </c>
      <c r="B518" s="75">
        <v>290017973</v>
      </c>
      <c r="C518" s="75">
        <v>290017973</v>
      </c>
    </row>
    <row r="519" spans="1:3" x14ac:dyDescent="0.35">
      <c r="A519" s="74" t="s">
        <v>3381</v>
      </c>
      <c r="B519" s="75">
        <v>322113365</v>
      </c>
      <c r="C519" s="75">
        <v>322113365</v>
      </c>
    </row>
    <row r="520" spans="1:3" x14ac:dyDescent="0.35">
      <c r="A520" s="74" t="s">
        <v>3382</v>
      </c>
      <c r="B520" s="75">
        <v>867124714</v>
      </c>
      <c r="C520" s="75">
        <v>867124714</v>
      </c>
    </row>
    <row r="521" spans="1:3" x14ac:dyDescent="0.35">
      <c r="A521" s="74" t="s">
        <v>3383</v>
      </c>
      <c r="B521" s="75">
        <v>289931088</v>
      </c>
      <c r="C521" s="75">
        <v>289931088</v>
      </c>
    </row>
    <row r="522" spans="1:3" x14ac:dyDescent="0.35">
      <c r="A522" s="74" t="s">
        <v>3384</v>
      </c>
      <c r="B522" s="75">
        <v>353495526</v>
      </c>
      <c r="C522" s="75">
        <v>353495526</v>
      </c>
    </row>
    <row r="523" spans="1:3" x14ac:dyDescent="0.35">
      <c r="A523" s="74" t="s">
        <v>3385</v>
      </c>
      <c r="B523" s="75">
        <v>215510619</v>
      </c>
      <c r="C523" s="75">
        <v>215510619</v>
      </c>
    </row>
    <row r="524" spans="1:3" x14ac:dyDescent="0.35">
      <c r="A524" s="74" t="s">
        <v>3386</v>
      </c>
      <c r="B524" s="75">
        <v>49763305</v>
      </c>
      <c r="C524" s="75">
        <v>49763305</v>
      </c>
    </row>
    <row r="525" spans="1:3" x14ac:dyDescent="0.35">
      <c r="A525" s="74" t="s">
        <v>3387</v>
      </c>
      <c r="B525" s="75">
        <v>2385790326</v>
      </c>
      <c r="C525" s="75">
        <v>2565292326</v>
      </c>
    </row>
    <row r="526" spans="1:3" x14ac:dyDescent="0.35">
      <c r="A526" s="74" t="s">
        <v>3388</v>
      </c>
      <c r="B526" s="75">
        <v>6144477094</v>
      </c>
      <c r="C526" s="75">
        <v>6591505594</v>
      </c>
    </row>
    <row r="527" spans="1:3" x14ac:dyDescent="0.35">
      <c r="A527" s="74" t="s">
        <v>3389</v>
      </c>
      <c r="B527" s="75">
        <v>2424099819</v>
      </c>
      <c r="C527" s="75">
        <v>2876740619</v>
      </c>
    </row>
    <row r="528" spans="1:3" x14ac:dyDescent="0.35">
      <c r="A528" s="74" t="s">
        <v>3390</v>
      </c>
      <c r="B528" s="75">
        <v>10197619250</v>
      </c>
      <c r="C528" s="75">
        <v>11354103950</v>
      </c>
    </row>
    <row r="529" spans="1:3" x14ac:dyDescent="0.35">
      <c r="A529" s="74" t="s">
        <v>3391</v>
      </c>
      <c r="B529" s="75">
        <v>902246795</v>
      </c>
      <c r="C529" s="75">
        <v>902246795</v>
      </c>
    </row>
    <row r="530" spans="1:3" x14ac:dyDescent="0.35">
      <c r="A530" s="74" t="s">
        <v>3392</v>
      </c>
      <c r="B530" s="75">
        <v>694347333</v>
      </c>
      <c r="C530" s="75">
        <v>694347333</v>
      </c>
    </row>
    <row r="531" spans="1:3" x14ac:dyDescent="0.35">
      <c r="A531" s="74" t="s">
        <v>3393</v>
      </c>
      <c r="B531" s="75">
        <v>307647100</v>
      </c>
      <c r="C531" s="75">
        <v>398083630</v>
      </c>
    </row>
    <row r="532" spans="1:3" x14ac:dyDescent="0.35">
      <c r="A532" s="74" t="s">
        <v>3394</v>
      </c>
      <c r="B532" s="75">
        <v>1053917121</v>
      </c>
      <c r="C532" s="75">
        <v>1053917121</v>
      </c>
    </row>
    <row r="533" spans="1:3" x14ac:dyDescent="0.35">
      <c r="A533" s="74" t="s">
        <v>3395</v>
      </c>
      <c r="B533" s="75">
        <v>91833363</v>
      </c>
      <c r="C533" s="75">
        <v>91833363</v>
      </c>
    </row>
    <row r="534" spans="1:3" x14ac:dyDescent="0.35">
      <c r="A534" s="74" t="s">
        <v>3396</v>
      </c>
      <c r="B534" s="75">
        <v>354988678</v>
      </c>
      <c r="C534" s="75">
        <v>354988678</v>
      </c>
    </row>
    <row r="535" spans="1:3" x14ac:dyDescent="0.35">
      <c r="A535" s="74" t="s">
        <v>3397</v>
      </c>
      <c r="B535" s="75">
        <v>143534458</v>
      </c>
      <c r="C535" s="75">
        <v>143534458</v>
      </c>
    </row>
    <row r="536" spans="1:3" x14ac:dyDescent="0.35">
      <c r="A536" s="74" t="s">
        <v>3398</v>
      </c>
      <c r="B536" s="75">
        <v>52490559</v>
      </c>
      <c r="C536" s="75">
        <v>52490559</v>
      </c>
    </row>
    <row r="537" spans="1:3" x14ac:dyDescent="0.35">
      <c r="A537" s="74" t="s">
        <v>3399</v>
      </c>
      <c r="B537" s="75">
        <v>1340819038</v>
      </c>
      <c r="C537" s="75">
        <v>1340819038</v>
      </c>
    </row>
    <row r="538" spans="1:3" x14ac:dyDescent="0.35">
      <c r="A538" s="74" t="s">
        <v>3400</v>
      </c>
      <c r="B538" s="75">
        <v>4575067939</v>
      </c>
      <c r="C538" s="75">
        <v>4575067939</v>
      </c>
    </row>
    <row r="539" spans="1:3" x14ac:dyDescent="0.35">
      <c r="A539" s="74" t="s">
        <v>3401</v>
      </c>
      <c r="B539" s="75">
        <v>2562485553</v>
      </c>
      <c r="C539" s="75">
        <v>2562485553</v>
      </c>
    </row>
    <row r="540" spans="1:3" x14ac:dyDescent="0.35">
      <c r="A540" s="74" t="s">
        <v>3402</v>
      </c>
      <c r="B540" s="75">
        <v>305068774</v>
      </c>
      <c r="C540" s="75">
        <v>305068774</v>
      </c>
    </row>
    <row r="541" spans="1:3" x14ac:dyDescent="0.35">
      <c r="A541" s="74" t="s">
        <v>3403</v>
      </c>
      <c r="B541" s="75">
        <v>1548987780</v>
      </c>
      <c r="C541" s="75">
        <v>1548987780</v>
      </c>
    </row>
    <row r="542" spans="1:3" x14ac:dyDescent="0.35">
      <c r="A542" s="74" t="s">
        <v>3404</v>
      </c>
      <c r="B542" s="75">
        <v>166747604</v>
      </c>
      <c r="C542" s="75">
        <v>166747604</v>
      </c>
    </row>
    <row r="543" spans="1:3" x14ac:dyDescent="0.35">
      <c r="A543" s="74" t="s">
        <v>3405</v>
      </c>
      <c r="B543" s="75">
        <v>278312481</v>
      </c>
      <c r="C543" s="75">
        <v>278312481</v>
      </c>
    </row>
    <row r="544" spans="1:3" x14ac:dyDescent="0.35">
      <c r="A544" s="74" t="s">
        <v>3406</v>
      </c>
      <c r="B544" s="75">
        <v>311689133</v>
      </c>
      <c r="C544" s="75">
        <v>311689133</v>
      </c>
    </row>
    <row r="545" spans="1:3" x14ac:dyDescent="0.35">
      <c r="A545" s="74" t="s">
        <v>3407</v>
      </c>
      <c r="B545" s="75">
        <v>882008200</v>
      </c>
      <c r="C545" s="75">
        <v>882008200</v>
      </c>
    </row>
    <row r="546" spans="1:3" x14ac:dyDescent="0.35">
      <c r="A546" s="74" t="s">
        <v>3408</v>
      </c>
      <c r="B546" s="75">
        <v>131498090</v>
      </c>
      <c r="C546" s="75">
        <v>131498090</v>
      </c>
    </row>
    <row r="547" spans="1:3" x14ac:dyDescent="0.35">
      <c r="A547" s="74" t="s">
        <v>3409</v>
      </c>
      <c r="B547" s="75">
        <v>118690660</v>
      </c>
      <c r="C547" s="75">
        <v>118690660</v>
      </c>
    </row>
    <row r="548" spans="1:3" x14ac:dyDescent="0.35">
      <c r="A548" s="74" t="s">
        <v>3410</v>
      </c>
      <c r="B548" s="75">
        <v>148983853</v>
      </c>
      <c r="C548" s="75">
        <v>148983853</v>
      </c>
    </row>
    <row r="549" spans="1:3" x14ac:dyDescent="0.35">
      <c r="A549" s="74" t="s">
        <v>3411</v>
      </c>
      <c r="B549" s="75">
        <v>75768813</v>
      </c>
      <c r="C549" s="75">
        <v>75768813</v>
      </c>
    </row>
    <row r="550" spans="1:3" x14ac:dyDescent="0.35">
      <c r="A550" s="74" t="s">
        <v>3412</v>
      </c>
      <c r="B550" s="75">
        <v>98860125</v>
      </c>
      <c r="C550" s="75">
        <v>98860125</v>
      </c>
    </row>
    <row r="551" spans="1:3" x14ac:dyDescent="0.35">
      <c r="A551" s="74" t="s">
        <v>3413</v>
      </c>
      <c r="B551" s="75">
        <v>4501113474</v>
      </c>
      <c r="C551" s="75">
        <v>4501113474</v>
      </c>
    </row>
    <row r="552" spans="1:3" x14ac:dyDescent="0.35">
      <c r="A552" s="74" t="s">
        <v>3414</v>
      </c>
      <c r="B552" s="75">
        <v>1193049748</v>
      </c>
      <c r="C552" s="75">
        <v>1329497078</v>
      </c>
    </row>
    <row r="553" spans="1:3" x14ac:dyDescent="0.35">
      <c r="A553" s="74" t="s">
        <v>3415</v>
      </c>
      <c r="B553" s="75">
        <v>428528806</v>
      </c>
      <c r="C553" s="75">
        <v>428528806</v>
      </c>
    </row>
    <row r="554" spans="1:3" x14ac:dyDescent="0.35">
      <c r="A554" s="74" t="s">
        <v>3416</v>
      </c>
      <c r="B554" s="75">
        <v>595758394</v>
      </c>
      <c r="C554" s="75">
        <v>595758394</v>
      </c>
    </row>
    <row r="555" spans="1:3" x14ac:dyDescent="0.35">
      <c r="A555" s="74" t="s">
        <v>3417</v>
      </c>
      <c r="B555" s="75">
        <v>903497028</v>
      </c>
      <c r="C555" s="75">
        <v>903497028</v>
      </c>
    </row>
    <row r="556" spans="1:3" x14ac:dyDescent="0.35">
      <c r="A556" s="74" t="s">
        <v>3418</v>
      </c>
      <c r="B556" s="75">
        <v>4027387490</v>
      </c>
      <c r="C556" s="75">
        <v>4027387490</v>
      </c>
    </row>
    <row r="557" spans="1:3" x14ac:dyDescent="0.35">
      <c r="A557" s="74" t="s">
        <v>3419</v>
      </c>
      <c r="B557" s="75">
        <v>767335995</v>
      </c>
      <c r="C557" s="75">
        <v>767335995</v>
      </c>
    </row>
    <row r="558" spans="1:3" x14ac:dyDescent="0.35">
      <c r="A558" s="74" t="s">
        <v>3420</v>
      </c>
      <c r="B558" s="75">
        <v>421535737</v>
      </c>
      <c r="C558" s="75">
        <v>421535737</v>
      </c>
    </row>
    <row r="559" spans="1:3" x14ac:dyDescent="0.35">
      <c r="A559" s="74" t="s">
        <v>3421</v>
      </c>
      <c r="B559" s="75">
        <v>1306849224</v>
      </c>
      <c r="C559" s="75">
        <v>1306849224</v>
      </c>
    </row>
    <row r="560" spans="1:3" x14ac:dyDescent="0.35">
      <c r="A560" s="74" t="s">
        <v>3422</v>
      </c>
      <c r="B560" s="75">
        <v>1595361826</v>
      </c>
      <c r="C560" s="75">
        <v>1595361826</v>
      </c>
    </row>
    <row r="561" spans="1:3" x14ac:dyDescent="0.35">
      <c r="A561" s="74" t="s">
        <v>3423</v>
      </c>
      <c r="B561" s="75">
        <v>190535098</v>
      </c>
      <c r="C561" s="75">
        <v>190535098</v>
      </c>
    </row>
    <row r="562" spans="1:3" x14ac:dyDescent="0.35">
      <c r="A562" s="74" t="s">
        <v>3424</v>
      </c>
      <c r="B562" s="75">
        <v>6845873321</v>
      </c>
      <c r="C562" s="75">
        <v>6845873321</v>
      </c>
    </row>
    <row r="563" spans="1:3" x14ac:dyDescent="0.35">
      <c r="A563" s="74" t="s">
        <v>3425</v>
      </c>
      <c r="B563" s="75">
        <v>869162307</v>
      </c>
      <c r="C563" s="75">
        <v>869162307</v>
      </c>
    </row>
    <row r="564" spans="1:3" x14ac:dyDescent="0.35">
      <c r="A564" s="74" t="s">
        <v>3426</v>
      </c>
      <c r="B564" s="75">
        <v>821082166</v>
      </c>
      <c r="C564" s="75">
        <v>916082076</v>
      </c>
    </row>
    <row r="565" spans="1:3" x14ac:dyDescent="0.35">
      <c r="A565" s="74" t="s">
        <v>3427</v>
      </c>
      <c r="B565" s="75">
        <v>415365408</v>
      </c>
      <c r="C565" s="75">
        <v>415365408</v>
      </c>
    </row>
    <row r="566" spans="1:3" x14ac:dyDescent="0.35">
      <c r="A566" s="74" t="s">
        <v>3428</v>
      </c>
      <c r="B566" s="75">
        <v>310956151</v>
      </c>
      <c r="C566" s="75">
        <v>310956151</v>
      </c>
    </row>
    <row r="567" spans="1:3" x14ac:dyDescent="0.35">
      <c r="A567" s="74" t="s">
        <v>3429</v>
      </c>
      <c r="B567" s="75">
        <v>390539334</v>
      </c>
      <c r="C567" s="75">
        <v>390539334</v>
      </c>
    </row>
    <row r="568" spans="1:3" x14ac:dyDescent="0.35">
      <c r="A568" s="74" t="s">
        <v>3430</v>
      </c>
      <c r="B568" s="75">
        <v>2652147624</v>
      </c>
      <c r="C568" s="75">
        <v>2652147624</v>
      </c>
    </row>
    <row r="569" spans="1:3" x14ac:dyDescent="0.35">
      <c r="A569" s="74" t="s">
        <v>3431</v>
      </c>
      <c r="B569" s="75">
        <v>552100852</v>
      </c>
      <c r="C569" s="75">
        <v>552100852</v>
      </c>
    </row>
    <row r="570" spans="1:3" x14ac:dyDescent="0.35">
      <c r="A570" s="74" t="s">
        <v>3432</v>
      </c>
      <c r="B570" s="75">
        <v>66581032</v>
      </c>
      <c r="C570" s="75">
        <v>66581032</v>
      </c>
    </row>
    <row r="571" spans="1:3" x14ac:dyDescent="0.35">
      <c r="A571" s="74" t="s">
        <v>3433</v>
      </c>
      <c r="B571" s="75">
        <v>427200363</v>
      </c>
      <c r="C571" s="75">
        <v>427200363</v>
      </c>
    </row>
    <row r="572" spans="1:3" x14ac:dyDescent="0.35">
      <c r="A572" s="74" t="s">
        <v>3434</v>
      </c>
      <c r="B572" s="75">
        <v>169354248</v>
      </c>
      <c r="C572" s="75">
        <v>169354248</v>
      </c>
    </row>
    <row r="573" spans="1:3" x14ac:dyDescent="0.35">
      <c r="A573" s="74" t="s">
        <v>3435</v>
      </c>
      <c r="B573" s="75">
        <v>315676875</v>
      </c>
      <c r="C573" s="75">
        <v>431427915</v>
      </c>
    </row>
    <row r="574" spans="1:3" x14ac:dyDescent="0.35">
      <c r="A574" s="74" t="s">
        <v>3436</v>
      </c>
      <c r="B574" s="75">
        <v>925420723</v>
      </c>
      <c r="C574" s="75">
        <v>925420723</v>
      </c>
    </row>
    <row r="575" spans="1:3" x14ac:dyDescent="0.35">
      <c r="A575" s="74" t="s">
        <v>3437</v>
      </c>
      <c r="B575" s="75">
        <v>185919549</v>
      </c>
      <c r="C575" s="75">
        <v>185919549</v>
      </c>
    </row>
    <row r="576" spans="1:3" x14ac:dyDescent="0.35">
      <c r="A576" s="74" t="s">
        <v>3438</v>
      </c>
      <c r="B576" s="75">
        <v>267795043</v>
      </c>
      <c r="C576" s="75">
        <v>267795043</v>
      </c>
    </row>
    <row r="577" spans="1:3" x14ac:dyDescent="0.35">
      <c r="A577" s="74" t="s">
        <v>3439</v>
      </c>
      <c r="B577" s="75">
        <v>109841538</v>
      </c>
      <c r="C577" s="75">
        <v>109841538</v>
      </c>
    </row>
    <row r="578" spans="1:3" x14ac:dyDescent="0.35">
      <c r="A578" s="74" t="s">
        <v>3440</v>
      </c>
      <c r="B578" s="75">
        <v>77077741</v>
      </c>
      <c r="C578" s="75">
        <v>77077741</v>
      </c>
    </row>
    <row r="579" spans="1:3" x14ac:dyDescent="0.35">
      <c r="A579" s="74" t="s">
        <v>3441</v>
      </c>
      <c r="B579" s="75">
        <v>99463611</v>
      </c>
      <c r="C579" s="75">
        <v>158965311</v>
      </c>
    </row>
    <row r="580" spans="1:3" x14ac:dyDescent="0.35">
      <c r="A580" s="74" t="s">
        <v>3442</v>
      </c>
      <c r="B580" s="75">
        <v>61117486</v>
      </c>
      <c r="C580" s="75">
        <v>61117486</v>
      </c>
    </row>
    <row r="581" spans="1:3" x14ac:dyDescent="0.35">
      <c r="A581" s="74" t="s">
        <v>3443</v>
      </c>
      <c r="B581" s="75">
        <v>1018589928</v>
      </c>
      <c r="C581" s="75">
        <v>1018589928</v>
      </c>
    </row>
    <row r="582" spans="1:3" x14ac:dyDescent="0.35">
      <c r="A582" s="74" t="s">
        <v>3444</v>
      </c>
      <c r="B582" s="75">
        <v>118069333</v>
      </c>
      <c r="C582" s="75">
        <v>118069333</v>
      </c>
    </row>
    <row r="583" spans="1:3" x14ac:dyDescent="0.35">
      <c r="A583" s="74" t="s">
        <v>3445</v>
      </c>
      <c r="B583" s="75">
        <v>784051533</v>
      </c>
      <c r="C583" s="75">
        <v>784051533</v>
      </c>
    </row>
    <row r="584" spans="1:3" x14ac:dyDescent="0.35">
      <c r="A584" s="74" t="s">
        <v>3446</v>
      </c>
      <c r="B584" s="75">
        <v>1281885661</v>
      </c>
      <c r="C584" s="75">
        <v>1281885661</v>
      </c>
    </row>
    <row r="585" spans="1:3" x14ac:dyDescent="0.35">
      <c r="A585" s="74" t="s">
        <v>3447</v>
      </c>
      <c r="B585" s="75">
        <v>267037640</v>
      </c>
      <c r="C585" s="75">
        <v>267037640</v>
      </c>
    </row>
    <row r="586" spans="1:3" x14ac:dyDescent="0.35">
      <c r="A586" s="74" t="s">
        <v>3448</v>
      </c>
      <c r="B586" s="75">
        <v>46787498</v>
      </c>
      <c r="C586" s="75">
        <v>46787498</v>
      </c>
    </row>
    <row r="587" spans="1:3" x14ac:dyDescent="0.35">
      <c r="A587" s="74" t="s">
        <v>3449</v>
      </c>
      <c r="B587" s="75">
        <v>268898623</v>
      </c>
      <c r="C587" s="75">
        <v>268898623</v>
      </c>
    </row>
    <row r="588" spans="1:3" x14ac:dyDescent="0.35">
      <c r="A588" s="74" t="s">
        <v>3450</v>
      </c>
      <c r="B588" s="75">
        <v>138049028</v>
      </c>
      <c r="C588" s="75">
        <v>138049028</v>
      </c>
    </row>
    <row r="589" spans="1:3" x14ac:dyDescent="0.35">
      <c r="A589" s="74" t="s">
        <v>3451</v>
      </c>
      <c r="B589" s="75">
        <v>81604675</v>
      </c>
      <c r="C589" s="75">
        <v>81604675</v>
      </c>
    </row>
    <row r="590" spans="1:3" x14ac:dyDescent="0.35">
      <c r="A590" s="74" t="s">
        <v>3452</v>
      </c>
      <c r="B590" s="75">
        <v>457713754</v>
      </c>
      <c r="C590" s="75">
        <v>457713754</v>
      </c>
    </row>
    <row r="591" spans="1:3" x14ac:dyDescent="0.35">
      <c r="A591" s="74" t="s">
        <v>3453</v>
      </c>
      <c r="B591" s="75">
        <v>1205922305</v>
      </c>
      <c r="C591" s="75">
        <v>1205922305</v>
      </c>
    </row>
    <row r="592" spans="1:3" x14ac:dyDescent="0.35">
      <c r="A592" s="74" t="s">
        <v>3454</v>
      </c>
      <c r="B592" s="75">
        <v>133290905</v>
      </c>
      <c r="C592" s="75">
        <v>133290905</v>
      </c>
    </row>
    <row r="593" spans="1:3" x14ac:dyDescent="0.35">
      <c r="A593" s="74" t="s">
        <v>3455</v>
      </c>
      <c r="B593" s="75">
        <v>5088339726</v>
      </c>
      <c r="C593" s="75">
        <v>5088339726</v>
      </c>
    </row>
    <row r="594" spans="1:3" x14ac:dyDescent="0.35">
      <c r="A594" s="74" t="s">
        <v>3456</v>
      </c>
      <c r="B594" s="75">
        <v>754130998</v>
      </c>
      <c r="C594" s="75">
        <v>754130998</v>
      </c>
    </row>
    <row r="595" spans="1:3" x14ac:dyDescent="0.35">
      <c r="A595" s="74" t="s">
        <v>3457</v>
      </c>
      <c r="B595" s="75">
        <v>326633266</v>
      </c>
      <c r="C595" s="75">
        <v>326633266</v>
      </c>
    </row>
    <row r="596" spans="1:3" x14ac:dyDescent="0.35">
      <c r="A596" s="74" t="s">
        <v>3458</v>
      </c>
      <c r="B596" s="75">
        <v>626491682</v>
      </c>
      <c r="C596" s="75">
        <v>626491682</v>
      </c>
    </row>
    <row r="597" spans="1:3" x14ac:dyDescent="0.35">
      <c r="A597" s="74" t="s">
        <v>3459</v>
      </c>
      <c r="B597" s="75">
        <v>58122805</v>
      </c>
      <c r="C597" s="75">
        <v>58122805</v>
      </c>
    </row>
    <row r="598" spans="1:3" x14ac:dyDescent="0.35">
      <c r="A598" s="74" t="s">
        <v>3460</v>
      </c>
      <c r="B598" s="75">
        <v>73042850</v>
      </c>
      <c r="C598" s="75">
        <v>73042850</v>
      </c>
    </row>
    <row r="599" spans="1:3" x14ac:dyDescent="0.35">
      <c r="A599" s="74" t="s">
        <v>3461</v>
      </c>
      <c r="B599" s="75">
        <v>82172731</v>
      </c>
      <c r="C599" s="75">
        <v>82172731</v>
      </c>
    </row>
    <row r="600" spans="1:3" x14ac:dyDescent="0.35">
      <c r="A600" s="74" t="s">
        <v>3462</v>
      </c>
      <c r="B600" s="75">
        <v>780900231</v>
      </c>
      <c r="C600" s="75">
        <v>780900231</v>
      </c>
    </row>
    <row r="601" spans="1:3" x14ac:dyDescent="0.35">
      <c r="A601" s="74" t="s">
        <v>3463</v>
      </c>
      <c r="B601" s="75">
        <v>408032754</v>
      </c>
      <c r="C601" s="75">
        <v>408032754</v>
      </c>
    </row>
    <row r="602" spans="1:3" x14ac:dyDescent="0.35">
      <c r="A602" s="74" t="s">
        <v>3464</v>
      </c>
      <c r="B602" s="75">
        <v>124505470</v>
      </c>
      <c r="C602" s="75">
        <v>124505470</v>
      </c>
    </row>
    <row r="603" spans="1:3" x14ac:dyDescent="0.35">
      <c r="A603" s="74" t="s">
        <v>3465</v>
      </c>
      <c r="B603" s="75">
        <v>452284563</v>
      </c>
      <c r="C603" s="75">
        <v>452284563</v>
      </c>
    </row>
    <row r="604" spans="1:3" x14ac:dyDescent="0.35">
      <c r="A604" s="74" t="s">
        <v>3466</v>
      </c>
      <c r="B604" s="75">
        <v>351980127</v>
      </c>
      <c r="C604" s="75">
        <v>351980127</v>
      </c>
    </row>
    <row r="605" spans="1:3" x14ac:dyDescent="0.35">
      <c r="A605" s="74" t="s">
        <v>3467</v>
      </c>
      <c r="B605" s="75">
        <v>352542051</v>
      </c>
      <c r="C605" s="75">
        <v>352542051</v>
      </c>
    </row>
    <row r="606" spans="1:3" x14ac:dyDescent="0.35">
      <c r="A606" s="74" t="s">
        <v>3468</v>
      </c>
      <c r="B606" s="75">
        <v>148242931</v>
      </c>
      <c r="C606" s="75">
        <v>148242931</v>
      </c>
    </row>
    <row r="607" spans="1:3" x14ac:dyDescent="0.35">
      <c r="A607" s="74" t="s">
        <v>3469</v>
      </c>
      <c r="B607" s="75">
        <v>769599808</v>
      </c>
      <c r="C607" s="75">
        <v>769599808</v>
      </c>
    </row>
    <row r="608" spans="1:3" x14ac:dyDescent="0.35">
      <c r="A608" s="74" t="s">
        <v>3470</v>
      </c>
      <c r="B608" s="75">
        <v>1391208692</v>
      </c>
      <c r="C608" s="75">
        <v>1391208692</v>
      </c>
    </row>
    <row r="609" spans="1:3" x14ac:dyDescent="0.35">
      <c r="A609" s="74" t="s">
        <v>3471</v>
      </c>
      <c r="B609" s="75">
        <v>1883562214</v>
      </c>
      <c r="C609" s="75">
        <v>1883562214</v>
      </c>
    </row>
    <row r="610" spans="1:3" x14ac:dyDescent="0.35">
      <c r="A610" s="74" t="s">
        <v>3472</v>
      </c>
      <c r="B610" s="75">
        <v>166064675</v>
      </c>
      <c r="C610" s="75">
        <v>166064675</v>
      </c>
    </row>
    <row r="611" spans="1:3" x14ac:dyDescent="0.35">
      <c r="A611" s="74" t="s">
        <v>3473</v>
      </c>
      <c r="B611" s="75">
        <v>445266187</v>
      </c>
      <c r="C611" s="75">
        <v>445266187</v>
      </c>
    </row>
    <row r="612" spans="1:3" x14ac:dyDescent="0.35">
      <c r="A612" s="74" t="s">
        <v>3474</v>
      </c>
      <c r="B612" s="75">
        <v>266731988</v>
      </c>
      <c r="C612" s="75">
        <v>266731988</v>
      </c>
    </row>
    <row r="613" spans="1:3" x14ac:dyDescent="0.35">
      <c r="A613" s="74" t="s">
        <v>3475</v>
      </c>
      <c r="B613" s="75">
        <v>907124351</v>
      </c>
      <c r="C613" s="75">
        <v>965479751</v>
      </c>
    </row>
    <row r="614" spans="1:3" x14ac:dyDescent="0.35">
      <c r="A614" s="74" t="s">
        <v>3476</v>
      </c>
      <c r="B614" s="75">
        <v>566694382</v>
      </c>
      <c r="C614" s="75">
        <v>566694382</v>
      </c>
    </row>
    <row r="615" spans="1:3" x14ac:dyDescent="0.35">
      <c r="A615" s="74" t="s">
        <v>3477</v>
      </c>
      <c r="B615" s="75">
        <v>44358319</v>
      </c>
      <c r="C615" s="75">
        <v>44358319</v>
      </c>
    </row>
    <row r="616" spans="1:3" x14ac:dyDescent="0.35">
      <c r="A616" s="74" t="s">
        <v>3478</v>
      </c>
      <c r="B616" s="75">
        <v>1236982696</v>
      </c>
      <c r="C616" s="75">
        <v>1236982696</v>
      </c>
    </row>
    <row r="617" spans="1:3" x14ac:dyDescent="0.35">
      <c r="A617" s="74" t="s">
        <v>3479</v>
      </c>
      <c r="B617" s="75">
        <v>433285836</v>
      </c>
      <c r="C617" s="75">
        <v>433285836</v>
      </c>
    </row>
    <row r="618" spans="1:3" x14ac:dyDescent="0.35">
      <c r="A618" s="74" t="s">
        <v>3480</v>
      </c>
      <c r="B618" s="75">
        <v>205539024</v>
      </c>
      <c r="C618" s="75">
        <v>205539024</v>
      </c>
    </row>
    <row r="619" spans="1:3" x14ac:dyDescent="0.35">
      <c r="A619" s="74" t="s">
        <v>3481</v>
      </c>
      <c r="B619" s="75">
        <v>136671812</v>
      </c>
      <c r="C619" s="75">
        <v>136671812</v>
      </c>
    </row>
    <row r="620" spans="1:3" x14ac:dyDescent="0.35">
      <c r="A620" s="74" t="s">
        <v>3482</v>
      </c>
      <c r="B620" s="75">
        <v>228893209</v>
      </c>
      <c r="C620" s="75">
        <v>228893209</v>
      </c>
    </row>
    <row r="621" spans="1:3" x14ac:dyDescent="0.35">
      <c r="A621" s="74" t="s">
        <v>3483</v>
      </c>
      <c r="B621" s="75">
        <v>89811143</v>
      </c>
      <c r="C621" s="75">
        <v>89811143</v>
      </c>
    </row>
    <row r="622" spans="1:3" x14ac:dyDescent="0.35">
      <c r="A622" s="74" t="s">
        <v>3484</v>
      </c>
      <c r="B622" s="75">
        <v>740120499</v>
      </c>
      <c r="C622" s="75">
        <v>740120499</v>
      </c>
    </row>
    <row r="623" spans="1:3" x14ac:dyDescent="0.35">
      <c r="A623" s="74" t="s">
        <v>3485</v>
      </c>
      <c r="B623" s="75">
        <v>1514978938</v>
      </c>
      <c r="C623" s="75">
        <v>1514978938</v>
      </c>
    </row>
    <row r="624" spans="1:3" x14ac:dyDescent="0.35">
      <c r="A624" s="74" t="s">
        <v>3486</v>
      </c>
      <c r="B624" s="75">
        <v>3828577969</v>
      </c>
      <c r="C624" s="75">
        <v>3828577969</v>
      </c>
    </row>
    <row r="625" spans="1:3" x14ac:dyDescent="0.35">
      <c r="A625" s="74" t="s">
        <v>3487</v>
      </c>
      <c r="B625" s="75">
        <v>10851614664</v>
      </c>
      <c r="C625" s="75">
        <v>10851614664</v>
      </c>
    </row>
    <row r="626" spans="1:3" x14ac:dyDescent="0.35">
      <c r="A626" s="74" t="s">
        <v>3488</v>
      </c>
      <c r="B626" s="75">
        <v>264478290</v>
      </c>
      <c r="C626" s="75">
        <v>264478290</v>
      </c>
    </row>
    <row r="627" spans="1:3" x14ac:dyDescent="0.35">
      <c r="A627" s="74" t="s">
        <v>3489</v>
      </c>
      <c r="B627" s="75">
        <v>405116259</v>
      </c>
      <c r="C627" s="75">
        <v>405116259</v>
      </c>
    </row>
    <row r="628" spans="1:3" x14ac:dyDescent="0.35">
      <c r="A628" s="74" t="s">
        <v>3490</v>
      </c>
      <c r="B628" s="75">
        <v>3148229587</v>
      </c>
      <c r="C628" s="75">
        <v>3148229587</v>
      </c>
    </row>
    <row r="629" spans="1:3" x14ac:dyDescent="0.35">
      <c r="A629" s="74" t="s">
        <v>3491</v>
      </c>
      <c r="B629" s="75">
        <v>4144011847</v>
      </c>
      <c r="C629" s="75">
        <v>4144011847</v>
      </c>
    </row>
    <row r="630" spans="1:3" x14ac:dyDescent="0.35">
      <c r="A630" s="74" t="s">
        <v>3492</v>
      </c>
      <c r="B630" s="75">
        <v>236209061</v>
      </c>
      <c r="C630" s="75">
        <v>236209061</v>
      </c>
    </row>
    <row r="631" spans="1:3" x14ac:dyDescent="0.35">
      <c r="A631" s="74" t="s">
        <v>3493</v>
      </c>
      <c r="B631" s="75">
        <v>328821506</v>
      </c>
      <c r="C631" s="75">
        <v>328821506</v>
      </c>
    </row>
    <row r="632" spans="1:3" x14ac:dyDescent="0.35">
      <c r="A632" s="74" t="s">
        <v>3494</v>
      </c>
      <c r="B632" s="75">
        <v>261402587</v>
      </c>
      <c r="C632" s="75">
        <v>261402587</v>
      </c>
    </row>
    <row r="633" spans="1:3" x14ac:dyDescent="0.35">
      <c r="A633" s="74" t="s">
        <v>3495</v>
      </c>
      <c r="B633" s="75">
        <v>113219486</v>
      </c>
      <c r="C633" s="75">
        <v>309794876</v>
      </c>
    </row>
    <row r="634" spans="1:3" x14ac:dyDescent="0.35">
      <c r="A634" s="74" t="s">
        <v>3496</v>
      </c>
      <c r="B634" s="75">
        <v>141358747</v>
      </c>
      <c r="C634" s="75">
        <v>141358747</v>
      </c>
    </row>
    <row r="635" spans="1:3" x14ac:dyDescent="0.35">
      <c r="A635" s="74" t="s">
        <v>3497</v>
      </c>
      <c r="B635" s="75">
        <v>98628402</v>
      </c>
      <c r="C635" s="75">
        <v>98628402</v>
      </c>
    </row>
    <row r="636" spans="1:3" x14ac:dyDescent="0.35">
      <c r="A636" s="74" t="s">
        <v>3498</v>
      </c>
      <c r="B636" s="75">
        <v>50007832</v>
      </c>
      <c r="C636" s="75">
        <v>50007832</v>
      </c>
    </row>
    <row r="637" spans="1:3" x14ac:dyDescent="0.35">
      <c r="A637" s="74" t="s">
        <v>3499</v>
      </c>
      <c r="B637" s="75">
        <v>791438665</v>
      </c>
      <c r="C637" s="75">
        <v>791438665</v>
      </c>
    </row>
    <row r="638" spans="1:3" x14ac:dyDescent="0.35">
      <c r="A638" s="74" t="s">
        <v>3500</v>
      </c>
      <c r="B638" s="75">
        <v>216068708</v>
      </c>
      <c r="C638" s="75">
        <v>216068708</v>
      </c>
    </row>
    <row r="639" spans="1:3" x14ac:dyDescent="0.35">
      <c r="A639" s="74" t="s">
        <v>3501</v>
      </c>
      <c r="B639" s="75">
        <v>619053650</v>
      </c>
      <c r="C639" s="75">
        <v>619053650</v>
      </c>
    </row>
    <row r="640" spans="1:3" x14ac:dyDescent="0.35">
      <c r="A640" s="74" t="s">
        <v>3502</v>
      </c>
      <c r="B640" s="75">
        <v>2123052581</v>
      </c>
      <c r="C640" s="75">
        <v>2184485371</v>
      </c>
    </row>
    <row r="641" spans="1:3" x14ac:dyDescent="0.35">
      <c r="A641" s="74" t="s">
        <v>3503</v>
      </c>
      <c r="B641" s="75">
        <v>1494582997</v>
      </c>
      <c r="C641" s="75">
        <v>1494582997</v>
      </c>
    </row>
    <row r="642" spans="1:3" x14ac:dyDescent="0.35">
      <c r="A642" s="74" t="s">
        <v>3504</v>
      </c>
      <c r="B642" s="75">
        <v>348179494</v>
      </c>
      <c r="C642" s="75">
        <v>348179494</v>
      </c>
    </row>
    <row r="643" spans="1:3" x14ac:dyDescent="0.35">
      <c r="A643" s="74" t="s">
        <v>3505</v>
      </c>
      <c r="B643" s="75">
        <v>1300140101</v>
      </c>
      <c r="C643" s="75">
        <v>1300140101</v>
      </c>
    </row>
    <row r="644" spans="1:3" x14ac:dyDescent="0.35">
      <c r="A644" s="74" t="s">
        <v>3506</v>
      </c>
      <c r="B644" s="75">
        <v>1139979859</v>
      </c>
      <c r="C644" s="75">
        <v>1139979859</v>
      </c>
    </row>
    <row r="645" spans="1:3" x14ac:dyDescent="0.35">
      <c r="A645" s="74" t="s">
        <v>3507</v>
      </c>
      <c r="B645" s="75">
        <v>294658979</v>
      </c>
      <c r="C645" s="75">
        <v>294658979</v>
      </c>
    </row>
    <row r="646" spans="1:3" x14ac:dyDescent="0.35">
      <c r="A646" s="74" t="s">
        <v>3508</v>
      </c>
      <c r="B646" s="75">
        <v>1225976856</v>
      </c>
      <c r="C646" s="75">
        <v>1225976856</v>
      </c>
    </row>
    <row r="647" spans="1:3" x14ac:dyDescent="0.35">
      <c r="A647" s="74" t="s">
        <v>3509</v>
      </c>
      <c r="B647" s="75">
        <v>600961089</v>
      </c>
      <c r="C647" s="75">
        <v>2090961089</v>
      </c>
    </row>
    <row r="648" spans="1:3" x14ac:dyDescent="0.35">
      <c r="A648" s="74" t="s">
        <v>3510</v>
      </c>
      <c r="B648" s="75">
        <v>2414865225</v>
      </c>
      <c r="C648" s="75">
        <v>2414865225</v>
      </c>
    </row>
    <row r="649" spans="1:3" x14ac:dyDescent="0.35">
      <c r="A649" s="74" t="s">
        <v>3511</v>
      </c>
      <c r="B649" s="75">
        <v>483771843</v>
      </c>
      <c r="C649" s="75">
        <v>546515053</v>
      </c>
    </row>
    <row r="650" spans="1:3" x14ac:dyDescent="0.35">
      <c r="A650" s="74" t="s">
        <v>3512</v>
      </c>
      <c r="B650" s="75">
        <v>86703768</v>
      </c>
      <c r="C650" s="75">
        <v>86703768</v>
      </c>
    </row>
    <row r="651" spans="1:3" x14ac:dyDescent="0.35">
      <c r="A651" s="74" t="s">
        <v>3513</v>
      </c>
      <c r="B651" s="75">
        <v>58557749</v>
      </c>
      <c r="C651" s="75">
        <v>58557749</v>
      </c>
    </row>
    <row r="652" spans="1:3" x14ac:dyDescent="0.35">
      <c r="A652" s="74" t="s">
        <v>3514</v>
      </c>
      <c r="B652" s="75">
        <v>200491337</v>
      </c>
      <c r="C652" s="75">
        <v>200491337</v>
      </c>
    </row>
    <row r="653" spans="1:3" x14ac:dyDescent="0.35">
      <c r="A653" s="74" t="s">
        <v>3515</v>
      </c>
      <c r="B653" s="75">
        <v>5230286492</v>
      </c>
      <c r="C653" s="75">
        <v>5230286492</v>
      </c>
    </row>
    <row r="654" spans="1:3" x14ac:dyDescent="0.35">
      <c r="A654" s="74" t="s">
        <v>3516</v>
      </c>
      <c r="B654" s="75">
        <v>903129622</v>
      </c>
      <c r="C654" s="75">
        <v>903129622</v>
      </c>
    </row>
    <row r="655" spans="1:3" x14ac:dyDescent="0.35">
      <c r="A655" s="74" t="s">
        <v>3517</v>
      </c>
      <c r="B655" s="75">
        <v>528300204</v>
      </c>
      <c r="C655" s="75">
        <v>528300204</v>
      </c>
    </row>
    <row r="656" spans="1:3" x14ac:dyDescent="0.35">
      <c r="A656" s="74" t="s">
        <v>3518</v>
      </c>
      <c r="B656" s="75">
        <v>136285989</v>
      </c>
      <c r="C656" s="75">
        <v>136285989</v>
      </c>
    </row>
    <row r="657" spans="1:3" x14ac:dyDescent="0.35">
      <c r="A657" s="74" t="s">
        <v>3519</v>
      </c>
      <c r="B657" s="75">
        <v>438280018</v>
      </c>
      <c r="C657" s="75">
        <v>438280018</v>
      </c>
    </row>
    <row r="658" spans="1:3" x14ac:dyDescent="0.35">
      <c r="A658" s="74" t="s">
        <v>3520</v>
      </c>
      <c r="B658" s="75">
        <v>194717754</v>
      </c>
      <c r="C658" s="75">
        <v>194717754</v>
      </c>
    </row>
    <row r="659" spans="1:3" x14ac:dyDescent="0.35">
      <c r="A659" s="74" t="s">
        <v>3521</v>
      </c>
      <c r="B659" s="75">
        <v>462261727</v>
      </c>
      <c r="C659" s="75">
        <v>462261727</v>
      </c>
    </row>
    <row r="660" spans="1:3" x14ac:dyDescent="0.35">
      <c r="A660" s="74" t="s">
        <v>3522</v>
      </c>
      <c r="B660" s="75">
        <v>5617871224</v>
      </c>
      <c r="C660" s="75">
        <v>5617871224</v>
      </c>
    </row>
    <row r="661" spans="1:3" x14ac:dyDescent="0.35">
      <c r="A661" s="74" t="s">
        <v>3523</v>
      </c>
      <c r="B661" s="75">
        <v>464086063</v>
      </c>
      <c r="C661" s="75">
        <v>464086063</v>
      </c>
    </row>
    <row r="662" spans="1:3" x14ac:dyDescent="0.35">
      <c r="A662" s="74" t="s">
        <v>3524</v>
      </c>
      <c r="B662" s="75">
        <v>145733196</v>
      </c>
      <c r="C662" s="75">
        <v>145733196</v>
      </c>
    </row>
    <row r="663" spans="1:3" x14ac:dyDescent="0.35">
      <c r="A663" s="74" t="s">
        <v>3525</v>
      </c>
      <c r="B663" s="75">
        <v>194912536</v>
      </c>
      <c r="C663" s="75">
        <v>194912536</v>
      </c>
    </row>
    <row r="664" spans="1:3" x14ac:dyDescent="0.35">
      <c r="A664" s="74" t="s">
        <v>3526</v>
      </c>
      <c r="B664" s="75">
        <v>912172997</v>
      </c>
      <c r="C664" s="75">
        <v>912172997</v>
      </c>
    </row>
    <row r="665" spans="1:3" x14ac:dyDescent="0.35">
      <c r="A665" s="74" t="s">
        <v>3527</v>
      </c>
      <c r="B665" s="75">
        <v>718375699</v>
      </c>
      <c r="C665" s="75">
        <v>718375699</v>
      </c>
    </row>
    <row r="666" spans="1:3" x14ac:dyDescent="0.35">
      <c r="A666" s="74" t="s">
        <v>3528</v>
      </c>
      <c r="B666" s="75">
        <v>697767899</v>
      </c>
      <c r="C666" s="75">
        <v>697767899</v>
      </c>
    </row>
    <row r="667" spans="1:3" x14ac:dyDescent="0.35">
      <c r="A667" s="74" t="s">
        <v>3529</v>
      </c>
      <c r="B667" s="75">
        <v>181655153</v>
      </c>
      <c r="C667" s="75">
        <v>181655153</v>
      </c>
    </row>
    <row r="668" spans="1:3" x14ac:dyDescent="0.35">
      <c r="A668" s="74" t="s">
        <v>3530</v>
      </c>
      <c r="B668" s="75">
        <v>78768260</v>
      </c>
      <c r="C668" s="75">
        <v>78768260</v>
      </c>
    </row>
    <row r="669" spans="1:3" x14ac:dyDescent="0.35">
      <c r="A669" s="74" t="s">
        <v>3531</v>
      </c>
      <c r="B669" s="75">
        <v>53071159</v>
      </c>
      <c r="C669" s="75">
        <v>53071159</v>
      </c>
    </row>
    <row r="670" spans="1:3" x14ac:dyDescent="0.35">
      <c r="A670" s="74" t="s">
        <v>3532</v>
      </c>
      <c r="B670" s="75">
        <v>2524481662</v>
      </c>
      <c r="C670" s="75">
        <v>2524481662</v>
      </c>
    </row>
    <row r="671" spans="1:3" x14ac:dyDescent="0.35">
      <c r="A671" s="74" t="s">
        <v>3533</v>
      </c>
      <c r="B671" s="75">
        <v>450209050</v>
      </c>
      <c r="C671" s="75">
        <v>450209050</v>
      </c>
    </row>
    <row r="672" spans="1:3" x14ac:dyDescent="0.35">
      <c r="A672" s="74" t="s">
        <v>3534</v>
      </c>
      <c r="B672" s="75">
        <v>201186732</v>
      </c>
      <c r="C672" s="75">
        <v>201186732</v>
      </c>
    </row>
    <row r="673" spans="1:3" x14ac:dyDescent="0.35">
      <c r="A673" s="74" t="s">
        <v>3535</v>
      </c>
      <c r="B673" s="75">
        <v>217947771</v>
      </c>
      <c r="C673" s="75">
        <v>217947771</v>
      </c>
    </row>
    <row r="674" spans="1:3" x14ac:dyDescent="0.35">
      <c r="A674" s="74" t="s">
        <v>3536</v>
      </c>
      <c r="B674" s="75">
        <v>708320355</v>
      </c>
      <c r="C674" s="75">
        <v>708320355</v>
      </c>
    </row>
    <row r="675" spans="1:3" x14ac:dyDescent="0.35">
      <c r="A675" s="74" t="s">
        <v>3537</v>
      </c>
      <c r="B675" s="75">
        <v>1949273631</v>
      </c>
      <c r="C675" s="75">
        <v>1949273631</v>
      </c>
    </row>
    <row r="676" spans="1:3" x14ac:dyDescent="0.35">
      <c r="A676" s="74" t="s">
        <v>3538</v>
      </c>
      <c r="B676" s="75">
        <v>181506687</v>
      </c>
      <c r="C676" s="75">
        <v>181506687</v>
      </c>
    </row>
    <row r="677" spans="1:3" x14ac:dyDescent="0.35">
      <c r="A677" s="74" t="s">
        <v>3539</v>
      </c>
      <c r="B677" s="75">
        <v>24777590496</v>
      </c>
      <c r="C677" s="75">
        <v>24777590496</v>
      </c>
    </row>
    <row r="678" spans="1:3" x14ac:dyDescent="0.35">
      <c r="A678" s="74" t="s">
        <v>3540</v>
      </c>
      <c r="B678" s="75">
        <v>1775925762</v>
      </c>
      <c r="C678" s="75">
        <v>1775925762</v>
      </c>
    </row>
    <row r="679" spans="1:3" x14ac:dyDescent="0.35">
      <c r="A679" s="74" t="s">
        <v>3541</v>
      </c>
      <c r="B679" s="75">
        <v>398261987</v>
      </c>
      <c r="C679" s="75">
        <v>398261987</v>
      </c>
    </row>
    <row r="680" spans="1:3" x14ac:dyDescent="0.35">
      <c r="A680" s="74" t="s">
        <v>3542</v>
      </c>
      <c r="B680" s="75">
        <v>82854067</v>
      </c>
      <c r="C680" s="75">
        <v>82854067</v>
      </c>
    </row>
    <row r="681" spans="1:3" x14ac:dyDescent="0.35">
      <c r="A681" s="74" t="s">
        <v>3543</v>
      </c>
      <c r="B681" s="75">
        <v>108415921</v>
      </c>
      <c r="C681" s="75">
        <v>108415921</v>
      </c>
    </row>
    <row r="682" spans="1:3" x14ac:dyDescent="0.35">
      <c r="A682" s="74" t="s">
        <v>3544</v>
      </c>
      <c r="B682" s="75">
        <v>473395541</v>
      </c>
      <c r="C682" s="75">
        <v>473395541</v>
      </c>
    </row>
    <row r="683" spans="1:3" x14ac:dyDescent="0.35">
      <c r="A683" s="74" t="s">
        <v>3545</v>
      </c>
      <c r="B683" s="75">
        <v>167441100</v>
      </c>
      <c r="C683" s="75">
        <v>167441100</v>
      </c>
    </row>
    <row r="684" spans="1:3" x14ac:dyDescent="0.35">
      <c r="A684" s="74" t="s">
        <v>3546</v>
      </c>
      <c r="B684" s="75">
        <v>35620916</v>
      </c>
      <c r="C684" s="75">
        <v>35620916</v>
      </c>
    </row>
    <row r="685" spans="1:3" x14ac:dyDescent="0.35">
      <c r="A685" s="74" t="s">
        <v>3547</v>
      </c>
      <c r="B685" s="75">
        <v>278691572</v>
      </c>
      <c r="C685" s="75">
        <v>393756502</v>
      </c>
    </row>
    <row r="686" spans="1:3" x14ac:dyDescent="0.35">
      <c r="A686" s="74" t="s">
        <v>3548</v>
      </c>
      <c r="B686" s="75">
        <v>112035111</v>
      </c>
      <c r="C686" s="75">
        <v>125500101</v>
      </c>
    </row>
    <row r="687" spans="1:3" x14ac:dyDescent="0.35">
      <c r="A687" s="74" t="s">
        <v>3549</v>
      </c>
      <c r="B687" s="75">
        <v>130475198</v>
      </c>
      <c r="C687" s="75">
        <v>130475198</v>
      </c>
    </row>
    <row r="688" spans="1:3" x14ac:dyDescent="0.35">
      <c r="A688" s="74" t="s">
        <v>3550</v>
      </c>
      <c r="B688" s="75">
        <v>429805828</v>
      </c>
      <c r="C688" s="75">
        <v>429805828</v>
      </c>
    </row>
    <row r="689" spans="1:3" x14ac:dyDescent="0.35">
      <c r="A689" s="74" t="s">
        <v>3551</v>
      </c>
      <c r="B689" s="75">
        <v>179301108</v>
      </c>
      <c r="C689" s="75">
        <v>179301108</v>
      </c>
    </row>
    <row r="690" spans="1:3" x14ac:dyDescent="0.35">
      <c r="A690" s="74" t="s">
        <v>3552</v>
      </c>
      <c r="B690" s="75">
        <v>281075381</v>
      </c>
      <c r="C690" s="75">
        <v>281075381</v>
      </c>
    </row>
    <row r="691" spans="1:3" x14ac:dyDescent="0.35">
      <c r="A691" s="74" t="s">
        <v>3553</v>
      </c>
      <c r="B691" s="75">
        <v>928823398</v>
      </c>
      <c r="C691" s="75">
        <v>928823398</v>
      </c>
    </row>
    <row r="692" spans="1:3" x14ac:dyDescent="0.35">
      <c r="A692" s="74" t="s">
        <v>3554</v>
      </c>
      <c r="B692" s="75">
        <v>248542428</v>
      </c>
      <c r="C692" s="75">
        <v>248542428</v>
      </c>
    </row>
    <row r="693" spans="1:3" x14ac:dyDescent="0.35">
      <c r="A693" s="74" t="s">
        <v>3555</v>
      </c>
      <c r="B693" s="75">
        <v>105512972</v>
      </c>
      <c r="C693" s="75">
        <v>105512972</v>
      </c>
    </row>
    <row r="694" spans="1:3" x14ac:dyDescent="0.35">
      <c r="A694" s="74" t="s">
        <v>3556</v>
      </c>
      <c r="B694" s="75">
        <v>35055426</v>
      </c>
      <c r="C694" s="75">
        <v>35055426</v>
      </c>
    </row>
    <row r="695" spans="1:3" x14ac:dyDescent="0.35">
      <c r="A695" s="74" t="s">
        <v>3557</v>
      </c>
      <c r="B695" s="75">
        <v>89200381</v>
      </c>
      <c r="C695" s="75">
        <v>89200381</v>
      </c>
    </row>
    <row r="696" spans="1:3" x14ac:dyDescent="0.35">
      <c r="A696" s="74" t="s">
        <v>3558</v>
      </c>
      <c r="B696" s="75">
        <v>214979428</v>
      </c>
      <c r="C696" s="75">
        <v>214979428</v>
      </c>
    </row>
    <row r="697" spans="1:3" x14ac:dyDescent="0.35">
      <c r="A697" s="74" t="s">
        <v>3559</v>
      </c>
      <c r="B697" s="75">
        <v>188766785</v>
      </c>
      <c r="C697" s="75">
        <v>188766785</v>
      </c>
    </row>
    <row r="698" spans="1:3" x14ac:dyDescent="0.35">
      <c r="A698" s="74" t="s">
        <v>3560</v>
      </c>
      <c r="B698" s="75">
        <v>35464617672</v>
      </c>
      <c r="C698" s="75">
        <v>35464617672</v>
      </c>
    </row>
    <row r="699" spans="1:3" x14ac:dyDescent="0.35">
      <c r="A699" s="74" t="s">
        <v>3561</v>
      </c>
      <c r="B699" s="75">
        <v>5791470884</v>
      </c>
      <c r="C699" s="75">
        <v>5791470884</v>
      </c>
    </row>
    <row r="700" spans="1:3" x14ac:dyDescent="0.35">
      <c r="A700" s="74" t="s">
        <v>3562</v>
      </c>
      <c r="B700" s="75">
        <v>3568351448</v>
      </c>
      <c r="C700" s="75">
        <v>3568351448</v>
      </c>
    </row>
    <row r="701" spans="1:3" x14ac:dyDescent="0.35">
      <c r="A701" s="74" t="s">
        <v>3563</v>
      </c>
      <c r="B701" s="75">
        <v>6269102042</v>
      </c>
      <c r="C701" s="75">
        <v>6269102042</v>
      </c>
    </row>
    <row r="702" spans="1:3" x14ac:dyDescent="0.35">
      <c r="A702" s="74" t="s">
        <v>3564</v>
      </c>
      <c r="B702" s="75">
        <v>759731579</v>
      </c>
      <c r="C702" s="75">
        <v>759731579</v>
      </c>
    </row>
    <row r="703" spans="1:3" x14ac:dyDescent="0.35">
      <c r="A703" s="74" t="s">
        <v>3565</v>
      </c>
      <c r="B703" s="75">
        <v>4274592018</v>
      </c>
      <c r="C703" s="75">
        <v>4274592018</v>
      </c>
    </row>
    <row r="704" spans="1:3" x14ac:dyDescent="0.35">
      <c r="A704" s="74" t="s">
        <v>3566</v>
      </c>
      <c r="B704" s="75">
        <v>1875417655</v>
      </c>
      <c r="C704" s="75">
        <v>1875417655</v>
      </c>
    </row>
    <row r="705" spans="1:3" x14ac:dyDescent="0.35">
      <c r="A705" s="74" t="s">
        <v>3567</v>
      </c>
      <c r="B705" s="75">
        <v>266968904</v>
      </c>
      <c r="C705" s="75">
        <v>266968904</v>
      </c>
    </row>
    <row r="706" spans="1:3" x14ac:dyDescent="0.35">
      <c r="A706" s="74" t="s">
        <v>3568</v>
      </c>
      <c r="B706" s="75">
        <v>703368760</v>
      </c>
      <c r="C706" s="75">
        <v>703368760</v>
      </c>
    </row>
    <row r="707" spans="1:3" x14ac:dyDescent="0.35">
      <c r="A707" s="74" t="s">
        <v>3569</v>
      </c>
      <c r="B707" s="75">
        <v>275672315</v>
      </c>
      <c r="C707" s="75">
        <v>275672315</v>
      </c>
    </row>
    <row r="708" spans="1:3" x14ac:dyDescent="0.35">
      <c r="A708" s="74" t="s">
        <v>3570</v>
      </c>
      <c r="B708" s="75">
        <v>112789304</v>
      </c>
      <c r="C708" s="75">
        <v>112789304</v>
      </c>
    </row>
    <row r="709" spans="1:3" x14ac:dyDescent="0.35">
      <c r="A709" s="74" t="s">
        <v>3571</v>
      </c>
      <c r="B709" s="75">
        <v>166402292</v>
      </c>
      <c r="C709" s="75">
        <v>166402292</v>
      </c>
    </row>
    <row r="710" spans="1:3" x14ac:dyDescent="0.35">
      <c r="A710" s="74" t="s">
        <v>3572</v>
      </c>
      <c r="B710" s="75">
        <v>219686537</v>
      </c>
      <c r="C710" s="75">
        <v>508315587</v>
      </c>
    </row>
    <row r="711" spans="1:3" x14ac:dyDescent="0.35">
      <c r="A711" s="74" t="s">
        <v>3573</v>
      </c>
      <c r="B711" s="75">
        <v>146945951</v>
      </c>
      <c r="C711" s="75">
        <v>146945951</v>
      </c>
    </row>
    <row r="712" spans="1:3" x14ac:dyDescent="0.35">
      <c r="A712" s="74" t="s">
        <v>3574</v>
      </c>
      <c r="B712" s="75">
        <v>2202129413</v>
      </c>
      <c r="C712" s="75">
        <v>2202129413</v>
      </c>
    </row>
    <row r="713" spans="1:3" x14ac:dyDescent="0.35">
      <c r="A713" s="74" t="s">
        <v>3575</v>
      </c>
      <c r="B713" s="75">
        <v>189484846</v>
      </c>
      <c r="C713" s="75">
        <v>189484846</v>
      </c>
    </row>
    <row r="714" spans="1:3" x14ac:dyDescent="0.35">
      <c r="A714" s="74" t="s">
        <v>3576</v>
      </c>
      <c r="B714" s="75">
        <v>136290798</v>
      </c>
      <c r="C714" s="75">
        <v>136290798</v>
      </c>
    </row>
    <row r="715" spans="1:3" x14ac:dyDescent="0.35">
      <c r="A715" s="74" t="s">
        <v>3577</v>
      </c>
      <c r="B715" s="75">
        <v>74195086</v>
      </c>
      <c r="C715" s="75">
        <v>74195086</v>
      </c>
    </row>
    <row r="716" spans="1:3" x14ac:dyDescent="0.35">
      <c r="A716" s="74" t="s">
        <v>3578</v>
      </c>
      <c r="B716" s="75">
        <v>60905826</v>
      </c>
      <c r="C716" s="75">
        <v>60905826</v>
      </c>
    </row>
    <row r="717" spans="1:3" x14ac:dyDescent="0.35">
      <c r="A717" s="74" t="s">
        <v>3579</v>
      </c>
      <c r="B717" s="75">
        <v>162021099</v>
      </c>
      <c r="C717" s="75">
        <v>162021099</v>
      </c>
    </row>
    <row r="718" spans="1:3" x14ac:dyDescent="0.35">
      <c r="A718" s="74" t="s">
        <v>3580</v>
      </c>
      <c r="B718" s="75">
        <v>207631867</v>
      </c>
      <c r="C718" s="75">
        <v>207631867</v>
      </c>
    </row>
    <row r="719" spans="1:3" x14ac:dyDescent="0.35">
      <c r="A719" s="74" t="s">
        <v>3581</v>
      </c>
      <c r="B719" s="75">
        <v>1664395316</v>
      </c>
      <c r="C719" s="75">
        <v>1664395316</v>
      </c>
    </row>
    <row r="720" spans="1:3" x14ac:dyDescent="0.35">
      <c r="A720" s="74" t="s">
        <v>3582</v>
      </c>
      <c r="B720" s="75">
        <v>154484972</v>
      </c>
      <c r="C720" s="75">
        <v>154484972</v>
      </c>
    </row>
    <row r="721" spans="1:3" x14ac:dyDescent="0.35">
      <c r="A721" s="74" t="s">
        <v>3583</v>
      </c>
      <c r="B721" s="75">
        <v>129577112</v>
      </c>
      <c r="C721" s="75">
        <v>129577112</v>
      </c>
    </row>
    <row r="722" spans="1:3" x14ac:dyDescent="0.35">
      <c r="A722" s="74" t="s">
        <v>3584</v>
      </c>
      <c r="B722" s="75">
        <v>270540509</v>
      </c>
      <c r="C722" s="75">
        <v>270540509</v>
      </c>
    </row>
    <row r="723" spans="1:3" x14ac:dyDescent="0.35">
      <c r="A723" s="74" t="s">
        <v>3585</v>
      </c>
      <c r="B723" s="75">
        <v>430001682</v>
      </c>
      <c r="C723" s="75">
        <v>430001682</v>
      </c>
    </row>
    <row r="724" spans="1:3" x14ac:dyDescent="0.35">
      <c r="A724" s="74" t="s">
        <v>3586</v>
      </c>
      <c r="B724" s="75">
        <v>137549706</v>
      </c>
      <c r="C724" s="75">
        <v>137549706</v>
      </c>
    </row>
    <row r="725" spans="1:3" x14ac:dyDescent="0.35">
      <c r="A725" s="74" t="s">
        <v>3587</v>
      </c>
      <c r="B725" s="75">
        <v>203630194</v>
      </c>
      <c r="C725" s="75">
        <v>203630194</v>
      </c>
    </row>
    <row r="726" spans="1:3" x14ac:dyDescent="0.35">
      <c r="A726" s="74" t="s">
        <v>3588</v>
      </c>
      <c r="B726" s="75">
        <v>262465492</v>
      </c>
      <c r="C726" s="75">
        <v>262465492</v>
      </c>
    </row>
    <row r="727" spans="1:3" x14ac:dyDescent="0.35">
      <c r="A727" s="74" t="s">
        <v>3589</v>
      </c>
      <c r="B727" s="75">
        <v>580608733</v>
      </c>
      <c r="C727" s="75">
        <v>580608733</v>
      </c>
    </row>
    <row r="728" spans="1:3" x14ac:dyDescent="0.35">
      <c r="A728" s="74" t="s">
        <v>3590</v>
      </c>
      <c r="B728" s="75">
        <v>321206524</v>
      </c>
      <c r="C728" s="75">
        <v>321206524</v>
      </c>
    </row>
    <row r="729" spans="1:3" x14ac:dyDescent="0.35">
      <c r="A729" s="74" t="s">
        <v>3591</v>
      </c>
      <c r="B729" s="75">
        <v>783058391</v>
      </c>
      <c r="C729" s="75">
        <v>783058391</v>
      </c>
    </row>
    <row r="730" spans="1:3" x14ac:dyDescent="0.35">
      <c r="A730" s="74" t="s">
        <v>3592</v>
      </c>
      <c r="B730" s="75">
        <v>846540925</v>
      </c>
      <c r="C730" s="75">
        <v>846540925</v>
      </c>
    </row>
    <row r="731" spans="1:3" x14ac:dyDescent="0.35">
      <c r="A731" s="74" t="s">
        <v>3593</v>
      </c>
      <c r="B731" s="75">
        <v>266234177</v>
      </c>
      <c r="C731" s="75">
        <v>551084957</v>
      </c>
    </row>
    <row r="732" spans="1:3" x14ac:dyDescent="0.35">
      <c r="A732" s="74" t="s">
        <v>3594</v>
      </c>
      <c r="B732" s="75">
        <v>131020652</v>
      </c>
      <c r="C732" s="75">
        <v>131020652</v>
      </c>
    </row>
    <row r="733" spans="1:3" x14ac:dyDescent="0.35">
      <c r="A733" s="74" t="s">
        <v>3595</v>
      </c>
      <c r="B733" s="75">
        <v>592694192</v>
      </c>
      <c r="C733" s="75">
        <v>592694192</v>
      </c>
    </row>
    <row r="734" spans="1:3" x14ac:dyDescent="0.35">
      <c r="A734" s="74" t="s">
        <v>3596</v>
      </c>
      <c r="B734" s="75">
        <v>1542070233</v>
      </c>
      <c r="C734" s="75">
        <v>2107756823</v>
      </c>
    </row>
    <row r="735" spans="1:3" x14ac:dyDescent="0.35">
      <c r="A735" s="74" t="s">
        <v>3597</v>
      </c>
      <c r="B735" s="75">
        <v>16157475741</v>
      </c>
      <c r="C735" s="75">
        <v>16210519881</v>
      </c>
    </row>
    <row r="736" spans="1:3" x14ac:dyDescent="0.35">
      <c r="A736" s="74" t="s">
        <v>3598</v>
      </c>
      <c r="B736" s="75">
        <v>104317940</v>
      </c>
      <c r="C736" s="75">
        <v>104317940</v>
      </c>
    </row>
    <row r="737" spans="1:3" x14ac:dyDescent="0.35">
      <c r="A737" s="74" t="s">
        <v>3599</v>
      </c>
      <c r="B737" s="75">
        <v>705457389</v>
      </c>
      <c r="C737" s="75">
        <v>705457389</v>
      </c>
    </row>
    <row r="738" spans="1:3" x14ac:dyDescent="0.35">
      <c r="A738" s="74" t="s">
        <v>3600</v>
      </c>
      <c r="B738" s="75">
        <v>2238705007</v>
      </c>
      <c r="C738" s="75">
        <v>2238705007</v>
      </c>
    </row>
    <row r="739" spans="1:3" x14ac:dyDescent="0.35">
      <c r="A739" s="74" t="s">
        <v>3601</v>
      </c>
      <c r="B739" s="75">
        <v>589200105</v>
      </c>
      <c r="C739" s="75">
        <v>589200105</v>
      </c>
    </row>
    <row r="740" spans="1:3" x14ac:dyDescent="0.35">
      <c r="A740" s="74" t="s">
        <v>3602</v>
      </c>
      <c r="B740" s="75">
        <v>2823113218</v>
      </c>
      <c r="C740" s="75">
        <v>3325307211</v>
      </c>
    </row>
    <row r="741" spans="1:3" x14ac:dyDescent="0.35">
      <c r="A741" s="74" t="s">
        <v>3603</v>
      </c>
      <c r="B741" s="75">
        <v>416431994</v>
      </c>
      <c r="C741" s="75">
        <v>416431994</v>
      </c>
    </row>
    <row r="742" spans="1:3" x14ac:dyDescent="0.35">
      <c r="A742" s="74" t="s">
        <v>3604</v>
      </c>
      <c r="B742" s="75">
        <v>3048637780</v>
      </c>
      <c r="C742" s="75">
        <v>3048637780</v>
      </c>
    </row>
    <row r="743" spans="1:3" x14ac:dyDescent="0.35">
      <c r="A743" s="74" t="s">
        <v>3605</v>
      </c>
      <c r="B743" s="75">
        <v>795570291</v>
      </c>
      <c r="C743" s="75">
        <v>795570291</v>
      </c>
    </row>
    <row r="744" spans="1:3" x14ac:dyDescent="0.35">
      <c r="A744" s="74" t="s">
        <v>3606</v>
      </c>
      <c r="B744" s="75">
        <v>1201856541</v>
      </c>
      <c r="C744" s="75">
        <v>1360063971</v>
      </c>
    </row>
    <row r="745" spans="1:3" x14ac:dyDescent="0.35">
      <c r="A745" s="74" t="s">
        <v>3607</v>
      </c>
      <c r="B745" s="75">
        <v>161996452</v>
      </c>
      <c r="C745" s="75">
        <v>400529832</v>
      </c>
    </row>
    <row r="746" spans="1:3" x14ac:dyDescent="0.35">
      <c r="A746" s="74" t="s">
        <v>3608</v>
      </c>
      <c r="B746" s="75">
        <v>58255423</v>
      </c>
      <c r="C746" s="75">
        <v>302565993</v>
      </c>
    </row>
    <row r="747" spans="1:3" x14ac:dyDescent="0.35">
      <c r="A747" s="74" t="s">
        <v>3609</v>
      </c>
      <c r="B747" s="75">
        <v>108250345</v>
      </c>
      <c r="C747" s="75">
        <v>145774785</v>
      </c>
    </row>
    <row r="748" spans="1:3" x14ac:dyDescent="0.35">
      <c r="A748" s="74" t="s">
        <v>3610</v>
      </c>
      <c r="B748" s="75">
        <v>1038591819</v>
      </c>
      <c r="C748" s="75">
        <v>1038591819</v>
      </c>
    </row>
    <row r="749" spans="1:3" x14ac:dyDescent="0.35">
      <c r="A749" s="74" t="s">
        <v>3611</v>
      </c>
      <c r="B749" s="75">
        <v>577873580</v>
      </c>
      <c r="C749" s="75">
        <v>577873580</v>
      </c>
    </row>
    <row r="750" spans="1:3" x14ac:dyDescent="0.35">
      <c r="A750" s="74" t="s">
        <v>3612</v>
      </c>
      <c r="B750" s="75">
        <v>1794031560</v>
      </c>
      <c r="C750" s="75">
        <v>1794031560</v>
      </c>
    </row>
    <row r="751" spans="1:3" x14ac:dyDescent="0.35">
      <c r="A751" s="74" t="s">
        <v>3613</v>
      </c>
      <c r="B751" s="75">
        <v>1130976927</v>
      </c>
      <c r="C751" s="75">
        <v>1130976927</v>
      </c>
    </row>
    <row r="752" spans="1:3" x14ac:dyDescent="0.35">
      <c r="A752" s="74" t="s">
        <v>3614</v>
      </c>
      <c r="B752" s="75">
        <v>964667261</v>
      </c>
      <c r="C752" s="75">
        <v>964667261</v>
      </c>
    </row>
    <row r="753" spans="1:3" x14ac:dyDescent="0.35">
      <c r="A753" s="74" t="s">
        <v>3615</v>
      </c>
      <c r="B753" s="75">
        <v>162652073</v>
      </c>
      <c r="C753" s="75">
        <v>162652073</v>
      </c>
    </row>
    <row r="754" spans="1:3" x14ac:dyDescent="0.35">
      <c r="A754" s="74" t="s">
        <v>3616</v>
      </c>
      <c r="B754" s="75">
        <v>981577381</v>
      </c>
      <c r="C754" s="75">
        <v>981577381</v>
      </c>
    </row>
    <row r="755" spans="1:3" x14ac:dyDescent="0.35">
      <c r="A755" s="74" t="s">
        <v>3617</v>
      </c>
      <c r="B755" s="75">
        <v>792543230</v>
      </c>
      <c r="C755" s="75">
        <v>792543230</v>
      </c>
    </row>
    <row r="756" spans="1:3" x14ac:dyDescent="0.35">
      <c r="A756" s="74" t="s">
        <v>3618</v>
      </c>
      <c r="B756" s="75">
        <v>286507235</v>
      </c>
      <c r="C756" s="75">
        <v>286507235</v>
      </c>
    </row>
    <row r="757" spans="1:3" x14ac:dyDescent="0.35">
      <c r="A757" s="74" t="s">
        <v>3619</v>
      </c>
      <c r="B757" s="75">
        <v>52545706</v>
      </c>
      <c r="C757" s="75">
        <v>52545706</v>
      </c>
    </row>
    <row r="758" spans="1:3" x14ac:dyDescent="0.35">
      <c r="A758" s="74" t="s">
        <v>3620</v>
      </c>
      <c r="B758" s="75">
        <v>535564814</v>
      </c>
      <c r="C758" s="75">
        <v>535564814</v>
      </c>
    </row>
    <row r="759" spans="1:3" x14ac:dyDescent="0.35">
      <c r="A759" s="74" t="s">
        <v>3621</v>
      </c>
      <c r="B759" s="75">
        <v>365349099</v>
      </c>
      <c r="C759" s="75">
        <v>365349099</v>
      </c>
    </row>
    <row r="760" spans="1:3" x14ac:dyDescent="0.35">
      <c r="A760" s="74" t="s">
        <v>3622</v>
      </c>
      <c r="B760" s="75">
        <v>2525311625</v>
      </c>
      <c r="C760" s="75">
        <v>2525311625</v>
      </c>
    </row>
    <row r="761" spans="1:3" x14ac:dyDescent="0.35">
      <c r="A761" s="74" t="s">
        <v>3623</v>
      </c>
      <c r="B761" s="75">
        <v>158375967</v>
      </c>
      <c r="C761" s="75">
        <v>158375967</v>
      </c>
    </row>
    <row r="762" spans="1:3" x14ac:dyDescent="0.35">
      <c r="A762" s="74" t="s">
        <v>3624</v>
      </c>
      <c r="B762" s="75">
        <v>211537119</v>
      </c>
      <c r="C762" s="75">
        <v>211537119</v>
      </c>
    </row>
    <row r="763" spans="1:3" x14ac:dyDescent="0.35">
      <c r="A763" s="74" t="s">
        <v>3625</v>
      </c>
      <c r="B763" s="75">
        <v>1120272475</v>
      </c>
      <c r="C763" s="75">
        <v>1120272475</v>
      </c>
    </row>
    <row r="764" spans="1:3" x14ac:dyDescent="0.35">
      <c r="A764" s="74" t="s">
        <v>3626</v>
      </c>
      <c r="B764" s="75">
        <v>4289046895</v>
      </c>
      <c r="C764" s="75">
        <v>4289046895</v>
      </c>
    </row>
    <row r="765" spans="1:3" x14ac:dyDescent="0.35">
      <c r="A765" s="74" t="s">
        <v>3627</v>
      </c>
      <c r="B765" s="75">
        <v>362431613</v>
      </c>
      <c r="C765" s="75">
        <v>362431613</v>
      </c>
    </row>
    <row r="766" spans="1:3" x14ac:dyDescent="0.35">
      <c r="A766" s="74" t="s">
        <v>3628</v>
      </c>
      <c r="B766" s="75">
        <v>3443915762</v>
      </c>
      <c r="C766" s="75">
        <v>3443915762</v>
      </c>
    </row>
    <row r="767" spans="1:3" x14ac:dyDescent="0.35">
      <c r="A767" s="74" t="s">
        <v>3629</v>
      </c>
      <c r="B767" s="75">
        <v>341065423</v>
      </c>
      <c r="C767" s="75">
        <v>341065423</v>
      </c>
    </row>
    <row r="768" spans="1:3" x14ac:dyDescent="0.35">
      <c r="A768" s="74" t="s">
        <v>3630</v>
      </c>
      <c r="B768" s="75">
        <v>642723474</v>
      </c>
      <c r="C768" s="75">
        <v>642723474</v>
      </c>
    </row>
    <row r="769" spans="1:3" x14ac:dyDescent="0.35">
      <c r="A769" s="74" t="s">
        <v>3631</v>
      </c>
      <c r="B769" s="75">
        <v>173859728</v>
      </c>
      <c r="C769" s="75">
        <v>173859728</v>
      </c>
    </row>
    <row r="770" spans="1:3" x14ac:dyDescent="0.35">
      <c r="A770" s="74" t="s">
        <v>3632</v>
      </c>
      <c r="B770" s="75">
        <v>109499531</v>
      </c>
      <c r="C770" s="75">
        <v>123535742</v>
      </c>
    </row>
    <row r="771" spans="1:3" x14ac:dyDescent="0.35">
      <c r="A771" s="74" t="s">
        <v>3633</v>
      </c>
      <c r="B771" s="75">
        <v>174288555</v>
      </c>
      <c r="C771" s="75">
        <v>174288555</v>
      </c>
    </row>
    <row r="772" spans="1:3" x14ac:dyDescent="0.35">
      <c r="A772" s="74" t="s">
        <v>3634</v>
      </c>
      <c r="B772" s="75">
        <v>386957342</v>
      </c>
      <c r="C772" s="75">
        <v>564142222</v>
      </c>
    </row>
    <row r="773" spans="1:3" x14ac:dyDescent="0.35">
      <c r="A773" s="74" t="s">
        <v>3635</v>
      </c>
      <c r="B773" s="75">
        <v>64517423</v>
      </c>
      <c r="C773" s="75">
        <v>64517423</v>
      </c>
    </row>
    <row r="774" spans="1:3" x14ac:dyDescent="0.35">
      <c r="A774" s="74" t="s">
        <v>3636</v>
      </c>
      <c r="B774" s="75">
        <v>364934239</v>
      </c>
      <c r="C774" s="75">
        <v>422134239</v>
      </c>
    </row>
    <row r="775" spans="1:3" x14ac:dyDescent="0.35">
      <c r="A775" s="74" t="s">
        <v>3637</v>
      </c>
      <c r="B775" s="75">
        <v>1615589991</v>
      </c>
      <c r="C775" s="75">
        <v>2008129141</v>
      </c>
    </row>
    <row r="776" spans="1:3" x14ac:dyDescent="0.35">
      <c r="A776" s="74" t="s">
        <v>3638</v>
      </c>
      <c r="B776" s="75">
        <v>967057731</v>
      </c>
      <c r="C776" s="75">
        <v>1214057731</v>
      </c>
    </row>
    <row r="777" spans="1:3" x14ac:dyDescent="0.35">
      <c r="A777" s="74" t="s">
        <v>3639</v>
      </c>
      <c r="B777" s="75">
        <v>267738833</v>
      </c>
      <c r="C777" s="75">
        <v>267738833</v>
      </c>
    </row>
    <row r="778" spans="1:3" x14ac:dyDescent="0.35">
      <c r="A778" s="74" t="s">
        <v>3640</v>
      </c>
      <c r="B778" s="75">
        <v>108370163</v>
      </c>
      <c r="C778" s="75">
        <v>108370163</v>
      </c>
    </row>
    <row r="779" spans="1:3" x14ac:dyDescent="0.35">
      <c r="A779" s="74" t="s">
        <v>3641</v>
      </c>
      <c r="B779" s="75">
        <v>394164614</v>
      </c>
      <c r="C779" s="75">
        <v>577307581</v>
      </c>
    </row>
    <row r="780" spans="1:3" x14ac:dyDescent="0.35">
      <c r="A780" s="74" t="s">
        <v>3642</v>
      </c>
      <c r="B780" s="75">
        <v>94294211</v>
      </c>
      <c r="C780" s="75">
        <v>94294211</v>
      </c>
    </row>
    <row r="781" spans="1:3" x14ac:dyDescent="0.35">
      <c r="A781" s="74" t="s">
        <v>3643</v>
      </c>
      <c r="B781" s="75">
        <v>1595172458</v>
      </c>
      <c r="C781" s="75">
        <v>1595172458</v>
      </c>
    </row>
    <row r="782" spans="1:3" x14ac:dyDescent="0.35">
      <c r="A782" s="74" t="s">
        <v>3644</v>
      </c>
      <c r="B782" s="75">
        <v>552702098</v>
      </c>
      <c r="C782" s="75">
        <v>552702098</v>
      </c>
    </row>
    <row r="783" spans="1:3" x14ac:dyDescent="0.35">
      <c r="A783" s="74" t="s">
        <v>3645</v>
      </c>
      <c r="B783" s="75">
        <v>8774129797</v>
      </c>
      <c r="C783" s="75">
        <v>8774129797</v>
      </c>
    </row>
    <row r="784" spans="1:3" x14ac:dyDescent="0.35">
      <c r="A784" s="74" t="s">
        <v>3646</v>
      </c>
      <c r="B784" s="75">
        <v>266342808</v>
      </c>
      <c r="C784" s="75">
        <v>266342808</v>
      </c>
    </row>
    <row r="785" spans="1:3" x14ac:dyDescent="0.35">
      <c r="A785" s="74" t="s">
        <v>3647</v>
      </c>
      <c r="B785" s="75">
        <v>1280735012</v>
      </c>
      <c r="C785" s="75">
        <v>1280735012</v>
      </c>
    </row>
    <row r="786" spans="1:3" x14ac:dyDescent="0.35">
      <c r="A786" s="74" t="s">
        <v>3648</v>
      </c>
      <c r="B786" s="75">
        <v>1299059903</v>
      </c>
      <c r="C786" s="75">
        <v>1299059903</v>
      </c>
    </row>
    <row r="787" spans="1:3" x14ac:dyDescent="0.35">
      <c r="A787" s="74" t="s">
        <v>3649</v>
      </c>
      <c r="B787" s="75">
        <v>394897162</v>
      </c>
      <c r="C787" s="75">
        <v>394897162</v>
      </c>
    </row>
    <row r="788" spans="1:3" x14ac:dyDescent="0.35">
      <c r="A788" s="74" t="s">
        <v>3650</v>
      </c>
      <c r="B788" s="75">
        <v>180039260</v>
      </c>
      <c r="C788" s="75">
        <v>180039260</v>
      </c>
    </row>
    <row r="789" spans="1:3" x14ac:dyDescent="0.35">
      <c r="A789" s="74" t="s">
        <v>3651</v>
      </c>
      <c r="B789" s="75">
        <v>608922494</v>
      </c>
      <c r="C789" s="75">
        <v>608922494</v>
      </c>
    </row>
    <row r="790" spans="1:3" x14ac:dyDescent="0.35">
      <c r="A790" s="74" t="s">
        <v>3652</v>
      </c>
      <c r="B790" s="75">
        <v>4892238234</v>
      </c>
      <c r="C790" s="75">
        <v>5012539694</v>
      </c>
    </row>
    <row r="791" spans="1:3" x14ac:dyDescent="0.35">
      <c r="A791" s="74" t="s">
        <v>3653</v>
      </c>
      <c r="B791" s="75">
        <v>2953324076</v>
      </c>
      <c r="C791" s="75">
        <v>3191521076</v>
      </c>
    </row>
    <row r="792" spans="1:3" x14ac:dyDescent="0.35">
      <c r="A792" s="74" t="s">
        <v>3654</v>
      </c>
      <c r="B792" s="75">
        <v>409421473</v>
      </c>
      <c r="C792" s="75">
        <v>409421473</v>
      </c>
    </row>
    <row r="793" spans="1:3" x14ac:dyDescent="0.35">
      <c r="A793" s="74" t="s">
        <v>3655</v>
      </c>
      <c r="B793" s="75">
        <v>50393791</v>
      </c>
      <c r="C793" s="75">
        <v>50393791</v>
      </c>
    </row>
    <row r="794" spans="1:3" x14ac:dyDescent="0.35">
      <c r="A794" s="74" t="s">
        <v>3656</v>
      </c>
      <c r="B794" s="75">
        <v>215464404</v>
      </c>
      <c r="C794" s="75">
        <v>215464404</v>
      </c>
    </row>
    <row r="795" spans="1:3" x14ac:dyDescent="0.35">
      <c r="A795" s="74" t="s">
        <v>3657</v>
      </c>
      <c r="B795" s="75">
        <v>213470519</v>
      </c>
      <c r="C795" s="75">
        <v>213470519</v>
      </c>
    </row>
    <row r="796" spans="1:3" x14ac:dyDescent="0.35">
      <c r="A796" s="74" t="s">
        <v>3658</v>
      </c>
      <c r="B796" s="75">
        <v>68044796</v>
      </c>
      <c r="C796" s="75">
        <v>68044796</v>
      </c>
    </row>
    <row r="797" spans="1:3" x14ac:dyDescent="0.35">
      <c r="A797" s="74" t="s">
        <v>3659</v>
      </c>
      <c r="B797" s="75">
        <v>12146877782</v>
      </c>
      <c r="C797" s="75">
        <v>12832279255</v>
      </c>
    </row>
    <row r="798" spans="1:3" x14ac:dyDescent="0.35">
      <c r="A798" s="74" t="s">
        <v>3660</v>
      </c>
      <c r="B798" s="75">
        <v>104440633</v>
      </c>
      <c r="C798" s="75">
        <v>104440633</v>
      </c>
    </row>
    <row r="799" spans="1:3" x14ac:dyDescent="0.35">
      <c r="A799" s="74" t="s">
        <v>3661</v>
      </c>
      <c r="B799" s="75">
        <v>211046242</v>
      </c>
      <c r="C799" s="75">
        <v>211046242</v>
      </c>
    </row>
    <row r="800" spans="1:3" x14ac:dyDescent="0.35">
      <c r="A800" s="74" t="s">
        <v>3662</v>
      </c>
      <c r="B800" s="75">
        <v>275605327</v>
      </c>
      <c r="C800" s="75">
        <v>275605327</v>
      </c>
    </row>
    <row r="801" spans="1:3" x14ac:dyDescent="0.35">
      <c r="A801" s="74" t="s">
        <v>3663</v>
      </c>
      <c r="B801" s="75">
        <v>347062254</v>
      </c>
      <c r="C801" s="75">
        <v>347062254</v>
      </c>
    </row>
    <row r="802" spans="1:3" x14ac:dyDescent="0.35">
      <c r="A802" s="74" t="s">
        <v>3664</v>
      </c>
      <c r="B802" s="75">
        <v>505807476</v>
      </c>
      <c r="C802" s="75">
        <v>659824926</v>
      </c>
    </row>
    <row r="803" spans="1:3" x14ac:dyDescent="0.35">
      <c r="A803" s="74" t="s">
        <v>3665</v>
      </c>
      <c r="B803" s="75">
        <v>274200982</v>
      </c>
      <c r="C803" s="75">
        <v>274200982</v>
      </c>
    </row>
    <row r="804" spans="1:3" x14ac:dyDescent="0.35">
      <c r="A804" s="74" t="s">
        <v>3666</v>
      </c>
      <c r="B804" s="75">
        <v>116645985</v>
      </c>
      <c r="C804" s="75">
        <v>116645985</v>
      </c>
    </row>
    <row r="805" spans="1:3" x14ac:dyDescent="0.35">
      <c r="A805" s="74" t="s">
        <v>3667</v>
      </c>
      <c r="B805" s="75">
        <v>1698921274</v>
      </c>
      <c r="C805" s="75">
        <v>1698921274</v>
      </c>
    </row>
    <row r="806" spans="1:3" x14ac:dyDescent="0.35">
      <c r="A806" s="74" t="s">
        <v>3668</v>
      </c>
      <c r="B806" s="75">
        <v>401763325</v>
      </c>
      <c r="C806" s="75">
        <v>401763325</v>
      </c>
    </row>
    <row r="807" spans="1:3" x14ac:dyDescent="0.35">
      <c r="A807" s="74" t="s">
        <v>3669</v>
      </c>
      <c r="B807" s="75">
        <v>55546246</v>
      </c>
      <c r="C807" s="75">
        <v>55546246</v>
      </c>
    </row>
    <row r="808" spans="1:3" x14ac:dyDescent="0.35">
      <c r="A808" s="74" t="s">
        <v>3670</v>
      </c>
      <c r="B808" s="75">
        <v>9522067829</v>
      </c>
      <c r="C808" s="75">
        <v>9522067829</v>
      </c>
    </row>
    <row r="809" spans="1:3" x14ac:dyDescent="0.35">
      <c r="A809" s="74" t="s">
        <v>3671</v>
      </c>
      <c r="B809" s="75">
        <v>1935233592</v>
      </c>
      <c r="C809" s="75">
        <v>1935233592</v>
      </c>
    </row>
    <row r="810" spans="1:3" x14ac:dyDescent="0.35">
      <c r="A810" s="74" t="s">
        <v>3672</v>
      </c>
      <c r="B810" s="75">
        <v>313937481</v>
      </c>
      <c r="C810" s="75">
        <v>313937481</v>
      </c>
    </row>
    <row r="811" spans="1:3" x14ac:dyDescent="0.35">
      <c r="A811" s="74" t="s">
        <v>3673</v>
      </c>
      <c r="B811" s="75">
        <v>94523517</v>
      </c>
      <c r="C811" s="75">
        <v>94523517</v>
      </c>
    </row>
    <row r="812" spans="1:3" x14ac:dyDescent="0.35">
      <c r="A812" s="74" t="s">
        <v>3674</v>
      </c>
      <c r="B812" s="75">
        <v>207994804</v>
      </c>
      <c r="C812" s="75">
        <v>207994804</v>
      </c>
    </row>
    <row r="813" spans="1:3" x14ac:dyDescent="0.35">
      <c r="A813" s="74" t="s">
        <v>3675</v>
      </c>
      <c r="B813" s="75">
        <v>10580162</v>
      </c>
      <c r="C813" s="75">
        <v>10580162</v>
      </c>
    </row>
    <row r="814" spans="1:3" x14ac:dyDescent="0.35">
      <c r="A814" s="74" t="s">
        <v>3676</v>
      </c>
      <c r="B814" s="75">
        <v>1531994914</v>
      </c>
      <c r="C814" s="75">
        <v>1531994914</v>
      </c>
    </row>
    <row r="815" spans="1:3" x14ac:dyDescent="0.35">
      <c r="A815" s="74" t="s">
        <v>3677</v>
      </c>
      <c r="B815" s="75">
        <v>90610270</v>
      </c>
      <c r="C815" s="75">
        <v>90610270</v>
      </c>
    </row>
    <row r="816" spans="1:3" x14ac:dyDescent="0.35">
      <c r="A816" s="74" t="s">
        <v>3678</v>
      </c>
      <c r="B816" s="75">
        <v>30687149</v>
      </c>
      <c r="C816" s="75">
        <v>30687149</v>
      </c>
    </row>
    <row r="817" spans="1:3" x14ac:dyDescent="0.35">
      <c r="A817" s="74" t="s">
        <v>3679</v>
      </c>
      <c r="B817" s="75">
        <v>61582433</v>
      </c>
      <c r="C817" s="75">
        <v>61582433</v>
      </c>
    </row>
    <row r="818" spans="1:3" x14ac:dyDescent="0.35">
      <c r="A818" s="74" t="s">
        <v>3680</v>
      </c>
      <c r="B818" s="75">
        <v>75215511</v>
      </c>
      <c r="C818" s="75">
        <v>75215511</v>
      </c>
    </row>
    <row r="819" spans="1:3" x14ac:dyDescent="0.35">
      <c r="A819" s="74" t="s">
        <v>3681</v>
      </c>
      <c r="B819" s="75">
        <v>819635289</v>
      </c>
      <c r="C819" s="75">
        <v>819635289</v>
      </c>
    </row>
    <row r="820" spans="1:3" x14ac:dyDescent="0.35">
      <c r="A820" s="74" t="s">
        <v>3682</v>
      </c>
      <c r="B820" s="75">
        <v>126963780</v>
      </c>
      <c r="C820" s="75">
        <v>126963780</v>
      </c>
    </row>
    <row r="821" spans="1:3" x14ac:dyDescent="0.35">
      <c r="A821" s="74" t="s">
        <v>3683</v>
      </c>
      <c r="B821" s="75">
        <v>363511121</v>
      </c>
      <c r="C821" s="75">
        <v>363511121</v>
      </c>
    </row>
    <row r="822" spans="1:3" x14ac:dyDescent="0.35">
      <c r="A822" s="74" t="s">
        <v>3684</v>
      </c>
      <c r="B822" s="75">
        <v>608656144</v>
      </c>
      <c r="C822" s="75">
        <v>608656144</v>
      </c>
    </row>
    <row r="823" spans="1:3" x14ac:dyDescent="0.35">
      <c r="A823" s="74" t="s">
        <v>3685</v>
      </c>
      <c r="B823" s="75">
        <v>125274692</v>
      </c>
      <c r="C823" s="75">
        <v>125274692</v>
      </c>
    </row>
    <row r="824" spans="1:3" x14ac:dyDescent="0.35">
      <c r="A824" s="74" t="s">
        <v>3686</v>
      </c>
      <c r="B824" s="75">
        <v>371776446</v>
      </c>
      <c r="C824" s="75">
        <v>371776446</v>
      </c>
    </row>
    <row r="825" spans="1:3" x14ac:dyDescent="0.35">
      <c r="A825" s="74" t="s">
        <v>3687</v>
      </c>
      <c r="B825" s="75">
        <v>392135875</v>
      </c>
      <c r="C825" s="75">
        <v>392135875</v>
      </c>
    </row>
    <row r="826" spans="1:3" x14ac:dyDescent="0.35">
      <c r="A826" s="74" t="s">
        <v>3688</v>
      </c>
      <c r="B826" s="75">
        <v>1238050565</v>
      </c>
      <c r="C826" s="75">
        <v>1238050565</v>
      </c>
    </row>
    <row r="827" spans="1:3" x14ac:dyDescent="0.35">
      <c r="A827" s="74" t="s">
        <v>3689</v>
      </c>
      <c r="B827" s="75">
        <v>377280758</v>
      </c>
      <c r="C827" s="75">
        <v>377280758</v>
      </c>
    </row>
    <row r="828" spans="1:3" x14ac:dyDescent="0.35">
      <c r="A828" s="74" t="s">
        <v>3690</v>
      </c>
      <c r="B828" s="75">
        <v>675348945</v>
      </c>
      <c r="C828" s="75">
        <v>675348945</v>
      </c>
    </row>
    <row r="829" spans="1:3" x14ac:dyDescent="0.35">
      <c r="A829" s="74" t="s">
        <v>3691</v>
      </c>
      <c r="B829" s="75">
        <v>2020538494</v>
      </c>
      <c r="C829" s="75">
        <v>5121127664</v>
      </c>
    </row>
    <row r="830" spans="1:3" x14ac:dyDescent="0.35">
      <c r="A830" s="74" t="s">
        <v>3692</v>
      </c>
      <c r="B830" s="75">
        <v>2012575571</v>
      </c>
      <c r="C830" s="75">
        <v>2999608391</v>
      </c>
    </row>
    <row r="831" spans="1:3" x14ac:dyDescent="0.35">
      <c r="A831" s="74" t="s">
        <v>3693</v>
      </c>
      <c r="B831" s="75">
        <v>343034325</v>
      </c>
      <c r="C831" s="75">
        <v>343034325</v>
      </c>
    </row>
    <row r="832" spans="1:3" x14ac:dyDescent="0.35">
      <c r="A832" s="74" t="s">
        <v>3694</v>
      </c>
      <c r="B832" s="75">
        <v>275640224</v>
      </c>
      <c r="C832" s="75">
        <v>309780424</v>
      </c>
    </row>
    <row r="833" spans="1:3" x14ac:dyDescent="0.35">
      <c r="A833" s="74" t="s">
        <v>3695</v>
      </c>
      <c r="B833" s="75">
        <v>514046286</v>
      </c>
      <c r="C833" s="75">
        <v>558372686</v>
      </c>
    </row>
    <row r="834" spans="1:3" x14ac:dyDescent="0.35">
      <c r="A834" s="74" t="s">
        <v>3696</v>
      </c>
      <c r="B834" s="75">
        <v>343949350</v>
      </c>
      <c r="C834" s="75">
        <v>514846250</v>
      </c>
    </row>
    <row r="835" spans="1:3" x14ac:dyDescent="0.35">
      <c r="A835" s="74" t="s">
        <v>3697</v>
      </c>
      <c r="B835" s="75">
        <v>270431822</v>
      </c>
      <c r="C835" s="75">
        <v>270431822</v>
      </c>
    </row>
    <row r="836" spans="1:3" x14ac:dyDescent="0.35">
      <c r="A836" s="74" t="s">
        <v>3698</v>
      </c>
      <c r="B836" s="75">
        <v>88764242</v>
      </c>
      <c r="C836" s="75">
        <v>88764242</v>
      </c>
    </row>
    <row r="837" spans="1:3" x14ac:dyDescent="0.35">
      <c r="A837" s="74" t="s">
        <v>3699</v>
      </c>
      <c r="B837" s="75">
        <v>62458597</v>
      </c>
      <c r="C837" s="75">
        <v>62458597</v>
      </c>
    </row>
    <row r="838" spans="1:3" x14ac:dyDescent="0.35">
      <c r="A838" s="74" t="s">
        <v>3700</v>
      </c>
      <c r="B838" s="75">
        <v>271925959</v>
      </c>
      <c r="C838" s="75">
        <v>272866319</v>
      </c>
    </row>
    <row r="839" spans="1:3" x14ac:dyDescent="0.35">
      <c r="A839" s="74" t="s">
        <v>3701</v>
      </c>
      <c r="B839" s="75">
        <v>191542584</v>
      </c>
      <c r="C839" s="75">
        <v>280318814</v>
      </c>
    </row>
    <row r="840" spans="1:3" x14ac:dyDescent="0.35">
      <c r="A840" s="74" t="s">
        <v>3702</v>
      </c>
      <c r="B840" s="75">
        <v>2203029355</v>
      </c>
      <c r="C840" s="75">
        <v>2606985355</v>
      </c>
    </row>
    <row r="841" spans="1:3" x14ac:dyDescent="0.35">
      <c r="A841" s="74" t="s">
        <v>3703</v>
      </c>
      <c r="B841" s="75">
        <v>135139547</v>
      </c>
      <c r="C841" s="75">
        <v>135139547</v>
      </c>
    </row>
    <row r="842" spans="1:3" x14ac:dyDescent="0.35">
      <c r="A842" s="74" t="s">
        <v>3704</v>
      </c>
      <c r="B842" s="75">
        <v>360847877</v>
      </c>
      <c r="C842" s="75">
        <v>360847877</v>
      </c>
    </row>
    <row r="843" spans="1:3" x14ac:dyDescent="0.35">
      <c r="A843" s="74" t="s">
        <v>3705</v>
      </c>
      <c r="B843" s="75">
        <v>63562083</v>
      </c>
      <c r="C843" s="75">
        <v>63562083</v>
      </c>
    </row>
    <row r="844" spans="1:3" x14ac:dyDescent="0.35">
      <c r="A844" s="74" t="s">
        <v>3706</v>
      </c>
      <c r="B844" s="75">
        <v>556947384</v>
      </c>
      <c r="C844" s="75">
        <v>556947384</v>
      </c>
    </row>
    <row r="845" spans="1:3" x14ac:dyDescent="0.35">
      <c r="A845" s="74" t="s">
        <v>3707</v>
      </c>
      <c r="B845" s="75">
        <v>182888227</v>
      </c>
      <c r="C845" s="75">
        <v>182888227</v>
      </c>
    </row>
    <row r="846" spans="1:3" x14ac:dyDescent="0.35">
      <c r="A846" s="74" t="s">
        <v>3708</v>
      </c>
      <c r="B846" s="75">
        <v>220805163</v>
      </c>
      <c r="C846" s="75">
        <v>220805163</v>
      </c>
    </row>
    <row r="847" spans="1:3" x14ac:dyDescent="0.35">
      <c r="A847" s="74" t="s">
        <v>3709</v>
      </c>
      <c r="B847" s="75">
        <v>104172726</v>
      </c>
      <c r="C847" s="75">
        <v>104172726</v>
      </c>
    </row>
    <row r="848" spans="1:3" x14ac:dyDescent="0.35">
      <c r="A848" s="74" t="s">
        <v>3710</v>
      </c>
      <c r="B848" s="75">
        <v>136577843</v>
      </c>
      <c r="C848" s="75">
        <v>136577843</v>
      </c>
    </row>
    <row r="849" spans="1:3" x14ac:dyDescent="0.35">
      <c r="A849" s="74" t="s">
        <v>3711</v>
      </c>
      <c r="B849" s="75">
        <v>41669046</v>
      </c>
      <c r="C849" s="75">
        <v>41669046</v>
      </c>
    </row>
    <row r="850" spans="1:3" x14ac:dyDescent="0.35">
      <c r="A850" s="74" t="s">
        <v>3712</v>
      </c>
      <c r="B850" s="75">
        <v>92364899</v>
      </c>
      <c r="C850" s="75">
        <v>92364899</v>
      </c>
    </row>
    <row r="851" spans="1:3" x14ac:dyDescent="0.35">
      <c r="A851" s="74" t="s">
        <v>3713</v>
      </c>
      <c r="B851" s="75">
        <v>416969658</v>
      </c>
      <c r="C851" s="75">
        <v>416969658</v>
      </c>
    </row>
    <row r="852" spans="1:3" x14ac:dyDescent="0.35">
      <c r="A852" s="74" t="s">
        <v>3714</v>
      </c>
      <c r="B852" s="75">
        <v>358541649</v>
      </c>
      <c r="C852" s="75">
        <v>358541649</v>
      </c>
    </row>
    <row r="853" spans="1:3" x14ac:dyDescent="0.35">
      <c r="A853" s="74" t="s">
        <v>3715</v>
      </c>
      <c r="B853" s="75">
        <v>1062023458</v>
      </c>
      <c r="C853" s="75">
        <v>1062023458</v>
      </c>
    </row>
    <row r="854" spans="1:3" x14ac:dyDescent="0.35">
      <c r="A854" s="74" t="s">
        <v>3716</v>
      </c>
      <c r="B854" s="75">
        <v>1433600988</v>
      </c>
      <c r="C854" s="75">
        <v>1433600988</v>
      </c>
    </row>
    <row r="855" spans="1:3" x14ac:dyDescent="0.35">
      <c r="A855" s="74" t="s">
        <v>3717</v>
      </c>
      <c r="B855" s="75">
        <v>358706951</v>
      </c>
      <c r="C855" s="75">
        <v>358706951</v>
      </c>
    </row>
    <row r="856" spans="1:3" x14ac:dyDescent="0.35">
      <c r="A856" s="74" t="s">
        <v>3718</v>
      </c>
      <c r="B856" s="75">
        <v>9079226656</v>
      </c>
      <c r="C856" s="75">
        <v>9079226656</v>
      </c>
    </row>
    <row r="857" spans="1:3" x14ac:dyDescent="0.35">
      <c r="A857" s="74" t="s">
        <v>3719</v>
      </c>
      <c r="B857" s="75">
        <v>2058948838</v>
      </c>
      <c r="C857" s="75">
        <v>2058948838</v>
      </c>
    </row>
    <row r="858" spans="1:3" x14ac:dyDescent="0.35">
      <c r="A858" s="74" t="s">
        <v>3720</v>
      </c>
      <c r="B858" s="75">
        <v>1290974695</v>
      </c>
      <c r="C858" s="75">
        <v>1290974695</v>
      </c>
    </row>
    <row r="859" spans="1:3" x14ac:dyDescent="0.35">
      <c r="A859" s="74" t="s">
        <v>3721</v>
      </c>
      <c r="B859" s="75">
        <v>453988253</v>
      </c>
      <c r="C859" s="75">
        <v>453988253</v>
      </c>
    </row>
    <row r="860" spans="1:3" x14ac:dyDescent="0.35">
      <c r="A860" s="74" t="s">
        <v>3722</v>
      </c>
      <c r="B860" s="75">
        <v>2330005321</v>
      </c>
      <c r="C860" s="75">
        <v>2330005321</v>
      </c>
    </row>
    <row r="861" spans="1:3" x14ac:dyDescent="0.35">
      <c r="A861" s="74" t="s">
        <v>3723</v>
      </c>
      <c r="B861" s="75">
        <v>1232713330</v>
      </c>
      <c r="C861" s="75">
        <v>1905715707</v>
      </c>
    </row>
    <row r="862" spans="1:3" x14ac:dyDescent="0.35">
      <c r="A862" s="74" t="s">
        <v>3724</v>
      </c>
      <c r="B862" s="75">
        <v>191715843</v>
      </c>
      <c r="C862" s="75">
        <v>191715843</v>
      </c>
    </row>
    <row r="863" spans="1:3" x14ac:dyDescent="0.35">
      <c r="A863" s="74" t="s">
        <v>3725</v>
      </c>
      <c r="B863" s="75">
        <v>561987261</v>
      </c>
      <c r="C863" s="75">
        <v>627387261</v>
      </c>
    </row>
    <row r="864" spans="1:3" x14ac:dyDescent="0.35">
      <c r="A864" s="74" t="s">
        <v>3726</v>
      </c>
      <c r="B864" s="75">
        <v>491750548</v>
      </c>
      <c r="C864" s="75">
        <v>491750548</v>
      </c>
    </row>
    <row r="865" spans="1:3" x14ac:dyDescent="0.35">
      <c r="A865" s="74" t="s">
        <v>3727</v>
      </c>
      <c r="B865" s="75">
        <v>867146331</v>
      </c>
      <c r="C865" s="75">
        <v>943579331</v>
      </c>
    </row>
    <row r="866" spans="1:3" x14ac:dyDescent="0.35">
      <c r="A866" s="74" t="s">
        <v>3728</v>
      </c>
      <c r="B866" s="75">
        <v>166900580</v>
      </c>
      <c r="C866" s="75">
        <v>166900580</v>
      </c>
    </row>
    <row r="867" spans="1:3" x14ac:dyDescent="0.35">
      <c r="A867" s="74" t="s">
        <v>3729</v>
      </c>
      <c r="B867" s="75">
        <v>531686866</v>
      </c>
      <c r="C867" s="75">
        <v>531686866</v>
      </c>
    </row>
    <row r="868" spans="1:3" x14ac:dyDescent="0.35">
      <c r="A868" s="74" t="s">
        <v>3730</v>
      </c>
      <c r="B868" s="75">
        <v>80960429</v>
      </c>
      <c r="C868" s="75">
        <v>80960429</v>
      </c>
    </row>
    <row r="869" spans="1:3" x14ac:dyDescent="0.35">
      <c r="A869" s="74" t="s">
        <v>3731</v>
      </c>
      <c r="B869" s="75">
        <v>151522236</v>
      </c>
      <c r="C869" s="75">
        <v>151522236</v>
      </c>
    </row>
    <row r="870" spans="1:3" x14ac:dyDescent="0.35">
      <c r="A870" s="74" t="s">
        <v>3732</v>
      </c>
      <c r="B870" s="75">
        <v>87780532</v>
      </c>
      <c r="C870" s="75">
        <v>87780532</v>
      </c>
    </row>
    <row r="871" spans="1:3" x14ac:dyDescent="0.35">
      <c r="A871" s="74" t="s">
        <v>3733</v>
      </c>
      <c r="B871" s="75">
        <v>27833867910</v>
      </c>
      <c r="C871" s="75">
        <v>27833867910</v>
      </c>
    </row>
    <row r="872" spans="1:3" x14ac:dyDescent="0.35">
      <c r="A872" s="74" t="s">
        <v>3734</v>
      </c>
      <c r="B872" s="75">
        <v>9923014222</v>
      </c>
      <c r="C872" s="75">
        <v>9923014222</v>
      </c>
    </row>
    <row r="873" spans="1:3" x14ac:dyDescent="0.35">
      <c r="A873" s="74" t="s">
        <v>3735</v>
      </c>
      <c r="B873" s="75">
        <v>1353129233</v>
      </c>
      <c r="C873" s="75">
        <v>1353129233</v>
      </c>
    </row>
    <row r="874" spans="1:3" x14ac:dyDescent="0.35">
      <c r="A874" s="74" t="s">
        <v>3736</v>
      </c>
      <c r="B874" s="75">
        <v>35701774595</v>
      </c>
      <c r="C874" s="75">
        <v>35701774595</v>
      </c>
    </row>
    <row r="875" spans="1:3" x14ac:dyDescent="0.35">
      <c r="A875" s="74" t="s">
        <v>3737</v>
      </c>
      <c r="B875" s="75">
        <v>14569148908</v>
      </c>
      <c r="C875" s="75">
        <v>14569148908</v>
      </c>
    </row>
    <row r="876" spans="1:3" x14ac:dyDescent="0.35">
      <c r="A876" s="74" t="s">
        <v>3738</v>
      </c>
      <c r="B876" s="75">
        <v>17842717138</v>
      </c>
      <c r="C876" s="75">
        <v>17842717138</v>
      </c>
    </row>
    <row r="877" spans="1:3" x14ac:dyDescent="0.35">
      <c r="A877" s="74" t="s">
        <v>3739</v>
      </c>
      <c r="B877" s="75">
        <v>13772654145</v>
      </c>
      <c r="C877" s="75">
        <v>13772654145</v>
      </c>
    </row>
    <row r="878" spans="1:3" x14ac:dyDescent="0.35">
      <c r="A878" s="74" t="s">
        <v>3740</v>
      </c>
      <c r="B878" s="75">
        <v>1012090996</v>
      </c>
      <c r="C878" s="75">
        <v>1012090996</v>
      </c>
    </row>
    <row r="879" spans="1:3" x14ac:dyDescent="0.35">
      <c r="A879" s="74" t="s">
        <v>3741</v>
      </c>
      <c r="B879" s="75">
        <v>6653460231</v>
      </c>
      <c r="C879" s="75">
        <v>6653460231</v>
      </c>
    </row>
    <row r="880" spans="1:3" x14ac:dyDescent="0.35">
      <c r="A880" s="74" t="s">
        <v>3742</v>
      </c>
      <c r="B880" s="75">
        <v>1411718463</v>
      </c>
      <c r="C880" s="75">
        <v>1411718463</v>
      </c>
    </row>
    <row r="881" spans="1:3" x14ac:dyDescent="0.35">
      <c r="A881" s="74" t="s">
        <v>3743</v>
      </c>
      <c r="B881" s="75">
        <v>2771066346</v>
      </c>
      <c r="C881" s="75">
        <v>2771066346</v>
      </c>
    </row>
    <row r="882" spans="1:3" x14ac:dyDescent="0.35">
      <c r="A882" s="74" t="s">
        <v>3744</v>
      </c>
      <c r="B882" s="75">
        <v>13530605053</v>
      </c>
      <c r="C882" s="75">
        <v>13530605053</v>
      </c>
    </row>
    <row r="883" spans="1:3" x14ac:dyDescent="0.35">
      <c r="A883" s="74" t="s">
        <v>3745</v>
      </c>
      <c r="B883" s="75">
        <v>737804660</v>
      </c>
      <c r="C883" s="75">
        <v>737804660</v>
      </c>
    </row>
    <row r="884" spans="1:3" x14ac:dyDescent="0.35">
      <c r="A884" s="74" t="s">
        <v>3746</v>
      </c>
      <c r="B884" s="75">
        <v>9432922757</v>
      </c>
      <c r="C884" s="75">
        <v>9432922757</v>
      </c>
    </row>
    <row r="885" spans="1:3" x14ac:dyDescent="0.35">
      <c r="A885" s="74" t="s">
        <v>3747</v>
      </c>
      <c r="B885" s="75">
        <v>8405579404</v>
      </c>
      <c r="C885" s="75">
        <v>8405579404</v>
      </c>
    </row>
    <row r="886" spans="1:3" x14ac:dyDescent="0.35">
      <c r="A886" s="74" t="s">
        <v>3748</v>
      </c>
      <c r="B886" s="75">
        <v>2028910375</v>
      </c>
      <c r="C886" s="75">
        <v>2028910375</v>
      </c>
    </row>
    <row r="887" spans="1:3" x14ac:dyDescent="0.35">
      <c r="A887" s="74" t="s">
        <v>3749</v>
      </c>
      <c r="B887" s="75">
        <v>4738776736</v>
      </c>
      <c r="C887" s="75">
        <v>4738776736</v>
      </c>
    </row>
    <row r="888" spans="1:3" x14ac:dyDescent="0.35">
      <c r="A888" s="74" t="s">
        <v>3750</v>
      </c>
      <c r="B888" s="75">
        <v>445345933</v>
      </c>
      <c r="C888" s="75">
        <v>445345933</v>
      </c>
    </row>
    <row r="889" spans="1:3" x14ac:dyDescent="0.35">
      <c r="A889" s="74" t="s">
        <v>3751</v>
      </c>
      <c r="B889" s="75">
        <v>145649100</v>
      </c>
      <c r="C889" s="75">
        <v>163630301</v>
      </c>
    </row>
    <row r="890" spans="1:3" x14ac:dyDescent="0.35">
      <c r="A890" s="74" t="s">
        <v>3752</v>
      </c>
      <c r="B890" s="75">
        <v>586726075</v>
      </c>
      <c r="C890" s="75">
        <v>586726075</v>
      </c>
    </row>
    <row r="891" spans="1:3" x14ac:dyDescent="0.35">
      <c r="A891" s="74" t="s">
        <v>3753</v>
      </c>
      <c r="B891" s="75">
        <v>2039446690</v>
      </c>
      <c r="C891" s="75">
        <v>2039446690</v>
      </c>
    </row>
    <row r="892" spans="1:3" x14ac:dyDescent="0.35">
      <c r="A892" s="74" t="s">
        <v>3754</v>
      </c>
      <c r="B892" s="75">
        <v>239066189</v>
      </c>
      <c r="C892" s="75">
        <v>239066189</v>
      </c>
    </row>
    <row r="893" spans="1:3" x14ac:dyDescent="0.35">
      <c r="A893" s="74" t="s">
        <v>3755</v>
      </c>
      <c r="B893" s="75">
        <v>623220349</v>
      </c>
      <c r="C893" s="75">
        <v>623220349</v>
      </c>
    </row>
    <row r="894" spans="1:3" x14ac:dyDescent="0.35">
      <c r="A894" s="74" t="s">
        <v>3756</v>
      </c>
      <c r="B894" s="75">
        <v>55362089</v>
      </c>
      <c r="C894" s="75">
        <v>55362089</v>
      </c>
    </row>
    <row r="895" spans="1:3" x14ac:dyDescent="0.35">
      <c r="A895" s="74" t="s">
        <v>3757</v>
      </c>
      <c r="B895" s="75">
        <v>208210027</v>
      </c>
      <c r="C895" s="75">
        <v>208210027</v>
      </c>
    </row>
    <row r="896" spans="1:3" x14ac:dyDescent="0.35">
      <c r="A896" s="74" t="s">
        <v>3758</v>
      </c>
      <c r="B896" s="75">
        <v>130932551</v>
      </c>
      <c r="C896" s="75">
        <v>130932551</v>
      </c>
    </row>
    <row r="897" spans="1:3" x14ac:dyDescent="0.35">
      <c r="A897" s="74" t="s">
        <v>3759</v>
      </c>
      <c r="B897" s="75">
        <v>38836734</v>
      </c>
      <c r="C897" s="75">
        <v>38836734</v>
      </c>
    </row>
    <row r="898" spans="1:3" x14ac:dyDescent="0.35">
      <c r="A898" s="74" t="s">
        <v>3760</v>
      </c>
      <c r="B898" s="75">
        <v>1373503760</v>
      </c>
      <c r="C898" s="75">
        <v>1373503760</v>
      </c>
    </row>
    <row r="899" spans="1:3" x14ac:dyDescent="0.35">
      <c r="A899" s="74" t="s">
        <v>3762</v>
      </c>
      <c r="B899" s="75">
        <v>133464819</v>
      </c>
      <c r="C899" s="75">
        <v>133464819</v>
      </c>
    </row>
    <row r="900" spans="1:3" x14ac:dyDescent="0.35">
      <c r="A900" s="74" t="s">
        <v>3763</v>
      </c>
      <c r="B900" s="75">
        <v>153878138</v>
      </c>
      <c r="C900" s="75">
        <v>153878138</v>
      </c>
    </row>
    <row r="901" spans="1:3" x14ac:dyDescent="0.35">
      <c r="A901" s="74" t="s">
        <v>3764</v>
      </c>
      <c r="B901" s="75">
        <v>251816287</v>
      </c>
      <c r="C901" s="75">
        <v>252590617</v>
      </c>
    </row>
    <row r="902" spans="1:3" x14ac:dyDescent="0.35">
      <c r="A902" s="74" t="s">
        <v>3765</v>
      </c>
      <c r="B902" s="75">
        <v>5062549909</v>
      </c>
      <c r="C902" s="75">
        <v>5062549909</v>
      </c>
    </row>
    <row r="903" spans="1:3" x14ac:dyDescent="0.35">
      <c r="A903" s="74" t="s">
        <v>3766</v>
      </c>
      <c r="B903" s="75">
        <v>158678278</v>
      </c>
      <c r="C903" s="75">
        <v>158678278</v>
      </c>
    </row>
    <row r="904" spans="1:3" x14ac:dyDescent="0.35">
      <c r="A904" s="74" t="s">
        <v>3767</v>
      </c>
      <c r="B904" s="75">
        <v>433617251</v>
      </c>
      <c r="C904" s="75">
        <v>433617251</v>
      </c>
    </row>
    <row r="905" spans="1:3" x14ac:dyDescent="0.35">
      <c r="A905" s="74" t="s">
        <v>3768</v>
      </c>
      <c r="B905" s="75">
        <v>300893724</v>
      </c>
      <c r="C905" s="75">
        <v>300893724</v>
      </c>
    </row>
    <row r="906" spans="1:3" x14ac:dyDescent="0.35">
      <c r="A906" s="74" t="s">
        <v>3769</v>
      </c>
      <c r="B906" s="75">
        <v>131354921</v>
      </c>
      <c r="C906" s="75">
        <v>131354921</v>
      </c>
    </row>
    <row r="907" spans="1:3" x14ac:dyDescent="0.35">
      <c r="A907" s="74" t="s">
        <v>3770</v>
      </c>
      <c r="B907" s="75">
        <v>121722822653</v>
      </c>
      <c r="C907" s="75">
        <v>121722822653</v>
      </c>
    </row>
    <row r="908" spans="1:3" x14ac:dyDescent="0.35">
      <c r="A908" s="74" t="s">
        <v>3771</v>
      </c>
      <c r="B908" s="75">
        <v>14199165553</v>
      </c>
      <c r="C908" s="75">
        <v>14199165553</v>
      </c>
    </row>
    <row r="909" spans="1:3" x14ac:dyDescent="0.35">
      <c r="A909" s="74" t="s">
        <v>3772</v>
      </c>
      <c r="B909" s="75">
        <v>4977350305</v>
      </c>
      <c r="C909" s="75">
        <v>6223703342</v>
      </c>
    </row>
    <row r="910" spans="1:3" x14ac:dyDescent="0.35">
      <c r="A910" s="74" t="s">
        <v>3773</v>
      </c>
      <c r="B910" s="75">
        <v>15356372867</v>
      </c>
      <c r="C910" s="75">
        <v>15356372867</v>
      </c>
    </row>
    <row r="911" spans="1:3" x14ac:dyDescent="0.35">
      <c r="A911" s="74" t="s">
        <v>3774</v>
      </c>
      <c r="B911" s="75">
        <v>6204672573</v>
      </c>
      <c r="C911" s="75">
        <v>6204672573</v>
      </c>
    </row>
    <row r="912" spans="1:3" x14ac:dyDescent="0.35">
      <c r="A912" s="74" t="s">
        <v>3775</v>
      </c>
      <c r="B912" s="75">
        <v>1750811079</v>
      </c>
      <c r="C912" s="75">
        <v>1750811079</v>
      </c>
    </row>
    <row r="913" spans="1:3" x14ac:dyDescent="0.35">
      <c r="A913" s="74" t="s">
        <v>3776</v>
      </c>
      <c r="B913" s="75">
        <v>13063372759</v>
      </c>
      <c r="C913" s="75">
        <v>13063372759</v>
      </c>
    </row>
    <row r="914" spans="1:3" x14ac:dyDescent="0.35">
      <c r="A914" s="74" t="s">
        <v>3777</v>
      </c>
      <c r="B914" s="75">
        <v>309231670</v>
      </c>
      <c r="C914" s="75">
        <v>309231670</v>
      </c>
    </row>
    <row r="915" spans="1:3" x14ac:dyDescent="0.35">
      <c r="A915" s="74" t="s">
        <v>3778</v>
      </c>
      <c r="B915" s="75">
        <v>402281802</v>
      </c>
      <c r="C915" s="75">
        <v>402281802</v>
      </c>
    </row>
    <row r="916" spans="1:3" x14ac:dyDescent="0.35">
      <c r="A916" s="74" t="s">
        <v>3779</v>
      </c>
      <c r="B916" s="75">
        <v>32969460</v>
      </c>
      <c r="C916" s="75">
        <v>32969460</v>
      </c>
    </row>
    <row r="917" spans="1:3" x14ac:dyDescent="0.35">
      <c r="A917" s="74" t="s">
        <v>3780</v>
      </c>
      <c r="B917" s="75">
        <v>47224441</v>
      </c>
      <c r="C917" s="75">
        <v>47224441</v>
      </c>
    </row>
    <row r="918" spans="1:3" x14ac:dyDescent="0.35">
      <c r="A918" s="74" t="s">
        <v>3781</v>
      </c>
      <c r="B918" s="75">
        <v>137973158</v>
      </c>
      <c r="C918" s="75">
        <v>137973158</v>
      </c>
    </row>
    <row r="919" spans="1:3" x14ac:dyDescent="0.35">
      <c r="A919" s="74" t="s">
        <v>3782</v>
      </c>
      <c r="B919" s="75">
        <v>634602921</v>
      </c>
      <c r="C919" s="75">
        <v>690440357</v>
      </c>
    </row>
    <row r="920" spans="1:3" x14ac:dyDescent="0.35">
      <c r="A920" s="74" t="s">
        <v>3783</v>
      </c>
      <c r="B920" s="75">
        <v>271950411</v>
      </c>
      <c r="C920" s="75">
        <v>271950411</v>
      </c>
    </row>
    <row r="921" spans="1:3" x14ac:dyDescent="0.35">
      <c r="A921" s="74" t="s">
        <v>3784</v>
      </c>
      <c r="B921" s="75">
        <v>85919344</v>
      </c>
      <c r="C921" s="75">
        <v>85919344</v>
      </c>
    </row>
    <row r="922" spans="1:3" x14ac:dyDescent="0.35">
      <c r="A922" s="74" t="s">
        <v>3785</v>
      </c>
      <c r="B922" s="75">
        <v>75756128</v>
      </c>
      <c r="C922" s="75">
        <v>75756128</v>
      </c>
    </row>
    <row r="923" spans="1:3" x14ac:dyDescent="0.35">
      <c r="A923" s="74" t="s">
        <v>3786</v>
      </c>
      <c r="B923" s="75">
        <v>223027574</v>
      </c>
      <c r="C923" s="75">
        <v>223027574</v>
      </c>
    </row>
    <row r="924" spans="1:3" x14ac:dyDescent="0.35">
      <c r="A924" s="74" t="s">
        <v>3787</v>
      </c>
      <c r="B924" s="75">
        <v>855787954</v>
      </c>
      <c r="C924" s="75">
        <v>855787954</v>
      </c>
    </row>
    <row r="925" spans="1:3" x14ac:dyDescent="0.35">
      <c r="A925" s="74" t="s">
        <v>3788</v>
      </c>
      <c r="B925" s="75">
        <v>154082952</v>
      </c>
      <c r="C925" s="75">
        <v>154082952</v>
      </c>
    </row>
    <row r="926" spans="1:3" x14ac:dyDescent="0.35">
      <c r="A926" s="74" t="s">
        <v>3789</v>
      </c>
      <c r="B926" s="75">
        <v>84844120</v>
      </c>
      <c r="C926" s="75">
        <v>84844120</v>
      </c>
    </row>
    <row r="927" spans="1:3" x14ac:dyDescent="0.35">
      <c r="A927" s="74" t="s">
        <v>3790</v>
      </c>
      <c r="B927" s="75">
        <v>396456352</v>
      </c>
      <c r="C927" s="75">
        <v>396456352</v>
      </c>
    </row>
    <row r="928" spans="1:3" x14ac:dyDescent="0.35">
      <c r="A928" s="74" t="s">
        <v>3791</v>
      </c>
      <c r="B928" s="75">
        <v>219759904</v>
      </c>
      <c r="C928" s="75">
        <v>219759904</v>
      </c>
    </row>
    <row r="929" spans="1:3" x14ac:dyDescent="0.35">
      <c r="A929" s="74" t="s">
        <v>3792</v>
      </c>
      <c r="B929" s="75">
        <v>147293836</v>
      </c>
      <c r="C929" s="75">
        <v>147293836</v>
      </c>
    </row>
    <row r="930" spans="1:3" x14ac:dyDescent="0.35">
      <c r="A930" s="74" t="s">
        <v>3793</v>
      </c>
      <c r="B930" s="75">
        <v>742261018</v>
      </c>
      <c r="C930" s="75">
        <v>865189278</v>
      </c>
    </row>
    <row r="931" spans="1:3" x14ac:dyDescent="0.35">
      <c r="A931" s="74" t="s">
        <v>3794</v>
      </c>
      <c r="B931" s="75">
        <v>3546539199</v>
      </c>
      <c r="C931" s="75">
        <v>3705625529</v>
      </c>
    </row>
    <row r="932" spans="1:3" x14ac:dyDescent="0.35">
      <c r="A932" s="74" t="s">
        <v>3795</v>
      </c>
      <c r="B932" s="75">
        <v>87220574</v>
      </c>
      <c r="C932" s="75">
        <v>121706874</v>
      </c>
    </row>
    <row r="933" spans="1:3" x14ac:dyDescent="0.35">
      <c r="A933" s="74" t="s">
        <v>3796</v>
      </c>
      <c r="B933" s="75">
        <v>368775159</v>
      </c>
      <c r="C933" s="75">
        <v>368775159</v>
      </c>
    </row>
    <row r="934" spans="1:3" x14ac:dyDescent="0.35">
      <c r="A934" s="74" t="s">
        <v>3797</v>
      </c>
      <c r="B934" s="75">
        <v>1171855480</v>
      </c>
      <c r="C934" s="75">
        <v>1267369180</v>
      </c>
    </row>
    <row r="935" spans="1:3" x14ac:dyDescent="0.35">
      <c r="A935" s="74" t="s">
        <v>3798</v>
      </c>
      <c r="B935" s="75">
        <v>215451028</v>
      </c>
      <c r="C935" s="75">
        <v>215451028</v>
      </c>
    </row>
    <row r="936" spans="1:3" x14ac:dyDescent="0.35">
      <c r="A936" s="74" t="s">
        <v>3799</v>
      </c>
      <c r="B936" s="75">
        <v>1954950064</v>
      </c>
      <c r="C936" s="75">
        <v>1954950064</v>
      </c>
    </row>
    <row r="937" spans="1:3" x14ac:dyDescent="0.35">
      <c r="A937" s="74" t="s">
        <v>3800</v>
      </c>
      <c r="B937" s="75">
        <v>213233650</v>
      </c>
      <c r="C937" s="75">
        <v>213233650</v>
      </c>
    </row>
    <row r="938" spans="1:3" x14ac:dyDescent="0.35">
      <c r="A938" s="74" t="s">
        <v>3801</v>
      </c>
      <c r="B938" s="75">
        <v>722462431</v>
      </c>
      <c r="C938" s="75">
        <v>722462431</v>
      </c>
    </row>
    <row r="939" spans="1:3" x14ac:dyDescent="0.35">
      <c r="A939" s="74" t="s">
        <v>3802</v>
      </c>
      <c r="B939" s="75">
        <v>239082084</v>
      </c>
      <c r="C939" s="75">
        <v>239082084</v>
      </c>
    </row>
    <row r="940" spans="1:3" x14ac:dyDescent="0.35">
      <c r="A940" s="74" t="s">
        <v>3803</v>
      </c>
      <c r="B940" s="75">
        <v>265489144</v>
      </c>
      <c r="C940" s="75">
        <v>265489144</v>
      </c>
    </row>
    <row r="941" spans="1:3" x14ac:dyDescent="0.35">
      <c r="A941" s="74" t="s">
        <v>3804</v>
      </c>
      <c r="B941" s="75">
        <v>109772840</v>
      </c>
      <c r="C941" s="75">
        <v>109772840</v>
      </c>
    </row>
    <row r="942" spans="1:3" x14ac:dyDescent="0.35">
      <c r="A942" s="74" t="s">
        <v>3805</v>
      </c>
      <c r="B942" s="75">
        <v>641567169</v>
      </c>
      <c r="C942" s="75">
        <v>641567169</v>
      </c>
    </row>
    <row r="943" spans="1:3" x14ac:dyDescent="0.35">
      <c r="A943" s="74" t="s">
        <v>3806</v>
      </c>
      <c r="B943" s="75">
        <v>639342417</v>
      </c>
      <c r="C943" s="75">
        <v>639342417</v>
      </c>
    </row>
    <row r="944" spans="1:3" x14ac:dyDescent="0.35">
      <c r="A944" s="74" t="s">
        <v>3807</v>
      </c>
      <c r="B944" s="75">
        <v>51323449</v>
      </c>
      <c r="C944" s="75">
        <v>51323449</v>
      </c>
    </row>
    <row r="945" spans="1:3" x14ac:dyDescent="0.35">
      <c r="A945" s="74" t="s">
        <v>3808</v>
      </c>
      <c r="B945" s="75">
        <v>179206624</v>
      </c>
      <c r="C945" s="75">
        <v>179206624</v>
      </c>
    </row>
    <row r="946" spans="1:3" x14ac:dyDescent="0.35">
      <c r="A946" s="74" t="s">
        <v>3809</v>
      </c>
      <c r="B946" s="75">
        <v>5566716851</v>
      </c>
      <c r="C946" s="75">
        <v>5566716851</v>
      </c>
    </row>
    <row r="947" spans="1:3" x14ac:dyDescent="0.35">
      <c r="A947" s="74" t="s">
        <v>3810</v>
      </c>
      <c r="B947" s="75">
        <v>234704048</v>
      </c>
      <c r="C947" s="75">
        <v>234704048</v>
      </c>
    </row>
    <row r="948" spans="1:3" x14ac:dyDescent="0.35">
      <c r="A948" s="74" t="s">
        <v>3811</v>
      </c>
      <c r="B948" s="75">
        <v>351929795</v>
      </c>
      <c r="C948" s="75">
        <v>351929795</v>
      </c>
    </row>
    <row r="949" spans="1:3" x14ac:dyDescent="0.35">
      <c r="A949" s="74" t="s">
        <v>3812</v>
      </c>
      <c r="B949" s="75">
        <v>2886719711</v>
      </c>
      <c r="C949" s="75">
        <v>2886719711</v>
      </c>
    </row>
    <row r="950" spans="1:3" x14ac:dyDescent="0.35">
      <c r="A950" s="74" t="s">
        <v>3813</v>
      </c>
      <c r="B950" s="75">
        <v>586266432</v>
      </c>
      <c r="C950" s="75">
        <v>586266432</v>
      </c>
    </row>
    <row r="951" spans="1:3" x14ac:dyDescent="0.35">
      <c r="A951" s="74" t="s">
        <v>3814</v>
      </c>
      <c r="B951" s="75">
        <v>3433349874</v>
      </c>
      <c r="C951" s="75">
        <v>3512064622</v>
      </c>
    </row>
    <row r="952" spans="1:3" x14ac:dyDescent="0.35">
      <c r="A952" s="74" t="s">
        <v>3815</v>
      </c>
      <c r="B952" s="75">
        <v>1200744470</v>
      </c>
      <c r="C952" s="75">
        <v>1225142180</v>
      </c>
    </row>
    <row r="953" spans="1:3" x14ac:dyDescent="0.35">
      <c r="A953" s="74" t="s">
        <v>3816</v>
      </c>
      <c r="B953" s="75">
        <v>2015559493</v>
      </c>
      <c r="C953" s="75">
        <v>2015559493</v>
      </c>
    </row>
    <row r="954" spans="1:3" x14ac:dyDescent="0.35">
      <c r="A954" s="74" t="s">
        <v>3817</v>
      </c>
      <c r="B954" s="75">
        <v>111206270</v>
      </c>
      <c r="C954" s="75">
        <v>111206270</v>
      </c>
    </row>
    <row r="955" spans="1:3" x14ac:dyDescent="0.35">
      <c r="A955" s="74" t="s">
        <v>3818</v>
      </c>
      <c r="B955" s="75">
        <v>2741515047</v>
      </c>
      <c r="C955" s="75">
        <v>2741515047</v>
      </c>
    </row>
    <row r="956" spans="1:3" x14ac:dyDescent="0.35">
      <c r="A956" s="74" t="s">
        <v>3819</v>
      </c>
      <c r="B956" s="75">
        <v>430129943</v>
      </c>
      <c r="C956" s="75">
        <v>430129943</v>
      </c>
    </row>
    <row r="957" spans="1:3" x14ac:dyDescent="0.35">
      <c r="A957" s="74" t="s">
        <v>3820</v>
      </c>
      <c r="B957" s="75">
        <v>2389862689</v>
      </c>
      <c r="C957" s="75">
        <v>2389862689</v>
      </c>
    </row>
    <row r="958" spans="1:3" x14ac:dyDescent="0.35">
      <c r="A958" s="74" t="s">
        <v>3821</v>
      </c>
      <c r="B958" s="75">
        <v>17508869464</v>
      </c>
      <c r="C958" s="75">
        <v>17508869464</v>
      </c>
    </row>
    <row r="959" spans="1:3" x14ac:dyDescent="0.35">
      <c r="A959" s="74" t="s">
        <v>3822</v>
      </c>
      <c r="B959" s="75">
        <v>576348459</v>
      </c>
      <c r="C959" s="75">
        <v>1174348449</v>
      </c>
    </row>
    <row r="960" spans="1:3" x14ac:dyDescent="0.35">
      <c r="A960" s="74" t="s">
        <v>3823</v>
      </c>
      <c r="B960" s="75">
        <v>390496337</v>
      </c>
      <c r="C960" s="75">
        <v>390496337</v>
      </c>
    </row>
    <row r="961" spans="1:3" x14ac:dyDescent="0.35">
      <c r="A961" s="74" t="s">
        <v>3824</v>
      </c>
      <c r="B961" s="75">
        <v>365677744</v>
      </c>
      <c r="C961" s="75">
        <v>365677744</v>
      </c>
    </row>
    <row r="962" spans="1:3" x14ac:dyDescent="0.35">
      <c r="A962" s="74" t="s">
        <v>3825</v>
      </c>
      <c r="B962" s="75">
        <v>1219319077</v>
      </c>
      <c r="C962" s="75">
        <v>1219319077</v>
      </c>
    </row>
    <row r="963" spans="1:3" x14ac:dyDescent="0.35">
      <c r="A963" s="74" t="s">
        <v>3826</v>
      </c>
      <c r="B963" s="75">
        <v>1352810439</v>
      </c>
      <c r="C963" s="75">
        <v>1352810439</v>
      </c>
    </row>
    <row r="964" spans="1:3" x14ac:dyDescent="0.35">
      <c r="A964" s="74" t="s">
        <v>3827</v>
      </c>
      <c r="B964" s="75">
        <v>266704207</v>
      </c>
      <c r="C964" s="75">
        <v>266704207</v>
      </c>
    </row>
    <row r="965" spans="1:3" x14ac:dyDescent="0.35">
      <c r="A965" s="74" t="s">
        <v>3828</v>
      </c>
      <c r="B965" s="75">
        <v>125060329</v>
      </c>
      <c r="C965" s="75">
        <v>125060329</v>
      </c>
    </row>
    <row r="966" spans="1:3" x14ac:dyDescent="0.35">
      <c r="A966" s="74" t="s">
        <v>3829</v>
      </c>
      <c r="B966" s="75">
        <v>278113714</v>
      </c>
      <c r="C966" s="75">
        <v>278113714</v>
      </c>
    </row>
    <row r="967" spans="1:3" x14ac:dyDescent="0.35">
      <c r="A967" s="74" t="s">
        <v>3830</v>
      </c>
      <c r="B967" s="75">
        <v>610401167</v>
      </c>
      <c r="C967" s="75">
        <v>610401167</v>
      </c>
    </row>
    <row r="968" spans="1:3" x14ac:dyDescent="0.35">
      <c r="A968" s="74" t="s">
        <v>3831</v>
      </c>
      <c r="B968" s="75">
        <v>1130085876</v>
      </c>
      <c r="C968" s="75">
        <v>1170813746</v>
      </c>
    </row>
    <row r="969" spans="1:3" x14ac:dyDescent="0.35">
      <c r="A969" s="74" t="s">
        <v>3832</v>
      </c>
      <c r="B969" s="75">
        <v>835215213</v>
      </c>
      <c r="C969" s="75">
        <v>835215213</v>
      </c>
    </row>
    <row r="970" spans="1:3" x14ac:dyDescent="0.35">
      <c r="A970" s="74" t="s">
        <v>3833</v>
      </c>
      <c r="B970" s="75">
        <v>171774430</v>
      </c>
      <c r="C970" s="75">
        <v>171774430</v>
      </c>
    </row>
    <row r="971" spans="1:3" x14ac:dyDescent="0.35">
      <c r="A971" s="74" t="s">
        <v>3834</v>
      </c>
      <c r="B971" s="75">
        <v>553784908</v>
      </c>
      <c r="C971" s="75">
        <v>553784908</v>
      </c>
    </row>
    <row r="972" spans="1:3" x14ac:dyDescent="0.35">
      <c r="A972" s="74" t="s">
        <v>3835</v>
      </c>
      <c r="B972" s="75">
        <v>4391997242</v>
      </c>
      <c r="C972" s="75">
        <v>4391997242</v>
      </c>
    </row>
    <row r="973" spans="1:3" x14ac:dyDescent="0.35">
      <c r="A973" s="74" t="s">
        <v>3836</v>
      </c>
      <c r="B973" s="75">
        <v>195828498</v>
      </c>
      <c r="C973" s="75">
        <v>195828498</v>
      </c>
    </row>
    <row r="974" spans="1:3" x14ac:dyDescent="0.35">
      <c r="A974" s="74" t="s">
        <v>3837</v>
      </c>
      <c r="B974" s="75">
        <v>80997608</v>
      </c>
      <c r="C974" s="75">
        <v>157775648</v>
      </c>
    </row>
    <row r="975" spans="1:3" x14ac:dyDescent="0.35">
      <c r="A975" s="74" t="s">
        <v>3838</v>
      </c>
      <c r="B975" s="75">
        <v>878496604</v>
      </c>
      <c r="C975" s="75">
        <v>988711364</v>
      </c>
    </row>
    <row r="976" spans="1:3" x14ac:dyDescent="0.35">
      <c r="A976" s="74" t="s">
        <v>3839</v>
      </c>
      <c r="B976" s="75">
        <v>39786268</v>
      </c>
      <c r="C976" s="75">
        <v>72069768</v>
      </c>
    </row>
    <row r="977" spans="1:3" x14ac:dyDescent="0.35">
      <c r="A977" s="74" t="s">
        <v>3840</v>
      </c>
      <c r="B977" s="75">
        <v>35534692</v>
      </c>
      <c r="C977" s="75">
        <v>35534692</v>
      </c>
    </row>
    <row r="978" spans="1:3" x14ac:dyDescent="0.35">
      <c r="A978" s="74" t="s">
        <v>3841</v>
      </c>
      <c r="B978" s="75">
        <v>248270607</v>
      </c>
      <c r="C978" s="75">
        <v>606175365</v>
      </c>
    </row>
    <row r="979" spans="1:3" x14ac:dyDescent="0.35">
      <c r="A979" s="74" t="s">
        <v>3842</v>
      </c>
      <c r="B979" s="75">
        <v>315799482</v>
      </c>
      <c r="C979" s="75">
        <v>371288290</v>
      </c>
    </row>
    <row r="980" spans="1:3" x14ac:dyDescent="0.35">
      <c r="A980" s="74" t="s">
        <v>3843</v>
      </c>
      <c r="B980" s="75">
        <v>112001412</v>
      </c>
      <c r="C980" s="75">
        <v>341374082</v>
      </c>
    </row>
    <row r="981" spans="1:3" x14ac:dyDescent="0.35">
      <c r="A981" s="74" t="s">
        <v>3844</v>
      </c>
      <c r="B981" s="75">
        <v>394949240</v>
      </c>
      <c r="C981" s="75">
        <v>394949240</v>
      </c>
    </row>
    <row r="982" spans="1:3" x14ac:dyDescent="0.35">
      <c r="A982" s="74" t="s">
        <v>3845</v>
      </c>
      <c r="B982" s="75">
        <v>9761278191</v>
      </c>
      <c r="C982" s="75">
        <v>9761278191</v>
      </c>
    </row>
    <row r="983" spans="1:3" x14ac:dyDescent="0.35">
      <c r="A983" s="74" t="s">
        <v>3846</v>
      </c>
      <c r="B983" s="75">
        <v>163441932</v>
      </c>
      <c r="C983" s="75">
        <v>163441932</v>
      </c>
    </row>
    <row r="984" spans="1:3" x14ac:dyDescent="0.35">
      <c r="A984" s="74" t="s">
        <v>3847</v>
      </c>
      <c r="B984" s="75">
        <v>3222363330</v>
      </c>
      <c r="C984" s="75">
        <v>3222363330</v>
      </c>
    </row>
    <row r="985" spans="1:3" x14ac:dyDescent="0.35">
      <c r="A985" s="74" t="s">
        <v>3848</v>
      </c>
      <c r="B985" s="75">
        <v>1236586341</v>
      </c>
      <c r="C985" s="75">
        <v>1236586341</v>
      </c>
    </row>
    <row r="986" spans="1:3" x14ac:dyDescent="0.35">
      <c r="A986" s="74" t="s">
        <v>3849</v>
      </c>
      <c r="B986" s="75">
        <v>2426828260</v>
      </c>
      <c r="C986" s="75">
        <v>2426828260</v>
      </c>
    </row>
    <row r="987" spans="1:3" x14ac:dyDescent="0.35">
      <c r="A987" s="74" t="s">
        <v>3850</v>
      </c>
      <c r="B987" s="75">
        <v>35756673762</v>
      </c>
      <c r="C987" s="75">
        <v>35756673762</v>
      </c>
    </row>
    <row r="988" spans="1:3" x14ac:dyDescent="0.35">
      <c r="A988" s="74" t="s">
        <v>3851</v>
      </c>
      <c r="B988" s="75">
        <v>1095957811</v>
      </c>
      <c r="C988" s="75">
        <v>1095957811</v>
      </c>
    </row>
    <row r="989" spans="1:3" x14ac:dyDescent="0.35">
      <c r="A989" s="74" t="s">
        <v>3852</v>
      </c>
      <c r="B989" s="75">
        <v>246550871</v>
      </c>
      <c r="C989" s="75">
        <v>246550871</v>
      </c>
    </row>
    <row r="990" spans="1:3" x14ac:dyDescent="0.35">
      <c r="A990" s="74" t="s">
        <v>3853</v>
      </c>
      <c r="B990" s="75">
        <v>24682941916</v>
      </c>
      <c r="C990" s="75">
        <v>24682941916</v>
      </c>
    </row>
    <row r="991" spans="1:3" x14ac:dyDescent="0.35">
      <c r="A991" s="74" t="s">
        <v>3854</v>
      </c>
      <c r="B991" s="75">
        <v>83730545</v>
      </c>
      <c r="C991" s="75">
        <v>83730545</v>
      </c>
    </row>
    <row r="992" spans="1:3" x14ac:dyDescent="0.35">
      <c r="A992" s="74" t="s">
        <v>3855</v>
      </c>
      <c r="B992" s="75">
        <v>1310725118</v>
      </c>
      <c r="C992" s="75">
        <v>1310725118</v>
      </c>
    </row>
    <row r="993" spans="1:3" x14ac:dyDescent="0.35">
      <c r="A993" s="74" t="s">
        <v>3856</v>
      </c>
      <c r="B993" s="75">
        <v>1113076042</v>
      </c>
      <c r="C993" s="75">
        <v>1113076042</v>
      </c>
    </row>
    <row r="994" spans="1:3" x14ac:dyDescent="0.35">
      <c r="A994" s="74" t="s">
        <v>3857</v>
      </c>
      <c r="B994" s="75">
        <v>316724462</v>
      </c>
      <c r="C994" s="75">
        <v>316724462</v>
      </c>
    </row>
    <row r="995" spans="1:3" x14ac:dyDescent="0.35">
      <c r="A995" s="74" t="s">
        <v>3858</v>
      </c>
      <c r="B995" s="75">
        <v>226465623</v>
      </c>
      <c r="C995" s="75">
        <v>226465623</v>
      </c>
    </row>
    <row r="996" spans="1:3" x14ac:dyDescent="0.35">
      <c r="A996" s="74" t="s">
        <v>3859</v>
      </c>
      <c r="B996" s="75">
        <v>688843498</v>
      </c>
      <c r="C996" s="75">
        <v>769069798</v>
      </c>
    </row>
    <row r="997" spans="1:3" x14ac:dyDescent="0.35">
      <c r="A997" s="74" t="s">
        <v>3860</v>
      </c>
      <c r="B997" s="75">
        <v>4442518759</v>
      </c>
      <c r="C997" s="75">
        <v>4442518759</v>
      </c>
    </row>
    <row r="998" spans="1:3" x14ac:dyDescent="0.35">
      <c r="A998" s="74" t="s">
        <v>3861</v>
      </c>
      <c r="B998" s="75">
        <v>376427885</v>
      </c>
      <c r="C998" s="75">
        <v>376427885</v>
      </c>
    </row>
    <row r="999" spans="1:3" x14ac:dyDescent="0.35">
      <c r="A999" s="74" t="s">
        <v>3862</v>
      </c>
      <c r="B999" s="75">
        <v>690444167</v>
      </c>
      <c r="C999" s="75">
        <v>690444167</v>
      </c>
    </row>
    <row r="1000" spans="1:3" x14ac:dyDescent="0.35">
      <c r="A1000" s="74" t="s">
        <v>3863</v>
      </c>
      <c r="B1000" s="75">
        <v>1343090632</v>
      </c>
      <c r="C1000" s="75">
        <v>1343090632</v>
      </c>
    </row>
    <row r="1001" spans="1:3" x14ac:dyDescent="0.35">
      <c r="A1001" s="74" t="s">
        <v>3864</v>
      </c>
      <c r="B1001" s="75">
        <v>585836737</v>
      </c>
      <c r="C1001" s="75">
        <v>585836737</v>
      </c>
    </row>
    <row r="1002" spans="1:3" x14ac:dyDescent="0.35">
      <c r="A1002" s="74" t="s">
        <v>3865</v>
      </c>
      <c r="B1002" s="75">
        <v>2236415492</v>
      </c>
      <c r="C1002" s="75">
        <v>2236415492</v>
      </c>
    </row>
    <row r="1003" spans="1:3" x14ac:dyDescent="0.35">
      <c r="A1003" s="74" t="s">
        <v>3866</v>
      </c>
      <c r="B1003" s="75">
        <v>450817653</v>
      </c>
      <c r="C1003" s="75">
        <v>450817653</v>
      </c>
    </row>
    <row r="1004" spans="1:3" x14ac:dyDescent="0.35">
      <c r="A1004" s="74" t="s">
        <v>3867</v>
      </c>
      <c r="B1004" s="75">
        <v>282670265</v>
      </c>
      <c r="C1004" s="75">
        <v>282670265</v>
      </c>
    </row>
    <row r="1005" spans="1:3" x14ac:dyDescent="0.35">
      <c r="A1005" s="74" t="s">
        <v>3868</v>
      </c>
      <c r="B1005" s="75">
        <v>602076219</v>
      </c>
      <c r="C1005" s="75">
        <v>602076219</v>
      </c>
    </row>
    <row r="1006" spans="1:3" x14ac:dyDescent="0.35">
      <c r="A1006" s="74" t="s">
        <v>3869</v>
      </c>
      <c r="B1006" s="75">
        <v>527582979</v>
      </c>
      <c r="C1006" s="75">
        <v>527582979</v>
      </c>
    </row>
    <row r="1007" spans="1:3" x14ac:dyDescent="0.35">
      <c r="A1007" s="74" t="s">
        <v>3870</v>
      </c>
      <c r="B1007" s="75">
        <v>437730736</v>
      </c>
      <c r="C1007" s="75">
        <v>437730736</v>
      </c>
    </row>
    <row r="1008" spans="1:3" x14ac:dyDescent="0.35">
      <c r="A1008" s="74" t="s">
        <v>3871</v>
      </c>
      <c r="B1008" s="75">
        <v>307083836</v>
      </c>
      <c r="C1008" s="75">
        <v>307083836</v>
      </c>
    </row>
    <row r="1009" spans="1:3" x14ac:dyDescent="0.35">
      <c r="A1009" s="74" t="s">
        <v>3872</v>
      </c>
      <c r="B1009" s="75">
        <v>272378605</v>
      </c>
      <c r="C1009" s="75">
        <v>272378605</v>
      </c>
    </row>
    <row r="1010" spans="1:3" x14ac:dyDescent="0.35">
      <c r="A1010" s="74" t="s">
        <v>3873</v>
      </c>
      <c r="B1010" s="75">
        <v>476807875</v>
      </c>
      <c r="C1010" s="75">
        <v>476807875</v>
      </c>
    </row>
    <row r="1011" spans="1:3" x14ac:dyDescent="0.35">
      <c r="A1011" s="74" t="s">
        <v>3874</v>
      </c>
      <c r="B1011" s="75">
        <v>1351662965</v>
      </c>
      <c r="C1011" s="75">
        <v>1351662965</v>
      </c>
    </row>
    <row r="1012" spans="1:3" x14ac:dyDescent="0.35">
      <c r="A1012" s="74" t="s">
        <v>3875</v>
      </c>
      <c r="B1012" s="75">
        <v>782447515</v>
      </c>
      <c r="C1012" s="75">
        <v>782447515</v>
      </c>
    </row>
    <row r="1013" spans="1:3" x14ac:dyDescent="0.35">
      <c r="A1013" s="74" t="s">
        <v>3876</v>
      </c>
      <c r="B1013" s="75">
        <v>686312646</v>
      </c>
      <c r="C1013" s="75">
        <v>695311358</v>
      </c>
    </row>
    <row r="1014" spans="1:3" x14ac:dyDescent="0.35">
      <c r="A1014" s="74" t="s">
        <v>3877</v>
      </c>
      <c r="B1014" s="75">
        <v>73606721</v>
      </c>
      <c r="C1014" s="75">
        <v>73606721</v>
      </c>
    </row>
    <row r="1015" spans="1:3" x14ac:dyDescent="0.35">
      <c r="A1015" s="74" t="s">
        <v>3878</v>
      </c>
      <c r="B1015" s="75">
        <v>251377834</v>
      </c>
      <c r="C1015" s="75">
        <v>388841804</v>
      </c>
    </row>
    <row r="1016" spans="1:3" x14ac:dyDescent="0.35">
      <c r="A1016" s="74" t="s">
        <v>3879</v>
      </c>
      <c r="B1016" s="75">
        <v>1065506300</v>
      </c>
      <c r="C1016" s="75">
        <v>1065506300</v>
      </c>
    </row>
    <row r="1017" spans="1:3" x14ac:dyDescent="0.35">
      <c r="A1017" s="74" t="s">
        <v>3880</v>
      </c>
      <c r="B1017" s="75">
        <v>791302181</v>
      </c>
      <c r="C1017" s="75">
        <v>791302181</v>
      </c>
    </row>
    <row r="1018" spans="1:3" x14ac:dyDescent="0.35">
      <c r="A1018" s="74" t="s">
        <v>3881</v>
      </c>
      <c r="B1018" s="75">
        <v>118035601</v>
      </c>
      <c r="C1018" s="75">
        <v>118035601</v>
      </c>
    </row>
    <row r="1025" spans="2:3" x14ac:dyDescent="0.35">
      <c r="B1025" s="75">
        <f>SUM(B2:B1024)</f>
        <v>2569003358240</v>
      </c>
      <c r="C1025" s="75">
        <f t="shared" ref="C1025" si="0">SUM(C2:C1024)</f>
        <v>2608993198137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6133B-41DC-4E32-ACC3-9DD864E96939}">
  <sheetPr>
    <pageSetUpPr fitToPage="1"/>
  </sheetPr>
  <dimension ref="A1:Q63"/>
  <sheetViews>
    <sheetView workbookViewId="0">
      <pane ySplit="5" topLeftCell="A6" activePane="bottomLeft" state="frozen"/>
      <selection pane="bottomLeft" activeCell="A5" sqref="A5"/>
    </sheetView>
  </sheetViews>
  <sheetFormatPr defaultRowHeight="14.5" x14ac:dyDescent="0.35"/>
  <cols>
    <col min="1" max="1" width="2.1796875" customWidth="1"/>
    <col min="2" max="2" width="15.7265625" bestFit="1" customWidth="1"/>
    <col min="3" max="3" width="0.453125" customWidth="1"/>
    <col min="4" max="4" width="21.453125" customWidth="1"/>
    <col min="5" max="5" width="3.54296875" customWidth="1"/>
    <col min="6" max="9" width="17.54296875" customWidth="1"/>
    <col min="10" max="10" width="3.54296875" customWidth="1"/>
    <col min="11" max="14" width="17.54296875" customWidth="1"/>
  </cols>
  <sheetData>
    <row r="1" spans="2:17" x14ac:dyDescent="0.35">
      <c r="Q1" s="17"/>
    </row>
    <row r="2" spans="2:17" ht="3" customHeight="1" x14ac:dyDescent="0.35"/>
    <row r="3" spans="2:17" ht="31" x14ac:dyDescent="0.7">
      <c r="B3" s="18" t="e">
        <f>VLOOKUP($F$4,all_names!$A:$B,2,FALSE)</f>
        <v>#N/A</v>
      </c>
      <c r="C3" s="18"/>
    </row>
    <row r="4" spans="2:17" x14ac:dyDescent="0.35">
      <c r="B4" s="46" t="s">
        <v>3893</v>
      </c>
      <c r="C4" s="46"/>
      <c r="D4" s="47" t="e">
        <f>LEFT(START_HERE!B$2,6)</f>
        <v>#N/A</v>
      </c>
      <c r="E4" s="48" t="e">
        <f>TEXT(D4,"000000")</f>
        <v>#N/A</v>
      </c>
      <c r="F4" s="48" t="e">
        <f>TEXT(D4,"000000")</f>
        <v>#N/A</v>
      </c>
      <c r="G4" s="49"/>
      <c r="H4" s="49"/>
      <c r="I4" s="49"/>
      <c r="J4" s="49"/>
      <c r="K4" s="49"/>
      <c r="L4" s="49"/>
      <c r="M4" s="49"/>
      <c r="N4" s="49"/>
      <c r="O4" s="49"/>
    </row>
    <row r="5" spans="2:17" ht="6" customHeight="1" x14ac:dyDescent="0.35"/>
    <row r="6" spans="2:17" ht="13.5" customHeight="1" x14ac:dyDescent="0.35"/>
    <row r="7" spans="2:17" x14ac:dyDescent="0.35">
      <c r="B7" s="14" t="s">
        <v>5247</v>
      </c>
      <c r="C7" s="13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2:17" ht="21" customHeight="1" thickBot="1" x14ac:dyDescent="0.4">
      <c r="F8" s="134" t="s">
        <v>5203</v>
      </c>
      <c r="G8" s="134"/>
      <c r="H8" s="134"/>
      <c r="I8" s="134"/>
      <c r="K8" s="134" t="s">
        <v>5204</v>
      </c>
      <c r="L8" s="134"/>
      <c r="M8" s="134"/>
      <c r="N8" s="134"/>
    </row>
    <row r="9" spans="2:17" ht="15.5" thickTop="1" thickBot="1" x14ac:dyDescent="0.4">
      <c r="B9" s="39" t="s">
        <v>5202</v>
      </c>
      <c r="C9" s="40"/>
      <c r="D9" s="40"/>
      <c r="E9" s="15"/>
      <c r="F9" s="37" t="s">
        <v>6855</v>
      </c>
      <c r="G9" s="37" t="s">
        <v>6840</v>
      </c>
      <c r="H9" s="37" t="s">
        <v>6842</v>
      </c>
      <c r="I9" s="37" t="s">
        <v>6843</v>
      </c>
      <c r="J9" s="15"/>
      <c r="K9" s="37" t="s">
        <v>6855</v>
      </c>
      <c r="L9" s="37" t="s">
        <v>6840</v>
      </c>
      <c r="M9" s="37" t="s">
        <v>6842</v>
      </c>
      <c r="N9" s="37" t="s">
        <v>6843</v>
      </c>
    </row>
    <row r="10" spans="2:17" ht="15" thickTop="1" x14ac:dyDescent="0.35">
      <c r="B10" s="1" t="e">
        <f>VLOOKUP($F$4,TU_CAD_CROSS!$A:$F,2,FALSE)</f>
        <v>#N/A</v>
      </c>
      <c r="D10" t="str">
        <f>IF(ISNA(UPPER(VLOOKUP(VALUE(B10),FinalCert_TaxYear2016!B:C,2,FALSE))),"",UPPER(VLOOKUP(VALUE(B10),FinalCert_TaxYear2016!B:C,2,FALSE)))</f>
        <v/>
      </c>
      <c r="E10" s="12"/>
      <c r="F10" s="12" t="str">
        <f>IF(ISNA(VLOOKUP(CONCATENATE($B10,$F$4),FinalCert_TaxYear2020!$A:$S,8,FALSE)),"",VLOOKUP(CONCATENATE($B10,$F$4),FinalCert_TaxYear2020!$A:$S,8,FALSE))</f>
        <v/>
      </c>
      <c r="G10" s="12" t="str">
        <f>IF(ISNA(VLOOKUP(CONCATENATE($B10,$F$4),FinalCert_TaxYear2021!$A:$S,8,FALSE)),"",VLOOKUP(CONCATENATE($B10,$F$4),FinalCert_TaxYear2021!$A:$S,8,FALSE))</f>
        <v/>
      </c>
      <c r="H10" s="12" t="str">
        <f>IF(ISNA(VLOOKUP(CONCATENATE($B10,$F$4),FinalCert_TaxYear2022!$A:$S,8,FALSE)),"",VLOOKUP(CONCATENATE($B10,$F$4),FinalCert_TaxYear2022!$A:$S,8,FALSE))</f>
        <v/>
      </c>
      <c r="I10" s="12" t="str">
        <f>IF(ISNA(VLOOKUP(CONCATENATE($B10,$F$4),PrelimCert_TaxYear2023!$A:$S,8,FALSE)),"",VLOOKUP(CONCATENATE($B10,$F$4),PrelimCert_TaxYear2023!$A:$S,8,FALSE))</f>
        <v/>
      </c>
      <c r="J10" s="12"/>
      <c r="K10" s="12" t="str">
        <f>IF(ISNA(VLOOKUP(CONCATENATE($B10,$F$4),FinalCert_TaxYear2020!$A:$S,17,FALSE)),"",VLOOKUP(CONCATENATE($B10,$F$4),FinalCert_TaxYear2020!$A:$S,17,FALSE))</f>
        <v/>
      </c>
      <c r="L10" s="12" t="str">
        <f>IF(ISNA(VLOOKUP(CONCATENATE($B10,$F$4),FinalCert_TaxYear2021!$A:$S,17,FALSE)),"",VLOOKUP(CONCATENATE($B10,$F$4),FinalCert_TaxYear2021!$A:$S,17,FALSE))</f>
        <v/>
      </c>
      <c r="M10" s="12" t="str">
        <f>IF(ISNA(VLOOKUP(CONCATENATE($B10,$F$4),FinalCert_TaxYear2022!$A:$S,17,FALSE)),"",VLOOKUP(CONCATENATE($B10,$F$4),FinalCert_TaxYear2022!$A:$S,17,FALSE))</f>
        <v/>
      </c>
      <c r="N10" s="12" t="str">
        <f>IF(ISNA(VLOOKUP(CONCATENATE($B10,$F$4),PrelimCert_TaxYear2023!$A:$S,17,FALSE)),"",VLOOKUP(CONCATENATE($B10,$F$4),PrelimCert_TaxYear2023!$A:$S,17,FALSE))</f>
        <v/>
      </c>
    </row>
    <row r="11" spans="2:17" x14ac:dyDescent="0.35">
      <c r="B11" s="1" t="e">
        <f>VLOOKUP($F$4,TU_CAD_CROSS!$A:$F,3,FALSE)</f>
        <v>#N/A</v>
      </c>
      <c r="D11" t="str">
        <f>IF(ISERROR(UPPER(VLOOKUP(VALUE(B11),FinalCert_TaxYear2016!B:C,2,FALSE))),"",UPPER(VLOOKUP(VALUE(B11),FinalCert_TaxYear2016!B:C,2,FALSE)))</f>
        <v/>
      </c>
      <c r="E11" s="12"/>
      <c r="F11" s="12" t="str">
        <f>IF(ISNA(VLOOKUP(CONCATENATE($B11,$F$4),FinalCert_TaxYear2020!$A:$S,8,FALSE)),"",VLOOKUP(CONCATENATE($B11,$F$4),FinalCert_TaxYear2020!$A:$S,8,FALSE))</f>
        <v/>
      </c>
      <c r="G11" s="12" t="str">
        <f>IF(ISNA(VLOOKUP(CONCATENATE($B11,$F$4),FinalCert_TaxYear2021!$A:$S,8,FALSE)),"",VLOOKUP(CONCATENATE($B11,$F$4),FinalCert_TaxYear2021!$A:$S,8,FALSE))</f>
        <v/>
      </c>
      <c r="H11" s="12" t="str">
        <f>IF(ISNA(VLOOKUP(CONCATENATE($B11,$F$4),FinalCert_TaxYear2022!$A:$S,8,FALSE)),"",VLOOKUP(CONCATENATE($B11,$F$4),FinalCert_TaxYear2022!$A:$S,8,FALSE))</f>
        <v/>
      </c>
      <c r="I11" s="12" t="str">
        <f>IF(ISNA(VLOOKUP(CONCATENATE($B11,$F$4),PrelimCert_TaxYear2023!$A:$S,8,FALSE)),"",VLOOKUP(CONCATENATE($B11,$F$4),PrelimCert_TaxYear2023!$A:$S,8,FALSE))</f>
        <v/>
      </c>
      <c r="J11" s="12"/>
      <c r="K11" s="12" t="str">
        <f>IF(ISNA(VLOOKUP(CONCATENATE($B11,$F$4),FinalCert_TaxYear2020!$A:$S,17,FALSE)),"",VLOOKUP(CONCATENATE($B11,$F$4),FinalCert_TaxYear2020!$A:$S,17,FALSE))</f>
        <v/>
      </c>
      <c r="L11" s="12" t="str">
        <f>IF(ISNA(VLOOKUP(CONCATENATE($B11,$F$4),FinalCert_TaxYear2021!$A:$S,17,FALSE)),"",VLOOKUP(CONCATENATE($B11,$F$4),FinalCert_TaxYear2021!$A:$S,17,FALSE))</f>
        <v/>
      </c>
      <c r="M11" s="12" t="str">
        <f>IF(ISNA(VLOOKUP(CONCATENATE($B11,$F$4),FinalCert_TaxYear2022!$A:$S,17,FALSE)),"",VLOOKUP(CONCATENATE($B11,$F$4),FinalCert_TaxYear2022!$A:$S,17,FALSE))</f>
        <v/>
      </c>
      <c r="N11" s="12" t="str">
        <f>IF(ISNA(VLOOKUP(CONCATENATE($B11,$F$4),PrelimCert_TaxYear2023!$A:$S,17,FALSE)),"",VLOOKUP(CONCATENATE($B11,$F$4),PrelimCert_TaxYear2023!$A:$S,17,FALSE))</f>
        <v/>
      </c>
    </row>
    <row r="12" spans="2:17" x14ac:dyDescent="0.35">
      <c r="B12" s="1" t="e">
        <f>VLOOKUP($F$4,TU_CAD_CROSS!$A:$F,4,FALSE)</f>
        <v>#N/A</v>
      </c>
      <c r="D12" t="str">
        <f>IF(ISERROR(UPPER(VLOOKUP(VALUE(B12),FinalCert_TaxYear2016!B:C,2,FALSE))),"",UPPER(VLOOKUP(VALUE(B12),FinalCert_TaxYear2016!B:C,2,FALSE)))</f>
        <v/>
      </c>
      <c r="E12" s="12"/>
      <c r="F12" s="12" t="str">
        <f>IF(ISNA(VLOOKUP(CONCATENATE($B12,$F$4),FinalCert_TaxYear2020!$A:$S,8,FALSE)),"",VLOOKUP(CONCATENATE($B12,$F$4),FinalCert_TaxYear2020!$A:$S,8,FALSE))</f>
        <v/>
      </c>
      <c r="G12" s="12" t="str">
        <f>IF(ISNA(VLOOKUP(CONCATENATE($B12,$F$4),FinalCert_TaxYear2021!$A:$S,8,FALSE)),"",VLOOKUP(CONCATENATE($B12,$F$4),FinalCert_TaxYear2021!$A:$S,8,FALSE))</f>
        <v/>
      </c>
      <c r="H12" s="12" t="str">
        <f>IF(ISNA(VLOOKUP(CONCATENATE($B12,$F$4),FinalCert_TaxYear2022!$A:$S,8,FALSE)),"",VLOOKUP(CONCATENATE($B12,$F$4),FinalCert_TaxYear2022!$A:$S,8,FALSE))</f>
        <v/>
      </c>
      <c r="I12" s="12" t="str">
        <f>IF(ISNA(VLOOKUP(CONCATENATE($B12,$F$4),PrelimCert_TaxYear2023!$A:$S,8,FALSE)),"",VLOOKUP(CONCATENATE($B12,$F$4),PrelimCert_TaxYear2023!$A:$S,8,FALSE))</f>
        <v/>
      </c>
      <c r="J12" s="12"/>
      <c r="K12" s="12" t="str">
        <f>IF(ISNA(VLOOKUP(CONCATENATE($B12,$F$4),FinalCert_TaxYear2020!$A:$S,17,FALSE)),"",VLOOKUP(CONCATENATE($B12,$F$4),FinalCert_TaxYear2020!$A:$S,17,FALSE))</f>
        <v/>
      </c>
      <c r="L12" s="12" t="str">
        <f>IF(ISNA(VLOOKUP(CONCATENATE($B12,$F$4),FinalCert_TaxYear2021!$A:$S,17,FALSE)),"",VLOOKUP(CONCATENATE($B12,$F$4),FinalCert_TaxYear2021!$A:$S,17,FALSE))</f>
        <v/>
      </c>
      <c r="M12" s="12" t="str">
        <f>IF(ISNA(VLOOKUP(CONCATENATE($B12,$F$4),FinalCert_TaxYear2022!$A:$S,17,FALSE)),"",VLOOKUP(CONCATENATE($B12,$F$4),FinalCert_TaxYear2022!$A:$S,17,FALSE))</f>
        <v/>
      </c>
      <c r="N12" s="12" t="str">
        <f>IF(ISNA(VLOOKUP(CONCATENATE($B12,$F$4),PrelimCert_TaxYear2023!$A:$S,17,FALSE)),"",VLOOKUP(CONCATENATE($B12,$F$4),PrelimCert_TaxYear2023!$A:$S,17,FALSE))</f>
        <v/>
      </c>
    </row>
    <row r="13" spans="2:17" x14ac:dyDescent="0.35">
      <c r="B13" s="1" t="e">
        <f>VLOOKUP($F$4,TU_CAD_CROSS!$A:$F,5,FALSE)</f>
        <v>#N/A</v>
      </c>
      <c r="D13" t="str">
        <f>IF(ISERROR(UPPER(VLOOKUP(VALUE(B13),FinalCert_TaxYear2016!B:C,2,FALSE))),"",UPPER(VLOOKUP(VALUE(B13),FinalCert_TaxYear2016!B:C,2,FALSE)))</f>
        <v/>
      </c>
      <c r="E13" s="12"/>
      <c r="F13" s="12" t="str">
        <f>IF(ISNA(VLOOKUP(CONCATENATE($B13,$F$4),FinalCert_TaxYear2020!$A:$S,8,FALSE)),"",VLOOKUP(CONCATENATE($B13,$F$4),FinalCert_TaxYear2020!$A:$S,8,FALSE))</f>
        <v/>
      </c>
      <c r="G13" s="12" t="str">
        <f>IF(ISNA(VLOOKUP(CONCATENATE($B13,$F$4),FinalCert_TaxYear2021!$A:$S,8,FALSE)),"",VLOOKUP(CONCATENATE($B13,$F$4),FinalCert_TaxYear2021!$A:$S,8,FALSE))</f>
        <v/>
      </c>
      <c r="H13" s="12" t="str">
        <f>IF(ISNA(VLOOKUP(CONCATENATE($B13,$F$4),FinalCert_TaxYear2022!$A:$S,8,FALSE)),"",VLOOKUP(CONCATENATE($B13,$F$4),FinalCert_TaxYear2022!$A:$S,8,FALSE))</f>
        <v/>
      </c>
      <c r="I13" s="12" t="str">
        <f>IF(ISNA(VLOOKUP(CONCATENATE($B13,$F$4),PrelimCert_TaxYear2023!$A:$S,8,FALSE)),"",VLOOKUP(CONCATENATE($B13,$F$4),PrelimCert_TaxYear2023!$A:$S,8,FALSE))</f>
        <v/>
      </c>
      <c r="J13" s="12"/>
      <c r="K13" s="12" t="str">
        <f>IF(ISNA(VLOOKUP(CONCATENATE($B13,$F$4),FinalCert_TaxYear2020!$A:$S,17,FALSE)),"",VLOOKUP(CONCATENATE($B13,$F$4),FinalCert_TaxYear2020!$A:$S,17,FALSE))</f>
        <v/>
      </c>
      <c r="L13" s="12" t="str">
        <f>IF(ISNA(VLOOKUP(CONCATENATE($B13,$F$4),FinalCert_TaxYear2021!$A:$S,17,FALSE)),"",VLOOKUP(CONCATENATE($B13,$F$4),FinalCert_TaxYear2021!$A:$S,17,FALSE))</f>
        <v/>
      </c>
      <c r="M13" s="12" t="str">
        <f>IF(ISNA(VLOOKUP(CONCATENATE($B13,$F$4),FinalCert_TaxYear2022!$A:$S,17,FALSE)),"",VLOOKUP(CONCATENATE($B13,$F$4),FinalCert_TaxYear2022!$A:$S,17,FALSE))</f>
        <v/>
      </c>
      <c r="N13" s="12" t="str">
        <f>IF(ISNA(VLOOKUP(CONCATENATE($B13,$F$4),PrelimCert_TaxYear2023!$A:$S,17,FALSE)),"",VLOOKUP(CONCATENATE($B13,$F$4),PrelimCert_TaxYear2023!$A:$S,17,FALSE))</f>
        <v/>
      </c>
    </row>
    <row r="14" spans="2:17" x14ac:dyDescent="0.35">
      <c r="B14" s="1" t="e">
        <f>VLOOKUP($F$4,TU_CAD_CROSS!$A:$F,6,FALSE)</f>
        <v>#N/A</v>
      </c>
      <c r="D14" t="str">
        <f>IF(ISERROR(UPPER(VLOOKUP(VALUE(B14),FinalCert_TaxYear2016!B:C,2,FALSE))),"",UPPER(VLOOKUP(VALUE(B14),FinalCert_TaxYear2016!B:C,2,FALSE)))</f>
        <v/>
      </c>
      <c r="E14" s="12"/>
      <c r="F14" s="12" t="str">
        <f>IF(ISNA(VLOOKUP(CONCATENATE($B14,$F$4),FinalCert_TaxYear2020!$A:$S,8,FALSE)),"",VLOOKUP(CONCATENATE($B14,$F$4),FinalCert_TaxYear2020!$A:$S,8,FALSE))</f>
        <v/>
      </c>
      <c r="G14" s="12" t="str">
        <f>IF(ISNA(VLOOKUP(CONCATENATE($B14,$F$4),FinalCert_TaxYear2021!$A:$S,8,FALSE)),"",VLOOKUP(CONCATENATE($B14,$F$4),FinalCert_TaxYear2021!$A:$S,8,FALSE))</f>
        <v/>
      </c>
      <c r="H14" s="12" t="str">
        <f>IF(ISNA(VLOOKUP(CONCATENATE($B14,$F$4),FinalCert_TaxYear2022!$A:$S,8,FALSE)),"",VLOOKUP(CONCATENATE($B14,$F$4),FinalCert_TaxYear2022!$A:$S,8,FALSE))</f>
        <v/>
      </c>
      <c r="I14" s="12" t="str">
        <f>IF(ISNA(VLOOKUP(CONCATENATE($B14,$F$4),PrelimCert_TaxYear2023!$A:$S,8,FALSE)),"",VLOOKUP(CONCATENATE($B14,$F$4),PrelimCert_TaxYear2023!$A:$S,8,FALSE))</f>
        <v/>
      </c>
      <c r="J14" s="12"/>
      <c r="K14" s="12" t="str">
        <f>IF(ISNA(VLOOKUP(CONCATENATE($B14,$F$4),FinalCert_TaxYear2020!$A:$S,17,FALSE)),"",VLOOKUP(CONCATENATE($B14,$F$4),FinalCert_TaxYear2020!$A:$S,17,FALSE))</f>
        <v/>
      </c>
      <c r="L14" s="12" t="str">
        <f>IF(ISNA(VLOOKUP(CONCATENATE($B14,$F$4),FinalCert_TaxYear2021!$A:$S,17,FALSE)),"",VLOOKUP(CONCATENATE($B14,$F$4),FinalCert_TaxYear2021!$A:$S,17,FALSE))</f>
        <v/>
      </c>
      <c r="M14" s="12" t="str">
        <f>IF(ISNA(VLOOKUP(CONCATENATE($B14,$F$4),FinalCert_TaxYear2022!$A:$S,17,FALSE)),"",VLOOKUP(CONCATENATE($B14,$F$4),FinalCert_TaxYear2022!$A:$S,17,FALSE))</f>
        <v/>
      </c>
      <c r="N14" s="12" t="str">
        <f>IF(ISNA(VLOOKUP(CONCATENATE($B14,$F$4),PrelimCert_TaxYear2023!$A:$S,17,FALSE)),"",VLOOKUP(CONCATENATE($B14,$F$4),PrelimCert_TaxYear2023!$A:$S,17,FALSE))</f>
        <v/>
      </c>
    </row>
    <row r="17" spans="2:14" x14ac:dyDescent="0.35">
      <c r="B17" s="13" t="s">
        <v>6891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</row>
    <row r="18" spans="2:14" ht="21" customHeight="1" thickBot="1" x14ac:dyDescent="0.4">
      <c r="G18" s="136" t="s">
        <v>5203</v>
      </c>
      <c r="H18" s="136"/>
      <c r="I18" s="136"/>
      <c r="L18" s="136" t="s">
        <v>5204</v>
      </c>
      <c r="M18" s="136"/>
      <c r="N18" s="136"/>
    </row>
    <row r="19" spans="2:14" ht="15" thickTop="1" x14ac:dyDescent="0.35">
      <c r="G19" s="135" t="s">
        <v>6922</v>
      </c>
      <c r="H19" s="135"/>
      <c r="I19" s="135"/>
      <c r="L19" s="135" t="s">
        <v>6922</v>
      </c>
      <c r="M19" s="135"/>
      <c r="N19" s="135"/>
    </row>
    <row r="20" spans="2:14" ht="15" thickBot="1" x14ac:dyDescent="0.4">
      <c r="B20" s="39" t="s">
        <v>5202</v>
      </c>
      <c r="C20" s="40"/>
      <c r="D20" s="40"/>
      <c r="G20" s="38" t="s">
        <v>5248</v>
      </c>
      <c r="H20" s="38" t="s">
        <v>5249</v>
      </c>
      <c r="I20" s="38" t="s">
        <v>6880</v>
      </c>
      <c r="L20" s="38" t="s">
        <v>5248</v>
      </c>
      <c r="M20" s="38" t="s">
        <v>5249</v>
      </c>
      <c r="N20" s="38" t="s">
        <v>6880</v>
      </c>
    </row>
    <row r="21" spans="2:14" ht="15" thickTop="1" x14ac:dyDescent="0.35">
      <c r="B21" s="1" t="e">
        <f>B10</f>
        <v>#N/A</v>
      </c>
      <c r="D21" t="str">
        <f>D10</f>
        <v/>
      </c>
      <c r="G21" s="26">
        <f>CAD1_DETAIL!$C$17</f>
        <v>0</v>
      </c>
      <c r="H21" s="26">
        <f>CAD1_DETAIL!$E$34</f>
        <v>0</v>
      </c>
      <c r="I21" s="26">
        <f>IF(ISERROR(CAD1_DETAIL!$R$57),0,CAD1_DETAIL!$R$57)</f>
        <v>0</v>
      </c>
      <c r="L21" s="26">
        <f>CAD1_DETAIL!$M$17</f>
        <v>0</v>
      </c>
      <c r="M21" s="26">
        <f>CAD1_DETAIL!$O$34</f>
        <v>0</v>
      </c>
      <c r="N21" s="26">
        <f>IF(ISERROR(CAD1_DETAIL!$Y$57),0,CAD1_DETAIL!$Y$57)</f>
        <v>0</v>
      </c>
    </row>
    <row r="22" spans="2:14" x14ac:dyDescent="0.35">
      <c r="B22" s="1" t="e">
        <f>B11</f>
        <v>#N/A</v>
      </c>
      <c r="D22" t="str">
        <f>D11</f>
        <v/>
      </c>
      <c r="G22" s="26">
        <f>CAD2_DETAIL!$C$17</f>
        <v>0</v>
      </c>
      <c r="H22" s="26">
        <f>CAD2_DETAIL!$E$34</f>
        <v>0</v>
      </c>
      <c r="I22" s="26">
        <f>IF(ISERROR(CAD2_DETAIL!$R$57),0,CAD2_DETAIL!$R$57)</f>
        <v>0</v>
      </c>
      <c r="L22" s="26">
        <f>CAD2_DETAIL!$M$17</f>
        <v>0</v>
      </c>
      <c r="M22" s="26">
        <f>CAD2_DETAIL!$O$34</f>
        <v>0</v>
      </c>
      <c r="N22" s="26">
        <f>IF(ISERROR(CAD2_DETAIL!$Y$57),0,CAD2_DETAIL!$Y$57)</f>
        <v>0</v>
      </c>
    </row>
    <row r="23" spans="2:14" x14ac:dyDescent="0.35">
      <c r="B23" s="1" t="e">
        <f>B12</f>
        <v>#N/A</v>
      </c>
      <c r="D23" t="str">
        <f>D12</f>
        <v/>
      </c>
      <c r="G23" s="26">
        <f>CAD3_DETAIL!$C$17</f>
        <v>0</v>
      </c>
      <c r="H23" s="26">
        <f>CAD3_DETAIL!$E$34</f>
        <v>0</v>
      </c>
      <c r="I23" s="26">
        <f>IF(ISERROR(CAD3_DETAIL!$R$57),0,CAD3_DETAIL!$R$57)</f>
        <v>0</v>
      </c>
      <c r="L23" s="26">
        <f>CAD3_DETAIL!$M$17</f>
        <v>0</v>
      </c>
      <c r="M23" s="26">
        <f>CAD3_DETAIL!$O$34</f>
        <v>0</v>
      </c>
      <c r="N23" s="26">
        <f>IF(ISERROR(CAD3_DETAIL!$Y$57),0,CAD3_DETAIL!$Y$57)</f>
        <v>0</v>
      </c>
    </row>
    <row r="24" spans="2:14" x14ac:dyDescent="0.35">
      <c r="B24" s="1" t="e">
        <f>B13</f>
        <v>#N/A</v>
      </c>
      <c r="D24" t="str">
        <f>D13</f>
        <v/>
      </c>
      <c r="G24" s="26">
        <f>CAD4_DETAIL!$C$17</f>
        <v>0</v>
      </c>
      <c r="H24" s="26">
        <f>CAD4_DETAIL!$E$34</f>
        <v>0</v>
      </c>
      <c r="I24" s="26">
        <f>IF(ISERROR(CAD4_DETAIL!$R$57),0,CAD4_DETAIL!$R$57)</f>
        <v>0</v>
      </c>
      <c r="L24" s="26">
        <f>CAD4_DETAIL!$M$17</f>
        <v>0</v>
      </c>
      <c r="M24" s="26">
        <f>CAD4_DETAIL!$O$34</f>
        <v>0</v>
      </c>
      <c r="N24" s="26">
        <f>IF(ISERROR(CAD4_DETAIL!$Y$57),0,CAD4_DETAIL!$Y$57)</f>
        <v>0</v>
      </c>
    </row>
    <row r="25" spans="2:14" x14ac:dyDescent="0.35">
      <c r="B25" s="1" t="e">
        <f>B14</f>
        <v>#N/A</v>
      </c>
      <c r="D25" t="str">
        <f>D14</f>
        <v/>
      </c>
      <c r="G25" s="26">
        <f>CAD5_DETAIL!$C$17</f>
        <v>0</v>
      </c>
      <c r="H25" s="26">
        <f>CAD5_DETAIL!$E$34</f>
        <v>0</v>
      </c>
      <c r="I25" s="26">
        <f>IF(ISERROR(CAD5_DETAIL!$R$57),0,CAD5_DETAIL!$R$57)</f>
        <v>0</v>
      </c>
      <c r="L25" s="26">
        <f>CAD5_DETAIL!$M$17</f>
        <v>0</v>
      </c>
      <c r="M25" s="26">
        <f>CAD5_DETAIL!$O$34</f>
        <v>0</v>
      </c>
      <c r="N25" s="26">
        <f>IF(ISERROR(CAD5_DETAIL!$Y$57),0,CAD5_DETAIL!$Y$57)</f>
        <v>0</v>
      </c>
    </row>
    <row r="26" spans="2:14" ht="6" customHeight="1" x14ac:dyDescent="0.35">
      <c r="G26" s="26"/>
      <c r="H26" s="26"/>
      <c r="I26" s="26"/>
      <c r="L26" s="26"/>
      <c r="M26" s="26"/>
    </row>
    <row r="27" spans="2:14" x14ac:dyDescent="0.35">
      <c r="D27" s="15" t="s">
        <v>5250</v>
      </c>
      <c r="G27" s="42">
        <f>SUM(G21:G25)</f>
        <v>0</v>
      </c>
      <c r="H27" s="42">
        <f>SUM(H21:H25)</f>
        <v>0</v>
      </c>
      <c r="I27" s="42">
        <f>SUM(I21:I25)</f>
        <v>0</v>
      </c>
      <c r="L27" s="42">
        <f>SUM(L21:L25)</f>
        <v>0</v>
      </c>
      <c r="M27" s="42">
        <f>SUM(M21:M25)</f>
        <v>0</v>
      </c>
      <c r="N27" s="42">
        <f>SUM(N21:N25)</f>
        <v>0</v>
      </c>
    </row>
    <row r="28" spans="2:14" x14ac:dyDescent="0.35">
      <c r="F28" s="17" t="s">
        <v>6839</v>
      </c>
      <c r="G28" s="85" t="str">
        <f>IF(G27&gt;0,(G27/F55)-1,"")</f>
        <v/>
      </c>
      <c r="H28" s="85" t="str">
        <f>IF(H27&gt;0,(H27/F55)-1,"")</f>
        <v/>
      </c>
      <c r="I28" s="85" t="str">
        <f>IF(I27&gt;0,(I27/F54)-1,"")</f>
        <v/>
      </c>
      <c r="L28" s="85" t="str">
        <f>IF(L27&gt;0,(L27/G55)-1,"")</f>
        <v/>
      </c>
      <c r="M28" s="85" t="str">
        <f>IF(M27&gt;0,(M27/G55)-1,"")</f>
        <v/>
      </c>
      <c r="N28" s="85" t="str">
        <f>IF(N27&gt;0,(N27/G54)-1,"")</f>
        <v/>
      </c>
    </row>
    <row r="29" spans="2:14" ht="20" customHeight="1" x14ac:dyDescent="0.35">
      <c r="F29" s="17"/>
      <c r="H29" s="116" t="s">
        <v>6932</v>
      </c>
      <c r="L29" s="85"/>
      <c r="M29" s="85"/>
    </row>
    <row r="30" spans="2:14" x14ac:dyDescent="0.35">
      <c r="F30" s="17"/>
      <c r="I30" s="112"/>
      <c r="L30" s="85"/>
      <c r="M30" s="85"/>
    </row>
    <row r="31" spans="2:14" x14ac:dyDescent="0.35">
      <c r="B31" s="13" t="s">
        <v>6923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</row>
    <row r="32" spans="2:14" ht="17.5" customHeight="1" x14ac:dyDescent="0.35">
      <c r="F32" s="17"/>
      <c r="G32" s="85"/>
      <c r="H32" s="87" t="s">
        <v>6849</v>
      </c>
      <c r="I32" s="131" t="s">
        <v>6847</v>
      </c>
      <c r="L32" s="87" t="s">
        <v>6849</v>
      </c>
      <c r="M32" s="131" t="s">
        <v>6847</v>
      </c>
    </row>
    <row r="33" spans="1:15" ht="14.5" customHeight="1" x14ac:dyDescent="0.35">
      <c r="H33" s="88" t="s">
        <v>6848</v>
      </c>
      <c r="I33" s="132"/>
      <c r="L33" s="88" t="s">
        <v>6850</v>
      </c>
      <c r="M33" s="132"/>
    </row>
    <row r="34" spans="1:15" ht="15" thickBot="1" x14ac:dyDescent="0.4">
      <c r="E34" t="s">
        <v>6841</v>
      </c>
      <c r="F34" s="17"/>
      <c r="G34" s="85"/>
      <c r="H34" s="38" t="s">
        <v>5249</v>
      </c>
      <c r="I34" s="133"/>
      <c r="L34" s="38" t="s">
        <v>5249</v>
      </c>
      <c r="M34" s="133"/>
    </row>
    <row r="35" spans="1:15" ht="15" thickTop="1" x14ac:dyDescent="0.35">
      <c r="F35" s="17" t="s">
        <v>6844</v>
      </c>
      <c r="G35" s="85"/>
      <c r="H35" s="26">
        <f>H27</f>
        <v>0</v>
      </c>
      <c r="I35" s="87" t="e">
        <f>IF(AND(F55&gt;0,H35&gt;0),(H35/F55)-1,"")</f>
        <v>#N/A</v>
      </c>
      <c r="L35" s="26">
        <f>M27</f>
        <v>0</v>
      </c>
      <c r="M35" s="87" t="e">
        <f>IF(AND(G55&gt;0,L35&gt;0),(L35/G55)-1,"")</f>
        <v>#N/A</v>
      </c>
    </row>
    <row r="36" spans="1:15" x14ac:dyDescent="0.35">
      <c r="F36" s="17" t="s">
        <v>6845</v>
      </c>
      <c r="G36" s="85"/>
      <c r="H36" s="26">
        <f>CAD1_DETAIL!$E$35+CAD2_DETAIL!$E$35+CAD3_DETAIL!$E$35+CAD4_DETAIL!$E$35+CAD5_DETAIL!$E$35</f>
        <v>0</v>
      </c>
      <c r="I36" s="87" t="str">
        <f>IF(AND(H35&gt;0,H36&gt;0),(H36/H35)-1,"")</f>
        <v/>
      </c>
      <c r="L36" s="26">
        <f>CAD1_DETAIL!$O$35+CAD2_DETAIL!$O$35+CAD3_DETAIL!$O$35+CAD4_DETAIL!$O$35+CAD5_DETAIL!$O$35</f>
        <v>0</v>
      </c>
      <c r="M36" s="87" t="str">
        <f>IF(AND(L35&gt;0,L36&gt;0),(L36/L35)-1,"")</f>
        <v/>
      </c>
    </row>
    <row r="37" spans="1:15" x14ac:dyDescent="0.35">
      <c r="F37" s="17" t="s">
        <v>6846</v>
      </c>
      <c r="G37" s="85"/>
      <c r="H37" s="26">
        <f>CAD1_DETAIL!$E$36+CAD2_DETAIL!$E$36+CAD3_DETAIL!$E$36+CAD4_DETAIL!$E$36+CAD5_DETAIL!$E$36</f>
        <v>0</v>
      </c>
      <c r="I37" s="87" t="str">
        <f t="shared" ref="I37:I40" si="0">IF(AND(H36&gt;0,H37&gt;0),(H37/H36)-1,"")</f>
        <v/>
      </c>
      <c r="L37" s="26">
        <f>CAD1_DETAIL!$O$36+CAD2_DETAIL!$O$36+CAD3_DETAIL!$O$36+CAD4_DETAIL!$O$36+CAD5_DETAIL!$O$36</f>
        <v>0</v>
      </c>
      <c r="M37" s="87" t="str">
        <f t="shared" ref="M37:M40" si="1">IF(AND(L36&gt;0,L37&gt;0),(L37/L36)-1,"")</f>
        <v/>
      </c>
    </row>
    <row r="38" spans="1:15" x14ac:dyDescent="0.35">
      <c r="F38" s="17" t="s">
        <v>6858</v>
      </c>
      <c r="G38" s="85"/>
      <c r="H38" s="26">
        <f>CAD1_DETAIL!$E$37+CAD2_DETAIL!$E$37+CAD3_DETAIL!$E$37+CAD4_DETAIL!$E$37+CAD5_DETAIL!$E$37</f>
        <v>0</v>
      </c>
      <c r="I38" s="87" t="str">
        <f t="shared" si="0"/>
        <v/>
      </c>
      <c r="L38" s="26">
        <f>CAD1_DETAIL!$O$37+CAD2_DETAIL!$O$37+CAD3_DETAIL!$O$37+CAD4_DETAIL!$O$37+CAD5_DETAIL!$O$37</f>
        <v>0</v>
      </c>
      <c r="M38" s="87" t="str">
        <f t="shared" si="1"/>
        <v/>
      </c>
    </row>
    <row r="39" spans="1:15" x14ac:dyDescent="0.35">
      <c r="F39" s="17" t="s">
        <v>6892</v>
      </c>
      <c r="G39" s="85"/>
      <c r="H39" s="26">
        <f>CAD1_DETAIL!$E$38+CAD2_DETAIL!$E$38+CAD3_DETAIL!$E$38+CAD4_DETAIL!$E$38+CAD5_DETAIL!$E$38</f>
        <v>0</v>
      </c>
      <c r="I39" s="87" t="str">
        <f t="shared" si="0"/>
        <v/>
      </c>
      <c r="L39" s="26">
        <f>CAD1_DETAIL!$O$38+CAD2_DETAIL!$O$38+CAD3_DETAIL!$O$38+CAD4_DETAIL!$O$38+CAD5_DETAIL!$O$38</f>
        <v>0</v>
      </c>
      <c r="M39" s="87" t="str">
        <f t="shared" si="1"/>
        <v/>
      </c>
    </row>
    <row r="40" spans="1:15" x14ac:dyDescent="0.35">
      <c r="F40" s="17" t="s">
        <v>6924</v>
      </c>
      <c r="G40" s="85"/>
      <c r="H40" s="26">
        <f>CAD1_DETAIL!$E$39+CAD2_DETAIL!$E$39+CAD3_DETAIL!$E$39+CAD4_DETAIL!$E$39+CAD5_DETAIL!$E$39</f>
        <v>0</v>
      </c>
      <c r="I40" s="87" t="str">
        <f t="shared" si="0"/>
        <v/>
      </c>
      <c r="L40" s="26">
        <f>CAD1_DETAIL!$O$39+CAD2_DETAIL!$O$39+CAD3_DETAIL!$O$39+CAD4_DETAIL!$O$39+CAD5_DETAIL!$O$39</f>
        <v>0</v>
      </c>
      <c r="M40" s="87" t="str">
        <f t="shared" si="1"/>
        <v/>
      </c>
    </row>
    <row r="41" spans="1:15" x14ac:dyDescent="0.35">
      <c r="H41" s="26"/>
    </row>
    <row r="42" spans="1:15" s="45" customFormat="1" ht="20.25" customHeight="1" x14ac:dyDescent="0.35">
      <c r="A42" s="50"/>
      <c r="B42" s="51" t="s">
        <v>5251</v>
      </c>
      <c r="C42" s="50"/>
      <c r="D42" s="50" t="s">
        <v>5252</v>
      </c>
      <c r="E42" s="50"/>
      <c r="F42" s="50"/>
      <c r="G42" s="50"/>
      <c r="H42" s="50"/>
      <c r="I42" s="117" t="s">
        <v>5253</v>
      </c>
      <c r="J42" s="52"/>
      <c r="K42" s="50"/>
      <c r="L42" s="50"/>
      <c r="M42" s="50"/>
      <c r="N42" s="50"/>
      <c r="O42" s="50"/>
    </row>
    <row r="43" spans="1:15" ht="29" x14ac:dyDescent="0.35">
      <c r="B43" s="15" t="s">
        <v>3894</v>
      </c>
      <c r="D43" s="15"/>
      <c r="E43" s="43"/>
      <c r="F43" s="16" t="s">
        <v>3895</v>
      </c>
      <c r="G43" s="16" t="s">
        <v>3896</v>
      </c>
      <c r="H43" s="83" t="s">
        <v>6837</v>
      </c>
    </row>
    <row r="44" spans="1:15" x14ac:dyDescent="0.35">
      <c r="B44" s="17">
        <v>2012</v>
      </c>
      <c r="D44" s="44" t="s">
        <v>3897</v>
      </c>
      <c r="E44" s="44"/>
      <c r="F44" s="12" t="e">
        <f>VLOOKUP($F$4,PTAD_ASSIGNED_TY12_FINAL!$A:$C,2,FALSE)</f>
        <v>#N/A</v>
      </c>
      <c r="G44" s="12" t="e">
        <f>VLOOKUP($F$4,PTAD_ASSIGNED_TY12_FINAL!$A:$C,3,FALSE)</f>
        <v>#N/A</v>
      </c>
    </row>
    <row r="45" spans="1:15" x14ac:dyDescent="0.35">
      <c r="B45" s="17">
        <v>2013</v>
      </c>
      <c r="D45" s="44" t="s">
        <v>3897</v>
      </c>
      <c r="E45" s="44"/>
      <c r="F45" s="12" t="e">
        <f>VLOOKUP($F$4,PTAD_ASSIGNED_TY13_FINAL!$A:$C,2,FALSE)</f>
        <v>#N/A</v>
      </c>
      <c r="G45" s="12" t="e">
        <f>VLOOKUP($F$4,PTAD_ASSIGNED_TY13_FINAL!$A:$C,3,FALSE)</f>
        <v>#N/A</v>
      </c>
      <c r="H45" s="84" t="e">
        <f>(F45/F44)-1</f>
        <v>#N/A</v>
      </c>
    </row>
    <row r="46" spans="1:15" x14ac:dyDescent="0.35">
      <c r="B46" s="17">
        <v>2014</v>
      </c>
      <c r="D46" s="44" t="s">
        <v>3897</v>
      </c>
      <c r="E46" s="44"/>
      <c r="F46" s="12" t="e">
        <f>VLOOKUP($F$4,PTAD_ASSIGNED_TY14_FINAL!$A:$C,2,FALSE)</f>
        <v>#N/A</v>
      </c>
      <c r="G46" s="12" t="e">
        <f>VLOOKUP($F$4,PTAD_ASSIGNED_TY14_FINAL!$A:$C,3,FALSE)</f>
        <v>#N/A</v>
      </c>
      <c r="H46" s="84" t="e">
        <f t="shared" ref="H46:H52" si="2">(F46/F45)-1</f>
        <v>#N/A</v>
      </c>
    </row>
    <row r="47" spans="1:15" x14ac:dyDescent="0.35">
      <c r="B47" s="17">
        <v>2015</v>
      </c>
      <c r="D47" s="44" t="s">
        <v>3897</v>
      </c>
      <c r="E47" s="44"/>
      <c r="F47" s="12" t="e">
        <f>VLOOKUP($F$4,PTAD_ASSIGNED_TY15_FINAL!$A:$C,2,FALSE)</f>
        <v>#N/A</v>
      </c>
      <c r="G47" s="12" t="e">
        <f>VLOOKUP($F$4,PTAD_ASSIGNED_TY15_FINAL!$A:$C,3,FALSE)</f>
        <v>#N/A</v>
      </c>
      <c r="H47" s="84" t="e">
        <f t="shared" si="2"/>
        <v>#N/A</v>
      </c>
    </row>
    <row r="48" spans="1:15" x14ac:dyDescent="0.35">
      <c r="B48" s="17">
        <v>2016</v>
      </c>
      <c r="D48" s="44" t="s">
        <v>3897</v>
      </c>
      <c r="E48" s="44"/>
      <c r="F48" s="12" t="e">
        <f>VLOOKUP($F$4,PTAD_ASSIGNED_TY16_FINAL!$A:$C,2,FALSE)</f>
        <v>#N/A</v>
      </c>
      <c r="G48" s="12" t="e">
        <f>VLOOKUP($F$4,PTAD_ASSIGNED_TY16_FINAL!$A:$C,3,FALSE)</f>
        <v>#N/A</v>
      </c>
      <c r="H48" s="84" t="e">
        <f t="shared" si="2"/>
        <v>#N/A</v>
      </c>
    </row>
    <row r="49" spans="1:8" x14ac:dyDescent="0.35">
      <c r="B49" s="17">
        <v>2017</v>
      </c>
      <c r="D49" s="44" t="s">
        <v>3897</v>
      </c>
      <c r="E49" s="44"/>
      <c r="F49" s="12" t="e">
        <f>VLOOKUP($F$4,PTAD_ASSIGNED_TY17_FINAL!$A:$C,2,FALSE)</f>
        <v>#N/A</v>
      </c>
      <c r="G49" s="12" t="e">
        <f>VLOOKUP($F$4,PTAD_ASSIGNED_TY17_FINAL!$A:$C,3,FALSE)</f>
        <v>#N/A</v>
      </c>
      <c r="H49" s="84" t="e">
        <f t="shared" si="2"/>
        <v>#N/A</v>
      </c>
    </row>
    <row r="50" spans="1:8" x14ac:dyDescent="0.35">
      <c r="B50" s="17">
        <v>2018</v>
      </c>
      <c r="D50" s="44" t="s">
        <v>3897</v>
      </c>
      <c r="E50" s="44"/>
      <c r="F50" s="12" t="e">
        <f>VLOOKUP($F$4,PTAD_ASSIGNED_TY18_FINAL!$A:$C,2,FALSE)</f>
        <v>#N/A</v>
      </c>
      <c r="G50" s="12" t="e">
        <f>VLOOKUP($F$4,PTAD_ASSIGNED_TY18_FINAL!$A:$C,3,FALSE)</f>
        <v>#N/A</v>
      </c>
      <c r="H50" s="84" t="e">
        <f t="shared" si="2"/>
        <v>#N/A</v>
      </c>
    </row>
    <row r="51" spans="1:8" x14ac:dyDescent="0.35">
      <c r="B51" s="17">
        <v>2019</v>
      </c>
      <c r="D51" s="44" t="s">
        <v>3897</v>
      </c>
      <c r="E51" s="44"/>
      <c r="F51" s="12" t="e">
        <f>VLOOKUP($F$4,PTAD_ASSIGNED_TY19!$A:$C,2,FALSE)</f>
        <v>#N/A</v>
      </c>
      <c r="G51" s="12" t="e">
        <f>VLOOKUP($F$4,PTAD_ASSIGNED_TY19!$A:$C,3,FALSE)</f>
        <v>#N/A</v>
      </c>
      <c r="H51" s="84" t="e">
        <f t="shared" si="2"/>
        <v>#N/A</v>
      </c>
    </row>
    <row r="52" spans="1:8" x14ac:dyDescent="0.35">
      <c r="B52" s="17">
        <v>2020</v>
      </c>
      <c r="D52" s="44" t="s">
        <v>3897</v>
      </c>
      <c r="E52" s="44"/>
      <c r="F52" s="12" t="e">
        <f>VLOOKUP($F$4,PTAD_ASSIGNED_TY20!$A:$C,2,FALSE)</f>
        <v>#N/A</v>
      </c>
      <c r="G52" s="12" t="e">
        <f>VLOOKUP($F$4,PTAD_ASSIGNED_TY20!$A:$C,3,FALSE)</f>
        <v>#N/A</v>
      </c>
      <c r="H52" s="84" t="e">
        <f t="shared" si="2"/>
        <v>#N/A</v>
      </c>
    </row>
    <row r="53" spans="1:8" x14ac:dyDescent="0.35">
      <c r="B53" s="17">
        <v>2021</v>
      </c>
      <c r="D53" s="44" t="s">
        <v>3897</v>
      </c>
      <c r="F53" s="12" t="e">
        <f>VLOOKUP($F$4,PTAD_ASSIGNED_TY21!$A:$C,2,FALSE)</f>
        <v>#N/A</v>
      </c>
      <c r="G53" s="12" t="e">
        <f>VLOOKUP($F$4,PTAD_ASSIGNED_TY21!$A:$C,3,FALSE)</f>
        <v>#N/A</v>
      </c>
      <c r="H53" s="84" t="e">
        <f t="shared" ref="H53:H55" si="3">(F53/F52)-1</f>
        <v>#N/A</v>
      </c>
    </row>
    <row r="54" spans="1:8" x14ac:dyDescent="0.35">
      <c r="B54" s="17">
        <v>2022</v>
      </c>
      <c r="D54" s="44" t="s">
        <v>3897</v>
      </c>
      <c r="F54" s="12" t="e">
        <f>VLOOKUP($F$4,PTAD_ASSIGNED_TY22!$A:$C,2,FALSE)</f>
        <v>#N/A</v>
      </c>
      <c r="G54" s="12" t="e">
        <f>VLOOKUP($F$4,PTAD_ASSIGNED_TY22!$A:$C,3,FALSE)</f>
        <v>#N/A</v>
      </c>
      <c r="H54" s="84" t="e">
        <f t="shared" si="3"/>
        <v>#N/A</v>
      </c>
    </row>
    <row r="55" spans="1:8" x14ac:dyDescent="0.35">
      <c r="B55" s="17">
        <v>2023</v>
      </c>
      <c r="D55" s="44" t="s">
        <v>6912</v>
      </c>
      <c r="F55" s="12" t="e">
        <f>VLOOKUP($F$4,PTAD_ASSIGNED_TY23!$A:$C,2,FALSE)</f>
        <v>#N/A</v>
      </c>
      <c r="G55" s="12" t="e">
        <f>VLOOKUP($F$4,PTAD_ASSIGNED_TY23!$A:$C,3,FALSE)</f>
        <v>#N/A</v>
      </c>
      <c r="H55" s="84" t="e">
        <f t="shared" si="3"/>
        <v>#N/A</v>
      </c>
    </row>
    <row r="59" spans="1:8" x14ac:dyDescent="0.35">
      <c r="A59" s="15"/>
      <c r="B59" s="4"/>
    </row>
    <row r="60" spans="1:8" x14ac:dyDescent="0.35">
      <c r="A60" s="4"/>
      <c r="B60" s="4"/>
    </row>
    <row r="63" spans="1:8" x14ac:dyDescent="0.35">
      <c r="B63" s="73" t="s">
        <v>6911</v>
      </c>
    </row>
  </sheetData>
  <mergeCells count="8">
    <mergeCell ref="I32:I34"/>
    <mergeCell ref="M32:M34"/>
    <mergeCell ref="F8:I8"/>
    <mergeCell ref="K8:N8"/>
    <mergeCell ref="G19:I19"/>
    <mergeCell ref="G18:I18"/>
    <mergeCell ref="L19:N19"/>
    <mergeCell ref="L18:N18"/>
  </mergeCells>
  <phoneticPr fontId="21" type="noConversion"/>
  <conditionalFormatting sqref="G28:I28">
    <cfRule type="cellIs" dxfId="59" priority="3" operator="lessThan">
      <formula>0</formula>
    </cfRule>
  </conditionalFormatting>
  <conditionalFormatting sqref="H29 I30 G32:H32 G34:G40">
    <cfRule type="cellIs" dxfId="58" priority="8" operator="lessThan">
      <formula>0</formula>
    </cfRule>
  </conditionalFormatting>
  <conditionalFormatting sqref="I35:I40">
    <cfRule type="cellIs" dxfId="57" priority="1" operator="lessThan">
      <formula>0</formula>
    </cfRule>
  </conditionalFormatting>
  <conditionalFormatting sqref="L32">
    <cfRule type="cellIs" dxfId="56" priority="5" operator="lessThan">
      <formula>0</formula>
    </cfRule>
  </conditionalFormatting>
  <conditionalFormatting sqref="L28:M30">
    <cfRule type="cellIs" dxfId="55" priority="7" operator="lessThan">
      <formula>0</formula>
    </cfRule>
  </conditionalFormatting>
  <conditionalFormatting sqref="M35:M40">
    <cfRule type="cellIs" dxfId="54" priority="4" operator="lessThan">
      <formula>0</formula>
    </cfRule>
  </conditionalFormatting>
  <conditionalFormatting sqref="N28">
    <cfRule type="cellIs" dxfId="53" priority="2" operator="lessThan">
      <formula>0</formula>
    </cfRule>
  </conditionalFormatting>
  <printOptions horizontalCentered="1"/>
  <pageMargins left="0.21" right="0.24" top="0.26" bottom="0.19" header="0.24" footer="0.21"/>
  <pageSetup paperSize="5" scale="7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B4ED2-2139-4BD1-827A-206C4093055B}">
  <dimension ref="A1:S1557"/>
  <sheetViews>
    <sheetView topLeftCell="AB1" workbookViewId="0">
      <selection activeCell="AT1" sqref="AT1"/>
    </sheetView>
  </sheetViews>
  <sheetFormatPr defaultColWidth="8.7265625" defaultRowHeight="14.5" x14ac:dyDescent="0.35"/>
  <cols>
    <col min="1" max="1" width="11.1796875" style="81" customWidth="1"/>
    <col min="2" max="2" width="8.81640625" style="81" bestFit="1" customWidth="1"/>
    <col min="3" max="5" width="8.7265625" style="81"/>
    <col min="6" max="8" width="11.81640625" style="81" bestFit="1" customWidth="1"/>
    <col min="9" max="10" width="8.7265625" style="81"/>
    <col min="11" max="12" width="10.81640625" style="81" bestFit="1" customWidth="1"/>
    <col min="13" max="19" width="11.81640625" style="81" bestFit="1" customWidth="1"/>
    <col min="20" max="16384" width="8.7265625" style="81"/>
  </cols>
  <sheetData>
    <row r="1" spans="1:19" x14ac:dyDescent="0.35">
      <c r="A1" s="81" t="s">
        <v>5278</v>
      </c>
      <c r="B1" s="81" t="s">
        <v>1562</v>
      </c>
      <c r="C1" s="81" t="s">
        <v>1563</v>
      </c>
      <c r="D1" s="81" t="s">
        <v>5276</v>
      </c>
      <c r="E1" s="81" t="s">
        <v>1818</v>
      </c>
      <c r="F1" s="81" t="s">
        <v>2825</v>
      </c>
      <c r="G1" s="81" t="s">
        <v>2826</v>
      </c>
      <c r="H1" s="81" t="s">
        <v>2827</v>
      </c>
      <c r="I1" s="81" t="s">
        <v>2828</v>
      </c>
      <c r="J1" s="81" t="s">
        <v>2858</v>
      </c>
      <c r="K1" s="81" t="s">
        <v>2838</v>
      </c>
      <c r="L1" s="81" t="s">
        <v>2839</v>
      </c>
      <c r="M1" s="81" t="s">
        <v>2840</v>
      </c>
      <c r="N1" s="81" t="s">
        <v>2841</v>
      </c>
      <c r="O1" s="81" t="s">
        <v>2842</v>
      </c>
      <c r="P1" s="81" t="s">
        <v>2843</v>
      </c>
      <c r="Q1" s="81" t="s">
        <v>2844</v>
      </c>
      <c r="R1" s="81" t="s">
        <v>2845</v>
      </c>
      <c r="S1" s="81" t="s">
        <v>2846</v>
      </c>
    </row>
    <row r="2" spans="1:19" x14ac:dyDescent="0.35">
      <c r="A2" s="81" t="s">
        <v>8</v>
      </c>
      <c r="B2" s="81">
        <v>1</v>
      </c>
      <c r="C2" s="81" t="s">
        <v>1564</v>
      </c>
      <c r="D2" s="81" t="s">
        <v>2864</v>
      </c>
      <c r="E2" s="81" t="s">
        <v>1819</v>
      </c>
      <c r="F2" s="81">
        <v>308512181</v>
      </c>
      <c r="G2" s="81">
        <v>299488962</v>
      </c>
      <c r="H2" s="81">
        <v>308512181</v>
      </c>
      <c r="I2" s="81" t="s">
        <v>2829</v>
      </c>
      <c r="J2" s="81" t="s">
        <v>2833</v>
      </c>
      <c r="K2" s="81">
        <v>5422164</v>
      </c>
      <c r="L2" s="81">
        <v>6592551</v>
      </c>
      <c r="M2" s="81">
        <v>313934345</v>
      </c>
      <c r="N2" s="81">
        <v>307341794</v>
      </c>
      <c r="O2" s="81">
        <v>301919630</v>
      </c>
      <c r="P2" s="81">
        <v>313934345</v>
      </c>
      <c r="Q2" s="81">
        <v>308512181</v>
      </c>
      <c r="R2" s="81">
        <v>307341794</v>
      </c>
      <c r="S2" s="81">
        <v>301919630</v>
      </c>
    </row>
    <row r="3" spans="1:19" x14ac:dyDescent="0.35">
      <c r="A3" s="81" t="s">
        <v>9</v>
      </c>
      <c r="B3" s="81">
        <v>1</v>
      </c>
      <c r="C3" s="81" t="s">
        <v>1564</v>
      </c>
      <c r="D3" s="81" t="s">
        <v>2865</v>
      </c>
      <c r="E3" s="81" t="s">
        <v>1820</v>
      </c>
      <c r="F3" s="81">
        <v>283584282</v>
      </c>
      <c r="G3" s="81">
        <v>306140815</v>
      </c>
      <c r="H3" s="81">
        <v>283584282</v>
      </c>
      <c r="I3" s="81" t="s">
        <v>2829</v>
      </c>
      <c r="J3" s="81" t="s">
        <v>2834</v>
      </c>
      <c r="K3" s="81">
        <v>13073502</v>
      </c>
      <c r="L3" s="81">
        <v>0</v>
      </c>
      <c r="M3" s="81">
        <v>296657784</v>
      </c>
      <c r="N3" s="81">
        <v>296657784</v>
      </c>
      <c r="O3" s="81">
        <v>283584282</v>
      </c>
      <c r="P3" s="81">
        <v>296657784</v>
      </c>
      <c r="Q3" s="81">
        <v>283584282</v>
      </c>
      <c r="R3" s="81">
        <v>296657784</v>
      </c>
      <c r="S3" s="81">
        <v>283584282</v>
      </c>
    </row>
    <row r="4" spans="1:19" x14ac:dyDescent="0.35">
      <c r="A4" s="81" t="s">
        <v>10</v>
      </c>
      <c r="B4" s="81">
        <v>1</v>
      </c>
      <c r="C4" s="81" t="s">
        <v>1564</v>
      </c>
      <c r="D4" s="81" t="s">
        <v>2866</v>
      </c>
      <c r="E4" s="81" t="s">
        <v>1821</v>
      </c>
      <c r="F4" s="81">
        <v>173596672</v>
      </c>
      <c r="G4" s="81">
        <v>185272835</v>
      </c>
      <c r="H4" s="81">
        <v>173596672</v>
      </c>
      <c r="I4" s="81" t="s">
        <v>2829</v>
      </c>
      <c r="J4" s="81" t="s">
        <v>2834</v>
      </c>
      <c r="K4" s="81">
        <v>6648886</v>
      </c>
      <c r="L4" s="81">
        <v>9104574</v>
      </c>
      <c r="M4" s="81">
        <v>180245558</v>
      </c>
      <c r="N4" s="81">
        <v>171140984</v>
      </c>
      <c r="O4" s="81">
        <v>164492098</v>
      </c>
      <c r="P4" s="81">
        <v>180245558</v>
      </c>
      <c r="Q4" s="81">
        <v>173596672</v>
      </c>
      <c r="R4" s="81">
        <v>171140984</v>
      </c>
      <c r="S4" s="81">
        <v>164492098</v>
      </c>
    </row>
    <row r="5" spans="1:19" x14ac:dyDescent="0.35">
      <c r="A5" s="81" t="s">
        <v>11</v>
      </c>
      <c r="B5" s="81">
        <v>1</v>
      </c>
      <c r="C5" s="81" t="s">
        <v>1564</v>
      </c>
      <c r="D5" s="81" t="s">
        <v>2867</v>
      </c>
      <c r="E5" s="81" t="s">
        <v>1822</v>
      </c>
      <c r="F5" s="81">
        <v>112181460</v>
      </c>
      <c r="G5" s="81">
        <v>128936104</v>
      </c>
      <c r="H5" s="81">
        <v>112181460</v>
      </c>
      <c r="I5" s="81" t="s">
        <v>2829</v>
      </c>
      <c r="J5" s="81" t="s">
        <v>2834</v>
      </c>
      <c r="K5" s="81">
        <v>3473194</v>
      </c>
      <c r="L5" s="81">
        <v>4326060</v>
      </c>
      <c r="M5" s="81">
        <v>115654654</v>
      </c>
      <c r="N5" s="81">
        <v>111328594</v>
      </c>
      <c r="O5" s="81">
        <v>107855400</v>
      </c>
      <c r="P5" s="81">
        <v>115654654</v>
      </c>
      <c r="Q5" s="81">
        <v>112181460</v>
      </c>
      <c r="R5" s="81">
        <v>111328594</v>
      </c>
      <c r="S5" s="81">
        <v>107855400</v>
      </c>
    </row>
    <row r="6" spans="1:19" x14ac:dyDescent="0.35">
      <c r="A6" s="81" t="s">
        <v>12</v>
      </c>
      <c r="B6" s="81">
        <v>1</v>
      </c>
      <c r="C6" s="81" t="s">
        <v>1564</v>
      </c>
      <c r="D6" s="81" t="s">
        <v>2868</v>
      </c>
      <c r="E6" s="81" t="s">
        <v>1823</v>
      </c>
      <c r="F6" s="81">
        <v>1137615601</v>
      </c>
      <c r="G6" s="81">
        <v>1166180939</v>
      </c>
      <c r="H6" s="81">
        <v>1137615601</v>
      </c>
      <c r="I6" s="81" t="s">
        <v>2829</v>
      </c>
      <c r="J6" s="81" t="s">
        <v>2833</v>
      </c>
      <c r="K6" s="81">
        <v>41252228</v>
      </c>
      <c r="L6" s="81">
        <v>0</v>
      </c>
      <c r="M6" s="81">
        <v>1178867829</v>
      </c>
      <c r="N6" s="81">
        <v>1178867829</v>
      </c>
      <c r="O6" s="81">
        <v>1137615601</v>
      </c>
      <c r="P6" s="81">
        <v>1178867829</v>
      </c>
      <c r="Q6" s="81">
        <v>1137615601</v>
      </c>
      <c r="R6" s="81">
        <v>1178867829</v>
      </c>
      <c r="S6" s="81">
        <v>1137615601</v>
      </c>
    </row>
    <row r="7" spans="1:19" x14ac:dyDescent="0.35">
      <c r="A7" s="81" t="s">
        <v>13</v>
      </c>
      <c r="B7" s="81">
        <v>1</v>
      </c>
      <c r="C7" s="81" t="s">
        <v>1564</v>
      </c>
      <c r="D7" s="81" t="s">
        <v>2869</v>
      </c>
      <c r="E7" s="81" t="s">
        <v>1824</v>
      </c>
      <c r="F7" s="81">
        <v>493281697</v>
      </c>
      <c r="G7" s="81">
        <v>517731418</v>
      </c>
      <c r="H7" s="81">
        <v>493281697</v>
      </c>
      <c r="I7" s="81" t="s">
        <v>2829</v>
      </c>
      <c r="J7" s="81" t="s">
        <v>2834</v>
      </c>
      <c r="K7" s="81">
        <v>17132415</v>
      </c>
      <c r="L7" s="81">
        <v>0</v>
      </c>
      <c r="M7" s="81">
        <v>510414112</v>
      </c>
      <c r="N7" s="81">
        <v>510414112</v>
      </c>
      <c r="O7" s="81">
        <v>493281697</v>
      </c>
      <c r="P7" s="81">
        <v>510414112</v>
      </c>
      <c r="Q7" s="81">
        <v>493281697</v>
      </c>
      <c r="R7" s="81">
        <v>510414112</v>
      </c>
      <c r="S7" s="81">
        <v>493281697</v>
      </c>
    </row>
    <row r="8" spans="1:19" x14ac:dyDescent="0.35">
      <c r="A8" s="81" t="s">
        <v>14</v>
      </c>
      <c r="B8" s="81">
        <v>1</v>
      </c>
      <c r="C8" s="81" t="s">
        <v>1564</v>
      </c>
      <c r="D8" s="81" t="s">
        <v>2870</v>
      </c>
      <c r="E8" s="81" t="s">
        <v>1825</v>
      </c>
      <c r="F8" s="81">
        <v>117438049</v>
      </c>
      <c r="G8" s="81">
        <v>126385395</v>
      </c>
      <c r="H8" s="81">
        <v>117438049</v>
      </c>
      <c r="I8" s="81" t="s">
        <v>2829</v>
      </c>
      <c r="J8" s="81" t="s">
        <v>2834</v>
      </c>
      <c r="K8" s="81">
        <v>5186757</v>
      </c>
      <c r="L8" s="81">
        <v>0</v>
      </c>
      <c r="M8" s="81">
        <v>122624806</v>
      </c>
      <c r="N8" s="81">
        <v>122624806</v>
      </c>
      <c r="O8" s="81">
        <v>117438049</v>
      </c>
      <c r="P8" s="81">
        <v>122624806</v>
      </c>
      <c r="Q8" s="81">
        <v>117438049</v>
      </c>
      <c r="R8" s="81">
        <v>122624806</v>
      </c>
      <c r="S8" s="81">
        <v>117438049</v>
      </c>
    </row>
    <row r="9" spans="1:19" x14ac:dyDescent="0.35">
      <c r="A9" s="81" t="s">
        <v>15</v>
      </c>
      <c r="B9" s="81">
        <v>1</v>
      </c>
      <c r="C9" s="81" t="s">
        <v>1564</v>
      </c>
      <c r="D9" s="81" t="s">
        <v>3297</v>
      </c>
      <c r="E9" s="81" t="s">
        <v>1826</v>
      </c>
      <c r="F9" s="81">
        <v>5250722</v>
      </c>
      <c r="G9" s="81">
        <v>5250722</v>
      </c>
      <c r="H9" s="81">
        <v>5250722</v>
      </c>
      <c r="I9" s="81" t="s">
        <v>2829</v>
      </c>
      <c r="J9" s="81" t="s">
        <v>2833</v>
      </c>
      <c r="K9" s="81">
        <v>234151</v>
      </c>
      <c r="L9" s="81">
        <v>0</v>
      </c>
      <c r="M9" s="81">
        <v>5484873</v>
      </c>
      <c r="N9" s="81">
        <v>5484873</v>
      </c>
      <c r="O9" s="81">
        <v>5250722</v>
      </c>
      <c r="P9" s="81">
        <v>5484873</v>
      </c>
      <c r="Q9" s="81">
        <v>5250722</v>
      </c>
      <c r="R9" s="81">
        <v>5484873</v>
      </c>
      <c r="S9" s="81">
        <v>5250722</v>
      </c>
    </row>
    <row r="10" spans="1:19" x14ac:dyDescent="0.35">
      <c r="A10" s="81" t="s">
        <v>16</v>
      </c>
      <c r="B10" s="81">
        <v>1</v>
      </c>
      <c r="C10" s="81" t="s">
        <v>1564</v>
      </c>
      <c r="D10" s="81" t="s">
        <v>3304</v>
      </c>
      <c r="E10" s="81" t="s">
        <v>1827</v>
      </c>
      <c r="F10" s="81">
        <v>37500300</v>
      </c>
      <c r="G10" s="81">
        <v>39242041</v>
      </c>
      <c r="H10" s="81">
        <v>37500300</v>
      </c>
      <c r="I10" s="81" t="s">
        <v>2829</v>
      </c>
      <c r="J10" s="81" t="s">
        <v>2833</v>
      </c>
      <c r="K10" s="81">
        <v>1317336</v>
      </c>
      <c r="L10" s="81">
        <v>1706543</v>
      </c>
      <c r="M10" s="81">
        <v>38817636</v>
      </c>
      <c r="N10" s="81">
        <v>37111093</v>
      </c>
      <c r="O10" s="81">
        <v>35793757</v>
      </c>
      <c r="P10" s="81">
        <v>38817636</v>
      </c>
      <c r="Q10" s="81">
        <v>37500300</v>
      </c>
      <c r="R10" s="81">
        <v>37111093</v>
      </c>
      <c r="S10" s="81">
        <v>35793757</v>
      </c>
    </row>
    <row r="11" spans="1:19" x14ac:dyDescent="0.35">
      <c r="A11" s="81" t="s">
        <v>17</v>
      </c>
      <c r="B11" s="81">
        <v>2</v>
      </c>
      <c r="C11" s="81" t="s">
        <v>1565</v>
      </c>
      <c r="D11" s="81" t="s">
        <v>2871</v>
      </c>
      <c r="E11" s="81" t="s">
        <v>1828</v>
      </c>
      <c r="F11" s="81">
        <v>4858857333</v>
      </c>
      <c r="G11" s="81">
        <v>4858857333</v>
      </c>
      <c r="H11" s="81">
        <v>4858857333</v>
      </c>
      <c r="I11" s="81" t="s">
        <v>2829</v>
      </c>
      <c r="J11" s="81" t="s">
        <v>2832</v>
      </c>
      <c r="K11" s="81">
        <v>35690462</v>
      </c>
      <c r="L11" s="81">
        <v>60370354</v>
      </c>
      <c r="M11" s="81">
        <v>4894547795</v>
      </c>
      <c r="N11" s="81">
        <v>4834177441</v>
      </c>
      <c r="O11" s="81">
        <v>4798486979</v>
      </c>
      <c r="P11" s="81">
        <v>4894547795</v>
      </c>
      <c r="Q11" s="81">
        <v>4858857333</v>
      </c>
      <c r="R11" s="81">
        <v>4834177441</v>
      </c>
      <c r="S11" s="81">
        <v>4798486979</v>
      </c>
    </row>
    <row r="12" spans="1:19" x14ac:dyDescent="0.35">
      <c r="A12" s="81" t="s">
        <v>18</v>
      </c>
      <c r="B12" s="81">
        <v>3</v>
      </c>
      <c r="C12" s="81" t="s">
        <v>1566</v>
      </c>
      <c r="D12" s="81" t="s">
        <v>2872</v>
      </c>
      <c r="E12" s="81" t="s">
        <v>1829</v>
      </c>
      <c r="F12" s="81">
        <v>532791643</v>
      </c>
      <c r="G12" s="81">
        <v>532791643</v>
      </c>
      <c r="H12" s="81">
        <v>532791643</v>
      </c>
      <c r="I12" s="81" t="s">
        <v>2829</v>
      </c>
      <c r="J12" s="81" t="s">
        <v>2832</v>
      </c>
      <c r="K12" s="81">
        <v>20642047</v>
      </c>
      <c r="L12" s="81">
        <v>0</v>
      </c>
      <c r="M12" s="81">
        <v>553433690</v>
      </c>
      <c r="N12" s="81">
        <v>553433690</v>
      </c>
      <c r="O12" s="81">
        <v>532791643</v>
      </c>
      <c r="P12" s="81">
        <v>553433690</v>
      </c>
      <c r="Q12" s="81">
        <v>532791643</v>
      </c>
      <c r="R12" s="81">
        <v>553433690</v>
      </c>
      <c r="S12" s="81">
        <v>532791643</v>
      </c>
    </row>
    <row r="13" spans="1:19" x14ac:dyDescent="0.35">
      <c r="A13" s="81" t="s">
        <v>19</v>
      </c>
      <c r="B13" s="81">
        <v>3</v>
      </c>
      <c r="C13" s="81" t="s">
        <v>1566</v>
      </c>
      <c r="D13" s="81" t="s">
        <v>2873</v>
      </c>
      <c r="E13" s="81" t="s">
        <v>1830</v>
      </c>
      <c r="F13" s="81">
        <v>2507909612</v>
      </c>
      <c r="G13" s="81">
        <v>2507909612</v>
      </c>
      <c r="H13" s="81">
        <v>2507909612</v>
      </c>
      <c r="I13" s="81" t="s">
        <v>2829</v>
      </c>
      <c r="J13" s="81" t="s">
        <v>2832</v>
      </c>
      <c r="K13" s="81">
        <v>76668057</v>
      </c>
      <c r="L13" s="81">
        <v>0</v>
      </c>
      <c r="M13" s="81">
        <v>2584577669</v>
      </c>
      <c r="N13" s="81">
        <v>2584577669</v>
      </c>
      <c r="O13" s="81">
        <v>2507909612</v>
      </c>
      <c r="P13" s="81">
        <v>2584577669</v>
      </c>
      <c r="Q13" s="81">
        <v>2507909612</v>
      </c>
      <c r="R13" s="81">
        <v>2584577669</v>
      </c>
      <c r="S13" s="81">
        <v>2507909612</v>
      </c>
    </row>
    <row r="14" spans="1:19" x14ac:dyDescent="0.35">
      <c r="A14" s="81" t="s">
        <v>20</v>
      </c>
      <c r="B14" s="81">
        <v>3</v>
      </c>
      <c r="C14" s="81" t="s">
        <v>1566</v>
      </c>
      <c r="D14" s="81" t="s">
        <v>2874</v>
      </c>
      <c r="E14" s="81" t="s">
        <v>1831</v>
      </c>
      <c r="F14" s="81">
        <v>394155388</v>
      </c>
      <c r="G14" s="81">
        <v>394155388</v>
      </c>
      <c r="H14" s="81">
        <v>394155388</v>
      </c>
      <c r="I14" s="81" t="s">
        <v>2829</v>
      </c>
      <c r="J14" s="81" t="s">
        <v>2832</v>
      </c>
      <c r="K14" s="81">
        <v>15681445</v>
      </c>
      <c r="L14" s="81">
        <v>19783820</v>
      </c>
      <c r="M14" s="81">
        <v>409836833</v>
      </c>
      <c r="N14" s="81">
        <v>390053013</v>
      </c>
      <c r="O14" s="81">
        <v>374371568</v>
      </c>
      <c r="P14" s="81">
        <v>409836833</v>
      </c>
      <c r="Q14" s="81">
        <v>394155388</v>
      </c>
      <c r="R14" s="81">
        <v>390053013</v>
      </c>
      <c r="S14" s="81">
        <v>374371568</v>
      </c>
    </row>
    <row r="15" spans="1:19" x14ac:dyDescent="0.35">
      <c r="A15" s="81" t="s">
        <v>21</v>
      </c>
      <c r="B15" s="81">
        <v>3</v>
      </c>
      <c r="C15" s="81" t="s">
        <v>1566</v>
      </c>
      <c r="D15" s="81" t="s">
        <v>2875</v>
      </c>
      <c r="E15" s="81" t="s">
        <v>1832</v>
      </c>
      <c r="F15" s="81">
        <v>308536830</v>
      </c>
      <c r="G15" s="81">
        <v>308536830</v>
      </c>
      <c r="H15" s="81">
        <v>308536830</v>
      </c>
      <c r="I15" s="81" t="s">
        <v>2829</v>
      </c>
      <c r="J15" s="81" t="s">
        <v>2832</v>
      </c>
      <c r="K15" s="81">
        <v>13876836</v>
      </c>
      <c r="L15" s="81">
        <v>14145796</v>
      </c>
      <c r="M15" s="81">
        <v>322413666</v>
      </c>
      <c r="N15" s="81">
        <v>308267870</v>
      </c>
      <c r="O15" s="81">
        <v>294391034</v>
      </c>
      <c r="P15" s="81">
        <v>322413666</v>
      </c>
      <c r="Q15" s="81">
        <v>308536830</v>
      </c>
      <c r="R15" s="81">
        <v>308267870</v>
      </c>
      <c r="S15" s="81">
        <v>294391034</v>
      </c>
    </row>
    <row r="16" spans="1:19" x14ac:dyDescent="0.35">
      <c r="A16" s="81" t="s">
        <v>22</v>
      </c>
      <c r="B16" s="81">
        <v>3</v>
      </c>
      <c r="C16" s="81" t="s">
        <v>1566</v>
      </c>
      <c r="D16" s="81" t="s">
        <v>2876</v>
      </c>
      <c r="E16" s="81" t="s">
        <v>1833</v>
      </c>
      <c r="F16" s="81">
        <v>112572257</v>
      </c>
      <c r="G16" s="81">
        <v>112572257</v>
      </c>
      <c r="H16" s="81">
        <v>112572257</v>
      </c>
      <c r="I16" s="81" t="s">
        <v>2829</v>
      </c>
      <c r="J16" s="81" t="s">
        <v>2832</v>
      </c>
      <c r="K16" s="81">
        <v>5129944</v>
      </c>
      <c r="L16" s="81">
        <v>5634167</v>
      </c>
      <c r="M16" s="81">
        <v>117702201</v>
      </c>
      <c r="N16" s="81">
        <v>112068034</v>
      </c>
      <c r="O16" s="81">
        <v>106938090</v>
      </c>
      <c r="P16" s="81">
        <v>117702201</v>
      </c>
      <c r="Q16" s="81">
        <v>112572257</v>
      </c>
      <c r="R16" s="81">
        <v>112068034</v>
      </c>
      <c r="S16" s="81">
        <v>106938090</v>
      </c>
    </row>
    <row r="17" spans="1:19" x14ac:dyDescent="0.35">
      <c r="A17" s="81" t="s">
        <v>23</v>
      </c>
      <c r="B17" s="81">
        <v>3</v>
      </c>
      <c r="C17" s="81" t="s">
        <v>1566</v>
      </c>
      <c r="D17" s="81" t="s">
        <v>2877</v>
      </c>
      <c r="E17" s="81" t="s">
        <v>1834</v>
      </c>
      <c r="F17" s="81">
        <v>286997703</v>
      </c>
      <c r="G17" s="81">
        <v>286997703</v>
      </c>
      <c r="H17" s="81">
        <v>286997703</v>
      </c>
      <c r="I17" s="81" t="s">
        <v>2829</v>
      </c>
      <c r="J17" s="81" t="s">
        <v>2832</v>
      </c>
      <c r="K17" s="81">
        <v>15750450</v>
      </c>
      <c r="L17" s="81">
        <v>0</v>
      </c>
      <c r="M17" s="81">
        <v>302748153</v>
      </c>
      <c r="N17" s="81">
        <v>302748153</v>
      </c>
      <c r="O17" s="81">
        <v>286997703</v>
      </c>
      <c r="P17" s="81">
        <v>302748153</v>
      </c>
      <c r="Q17" s="81">
        <v>286997703</v>
      </c>
      <c r="R17" s="81">
        <v>302748153</v>
      </c>
      <c r="S17" s="81">
        <v>286997703</v>
      </c>
    </row>
    <row r="18" spans="1:19" x14ac:dyDescent="0.35">
      <c r="A18" s="81" t="s">
        <v>24</v>
      </c>
      <c r="B18" s="81">
        <v>3</v>
      </c>
      <c r="C18" s="81" t="s">
        <v>1566</v>
      </c>
      <c r="D18" s="81" t="s">
        <v>3014</v>
      </c>
      <c r="E18" s="81" t="s">
        <v>1835</v>
      </c>
      <c r="F18" s="81">
        <v>8459216</v>
      </c>
      <c r="G18" s="81">
        <v>8459216</v>
      </c>
      <c r="H18" s="81">
        <v>8459216</v>
      </c>
      <c r="I18" s="81" t="s">
        <v>2829</v>
      </c>
      <c r="J18" s="81" t="s">
        <v>2832</v>
      </c>
      <c r="K18" s="81">
        <v>217070</v>
      </c>
      <c r="L18" s="81">
        <v>0</v>
      </c>
      <c r="M18" s="81">
        <v>8676286</v>
      </c>
      <c r="N18" s="81">
        <v>8676286</v>
      </c>
      <c r="O18" s="81">
        <v>8459216</v>
      </c>
      <c r="P18" s="81">
        <v>8676286</v>
      </c>
      <c r="Q18" s="81">
        <v>8459216</v>
      </c>
      <c r="R18" s="81">
        <v>8676286</v>
      </c>
      <c r="S18" s="81">
        <v>8459216</v>
      </c>
    </row>
    <row r="19" spans="1:19" x14ac:dyDescent="0.35">
      <c r="A19" s="81" t="s">
        <v>25</v>
      </c>
      <c r="B19" s="81">
        <v>3</v>
      </c>
      <c r="C19" s="81" t="s">
        <v>1566</v>
      </c>
      <c r="D19" s="81" t="s">
        <v>3781</v>
      </c>
      <c r="E19" s="81" t="s">
        <v>1836</v>
      </c>
      <c r="F19" s="81">
        <v>476640</v>
      </c>
      <c r="G19" s="81">
        <v>476640</v>
      </c>
      <c r="H19" s="81">
        <v>476640</v>
      </c>
      <c r="I19" s="81" t="s">
        <v>2829</v>
      </c>
      <c r="J19" s="81" t="s">
        <v>2832</v>
      </c>
      <c r="K19" s="81">
        <v>0</v>
      </c>
      <c r="L19" s="81">
        <v>0</v>
      </c>
      <c r="M19" s="81">
        <v>476640</v>
      </c>
      <c r="N19" s="81">
        <v>476640</v>
      </c>
      <c r="O19" s="81">
        <v>476640</v>
      </c>
      <c r="P19" s="81">
        <v>476640</v>
      </c>
      <c r="Q19" s="81">
        <v>476640</v>
      </c>
      <c r="R19" s="81">
        <v>476640</v>
      </c>
      <c r="S19" s="81">
        <v>476640</v>
      </c>
    </row>
    <row r="20" spans="1:19" x14ac:dyDescent="0.35">
      <c r="A20" s="81" t="s">
        <v>26</v>
      </c>
      <c r="B20" s="81">
        <v>4</v>
      </c>
      <c r="C20" s="81" t="s">
        <v>1567</v>
      </c>
      <c r="D20" s="81" t="s">
        <v>2878</v>
      </c>
      <c r="E20" s="81" t="s">
        <v>1837</v>
      </c>
      <c r="F20" s="81">
        <v>2991503851</v>
      </c>
      <c r="G20" s="81">
        <v>3114846270</v>
      </c>
      <c r="H20" s="81">
        <v>2991503851</v>
      </c>
      <c r="I20" s="81" t="s">
        <v>2829</v>
      </c>
      <c r="J20" s="81" t="s">
        <v>2833</v>
      </c>
      <c r="K20" s="81">
        <v>49952261</v>
      </c>
      <c r="L20" s="81">
        <v>0</v>
      </c>
      <c r="M20" s="81">
        <v>3041456112</v>
      </c>
      <c r="N20" s="81">
        <v>3041456112</v>
      </c>
      <c r="O20" s="81">
        <v>2991503851</v>
      </c>
      <c r="P20" s="81">
        <v>3041456112</v>
      </c>
      <c r="Q20" s="81">
        <v>2991503851</v>
      </c>
      <c r="R20" s="81">
        <v>3041456112</v>
      </c>
      <c r="S20" s="81">
        <v>2991503851</v>
      </c>
    </row>
    <row r="21" spans="1:19" x14ac:dyDescent="0.35">
      <c r="A21" s="81" t="s">
        <v>27</v>
      </c>
      <c r="B21" s="81">
        <v>4</v>
      </c>
      <c r="C21" s="81" t="s">
        <v>1567</v>
      </c>
      <c r="D21" s="81" t="s">
        <v>3600</v>
      </c>
      <c r="E21" s="81" t="s">
        <v>1838</v>
      </c>
      <c r="F21" s="81">
        <v>166250</v>
      </c>
      <c r="G21" s="81">
        <v>166250</v>
      </c>
      <c r="H21" s="81">
        <v>166250</v>
      </c>
      <c r="I21" s="81" t="s">
        <v>2829</v>
      </c>
      <c r="J21" s="81" t="s">
        <v>2833</v>
      </c>
      <c r="K21" s="81">
        <v>0</v>
      </c>
      <c r="L21" s="81">
        <v>0</v>
      </c>
      <c r="M21" s="81">
        <v>166250</v>
      </c>
      <c r="N21" s="81">
        <v>166250</v>
      </c>
      <c r="O21" s="81">
        <v>166250</v>
      </c>
      <c r="P21" s="81">
        <v>166250</v>
      </c>
      <c r="Q21" s="81">
        <v>166250</v>
      </c>
      <c r="R21" s="81">
        <v>166250</v>
      </c>
      <c r="S21" s="81">
        <v>166250</v>
      </c>
    </row>
    <row r="22" spans="1:19" x14ac:dyDescent="0.35">
      <c r="A22" s="81" t="s">
        <v>28</v>
      </c>
      <c r="B22" s="81">
        <v>4</v>
      </c>
      <c r="C22" s="81" t="s">
        <v>1567</v>
      </c>
      <c r="D22" s="81" t="s">
        <v>3690</v>
      </c>
      <c r="E22" s="81" t="s">
        <v>1839</v>
      </c>
      <c r="F22" s="81">
        <v>117080698</v>
      </c>
      <c r="G22" s="81">
        <v>121167484</v>
      </c>
      <c r="H22" s="81">
        <v>117080698</v>
      </c>
      <c r="I22" s="81" t="s">
        <v>2829</v>
      </c>
      <c r="J22" s="81" t="s">
        <v>2833</v>
      </c>
      <c r="K22" s="81">
        <v>3327771</v>
      </c>
      <c r="L22" s="81">
        <v>0</v>
      </c>
      <c r="M22" s="81">
        <v>120408469</v>
      </c>
      <c r="N22" s="81">
        <v>120408469</v>
      </c>
      <c r="O22" s="81">
        <v>117080698</v>
      </c>
      <c r="P22" s="81">
        <v>120408469</v>
      </c>
      <c r="Q22" s="81">
        <v>117080698</v>
      </c>
      <c r="R22" s="81">
        <v>120408469</v>
      </c>
      <c r="S22" s="81">
        <v>117080698</v>
      </c>
    </row>
    <row r="23" spans="1:19" x14ac:dyDescent="0.35">
      <c r="A23" s="81" t="s">
        <v>29</v>
      </c>
      <c r="B23" s="81">
        <v>5</v>
      </c>
      <c r="C23" s="81" t="s">
        <v>1568</v>
      </c>
      <c r="D23" s="81" t="s">
        <v>2879</v>
      </c>
      <c r="E23" s="81" t="s">
        <v>1840</v>
      </c>
      <c r="F23" s="81">
        <v>239977406</v>
      </c>
      <c r="G23" s="81">
        <v>245796919</v>
      </c>
      <c r="H23" s="81">
        <v>239977406</v>
      </c>
      <c r="I23" s="81" t="s">
        <v>2829</v>
      </c>
      <c r="J23" s="81" t="s">
        <v>2835</v>
      </c>
      <c r="K23" s="81">
        <v>6950580</v>
      </c>
      <c r="L23" s="81">
        <v>0</v>
      </c>
      <c r="M23" s="81">
        <v>246927986</v>
      </c>
      <c r="N23" s="81">
        <v>246927986</v>
      </c>
      <c r="O23" s="81">
        <v>239977406</v>
      </c>
      <c r="P23" s="81">
        <v>427601326</v>
      </c>
      <c r="Q23" s="81">
        <v>420650746</v>
      </c>
      <c r="R23" s="81">
        <v>427601326</v>
      </c>
      <c r="S23" s="81">
        <v>420650746</v>
      </c>
    </row>
    <row r="24" spans="1:19" x14ac:dyDescent="0.35">
      <c r="A24" s="81" t="s">
        <v>30</v>
      </c>
      <c r="B24" s="81">
        <v>5</v>
      </c>
      <c r="C24" s="81" t="s">
        <v>1568</v>
      </c>
      <c r="D24" s="81" t="s">
        <v>2880</v>
      </c>
      <c r="E24" s="81" t="s">
        <v>1841</v>
      </c>
      <c r="F24" s="81">
        <v>325897010</v>
      </c>
      <c r="G24" s="81">
        <v>345550011</v>
      </c>
      <c r="H24" s="81">
        <v>325897010</v>
      </c>
      <c r="I24" s="81" t="s">
        <v>2829</v>
      </c>
      <c r="J24" s="81" t="s">
        <v>2833</v>
      </c>
      <c r="K24" s="81">
        <v>11838420</v>
      </c>
      <c r="L24" s="81">
        <v>0</v>
      </c>
      <c r="M24" s="81">
        <v>337735430</v>
      </c>
      <c r="N24" s="81">
        <v>337735430</v>
      </c>
      <c r="O24" s="81">
        <v>325897010</v>
      </c>
      <c r="P24" s="81">
        <v>337735430</v>
      </c>
      <c r="Q24" s="81">
        <v>325897010</v>
      </c>
      <c r="R24" s="81">
        <v>337735430</v>
      </c>
      <c r="S24" s="81">
        <v>325897010</v>
      </c>
    </row>
    <row r="25" spans="1:19" x14ac:dyDescent="0.35">
      <c r="A25" s="81" t="s">
        <v>31</v>
      </c>
      <c r="B25" s="81">
        <v>5</v>
      </c>
      <c r="C25" s="81" t="s">
        <v>1568</v>
      </c>
      <c r="D25" s="81" t="s">
        <v>2881</v>
      </c>
      <c r="E25" s="81" t="s">
        <v>1842</v>
      </c>
      <c r="F25" s="81">
        <v>78940628</v>
      </c>
      <c r="G25" s="81">
        <v>80575651</v>
      </c>
      <c r="H25" s="81">
        <v>78940628</v>
      </c>
      <c r="I25" s="81" t="s">
        <v>2829</v>
      </c>
      <c r="J25" s="81" t="s">
        <v>2833</v>
      </c>
      <c r="K25" s="81">
        <v>3190165</v>
      </c>
      <c r="L25" s="81">
        <v>0</v>
      </c>
      <c r="M25" s="81">
        <v>82130793</v>
      </c>
      <c r="N25" s="81">
        <v>82130793</v>
      </c>
      <c r="O25" s="81">
        <v>78940628</v>
      </c>
      <c r="P25" s="81">
        <v>82130793</v>
      </c>
      <c r="Q25" s="81">
        <v>78940628</v>
      </c>
      <c r="R25" s="81">
        <v>82130793</v>
      </c>
      <c r="S25" s="81">
        <v>78940628</v>
      </c>
    </row>
    <row r="26" spans="1:19" x14ac:dyDescent="0.35">
      <c r="A26" s="81" t="s">
        <v>32</v>
      </c>
      <c r="B26" s="81">
        <v>5</v>
      </c>
      <c r="C26" s="81" t="s">
        <v>1568</v>
      </c>
      <c r="D26" s="81" t="s">
        <v>3375</v>
      </c>
      <c r="E26" s="81" t="s">
        <v>1843</v>
      </c>
      <c r="F26" s="81">
        <v>802310</v>
      </c>
      <c r="G26" s="81">
        <v>802310</v>
      </c>
      <c r="H26" s="81">
        <v>802310</v>
      </c>
      <c r="I26" s="81" t="s">
        <v>2829</v>
      </c>
      <c r="J26" s="81" t="s">
        <v>2833</v>
      </c>
      <c r="K26" s="81">
        <v>10000</v>
      </c>
      <c r="L26" s="81">
        <v>0</v>
      </c>
      <c r="M26" s="81">
        <v>812310</v>
      </c>
      <c r="N26" s="81">
        <v>812310</v>
      </c>
      <c r="O26" s="81">
        <v>802310</v>
      </c>
      <c r="P26" s="81">
        <v>812310</v>
      </c>
      <c r="Q26" s="81">
        <v>802310</v>
      </c>
      <c r="R26" s="81">
        <v>812310</v>
      </c>
      <c r="S26" s="81">
        <v>802310</v>
      </c>
    </row>
    <row r="27" spans="1:19" x14ac:dyDescent="0.35">
      <c r="A27" s="81" t="s">
        <v>33</v>
      </c>
      <c r="B27" s="81">
        <v>5</v>
      </c>
      <c r="C27" s="81" t="s">
        <v>1568</v>
      </c>
      <c r="D27" s="81" t="s">
        <v>3834</v>
      </c>
      <c r="E27" s="81" t="s">
        <v>1844</v>
      </c>
      <c r="F27" s="81">
        <v>1777260</v>
      </c>
      <c r="G27" s="81">
        <v>1777260</v>
      </c>
      <c r="H27" s="81">
        <v>1777260</v>
      </c>
      <c r="I27" s="81" t="s">
        <v>2829</v>
      </c>
      <c r="J27" s="81" t="s">
        <v>2833</v>
      </c>
      <c r="K27" s="81">
        <v>0</v>
      </c>
      <c r="L27" s="81">
        <v>0</v>
      </c>
      <c r="M27" s="81">
        <v>1777260</v>
      </c>
      <c r="N27" s="81">
        <v>1777260</v>
      </c>
      <c r="O27" s="81">
        <v>1777260</v>
      </c>
      <c r="P27" s="81">
        <v>1777260</v>
      </c>
      <c r="Q27" s="81">
        <v>1777260</v>
      </c>
      <c r="R27" s="81">
        <v>1777260</v>
      </c>
      <c r="S27" s="81">
        <v>1777260</v>
      </c>
    </row>
    <row r="28" spans="1:19" x14ac:dyDescent="0.35">
      <c r="A28" s="81" t="s">
        <v>34</v>
      </c>
      <c r="B28" s="81">
        <v>5</v>
      </c>
      <c r="C28" s="81" t="s">
        <v>1568</v>
      </c>
      <c r="D28" s="81" t="s">
        <v>3878</v>
      </c>
      <c r="E28" s="81" t="s">
        <v>1845</v>
      </c>
      <c r="F28" s="81">
        <v>26195999</v>
      </c>
      <c r="G28" s="81">
        <v>24586264</v>
      </c>
      <c r="H28" s="81">
        <v>26195999</v>
      </c>
      <c r="I28" s="81" t="s">
        <v>2829</v>
      </c>
      <c r="J28" s="81" t="s">
        <v>2835</v>
      </c>
      <c r="K28" s="81">
        <v>666110</v>
      </c>
      <c r="L28" s="81">
        <v>0</v>
      </c>
      <c r="M28" s="81">
        <v>26862109</v>
      </c>
      <c r="N28" s="81">
        <v>26862109</v>
      </c>
      <c r="O28" s="81">
        <v>26195999</v>
      </c>
      <c r="P28" s="81">
        <v>36862063</v>
      </c>
      <c r="Q28" s="81">
        <v>36195953</v>
      </c>
      <c r="R28" s="81">
        <v>36862063</v>
      </c>
      <c r="S28" s="81">
        <v>36195953</v>
      </c>
    </row>
    <row r="29" spans="1:19" x14ac:dyDescent="0.35">
      <c r="A29" s="81" t="s">
        <v>35</v>
      </c>
      <c r="B29" s="81">
        <v>6</v>
      </c>
      <c r="C29" s="81" t="s">
        <v>1569</v>
      </c>
      <c r="D29" s="81" t="s">
        <v>2882</v>
      </c>
      <c r="E29" s="81" t="s">
        <v>1846</v>
      </c>
      <c r="F29" s="81">
        <v>227911007</v>
      </c>
      <c r="G29" s="81">
        <v>234081468</v>
      </c>
      <c r="H29" s="81">
        <v>227911007</v>
      </c>
      <c r="I29" s="81" t="s">
        <v>2829</v>
      </c>
      <c r="J29" s="81" t="s">
        <v>2833</v>
      </c>
      <c r="K29" s="81">
        <v>4809240</v>
      </c>
      <c r="L29" s="81">
        <v>0</v>
      </c>
      <c r="M29" s="81">
        <v>232720247</v>
      </c>
      <c r="N29" s="81">
        <v>232720247</v>
      </c>
      <c r="O29" s="81">
        <v>227911007</v>
      </c>
      <c r="P29" s="81">
        <v>272986917</v>
      </c>
      <c r="Q29" s="81">
        <v>268177677</v>
      </c>
      <c r="R29" s="81">
        <v>272986917</v>
      </c>
      <c r="S29" s="81">
        <v>268177677</v>
      </c>
    </row>
    <row r="30" spans="1:19" x14ac:dyDescent="0.35">
      <c r="A30" s="81" t="s">
        <v>36</v>
      </c>
      <c r="B30" s="81">
        <v>6</v>
      </c>
      <c r="C30" s="81" t="s">
        <v>1569</v>
      </c>
      <c r="D30" s="81" t="s">
        <v>2994</v>
      </c>
      <c r="E30" s="81" t="s">
        <v>1847</v>
      </c>
      <c r="F30" s="81">
        <v>1391954</v>
      </c>
      <c r="G30" s="81">
        <v>1391954</v>
      </c>
      <c r="H30" s="81">
        <v>1391954</v>
      </c>
      <c r="I30" s="81" t="s">
        <v>2829</v>
      </c>
      <c r="J30" s="81" t="s">
        <v>2833</v>
      </c>
      <c r="K30" s="81">
        <v>10000</v>
      </c>
      <c r="L30" s="81">
        <v>0</v>
      </c>
      <c r="M30" s="81">
        <v>1401954</v>
      </c>
      <c r="N30" s="81">
        <v>1401954</v>
      </c>
      <c r="O30" s="81">
        <v>1391954</v>
      </c>
      <c r="P30" s="81">
        <v>1401954</v>
      </c>
      <c r="Q30" s="81">
        <v>1391954</v>
      </c>
      <c r="R30" s="81">
        <v>1401954</v>
      </c>
      <c r="S30" s="81">
        <v>1391954</v>
      </c>
    </row>
    <row r="31" spans="1:19" x14ac:dyDescent="0.35">
      <c r="A31" s="81" t="s">
        <v>37</v>
      </c>
      <c r="B31" s="81">
        <v>6</v>
      </c>
      <c r="C31" s="81" t="s">
        <v>1569</v>
      </c>
      <c r="D31" s="81" t="s">
        <v>3117</v>
      </c>
      <c r="E31" s="81" t="s">
        <v>1848</v>
      </c>
      <c r="F31" s="81">
        <v>11722226</v>
      </c>
      <c r="G31" s="81">
        <v>11722226</v>
      </c>
      <c r="H31" s="81">
        <v>11722226</v>
      </c>
      <c r="I31" s="81" t="s">
        <v>2829</v>
      </c>
      <c r="J31" s="81" t="s">
        <v>2833</v>
      </c>
      <c r="K31" s="81">
        <v>130180</v>
      </c>
      <c r="L31" s="81">
        <v>0</v>
      </c>
      <c r="M31" s="81">
        <v>11852406</v>
      </c>
      <c r="N31" s="81">
        <v>11852406</v>
      </c>
      <c r="O31" s="81">
        <v>11722226</v>
      </c>
      <c r="P31" s="81">
        <v>11852406</v>
      </c>
      <c r="Q31" s="81">
        <v>11722226</v>
      </c>
      <c r="R31" s="81">
        <v>11852406</v>
      </c>
      <c r="S31" s="81">
        <v>11722226</v>
      </c>
    </row>
    <row r="32" spans="1:19" x14ac:dyDescent="0.35">
      <c r="A32" s="81" t="s">
        <v>38</v>
      </c>
      <c r="B32" s="81">
        <v>6</v>
      </c>
      <c r="C32" s="81" t="s">
        <v>1569</v>
      </c>
      <c r="D32" s="81" t="s">
        <v>3730</v>
      </c>
      <c r="E32" s="81" t="s">
        <v>1849</v>
      </c>
      <c r="F32" s="81">
        <v>682961</v>
      </c>
      <c r="G32" s="81">
        <v>741930</v>
      </c>
      <c r="H32" s="81">
        <v>682961</v>
      </c>
      <c r="I32" s="81" t="s">
        <v>2829</v>
      </c>
      <c r="J32" s="81" t="s">
        <v>2833</v>
      </c>
      <c r="K32" s="81">
        <v>35990</v>
      </c>
      <c r="L32" s="81">
        <v>0</v>
      </c>
      <c r="M32" s="81">
        <v>718951</v>
      </c>
      <c r="N32" s="81">
        <v>718951</v>
      </c>
      <c r="O32" s="81">
        <v>682961</v>
      </c>
      <c r="P32" s="81">
        <v>718951</v>
      </c>
      <c r="Q32" s="81">
        <v>682961</v>
      </c>
      <c r="R32" s="81">
        <v>718951</v>
      </c>
      <c r="S32" s="81">
        <v>682961</v>
      </c>
    </row>
    <row r="33" spans="1:19" x14ac:dyDescent="0.35">
      <c r="A33" s="81" t="s">
        <v>39</v>
      </c>
      <c r="B33" s="81">
        <v>7</v>
      </c>
      <c r="C33" s="81" t="s">
        <v>1570</v>
      </c>
      <c r="D33" s="81" t="s">
        <v>2883</v>
      </c>
      <c r="E33" s="81" t="s">
        <v>1850</v>
      </c>
      <c r="F33" s="81">
        <v>384726808</v>
      </c>
      <c r="G33" s="81">
        <v>389208661</v>
      </c>
      <c r="H33" s="81">
        <v>384726808</v>
      </c>
      <c r="I33" s="81" t="s">
        <v>2829</v>
      </c>
      <c r="J33" s="81" t="s">
        <v>2833</v>
      </c>
      <c r="K33" s="81">
        <v>3819328</v>
      </c>
      <c r="L33" s="81">
        <v>0</v>
      </c>
      <c r="M33" s="81">
        <v>388546136</v>
      </c>
      <c r="N33" s="81">
        <v>388546136</v>
      </c>
      <c r="O33" s="81">
        <v>384726808</v>
      </c>
      <c r="P33" s="81">
        <v>388546136</v>
      </c>
      <c r="Q33" s="81">
        <v>384726808</v>
      </c>
      <c r="R33" s="81">
        <v>388546136</v>
      </c>
      <c r="S33" s="81">
        <v>384726808</v>
      </c>
    </row>
    <row r="34" spans="1:19" x14ac:dyDescent="0.35">
      <c r="A34" s="81" t="s">
        <v>40</v>
      </c>
      <c r="B34" s="81">
        <v>7</v>
      </c>
      <c r="C34" s="81" t="s">
        <v>1570</v>
      </c>
      <c r="D34" s="81" t="s">
        <v>2884</v>
      </c>
      <c r="E34" s="81" t="s">
        <v>1851</v>
      </c>
      <c r="F34" s="81">
        <v>1124035412</v>
      </c>
      <c r="G34" s="81">
        <v>1151037879</v>
      </c>
      <c r="H34" s="81">
        <v>1124035412</v>
      </c>
      <c r="I34" s="81" t="s">
        <v>2829</v>
      </c>
      <c r="J34" s="81" t="s">
        <v>2833</v>
      </c>
      <c r="K34" s="81">
        <v>11864785</v>
      </c>
      <c r="L34" s="81">
        <v>0</v>
      </c>
      <c r="M34" s="81">
        <v>1135900197</v>
      </c>
      <c r="N34" s="81">
        <v>1135900197</v>
      </c>
      <c r="O34" s="81">
        <v>1124035412</v>
      </c>
      <c r="P34" s="81">
        <v>1135900197</v>
      </c>
      <c r="Q34" s="81">
        <v>1124035412</v>
      </c>
      <c r="R34" s="81">
        <v>1135900197</v>
      </c>
      <c r="S34" s="81">
        <v>1124035412</v>
      </c>
    </row>
    <row r="35" spans="1:19" x14ac:dyDescent="0.35">
      <c r="A35" s="81" t="s">
        <v>41</v>
      </c>
      <c r="B35" s="81">
        <v>7</v>
      </c>
      <c r="C35" s="81" t="s">
        <v>1570</v>
      </c>
      <c r="D35" s="81" t="s">
        <v>2885</v>
      </c>
      <c r="E35" s="81" t="s">
        <v>1852</v>
      </c>
      <c r="F35" s="81">
        <v>279558997</v>
      </c>
      <c r="G35" s="81">
        <v>287592712</v>
      </c>
      <c r="H35" s="81">
        <v>279558997</v>
      </c>
      <c r="I35" s="81" t="s">
        <v>2829</v>
      </c>
      <c r="J35" s="81" t="s">
        <v>2833</v>
      </c>
      <c r="K35" s="81">
        <v>9679602</v>
      </c>
      <c r="L35" s="81">
        <v>0</v>
      </c>
      <c r="M35" s="81">
        <v>289238599</v>
      </c>
      <c r="N35" s="81">
        <v>289238599</v>
      </c>
      <c r="O35" s="81">
        <v>279558997</v>
      </c>
      <c r="P35" s="81">
        <v>289238599</v>
      </c>
      <c r="Q35" s="81">
        <v>279558997</v>
      </c>
      <c r="R35" s="81">
        <v>289238599</v>
      </c>
      <c r="S35" s="81">
        <v>279558997</v>
      </c>
    </row>
    <row r="36" spans="1:19" x14ac:dyDescent="0.35">
      <c r="A36" s="81" t="s">
        <v>42</v>
      </c>
      <c r="B36" s="81">
        <v>7</v>
      </c>
      <c r="C36" s="81" t="s">
        <v>1570</v>
      </c>
      <c r="D36" s="81" t="s">
        <v>2886</v>
      </c>
      <c r="E36" s="81" t="s">
        <v>1853</v>
      </c>
      <c r="F36" s="81">
        <v>2227342497</v>
      </c>
      <c r="G36" s="81">
        <v>2295089483</v>
      </c>
      <c r="H36" s="81">
        <v>2227342497</v>
      </c>
      <c r="I36" s="81" t="s">
        <v>2829</v>
      </c>
      <c r="J36" s="81" t="s">
        <v>2833</v>
      </c>
      <c r="K36" s="81">
        <v>34044628</v>
      </c>
      <c r="L36" s="81">
        <v>0</v>
      </c>
      <c r="M36" s="81">
        <v>2261387125</v>
      </c>
      <c r="N36" s="81">
        <v>2261387125</v>
      </c>
      <c r="O36" s="81">
        <v>2227342497</v>
      </c>
      <c r="P36" s="81">
        <v>2261387125</v>
      </c>
      <c r="Q36" s="81">
        <v>2227342497</v>
      </c>
      <c r="R36" s="81">
        <v>2261387125</v>
      </c>
      <c r="S36" s="81">
        <v>2227342497</v>
      </c>
    </row>
    <row r="37" spans="1:19" x14ac:dyDescent="0.35">
      <c r="A37" s="81" t="s">
        <v>43</v>
      </c>
      <c r="B37" s="81">
        <v>7</v>
      </c>
      <c r="C37" s="81" t="s">
        <v>1570</v>
      </c>
      <c r="D37" s="81" t="s">
        <v>2887</v>
      </c>
      <c r="E37" s="81" t="s">
        <v>1854</v>
      </c>
      <c r="F37" s="81">
        <v>439413426</v>
      </c>
      <c r="G37" s="81">
        <v>454469854</v>
      </c>
      <c r="H37" s="81">
        <v>439413426</v>
      </c>
      <c r="I37" s="81" t="s">
        <v>2829</v>
      </c>
      <c r="J37" s="81" t="s">
        <v>2833</v>
      </c>
      <c r="K37" s="81">
        <v>16095544</v>
      </c>
      <c r="L37" s="81">
        <v>0</v>
      </c>
      <c r="M37" s="81">
        <v>455508970</v>
      </c>
      <c r="N37" s="81">
        <v>455508970</v>
      </c>
      <c r="O37" s="81">
        <v>439413426</v>
      </c>
      <c r="P37" s="81">
        <v>455508970</v>
      </c>
      <c r="Q37" s="81">
        <v>439413426</v>
      </c>
      <c r="R37" s="81">
        <v>455508970</v>
      </c>
      <c r="S37" s="81">
        <v>439413426</v>
      </c>
    </row>
    <row r="38" spans="1:19" x14ac:dyDescent="0.35">
      <c r="A38" s="81" t="s">
        <v>44</v>
      </c>
      <c r="B38" s="81">
        <v>7</v>
      </c>
      <c r="C38" s="81" t="s">
        <v>1570</v>
      </c>
      <c r="D38" s="81" t="s">
        <v>2917</v>
      </c>
      <c r="E38" s="81" t="s">
        <v>1855</v>
      </c>
      <c r="F38" s="81">
        <v>169151105</v>
      </c>
      <c r="G38" s="81">
        <v>176535374</v>
      </c>
      <c r="H38" s="81">
        <v>169151105</v>
      </c>
      <c r="I38" s="81" t="s">
        <v>2829</v>
      </c>
      <c r="J38" s="81" t="s">
        <v>2833</v>
      </c>
      <c r="K38" s="81">
        <v>9176766</v>
      </c>
      <c r="L38" s="81">
        <v>0</v>
      </c>
      <c r="M38" s="81">
        <v>178327871</v>
      </c>
      <c r="N38" s="81">
        <v>178327871</v>
      </c>
      <c r="O38" s="81">
        <v>169151105</v>
      </c>
      <c r="P38" s="81">
        <v>178327871</v>
      </c>
      <c r="Q38" s="81">
        <v>169151105</v>
      </c>
      <c r="R38" s="81">
        <v>178327871</v>
      </c>
      <c r="S38" s="81">
        <v>169151105</v>
      </c>
    </row>
    <row r="39" spans="1:19" x14ac:dyDescent="0.35">
      <c r="A39" s="81" t="s">
        <v>45</v>
      </c>
      <c r="B39" s="81">
        <v>7</v>
      </c>
      <c r="C39" s="81" t="s">
        <v>1570</v>
      </c>
      <c r="D39" s="81" t="s">
        <v>3413</v>
      </c>
      <c r="E39" s="81" t="s">
        <v>1856</v>
      </c>
      <c r="F39" s="81">
        <v>258693280</v>
      </c>
      <c r="G39" s="81">
        <v>258693280</v>
      </c>
      <c r="H39" s="81">
        <v>258693280</v>
      </c>
      <c r="I39" s="81" t="s">
        <v>2829</v>
      </c>
      <c r="J39" s="81" t="s">
        <v>2833</v>
      </c>
      <c r="K39" s="81">
        <v>220000</v>
      </c>
      <c r="L39" s="81">
        <v>0</v>
      </c>
      <c r="M39" s="81">
        <v>258913280</v>
      </c>
      <c r="N39" s="81">
        <v>258913280</v>
      </c>
      <c r="O39" s="81">
        <v>258693280</v>
      </c>
      <c r="P39" s="81">
        <v>258913280</v>
      </c>
      <c r="Q39" s="81">
        <v>258693280</v>
      </c>
      <c r="R39" s="81">
        <v>258913280</v>
      </c>
      <c r="S39" s="81">
        <v>258693280</v>
      </c>
    </row>
    <row r="40" spans="1:19" x14ac:dyDescent="0.35">
      <c r="A40" s="81" t="s">
        <v>46</v>
      </c>
      <c r="B40" s="81">
        <v>8</v>
      </c>
      <c r="C40" s="81" t="s">
        <v>1571</v>
      </c>
      <c r="D40" s="81" t="s">
        <v>2888</v>
      </c>
      <c r="E40" s="81" t="s">
        <v>1857</v>
      </c>
      <c r="F40" s="81">
        <v>1396406761</v>
      </c>
      <c r="G40" s="81">
        <v>1396406761</v>
      </c>
      <c r="H40" s="81">
        <v>1396406761</v>
      </c>
      <c r="I40" s="81" t="s">
        <v>2829</v>
      </c>
      <c r="J40" s="81" t="s">
        <v>2832</v>
      </c>
      <c r="K40" s="81">
        <v>30878778</v>
      </c>
      <c r="L40" s="81">
        <v>0</v>
      </c>
      <c r="M40" s="81">
        <v>1427285539</v>
      </c>
      <c r="N40" s="81">
        <v>1427285539</v>
      </c>
      <c r="O40" s="81">
        <v>1396406761</v>
      </c>
      <c r="P40" s="81">
        <v>1427285539</v>
      </c>
      <c r="Q40" s="81">
        <v>1396406761</v>
      </c>
      <c r="R40" s="81">
        <v>1427285539</v>
      </c>
      <c r="S40" s="81">
        <v>1396406761</v>
      </c>
    </row>
    <row r="41" spans="1:19" x14ac:dyDescent="0.35">
      <c r="A41" s="81" t="s">
        <v>47</v>
      </c>
      <c r="B41" s="81">
        <v>8</v>
      </c>
      <c r="C41" s="81" t="s">
        <v>1571</v>
      </c>
      <c r="D41" s="81" t="s">
        <v>2889</v>
      </c>
      <c r="E41" s="81" t="s">
        <v>1858</v>
      </c>
      <c r="F41" s="81">
        <v>1533253624</v>
      </c>
      <c r="G41" s="81">
        <v>1533253624</v>
      </c>
      <c r="H41" s="81">
        <v>1533253624</v>
      </c>
      <c r="I41" s="81" t="s">
        <v>2829</v>
      </c>
      <c r="J41" s="81" t="s">
        <v>2832</v>
      </c>
      <c r="K41" s="81">
        <v>28654706</v>
      </c>
      <c r="L41" s="81">
        <v>66869973</v>
      </c>
      <c r="M41" s="81">
        <v>1561908330</v>
      </c>
      <c r="N41" s="81">
        <v>1495038357</v>
      </c>
      <c r="O41" s="81">
        <v>1466383651</v>
      </c>
      <c r="P41" s="81">
        <v>1561908330</v>
      </c>
      <c r="Q41" s="81">
        <v>1533253624</v>
      </c>
      <c r="R41" s="81">
        <v>1495038357</v>
      </c>
      <c r="S41" s="81">
        <v>1466383651</v>
      </c>
    </row>
    <row r="42" spans="1:19" x14ac:dyDescent="0.35">
      <c r="A42" s="81" t="s">
        <v>48</v>
      </c>
      <c r="B42" s="81">
        <v>8</v>
      </c>
      <c r="C42" s="81" t="s">
        <v>1571</v>
      </c>
      <c r="D42" s="81" t="s">
        <v>2890</v>
      </c>
      <c r="E42" s="81" t="s">
        <v>1859</v>
      </c>
      <c r="F42" s="81">
        <v>133234726</v>
      </c>
      <c r="G42" s="81">
        <v>133234726</v>
      </c>
      <c r="H42" s="81">
        <v>133234726</v>
      </c>
      <c r="I42" s="81" t="s">
        <v>2829</v>
      </c>
      <c r="J42" s="81" t="s">
        <v>2832</v>
      </c>
      <c r="K42" s="81">
        <v>4074194</v>
      </c>
      <c r="L42" s="81">
        <v>1920216</v>
      </c>
      <c r="M42" s="81">
        <v>137308920</v>
      </c>
      <c r="N42" s="81">
        <v>135388704</v>
      </c>
      <c r="O42" s="81">
        <v>131314510</v>
      </c>
      <c r="P42" s="81">
        <v>137308920</v>
      </c>
      <c r="Q42" s="81">
        <v>133234726</v>
      </c>
      <c r="R42" s="81">
        <v>135388704</v>
      </c>
      <c r="S42" s="81">
        <v>131314510</v>
      </c>
    </row>
    <row r="43" spans="1:19" x14ac:dyDescent="0.35">
      <c r="A43" s="81" t="s">
        <v>49</v>
      </c>
      <c r="B43" s="81">
        <v>8</v>
      </c>
      <c r="C43" s="81" t="s">
        <v>1571</v>
      </c>
      <c r="D43" s="81" t="s">
        <v>3042</v>
      </c>
      <c r="E43" s="81" t="s">
        <v>1860</v>
      </c>
      <c r="F43" s="81">
        <v>48643460</v>
      </c>
      <c r="G43" s="81">
        <v>48643460</v>
      </c>
      <c r="H43" s="81">
        <v>48643460</v>
      </c>
      <c r="I43" s="81" t="s">
        <v>2829</v>
      </c>
      <c r="J43" s="81" t="s">
        <v>2832</v>
      </c>
      <c r="K43" s="81">
        <v>991894</v>
      </c>
      <c r="L43" s="81">
        <v>0</v>
      </c>
      <c r="M43" s="81">
        <v>49635354</v>
      </c>
      <c r="N43" s="81">
        <v>49635354</v>
      </c>
      <c r="O43" s="81">
        <v>48643460</v>
      </c>
      <c r="P43" s="81">
        <v>49635354</v>
      </c>
      <c r="Q43" s="81">
        <v>48643460</v>
      </c>
      <c r="R43" s="81">
        <v>49635354</v>
      </c>
      <c r="S43" s="81">
        <v>48643460</v>
      </c>
    </row>
    <row r="44" spans="1:19" x14ac:dyDescent="0.35">
      <c r="A44" s="81" t="s">
        <v>50</v>
      </c>
      <c r="B44" s="81">
        <v>8</v>
      </c>
      <c r="C44" s="81" t="s">
        <v>1571</v>
      </c>
      <c r="D44" s="81" t="s">
        <v>3818</v>
      </c>
      <c r="E44" s="81" t="s">
        <v>1861</v>
      </c>
      <c r="F44" s="81">
        <v>15685828</v>
      </c>
      <c r="G44" s="81">
        <v>15685828</v>
      </c>
      <c r="H44" s="81">
        <v>15685828</v>
      </c>
      <c r="I44" s="81" t="s">
        <v>2829</v>
      </c>
      <c r="J44" s="81" t="s">
        <v>2832</v>
      </c>
      <c r="K44" s="81">
        <v>222534</v>
      </c>
      <c r="L44" s="81">
        <v>0</v>
      </c>
      <c r="M44" s="81">
        <v>15908362</v>
      </c>
      <c r="N44" s="81">
        <v>15908362</v>
      </c>
      <c r="O44" s="81">
        <v>15685828</v>
      </c>
      <c r="P44" s="81">
        <v>15908362</v>
      </c>
      <c r="Q44" s="81">
        <v>15685828</v>
      </c>
      <c r="R44" s="81">
        <v>15908362</v>
      </c>
      <c r="S44" s="81">
        <v>15685828</v>
      </c>
    </row>
    <row r="45" spans="1:19" x14ac:dyDescent="0.35">
      <c r="A45" s="81" t="s">
        <v>51</v>
      </c>
      <c r="B45" s="81">
        <v>8</v>
      </c>
      <c r="C45" s="81" t="s">
        <v>1571</v>
      </c>
      <c r="D45" s="81" t="s">
        <v>3819</v>
      </c>
      <c r="E45" s="81" t="s">
        <v>1862</v>
      </c>
      <c r="F45" s="81">
        <v>314703</v>
      </c>
      <c r="G45" s="81">
        <v>314703</v>
      </c>
      <c r="H45" s="81">
        <v>314703</v>
      </c>
      <c r="I45" s="81" t="s">
        <v>2829</v>
      </c>
      <c r="J45" s="81" t="s">
        <v>2832</v>
      </c>
      <c r="K45" s="81">
        <v>0</v>
      </c>
      <c r="L45" s="81">
        <v>0</v>
      </c>
      <c r="M45" s="81">
        <v>314703</v>
      </c>
      <c r="N45" s="81">
        <v>314703</v>
      </c>
      <c r="O45" s="81">
        <v>314703</v>
      </c>
      <c r="P45" s="81">
        <v>314703</v>
      </c>
      <c r="Q45" s="81">
        <v>314703</v>
      </c>
      <c r="R45" s="81">
        <v>314703</v>
      </c>
      <c r="S45" s="81">
        <v>314703</v>
      </c>
    </row>
    <row r="46" spans="1:19" x14ac:dyDescent="0.35">
      <c r="A46" s="81" t="s">
        <v>52</v>
      </c>
      <c r="B46" s="81">
        <v>9</v>
      </c>
      <c r="C46" s="81" t="s">
        <v>1572</v>
      </c>
      <c r="D46" s="81" t="s">
        <v>2891</v>
      </c>
      <c r="E46" s="81" t="s">
        <v>1863</v>
      </c>
      <c r="F46" s="81">
        <v>264868956</v>
      </c>
      <c r="G46" s="81">
        <v>269019523</v>
      </c>
      <c r="H46" s="81">
        <v>264868956</v>
      </c>
      <c r="I46" s="81" t="s">
        <v>2829</v>
      </c>
      <c r="J46" s="81" t="s">
        <v>2833</v>
      </c>
      <c r="K46" s="81">
        <v>9090983</v>
      </c>
      <c r="L46" s="81">
        <v>0</v>
      </c>
      <c r="M46" s="81">
        <v>273959939</v>
      </c>
      <c r="N46" s="81">
        <v>273959939</v>
      </c>
      <c r="O46" s="81">
        <v>264868956</v>
      </c>
      <c r="P46" s="81">
        <v>273959939</v>
      </c>
      <c r="Q46" s="81">
        <v>264868956</v>
      </c>
      <c r="R46" s="81">
        <v>273959939</v>
      </c>
      <c r="S46" s="81">
        <v>264868956</v>
      </c>
    </row>
    <row r="47" spans="1:19" x14ac:dyDescent="0.35">
      <c r="A47" s="81" t="s">
        <v>53</v>
      </c>
      <c r="B47" s="81">
        <v>9</v>
      </c>
      <c r="C47" s="81" t="s">
        <v>1572</v>
      </c>
      <c r="D47" s="81" t="s">
        <v>3452</v>
      </c>
      <c r="E47" s="81" t="s">
        <v>1864</v>
      </c>
      <c r="F47" s="81">
        <v>60248410</v>
      </c>
      <c r="G47" s="81">
        <v>60248410</v>
      </c>
      <c r="H47" s="81">
        <v>60248410</v>
      </c>
      <c r="I47" s="81" t="s">
        <v>2829</v>
      </c>
      <c r="J47" s="81" t="s">
        <v>2833</v>
      </c>
      <c r="K47" s="81">
        <v>447867</v>
      </c>
      <c r="L47" s="81">
        <v>0</v>
      </c>
      <c r="M47" s="81">
        <v>60696277</v>
      </c>
      <c r="N47" s="81">
        <v>60696277</v>
      </c>
      <c r="O47" s="81">
        <v>60248410</v>
      </c>
      <c r="P47" s="81">
        <v>171819877</v>
      </c>
      <c r="Q47" s="81">
        <v>171372010</v>
      </c>
      <c r="R47" s="81">
        <v>171819877</v>
      </c>
      <c r="S47" s="81">
        <v>171372010</v>
      </c>
    </row>
    <row r="48" spans="1:19" x14ac:dyDescent="0.35">
      <c r="A48" s="81" t="s">
        <v>54</v>
      </c>
      <c r="B48" s="81">
        <v>9</v>
      </c>
      <c r="C48" s="81" t="s">
        <v>1572</v>
      </c>
      <c r="D48" s="81" t="s">
        <v>3633</v>
      </c>
      <c r="E48" s="81" t="s">
        <v>1865</v>
      </c>
      <c r="F48" s="81">
        <v>8085481</v>
      </c>
      <c r="G48" s="81">
        <v>8085481</v>
      </c>
      <c r="H48" s="81">
        <v>8085481</v>
      </c>
      <c r="I48" s="81" t="s">
        <v>2829</v>
      </c>
      <c r="J48" s="81" t="s">
        <v>2833</v>
      </c>
      <c r="K48" s="81">
        <v>210000</v>
      </c>
      <c r="L48" s="81">
        <v>0</v>
      </c>
      <c r="M48" s="81">
        <v>8295481</v>
      </c>
      <c r="N48" s="81">
        <v>8295481</v>
      </c>
      <c r="O48" s="81">
        <v>8085481</v>
      </c>
      <c r="P48" s="81">
        <v>8295481</v>
      </c>
      <c r="Q48" s="81">
        <v>8085481</v>
      </c>
      <c r="R48" s="81">
        <v>8295481</v>
      </c>
      <c r="S48" s="81">
        <v>8085481</v>
      </c>
    </row>
    <row r="49" spans="1:19" x14ac:dyDescent="0.35">
      <c r="A49" s="81" t="s">
        <v>55</v>
      </c>
      <c r="B49" s="81">
        <v>10</v>
      </c>
      <c r="C49" s="81" t="s">
        <v>1573</v>
      </c>
      <c r="D49" s="81" t="s">
        <v>2892</v>
      </c>
      <c r="E49" s="81" t="s">
        <v>1866</v>
      </c>
      <c r="F49" s="81">
        <v>242541633</v>
      </c>
      <c r="G49" s="81">
        <v>242541633</v>
      </c>
      <c r="H49" s="81">
        <v>242541633</v>
      </c>
      <c r="I49" s="81" t="s">
        <v>2829</v>
      </c>
      <c r="J49" s="81" t="s">
        <v>2832</v>
      </c>
      <c r="K49" s="81">
        <v>5166371</v>
      </c>
      <c r="L49" s="81">
        <v>0</v>
      </c>
      <c r="M49" s="81">
        <v>247708004</v>
      </c>
      <c r="N49" s="81">
        <v>247708004</v>
      </c>
      <c r="O49" s="81">
        <v>242541633</v>
      </c>
      <c r="P49" s="81">
        <v>247708004</v>
      </c>
      <c r="Q49" s="81">
        <v>242541633</v>
      </c>
      <c r="R49" s="81">
        <v>247708004</v>
      </c>
      <c r="S49" s="81">
        <v>242541633</v>
      </c>
    </row>
    <row r="50" spans="1:19" x14ac:dyDescent="0.35">
      <c r="A50" s="81" t="s">
        <v>56</v>
      </c>
      <c r="B50" s="81">
        <v>10</v>
      </c>
      <c r="C50" s="81" t="s">
        <v>1573</v>
      </c>
      <c r="D50" s="81" t="s">
        <v>2893</v>
      </c>
      <c r="E50" s="81" t="s">
        <v>1867</v>
      </c>
      <c r="F50" s="81">
        <v>1621133048</v>
      </c>
      <c r="G50" s="81">
        <v>1621121468</v>
      </c>
      <c r="H50" s="81">
        <v>1621133048</v>
      </c>
      <c r="I50" s="81" t="s">
        <v>2829</v>
      </c>
      <c r="J50" s="81" t="s">
        <v>2832</v>
      </c>
      <c r="K50" s="81">
        <v>48412260</v>
      </c>
      <c r="L50" s="81">
        <v>0</v>
      </c>
      <c r="M50" s="81">
        <v>1669545308</v>
      </c>
      <c r="N50" s="81">
        <v>1669545308</v>
      </c>
      <c r="O50" s="81">
        <v>1621133048</v>
      </c>
      <c r="P50" s="81">
        <v>1669545308</v>
      </c>
      <c r="Q50" s="81">
        <v>1621133048</v>
      </c>
      <c r="R50" s="81">
        <v>1669545308</v>
      </c>
      <c r="S50" s="81">
        <v>1621133048</v>
      </c>
    </row>
    <row r="51" spans="1:19" x14ac:dyDescent="0.35">
      <c r="A51" s="81" t="s">
        <v>57</v>
      </c>
      <c r="B51" s="81">
        <v>10</v>
      </c>
      <c r="C51" s="81" t="s">
        <v>1573</v>
      </c>
      <c r="D51" s="81" t="s">
        <v>2921</v>
      </c>
      <c r="E51" s="81" t="s">
        <v>1868</v>
      </c>
      <c r="F51" s="81">
        <v>34868454</v>
      </c>
      <c r="G51" s="81">
        <v>34868454</v>
      </c>
      <c r="H51" s="81">
        <v>34868454</v>
      </c>
      <c r="I51" s="81" t="s">
        <v>2829</v>
      </c>
      <c r="J51" s="81" t="s">
        <v>2832</v>
      </c>
      <c r="K51" s="81">
        <v>1161454</v>
      </c>
      <c r="L51" s="81">
        <v>0</v>
      </c>
      <c r="M51" s="81">
        <v>36029908</v>
      </c>
      <c r="N51" s="81">
        <v>36029908</v>
      </c>
      <c r="O51" s="81">
        <v>34868454</v>
      </c>
      <c r="P51" s="81">
        <v>36029908</v>
      </c>
      <c r="Q51" s="81">
        <v>34868454</v>
      </c>
      <c r="R51" s="81">
        <v>36029908</v>
      </c>
      <c r="S51" s="81">
        <v>34868454</v>
      </c>
    </row>
    <row r="52" spans="1:19" x14ac:dyDescent="0.35">
      <c r="A52" s="81" t="s">
        <v>58</v>
      </c>
      <c r="B52" s="81">
        <v>10</v>
      </c>
      <c r="C52" s="81" t="s">
        <v>1573</v>
      </c>
      <c r="D52" s="81" t="s">
        <v>3798</v>
      </c>
      <c r="E52" s="81" t="s">
        <v>1869</v>
      </c>
      <c r="F52" s="81">
        <v>127193369</v>
      </c>
      <c r="G52" s="81">
        <v>127193369</v>
      </c>
      <c r="H52" s="81">
        <v>127193369</v>
      </c>
      <c r="I52" s="81" t="s">
        <v>2829</v>
      </c>
      <c r="J52" s="81" t="s">
        <v>2832</v>
      </c>
      <c r="K52" s="81">
        <v>2009807</v>
      </c>
      <c r="L52" s="81">
        <v>0</v>
      </c>
      <c r="M52" s="81">
        <v>129203176</v>
      </c>
      <c r="N52" s="81">
        <v>129203176</v>
      </c>
      <c r="O52" s="81">
        <v>127193369</v>
      </c>
      <c r="P52" s="81">
        <v>129203176</v>
      </c>
      <c r="Q52" s="81">
        <v>127193369</v>
      </c>
      <c r="R52" s="81">
        <v>129203176</v>
      </c>
      <c r="S52" s="81">
        <v>127193369</v>
      </c>
    </row>
    <row r="53" spans="1:19" x14ac:dyDescent="0.35">
      <c r="A53" s="81" t="s">
        <v>59</v>
      </c>
      <c r="B53" s="81">
        <v>11</v>
      </c>
      <c r="C53" s="81" t="s">
        <v>1574</v>
      </c>
      <c r="D53" s="81" t="s">
        <v>2894</v>
      </c>
      <c r="E53" s="81" t="s">
        <v>1870</v>
      </c>
      <c r="F53" s="81">
        <v>4338951909</v>
      </c>
      <c r="G53" s="81">
        <v>4338951909</v>
      </c>
      <c r="H53" s="81">
        <v>4338951909</v>
      </c>
      <c r="I53" s="81" t="s">
        <v>2829</v>
      </c>
      <c r="J53" s="81" t="s">
        <v>2832</v>
      </c>
      <c r="K53" s="81">
        <v>86519417</v>
      </c>
      <c r="L53" s="81">
        <v>0</v>
      </c>
      <c r="M53" s="81">
        <v>4425471326</v>
      </c>
      <c r="N53" s="81">
        <v>4425471326</v>
      </c>
      <c r="O53" s="81">
        <v>4338951909</v>
      </c>
      <c r="P53" s="81">
        <v>4425471326</v>
      </c>
      <c r="Q53" s="81">
        <v>4338951909</v>
      </c>
      <c r="R53" s="81">
        <v>4425471326</v>
      </c>
      <c r="S53" s="81">
        <v>4338951909</v>
      </c>
    </row>
    <row r="54" spans="1:19" x14ac:dyDescent="0.35">
      <c r="A54" s="81" t="s">
        <v>60</v>
      </c>
      <c r="B54" s="81">
        <v>11</v>
      </c>
      <c r="C54" s="81" t="s">
        <v>1574</v>
      </c>
      <c r="D54" s="81" t="s">
        <v>2895</v>
      </c>
      <c r="E54" s="81" t="s">
        <v>1871</v>
      </c>
      <c r="F54" s="81">
        <v>1138154593</v>
      </c>
      <c r="G54" s="81">
        <v>1138154593</v>
      </c>
      <c r="H54" s="81">
        <v>1138154593</v>
      </c>
      <c r="I54" s="81" t="s">
        <v>2829</v>
      </c>
      <c r="J54" s="81" t="s">
        <v>2832</v>
      </c>
      <c r="K54" s="81">
        <v>29600437</v>
      </c>
      <c r="L54" s="81">
        <v>0</v>
      </c>
      <c r="M54" s="81">
        <v>1167755030</v>
      </c>
      <c r="N54" s="81">
        <v>1167755030</v>
      </c>
      <c r="O54" s="81">
        <v>1138154593</v>
      </c>
      <c r="P54" s="81">
        <v>1167755030</v>
      </c>
      <c r="Q54" s="81">
        <v>1138154593</v>
      </c>
      <c r="R54" s="81">
        <v>1167755030</v>
      </c>
      <c r="S54" s="81">
        <v>1138154593</v>
      </c>
    </row>
    <row r="55" spans="1:19" x14ac:dyDescent="0.35">
      <c r="A55" s="81" t="s">
        <v>61</v>
      </c>
      <c r="B55" s="81">
        <v>11</v>
      </c>
      <c r="C55" s="81" t="s">
        <v>1574</v>
      </c>
      <c r="D55" s="81" t="s">
        <v>2896</v>
      </c>
      <c r="E55" s="81" t="s">
        <v>1872</v>
      </c>
      <c r="F55" s="81">
        <v>912685349</v>
      </c>
      <c r="G55" s="81">
        <v>912685349</v>
      </c>
      <c r="H55" s="81">
        <v>912685349</v>
      </c>
      <c r="I55" s="81" t="s">
        <v>2829</v>
      </c>
      <c r="J55" s="81" t="s">
        <v>2832</v>
      </c>
      <c r="K55" s="81">
        <v>22672679</v>
      </c>
      <c r="L55" s="81">
        <v>0</v>
      </c>
      <c r="M55" s="81">
        <v>935358028</v>
      </c>
      <c r="N55" s="81">
        <v>935358028</v>
      </c>
      <c r="O55" s="81">
        <v>912685349</v>
      </c>
      <c r="P55" s="81">
        <v>935358028</v>
      </c>
      <c r="Q55" s="81">
        <v>912685349</v>
      </c>
      <c r="R55" s="81">
        <v>935358028</v>
      </c>
      <c r="S55" s="81">
        <v>912685349</v>
      </c>
    </row>
    <row r="56" spans="1:19" x14ac:dyDescent="0.35">
      <c r="A56" s="81" t="s">
        <v>62</v>
      </c>
      <c r="B56" s="81">
        <v>11</v>
      </c>
      <c r="C56" s="81" t="s">
        <v>1574</v>
      </c>
      <c r="D56" s="81" t="s">
        <v>2897</v>
      </c>
      <c r="E56" s="81" t="s">
        <v>1873</v>
      </c>
      <c r="F56" s="81">
        <v>114106951</v>
      </c>
      <c r="G56" s="81">
        <v>114106951</v>
      </c>
      <c r="H56" s="81">
        <v>114106951</v>
      </c>
      <c r="I56" s="81" t="s">
        <v>2829</v>
      </c>
      <c r="J56" s="81" t="s">
        <v>2832</v>
      </c>
      <c r="K56" s="81">
        <v>3102180</v>
      </c>
      <c r="L56" s="81">
        <v>0</v>
      </c>
      <c r="M56" s="81">
        <v>117209131</v>
      </c>
      <c r="N56" s="81">
        <v>117209131</v>
      </c>
      <c r="O56" s="81">
        <v>114106951</v>
      </c>
      <c r="P56" s="81">
        <v>117209131</v>
      </c>
      <c r="Q56" s="81">
        <v>114106951</v>
      </c>
      <c r="R56" s="81">
        <v>117209131</v>
      </c>
      <c r="S56" s="81">
        <v>114106951</v>
      </c>
    </row>
    <row r="57" spans="1:19" x14ac:dyDescent="0.35">
      <c r="A57" s="81" t="s">
        <v>63</v>
      </c>
      <c r="B57" s="81">
        <v>11</v>
      </c>
      <c r="C57" s="81" t="s">
        <v>1574</v>
      </c>
      <c r="D57" s="81" t="s">
        <v>3463</v>
      </c>
      <c r="E57" s="81" t="s">
        <v>1874</v>
      </c>
      <c r="F57" s="81">
        <v>1103148</v>
      </c>
      <c r="G57" s="81">
        <v>1180171</v>
      </c>
      <c r="H57" s="81">
        <v>1103148</v>
      </c>
      <c r="I57" s="81" t="s">
        <v>2829</v>
      </c>
      <c r="J57" s="81" t="s">
        <v>2832</v>
      </c>
      <c r="K57" s="81">
        <v>35000</v>
      </c>
      <c r="L57" s="81">
        <v>0</v>
      </c>
      <c r="M57" s="81">
        <v>1138148</v>
      </c>
      <c r="N57" s="81">
        <v>1138148</v>
      </c>
      <c r="O57" s="81">
        <v>1103148</v>
      </c>
      <c r="P57" s="81">
        <v>1138148</v>
      </c>
      <c r="Q57" s="81">
        <v>1103148</v>
      </c>
      <c r="R57" s="81">
        <v>1138148</v>
      </c>
      <c r="S57" s="81">
        <v>1103148</v>
      </c>
    </row>
    <row r="58" spans="1:19" x14ac:dyDescent="0.35">
      <c r="A58" s="81" t="s">
        <v>64</v>
      </c>
      <c r="B58" s="81">
        <v>12</v>
      </c>
      <c r="C58" s="81" t="s">
        <v>1575</v>
      </c>
      <c r="D58" s="81" t="s">
        <v>2898</v>
      </c>
      <c r="E58" s="81" t="s">
        <v>1875</v>
      </c>
      <c r="F58" s="81">
        <v>252264644</v>
      </c>
      <c r="G58" s="81">
        <v>253951623</v>
      </c>
      <c r="H58" s="81">
        <v>252264644</v>
      </c>
      <c r="I58" s="81" t="s">
        <v>2829</v>
      </c>
      <c r="J58" s="81" t="s">
        <v>2833</v>
      </c>
      <c r="K58" s="81">
        <v>7270485</v>
      </c>
      <c r="L58" s="81">
        <v>0</v>
      </c>
      <c r="M58" s="81">
        <v>259535129</v>
      </c>
      <c r="N58" s="81">
        <v>259535129</v>
      </c>
      <c r="O58" s="81">
        <v>252264644</v>
      </c>
      <c r="P58" s="81">
        <v>372029879</v>
      </c>
      <c r="Q58" s="81">
        <v>364759394</v>
      </c>
      <c r="R58" s="81">
        <v>372029879</v>
      </c>
      <c r="S58" s="81">
        <v>364759394</v>
      </c>
    </row>
    <row r="59" spans="1:19" x14ac:dyDescent="0.35">
      <c r="A59" s="81" t="s">
        <v>65</v>
      </c>
      <c r="B59" s="81">
        <v>12</v>
      </c>
      <c r="C59" s="81" t="s">
        <v>1575</v>
      </c>
      <c r="D59" s="81" t="s">
        <v>3878</v>
      </c>
      <c r="E59" s="81" t="s">
        <v>1845</v>
      </c>
      <c r="F59" s="81">
        <v>4430026</v>
      </c>
      <c r="G59" s="81">
        <v>4430026</v>
      </c>
      <c r="H59" s="81">
        <v>4430026</v>
      </c>
      <c r="I59" s="81" t="s">
        <v>2829</v>
      </c>
      <c r="J59" s="81" t="s">
        <v>2832</v>
      </c>
      <c r="K59" s="81">
        <v>17610</v>
      </c>
      <c r="L59" s="81">
        <v>0</v>
      </c>
      <c r="M59" s="81">
        <v>4447636</v>
      </c>
      <c r="N59" s="81">
        <v>4447636</v>
      </c>
      <c r="O59" s="81">
        <v>4430026</v>
      </c>
      <c r="P59" s="81">
        <v>4447636</v>
      </c>
      <c r="Q59" s="81">
        <v>4430026</v>
      </c>
      <c r="R59" s="81">
        <v>4447636</v>
      </c>
      <c r="S59" s="81">
        <v>4430026</v>
      </c>
    </row>
    <row r="60" spans="1:19" x14ac:dyDescent="0.35">
      <c r="A60" s="81" t="s">
        <v>66</v>
      </c>
      <c r="B60" s="81">
        <v>13</v>
      </c>
      <c r="C60" s="81" t="s">
        <v>1576</v>
      </c>
      <c r="D60" s="81" t="s">
        <v>2899</v>
      </c>
      <c r="E60" s="81" t="s">
        <v>1876</v>
      </c>
      <c r="F60" s="81">
        <v>808122830</v>
      </c>
      <c r="G60" s="81">
        <v>903111303</v>
      </c>
      <c r="H60" s="81">
        <v>808122830</v>
      </c>
      <c r="I60" s="81" t="s">
        <v>2829</v>
      </c>
      <c r="J60" s="81" t="s">
        <v>2834</v>
      </c>
      <c r="K60" s="81">
        <v>32458500</v>
      </c>
      <c r="L60" s="81">
        <v>0</v>
      </c>
      <c r="M60" s="81">
        <v>840581330</v>
      </c>
      <c r="N60" s="81">
        <v>840581330</v>
      </c>
      <c r="O60" s="81">
        <v>808122830</v>
      </c>
      <c r="P60" s="81">
        <v>840581330</v>
      </c>
      <c r="Q60" s="81">
        <v>808122830</v>
      </c>
      <c r="R60" s="81">
        <v>840581330</v>
      </c>
      <c r="S60" s="81">
        <v>808122830</v>
      </c>
    </row>
    <row r="61" spans="1:19" x14ac:dyDescent="0.35">
      <c r="A61" s="81" t="s">
        <v>67</v>
      </c>
      <c r="B61" s="81">
        <v>13</v>
      </c>
      <c r="C61" s="81" t="s">
        <v>1576</v>
      </c>
      <c r="D61" s="81" t="s">
        <v>2900</v>
      </c>
      <c r="E61" s="81" t="s">
        <v>1877</v>
      </c>
      <c r="F61" s="81">
        <v>207075848</v>
      </c>
      <c r="G61" s="81">
        <v>219409168</v>
      </c>
      <c r="H61" s="81">
        <v>207075848</v>
      </c>
      <c r="I61" s="81" t="s">
        <v>2829</v>
      </c>
      <c r="J61" s="81" t="s">
        <v>2833</v>
      </c>
      <c r="K61" s="81">
        <v>1415270</v>
      </c>
      <c r="L61" s="81">
        <v>0</v>
      </c>
      <c r="M61" s="81">
        <v>208491118</v>
      </c>
      <c r="N61" s="81">
        <v>208491118</v>
      </c>
      <c r="O61" s="81">
        <v>207075848</v>
      </c>
      <c r="P61" s="81">
        <v>208491118</v>
      </c>
      <c r="Q61" s="81">
        <v>207075848</v>
      </c>
      <c r="R61" s="81">
        <v>208491118</v>
      </c>
      <c r="S61" s="81">
        <v>207075848</v>
      </c>
    </row>
    <row r="62" spans="1:19" x14ac:dyDescent="0.35">
      <c r="A62" s="81" t="s">
        <v>68</v>
      </c>
      <c r="B62" s="81">
        <v>13</v>
      </c>
      <c r="C62" s="81" t="s">
        <v>1576</v>
      </c>
      <c r="D62" s="81" t="s">
        <v>2901</v>
      </c>
      <c r="E62" s="81" t="s">
        <v>1878</v>
      </c>
      <c r="F62" s="81">
        <v>449004059</v>
      </c>
      <c r="G62" s="81">
        <v>450636598</v>
      </c>
      <c r="H62" s="81">
        <v>449004059</v>
      </c>
      <c r="I62" s="81" t="s">
        <v>2829</v>
      </c>
      <c r="J62" s="81" t="s">
        <v>2833</v>
      </c>
      <c r="K62" s="81">
        <v>2882530</v>
      </c>
      <c r="L62" s="81">
        <v>0</v>
      </c>
      <c r="M62" s="81">
        <v>451886589</v>
      </c>
      <c r="N62" s="81">
        <v>451886589</v>
      </c>
      <c r="O62" s="81">
        <v>449004059</v>
      </c>
      <c r="P62" s="81">
        <v>451886589</v>
      </c>
      <c r="Q62" s="81">
        <v>449004059</v>
      </c>
      <c r="R62" s="81">
        <v>451886589</v>
      </c>
      <c r="S62" s="81">
        <v>449004059</v>
      </c>
    </row>
    <row r="63" spans="1:19" x14ac:dyDescent="0.35">
      <c r="A63" s="81" t="s">
        <v>69</v>
      </c>
      <c r="B63" s="81">
        <v>13</v>
      </c>
      <c r="C63" s="81" t="s">
        <v>1576</v>
      </c>
      <c r="D63" s="81" t="s">
        <v>2902</v>
      </c>
      <c r="E63" s="81" t="s">
        <v>1879</v>
      </c>
      <c r="F63" s="81">
        <v>168629550</v>
      </c>
      <c r="G63" s="81">
        <v>172779630</v>
      </c>
      <c r="H63" s="81">
        <v>168629550</v>
      </c>
      <c r="I63" s="81" t="s">
        <v>2829</v>
      </c>
      <c r="J63" s="81" t="s">
        <v>2833</v>
      </c>
      <c r="K63" s="81">
        <v>5118055</v>
      </c>
      <c r="L63" s="81">
        <v>0</v>
      </c>
      <c r="M63" s="81">
        <v>173747605</v>
      </c>
      <c r="N63" s="81">
        <v>173747605</v>
      </c>
      <c r="O63" s="81">
        <v>168629550</v>
      </c>
      <c r="P63" s="81">
        <v>173747605</v>
      </c>
      <c r="Q63" s="81">
        <v>168629550</v>
      </c>
      <c r="R63" s="81">
        <v>173747605</v>
      </c>
      <c r="S63" s="81">
        <v>168629550</v>
      </c>
    </row>
    <row r="64" spans="1:19" x14ac:dyDescent="0.35">
      <c r="A64" s="81" t="s">
        <v>70</v>
      </c>
      <c r="B64" s="81">
        <v>13</v>
      </c>
      <c r="C64" s="81" t="s">
        <v>1576</v>
      </c>
      <c r="D64" s="81" t="s">
        <v>3485</v>
      </c>
      <c r="E64" s="81" t="s">
        <v>1880</v>
      </c>
      <c r="F64" s="81">
        <v>14236717</v>
      </c>
      <c r="G64" s="81">
        <v>14236717</v>
      </c>
      <c r="H64" s="81">
        <v>14236717</v>
      </c>
      <c r="I64" s="81" t="s">
        <v>2829</v>
      </c>
      <c r="J64" s="81" t="s">
        <v>2833</v>
      </c>
      <c r="K64" s="81">
        <v>47630</v>
      </c>
      <c r="L64" s="81">
        <v>91350</v>
      </c>
      <c r="M64" s="81">
        <v>14284347</v>
      </c>
      <c r="N64" s="81">
        <v>14192997</v>
      </c>
      <c r="O64" s="81">
        <v>14145367</v>
      </c>
      <c r="P64" s="81">
        <v>14284347</v>
      </c>
      <c r="Q64" s="81">
        <v>14236717</v>
      </c>
      <c r="R64" s="81">
        <v>14192997</v>
      </c>
      <c r="S64" s="81">
        <v>14145367</v>
      </c>
    </row>
    <row r="65" spans="1:19" x14ac:dyDescent="0.35">
      <c r="A65" s="81" t="s">
        <v>71</v>
      </c>
      <c r="B65" s="81">
        <v>13</v>
      </c>
      <c r="C65" s="81" t="s">
        <v>1576</v>
      </c>
      <c r="D65" s="81" t="s">
        <v>3663</v>
      </c>
      <c r="E65" s="81" t="s">
        <v>1881</v>
      </c>
      <c r="F65" s="81">
        <v>12241486</v>
      </c>
      <c r="G65" s="81">
        <v>12241486</v>
      </c>
      <c r="H65" s="81">
        <v>12241486</v>
      </c>
      <c r="I65" s="81" t="s">
        <v>2829</v>
      </c>
      <c r="J65" s="81" t="s">
        <v>2833</v>
      </c>
      <c r="K65" s="81">
        <v>271300</v>
      </c>
      <c r="L65" s="81">
        <v>0</v>
      </c>
      <c r="M65" s="81">
        <v>12512786</v>
      </c>
      <c r="N65" s="81">
        <v>12512786</v>
      </c>
      <c r="O65" s="81">
        <v>12241486</v>
      </c>
      <c r="P65" s="81">
        <v>12512786</v>
      </c>
      <c r="Q65" s="81">
        <v>12241486</v>
      </c>
      <c r="R65" s="81">
        <v>12512786</v>
      </c>
      <c r="S65" s="81">
        <v>12241486</v>
      </c>
    </row>
    <row r="66" spans="1:19" x14ac:dyDescent="0.35">
      <c r="A66" s="81" t="s">
        <v>72</v>
      </c>
      <c r="B66" s="81">
        <v>13</v>
      </c>
      <c r="C66" s="81" t="s">
        <v>1576</v>
      </c>
      <c r="D66" s="81" t="s">
        <v>3693</v>
      </c>
      <c r="E66" s="81" t="s">
        <v>1882</v>
      </c>
      <c r="F66" s="81">
        <v>5944157</v>
      </c>
      <c r="G66" s="81">
        <v>5944157</v>
      </c>
      <c r="H66" s="81">
        <v>5944157</v>
      </c>
      <c r="I66" s="81" t="s">
        <v>2829</v>
      </c>
      <c r="J66" s="81" t="s">
        <v>2833</v>
      </c>
      <c r="K66" s="81">
        <v>170000</v>
      </c>
      <c r="L66" s="81">
        <v>0</v>
      </c>
      <c r="M66" s="81">
        <v>6114157</v>
      </c>
      <c r="N66" s="81">
        <v>6114157</v>
      </c>
      <c r="O66" s="81">
        <v>5944157</v>
      </c>
      <c r="P66" s="81">
        <v>6114157</v>
      </c>
      <c r="Q66" s="81">
        <v>5944157</v>
      </c>
      <c r="R66" s="81">
        <v>6114157</v>
      </c>
      <c r="S66" s="81">
        <v>5944157</v>
      </c>
    </row>
    <row r="67" spans="1:19" x14ac:dyDescent="0.35">
      <c r="A67" s="81" t="s">
        <v>73</v>
      </c>
      <c r="B67" s="81">
        <v>14</v>
      </c>
      <c r="C67" s="81" t="s">
        <v>1577</v>
      </c>
      <c r="D67" s="81" t="s">
        <v>2903</v>
      </c>
      <c r="E67" s="81" t="s">
        <v>1883</v>
      </c>
      <c r="F67" s="81">
        <v>499016010</v>
      </c>
      <c r="G67" s="81">
        <v>516432016</v>
      </c>
      <c r="H67" s="81">
        <v>499016010</v>
      </c>
      <c r="I67" s="81" t="s">
        <v>2829</v>
      </c>
      <c r="J67" s="81" t="s">
        <v>2833</v>
      </c>
      <c r="K67" s="81">
        <v>18825586</v>
      </c>
      <c r="L67" s="81">
        <v>0</v>
      </c>
      <c r="M67" s="81">
        <v>517841596</v>
      </c>
      <c r="N67" s="81">
        <v>517841596</v>
      </c>
      <c r="O67" s="81">
        <v>499016010</v>
      </c>
      <c r="P67" s="81">
        <v>517841596</v>
      </c>
      <c r="Q67" s="81">
        <v>499016010</v>
      </c>
      <c r="R67" s="81">
        <v>517841596</v>
      </c>
      <c r="S67" s="81">
        <v>499016010</v>
      </c>
    </row>
    <row r="68" spans="1:19" x14ac:dyDescent="0.35">
      <c r="A68" s="81" t="s">
        <v>74</v>
      </c>
      <c r="B68" s="81">
        <v>14</v>
      </c>
      <c r="C68" s="81" t="s">
        <v>1577</v>
      </c>
      <c r="D68" s="81" t="s">
        <v>2904</v>
      </c>
      <c r="E68" s="81" t="s">
        <v>1884</v>
      </c>
      <c r="F68" s="81">
        <v>53845678</v>
      </c>
      <c r="G68" s="81">
        <v>52185337</v>
      </c>
      <c r="H68" s="81">
        <v>53845678</v>
      </c>
      <c r="I68" s="81" t="s">
        <v>2829</v>
      </c>
      <c r="J68" s="81" t="s">
        <v>2833</v>
      </c>
      <c r="K68" s="81">
        <v>1760505</v>
      </c>
      <c r="L68" s="81">
        <v>0</v>
      </c>
      <c r="M68" s="81">
        <v>55606183</v>
      </c>
      <c r="N68" s="81">
        <v>55606183</v>
      </c>
      <c r="O68" s="81">
        <v>53845678</v>
      </c>
      <c r="P68" s="81">
        <v>55606183</v>
      </c>
      <c r="Q68" s="81">
        <v>53845678</v>
      </c>
      <c r="R68" s="81">
        <v>55606183</v>
      </c>
      <c r="S68" s="81">
        <v>53845678</v>
      </c>
    </row>
    <row r="69" spans="1:19" x14ac:dyDescent="0.35">
      <c r="A69" s="81" t="s">
        <v>75</v>
      </c>
      <c r="B69" s="81">
        <v>14</v>
      </c>
      <c r="C69" s="81" t="s">
        <v>1577</v>
      </c>
      <c r="D69" s="81" t="s">
        <v>2905</v>
      </c>
      <c r="E69" s="81" t="s">
        <v>1885</v>
      </c>
      <c r="F69" s="81">
        <v>3556216328</v>
      </c>
      <c r="G69" s="81">
        <v>3711896720</v>
      </c>
      <c r="H69" s="81">
        <v>3556216328</v>
      </c>
      <c r="I69" s="81" t="s">
        <v>2829</v>
      </c>
      <c r="J69" s="81" t="s">
        <v>2833</v>
      </c>
      <c r="K69" s="81">
        <v>118686463</v>
      </c>
      <c r="L69" s="81">
        <v>0</v>
      </c>
      <c r="M69" s="81">
        <v>3674902791</v>
      </c>
      <c r="N69" s="81">
        <v>3674902791</v>
      </c>
      <c r="O69" s="81">
        <v>3556216328</v>
      </c>
      <c r="P69" s="81">
        <v>3674902791</v>
      </c>
      <c r="Q69" s="81">
        <v>3556216328</v>
      </c>
      <c r="R69" s="81">
        <v>3674902791</v>
      </c>
      <c r="S69" s="81">
        <v>3556216328</v>
      </c>
    </row>
    <row r="70" spans="1:19" x14ac:dyDescent="0.35">
      <c r="A70" s="81" t="s">
        <v>76</v>
      </c>
      <c r="B70" s="81">
        <v>14</v>
      </c>
      <c r="C70" s="81" t="s">
        <v>1577</v>
      </c>
      <c r="D70" s="81" t="s">
        <v>2906</v>
      </c>
      <c r="E70" s="81" t="s">
        <v>1886</v>
      </c>
      <c r="F70" s="81">
        <v>126088975</v>
      </c>
      <c r="G70" s="81">
        <v>133475683</v>
      </c>
      <c r="H70" s="81">
        <v>126088975</v>
      </c>
      <c r="I70" s="81" t="s">
        <v>2829</v>
      </c>
      <c r="J70" s="81" t="s">
        <v>2833</v>
      </c>
      <c r="K70" s="81">
        <v>5398575</v>
      </c>
      <c r="L70" s="81">
        <v>0</v>
      </c>
      <c r="M70" s="81">
        <v>131487550</v>
      </c>
      <c r="N70" s="81">
        <v>131487550</v>
      </c>
      <c r="O70" s="81">
        <v>126088975</v>
      </c>
      <c r="P70" s="81">
        <v>131487550</v>
      </c>
      <c r="Q70" s="81">
        <v>126088975</v>
      </c>
      <c r="R70" s="81">
        <v>131487550</v>
      </c>
      <c r="S70" s="81">
        <v>126088975</v>
      </c>
    </row>
    <row r="71" spans="1:19" x14ac:dyDescent="0.35">
      <c r="A71" s="81" t="s">
        <v>77</v>
      </c>
      <c r="B71" s="81">
        <v>14</v>
      </c>
      <c r="C71" s="81" t="s">
        <v>1577</v>
      </c>
      <c r="D71" s="81" t="s">
        <v>2907</v>
      </c>
      <c r="E71" s="81" t="s">
        <v>1887</v>
      </c>
      <c r="F71" s="81">
        <v>8391958806</v>
      </c>
      <c r="G71" s="81">
        <v>8816778910</v>
      </c>
      <c r="H71" s="81">
        <v>8391958806</v>
      </c>
      <c r="I71" s="81" t="s">
        <v>2829</v>
      </c>
      <c r="J71" s="81" t="s">
        <v>2833</v>
      </c>
      <c r="K71" s="81">
        <v>290838822</v>
      </c>
      <c r="L71" s="81">
        <v>0</v>
      </c>
      <c r="M71" s="81">
        <v>8682797628</v>
      </c>
      <c r="N71" s="81">
        <v>8682797628</v>
      </c>
      <c r="O71" s="81">
        <v>8391958806</v>
      </c>
      <c r="P71" s="81">
        <v>8682797628</v>
      </c>
      <c r="Q71" s="81">
        <v>8391958806</v>
      </c>
      <c r="R71" s="81">
        <v>8682797628</v>
      </c>
      <c r="S71" s="81">
        <v>8391958806</v>
      </c>
    </row>
    <row r="72" spans="1:19" x14ac:dyDescent="0.35">
      <c r="A72" s="81" t="s">
        <v>78</v>
      </c>
      <c r="B72" s="81">
        <v>14</v>
      </c>
      <c r="C72" s="81" t="s">
        <v>1577</v>
      </c>
      <c r="D72" s="81" t="s">
        <v>2908</v>
      </c>
      <c r="E72" s="81" t="s">
        <v>1888</v>
      </c>
      <c r="F72" s="81">
        <v>189744220</v>
      </c>
      <c r="G72" s="81">
        <v>218657681</v>
      </c>
      <c r="H72" s="81">
        <v>189744220</v>
      </c>
      <c r="I72" s="81" t="s">
        <v>2829</v>
      </c>
      <c r="J72" s="81" t="s">
        <v>2833</v>
      </c>
      <c r="K72" s="81">
        <v>8608470</v>
      </c>
      <c r="L72" s="81">
        <v>0</v>
      </c>
      <c r="M72" s="81">
        <v>198352690</v>
      </c>
      <c r="N72" s="81">
        <v>198352690</v>
      </c>
      <c r="O72" s="81">
        <v>189744220</v>
      </c>
      <c r="P72" s="81">
        <v>198352690</v>
      </c>
      <c r="Q72" s="81">
        <v>189744220</v>
      </c>
      <c r="R72" s="81">
        <v>198352690</v>
      </c>
      <c r="S72" s="81">
        <v>189744220</v>
      </c>
    </row>
    <row r="73" spans="1:19" x14ac:dyDescent="0.35">
      <c r="A73" s="81" t="s">
        <v>79</v>
      </c>
      <c r="B73" s="81">
        <v>14</v>
      </c>
      <c r="C73" s="81" t="s">
        <v>1577</v>
      </c>
      <c r="D73" s="81" t="s">
        <v>2909</v>
      </c>
      <c r="E73" s="81" t="s">
        <v>1889</v>
      </c>
      <c r="F73" s="81">
        <v>932783794</v>
      </c>
      <c r="G73" s="81">
        <v>977873584</v>
      </c>
      <c r="H73" s="81">
        <v>932783794</v>
      </c>
      <c r="I73" s="81" t="s">
        <v>2829</v>
      </c>
      <c r="J73" s="81" t="s">
        <v>2833</v>
      </c>
      <c r="K73" s="81">
        <v>24467186</v>
      </c>
      <c r="L73" s="81">
        <v>0</v>
      </c>
      <c r="M73" s="81">
        <v>957250980</v>
      </c>
      <c r="N73" s="81">
        <v>957250980</v>
      </c>
      <c r="O73" s="81">
        <v>932783794</v>
      </c>
      <c r="P73" s="81">
        <v>957250980</v>
      </c>
      <c r="Q73" s="81">
        <v>932783794</v>
      </c>
      <c r="R73" s="81">
        <v>957250980</v>
      </c>
      <c r="S73" s="81">
        <v>932783794</v>
      </c>
    </row>
    <row r="74" spans="1:19" x14ac:dyDescent="0.35">
      <c r="A74" s="81" t="s">
        <v>80</v>
      </c>
      <c r="B74" s="81">
        <v>14</v>
      </c>
      <c r="C74" s="81" t="s">
        <v>1577</v>
      </c>
      <c r="D74" s="81" t="s">
        <v>2910</v>
      </c>
      <c r="E74" s="81" t="s">
        <v>1890</v>
      </c>
      <c r="F74" s="81">
        <v>3458685811</v>
      </c>
      <c r="G74" s="81">
        <v>3769478778</v>
      </c>
      <c r="H74" s="81">
        <v>3458685811</v>
      </c>
      <c r="I74" s="81" t="s">
        <v>2829</v>
      </c>
      <c r="J74" s="81" t="s">
        <v>2834</v>
      </c>
      <c r="K74" s="81">
        <v>96269021</v>
      </c>
      <c r="L74" s="81">
        <v>0</v>
      </c>
      <c r="M74" s="81">
        <v>3554954832</v>
      </c>
      <c r="N74" s="81">
        <v>3554954832</v>
      </c>
      <c r="O74" s="81">
        <v>3458685811</v>
      </c>
      <c r="P74" s="81">
        <v>3554954832</v>
      </c>
      <c r="Q74" s="81">
        <v>3458685811</v>
      </c>
      <c r="R74" s="81">
        <v>3554954832</v>
      </c>
      <c r="S74" s="81">
        <v>3458685811</v>
      </c>
    </row>
    <row r="75" spans="1:19" x14ac:dyDescent="0.35">
      <c r="A75" s="81" t="s">
        <v>81</v>
      </c>
      <c r="B75" s="81">
        <v>14</v>
      </c>
      <c r="C75" s="81" t="s">
        <v>1577</v>
      </c>
      <c r="D75" s="81" t="s">
        <v>2911</v>
      </c>
      <c r="E75" s="81" t="s">
        <v>1891</v>
      </c>
      <c r="F75" s="81">
        <v>375135920</v>
      </c>
      <c r="G75" s="81">
        <v>410086467</v>
      </c>
      <c r="H75" s="81">
        <v>375135920</v>
      </c>
      <c r="I75" s="81" t="s">
        <v>2829</v>
      </c>
      <c r="J75" s="81" t="s">
        <v>2834</v>
      </c>
      <c r="K75" s="81">
        <v>14035859</v>
      </c>
      <c r="L75" s="81">
        <v>0</v>
      </c>
      <c r="M75" s="81">
        <v>389171779</v>
      </c>
      <c r="N75" s="81">
        <v>389171779</v>
      </c>
      <c r="O75" s="81">
        <v>375135920</v>
      </c>
      <c r="P75" s="81">
        <v>389171779</v>
      </c>
      <c r="Q75" s="81">
        <v>375135920</v>
      </c>
      <c r="R75" s="81">
        <v>389171779</v>
      </c>
      <c r="S75" s="81">
        <v>375135920</v>
      </c>
    </row>
    <row r="76" spans="1:19" x14ac:dyDescent="0.35">
      <c r="A76" s="81" t="s">
        <v>82</v>
      </c>
      <c r="B76" s="81">
        <v>14</v>
      </c>
      <c r="C76" s="81" t="s">
        <v>1577</v>
      </c>
      <c r="D76" s="81" t="s">
        <v>3062</v>
      </c>
      <c r="E76" s="81" t="s">
        <v>1892</v>
      </c>
      <c r="F76" s="81">
        <v>632355</v>
      </c>
      <c r="G76" s="81">
        <v>632355</v>
      </c>
      <c r="H76" s="81">
        <v>632355</v>
      </c>
      <c r="I76" s="81" t="s">
        <v>2829</v>
      </c>
      <c r="J76" s="81" t="s">
        <v>2833</v>
      </c>
      <c r="K76" s="81">
        <v>38303</v>
      </c>
      <c r="L76" s="81">
        <v>0</v>
      </c>
      <c r="M76" s="81">
        <v>670658</v>
      </c>
      <c r="N76" s="81">
        <v>670658</v>
      </c>
      <c r="O76" s="81">
        <v>632355</v>
      </c>
      <c r="P76" s="81">
        <v>670658</v>
      </c>
      <c r="Q76" s="81">
        <v>632355</v>
      </c>
      <c r="R76" s="81">
        <v>670658</v>
      </c>
      <c r="S76" s="81">
        <v>632355</v>
      </c>
    </row>
    <row r="77" spans="1:19" x14ac:dyDescent="0.35">
      <c r="A77" s="81" t="s">
        <v>83</v>
      </c>
      <c r="B77" s="81">
        <v>14</v>
      </c>
      <c r="C77" s="81" t="s">
        <v>1577</v>
      </c>
      <c r="D77" s="81" t="s">
        <v>3065</v>
      </c>
      <c r="E77" s="81" t="s">
        <v>1893</v>
      </c>
      <c r="F77" s="81">
        <v>89156336</v>
      </c>
      <c r="G77" s="81">
        <v>89156336</v>
      </c>
      <c r="H77" s="81">
        <v>89156336</v>
      </c>
      <c r="I77" s="81" t="s">
        <v>2829</v>
      </c>
      <c r="J77" s="81" t="s">
        <v>2833</v>
      </c>
      <c r="K77" s="81">
        <v>4966356</v>
      </c>
      <c r="L77" s="81">
        <v>0</v>
      </c>
      <c r="M77" s="81">
        <v>94122692</v>
      </c>
      <c r="N77" s="81">
        <v>94122692</v>
      </c>
      <c r="O77" s="81">
        <v>89156336</v>
      </c>
      <c r="P77" s="81">
        <v>94122692</v>
      </c>
      <c r="Q77" s="81">
        <v>89156336</v>
      </c>
      <c r="R77" s="81">
        <v>94122692</v>
      </c>
      <c r="S77" s="81">
        <v>89156336</v>
      </c>
    </row>
    <row r="78" spans="1:19" x14ac:dyDescent="0.35">
      <c r="A78" s="81" t="s">
        <v>84</v>
      </c>
      <c r="B78" s="81">
        <v>14</v>
      </c>
      <c r="C78" s="81" t="s">
        <v>1577</v>
      </c>
      <c r="D78" s="81" t="s">
        <v>3160</v>
      </c>
      <c r="E78" s="81" t="s">
        <v>1894</v>
      </c>
      <c r="F78" s="81">
        <v>8969196</v>
      </c>
      <c r="G78" s="81">
        <v>8969196</v>
      </c>
      <c r="H78" s="81">
        <v>8969196</v>
      </c>
      <c r="I78" s="81" t="s">
        <v>2829</v>
      </c>
      <c r="J78" s="81" t="s">
        <v>2832</v>
      </c>
      <c r="K78" s="81">
        <v>410844</v>
      </c>
      <c r="L78" s="81">
        <v>0</v>
      </c>
      <c r="M78" s="81">
        <v>9380040</v>
      </c>
      <c r="N78" s="81">
        <v>9380040</v>
      </c>
      <c r="O78" s="81">
        <v>8969196</v>
      </c>
      <c r="P78" s="81">
        <v>9380040</v>
      </c>
      <c r="Q78" s="81">
        <v>8969196</v>
      </c>
      <c r="R78" s="81">
        <v>9380040</v>
      </c>
      <c r="S78" s="81">
        <v>8969196</v>
      </c>
    </row>
    <row r="79" spans="1:19" x14ac:dyDescent="0.35">
      <c r="A79" s="81" t="s">
        <v>85</v>
      </c>
      <c r="B79" s="81">
        <v>14</v>
      </c>
      <c r="C79" s="81" t="s">
        <v>1577</v>
      </c>
      <c r="D79" s="81" t="s">
        <v>3453</v>
      </c>
      <c r="E79" s="81" t="s">
        <v>1895</v>
      </c>
      <c r="F79" s="81">
        <v>9556360</v>
      </c>
      <c r="G79" s="81">
        <v>9556360</v>
      </c>
      <c r="H79" s="81">
        <v>9556360</v>
      </c>
      <c r="I79" s="81" t="s">
        <v>2829</v>
      </c>
      <c r="J79" s="81" t="s">
        <v>2833</v>
      </c>
      <c r="K79" s="81">
        <v>180782</v>
      </c>
      <c r="L79" s="81">
        <v>0</v>
      </c>
      <c r="M79" s="81">
        <v>9737142</v>
      </c>
      <c r="N79" s="81">
        <v>9737142</v>
      </c>
      <c r="O79" s="81">
        <v>9556360</v>
      </c>
      <c r="P79" s="81">
        <v>9737142</v>
      </c>
      <c r="Q79" s="81">
        <v>9556360</v>
      </c>
      <c r="R79" s="81">
        <v>9737142</v>
      </c>
      <c r="S79" s="81">
        <v>9556360</v>
      </c>
    </row>
    <row r="80" spans="1:19" x14ac:dyDescent="0.35">
      <c r="A80" s="81" t="s">
        <v>86</v>
      </c>
      <c r="B80" s="81">
        <v>14</v>
      </c>
      <c r="C80" s="81" t="s">
        <v>1577</v>
      </c>
      <c r="D80" s="81" t="s">
        <v>3520</v>
      </c>
      <c r="E80" s="81" t="s">
        <v>1896</v>
      </c>
      <c r="F80" s="81">
        <v>47182107</v>
      </c>
      <c r="G80" s="81">
        <v>48982235</v>
      </c>
      <c r="H80" s="81">
        <v>47182107</v>
      </c>
      <c r="I80" s="81" t="s">
        <v>2829</v>
      </c>
      <c r="J80" s="81" t="s">
        <v>2833</v>
      </c>
      <c r="K80" s="81">
        <v>2714704</v>
      </c>
      <c r="L80" s="81">
        <v>0</v>
      </c>
      <c r="M80" s="81">
        <v>49896811</v>
      </c>
      <c r="N80" s="81">
        <v>49896811</v>
      </c>
      <c r="O80" s="81">
        <v>47182107</v>
      </c>
      <c r="P80" s="81">
        <v>49896811</v>
      </c>
      <c r="Q80" s="81">
        <v>47182107</v>
      </c>
      <c r="R80" s="81">
        <v>49896811</v>
      </c>
      <c r="S80" s="81">
        <v>47182107</v>
      </c>
    </row>
    <row r="81" spans="1:19" x14ac:dyDescent="0.35">
      <c r="A81" s="81" t="s">
        <v>87</v>
      </c>
      <c r="B81" s="81">
        <v>14</v>
      </c>
      <c r="C81" s="81" t="s">
        <v>1577</v>
      </c>
      <c r="D81" s="81" t="s">
        <v>3525</v>
      </c>
      <c r="E81" s="81" t="s">
        <v>1897</v>
      </c>
      <c r="F81" s="81">
        <v>3059550</v>
      </c>
      <c r="G81" s="81">
        <v>3059550</v>
      </c>
      <c r="H81" s="81">
        <v>3059550</v>
      </c>
      <c r="I81" s="81" t="s">
        <v>2829</v>
      </c>
      <c r="J81" s="81" t="s">
        <v>2833</v>
      </c>
      <c r="K81" s="81">
        <v>20000</v>
      </c>
      <c r="L81" s="81">
        <v>0</v>
      </c>
      <c r="M81" s="81">
        <v>3079550</v>
      </c>
      <c r="N81" s="81">
        <v>3079550</v>
      </c>
      <c r="O81" s="81">
        <v>3059550</v>
      </c>
      <c r="P81" s="81">
        <v>3079550</v>
      </c>
      <c r="Q81" s="81">
        <v>3059550</v>
      </c>
      <c r="R81" s="81">
        <v>3079550</v>
      </c>
      <c r="S81" s="81">
        <v>3059550</v>
      </c>
    </row>
    <row r="82" spans="1:19" x14ac:dyDescent="0.35">
      <c r="A82" s="81" t="s">
        <v>88</v>
      </c>
      <c r="B82" s="81">
        <v>14</v>
      </c>
      <c r="C82" s="81" t="s">
        <v>1577</v>
      </c>
      <c r="D82" s="81" t="s">
        <v>3844</v>
      </c>
      <c r="E82" s="81" t="s">
        <v>1898</v>
      </c>
      <c r="F82" s="81">
        <v>66527715</v>
      </c>
      <c r="G82" s="81">
        <v>66712605</v>
      </c>
      <c r="H82" s="81">
        <v>66527715</v>
      </c>
      <c r="I82" s="81" t="s">
        <v>2829</v>
      </c>
      <c r="J82" s="81" t="s">
        <v>2833</v>
      </c>
      <c r="K82" s="81">
        <v>2197471</v>
      </c>
      <c r="L82" s="81">
        <v>0</v>
      </c>
      <c r="M82" s="81">
        <v>68725186</v>
      </c>
      <c r="N82" s="81">
        <v>68725186</v>
      </c>
      <c r="O82" s="81">
        <v>66527715</v>
      </c>
      <c r="P82" s="81">
        <v>68725186</v>
      </c>
      <c r="Q82" s="81">
        <v>66527715</v>
      </c>
      <c r="R82" s="81">
        <v>68725186</v>
      </c>
      <c r="S82" s="81">
        <v>66527715</v>
      </c>
    </row>
    <row r="83" spans="1:19" x14ac:dyDescent="0.35">
      <c r="A83" s="81" t="s">
        <v>89</v>
      </c>
      <c r="B83" s="81">
        <v>15</v>
      </c>
      <c r="C83" s="81" t="s">
        <v>1578</v>
      </c>
      <c r="D83" s="81" t="s">
        <v>2912</v>
      </c>
      <c r="E83" s="81" t="s">
        <v>1899</v>
      </c>
      <c r="F83" s="81">
        <v>7084052542</v>
      </c>
      <c r="G83" s="81">
        <v>7084052542</v>
      </c>
      <c r="H83" s="81">
        <v>7084052542</v>
      </c>
      <c r="I83" s="81" t="s">
        <v>2829</v>
      </c>
      <c r="J83" s="81" t="s">
        <v>2832</v>
      </c>
      <c r="K83" s="81">
        <v>69909915</v>
      </c>
      <c r="L83" s="81">
        <v>0</v>
      </c>
      <c r="M83" s="81">
        <v>7153962457</v>
      </c>
      <c r="N83" s="81">
        <v>7153962457</v>
      </c>
      <c r="O83" s="81">
        <v>7084052542</v>
      </c>
      <c r="P83" s="81">
        <v>7153962457</v>
      </c>
      <c r="Q83" s="81">
        <v>7084052542</v>
      </c>
      <c r="R83" s="81">
        <v>7153962457</v>
      </c>
      <c r="S83" s="81">
        <v>7084052542</v>
      </c>
    </row>
    <row r="84" spans="1:19" x14ac:dyDescent="0.35">
      <c r="A84" s="81" t="s">
        <v>90</v>
      </c>
      <c r="B84" s="81">
        <v>15</v>
      </c>
      <c r="C84" s="81" t="s">
        <v>1578</v>
      </c>
      <c r="D84" s="81" t="s">
        <v>2913</v>
      </c>
      <c r="E84" s="81" t="s">
        <v>1900</v>
      </c>
      <c r="F84" s="81">
        <v>1885674693</v>
      </c>
      <c r="G84" s="81">
        <v>1885674693</v>
      </c>
      <c r="H84" s="81">
        <v>1885674693</v>
      </c>
      <c r="I84" s="81" t="s">
        <v>2829</v>
      </c>
      <c r="J84" s="81" t="s">
        <v>2832</v>
      </c>
      <c r="K84" s="81">
        <v>102182288</v>
      </c>
      <c r="L84" s="81">
        <v>0</v>
      </c>
      <c r="M84" s="81">
        <v>1987856981</v>
      </c>
      <c r="N84" s="81">
        <v>1987856981</v>
      </c>
      <c r="O84" s="81">
        <v>1885674693</v>
      </c>
      <c r="P84" s="81">
        <v>1987856981</v>
      </c>
      <c r="Q84" s="81">
        <v>1885674693</v>
      </c>
      <c r="R84" s="81">
        <v>1987856981</v>
      </c>
      <c r="S84" s="81">
        <v>1885674693</v>
      </c>
    </row>
    <row r="85" spans="1:19" x14ac:dyDescent="0.35">
      <c r="A85" s="81" t="s">
        <v>91</v>
      </c>
      <c r="B85" s="81">
        <v>15</v>
      </c>
      <c r="C85" s="81" t="s">
        <v>1578</v>
      </c>
      <c r="D85" s="81" t="s">
        <v>2914</v>
      </c>
      <c r="E85" s="81" t="s">
        <v>1901</v>
      </c>
      <c r="F85" s="81">
        <v>1509255990</v>
      </c>
      <c r="G85" s="81">
        <v>1509255990</v>
      </c>
      <c r="H85" s="81">
        <v>1509255990</v>
      </c>
      <c r="I85" s="81" t="s">
        <v>2829</v>
      </c>
      <c r="J85" s="81" t="s">
        <v>2832</v>
      </c>
      <c r="K85" s="81">
        <v>86960473</v>
      </c>
      <c r="L85" s="81">
        <v>0</v>
      </c>
      <c r="M85" s="81">
        <v>1596216463</v>
      </c>
      <c r="N85" s="81">
        <v>1596216463</v>
      </c>
      <c r="O85" s="81">
        <v>1509255990</v>
      </c>
      <c r="P85" s="81">
        <v>1596216463</v>
      </c>
      <c r="Q85" s="81">
        <v>1509255990</v>
      </c>
      <c r="R85" s="81">
        <v>1596216463</v>
      </c>
      <c r="S85" s="81">
        <v>1509255990</v>
      </c>
    </row>
    <row r="86" spans="1:19" x14ac:dyDescent="0.35">
      <c r="A86" s="81" t="s">
        <v>92</v>
      </c>
      <c r="B86" s="81">
        <v>15</v>
      </c>
      <c r="C86" s="81" t="s">
        <v>1578</v>
      </c>
      <c r="D86" s="81" t="s">
        <v>2915</v>
      </c>
      <c r="E86" s="81" t="s">
        <v>1902</v>
      </c>
      <c r="F86" s="81">
        <v>19872177416</v>
      </c>
      <c r="G86" s="81">
        <v>19872180576</v>
      </c>
      <c r="H86" s="81">
        <v>19872177416</v>
      </c>
      <c r="I86" s="81" t="s">
        <v>2829</v>
      </c>
      <c r="J86" s="81" t="s">
        <v>2832</v>
      </c>
      <c r="K86" s="81">
        <v>461883201</v>
      </c>
      <c r="L86" s="81">
        <v>111436630</v>
      </c>
      <c r="M86" s="81">
        <v>20334060617</v>
      </c>
      <c r="N86" s="81">
        <v>20222623987</v>
      </c>
      <c r="O86" s="81">
        <v>19760740786</v>
      </c>
      <c r="P86" s="81">
        <v>20334060617</v>
      </c>
      <c r="Q86" s="81">
        <v>19872177416</v>
      </c>
      <c r="R86" s="81">
        <v>20222623987</v>
      </c>
      <c r="S86" s="81">
        <v>19760740786</v>
      </c>
    </row>
    <row r="87" spans="1:19" x14ac:dyDescent="0.35">
      <c r="A87" s="81" t="s">
        <v>93</v>
      </c>
      <c r="B87" s="81">
        <v>15</v>
      </c>
      <c r="C87" s="81" t="s">
        <v>1578</v>
      </c>
      <c r="D87" s="81" t="s">
        <v>2916</v>
      </c>
      <c r="E87" s="81" t="s">
        <v>1903</v>
      </c>
      <c r="F87" s="81">
        <v>1857578945</v>
      </c>
      <c r="G87" s="81">
        <v>1857578945</v>
      </c>
      <c r="H87" s="81">
        <v>1857578945</v>
      </c>
      <c r="I87" s="81" t="s">
        <v>2829</v>
      </c>
      <c r="J87" s="81" t="s">
        <v>2832</v>
      </c>
      <c r="K87" s="81">
        <v>64283426</v>
      </c>
      <c r="L87" s="81">
        <v>0</v>
      </c>
      <c r="M87" s="81">
        <v>1921862371</v>
      </c>
      <c r="N87" s="81">
        <v>1921862371</v>
      </c>
      <c r="O87" s="81">
        <v>1857578945</v>
      </c>
      <c r="P87" s="81">
        <v>1921862371</v>
      </c>
      <c r="Q87" s="81">
        <v>1857578945</v>
      </c>
      <c r="R87" s="81">
        <v>1921862371</v>
      </c>
      <c r="S87" s="81">
        <v>1857578945</v>
      </c>
    </row>
    <row r="88" spans="1:19" x14ac:dyDescent="0.35">
      <c r="A88" s="81" t="s">
        <v>94</v>
      </c>
      <c r="B88" s="81">
        <v>15</v>
      </c>
      <c r="C88" s="81" t="s">
        <v>1578</v>
      </c>
      <c r="D88" s="81" t="s">
        <v>2917</v>
      </c>
      <c r="E88" s="81" t="s">
        <v>1855</v>
      </c>
      <c r="F88" s="81">
        <v>395309353</v>
      </c>
      <c r="G88" s="81">
        <v>395309023</v>
      </c>
      <c r="H88" s="81">
        <v>395309353</v>
      </c>
      <c r="I88" s="81" t="s">
        <v>2829</v>
      </c>
      <c r="J88" s="81" t="s">
        <v>2832</v>
      </c>
      <c r="K88" s="81">
        <v>15437310</v>
      </c>
      <c r="L88" s="81">
        <v>0</v>
      </c>
      <c r="M88" s="81">
        <v>410746663</v>
      </c>
      <c r="N88" s="81">
        <v>410746663</v>
      </c>
      <c r="O88" s="81">
        <v>395309353</v>
      </c>
      <c r="P88" s="81">
        <v>410746663</v>
      </c>
      <c r="Q88" s="81">
        <v>395309353</v>
      </c>
      <c r="R88" s="81">
        <v>410746663</v>
      </c>
      <c r="S88" s="81">
        <v>395309353</v>
      </c>
    </row>
    <row r="89" spans="1:19" x14ac:dyDescent="0.35">
      <c r="A89" s="81" t="s">
        <v>95</v>
      </c>
      <c r="B89" s="81">
        <v>15</v>
      </c>
      <c r="C89" s="81" t="s">
        <v>1578</v>
      </c>
      <c r="D89" s="81" t="s">
        <v>2918</v>
      </c>
      <c r="E89" s="81" t="s">
        <v>1904</v>
      </c>
      <c r="F89" s="81">
        <v>41855592419</v>
      </c>
      <c r="G89" s="81">
        <v>41855592419</v>
      </c>
      <c r="H89" s="81">
        <v>41855592419</v>
      </c>
      <c r="I89" s="81" t="s">
        <v>2829</v>
      </c>
      <c r="J89" s="81" t="s">
        <v>2832</v>
      </c>
      <c r="K89" s="81">
        <v>833687888</v>
      </c>
      <c r="L89" s="81">
        <v>0</v>
      </c>
      <c r="M89" s="81">
        <v>42689280307</v>
      </c>
      <c r="N89" s="81">
        <v>42689280307</v>
      </c>
      <c r="O89" s="81">
        <v>41855592419</v>
      </c>
      <c r="P89" s="81">
        <v>42689280307</v>
      </c>
      <c r="Q89" s="81">
        <v>41855592419</v>
      </c>
      <c r="R89" s="81">
        <v>42689280307</v>
      </c>
      <c r="S89" s="81">
        <v>41855592419</v>
      </c>
    </row>
    <row r="90" spans="1:19" x14ac:dyDescent="0.35">
      <c r="A90" s="81" t="s">
        <v>96</v>
      </c>
      <c r="B90" s="81">
        <v>15</v>
      </c>
      <c r="C90" s="81" t="s">
        <v>1578</v>
      </c>
      <c r="D90" s="81" t="s">
        <v>2919</v>
      </c>
      <c r="E90" s="81" t="s">
        <v>1905</v>
      </c>
      <c r="F90" s="81">
        <v>4273008781</v>
      </c>
      <c r="G90" s="81">
        <v>4272932348</v>
      </c>
      <c r="H90" s="81">
        <v>4273008781</v>
      </c>
      <c r="I90" s="81" t="s">
        <v>2829</v>
      </c>
      <c r="J90" s="81" t="s">
        <v>2832</v>
      </c>
      <c r="K90" s="81">
        <v>114423330</v>
      </c>
      <c r="L90" s="81">
        <v>0</v>
      </c>
      <c r="M90" s="81">
        <v>4387432111</v>
      </c>
      <c r="N90" s="81">
        <v>4387432111</v>
      </c>
      <c r="O90" s="81">
        <v>4273008781</v>
      </c>
      <c r="P90" s="81">
        <v>4387432111</v>
      </c>
      <c r="Q90" s="81">
        <v>4273008781</v>
      </c>
      <c r="R90" s="81">
        <v>4387432111</v>
      </c>
      <c r="S90" s="81">
        <v>4273008781</v>
      </c>
    </row>
    <row r="91" spans="1:19" x14ac:dyDescent="0.35">
      <c r="A91" s="81" t="s">
        <v>97</v>
      </c>
      <c r="B91" s="81">
        <v>15</v>
      </c>
      <c r="C91" s="81" t="s">
        <v>1578</v>
      </c>
      <c r="D91" s="81" t="s">
        <v>2920</v>
      </c>
      <c r="E91" s="81" t="s">
        <v>1906</v>
      </c>
      <c r="F91" s="81">
        <v>3801609075</v>
      </c>
      <c r="G91" s="81">
        <v>3801559415</v>
      </c>
      <c r="H91" s="81">
        <v>3801609075</v>
      </c>
      <c r="I91" s="81" t="s">
        <v>2829</v>
      </c>
      <c r="J91" s="81" t="s">
        <v>2832</v>
      </c>
      <c r="K91" s="81">
        <v>95526150</v>
      </c>
      <c r="L91" s="81">
        <v>0</v>
      </c>
      <c r="M91" s="81">
        <v>3897135225</v>
      </c>
      <c r="N91" s="81">
        <v>3897135225</v>
      </c>
      <c r="O91" s="81">
        <v>3801609075</v>
      </c>
      <c r="P91" s="81">
        <v>3897135225</v>
      </c>
      <c r="Q91" s="81">
        <v>3801609075</v>
      </c>
      <c r="R91" s="81">
        <v>3897135225</v>
      </c>
      <c r="S91" s="81">
        <v>3801609075</v>
      </c>
    </row>
    <row r="92" spans="1:19" x14ac:dyDescent="0.35">
      <c r="A92" s="81" t="s">
        <v>98</v>
      </c>
      <c r="B92" s="81">
        <v>15</v>
      </c>
      <c r="C92" s="81" t="s">
        <v>1578</v>
      </c>
      <c r="D92" s="81" t="s">
        <v>2921</v>
      </c>
      <c r="E92" s="81" t="s">
        <v>1868</v>
      </c>
      <c r="F92" s="81">
        <v>58441186920</v>
      </c>
      <c r="G92" s="81">
        <v>58441186920</v>
      </c>
      <c r="H92" s="81">
        <v>58441186920</v>
      </c>
      <c r="I92" s="81" t="s">
        <v>2829</v>
      </c>
      <c r="J92" s="81" t="s">
        <v>2832</v>
      </c>
      <c r="K92" s="81">
        <v>1142907746</v>
      </c>
      <c r="L92" s="81">
        <v>0</v>
      </c>
      <c r="M92" s="81">
        <v>59584094666</v>
      </c>
      <c r="N92" s="81">
        <v>59584094666</v>
      </c>
      <c r="O92" s="81">
        <v>58441186920</v>
      </c>
      <c r="P92" s="81">
        <v>59584094666</v>
      </c>
      <c r="Q92" s="81">
        <v>58441186920</v>
      </c>
      <c r="R92" s="81">
        <v>59584094666</v>
      </c>
      <c r="S92" s="81">
        <v>58441186920</v>
      </c>
    </row>
    <row r="93" spans="1:19" x14ac:dyDescent="0.35">
      <c r="A93" s="81" t="s">
        <v>99</v>
      </c>
      <c r="B93" s="81">
        <v>15</v>
      </c>
      <c r="C93" s="81" t="s">
        <v>1578</v>
      </c>
      <c r="D93" s="81" t="s">
        <v>2922</v>
      </c>
      <c r="E93" s="81" t="s">
        <v>1907</v>
      </c>
      <c r="F93" s="81">
        <v>10552902591</v>
      </c>
      <c r="G93" s="81">
        <v>10552902591</v>
      </c>
      <c r="H93" s="81">
        <v>10552902591</v>
      </c>
      <c r="I93" s="81" t="s">
        <v>2829</v>
      </c>
      <c r="J93" s="81" t="s">
        <v>2832</v>
      </c>
      <c r="K93" s="81">
        <v>253396698</v>
      </c>
      <c r="L93" s="81">
        <v>0</v>
      </c>
      <c r="M93" s="81">
        <v>10806299289</v>
      </c>
      <c r="N93" s="81">
        <v>10806299289</v>
      </c>
      <c r="O93" s="81">
        <v>10552902591</v>
      </c>
      <c r="P93" s="81">
        <v>10806299289</v>
      </c>
      <c r="Q93" s="81">
        <v>10552902591</v>
      </c>
      <c r="R93" s="81">
        <v>10806299289</v>
      </c>
      <c r="S93" s="81">
        <v>10552902591</v>
      </c>
    </row>
    <row r="94" spans="1:19" x14ac:dyDescent="0.35">
      <c r="A94" s="81" t="s">
        <v>100</v>
      </c>
      <c r="B94" s="81">
        <v>15</v>
      </c>
      <c r="C94" s="81" t="s">
        <v>1578</v>
      </c>
      <c r="D94" s="81" t="s">
        <v>2923</v>
      </c>
      <c r="E94" s="81" t="s">
        <v>1908</v>
      </c>
      <c r="F94" s="81">
        <v>1495276796</v>
      </c>
      <c r="G94" s="81">
        <v>1495266026</v>
      </c>
      <c r="H94" s="81">
        <v>1495276796</v>
      </c>
      <c r="I94" s="81" t="s">
        <v>2829</v>
      </c>
      <c r="J94" s="81" t="s">
        <v>2832</v>
      </c>
      <c r="K94" s="81">
        <v>39125349</v>
      </c>
      <c r="L94" s="81">
        <v>0</v>
      </c>
      <c r="M94" s="81">
        <v>1534402145</v>
      </c>
      <c r="N94" s="81">
        <v>1534402145</v>
      </c>
      <c r="O94" s="81">
        <v>1495276796</v>
      </c>
      <c r="P94" s="81">
        <v>1534402145</v>
      </c>
      <c r="Q94" s="81">
        <v>1495276796</v>
      </c>
      <c r="R94" s="81">
        <v>1534402145</v>
      </c>
      <c r="S94" s="81">
        <v>1495276796</v>
      </c>
    </row>
    <row r="95" spans="1:19" x14ac:dyDescent="0.35">
      <c r="A95" s="81" t="s">
        <v>101</v>
      </c>
      <c r="B95" s="81">
        <v>15</v>
      </c>
      <c r="C95" s="81" t="s">
        <v>1578</v>
      </c>
      <c r="D95" s="81" t="s">
        <v>3046</v>
      </c>
      <c r="E95" s="81" t="s">
        <v>1909</v>
      </c>
      <c r="F95" s="81">
        <v>3224059943</v>
      </c>
      <c r="G95" s="81">
        <v>3224059943</v>
      </c>
      <c r="H95" s="81">
        <v>3224059943</v>
      </c>
      <c r="I95" s="81" t="s">
        <v>2829</v>
      </c>
      <c r="J95" s="81" t="s">
        <v>2832</v>
      </c>
      <c r="K95" s="81">
        <v>81308246</v>
      </c>
      <c r="L95" s="81">
        <v>263167084</v>
      </c>
      <c r="M95" s="81">
        <v>3305368189</v>
      </c>
      <c r="N95" s="81">
        <v>3042201105</v>
      </c>
      <c r="O95" s="81">
        <v>2960892859</v>
      </c>
      <c r="P95" s="81">
        <v>3305368189</v>
      </c>
      <c r="Q95" s="81">
        <v>3224059943</v>
      </c>
      <c r="R95" s="81">
        <v>3042201105</v>
      </c>
      <c r="S95" s="81">
        <v>2960892859</v>
      </c>
    </row>
    <row r="96" spans="1:19" x14ac:dyDescent="0.35">
      <c r="A96" s="81" t="s">
        <v>102</v>
      </c>
      <c r="B96" s="81">
        <v>15</v>
      </c>
      <c r="C96" s="81" t="s">
        <v>1578</v>
      </c>
      <c r="D96" s="81" t="s">
        <v>3240</v>
      </c>
      <c r="E96" s="81" t="s">
        <v>2848</v>
      </c>
      <c r="F96" s="81">
        <v>715658901</v>
      </c>
      <c r="G96" s="81">
        <v>715653374</v>
      </c>
      <c r="H96" s="81">
        <v>715658901</v>
      </c>
      <c r="I96" s="81" t="s">
        <v>2829</v>
      </c>
      <c r="J96" s="81" t="s">
        <v>2832</v>
      </c>
      <c r="K96" s="81">
        <v>23784844</v>
      </c>
      <c r="L96" s="81">
        <v>0</v>
      </c>
      <c r="M96" s="81">
        <v>739443745</v>
      </c>
      <c r="N96" s="81">
        <v>739443745</v>
      </c>
      <c r="O96" s="81">
        <v>715658901</v>
      </c>
      <c r="P96" s="81">
        <v>739443745</v>
      </c>
      <c r="Q96" s="81">
        <v>715658901</v>
      </c>
      <c r="R96" s="81">
        <v>739443745</v>
      </c>
      <c r="S96" s="81">
        <v>715658901</v>
      </c>
    </row>
    <row r="97" spans="1:19" x14ac:dyDescent="0.35">
      <c r="A97" s="81" t="s">
        <v>103</v>
      </c>
      <c r="B97" s="81">
        <v>15</v>
      </c>
      <c r="C97" s="81" t="s">
        <v>1578</v>
      </c>
      <c r="D97" s="81" t="s">
        <v>3424</v>
      </c>
      <c r="E97" s="81" t="s">
        <v>1911</v>
      </c>
      <c r="F97" s="81">
        <v>2302860084</v>
      </c>
      <c r="G97" s="81">
        <v>2302860084</v>
      </c>
      <c r="H97" s="81">
        <v>2302860084</v>
      </c>
      <c r="I97" s="81" t="s">
        <v>2829</v>
      </c>
      <c r="J97" s="81" t="s">
        <v>2832</v>
      </c>
      <c r="K97" s="81">
        <v>43189055</v>
      </c>
      <c r="L97" s="81">
        <v>0</v>
      </c>
      <c r="M97" s="81">
        <v>2346049139</v>
      </c>
      <c r="N97" s="81">
        <v>2346049139</v>
      </c>
      <c r="O97" s="81">
        <v>2302860084</v>
      </c>
      <c r="P97" s="81">
        <v>2346049139</v>
      </c>
      <c r="Q97" s="81">
        <v>2302860084</v>
      </c>
      <c r="R97" s="81">
        <v>2346049139</v>
      </c>
      <c r="S97" s="81">
        <v>2302860084</v>
      </c>
    </row>
    <row r="98" spans="1:19" x14ac:dyDescent="0.35">
      <c r="A98" s="81" t="s">
        <v>104</v>
      </c>
      <c r="B98" s="81">
        <v>15</v>
      </c>
      <c r="C98" s="81" t="s">
        <v>1578</v>
      </c>
      <c r="D98" s="81" t="s">
        <v>3537</v>
      </c>
      <c r="E98" s="81" t="s">
        <v>1912</v>
      </c>
      <c r="F98" s="81">
        <v>918682681</v>
      </c>
      <c r="G98" s="81">
        <v>918675101</v>
      </c>
      <c r="H98" s="81">
        <v>918682681</v>
      </c>
      <c r="I98" s="81" t="s">
        <v>2829</v>
      </c>
      <c r="J98" s="81" t="s">
        <v>2832</v>
      </c>
      <c r="K98" s="81">
        <v>21211155</v>
      </c>
      <c r="L98" s="81">
        <v>0</v>
      </c>
      <c r="M98" s="81">
        <v>939893836</v>
      </c>
      <c r="N98" s="81">
        <v>939893836</v>
      </c>
      <c r="O98" s="81">
        <v>918682681</v>
      </c>
      <c r="P98" s="81">
        <v>939893836</v>
      </c>
      <c r="Q98" s="81">
        <v>918682681</v>
      </c>
      <c r="R98" s="81">
        <v>939893836</v>
      </c>
      <c r="S98" s="81">
        <v>918682681</v>
      </c>
    </row>
    <row r="99" spans="1:19" x14ac:dyDescent="0.35">
      <c r="A99" s="81" t="s">
        <v>105</v>
      </c>
      <c r="B99" s="81">
        <v>15</v>
      </c>
      <c r="C99" s="81" t="s">
        <v>1578</v>
      </c>
      <c r="D99" s="81" t="s">
        <v>3855</v>
      </c>
      <c r="E99" s="81" t="s">
        <v>1913</v>
      </c>
      <c r="F99" s="81">
        <v>1557896</v>
      </c>
      <c r="G99" s="81">
        <v>1557896</v>
      </c>
      <c r="H99" s="81">
        <v>1557896</v>
      </c>
      <c r="I99" s="81" t="s">
        <v>2829</v>
      </c>
      <c r="J99" s="81" t="s">
        <v>2832</v>
      </c>
      <c r="K99" s="81">
        <v>62530</v>
      </c>
      <c r="L99" s="81">
        <v>0</v>
      </c>
      <c r="M99" s="81">
        <v>1620426</v>
      </c>
      <c r="N99" s="81">
        <v>1620426</v>
      </c>
      <c r="O99" s="81">
        <v>1557896</v>
      </c>
      <c r="P99" s="81">
        <v>1620426</v>
      </c>
      <c r="Q99" s="81">
        <v>1557896</v>
      </c>
      <c r="R99" s="81">
        <v>1620426</v>
      </c>
      <c r="S99" s="81">
        <v>1557896</v>
      </c>
    </row>
    <row r="100" spans="1:19" x14ac:dyDescent="0.35">
      <c r="A100" s="81" t="s">
        <v>106</v>
      </c>
      <c r="B100" s="81">
        <v>16</v>
      </c>
      <c r="C100" s="81" t="s">
        <v>1579</v>
      </c>
      <c r="D100" s="81" t="s">
        <v>2924</v>
      </c>
      <c r="E100" s="81" t="s">
        <v>1914</v>
      </c>
      <c r="F100" s="81">
        <v>824785227</v>
      </c>
      <c r="G100" s="81">
        <v>826999811</v>
      </c>
      <c r="H100" s="81">
        <v>824785227</v>
      </c>
      <c r="I100" s="81" t="s">
        <v>2829</v>
      </c>
      <c r="J100" s="81" t="s">
        <v>2833</v>
      </c>
      <c r="K100" s="81">
        <v>14045027</v>
      </c>
      <c r="L100" s="81">
        <v>0</v>
      </c>
      <c r="M100" s="81">
        <v>838830254</v>
      </c>
      <c r="N100" s="81">
        <v>838830254</v>
      </c>
      <c r="O100" s="81">
        <v>824785227</v>
      </c>
      <c r="P100" s="81">
        <v>838830254</v>
      </c>
      <c r="Q100" s="81">
        <v>824785227</v>
      </c>
      <c r="R100" s="81">
        <v>838830254</v>
      </c>
      <c r="S100" s="81">
        <v>824785227</v>
      </c>
    </row>
    <row r="101" spans="1:19" x14ac:dyDescent="0.35">
      <c r="A101" s="81" t="s">
        <v>107</v>
      </c>
      <c r="B101" s="81">
        <v>16</v>
      </c>
      <c r="C101" s="81" t="s">
        <v>1579</v>
      </c>
      <c r="D101" s="81" t="s">
        <v>2925</v>
      </c>
      <c r="E101" s="81" t="s">
        <v>1915</v>
      </c>
      <c r="F101" s="81">
        <v>801932442</v>
      </c>
      <c r="G101" s="81">
        <v>815987851</v>
      </c>
      <c r="H101" s="81">
        <v>801932442</v>
      </c>
      <c r="I101" s="81" t="s">
        <v>2829</v>
      </c>
      <c r="J101" s="81" t="s">
        <v>2833</v>
      </c>
      <c r="K101" s="81">
        <v>16338734</v>
      </c>
      <c r="L101" s="81">
        <v>0</v>
      </c>
      <c r="M101" s="81">
        <v>818271176</v>
      </c>
      <c r="N101" s="81">
        <v>818271176</v>
      </c>
      <c r="O101" s="81">
        <v>801932442</v>
      </c>
      <c r="P101" s="81">
        <v>818271176</v>
      </c>
      <c r="Q101" s="81">
        <v>801932442</v>
      </c>
      <c r="R101" s="81">
        <v>818271176</v>
      </c>
      <c r="S101" s="81">
        <v>801932442</v>
      </c>
    </row>
    <row r="102" spans="1:19" x14ac:dyDescent="0.35">
      <c r="A102" s="81" t="s">
        <v>108</v>
      </c>
      <c r="B102" s="81">
        <v>16</v>
      </c>
      <c r="C102" s="81" t="s">
        <v>1579</v>
      </c>
      <c r="D102" s="81" t="s">
        <v>3204</v>
      </c>
      <c r="E102" s="81" t="s">
        <v>1916</v>
      </c>
      <c r="F102" s="81">
        <v>9193658</v>
      </c>
      <c r="G102" s="81">
        <v>9936085</v>
      </c>
      <c r="H102" s="81">
        <v>9193658</v>
      </c>
      <c r="I102" s="81" t="s">
        <v>2829</v>
      </c>
      <c r="J102" s="81" t="s">
        <v>2833</v>
      </c>
      <c r="K102" s="81">
        <v>214410</v>
      </c>
      <c r="L102" s="81">
        <v>0</v>
      </c>
      <c r="M102" s="81">
        <v>9408068</v>
      </c>
      <c r="N102" s="81">
        <v>9408068</v>
      </c>
      <c r="O102" s="81">
        <v>9193658</v>
      </c>
      <c r="P102" s="81">
        <v>9408068</v>
      </c>
      <c r="Q102" s="81">
        <v>9193658</v>
      </c>
      <c r="R102" s="81">
        <v>9408068</v>
      </c>
      <c r="S102" s="81">
        <v>9193658</v>
      </c>
    </row>
    <row r="103" spans="1:19" x14ac:dyDescent="0.35">
      <c r="A103" s="81" t="s">
        <v>109</v>
      </c>
      <c r="B103" s="81">
        <v>17</v>
      </c>
      <c r="C103" s="81" t="s">
        <v>1580</v>
      </c>
      <c r="D103" s="81" t="s">
        <v>2926</v>
      </c>
      <c r="E103" s="81" t="s">
        <v>1917</v>
      </c>
      <c r="F103" s="81">
        <v>620779707</v>
      </c>
      <c r="G103" s="81">
        <v>634584823</v>
      </c>
      <c r="H103" s="81">
        <v>620779707</v>
      </c>
      <c r="I103" s="81" t="s">
        <v>2829</v>
      </c>
      <c r="J103" s="81" t="s">
        <v>2833</v>
      </c>
      <c r="K103" s="81">
        <v>327140</v>
      </c>
      <c r="L103" s="81">
        <v>256300</v>
      </c>
      <c r="M103" s="81">
        <v>621106847</v>
      </c>
      <c r="N103" s="81">
        <v>620850547</v>
      </c>
      <c r="O103" s="81">
        <v>620523407</v>
      </c>
      <c r="P103" s="81">
        <v>747468167</v>
      </c>
      <c r="Q103" s="81">
        <v>747141027</v>
      </c>
      <c r="R103" s="81">
        <v>747211867</v>
      </c>
      <c r="S103" s="81">
        <v>746884727</v>
      </c>
    </row>
    <row r="104" spans="1:19" x14ac:dyDescent="0.35">
      <c r="A104" s="81" t="s">
        <v>110</v>
      </c>
      <c r="B104" s="81">
        <v>17</v>
      </c>
      <c r="C104" s="81" t="s">
        <v>1580</v>
      </c>
      <c r="D104" s="81" t="s">
        <v>3092</v>
      </c>
      <c r="E104" s="81" t="s">
        <v>1918</v>
      </c>
      <c r="F104" s="81">
        <v>15130210</v>
      </c>
      <c r="G104" s="81">
        <v>15130210</v>
      </c>
      <c r="H104" s="81">
        <v>15130210</v>
      </c>
      <c r="I104" s="81" t="s">
        <v>2829</v>
      </c>
      <c r="J104" s="81" t="s">
        <v>2833</v>
      </c>
      <c r="K104" s="81">
        <v>21900</v>
      </c>
      <c r="L104" s="81">
        <v>820</v>
      </c>
      <c r="M104" s="81">
        <v>15152110</v>
      </c>
      <c r="N104" s="81">
        <v>15151290</v>
      </c>
      <c r="O104" s="81">
        <v>15129390</v>
      </c>
      <c r="P104" s="81">
        <v>15152110</v>
      </c>
      <c r="Q104" s="81">
        <v>15130210</v>
      </c>
      <c r="R104" s="81">
        <v>15151290</v>
      </c>
      <c r="S104" s="81">
        <v>15129390</v>
      </c>
    </row>
    <row r="105" spans="1:19" x14ac:dyDescent="0.35">
      <c r="A105" s="81" t="s">
        <v>111</v>
      </c>
      <c r="B105" s="81">
        <v>18</v>
      </c>
      <c r="C105" s="81" t="s">
        <v>1581</v>
      </c>
      <c r="D105" s="81" t="s">
        <v>2927</v>
      </c>
      <c r="E105" s="81" t="s">
        <v>1919</v>
      </c>
      <c r="F105" s="81">
        <v>616341409</v>
      </c>
      <c r="G105" s="81">
        <v>616341409</v>
      </c>
      <c r="H105" s="81">
        <v>616341409</v>
      </c>
      <c r="I105" s="81" t="s">
        <v>2829</v>
      </c>
      <c r="J105" s="81" t="s">
        <v>2832</v>
      </c>
      <c r="K105" s="81">
        <v>16034700</v>
      </c>
      <c r="L105" s="81">
        <v>0</v>
      </c>
      <c r="M105" s="81">
        <v>632376109</v>
      </c>
      <c r="N105" s="81">
        <v>632376109</v>
      </c>
      <c r="O105" s="81">
        <v>616341409</v>
      </c>
      <c r="P105" s="81">
        <v>632376109</v>
      </c>
      <c r="Q105" s="81">
        <v>616341409</v>
      </c>
      <c r="R105" s="81">
        <v>632376109</v>
      </c>
      <c r="S105" s="81">
        <v>616341409</v>
      </c>
    </row>
    <row r="106" spans="1:19" x14ac:dyDescent="0.35">
      <c r="A106" s="81" t="s">
        <v>112</v>
      </c>
      <c r="B106" s="81">
        <v>18</v>
      </c>
      <c r="C106" s="81" t="s">
        <v>1581</v>
      </c>
      <c r="D106" s="81" t="s">
        <v>2928</v>
      </c>
      <c r="E106" s="81" t="s">
        <v>1920</v>
      </c>
      <c r="F106" s="81">
        <v>200255616</v>
      </c>
      <c r="G106" s="81">
        <v>200255616</v>
      </c>
      <c r="H106" s="81">
        <v>200255616</v>
      </c>
      <c r="I106" s="81" t="s">
        <v>2829</v>
      </c>
      <c r="J106" s="81" t="s">
        <v>2832</v>
      </c>
      <c r="K106" s="81">
        <v>6069887</v>
      </c>
      <c r="L106" s="81">
        <v>0</v>
      </c>
      <c r="M106" s="81">
        <v>206325503</v>
      </c>
      <c r="N106" s="81">
        <v>206325503</v>
      </c>
      <c r="O106" s="81">
        <v>200255616</v>
      </c>
      <c r="P106" s="81">
        <v>206325503</v>
      </c>
      <c r="Q106" s="81">
        <v>200255616</v>
      </c>
      <c r="R106" s="81">
        <v>206325503</v>
      </c>
      <c r="S106" s="81">
        <v>200255616</v>
      </c>
    </row>
    <row r="107" spans="1:19" x14ac:dyDescent="0.35">
      <c r="A107" s="81" t="s">
        <v>113</v>
      </c>
      <c r="B107" s="81">
        <v>18</v>
      </c>
      <c r="C107" s="81" t="s">
        <v>1581</v>
      </c>
      <c r="D107" s="81" t="s">
        <v>2929</v>
      </c>
      <c r="E107" s="81" t="s">
        <v>1921</v>
      </c>
      <c r="F107" s="81">
        <v>68359152</v>
      </c>
      <c r="G107" s="81">
        <v>75747997</v>
      </c>
      <c r="H107" s="81">
        <v>68359152</v>
      </c>
      <c r="I107" s="81" t="s">
        <v>2829</v>
      </c>
      <c r="J107" s="81" t="s">
        <v>2833</v>
      </c>
      <c r="K107" s="81">
        <v>2149378</v>
      </c>
      <c r="L107" s="81">
        <v>0</v>
      </c>
      <c r="M107" s="81">
        <v>70508530</v>
      </c>
      <c r="N107" s="81">
        <v>70508530</v>
      </c>
      <c r="O107" s="81">
        <v>68359152</v>
      </c>
      <c r="P107" s="81">
        <v>70508530</v>
      </c>
      <c r="Q107" s="81">
        <v>68359152</v>
      </c>
      <c r="R107" s="81">
        <v>70508530</v>
      </c>
      <c r="S107" s="81">
        <v>68359152</v>
      </c>
    </row>
    <row r="108" spans="1:19" x14ac:dyDescent="0.35">
      <c r="A108" s="81" t="s">
        <v>114</v>
      </c>
      <c r="B108" s="81">
        <v>18</v>
      </c>
      <c r="C108" s="81" t="s">
        <v>1581</v>
      </c>
      <c r="D108" s="81" t="s">
        <v>2930</v>
      </c>
      <c r="E108" s="81" t="s">
        <v>1922</v>
      </c>
      <c r="F108" s="81">
        <v>174924515</v>
      </c>
      <c r="G108" s="81">
        <v>174924515</v>
      </c>
      <c r="H108" s="81">
        <v>174924515</v>
      </c>
      <c r="I108" s="81" t="s">
        <v>2829</v>
      </c>
      <c r="J108" s="81" t="s">
        <v>2832</v>
      </c>
      <c r="K108" s="81">
        <v>5592562</v>
      </c>
      <c r="L108" s="81">
        <v>0</v>
      </c>
      <c r="M108" s="81">
        <v>180517077</v>
      </c>
      <c r="N108" s="81">
        <v>180517077</v>
      </c>
      <c r="O108" s="81">
        <v>174924515</v>
      </c>
      <c r="P108" s="81">
        <v>180517077</v>
      </c>
      <c r="Q108" s="81">
        <v>174924515</v>
      </c>
      <c r="R108" s="81">
        <v>180517077</v>
      </c>
      <c r="S108" s="81">
        <v>174924515</v>
      </c>
    </row>
    <row r="109" spans="1:19" x14ac:dyDescent="0.35">
      <c r="A109" s="81" t="s">
        <v>115</v>
      </c>
      <c r="B109" s="81">
        <v>18</v>
      </c>
      <c r="C109" s="81" t="s">
        <v>1581</v>
      </c>
      <c r="D109" s="81" t="s">
        <v>2931</v>
      </c>
      <c r="E109" s="81" t="s">
        <v>1923</v>
      </c>
      <c r="F109" s="81">
        <v>109993083</v>
      </c>
      <c r="G109" s="81">
        <v>109993083</v>
      </c>
      <c r="H109" s="81">
        <v>109993083</v>
      </c>
      <c r="I109" s="81" t="s">
        <v>2829</v>
      </c>
      <c r="J109" s="81" t="s">
        <v>2832</v>
      </c>
      <c r="K109" s="81">
        <v>1983704</v>
      </c>
      <c r="L109" s="81">
        <v>0</v>
      </c>
      <c r="M109" s="81">
        <v>111976787</v>
      </c>
      <c r="N109" s="81">
        <v>111976787</v>
      </c>
      <c r="O109" s="81">
        <v>109993083</v>
      </c>
      <c r="P109" s="81">
        <v>111976787</v>
      </c>
      <c r="Q109" s="81">
        <v>109993083</v>
      </c>
      <c r="R109" s="81">
        <v>111976787</v>
      </c>
      <c r="S109" s="81">
        <v>109993083</v>
      </c>
    </row>
    <row r="110" spans="1:19" x14ac:dyDescent="0.35">
      <c r="A110" s="81" t="s">
        <v>116</v>
      </c>
      <c r="B110" s="81">
        <v>18</v>
      </c>
      <c r="C110" s="81" t="s">
        <v>1581</v>
      </c>
      <c r="D110" s="81" t="s">
        <v>2932</v>
      </c>
      <c r="E110" s="81" t="s">
        <v>1924</v>
      </c>
      <c r="F110" s="81">
        <v>106879182</v>
      </c>
      <c r="G110" s="81">
        <v>106879182</v>
      </c>
      <c r="H110" s="81">
        <v>106879182</v>
      </c>
      <c r="I110" s="81" t="s">
        <v>2829</v>
      </c>
      <c r="J110" s="81" t="s">
        <v>2832</v>
      </c>
      <c r="K110" s="81">
        <v>2251052</v>
      </c>
      <c r="L110" s="81">
        <v>0</v>
      </c>
      <c r="M110" s="81">
        <v>109130234</v>
      </c>
      <c r="N110" s="81">
        <v>109130234</v>
      </c>
      <c r="O110" s="81">
        <v>106879182</v>
      </c>
      <c r="P110" s="81">
        <v>109130234</v>
      </c>
      <c r="Q110" s="81">
        <v>106879182</v>
      </c>
      <c r="R110" s="81">
        <v>109130234</v>
      </c>
      <c r="S110" s="81">
        <v>106879182</v>
      </c>
    </row>
    <row r="111" spans="1:19" x14ac:dyDescent="0.35">
      <c r="A111" s="81" t="s">
        <v>117</v>
      </c>
      <c r="B111" s="81">
        <v>18</v>
      </c>
      <c r="C111" s="81" t="s">
        <v>1581</v>
      </c>
      <c r="D111" s="81" t="s">
        <v>2933</v>
      </c>
      <c r="E111" s="81" t="s">
        <v>1925</v>
      </c>
      <c r="F111" s="81">
        <v>174798567</v>
      </c>
      <c r="G111" s="81">
        <v>184519252</v>
      </c>
      <c r="H111" s="81">
        <v>174798567</v>
      </c>
      <c r="I111" s="81" t="s">
        <v>2829</v>
      </c>
      <c r="J111" s="81" t="s">
        <v>2837</v>
      </c>
      <c r="K111" s="81">
        <v>4780680</v>
      </c>
      <c r="L111" s="81">
        <v>0</v>
      </c>
      <c r="M111" s="81">
        <v>179579247</v>
      </c>
      <c r="N111" s="81">
        <v>179579247</v>
      </c>
      <c r="O111" s="81">
        <v>174798567</v>
      </c>
      <c r="P111" s="81">
        <v>179579247</v>
      </c>
      <c r="Q111" s="81">
        <v>174798567</v>
      </c>
      <c r="R111" s="81">
        <v>179579247</v>
      </c>
      <c r="S111" s="81">
        <v>174798567</v>
      </c>
    </row>
    <row r="112" spans="1:19" x14ac:dyDescent="0.35">
      <c r="A112" s="81" t="s">
        <v>118</v>
      </c>
      <c r="B112" s="81">
        <v>18</v>
      </c>
      <c r="C112" s="81" t="s">
        <v>1581</v>
      </c>
      <c r="D112" s="81" t="s">
        <v>2934</v>
      </c>
      <c r="E112" s="81" t="s">
        <v>1926</v>
      </c>
      <c r="F112" s="81">
        <v>70112017</v>
      </c>
      <c r="G112" s="81">
        <v>70112017</v>
      </c>
      <c r="H112" s="81">
        <v>70112017</v>
      </c>
      <c r="I112" s="81" t="s">
        <v>2829</v>
      </c>
      <c r="J112" s="81" t="s">
        <v>2832</v>
      </c>
      <c r="K112" s="81">
        <v>1974567</v>
      </c>
      <c r="L112" s="81">
        <v>0</v>
      </c>
      <c r="M112" s="81">
        <v>72086584</v>
      </c>
      <c r="N112" s="81">
        <v>72086584</v>
      </c>
      <c r="O112" s="81">
        <v>70112017</v>
      </c>
      <c r="P112" s="81">
        <v>72086584</v>
      </c>
      <c r="Q112" s="81">
        <v>70112017</v>
      </c>
      <c r="R112" s="81">
        <v>72086584</v>
      </c>
      <c r="S112" s="81">
        <v>70112017</v>
      </c>
    </row>
    <row r="113" spans="1:19" x14ac:dyDescent="0.35">
      <c r="A113" s="81" t="s">
        <v>119</v>
      </c>
      <c r="B113" s="81">
        <v>18</v>
      </c>
      <c r="C113" s="81" t="s">
        <v>1581</v>
      </c>
      <c r="D113" s="81" t="s">
        <v>3064</v>
      </c>
      <c r="E113" s="81" t="s">
        <v>1927</v>
      </c>
      <c r="F113" s="81">
        <v>705731</v>
      </c>
      <c r="G113" s="81">
        <v>705731</v>
      </c>
      <c r="H113" s="81">
        <v>705731</v>
      </c>
      <c r="I113" s="81" t="s">
        <v>2829</v>
      </c>
      <c r="J113" s="81" t="s">
        <v>2832</v>
      </c>
      <c r="K113" s="81">
        <v>11750</v>
      </c>
      <c r="L113" s="81">
        <v>0</v>
      </c>
      <c r="M113" s="81">
        <v>717481</v>
      </c>
      <c r="N113" s="81">
        <v>717481</v>
      </c>
      <c r="O113" s="81">
        <v>705731</v>
      </c>
      <c r="P113" s="81">
        <v>717481</v>
      </c>
      <c r="Q113" s="81">
        <v>705731</v>
      </c>
      <c r="R113" s="81">
        <v>717481</v>
      </c>
      <c r="S113" s="81">
        <v>705731</v>
      </c>
    </row>
    <row r="114" spans="1:19" x14ac:dyDescent="0.35">
      <c r="A114" s="81" t="s">
        <v>120</v>
      </c>
      <c r="B114" s="81">
        <v>18</v>
      </c>
      <c r="C114" s="81" t="s">
        <v>1581</v>
      </c>
      <c r="D114" s="81" t="s">
        <v>3251</v>
      </c>
      <c r="E114" s="81" t="s">
        <v>1928</v>
      </c>
      <c r="F114" s="81">
        <v>7352784</v>
      </c>
      <c r="G114" s="81">
        <v>7527305</v>
      </c>
      <c r="H114" s="81">
        <v>7352784</v>
      </c>
      <c r="I114" s="81" t="s">
        <v>2829</v>
      </c>
      <c r="J114" s="81" t="s">
        <v>2832</v>
      </c>
      <c r="K114" s="81">
        <v>170613</v>
      </c>
      <c r="L114" s="81">
        <v>0</v>
      </c>
      <c r="M114" s="81">
        <v>7523397</v>
      </c>
      <c r="N114" s="81">
        <v>7523397</v>
      </c>
      <c r="O114" s="81">
        <v>7352784</v>
      </c>
      <c r="P114" s="81">
        <v>7523397</v>
      </c>
      <c r="Q114" s="81">
        <v>7352784</v>
      </c>
      <c r="R114" s="81">
        <v>7523397</v>
      </c>
      <c r="S114" s="81">
        <v>7352784</v>
      </c>
    </row>
    <row r="115" spans="1:19" x14ac:dyDescent="0.35">
      <c r="A115" s="81" t="s">
        <v>121</v>
      </c>
      <c r="B115" s="81">
        <v>18</v>
      </c>
      <c r="C115" s="81" t="s">
        <v>1581</v>
      </c>
      <c r="D115" s="81" t="s">
        <v>3526</v>
      </c>
      <c r="E115" s="81" t="s">
        <v>1929</v>
      </c>
      <c r="F115" s="81">
        <v>20145884</v>
      </c>
      <c r="G115" s="81">
        <v>20145884</v>
      </c>
      <c r="H115" s="81">
        <v>20145884</v>
      </c>
      <c r="I115" s="81" t="s">
        <v>2829</v>
      </c>
      <c r="J115" s="81" t="s">
        <v>2832</v>
      </c>
      <c r="K115" s="81">
        <v>1005536</v>
      </c>
      <c r="L115" s="81">
        <v>0</v>
      </c>
      <c r="M115" s="81">
        <v>21151420</v>
      </c>
      <c r="N115" s="81">
        <v>21151420</v>
      </c>
      <c r="O115" s="81">
        <v>20145884</v>
      </c>
      <c r="P115" s="81">
        <v>21151420</v>
      </c>
      <c r="Q115" s="81">
        <v>20145884</v>
      </c>
      <c r="R115" s="81">
        <v>21151420</v>
      </c>
      <c r="S115" s="81">
        <v>20145884</v>
      </c>
    </row>
    <row r="116" spans="1:19" x14ac:dyDescent="0.35">
      <c r="A116" s="81" t="s">
        <v>122</v>
      </c>
      <c r="B116" s="81">
        <v>19</v>
      </c>
      <c r="C116" s="81" t="s">
        <v>1582</v>
      </c>
      <c r="D116" s="81" t="s">
        <v>2935</v>
      </c>
      <c r="E116" s="81" t="s">
        <v>1930</v>
      </c>
      <c r="F116" s="81">
        <v>201098955</v>
      </c>
      <c r="G116" s="81">
        <v>201098955</v>
      </c>
      <c r="H116" s="81">
        <v>201098955</v>
      </c>
      <c r="I116" s="81" t="s">
        <v>2829</v>
      </c>
      <c r="J116" s="81" t="s">
        <v>2832</v>
      </c>
      <c r="K116" s="81">
        <v>9711918</v>
      </c>
      <c r="L116" s="81">
        <v>0</v>
      </c>
      <c r="M116" s="81">
        <v>210810873</v>
      </c>
      <c r="N116" s="81">
        <v>210810873</v>
      </c>
      <c r="O116" s="81">
        <v>201098955</v>
      </c>
      <c r="P116" s="81">
        <v>210810873</v>
      </c>
      <c r="Q116" s="81">
        <v>201098955</v>
      </c>
      <c r="R116" s="81">
        <v>210810873</v>
      </c>
      <c r="S116" s="81">
        <v>201098955</v>
      </c>
    </row>
    <row r="117" spans="1:19" x14ac:dyDescent="0.35">
      <c r="A117" s="81" t="s">
        <v>123</v>
      </c>
      <c r="B117" s="81">
        <v>19</v>
      </c>
      <c r="C117" s="81" t="s">
        <v>1582</v>
      </c>
      <c r="D117" s="81" t="s">
        <v>2936</v>
      </c>
      <c r="E117" s="81" t="s">
        <v>1931</v>
      </c>
      <c r="F117" s="81">
        <v>165437263</v>
      </c>
      <c r="G117" s="81">
        <v>165437263</v>
      </c>
      <c r="H117" s="81">
        <v>165437263</v>
      </c>
      <c r="I117" s="81" t="s">
        <v>2829</v>
      </c>
      <c r="J117" s="81" t="s">
        <v>2832</v>
      </c>
      <c r="K117" s="81">
        <v>8537832</v>
      </c>
      <c r="L117" s="81">
        <v>0</v>
      </c>
      <c r="M117" s="81">
        <v>173975095</v>
      </c>
      <c r="N117" s="81">
        <v>173975095</v>
      </c>
      <c r="O117" s="81">
        <v>165437263</v>
      </c>
      <c r="P117" s="81">
        <v>173975095</v>
      </c>
      <c r="Q117" s="81">
        <v>165437263</v>
      </c>
      <c r="R117" s="81">
        <v>173975095</v>
      </c>
      <c r="S117" s="81">
        <v>165437263</v>
      </c>
    </row>
    <row r="118" spans="1:19" x14ac:dyDescent="0.35">
      <c r="A118" s="81" t="s">
        <v>124</v>
      </c>
      <c r="B118" s="81">
        <v>19</v>
      </c>
      <c r="C118" s="81" t="s">
        <v>1582</v>
      </c>
      <c r="D118" s="81" t="s">
        <v>2937</v>
      </c>
      <c r="E118" s="81" t="s">
        <v>1932</v>
      </c>
      <c r="F118" s="81">
        <v>63521929</v>
      </c>
      <c r="G118" s="81">
        <v>63521929</v>
      </c>
      <c r="H118" s="81">
        <v>63521929</v>
      </c>
      <c r="I118" s="81" t="s">
        <v>2829</v>
      </c>
      <c r="J118" s="81" t="s">
        <v>2832</v>
      </c>
      <c r="K118" s="81">
        <v>4511703</v>
      </c>
      <c r="L118" s="81">
        <v>0</v>
      </c>
      <c r="M118" s="81">
        <v>68033632</v>
      </c>
      <c r="N118" s="81">
        <v>68033632</v>
      </c>
      <c r="O118" s="81">
        <v>63521929</v>
      </c>
      <c r="P118" s="81">
        <v>68033632</v>
      </c>
      <c r="Q118" s="81">
        <v>63521929</v>
      </c>
      <c r="R118" s="81">
        <v>68033632</v>
      </c>
      <c r="S118" s="81">
        <v>63521929</v>
      </c>
    </row>
    <row r="119" spans="1:19" x14ac:dyDescent="0.35">
      <c r="A119" s="81" t="s">
        <v>125</v>
      </c>
      <c r="B119" s="81">
        <v>19</v>
      </c>
      <c r="C119" s="81" t="s">
        <v>1582</v>
      </c>
      <c r="D119" s="81" t="s">
        <v>2938</v>
      </c>
      <c r="E119" s="81" t="s">
        <v>1933</v>
      </c>
      <c r="F119" s="81">
        <v>392176187</v>
      </c>
      <c r="G119" s="81">
        <v>392176187</v>
      </c>
      <c r="H119" s="81">
        <v>392176187</v>
      </c>
      <c r="I119" s="81" t="s">
        <v>2829</v>
      </c>
      <c r="J119" s="81" t="s">
        <v>2832</v>
      </c>
      <c r="K119" s="81">
        <v>15316015</v>
      </c>
      <c r="L119" s="81">
        <v>0</v>
      </c>
      <c r="M119" s="81">
        <v>407492202</v>
      </c>
      <c r="N119" s="81">
        <v>407492202</v>
      </c>
      <c r="O119" s="81">
        <v>392176187</v>
      </c>
      <c r="P119" s="81">
        <v>407492202</v>
      </c>
      <c r="Q119" s="81">
        <v>392176187</v>
      </c>
      <c r="R119" s="81">
        <v>407492202</v>
      </c>
      <c r="S119" s="81">
        <v>392176187</v>
      </c>
    </row>
    <row r="120" spans="1:19" x14ac:dyDescent="0.35">
      <c r="A120" s="81" t="s">
        <v>126</v>
      </c>
      <c r="B120" s="81">
        <v>19</v>
      </c>
      <c r="C120" s="81" t="s">
        <v>1582</v>
      </c>
      <c r="D120" s="81" t="s">
        <v>2939</v>
      </c>
      <c r="E120" s="81" t="s">
        <v>1934</v>
      </c>
      <c r="F120" s="81">
        <v>261825584</v>
      </c>
      <c r="G120" s="81">
        <v>261825584</v>
      </c>
      <c r="H120" s="81">
        <v>261825584</v>
      </c>
      <c r="I120" s="81" t="s">
        <v>2829</v>
      </c>
      <c r="J120" s="81" t="s">
        <v>2832</v>
      </c>
      <c r="K120" s="81">
        <v>12719816</v>
      </c>
      <c r="L120" s="81">
        <v>0</v>
      </c>
      <c r="M120" s="81">
        <v>274545400</v>
      </c>
      <c r="N120" s="81">
        <v>274545400</v>
      </c>
      <c r="O120" s="81">
        <v>261825584</v>
      </c>
      <c r="P120" s="81">
        <v>274545400</v>
      </c>
      <c r="Q120" s="81">
        <v>261825584</v>
      </c>
      <c r="R120" s="81">
        <v>274545400</v>
      </c>
      <c r="S120" s="81">
        <v>261825584</v>
      </c>
    </row>
    <row r="121" spans="1:19" x14ac:dyDescent="0.35">
      <c r="A121" s="81" t="s">
        <v>127</v>
      </c>
      <c r="B121" s="81">
        <v>19</v>
      </c>
      <c r="C121" s="81" t="s">
        <v>1582</v>
      </c>
      <c r="D121" s="81" t="s">
        <v>2940</v>
      </c>
      <c r="E121" s="81" t="s">
        <v>1935</v>
      </c>
      <c r="F121" s="81">
        <v>2152388076</v>
      </c>
      <c r="G121" s="81">
        <v>2152388076</v>
      </c>
      <c r="H121" s="81">
        <v>2152388076</v>
      </c>
      <c r="I121" s="81" t="s">
        <v>2829</v>
      </c>
      <c r="J121" s="81" t="s">
        <v>2832</v>
      </c>
      <c r="K121" s="81">
        <v>44757590</v>
      </c>
      <c r="L121" s="81">
        <v>0</v>
      </c>
      <c r="M121" s="81">
        <v>2197145666</v>
      </c>
      <c r="N121" s="81">
        <v>2197145666</v>
      </c>
      <c r="O121" s="81">
        <v>2152388076</v>
      </c>
      <c r="P121" s="81">
        <v>2197145666</v>
      </c>
      <c r="Q121" s="81">
        <v>2152388076</v>
      </c>
      <c r="R121" s="81">
        <v>2197145666</v>
      </c>
      <c r="S121" s="81">
        <v>2152388076</v>
      </c>
    </row>
    <row r="122" spans="1:19" x14ac:dyDescent="0.35">
      <c r="A122" s="81" t="s">
        <v>128</v>
      </c>
      <c r="B122" s="81">
        <v>19</v>
      </c>
      <c r="C122" s="81" t="s">
        <v>1582</v>
      </c>
      <c r="D122" s="81" t="s">
        <v>2941</v>
      </c>
      <c r="E122" s="81" t="s">
        <v>1936</v>
      </c>
      <c r="F122" s="81">
        <v>560759186</v>
      </c>
      <c r="G122" s="81">
        <v>560759186</v>
      </c>
      <c r="H122" s="81">
        <v>560759186</v>
      </c>
      <c r="I122" s="81" t="s">
        <v>2829</v>
      </c>
      <c r="J122" s="81" t="s">
        <v>2832</v>
      </c>
      <c r="K122" s="81">
        <v>22518076</v>
      </c>
      <c r="L122" s="81">
        <v>0</v>
      </c>
      <c r="M122" s="81">
        <v>583277262</v>
      </c>
      <c r="N122" s="81">
        <v>583277262</v>
      </c>
      <c r="O122" s="81">
        <v>560759186</v>
      </c>
      <c r="P122" s="81">
        <v>583277262</v>
      </c>
      <c r="Q122" s="81">
        <v>560759186</v>
      </c>
      <c r="R122" s="81">
        <v>583277262</v>
      </c>
      <c r="S122" s="81">
        <v>560759186</v>
      </c>
    </row>
    <row r="123" spans="1:19" x14ac:dyDescent="0.35">
      <c r="A123" s="81" t="s">
        <v>129</v>
      </c>
      <c r="B123" s="81">
        <v>19</v>
      </c>
      <c r="C123" s="81" t="s">
        <v>1582</v>
      </c>
      <c r="D123" s="81" t="s">
        <v>2942</v>
      </c>
      <c r="E123" s="81" t="s">
        <v>1937</v>
      </c>
      <c r="F123" s="81">
        <v>119604513</v>
      </c>
      <c r="G123" s="81">
        <v>119604513</v>
      </c>
      <c r="H123" s="81">
        <v>119604513</v>
      </c>
      <c r="I123" s="81" t="s">
        <v>2829</v>
      </c>
      <c r="J123" s="81" t="s">
        <v>2832</v>
      </c>
      <c r="K123" s="81">
        <v>6734492</v>
      </c>
      <c r="L123" s="81">
        <v>0</v>
      </c>
      <c r="M123" s="81">
        <v>126339005</v>
      </c>
      <c r="N123" s="81">
        <v>126339005</v>
      </c>
      <c r="O123" s="81">
        <v>119604513</v>
      </c>
      <c r="P123" s="81">
        <v>126339005</v>
      </c>
      <c r="Q123" s="81">
        <v>119604513</v>
      </c>
      <c r="R123" s="81">
        <v>126339005</v>
      </c>
      <c r="S123" s="81">
        <v>119604513</v>
      </c>
    </row>
    <row r="124" spans="1:19" x14ac:dyDescent="0.35">
      <c r="A124" s="81" t="s">
        <v>130</v>
      </c>
      <c r="B124" s="81">
        <v>19</v>
      </c>
      <c r="C124" s="81" t="s">
        <v>1582</v>
      </c>
      <c r="D124" s="81" t="s">
        <v>2943</v>
      </c>
      <c r="E124" s="81" t="s">
        <v>1938</v>
      </c>
      <c r="F124" s="81">
        <v>22038374</v>
      </c>
      <c r="G124" s="81">
        <v>22038374</v>
      </c>
      <c r="H124" s="81">
        <v>22038374</v>
      </c>
      <c r="I124" s="81" t="s">
        <v>2829</v>
      </c>
      <c r="J124" s="81" t="s">
        <v>2832</v>
      </c>
      <c r="K124" s="81">
        <v>1580234</v>
      </c>
      <c r="L124" s="81">
        <v>0</v>
      </c>
      <c r="M124" s="81">
        <v>23618608</v>
      </c>
      <c r="N124" s="81">
        <v>23618608</v>
      </c>
      <c r="O124" s="81">
        <v>22038374</v>
      </c>
      <c r="P124" s="81">
        <v>23618608</v>
      </c>
      <c r="Q124" s="81">
        <v>22038374</v>
      </c>
      <c r="R124" s="81">
        <v>23618608</v>
      </c>
      <c r="S124" s="81">
        <v>22038374</v>
      </c>
    </row>
    <row r="125" spans="1:19" x14ac:dyDescent="0.35">
      <c r="A125" s="81" t="s">
        <v>131</v>
      </c>
      <c r="B125" s="81">
        <v>19</v>
      </c>
      <c r="C125" s="81" t="s">
        <v>1582</v>
      </c>
      <c r="D125" s="81" t="s">
        <v>2944</v>
      </c>
      <c r="E125" s="81" t="s">
        <v>1939</v>
      </c>
      <c r="F125" s="81">
        <v>236616364</v>
      </c>
      <c r="G125" s="81">
        <v>236616364</v>
      </c>
      <c r="H125" s="81">
        <v>236616364</v>
      </c>
      <c r="I125" s="81" t="s">
        <v>2829</v>
      </c>
      <c r="J125" s="81" t="s">
        <v>2832</v>
      </c>
      <c r="K125" s="81">
        <v>7405123</v>
      </c>
      <c r="L125" s="81">
        <v>0</v>
      </c>
      <c r="M125" s="81">
        <v>244021487</v>
      </c>
      <c r="N125" s="81">
        <v>244021487</v>
      </c>
      <c r="O125" s="81">
        <v>236616364</v>
      </c>
      <c r="P125" s="81">
        <v>244021487</v>
      </c>
      <c r="Q125" s="81">
        <v>236616364</v>
      </c>
      <c r="R125" s="81">
        <v>244021487</v>
      </c>
      <c r="S125" s="81">
        <v>236616364</v>
      </c>
    </row>
    <row r="126" spans="1:19" x14ac:dyDescent="0.35">
      <c r="A126" s="81" t="s">
        <v>132</v>
      </c>
      <c r="B126" s="81">
        <v>19</v>
      </c>
      <c r="C126" s="81" t="s">
        <v>1582</v>
      </c>
      <c r="D126" s="81" t="s">
        <v>2945</v>
      </c>
      <c r="E126" s="81" t="s">
        <v>1940</v>
      </c>
      <c r="F126" s="81">
        <v>939066117</v>
      </c>
      <c r="G126" s="81">
        <v>939066117</v>
      </c>
      <c r="H126" s="81">
        <v>939066117</v>
      </c>
      <c r="I126" s="81" t="s">
        <v>2829</v>
      </c>
      <c r="J126" s="81" t="s">
        <v>2832</v>
      </c>
      <c r="K126" s="81">
        <v>25298305</v>
      </c>
      <c r="L126" s="81">
        <v>0</v>
      </c>
      <c r="M126" s="81">
        <v>964364422</v>
      </c>
      <c r="N126" s="81">
        <v>964364422</v>
      </c>
      <c r="O126" s="81">
        <v>939066117</v>
      </c>
      <c r="P126" s="81">
        <v>964364422</v>
      </c>
      <c r="Q126" s="81">
        <v>939066117</v>
      </c>
      <c r="R126" s="81">
        <v>964364422</v>
      </c>
      <c r="S126" s="81">
        <v>939066117</v>
      </c>
    </row>
    <row r="127" spans="1:19" x14ac:dyDescent="0.35">
      <c r="A127" s="81" t="s">
        <v>133</v>
      </c>
      <c r="B127" s="81">
        <v>19</v>
      </c>
      <c r="C127" s="81" t="s">
        <v>1582</v>
      </c>
      <c r="D127" s="81" t="s">
        <v>2946</v>
      </c>
      <c r="E127" s="81" t="s">
        <v>1941</v>
      </c>
      <c r="F127" s="81">
        <v>22303125</v>
      </c>
      <c r="G127" s="81">
        <v>22303125</v>
      </c>
      <c r="H127" s="81">
        <v>22303125</v>
      </c>
      <c r="I127" s="81" t="s">
        <v>2829</v>
      </c>
      <c r="J127" s="81" t="s">
        <v>2832</v>
      </c>
      <c r="K127" s="81">
        <v>1469488</v>
      </c>
      <c r="L127" s="81">
        <v>0</v>
      </c>
      <c r="M127" s="81">
        <v>23772613</v>
      </c>
      <c r="N127" s="81">
        <v>23772613</v>
      </c>
      <c r="O127" s="81">
        <v>22303125</v>
      </c>
      <c r="P127" s="81">
        <v>23772613</v>
      </c>
      <c r="Q127" s="81">
        <v>22303125</v>
      </c>
      <c r="R127" s="81">
        <v>23772613</v>
      </c>
      <c r="S127" s="81">
        <v>22303125</v>
      </c>
    </row>
    <row r="128" spans="1:19" x14ac:dyDescent="0.35">
      <c r="A128" s="81" t="s">
        <v>134</v>
      </c>
      <c r="B128" s="81">
        <v>19</v>
      </c>
      <c r="C128" s="81" t="s">
        <v>1582</v>
      </c>
      <c r="D128" s="81" t="s">
        <v>2947</v>
      </c>
      <c r="E128" s="81" t="s">
        <v>1942</v>
      </c>
      <c r="F128" s="81">
        <v>44079035</v>
      </c>
      <c r="G128" s="81">
        <v>44079035</v>
      </c>
      <c r="H128" s="81">
        <v>44079035</v>
      </c>
      <c r="I128" s="81" t="s">
        <v>2829</v>
      </c>
      <c r="J128" s="81" t="s">
        <v>2832</v>
      </c>
      <c r="K128" s="81">
        <v>1720613</v>
      </c>
      <c r="L128" s="81">
        <v>0</v>
      </c>
      <c r="M128" s="81">
        <v>45799648</v>
      </c>
      <c r="N128" s="81">
        <v>45799648</v>
      </c>
      <c r="O128" s="81">
        <v>44079035</v>
      </c>
      <c r="P128" s="81">
        <v>45799648</v>
      </c>
      <c r="Q128" s="81">
        <v>44079035</v>
      </c>
      <c r="R128" s="81">
        <v>45799648</v>
      </c>
      <c r="S128" s="81">
        <v>44079035</v>
      </c>
    </row>
    <row r="129" spans="1:19" x14ac:dyDescent="0.35">
      <c r="A129" s="81" t="s">
        <v>135</v>
      </c>
      <c r="B129" s="81">
        <v>20</v>
      </c>
      <c r="C129" s="81" t="s">
        <v>1583</v>
      </c>
      <c r="D129" s="81" t="s">
        <v>2948</v>
      </c>
      <c r="E129" s="81" t="s">
        <v>1943</v>
      </c>
      <c r="F129" s="81">
        <v>7296286685</v>
      </c>
      <c r="G129" s="81">
        <v>7296286685</v>
      </c>
      <c r="H129" s="81">
        <v>7296286685</v>
      </c>
      <c r="I129" s="81" t="s">
        <v>2829</v>
      </c>
      <c r="J129" s="81" t="s">
        <v>2832</v>
      </c>
      <c r="K129" s="81">
        <v>239782064</v>
      </c>
      <c r="L129" s="81">
        <v>0</v>
      </c>
      <c r="M129" s="81">
        <v>7536068749</v>
      </c>
      <c r="N129" s="81">
        <v>7536068749</v>
      </c>
      <c r="O129" s="81">
        <v>7296286685</v>
      </c>
      <c r="P129" s="81">
        <v>7536068749</v>
      </c>
      <c r="Q129" s="81">
        <v>7296286685</v>
      </c>
      <c r="R129" s="81">
        <v>7536068749</v>
      </c>
      <c r="S129" s="81">
        <v>7296286685</v>
      </c>
    </row>
    <row r="130" spans="1:19" x14ac:dyDescent="0.35">
      <c r="A130" s="81" t="s">
        <v>136</v>
      </c>
      <c r="B130" s="81">
        <v>20</v>
      </c>
      <c r="C130" s="81" t="s">
        <v>1583</v>
      </c>
      <c r="D130" s="81" t="s">
        <v>2949</v>
      </c>
      <c r="E130" s="81" t="s">
        <v>1944</v>
      </c>
      <c r="F130" s="81">
        <v>3016691070</v>
      </c>
      <c r="G130" s="81">
        <v>3016691070</v>
      </c>
      <c r="H130" s="81">
        <v>3016691070</v>
      </c>
      <c r="I130" s="81" t="s">
        <v>2829</v>
      </c>
      <c r="J130" s="81" t="s">
        <v>2832</v>
      </c>
      <c r="K130" s="81">
        <v>67001714</v>
      </c>
      <c r="L130" s="81">
        <v>0</v>
      </c>
      <c r="M130" s="81">
        <v>3083692784</v>
      </c>
      <c r="N130" s="81">
        <v>3083692784</v>
      </c>
      <c r="O130" s="81">
        <v>3016691070</v>
      </c>
      <c r="P130" s="81">
        <v>3416303214</v>
      </c>
      <c r="Q130" s="81">
        <v>3349301500</v>
      </c>
      <c r="R130" s="81">
        <v>3416303214</v>
      </c>
      <c r="S130" s="81">
        <v>3349301500</v>
      </c>
    </row>
    <row r="131" spans="1:19" x14ac:dyDescent="0.35">
      <c r="A131" s="81" t="s">
        <v>137</v>
      </c>
      <c r="B131" s="81">
        <v>20</v>
      </c>
      <c r="C131" s="81" t="s">
        <v>1583</v>
      </c>
      <c r="D131" s="81" t="s">
        <v>2950</v>
      </c>
      <c r="E131" s="81" t="s">
        <v>1945</v>
      </c>
      <c r="F131" s="81">
        <v>283575005</v>
      </c>
      <c r="G131" s="81">
        <v>283575005</v>
      </c>
      <c r="H131" s="81">
        <v>283575005</v>
      </c>
      <c r="I131" s="81" t="s">
        <v>2829</v>
      </c>
      <c r="J131" s="81" t="s">
        <v>2832</v>
      </c>
      <c r="K131" s="81">
        <v>9695599</v>
      </c>
      <c r="L131" s="81">
        <v>0</v>
      </c>
      <c r="M131" s="81">
        <v>293270604</v>
      </c>
      <c r="N131" s="81">
        <v>293270604</v>
      </c>
      <c r="O131" s="81">
        <v>283575005</v>
      </c>
      <c r="P131" s="81">
        <v>293270604</v>
      </c>
      <c r="Q131" s="81">
        <v>283575005</v>
      </c>
      <c r="R131" s="81">
        <v>293270604</v>
      </c>
      <c r="S131" s="81">
        <v>283575005</v>
      </c>
    </row>
    <row r="132" spans="1:19" x14ac:dyDescent="0.35">
      <c r="A132" s="81" t="s">
        <v>138</v>
      </c>
      <c r="B132" s="81">
        <v>20</v>
      </c>
      <c r="C132" s="81" t="s">
        <v>1583</v>
      </c>
      <c r="D132" s="81" t="s">
        <v>2951</v>
      </c>
      <c r="E132" s="81" t="s">
        <v>1946</v>
      </c>
      <c r="F132" s="81">
        <v>13188203312</v>
      </c>
      <c r="G132" s="81">
        <v>13188203312</v>
      </c>
      <c r="H132" s="81">
        <v>13188203312</v>
      </c>
      <c r="I132" s="81" t="s">
        <v>2829</v>
      </c>
      <c r="J132" s="81" t="s">
        <v>2832</v>
      </c>
      <c r="K132" s="81">
        <v>125147951</v>
      </c>
      <c r="L132" s="81">
        <v>106926645</v>
      </c>
      <c r="M132" s="81">
        <v>13313351263</v>
      </c>
      <c r="N132" s="81">
        <v>13206424618</v>
      </c>
      <c r="O132" s="81">
        <v>13081276667</v>
      </c>
      <c r="P132" s="81">
        <v>16713906823</v>
      </c>
      <c r="Q132" s="81">
        <v>16588758872</v>
      </c>
      <c r="R132" s="81">
        <v>16606980178</v>
      </c>
      <c r="S132" s="81">
        <v>16481832227</v>
      </c>
    </row>
    <row r="133" spans="1:19" x14ac:dyDescent="0.35">
      <c r="A133" s="81" t="s">
        <v>139</v>
      </c>
      <c r="B133" s="81">
        <v>20</v>
      </c>
      <c r="C133" s="81" t="s">
        <v>1583</v>
      </c>
      <c r="D133" s="81" t="s">
        <v>2952</v>
      </c>
      <c r="E133" s="81" t="s">
        <v>1947</v>
      </c>
      <c r="F133" s="81">
        <v>1900302765</v>
      </c>
      <c r="G133" s="81">
        <v>1900302765</v>
      </c>
      <c r="H133" s="81">
        <v>1900302765</v>
      </c>
      <c r="I133" s="81" t="s">
        <v>2829</v>
      </c>
      <c r="J133" s="81" t="s">
        <v>2832</v>
      </c>
      <c r="K133" s="81">
        <v>23615568</v>
      </c>
      <c r="L133" s="81">
        <v>32894846</v>
      </c>
      <c r="M133" s="81">
        <v>1923918333</v>
      </c>
      <c r="N133" s="81">
        <v>1891023487</v>
      </c>
      <c r="O133" s="81">
        <v>1867407919</v>
      </c>
      <c r="P133" s="81">
        <v>3476706093</v>
      </c>
      <c r="Q133" s="81">
        <v>3453090525</v>
      </c>
      <c r="R133" s="81">
        <v>3443811247</v>
      </c>
      <c r="S133" s="81">
        <v>3420195679</v>
      </c>
    </row>
    <row r="134" spans="1:19" x14ac:dyDescent="0.35">
      <c r="A134" s="81" t="s">
        <v>140</v>
      </c>
      <c r="B134" s="81">
        <v>20</v>
      </c>
      <c r="C134" s="81" t="s">
        <v>1583</v>
      </c>
      <c r="D134" s="81" t="s">
        <v>2953</v>
      </c>
      <c r="E134" s="81" t="s">
        <v>1948</v>
      </c>
      <c r="F134" s="81">
        <v>1419905929</v>
      </c>
      <c r="G134" s="81">
        <v>1419905929</v>
      </c>
      <c r="H134" s="81">
        <v>1419905929</v>
      </c>
      <c r="I134" s="81" t="s">
        <v>2829</v>
      </c>
      <c r="J134" s="81" t="s">
        <v>2832</v>
      </c>
      <c r="K134" s="81">
        <v>46801150</v>
      </c>
      <c r="L134" s="81">
        <v>35681361</v>
      </c>
      <c r="M134" s="81">
        <v>1466707079</v>
      </c>
      <c r="N134" s="81">
        <v>1431025718</v>
      </c>
      <c r="O134" s="81">
        <v>1384224568</v>
      </c>
      <c r="P134" s="81">
        <v>1466707079</v>
      </c>
      <c r="Q134" s="81">
        <v>1419905929</v>
      </c>
      <c r="R134" s="81">
        <v>1431025718</v>
      </c>
      <c r="S134" s="81">
        <v>1384224568</v>
      </c>
    </row>
    <row r="135" spans="1:19" x14ac:dyDescent="0.35">
      <c r="A135" s="81" t="s">
        <v>141</v>
      </c>
      <c r="B135" s="81">
        <v>20</v>
      </c>
      <c r="C135" s="81" t="s">
        <v>1583</v>
      </c>
      <c r="D135" s="81" t="s">
        <v>2954</v>
      </c>
      <c r="E135" s="81" t="s">
        <v>1949</v>
      </c>
      <c r="F135" s="81">
        <v>7831788217</v>
      </c>
      <c r="G135" s="81">
        <v>7831788217</v>
      </c>
      <c r="H135" s="81">
        <v>7831788217</v>
      </c>
      <c r="I135" s="81" t="s">
        <v>2829</v>
      </c>
      <c r="J135" s="81" t="s">
        <v>2832</v>
      </c>
      <c r="K135" s="81">
        <v>233547539</v>
      </c>
      <c r="L135" s="81">
        <v>0</v>
      </c>
      <c r="M135" s="81">
        <v>8065335756</v>
      </c>
      <c r="N135" s="81">
        <v>8065335756</v>
      </c>
      <c r="O135" s="81">
        <v>7831788217</v>
      </c>
      <c r="P135" s="81">
        <v>8065335756</v>
      </c>
      <c r="Q135" s="81">
        <v>7831788217</v>
      </c>
      <c r="R135" s="81">
        <v>8065335756</v>
      </c>
      <c r="S135" s="81">
        <v>7831788217</v>
      </c>
    </row>
    <row r="136" spans="1:19" x14ac:dyDescent="0.35">
      <c r="A136" s="81" t="s">
        <v>142</v>
      </c>
      <c r="B136" s="81">
        <v>20</v>
      </c>
      <c r="C136" s="81" t="s">
        <v>1583</v>
      </c>
      <c r="D136" s="81" t="s">
        <v>2955</v>
      </c>
      <c r="E136" s="81" t="s">
        <v>1950</v>
      </c>
      <c r="F136" s="81">
        <v>77168995</v>
      </c>
      <c r="G136" s="81">
        <v>77168995</v>
      </c>
      <c r="H136" s="81">
        <v>77168995</v>
      </c>
      <c r="I136" s="81" t="s">
        <v>2829</v>
      </c>
      <c r="J136" s="81" t="s">
        <v>2832</v>
      </c>
      <c r="K136" s="81">
        <v>2069516</v>
      </c>
      <c r="L136" s="81">
        <v>0</v>
      </c>
      <c r="M136" s="81">
        <v>79238511</v>
      </c>
      <c r="N136" s="81">
        <v>79238511</v>
      </c>
      <c r="O136" s="81">
        <v>77168995</v>
      </c>
      <c r="P136" s="81">
        <v>79238511</v>
      </c>
      <c r="Q136" s="81">
        <v>77168995</v>
      </c>
      <c r="R136" s="81">
        <v>79238511</v>
      </c>
      <c r="S136" s="81">
        <v>77168995</v>
      </c>
    </row>
    <row r="137" spans="1:19" x14ac:dyDescent="0.35">
      <c r="A137" s="81" t="s">
        <v>143</v>
      </c>
      <c r="B137" s="81">
        <v>20</v>
      </c>
      <c r="C137" s="81" t="s">
        <v>1583</v>
      </c>
      <c r="D137" s="81" t="s">
        <v>3200</v>
      </c>
      <c r="E137" s="81" t="s">
        <v>1951</v>
      </c>
      <c r="F137" s="81">
        <v>1781819</v>
      </c>
      <c r="G137" s="81">
        <v>1781819</v>
      </c>
      <c r="H137" s="81">
        <v>1781819</v>
      </c>
      <c r="I137" s="81" t="s">
        <v>2829</v>
      </c>
      <c r="J137" s="81" t="s">
        <v>2832</v>
      </c>
      <c r="K137" s="81">
        <v>0</v>
      </c>
      <c r="L137" s="81">
        <v>0</v>
      </c>
      <c r="M137" s="81">
        <v>1781819</v>
      </c>
      <c r="N137" s="81">
        <v>1781819</v>
      </c>
      <c r="O137" s="81">
        <v>1781819</v>
      </c>
      <c r="P137" s="81">
        <v>1781819</v>
      </c>
      <c r="Q137" s="81">
        <v>1781819</v>
      </c>
      <c r="R137" s="81">
        <v>1781819</v>
      </c>
      <c r="S137" s="81">
        <v>1781819</v>
      </c>
    </row>
    <row r="138" spans="1:19" x14ac:dyDescent="0.35">
      <c r="A138" s="81" t="s">
        <v>144</v>
      </c>
      <c r="B138" s="81">
        <v>21</v>
      </c>
      <c r="C138" s="81" t="s">
        <v>1584</v>
      </c>
      <c r="D138" s="81" t="s">
        <v>2956</v>
      </c>
      <c r="E138" s="81" t="s">
        <v>1952</v>
      </c>
      <c r="F138" s="81">
        <v>10684417829</v>
      </c>
      <c r="G138" s="81">
        <v>11043938172</v>
      </c>
      <c r="H138" s="81">
        <v>10684417829</v>
      </c>
      <c r="I138" s="81" t="s">
        <v>2829</v>
      </c>
      <c r="J138" s="81" t="s">
        <v>2833</v>
      </c>
      <c r="K138" s="81">
        <v>123789839</v>
      </c>
      <c r="L138" s="81">
        <v>0</v>
      </c>
      <c r="M138" s="81">
        <v>10808207668</v>
      </c>
      <c r="N138" s="81">
        <v>10808207668</v>
      </c>
      <c r="O138" s="81">
        <v>10684417829</v>
      </c>
      <c r="P138" s="81">
        <v>10808207668</v>
      </c>
      <c r="Q138" s="81">
        <v>10684417829</v>
      </c>
      <c r="R138" s="81">
        <v>10808207668</v>
      </c>
      <c r="S138" s="81">
        <v>10684417829</v>
      </c>
    </row>
    <row r="139" spans="1:19" x14ac:dyDescent="0.35">
      <c r="A139" s="81" t="s">
        <v>145</v>
      </c>
      <c r="B139" s="81">
        <v>21</v>
      </c>
      <c r="C139" s="81" t="s">
        <v>1584</v>
      </c>
      <c r="D139" s="81" t="s">
        <v>2957</v>
      </c>
      <c r="E139" s="81" t="s">
        <v>1953</v>
      </c>
      <c r="F139" s="81">
        <v>8593428026</v>
      </c>
      <c r="G139" s="81">
        <v>8941250197</v>
      </c>
      <c r="H139" s="81">
        <v>8593428026</v>
      </c>
      <c r="I139" s="81" t="s">
        <v>2829</v>
      </c>
      <c r="J139" s="81" t="s">
        <v>2833</v>
      </c>
      <c r="K139" s="81">
        <v>143509309</v>
      </c>
      <c r="L139" s="81">
        <v>0</v>
      </c>
      <c r="M139" s="81">
        <v>8736937335</v>
      </c>
      <c r="N139" s="81">
        <v>8736937335</v>
      </c>
      <c r="O139" s="81">
        <v>8593428026</v>
      </c>
      <c r="P139" s="81">
        <v>8926769695</v>
      </c>
      <c r="Q139" s="81">
        <v>8783260386</v>
      </c>
      <c r="R139" s="81">
        <v>8926769695</v>
      </c>
      <c r="S139" s="81">
        <v>8783260386</v>
      </c>
    </row>
    <row r="140" spans="1:19" x14ac:dyDescent="0.35">
      <c r="A140" s="81" t="s">
        <v>146</v>
      </c>
      <c r="B140" s="81">
        <v>21</v>
      </c>
      <c r="C140" s="81" t="s">
        <v>1584</v>
      </c>
      <c r="D140" s="81" t="s">
        <v>3237</v>
      </c>
      <c r="E140" s="81" t="s">
        <v>1954</v>
      </c>
      <c r="F140" s="81">
        <v>197573856</v>
      </c>
      <c r="G140" s="81">
        <v>197573856</v>
      </c>
      <c r="H140" s="81">
        <v>197573856</v>
      </c>
      <c r="I140" s="81" t="s">
        <v>2829</v>
      </c>
      <c r="J140" s="81" t="s">
        <v>2832</v>
      </c>
      <c r="K140" s="81">
        <v>2589113</v>
      </c>
      <c r="L140" s="81">
        <v>5682323</v>
      </c>
      <c r="M140" s="81">
        <v>200162969</v>
      </c>
      <c r="N140" s="81">
        <v>194480646</v>
      </c>
      <c r="O140" s="81">
        <v>191891533</v>
      </c>
      <c r="P140" s="81">
        <v>200162969</v>
      </c>
      <c r="Q140" s="81">
        <v>197573856</v>
      </c>
      <c r="R140" s="81">
        <v>194480646</v>
      </c>
      <c r="S140" s="81">
        <v>191891533</v>
      </c>
    </row>
    <row r="141" spans="1:19" x14ac:dyDescent="0.35">
      <c r="A141" s="81" t="s">
        <v>147</v>
      </c>
      <c r="B141" s="81">
        <v>22</v>
      </c>
      <c r="C141" s="81" t="s">
        <v>1585</v>
      </c>
      <c r="D141" s="81" t="s">
        <v>2958</v>
      </c>
      <c r="E141" s="81" t="s">
        <v>1955</v>
      </c>
      <c r="F141" s="81">
        <v>95980914</v>
      </c>
      <c r="G141" s="81">
        <v>100278148</v>
      </c>
      <c r="H141" s="81">
        <v>95980914</v>
      </c>
      <c r="I141" s="81" t="s">
        <v>2829</v>
      </c>
      <c r="J141" s="81" t="s">
        <v>2833</v>
      </c>
      <c r="K141" s="81">
        <v>1570967</v>
      </c>
      <c r="L141" s="81">
        <v>0</v>
      </c>
      <c r="M141" s="81">
        <v>97551881</v>
      </c>
      <c r="N141" s="81">
        <v>97551881</v>
      </c>
      <c r="O141" s="81">
        <v>95980914</v>
      </c>
      <c r="P141" s="81">
        <v>97551881</v>
      </c>
      <c r="Q141" s="81">
        <v>95980914</v>
      </c>
      <c r="R141" s="81">
        <v>97551881</v>
      </c>
      <c r="S141" s="81">
        <v>95980914</v>
      </c>
    </row>
    <row r="142" spans="1:19" x14ac:dyDescent="0.35">
      <c r="A142" s="81" t="s">
        <v>148</v>
      </c>
      <c r="B142" s="81">
        <v>22</v>
      </c>
      <c r="C142" s="81" t="s">
        <v>1585</v>
      </c>
      <c r="D142" s="81" t="s">
        <v>2959</v>
      </c>
      <c r="E142" s="81" t="s">
        <v>1956</v>
      </c>
      <c r="F142" s="81">
        <v>609915343</v>
      </c>
      <c r="G142" s="81">
        <v>685240967</v>
      </c>
      <c r="H142" s="81">
        <v>685240967</v>
      </c>
      <c r="I142" s="81" t="s">
        <v>2830</v>
      </c>
      <c r="J142" s="81" t="s">
        <v>2836</v>
      </c>
      <c r="K142" s="81">
        <v>19153729</v>
      </c>
      <c r="L142" s="81">
        <v>14356280</v>
      </c>
      <c r="M142" s="81">
        <v>704394696</v>
      </c>
      <c r="N142" s="81">
        <v>690038416</v>
      </c>
      <c r="O142" s="81">
        <v>670884687</v>
      </c>
      <c r="P142" s="81">
        <v>755004696</v>
      </c>
      <c r="Q142" s="81">
        <v>735850967</v>
      </c>
      <c r="R142" s="81">
        <v>740648416</v>
      </c>
      <c r="S142" s="81">
        <v>721494687</v>
      </c>
    </row>
    <row r="143" spans="1:19" x14ac:dyDescent="0.35">
      <c r="A143" s="81" t="s">
        <v>149</v>
      </c>
      <c r="B143" s="81">
        <v>22</v>
      </c>
      <c r="C143" s="81" t="s">
        <v>1585</v>
      </c>
      <c r="D143" s="81" t="s">
        <v>2960</v>
      </c>
      <c r="E143" s="81" t="s">
        <v>1957</v>
      </c>
      <c r="F143" s="81">
        <v>94868614</v>
      </c>
      <c r="G143" s="81">
        <v>106619831</v>
      </c>
      <c r="H143" s="81">
        <v>94868614</v>
      </c>
      <c r="I143" s="81" t="s">
        <v>2829</v>
      </c>
      <c r="J143" s="81" t="s">
        <v>2833</v>
      </c>
      <c r="K143" s="81">
        <v>1473828</v>
      </c>
      <c r="L143" s="81">
        <v>0</v>
      </c>
      <c r="M143" s="81">
        <v>96342442</v>
      </c>
      <c r="N143" s="81">
        <v>96342442</v>
      </c>
      <c r="O143" s="81">
        <v>94868614</v>
      </c>
      <c r="P143" s="81">
        <v>96342442</v>
      </c>
      <c r="Q143" s="81">
        <v>94868614</v>
      </c>
      <c r="R143" s="81">
        <v>96342442</v>
      </c>
      <c r="S143" s="81">
        <v>94868614</v>
      </c>
    </row>
    <row r="144" spans="1:19" x14ac:dyDescent="0.35">
      <c r="A144" s="81" t="s">
        <v>150</v>
      </c>
      <c r="B144" s="81">
        <v>22</v>
      </c>
      <c r="C144" s="81" t="s">
        <v>1585</v>
      </c>
      <c r="D144" s="81" t="s">
        <v>2961</v>
      </c>
      <c r="E144" s="81" t="s">
        <v>1958</v>
      </c>
      <c r="F144" s="81">
        <v>8978909</v>
      </c>
      <c r="G144" s="81">
        <v>10144553</v>
      </c>
      <c r="H144" s="81">
        <v>8978909</v>
      </c>
      <c r="I144" s="81" t="s">
        <v>2829</v>
      </c>
      <c r="J144" s="81" t="s">
        <v>2833</v>
      </c>
      <c r="K144" s="81">
        <v>10000</v>
      </c>
      <c r="L144" s="81">
        <v>0</v>
      </c>
      <c r="M144" s="81">
        <v>8988909</v>
      </c>
      <c r="N144" s="81">
        <v>8988909</v>
      </c>
      <c r="O144" s="81">
        <v>8978909</v>
      </c>
      <c r="P144" s="81">
        <v>8988909</v>
      </c>
      <c r="Q144" s="81">
        <v>8978909</v>
      </c>
      <c r="R144" s="81">
        <v>8988909</v>
      </c>
      <c r="S144" s="81">
        <v>8978909</v>
      </c>
    </row>
    <row r="145" spans="1:19" x14ac:dyDescent="0.35">
      <c r="A145" s="81" t="s">
        <v>151</v>
      </c>
      <c r="B145" s="81">
        <v>23</v>
      </c>
      <c r="C145" s="81" t="s">
        <v>1586</v>
      </c>
      <c r="D145" s="81" t="s">
        <v>2962</v>
      </c>
      <c r="E145" s="81" t="s">
        <v>1959</v>
      </c>
      <c r="F145" s="81">
        <v>156338853</v>
      </c>
      <c r="G145" s="81">
        <v>159389837</v>
      </c>
      <c r="H145" s="81">
        <v>156338853</v>
      </c>
      <c r="I145" s="81" t="s">
        <v>2829</v>
      </c>
      <c r="J145" s="81" t="s">
        <v>2833</v>
      </c>
      <c r="K145" s="81">
        <v>1961519</v>
      </c>
      <c r="L145" s="81">
        <v>0</v>
      </c>
      <c r="M145" s="81">
        <v>158300372</v>
      </c>
      <c r="N145" s="81">
        <v>158300372</v>
      </c>
      <c r="O145" s="81">
        <v>156338853</v>
      </c>
      <c r="P145" s="81">
        <v>337410862</v>
      </c>
      <c r="Q145" s="81">
        <v>335449343</v>
      </c>
      <c r="R145" s="81">
        <v>337410862</v>
      </c>
      <c r="S145" s="81">
        <v>335449343</v>
      </c>
    </row>
    <row r="146" spans="1:19" x14ac:dyDescent="0.35">
      <c r="A146" s="81" t="s">
        <v>152</v>
      </c>
      <c r="B146" s="81">
        <v>23</v>
      </c>
      <c r="C146" s="81" t="s">
        <v>1586</v>
      </c>
      <c r="D146" s="81" t="s">
        <v>3117</v>
      </c>
      <c r="E146" s="81" t="s">
        <v>1848</v>
      </c>
      <c r="F146" s="81">
        <v>7381609</v>
      </c>
      <c r="G146" s="81">
        <v>7609260</v>
      </c>
      <c r="H146" s="81">
        <v>7381609</v>
      </c>
      <c r="I146" s="81" t="s">
        <v>2829</v>
      </c>
      <c r="J146" s="81" t="s">
        <v>2833</v>
      </c>
      <c r="K146" s="81">
        <v>40000</v>
      </c>
      <c r="L146" s="81">
        <v>0</v>
      </c>
      <c r="M146" s="81">
        <v>7421609</v>
      </c>
      <c r="N146" s="81">
        <v>7421609</v>
      </c>
      <c r="O146" s="81">
        <v>7381609</v>
      </c>
      <c r="P146" s="81">
        <v>7421609</v>
      </c>
      <c r="Q146" s="81">
        <v>7381609</v>
      </c>
      <c r="R146" s="81">
        <v>7421609</v>
      </c>
      <c r="S146" s="81">
        <v>7381609</v>
      </c>
    </row>
    <row r="147" spans="1:19" x14ac:dyDescent="0.35">
      <c r="A147" s="81" t="s">
        <v>153</v>
      </c>
      <c r="B147" s="81">
        <v>23</v>
      </c>
      <c r="C147" s="81" t="s">
        <v>1586</v>
      </c>
      <c r="D147" s="81" t="s">
        <v>3249</v>
      </c>
      <c r="E147" s="81" t="s">
        <v>1960</v>
      </c>
      <c r="F147" s="81">
        <v>26980751</v>
      </c>
      <c r="G147" s="81">
        <v>27027332</v>
      </c>
      <c r="H147" s="81">
        <v>26980751</v>
      </c>
      <c r="I147" s="81" t="s">
        <v>2829</v>
      </c>
      <c r="J147" s="81" t="s">
        <v>2834</v>
      </c>
      <c r="K147" s="81">
        <v>1091076</v>
      </c>
      <c r="L147" s="81">
        <v>0</v>
      </c>
      <c r="M147" s="81">
        <v>28071827</v>
      </c>
      <c r="N147" s="81">
        <v>28071827</v>
      </c>
      <c r="O147" s="81">
        <v>26980751</v>
      </c>
      <c r="P147" s="81">
        <v>28071827</v>
      </c>
      <c r="Q147" s="81">
        <v>26980751</v>
      </c>
      <c r="R147" s="81">
        <v>28071827</v>
      </c>
      <c r="S147" s="81">
        <v>26980751</v>
      </c>
    </row>
    <row r="148" spans="1:19" x14ac:dyDescent="0.35">
      <c r="A148" s="81" t="s">
        <v>154</v>
      </c>
      <c r="B148" s="81">
        <v>24</v>
      </c>
      <c r="C148" s="81" t="s">
        <v>1587</v>
      </c>
      <c r="D148" s="81" t="s">
        <v>2963</v>
      </c>
      <c r="E148" s="81" t="s">
        <v>1961</v>
      </c>
      <c r="F148" s="81">
        <v>553057231</v>
      </c>
      <c r="G148" s="81">
        <v>553057231</v>
      </c>
      <c r="H148" s="81">
        <v>553057231</v>
      </c>
      <c r="I148" s="81" t="s">
        <v>2829</v>
      </c>
      <c r="J148" s="81" t="s">
        <v>2832</v>
      </c>
      <c r="K148" s="81">
        <v>11262893</v>
      </c>
      <c r="L148" s="81">
        <v>0</v>
      </c>
      <c r="M148" s="81">
        <v>564320124</v>
      </c>
      <c r="N148" s="81">
        <v>564320124</v>
      </c>
      <c r="O148" s="81">
        <v>553057231</v>
      </c>
      <c r="P148" s="81">
        <v>564320124</v>
      </c>
      <c r="Q148" s="81">
        <v>553057231</v>
      </c>
      <c r="R148" s="81">
        <v>564320124</v>
      </c>
      <c r="S148" s="81">
        <v>553057231</v>
      </c>
    </row>
    <row r="149" spans="1:19" x14ac:dyDescent="0.35">
      <c r="A149" s="81" t="s">
        <v>155</v>
      </c>
      <c r="B149" s="81">
        <v>25</v>
      </c>
      <c r="C149" s="81" t="s">
        <v>1588</v>
      </c>
      <c r="D149" s="81" t="s">
        <v>2964</v>
      </c>
      <c r="E149" s="81" t="s">
        <v>1962</v>
      </c>
      <c r="F149" s="81">
        <v>385279358</v>
      </c>
      <c r="G149" s="81">
        <v>395749851</v>
      </c>
      <c r="H149" s="81">
        <v>385279358</v>
      </c>
      <c r="I149" s="81" t="s">
        <v>2829</v>
      </c>
      <c r="J149" s="81" t="s">
        <v>2833</v>
      </c>
      <c r="K149" s="81">
        <v>15031909</v>
      </c>
      <c r="L149" s="81">
        <v>0</v>
      </c>
      <c r="M149" s="81">
        <v>400311267</v>
      </c>
      <c r="N149" s="81">
        <v>400311267</v>
      </c>
      <c r="O149" s="81">
        <v>385279358</v>
      </c>
      <c r="P149" s="81">
        <v>400311267</v>
      </c>
      <c r="Q149" s="81">
        <v>385279358</v>
      </c>
      <c r="R149" s="81">
        <v>400311267</v>
      </c>
      <c r="S149" s="81">
        <v>385279358</v>
      </c>
    </row>
    <row r="150" spans="1:19" x14ac:dyDescent="0.35">
      <c r="A150" s="81" t="s">
        <v>156</v>
      </c>
      <c r="B150" s="81">
        <v>25</v>
      </c>
      <c r="C150" s="81" t="s">
        <v>1588</v>
      </c>
      <c r="D150" s="81" t="s">
        <v>2965</v>
      </c>
      <c r="E150" s="81" t="s">
        <v>1963</v>
      </c>
      <c r="F150" s="81">
        <v>1541741975</v>
      </c>
      <c r="G150" s="81">
        <v>1572910434</v>
      </c>
      <c r="H150" s="81">
        <v>1541741975</v>
      </c>
      <c r="I150" s="81" t="s">
        <v>2829</v>
      </c>
      <c r="J150" s="81" t="s">
        <v>2833</v>
      </c>
      <c r="K150" s="81">
        <v>38241068</v>
      </c>
      <c r="L150" s="81">
        <v>0</v>
      </c>
      <c r="M150" s="81">
        <v>1579983043</v>
      </c>
      <c r="N150" s="81">
        <v>1579983043</v>
      </c>
      <c r="O150" s="81">
        <v>1541741975</v>
      </c>
      <c r="P150" s="81">
        <v>1579983043</v>
      </c>
      <c r="Q150" s="81">
        <v>1541741975</v>
      </c>
      <c r="R150" s="81">
        <v>1579983043</v>
      </c>
      <c r="S150" s="81">
        <v>1541741975</v>
      </c>
    </row>
    <row r="151" spans="1:19" x14ac:dyDescent="0.35">
      <c r="A151" s="81" t="s">
        <v>157</v>
      </c>
      <c r="B151" s="81">
        <v>25</v>
      </c>
      <c r="C151" s="81" t="s">
        <v>1588</v>
      </c>
      <c r="D151" s="81" t="s">
        <v>2966</v>
      </c>
      <c r="E151" s="81" t="s">
        <v>1964</v>
      </c>
      <c r="F151" s="81">
        <v>46567907</v>
      </c>
      <c r="G151" s="81">
        <v>46520205</v>
      </c>
      <c r="H151" s="81">
        <v>46567907</v>
      </c>
      <c r="I151" s="81" t="s">
        <v>2829</v>
      </c>
      <c r="J151" s="81" t="s">
        <v>2833</v>
      </c>
      <c r="K151" s="81">
        <v>2711937</v>
      </c>
      <c r="L151" s="81">
        <v>0</v>
      </c>
      <c r="M151" s="81">
        <v>49279844</v>
      </c>
      <c r="N151" s="81">
        <v>49279844</v>
      </c>
      <c r="O151" s="81">
        <v>46567907</v>
      </c>
      <c r="P151" s="81">
        <v>49279844</v>
      </c>
      <c r="Q151" s="81">
        <v>46567907</v>
      </c>
      <c r="R151" s="81">
        <v>49279844</v>
      </c>
      <c r="S151" s="81">
        <v>46567907</v>
      </c>
    </row>
    <row r="152" spans="1:19" x14ac:dyDescent="0.35">
      <c r="A152" s="81" t="s">
        <v>158</v>
      </c>
      <c r="B152" s="81">
        <v>25</v>
      </c>
      <c r="C152" s="81" t="s">
        <v>1588</v>
      </c>
      <c r="D152" s="81" t="s">
        <v>2967</v>
      </c>
      <c r="E152" s="81" t="s">
        <v>1965</v>
      </c>
      <c r="F152" s="81">
        <v>181985029</v>
      </c>
      <c r="G152" s="81">
        <v>181985029</v>
      </c>
      <c r="H152" s="81">
        <v>181985029</v>
      </c>
      <c r="I152" s="81" t="s">
        <v>2829</v>
      </c>
      <c r="J152" s="81" t="s">
        <v>2832</v>
      </c>
      <c r="K152" s="81">
        <v>5402938</v>
      </c>
      <c r="L152" s="81">
        <v>0</v>
      </c>
      <c r="M152" s="81">
        <v>187387967</v>
      </c>
      <c r="N152" s="81">
        <v>187387967</v>
      </c>
      <c r="O152" s="81">
        <v>181985029</v>
      </c>
      <c r="P152" s="81">
        <v>187387967</v>
      </c>
      <c r="Q152" s="81">
        <v>181985029</v>
      </c>
      <c r="R152" s="81">
        <v>187387967</v>
      </c>
      <c r="S152" s="81">
        <v>181985029</v>
      </c>
    </row>
    <row r="153" spans="1:19" x14ac:dyDescent="0.35">
      <c r="A153" s="81" t="s">
        <v>159</v>
      </c>
      <c r="B153" s="81">
        <v>25</v>
      </c>
      <c r="C153" s="81" t="s">
        <v>1588</v>
      </c>
      <c r="D153" s="81" t="s">
        <v>2968</v>
      </c>
      <c r="E153" s="81" t="s">
        <v>1966</v>
      </c>
      <c r="F153" s="81">
        <v>54841332</v>
      </c>
      <c r="G153" s="81">
        <v>53239499</v>
      </c>
      <c r="H153" s="81">
        <v>54841332</v>
      </c>
      <c r="I153" s="81" t="s">
        <v>2829</v>
      </c>
      <c r="J153" s="81" t="s">
        <v>2833</v>
      </c>
      <c r="K153" s="81">
        <v>1963231</v>
      </c>
      <c r="L153" s="81">
        <v>0</v>
      </c>
      <c r="M153" s="81">
        <v>56804563</v>
      </c>
      <c r="N153" s="81">
        <v>56804563</v>
      </c>
      <c r="O153" s="81">
        <v>54841332</v>
      </c>
      <c r="P153" s="81">
        <v>56804563</v>
      </c>
      <c r="Q153" s="81">
        <v>54841332</v>
      </c>
      <c r="R153" s="81">
        <v>56804563</v>
      </c>
      <c r="S153" s="81">
        <v>54841332</v>
      </c>
    </row>
    <row r="154" spans="1:19" x14ac:dyDescent="0.35">
      <c r="A154" s="81" t="s">
        <v>160</v>
      </c>
      <c r="B154" s="81">
        <v>25</v>
      </c>
      <c r="C154" s="81" t="s">
        <v>1588</v>
      </c>
      <c r="D154" s="81" t="s">
        <v>2969</v>
      </c>
      <c r="E154" s="81" t="s">
        <v>1967</v>
      </c>
      <c r="F154" s="81">
        <v>123846269</v>
      </c>
      <c r="G154" s="81">
        <v>126305656</v>
      </c>
      <c r="H154" s="81">
        <v>123846269</v>
      </c>
      <c r="I154" s="81" t="s">
        <v>2829</v>
      </c>
      <c r="J154" s="81" t="s">
        <v>2833</v>
      </c>
      <c r="K154" s="81">
        <v>2140866</v>
      </c>
      <c r="L154" s="81">
        <v>0</v>
      </c>
      <c r="M154" s="81">
        <v>125987135</v>
      </c>
      <c r="N154" s="81">
        <v>125987135</v>
      </c>
      <c r="O154" s="81">
        <v>123846269</v>
      </c>
      <c r="P154" s="81">
        <v>125987135</v>
      </c>
      <c r="Q154" s="81">
        <v>123846269</v>
      </c>
      <c r="R154" s="81">
        <v>125987135</v>
      </c>
      <c r="S154" s="81">
        <v>123846269</v>
      </c>
    </row>
    <row r="155" spans="1:19" x14ac:dyDescent="0.35">
      <c r="A155" s="81" t="s">
        <v>161</v>
      </c>
      <c r="B155" s="81">
        <v>25</v>
      </c>
      <c r="C155" s="81" t="s">
        <v>1588</v>
      </c>
      <c r="D155" s="81" t="s">
        <v>2970</v>
      </c>
      <c r="E155" s="81" t="s">
        <v>1968</v>
      </c>
      <c r="F155" s="81">
        <v>339259857</v>
      </c>
      <c r="G155" s="81">
        <v>349526006</v>
      </c>
      <c r="H155" s="81">
        <v>339259857</v>
      </c>
      <c r="I155" s="81" t="s">
        <v>2829</v>
      </c>
      <c r="J155" s="81" t="s">
        <v>2833</v>
      </c>
      <c r="K155" s="81">
        <v>12867017</v>
      </c>
      <c r="L155" s="81">
        <v>0</v>
      </c>
      <c r="M155" s="81">
        <v>352126874</v>
      </c>
      <c r="N155" s="81">
        <v>352126874</v>
      </c>
      <c r="O155" s="81">
        <v>339259857</v>
      </c>
      <c r="P155" s="81">
        <v>352126874</v>
      </c>
      <c r="Q155" s="81">
        <v>339259857</v>
      </c>
      <c r="R155" s="81">
        <v>352126874</v>
      </c>
      <c r="S155" s="81">
        <v>339259857</v>
      </c>
    </row>
    <row r="156" spans="1:19" x14ac:dyDescent="0.35">
      <c r="A156" s="81" t="s">
        <v>162</v>
      </c>
      <c r="B156" s="81">
        <v>25</v>
      </c>
      <c r="C156" s="81" t="s">
        <v>1588</v>
      </c>
      <c r="D156" s="81" t="s">
        <v>2980</v>
      </c>
      <c r="E156" s="81" t="s">
        <v>1969</v>
      </c>
      <c r="F156" s="81">
        <v>31169570</v>
      </c>
      <c r="G156" s="81">
        <v>31356946</v>
      </c>
      <c r="H156" s="81">
        <v>31169570</v>
      </c>
      <c r="I156" s="81" t="s">
        <v>2829</v>
      </c>
      <c r="J156" s="81" t="s">
        <v>2833</v>
      </c>
      <c r="K156" s="81">
        <v>420219</v>
      </c>
      <c r="L156" s="81">
        <v>0</v>
      </c>
      <c r="M156" s="81">
        <v>31589789</v>
      </c>
      <c r="N156" s="81">
        <v>31589789</v>
      </c>
      <c r="O156" s="81">
        <v>31169570</v>
      </c>
      <c r="P156" s="81">
        <v>31589789</v>
      </c>
      <c r="Q156" s="81">
        <v>31169570</v>
      </c>
      <c r="R156" s="81">
        <v>31589789</v>
      </c>
      <c r="S156" s="81">
        <v>31169570</v>
      </c>
    </row>
    <row r="157" spans="1:19" x14ac:dyDescent="0.35">
      <c r="A157" s="81" t="s">
        <v>163</v>
      </c>
      <c r="B157" s="81">
        <v>25</v>
      </c>
      <c r="C157" s="81" t="s">
        <v>1588</v>
      </c>
      <c r="D157" s="81" t="s">
        <v>3127</v>
      </c>
      <c r="E157" s="81" t="s">
        <v>1970</v>
      </c>
      <c r="F157" s="81">
        <v>779684</v>
      </c>
      <c r="G157" s="81">
        <v>779684</v>
      </c>
      <c r="H157" s="81">
        <v>779684</v>
      </c>
      <c r="I157" s="81" t="s">
        <v>2829</v>
      </c>
      <c r="J157" s="81" t="s">
        <v>2832</v>
      </c>
      <c r="K157" s="81">
        <v>10000</v>
      </c>
      <c r="L157" s="81">
        <v>0</v>
      </c>
      <c r="M157" s="81">
        <v>789684</v>
      </c>
      <c r="N157" s="81">
        <v>789684</v>
      </c>
      <c r="O157" s="81">
        <v>779684</v>
      </c>
      <c r="P157" s="81">
        <v>789684</v>
      </c>
      <c r="Q157" s="81">
        <v>779684</v>
      </c>
      <c r="R157" s="81">
        <v>789684</v>
      </c>
      <c r="S157" s="81">
        <v>779684</v>
      </c>
    </row>
    <row r="158" spans="1:19" x14ac:dyDescent="0.35">
      <c r="A158" s="81" t="s">
        <v>164</v>
      </c>
      <c r="B158" s="81">
        <v>25</v>
      </c>
      <c r="C158" s="81" t="s">
        <v>1588</v>
      </c>
      <c r="D158" s="81" t="s">
        <v>3548</v>
      </c>
      <c r="E158" s="81" t="s">
        <v>1971</v>
      </c>
      <c r="F158" s="81">
        <v>248784</v>
      </c>
      <c r="G158" s="81">
        <v>460640</v>
      </c>
      <c r="H158" s="81">
        <v>248784</v>
      </c>
      <c r="I158" s="81" t="s">
        <v>2829</v>
      </c>
      <c r="J158" s="81" t="s">
        <v>2832</v>
      </c>
      <c r="K158" s="81">
        <v>10000</v>
      </c>
      <c r="L158" s="81">
        <v>0</v>
      </c>
      <c r="M158" s="81">
        <v>258784</v>
      </c>
      <c r="N158" s="81">
        <v>258784</v>
      </c>
      <c r="O158" s="81">
        <v>248784</v>
      </c>
      <c r="P158" s="81">
        <v>258784</v>
      </c>
      <c r="Q158" s="81">
        <v>248784</v>
      </c>
      <c r="R158" s="81">
        <v>258784</v>
      </c>
      <c r="S158" s="81">
        <v>248784</v>
      </c>
    </row>
    <row r="159" spans="1:19" x14ac:dyDescent="0.35">
      <c r="A159" s="81" t="s">
        <v>165</v>
      </c>
      <c r="B159" s="81">
        <v>26</v>
      </c>
      <c r="C159" s="81" t="s">
        <v>1589</v>
      </c>
      <c r="D159" s="81" t="s">
        <v>2971</v>
      </c>
      <c r="E159" s="81" t="s">
        <v>1972</v>
      </c>
      <c r="F159" s="81">
        <v>1276576549</v>
      </c>
      <c r="G159" s="81">
        <v>1276576549</v>
      </c>
      <c r="H159" s="81">
        <v>1276576549</v>
      </c>
      <c r="I159" s="81" t="s">
        <v>2829</v>
      </c>
      <c r="J159" s="81" t="s">
        <v>2832</v>
      </c>
      <c r="K159" s="81">
        <v>22588783</v>
      </c>
      <c r="L159" s="81">
        <v>0</v>
      </c>
      <c r="M159" s="81">
        <v>1299165332</v>
      </c>
      <c r="N159" s="81">
        <v>1299165332</v>
      </c>
      <c r="O159" s="81">
        <v>1276576549</v>
      </c>
      <c r="P159" s="81">
        <v>1299165332</v>
      </c>
      <c r="Q159" s="81">
        <v>1276576549</v>
      </c>
      <c r="R159" s="81">
        <v>1299165332</v>
      </c>
      <c r="S159" s="81">
        <v>1276576549</v>
      </c>
    </row>
    <row r="160" spans="1:19" x14ac:dyDescent="0.35">
      <c r="A160" s="81" t="s">
        <v>166</v>
      </c>
      <c r="B160" s="81">
        <v>26</v>
      </c>
      <c r="C160" s="81" t="s">
        <v>1589</v>
      </c>
      <c r="D160" s="81" t="s">
        <v>2972</v>
      </c>
      <c r="E160" s="81" t="s">
        <v>1973</v>
      </c>
      <c r="F160" s="81">
        <v>363770637</v>
      </c>
      <c r="G160" s="81">
        <v>363770637</v>
      </c>
      <c r="H160" s="81">
        <v>363770637</v>
      </c>
      <c r="I160" s="81" t="s">
        <v>2829</v>
      </c>
      <c r="J160" s="81" t="s">
        <v>2832</v>
      </c>
      <c r="K160" s="81">
        <v>10461789</v>
      </c>
      <c r="L160" s="81">
        <v>0</v>
      </c>
      <c r="M160" s="81">
        <v>374232426</v>
      </c>
      <c r="N160" s="81">
        <v>374232426</v>
      </c>
      <c r="O160" s="81">
        <v>363770637</v>
      </c>
      <c r="P160" s="81">
        <v>374232426</v>
      </c>
      <c r="Q160" s="81">
        <v>363770637</v>
      </c>
      <c r="R160" s="81">
        <v>374232426</v>
      </c>
      <c r="S160" s="81">
        <v>363770637</v>
      </c>
    </row>
    <row r="161" spans="1:19" x14ac:dyDescent="0.35">
      <c r="A161" s="81" t="s">
        <v>167</v>
      </c>
      <c r="B161" s="81">
        <v>26</v>
      </c>
      <c r="C161" s="81" t="s">
        <v>1589</v>
      </c>
      <c r="D161" s="81" t="s">
        <v>2973</v>
      </c>
      <c r="E161" s="81" t="s">
        <v>1974</v>
      </c>
      <c r="F161" s="81">
        <v>327176666</v>
      </c>
      <c r="G161" s="81">
        <v>327176666</v>
      </c>
      <c r="H161" s="81">
        <v>327176666</v>
      </c>
      <c r="I161" s="81" t="s">
        <v>2829</v>
      </c>
      <c r="J161" s="81" t="s">
        <v>2832</v>
      </c>
      <c r="K161" s="81">
        <v>5998498</v>
      </c>
      <c r="L161" s="81">
        <v>0</v>
      </c>
      <c r="M161" s="81">
        <v>333175164</v>
      </c>
      <c r="N161" s="81">
        <v>333175164</v>
      </c>
      <c r="O161" s="81">
        <v>327176666</v>
      </c>
      <c r="P161" s="81">
        <v>333175164</v>
      </c>
      <c r="Q161" s="81">
        <v>327176666</v>
      </c>
      <c r="R161" s="81">
        <v>333175164</v>
      </c>
      <c r="S161" s="81">
        <v>327176666</v>
      </c>
    </row>
    <row r="162" spans="1:19" x14ac:dyDescent="0.35">
      <c r="A162" s="81" t="s">
        <v>168</v>
      </c>
      <c r="B162" s="81">
        <v>27</v>
      </c>
      <c r="C162" s="81" t="s">
        <v>1590</v>
      </c>
      <c r="D162" s="81" t="s">
        <v>2974</v>
      </c>
      <c r="E162" s="81" t="s">
        <v>1975</v>
      </c>
      <c r="F162" s="81">
        <v>2507907388</v>
      </c>
      <c r="G162" s="81">
        <v>2582580468</v>
      </c>
      <c r="H162" s="81">
        <v>2507907388</v>
      </c>
      <c r="I162" s="81" t="s">
        <v>2829</v>
      </c>
      <c r="J162" s="81" t="s">
        <v>2833</v>
      </c>
      <c r="K162" s="81">
        <v>54411262</v>
      </c>
      <c r="L162" s="81">
        <v>0</v>
      </c>
      <c r="M162" s="81">
        <v>2562318650</v>
      </c>
      <c r="N162" s="81">
        <v>2562318650</v>
      </c>
      <c r="O162" s="81">
        <v>2507907388</v>
      </c>
      <c r="P162" s="81">
        <v>2562318650</v>
      </c>
      <c r="Q162" s="81">
        <v>2507907388</v>
      </c>
      <c r="R162" s="81">
        <v>2562318650</v>
      </c>
      <c r="S162" s="81">
        <v>2507907388</v>
      </c>
    </row>
    <row r="163" spans="1:19" x14ac:dyDescent="0.35">
      <c r="A163" s="81" t="s">
        <v>169</v>
      </c>
      <c r="B163" s="81">
        <v>27</v>
      </c>
      <c r="C163" s="81" t="s">
        <v>1590</v>
      </c>
      <c r="D163" s="81" t="s">
        <v>2975</v>
      </c>
      <c r="E163" s="81" t="s">
        <v>1976</v>
      </c>
      <c r="F163" s="81">
        <v>3670837464</v>
      </c>
      <c r="G163" s="81">
        <v>3712089369</v>
      </c>
      <c r="H163" s="81">
        <v>3670837464</v>
      </c>
      <c r="I163" s="81" t="s">
        <v>2829</v>
      </c>
      <c r="J163" s="81" t="s">
        <v>2833</v>
      </c>
      <c r="K163" s="81">
        <v>56349015</v>
      </c>
      <c r="L163" s="81">
        <v>0</v>
      </c>
      <c r="M163" s="81">
        <v>3727186479</v>
      </c>
      <c r="N163" s="81">
        <v>3727186479</v>
      </c>
      <c r="O163" s="81">
        <v>3670837464</v>
      </c>
      <c r="P163" s="81">
        <v>3727186479</v>
      </c>
      <c r="Q163" s="81">
        <v>3670837464</v>
      </c>
      <c r="R163" s="81">
        <v>3727186479</v>
      </c>
      <c r="S163" s="81">
        <v>3670837464</v>
      </c>
    </row>
    <row r="164" spans="1:19" x14ac:dyDescent="0.35">
      <c r="A164" s="81" t="s">
        <v>170</v>
      </c>
      <c r="B164" s="81">
        <v>27</v>
      </c>
      <c r="C164" s="81" t="s">
        <v>1590</v>
      </c>
      <c r="D164" s="81" t="s">
        <v>3453</v>
      </c>
      <c r="E164" s="81" t="s">
        <v>1895</v>
      </c>
      <c r="F164" s="81">
        <v>116364305</v>
      </c>
      <c r="G164" s="81">
        <v>116364305</v>
      </c>
      <c r="H164" s="81">
        <v>116364305</v>
      </c>
      <c r="I164" s="81" t="s">
        <v>2829</v>
      </c>
      <c r="J164" s="81" t="s">
        <v>2833</v>
      </c>
      <c r="K164" s="81">
        <v>2744990</v>
      </c>
      <c r="L164" s="81">
        <v>0</v>
      </c>
      <c r="M164" s="81">
        <v>119109295</v>
      </c>
      <c r="N164" s="81">
        <v>119109295</v>
      </c>
      <c r="O164" s="81">
        <v>116364305</v>
      </c>
      <c r="P164" s="81">
        <v>119109295</v>
      </c>
      <c r="Q164" s="81">
        <v>116364305</v>
      </c>
      <c r="R164" s="81">
        <v>119109295</v>
      </c>
      <c r="S164" s="81">
        <v>116364305</v>
      </c>
    </row>
    <row r="165" spans="1:19" x14ac:dyDescent="0.35">
      <c r="A165" s="81" t="s">
        <v>171</v>
      </c>
      <c r="B165" s="81">
        <v>28</v>
      </c>
      <c r="C165" s="81" t="s">
        <v>1591</v>
      </c>
      <c r="D165" s="81" t="s">
        <v>2976</v>
      </c>
      <c r="E165" s="81" t="s">
        <v>1977</v>
      </c>
      <c r="F165" s="81">
        <v>1591674804</v>
      </c>
      <c r="G165" s="81">
        <v>1656621956</v>
      </c>
      <c r="H165" s="81">
        <v>1656621956</v>
      </c>
      <c r="I165" s="81" t="s">
        <v>2830</v>
      </c>
      <c r="J165" s="81" t="s">
        <v>2836</v>
      </c>
      <c r="K165" s="81">
        <v>44065985</v>
      </c>
      <c r="L165" s="81">
        <v>0</v>
      </c>
      <c r="M165" s="81">
        <v>1700687941</v>
      </c>
      <c r="N165" s="81">
        <v>1700687941</v>
      </c>
      <c r="O165" s="81">
        <v>1656621956</v>
      </c>
      <c r="P165" s="81">
        <v>1700687941</v>
      </c>
      <c r="Q165" s="81">
        <v>1656621956</v>
      </c>
      <c r="R165" s="81">
        <v>1700687941</v>
      </c>
      <c r="S165" s="81">
        <v>1656621956</v>
      </c>
    </row>
    <row r="166" spans="1:19" x14ac:dyDescent="0.35">
      <c r="A166" s="81" t="s">
        <v>172</v>
      </c>
      <c r="B166" s="81">
        <v>28</v>
      </c>
      <c r="C166" s="81" t="s">
        <v>1591</v>
      </c>
      <c r="D166" s="81" t="s">
        <v>2977</v>
      </c>
      <c r="E166" s="81" t="s">
        <v>1978</v>
      </c>
      <c r="F166" s="81">
        <v>462280705</v>
      </c>
      <c r="G166" s="81">
        <v>466370781</v>
      </c>
      <c r="H166" s="81">
        <v>462280705</v>
      </c>
      <c r="I166" s="81" t="s">
        <v>2829</v>
      </c>
      <c r="J166" s="81" t="s">
        <v>2833</v>
      </c>
      <c r="K166" s="81">
        <v>11084169</v>
      </c>
      <c r="L166" s="81">
        <v>0</v>
      </c>
      <c r="M166" s="81">
        <v>473364874</v>
      </c>
      <c r="N166" s="81">
        <v>473364874</v>
      </c>
      <c r="O166" s="81">
        <v>462280705</v>
      </c>
      <c r="P166" s="81">
        <v>473364874</v>
      </c>
      <c r="Q166" s="81">
        <v>462280705</v>
      </c>
      <c r="R166" s="81">
        <v>473364874</v>
      </c>
      <c r="S166" s="81">
        <v>462280705</v>
      </c>
    </row>
    <row r="167" spans="1:19" x14ac:dyDescent="0.35">
      <c r="A167" s="81" t="s">
        <v>173</v>
      </c>
      <c r="B167" s="81">
        <v>28</v>
      </c>
      <c r="C167" s="81" t="s">
        <v>1591</v>
      </c>
      <c r="D167" s="81" t="s">
        <v>2978</v>
      </c>
      <c r="E167" s="81" t="s">
        <v>1979</v>
      </c>
      <c r="F167" s="81">
        <v>115327839</v>
      </c>
      <c r="G167" s="81">
        <v>115327839</v>
      </c>
      <c r="H167" s="81">
        <v>115327839</v>
      </c>
      <c r="I167" s="81" t="s">
        <v>2829</v>
      </c>
      <c r="J167" s="81" t="s">
        <v>2832</v>
      </c>
      <c r="K167" s="81">
        <v>1850605</v>
      </c>
      <c r="L167" s="81">
        <v>0</v>
      </c>
      <c r="M167" s="81">
        <v>117178444</v>
      </c>
      <c r="N167" s="81">
        <v>117178444</v>
      </c>
      <c r="O167" s="81">
        <v>115327839</v>
      </c>
      <c r="P167" s="81">
        <v>117178444</v>
      </c>
      <c r="Q167" s="81">
        <v>115327839</v>
      </c>
      <c r="R167" s="81">
        <v>117178444</v>
      </c>
      <c r="S167" s="81">
        <v>115327839</v>
      </c>
    </row>
    <row r="168" spans="1:19" x14ac:dyDescent="0.35">
      <c r="A168" s="81" t="s">
        <v>174</v>
      </c>
      <c r="B168" s="81">
        <v>28</v>
      </c>
      <c r="C168" s="81" t="s">
        <v>1591</v>
      </c>
      <c r="D168" s="81" t="s">
        <v>3208</v>
      </c>
      <c r="E168" s="81" t="s">
        <v>1980</v>
      </c>
      <c r="F168" s="81">
        <v>35932263</v>
      </c>
      <c r="G168" s="81">
        <v>35932263</v>
      </c>
      <c r="H168" s="81">
        <v>35932263</v>
      </c>
      <c r="I168" s="81" t="s">
        <v>2829</v>
      </c>
      <c r="J168" s="81" t="s">
        <v>2832</v>
      </c>
      <c r="K168" s="81">
        <v>763041</v>
      </c>
      <c r="L168" s="81">
        <v>0</v>
      </c>
      <c r="M168" s="81">
        <v>36695304</v>
      </c>
      <c r="N168" s="81">
        <v>36695304</v>
      </c>
      <c r="O168" s="81">
        <v>35932263</v>
      </c>
      <c r="P168" s="81">
        <v>36695304</v>
      </c>
      <c r="Q168" s="81">
        <v>35932263</v>
      </c>
      <c r="R168" s="81">
        <v>36695304</v>
      </c>
      <c r="S168" s="81">
        <v>35932263</v>
      </c>
    </row>
    <row r="169" spans="1:19" x14ac:dyDescent="0.35">
      <c r="A169" s="81" t="s">
        <v>175</v>
      </c>
      <c r="B169" s="81">
        <v>28</v>
      </c>
      <c r="C169" s="81" t="s">
        <v>1591</v>
      </c>
      <c r="D169" s="81" t="s">
        <v>3210</v>
      </c>
      <c r="E169" s="81" t="s">
        <v>1981</v>
      </c>
      <c r="F169" s="81">
        <v>23258372</v>
      </c>
      <c r="G169" s="81">
        <v>22508152</v>
      </c>
      <c r="H169" s="81">
        <v>23258372</v>
      </c>
      <c r="I169" s="81" t="s">
        <v>2829</v>
      </c>
      <c r="J169" s="81" t="s">
        <v>2833</v>
      </c>
      <c r="K169" s="81">
        <v>436367</v>
      </c>
      <c r="L169" s="81">
        <v>0</v>
      </c>
      <c r="M169" s="81">
        <v>23694739</v>
      </c>
      <c r="N169" s="81">
        <v>23694739</v>
      </c>
      <c r="O169" s="81">
        <v>23258372</v>
      </c>
      <c r="P169" s="81">
        <v>23694739</v>
      </c>
      <c r="Q169" s="81">
        <v>23258372</v>
      </c>
      <c r="R169" s="81">
        <v>23694739</v>
      </c>
      <c r="S169" s="81">
        <v>23258372</v>
      </c>
    </row>
    <row r="170" spans="1:19" x14ac:dyDescent="0.35">
      <c r="A170" s="81" t="s">
        <v>176</v>
      </c>
      <c r="B170" s="81">
        <v>28</v>
      </c>
      <c r="C170" s="81" t="s">
        <v>1591</v>
      </c>
      <c r="D170" s="81" t="s">
        <v>3292</v>
      </c>
      <c r="E170" s="81" t="s">
        <v>1982</v>
      </c>
      <c r="F170" s="81">
        <v>172849307</v>
      </c>
      <c r="G170" s="81">
        <v>172849307</v>
      </c>
      <c r="H170" s="81">
        <v>172849307</v>
      </c>
      <c r="I170" s="81" t="s">
        <v>2829</v>
      </c>
      <c r="J170" s="81" t="s">
        <v>2832</v>
      </c>
      <c r="K170" s="81">
        <v>4676397</v>
      </c>
      <c r="L170" s="81">
        <v>0</v>
      </c>
      <c r="M170" s="81">
        <v>177525704</v>
      </c>
      <c r="N170" s="81">
        <v>177525704</v>
      </c>
      <c r="O170" s="81">
        <v>172849307</v>
      </c>
      <c r="P170" s="81">
        <v>177525704</v>
      </c>
      <c r="Q170" s="81">
        <v>172849307</v>
      </c>
      <c r="R170" s="81">
        <v>177525704</v>
      </c>
      <c r="S170" s="81">
        <v>172849307</v>
      </c>
    </row>
    <row r="171" spans="1:19" x14ac:dyDescent="0.35">
      <c r="A171" s="81" t="s">
        <v>177</v>
      </c>
      <c r="B171" s="81">
        <v>28</v>
      </c>
      <c r="C171" s="81" t="s">
        <v>1591</v>
      </c>
      <c r="D171" s="81" t="s">
        <v>3295</v>
      </c>
      <c r="E171" s="81" t="s">
        <v>1983</v>
      </c>
      <c r="F171" s="81">
        <v>36719194</v>
      </c>
      <c r="G171" s="81">
        <v>36719194</v>
      </c>
      <c r="H171" s="81">
        <v>36719194</v>
      </c>
      <c r="I171" s="81" t="s">
        <v>2829</v>
      </c>
      <c r="J171" s="81" t="s">
        <v>2832</v>
      </c>
      <c r="K171" s="81">
        <v>1298270</v>
      </c>
      <c r="L171" s="81">
        <v>0</v>
      </c>
      <c r="M171" s="81">
        <v>38017464</v>
      </c>
      <c r="N171" s="81">
        <v>38017464</v>
      </c>
      <c r="O171" s="81">
        <v>36719194</v>
      </c>
      <c r="P171" s="81">
        <v>38017464</v>
      </c>
      <c r="Q171" s="81">
        <v>36719194</v>
      </c>
      <c r="R171" s="81">
        <v>38017464</v>
      </c>
      <c r="S171" s="81">
        <v>36719194</v>
      </c>
    </row>
    <row r="172" spans="1:19" x14ac:dyDescent="0.35">
      <c r="A172" s="81" t="s">
        <v>178</v>
      </c>
      <c r="B172" s="81">
        <v>29</v>
      </c>
      <c r="C172" s="81" t="s">
        <v>1592</v>
      </c>
      <c r="D172" s="81" t="s">
        <v>2979</v>
      </c>
      <c r="E172" s="81" t="s">
        <v>1984</v>
      </c>
      <c r="F172" s="81">
        <v>3670983969</v>
      </c>
      <c r="G172" s="81">
        <v>3770381340</v>
      </c>
      <c r="H172" s="81">
        <v>3670983969</v>
      </c>
      <c r="I172" s="81" t="s">
        <v>2829</v>
      </c>
      <c r="J172" s="81" t="s">
        <v>2834</v>
      </c>
      <c r="K172" s="81">
        <v>42731025</v>
      </c>
      <c r="L172" s="81">
        <v>59299472</v>
      </c>
      <c r="M172" s="81">
        <v>3713714994</v>
      </c>
      <c r="N172" s="81">
        <v>3654415522</v>
      </c>
      <c r="O172" s="81">
        <v>3611684497</v>
      </c>
      <c r="P172" s="81">
        <v>4095708364</v>
      </c>
      <c r="Q172" s="81">
        <v>4052977339</v>
      </c>
      <c r="R172" s="81">
        <v>4036408892</v>
      </c>
      <c r="S172" s="81">
        <v>3993677867</v>
      </c>
    </row>
    <row r="173" spans="1:19" x14ac:dyDescent="0.35">
      <c r="A173" s="81" t="s">
        <v>179</v>
      </c>
      <c r="B173" s="81">
        <v>30</v>
      </c>
      <c r="C173" s="81" t="s">
        <v>1593</v>
      </c>
      <c r="D173" s="81" t="s">
        <v>2980</v>
      </c>
      <c r="E173" s="81" t="s">
        <v>1969</v>
      </c>
      <c r="F173" s="81">
        <v>97535939</v>
      </c>
      <c r="G173" s="81">
        <v>97535939</v>
      </c>
      <c r="H173" s="81">
        <v>97535939</v>
      </c>
      <c r="I173" s="81" t="s">
        <v>2829</v>
      </c>
      <c r="J173" s="81" t="s">
        <v>2832</v>
      </c>
      <c r="K173" s="81">
        <v>5208375</v>
      </c>
      <c r="L173" s="81">
        <v>0</v>
      </c>
      <c r="M173" s="81">
        <v>102744314</v>
      </c>
      <c r="N173" s="81">
        <v>102744314</v>
      </c>
      <c r="O173" s="81">
        <v>97535939</v>
      </c>
      <c r="P173" s="81">
        <v>102744314</v>
      </c>
      <c r="Q173" s="81">
        <v>97535939</v>
      </c>
      <c r="R173" s="81">
        <v>102744314</v>
      </c>
      <c r="S173" s="81">
        <v>97535939</v>
      </c>
    </row>
    <row r="174" spans="1:19" x14ac:dyDescent="0.35">
      <c r="A174" s="81" t="s">
        <v>180</v>
      </c>
      <c r="B174" s="81">
        <v>30</v>
      </c>
      <c r="C174" s="81" t="s">
        <v>1593</v>
      </c>
      <c r="D174" s="81" t="s">
        <v>2981</v>
      </c>
      <c r="E174" s="81" t="s">
        <v>1985</v>
      </c>
      <c r="F174" s="81">
        <v>295780905</v>
      </c>
      <c r="G174" s="81">
        <v>301127086</v>
      </c>
      <c r="H174" s="81">
        <v>295780905</v>
      </c>
      <c r="I174" s="81" t="s">
        <v>2829</v>
      </c>
      <c r="J174" s="81" t="s">
        <v>2833</v>
      </c>
      <c r="K174" s="81">
        <v>17742930</v>
      </c>
      <c r="L174" s="81">
        <v>0</v>
      </c>
      <c r="M174" s="81">
        <v>313523835</v>
      </c>
      <c r="N174" s="81">
        <v>313523835</v>
      </c>
      <c r="O174" s="81">
        <v>295780905</v>
      </c>
      <c r="P174" s="81">
        <v>313523835</v>
      </c>
      <c r="Q174" s="81">
        <v>295780905</v>
      </c>
      <c r="R174" s="81">
        <v>313523835</v>
      </c>
      <c r="S174" s="81">
        <v>295780905</v>
      </c>
    </row>
    <row r="175" spans="1:19" x14ac:dyDescent="0.35">
      <c r="A175" s="81" t="s">
        <v>181</v>
      </c>
      <c r="B175" s="81">
        <v>30</v>
      </c>
      <c r="C175" s="81" t="s">
        <v>1593</v>
      </c>
      <c r="D175" s="81" t="s">
        <v>2982</v>
      </c>
      <c r="E175" s="81" t="s">
        <v>1986</v>
      </c>
      <c r="F175" s="81">
        <v>233187026</v>
      </c>
      <c r="G175" s="81">
        <v>233187026</v>
      </c>
      <c r="H175" s="81">
        <v>233187026</v>
      </c>
      <c r="I175" s="81" t="s">
        <v>2829</v>
      </c>
      <c r="J175" s="81" t="s">
        <v>2832</v>
      </c>
      <c r="K175" s="81">
        <v>6059410</v>
      </c>
      <c r="L175" s="81">
        <v>0</v>
      </c>
      <c r="M175" s="81">
        <v>239246436</v>
      </c>
      <c r="N175" s="81">
        <v>239246436</v>
      </c>
      <c r="O175" s="81">
        <v>233187026</v>
      </c>
      <c r="P175" s="81">
        <v>239246436</v>
      </c>
      <c r="Q175" s="81">
        <v>233187026</v>
      </c>
      <c r="R175" s="81">
        <v>239246436</v>
      </c>
      <c r="S175" s="81">
        <v>233187026</v>
      </c>
    </row>
    <row r="176" spans="1:19" x14ac:dyDescent="0.35">
      <c r="A176" s="81" t="s">
        <v>182</v>
      </c>
      <c r="B176" s="81">
        <v>30</v>
      </c>
      <c r="C176" s="81" t="s">
        <v>1593</v>
      </c>
      <c r="D176" s="81" t="s">
        <v>2983</v>
      </c>
      <c r="E176" s="81" t="s">
        <v>1987</v>
      </c>
      <c r="F176" s="81">
        <v>151256495</v>
      </c>
      <c r="G176" s="81">
        <v>151256495</v>
      </c>
      <c r="H176" s="81">
        <v>151256495</v>
      </c>
      <c r="I176" s="81" t="s">
        <v>2829</v>
      </c>
      <c r="J176" s="81" t="s">
        <v>2832</v>
      </c>
      <c r="K176" s="81">
        <v>5781422</v>
      </c>
      <c r="L176" s="81">
        <v>0</v>
      </c>
      <c r="M176" s="81">
        <v>157037917</v>
      </c>
      <c r="N176" s="81">
        <v>157037917</v>
      </c>
      <c r="O176" s="81">
        <v>151256495</v>
      </c>
      <c r="P176" s="81">
        <v>157037917</v>
      </c>
      <c r="Q176" s="81">
        <v>151256495</v>
      </c>
      <c r="R176" s="81">
        <v>157037917</v>
      </c>
      <c r="S176" s="81">
        <v>151256495</v>
      </c>
    </row>
    <row r="177" spans="1:19" x14ac:dyDescent="0.35">
      <c r="A177" s="81" t="s">
        <v>183</v>
      </c>
      <c r="B177" s="81">
        <v>30</v>
      </c>
      <c r="C177" s="81" t="s">
        <v>1593</v>
      </c>
      <c r="D177" s="81" t="s">
        <v>3123</v>
      </c>
      <c r="E177" s="81" t="s">
        <v>1988</v>
      </c>
      <c r="F177" s="81">
        <v>2121161</v>
      </c>
      <c r="G177" s="81">
        <v>2121161</v>
      </c>
      <c r="H177" s="81">
        <v>2121161</v>
      </c>
      <c r="I177" s="81" t="s">
        <v>2829</v>
      </c>
      <c r="J177" s="81" t="s">
        <v>2832</v>
      </c>
      <c r="K177" s="81">
        <v>13430</v>
      </c>
      <c r="L177" s="81">
        <v>0</v>
      </c>
      <c r="M177" s="81">
        <v>2134591</v>
      </c>
      <c r="N177" s="81">
        <v>2134591</v>
      </c>
      <c r="O177" s="81">
        <v>2121161</v>
      </c>
      <c r="P177" s="81">
        <v>2134591</v>
      </c>
      <c r="Q177" s="81">
        <v>2121161</v>
      </c>
      <c r="R177" s="81">
        <v>2134591</v>
      </c>
      <c r="S177" s="81">
        <v>2121161</v>
      </c>
    </row>
    <row r="178" spans="1:19" x14ac:dyDescent="0.35">
      <c r="A178" s="81" t="s">
        <v>184</v>
      </c>
      <c r="B178" s="81">
        <v>30</v>
      </c>
      <c r="C178" s="81" t="s">
        <v>1593</v>
      </c>
      <c r="D178" s="81" t="s">
        <v>3705</v>
      </c>
      <c r="E178" s="81" t="s">
        <v>1989</v>
      </c>
      <c r="F178" s="81">
        <v>3633647</v>
      </c>
      <c r="G178" s="81">
        <v>3673441</v>
      </c>
      <c r="H178" s="81">
        <v>3633647</v>
      </c>
      <c r="I178" s="81" t="s">
        <v>2829</v>
      </c>
      <c r="J178" s="81" t="s">
        <v>2832</v>
      </c>
      <c r="K178" s="81">
        <v>50000</v>
      </c>
      <c r="L178" s="81">
        <v>0</v>
      </c>
      <c r="M178" s="81">
        <v>3683647</v>
      </c>
      <c r="N178" s="81">
        <v>3683647</v>
      </c>
      <c r="O178" s="81">
        <v>3633647</v>
      </c>
      <c r="P178" s="81">
        <v>3683647</v>
      </c>
      <c r="Q178" s="81">
        <v>3633647</v>
      </c>
      <c r="R178" s="81">
        <v>3683647</v>
      </c>
      <c r="S178" s="81">
        <v>3633647</v>
      </c>
    </row>
    <row r="179" spans="1:19" x14ac:dyDescent="0.35">
      <c r="A179" s="81" t="s">
        <v>185</v>
      </c>
      <c r="B179" s="81">
        <v>31</v>
      </c>
      <c r="C179" s="81" t="s">
        <v>1594</v>
      </c>
      <c r="D179" s="81" t="s">
        <v>2984</v>
      </c>
      <c r="E179" s="81" t="s">
        <v>1990</v>
      </c>
      <c r="F179" s="81">
        <v>6176269033</v>
      </c>
      <c r="G179" s="81">
        <v>6457338425</v>
      </c>
      <c r="H179" s="81">
        <v>6176269033</v>
      </c>
      <c r="I179" s="81" t="s">
        <v>2829</v>
      </c>
      <c r="J179" s="81" t="s">
        <v>2833</v>
      </c>
      <c r="K179" s="81">
        <v>228846381</v>
      </c>
      <c r="L179" s="81">
        <v>0</v>
      </c>
      <c r="M179" s="81">
        <v>6405115414</v>
      </c>
      <c r="N179" s="81">
        <v>6405115414</v>
      </c>
      <c r="O179" s="81">
        <v>6176269033</v>
      </c>
      <c r="P179" s="81">
        <v>6405115414</v>
      </c>
      <c r="Q179" s="81">
        <v>6176269033</v>
      </c>
      <c r="R179" s="81">
        <v>6405115414</v>
      </c>
      <c r="S179" s="81">
        <v>6176269033</v>
      </c>
    </row>
    <row r="180" spans="1:19" x14ac:dyDescent="0.35">
      <c r="A180" s="81" t="s">
        <v>186</v>
      </c>
      <c r="B180" s="81">
        <v>31</v>
      </c>
      <c r="C180" s="81" t="s">
        <v>1594</v>
      </c>
      <c r="D180" s="81" t="s">
        <v>2985</v>
      </c>
      <c r="E180" s="81" t="s">
        <v>1991</v>
      </c>
      <c r="F180" s="81">
        <v>3822710505</v>
      </c>
      <c r="G180" s="81">
        <v>3822710505</v>
      </c>
      <c r="H180" s="81">
        <v>3822710505</v>
      </c>
      <c r="I180" s="81" t="s">
        <v>2829</v>
      </c>
      <c r="J180" s="81" t="s">
        <v>2832</v>
      </c>
      <c r="K180" s="81">
        <v>117017042</v>
      </c>
      <c r="L180" s="81">
        <v>0</v>
      </c>
      <c r="M180" s="81">
        <v>3939727547</v>
      </c>
      <c r="N180" s="81">
        <v>3939727547</v>
      </c>
      <c r="O180" s="81">
        <v>3822710505</v>
      </c>
      <c r="P180" s="81">
        <v>3939727547</v>
      </c>
      <c r="Q180" s="81">
        <v>3822710505</v>
      </c>
      <c r="R180" s="81">
        <v>3939727547</v>
      </c>
      <c r="S180" s="81">
        <v>3822710505</v>
      </c>
    </row>
    <row r="181" spans="1:19" x14ac:dyDescent="0.35">
      <c r="A181" s="81" t="s">
        <v>187</v>
      </c>
      <c r="B181" s="81">
        <v>31</v>
      </c>
      <c r="C181" s="81" t="s">
        <v>1594</v>
      </c>
      <c r="D181" s="81" t="s">
        <v>2986</v>
      </c>
      <c r="E181" s="81" t="s">
        <v>1992</v>
      </c>
      <c r="F181" s="81">
        <v>435607128</v>
      </c>
      <c r="G181" s="81">
        <v>435607128</v>
      </c>
      <c r="H181" s="81">
        <v>435607128</v>
      </c>
      <c r="I181" s="81" t="s">
        <v>2829</v>
      </c>
      <c r="J181" s="81" t="s">
        <v>2832</v>
      </c>
      <c r="K181" s="81">
        <v>18519408</v>
      </c>
      <c r="L181" s="81">
        <v>0</v>
      </c>
      <c r="M181" s="81">
        <v>454126536</v>
      </c>
      <c r="N181" s="81">
        <v>454126536</v>
      </c>
      <c r="O181" s="81">
        <v>435607128</v>
      </c>
      <c r="P181" s="81">
        <v>454126536</v>
      </c>
      <c r="Q181" s="81">
        <v>435607128</v>
      </c>
      <c r="R181" s="81">
        <v>454126536</v>
      </c>
      <c r="S181" s="81">
        <v>435607128</v>
      </c>
    </row>
    <row r="182" spans="1:19" x14ac:dyDescent="0.35">
      <c r="A182" s="81" t="s">
        <v>188</v>
      </c>
      <c r="B182" s="81">
        <v>31</v>
      </c>
      <c r="C182" s="81" t="s">
        <v>1594</v>
      </c>
      <c r="D182" s="81" t="s">
        <v>2987</v>
      </c>
      <c r="E182" s="81" t="s">
        <v>1993</v>
      </c>
      <c r="F182" s="81">
        <v>2089856835</v>
      </c>
      <c r="G182" s="81">
        <v>2089856835</v>
      </c>
      <c r="H182" s="81">
        <v>2089856835</v>
      </c>
      <c r="I182" s="81" t="s">
        <v>2829</v>
      </c>
      <c r="J182" s="81" t="s">
        <v>2832</v>
      </c>
      <c r="K182" s="81">
        <v>62737565</v>
      </c>
      <c r="L182" s="81">
        <v>0</v>
      </c>
      <c r="M182" s="81">
        <v>2152594400</v>
      </c>
      <c r="N182" s="81">
        <v>2152594400</v>
      </c>
      <c r="O182" s="81">
        <v>2089856835</v>
      </c>
      <c r="P182" s="81">
        <v>2341195910</v>
      </c>
      <c r="Q182" s="81">
        <v>2278458345</v>
      </c>
      <c r="R182" s="81">
        <v>2341195910</v>
      </c>
      <c r="S182" s="81">
        <v>2278458345</v>
      </c>
    </row>
    <row r="183" spans="1:19" x14ac:dyDescent="0.35">
      <c r="A183" s="81" t="s">
        <v>189</v>
      </c>
      <c r="B183" s="81">
        <v>31</v>
      </c>
      <c r="C183" s="81" t="s">
        <v>1594</v>
      </c>
      <c r="D183" s="81" t="s">
        <v>2988</v>
      </c>
      <c r="E183" s="81" t="s">
        <v>1994</v>
      </c>
      <c r="F183" s="81">
        <v>3892585691</v>
      </c>
      <c r="G183" s="81">
        <v>3892585691</v>
      </c>
      <c r="H183" s="81">
        <v>3892585691</v>
      </c>
      <c r="I183" s="81" t="s">
        <v>2829</v>
      </c>
      <c r="J183" s="81" t="s">
        <v>2832</v>
      </c>
      <c r="K183" s="81">
        <v>22453492</v>
      </c>
      <c r="L183" s="81">
        <v>0</v>
      </c>
      <c r="M183" s="81">
        <v>3915039183</v>
      </c>
      <c r="N183" s="81">
        <v>3915039183</v>
      </c>
      <c r="O183" s="81">
        <v>3892585691</v>
      </c>
      <c r="P183" s="81">
        <v>3915039183</v>
      </c>
      <c r="Q183" s="81">
        <v>3892585691</v>
      </c>
      <c r="R183" s="81">
        <v>3915039183</v>
      </c>
      <c r="S183" s="81">
        <v>3892585691</v>
      </c>
    </row>
    <row r="184" spans="1:19" x14ac:dyDescent="0.35">
      <c r="A184" s="81" t="s">
        <v>190</v>
      </c>
      <c r="B184" s="81">
        <v>31</v>
      </c>
      <c r="C184" s="81" t="s">
        <v>1594</v>
      </c>
      <c r="D184" s="81" t="s">
        <v>2989</v>
      </c>
      <c r="E184" s="81" t="s">
        <v>1995</v>
      </c>
      <c r="F184" s="81">
        <v>324241382</v>
      </c>
      <c r="G184" s="81">
        <v>324241382</v>
      </c>
      <c r="H184" s="81">
        <v>324241382</v>
      </c>
      <c r="I184" s="81" t="s">
        <v>2829</v>
      </c>
      <c r="J184" s="81" t="s">
        <v>2832</v>
      </c>
      <c r="K184" s="81">
        <v>11722617</v>
      </c>
      <c r="L184" s="81">
        <v>0</v>
      </c>
      <c r="M184" s="81">
        <v>335963999</v>
      </c>
      <c r="N184" s="81">
        <v>335963999</v>
      </c>
      <c r="O184" s="81">
        <v>324241382</v>
      </c>
      <c r="P184" s="81">
        <v>357803959</v>
      </c>
      <c r="Q184" s="81">
        <v>346081342</v>
      </c>
      <c r="R184" s="81">
        <v>357803959</v>
      </c>
      <c r="S184" s="81">
        <v>346081342</v>
      </c>
    </row>
    <row r="185" spans="1:19" x14ac:dyDescent="0.35">
      <c r="A185" s="81" t="s">
        <v>191</v>
      </c>
      <c r="B185" s="81">
        <v>31</v>
      </c>
      <c r="C185" s="81" t="s">
        <v>1594</v>
      </c>
      <c r="D185" s="81" t="s">
        <v>2990</v>
      </c>
      <c r="E185" s="81" t="s">
        <v>1996</v>
      </c>
      <c r="F185" s="81">
        <v>1160271909</v>
      </c>
      <c r="G185" s="81">
        <v>1160264191</v>
      </c>
      <c r="H185" s="81">
        <v>1160271909</v>
      </c>
      <c r="I185" s="81" t="s">
        <v>2829</v>
      </c>
      <c r="J185" s="81" t="s">
        <v>2833</v>
      </c>
      <c r="K185" s="81">
        <v>50843091</v>
      </c>
      <c r="L185" s="81">
        <v>0</v>
      </c>
      <c r="M185" s="81">
        <v>1211115000</v>
      </c>
      <c r="N185" s="81">
        <v>1211115000</v>
      </c>
      <c r="O185" s="81">
        <v>1160271909</v>
      </c>
      <c r="P185" s="81">
        <v>1211115000</v>
      </c>
      <c r="Q185" s="81">
        <v>1160271909</v>
      </c>
      <c r="R185" s="81">
        <v>1211115000</v>
      </c>
      <c r="S185" s="81">
        <v>1160271909</v>
      </c>
    </row>
    <row r="186" spans="1:19" x14ac:dyDescent="0.35">
      <c r="A186" s="81" t="s">
        <v>192</v>
      </c>
      <c r="B186" s="81">
        <v>31</v>
      </c>
      <c r="C186" s="81" t="s">
        <v>1594</v>
      </c>
      <c r="D186" s="81" t="s">
        <v>2991</v>
      </c>
      <c r="E186" s="81" t="s">
        <v>1997</v>
      </c>
      <c r="F186" s="81">
        <v>67591380</v>
      </c>
      <c r="G186" s="81">
        <v>67591380</v>
      </c>
      <c r="H186" s="81">
        <v>67591380</v>
      </c>
      <c r="I186" s="81" t="s">
        <v>2829</v>
      </c>
      <c r="J186" s="81" t="s">
        <v>2832</v>
      </c>
      <c r="K186" s="81">
        <v>2560627</v>
      </c>
      <c r="L186" s="81">
        <v>0</v>
      </c>
      <c r="M186" s="81">
        <v>70152007</v>
      </c>
      <c r="N186" s="81">
        <v>70152007</v>
      </c>
      <c r="O186" s="81">
        <v>67591380</v>
      </c>
      <c r="P186" s="81">
        <v>70152007</v>
      </c>
      <c r="Q186" s="81">
        <v>67591380</v>
      </c>
      <c r="R186" s="81">
        <v>70152007</v>
      </c>
      <c r="S186" s="81">
        <v>67591380</v>
      </c>
    </row>
    <row r="187" spans="1:19" x14ac:dyDescent="0.35">
      <c r="A187" s="81" t="s">
        <v>193</v>
      </c>
      <c r="B187" s="81">
        <v>31</v>
      </c>
      <c r="C187" s="81" t="s">
        <v>1594</v>
      </c>
      <c r="D187" s="81" t="s">
        <v>2992</v>
      </c>
      <c r="E187" s="81" t="s">
        <v>1998</v>
      </c>
      <c r="F187" s="81">
        <v>95345750</v>
      </c>
      <c r="G187" s="81">
        <v>95345750</v>
      </c>
      <c r="H187" s="81">
        <v>95345750</v>
      </c>
      <c r="I187" s="81" t="s">
        <v>2829</v>
      </c>
      <c r="J187" s="81" t="s">
        <v>2832</v>
      </c>
      <c r="K187" s="81">
        <v>5821811</v>
      </c>
      <c r="L187" s="81">
        <v>0</v>
      </c>
      <c r="M187" s="81">
        <v>101167561</v>
      </c>
      <c r="N187" s="81">
        <v>101167561</v>
      </c>
      <c r="O187" s="81">
        <v>95345750</v>
      </c>
      <c r="P187" s="81">
        <v>101167561</v>
      </c>
      <c r="Q187" s="81">
        <v>95345750</v>
      </c>
      <c r="R187" s="81">
        <v>101167561</v>
      </c>
      <c r="S187" s="81">
        <v>95345750</v>
      </c>
    </row>
    <row r="188" spans="1:19" x14ac:dyDescent="0.35">
      <c r="A188" s="81" t="s">
        <v>194</v>
      </c>
      <c r="B188" s="81">
        <v>31</v>
      </c>
      <c r="C188" s="81" t="s">
        <v>1594</v>
      </c>
      <c r="D188" s="81" t="s">
        <v>3841</v>
      </c>
      <c r="E188" s="81" t="s">
        <v>1999</v>
      </c>
      <c r="F188" s="81">
        <v>11991335</v>
      </c>
      <c r="G188" s="81">
        <v>11991335</v>
      </c>
      <c r="H188" s="81">
        <v>11991335</v>
      </c>
      <c r="I188" s="81" t="s">
        <v>2829</v>
      </c>
      <c r="J188" s="81" t="s">
        <v>2832</v>
      </c>
      <c r="K188" s="81">
        <v>135129</v>
      </c>
      <c r="L188" s="81">
        <v>0</v>
      </c>
      <c r="M188" s="81">
        <v>12126464</v>
      </c>
      <c r="N188" s="81">
        <v>12126464</v>
      </c>
      <c r="O188" s="81">
        <v>11991335</v>
      </c>
      <c r="P188" s="81">
        <v>12126464</v>
      </c>
      <c r="Q188" s="81">
        <v>11991335</v>
      </c>
      <c r="R188" s="81">
        <v>12126464</v>
      </c>
      <c r="S188" s="81">
        <v>11991335</v>
      </c>
    </row>
    <row r="189" spans="1:19" x14ac:dyDescent="0.35">
      <c r="A189" s="81" t="s">
        <v>195</v>
      </c>
      <c r="B189" s="81">
        <v>32</v>
      </c>
      <c r="C189" s="81" t="s">
        <v>1595</v>
      </c>
      <c r="D189" s="81" t="s">
        <v>2993</v>
      </c>
      <c r="E189" s="81" t="s">
        <v>2000</v>
      </c>
      <c r="F189" s="81">
        <v>814955703</v>
      </c>
      <c r="G189" s="81">
        <v>822863402</v>
      </c>
      <c r="H189" s="81">
        <v>814955703</v>
      </c>
      <c r="I189" s="81" t="s">
        <v>2829</v>
      </c>
      <c r="J189" s="81" t="s">
        <v>2833</v>
      </c>
      <c r="K189" s="81">
        <v>25687628</v>
      </c>
      <c r="L189" s="81">
        <v>0</v>
      </c>
      <c r="M189" s="81">
        <v>840643331</v>
      </c>
      <c r="N189" s="81">
        <v>840643331</v>
      </c>
      <c r="O189" s="81">
        <v>814955703</v>
      </c>
      <c r="P189" s="81">
        <v>840643331</v>
      </c>
      <c r="Q189" s="81">
        <v>814955703</v>
      </c>
      <c r="R189" s="81">
        <v>840643331</v>
      </c>
      <c r="S189" s="81">
        <v>814955703</v>
      </c>
    </row>
    <row r="190" spans="1:19" x14ac:dyDescent="0.35">
      <c r="A190" s="81" t="s">
        <v>196</v>
      </c>
      <c r="B190" s="81">
        <v>32</v>
      </c>
      <c r="C190" s="81" t="s">
        <v>1595</v>
      </c>
      <c r="D190" s="81" t="s">
        <v>3787</v>
      </c>
      <c r="E190" s="81" t="s">
        <v>2001</v>
      </c>
      <c r="F190" s="81">
        <v>148443</v>
      </c>
      <c r="G190" s="81">
        <v>148443</v>
      </c>
      <c r="H190" s="81">
        <v>148443</v>
      </c>
      <c r="I190" s="81" t="s">
        <v>2829</v>
      </c>
      <c r="J190" s="81" t="s">
        <v>2833</v>
      </c>
      <c r="K190" s="81">
        <v>0</v>
      </c>
      <c r="L190" s="81">
        <v>0</v>
      </c>
      <c r="M190" s="81">
        <v>148443</v>
      </c>
      <c r="N190" s="81">
        <v>148443</v>
      </c>
      <c r="O190" s="81">
        <v>148443</v>
      </c>
      <c r="P190" s="81">
        <v>148443</v>
      </c>
      <c r="Q190" s="81">
        <v>148443</v>
      </c>
      <c r="R190" s="81">
        <v>148443</v>
      </c>
      <c r="S190" s="81">
        <v>148443</v>
      </c>
    </row>
    <row r="191" spans="1:19" x14ac:dyDescent="0.35">
      <c r="A191" s="81" t="s">
        <v>197</v>
      </c>
      <c r="B191" s="81">
        <v>33</v>
      </c>
      <c r="C191" s="81" t="s">
        <v>1596</v>
      </c>
      <c r="D191" s="81" t="s">
        <v>2994</v>
      </c>
      <c r="E191" s="81" t="s">
        <v>1847</v>
      </c>
      <c r="F191" s="81">
        <v>85706592</v>
      </c>
      <c r="G191" s="81">
        <v>85706592</v>
      </c>
      <c r="H191" s="81">
        <v>85706592</v>
      </c>
      <c r="I191" s="81" t="s">
        <v>2829</v>
      </c>
      <c r="J191" s="81" t="s">
        <v>2832</v>
      </c>
      <c r="K191" s="81">
        <v>1783540</v>
      </c>
      <c r="L191" s="81">
        <v>0</v>
      </c>
      <c r="M191" s="81">
        <v>87490132</v>
      </c>
      <c r="N191" s="81">
        <v>87490132</v>
      </c>
      <c r="O191" s="81">
        <v>85706592</v>
      </c>
      <c r="P191" s="81">
        <v>346052562</v>
      </c>
      <c r="Q191" s="81">
        <v>344269022</v>
      </c>
      <c r="R191" s="81">
        <v>346052562</v>
      </c>
      <c r="S191" s="81">
        <v>344269022</v>
      </c>
    </row>
    <row r="192" spans="1:19" x14ac:dyDescent="0.35">
      <c r="A192" s="81" t="s">
        <v>198</v>
      </c>
      <c r="B192" s="81">
        <v>33</v>
      </c>
      <c r="C192" s="81" t="s">
        <v>1596</v>
      </c>
      <c r="D192" s="81" t="s">
        <v>2995</v>
      </c>
      <c r="E192" s="81" t="s">
        <v>2002</v>
      </c>
      <c r="F192" s="81">
        <v>538845498</v>
      </c>
      <c r="G192" s="81">
        <v>538845498</v>
      </c>
      <c r="H192" s="81">
        <v>538845498</v>
      </c>
      <c r="I192" s="81" t="s">
        <v>2829</v>
      </c>
      <c r="J192" s="81" t="s">
        <v>2832</v>
      </c>
      <c r="K192" s="81">
        <v>8675650</v>
      </c>
      <c r="L192" s="81">
        <v>10610305</v>
      </c>
      <c r="M192" s="81">
        <v>547521148</v>
      </c>
      <c r="N192" s="81">
        <v>536910843</v>
      </c>
      <c r="O192" s="81">
        <v>528235193</v>
      </c>
      <c r="P192" s="81">
        <v>768300148</v>
      </c>
      <c r="Q192" s="81">
        <v>759624498</v>
      </c>
      <c r="R192" s="81">
        <v>757689843</v>
      </c>
      <c r="S192" s="81">
        <v>749014193</v>
      </c>
    </row>
    <row r="193" spans="1:19" x14ac:dyDescent="0.35">
      <c r="A193" s="81" t="s">
        <v>199</v>
      </c>
      <c r="B193" s="81">
        <v>33</v>
      </c>
      <c r="C193" s="81" t="s">
        <v>1596</v>
      </c>
      <c r="D193" s="81" t="s">
        <v>2996</v>
      </c>
      <c r="E193" s="81" t="s">
        <v>2003</v>
      </c>
      <c r="F193" s="81">
        <v>222762089</v>
      </c>
      <c r="G193" s="81">
        <v>222762089</v>
      </c>
      <c r="H193" s="81">
        <v>222762089</v>
      </c>
      <c r="I193" s="81" t="s">
        <v>2829</v>
      </c>
      <c r="J193" s="81" t="s">
        <v>2832</v>
      </c>
      <c r="K193" s="81">
        <v>3809290</v>
      </c>
      <c r="L193" s="81">
        <v>1645725</v>
      </c>
      <c r="M193" s="81">
        <v>226571379</v>
      </c>
      <c r="N193" s="81">
        <v>224925654</v>
      </c>
      <c r="O193" s="81">
        <v>221116364</v>
      </c>
      <c r="P193" s="81">
        <v>339575859</v>
      </c>
      <c r="Q193" s="81">
        <v>335766569</v>
      </c>
      <c r="R193" s="81">
        <v>337930134</v>
      </c>
      <c r="S193" s="81">
        <v>334120844</v>
      </c>
    </row>
    <row r="194" spans="1:19" x14ac:dyDescent="0.35">
      <c r="A194" s="81" t="s">
        <v>200</v>
      </c>
      <c r="B194" s="81">
        <v>33</v>
      </c>
      <c r="C194" s="81" t="s">
        <v>1596</v>
      </c>
      <c r="D194" s="81" t="s">
        <v>3370</v>
      </c>
      <c r="E194" s="81" t="s">
        <v>2004</v>
      </c>
      <c r="F194" s="81">
        <v>9096302</v>
      </c>
      <c r="G194" s="81">
        <v>9096302</v>
      </c>
      <c r="H194" s="81">
        <v>9096302</v>
      </c>
      <c r="I194" s="81" t="s">
        <v>2829</v>
      </c>
      <c r="J194" s="81" t="s">
        <v>2832</v>
      </c>
      <c r="K194" s="81">
        <v>899820</v>
      </c>
      <c r="L194" s="81">
        <v>381585</v>
      </c>
      <c r="M194" s="81">
        <v>9996122</v>
      </c>
      <c r="N194" s="81">
        <v>9614537</v>
      </c>
      <c r="O194" s="81">
        <v>8714717</v>
      </c>
      <c r="P194" s="81">
        <v>9996122</v>
      </c>
      <c r="Q194" s="81">
        <v>9096302</v>
      </c>
      <c r="R194" s="81">
        <v>9614537</v>
      </c>
      <c r="S194" s="81">
        <v>8714717</v>
      </c>
    </row>
    <row r="195" spans="1:19" x14ac:dyDescent="0.35">
      <c r="A195" s="81" t="s">
        <v>201</v>
      </c>
      <c r="B195" s="81">
        <v>34</v>
      </c>
      <c r="C195" s="81" t="s">
        <v>1597</v>
      </c>
      <c r="D195" s="81" t="s">
        <v>2997</v>
      </c>
      <c r="E195" s="81" t="s">
        <v>2005</v>
      </c>
      <c r="F195" s="81">
        <v>549680883</v>
      </c>
      <c r="G195" s="81">
        <v>553957181</v>
      </c>
      <c r="H195" s="81">
        <v>549680883</v>
      </c>
      <c r="I195" s="81" t="s">
        <v>2829</v>
      </c>
      <c r="J195" s="81" t="s">
        <v>2833</v>
      </c>
      <c r="K195" s="81">
        <v>24490927</v>
      </c>
      <c r="L195" s="81">
        <v>0</v>
      </c>
      <c r="M195" s="81">
        <v>574171810</v>
      </c>
      <c r="N195" s="81">
        <v>574171810</v>
      </c>
      <c r="O195" s="81">
        <v>549680883</v>
      </c>
      <c r="P195" s="81">
        <v>574171810</v>
      </c>
      <c r="Q195" s="81">
        <v>549680883</v>
      </c>
      <c r="R195" s="81">
        <v>574171810</v>
      </c>
      <c r="S195" s="81">
        <v>549680883</v>
      </c>
    </row>
    <row r="196" spans="1:19" x14ac:dyDescent="0.35">
      <c r="A196" s="81" t="s">
        <v>202</v>
      </c>
      <c r="B196" s="81">
        <v>34</v>
      </c>
      <c r="C196" s="81" t="s">
        <v>1597</v>
      </c>
      <c r="D196" s="81" t="s">
        <v>2998</v>
      </c>
      <c r="E196" s="81" t="s">
        <v>2006</v>
      </c>
      <c r="F196" s="81">
        <v>66305755</v>
      </c>
      <c r="G196" s="81">
        <v>66523776</v>
      </c>
      <c r="H196" s="81">
        <v>66305755</v>
      </c>
      <c r="I196" s="81" t="s">
        <v>2829</v>
      </c>
      <c r="J196" s="81" t="s">
        <v>2833</v>
      </c>
      <c r="K196" s="81">
        <v>3294806</v>
      </c>
      <c r="L196" s="81">
        <v>0</v>
      </c>
      <c r="M196" s="81">
        <v>69600561</v>
      </c>
      <c r="N196" s="81">
        <v>69600561</v>
      </c>
      <c r="O196" s="81">
        <v>66305755</v>
      </c>
      <c r="P196" s="81">
        <v>69600561</v>
      </c>
      <c r="Q196" s="81">
        <v>66305755</v>
      </c>
      <c r="R196" s="81">
        <v>69600561</v>
      </c>
      <c r="S196" s="81">
        <v>66305755</v>
      </c>
    </row>
    <row r="197" spans="1:19" x14ac:dyDescent="0.35">
      <c r="A197" s="81" t="s">
        <v>203</v>
      </c>
      <c r="B197" s="81">
        <v>34</v>
      </c>
      <c r="C197" s="81" t="s">
        <v>1597</v>
      </c>
      <c r="D197" s="81" t="s">
        <v>2999</v>
      </c>
      <c r="E197" s="81" t="s">
        <v>2007</v>
      </c>
      <c r="F197" s="81">
        <v>190082114</v>
      </c>
      <c r="G197" s="81">
        <v>212920781</v>
      </c>
      <c r="H197" s="81">
        <v>190082114</v>
      </c>
      <c r="I197" s="81" t="s">
        <v>2829</v>
      </c>
      <c r="J197" s="81" t="s">
        <v>2834</v>
      </c>
      <c r="K197" s="81">
        <v>10587178</v>
      </c>
      <c r="L197" s="81">
        <v>0</v>
      </c>
      <c r="M197" s="81">
        <v>200669292</v>
      </c>
      <c r="N197" s="81">
        <v>200669292</v>
      </c>
      <c r="O197" s="81">
        <v>190082114</v>
      </c>
      <c r="P197" s="81">
        <v>200669292</v>
      </c>
      <c r="Q197" s="81">
        <v>190082114</v>
      </c>
      <c r="R197" s="81">
        <v>200669292</v>
      </c>
      <c r="S197" s="81">
        <v>190082114</v>
      </c>
    </row>
    <row r="198" spans="1:19" x14ac:dyDescent="0.35">
      <c r="A198" s="81" t="s">
        <v>204</v>
      </c>
      <c r="B198" s="81">
        <v>34</v>
      </c>
      <c r="C198" s="81" t="s">
        <v>1597</v>
      </c>
      <c r="D198" s="81" t="s">
        <v>3000</v>
      </c>
      <c r="E198" s="81" t="s">
        <v>2008</v>
      </c>
      <c r="F198" s="81">
        <v>254817035</v>
      </c>
      <c r="G198" s="81">
        <v>253682873</v>
      </c>
      <c r="H198" s="81">
        <v>254817035</v>
      </c>
      <c r="I198" s="81" t="s">
        <v>2829</v>
      </c>
      <c r="J198" s="81" t="s">
        <v>2833</v>
      </c>
      <c r="K198" s="81">
        <v>13652148</v>
      </c>
      <c r="L198" s="81">
        <v>0</v>
      </c>
      <c r="M198" s="81">
        <v>268469183</v>
      </c>
      <c r="N198" s="81">
        <v>268469183</v>
      </c>
      <c r="O198" s="81">
        <v>254817035</v>
      </c>
      <c r="P198" s="81">
        <v>268469183</v>
      </c>
      <c r="Q198" s="81">
        <v>254817035</v>
      </c>
      <c r="R198" s="81">
        <v>268469183</v>
      </c>
      <c r="S198" s="81">
        <v>254817035</v>
      </c>
    </row>
    <row r="199" spans="1:19" x14ac:dyDescent="0.35">
      <c r="A199" s="81" t="s">
        <v>205</v>
      </c>
      <c r="B199" s="81">
        <v>34</v>
      </c>
      <c r="C199" s="81" t="s">
        <v>1597</v>
      </c>
      <c r="D199" s="81" t="s">
        <v>3001</v>
      </c>
      <c r="E199" s="81" t="s">
        <v>2009</v>
      </c>
      <c r="F199" s="81">
        <v>37919585</v>
      </c>
      <c r="G199" s="81">
        <v>38235153</v>
      </c>
      <c r="H199" s="81">
        <v>37919585</v>
      </c>
      <c r="I199" s="81" t="s">
        <v>2829</v>
      </c>
      <c r="J199" s="81" t="s">
        <v>2833</v>
      </c>
      <c r="K199" s="81">
        <v>1903866</v>
      </c>
      <c r="L199" s="81">
        <v>0</v>
      </c>
      <c r="M199" s="81">
        <v>39823451</v>
      </c>
      <c r="N199" s="81">
        <v>39823451</v>
      </c>
      <c r="O199" s="81">
        <v>37919585</v>
      </c>
      <c r="P199" s="81">
        <v>39823451</v>
      </c>
      <c r="Q199" s="81">
        <v>37919585</v>
      </c>
      <c r="R199" s="81">
        <v>39823451</v>
      </c>
      <c r="S199" s="81">
        <v>37919585</v>
      </c>
    </row>
    <row r="200" spans="1:19" x14ac:dyDescent="0.35">
      <c r="A200" s="81" t="s">
        <v>206</v>
      </c>
      <c r="B200" s="81">
        <v>34</v>
      </c>
      <c r="C200" s="81" t="s">
        <v>1597</v>
      </c>
      <c r="D200" s="81" t="s">
        <v>3002</v>
      </c>
      <c r="E200" s="81" t="s">
        <v>2010</v>
      </c>
      <c r="F200" s="81">
        <v>513053101</v>
      </c>
      <c r="G200" s="81">
        <v>523395428</v>
      </c>
      <c r="H200" s="81">
        <v>513053101</v>
      </c>
      <c r="I200" s="81" t="s">
        <v>2829</v>
      </c>
      <c r="J200" s="81" t="s">
        <v>2834</v>
      </c>
      <c r="K200" s="81">
        <v>12052424</v>
      </c>
      <c r="L200" s="81">
        <v>11459080</v>
      </c>
      <c r="M200" s="81">
        <v>525105525</v>
      </c>
      <c r="N200" s="81">
        <v>513646445</v>
      </c>
      <c r="O200" s="81">
        <v>501594021</v>
      </c>
      <c r="P200" s="81">
        <v>525105525</v>
      </c>
      <c r="Q200" s="81">
        <v>513053101</v>
      </c>
      <c r="R200" s="81">
        <v>513646445</v>
      </c>
      <c r="S200" s="81">
        <v>501594021</v>
      </c>
    </row>
    <row r="201" spans="1:19" x14ac:dyDescent="0.35">
      <c r="A201" s="81" t="s">
        <v>207</v>
      </c>
      <c r="B201" s="81">
        <v>34</v>
      </c>
      <c r="C201" s="81" t="s">
        <v>1597</v>
      </c>
      <c r="D201" s="81" t="s">
        <v>3003</v>
      </c>
      <c r="E201" s="81" t="s">
        <v>2011</v>
      </c>
      <c r="F201" s="81">
        <v>45950493</v>
      </c>
      <c r="G201" s="81">
        <v>46409686</v>
      </c>
      <c r="H201" s="81">
        <v>45950493</v>
      </c>
      <c r="I201" s="81" t="s">
        <v>2829</v>
      </c>
      <c r="J201" s="81" t="s">
        <v>2833</v>
      </c>
      <c r="K201" s="81">
        <v>2961648</v>
      </c>
      <c r="L201" s="81">
        <v>0</v>
      </c>
      <c r="M201" s="81">
        <v>48912141</v>
      </c>
      <c r="N201" s="81">
        <v>48912141</v>
      </c>
      <c r="O201" s="81">
        <v>45950493</v>
      </c>
      <c r="P201" s="81">
        <v>48912141</v>
      </c>
      <c r="Q201" s="81">
        <v>45950493</v>
      </c>
      <c r="R201" s="81">
        <v>48912141</v>
      </c>
      <c r="S201" s="81">
        <v>45950493</v>
      </c>
    </row>
    <row r="202" spans="1:19" x14ac:dyDescent="0.35">
      <c r="A202" s="81" t="s">
        <v>208</v>
      </c>
      <c r="B202" s="81">
        <v>34</v>
      </c>
      <c r="C202" s="81" t="s">
        <v>1597</v>
      </c>
      <c r="D202" s="81" t="s">
        <v>3569</v>
      </c>
      <c r="E202" s="81" t="s">
        <v>2012</v>
      </c>
      <c r="F202" s="81">
        <v>82886915</v>
      </c>
      <c r="G202" s="81">
        <v>87110035</v>
      </c>
      <c r="H202" s="81">
        <v>82886915</v>
      </c>
      <c r="I202" s="81" t="s">
        <v>2829</v>
      </c>
      <c r="J202" s="81" t="s">
        <v>2833</v>
      </c>
      <c r="K202" s="81">
        <v>2967601</v>
      </c>
      <c r="L202" s="81">
        <v>0</v>
      </c>
      <c r="M202" s="81">
        <v>85854516</v>
      </c>
      <c r="N202" s="81">
        <v>85854516</v>
      </c>
      <c r="O202" s="81">
        <v>82886915</v>
      </c>
      <c r="P202" s="81">
        <v>85854516</v>
      </c>
      <c r="Q202" s="81">
        <v>82886915</v>
      </c>
      <c r="R202" s="81">
        <v>85854516</v>
      </c>
      <c r="S202" s="81">
        <v>82886915</v>
      </c>
    </row>
    <row r="203" spans="1:19" x14ac:dyDescent="0.35">
      <c r="A203" s="81" t="s">
        <v>209</v>
      </c>
      <c r="B203" s="81">
        <v>35</v>
      </c>
      <c r="C203" s="81" t="s">
        <v>1598</v>
      </c>
      <c r="D203" s="81" t="s">
        <v>3004</v>
      </c>
      <c r="E203" s="81" t="s">
        <v>2013</v>
      </c>
      <c r="F203" s="81">
        <v>290000068</v>
      </c>
      <c r="G203" s="81">
        <v>290099805</v>
      </c>
      <c r="H203" s="81">
        <v>290000068</v>
      </c>
      <c r="I203" s="81" t="s">
        <v>2829</v>
      </c>
      <c r="J203" s="81" t="s">
        <v>2833</v>
      </c>
      <c r="K203" s="81">
        <v>7563820</v>
      </c>
      <c r="L203" s="81">
        <v>0</v>
      </c>
      <c r="M203" s="81">
        <v>297563888</v>
      </c>
      <c r="N203" s="81">
        <v>297563888</v>
      </c>
      <c r="O203" s="81">
        <v>290000068</v>
      </c>
      <c r="P203" s="81">
        <v>779162938</v>
      </c>
      <c r="Q203" s="81">
        <v>771599118</v>
      </c>
      <c r="R203" s="81">
        <v>779162938</v>
      </c>
      <c r="S203" s="81">
        <v>771599118</v>
      </c>
    </row>
    <row r="204" spans="1:19" x14ac:dyDescent="0.35">
      <c r="A204" s="81" t="s">
        <v>210</v>
      </c>
      <c r="B204" s="81">
        <v>35</v>
      </c>
      <c r="C204" s="81" t="s">
        <v>1598</v>
      </c>
      <c r="D204" s="81" t="s">
        <v>3005</v>
      </c>
      <c r="E204" s="81" t="s">
        <v>2014</v>
      </c>
      <c r="F204" s="81">
        <v>71563464</v>
      </c>
      <c r="G204" s="81">
        <v>68511944</v>
      </c>
      <c r="H204" s="81">
        <v>71563464</v>
      </c>
      <c r="I204" s="81" t="s">
        <v>2829</v>
      </c>
      <c r="J204" s="81" t="s">
        <v>2833</v>
      </c>
      <c r="K204" s="81">
        <v>1608760</v>
      </c>
      <c r="L204" s="81">
        <v>0</v>
      </c>
      <c r="M204" s="81">
        <v>73172224</v>
      </c>
      <c r="N204" s="81">
        <v>73172224</v>
      </c>
      <c r="O204" s="81">
        <v>71563464</v>
      </c>
      <c r="P204" s="81">
        <v>73172224</v>
      </c>
      <c r="Q204" s="81">
        <v>71563464</v>
      </c>
      <c r="R204" s="81">
        <v>73172224</v>
      </c>
      <c r="S204" s="81">
        <v>71563464</v>
      </c>
    </row>
    <row r="205" spans="1:19" x14ac:dyDescent="0.35">
      <c r="A205" s="81" t="s">
        <v>211</v>
      </c>
      <c r="B205" s="81">
        <v>35</v>
      </c>
      <c r="C205" s="81" t="s">
        <v>1598</v>
      </c>
      <c r="D205" s="81" t="s">
        <v>3006</v>
      </c>
      <c r="E205" s="81" t="s">
        <v>2015</v>
      </c>
      <c r="F205" s="81">
        <v>71265133</v>
      </c>
      <c r="G205" s="81">
        <v>71125307</v>
      </c>
      <c r="H205" s="81">
        <v>71265133</v>
      </c>
      <c r="I205" s="81" t="s">
        <v>2829</v>
      </c>
      <c r="J205" s="81" t="s">
        <v>2833</v>
      </c>
      <c r="K205" s="81">
        <v>1780010</v>
      </c>
      <c r="L205" s="81">
        <v>0</v>
      </c>
      <c r="M205" s="81">
        <v>73045143</v>
      </c>
      <c r="N205" s="81">
        <v>73045143</v>
      </c>
      <c r="O205" s="81">
        <v>71265133</v>
      </c>
      <c r="P205" s="81">
        <v>73045143</v>
      </c>
      <c r="Q205" s="81">
        <v>71265133</v>
      </c>
      <c r="R205" s="81">
        <v>73045143</v>
      </c>
      <c r="S205" s="81">
        <v>71265133</v>
      </c>
    </row>
    <row r="206" spans="1:19" x14ac:dyDescent="0.35">
      <c r="A206" s="81" t="s">
        <v>212</v>
      </c>
      <c r="B206" s="81">
        <v>35</v>
      </c>
      <c r="C206" s="81" t="s">
        <v>1598</v>
      </c>
      <c r="D206" s="81" t="s">
        <v>3093</v>
      </c>
      <c r="E206" s="81" t="s">
        <v>2016</v>
      </c>
      <c r="F206" s="81">
        <v>33310226</v>
      </c>
      <c r="G206" s="81">
        <v>33310226</v>
      </c>
      <c r="H206" s="81">
        <v>33310226</v>
      </c>
      <c r="I206" s="81" t="s">
        <v>2829</v>
      </c>
      <c r="J206" s="81" t="s">
        <v>2833</v>
      </c>
      <c r="K206" s="81">
        <v>182310</v>
      </c>
      <c r="L206" s="81">
        <v>0</v>
      </c>
      <c r="M206" s="81">
        <v>33492536</v>
      </c>
      <c r="N206" s="81">
        <v>33492536</v>
      </c>
      <c r="O206" s="81">
        <v>33310226</v>
      </c>
      <c r="P206" s="81">
        <v>33492536</v>
      </c>
      <c r="Q206" s="81">
        <v>33310226</v>
      </c>
      <c r="R206" s="81">
        <v>33492536</v>
      </c>
      <c r="S206" s="81">
        <v>33310226</v>
      </c>
    </row>
    <row r="207" spans="1:19" x14ac:dyDescent="0.35">
      <c r="A207" s="81" t="s">
        <v>213</v>
      </c>
      <c r="B207" s="81">
        <v>35</v>
      </c>
      <c r="C207" s="81" t="s">
        <v>1598</v>
      </c>
      <c r="D207" s="81" t="s">
        <v>3451</v>
      </c>
      <c r="E207" s="81" t="s">
        <v>2017</v>
      </c>
      <c r="F207" s="81">
        <v>24157334</v>
      </c>
      <c r="G207" s="81">
        <v>22214169</v>
      </c>
      <c r="H207" s="81">
        <v>24157334</v>
      </c>
      <c r="I207" s="81" t="s">
        <v>2829</v>
      </c>
      <c r="J207" s="81" t="s">
        <v>2835</v>
      </c>
      <c r="K207" s="81">
        <v>116780</v>
      </c>
      <c r="L207" s="81">
        <v>0</v>
      </c>
      <c r="M207" s="81">
        <v>24274114</v>
      </c>
      <c r="N207" s="81">
        <v>24274114</v>
      </c>
      <c r="O207" s="81">
        <v>24157334</v>
      </c>
      <c r="P207" s="81">
        <v>24274114</v>
      </c>
      <c r="Q207" s="81">
        <v>24157334</v>
      </c>
      <c r="R207" s="81">
        <v>24274114</v>
      </c>
      <c r="S207" s="81">
        <v>24157334</v>
      </c>
    </row>
    <row r="208" spans="1:19" x14ac:dyDescent="0.35">
      <c r="A208" s="81" t="s">
        <v>214</v>
      </c>
      <c r="B208" s="81">
        <v>35</v>
      </c>
      <c r="C208" s="81" t="s">
        <v>1598</v>
      </c>
      <c r="D208" s="81" t="s">
        <v>3635</v>
      </c>
      <c r="E208" s="81" t="s">
        <v>2018</v>
      </c>
      <c r="F208" s="81">
        <v>1665720</v>
      </c>
      <c r="G208" s="81">
        <v>1665720</v>
      </c>
      <c r="H208" s="81">
        <v>1665720</v>
      </c>
      <c r="I208" s="81" t="s">
        <v>2829</v>
      </c>
      <c r="J208" s="81" t="s">
        <v>2833</v>
      </c>
      <c r="K208" s="81">
        <v>0</v>
      </c>
      <c r="L208" s="81">
        <v>0</v>
      </c>
      <c r="M208" s="81">
        <v>1665720</v>
      </c>
      <c r="N208" s="81">
        <v>1665720</v>
      </c>
      <c r="O208" s="81">
        <v>1665720</v>
      </c>
      <c r="P208" s="81">
        <v>1665720</v>
      </c>
      <c r="Q208" s="81">
        <v>1665720</v>
      </c>
      <c r="R208" s="81">
        <v>1665720</v>
      </c>
      <c r="S208" s="81">
        <v>1665720</v>
      </c>
    </row>
    <row r="209" spans="1:19" x14ac:dyDescent="0.35">
      <c r="A209" s="81" t="s">
        <v>215</v>
      </c>
      <c r="B209" s="81">
        <v>35</v>
      </c>
      <c r="C209" s="81" t="s">
        <v>1598</v>
      </c>
      <c r="D209" s="81" t="s">
        <v>3730</v>
      </c>
      <c r="E209" s="81" t="s">
        <v>1849</v>
      </c>
      <c r="F209" s="81">
        <v>6543469</v>
      </c>
      <c r="G209" s="81">
        <v>6543469</v>
      </c>
      <c r="H209" s="81">
        <v>6543469</v>
      </c>
      <c r="I209" s="81" t="s">
        <v>2829</v>
      </c>
      <c r="J209" s="81" t="s">
        <v>2833</v>
      </c>
      <c r="K209" s="81">
        <v>50000</v>
      </c>
      <c r="L209" s="81">
        <v>0</v>
      </c>
      <c r="M209" s="81">
        <v>6593469</v>
      </c>
      <c r="N209" s="81">
        <v>6593469</v>
      </c>
      <c r="O209" s="81">
        <v>6543469</v>
      </c>
      <c r="P209" s="81">
        <v>6593469</v>
      </c>
      <c r="Q209" s="81">
        <v>6543469</v>
      </c>
      <c r="R209" s="81">
        <v>6593469</v>
      </c>
      <c r="S209" s="81">
        <v>6543469</v>
      </c>
    </row>
    <row r="210" spans="1:19" x14ac:dyDescent="0.35">
      <c r="A210" s="81" t="s">
        <v>216</v>
      </c>
      <c r="B210" s="81">
        <v>36</v>
      </c>
      <c r="C210" s="81" t="s">
        <v>1599</v>
      </c>
      <c r="D210" s="81" t="s">
        <v>3007</v>
      </c>
      <c r="E210" s="81" t="s">
        <v>2019</v>
      </c>
      <c r="F210" s="81">
        <v>599355994</v>
      </c>
      <c r="G210" s="81">
        <v>599355994</v>
      </c>
      <c r="H210" s="81">
        <v>599355994</v>
      </c>
      <c r="I210" s="81" t="s">
        <v>2829</v>
      </c>
      <c r="J210" s="81" t="s">
        <v>2832</v>
      </c>
      <c r="K210" s="81">
        <v>16928110</v>
      </c>
      <c r="L210" s="81">
        <v>23017935</v>
      </c>
      <c r="M210" s="81">
        <v>616284104</v>
      </c>
      <c r="N210" s="81">
        <v>593266169</v>
      </c>
      <c r="O210" s="81">
        <v>576338059</v>
      </c>
      <c r="P210" s="81">
        <v>616284104</v>
      </c>
      <c r="Q210" s="81">
        <v>599355994</v>
      </c>
      <c r="R210" s="81">
        <v>593266169</v>
      </c>
      <c r="S210" s="81">
        <v>576338059</v>
      </c>
    </row>
    <row r="211" spans="1:19" x14ac:dyDescent="0.35">
      <c r="A211" s="81" t="s">
        <v>217</v>
      </c>
      <c r="B211" s="81">
        <v>36</v>
      </c>
      <c r="C211" s="81" t="s">
        <v>1599</v>
      </c>
      <c r="D211" s="81" t="s">
        <v>3008</v>
      </c>
      <c r="E211" s="81" t="s">
        <v>2020</v>
      </c>
      <c r="F211" s="81">
        <v>5832907219</v>
      </c>
      <c r="G211" s="81">
        <v>5832907219</v>
      </c>
      <c r="H211" s="81">
        <v>5832907219</v>
      </c>
      <c r="I211" s="81" t="s">
        <v>2829</v>
      </c>
      <c r="J211" s="81" t="s">
        <v>2832</v>
      </c>
      <c r="K211" s="81">
        <v>58031180</v>
      </c>
      <c r="L211" s="81">
        <v>151926060</v>
      </c>
      <c r="M211" s="81">
        <v>5890938399</v>
      </c>
      <c r="N211" s="81">
        <v>5739012339</v>
      </c>
      <c r="O211" s="81">
        <v>5680981159</v>
      </c>
      <c r="P211" s="81">
        <v>11884096388</v>
      </c>
      <c r="Q211" s="81">
        <v>11826065208</v>
      </c>
      <c r="R211" s="81">
        <v>11732170328</v>
      </c>
      <c r="S211" s="81">
        <v>11674139148</v>
      </c>
    </row>
    <row r="212" spans="1:19" x14ac:dyDescent="0.35">
      <c r="A212" s="81" t="s">
        <v>218</v>
      </c>
      <c r="B212" s="81">
        <v>36</v>
      </c>
      <c r="C212" s="81" t="s">
        <v>1599</v>
      </c>
      <c r="D212" s="81" t="s">
        <v>3009</v>
      </c>
      <c r="E212" s="81" t="s">
        <v>2021</v>
      </c>
      <c r="F212" s="81">
        <v>316121670</v>
      </c>
      <c r="G212" s="81">
        <v>316121670</v>
      </c>
      <c r="H212" s="81">
        <v>316121670</v>
      </c>
      <c r="I212" s="81" t="s">
        <v>2829</v>
      </c>
      <c r="J212" s="81" t="s">
        <v>2832</v>
      </c>
      <c r="K212" s="81">
        <v>12209110</v>
      </c>
      <c r="L212" s="81">
        <v>15469735</v>
      </c>
      <c r="M212" s="81">
        <v>328330780</v>
      </c>
      <c r="N212" s="81">
        <v>312861045</v>
      </c>
      <c r="O212" s="81">
        <v>300651935</v>
      </c>
      <c r="P212" s="81">
        <v>328330780</v>
      </c>
      <c r="Q212" s="81">
        <v>316121670</v>
      </c>
      <c r="R212" s="81">
        <v>312861045</v>
      </c>
      <c r="S212" s="81">
        <v>300651935</v>
      </c>
    </row>
    <row r="213" spans="1:19" x14ac:dyDescent="0.35">
      <c r="A213" s="81" t="s">
        <v>219</v>
      </c>
      <c r="B213" s="81">
        <v>36</v>
      </c>
      <c r="C213" s="81" t="s">
        <v>1599</v>
      </c>
      <c r="D213" s="81" t="s">
        <v>3269</v>
      </c>
      <c r="E213" s="81" t="s">
        <v>2022</v>
      </c>
      <c r="F213" s="81">
        <v>4087021528</v>
      </c>
      <c r="G213" s="81">
        <v>4087021528</v>
      </c>
      <c r="H213" s="81">
        <v>4087021528</v>
      </c>
      <c r="I213" s="81" t="s">
        <v>2829</v>
      </c>
      <c r="J213" s="81" t="s">
        <v>2832</v>
      </c>
      <c r="K213" s="81">
        <v>17851070</v>
      </c>
      <c r="L213" s="81">
        <v>12402200</v>
      </c>
      <c r="M213" s="81">
        <v>4104872598</v>
      </c>
      <c r="N213" s="81">
        <v>4092470398</v>
      </c>
      <c r="O213" s="81">
        <v>4074619328</v>
      </c>
      <c r="P213" s="81">
        <v>4156819859</v>
      </c>
      <c r="Q213" s="81">
        <v>4138968789</v>
      </c>
      <c r="R213" s="81">
        <v>4144417659</v>
      </c>
      <c r="S213" s="81">
        <v>4126566589</v>
      </c>
    </row>
    <row r="214" spans="1:19" x14ac:dyDescent="0.35">
      <c r="A214" s="81" t="s">
        <v>220</v>
      </c>
      <c r="B214" s="81">
        <v>36</v>
      </c>
      <c r="C214" s="81" t="s">
        <v>1599</v>
      </c>
      <c r="D214" s="81" t="s">
        <v>3274</v>
      </c>
      <c r="E214" s="81" t="s">
        <v>2023</v>
      </c>
      <c r="F214" s="81">
        <v>659130</v>
      </c>
      <c r="G214" s="81">
        <v>659130</v>
      </c>
      <c r="H214" s="81">
        <v>659130</v>
      </c>
      <c r="I214" s="81" t="s">
        <v>2829</v>
      </c>
      <c r="J214" s="81" t="s">
        <v>2832</v>
      </c>
      <c r="K214" s="81">
        <v>0</v>
      </c>
      <c r="L214" s="81">
        <v>0</v>
      </c>
      <c r="M214" s="81">
        <v>659130</v>
      </c>
      <c r="N214" s="81">
        <v>659130</v>
      </c>
      <c r="O214" s="81">
        <v>659130</v>
      </c>
      <c r="P214" s="81">
        <v>659130</v>
      </c>
      <c r="Q214" s="81">
        <v>659130</v>
      </c>
      <c r="R214" s="81">
        <v>659130</v>
      </c>
      <c r="S214" s="81">
        <v>659130</v>
      </c>
    </row>
    <row r="215" spans="1:19" x14ac:dyDescent="0.35">
      <c r="A215" s="81" t="s">
        <v>221</v>
      </c>
      <c r="B215" s="81">
        <v>37</v>
      </c>
      <c r="C215" s="81" t="s">
        <v>1600</v>
      </c>
      <c r="D215" s="81" t="s">
        <v>3010</v>
      </c>
      <c r="E215" s="81" t="s">
        <v>2024</v>
      </c>
      <c r="F215" s="81">
        <v>150919219</v>
      </c>
      <c r="G215" s="81">
        <v>149442392</v>
      </c>
      <c r="H215" s="81">
        <v>150919219</v>
      </c>
      <c r="I215" s="81" t="s">
        <v>2829</v>
      </c>
      <c r="J215" s="81" t="s">
        <v>2833</v>
      </c>
      <c r="K215" s="81">
        <v>5322015</v>
      </c>
      <c r="L215" s="81">
        <v>0</v>
      </c>
      <c r="M215" s="81">
        <v>156241234</v>
      </c>
      <c r="N215" s="81">
        <v>156241234</v>
      </c>
      <c r="O215" s="81">
        <v>150919219</v>
      </c>
      <c r="P215" s="81">
        <v>156241234</v>
      </c>
      <c r="Q215" s="81">
        <v>150919219</v>
      </c>
      <c r="R215" s="81">
        <v>156241234</v>
      </c>
      <c r="S215" s="81">
        <v>150919219</v>
      </c>
    </row>
    <row r="216" spans="1:19" x14ac:dyDescent="0.35">
      <c r="A216" s="81" t="s">
        <v>222</v>
      </c>
      <c r="B216" s="81">
        <v>37</v>
      </c>
      <c r="C216" s="81" t="s">
        <v>1600</v>
      </c>
      <c r="D216" s="81" t="s">
        <v>3011</v>
      </c>
      <c r="E216" s="81" t="s">
        <v>2025</v>
      </c>
      <c r="F216" s="81">
        <v>1221300971</v>
      </c>
      <c r="G216" s="81">
        <v>1313329698</v>
      </c>
      <c r="H216" s="81">
        <v>1313329698</v>
      </c>
      <c r="I216" s="81" t="s">
        <v>2830</v>
      </c>
      <c r="J216" s="81" t="s">
        <v>2836</v>
      </c>
      <c r="K216" s="81">
        <v>44198942</v>
      </c>
      <c r="L216" s="81">
        <v>0</v>
      </c>
      <c r="M216" s="81">
        <v>1357528640</v>
      </c>
      <c r="N216" s="81">
        <v>1357528640</v>
      </c>
      <c r="O216" s="81">
        <v>1313329698</v>
      </c>
      <c r="P216" s="81">
        <v>1357528640</v>
      </c>
      <c r="Q216" s="81">
        <v>1313329698</v>
      </c>
      <c r="R216" s="81">
        <v>1357528640</v>
      </c>
      <c r="S216" s="81">
        <v>1313329698</v>
      </c>
    </row>
    <row r="217" spans="1:19" x14ac:dyDescent="0.35">
      <c r="A217" s="81" t="s">
        <v>223</v>
      </c>
      <c r="B217" s="81">
        <v>37</v>
      </c>
      <c r="C217" s="81" t="s">
        <v>1600</v>
      </c>
      <c r="D217" s="81" t="s">
        <v>3012</v>
      </c>
      <c r="E217" s="81" t="s">
        <v>2026</v>
      </c>
      <c r="F217" s="81">
        <v>403460921</v>
      </c>
      <c r="G217" s="81">
        <v>449982290</v>
      </c>
      <c r="H217" s="81">
        <v>449982290</v>
      </c>
      <c r="I217" s="81" t="s">
        <v>2830</v>
      </c>
      <c r="J217" s="81" t="s">
        <v>2836</v>
      </c>
      <c r="K217" s="81">
        <v>18370011</v>
      </c>
      <c r="L217" s="81">
        <v>0</v>
      </c>
      <c r="M217" s="81">
        <v>468352301</v>
      </c>
      <c r="N217" s="81">
        <v>468352301</v>
      </c>
      <c r="O217" s="81">
        <v>449982290</v>
      </c>
      <c r="P217" s="81">
        <v>468352301</v>
      </c>
      <c r="Q217" s="81">
        <v>449982290</v>
      </c>
      <c r="R217" s="81">
        <v>468352301</v>
      </c>
      <c r="S217" s="81">
        <v>449982290</v>
      </c>
    </row>
    <row r="218" spans="1:19" x14ac:dyDescent="0.35">
      <c r="A218" s="81" t="s">
        <v>224</v>
      </c>
      <c r="B218" s="81">
        <v>37</v>
      </c>
      <c r="C218" s="81" t="s">
        <v>1600</v>
      </c>
      <c r="D218" s="81" t="s">
        <v>3013</v>
      </c>
      <c r="E218" s="81" t="s">
        <v>2027</v>
      </c>
      <c r="F218" s="81">
        <v>70276931</v>
      </c>
      <c r="G218" s="81">
        <v>70361721</v>
      </c>
      <c r="H218" s="81">
        <v>70276931</v>
      </c>
      <c r="I218" s="81" t="s">
        <v>2829</v>
      </c>
      <c r="J218" s="81" t="s">
        <v>2833</v>
      </c>
      <c r="K218" s="81">
        <v>2495634</v>
      </c>
      <c r="L218" s="81">
        <v>0</v>
      </c>
      <c r="M218" s="81">
        <v>72772565</v>
      </c>
      <c r="N218" s="81">
        <v>72772565</v>
      </c>
      <c r="O218" s="81">
        <v>70276931</v>
      </c>
      <c r="P218" s="81">
        <v>72772565</v>
      </c>
      <c r="Q218" s="81">
        <v>70276931</v>
      </c>
      <c r="R218" s="81">
        <v>72772565</v>
      </c>
      <c r="S218" s="81">
        <v>70276931</v>
      </c>
    </row>
    <row r="219" spans="1:19" x14ac:dyDescent="0.35">
      <c r="A219" s="81" t="s">
        <v>225</v>
      </c>
      <c r="B219" s="81">
        <v>37</v>
      </c>
      <c r="C219" s="81" t="s">
        <v>1600</v>
      </c>
      <c r="D219" s="81" t="s">
        <v>3014</v>
      </c>
      <c r="E219" s="81" t="s">
        <v>1835</v>
      </c>
      <c r="F219" s="81">
        <v>87867548</v>
      </c>
      <c r="G219" s="81">
        <v>87652352</v>
      </c>
      <c r="H219" s="81">
        <v>87867548</v>
      </c>
      <c r="I219" s="81" t="s">
        <v>2829</v>
      </c>
      <c r="J219" s="81" t="s">
        <v>2833</v>
      </c>
      <c r="K219" s="81">
        <v>2934701</v>
      </c>
      <c r="L219" s="81">
        <v>0</v>
      </c>
      <c r="M219" s="81">
        <v>90802249</v>
      </c>
      <c r="N219" s="81">
        <v>90802249</v>
      </c>
      <c r="O219" s="81">
        <v>87867548</v>
      </c>
      <c r="P219" s="81">
        <v>90802249</v>
      </c>
      <c r="Q219" s="81">
        <v>87867548</v>
      </c>
      <c r="R219" s="81">
        <v>90802249</v>
      </c>
      <c r="S219" s="81">
        <v>87867548</v>
      </c>
    </row>
    <row r="220" spans="1:19" x14ac:dyDescent="0.35">
      <c r="A220" s="81" t="s">
        <v>226</v>
      </c>
      <c r="B220" s="81">
        <v>37</v>
      </c>
      <c r="C220" s="81" t="s">
        <v>1600</v>
      </c>
      <c r="D220" s="81" t="s">
        <v>3682</v>
      </c>
      <c r="E220" s="81" t="s">
        <v>2028</v>
      </c>
      <c r="F220" s="81">
        <v>65809576</v>
      </c>
      <c r="G220" s="81">
        <v>67119310</v>
      </c>
      <c r="H220" s="81">
        <v>65809576</v>
      </c>
      <c r="I220" s="81" t="s">
        <v>2829</v>
      </c>
      <c r="J220" s="81" t="s">
        <v>2833</v>
      </c>
      <c r="K220" s="81">
        <v>1435124</v>
      </c>
      <c r="L220" s="81">
        <v>1833742</v>
      </c>
      <c r="M220" s="81">
        <v>67244700</v>
      </c>
      <c r="N220" s="81">
        <v>65410958</v>
      </c>
      <c r="O220" s="81">
        <v>63975834</v>
      </c>
      <c r="P220" s="81">
        <v>67244700</v>
      </c>
      <c r="Q220" s="81">
        <v>65809576</v>
      </c>
      <c r="R220" s="81">
        <v>65410958</v>
      </c>
      <c r="S220" s="81">
        <v>63975834</v>
      </c>
    </row>
    <row r="221" spans="1:19" x14ac:dyDescent="0.35">
      <c r="A221" s="81" t="s">
        <v>227</v>
      </c>
      <c r="B221" s="81">
        <v>37</v>
      </c>
      <c r="C221" s="81" t="s">
        <v>1600</v>
      </c>
      <c r="D221" s="81" t="s">
        <v>3715</v>
      </c>
      <c r="E221" s="81" t="s">
        <v>2029</v>
      </c>
      <c r="F221" s="81">
        <v>375496494</v>
      </c>
      <c r="G221" s="81">
        <v>383120409</v>
      </c>
      <c r="H221" s="81">
        <v>375496494</v>
      </c>
      <c r="I221" s="81" t="s">
        <v>2829</v>
      </c>
      <c r="J221" s="81" t="s">
        <v>2833</v>
      </c>
      <c r="K221" s="81">
        <v>9040367</v>
      </c>
      <c r="L221" s="81">
        <v>0</v>
      </c>
      <c r="M221" s="81">
        <v>384536861</v>
      </c>
      <c r="N221" s="81">
        <v>384536861</v>
      </c>
      <c r="O221" s="81">
        <v>375496494</v>
      </c>
      <c r="P221" s="81">
        <v>384536861</v>
      </c>
      <c r="Q221" s="81">
        <v>375496494</v>
      </c>
      <c r="R221" s="81">
        <v>384536861</v>
      </c>
      <c r="S221" s="81">
        <v>375496494</v>
      </c>
    </row>
    <row r="222" spans="1:19" x14ac:dyDescent="0.35">
      <c r="A222" s="81" t="s">
        <v>228</v>
      </c>
      <c r="B222" s="81">
        <v>37</v>
      </c>
      <c r="C222" s="81" t="s">
        <v>1600</v>
      </c>
      <c r="D222" s="81" t="s">
        <v>3717</v>
      </c>
      <c r="E222" s="81" t="s">
        <v>2030</v>
      </c>
      <c r="F222" s="81">
        <v>205024703</v>
      </c>
      <c r="G222" s="81">
        <v>203508969</v>
      </c>
      <c r="H222" s="81">
        <v>205024703</v>
      </c>
      <c r="I222" s="81" t="s">
        <v>2829</v>
      </c>
      <c r="J222" s="81" t="s">
        <v>2833</v>
      </c>
      <c r="K222" s="81">
        <v>4943956</v>
      </c>
      <c r="L222" s="81">
        <v>0</v>
      </c>
      <c r="M222" s="81">
        <v>209968659</v>
      </c>
      <c r="N222" s="81">
        <v>209968659</v>
      </c>
      <c r="O222" s="81">
        <v>205024703</v>
      </c>
      <c r="P222" s="81">
        <v>209968659</v>
      </c>
      <c r="Q222" s="81">
        <v>205024703</v>
      </c>
      <c r="R222" s="81">
        <v>209968659</v>
      </c>
      <c r="S222" s="81">
        <v>205024703</v>
      </c>
    </row>
    <row r="223" spans="1:19" x14ac:dyDescent="0.35">
      <c r="A223" s="81" t="s">
        <v>229</v>
      </c>
      <c r="B223" s="81">
        <v>38</v>
      </c>
      <c r="C223" s="81" t="s">
        <v>1601</v>
      </c>
      <c r="D223" s="81" t="s">
        <v>3015</v>
      </c>
      <c r="E223" s="81" t="s">
        <v>2031</v>
      </c>
      <c r="F223" s="81">
        <v>407834053</v>
      </c>
      <c r="G223" s="81">
        <v>407930388</v>
      </c>
      <c r="H223" s="81">
        <v>407834053</v>
      </c>
      <c r="I223" s="81" t="s">
        <v>2829</v>
      </c>
      <c r="J223" s="81" t="s">
        <v>2833</v>
      </c>
      <c r="K223" s="81">
        <v>12416692</v>
      </c>
      <c r="L223" s="81">
        <v>0</v>
      </c>
      <c r="M223" s="81">
        <v>420250745</v>
      </c>
      <c r="N223" s="81">
        <v>420250745</v>
      </c>
      <c r="O223" s="81">
        <v>407834053</v>
      </c>
      <c r="P223" s="81">
        <v>420250745</v>
      </c>
      <c r="Q223" s="81">
        <v>407834053</v>
      </c>
      <c r="R223" s="81">
        <v>420250745</v>
      </c>
      <c r="S223" s="81">
        <v>407834053</v>
      </c>
    </row>
    <row r="224" spans="1:19" x14ac:dyDescent="0.35">
      <c r="A224" s="81" t="s">
        <v>230</v>
      </c>
      <c r="B224" s="81">
        <v>38</v>
      </c>
      <c r="C224" s="81" t="s">
        <v>1601</v>
      </c>
      <c r="D224" s="81" t="s">
        <v>3041</v>
      </c>
      <c r="E224" s="81" t="s">
        <v>2032</v>
      </c>
      <c r="F224" s="81">
        <v>21990168</v>
      </c>
      <c r="G224" s="81">
        <v>21990168</v>
      </c>
      <c r="H224" s="81">
        <v>21990168</v>
      </c>
      <c r="I224" s="81" t="s">
        <v>2829</v>
      </c>
      <c r="J224" s="81" t="s">
        <v>2832</v>
      </c>
      <c r="K224" s="81">
        <v>31170</v>
      </c>
      <c r="L224" s="81">
        <v>0</v>
      </c>
      <c r="M224" s="81">
        <v>22021338</v>
      </c>
      <c r="N224" s="81">
        <v>22021338</v>
      </c>
      <c r="O224" s="81">
        <v>21990168</v>
      </c>
      <c r="P224" s="81">
        <v>22021338</v>
      </c>
      <c r="Q224" s="81">
        <v>21990168</v>
      </c>
      <c r="R224" s="81">
        <v>22021338</v>
      </c>
      <c r="S224" s="81">
        <v>21990168</v>
      </c>
    </row>
    <row r="225" spans="1:19" x14ac:dyDescent="0.35">
      <c r="A225" s="81" t="s">
        <v>231</v>
      </c>
      <c r="B225" s="81">
        <v>38</v>
      </c>
      <c r="C225" s="81" t="s">
        <v>1601</v>
      </c>
      <c r="D225" s="81" t="s">
        <v>3248</v>
      </c>
      <c r="E225" s="81" t="s">
        <v>2033</v>
      </c>
      <c r="F225" s="81">
        <v>4637251</v>
      </c>
      <c r="G225" s="81">
        <v>4637251</v>
      </c>
      <c r="H225" s="81">
        <v>4637251</v>
      </c>
      <c r="I225" s="81" t="s">
        <v>2829</v>
      </c>
      <c r="J225" s="81" t="s">
        <v>2832</v>
      </c>
      <c r="K225" s="81">
        <v>0</v>
      </c>
      <c r="L225" s="81">
        <v>0</v>
      </c>
      <c r="M225" s="81">
        <v>4637251</v>
      </c>
      <c r="N225" s="81">
        <v>4637251</v>
      </c>
      <c r="O225" s="81">
        <v>4637251</v>
      </c>
      <c r="P225" s="81">
        <v>4637251</v>
      </c>
      <c r="Q225" s="81">
        <v>4637251</v>
      </c>
      <c r="R225" s="81">
        <v>4637251</v>
      </c>
      <c r="S225" s="81">
        <v>4637251</v>
      </c>
    </row>
    <row r="226" spans="1:19" x14ac:dyDescent="0.35">
      <c r="A226" s="81" t="s">
        <v>232</v>
      </c>
      <c r="B226" s="81">
        <v>39</v>
      </c>
      <c r="C226" s="81" t="s">
        <v>1602</v>
      </c>
      <c r="D226" s="81" t="s">
        <v>2881</v>
      </c>
      <c r="E226" s="81" t="s">
        <v>1842</v>
      </c>
      <c r="F226" s="81">
        <v>12721769</v>
      </c>
      <c r="G226" s="81">
        <v>12721769</v>
      </c>
      <c r="H226" s="81">
        <v>12721769</v>
      </c>
      <c r="I226" s="81" t="s">
        <v>2829</v>
      </c>
      <c r="J226" s="81" t="s">
        <v>2832</v>
      </c>
      <c r="K226" s="81">
        <v>640000</v>
      </c>
      <c r="L226" s="81">
        <v>0</v>
      </c>
      <c r="M226" s="81">
        <v>13361769</v>
      </c>
      <c r="N226" s="81">
        <v>13361769</v>
      </c>
      <c r="O226" s="81">
        <v>12721769</v>
      </c>
      <c r="P226" s="81">
        <v>13361769</v>
      </c>
      <c r="Q226" s="81">
        <v>12721769</v>
      </c>
      <c r="R226" s="81">
        <v>13361769</v>
      </c>
      <c r="S226" s="81">
        <v>12721769</v>
      </c>
    </row>
    <row r="227" spans="1:19" x14ac:dyDescent="0.35">
      <c r="A227" s="81" t="s">
        <v>233</v>
      </c>
      <c r="B227" s="81">
        <v>39</v>
      </c>
      <c r="C227" s="81" t="s">
        <v>1602</v>
      </c>
      <c r="D227" s="81" t="s">
        <v>3016</v>
      </c>
      <c r="E227" s="81" t="s">
        <v>2034</v>
      </c>
      <c r="F227" s="81">
        <v>398815588</v>
      </c>
      <c r="G227" s="81">
        <v>389787283</v>
      </c>
      <c r="H227" s="81">
        <v>398815588</v>
      </c>
      <c r="I227" s="81" t="s">
        <v>2829</v>
      </c>
      <c r="J227" s="81" t="s">
        <v>2837</v>
      </c>
      <c r="K227" s="81">
        <v>12099050</v>
      </c>
      <c r="L227" s="81">
        <v>0</v>
      </c>
      <c r="M227" s="81">
        <v>410914638</v>
      </c>
      <c r="N227" s="81">
        <v>410914638</v>
      </c>
      <c r="O227" s="81">
        <v>398815588</v>
      </c>
      <c r="P227" s="81">
        <v>410914638</v>
      </c>
      <c r="Q227" s="81">
        <v>398815588</v>
      </c>
      <c r="R227" s="81">
        <v>410914638</v>
      </c>
      <c r="S227" s="81">
        <v>398815588</v>
      </c>
    </row>
    <row r="228" spans="1:19" x14ac:dyDescent="0.35">
      <c r="A228" s="81" t="s">
        <v>234</v>
      </c>
      <c r="B228" s="81">
        <v>39</v>
      </c>
      <c r="C228" s="81" t="s">
        <v>1602</v>
      </c>
      <c r="D228" s="81" t="s">
        <v>3017</v>
      </c>
      <c r="E228" s="81" t="s">
        <v>2035</v>
      </c>
      <c r="F228" s="81">
        <v>143436993</v>
      </c>
      <c r="G228" s="81">
        <v>141581468</v>
      </c>
      <c r="H228" s="81">
        <v>143436993</v>
      </c>
      <c r="I228" s="81" t="s">
        <v>2829</v>
      </c>
      <c r="J228" s="81" t="s">
        <v>2833</v>
      </c>
      <c r="K228" s="81">
        <v>7011290</v>
      </c>
      <c r="L228" s="81">
        <v>0</v>
      </c>
      <c r="M228" s="81">
        <v>150448283</v>
      </c>
      <c r="N228" s="81">
        <v>150448283</v>
      </c>
      <c r="O228" s="81">
        <v>143436993</v>
      </c>
      <c r="P228" s="81">
        <v>150448283</v>
      </c>
      <c r="Q228" s="81">
        <v>143436993</v>
      </c>
      <c r="R228" s="81">
        <v>150448283</v>
      </c>
      <c r="S228" s="81">
        <v>143436993</v>
      </c>
    </row>
    <row r="229" spans="1:19" x14ac:dyDescent="0.35">
      <c r="A229" s="81" t="s">
        <v>235</v>
      </c>
      <c r="B229" s="81">
        <v>39</v>
      </c>
      <c r="C229" s="81" t="s">
        <v>1602</v>
      </c>
      <c r="D229" s="81" t="s">
        <v>3018</v>
      </c>
      <c r="E229" s="81" t="s">
        <v>2036</v>
      </c>
      <c r="F229" s="81">
        <v>135185184</v>
      </c>
      <c r="G229" s="81">
        <v>135185184</v>
      </c>
      <c r="H229" s="81">
        <v>135185184</v>
      </c>
      <c r="I229" s="81" t="s">
        <v>2829</v>
      </c>
      <c r="J229" s="81" t="s">
        <v>2832</v>
      </c>
      <c r="K229" s="81">
        <v>1579800</v>
      </c>
      <c r="L229" s="81">
        <v>0</v>
      </c>
      <c r="M229" s="81">
        <v>136764984</v>
      </c>
      <c r="N229" s="81">
        <v>136764984</v>
      </c>
      <c r="O229" s="81">
        <v>135185184</v>
      </c>
      <c r="P229" s="81">
        <v>136764984</v>
      </c>
      <c r="Q229" s="81">
        <v>135185184</v>
      </c>
      <c r="R229" s="81">
        <v>136764984</v>
      </c>
      <c r="S229" s="81">
        <v>135185184</v>
      </c>
    </row>
    <row r="230" spans="1:19" x14ac:dyDescent="0.35">
      <c r="A230" s="81" t="s">
        <v>236</v>
      </c>
      <c r="B230" s="81">
        <v>39</v>
      </c>
      <c r="C230" s="81" t="s">
        <v>1602</v>
      </c>
      <c r="D230" s="81" t="s">
        <v>3019</v>
      </c>
      <c r="E230" s="81" t="s">
        <v>2037</v>
      </c>
      <c r="F230" s="81">
        <v>80025705</v>
      </c>
      <c r="G230" s="81">
        <v>80025705</v>
      </c>
      <c r="H230" s="81">
        <v>80025705</v>
      </c>
      <c r="I230" s="81" t="s">
        <v>2829</v>
      </c>
      <c r="J230" s="81" t="s">
        <v>2832</v>
      </c>
      <c r="K230" s="81">
        <v>2154480</v>
      </c>
      <c r="L230" s="81">
        <v>0</v>
      </c>
      <c r="M230" s="81">
        <v>82180185</v>
      </c>
      <c r="N230" s="81">
        <v>82180185</v>
      </c>
      <c r="O230" s="81">
        <v>80025705</v>
      </c>
      <c r="P230" s="81">
        <v>264886815</v>
      </c>
      <c r="Q230" s="81">
        <v>262732335</v>
      </c>
      <c r="R230" s="81">
        <v>264886815</v>
      </c>
      <c r="S230" s="81">
        <v>262732335</v>
      </c>
    </row>
    <row r="231" spans="1:19" x14ac:dyDescent="0.35">
      <c r="A231" s="81" t="s">
        <v>237</v>
      </c>
      <c r="B231" s="81">
        <v>39</v>
      </c>
      <c r="C231" s="81" t="s">
        <v>1602</v>
      </c>
      <c r="D231" s="81" t="s">
        <v>3553</v>
      </c>
      <c r="E231" s="81" t="s">
        <v>2038</v>
      </c>
      <c r="F231" s="81">
        <v>8162183</v>
      </c>
      <c r="G231" s="81">
        <v>8162183</v>
      </c>
      <c r="H231" s="81">
        <v>8162183</v>
      </c>
      <c r="I231" s="81" t="s">
        <v>2829</v>
      </c>
      <c r="J231" s="81" t="s">
        <v>2832</v>
      </c>
      <c r="K231" s="81">
        <v>291500</v>
      </c>
      <c r="L231" s="81">
        <v>0</v>
      </c>
      <c r="M231" s="81">
        <v>8453683</v>
      </c>
      <c r="N231" s="81">
        <v>8453683</v>
      </c>
      <c r="O231" s="81">
        <v>8162183</v>
      </c>
      <c r="P231" s="81">
        <v>8453683</v>
      </c>
      <c r="Q231" s="81">
        <v>8162183</v>
      </c>
      <c r="R231" s="81">
        <v>8453683</v>
      </c>
      <c r="S231" s="81">
        <v>8162183</v>
      </c>
    </row>
    <row r="232" spans="1:19" x14ac:dyDescent="0.35">
      <c r="A232" s="81" t="s">
        <v>238</v>
      </c>
      <c r="B232" s="81">
        <v>39</v>
      </c>
      <c r="C232" s="81" t="s">
        <v>1602</v>
      </c>
      <c r="D232" s="81" t="s">
        <v>3555</v>
      </c>
      <c r="E232" s="81" t="s">
        <v>2039</v>
      </c>
      <c r="F232" s="81">
        <v>2249299</v>
      </c>
      <c r="G232" s="81">
        <v>2249299</v>
      </c>
      <c r="H232" s="81">
        <v>2249299</v>
      </c>
      <c r="I232" s="81" t="s">
        <v>2829</v>
      </c>
      <c r="J232" s="81" t="s">
        <v>2832</v>
      </c>
      <c r="K232" s="81">
        <v>30000</v>
      </c>
      <c r="L232" s="81">
        <v>0</v>
      </c>
      <c r="M232" s="81">
        <v>2279299</v>
      </c>
      <c r="N232" s="81">
        <v>2279299</v>
      </c>
      <c r="O232" s="81">
        <v>2249299</v>
      </c>
      <c r="P232" s="81">
        <v>2279299</v>
      </c>
      <c r="Q232" s="81">
        <v>2249299</v>
      </c>
      <c r="R232" s="81">
        <v>2279299</v>
      </c>
      <c r="S232" s="81">
        <v>2249299</v>
      </c>
    </row>
    <row r="233" spans="1:19" x14ac:dyDescent="0.35">
      <c r="A233" s="81" t="s">
        <v>239</v>
      </c>
      <c r="B233" s="81">
        <v>39</v>
      </c>
      <c r="C233" s="81" t="s">
        <v>1602</v>
      </c>
      <c r="D233" s="81" t="s">
        <v>3832</v>
      </c>
      <c r="E233" s="81" t="s">
        <v>2040</v>
      </c>
      <c r="F233" s="81">
        <v>12998201</v>
      </c>
      <c r="G233" s="81">
        <v>12998201</v>
      </c>
      <c r="H233" s="81">
        <v>12998201</v>
      </c>
      <c r="I233" s="81" t="s">
        <v>2829</v>
      </c>
      <c r="J233" s="81" t="s">
        <v>2832</v>
      </c>
      <c r="K233" s="81">
        <v>461330</v>
      </c>
      <c r="L233" s="81">
        <v>0</v>
      </c>
      <c r="M233" s="81">
        <v>13459531</v>
      </c>
      <c r="N233" s="81">
        <v>13459531</v>
      </c>
      <c r="O233" s="81">
        <v>12998201</v>
      </c>
      <c r="P233" s="81">
        <v>13459531</v>
      </c>
      <c r="Q233" s="81">
        <v>12998201</v>
      </c>
      <c r="R233" s="81">
        <v>13459531</v>
      </c>
      <c r="S233" s="81">
        <v>12998201</v>
      </c>
    </row>
    <row r="234" spans="1:19" x14ac:dyDescent="0.35">
      <c r="A234" s="81" t="s">
        <v>240</v>
      </c>
      <c r="B234" s="81">
        <v>40</v>
      </c>
      <c r="C234" s="81" t="s">
        <v>1603</v>
      </c>
      <c r="D234" s="81" t="s">
        <v>3020</v>
      </c>
      <c r="E234" s="81" t="s">
        <v>2041</v>
      </c>
      <c r="F234" s="81">
        <v>56277375</v>
      </c>
      <c r="G234" s="81">
        <v>57535380</v>
      </c>
      <c r="H234" s="81">
        <v>56277375</v>
      </c>
      <c r="I234" s="81" t="s">
        <v>2829</v>
      </c>
      <c r="J234" s="81" t="s">
        <v>2833</v>
      </c>
      <c r="K234" s="81">
        <v>1646049</v>
      </c>
      <c r="L234" s="81">
        <v>0</v>
      </c>
      <c r="M234" s="81">
        <v>57923424</v>
      </c>
      <c r="N234" s="81">
        <v>57923424</v>
      </c>
      <c r="O234" s="81">
        <v>56277375</v>
      </c>
      <c r="P234" s="81">
        <v>57923424</v>
      </c>
      <c r="Q234" s="81">
        <v>56277375</v>
      </c>
      <c r="R234" s="81">
        <v>57923424</v>
      </c>
      <c r="S234" s="81">
        <v>56277375</v>
      </c>
    </row>
    <row r="235" spans="1:19" x14ac:dyDescent="0.35">
      <c r="A235" s="81" t="s">
        <v>241</v>
      </c>
      <c r="B235" s="81">
        <v>40</v>
      </c>
      <c r="C235" s="81" t="s">
        <v>1603</v>
      </c>
      <c r="D235" s="81" t="s">
        <v>3021</v>
      </c>
      <c r="E235" s="81" t="s">
        <v>2042</v>
      </c>
      <c r="F235" s="81">
        <v>343949403</v>
      </c>
      <c r="G235" s="81">
        <v>350965137</v>
      </c>
      <c r="H235" s="81">
        <v>343949403</v>
      </c>
      <c r="I235" s="81" t="s">
        <v>2829</v>
      </c>
      <c r="J235" s="81" t="s">
        <v>2833</v>
      </c>
      <c r="K235" s="81">
        <v>792769</v>
      </c>
      <c r="L235" s="81">
        <v>0</v>
      </c>
      <c r="M235" s="81">
        <v>344742172</v>
      </c>
      <c r="N235" s="81">
        <v>344742172</v>
      </c>
      <c r="O235" s="81">
        <v>343949403</v>
      </c>
      <c r="P235" s="81">
        <v>483772463</v>
      </c>
      <c r="Q235" s="81">
        <v>482979694</v>
      </c>
      <c r="R235" s="81">
        <v>483772463</v>
      </c>
      <c r="S235" s="81">
        <v>482979694</v>
      </c>
    </row>
    <row r="236" spans="1:19" x14ac:dyDescent="0.35">
      <c r="A236" s="81" t="s">
        <v>242</v>
      </c>
      <c r="B236" s="81">
        <v>40</v>
      </c>
      <c r="C236" s="81" t="s">
        <v>1603</v>
      </c>
      <c r="D236" s="81" t="s">
        <v>3452</v>
      </c>
      <c r="E236" s="81" t="s">
        <v>1864</v>
      </c>
      <c r="F236" s="81">
        <v>1369815</v>
      </c>
      <c r="G236" s="81">
        <v>1369815</v>
      </c>
      <c r="H236" s="81">
        <v>1369815</v>
      </c>
      <c r="I236" s="81" t="s">
        <v>2829</v>
      </c>
      <c r="J236" s="81" t="s">
        <v>2833</v>
      </c>
      <c r="K236" s="81">
        <v>20000</v>
      </c>
      <c r="L236" s="81">
        <v>0</v>
      </c>
      <c r="M236" s="81">
        <v>1389815</v>
      </c>
      <c r="N236" s="81">
        <v>1389815</v>
      </c>
      <c r="O236" s="81">
        <v>1369815</v>
      </c>
      <c r="P236" s="81">
        <v>1389815</v>
      </c>
      <c r="Q236" s="81">
        <v>1369815</v>
      </c>
      <c r="R236" s="81">
        <v>1389815</v>
      </c>
      <c r="S236" s="81">
        <v>1369815</v>
      </c>
    </row>
    <row r="237" spans="1:19" x14ac:dyDescent="0.35">
      <c r="A237" s="81" t="s">
        <v>243</v>
      </c>
      <c r="B237" s="81">
        <v>41</v>
      </c>
      <c r="C237" s="81" t="s">
        <v>1604</v>
      </c>
      <c r="D237" s="81" t="s">
        <v>3022</v>
      </c>
      <c r="E237" s="81" t="s">
        <v>2043</v>
      </c>
      <c r="F237" s="81">
        <v>102127880</v>
      </c>
      <c r="G237" s="81">
        <v>102127880</v>
      </c>
      <c r="H237" s="81">
        <v>102127880</v>
      </c>
      <c r="I237" s="81" t="s">
        <v>2829</v>
      </c>
      <c r="J237" s="81" t="s">
        <v>2832</v>
      </c>
      <c r="K237" s="81">
        <v>3451530</v>
      </c>
      <c r="L237" s="81">
        <v>0</v>
      </c>
      <c r="M237" s="81">
        <v>105579410</v>
      </c>
      <c r="N237" s="81">
        <v>105579410</v>
      </c>
      <c r="O237" s="81">
        <v>102127880</v>
      </c>
      <c r="P237" s="81">
        <v>105579410</v>
      </c>
      <c r="Q237" s="81">
        <v>102127880</v>
      </c>
      <c r="R237" s="81">
        <v>105579410</v>
      </c>
      <c r="S237" s="81">
        <v>102127880</v>
      </c>
    </row>
    <row r="238" spans="1:19" x14ac:dyDescent="0.35">
      <c r="A238" s="81" t="s">
        <v>244</v>
      </c>
      <c r="B238" s="81">
        <v>41</v>
      </c>
      <c r="C238" s="81" t="s">
        <v>1604</v>
      </c>
      <c r="D238" s="81" t="s">
        <v>3023</v>
      </c>
      <c r="E238" s="81" t="s">
        <v>2044</v>
      </c>
      <c r="F238" s="81">
        <v>255590617</v>
      </c>
      <c r="G238" s="81">
        <v>255590617</v>
      </c>
      <c r="H238" s="81">
        <v>255590617</v>
      </c>
      <c r="I238" s="81" t="s">
        <v>2829</v>
      </c>
      <c r="J238" s="81" t="s">
        <v>2832</v>
      </c>
      <c r="K238" s="81">
        <v>4261725</v>
      </c>
      <c r="L238" s="81">
        <v>3181265</v>
      </c>
      <c r="M238" s="81">
        <v>259852342</v>
      </c>
      <c r="N238" s="81">
        <v>256671077</v>
      </c>
      <c r="O238" s="81">
        <v>252409352</v>
      </c>
      <c r="P238" s="81">
        <v>259852342</v>
      </c>
      <c r="Q238" s="81">
        <v>255590617</v>
      </c>
      <c r="R238" s="81">
        <v>256671077</v>
      </c>
      <c r="S238" s="81">
        <v>252409352</v>
      </c>
    </row>
    <row r="239" spans="1:19" x14ac:dyDescent="0.35">
      <c r="A239" s="81" t="s">
        <v>245</v>
      </c>
      <c r="B239" s="81">
        <v>41</v>
      </c>
      <c r="C239" s="81" t="s">
        <v>1604</v>
      </c>
      <c r="D239" s="81" t="s">
        <v>3592</v>
      </c>
      <c r="E239" s="81" t="s">
        <v>2045</v>
      </c>
      <c r="F239" s="81">
        <v>23154488</v>
      </c>
      <c r="G239" s="81">
        <v>23154488</v>
      </c>
      <c r="H239" s="81">
        <v>23154488</v>
      </c>
      <c r="I239" s="81" t="s">
        <v>2829</v>
      </c>
      <c r="J239" s="81" t="s">
        <v>2832</v>
      </c>
      <c r="K239" s="81">
        <v>630140</v>
      </c>
      <c r="L239" s="81">
        <v>0</v>
      </c>
      <c r="M239" s="81">
        <v>23784628</v>
      </c>
      <c r="N239" s="81">
        <v>23784628</v>
      </c>
      <c r="O239" s="81">
        <v>23154488</v>
      </c>
      <c r="P239" s="81">
        <v>23784628</v>
      </c>
      <c r="Q239" s="81">
        <v>23154488</v>
      </c>
      <c r="R239" s="81">
        <v>23784628</v>
      </c>
      <c r="S239" s="81">
        <v>23154488</v>
      </c>
    </row>
    <row r="240" spans="1:19" x14ac:dyDescent="0.35">
      <c r="A240" s="81" t="s">
        <v>246</v>
      </c>
      <c r="B240" s="81">
        <v>41</v>
      </c>
      <c r="C240" s="81" t="s">
        <v>1604</v>
      </c>
      <c r="D240" s="81" t="s">
        <v>3766</v>
      </c>
      <c r="E240" s="81" t="s">
        <v>2046</v>
      </c>
      <c r="F240" s="81">
        <v>17446934</v>
      </c>
      <c r="G240" s="81">
        <v>17446934</v>
      </c>
      <c r="H240" s="81">
        <v>17446934</v>
      </c>
      <c r="I240" s="81" t="s">
        <v>2829</v>
      </c>
      <c r="J240" s="81" t="s">
        <v>2832</v>
      </c>
      <c r="K240" s="81">
        <v>127140</v>
      </c>
      <c r="L240" s="81">
        <v>0</v>
      </c>
      <c r="M240" s="81">
        <v>17574074</v>
      </c>
      <c r="N240" s="81">
        <v>17574074</v>
      </c>
      <c r="O240" s="81">
        <v>17446934</v>
      </c>
      <c r="P240" s="81">
        <v>17574074</v>
      </c>
      <c r="Q240" s="81">
        <v>17446934</v>
      </c>
      <c r="R240" s="81">
        <v>17574074</v>
      </c>
      <c r="S240" s="81">
        <v>17446934</v>
      </c>
    </row>
    <row r="241" spans="1:19" x14ac:dyDescent="0.35">
      <c r="A241" s="81" t="s">
        <v>247</v>
      </c>
      <c r="B241" s="81">
        <v>42</v>
      </c>
      <c r="C241" s="81" t="s">
        <v>1605</v>
      </c>
      <c r="D241" s="81" t="s">
        <v>2964</v>
      </c>
      <c r="E241" s="81" t="s">
        <v>1962</v>
      </c>
      <c r="F241" s="81">
        <v>1810694</v>
      </c>
      <c r="G241" s="81">
        <v>1837420</v>
      </c>
      <c r="H241" s="81">
        <v>1810694</v>
      </c>
      <c r="I241" s="81" t="s">
        <v>2829</v>
      </c>
      <c r="J241" s="81" t="s">
        <v>2833</v>
      </c>
      <c r="K241" s="81">
        <v>90000</v>
      </c>
      <c r="L241" s="81">
        <v>0</v>
      </c>
      <c r="M241" s="81">
        <v>1900694</v>
      </c>
      <c r="N241" s="81">
        <v>1900694</v>
      </c>
      <c r="O241" s="81">
        <v>1810694</v>
      </c>
      <c r="P241" s="81">
        <v>1900694</v>
      </c>
      <c r="Q241" s="81">
        <v>1810694</v>
      </c>
      <c r="R241" s="81">
        <v>1900694</v>
      </c>
      <c r="S241" s="81">
        <v>1810694</v>
      </c>
    </row>
    <row r="242" spans="1:19" x14ac:dyDescent="0.35">
      <c r="A242" s="81" t="s">
        <v>248</v>
      </c>
      <c r="B242" s="81">
        <v>42</v>
      </c>
      <c r="C242" s="81" t="s">
        <v>1605</v>
      </c>
      <c r="D242" s="81" t="s">
        <v>2980</v>
      </c>
      <c r="E242" s="81" t="s">
        <v>1969</v>
      </c>
      <c r="F242" s="81">
        <v>6821383</v>
      </c>
      <c r="G242" s="81">
        <v>6821383</v>
      </c>
      <c r="H242" s="81">
        <v>6821383</v>
      </c>
      <c r="I242" s="81" t="s">
        <v>2829</v>
      </c>
      <c r="J242" s="81" t="s">
        <v>2833</v>
      </c>
      <c r="K242" s="81">
        <v>213270</v>
      </c>
      <c r="L242" s="81">
        <v>0</v>
      </c>
      <c r="M242" s="81">
        <v>7034653</v>
      </c>
      <c r="N242" s="81">
        <v>7034653</v>
      </c>
      <c r="O242" s="81">
        <v>6821383</v>
      </c>
      <c r="P242" s="81">
        <v>7034653</v>
      </c>
      <c r="Q242" s="81">
        <v>6821383</v>
      </c>
      <c r="R242" s="81">
        <v>7034653</v>
      </c>
      <c r="S242" s="81">
        <v>6821383</v>
      </c>
    </row>
    <row r="243" spans="1:19" x14ac:dyDescent="0.35">
      <c r="A243" s="81" t="s">
        <v>249</v>
      </c>
      <c r="B243" s="81">
        <v>42</v>
      </c>
      <c r="C243" s="81" t="s">
        <v>1605</v>
      </c>
      <c r="D243" s="81" t="s">
        <v>3024</v>
      </c>
      <c r="E243" s="81" t="s">
        <v>2047</v>
      </c>
      <c r="F243" s="81">
        <v>204760689</v>
      </c>
      <c r="G243" s="81">
        <v>203774270</v>
      </c>
      <c r="H243" s="81">
        <v>204760689</v>
      </c>
      <c r="I243" s="81" t="s">
        <v>2829</v>
      </c>
      <c r="J243" s="81" t="s">
        <v>2833</v>
      </c>
      <c r="K243" s="81">
        <v>11851261</v>
      </c>
      <c r="L243" s="81">
        <v>0</v>
      </c>
      <c r="M243" s="81">
        <v>216611950</v>
      </c>
      <c r="N243" s="81">
        <v>216611950</v>
      </c>
      <c r="O243" s="81">
        <v>204760689</v>
      </c>
      <c r="P243" s="81">
        <v>216611950</v>
      </c>
      <c r="Q243" s="81">
        <v>204760689</v>
      </c>
      <c r="R243" s="81">
        <v>216611950</v>
      </c>
      <c r="S243" s="81">
        <v>204760689</v>
      </c>
    </row>
    <row r="244" spans="1:19" x14ac:dyDescent="0.35">
      <c r="A244" s="81" t="s">
        <v>250</v>
      </c>
      <c r="B244" s="81">
        <v>42</v>
      </c>
      <c r="C244" s="81" t="s">
        <v>1605</v>
      </c>
      <c r="D244" s="81" t="s">
        <v>3025</v>
      </c>
      <c r="E244" s="81" t="s">
        <v>2048</v>
      </c>
      <c r="F244" s="81">
        <v>113989370</v>
      </c>
      <c r="G244" s="81">
        <v>113871546</v>
      </c>
      <c r="H244" s="81">
        <v>113989370</v>
      </c>
      <c r="I244" s="81" t="s">
        <v>2829</v>
      </c>
      <c r="J244" s="81" t="s">
        <v>2833</v>
      </c>
      <c r="K244" s="81">
        <v>3975220</v>
      </c>
      <c r="L244" s="81">
        <v>0</v>
      </c>
      <c r="M244" s="81">
        <v>117964590</v>
      </c>
      <c r="N244" s="81">
        <v>117964590</v>
      </c>
      <c r="O244" s="81">
        <v>113989370</v>
      </c>
      <c r="P244" s="81">
        <v>117964590</v>
      </c>
      <c r="Q244" s="81">
        <v>113989370</v>
      </c>
      <c r="R244" s="81">
        <v>117964590</v>
      </c>
      <c r="S244" s="81">
        <v>113989370</v>
      </c>
    </row>
    <row r="245" spans="1:19" x14ac:dyDescent="0.35">
      <c r="A245" s="81" t="s">
        <v>251</v>
      </c>
      <c r="B245" s="81">
        <v>42</v>
      </c>
      <c r="C245" s="81" t="s">
        <v>1605</v>
      </c>
      <c r="D245" s="81" t="s">
        <v>3026</v>
      </c>
      <c r="E245" s="81" t="s">
        <v>2049</v>
      </c>
      <c r="F245" s="81">
        <v>124925258</v>
      </c>
      <c r="G245" s="81">
        <v>137809762</v>
      </c>
      <c r="H245" s="81">
        <v>124925258</v>
      </c>
      <c r="I245" s="81" t="s">
        <v>2829</v>
      </c>
      <c r="J245" s="81" t="s">
        <v>2833</v>
      </c>
      <c r="K245" s="81">
        <v>2788980</v>
      </c>
      <c r="L245" s="81">
        <v>0</v>
      </c>
      <c r="M245" s="81">
        <v>127714238</v>
      </c>
      <c r="N245" s="81">
        <v>127714238</v>
      </c>
      <c r="O245" s="81">
        <v>124925258</v>
      </c>
      <c r="P245" s="81">
        <v>127714238</v>
      </c>
      <c r="Q245" s="81">
        <v>124925258</v>
      </c>
      <c r="R245" s="81">
        <v>127714238</v>
      </c>
      <c r="S245" s="81">
        <v>124925258</v>
      </c>
    </row>
    <row r="246" spans="1:19" x14ac:dyDescent="0.35">
      <c r="A246" s="81" t="s">
        <v>252</v>
      </c>
      <c r="B246" s="81">
        <v>43</v>
      </c>
      <c r="C246" s="81" t="s">
        <v>1606</v>
      </c>
      <c r="D246" s="81" t="s">
        <v>3027</v>
      </c>
      <c r="E246" s="81" t="s">
        <v>2050</v>
      </c>
      <c r="F246" s="81">
        <v>14914531576</v>
      </c>
      <c r="G246" s="81">
        <v>14914531576</v>
      </c>
      <c r="H246" s="81">
        <v>14914531576</v>
      </c>
      <c r="I246" s="81" t="s">
        <v>2829</v>
      </c>
      <c r="J246" s="81" t="s">
        <v>2832</v>
      </c>
      <c r="K246" s="81">
        <v>222740502</v>
      </c>
      <c r="L246" s="81">
        <v>0</v>
      </c>
      <c r="M246" s="81">
        <v>15137272078</v>
      </c>
      <c r="N246" s="81">
        <v>15137272078</v>
      </c>
      <c r="O246" s="81">
        <v>14914531576</v>
      </c>
      <c r="P246" s="81">
        <v>15137272078</v>
      </c>
      <c r="Q246" s="81">
        <v>14914531576</v>
      </c>
      <c r="R246" s="81">
        <v>15137272078</v>
      </c>
      <c r="S246" s="81">
        <v>14914531576</v>
      </c>
    </row>
    <row r="247" spans="1:19" x14ac:dyDescent="0.35">
      <c r="A247" s="81" t="s">
        <v>253</v>
      </c>
      <c r="B247" s="81">
        <v>43</v>
      </c>
      <c r="C247" s="81" t="s">
        <v>1606</v>
      </c>
      <c r="D247" s="81" t="s">
        <v>3028</v>
      </c>
      <c r="E247" s="81" t="s">
        <v>2051</v>
      </c>
      <c r="F247" s="81">
        <v>1497033117</v>
      </c>
      <c r="G247" s="81">
        <v>1497033117</v>
      </c>
      <c r="H247" s="81">
        <v>1497033117</v>
      </c>
      <c r="I247" s="81" t="s">
        <v>2829</v>
      </c>
      <c r="J247" s="81" t="s">
        <v>2832</v>
      </c>
      <c r="K247" s="81">
        <v>35981607</v>
      </c>
      <c r="L247" s="81">
        <v>0</v>
      </c>
      <c r="M247" s="81">
        <v>1533014724</v>
      </c>
      <c r="N247" s="81">
        <v>1533014724</v>
      </c>
      <c r="O247" s="81">
        <v>1497033117</v>
      </c>
      <c r="P247" s="81">
        <v>1533014724</v>
      </c>
      <c r="Q247" s="81">
        <v>1497033117</v>
      </c>
      <c r="R247" s="81">
        <v>1533014724</v>
      </c>
      <c r="S247" s="81">
        <v>1497033117</v>
      </c>
    </row>
    <row r="248" spans="1:19" x14ac:dyDescent="0.35">
      <c r="A248" s="81" t="s">
        <v>254</v>
      </c>
      <c r="B248" s="81">
        <v>43</v>
      </c>
      <c r="C248" s="81" t="s">
        <v>1606</v>
      </c>
      <c r="D248" s="81" t="s">
        <v>3029</v>
      </c>
      <c r="E248" s="81" t="s">
        <v>2052</v>
      </c>
      <c r="F248" s="81">
        <v>1533228710</v>
      </c>
      <c r="G248" s="81">
        <v>1533228710</v>
      </c>
      <c r="H248" s="81">
        <v>1533228710</v>
      </c>
      <c r="I248" s="81" t="s">
        <v>2829</v>
      </c>
      <c r="J248" s="81" t="s">
        <v>2832</v>
      </c>
      <c r="K248" s="81">
        <v>26965716</v>
      </c>
      <c r="L248" s="81">
        <v>0</v>
      </c>
      <c r="M248" s="81">
        <v>1560194426</v>
      </c>
      <c r="N248" s="81">
        <v>1560194426</v>
      </c>
      <c r="O248" s="81">
        <v>1533228710</v>
      </c>
      <c r="P248" s="81">
        <v>1560194426</v>
      </c>
      <c r="Q248" s="81">
        <v>1533228710</v>
      </c>
      <c r="R248" s="81">
        <v>1560194426</v>
      </c>
      <c r="S248" s="81">
        <v>1533228710</v>
      </c>
    </row>
    <row r="249" spans="1:19" x14ac:dyDescent="0.35">
      <c r="A249" s="81" t="s">
        <v>255</v>
      </c>
      <c r="B249" s="81">
        <v>43</v>
      </c>
      <c r="C249" s="81" t="s">
        <v>1606</v>
      </c>
      <c r="D249" s="81" t="s">
        <v>3030</v>
      </c>
      <c r="E249" s="81" t="s">
        <v>2053</v>
      </c>
      <c r="F249" s="81">
        <v>692018916</v>
      </c>
      <c r="G249" s="81">
        <v>692018916</v>
      </c>
      <c r="H249" s="81">
        <v>692018916</v>
      </c>
      <c r="I249" s="81" t="s">
        <v>2829</v>
      </c>
      <c r="J249" s="81" t="s">
        <v>2832</v>
      </c>
      <c r="K249" s="81">
        <v>17869083</v>
      </c>
      <c r="L249" s="81">
        <v>0</v>
      </c>
      <c r="M249" s="81">
        <v>709887999</v>
      </c>
      <c r="N249" s="81">
        <v>709887999</v>
      </c>
      <c r="O249" s="81">
        <v>692018916</v>
      </c>
      <c r="P249" s="81">
        <v>709887999</v>
      </c>
      <c r="Q249" s="81">
        <v>692018916</v>
      </c>
      <c r="R249" s="81">
        <v>709887999</v>
      </c>
      <c r="S249" s="81">
        <v>692018916</v>
      </c>
    </row>
    <row r="250" spans="1:19" x14ac:dyDescent="0.35">
      <c r="A250" s="81" t="s">
        <v>256</v>
      </c>
      <c r="B250" s="81">
        <v>43</v>
      </c>
      <c r="C250" s="81" t="s">
        <v>1606</v>
      </c>
      <c r="D250" s="81" t="s">
        <v>3031</v>
      </c>
      <c r="E250" s="81" t="s">
        <v>2054</v>
      </c>
      <c r="F250" s="81">
        <v>29178277922</v>
      </c>
      <c r="G250" s="81">
        <v>29178291380</v>
      </c>
      <c r="H250" s="81">
        <v>29178277922</v>
      </c>
      <c r="I250" s="81" t="s">
        <v>2829</v>
      </c>
      <c r="J250" s="81" t="s">
        <v>2832</v>
      </c>
      <c r="K250" s="81">
        <v>315583593</v>
      </c>
      <c r="L250" s="81">
        <v>0</v>
      </c>
      <c r="M250" s="81">
        <v>29493861515</v>
      </c>
      <c r="N250" s="81">
        <v>29493861515</v>
      </c>
      <c r="O250" s="81">
        <v>29178277922</v>
      </c>
      <c r="P250" s="81">
        <v>29493861515</v>
      </c>
      <c r="Q250" s="81">
        <v>29178277922</v>
      </c>
      <c r="R250" s="81">
        <v>29493861515</v>
      </c>
      <c r="S250" s="81">
        <v>29178277922</v>
      </c>
    </row>
    <row r="251" spans="1:19" x14ac:dyDescent="0.35">
      <c r="A251" s="81" t="s">
        <v>257</v>
      </c>
      <c r="B251" s="81">
        <v>43</v>
      </c>
      <c r="C251" s="81" t="s">
        <v>1606</v>
      </c>
      <c r="D251" s="81" t="s">
        <v>3032</v>
      </c>
      <c r="E251" s="81" t="s">
        <v>2055</v>
      </c>
      <c r="F251" s="81">
        <v>16457153448</v>
      </c>
      <c r="G251" s="81">
        <v>16457153448</v>
      </c>
      <c r="H251" s="81">
        <v>16457153448</v>
      </c>
      <c r="I251" s="81" t="s">
        <v>2829</v>
      </c>
      <c r="J251" s="81" t="s">
        <v>2832</v>
      </c>
      <c r="K251" s="81">
        <v>262761355</v>
      </c>
      <c r="L251" s="81">
        <v>0</v>
      </c>
      <c r="M251" s="81">
        <v>16719914803</v>
      </c>
      <c r="N251" s="81">
        <v>16719914803</v>
      </c>
      <c r="O251" s="81">
        <v>16457153448</v>
      </c>
      <c r="P251" s="81">
        <v>16719914803</v>
      </c>
      <c r="Q251" s="81">
        <v>16457153448</v>
      </c>
      <c r="R251" s="81">
        <v>16719914803</v>
      </c>
      <c r="S251" s="81">
        <v>16457153448</v>
      </c>
    </row>
    <row r="252" spans="1:19" x14ac:dyDescent="0.35">
      <c r="A252" s="81" t="s">
        <v>258</v>
      </c>
      <c r="B252" s="81">
        <v>43</v>
      </c>
      <c r="C252" s="81" t="s">
        <v>1606</v>
      </c>
      <c r="D252" s="81" t="s">
        <v>3033</v>
      </c>
      <c r="E252" s="81" t="s">
        <v>2056</v>
      </c>
      <c r="F252" s="81">
        <v>1474699308</v>
      </c>
      <c r="G252" s="81">
        <v>1474699308</v>
      </c>
      <c r="H252" s="81">
        <v>1474699308</v>
      </c>
      <c r="I252" s="81" t="s">
        <v>2829</v>
      </c>
      <c r="J252" s="81" t="s">
        <v>2832</v>
      </c>
      <c r="K252" s="81">
        <v>31706699</v>
      </c>
      <c r="L252" s="81">
        <v>0</v>
      </c>
      <c r="M252" s="81">
        <v>1506406007</v>
      </c>
      <c r="N252" s="81">
        <v>1506406007</v>
      </c>
      <c r="O252" s="81">
        <v>1474699308</v>
      </c>
      <c r="P252" s="81">
        <v>1506406007</v>
      </c>
      <c r="Q252" s="81">
        <v>1474699308</v>
      </c>
      <c r="R252" s="81">
        <v>1506406007</v>
      </c>
      <c r="S252" s="81">
        <v>1474699308</v>
      </c>
    </row>
    <row r="253" spans="1:19" x14ac:dyDescent="0.35">
      <c r="A253" s="81" t="s">
        <v>259</v>
      </c>
      <c r="B253" s="81">
        <v>43</v>
      </c>
      <c r="C253" s="81" t="s">
        <v>1606</v>
      </c>
      <c r="D253" s="81" t="s">
        <v>3034</v>
      </c>
      <c r="E253" s="81" t="s">
        <v>2057</v>
      </c>
      <c r="F253" s="81">
        <v>56586893750</v>
      </c>
      <c r="G253" s="81">
        <v>56586893701</v>
      </c>
      <c r="H253" s="81">
        <v>56586893750</v>
      </c>
      <c r="I253" s="81" t="s">
        <v>2829</v>
      </c>
      <c r="J253" s="81" t="s">
        <v>2832</v>
      </c>
      <c r="K253" s="81">
        <v>696686734</v>
      </c>
      <c r="L253" s="81">
        <v>0</v>
      </c>
      <c r="M253" s="81">
        <v>57283580484</v>
      </c>
      <c r="N253" s="81">
        <v>57283580484</v>
      </c>
      <c r="O253" s="81">
        <v>56586893750</v>
      </c>
      <c r="P253" s="81">
        <v>57283580484</v>
      </c>
      <c r="Q253" s="81">
        <v>56586893750</v>
      </c>
      <c r="R253" s="81">
        <v>57283580484</v>
      </c>
      <c r="S253" s="81">
        <v>56586893750</v>
      </c>
    </row>
    <row r="254" spans="1:19" x14ac:dyDescent="0.35">
      <c r="A254" s="81" t="s">
        <v>260</v>
      </c>
      <c r="B254" s="81">
        <v>43</v>
      </c>
      <c r="C254" s="81" t="s">
        <v>1606</v>
      </c>
      <c r="D254" s="81" t="s">
        <v>3035</v>
      </c>
      <c r="E254" s="81" t="s">
        <v>2058</v>
      </c>
      <c r="F254" s="81">
        <v>1474817241</v>
      </c>
      <c r="G254" s="81">
        <v>1474817241</v>
      </c>
      <c r="H254" s="81">
        <v>1474817241</v>
      </c>
      <c r="I254" s="81" t="s">
        <v>2829</v>
      </c>
      <c r="J254" s="81" t="s">
        <v>2832</v>
      </c>
      <c r="K254" s="81">
        <v>39492004</v>
      </c>
      <c r="L254" s="81">
        <v>0</v>
      </c>
      <c r="M254" s="81">
        <v>1514309245</v>
      </c>
      <c r="N254" s="81">
        <v>1514309245</v>
      </c>
      <c r="O254" s="81">
        <v>1474817241</v>
      </c>
      <c r="P254" s="81">
        <v>1514309245</v>
      </c>
      <c r="Q254" s="81">
        <v>1474817241</v>
      </c>
      <c r="R254" s="81">
        <v>1514309245</v>
      </c>
      <c r="S254" s="81">
        <v>1474817241</v>
      </c>
    </row>
    <row r="255" spans="1:19" x14ac:dyDescent="0.35">
      <c r="A255" s="81" t="s">
        <v>261</v>
      </c>
      <c r="B255" s="81">
        <v>43</v>
      </c>
      <c r="C255" s="81" t="s">
        <v>1606</v>
      </c>
      <c r="D255" s="81" t="s">
        <v>3036</v>
      </c>
      <c r="E255" s="81" t="s">
        <v>2059</v>
      </c>
      <c r="F255" s="81">
        <v>8495785143</v>
      </c>
      <c r="G255" s="81">
        <v>8495793209</v>
      </c>
      <c r="H255" s="81">
        <v>8495785143</v>
      </c>
      <c r="I255" s="81" t="s">
        <v>2829</v>
      </c>
      <c r="J255" s="81" t="s">
        <v>2832</v>
      </c>
      <c r="K255" s="81">
        <v>125749169</v>
      </c>
      <c r="L255" s="81">
        <v>0</v>
      </c>
      <c r="M255" s="81">
        <v>8621534312</v>
      </c>
      <c r="N255" s="81">
        <v>8621534312</v>
      </c>
      <c r="O255" s="81">
        <v>8495785143</v>
      </c>
      <c r="P255" s="81">
        <v>8621534312</v>
      </c>
      <c r="Q255" s="81">
        <v>8495785143</v>
      </c>
      <c r="R255" s="81">
        <v>8621534312</v>
      </c>
      <c r="S255" s="81">
        <v>8495785143</v>
      </c>
    </row>
    <row r="256" spans="1:19" x14ac:dyDescent="0.35">
      <c r="A256" s="81" t="s">
        <v>262</v>
      </c>
      <c r="B256" s="81">
        <v>43</v>
      </c>
      <c r="C256" s="81" t="s">
        <v>1606</v>
      </c>
      <c r="D256" s="81" t="s">
        <v>3037</v>
      </c>
      <c r="E256" s="81" t="s">
        <v>2060</v>
      </c>
      <c r="F256" s="81">
        <v>6937864760</v>
      </c>
      <c r="G256" s="81">
        <v>6937855837</v>
      </c>
      <c r="H256" s="81">
        <v>6937864760</v>
      </c>
      <c r="I256" s="81" t="s">
        <v>2829</v>
      </c>
      <c r="J256" s="81" t="s">
        <v>2832</v>
      </c>
      <c r="K256" s="81">
        <v>163724641</v>
      </c>
      <c r="L256" s="81">
        <v>0</v>
      </c>
      <c r="M256" s="81">
        <v>7101589401</v>
      </c>
      <c r="N256" s="81">
        <v>7101589401</v>
      </c>
      <c r="O256" s="81">
        <v>6937864760</v>
      </c>
      <c r="P256" s="81">
        <v>7101589401</v>
      </c>
      <c r="Q256" s="81">
        <v>6937864760</v>
      </c>
      <c r="R256" s="81">
        <v>7101589401</v>
      </c>
      <c r="S256" s="81">
        <v>6937864760</v>
      </c>
    </row>
    <row r="257" spans="1:19" x14ac:dyDescent="0.35">
      <c r="A257" s="81" t="s">
        <v>263</v>
      </c>
      <c r="B257" s="81">
        <v>43</v>
      </c>
      <c r="C257" s="81" t="s">
        <v>1606</v>
      </c>
      <c r="D257" s="81" t="s">
        <v>3038</v>
      </c>
      <c r="E257" s="81" t="s">
        <v>2061</v>
      </c>
      <c r="F257" s="81">
        <v>289289963</v>
      </c>
      <c r="G257" s="81">
        <v>289289963</v>
      </c>
      <c r="H257" s="81">
        <v>289289963</v>
      </c>
      <c r="I257" s="81" t="s">
        <v>2829</v>
      </c>
      <c r="J257" s="81" t="s">
        <v>2832</v>
      </c>
      <c r="K257" s="81">
        <v>8218520</v>
      </c>
      <c r="L257" s="81">
        <v>0</v>
      </c>
      <c r="M257" s="81">
        <v>297508483</v>
      </c>
      <c r="N257" s="81">
        <v>297508483</v>
      </c>
      <c r="O257" s="81">
        <v>289289963</v>
      </c>
      <c r="P257" s="81">
        <v>297508483</v>
      </c>
      <c r="Q257" s="81">
        <v>289289963</v>
      </c>
      <c r="R257" s="81">
        <v>297508483</v>
      </c>
      <c r="S257" s="81">
        <v>289289963</v>
      </c>
    </row>
    <row r="258" spans="1:19" x14ac:dyDescent="0.35">
      <c r="A258" s="81" t="s">
        <v>264</v>
      </c>
      <c r="B258" s="81">
        <v>43</v>
      </c>
      <c r="C258" s="81" t="s">
        <v>1606</v>
      </c>
      <c r="D258" s="81" t="s">
        <v>3039</v>
      </c>
      <c r="E258" s="81" t="s">
        <v>2062</v>
      </c>
      <c r="F258" s="81">
        <v>1044014440</v>
      </c>
      <c r="G258" s="81">
        <v>1044014440</v>
      </c>
      <c r="H258" s="81">
        <v>1044014440</v>
      </c>
      <c r="I258" s="81" t="s">
        <v>2829</v>
      </c>
      <c r="J258" s="81" t="s">
        <v>2832</v>
      </c>
      <c r="K258" s="81">
        <v>31496647</v>
      </c>
      <c r="L258" s="81">
        <v>0</v>
      </c>
      <c r="M258" s="81">
        <v>1075511087</v>
      </c>
      <c r="N258" s="81">
        <v>1075511087</v>
      </c>
      <c r="O258" s="81">
        <v>1044014440</v>
      </c>
      <c r="P258" s="81">
        <v>1075511087</v>
      </c>
      <c r="Q258" s="81">
        <v>1044014440</v>
      </c>
      <c r="R258" s="81">
        <v>1075511087</v>
      </c>
      <c r="S258" s="81">
        <v>1044014440</v>
      </c>
    </row>
    <row r="259" spans="1:19" x14ac:dyDescent="0.35">
      <c r="A259" s="81" t="s">
        <v>265</v>
      </c>
      <c r="B259" s="81">
        <v>43</v>
      </c>
      <c r="C259" s="81" t="s">
        <v>1606</v>
      </c>
      <c r="D259" s="81" t="s">
        <v>3040</v>
      </c>
      <c r="E259" s="81" t="s">
        <v>2063</v>
      </c>
      <c r="F259" s="81">
        <v>2793462549</v>
      </c>
      <c r="G259" s="81">
        <v>2793462549</v>
      </c>
      <c r="H259" s="81">
        <v>2793462549</v>
      </c>
      <c r="I259" s="81" t="s">
        <v>2829</v>
      </c>
      <c r="J259" s="81" t="s">
        <v>2832</v>
      </c>
      <c r="K259" s="81">
        <v>45286633</v>
      </c>
      <c r="L259" s="81">
        <v>0</v>
      </c>
      <c r="M259" s="81">
        <v>2838749182</v>
      </c>
      <c r="N259" s="81">
        <v>2838749182</v>
      </c>
      <c r="O259" s="81">
        <v>2793462549</v>
      </c>
      <c r="P259" s="81">
        <v>2838749182</v>
      </c>
      <c r="Q259" s="81">
        <v>2793462549</v>
      </c>
      <c r="R259" s="81">
        <v>2838749182</v>
      </c>
      <c r="S259" s="81">
        <v>2793462549</v>
      </c>
    </row>
    <row r="260" spans="1:19" x14ac:dyDescent="0.35">
      <c r="A260" s="81" t="s">
        <v>266</v>
      </c>
      <c r="B260" s="81">
        <v>43</v>
      </c>
      <c r="C260" s="81" t="s">
        <v>1606</v>
      </c>
      <c r="D260" s="81" t="s">
        <v>3165</v>
      </c>
      <c r="E260" s="81" t="s">
        <v>2064</v>
      </c>
      <c r="F260" s="81">
        <v>17522170</v>
      </c>
      <c r="G260" s="81">
        <v>17522170</v>
      </c>
      <c r="H260" s="81">
        <v>17522170</v>
      </c>
      <c r="I260" s="81" t="s">
        <v>2829</v>
      </c>
      <c r="J260" s="81" t="s">
        <v>2832</v>
      </c>
      <c r="K260" s="81">
        <v>479801</v>
      </c>
      <c r="L260" s="81">
        <v>0</v>
      </c>
      <c r="M260" s="81">
        <v>18001971</v>
      </c>
      <c r="N260" s="81">
        <v>18001971</v>
      </c>
      <c r="O260" s="81">
        <v>17522170</v>
      </c>
      <c r="P260" s="81">
        <v>18001971</v>
      </c>
      <c r="Q260" s="81">
        <v>17522170</v>
      </c>
      <c r="R260" s="81">
        <v>18001971</v>
      </c>
      <c r="S260" s="81">
        <v>17522170</v>
      </c>
    </row>
    <row r="261" spans="1:19" x14ac:dyDescent="0.35">
      <c r="A261" s="81" t="s">
        <v>267</v>
      </c>
      <c r="B261" s="81">
        <v>43</v>
      </c>
      <c r="C261" s="81" t="s">
        <v>1606</v>
      </c>
      <c r="D261" s="81" t="s">
        <v>3167</v>
      </c>
      <c r="E261" s="81" t="s">
        <v>2065</v>
      </c>
      <c r="F261" s="81">
        <v>15506659</v>
      </c>
      <c r="G261" s="81">
        <v>15506659</v>
      </c>
      <c r="H261" s="81">
        <v>15506659</v>
      </c>
      <c r="I261" s="81" t="s">
        <v>2829</v>
      </c>
      <c r="J261" s="81" t="s">
        <v>2832</v>
      </c>
      <c r="K261" s="81">
        <v>262500</v>
      </c>
      <c r="L261" s="81">
        <v>0</v>
      </c>
      <c r="M261" s="81">
        <v>15769159</v>
      </c>
      <c r="N261" s="81">
        <v>15769159</v>
      </c>
      <c r="O261" s="81">
        <v>15506659</v>
      </c>
      <c r="P261" s="81">
        <v>15769159</v>
      </c>
      <c r="Q261" s="81">
        <v>15506659</v>
      </c>
      <c r="R261" s="81">
        <v>15769159</v>
      </c>
      <c r="S261" s="81">
        <v>15506659</v>
      </c>
    </row>
    <row r="262" spans="1:19" x14ac:dyDescent="0.35">
      <c r="A262" s="81" t="s">
        <v>268</v>
      </c>
      <c r="B262" s="81">
        <v>43</v>
      </c>
      <c r="C262" s="81" t="s">
        <v>1606</v>
      </c>
      <c r="D262" s="81" t="s">
        <v>3221</v>
      </c>
      <c r="E262" s="81" t="s">
        <v>2066</v>
      </c>
      <c r="F262" s="81">
        <v>55413896</v>
      </c>
      <c r="G262" s="81">
        <v>55413896</v>
      </c>
      <c r="H262" s="81">
        <v>55413896</v>
      </c>
      <c r="I262" s="81" t="s">
        <v>2829</v>
      </c>
      <c r="J262" s="81" t="s">
        <v>2832</v>
      </c>
      <c r="K262" s="81">
        <v>1547902</v>
      </c>
      <c r="L262" s="81">
        <v>0</v>
      </c>
      <c r="M262" s="81">
        <v>56961798</v>
      </c>
      <c r="N262" s="81">
        <v>56961798</v>
      </c>
      <c r="O262" s="81">
        <v>55413896</v>
      </c>
      <c r="P262" s="81">
        <v>56961798</v>
      </c>
      <c r="Q262" s="81">
        <v>55413896</v>
      </c>
      <c r="R262" s="81">
        <v>56961798</v>
      </c>
      <c r="S262" s="81">
        <v>55413896</v>
      </c>
    </row>
    <row r="263" spans="1:19" x14ac:dyDescent="0.35">
      <c r="A263" s="81" t="s">
        <v>269</v>
      </c>
      <c r="B263" s="81">
        <v>43</v>
      </c>
      <c r="C263" s="81" t="s">
        <v>1606</v>
      </c>
      <c r="D263" s="81" t="s">
        <v>3223</v>
      </c>
      <c r="E263" s="81" t="s">
        <v>2067</v>
      </c>
      <c r="F263" s="81">
        <v>6224606</v>
      </c>
      <c r="G263" s="81">
        <v>6224606</v>
      </c>
      <c r="H263" s="81">
        <v>6224606</v>
      </c>
      <c r="I263" s="81" t="s">
        <v>2829</v>
      </c>
      <c r="J263" s="81" t="s">
        <v>2832</v>
      </c>
      <c r="K263" s="81">
        <v>250000</v>
      </c>
      <c r="L263" s="81">
        <v>0</v>
      </c>
      <c r="M263" s="81">
        <v>6474606</v>
      </c>
      <c r="N263" s="81">
        <v>6474606</v>
      </c>
      <c r="O263" s="81">
        <v>6224606</v>
      </c>
      <c r="P263" s="81">
        <v>6474606</v>
      </c>
      <c r="Q263" s="81">
        <v>6224606</v>
      </c>
      <c r="R263" s="81">
        <v>6474606</v>
      </c>
      <c r="S263" s="81">
        <v>6224606</v>
      </c>
    </row>
    <row r="264" spans="1:19" x14ac:dyDescent="0.35">
      <c r="A264" s="81" t="s">
        <v>270</v>
      </c>
      <c r="B264" s="81">
        <v>43</v>
      </c>
      <c r="C264" s="81" t="s">
        <v>1606</v>
      </c>
      <c r="D264" s="81" t="s">
        <v>3226</v>
      </c>
      <c r="E264" s="81" t="s">
        <v>2068</v>
      </c>
      <c r="F264" s="81">
        <v>589684</v>
      </c>
      <c r="G264" s="81">
        <v>678663</v>
      </c>
      <c r="H264" s="81">
        <v>589684</v>
      </c>
      <c r="I264" s="81" t="s">
        <v>2829</v>
      </c>
      <c r="J264" s="81" t="s">
        <v>2832</v>
      </c>
      <c r="K264" s="81">
        <v>10000</v>
      </c>
      <c r="L264" s="81">
        <v>0</v>
      </c>
      <c r="M264" s="81">
        <v>599684</v>
      </c>
      <c r="N264" s="81">
        <v>599684</v>
      </c>
      <c r="O264" s="81">
        <v>589684</v>
      </c>
      <c r="P264" s="81">
        <v>599684</v>
      </c>
      <c r="Q264" s="81">
        <v>589684</v>
      </c>
      <c r="R264" s="81">
        <v>599684</v>
      </c>
      <c r="S264" s="81">
        <v>589684</v>
      </c>
    </row>
    <row r="265" spans="1:19" x14ac:dyDescent="0.35">
      <c r="A265" s="81" t="s">
        <v>271</v>
      </c>
      <c r="B265" s="81">
        <v>43</v>
      </c>
      <c r="C265" s="81" t="s">
        <v>1606</v>
      </c>
      <c r="D265" s="81" t="s">
        <v>3367</v>
      </c>
      <c r="E265" s="81" t="s">
        <v>2069</v>
      </c>
      <c r="F265" s="81">
        <v>14403432</v>
      </c>
      <c r="G265" s="81">
        <v>14403432</v>
      </c>
      <c r="H265" s="81">
        <v>14403432</v>
      </c>
      <c r="I265" s="81" t="s">
        <v>2829</v>
      </c>
      <c r="J265" s="81" t="s">
        <v>2832</v>
      </c>
      <c r="K265" s="81">
        <v>411106</v>
      </c>
      <c r="L265" s="81">
        <v>0</v>
      </c>
      <c r="M265" s="81">
        <v>14814538</v>
      </c>
      <c r="N265" s="81">
        <v>14814538</v>
      </c>
      <c r="O265" s="81">
        <v>14403432</v>
      </c>
      <c r="P265" s="81">
        <v>14814538</v>
      </c>
      <c r="Q265" s="81">
        <v>14403432</v>
      </c>
      <c r="R265" s="81">
        <v>14814538</v>
      </c>
      <c r="S265" s="81">
        <v>14403432</v>
      </c>
    </row>
    <row r="266" spans="1:19" x14ac:dyDescent="0.35">
      <c r="A266" s="81" t="s">
        <v>272</v>
      </c>
      <c r="B266" s="81">
        <v>43</v>
      </c>
      <c r="C266" s="81" t="s">
        <v>1606</v>
      </c>
      <c r="D266" s="81" t="s">
        <v>3670</v>
      </c>
      <c r="E266" s="81" t="s">
        <v>2070</v>
      </c>
      <c r="F266" s="81">
        <v>776990</v>
      </c>
      <c r="G266" s="81">
        <v>914620</v>
      </c>
      <c r="H266" s="81">
        <v>776990</v>
      </c>
      <c r="I266" s="81" t="s">
        <v>2829</v>
      </c>
      <c r="J266" s="81" t="s">
        <v>2832</v>
      </c>
      <c r="K266" s="81">
        <v>20000</v>
      </c>
      <c r="L266" s="81">
        <v>0</v>
      </c>
      <c r="M266" s="81">
        <v>796990</v>
      </c>
      <c r="N266" s="81">
        <v>796990</v>
      </c>
      <c r="O266" s="81">
        <v>776990</v>
      </c>
      <c r="P266" s="81">
        <v>796990</v>
      </c>
      <c r="Q266" s="81">
        <v>776990</v>
      </c>
      <c r="R266" s="81">
        <v>796990</v>
      </c>
      <c r="S266" s="81">
        <v>776990</v>
      </c>
    </row>
    <row r="267" spans="1:19" x14ac:dyDescent="0.35">
      <c r="A267" s="81" t="s">
        <v>273</v>
      </c>
      <c r="B267" s="81">
        <v>43</v>
      </c>
      <c r="C267" s="81" t="s">
        <v>1606</v>
      </c>
      <c r="D267" s="81" t="s">
        <v>3671</v>
      </c>
      <c r="E267" s="81" t="s">
        <v>2071</v>
      </c>
      <c r="F267" s="81">
        <v>203876233</v>
      </c>
      <c r="G267" s="81">
        <v>203876233</v>
      </c>
      <c r="H267" s="81">
        <v>203876233</v>
      </c>
      <c r="I267" s="81" t="s">
        <v>2829</v>
      </c>
      <c r="J267" s="81" t="s">
        <v>2832</v>
      </c>
      <c r="K267" s="81">
        <v>6234184</v>
      </c>
      <c r="L267" s="81">
        <v>0</v>
      </c>
      <c r="M267" s="81">
        <v>210110417</v>
      </c>
      <c r="N267" s="81">
        <v>210110417</v>
      </c>
      <c r="O267" s="81">
        <v>203876233</v>
      </c>
      <c r="P267" s="81">
        <v>210110417</v>
      </c>
      <c r="Q267" s="81">
        <v>203876233</v>
      </c>
      <c r="R267" s="81">
        <v>210110417</v>
      </c>
      <c r="S267" s="81">
        <v>203876233</v>
      </c>
    </row>
    <row r="268" spans="1:19" x14ac:dyDescent="0.35">
      <c r="A268" s="81" t="s">
        <v>274</v>
      </c>
      <c r="B268" s="81">
        <v>44</v>
      </c>
      <c r="C268" s="81" t="s">
        <v>1607</v>
      </c>
      <c r="D268" s="81" t="s">
        <v>3041</v>
      </c>
      <c r="E268" s="81" t="s">
        <v>2032</v>
      </c>
      <c r="F268" s="81">
        <v>160065305</v>
      </c>
      <c r="G268" s="81">
        <v>178279194</v>
      </c>
      <c r="H268" s="81">
        <v>178279194</v>
      </c>
      <c r="I268" s="81" t="s">
        <v>2830</v>
      </c>
      <c r="J268" s="81" t="s">
        <v>2836</v>
      </c>
      <c r="K268" s="81">
        <v>4949560</v>
      </c>
      <c r="L268" s="81">
        <v>0</v>
      </c>
      <c r="M268" s="81">
        <v>183228754</v>
      </c>
      <c r="N268" s="81">
        <v>183228754</v>
      </c>
      <c r="O268" s="81">
        <v>178279194</v>
      </c>
      <c r="P268" s="81">
        <v>183228754</v>
      </c>
      <c r="Q268" s="81">
        <v>178279194</v>
      </c>
      <c r="R268" s="81">
        <v>183228754</v>
      </c>
      <c r="S268" s="81">
        <v>178279194</v>
      </c>
    </row>
    <row r="269" spans="1:19" x14ac:dyDescent="0.35">
      <c r="A269" s="81" t="s">
        <v>275</v>
      </c>
      <c r="B269" s="81">
        <v>44</v>
      </c>
      <c r="C269" s="81" t="s">
        <v>1607</v>
      </c>
      <c r="D269" s="81" t="s">
        <v>3118</v>
      </c>
      <c r="E269" s="81" t="s">
        <v>2072</v>
      </c>
      <c r="F269" s="81">
        <v>9529214</v>
      </c>
      <c r="G269" s="81">
        <v>12794953</v>
      </c>
      <c r="H269" s="81">
        <v>12794953</v>
      </c>
      <c r="I269" s="81" t="s">
        <v>2830</v>
      </c>
      <c r="J269" s="81" t="s">
        <v>2836</v>
      </c>
      <c r="K269" s="81">
        <v>147260</v>
      </c>
      <c r="L269" s="81">
        <v>0</v>
      </c>
      <c r="M269" s="81">
        <v>12942213</v>
      </c>
      <c r="N269" s="81">
        <v>12942213</v>
      </c>
      <c r="O269" s="81">
        <v>12794953</v>
      </c>
      <c r="P269" s="81">
        <v>12942213</v>
      </c>
      <c r="Q269" s="81">
        <v>12794953</v>
      </c>
      <c r="R269" s="81">
        <v>12942213</v>
      </c>
      <c r="S269" s="81">
        <v>12794953</v>
      </c>
    </row>
    <row r="270" spans="1:19" x14ac:dyDescent="0.35">
      <c r="A270" s="81" t="s">
        <v>276</v>
      </c>
      <c r="B270" s="81">
        <v>44</v>
      </c>
      <c r="C270" s="81" t="s">
        <v>1607</v>
      </c>
      <c r="D270" s="81" t="s">
        <v>3212</v>
      </c>
      <c r="E270" s="81" t="s">
        <v>2073</v>
      </c>
      <c r="F270" s="81">
        <v>994370</v>
      </c>
      <c r="G270" s="81">
        <v>994370</v>
      </c>
      <c r="H270" s="81">
        <v>994370</v>
      </c>
      <c r="I270" s="81" t="s">
        <v>2829</v>
      </c>
      <c r="J270" s="81" t="s">
        <v>2833</v>
      </c>
      <c r="K270" s="81">
        <v>10000</v>
      </c>
      <c r="L270" s="81">
        <v>0</v>
      </c>
      <c r="M270" s="81">
        <v>1004370</v>
      </c>
      <c r="N270" s="81">
        <v>1004370</v>
      </c>
      <c r="O270" s="81">
        <v>994370</v>
      </c>
      <c r="P270" s="81">
        <v>1004370</v>
      </c>
      <c r="Q270" s="81">
        <v>994370</v>
      </c>
      <c r="R270" s="81">
        <v>1004370</v>
      </c>
      <c r="S270" s="81">
        <v>994370</v>
      </c>
    </row>
    <row r="271" spans="1:19" x14ac:dyDescent="0.35">
      <c r="A271" s="81" t="s">
        <v>277</v>
      </c>
      <c r="B271" s="81">
        <v>44</v>
      </c>
      <c r="C271" s="81" t="s">
        <v>1607</v>
      </c>
      <c r="D271" s="81" t="s">
        <v>3248</v>
      </c>
      <c r="E271" s="81" t="s">
        <v>2033</v>
      </c>
      <c r="F271" s="81">
        <v>4525940</v>
      </c>
      <c r="G271" s="81">
        <v>4525940</v>
      </c>
      <c r="H271" s="81">
        <v>4525940</v>
      </c>
      <c r="I271" s="81" t="s">
        <v>2829</v>
      </c>
      <c r="J271" s="81" t="s">
        <v>2833</v>
      </c>
      <c r="K271" s="81">
        <v>0</v>
      </c>
      <c r="L271" s="81">
        <v>0</v>
      </c>
      <c r="M271" s="81">
        <v>4525940</v>
      </c>
      <c r="N271" s="81">
        <v>4525940</v>
      </c>
      <c r="O271" s="81">
        <v>4525940</v>
      </c>
      <c r="P271" s="81">
        <v>4525940</v>
      </c>
      <c r="Q271" s="81">
        <v>4525940</v>
      </c>
      <c r="R271" s="81">
        <v>4525940</v>
      </c>
      <c r="S271" s="81">
        <v>4525940</v>
      </c>
    </row>
    <row r="272" spans="1:19" x14ac:dyDescent="0.35">
      <c r="A272" s="81" t="s">
        <v>278</v>
      </c>
      <c r="B272" s="81">
        <v>44</v>
      </c>
      <c r="C272" s="81" t="s">
        <v>1607</v>
      </c>
      <c r="D272" s="81" t="s">
        <v>3828</v>
      </c>
      <c r="E272" s="81" t="s">
        <v>2074</v>
      </c>
      <c r="F272" s="81">
        <v>4061262</v>
      </c>
      <c r="G272" s="81">
        <v>4061262</v>
      </c>
      <c r="H272" s="81">
        <v>4061262</v>
      </c>
      <c r="I272" s="81" t="s">
        <v>2829</v>
      </c>
      <c r="J272" s="81" t="s">
        <v>2833</v>
      </c>
      <c r="K272" s="81">
        <v>0</v>
      </c>
      <c r="L272" s="81">
        <v>0</v>
      </c>
      <c r="M272" s="81">
        <v>4061262</v>
      </c>
      <c r="N272" s="81">
        <v>4061262</v>
      </c>
      <c r="O272" s="81">
        <v>4061262</v>
      </c>
      <c r="P272" s="81">
        <v>4061262</v>
      </c>
      <c r="Q272" s="81">
        <v>4061262</v>
      </c>
      <c r="R272" s="81">
        <v>4061262</v>
      </c>
      <c r="S272" s="81">
        <v>4061262</v>
      </c>
    </row>
    <row r="273" spans="1:19" x14ac:dyDescent="0.35">
      <c r="A273" s="81" t="s">
        <v>279</v>
      </c>
      <c r="B273" s="81">
        <v>45</v>
      </c>
      <c r="C273" s="81" t="s">
        <v>1608</v>
      </c>
      <c r="D273" s="81" t="s">
        <v>3042</v>
      </c>
      <c r="E273" s="81" t="s">
        <v>1860</v>
      </c>
      <c r="F273" s="81">
        <v>1156902462</v>
      </c>
      <c r="G273" s="81">
        <v>1184052234</v>
      </c>
      <c r="H273" s="81">
        <v>1156902462</v>
      </c>
      <c r="I273" s="81" t="s">
        <v>2829</v>
      </c>
      <c r="J273" s="81" t="s">
        <v>2833</v>
      </c>
      <c r="K273" s="81">
        <v>24925118</v>
      </c>
      <c r="L273" s="81">
        <v>0</v>
      </c>
      <c r="M273" s="81">
        <v>1181827580</v>
      </c>
      <c r="N273" s="81">
        <v>1181827580</v>
      </c>
      <c r="O273" s="81">
        <v>1156902462</v>
      </c>
      <c r="P273" s="81">
        <v>1181827580</v>
      </c>
      <c r="Q273" s="81">
        <v>1156902462</v>
      </c>
      <c r="R273" s="81">
        <v>1181827580</v>
      </c>
      <c r="S273" s="81">
        <v>1156902462</v>
      </c>
    </row>
    <row r="274" spans="1:19" x14ac:dyDescent="0.35">
      <c r="A274" s="81" t="s">
        <v>280</v>
      </c>
      <c r="B274" s="81">
        <v>45</v>
      </c>
      <c r="C274" s="81" t="s">
        <v>1608</v>
      </c>
      <c r="D274" s="81" t="s">
        <v>3043</v>
      </c>
      <c r="E274" s="81" t="s">
        <v>2075</v>
      </c>
      <c r="F274" s="81">
        <v>839976465</v>
      </c>
      <c r="G274" s="81">
        <v>855161149</v>
      </c>
      <c r="H274" s="81">
        <v>839976465</v>
      </c>
      <c r="I274" s="81" t="s">
        <v>2829</v>
      </c>
      <c r="J274" s="81" t="s">
        <v>2833</v>
      </c>
      <c r="K274" s="81">
        <v>13591770</v>
      </c>
      <c r="L274" s="81">
        <v>0</v>
      </c>
      <c r="M274" s="81">
        <v>853568235</v>
      </c>
      <c r="N274" s="81">
        <v>853568235</v>
      </c>
      <c r="O274" s="81">
        <v>839976465</v>
      </c>
      <c r="P274" s="81">
        <v>853568235</v>
      </c>
      <c r="Q274" s="81">
        <v>839976465</v>
      </c>
      <c r="R274" s="81">
        <v>853568235</v>
      </c>
      <c r="S274" s="81">
        <v>839976465</v>
      </c>
    </row>
    <row r="275" spans="1:19" x14ac:dyDescent="0.35">
      <c r="A275" s="81" t="s">
        <v>281</v>
      </c>
      <c r="B275" s="81">
        <v>45</v>
      </c>
      <c r="C275" s="81" t="s">
        <v>1608</v>
      </c>
      <c r="D275" s="81" t="s">
        <v>3044</v>
      </c>
      <c r="E275" s="81" t="s">
        <v>2076</v>
      </c>
      <c r="F275" s="81">
        <v>382214082</v>
      </c>
      <c r="G275" s="81">
        <v>388508191</v>
      </c>
      <c r="H275" s="81">
        <v>382214082</v>
      </c>
      <c r="I275" s="81" t="s">
        <v>2829</v>
      </c>
      <c r="J275" s="81" t="s">
        <v>2833</v>
      </c>
      <c r="K275" s="81">
        <v>11117709</v>
      </c>
      <c r="L275" s="81">
        <v>0</v>
      </c>
      <c r="M275" s="81">
        <v>393331791</v>
      </c>
      <c r="N275" s="81">
        <v>393331791</v>
      </c>
      <c r="O275" s="81">
        <v>382214082</v>
      </c>
      <c r="P275" s="81">
        <v>393331791</v>
      </c>
      <c r="Q275" s="81">
        <v>382214082</v>
      </c>
      <c r="R275" s="81">
        <v>393331791</v>
      </c>
      <c r="S275" s="81">
        <v>382214082</v>
      </c>
    </row>
    <row r="276" spans="1:19" x14ac:dyDescent="0.35">
      <c r="A276" s="81" t="s">
        <v>282</v>
      </c>
      <c r="B276" s="81">
        <v>45</v>
      </c>
      <c r="C276" s="81" t="s">
        <v>1608</v>
      </c>
      <c r="D276" s="81" t="s">
        <v>3456</v>
      </c>
      <c r="E276" s="81" t="s">
        <v>2077</v>
      </c>
      <c r="F276" s="81">
        <v>7816237</v>
      </c>
      <c r="G276" s="81">
        <v>7816237</v>
      </c>
      <c r="H276" s="81">
        <v>7816237</v>
      </c>
      <c r="I276" s="81" t="s">
        <v>2829</v>
      </c>
      <c r="J276" s="81" t="s">
        <v>2833</v>
      </c>
      <c r="K276" s="81">
        <v>0</v>
      </c>
      <c r="L276" s="81">
        <v>0</v>
      </c>
      <c r="M276" s="81">
        <v>7816237</v>
      </c>
      <c r="N276" s="81">
        <v>7816237</v>
      </c>
      <c r="O276" s="81">
        <v>7816237</v>
      </c>
      <c r="P276" s="81">
        <v>7816237</v>
      </c>
      <c r="Q276" s="81">
        <v>7816237</v>
      </c>
      <c r="R276" s="81">
        <v>7816237</v>
      </c>
      <c r="S276" s="81">
        <v>7816237</v>
      </c>
    </row>
    <row r="277" spans="1:19" x14ac:dyDescent="0.35">
      <c r="A277" s="81" t="s">
        <v>283</v>
      </c>
      <c r="B277" s="81">
        <v>46</v>
      </c>
      <c r="C277" s="81" t="s">
        <v>1609</v>
      </c>
      <c r="D277" s="81" t="s">
        <v>3045</v>
      </c>
      <c r="E277" s="81" t="s">
        <v>2078</v>
      </c>
      <c r="F277" s="81">
        <v>4413382249</v>
      </c>
      <c r="G277" s="81">
        <v>4667445608</v>
      </c>
      <c r="H277" s="81">
        <v>4413382249</v>
      </c>
      <c r="I277" s="81" t="s">
        <v>2829</v>
      </c>
      <c r="J277" s="81" t="s">
        <v>2834</v>
      </c>
      <c r="K277" s="81">
        <v>89251544</v>
      </c>
      <c r="L277" s="81">
        <v>0</v>
      </c>
      <c r="M277" s="81">
        <v>4502633793</v>
      </c>
      <c r="N277" s="81">
        <v>4502633793</v>
      </c>
      <c r="O277" s="81">
        <v>4413382249</v>
      </c>
      <c r="P277" s="81">
        <v>4502633793</v>
      </c>
      <c r="Q277" s="81">
        <v>4413382249</v>
      </c>
      <c r="R277" s="81">
        <v>4502633793</v>
      </c>
      <c r="S277" s="81">
        <v>4413382249</v>
      </c>
    </row>
    <row r="278" spans="1:19" x14ac:dyDescent="0.35">
      <c r="A278" s="81" t="s">
        <v>284</v>
      </c>
      <c r="B278" s="81">
        <v>46</v>
      </c>
      <c r="C278" s="81" t="s">
        <v>1609</v>
      </c>
      <c r="D278" s="81" t="s">
        <v>3046</v>
      </c>
      <c r="E278" s="81" t="s">
        <v>1909</v>
      </c>
      <c r="F278" s="81">
        <v>15429316582</v>
      </c>
      <c r="G278" s="81">
        <v>16193988842</v>
      </c>
      <c r="H278" s="81">
        <v>15429316582</v>
      </c>
      <c r="I278" s="81" t="s">
        <v>2829</v>
      </c>
      <c r="J278" s="81" t="s">
        <v>2834</v>
      </c>
      <c r="K278" s="81">
        <v>259765309</v>
      </c>
      <c r="L278" s="81">
        <v>873672735</v>
      </c>
      <c r="M278" s="81">
        <v>15689081891</v>
      </c>
      <c r="N278" s="81">
        <v>14815409156</v>
      </c>
      <c r="O278" s="81">
        <v>14555643847</v>
      </c>
      <c r="P278" s="81">
        <v>15754408091</v>
      </c>
      <c r="Q278" s="81">
        <v>15494642782</v>
      </c>
      <c r="R278" s="81">
        <v>14880735356</v>
      </c>
      <c r="S278" s="81">
        <v>14620970047</v>
      </c>
    </row>
    <row r="279" spans="1:19" x14ac:dyDescent="0.35">
      <c r="A279" s="81" t="s">
        <v>285</v>
      </c>
      <c r="B279" s="81">
        <v>46</v>
      </c>
      <c r="C279" s="81" t="s">
        <v>1609</v>
      </c>
      <c r="D279" s="81" t="s">
        <v>3294</v>
      </c>
      <c r="E279" s="81" t="s">
        <v>2079</v>
      </c>
      <c r="F279" s="81">
        <v>1727784</v>
      </c>
      <c r="G279" s="81">
        <v>1727784</v>
      </c>
      <c r="H279" s="81">
        <v>1727784</v>
      </c>
      <c r="I279" s="81" t="s">
        <v>2829</v>
      </c>
      <c r="J279" s="81" t="s">
        <v>2833</v>
      </c>
      <c r="K279" s="81">
        <v>5000</v>
      </c>
      <c r="L279" s="81">
        <v>0</v>
      </c>
      <c r="M279" s="81">
        <v>1732784</v>
      </c>
      <c r="N279" s="81">
        <v>1732784</v>
      </c>
      <c r="O279" s="81">
        <v>1727784</v>
      </c>
      <c r="P279" s="81">
        <v>1732784</v>
      </c>
      <c r="Q279" s="81">
        <v>1727784</v>
      </c>
      <c r="R279" s="81">
        <v>1732784</v>
      </c>
      <c r="S279" s="81">
        <v>1727784</v>
      </c>
    </row>
    <row r="280" spans="1:19" x14ac:dyDescent="0.35">
      <c r="A280" s="81" t="s">
        <v>286</v>
      </c>
      <c r="B280" s="81">
        <v>46</v>
      </c>
      <c r="C280" s="81" t="s">
        <v>1609</v>
      </c>
      <c r="D280" s="81" t="s">
        <v>3424</v>
      </c>
      <c r="E280" s="81" t="s">
        <v>1911</v>
      </c>
      <c r="F280" s="81">
        <v>132771548</v>
      </c>
      <c r="G280" s="81">
        <v>132771548</v>
      </c>
      <c r="H280" s="81">
        <v>132771548</v>
      </c>
      <c r="I280" s="81" t="s">
        <v>2829</v>
      </c>
      <c r="J280" s="81" t="s">
        <v>2833</v>
      </c>
      <c r="K280" s="81">
        <v>2480000</v>
      </c>
      <c r="L280" s="81">
        <v>0</v>
      </c>
      <c r="M280" s="81">
        <v>135251548</v>
      </c>
      <c r="N280" s="81">
        <v>135251548</v>
      </c>
      <c r="O280" s="81">
        <v>132771548</v>
      </c>
      <c r="P280" s="81">
        <v>135251548</v>
      </c>
      <c r="Q280" s="81">
        <v>132771548</v>
      </c>
      <c r="R280" s="81">
        <v>135251548</v>
      </c>
      <c r="S280" s="81">
        <v>132771548</v>
      </c>
    </row>
    <row r="281" spans="1:19" x14ac:dyDescent="0.35">
      <c r="A281" s="81" t="s">
        <v>287</v>
      </c>
      <c r="B281" s="81">
        <v>47</v>
      </c>
      <c r="C281" s="81" t="s">
        <v>1610</v>
      </c>
      <c r="D281" s="81" t="s">
        <v>2966</v>
      </c>
      <c r="E281" s="81" t="s">
        <v>1964</v>
      </c>
      <c r="F281" s="81">
        <v>27967391</v>
      </c>
      <c r="G281" s="81">
        <v>27908944</v>
      </c>
      <c r="H281" s="81">
        <v>27967391</v>
      </c>
      <c r="I281" s="81" t="s">
        <v>2829</v>
      </c>
      <c r="J281" s="81" t="s">
        <v>2833</v>
      </c>
      <c r="K281" s="81">
        <v>152611</v>
      </c>
      <c r="L281" s="81">
        <v>0</v>
      </c>
      <c r="M281" s="81">
        <v>28120002</v>
      </c>
      <c r="N281" s="81">
        <v>28120002</v>
      </c>
      <c r="O281" s="81">
        <v>27967391</v>
      </c>
      <c r="P281" s="81">
        <v>74234102</v>
      </c>
      <c r="Q281" s="81">
        <v>74081491</v>
      </c>
      <c r="R281" s="81">
        <v>74234102</v>
      </c>
      <c r="S281" s="81">
        <v>74081491</v>
      </c>
    </row>
    <row r="282" spans="1:19" x14ac:dyDescent="0.35">
      <c r="A282" s="81" t="s">
        <v>288</v>
      </c>
      <c r="B282" s="81">
        <v>47</v>
      </c>
      <c r="C282" s="81" t="s">
        <v>1610</v>
      </c>
      <c r="D282" s="81" t="s">
        <v>2967</v>
      </c>
      <c r="E282" s="81" t="s">
        <v>1965</v>
      </c>
      <c r="F282" s="81">
        <v>4329186</v>
      </c>
      <c r="G282" s="81">
        <v>4329186</v>
      </c>
      <c r="H282" s="81">
        <v>4329186</v>
      </c>
      <c r="I282" s="81" t="s">
        <v>2829</v>
      </c>
      <c r="J282" s="81" t="s">
        <v>2833</v>
      </c>
      <c r="K282" s="81">
        <v>143275</v>
      </c>
      <c r="L282" s="81">
        <v>0</v>
      </c>
      <c r="M282" s="81">
        <v>4472461</v>
      </c>
      <c r="N282" s="81">
        <v>4472461</v>
      </c>
      <c r="O282" s="81">
        <v>4329186</v>
      </c>
      <c r="P282" s="81">
        <v>4472461</v>
      </c>
      <c r="Q282" s="81">
        <v>4329186</v>
      </c>
      <c r="R282" s="81">
        <v>4472461</v>
      </c>
      <c r="S282" s="81">
        <v>4329186</v>
      </c>
    </row>
    <row r="283" spans="1:19" x14ac:dyDescent="0.35">
      <c r="A283" s="81" t="s">
        <v>289</v>
      </c>
      <c r="B283" s="81">
        <v>47</v>
      </c>
      <c r="C283" s="81" t="s">
        <v>1610</v>
      </c>
      <c r="D283" s="81" t="s">
        <v>2968</v>
      </c>
      <c r="E283" s="81" t="s">
        <v>1966</v>
      </c>
      <c r="F283" s="81">
        <v>11140</v>
      </c>
      <c r="G283" s="81">
        <v>11140</v>
      </c>
      <c r="H283" s="81">
        <v>11140</v>
      </c>
      <c r="I283" s="81" t="s">
        <v>2829</v>
      </c>
      <c r="J283" s="81" t="s">
        <v>2833</v>
      </c>
      <c r="K283" s="81">
        <v>0</v>
      </c>
      <c r="L283" s="81">
        <v>0</v>
      </c>
      <c r="M283" s="81">
        <v>11140</v>
      </c>
      <c r="N283" s="81">
        <v>11140</v>
      </c>
      <c r="O283" s="81">
        <v>11140</v>
      </c>
      <c r="P283" s="81">
        <v>11140</v>
      </c>
      <c r="Q283" s="81">
        <v>11140</v>
      </c>
      <c r="R283" s="81">
        <v>11140</v>
      </c>
      <c r="S283" s="81">
        <v>11140</v>
      </c>
    </row>
    <row r="284" spans="1:19" x14ac:dyDescent="0.35">
      <c r="A284" s="81" t="s">
        <v>290</v>
      </c>
      <c r="B284" s="81">
        <v>47</v>
      </c>
      <c r="C284" s="81" t="s">
        <v>1610</v>
      </c>
      <c r="D284" s="81" t="s">
        <v>3047</v>
      </c>
      <c r="E284" s="81" t="s">
        <v>2080</v>
      </c>
      <c r="F284" s="81">
        <v>455389975</v>
      </c>
      <c r="G284" s="81">
        <v>455040352</v>
      </c>
      <c r="H284" s="81">
        <v>455389975</v>
      </c>
      <c r="I284" s="81" t="s">
        <v>2829</v>
      </c>
      <c r="J284" s="81" t="s">
        <v>2833</v>
      </c>
      <c r="K284" s="81">
        <v>15740557</v>
      </c>
      <c r="L284" s="81">
        <v>0</v>
      </c>
      <c r="M284" s="81">
        <v>471130532</v>
      </c>
      <c r="N284" s="81">
        <v>471130532</v>
      </c>
      <c r="O284" s="81">
        <v>455389975</v>
      </c>
      <c r="P284" s="81">
        <v>579798042</v>
      </c>
      <c r="Q284" s="81">
        <v>564057485</v>
      </c>
      <c r="R284" s="81">
        <v>579798042</v>
      </c>
      <c r="S284" s="81">
        <v>564057485</v>
      </c>
    </row>
    <row r="285" spans="1:19" x14ac:dyDescent="0.35">
      <c r="A285" s="81" t="s">
        <v>291</v>
      </c>
      <c r="B285" s="81">
        <v>47</v>
      </c>
      <c r="C285" s="81" t="s">
        <v>1610</v>
      </c>
      <c r="D285" s="81" t="s">
        <v>3048</v>
      </c>
      <c r="E285" s="81" t="s">
        <v>2081</v>
      </c>
      <c r="F285" s="81">
        <v>191600016</v>
      </c>
      <c r="G285" s="81">
        <v>195623253</v>
      </c>
      <c r="H285" s="81">
        <v>191600016</v>
      </c>
      <c r="I285" s="81" t="s">
        <v>2829</v>
      </c>
      <c r="J285" s="81" t="s">
        <v>2833</v>
      </c>
      <c r="K285" s="81">
        <v>9145529</v>
      </c>
      <c r="L285" s="81">
        <v>0</v>
      </c>
      <c r="M285" s="81">
        <v>200745545</v>
      </c>
      <c r="N285" s="81">
        <v>200745545</v>
      </c>
      <c r="O285" s="81">
        <v>191600016</v>
      </c>
      <c r="P285" s="81">
        <v>200745545</v>
      </c>
      <c r="Q285" s="81">
        <v>191600016</v>
      </c>
      <c r="R285" s="81">
        <v>200745545</v>
      </c>
      <c r="S285" s="81">
        <v>191600016</v>
      </c>
    </row>
    <row r="286" spans="1:19" x14ac:dyDescent="0.35">
      <c r="A286" s="81" t="s">
        <v>292</v>
      </c>
      <c r="B286" s="81">
        <v>47</v>
      </c>
      <c r="C286" s="81" t="s">
        <v>1610</v>
      </c>
      <c r="D286" s="81" t="s">
        <v>3049</v>
      </c>
      <c r="E286" s="81" t="s">
        <v>2082</v>
      </c>
      <c r="F286" s="81">
        <v>72547571</v>
      </c>
      <c r="G286" s="81">
        <v>84174753</v>
      </c>
      <c r="H286" s="81">
        <v>72547571</v>
      </c>
      <c r="I286" s="81" t="s">
        <v>2829</v>
      </c>
      <c r="J286" s="81" t="s">
        <v>2833</v>
      </c>
      <c r="K286" s="81">
        <v>2458954</v>
      </c>
      <c r="L286" s="81">
        <v>0</v>
      </c>
      <c r="M286" s="81">
        <v>75006525</v>
      </c>
      <c r="N286" s="81">
        <v>75006525</v>
      </c>
      <c r="O286" s="81">
        <v>72547571</v>
      </c>
      <c r="P286" s="81">
        <v>75006525</v>
      </c>
      <c r="Q286" s="81">
        <v>72547571</v>
      </c>
      <c r="R286" s="81">
        <v>75006525</v>
      </c>
      <c r="S286" s="81">
        <v>72547571</v>
      </c>
    </row>
    <row r="287" spans="1:19" x14ac:dyDescent="0.35">
      <c r="A287" s="81" t="s">
        <v>293</v>
      </c>
      <c r="B287" s="81">
        <v>47</v>
      </c>
      <c r="C287" s="81" t="s">
        <v>1610</v>
      </c>
      <c r="D287" s="81" t="s">
        <v>3050</v>
      </c>
      <c r="E287" s="81" t="s">
        <v>2083</v>
      </c>
      <c r="F287" s="81">
        <v>37105709</v>
      </c>
      <c r="G287" s="81">
        <v>35824577</v>
      </c>
      <c r="H287" s="81">
        <v>37105709</v>
      </c>
      <c r="I287" s="81" t="s">
        <v>2829</v>
      </c>
      <c r="J287" s="81" t="s">
        <v>2833</v>
      </c>
      <c r="K287" s="81">
        <v>1673768</v>
      </c>
      <c r="L287" s="81">
        <v>0</v>
      </c>
      <c r="M287" s="81">
        <v>38779477</v>
      </c>
      <c r="N287" s="81">
        <v>38779477</v>
      </c>
      <c r="O287" s="81">
        <v>37105709</v>
      </c>
      <c r="P287" s="81">
        <v>38779477</v>
      </c>
      <c r="Q287" s="81">
        <v>37105709</v>
      </c>
      <c r="R287" s="81">
        <v>38779477</v>
      </c>
      <c r="S287" s="81">
        <v>37105709</v>
      </c>
    </row>
    <row r="288" spans="1:19" x14ac:dyDescent="0.35">
      <c r="A288" s="81" t="s">
        <v>294</v>
      </c>
      <c r="B288" s="81">
        <v>47</v>
      </c>
      <c r="C288" s="81" t="s">
        <v>1610</v>
      </c>
      <c r="D288" s="81" t="s">
        <v>3125</v>
      </c>
      <c r="E288" s="81" t="s">
        <v>2084</v>
      </c>
      <c r="F288" s="81">
        <v>19312694</v>
      </c>
      <c r="G288" s="81">
        <v>21779873</v>
      </c>
      <c r="H288" s="81">
        <v>19312694</v>
      </c>
      <c r="I288" s="81" t="s">
        <v>2829</v>
      </c>
      <c r="J288" s="81" t="s">
        <v>2833</v>
      </c>
      <c r="K288" s="81">
        <v>589667</v>
      </c>
      <c r="L288" s="81">
        <v>0</v>
      </c>
      <c r="M288" s="81">
        <v>19902361</v>
      </c>
      <c r="N288" s="81">
        <v>19902361</v>
      </c>
      <c r="O288" s="81">
        <v>19312694</v>
      </c>
      <c r="P288" s="81">
        <v>19902361</v>
      </c>
      <c r="Q288" s="81">
        <v>19312694</v>
      </c>
      <c r="R288" s="81">
        <v>19902361</v>
      </c>
      <c r="S288" s="81">
        <v>19312694</v>
      </c>
    </row>
    <row r="289" spans="1:19" x14ac:dyDescent="0.35">
      <c r="A289" s="81" t="s">
        <v>295</v>
      </c>
      <c r="B289" s="81">
        <v>47</v>
      </c>
      <c r="C289" s="81" t="s">
        <v>1610</v>
      </c>
      <c r="D289" s="81" t="s">
        <v>3127</v>
      </c>
      <c r="E289" s="81" t="s">
        <v>1970</v>
      </c>
      <c r="F289" s="81">
        <v>2864704</v>
      </c>
      <c r="G289" s="81">
        <v>2868635</v>
      </c>
      <c r="H289" s="81">
        <v>2864704</v>
      </c>
      <c r="I289" s="81" t="s">
        <v>2829</v>
      </c>
      <c r="J289" s="81" t="s">
        <v>2833</v>
      </c>
      <c r="K289" s="81">
        <v>80000</v>
      </c>
      <c r="L289" s="81">
        <v>0</v>
      </c>
      <c r="M289" s="81">
        <v>2944704</v>
      </c>
      <c r="N289" s="81">
        <v>2944704</v>
      </c>
      <c r="O289" s="81">
        <v>2864704</v>
      </c>
      <c r="P289" s="81">
        <v>2944704</v>
      </c>
      <c r="Q289" s="81">
        <v>2864704</v>
      </c>
      <c r="R289" s="81">
        <v>2944704</v>
      </c>
      <c r="S289" s="81">
        <v>2864704</v>
      </c>
    </row>
    <row r="290" spans="1:19" x14ac:dyDescent="0.35">
      <c r="A290" s="81" t="s">
        <v>296</v>
      </c>
      <c r="B290" s="81">
        <v>47</v>
      </c>
      <c r="C290" s="81" t="s">
        <v>1610</v>
      </c>
      <c r="D290" s="81" t="s">
        <v>3151</v>
      </c>
      <c r="E290" s="81" t="s">
        <v>2085</v>
      </c>
      <c r="F290" s="81">
        <v>17210038</v>
      </c>
      <c r="G290" s="81">
        <v>17210038</v>
      </c>
      <c r="H290" s="81">
        <v>17210038</v>
      </c>
      <c r="I290" s="81" t="s">
        <v>2829</v>
      </c>
      <c r="J290" s="81" t="s">
        <v>2833</v>
      </c>
      <c r="K290" s="81">
        <v>521778</v>
      </c>
      <c r="L290" s="81">
        <v>0</v>
      </c>
      <c r="M290" s="81">
        <v>17731816</v>
      </c>
      <c r="N290" s="81">
        <v>17731816</v>
      </c>
      <c r="O290" s="81">
        <v>17210038</v>
      </c>
      <c r="P290" s="81">
        <v>17731816</v>
      </c>
      <c r="Q290" s="81">
        <v>17210038</v>
      </c>
      <c r="R290" s="81">
        <v>17731816</v>
      </c>
      <c r="S290" s="81">
        <v>17210038</v>
      </c>
    </row>
    <row r="291" spans="1:19" x14ac:dyDescent="0.35">
      <c r="A291" s="81" t="s">
        <v>297</v>
      </c>
      <c r="B291" s="81">
        <v>47</v>
      </c>
      <c r="C291" s="81" t="s">
        <v>1610</v>
      </c>
      <c r="D291" s="81" t="s">
        <v>3155</v>
      </c>
      <c r="E291" s="81" t="s">
        <v>2086</v>
      </c>
      <c r="F291" s="81">
        <v>165293</v>
      </c>
      <c r="G291" s="81">
        <v>165293</v>
      </c>
      <c r="H291" s="81">
        <v>165293</v>
      </c>
      <c r="I291" s="81" t="s">
        <v>2829</v>
      </c>
      <c r="J291" s="81" t="s">
        <v>2833</v>
      </c>
      <c r="K291" s="81">
        <v>0</v>
      </c>
      <c r="L291" s="81">
        <v>0</v>
      </c>
      <c r="M291" s="81">
        <v>165293</v>
      </c>
      <c r="N291" s="81">
        <v>165293</v>
      </c>
      <c r="O291" s="81">
        <v>165293</v>
      </c>
      <c r="P291" s="81">
        <v>165293</v>
      </c>
      <c r="Q291" s="81">
        <v>165293</v>
      </c>
      <c r="R291" s="81">
        <v>165293</v>
      </c>
      <c r="S291" s="81">
        <v>165293</v>
      </c>
    </row>
    <row r="292" spans="1:19" x14ac:dyDescent="0.35">
      <c r="A292" s="81" t="s">
        <v>298</v>
      </c>
      <c r="B292" s="81">
        <v>47</v>
      </c>
      <c r="C292" s="81" t="s">
        <v>1610</v>
      </c>
      <c r="D292" s="81" t="s">
        <v>3250</v>
      </c>
      <c r="E292" s="81" t="s">
        <v>2087</v>
      </c>
      <c r="F292" s="81">
        <v>12946822</v>
      </c>
      <c r="G292" s="81">
        <v>12946822</v>
      </c>
      <c r="H292" s="81">
        <v>12946822</v>
      </c>
      <c r="I292" s="81" t="s">
        <v>2829</v>
      </c>
      <c r="J292" s="81" t="s">
        <v>2833</v>
      </c>
      <c r="K292" s="81">
        <v>436504</v>
      </c>
      <c r="L292" s="81">
        <v>0</v>
      </c>
      <c r="M292" s="81">
        <v>13383326</v>
      </c>
      <c r="N292" s="81">
        <v>13383326</v>
      </c>
      <c r="O292" s="81">
        <v>12946822</v>
      </c>
      <c r="P292" s="81">
        <v>13383326</v>
      </c>
      <c r="Q292" s="81">
        <v>12946822</v>
      </c>
      <c r="R292" s="81">
        <v>13383326</v>
      </c>
      <c r="S292" s="81">
        <v>12946822</v>
      </c>
    </row>
    <row r="293" spans="1:19" x14ac:dyDescent="0.35">
      <c r="A293" s="81" t="s">
        <v>299</v>
      </c>
      <c r="B293" s="81">
        <v>47</v>
      </c>
      <c r="C293" s="81" t="s">
        <v>1610</v>
      </c>
      <c r="D293" s="81" t="s">
        <v>3251</v>
      </c>
      <c r="E293" s="81" t="s">
        <v>1928</v>
      </c>
      <c r="F293" s="81">
        <v>1788804</v>
      </c>
      <c r="G293" s="81">
        <v>1788804</v>
      </c>
      <c r="H293" s="81">
        <v>1788804</v>
      </c>
      <c r="I293" s="81" t="s">
        <v>2829</v>
      </c>
      <c r="J293" s="81" t="s">
        <v>2833</v>
      </c>
      <c r="K293" s="81">
        <v>40000</v>
      </c>
      <c r="L293" s="81">
        <v>0</v>
      </c>
      <c r="M293" s="81">
        <v>1828804</v>
      </c>
      <c r="N293" s="81">
        <v>1828804</v>
      </c>
      <c r="O293" s="81">
        <v>1788804</v>
      </c>
      <c r="P293" s="81">
        <v>1828804</v>
      </c>
      <c r="Q293" s="81">
        <v>1788804</v>
      </c>
      <c r="R293" s="81">
        <v>1828804</v>
      </c>
      <c r="S293" s="81">
        <v>1788804</v>
      </c>
    </row>
    <row r="294" spans="1:19" x14ac:dyDescent="0.35">
      <c r="A294" s="81" t="s">
        <v>300</v>
      </c>
      <c r="B294" s="81">
        <v>47</v>
      </c>
      <c r="C294" s="81" t="s">
        <v>1610</v>
      </c>
      <c r="D294" s="81" t="s">
        <v>3548</v>
      </c>
      <c r="E294" s="81" t="s">
        <v>1971</v>
      </c>
      <c r="F294" s="81">
        <v>3952450</v>
      </c>
      <c r="G294" s="81">
        <v>3952450</v>
      </c>
      <c r="H294" s="81">
        <v>3952450</v>
      </c>
      <c r="I294" s="81" t="s">
        <v>2829</v>
      </c>
      <c r="J294" s="81" t="s">
        <v>2833</v>
      </c>
      <c r="K294" s="81">
        <v>22454</v>
      </c>
      <c r="L294" s="81">
        <v>0</v>
      </c>
      <c r="M294" s="81">
        <v>3974904</v>
      </c>
      <c r="N294" s="81">
        <v>3974904</v>
      </c>
      <c r="O294" s="81">
        <v>3952450</v>
      </c>
      <c r="P294" s="81">
        <v>15928644</v>
      </c>
      <c r="Q294" s="81">
        <v>15906190</v>
      </c>
      <c r="R294" s="81">
        <v>15928644</v>
      </c>
      <c r="S294" s="81">
        <v>15906190</v>
      </c>
    </row>
    <row r="295" spans="1:19" x14ac:dyDescent="0.35">
      <c r="A295" s="81" t="s">
        <v>301</v>
      </c>
      <c r="B295" s="81">
        <v>47</v>
      </c>
      <c r="C295" s="81" t="s">
        <v>1610</v>
      </c>
      <c r="D295" s="81" t="s">
        <v>3549</v>
      </c>
      <c r="E295" s="81" t="s">
        <v>2088</v>
      </c>
      <c r="F295" s="81">
        <v>1456324</v>
      </c>
      <c r="G295" s="81">
        <v>1487288</v>
      </c>
      <c r="H295" s="81">
        <v>1456324</v>
      </c>
      <c r="I295" s="81" t="s">
        <v>2829</v>
      </c>
      <c r="J295" s="81" t="s">
        <v>2833</v>
      </c>
      <c r="K295" s="81">
        <v>10000</v>
      </c>
      <c r="L295" s="81">
        <v>0</v>
      </c>
      <c r="M295" s="81">
        <v>1466324</v>
      </c>
      <c r="N295" s="81">
        <v>1466324</v>
      </c>
      <c r="O295" s="81">
        <v>1456324</v>
      </c>
      <c r="P295" s="81">
        <v>11510596</v>
      </c>
      <c r="Q295" s="81">
        <v>11500596</v>
      </c>
      <c r="R295" s="81">
        <v>11510596</v>
      </c>
      <c r="S295" s="81">
        <v>11500596</v>
      </c>
    </row>
    <row r="296" spans="1:19" x14ac:dyDescent="0.35">
      <c r="A296" s="81" t="s">
        <v>302</v>
      </c>
      <c r="B296" s="81">
        <v>48</v>
      </c>
      <c r="C296" s="81" t="s">
        <v>1611</v>
      </c>
      <c r="D296" s="81" t="s">
        <v>3051</v>
      </c>
      <c r="E296" s="81" t="s">
        <v>2089</v>
      </c>
      <c r="F296" s="81">
        <v>149701066</v>
      </c>
      <c r="G296" s="81">
        <v>149701066</v>
      </c>
      <c r="H296" s="81">
        <v>149701066</v>
      </c>
      <c r="I296" s="81" t="s">
        <v>2829</v>
      </c>
      <c r="J296" s="81" t="s">
        <v>2832</v>
      </c>
      <c r="K296" s="81">
        <v>1487982</v>
      </c>
      <c r="L296" s="81">
        <v>0</v>
      </c>
      <c r="M296" s="81">
        <v>151189048</v>
      </c>
      <c r="N296" s="81">
        <v>151189048</v>
      </c>
      <c r="O296" s="81">
        <v>149701066</v>
      </c>
      <c r="P296" s="81">
        <v>284895852</v>
      </c>
      <c r="Q296" s="81">
        <v>283407870</v>
      </c>
      <c r="R296" s="81">
        <v>284895852</v>
      </c>
      <c r="S296" s="81">
        <v>283407870</v>
      </c>
    </row>
    <row r="297" spans="1:19" x14ac:dyDescent="0.35">
      <c r="A297" s="81" t="s">
        <v>303</v>
      </c>
      <c r="B297" s="81">
        <v>48</v>
      </c>
      <c r="C297" s="81" t="s">
        <v>1611</v>
      </c>
      <c r="D297" s="81" t="s">
        <v>3052</v>
      </c>
      <c r="E297" s="81" t="s">
        <v>2090</v>
      </c>
      <c r="F297" s="81">
        <v>75268434</v>
      </c>
      <c r="G297" s="81">
        <v>75268434</v>
      </c>
      <c r="H297" s="81">
        <v>75268434</v>
      </c>
      <c r="I297" s="81" t="s">
        <v>2829</v>
      </c>
      <c r="J297" s="81" t="s">
        <v>2832</v>
      </c>
      <c r="K297" s="81">
        <v>588050</v>
      </c>
      <c r="L297" s="81">
        <v>0</v>
      </c>
      <c r="M297" s="81">
        <v>75856484</v>
      </c>
      <c r="N297" s="81">
        <v>75856484</v>
      </c>
      <c r="O297" s="81">
        <v>75268434</v>
      </c>
      <c r="P297" s="81">
        <v>75856484</v>
      </c>
      <c r="Q297" s="81">
        <v>75268434</v>
      </c>
      <c r="R297" s="81">
        <v>75856484</v>
      </c>
      <c r="S297" s="81">
        <v>75268434</v>
      </c>
    </row>
    <row r="298" spans="1:19" x14ac:dyDescent="0.35">
      <c r="A298" s="81" t="s">
        <v>304</v>
      </c>
      <c r="B298" s="81">
        <v>48</v>
      </c>
      <c r="C298" s="81" t="s">
        <v>1611</v>
      </c>
      <c r="D298" s="81" t="s">
        <v>3511</v>
      </c>
      <c r="E298" s="81" t="s">
        <v>2091</v>
      </c>
      <c r="F298" s="81">
        <v>25802852</v>
      </c>
      <c r="G298" s="81">
        <v>25802852</v>
      </c>
      <c r="H298" s="81">
        <v>25802852</v>
      </c>
      <c r="I298" s="81" t="s">
        <v>2829</v>
      </c>
      <c r="J298" s="81" t="s">
        <v>2832</v>
      </c>
      <c r="K298" s="81">
        <v>94520</v>
      </c>
      <c r="L298" s="81">
        <v>0</v>
      </c>
      <c r="M298" s="81">
        <v>25897372</v>
      </c>
      <c r="N298" s="81">
        <v>25897372</v>
      </c>
      <c r="O298" s="81">
        <v>25802852</v>
      </c>
      <c r="P298" s="81">
        <v>25897372</v>
      </c>
      <c r="Q298" s="81">
        <v>25802852</v>
      </c>
      <c r="R298" s="81">
        <v>25897372</v>
      </c>
      <c r="S298" s="81">
        <v>25802852</v>
      </c>
    </row>
    <row r="299" spans="1:19" x14ac:dyDescent="0.35">
      <c r="A299" s="81" t="s">
        <v>305</v>
      </c>
      <c r="B299" s="81">
        <v>49</v>
      </c>
      <c r="C299" s="81" t="s">
        <v>1612</v>
      </c>
      <c r="D299" s="81" t="s">
        <v>3053</v>
      </c>
      <c r="E299" s="81" t="s">
        <v>2092</v>
      </c>
      <c r="F299" s="81">
        <v>1261730954</v>
      </c>
      <c r="G299" s="81">
        <v>1261730954</v>
      </c>
      <c r="H299" s="81">
        <v>1261730954</v>
      </c>
      <c r="I299" s="81" t="s">
        <v>2829</v>
      </c>
      <c r="J299" s="81" t="s">
        <v>2832</v>
      </c>
      <c r="K299" s="81">
        <v>31280151</v>
      </c>
      <c r="L299" s="81">
        <v>0</v>
      </c>
      <c r="M299" s="81">
        <v>1293011105</v>
      </c>
      <c r="N299" s="81">
        <v>1293011105</v>
      </c>
      <c r="O299" s="81">
        <v>1261730954</v>
      </c>
      <c r="P299" s="81">
        <v>1293011105</v>
      </c>
      <c r="Q299" s="81">
        <v>1261730954</v>
      </c>
      <c r="R299" s="81">
        <v>1293011105</v>
      </c>
      <c r="S299" s="81">
        <v>1261730954</v>
      </c>
    </row>
    <row r="300" spans="1:19" x14ac:dyDescent="0.35">
      <c r="A300" s="81" t="s">
        <v>306</v>
      </c>
      <c r="B300" s="81">
        <v>49</v>
      </c>
      <c r="C300" s="81" t="s">
        <v>1612</v>
      </c>
      <c r="D300" s="81" t="s">
        <v>3054</v>
      </c>
      <c r="E300" s="81" t="s">
        <v>2093</v>
      </c>
      <c r="F300" s="81">
        <v>390123609</v>
      </c>
      <c r="G300" s="81">
        <v>390123609</v>
      </c>
      <c r="H300" s="81">
        <v>390123609</v>
      </c>
      <c r="I300" s="81" t="s">
        <v>2829</v>
      </c>
      <c r="J300" s="81" t="s">
        <v>2832</v>
      </c>
      <c r="K300" s="81">
        <v>7841460</v>
      </c>
      <c r="L300" s="81">
        <v>0</v>
      </c>
      <c r="M300" s="81">
        <v>397965069</v>
      </c>
      <c r="N300" s="81">
        <v>397965069</v>
      </c>
      <c r="O300" s="81">
        <v>390123609</v>
      </c>
      <c r="P300" s="81">
        <v>484535969</v>
      </c>
      <c r="Q300" s="81">
        <v>476694509</v>
      </c>
      <c r="R300" s="81">
        <v>484535969</v>
      </c>
      <c r="S300" s="81">
        <v>476694509</v>
      </c>
    </row>
    <row r="301" spans="1:19" x14ac:dyDescent="0.35">
      <c r="A301" s="81" t="s">
        <v>307</v>
      </c>
      <c r="B301" s="81">
        <v>49</v>
      </c>
      <c r="C301" s="81" t="s">
        <v>1612</v>
      </c>
      <c r="D301" s="81" t="s">
        <v>3055</v>
      </c>
      <c r="E301" s="81" t="s">
        <v>2094</v>
      </c>
      <c r="F301" s="81">
        <v>332737849</v>
      </c>
      <c r="G301" s="81">
        <v>332737849</v>
      </c>
      <c r="H301" s="81">
        <v>332737849</v>
      </c>
      <c r="I301" s="81" t="s">
        <v>2829</v>
      </c>
      <c r="J301" s="81" t="s">
        <v>2832</v>
      </c>
      <c r="K301" s="81">
        <v>8105973</v>
      </c>
      <c r="L301" s="81">
        <v>0</v>
      </c>
      <c r="M301" s="81">
        <v>340843822</v>
      </c>
      <c r="N301" s="81">
        <v>340843822</v>
      </c>
      <c r="O301" s="81">
        <v>332737849</v>
      </c>
      <c r="P301" s="81">
        <v>340843822</v>
      </c>
      <c r="Q301" s="81">
        <v>332737849</v>
      </c>
      <c r="R301" s="81">
        <v>340843822</v>
      </c>
      <c r="S301" s="81">
        <v>332737849</v>
      </c>
    </row>
    <row r="302" spans="1:19" x14ac:dyDescent="0.35">
      <c r="A302" s="81" t="s">
        <v>308</v>
      </c>
      <c r="B302" s="81">
        <v>49</v>
      </c>
      <c r="C302" s="81" t="s">
        <v>1612</v>
      </c>
      <c r="D302" s="81" t="s">
        <v>3056</v>
      </c>
      <c r="E302" s="81" t="s">
        <v>2095</v>
      </c>
      <c r="F302" s="81">
        <v>786655698</v>
      </c>
      <c r="G302" s="81">
        <v>786655698</v>
      </c>
      <c r="H302" s="81">
        <v>786655698</v>
      </c>
      <c r="I302" s="81" t="s">
        <v>2829</v>
      </c>
      <c r="J302" s="81" t="s">
        <v>2832</v>
      </c>
      <c r="K302" s="81">
        <v>20884444</v>
      </c>
      <c r="L302" s="81">
        <v>0</v>
      </c>
      <c r="M302" s="81">
        <v>807540142</v>
      </c>
      <c r="N302" s="81">
        <v>807540142</v>
      </c>
      <c r="O302" s="81">
        <v>786655698</v>
      </c>
      <c r="P302" s="81">
        <v>807540142</v>
      </c>
      <c r="Q302" s="81">
        <v>786655698</v>
      </c>
      <c r="R302" s="81">
        <v>807540142</v>
      </c>
      <c r="S302" s="81">
        <v>786655698</v>
      </c>
    </row>
    <row r="303" spans="1:19" x14ac:dyDescent="0.35">
      <c r="A303" s="81" t="s">
        <v>309</v>
      </c>
      <c r="B303" s="81">
        <v>49</v>
      </c>
      <c r="C303" s="81" t="s">
        <v>1612</v>
      </c>
      <c r="D303" s="81" t="s">
        <v>3057</v>
      </c>
      <c r="E303" s="81" t="s">
        <v>2096</v>
      </c>
      <c r="F303" s="81">
        <v>186055447</v>
      </c>
      <c r="G303" s="81">
        <v>186055447</v>
      </c>
      <c r="H303" s="81">
        <v>186055447</v>
      </c>
      <c r="I303" s="81" t="s">
        <v>2829</v>
      </c>
      <c r="J303" s="81" t="s">
        <v>2832</v>
      </c>
      <c r="K303" s="81">
        <v>4863947</v>
      </c>
      <c r="L303" s="81">
        <v>0</v>
      </c>
      <c r="M303" s="81">
        <v>190919394</v>
      </c>
      <c r="N303" s="81">
        <v>190919394</v>
      </c>
      <c r="O303" s="81">
        <v>186055447</v>
      </c>
      <c r="P303" s="81">
        <v>190919394</v>
      </c>
      <c r="Q303" s="81">
        <v>186055447</v>
      </c>
      <c r="R303" s="81">
        <v>190919394</v>
      </c>
      <c r="S303" s="81">
        <v>186055447</v>
      </c>
    </row>
    <row r="304" spans="1:19" x14ac:dyDescent="0.35">
      <c r="A304" s="81" t="s">
        <v>310</v>
      </c>
      <c r="B304" s="81">
        <v>49</v>
      </c>
      <c r="C304" s="81" t="s">
        <v>1612</v>
      </c>
      <c r="D304" s="81" t="s">
        <v>3058</v>
      </c>
      <c r="E304" s="81" t="s">
        <v>2097</v>
      </c>
      <c r="F304" s="81">
        <v>362602303</v>
      </c>
      <c r="G304" s="81">
        <v>362602303</v>
      </c>
      <c r="H304" s="81">
        <v>362602303</v>
      </c>
      <c r="I304" s="81" t="s">
        <v>2829</v>
      </c>
      <c r="J304" s="81" t="s">
        <v>2832</v>
      </c>
      <c r="K304" s="81">
        <v>5669323</v>
      </c>
      <c r="L304" s="81">
        <v>0</v>
      </c>
      <c r="M304" s="81">
        <v>368271626</v>
      </c>
      <c r="N304" s="81">
        <v>368271626</v>
      </c>
      <c r="O304" s="81">
        <v>362602303</v>
      </c>
      <c r="P304" s="81">
        <v>368271626</v>
      </c>
      <c r="Q304" s="81">
        <v>362602303</v>
      </c>
      <c r="R304" s="81">
        <v>368271626</v>
      </c>
      <c r="S304" s="81">
        <v>362602303</v>
      </c>
    </row>
    <row r="305" spans="1:19" x14ac:dyDescent="0.35">
      <c r="A305" s="81" t="s">
        <v>311</v>
      </c>
      <c r="B305" s="81">
        <v>49</v>
      </c>
      <c r="C305" s="81" t="s">
        <v>1612</v>
      </c>
      <c r="D305" s="81" t="s">
        <v>3059</v>
      </c>
      <c r="E305" s="81" t="s">
        <v>2098</v>
      </c>
      <c r="F305" s="81">
        <v>14360254</v>
      </c>
      <c r="G305" s="81">
        <v>14360254</v>
      </c>
      <c r="H305" s="81">
        <v>14360254</v>
      </c>
      <c r="I305" s="81" t="s">
        <v>2829</v>
      </c>
      <c r="J305" s="81" t="s">
        <v>2832</v>
      </c>
      <c r="K305" s="81">
        <v>296726</v>
      </c>
      <c r="L305" s="81">
        <v>0</v>
      </c>
      <c r="M305" s="81">
        <v>14656980</v>
      </c>
      <c r="N305" s="81">
        <v>14656980</v>
      </c>
      <c r="O305" s="81">
        <v>14360254</v>
      </c>
      <c r="P305" s="81">
        <v>14656980</v>
      </c>
      <c r="Q305" s="81">
        <v>14360254</v>
      </c>
      <c r="R305" s="81">
        <v>14656980</v>
      </c>
      <c r="S305" s="81">
        <v>14360254</v>
      </c>
    </row>
    <row r="306" spans="1:19" x14ac:dyDescent="0.35">
      <c r="A306" s="81" t="s">
        <v>312</v>
      </c>
      <c r="B306" s="81">
        <v>49</v>
      </c>
      <c r="C306" s="81" t="s">
        <v>1612</v>
      </c>
      <c r="D306" s="81" t="s">
        <v>3060</v>
      </c>
      <c r="E306" s="81" t="s">
        <v>2099</v>
      </c>
      <c r="F306" s="81">
        <v>153601403</v>
      </c>
      <c r="G306" s="81">
        <v>153601403</v>
      </c>
      <c r="H306" s="81">
        <v>153601403</v>
      </c>
      <c r="I306" s="81" t="s">
        <v>2829</v>
      </c>
      <c r="J306" s="81" t="s">
        <v>2832</v>
      </c>
      <c r="K306" s="81">
        <v>1305001</v>
      </c>
      <c r="L306" s="81">
        <v>0</v>
      </c>
      <c r="M306" s="81">
        <v>154906404</v>
      </c>
      <c r="N306" s="81">
        <v>154906404</v>
      </c>
      <c r="O306" s="81">
        <v>153601403</v>
      </c>
      <c r="P306" s="81">
        <v>154906404</v>
      </c>
      <c r="Q306" s="81">
        <v>153601403</v>
      </c>
      <c r="R306" s="81">
        <v>154906404</v>
      </c>
      <c r="S306" s="81">
        <v>153601403</v>
      </c>
    </row>
    <row r="307" spans="1:19" x14ac:dyDescent="0.35">
      <c r="A307" s="81" t="s">
        <v>313</v>
      </c>
      <c r="B307" s="81">
        <v>49</v>
      </c>
      <c r="C307" s="81" t="s">
        <v>1612</v>
      </c>
      <c r="D307" s="81" t="s">
        <v>3099</v>
      </c>
      <c r="E307" s="81" t="s">
        <v>2100</v>
      </c>
      <c r="F307" s="81">
        <v>149216538</v>
      </c>
      <c r="G307" s="81">
        <v>149216538</v>
      </c>
      <c r="H307" s="81">
        <v>149216538</v>
      </c>
      <c r="I307" s="81" t="s">
        <v>2829</v>
      </c>
      <c r="J307" s="81" t="s">
        <v>2832</v>
      </c>
      <c r="K307" s="81">
        <v>4050498</v>
      </c>
      <c r="L307" s="81">
        <v>0</v>
      </c>
      <c r="M307" s="81">
        <v>153267036</v>
      </c>
      <c r="N307" s="81">
        <v>153267036</v>
      </c>
      <c r="O307" s="81">
        <v>149216538</v>
      </c>
      <c r="P307" s="81">
        <v>153267036</v>
      </c>
      <c r="Q307" s="81">
        <v>149216538</v>
      </c>
      <c r="R307" s="81">
        <v>153267036</v>
      </c>
      <c r="S307" s="81">
        <v>149216538</v>
      </c>
    </row>
    <row r="308" spans="1:19" x14ac:dyDescent="0.35">
      <c r="A308" s="81" t="s">
        <v>314</v>
      </c>
      <c r="B308" s="81">
        <v>49</v>
      </c>
      <c r="C308" s="81" t="s">
        <v>1612</v>
      </c>
      <c r="D308" s="81" t="s">
        <v>3216</v>
      </c>
      <c r="E308" s="81" t="s">
        <v>2101</v>
      </c>
      <c r="F308" s="81">
        <v>1773374</v>
      </c>
      <c r="G308" s="81">
        <v>1773374</v>
      </c>
      <c r="H308" s="81">
        <v>1773374</v>
      </c>
      <c r="I308" s="81" t="s">
        <v>2829</v>
      </c>
      <c r="J308" s="81" t="s">
        <v>2832</v>
      </c>
      <c r="K308" s="81">
        <v>30000</v>
      </c>
      <c r="L308" s="81">
        <v>0</v>
      </c>
      <c r="M308" s="81">
        <v>1803374</v>
      </c>
      <c r="N308" s="81">
        <v>1803374</v>
      </c>
      <c r="O308" s="81">
        <v>1773374</v>
      </c>
      <c r="P308" s="81">
        <v>1803374</v>
      </c>
      <c r="Q308" s="81">
        <v>1773374</v>
      </c>
      <c r="R308" s="81">
        <v>1803374</v>
      </c>
      <c r="S308" s="81">
        <v>1773374</v>
      </c>
    </row>
    <row r="309" spans="1:19" x14ac:dyDescent="0.35">
      <c r="A309" s="81" t="s">
        <v>315</v>
      </c>
      <c r="B309" s="81">
        <v>49</v>
      </c>
      <c r="C309" s="81" t="s">
        <v>1612</v>
      </c>
      <c r="D309" s="81" t="s">
        <v>3222</v>
      </c>
      <c r="E309" s="81" t="s">
        <v>2102</v>
      </c>
      <c r="F309" s="81">
        <v>74505248</v>
      </c>
      <c r="G309" s="81">
        <v>74505248</v>
      </c>
      <c r="H309" s="81">
        <v>74505248</v>
      </c>
      <c r="I309" s="81" t="s">
        <v>2829</v>
      </c>
      <c r="J309" s="81" t="s">
        <v>2832</v>
      </c>
      <c r="K309" s="81">
        <v>2470874</v>
      </c>
      <c r="L309" s="81">
        <v>0</v>
      </c>
      <c r="M309" s="81">
        <v>76976122</v>
      </c>
      <c r="N309" s="81">
        <v>76976122</v>
      </c>
      <c r="O309" s="81">
        <v>74505248</v>
      </c>
      <c r="P309" s="81">
        <v>76976122</v>
      </c>
      <c r="Q309" s="81">
        <v>74505248</v>
      </c>
      <c r="R309" s="81">
        <v>76976122</v>
      </c>
      <c r="S309" s="81">
        <v>74505248</v>
      </c>
    </row>
    <row r="310" spans="1:19" x14ac:dyDescent="0.35">
      <c r="A310" s="81" t="s">
        <v>316</v>
      </c>
      <c r="B310" s="81">
        <v>49</v>
      </c>
      <c r="C310" s="81" t="s">
        <v>1612</v>
      </c>
      <c r="D310" s="81" t="s">
        <v>3559</v>
      </c>
      <c r="E310" s="81" t="s">
        <v>2103</v>
      </c>
      <c r="F310" s="81">
        <v>44740771</v>
      </c>
      <c r="G310" s="81">
        <v>44740771</v>
      </c>
      <c r="H310" s="81">
        <v>44740771</v>
      </c>
      <c r="I310" s="81" t="s">
        <v>2829</v>
      </c>
      <c r="J310" s="81" t="s">
        <v>2832</v>
      </c>
      <c r="K310" s="81">
        <v>359315</v>
      </c>
      <c r="L310" s="81">
        <v>0</v>
      </c>
      <c r="M310" s="81">
        <v>45100086</v>
      </c>
      <c r="N310" s="81">
        <v>45100086</v>
      </c>
      <c r="O310" s="81">
        <v>44740771</v>
      </c>
      <c r="P310" s="81">
        <v>45100086</v>
      </c>
      <c r="Q310" s="81">
        <v>44740771</v>
      </c>
      <c r="R310" s="81">
        <v>45100086</v>
      </c>
      <c r="S310" s="81">
        <v>44740771</v>
      </c>
    </row>
    <row r="311" spans="1:19" x14ac:dyDescent="0.35">
      <c r="A311" s="81" t="s">
        <v>317</v>
      </c>
      <c r="B311" s="81">
        <v>49</v>
      </c>
      <c r="C311" s="81" t="s">
        <v>1612</v>
      </c>
      <c r="D311" s="81" t="s">
        <v>3867</v>
      </c>
      <c r="E311" s="81" t="s">
        <v>2104</v>
      </c>
      <c r="F311" s="81">
        <v>5756868</v>
      </c>
      <c r="G311" s="81">
        <v>5756868</v>
      </c>
      <c r="H311" s="81">
        <v>5756868</v>
      </c>
      <c r="I311" s="81" t="s">
        <v>2829</v>
      </c>
      <c r="J311" s="81" t="s">
        <v>2832</v>
      </c>
      <c r="K311" s="81">
        <v>10000</v>
      </c>
      <c r="L311" s="81">
        <v>0</v>
      </c>
      <c r="M311" s="81">
        <v>5766868</v>
      </c>
      <c r="N311" s="81">
        <v>5766868</v>
      </c>
      <c r="O311" s="81">
        <v>5756868</v>
      </c>
      <c r="P311" s="81">
        <v>5766868</v>
      </c>
      <c r="Q311" s="81">
        <v>5756868</v>
      </c>
      <c r="R311" s="81">
        <v>5766868</v>
      </c>
      <c r="S311" s="81">
        <v>5756868</v>
      </c>
    </row>
    <row r="312" spans="1:19" x14ac:dyDescent="0.35">
      <c r="A312" s="81" t="s">
        <v>318</v>
      </c>
      <c r="B312" s="81">
        <v>50</v>
      </c>
      <c r="C312" s="81" t="s">
        <v>1613</v>
      </c>
      <c r="D312" s="81" t="s">
        <v>2927</v>
      </c>
      <c r="E312" s="81" t="s">
        <v>1919</v>
      </c>
      <c r="F312" s="81">
        <v>5759622</v>
      </c>
      <c r="G312" s="81">
        <v>5759622</v>
      </c>
      <c r="H312" s="81">
        <v>5759622</v>
      </c>
      <c r="I312" s="81" t="s">
        <v>2829</v>
      </c>
      <c r="J312" s="81" t="s">
        <v>2833</v>
      </c>
      <c r="K312" s="81">
        <v>150000</v>
      </c>
      <c r="L312" s="81">
        <v>0</v>
      </c>
      <c r="M312" s="81">
        <v>5909622</v>
      </c>
      <c r="N312" s="81">
        <v>5909622</v>
      </c>
      <c r="O312" s="81">
        <v>5759622</v>
      </c>
      <c r="P312" s="81">
        <v>5909622</v>
      </c>
      <c r="Q312" s="81">
        <v>5759622</v>
      </c>
      <c r="R312" s="81">
        <v>5909622</v>
      </c>
      <c r="S312" s="81">
        <v>5759622</v>
      </c>
    </row>
    <row r="313" spans="1:19" x14ac:dyDescent="0.35">
      <c r="A313" s="81" t="s">
        <v>319</v>
      </c>
      <c r="B313" s="81">
        <v>50</v>
      </c>
      <c r="C313" s="81" t="s">
        <v>1613</v>
      </c>
      <c r="D313" s="81" t="s">
        <v>2930</v>
      </c>
      <c r="E313" s="81" t="s">
        <v>1922</v>
      </c>
      <c r="F313" s="81">
        <v>1228713</v>
      </c>
      <c r="G313" s="81">
        <v>1400083</v>
      </c>
      <c r="H313" s="81">
        <v>1228713</v>
      </c>
      <c r="I313" s="81" t="s">
        <v>2829</v>
      </c>
      <c r="J313" s="81" t="s">
        <v>2833</v>
      </c>
      <c r="K313" s="81">
        <v>30000</v>
      </c>
      <c r="L313" s="81">
        <v>0</v>
      </c>
      <c r="M313" s="81">
        <v>1258713</v>
      </c>
      <c r="N313" s="81">
        <v>1258713</v>
      </c>
      <c r="O313" s="81">
        <v>1228713</v>
      </c>
      <c r="P313" s="81">
        <v>1258713</v>
      </c>
      <c r="Q313" s="81">
        <v>1228713</v>
      </c>
      <c r="R313" s="81">
        <v>1258713</v>
      </c>
      <c r="S313" s="81">
        <v>1228713</v>
      </c>
    </row>
    <row r="314" spans="1:19" x14ac:dyDescent="0.35">
      <c r="A314" s="81" t="s">
        <v>320</v>
      </c>
      <c r="B314" s="81">
        <v>50</v>
      </c>
      <c r="C314" s="81" t="s">
        <v>1613</v>
      </c>
      <c r="D314" s="81" t="s">
        <v>3061</v>
      </c>
      <c r="E314" s="81" t="s">
        <v>2105</v>
      </c>
      <c r="F314" s="81">
        <v>72375472</v>
      </c>
      <c r="G314" s="81">
        <v>72578384</v>
      </c>
      <c r="H314" s="81">
        <v>72375472</v>
      </c>
      <c r="I314" s="81" t="s">
        <v>2829</v>
      </c>
      <c r="J314" s="81" t="s">
        <v>2833</v>
      </c>
      <c r="K314" s="81">
        <v>2712174</v>
      </c>
      <c r="L314" s="81">
        <v>0</v>
      </c>
      <c r="M314" s="81">
        <v>75087646</v>
      </c>
      <c r="N314" s="81">
        <v>75087646</v>
      </c>
      <c r="O314" s="81">
        <v>72375472</v>
      </c>
      <c r="P314" s="81">
        <v>75087646</v>
      </c>
      <c r="Q314" s="81">
        <v>72375472</v>
      </c>
      <c r="R314" s="81">
        <v>75087646</v>
      </c>
      <c r="S314" s="81">
        <v>72375472</v>
      </c>
    </row>
    <row r="315" spans="1:19" x14ac:dyDescent="0.35">
      <c r="A315" s="81" t="s">
        <v>321</v>
      </c>
      <c r="B315" s="81">
        <v>50</v>
      </c>
      <c r="C315" s="81" t="s">
        <v>1613</v>
      </c>
      <c r="D315" s="81" t="s">
        <v>3062</v>
      </c>
      <c r="E315" s="81" t="s">
        <v>1892</v>
      </c>
      <c r="F315" s="81">
        <v>838489206</v>
      </c>
      <c r="G315" s="81">
        <v>897086436</v>
      </c>
      <c r="H315" s="81">
        <v>838489206</v>
      </c>
      <c r="I315" s="81" t="s">
        <v>2829</v>
      </c>
      <c r="J315" s="81" t="s">
        <v>2834</v>
      </c>
      <c r="K315" s="81">
        <v>35029991</v>
      </c>
      <c r="L315" s="81">
        <v>0</v>
      </c>
      <c r="M315" s="81">
        <v>873519197</v>
      </c>
      <c r="N315" s="81">
        <v>873519197</v>
      </c>
      <c r="O315" s="81">
        <v>838489206</v>
      </c>
      <c r="P315" s="81">
        <v>873519197</v>
      </c>
      <c r="Q315" s="81">
        <v>838489206</v>
      </c>
      <c r="R315" s="81">
        <v>873519197</v>
      </c>
      <c r="S315" s="81">
        <v>838489206</v>
      </c>
    </row>
    <row r="316" spans="1:19" x14ac:dyDescent="0.35">
      <c r="A316" s="81" t="s">
        <v>322</v>
      </c>
      <c r="B316" s="81">
        <v>50</v>
      </c>
      <c r="C316" s="81" t="s">
        <v>1613</v>
      </c>
      <c r="D316" s="81" t="s">
        <v>3063</v>
      </c>
      <c r="E316" s="81" t="s">
        <v>2106</v>
      </c>
      <c r="F316" s="81">
        <v>76332140</v>
      </c>
      <c r="G316" s="81">
        <v>80199214</v>
      </c>
      <c r="H316" s="81">
        <v>76332140</v>
      </c>
      <c r="I316" s="81" t="s">
        <v>2829</v>
      </c>
      <c r="J316" s="81" t="s">
        <v>2833</v>
      </c>
      <c r="K316" s="81">
        <v>2893049</v>
      </c>
      <c r="L316" s="81">
        <v>0</v>
      </c>
      <c r="M316" s="81">
        <v>79225189</v>
      </c>
      <c r="N316" s="81">
        <v>79225189</v>
      </c>
      <c r="O316" s="81">
        <v>76332140</v>
      </c>
      <c r="P316" s="81">
        <v>79225189</v>
      </c>
      <c r="Q316" s="81">
        <v>76332140</v>
      </c>
      <c r="R316" s="81">
        <v>79225189</v>
      </c>
      <c r="S316" s="81">
        <v>76332140</v>
      </c>
    </row>
    <row r="317" spans="1:19" x14ac:dyDescent="0.35">
      <c r="A317" s="81" t="s">
        <v>323</v>
      </c>
      <c r="B317" s="81">
        <v>50</v>
      </c>
      <c r="C317" s="81" t="s">
        <v>1613</v>
      </c>
      <c r="D317" s="81" t="s">
        <v>3064</v>
      </c>
      <c r="E317" s="81" t="s">
        <v>1927</v>
      </c>
      <c r="F317" s="81">
        <v>64705754</v>
      </c>
      <c r="G317" s="81">
        <v>103875414</v>
      </c>
      <c r="H317" s="81">
        <v>64705754</v>
      </c>
      <c r="I317" s="81" t="s">
        <v>2829</v>
      </c>
      <c r="J317" s="81" t="s">
        <v>2833</v>
      </c>
      <c r="K317" s="81">
        <v>2077800</v>
      </c>
      <c r="L317" s="81">
        <v>0</v>
      </c>
      <c r="M317" s="81">
        <v>66783554</v>
      </c>
      <c r="N317" s="81">
        <v>66783554</v>
      </c>
      <c r="O317" s="81">
        <v>64705754</v>
      </c>
      <c r="P317" s="81">
        <v>66783554</v>
      </c>
      <c r="Q317" s="81">
        <v>64705754</v>
      </c>
      <c r="R317" s="81">
        <v>66783554</v>
      </c>
      <c r="S317" s="81">
        <v>64705754</v>
      </c>
    </row>
    <row r="318" spans="1:19" x14ac:dyDescent="0.35">
      <c r="A318" s="81" t="s">
        <v>324</v>
      </c>
      <c r="B318" s="81">
        <v>50</v>
      </c>
      <c r="C318" s="81" t="s">
        <v>1613</v>
      </c>
      <c r="D318" s="81" t="s">
        <v>3065</v>
      </c>
      <c r="E318" s="81" t="s">
        <v>1893</v>
      </c>
      <c r="F318" s="81">
        <v>1360800831</v>
      </c>
      <c r="G318" s="81">
        <v>1427904920</v>
      </c>
      <c r="H318" s="81">
        <v>1360800831</v>
      </c>
      <c r="I318" s="81" t="s">
        <v>2829</v>
      </c>
      <c r="J318" s="81" t="s">
        <v>2833</v>
      </c>
      <c r="K318" s="81">
        <v>65901079</v>
      </c>
      <c r="L318" s="81">
        <v>0</v>
      </c>
      <c r="M318" s="81">
        <v>1426701910</v>
      </c>
      <c r="N318" s="81">
        <v>1426701910</v>
      </c>
      <c r="O318" s="81">
        <v>1360800831</v>
      </c>
      <c r="P318" s="81">
        <v>1426701910</v>
      </c>
      <c r="Q318" s="81">
        <v>1360800831</v>
      </c>
      <c r="R318" s="81">
        <v>1426701910</v>
      </c>
      <c r="S318" s="81">
        <v>1360800831</v>
      </c>
    </row>
    <row r="319" spans="1:19" x14ac:dyDescent="0.35">
      <c r="A319" s="81" t="s">
        <v>325</v>
      </c>
      <c r="B319" s="81">
        <v>50</v>
      </c>
      <c r="C319" s="81" t="s">
        <v>1613</v>
      </c>
      <c r="D319" s="81" t="s">
        <v>3453</v>
      </c>
      <c r="E319" s="81" t="s">
        <v>1895</v>
      </c>
      <c r="F319" s="81">
        <v>1616323</v>
      </c>
      <c r="G319" s="81">
        <v>1875818</v>
      </c>
      <c r="H319" s="81">
        <v>1616323</v>
      </c>
      <c r="I319" s="81" t="s">
        <v>2829</v>
      </c>
      <c r="J319" s="81" t="s">
        <v>2833</v>
      </c>
      <c r="K319" s="81">
        <v>90000</v>
      </c>
      <c r="L319" s="81">
        <v>0</v>
      </c>
      <c r="M319" s="81">
        <v>1706323</v>
      </c>
      <c r="N319" s="81">
        <v>1706323</v>
      </c>
      <c r="O319" s="81">
        <v>1616323</v>
      </c>
      <c r="P319" s="81">
        <v>1706323</v>
      </c>
      <c r="Q319" s="81">
        <v>1616323</v>
      </c>
      <c r="R319" s="81">
        <v>1706323</v>
      </c>
      <c r="S319" s="81">
        <v>1616323</v>
      </c>
    </row>
    <row r="320" spans="1:19" x14ac:dyDescent="0.35">
      <c r="A320" s="81" t="s">
        <v>326</v>
      </c>
      <c r="B320" s="81">
        <v>50</v>
      </c>
      <c r="C320" s="81" t="s">
        <v>1613</v>
      </c>
      <c r="D320" s="81" t="s">
        <v>3514</v>
      </c>
      <c r="E320" s="81" t="s">
        <v>2107</v>
      </c>
      <c r="F320" s="81">
        <v>4851431</v>
      </c>
      <c r="G320" s="81">
        <v>4851431</v>
      </c>
      <c r="H320" s="81">
        <v>4851431</v>
      </c>
      <c r="I320" s="81" t="s">
        <v>2829</v>
      </c>
      <c r="J320" s="81" t="s">
        <v>2833</v>
      </c>
      <c r="K320" s="81">
        <v>286870</v>
      </c>
      <c r="L320" s="81">
        <v>0</v>
      </c>
      <c r="M320" s="81">
        <v>5138301</v>
      </c>
      <c r="N320" s="81">
        <v>5138301</v>
      </c>
      <c r="O320" s="81">
        <v>4851431</v>
      </c>
      <c r="P320" s="81">
        <v>5138301</v>
      </c>
      <c r="Q320" s="81">
        <v>4851431</v>
      </c>
      <c r="R320" s="81">
        <v>5138301</v>
      </c>
      <c r="S320" s="81">
        <v>4851431</v>
      </c>
    </row>
    <row r="321" spans="1:19" x14ac:dyDescent="0.35">
      <c r="A321" s="81" t="s">
        <v>327</v>
      </c>
      <c r="B321" s="81">
        <v>50</v>
      </c>
      <c r="C321" s="81" t="s">
        <v>1613</v>
      </c>
      <c r="D321" s="81" t="s">
        <v>3520</v>
      </c>
      <c r="E321" s="81" t="s">
        <v>1896</v>
      </c>
      <c r="F321" s="81">
        <v>23087425</v>
      </c>
      <c r="G321" s="81">
        <v>23875122</v>
      </c>
      <c r="H321" s="81">
        <v>23087425</v>
      </c>
      <c r="I321" s="81" t="s">
        <v>2829</v>
      </c>
      <c r="J321" s="81" t="s">
        <v>2833</v>
      </c>
      <c r="K321" s="81">
        <v>894442</v>
      </c>
      <c r="L321" s="81">
        <v>0</v>
      </c>
      <c r="M321" s="81">
        <v>23981867</v>
      </c>
      <c r="N321" s="81">
        <v>23981867</v>
      </c>
      <c r="O321" s="81">
        <v>23087425</v>
      </c>
      <c r="P321" s="81">
        <v>23981867</v>
      </c>
      <c r="Q321" s="81">
        <v>23087425</v>
      </c>
      <c r="R321" s="81">
        <v>23981867</v>
      </c>
      <c r="S321" s="81">
        <v>23087425</v>
      </c>
    </row>
    <row r="322" spans="1:19" x14ac:dyDescent="0.35">
      <c r="A322" s="81" t="s">
        <v>328</v>
      </c>
      <c r="B322" s="81">
        <v>51</v>
      </c>
      <c r="C322" s="81" t="s">
        <v>1614</v>
      </c>
      <c r="D322" s="81" t="s">
        <v>3015</v>
      </c>
      <c r="E322" s="81" t="s">
        <v>2031</v>
      </c>
      <c r="F322" s="81">
        <v>4508941</v>
      </c>
      <c r="G322" s="81">
        <v>4520590</v>
      </c>
      <c r="H322" s="81">
        <v>4508941</v>
      </c>
      <c r="I322" s="81" t="s">
        <v>2829</v>
      </c>
      <c r="J322" s="81" t="s">
        <v>2833</v>
      </c>
      <c r="K322" s="81">
        <v>13990</v>
      </c>
      <c r="L322" s="81">
        <v>0</v>
      </c>
      <c r="M322" s="81">
        <v>4522931</v>
      </c>
      <c r="N322" s="81">
        <v>4522931</v>
      </c>
      <c r="O322" s="81">
        <v>4508941</v>
      </c>
      <c r="P322" s="81">
        <v>4522931</v>
      </c>
      <c r="Q322" s="81">
        <v>4508941</v>
      </c>
      <c r="R322" s="81">
        <v>4522931</v>
      </c>
      <c r="S322" s="81">
        <v>4508941</v>
      </c>
    </row>
    <row r="323" spans="1:19" x14ac:dyDescent="0.35">
      <c r="A323" s="81" t="s">
        <v>329</v>
      </c>
      <c r="B323" s="81">
        <v>51</v>
      </c>
      <c r="C323" s="81" t="s">
        <v>1614</v>
      </c>
      <c r="D323" s="81" t="s">
        <v>3066</v>
      </c>
      <c r="E323" s="81" t="s">
        <v>2108</v>
      </c>
      <c r="F323" s="81">
        <v>163241115</v>
      </c>
      <c r="G323" s="81">
        <v>163878714</v>
      </c>
      <c r="H323" s="81">
        <v>163241115</v>
      </c>
      <c r="I323" s="81" t="s">
        <v>2829</v>
      </c>
      <c r="J323" s="81" t="s">
        <v>2833</v>
      </c>
      <c r="K323" s="81">
        <v>3012150</v>
      </c>
      <c r="L323" s="81">
        <v>1140560</v>
      </c>
      <c r="M323" s="81">
        <v>166253265</v>
      </c>
      <c r="N323" s="81">
        <v>165112705</v>
      </c>
      <c r="O323" s="81">
        <v>162100555</v>
      </c>
      <c r="P323" s="81">
        <v>166253265</v>
      </c>
      <c r="Q323" s="81">
        <v>163241115</v>
      </c>
      <c r="R323" s="81">
        <v>165112705</v>
      </c>
      <c r="S323" s="81">
        <v>162100555</v>
      </c>
    </row>
    <row r="324" spans="1:19" x14ac:dyDescent="0.35">
      <c r="A324" s="81" t="s">
        <v>330</v>
      </c>
      <c r="B324" s="81">
        <v>51</v>
      </c>
      <c r="C324" s="81" t="s">
        <v>1614</v>
      </c>
      <c r="D324" s="81" t="s">
        <v>3256</v>
      </c>
      <c r="E324" s="81" t="s">
        <v>2109</v>
      </c>
      <c r="F324" s="81">
        <v>944059</v>
      </c>
      <c r="G324" s="81">
        <v>949214</v>
      </c>
      <c r="H324" s="81">
        <v>944059</v>
      </c>
      <c r="I324" s="81" t="s">
        <v>2829</v>
      </c>
      <c r="J324" s="81" t="s">
        <v>2833</v>
      </c>
      <c r="K324" s="81">
        <v>20000</v>
      </c>
      <c r="L324" s="81">
        <v>0</v>
      </c>
      <c r="M324" s="81">
        <v>964059</v>
      </c>
      <c r="N324" s="81">
        <v>964059</v>
      </c>
      <c r="O324" s="81">
        <v>944059</v>
      </c>
      <c r="P324" s="81">
        <v>964059</v>
      </c>
      <c r="Q324" s="81">
        <v>944059</v>
      </c>
      <c r="R324" s="81">
        <v>964059</v>
      </c>
      <c r="S324" s="81">
        <v>944059</v>
      </c>
    </row>
    <row r="325" spans="1:19" x14ac:dyDescent="0.35">
      <c r="A325" s="81" t="s">
        <v>331</v>
      </c>
      <c r="B325" s="81">
        <v>52</v>
      </c>
      <c r="C325" s="81" t="s">
        <v>1615</v>
      </c>
      <c r="D325" s="81" t="s">
        <v>3067</v>
      </c>
      <c r="E325" s="81" t="s">
        <v>2110</v>
      </c>
      <c r="F325" s="81">
        <v>1250318847</v>
      </c>
      <c r="G325" s="81">
        <v>1250318847</v>
      </c>
      <c r="H325" s="81">
        <v>1250318847</v>
      </c>
      <c r="I325" s="81" t="s">
        <v>2829</v>
      </c>
      <c r="J325" s="81" t="s">
        <v>2832</v>
      </c>
      <c r="K325" s="81">
        <v>8023190</v>
      </c>
      <c r="L325" s="81">
        <v>0</v>
      </c>
      <c r="M325" s="81">
        <v>1258342037</v>
      </c>
      <c r="N325" s="81">
        <v>1258342037</v>
      </c>
      <c r="O325" s="81">
        <v>1250318847</v>
      </c>
      <c r="P325" s="81">
        <v>1258342037</v>
      </c>
      <c r="Q325" s="81">
        <v>1250318847</v>
      </c>
      <c r="R325" s="81">
        <v>1258342037</v>
      </c>
      <c r="S325" s="81">
        <v>1250318847</v>
      </c>
    </row>
    <row r="326" spans="1:19" x14ac:dyDescent="0.35">
      <c r="A326" s="81" t="s">
        <v>332</v>
      </c>
      <c r="B326" s="81">
        <v>53</v>
      </c>
      <c r="C326" s="81" t="s">
        <v>1616</v>
      </c>
      <c r="D326" s="81" t="s">
        <v>3068</v>
      </c>
      <c r="E326" s="81" t="s">
        <v>2111</v>
      </c>
      <c r="F326" s="81">
        <v>1514130750</v>
      </c>
      <c r="G326" s="81">
        <v>1527199444</v>
      </c>
      <c r="H326" s="81">
        <v>1514130750</v>
      </c>
      <c r="I326" s="81" t="s">
        <v>2829</v>
      </c>
      <c r="J326" s="81" t="s">
        <v>2833</v>
      </c>
      <c r="K326" s="81">
        <v>6317660</v>
      </c>
      <c r="L326" s="81">
        <v>3247160</v>
      </c>
      <c r="M326" s="81">
        <v>1520448410</v>
      </c>
      <c r="N326" s="81">
        <v>1517201250</v>
      </c>
      <c r="O326" s="81">
        <v>1510883590</v>
      </c>
      <c r="P326" s="81">
        <v>1520448410</v>
      </c>
      <c r="Q326" s="81">
        <v>1514130750</v>
      </c>
      <c r="R326" s="81">
        <v>1517201250</v>
      </c>
      <c r="S326" s="81">
        <v>1510883590</v>
      </c>
    </row>
    <row r="327" spans="1:19" x14ac:dyDescent="0.35">
      <c r="A327" s="81" t="s">
        <v>333</v>
      </c>
      <c r="B327" s="81">
        <v>54</v>
      </c>
      <c r="C327" s="81" t="s">
        <v>1617</v>
      </c>
      <c r="D327" s="81" t="s">
        <v>3069</v>
      </c>
      <c r="E327" s="81" t="s">
        <v>2112</v>
      </c>
      <c r="F327" s="81">
        <v>115077648</v>
      </c>
      <c r="G327" s="81">
        <v>115667313</v>
      </c>
      <c r="H327" s="81">
        <v>115077648</v>
      </c>
      <c r="I327" s="81" t="s">
        <v>2829</v>
      </c>
      <c r="J327" s="81" t="s">
        <v>2833</v>
      </c>
      <c r="K327" s="81">
        <v>3803703</v>
      </c>
      <c r="L327" s="81">
        <v>0</v>
      </c>
      <c r="M327" s="81">
        <v>118881351</v>
      </c>
      <c r="N327" s="81">
        <v>118881351</v>
      </c>
      <c r="O327" s="81">
        <v>115077648</v>
      </c>
      <c r="P327" s="81">
        <v>232804214</v>
      </c>
      <c r="Q327" s="81">
        <v>229000511</v>
      </c>
      <c r="R327" s="81">
        <v>232804214</v>
      </c>
      <c r="S327" s="81">
        <v>229000511</v>
      </c>
    </row>
    <row r="328" spans="1:19" x14ac:dyDescent="0.35">
      <c r="A328" s="81" t="s">
        <v>334</v>
      </c>
      <c r="B328" s="81">
        <v>54</v>
      </c>
      <c r="C328" s="81" t="s">
        <v>1617</v>
      </c>
      <c r="D328" s="81" t="s">
        <v>3070</v>
      </c>
      <c r="E328" s="81" t="s">
        <v>2113</v>
      </c>
      <c r="F328" s="81">
        <v>193767961</v>
      </c>
      <c r="G328" s="81">
        <v>193017989</v>
      </c>
      <c r="H328" s="81">
        <v>193767961</v>
      </c>
      <c r="I328" s="81" t="s">
        <v>2829</v>
      </c>
      <c r="J328" s="81" t="s">
        <v>2833</v>
      </c>
      <c r="K328" s="81">
        <v>2271782</v>
      </c>
      <c r="L328" s="81">
        <v>0</v>
      </c>
      <c r="M328" s="81">
        <v>196039743</v>
      </c>
      <c r="N328" s="81">
        <v>196039743</v>
      </c>
      <c r="O328" s="81">
        <v>193767961</v>
      </c>
      <c r="P328" s="81">
        <v>283489848</v>
      </c>
      <c r="Q328" s="81">
        <v>281218066</v>
      </c>
      <c r="R328" s="81">
        <v>283489848</v>
      </c>
      <c r="S328" s="81">
        <v>281218066</v>
      </c>
    </row>
    <row r="329" spans="1:19" x14ac:dyDescent="0.35">
      <c r="A329" s="81" t="s">
        <v>335</v>
      </c>
      <c r="B329" s="81">
        <v>54</v>
      </c>
      <c r="C329" s="81" t="s">
        <v>1617</v>
      </c>
      <c r="D329" s="81" t="s">
        <v>3071</v>
      </c>
      <c r="E329" s="81" t="s">
        <v>2114</v>
      </c>
      <c r="F329" s="81">
        <v>154234743</v>
      </c>
      <c r="G329" s="81">
        <v>154830277</v>
      </c>
      <c r="H329" s="81">
        <v>154234743</v>
      </c>
      <c r="I329" s="81" t="s">
        <v>2829</v>
      </c>
      <c r="J329" s="81" t="s">
        <v>2833</v>
      </c>
      <c r="K329" s="81">
        <v>3617322</v>
      </c>
      <c r="L329" s="81">
        <v>0</v>
      </c>
      <c r="M329" s="81">
        <v>157852065</v>
      </c>
      <c r="N329" s="81">
        <v>157852065</v>
      </c>
      <c r="O329" s="81">
        <v>154234743</v>
      </c>
      <c r="P329" s="81">
        <v>157852065</v>
      </c>
      <c r="Q329" s="81">
        <v>154234743</v>
      </c>
      <c r="R329" s="81">
        <v>157852065</v>
      </c>
      <c r="S329" s="81">
        <v>154234743</v>
      </c>
    </row>
    <row r="330" spans="1:19" x14ac:dyDescent="0.35">
      <c r="A330" s="81" t="s">
        <v>336</v>
      </c>
      <c r="B330" s="81">
        <v>54</v>
      </c>
      <c r="C330" s="81" t="s">
        <v>1617</v>
      </c>
      <c r="D330" s="81" t="s">
        <v>3246</v>
      </c>
      <c r="E330" s="81" t="s">
        <v>2115</v>
      </c>
      <c r="F330" s="81">
        <v>1740953</v>
      </c>
      <c r="G330" s="81">
        <v>1740953</v>
      </c>
      <c r="H330" s="81">
        <v>1740953</v>
      </c>
      <c r="I330" s="81" t="s">
        <v>2829</v>
      </c>
      <c r="J330" s="81" t="s">
        <v>2832</v>
      </c>
      <c r="K330" s="81">
        <v>10000</v>
      </c>
      <c r="L330" s="81">
        <v>0</v>
      </c>
      <c r="M330" s="81">
        <v>1750953</v>
      </c>
      <c r="N330" s="81">
        <v>1750953</v>
      </c>
      <c r="O330" s="81">
        <v>1740953</v>
      </c>
      <c r="P330" s="81">
        <v>1750953</v>
      </c>
      <c r="Q330" s="81">
        <v>1740953</v>
      </c>
      <c r="R330" s="81">
        <v>1750953</v>
      </c>
      <c r="S330" s="81">
        <v>1740953</v>
      </c>
    </row>
    <row r="331" spans="1:19" x14ac:dyDescent="0.35">
      <c r="A331" s="81" t="s">
        <v>337</v>
      </c>
      <c r="B331" s="81">
        <v>55</v>
      </c>
      <c r="C331" s="81" t="s">
        <v>1618</v>
      </c>
      <c r="D331" s="81" t="s">
        <v>3072</v>
      </c>
      <c r="E331" s="81" t="s">
        <v>2849</v>
      </c>
      <c r="F331" s="81">
        <v>2421370478</v>
      </c>
      <c r="G331" s="81">
        <v>2419422073</v>
      </c>
      <c r="H331" s="81">
        <v>2421370478</v>
      </c>
      <c r="I331" s="81" t="s">
        <v>2829</v>
      </c>
      <c r="J331" s="81" t="s">
        <v>2833</v>
      </c>
      <c r="K331" s="81">
        <v>3154130</v>
      </c>
      <c r="L331" s="81">
        <v>0</v>
      </c>
      <c r="M331" s="81">
        <v>2424524608</v>
      </c>
      <c r="N331" s="81">
        <v>2424524608</v>
      </c>
      <c r="O331" s="81">
        <v>2421370478</v>
      </c>
      <c r="P331" s="81">
        <v>2424524608</v>
      </c>
      <c r="Q331" s="81">
        <v>2421370478</v>
      </c>
      <c r="R331" s="81">
        <v>2424524608</v>
      </c>
      <c r="S331" s="81">
        <v>2421370478</v>
      </c>
    </row>
    <row r="332" spans="1:19" x14ac:dyDescent="0.35">
      <c r="A332" s="81" t="s">
        <v>338</v>
      </c>
      <c r="B332" s="81">
        <v>56</v>
      </c>
      <c r="C332" s="81" t="s">
        <v>1619</v>
      </c>
      <c r="D332" s="81" t="s">
        <v>3073</v>
      </c>
      <c r="E332" s="81" t="s">
        <v>2117</v>
      </c>
      <c r="F332" s="81">
        <v>761998871</v>
      </c>
      <c r="G332" s="81">
        <v>754922238</v>
      </c>
      <c r="H332" s="81">
        <v>761998871</v>
      </c>
      <c r="I332" s="81" t="s">
        <v>2829</v>
      </c>
      <c r="J332" s="81" t="s">
        <v>2833</v>
      </c>
      <c r="K332" s="81">
        <v>6788053</v>
      </c>
      <c r="L332" s="81">
        <v>0</v>
      </c>
      <c r="M332" s="81">
        <v>768786924</v>
      </c>
      <c r="N332" s="81">
        <v>768786924</v>
      </c>
      <c r="O332" s="81">
        <v>761998871</v>
      </c>
      <c r="P332" s="81">
        <v>768786924</v>
      </c>
      <c r="Q332" s="81">
        <v>761998871</v>
      </c>
      <c r="R332" s="81">
        <v>768786924</v>
      </c>
      <c r="S332" s="81">
        <v>761998871</v>
      </c>
    </row>
    <row r="333" spans="1:19" x14ac:dyDescent="0.35">
      <c r="A333" s="81" t="s">
        <v>339</v>
      </c>
      <c r="B333" s="81">
        <v>56</v>
      </c>
      <c r="C333" s="81" t="s">
        <v>1619</v>
      </c>
      <c r="D333" s="81" t="s">
        <v>3074</v>
      </c>
      <c r="E333" s="81" t="s">
        <v>2118</v>
      </c>
      <c r="F333" s="81">
        <v>195048931</v>
      </c>
      <c r="G333" s="81">
        <v>211397507</v>
      </c>
      <c r="H333" s="81">
        <v>195048931</v>
      </c>
      <c r="I333" s="81" t="s">
        <v>2829</v>
      </c>
      <c r="J333" s="81" t="s">
        <v>2833</v>
      </c>
      <c r="K333" s="81">
        <v>1025157</v>
      </c>
      <c r="L333" s="81">
        <v>0</v>
      </c>
      <c r="M333" s="81">
        <v>196074088</v>
      </c>
      <c r="N333" s="81">
        <v>196074088</v>
      </c>
      <c r="O333" s="81">
        <v>195048931</v>
      </c>
      <c r="P333" s="81">
        <v>196074088</v>
      </c>
      <c r="Q333" s="81">
        <v>195048931</v>
      </c>
      <c r="R333" s="81">
        <v>196074088</v>
      </c>
      <c r="S333" s="81">
        <v>195048931</v>
      </c>
    </row>
    <row r="334" spans="1:19" x14ac:dyDescent="0.35">
      <c r="A334" s="81" t="s">
        <v>340</v>
      </c>
      <c r="B334" s="81">
        <v>56</v>
      </c>
      <c r="C334" s="81" t="s">
        <v>1619</v>
      </c>
      <c r="D334" s="81" t="s">
        <v>3713</v>
      </c>
      <c r="E334" s="81" t="s">
        <v>2119</v>
      </c>
      <c r="F334" s="81">
        <v>81798853</v>
      </c>
      <c r="G334" s="81">
        <v>79744386</v>
      </c>
      <c r="H334" s="81">
        <v>81798853</v>
      </c>
      <c r="I334" s="81" t="s">
        <v>2829</v>
      </c>
      <c r="J334" s="81" t="s">
        <v>2833</v>
      </c>
      <c r="K334" s="81">
        <v>219414</v>
      </c>
      <c r="L334" s="81">
        <v>0</v>
      </c>
      <c r="M334" s="81">
        <v>82018267</v>
      </c>
      <c r="N334" s="81">
        <v>82018267</v>
      </c>
      <c r="O334" s="81">
        <v>81798853</v>
      </c>
      <c r="P334" s="81">
        <v>82018267</v>
      </c>
      <c r="Q334" s="81">
        <v>81798853</v>
      </c>
      <c r="R334" s="81">
        <v>82018267</v>
      </c>
      <c r="S334" s="81">
        <v>81798853</v>
      </c>
    </row>
    <row r="335" spans="1:19" x14ac:dyDescent="0.35">
      <c r="A335" s="81" t="s">
        <v>341</v>
      </c>
      <c r="B335" s="81">
        <v>57</v>
      </c>
      <c r="C335" s="81" t="s">
        <v>1620</v>
      </c>
      <c r="D335" s="81" t="s">
        <v>3075</v>
      </c>
      <c r="E335" s="81" t="s">
        <v>2850</v>
      </c>
      <c r="F335" s="81">
        <v>18338135680</v>
      </c>
      <c r="G335" s="81">
        <v>18338136425</v>
      </c>
      <c r="H335" s="81">
        <v>18338135680</v>
      </c>
      <c r="I335" s="81" t="s">
        <v>2829</v>
      </c>
      <c r="J335" s="81" t="s">
        <v>2832</v>
      </c>
      <c r="K335" s="81">
        <v>165502523</v>
      </c>
      <c r="L335" s="81">
        <v>0</v>
      </c>
      <c r="M335" s="81">
        <v>18503638203</v>
      </c>
      <c r="N335" s="81">
        <v>18503638203</v>
      </c>
      <c r="O335" s="81">
        <v>18338135680</v>
      </c>
      <c r="P335" s="81">
        <v>18503638203</v>
      </c>
      <c r="Q335" s="81">
        <v>18338135680</v>
      </c>
      <c r="R335" s="81">
        <v>18503638203</v>
      </c>
      <c r="S335" s="81">
        <v>18338135680</v>
      </c>
    </row>
    <row r="336" spans="1:19" x14ac:dyDescent="0.35">
      <c r="A336" s="81" t="s">
        <v>342</v>
      </c>
      <c r="B336" s="81">
        <v>57</v>
      </c>
      <c r="C336" s="81" t="s">
        <v>1620</v>
      </c>
      <c r="D336" s="81" t="s">
        <v>3076</v>
      </c>
      <c r="E336" s="81" t="s">
        <v>2121</v>
      </c>
      <c r="F336" s="81">
        <v>3751019693</v>
      </c>
      <c r="G336" s="81">
        <v>3751003722</v>
      </c>
      <c r="H336" s="81">
        <v>3751019693</v>
      </c>
      <c r="I336" s="81" t="s">
        <v>2829</v>
      </c>
      <c r="J336" s="81" t="s">
        <v>2832</v>
      </c>
      <c r="K336" s="81">
        <v>101232730</v>
      </c>
      <c r="L336" s="81">
        <v>0</v>
      </c>
      <c r="M336" s="81">
        <v>3852252423</v>
      </c>
      <c r="N336" s="81">
        <v>3852252423</v>
      </c>
      <c r="O336" s="81">
        <v>3751019693</v>
      </c>
      <c r="P336" s="81">
        <v>3852252423</v>
      </c>
      <c r="Q336" s="81">
        <v>3751019693</v>
      </c>
      <c r="R336" s="81">
        <v>3852252423</v>
      </c>
      <c r="S336" s="81">
        <v>3751019693</v>
      </c>
    </row>
    <row r="337" spans="1:19" x14ac:dyDescent="0.35">
      <c r="A337" s="81" t="s">
        <v>343</v>
      </c>
      <c r="B337" s="81">
        <v>57</v>
      </c>
      <c r="C337" s="81" t="s">
        <v>1620</v>
      </c>
      <c r="D337" s="81" t="s">
        <v>3077</v>
      </c>
      <c r="E337" s="81" t="s">
        <v>2122</v>
      </c>
      <c r="F337" s="81">
        <v>128937180594</v>
      </c>
      <c r="G337" s="81">
        <v>128937102628</v>
      </c>
      <c r="H337" s="81">
        <v>128937180594</v>
      </c>
      <c r="I337" s="81" t="s">
        <v>2829</v>
      </c>
      <c r="J337" s="81" t="s">
        <v>2832</v>
      </c>
      <c r="K337" s="81">
        <v>1500323922</v>
      </c>
      <c r="L337" s="81">
        <v>2414465347</v>
      </c>
      <c r="M337" s="81">
        <v>130437504516</v>
      </c>
      <c r="N337" s="81">
        <v>128023039169</v>
      </c>
      <c r="O337" s="81">
        <v>126522715247</v>
      </c>
      <c r="P337" s="81">
        <v>130437504516</v>
      </c>
      <c r="Q337" s="81">
        <v>128937180594</v>
      </c>
      <c r="R337" s="81">
        <v>128023039169</v>
      </c>
      <c r="S337" s="81">
        <v>126522715247</v>
      </c>
    </row>
    <row r="338" spans="1:19" x14ac:dyDescent="0.35">
      <c r="A338" s="81" t="s">
        <v>344</v>
      </c>
      <c r="B338" s="81">
        <v>57</v>
      </c>
      <c r="C338" s="81" t="s">
        <v>1620</v>
      </c>
      <c r="D338" s="81" t="s">
        <v>3078</v>
      </c>
      <c r="E338" s="81" t="s">
        <v>2123</v>
      </c>
      <c r="F338" s="81">
        <v>3333624984</v>
      </c>
      <c r="G338" s="81">
        <v>3333617338</v>
      </c>
      <c r="H338" s="81">
        <v>3333624984</v>
      </c>
      <c r="I338" s="81" t="s">
        <v>2829</v>
      </c>
      <c r="J338" s="81" t="s">
        <v>2832</v>
      </c>
      <c r="K338" s="81">
        <v>122881573</v>
      </c>
      <c r="L338" s="81">
        <v>0</v>
      </c>
      <c r="M338" s="81">
        <v>3456506557</v>
      </c>
      <c r="N338" s="81">
        <v>3456506557</v>
      </c>
      <c r="O338" s="81">
        <v>3333624984</v>
      </c>
      <c r="P338" s="81">
        <v>3456506557</v>
      </c>
      <c r="Q338" s="81">
        <v>3333624984</v>
      </c>
      <c r="R338" s="81">
        <v>3456506557</v>
      </c>
      <c r="S338" s="81">
        <v>3333624984</v>
      </c>
    </row>
    <row r="339" spans="1:19" x14ac:dyDescent="0.35">
      <c r="A339" s="81" t="s">
        <v>345</v>
      </c>
      <c r="B339" s="81">
        <v>57</v>
      </c>
      <c r="C339" s="81" t="s">
        <v>1620</v>
      </c>
      <c r="D339" s="81" t="s">
        <v>3079</v>
      </c>
      <c r="E339" s="81" t="s">
        <v>2124</v>
      </c>
      <c r="F339" s="81">
        <v>4940898752</v>
      </c>
      <c r="G339" s="81">
        <v>4940898736</v>
      </c>
      <c r="H339" s="81">
        <v>4940898752</v>
      </c>
      <c r="I339" s="81" t="s">
        <v>2829</v>
      </c>
      <c r="J339" s="81" t="s">
        <v>2832</v>
      </c>
      <c r="K339" s="81">
        <v>133268521</v>
      </c>
      <c r="L339" s="81">
        <v>0</v>
      </c>
      <c r="M339" s="81">
        <v>5074167273</v>
      </c>
      <c r="N339" s="81">
        <v>5074167273</v>
      </c>
      <c r="O339" s="81">
        <v>4940898752</v>
      </c>
      <c r="P339" s="81">
        <v>5074167273</v>
      </c>
      <c r="Q339" s="81">
        <v>4940898752</v>
      </c>
      <c r="R339" s="81">
        <v>5074167273</v>
      </c>
      <c r="S339" s="81">
        <v>4940898752</v>
      </c>
    </row>
    <row r="340" spans="1:19" x14ac:dyDescent="0.35">
      <c r="A340" s="81" t="s">
        <v>346</v>
      </c>
      <c r="B340" s="81">
        <v>57</v>
      </c>
      <c r="C340" s="81" t="s">
        <v>1620</v>
      </c>
      <c r="D340" s="81" t="s">
        <v>3080</v>
      </c>
      <c r="E340" s="81" t="s">
        <v>2125</v>
      </c>
      <c r="F340" s="81">
        <v>20515640268</v>
      </c>
      <c r="G340" s="81">
        <v>20515640268</v>
      </c>
      <c r="H340" s="81">
        <v>20515640268</v>
      </c>
      <c r="I340" s="81" t="s">
        <v>2829</v>
      </c>
      <c r="J340" s="81" t="s">
        <v>2832</v>
      </c>
      <c r="K340" s="81">
        <v>548330512</v>
      </c>
      <c r="L340" s="81">
        <v>0</v>
      </c>
      <c r="M340" s="81">
        <v>21063970780</v>
      </c>
      <c r="N340" s="81">
        <v>21063970780</v>
      </c>
      <c r="O340" s="81">
        <v>20515640268</v>
      </c>
      <c r="P340" s="81">
        <v>21063970780</v>
      </c>
      <c r="Q340" s="81">
        <v>20515640268</v>
      </c>
      <c r="R340" s="81">
        <v>21063970780</v>
      </c>
      <c r="S340" s="81">
        <v>20515640268</v>
      </c>
    </row>
    <row r="341" spans="1:19" x14ac:dyDescent="0.35">
      <c r="A341" s="81" t="s">
        <v>347</v>
      </c>
      <c r="B341" s="81">
        <v>57</v>
      </c>
      <c r="C341" s="81" t="s">
        <v>1620</v>
      </c>
      <c r="D341" s="81" t="s">
        <v>3081</v>
      </c>
      <c r="E341" s="81" t="s">
        <v>2126</v>
      </c>
      <c r="F341" s="81">
        <v>7548812166</v>
      </c>
      <c r="G341" s="81">
        <v>7548812166</v>
      </c>
      <c r="H341" s="81">
        <v>7548812166</v>
      </c>
      <c r="I341" s="81" t="s">
        <v>2829</v>
      </c>
      <c r="J341" s="81" t="s">
        <v>2832</v>
      </c>
      <c r="K341" s="81">
        <v>188235568</v>
      </c>
      <c r="L341" s="81">
        <v>0</v>
      </c>
      <c r="M341" s="81">
        <v>7737047734</v>
      </c>
      <c r="N341" s="81">
        <v>7737047734</v>
      </c>
      <c r="O341" s="81">
        <v>7548812166</v>
      </c>
      <c r="P341" s="81">
        <v>7737047734</v>
      </c>
      <c r="Q341" s="81">
        <v>7548812166</v>
      </c>
      <c r="R341" s="81">
        <v>7737047734</v>
      </c>
      <c r="S341" s="81">
        <v>7548812166</v>
      </c>
    </row>
    <row r="342" spans="1:19" x14ac:dyDescent="0.35">
      <c r="A342" s="81" t="s">
        <v>348</v>
      </c>
      <c r="B342" s="81">
        <v>57</v>
      </c>
      <c r="C342" s="81" t="s">
        <v>1620</v>
      </c>
      <c r="D342" s="81" t="s">
        <v>3082</v>
      </c>
      <c r="E342" s="81" t="s">
        <v>2127</v>
      </c>
      <c r="F342" s="81">
        <v>17577548791</v>
      </c>
      <c r="G342" s="81">
        <v>17577548791</v>
      </c>
      <c r="H342" s="81">
        <v>17577548791</v>
      </c>
      <c r="I342" s="81" t="s">
        <v>2829</v>
      </c>
      <c r="J342" s="81" t="s">
        <v>2832</v>
      </c>
      <c r="K342" s="81">
        <v>83101788</v>
      </c>
      <c r="L342" s="81">
        <v>1466900683</v>
      </c>
      <c r="M342" s="81">
        <v>17660650579</v>
      </c>
      <c r="N342" s="81">
        <v>16193749896</v>
      </c>
      <c r="O342" s="81">
        <v>16110648108</v>
      </c>
      <c r="P342" s="81">
        <v>17660650579</v>
      </c>
      <c r="Q342" s="81">
        <v>17577548791</v>
      </c>
      <c r="R342" s="81">
        <v>16193749896</v>
      </c>
      <c r="S342" s="81">
        <v>16110648108</v>
      </c>
    </row>
    <row r="343" spans="1:19" x14ac:dyDescent="0.35">
      <c r="A343" s="81" t="s">
        <v>349</v>
      </c>
      <c r="B343" s="81">
        <v>57</v>
      </c>
      <c r="C343" s="81" t="s">
        <v>1620</v>
      </c>
      <c r="D343" s="81" t="s">
        <v>3083</v>
      </c>
      <c r="E343" s="81" t="s">
        <v>2128</v>
      </c>
      <c r="F343" s="81">
        <v>14262541254</v>
      </c>
      <c r="G343" s="81">
        <v>14262527819</v>
      </c>
      <c r="H343" s="81">
        <v>14262541254</v>
      </c>
      <c r="I343" s="81" t="s">
        <v>2829</v>
      </c>
      <c r="J343" s="81" t="s">
        <v>2832</v>
      </c>
      <c r="K343" s="81">
        <v>214932209</v>
      </c>
      <c r="L343" s="81">
        <v>0</v>
      </c>
      <c r="M343" s="81">
        <v>14477473463</v>
      </c>
      <c r="N343" s="81">
        <v>14477473463</v>
      </c>
      <c r="O343" s="81">
        <v>14262541254</v>
      </c>
      <c r="P343" s="81">
        <v>14477473463</v>
      </c>
      <c r="Q343" s="81">
        <v>14262541254</v>
      </c>
      <c r="R343" s="81">
        <v>14477473463</v>
      </c>
      <c r="S343" s="81">
        <v>14262541254</v>
      </c>
    </row>
    <row r="344" spans="1:19" x14ac:dyDescent="0.35">
      <c r="A344" s="81" t="s">
        <v>350</v>
      </c>
      <c r="B344" s="81">
        <v>57</v>
      </c>
      <c r="C344" s="81" t="s">
        <v>1620</v>
      </c>
      <c r="D344" s="81" t="s">
        <v>3084</v>
      </c>
      <c r="E344" s="81" t="s">
        <v>2129</v>
      </c>
      <c r="F344" s="81">
        <v>3060023876</v>
      </c>
      <c r="G344" s="81">
        <v>3060023876</v>
      </c>
      <c r="H344" s="81">
        <v>3060023876</v>
      </c>
      <c r="I344" s="81" t="s">
        <v>2829</v>
      </c>
      <c r="J344" s="81" t="s">
        <v>2832</v>
      </c>
      <c r="K344" s="81">
        <v>74374728</v>
      </c>
      <c r="L344" s="81">
        <v>0</v>
      </c>
      <c r="M344" s="81">
        <v>3134398604</v>
      </c>
      <c r="N344" s="81">
        <v>3134398604</v>
      </c>
      <c r="O344" s="81">
        <v>3060023876</v>
      </c>
      <c r="P344" s="81">
        <v>3134398604</v>
      </c>
      <c r="Q344" s="81">
        <v>3060023876</v>
      </c>
      <c r="R344" s="81">
        <v>3134398604</v>
      </c>
      <c r="S344" s="81">
        <v>3060023876</v>
      </c>
    </row>
    <row r="345" spans="1:19" x14ac:dyDescent="0.35">
      <c r="A345" s="81" t="s">
        <v>351</v>
      </c>
      <c r="B345" s="81">
        <v>57</v>
      </c>
      <c r="C345" s="81" t="s">
        <v>1620</v>
      </c>
      <c r="D345" s="81" t="s">
        <v>3085</v>
      </c>
      <c r="E345" s="81" t="s">
        <v>2130</v>
      </c>
      <c r="F345" s="81">
        <v>8865487671</v>
      </c>
      <c r="G345" s="81">
        <v>8865422052</v>
      </c>
      <c r="H345" s="81">
        <v>8865487671</v>
      </c>
      <c r="I345" s="81" t="s">
        <v>2829</v>
      </c>
      <c r="J345" s="81" t="s">
        <v>2832</v>
      </c>
      <c r="K345" s="81">
        <v>262447079</v>
      </c>
      <c r="L345" s="81">
        <v>0</v>
      </c>
      <c r="M345" s="81">
        <v>9127934750</v>
      </c>
      <c r="N345" s="81">
        <v>9127934750</v>
      </c>
      <c r="O345" s="81">
        <v>8865487671</v>
      </c>
      <c r="P345" s="81">
        <v>9127934750</v>
      </c>
      <c r="Q345" s="81">
        <v>8865487671</v>
      </c>
      <c r="R345" s="81">
        <v>9127934750</v>
      </c>
      <c r="S345" s="81">
        <v>8865487671</v>
      </c>
    </row>
    <row r="346" spans="1:19" x14ac:dyDescent="0.35">
      <c r="A346" s="81" t="s">
        <v>352</v>
      </c>
      <c r="B346" s="81">
        <v>57</v>
      </c>
      <c r="C346" s="81" t="s">
        <v>1620</v>
      </c>
      <c r="D346" s="81" t="s">
        <v>3086</v>
      </c>
      <c r="E346" s="81" t="s">
        <v>2131</v>
      </c>
      <c r="F346" s="81">
        <v>25113901654</v>
      </c>
      <c r="G346" s="81">
        <v>25113901651</v>
      </c>
      <c r="H346" s="81">
        <v>25113901654</v>
      </c>
      <c r="I346" s="81" t="s">
        <v>2829</v>
      </c>
      <c r="J346" s="81" t="s">
        <v>2832</v>
      </c>
      <c r="K346" s="81">
        <v>413600436</v>
      </c>
      <c r="L346" s="81">
        <v>662656219</v>
      </c>
      <c r="M346" s="81">
        <v>25527502090</v>
      </c>
      <c r="N346" s="81">
        <v>24864845871</v>
      </c>
      <c r="O346" s="81">
        <v>24451245435</v>
      </c>
      <c r="P346" s="81">
        <v>25527502090</v>
      </c>
      <c r="Q346" s="81">
        <v>25113901654</v>
      </c>
      <c r="R346" s="81">
        <v>24864845871</v>
      </c>
      <c r="S346" s="81">
        <v>24451245435</v>
      </c>
    </row>
    <row r="347" spans="1:19" x14ac:dyDescent="0.35">
      <c r="A347" s="81" t="s">
        <v>353</v>
      </c>
      <c r="B347" s="81">
        <v>57</v>
      </c>
      <c r="C347" s="81" t="s">
        <v>1620</v>
      </c>
      <c r="D347" s="81" t="s">
        <v>3087</v>
      </c>
      <c r="E347" s="81" t="s">
        <v>2132</v>
      </c>
      <c r="F347" s="81">
        <v>1208046671</v>
      </c>
      <c r="G347" s="81">
        <v>1208046671</v>
      </c>
      <c r="H347" s="81">
        <v>1208046671</v>
      </c>
      <c r="I347" s="81" t="s">
        <v>2829</v>
      </c>
      <c r="J347" s="81" t="s">
        <v>2832</v>
      </c>
      <c r="K347" s="81">
        <v>18223750</v>
      </c>
      <c r="L347" s="81">
        <v>0</v>
      </c>
      <c r="M347" s="81">
        <v>1226270421</v>
      </c>
      <c r="N347" s="81">
        <v>1226270421</v>
      </c>
      <c r="O347" s="81">
        <v>1208046671</v>
      </c>
      <c r="P347" s="81">
        <v>1226270421</v>
      </c>
      <c r="Q347" s="81">
        <v>1208046671</v>
      </c>
      <c r="R347" s="81">
        <v>1226270421</v>
      </c>
      <c r="S347" s="81">
        <v>1208046671</v>
      </c>
    </row>
    <row r="348" spans="1:19" x14ac:dyDescent="0.35">
      <c r="A348" s="81" t="s">
        <v>354</v>
      </c>
      <c r="B348" s="81">
        <v>57</v>
      </c>
      <c r="C348" s="81" t="s">
        <v>1620</v>
      </c>
      <c r="D348" s="81" t="s">
        <v>3088</v>
      </c>
      <c r="E348" s="81" t="s">
        <v>2133</v>
      </c>
      <c r="F348" s="81">
        <v>13085270430</v>
      </c>
      <c r="G348" s="81">
        <v>13085270430</v>
      </c>
      <c r="H348" s="81">
        <v>13085270430</v>
      </c>
      <c r="I348" s="81" t="s">
        <v>2829</v>
      </c>
      <c r="J348" s="81" t="s">
        <v>2832</v>
      </c>
      <c r="K348" s="81">
        <v>119933208</v>
      </c>
      <c r="L348" s="81">
        <v>33706</v>
      </c>
      <c r="M348" s="81">
        <v>13205203638</v>
      </c>
      <c r="N348" s="81">
        <v>13205169932</v>
      </c>
      <c r="O348" s="81">
        <v>13085236724</v>
      </c>
      <c r="P348" s="81">
        <v>13205203638</v>
      </c>
      <c r="Q348" s="81">
        <v>13085270430</v>
      </c>
      <c r="R348" s="81">
        <v>13205169932</v>
      </c>
      <c r="S348" s="81">
        <v>13085236724</v>
      </c>
    </row>
    <row r="349" spans="1:19" x14ac:dyDescent="0.35">
      <c r="A349" s="81" t="s">
        <v>355</v>
      </c>
      <c r="B349" s="81">
        <v>57</v>
      </c>
      <c r="C349" s="81" t="s">
        <v>1620</v>
      </c>
      <c r="D349" s="81" t="s">
        <v>3133</v>
      </c>
      <c r="E349" s="81" t="s">
        <v>2134</v>
      </c>
      <c r="F349" s="81">
        <v>28886318</v>
      </c>
      <c r="G349" s="81">
        <v>28886318</v>
      </c>
      <c r="H349" s="81">
        <v>28886318</v>
      </c>
      <c r="I349" s="81" t="s">
        <v>2829</v>
      </c>
      <c r="J349" s="81" t="s">
        <v>2832</v>
      </c>
      <c r="K349" s="81">
        <v>197358</v>
      </c>
      <c r="L349" s="81">
        <v>0</v>
      </c>
      <c r="M349" s="81">
        <v>29083676</v>
      </c>
      <c r="N349" s="81">
        <v>29083676</v>
      </c>
      <c r="O349" s="81">
        <v>28886318</v>
      </c>
      <c r="P349" s="81">
        <v>29083676</v>
      </c>
      <c r="Q349" s="81">
        <v>28886318</v>
      </c>
      <c r="R349" s="81">
        <v>29083676</v>
      </c>
      <c r="S349" s="81">
        <v>28886318</v>
      </c>
    </row>
    <row r="350" spans="1:19" x14ac:dyDescent="0.35">
      <c r="A350" s="81" t="s">
        <v>356</v>
      </c>
      <c r="B350" s="81">
        <v>57</v>
      </c>
      <c r="C350" s="81" t="s">
        <v>1620</v>
      </c>
      <c r="D350" s="81" t="s">
        <v>3737</v>
      </c>
      <c r="E350" s="81" t="s">
        <v>2135</v>
      </c>
      <c r="F350" s="81">
        <v>391287047</v>
      </c>
      <c r="G350" s="81">
        <v>391287047</v>
      </c>
      <c r="H350" s="81">
        <v>391287047</v>
      </c>
      <c r="I350" s="81" t="s">
        <v>2829</v>
      </c>
      <c r="J350" s="81" t="s">
        <v>2832</v>
      </c>
      <c r="K350" s="81">
        <v>0</v>
      </c>
      <c r="L350" s="81">
        <v>0</v>
      </c>
      <c r="M350" s="81">
        <v>391287047</v>
      </c>
      <c r="N350" s="81">
        <v>391287047</v>
      </c>
      <c r="O350" s="81">
        <v>391287047</v>
      </c>
      <c r="P350" s="81">
        <v>391287047</v>
      </c>
      <c r="Q350" s="81">
        <v>391287047</v>
      </c>
      <c r="R350" s="81">
        <v>391287047</v>
      </c>
      <c r="S350" s="81">
        <v>391287047</v>
      </c>
    </row>
    <row r="351" spans="1:19" x14ac:dyDescent="0.35">
      <c r="A351" s="81" t="s">
        <v>357</v>
      </c>
      <c r="B351" s="81">
        <v>58</v>
      </c>
      <c r="C351" s="81" t="s">
        <v>1621</v>
      </c>
      <c r="D351" s="81" t="s">
        <v>3089</v>
      </c>
      <c r="E351" s="81" t="s">
        <v>2136</v>
      </c>
      <c r="F351" s="81">
        <v>80082405</v>
      </c>
      <c r="G351" s="81">
        <v>81142898</v>
      </c>
      <c r="H351" s="81">
        <v>80082405</v>
      </c>
      <c r="I351" s="81" t="s">
        <v>2829</v>
      </c>
      <c r="J351" s="81" t="s">
        <v>2833</v>
      </c>
      <c r="K351" s="81">
        <v>510490</v>
      </c>
      <c r="L351" s="81">
        <v>0</v>
      </c>
      <c r="M351" s="81">
        <v>80592895</v>
      </c>
      <c r="N351" s="81">
        <v>80592895</v>
      </c>
      <c r="O351" s="81">
        <v>80082405</v>
      </c>
      <c r="P351" s="81">
        <v>80592895</v>
      </c>
      <c r="Q351" s="81">
        <v>80082405</v>
      </c>
      <c r="R351" s="81">
        <v>80592895</v>
      </c>
      <c r="S351" s="81">
        <v>80082405</v>
      </c>
    </row>
    <row r="352" spans="1:19" x14ac:dyDescent="0.35">
      <c r="A352" s="81" t="s">
        <v>358</v>
      </c>
      <c r="B352" s="81">
        <v>58</v>
      </c>
      <c r="C352" s="81" t="s">
        <v>1621</v>
      </c>
      <c r="D352" s="81" t="s">
        <v>3090</v>
      </c>
      <c r="E352" s="81" t="s">
        <v>2137</v>
      </c>
      <c r="F352" s="81">
        <v>148470519</v>
      </c>
      <c r="G352" s="81">
        <v>153369479</v>
      </c>
      <c r="H352" s="81">
        <v>148470519</v>
      </c>
      <c r="I352" s="81" t="s">
        <v>2829</v>
      </c>
      <c r="J352" s="81" t="s">
        <v>2833</v>
      </c>
      <c r="K352" s="81">
        <v>928220</v>
      </c>
      <c r="L352" s="81">
        <v>1067540</v>
      </c>
      <c r="M352" s="81">
        <v>149398739</v>
      </c>
      <c r="N352" s="81">
        <v>148331199</v>
      </c>
      <c r="O352" s="81">
        <v>147402979</v>
      </c>
      <c r="P352" s="81">
        <v>149398739</v>
      </c>
      <c r="Q352" s="81">
        <v>148470519</v>
      </c>
      <c r="R352" s="81">
        <v>148331199</v>
      </c>
      <c r="S352" s="81">
        <v>147402979</v>
      </c>
    </row>
    <row r="353" spans="1:19" x14ac:dyDescent="0.35">
      <c r="A353" s="81" t="s">
        <v>359</v>
      </c>
      <c r="B353" s="81">
        <v>58</v>
      </c>
      <c r="C353" s="81" t="s">
        <v>1621</v>
      </c>
      <c r="D353" s="81" t="s">
        <v>3091</v>
      </c>
      <c r="E353" s="81" t="s">
        <v>2138</v>
      </c>
      <c r="F353" s="81">
        <v>563963635</v>
      </c>
      <c r="G353" s="81">
        <v>599024841</v>
      </c>
      <c r="H353" s="81">
        <v>563963635</v>
      </c>
      <c r="I353" s="81" t="s">
        <v>2829</v>
      </c>
      <c r="J353" s="81" t="s">
        <v>2833</v>
      </c>
      <c r="K353" s="81">
        <v>16971980</v>
      </c>
      <c r="L353" s="81">
        <v>0</v>
      </c>
      <c r="M353" s="81">
        <v>580935615</v>
      </c>
      <c r="N353" s="81">
        <v>580935615</v>
      </c>
      <c r="O353" s="81">
        <v>563963635</v>
      </c>
      <c r="P353" s="81">
        <v>765780155</v>
      </c>
      <c r="Q353" s="81">
        <v>748808175</v>
      </c>
      <c r="R353" s="81">
        <v>765780155</v>
      </c>
      <c r="S353" s="81">
        <v>748808175</v>
      </c>
    </row>
    <row r="354" spans="1:19" x14ac:dyDescent="0.35">
      <c r="A354" s="81" t="s">
        <v>360</v>
      </c>
      <c r="B354" s="81">
        <v>58</v>
      </c>
      <c r="C354" s="81" t="s">
        <v>1621</v>
      </c>
      <c r="D354" s="81" t="s">
        <v>3092</v>
      </c>
      <c r="E354" s="81" t="s">
        <v>1918</v>
      </c>
      <c r="F354" s="81">
        <v>67452067</v>
      </c>
      <c r="G354" s="81">
        <v>67452067</v>
      </c>
      <c r="H354" s="81">
        <v>67452067</v>
      </c>
      <c r="I354" s="81" t="s">
        <v>2829</v>
      </c>
      <c r="J354" s="81" t="s">
        <v>2833</v>
      </c>
      <c r="K354" s="81">
        <v>0</v>
      </c>
      <c r="L354" s="81">
        <v>374405</v>
      </c>
      <c r="M354" s="81">
        <v>67452067</v>
      </c>
      <c r="N354" s="81">
        <v>67077662</v>
      </c>
      <c r="O354" s="81">
        <v>67077662</v>
      </c>
      <c r="P354" s="81">
        <v>67452067</v>
      </c>
      <c r="Q354" s="81">
        <v>67452067</v>
      </c>
      <c r="R354" s="81">
        <v>67077662</v>
      </c>
      <c r="S354" s="81">
        <v>67077662</v>
      </c>
    </row>
    <row r="355" spans="1:19" x14ac:dyDescent="0.35">
      <c r="A355" s="81" t="s">
        <v>361</v>
      </c>
      <c r="B355" s="81">
        <v>58</v>
      </c>
      <c r="C355" s="81" t="s">
        <v>1621</v>
      </c>
      <c r="D355" s="81" t="s">
        <v>3495</v>
      </c>
      <c r="E355" s="81" t="s">
        <v>2139</v>
      </c>
      <c r="F355" s="81">
        <v>27928245</v>
      </c>
      <c r="G355" s="81">
        <v>28892605</v>
      </c>
      <c r="H355" s="81">
        <v>27928245</v>
      </c>
      <c r="I355" s="81" t="s">
        <v>2829</v>
      </c>
      <c r="J355" s="81" t="s">
        <v>2833</v>
      </c>
      <c r="K355" s="81">
        <v>0</v>
      </c>
      <c r="L355" s="81">
        <v>0</v>
      </c>
      <c r="M355" s="81">
        <v>27928245</v>
      </c>
      <c r="N355" s="81">
        <v>27928245</v>
      </c>
      <c r="O355" s="81">
        <v>27928245</v>
      </c>
      <c r="P355" s="81">
        <v>27928245</v>
      </c>
      <c r="Q355" s="81">
        <v>27928245</v>
      </c>
      <c r="R355" s="81">
        <v>27928245</v>
      </c>
      <c r="S355" s="81">
        <v>27928245</v>
      </c>
    </row>
    <row r="356" spans="1:19" x14ac:dyDescent="0.35">
      <c r="A356" s="81" t="s">
        <v>362</v>
      </c>
      <c r="B356" s="81">
        <v>59</v>
      </c>
      <c r="C356" s="81" t="s">
        <v>1622</v>
      </c>
      <c r="D356" s="81" t="s">
        <v>3093</v>
      </c>
      <c r="E356" s="81" t="s">
        <v>2016</v>
      </c>
      <c r="F356" s="81">
        <v>1473940766</v>
      </c>
      <c r="G356" s="81">
        <v>1511891495</v>
      </c>
      <c r="H356" s="81">
        <v>1473940766</v>
      </c>
      <c r="I356" s="81" t="s">
        <v>2829</v>
      </c>
      <c r="J356" s="81" t="s">
        <v>2833</v>
      </c>
      <c r="K356" s="81">
        <v>28728887</v>
      </c>
      <c r="L356" s="81">
        <v>0</v>
      </c>
      <c r="M356" s="81">
        <v>1502669653</v>
      </c>
      <c r="N356" s="81">
        <v>1502669653</v>
      </c>
      <c r="O356" s="81">
        <v>1473940766</v>
      </c>
      <c r="P356" s="81">
        <v>1682649903</v>
      </c>
      <c r="Q356" s="81">
        <v>1653921016</v>
      </c>
      <c r="R356" s="81">
        <v>1682649903</v>
      </c>
      <c r="S356" s="81">
        <v>1653921016</v>
      </c>
    </row>
    <row r="357" spans="1:19" x14ac:dyDescent="0.35">
      <c r="A357" s="81" t="s">
        <v>363</v>
      </c>
      <c r="B357" s="81">
        <v>59</v>
      </c>
      <c r="C357" s="81" t="s">
        <v>1622</v>
      </c>
      <c r="D357" s="81" t="s">
        <v>3094</v>
      </c>
      <c r="E357" s="81" t="s">
        <v>2140</v>
      </c>
      <c r="F357" s="81">
        <v>67725751</v>
      </c>
      <c r="G357" s="81">
        <v>65473017</v>
      </c>
      <c r="H357" s="81">
        <v>67725751</v>
      </c>
      <c r="I357" s="81" t="s">
        <v>2829</v>
      </c>
      <c r="J357" s="81" t="s">
        <v>2833</v>
      </c>
      <c r="K357" s="81">
        <v>299080</v>
      </c>
      <c r="L357" s="81">
        <v>0</v>
      </c>
      <c r="M357" s="81">
        <v>68024831</v>
      </c>
      <c r="N357" s="81">
        <v>68024831</v>
      </c>
      <c r="O357" s="81">
        <v>67725751</v>
      </c>
      <c r="P357" s="81">
        <v>133639491</v>
      </c>
      <c r="Q357" s="81">
        <v>133340411</v>
      </c>
      <c r="R357" s="81">
        <v>133639491</v>
      </c>
      <c r="S357" s="81">
        <v>133340411</v>
      </c>
    </row>
    <row r="358" spans="1:19" x14ac:dyDescent="0.35">
      <c r="A358" s="81" t="s">
        <v>364</v>
      </c>
      <c r="B358" s="81">
        <v>59</v>
      </c>
      <c r="C358" s="81" t="s">
        <v>1622</v>
      </c>
      <c r="D358" s="81" t="s">
        <v>3607</v>
      </c>
      <c r="E358" s="81" t="s">
        <v>2141</v>
      </c>
      <c r="F358" s="81">
        <v>24169028</v>
      </c>
      <c r="G358" s="81">
        <v>23996107</v>
      </c>
      <c r="H358" s="81">
        <v>24169028</v>
      </c>
      <c r="I358" s="81" t="s">
        <v>2829</v>
      </c>
      <c r="J358" s="81" t="s">
        <v>2833</v>
      </c>
      <c r="K358" s="81">
        <v>290000</v>
      </c>
      <c r="L358" s="81">
        <v>0</v>
      </c>
      <c r="M358" s="81">
        <v>24459028</v>
      </c>
      <c r="N358" s="81">
        <v>24459028</v>
      </c>
      <c r="O358" s="81">
        <v>24169028</v>
      </c>
      <c r="P358" s="81">
        <v>24459028</v>
      </c>
      <c r="Q358" s="81">
        <v>24169028</v>
      </c>
      <c r="R358" s="81">
        <v>24459028</v>
      </c>
      <c r="S358" s="81">
        <v>24169028</v>
      </c>
    </row>
    <row r="359" spans="1:19" x14ac:dyDescent="0.35">
      <c r="A359" s="81" t="s">
        <v>365</v>
      </c>
      <c r="B359" s="81">
        <v>59</v>
      </c>
      <c r="C359" s="81" t="s">
        <v>1622</v>
      </c>
      <c r="D359" s="81" t="s">
        <v>3608</v>
      </c>
      <c r="E359" s="81" t="s">
        <v>2142</v>
      </c>
      <c r="F359" s="81">
        <v>24857486</v>
      </c>
      <c r="G359" s="81">
        <v>23914692</v>
      </c>
      <c r="H359" s="81">
        <v>24857486</v>
      </c>
      <c r="I359" s="81" t="s">
        <v>2829</v>
      </c>
      <c r="J359" s="81" t="s">
        <v>2833</v>
      </c>
      <c r="K359" s="81">
        <v>175900</v>
      </c>
      <c r="L359" s="81">
        <v>0</v>
      </c>
      <c r="M359" s="81">
        <v>25033386</v>
      </c>
      <c r="N359" s="81">
        <v>25033386</v>
      </c>
      <c r="O359" s="81">
        <v>24857486</v>
      </c>
      <c r="P359" s="81">
        <v>25033386</v>
      </c>
      <c r="Q359" s="81">
        <v>24857486</v>
      </c>
      <c r="R359" s="81">
        <v>25033386</v>
      </c>
      <c r="S359" s="81">
        <v>24857486</v>
      </c>
    </row>
    <row r="360" spans="1:19" x14ac:dyDescent="0.35">
      <c r="A360" s="81" t="s">
        <v>366</v>
      </c>
      <c r="B360" s="81">
        <v>59</v>
      </c>
      <c r="C360" s="81" t="s">
        <v>1622</v>
      </c>
      <c r="D360" s="81" t="s">
        <v>3609</v>
      </c>
      <c r="E360" s="81" t="s">
        <v>2143</v>
      </c>
      <c r="F360" s="81">
        <v>25541231</v>
      </c>
      <c r="G360" s="81">
        <v>25552934</v>
      </c>
      <c r="H360" s="81">
        <v>25541231</v>
      </c>
      <c r="I360" s="81" t="s">
        <v>2829</v>
      </c>
      <c r="J360" s="81" t="s">
        <v>2835</v>
      </c>
      <c r="K360" s="81">
        <v>231810</v>
      </c>
      <c r="L360" s="81">
        <v>0</v>
      </c>
      <c r="M360" s="81">
        <v>25773041</v>
      </c>
      <c r="N360" s="81">
        <v>25773041</v>
      </c>
      <c r="O360" s="81">
        <v>25541231</v>
      </c>
      <c r="P360" s="81">
        <v>30801681</v>
      </c>
      <c r="Q360" s="81">
        <v>30569871</v>
      </c>
      <c r="R360" s="81">
        <v>30801681</v>
      </c>
      <c r="S360" s="81">
        <v>30569871</v>
      </c>
    </row>
    <row r="361" spans="1:19" x14ac:dyDescent="0.35">
      <c r="A361" s="81" t="s">
        <v>367</v>
      </c>
      <c r="B361" s="81">
        <v>59</v>
      </c>
      <c r="C361" s="81" t="s">
        <v>1622</v>
      </c>
      <c r="D361" s="81" t="s">
        <v>3634</v>
      </c>
      <c r="E361" s="81" t="s">
        <v>2144</v>
      </c>
      <c r="F361" s="81">
        <v>2049007</v>
      </c>
      <c r="G361" s="81">
        <v>2069559</v>
      </c>
      <c r="H361" s="81">
        <v>2049007</v>
      </c>
      <c r="I361" s="81" t="s">
        <v>2829</v>
      </c>
      <c r="J361" s="81" t="s">
        <v>2833</v>
      </c>
      <c r="K361" s="81">
        <v>20000</v>
      </c>
      <c r="L361" s="81">
        <v>0</v>
      </c>
      <c r="M361" s="81">
        <v>2069007</v>
      </c>
      <c r="N361" s="81">
        <v>2069007</v>
      </c>
      <c r="O361" s="81">
        <v>2049007</v>
      </c>
      <c r="P361" s="81">
        <v>2069007</v>
      </c>
      <c r="Q361" s="81">
        <v>2049007</v>
      </c>
      <c r="R361" s="81">
        <v>2069007</v>
      </c>
      <c r="S361" s="81">
        <v>2049007</v>
      </c>
    </row>
    <row r="362" spans="1:19" x14ac:dyDescent="0.35">
      <c r="A362" s="81" t="s">
        <v>368</v>
      </c>
      <c r="B362" s="81">
        <v>60</v>
      </c>
      <c r="C362" s="81" t="s">
        <v>1623</v>
      </c>
      <c r="D362" s="81" t="s">
        <v>3095</v>
      </c>
      <c r="E362" s="81" t="s">
        <v>2145</v>
      </c>
      <c r="F362" s="81">
        <v>228520496</v>
      </c>
      <c r="G362" s="81">
        <v>279627948</v>
      </c>
      <c r="H362" s="81">
        <v>228520496</v>
      </c>
      <c r="I362" s="81" t="s">
        <v>2829</v>
      </c>
      <c r="J362" s="81" t="s">
        <v>2833</v>
      </c>
      <c r="K362" s="81">
        <v>11206076</v>
      </c>
      <c r="L362" s="81">
        <v>0</v>
      </c>
      <c r="M362" s="81">
        <v>239726572</v>
      </c>
      <c r="N362" s="81">
        <v>239726572</v>
      </c>
      <c r="O362" s="81">
        <v>228520496</v>
      </c>
      <c r="P362" s="81">
        <v>239726572</v>
      </c>
      <c r="Q362" s="81">
        <v>228520496</v>
      </c>
      <c r="R362" s="81">
        <v>239726572</v>
      </c>
      <c r="S362" s="81">
        <v>228520496</v>
      </c>
    </row>
    <row r="363" spans="1:19" x14ac:dyDescent="0.35">
      <c r="A363" s="81" t="s">
        <v>369</v>
      </c>
      <c r="B363" s="81">
        <v>60</v>
      </c>
      <c r="C363" s="81" t="s">
        <v>1623</v>
      </c>
      <c r="D363" s="81" t="s">
        <v>3096</v>
      </c>
      <c r="E363" s="81" t="s">
        <v>2146</v>
      </c>
      <c r="F363" s="81">
        <v>22667376</v>
      </c>
      <c r="G363" s="81">
        <v>24374245</v>
      </c>
      <c r="H363" s="81">
        <v>22667376</v>
      </c>
      <c r="I363" s="81" t="s">
        <v>2829</v>
      </c>
      <c r="J363" s="81" t="s">
        <v>2833</v>
      </c>
      <c r="K363" s="81">
        <v>859630</v>
      </c>
      <c r="L363" s="81">
        <v>0</v>
      </c>
      <c r="M363" s="81">
        <v>23527006</v>
      </c>
      <c r="N363" s="81">
        <v>23527006</v>
      </c>
      <c r="O363" s="81">
        <v>22667376</v>
      </c>
      <c r="P363" s="81">
        <v>23527006</v>
      </c>
      <c r="Q363" s="81">
        <v>22667376</v>
      </c>
      <c r="R363" s="81">
        <v>23527006</v>
      </c>
      <c r="S363" s="81">
        <v>22667376</v>
      </c>
    </row>
    <row r="364" spans="1:19" x14ac:dyDescent="0.35">
      <c r="A364" s="81" t="s">
        <v>370</v>
      </c>
      <c r="B364" s="81">
        <v>60</v>
      </c>
      <c r="C364" s="81" t="s">
        <v>1623</v>
      </c>
      <c r="D364" s="81" t="s">
        <v>3361</v>
      </c>
      <c r="E364" s="81" t="s">
        <v>2147</v>
      </c>
      <c r="F364" s="81">
        <v>2978304</v>
      </c>
      <c r="G364" s="81">
        <v>2978304</v>
      </c>
      <c r="H364" s="81">
        <v>2978304</v>
      </c>
      <c r="I364" s="81" t="s">
        <v>2829</v>
      </c>
      <c r="J364" s="81" t="s">
        <v>2833</v>
      </c>
      <c r="K364" s="81">
        <v>163296</v>
      </c>
      <c r="L364" s="81">
        <v>0</v>
      </c>
      <c r="M364" s="81">
        <v>3141600</v>
      </c>
      <c r="N364" s="81">
        <v>3141600</v>
      </c>
      <c r="O364" s="81">
        <v>2978304</v>
      </c>
      <c r="P364" s="81">
        <v>3141600</v>
      </c>
      <c r="Q364" s="81">
        <v>2978304</v>
      </c>
      <c r="R364" s="81">
        <v>3141600</v>
      </c>
      <c r="S364" s="81">
        <v>2978304</v>
      </c>
    </row>
    <row r="365" spans="1:19" x14ac:dyDescent="0.35">
      <c r="A365" s="81" t="s">
        <v>371</v>
      </c>
      <c r="B365" s="81">
        <v>60</v>
      </c>
      <c r="C365" s="81" t="s">
        <v>1623</v>
      </c>
      <c r="D365" s="81" t="s">
        <v>3443</v>
      </c>
      <c r="E365" s="81" t="s">
        <v>2148</v>
      </c>
      <c r="F365" s="81">
        <v>24426296</v>
      </c>
      <c r="G365" s="81">
        <v>24426296</v>
      </c>
      <c r="H365" s="81">
        <v>24426296</v>
      </c>
      <c r="I365" s="81" t="s">
        <v>2829</v>
      </c>
      <c r="J365" s="81" t="s">
        <v>2833</v>
      </c>
      <c r="K365" s="81">
        <v>255673</v>
      </c>
      <c r="L365" s="81">
        <v>0</v>
      </c>
      <c r="M365" s="81">
        <v>24681969</v>
      </c>
      <c r="N365" s="81">
        <v>24681969</v>
      </c>
      <c r="O365" s="81">
        <v>24426296</v>
      </c>
      <c r="P365" s="81">
        <v>24681969</v>
      </c>
      <c r="Q365" s="81">
        <v>24426296</v>
      </c>
      <c r="R365" s="81">
        <v>24681969</v>
      </c>
      <c r="S365" s="81">
        <v>24426296</v>
      </c>
    </row>
    <row r="366" spans="1:19" x14ac:dyDescent="0.35">
      <c r="A366" s="81" t="s">
        <v>372</v>
      </c>
      <c r="B366" s="81">
        <v>61</v>
      </c>
      <c r="C366" s="81" t="s">
        <v>1624</v>
      </c>
      <c r="D366" s="81" t="s">
        <v>3029</v>
      </c>
      <c r="E366" s="81" t="s">
        <v>2052</v>
      </c>
      <c r="F366" s="81">
        <v>31052177</v>
      </c>
      <c r="G366" s="81">
        <v>31052177</v>
      </c>
      <c r="H366" s="81">
        <v>31052177</v>
      </c>
      <c r="I366" s="81" t="s">
        <v>2829</v>
      </c>
      <c r="J366" s="81" t="s">
        <v>2833</v>
      </c>
      <c r="K366" s="81">
        <v>561737</v>
      </c>
      <c r="L366" s="81">
        <v>0</v>
      </c>
      <c r="M366" s="81">
        <v>31613914</v>
      </c>
      <c r="N366" s="81">
        <v>31613914</v>
      </c>
      <c r="O366" s="81">
        <v>31052177</v>
      </c>
      <c r="P366" s="81">
        <v>31613914</v>
      </c>
      <c r="Q366" s="81">
        <v>31052177</v>
      </c>
      <c r="R366" s="81">
        <v>31613914</v>
      </c>
      <c r="S366" s="81">
        <v>31052177</v>
      </c>
    </row>
    <row r="367" spans="1:19" x14ac:dyDescent="0.35">
      <c r="A367" s="81" t="s">
        <v>373</v>
      </c>
      <c r="B367" s="81">
        <v>61</v>
      </c>
      <c r="C367" s="81" t="s">
        <v>1624</v>
      </c>
      <c r="D367" s="81" t="s">
        <v>3031</v>
      </c>
      <c r="E367" s="81" t="s">
        <v>2054</v>
      </c>
      <c r="F367" s="81">
        <v>12017000962</v>
      </c>
      <c r="G367" s="81">
        <v>11865454399</v>
      </c>
      <c r="H367" s="81">
        <v>12017000962</v>
      </c>
      <c r="I367" s="81" t="s">
        <v>2829</v>
      </c>
      <c r="J367" s="81" t="s">
        <v>2833</v>
      </c>
      <c r="K367" s="81">
        <v>178750613</v>
      </c>
      <c r="L367" s="81">
        <v>0</v>
      </c>
      <c r="M367" s="81">
        <v>12195751575</v>
      </c>
      <c r="N367" s="81">
        <v>12195751575</v>
      </c>
      <c r="O367" s="81">
        <v>12017000962</v>
      </c>
      <c r="P367" s="81">
        <v>12195751575</v>
      </c>
      <c r="Q367" s="81">
        <v>12017000962</v>
      </c>
      <c r="R367" s="81">
        <v>12195751575</v>
      </c>
      <c r="S367" s="81">
        <v>12017000962</v>
      </c>
    </row>
    <row r="368" spans="1:19" x14ac:dyDescent="0.35">
      <c r="A368" s="81" t="s">
        <v>374</v>
      </c>
      <c r="B368" s="81">
        <v>61</v>
      </c>
      <c r="C368" s="81" t="s">
        <v>1624</v>
      </c>
      <c r="D368" s="81" t="s">
        <v>3036</v>
      </c>
      <c r="E368" s="81" t="s">
        <v>2059</v>
      </c>
      <c r="F368" s="81">
        <v>1221982633</v>
      </c>
      <c r="G368" s="81">
        <v>1238294330</v>
      </c>
      <c r="H368" s="81">
        <v>1221982633</v>
      </c>
      <c r="I368" s="81" t="s">
        <v>2829</v>
      </c>
      <c r="J368" s="81" t="s">
        <v>2833</v>
      </c>
      <c r="K368" s="81">
        <v>16472143</v>
      </c>
      <c r="L368" s="81">
        <v>0</v>
      </c>
      <c r="M368" s="81">
        <v>1238454776</v>
      </c>
      <c r="N368" s="81">
        <v>1238454776</v>
      </c>
      <c r="O368" s="81">
        <v>1221982633</v>
      </c>
      <c r="P368" s="81">
        <v>1238454776</v>
      </c>
      <c r="Q368" s="81">
        <v>1221982633</v>
      </c>
      <c r="R368" s="81">
        <v>1238454776</v>
      </c>
      <c r="S368" s="81">
        <v>1221982633</v>
      </c>
    </row>
    <row r="369" spans="1:19" x14ac:dyDescent="0.35">
      <c r="A369" s="81" t="s">
        <v>375</v>
      </c>
      <c r="B369" s="81">
        <v>61</v>
      </c>
      <c r="C369" s="81" t="s">
        <v>1624</v>
      </c>
      <c r="D369" s="81" t="s">
        <v>3057</v>
      </c>
      <c r="E369" s="81" t="s">
        <v>2096</v>
      </c>
      <c r="F369" s="81">
        <v>177923</v>
      </c>
      <c r="G369" s="81">
        <v>185467</v>
      </c>
      <c r="H369" s="81">
        <v>177923</v>
      </c>
      <c r="I369" s="81" t="s">
        <v>2829</v>
      </c>
      <c r="J369" s="81" t="s">
        <v>2833</v>
      </c>
      <c r="K369" s="81">
        <v>10000</v>
      </c>
      <c r="L369" s="81">
        <v>0</v>
      </c>
      <c r="M369" s="81">
        <v>187923</v>
      </c>
      <c r="N369" s="81">
        <v>187923</v>
      </c>
      <c r="O369" s="81">
        <v>177923</v>
      </c>
      <c r="P369" s="81">
        <v>187923</v>
      </c>
      <c r="Q369" s="81">
        <v>177923</v>
      </c>
      <c r="R369" s="81">
        <v>187923</v>
      </c>
      <c r="S369" s="81">
        <v>177923</v>
      </c>
    </row>
    <row r="370" spans="1:19" x14ac:dyDescent="0.35">
      <c r="A370" s="81" t="s">
        <v>376</v>
      </c>
      <c r="B370" s="81">
        <v>61</v>
      </c>
      <c r="C370" s="81" t="s">
        <v>1624</v>
      </c>
      <c r="D370" s="81" t="s">
        <v>3075</v>
      </c>
      <c r="E370" s="81" t="s">
        <v>2850</v>
      </c>
      <c r="F370" s="81">
        <v>4612011505</v>
      </c>
      <c r="G370" s="81">
        <v>4584506154</v>
      </c>
      <c r="H370" s="81">
        <v>4612011505</v>
      </c>
      <c r="I370" s="81" t="s">
        <v>2829</v>
      </c>
      <c r="J370" s="81" t="s">
        <v>2833</v>
      </c>
      <c r="K370" s="81">
        <v>89751076</v>
      </c>
      <c r="L370" s="81">
        <v>0</v>
      </c>
      <c r="M370" s="81">
        <v>4701762581</v>
      </c>
      <c r="N370" s="81">
        <v>4701762581</v>
      </c>
      <c r="O370" s="81">
        <v>4612011505</v>
      </c>
      <c r="P370" s="81">
        <v>4701762581</v>
      </c>
      <c r="Q370" s="81">
        <v>4612011505</v>
      </c>
      <c r="R370" s="81">
        <v>4701762581</v>
      </c>
      <c r="S370" s="81">
        <v>4612011505</v>
      </c>
    </row>
    <row r="371" spans="1:19" x14ac:dyDescent="0.35">
      <c r="A371" s="81" t="s">
        <v>377</v>
      </c>
      <c r="B371" s="81">
        <v>61</v>
      </c>
      <c r="C371" s="81" t="s">
        <v>1624</v>
      </c>
      <c r="D371" s="81" t="s">
        <v>3097</v>
      </c>
      <c r="E371" s="81" t="s">
        <v>2149</v>
      </c>
      <c r="F371" s="81">
        <v>19818562179</v>
      </c>
      <c r="G371" s="81">
        <v>20182690857</v>
      </c>
      <c r="H371" s="81">
        <v>19818562179</v>
      </c>
      <c r="I371" s="81" t="s">
        <v>2829</v>
      </c>
      <c r="J371" s="81" t="s">
        <v>2833</v>
      </c>
      <c r="K371" s="81">
        <v>350775023</v>
      </c>
      <c r="L371" s="81">
        <v>0</v>
      </c>
      <c r="M371" s="81">
        <v>20169337202</v>
      </c>
      <c r="N371" s="81">
        <v>20169337202</v>
      </c>
      <c r="O371" s="81">
        <v>19818562179</v>
      </c>
      <c r="P371" s="81">
        <v>20169337202</v>
      </c>
      <c r="Q371" s="81">
        <v>19818562179</v>
      </c>
      <c r="R371" s="81">
        <v>20169337202</v>
      </c>
      <c r="S371" s="81">
        <v>19818562179</v>
      </c>
    </row>
    <row r="372" spans="1:19" x14ac:dyDescent="0.35">
      <c r="A372" s="81" t="s">
        <v>378</v>
      </c>
      <c r="B372" s="81">
        <v>61</v>
      </c>
      <c r="C372" s="81" t="s">
        <v>1624</v>
      </c>
      <c r="D372" s="81" t="s">
        <v>3098</v>
      </c>
      <c r="E372" s="81" t="s">
        <v>2150</v>
      </c>
      <c r="F372" s="81">
        <v>41760540489</v>
      </c>
      <c r="G372" s="81">
        <v>42577600277</v>
      </c>
      <c r="H372" s="81">
        <v>41760540489</v>
      </c>
      <c r="I372" s="81" t="s">
        <v>2829</v>
      </c>
      <c r="J372" s="81" t="s">
        <v>2833</v>
      </c>
      <c r="K372" s="81">
        <v>597401329</v>
      </c>
      <c r="L372" s="81">
        <v>0</v>
      </c>
      <c r="M372" s="81">
        <v>42357941818</v>
      </c>
      <c r="N372" s="81">
        <v>42357941818</v>
      </c>
      <c r="O372" s="81">
        <v>41760540489</v>
      </c>
      <c r="P372" s="81">
        <v>42357941818</v>
      </c>
      <c r="Q372" s="81">
        <v>41760540489</v>
      </c>
      <c r="R372" s="81">
        <v>42357941818</v>
      </c>
      <c r="S372" s="81">
        <v>41760540489</v>
      </c>
    </row>
    <row r="373" spans="1:19" x14ac:dyDescent="0.35">
      <c r="A373" s="81" t="s">
        <v>379</v>
      </c>
      <c r="B373" s="81">
        <v>61</v>
      </c>
      <c r="C373" s="81" t="s">
        <v>1624</v>
      </c>
      <c r="D373" s="81" t="s">
        <v>3099</v>
      </c>
      <c r="E373" s="81" t="s">
        <v>2100</v>
      </c>
      <c r="F373" s="81">
        <v>688578290</v>
      </c>
      <c r="G373" s="81">
        <v>705618686</v>
      </c>
      <c r="H373" s="81">
        <v>688578290</v>
      </c>
      <c r="I373" s="81" t="s">
        <v>2829</v>
      </c>
      <c r="J373" s="81" t="s">
        <v>2833</v>
      </c>
      <c r="K373" s="81">
        <v>13294917</v>
      </c>
      <c r="L373" s="81">
        <v>0</v>
      </c>
      <c r="M373" s="81">
        <v>701873207</v>
      </c>
      <c r="N373" s="81">
        <v>701873207</v>
      </c>
      <c r="O373" s="81">
        <v>688578290</v>
      </c>
      <c r="P373" s="81">
        <v>701873207</v>
      </c>
      <c r="Q373" s="81">
        <v>688578290</v>
      </c>
      <c r="R373" s="81">
        <v>701873207</v>
      </c>
      <c r="S373" s="81">
        <v>688578290</v>
      </c>
    </row>
    <row r="374" spans="1:19" x14ac:dyDescent="0.35">
      <c r="A374" s="81" t="s">
        <v>380</v>
      </c>
      <c r="B374" s="81">
        <v>61</v>
      </c>
      <c r="C374" s="81" t="s">
        <v>1624</v>
      </c>
      <c r="D374" s="81" t="s">
        <v>3100</v>
      </c>
      <c r="E374" s="81" t="s">
        <v>2151</v>
      </c>
      <c r="F374" s="81">
        <v>936030560</v>
      </c>
      <c r="G374" s="81">
        <v>1018824399</v>
      </c>
      <c r="H374" s="81">
        <v>936030560</v>
      </c>
      <c r="I374" s="81" t="s">
        <v>2829</v>
      </c>
      <c r="J374" s="81" t="s">
        <v>2833</v>
      </c>
      <c r="K374" s="81">
        <v>20438582</v>
      </c>
      <c r="L374" s="81">
        <v>0</v>
      </c>
      <c r="M374" s="81">
        <v>956469142</v>
      </c>
      <c r="N374" s="81">
        <v>956469142</v>
      </c>
      <c r="O374" s="81">
        <v>936030560</v>
      </c>
      <c r="P374" s="81">
        <v>956469142</v>
      </c>
      <c r="Q374" s="81">
        <v>936030560</v>
      </c>
      <c r="R374" s="81">
        <v>956469142</v>
      </c>
      <c r="S374" s="81">
        <v>936030560</v>
      </c>
    </row>
    <row r="375" spans="1:19" x14ac:dyDescent="0.35">
      <c r="A375" s="81" t="s">
        <v>381</v>
      </c>
      <c r="B375" s="81">
        <v>61</v>
      </c>
      <c r="C375" s="81" t="s">
        <v>1624</v>
      </c>
      <c r="D375" s="81" t="s">
        <v>3101</v>
      </c>
      <c r="E375" s="81" t="s">
        <v>2152</v>
      </c>
      <c r="F375" s="81">
        <v>769989586</v>
      </c>
      <c r="G375" s="81">
        <v>773033699</v>
      </c>
      <c r="H375" s="81">
        <v>769989586</v>
      </c>
      <c r="I375" s="81" t="s">
        <v>2829</v>
      </c>
      <c r="J375" s="81" t="s">
        <v>2833</v>
      </c>
      <c r="K375" s="81">
        <v>15523067</v>
      </c>
      <c r="L375" s="81">
        <v>0</v>
      </c>
      <c r="M375" s="81">
        <v>785512653</v>
      </c>
      <c r="N375" s="81">
        <v>785512653</v>
      </c>
      <c r="O375" s="81">
        <v>769989586</v>
      </c>
      <c r="P375" s="81">
        <v>785512653</v>
      </c>
      <c r="Q375" s="81">
        <v>769989586</v>
      </c>
      <c r="R375" s="81">
        <v>785512653</v>
      </c>
      <c r="S375" s="81">
        <v>769989586</v>
      </c>
    </row>
    <row r="376" spans="1:19" x14ac:dyDescent="0.35">
      <c r="A376" s="81" t="s">
        <v>382</v>
      </c>
      <c r="B376" s="81">
        <v>61</v>
      </c>
      <c r="C376" s="81" t="s">
        <v>1624</v>
      </c>
      <c r="D376" s="81" t="s">
        <v>3102</v>
      </c>
      <c r="E376" s="81" t="s">
        <v>2153</v>
      </c>
      <c r="F376" s="81">
        <v>1158247576</v>
      </c>
      <c r="G376" s="81">
        <v>1175268372</v>
      </c>
      <c r="H376" s="81">
        <v>1158247576</v>
      </c>
      <c r="I376" s="81" t="s">
        <v>2829</v>
      </c>
      <c r="J376" s="81" t="s">
        <v>2833</v>
      </c>
      <c r="K376" s="81">
        <v>27369500</v>
      </c>
      <c r="L376" s="81">
        <v>0</v>
      </c>
      <c r="M376" s="81">
        <v>1185617076</v>
      </c>
      <c r="N376" s="81">
        <v>1185617076</v>
      </c>
      <c r="O376" s="81">
        <v>1158247576</v>
      </c>
      <c r="P376" s="81">
        <v>1185617076</v>
      </c>
      <c r="Q376" s="81">
        <v>1158247576</v>
      </c>
      <c r="R376" s="81">
        <v>1185617076</v>
      </c>
      <c r="S376" s="81">
        <v>1158247576</v>
      </c>
    </row>
    <row r="377" spans="1:19" x14ac:dyDescent="0.35">
      <c r="A377" s="81" t="s">
        <v>383</v>
      </c>
      <c r="B377" s="81">
        <v>61</v>
      </c>
      <c r="C377" s="81" t="s">
        <v>1624</v>
      </c>
      <c r="D377" s="81" t="s">
        <v>3103</v>
      </c>
      <c r="E377" s="81" t="s">
        <v>2154</v>
      </c>
      <c r="F377" s="81">
        <v>1200355128</v>
      </c>
      <c r="G377" s="81">
        <v>1241903652</v>
      </c>
      <c r="H377" s="81">
        <v>1200355128</v>
      </c>
      <c r="I377" s="81" t="s">
        <v>2829</v>
      </c>
      <c r="J377" s="81" t="s">
        <v>2833</v>
      </c>
      <c r="K377" s="81">
        <v>32295674</v>
      </c>
      <c r="L377" s="81">
        <v>0</v>
      </c>
      <c r="M377" s="81">
        <v>1232650802</v>
      </c>
      <c r="N377" s="81">
        <v>1232650802</v>
      </c>
      <c r="O377" s="81">
        <v>1200355128</v>
      </c>
      <c r="P377" s="81">
        <v>1232650802</v>
      </c>
      <c r="Q377" s="81">
        <v>1200355128</v>
      </c>
      <c r="R377" s="81">
        <v>1232650802</v>
      </c>
      <c r="S377" s="81">
        <v>1200355128</v>
      </c>
    </row>
    <row r="378" spans="1:19" x14ac:dyDescent="0.35">
      <c r="A378" s="81" t="s">
        <v>384</v>
      </c>
      <c r="B378" s="81">
        <v>61</v>
      </c>
      <c r="C378" s="81" t="s">
        <v>1624</v>
      </c>
      <c r="D378" s="81" t="s">
        <v>3104</v>
      </c>
      <c r="E378" s="81" t="s">
        <v>2155</v>
      </c>
      <c r="F378" s="81">
        <v>2409723208</v>
      </c>
      <c r="G378" s="81">
        <v>2455354057</v>
      </c>
      <c r="H378" s="81">
        <v>2409723208</v>
      </c>
      <c r="I378" s="81" t="s">
        <v>2829</v>
      </c>
      <c r="J378" s="81" t="s">
        <v>2833</v>
      </c>
      <c r="K378" s="81">
        <v>35209150</v>
      </c>
      <c r="L378" s="81">
        <v>0</v>
      </c>
      <c r="M378" s="81">
        <v>2444932358</v>
      </c>
      <c r="N378" s="81">
        <v>2444932358</v>
      </c>
      <c r="O378" s="81">
        <v>2409723208</v>
      </c>
      <c r="P378" s="81">
        <v>2444932358</v>
      </c>
      <c r="Q378" s="81">
        <v>2409723208</v>
      </c>
      <c r="R378" s="81">
        <v>2444932358</v>
      </c>
      <c r="S378" s="81">
        <v>2409723208</v>
      </c>
    </row>
    <row r="379" spans="1:19" x14ac:dyDescent="0.35">
      <c r="A379" s="81" t="s">
        <v>385</v>
      </c>
      <c r="B379" s="81">
        <v>61</v>
      </c>
      <c r="C379" s="81" t="s">
        <v>1624</v>
      </c>
      <c r="D379" s="81" t="s">
        <v>3105</v>
      </c>
      <c r="E379" s="81" t="s">
        <v>2156</v>
      </c>
      <c r="F379" s="81">
        <v>9196111936</v>
      </c>
      <c r="G379" s="81">
        <v>9078525965</v>
      </c>
      <c r="H379" s="81">
        <v>9196111936</v>
      </c>
      <c r="I379" s="81" t="s">
        <v>2829</v>
      </c>
      <c r="J379" s="81" t="s">
        <v>2833</v>
      </c>
      <c r="K379" s="81">
        <v>116218435</v>
      </c>
      <c r="L379" s="81">
        <v>0</v>
      </c>
      <c r="M379" s="81">
        <v>9312330371</v>
      </c>
      <c r="N379" s="81">
        <v>9312330371</v>
      </c>
      <c r="O379" s="81">
        <v>9196111936</v>
      </c>
      <c r="P379" s="81">
        <v>9312330371</v>
      </c>
      <c r="Q379" s="81">
        <v>9196111936</v>
      </c>
      <c r="R379" s="81">
        <v>9312330371</v>
      </c>
      <c r="S379" s="81">
        <v>9196111936</v>
      </c>
    </row>
    <row r="380" spans="1:19" x14ac:dyDescent="0.35">
      <c r="A380" s="81" t="s">
        <v>386</v>
      </c>
      <c r="B380" s="81">
        <v>61</v>
      </c>
      <c r="C380" s="81" t="s">
        <v>1624</v>
      </c>
      <c r="D380" s="81" t="s">
        <v>3106</v>
      </c>
      <c r="E380" s="81" t="s">
        <v>2157</v>
      </c>
      <c r="F380" s="81">
        <v>2130539027</v>
      </c>
      <c r="G380" s="81">
        <v>2140068968</v>
      </c>
      <c r="H380" s="81">
        <v>2130539027</v>
      </c>
      <c r="I380" s="81" t="s">
        <v>2829</v>
      </c>
      <c r="J380" s="81" t="s">
        <v>2833</v>
      </c>
      <c r="K380" s="81">
        <v>50103521</v>
      </c>
      <c r="L380" s="81">
        <v>0</v>
      </c>
      <c r="M380" s="81">
        <v>2180642548</v>
      </c>
      <c r="N380" s="81">
        <v>2180642548</v>
      </c>
      <c r="O380" s="81">
        <v>2130539027</v>
      </c>
      <c r="P380" s="81">
        <v>2180642548</v>
      </c>
      <c r="Q380" s="81">
        <v>2130539027</v>
      </c>
      <c r="R380" s="81">
        <v>2180642548</v>
      </c>
      <c r="S380" s="81">
        <v>2130539027</v>
      </c>
    </row>
    <row r="381" spans="1:19" x14ac:dyDescent="0.35">
      <c r="A381" s="81" t="s">
        <v>387</v>
      </c>
      <c r="B381" s="81">
        <v>61</v>
      </c>
      <c r="C381" s="81" t="s">
        <v>1624</v>
      </c>
      <c r="D381" s="81" t="s">
        <v>3107</v>
      </c>
      <c r="E381" s="81" t="s">
        <v>2158</v>
      </c>
      <c r="F381" s="81">
        <v>5064669143</v>
      </c>
      <c r="G381" s="81">
        <v>5119614643</v>
      </c>
      <c r="H381" s="81">
        <v>5064669143</v>
      </c>
      <c r="I381" s="81" t="s">
        <v>2829</v>
      </c>
      <c r="J381" s="81" t="s">
        <v>2833</v>
      </c>
      <c r="K381" s="81">
        <v>113742521</v>
      </c>
      <c r="L381" s="81">
        <v>0</v>
      </c>
      <c r="M381" s="81">
        <v>5178411664</v>
      </c>
      <c r="N381" s="81">
        <v>5178411664</v>
      </c>
      <c r="O381" s="81">
        <v>5064669143</v>
      </c>
      <c r="P381" s="81">
        <v>5178411664</v>
      </c>
      <c r="Q381" s="81">
        <v>5064669143</v>
      </c>
      <c r="R381" s="81">
        <v>5178411664</v>
      </c>
      <c r="S381" s="81">
        <v>5064669143</v>
      </c>
    </row>
    <row r="382" spans="1:19" x14ac:dyDescent="0.35">
      <c r="A382" s="81" t="s">
        <v>388</v>
      </c>
      <c r="B382" s="81">
        <v>61</v>
      </c>
      <c r="C382" s="81" t="s">
        <v>1624</v>
      </c>
      <c r="D382" s="81" t="s">
        <v>3867</v>
      </c>
      <c r="E382" s="81" t="s">
        <v>2104</v>
      </c>
      <c r="F382" s="81">
        <v>55623163</v>
      </c>
      <c r="G382" s="81">
        <v>54652702</v>
      </c>
      <c r="H382" s="81">
        <v>55623163</v>
      </c>
      <c r="I382" s="81" t="s">
        <v>2829</v>
      </c>
      <c r="J382" s="81" t="s">
        <v>2833</v>
      </c>
      <c r="K382" s="81">
        <v>842227</v>
      </c>
      <c r="L382" s="81">
        <v>1494369</v>
      </c>
      <c r="M382" s="81">
        <v>56465390</v>
      </c>
      <c r="N382" s="81">
        <v>54971021</v>
      </c>
      <c r="O382" s="81">
        <v>54128794</v>
      </c>
      <c r="P382" s="81">
        <v>56465390</v>
      </c>
      <c r="Q382" s="81">
        <v>55623163</v>
      </c>
      <c r="R382" s="81">
        <v>54971021</v>
      </c>
      <c r="S382" s="81">
        <v>54128794</v>
      </c>
    </row>
    <row r="383" spans="1:19" x14ac:dyDescent="0.35">
      <c r="A383" s="81" t="s">
        <v>389</v>
      </c>
      <c r="B383" s="81">
        <v>62</v>
      </c>
      <c r="C383" s="81" t="s">
        <v>1625</v>
      </c>
      <c r="D383" s="81" t="s">
        <v>3108</v>
      </c>
      <c r="E383" s="81" t="s">
        <v>2159</v>
      </c>
      <c r="F383" s="81">
        <v>1177306901</v>
      </c>
      <c r="G383" s="81">
        <v>1177306901</v>
      </c>
      <c r="H383" s="81">
        <v>1177306901</v>
      </c>
      <c r="I383" s="81" t="s">
        <v>2829</v>
      </c>
      <c r="J383" s="81" t="s">
        <v>2832</v>
      </c>
      <c r="K383" s="81">
        <v>17590690</v>
      </c>
      <c r="L383" s="81">
        <v>0</v>
      </c>
      <c r="M383" s="81">
        <v>1194897591</v>
      </c>
      <c r="N383" s="81">
        <v>1194897591</v>
      </c>
      <c r="O383" s="81">
        <v>1177306901</v>
      </c>
      <c r="P383" s="81">
        <v>1194897591</v>
      </c>
      <c r="Q383" s="81">
        <v>1177306901</v>
      </c>
      <c r="R383" s="81">
        <v>1194897591</v>
      </c>
      <c r="S383" s="81">
        <v>1177306901</v>
      </c>
    </row>
    <row r="384" spans="1:19" x14ac:dyDescent="0.35">
      <c r="A384" s="81" t="s">
        <v>390</v>
      </c>
      <c r="B384" s="81">
        <v>62</v>
      </c>
      <c r="C384" s="81" t="s">
        <v>1625</v>
      </c>
      <c r="D384" s="81" t="s">
        <v>3109</v>
      </c>
      <c r="E384" s="81" t="s">
        <v>2160</v>
      </c>
      <c r="F384" s="81">
        <v>875898429</v>
      </c>
      <c r="G384" s="81">
        <v>875898429</v>
      </c>
      <c r="H384" s="81">
        <v>875898429</v>
      </c>
      <c r="I384" s="81" t="s">
        <v>2829</v>
      </c>
      <c r="J384" s="81" t="s">
        <v>2832</v>
      </c>
      <c r="K384" s="81">
        <v>2049460</v>
      </c>
      <c r="L384" s="81">
        <v>0</v>
      </c>
      <c r="M384" s="81">
        <v>877947889</v>
      </c>
      <c r="N384" s="81">
        <v>877947889</v>
      </c>
      <c r="O384" s="81">
        <v>875898429</v>
      </c>
      <c r="P384" s="81">
        <v>877947889</v>
      </c>
      <c r="Q384" s="81">
        <v>875898429</v>
      </c>
      <c r="R384" s="81">
        <v>877947889</v>
      </c>
      <c r="S384" s="81">
        <v>875898429</v>
      </c>
    </row>
    <row r="385" spans="1:19" x14ac:dyDescent="0.35">
      <c r="A385" s="81" t="s">
        <v>391</v>
      </c>
      <c r="B385" s="81">
        <v>62</v>
      </c>
      <c r="C385" s="81" t="s">
        <v>1625</v>
      </c>
      <c r="D385" s="81" t="s">
        <v>3110</v>
      </c>
      <c r="E385" s="81" t="s">
        <v>2161</v>
      </c>
      <c r="F385" s="81">
        <v>449543826</v>
      </c>
      <c r="G385" s="81">
        <v>449543826</v>
      </c>
      <c r="H385" s="81">
        <v>449543826</v>
      </c>
      <c r="I385" s="81" t="s">
        <v>2829</v>
      </c>
      <c r="J385" s="81" t="s">
        <v>2832</v>
      </c>
      <c r="K385" s="81">
        <v>9352820</v>
      </c>
      <c r="L385" s="81">
        <v>0</v>
      </c>
      <c r="M385" s="81">
        <v>458896646</v>
      </c>
      <c r="N385" s="81">
        <v>458896646</v>
      </c>
      <c r="O385" s="81">
        <v>449543826</v>
      </c>
      <c r="P385" s="81">
        <v>458896646</v>
      </c>
      <c r="Q385" s="81">
        <v>449543826</v>
      </c>
      <c r="R385" s="81">
        <v>458896646</v>
      </c>
      <c r="S385" s="81">
        <v>449543826</v>
      </c>
    </row>
    <row r="386" spans="1:19" x14ac:dyDescent="0.35">
      <c r="A386" s="81" t="s">
        <v>392</v>
      </c>
      <c r="B386" s="81">
        <v>62</v>
      </c>
      <c r="C386" s="81" t="s">
        <v>1625</v>
      </c>
      <c r="D386" s="81" t="s">
        <v>3111</v>
      </c>
      <c r="E386" s="81" t="s">
        <v>2162</v>
      </c>
      <c r="F386" s="81">
        <v>2529735501</v>
      </c>
      <c r="G386" s="81">
        <v>2529735501</v>
      </c>
      <c r="H386" s="81">
        <v>2529735501</v>
      </c>
      <c r="I386" s="81" t="s">
        <v>2829</v>
      </c>
      <c r="J386" s="81" t="s">
        <v>2832</v>
      </c>
      <c r="K386" s="81">
        <v>8838260</v>
      </c>
      <c r="L386" s="81">
        <v>0</v>
      </c>
      <c r="M386" s="81">
        <v>2538573761</v>
      </c>
      <c r="N386" s="81">
        <v>2538573761</v>
      </c>
      <c r="O386" s="81">
        <v>2529735501</v>
      </c>
      <c r="P386" s="81">
        <v>2538573761</v>
      </c>
      <c r="Q386" s="81">
        <v>2529735501</v>
      </c>
      <c r="R386" s="81">
        <v>2538573761</v>
      </c>
      <c r="S386" s="81">
        <v>2529735501</v>
      </c>
    </row>
    <row r="387" spans="1:19" x14ac:dyDescent="0.35">
      <c r="A387" s="81" t="s">
        <v>393</v>
      </c>
      <c r="B387" s="81">
        <v>62</v>
      </c>
      <c r="C387" s="81" t="s">
        <v>1625</v>
      </c>
      <c r="D387" s="81" t="s">
        <v>3112</v>
      </c>
      <c r="E387" s="81" t="s">
        <v>2163</v>
      </c>
      <c r="F387" s="81">
        <v>1107905828</v>
      </c>
      <c r="G387" s="81">
        <v>1107905828</v>
      </c>
      <c r="H387" s="81">
        <v>1107905828</v>
      </c>
      <c r="I387" s="81" t="s">
        <v>2829</v>
      </c>
      <c r="J387" s="81" t="s">
        <v>2832</v>
      </c>
      <c r="K387" s="81">
        <v>1265080</v>
      </c>
      <c r="L387" s="81">
        <v>0</v>
      </c>
      <c r="M387" s="81">
        <v>1109170908</v>
      </c>
      <c r="N387" s="81">
        <v>1109170908</v>
      </c>
      <c r="O387" s="81">
        <v>1107905828</v>
      </c>
      <c r="P387" s="81">
        <v>1109170908</v>
      </c>
      <c r="Q387" s="81">
        <v>1107905828</v>
      </c>
      <c r="R387" s="81">
        <v>1109170908</v>
      </c>
      <c r="S387" s="81">
        <v>1107905828</v>
      </c>
    </row>
    <row r="388" spans="1:19" x14ac:dyDescent="0.35">
      <c r="A388" s="81" t="s">
        <v>394</v>
      </c>
      <c r="B388" s="81">
        <v>62</v>
      </c>
      <c r="C388" s="81" t="s">
        <v>1625</v>
      </c>
      <c r="D388" s="81" t="s">
        <v>3113</v>
      </c>
      <c r="E388" s="81" t="s">
        <v>2164</v>
      </c>
      <c r="F388" s="81">
        <v>58159925</v>
      </c>
      <c r="G388" s="81">
        <v>58159925</v>
      </c>
      <c r="H388" s="81">
        <v>58159925</v>
      </c>
      <c r="I388" s="81" t="s">
        <v>2829</v>
      </c>
      <c r="J388" s="81" t="s">
        <v>2832</v>
      </c>
      <c r="K388" s="81">
        <v>2670290</v>
      </c>
      <c r="L388" s="81">
        <v>0</v>
      </c>
      <c r="M388" s="81">
        <v>60830215</v>
      </c>
      <c r="N388" s="81">
        <v>60830215</v>
      </c>
      <c r="O388" s="81">
        <v>58159925</v>
      </c>
      <c r="P388" s="81">
        <v>60830215</v>
      </c>
      <c r="Q388" s="81">
        <v>58159925</v>
      </c>
      <c r="R388" s="81">
        <v>60830215</v>
      </c>
      <c r="S388" s="81">
        <v>58159925</v>
      </c>
    </row>
    <row r="389" spans="1:19" x14ac:dyDescent="0.35">
      <c r="A389" s="81" t="s">
        <v>395</v>
      </c>
      <c r="B389" s="81">
        <v>63</v>
      </c>
      <c r="C389" s="81" t="s">
        <v>1626</v>
      </c>
      <c r="D389" s="81" t="s">
        <v>3114</v>
      </c>
      <c r="E389" s="81" t="s">
        <v>2165</v>
      </c>
      <c r="F389" s="81">
        <v>176112592</v>
      </c>
      <c r="G389" s="81">
        <v>178879408</v>
      </c>
      <c r="H389" s="81">
        <v>176112592</v>
      </c>
      <c r="I389" s="81" t="s">
        <v>2829</v>
      </c>
      <c r="J389" s="81" t="s">
        <v>2833</v>
      </c>
      <c r="K389" s="81">
        <v>2986710</v>
      </c>
      <c r="L389" s="81">
        <v>0</v>
      </c>
      <c r="M389" s="81">
        <v>179099302</v>
      </c>
      <c r="N389" s="81">
        <v>179099302</v>
      </c>
      <c r="O389" s="81">
        <v>176112592</v>
      </c>
      <c r="P389" s="81">
        <v>179099302</v>
      </c>
      <c r="Q389" s="81">
        <v>176112592</v>
      </c>
      <c r="R389" s="81">
        <v>179099302</v>
      </c>
      <c r="S389" s="81">
        <v>176112592</v>
      </c>
    </row>
    <row r="390" spans="1:19" x14ac:dyDescent="0.35">
      <c r="A390" s="81" t="s">
        <v>396</v>
      </c>
      <c r="B390" s="81">
        <v>63</v>
      </c>
      <c r="C390" s="81" t="s">
        <v>1626</v>
      </c>
      <c r="D390" s="81" t="s">
        <v>3115</v>
      </c>
      <c r="E390" s="81" t="s">
        <v>2166</v>
      </c>
      <c r="F390" s="81">
        <v>93422237</v>
      </c>
      <c r="G390" s="81">
        <v>93204063</v>
      </c>
      <c r="H390" s="81">
        <v>93204063</v>
      </c>
      <c r="I390" s="81" t="s">
        <v>2830</v>
      </c>
      <c r="J390" s="81" t="s">
        <v>2836</v>
      </c>
      <c r="K390" s="81">
        <v>562035</v>
      </c>
      <c r="L390" s="81">
        <v>0</v>
      </c>
      <c r="M390" s="81">
        <v>93766098</v>
      </c>
      <c r="N390" s="81">
        <v>93766098</v>
      </c>
      <c r="O390" s="81">
        <v>93204063</v>
      </c>
      <c r="P390" s="81">
        <v>93766098</v>
      </c>
      <c r="Q390" s="81">
        <v>93204063</v>
      </c>
      <c r="R390" s="81">
        <v>93766098</v>
      </c>
      <c r="S390" s="81">
        <v>93204063</v>
      </c>
    </row>
    <row r="391" spans="1:19" x14ac:dyDescent="0.35">
      <c r="A391" s="81" t="s">
        <v>397</v>
      </c>
      <c r="B391" s="81">
        <v>64</v>
      </c>
      <c r="C391" s="81" t="s">
        <v>1627</v>
      </c>
      <c r="D391" s="81" t="s">
        <v>3116</v>
      </c>
      <c r="E391" s="81" t="s">
        <v>2167</v>
      </c>
      <c r="F391" s="81">
        <v>7188998067</v>
      </c>
      <c r="G391" s="81">
        <v>6993875003</v>
      </c>
      <c r="H391" s="81">
        <v>7188998067</v>
      </c>
      <c r="I391" s="81" t="s">
        <v>2829</v>
      </c>
      <c r="J391" s="81" t="s">
        <v>2833</v>
      </c>
      <c r="K391" s="81">
        <v>16930732</v>
      </c>
      <c r="L391" s="81">
        <v>13824630</v>
      </c>
      <c r="M391" s="81">
        <v>7205928799</v>
      </c>
      <c r="N391" s="81">
        <v>7192104169</v>
      </c>
      <c r="O391" s="81">
        <v>7175173437</v>
      </c>
      <c r="P391" s="81">
        <v>7205928799</v>
      </c>
      <c r="Q391" s="81">
        <v>7188998067</v>
      </c>
      <c r="R391" s="81">
        <v>7192104169</v>
      </c>
      <c r="S391" s="81">
        <v>7175173437</v>
      </c>
    </row>
    <row r="392" spans="1:19" x14ac:dyDescent="0.35">
      <c r="A392" s="81" t="s">
        <v>398</v>
      </c>
      <c r="B392" s="81">
        <v>65</v>
      </c>
      <c r="C392" s="81" t="s">
        <v>1628</v>
      </c>
      <c r="D392" s="81" t="s">
        <v>2994</v>
      </c>
      <c r="E392" s="81" t="s">
        <v>1847</v>
      </c>
      <c r="F392" s="81">
        <v>3516298</v>
      </c>
      <c r="G392" s="81">
        <v>3516298</v>
      </c>
      <c r="H392" s="81">
        <v>3516298</v>
      </c>
      <c r="I392" s="81" t="s">
        <v>2829</v>
      </c>
      <c r="J392" s="81" t="s">
        <v>2833</v>
      </c>
      <c r="K392" s="81">
        <v>30000</v>
      </c>
      <c r="L392" s="81">
        <v>0</v>
      </c>
      <c r="M392" s="81">
        <v>3546298</v>
      </c>
      <c r="N392" s="81">
        <v>3546298</v>
      </c>
      <c r="O392" s="81">
        <v>3516298</v>
      </c>
      <c r="P392" s="81">
        <v>3546298</v>
      </c>
      <c r="Q392" s="81">
        <v>3516298</v>
      </c>
      <c r="R392" s="81">
        <v>3546298</v>
      </c>
      <c r="S392" s="81">
        <v>3516298</v>
      </c>
    </row>
    <row r="393" spans="1:19" x14ac:dyDescent="0.35">
      <c r="A393" s="81" t="s">
        <v>399</v>
      </c>
      <c r="B393" s="81">
        <v>65</v>
      </c>
      <c r="C393" s="81" t="s">
        <v>1628</v>
      </c>
      <c r="D393" s="81" t="s">
        <v>3117</v>
      </c>
      <c r="E393" s="81" t="s">
        <v>1848</v>
      </c>
      <c r="F393" s="81">
        <v>279455885</v>
      </c>
      <c r="G393" s="81">
        <v>284274536</v>
      </c>
      <c r="H393" s="81">
        <v>284274536</v>
      </c>
      <c r="I393" s="81" t="s">
        <v>2830</v>
      </c>
      <c r="J393" s="81" t="s">
        <v>2836</v>
      </c>
      <c r="K393" s="81">
        <v>5770419</v>
      </c>
      <c r="L393" s="81">
        <v>0</v>
      </c>
      <c r="M393" s="81">
        <v>290044955</v>
      </c>
      <c r="N393" s="81">
        <v>290044955</v>
      </c>
      <c r="O393" s="81">
        <v>284274536</v>
      </c>
      <c r="P393" s="81">
        <v>290044955</v>
      </c>
      <c r="Q393" s="81">
        <v>284274536</v>
      </c>
      <c r="R393" s="81">
        <v>290044955</v>
      </c>
      <c r="S393" s="81">
        <v>284274536</v>
      </c>
    </row>
    <row r="394" spans="1:19" x14ac:dyDescent="0.35">
      <c r="A394" s="81" t="s">
        <v>400</v>
      </c>
      <c r="B394" s="81">
        <v>65</v>
      </c>
      <c r="C394" s="81" t="s">
        <v>1628</v>
      </c>
      <c r="D394" s="81" t="s">
        <v>3118</v>
      </c>
      <c r="E394" s="81" t="s">
        <v>2072</v>
      </c>
      <c r="F394" s="81">
        <v>55988758</v>
      </c>
      <c r="G394" s="81">
        <v>54216339</v>
      </c>
      <c r="H394" s="81">
        <v>55988758</v>
      </c>
      <c r="I394" s="81" t="s">
        <v>2829</v>
      </c>
      <c r="J394" s="81" t="s">
        <v>2833</v>
      </c>
      <c r="K394" s="81">
        <v>491323</v>
      </c>
      <c r="L394" s="81">
        <v>0</v>
      </c>
      <c r="M394" s="81">
        <v>56480081</v>
      </c>
      <c r="N394" s="81">
        <v>56480081</v>
      </c>
      <c r="O394" s="81">
        <v>55988758</v>
      </c>
      <c r="P394" s="81">
        <v>56480081</v>
      </c>
      <c r="Q394" s="81">
        <v>55988758</v>
      </c>
      <c r="R394" s="81">
        <v>56480081</v>
      </c>
      <c r="S394" s="81">
        <v>55988758</v>
      </c>
    </row>
    <row r="395" spans="1:19" x14ac:dyDescent="0.35">
      <c r="A395" s="81" t="s">
        <v>401</v>
      </c>
      <c r="B395" s="81">
        <v>65</v>
      </c>
      <c r="C395" s="81" t="s">
        <v>1628</v>
      </c>
      <c r="D395" s="81" t="s">
        <v>3212</v>
      </c>
      <c r="E395" s="81" t="s">
        <v>2073</v>
      </c>
      <c r="F395" s="81">
        <v>4787566</v>
      </c>
      <c r="G395" s="81">
        <v>4817735</v>
      </c>
      <c r="H395" s="81">
        <v>4787566</v>
      </c>
      <c r="I395" s="81" t="s">
        <v>2829</v>
      </c>
      <c r="J395" s="81" t="s">
        <v>2833</v>
      </c>
      <c r="K395" s="81">
        <v>70000</v>
      </c>
      <c r="L395" s="81">
        <v>0</v>
      </c>
      <c r="M395" s="81">
        <v>4857566</v>
      </c>
      <c r="N395" s="81">
        <v>4857566</v>
      </c>
      <c r="O395" s="81">
        <v>4787566</v>
      </c>
      <c r="P395" s="81">
        <v>4857566</v>
      </c>
      <c r="Q395" s="81">
        <v>4787566</v>
      </c>
      <c r="R395" s="81">
        <v>4857566</v>
      </c>
      <c r="S395" s="81">
        <v>4787566</v>
      </c>
    </row>
    <row r="396" spans="1:19" x14ac:dyDescent="0.35">
      <c r="A396" s="81" t="s">
        <v>402</v>
      </c>
      <c r="B396" s="81">
        <v>65</v>
      </c>
      <c r="C396" s="81" t="s">
        <v>1628</v>
      </c>
      <c r="D396" s="81" t="s">
        <v>3248</v>
      </c>
      <c r="E396" s="81" t="s">
        <v>2033</v>
      </c>
      <c r="F396" s="81">
        <v>95626</v>
      </c>
      <c r="G396" s="81">
        <v>95626</v>
      </c>
      <c r="H396" s="81">
        <v>95626</v>
      </c>
      <c r="I396" s="81" t="s">
        <v>2829</v>
      </c>
      <c r="J396" s="81" t="s">
        <v>2833</v>
      </c>
      <c r="K396" s="81">
        <v>0</v>
      </c>
      <c r="L396" s="81">
        <v>0</v>
      </c>
      <c r="M396" s="81">
        <v>95626</v>
      </c>
      <c r="N396" s="81">
        <v>95626</v>
      </c>
      <c r="O396" s="81">
        <v>95626</v>
      </c>
      <c r="P396" s="81">
        <v>95626</v>
      </c>
      <c r="Q396" s="81">
        <v>95626</v>
      </c>
      <c r="R396" s="81">
        <v>95626</v>
      </c>
      <c r="S396" s="81">
        <v>95626</v>
      </c>
    </row>
    <row r="397" spans="1:19" x14ac:dyDescent="0.35">
      <c r="A397" s="81" t="s">
        <v>403</v>
      </c>
      <c r="B397" s="81">
        <v>66</v>
      </c>
      <c r="C397" s="81" t="s">
        <v>1629</v>
      </c>
      <c r="D397" s="81" t="s">
        <v>3119</v>
      </c>
      <c r="E397" s="81" t="s">
        <v>2168</v>
      </c>
      <c r="F397" s="81">
        <v>27361091</v>
      </c>
      <c r="G397" s="81">
        <v>23962315</v>
      </c>
      <c r="H397" s="81">
        <v>27361091</v>
      </c>
      <c r="I397" s="81" t="s">
        <v>2829</v>
      </c>
      <c r="J397" s="81" t="s">
        <v>2835</v>
      </c>
      <c r="K397" s="81">
        <v>377645</v>
      </c>
      <c r="L397" s="81">
        <v>288657</v>
      </c>
      <c r="M397" s="81">
        <v>27738736</v>
      </c>
      <c r="N397" s="81">
        <v>27450079</v>
      </c>
      <c r="O397" s="81">
        <v>27072434</v>
      </c>
      <c r="P397" s="81">
        <v>27738736</v>
      </c>
      <c r="Q397" s="81">
        <v>27361091</v>
      </c>
      <c r="R397" s="81">
        <v>27450079</v>
      </c>
      <c r="S397" s="81">
        <v>27072434</v>
      </c>
    </row>
    <row r="398" spans="1:19" x14ac:dyDescent="0.35">
      <c r="A398" s="81" t="s">
        <v>404</v>
      </c>
      <c r="B398" s="81">
        <v>66</v>
      </c>
      <c r="C398" s="81" t="s">
        <v>1629</v>
      </c>
      <c r="D398" s="81" t="s">
        <v>3120</v>
      </c>
      <c r="E398" s="81" t="s">
        <v>2169</v>
      </c>
      <c r="F398" s="81">
        <v>244954018</v>
      </c>
      <c r="G398" s="81">
        <v>267714277</v>
      </c>
      <c r="H398" s="81">
        <v>267714277</v>
      </c>
      <c r="I398" s="81" t="s">
        <v>2830</v>
      </c>
      <c r="J398" s="81" t="s">
        <v>2836</v>
      </c>
      <c r="K398" s="81">
        <v>4151848</v>
      </c>
      <c r="L398" s="81">
        <v>0</v>
      </c>
      <c r="M398" s="81">
        <v>271866125</v>
      </c>
      <c r="N398" s="81">
        <v>271866125</v>
      </c>
      <c r="O398" s="81">
        <v>267714277</v>
      </c>
      <c r="P398" s="81">
        <v>397702825</v>
      </c>
      <c r="Q398" s="81">
        <v>393550977</v>
      </c>
      <c r="R398" s="81">
        <v>397702825</v>
      </c>
      <c r="S398" s="81">
        <v>393550977</v>
      </c>
    </row>
    <row r="399" spans="1:19" x14ac:dyDescent="0.35">
      <c r="A399" s="81" t="s">
        <v>405</v>
      </c>
      <c r="B399" s="81">
        <v>66</v>
      </c>
      <c r="C399" s="81" t="s">
        <v>1629</v>
      </c>
      <c r="D399" s="81" t="s">
        <v>3121</v>
      </c>
      <c r="E399" s="81" t="s">
        <v>2170</v>
      </c>
      <c r="F399" s="81">
        <v>200717275</v>
      </c>
      <c r="G399" s="81">
        <v>219677084</v>
      </c>
      <c r="H399" s="81">
        <v>219677084</v>
      </c>
      <c r="I399" s="81" t="s">
        <v>2830</v>
      </c>
      <c r="J399" s="81" t="s">
        <v>2836</v>
      </c>
      <c r="K399" s="81">
        <v>10937216</v>
      </c>
      <c r="L399" s="81">
        <v>0</v>
      </c>
      <c r="M399" s="81">
        <v>230614300</v>
      </c>
      <c r="N399" s="81">
        <v>230614300</v>
      </c>
      <c r="O399" s="81">
        <v>219677084</v>
      </c>
      <c r="P399" s="81">
        <v>230614300</v>
      </c>
      <c r="Q399" s="81">
        <v>219677084</v>
      </c>
      <c r="R399" s="81">
        <v>230614300</v>
      </c>
      <c r="S399" s="81">
        <v>219677084</v>
      </c>
    </row>
    <row r="400" spans="1:19" x14ac:dyDescent="0.35">
      <c r="A400" s="81" t="s">
        <v>406</v>
      </c>
      <c r="B400" s="81">
        <v>66</v>
      </c>
      <c r="C400" s="81" t="s">
        <v>1629</v>
      </c>
      <c r="D400" s="81" t="s">
        <v>3122</v>
      </c>
      <c r="E400" s="81" t="s">
        <v>2171</v>
      </c>
      <c r="F400" s="81">
        <v>287195536</v>
      </c>
      <c r="G400" s="81">
        <v>315454381</v>
      </c>
      <c r="H400" s="81">
        <v>315454381</v>
      </c>
      <c r="I400" s="81" t="s">
        <v>2830</v>
      </c>
      <c r="J400" s="81" t="s">
        <v>2836</v>
      </c>
      <c r="K400" s="81">
        <v>6343865</v>
      </c>
      <c r="L400" s="81">
        <v>4420446</v>
      </c>
      <c r="M400" s="81">
        <v>321798246</v>
      </c>
      <c r="N400" s="81">
        <v>317377800</v>
      </c>
      <c r="O400" s="81">
        <v>311033935</v>
      </c>
      <c r="P400" s="81">
        <v>321798246</v>
      </c>
      <c r="Q400" s="81">
        <v>315454381</v>
      </c>
      <c r="R400" s="81">
        <v>317377800</v>
      </c>
      <c r="S400" s="81">
        <v>311033935</v>
      </c>
    </row>
    <row r="401" spans="1:19" x14ac:dyDescent="0.35">
      <c r="A401" s="81" t="s">
        <v>407</v>
      </c>
      <c r="B401" s="81">
        <v>66</v>
      </c>
      <c r="C401" s="81" t="s">
        <v>1629</v>
      </c>
      <c r="D401" s="81" t="s">
        <v>3397</v>
      </c>
      <c r="E401" s="81" t="s">
        <v>2172</v>
      </c>
      <c r="F401" s="81">
        <v>15557894</v>
      </c>
      <c r="G401" s="81">
        <v>15719593</v>
      </c>
      <c r="H401" s="81">
        <v>15557894</v>
      </c>
      <c r="I401" s="81" t="s">
        <v>2829</v>
      </c>
      <c r="J401" s="81" t="s">
        <v>2833</v>
      </c>
      <c r="K401" s="81">
        <v>330879</v>
      </c>
      <c r="L401" s="81">
        <v>0</v>
      </c>
      <c r="M401" s="81">
        <v>15888773</v>
      </c>
      <c r="N401" s="81">
        <v>15888773</v>
      </c>
      <c r="O401" s="81">
        <v>15557894</v>
      </c>
      <c r="P401" s="81">
        <v>15888773</v>
      </c>
      <c r="Q401" s="81">
        <v>15557894</v>
      </c>
      <c r="R401" s="81">
        <v>15888773</v>
      </c>
      <c r="S401" s="81">
        <v>15557894</v>
      </c>
    </row>
    <row r="402" spans="1:19" x14ac:dyDescent="0.35">
      <c r="A402" s="81" t="s">
        <v>408</v>
      </c>
      <c r="B402" s="81">
        <v>67</v>
      </c>
      <c r="C402" s="81" t="s">
        <v>1630</v>
      </c>
      <c r="D402" s="81" t="s">
        <v>2980</v>
      </c>
      <c r="E402" s="81" t="s">
        <v>1969</v>
      </c>
      <c r="F402" s="81">
        <v>30782075</v>
      </c>
      <c r="G402" s="81">
        <v>30782075</v>
      </c>
      <c r="H402" s="81">
        <v>30782075</v>
      </c>
      <c r="I402" s="81" t="s">
        <v>2829</v>
      </c>
      <c r="J402" s="81" t="s">
        <v>2832</v>
      </c>
      <c r="K402" s="81">
        <v>0</v>
      </c>
      <c r="L402" s="81">
        <v>0</v>
      </c>
      <c r="M402" s="81">
        <v>30782075</v>
      </c>
      <c r="N402" s="81">
        <v>30782075</v>
      </c>
      <c r="O402" s="81">
        <v>30782075</v>
      </c>
      <c r="P402" s="81">
        <v>30782075</v>
      </c>
      <c r="Q402" s="81">
        <v>30782075</v>
      </c>
      <c r="R402" s="81">
        <v>30782075</v>
      </c>
      <c r="S402" s="81">
        <v>30782075</v>
      </c>
    </row>
    <row r="403" spans="1:19" x14ac:dyDescent="0.35">
      <c r="A403" s="81" t="s">
        <v>409</v>
      </c>
      <c r="B403" s="81">
        <v>67</v>
      </c>
      <c r="C403" s="81" t="s">
        <v>1630</v>
      </c>
      <c r="D403" s="81" t="s">
        <v>3048</v>
      </c>
      <c r="E403" s="81" t="s">
        <v>2081</v>
      </c>
      <c r="F403" s="81">
        <v>20523513</v>
      </c>
      <c r="G403" s="81">
        <v>20523513</v>
      </c>
      <c r="H403" s="81">
        <v>20523513</v>
      </c>
      <c r="I403" s="81" t="s">
        <v>2829</v>
      </c>
      <c r="J403" s="81" t="s">
        <v>2832</v>
      </c>
      <c r="K403" s="81">
        <v>621640</v>
      </c>
      <c r="L403" s="81">
        <v>0</v>
      </c>
      <c r="M403" s="81">
        <v>21145153</v>
      </c>
      <c r="N403" s="81">
        <v>21145153</v>
      </c>
      <c r="O403" s="81">
        <v>20523513</v>
      </c>
      <c r="P403" s="81">
        <v>21145153</v>
      </c>
      <c r="Q403" s="81">
        <v>20523513</v>
      </c>
      <c r="R403" s="81">
        <v>21145153</v>
      </c>
      <c r="S403" s="81">
        <v>20523513</v>
      </c>
    </row>
    <row r="404" spans="1:19" x14ac:dyDescent="0.35">
      <c r="A404" s="81" t="s">
        <v>410</v>
      </c>
      <c r="B404" s="81">
        <v>67</v>
      </c>
      <c r="C404" s="81" t="s">
        <v>1630</v>
      </c>
      <c r="D404" s="81" t="s">
        <v>3123</v>
      </c>
      <c r="E404" s="81" t="s">
        <v>1988</v>
      </c>
      <c r="F404" s="81">
        <v>574276901</v>
      </c>
      <c r="G404" s="81">
        <v>574276901</v>
      </c>
      <c r="H404" s="81">
        <v>574276901</v>
      </c>
      <c r="I404" s="81" t="s">
        <v>2829</v>
      </c>
      <c r="J404" s="81" t="s">
        <v>2832</v>
      </c>
      <c r="K404" s="81">
        <v>10326540</v>
      </c>
      <c r="L404" s="81">
        <v>0</v>
      </c>
      <c r="M404" s="81">
        <v>584603441</v>
      </c>
      <c r="N404" s="81">
        <v>584603441</v>
      </c>
      <c r="O404" s="81">
        <v>574276901</v>
      </c>
      <c r="P404" s="81">
        <v>584603441</v>
      </c>
      <c r="Q404" s="81">
        <v>574276901</v>
      </c>
      <c r="R404" s="81">
        <v>584603441</v>
      </c>
      <c r="S404" s="81">
        <v>574276901</v>
      </c>
    </row>
    <row r="405" spans="1:19" x14ac:dyDescent="0.35">
      <c r="A405" s="81" t="s">
        <v>411</v>
      </c>
      <c r="B405" s="81">
        <v>67</v>
      </c>
      <c r="C405" s="81" t="s">
        <v>1630</v>
      </c>
      <c r="D405" s="81" t="s">
        <v>3124</v>
      </c>
      <c r="E405" s="81" t="s">
        <v>2173</v>
      </c>
      <c r="F405" s="81">
        <v>539955242</v>
      </c>
      <c r="G405" s="81">
        <v>539955242</v>
      </c>
      <c r="H405" s="81">
        <v>539955242</v>
      </c>
      <c r="I405" s="81" t="s">
        <v>2829</v>
      </c>
      <c r="J405" s="81" t="s">
        <v>2832</v>
      </c>
      <c r="K405" s="81">
        <v>14470590</v>
      </c>
      <c r="L405" s="81">
        <v>0</v>
      </c>
      <c r="M405" s="81">
        <v>554425832</v>
      </c>
      <c r="N405" s="81">
        <v>554425832</v>
      </c>
      <c r="O405" s="81">
        <v>539955242</v>
      </c>
      <c r="P405" s="81">
        <v>554425832</v>
      </c>
      <c r="Q405" s="81">
        <v>539955242</v>
      </c>
      <c r="R405" s="81">
        <v>554425832</v>
      </c>
      <c r="S405" s="81">
        <v>539955242</v>
      </c>
    </row>
    <row r="406" spans="1:19" x14ac:dyDescent="0.35">
      <c r="A406" s="81" t="s">
        <v>412</v>
      </c>
      <c r="B406" s="81">
        <v>67</v>
      </c>
      <c r="C406" s="81" t="s">
        <v>1630</v>
      </c>
      <c r="D406" s="81" t="s">
        <v>3125</v>
      </c>
      <c r="E406" s="81" t="s">
        <v>2084</v>
      </c>
      <c r="F406" s="81">
        <v>105403409</v>
      </c>
      <c r="G406" s="81">
        <v>105403409</v>
      </c>
      <c r="H406" s="81">
        <v>105403409</v>
      </c>
      <c r="I406" s="81" t="s">
        <v>2829</v>
      </c>
      <c r="J406" s="81" t="s">
        <v>2832</v>
      </c>
      <c r="K406" s="81">
        <v>3087050</v>
      </c>
      <c r="L406" s="81">
        <v>0</v>
      </c>
      <c r="M406" s="81">
        <v>108490459</v>
      </c>
      <c r="N406" s="81">
        <v>108490459</v>
      </c>
      <c r="O406" s="81">
        <v>105403409</v>
      </c>
      <c r="P406" s="81">
        <v>108490459</v>
      </c>
      <c r="Q406" s="81">
        <v>105403409</v>
      </c>
      <c r="R406" s="81">
        <v>108490459</v>
      </c>
      <c r="S406" s="81">
        <v>105403409</v>
      </c>
    </row>
    <row r="407" spans="1:19" x14ac:dyDescent="0.35">
      <c r="A407" s="81" t="s">
        <v>413</v>
      </c>
      <c r="B407" s="81">
        <v>67</v>
      </c>
      <c r="C407" s="81" t="s">
        <v>1630</v>
      </c>
      <c r="D407" s="81" t="s">
        <v>3126</v>
      </c>
      <c r="E407" s="81" t="s">
        <v>2174</v>
      </c>
      <c r="F407" s="81">
        <v>146606668</v>
      </c>
      <c r="G407" s="81">
        <v>146606668</v>
      </c>
      <c r="H407" s="81">
        <v>146606668</v>
      </c>
      <c r="I407" s="81" t="s">
        <v>2829</v>
      </c>
      <c r="J407" s="81" t="s">
        <v>2832</v>
      </c>
      <c r="K407" s="81">
        <v>3990670</v>
      </c>
      <c r="L407" s="81">
        <v>0</v>
      </c>
      <c r="M407" s="81">
        <v>150597338</v>
      </c>
      <c r="N407" s="81">
        <v>150597338</v>
      </c>
      <c r="O407" s="81">
        <v>146606668</v>
      </c>
      <c r="P407" s="81">
        <v>150597338</v>
      </c>
      <c r="Q407" s="81">
        <v>146606668</v>
      </c>
      <c r="R407" s="81">
        <v>150597338</v>
      </c>
      <c r="S407" s="81">
        <v>146606668</v>
      </c>
    </row>
    <row r="408" spans="1:19" x14ac:dyDescent="0.35">
      <c r="A408" s="81" t="s">
        <v>414</v>
      </c>
      <c r="B408" s="81">
        <v>67</v>
      </c>
      <c r="C408" s="81" t="s">
        <v>1630</v>
      </c>
      <c r="D408" s="81" t="s">
        <v>3127</v>
      </c>
      <c r="E408" s="81" t="s">
        <v>1970</v>
      </c>
      <c r="F408" s="81">
        <v>50668674</v>
      </c>
      <c r="G408" s="81">
        <v>50668674</v>
      </c>
      <c r="H408" s="81">
        <v>50668674</v>
      </c>
      <c r="I408" s="81" t="s">
        <v>2829</v>
      </c>
      <c r="J408" s="81" t="s">
        <v>2832</v>
      </c>
      <c r="K408" s="81">
        <v>2683430</v>
      </c>
      <c r="L408" s="81">
        <v>0</v>
      </c>
      <c r="M408" s="81">
        <v>53352104</v>
      </c>
      <c r="N408" s="81">
        <v>53352104</v>
      </c>
      <c r="O408" s="81">
        <v>50668674</v>
      </c>
      <c r="P408" s="81">
        <v>53352104</v>
      </c>
      <c r="Q408" s="81">
        <v>50668674</v>
      </c>
      <c r="R408" s="81">
        <v>53352104</v>
      </c>
      <c r="S408" s="81">
        <v>50668674</v>
      </c>
    </row>
    <row r="409" spans="1:19" x14ac:dyDescent="0.35">
      <c r="A409" s="81" t="s">
        <v>415</v>
      </c>
      <c r="B409" s="81">
        <v>67</v>
      </c>
      <c r="C409" s="81" t="s">
        <v>1630</v>
      </c>
      <c r="D409" s="81" t="s">
        <v>3154</v>
      </c>
      <c r="E409" s="81" t="s">
        <v>2175</v>
      </c>
      <c r="F409" s="81">
        <v>875880</v>
      </c>
      <c r="G409" s="81">
        <v>875880</v>
      </c>
      <c r="H409" s="81">
        <v>875880</v>
      </c>
      <c r="I409" s="81" t="s">
        <v>2829</v>
      </c>
      <c r="J409" s="81" t="s">
        <v>2832</v>
      </c>
      <c r="K409" s="81">
        <v>0</v>
      </c>
      <c r="L409" s="81">
        <v>0</v>
      </c>
      <c r="M409" s="81">
        <v>875880</v>
      </c>
      <c r="N409" s="81">
        <v>875880</v>
      </c>
      <c r="O409" s="81">
        <v>875880</v>
      </c>
      <c r="P409" s="81">
        <v>875880</v>
      </c>
      <c r="Q409" s="81">
        <v>875880</v>
      </c>
      <c r="R409" s="81">
        <v>875880</v>
      </c>
      <c r="S409" s="81">
        <v>875880</v>
      </c>
    </row>
    <row r="410" spans="1:19" x14ac:dyDescent="0.35">
      <c r="A410" s="81" t="s">
        <v>416</v>
      </c>
      <c r="B410" s="81">
        <v>67</v>
      </c>
      <c r="C410" s="81" t="s">
        <v>1630</v>
      </c>
      <c r="D410" s="81" t="s">
        <v>3155</v>
      </c>
      <c r="E410" s="81" t="s">
        <v>2086</v>
      </c>
      <c r="F410" s="81">
        <v>14680531</v>
      </c>
      <c r="G410" s="81">
        <v>14892590</v>
      </c>
      <c r="H410" s="81">
        <v>14680531</v>
      </c>
      <c r="I410" s="81" t="s">
        <v>2829</v>
      </c>
      <c r="J410" s="81" t="s">
        <v>2832</v>
      </c>
      <c r="K410" s="81">
        <v>0</v>
      </c>
      <c r="L410" s="81">
        <v>0</v>
      </c>
      <c r="M410" s="81">
        <v>14680531</v>
      </c>
      <c r="N410" s="81">
        <v>14680531</v>
      </c>
      <c r="O410" s="81">
        <v>14680531</v>
      </c>
      <c r="P410" s="81">
        <v>14680531</v>
      </c>
      <c r="Q410" s="81">
        <v>14680531</v>
      </c>
      <c r="R410" s="81">
        <v>14680531</v>
      </c>
      <c r="S410" s="81">
        <v>14680531</v>
      </c>
    </row>
    <row r="411" spans="1:19" x14ac:dyDescent="0.35">
      <c r="A411" s="81" t="s">
        <v>417</v>
      </c>
      <c r="B411" s="81">
        <v>68</v>
      </c>
      <c r="C411" s="81" t="s">
        <v>1631</v>
      </c>
      <c r="D411" s="81" t="s">
        <v>3128</v>
      </c>
      <c r="E411" s="81" t="s">
        <v>2176</v>
      </c>
      <c r="F411" s="81">
        <v>15771631371</v>
      </c>
      <c r="G411" s="81">
        <v>15771631371</v>
      </c>
      <c r="H411" s="81">
        <v>15771631371</v>
      </c>
      <c r="I411" s="81" t="s">
        <v>2829</v>
      </c>
      <c r="J411" s="81" t="s">
        <v>2832</v>
      </c>
      <c r="K411" s="81">
        <v>271176969</v>
      </c>
      <c r="L411" s="81">
        <v>470630967</v>
      </c>
      <c r="M411" s="81">
        <v>16042808340</v>
      </c>
      <c r="N411" s="81">
        <v>15572177373</v>
      </c>
      <c r="O411" s="81">
        <v>15301000404</v>
      </c>
      <c r="P411" s="81">
        <v>16042808340</v>
      </c>
      <c r="Q411" s="81">
        <v>15771631371</v>
      </c>
      <c r="R411" s="81">
        <v>15572177373</v>
      </c>
      <c r="S411" s="81">
        <v>15301000404</v>
      </c>
    </row>
    <row r="412" spans="1:19" x14ac:dyDescent="0.35">
      <c r="A412" s="81" t="s">
        <v>418</v>
      </c>
      <c r="B412" s="81">
        <v>69</v>
      </c>
      <c r="C412" s="81" t="s">
        <v>1632</v>
      </c>
      <c r="D412" s="81" t="s">
        <v>3129</v>
      </c>
      <c r="E412" s="81" t="s">
        <v>2177</v>
      </c>
      <c r="F412" s="81">
        <v>418685607</v>
      </c>
      <c r="G412" s="81">
        <v>461135543</v>
      </c>
      <c r="H412" s="81">
        <v>418685607</v>
      </c>
      <c r="I412" s="81" t="s">
        <v>2829</v>
      </c>
      <c r="J412" s="81" t="s">
        <v>2837</v>
      </c>
      <c r="K412" s="81">
        <v>3265168</v>
      </c>
      <c r="L412" s="81">
        <v>0</v>
      </c>
      <c r="M412" s="81">
        <v>421950775</v>
      </c>
      <c r="N412" s="81">
        <v>421950775</v>
      </c>
      <c r="O412" s="81">
        <v>418685607</v>
      </c>
      <c r="P412" s="81">
        <v>421950775</v>
      </c>
      <c r="Q412" s="81">
        <v>418685607</v>
      </c>
      <c r="R412" s="81">
        <v>421950775</v>
      </c>
      <c r="S412" s="81">
        <v>418685607</v>
      </c>
    </row>
    <row r="413" spans="1:19" x14ac:dyDescent="0.35">
      <c r="A413" s="81" t="s">
        <v>419</v>
      </c>
      <c r="B413" s="81">
        <v>69</v>
      </c>
      <c r="C413" s="81" t="s">
        <v>1632</v>
      </c>
      <c r="D413" s="81" t="s">
        <v>3130</v>
      </c>
      <c r="E413" s="81" t="s">
        <v>2178</v>
      </c>
      <c r="F413" s="81">
        <v>101045230</v>
      </c>
      <c r="G413" s="81">
        <v>101045230</v>
      </c>
      <c r="H413" s="81">
        <v>101045230</v>
      </c>
      <c r="I413" s="81" t="s">
        <v>2829</v>
      </c>
      <c r="J413" s="81" t="s">
        <v>2832</v>
      </c>
      <c r="K413" s="81">
        <v>1081379</v>
      </c>
      <c r="L413" s="81">
        <v>0</v>
      </c>
      <c r="M413" s="81">
        <v>102126609</v>
      </c>
      <c r="N413" s="81">
        <v>102126609</v>
      </c>
      <c r="O413" s="81">
        <v>101045230</v>
      </c>
      <c r="P413" s="81">
        <v>102126609</v>
      </c>
      <c r="Q413" s="81">
        <v>101045230</v>
      </c>
      <c r="R413" s="81">
        <v>102126609</v>
      </c>
      <c r="S413" s="81">
        <v>101045230</v>
      </c>
    </row>
    <row r="414" spans="1:19" x14ac:dyDescent="0.35">
      <c r="A414" s="81" t="s">
        <v>420</v>
      </c>
      <c r="B414" s="81">
        <v>70</v>
      </c>
      <c r="C414" s="81" t="s">
        <v>1633</v>
      </c>
      <c r="D414" s="81" t="s">
        <v>3131</v>
      </c>
      <c r="E414" s="81" t="s">
        <v>2179</v>
      </c>
      <c r="F414" s="81">
        <v>44384090</v>
      </c>
      <c r="G414" s="81">
        <v>44326441</v>
      </c>
      <c r="H414" s="81">
        <v>44384090</v>
      </c>
      <c r="I414" s="81" t="s">
        <v>2829</v>
      </c>
      <c r="J414" s="81" t="s">
        <v>2832</v>
      </c>
      <c r="K414" s="81">
        <v>1356026</v>
      </c>
      <c r="L414" s="81">
        <v>0</v>
      </c>
      <c r="M414" s="81">
        <v>45740116</v>
      </c>
      <c r="N414" s="81">
        <v>45740116</v>
      </c>
      <c r="O414" s="81">
        <v>44384090</v>
      </c>
      <c r="P414" s="81">
        <v>45740116</v>
      </c>
      <c r="Q414" s="81">
        <v>44384090</v>
      </c>
      <c r="R414" s="81">
        <v>45740116</v>
      </c>
      <c r="S414" s="81">
        <v>44384090</v>
      </c>
    </row>
    <row r="415" spans="1:19" x14ac:dyDescent="0.35">
      <c r="A415" s="81" t="s">
        <v>421</v>
      </c>
      <c r="B415" s="81">
        <v>70</v>
      </c>
      <c r="C415" s="81" t="s">
        <v>1633</v>
      </c>
      <c r="D415" s="81" t="s">
        <v>3132</v>
      </c>
      <c r="E415" s="81" t="s">
        <v>2180</v>
      </c>
      <c r="F415" s="81">
        <v>2359232524</v>
      </c>
      <c r="G415" s="81">
        <v>2434341792</v>
      </c>
      <c r="H415" s="81">
        <v>2359232524</v>
      </c>
      <c r="I415" s="81" t="s">
        <v>2829</v>
      </c>
      <c r="J415" s="81" t="s">
        <v>2833</v>
      </c>
      <c r="K415" s="81">
        <v>47257032</v>
      </c>
      <c r="L415" s="81">
        <v>0</v>
      </c>
      <c r="M415" s="81">
        <v>2406489556</v>
      </c>
      <c r="N415" s="81">
        <v>2406489556</v>
      </c>
      <c r="O415" s="81">
        <v>2359232524</v>
      </c>
      <c r="P415" s="81">
        <v>2406489556</v>
      </c>
      <c r="Q415" s="81">
        <v>2359232524</v>
      </c>
      <c r="R415" s="81">
        <v>2406489556</v>
      </c>
      <c r="S415" s="81">
        <v>2359232524</v>
      </c>
    </row>
    <row r="416" spans="1:19" x14ac:dyDescent="0.35">
      <c r="A416" s="81" t="s">
        <v>422</v>
      </c>
      <c r="B416" s="81">
        <v>70</v>
      </c>
      <c r="C416" s="81" t="s">
        <v>1633</v>
      </c>
      <c r="D416" s="81" t="s">
        <v>3133</v>
      </c>
      <c r="E416" s="81" t="s">
        <v>2134</v>
      </c>
      <c r="F416" s="81">
        <v>474699986</v>
      </c>
      <c r="G416" s="81">
        <v>469906305</v>
      </c>
      <c r="H416" s="81">
        <v>474699986</v>
      </c>
      <c r="I416" s="81" t="s">
        <v>2829</v>
      </c>
      <c r="J416" s="81" t="s">
        <v>2833</v>
      </c>
      <c r="K416" s="81">
        <v>16955771</v>
      </c>
      <c r="L416" s="81">
        <v>0</v>
      </c>
      <c r="M416" s="81">
        <v>491655757</v>
      </c>
      <c r="N416" s="81">
        <v>491655757</v>
      </c>
      <c r="O416" s="81">
        <v>474699986</v>
      </c>
      <c r="P416" s="81">
        <v>491655757</v>
      </c>
      <c r="Q416" s="81">
        <v>474699986</v>
      </c>
      <c r="R416" s="81">
        <v>491655757</v>
      </c>
      <c r="S416" s="81">
        <v>474699986</v>
      </c>
    </row>
    <row r="417" spans="1:19" x14ac:dyDescent="0.35">
      <c r="A417" s="81" t="s">
        <v>423</v>
      </c>
      <c r="B417" s="81">
        <v>70</v>
      </c>
      <c r="C417" s="81" t="s">
        <v>1633</v>
      </c>
      <c r="D417" s="81" t="s">
        <v>3134</v>
      </c>
      <c r="E417" s="81" t="s">
        <v>2181</v>
      </c>
      <c r="F417" s="81">
        <v>148304804</v>
      </c>
      <c r="G417" s="81">
        <v>150711181</v>
      </c>
      <c r="H417" s="81">
        <v>148304804</v>
      </c>
      <c r="I417" s="81" t="s">
        <v>2829</v>
      </c>
      <c r="J417" s="81" t="s">
        <v>2833</v>
      </c>
      <c r="K417" s="81">
        <v>5528206</v>
      </c>
      <c r="L417" s="81">
        <v>0</v>
      </c>
      <c r="M417" s="81">
        <v>153833010</v>
      </c>
      <c r="N417" s="81">
        <v>153833010</v>
      </c>
      <c r="O417" s="81">
        <v>148304804</v>
      </c>
      <c r="P417" s="81">
        <v>153833010</v>
      </c>
      <c r="Q417" s="81">
        <v>148304804</v>
      </c>
      <c r="R417" s="81">
        <v>153833010</v>
      </c>
      <c r="S417" s="81">
        <v>148304804</v>
      </c>
    </row>
    <row r="418" spans="1:19" x14ac:dyDescent="0.35">
      <c r="A418" s="81" t="s">
        <v>424</v>
      </c>
      <c r="B418" s="81">
        <v>70</v>
      </c>
      <c r="C418" s="81" t="s">
        <v>1633</v>
      </c>
      <c r="D418" s="81" t="s">
        <v>3135</v>
      </c>
      <c r="E418" s="81" t="s">
        <v>2182</v>
      </c>
      <c r="F418" s="81">
        <v>4748005971</v>
      </c>
      <c r="G418" s="81">
        <v>4747978760</v>
      </c>
      <c r="H418" s="81">
        <v>4748005971</v>
      </c>
      <c r="I418" s="81" t="s">
        <v>2829</v>
      </c>
      <c r="J418" s="81" t="s">
        <v>2832</v>
      </c>
      <c r="K418" s="81">
        <v>110151970</v>
      </c>
      <c r="L418" s="81">
        <v>158903351</v>
      </c>
      <c r="M418" s="81">
        <v>4858157941</v>
      </c>
      <c r="N418" s="81">
        <v>4699254590</v>
      </c>
      <c r="O418" s="81">
        <v>4589102620</v>
      </c>
      <c r="P418" s="81">
        <v>4858157941</v>
      </c>
      <c r="Q418" s="81">
        <v>4748005971</v>
      </c>
      <c r="R418" s="81">
        <v>4699254590</v>
      </c>
      <c r="S418" s="81">
        <v>4589102620</v>
      </c>
    </row>
    <row r="419" spans="1:19" x14ac:dyDescent="0.35">
      <c r="A419" s="81" t="s">
        <v>425</v>
      </c>
      <c r="B419" s="81">
        <v>70</v>
      </c>
      <c r="C419" s="81" t="s">
        <v>1633</v>
      </c>
      <c r="D419" s="81" t="s">
        <v>3136</v>
      </c>
      <c r="E419" s="81" t="s">
        <v>2183</v>
      </c>
      <c r="F419" s="81">
        <v>69194872</v>
      </c>
      <c r="G419" s="81">
        <v>69194872</v>
      </c>
      <c r="H419" s="81">
        <v>69194872</v>
      </c>
      <c r="I419" s="81" t="s">
        <v>2829</v>
      </c>
      <c r="J419" s="81" t="s">
        <v>2832</v>
      </c>
      <c r="K419" s="81">
        <v>1661924</v>
      </c>
      <c r="L419" s="81">
        <v>0</v>
      </c>
      <c r="M419" s="81">
        <v>70856796</v>
      </c>
      <c r="N419" s="81">
        <v>70856796</v>
      </c>
      <c r="O419" s="81">
        <v>69194872</v>
      </c>
      <c r="P419" s="81">
        <v>70856796</v>
      </c>
      <c r="Q419" s="81">
        <v>69194872</v>
      </c>
      <c r="R419" s="81">
        <v>70856796</v>
      </c>
      <c r="S419" s="81">
        <v>69194872</v>
      </c>
    </row>
    <row r="420" spans="1:19" x14ac:dyDescent="0.35">
      <c r="A420" s="81" t="s">
        <v>426</v>
      </c>
      <c r="B420" s="81">
        <v>70</v>
      </c>
      <c r="C420" s="81" t="s">
        <v>1633</v>
      </c>
      <c r="D420" s="81" t="s">
        <v>3137</v>
      </c>
      <c r="E420" s="81" t="s">
        <v>2184</v>
      </c>
      <c r="F420" s="81">
        <v>349292050</v>
      </c>
      <c r="G420" s="81">
        <v>349292050</v>
      </c>
      <c r="H420" s="81">
        <v>349292050</v>
      </c>
      <c r="I420" s="81" t="s">
        <v>2829</v>
      </c>
      <c r="J420" s="81" t="s">
        <v>2832</v>
      </c>
      <c r="K420" s="81">
        <v>11679161</v>
      </c>
      <c r="L420" s="81">
        <v>0</v>
      </c>
      <c r="M420" s="81">
        <v>360971211</v>
      </c>
      <c r="N420" s="81">
        <v>360971211</v>
      </c>
      <c r="O420" s="81">
        <v>349292050</v>
      </c>
      <c r="P420" s="81">
        <v>360971211</v>
      </c>
      <c r="Q420" s="81">
        <v>349292050</v>
      </c>
      <c r="R420" s="81">
        <v>360971211</v>
      </c>
      <c r="S420" s="81">
        <v>349292050</v>
      </c>
    </row>
    <row r="421" spans="1:19" x14ac:dyDescent="0.35">
      <c r="A421" s="81" t="s">
        <v>427</v>
      </c>
      <c r="B421" s="81">
        <v>70</v>
      </c>
      <c r="C421" s="81" t="s">
        <v>1633</v>
      </c>
      <c r="D421" s="81" t="s">
        <v>3138</v>
      </c>
      <c r="E421" s="81" t="s">
        <v>2185</v>
      </c>
      <c r="F421" s="81">
        <v>2049417622</v>
      </c>
      <c r="G421" s="81">
        <v>2102699170</v>
      </c>
      <c r="H421" s="81">
        <v>2049417622</v>
      </c>
      <c r="I421" s="81" t="s">
        <v>2829</v>
      </c>
      <c r="J421" s="81" t="s">
        <v>2833</v>
      </c>
      <c r="K421" s="81">
        <v>65845807</v>
      </c>
      <c r="L421" s="81">
        <v>0</v>
      </c>
      <c r="M421" s="81">
        <v>2115263429</v>
      </c>
      <c r="N421" s="81">
        <v>2115263429</v>
      </c>
      <c r="O421" s="81">
        <v>2049417622</v>
      </c>
      <c r="P421" s="81">
        <v>2147524389</v>
      </c>
      <c r="Q421" s="81">
        <v>2081678582</v>
      </c>
      <c r="R421" s="81">
        <v>2147524389</v>
      </c>
      <c r="S421" s="81">
        <v>2081678582</v>
      </c>
    </row>
    <row r="422" spans="1:19" x14ac:dyDescent="0.35">
      <c r="A422" s="81" t="s">
        <v>428</v>
      </c>
      <c r="B422" s="81">
        <v>70</v>
      </c>
      <c r="C422" s="81" t="s">
        <v>1633</v>
      </c>
      <c r="D422" s="81" t="s">
        <v>3139</v>
      </c>
      <c r="E422" s="81" t="s">
        <v>2186</v>
      </c>
      <c r="F422" s="81">
        <v>4524223602</v>
      </c>
      <c r="G422" s="81">
        <v>4700696704</v>
      </c>
      <c r="H422" s="81">
        <v>4524223602</v>
      </c>
      <c r="I422" s="81" t="s">
        <v>2829</v>
      </c>
      <c r="J422" s="81" t="s">
        <v>2833</v>
      </c>
      <c r="K422" s="81">
        <v>103588478</v>
      </c>
      <c r="L422" s="81">
        <v>0</v>
      </c>
      <c r="M422" s="81">
        <v>4627812080</v>
      </c>
      <c r="N422" s="81">
        <v>4627812080</v>
      </c>
      <c r="O422" s="81">
        <v>4524223602</v>
      </c>
      <c r="P422" s="81">
        <v>4627812080</v>
      </c>
      <c r="Q422" s="81">
        <v>4524223602</v>
      </c>
      <c r="R422" s="81">
        <v>4627812080</v>
      </c>
      <c r="S422" s="81">
        <v>4524223602</v>
      </c>
    </row>
    <row r="423" spans="1:19" x14ac:dyDescent="0.35">
      <c r="A423" s="81" t="s">
        <v>429</v>
      </c>
      <c r="B423" s="81">
        <v>70</v>
      </c>
      <c r="C423" s="81" t="s">
        <v>1633</v>
      </c>
      <c r="D423" s="81" t="s">
        <v>3140</v>
      </c>
      <c r="E423" s="81" t="s">
        <v>2187</v>
      </c>
      <c r="F423" s="81">
        <v>393981981</v>
      </c>
      <c r="G423" s="81">
        <v>428785062</v>
      </c>
      <c r="H423" s="81">
        <v>393981981</v>
      </c>
      <c r="I423" s="81" t="s">
        <v>2829</v>
      </c>
      <c r="J423" s="81" t="s">
        <v>2837</v>
      </c>
      <c r="K423" s="81">
        <v>12075069</v>
      </c>
      <c r="L423" s="81">
        <v>0</v>
      </c>
      <c r="M423" s="81">
        <v>406057050</v>
      </c>
      <c r="N423" s="81">
        <v>406057050</v>
      </c>
      <c r="O423" s="81">
        <v>393981981</v>
      </c>
      <c r="P423" s="81">
        <v>406057050</v>
      </c>
      <c r="Q423" s="81">
        <v>393981981</v>
      </c>
      <c r="R423" s="81">
        <v>406057050</v>
      </c>
      <c r="S423" s="81">
        <v>393981981</v>
      </c>
    </row>
    <row r="424" spans="1:19" x14ac:dyDescent="0.35">
      <c r="A424" s="81" t="s">
        <v>430</v>
      </c>
      <c r="B424" s="81">
        <v>70</v>
      </c>
      <c r="C424" s="81" t="s">
        <v>1633</v>
      </c>
      <c r="D424" s="81" t="s">
        <v>3583</v>
      </c>
      <c r="E424" s="81" t="s">
        <v>2188</v>
      </c>
      <c r="F424" s="81">
        <v>2772167</v>
      </c>
      <c r="G424" s="81">
        <v>2772167</v>
      </c>
      <c r="H424" s="81">
        <v>2772167</v>
      </c>
      <c r="I424" s="81" t="s">
        <v>2829</v>
      </c>
      <c r="J424" s="81" t="s">
        <v>2832</v>
      </c>
      <c r="K424" s="81">
        <v>50000</v>
      </c>
      <c r="L424" s="81">
        <v>0</v>
      </c>
      <c r="M424" s="81">
        <v>2822167</v>
      </c>
      <c r="N424" s="81">
        <v>2822167</v>
      </c>
      <c r="O424" s="81">
        <v>2772167</v>
      </c>
      <c r="P424" s="81">
        <v>2822167</v>
      </c>
      <c r="Q424" s="81">
        <v>2772167</v>
      </c>
      <c r="R424" s="81">
        <v>2822167</v>
      </c>
      <c r="S424" s="81">
        <v>2772167</v>
      </c>
    </row>
    <row r="425" spans="1:19" x14ac:dyDescent="0.35">
      <c r="A425" s="81" t="s">
        <v>431</v>
      </c>
      <c r="B425" s="81">
        <v>71</v>
      </c>
      <c r="C425" s="81" t="s">
        <v>1634</v>
      </c>
      <c r="D425" s="81" t="s">
        <v>3141</v>
      </c>
      <c r="E425" s="81" t="s">
        <v>2189</v>
      </c>
      <c r="F425" s="81">
        <v>1459376343</v>
      </c>
      <c r="G425" s="81">
        <v>1459377712</v>
      </c>
      <c r="H425" s="81">
        <v>1459376343</v>
      </c>
      <c r="I425" s="81" t="s">
        <v>2829</v>
      </c>
      <c r="J425" s="81" t="s">
        <v>2832</v>
      </c>
      <c r="K425" s="81">
        <v>68343929</v>
      </c>
      <c r="L425" s="81">
        <v>0</v>
      </c>
      <c r="M425" s="81">
        <v>1527720272</v>
      </c>
      <c r="N425" s="81">
        <v>1527720272</v>
      </c>
      <c r="O425" s="81">
        <v>1459376343</v>
      </c>
      <c r="P425" s="81">
        <v>1527720272</v>
      </c>
      <c r="Q425" s="81">
        <v>1459376343</v>
      </c>
      <c r="R425" s="81">
        <v>1527720272</v>
      </c>
      <c r="S425" s="81">
        <v>1459376343</v>
      </c>
    </row>
    <row r="426" spans="1:19" x14ac:dyDescent="0.35">
      <c r="A426" s="81" t="s">
        <v>432</v>
      </c>
      <c r="B426" s="81">
        <v>71</v>
      </c>
      <c r="C426" s="81" t="s">
        <v>1634</v>
      </c>
      <c r="D426" s="81" t="s">
        <v>3142</v>
      </c>
      <c r="E426" s="81" t="s">
        <v>2190</v>
      </c>
      <c r="F426" s="81">
        <v>16727225025</v>
      </c>
      <c r="G426" s="81">
        <v>16727226154</v>
      </c>
      <c r="H426" s="81">
        <v>16727225025</v>
      </c>
      <c r="I426" s="81" t="s">
        <v>2829</v>
      </c>
      <c r="J426" s="81" t="s">
        <v>2833</v>
      </c>
      <c r="K426" s="81">
        <v>542594596</v>
      </c>
      <c r="L426" s="81">
        <v>0</v>
      </c>
      <c r="M426" s="81">
        <v>17269819621</v>
      </c>
      <c r="N426" s="81">
        <v>17269819621</v>
      </c>
      <c r="O426" s="81">
        <v>16727225025</v>
      </c>
      <c r="P426" s="81">
        <v>17269819621</v>
      </c>
      <c r="Q426" s="81">
        <v>16727225025</v>
      </c>
      <c r="R426" s="81">
        <v>17269819621</v>
      </c>
      <c r="S426" s="81">
        <v>16727225025</v>
      </c>
    </row>
    <row r="427" spans="1:19" x14ac:dyDescent="0.35">
      <c r="A427" s="81" t="s">
        <v>433</v>
      </c>
      <c r="B427" s="81">
        <v>71</v>
      </c>
      <c r="C427" s="81" t="s">
        <v>1634</v>
      </c>
      <c r="D427" s="81" t="s">
        <v>3143</v>
      </c>
      <c r="E427" s="81" t="s">
        <v>2191</v>
      </c>
      <c r="F427" s="81">
        <v>206081440</v>
      </c>
      <c r="G427" s="81">
        <v>206128294</v>
      </c>
      <c r="H427" s="81">
        <v>206081440</v>
      </c>
      <c r="I427" s="81" t="s">
        <v>2829</v>
      </c>
      <c r="J427" s="81" t="s">
        <v>2833</v>
      </c>
      <c r="K427" s="81">
        <v>8718435</v>
      </c>
      <c r="L427" s="81">
        <v>0</v>
      </c>
      <c r="M427" s="81">
        <v>214799875</v>
      </c>
      <c r="N427" s="81">
        <v>214799875</v>
      </c>
      <c r="O427" s="81">
        <v>206081440</v>
      </c>
      <c r="P427" s="81">
        <v>214799875</v>
      </c>
      <c r="Q427" s="81">
        <v>206081440</v>
      </c>
      <c r="R427" s="81">
        <v>214799875</v>
      </c>
      <c r="S427" s="81">
        <v>206081440</v>
      </c>
    </row>
    <row r="428" spans="1:19" x14ac:dyDescent="0.35">
      <c r="A428" s="81" t="s">
        <v>434</v>
      </c>
      <c r="B428" s="81">
        <v>71</v>
      </c>
      <c r="C428" s="81" t="s">
        <v>1634</v>
      </c>
      <c r="D428" s="81" t="s">
        <v>3144</v>
      </c>
      <c r="E428" s="81" t="s">
        <v>2192</v>
      </c>
      <c r="F428" s="81">
        <v>241024086</v>
      </c>
      <c r="G428" s="81">
        <v>241024086</v>
      </c>
      <c r="H428" s="81">
        <v>241024086</v>
      </c>
      <c r="I428" s="81" t="s">
        <v>2829</v>
      </c>
      <c r="J428" s="81" t="s">
        <v>2832</v>
      </c>
      <c r="K428" s="81">
        <v>14996009</v>
      </c>
      <c r="L428" s="81">
        <v>0</v>
      </c>
      <c r="M428" s="81">
        <v>256020095</v>
      </c>
      <c r="N428" s="81">
        <v>256020095</v>
      </c>
      <c r="O428" s="81">
        <v>241024086</v>
      </c>
      <c r="P428" s="81">
        <v>256020095</v>
      </c>
      <c r="Q428" s="81">
        <v>241024086</v>
      </c>
      <c r="R428" s="81">
        <v>256020095</v>
      </c>
      <c r="S428" s="81">
        <v>241024086</v>
      </c>
    </row>
    <row r="429" spans="1:19" x14ac:dyDescent="0.35">
      <c r="A429" s="81" t="s">
        <v>435</v>
      </c>
      <c r="B429" s="81">
        <v>71</v>
      </c>
      <c r="C429" s="81" t="s">
        <v>1634</v>
      </c>
      <c r="D429" s="81" t="s">
        <v>3145</v>
      </c>
      <c r="E429" s="81" t="s">
        <v>2193</v>
      </c>
      <c r="F429" s="81">
        <v>7457837359</v>
      </c>
      <c r="G429" s="81">
        <v>7457837359</v>
      </c>
      <c r="H429" s="81">
        <v>7457837359</v>
      </c>
      <c r="I429" s="81" t="s">
        <v>2829</v>
      </c>
      <c r="J429" s="81" t="s">
        <v>2832</v>
      </c>
      <c r="K429" s="81">
        <v>354563491</v>
      </c>
      <c r="L429" s="81">
        <v>399182178</v>
      </c>
      <c r="M429" s="81">
        <v>7812400850</v>
      </c>
      <c r="N429" s="81">
        <v>7413218672</v>
      </c>
      <c r="O429" s="81">
        <v>7058655181</v>
      </c>
      <c r="P429" s="81">
        <v>7812400850</v>
      </c>
      <c r="Q429" s="81">
        <v>7457837359</v>
      </c>
      <c r="R429" s="81">
        <v>7413218672</v>
      </c>
      <c r="S429" s="81">
        <v>7058655181</v>
      </c>
    </row>
    <row r="430" spans="1:19" x14ac:dyDescent="0.35">
      <c r="A430" s="81" t="s">
        <v>436</v>
      </c>
      <c r="B430" s="81">
        <v>71</v>
      </c>
      <c r="C430" s="81" t="s">
        <v>1634</v>
      </c>
      <c r="D430" s="81" t="s">
        <v>3146</v>
      </c>
      <c r="E430" s="81" t="s">
        <v>2194</v>
      </c>
      <c r="F430" s="81">
        <v>197580961</v>
      </c>
      <c r="G430" s="81">
        <v>197581274</v>
      </c>
      <c r="H430" s="81">
        <v>197580961</v>
      </c>
      <c r="I430" s="81" t="s">
        <v>2829</v>
      </c>
      <c r="J430" s="81" t="s">
        <v>2832</v>
      </c>
      <c r="K430" s="81">
        <v>7262926</v>
      </c>
      <c r="L430" s="81">
        <v>0</v>
      </c>
      <c r="M430" s="81">
        <v>204843887</v>
      </c>
      <c r="N430" s="81">
        <v>204843887</v>
      </c>
      <c r="O430" s="81">
        <v>197580961</v>
      </c>
      <c r="P430" s="81">
        <v>204843887</v>
      </c>
      <c r="Q430" s="81">
        <v>197580961</v>
      </c>
      <c r="R430" s="81">
        <v>204843887</v>
      </c>
      <c r="S430" s="81">
        <v>197580961</v>
      </c>
    </row>
    <row r="431" spans="1:19" x14ac:dyDescent="0.35">
      <c r="A431" s="81" t="s">
        <v>437</v>
      </c>
      <c r="B431" s="81">
        <v>71</v>
      </c>
      <c r="C431" s="81" t="s">
        <v>1634</v>
      </c>
      <c r="D431" s="81" t="s">
        <v>3147</v>
      </c>
      <c r="E431" s="81" t="s">
        <v>2195</v>
      </c>
      <c r="F431" s="81">
        <v>2459394052</v>
      </c>
      <c r="G431" s="81">
        <v>2459405926</v>
      </c>
      <c r="H431" s="81">
        <v>2459394052</v>
      </c>
      <c r="I431" s="81" t="s">
        <v>2829</v>
      </c>
      <c r="J431" s="81" t="s">
        <v>2832</v>
      </c>
      <c r="K431" s="81">
        <v>58802004</v>
      </c>
      <c r="L431" s="81">
        <v>0</v>
      </c>
      <c r="M431" s="81">
        <v>2518196056</v>
      </c>
      <c r="N431" s="81">
        <v>2518196056</v>
      </c>
      <c r="O431" s="81">
        <v>2459394052</v>
      </c>
      <c r="P431" s="81">
        <v>2518196056</v>
      </c>
      <c r="Q431" s="81">
        <v>2459394052</v>
      </c>
      <c r="R431" s="81">
        <v>2518196056</v>
      </c>
      <c r="S431" s="81">
        <v>2459394052</v>
      </c>
    </row>
    <row r="432" spans="1:19" x14ac:dyDescent="0.35">
      <c r="A432" s="81" t="s">
        <v>438</v>
      </c>
      <c r="B432" s="81">
        <v>71</v>
      </c>
      <c r="C432" s="81" t="s">
        <v>1634</v>
      </c>
      <c r="D432" s="81" t="s">
        <v>3148</v>
      </c>
      <c r="E432" s="81" t="s">
        <v>2196</v>
      </c>
      <c r="F432" s="81">
        <v>81607769</v>
      </c>
      <c r="G432" s="81">
        <v>81607769</v>
      </c>
      <c r="H432" s="81">
        <v>81607769</v>
      </c>
      <c r="I432" s="81" t="s">
        <v>2829</v>
      </c>
      <c r="J432" s="81" t="s">
        <v>2832</v>
      </c>
      <c r="K432" s="81">
        <v>2756371</v>
      </c>
      <c r="L432" s="81">
        <v>0</v>
      </c>
      <c r="M432" s="81">
        <v>84364140</v>
      </c>
      <c r="N432" s="81">
        <v>84364140</v>
      </c>
      <c r="O432" s="81">
        <v>81607769</v>
      </c>
      <c r="P432" s="81">
        <v>84364140</v>
      </c>
      <c r="Q432" s="81">
        <v>81607769</v>
      </c>
      <c r="R432" s="81">
        <v>84364140</v>
      </c>
      <c r="S432" s="81">
        <v>81607769</v>
      </c>
    </row>
    <row r="433" spans="1:19" x14ac:dyDescent="0.35">
      <c r="A433" s="81" t="s">
        <v>439</v>
      </c>
      <c r="B433" s="81">
        <v>71</v>
      </c>
      <c r="C433" s="81" t="s">
        <v>1634</v>
      </c>
      <c r="D433" s="81" t="s">
        <v>3149</v>
      </c>
      <c r="E433" s="81" t="s">
        <v>2197</v>
      </c>
      <c r="F433" s="81">
        <v>10840919472</v>
      </c>
      <c r="G433" s="81">
        <v>10840925762</v>
      </c>
      <c r="H433" s="81">
        <v>10840919472</v>
      </c>
      <c r="I433" s="81" t="s">
        <v>2829</v>
      </c>
      <c r="J433" s="81" t="s">
        <v>2832</v>
      </c>
      <c r="K433" s="81">
        <v>445619612</v>
      </c>
      <c r="L433" s="81">
        <v>0</v>
      </c>
      <c r="M433" s="81">
        <v>11286539084</v>
      </c>
      <c r="N433" s="81">
        <v>11286539084</v>
      </c>
      <c r="O433" s="81">
        <v>10840919472</v>
      </c>
      <c r="P433" s="81">
        <v>11286539084</v>
      </c>
      <c r="Q433" s="81">
        <v>10840919472</v>
      </c>
      <c r="R433" s="81">
        <v>11286539084</v>
      </c>
      <c r="S433" s="81">
        <v>10840919472</v>
      </c>
    </row>
    <row r="434" spans="1:19" x14ac:dyDescent="0.35">
      <c r="A434" s="81" t="s">
        <v>440</v>
      </c>
      <c r="B434" s="81">
        <v>72</v>
      </c>
      <c r="C434" s="81" t="s">
        <v>1635</v>
      </c>
      <c r="D434" s="81" t="s">
        <v>2932</v>
      </c>
      <c r="E434" s="81" t="s">
        <v>1924</v>
      </c>
      <c r="F434" s="81">
        <v>27290146</v>
      </c>
      <c r="G434" s="81">
        <v>27200777</v>
      </c>
      <c r="H434" s="81">
        <v>27290146</v>
      </c>
      <c r="I434" s="81" t="s">
        <v>2829</v>
      </c>
      <c r="J434" s="81" t="s">
        <v>2833</v>
      </c>
      <c r="K434" s="81">
        <v>208250</v>
      </c>
      <c r="L434" s="81">
        <v>0</v>
      </c>
      <c r="M434" s="81">
        <v>27498396</v>
      </c>
      <c r="N434" s="81">
        <v>27498396</v>
      </c>
      <c r="O434" s="81">
        <v>27290146</v>
      </c>
      <c r="P434" s="81">
        <v>27498396</v>
      </c>
      <c r="Q434" s="81">
        <v>27290146</v>
      </c>
      <c r="R434" s="81">
        <v>27498396</v>
      </c>
      <c r="S434" s="81">
        <v>27290146</v>
      </c>
    </row>
    <row r="435" spans="1:19" x14ac:dyDescent="0.35">
      <c r="A435" s="81" t="s">
        <v>441</v>
      </c>
      <c r="B435" s="81">
        <v>72</v>
      </c>
      <c r="C435" s="81" t="s">
        <v>1635</v>
      </c>
      <c r="D435" s="81" t="s">
        <v>3048</v>
      </c>
      <c r="E435" s="81" t="s">
        <v>2081</v>
      </c>
      <c r="F435" s="81">
        <v>6750647</v>
      </c>
      <c r="G435" s="81">
        <v>6750647</v>
      </c>
      <c r="H435" s="81">
        <v>6750647</v>
      </c>
      <c r="I435" s="81" t="s">
        <v>2829</v>
      </c>
      <c r="J435" s="81" t="s">
        <v>2833</v>
      </c>
      <c r="K435" s="81">
        <v>163970</v>
      </c>
      <c r="L435" s="81">
        <v>0</v>
      </c>
      <c r="M435" s="81">
        <v>6914617</v>
      </c>
      <c r="N435" s="81">
        <v>6914617</v>
      </c>
      <c r="O435" s="81">
        <v>6750647</v>
      </c>
      <c r="P435" s="81">
        <v>6914617</v>
      </c>
      <c r="Q435" s="81">
        <v>6750647</v>
      </c>
      <c r="R435" s="81">
        <v>6914617</v>
      </c>
      <c r="S435" s="81">
        <v>6750647</v>
      </c>
    </row>
    <row r="436" spans="1:19" x14ac:dyDescent="0.35">
      <c r="A436" s="81" t="s">
        <v>442</v>
      </c>
      <c r="B436" s="81">
        <v>72</v>
      </c>
      <c r="C436" s="81" t="s">
        <v>1635</v>
      </c>
      <c r="D436" s="81" t="s">
        <v>3150</v>
      </c>
      <c r="E436" s="81" t="s">
        <v>2198</v>
      </c>
      <c r="F436" s="81">
        <v>51641466</v>
      </c>
      <c r="G436" s="81">
        <v>54742193</v>
      </c>
      <c r="H436" s="81">
        <v>51641466</v>
      </c>
      <c r="I436" s="81" t="s">
        <v>2829</v>
      </c>
      <c r="J436" s="81" t="s">
        <v>2833</v>
      </c>
      <c r="K436" s="81">
        <v>1148570</v>
      </c>
      <c r="L436" s="81">
        <v>0</v>
      </c>
      <c r="M436" s="81">
        <v>52790036</v>
      </c>
      <c r="N436" s="81">
        <v>52790036</v>
      </c>
      <c r="O436" s="81">
        <v>51641466</v>
      </c>
      <c r="P436" s="81">
        <v>52790036</v>
      </c>
      <c r="Q436" s="81">
        <v>51641466</v>
      </c>
      <c r="R436" s="81">
        <v>52790036</v>
      </c>
      <c r="S436" s="81">
        <v>51641466</v>
      </c>
    </row>
    <row r="437" spans="1:19" x14ac:dyDescent="0.35">
      <c r="A437" s="81" t="s">
        <v>443</v>
      </c>
      <c r="B437" s="81">
        <v>72</v>
      </c>
      <c r="C437" s="81" t="s">
        <v>1635</v>
      </c>
      <c r="D437" s="81" t="s">
        <v>3151</v>
      </c>
      <c r="E437" s="81" t="s">
        <v>2085</v>
      </c>
      <c r="F437" s="81">
        <v>344041999</v>
      </c>
      <c r="G437" s="81">
        <v>335697459</v>
      </c>
      <c r="H437" s="81">
        <v>344041999</v>
      </c>
      <c r="I437" s="81" t="s">
        <v>2829</v>
      </c>
      <c r="J437" s="81" t="s">
        <v>2833</v>
      </c>
      <c r="K437" s="81">
        <v>12581557</v>
      </c>
      <c r="L437" s="81">
        <v>0</v>
      </c>
      <c r="M437" s="81">
        <v>356623556</v>
      </c>
      <c r="N437" s="81">
        <v>356623556</v>
      </c>
      <c r="O437" s="81">
        <v>344041999</v>
      </c>
      <c r="P437" s="81">
        <v>356623556</v>
      </c>
      <c r="Q437" s="81">
        <v>344041999</v>
      </c>
      <c r="R437" s="81">
        <v>356623556</v>
      </c>
      <c r="S437" s="81">
        <v>344041999</v>
      </c>
    </row>
    <row r="438" spans="1:19" x14ac:dyDescent="0.35">
      <c r="A438" s="81" t="s">
        <v>444</v>
      </c>
      <c r="B438" s="81">
        <v>72</v>
      </c>
      <c r="C438" s="81" t="s">
        <v>1635</v>
      </c>
      <c r="D438" s="81" t="s">
        <v>3152</v>
      </c>
      <c r="E438" s="81" t="s">
        <v>2199</v>
      </c>
      <c r="F438" s="81">
        <v>1947167550</v>
      </c>
      <c r="G438" s="81">
        <v>2018421552</v>
      </c>
      <c r="H438" s="81">
        <v>1947167550</v>
      </c>
      <c r="I438" s="81" t="s">
        <v>2829</v>
      </c>
      <c r="J438" s="81" t="s">
        <v>2833</v>
      </c>
      <c r="K438" s="81">
        <v>42902070</v>
      </c>
      <c r="L438" s="81">
        <v>0</v>
      </c>
      <c r="M438" s="81">
        <v>1990069620</v>
      </c>
      <c r="N438" s="81">
        <v>1990069620</v>
      </c>
      <c r="O438" s="81">
        <v>1947167550</v>
      </c>
      <c r="P438" s="81">
        <v>1990069620</v>
      </c>
      <c r="Q438" s="81">
        <v>1947167550</v>
      </c>
      <c r="R438" s="81">
        <v>1990069620</v>
      </c>
      <c r="S438" s="81">
        <v>1947167550</v>
      </c>
    </row>
    <row r="439" spans="1:19" x14ac:dyDescent="0.35">
      <c r="A439" s="81" t="s">
        <v>445</v>
      </c>
      <c r="B439" s="81">
        <v>72</v>
      </c>
      <c r="C439" s="81" t="s">
        <v>1635</v>
      </c>
      <c r="D439" s="81" t="s">
        <v>3153</v>
      </c>
      <c r="E439" s="81" t="s">
        <v>2200</v>
      </c>
      <c r="F439" s="81">
        <v>165445158</v>
      </c>
      <c r="G439" s="81">
        <v>170385769</v>
      </c>
      <c r="H439" s="81">
        <v>165445158</v>
      </c>
      <c r="I439" s="81" t="s">
        <v>2829</v>
      </c>
      <c r="J439" s="81" t="s">
        <v>2833</v>
      </c>
      <c r="K439" s="81">
        <v>3306300</v>
      </c>
      <c r="L439" s="81">
        <v>0</v>
      </c>
      <c r="M439" s="81">
        <v>168751458</v>
      </c>
      <c r="N439" s="81">
        <v>168751458</v>
      </c>
      <c r="O439" s="81">
        <v>165445158</v>
      </c>
      <c r="P439" s="81">
        <v>168751458</v>
      </c>
      <c r="Q439" s="81">
        <v>165445158</v>
      </c>
      <c r="R439" s="81">
        <v>168751458</v>
      </c>
      <c r="S439" s="81">
        <v>165445158</v>
      </c>
    </row>
    <row r="440" spans="1:19" x14ac:dyDescent="0.35">
      <c r="A440" s="81" t="s">
        <v>446</v>
      </c>
      <c r="B440" s="81">
        <v>72</v>
      </c>
      <c r="C440" s="81" t="s">
        <v>1635</v>
      </c>
      <c r="D440" s="81" t="s">
        <v>3154</v>
      </c>
      <c r="E440" s="81" t="s">
        <v>2175</v>
      </c>
      <c r="F440" s="81">
        <v>178515506</v>
      </c>
      <c r="G440" s="81">
        <v>181263165</v>
      </c>
      <c r="H440" s="81">
        <v>178515506</v>
      </c>
      <c r="I440" s="81" t="s">
        <v>2829</v>
      </c>
      <c r="J440" s="81" t="s">
        <v>2833</v>
      </c>
      <c r="K440" s="81">
        <v>3570281</v>
      </c>
      <c r="L440" s="81">
        <v>0</v>
      </c>
      <c r="M440" s="81">
        <v>182085787</v>
      </c>
      <c r="N440" s="81">
        <v>182085787</v>
      </c>
      <c r="O440" s="81">
        <v>178515506</v>
      </c>
      <c r="P440" s="81">
        <v>282865847</v>
      </c>
      <c r="Q440" s="81">
        <v>279295566</v>
      </c>
      <c r="R440" s="81">
        <v>282865847</v>
      </c>
      <c r="S440" s="81">
        <v>279295566</v>
      </c>
    </row>
    <row r="441" spans="1:19" x14ac:dyDescent="0.35">
      <c r="A441" s="81" t="s">
        <v>447</v>
      </c>
      <c r="B441" s="81">
        <v>72</v>
      </c>
      <c r="C441" s="81" t="s">
        <v>1635</v>
      </c>
      <c r="D441" s="81" t="s">
        <v>3155</v>
      </c>
      <c r="E441" s="81" t="s">
        <v>2086</v>
      </c>
      <c r="F441" s="81">
        <v>97091830</v>
      </c>
      <c r="G441" s="81">
        <v>98527415</v>
      </c>
      <c r="H441" s="81">
        <v>97091830</v>
      </c>
      <c r="I441" s="81" t="s">
        <v>2829</v>
      </c>
      <c r="J441" s="81" t="s">
        <v>2833</v>
      </c>
      <c r="K441" s="81">
        <v>2340280</v>
      </c>
      <c r="L441" s="81">
        <v>0</v>
      </c>
      <c r="M441" s="81">
        <v>99432110</v>
      </c>
      <c r="N441" s="81">
        <v>99432110</v>
      </c>
      <c r="O441" s="81">
        <v>97091830</v>
      </c>
      <c r="P441" s="81">
        <v>99432110</v>
      </c>
      <c r="Q441" s="81">
        <v>97091830</v>
      </c>
      <c r="R441" s="81">
        <v>99432110</v>
      </c>
      <c r="S441" s="81">
        <v>97091830</v>
      </c>
    </row>
    <row r="442" spans="1:19" x14ac:dyDescent="0.35">
      <c r="A442" s="81" t="s">
        <v>448</v>
      </c>
      <c r="B442" s="81">
        <v>72</v>
      </c>
      <c r="C442" s="81" t="s">
        <v>1635</v>
      </c>
      <c r="D442" s="81" t="s">
        <v>3156</v>
      </c>
      <c r="E442" s="81" t="s">
        <v>2201</v>
      </c>
      <c r="F442" s="81">
        <v>103439566</v>
      </c>
      <c r="G442" s="81">
        <v>106483653</v>
      </c>
      <c r="H442" s="81">
        <v>103439566</v>
      </c>
      <c r="I442" s="81" t="s">
        <v>2829</v>
      </c>
      <c r="J442" s="81" t="s">
        <v>2833</v>
      </c>
      <c r="K442" s="81">
        <v>2641300</v>
      </c>
      <c r="L442" s="81">
        <v>0</v>
      </c>
      <c r="M442" s="81">
        <v>106080866</v>
      </c>
      <c r="N442" s="81">
        <v>106080866</v>
      </c>
      <c r="O442" s="81">
        <v>103439566</v>
      </c>
      <c r="P442" s="81">
        <v>106080866</v>
      </c>
      <c r="Q442" s="81">
        <v>103439566</v>
      </c>
      <c r="R442" s="81">
        <v>106080866</v>
      </c>
      <c r="S442" s="81">
        <v>103439566</v>
      </c>
    </row>
    <row r="443" spans="1:19" x14ac:dyDescent="0.35">
      <c r="A443" s="81" t="s">
        <v>449</v>
      </c>
      <c r="B443" s="81">
        <v>72</v>
      </c>
      <c r="C443" s="81" t="s">
        <v>1635</v>
      </c>
      <c r="D443" s="81" t="s">
        <v>3251</v>
      </c>
      <c r="E443" s="81" t="s">
        <v>1928</v>
      </c>
      <c r="F443" s="81">
        <v>63680837</v>
      </c>
      <c r="G443" s="81">
        <v>61000758</v>
      </c>
      <c r="H443" s="81">
        <v>63680837</v>
      </c>
      <c r="I443" s="81" t="s">
        <v>2829</v>
      </c>
      <c r="J443" s="81" t="s">
        <v>2833</v>
      </c>
      <c r="K443" s="81">
        <v>1949140</v>
      </c>
      <c r="L443" s="81">
        <v>0</v>
      </c>
      <c r="M443" s="81">
        <v>65629977</v>
      </c>
      <c r="N443" s="81">
        <v>65629977</v>
      </c>
      <c r="O443" s="81">
        <v>63680837</v>
      </c>
      <c r="P443" s="81">
        <v>65629977</v>
      </c>
      <c r="Q443" s="81">
        <v>63680837</v>
      </c>
      <c r="R443" s="81">
        <v>65629977</v>
      </c>
      <c r="S443" s="81">
        <v>63680837</v>
      </c>
    </row>
    <row r="444" spans="1:19" x14ac:dyDescent="0.35">
      <c r="A444" s="81" t="s">
        <v>450</v>
      </c>
      <c r="B444" s="81">
        <v>72</v>
      </c>
      <c r="C444" s="81" t="s">
        <v>1635</v>
      </c>
      <c r="D444" s="81" t="s">
        <v>3339</v>
      </c>
      <c r="E444" s="81" t="s">
        <v>2202</v>
      </c>
      <c r="F444" s="81">
        <v>28175322</v>
      </c>
      <c r="G444" s="81">
        <v>29956767</v>
      </c>
      <c r="H444" s="81">
        <v>28175322</v>
      </c>
      <c r="I444" s="81" t="s">
        <v>2829</v>
      </c>
      <c r="J444" s="81" t="s">
        <v>2833</v>
      </c>
      <c r="K444" s="81">
        <v>336320</v>
      </c>
      <c r="L444" s="81">
        <v>0</v>
      </c>
      <c r="M444" s="81">
        <v>28511642</v>
      </c>
      <c r="N444" s="81">
        <v>28511642</v>
      </c>
      <c r="O444" s="81">
        <v>28175322</v>
      </c>
      <c r="P444" s="81">
        <v>28511642</v>
      </c>
      <c r="Q444" s="81">
        <v>28175322</v>
      </c>
      <c r="R444" s="81">
        <v>28511642</v>
      </c>
      <c r="S444" s="81">
        <v>28175322</v>
      </c>
    </row>
    <row r="445" spans="1:19" x14ac:dyDescent="0.35">
      <c r="A445" s="81" t="s">
        <v>451</v>
      </c>
      <c r="B445" s="81">
        <v>72</v>
      </c>
      <c r="C445" s="81" t="s">
        <v>1635</v>
      </c>
      <c r="D445" s="81" t="s">
        <v>3615</v>
      </c>
      <c r="E445" s="81" t="s">
        <v>2203</v>
      </c>
      <c r="F445" s="81">
        <v>18760332</v>
      </c>
      <c r="G445" s="81">
        <v>19039439</v>
      </c>
      <c r="H445" s="81">
        <v>18760332</v>
      </c>
      <c r="I445" s="81" t="s">
        <v>2829</v>
      </c>
      <c r="J445" s="81" t="s">
        <v>2833</v>
      </c>
      <c r="K445" s="81">
        <v>360000</v>
      </c>
      <c r="L445" s="81">
        <v>0</v>
      </c>
      <c r="M445" s="81">
        <v>19120332</v>
      </c>
      <c r="N445" s="81">
        <v>19120332</v>
      </c>
      <c r="O445" s="81">
        <v>18760332</v>
      </c>
      <c r="P445" s="81">
        <v>19120332</v>
      </c>
      <c r="Q445" s="81">
        <v>18760332</v>
      </c>
      <c r="R445" s="81">
        <v>19120332</v>
      </c>
      <c r="S445" s="81">
        <v>18760332</v>
      </c>
    </row>
    <row r="446" spans="1:19" x14ac:dyDescent="0.35">
      <c r="A446" s="81" t="s">
        <v>452</v>
      </c>
      <c r="B446" s="81">
        <v>72</v>
      </c>
      <c r="C446" s="81" t="s">
        <v>1635</v>
      </c>
      <c r="D446" s="81" t="s">
        <v>3618</v>
      </c>
      <c r="E446" s="81" t="s">
        <v>2204</v>
      </c>
      <c r="F446" s="81">
        <v>24411290</v>
      </c>
      <c r="G446" s="81">
        <v>24411290</v>
      </c>
      <c r="H446" s="81">
        <v>24411290</v>
      </c>
      <c r="I446" s="81" t="s">
        <v>2829</v>
      </c>
      <c r="J446" s="81" t="s">
        <v>2833</v>
      </c>
      <c r="K446" s="81">
        <v>811380</v>
      </c>
      <c r="L446" s="81">
        <v>0</v>
      </c>
      <c r="M446" s="81">
        <v>25222670</v>
      </c>
      <c r="N446" s="81">
        <v>25222670</v>
      </c>
      <c r="O446" s="81">
        <v>24411290</v>
      </c>
      <c r="P446" s="81">
        <v>25222670</v>
      </c>
      <c r="Q446" s="81">
        <v>24411290</v>
      </c>
      <c r="R446" s="81">
        <v>25222670</v>
      </c>
      <c r="S446" s="81">
        <v>24411290</v>
      </c>
    </row>
    <row r="447" spans="1:19" x14ac:dyDescent="0.35">
      <c r="A447" s="81" t="s">
        <v>453</v>
      </c>
      <c r="B447" s="81">
        <v>73</v>
      </c>
      <c r="C447" s="81" t="s">
        <v>1636</v>
      </c>
      <c r="D447" s="81" t="s">
        <v>2911</v>
      </c>
      <c r="E447" s="81" t="s">
        <v>1891</v>
      </c>
      <c r="F447" s="81">
        <v>9138611</v>
      </c>
      <c r="G447" s="81">
        <v>9138611</v>
      </c>
      <c r="H447" s="81">
        <v>9138611</v>
      </c>
      <c r="I447" s="81" t="s">
        <v>2829</v>
      </c>
      <c r="J447" s="81" t="s">
        <v>2832</v>
      </c>
      <c r="K447" s="81">
        <v>349558</v>
      </c>
      <c r="L447" s="81">
        <v>0</v>
      </c>
      <c r="M447" s="81">
        <v>9488169</v>
      </c>
      <c r="N447" s="81">
        <v>9488169</v>
      </c>
      <c r="O447" s="81">
        <v>9138611</v>
      </c>
      <c r="P447" s="81">
        <v>9488169</v>
      </c>
      <c r="Q447" s="81">
        <v>9138611</v>
      </c>
      <c r="R447" s="81">
        <v>9488169</v>
      </c>
      <c r="S447" s="81">
        <v>9138611</v>
      </c>
    </row>
    <row r="448" spans="1:19" x14ac:dyDescent="0.35">
      <c r="A448" s="81" t="s">
        <v>454</v>
      </c>
      <c r="B448" s="81">
        <v>73</v>
      </c>
      <c r="C448" s="81" t="s">
        <v>1636</v>
      </c>
      <c r="D448" s="81" t="s">
        <v>3157</v>
      </c>
      <c r="E448" s="81" t="s">
        <v>2205</v>
      </c>
      <c r="F448" s="81">
        <v>79778528</v>
      </c>
      <c r="G448" s="81">
        <v>82460380</v>
      </c>
      <c r="H448" s="81">
        <v>79778528</v>
      </c>
      <c r="I448" s="81" t="s">
        <v>2829</v>
      </c>
      <c r="J448" s="81" t="s">
        <v>2833</v>
      </c>
      <c r="K448" s="81">
        <v>3555541</v>
      </c>
      <c r="L448" s="81">
        <v>0</v>
      </c>
      <c r="M448" s="81">
        <v>83334069</v>
      </c>
      <c r="N448" s="81">
        <v>83334069</v>
      </c>
      <c r="O448" s="81">
        <v>79778528</v>
      </c>
      <c r="P448" s="81">
        <v>83334069</v>
      </c>
      <c r="Q448" s="81">
        <v>79778528</v>
      </c>
      <c r="R448" s="81">
        <v>83334069</v>
      </c>
      <c r="S448" s="81">
        <v>79778528</v>
      </c>
    </row>
    <row r="449" spans="1:19" x14ac:dyDescent="0.35">
      <c r="A449" s="81" t="s">
        <v>455</v>
      </c>
      <c r="B449" s="81">
        <v>73</v>
      </c>
      <c r="C449" s="81" t="s">
        <v>1636</v>
      </c>
      <c r="D449" s="81" t="s">
        <v>3158</v>
      </c>
      <c r="E449" s="81" t="s">
        <v>2206</v>
      </c>
      <c r="F449" s="81">
        <v>279731203</v>
      </c>
      <c r="G449" s="81">
        <v>287597863</v>
      </c>
      <c r="H449" s="81">
        <v>279731203</v>
      </c>
      <c r="I449" s="81" t="s">
        <v>2829</v>
      </c>
      <c r="J449" s="81" t="s">
        <v>2833</v>
      </c>
      <c r="K449" s="81">
        <v>11993543</v>
      </c>
      <c r="L449" s="81">
        <v>0</v>
      </c>
      <c r="M449" s="81">
        <v>291724746</v>
      </c>
      <c r="N449" s="81">
        <v>291724746</v>
      </c>
      <c r="O449" s="81">
        <v>279731203</v>
      </c>
      <c r="P449" s="81">
        <v>291724746</v>
      </c>
      <c r="Q449" s="81">
        <v>279731203</v>
      </c>
      <c r="R449" s="81">
        <v>291724746</v>
      </c>
      <c r="S449" s="81">
        <v>279731203</v>
      </c>
    </row>
    <row r="450" spans="1:19" x14ac:dyDescent="0.35">
      <c r="A450" s="81" t="s">
        <v>456</v>
      </c>
      <c r="B450" s="81">
        <v>73</v>
      </c>
      <c r="C450" s="81" t="s">
        <v>1636</v>
      </c>
      <c r="D450" s="81" t="s">
        <v>3159</v>
      </c>
      <c r="E450" s="81" t="s">
        <v>2207</v>
      </c>
      <c r="F450" s="81">
        <v>19140533</v>
      </c>
      <c r="G450" s="81">
        <v>19140533</v>
      </c>
      <c r="H450" s="81">
        <v>19140533</v>
      </c>
      <c r="I450" s="81" t="s">
        <v>2829</v>
      </c>
      <c r="J450" s="81" t="s">
        <v>2832</v>
      </c>
      <c r="K450" s="81">
        <v>1154981</v>
      </c>
      <c r="L450" s="81">
        <v>0</v>
      </c>
      <c r="M450" s="81">
        <v>20295514</v>
      </c>
      <c r="N450" s="81">
        <v>20295514</v>
      </c>
      <c r="O450" s="81">
        <v>19140533</v>
      </c>
      <c r="P450" s="81">
        <v>20295514</v>
      </c>
      <c r="Q450" s="81">
        <v>19140533</v>
      </c>
      <c r="R450" s="81">
        <v>20295514</v>
      </c>
      <c r="S450" s="81">
        <v>19140533</v>
      </c>
    </row>
    <row r="451" spans="1:19" x14ac:dyDescent="0.35">
      <c r="A451" s="81" t="s">
        <v>457</v>
      </c>
      <c r="B451" s="81">
        <v>73</v>
      </c>
      <c r="C451" s="81" t="s">
        <v>1636</v>
      </c>
      <c r="D451" s="81" t="s">
        <v>3160</v>
      </c>
      <c r="E451" s="81" t="s">
        <v>1894</v>
      </c>
      <c r="F451" s="81">
        <v>191372199</v>
      </c>
      <c r="G451" s="81">
        <v>191372199</v>
      </c>
      <c r="H451" s="81">
        <v>191372199</v>
      </c>
      <c r="I451" s="81" t="s">
        <v>2829</v>
      </c>
      <c r="J451" s="81" t="s">
        <v>2832</v>
      </c>
      <c r="K451" s="81">
        <v>8949291</v>
      </c>
      <c r="L451" s="81">
        <v>0</v>
      </c>
      <c r="M451" s="81">
        <v>200321490</v>
      </c>
      <c r="N451" s="81">
        <v>200321490</v>
      </c>
      <c r="O451" s="81">
        <v>191372199</v>
      </c>
      <c r="P451" s="81">
        <v>200321490</v>
      </c>
      <c r="Q451" s="81">
        <v>191372199</v>
      </c>
      <c r="R451" s="81">
        <v>200321490</v>
      </c>
      <c r="S451" s="81">
        <v>191372199</v>
      </c>
    </row>
    <row r="452" spans="1:19" x14ac:dyDescent="0.35">
      <c r="A452" s="81" t="s">
        <v>458</v>
      </c>
      <c r="B452" s="81">
        <v>73</v>
      </c>
      <c r="C452" s="81" t="s">
        <v>1636</v>
      </c>
      <c r="D452" s="81" t="s">
        <v>3478</v>
      </c>
      <c r="E452" s="81" t="s">
        <v>2208</v>
      </c>
      <c r="F452" s="81">
        <v>459063</v>
      </c>
      <c r="G452" s="81">
        <v>459063</v>
      </c>
      <c r="H452" s="81">
        <v>459063</v>
      </c>
      <c r="I452" s="81" t="s">
        <v>2829</v>
      </c>
      <c r="J452" s="81" t="s">
        <v>2832</v>
      </c>
      <c r="K452" s="81">
        <v>30000</v>
      </c>
      <c r="L452" s="81">
        <v>0</v>
      </c>
      <c r="M452" s="81">
        <v>489063</v>
      </c>
      <c r="N452" s="81">
        <v>489063</v>
      </c>
      <c r="O452" s="81">
        <v>459063</v>
      </c>
      <c r="P452" s="81">
        <v>489063</v>
      </c>
      <c r="Q452" s="81">
        <v>459063</v>
      </c>
      <c r="R452" s="81">
        <v>489063</v>
      </c>
      <c r="S452" s="81">
        <v>459063</v>
      </c>
    </row>
    <row r="453" spans="1:19" x14ac:dyDescent="0.35">
      <c r="A453" s="81" t="s">
        <v>459</v>
      </c>
      <c r="B453" s="81">
        <v>73</v>
      </c>
      <c r="C453" s="81" t="s">
        <v>1636</v>
      </c>
      <c r="D453" s="81" t="s">
        <v>3517</v>
      </c>
      <c r="E453" s="81" t="s">
        <v>2209</v>
      </c>
      <c r="F453" s="81">
        <v>10604271</v>
      </c>
      <c r="G453" s="81">
        <v>10604271</v>
      </c>
      <c r="H453" s="81">
        <v>10604271</v>
      </c>
      <c r="I453" s="81" t="s">
        <v>2829</v>
      </c>
      <c r="J453" s="81" t="s">
        <v>2832</v>
      </c>
      <c r="K453" s="81">
        <v>597523</v>
      </c>
      <c r="L453" s="81">
        <v>0</v>
      </c>
      <c r="M453" s="81">
        <v>11201794</v>
      </c>
      <c r="N453" s="81">
        <v>11201794</v>
      </c>
      <c r="O453" s="81">
        <v>10604271</v>
      </c>
      <c r="P453" s="81">
        <v>11201794</v>
      </c>
      <c r="Q453" s="81">
        <v>10604271</v>
      </c>
      <c r="R453" s="81">
        <v>11201794</v>
      </c>
      <c r="S453" s="81">
        <v>10604271</v>
      </c>
    </row>
    <row r="454" spans="1:19" x14ac:dyDescent="0.35">
      <c r="A454" s="81" t="s">
        <v>460</v>
      </c>
      <c r="B454" s="81">
        <v>73</v>
      </c>
      <c r="C454" s="81" t="s">
        <v>1636</v>
      </c>
      <c r="D454" s="81" t="s">
        <v>3518</v>
      </c>
      <c r="E454" s="81" t="s">
        <v>2210</v>
      </c>
      <c r="F454" s="81">
        <v>11792569</v>
      </c>
      <c r="G454" s="81">
        <v>11792569</v>
      </c>
      <c r="H454" s="81">
        <v>11792569</v>
      </c>
      <c r="I454" s="81" t="s">
        <v>2829</v>
      </c>
      <c r="J454" s="81" t="s">
        <v>2832</v>
      </c>
      <c r="K454" s="81">
        <v>359728</v>
      </c>
      <c r="L454" s="81">
        <v>0</v>
      </c>
      <c r="M454" s="81">
        <v>12152297</v>
      </c>
      <c r="N454" s="81">
        <v>12152297</v>
      </c>
      <c r="O454" s="81">
        <v>11792569</v>
      </c>
      <c r="P454" s="81">
        <v>12152297</v>
      </c>
      <c r="Q454" s="81">
        <v>11792569</v>
      </c>
      <c r="R454" s="81">
        <v>12152297</v>
      </c>
      <c r="S454" s="81">
        <v>11792569</v>
      </c>
    </row>
    <row r="455" spans="1:19" x14ac:dyDescent="0.35">
      <c r="A455" s="81" t="s">
        <v>461</v>
      </c>
      <c r="B455" s="81">
        <v>73</v>
      </c>
      <c r="C455" s="81" t="s">
        <v>1636</v>
      </c>
      <c r="D455" s="81" t="s">
        <v>3521</v>
      </c>
      <c r="E455" s="81" t="s">
        <v>2211</v>
      </c>
      <c r="F455" s="81">
        <v>13751603</v>
      </c>
      <c r="G455" s="81">
        <v>13751603</v>
      </c>
      <c r="H455" s="81">
        <v>13751603</v>
      </c>
      <c r="I455" s="81" t="s">
        <v>2829</v>
      </c>
      <c r="J455" s="81" t="s">
        <v>2832</v>
      </c>
      <c r="K455" s="81">
        <v>375372</v>
      </c>
      <c r="L455" s="81">
        <v>267969</v>
      </c>
      <c r="M455" s="81">
        <v>14126975</v>
      </c>
      <c r="N455" s="81">
        <v>13859006</v>
      </c>
      <c r="O455" s="81">
        <v>13483634</v>
      </c>
      <c r="P455" s="81">
        <v>14126975</v>
      </c>
      <c r="Q455" s="81">
        <v>13751603</v>
      </c>
      <c r="R455" s="81">
        <v>13859006</v>
      </c>
      <c r="S455" s="81">
        <v>13483634</v>
      </c>
    </row>
    <row r="456" spans="1:19" x14ac:dyDescent="0.35">
      <c r="A456" s="81" t="s">
        <v>462</v>
      </c>
      <c r="B456" s="81">
        <v>73</v>
      </c>
      <c r="C456" s="81" t="s">
        <v>1636</v>
      </c>
      <c r="D456" s="81" t="s">
        <v>3525</v>
      </c>
      <c r="E456" s="81" t="s">
        <v>1897</v>
      </c>
      <c r="F456" s="81">
        <v>28055412</v>
      </c>
      <c r="G456" s="81">
        <v>27922726</v>
      </c>
      <c r="H456" s="81">
        <v>28055412</v>
      </c>
      <c r="I456" s="81" t="s">
        <v>2829</v>
      </c>
      <c r="J456" s="81" t="s">
        <v>2833</v>
      </c>
      <c r="K456" s="81">
        <v>1178116</v>
      </c>
      <c r="L456" s="81">
        <v>0</v>
      </c>
      <c r="M456" s="81">
        <v>29233528</v>
      </c>
      <c r="N456" s="81">
        <v>29233528</v>
      </c>
      <c r="O456" s="81">
        <v>28055412</v>
      </c>
      <c r="P456" s="81">
        <v>29233528</v>
      </c>
      <c r="Q456" s="81">
        <v>28055412</v>
      </c>
      <c r="R456" s="81">
        <v>29233528</v>
      </c>
      <c r="S456" s="81">
        <v>28055412</v>
      </c>
    </row>
    <row r="457" spans="1:19" x14ac:dyDescent="0.35">
      <c r="A457" s="81" t="s">
        <v>463</v>
      </c>
      <c r="B457" s="81">
        <v>73</v>
      </c>
      <c r="C457" s="81" t="s">
        <v>1636</v>
      </c>
      <c r="D457" s="81" t="s">
        <v>3528</v>
      </c>
      <c r="E457" s="81" t="s">
        <v>2212</v>
      </c>
      <c r="F457" s="81">
        <v>7551207</v>
      </c>
      <c r="G457" s="81">
        <v>7551207</v>
      </c>
      <c r="H457" s="81">
        <v>7551207</v>
      </c>
      <c r="I457" s="81" t="s">
        <v>2829</v>
      </c>
      <c r="J457" s="81" t="s">
        <v>2832</v>
      </c>
      <c r="K457" s="81">
        <v>394876</v>
      </c>
      <c r="L457" s="81">
        <v>0</v>
      </c>
      <c r="M457" s="81">
        <v>7946083</v>
      </c>
      <c r="N457" s="81">
        <v>7946083</v>
      </c>
      <c r="O457" s="81">
        <v>7551207</v>
      </c>
      <c r="P457" s="81">
        <v>7946083</v>
      </c>
      <c r="Q457" s="81">
        <v>7551207</v>
      </c>
      <c r="R457" s="81">
        <v>7946083</v>
      </c>
      <c r="S457" s="81">
        <v>7551207</v>
      </c>
    </row>
    <row r="458" spans="1:19" x14ac:dyDescent="0.35">
      <c r="A458" s="81" t="s">
        <v>464</v>
      </c>
      <c r="B458" s="81">
        <v>73</v>
      </c>
      <c r="C458" s="81" t="s">
        <v>1636</v>
      </c>
      <c r="D458" s="81" t="s">
        <v>3665</v>
      </c>
      <c r="E458" s="81" t="s">
        <v>2213</v>
      </c>
      <c r="F458" s="81">
        <v>28894066</v>
      </c>
      <c r="G458" s="81">
        <v>28549280</v>
      </c>
      <c r="H458" s="81">
        <v>28894066</v>
      </c>
      <c r="I458" s="81" t="s">
        <v>2829</v>
      </c>
      <c r="J458" s="81" t="s">
        <v>2833</v>
      </c>
      <c r="K458" s="81">
        <v>973640</v>
      </c>
      <c r="L458" s="81">
        <v>0</v>
      </c>
      <c r="M458" s="81">
        <v>29867706</v>
      </c>
      <c r="N458" s="81">
        <v>29867706</v>
      </c>
      <c r="O458" s="81">
        <v>28894066</v>
      </c>
      <c r="P458" s="81">
        <v>29867706</v>
      </c>
      <c r="Q458" s="81">
        <v>28894066</v>
      </c>
      <c r="R458" s="81">
        <v>29867706</v>
      </c>
      <c r="S458" s="81">
        <v>28894066</v>
      </c>
    </row>
    <row r="459" spans="1:19" x14ac:dyDescent="0.35">
      <c r="A459" s="81" t="s">
        <v>465</v>
      </c>
      <c r="B459" s="81">
        <v>74</v>
      </c>
      <c r="C459" s="81" t="s">
        <v>1637</v>
      </c>
      <c r="D459" s="81" t="s">
        <v>3038</v>
      </c>
      <c r="E459" s="81" t="s">
        <v>2061</v>
      </c>
      <c r="F459" s="81">
        <v>8983139</v>
      </c>
      <c r="G459" s="81">
        <v>8983139</v>
      </c>
      <c r="H459" s="81">
        <v>8983139</v>
      </c>
      <c r="I459" s="81" t="s">
        <v>2829</v>
      </c>
      <c r="J459" s="81" t="s">
        <v>2833</v>
      </c>
      <c r="K459" s="81">
        <v>258120</v>
      </c>
      <c r="L459" s="81">
        <v>0</v>
      </c>
      <c r="M459" s="81">
        <v>9241259</v>
      </c>
      <c r="N459" s="81">
        <v>9241259</v>
      </c>
      <c r="O459" s="81">
        <v>8983139</v>
      </c>
      <c r="P459" s="81">
        <v>9241259</v>
      </c>
      <c r="Q459" s="81">
        <v>8983139</v>
      </c>
      <c r="R459" s="81">
        <v>9241259</v>
      </c>
      <c r="S459" s="81">
        <v>8983139</v>
      </c>
    </row>
    <row r="460" spans="1:19" x14ac:dyDescent="0.35">
      <c r="A460" s="81" t="s">
        <v>466</v>
      </c>
      <c r="B460" s="81">
        <v>74</v>
      </c>
      <c r="C460" s="81" t="s">
        <v>1637</v>
      </c>
      <c r="D460" s="81" t="s">
        <v>3096</v>
      </c>
      <c r="E460" s="81" t="s">
        <v>2146</v>
      </c>
      <c r="F460" s="81">
        <v>39550055</v>
      </c>
      <c r="G460" s="81">
        <v>40704030</v>
      </c>
      <c r="H460" s="81">
        <v>39550055</v>
      </c>
      <c r="I460" s="81" t="s">
        <v>2829</v>
      </c>
      <c r="J460" s="81" t="s">
        <v>2833</v>
      </c>
      <c r="K460" s="81">
        <v>1763615</v>
      </c>
      <c r="L460" s="81">
        <v>0</v>
      </c>
      <c r="M460" s="81">
        <v>41313670</v>
      </c>
      <c r="N460" s="81">
        <v>41313670</v>
      </c>
      <c r="O460" s="81">
        <v>39550055</v>
      </c>
      <c r="P460" s="81">
        <v>41313670</v>
      </c>
      <c r="Q460" s="81">
        <v>39550055</v>
      </c>
      <c r="R460" s="81">
        <v>41313670</v>
      </c>
      <c r="S460" s="81">
        <v>39550055</v>
      </c>
    </row>
    <row r="461" spans="1:19" x14ac:dyDescent="0.35">
      <c r="A461" s="81" t="s">
        <v>467</v>
      </c>
      <c r="B461" s="81">
        <v>74</v>
      </c>
      <c r="C461" s="81" t="s">
        <v>1637</v>
      </c>
      <c r="D461" s="81" t="s">
        <v>3161</v>
      </c>
      <c r="E461" s="81" t="s">
        <v>2214</v>
      </c>
      <c r="F461" s="81">
        <v>786061851</v>
      </c>
      <c r="G461" s="81">
        <v>804348158</v>
      </c>
      <c r="H461" s="81">
        <v>786061851</v>
      </c>
      <c r="I461" s="81" t="s">
        <v>2829</v>
      </c>
      <c r="J461" s="81" t="s">
        <v>2833</v>
      </c>
      <c r="K461" s="81">
        <v>30395854</v>
      </c>
      <c r="L461" s="81">
        <v>0</v>
      </c>
      <c r="M461" s="81">
        <v>816457705</v>
      </c>
      <c r="N461" s="81">
        <v>816457705</v>
      </c>
      <c r="O461" s="81">
        <v>786061851</v>
      </c>
      <c r="P461" s="81">
        <v>816457705</v>
      </c>
      <c r="Q461" s="81">
        <v>786061851</v>
      </c>
      <c r="R461" s="81">
        <v>816457705</v>
      </c>
      <c r="S461" s="81">
        <v>786061851</v>
      </c>
    </row>
    <row r="462" spans="1:19" x14ac:dyDescent="0.35">
      <c r="A462" s="81" t="s">
        <v>468</v>
      </c>
      <c r="B462" s="81">
        <v>74</v>
      </c>
      <c r="C462" s="81" t="s">
        <v>1637</v>
      </c>
      <c r="D462" s="81" t="s">
        <v>3162</v>
      </c>
      <c r="E462" s="81" t="s">
        <v>2215</v>
      </c>
      <c r="F462" s="81">
        <v>70319221</v>
      </c>
      <c r="G462" s="81">
        <v>70794017</v>
      </c>
      <c r="H462" s="81">
        <v>70319221</v>
      </c>
      <c r="I462" s="81" t="s">
        <v>2829</v>
      </c>
      <c r="J462" s="81" t="s">
        <v>2833</v>
      </c>
      <c r="K462" s="81">
        <v>2861516</v>
      </c>
      <c r="L462" s="81">
        <v>0</v>
      </c>
      <c r="M462" s="81">
        <v>73180737</v>
      </c>
      <c r="N462" s="81">
        <v>73180737</v>
      </c>
      <c r="O462" s="81">
        <v>70319221</v>
      </c>
      <c r="P462" s="81">
        <v>73180737</v>
      </c>
      <c r="Q462" s="81">
        <v>70319221</v>
      </c>
      <c r="R462" s="81">
        <v>73180737</v>
      </c>
      <c r="S462" s="81">
        <v>70319221</v>
      </c>
    </row>
    <row r="463" spans="1:19" x14ac:dyDescent="0.35">
      <c r="A463" s="81" t="s">
        <v>469</v>
      </c>
      <c r="B463" s="81">
        <v>74</v>
      </c>
      <c r="C463" s="81" t="s">
        <v>1637</v>
      </c>
      <c r="D463" s="81" t="s">
        <v>3163</v>
      </c>
      <c r="E463" s="81" t="s">
        <v>2216</v>
      </c>
      <c r="F463" s="81">
        <v>57212639</v>
      </c>
      <c r="G463" s="81">
        <v>58585712</v>
      </c>
      <c r="H463" s="81">
        <v>57212639</v>
      </c>
      <c r="I463" s="81" t="s">
        <v>2829</v>
      </c>
      <c r="J463" s="81" t="s">
        <v>2833</v>
      </c>
      <c r="K463" s="81">
        <v>2426436</v>
      </c>
      <c r="L463" s="81">
        <v>0</v>
      </c>
      <c r="M463" s="81">
        <v>59639075</v>
      </c>
      <c r="N463" s="81">
        <v>59639075</v>
      </c>
      <c r="O463" s="81">
        <v>57212639</v>
      </c>
      <c r="P463" s="81">
        <v>59639075</v>
      </c>
      <c r="Q463" s="81">
        <v>57212639</v>
      </c>
      <c r="R463" s="81">
        <v>59639075</v>
      </c>
      <c r="S463" s="81">
        <v>57212639</v>
      </c>
    </row>
    <row r="464" spans="1:19" x14ac:dyDescent="0.35">
      <c r="A464" s="81" t="s">
        <v>470</v>
      </c>
      <c r="B464" s="81">
        <v>74</v>
      </c>
      <c r="C464" s="81" t="s">
        <v>1637</v>
      </c>
      <c r="D464" s="81" t="s">
        <v>3164</v>
      </c>
      <c r="E464" s="81" t="s">
        <v>2217</v>
      </c>
      <c r="F464" s="81">
        <v>208508992</v>
      </c>
      <c r="G464" s="81">
        <v>217213299</v>
      </c>
      <c r="H464" s="81">
        <v>208508992</v>
      </c>
      <c r="I464" s="81" t="s">
        <v>2829</v>
      </c>
      <c r="J464" s="81" t="s">
        <v>2833</v>
      </c>
      <c r="K464" s="81">
        <v>7791807</v>
      </c>
      <c r="L464" s="81">
        <v>0</v>
      </c>
      <c r="M464" s="81">
        <v>216300799</v>
      </c>
      <c r="N464" s="81">
        <v>216300799</v>
      </c>
      <c r="O464" s="81">
        <v>208508992</v>
      </c>
      <c r="P464" s="81">
        <v>216300799</v>
      </c>
      <c r="Q464" s="81">
        <v>208508992</v>
      </c>
      <c r="R464" s="81">
        <v>216300799</v>
      </c>
      <c r="S464" s="81">
        <v>208508992</v>
      </c>
    </row>
    <row r="465" spans="1:19" x14ac:dyDescent="0.35">
      <c r="A465" s="81" t="s">
        <v>471</v>
      </c>
      <c r="B465" s="81">
        <v>74</v>
      </c>
      <c r="C465" s="81" t="s">
        <v>1637</v>
      </c>
      <c r="D465" s="81" t="s">
        <v>3165</v>
      </c>
      <c r="E465" s="81" t="s">
        <v>2064</v>
      </c>
      <c r="F465" s="81">
        <v>203305842</v>
      </c>
      <c r="G465" s="81">
        <v>212433811</v>
      </c>
      <c r="H465" s="81">
        <v>203305842</v>
      </c>
      <c r="I465" s="81" t="s">
        <v>2829</v>
      </c>
      <c r="J465" s="81" t="s">
        <v>2833</v>
      </c>
      <c r="K465" s="81">
        <v>7850241</v>
      </c>
      <c r="L465" s="81">
        <v>0</v>
      </c>
      <c r="M465" s="81">
        <v>211156083</v>
      </c>
      <c r="N465" s="81">
        <v>211156083</v>
      </c>
      <c r="O465" s="81">
        <v>203305842</v>
      </c>
      <c r="P465" s="81">
        <v>211156083</v>
      </c>
      <c r="Q465" s="81">
        <v>203305842</v>
      </c>
      <c r="R465" s="81">
        <v>211156083</v>
      </c>
      <c r="S465" s="81">
        <v>203305842</v>
      </c>
    </row>
    <row r="466" spans="1:19" x14ac:dyDescent="0.35">
      <c r="A466" s="81" t="s">
        <v>472</v>
      </c>
      <c r="B466" s="81">
        <v>74</v>
      </c>
      <c r="C466" s="81" t="s">
        <v>1637</v>
      </c>
      <c r="D466" s="81" t="s">
        <v>3166</v>
      </c>
      <c r="E466" s="81" t="s">
        <v>2218</v>
      </c>
      <c r="F466" s="81">
        <v>120373445</v>
      </c>
      <c r="G466" s="81">
        <v>120246870</v>
      </c>
      <c r="H466" s="81">
        <v>120373445</v>
      </c>
      <c r="I466" s="81" t="s">
        <v>2829</v>
      </c>
      <c r="J466" s="81" t="s">
        <v>2833</v>
      </c>
      <c r="K466" s="81">
        <v>4830740</v>
      </c>
      <c r="L466" s="81">
        <v>0</v>
      </c>
      <c r="M466" s="81">
        <v>125204185</v>
      </c>
      <c r="N466" s="81">
        <v>125204185</v>
      </c>
      <c r="O466" s="81">
        <v>120373445</v>
      </c>
      <c r="P466" s="81">
        <v>125204185</v>
      </c>
      <c r="Q466" s="81">
        <v>120373445</v>
      </c>
      <c r="R466" s="81">
        <v>125204185</v>
      </c>
      <c r="S466" s="81">
        <v>120373445</v>
      </c>
    </row>
    <row r="467" spans="1:19" x14ac:dyDescent="0.35">
      <c r="A467" s="81" t="s">
        <v>473</v>
      </c>
      <c r="B467" s="81">
        <v>74</v>
      </c>
      <c r="C467" s="81" t="s">
        <v>1637</v>
      </c>
      <c r="D467" s="81" t="s">
        <v>3167</v>
      </c>
      <c r="E467" s="81" t="s">
        <v>2065</v>
      </c>
      <c r="F467" s="81">
        <v>231026897</v>
      </c>
      <c r="G467" s="81">
        <v>235073859</v>
      </c>
      <c r="H467" s="81">
        <v>231026897</v>
      </c>
      <c r="I467" s="81" t="s">
        <v>2829</v>
      </c>
      <c r="J467" s="81" t="s">
        <v>2833</v>
      </c>
      <c r="K467" s="81">
        <v>8360773</v>
      </c>
      <c r="L467" s="81">
        <v>0</v>
      </c>
      <c r="M467" s="81">
        <v>239387670</v>
      </c>
      <c r="N467" s="81">
        <v>239387670</v>
      </c>
      <c r="O467" s="81">
        <v>231026897</v>
      </c>
      <c r="P467" s="81">
        <v>239387670</v>
      </c>
      <c r="Q467" s="81">
        <v>231026897</v>
      </c>
      <c r="R467" s="81">
        <v>239387670</v>
      </c>
      <c r="S467" s="81">
        <v>231026897</v>
      </c>
    </row>
    <row r="468" spans="1:19" x14ac:dyDescent="0.35">
      <c r="A468" s="81" t="s">
        <v>474</v>
      </c>
      <c r="B468" s="81">
        <v>74</v>
      </c>
      <c r="C468" s="81" t="s">
        <v>1637</v>
      </c>
      <c r="D468" s="81" t="s">
        <v>3168</v>
      </c>
      <c r="E468" s="81" t="s">
        <v>2219</v>
      </c>
      <c r="F468" s="81">
        <v>126471007</v>
      </c>
      <c r="G468" s="81">
        <v>124380570</v>
      </c>
      <c r="H468" s="81">
        <v>126471007</v>
      </c>
      <c r="I468" s="81" t="s">
        <v>2829</v>
      </c>
      <c r="J468" s="81" t="s">
        <v>2833</v>
      </c>
      <c r="K468" s="81">
        <v>6693341</v>
      </c>
      <c r="L468" s="81">
        <v>0</v>
      </c>
      <c r="M468" s="81">
        <v>133164348</v>
      </c>
      <c r="N468" s="81">
        <v>133164348</v>
      </c>
      <c r="O468" s="81">
        <v>126471007</v>
      </c>
      <c r="P468" s="81">
        <v>133164348</v>
      </c>
      <c r="Q468" s="81">
        <v>126471007</v>
      </c>
      <c r="R468" s="81">
        <v>133164348</v>
      </c>
      <c r="S468" s="81">
        <v>126471007</v>
      </c>
    </row>
    <row r="469" spans="1:19" x14ac:dyDescent="0.35">
      <c r="A469" s="81" t="s">
        <v>475</v>
      </c>
      <c r="B469" s="81">
        <v>74</v>
      </c>
      <c r="C469" s="81" t="s">
        <v>1637</v>
      </c>
      <c r="D469" s="81" t="s">
        <v>3223</v>
      </c>
      <c r="E469" s="81" t="s">
        <v>2067</v>
      </c>
      <c r="F469" s="81">
        <v>46792199</v>
      </c>
      <c r="G469" s="81">
        <v>46236996</v>
      </c>
      <c r="H469" s="81">
        <v>46792199</v>
      </c>
      <c r="I469" s="81" t="s">
        <v>2829</v>
      </c>
      <c r="J469" s="81" t="s">
        <v>2833</v>
      </c>
      <c r="K469" s="81">
        <v>1131451</v>
      </c>
      <c r="L469" s="81">
        <v>0</v>
      </c>
      <c r="M469" s="81">
        <v>47923650</v>
      </c>
      <c r="N469" s="81">
        <v>47923650</v>
      </c>
      <c r="O469" s="81">
        <v>46792199</v>
      </c>
      <c r="P469" s="81">
        <v>47923650</v>
      </c>
      <c r="Q469" s="81">
        <v>46792199</v>
      </c>
      <c r="R469" s="81">
        <v>47923650</v>
      </c>
      <c r="S469" s="81">
        <v>46792199</v>
      </c>
    </row>
    <row r="470" spans="1:19" x14ac:dyDescent="0.35">
      <c r="A470" s="81" t="s">
        <v>476</v>
      </c>
      <c r="B470" s="81">
        <v>74</v>
      </c>
      <c r="C470" s="81" t="s">
        <v>1637</v>
      </c>
      <c r="D470" s="81" t="s">
        <v>3365</v>
      </c>
      <c r="E470" s="81" t="s">
        <v>2220</v>
      </c>
      <c r="F470" s="81">
        <v>8782987</v>
      </c>
      <c r="G470" s="81">
        <v>8782987</v>
      </c>
      <c r="H470" s="81">
        <v>8782987</v>
      </c>
      <c r="I470" s="81" t="s">
        <v>2829</v>
      </c>
      <c r="J470" s="81" t="s">
        <v>2833</v>
      </c>
      <c r="K470" s="81">
        <v>128791</v>
      </c>
      <c r="L470" s="81">
        <v>0</v>
      </c>
      <c r="M470" s="81">
        <v>8911778</v>
      </c>
      <c r="N470" s="81">
        <v>8911778</v>
      </c>
      <c r="O470" s="81">
        <v>8782987</v>
      </c>
      <c r="P470" s="81">
        <v>8911778</v>
      </c>
      <c r="Q470" s="81">
        <v>8782987</v>
      </c>
      <c r="R470" s="81">
        <v>8911778</v>
      </c>
      <c r="S470" s="81">
        <v>8782987</v>
      </c>
    </row>
    <row r="471" spans="1:19" x14ac:dyDescent="0.35">
      <c r="A471" s="81" t="s">
        <v>477</v>
      </c>
      <c r="B471" s="81">
        <v>74</v>
      </c>
      <c r="C471" s="81" t="s">
        <v>1637</v>
      </c>
      <c r="D471" s="81" t="s">
        <v>3446</v>
      </c>
      <c r="E471" s="81" t="s">
        <v>2221</v>
      </c>
      <c r="F471" s="81">
        <v>1310760</v>
      </c>
      <c r="G471" s="81">
        <v>1310760</v>
      </c>
      <c r="H471" s="81">
        <v>1310760</v>
      </c>
      <c r="I471" s="81" t="s">
        <v>2829</v>
      </c>
      <c r="J471" s="81" t="s">
        <v>2833</v>
      </c>
      <c r="K471" s="81">
        <v>0</v>
      </c>
      <c r="L471" s="81">
        <v>0</v>
      </c>
      <c r="M471" s="81">
        <v>1310760</v>
      </c>
      <c r="N471" s="81">
        <v>1310760</v>
      </c>
      <c r="O471" s="81">
        <v>1310760</v>
      </c>
      <c r="P471" s="81">
        <v>1310760</v>
      </c>
      <c r="Q471" s="81">
        <v>1310760</v>
      </c>
      <c r="R471" s="81">
        <v>1310760</v>
      </c>
      <c r="S471" s="81">
        <v>1310760</v>
      </c>
    </row>
    <row r="472" spans="1:19" x14ac:dyDescent="0.35">
      <c r="A472" s="81" t="s">
        <v>478</v>
      </c>
      <c r="B472" s="81">
        <v>75</v>
      </c>
      <c r="C472" s="81" t="s">
        <v>1638</v>
      </c>
      <c r="D472" s="81" t="s">
        <v>2896</v>
      </c>
      <c r="E472" s="81" t="s">
        <v>1872</v>
      </c>
      <c r="F472" s="81">
        <v>17944397</v>
      </c>
      <c r="G472" s="81">
        <v>17944397</v>
      </c>
      <c r="H472" s="81">
        <v>17944397</v>
      </c>
      <c r="I472" s="81" t="s">
        <v>2829</v>
      </c>
      <c r="J472" s="81" t="s">
        <v>2832</v>
      </c>
      <c r="K472" s="81">
        <v>451950</v>
      </c>
      <c r="L472" s="81">
        <v>0</v>
      </c>
      <c r="M472" s="81">
        <v>18396347</v>
      </c>
      <c r="N472" s="81">
        <v>18396347</v>
      </c>
      <c r="O472" s="81">
        <v>17944397</v>
      </c>
      <c r="P472" s="81">
        <v>18396347</v>
      </c>
      <c r="Q472" s="81">
        <v>17944397</v>
      </c>
      <c r="R472" s="81">
        <v>18396347</v>
      </c>
      <c r="S472" s="81">
        <v>17944397</v>
      </c>
    </row>
    <row r="473" spans="1:19" x14ac:dyDescent="0.35">
      <c r="A473" s="81" t="s">
        <v>479</v>
      </c>
      <c r="B473" s="81">
        <v>75</v>
      </c>
      <c r="C473" s="81" t="s">
        <v>1638</v>
      </c>
      <c r="D473" s="81" t="s">
        <v>3044</v>
      </c>
      <c r="E473" s="81" t="s">
        <v>2076</v>
      </c>
      <c r="F473" s="81">
        <v>27230206</v>
      </c>
      <c r="G473" s="81">
        <v>27230206</v>
      </c>
      <c r="H473" s="81">
        <v>27230206</v>
      </c>
      <c r="I473" s="81" t="s">
        <v>2829</v>
      </c>
      <c r="J473" s="81" t="s">
        <v>2832</v>
      </c>
      <c r="K473" s="81">
        <v>859350</v>
      </c>
      <c r="L473" s="81">
        <v>0</v>
      </c>
      <c r="M473" s="81">
        <v>28089556</v>
      </c>
      <c r="N473" s="81">
        <v>28089556</v>
      </c>
      <c r="O473" s="81">
        <v>27230206</v>
      </c>
      <c r="P473" s="81">
        <v>28089556</v>
      </c>
      <c r="Q473" s="81">
        <v>27230206</v>
      </c>
      <c r="R473" s="81">
        <v>28089556</v>
      </c>
      <c r="S473" s="81">
        <v>27230206</v>
      </c>
    </row>
    <row r="474" spans="1:19" x14ac:dyDescent="0.35">
      <c r="A474" s="81" t="s">
        <v>480</v>
      </c>
      <c r="B474" s="81">
        <v>75</v>
      </c>
      <c r="C474" s="81" t="s">
        <v>1638</v>
      </c>
      <c r="D474" s="81" t="s">
        <v>3169</v>
      </c>
      <c r="E474" s="81" t="s">
        <v>2222</v>
      </c>
      <c r="F474" s="81">
        <v>472248251</v>
      </c>
      <c r="G474" s="81">
        <v>472248251</v>
      </c>
      <c r="H474" s="81">
        <v>472248251</v>
      </c>
      <c r="I474" s="81" t="s">
        <v>2829</v>
      </c>
      <c r="J474" s="81" t="s">
        <v>2832</v>
      </c>
      <c r="K474" s="81">
        <v>9373861</v>
      </c>
      <c r="L474" s="81">
        <v>0</v>
      </c>
      <c r="M474" s="81">
        <v>481622112</v>
      </c>
      <c r="N474" s="81">
        <v>481622112</v>
      </c>
      <c r="O474" s="81">
        <v>472248251</v>
      </c>
      <c r="P474" s="81">
        <v>481622112</v>
      </c>
      <c r="Q474" s="81">
        <v>472248251</v>
      </c>
      <c r="R474" s="81">
        <v>481622112</v>
      </c>
      <c r="S474" s="81">
        <v>472248251</v>
      </c>
    </row>
    <row r="475" spans="1:19" x14ac:dyDescent="0.35">
      <c r="A475" s="81" t="s">
        <v>481</v>
      </c>
      <c r="B475" s="81">
        <v>75</v>
      </c>
      <c r="C475" s="81" t="s">
        <v>1638</v>
      </c>
      <c r="D475" s="81" t="s">
        <v>3170</v>
      </c>
      <c r="E475" s="81" t="s">
        <v>2223</v>
      </c>
      <c r="F475" s="81">
        <v>1260325953</v>
      </c>
      <c r="G475" s="81">
        <v>1260325953</v>
      </c>
      <c r="H475" s="81">
        <v>1260325953</v>
      </c>
      <c r="I475" s="81" t="s">
        <v>2829</v>
      </c>
      <c r="J475" s="81" t="s">
        <v>2832</v>
      </c>
      <c r="K475" s="81">
        <v>30696373</v>
      </c>
      <c r="L475" s="81">
        <v>0</v>
      </c>
      <c r="M475" s="81">
        <v>1291022326</v>
      </c>
      <c r="N475" s="81">
        <v>1291022326</v>
      </c>
      <c r="O475" s="81">
        <v>1260325953</v>
      </c>
      <c r="P475" s="81">
        <v>1291022326</v>
      </c>
      <c r="Q475" s="81">
        <v>1260325953</v>
      </c>
      <c r="R475" s="81">
        <v>1291022326</v>
      </c>
      <c r="S475" s="81">
        <v>1260325953</v>
      </c>
    </row>
    <row r="476" spans="1:19" x14ac:dyDescent="0.35">
      <c r="A476" s="81" t="s">
        <v>482</v>
      </c>
      <c r="B476" s="81">
        <v>75</v>
      </c>
      <c r="C476" s="81" t="s">
        <v>1638</v>
      </c>
      <c r="D476" s="81" t="s">
        <v>3171</v>
      </c>
      <c r="E476" s="81" t="s">
        <v>2224</v>
      </c>
      <c r="F476" s="81">
        <v>502638110</v>
      </c>
      <c r="G476" s="81">
        <v>502638110</v>
      </c>
      <c r="H476" s="81">
        <v>502638110</v>
      </c>
      <c r="I476" s="81" t="s">
        <v>2829</v>
      </c>
      <c r="J476" s="81" t="s">
        <v>2832</v>
      </c>
      <c r="K476" s="81">
        <v>12860979</v>
      </c>
      <c r="L476" s="81">
        <v>0</v>
      </c>
      <c r="M476" s="81">
        <v>515499089</v>
      </c>
      <c r="N476" s="81">
        <v>515499089</v>
      </c>
      <c r="O476" s="81">
        <v>502638110</v>
      </c>
      <c r="P476" s="81">
        <v>515499089</v>
      </c>
      <c r="Q476" s="81">
        <v>502638110</v>
      </c>
      <c r="R476" s="81">
        <v>515499089</v>
      </c>
      <c r="S476" s="81">
        <v>502638110</v>
      </c>
    </row>
    <row r="477" spans="1:19" x14ac:dyDescent="0.35">
      <c r="A477" s="81" t="s">
        <v>483</v>
      </c>
      <c r="B477" s="81">
        <v>75</v>
      </c>
      <c r="C477" s="81" t="s">
        <v>1638</v>
      </c>
      <c r="D477" s="81" t="s">
        <v>3172</v>
      </c>
      <c r="E477" s="81" t="s">
        <v>2225</v>
      </c>
      <c r="F477" s="81">
        <v>245751785</v>
      </c>
      <c r="G477" s="81">
        <v>245751785</v>
      </c>
      <c r="H477" s="81">
        <v>245751785</v>
      </c>
      <c r="I477" s="81" t="s">
        <v>2829</v>
      </c>
      <c r="J477" s="81" t="s">
        <v>2832</v>
      </c>
      <c r="K477" s="81">
        <v>5206636</v>
      </c>
      <c r="L477" s="81">
        <v>0</v>
      </c>
      <c r="M477" s="81">
        <v>250958421</v>
      </c>
      <c r="N477" s="81">
        <v>250958421</v>
      </c>
      <c r="O477" s="81">
        <v>245751785</v>
      </c>
      <c r="P477" s="81">
        <v>250958421</v>
      </c>
      <c r="Q477" s="81">
        <v>245751785</v>
      </c>
      <c r="R477" s="81">
        <v>250958421</v>
      </c>
      <c r="S477" s="81">
        <v>245751785</v>
      </c>
    </row>
    <row r="478" spans="1:19" x14ac:dyDescent="0.35">
      <c r="A478" s="81" t="s">
        <v>484</v>
      </c>
      <c r="B478" s="81">
        <v>75</v>
      </c>
      <c r="C478" s="81" t="s">
        <v>1638</v>
      </c>
      <c r="D478" s="81" t="s">
        <v>3173</v>
      </c>
      <c r="E478" s="81" t="s">
        <v>2226</v>
      </c>
      <c r="F478" s="81">
        <v>408968247</v>
      </c>
      <c r="G478" s="81">
        <v>408968247</v>
      </c>
      <c r="H478" s="81">
        <v>408968247</v>
      </c>
      <c r="I478" s="81" t="s">
        <v>2829</v>
      </c>
      <c r="J478" s="81" t="s">
        <v>2832</v>
      </c>
      <c r="K478" s="81">
        <v>6120795</v>
      </c>
      <c r="L478" s="81">
        <v>14058056</v>
      </c>
      <c r="M478" s="81">
        <v>415089042</v>
      </c>
      <c r="N478" s="81">
        <v>401030986</v>
      </c>
      <c r="O478" s="81">
        <v>394910191</v>
      </c>
      <c r="P478" s="81">
        <v>415089042</v>
      </c>
      <c r="Q478" s="81">
        <v>408968247</v>
      </c>
      <c r="R478" s="81">
        <v>401030986</v>
      </c>
      <c r="S478" s="81">
        <v>394910191</v>
      </c>
    </row>
    <row r="479" spans="1:19" x14ac:dyDescent="0.35">
      <c r="A479" s="81" t="s">
        <v>485</v>
      </c>
      <c r="B479" s="81">
        <v>75</v>
      </c>
      <c r="C479" s="81" t="s">
        <v>1638</v>
      </c>
      <c r="D479" s="81" t="s">
        <v>3462</v>
      </c>
      <c r="E479" s="81" t="s">
        <v>2227</v>
      </c>
      <c r="F479" s="81">
        <v>13209266</v>
      </c>
      <c r="G479" s="81">
        <v>13209266</v>
      </c>
      <c r="H479" s="81">
        <v>13209266</v>
      </c>
      <c r="I479" s="81" t="s">
        <v>2829</v>
      </c>
      <c r="J479" s="81" t="s">
        <v>2832</v>
      </c>
      <c r="K479" s="81">
        <v>226276</v>
      </c>
      <c r="L479" s="81">
        <v>189390</v>
      </c>
      <c r="M479" s="81">
        <v>13435542</v>
      </c>
      <c r="N479" s="81">
        <v>13246152</v>
      </c>
      <c r="O479" s="81">
        <v>13019876</v>
      </c>
      <c r="P479" s="81">
        <v>13435542</v>
      </c>
      <c r="Q479" s="81">
        <v>13209266</v>
      </c>
      <c r="R479" s="81">
        <v>13246152</v>
      </c>
      <c r="S479" s="81">
        <v>13019876</v>
      </c>
    </row>
    <row r="480" spans="1:19" x14ac:dyDescent="0.35">
      <c r="A480" s="81" t="s">
        <v>486</v>
      </c>
      <c r="B480" s="81">
        <v>76</v>
      </c>
      <c r="C480" s="81" t="s">
        <v>1639</v>
      </c>
      <c r="D480" s="81" t="s">
        <v>3174</v>
      </c>
      <c r="E480" s="81" t="s">
        <v>2228</v>
      </c>
      <c r="F480" s="81">
        <v>126094256</v>
      </c>
      <c r="G480" s="81">
        <v>127587107</v>
      </c>
      <c r="H480" s="81">
        <v>126094256</v>
      </c>
      <c r="I480" s="81" t="s">
        <v>2829</v>
      </c>
      <c r="J480" s="81" t="s">
        <v>2833</v>
      </c>
      <c r="K480" s="81">
        <v>3314160</v>
      </c>
      <c r="L480" s="81">
        <v>0</v>
      </c>
      <c r="M480" s="81">
        <v>129408416</v>
      </c>
      <c r="N480" s="81">
        <v>129408416</v>
      </c>
      <c r="O480" s="81">
        <v>126094256</v>
      </c>
      <c r="P480" s="81">
        <v>129408416</v>
      </c>
      <c r="Q480" s="81">
        <v>126094256</v>
      </c>
      <c r="R480" s="81">
        <v>129408416</v>
      </c>
      <c r="S480" s="81">
        <v>126094256</v>
      </c>
    </row>
    <row r="481" spans="1:19" x14ac:dyDescent="0.35">
      <c r="A481" s="81" t="s">
        <v>487</v>
      </c>
      <c r="B481" s="81">
        <v>76</v>
      </c>
      <c r="C481" s="81" t="s">
        <v>1639</v>
      </c>
      <c r="D481" s="81" t="s">
        <v>3175</v>
      </c>
      <c r="E481" s="81" t="s">
        <v>2229</v>
      </c>
      <c r="F481" s="81">
        <v>151313808</v>
      </c>
      <c r="G481" s="81">
        <v>151559574</v>
      </c>
      <c r="H481" s="81">
        <v>151313808</v>
      </c>
      <c r="I481" s="81" t="s">
        <v>2829</v>
      </c>
      <c r="J481" s="81" t="s">
        <v>2833</v>
      </c>
      <c r="K481" s="81">
        <v>3761240</v>
      </c>
      <c r="L481" s="81">
        <v>0</v>
      </c>
      <c r="M481" s="81">
        <v>155075048</v>
      </c>
      <c r="N481" s="81">
        <v>155075048</v>
      </c>
      <c r="O481" s="81">
        <v>151313808</v>
      </c>
      <c r="P481" s="81">
        <v>155075048</v>
      </c>
      <c r="Q481" s="81">
        <v>151313808</v>
      </c>
      <c r="R481" s="81">
        <v>155075048</v>
      </c>
      <c r="S481" s="81">
        <v>151313808</v>
      </c>
    </row>
    <row r="482" spans="1:19" x14ac:dyDescent="0.35">
      <c r="A482" s="81" t="s">
        <v>488</v>
      </c>
      <c r="B482" s="81">
        <v>76</v>
      </c>
      <c r="C482" s="81" t="s">
        <v>1639</v>
      </c>
      <c r="D482" s="81" t="s">
        <v>3409</v>
      </c>
      <c r="E482" s="81" t="s">
        <v>2230</v>
      </c>
      <c r="F482" s="81">
        <v>47608456</v>
      </c>
      <c r="G482" s="81">
        <v>46899413</v>
      </c>
      <c r="H482" s="81">
        <v>47608456</v>
      </c>
      <c r="I482" s="81" t="s">
        <v>2829</v>
      </c>
      <c r="J482" s="81" t="s">
        <v>2833</v>
      </c>
      <c r="K482" s="81">
        <v>400000</v>
      </c>
      <c r="L482" s="81">
        <v>0</v>
      </c>
      <c r="M482" s="81">
        <v>48008456</v>
      </c>
      <c r="N482" s="81">
        <v>48008456</v>
      </c>
      <c r="O482" s="81">
        <v>47608456</v>
      </c>
      <c r="P482" s="81">
        <v>48008456</v>
      </c>
      <c r="Q482" s="81">
        <v>47608456</v>
      </c>
      <c r="R482" s="81">
        <v>48008456</v>
      </c>
      <c r="S482" s="81">
        <v>47608456</v>
      </c>
    </row>
    <row r="483" spans="1:19" x14ac:dyDescent="0.35">
      <c r="A483" s="81" t="s">
        <v>489</v>
      </c>
      <c r="B483" s="81">
        <v>76</v>
      </c>
      <c r="C483" s="81" t="s">
        <v>1639</v>
      </c>
      <c r="D483" s="81" t="s">
        <v>3590</v>
      </c>
      <c r="E483" s="81" t="s">
        <v>2231</v>
      </c>
      <c r="F483" s="81">
        <v>28395613</v>
      </c>
      <c r="G483" s="81">
        <v>35298583</v>
      </c>
      <c r="H483" s="81">
        <v>28395613</v>
      </c>
      <c r="I483" s="81" t="s">
        <v>2829</v>
      </c>
      <c r="J483" s="81" t="s">
        <v>2833</v>
      </c>
      <c r="K483" s="81">
        <v>54400</v>
      </c>
      <c r="L483" s="81">
        <v>0</v>
      </c>
      <c r="M483" s="81">
        <v>28450013</v>
      </c>
      <c r="N483" s="81">
        <v>28450013</v>
      </c>
      <c r="O483" s="81">
        <v>28395613</v>
      </c>
      <c r="P483" s="81">
        <v>28450013</v>
      </c>
      <c r="Q483" s="81">
        <v>28395613</v>
      </c>
      <c r="R483" s="81">
        <v>28450013</v>
      </c>
      <c r="S483" s="81">
        <v>28395613</v>
      </c>
    </row>
    <row r="484" spans="1:19" x14ac:dyDescent="0.35">
      <c r="A484" s="81" t="s">
        <v>490</v>
      </c>
      <c r="B484" s="81">
        <v>76</v>
      </c>
      <c r="C484" s="81" t="s">
        <v>1639</v>
      </c>
      <c r="D484" s="81" t="s">
        <v>3591</v>
      </c>
      <c r="E484" s="81" t="s">
        <v>2232</v>
      </c>
      <c r="F484" s="81">
        <v>58695680</v>
      </c>
      <c r="G484" s="81">
        <v>58695680</v>
      </c>
      <c r="H484" s="81">
        <v>58695680</v>
      </c>
      <c r="I484" s="81" t="s">
        <v>2829</v>
      </c>
      <c r="J484" s="81" t="s">
        <v>2833</v>
      </c>
      <c r="K484" s="81">
        <v>1250940</v>
      </c>
      <c r="L484" s="81">
        <v>0</v>
      </c>
      <c r="M484" s="81">
        <v>59946620</v>
      </c>
      <c r="N484" s="81">
        <v>59946620</v>
      </c>
      <c r="O484" s="81">
        <v>58695680</v>
      </c>
      <c r="P484" s="81">
        <v>59946620</v>
      </c>
      <c r="Q484" s="81">
        <v>58695680</v>
      </c>
      <c r="R484" s="81">
        <v>59946620</v>
      </c>
      <c r="S484" s="81">
        <v>58695680</v>
      </c>
    </row>
    <row r="485" spans="1:19" x14ac:dyDescent="0.35">
      <c r="A485" s="81" t="s">
        <v>491</v>
      </c>
      <c r="B485" s="81">
        <v>76</v>
      </c>
      <c r="C485" s="81" t="s">
        <v>1639</v>
      </c>
      <c r="D485" s="81" t="s">
        <v>3701</v>
      </c>
      <c r="E485" s="81" t="s">
        <v>2233</v>
      </c>
      <c r="F485" s="81">
        <v>36755708</v>
      </c>
      <c r="G485" s="81">
        <v>36755708</v>
      </c>
      <c r="H485" s="81">
        <v>36755708</v>
      </c>
      <c r="I485" s="81" t="s">
        <v>2829</v>
      </c>
      <c r="J485" s="81" t="s">
        <v>2833</v>
      </c>
      <c r="K485" s="81">
        <v>70000</v>
      </c>
      <c r="L485" s="81">
        <v>0</v>
      </c>
      <c r="M485" s="81">
        <v>36825708</v>
      </c>
      <c r="N485" s="81">
        <v>36825708</v>
      </c>
      <c r="O485" s="81">
        <v>36755708</v>
      </c>
      <c r="P485" s="81">
        <v>36825708</v>
      </c>
      <c r="Q485" s="81">
        <v>36755708</v>
      </c>
      <c r="R485" s="81">
        <v>36825708</v>
      </c>
      <c r="S485" s="81">
        <v>36755708</v>
      </c>
    </row>
    <row r="486" spans="1:19" x14ac:dyDescent="0.35">
      <c r="A486" s="81" t="s">
        <v>492</v>
      </c>
      <c r="B486" s="81">
        <v>76</v>
      </c>
      <c r="C486" s="81" t="s">
        <v>1639</v>
      </c>
      <c r="D486" s="81" t="s">
        <v>3751</v>
      </c>
      <c r="E486" s="81" t="s">
        <v>2234</v>
      </c>
      <c r="F486" s="81">
        <v>11085323</v>
      </c>
      <c r="G486" s="81">
        <v>11193355</v>
      </c>
      <c r="H486" s="81">
        <v>11085323</v>
      </c>
      <c r="I486" s="81" t="s">
        <v>2829</v>
      </c>
      <c r="J486" s="81" t="s">
        <v>2833</v>
      </c>
      <c r="K486" s="81">
        <v>90000</v>
      </c>
      <c r="L486" s="81">
        <v>0</v>
      </c>
      <c r="M486" s="81">
        <v>11175323</v>
      </c>
      <c r="N486" s="81">
        <v>11175323</v>
      </c>
      <c r="O486" s="81">
        <v>11085323</v>
      </c>
      <c r="P486" s="81">
        <v>11175323</v>
      </c>
      <c r="Q486" s="81">
        <v>11085323</v>
      </c>
      <c r="R486" s="81">
        <v>11175323</v>
      </c>
      <c r="S486" s="81">
        <v>11085323</v>
      </c>
    </row>
    <row r="487" spans="1:19" x14ac:dyDescent="0.35">
      <c r="A487" s="81" t="s">
        <v>493</v>
      </c>
      <c r="B487" s="81">
        <v>77</v>
      </c>
      <c r="C487" s="81" t="s">
        <v>1640</v>
      </c>
      <c r="D487" s="81" t="s">
        <v>3176</v>
      </c>
      <c r="E487" s="81" t="s">
        <v>2235</v>
      </c>
      <c r="F487" s="81">
        <v>323631170</v>
      </c>
      <c r="G487" s="81">
        <v>318438568</v>
      </c>
      <c r="H487" s="81">
        <v>323631170</v>
      </c>
      <c r="I487" s="81" t="s">
        <v>2829</v>
      </c>
      <c r="J487" s="81" t="s">
        <v>2833</v>
      </c>
      <c r="K487" s="81">
        <v>6420330</v>
      </c>
      <c r="L487" s="81">
        <v>0</v>
      </c>
      <c r="M487" s="81">
        <v>330051500</v>
      </c>
      <c r="N487" s="81">
        <v>330051500</v>
      </c>
      <c r="O487" s="81">
        <v>323631170</v>
      </c>
      <c r="P487" s="81">
        <v>767186290</v>
      </c>
      <c r="Q487" s="81">
        <v>760765960</v>
      </c>
      <c r="R487" s="81">
        <v>767186290</v>
      </c>
      <c r="S487" s="81">
        <v>760765960</v>
      </c>
    </row>
    <row r="488" spans="1:19" x14ac:dyDescent="0.35">
      <c r="A488" s="81" t="s">
        <v>494</v>
      </c>
      <c r="B488" s="81">
        <v>77</v>
      </c>
      <c r="C488" s="81" t="s">
        <v>1640</v>
      </c>
      <c r="D488" s="81" t="s">
        <v>3177</v>
      </c>
      <c r="E488" s="81" t="s">
        <v>2236</v>
      </c>
      <c r="F488" s="81">
        <v>126527098</v>
      </c>
      <c r="G488" s="81">
        <v>122848892</v>
      </c>
      <c r="H488" s="81">
        <v>126527098</v>
      </c>
      <c r="I488" s="81" t="s">
        <v>2829</v>
      </c>
      <c r="J488" s="81" t="s">
        <v>2833</v>
      </c>
      <c r="K488" s="81">
        <v>4065349</v>
      </c>
      <c r="L488" s="81">
        <v>0</v>
      </c>
      <c r="M488" s="81">
        <v>130592447</v>
      </c>
      <c r="N488" s="81">
        <v>130592447</v>
      </c>
      <c r="O488" s="81">
        <v>126527098</v>
      </c>
      <c r="P488" s="81">
        <v>409175727</v>
      </c>
      <c r="Q488" s="81">
        <v>405110378</v>
      </c>
      <c r="R488" s="81">
        <v>409175727</v>
      </c>
      <c r="S488" s="81">
        <v>405110378</v>
      </c>
    </row>
    <row r="489" spans="1:19" x14ac:dyDescent="0.35">
      <c r="A489" s="81" t="s">
        <v>495</v>
      </c>
      <c r="B489" s="81">
        <v>77</v>
      </c>
      <c r="C489" s="81" t="s">
        <v>1640</v>
      </c>
      <c r="D489" s="81" t="s">
        <v>3246</v>
      </c>
      <c r="E489" s="81" t="s">
        <v>2115</v>
      </c>
      <c r="F489" s="81">
        <v>6374385</v>
      </c>
      <c r="G489" s="81">
        <v>6396128</v>
      </c>
      <c r="H489" s="81">
        <v>6374385</v>
      </c>
      <c r="I489" s="81" t="s">
        <v>2829</v>
      </c>
      <c r="J489" s="81" t="s">
        <v>2833</v>
      </c>
      <c r="K489" s="81">
        <v>60930</v>
      </c>
      <c r="L489" s="81">
        <v>0</v>
      </c>
      <c r="M489" s="81">
        <v>6435315</v>
      </c>
      <c r="N489" s="81">
        <v>6435315</v>
      </c>
      <c r="O489" s="81">
        <v>6374385</v>
      </c>
      <c r="P489" s="81">
        <v>6435315</v>
      </c>
      <c r="Q489" s="81">
        <v>6374385</v>
      </c>
      <c r="R489" s="81">
        <v>6435315</v>
      </c>
      <c r="S489" s="81">
        <v>6374385</v>
      </c>
    </row>
    <row r="490" spans="1:19" x14ac:dyDescent="0.35">
      <c r="A490" s="81" t="s">
        <v>496</v>
      </c>
      <c r="B490" s="81">
        <v>77</v>
      </c>
      <c r="C490" s="81" t="s">
        <v>1640</v>
      </c>
      <c r="D490" s="81" t="s">
        <v>3247</v>
      </c>
      <c r="E490" s="81" t="s">
        <v>2237</v>
      </c>
      <c r="F490" s="81">
        <v>2778088</v>
      </c>
      <c r="G490" s="81">
        <v>2779305</v>
      </c>
      <c r="H490" s="81">
        <v>2778088</v>
      </c>
      <c r="I490" s="81" t="s">
        <v>2829</v>
      </c>
      <c r="J490" s="81" t="s">
        <v>2833</v>
      </c>
      <c r="K490" s="81">
        <v>50000</v>
      </c>
      <c r="L490" s="81">
        <v>0</v>
      </c>
      <c r="M490" s="81">
        <v>2828088</v>
      </c>
      <c r="N490" s="81">
        <v>2828088</v>
      </c>
      <c r="O490" s="81">
        <v>2778088</v>
      </c>
      <c r="P490" s="81">
        <v>2828088</v>
      </c>
      <c r="Q490" s="81">
        <v>2778088</v>
      </c>
      <c r="R490" s="81">
        <v>2828088</v>
      </c>
      <c r="S490" s="81">
        <v>2778088</v>
      </c>
    </row>
    <row r="491" spans="1:19" x14ac:dyDescent="0.35">
      <c r="A491" s="81" t="s">
        <v>497</v>
      </c>
      <c r="B491" s="81">
        <v>77</v>
      </c>
      <c r="C491" s="81" t="s">
        <v>1640</v>
      </c>
      <c r="D491" s="81" t="s">
        <v>3249</v>
      </c>
      <c r="E491" s="81" t="s">
        <v>1960</v>
      </c>
      <c r="F491" s="81">
        <v>1824570</v>
      </c>
      <c r="G491" s="81">
        <v>1824570</v>
      </c>
      <c r="H491" s="81">
        <v>1824570</v>
      </c>
      <c r="I491" s="81" t="s">
        <v>2829</v>
      </c>
      <c r="J491" s="81" t="s">
        <v>2833</v>
      </c>
      <c r="K491" s="81">
        <v>46030</v>
      </c>
      <c r="L491" s="81">
        <v>0</v>
      </c>
      <c r="M491" s="81">
        <v>1870600</v>
      </c>
      <c r="N491" s="81">
        <v>1870600</v>
      </c>
      <c r="O491" s="81">
        <v>1824570</v>
      </c>
      <c r="P491" s="81">
        <v>1870600</v>
      </c>
      <c r="Q491" s="81">
        <v>1824570</v>
      </c>
      <c r="R491" s="81">
        <v>1870600</v>
      </c>
      <c r="S491" s="81">
        <v>1824570</v>
      </c>
    </row>
    <row r="492" spans="1:19" x14ac:dyDescent="0.35">
      <c r="A492" s="81" t="s">
        <v>498</v>
      </c>
      <c r="B492" s="81">
        <v>77</v>
      </c>
      <c r="C492" s="81" t="s">
        <v>1640</v>
      </c>
      <c r="D492" s="81" t="s">
        <v>3570</v>
      </c>
      <c r="E492" s="81" t="s">
        <v>2238</v>
      </c>
      <c r="F492" s="81">
        <v>1710510</v>
      </c>
      <c r="G492" s="81">
        <v>1710510</v>
      </c>
      <c r="H492" s="81">
        <v>1710510</v>
      </c>
      <c r="I492" s="81" t="s">
        <v>2829</v>
      </c>
      <c r="J492" s="81" t="s">
        <v>2833</v>
      </c>
      <c r="K492" s="81">
        <v>30000</v>
      </c>
      <c r="L492" s="81">
        <v>0</v>
      </c>
      <c r="M492" s="81">
        <v>1740510</v>
      </c>
      <c r="N492" s="81">
        <v>1740510</v>
      </c>
      <c r="O492" s="81">
        <v>1710510</v>
      </c>
      <c r="P492" s="81">
        <v>1740510</v>
      </c>
      <c r="Q492" s="81">
        <v>1710510</v>
      </c>
      <c r="R492" s="81">
        <v>1740510</v>
      </c>
      <c r="S492" s="81">
        <v>1710510</v>
      </c>
    </row>
    <row r="493" spans="1:19" x14ac:dyDescent="0.35">
      <c r="A493" s="81" t="s">
        <v>499</v>
      </c>
      <c r="B493" s="81">
        <v>78</v>
      </c>
      <c r="C493" s="81" t="s">
        <v>1641</v>
      </c>
      <c r="D493" s="81" t="s">
        <v>3178</v>
      </c>
      <c r="E493" s="81" t="s">
        <v>2239</v>
      </c>
      <c r="F493" s="81">
        <v>232645552</v>
      </c>
      <c r="G493" s="81">
        <v>232645008</v>
      </c>
      <c r="H493" s="81">
        <v>232645552</v>
      </c>
      <c r="I493" s="81" t="s">
        <v>2829</v>
      </c>
      <c r="J493" s="81" t="s">
        <v>2832</v>
      </c>
      <c r="K493" s="81">
        <v>2252440</v>
      </c>
      <c r="L493" s="81">
        <v>0</v>
      </c>
      <c r="M493" s="81">
        <v>234897992</v>
      </c>
      <c r="N493" s="81">
        <v>234897992</v>
      </c>
      <c r="O493" s="81">
        <v>232645552</v>
      </c>
      <c r="P493" s="81">
        <v>234897992</v>
      </c>
      <c r="Q493" s="81">
        <v>232645552</v>
      </c>
      <c r="R493" s="81">
        <v>234897992</v>
      </c>
      <c r="S493" s="81">
        <v>232645552</v>
      </c>
    </row>
    <row r="494" spans="1:19" x14ac:dyDescent="0.35">
      <c r="A494" s="81" t="s">
        <v>500</v>
      </c>
      <c r="B494" s="81">
        <v>78</v>
      </c>
      <c r="C494" s="81" t="s">
        <v>1641</v>
      </c>
      <c r="D494" s="81" t="s">
        <v>3838</v>
      </c>
      <c r="E494" s="81" t="s">
        <v>2240</v>
      </c>
      <c r="F494" s="81">
        <v>1057700</v>
      </c>
      <c r="G494" s="81">
        <v>1057700</v>
      </c>
      <c r="H494" s="81">
        <v>1057700</v>
      </c>
      <c r="I494" s="81" t="s">
        <v>2829</v>
      </c>
      <c r="J494" s="81" t="s">
        <v>2832</v>
      </c>
      <c r="K494" s="81">
        <v>40000</v>
      </c>
      <c r="L494" s="81">
        <v>0</v>
      </c>
      <c r="M494" s="81">
        <v>1097700</v>
      </c>
      <c r="N494" s="81">
        <v>1097700</v>
      </c>
      <c r="O494" s="81">
        <v>1057700</v>
      </c>
      <c r="P494" s="81">
        <v>1097700</v>
      </c>
      <c r="Q494" s="81">
        <v>1057700</v>
      </c>
      <c r="R494" s="81">
        <v>1097700</v>
      </c>
      <c r="S494" s="81">
        <v>1057700</v>
      </c>
    </row>
    <row r="495" spans="1:19" x14ac:dyDescent="0.35">
      <c r="A495" s="81" t="s">
        <v>501</v>
      </c>
      <c r="B495" s="81">
        <v>79</v>
      </c>
      <c r="C495" s="81" t="s">
        <v>1642</v>
      </c>
      <c r="D495" s="81" t="s">
        <v>2890</v>
      </c>
      <c r="E495" s="81" t="s">
        <v>1859</v>
      </c>
      <c r="F495" s="81">
        <v>208449746</v>
      </c>
      <c r="G495" s="81">
        <v>208449746</v>
      </c>
      <c r="H495" s="81">
        <v>208449746</v>
      </c>
      <c r="I495" s="81" t="s">
        <v>2829</v>
      </c>
      <c r="J495" s="81" t="s">
        <v>2832</v>
      </c>
      <c r="K495" s="81">
        <v>4647138</v>
      </c>
      <c r="L495" s="81">
        <v>1952415</v>
      </c>
      <c r="M495" s="81">
        <v>213096884</v>
      </c>
      <c r="N495" s="81">
        <v>211144469</v>
      </c>
      <c r="O495" s="81">
        <v>206497331</v>
      </c>
      <c r="P495" s="81">
        <v>213096884</v>
      </c>
      <c r="Q495" s="81">
        <v>208449746</v>
      </c>
      <c r="R495" s="81">
        <v>211144469</v>
      </c>
      <c r="S495" s="81">
        <v>206497331</v>
      </c>
    </row>
    <row r="496" spans="1:19" x14ac:dyDescent="0.35">
      <c r="A496" s="81" t="s">
        <v>502</v>
      </c>
      <c r="B496" s="81">
        <v>79</v>
      </c>
      <c r="C496" s="81" t="s">
        <v>1642</v>
      </c>
      <c r="D496" s="81" t="s">
        <v>3179</v>
      </c>
      <c r="E496" s="81" t="s">
        <v>2241</v>
      </c>
      <c r="F496" s="81">
        <v>17044072472</v>
      </c>
      <c r="G496" s="81">
        <v>17044072472</v>
      </c>
      <c r="H496" s="81">
        <v>17044072472</v>
      </c>
      <c r="I496" s="81" t="s">
        <v>2829</v>
      </c>
      <c r="J496" s="81" t="s">
        <v>2832</v>
      </c>
      <c r="K496" s="81">
        <v>363956990</v>
      </c>
      <c r="L496" s="81">
        <v>0</v>
      </c>
      <c r="M496" s="81">
        <v>17408029462</v>
      </c>
      <c r="N496" s="81">
        <v>17408029462</v>
      </c>
      <c r="O496" s="81">
        <v>17044072472</v>
      </c>
      <c r="P496" s="81">
        <v>17408029462</v>
      </c>
      <c r="Q496" s="81">
        <v>17044072472</v>
      </c>
      <c r="R496" s="81">
        <v>17408029462</v>
      </c>
      <c r="S496" s="81">
        <v>17044072472</v>
      </c>
    </row>
    <row r="497" spans="1:19" x14ac:dyDescent="0.35">
      <c r="A497" s="81" t="s">
        <v>503</v>
      </c>
      <c r="B497" s="81">
        <v>79</v>
      </c>
      <c r="C497" s="81" t="s">
        <v>1642</v>
      </c>
      <c r="D497" s="81" t="s">
        <v>3180</v>
      </c>
      <c r="E497" s="81" t="s">
        <v>2242</v>
      </c>
      <c r="F497" s="81">
        <v>1070495018</v>
      </c>
      <c r="G497" s="81">
        <v>1070495018</v>
      </c>
      <c r="H497" s="81">
        <v>1070495018</v>
      </c>
      <c r="I497" s="81" t="s">
        <v>2829</v>
      </c>
      <c r="J497" s="81" t="s">
        <v>2832</v>
      </c>
      <c r="K497" s="81">
        <v>31792738</v>
      </c>
      <c r="L497" s="81">
        <v>0</v>
      </c>
      <c r="M497" s="81">
        <v>1102287756</v>
      </c>
      <c r="N497" s="81">
        <v>1102287756</v>
      </c>
      <c r="O497" s="81">
        <v>1070495018</v>
      </c>
      <c r="P497" s="81">
        <v>1102287756</v>
      </c>
      <c r="Q497" s="81">
        <v>1070495018</v>
      </c>
      <c r="R497" s="81">
        <v>1102287756</v>
      </c>
      <c r="S497" s="81">
        <v>1070495018</v>
      </c>
    </row>
    <row r="498" spans="1:19" x14ac:dyDescent="0.35">
      <c r="A498" s="81" t="s">
        <v>504</v>
      </c>
      <c r="B498" s="81">
        <v>79</v>
      </c>
      <c r="C498" s="81" t="s">
        <v>1642</v>
      </c>
      <c r="D498" s="81" t="s">
        <v>3181</v>
      </c>
      <c r="E498" s="81" t="s">
        <v>2243</v>
      </c>
      <c r="F498" s="81">
        <v>41254783659</v>
      </c>
      <c r="G498" s="81">
        <v>41254783659</v>
      </c>
      <c r="H498" s="81">
        <v>41254783659</v>
      </c>
      <c r="I498" s="81" t="s">
        <v>2829</v>
      </c>
      <c r="J498" s="81" t="s">
        <v>2832</v>
      </c>
      <c r="K498" s="81">
        <v>881551551</v>
      </c>
      <c r="L498" s="81">
        <v>0</v>
      </c>
      <c r="M498" s="81">
        <v>42136335210</v>
      </c>
      <c r="N498" s="81">
        <v>42136335210</v>
      </c>
      <c r="O498" s="81">
        <v>41254783659</v>
      </c>
      <c r="P498" s="81">
        <v>42136335210</v>
      </c>
      <c r="Q498" s="81">
        <v>41254783659</v>
      </c>
      <c r="R498" s="81">
        <v>42136335210</v>
      </c>
      <c r="S498" s="81">
        <v>41254783659</v>
      </c>
    </row>
    <row r="499" spans="1:19" x14ac:dyDescent="0.35">
      <c r="A499" s="81" t="s">
        <v>505</v>
      </c>
      <c r="B499" s="81">
        <v>79</v>
      </c>
      <c r="C499" s="81" t="s">
        <v>1642</v>
      </c>
      <c r="D499" s="81" t="s">
        <v>3182</v>
      </c>
      <c r="E499" s="81" t="s">
        <v>2244</v>
      </c>
      <c r="F499" s="81">
        <v>2672532331</v>
      </c>
      <c r="G499" s="81">
        <v>2672532331</v>
      </c>
      <c r="H499" s="81">
        <v>2672532331</v>
      </c>
      <c r="I499" s="81" t="s">
        <v>2829</v>
      </c>
      <c r="J499" s="81" t="s">
        <v>2832</v>
      </c>
      <c r="K499" s="81">
        <v>22732379</v>
      </c>
      <c r="L499" s="81">
        <v>50156671</v>
      </c>
      <c r="M499" s="81">
        <v>2695264710</v>
      </c>
      <c r="N499" s="81">
        <v>2645108039</v>
      </c>
      <c r="O499" s="81">
        <v>2622375660</v>
      </c>
      <c r="P499" s="81">
        <v>2695264710</v>
      </c>
      <c r="Q499" s="81">
        <v>2672532331</v>
      </c>
      <c r="R499" s="81">
        <v>2645108039</v>
      </c>
      <c r="S499" s="81">
        <v>2622375660</v>
      </c>
    </row>
    <row r="500" spans="1:19" x14ac:dyDescent="0.35">
      <c r="A500" s="81" t="s">
        <v>506</v>
      </c>
      <c r="B500" s="81">
        <v>79</v>
      </c>
      <c r="C500" s="81" t="s">
        <v>1642</v>
      </c>
      <c r="D500" s="81" t="s">
        <v>3272</v>
      </c>
      <c r="E500" s="81" t="s">
        <v>2245</v>
      </c>
      <c r="F500" s="81">
        <v>15709204970</v>
      </c>
      <c r="G500" s="81">
        <v>15709204970</v>
      </c>
      <c r="H500" s="81">
        <v>15709204970</v>
      </c>
      <c r="I500" s="81" t="s">
        <v>2829</v>
      </c>
      <c r="J500" s="81" t="s">
        <v>2832</v>
      </c>
      <c r="K500" s="81">
        <v>302730956</v>
      </c>
      <c r="L500" s="81">
        <v>0</v>
      </c>
      <c r="M500" s="81">
        <v>16011935926</v>
      </c>
      <c r="N500" s="81">
        <v>16011935926</v>
      </c>
      <c r="O500" s="81">
        <v>15709204970</v>
      </c>
      <c r="P500" s="81">
        <v>16011935926</v>
      </c>
      <c r="Q500" s="81">
        <v>15709204970</v>
      </c>
      <c r="R500" s="81">
        <v>16011935926</v>
      </c>
      <c r="S500" s="81">
        <v>15709204970</v>
      </c>
    </row>
    <row r="501" spans="1:19" x14ac:dyDescent="0.35">
      <c r="A501" s="81" t="s">
        <v>507</v>
      </c>
      <c r="B501" s="81">
        <v>80</v>
      </c>
      <c r="C501" s="81" t="s">
        <v>1643</v>
      </c>
      <c r="D501" s="81" t="s">
        <v>3183</v>
      </c>
      <c r="E501" s="81" t="s">
        <v>2246</v>
      </c>
      <c r="F501" s="81">
        <v>1079306528</v>
      </c>
      <c r="G501" s="81">
        <v>1142061877</v>
      </c>
      <c r="H501" s="81">
        <v>1079306528</v>
      </c>
      <c r="I501" s="81" t="s">
        <v>2829</v>
      </c>
      <c r="J501" s="81" t="s">
        <v>2834</v>
      </c>
      <c r="K501" s="81">
        <v>20921030</v>
      </c>
      <c r="L501" s="81">
        <v>0</v>
      </c>
      <c r="M501" s="81">
        <v>1100227558</v>
      </c>
      <c r="N501" s="81">
        <v>1100227558</v>
      </c>
      <c r="O501" s="81">
        <v>1079306528</v>
      </c>
      <c r="P501" s="81">
        <v>1100227558</v>
      </c>
      <c r="Q501" s="81">
        <v>1079306528</v>
      </c>
      <c r="R501" s="81">
        <v>1100227558</v>
      </c>
      <c r="S501" s="81">
        <v>1079306528</v>
      </c>
    </row>
    <row r="502" spans="1:19" x14ac:dyDescent="0.35">
      <c r="A502" s="81" t="s">
        <v>508</v>
      </c>
      <c r="B502" s="81">
        <v>80</v>
      </c>
      <c r="C502" s="81" t="s">
        <v>1643</v>
      </c>
      <c r="D502" s="81" t="s">
        <v>3346</v>
      </c>
      <c r="E502" s="81" t="s">
        <v>2247</v>
      </c>
      <c r="F502" s="81">
        <v>1305276</v>
      </c>
      <c r="G502" s="81">
        <v>1305276</v>
      </c>
      <c r="H502" s="81">
        <v>1305276</v>
      </c>
      <c r="I502" s="81" t="s">
        <v>2829</v>
      </c>
      <c r="J502" s="81" t="s">
        <v>2833</v>
      </c>
      <c r="K502" s="81">
        <v>33500</v>
      </c>
      <c r="L502" s="81">
        <v>0</v>
      </c>
      <c r="M502" s="81">
        <v>1338776</v>
      </c>
      <c r="N502" s="81">
        <v>1338776</v>
      </c>
      <c r="O502" s="81">
        <v>1305276</v>
      </c>
      <c r="P502" s="81">
        <v>1338776</v>
      </c>
      <c r="Q502" s="81">
        <v>1305276</v>
      </c>
      <c r="R502" s="81">
        <v>1338776</v>
      </c>
      <c r="S502" s="81">
        <v>1305276</v>
      </c>
    </row>
    <row r="503" spans="1:19" x14ac:dyDescent="0.35">
      <c r="A503" s="81" t="s">
        <v>509</v>
      </c>
      <c r="B503" s="81">
        <v>80</v>
      </c>
      <c r="C503" s="81" t="s">
        <v>1643</v>
      </c>
      <c r="D503" s="81" t="s">
        <v>3347</v>
      </c>
      <c r="E503" s="81" t="s">
        <v>2248</v>
      </c>
      <c r="F503" s="81">
        <v>3650959</v>
      </c>
      <c r="G503" s="81">
        <v>3650959</v>
      </c>
      <c r="H503" s="81">
        <v>3650959</v>
      </c>
      <c r="I503" s="81" t="s">
        <v>2829</v>
      </c>
      <c r="J503" s="81" t="s">
        <v>2833</v>
      </c>
      <c r="K503" s="81">
        <v>112160</v>
      </c>
      <c r="L503" s="81">
        <v>0</v>
      </c>
      <c r="M503" s="81">
        <v>3763119</v>
      </c>
      <c r="N503" s="81">
        <v>3763119</v>
      </c>
      <c r="O503" s="81">
        <v>3650959</v>
      </c>
      <c r="P503" s="81">
        <v>3763119</v>
      </c>
      <c r="Q503" s="81">
        <v>3650959</v>
      </c>
      <c r="R503" s="81">
        <v>3763119</v>
      </c>
      <c r="S503" s="81">
        <v>3650959</v>
      </c>
    </row>
    <row r="504" spans="1:19" x14ac:dyDescent="0.35">
      <c r="A504" s="81" t="s">
        <v>510</v>
      </c>
      <c r="B504" s="81">
        <v>80</v>
      </c>
      <c r="C504" s="81" t="s">
        <v>1643</v>
      </c>
      <c r="D504" s="81" t="s">
        <v>3656</v>
      </c>
      <c r="E504" s="81" t="s">
        <v>2249</v>
      </c>
      <c r="F504" s="81">
        <v>19999081</v>
      </c>
      <c r="G504" s="81">
        <v>19999081</v>
      </c>
      <c r="H504" s="81">
        <v>19999081</v>
      </c>
      <c r="I504" s="81" t="s">
        <v>2829</v>
      </c>
      <c r="J504" s="81" t="s">
        <v>2833</v>
      </c>
      <c r="K504" s="81">
        <v>290000</v>
      </c>
      <c r="L504" s="81">
        <v>0</v>
      </c>
      <c r="M504" s="81">
        <v>20289081</v>
      </c>
      <c r="N504" s="81">
        <v>20289081</v>
      </c>
      <c r="O504" s="81">
        <v>19999081</v>
      </c>
      <c r="P504" s="81">
        <v>20289081</v>
      </c>
      <c r="Q504" s="81">
        <v>19999081</v>
      </c>
      <c r="R504" s="81">
        <v>20289081</v>
      </c>
      <c r="S504" s="81">
        <v>19999081</v>
      </c>
    </row>
    <row r="505" spans="1:19" x14ac:dyDescent="0.35">
      <c r="A505" s="81" t="s">
        <v>511</v>
      </c>
      <c r="B505" s="81">
        <v>80</v>
      </c>
      <c r="C505" s="81" t="s">
        <v>1643</v>
      </c>
      <c r="D505" s="81" t="s">
        <v>3873</v>
      </c>
      <c r="E505" s="81" t="s">
        <v>2250</v>
      </c>
      <c r="F505" s="81">
        <v>74192372</v>
      </c>
      <c r="G505" s="81">
        <v>87546257</v>
      </c>
      <c r="H505" s="81">
        <v>74192372</v>
      </c>
      <c r="I505" s="81" t="s">
        <v>2829</v>
      </c>
      <c r="J505" s="81" t="s">
        <v>2833</v>
      </c>
      <c r="K505" s="81">
        <v>2890430</v>
      </c>
      <c r="L505" s="81">
        <v>0</v>
      </c>
      <c r="M505" s="81">
        <v>77082802</v>
      </c>
      <c r="N505" s="81">
        <v>77082802</v>
      </c>
      <c r="O505" s="81">
        <v>74192372</v>
      </c>
      <c r="P505" s="81">
        <v>77082802</v>
      </c>
      <c r="Q505" s="81">
        <v>74192372</v>
      </c>
      <c r="R505" s="81">
        <v>77082802</v>
      </c>
      <c r="S505" s="81">
        <v>74192372</v>
      </c>
    </row>
    <row r="506" spans="1:19" x14ac:dyDescent="0.35">
      <c r="A506" s="81" t="s">
        <v>512</v>
      </c>
      <c r="B506" s="81">
        <v>81</v>
      </c>
      <c r="C506" s="81" t="s">
        <v>1644</v>
      </c>
      <c r="D506" s="81" t="s">
        <v>3184</v>
      </c>
      <c r="E506" s="81" t="s">
        <v>2251</v>
      </c>
      <c r="F506" s="81">
        <v>1087624137</v>
      </c>
      <c r="G506" s="81">
        <v>1169740904</v>
      </c>
      <c r="H506" s="81">
        <v>1087624137</v>
      </c>
      <c r="I506" s="81" t="s">
        <v>2829</v>
      </c>
      <c r="J506" s="81" t="s">
        <v>2834</v>
      </c>
      <c r="K506" s="81">
        <v>18649276</v>
      </c>
      <c r="L506" s="81">
        <v>0</v>
      </c>
      <c r="M506" s="81">
        <v>1106273413</v>
      </c>
      <c r="N506" s="81">
        <v>1106273413</v>
      </c>
      <c r="O506" s="81">
        <v>1087624137</v>
      </c>
      <c r="P506" s="81">
        <v>1106273413</v>
      </c>
      <c r="Q506" s="81">
        <v>1087624137</v>
      </c>
      <c r="R506" s="81">
        <v>1106273413</v>
      </c>
      <c r="S506" s="81">
        <v>1087624137</v>
      </c>
    </row>
    <row r="507" spans="1:19" x14ac:dyDescent="0.35">
      <c r="A507" s="81" t="s">
        <v>513</v>
      </c>
      <c r="B507" s="81">
        <v>81</v>
      </c>
      <c r="C507" s="81" t="s">
        <v>1644</v>
      </c>
      <c r="D507" s="81" t="s">
        <v>3185</v>
      </c>
      <c r="E507" s="81" t="s">
        <v>2252</v>
      </c>
      <c r="F507" s="81">
        <v>730979791</v>
      </c>
      <c r="G507" s="81">
        <v>798908078</v>
      </c>
      <c r="H507" s="81">
        <v>730979791</v>
      </c>
      <c r="I507" s="81" t="s">
        <v>2829</v>
      </c>
      <c r="J507" s="81" t="s">
        <v>2833</v>
      </c>
      <c r="K507" s="81">
        <v>11264461</v>
      </c>
      <c r="L507" s="81">
        <v>0</v>
      </c>
      <c r="M507" s="81">
        <v>742244252</v>
      </c>
      <c r="N507" s="81">
        <v>742244252</v>
      </c>
      <c r="O507" s="81">
        <v>730979791</v>
      </c>
      <c r="P507" s="81">
        <v>742244252</v>
      </c>
      <c r="Q507" s="81">
        <v>730979791</v>
      </c>
      <c r="R507" s="81">
        <v>742244252</v>
      </c>
      <c r="S507" s="81">
        <v>730979791</v>
      </c>
    </row>
    <row r="508" spans="1:19" x14ac:dyDescent="0.35">
      <c r="A508" s="81" t="s">
        <v>514</v>
      </c>
      <c r="B508" s="81">
        <v>81</v>
      </c>
      <c r="C508" s="81" t="s">
        <v>1644</v>
      </c>
      <c r="D508" s="81" t="s">
        <v>3186</v>
      </c>
      <c r="E508" s="81" t="s">
        <v>2253</v>
      </c>
      <c r="F508" s="81">
        <v>141168718</v>
      </c>
      <c r="G508" s="81">
        <v>139425578</v>
      </c>
      <c r="H508" s="81">
        <v>139425578</v>
      </c>
      <c r="I508" s="81" t="s">
        <v>2830</v>
      </c>
      <c r="J508" s="81" t="s">
        <v>2836</v>
      </c>
      <c r="K508" s="81">
        <v>3350924</v>
      </c>
      <c r="L508" s="81">
        <v>0</v>
      </c>
      <c r="M508" s="81">
        <v>142776502</v>
      </c>
      <c r="N508" s="81">
        <v>142776502</v>
      </c>
      <c r="O508" s="81">
        <v>139425578</v>
      </c>
      <c r="P508" s="81">
        <v>142776502</v>
      </c>
      <c r="Q508" s="81">
        <v>139425578</v>
      </c>
      <c r="R508" s="81">
        <v>142776502</v>
      </c>
      <c r="S508" s="81">
        <v>139425578</v>
      </c>
    </row>
    <row r="509" spans="1:19" x14ac:dyDescent="0.35">
      <c r="A509" s="81" t="s">
        <v>515</v>
      </c>
      <c r="B509" s="81">
        <v>81</v>
      </c>
      <c r="C509" s="81" t="s">
        <v>1644</v>
      </c>
      <c r="D509" s="81" t="s">
        <v>3187</v>
      </c>
      <c r="E509" s="81" t="s">
        <v>2254</v>
      </c>
      <c r="F509" s="81">
        <v>170332218</v>
      </c>
      <c r="G509" s="81">
        <v>208557108</v>
      </c>
      <c r="H509" s="81">
        <v>170332218</v>
      </c>
      <c r="I509" s="81" t="s">
        <v>2829</v>
      </c>
      <c r="J509" s="81" t="s">
        <v>2833</v>
      </c>
      <c r="K509" s="81">
        <v>1708634</v>
      </c>
      <c r="L509" s="81">
        <v>0</v>
      </c>
      <c r="M509" s="81">
        <v>172040852</v>
      </c>
      <c r="N509" s="81">
        <v>172040852</v>
      </c>
      <c r="O509" s="81">
        <v>170332218</v>
      </c>
      <c r="P509" s="81">
        <v>172040852</v>
      </c>
      <c r="Q509" s="81">
        <v>170332218</v>
      </c>
      <c r="R509" s="81">
        <v>172040852</v>
      </c>
      <c r="S509" s="81">
        <v>170332218</v>
      </c>
    </row>
    <row r="510" spans="1:19" x14ac:dyDescent="0.35">
      <c r="A510" s="81" t="s">
        <v>516</v>
      </c>
      <c r="B510" s="81">
        <v>81</v>
      </c>
      <c r="C510" s="81" t="s">
        <v>1644</v>
      </c>
      <c r="D510" s="81" t="s">
        <v>3465</v>
      </c>
      <c r="E510" s="81" t="s">
        <v>2255</v>
      </c>
      <c r="F510" s="81">
        <v>68103393</v>
      </c>
      <c r="G510" s="81">
        <v>79879942</v>
      </c>
      <c r="H510" s="81">
        <v>68103393</v>
      </c>
      <c r="I510" s="81" t="s">
        <v>2829</v>
      </c>
      <c r="J510" s="81" t="s">
        <v>2833</v>
      </c>
      <c r="K510" s="81">
        <v>864701</v>
      </c>
      <c r="L510" s="81">
        <v>224819</v>
      </c>
      <c r="M510" s="81">
        <v>68968094</v>
      </c>
      <c r="N510" s="81">
        <v>68743275</v>
      </c>
      <c r="O510" s="81">
        <v>67878574</v>
      </c>
      <c r="P510" s="81">
        <v>68968094</v>
      </c>
      <c r="Q510" s="81">
        <v>68103393</v>
      </c>
      <c r="R510" s="81">
        <v>68743275</v>
      </c>
      <c r="S510" s="81">
        <v>67878574</v>
      </c>
    </row>
    <row r="511" spans="1:19" x14ac:dyDescent="0.35">
      <c r="A511" s="81" t="s">
        <v>517</v>
      </c>
      <c r="B511" s="81">
        <v>81</v>
      </c>
      <c r="C511" s="81" t="s">
        <v>1644</v>
      </c>
      <c r="D511" s="81" t="s">
        <v>3468</v>
      </c>
      <c r="E511" s="81" t="s">
        <v>2256</v>
      </c>
      <c r="F511" s="81">
        <v>88963873</v>
      </c>
      <c r="G511" s="81">
        <v>90375721</v>
      </c>
      <c r="H511" s="81">
        <v>88963873</v>
      </c>
      <c r="I511" s="81" t="s">
        <v>2829</v>
      </c>
      <c r="J511" s="81" t="s">
        <v>2833</v>
      </c>
      <c r="K511" s="81">
        <v>504450</v>
      </c>
      <c r="L511" s="81">
        <v>0</v>
      </c>
      <c r="M511" s="81">
        <v>89468323</v>
      </c>
      <c r="N511" s="81">
        <v>89468323</v>
      </c>
      <c r="O511" s="81">
        <v>88963873</v>
      </c>
      <c r="P511" s="81">
        <v>89468323</v>
      </c>
      <c r="Q511" s="81">
        <v>88963873</v>
      </c>
      <c r="R511" s="81">
        <v>89468323</v>
      </c>
      <c r="S511" s="81">
        <v>88963873</v>
      </c>
    </row>
    <row r="512" spans="1:19" x14ac:dyDescent="0.35">
      <c r="A512" s="81" t="s">
        <v>518</v>
      </c>
      <c r="B512" s="81">
        <v>81</v>
      </c>
      <c r="C512" s="81" t="s">
        <v>1644</v>
      </c>
      <c r="D512" s="81" t="s">
        <v>3479</v>
      </c>
      <c r="E512" s="81" t="s">
        <v>2257</v>
      </c>
      <c r="F512" s="81">
        <v>2069835</v>
      </c>
      <c r="G512" s="81">
        <v>2069835</v>
      </c>
      <c r="H512" s="81">
        <v>2069835</v>
      </c>
      <c r="I512" s="81" t="s">
        <v>2829</v>
      </c>
      <c r="J512" s="81" t="s">
        <v>2833</v>
      </c>
      <c r="K512" s="81">
        <v>20000</v>
      </c>
      <c r="L512" s="81">
        <v>0</v>
      </c>
      <c r="M512" s="81">
        <v>2089835</v>
      </c>
      <c r="N512" s="81">
        <v>2089835</v>
      </c>
      <c r="O512" s="81">
        <v>2069835</v>
      </c>
      <c r="P512" s="81">
        <v>2089835</v>
      </c>
      <c r="Q512" s="81">
        <v>2069835</v>
      </c>
      <c r="R512" s="81">
        <v>2089835</v>
      </c>
      <c r="S512" s="81">
        <v>2069835</v>
      </c>
    </row>
    <row r="513" spans="1:19" x14ac:dyDescent="0.35">
      <c r="A513" s="81" t="s">
        <v>519</v>
      </c>
      <c r="B513" s="81">
        <v>81</v>
      </c>
      <c r="C513" s="81" t="s">
        <v>1644</v>
      </c>
      <c r="D513" s="81" t="s">
        <v>3581</v>
      </c>
      <c r="E513" s="81" t="s">
        <v>2258</v>
      </c>
      <c r="F513" s="81">
        <v>8573528</v>
      </c>
      <c r="G513" s="81">
        <v>8573528</v>
      </c>
      <c r="H513" s="81">
        <v>8573528</v>
      </c>
      <c r="I513" s="81" t="s">
        <v>2829</v>
      </c>
      <c r="J513" s="81" t="s">
        <v>2833</v>
      </c>
      <c r="K513" s="81">
        <v>40000</v>
      </c>
      <c r="L513" s="81">
        <v>0</v>
      </c>
      <c r="M513" s="81">
        <v>8613528</v>
      </c>
      <c r="N513" s="81">
        <v>8613528</v>
      </c>
      <c r="O513" s="81">
        <v>8573528</v>
      </c>
      <c r="P513" s="81">
        <v>8613528</v>
      </c>
      <c r="Q513" s="81">
        <v>8573528</v>
      </c>
      <c r="R513" s="81">
        <v>8613528</v>
      </c>
      <c r="S513" s="81">
        <v>8573528</v>
      </c>
    </row>
    <row r="514" spans="1:19" x14ac:dyDescent="0.35">
      <c r="A514" s="81" t="s">
        <v>520</v>
      </c>
      <c r="B514" s="81">
        <v>82</v>
      </c>
      <c r="C514" s="81" t="s">
        <v>1645</v>
      </c>
      <c r="D514" s="81" t="s">
        <v>2883</v>
      </c>
      <c r="E514" s="81" t="s">
        <v>1850</v>
      </c>
      <c r="F514" s="81">
        <v>8776571</v>
      </c>
      <c r="G514" s="81">
        <v>8776571</v>
      </c>
      <c r="H514" s="81">
        <v>8776571</v>
      </c>
      <c r="I514" s="81" t="s">
        <v>2829</v>
      </c>
      <c r="J514" s="81" t="s">
        <v>2833</v>
      </c>
      <c r="K514" s="81">
        <v>153290</v>
      </c>
      <c r="L514" s="81">
        <v>0</v>
      </c>
      <c r="M514" s="81">
        <v>8929861</v>
      </c>
      <c r="N514" s="81">
        <v>8929861</v>
      </c>
      <c r="O514" s="81">
        <v>8776571</v>
      </c>
      <c r="P514" s="81">
        <v>8929861</v>
      </c>
      <c r="Q514" s="81">
        <v>8776571</v>
      </c>
      <c r="R514" s="81">
        <v>8929861</v>
      </c>
      <c r="S514" s="81">
        <v>8776571</v>
      </c>
    </row>
    <row r="515" spans="1:19" x14ac:dyDescent="0.35">
      <c r="A515" s="81" t="s">
        <v>521</v>
      </c>
      <c r="B515" s="81">
        <v>82</v>
      </c>
      <c r="C515" s="81" t="s">
        <v>1645</v>
      </c>
      <c r="D515" s="81" t="s">
        <v>3188</v>
      </c>
      <c r="E515" s="81" t="s">
        <v>2259</v>
      </c>
      <c r="F515" s="81">
        <v>732514519</v>
      </c>
      <c r="G515" s="81">
        <v>738283880</v>
      </c>
      <c r="H515" s="81">
        <v>732514519</v>
      </c>
      <c r="I515" s="81" t="s">
        <v>2829</v>
      </c>
      <c r="J515" s="81" t="s">
        <v>2833</v>
      </c>
      <c r="K515" s="81">
        <v>4168020</v>
      </c>
      <c r="L515" s="81">
        <v>0</v>
      </c>
      <c r="M515" s="81">
        <v>736682539</v>
      </c>
      <c r="N515" s="81">
        <v>736682539</v>
      </c>
      <c r="O515" s="81">
        <v>732514519</v>
      </c>
      <c r="P515" s="81">
        <v>736682539</v>
      </c>
      <c r="Q515" s="81">
        <v>732514519</v>
      </c>
      <c r="R515" s="81">
        <v>736682539</v>
      </c>
      <c r="S515" s="81">
        <v>732514519</v>
      </c>
    </row>
    <row r="516" spans="1:19" x14ac:dyDescent="0.35">
      <c r="A516" s="81" t="s">
        <v>522</v>
      </c>
      <c r="B516" s="81">
        <v>82</v>
      </c>
      <c r="C516" s="81" t="s">
        <v>1645</v>
      </c>
      <c r="D516" s="81" t="s">
        <v>3189</v>
      </c>
      <c r="E516" s="81" t="s">
        <v>2260</v>
      </c>
      <c r="F516" s="81">
        <v>1229828979</v>
      </c>
      <c r="G516" s="81">
        <v>1260905264</v>
      </c>
      <c r="H516" s="81">
        <v>1229828979</v>
      </c>
      <c r="I516" s="81" t="s">
        <v>2829</v>
      </c>
      <c r="J516" s="81" t="s">
        <v>2833</v>
      </c>
      <c r="K516" s="81">
        <v>13902700</v>
      </c>
      <c r="L516" s="81">
        <v>0</v>
      </c>
      <c r="M516" s="81">
        <v>1243731679</v>
      </c>
      <c r="N516" s="81">
        <v>1243731679</v>
      </c>
      <c r="O516" s="81">
        <v>1229828979</v>
      </c>
      <c r="P516" s="81">
        <v>1243731679</v>
      </c>
      <c r="Q516" s="81">
        <v>1229828979</v>
      </c>
      <c r="R516" s="81">
        <v>1243731679</v>
      </c>
      <c r="S516" s="81">
        <v>1229828979</v>
      </c>
    </row>
    <row r="517" spans="1:19" x14ac:dyDescent="0.35">
      <c r="A517" s="81" t="s">
        <v>523</v>
      </c>
      <c r="B517" s="81">
        <v>82</v>
      </c>
      <c r="C517" s="81" t="s">
        <v>1645</v>
      </c>
      <c r="D517" s="81" t="s">
        <v>3533</v>
      </c>
      <c r="E517" s="81" t="s">
        <v>2261</v>
      </c>
      <c r="F517" s="81">
        <v>48686517</v>
      </c>
      <c r="G517" s="81">
        <v>48686517</v>
      </c>
      <c r="H517" s="81">
        <v>48686517</v>
      </c>
      <c r="I517" s="81" t="s">
        <v>2829</v>
      </c>
      <c r="J517" s="81" t="s">
        <v>2833</v>
      </c>
      <c r="K517" s="81">
        <v>1131720</v>
      </c>
      <c r="L517" s="81">
        <v>0</v>
      </c>
      <c r="M517" s="81">
        <v>49818237</v>
      </c>
      <c r="N517" s="81">
        <v>49818237</v>
      </c>
      <c r="O517" s="81">
        <v>48686517</v>
      </c>
      <c r="P517" s="81">
        <v>49818237</v>
      </c>
      <c r="Q517" s="81">
        <v>48686517</v>
      </c>
      <c r="R517" s="81">
        <v>49818237</v>
      </c>
      <c r="S517" s="81">
        <v>48686517</v>
      </c>
    </row>
    <row r="518" spans="1:19" x14ac:dyDescent="0.35">
      <c r="A518" s="81" t="s">
        <v>524</v>
      </c>
      <c r="B518" s="81">
        <v>82</v>
      </c>
      <c r="C518" s="81" t="s">
        <v>1645</v>
      </c>
      <c r="D518" s="81" t="s">
        <v>3536</v>
      </c>
      <c r="E518" s="81" t="s">
        <v>2262</v>
      </c>
      <c r="F518" s="81">
        <v>13203766</v>
      </c>
      <c r="G518" s="81">
        <v>13308670</v>
      </c>
      <c r="H518" s="81">
        <v>13203766</v>
      </c>
      <c r="I518" s="81" t="s">
        <v>2829</v>
      </c>
      <c r="J518" s="81" t="s">
        <v>2833</v>
      </c>
      <c r="K518" s="81">
        <v>65000</v>
      </c>
      <c r="L518" s="81">
        <v>0</v>
      </c>
      <c r="M518" s="81">
        <v>13268766</v>
      </c>
      <c r="N518" s="81">
        <v>13268766</v>
      </c>
      <c r="O518" s="81">
        <v>13203766</v>
      </c>
      <c r="P518" s="81">
        <v>13268766</v>
      </c>
      <c r="Q518" s="81">
        <v>13203766</v>
      </c>
      <c r="R518" s="81">
        <v>13268766</v>
      </c>
      <c r="S518" s="81">
        <v>13203766</v>
      </c>
    </row>
    <row r="519" spans="1:19" x14ac:dyDescent="0.35">
      <c r="A519" s="81" t="s">
        <v>525</v>
      </c>
      <c r="B519" s="81">
        <v>83</v>
      </c>
      <c r="C519" s="81" t="s">
        <v>1646</v>
      </c>
      <c r="D519" s="81" t="s">
        <v>3190</v>
      </c>
      <c r="E519" s="81" t="s">
        <v>2263</v>
      </c>
      <c r="F519" s="81">
        <v>175028261</v>
      </c>
      <c r="G519" s="81">
        <v>173052599</v>
      </c>
      <c r="H519" s="81">
        <v>175028261</v>
      </c>
      <c r="I519" s="81" t="s">
        <v>2829</v>
      </c>
      <c r="J519" s="81" t="s">
        <v>2833</v>
      </c>
      <c r="K519" s="81">
        <v>4314365</v>
      </c>
      <c r="L519" s="81">
        <v>0</v>
      </c>
      <c r="M519" s="81">
        <v>179342626</v>
      </c>
      <c r="N519" s="81">
        <v>179342626</v>
      </c>
      <c r="O519" s="81">
        <v>175028261</v>
      </c>
      <c r="P519" s="81">
        <v>179342626</v>
      </c>
      <c r="Q519" s="81">
        <v>175028261</v>
      </c>
      <c r="R519" s="81">
        <v>179342626</v>
      </c>
      <c r="S519" s="81">
        <v>175028261</v>
      </c>
    </row>
    <row r="520" spans="1:19" x14ac:dyDescent="0.35">
      <c r="A520" s="81" t="s">
        <v>526</v>
      </c>
      <c r="B520" s="81">
        <v>83</v>
      </c>
      <c r="C520" s="81" t="s">
        <v>1646</v>
      </c>
      <c r="D520" s="81" t="s">
        <v>3191</v>
      </c>
      <c r="E520" s="81" t="s">
        <v>2264</v>
      </c>
      <c r="F520" s="81">
        <v>216221909</v>
      </c>
      <c r="G520" s="81">
        <v>220071915</v>
      </c>
      <c r="H520" s="81">
        <v>216221909</v>
      </c>
      <c r="I520" s="81" t="s">
        <v>2829</v>
      </c>
      <c r="J520" s="81" t="s">
        <v>2833</v>
      </c>
      <c r="K520" s="81">
        <v>800091</v>
      </c>
      <c r="L520" s="81">
        <v>923526</v>
      </c>
      <c r="M520" s="81">
        <v>217022000</v>
      </c>
      <c r="N520" s="81">
        <v>216098474</v>
      </c>
      <c r="O520" s="81">
        <v>215298383</v>
      </c>
      <c r="P520" s="81">
        <v>217022000</v>
      </c>
      <c r="Q520" s="81">
        <v>216221909</v>
      </c>
      <c r="R520" s="81">
        <v>216098474</v>
      </c>
      <c r="S520" s="81">
        <v>215298383</v>
      </c>
    </row>
    <row r="521" spans="1:19" x14ac:dyDescent="0.35">
      <c r="A521" s="81" t="s">
        <v>527</v>
      </c>
      <c r="B521" s="81">
        <v>83</v>
      </c>
      <c r="C521" s="81" t="s">
        <v>1646</v>
      </c>
      <c r="D521" s="81" t="s">
        <v>3192</v>
      </c>
      <c r="E521" s="81" t="s">
        <v>2265</v>
      </c>
      <c r="F521" s="81">
        <v>3584435847</v>
      </c>
      <c r="G521" s="81">
        <v>3638304945</v>
      </c>
      <c r="H521" s="81">
        <v>3584435847</v>
      </c>
      <c r="I521" s="81" t="s">
        <v>2829</v>
      </c>
      <c r="J521" s="81" t="s">
        <v>2833</v>
      </c>
      <c r="K521" s="81">
        <v>26721762</v>
      </c>
      <c r="L521" s="81">
        <v>0</v>
      </c>
      <c r="M521" s="81">
        <v>3611157609</v>
      </c>
      <c r="N521" s="81">
        <v>3611157609</v>
      </c>
      <c r="O521" s="81">
        <v>3584435847</v>
      </c>
      <c r="P521" s="81">
        <v>3611157609</v>
      </c>
      <c r="Q521" s="81">
        <v>3584435847</v>
      </c>
      <c r="R521" s="81">
        <v>3611157609</v>
      </c>
      <c r="S521" s="81">
        <v>3584435847</v>
      </c>
    </row>
    <row r="522" spans="1:19" x14ac:dyDescent="0.35">
      <c r="A522" s="81" t="s">
        <v>528</v>
      </c>
      <c r="B522" s="81">
        <v>83</v>
      </c>
      <c r="C522" s="81" t="s">
        <v>1646</v>
      </c>
      <c r="D522" s="81" t="s">
        <v>3757</v>
      </c>
      <c r="E522" s="81" t="s">
        <v>2266</v>
      </c>
      <c r="F522" s="81">
        <v>316954</v>
      </c>
      <c r="G522" s="81">
        <v>316954</v>
      </c>
      <c r="H522" s="81">
        <v>316954</v>
      </c>
      <c r="I522" s="81" t="s">
        <v>2829</v>
      </c>
      <c r="J522" s="81" t="s">
        <v>2833</v>
      </c>
      <c r="K522" s="81">
        <v>0</v>
      </c>
      <c r="L522" s="81">
        <v>0</v>
      </c>
      <c r="M522" s="81">
        <v>316954</v>
      </c>
      <c r="N522" s="81">
        <v>316954</v>
      </c>
      <c r="O522" s="81">
        <v>316954</v>
      </c>
      <c r="P522" s="81">
        <v>316954</v>
      </c>
      <c r="Q522" s="81">
        <v>316954</v>
      </c>
      <c r="R522" s="81">
        <v>316954</v>
      </c>
      <c r="S522" s="81">
        <v>316954</v>
      </c>
    </row>
    <row r="523" spans="1:19" x14ac:dyDescent="0.35">
      <c r="A523" s="81" t="s">
        <v>529</v>
      </c>
      <c r="B523" s="81">
        <v>84</v>
      </c>
      <c r="C523" s="81" t="s">
        <v>1647</v>
      </c>
      <c r="D523" s="81" t="s">
        <v>3193</v>
      </c>
      <c r="E523" s="81" t="s">
        <v>2267</v>
      </c>
      <c r="F523" s="81">
        <v>4177531193</v>
      </c>
      <c r="G523" s="81">
        <v>4524553922</v>
      </c>
      <c r="H523" s="81">
        <v>4177531193</v>
      </c>
      <c r="I523" s="81" t="s">
        <v>2829</v>
      </c>
      <c r="J523" s="81" t="s">
        <v>2834</v>
      </c>
      <c r="K523" s="81">
        <v>125489016</v>
      </c>
      <c r="L523" s="81">
        <v>0</v>
      </c>
      <c r="M523" s="81">
        <v>4303020209</v>
      </c>
      <c r="N523" s="81">
        <v>4303020209</v>
      </c>
      <c r="O523" s="81">
        <v>4177531193</v>
      </c>
      <c r="P523" s="81">
        <v>4303020209</v>
      </c>
      <c r="Q523" s="81">
        <v>4177531193</v>
      </c>
      <c r="R523" s="81">
        <v>4303020209</v>
      </c>
      <c r="S523" s="81">
        <v>4177531193</v>
      </c>
    </row>
    <row r="524" spans="1:19" x14ac:dyDescent="0.35">
      <c r="A524" s="81" t="s">
        <v>530</v>
      </c>
      <c r="B524" s="81">
        <v>84</v>
      </c>
      <c r="C524" s="81" t="s">
        <v>1647</v>
      </c>
      <c r="D524" s="81" t="s">
        <v>3194</v>
      </c>
      <c r="E524" s="81" t="s">
        <v>2268</v>
      </c>
      <c r="F524" s="81">
        <v>7984526319</v>
      </c>
      <c r="G524" s="81">
        <v>9010566104</v>
      </c>
      <c r="H524" s="81">
        <v>7984526319</v>
      </c>
      <c r="I524" s="81" t="s">
        <v>2829</v>
      </c>
      <c r="J524" s="81" t="s">
        <v>2834</v>
      </c>
      <c r="K524" s="81">
        <v>107773367</v>
      </c>
      <c r="L524" s="81">
        <v>238492017</v>
      </c>
      <c r="M524" s="81">
        <v>8092299686</v>
      </c>
      <c r="N524" s="81">
        <v>7853807669</v>
      </c>
      <c r="O524" s="81">
        <v>7746034302</v>
      </c>
      <c r="P524" s="81">
        <v>8092299686</v>
      </c>
      <c r="Q524" s="81">
        <v>7984526319</v>
      </c>
      <c r="R524" s="81">
        <v>7853807669</v>
      </c>
      <c r="S524" s="81">
        <v>7746034302</v>
      </c>
    </row>
    <row r="525" spans="1:19" x14ac:dyDescent="0.35">
      <c r="A525" s="81" t="s">
        <v>531</v>
      </c>
      <c r="B525" s="81">
        <v>84</v>
      </c>
      <c r="C525" s="81" t="s">
        <v>1647</v>
      </c>
      <c r="D525" s="81" t="s">
        <v>3195</v>
      </c>
      <c r="E525" s="81" t="s">
        <v>2269</v>
      </c>
      <c r="F525" s="81">
        <v>136588460</v>
      </c>
      <c r="G525" s="81">
        <v>141297675</v>
      </c>
      <c r="H525" s="81">
        <v>136588460</v>
      </c>
      <c r="I525" s="81" t="s">
        <v>2829</v>
      </c>
      <c r="J525" s="81" t="s">
        <v>2833</v>
      </c>
      <c r="K525" s="81">
        <v>1359424</v>
      </c>
      <c r="L525" s="81">
        <v>502013</v>
      </c>
      <c r="M525" s="81">
        <v>137947884</v>
      </c>
      <c r="N525" s="81">
        <v>137445871</v>
      </c>
      <c r="O525" s="81">
        <v>136086447</v>
      </c>
      <c r="P525" s="81">
        <v>137947884</v>
      </c>
      <c r="Q525" s="81">
        <v>136588460</v>
      </c>
      <c r="R525" s="81">
        <v>137445871</v>
      </c>
      <c r="S525" s="81">
        <v>136086447</v>
      </c>
    </row>
    <row r="526" spans="1:19" x14ac:dyDescent="0.35">
      <c r="A526" s="81" t="s">
        <v>532</v>
      </c>
      <c r="B526" s="81">
        <v>84</v>
      </c>
      <c r="C526" s="81" t="s">
        <v>1647</v>
      </c>
      <c r="D526" s="81" t="s">
        <v>3196</v>
      </c>
      <c r="E526" s="81" t="s">
        <v>2270</v>
      </c>
      <c r="F526" s="81">
        <v>5421096333</v>
      </c>
      <c r="G526" s="81">
        <v>5800174277</v>
      </c>
      <c r="H526" s="81">
        <v>5421096333</v>
      </c>
      <c r="I526" s="81" t="s">
        <v>2829</v>
      </c>
      <c r="J526" s="81" t="s">
        <v>2834</v>
      </c>
      <c r="K526" s="81">
        <v>114976837</v>
      </c>
      <c r="L526" s="81">
        <v>148038288</v>
      </c>
      <c r="M526" s="81">
        <v>5536073170</v>
      </c>
      <c r="N526" s="81">
        <v>5388034882</v>
      </c>
      <c r="O526" s="81">
        <v>5273058045</v>
      </c>
      <c r="P526" s="81">
        <v>5536073170</v>
      </c>
      <c r="Q526" s="81">
        <v>5421096333</v>
      </c>
      <c r="R526" s="81">
        <v>5388034882</v>
      </c>
      <c r="S526" s="81">
        <v>5273058045</v>
      </c>
    </row>
    <row r="527" spans="1:19" x14ac:dyDescent="0.35">
      <c r="A527" s="81" t="s">
        <v>533</v>
      </c>
      <c r="B527" s="81">
        <v>84</v>
      </c>
      <c r="C527" s="81" t="s">
        <v>1647</v>
      </c>
      <c r="D527" s="81" t="s">
        <v>3197</v>
      </c>
      <c r="E527" s="81" t="s">
        <v>2271</v>
      </c>
      <c r="F527" s="81">
        <v>793497566</v>
      </c>
      <c r="G527" s="81">
        <v>860632270</v>
      </c>
      <c r="H527" s="81">
        <v>793497566</v>
      </c>
      <c r="I527" s="81" t="s">
        <v>2829</v>
      </c>
      <c r="J527" s="81" t="s">
        <v>2834</v>
      </c>
      <c r="K527" s="81">
        <v>23322698</v>
      </c>
      <c r="L527" s="81">
        <v>0</v>
      </c>
      <c r="M527" s="81">
        <v>816820264</v>
      </c>
      <c r="N527" s="81">
        <v>816820264</v>
      </c>
      <c r="O527" s="81">
        <v>793497566</v>
      </c>
      <c r="P527" s="81">
        <v>816820264</v>
      </c>
      <c r="Q527" s="81">
        <v>793497566</v>
      </c>
      <c r="R527" s="81">
        <v>816820264</v>
      </c>
      <c r="S527" s="81">
        <v>793497566</v>
      </c>
    </row>
    <row r="528" spans="1:19" x14ac:dyDescent="0.35">
      <c r="A528" s="81" t="s">
        <v>534</v>
      </c>
      <c r="B528" s="81">
        <v>84</v>
      </c>
      <c r="C528" s="81" t="s">
        <v>1647</v>
      </c>
      <c r="D528" s="81" t="s">
        <v>3198</v>
      </c>
      <c r="E528" s="81" t="s">
        <v>2272</v>
      </c>
      <c r="F528" s="81">
        <v>1572873577</v>
      </c>
      <c r="G528" s="81">
        <v>1647927987</v>
      </c>
      <c r="H528" s="81">
        <v>1572873577</v>
      </c>
      <c r="I528" s="81" t="s">
        <v>2829</v>
      </c>
      <c r="J528" s="81" t="s">
        <v>2834</v>
      </c>
      <c r="K528" s="81">
        <v>69235715</v>
      </c>
      <c r="L528" s="81">
        <v>0</v>
      </c>
      <c r="M528" s="81">
        <v>1642109292</v>
      </c>
      <c r="N528" s="81">
        <v>1642109292</v>
      </c>
      <c r="O528" s="81">
        <v>1572873577</v>
      </c>
      <c r="P528" s="81">
        <v>1642109292</v>
      </c>
      <c r="Q528" s="81">
        <v>1572873577</v>
      </c>
      <c r="R528" s="81">
        <v>1642109292</v>
      </c>
      <c r="S528" s="81">
        <v>1572873577</v>
      </c>
    </row>
    <row r="529" spans="1:19" x14ac:dyDescent="0.35">
      <c r="A529" s="81" t="s">
        <v>535</v>
      </c>
      <c r="B529" s="81">
        <v>84</v>
      </c>
      <c r="C529" s="81" t="s">
        <v>1647</v>
      </c>
      <c r="D529" s="81" t="s">
        <v>3199</v>
      </c>
      <c r="E529" s="81" t="s">
        <v>2273</v>
      </c>
      <c r="F529" s="81">
        <v>8434904445</v>
      </c>
      <c r="G529" s="81">
        <v>9288323534</v>
      </c>
      <c r="H529" s="81">
        <v>8434904445</v>
      </c>
      <c r="I529" s="81" t="s">
        <v>2829</v>
      </c>
      <c r="J529" s="81" t="s">
        <v>2834</v>
      </c>
      <c r="K529" s="81">
        <v>235125463</v>
      </c>
      <c r="L529" s="81">
        <v>161747388</v>
      </c>
      <c r="M529" s="81">
        <v>8670029908</v>
      </c>
      <c r="N529" s="81">
        <v>8508282520</v>
      </c>
      <c r="O529" s="81">
        <v>8273157057</v>
      </c>
      <c r="P529" s="81">
        <v>8670029908</v>
      </c>
      <c r="Q529" s="81">
        <v>8434904445</v>
      </c>
      <c r="R529" s="81">
        <v>8508282520</v>
      </c>
      <c r="S529" s="81">
        <v>8273157057</v>
      </c>
    </row>
    <row r="530" spans="1:19" x14ac:dyDescent="0.35">
      <c r="A530" s="81" t="s">
        <v>536</v>
      </c>
      <c r="B530" s="81">
        <v>84</v>
      </c>
      <c r="C530" s="81" t="s">
        <v>1647</v>
      </c>
      <c r="D530" s="81" t="s">
        <v>3200</v>
      </c>
      <c r="E530" s="81" t="s">
        <v>1951</v>
      </c>
      <c r="F530" s="81">
        <v>3209425392</v>
      </c>
      <c r="G530" s="81">
        <v>3412668117</v>
      </c>
      <c r="H530" s="81">
        <v>3209425392</v>
      </c>
      <c r="I530" s="81" t="s">
        <v>2829</v>
      </c>
      <c r="J530" s="81" t="s">
        <v>2834</v>
      </c>
      <c r="K530" s="81">
        <v>82487671</v>
      </c>
      <c r="L530" s="81">
        <v>0</v>
      </c>
      <c r="M530" s="81">
        <v>3291913063</v>
      </c>
      <c r="N530" s="81">
        <v>3291913063</v>
      </c>
      <c r="O530" s="81">
        <v>3209425392</v>
      </c>
      <c r="P530" s="81">
        <v>3291913063</v>
      </c>
      <c r="Q530" s="81">
        <v>3209425392</v>
      </c>
      <c r="R530" s="81">
        <v>3291913063</v>
      </c>
      <c r="S530" s="81">
        <v>3209425392</v>
      </c>
    </row>
    <row r="531" spans="1:19" x14ac:dyDescent="0.35">
      <c r="A531" s="81" t="s">
        <v>537</v>
      </c>
      <c r="B531" s="81">
        <v>85</v>
      </c>
      <c r="C531" s="81" t="s">
        <v>1648</v>
      </c>
      <c r="D531" s="81" t="s">
        <v>3069</v>
      </c>
      <c r="E531" s="81" t="s">
        <v>2112</v>
      </c>
      <c r="F531" s="81">
        <v>3608329</v>
      </c>
      <c r="G531" s="81">
        <v>3608329</v>
      </c>
      <c r="H531" s="81">
        <v>3608329</v>
      </c>
      <c r="I531" s="81" t="s">
        <v>2829</v>
      </c>
      <c r="J531" s="81" t="s">
        <v>2832</v>
      </c>
      <c r="K531" s="81">
        <v>0</v>
      </c>
      <c r="L531" s="81">
        <v>0</v>
      </c>
      <c r="M531" s="81">
        <v>3608329</v>
      </c>
      <c r="N531" s="81">
        <v>3608329</v>
      </c>
      <c r="O531" s="81">
        <v>3608329</v>
      </c>
      <c r="P531" s="81">
        <v>3608329</v>
      </c>
      <c r="Q531" s="81">
        <v>3608329</v>
      </c>
      <c r="R531" s="81">
        <v>3608329</v>
      </c>
      <c r="S531" s="81">
        <v>3608329</v>
      </c>
    </row>
    <row r="532" spans="1:19" x14ac:dyDescent="0.35">
      <c r="A532" s="81" t="s">
        <v>538</v>
      </c>
      <c r="B532" s="81">
        <v>85</v>
      </c>
      <c r="C532" s="81" t="s">
        <v>1648</v>
      </c>
      <c r="D532" s="81" t="s">
        <v>3201</v>
      </c>
      <c r="E532" s="81" t="s">
        <v>2274</v>
      </c>
      <c r="F532" s="81">
        <v>459167495</v>
      </c>
      <c r="G532" s="81">
        <v>459167495</v>
      </c>
      <c r="H532" s="81">
        <v>459167495</v>
      </c>
      <c r="I532" s="81" t="s">
        <v>2829</v>
      </c>
      <c r="J532" s="81" t="s">
        <v>2832</v>
      </c>
      <c r="K532" s="81">
        <v>7613664</v>
      </c>
      <c r="L532" s="81">
        <v>0</v>
      </c>
      <c r="M532" s="81">
        <v>466781159</v>
      </c>
      <c r="N532" s="81">
        <v>466781159</v>
      </c>
      <c r="O532" s="81">
        <v>459167495</v>
      </c>
      <c r="P532" s="81">
        <v>466781159</v>
      </c>
      <c r="Q532" s="81">
        <v>459167495</v>
      </c>
      <c r="R532" s="81">
        <v>466781159</v>
      </c>
      <c r="S532" s="81">
        <v>459167495</v>
      </c>
    </row>
    <row r="533" spans="1:19" x14ac:dyDescent="0.35">
      <c r="A533" s="81" t="s">
        <v>539</v>
      </c>
      <c r="B533" s="81">
        <v>85</v>
      </c>
      <c r="C533" s="81" t="s">
        <v>1648</v>
      </c>
      <c r="D533" s="81" t="s">
        <v>3202</v>
      </c>
      <c r="E533" s="81" t="s">
        <v>2275</v>
      </c>
      <c r="F533" s="81">
        <v>47168515</v>
      </c>
      <c r="G533" s="81">
        <v>47168515</v>
      </c>
      <c r="H533" s="81">
        <v>47168515</v>
      </c>
      <c r="I533" s="81" t="s">
        <v>2829</v>
      </c>
      <c r="J533" s="81" t="s">
        <v>2832</v>
      </c>
      <c r="K533" s="81">
        <v>401572</v>
      </c>
      <c r="L533" s="81">
        <v>0</v>
      </c>
      <c r="M533" s="81">
        <v>47570087</v>
      </c>
      <c r="N533" s="81">
        <v>47570087</v>
      </c>
      <c r="O533" s="81">
        <v>47168515</v>
      </c>
      <c r="P533" s="81">
        <v>47570087</v>
      </c>
      <c r="Q533" s="81">
        <v>47168515</v>
      </c>
      <c r="R533" s="81">
        <v>47570087</v>
      </c>
      <c r="S533" s="81">
        <v>47168515</v>
      </c>
    </row>
    <row r="534" spans="1:19" x14ac:dyDescent="0.35">
      <c r="A534" s="81" t="s">
        <v>540</v>
      </c>
      <c r="B534" s="81">
        <v>86</v>
      </c>
      <c r="C534" s="81" t="s">
        <v>1649</v>
      </c>
      <c r="D534" s="81" t="s">
        <v>3203</v>
      </c>
      <c r="E534" s="81" t="s">
        <v>2276</v>
      </c>
      <c r="F534" s="81">
        <v>49264776</v>
      </c>
      <c r="G534" s="81">
        <v>46201652</v>
      </c>
      <c r="H534" s="81">
        <v>49264776</v>
      </c>
      <c r="I534" s="81" t="s">
        <v>2829</v>
      </c>
      <c r="J534" s="81" t="s">
        <v>2833</v>
      </c>
      <c r="K534" s="81">
        <v>807500</v>
      </c>
      <c r="L534" s="81">
        <v>0</v>
      </c>
      <c r="M534" s="81">
        <v>50072276</v>
      </c>
      <c r="N534" s="81">
        <v>50072276</v>
      </c>
      <c r="O534" s="81">
        <v>49264776</v>
      </c>
      <c r="P534" s="81">
        <v>50072276</v>
      </c>
      <c r="Q534" s="81">
        <v>49264776</v>
      </c>
      <c r="R534" s="81">
        <v>50072276</v>
      </c>
      <c r="S534" s="81">
        <v>49264776</v>
      </c>
    </row>
    <row r="535" spans="1:19" x14ac:dyDescent="0.35">
      <c r="A535" s="81" t="s">
        <v>541</v>
      </c>
      <c r="B535" s="81">
        <v>86</v>
      </c>
      <c r="C535" s="81" t="s">
        <v>1649</v>
      </c>
      <c r="D535" s="81" t="s">
        <v>3204</v>
      </c>
      <c r="E535" s="81" t="s">
        <v>1916</v>
      </c>
      <c r="F535" s="81">
        <v>4128661896</v>
      </c>
      <c r="G535" s="81">
        <v>4280479191</v>
      </c>
      <c r="H535" s="81">
        <v>4128661896</v>
      </c>
      <c r="I535" s="81" t="s">
        <v>2829</v>
      </c>
      <c r="J535" s="81" t="s">
        <v>2833</v>
      </c>
      <c r="K535" s="81">
        <v>61371745</v>
      </c>
      <c r="L535" s="81">
        <v>0</v>
      </c>
      <c r="M535" s="81">
        <v>4190033641</v>
      </c>
      <c r="N535" s="81">
        <v>4190033641</v>
      </c>
      <c r="O535" s="81">
        <v>4128661896</v>
      </c>
      <c r="P535" s="81">
        <v>4190033641</v>
      </c>
      <c r="Q535" s="81">
        <v>4128661896</v>
      </c>
      <c r="R535" s="81">
        <v>4190033641</v>
      </c>
      <c r="S535" s="81">
        <v>4128661896</v>
      </c>
    </row>
    <row r="536" spans="1:19" x14ac:dyDescent="0.35">
      <c r="A536" s="81" t="s">
        <v>542</v>
      </c>
      <c r="B536" s="81">
        <v>86</v>
      </c>
      <c r="C536" s="81" t="s">
        <v>1649</v>
      </c>
      <c r="D536" s="81" t="s">
        <v>3205</v>
      </c>
      <c r="E536" s="81" t="s">
        <v>2277</v>
      </c>
      <c r="F536" s="81">
        <v>380064392</v>
      </c>
      <c r="G536" s="81">
        <v>388826908</v>
      </c>
      <c r="H536" s="81">
        <v>380064392</v>
      </c>
      <c r="I536" s="81" t="s">
        <v>2829</v>
      </c>
      <c r="J536" s="81" t="s">
        <v>2833</v>
      </c>
      <c r="K536" s="81">
        <v>9463123</v>
      </c>
      <c r="L536" s="81">
        <v>0</v>
      </c>
      <c r="M536" s="81">
        <v>389527515</v>
      </c>
      <c r="N536" s="81">
        <v>389527515</v>
      </c>
      <c r="O536" s="81">
        <v>380064392</v>
      </c>
      <c r="P536" s="81">
        <v>389527515</v>
      </c>
      <c r="Q536" s="81">
        <v>380064392</v>
      </c>
      <c r="R536" s="81">
        <v>389527515</v>
      </c>
      <c r="S536" s="81">
        <v>380064392</v>
      </c>
    </row>
    <row r="537" spans="1:19" x14ac:dyDescent="0.35">
      <c r="A537" s="81" t="s">
        <v>543</v>
      </c>
      <c r="B537" s="81">
        <v>87</v>
      </c>
      <c r="C537" s="81" t="s">
        <v>1650</v>
      </c>
      <c r="D537" s="81" t="s">
        <v>3206</v>
      </c>
      <c r="E537" s="81" t="s">
        <v>2278</v>
      </c>
      <c r="F537" s="81">
        <v>4280116747</v>
      </c>
      <c r="G537" s="81">
        <v>4280116747</v>
      </c>
      <c r="H537" s="81">
        <v>4280116747</v>
      </c>
      <c r="I537" s="81" t="s">
        <v>2829</v>
      </c>
      <c r="J537" s="81" t="s">
        <v>2832</v>
      </c>
      <c r="K537" s="81">
        <v>2346330</v>
      </c>
      <c r="L537" s="81">
        <v>2699807</v>
      </c>
      <c r="M537" s="81">
        <v>4282463077</v>
      </c>
      <c r="N537" s="81">
        <v>4279763270</v>
      </c>
      <c r="O537" s="81">
        <v>4277416940</v>
      </c>
      <c r="P537" s="81">
        <v>4752388917</v>
      </c>
      <c r="Q537" s="81">
        <v>4750042587</v>
      </c>
      <c r="R537" s="81">
        <v>4749689110</v>
      </c>
      <c r="S537" s="81">
        <v>4747342780</v>
      </c>
    </row>
    <row r="538" spans="1:19" x14ac:dyDescent="0.35">
      <c r="A538" s="81" t="s">
        <v>544</v>
      </c>
      <c r="B538" s="81">
        <v>88</v>
      </c>
      <c r="C538" s="81" t="s">
        <v>1651</v>
      </c>
      <c r="D538" s="81" t="s">
        <v>3207</v>
      </c>
      <c r="E538" s="81" t="s">
        <v>2279</v>
      </c>
      <c r="F538" s="81">
        <v>977105599</v>
      </c>
      <c r="G538" s="81">
        <v>977105599</v>
      </c>
      <c r="H538" s="81">
        <v>977105599</v>
      </c>
      <c r="I538" s="81" t="s">
        <v>2829</v>
      </c>
      <c r="J538" s="81" t="s">
        <v>2832</v>
      </c>
      <c r="K538" s="81">
        <v>18637465</v>
      </c>
      <c r="L538" s="81">
        <v>25805344</v>
      </c>
      <c r="M538" s="81">
        <v>995743064</v>
      </c>
      <c r="N538" s="81">
        <v>969937720</v>
      </c>
      <c r="O538" s="81">
        <v>951300255</v>
      </c>
      <c r="P538" s="81">
        <v>995743064</v>
      </c>
      <c r="Q538" s="81">
        <v>977105599</v>
      </c>
      <c r="R538" s="81">
        <v>969937720</v>
      </c>
      <c r="S538" s="81">
        <v>951300255</v>
      </c>
    </row>
    <row r="539" spans="1:19" x14ac:dyDescent="0.35">
      <c r="A539" s="81" t="s">
        <v>545</v>
      </c>
      <c r="B539" s="81">
        <v>89</v>
      </c>
      <c r="C539" s="81" t="s">
        <v>1652</v>
      </c>
      <c r="D539" s="81" t="s">
        <v>3108</v>
      </c>
      <c r="E539" s="81" t="s">
        <v>2159</v>
      </c>
      <c r="F539" s="81">
        <v>166976480</v>
      </c>
      <c r="G539" s="81">
        <v>166976480</v>
      </c>
      <c r="H539" s="81">
        <v>166976480</v>
      </c>
      <c r="I539" s="81" t="s">
        <v>2829</v>
      </c>
      <c r="J539" s="81" t="s">
        <v>2832</v>
      </c>
      <c r="K539" s="81">
        <v>59570</v>
      </c>
      <c r="L539" s="81">
        <v>0</v>
      </c>
      <c r="M539" s="81">
        <v>167036050</v>
      </c>
      <c r="N539" s="81">
        <v>167036050</v>
      </c>
      <c r="O539" s="81">
        <v>166976480</v>
      </c>
      <c r="P539" s="81">
        <v>167036050</v>
      </c>
      <c r="Q539" s="81">
        <v>166976480</v>
      </c>
      <c r="R539" s="81">
        <v>167036050</v>
      </c>
      <c r="S539" s="81">
        <v>166976480</v>
      </c>
    </row>
    <row r="540" spans="1:19" x14ac:dyDescent="0.35">
      <c r="A540" s="81" t="s">
        <v>546</v>
      </c>
      <c r="B540" s="81">
        <v>89</v>
      </c>
      <c r="C540" s="81" t="s">
        <v>1652</v>
      </c>
      <c r="D540" s="81" t="s">
        <v>3110</v>
      </c>
      <c r="E540" s="81" t="s">
        <v>2161</v>
      </c>
      <c r="F540" s="81">
        <v>105601730</v>
      </c>
      <c r="G540" s="81">
        <v>105601730</v>
      </c>
      <c r="H540" s="81">
        <v>105601730</v>
      </c>
      <c r="I540" s="81" t="s">
        <v>2829</v>
      </c>
      <c r="J540" s="81" t="s">
        <v>2832</v>
      </c>
      <c r="K540" s="81">
        <v>123330</v>
      </c>
      <c r="L540" s="81">
        <v>0</v>
      </c>
      <c r="M540" s="81">
        <v>105725060</v>
      </c>
      <c r="N540" s="81">
        <v>105725060</v>
      </c>
      <c r="O540" s="81">
        <v>105601730</v>
      </c>
      <c r="P540" s="81">
        <v>105725060</v>
      </c>
      <c r="Q540" s="81">
        <v>105601730</v>
      </c>
      <c r="R540" s="81">
        <v>105725060</v>
      </c>
      <c r="S540" s="81">
        <v>105601730</v>
      </c>
    </row>
    <row r="541" spans="1:19" x14ac:dyDescent="0.35">
      <c r="A541" s="81" t="s">
        <v>547</v>
      </c>
      <c r="B541" s="81">
        <v>89</v>
      </c>
      <c r="C541" s="81" t="s">
        <v>1652</v>
      </c>
      <c r="D541" s="81" t="s">
        <v>3208</v>
      </c>
      <c r="E541" s="81" t="s">
        <v>1980</v>
      </c>
      <c r="F541" s="81">
        <v>1651515805</v>
      </c>
      <c r="G541" s="81">
        <v>1651515805</v>
      </c>
      <c r="H541" s="81">
        <v>1651515805</v>
      </c>
      <c r="I541" s="81" t="s">
        <v>2829</v>
      </c>
      <c r="J541" s="81" t="s">
        <v>2832</v>
      </c>
      <c r="K541" s="81">
        <v>21192620</v>
      </c>
      <c r="L541" s="81">
        <v>0</v>
      </c>
      <c r="M541" s="81">
        <v>1672708425</v>
      </c>
      <c r="N541" s="81">
        <v>1672708425</v>
      </c>
      <c r="O541" s="81">
        <v>1651515805</v>
      </c>
      <c r="P541" s="81">
        <v>1672708425</v>
      </c>
      <c r="Q541" s="81">
        <v>1651515805</v>
      </c>
      <c r="R541" s="81">
        <v>1672708425</v>
      </c>
      <c r="S541" s="81">
        <v>1651515805</v>
      </c>
    </row>
    <row r="542" spans="1:19" x14ac:dyDescent="0.35">
      <c r="A542" s="81" t="s">
        <v>548</v>
      </c>
      <c r="B542" s="81">
        <v>89</v>
      </c>
      <c r="C542" s="81" t="s">
        <v>1652</v>
      </c>
      <c r="D542" s="81" t="s">
        <v>3209</v>
      </c>
      <c r="E542" s="81" t="s">
        <v>2280</v>
      </c>
      <c r="F542" s="81">
        <v>1073819416</v>
      </c>
      <c r="G542" s="81">
        <v>1073819416</v>
      </c>
      <c r="H542" s="81">
        <v>1073819416</v>
      </c>
      <c r="I542" s="81" t="s">
        <v>2829</v>
      </c>
      <c r="J542" s="81" t="s">
        <v>2832</v>
      </c>
      <c r="K542" s="81">
        <v>6766760</v>
      </c>
      <c r="L542" s="81">
        <v>6869965</v>
      </c>
      <c r="M542" s="81">
        <v>1080586176</v>
      </c>
      <c r="N542" s="81">
        <v>1073716211</v>
      </c>
      <c r="O542" s="81">
        <v>1066949451</v>
      </c>
      <c r="P542" s="81">
        <v>1080586176</v>
      </c>
      <c r="Q542" s="81">
        <v>1073819416</v>
      </c>
      <c r="R542" s="81">
        <v>1073716211</v>
      </c>
      <c r="S542" s="81">
        <v>1066949451</v>
      </c>
    </row>
    <row r="543" spans="1:19" x14ac:dyDescent="0.35">
      <c r="A543" s="81" t="s">
        <v>549</v>
      </c>
      <c r="B543" s="81">
        <v>89</v>
      </c>
      <c r="C543" s="81" t="s">
        <v>1652</v>
      </c>
      <c r="D543" s="81" t="s">
        <v>3210</v>
      </c>
      <c r="E543" s="81" t="s">
        <v>1981</v>
      </c>
      <c r="F543" s="81">
        <v>206413363</v>
      </c>
      <c r="G543" s="81">
        <v>206413363</v>
      </c>
      <c r="H543" s="81">
        <v>206413363</v>
      </c>
      <c r="I543" s="81" t="s">
        <v>2829</v>
      </c>
      <c r="J543" s="81" t="s">
        <v>2832</v>
      </c>
      <c r="K543" s="81">
        <v>2398244</v>
      </c>
      <c r="L543" s="81">
        <v>0</v>
      </c>
      <c r="M543" s="81">
        <v>208811607</v>
      </c>
      <c r="N543" s="81">
        <v>208811607</v>
      </c>
      <c r="O543" s="81">
        <v>206413363</v>
      </c>
      <c r="P543" s="81">
        <v>208811607</v>
      </c>
      <c r="Q543" s="81">
        <v>206413363</v>
      </c>
      <c r="R543" s="81">
        <v>208811607</v>
      </c>
      <c r="S543" s="81">
        <v>206413363</v>
      </c>
    </row>
    <row r="544" spans="1:19" x14ac:dyDescent="0.35">
      <c r="A544" s="81" t="s">
        <v>550</v>
      </c>
      <c r="B544" s="81">
        <v>89</v>
      </c>
      <c r="C544" s="81" t="s">
        <v>1652</v>
      </c>
      <c r="D544" s="81" t="s">
        <v>3457</v>
      </c>
      <c r="E544" s="81" t="s">
        <v>2281</v>
      </c>
      <c r="F544" s="81">
        <v>132931011</v>
      </c>
      <c r="G544" s="81">
        <v>132931011</v>
      </c>
      <c r="H544" s="81">
        <v>132931011</v>
      </c>
      <c r="I544" s="81" t="s">
        <v>2829</v>
      </c>
      <c r="J544" s="81" t="s">
        <v>2832</v>
      </c>
      <c r="K544" s="81">
        <v>702140</v>
      </c>
      <c r="L544" s="81">
        <v>1145640</v>
      </c>
      <c r="M544" s="81">
        <v>133633151</v>
      </c>
      <c r="N544" s="81">
        <v>132487511</v>
      </c>
      <c r="O544" s="81">
        <v>131785371</v>
      </c>
      <c r="P544" s="81">
        <v>133633151</v>
      </c>
      <c r="Q544" s="81">
        <v>132931011</v>
      </c>
      <c r="R544" s="81">
        <v>132487511</v>
      </c>
      <c r="S544" s="81">
        <v>131785371</v>
      </c>
    </row>
    <row r="545" spans="1:19" x14ac:dyDescent="0.35">
      <c r="A545" s="81" t="s">
        <v>551</v>
      </c>
      <c r="B545" s="81">
        <v>89</v>
      </c>
      <c r="C545" s="81" t="s">
        <v>1652</v>
      </c>
      <c r="D545" s="81" t="s">
        <v>3458</v>
      </c>
      <c r="E545" s="81" t="s">
        <v>2282</v>
      </c>
      <c r="F545" s="81">
        <v>182580137</v>
      </c>
      <c r="G545" s="81">
        <v>182580137</v>
      </c>
      <c r="H545" s="81">
        <v>182580137</v>
      </c>
      <c r="I545" s="81" t="s">
        <v>2829</v>
      </c>
      <c r="J545" s="81" t="s">
        <v>2832</v>
      </c>
      <c r="K545" s="81">
        <v>795990</v>
      </c>
      <c r="L545" s="81">
        <v>0</v>
      </c>
      <c r="M545" s="81">
        <v>183376127</v>
      </c>
      <c r="N545" s="81">
        <v>183376127</v>
      </c>
      <c r="O545" s="81">
        <v>182580137</v>
      </c>
      <c r="P545" s="81">
        <v>183376127</v>
      </c>
      <c r="Q545" s="81">
        <v>182580137</v>
      </c>
      <c r="R545" s="81">
        <v>183376127</v>
      </c>
      <c r="S545" s="81">
        <v>182580137</v>
      </c>
    </row>
    <row r="546" spans="1:19" x14ac:dyDescent="0.35">
      <c r="A546" s="81" t="s">
        <v>552</v>
      </c>
      <c r="B546" s="81">
        <v>90</v>
      </c>
      <c r="C546" s="81" t="s">
        <v>1653</v>
      </c>
      <c r="D546" s="81" t="s">
        <v>2994</v>
      </c>
      <c r="E546" s="81" t="s">
        <v>1847</v>
      </c>
      <c r="F546" s="81">
        <v>27380450</v>
      </c>
      <c r="G546" s="81">
        <v>27380450</v>
      </c>
      <c r="H546" s="81">
        <v>27380450</v>
      </c>
      <c r="I546" s="81" t="s">
        <v>2829</v>
      </c>
      <c r="J546" s="81" t="s">
        <v>2832</v>
      </c>
      <c r="K546" s="81">
        <v>70000</v>
      </c>
      <c r="L546" s="81">
        <v>0</v>
      </c>
      <c r="M546" s="81">
        <v>27450450</v>
      </c>
      <c r="N546" s="81">
        <v>27450450</v>
      </c>
      <c r="O546" s="81">
        <v>27380450</v>
      </c>
      <c r="P546" s="81">
        <v>63608240</v>
      </c>
      <c r="Q546" s="81">
        <v>63538240</v>
      </c>
      <c r="R546" s="81">
        <v>63608240</v>
      </c>
      <c r="S546" s="81">
        <v>63538240</v>
      </c>
    </row>
    <row r="547" spans="1:19" x14ac:dyDescent="0.35">
      <c r="A547" s="81" t="s">
        <v>553</v>
      </c>
      <c r="B547" s="81">
        <v>90</v>
      </c>
      <c r="C547" s="81" t="s">
        <v>1653</v>
      </c>
      <c r="D547" s="81" t="s">
        <v>2996</v>
      </c>
      <c r="E547" s="81" t="s">
        <v>2003</v>
      </c>
      <c r="F547" s="81">
        <v>18829452</v>
      </c>
      <c r="G547" s="81">
        <v>18961330</v>
      </c>
      <c r="H547" s="81">
        <v>18829452</v>
      </c>
      <c r="I547" s="81" t="s">
        <v>2829</v>
      </c>
      <c r="J547" s="81" t="s">
        <v>2832</v>
      </c>
      <c r="K547" s="81">
        <v>90000</v>
      </c>
      <c r="L547" s="81">
        <v>100605</v>
      </c>
      <c r="M547" s="81">
        <v>18919452</v>
      </c>
      <c r="N547" s="81">
        <v>18818847</v>
      </c>
      <c r="O547" s="81">
        <v>18728847</v>
      </c>
      <c r="P547" s="81">
        <v>18919452</v>
      </c>
      <c r="Q547" s="81">
        <v>18829452</v>
      </c>
      <c r="R547" s="81">
        <v>18818847</v>
      </c>
      <c r="S547" s="81">
        <v>18728847</v>
      </c>
    </row>
    <row r="548" spans="1:19" x14ac:dyDescent="0.35">
      <c r="A548" s="81" t="s">
        <v>554</v>
      </c>
      <c r="B548" s="81">
        <v>90</v>
      </c>
      <c r="C548" s="81" t="s">
        <v>1653</v>
      </c>
      <c r="D548" s="81" t="s">
        <v>3211</v>
      </c>
      <c r="E548" s="81" t="s">
        <v>2283</v>
      </c>
      <c r="F548" s="81">
        <v>112189949</v>
      </c>
      <c r="G548" s="81">
        <v>112189949</v>
      </c>
      <c r="H548" s="81">
        <v>112189949</v>
      </c>
      <c r="I548" s="81" t="s">
        <v>2829</v>
      </c>
      <c r="J548" s="81" t="s">
        <v>2832</v>
      </c>
      <c r="K548" s="81">
        <v>638660</v>
      </c>
      <c r="L548" s="81">
        <v>0</v>
      </c>
      <c r="M548" s="81">
        <v>112828609</v>
      </c>
      <c r="N548" s="81">
        <v>112828609</v>
      </c>
      <c r="O548" s="81">
        <v>112189949</v>
      </c>
      <c r="P548" s="81">
        <v>112828609</v>
      </c>
      <c r="Q548" s="81">
        <v>112189949</v>
      </c>
      <c r="R548" s="81">
        <v>112828609</v>
      </c>
      <c r="S548" s="81">
        <v>112189949</v>
      </c>
    </row>
    <row r="549" spans="1:19" x14ac:dyDescent="0.35">
      <c r="A549" s="81" t="s">
        <v>555</v>
      </c>
      <c r="B549" s="81">
        <v>90</v>
      </c>
      <c r="C549" s="81" t="s">
        <v>1653</v>
      </c>
      <c r="D549" s="81" t="s">
        <v>3212</v>
      </c>
      <c r="E549" s="81" t="s">
        <v>2073</v>
      </c>
      <c r="F549" s="81">
        <v>87895260</v>
      </c>
      <c r="G549" s="81">
        <v>87895260</v>
      </c>
      <c r="H549" s="81">
        <v>87895260</v>
      </c>
      <c r="I549" s="81" t="s">
        <v>2829</v>
      </c>
      <c r="J549" s="81" t="s">
        <v>2832</v>
      </c>
      <c r="K549" s="81">
        <v>1524030</v>
      </c>
      <c r="L549" s="81">
        <v>0</v>
      </c>
      <c r="M549" s="81">
        <v>89419290</v>
      </c>
      <c r="N549" s="81">
        <v>89419290</v>
      </c>
      <c r="O549" s="81">
        <v>87895260</v>
      </c>
      <c r="P549" s="81">
        <v>89419290</v>
      </c>
      <c r="Q549" s="81">
        <v>87895260</v>
      </c>
      <c r="R549" s="81">
        <v>89419290</v>
      </c>
      <c r="S549" s="81">
        <v>87895260</v>
      </c>
    </row>
    <row r="550" spans="1:19" x14ac:dyDescent="0.35">
      <c r="A550" s="81" t="s">
        <v>556</v>
      </c>
      <c r="B550" s="81">
        <v>90</v>
      </c>
      <c r="C550" s="81" t="s">
        <v>1653</v>
      </c>
      <c r="D550" s="81" t="s">
        <v>3213</v>
      </c>
      <c r="E550" s="81" t="s">
        <v>2284</v>
      </c>
      <c r="F550" s="81">
        <v>1106880849</v>
      </c>
      <c r="G550" s="81">
        <v>1106880849</v>
      </c>
      <c r="H550" s="81">
        <v>1106880849</v>
      </c>
      <c r="I550" s="81" t="s">
        <v>2829</v>
      </c>
      <c r="J550" s="81" t="s">
        <v>2832</v>
      </c>
      <c r="K550" s="81">
        <v>32754200</v>
      </c>
      <c r="L550" s="81">
        <v>0</v>
      </c>
      <c r="M550" s="81">
        <v>1139635049</v>
      </c>
      <c r="N550" s="81">
        <v>1139635049</v>
      </c>
      <c r="O550" s="81">
        <v>1106880849</v>
      </c>
      <c r="P550" s="81">
        <v>1139635049</v>
      </c>
      <c r="Q550" s="81">
        <v>1106880849</v>
      </c>
      <c r="R550" s="81">
        <v>1139635049</v>
      </c>
      <c r="S550" s="81">
        <v>1106880849</v>
      </c>
    </row>
    <row r="551" spans="1:19" x14ac:dyDescent="0.35">
      <c r="A551" s="81" t="s">
        <v>557</v>
      </c>
      <c r="B551" s="81">
        <v>90</v>
      </c>
      <c r="C551" s="81" t="s">
        <v>1653</v>
      </c>
      <c r="D551" s="81" t="s">
        <v>3214</v>
      </c>
      <c r="E551" s="81" t="s">
        <v>2285</v>
      </c>
      <c r="F551" s="81">
        <v>106008666</v>
      </c>
      <c r="G551" s="81">
        <v>106008666</v>
      </c>
      <c r="H551" s="81">
        <v>106008666</v>
      </c>
      <c r="I551" s="81" t="s">
        <v>2829</v>
      </c>
      <c r="J551" s="81" t="s">
        <v>2832</v>
      </c>
      <c r="K551" s="81">
        <v>257750</v>
      </c>
      <c r="L551" s="81">
        <v>0</v>
      </c>
      <c r="M551" s="81">
        <v>106266416</v>
      </c>
      <c r="N551" s="81">
        <v>106266416</v>
      </c>
      <c r="O551" s="81">
        <v>106008666</v>
      </c>
      <c r="P551" s="81">
        <v>168910076</v>
      </c>
      <c r="Q551" s="81">
        <v>168652326</v>
      </c>
      <c r="R551" s="81">
        <v>168910076</v>
      </c>
      <c r="S551" s="81">
        <v>168652326</v>
      </c>
    </row>
    <row r="552" spans="1:19" x14ac:dyDescent="0.35">
      <c r="A552" s="81" t="s">
        <v>558</v>
      </c>
      <c r="B552" s="81">
        <v>90</v>
      </c>
      <c r="C552" s="81" t="s">
        <v>1653</v>
      </c>
      <c r="D552" s="81" t="s">
        <v>3664</v>
      </c>
      <c r="E552" s="81" t="s">
        <v>2286</v>
      </c>
      <c r="F552" s="81">
        <v>9079406</v>
      </c>
      <c r="G552" s="81">
        <v>9079406</v>
      </c>
      <c r="H552" s="81">
        <v>9079406</v>
      </c>
      <c r="I552" s="81" t="s">
        <v>2829</v>
      </c>
      <c r="J552" s="81" t="s">
        <v>2832</v>
      </c>
      <c r="K552" s="81">
        <v>110000</v>
      </c>
      <c r="L552" s="81">
        <v>90830</v>
      </c>
      <c r="M552" s="81">
        <v>9189406</v>
      </c>
      <c r="N552" s="81">
        <v>9098576</v>
      </c>
      <c r="O552" s="81">
        <v>8988576</v>
      </c>
      <c r="P552" s="81">
        <v>9189406</v>
      </c>
      <c r="Q552" s="81">
        <v>9079406</v>
      </c>
      <c r="R552" s="81">
        <v>9098576</v>
      </c>
      <c r="S552" s="81">
        <v>8988576</v>
      </c>
    </row>
    <row r="553" spans="1:19" x14ac:dyDescent="0.35">
      <c r="A553" s="81" t="s">
        <v>559</v>
      </c>
      <c r="B553" s="81">
        <v>90</v>
      </c>
      <c r="C553" s="81" t="s">
        <v>1653</v>
      </c>
      <c r="D553" s="81" t="s">
        <v>3829</v>
      </c>
      <c r="E553" s="81" t="s">
        <v>2287</v>
      </c>
      <c r="F553" s="81">
        <v>1137520</v>
      </c>
      <c r="G553" s="81">
        <v>1137520</v>
      </c>
      <c r="H553" s="81">
        <v>1137520</v>
      </c>
      <c r="I553" s="81" t="s">
        <v>2829</v>
      </c>
      <c r="J553" s="81" t="s">
        <v>2832</v>
      </c>
      <c r="K553" s="81">
        <v>0</v>
      </c>
      <c r="L553" s="81">
        <v>0</v>
      </c>
      <c r="M553" s="81">
        <v>1137520</v>
      </c>
      <c r="N553" s="81">
        <v>1137520</v>
      </c>
      <c r="O553" s="81">
        <v>1137520</v>
      </c>
      <c r="P553" s="81">
        <v>1137520</v>
      </c>
      <c r="Q553" s="81">
        <v>1137520</v>
      </c>
      <c r="R553" s="81">
        <v>1137520</v>
      </c>
      <c r="S553" s="81">
        <v>1137520</v>
      </c>
    </row>
    <row r="554" spans="1:19" x14ac:dyDescent="0.35">
      <c r="A554" s="81" t="s">
        <v>560</v>
      </c>
      <c r="B554" s="81">
        <v>90</v>
      </c>
      <c r="C554" s="81" t="s">
        <v>1653</v>
      </c>
      <c r="D554" s="81" t="s">
        <v>3831</v>
      </c>
      <c r="E554" s="81" t="s">
        <v>2288</v>
      </c>
      <c r="F554" s="81">
        <v>2829223</v>
      </c>
      <c r="G554" s="81">
        <v>2829223</v>
      </c>
      <c r="H554" s="81">
        <v>2829223</v>
      </c>
      <c r="I554" s="81" t="s">
        <v>2829</v>
      </c>
      <c r="J554" s="81" t="s">
        <v>2832</v>
      </c>
      <c r="K554" s="81">
        <v>43730</v>
      </c>
      <c r="L554" s="81">
        <v>0</v>
      </c>
      <c r="M554" s="81">
        <v>2872953</v>
      </c>
      <c r="N554" s="81">
        <v>2872953</v>
      </c>
      <c r="O554" s="81">
        <v>2829223</v>
      </c>
      <c r="P554" s="81">
        <v>2872953</v>
      </c>
      <c r="Q554" s="81">
        <v>2829223</v>
      </c>
      <c r="R554" s="81">
        <v>2872953</v>
      </c>
      <c r="S554" s="81">
        <v>2829223</v>
      </c>
    </row>
    <row r="555" spans="1:19" x14ac:dyDescent="0.35">
      <c r="A555" s="81" t="s">
        <v>561</v>
      </c>
      <c r="B555" s="81">
        <v>91</v>
      </c>
      <c r="C555" s="81" t="s">
        <v>1654</v>
      </c>
      <c r="D555" s="81" t="s">
        <v>3029</v>
      </c>
      <c r="E555" s="81" t="s">
        <v>2052</v>
      </c>
      <c r="F555" s="81">
        <v>560200</v>
      </c>
      <c r="G555" s="81">
        <v>560200</v>
      </c>
      <c r="H555" s="81">
        <v>560200</v>
      </c>
      <c r="I555" s="81" t="s">
        <v>2829</v>
      </c>
      <c r="J555" s="81" t="s">
        <v>2832</v>
      </c>
      <c r="K555" s="81">
        <v>20000</v>
      </c>
      <c r="L555" s="81">
        <v>0</v>
      </c>
      <c r="M555" s="81">
        <v>580200</v>
      </c>
      <c r="N555" s="81">
        <v>580200</v>
      </c>
      <c r="O555" s="81">
        <v>560200</v>
      </c>
      <c r="P555" s="81">
        <v>580200</v>
      </c>
      <c r="Q555" s="81">
        <v>560200</v>
      </c>
      <c r="R555" s="81">
        <v>580200</v>
      </c>
      <c r="S555" s="81">
        <v>560200</v>
      </c>
    </row>
    <row r="556" spans="1:19" x14ac:dyDescent="0.35">
      <c r="A556" s="81" t="s">
        <v>562</v>
      </c>
      <c r="B556" s="81">
        <v>91</v>
      </c>
      <c r="C556" s="81" t="s">
        <v>1654</v>
      </c>
      <c r="D556" s="81" t="s">
        <v>3099</v>
      </c>
      <c r="E556" s="81" t="s">
        <v>2100</v>
      </c>
      <c r="F556" s="81">
        <v>20438308</v>
      </c>
      <c r="G556" s="81">
        <v>20438308</v>
      </c>
      <c r="H556" s="81">
        <v>20438308</v>
      </c>
      <c r="I556" s="81" t="s">
        <v>2829</v>
      </c>
      <c r="J556" s="81" t="s">
        <v>2832</v>
      </c>
      <c r="K556" s="81">
        <v>465000</v>
      </c>
      <c r="L556" s="81">
        <v>0</v>
      </c>
      <c r="M556" s="81">
        <v>20903308</v>
      </c>
      <c r="N556" s="81">
        <v>20903308</v>
      </c>
      <c r="O556" s="81">
        <v>20438308</v>
      </c>
      <c r="P556" s="81">
        <v>20903308</v>
      </c>
      <c r="Q556" s="81">
        <v>20438308</v>
      </c>
      <c r="R556" s="81">
        <v>20903308</v>
      </c>
      <c r="S556" s="81">
        <v>20438308</v>
      </c>
    </row>
    <row r="557" spans="1:19" x14ac:dyDescent="0.35">
      <c r="A557" s="81" t="s">
        <v>563</v>
      </c>
      <c r="B557" s="81">
        <v>91</v>
      </c>
      <c r="C557" s="81" t="s">
        <v>1654</v>
      </c>
      <c r="D557" s="81" t="s">
        <v>3167</v>
      </c>
      <c r="E557" s="81" t="s">
        <v>2065</v>
      </c>
      <c r="F557" s="81">
        <v>8895536</v>
      </c>
      <c r="G557" s="81">
        <v>8895536</v>
      </c>
      <c r="H557" s="81">
        <v>8895536</v>
      </c>
      <c r="I557" s="81" t="s">
        <v>2829</v>
      </c>
      <c r="J557" s="81" t="s">
        <v>2832</v>
      </c>
      <c r="K557" s="81">
        <v>197500</v>
      </c>
      <c r="L557" s="81">
        <v>0</v>
      </c>
      <c r="M557" s="81">
        <v>9093036</v>
      </c>
      <c r="N557" s="81">
        <v>9093036</v>
      </c>
      <c r="O557" s="81">
        <v>8895536</v>
      </c>
      <c r="P557" s="81">
        <v>9093036</v>
      </c>
      <c r="Q557" s="81">
        <v>8895536</v>
      </c>
      <c r="R557" s="81">
        <v>9093036</v>
      </c>
      <c r="S557" s="81">
        <v>8895536</v>
      </c>
    </row>
    <row r="558" spans="1:19" x14ac:dyDescent="0.35">
      <c r="A558" s="81" t="s">
        <v>564</v>
      </c>
      <c r="B558" s="81">
        <v>91</v>
      </c>
      <c r="C558" s="81" t="s">
        <v>1654</v>
      </c>
      <c r="D558" s="81" t="s">
        <v>3215</v>
      </c>
      <c r="E558" s="81" t="s">
        <v>2289</v>
      </c>
      <c r="F558" s="81">
        <v>299905077</v>
      </c>
      <c r="G558" s="81">
        <v>299905077</v>
      </c>
      <c r="H558" s="81">
        <v>299905077</v>
      </c>
      <c r="I558" s="81" t="s">
        <v>2829</v>
      </c>
      <c r="J558" s="81" t="s">
        <v>2832</v>
      </c>
      <c r="K558" s="81">
        <v>9662377</v>
      </c>
      <c r="L558" s="81">
        <v>0</v>
      </c>
      <c r="M558" s="81">
        <v>309567454</v>
      </c>
      <c r="N558" s="81">
        <v>309567454</v>
      </c>
      <c r="O558" s="81">
        <v>299905077</v>
      </c>
      <c r="P558" s="81">
        <v>309567454</v>
      </c>
      <c r="Q558" s="81">
        <v>299905077</v>
      </c>
      <c r="R558" s="81">
        <v>309567454</v>
      </c>
      <c r="S558" s="81">
        <v>299905077</v>
      </c>
    </row>
    <row r="559" spans="1:19" x14ac:dyDescent="0.35">
      <c r="A559" s="81" t="s">
        <v>565</v>
      </c>
      <c r="B559" s="81">
        <v>91</v>
      </c>
      <c r="C559" s="81" t="s">
        <v>1654</v>
      </c>
      <c r="D559" s="81" t="s">
        <v>3216</v>
      </c>
      <c r="E559" s="81" t="s">
        <v>2101</v>
      </c>
      <c r="F559" s="81">
        <v>216465493</v>
      </c>
      <c r="G559" s="81">
        <v>216465493</v>
      </c>
      <c r="H559" s="81">
        <v>216465493</v>
      </c>
      <c r="I559" s="81" t="s">
        <v>2829</v>
      </c>
      <c r="J559" s="81" t="s">
        <v>2832</v>
      </c>
      <c r="K559" s="81">
        <v>7119491</v>
      </c>
      <c r="L559" s="81">
        <v>0</v>
      </c>
      <c r="M559" s="81">
        <v>223584984</v>
      </c>
      <c r="N559" s="81">
        <v>223584984</v>
      </c>
      <c r="O559" s="81">
        <v>216465493</v>
      </c>
      <c r="P559" s="81">
        <v>223584984</v>
      </c>
      <c r="Q559" s="81">
        <v>216465493</v>
      </c>
      <c r="R559" s="81">
        <v>223584984</v>
      </c>
      <c r="S559" s="81">
        <v>216465493</v>
      </c>
    </row>
    <row r="560" spans="1:19" x14ac:dyDescent="0.35">
      <c r="A560" s="81" t="s">
        <v>566</v>
      </c>
      <c r="B560" s="81">
        <v>91</v>
      </c>
      <c r="C560" s="81" t="s">
        <v>1654</v>
      </c>
      <c r="D560" s="81" t="s">
        <v>3217</v>
      </c>
      <c r="E560" s="81" t="s">
        <v>2290</v>
      </c>
      <c r="F560" s="81">
        <v>2029053892</v>
      </c>
      <c r="G560" s="81">
        <v>2029053892</v>
      </c>
      <c r="H560" s="81">
        <v>2029053892</v>
      </c>
      <c r="I560" s="81" t="s">
        <v>2829</v>
      </c>
      <c r="J560" s="81" t="s">
        <v>2832</v>
      </c>
      <c r="K560" s="81">
        <v>58169466</v>
      </c>
      <c r="L560" s="81">
        <v>0</v>
      </c>
      <c r="M560" s="81">
        <v>2087223358</v>
      </c>
      <c r="N560" s="81">
        <v>2087223358</v>
      </c>
      <c r="O560" s="81">
        <v>2029053892</v>
      </c>
      <c r="P560" s="81">
        <v>2087223358</v>
      </c>
      <c r="Q560" s="81">
        <v>2029053892</v>
      </c>
      <c r="R560" s="81">
        <v>2087223358</v>
      </c>
      <c r="S560" s="81">
        <v>2029053892</v>
      </c>
    </row>
    <row r="561" spans="1:19" x14ac:dyDescent="0.35">
      <c r="A561" s="81" t="s">
        <v>567</v>
      </c>
      <c r="B561" s="81">
        <v>91</v>
      </c>
      <c r="C561" s="81" t="s">
        <v>1654</v>
      </c>
      <c r="D561" s="81" t="s">
        <v>3218</v>
      </c>
      <c r="E561" s="81" t="s">
        <v>2291</v>
      </c>
      <c r="F561" s="81">
        <v>341559789</v>
      </c>
      <c r="G561" s="81">
        <v>341559789</v>
      </c>
      <c r="H561" s="81">
        <v>341559789</v>
      </c>
      <c r="I561" s="81" t="s">
        <v>2829</v>
      </c>
      <c r="J561" s="81" t="s">
        <v>2832</v>
      </c>
      <c r="K561" s="81">
        <v>11122915</v>
      </c>
      <c r="L561" s="81">
        <v>0</v>
      </c>
      <c r="M561" s="81">
        <v>352682704</v>
      </c>
      <c r="N561" s="81">
        <v>352682704</v>
      </c>
      <c r="O561" s="81">
        <v>341559789</v>
      </c>
      <c r="P561" s="81">
        <v>352682704</v>
      </c>
      <c r="Q561" s="81">
        <v>341559789</v>
      </c>
      <c r="R561" s="81">
        <v>352682704</v>
      </c>
      <c r="S561" s="81">
        <v>341559789</v>
      </c>
    </row>
    <row r="562" spans="1:19" x14ac:dyDescent="0.35">
      <c r="A562" s="81" t="s">
        <v>568</v>
      </c>
      <c r="B562" s="81">
        <v>91</v>
      </c>
      <c r="C562" s="81" t="s">
        <v>1654</v>
      </c>
      <c r="D562" s="81" t="s">
        <v>3219</v>
      </c>
      <c r="E562" s="81" t="s">
        <v>2292</v>
      </c>
      <c r="F562" s="81">
        <v>3507611856</v>
      </c>
      <c r="G562" s="81">
        <v>3507611856</v>
      </c>
      <c r="H562" s="81">
        <v>3507611856</v>
      </c>
      <c r="I562" s="81" t="s">
        <v>2829</v>
      </c>
      <c r="J562" s="81" t="s">
        <v>2832</v>
      </c>
      <c r="K562" s="81">
        <v>69403425</v>
      </c>
      <c r="L562" s="81">
        <v>0</v>
      </c>
      <c r="M562" s="81">
        <v>3577015281</v>
      </c>
      <c r="N562" s="81">
        <v>3577015281</v>
      </c>
      <c r="O562" s="81">
        <v>3507611856</v>
      </c>
      <c r="P562" s="81">
        <v>3577015281</v>
      </c>
      <c r="Q562" s="81">
        <v>3507611856</v>
      </c>
      <c r="R562" s="81">
        <v>3577015281</v>
      </c>
      <c r="S562" s="81">
        <v>3507611856</v>
      </c>
    </row>
    <row r="563" spans="1:19" x14ac:dyDescent="0.35">
      <c r="A563" s="81" t="s">
        <v>569</v>
      </c>
      <c r="B563" s="81">
        <v>91</v>
      </c>
      <c r="C563" s="81" t="s">
        <v>1654</v>
      </c>
      <c r="D563" s="81" t="s">
        <v>3220</v>
      </c>
      <c r="E563" s="81" t="s">
        <v>2293</v>
      </c>
      <c r="F563" s="81">
        <v>124913239</v>
      </c>
      <c r="G563" s="81">
        <v>124913239</v>
      </c>
      <c r="H563" s="81">
        <v>124913239</v>
      </c>
      <c r="I563" s="81" t="s">
        <v>2829</v>
      </c>
      <c r="J563" s="81" t="s">
        <v>2832</v>
      </c>
      <c r="K563" s="81">
        <v>3663286</v>
      </c>
      <c r="L563" s="81">
        <v>0</v>
      </c>
      <c r="M563" s="81">
        <v>128576525</v>
      </c>
      <c r="N563" s="81">
        <v>128576525</v>
      </c>
      <c r="O563" s="81">
        <v>124913239</v>
      </c>
      <c r="P563" s="81">
        <v>128576525</v>
      </c>
      <c r="Q563" s="81">
        <v>124913239</v>
      </c>
      <c r="R563" s="81">
        <v>128576525</v>
      </c>
      <c r="S563" s="81">
        <v>124913239</v>
      </c>
    </row>
    <row r="564" spans="1:19" x14ac:dyDescent="0.35">
      <c r="A564" s="81" t="s">
        <v>570</v>
      </c>
      <c r="B564" s="81">
        <v>91</v>
      </c>
      <c r="C564" s="81" t="s">
        <v>1654</v>
      </c>
      <c r="D564" s="81" t="s">
        <v>3221</v>
      </c>
      <c r="E564" s="81" t="s">
        <v>2066</v>
      </c>
      <c r="F564" s="81">
        <v>732852905</v>
      </c>
      <c r="G564" s="81">
        <v>732852905</v>
      </c>
      <c r="H564" s="81">
        <v>732852905</v>
      </c>
      <c r="I564" s="81" t="s">
        <v>2829</v>
      </c>
      <c r="J564" s="81" t="s">
        <v>2832</v>
      </c>
      <c r="K564" s="81">
        <v>18402830</v>
      </c>
      <c r="L564" s="81">
        <v>0</v>
      </c>
      <c r="M564" s="81">
        <v>751255735</v>
      </c>
      <c r="N564" s="81">
        <v>751255735</v>
      </c>
      <c r="O564" s="81">
        <v>732852905</v>
      </c>
      <c r="P564" s="81">
        <v>751255735</v>
      </c>
      <c r="Q564" s="81">
        <v>732852905</v>
      </c>
      <c r="R564" s="81">
        <v>751255735</v>
      </c>
      <c r="S564" s="81">
        <v>732852905</v>
      </c>
    </row>
    <row r="565" spans="1:19" x14ac:dyDescent="0.35">
      <c r="A565" s="81" t="s">
        <v>571</v>
      </c>
      <c r="B565" s="81">
        <v>91</v>
      </c>
      <c r="C565" s="81" t="s">
        <v>1654</v>
      </c>
      <c r="D565" s="81" t="s">
        <v>3222</v>
      </c>
      <c r="E565" s="81" t="s">
        <v>2102</v>
      </c>
      <c r="F565" s="81">
        <v>810770741</v>
      </c>
      <c r="G565" s="81">
        <v>810770741</v>
      </c>
      <c r="H565" s="81">
        <v>810770741</v>
      </c>
      <c r="I565" s="81" t="s">
        <v>2829</v>
      </c>
      <c r="J565" s="81" t="s">
        <v>2832</v>
      </c>
      <c r="K565" s="81">
        <v>20376066</v>
      </c>
      <c r="L565" s="81">
        <v>0</v>
      </c>
      <c r="M565" s="81">
        <v>831146807</v>
      </c>
      <c r="N565" s="81">
        <v>831146807</v>
      </c>
      <c r="O565" s="81">
        <v>810770741</v>
      </c>
      <c r="P565" s="81">
        <v>831146807</v>
      </c>
      <c r="Q565" s="81">
        <v>810770741</v>
      </c>
      <c r="R565" s="81">
        <v>831146807</v>
      </c>
      <c r="S565" s="81">
        <v>810770741</v>
      </c>
    </row>
    <row r="566" spans="1:19" x14ac:dyDescent="0.35">
      <c r="A566" s="81" t="s">
        <v>572</v>
      </c>
      <c r="B566" s="81">
        <v>91</v>
      </c>
      <c r="C566" s="81" t="s">
        <v>1654</v>
      </c>
      <c r="D566" s="81" t="s">
        <v>3223</v>
      </c>
      <c r="E566" s="81" t="s">
        <v>2067</v>
      </c>
      <c r="F566" s="81">
        <v>274481003</v>
      </c>
      <c r="G566" s="81">
        <v>274481003</v>
      </c>
      <c r="H566" s="81">
        <v>274481003</v>
      </c>
      <c r="I566" s="81" t="s">
        <v>2829</v>
      </c>
      <c r="J566" s="81" t="s">
        <v>2832</v>
      </c>
      <c r="K566" s="81">
        <v>7414472</v>
      </c>
      <c r="L566" s="81">
        <v>0</v>
      </c>
      <c r="M566" s="81">
        <v>281895475</v>
      </c>
      <c r="N566" s="81">
        <v>281895475</v>
      </c>
      <c r="O566" s="81">
        <v>274481003</v>
      </c>
      <c r="P566" s="81">
        <v>281895475</v>
      </c>
      <c r="Q566" s="81">
        <v>274481003</v>
      </c>
      <c r="R566" s="81">
        <v>281895475</v>
      </c>
      <c r="S566" s="81">
        <v>274481003</v>
      </c>
    </row>
    <row r="567" spans="1:19" x14ac:dyDescent="0.35">
      <c r="A567" s="81" t="s">
        <v>573</v>
      </c>
      <c r="B567" s="81">
        <v>91</v>
      </c>
      <c r="C567" s="81" t="s">
        <v>1654</v>
      </c>
      <c r="D567" s="81" t="s">
        <v>3224</v>
      </c>
      <c r="E567" s="81" t="s">
        <v>2294</v>
      </c>
      <c r="F567" s="81">
        <v>997061152</v>
      </c>
      <c r="G567" s="81">
        <v>997061152</v>
      </c>
      <c r="H567" s="81">
        <v>997061152</v>
      </c>
      <c r="I567" s="81" t="s">
        <v>2829</v>
      </c>
      <c r="J567" s="81" t="s">
        <v>2832</v>
      </c>
      <c r="K567" s="81">
        <v>23266381</v>
      </c>
      <c r="L567" s="81">
        <v>0</v>
      </c>
      <c r="M567" s="81">
        <v>1020327533</v>
      </c>
      <c r="N567" s="81">
        <v>1020327533</v>
      </c>
      <c r="O567" s="81">
        <v>997061152</v>
      </c>
      <c r="P567" s="81">
        <v>1020327533</v>
      </c>
      <c r="Q567" s="81">
        <v>997061152</v>
      </c>
      <c r="R567" s="81">
        <v>1020327533</v>
      </c>
      <c r="S567" s="81">
        <v>997061152</v>
      </c>
    </row>
    <row r="568" spans="1:19" x14ac:dyDescent="0.35">
      <c r="A568" s="81" t="s">
        <v>574</v>
      </c>
      <c r="B568" s="81">
        <v>91</v>
      </c>
      <c r="C568" s="81" t="s">
        <v>1654</v>
      </c>
      <c r="D568" s="81" t="s">
        <v>3225</v>
      </c>
      <c r="E568" s="81" t="s">
        <v>2295</v>
      </c>
      <c r="F568" s="81">
        <v>467807654</v>
      </c>
      <c r="G568" s="81">
        <v>467807654</v>
      </c>
      <c r="H568" s="81">
        <v>467807654</v>
      </c>
      <c r="I568" s="81" t="s">
        <v>2829</v>
      </c>
      <c r="J568" s="81" t="s">
        <v>2832</v>
      </c>
      <c r="K568" s="81">
        <v>12857562</v>
      </c>
      <c r="L568" s="81">
        <v>0</v>
      </c>
      <c r="M568" s="81">
        <v>480665216</v>
      </c>
      <c r="N568" s="81">
        <v>480665216</v>
      </c>
      <c r="O568" s="81">
        <v>467807654</v>
      </c>
      <c r="P568" s="81">
        <v>480665216</v>
      </c>
      <c r="Q568" s="81">
        <v>467807654</v>
      </c>
      <c r="R568" s="81">
        <v>480665216</v>
      </c>
      <c r="S568" s="81">
        <v>467807654</v>
      </c>
    </row>
    <row r="569" spans="1:19" x14ac:dyDescent="0.35">
      <c r="A569" s="81" t="s">
        <v>575</v>
      </c>
      <c r="B569" s="81">
        <v>91</v>
      </c>
      <c r="C569" s="81" t="s">
        <v>1654</v>
      </c>
      <c r="D569" s="81" t="s">
        <v>3226</v>
      </c>
      <c r="E569" s="81" t="s">
        <v>2068</v>
      </c>
      <c r="F569" s="81">
        <v>395919665</v>
      </c>
      <c r="G569" s="81">
        <v>395919665</v>
      </c>
      <c r="H569" s="81">
        <v>395919665</v>
      </c>
      <c r="I569" s="81" t="s">
        <v>2829</v>
      </c>
      <c r="J569" s="81" t="s">
        <v>2832</v>
      </c>
      <c r="K569" s="81">
        <v>7629940</v>
      </c>
      <c r="L569" s="81">
        <v>0</v>
      </c>
      <c r="M569" s="81">
        <v>403549605</v>
      </c>
      <c r="N569" s="81">
        <v>403549605</v>
      </c>
      <c r="O569" s="81">
        <v>395919665</v>
      </c>
      <c r="P569" s="81">
        <v>403549605</v>
      </c>
      <c r="Q569" s="81">
        <v>395919665</v>
      </c>
      <c r="R569" s="81">
        <v>403549605</v>
      </c>
      <c r="S569" s="81">
        <v>395919665</v>
      </c>
    </row>
    <row r="570" spans="1:19" x14ac:dyDescent="0.35">
      <c r="A570" s="81" t="s">
        <v>576</v>
      </c>
      <c r="B570" s="81">
        <v>91</v>
      </c>
      <c r="C570" s="81" t="s">
        <v>1654</v>
      </c>
      <c r="D570" s="81" t="s">
        <v>3227</v>
      </c>
      <c r="E570" s="81" t="s">
        <v>2296</v>
      </c>
      <c r="F570" s="81">
        <v>259009383</v>
      </c>
      <c r="G570" s="81">
        <v>259009383</v>
      </c>
      <c r="H570" s="81">
        <v>259009383</v>
      </c>
      <c r="I570" s="81" t="s">
        <v>2829</v>
      </c>
      <c r="J570" s="81" t="s">
        <v>2832</v>
      </c>
      <c r="K570" s="81">
        <v>10195869</v>
      </c>
      <c r="L570" s="81">
        <v>0</v>
      </c>
      <c r="M570" s="81">
        <v>269205252</v>
      </c>
      <c r="N570" s="81">
        <v>269205252</v>
      </c>
      <c r="O570" s="81">
        <v>259009383</v>
      </c>
      <c r="P570" s="81">
        <v>269205252</v>
      </c>
      <c r="Q570" s="81">
        <v>259009383</v>
      </c>
      <c r="R570" s="81">
        <v>269205252</v>
      </c>
      <c r="S570" s="81">
        <v>259009383</v>
      </c>
    </row>
    <row r="571" spans="1:19" x14ac:dyDescent="0.35">
      <c r="A571" s="81" t="s">
        <v>577</v>
      </c>
      <c r="B571" s="81">
        <v>92</v>
      </c>
      <c r="C571" s="81" t="s">
        <v>1655</v>
      </c>
      <c r="D571" s="81" t="s">
        <v>3228</v>
      </c>
      <c r="E571" s="81" t="s">
        <v>2297</v>
      </c>
      <c r="F571" s="81">
        <v>299889266</v>
      </c>
      <c r="G571" s="81">
        <v>312063529</v>
      </c>
      <c r="H571" s="81">
        <v>299889266</v>
      </c>
      <c r="I571" s="81" t="s">
        <v>2829</v>
      </c>
      <c r="J571" s="81" t="s">
        <v>2833</v>
      </c>
      <c r="K571" s="81">
        <v>9128722</v>
      </c>
      <c r="L571" s="81">
        <v>10205871</v>
      </c>
      <c r="M571" s="81">
        <v>309017988</v>
      </c>
      <c r="N571" s="81">
        <v>298812117</v>
      </c>
      <c r="O571" s="81">
        <v>289683395</v>
      </c>
      <c r="P571" s="81">
        <v>309017988</v>
      </c>
      <c r="Q571" s="81">
        <v>299889266</v>
      </c>
      <c r="R571" s="81">
        <v>298812117</v>
      </c>
      <c r="S571" s="81">
        <v>289683395</v>
      </c>
    </row>
    <row r="572" spans="1:19" x14ac:dyDescent="0.35">
      <c r="A572" s="81" t="s">
        <v>578</v>
      </c>
      <c r="B572" s="81">
        <v>92</v>
      </c>
      <c r="C572" s="81" t="s">
        <v>1655</v>
      </c>
      <c r="D572" s="81" t="s">
        <v>3229</v>
      </c>
      <c r="E572" s="81" t="s">
        <v>2298</v>
      </c>
      <c r="F572" s="81">
        <v>1293131889</v>
      </c>
      <c r="G572" s="81">
        <v>1317025165</v>
      </c>
      <c r="H572" s="81">
        <v>1293131889</v>
      </c>
      <c r="I572" s="81" t="s">
        <v>2829</v>
      </c>
      <c r="J572" s="81" t="s">
        <v>2833</v>
      </c>
      <c r="K572" s="81">
        <v>20368544</v>
      </c>
      <c r="L572" s="81">
        <v>0</v>
      </c>
      <c r="M572" s="81">
        <v>1313500433</v>
      </c>
      <c r="N572" s="81">
        <v>1313500433</v>
      </c>
      <c r="O572" s="81">
        <v>1293131889</v>
      </c>
      <c r="P572" s="81">
        <v>1313500433</v>
      </c>
      <c r="Q572" s="81">
        <v>1293131889</v>
      </c>
      <c r="R572" s="81">
        <v>1313500433</v>
      </c>
      <c r="S572" s="81">
        <v>1293131889</v>
      </c>
    </row>
    <row r="573" spans="1:19" x14ac:dyDescent="0.35">
      <c r="A573" s="81" t="s">
        <v>579</v>
      </c>
      <c r="B573" s="81">
        <v>92</v>
      </c>
      <c r="C573" s="81" t="s">
        <v>1655</v>
      </c>
      <c r="D573" s="81" t="s">
        <v>3230</v>
      </c>
      <c r="E573" s="81" t="s">
        <v>2299</v>
      </c>
      <c r="F573" s="81">
        <v>4526306195</v>
      </c>
      <c r="G573" s="81">
        <v>4714509862</v>
      </c>
      <c r="H573" s="81">
        <v>4526306195</v>
      </c>
      <c r="I573" s="81" t="s">
        <v>2829</v>
      </c>
      <c r="J573" s="81" t="s">
        <v>2833</v>
      </c>
      <c r="K573" s="81">
        <v>99068975</v>
      </c>
      <c r="L573" s="81">
        <v>0</v>
      </c>
      <c r="M573" s="81">
        <v>4625375170</v>
      </c>
      <c r="N573" s="81">
        <v>4625375170</v>
      </c>
      <c r="O573" s="81">
        <v>4526306195</v>
      </c>
      <c r="P573" s="81">
        <v>4625375170</v>
      </c>
      <c r="Q573" s="81">
        <v>4526306195</v>
      </c>
      <c r="R573" s="81">
        <v>4625375170</v>
      </c>
      <c r="S573" s="81">
        <v>4526306195</v>
      </c>
    </row>
    <row r="574" spans="1:19" x14ac:dyDescent="0.35">
      <c r="A574" s="81" t="s">
        <v>580</v>
      </c>
      <c r="B574" s="81">
        <v>92</v>
      </c>
      <c r="C574" s="81" t="s">
        <v>1655</v>
      </c>
      <c r="D574" s="81" t="s">
        <v>3231</v>
      </c>
      <c r="E574" s="81" t="s">
        <v>2300</v>
      </c>
      <c r="F574" s="81">
        <v>1647522933</v>
      </c>
      <c r="G574" s="81">
        <v>1705771570</v>
      </c>
      <c r="H574" s="81">
        <v>1647522933</v>
      </c>
      <c r="I574" s="81" t="s">
        <v>2829</v>
      </c>
      <c r="J574" s="81" t="s">
        <v>2833</v>
      </c>
      <c r="K574" s="81">
        <v>48937851</v>
      </c>
      <c r="L574" s="81">
        <v>78162145</v>
      </c>
      <c r="M574" s="81">
        <v>1696460784</v>
      </c>
      <c r="N574" s="81">
        <v>1618298639</v>
      </c>
      <c r="O574" s="81">
        <v>1569360788</v>
      </c>
      <c r="P574" s="81">
        <v>1696460784</v>
      </c>
      <c r="Q574" s="81">
        <v>1647522933</v>
      </c>
      <c r="R574" s="81">
        <v>1618298639</v>
      </c>
      <c r="S574" s="81">
        <v>1569360788</v>
      </c>
    </row>
    <row r="575" spans="1:19" x14ac:dyDescent="0.35">
      <c r="A575" s="81" t="s">
        <v>581</v>
      </c>
      <c r="B575" s="81">
        <v>92</v>
      </c>
      <c r="C575" s="81" t="s">
        <v>1655</v>
      </c>
      <c r="D575" s="81" t="s">
        <v>3232</v>
      </c>
      <c r="E575" s="81" t="s">
        <v>2301</v>
      </c>
      <c r="F575" s="81">
        <v>440125942</v>
      </c>
      <c r="G575" s="81">
        <v>453464396</v>
      </c>
      <c r="H575" s="81">
        <v>440125942</v>
      </c>
      <c r="I575" s="81" t="s">
        <v>2829</v>
      </c>
      <c r="J575" s="81" t="s">
        <v>2833</v>
      </c>
      <c r="K575" s="81">
        <v>13702445</v>
      </c>
      <c r="L575" s="81">
        <v>22364288</v>
      </c>
      <c r="M575" s="81">
        <v>453828387</v>
      </c>
      <c r="N575" s="81">
        <v>431464099</v>
      </c>
      <c r="O575" s="81">
        <v>417761654</v>
      </c>
      <c r="P575" s="81">
        <v>453828387</v>
      </c>
      <c r="Q575" s="81">
        <v>440125942</v>
      </c>
      <c r="R575" s="81">
        <v>431464099</v>
      </c>
      <c r="S575" s="81">
        <v>417761654</v>
      </c>
    </row>
    <row r="576" spans="1:19" x14ac:dyDescent="0.35">
      <c r="A576" s="81" t="s">
        <v>582</v>
      </c>
      <c r="B576" s="81">
        <v>92</v>
      </c>
      <c r="C576" s="81" t="s">
        <v>1655</v>
      </c>
      <c r="D576" s="81" t="s">
        <v>3233</v>
      </c>
      <c r="E576" s="81" t="s">
        <v>2302</v>
      </c>
      <c r="F576" s="81">
        <v>546911449</v>
      </c>
      <c r="G576" s="81">
        <v>548195851</v>
      </c>
      <c r="H576" s="81">
        <v>546911449</v>
      </c>
      <c r="I576" s="81" t="s">
        <v>2829</v>
      </c>
      <c r="J576" s="81" t="s">
        <v>2833</v>
      </c>
      <c r="K576" s="81">
        <v>19626770</v>
      </c>
      <c r="L576" s="81">
        <v>32535341</v>
      </c>
      <c r="M576" s="81">
        <v>566538219</v>
      </c>
      <c r="N576" s="81">
        <v>534002878</v>
      </c>
      <c r="O576" s="81">
        <v>514376108</v>
      </c>
      <c r="P576" s="81">
        <v>566538219</v>
      </c>
      <c r="Q576" s="81">
        <v>546911449</v>
      </c>
      <c r="R576" s="81">
        <v>534002878</v>
      </c>
      <c r="S576" s="81">
        <v>514376108</v>
      </c>
    </row>
    <row r="577" spans="1:19" x14ac:dyDescent="0.35">
      <c r="A577" s="81" t="s">
        <v>583</v>
      </c>
      <c r="B577" s="81">
        <v>92</v>
      </c>
      <c r="C577" s="81" t="s">
        <v>1655</v>
      </c>
      <c r="D577" s="81" t="s">
        <v>3234</v>
      </c>
      <c r="E577" s="81" t="s">
        <v>2303</v>
      </c>
      <c r="F577" s="81">
        <v>378371682</v>
      </c>
      <c r="G577" s="81">
        <v>388742406</v>
      </c>
      <c r="H577" s="81">
        <v>378371682</v>
      </c>
      <c r="I577" s="81" t="s">
        <v>2829</v>
      </c>
      <c r="J577" s="81" t="s">
        <v>2833</v>
      </c>
      <c r="K577" s="81">
        <v>14241518</v>
      </c>
      <c r="L577" s="81">
        <v>23214551</v>
      </c>
      <c r="M577" s="81">
        <v>392613200</v>
      </c>
      <c r="N577" s="81">
        <v>369398649</v>
      </c>
      <c r="O577" s="81">
        <v>355157131</v>
      </c>
      <c r="P577" s="81">
        <v>392613200</v>
      </c>
      <c r="Q577" s="81">
        <v>378371682</v>
      </c>
      <c r="R577" s="81">
        <v>369398649</v>
      </c>
      <c r="S577" s="81">
        <v>355157131</v>
      </c>
    </row>
    <row r="578" spans="1:19" x14ac:dyDescent="0.35">
      <c r="A578" s="81" t="s">
        <v>584</v>
      </c>
      <c r="B578" s="81">
        <v>93</v>
      </c>
      <c r="C578" s="81" t="s">
        <v>1656</v>
      </c>
      <c r="D578" s="81" t="s">
        <v>3235</v>
      </c>
      <c r="E578" s="81" t="s">
        <v>2304</v>
      </c>
      <c r="F578" s="81">
        <v>706602252</v>
      </c>
      <c r="G578" s="81">
        <v>692567987</v>
      </c>
      <c r="H578" s="81">
        <v>706602252</v>
      </c>
      <c r="I578" s="81" t="s">
        <v>2829</v>
      </c>
      <c r="J578" s="81" t="s">
        <v>2833</v>
      </c>
      <c r="K578" s="81">
        <v>8784248</v>
      </c>
      <c r="L578" s="81">
        <v>0</v>
      </c>
      <c r="M578" s="81">
        <v>715386500</v>
      </c>
      <c r="N578" s="81">
        <v>715386500</v>
      </c>
      <c r="O578" s="81">
        <v>706602252</v>
      </c>
      <c r="P578" s="81">
        <v>715386500</v>
      </c>
      <c r="Q578" s="81">
        <v>706602252</v>
      </c>
      <c r="R578" s="81">
        <v>715386500</v>
      </c>
      <c r="S578" s="81">
        <v>706602252</v>
      </c>
    </row>
    <row r="579" spans="1:19" x14ac:dyDescent="0.35">
      <c r="A579" s="81" t="s">
        <v>585</v>
      </c>
      <c r="B579" s="81">
        <v>93</v>
      </c>
      <c r="C579" s="81" t="s">
        <v>1656</v>
      </c>
      <c r="D579" s="81" t="s">
        <v>3236</v>
      </c>
      <c r="E579" s="81" t="s">
        <v>2305</v>
      </c>
      <c r="F579" s="81">
        <v>382366262</v>
      </c>
      <c r="G579" s="81">
        <v>382366262</v>
      </c>
      <c r="H579" s="81">
        <v>382366262</v>
      </c>
      <c r="I579" s="81" t="s">
        <v>2829</v>
      </c>
      <c r="J579" s="81" t="s">
        <v>2832</v>
      </c>
      <c r="K579" s="81">
        <v>7250027</v>
      </c>
      <c r="L579" s="81">
        <v>0</v>
      </c>
      <c r="M579" s="81">
        <v>389616289</v>
      </c>
      <c r="N579" s="81">
        <v>389616289</v>
      </c>
      <c r="O579" s="81">
        <v>382366262</v>
      </c>
      <c r="P579" s="81">
        <v>389616289</v>
      </c>
      <c r="Q579" s="81">
        <v>382366262</v>
      </c>
      <c r="R579" s="81">
        <v>389616289</v>
      </c>
      <c r="S579" s="81">
        <v>382366262</v>
      </c>
    </row>
    <row r="580" spans="1:19" x14ac:dyDescent="0.35">
      <c r="A580" s="81" t="s">
        <v>586</v>
      </c>
      <c r="B580" s="81">
        <v>93</v>
      </c>
      <c r="C580" s="81" t="s">
        <v>1656</v>
      </c>
      <c r="D580" s="81" t="s">
        <v>3237</v>
      </c>
      <c r="E580" s="81" t="s">
        <v>1954</v>
      </c>
      <c r="F580" s="81">
        <v>1661336639</v>
      </c>
      <c r="G580" s="81">
        <v>1661336639</v>
      </c>
      <c r="H580" s="81">
        <v>1661336639</v>
      </c>
      <c r="I580" s="81" t="s">
        <v>2829</v>
      </c>
      <c r="J580" s="81" t="s">
        <v>2832</v>
      </c>
      <c r="K580" s="81">
        <v>31316187</v>
      </c>
      <c r="L580" s="81">
        <v>58522825</v>
      </c>
      <c r="M580" s="81">
        <v>1692652826</v>
      </c>
      <c r="N580" s="81">
        <v>1634130001</v>
      </c>
      <c r="O580" s="81">
        <v>1602813814</v>
      </c>
      <c r="P580" s="81">
        <v>1692652826</v>
      </c>
      <c r="Q580" s="81">
        <v>1661336639</v>
      </c>
      <c r="R580" s="81">
        <v>1634130001</v>
      </c>
      <c r="S580" s="81">
        <v>1602813814</v>
      </c>
    </row>
    <row r="581" spans="1:19" x14ac:dyDescent="0.35">
      <c r="A581" s="81" t="s">
        <v>587</v>
      </c>
      <c r="B581" s="81">
        <v>93</v>
      </c>
      <c r="C581" s="81" t="s">
        <v>1656</v>
      </c>
      <c r="D581" s="81" t="s">
        <v>3238</v>
      </c>
      <c r="E581" s="81" t="s">
        <v>2306</v>
      </c>
      <c r="F581" s="81">
        <v>82751297</v>
      </c>
      <c r="G581" s="81">
        <v>82751297</v>
      </c>
      <c r="H581" s="81">
        <v>82751297</v>
      </c>
      <c r="I581" s="81" t="s">
        <v>2829</v>
      </c>
      <c r="J581" s="81" t="s">
        <v>2832</v>
      </c>
      <c r="K581" s="81">
        <v>1542957</v>
      </c>
      <c r="L581" s="81">
        <v>0</v>
      </c>
      <c r="M581" s="81">
        <v>84294254</v>
      </c>
      <c r="N581" s="81">
        <v>84294254</v>
      </c>
      <c r="O581" s="81">
        <v>82751297</v>
      </c>
      <c r="P581" s="81">
        <v>84294254</v>
      </c>
      <c r="Q581" s="81">
        <v>82751297</v>
      </c>
      <c r="R581" s="81">
        <v>84294254</v>
      </c>
      <c r="S581" s="81">
        <v>82751297</v>
      </c>
    </row>
    <row r="582" spans="1:19" x14ac:dyDescent="0.35">
      <c r="A582" s="81" t="s">
        <v>588</v>
      </c>
      <c r="B582" s="81">
        <v>93</v>
      </c>
      <c r="C582" s="81" t="s">
        <v>1656</v>
      </c>
      <c r="D582" s="81" t="s">
        <v>3499</v>
      </c>
      <c r="E582" s="81" t="s">
        <v>2307</v>
      </c>
      <c r="F582" s="81">
        <v>144576583</v>
      </c>
      <c r="G582" s="81">
        <v>155293616</v>
      </c>
      <c r="H582" s="81">
        <v>144576583</v>
      </c>
      <c r="I582" s="81" t="s">
        <v>2829</v>
      </c>
      <c r="J582" s="81" t="s">
        <v>2833</v>
      </c>
      <c r="K582" s="81">
        <v>3798185</v>
      </c>
      <c r="L582" s="81">
        <v>0</v>
      </c>
      <c r="M582" s="81">
        <v>148374768</v>
      </c>
      <c r="N582" s="81">
        <v>148374768</v>
      </c>
      <c r="O582" s="81">
        <v>144576583</v>
      </c>
      <c r="P582" s="81">
        <v>148374768</v>
      </c>
      <c r="Q582" s="81">
        <v>144576583</v>
      </c>
      <c r="R582" s="81">
        <v>148374768</v>
      </c>
      <c r="S582" s="81">
        <v>144576583</v>
      </c>
    </row>
    <row r="583" spans="1:19" x14ac:dyDescent="0.35">
      <c r="A583" s="81" t="s">
        <v>589</v>
      </c>
      <c r="B583" s="81">
        <v>94</v>
      </c>
      <c r="C583" s="81" t="s">
        <v>1657</v>
      </c>
      <c r="D583" s="81" t="s">
        <v>2977</v>
      </c>
      <c r="E583" s="81" t="s">
        <v>1978</v>
      </c>
      <c r="F583" s="81">
        <v>76471951</v>
      </c>
      <c r="G583" s="81">
        <v>76471951</v>
      </c>
      <c r="H583" s="81">
        <v>76471951</v>
      </c>
      <c r="I583" s="81" t="s">
        <v>2829</v>
      </c>
      <c r="J583" s="81" t="s">
        <v>2832</v>
      </c>
      <c r="K583" s="81">
        <v>1398898</v>
      </c>
      <c r="L583" s="81">
        <v>0</v>
      </c>
      <c r="M583" s="81">
        <v>77870849</v>
      </c>
      <c r="N583" s="81">
        <v>77870849</v>
      </c>
      <c r="O583" s="81">
        <v>76471951</v>
      </c>
      <c r="P583" s="81">
        <v>77870849</v>
      </c>
      <c r="Q583" s="81">
        <v>76471951</v>
      </c>
      <c r="R583" s="81">
        <v>77870849</v>
      </c>
      <c r="S583" s="81">
        <v>76471951</v>
      </c>
    </row>
    <row r="584" spans="1:19" x14ac:dyDescent="0.35">
      <c r="A584" s="81" t="s">
        <v>590</v>
      </c>
      <c r="B584" s="81">
        <v>94</v>
      </c>
      <c r="C584" s="81" t="s">
        <v>1657</v>
      </c>
      <c r="D584" s="81" t="s">
        <v>2978</v>
      </c>
      <c r="E584" s="81" t="s">
        <v>1979</v>
      </c>
      <c r="F584" s="81">
        <v>44801028</v>
      </c>
      <c r="G584" s="81">
        <v>44801028</v>
      </c>
      <c r="H584" s="81">
        <v>44801028</v>
      </c>
      <c r="I584" s="81" t="s">
        <v>2829</v>
      </c>
      <c r="J584" s="81" t="s">
        <v>2832</v>
      </c>
      <c r="K584" s="81">
        <v>215000</v>
      </c>
      <c r="L584" s="81">
        <v>0</v>
      </c>
      <c r="M584" s="81">
        <v>45016028</v>
      </c>
      <c r="N584" s="81">
        <v>45016028</v>
      </c>
      <c r="O584" s="81">
        <v>44801028</v>
      </c>
      <c r="P584" s="81">
        <v>45016028</v>
      </c>
      <c r="Q584" s="81">
        <v>44801028</v>
      </c>
      <c r="R584" s="81">
        <v>45016028</v>
      </c>
      <c r="S584" s="81">
        <v>44801028</v>
      </c>
    </row>
    <row r="585" spans="1:19" x14ac:dyDescent="0.35">
      <c r="A585" s="81" t="s">
        <v>591</v>
      </c>
      <c r="B585" s="81">
        <v>94</v>
      </c>
      <c r="C585" s="81" t="s">
        <v>1657</v>
      </c>
      <c r="D585" s="81" t="s">
        <v>3045</v>
      </c>
      <c r="E585" s="81" t="s">
        <v>2078</v>
      </c>
      <c r="F585" s="81">
        <v>1345027995</v>
      </c>
      <c r="G585" s="81">
        <v>1345027995</v>
      </c>
      <c r="H585" s="81">
        <v>1345027995</v>
      </c>
      <c r="I585" s="81" t="s">
        <v>2829</v>
      </c>
      <c r="J585" s="81" t="s">
        <v>2832</v>
      </c>
      <c r="K585" s="81">
        <v>40763425</v>
      </c>
      <c r="L585" s="81">
        <v>0</v>
      </c>
      <c r="M585" s="81">
        <v>1385791420</v>
      </c>
      <c r="N585" s="81">
        <v>1385791420</v>
      </c>
      <c r="O585" s="81">
        <v>1345027995</v>
      </c>
      <c r="P585" s="81">
        <v>1385791420</v>
      </c>
      <c r="Q585" s="81">
        <v>1345027995</v>
      </c>
      <c r="R585" s="81">
        <v>1385791420</v>
      </c>
      <c r="S585" s="81">
        <v>1345027995</v>
      </c>
    </row>
    <row r="586" spans="1:19" x14ac:dyDescent="0.35">
      <c r="A586" s="81" t="s">
        <v>592</v>
      </c>
      <c r="B586" s="81">
        <v>94</v>
      </c>
      <c r="C586" s="81" t="s">
        <v>1657</v>
      </c>
      <c r="D586" s="81" t="s">
        <v>3046</v>
      </c>
      <c r="E586" s="81" t="s">
        <v>1909</v>
      </c>
      <c r="F586" s="81">
        <v>626255559</v>
      </c>
      <c r="G586" s="81">
        <v>626255559</v>
      </c>
      <c r="H586" s="81">
        <v>626255559</v>
      </c>
      <c r="I586" s="81" t="s">
        <v>2829</v>
      </c>
      <c r="J586" s="81" t="s">
        <v>2832</v>
      </c>
      <c r="K586" s="81">
        <v>15832197</v>
      </c>
      <c r="L586" s="81">
        <v>38122789</v>
      </c>
      <c r="M586" s="81">
        <v>642087756</v>
      </c>
      <c r="N586" s="81">
        <v>603964967</v>
      </c>
      <c r="O586" s="81">
        <v>588132770</v>
      </c>
      <c r="P586" s="81">
        <v>642087756</v>
      </c>
      <c r="Q586" s="81">
        <v>626255559</v>
      </c>
      <c r="R586" s="81">
        <v>603964967</v>
      </c>
      <c r="S586" s="81">
        <v>588132770</v>
      </c>
    </row>
    <row r="587" spans="1:19" x14ac:dyDescent="0.35">
      <c r="A587" s="81" t="s">
        <v>593</v>
      </c>
      <c r="B587" s="81">
        <v>94</v>
      </c>
      <c r="C587" s="81" t="s">
        <v>1657</v>
      </c>
      <c r="D587" s="81" t="s">
        <v>3209</v>
      </c>
      <c r="E587" s="81" t="s">
        <v>2280</v>
      </c>
      <c r="F587" s="81">
        <v>7486386</v>
      </c>
      <c r="G587" s="81">
        <v>7486386</v>
      </c>
      <c r="H587" s="81">
        <v>7486386</v>
      </c>
      <c r="I587" s="81" t="s">
        <v>2829</v>
      </c>
      <c r="J587" s="81" t="s">
        <v>2832</v>
      </c>
      <c r="K587" s="81">
        <v>353169</v>
      </c>
      <c r="L587" s="81">
        <v>643550</v>
      </c>
      <c r="M587" s="81">
        <v>7839555</v>
      </c>
      <c r="N587" s="81">
        <v>7196005</v>
      </c>
      <c r="O587" s="81">
        <v>6842836</v>
      </c>
      <c r="P587" s="81">
        <v>7839555</v>
      </c>
      <c r="Q587" s="81">
        <v>7486386</v>
      </c>
      <c r="R587" s="81">
        <v>7196005</v>
      </c>
      <c r="S587" s="81">
        <v>6842836</v>
      </c>
    </row>
    <row r="588" spans="1:19" x14ac:dyDescent="0.35">
      <c r="A588" s="81" t="s">
        <v>594</v>
      </c>
      <c r="B588" s="81">
        <v>94</v>
      </c>
      <c r="C588" s="81" t="s">
        <v>1657</v>
      </c>
      <c r="D588" s="81" t="s">
        <v>3239</v>
      </c>
      <c r="E588" s="81" t="s">
        <v>2308</v>
      </c>
      <c r="F588" s="81">
        <v>3535617479</v>
      </c>
      <c r="G588" s="81">
        <v>3535617479</v>
      </c>
      <c r="H588" s="81">
        <v>3535617479</v>
      </c>
      <c r="I588" s="81" t="s">
        <v>2829</v>
      </c>
      <c r="J588" s="81" t="s">
        <v>2832</v>
      </c>
      <c r="K588" s="81">
        <v>84212049</v>
      </c>
      <c r="L588" s="81">
        <v>0</v>
      </c>
      <c r="M588" s="81">
        <v>3619829528</v>
      </c>
      <c r="N588" s="81">
        <v>3619829528</v>
      </c>
      <c r="O588" s="81">
        <v>3535617479</v>
      </c>
      <c r="P588" s="81">
        <v>3707267005</v>
      </c>
      <c r="Q588" s="81">
        <v>3623054956</v>
      </c>
      <c r="R588" s="81">
        <v>3707267005</v>
      </c>
      <c r="S588" s="81">
        <v>3623054956</v>
      </c>
    </row>
    <row r="589" spans="1:19" x14ac:dyDescent="0.35">
      <c r="A589" s="81" t="s">
        <v>595</v>
      </c>
      <c r="B589" s="81">
        <v>94</v>
      </c>
      <c r="C589" s="81" t="s">
        <v>1657</v>
      </c>
      <c r="D589" s="81" t="s">
        <v>3240</v>
      </c>
      <c r="E589" s="81" t="s">
        <v>2848</v>
      </c>
      <c r="F589" s="81">
        <v>5173945646</v>
      </c>
      <c r="G589" s="81">
        <v>5173925946</v>
      </c>
      <c r="H589" s="81">
        <v>5173945646</v>
      </c>
      <c r="I589" s="81" t="s">
        <v>2829</v>
      </c>
      <c r="J589" s="81" t="s">
        <v>2832</v>
      </c>
      <c r="K589" s="81">
        <v>158694801</v>
      </c>
      <c r="L589" s="81">
        <v>0</v>
      </c>
      <c r="M589" s="81">
        <v>5332640447</v>
      </c>
      <c r="N589" s="81">
        <v>5332640447</v>
      </c>
      <c r="O589" s="81">
        <v>5173945646</v>
      </c>
      <c r="P589" s="81">
        <v>5332640447</v>
      </c>
      <c r="Q589" s="81">
        <v>5173945646</v>
      </c>
      <c r="R589" s="81">
        <v>5332640447</v>
      </c>
      <c r="S589" s="81">
        <v>5173945646</v>
      </c>
    </row>
    <row r="590" spans="1:19" x14ac:dyDescent="0.35">
      <c r="A590" s="81" t="s">
        <v>596</v>
      </c>
      <c r="B590" s="81">
        <v>94</v>
      </c>
      <c r="C590" s="81" t="s">
        <v>1657</v>
      </c>
      <c r="D590" s="81" t="s">
        <v>3241</v>
      </c>
      <c r="E590" s="81" t="s">
        <v>2309</v>
      </c>
      <c r="F590" s="81">
        <v>1048835276</v>
      </c>
      <c r="G590" s="81">
        <v>1048835276</v>
      </c>
      <c r="H590" s="81">
        <v>1048835276</v>
      </c>
      <c r="I590" s="81" t="s">
        <v>2829</v>
      </c>
      <c r="J590" s="81" t="s">
        <v>2832</v>
      </c>
      <c r="K590" s="81">
        <v>20718188</v>
      </c>
      <c r="L590" s="81">
        <v>0</v>
      </c>
      <c r="M590" s="81">
        <v>1069553464</v>
      </c>
      <c r="N590" s="81">
        <v>1069553464</v>
      </c>
      <c r="O590" s="81">
        <v>1048835276</v>
      </c>
      <c r="P590" s="81">
        <v>1069553464</v>
      </c>
      <c r="Q590" s="81">
        <v>1048835276</v>
      </c>
      <c r="R590" s="81">
        <v>1069553464</v>
      </c>
      <c r="S590" s="81">
        <v>1048835276</v>
      </c>
    </row>
    <row r="591" spans="1:19" x14ac:dyDescent="0.35">
      <c r="A591" s="81" t="s">
        <v>597</v>
      </c>
      <c r="B591" s="81">
        <v>94</v>
      </c>
      <c r="C591" s="81" t="s">
        <v>1657</v>
      </c>
      <c r="D591" s="81" t="s">
        <v>3242</v>
      </c>
      <c r="E591" s="81" t="s">
        <v>2310</v>
      </c>
      <c r="F591" s="81">
        <v>709263460</v>
      </c>
      <c r="G591" s="81">
        <v>709263460</v>
      </c>
      <c r="H591" s="81">
        <v>709263460</v>
      </c>
      <c r="I591" s="81" t="s">
        <v>2829</v>
      </c>
      <c r="J591" s="81" t="s">
        <v>2832</v>
      </c>
      <c r="K591" s="81">
        <v>18081152</v>
      </c>
      <c r="L591" s="81">
        <v>0</v>
      </c>
      <c r="M591" s="81">
        <v>727344612</v>
      </c>
      <c r="N591" s="81">
        <v>727344612</v>
      </c>
      <c r="O591" s="81">
        <v>709263460</v>
      </c>
      <c r="P591" s="81">
        <v>727344612</v>
      </c>
      <c r="Q591" s="81">
        <v>709263460</v>
      </c>
      <c r="R591" s="81">
        <v>727344612</v>
      </c>
      <c r="S591" s="81">
        <v>709263460</v>
      </c>
    </row>
    <row r="592" spans="1:19" x14ac:dyDescent="0.35">
      <c r="A592" s="81" t="s">
        <v>598</v>
      </c>
      <c r="B592" s="81">
        <v>94</v>
      </c>
      <c r="C592" s="81" t="s">
        <v>1657</v>
      </c>
      <c r="D592" s="81" t="s">
        <v>3292</v>
      </c>
      <c r="E592" s="81" t="s">
        <v>1982</v>
      </c>
      <c r="F592" s="81">
        <v>215903575</v>
      </c>
      <c r="G592" s="81">
        <v>215903575</v>
      </c>
      <c r="H592" s="81">
        <v>215903575</v>
      </c>
      <c r="I592" s="81" t="s">
        <v>2829</v>
      </c>
      <c r="J592" s="81" t="s">
        <v>2832</v>
      </c>
      <c r="K592" s="81">
        <v>5544023</v>
      </c>
      <c r="L592" s="81">
        <v>0</v>
      </c>
      <c r="M592" s="81">
        <v>221447598</v>
      </c>
      <c r="N592" s="81">
        <v>221447598</v>
      </c>
      <c r="O592" s="81">
        <v>215903575</v>
      </c>
      <c r="P592" s="81">
        <v>221447598</v>
      </c>
      <c r="Q592" s="81">
        <v>215903575</v>
      </c>
      <c r="R592" s="81">
        <v>221447598</v>
      </c>
      <c r="S592" s="81">
        <v>215903575</v>
      </c>
    </row>
    <row r="593" spans="1:19" x14ac:dyDescent="0.35">
      <c r="A593" s="81" t="s">
        <v>599</v>
      </c>
      <c r="B593" s="81">
        <v>94</v>
      </c>
      <c r="C593" s="81" t="s">
        <v>1657</v>
      </c>
      <c r="D593" s="81" t="s">
        <v>3856</v>
      </c>
      <c r="E593" s="81" t="s">
        <v>2311</v>
      </c>
      <c r="F593" s="81">
        <v>91955680</v>
      </c>
      <c r="G593" s="81">
        <v>91955680</v>
      </c>
      <c r="H593" s="81">
        <v>91955680</v>
      </c>
      <c r="I593" s="81" t="s">
        <v>2829</v>
      </c>
      <c r="J593" s="81" t="s">
        <v>2832</v>
      </c>
      <c r="K593" s="81">
        <v>3305627</v>
      </c>
      <c r="L593" s="81">
        <v>0</v>
      </c>
      <c r="M593" s="81">
        <v>95261307</v>
      </c>
      <c r="N593" s="81">
        <v>95261307</v>
      </c>
      <c r="O593" s="81">
        <v>91955680</v>
      </c>
      <c r="P593" s="81">
        <v>95261307</v>
      </c>
      <c r="Q593" s="81">
        <v>91955680</v>
      </c>
      <c r="R593" s="81">
        <v>95261307</v>
      </c>
      <c r="S593" s="81">
        <v>91955680</v>
      </c>
    </row>
    <row r="594" spans="1:19" x14ac:dyDescent="0.35">
      <c r="A594" s="81" t="s">
        <v>600</v>
      </c>
      <c r="B594" s="81">
        <v>95</v>
      </c>
      <c r="C594" s="81" t="s">
        <v>1658</v>
      </c>
      <c r="D594" s="81" t="s">
        <v>3177</v>
      </c>
      <c r="E594" s="81" t="s">
        <v>2236</v>
      </c>
      <c r="F594" s="81">
        <v>274761</v>
      </c>
      <c r="G594" s="81">
        <v>274761</v>
      </c>
      <c r="H594" s="81">
        <v>274761</v>
      </c>
      <c r="I594" s="81" t="s">
        <v>2829</v>
      </c>
      <c r="J594" s="81" t="s">
        <v>2832</v>
      </c>
      <c r="K594" s="81">
        <v>0</v>
      </c>
      <c r="L594" s="81">
        <v>0</v>
      </c>
      <c r="M594" s="81">
        <v>274761</v>
      </c>
      <c r="N594" s="81">
        <v>274761</v>
      </c>
      <c r="O594" s="81">
        <v>274761</v>
      </c>
      <c r="P594" s="81">
        <v>274761</v>
      </c>
      <c r="Q594" s="81">
        <v>274761</v>
      </c>
      <c r="R594" s="81">
        <v>274761</v>
      </c>
      <c r="S594" s="81">
        <v>274761</v>
      </c>
    </row>
    <row r="595" spans="1:19" x14ac:dyDescent="0.35">
      <c r="A595" s="81" t="s">
        <v>601</v>
      </c>
      <c r="B595" s="81">
        <v>95</v>
      </c>
      <c r="C595" s="81" t="s">
        <v>1658</v>
      </c>
      <c r="D595" s="81" t="s">
        <v>3243</v>
      </c>
      <c r="E595" s="81" t="s">
        <v>2312</v>
      </c>
      <c r="F595" s="81">
        <v>475883790</v>
      </c>
      <c r="G595" s="81">
        <v>475883790</v>
      </c>
      <c r="H595" s="81">
        <v>475883790</v>
      </c>
      <c r="I595" s="81" t="s">
        <v>2829</v>
      </c>
      <c r="J595" s="81" t="s">
        <v>2832</v>
      </c>
      <c r="K595" s="81">
        <v>5097804</v>
      </c>
      <c r="L595" s="81">
        <v>0</v>
      </c>
      <c r="M595" s="81">
        <v>480981594</v>
      </c>
      <c r="N595" s="81">
        <v>480981594</v>
      </c>
      <c r="O595" s="81">
        <v>475883790</v>
      </c>
      <c r="P595" s="81">
        <v>480981594</v>
      </c>
      <c r="Q595" s="81">
        <v>475883790</v>
      </c>
      <c r="R595" s="81">
        <v>480981594</v>
      </c>
      <c r="S595" s="81">
        <v>475883790</v>
      </c>
    </row>
    <row r="596" spans="1:19" x14ac:dyDescent="0.35">
      <c r="A596" s="81" t="s">
        <v>602</v>
      </c>
      <c r="B596" s="81">
        <v>95</v>
      </c>
      <c r="C596" s="81" t="s">
        <v>1658</v>
      </c>
      <c r="D596" s="81" t="s">
        <v>3244</v>
      </c>
      <c r="E596" s="81" t="s">
        <v>2313</v>
      </c>
      <c r="F596" s="81">
        <v>40211653</v>
      </c>
      <c r="G596" s="81">
        <v>31899941</v>
      </c>
      <c r="H596" s="81">
        <v>40211653</v>
      </c>
      <c r="I596" s="81" t="s">
        <v>2829</v>
      </c>
      <c r="J596" s="81" t="s">
        <v>2835</v>
      </c>
      <c r="K596" s="81">
        <v>494583</v>
      </c>
      <c r="L596" s="81">
        <v>0</v>
      </c>
      <c r="M596" s="81">
        <v>40706236</v>
      </c>
      <c r="N596" s="81">
        <v>40706236</v>
      </c>
      <c r="O596" s="81">
        <v>40211653</v>
      </c>
      <c r="P596" s="81">
        <v>40706236</v>
      </c>
      <c r="Q596" s="81">
        <v>40211653</v>
      </c>
      <c r="R596" s="81">
        <v>40706236</v>
      </c>
      <c r="S596" s="81">
        <v>40211653</v>
      </c>
    </row>
    <row r="597" spans="1:19" x14ac:dyDescent="0.35">
      <c r="A597" s="81" t="s">
        <v>603</v>
      </c>
      <c r="B597" s="81">
        <v>95</v>
      </c>
      <c r="C597" s="81" t="s">
        <v>1658</v>
      </c>
      <c r="D597" s="81" t="s">
        <v>3245</v>
      </c>
      <c r="E597" s="81" t="s">
        <v>2314</v>
      </c>
      <c r="F597" s="81">
        <v>95805801</v>
      </c>
      <c r="G597" s="81">
        <v>89459350</v>
      </c>
      <c r="H597" s="81">
        <v>95805801</v>
      </c>
      <c r="I597" s="81" t="s">
        <v>2829</v>
      </c>
      <c r="J597" s="81" t="s">
        <v>2835</v>
      </c>
      <c r="K597" s="81">
        <v>4577561</v>
      </c>
      <c r="L597" s="81">
        <v>0</v>
      </c>
      <c r="M597" s="81">
        <v>100383362</v>
      </c>
      <c r="N597" s="81">
        <v>100383362</v>
      </c>
      <c r="O597" s="81">
        <v>95805801</v>
      </c>
      <c r="P597" s="81">
        <v>100383362</v>
      </c>
      <c r="Q597" s="81">
        <v>95805801</v>
      </c>
      <c r="R597" s="81">
        <v>100383362</v>
      </c>
      <c r="S597" s="81">
        <v>95805801</v>
      </c>
    </row>
    <row r="598" spans="1:19" x14ac:dyDescent="0.35">
      <c r="A598" s="81" t="s">
        <v>604</v>
      </c>
      <c r="B598" s="81">
        <v>95</v>
      </c>
      <c r="C598" s="81" t="s">
        <v>1658</v>
      </c>
      <c r="D598" s="81" t="s">
        <v>3246</v>
      </c>
      <c r="E598" s="81" t="s">
        <v>2115</v>
      </c>
      <c r="F598" s="81">
        <v>77560296</v>
      </c>
      <c r="G598" s="81">
        <v>73275063</v>
      </c>
      <c r="H598" s="81">
        <v>77560296</v>
      </c>
      <c r="I598" s="81" t="s">
        <v>2829</v>
      </c>
      <c r="J598" s="81" t="s">
        <v>2835</v>
      </c>
      <c r="K598" s="81">
        <v>2576528</v>
      </c>
      <c r="L598" s="81">
        <v>0</v>
      </c>
      <c r="M598" s="81">
        <v>80136824</v>
      </c>
      <c r="N598" s="81">
        <v>80136824</v>
      </c>
      <c r="O598" s="81">
        <v>77560296</v>
      </c>
      <c r="P598" s="81">
        <v>340636824</v>
      </c>
      <c r="Q598" s="81">
        <v>338060296</v>
      </c>
      <c r="R598" s="81">
        <v>340636824</v>
      </c>
      <c r="S598" s="81">
        <v>338060296</v>
      </c>
    </row>
    <row r="599" spans="1:19" x14ac:dyDescent="0.35">
      <c r="A599" s="81" t="s">
        <v>605</v>
      </c>
      <c r="B599" s="81">
        <v>95</v>
      </c>
      <c r="C599" s="81" t="s">
        <v>1658</v>
      </c>
      <c r="D599" s="81" t="s">
        <v>3247</v>
      </c>
      <c r="E599" s="81" t="s">
        <v>2237</v>
      </c>
      <c r="F599" s="81">
        <v>1319803944</v>
      </c>
      <c r="G599" s="81">
        <v>1319803944</v>
      </c>
      <c r="H599" s="81">
        <v>1319803944</v>
      </c>
      <c r="I599" s="81" t="s">
        <v>2829</v>
      </c>
      <c r="J599" s="81" t="s">
        <v>2832</v>
      </c>
      <c r="K599" s="81">
        <v>42116458</v>
      </c>
      <c r="L599" s="81">
        <v>0</v>
      </c>
      <c r="M599" s="81">
        <v>1361920402</v>
      </c>
      <c r="N599" s="81">
        <v>1361920402</v>
      </c>
      <c r="O599" s="81">
        <v>1319803944</v>
      </c>
      <c r="P599" s="81">
        <v>1361920402</v>
      </c>
      <c r="Q599" s="81">
        <v>1319803944</v>
      </c>
      <c r="R599" s="81">
        <v>1361920402</v>
      </c>
      <c r="S599" s="81">
        <v>1319803944</v>
      </c>
    </row>
    <row r="600" spans="1:19" x14ac:dyDescent="0.35">
      <c r="A600" s="81" t="s">
        <v>606</v>
      </c>
      <c r="B600" s="81">
        <v>95</v>
      </c>
      <c r="C600" s="81" t="s">
        <v>1658</v>
      </c>
      <c r="D600" s="81" t="s">
        <v>3450</v>
      </c>
      <c r="E600" s="81" t="s">
        <v>2315</v>
      </c>
      <c r="F600" s="81">
        <v>19239364</v>
      </c>
      <c r="G600" s="81">
        <v>15078789</v>
      </c>
      <c r="H600" s="81">
        <v>19239364</v>
      </c>
      <c r="I600" s="81" t="s">
        <v>2829</v>
      </c>
      <c r="J600" s="81" t="s">
        <v>2835</v>
      </c>
      <c r="K600" s="81">
        <v>330262</v>
      </c>
      <c r="L600" s="81">
        <v>0</v>
      </c>
      <c r="M600" s="81">
        <v>19569626</v>
      </c>
      <c r="N600" s="81">
        <v>19569626</v>
      </c>
      <c r="O600" s="81">
        <v>19239364</v>
      </c>
      <c r="P600" s="81">
        <v>19569626</v>
      </c>
      <c r="Q600" s="81">
        <v>19239364</v>
      </c>
      <c r="R600" s="81">
        <v>19569626</v>
      </c>
      <c r="S600" s="81">
        <v>19239364</v>
      </c>
    </row>
    <row r="601" spans="1:19" x14ac:dyDescent="0.35">
      <c r="A601" s="81" t="s">
        <v>607</v>
      </c>
      <c r="B601" s="81">
        <v>96</v>
      </c>
      <c r="C601" s="81" t="s">
        <v>1659</v>
      </c>
      <c r="D601" s="81" t="s">
        <v>3015</v>
      </c>
      <c r="E601" s="81" t="s">
        <v>2031</v>
      </c>
      <c r="F601" s="81">
        <v>9756233</v>
      </c>
      <c r="G601" s="81">
        <v>9761285</v>
      </c>
      <c r="H601" s="81">
        <v>9756233</v>
      </c>
      <c r="I601" s="81" t="s">
        <v>2829</v>
      </c>
      <c r="J601" s="81" t="s">
        <v>2833</v>
      </c>
      <c r="K601" s="81">
        <v>40000</v>
      </c>
      <c r="L601" s="81">
        <v>0</v>
      </c>
      <c r="M601" s="81">
        <v>9796233</v>
      </c>
      <c r="N601" s="81">
        <v>9796233</v>
      </c>
      <c r="O601" s="81">
        <v>9756233</v>
      </c>
      <c r="P601" s="81">
        <v>9796233</v>
      </c>
      <c r="Q601" s="81">
        <v>9756233</v>
      </c>
      <c r="R601" s="81">
        <v>9796233</v>
      </c>
      <c r="S601" s="81">
        <v>9756233</v>
      </c>
    </row>
    <row r="602" spans="1:19" x14ac:dyDescent="0.35">
      <c r="A602" s="81" t="s">
        <v>608</v>
      </c>
      <c r="B602" s="81">
        <v>96</v>
      </c>
      <c r="C602" s="81" t="s">
        <v>1659</v>
      </c>
      <c r="D602" s="81" t="s">
        <v>3248</v>
      </c>
      <c r="E602" s="81" t="s">
        <v>2033</v>
      </c>
      <c r="F602" s="81">
        <v>161320025</v>
      </c>
      <c r="G602" s="81">
        <v>167955720</v>
      </c>
      <c r="H602" s="81">
        <v>167955720</v>
      </c>
      <c r="I602" s="81" t="s">
        <v>2830</v>
      </c>
      <c r="J602" s="81" t="s">
        <v>2836</v>
      </c>
      <c r="K602" s="81">
        <v>4174820</v>
      </c>
      <c r="L602" s="81">
        <v>0</v>
      </c>
      <c r="M602" s="81">
        <v>172130540</v>
      </c>
      <c r="N602" s="81">
        <v>172130540</v>
      </c>
      <c r="O602" s="81">
        <v>167955720</v>
      </c>
      <c r="P602" s="81">
        <v>172130540</v>
      </c>
      <c r="Q602" s="81">
        <v>167955720</v>
      </c>
      <c r="R602" s="81">
        <v>172130540</v>
      </c>
      <c r="S602" s="81">
        <v>167955720</v>
      </c>
    </row>
    <row r="603" spans="1:19" x14ac:dyDescent="0.35">
      <c r="A603" s="81" t="s">
        <v>609</v>
      </c>
      <c r="B603" s="81">
        <v>96</v>
      </c>
      <c r="C603" s="81" t="s">
        <v>1659</v>
      </c>
      <c r="D603" s="81" t="s">
        <v>3249</v>
      </c>
      <c r="E603" s="81" t="s">
        <v>1960</v>
      </c>
      <c r="F603" s="81">
        <v>53801274</v>
      </c>
      <c r="G603" s="81">
        <v>53267367</v>
      </c>
      <c r="H603" s="81">
        <v>53801274</v>
      </c>
      <c r="I603" s="81" t="s">
        <v>2829</v>
      </c>
      <c r="J603" s="81" t="s">
        <v>2833</v>
      </c>
      <c r="K603" s="81">
        <v>774140</v>
      </c>
      <c r="L603" s="81">
        <v>0</v>
      </c>
      <c r="M603" s="81">
        <v>54575414</v>
      </c>
      <c r="N603" s="81">
        <v>54575414</v>
      </c>
      <c r="O603" s="81">
        <v>53801274</v>
      </c>
      <c r="P603" s="81">
        <v>54575414</v>
      </c>
      <c r="Q603" s="81">
        <v>53801274</v>
      </c>
      <c r="R603" s="81">
        <v>54575414</v>
      </c>
      <c r="S603" s="81">
        <v>53801274</v>
      </c>
    </row>
    <row r="604" spans="1:19" x14ac:dyDescent="0.35">
      <c r="A604" s="81" t="s">
        <v>610</v>
      </c>
      <c r="B604" s="81">
        <v>97</v>
      </c>
      <c r="C604" s="81" t="s">
        <v>1660</v>
      </c>
      <c r="D604" s="81" t="s">
        <v>2934</v>
      </c>
      <c r="E604" s="81" t="s">
        <v>1926</v>
      </c>
      <c r="F604" s="81">
        <v>17229630</v>
      </c>
      <c r="G604" s="81">
        <v>17929254</v>
      </c>
      <c r="H604" s="81">
        <v>17229630</v>
      </c>
      <c r="I604" s="81" t="s">
        <v>2829</v>
      </c>
      <c r="J604" s="81" t="s">
        <v>2833</v>
      </c>
      <c r="K604" s="81">
        <v>318060</v>
      </c>
      <c r="L604" s="81">
        <v>0</v>
      </c>
      <c r="M604" s="81">
        <v>17547690</v>
      </c>
      <c r="N604" s="81">
        <v>17547690</v>
      </c>
      <c r="O604" s="81">
        <v>17229630</v>
      </c>
      <c r="P604" s="81">
        <v>17547690</v>
      </c>
      <c r="Q604" s="81">
        <v>17229630</v>
      </c>
      <c r="R604" s="81">
        <v>17547690</v>
      </c>
      <c r="S604" s="81">
        <v>17229630</v>
      </c>
    </row>
    <row r="605" spans="1:19" x14ac:dyDescent="0.35">
      <c r="A605" s="81" t="s">
        <v>611</v>
      </c>
      <c r="B605" s="81">
        <v>97</v>
      </c>
      <c r="C605" s="81" t="s">
        <v>1660</v>
      </c>
      <c r="D605" s="81" t="s">
        <v>3061</v>
      </c>
      <c r="E605" s="81" t="s">
        <v>2105</v>
      </c>
      <c r="F605" s="81">
        <v>28658213</v>
      </c>
      <c r="G605" s="81">
        <v>28179994</v>
      </c>
      <c r="H605" s="81">
        <v>28658213</v>
      </c>
      <c r="I605" s="81" t="s">
        <v>2829</v>
      </c>
      <c r="J605" s="81" t="s">
        <v>2833</v>
      </c>
      <c r="K605" s="81">
        <v>960628</v>
      </c>
      <c r="L605" s="81">
        <v>0</v>
      </c>
      <c r="M605" s="81">
        <v>29618841</v>
      </c>
      <c r="N605" s="81">
        <v>29618841</v>
      </c>
      <c r="O605" s="81">
        <v>28658213</v>
      </c>
      <c r="P605" s="81">
        <v>29618841</v>
      </c>
      <c r="Q605" s="81">
        <v>28658213</v>
      </c>
      <c r="R605" s="81">
        <v>29618841</v>
      </c>
      <c r="S605" s="81">
        <v>28658213</v>
      </c>
    </row>
    <row r="606" spans="1:19" x14ac:dyDescent="0.35">
      <c r="A606" s="81" t="s">
        <v>612</v>
      </c>
      <c r="B606" s="81">
        <v>97</v>
      </c>
      <c r="C606" s="81" t="s">
        <v>1660</v>
      </c>
      <c r="D606" s="81" t="s">
        <v>3064</v>
      </c>
      <c r="E606" s="81" t="s">
        <v>1927</v>
      </c>
      <c r="F606" s="81">
        <v>28795639</v>
      </c>
      <c r="G606" s="81">
        <v>30638919</v>
      </c>
      <c r="H606" s="81">
        <v>30638919</v>
      </c>
      <c r="I606" s="81" t="s">
        <v>2830</v>
      </c>
      <c r="J606" s="81" t="s">
        <v>2836</v>
      </c>
      <c r="K606" s="81">
        <v>799175</v>
      </c>
      <c r="L606" s="81">
        <v>0</v>
      </c>
      <c r="M606" s="81">
        <v>31438094</v>
      </c>
      <c r="N606" s="81">
        <v>31438094</v>
      </c>
      <c r="O606" s="81">
        <v>30638919</v>
      </c>
      <c r="P606" s="81">
        <v>31438094</v>
      </c>
      <c r="Q606" s="81">
        <v>30638919</v>
      </c>
      <c r="R606" s="81">
        <v>31438094</v>
      </c>
      <c r="S606" s="81">
        <v>30638919</v>
      </c>
    </row>
    <row r="607" spans="1:19" x14ac:dyDescent="0.35">
      <c r="A607" s="81" t="s">
        <v>613</v>
      </c>
      <c r="B607" s="81">
        <v>97</v>
      </c>
      <c r="C607" s="81" t="s">
        <v>1660</v>
      </c>
      <c r="D607" s="81" t="s">
        <v>3250</v>
      </c>
      <c r="E607" s="81" t="s">
        <v>2087</v>
      </c>
      <c r="F607" s="81">
        <v>319268120</v>
      </c>
      <c r="G607" s="81">
        <v>339758565</v>
      </c>
      <c r="H607" s="81">
        <v>319268120</v>
      </c>
      <c r="I607" s="81" t="s">
        <v>2829</v>
      </c>
      <c r="J607" s="81" t="s">
        <v>2834</v>
      </c>
      <c r="K607" s="81">
        <v>12693561</v>
      </c>
      <c r="L607" s="81">
        <v>0</v>
      </c>
      <c r="M607" s="81">
        <v>331961681</v>
      </c>
      <c r="N607" s="81">
        <v>331961681</v>
      </c>
      <c r="O607" s="81">
        <v>319268120</v>
      </c>
      <c r="P607" s="81">
        <v>331961681</v>
      </c>
      <c r="Q607" s="81">
        <v>319268120</v>
      </c>
      <c r="R607" s="81">
        <v>331961681</v>
      </c>
      <c r="S607" s="81">
        <v>319268120</v>
      </c>
    </row>
    <row r="608" spans="1:19" x14ac:dyDescent="0.35">
      <c r="A608" s="81" t="s">
        <v>614</v>
      </c>
      <c r="B608" s="81">
        <v>97</v>
      </c>
      <c r="C608" s="81" t="s">
        <v>1660</v>
      </c>
      <c r="D608" s="81" t="s">
        <v>3251</v>
      </c>
      <c r="E608" s="81" t="s">
        <v>1928</v>
      </c>
      <c r="F608" s="81">
        <v>127528896</v>
      </c>
      <c r="G608" s="81">
        <v>133641888</v>
      </c>
      <c r="H608" s="81">
        <v>127528896</v>
      </c>
      <c r="I608" s="81" t="s">
        <v>2829</v>
      </c>
      <c r="J608" s="81" t="s">
        <v>2833</v>
      </c>
      <c r="K608" s="81">
        <v>5038276</v>
      </c>
      <c r="L608" s="81">
        <v>0</v>
      </c>
      <c r="M608" s="81">
        <v>132567172</v>
      </c>
      <c r="N608" s="81">
        <v>132567172</v>
      </c>
      <c r="O608" s="81">
        <v>127528896</v>
      </c>
      <c r="P608" s="81">
        <v>132567172</v>
      </c>
      <c r="Q608" s="81">
        <v>127528896</v>
      </c>
      <c r="R608" s="81">
        <v>132567172</v>
      </c>
      <c r="S608" s="81">
        <v>127528896</v>
      </c>
    </row>
    <row r="609" spans="1:19" x14ac:dyDescent="0.35">
      <c r="A609" s="81" t="s">
        <v>615</v>
      </c>
      <c r="B609" s="81">
        <v>97</v>
      </c>
      <c r="C609" s="81" t="s">
        <v>1660</v>
      </c>
      <c r="D609" s="81" t="s">
        <v>3547</v>
      </c>
      <c r="E609" s="81" t="s">
        <v>2316</v>
      </c>
      <c r="F609" s="81">
        <v>5434289</v>
      </c>
      <c r="G609" s="81">
        <v>5434289</v>
      </c>
      <c r="H609" s="81">
        <v>5434289</v>
      </c>
      <c r="I609" s="81" t="s">
        <v>2829</v>
      </c>
      <c r="J609" s="81" t="s">
        <v>2833</v>
      </c>
      <c r="K609" s="81">
        <v>116811</v>
      </c>
      <c r="L609" s="81">
        <v>0</v>
      </c>
      <c r="M609" s="81">
        <v>5551100</v>
      </c>
      <c r="N609" s="81">
        <v>5551100</v>
      </c>
      <c r="O609" s="81">
        <v>5434289</v>
      </c>
      <c r="P609" s="81">
        <v>5551100</v>
      </c>
      <c r="Q609" s="81">
        <v>5434289</v>
      </c>
      <c r="R609" s="81">
        <v>5551100</v>
      </c>
      <c r="S609" s="81">
        <v>5434289</v>
      </c>
    </row>
    <row r="610" spans="1:19" x14ac:dyDescent="0.35">
      <c r="A610" s="81" t="s">
        <v>616</v>
      </c>
      <c r="B610" s="81">
        <v>98</v>
      </c>
      <c r="C610" s="81" t="s">
        <v>1661</v>
      </c>
      <c r="D610" s="81" t="s">
        <v>3252</v>
      </c>
      <c r="E610" s="81" t="s">
        <v>2317</v>
      </c>
      <c r="F610" s="81">
        <v>259472895</v>
      </c>
      <c r="G610" s="81">
        <v>262448976</v>
      </c>
      <c r="H610" s="81">
        <v>259472895</v>
      </c>
      <c r="I610" s="81" t="s">
        <v>2829</v>
      </c>
      <c r="J610" s="81" t="s">
        <v>2833</v>
      </c>
      <c r="K610" s="81">
        <v>3561721</v>
      </c>
      <c r="L610" s="81">
        <v>0</v>
      </c>
      <c r="M610" s="81">
        <v>263034616</v>
      </c>
      <c r="N610" s="81">
        <v>263034616</v>
      </c>
      <c r="O610" s="81">
        <v>259472895</v>
      </c>
      <c r="P610" s="81">
        <v>263034616</v>
      </c>
      <c r="Q610" s="81">
        <v>259472895</v>
      </c>
      <c r="R610" s="81">
        <v>263034616</v>
      </c>
      <c r="S610" s="81">
        <v>259472895</v>
      </c>
    </row>
    <row r="611" spans="1:19" x14ac:dyDescent="0.35">
      <c r="A611" s="81" t="s">
        <v>617</v>
      </c>
      <c r="B611" s="81">
        <v>98</v>
      </c>
      <c r="C611" s="81" t="s">
        <v>1661</v>
      </c>
      <c r="D611" s="81" t="s">
        <v>3253</v>
      </c>
      <c r="E611" s="81" t="s">
        <v>2318</v>
      </c>
      <c r="F611" s="81">
        <v>23619698</v>
      </c>
      <c r="G611" s="81">
        <v>24045133</v>
      </c>
      <c r="H611" s="81">
        <v>23619698</v>
      </c>
      <c r="I611" s="81" t="s">
        <v>2829</v>
      </c>
      <c r="J611" s="81" t="s">
        <v>2833</v>
      </c>
      <c r="K611" s="81">
        <v>278944</v>
      </c>
      <c r="L611" s="81">
        <v>228905</v>
      </c>
      <c r="M611" s="81">
        <v>23898642</v>
      </c>
      <c r="N611" s="81">
        <v>23669737</v>
      </c>
      <c r="O611" s="81">
        <v>23390793</v>
      </c>
      <c r="P611" s="81">
        <v>23898642</v>
      </c>
      <c r="Q611" s="81">
        <v>23619698</v>
      </c>
      <c r="R611" s="81">
        <v>23669737</v>
      </c>
      <c r="S611" s="81">
        <v>23390793</v>
      </c>
    </row>
    <row r="612" spans="1:19" x14ac:dyDescent="0.35">
      <c r="A612" s="81" t="s">
        <v>618</v>
      </c>
      <c r="B612" s="81">
        <v>98</v>
      </c>
      <c r="C612" s="81" t="s">
        <v>1661</v>
      </c>
      <c r="D612" s="81" t="s">
        <v>3254</v>
      </c>
      <c r="E612" s="81" t="s">
        <v>2319</v>
      </c>
      <c r="F612" s="81">
        <v>259482358</v>
      </c>
      <c r="G612" s="81">
        <v>265090531</v>
      </c>
      <c r="H612" s="81">
        <v>259482358</v>
      </c>
      <c r="I612" s="81" t="s">
        <v>2829</v>
      </c>
      <c r="J612" s="81" t="s">
        <v>2833</v>
      </c>
      <c r="K612" s="81">
        <v>7920716</v>
      </c>
      <c r="L612" s="81">
        <v>0</v>
      </c>
      <c r="M612" s="81">
        <v>267403074</v>
      </c>
      <c r="N612" s="81">
        <v>267403074</v>
      </c>
      <c r="O612" s="81">
        <v>259482358</v>
      </c>
      <c r="P612" s="81">
        <v>288136024</v>
      </c>
      <c r="Q612" s="81">
        <v>280215308</v>
      </c>
      <c r="R612" s="81">
        <v>288136024</v>
      </c>
      <c r="S612" s="81">
        <v>280215308</v>
      </c>
    </row>
    <row r="613" spans="1:19" x14ac:dyDescent="0.35">
      <c r="A613" s="81" t="s">
        <v>619</v>
      </c>
      <c r="B613" s="81">
        <v>98</v>
      </c>
      <c r="C613" s="81" t="s">
        <v>1661</v>
      </c>
      <c r="D613" s="81" t="s">
        <v>3712</v>
      </c>
      <c r="E613" s="81" t="s">
        <v>2320</v>
      </c>
      <c r="F613" s="81">
        <v>1387208</v>
      </c>
      <c r="G613" s="81">
        <v>1387208</v>
      </c>
      <c r="H613" s="81">
        <v>1387208</v>
      </c>
      <c r="I613" s="81" t="s">
        <v>2829</v>
      </c>
      <c r="J613" s="81" t="s">
        <v>2833</v>
      </c>
      <c r="K613" s="81">
        <v>0</v>
      </c>
      <c r="L613" s="81">
        <v>0</v>
      </c>
      <c r="M613" s="81">
        <v>1387208</v>
      </c>
      <c r="N613" s="81">
        <v>1387208</v>
      </c>
      <c r="O613" s="81">
        <v>1387208</v>
      </c>
      <c r="P613" s="81">
        <v>1387208</v>
      </c>
      <c r="Q613" s="81">
        <v>1387208</v>
      </c>
      <c r="R613" s="81">
        <v>1387208</v>
      </c>
      <c r="S613" s="81">
        <v>1387208</v>
      </c>
    </row>
    <row r="614" spans="1:19" x14ac:dyDescent="0.35">
      <c r="A614" s="81" t="s">
        <v>620</v>
      </c>
      <c r="B614" s="81">
        <v>99</v>
      </c>
      <c r="C614" s="81" t="s">
        <v>1662</v>
      </c>
      <c r="D614" s="81" t="s">
        <v>3015</v>
      </c>
      <c r="E614" s="81" t="s">
        <v>2031</v>
      </c>
      <c r="F614" s="81">
        <v>178190</v>
      </c>
      <c r="G614" s="81">
        <v>178190</v>
      </c>
      <c r="H614" s="81">
        <v>178190</v>
      </c>
      <c r="I614" s="81" t="s">
        <v>2829</v>
      </c>
      <c r="J614" s="81" t="s">
        <v>2833</v>
      </c>
      <c r="K614" s="81">
        <v>0</v>
      </c>
      <c r="L614" s="81">
        <v>0</v>
      </c>
      <c r="M614" s="81">
        <v>178190</v>
      </c>
      <c r="N614" s="81">
        <v>178190</v>
      </c>
      <c r="O614" s="81">
        <v>178190</v>
      </c>
      <c r="P614" s="81">
        <v>178190</v>
      </c>
      <c r="Q614" s="81">
        <v>178190</v>
      </c>
      <c r="R614" s="81">
        <v>178190</v>
      </c>
      <c r="S614" s="81">
        <v>178190</v>
      </c>
    </row>
    <row r="615" spans="1:19" x14ac:dyDescent="0.35">
      <c r="A615" s="81" t="s">
        <v>621</v>
      </c>
      <c r="B615" s="81">
        <v>99</v>
      </c>
      <c r="C615" s="81" t="s">
        <v>1662</v>
      </c>
      <c r="D615" s="81" t="s">
        <v>3255</v>
      </c>
      <c r="E615" s="81" t="s">
        <v>2321</v>
      </c>
      <c r="F615" s="81">
        <v>91808906</v>
      </c>
      <c r="G615" s="81">
        <v>91461913</v>
      </c>
      <c r="H615" s="81">
        <v>91808906</v>
      </c>
      <c r="I615" s="81" t="s">
        <v>2829</v>
      </c>
      <c r="J615" s="81" t="s">
        <v>2833</v>
      </c>
      <c r="K615" s="81">
        <v>1320980</v>
      </c>
      <c r="L615" s="81">
        <v>0</v>
      </c>
      <c r="M615" s="81">
        <v>93129886</v>
      </c>
      <c r="N615" s="81">
        <v>93129886</v>
      </c>
      <c r="O615" s="81">
        <v>91808906</v>
      </c>
      <c r="P615" s="81">
        <v>129764156</v>
      </c>
      <c r="Q615" s="81">
        <v>128443176</v>
      </c>
      <c r="R615" s="81">
        <v>129764156</v>
      </c>
      <c r="S615" s="81">
        <v>128443176</v>
      </c>
    </row>
    <row r="616" spans="1:19" x14ac:dyDescent="0.35">
      <c r="A616" s="81" t="s">
        <v>622</v>
      </c>
      <c r="B616" s="81">
        <v>99</v>
      </c>
      <c r="C616" s="81" t="s">
        <v>1662</v>
      </c>
      <c r="D616" s="81" t="s">
        <v>3256</v>
      </c>
      <c r="E616" s="81" t="s">
        <v>2109</v>
      </c>
      <c r="F616" s="81">
        <v>317740499</v>
      </c>
      <c r="G616" s="81">
        <v>316225723</v>
      </c>
      <c r="H616" s="81">
        <v>317740499</v>
      </c>
      <c r="I616" s="81" t="s">
        <v>2829</v>
      </c>
      <c r="J616" s="81" t="s">
        <v>2833</v>
      </c>
      <c r="K616" s="81">
        <v>5305130</v>
      </c>
      <c r="L616" s="81">
        <v>0</v>
      </c>
      <c r="M616" s="81">
        <v>323045629</v>
      </c>
      <c r="N616" s="81">
        <v>323045629</v>
      </c>
      <c r="O616" s="81">
        <v>317740499</v>
      </c>
      <c r="P616" s="81">
        <v>323045629</v>
      </c>
      <c r="Q616" s="81">
        <v>317740499</v>
      </c>
      <c r="R616" s="81">
        <v>323045629</v>
      </c>
      <c r="S616" s="81">
        <v>317740499</v>
      </c>
    </row>
    <row r="617" spans="1:19" x14ac:dyDescent="0.35">
      <c r="A617" s="81" t="s">
        <v>623</v>
      </c>
      <c r="B617" s="81">
        <v>100</v>
      </c>
      <c r="C617" s="81" t="s">
        <v>1663</v>
      </c>
      <c r="D617" s="81" t="s">
        <v>3257</v>
      </c>
      <c r="E617" s="81" t="s">
        <v>2322</v>
      </c>
      <c r="F617" s="81">
        <v>417262578</v>
      </c>
      <c r="G617" s="81">
        <v>417262578</v>
      </c>
      <c r="H617" s="81">
        <v>417262578</v>
      </c>
      <c r="I617" s="81" t="s">
        <v>2829</v>
      </c>
      <c r="J617" s="81" t="s">
        <v>2832</v>
      </c>
      <c r="K617" s="81">
        <v>16737190</v>
      </c>
      <c r="L617" s="81">
        <v>9219795</v>
      </c>
      <c r="M617" s="81">
        <v>433999768</v>
      </c>
      <c r="N617" s="81">
        <v>424779973</v>
      </c>
      <c r="O617" s="81">
        <v>408042783</v>
      </c>
      <c r="P617" s="81">
        <v>433999768</v>
      </c>
      <c r="Q617" s="81">
        <v>417262578</v>
      </c>
      <c r="R617" s="81">
        <v>424779973</v>
      </c>
      <c r="S617" s="81">
        <v>408042783</v>
      </c>
    </row>
    <row r="618" spans="1:19" x14ac:dyDescent="0.35">
      <c r="A618" s="81" t="s">
        <v>624</v>
      </c>
      <c r="B618" s="81">
        <v>100</v>
      </c>
      <c r="C618" s="81" t="s">
        <v>1663</v>
      </c>
      <c r="D618" s="81" t="s">
        <v>3258</v>
      </c>
      <c r="E618" s="81" t="s">
        <v>2323</v>
      </c>
      <c r="F618" s="81">
        <v>897803172</v>
      </c>
      <c r="G618" s="81">
        <v>897803172</v>
      </c>
      <c r="H618" s="81">
        <v>897803172</v>
      </c>
      <c r="I618" s="81" t="s">
        <v>2829</v>
      </c>
      <c r="J618" s="81" t="s">
        <v>2832</v>
      </c>
      <c r="K618" s="81">
        <v>36361692</v>
      </c>
      <c r="L618" s="81">
        <v>0</v>
      </c>
      <c r="M618" s="81">
        <v>934164864</v>
      </c>
      <c r="N618" s="81">
        <v>934164864</v>
      </c>
      <c r="O618" s="81">
        <v>897803172</v>
      </c>
      <c r="P618" s="81">
        <v>934164864</v>
      </c>
      <c r="Q618" s="81">
        <v>897803172</v>
      </c>
      <c r="R618" s="81">
        <v>934164864</v>
      </c>
      <c r="S618" s="81">
        <v>897803172</v>
      </c>
    </row>
    <row r="619" spans="1:19" x14ac:dyDescent="0.35">
      <c r="A619" s="81" t="s">
        <v>625</v>
      </c>
      <c r="B619" s="81">
        <v>100</v>
      </c>
      <c r="C619" s="81" t="s">
        <v>1663</v>
      </c>
      <c r="D619" s="81" t="s">
        <v>3259</v>
      </c>
      <c r="E619" s="81" t="s">
        <v>2324</v>
      </c>
      <c r="F619" s="81">
        <v>518113441</v>
      </c>
      <c r="G619" s="81">
        <v>518113441</v>
      </c>
      <c r="H619" s="81">
        <v>518113441</v>
      </c>
      <c r="I619" s="81" t="s">
        <v>2829</v>
      </c>
      <c r="J619" s="81" t="s">
        <v>2832</v>
      </c>
      <c r="K619" s="81">
        <v>15768980</v>
      </c>
      <c r="L619" s="81">
        <v>17954125</v>
      </c>
      <c r="M619" s="81">
        <v>533882421</v>
      </c>
      <c r="N619" s="81">
        <v>515928296</v>
      </c>
      <c r="O619" s="81">
        <v>500159316</v>
      </c>
      <c r="P619" s="81">
        <v>533882421</v>
      </c>
      <c r="Q619" s="81">
        <v>518113441</v>
      </c>
      <c r="R619" s="81">
        <v>515928296</v>
      </c>
      <c r="S619" s="81">
        <v>500159316</v>
      </c>
    </row>
    <row r="620" spans="1:19" x14ac:dyDescent="0.35">
      <c r="A620" s="81" t="s">
        <v>626</v>
      </c>
      <c r="B620" s="81">
        <v>100</v>
      </c>
      <c r="C620" s="81" t="s">
        <v>1663</v>
      </c>
      <c r="D620" s="81" t="s">
        <v>3260</v>
      </c>
      <c r="E620" s="81" t="s">
        <v>2325</v>
      </c>
      <c r="F620" s="81">
        <v>1270180001</v>
      </c>
      <c r="G620" s="81">
        <v>1270180001</v>
      </c>
      <c r="H620" s="81">
        <v>1270180001</v>
      </c>
      <c r="I620" s="81" t="s">
        <v>2829</v>
      </c>
      <c r="J620" s="81" t="s">
        <v>2832</v>
      </c>
      <c r="K620" s="81">
        <v>52191770</v>
      </c>
      <c r="L620" s="81">
        <v>0</v>
      </c>
      <c r="M620" s="81">
        <v>1322371771</v>
      </c>
      <c r="N620" s="81">
        <v>1322371771</v>
      </c>
      <c r="O620" s="81">
        <v>1270180001</v>
      </c>
      <c r="P620" s="81">
        <v>1322371771</v>
      </c>
      <c r="Q620" s="81">
        <v>1270180001</v>
      </c>
      <c r="R620" s="81">
        <v>1322371771</v>
      </c>
      <c r="S620" s="81">
        <v>1270180001</v>
      </c>
    </row>
    <row r="621" spans="1:19" x14ac:dyDescent="0.35">
      <c r="A621" s="81" t="s">
        <v>627</v>
      </c>
      <c r="B621" s="81">
        <v>100</v>
      </c>
      <c r="C621" s="81" t="s">
        <v>1663</v>
      </c>
      <c r="D621" s="81" t="s">
        <v>3261</v>
      </c>
      <c r="E621" s="81" t="s">
        <v>2326</v>
      </c>
      <c r="F621" s="81">
        <v>242615628</v>
      </c>
      <c r="G621" s="81">
        <v>242615628</v>
      </c>
      <c r="H621" s="81">
        <v>242615628</v>
      </c>
      <c r="I621" s="81" t="s">
        <v>2829</v>
      </c>
      <c r="J621" s="81" t="s">
        <v>2832</v>
      </c>
      <c r="K621" s="81">
        <v>6833365</v>
      </c>
      <c r="L621" s="81">
        <v>0</v>
      </c>
      <c r="M621" s="81">
        <v>249448993</v>
      </c>
      <c r="N621" s="81">
        <v>249448993</v>
      </c>
      <c r="O621" s="81">
        <v>242615628</v>
      </c>
      <c r="P621" s="81">
        <v>249448993</v>
      </c>
      <c r="Q621" s="81">
        <v>242615628</v>
      </c>
      <c r="R621" s="81">
        <v>249448993</v>
      </c>
      <c r="S621" s="81">
        <v>242615628</v>
      </c>
    </row>
    <row r="622" spans="1:19" x14ac:dyDescent="0.35">
      <c r="A622" s="81" t="s">
        <v>628</v>
      </c>
      <c r="B622" s="81">
        <v>100</v>
      </c>
      <c r="C622" s="81" t="s">
        <v>1663</v>
      </c>
      <c r="D622" s="81" t="s">
        <v>3783</v>
      </c>
      <c r="E622" s="81" t="s">
        <v>2327</v>
      </c>
      <c r="F622" s="81">
        <v>62346682</v>
      </c>
      <c r="G622" s="81">
        <v>62346682</v>
      </c>
      <c r="H622" s="81">
        <v>62346682</v>
      </c>
      <c r="I622" s="81" t="s">
        <v>2829</v>
      </c>
      <c r="J622" s="81" t="s">
        <v>2832</v>
      </c>
      <c r="K622" s="81">
        <v>2934168</v>
      </c>
      <c r="L622" s="81">
        <v>0</v>
      </c>
      <c r="M622" s="81">
        <v>65280850</v>
      </c>
      <c r="N622" s="81">
        <v>65280850</v>
      </c>
      <c r="O622" s="81">
        <v>62346682</v>
      </c>
      <c r="P622" s="81">
        <v>65280850</v>
      </c>
      <c r="Q622" s="81">
        <v>62346682</v>
      </c>
      <c r="R622" s="81">
        <v>65280850</v>
      </c>
      <c r="S622" s="81">
        <v>62346682</v>
      </c>
    </row>
    <row r="623" spans="1:19" x14ac:dyDescent="0.35">
      <c r="A623" s="81" t="s">
        <v>629</v>
      </c>
      <c r="B623" s="81">
        <v>101</v>
      </c>
      <c r="C623" s="81" t="s">
        <v>1664</v>
      </c>
      <c r="D623" s="81" t="s">
        <v>2954</v>
      </c>
      <c r="E623" s="81" t="s">
        <v>1949</v>
      </c>
      <c r="F623" s="81">
        <v>175434239</v>
      </c>
      <c r="G623" s="81">
        <v>175434239</v>
      </c>
      <c r="H623" s="81">
        <v>175434239</v>
      </c>
      <c r="I623" s="81" t="s">
        <v>2829</v>
      </c>
      <c r="J623" s="81" t="s">
        <v>2833</v>
      </c>
      <c r="K623" s="81">
        <v>5596750</v>
      </c>
      <c r="L623" s="81">
        <v>0</v>
      </c>
      <c r="M623" s="81">
        <v>181030989</v>
      </c>
      <c r="N623" s="81">
        <v>181030989</v>
      </c>
      <c r="O623" s="81">
        <v>175434239</v>
      </c>
      <c r="P623" s="81">
        <v>181030989</v>
      </c>
      <c r="Q623" s="81">
        <v>175434239</v>
      </c>
      <c r="R623" s="81">
        <v>181030989</v>
      </c>
      <c r="S623" s="81">
        <v>175434239</v>
      </c>
    </row>
    <row r="624" spans="1:19" x14ac:dyDescent="0.35">
      <c r="A624" s="81" t="s">
        <v>630</v>
      </c>
      <c r="B624" s="81">
        <v>101</v>
      </c>
      <c r="C624" s="81" t="s">
        <v>1664</v>
      </c>
      <c r="D624" s="81" t="s">
        <v>3182</v>
      </c>
      <c r="E624" s="81" t="s">
        <v>2244</v>
      </c>
      <c r="F624" s="81">
        <v>9758655</v>
      </c>
      <c r="G624" s="81">
        <v>9758655</v>
      </c>
      <c r="H624" s="81">
        <v>9758655</v>
      </c>
      <c r="I624" s="81" t="s">
        <v>2829</v>
      </c>
      <c r="J624" s="81" t="s">
        <v>2833</v>
      </c>
      <c r="K624" s="81">
        <v>534523</v>
      </c>
      <c r="L624" s="81">
        <v>691949</v>
      </c>
      <c r="M624" s="81">
        <v>10293178</v>
      </c>
      <c r="N624" s="81">
        <v>9601229</v>
      </c>
      <c r="O624" s="81">
        <v>9066706</v>
      </c>
      <c r="P624" s="81">
        <v>10293178</v>
      </c>
      <c r="Q624" s="81">
        <v>9758655</v>
      </c>
      <c r="R624" s="81">
        <v>9601229</v>
      </c>
      <c r="S624" s="81">
        <v>9066706</v>
      </c>
    </row>
    <row r="625" spans="1:19" x14ac:dyDescent="0.35">
      <c r="A625" s="81" t="s">
        <v>631</v>
      </c>
      <c r="B625" s="81">
        <v>101</v>
      </c>
      <c r="C625" s="81" t="s">
        <v>1664</v>
      </c>
      <c r="D625" s="81" t="s">
        <v>3199</v>
      </c>
      <c r="E625" s="81" t="s">
        <v>2273</v>
      </c>
      <c r="F625" s="81">
        <v>16249806986</v>
      </c>
      <c r="G625" s="81">
        <v>16982279167</v>
      </c>
      <c r="H625" s="81">
        <v>16249806986</v>
      </c>
      <c r="I625" s="81" t="s">
        <v>2829</v>
      </c>
      <c r="J625" s="81" t="s">
        <v>2833</v>
      </c>
      <c r="K625" s="81">
        <v>309592726</v>
      </c>
      <c r="L625" s="81">
        <v>204446331</v>
      </c>
      <c r="M625" s="81">
        <v>16559399712</v>
      </c>
      <c r="N625" s="81">
        <v>16354953381</v>
      </c>
      <c r="O625" s="81">
        <v>16045360655</v>
      </c>
      <c r="P625" s="81">
        <v>16559399712</v>
      </c>
      <c r="Q625" s="81">
        <v>16249806986</v>
      </c>
      <c r="R625" s="81">
        <v>16354953381</v>
      </c>
      <c r="S625" s="81">
        <v>16045360655</v>
      </c>
    </row>
    <row r="626" spans="1:19" x14ac:dyDescent="0.35">
      <c r="A626" s="81" t="s">
        <v>632</v>
      </c>
      <c r="B626" s="81">
        <v>101</v>
      </c>
      <c r="C626" s="81" t="s">
        <v>1664</v>
      </c>
      <c r="D626" s="81" t="s">
        <v>3262</v>
      </c>
      <c r="E626" s="81" t="s">
        <v>2328</v>
      </c>
      <c r="F626" s="81">
        <v>21033611172</v>
      </c>
      <c r="G626" s="81">
        <v>21941287466</v>
      </c>
      <c r="H626" s="81">
        <v>21033611172</v>
      </c>
      <c r="I626" s="81" t="s">
        <v>2829</v>
      </c>
      <c r="J626" s="81" t="s">
        <v>2833</v>
      </c>
      <c r="K626" s="81">
        <v>332179490</v>
      </c>
      <c r="L626" s="81">
        <v>0</v>
      </c>
      <c r="M626" s="81">
        <v>21365790662</v>
      </c>
      <c r="N626" s="81">
        <v>21365790662</v>
      </c>
      <c r="O626" s="81">
        <v>21033611172</v>
      </c>
      <c r="P626" s="81">
        <v>21365790662</v>
      </c>
      <c r="Q626" s="81">
        <v>21033611172</v>
      </c>
      <c r="R626" s="81">
        <v>21365790662</v>
      </c>
      <c r="S626" s="81">
        <v>21033611172</v>
      </c>
    </row>
    <row r="627" spans="1:19" x14ac:dyDescent="0.35">
      <c r="A627" s="81" t="s">
        <v>633</v>
      </c>
      <c r="B627" s="81">
        <v>101</v>
      </c>
      <c r="C627" s="81" t="s">
        <v>1664</v>
      </c>
      <c r="D627" s="81" t="s">
        <v>3263</v>
      </c>
      <c r="E627" s="81" t="s">
        <v>2329</v>
      </c>
      <c r="F627" s="81">
        <v>16580538609</v>
      </c>
      <c r="G627" s="81">
        <v>17386196084</v>
      </c>
      <c r="H627" s="81">
        <v>16580538609</v>
      </c>
      <c r="I627" s="81" t="s">
        <v>2829</v>
      </c>
      <c r="J627" s="81" t="s">
        <v>2833</v>
      </c>
      <c r="K627" s="81">
        <v>265454250</v>
      </c>
      <c r="L627" s="81">
        <v>0</v>
      </c>
      <c r="M627" s="81">
        <v>16845992859</v>
      </c>
      <c r="N627" s="81">
        <v>16845992859</v>
      </c>
      <c r="O627" s="81">
        <v>16580538609</v>
      </c>
      <c r="P627" s="81">
        <v>16845992859</v>
      </c>
      <c r="Q627" s="81">
        <v>16580538609</v>
      </c>
      <c r="R627" s="81">
        <v>16845992859</v>
      </c>
      <c r="S627" s="81">
        <v>16580538609</v>
      </c>
    </row>
    <row r="628" spans="1:19" x14ac:dyDescent="0.35">
      <c r="A628" s="81" t="s">
        <v>634</v>
      </c>
      <c r="B628" s="81">
        <v>101</v>
      </c>
      <c r="C628" s="81" t="s">
        <v>1664</v>
      </c>
      <c r="D628" s="81" t="s">
        <v>3264</v>
      </c>
      <c r="E628" s="81" t="s">
        <v>2330</v>
      </c>
      <c r="F628" s="81">
        <v>3736251746</v>
      </c>
      <c r="G628" s="81">
        <v>3847568873</v>
      </c>
      <c r="H628" s="81">
        <v>3736251746</v>
      </c>
      <c r="I628" s="81" t="s">
        <v>2829</v>
      </c>
      <c r="J628" s="81" t="s">
        <v>2833</v>
      </c>
      <c r="K628" s="81">
        <v>61330101</v>
      </c>
      <c r="L628" s="81">
        <v>0</v>
      </c>
      <c r="M628" s="81">
        <v>3797581847</v>
      </c>
      <c r="N628" s="81">
        <v>3797581847</v>
      </c>
      <c r="O628" s="81">
        <v>3736251746</v>
      </c>
      <c r="P628" s="81">
        <v>3797581847</v>
      </c>
      <c r="Q628" s="81">
        <v>3736251746</v>
      </c>
      <c r="R628" s="81">
        <v>3797581847</v>
      </c>
      <c r="S628" s="81">
        <v>3736251746</v>
      </c>
    </row>
    <row r="629" spans="1:19" x14ac:dyDescent="0.35">
      <c r="A629" s="81" t="s">
        <v>635</v>
      </c>
      <c r="B629" s="81">
        <v>101</v>
      </c>
      <c r="C629" s="81" t="s">
        <v>1664</v>
      </c>
      <c r="D629" s="81" t="s">
        <v>3265</v>
      </c>
      <c r="E629" s="81" t="s">
        <v>2331</v>
      </c>
      <c r="F629" s="81">
        <v>2060372616</v>
      </c>
      <c r="G629" s="81">
        <v>2152809595</v>
      </c>
      <c r="H629" s="81">
        <v>2060372616</v>
      </c>
      <c r="I629" s="81" t="s">
        <v>2829</v>
      </c>
      <c r="J629" s="81" t="s">
        <v>2833</v>
      </c>
      <c r="K629" s="81">
        <v>63195082</v>
      </c>
      <c r="L629" s="81">
        <v>0</v>
      </c>
      <c r="M629" s="81">
        <v>2123567698</v>
      </c>
      <c r="N629" s="81">
        <v>2123567698</v>
      </c>
      <c r="O629" s="81">
        <v>2060372616</v>
      </c>
      <c r="P629" s="81">
        <v>2123567698</v>
      </c>
      <c r="Q629" s="81">
        <v>2060372616</v>
      </c>
      <c r="R629" s="81">
        <v>2123567698</v>
      </c>
      <c r="S629" s="81">
        <v>2060372616</v>
      </c>
    </row>
    <row r="630" spans="1:19" x14ac:dyDescent="0.35">
      <c r="A630" s="81" t="s">
        <v>636</v>
      </c>
      <c r="B630" s="81">
        <v>101</v>
      </c>
      <c r="C630" s="81" t="s">
        <v>1664</v>
      </c>
      <c r="D630" s="81" t="s">
        <v>3266</v>
      </c>
      <c r="E630" s="81" t="s">
        <v>2332</v>
      </c>
      <c r="F630" s="81">
        <v>59019732167</v>
      </c>
      <c r="G630" s="81">
        <v>61705436691</v>
      </c>
      <c r="H630" s="81">
        <v>59019732167</v>
      </c>
      <c r="I630" s="81" t="s">
        <v>2829</v>
      </c>
      <c r="J630" s="81" t="s">
        <v>2833</v>
      </c>
      <c r="K630" s="81">
        <v>1208798749</v>
      </c>
      <c r="L630" s="81">
        <v>2790444796</v>
      </c>
      <c r="M630" s="81">
        <v>60228530916</v>
      </c>
      <c r="N630" s="81">
        <v>57438086120</v>
      </c>
      <c r="O630" s="81">
        <v>56229287371</v>
      </c>
      <c r="P630" s="81">
        <v>60228530916</v>
      </c>
      <c r="Q630" s="81">
        <v>59019732167</v>
      </c>
      <c r="R630" s="81">
        <v>57438086120</v>
      </c>
      <c r="S630" s="81">
        <v>56229287371</v>
      </c>
    </row>
    <row r="631" spans="1:19" x14ac:dyDescent="0.35">
      <c r="A631" s="81" t="s">
        <v>637</v>
      </c>
      <c r="B631" s="81">
        <v>101</v>
      </c>
      <c r="C631" s="81" t="s">
        <v>1664</v>
      </c>
      <c r="D631" s="81" t="s">
        <v>3267</v>
      </c>
      <c r="E631" s="81" t="s">
        <v>2333</v>
      </c>
      <c r="F631" s="81">
        <v>10069199370</v>
      </c>
      <c r="G631" s="81">
        <v>10242458100</v>
      </c>
      <c r="H631" s="81">
        <v>10069199370</v>
      </c>
      <c r="I631" s="81" t="s">
        <v>2829</v>
      </c>
      <c r="J631" s="81" t="s">
        <v>2833</v>
      </c>
      <c r="K631" s="81">
        <v>112545793</v>
      </c>
      <c r="L631" s="81">
        <v>212869393</v>
      </c>
      <c r="M631" s="81">
        <v>10181745163</v>
      </c>
      <c r="N631" s="81">
        <v>9968875770</v>
      </c>
      <c r="O631" s="81">
        <v>9856329977</v>
      </c>
      <c r="P631" s="81">
        <v>10759616693</v>
      </c>
      <c r="Q631" s="81">
        <v>10647070900</v>
      </c>
      <c r="R631" s="81">
        <v>10546747300</v>
      </c>
      <c r="S631" s="81">
        <v>10434201507</v>
      </c>
    </row>
    <row r="632" spans="1:19" x14ac:dyDescent="0.35">
      <c r="A632" s="81" t="s">
        <v>638</v>
      </c>
      <c r="B632" s="81">
        <v>101</v>
      </c>
      <c r="C632" s="81" t="s">
        <v>1664</v>
      </c>
      <c r="D632" s="81" t="s">
        <v>3268</v>
      </c>
      <c r="E632" s="81" t="s">
        <v>2334</v>
      </c>
      <c r="F632" s="81">
        <v>10168940858</v>
      </c>
      <c r="G632" s="81">
        <v>10322058039</v>
      </c>
      <c r="H632" s="81">
        <v>10168940858</v>
      </c>
      <c r="I632" s="81" t="s">
        <v>2829</v>
      </c>
      <c r="J632" s="81" t="s">
        <v>2833</v>
      </c>
      <c r="K632" s="81">
        <v>122060870</v>
      </c>
      <c r="L632" s="81">
        <v>141688186</v>
      </c>
      <c r="M632" s="81">
        <v>10291001728</v>
      </c>
      <c r="N632" s="81">
        <v>10149313542</v>
      </c>
      <c r="O632" s="81">
        <v>10027252672</v>
      </c>
      <c r="P632" s="81">
        <v>10291001728</v>
      </c>
      <c r="Q632" s="81">
        <v>10168940858</v>
      </c>
      <c r="R632" s="81">
        <v>10149313542</v>
      </c>
      <c r="S632" s="81">
        <v>10027252672</v>
      </c>
    </row>
    <row r="633" spans="1:19" x14ac:dyDescent="0.35">
      <c r="A633" s="81" t="s">
        <v>639</v>
      </c>
      <c r="B633" s="81">
        <v>101</v>
      </c>
      <c r="C633" s="81" t="s">
        <v>1664</v>
      </c>
      <c r="D633" s="81" t="s">
        <v>3269</v>
      </c>
      <c r="E633" s="81" t="s">
        <v>2022</v>
      </c>
      <c r="F633" s="81">
        <v>8207833928</v>
      </c>
      <c r="G633" s="81">
        <v>8464299567</v>
      </c>
      <c r="H633" s="81">
        <v>8207833928</v>
      </c>
      <c r="I633" s="81" t="s">
        <v>2829</v>
      </c>
      <c r="J633" s="81" t="s">
        <v>2833</v>
      </c>
      <c r="K633" s="81">
        <v>171856941</v>
      </c>
      <c r="L633" s="81">
        <v>128621761</v>
      </c>
      <c r="M633" s="81">
        <v>8379690869</v>
      </c>
      <c r="N633" s="81">
        <v>8251069108</v>
      </c>
      <c r="O633" s="81">
        <v>8079212167</v>
      </c>
      <c r="P633" s="81">
        <v>11965314055</v>
      </c>
      <c r="Q633" s="81">
        <v>11793457114</v>
      </c>
      <c r="R633" s="81">
        <v>11836692294</v>
      </c>
      <c r="S633" s="81">
        <v>11664835353</v>
      </c>
    </row>
    <row r="634" spans="1:19" x14ac:dyDescent="0.35">
      <c r="A634" s="81" t="s">
        <v>640</v>
      </c>
      <c r="B634" s="81">
        <v>101</v>
      </c>
      <c r="C634" s="81" t="s">
        <v>1664</v>
      </c>
      <c r="D634" s="81" t="s">
        <v>3270</v>
      </c>
      <c r="E634" s="81" t="s">
        <v>2335</v>
      </c>
      <c r="F634" s="81">
        <v>187336394286</v>
      </c>
      <c r="G634" s="81">
        <v>195483570790</v>
      </c>
      <c r="H634" s="81">
        <v>187336394286</v>
      </c>
      <c r="I634" s="81" t="s">
        <v>2829</v>
      </c>
      <c r="J634" s="81" t="s">
        <v>2833</v>
      </c>
      <c r="K634" s="81">
        <v>2163187606</v>
      </c>
      <c r="L634" s="81">
        <v>7657995950</v>
      </c>
      <c r="M634" s="81">
        <v>189499581892</v>
      </c>
      <c r="N634" s="81">
        <v>181841585942</v>
      </c>
      <c r="O634" s="81">
        <v>179678398336</v>
      </c>
      <c r="P634" s="81">
        <v>189499581892</v>
      </c>
      <c r="Q634" s="81">
        <v>187336394286</v>
      </c>
      <c r="R634" s="81">
        <v>181841585942</v>
      </c>
      <c r="S634" s="81">
        <v>179678398336</v>
      </c>
    </row>
    <row r="635" spans="1:19" x14ac:dyDescent="0.35">
      <c r="A635" s="81" t="s">
        <v>641</v>
      </c>
      <c r="B635" s="81">
        <v>101</v>
      </c>
      <c r="C635" s="81" t="s">
        <v>1664</v>
      </c>
      <c r="D635" s="81" t="s">
        <v>3271</v>
      </c>
      <c r="E635" s="81" t="s">
        <v>2336</v>
      </c>
      <c r="F635" s="81">
        <v>16299063609</v>
      </c>
      <c r="G635" s="81">
        <v>17055923185</v>
      </c>
      <c r="H635" s="81">
        <v>16299063609</v>
      </c>
      <c r="I635" s="81" t="s">
        <v>2829</v>
      </c>
      <c r="J635" s="81" t="s">
        <v>2833</v>
      </c>
      <c r="K635" s="81">
        <v>454764593</v>
      </c>
      <c r="L635" s="81">
        <v>0</v>
      </c>
      <c r="M635" s="81">
        <v>16753828202</v>
      </c>
      <c r="N635" s="81">
        <v>16753828202</v>
      </c>
      <c r="O635" s="81">
        <v>16299063609</v>
      </c>
      <c r="P635" s="81">
        <v>16753828202</v>
      </c>
      <c r="Q635" s="81">
        <v>16299063609</v>
      </c>
      <c r="R635" s="81">
        <v>16753828202</v>
      </c>
      <c r="S635" s="81">
        <v>16299063609</v>
      </c>
    </row>
    <row r="636" spans="1:19" x14ac:dyDescent="0.35">
      <c r="A636" s="81" t="s">
        <v>642</v>
      </c>
      <c r="B636" s="81">
        <v>101</v>
      </c>
      <c r="C636" s="81" t="s">
        <v>1664</v>
      </c>
      <c r="D636" s="81" t="s">
        <v>3272</v>
      </c>
      <c r="E636" s="81" t="s">
        <v>2245</v>
      </c>
      <c r="F636" s="81">
        <v>23837054703</v>
      </c>
      <c r="G636" s="81">
        <v>24807321721</v>
      </c>
      <c r="H636" s="81">
        <v>23837054703</v>
      </c>
      <c r="I636" s="81" t="s">
        <v>2829</v>
      </c>
      <c r="J636" s="81" t="s">
        <v>2833</v>
      </c>
      <c r="K636" s="81">
        <v>397140017</v>
      </c>
      <c r="L636" s="81">
        <v>0</v>
      </c>
      <c r="M636" s="81">
        <v>24234194720</v>
      </c>
      <c r="N636" s="81">
        <v>24234194720</v>
      </c>
      <c r="O636" s="81">
        <v>23837054703</v>
      </c>
      <c r="P636" s="81">
        <v>24234194720</v>
      </c>
      <c r="Q636" s="81">
        <v>23837054703</v>
      </c>
      <c r="R636" s="81">
        <v>24234194720</v>
      </c>
      <c r="S636" s="81">
        <v>23837054703</v>
      </c>
    </row>
    <row r="637" spans="1:19" x14ac:dyDescent="0.35">
      <c r="A637" s="81" t="s">
        <v>643</v>
      </c>
      <c r="B637" s="81">
        <v>101</v>
      </c>
      <c r="C637" s="81" t="s">
        <v>1664</v>
      </c>
      <c r="D637" s="81" t="s">
        <v>3273</v>
      </c>
      <c r="E637" s="81" t="s">
        <v>2337</v>
      </c>
      <c r="F637" s="81">
        <v>22291326215</v>
      </c>
      <c r="G637" s="81">
        <v>23340246599</v>
      </c>
      <c r="H637" s="81">
        <v>22291326215</v>
      </c>
      <c r="I637" s="81" t="s">
        <v>2829</v>
      </c>
      <c r="J637" s="81" t="s">
        <v>2833</v>
      </c>
      <c r="K637" s="81">
        <v>557061114</v>
      </c>
      <c r="L637" s="81">
        <v>0</v>
      </c>
      <c r="M637" s="81">
        <v>22848387329</v>
      </c>
      <c r="N637" s="81">
        <v>22848387329</v>
      </c>
      <c r="O637" s="81">
        <v>22291326215</v>
      </c>
      <c r="P637" s="81">
        <v>22848387329</v>
      </c>
      <c r="Q637" s="81">
        <v>22291326215</v>
      </c>
      <c r="R637" s="81">
        <v>22848387329</v>
      </c>
      <c r="S637" s="81">
        <v>22291326215</v>
      </c>
    </row>
    <row r="638" spans="1:19" x14ac:dyDescent="0.35">
      <c r="A638" s="81" t="s">
        <v>644</v>
      </c>
      <c r="B638" s="81">
        <v>101</v>
      </c>
      <c r="C638" s="81" t="s">
        <v>1664</v>
      </c>
      <c r="D638" s="81" t="s">
        <v>3274</v>
      </c>
      <c r="E638" s="81" t="s">
        <v>2023</v>
      </c>
      <c r="F638" s="81">
        <v>10787928083</v>
      </c>
      <c r="G638" s="81">
        <v>11044827107</v>
      </c>
      <c r="H638" s="81">
        <v>10787928083</v>
      </c>
      <c r="I638" s="81" t="s">
        <v>2829</v>
      </c>
      <c r="J638" s="81" t="s">
        <v>2833</v>
      </c>
      <c r="K638" s="81">
        <v>102779857</v>
      </c>
      <c r="L638" s="81">
        <v>199482373</v>
      </c>
      <c r="M638" s="81">
        <v>10890707940</v>
      </c>
      <c r="N638" s="81">
        <v>10691225567</v>
      </c>
      <c r="O638" s="81">
        <v>10588445710</v>
      </c>
      <c r="P638" s="81">
        <v>11941351420</v>
      </c>
      <c r="Q638" s="81">
        <v>11838571563</v>
      </c>
      <c r="R638" s="81">
        <v>11741869047</v>
      </c>
      <c r="S638" s="81">
        <v>11639089190</v>
      </c>
    </row>
    <row r="639" spans="1:19" x14ac:dyDescent="0.35">
      <c r="A639" s="81" t="s">
        <v>645</v>
      </c>
      <c r="B639" s="81">
        <v>101</v>
      </c>
      <c r="C639" s="81" t="s">
        <v>1664</v>
      </c>
      <c r="D639" s="81" t="s">
        <v>3275</v>
      </c>
      <c r="E639" s="81" t="s">
        <v>2338</v>
      </c>
      <c r="F639" s="81">
        <v>15842556618</v>
      </c>
      <c r="G639" s="81">
        <v>16453545830</v>
      </c>
      <c r="H639" s="81">
        <v>15842556618</v>
      </c>
      <c r="I639" s="81" t="s">
        <v>2829</v>
      </c>
      <c r="J639" s="81" t="s">
        <v>2833</v>
      </c>
      <c r="K639" s="81">
        <v>363812941</v>
      </c>
      <c r="L639" s="81">
        <v>274598412</v>
      </c>
      <c r="M639" s="81">
        <v>16206369559</v>
      </c>
      <c r="N639" s="81">
        <v>15931771147</v>
      </c>
      <c r="O639" s="81">
        <v>15567958206</v>
      </c>
      <c r="P639" s="81">
        <v>16206369559</v>
      </c>
      <c r="Q639" s="81">
        <v>15842556618</v>
      </c>
      <c r="R639" s="81">
        <v>15931771147</v>
      </c>
      <c r="S639" s="81">
        <v>15567958206</v>
      </c>
    </row>
    <row r="640" spans="1:19" x14ac:dyDescent="0.35">
      <c r="A640" s="81" t="s">
        <v>646</v>
      </c>
      <c r="B640" s="81">
        <v>101</v>
      </c>
      <c r="C640" s="81" t="s">
        <v>1664</v>
      </c>
      <c r="D640" s="81" t="s">
        <v>3276</v>
      </c>
      <c r="E640" s="81" t="s">
        <v>2339</v>
      </c>
      <c r="F640" s="81">
        <v>14203833707</v>
      </c>
      <c r="G640" s="81">
        <v>14811350975</v>
      </c>
      <c r="H640" s="81">
        <v>14203833707</v>
      </c>
      <c r="I640" s="81" t="s">
        <v>2829</v>
      </c>
      <c r="J640" s="81" t="s">
        <v>2833</v>
      </c>
      <c r="K640" s="81">
        <v>274150420</v>
      </c>
      <c r="L640" s="81">
        <v>0</v>
      </c>
      <c r="M640" s="81">
        <v>14477984127</v>
      </c>
      <c r="N640" s="81">
        <v>14477984127</v>
      </c>
      <c r="O640" s="81">
        <v>14203833707</v>
      </c>
      <c r="P640" s="81">
        <v>14477984127</v>
      </c>
      <c r="Q640" s="81">
        <v>14203833707</v>
      </c>
      <c r="R640" s="81">
        <v>14477984127</v>
      </c>
      <c r="S640" s="81">
        <v>14203833707</v>
      </c>
    </row>
    <row r="641" spans="1:19" x14ac:dyDescent="0.35">
      <c r="A641" s="81" t="s">
        <v>647</v>
      </c>
      <c r="B641" s="81">
        <v>101</v>
      </c>
      <c r="C641" s="81" t="s">
        <v>1664</v>
      </c>
      <c r="D641" s="81" t="s">
        <v>3277</v>
      </c>
      <c r="E641" s="81" t="s">
        <v>2340</v>
      </c>
      <c r="F641" s="81">
        <v>35873632758</v>
      </c>
      <c r="G641" s="81">
        <v>37587526933</v>
      </c>
      <c r="H641" s="81">
        <v>35873632758</v>
      </c>
      <c r="I641" s="81" t="s">
        <v>2829</v>
      </c>
      <c r="J641" s="81" t="s">
        <v>2833</v>
      </c>
      <c r="K641" s="81">
        <v>329005878</v>
      </c>
      <c r="L641" s="81">
        <v>2221613123</v>
      </c>
      <c r="M641" s="81">
        <v>36202638636</v>
      </c>
      <c r="N641" s="81">
        <v>33981025513</v>
      </c>
      <c r="O641" s="81">
        <v>33652019635</v>
      </c>
      <c r="P641" s="81">
        <v>36202638636</v>
      </c>
      <c r="Q641" s="81">
        <v>35873632758</v>
      </c>
      <c r="R641" s="81">
        <v>33981025513</v>
      </c>
      <c r="S641" s="81">
        <v>33652019635</v>
      </c>
    </row>
    <row r="642" spans="1:19" x14ac:dyDescent="0.35">
      <c r="A642" s="81" t="s">
        <v>648</v>
      </c>
      <c r="B642" s="81">
        <v>101</v>
      </c>
      <c r="C642" s="81" t="s">
        <v>1664</v>
      </c>
      <c r="D642" s="81" t="s">
        <v>3278</v>
      </c>
      <c r="E642" s="81" t="s">
        <v>2341</v>
      </c>
      <c r="F642" s="81">
        <v>10632687299</v>
      </c>
      <c r="G642" s="81">
        <v>11035514087</v>
      </c>
      <c r="H642" s="81">
        <v>10632687299</v>
      </c>
      <c r="I642" s="81" t="s">
        <v>2829</v>
      </c>
      <c r="J642" s="81" t="s">
        <v>2833</v>
      </c>
      <c r="K642" s="81">
        <v>174412402</v>
      </c>
      <c r="L642" s="81">
        <v>12500</v>
      </c>
      <c r="M642" s="81">
        <v>10807099701</v>
      </c>
      <c r="N642" s="81">
        <v>10807087201</v>
      </c>
      <c r="O642" s="81">
        <v>10632674799</v>
      </c>
      <c r="P642" s="81">
        <v>10807099701</v>
      </c>
      <c r="Q642" s="81">
        <v>10632687299</v>
      </c>
      <c r="R642" s="81">
        <v>10807087201</v>
      </c>
      <c r="S642" s="81">
        <v>10632674799</v>
      </c>
    </row>
    <row r="643" spans="1:19" x14ac:dyDescent="0.35">
      <c r="A643" s="81" t="s">
        <v>649</v>
      </c>
      <c r="B643" s="81">
        <v>101</v>
      </c>
      <c r="C643" s="81" t="s">
        <v>1664</v>
      </c>
      <c r="D643" s="81" t="s">
        <v>3279</v>
      </c>
      <c r="E643" s="81" t="s">
        <v>2342</v>
      </c>
      <c r="F643" s="81">
        <v>5553611271</v>
      </c>
      <c r="G643" s="81">
        <v>5657126067</v>
      </c>
      <c r="H643" s="81">
        <v>5553611271</v>
      </c>
      <c r="I643" s="81" t="s">
        <v>2829</v>
      </c>
      <c r="J643" s="81" t="s">
        <v>2833</v>
      </c>
      <c r="K643" s="81">
        <v>63041376</v>
      </c>
      <c r="L643" s="81">
        <v>88082940</v>
      </c>
      <c r="M643" s="81">
        <v>5616652647</v>
      </c>
      <c r="N643" s="81">
        <v>5528569707</v>
      </c>
      <c r="O643" s="81">
        <v>5465528331</v>
      </c>
      <c r="P643" s="81">
        <v>5957448967</v>
      </c>
      <c r="Q643" s="81">
        <v>5894407591</v>
      </c>
      <c r="R643" s="81">
        <v>5869366027</v>
      </c>
      <c r="S643" s="81">
        <v>5806324651</v>
      </c>
    </row>
    <row r="644" spans="1:19" x14ac:dyDescent="0.35">
      <c r="A644" s="81" t="s">
        <v>650</v>
      </c>
      <c r="B644" s="81">
        <v>101</v>
      </c>
      <c r="C644" s="81" t="s">
        <v>1664</v>
      </c>
      <c r="D644" s="81" t="s">
        <v>3280</v>
      </c>
      <c r="E644" s="81" t="s">
        <v>2343</v>
      </c>
      <c r="F644" s="81">
        <v>1286711416</v>
      </c>
      <c r="G644" s="81">
        <v>1344351749</v>
      </c>
      <c r="H644" s="81">
        <v>1286711416</v>
      </c>
      <c r="I644" s="81" t="s">
        <v>2829</v>
      </c>
      <c r="J644" s="81" t="s">
        <v>2833</v>
      </c>
      <c r="K644" s="81">
        <v>37455629</v>
      </c>
      <c r="L644" s="81">
        <v>0</v>
      </c>
      <c r="M644" s="81">
        <v>1324167045</v>
      </c>
      <c r="N644" s="81">
        <v>1324167045</v>
      </c>
      <c r="O644" s="81">
        <v>1286711416</v>
      </c>
      <c r="P644" s="81">
        <v>1324167045</v>
      </c>
      <c r="Q644" s="81">
        <v>1286711416</v>
      </c>
      <c r="R644" s="81">
        <v>1324167045</v>
      </c>
      <c r="S644" s="81">
        <v>1286711416</v>
      </c>
    </row>
    <row r="645" spans="1:19" x14ac:dyDescent="0.35">
      <c r="A645" s="81" t="s">
        <v>651</v>
      </c>
      <c r="B645" s="81">
        <v>101</v>
      </c>
      <c r="C645" s="81" t="s">
        <v>1664</v>
      </c>
      <c r="D645" s="81" t="s">
        <v>3471</v>
      </c>
      <c r="E645" s="81" t="s">
        <v>2344</v>
      </c>
      <c r="F645" s="81">
        <v>4668534</v>
      </c>
      <c r="G645" s="81">
        <v>4668534</v>
      </c>
      <c r="H645" s="81">
        <v>4668534</v>
      </c>
      <c r="I645" s="81" t="s">
        <v>2829</v>
      </c>
      <c r="J645" s="81" t="s">
        <v>2833</v>
      </c>
      <c r="K645" s="81">
        <v>40984</v>
      </c>
      <c r="L645" s="81">
        <v>0</v>
      </c>
      <c r="M645" s="81">
        <v>4709518</v>
      </c>
      <c r="N645" s="81">
        <v>4709518</v>
      </c>
      <c r="O645" s="81">
        <v>4668534</v>
      </c>
      <c r="P645" s="81">
        <v>4709518</v>
      </c>
      <c r="Q645" s="81">
        <v>4668534</v>
      </c>
      <c r="R645" s="81">
        <v>4709518</v>
      </c>
      <c r="S645" s="81">
        <v>4668534</v>
      </c>
    </row>
    <row r="646" spans="1:19" x14ac:dyDescent="0.35">
      <c r="A646" s="81" t="s">
        <v>652</v>
      </c>
      <c r="B646" s="81">
        <v>101</v>
      </c>
      <c r="C646" s="81" t="s">
        <v>1664</v>
      </c>
      <c r="D646" s="81" t="s">
        <v>3565</v>
      </c>
      <c r="E646" s="81" t="s">
        <v>2345</v>
      </c>
      <c r="F646" s="81">
        <v>69062962</v>
      </c>
      <c r="G646" s="81">
        <v>69062962</v>
      </c>
      <c r="H646" s="81">
        <v>69062962</v>
      </c>
      <c r="I646" s="81" t="s">
        <v>2829</v>
      </c>
      <c r="J646" s="81" t="s">
        <v>2833</v>
      </c>
      <c r="K646" s="81">
        <v>2608743</v>
      </c>
      <c r="L646" s="81">
        <v>0</v>
      </c>
      <c r="M646" s="81">
        <v>71671705</v>
      </c>
      <c r="N646" s="81">
        <v>71671705</v>
      </c>
      <c r="O646" s="81">
        <v>69062962</v>
      </c>
      <c r="P646" s="81">
        <v>71671705</v>
      </c>
      <c r="Q646" s="81">
        <v>69062962</v>
      </c>
      <c r="R646" s="81">
        <v>71671705</v>
      </c>
      <c r="S646" s="81">
        <v>69062962</v>
      </c>
    </row>
    <row r="647" spans="1:19" x14ac:dyDescent="0.35">
      <c r="A647" s="81" t="s">
        <v>653</v>
      </c>
      <c r="B647" s="81">
        <v>101</v>
      </c>
      <c r="C647" s="81" t="s">
        <v>1664</v>
      </c>
      <c r="D647" s="81" t="s">
        <v>3814</v>
      </c>
      <c r="E647" s="81" t="s">
        <v>2346</v>
      </c>
      <c r="F647" s="81">
        <v>2018879600</v>
      </c>
      <c r="G647" s="81">
        <v>2077323423</v>
      </c>
      <c r="H647" s="81">
        <v>2018879600</v>
      </c>
      <c r="I647" s="81" t="s">
        <v>2829</v>
      </c>
      <c r="J647" s="81" t="s">
        <v>2833</v>
      </c>
      <c r="K647" s="81">
        <v>30451929</v>
      </c>
      <c r="L647" s="81">
        <v>0</v>
      </c>
      <c r="M647" s="81">
        <v>2049331529</v>
      </c>
      <c r="N647" s="81">
        <v>2049331529</v>
      </c>
      <c r="O647" s="81">
        <v>2018879600</v>
      </c>
      <c r="P647" s="81">
        <v>2134016113</v>
      </c>
      <c r="Q647" s="81">
        <v>2103564184</v>
      </c>
      <c r="R647" s="81">
        <v>2134016113</v>
      </c>
      <c r="S647" s="81">
        <v>2103564184</v>
      </c>
    </row>
    <row r="648" spans="1:19" x14ac:dyDescent="0.35">
      <c r="A648" s="81" t="s">
        <v>654</v>
      </c>
      <c r="B648" s="81">
        <v>102</v>
      </c>
      <c r="C648" s="81" t="s">
        <v>1665</v>
      </c>
      <c r="D648" s="81" t="s">
        <v>3281</v>
      </c>
      <c r="E648" s="81" t="s">
        <v>2347</v>
      </c>
      <c r="F648" s="81">
        <v>220521863</v>
      </c>
      <c r="G648" s="81">
        <v>259056698</v>
      </c>
      <c r="H648" s="81">
        <v>220521863</v>
      </c>
      <c r="I648" s="81" t="s">
        <v>2829</v>
      </c>
      <c r="J648" s="81" t="s">
        <v>2833</v>
      </c>
      <c r="K648" s="81">
        <v>4781028</v>
      </c>
      <c r="L648" s="81">
        <v>7362130</v>
      </c>
      <c r="M648" s="81">
        <v>225302891</v>
      </c>
      <c r="N648" s="81">
        <v>217940761</v>
      </c>
      <c r="O648" s="81">
        <v>213159733</v>
      </c>
      <c r="P648" s="81">
        <v>225302891</v>
      </c>
      <c r="Q648" s="81">
        <v>220521863</v>
      </c>
      <c r="R648" s="81">
        <v>217940761</v>
      </c>
      <c r="S648" s="81">
        <v>213159733</v>
      </c>
    </row>
    <row r="649" spans="1:19" x14ac:dyDescent="0.35">
      <c r="A649" s="81" t="s">
        <v>655</v>
      </c>
      <c r="B649" s="81">
        <v>102</v>
      </c>
      <c r="C649" s="81" t="s">
        <v>1665</v>
      </c>
      <c r="D649" s="81" t="s">
        <v>3282</v>
      </c>
      <c r="E649" s="81" t="s">
        <v>2348</v>
      </c>
      <c r="F649" s="81">
        <v>2678524999</v>
      </c>
      <c r="G649" s="81">
        <v>2759546638</v>
      </c>
      <c r="H649" s="81">
        <v>2678524999</v>
      </c>
      <c r="I649" s="81" t="s">
        <v>2829</v>
      </c>
      <c r="J649" s="81" t="s">
        <v>2833</v>
      </c>
      <c r="K649" s="81">
        <v>57428785</v>
      </c>
      <c r="L649" s="81">
        <v>81900293</v>
      </c>
      <c r="M649" s="81">
        <v>2735953784</v>
      </c>
      <c r="N649" s="81">
        <v>2654053491</v>
      </c>
      <c r="O649" s="81">
        <v>2596624706</v>
      </c>
      <c r="P649" s="81">
        <v>2735953784</v>
      </c>
      <c r="Q649" s="81">
        <v>2678524999</v>
      </c>
      <c r="R649" s="81">
        <v>2654053491</v>
      </c>
      <c r="S649" s="81">
        <v>2596624706</v>
      </c>
    </row>
    <row r="650" spans="1:19" x14ac:dyDescent="0.35">
      <c r="A650" s="81" t="s">
        <v>656</v>
      </c>
      <c r="B650" s="81">
        <v>102</v>
      </c>
      <c r="C650" s="81" t="s">
        <v>1665</v>
      </c>
      <c r="D650" s="81" t="s">
        <v>3283</v>
      </c>
      <c r="E650" s="81" t="s">
        <v>2349</v>
      </c>
      <c r="F650" s="81">
        <v>414296437</v>
      </c>
      <c r="G650" s="81">
        <v>420601634</v>
      </c>
      <c r="H650" s="81">
        <v>414296437</v>
      </c>
      <c r="I650" s="81" t="s">
        <v>2829</v>
      </c>
      <c r="J650" s="81" t="s">
        <v>2833</v>
      </c>
      <c r="K650" s="81">
        <v>6441945</v>
      </c>
      <c r="L650" s="81">
        <v>9362449</v>
      </c>
      <c r="M650" s="81">
        <v>420738382</v>
      </c>
      <c r="N650" s="81">
        <v>411375933</v>
      </c>
      <c r="O650" s="81">
        <v>404933988</v>
      </c>
      <c r="P650" s="81">
        <v>420738382</v>
      </c>
      <c r="Q650" s="81">
        <v>414296437</v>
      </c>
      <c r="R650" s="81">
        <v>411375933</v>
      </c>
      <c r="S650" s="81">
        <v>404933988</v>
      </c>
    </row>
    <row r="651" spans="1:19" x14ac:dyDescent="0.35">
      <c r="A651" s="81" t="s">
        <v>657</v>
      </c>
      <c r="B651" s="81">
        <v>102</v>
      </c>
      <c r="C651" s="81" t="s">
        <v>1665</v>
      </c>
      <c r="D651" s="81" t="s">
        <v>3284</v>
      </c>
      <c r="E651" s="81" t="s">
        <v>2350</v>
      </c>
      <c r="F651" s="81">
        <v>2829229554</v>
      </c>
      <c r="G651" s="81">
        <v>2888850275</v>
      </c>
      <c r="H651" s="81">
        <v>2829229554</v>
      </c>
      <c r="I651" s="81" t="s">
        <v>2829</v>
      </c>
      <c r="J651" s="81" t="s">
        <v>2833</v>
      </c>
      <c r="K651" s="81">
        <v>46528716</v>
      </c>
      <c r="L651" s="81">
        <v>98900391</v>
      </c>
      <c r="M651" s="81">
        <v>2875758270</v>
      </c>
      <c r="N651" s="81">
        <v>2776857879</v>
      </c>
      <c r="O651" s="81">
        <v>2730329163</v>
      </c>
      <c r="P651" s="81">
        <v>2875758270</v>
      </c>
      <c r="Q651" s="81">
        <v>2829229554</v>
      </c>
      <c r="R651" s="81">
        <v>2776857879</v>
      </c>
      <c r="S651" s="81">
        <v>2730329163</v>
      </c>
    </row>
    <row r="652" spans="1:19" x14ac:dyDescent="0.35">
      <c r="A652" s="81" t="s">
        <v>658</v>
      </c>
      <c r="B652" s="81">
        <v>102</v>
      </c>
      <c r="C652" s="81" t="s">
        <v>1665</v>
      </c>
      <c r="D652" s="81" t="s">
        <v>3285</v>
      </c>
      <c r="E652" s="81" t="s">
        <v>2351</v>
      </c>
      <c r="F652" s="81">
        <v>177867173</v>
      </c>
      <c r="G652" s="81">
        <v>190219510</v>
      </c>
      <c r="H652" s="81">
        <v>177867173</v>
      </c>
      <c r="I652" s="81" t="s">
        <v>2829</v>
      </c>
      <c r="J652" s="81" t="s">
        <v>2833</v>
      </c>
      <c r="K652" s="81">
        <v>6108397</v>
      </c>
      <c r="L652" s="81">
        <v>11081089</v>
      </c>
      <c r="M652" s="81">
        <v>183975570</v>
      </c>
      <c r="N652" s="81">
        <v>172894481</v>
      </c>
      <c r="O652" s="81">
        <v>166786084</v>
      </c>
      <c r="P652" s="81">
        <v>183975570</v>
      </c>
      <c r="Q652" s="81">
        <v>177867173</v>
      </c>
      <c r="R652" s="81">
        <v>172894481</v>
      </c>
      <c r="S652" s="81">
        <v>166786084</v>
      </c>
    </row>
    <row r="653" spans="1:19" x14ac:dyDescent="0.35">
      <c r="A653" s="81" t="s">
        <v>659</v>
      </c>
      <c r="B653" s="81">
        <v>102</v>
      </c>
      <c r="C653" s="81" t="s">
        <v>1665</v>
      </c>
      <c r="D653" s="81" t="s">
        <v>3286</v>
      </c>
      <c r="E653" s="81" t="s">
        <v>2352</v>
      </c>
      <c r="F653" s="81">
        <v>304945030</v>
      </c>
      <c r="G653" s="81">
        <v>304901201</v>
      </c>
      <c r="H653" s="81">
        <v>304945030</v>
      </c>
      <c r="I653" s="81" t="s">
        <v>2829</v>
      </c>
      <c r="J653" s="81" t="s">
        <v>2833</v>
      </c>
      <c r="K653" s="81">
        <v>5494206</v>
      </c>
      <c r="L653" s="81">
        <v>9750525</v>
      </c>
      <c r="M653" s="81">
        <v>310439236</v>
      </c>
      <c r="N653" s="81">
        <v>300688711</v>
      </c>
      <c r="O653" s="81">
        <v>295194505</v>
      </c>
      <c r="P653" s="81">
        <v>310439236</v>
      </c>
      <c r="Q653" s="81">
        <v>304945030</v>
      </c>
      <c r="R653" s="81">
        <v>300688711</v>
      </c>
      <c r="S653" s="81">
        <v>295194505</v>
      </c>
    </row>
    <row r="654" spans="1:19" x14ac:dyDescent="0.35">
      <c r="A654" s="81" t="s">
        <v>660</v>
      </c>
      <c r="B654" s="81">
        <v>102</v>
      </c>
      <c r="C654" s="81" t="s">
        <v>1665</v>
      </c>
      <c r="D654" s="81" t="s">
        <v>3788</v>
      </c>
      <c r="E654" s="81" t="s">
        <v>2353</v>
      </c>
      <c r="F654" s="81">
        <v>2731406</v>
      </c>
      <c r="G654" s="81">
        <v>2731406</v>
      </c>
      <c r="H654" s="81">
        <v>2731406</v>
      </c>
      <c r="I654" s="81" t="s">
        <v>2829</v>
      </c>
      <c r="J654" s="81" t="s">
        <v>2833</v>
      </c>
      <c r="K654" s="81">
        <v>139232</v>
      </c>
      <c r="L654" s="81">
        <v>0</v>
      </c>
      <c r="M654" s="81">
        <v>2870638</v>
      </c>
      <c r="N654" s="81">
        <v>2870638</v>
      </c>
      <c r="O654" s="81">
        <v>2731406</v>
      </c>
      <c r="P654" s="81">
        <v>2870638</v>
      </c>
      <c r="Q654" s="81">
        <v>2731406</v>
      </c>
      <c r="R654" s="81">
        <v>2870638</v>
      </c>
      <c r="S654" s="81">
        <v>2731406</v>
      </c>
    </row>
    <row r="655" spans="1:19" x14ac:dyDescent="0.35">
      <c r="A655" s="81" t="s">
        <v>661</v>
      </c>
      <c r="B655" s="81">
        <v>102</v>
      </c>
      <c r="C655" s="81" t="s">
        <v>1665</v>
      </c>
      <c r="D655" s="81" t="s">
        <v>3791</v>
      </c>
      <c r="E655" s="81" t="s">
        <v>2354</v>
      </c>
      <c r="F655" s="81">
        <v>7387887</v>
      </c>
      <c r="G655" s="81">
        <v>8088770</v>
      </c>
      <c r="H655" s="81">
        <v>7387887</v>
      </c>
      <c r="I655" s="81" t="s">
        <v>2829</v>
      </c>
      <c r="J655" s="81" t="s">
        <v>2833</v>
      </c>
      <c r="K655" s="81">
        <v>295040</v>
      </c>
      <c r="L655" s="81">
        <v>0</v>
      </c>
      <c r="M655" s="81">
        <v>7682927</v>
      </c>
      <c r="N655" s="81">
        <v>7682927</v>
      </c>
      <c r="O655" s="81">
        <v>7387887</v>
      </c>
      <c r="P655" s="81">
        <v>7682927</v>
      </c>
      <c r="Q655" s="81">
        <v>7387887</v>
      </c>
      <c r="R655" s="81">
        <v>7682927</v>
      </c>
      <c r="S655" s="81">
        <v>7387887</v>
      </c>
    </row>
    <row r="656" spans="1:19" x14ac:dyDescent="0.35">
      <c r="A656" s="81" t="s">
        <v>662</v>
      </c>
      <c r="B656" s="81">
        <v>103</v>
      </c>
      <c r="C656" s="81" t="s">
        <v>1666</v>
      </c>
      <c r="D656" s="81" t="s">
        <v>3073</v>
      </c>
      <c r="E656" s="81" t="s">
        <v>2117</v>
      </c>
      <c r="F656" s="81">
        <v>452082603</v>
      </c>
      <c r="G656" s="81">
        <v>454321560</v>
      </c>
      <c r="H656" s="81">
        <v>452082603</v>
      </c>
      <c r="I656" s="81" t="s">
        <v>2829</v>
      </c>
      <c r="J656" s="81" t="s">
        <v>2833</v>
      </c>
      <c r="K656" s="81">
        <v>8153640</v>
      </c>
      <c r="L656" s="81">
        <v>0</v>
      </c>
      <c r="M656" s="81">
        <v>460236243</v>
      </c>
      <c r="N656" s="81">
        <v>460236243</v>
      </c>
      <c r="O656" s="81">
        <v>452082603</v>
      </c>
      <c r="P656" s="81">
        <v>460236243</v>
      </c>
      <c r="Q656" s="81">
        <v>452082603</v>
      </c>
      <c r="R656" s="81">
        <v>460236243</v>
      </c>
      <c r="S656" s="81">
        <v>452082603</v>
      </c>
    </row>
    <row r="657" spans="1:19" x14ac:dyDescent="0.35">
      <c r="A657" s="81" t="s">
        <v>663</v>
      </c>
      <c r="B657" s="81">
        <v>103</v>
      </c>
      <c r="C657" s="81" t="s">
        <v>1666</v>
      </c>
      <c r="D657" s="81" t="s">
        <v>3287</v>
      </c>
      <c r="E657" s="81" t="s">
        <v>2355</v>
      </c>
      <c r="F657" s="81">
        <v>145345398</v>
      </c>
      <c r="G657" s="81">
        <v>151974963</v>
      </c>
      <c r="H657" s="81">
        <v>151974963</v>
      </c>
      <c r="I657" s="81" t="s">
        <v>2830</v>
      </c>
      <c r="J657" s="81" t="s">
        <v>2836</v>
      </c>
      <c r="K657" s="81">
        <v>648990</v>
      </c>
      <c r="L657" s="81">
        <v>0</v>
      </c>
      <c r="M657" s="81">
        <v>152623953</v>
      </c>
      <c r="N657" s="81">
        <v>152623953</v>
      </c>
      <c r="O657" s="81">
        <v>151974963</v>
      </c>
      <c r="P657" s="81">
        <v>152623953</v>
      </c>
      <c r="Q657" s="81">
        <v>151974963</v>
      </c>
      <c r="R657" s="81">
        <v>152623953</v>
      </c>
      <c r="S657" s="81">
        <v>151974963</v>
      </c>
    </row>
    <row r="658" spans="1:19" x14ac:dyDescent="0.35">
      <c r="A658" s="81" t="s">
        <v>664</v>
      </c>
      <c r="B658" s="81">
        <v>103</v>
      </c>
      <c r="C658" s="81" t="s">
        <v>1666</v>
      </c>
      <c r="D658" s="81" t="s">
        <v>3288</v>
      </c>
      <c r="E658" s="81" t="s">
        <v>2356</v>
      </c>
      <c r="F658" s="81">
        <v>186215656</v>
      </c>
      <c r="G658" s="81">
        <v>188108202</v>
      </c>
      <c r="H658" s="81">
        <v>186215656</v>
      </c>
      <c r="I658" s="81" t="s">
        <v>2829</v>
      </c>
      <c r="J658" s="81" t="s">
        <v>2833</v>
      </c>
      <c r="K658" s="81">
        <v>946490</v>
      </c>
      <c r="L658" s="81">
        <v>0</v>
      </c>
      <c r="M658" s="81">
        <v>187162146</v>
      </c>
      <c r="N658" s="81">
        <v>187162146</v>
      </c>
      <c r="O658" s="81">
        <v>186215656</v>
      </c>
      <c r="P658" s="81">
        <v>187162146</v>
      </c>
      <c r="Q658" s="81">
        <v>186215656</v>
      </c>
      <c r="R658" s="81">
        <v>187162146</v>
      </c>
      <c r="S658" s="81">
        <v>186215656</v>
      </c>
    </row>
    <row r="659" spans="1:19" x14ac:dyDescent="0.35">
      <c r="A659" s="81" t="s">
        <v>665</v>
      </c>
      <c r="B659" s="81">
        <v>104</v>
      </c>
      <c r="C659" s="81" t="s">
        <v>1667</v>
      </c>
      <c r="D659" s="81" t="s">
        <v>3289</v>
      </c>
      <c r="E659" s="81" t="s">
        <v>2357</v>
      </c>
      <c r="F659" s="81">
        <v>279294999</v>
      </c>
      <c r="G659" s="81">
        <v>279294999</v>
      </c>
      <c r="H659" s="81">
        <v>279294999</v>
      </c>
      <c r="I659" s="81" t="s">
        <v>2829</v>
      </c>
      <c r="J659" s="81" t="s">
        <v>2832</v>
      </c>
      <c r="K659" s="81">
        <v>7460430</v>
      </c>
      <c r="L659" s="81">
        <v>0</v>
      </c>
      <c r="M659" s="81">
        <v>286755429</v>
      </c>
      <c r="N659" s="81">
        <v>286755429</v>
      </c>
      <c r="O659" s="81">
        <v>279294999</v>
      </c>
      <c r="P659" s="81">
        <v>636804759</v>
      </c>
      <c r="Q659" s="81">
        <v>629344329</v>
      </c>
      <c r="R659" s="81">
        <v>636804759</v>
      </c>
      <c r="S659" s="81">
        <v>629344329</v>
      </c>
    </row>
    <row r="660" spans="1:19" x14ac:dyDescent="0.35">
      <c r="A660" s="81" t="s">
        <v>666</v>
      </c>
      <c r="B660" s="81">
        <v>104</v>
      </c>
      <c r="C660" s="81" t="s">
        <v>1667</v>
      </c>
      <c r="D660" s="81" t="s">
        <v>3290</v>
      </c>
      <c r="E660" s="81" t="s">
        <v>2358</v>
      </c>
      <c r="F660" s="81">
        <v>64092680</v>
      </c>
      <c r="G660" s="81">
        <v>64108504</v>
      </c>
      <c r="H660" s="81">
        <v>64092680</v>
      </c>
      <c r="I660" s="81" t="s">
        <v>2829</v>
      </c>
      <c r="J660" s="81" t="s">
        <v>2833</v>
      </c>
      <c r="K660" s="81">
        <v>1421470</v>
      </c>
      <c r="L660" s="81">
        <v>635815</v>
      </c>
      <c r="M660" s="81">
        <v>65514150</v>
      </c>
      <c r="N660" s="81">
        <v>64878335</v>
      </c>
      <c r="O660" s="81">
        <v>63456865</v>
      </c>
      <c r="P660" s="81">
        <v>65514150</v>
      </c>
      <c r="Q660" s="81">
        <v>64092680</v>
      </c>
      <c r="R660" s="81">
        <v>64878335</v>
      </c>
      <c r="S660" s="81">
        <v>63456865</v>
      </c>
    </row>
    <row r="661" spans="1:19" x14ac:dyDescent="0.35">
      <c r="A661" s="81" t="s">
        <v>667</v>
      </c>
      <c r="B661" s="81">
        <v>104</v>
      </c>
      <c r="C661" s="81" t="s">
        <v>1667</v>
      </c>
      <c r="D661" s="81" t="s">
        <v>3291</v>
      </c>
      <c r="E661" s="81" t="s">
        <v>2359</v>
      </c>
      <c r="F661" s="81">
        <v>158320461</v>
      </c>
      <c r="G661" s="81">
        <v>155424384</v>
      </c>
      <c r="H661" s="81">
        <v>158320461</v>
      </c>
      <c r="I661" s="81" t="s">
        <v>2829</v>
      </c>
      <c r="J661" s="81" t="s">
        <v>2833</v>
      </c>
      <c r="K661" s="81">
        <v>639620</v>
      </c>
      <c r="L661" s="81">
        <v>0</v>
      </c>
      <c r="M661" s="81">
        <v>158960081</v>
      </c>
      <c r="N661" s="81">
        <v>158960081</v>
      </c>
      <c r="O661" s="81">
        <v>158320461</v>
      </c>
      <c r="P661" s="81">
        <v>249078001</v>
      </c>
      <c r="Q661" s="81">
        <v>248438381</v>
      </c>
      <c r="R661" s="81">
        <v>249078001</v>
      </c>
      <c r="S661" s="81">
        <v>248438381</v>
      </c>
    </row>
    <row r="662" spans="1:19" x14ac:dyDescent="0.35">
      <c r="A662" s="81" t="s">
        <v>668</v>
      </c>
      <c r="B662" s="81">
        <v>104</v>
      </c>
      <c r="C662" s="81" t="s">
        <v>1667</v>
      </c>
      <c r="D662" s="81" t="s">
        <v>3412</v>
      </c>
      <c r="E662" s="81" t="s">
        <v>2360</v>
      </c>
      <c r="F662" s="81">
        <v>6372571</v>
      </c>
      <c r="G662" s="81">
        <v>6372571</v>
      </c>
      <c r="H662" s="81">
        <v>6372571</v>
      </c>
      <c r="I662" s="81" t="s">
        <v>2829</v>
      </c>
      <c r="J662" s="81" t="s">
        <v>2832</v>
      </c>
      <c r="K662" s="81">
        <v>52590</v>
      </c>
      <c r="L662" s="81">
        <v>0</v>
      </c>
      <c r="M662" s="81">
        <v>6425161</v>
      </c>
      <c r="N662" s="81">
        <v>6425161</v>
      </c>
      <c r="O662" s="81">
        <v>6372571</v>
      </c>
      <c r="P662" s="81">
        <v>6425161</v>
      </c>
      <c r="Q662" s="81">
        <v>6372571</v>
      </c>
      <c r="R662" s="81">
        <v>6425161</v>
      </c>
      <c r="S662" s="81">
        <v>6372571</v>
      </c>
    </row>
    <row r="663" spans="1:19" x14ac:dyDescent="0.35">
      <c r="A663" s="81" t="s">
        <v>669</v>
      </c>
      <c r="B663" s="81">
        <v>104</v>
      </c>
      <c r="C663" s="81" t="s">
        <v>1667</v>
      </c>
      <c r="D663" s="81" t="s">
        <v>3440</v>
      </c>
      <c r="E663" s="81" t="s">
        <v>2361</v>
      </c>
      <c r="F663" s="81">
        <v>16885799</v>
      </c>
      <c r="G663" s="81">
        <v>15668938</v>
      </c>
      <c r="H663" s="81">
        <v>16885799</v>
      </c>
      <c r="I663" s="81" t="s">
        <v>2829</v>
      </c>
      <c r="J663" s="81" t="s">
        <v>2835</v>
      </c>
      <c r="K663" s="81">
        <v>188970</v>
      </c>
      <c r="L663" s="81">
        <v>0</v>
      </c>
      <c r="M663" s="81">
        <v>17074769</v>
      </c>
      <c r="N663" s="81">
        <v>17074769</v>
      </c>
      <c r="O663" s="81">
        <v>16885799</v>
      </c>
      <c r="P663" s="81">
        <v>17074769</v>
      </c>
      <c r="Q663" s="81">
        <v>16885799</v>
      </c>
      <c r="R663" s="81">
        <v>17074769</v>
      </c>
      <c r="S663" s="81">
        <v>16885799</v>
      </c>
    </row>
    <row r="664" spans="1:19" x14ac:dyDescent="0.35">
      <c r="A664" s="81" t="s">
        <v>670</v>
      </c>
      <c r="B664" s="81">
        <v>104</v>
      </c>
      <c r="C664" s="81" t="s">
        <v>1667</v>
      </c>
      <c r="D664" s="81" t="s">
        <v>3441</v>
      </c>
      <c r="E664" s="81" t="s">
        <v>2362</v>
      </c>
      <c r="F664" s="81">
        <v>16114970</v>
      </c>
      <c r="G664" s="81">
        <v>16114970</v>
      </c>
      <c r="H664" s="81">
        <v>16114970</v>
      </c>
      <c r="I664" s="81" t="s">
        <v>2829</v>
      </c>
      <c r="J664" s="81" t="s">
        <v>2832</v>
      </c>
      <c r="K664" s="81">
        <v>10000</v>
      </c>
      <c r="L664" s="81">
        <v>0</v>
      </c>
      <c r="M664" s="81">
        <v>16124970</v>
      </c>
      <c r="N664" s="81">
        <v>16124970</v>
      </c>
      <c r="O664" s="81">
        <v>16114970</v>
      </c>
      <c r="P664" s="81">
        <v>38800690</v>
      </c>
      <c r="Q664" s="81">
        <v>38790690</v>
      </c>
      <c r="R664" s="81">
        <v>38800690</v>
      </c>
      <c r="S664" s="81">
        <v>38790690</v>
      </c>
    </row>
    <row r="665" spans="1:19" x14ac:dyDescent="0.35">
      <c r="A665" s="81" t="s">
        <v>671</v>
      </c>
      <c r="B665" s="81">
        <v>105</v>
      </c>
      <c r="C665" s="81" t="s">
        <v>1668</v>
      </c>
      <c r="D665" s="81" t="s">
        <v>2924</v>
      </c>
      <c r="E665" s="81" t="s">
        <v>1914</v>
      </c>
      <c r="F665" s="81">
        <v>85205272</v>
      </c>
      <c r="G665" s="81">
        <v>85205272</v>
      </c>
      <c r="H665" s="81">
        <v>85205272</v>
      </c>
      <c r="I665" s="81" t="s">
        <v>2829</v>
      </c>
      <c r="J665" s="81" t="s">
        <v>2832</v>
      </c>
      <c r="K665" s="81">
        <v>1597500</v>
      </c>
      <c r="L665" s="81">
        <v>0</v>
      </c>
      <c r="M665" s="81">
        <v>86802772</v>
      </c>
      <c r="N665" s="81">
        <v>86802772</v>
      </c>
      <c r="O665" s="81">
        <v>85205272</v>
      </c>
      <c r="P665" s="81">
        <v>86802772</v>
      </c>
      <c r="Q665" s="81">
        <v>85205272</v>
      </c>
      <c r="R665" s="81">
        <v>86802772</v>
      </c>
      <c r="S665" s="81">
        <v>85205272</v>
      </c>
    </row>
    <row r="666" spans="1:19" x14ac:dyDescent="0.35">
      <c r="A666" s="81" t="s">
        <v>672</v>
      </c>
      <c r="B666" s="81">
        <v>105</v>
      </c>
      <c r="C666" s="81" t="s">
        <v>1668</v>
      </c>
      <c r="D666" s="81" t="s">
        <v>2925</v>
      </c>
      <c r="E666" s="81" t="s">
        <v>1915</v>
      </c>
      <c r="F666" s="81">
        <v>61546718</v>
      </c>
      <c r="G666" s="81">
        <v>61546718</v>
      </c>
      <c r="H666" s="81">
        <v>61546718</v>
      </c>
      <c r="I666" s="81" t="s">
        <v>2829</v>
      </c>
      <c r="J666" s="81" t="s">
        <v>2832</v>
      </c>
      <c r="K666" s="81">
        <v>1054000</v>
      </c>
      <c r="L666" s="81">
        <v>0</v>
      </c>
      <c r="M666" s="81">
        <v>62600718</v>
      </c>
      <c r="N666" s="81">
        <v>62600718</v>
      </c>
      <c r="O666" s="81">
        <v>61546718</v>
      </c>
      <c r="P666" s="81">
        <v>62600718</v>
      </c>
      <c r="Q666" s="81">
        <v>61546718</v>
      </c>
      <c r="R666" s="81">
        <v>62600718</v>
      </c>
      <c r="S666" s="81">
        <v>61546718</v>
      </c>
    </row>
    <row r="667" spans="1:19" x14ac:dyDescent="0.35">
      <c r="A667" s="81" t="s">
        <v>673</v>
      </c>
      <c r="B667" s="81">
        <v>105</v>
      </c>
      <c r="C667" s="81" t="s">
        <v>1668</v>
      </c>
      <c r="D667" s="81" t="s">
        <v>3046</v>
      </c>
      <c r="E667" s="81" t="s">
        <v>1909</v>
      </c>
      <c r="F667" s="81">
        <v>37826106</v>
      </c>
      <c r="G667" s="81">
        <v>37826106</v>
      </c>
      <c r="H667" s="81">
        <v>37826106</v>
      </c>
      <c r="I667" s="81" t="s">
        <v>2829</v>
      </c>
      <c r="J667" s="81" t="s">
        <v>2832</v>
      </c>
      <c r="K667" s="81">
        <v>504000</v>
      </c>
      <c r="L667" s="81">
        <v>2376129</v>
      </c>
      <c r="M667" s="81">
        <v>38330106</v>
      </c>
      <c r="N667" s="81">
        <v>35953977</v>
      </c>
      <c r="O667" s="81">
        <v>35449977</v>
      </c>
      <c r="P667" s="81">
        <v>38330106</v>
      </c>
      <c r="Q667" s="81">
        <v>37826106</v>
      </c>
      <c r="R667" s="81">
        <v>35953977</v>
      </c>
      <c r="S667" s="81">
        <v>35449977</v>
      </c>
    </row>
    <row r="668" spans="1:19" x14ac:dyDescent="0.35">
      <c r="A668" s="81" t="s">
        <v>674</v>
      </c>
      <c r="B668" s="81">
        <v>105</v>
      </c>
      <c r="C668" s="81" t="s">
        <v>1668</v>
      </c>
      <c r="D668" s="81" t="s">
        <v>3292</v>
      </c>
      <c r="E668" s="81" t="s">
        <v>1982</v>
      </c>
      <c r="F668" s="81">
        <v>5969245286</v>
      </c>
      <c r="G668" s="81">
        <v>5916392923</v>
      </c>
      <c r="H668" s="81">
        <v>5969245286</v>
      </c>
      <c r="I668" s="81" t="s">
        <v>2829</v>
      </c>
      <c r="J668" s="81" t="s">
        <v>2833</v>
      </c>
      <c r="K668" s="81">
        <v>61468905</v>
      </c>
      <c r="L668" s="81">
        <v>0</v>
      </c>
      <c r="M668" s="81">
        <v>6030714191</v>
      </c>
      <c r="N668" s="81">
        <v>6030714191</v>
      </c>
      <c r="O668" s="81">
        <v>5969245286</v>
      </c>
      <c r="P668" s="81">
        <v>6030714191</v>
      </c>
      <c r="Q668" s="81">
        <v>5969245286</v>
      </c>
      <c r="R668" s="81">
        <v>6030714191</v>
      </c>
      <c r="S668" s="81">
        <v>5969245286</v>
      </c>
    </row>
    <row r="669" spans="1:19" x14ac:dyDescent="0.35">
      <c r="A669" s="81" t="s">
        <v>675</v>
      </c>
      <c r="B669" s="81">
        <v>105</v>
      </c>
      <c r="C669" s="81" t="s">
        <v>1668</v>
      </c>
      <c r="D669" s="81" t="s">
        <v>3293</v>
      </c>
      <c r="E669" s="81" t="s">
        <v>2363</v>
      </c>
      <c r="F669" s="81">
        <v>5506508285</v>
      </c>
      <c r="G669" s="81">
        <v>5506508285</v>
      </c>
      <c r="H669" s="81">
        <v>5506508285</v>
      </c>
      <c r="I669" s="81" t="s">
        <v>2829</v>
      </c>
      <c r="J669" s="81" t="s">
        <v>2832</v>
      </c>
      <c r="K669" s="81">
        <v>87595684</v>
      </c>
      <c r="L669" s="81">
        <v>0</v>
      </c>
      <c r="M669" s="81">
        <v>5594103969</v>
      </c>
      <c r="N669" s="81">
        <v>5594103969</v>
      </c>
      <c r="O669" s="81">
        <v>5506508285</v>
      </c>
      <c r="P669" s="81">
        <v>5594103969</v>
      </c>
      <c r="Q669" s="81">
        <v>5506508285</v>
      </c>
      <c r="R669" s="81">
        <v>5594103969</v>
      </c>
      <c r="S669" s="81">
        <v>5506508285</v>
      </c>
    </row>
    <row r="670" spans="1:19" x14ac:dyDescent="0.35">
      <c r="A670" s="81" t="s">
        <v>676</v>
      </c>
      <c r="B670" s="81">
        <v>105</v>
      </c>
      <c r="C670" s="81" t="s">
        <v>1668</v>
      </c>
      <c r="D670" s="81" t="s">
        <v>3294</v>
      </c>
      <c r="E670" s="81" t="s">
        <v>2079</v>
      </c>
      <c r="F670" s="81">
        <v>2254222142</v>
      </c>
      <c r="G670" s="81">
        <v>2254222142</v>
      </c>
      <c r="H670" s="81">
        <v>2254222142</v>
      </c>
      <c r="I670" s="81" t="s">
        <v>2829</v>
      </c>
      <c r="J670" s="81" t="s">
        <v>2832</v>
      </c>
      <c r="K670" s="81">
        <v>43735769</v>
      </c>
      <c r="L670" s="81">
        <v>0</v>
      </c>
      <c r="M670" s="81">
        <v>2297957911</v>
      </c>
      <c r="N670" s="81">
        <v>2297957911</v>
      </c>
      <c r="O670" s="81">
        <v>2254222142</v>
      </c>
      <c r="P670" s="81">
        <v>2297957911</v>
      </c>
      <c r="Q670" s="81">
        <v>2254222142</v>
      </c>
      <c r="R670" s="81">
        <v>2297957911</v>
      </c>
      <c r="S670" s="81">
        <v>2254222142</v>
      </c>
    </row>
    <row r="671" spans="1:19" x14ac:dyDescent="0.35">
      <c r="A671" s="81" t="s">
        <v>677</v>
      </c>
      <c r="B671" s="81">
        <v>105</v>
      </c>
      <c r="C671" s="81" t="s">
        <v>1668</v>
      </c>
      <c r="D671" s="81" t="s">
        <v>3295</v>
      </c>
      <c r="E671" s="81" t="s">
        <v>1983</v>
      </c>
      <c r="F671" s="81">
        <v>8553913525</v>
      </c>
      <c r="G671" s="81">
        <v>8553913525</v>
      </c>
      <c r="H671" s="81">
        <v>8553913525</v>
      </c>
      <c r="I671" s="81" t="s">
        <v>2829</v>
      </c>
      <c r="J671" s="81" t="s">
        <v>2832</v>
      </c>
      <c r="K671" s="81">
        <v>196706657</v>
      </c>
      <c r="L671" s="81">
        <v>0</v>
      </c>
      <c r="M671" s="81">
        <v>8750620182</v>
      </c>
      <c r="N671" s="81">
        <v>8750620182</v>
      </c>
      <c r="O671" s="81">
        <v>8553913525</v>
      </c>
      <c r="P671" s="81">
        <v>8750620182</v>
      </c>
      <c r="Q671" s="81">
        <v>8553913525</v>
      </c>
      <c r="R671" s="81">
        <v>8750620182</v>
      </c>
      <c r="S671" s="81">
        <v>8553913525</v>
      </c>
    </row>
    <row r="672" spans="1:19" x14ac:dyDescent="0.35">
      <c r="A672" s="81" t="s">
        <v>678</v>
      </c>
      <c r="B672" s="81">
        <v>106</v>
      </c>
      <c r="C672" s="81" t="s">
        <v>1669</v>
      </c>
      <c r="D672" s="81" t="s">
        <v>3296</v>
      </c>
      <c r="E672" s="81" t="s">
        <v>2364</v>
      </c>
      <c r="F672" s="81">
        <v>1197599924</v>
      </c>
      <c r="G672" s="81">
        <v>1197599924</v>
      </c>
      <c r="H672" s="81">
        <v>1197599924</v>
      </c>
      <c r="I672" s="81" t="s">
        <v>2829</v>
      </c>
      <c r="J672" s="81" t="s">
        <v>2832</v>
      </c>
      <c r="K672" s="81">
        <v>7140945</v>
      </c>
      <c r="L672" s="81">
        <v>9446215</v>
      </c>
      <c r="M672" s="81">
        <v>1204740869</v>
      </c>
      <c r="N672" s="81">
        <v>1195294654</v>
      </c>
      <c r="O672" s="81">
        <v>1188153709</v>
      </c>
      <c r="P672" s="81">
        <v>1207065719</v>
      </c>
      <c r="Q672" s="81">
        <v>1199924774</v>
      </c>
      <c r="R672" s="81">
        <v>1197619504</v>
      </c>
      <c r="S672" s="81">
        <v>1190478559</v>
      </c>
    </row>
    <row r="673" spans="1:19" x14ac:dyDescent="0.35">
      <c r="A673" s="81" t="s">
        <v>679</v>
      </c>
      <c r="B673" s="81">
        <v>106</v>
      </c>
      <c r="C673" s="81" t="s">
        <v>1669</v>
      </c>
      <c r="D673" s="81" t="s">
        <v>3480</v>
      </c>
      <c r="E673" s="81" t="s">
        <v>2365</v>
      </c>
      <c r="F673" s="81">
        <v>578284</v>
      </c>
      <c r="G673" s="81">
        <v>578284</v>
      </c>
      <c r="H673" s="81">
        <v>578284</v>
      </c>
      <c r="I673" s="81" t="s">
        <v>2829</v>
      </c>
      <c r="J673" s="81" t="s">
        <v>2832</v>
      </c>
      <c r="K673" s="81">
        <v>0</v>
      </c>
      <c r="L673" s="81">
        <v>0</v>
      </c>
      <c r="M673" s="81">
        <v>578284</v>
      </c>
      <c r="N673" s="81">
        <v>578284</v>
      </c>
      <c r="O673" s="81">
        <v>578284</v>
      </c>
      <c r="P673" s="81">
        <v>578284</v>
      </c>
      <c r="Q673" s="81">
        <v>578284</v>
      </c>
      <c r="R673" s="81">
        <v>578284</v>
      </c>
      <c r="S673" s="81">
        <v>578284</v>
      </c>
    </row>
    <row r="674" spans="1:19" x14ac:dyDescent="0.35">
      <c r="A674" s="81" t="s">
        <v>680</v>
      </c>
      <c r="B674" s="81">
        <v>106</v>
      </c>
      <c r="C674" s="81" t="s">
        <v>1669</v>
      </c>
      <c r="D674" s="81" t="s">
        <v>3831</v>
      </c>
      <c r="E674" s="81" t="s">
        <v>2288</v>
      </c>
      <c r="F674" s="81">
        <v>396416144</v>
      </c>
      <c r="G674" s="81">
        <v>396416144</v>
      </c>
      <c r="H674" s="81">
        <v>396416144</v>
      </c>
      <c r="I674" s="81" t="s">
        <v>2829</v>
      </c>
      <c r="J674" s="81" t="s">
        <v>2832</v>
      </c>
      <c r="K674" s="81">
        <v>346440</v>
      </c>
      <c r="L674" s="81">
        <v>0</v>
      </c>
      <c r="M674" s="81">
        <v>396762584</v>
      </c>
      <c r="N674" s="81">
        <v>396762584</v>
      </c>
      <c r="O674" s="81">
        <v>396416144</v>
      </c>
      <c r="P674" s="81">
        <v>422269734</v>
      </c>
      <c r="Q674" s="81">
        <v>421923294</v>
      </c>
      <c r="R674" s="81">
        <v>422269734</v>
      </c>
      <c r="S674" s="81">
        <v>421923294</v>
      </c>
    </row>
    <row r="675" spans="1:19" x14ac:dyDescent="0.35">
      <c r="A675" s="81" t="s">
        <v>681</v>
      </c>
      <c r="B675" s="81">
        <v>107</v>
      </c>
      <c r="C675" s="81" t="s">
        <v>1670</v>
      </c>
      <c r="D675" s="81" t="s">
        <v>2866</v>
      </c>
      <c r="E675" s="81" t="s">
        <v>1821</v>
      </c>
      <c r="F675" s="81">
        <v>100383969</v>
      </c>
      <c r="G675" s="81">
        <v>100383969</v>
      </c>
      <c r="H675" s="81">
        <v>100383969</v>
      </c>
      <c r="I675" s="81" t="s">
        <v>2829</v>
      </c>
      <c r="J675" s="81" t="s">
        <v>2832</v>
      </c>
      <c r="K675" s="81">
        <v>3774161</v>
      </c>
      <c r="L675" s="81">
        <v>6414711</v>
      </c>
      <c r="M675" s="81">
        <v>104158130</v>
      </c>
      <c r="N675" s="81">
        <v>97743419</v>
      </c>
      <c r="O675" s="81">
        <v>93969258</v>
      </c>
      <c r="P675" s="81">
        <v>104158130</v>
      </c>
      <c r="Q675" s="81">
        <v>100383969</v>
      </c>
      <c r="R675" s="81">
        <v>97743419</v>
      </c>
      <c r="S675" s="81">
        <v>93969258</v>
      </c>
    </row>
    <row r="676" spans="1:19" x14ac:dyDescent="0.35">
      <c r="A676" s="81" t="s">
        <v>682</v>
      </c>
      <c r="B676" s="81">
        <v>107</v>
      </c>
      <c r="C676" s="81" t="s">
        <v>1670</v>
      </c>
      <c r="D676" s="81" t="s">
        <v>3297</v>
      </c>
      <c r="E676" s="81" t="s">
        <v>1826</v>
      </c>
      <c r="F676" s="81">
        <v>1398750004</v>
      </c>
      <c r="G676" s="81">
        <v>1447200511</v>
      </c>
      <c r="H676" s="81">
        <v>1398750004</v>
      </c>
      <c r="I676" s="81" t="s">
        <v>2829</v>
      </c>
      <c r="J676" s="81" t="s">
        <v>2833</v>
      </c>
      <c r="K676" s="81">
        <v>42694282</v>
      </c>
      <c r="L676" s="81">
        <v>0</v>
      </c>
      <c r="M676" s="81">
        <v>1441444286</v>
      </c>
      <c r="N676" s="81">
        <v>1441444286</v>
      </c>
      <c r="O676" s="81">
        <v>1398750004</v>
      </c>
      <c r="P676" s="81">
        <v>1441444286</v>
      </c>
      <c r="Q676" s="81">
        <v>1398750004</v>
      </c>
      <c r="R676" s="81">
        <v>1441444286</v>
      </c>
      <c r="S676" s="81">
        <v>1398750004</v>
      </c>
    </row>
    <row r="677" spans="1:19" x14ac:dyDescent="0.35">
      <c r="A677" s="81" t="s">
        <v>683</v>
      </c>
      <c r="B677" s="81">
        <v>107</v>
      </c>
      <c r="C677" s="81" t="s">
        <v>1670</v>
      </c>
      <c r="D677" s="81" t="s">
        <v>3298</v>
      </c>
      <c r="E677" s="81" t="s">
        <v>2366</v>
      </c>
      <c r="F677" s="81">
        <v>746993355</v>
      </c>
      <c r="G677" s="81">
        <v>746993355</v>
      </c>
      <c r="H677" s="81">
        <v>746993355</v>
      </c>
      <c r="I677" s="81" t="s">
        <v>2829</v>
      </c>
      <c r="J677" s="81" t="s">
        <v>2832</v>
      </c>
      <c r="K677" s="81">
        <v>37097264</v>
      </c>
      <c r="L677" s="81">
        <v>53163238</v>
      </c>
      <c r="M677" s="81">
        <v>784090619</v>
      </c>
      <c r="N677" s="81">
        <v>730927381</v>
      </c>
      <c r="O677" s="81">
        <v>693830117</v>
      </c>
      <c r="P677" s="81">
        <v>784090619</v>
      </c>
      <c r="Q677" s="81">
        <v>746993355</v>
      </c>
      <c r="R677" s="81">
        <v>730927381</v>
      </c>
      <c r="S677" s="81">
        <v>693830117</v>
      </c>
    </row>
    <row r="678" spans="1:19" x14ac:dyDescent="0.35">
      <c r="A678" s="81" t="s">
        <v>684</v>
      </c>
      <c r="B678" s="81">
        <v>107</v>
      </c>
      <c r="C678" s="81" t="s">
        <v>1670</v>
      </c>
      <c r="D678" s="81" t="s">
        <v>3299</v>
      </c>
      <c r="E678" s="81" t="s">
        <v>2367</v>
      </c>
      <c r="F678" s="81">
        <v>250953149</v>
      </c>
      <c r="G678" s="81">
        <v>250953149</v>
      </c>
      <c r="H678" s="81">
        <v>250953149</v>
      </c>
      <c r="I678" s="81" t="s">
        <v>2829</v>
      </c>
      <c r="J678" s="81" t="s">
        <v>2832</v>
      </c>
      <c r="K678" s="81">
        <v>6109971</v>
      </c>
      <c r="L678" s="81">
        <v>0</v>
      </c>
      <c r="M678" s="81">
        <v>257063120</v>
      </c>
      <c r="N678" s="81">
        <v>257063120</v>
      </c>
      <c r="O678" s="81">
        <v>250953149</v>
      </c>
      <c r="P678" s="81">
        <v>257063120</v>
      </c>
      <c r="Q678" s="81">
        <v>250953149</v>
      </c>
      <c r="R678" s="81">
        <v>257063120</v>
      </c>
      <c r="S678" s="81">
        <v>250953149</v>
      </c>
    </row>
    <row r="679" spans="1:19" x14ac:dyDescent="0.35">
      <c r="A679" s="81" t="s">
        <v>685</v>
      </c>
      <c r="B679" s="81">
        <v>107</v>
      </c>
      <c r="C679" s="81" t="s">
        <v>1670</v>
      </c>
      <c r="D679" s="81" t="s">
        <v>3300</v>
      </c>
      <c r="E679" s="81" t="s">
        <v>2368</v>
      </c>
      <c r="F679" s="81">
        <v>603251728</v>
      </c>
      <c r="G679" s="81">
        <v>685644427</v>
      </c>
      <c r="H679" s="81">
        <v>603251728</v>
      </c>
      <c r="I679" s="81" t="s">
        <v>2829</v>
      </c>
      <c r="J679" s="81" t="s">
        <v>2837</v>
      </c>
      <c r="K679" s="81">
        <v>15618377</v>
      </c>
      <c r="L679" s="81">
        <v>27106430</v>
      </c>
      <c r="M679" s="81">
        <v>618870105</v>
      </c>
      <c r="N679" s="81">
        <v>591763675</v>
      </c>
      <c r="O679" s="81">
        <v>576145298</v>
      </c>
      <c r="P679" s="81">
        <v>618870105</v>
      </c>
      <c r="Q679" s="81">
        <v>603251728</v>
      </c>
      <c r="R679" s="81">
        <v>591763675</v>
      </c>
      <c r="S679" s="81">
        <v>576145298</v>
      </c>
    </row>
    <row r="680" spans="1:19" x14ac:dyDescent="0.35">
      <c r="A680" s="81" t="s">
        <v>686</v>
      </c>
      <c r="B680" s="81">
        <v>107</v>
      </c>
      <c r="C680" s="81" t="s">
        <v>1670</v>
      </c>
      <c r="D680" s="81" t="s">
        <v>3301</v>
      </c>
      <c r="E680" s="81" t="s">
        <v>2369</v>
      </c>
      <c r="F680" s="81">
        <v>1449486556</v>
      </c>
      <c r="G680" s="81">
        <v>1534380368</v>
      </c>
      <c r="H680" s="81">
        <v>1449486556</v>
      </c>
      <c r="I680" s="81" t="s">
        <v>2829</v>
      </c>
      <c r="J680" s="81" t="s">
        <v>2837</v>
      </c>
      <c r="K680" s="81">
        <v>23167398</v>
      </c>
      <c r="L680" s="81">
        <v>0</v>
      </c>
      <c r="M680" s="81">
        <v>1472653954</v>
      </c>
      <c r="N680" s="81">
        <v>1472653954</v>
      </c>
      <c r="O680" s="81">
        <v>1449486556</v>
      </c>
      <c r="P680" s="81">
        <v>1472653954</v>
      </c>
      <c r="Q680" s="81">
        <v>1449486556</v>
      </c>
      <c r="R680" s="81">
        <v>1472653954</v>
      </c>
      <c r="S680" s="81">
        <v>1449486556</v>
      </c>
    </row>
    <row r="681" spans="1:19" x14ac:dyDescent="0.35">
      <c r="A681" s="81" t="s">
        <v>687</v>
      </c>
      <c r="B681" s="81">
        <v>107</v>
      </c>
      <c r="C681" s="81" t="s">
        <v>1670</v>
      </c>
      <c r="D681" s="81" t="s">
        <v>3302</v>
      </c>
      <c r="E681" s="81" t="s">
        <v>2370</v>
      </c>
      <c r="F681" s="81">
        <v>51116915</v>
      </c>
      <c r="G681" s="81">
        <v>51116915</v>
      </c>
      <c r="H681" s="81">
        <v>51116915</v>
      </c>
      <c r="I681" s="81" t="s">
        <v>2829</v>
      </c>
      <c r="J681" s="81" t="s">
        <v>2832</v>
      </c>
      <c r="K681" s="81">
        <v>1649770</v>
      </c>
      <c r="L681" s="81">
        <v>1005711</v>
      </c>
      <c r="M681" s="81">
        <v>52766685</v>
      </c>
      <c r="N681" s="81">
        <v>51760974</v>
      </c>
      <c r="O681" s="81">
        <v>50111204</v>
      </c>
      <c r="P681" s="81">
        <v>52766685</v>
      </c>
      <c r="Q681" s="81">
        <v>51116915</v>
      </c>
      <c r="R681" s="81">
        <v>51760974</v>
      </c>
      <c r="S681" s="81">
        <v>50111204</v>
      </c>
    </row>
    <row r="682" spans="1:19" x14ac:dyDescent="0.35">
      <c r="A682" s="81" t="s">
        <v>688</v>
      </c>
      <c r="B682" s="81">
        <v>107</v>
      </c>
      <c r="C682" s="81" t="s">
        <v>1670</v>
      </c>
      <c r="D682" s="81" t="s">
        <v>3303</v>
      </c>
      <c r="E682" s="81" t="s">
        <v>2371</v>
      </c>
      <c r="F682" s="81">
        <v>39345654</v>
      </c>
      <c r="G682" s="81">
        <v>39345654</v>
      </c>
      <c r="H682" s="81">
        <v>39345654</v>
      </c>
      <c r="I682" s="81" t="s">
        <v>2829</v>
      </c>
      <c r="J682" s="81" t="s">
        <v>2832</v>
      </c>
      <c r="K682" s="81">
        <v>1760140</v>
      </c>
      <c r="L682" s="81">
        <v>0</v>
      </c>
      <c r="M682" s="81">
        <v>41105794</v>
      </c>
      <c r="N682" s="81">
        <v>41105794</v>
      </c>
      <c r="O682" s="81">
        <v>39345654</v>
      </c>
      <c r="P682" s="81">
        <v>41105794</v>
      </c>
      <c r="Q682" s="81">
        <v>39345654</v>
      </c>
      <c r="R682" s="81">
        <v>41105794</v>
      </c>
      <c r="S682" s="81">
        <v>39345654</v>
      </c>
    </row>
    <row r="683" spans="1:19" x14ac:dyDescent="0.35">
      <c r="A683" s="81" t="s">
        <v>689</v>
      </c>
      <c r="B683" s="81">
        <v>107</v>
      </c>
      <c r="C683" s="81" t="s">
        <v>1670</v>
      </c>
      <c r="D683" s="81" t="s">
        <v>3304</v>
      </c>
      <c r="E683" s="81" t="s">
        <v>1827</v>
      </c>
      <c r="F683" s="81">
        <v>167999874</v>
      </c>
      <c r="G683" s="81">
        <v>167999874</v>
      </c>
      <c r="H683" s="81">
        <v>167999874</v>
      </c>
      <c r="I683" s="81" t="s">
        <v>2829</v>
      </c>
      <c r="J683" s="81" t="s">
        <v>2832</v>
      </c>
      <c r="K683" s="81">
        <v>4945320</v>
      </c>
      <c r="L683" s="81">
        <v>7300997</v>
      </c>
      <c r="M683" s="81">
        <v>172945194</v>
      </c>
      <c r="N683" s="81">
        <v>165644197</v>
      </c>
      <c r="O683" s="81">
        <v>160698877</v>
      </c>
      <c r="P683" s="81">
        <v>172945194</v>
      </c>
      <c r="Q683" s="81">
        <v>167999874</v>
      </c>
      <c r="R683" s="81">
        <v>165644197</v>
      </c>
      <c r="S683" s="81">
        <v>160698877</v>
      </c>
    </row>
    <row r="684" spans="1:19" x14ac:dyDescent="0.35">
      <c r="A684" s="81" t="s">
        <v>690</v>
      </c>
      <c r="B684" s="81">
        <v>107</v>
      </c>
      <c r="C684" s="81" t="s">
        <v>1670</v>
      </c>
      <c r="D684" s="81" t="s">
        <v>3420</v>
      </c>
      <c r="E684" s="81" t="s">
        <v>2372</v>
      </c>
      <c r="F684" s="81">
        <v>118752516</v>
      </c>
      <c r="G684" s="81">
        <v>131655677</v>
      </c>
      <c r="H684" s="81">
        <v>118752516</v>
      </c>
      <c r="I684" s="81" t="s">
        <v>2829</v>
      </c>
      <c r="J684" s="81" t="s">
        <v>2837</v>
      </c>
      <c r="K684" s="81">
        <v>5310847</v>
      </c>
      <c r="L684" s="81">
        <v>0</v>
      </c>
      <c r="M684" s="81">
        <v>124063363</v>
      </c>
      <c r="N684" s="81">
        <v>124063363</v>
      </c>
      <c r="O684" s="81">
        <v>118752516</v>
      </c>
      <c r="P684" s="81">
        <v>124063363</v>
      </c>
      <c r="Q684" s="81">
        <v>118752516</v>
      </c>
      <c r="R684" s="81">
        <v>124063363</v>
      </c>
      <c r="S684" s="81">
        <v>118752516</v>
      </c>
    </row>
    <row r="685" spans="1:19" x14ac:dyDescent="0.35">
      <c r="A685" s="81" t="s">
        <v>691</v>
      </c>
      <c r="B685" s="81">
        <v>107</v>
      </c>
      <c r="C685" s="81" t="s">
        <v>1670</v>
      </c>
      <c r="D685" s="81" t="s">
        <v>3421</v>
      </c>
      <c r="E685" s="81" t="s">
        <v>2373</v>
      </c>
      <c r="F685" s="81">
        <v>886667591</v>
      </c>
      <c r="G685" s="81">
        <v>966425610</v>
      </c>
      <c r="H685" s="81">
        <v>966425610</v>
      </c>
      <c r="I685" s="81" t="s">
        <v>2830</v>
      </c>
      <c r="J685" s="81" t="s">
        <v>2836</v>
      </c>
      <c r="K685" s="81">
        <v>24516231</v>
      </c>
      <c r="L685" s="81">
        <v>0</v>
      </c>
      <c r="M685" s="81">
        <v>990941841</v>
      </c>
      <c r="N685" s="81">
        <v>990941841</v>
      </c>
      <c r="O685" s="81">
        <v>966425610</v>
      </c>
      <c r="P685" s="81">
        <v>990941841</v>
      </c>
      <c r="Q685" s="81">
        <v>966425610</v>
      </c>
      <c r="R685" s="81">
        <v>990941841</v>
      </c>
      <c r="S685" s="81">
        <v>966425610</v>
      </c>
    </row>
    <row r="686" spans="1:19" x14ac:dyDescent="0.35">
      <c r="A686" s="81" t="s">
        <v>692</v>
      </c>
      <c r="B686" s="81">
        <v>107</v>
      </c>
      <c r="C686" s="81" t="s">
        <v>1670</v>
      </c>
      <c r="D686" s="81" t="s">
        <v>3805</v>
      </c>
      <c r="E686" s="81" t="s">
        <v>2374</v>
      </c>
      <c r="F686" s="81">
        <v>13175474</v>
      </c>
      <c r="G686" s="81">
        <v>13175474</v>
      </c>
      <c r="H686" s="81">
        <v>13175474</v>
      </c>
      <c r="I686" s="81" t="s">
        <v>2829</v>
      </c>
      <c r="J686" s="81" t="s">
        <v>2832</v>
      </c>
      <c r="K686" s="81">
        <v>648899</v>
      </c>
      <c r="L686" s="81">
        <v>921499</v>
      </c>
      <c r="M686" s="81">
        <v>13824373</v>
      </c>
      <c r="N686" s="81">
        <v>12902874</v>
      </c>
      <c r="O686" s="81">
        <v>12253975</v>
      </c>
      <c r="P686" s="81">
        <v>13824373</v>
      </c>
      <c r="Q686" s="81">
        <v>13175474</v>
      </c>
      <c r="R686" s="81">
        <v>12902874</v>
      </c>
      <c r="S686" s="81">
        <v>12253975</v>
      </c>
    </row>
    <row r="687" spans="1:19" x14ac:dyDescent="0.35">
      <c r="A687" s="81" t="s">
        <v>693</v>
      </c>
      <c r="B687" s="81">
        <v>108</v>
      </c>
      <c r="C687" s="81" t="s">
        <v>1671</v>
      </c>
      <c r="D687" s="81" t="s">
        <v>3305</v>
      </c>
      <c r="E687" s="81" t="s">
        <v>2375</v>
      </c>
      <c r="F687" s="81">
        <v>1485461411</v>
      </c>
      <c r="G687" s="81">
        <v>1544109341</v>
      </c>
      <c r="H687" s="81">
        <v>1485461411</v>
      </c>
      <c r="I687" s="81" t="s">
        <v>2829</v>
      </c>
      <c r="J687" s="81" t="s">
        <v>2833</v>
      </c>
      <c r="K687" s="81">
        <v>83534387</v>
      </c>
      <c r="L687" s="81">
        <v>0</v>
      </c>
      <c r="M687" s="81">
        <v>1568995798</v>
      </c>
      <c r="N687" s="81">
        <v>1568995798</v>
      </c>
      <c r="O687" s="81">
        <v>1485461411</v>
      </c>
      <c r="P687" s="81">
        <v>1568995798</v>
      </c>
      <c r="Q687" s="81">
        <v>1485461411</v>
      </c>
      <c r="R687" s="81">
        <v>1568995798</v>
      </c>
      <c r="S687" s="81">
        <v>1485461411</v>
      </c>
    </row>
    <row r="688" spans="1:19" x14ac:dyDescent="0.35">
      <c r="A688" s="81" t="s">
        <v>694</v>
      </c>
      <c r="B688" s="81">
        <v>108</v>
      </c>
      <c r="C688" s="81" t="s">
        <v>1671</v>
      </c>
      <c r="D688" s="81" t="s">
        <v>3306</v>
      </c>
      <c r="E688" s="81" t="s">
        <v>2376</v>
      </c>
      <c r="F688" s="81">
        <v>359517685</v>
      </c>
      <c r="G688" s="81">
        <v>371951735</v>
      </c>
      <c r="H688" s="81">
        <v>359517685</v>
      </c>
      <c r="I688" s="81" t="s">
        <v>2829</v>
      </c>
      <c r="J688" s="81" t="s">
        <v>2833</v>
      </c>
      <c r="K688" s="81">
        <v>48987651</v>
      </c>
      <c r="L688" s="81">
        <v>0</v>
      </c>
      <c r="M688" s="81">
        <v>408505336</v>
      </c>
      <c r="N688" s="81">
        <v>408505336</v>
      </c>
      <c r="O688" s="81">
        <v>359517685</v>
      </c>
      <c r="P688" s="81">
        <v>408505336</v>
      </c>
      <c r="Q688" s="81">
        <v>359517685</v>
      </c>
      <c r="R688" s="81">
        <v>408505336</v>
      </c>
      <c r="S688" s="81">
        <v>359517685</v>
      </c>
    </row>
    <row r="689" spans="1:19" x14ac:dyDescent="0.35">
      <c r="A689" s="81" t="s">
        <v>695</v>
      </c>
      <c r="B689" s="81">
        <v>108</v>
      </c>
      <c r="C689" s="81" t="s">
        <v>1671</v>
      </c>
      <c r="D689" s="81" t="s">
        <v>3307</v>
      </c>
      <c r="E689" s="81" t="s">
        <v>2377</v>
      </c>
      <c r="F689" s="81">
        <v>6918067276</v>
      </c>
      <c r="G689" s="81">
        <v>7209068277</v>
      </c>
      <c r="H689" s="81">
        <v>6918067276</v>
      </c>
      <c r="I689" s="81" t="s">
        <v>2829</v>
      </c>
      <c r="J689" s="81" t="s">
        <v>2833</v>
      </c>
      <c r="K689" s="81">
        <v>227621747</v>
      </c>
      <c r="L689" s="81">
        <v>0</v>
      </c>
      <c r="M689" s="81">
        <v>7145689023</v>
      </c>
      <c r="N689" s="81">
        <v>7145689023</v>
      </c>
      <c r="O689" s="81">
        <v>6918067276</v>
      </c>
      <c r="P689" s="81">
        <v>7325979423</v>
      </c>
      <c r="Q689" s="81">
        <v>7098357676</v>
      </c>
      <c r="R689" s="81">
        <v>7325979423</v>
      </c>
      <c r="S689" s="81">
        <v>7098357676</v>
      </c>
    </row>
    <row r="690" spans="1:19" x14ac:dyDescent="0.35">
      <c r="A690" s="81" t="s">
        <v>696</v>
      </c>
      <c r="B690" s="81">
        <v>108</v>
      </c>
      <c r="C690" s="81" t="s">
        <v>1671</v>
      </c>
      <c r="D690" s="81" t="s">
        <v>3308</v>
      </c>
      <c r="E690" s="81" t="s">
        <v>2378</v>
      </c>
      <c r="F690" s="81">
        <v>554297290</v>
      </c>
      <c r="G690" s="81">
        <v>561166006</v>
      </c>
      <c r="H690" s="81">
        <v>554297290</v>
      </c>
      <c r="I690" s="81" t="s">
        <v>2829</v>
      </c>
      <c r="J690" s="81" t="s">
        <v>2833</v>
      </c>
      <c r="K690" s="81">
        <v>11340330</v>
      </c>
      <c r="L690" s="81">
        <v>0</v>
      </c>
      <c r="M690" s="81">
        <v>565637620</v>
      </c>
      <c r="N690" s="81">
        <v>565637620</v>
      </c>
      <c r="O690" s="81">
        <v>554297290</v>
      </c>
      <c r="P690" s="81">
        <v>565637620</v>
      </c>
      <c r="Q690" s="81">
        <v>554297290</v>
      </c>
      <c r="R690" s="81">
        <v>565637620</v>
      </c>
      <c r="S690" s="81">
        <v>554297290</v>
      </c>
    </row>
    <row r="691" spans="1:19" x14ac:dyDescent="0.35">
      <c r="A691" s="81" t="s">
        <v>697</v>
      </c>
      <c r="B691" s="81">
        <v>108</v>
      </c>
      <c r="C691" s="81" t="s">
        <v>1671</v>
      </c>
      <c r="D691" s="81" t="s">
        <v>3309</v>
      </c>
      <c r="E691" s="81" t="s">
        <v>2379</v>
      </c>
      <c r="F691" s="81">
        <v>7544931198</v>
      </c>
      <c r="G691" s="81">
        <v>7776234285</v>
      </c>
      <c r="H691" s="81">
        <v>7544931198</v>
      </c>
      <c r="I691" s="81" t="s">
        <v>2829</v>
      </c>
      <c r="J691" s="81" t="s">
        <v>2833</v>
      </c>
      <c r="K691" s="81">
        <v>194871555</v>
      </c>
      <c r="L691" s="81">
        <v>0</v>
      </c>
      <c r="M691" s="81">
        <v>7739802753</v>
      </c>
      <c r="N691" s="81">
        <v>7739802753</v>
      </c>
      <c r="O691" s="81">
        <v>7544931198</v>
      </c>
      <c r="P691" s="81">
        <v>7739802753</v>
      </c>
      <c r="Q691" s="81">
        <v>7544931198</v>
      </c>
      <c r="R691" s="81">
        <v>7739802753</v>
      </c>
      <c r="S691" s="81">
        <v>7544931198</v>
      </c>
    </row>
    <row r="692" spans="1:19" x14ac:dyDescent="0.35">
      <c r="A692" s="81" t="s">
        <v>698</v>
      </c>
      <c r="B692" s="81">
        <v>108</v>
      </c>
      <c r="C692" s="81" t="s">
        <v>1671</v>
      </c>
      <c r="D692" s="81" t="s">
        <v>3310</v>
      </c>
      <c r="E692" s="81" t="s">
        <v>2380</v>
      </c>
      <c r="F692" s="81">
        <v>578915780</v>
      </c>
      <c r="G692" s="81">
        <v>601276179</v>
      </c>
      <c r="H692" s="81">
        <v>578915780</v>
      </c>
      <c r="I692" s="81" t="s">
        <v>2829</v>
      </c>
      <c r="J692" s="81" t="s">
        <v>2833</v>
      </c>
      <c r="K692" s="81">
        <v>29550121</v>
      </c>
      <c r="L692" s="81">
        <v>0</v>
      </c>
      <c r="M692" s="81">
        <v>608465901</v>
      </c>
      <c r="N692" s="81">
        <v>608465901</v>
      </c>
      <c r="O692" s="81">
        <v>578915780</v>
      </c>
      <c r="P692" s="81">
        <v>608465901</v>
      </c>
      <c r="Q692" s="81">
        <v>578915780</v>
      </c>
      <c r="R692" s="81">
        <v>608465901</v>
      </c>
      <c r="S692" s="81">
        <v>578915780</v>
      </c>
    </row>
    <row r="693" spans="1:19" x14ac:dyDescent="0.35">
      <c r="A693" s="81" t="s">
        <v>699</v>
      </c>
      <c r="B693" s="81">
        <v>108</v>
      </c>
      <c r="C693" s="81" t="s">
        <v>1671</v>
      </c>
      <c r="D693" s="81" t="s">
        <v>3311</v>
      </c>
      <c r="E693" s="81" t="s">
        <v>2381</v>
      </c>
      <c r="F693" s="81">
        <v>2213588816</v>
      </c>
      <c r="G693" s="81">
        <v>2348817546</v>
      </c>
      <c r="H693" s="81">
        <v>2213588816</v>
      </c>
      <c r="I693" s="81" t="s">
        <v>2829</v>
      </c>
      <c r="J693" s="81" t="s">
        <v>2834</v>
      </c>
      <c r="K693" s="81">
        <v>102372003</v>
      </c>
      <c r="L693" s="81">
        <v>0</v>
      </c>
      <c r="M693" s="81">
        <v>2315960819</v>
      </c>
      <c r="N693" s="81">
        <v>2315960819</v>
      </c>
      <c r="O693" s="81">
        <v>2213588816</v>
      </c>
      <c r="P693" s="81">
        <v>2315960819</v>
      </c>
      <c r="Q693" s="81">
        <v>2213588816</v>
      </c>
      <c r="R693" s="81">
        <v>2315960819</v>
      </c>
      <c r="S693" s="81">
        <v>2213588816</v>
      </c>
    </row>
    <row r="694" spans="1:19" x14ac:dyDescent="0.35">
      <c r="A694" s="81" t="s">
        <v>700</v>
      </c>
      <c r="B694" s="81">
        <v>108</v>
      </c>
      <c r="C694" s="81" t="s">
        <v>1671</v>
      </c>
      <c r="D694" s="81" t="s">
        <v>3312</v>
      </c>
      <c r="E694" s="81" t="s">
        <v>2382</v>
      </c>
      <c r="F694" s="81">
        <v>4775584788</v>
      </c>
      <c r="G694" s="81">
        <v>4933166115</v>
      </c>
      <c r="H694" s="81">
        <v>4775584788</v>
      </c>
      <c r="I694" s="81" t="s">
        <v>2829</v>
      </c>
      <c r="J694" s="81" t="s">
        <v>2833</v>
      </c>
      <c r="K694" s="81">
        <v>188432419</v>
      </c>
      <c r="L694" s="81">
        <v>0</v>
      </c>
      <c r="M694" s="81">
        <v>4964017207</v>
      </c>
      <c r="N694" s="81">
        <v>4964017207</v>
      </c>
      <c r="O694" s="81">
        <v>4775584788</v>
      </c>
      <c r="P694" s="81">
        <v>4964017207</v>
      </c>
      <c r="Q694" s="81">
        <v>4775584788</v>
      </c>
      <c r="R694" s="81">
        <v>4964017207</v>
      </c>
      <c r="S694" s="81">
        <v>4775584788</v>
      </c>
    </row>
    <row r="695" spans="1:19" x14ac:dyDescent="0.35">
      <c r="A695" s="81" t="s">
        <v>701</v>
      </c>
      <c r="B695" s="81">
        <v>108</v>
      </c>
      <c r="C695" s="81" t="s">
        <v>1671</v>
      </c>
      <c r="D695" s="81" t="s">
        <v>3313</v>
      </c>
      <c r="E695" s="81" t="s">
        <v>2383</v>
      </c>
      <c r="F695" s="81">
        <v>178510429</v>
      </c>
      <c r="G695" s="81">
        <v>184609911</v>
      </c>
      <c r="H695" s="81">
        <v>178510429</v>
      </c>
      <c r="I695" s="81" t="s">
        <v>2829</v>
      </c>
      <c r="J695" s="81" t="s">
        <v>2833</v>
      </c>
      <c r="K695" s="81">
        <v>10455512</v>
      </c>
      <c r="L695" s="81">
        <v>0</v>
      </c>
      <c r="M695" s="81">
        <v>188965941</v>
      </c>
      <c r="N695" s="81">
        <v>188965941</v>
      </c>
      <c r="O695" s="81">
        <v>178510429</v>
      </c>
      <c r="P695" s="81">
        <v>188965941</v>
      </c>
      <c r="Q695" s="81">
        <v>178510429</v>
      </c>
      <c r="R695" s="81">
        <v>188965941</v>
      </c>
      <c r="S695" s="81">
        <v>178510429</v>
      </c>
    </row>
    <row r="696" spans="1:19" x14ac:dyDescent="0.35">
      <c r="A696" s="81" t="s">
        <v>702</v>
      </c>
      <c r="B696" s="81">
        <v>108</v>
      </c>
      <c r="C696" s="81" t="s">
        <v>1671</v>
      </c>
      <c r="D696" s="81" t="s">
        <v>3314</v>
      </c>
      <c r="E696" s="81" t="s">
        <v>2384</v>
      </c>
      <c r="F696" s="81">
        <v>3340196179</v>
      </c>
      <c r="G696" s="81">
        <v>3297347997</v>
      </c>
      <c r="H696" s="81">
        <v>3340196179</v>
      </c>
      <c r="I696" s="81" t="s">
        <v>2829</v>
      </c>
      <c r="J696" s="81" t="s">
        <v>2833</v>
      </c>
      <c r="K696" s="81">
        <v>82976564</v>
      </c>
      <c r="L696" s="81">
        <v>0</v>
      </c>
      <c r="M696" s="81">
        <v>3423172743</v>
      </c>
      <c r="N696" s="81">
        <v>3423172743</v>
      </c>
      <c r="O696" s="81">
        <v>3340196179</v>
      </c>
      <c r="P696" s="81">
        <v>3423172743</v>
      </c>
      <c r="Q696" s="81">
        <v>3340196179</v>
      </c>
      <c r="R696" s="81">
        <v>3423172743</v>
      </c>
      <c r="S696" s="81">
        <v>3340196179</v>
      </c>
    </row>
    <row r="697" spans="1:19" x14ac:dyDescent="0.35">
      <c r="A697" s="81" t="s">
        <v>703</v>
      </c>
      <c r="B697" s="81">
        <v>108</v>
      </c>
      <c r="C697" s="81" t="s">
        <v>1671</v>
      </c>
      <c r="D697" s="81" t="s">
        <v>3315</v>
      </c>
      <c r="E697" s="81" t="s">
        <v>2385</v>
      </c>
      <c r="F697" s="81">
        <v>2631437440</v>
      </c>
      <c r="G697" s="81">
        <v>2707976506</v>
      </c>
      <c r="H697" s="81">
        <v>2631437440</v>
      </c>
      <c r="I697" s="81" t="s">
        <v>2829</v>
      </c>
      <c r="J697" s="81" t="s">
        <v>2833</v>
      </c>
      <c r="K697" s="81">
        <v>139665588</v>
      </c>
      <c r="L697" s="81">
        <v>0</v>
      </c>
      <c r="M697" s="81">
        <v>2771103028</v>
      </c>
      <c r="N697" s="81">
        <v>2771103028</v>
      </c>
      <c r="O697" s="81">
        <v>2631437440</v>
      </c>
      <c r="P697" s="81">
        <v>2771103028</v>
      </c>
      <c r="Q697" s="81">
        <v>2631437440</v>
      </c>
      <c r="R697" s="81">
        <v>2771103028</v>
      </c>
      <c r="S697" s="81">
        <v>2631437440</v>
      </c>
    </row>
    <row r="698" spans="1:19" x14ac:dyDescent="0.35">
      <c r="A698" s="81" t="s">
        <v>704</v>
      </c>
      <c r="B698" s="81">
        <v>108</v>
      </c>
      <c r="C698" s="81" t="s">
        <v>1671</v>
      </c>
      <c r="D698" s="81" t="s">
        <v>3316</v>
      </c>
      <c r="E698" s="81" t="s">
        <v>2386</v>
      </c>
      <c r="F698" s="81">
        <v>2375060406</v>
      </c>
      <c r="G698" s="81">
        <v>2444896311</v>
      </c>
      <c r="H698" s="81">
        <v>2375060406</v>
      </c>
      <c r="I698" s="81" t="s">
        <v>2829</v>
      </c>
      <c r="J698" s="81" t="s">
        <v>2833</v>
      </c>
      <c r="K698" s="81">
        <v>107272841</v>
      </c>
      <c r="L698" s="81">
        <v>0</v>
      </c>
      <c r="M698" s="81">
        <v>2482333247</v>
      </c>
      <c r="N698" s="81">
        <v>2482333247</v>
      </c>
      <c r="O698" s="81">
        <v>2375060406</v>
      </c>
      <c r="P698" s="81">
        <v>2482333247</v>
      </c>
      <c r="Q698" s="81">
        <v>2375060406</v>
      </c>
      <c r="R698" s="81">
        <v>2482333247</v>
      </c>
      <c r="S698" s="81">
        <v>2375060406</v>
      </c>
    </row>
    <row r="699" spans="1:19" x14ac:dyDescent="0.35">
      <c r="A699" s="81" t="s">
        <v>705</v>
      </c>
      <c r="B699" s="81">
        <v>108</v>
      </c>
      <c r="C699" s="81" t="s">
        <v>1671</v>
      </c>
      <c r="D699" s="81" t="s">
        <v>3317</v>
      </c>
      <c r="E699" s="81" t="s">
        <v>2387</v>
      </c>
      <c r="F699" s="81">
        <v>106350266</v>
      </c>
      <c r="G699" s="81">
        <v>106161046</v>
      </c>
      <c r="H699" s="81">
        <v>106350266</v>
      </c>
      <c r="I699" s="81" t="s">
        <v>2829</v>
      </c>
      <c r="J699" s="81" t="s">
        <v>2833</v>
      </c>
      <c r="K699" s="81">
        <v>4050447</v>
      </c>
      <c r="L699" s="81">
        <v>0</v>
      </c>
      <c r="M699" s="81">
        <v>110400713</v>
      </c>
      <c r="N699" s="81">
        <v>110400713</v>
      </c>
      <c r="O699" s="81">
        <v>106350266</v>
      </c>
      <c r="P699" s="81">
        <v>110400713</v>
      </c>
      <c r="Q699" s="81">
        <v>106350266</v>
      </c>
      <c r="R699" s="81">
        <v>110400713</v>
      </c>
      <c r="S699" s="81">
        <v>106350266</v>
      </c>
    </row>
    <row r="700" spans="1:19" x14ac:dyDescent="0.35">
      <c r="A700" s="81" t="s">
        <v>706</v>
      </c>
      <c r="B700" s="81">
        <v>108</v>
      </c>
      <c r="C700" s="81" t="s">
        <v>1671</v>
      </c>
      <c r="D700" s="81" t="s">
        <v>3318</v>
      </c>
      <c r="E700" s="81" t="s">
        <v>2388</v>
      </c>
      <c r="F700" s="81">
        <v>121314968</v>
      </c>
      <c r="G700" s="81">
        <v>127273251</v>
      </c>
      <c r="H700" s="81">
        <v>121314968</v>
      </c>
      <c r="I700" s="81" t="s">
        <v>2829</v>
      </c>
      <c r="J700" s="81" t="s">
        <v>2833</v>
      </c>
      <c r="K700" s="81">
        <v>5838835</v>
      </c>
      <c r="L700" s="81">
        <v>0</v>
      </c>
      <c r="M700" s="81">
        <v>127153803</v>
      </c>
      <c r="N700" s="81">
        <v>127153803</v>
      </c>
      <c r="O700" s="81">
        <v>121314968</v>
      </c>
      <c r="P700" s="81">
        <v>127153803</v>
      </c>
      <c r="Q700" s="81">
        <v>121314968</v>
      </c>
      <c r="R700" s="81">
        <v>127153803</v>
      </c>
      <c r="S700" s="81">
        <v>121314968</v>
      </c>
    </row>
    <row r="701" spans="1:19" x14ac:dyDescent="0.35">
      <c r="A701" s="81" t="s">
        <v>707</v>
      </c>
      <c r="B701" s="81">
        <v>108</v>
      </c>
      <c r="C701" s="81" t="s">
        <v>1671</v>
      </c>
      <c r="D701" s="81" t="s">
        <v>3319</v>
      </c>
      <c r="E701" s="81" t="s">
        <v>2094</v>
      </c>
      <c r="F701" s="81">
        <v>675631163</v>
      </c>
      <c r="G701" s="81">
        <v>701163030</v>
      </c>
      <c r="H701" s="81">
        <v>675631163</v>
      </c>
      <c r="I701" s="81" t="s">
        <v>2829</v>
      </c>
      <c r="J701" s="81" t="s">
        <v>2833</v>
      </c>
      <c r="K701" s="81">
        <v>24246991</v>
      </c>
      <c r="L701" s="81">
        <v>0</v>
      </c>
      <c r="M701" s="81">
        <v>699878154</v>
      </c>
      <c r="N701" s="81">
        <v>699878154</v>
      </c>
      <c r="O701" s="81">
        <v>675631163</v>
      </c>
      <c r="P701" s="81">
        <v>699878154</v>
      </c>
      <c r="Q701" s="81">
        <v>675631163</v>
      </c>
      <c r="R701" s="81">
        <v>699878154</v>
      </c>
      <c r="S701" s="81">
        <v>675631163</v>
      </c>
    </row>
    <row r="702" spans="1:19" x14ac:dyDescent="0.35">
      <c r="A702" s="81" t="s">
        <v>708</v>
      </c>
      <c r="B702" s="81">
        <v>108</v>
      </c>
      <c r="C702" s="81" t="s">
        <v>1671</v>
      </c>
      <c r="D702" s="81" t="s">
        <v>3841</v>
      </c>
      <c r="E702" s="81" t="s">
        <v>1999</v>
      </c>
      <c r="F702" s="81">
        <v>9802468</v>
      </c>
      <c r="G702" s="81">
        <v>9802468</v>
      </c>
      <c r="H702" s="81">
        <v>9802468</v>
      </c>
      <c r="I702" s="81" t="s">
        <v>2829</v>
      </c>
      <c r="J702" s="81" t="s">
        <v>2833</v>
      </c>
      <c r="K702" s="81">
        <v>150372</v>
      </c>
      <c r="L702" s="81">
        <v>0</v>
      </c>
      <c r="M702" s="81">
        <v>9952840</v>
      </c>
      <c r="N702" s="81">
        <v>9952840</v>
      </c>
      <c r="O702" s="81">
        <v>9802468</v>
      </c>
      <c r="P702" s="81">
        <v>9952840</v>
      </c>
      <c r="Q702" s="81">
        <v>9802468</v>
      </c>
      <c r="R702" s="81">
        <v>9952840</v>
      </c>
      <c r="S702" s="81">
        <v>9802468</v>
      </c>
    </row>
    <row r="703" spans="1:19" x14ac:dyDescent="0.35">
      <c r="A703" s="81" t="s">
        <v>709</v>
      </c>
      <c r="B703" s="81">
        <v>109</v>
      </c>
      <c r="C703" s="81" t="s">
        <v>1672</v>
      </c>
      <c r="D703" s="81" t="s">
        <v>3136</v>
      </c>
      <c r="E703" s="81" t="s">
        <v>2183</v>
      </c>
      <c r="F703" s="81">
        <v>31084570</v>
      </c>
      <c r="G703" s="81">
        <v>31084570</v>
      </c>
      <c r="H703" s="81">
        <v>31084570</v>
      </c>
      <c r="I703" s="81" t="s">
        <v>2829</v>
      </c>
      <c r="J703" s="81" t="s">
        <v>2832</v>
      </c>
      <c r="K703" s="81">
        <v>425798</v>
      </c>
      <c r="L703" s="81">
        <v>0</v>
      </c>
      <c r="M703" s="81">
        <v>31510368</v>
      </c>
      <c r="N703" s="81">
        <v>31510368</v>
      </c>
      <c r="O703" s="81">
        <v>31084570</v>
      </c>
      <c r="P703" s="81">
        <v>31510368</v>
      </c>
      <c r="Q703" s="81">
        <v>31084570</v>
      </c>
      <c r="R703" s="81">
        <v>31510368</v>
      </c>
      <c r="S703" s="81">
        <v>31084570</v>
      </c>
    </row>
    <row r="704" spans="1:19" x14ac:dyDescent="0.35">
      <c r="A704" s="81" t="s">
        <v>710</v>
      </c>
      <c r="B704" s="81">
        <v>109</v>
      </c>
      <c r="C704" s="81" t="s">
        <v>1672</v>
      </c>
      <c r="D704" s="81" t="s">
        <v>3320</v>
      </c>
      <c r="E704" s="81" t="s">
        <v>2389</v>
      </c>
      <c r="F704" s="81">
        <v>98910050</v>
      </c>
      <c r="G704" s="81">
        <v>98910050</v>
      </c>
      <c r="H704" s="81">
        <v>98910050</v>
      </c>
      <c r="I704" s="81" t="s">
        <v>2829</v>
      </c>
      <c r="J704" s="81" t="s">
        <v>2832</v>
      </c>
      <c r="K704" s="81">
        <v>2893840</v>
      </c>
      <c r="L704" s="81">
        <v>0</v>
      </c>
      <c r="M704" s="81">
        <v>101803890</v>
      </c>
      <c r="N704" s="81">
        <v>101803890</v>
      </c>
      <c r="O704" s="81">
        <v>98910050</v>
      </c>
      <c r="P704" s="81">
        <v>101803890</v>
      </c>
      <c r="Q704" s="81">
        <v>98910050</v>
      </c>
      <c r="R704" s="81">
        <v>101803890</v>
      </c>
      <c r="S704" s="81">
        <v>98910050</v>
      </c>
    </row>
    <row r="705" spans="1:19" x14ac:dyDescent="0.35">
      <c r="A705" s="81" t="s">
        <v>711</v>
      </c>
      <c r="B705" s="81">
        <v>109</v>
      </c>
      <c r="C705" s="81" t="s">
        <v>1672</v>
      </c>
      <c r="D705" s="81" t="s">
        <v>3321</v>
      </c>
      <c r="E705" s="81" t="s">
        <v>2390</v>
      </c>
      <c r="F705" s="81">
        <v>94206521</v>
      </c>
      <c r="G705" s="81">
        <v>94206521</v>
      </c>
      <c r="H705" s="81">
        <v>94206521</v>
      </c>
      <c r="I705" s="81" t="s">
        <v>2829</v>
      </c>
      <c r="J705" s="81" t="s">
        <v>2832</v>
      </c>
      <c r="K705" s="81">
        <v>2334700</v>
      </c>
      <c r="L705" s="81">
        <v>0</v>
      </c>
      <c r="M705" s="81">
        <v>96541221</v>
      </c>
      <c r="N705" s="81">
        <v>96541221</v>
      </c>
      <c r="O705" s="81">
        <v>94206521</v>
      </c>
      <c r="P705" s="81">
        <v>96541221</v>
      </c>
      <c r="Q705" s="81">
        <v>94206521</v>
      </c>
      <c r="R705" s="81">
        <v>96541221</v>
      </c>
      <c r="S705" s="81">
        <v>94206521</v>
      </c>
    </row>
    <row r="706" spans="1:19" x14ac:dyDescent="0.35">
      <c r="A706" s="81" t="s">
        <v>712</v>
      </c>
      <c r="B706" s="81">
        <v>109</v>
      </c>
      <c r="C706" s="81" t="s">
        <v>1672</v>
      </c>
      <c r="D706" s="81" t="s">
        <v>3322</v>
      </c>
      <c r="E706" s="81" t="s">
        <v>2391</v>
      </c>
      <c r="F706" s="81">
        <v>96827710</v>
      </c>
      <c r="G706" s="81">
        <v>96827710</v>
      </c>
      <c r="H706" s="81">
        <v>96827710</v>
      </c>
      <c r="I706" s="81" t="s">
        <v>2829</v>
      </c>
      <c r="J706" s="81" t="s">
        <v>2832</v>
      </c>
      <c r="K706" s="81">
        <v>4054021</v>
      </c>
      <c r="L706" s="81">
        <v>0</v>
      </c>
      <c r="M706" s="81">
        <v>100881731</v>
      </c>
      <c r="N706" s="81">
        <v>100881731</v>
      </c>
      <c r="O706" s="81">
        <v>96827710</v>
      </c>
      <c r="P706" s="81">
        <v>100881731</v>
      </c>
      <c r="Q706" s="81">
        <v>96827710</v>
      </c>
      <c r="R706" s="81">
        <v>100881731</v>
      </c>
      <c r="S706" s="81">
        <v>96827710</v>
      </c>
    </row>
    <row r="707" spans="1:19" x14ac:dyDescent="0.35">
      <c r="A707" s="81" t="s">
        <v>713</v>
      </c>
      <c r="B707" s="81">
        <v>109</v>
      </c>
      <c r="C707" s="81" t="s">
        <v>1672</v>
      </c>
      <c r="D707" s="81" t="s">
        <v>3323</v>
      </c>
      <c r="E707" s="81" t="s">
        <v>2392</v>
      </c>
      <c r="F707" s="81">
        <v>725177301</v>
      </c>
      <c r="G707" s="81">
        <v>725177301</v>
      </c>
      <c r="H707" s="81">
        <v>725177301</v>
      </c>
      <c r="I707" s="81" t="s">
        <v>2829</v>
      </c>
      <c r="J707" s="81" t="s">
        <v>2832</v>
      </c>
      <c r="K707" s="81">
        <v>17801347</v>
      </c>
      <c r="L707" s="81">
        <v>0</v>
      </c>
      <c r="M707" s="81">
        <v>742978648</v>
      </c>
      <c r="N707" s="81">
        <v>742978648</v>
      </c>
      <c r="O707" s="81">
        <v>725177301</v>
      </c>
      <c r="P707" s="81">
        <v>828930398</v>
      </c>
      <c r="Q707" s="81">
        <v>811129051</v>
      </c>
      <c r="R707" s="81">
        <v>828930398</v>
      </c>
      <c r="S707" s="81">
        <v>811129051</v>
      </c>
    </row>
    <row r="708" spans="1:19" x14ac:dyDescent="0.35">
      <c r="A708" s="81" t="s">
        <v>714</v>
      </c>
      <c r="B708" s="81">
        <v>109</v>
      </c>
      <c r="C708" s="81" t="s">
        <v>1672</v>
      </c>
      <c r="D708" s="81" t="s">
        <v>3324</v>
      </c>
      <c r="E708" s="81" t="s">
        <v>1941</v>
      </c>
      <c r="F708" s="81">
        <v>91515443</v>
      </c>
      <c r="G708" s="81">
        <v>91515443</v>
      </c>
      <c r="H708" s="81">
        <v>91515443</v>
      </c>
      <c r="I708" s="81" t="s">
        <v>2829</v>
      </c>
      <c r="J708" s="81" t="s">
        <v>2832</v>
      </c>
      <c r="K708" s="81">
        <v>4029301</v>
      </c>
      <c r="L708" s="81">
        <v>0</v>
      </c>
      <c r="M708" s="81">
        <v>95544744</v>
      </c>
      <c r="N708" s="81">
        <v>95544744</v>
      </c>
      <c r="O708" s="81">
        <v>91515443</v>
      </c>
      <c r="P708" s="81">
        <v>95544744</v>
      </c>
      <c r="Q708" s="81">
        <v>91515443</v>
      </c>
      <c r="R708" s="81">
        <v>95544744</v>
      </c>
      <c r="S708" s="81">
        <v>91515443</v>
      </c>
    </row>
    <row r="709" spans="1:19" x14ac:dyDescent="0.35">
      <c r="A709" s="81" t="s">
        <v>715</v>
      </c>
      <c r="B709" s="81">
        <v>109</v>
      </c>
      <c r="C709" s="81" t="s">
        <v>1672</v>
      </c>
      <c r="D709" s="81" t="s">
        <v>3325</v>
      </c>
      <c r="E709" s="81" t="s">
        <v>2393</v>
      </c>
      <c r="F709" s="81">
        <v>220347522</v>
      </c>
      <c r="G709" s="81">
        <v>220347522</v>
      </c>
      <c r="H709" s="81">
        <v>220347522</v>
      </c>
      <c r="I709" s="81" t="s">
        <v>2829</v>
      </c>
      <c r="J709" s="81" t="s">
        <v>2832</v>
      </c>
      <c r="K709" s="81">
        <v>7123261</v>
      </c>
      <c r="L709" s="81">
        <v>0</v>
      </c>
      <c r="M709" s="81">
        <v>227470783</v>
      </c>
      <c r="N709" s="81">
        <v>227470783</v>
      </c>
      <c r="O709" s="81">
        <v>220347522</v>
      </c>
      <c r="P709" s="81">
        <v>227470783</v>
      </c>
      <c r="Q709" s="81">
        <v>220347522</v>
      </c>
      <c r="R709" s="81">
        <v>227470783</v>
      </c>
      <c r="S709" s="81">
        <v>220347522</v>
      </c>
    </row>
    <row r="710" spans="1:19" x14ac:dyDescent="0.35">
      <c r="A710" s="81" t="s">
        <v>716</v>
      </c>
      <c r="B710" s="81">
        <v>109</v>
      </c>
      <c r="C710" s="81" t="s">
        <v>1672</v>
      </c>
      <c r="D710" s="81" t="s">
        <v>3326</v>
      </c>
      <c r="E710" s="81" t="s">
        <v>2394</v>
      </c>
      <c r="F710" s="81">
        <v>52809992</v>
      </c>
      <c r="G710" s="81">
        <v>52809992</v>
      </c>
      <c r="H710" s="81">
        <v>52809992</v>
      </c>
      <c r="I710" s="81" t="s">
        <v>2829</v>
      </c>
      <c r="J710" s="81" t="s">
        <v>2832</v>
      </c>
      <c r="K710" s="81">
        <v>1197579</v>
      </c>
      <c r="L710" s="81">
        <v>0</v>
      </c>
      <c r="M710" s="81">
        <v>54007571</v>
      </c>
      <c r="N710" s="81">
        <v>54007571</v>
      </c>
      <c r="O710" s="81">
        <v>52809992</v>
      </c>
      <c r="P710" s="81">
        <v>54007571</v>
      </c>
      <c r="Q710" s="81">
        <v>52809992</v>
      </c>
      <c r="R710" s="81">
        <v>54007571</v>
      </c>
      <c r="S710" s="81">
        <v>52809992</v>
      </c>
    </row>
    <row r="711" spans="1:19" x14ac:dyDescent="0.35">
      <c r="A711" s="81" t="s">
        <v>717</v>
      </c>
      <c r="B711" s="81">
        <v>109</v>
      </c>
      <c r="C711" s="81" t="s">
        <v>1672</v>
      </c>
      <c r="D711" s="81" t="s">
        <v>3327</v>
      </c>
      <c r="E711" s="81" t="s">
        <v>2395</v>
      </c>
      <c r="F711" s="81">
        <v>29521401</v>
      </c>
      <c r="G711" s="81">
        <v>29521401</v>
      </c>
      <c r="H711" s="81">
        <v>29521401</v>
      </c>
      <c r="I711" s="81" t="s">
        <v>2829</v>
      </c>
      <c r="J711" s="81" t="s">
        <v>2832</v>
      </c>
      <c r="K711" s="81">
        <v>1643178</v>
      </c>
      <c r="L711" s="81">
        <v>0</v>
      </c>
      <c r="M711" s="81">
        <v>31164579</v>
      </c>
      <c r="N711" s="81">
        <v>31164579</v>
      </c>
      <c r="O711" s="81">
        <v>29521401</v>
      </c>
      <c r="P711" s="81">
        <v>31164579</v>
      </c>
      <c r="Q711" s="81">
        <v>29521401</v>
      </c>
      <c r="R711" s="81">
        <v>31164579</v>
      </c>
      <c r="S711" s="81">
        <v>29521401</v>
      </c>
    </row>
    <row r="712" spans="1:19" x14ac:dyDescent="0.35">
      <c r="A712" s="81" t="s">
        <v>718</v>
      </c>
      <c r="B712" s="81">
        <v>109</v>
      </c>
      <c r="C712" s="81" t="s">
        <v>1672</v>
      </c>
      <c r="D712" s="81" t="s">
        <v>3328</v>
      </c>
      <c r="E712" s="81" t="s">
        <v>2396</v>
      </c>
      <c r="F712" s="81">
        <v>643499378</v>
      </c>
      <c r="G712" s="81">
        <v>643499378</v>
      </c>
      <c r="H712" s="81">
        <v>643499378</v>
      </c>
      <c r="I712" s="81" t="s">
        <v>2829</v>
      </c>
      <c r="J712" s="81" t="s">
        <v>2832</v>
      </c>
      <c r="K712" s="81">
        <v>24962583</v>
      </c>
      <c r="L712" s="81">
        <v>0</v>
      </c>
      <c r="M712" s="81">
        <v>668461961</v>
      </c>
      <c r="N712" s="81">
        <v>668461961</v>
      </c>
      <c r="O712" s="81">
        <v>643499378</v>
      </c>
      <c r="P712" s="81">
        <v>668461961</v>
      </c>
      <c r="Q712" s="81">
        <v>643499378</v>
      </c>
      <c r="R712" s="81">
        <v>668461961</v>
      </c>
      <c r="S712" s="81">
        <v>643499378</v>
      </c>
    </row>
    <row r="713" spans="1:19" x14ac:dyDescent="0.35">
      <c r="A713" s="81" t="s">
        <v>719</v>
      </c>
      <c r="B713" s="81">
        <v>109</v>
      </c>
      <c r="C713" s="81" t="s">
        <v>1672</v>
      </c>
      <c r="D713" s="81" t="s">
        <v>3329</v>
      </c>
      <c r="E713" s="81" t="s">
        <v>2397</v>
      </c>
      <c r="F713" s="81">
        <v>94630463</v>
      </c>
      <c r="G713" s="81">
        <v>94630463</v>
      </c>
      <c r="H713" s="81">
        <v>94630463</v>
      </c>
      <c r="I713" s="81" t="s">
        <v>2829</v>
      </c>
      <c r="J713" s="81" t="s">
        <v>2832</v>
      </c>
      <c r="K713" s="81">
        <v>3159447</v>
      </c>
      <c r="L713" s="81">
        <v>0</v>
      </c>
      <c r="M713" s="81">
        <v>97789910</v>
      </c>
      <c r="N713" s="81">
        <v>97789910</v>
      </c>
      <c r="O713" s="81">
        <v>94630463</v>
      </c>
      <c r="P713" s="81">
        <v>97789910</v>
      </c>
      <c r="Q713" s="81">
        <v>94630463</v>
      </c>
      <c r="R713" s="81">
        <v>97789910</v>
      </c>
      <c r="S713" s="81">
        <v>94630463</v>
      </c>
    </row>
    <row r="714" spans="1:19" x14ac:dyDescent="0.35">
      <c r="A714" s="81" t="s">
        <v>720</v>
      </c>
      <c r="B714" s="81">
        <v>109</v>
      </c>
      <c r="C714" s="81" t="s">
        <v>1672</v>
      </c>
      <c r="D714" s="81" t="s">
        <v>3330</v>
      </c>
      <c r="E714" s="81" t="s">
        <v>2398</v>
      </c>
      <c r="F714" s="81">
        <v>192985730</v>
      </c>
      <c r="G714" s="81">
        <v>192985730</v>
      </c>
      <c r="H714" s="81">
        <v>192985730</v>
      </c>
      <c r="I714" s="81" t="s">
        <v>2829</v>
      </c>
      <c r="J714" s="81" t="s">
        <v>2832</v>
      </c>
      <c r="K714" s="81">
        <v>3863840</v>
      </c>
      <c r="L714" s="81">
        <v>0</v>
      </c>
      <c r="M714" s="81">
        <v>196849570</v>
      </c>
      <c r="N714" s="81">
        <v>196849570</v>
      </c>
      <c r="O714" s="81">
        <v>192985730</v>
      </c>
      <c r="P714" s="81">
        <v>196849570</v>
      </c>
      <c r="Q714" s="81">
        <v>192985730</v>
      </c>
      <c r="R714" s="81">
        <v>196849570</v>
      </c>
      <c r="S714" s="81">
        <v>192985730</v>
      </c>
    </row>
    <row r="715" spans="1:19" x14ac:dyDescent="0.35">
      <c r="A715" s="81" t="s">
        <v>721</v>
      </c>
      <c r="B715" s="81">
        <v>109</v>
      </c>
      <c r="C715" s="81" t="s">
        <v>1672</v>
      </c>
      <c r="D715" s="81" t="s">
        <v>3331</v>
      </c>
      <c r="E715" s="81" t="s">
        <v>2399</v>
      </c>
      <c r="F715" s="81">
        <v>32657320</v>
      </c>
      <c r="G715" s="81">
        <v>32657320</v>
      </c>
      <c r="H715" s="81">
        <v>32657320</v>
      </c>
      <c r="I715" s="81" t="s">
        <v>2829</v>
      </c>
      <c r="J715" s="81" t="s">
        <v>2832</v>
      </c>
      <c r="K715" s="81">
        <v>1316528</v>
      </c>
      <c r="L715" s="81">
        <v>0</v>
      </c>
      <c r="M715" s="81">
        <v>33973848</v>
      </c>
      <c r="N715" s="81">
        <v>33973848</v>
      </c>
      <c r="O715" s="81">
        <v>32657320</v>
      </c>
      <c r="P715" s="81">
        <v>33973848</v>
      </c>
      <c r="Q715" s="81">
        <v>32657320</v>
      </c>
      <c r="R715" s="81">
        <v>33973848</v>
      </c>
      <c r="S715" s="81">
        <v>32657320</v>
      </c>
    </row>
    <row r="716" spans="1:19" x14ac:dyDescent="0.35">
      <c r="A716" s="81" t="s">
        <v>722</v>
      </c>
      <c r="B716" s="81">
        <v>109</v>
      </c>
      <c r="C716" s="81" t="s">
        <v>1672</v>
      </c>
      <c r="D716" s="81" t="s">
        <v>3402</v>
      </c>
      <c r="E716" s="81" t="s">
        <v>2400</v>
      </c>
      <c r="F716" s="81">
        <v>7043282</v>
      </c>
      <c r="G716" s="81">
        <v>7043282</v>
      </c>
      <c r="H716" s="81">
        <v>7043282</v>
      </c>
      <c r="I716" s="81" t="s">
        <v>2829</v>
      </c>
      <c r="J716" s="81" t="s">
        <v>2832</v>
      </c>
      <c r="K716" s="81">
        <v>129790</v>
      </c>
      <c r="L716" s="81">
        <v>0</v>
      </c>
      <c r="M716" s="81">
        <v>7173072</v>
      </c>
      <c r="N716" s="81">
        <v>7173072</v>
      </c>
      <c r="O716" s="81">
        <v>7043282</v>
      </c>
      <c r="P716" s="81">
        <v>7173072</v>
      </c>
      <c r="Q716" s="81">
        <v>7043282</v>
      </c>
      <c r="R716" s="81">
        <v>7173072</v>
      </c>
      <c r="S716" s="81">
        <v>7043282</v>
      </c>
    </row>
    <row r="717" spans="1:19" x14ac:dyDescent="0.35">
      <c r="A717" s="81" t="s">
        <v>723</v>
      </c>
      <c r="B717" s="81">
        <v>109</v>
      </c>
      <c r="C717" s="81" t="s">
        <v>1672</v>
      </c>
      <c r="D717" s="81" t="s">
        <v>3405</v>
      </c>
      <c r="E717" s="81" t="s">
        <v>2401</v>
      </c>
      <c r="F717" s="81">
        <v>2818764</v>
      </c>
      <c r="G717" s="81">
        <v>2818764</v>
      </c>
      <c r="H717" s="81">
        <v>2818764</v>
      </c>
      <c r="I717" s="81" t="s">
        <v>2829</v>
      </c>
      <c r="J717" s="81" t="s">
        <v>2832</v>
      </c>
      <c r="K717" s="81">
        <v>60000</v>
      </c>
      <c r="L717" s="81">
        <v>0</v>
      </c>
      <c r="M717" s="81">
        <v>2878764</v>
      </c>
      <c r="N717" s="81">
        <v>2878764</v>
      </c>
      <c r="O717" s="81">
        <v>2818764</v>
      </c>
      <c r="P717" s="81">
        <v>2878764</v>
      </c>
      <c r="Q717" s="81">
        <v>2818764</v>
      </c>
      <c r="R717" s="81">
        <v>2878764</v>
      </c>
      <c r="S717" s="81">
        <v>2818764</v>
      </c>
    </row>
    <row r="718" spans="1:19" x14ac:dyDescent="0.35">
      <c r="A718" s="81" t="s">
        <v>724</v>
      </c>
      <c r="B718" s="81">
        <v>109</v>
      </c>
      <c r="C718" s="81" t="s">
        <v>1672</v>
      </c>
      <c r="D718" s="81" t="s">
        <v>3523</v>
      </c>
      <c r="E718" s="81" t="s">
        <v>2402</v>
      </c>
      <c r="F718" s="81">
        <v>8415508</v>
      </c>
      <c r="G718" s="81">
        <v>8415508</v>
      </c>
      <c r="H718" s="81">
        <v>8415508</v>
      </c>
      <c r="I718" s="81" t="s">
        <v>2829</v>
      </c>
      <c r="J718" s="81" t="s">
        <v>2832</v>
      </c>
      <c r="K718" s="81">
        <v>255000</v>
      </c>
      <c r="L718" s="81">
        <v>0</v>
      </c>
      <c r="M718" s="81">
        <v>8670508</v>
      </c>
      <c r="N718" s="81">
        <v>8670508</v>
      </c>
      <c r="O718" s="81">
        <v>8415508</v>
      </c>
      <c r="P718" s="81">
        <v>8670508</v>
      </c>
      <c r="Q718" s="81">
        <v>8415508</v>
      </c>
      <c r="R718" s="81">
        <v>8670508</v>
      </c>
      <c r="S718" s="81">
        <v>8415508</v>
      </c>
    </row>
    <row r="719" spans="1:19" x14ac:dyDescent="0.35">
      <c r="A719" s="81" t="s">
        <v>725</v>
      </c>
      <c r="B719" s="81">
        <v>109</v>
      </c>
      <c r="C719" s="81" t="s">
        <v>1672</v>
      </c>
      <c r="D719" s="81" t="s">
        <v>3524</v>
      </c>
      <c r="E719" s="81" t="s">
        <v>2403</v>
      </c>
      <c r="F719" s="81">
        <v>712791</v>
      </c>
      <c r="G719" s="81">
        <v>712791</v>
      </c>
      <c r="H719" s="81">
        <v>712791</v>
      </c>
      <c r="I719" s="81" t="s">
        <v>2829</v>
      </c>
      <c r="J719" s="81" t="s">
        <v>2832</v>
      </c>
      <c r="K719" s="81">
        <v>25000</v>
      </c>
      <c r="L719" s="81">
        <v>0</v>
      </c>
      <c r="M719" s="81">
        <v>737791</v>
      </c>
      <c r="N719" s="81">
        <v>737791</v>
      </c>
      <c r="O719" s="81">
        <v>712791</v>
      </c>
      <c r="P719" s="81">
        <v>737791</v>
      </c>
      <c r="Q719" s="81">
        <v>712791</v>
      </c>
      <c r="R719" s="81">
        <v>737791</v>
      </c>
      <c r="S719" s="81">
        <v>712791</v>
      </c>
    </row>
    <row r="720" spans="1:19" x14ac:dyDescent="0.35">
      <c r="A720" s="81" t="s">
        <v>726</v>
      </c>
      <c r="B720" s="81">
        <v>109</v>
      </c>
      <c r="C720" s="81" t="s">
        <v>1672</v>
      </c>
      <c r="D720" s="81" t="s">
        <v>3582</v>
      </c>
      <c r="E720" s="81" t="s">
        <v>2136</v>
      </c>
      <c r="F720" s="81">
        <v>2106377</v>
      </c>
      <c r="G720" s="81">
        <v>2106377</v>
      </c>
      <c r="H720" s="81">
        <v>2106377</v>
      </c>
      <c r="I720" s="81" t="s">
        <v>2829</v>
      </c>
      <c r="J720" s="81" t="s">
        <v>2832</v>
      </c>
      <c r="K720" s="81">
        <v>0</v>
      </c>
      <c r="L720" s="81">
        <v>0</v>
      </c>
      <c r="M720" s="81">
        <v>2106377</v>
      </c>
      <c r="N720" s="81">
        <v>2106377</v>
      </c>
      <c r="O720" s="81">
        <v>2106377</v>
      </c>
      <c r="P720" s="81">
        <v>2106377</v>
      </c>
      <c r="Q720" s="81">
        <v>2106377</v>
      </c>
      <c r="R720" s="81">
        <v>2106377</v>
      </c>
      <c r="S720" s="81">
        <v>2106377</v>
      </c>
    </row>
    <row r="721" spans="1:19" x14ac:dyDescent="0.35">
      <c r="A721" s="81" t="s">
        <v>727</v>
      </c>
      <c r="B721" s="81">
        <v>109</v>
      </c>
      <c r="C721" s="81" t="s">
        <v>1672</v>
      </c>
      <c r="D721" s="81" t="s">
        <v>3583</v>
      </c>
      <c r="E721" s="81" t="s">
        <v>2188</v>
      </c>
      <c r="F721" s="81">
        <v>13113178</v>
      </c>
      <c r="G721" s="81">
        <v>13113178</v>
      </c>
      <c r="H721" s="81">
        <v>13113178</v>
      </c>
      <c r="I721" s="81" t="s">
        <v>2829</v>
      </c>
      <c r="J721" s="81" t="s">
        <v>2832</v>
      </c>
      <c r="K721" s="81">
        <v>440510</v>
      </c>
      <c r="L721" s="81">
        <v>0</v>
      </c>
      <c r="M721" s="81">
        <v>13553688</v>
      </c>
      <c r="N721" s="81">
        <v>13553688</v>
      </c>
      <c r="O721" s="81">
        <v>13113178</v>
      </c>
      <c r="P721" s="81">
        <v>13553688</v>
      </c>
      <c r="Q721" s="81">
        <v>13113178</v>
      </c>
      <c r="R721" s="81">
        <v>13553688</v>
      </c>
      <c r="S721" s="81">
        <v>13113178</v>
      </c>
    </row>
    <row r="722" spans="1:19" x14ac:dyDescent="0.35">
      <c r="A722" s="81" t="s">
        <v>728</v>
      </c>
      <c r="B722" s="81">
        <v>110</v>
      </c>
      <c r="C722" s="81" t="s">
        <v>1673</v>
      </c>
      <c r="D722" s="81" t="s">
        <v>3021</v>
      </c>
      <c r="E722" s="81" t="s">
        <v>2042</v>
      </c>
      <c r="F722" s="81">
        <v>107624825</v>
      </c>
      <c r="G722" s="81">
        <v>103054039</v>
      </c>
      <c r="H722" s="81">
        <v>107624825</v>
      </c>
      <c r="I722" s="81" t="s">
        <v>2829</v>
      </c>
      <c r="J722" s="81" t="s">
        <v>2835</v>
      </c>
      <c r="K722" s="81">
        <v>185000</v>
      </c>
      <c r="L722" s="81">
        <v>0</v>
      </c>
      <c r="M722" s="81">
        <v>107809825</v>
      </c>
      <c r="N722" s="81">
        <v>107809825</v>
      </c>
      <c r="O722" s="81">
        <v>107624825</v>
      </c>
      <c r="P722" s="81">
        <v>107809825</v>
      </c>
      <c r="Q722" s="81">
        <v>107624825</v>
      </c>
      <c r="R722" s="81">
        <v>107809825</v>
      </c>
      <c r="S722" s="81">
        <v>107624825</v>
      </c>
    </row>
    <row r="723" spans="1:19" x14ac:dyDescent="0.35">
      <c r="A723" s="81" t="s">
        <v>729</v>
      </c>
      <c r="B723" s="81">
        <v>110</v>
      </c>
      <c r="C723" s="81" t="s">
        <v>1673</v>
      </c>
      <c r="D723" s="81" t="s">
        <v>3332</v>
      </c>
      <c r="E723" s="81" t="s">
        <v>2404</v>
      </c>
      <c r="F723" s="81">
        <v>46974550</v>
      </c>
      <c r="G723" s="81">
        <v>46430737</v>
      </c>
      <c r="H723" s="81">
        <v>46974550</v>
      </c>
      <c r="I723" s="81" t="s">
        <v>2829</v>
      </c>
      <c r="J723" s="81" t="s">
        <v>2833</v>
      </c>
      <c r="K723" s="81">
        <v>2041204</v>
      </c>
      <c r="L723" s="81">
        <v>0</v>
      </c>
      <c r="M723" s="81">
        <v>49015754</v>
      </c>
      <c r="N723" s="81">
        <v>49015754</v>
      </c>
      <c r="O723" s="81">
        <v>46974550</v>
      </c>
      <c r="P723" s="81">
        <v>49015754</v>
      </c>
      <c r="Q723" s="81">
        <v>46974550</v>
      </c>
      <c r="R723" s="81">
        <v>49015754</v>
      </c>
      <c r="S723" s="81">
        <v>46974550</v>
      </c>
    </row>
    <row r="724" spans="1:19" x14ac:dyDescent="0.35">
      <c r="A724" s="81" t="s">
        <v>730</v>
      </c>
      <c r="B724" s="81">
        <v>110</v>
      </c>
      <c r="C724" s="81" t="s">
        <v>1673</v>
      </c>
      <c r="D724" s="81" t="s">
        <v>3333</v>
      </c>
      <c r="E724" s="81" t="s">
        <v>2405</v>
      </c>
      <c r="F724" s="81">
        <v>1264106325</v>
      </c>
      <c r="G724" s="81">
        <v>1286315303</v>
      </c>
      <c r="H724" s="81">
        <v>1264106325</v>
      </c>
      <c r="I724" s="81" t="s">
        <v>2829</v>
      </c>
      <c r="J724" s="81" t="s">
        <v>2833</v>
      </c>
      <c r="K724" s="81">
        <v>30534176</v>
      </c>
      <c r="L724" s="81">
        <v>0</v>
      </c>
      <c r="M724" s="81">
        <v>1294640501</v>
      </c>
      <c r="N724" s="81">
        <v>1294640501</v>
      </c>
      <c r="O724" s="81">
        <v>1264106325</v>
      </c>
      <c r="P724" s="81">
        <v>1294640501</v>
      </c>
      <c r="Q724" s="81">
        <v>1264106325</v>
      </c>
      <c r="R724" s="81">
        <v>1294640501</v>
      </c>
      <c r="S724" s="81">
        <v>1264106325</v>
      </c>
    </row>
    <row r="725" spans="1:19" x14ac:dyDescent="0.35">
      <c r="A725" s="81" t="s">
        <v>731</v>
      </c>
      <c r="B725" s="81">
        <v>110</v>
      </c>
      <c r="C725" s="81" t="s">
        <v>1673</v>
      </c>
      <c r="D725" s="81" t="s">
        <v>3334</v>
      </c>
      <c r="E725" s="81" t="s">
        <v>2406</v>
      </c>
      <c r="F725" s="81">
        <v>111565862</v>
      </c>
      <c r="G725" s="81">
        <v>104729776</v>
      </c>
      <c r="H725" s="81">
        <v>111565862</v>
      </c>
      <c r="I725" s="81" t="s">
        <v>2829</v>
      </c>
      <c r="J725" s="81" t="s">
        <v>2835</v>
      </c>
      <c r="K725" s="81">
        <v>2893505</v>
      </c>
      <c r="L725" s="81">
        <v>0</v>
      </c>
      <c r="M725" s="81">
        <v>114459367</v>
      </c>
      <c r="N725" s="81">
        <v>114459367</v>
      </c>
      <c r="O725" s="81">
        <v>111565862</v>
      </c>
      <c r="P725" s="81">
        <v>114459367</v>
      </c>
      <c r="Q725" s="81">
        <v>111565862</v>
      </c>
      <c r="R725" s="81">
        <v>114459367</v>
      </c>
      <c r="S725" s="81">
        <v>111565862</v>
      </c>
    </row>
    <row r="726" spans="1:19" x14ac:dyDescent="0.35">
      <c r="A726" s="81" t="s">
        <v>732</v>
      </c>
      <c r="B726" s="81">
        <v>110</v>
      </c>
      <c r="C726" s="81" t="s">
        <v>1673</v>
      </c>
      <c r="D726" s="81" t="s">
        <v>3335</v>
      </c>
      <c r="E726" s="81" t="s">
        <v>2407</v>
      </c>
      <c r="F726" s="81">
        <v>112271840</v>
      </c>
      <c r="G726" s="81">
        <v>108903727</v>
      </c>
      <c r="H726" s="81">
        <v>112271840</v>
      </c>
      <c r="I726" s="81" t="s">
        <v>2829</v>
      </c>
      <c r="J726" s="81" t="s">
        <v>2833</v>
      </c>
      <c r="K726" s="81">
        <v>3705480</v>
      </c>
      <c r="L726" s="81">
        <v>0</v>
      </c>
      <c r="M726" s="81">
        <v>115977320</v>
      </c>
      <c r="N726" s="81">
        <v>115977320</v>
      </c>
      <c r="O726" s="81">
        <v>112271840</v>
      </c>
      <c r="P726" s="81">
        <v>115977320</v>
      </c>
      <c r="Q726" s="81">
        <v>112271840</v>
      </c>
      <c r="R726" s="81">
        <v>115977320</v>
      </c>
      <c r="S726" s="81">
        <v>112271840</v>
      </c>
    </row>
    <row r="727" spans="1:19" x14ac:dyDescent="0.35">
      <c r="A727" s="81" t="s">
        <v>733</v>
      </c>
      <c r="B727" s="81">
        <v>110</v>
      </c>
      <c r="C727" s="81" t="s">
        <v>1673</v>
      </c>
      <c r="D727" s="81" t="s">
        <v>3336</v>
      </c>
      <c r="E727" s="81" t="s">
        <v>2408</v>
      </c>
      <c r="F727" s="81">
        <v>950613157</v>
      </c>
      <c r="G727" s="81">
        <v>981943550</v>
      </c>
      <c r="H727" s="81">
        <v>950613157</v>
      </c>
      <c r="I727" s="81" t="s">
        <v>2829</v>
      </c>
      <c r="J727" s="81" t="s">
        <v>2834</v>
      </c>
      <c r="K727" s="81">
        <v>2883760</v>
      </c>
      <c r="L727" s="81">
        <v>2768586</v>
      </c>
      <c r="M727" s="81">
        <v>953496917</v>
      </c>
      <c r="N727" s="81">
        <v>950728331</v>
      </c>
      <c r="O727" s="81">
        <v>947844571</v>
      </c>
      <c r="P727" s="81">
        <v>953496917</v>
      </c>
      <c r="Q727" s="81">
        <v>950613157</v>
      </c>
      <c r="R727" s="81">
        <v>950728331</v>
      </c>
      <c r="S727" s="81">
        <v>947844571</v>
      </c>
    </row>
    <row r="728" spans="1:19" x14ac:dyDescent="0.35">
      <c r="A728" s="81" t="s">
        <v>734</v>
      </c>
      <c r="B728" s="81">
        <v>110</v>
      </c>
      <c r="C728" s="81" t="s">
        <v>1673</v>
      </c>
      <c r="D728" s="81" t="s">
        <v>3337</v>
      </c>
      <c r="E728" s="81" t="s">
        <v>2409</v>
      </c>
      <c r="F728" s="81">
        <v>53185585</v>
      </c>
      <c r="G728" s="81">
        <v>47510593</v>
      </c>
      <c r="H728" s="81">
        <v>53185585</v>
      </c>
      <c r="I728" s="81" t="s">
        <v>2829</v>
      </c>
      <c r="J728" s="81" t="s">
        <v>2835</v>
      </c>
      <c r="K728" s="81">
        <v>925840</v>
      </c>
      <c r="L728" s="81">
        <v>0</v>
      </c>
      <c r="M728" s="81">
        <v>54111425</v>
      </c>
      <c r="N728" s="81">
        <v>54111425</v>
      </c>
      <c r="O728" s="81">
        <v>53185585</v>
      </c>
      <c r="P728" s="81">
        <v>54111425</v>
      </c>
      <c r="Q728" s="81">
        <v>53185585</v>
      </c>
      <c r="R728" s="81">
        <v>54111425</v>
      </c>
      <c r="S728" s="81">
        <v>53185585</v>
      </c>
    </row>
    <row r="729" spans="1:19" x14ac:dyDescent="0.35">
      <c r="A729" s="81" t="s">
        <v>735</v>
      </c>
      <c r="B729" s="81">
        <v>110</v>
      </c>
      <c r="C729" s="81" t="s">
        <v>1673</v>
      </c>
      <c r="D729" s="81" t="s">
        <v>3491</v>
      </c>
      <c r="E729" s="81" t="s">
        <v>2410</v>
      </c>
      <c r="F729" s="81">
        <v>419650</v>
      </c>
      <c r="G729" s="81">
        <v>419650</v>
      </c>
      <c r="H729" s="81">
        <v>419650</v>
      </c>
      <c r="I729" s="81" t="s">
        <v>2829</v>
      </c>
      <c r="J729" s="81" t="s">
        <v>2833</v>
      </c>
      <c r="K729" s="81">
        <v>124080</v>
      </c>
      <c r="L729" s="81">
        <v>0</v>
      </c>
      <c r="M729" s="81">
        <v>543730</v>
      </c>
      <c r="N729" s="81">
        <v>543730</v>
      </c>
      <c r="O729" s="81">
        <v>419650</v>
      </c>
      <c r="P729" s="81">
        <v>543730</v>
      </c>
      <c r="Q729" s="81">
        <v>419650</v>
      </c>
      <c r="R729" s="81">
        <v>543730</v>
      </c>
      <c r="S729" s="81">
        <v>419650</v>
      </c>
    </row>
    <row r="730" spans="1:19" x14ac:dyDescent="0.35">
      <c r="A730" s="81" t="s">
        <v>736</v>
      </c>
      <c r="B730" s="81">
        <v>111</v>
      </c>
      <c r="C730" s="81" t="s">
        <v>1674</v>
      </c>
      <c r="D730" s="81" t="s">
        <v>3153</v>
      </c>
      <c r="E730" s="81" t="s">
        <v>2200</v>
      </c>
      <c r="F730" s="81">
        <v>8836011</v>
      </c>
      <c r="G730" s="81">
        <v>8836011</v>
      </c>
      <c r="H730" s="81">
        <v>8836011</v>
      </c>
      <c r="I730" s="81" t="s">
        <v>2829</v>
      </c>
      <c r="J730" s="81" t="s">
        <v>2832</v>
      </c>
      <c r="K730" s="81">
        <v>95000</v>
      </c>
      <c r="L730" s="81">
        <v>0</v>
      </c>
      <c r="M730" s="81">
        <v>8931011</v>
      </c>
      <c r="N730" s="81">
        <v>8931011</v>
      </c>
      <c r="O730" s="81">
        <v>8836011</v>
      </c>
      <c r="P730" s="81">
        <v>8931011</v>
      </c>
      <c r="Q730" s="81">
        <v>8836011</v>
      </c>
      <c r="R730" s="81">
        <v>8931011</v>
      </c>
      <c r="S730" s="81">
        <v>8836011</v>
      </c>
    </row>
    <row r="731" spans="1:19" x14ac:dyDescent="0.35">
      <c r="A731" s="81" t="s">
        <v>737</v>
      </c>
      <c r="B731" s="81">
        <v>111</v>
      </c>
      <c r="C731" s="81" t="s">
        <v>1674</v>
      </c>
      <c r="D731" s="81" t="s">
        <v>3338</v>
      </c>
      <c r="E731" s="81" t="s">
        <v>2411</v>
      </c>
      <c r="F731" s="81">
        <v>6192670914</v>
      </c>
      <c r="G731" s="81">
        <v>6377524379</v>
      </c>
      <c r="H731" s="81">
        <v>6192670914</v>
      </c>
      <c r="I731" s="81" t="s">
        <v>2829</v>
      </c>
      <c r="J731" s="81" t="s">
        <v>2833</v>
      </c>
      <c r="K731" s="81">
        <v>125075882</v>
      </c>
      <c r="L731" s="81">
        <v>0</v>
      </c>
      <c r="M731" s="81">
        <v>6317746796</v>
      </c>
      <c r="N731" s="81">
        <v>6317746796</v>
      </c>
      <c r="O731" s="81">
        <v>6192670914</v>
      </c>
      <c r="P731" s="81">
        <v>6317746796</v>
      </c>
      <c r="Q731" s="81">
        <v>6192670914</v>
      </c>
      <c r="R731" s="81">
        <v>6317746796</v>
      </c>
      <c r="S731" s="81">
        <v>6192670914</v>
      </c>
    </row>
    <row r="732" spans="1:19" x14ac:dyDescent="0.35">
      <c r="A732" s="81" t="s">
        <v>738</v>
      </c>
      <c r="B732" s="81">
        <v>111</v>
      </c>
      <c r="C732" s="81" t="s">
        <v>1674</v>
      </c>
      <c r="D732" s="81" t="s">
        <v>3339</v>
      </c>
      <c r="E732" s="81" t="s">
        <v>2202</v>
      </c>
      <c r="F732" s="81">
        <v>111543504</v>
      </c>
      <c r="G732" s="81">
        <v>111543504</v>
      </c>
      <c r="H732" s="81">
        <v>111543504</v>
      </c>
      <c r="I732" s="81" t="s">
        <v>2829</v>
      </c>
      <c r="J732" s="81" t="s">
        <v>2832</v>
      </c>
      <c r="K732" s="81">
        <v>3083671</v>
      </c>
      <c r="L732" s="81">
        <v>0</v>
      </c>
      <c r="M732" s="81">
        <v>114627175</v>
      </c>
      <c r="N732" s="81">
        <v>114627175</v>
      </c>
      <c r="O732" s="81">
        <v>111543504</v>
      </c>
      <c r="P732" s="81">
        <v>114627175</v>
      </c>
      <c r="Q732" s="81">
        <v>111543504</v>
      </c>
      <c r="R732" s="81">
        <v>114627175</v>
      </c>
      <c r="S732" s="81">
        <v>111543504</v>
      </c>
    </row>
    <row r="733" spans="1:19" x14ac:dyDescent="0.35">
      <c r="A733" s="81" t="s">
        <v>739</v>
      </c>
      <c r="B733" s="81">
        <v>111</v>
      </c>
      <c r="C733" s="81" t="s">
        <v>1674</v>
      </c>
      <c r="D733" s="81" t="s">
        <v>3340</v>
      </c>
      <c r="E733" s="81" t="s">
        <v>2412</v>
      </c>
      <c r="F733" s="81">
        <v>293517986</v>
      </c>
      <c r="G733" s="81">
        <v>293517986</v>
      </c>
      <c r="H733" s="81">
        <v>293517986</v>
      </c>
      <c r="I733" s="81" t="s">
        <v>2829</v>
      </c>
      <c r="J733" s="81" t="s">
        <v>2832</v>
      </c>
      <c r="K733" s="81">
        <v>6219256</v>
      </c>
      <c r="L733" s="81">
        <v>0</v>
      </c>
      <c r="M733" s="81">
        <v>299737242</v>
      </c>
      <c r="N733" s="81">
        <v>299737242</v>
      </c>
      <c r="O733" s="81">
        <v>293517986</v>
      </c>
      <c r="P733" s="81">
        <v>299737242</v>
      </c>
      <c r="Q733" s="81">
        <v>293517986</v>
      </c>
      <c r="R733" s="81">
        <v>299737242</v>
      </c>
      <c r="S733" s="81">
        <v>293517986</v>
      </c>
    </row>
    <row r="734" spans="1:19" x14ac:dyDescent="0.35">
      <c r="A734" s="81" t="s">
        <v>740</v>
      </c>
      <c r="B734" s="81">
        <v>111</v>
      </c>
      <c r="C734" s="81" t="s">
        <v>1674</v>
      </c>
      <c r="D734" s="81" t="s">
        <v>3407</v>
      </c>
      <c r="E734" s="81" t="s">
        <v>2413</v>
      </c>
      <c r="F734" s="81">
        <v>40772267</v>
      </c>
      <c r="G734" s="81">
        <v>40772267</v>
      </c>
      <c r="H734" s="81">
        <v>40772267</v>
      </c>
      <c r="I734" s="81" t="s">
        <v>2829</v>
      </c>
      <c r="J734" s="81" t="s">
        <v>2832</v>
      </c>
      <c r="K734" s="81">
        <v>28150</v>
      </c>
      <c r="L734" s="81">
        <v>0</v>
      </c>
      <c r="M734" s="81">
        <v>40800417</v>
      </c>
      <c r="N734" s="81">
        <v>40800417</v>
      </c>
      <c r="O734" s="81">
        <v>40772267</v>
      </c>
      <c r="P734" s="81">
        <v>40800417</v>
      </c>
      <c r="Q734" s="81">
        <v>40772267</v>
      </c>
      <c r="R734" s="81">
        <v>40800417</v>
      </c>
      <c r="S734" s="81">
        <v>40772267</v>
      </c>
    </row>
    <row r="735" spans="1:19" x14ac:dyDescent="0.35">
      <c r="A735" s="81" t="s">
        <v>741</v>
      </c>
      <c r="B735" s="81">
        <v>111</v>
      </c>
      <c r="C735" s="81" t="s">
        <v>1674</v>
      </c>
      <c r="D735" s="81" t="s">
        <v>3722</v>
      </c>
      <c r="E735" s="81" t="s">
        <v>2414</v>
      </c>
      <c r="F735" s="81">
        <v>90452681</v>
      </c>
      <c r="G735" s="81">
        <v>90452681</v>
      </c>
      <c r="H735" s="81">
        <v>90452681</v>
      </c>
      <c r="I735" s="81" t="s">
        <v>2829</v>
      </c>
      <c r="J735" s="81" t="s">
        <v>2832</v>
      </c>
      <c r="K735" s="81">
        <v>119958</v>
      </c>
      <c r="L735" s="81">
        <v>456923</v>
      </c>
      <c r="M735" s="81">
        <v>90572639</v>
      </c>
      <c r="N735" s="81">
        <v>90115716</v>
      </c>
      <c r="O735" s="81">
        <v>89995758</v>
      </c>
      <c r="P735" s="81">
        <v>90572639</v>
      </c>
      <c r="Q735" s="81">
        <v>90452681</v>
      </c>
      <c r="R735" s="81">
        <v>90115716</v>
      </c>
      <c r="S735" s="81">
        <v>89995758</v>
      </c>
    </row>
    <row r="736" spans="1:19" x14ac:dyDescent="0.35">
      <c r="A736" s="81" t="s">
        <v>742</v>
      </c>
      <c r="B736" s="81">
        <v>112</v>
      </c>
      <c r="C736" s="81" t="s">
        <v>1675</v>
      </c>
      <c r="D736" s="81" t="s">
        <v>3183</v>
      </c>
      <c r="E736" s="81" t="s">
        <v>2246</v>
      </c>
      <c r="F736" s="81">
        <v>442712</v>
      </c>
      <c r="G736" s="81">
        <v>442712</v>
      </c>
      <c r="H736" s="81">
        <v>442712</v>
      </c>
      <c r="I736" s="81" t="s">
        <v>2829</v>
      </c>
      <c r="J736" s="81" t="s">
        <v>2832</v>
      </c>
      <c r="K736" s="81">
        <v>0</v>
      </c>
      <c r="L736" s="81">
        <v>0</v>
      </c>
      <c r="M736" s="81">
        <v>442712</v>
      </c>
      <c r="N736" s="81">
        <v>442712</v>
      </c>
      <c r="O736" s="81">
        <v>442712</v>
      </c>
      <c r="P736" s="81">
        <v>442712</v>
      </c>
      <c r="Q736" s="81">
        <v>442712</v>
      </c>
      <c r="R736" s="81">
        <v>442712</v>
      </c>
      <c r="S736" s="81">
        <v>442712</v>
      </c>
    </row>
    <row r="737" spans="1:19" x14ac:dyDescent="0.35">
      <c r="A737" s="81" t="s">
        <v>743</v>
      </c>
      <c r="B737" s="81">
        <v>112</v>
      </c>
      <c r="C737" s="81" t="s">
        <v>1675</v>
      </c>
      <c r="D737" s="81" t="s">
        <v>3341</v>
      </c>
      <c r="E737" s="81" t="s">
        <v>2415</v>
      </c>
      <c r="F737" s="81">
        <v>1362377706</v>
      </c>
      <c r="G737" s="81">
        <v>1432278423</v>
      </c>
      <c r="H737" s="81">
        <v>1432278423</v>
      </c>
      <c r="I737" s="81" t="s">
        <v>2830</v>
      </c>
      <c r="J737" s="81" t="s">
        <v>2836</v>
      </c>
      <c r="K737" s="81">
        <v>46148227</v>
      </c>
      <c r="L737" s="81">
        <v>0</v>
      </c>
      <c r="M737" s="81">
        <v>1478426650</v>
      </c>
      <c r="N737" s="81">
        <v>1478426650</v>
      </c>
      <c r="O737" s="81">
        <v>1432278423</v>
      </c>
      <c r="P737" s="81">
        <v>1478426650</v>
      </c>
      <c r="Q737" s="81">
        <v>1432278423</v>
      </c>
      <c r="R737" s="81">
        <v>1478426650</v>
      </c>
      <c r="S737" s="81">
        <v>1432278423</v>
      </c>
    </row>
    <row r="738" spans="1:19" x14ac:dyDescent="0.35">
      <c r="A738" s="81" t="s">
        <v>744</v>
      </c>
      <c r="B738" s="81">
        <v>112</v>
      </c>
      <c r="C738" s="81" t="s">
        <v>1675</v>
      </c>
      <c r="D738" s="81" t="s">
        <v>3342</v>
      </c>
      <c r="E738" s="81" t="s">
        <v>2416</v>
      </c>
      <c r="F738" s="81">
        <v>72416093</v>
      </c>
      <c r="G738" s="81">
        <v>73366997</v>
      </c>
      <c r="H738" s="81">
        <v>72416093</v>
      </c>
      <c r="I738" s="81" t="s">
        <v>2829</v>
      </c>
      <c r="J738" s="81" t="s">
        <v>2833</v>
      </c>
      <c r="K738" s="81">
        <v>4272903</v>
      </c>
      <c r="L738" s="81">
        <v>0</v>
      </c>
      <c r="M738" s="81">
        <v>76688996</v>
      </c>
      <c r="N738" s="81">
        <v>76688996</v>
      </c>
      <c r="O738" s="81">
        <v>72416093</v>
      </c>
      <c r="P738" s="81">
        <v>76688996</v>
      </c>
      <c r="Q738" s="81">
        <v>72416093</v>
      </c>
      <c r="R738" s="81">
        <v>76688996</v>
      </c>
      <c r="S738" s="81">
        <v>72416093</v>
      </c>
    </row>
    <row r="739" spans="1:19" x14ac:dyDescent="0.35">
      <c r="A739" s="81" t="s">
        <v>745</v>
      </c>
      <c r="B739" s="81">
        <v>112</v>
      </c>
      <c r="C739" s="81" t="s">
        <v>1675</v>
      </c>
      <c r="D739" s="81" t="s">
        <v>3343</v>
      </c>
      <c r="E739" s="81" t="s">
        <v>2417</v>
      </c>
      <c r="F739" s="81">
        <v>99504701</v>
      </c>
      <c r="G739" s="81">
        <v>99504701</v>
      </c>
      <c r="H739" s="81">
        <v>99504701</v>
      </c>
      <c r="I739" s="81" t="s">
        <v>2829</v>
      </c>
      <c r="J739" s="81" t="s">
        <v>2832</v>
      </c>
      <c r="K739" s="81">
        <v>4085186</v>
      </c>
      <c r="L739" s="81">
        <v>0</v>
      </c>
      <c r="M739" s="81">
        <v>103589887</v>
      </c>
      <c r="N739" s="81">
        <v>103589887</v>
      </c>
      <c r="O739" s="81">
        <v>99504701</v>
      </c>
      <c r="P739" s="81">
        <v>103589887</v>
      </c>
      <c r="Q739" s="81">
        <v>99504701</v>
      </c>
      <c r="R739" s="81">
        <v>103589887</v>
      </c>
      <c r="S739" s="81">
        <v>99504701</v>
      </c>
    </row>
    <row r="740" spans="1:19" x14ac:dyDescent="0.35">
      <c r="A740" s="81" t="s">
        <v>746</v>
      </c>
      <c r="B740" s="81">
        <v>112</v>
      </c>
      <c r="C740" s="81" t="s">
        <v>1675</v>
      </c>
      <c r="D740" s="81" t="s">
        <v>3344</v>
      </c>
      <c r="E740" s="81" t="s">
        <v>2418</v>
      </c>
      <c r="F740" s="81">
        <v>65493416</v>
      </c>
      <c r="G740" s="81">
        <v>65493416</v>
      </c>
      <c r="H740" s="81">
        <v>65493416</v>
      </c>
      <c r="I740" s="81" t="s">
        <v>2829</v>
      </c>
      <c r="J740" s="81" t="s">
        <v>2832</v>
      </c>
      <c r="K740" s="81">
        <v>3534003</v>
      </c>
      <c r="L740" s="81">
        <v>0</v>
      </c>
      <c r="M740" s="81">
        <v>69027419</v>
      </c>
      <c r="N740" s="81">
        <v>69027419</v>
      </c>
      <c r="O740" s="81">
        <v>65493416</v>
      </c>
      <c r="P740" s="81">
        <v>69027419</v>
      </c>
      <c r="Q740" s="81">
        <v>65493416</v>
      </c>
      <c r="R740" s="81">
        <v>69027419</v>
      </c>
      <c r="S740" s="81">
        <v>65493416</v>
      </c>
    </row>
    <row r="741" spans="1:19" x14ac:dyDescent="0.35">
      <c r="A741" s="81" t="s">
        <v>747</v>
      </c>
      <c r="B741" s="81">
        <v>112</v>
      </c>
      <c r="C741" s="81" t="s">
        <v>1675</v>
      </c>
      <c r="D741" s="81" t="s">
        <v>3345</v>
      </c>
      <c r="E741" s="81" t="s">
        <v>2419</v>
      </c>
      <c r="F741" s="81">
        <v>158709647</v>
      </c>
      <c r="G741" s="81">
        <v>167807213</v>
      </c>
      <c r="H741" s="81">
        <v>167807213</v>
      </c>
      <c r="I741" s="81" t="s">
        <v>2830</v>
      </c>
      <c r="J741" s="81" t="s">
        <v>2836</v>
      </c>
      <c r="K741" s="81">
        <v>6423748</v>
      </c>
      <c r="L741" s="81">
        <v>0</v>
      </c>
      <c r="M741" s="81">
        <v>174230961</v>
      </c>
      <c r="N741" s="81">
        <v>174230961</v>
      </c>
      <c r="O741" s="81">
        <v>167807213</v>
      </c>
      <c r="P741" s="81">
        <v>174230961</v>
      </c>
      <c r="Q741" s="81">
        <v>167807213</v>
      </c>
      <c r="R741" s="81">
        <v>174230961</v>
      </c>
      <c r="S741" s="81">
        <v>167807213</v>
      </c>
    </row>
    <row r="742" spans="1:19" x14ac:dyDescent="0.35">
      <c r="A742" s="81" t="s">
        <v>748</v>
      </c>
      <c r="B742" s="81">
        <v>112</v>
      </c>
      <c r="C742" s="81" t="s">
        <v>1675</v>
      </c>
      <c r="D742" s="81" t="s">
        <v>3346</v>
      </c>
      <c r="E742" s="81" t="s">
        <v>2247</v>
      </c>
      <c r="F742" s="81">
        <v>70124476</v>
      </c>
      <c r="G742" s="81">
        <v>95628353</v>
      </c>
      <c r="H742" s="81">
        <v>95628353</v>
      </c>
      <c r="I742" s="81" t="s">
        <v>2830</v>
      </c>
      <c r="J742" s="81" t="s">
        <v>2836</v>
      </c>
      <c r="K742" s="81">
        <v>2029485</v>
      </c>
      <c r="L742" s="81">
        <v>0</v>
      </c>
      <c r="M742" s="81">
        <v>97657838</v>
      </c>
      <c r="N742" s="81">
        <v>97657838</v>
      </c>
      <c r="O742" s="81">
        <v>95628353</v>
      </c>
      <c r="P742" s="81">
        <v>97657838</v>
      </c>
      <c r="Q742" s="81">
        <v>95628353</v>
      </c>
      <c r="R742" s="81">
        <v>97657838</v>
      </c>
      <c r="S742" s="81">
        <v>95628353</v>
      </c>
    </row>
    <row r="743" spans="1:19" x14ac:dyDescent="0.35">
      <c r="A743" s="81" t="s">
        <v>749</v>
      </c>
      <c r="B743" s="81">
        <v>112</v>
      </c>
      <c r="C743" s="81" t="s">
        <v>1675</v>
      </c>
      <c r="D743" s="81" t="s">
        <v>3347</v>
      </c>
      <c r="E743" s="81" t="s">
        <v>2248</v>
      </c>
      <c r="F743" s="81">
        <v>110114419</v>
      </c>
      <c r="G743" s="81">
        <v>110114419</v>
      </c>
      <c r="H743" s="81">
        <v>110114419</v>
      </c>
      <c r="I743" s="81" t="s">
        <v>2829</v>
      </c>
      <c r="J743" s="81" t="s">
        <v>2833</v>
      </c>
      <c r="K743" s="81">
        <v>2650501</v>
      </c>
      <c r="L743" s="81">
        <v>0</v>
      </c>
      <c r="M743" s="81">
        <v>112764920</v>
      </c>
      <c r="N743" s="81">
        <v>112764920</v>
      </c>
      <c r="O743" s="81">
        <v>110114419</v>
      </c>
      <c r="P743" s="81">
        <v>112764920</v>
      </c>
      <c r="Q743" s="81">
        <v>110114419</v>
      </c>
      <c r="R743" s="81">
        <v>112764920</v>
      </c>
      <c r="S743" s="81">
        <v>110114419</v>
      </c>
    </row>
    <row r="744" spans="1:19" x14ac:dyDescent="0.35">
      <c r="A744" s="81" t="s">
        <v>750</v>
      </c>
      <c r="B744" s="81">
        <v>112</v>
      </c>
      <c r="C744" s="81" t="s">
        <v>1675</v>
      </c>
      <c r="D744" s="81" t="s">
        <v>3871</v>
      </c>
      <c r="E744" s="81" t="s">
        <v>2420</v>
      </c>
      <c r="F744" s="81">
        <v>4040193</v>
      </c>
      <c r="G744" s="81">
        <v>4040193</v>
      </c>
      <c r="H744" s="81">
        <v>4040193</v>
      </c>
      <c r="I744" s="81" t="s">
        <v>2829</v>
      </c>
      <c r="J744" s="81" t="s">
        <v>2832</v>
      </c>
      <c r="K744" s="81">
        <v>162810</v>
      </c>
      <c r="L744" s="81">
        <v>0</v>
      </c>
      <c r="M744" s="81">
        <v>4203003</v>
      </c>
      <c r="N744" s="81">
        <v>4203003</v>
      </c>
      <c r="O744" s="81">
        <v>4040193</v>
      </c>
      <c r="P744" s="81">
        <v>4203003</v>
      </c>
      <c r="Q744" s="81">
        <v>4040193</v>
      </c>
      <c r="R744" s="81">
        <v>4203003</v>
      </c>
      <c r="S744" s="81">
        <v>4040193</v>
      </c>
    </row>
    <row r="745" spans="1:19" x14ac:dyDescent="0.35">
      <c r="A745" s="81" t="s">
        <v>751</v>
      </c>
      <c r="B745" s="81">
        <v>112</v>
      </c>
      <c r="C745" s="81" t="s">
        <v>1675</v>
      </c>
      <c r="D745" s="81" t="s">
        <v>3873</v>
      </c>
      <c r="E745" s="81" t="s">
        <v>2250</v>
      </c>
      <c r="F745" s="81">
        <v>20296573</v>
      </c>
      <c r="G745" s="81">
        <v>20296573</v>
      </c>
      <c r="H745" s="81">
        <v>20296573</v>
      </c>
      <c r="I745" s="81" t="s">
        <v>2829</v>
      </c>
      <c r="J745" s="81" t="s">
        <v>2832</v>
      </c>
      <c r="K745" s="81">
        <v>871590</v>
      </c>
      <c r="L745" s="81">
        <v>0</v>
      </c>
      <c r="M745" s="81">
        <v>21168163</v>
      </c>
      <c r="N745" s="81">
        <v>21168163</v>
      </c>
      <c r="O745" s="81">
        <v>20296573</v>
      </c>
      <c r="P745" s="81">
        <v>21168163</v>
      </c>
      <c r="Q745" s="81">
        <v>20296573</v>
      </c>
      <c r="R745" s="81">
        <v>21168163</v>
      </c>
      <c r="S745" s="81">
        <v>20296573</v>
      </c>
    </row>
    <row r="746" spans="1:19" x14ac:dyDescent="0.35">
      <c r="A746" s="81" t="s">
        <v>752</v>
      </c>
      <c r="B746" s="81">
        <v>113</v>
      </c>
      <c r="C746" s="81" t="s">
        <v>1676</v>
      </c>
      <c r="D746" s="81" t="s">
        <v>2865</v>
      </c>
      <c r="E746" s="81" t="s">
        <v>1820</v>
      </c>
      <c r="F746" s="81">
        <v>4252495</v>
      </c>
      <c r="G746" s="81">
        <v>4252495</v>
      </c>
      <c r="H746" s="81">
        <v>4252495</v>
      </c>
      <c r="I746" s="81" t="s">
        <v>2829</v>
      </c>
      <c r="J746" s="81" t="s">
        <v>2832</v>
      </c>
      <c r="K746" s="81">
        <v>122780</v>
      </c>
      <c r="L746" s="81">
        <v>0</v>
      </c>
      <c r="M746" s="81">
        <v>4375275</v>
      </c>
      <c r="N746" s="81">
        <v>4375275</v>
      </c>
      <c r="O746" s="81">
        <v>4252495</v>
      </c>
      <c r="P746" s="81">
        <v>4375275</v>
      </c>
      <c r="Q746" s="81">
        <v>4252495</v>
      </c>
      <c r="R746" s="81">
        <v>4375275</v>
      </c>
      <c r="S746" s="81">
        <v>4252495</v>
      </c>
    </row>
    <row r="747" spans="1:19" x14ac:dyDescent="0.35">
      <c r="A747" s="81" t="s">
        <v>753</v>
      </c>
      <c r="B747" s="81">
        <v>113</v>
      </c>
      <c r="C747" s="81" t="s">
        <v>1676</v>
      </c>
      <c r="D747" s="81" t="s">
        <v>3348</v>
      </c>
      <c r="E747" s="81" t="s">
        <v>2421</v>
      </c>
      <c r="F747" s="81">
        <v>476326343</v>
      </c>
      <c r="G747" s="81">
        <v>501694145</v>
      </c>
      <c r="H747" s="81">
        <v>476326343</v>
      </c>
      <c r="I747" s="81" t="s">
        <v>2829</v>
      </c>
      <c r="J747" s="81" t="s">
        <v>2837</v>
      </c>
      <c r="K747" s="81">
        <v>16779368</v>
      </c>
      <c r="L747" s="81">
        <v>0</v>
      </c>
      <c r="M747" s="81">
        <v>493105711</v>
      </c>
      <c r="N747" s="81">
        <v>493105711</v>
      </c>
      <c r="O747" s="81">
        <v>476326343</v>
      </c>
      <c r="P747" s="81">
        <v>561765701</v>
      </c>
      <c r="Q747" s="81">
        <v>544986333</v>
      </c>
      <c r="R747" s="81">
        <v>561765701</v>
      </c>
      <c r="S747" s="81">
        <v>544986333</v>
      </c>
    </row>
    <row r="748" spans="1:19" x14ac:dyDescent="0.35">
      <c r="A748" s="81" t="s">
        <v>754</v>
      </c>
      <c r="B748" s="81">
        <v>113</v>
      </c>
      <c r="C748" s="81" t="s">
        <v>1676</v>
      </c>
      <c r="D748" s="81" t="s">
        <v>3349</v>
      </c>
      <c r="E748" s="81" t="s">
        <v>2422</v>
      </c>
      <c r="F748" s="81">
        <v>326544299</v>
      </c>
      <c r="G748" s="81">
        <v>342692697</v>
      </c>
      <c r="H748" s="81">
        <v>342692697</v>
      </c>
      <c r="I748" s="81" t="s">
        <v>2830</v>
      </c>
      <c r="J748" s="81" t="s">
        <v>2836</v>
      </c>
      <c r="K748" s="81">
        <v>10037888</v>
      </c>
      <c r="L748" s="81">
        <v>0</v>
      </c>
      <c r="M748" s="81">
        <v>352730585</v>
      </c>
      <c r="N748" s="81">
        <v>352730585</v>
      </c>
      <c r="O748" s="81">
        <v>342692697</v>
      </c>
      <c r="P748" s="81">
        <v>352730585</v>
      </c>
      <c r="Q748" s="81">
        <v>342692697</v>
      </c>
      <c r="R748" s="81">
        <v>352730585</v>
      </c>
      <c r="S748" s="81">
        <v>342692697</v>
      </c>
    </row>
    <row r="749" spans="1:19" x14ac:dyDescent="0.35">
      <c r="A749" s="81" t="s">
        <v>755</v>
      </c>
      <c r="B749" s="81">
        <v>113</v>
      </c>
      <c r="C749" s="81" t="s">
        <v>1676</v>
      </c>
      <c r="D749" s="81" t="s">
        <v>3350</v>
      </c>
      <c r="E749" s="81" t="s">
        <v>2423</v>
      </c>
      <c r="F749" s="81">
        <v>293108798</v>
      </c>
      <c r="G749" s="81">
        <v>309381459</v>
      </c>
      <c r="H749" s="81">
        <v>293108798</v>
      </c>
      <c r="I749" s="81" t="s">
        <v>2829</v>
      </c>
      <c r="J749" s="81" t="s">
        <v>2833</v>
      </c>
      <c r="K749" s="81">
        <v>6673950</v>
      </c>
      <c r="L749" s="81">
        <v>0</v>
      </c>
      <c r="M749" s="81">
        <v>299782748</v>
      </c>
      <c r="N749" s="81">
        <v>299782748</v>
      </c>
      <c r="O749" s="81">
        <v>293108798</v>
      </c>
      <c r="P749" s="81">
        <v>299782748</v>
      </c>
      <c r="Q749" s="81">
        <v>293108798</v>
      </c>
      <c r="R749" s="81">
        <v>299782748</v>
      </c>
      <c r="S749" s="81">
        <v>293108798</v>
      </c>
    </row>
    <row r="750" spans="1:19" x14ac:dyDescent="0.35">
      <c r="A750" s="81" t="s">
        <v>756</v>
      </c>
      <c r="B750" s="81">
        <v>113</v>
      </c>
      <c r="C750" s="81" t="s">
        <v>1676</v>
      </c>
      <c r="D750" s="81" t="s">
        <v>3351</v>
      </c>
      <c r="E750" s="81" t="s">
        <v>2424</v>
      </c>
      <c r="F750" s="81">
        <v>175323451</v>
      </c>
      <c r="G750" s="81">
        <v>186111350</v>
      </c>
      <c r="H750" s="81">
        <v>175323451</v>
      </c>
      <c r="I750" s="81" t="s">
        <v>2829</v>
      </c>
      <c r="J750" s="81" t="s">
        <v>2837</v>
      </c>
      <c r="K750" s="81">
        <v>5911006</v>
      </c>
      <c r="L750" s="81">
        <v>0</v>
      </c>
      <c r="M750" s="81">
        <v>181234457</v>
      </c>
      <c r="N750" s="81">
        <v>181234457</v>
      </c>
      <c r="O750" s="81">
        <v>175323451</v>
      </c>
      <c r="P750" s="81">
        <v>181234457</v>
      </c>
      <c r="Q750" s="81">
        <v>175323451</v>
      </c>
      <c r="R750" s="81">
        <v>181234457</v>
      </c>
      <c r="S750" s="81">
        <v>175323451</v>
      </c>
    </row>
    <row r="751" spans="1:19" x14ac:dyDescent="0.35">
      <c r="A751" s="81" t="s">
        <v>757</v>
      </c>
      <c r="B751" s="81">
        <v>113</v>
      </c>
      <c r="C751" s="81" t="s">
        <v>1676</v>
      </c>
      <c r="D751" s="81" t="s">
        <v>3352</v>
      </c>
      <c r="E751" s="81" t="s">
        <v>2425</v>
      </c>
      <c r="F751" s="81">
        <v>121433189</v>
      </c>
      <c r="G751" s="81">
        <v>123655689</v>
      </c>
      <c r="H751" s="81">
        <v>121433189</v>
      </c>
      <c r="I751" s="81" t="s">
        <v>2829</v>
      </c>
      <c r="J751" s="81" t="s">
        <v>2833</v>
      </c>
      <c r="K751" s="81">
        <v>5302140</v>
      </c>
      <c r="L751" s="81">
        <v>0</v>
      </c>
      <c r="M751" s="81">
        <v>126735329</v>
      </c>
      <c r="N751" s="81">
        <v>126735329</v>
      </c>
      <c r="O751" s="81">
        <v>121433189</v>
      </c>
      <c r="P751" s="81">
        <v>126735329</v>
      </c>
      <c r="Q751" s="81">
        <v>121433189</v>
      </c>
      <c r="R751" s="81">
        <v>126735329</v>
      </c>
      <c r="S751" s="81">
        <v>121433189</v>
      </c>
    </row>
    <row r="752" spans="1:19" x14ac:dyDescent="0.35">
      <c r="A752" s="81" t="s">
        <v>758</v>
      </c>
      <c r="B752" s="81">
        <v>113</v>
      </c>
      <c r="C752" s="81" t="s">
        <v>1676</v>
      </c>
      <c r="D752" s="81" t="s">
        <v>3777</v>
      </c>
      <c r="E752" s="81" t="s">
        <v>2426</v>
      </c>
      <c r="F752" s="81">
        <v>12194564</v>
      </c>
      <c r="G752" s="81">
        <v>12194564</v>
      </c>
      <c r="H752" s="81">
        <v>12194564</v>
      </c>
      <c r="I752" s="81" t="s">
        <v>2829</v>
      </c>
      <c r="J752" s="81" t="s">
        <v>2832</v>
      </c>
      <c r="K752" s="81">
        <v>360830</v>
      </c>
      <c r="L752" s="81">
        <v>0</v>
      </c>
      <c r="M752" s="81">
        <v>12555394</v>
      </c>
      <c r="N752" s="81">
        <v>12555394</v>
      </c>
      <c r="O752" s="81">
        <v>12194564</v>
      </c>
      <c r="P752" s="81">
        <v>12555394</v>
      </c>
      <c r="Q752" s="81">
        <v>12194564</v>
      </c>
      <c r="R752" s="81">
        <v>12555394</v>
      </c>
      <c r="S752" s="81">
        <v>12194564</v>
      </c>
    </row>
    <row r="753" spans="1:19" x14ac:dyDescent="0.35">
      <c r="A753" s="81" t="s">
        <v>759</v>
      </c>
      <c r="B753" s="81">
        <v>114</v>
      </c>
      <c r="C753" s="81" t="s">
        <v>1677</v>
      </c>
      <c r="D753" s="81" t="s">
        <v>2926</v>
      </c>
      <c r="E753" s="81" t="s">
        <v>1917</v>
      </c>
      <c r="F753" s="81">
        <v>100649385</v>
      </c>
      <c r="G753" s="81">
        <v>104959054</v>
      </c>
      <c r="H753" s="81">
        <v>100649385</v>
      </c>
      <c r="I753" s="81" t="s">
        <v>2829</v>
      </c>
      <c r="J753" s="81" t="s">
        <v>2833</v>
      </c>
      <c r="K753" s="81">
        <v>50000</v>
      </c>
      <c r="L753" s="81">
        <v>39858</v>
      </c>
      <c r="M753" s="81">
        <v>100699385</v>
      </c>
      <c r="N753" s="81">
        <v>100659527</v>
      </c>
      <c r="O753" s="81">
        <v>100609527</v>
      </c>
      <c r="P753" s="81">
        <v>100699385</v>
      </c>
      <c r="Q753" s="81">
        <v>100649385</v>
      </c>
      <c r="R753" s="81">
        <v>100659527</v>
      </c>
      <c r="S753" s="81">
        <v>100609527</v>
      </c>
    </row>
    <row r="754" spans="1:19" x14ac:dyDescent="0.35">
      <c r="A754" s="81" t="s">
        <v>760</v>
      </c>
      <c r="B754" s="81">
        <v>114</v>
      </c>
      <c r="C754" s="81" t="s">
        <v>1677</v>
      </c>
      <c r="D754" s="81" t="s">
        <v>3092</v>
      </c>
      <c r="E754" s="81" t="s">
        <v>1918</v>
      </c>
      <c r="F754" s="81">
        <v>970526561</v>
      </c>
      <c r="G754" s="81">
        <v>980154819</v>
      </c>
      <c r="H754" s="81">
        <v>970526561</v>
      </c>
      <c r="I754" s="81" t="s">
        <v>2829</v>
      </c>
      <c r="J754" s="81" t="s">
        <v>2833</v>
      </c>
      <c r="K754" s="81">
        <v>500000</v>
      </c>
      <c r="L754" s="81">
        <v>602099</v>
      </c>
      <c r="M754" s="81">
        <v>971026561</v>
      </c>
      <c r="N754" s="81">
        <v>970424462</v>
      </c>
      <c r="O754" s="81">
        <v>969924462</v>
      </c>
      <c r="P754" s="81">
        <v>971026561</v>
      </c>
      <c r="Q754" s="81">
        <v>970526561</v>
      </c>
      <c r="R754" s="81">
        <v>970424462</v>
      </c>
      <c r="S754" s="81">
        <v>969924462</v>
      </c>
    </row>
    <row r="755" spans="1:19" x14ac:dyDescent="0.35">
      <c r="A755" s="81" t="s">
        <v>761</v>
      </c>
      <c r="B755" s="81">
        <v>114</v>
      </c>
      <c r="C755" s="81" t="s">
        <v>1677</v>
      </c>
      <c r="D755" s="81" t="s">
        <v>3353</v>
      </c>
      <c r="E755" s="81" t="s">
        <v>2427</v>
      </c>
      <c r="F755" s="81">
        <v>2984390739</v>
      </c>
      <c r="G755" s="81">
        <v>3111727135</v>
      </c>
      <c r="H755" s="81">
        <v>3111727135</v>
      </c>
      <c r="I755" s="81" t="s">
        <v>2830</v>
      </c>
      <c r="J755" s="81" t="s">
        <v>2836</v>
      </c>
      <c r="K755" s="81">
        <v>42452092</v>
      </c>
      <c r="L755" s="81">
        <v>45251316</v>
      </c>
      <c r="M755" s="81">
        <v>3154179227</v>
      </c>
      <c r="N755" s="81">
        <v>3108927911</v>
      </c>
      <c r="O755" s="81">
        <v>3066475819</v>
      </c>
      <c r="P755" s="81">
        <v>3238849987</v>
      </c>
      <c r="Q755" s="81">
        <v>3196397895</v>
      </c>
      <c r="R755" s="81">
        <v>3193598671</v>
      </c>
      <c r="S755" s="81">
        <v>3151146579</v>
      </c>
    </row>
    <row r="756" spans="1:19" x14ac:dyDescent="0.35">
      <c r="A756" s="81" t="s">
        <v>762</v>
      </c>
      <c r="B756" s="81">
        <v>114</v>
      </c>
      <c r="C756" s="81" t="s">
        <v>1677</v>
      </c>
      <c r="D756" s="81" t="s">
        <v>3354</v>
      </c>
      <c r="E756" s="81" t="s">
        <v>2428</v>
      </c>
      <c r="F756" s="81">
        <v>524750628</v>
      </c>
      <c r="G756" s="81">
        <v>556018727</v>
      </c>
      <c r="H756" s="81">
        <v>556018727</v>
      </c>
      <c r="I756" s="81" t="s">
        <v>2830</v>
      </c>
      <c r="J756" s="81" t="s">
        <v>2836</v>
      </c>
      <c r="K756" s="81">
        <v>9214476</v>
      </c>
      <c r="L756" s="81">
        <v>11472069</v>
      </c>
      <c r="M756" s="81">
        <v>565233203</v>
      </c>
      <c r="N756" s="81">
        <v>553761134</v>
      </c>
      <c r="O756" s="81">
        <v>544546658</v>
      </c>
      <c r="P756" s="81">
        <v>565233203</v>
      </c>
      <c r="Q756" s="81">
        <v>556018727</v>
      </c>
      <c r="R756" s="81">
        <v>553761134</v>
      </c>
      <c r="S756" s="81">
        <v>544546658</v>
      </c>
    </row>
    <row r="757" spans="1:19" x14ac:dyDescent="0.35">
      <c r="A757" s="81" t="s">
        <v>763</v>
      </c>
      <c r="B757" s="81">
        <v>114</v>
      </c>
      <c r="C757" s="81" t="s">
        <v>1677</v>
      </c>
      <c r="D757" s="81" t="s">
        <v>3355</v>
      </c>
      <c r="E757" s="81" t="s">
        <v>2429</v>
      </c>
      <c r="F757" s="81">
        <v>668143288</v>
      </c>
      <c r="G757" s="81">
        <v>693610366</v>
      </c>
      <c r="H757" s="81">
        <v>693610366</v>
      </c>
      <c r="I757" s="81" t="s">
        <v>2830</v>
      </c>
      <c r="J757" s="81" t="s">
        <v>2836</v>
      </c>
      <c r="K757" s="81">
        <v>5871199</v>
      </c>
      <c r="L757" s="81">
        <v>8412623</v>
      </c>
      <c r="M757" s="81">
        <v>699481565</v>
      </c>
      <c r="N757" s="81">
        <v>691068942</v>
      </c>
      <c r="O757" s="81">
        <v>685197743</v>
      </c>
      <c r="P757" s="81">
        <v>699481565</v>
      </c>
      <c r="Q757" s="81">
        <v>693610366</v>
      </c>
      <c r="R757" s="81">
        <v>691068942</v>
      </c>
      <c r="S757" s="81">
        <v>685197743</v>
      </c>
    </row>
    <row r="758" spans="1:19" x14ac:dyDescent="0.35">
      <c r="A758" s="81" t="s">
        <v>764</v>
      </c>
      <c r="B758" s="81">
        <v>114</v>
      </c>
      <c r="C758" s="81" t="s">
        <v>1677</v>
      </c>
      <c r="D758" s="81" t="s">
        <v>3502</v>
      </c>
      <c r="E758" s="81" t="s">
        <v>2430</v>
      </c>
      <c r="F758" s="81">
        <v>102704134</v>
      </c>
      <c r="G758" s="81">
        <v>102704134</v>
      </c>
      <c r="H758" s="81">
        <v>102704134</v>
      </c>
      <c r="I758" s="81" t="s">
        <v>2829</v>
      </c>
      <c r="J758" s="81" t="s">
        <v>2833</v>
      </c>
      <c r="K758" s="81">
        <v>53706</v>
      </c>
      <c r="L758" s="81">
        <v>41020</v>
      </c>
      <c r="M758" s="81">
        <v>102757840</v>
      </c>
      <c r="N758" s="81">
        <v>102716820</v>
      </c>
      <c r="O758" s="81">
        <v>102663114</v>
      </c>
      <c r="P758" s="81">
        <v>102757840</v>
      </c>
      <c r="Q758" s="81">
        <v>102704134</v>
      </c>
      <c r="R758" s="81">
        <v>102716820</v>
      </c>
      <c r="S758" s="81">
        <v>102663114</v>
      </c>
    </row>
    <row r="759" spans="1:19" x14ac:dyDescent="0.35">
      <c r="A759" s="81" t="s">
        <v>765</v>
      </c>
      <c r="B759" s="81">
        <v>115</v>
      </c>
      <c r="C759" s="81" t="s">
        <v>1678</v>
      </c>
      <c r="D759" s="81" t="s">
        <v>3072</v>
      </c>
      <c r="E759" s="81" t="s">
        <v>2849</v>
      </c>
      <c r="F759" s="81">
        <v>87212442</v>
      </c>
      <c r="G759" s="81">
        <v>87212442</v>
      </c>
      <c r="H759" s="81">
        <v>87212442</v>
      </c>
      <c r="I759" s="81" t="s">
        <v>2829</v>
      </c>
      <c r="J759" s="81" t="s">
        <v>2833</v>
      </c>
      <c r="K759" s="81">
        <v>46584</v>
      </c>
      <c r="L759" s="81">
        <v>0</v>
      </c>
      <c r="M759" s="81">
        <v>87259026</v>
      </c>
      <c r="N759" s="81">
        <v>87259026</v>
      </c>
      <c r="O759" s="81">
        <v>87212442</v>
      </c>
      <c r="P759" s="81">
        <v>87259026</v>
      </c>
      <c r="Q759" s="81">
        <v>87212442</v>
      </c>
      <c r="R759" s="81">
        <v>87259026</v>
      </c>
      <c r="S759" s="81">
        <v>87212442</v>
      </c>
    </row>
    <row r="760" spans="1:19" x14ac:dyDescent="0.35">
      <c r="A760" s="81" t="s">
        <v>766</v>
      </c>
      <c r="B760" s="81">
        <v>115</v>
      </c>
      <c r="C760" s="81" t="s">
        <v>1678</v>
      </c>
      <c r="D760" s="81" t="s">
        <v>3356</v>
      </c>
      <c r="E760" s="81" t="s">
        <v>2431</v>
      </c>
      <c r="F760" s="81">
        <v>286194647</v>
      </c>
      <c r="G760" s="81">
        <v>289077237</v>
      </c>
      <c r="H760" s="81">
        <v>286194647</v>
      </c>
      <c r="I760" s="81" t="s">
        <v>2829</v>
      </c>
      <c r="J760" s="81" t="s">
        <v>2833</v>
      </c>
      <c r="K760" s="81">
        <v>3080422</v>
      </c>
      <c r="L760" s="81">
        <v>0</v>
      </c>
      <c r="M760" s="81">
        <v>289275069</v>
      </c>
      <c r="N760" s="81">
        <v>289275069</v>
      </c>
      <c r="O760" s="81">
        <v>286194647</v>
      </c>
      <c r="P760" s="81">
        <v>289275069</v>
      </c>
      <c r="Q760" s="81">
        <v>286194647</v>
      </c>
      <c r="R760" s="81">
        <v>289275069</v>
      </c>
      <c r="S760" s="81">
        <v>286194647</v>
      </c>
    </row>
    <row r="761" spans="1:19" x14ac:dyDescent="0.35">
      <c r="A761" s="81" t="s">
        <v>767</v>
      </c>
      <c r="B761" s="81">
        <v>115</v>
      </c>
      <c r="C761" s="81" t="s">
        <v>1678</v>
      </c>
      <c r="D761" s="81" t="s">
        <v>3357</v>
      </c>
      <c r="E761" s="81" t="s">
        <v>2432</v>
      </c>
      <c r="F761" s="81">
        <v>165493453</v>
      </c>
      <c r="G761" s="81">
        <v>172324269</v>
      </c>
      <c r="H761" s="81">
        <v>165493453</v>
      </c>
      <c r="I761" s="81" t="s">
        <v>2829</v>
      </c>
      <c r="J761" s="81" t="s">
        <v>2834</v>
      </c>
      <c r="K761" s="81">
        <v>842001</v>
      </c>
      <c r="L761" s="81">
        <v>0</v>
      </c>
      <c r="M761" s="81">
        <v>166335454</v>
      </c>
      <c r="N761" s="81">
        <v>166335454</v>
      </c>
      <c r="O761" s="81">
        <v>165493453</v>
      </c>
      <c r="P761" s="81">
        <v>166335454</v>
      </c>
      <c r="Q761" s="81">
        <v>165493453</v>
      </c>
      <c r="R761" s="81">
        <v>166335454</v>
      </c>
      <c r="S761" s="81">
        <v>165493453</v>
      </c>
    </row>
    <row r="762" spans="1:19" x14ac:dyDescent="0.35">
      <c r="A762" s="81" t="s">
        <v>768</v>
      </c>
      <c r="B762" s="81">
        <v>115</v>
      </c>
      <c r="C762" s="81" t="s">
        <v>1678</v>
      </c>
      <c r="D762" s="81" t="s">
        <v>3358</v>
      </c>
      <c r="E762" s="81" t="s">
        <v>2433</v>
      </c>
      <c r="F762" s="81">
        <v>67229955</v>
      </c>
      <c r="G762" s="81">
        <v>71592682</v>
      </c>
      <c r="H762" s="81">
        <v>67229955</v>
      </c>
      <c r="I762" s="81" t="s">
        <v>2829</v>
      </c>
      <c r="J762" s="81" t="s">
        <v>2833</v>
      </c>
      <c r="K762" s="81">
        <v>754366</v>
      </c>
      <c r="L762" s="81">
        <v>281670</v>
      </c>
      <c r="M762" s="81">
        <v>67984321</v>
      </c>
      <c r="N762" s="81">
        <v>67702651</v>
      </c>
      <c r="O762" s="81">
        <v>66948285</v>
      </c>
      <c r="P762" s="81">
        <v>67984321</v>
      </c>
      <c r="Q762" s="81">
        <v>67229955</v>
      </c>
      <c r="R762" s="81">
        <v>67702651</v>
      </c>
      <c r="S762" s="81">
        <v>66948285</v>
      </c>
    </row>
    <row r="763" spans="1:19" x14ac:dyDescent="0.35">
      <c r="A763" s="81" t="s">
        <v>769</v>
      </c>
      <c r="B763" s="81">
        <v>116</v>
      </c>
      <c r="C763" s="81" t="s">
        <v>1679</v>
      </c>
      <c r="D763" s="81" t="s">
        <v>3039</v>
      </c>
      <c r="E763" s="81" t="s">
        <v>2062</v>
      </c>
      <c r="F763" s="81">
        <v>5526229</v>
      </c>
      <c r="G763" s="81">
        <v>5526229</v>
      </c>
      <c r="H763" s="81">
        <v>5526229</v>
      </c>
      <c r="I763" s="81" t="s">
        <v>2829</v>
      </c>
      <c r="J763" s="81" t="s">
        <v>2833</v>
      </c>
      <c r="K763" s="81">
        <v>140000</v>
      </c>
      <c r="L763" s="81">
        <v>0</v>
      </c>
      <c r="M763" s="81">
        <v>5666229</v>
      </c>
      <c r="N763" s="81">
        <v>5666229</v>
      </c>
      <c r="O763" s="81">
        <v>5526229</v>
      </c>
      <c r="P763" s="81">
        <v>5666229</v>
      </c>
      <c r="Q763" s="81">
        <v>5526229</v>
      </c>
      <c r="R763" s="81">
        <v>5666229</v>
      </c>
      <c r="S763" s="81">
        <v>5526229</v>
      </c>
    </row>
    <row r="764" spans="1:19" x14ac:dyDescent="0.35">
      <c r="A764" s="81" t="s">
        <v>770</v>
      </c>
      <c r="B764" s="81">
        <v>116</v>
      </c>
      <c r="C764" s="81" t="s">
        <v>1679</v>
      </c>
      <c r="D764" s="81" t="s">
        <v>3095</v>
      </c>
      <c r="E764" s="81" t="s">
        <v>2145</v>
      </c>
      <c r="F764" s="81">
        <v>2724554</v>
      </c>
      <c r="G764" s="81">
        <v>2808331</v>
      </c>
      <c r="H764" s="81">
        <v>2724554</v>
      </c>
      <c r="I764" s="81" t="s">
        <v>2829</v>
      </c>
      <c r="J764" s="81" t="s">
        <v>2833</v>
      </c>
      <c r="K764" s="81">
        <v>115000</v>
      </c>
      <c r="L764" s="81">
        <v>0</v>
      </c>
      <c r="M764" s="81">
        <v>2839554</v>
      </c>
      <c r="N764" s="81">
        <v>2839554</v>
      </c>
      <c r="O764" s="81">
        <v>2724554</v>
      </c>
      <c r="P764" s="81">
        <v>2839554</v>
      </c>
      <c r="Q764" s="81">
        <v>2724554</v>
      </c>
      <c r="R764" s="81">
        <v>2839554</v>
      </c>
      <c r="S764" s="81">
        <v>2724554</v>
      </c>
    </row>
    <row r="765" spans="1:19" x14ac:dyDescent="0.35">
      <c r="A765" s="81" t="s">
        <v>771</v>
      </c>
      <c r="B765" s="81">
        <v>116</v>
      </c>
      <c r="C765" s="81" t="s">
        <v>1679</v>
      </c>
      <c r="D765" s="81" t="s">
        <v>3096</v>
      </c>
      <c r="E765" s="81" t="s">
        <v>2146</v>
      </c>
      <c r="F765" s="81">
        <v>5856898</v>
      </c>
      <c r="G765" s="81">
        <v>5856898</v>
      </c>
      <c r="H765" s="81">
        <v>5856898</v>
      </c>
      <c r="I765" s="81" t="s">
        <v>2829</v>
      </c>
      <c r="J765" s="81" t="s">
        <v>2833</v>
      </c>
      <c r="K765" s="81">
        <v>137520</v>
      </c>
      <c r="L765" s="81">
        <v>0</v>
      </c>
      <c r="M765" s="81">
        <v>5994418</v>
      </c>
      <c r="N765" s="81">
        <v>5994418</v>
      </c>
      <c r="O765" s="81">
        <v>5856898</v>
      </c>
      <c r="P765" s="81">
        <v>5994418</v>
      </c>
      <c r="Q765" s="81">
        <v>5856898</v>
      </c>
      <c r="R765" s="81">
        <v>5994418</v>
      </c>
      <c r="S765" s="81">
        <v>5856898</v>
      </c>
    </row>
    <row r="766" spans="1:19" x14ac:dyDescent="0.35">
      <c r="A766" s="81" t="s">
        <v>772</v>
      </c>
      <c r="B766" s="81">
        <v>116</v>
      </c>
      <c r="C766" s="81" t="s">
        <v>1679</v>
      </c>
      <c r="D766" s="81" t="s">
        <v>3165</v>
      </c>
      <c r="E766" s="81" t="s">
        <v>2064</v>
      </c>
      <c r="F766" s="81">
        <v>15301267</v>
      </c>
      <c r="G766" s="81">
        <v>15301267</v>
      </c>
      <c r="H766" s="81">
        <v>15301267</v>
      </c>
      <c r="I766" s="81" t="s">
        <v>2829</v>
      </c>
      <c r="J766" s="81" t="s">
        <v>2833</v>
      </c>
      <c r="K766" s="81">
        <v>450072</v>
      </c>
      <c r="L766" s="81">
        <v>0</v>
      </c>
      <c r="M766" s="81">
        <v>15751339</v>
      </c>
      <c r="N766" s="81">
        <v>15751339</v>
      </c>
      <c r="O766" s="81">
        <v>15301267</v>
      </c>
      <c r="P766" s="81">
        <v>15751339</v>
      </c>
      <c r="Q766" s="81">
        <v>15301267</v>
      </c>
      <c r="R766" s="81">
        <v>15751339</v>
      </c>
      <c r="S766" s="81">
        <v>15301267</v>
      </c>
    </row>
    <row r="767" spans="1:19" x14ac:dyDescent="0.35">
      <c r="A767" s="81" t="s">
        <v>773</v>
      </c>
      <c r="B767" s="81">
        <v>116</v>
      </c>
      <c r="C767" s="81" t="s">
        <v>1679</v>
      </c>
      <c r="D767" s="81" t="s">
        <v>3342</v>
      </c>
      <c r="E767" s="81" t="s">
        <v>2416</v>
      </c>
      <c r="F767" s="81">
        <v>12334147</v>
      </c>
      <c r="G767" s="81">
        <v>12966196</v>
      </c>
      <c r="H767" s="81">
        <v>12334147</v>
      </c>
      <c r="I767" s="81" t="s">
        <v>2829</v>
      </c>
      <c r="J767" s="81" t="s">
        <v>2833</v>
      </c>
      <c r="K767" s="81">
        <v>445439</v>
      </c>
      <c r="L767" s="81">
        <v>0</v>
      </c>
      <c r="M767" s="81">
        <v>12779586</v>
      </c>
      <c r="N767" s="81">
        <v>12779586</v>
      </c>
      <c r="O767" s="81">
        <v>12334147</v>
      </c>
      <c r="P767" s="81">
        <v>12779586</v>
      </c>
      <c r="Q767" s="81">
        <v>12334147</v>
      </c>
      <c r="R767" s="81">
        <v>12779586</v>
      </c>
      <c r="S767" s="81">
        <v>12334147</v>
      </c>
    </row>
    <row r="768" spans="1:19" x14ac:dyDescent="0.35">
      <c r="A768" s="81" t="s">
        <v>774</v>
      </c>
      <c r="B768" s="81">
        <v>116</v>
      </c>
      <c r="C768" s="81" t="s">
        <v>1679</v>
      </c>
      <c r="D768" s="81" t="s">
        <v>3359</v>
      </c>
      <c r="E768" s="81" t="s">
        <v>2434</v>
      </c>
      <c r="F768" s="81">
        <v>599787049</v>
      </c>
      <c r="G768" s="81">
        <v>622354098</v>
      </c>
      <c r="H768" s="81">
        <v>599787049</v>
      </c>
      <c r="I768" s="81" t="s">
        <v>2829</v>
      </c>
      <c r="J768" s="81" t="s">
        <v>2833</v>
      </c>
      <c r="K768" s="81">
        <v>17631640</v>
      </c>
      <c r="L768" s="81">
        <v>0</v>
      </c>
      <c r="M768" s="81">
        <v>617418689</v>
      </c>
      <c r="N768" s="81">
        <v>617418689</v>
      </c>
      <c r="O768" s="81">
        <v>599787049</v>
      </c>
      <c r="P768" s="81">
        <v>617418689</v>
      </c>
      <c r="Q768" s="81">
        <v>599787049</v>
      </c>
      <c r="R768" s="81">
        <v>617418689</v>
      </c>
      <c r="S768" s="81">
        <v>599787049</v>
      </c>
    </row>
    <row r="769" spans="1:19" x14ac:dyDescent="0.35">
      <c r="A769" s="81" t="s">
        <v>775</v>
      </c>
      <c r="B769" s="81">
        <v>116</v>
      </c>
      <c r="C769" s="81" t="s">
        <v>1679</v>
      </c>
      <c r="D769" s="81" t="s">
        <v>3360</v>
      </c>
      <c r="E769" s="81" t="s">
        <v>2435</v>
      </c>
      <c r="F769" s="81">
        <v>126946432</v>
      </c>
      <c r="G769" s="81">
        <v>135801067</v>
      </c>
      <c r="H769" s="81">
        <v>126946432</v>
      </c>
      <c r="I769" s="81" t="s">
        <v>2829</v>
      </c>
      <c r="J769" s="81" t="s">
        <v>2833</v>
      </c>
      <c r="K769" s="81">
        <v>5235786</v>
      </c>
      <c r="L769" s="81">
        <v>0</v>
      </c>
      <c r="M769" s="81">
        <v>132182218</v>
      </c>
      <c r="N769" s="81">
        <v>132182218</v>
      </c>
      <c r="O769" s="81">
        <v>126946432</v>
      </c>
      <c r="P769" s="81">
        <v>132182218</v>
      </c>
      <c r="Q769" s="81">
        <v>126946432</v>
      </c>
      <c r="R769" s="81">
        <v>132182218</v>
      </c>
      <c r="S769" s="81">
        <v>126946432</v>
      </c>
    </row>
    <row r="770" spans="1:19" x14ac:dyDescent="0.35">
      <c r="A770" s="81" t="s">
        <v>776</v>
      </c>
      <c r="B770" s="81">
        <v>116</v>
      </c>
      <c r="C770" s="81" t="s">
        <v>1679</v>
      </c>
      <c r="D770" s="81" t="s">
        <v>3361</v>
      </c>
      <c r="E770" s="81" t="s">
        <v>2147</v>
      </c>
      <c r="F770" s="81">
        <v>499301657</v>
      </c>
      <c r="G770" s="81">
        <v>516003720</v>
      </c>
      <c r="H770" s="81">
        <v>499301657</v>
      </c>
      <c r="I770" s="81" t="s">
        <v>2829</v>
      </c>
      <c r="J770" s="81" t="s">
        <v>2833</v>
      </c>
      <c r="K770" s="81">
        <v>13766830</v>
      </c>
      <c r="L770" s="81">
        <v>0</v>
      </c>
      <c r="M770" s="81">
        <v>513068487</v>
      </c>
      <c r="N770" s="81">
        <v>513068487</v>
      </c>
      <c r="O770" s="81">
        <v>499301657</v>
      </c>
      <c r="P770" s="81">
        <v>513068487</v>
      </c>
      <c r="Q770" s="81">
        <v>499301657</v>
      </c>
      <c r="R770" s="81">
        <v>513068487</v>
      </c>
      <c r="S770" s="81">
        <v>499301657</v>
      </c>
    </row>
    <row r="771" spans="1:19" x14ac:dyDescent="0.35">
      <c r="A771" s="81" t="s">
        <v>777</v>
      </c>
      <c r="B771" s="81">
        <v>116</v>
      </c>
      <c r="C771" s="81" t="s">
        <v>1679</v>
      </c>
      <c r="D771" s="81" t="s">
        <v>3362</v>
      </c>
      <c r="E771" s="81" t="s">
        <v>2436</v>
      </c>
      <c r="F771" s="81">
        <v>2435960458</v>
      </c>
      <c r="G771" s="81">
        <v>2513372984</v>
      </c>
      <c r="H771" s="81">
        <v>2435960458</v>
      </c>
      <c r="I771" s="81" t="s">
        <v>2829</v>
      </c>
      <c r="J771" s="81" t="s">
        <v>2833</v>
      </c>
      <c r="K771" s="81">
        <v>55719448</v>
      </c>
      <c r="L771" s="81">
        <v>0</v>
      </c>
      <c r="M771" s="81">
        <v>2491679906</v>
      </c>
      <c r="N771" s="81">
        <v>2491679906</v>
      </c>
      <c r="O771" s="81">
        <v>2435960458</v>
      </c>
      <c r="P771" s="81">
        <v>2491679906</v>
      </c>
      <c r="Q771" s="81">
        <v>2435960458</v>
      </c>
      <c r="R771" s="81">
        <v>2491679906</v>
      </c>
      <c r="S771" s="81">
        <v>2435960458</v>
      </c>
    </row>
    <row r="772" spans="1:19" x14ac:dyDescent="0.35">
      <c r="A772" s="81" t="s">
        <v>778</v>
      </c>
      <c r="B772" s="81">
        <v>116</v>
      </c>
      <c r="C772" s="81" t="s">
        <v>1679</v>
      </c>
      <c r="D772" s="81" t="s">
        <v>3363</v>
      </c>
      <c r="E772" s="81" t="s">
        <v>2437</v>
      </c>
      <c r="F772" s="81">
        <v>287484156</v>
      </c>
      <c r="G772" s="81">
        <v>297437550</v>
      </c>
      <c r="H772" s="81">
        <v>287484156</v>
      </c>
      <c r="I772" s="81" t="s">
        <v>2829</v>
      </c>
      <c r="J772" s="81" t="s">
        <v>2833</v>
      </c>
      <c r="K772" s="81">
        <v>10851295</v>
      </c>
      <c r="L772" s="81">
        <v>0</v>
      </c>
      <c r="M772" s="81">
        <v>298335451</v>
      </c>
      <c r="N772" s="81">
        <v>298335451</v>
      </c>
      <c r="O772" s="81">
        <v>287484156</v>
      </c>
      <c r="P772" s="81">
        <v>298335451</v>
      </c>
      <c r="Q772" s="81">
        <v>287484156</v>
      </c>
      <c r="R772" s="81">
        <v>298335451</v>
      </c>
      <c r="S772" s="81">
        <v>287484156</v>
      </c>
    </row>
    <row r="773" spans="1:19" x14ac:dyDescent="0.35">
      <c r="A773" s="81" t="s">
        <v>779</v>
      </c>
      <c r="B773" s="81">
        <v>116</v>
      </c>
      <c r="C773" s="81" t="s">
        <v>1679</v>
      </c>
      <c r="D773" s="81" t="s">
        <v>3364</v>
      </c>
      <c r="E773" s="81" t="s">
        <v>2438</v>
      </c>
      <c r="F773" s="81">
        <v>938808176</v>
      </c>
      <c r="G773" s="81">
        <v>984177093</v>
      </c>
      <c r="H773" s="81">
        <v>938808176</v>
      </c>
      <c r="I773" s="81" t="s">
        <v>2829</v>
      </c>
      <c r="J773" s="81" t="s">
        <v>2833</v>
      </c>
      <c r="K773" s="81">
        <v>27906497</v>
      </c>
      <c r="L773" s="81">
        <v>0</v>
      </c>
      <c r="M773" s="81">
        <v>966714673</v>
      </c>
      <c r="N773" s="81">
        <v>966714673</v>
      </c>
      <c r="O773" s="81">
        <v>938808176</v>
      </c>
      <c r="P773" s="81">
        <v>966714673</v>
      </c>
      <c r="Q773" s="81">
        <v>938808176</v>
      </c>
      <c r="R773" s="81">
        <v>966714673</v>
      </c>
      <c r="S773" s="81">
        <v>938808176</v>
      </c>
    </row>
    <row r="774" spans="1:19" x14ac:dyDescent="0.35">
      <c r="A774" s="81" t="s">
        <v>780</v>
      </c>
      <c r="B774" s="81">
        <v>116</v>
      </c>
      <c r="C774" s="81" t="s">
        <v>1679</v>
      </c>
      <c r="D774" s="81" t="s">
        <v>3365</v>
      </c>
      <c r="E774" s="81" t="s">
        <v>2220</v>
      </c>
      <c r="F774" s="81">
        <v>132719184</v>
      </c>
      <c r="G774" s="81">
        <v>136325128</v>
      </c>
      <c r="H774" s="81">
        <v>132719184</v>
      </c>
      <c r="I774" s="81" t="s">
        <v>2829</v>
      </c>
      <c r="J774" s="81" t="s">
        <v>2833</v>
      </c>
      <c r="K774" s="81">
        <v>6518600</v>
      </c>
      <c r="L774" s="81">
        <v>0</v>
      </c>
      <c r="M774" s="81">
        <v>139237784</v>
      </c>
      <c r="N774" s="81">
        <v>139237784</v>
      </c>
      <c r="O774" s="81">
        <v>132719184</v>
      </c>
      <c r="P774" s="81">
        <v>139237784</v>
      </c>
      <c r="Q774" s="81">
        <v>132719184</v>
      </c>
      <c r="R774" s="81">
        <v>139237784</v>
      </c>
      <c r="S774" s="81">
        <v>132719184</v>
      </c>
    </row>
    <row r="775" spans="1:19" x14ac:dyDescent="0.35">
      <c r="A775" s="81" t="s">
        <v>781</v>
      </c>
      <c r="B775" s="81">
        <v>116</v>
      </c>
      <c r="C775" s="81" t="s">
        <v>1679</v>
      </c>
      <c r="D775" s="81" t="s">
        <v>3366</v>
      </c>
      <c r="E775" s="81" t="s">
        <v>2439</v>
      </c>
      <c r="F775" s="81">
        <v>114305869</v>
      </c>
      <c r="G775" s="81">
        <v>125969935</v>
      </c>
      <c r="H775" s="81">
        <v>114305869</v>
      </c>
      <c r="I775" s="81" t="s">
        <v>2829</v>
      </c>
      <c r="J775" s="81" t="s">
        <v>2833</v>
      </c>
      <c r="K775" s="81">
        <v>4774620</v>
      </c>
      <c r="L775" s="81">
        <v>0</v>
      </c>
      <c r="M775" s="81">
        <v>119080489</v>
      </c>
      <c r="N775" s="81">
        <v>119080489</v>
      </c>
      <c r="O775" s="81">
        <v>114305869</v>
      </c>
      <c r="P775" s="81">
        <v>119080489</v>
      </c>
      <c r="Q775" s="81">
        <v>114305869</v>
      </c>
      <c r="R775" s="81">
        <v>119080489</v>
      </c>
      <c r="S775" s="81">
        <v>114305869</v>
      </c>
    </row>
    <row r="776" spans="1:19" x14ac:dyDescent="0.35">
      <c r="A776" s="81" t="s">
        <v>782</v>
      </c>
      <c r="B776" s="81">
        <v>116</v>
      </c>
      <c r="C776" s="81" t="s">
        <v>1679</v>
      </c>
      <c r="D776" s="81" t="s">
        <v>3367</v>
      </c>
      <c r="E776" s="81" t="s">
        <v>2069</v>
      </c>
      <c r="F776" s="81">
        <v>216256356</v>
      </c>
      <c r="G776" s="81">
        <v>226214208</v>
      </c>
      <c r="H776" s="81">
        <v>216256356</v>
      </c>
      <c r="I776" s="81" t="s">
        <v>2829</v>
      </c>
      <c r="J776" s="81" t="s">
        <v>2833</v>
      </c>
      <c r="K776" s="81">
        <v>6711841</v>
      </c>
      <c r="L776" s="81">
        <v>0</v>
      </c>
      <c r="M776" s="81">
        <v>222968197</v>
      </c>
      <c r="N776" s="81">
        <v>222968197</v>
      </c>
      <c r="O776" s="81">
        <v>216256356</v>
      </c>
      <c r="P776" s="81">
        <v>222968197</v>
      </c>
      <c r="Q776" s="81">
        <v>216256356</v>
      </c>
      <c r="R776" s="81">
        <v>222968197</v>
      </c>
      <c r="S776" s="81">
        <v>216256356</v>
      </c>
    </row>
    <row r="777" spans="1:19" x14ac:dyDescent="0.35">
      <c r="A777" s="81" t="s">
        <v>783</v>
      </c>
      <c r="B777" s="81">
        <v>116</v>
      </c>
      <c r="C777" s="81" t="s">
        <v>1679</v>
      </c>
      <c r="D777" s="81" t="s">
        <v>3368</v>
      </c>
      <c r="E777" s="81" t="s">
        <v>2440</v>
      </c>
      <c r="F777" s="81">
        <v>19594167</v>
      </c>
      <c r="G777" s="81">
        <v>20012263</v>
      </c>
      <c r="H777" s="81">
        <v>19594167</v>
      </c>
      <c r="I777" s="81" t="s">
        <v>2829</v>
      </c>
      <c r="J777" s="81" t="s">
        <v>2833</v>
      </c>
      <c r="K777" s="81">
        <v>1068389</v>
      </c>
      <c r="L777" s="81">
        <v>0</v>
      </c>
      <c r="M777" s="81">
        <v>20662556</v>
      </c>
      <c r="N777" s="81">
        <v>20662556</v>
      </c>
      <c r="O777" s="81">
        <v>19594167</v>
      </c>
      <c r="P777" s="81">
        <v>20662556</v>
      </c>
      <c r="Q777" s="81">
        <v>19594167</v>
      </c>
      <c r="R777" s="81">
        <v>20662556</v>
      </c>
      <c r="S777" s="81">
        <v>19594167</v>
      </c>
    </row>
    <row r="778" spans="1:19" x14ac:dyDescent="0.35">
      <c r="A778" s="81" t="s">
        <v>784</v>
      </c>
      <c r="B778" s="81">
        <v>116</v>
      </c>
      <c r="C778" s="81" t="s">
        <v>1679</v>
      </c>
      <c r="D778" s="81" t="s">
        <v>3422</v>
      </c>
      <c r="E778" s="81" t="s">
        <v>2441</v>
      </c>
      <c r="F778" s="81">
        <v>90058489</v>
      </c>
      <c r="G778" s="81">
        <v>90058489</v>
      </c>
      <c r="H778" s="81">
        <v>90058489</v>
      </c>
      <c r="I778" s="81" t="s">
        <v>2829</v>
      </c>
      <c r="J778" s="81" t="s">
        <v>2833</v>
      </c>
      <c r="K778" s="81">
        <v>3027956</v>
      </c>
      <c r="L778" s="81">
        <v>0</v>
      </c>
      <c r="M778" s="81">
        <v>93086445</v>
      </c>
      <c r="N778" s="81">
        <v>93086445</v>
      </c>
      <c r="O778" s="81">
        <v>90058489</v>
      </c>
      <c r="P778" s="81">
        <v>93086445</v>
      </c>
      <c r="Q778" s="81">
        <v>90058489</v>
      </c>
      <c r="R778" s="81">
        <v>93086445</v>
      </c>
      <c r="S778" s="81">
        <v>90058489</v>
      </c>
    </row>
    <row r="779" spans="1:19" x14ac:dyDescent="0.35">
      <c r="A779" s="81" t="s">
        <v>785</v>
      </c>
      <c r="B779" s="81">
        <v>116</v>
      </c>
      <c r="C779" s="81" t="s">
        <v>1679</v>
      </c>
      <c r="D779" s="81" t="s">
        <v>3671</v>
      </c>
      <c r="E779" s="81" t="s">
        <v>2071</v>
      </c>
      <c r="F779" s="81">
        <v>471013498</v>
      </c>
      <c r="G779" s="81">
        <v>479645482</v>
      </c>
      <c r="H779" s="81">
        <v>471013498</v>
      </c>
      <c r="I779" s="81" t="s">
        <v>2829</v>
      </c>
      <c r="J779" s="81" t="s">
        <v>2833</v>
      </c>
      <c r="K779" s="81">
        <v>13076248</v>
      </c>
      <c r="L779" s="81">
        <v>0</v>
      </c>
      <c r="M779" s="81">
        <v>484089746</v>
      </c>
      <c r="N779" s="81">
        <v>484089746</v>
      </c>
      <c r="O779" s="81">
        <v>471013498</v>
      </c>
      <c r="P779" s="81">
        <v>484089746</v>
      </c>
      <c r="Q779" s="81">
        <v>471013498</v>
      </c>
      <c r="R779" s="81">
        <v>484089746</v>
      </c>
      <c r="S779" s="81">
        <v>471013498</v>
      </c>
    </row>
    <row r="780" spans="1:19" x14ac:dyDescent="0.35">
      <c r="A780" s="81" t="s">
        <v>786</v>
      </c>
      <c r="B780" s="81">
        <v>117</v>
      </c>
      <c r="C780" s="81" t="s">
        <v>1680</v>
      </c>
      <c r="D780" s="81" t="s">
        <v>3253</v>
      </c>
      <c r="E780" s="81" t="s">
        <v>2318</v>
      </c>
      <c r="F780" s="81">
        <v>76839713</v>
      </c>
      <c r="G780" s="81">
        <v>77710941</v>
      </c>
      <c r="H780" s="81">
        <v>76839713</v>
      </c>
      <c r="I780" s="81" t="s">
        <v>2829</v>
      </c>
      <c r="J780" s="81" t="s">
        <v>2833</v>
      </c>
      <c r="K780" s="81">
        <v>281660</v>
      </c>
      <c r="L780" s="81">
        <v>311715</v>
      </c>
      <c r="M780" s="81">
        <v>77121373</v>
      </c>
      <c r="N780" s="81">
        <v>76809658</v>
      </c>
      <c r="O780" s="81">
        <v>76527998</v>
      </c>
      <c r="P780" s="81">
        <v>77121373</v>
      </c>
      <c r="Q780" s="81">
        <v>76839713</v>
      </c>
      <c r="R780" s="81">
        <v>76809658</v>
      </c>
      <c r="S780" s="81">
        <v>76527998</v>
      </c>
    </row>
    <row r="781" spans="1:19" x14ac:dyDescent="0.35">
      <c r="A781" s="81" t="s">
        <v>787</v>
      </c>
      <c r="B781" s="81">
        <v>117</v>
      </c>
      <c r="C781" s="81" t="s">
        <v>1680</v>
      </c>
      <c r="D781" s="81" t="s">
        <v>3254</v>
      </c>
      <c r="E781" s="81" t="s">
        <v>2319</v>
      </c>
      <c r="F781" s="81">
        <v>13999360</v>
      </c>
      <c r="G781" s="81">
        <v>13999360</v>
      </c>
      <c r="H781" s="81">
        <v>13999360</v>
      </c>
      <c r="I781" s="81" t="s">
        <v>2829</v>
      </c>
      <c r="J781" s="81" t="s">
        <v>2833</v>
      </c>
      <c r="K781" s="81">
        <v>144730</v>
      </c>
      <c r="L781" s="81">
        <v>0</v>
      </c>
      <c r="M781" s="81">
        <v>14144090</v>
      </c>
      <c r="N781" s="81">
        <v>14144090</v>
      </c>
      <c r="O781" s="81">
        <v>13999360</v>
      </c>
      <c r="P781" s="81">
        <v>14144090</v>
      </c>
      <c r="Q781" s="81">
        <v>13999360</v>
      </c>
      <c r="R781" s="81">
        <v>14144090</v>
      </c>
      <c r="S781" s="81">
        <v>13999360</v>
      </c>
    </row>
    <row r="782" spans="1:19" x14ac:dyDescent="0.35">
      <c r="A782" s="81" t="s">
        <v>788</v>
      </c>
      <c r="B782" s="81">
        <v>117</v>
      </c>
      <c r="C782" s="81" t="s">
        <v>1680</v>
      </c>
      <c r="D782" s="81" t="s">
        <v>3369</v>
      </c>
      <c r="E782" s="81" t="s">
        <v>2442</v>
      </c>
      <c r="F782" s="81">
        <v>645722868</v>
      </c>
      <c r="G782" s="81">
        <v>663889549</v>
      </c>
      <c r="H782" s="81">
        <v>645722868</v>
      </c>
      <c r="I782" s="81" t="s">
        <v>2829</v>
      </c>
      <c r="J782" s="81" t="s">
        <v>2833</v>
      </c>
      <c r="K782" s="81">
        <v>31552480</v>
      </c>
      <c r="L782" s="81">
        <v>13632320</v>
      </c>
      <c r="M782" s="81">
        <v>677275348</v>
      </c>
      <c r="N782" s="81">
        <v>663643028</v>
      </c>
      <c r="O782" s="81">
        <v>632090548</v>
      </c>
      <c r="P782" s="81">
        <v>1054154618</v>
      </c>
      <c r="Q782" s="81">
        <v>1022602138</v>
      </c>
      <c r="R782" s="81">
        <v>1040522298</v>
      </c>
      <c r="S782" s="81">
        <v>1008969818</v>
      </c>
    </row>
    <row r="783" spans="1:19" x14ac:dyDescent="0.35">
      <c r="A783" s="81" t="s">
        <v>789</v>
      </c>
      <c r="B783" s="81">
        <v>117</v>
      </c>
      <c r="C783" s="81" t="s">
        <v>1680</v>
      </c>
      <c r="D783" s="81" t="s">
        <v>3370</v>
      </c>
      <c r="E783" s="81" t="s">
        <v>2004</v>
      </c>
      <c r="F783" s="81">
        <v>121740571</v>
      </c>
      <c r="G783" s="81">
        <v>126870794</v>
      </c>
      <c r="H783" s="81">
        <v>121740571</v>
      </c>
      <c r="I783" s="81" t="s">
        <v>2829</v>
      </c>
      <c r="J783" s="81" t="s">
        <v>2833</v>
      </c>
      <c r="K783" s="81">
        <v>10758380</v>
      </c>
      <c r="L783" s="81">
        <v>0</v>
      </c>
      <c r="M783" s="81">
        <v>132498951</v>
      </c>
      <c r="N783" s="81">
        <v>132498951</v>
      </c>
      <c r="O783" s="81">
        <v>121740571</v>
      </c>
      <c r="P783" s="81">
        <v>132498951</v>
      </c>
      <c r="Q783" s="81">
        <v>121740571</v>
      </c>
      <c r="R783" s="81">
        <v>132498951</v>
      </c>
      <c r="S783" s="81">
        <v>121740571</v>
      </c>
    </row>
    <row r="784" spans="1:19" x14ac:dyDescent="0.35">
      <c r="A784" s="81" t="s">
        <v>790</v>
      </c>
      <c r="B784" s="81">
        <v>117</v>
      </c>
      <c r="C784" s="81" t="s">
        <v>1680</v>
      </c>
      <c r="D784" s="81" t="s">
        <v>3371</v>
      </c>
      <c r="E784" s="81" t="s">
        <v>2851</v>
      </c>
      <c r="F784" s="81">
        <v>1165460920</v>
      </c>
      <c r="G784" s="81">
        <v>1176568388</v>
      </c>
      <c r="H784" s="81">
        <v>1176568388</v>
      </c>
      <c r="I784" s="81" t="s">
        <v>2830</v>
      </c>
      <c r="J784" s="81" t="s">
        <v>2836</v>
      </c>
      <c r="K784" s="81">
        <v>6268500</v>
      </c>
      <c r="L784" s="81">
        <v>4453690</v>
      </c>
      <c r="M784" s="81">
        <v>1182836888</v>
      </c>
      <c r="N784" s="81">
        <v>1178383198</v>
      </c>
      <c r="O784" s="81">
        <v>1172114698</v>
      </c>
      <c r="P784" s="81">
        <v>1182836888</v>
      </c>
      <c r="Q784" s="81">
        <v>1176568388</v>
      </c>
      <c r="R784" s="81">
        <v>1178383198</v>
      </c>
      <c r="S784" s="81">
        <v>1172114698</v>
      </c>
    </row>
    <row r="785" spans="1:19" x14ac:dyDescent="0.35">
      <c r="A785" s="81" t="s">
        <v>791</v>
      </c>
      <c r="B785" s="81">
        <v>117</v>
      </c>
      <c r="C785" s="81" t="s">
        <v>1680</v>
      </c>
      <c r="D785" s="81" t="s">
        <v>3372</v>
      </c>
      <c r="E785" s="81" t="s">
        <v>2444</v>
      </c>
      <c r="F785" s="81">
        <v>42662647</v>
      </c>
      <c r="G785" s="81">
        <v>43914052</v>
      </c>
      <c r="H785" s="81">
        <v>42662647</v>
      </c>
      <c r="I785" s="81" t="s">
        <v>2829</v>
      </c>
      <c r="J785" s="81" t="s">
        <v>2834</v>
      </c>
      <c r="K785" s="81">
        <v>185970</v>
      </c>
      <c r="L785" s="81">
        <v>125150</v>
      </c>
      <c r="M785" s="81">
        <v>42848617</v>
      </c>
      <c r="N785" s="81">
        <v>42723467</v>
      </c>
      <c r="O785" s="81">
        <v>42537497</v>
      </c>
      <c r="P785" s="81">
        <v>42848617</v>
      </c>
      <c r="Q785" s="81">
        <v>42662647</v>
      </c>
      <c r="R785" s="81">
        <v>42723467</v>
      </c>
      <c r="S785" s="81">
        <v>42537497</v>
      </c>
    </row>
    <row r="786" spans="1:19" x14ac:dyDescent="0.35">
      <c r="A786" s="81" t="s">
        <v>792</v>
      </c>
      <c r="B786" s="81">
        <v>118</v>
      </c>
      <c r="C786" s="81" t="s">
        <v>1681</v>
      </c>
      <c r="D786" s="81" t="s">
        <v>3373</v>
      </c>
      <c r="E786" s="81" t="s">
        <v>2445</v>
      </c>
      <c r="F786" s="81">
        <v>1511633356</v>
      </c>
      <c r="G786" s="81">
        <v>1511633356</v>
      </c>
      <c r="H786" s="81">
        <v>1511633356</v>
      </c>
      <c r="I786" s="81" t="s">
        <v>2829</v>
      </c>
      <c r="J786" s="81" t="s">
        <v>2832</v>
      </c>
      <c r="K786" s="81">
        <v>3171195</v>
      </c>
      <c r="L786" s="81">
        <v>0</v>
      </c>
      <c r="M786" s="81">
        <v>1514804551</v>
      </c>
      <c r="N786" s="81">
        <v>1514804551</v>
      </c>
      <c r="O786" s="81">
        <v>1511633356</v>
      </c>
      <c r="P786" s="81">
        <v>1514804551</v>
      </c>
      <c r="Q786" s="81">
        <v>1511633356</v>
      </c>
      <c r="R786" s="81">
        <v>1514804551</v>
      </c>
      <c r="S786" s="81">
        <v>1511633356</v>
      </c>
    </row>
    <row r="787" spans="1:19" x14ac:dyDescent="0.35">
      <c r="A787" s="81" t="s">
        <v>793</v>
      </c>
      <c r="B787" s="81">
        <v>119</v>
      </c>
      <c r="C787" s="81" t="s">
        <v>1682</v>
      </c>
      <c r="D787" s="81" t="s">
        <v>3019</v>
      </c>
      <c r="E787" s="81" t="s">
        <v>2037</v>
      </c>
      <c r="F787" s="81">
        <v>6762118</v>
      </c>
      <c r="G787" s="81">
        <v>6762118</v>
      </c>
      <c r="H787" s="81">
        <v>6762118</v>
      </c>
      <c r="I787" s="81" t="s">
        <v>2829</v>
      </c>
      <c r="J787" s="81" t="s">
        <v>2833</v>
      </c>
      <c r="K787" s="81">
        <v>163280</v>
      </c>
      <c r="L787" s="81">
        <v>0</v>
      </c>
      <c r="M787" s="81">
        <v>6925398</v>
      </c>
      <c r="N787" s="81">
        <v>6925398</v>
      </c>
      <c r="O787" s="81">
        <v>6762118</v>
      </c>
      <c r="P787" s="81">
        <v>6925398</v>
      </c>
      <c r="Q787" s="81">
        <v>6762118</v>
      </c>
      <c r="R787" s="81">
        <v>6925398</v>
      </c>
      <c r="S787" s="81">
        <v>6762118</v>
      </c>
    </row>
    <row r="788" spans="1:19" x14ac:dyDescent="0.35">
      <c r="A788" s="81" t="s">
        <v>794</v>
      </c>
      <c r="B788" s="81">
        <v>119</v>
      </c>
      <c r="C788" s="81" t="s">
        <v>1682</v>
      </c>
      <c r="D788" s="81" t="s">
        <v>3374</v>
      </c>
      <c r="E788" s="81" t="s">
        <v>2446</v>
      </c>
      <c r="F788" s="81">
        <v>148615425</v>
      </c>
      <c r="G788" s="81">
        <v>163208666</v>
      </c>
      <c r="H788" s="81">
        <v>163208666</v>
      </c>
      <c r="I788" s="81" t="s">
        <v>2830</v>
      </c>
      <c r="J788" s="81" t="s">
        <v>2836</v>
      </c>
      <c r="K788" s="81">
        <v>2186540</v>
      </c>
      <c r="L788" s="81">
        <v>0</v>
      </c>
      <c r="M788" s="81">
        <v>165395206</v>
      </c>
      <c r="N788" s="81">
        <v>165395206</v>
      </c>
      <c r="O788" s="81">
        <v>163208666</v>
      </c>
      <c r="P788" s="81">
        <v>246875356</v>
      </c>
      <c r="Q788" s="81">
        <v>244688816</v>
      </c>
      <c r="R788" s="81">
        <v>246875356</v>
      </c>
      <c r="S788" s="81">
        <v>244688816</v>
      </c>
    </row>
    <row r="789" spans="1:19" x14ac:dyDescent="0.35">
      <c r="A789" s="81" t="s">
        <v>795</v>
      </c>
      <c r="B789" s="81">
        <v>119</v>
      </c>
      <c r="C789" s="81" t="s">
        <v>1682</v>
      </c>
      <c r="D789" s="81" t="s">
        <v>3375</v>
      </c>
      <c r="E789" s="81" t="s">
        <v>1843</v>
      </c>
      <c r="F789" s="81">
        <v>730891462</v>
      </c>
      <c r="G789" s="81">
        <v>772048293</v>
      </c>
      <c r="H789" s="81">
        <v>772048293</v>
      </c>
      <c r="I789" s="81" t="s">
        <v>2830</v>
      </c>
      <c r="J789" s="81" t="s">
        <v>2836</v>
      </c>
      <c r="K789" s="81">
        <v>10336339</v>
      </c>
      <c r="L789" s="81">
        <v>0</v>
      </c>
      <c r="M789" s="81">
        <v>782384632</v>
      </c>
      <c r="N789" s="81">
        <v>782384632</v>
      </c>
      <c r="O789" s="81">
        <v>772048293</v>
      </c>
      <c r="P789" s="81">
        <v>840036412</v>
      </c>
      <c r="Q789" s="81">
        <v>829700073</v>
      </c>
      <c r="R789" s="81">
        <v>840036412</v>
      </c>
      <c r="S789" s="81">
        <v>829700073</v>
      </c>
    </row>
    <row r="790" spans="1:19" x14ac:dyDescent="0.35">
      <c r="A790" s="81" t="s">
        <v>796</v>
      </c>
      <c r="B790" s="81">
        <v>119</v>
      </c>
      <c r="C790" s="81" t="s">
        <v>1682</v>
      </c>
      <c r="D790" s="81" t="s">
        <v>3376</v>
      </c>
      <c r="E790" s="81" t="s">
        <v>2447</v>
      </c>
      <c r="F790" s="81">
        <v>192682290</v>
      </c>
      <c r="G790" s="81">
        <v>209776374</v>
      </c>
      <c r="H790" s="81">
        <v>209776374</v>
      </c>
      <c r="I790" s="81" t="s">
        <v>2830</v>
      </c>
      <c r="J790" s="81" t="s">
        <v>2836</v>
      </c>
      <c r="K790" s="81">
        <v>2383150</v>
      </c>
      <c r="L790" s="81">
        <v>0</v>
      </c>
      <c r="M790" s="81">
        <v>212159524</v>
      </c>
      <c r="N790" s="81">
        <v>212159524</v>
      </c>
      <c r="O790" s="81">
        <v>209776374</v>
      </c>
      <c r="P790" s="81">
        <v>215009204</v>
      </c>
      <c r="Q790" s="81">
        <v>212626054</v>
      </c>
      <c r="R790" s="81">
        <v>215009204</v>
      </c>
      <c r="S790" s="81">
        <v>212626054</v>
      </c>
    </row>
    <row r="791" spans="1:19" x14ac:dyDescent="0.35">
      <c r="A791" s="81" t="s">
        <v>797</v>
      </c>
      <c r="B791" s="81">
        <v>119</v>
      </c>
      <c r="C791" s="81" t="s">
        <v>1682</v>
      </c>
      <c r="D791" s="81" t="s">
        <v>3553</v>
      </c>
      <c r="E791" s="81" t="s">
        <v>2038</v>
      </c>
      <c r="F791" s="81">
        <v>16591936</v>
      </c>
      <c r="G791" s="81">
        <v>16591936</v>
      </c>
      <c r="H791" s="81">
        <v>16591936</v>
      </c>
      <c r="I791" s="81" t="s">
        <v>2829</v>
      </c>
      <c r="J791" s="81" t="s">
        <v>2833</v>
      </c>
      <c r="K791" s="81">
        <v>258500</v>
      </c>
      <c r="L791" s="81">
        <v>0</v>
      </c>
      <c r="M791" s="81">
        <v>16850436</v>
      </c>
      <c r="N791" s="81">
        <v>16850436</v>
      </c>
      <c r="O791" s="81">
        <v>16591936</v>
      </c>
      <c r="P791" s="81">
        <v>16850436</v>
      </c>
      <c r="Q791" s="81">
        <v>16591936</v>
      </c>
      <c r="R791" s="81">
        <v>16850436</v>
      </c>
      <c r="S791" s="81">
        <v>16591936</v>
      </c>
    </row>
    <row r="792" spans="1:19" x14ac:dyDescent="0.35">
      <c r="A792" s="81" t="s">
        <v>798</v>
      </c>
      <c r="B792" s="81">
        <v>119</v>
      </c>
      <c r="C792" s="81" t="s">
        <v>1682</v>
      </c>
      <c r="D792" s="81" t="s">
        <v>3616</v>
      </c>
      <c r="E792" s="81" t="s">
        <v>2448</v>
      </c>
      <c r="F792" s="81">
        <v>9107155</v>
      </c>
      <c r="G792" s="81">
        <v>9107155</v>
      </c>
      <c r="H792" s="81">
        <v>9107155</v>
      </c>
      <c r="I792" s="81" t="s">
        <v>2829</v>
      </c>
      <c r="J792" s="81" t="s">
        <v>2833</v>
      </c>
      <c r="K792" s="81">
        <v>90000</v>
      </c>
      <c r="L792" s="81">
        <v>0</v>
      </c>
      <c r="M792" s="81">
        <v>9197155</v>
      </c>
      <c r="N792" s="81">
        <v>9197155</v>
      </c>
      <c r="O792" s="81">
        <v>9107155</v>
      </c>
      <c r="P792" s="81">
        <v>9197155</v>
      </c>
      <c r="Q792" s="81">
        <v>9107155</v>
      </c>
      <c r="R792" s="81">
        <v>9197155</v>
      </c>
      <c r="S792" s="81">
        <v>9107155</v>
      </c>
    </row>
    <row r="793" spans="1:19" x14ac:dyDescent="0.35">
      <c r="A793" s="81" t="s">
        <v>799</v>
      </c>
      <c r="B793" s="81">
        <v>120</v>
      </c>
      <c r="C793" s="81" t="s">
        <v>1683</v>
      </c>
      <c r="D793" s="81" t="s">
        <v>3377</v>
      </c>
      <c r="E793" s="81" t="s">
        <v>2449</v>
      </c>
      <c r="F793" s="81">
        <v>557411386</v>
      </c>
      <c r="G793" s="81">
        <v>594901487</v>
      </c>
      <c r="H793" s="81">
        <v>557411386</v>
      </c>
      <c r="I793" s="81" t="s">
        <v>2829</v>
      </c>
      <c r="J793" s="81" t="s">
        <v>2834</v>
      </c>
      <c r="K793" s="81">
        <v>15938189</v>
      </c>
      <c r="L793" s="81">
        <v>0</v>
      </c>
      <c r="M793" s="81">
        <v>573349575</v>
      </c>
      <c r="N793" s="81">
        <v>573349575</v>
      </c>
      <c r="O793" s="81">
        <v>557411386</v>
      </c>
      <c r="P793" s="81">
        <v>642312075</v>
      </c>
      <c r="Q793" s="81">
        <v>626373886</v>
      </c>
      <c r="R793" s="81">
        <v>642312075</v>
      </c>
      <c r="S793" s="81">
        <v>626373886</v>
      </c>
    </row>
    <row r="794" spans="1:19" x14ac:dyDescent="0.35">
      <c r="A794" s="81" t="s">
        <v>800</v>
      </c>
      <c r="B794" s="81">
        <v>120</v>
      </c>
      <c r="C794" s="81" t="s">
        <v>1683</v>
      </c>
      <c r="D794" s="81" t="s">
        <v>3378</v>
      </c>
      <c r="E794" s="81" t="s">
        <v>2450</v>
      </c>
      <c r="F794" s="81">
        <v>247780058</v>
      </c>
      <c r="G794" s="81">
        <v>262345342</v>
      </c>
      <c r="H794" s="81">
        <v>247780058</v>
      </c>
      <c r="I794" s="81" t="s">
        <v>2829</v>
      </c>
      <c r="J794" s="81" t="s">
        <v>2834</v>
      </c>
      <c r="K794" s="81">
        <v>7054068</v>
      </c>
      <c r="L794" s="81">
        <v>0</v>
      </c>
      <c r="M794" s="81">
        <v>254834126</v>
      </c>
      <c r="N794" s="81">
        <v>254834126</v>
      </c>
      <c r="O794" s="81">
        <v>247780058</v>
      </c>
      <c r="P794" s="81">
        <v>537629926</v>
      </c>
      <c r="Q794" s="81">
        <v>530575858</v>
      </c>
      <c r="R794" s="81">
        <v>537629926</v>
      </c>
      <c r="S794" s="81">
        <v>530575858</v>
      </c>
    </row>
    <row r="795" spans="1:19" x14ac:dyDescent="0.35">
      <c r="A795" s="81" t="s">
        <v>801</v>
      </c>
      <c r="B795" s="81">
        <v>120</v>
      </c>
      <c r="C795" s="81" t="s">
        <v>1683</v>
      </c>
      <c r="D795" s="81" t="s">
        <v>3379</v>
      </c>
      <c r="E795" s="81" t="s">
        <v>2451</v>
      </c>
      <c r="F795" s="81">
        <v>916480637</v>
      </c>
      <c r="G795" s="81">
        <v>919731797</v>
      </c>
      <c r="H795" s="81">
        <v>916480637</v>
      </c>
      <c r="I795" s="81" t="s">
        <v>2829</v>
      </c>
      <c r="J795" s="81" t="s">
        <v>2833</v>
      </c>
      <c r="K795" s="81">
        <v>4721730</v>
      </c>
      <c r="L795" s="81">
        <v>5285812</v>
      </c>
      <c r="M795" s="81">
        <v>921202367</v>
      </c>
      <c r="N795" s="81">
        <v>915916555</v>
      </c>
      <c r="O795" s="81">
        <v>911194825</v>
      </c>
      <c r="P795" s="81">
        <v>921202367</v>
      </c>
      <c r="Q795" s="81">
        <v>916480637</v>
      </c>
      <c r="R795" s="81">
        <v>915916555</v>
      </c>
      <c r="S795" s="81">
        <v>911194825</v>
      </c>
    </row>
    <row r="796" spans="1:19" x14ac:dyDescent="0.35">
      <c r="A796" s="81" t="s">
        <v>802</v>
      </c>
      <c r="B796" s="81">
        <v>120</v>
      </c>
      <c r="C796" s="81" t="s">
        <v>1683</v>
      </c>
      <c r="D796" s="81" t="s">
        <v>3456</v>
      </c>
      <c r="E796" s="81" t="s">
        <v>2077</v>
      </c>
      <c r="F796" s="81">
        <v>650380</v>
      </c>
      <c r="G796" s="81">
        <v>650380</v>
      </c>
      <c r="H796" s="81">
        <v>650380</v>
      </c>
      <c r="I796" s="81" t="s">
        <v>2829</v>
      </c>
      <c r="J796" s="81" t="s">
        <v>2833</v>
      </c>
      <c r="K796" s="81">
        <v>0</v>
      </c>
      <c r="L796" s="81">
        <v>0</v>
      </c>
      <c r="M796" s="81">
        <v>650380</v>
      </c>
      <c r="N796" s="81">
        <v>650380</v>
      </c>
      <c r="O796" s="81">
        <v>650380</v>
      </c>
      <c r="P796" s="81">
        <v>650380</v>
      </c>
      <c r="Q796" s="81">
        <v>650380</v>
      </c>
      <c r="R796" s="81">
        <v>650380</v>
      </c>
      <c r="S796" s="81">
        <v>650380</v>
      </c>
    </row>
    <row r="797" spans="1:19" x14ac:dyDescent="0.35">
      <c r="A797" s="81" t="s">
        <v>803</v>
      </c>
      <c r="B797" s="81">
        <v>120</v>
      </c>
      <c r="C797" s="81" t="s">
        <v>1683</v>
      </c>
      <c r="D797" s="81" t="s">
        <v>3508</v>
      </c>
      <c r="E797" s="81" t="s">
        <v>2452</v>
      </c>
      <c r="F797" s="81">
        <v>179826492</v>
      </c>
      <c r="G797" s="81">
        <v>186592520</v>
      </c>
      <c r="H797" s="81">
        <v>179826492</v>
      </c>
      <c r="I797" s="81" t="s">
        <v>2829</v>
      </c>
      <c r="J797" s="81" t="s">
        <v>2833</v>
      </c>
      <c r="K797" s="81">
        <v>2461725</v>
      </c>
      <c r="L797" s="81">
        <v>3867872</v>
      </c>
      <c r="M797" s="81">
        <v>182288217</v>
      </c>
      <c r="N797" s="81">
        <v>178420345</v>
      </c>
      <c r="O797" s="81">
        <v>175958620</v>
      </c>
      <c r="P797" s="81">
        <v>285890317</v>
      </c>
      <c r="Q797" s="81">
        <v>283428592</v>
      </c>
      <c r="R797" s="81">
        <v>282022445</v>
      </c>
      <c r="S797" s="81">
        <v>279560720</v>
      </c>
    </row>
    <row r="798" spans="1:19" x14ac:dyDescent="0.35">
      <c r="A798" s="81" t="s">
        <v>804</v>
      </c>
      <c r="B798" s="81">
        <v>121</v>
      </c>
      <c r="C798" s="81" t="s">
        <v>1684</v>
      </c>
      <c r="D798" s="81" t="s">
        <v>3380</v>
      </c>
      <c r="E798" s="81" t="s">
        <v>2453</v>
      </c>
      <c r="F798" s="81">
        <v>250975390</v>
      </c>
      <c r="G798" s="81">
        <v>270295237</v>
      </c>
      <c r="H798" s="81">
        <v>250975390</v>
      </c>
      <c r="I798" s="81" t="s">
        <v>2829</v>
      </c>
      <c r="J798" s="81" t="s">
        <v>2837</v>
      </c>
      <c r="K798" s="81">
        <v>5007498</v>
      </c>
      <c r="L798" s="81">
        <v>9071797</v>
      </c>
      <c r="M798" s="81">
        <v>255982888</v>
      </c>
      <c r="N798" s="81">
        <v>246911091</v>
      </c>
      <c r="O798" s="81">
        <v>241903593</v>
      </c>
      <c r="P798" s="81">
        <v>255982888</v>
      </c>
      <c r="Q798" s="81">
        <v>250975390</v>
      </c>
      <c r="R798" s="81">
        <v>246911091</v>
      </c>
      <c r="S798" s="81">
        <v>241903593</v>
      </c>
    </row>
    <row r="799" spans="1:19" x14ac:dyDescent="0.35">
      <c r="A799" s="81" t="s">
        <v>805</v>
      </c>
      <c r="B799" s="81">
        <v>121</v>
      </c>
      <c r="C799" s="81" t="s">
        <v>1684</v>
      </c>
      <c r="D799" s="81" t="s">
        <v>3381</v>
      </c>
      <c r="E799" s="81" t="s">
        <v>2454</v>
      </c>
      <c r="F799" s="81">
        <v>363811635</v>
      </c>
      <c r="G799" s="81">
        <v>373849953</v>
      </c>
      <c r="H799" s="81">
        <v>363811635</v>
      </c>
      <c r="I799" s="81" t="s">
        <v>2829</v>
      </c>
      <c r="J799" s="81" t="s">
        <v>2833</v>
      </c>
      <c r="K799" s="81">
        <v>18860303</v>
      </c>
      <c r="L799" s="81">
        <v>0</v>
      </c>
      <c r="M799" s="81">
        <v>382671938</v>
      </c>
      <c r="N799" s="81">
        <v>382671938</v>
      </c>
      <c r="O799" s="81">
        <v>363811635</v>
      </c>
      <c r="P799" s="81">
        <v>382671938</v>
      </c>
      <c r="Q799" s="81">
        <v>363811635</v>
      </c>
      <c r="R799" s="81">
        <v>382671938</v>
      </c>
      <c r="S799" s="81">
        <v>363811635</v>
      </c>
    </row>
    <row r="800" spans="1:19" x14ac:dyDescent="0.35">
      <c r="A800" s="81" t="s">
        <v>806</v>
      </c>
      <c r="B800" s="81">
        <v>121</v>
      </c>
      <c r="C800" s="81" t="s">
        <v>1684</v>
      </c>
      <c r="D800" s="81" t="s">
        <v>3382</v>
      </c>
      <c r="E800" s="81" t="s">
        <v>2455</v>
      </c>
      <c r="F800" s="81">
        <v>928554189</v>
      </c>
      <c r="G800" s="81">
        <v>968839162</v>
      </c>
      <c r="H800" s="81">
        <v>928554189</v>
      </c>
      <c r="I800" s="81" t="s">
        <v>2829</v>
      </c>
      <c r="J800" s="81" t="s">
        <v>2833</v>
      </c>
      <c r="K800" s="81">
        <v>32104744</v>
      </c>
      <c r="L800" s="81">
        <v>0</v>
      </c>
      <c r="M800" s="81">
        <v>960658933</v>
      </c>
      <c r="N800" s="81">
        <v>960658933</v>
      </c>
      <c r="O800" s="81">
        <v>928554189</v>
      </c>
      <c r="P800" s="81">
        <v>960658933</v>
      </c>
      <c r="Q800" s="81">
        <v>928554189</v>
      </c>
      <c r="R800" s="81">
        <v>960658933</v>
      </c>
      <c r="S800" s="81">
        <v>928554189</v>
      </c>
    </row>
    <row r="801" spans="1:19" x14ac:dyDescent="0.35">
      <c r="A801" s="81" t="s">
        <v>807</v>
      </c>
      <c r="B801" s="81">
        <v>121</v>
      </c>
      <c r="C801" s="81" t="s">
        <v>1684</v>
      </c>
      <c r="D801" s="81" t="s">
        <v>3383</v>
      </c>
      <c r="E801" s="81" t="s">
        <v>2456</v>
      </c>
      <c r="F801" s="81">
        <v>299728901</v>
      </c>
      <c r="G801" s="81">
        <v>300539918</v>
      </c>
      <c r="H801" s="81">
        <v>299728901</v>
      </c>
      <c r="I801" s="81" t="s">
        <v>2829</v>
      </c>
      <c r="J801" s="81" t="s">
        <v>2833</v>
      </c>
      <c r="K801" s="81">
        <v>14358906</v>
      </c>
      <c r="L801" s="81">
        <v>0</v>
      </c>
      <c r="M801" s="81">
        <v>314087807</v>
      </c>
      <c r="N801" s="81">
        <v>314087807</v>
      </c>
      <c r="O801" s="81">
        <v>299728901</v>
      </c>
      <c r="P801" s="81">
        <v>314087807</v>
      </c>
      <c r="Q801" s="81">
        <v>299728901</v>
      </c>
      <c r="R801" s="81">
        <v>314087807</v>
      </c>
      <c r="S801" s="81">
        <v>299728901</v>
      </c>
    </row>
    <row r="802" spans="1:19" x14ac:dyDescent="0.35">
      <c r="A802" s="81" t="s">
        <v>808</v>
      </c>
      <c r="B802" s="81">
        <v>121</v>
      </c>
      <c r="C802" s="81" t="s">
        <v>1684</v>
      </c>
      <c r="D802" s="81" t="s">
        <v>3384</v>
      </c>
      <c r="E802" s="81" t="s">
        <v>2457</v>
      </c>
      <c r="F802" s="81">
        <v>356122857</v>
      </c>
      <c r="G802" s="81">
        <v>356122857</v>
      </c>
      <c r="H802" s="81">
        <v>356122857</v>
      </c>
      <c r="I802" s="81" t="s">
        <v>2829</v>
      </c>
      <c r="J802" s="81" t="s">
        <v>2832</v>
      </c>
      <c r="K802" s="81">
        <v>3265721</v>
      </c>
      <c r="L802" s="81">
        <v>3500774</v>
      </c>
      <c r="M802" s="81">
        <v>359388578</v>
      </c>
      <c r="N802" s="81">
        <v>355887804</v>
      </c>
      <c r="O802" s="81">
        <v>352622083</v>
      </c>
      <c r="P802" s="81">
        <v>359388578</v>
      </c>
      <c r="Q802" s="81">
        <v>356122857</v>
      </c>
      <c r="R802" s="81">
        <v>355887804</v>
      </c>
      <c r="S802" s="81">
        <v>352622083</v>
      </c>
    </row>
    <row r="803" spans="1:19" x14ac:dyDescent="0.35">
      <c r="A803" s="81" t="s">
        <v>809</v>
      </c>
      <c r="B803" s="81">
        <v>121</v>
      </c>
      <c r="C803" s="81" t="s">
        <v>1684</v>
      </c>
      <c r="D803" s="81" t="s">
        <v>3613</v>
      </c>
      <c r="E803" s="81" t="s">
        <v>2458</v>
      </c>
      <c r="F803" s="81">
        <v>19532395</v>
      </c>
      <c r="G803" s="81">
        <v>19532395</v>
      </c>
      <c r="H803" s="81">
        <v>19532395</v>
      </c>
      <c r="I803" s="81" t="s">
        <v>2829</v>
      </c>
      <c r="J803" s="81" t="s">
        <v>2832</v>
      </c>
      <c r="K803" s="81">
        <v>768593</v>
      </c>
      <c r="L803" s="81">
        <v>684209</v>
      </c>
      <c r="M803" s="81">
        <v>20300988</v>
      </c>
      <c r="N803" s="81">
        <v>19616779</v>
      </c>
      <c r="O803" s="81">
        <v>18848186</v>
      </c>
      <c r="P803" s="81">
        <v>20300988</v>
      </c>
      <c r="Q803" s="81">
        <v>19532395</v>
      </c>
      <c r="R803" s="81">
        <v>19616779</v>
      </c>
      <c r="S803" s="81">
        <v>18848186</v>
      </c>
    </row>
    <row r="804" spans="1:19" x14ac:dyDescent="0.35">
      <c r="A804" s="81" t="s">
        <v>810</v>
      </c>
      <c r="B804" s="81">
        <v>121</v>
      </c>
      <c r="C804" s="81" t="s">
        <v>1684</v>
      </c>
      <c r="D804" s="81" t="s">
        <v>3781</v>
      </c>
      <c r="E804" s="81" t="s">
        <v>1836</v>
      </c>
      <c r="F804" s="81">
        <v>5422551</v>
      </c>
      <c r="G804" s="81">
        <v>5422551</v>
      </c>
      <c r="H804" s="81">
        <v>5422551</v>
      </c>
      <c r="I804" s="81" t="s">
        <v>2829</v>
      </c>
      <c r="J804" s="81" t="s">
        <v>2832</v>
      </c>
      <c r="K804" s="81">
        <v>123465</v>
      </c>
      <c r="L804" s="81">
        <v>0</v>
      </c>
      <c r="M804" s="81">
        <v>5546016</v>
      </c>
      <c r="N804" s="81">
        <v>5546016</v>
      </c>
      <c r="O804" s="81">
        <v>5422551</v>
      </c>
      <c r="P804" s="81">
        <v>5546016</v>
      </c>
      <c r="Q804" s="81">
        <v>5422551</v>
      </c>
      <c r="R804" s="81">
        <v>5546016</v>
      </c>
      <c r="S804" s="81">
        <v>5422551</v>
      </c>
    </row>
    <row r="805" spans="1:19" x14ac:dyDescent="0.35">
      <c r="A805" s="81" t="s">
        <v>811</v>
      </c>
      <c r="B805" s="81">
        <v>121</v>
      </c>
      <c r="C805" s="81" t="s">
        <v>1684</v>
      </c>
      <c r="D805" s="81" t="s">
        <v>3782</v>
      </c>
      <c r="E805" s="81" t="s">
        <v>2459</v>
      </c>
      <c r="F805" s="81">
        <v>407165</v>
      </c>
      <c r="G805" s="81">
        <v>407165</v>
      </c>
      <c r="H805" s="81">
        <v>407165</v>
      </c>
      <c r="I805" s="81" t="s">
        <v>2829</v>
      </c>
      <c r="J805" s="81" t="s">
        <v>2832</v>
      </c>
      <c r="K805" s="81">
        <v>7224</v>
      </c>
      <c r="L805" s="81">
        <v>0</v>
      </c>
      <c r="M805" s="81">
        <v>414389</v>
      </c>
      <c r="N805" s="81">
        <v>414389</v>
      </c>
      <c r="O805" s="81">
        <v>407165</v>
      </c>
      <c r="P805" s="81">
        <v>414389</v>
      </c>
      <c r="Q805" s="81">
        <v>407165</v>
      </c>
      <c r="R805" s="81">
        <v>414389</v>
      </c>
      <c r="S805" s="81">
        <v>407165</v>
      </c>
    </row>
    <row r="806" spans="1:19" x14ac:dyDescent="0.35">
      <c r="A806" s="81" t="s">
        <v>812</v>
      </c>
      <c r="B806" s="81">
        <v>122</v>
      </c>
      <c r="C806" s="81" t="s">
        <v>1685</v>
      </c>
      <c r="D806" s="81" t="s">
        <v>3385</v>
      </c>
      <c r="E806" s="81" t="s">
        <v>2460</v>
      </c>
      <c r="F806" s="81">
        <v>203847850</v>
      </c>
      <c r="G806" s="81">
        <v>210791794</v>
      </c>
      <c r="H806" s="81">
        <v>203847850</v>
      </c>
      <c r="I806" s="81" t="s">
        <v>2829</v>
      </c>
      <c r="J806" s="81" t="s">
        <v>2833</v>
      </c>
      <c r="K806" s="81">
        <v>5184570</v>
      </c>
      <c r="L806" s="81">
        <v>0</v>
      </c>
      <c r="M806" s="81">
        <v>209032420</v>
      </c>
      <c r="N806" s="81">
        <v>209032420</v>
      </c>
      <c r="O806" s="81">
        <v>203847850</v>
      </c>
      <c r="P806" s="81">
        <v>209032420</v>
      </c>
      <c r="Q806" s="81">
        <v>203847850</v>
      </c>
      <c r="R806" s="81">
        <v>209032420</v>
      </c>
      <c r="S806" s="81">
        <v>203847850</v>
      </c>
    </row>
    <row r="807" spans="1:19" x14ac:dyDescent="0.35">
      <c r="A807" s="81" t="s">
        <v>813</v>
      </c>
      <c r="B807" s="81">
        <v>122</v>
      </c>
      <c r="C807" s="81" t="s">
        <v>1685</v>
      </c>
      <c r="D807" s="81" t="s">
        <v>3386</v>
      </c>
      <c r="E807" s="81" t="s">
        <v>2461</v>
      </c>
      <c r="F807" s="81">
        <v>50811493</v>
      </c>
      <c r="G807" s="81">
        <v>55226699</v>
      </c>
      <c r="H807" s="81">
        <v>55226699</v>
      </c>
      <c r="I807" s="81" t="s">
        <v>2830</v>
      </c>
      <c r="J807" s="81" t="s">
        <v>2836</v>
      </c>
      <c r="K807" s="81">
        <v>332000</v>
      </c>
      <c r="L807" s="81">
        <v>0</v>
      </c>
      <c r="M807" s="81">
        <v>55558699</v>
      </c>
      <c r="N807" s="81">
        <v>55558699</v>
      </c>
      <c r="O807" s="81">
        <v>55226699</v>
      </c>
      <c r="P807" s="81">
        <v>55558699</v>
      </c>
      <c r="Q807" s="81">
        <v>55226699</v>
      </c>
      <c r="R807" s="81">
        <v>55558699</v>
      </c>
      <c r="S807" s="81">
        <v>55226699</v>
      </c>
    </row>
    <row r="808" spans="1:19" x14ac:dyDescent="0.35">
      <c r="A808" s="81" t="s">
        <v>814</v>
      </c>
      <c r="B808" s="81">
        <v>123</v>
      </c>
      <c r="C808" s="81" t="s">
        <v>1686</v>
      </c>
      <c r="D808" s="81" t="s">
        <v>3259</v>
      </c>
      <c r="E808" s="81" t="s">
        <v>2324</v>
      </c>
      <c r="F808" s="81">
        <v>530124823</v>
      </c>
      <c r="G808" s="81">
        <v>530124823</v>
      </c>
      <c r="H808" s="81">
        <v>530124823</v>
      </c>
      <c r="I808" s="81" t="s">
        <v>2829</v>
      </c>
      <c r="J808" s="81" t="s">
        <v>2832</v>
      </c>
      <c r="K808" s="81">
        <v>13675109</v>
      </c>
      <c r="L808" s="81">
        <v>18470716</v>
      </c>
      <c r="M808" s="81">
        <v>543799932</v>
      </c>
      <c r="N808" s="81">
        <v>525329216</v>
      </c>
      <c r="O808" s="81">
        <v>511654107</v>
      </c>
      <c r="P808" s="81">
        <v>543799932</v>
      </c>
      <c r="Q808" s="81">
        <v>530124823</v>
      </c>
      <c r="R808" s="81">
        <v>525329216</v>
      </c>
      <c r="S808" s="81">
        <v>511654107</v>
      </c>
    </row>
    <row r="809" spans="1:19" x14ac:dyDescent="0.35">
      <c r="A809" s="81" t="s">
        <v>815</v>
      </c>
      <c r="B809" s="81">
        <v>123</v>
      </c>
      <c r="C809" s="81" t="s">
        <v>1686</v>
      </c>
      <c r="D809" s="81" t="s">
        <v>3387</v>
      </c>
      <c r="E809" s="81" t="s">
        <v>2462</v>
      </c>
      <c r="F809" s="81">
        <v>2633477901</v>
      </c>
      <c r="G809" s="81">
        <v>2633477901</v>
      </c>
      <c r="H809" s="81">
        <v>2633477901</v>
      </c>
      <c r="I809" s="81" t="s">
        <v>2829</v>
      </c>
      <c r="J809" s="81" t="s">
        <v>2832</v>
      </c>
      <c r="K809" s="81">
        <v>64409596</v>
      </c>
      <c r="L809" s="81">
        <v>0</v>
      </c>
      <c r="M809" s="81">
        <v>2697887497</v>
      </c>
      <c r="N809" s="81">
        <v>2697887497</v>
      </c>
      <c r="O809" s="81">
        <v>2633477901</v>
      </c>
      <c r="P809" s="81">
        <v>2875331597</v>
      </c>
      <c r="Q809" s="81">
        <v>2810922001</v>
      </c>
      <c r="R809" s="81">
        <v>2875331597</v>
      </c>
      <c r="S809" s="81">
        <v>2810922001</v>
      </c>
    </row>
    <row r="810" spans="1:19" x14ac:dyDescent="0.35">
      <c r="A810" s="81" t="s">
        <v>816</v>
      </c>
      <c r="B810" s="81">
        <v>123</v>
      </c>
      <c r="C810" s="81" t="s">
        <v>1686</v>
      </c>
      <c r="D810" s="81" t="s">
        <v>3388</v>
      </c>
      <c r="E810" s="81" t="s">
        <v>2463</v>
      </c>
      <c r="F810" s="81">
        <v>5545393157</v>
      </c>
      <c r="G810" s="81">
        <v>5545393157</v>
      </c>
      <c r="H810" s="81">
        <v>5545393157</v>
      </c>
      <c r="I810" s="81" t="s">
        <v>2829</v>
      </c>
      <c r="J810" s="81" t="s">
        <v>2832</v>
      </c>
      <c r="K810" s="81">
        <v>87773137</v>
      </c>
      <c r="L810" s="81">
        <v>0</v>
      </c>
      <c r="M810" s="81">
        <v>5633166294</v>
      </c>
      <c r="N810" s="81">
        <v>5633166294</v>
      </c>
      <c r="O810" s="81">
        <v>5545393157</v>
      </c>
      <c r="P810" s="81">
        <v>5777800194</v>
      </c>
      <c r="Q810" s="81">
        <v>5690027057</v>
      </c>
      <c r="R810" s="81">
        <v>5777800194</v>
      </c>
      <c r="S810" s="81">
        <v>5690027057</v>
      </c>
    </row>
    <row r="811" spans="1:19" x14ac:dyDescent="0.35">
      <c r="A811" s="81" t="s">
        <v>817</v>
      </c>
      <c r="B811" s="81">
        <v>123</v>
      </c>
      <c r="C811" s="81" t="s">
        <v>1686</v>
      </c>
      <c r="D811" s="81" t="s">
        <v>3389</v>
      </c>
      <c r="E811" s="81" t="s">
        <v>2464</v>
      </c>
      <c r="F811" s="81">
        <v>2746793111</v>
      </c>
      <c r="G811" s="81">
        <v>2746793111</v>
      </c>
      <c r="H811" s="81">
        <v>2746793111</v>
      </c>
      <c r="I811" s="81" t="s">
        <v>2829</v>
      </c>
      <c r="J811" s="81" t="s">
        <v>2832</v>
      </c>
      <c r="K811" s="81">
        <v>67617192</v>
      </c>
      <c r="L811" s="81">
        <v>102123043</v>
      </c>
      <c r="M811" s="81">
        <v>2814410303</v>
      </c>
      <c r="N811" s="81">
        <v>2712287260</v>
      </c>
      <c r="O811" s="81">
        <v>2644670068</v>
      </c>
      <c r="P811" s="81">
        <v>3052721603</v>
      </c>
      <c r="Q811" s="81">
        <v>2985104411</v>
      </c>
      <c r="R811" s="81">
        <v>2950598560</v>
      </c>
      <c r="S811" s="81">
        <v>2882981368</v>
      </c>
    </row>
    <row r="812" spans="1:19" x14ac:dyDescent="0.35">
      <c r="A812" s="81" t="s">
        <v>818</v>
      </c>
      <c r="B812" s="81">
        <v>123</v>
      </c>
      <c r="C812" s="81" t="s">
        <v>1686</v>
      </c>
      <c r="D812" s="81" t="s">
        <v>3390</v>
      </c>
      <c r="E812" s="81" t="s">
        <v>2465</v>
      </c>
      <c r="F812" s="81">
        <v>10885734421</v>
      </c>
      <c r="G812" s="81">
        <v>10885734421</v>
      </c>
      <c r="H812" s="81">
        <v>10885734421</v>
      </c>
      <c r="I812" s="81" t="s">
        <v>2829</v>
      </c>
      <c r="J812" s="81" t="s">
        <v>2832</v>
      </c>
      <c r="K812" s="81">
        <v>204381887</v>
      </c>
      <c r="L812" s="81">
        <v>0</v>
      </c>
      <c r="M812" s="81">
        <v>11090116308</v>
      </c>
      <c r="N812" s="81">
        <v>11090116308</v>
      </c>
      <c r="O812" s="81">
        <v>10885734421</v>
      </c>
      <c r="P812" s="81">
        <v>12852600108</v>
      </c>
      <c r="Q812" s="81">
        <v>12648218221</v>
      </c>
      <c r="R812" s="81">
        <v>12852600108</v>
      </c>
      <c r="S812" s="81">
        <v>12648218221</v>
      </c>
    </row>
    <row r="813" spans="1:19" x14ac:dyDescent="0.35">
      <c r="A813" s="81" t="s">
        <v>819</v>
      </c>
      <c r="B813" s="81">
        <v>123</v>
      </c>
      <c r="C813" s="81" t="s">
        <v>1686</v>
      </c>
      <c r="D813" s="81" t="s">
        <v>3391</v>
      </c>
      <c r="E813" s="81" t="s">
        <v>2466</v>
      </c>
      <c r="F813" s="81">
        <v>918601904</v>
      </c>
      <c r="G813" s="81">
        <v>918601904</v>
      </c>
      <c r="H813" s="81">
        <v>918601904</v>
      </c>
      <c r="I813" s="81" t="s">
        <v>2829</v>
      </c>
      <c r="J813" s="81" t="s">
        <v>2832</v>
      </c>
      <c r="K813" s="81">
        <v>879690</v>
      </c>
      <c r="L813" s="81">
        <v>913067</v>
      </c>
      <c r="M813" s="81">
        <v>919481594</v>
      </c>
      <c r="N813" s="81">
        <v>918568527</v>
      </c>
      <c r="O813" s="81">
        <v>917688837</v>
      </c>
      <c r="P813" s="81">
        <v>919481594</v>
      </c>
      <c r="Q813" s="81">
        <v>918601904</v>
      </c>
      <c r="R813" s="81">
        <v>918568527</v>
      </c>
      <c r="S813" s="81">
        <v>917688837</v>
      </c>
    </row>
    <row r="814" spans="1:19" x14ac:dyDescent="0.35">
      <c r="A814" s="81" t="s">
        <v>820</v>
      </c>
      <c r="B814" s="81">
        <v>123</v>
      </c>
      <c r="C814" s="81" t="s">
        <v>1686</v>
      </c>
      <c r="D814" s="81" t="s">
        <v>3392</v>
      </c>
      <c r="E814" s="81" t="s">
        <v>2467</v>
      </c>
      <c r="F814" s="81">
        <v>803174717</v>
      </c>
      <c r="G814" s="81">
        <v>803174717</v>
      </c>
      <c r="H814" s="81">
        <v>803174717</v>
      </c>
      <c r="I814" s="81" t="s">
        <v>2829</v>
      </c>
      <c r="J814" s="81" t="s">
        <v>2832</v>
      </c>
      <c r="K814" s="81">
        <v>22027415</v>
      </c>
      <c r="L814" s="81">
        <v>0</v>
      </c>
      <c r="M814" s="81">
        <v>825202132</v>
      </c>
      <c r="N814" s="81">
        <v>825202132</v>
      </c>
      <c r="O814" s="81">
        <v>803174717</v>
      </c>
      <c r="P814" s="81">
        <v>825202132</v>
      </c>
      <c r="Q814" s="81">
        <v>803174717</v>
      </c>
      <c r="R814" s="81">
        <v>825202132</v>
      </c>
      <c r="S814" s="81">
        <v>803174717</v>
      </c>
    </row>
    <row r="815" spans="1:19" x14ac:dyDescent="0.35">
      <c r="A815" s="81" t="s">
        <v>821</v>
      </c>
      <c r="B815" s="81">
        <v>124</v>
      </c>
      <c r="C815" s="81" t="s">
        <v>1687</v>
      </c>
      <c r="D815" s="81" t="s">
        <v>3393</v>
      </c>
      <c r="E815" s="81" t="s">
        <v>2468</v>
      </c>
      <c r="F815" s="81">
        <v>317384128</v>
      </c>
      <c r="G815" s="81">
        <v>331918031</v>
      </c>
      <c r="H815" s="81">
        <v>331918031</v>
      </c>
      <c r="I815" s="81" t="s">
        <v>2830</v>
      </c>
      <c r="J815" s="81" t="s">
        <v>2836</v>
      </c>
      <c r="K815" s="81">
        <v>8844760</v>
      </c>
      <c r="L815" s="81">
        <v>3500245</v>
      </c>
      <c r="M815" s="81">
        <v>340762791</v>
      </c>
      <c r="N815" s="81">
        <v>337262546</v>
      </c>
      <c r="O815" s="81">
        <v>328417786</v>
      </c>
      <c r="P815" s="81">
        <v>442452281</v>
      </c>
      <c r="Q815" s="81">
        <v>433607521</v>
      </c>
      <c r="R815" s="81">
        <v>438952036</v>
      </c>
      <c r="S815" s="81">
        <v>430107276</v>
      </c>
    </row>
    <row r="816" spans="1:19" x14ac:dyDescent="0.35">
      <c r="A816" s="81" t="s">
        <v>822</v>
      </c>
      <c r="B816" s="81">
        <v>125</v>
      </c>
      <c r="C816" s="81" t="s">
        <v>1688</v>
      </c>
      <c r="D816" s="81" t="s">
        <v>3121</v>
      </c>
      <c r="E816" s="81" t="s">
        <v>2170</v>
      </c>
      <c r="F816" s="81">
        <v>41664271</v>
      </c>
      <c r="G816" s="81">
        <v>42876415</v>
      </c>
      <c r="H816" s="81">
        <v>41664271</v>
      </c>
      <c r="I816" s="81" t="s">
        <v>2829</v>
      </c>
      <c r="J816" s="81" t="s">
        <v>2833</v>
      </c>
      <c r="K816" s="81">
        <v>1489061</v>
      </c>
      <c r="L816" s="81">
        <v>0</v>
      </c>
      <c r="M816" s="81">
        <v>43153332</v>
      </c>
      <c r="N816" s="81">
        <v>43153332</v>
      </c>
      <c r="O816" s="81">
        <v>41664271</v>
      </c>
      <c r="P816" s="81">
        <v>43153332</v>
      </c>
      <c r="Q816" s="81">
        <v>41664271</v>
      </c>
      <c r="R816" s="81">
        <v>43153332</v>
      </c>
      <c r="S816" s="81">
        <v>41664271</v>
      </c>
    </row>
    <row r="817" spans="1:19" x14ac:dyDescent="0.35">
      <c r="A817" s="81" t="s">
        <v>823</v>
      </c>
      <c r="B817" s="81">
        <v>125</v>
      </c>
      <c r="C817" s="81" t="s">
        <v>1688</v>
      </c>
      <c r="D817" s="81" t="s">
        <v>3394</v>
      </c>
      <c r="E817" s="81" t="s">
        <v>2469</v>
      </c>
      <c r="F817" s="81">
        <v>1101860158</v>
      </c>
      <c r="G817" s="81">
        <v>1101860158</v>
      </c>
      <c r="H817" s="81">
        <v>1101860158</v>
      </c>
      <c r="I817" s="81" t="s">
        <v>2829</v>
      </c>
      <c r="J817" s="81" t="s">
        <v>2832</v>
      </c>
      <c r="K817" s="81">
        <v>37863454</v>
      </c>
      <c r="L817" s="81">
        <v>0</v>
      </c>
      <c r="M817" s="81">
        <v>1139723612</v>
      </c>
      <c r="N817" s="81">
        <v>1139723612</v>
      </c>
      <c r="O817" s="81">
        <v>1101860158</v>
      </c>
      <c r="P817" s="81">
        <v>1139723612</v>
      </c>
      <c r="Q817" s="81">
        <v>1101860158</v>
      </c>
      <c r="R817" s="81">
        <v>1139723612</v>
      </c>
      <c r="S817" s="81">
        <v>1101860158</v>
      </c>
    </row>
    <row r="818" spans="1:19" x14ac:dyDescent="0.35">
      <c r="A818" s="81" t="s">
        <v>824</v>
      </c>
      <c r="B818" s="81">
        <v>125</v>
      </c>
      <c r="C818" s="81" t="s">
        <v>1688</v>
      </c>
      <c r="D818" s="81" t="s">
        <v>3395</v>
      </c>
      <c r="E818" s="81" t="s">
        <v>2852</v>
      </c>
      <c r="F818" s="81">
        <v>88073669</v>
      </c>
      <c r="G818" s="81">
        <v>96386370</v>
      </c>
      <c r="H818" s="81">
        <v>96386370</v>
      </c>
      <c r="I818" s="81" t="s">
        <v>2830</v>
      </c>
      <c r="J818" s="81" t="s">
        <v>2836</v>
      </c>
      <c r="K818" s="81">
        <v>3956280</v>
      </c>
      <c r="L818" s="81">
        <v>0</v>
      </c>
      <c r="M818" s="81">
        <v>100342650</v>
      </c>
      <c r="N818" s="81">
        <v>100342650</v>
      </c>
      <c r="O818" s="81">
        <v>96386370</v>
      </c>
      <c r="P818" s="81">
        <v>100342650</v>
      </c>
      <c r="Q818" s="81">
        <v>96386370</v>
      </c>
      <c r="R818" s="81">
        <v>100342650</v>
      </c>
      <c r="S818" s="81">
        <v>96386370</v>
      </c>
    </row>
    <row r="819" spans="1:19" x14ac:dyDescent="0.35">
      <c r="A819" s="81" t="s">
        <v>825</v>
      </c>
      <c r="B819" s="81">
        <v>125</v>
      </c>
      <c r="C819" s="81" t="s">
        <v>1688</v>
      </c>
      <c r="D819" s="81" t="s">
        <v>3396</v>
      </c>
      <c r="E819" s="81" t="s">
        <v>2471</v>
      </c>
      <c r="F819" s="81">
        <v>350450814</v>
      </c>
      <c r="G819" s="81">
        <v>435504895</v>
      </c>
      <c r="H819" s="81">
        <v>435504895</v>
      </c>
      <c r="I819" s="81" t="s">
        <v>2830</v>
      </c>
      <c r="J819" s="81" t="s">
        <v>2836</v>
      </c>
      <c r="K819" s="81">
        <v>11892082</v>
      </c>
      <c r="L819" s="81">
        <v>0</v>
      </c>
      <c r="M819" s="81">
        <v>447396977</v>
      </c>
      <c r="N819" s="81">
        <v>447396977</v>
      </c>
      <c r="O819" s="81">
        <v>435504895</v>
      </c>
      <c r="P819" s="81">
        <v>447396977</v>
      </c>
      <c r="Q819" s="81">
        <v>435504895</v>
      </c>
      <c r="R819" s="81">
        <v>447396977</v>
      </c>
      <c r="S819" s="81">
        <v>435504895</v>
      </c>
    </row>
    <row r="820" spans="1:19" x14ac:dyDescent="0.35">
      <c r="A820" s="81" t="s">
        <v>826</v>
      </c>
      <c r="B820" s="81">
        <v>125</v>
      </c>
      <c r="C820" s="81" t="s">
        <v>1688</v>
      </c>
      <c r="D820" s="81" t="s">
        <v>3397</v>
      </c>
      <c r="E820" s="81" t="s">
        <v>2172</v>
      </c>
      <c r="F820" s="81">
        <v>135905515</v>
      </c>
      <c r="G820" s="81">
        <v>137165112</v>
      </c>
      <c r="H820" s="81">
        <v>135905515</v>
      </c>
      <c r="I820" s="81" t="s">
        <v>2829</v>
      </c>
      <c r="J820" s="81" t="s">
        <v>2833</v>
      </c>
      <c r="K820" s="81">
        <v>4857674</v>
      </c>
      <c r="L820" s="81">
        <v>0</v>
      </c>
      <c r="M820" s="81">
        <v>140763189</v>
      </c>
      <c r="N820" s="81">
        <v>140763189</v>
      </c>
      <c r="O820" s="81">
        <v>135905515</v>
      </c>
      <c r="P820" s="81">
        <v>140763189</v>
      </c>
      <c r="Q820" s="81">
        <v>135905515</v>
      </c>
      <c r="R820" s="81">
        <v>140763189</v>
      </c>
      <c r="S820" s="81">
        <v>135905515</v>
      </c>
    </row>
    <row r="821" spans="1:19" x14ac:dyDescent="0.35">
      <c r="A821" s="81" t="s">
        <v>827</v>
      </c>
      <c r="B821" s="81">
        <v>125</v>
      </c>
      <c r="C821" s="81" t="s">
        <v>1688</v>
      </c>
      <c r="D821" s="81" t="s">
        <v>3398</v>
      </c>
      <c r="E821" s="81" t="s">
        <v>2472</v>
      </c>
      <c r="F821" s="81">
        <v>50464738</v>
      </c>
      <c r="G821" s="81">
        <v>52557426</v>
      </c>
      <c r="H821" s="81">
        <v>50464738</v>
      </c>
      <c r="I821" s="81" t="s">
        <v>2829</v>
      </c>
      <c r="J821" s="81" t="s">
        <v>2833</v>
      </c>
      <c r="K821" s="81">
        <v>559258</v>
      </c>
      <c r="L821" s="81">
        <v>147447</v>
      </c>
      <c r="M821" s="81">
        <v>51023996</v>
      </c>
      <c r="N821" s="81">
        <v>50876549</v>
      </c>
      <c r="O821" s="81">
        <v>50317291</v>
      </c>
      <c r="P821" s="81">
        <v>51023996</v>
      </c>
      <c r="Q821" s="81">
        <v>50464738</v>
      </c>
      <c r="R821" s="81">
        <v>50876549</v>
      </c>
      <c r="S821" s="81">
        <v>50317291</v>
      </c>
    </row>
    <row r="822" spans="1:19" x14ac:dyDescent="0.35">
      <c r="A822" s="81" t="s">
        <v>828</v>
      </c>
      <c r="B822" s="81">
        <v>125</v>
      </c>
      <c r="C822" s="81" t="s">
        <v>1688</v>
      </c>
      <c r="D822" s="81" t="s">
        <v>3594</v>
      </c>
      <c r="E822" s="81" t="s">
        <v>2473</v>
      </c>
      <c r="F822" s="81">
        <v>66244450</v>
      </c>
      <c r="G822" s="81">
        <v>66736987</v>
      </c>
      <c r="H822" s="81">
        <v>66244450</v>
      </c>
      <c r="I822" s="81" t="s">
        <v>2829</v>
      </c>
      <c r="J822" s="81" t="s">
        <v>2832</v>
      </c>
      <c r="K822" s="81">
        <v>701405</v>
      </c>
      <c r="L822" s="81">
        <v>0</v>
      </c>
      <c r="M822" s="81">
        <v>66945855</v>
      </c>
      <c r="N822" s="81">
        <v>66945855</v>
      </c>
      <c r="O822" s="81">
        <v>66244450</v>
      </c>
      <c r="P822" s="81">
        <v>66945855</v>
      </c>
      <c r="Q822" s="81">
        <v>66244450</v>
      </c>
      <c r="R822" s="81">
        <v>66945855</v>
      </c>
      <c r="S822" s="81">
        <v>66244450</v>
      </c>
    </row>
    <row r="823" spans="1:19" x14ac:dyDescent="0.35">
      <c r="A823" s="81" t="s">
        <v>829</v>
      </c>
      <c r="B823" s="81">
        <v>126</v>
      </c>
      <c r="C823" s="81" t="s">
        <v>1689</v>
      </c>
      <c r="D823" s="81" t="s">
        <v>3338</v>
      </c>
      <c r="E823" s="81" t="s">
        <v>2411</v>
      </c>
      <c r="F823" s="81">
        <v>84654705</v>
      </c>
      <c r="G823" s="81">
        <v>84654705</v>
      </c>
      <c r="H823" s="81">
        <v>84654705</v>
      </c>
      <c r="I823" s="81" t="s">
        <v>2829</v>
      </c>
      <c r="J823" s="81" t="s">
        <v>2833</v>
      </c>
      <c r="K823" s="81">
        <v>1141000</v>
      </c>
      <c r="L823" s="81">
        <v>0</v>
      </c>
      <c r="M823" s="81">
        <v>85795705</v>
      </c>
      <c r="N823" s="81">
        <v>85795705</v>
      </c>
      <c r="O823" s="81">
        <v>84654705</v>
      </c>
      <c r="P823" s="81">
        <v>85795705</v>
      </c>
      <c r="Q823" s="81">
        <v>84654705</v>
      </c>
      <c r="R823" s="81">
        <v>85795705</v>
      </c>
      <c r="S823" s="81">
        <v>84654705</v>
      </c>
    </row>
    <row r="824" spans="1:19" x14ac:dyDescent="0.35">
      <c r="A824" s="81" t="s">
        <v>830</v>
      </c>
      <c r="B824" s="81">
        <v>126</v>
      </c>
      <c r="C824" s="81" t="s">
        <v>1689</v>
      </c>
      <c r="D824" s="81" t="s">
        <v>3399</v>
      </c>
      <c r="E824" s="81" t="s">
        <v>2474</v>
      </c>
      <c r="F824" s="81">
        <v>1451432618</v>
      </c>
      <c r="G824" s="81">
        <v>1494988984</v>
      </c>
      <c r="H824" s="81">
        <v>1451432618</v>
      </c>
      <c r="I824" s="81" t="s">
        <v>2829</v>
      </c>
      <c r="J824" s="81" t="s">
        <v>2833</v>
      </c>
      <c r="K824" s="81">
        <v>33790655</v>
      </c>
      <c r="L824" s="81">
        <v>0</v>
      </c>
      <c r="M824" s="81">
        <v>1485223273</v>
      </c>
      <c r="N824" s="81">
        <v>1485223273</v>
      </c>
      <c r="O824" s="81">
        <v>1451432618</v>
      </c>
      <c r="P824" s="81">
        <v>1485223273</v>
      </c>
      <c r="Q824" s="81">
        <v>1451432618</v>
      </c>
      <c r="R824" s="81">
        <v>1485223273</v>
      </c>
      <c r="S824" s="81">
        <v>1451432618</v>
      </c>
    </row>
    <row r="825" spans="1:19" x14ac:dyDescent="0.35">
      <c r="A825" s="81" t="s">
        <v>831</v>
      </c>
      <c r="B825" s="81">
        <v>126</v>
      </c>
      <c r="C825" s="81" t="s">
        <v>1689</v>
      </c>
      <c r="D825" s="81" t="s">
        <v>3400</v>
      </c>
      <c r="E825" s="81" t="s">
        <v>2475</v>
      </c>
      <c r="F825" s="81">
        <v>3307921654</v>
      </c>
      <c r="G825" s="81">
        <v>3434367980</v>
      </c>
      <c r="H825" s="81">
        <v>3307921654</v>
      </c>
      <c r="I825" s="81" t="s">
        <v>2829</v>
      </c>
      <c r="J825" s="81" t="s">
        <v>2833</v>
      </c>
      <c r="K825" s="81">
        <v>98013396</v>
      </c>
      <c r="L825" s="81">
        <v>0</v>
      </c>
      <c r="M825" s="81">
        <v>3405935050</v>
      </c>
      <c r="N825" s="81">
        <v>3405935050</v>
      </c>
      <c r="O825" s="81">
        <v>3307921654</v>
      </c>
      <c r="P825" s="81">
        <v>3405935050</v>
      </c>
      <c r="Q825" s="81">
        <v>3307921654</v>
      </c>
      <c r="R825" s="81">
        <v>3405935050</v>
      </c>
      <c r="S825" s="81">
        <v>3307921654</v>
      </c>
    </row>
    <row r="826" spans="1:19" x14ac:dyDescent="0.35">
      <c r="A826" s="81" t="s">
        <v>832</v>
      </c>
      <c r="B826" s="81">
        <v>126</v>
      </c>
      <c r="C826" s="81" t="s">
        <v>1689</v>
      </c>
      <c r="D826" s="81" t="s">
        <v>3401</v>
      </c>
      <c r="E826" s="81" t="s">
        <v>2476</v>
      </c>
      <c r="F826" s="81">
        <v>2826506414</v>
      </c>
      <c r="G826" s="81">
        <v>2911111683</v>
      </c>
      <c r="H826" s="81">
        <v>2826506414</v>
      </c>
      <c r="I826" s="81" t="s">
        <v>2829</v>
      </c>
      <c r="J826" s="81" t="s">
        <v>2833</v>
      </c>
      <c r="K826" s="81">
        <v>73255363</v>
      </c>
      <c r="L826" s="81">
        <v>0</v>
      </c>
      <c r="M826" s="81">
        <v>2899761777</v>
      </c>
      <c r="N826" s="81">
        <v>2899761777</v>
      </c>
      <c r="O826" s="81">
        <v>2826506414</v>
      </c>
      <c r="P826" s="81">
        <v>2899761777</v>
      </c>
      <c r="Q826" s="81">
        <v>2826506414</v>
      </c>
      <c r="R826" s="81">
        <v>2899761777</v>
      </c>
      <c r="S826" s="81">
        <v>2826506414</v>
      </c>
    </row>
    <row r="827" spans="1:19" x14ac:dyDescent="0.35">
      <c r="A827" s="81" t="s">
        <v>833</v>
      </c>
      <c r="B827" s="81">
        <v>126</v>
      </c>
      <c r="C827" s="81" t="s">
        <v>1689</v>
      </c>
      <c r="D827" s="81" t="s">
        <v>3402</v>
      </c>
      <c r="E827" s="81" t="s">
        <v>2400</v>
      </c>
      <c r="F827" s="81">
        <v>359675331</v>
      </c>
      <c r="G827" s="81">
        <v>359566362</v>
      </c>
      <c r="H827" s="81">
        <v>359675331</v>
      </c>
      <c r="I827" s="81" t="s">
        <v>2829</v>
      </c>
      <c r="J827" s="81" t="s">
        <v>2833</v>
      </c>
      <c r="K827" s="81">
        <v>12057224</v>
      </c>
      <c r="L827" s="81">
        <v>0</v>
      </c>
      <c r="M827" s="81">
        <v>371732555</v>
      </c>
      <c r="N827" s="81">
        <v>371732555</v>
      </c>
      <c r="O827" s="81">
        <v>359675331</v>
      </c>
      <c r="P827" s="81">
        <v>371732555</v>
      </c>
      <c r="Q827" s="81">
        <v>359675331</v>
      </c>
      <c r="R827" s="81">
        <v>371732555</v>
      </c>
      <c r="S827" s="81">
        <v>359675331</v>
      </c>
    </row>
    <row r="828" spans="1:19" x14ac:dyDescent="0.35">
      <c r="A828" s="81" t="s">
        <v>834</v>
      </c>
      <c r="B828" s="81">
        <v>126</v>
      </c>
      <c r="C828" s="81" t="s">
        <v>1689</v>
      </c>
      <c r="D828" s="81" t="s">
        <v>3403</v>
      </c>
      <c r="E828" s="81" t="s">
        <v>2477</v>
      </c>
      <c r="F828" s="81">
        <v>1685349698</v>
      </c>
      <c r="G828" s="81">
        <v>1734021622</v>
      </c>
      <c r="H828" s="81">
        <v>1685349698</v>
      </c>
      <c r="I828" s="81" t="s">
        <v>2829</v>
      </c>
      <c r="J828" s="81" t="s">
        <v>2833</v>
      </c>
      <c r="K828" s="81">
        <v>57568436</v>
      </c>
      <c r="L828" s="81">
        <v>0</v>
      </c>
      <c r="M828" s="81">
        <v>1742918134</v>
      </c>
      <c r="N828" s="81">
        <v>1742918134</v>
      </c>
      <c r="O828" s="81">
        <v>1685349698</v>
      </c>
      <c r="P828" s="81">
        <v>1742918134</v>
      </c>
      <c r="Q828" s="81">
        <v>1685349698</v>
      </c>
      <c r="R828" s="81">
        <v>1742918134</v>
      </c>
      <c r="S828" s="81">
        <v>1685349698</v>
      </c>
    </row>
    <row r="829" spans="1:19" x14ac:dyDescent="0.35">
      <c r="A829" s="81" t="s">
        <v>835</v>
      </c>
      <c r="B829" s="81">
        <v>126</v>
      </c>
      <c r="C829" s="81" t="s">
        <v>1689</v>
      </c>
      <c r="D829" s="81" t="s">
        <v>3404</v>
      </c>
      <c r="E829" s="81" t="s">
        <v>2478</v>
      </c>
      <c r="F829" s="81">
        <v>178245662</v>
      </c>
      <c r="G829" s="81">
        <v>187761222</v>
      </c>
      <c r="H829" s="81">
        <v>187761222</v>
      </c>
      <c r="I829" s="81" t="s">
        <v>2830</v>
      </c>
      <c r="J829" s="81" t="s">
        <v>2836</v>
      </c>
      <c r="K829" s="81">
        <v>6029445</v>
      </c>
      <c r="L829" s="81">
        <v>0</v>
      </c>
      <c r="M829" s="81">
        <v>193790667</v>
      </c>
      <c r="N829" s="81">
        <v>193790667</v>
      </c>
      <c r="O829" s="81">
        <v>187761222</v>
      </c>
      <c r="P829" s="81">
        <v>193790667</v>
      </c>
      <c r="Q829" s="81">
        <v>187761222</v>
      </c>
      <c r="R829" s="81">
        <v>193790667</v>
      </c>
      <c r="S829" s="81">
        <v>187761222</v>
      </c>
    </row>
    <row r="830" spans="1:19" x14ac:dyDescent="0.35">
      <c r="A830" s="81" t="s">
        <v>836</v>
      </c>
      <c r="B830" s="81">
        <v>126</v>
      </c>
      <c r="C830" s="81" t="s">
        <v>1689</v>
      </c>
      <c r="D830" s="81" t="s">
        <v>3405</v>
      </c>
      <c r="E830" s="81" t="s">
        <v>2401</v>
      </c>
      <c r="F830" s="81">
        <v>314049639</v>
      </c>
      <c r="G830" s="81">
        <v>331743628</v>
      </c>
      <c r="H830" s="81">
        <v>314049639</v>
      </c>
      <c r="I830" s="81" t="s">
        <v>2829</v>
      </c>
      <c r="J830" s="81" t="s">
        <v>2833</v>
      </c>
      <c r="K830" s="81">
        <v>10007327</v>
      </c>
      <c r="L830" s="81">
        <v>0</v>
      </c>
      <c r="M830" s="81">
        <v>324056966</v>
      </c>
      <c r="N830" s="81">
        <v>324056966</v>
      </c>
      <c r="O830" s="81">
        <v>314049639</v>
      </c>
      <c r="P830" s="81">
        <v>324056966</v>
      </c>
      <c r="Q830" s="81">
        <v>314049639</v>
      </c>
      <c r="R830" s="81">
        <v>324056966</v>
      </c>
      <c r="S830" s="81">
        <v>314049639</v>
      </c>
    </row>
    <row r="831" spans="1:19" x14ac:dyDescent="0.35">
      <c r="A831" s="81" t="s">
        <v>837</v>
      </c>
      <c r="B831" s="81">
        <v>126</v>
      </c>
      <c r="C831" s="81" t="s">
        <v>1689</v>
      </c>
      <c r="D831" s="81" t="s">
        <v>3406</v>
      </c>
      <c r="E831" s="81" t="s">
        <v>2479</v>
      </c>
      <c r="F831" s="81">
        <v>365008387</v>
      </c>
      <c r="G831" s="81">
        <v>383750607</v>
      </c>
      <c r="H831" s="81">
        <v>365008387</v>
      </c>
      <c r="I831" s="81" t="s">
        <v>2829</v>
      </c>
      <c r="J831" s="81" t="s">
        <v>2833</v>
      </c>
      <c r="K831" s="81">
        <v>14990811</v>
      </c>
      <c r="L831" s="81">
        <v>0</v>
      </c>
      <c r="M831" s="81">
        <v>379999198</v>
      </c>
      <c r="N831" s="81">
        <v>379999198</v>
      </c>
      <c r="O831" s="81">
        <v>365008387</v>
      </c>
      <c r="P831" s="81">
        <v>379999198</v>
      </c>
      <c r="Q831" s="81">
        <v>365008387</v>
      </c>
      <c r="R831" s="81">
        <v>379999198</v>
      </c>
      <c r="S831" s="81">
        <v>365008387</v>
      </c>
    </row>
    <row r="832" spans="1:19" x14ac:dyDescent="0.35">
      <c r="A832" s="81" t="s">
        <v>838</v>
      </c>
      <c r="B832" s="81">
        <v>126</v>
      </c>
      <c r="C832" s="81" t="s">
        <v>1689</v>
      </c>
      <c r="D832" s="81" t="s">
        <v>3407</v>
      </c>
      <c r="E832" s="81" t="s">
        <v>2413</v>
      </c>
      <c r="F832" s="81">
        <v>858974349</v>
      </c>
      <c r="G832" s="81">
        <v>900335613</v>
      </c>
      <c r="H832" s="81">
        <v>858974349</v>
      </c>
      <c r="I832" s="81" t="s">
        <v>2829</v>
      </c>
      <c r="J832" s="81" t="s">
        <v>2834</v>
      </c>
      <c r="K832" s="81">
        <v>13498746</v>
      </c>
      <c r="L832" s="81">
        <v>0</v>
      </c>
      <c r="M832" s="81">
        <v>872473095</v>
      </c>
      <c r="N832" s="81">
        <v>872473095</v>
      </c>
      <c r="O832" s="81">
        <v>858974349</v>
      </c>
      <c r="P832" s="81">
        <v>872473095</v>
      </c>
      <c r="Q832" s="81">
        <v>858974349</v>
      </c>
      <c r="R832" s="81">
        <v>872473095</v>
      </c>
      <c r="S832" s="81">
        <v>858974349</v>
      </c>
    </row>
    <row r="833" spans="1:19" x14ac:dyDescent="0.35">
      <c r="A833" s="81" t="s">
        <v>839</v>
      </c>
      <c r="B833" s="81">
        <v>126</v>
      </c>
      <c r="C833" s="81" t="s">
        <v>1689</v>
      </c>
      <c r="D833" s="81" t="s">
        <v>3739</v>
      </c>
      <c r="E833" s="81" t="s">
        <v>2480</v>
      </c>
      <c r="F833" s="81">
        <v>864809033</v>
      </c>
      <c r="G833" s="81">
        <v>864809033</v>
      </c>
      <c r="H833" s="81">
        <v>864809033</v>
      </c>
      <c r="I833" s="81" t="s">
        <v>2829</v>
      </c>
      <c r="J833" s="81" t="s">
        <v>2833</v>
      </c>
      <c r="K833" s="81">
        <v>14694679</v>
      </c>
      <c r="L833" s="81">
        <v>0</v>
      </c>
      <c r="M833" s="81">
        <v>879503712</v>
      </c>
      <c r="N833" s="81">
        <v>879503712</v>
      </c>
      <c r="O833" s="81">
        <v>864809033</v>
      </c>
      <c r="P833" s="81">
        <v>879503712</v>
      </c>
      <c r="Q833" s="81">
        <v>864809033</v>
      </c>
      <c r="R833" s="81">
        <v>879503712</v>
      </c>
      <c r="S833" s="81">
        <v>864809033</v>
      </c>
    </row>
    <row r="834" spans="1:19" x14ac:dyDescent="0.35">
      <c r="A834" s="81" t="s">
        <v>840</v>
      </c>
      <c r="B834" s="81">
        <v>126</v>
      </c>
      <c r="C834" s="81" t="s">
        <v>1689</v>
      </c>
      <c r="D834" s="81" t="s">
        <v>3741</v>
      </c>
      <c r="E834" s="81" t="s">
        <v>2481</v>
      </c>
      <c r="F834" s="81">
        <v>57913515</v>
      </c>
      <c r="G834" s="81">
        <v>57913515</v>
      </c>
      <c r="H834" s="81">
        <v>57913515</v>
      </c>
      <c r="I834" s="81" t="s">
        <v>2829</v>
      </c>
      <c r="J834" s="81" t="s">
        <v>2833</v>
      </c>
      <c r="K834" s="81">
        <v>2607154</v>
      </c>
      <c r="L834" s="81">
        <v>2547727</v>
      </c>
      <c r="M834" s="81">
        <v>60520669</v>
      </c>
      <c r="N834" s="81">
        <v>57972942</v>
      </c>
      <c r="O834" s="81">
        <v>55365788</v>
      </c>
      <c r="P834" s="81">
        <v>60520669</v>
      </c>
      <c r="Q834" s="81">
        <v>57913515</v>
      </c>
      <c r="R834" s="81">
        <v>57972942</v>
      </c>
      <c r="S834" s="81">
        <v>55365788</v>
      </c>
    </row>
    <row r="835" spans="1:19" x14ac:dyDescent="0.35">
      <c r="A835" s="81" t="s">
        <v>841</v>
      </c>
      <c r="B835" s="81">
        <v>127</v>
      </c>
      <c r="C835" s="81" t="s">
        <v>1690</v>
      </c>
      <c r="D835" s="81" t="s">
        <v>2981</v>
      </c>
      <c r="E835" s="81" t="s">
        <v>1985</v>
      </c>
      <c r="F835" s="81">
        <v>20475516</v>
      </c>
      <c r="G835" s="81">
        <v>20475516</v>
      </c>
      <c r="H835" s="81">
        <v>20475516</v>
      </c>
      <c r="I835" s="81" t="s">
        <v>2829</v>
      </c>
      <c r="J835" s="81" t="s">
        <v>2832</v>
      </c>
      <c r="K835" s="81">
        <v>992580</v>
      </c>
      <c r="L835" s="81">
        <v>0</v>
      </c>
      <c r="M835" s="81">
        <v>21468096</v>
      </c>
      <c r="N835" s="81">
        <v>21468096</v>
      </c>
      <c r="O835" s="81">
        <v>20475516</v>
      </c>
      <c r="P835" s="81">
        <v>21468096</v>
      </c>
      <c r="Q835" s="81">
        <v>20475516</v>
      </c>
      <c r="R835" s="81">
        <v>21468096</v>
      </c>
      <c r="S835" s="81">
        <v>20475516</v>
      </c>
    </row>
    <row r="836" spans="1:19" x14ac:dyDescent="0.35">
      <c r="A836" s="81" t="s">
        <v>842</v>
      </c>
      <c r="B836" s="81">
        <v>127</v>
      </c>
      <c r="C836" s="81" t="s">
        <v>1690</v>
      </c>
      <c r="D836" s="81" t="s">
        <v>3174</v>
      </c>
      <c r="E836" s="81" t="s">
        <v>2228</v>
      </c>
      <c r="F836" s="81">
        <v>2195729</v>
      </c>
      <c r="G836" s="81">
        <v>2405960</v>
      </c>
      <c r="H836" s="81">
        <v>2195729</v>
      </c>
      <c r="I836" s="81" t="s">
        <v>2829</v>
      </c>
      <c r="J836" s="81" t="s">
        <v>2832</v>
      </c>
      <c r="K836" s="81">
        <v>40000</v>
      </c>
      <c r="L836" s="81">
        <v>0</v>
      </c>
      <c r="M836" s="81">
        <v>2235729</v>
      </c>
      <c r="N836" s="81">
        <v>2235729</v>
      </c>
      <c r="O836" s="81">
        <v>2195729</v>
      </c>
      <c r="P836" s="81">
        <v>2235729</v>
      </c>
      <c r="Q836" s="81">
        <v>2195729</v>
      </c>
      <c r="R836" s="81">
        <v>2235729</v>
      </c>
      <c r="S836" s="81">
        <v>2195729</v>
      </c>
    </row>
    <row r="837" spans="1:19" x14ac:dyDescent="0.35">
      <c r="A837" s="81" t="s">
        <v>843</v>
      </c>
      <c r="B837" s="81">
        <v>127</v>
      </c>
      <c r="C837" s="81" t="s">
        <v>1690</v>
      </c>
      <c r="D837" s="81" t="s">
        <v>3291</v>
      </c>
      <c r="E837" s="81" t="s">
        <v>2359</v>
      </c>
      <c r="F837" s="81">
        <v>4566919</v>
      </c>
      <c r="G837" s="81">
        <v>4618180</v>
      </c>
      <c r="H837" s="81">
        <v>4566919</v>
      </c>
      <c r="I837" s="81" t="s">
        <v>2829</v>
      </c>
      <c r="J837" s="81" t="s">
        <v>2832</v>
      </c>
      <c r="K837" s="81">
        <v>50000</v>
      </c>
      <c r="L837" s="81">
        <v>0</v>
      </c>
      <c r="M837" s="81">
        <v>4616919</v>
      </c>
      <c r="N837" s="81">
        <v>4616919</v>
      </c>
      <c r="O837" s="81">
        <v>4566919</v>
      </c>
      <c r="P837" s="81">
        <v>4616919</v>
      </c>
      <c r="Q837" s="81">
        <v>4566919</v>
      </c>
      <c r="R837" s="81">
        <v>4616919</v>
      </c>
      <c r="S837" s="81">
        <v>4566919</v>
      </c>
    </row>
    <row r="838" spans="1:19" x14ac:dyDescent="0.35">
      <c r="A838" s="81" t="s">
        <v>844</v>
      </c>
      <c r="B838" s="81">
        <v>127</v>
      </c>
      <c r="C838" s="81" t="s">
        <v>1690</v>
      </c>
      <c r="D838" s="81" t="s">
        <v>3408</v>
      </c>
      <c r="E838" s="81" t="s">
        <v>2482</v>
      </c>
      <c r="F838" s="81">
        <v>137459925</v>
      </c>
      <c r="G838" s="81">
        <v>159474914</v>
      </c>
      <c r="H838" s="81">
        <v>137459925</v>
      </c>
      <c r="I838" s="81" t="s">
        <v>2829</v>
      </c>
      <c r="J838" s="81" t="s">
        <v>2837</v>
      </c>
      <c r="K838" s="81">
        <v>8434780</v>
      </c>
      <c r="L838" s="81">
        <v>0</v>
      </c>
      <c r="M838" s="81">
        <v>145894705</v>
      </c>
      <c r="N838" s="81">
        <v>145894705</v>
      </c>
      <c r="O838" s="81">
        <v>137459925</v>
      </c>
      <c r="P838" s="81">
        <v>145894705</v>
      </c>
      <c r="Q838" s="81">
        <v>137459925</v>
      </c>
      <c r="R838" s="81">
        <v>145894705</v>
      </c>
      <c r="S838" s="81">
        <v>137459925</v>
      </c>
    </row>
    <row r="839" spans="1:19" x14ac:dyDescent="0.35">
      <c r="A839" s="81" t="s">
        <v>845</v>
      </c>
      <c r="B839" s="81">
        <v>127</v>
      </c>
      <c r="C839" s="81" t="s">
        <v>1690</v>
      </c>
      <c r="D839" s="81" t="s">
        <v>3409</v>
      </c>
      <c r="E839" s="81" t="s">
        <v>2230</v>
      </c>
      <c r="F839" s="81">
        <v>78536920</v>
      </c>
      <c r="G839" s="81">
        <v>78446726</v>
      </c>
      <c r="H839" s="81">
        <v>78536920</v>
      </c>
      <c r="I839" s="81" t="s">
        <v>2829</v>
      </c>
      <c r="J839" s="81" t="s">
        <v>2833</v>
      </c>
      <c r="K839" s="81">
        <v>4697320</v>
      </c>
      <c r="L839" s="81">
        <v>0</v>
      </c>
      <c r="M839" s="81">
        <v>83234240</v>
      </c>
      <c r="N839" s="81">
        <v>83234240</v>
      </c>
      <c r="O839" s="81">
        <v>78536920</v>
      </c>
      <c r="P839" s="81">
        <v>83234240</v>
      </c>
      <c r="Q839" s="81">
        <v>78536920</v>
      </c>
      <c r="R839" s="81">
        <v>83234240</v>
      </c>
      <c r="S839" s="81">
        <v>78536920</v>
      </c>
    </row>
    <row r="840" spans="1:19" x14ac:dyDescent="0.35">
      <c r="A840" s="81" t="s">
        <v>846</v>
      </c>
      <c r="B840" s="81">
        <v>127</v>
      </c>
      <c r="C840" s="81" t="s">
        <v>1690</v>
      </c>
      <c r="D840" s="81" t="s">
        <v>3410</v>
      </c>
      <c r="E840" s="81" t="s">
        <v>2483</v>
      </c>
      <c r="F840" s="81">
        <v>166128586</v>
      </c>
      <c r="G840" s="81">
        <v>163138048</v>
      </c>
      <c r="H840" s="81">
        <v>166128586</v>
      </c>
      <c r="I840" s="81" t="s">
        <v>2829</v>
      </c>
      <c r="J840" s="81" t="s">
        <v>2833</v>
      </c>
      <c r="K840" s="81">
        <v>8821410</v>
      </c>
      <c r="L840" s="81">
        <v>0</v>
      </c>
      <c r="M840" s="81">
        <v>174949996</v>
      </c>
      <c r="N840" s="81">
        <v>174949996</v>
      </c>
      <c r="O840" s="81">
        <v>166128586</v>
      </c>
      <c r="P840" s="81">
        <v>174949996</v>
      </c>
      <c r="Q840" s="81">
        <v>166128586</v>
      </c>
      <c r="R840" s="81">
        <v>174949996</v>
      </c>
      <c r="S840" s="81">
        <v>166128586</v>
      </c>
    </row>
    <row r="841" spans="1:19" x14ac:dyDescent="0.35">
      <c r="A841" s="81" t="s">
        <v>847</v>
      </c>
      <c r="B841" s="81">
        <v>127</v>
      </c>
      <c r="C841" s="81" t="s">
        <v>1690</v>
      </c>
      <c r="D841" s="81" t="s">
        <v>3411</v>
      </c>
      <c r="E841" s="81" t="s">
        <v>2484</v>
      </c>
      <c r="F841" s="81">
        <v>56026980</v>
      </c>
      <c r="G841" s="81">
        <v>56873952</v>
      </c>
      <c r="H841" s="81">
        <v>56026980</v>
      </c>
      <c r="I841" s="81" t="s">
        <v>2829</v>
      </c>
      <c r="J841" s="81" t="s">
        <v>2837</v>
      </c>
      <c r="K841" s="81">
        <v>1649350</v>
      </c>
      <c r="L841" s="81">
        <v>0</v>
      </c>
      <c r="M841" s="81">
        <v>57676330</v>
      </c>
      <c r="N841" s="81">
        <v>57676330</v>
      </c>
      <c r="O841" s="81">
        <v>56026980</v>
      </c>
      <c r="P841" s="81">
        <v>57676330</v>
      </c>
      <c r="Q841" s="81">
        <v>56026980</v>
      </c>
      <c r="R841" s="81">
        <v>57676330</v>
      </c>
      <c r="S841" s="81">
        <v>56026980</v>
      </c>
    </row>
    <row r="842" spans="1:19" x14ac:dyDescent="0.35">
      <c r="A842" s="81" t="s">
        <v>848</v>
      </c>
      <c r="B842" s="81">
        <v>127</v>
      </c>
      <c r="C842" s="81" t="s">
        <v>1690</v>
      </c>
      <c r="D842" s="81" t="s">
        <v>3412</v>
      </c>
      <c r="E842" s="81" t="s">
        <v>2360</v>
      </c>
      <c r="F842" s="81">
        <v>95755592</v>
      </c>
      <c r="G842" s="81">
        <v>95718784</v>
      </c>
      <c r="H842" s="81">
        <v>95755592</v>
      </c>
      <c r="I842" s="81" t="s">
        <v>2829</v>
      </c>
      <c r="J842" s="81" t="s">
        <v>2833</v>
      </c>
      <c r="K842" s="81">
        <v>6751430</v>
      </c>
      <c r="L842" s="81">
        <v>0</v>
      </c>
      <c r="M842" s="81">
        <v>102507022</v>
      </c>
      <c r="N842" s="81">
        <v>102507022</v>
      </c>
      <c r="O842" s="81">
        <v>95755592</v>
      </c>
      <c r="P842" s="81">
        <v>102507022</v>
      </c>
      <c r="Q842" s="81">
        <v>95755592</v>
      </c>
      <c r="R842" s="81">
        <v>102507022</v>
      </c>
      <c r="S842" s="81">
        <v>95755592</v>
      </c>
    </row>
    <row r="843" spans="1:19" x14ac:dyDescent="0.35">
      <c r="A843" s="81" t="s">
        <v>849</v>
      </c>
      <c r="B843" s="81">
        <v>127</v>
      </c>
      <c r="C843" s="81" t="s">
        <v>1690</v>
      </c>
      <c r="D843" s="81" t="s">
        <v>3749</v>
      </c>
      <c r="E843" s="81" t="s">
        <v>2485</v>
      </c>
      <c r="F843" s="81">
        <v>68358334</v>
      </c>
      <c r="G843" s="81">
        <v>68358334</v>
      </c>
      <c r="H843" s="81">
        <v>68358334</v>
      </c>
      <c r="I843" s="81" t="s">
        <v>2829</v>
      </c>
      <c r="J843" s="81" t="s">
        <v>2832</v>
      </c>
      <c r="K843" s="81">
        <v>2777960</v>
      </c>
      <c r="L843" s="81">
        <v>891085</v>
      </c>
      <c r="M843" s="81">
        <v>71136294</v>
      </c>
      <c r="N843" s="81">
        <v>70245209</v>
      </c>
      <c r="O843" s="81">
        <v>67467249</v>
      </c>
      <c r="P843" s="81">
        <v>71136294</v>
      </c>
      <c r="Q843" s="81">
        <v>68358334</v>
      </c>
      <c r="R843" s="81">
        <v>70245209</v>
      </c>
      <c r="S843" s="81">
        <v>67467249</v>
      </c>
    </row>
    <row r="844" spans="1:19" x14ac:dyDescent="0.35">
      <c r="A844" s="81" t="s">
        <v>850</v>
      </c>
      <c r="B844" s="81">
        <v>127</v>
      </c>
      <c r="C844" s="81" t="s">
        <v>1690</v>
      </c>
      <c r="D844" s="81" t="s">
        <v>3750</v>
      </c>
      <c r="E844" s="81" t="s">
        <v>2486</v>
      </c>
      <c r="F844" s="81">
        <v>47606727</v>
      </c>
      <c r="G844" s="81">
        <v>50855230</v>
      </c>
      <c r="H844" s="81">
        <v>47606727</v>
      </c>
      <c r="I844" s="81" t="s">
        <v>2829</v>
      </c>
      <c r="J844" s="81" t="s">
        <v>2832</v>
      </c>
      <c r="K844" s="81">
        <v>1792000</v>
      </c>
      <c r="L844" s="81">
        <v>0</v>
      </c>
      <c r="M844" s="81">
        <v>49398727</v>
      </c>
      <c r="N844" s="81">
        <v>49398727</v>
      </c>
      <c r="O844" s="81">
        <v>47606727</v>
      </c>
      <c r="P844" s="81">
        <v>49398727</v>
      </c>
      <c r="Q844" s="81">
        <v>47606727</v>
      </c>
      <c r="R844" s="81">
        <v>49398727</v>
      </c>
      <c r="S844" s="81">
        <v>47606727</v>
      </c>
    </row>
    <row r="845" spans="1:19" x14ac:dyDescent="0.35">
      <c r="A845" s="81" t="s">
        <v>851</v>
      </c>
      <c r="B845" s="81">
        <v>127</v>
      </c>
      <c r="C845" s="81" t="s">
        <v>1690</v>
      </c>
      <c r="D845" s="81" t="s">
        <v>3751</v>
      </c>
      <c r="E845" s="81" t="s">
        <v>2234</v>
      </c>
      <c r="F845" s="81">
        <v>6729784</v>
      </c>
      <c r="G845" s="81">
        <v>6888747</v>
      </c>
      <c r="H845" s="81">
        <v>6729784</v>
      </c>
      <c r="I845" s="81" t="s">
        <v>2829</v>
      </c>
      <c r="J845" s="81" t="s">
        <v>2832</v>
      </c>
      <c r="K845" s="81">
        <v>131740</v>
      </c>
      <c r="L845" s="81">
        <v>0</v>
      </c>
      <c r="M845" s="81">
        <v>6861524</v>
      </c>
      <c r="N845" s="81">
        <v>6861524</v>
      </c>
      <c r="O845" s="81">
        <v>6729784</v>
      </c>
      <c r="P845" s="81">
        <v>6861524</v>
      </c>
      <c r="Q845" s="81">
        <v>6729784</v>
      </c>
      <c r="R845" s="81">
        <v>6861524</v>
      </c>
      <c r="S845" s="81">
        <v>6729784</v>
      </c>
    </row>
    <row r="846" spans="1:19" x14ac:dyDescent="0.35">
      <c r="A846" s="81" t="s">
        <v>852</v>
      </c>
      <c r="B846" s="81">
        <v>128</v>
      </c>
      <c r="C846" s="81" t="s">
        <v>1691</v>
      </c>
      <c r="D846" s="81" t="s">
        <v>2900</v>
      </c>
      <c r="E846" s="81" t="s">
        <v>1877</v>
      </c>
      <c r="F846" s="81">
        <v>167616698</v>
      </c>
      <c r="G846" s="81">
        <v>167616698</v>
      </c>
      <c r="H846" s="81">
        <v>167616698</v>
      </c>
      <c r="I846" s="81" t="s">
        <v>2829</v>
      </c>
      <c r="J846" s="81" t="s">
        <v>2832</v>
      </c>
      <c r="K846" s="81">
        <v>224829</v>
      </c>
      <c r="L846" s="81">
        <v>0</v>
      </c>
      <c r="M846" s="81">
        <v>167841527</v>
      </c>
      <c r="N846" s="81">
        <v>167841527</v>
      </c>
      <c r="O846" s="81">
        <v>167616698</v>
      </c>
      <c r="P846" s="81">
        <v>167841527</v>
      </c>
      <c r="Q846" s="81">
        <v>167616698</v>
      </c>
      <c r="R846" s="81">
        <v>167841527</v>
      </c>
      <c r="S846" s="81">
        <v>167616698</v>
      </c>
    </row>
    <row r="847" spans="1:19" x14ac:dyDescent="0.35">
      <c r="A847" s="81" t="s">
        <v>853</v>
      </c>
      <c r="B847" s="81">
        <v>128</v>
      </c>
      <c r="C847" s="81" t="s">
        <v>1691</v>
      </c>
      <c r="D847" s="81" t="s">
        <v>2901</v>
      </c>
      <c r="E847" s="81" t="s">
        <v>1878</v>
      </c>
      <c r="F847" s="81">
        <v>120358233</v>
      </c>
      <c r="G847" s="81">
        <v>120319819</v>
      </c>
      <c r="H847" s="81">
        <v>120358233</v>
      </c>
      <c r="I847" s="81" t="s">
        <v>2829</v>
      </c>
      <c r="J847" s="81" t="s">
        <v>2832</v>
      </c>
      <c r="K847" s="81">
        <v>451268</v>
      </c>
      <c r="L847" s="81">
        <v>0</v>
      </c>
      <c r="M847" s="81">
        <v>120809501</v>
      </c>
      <c r="N847" s="81">
        <v>120809501</v>
      </c>
      <c r="O847" s="81">
        <v>120358233</v>
      </c>
      <c r="P847" s="81">
        <v>194747401</v>
      </c>
      <c r="Q847" s="81">
        <v>194296133</v>
      </c>
      <c r="R847" s="81">
        <v>194747401</v>
      </c>
      <c r="S847" s="81">
        <v>194296133</v>
      </c>
    </row>
    <row r="848" spans="1:19" x14ac:dyDescent="0.35">
      <c r="A848" s="81" t="s">
        <v>854</v>
      </c>
      <c r="B848" s="81">
        <v>128</v>
      </c>
      <c r="C848" s="81" t="s">
        <v>1691</v>
      </c>
      <c r="D848" s="81" t="s">
        <v>3109</v>
      </c>
      <c r="E848" s="81" t="s">
        <v>2160</v>
      </c>
      <c r="F848" s="81">
        <v>7398088</v>
      </c>
      <c r="G848" s="81">
        <v>7450786</v>
      </c>
      <c r="H848" s="81">
        <v>7398088</v>
      </c>
      <c r="I848" s="81" t="s">
        <v>2829</v>
      </c>
      <c r="J848" s="81" t="s">
        <v>2832</v>
      </c>
      <c r="K848" s="81">
        <v>10000</v>
      </c>
      <c r="L848" s="81">
        <v>0</v>
      </c>
      <c r="M848" s="81">
        <v>7408088</v>
      </c>
      <c r="N848" s="81">
        <v>7408088</v>
      </c>
      <c r="O848" s="81">
        <v>7398088</v>
      </c>
      <c r="P848" s="81">
        <v>7408088</v>
      </c>
      <c r="Q848" s="81">
        <v>7398088</v>
      </c>
      <c r="R848" s="81">
        <v>7408088</v>
      </c>
      <c r="S848" s="81">
        <v>7398088</v>
      </c>
    </row>
    <row r="849" spans="1:19" x14ac:dyDescent="0.35">
      <c r="A849" s="81" t="s">
        <v>855</v>
      </c>
      <c r="B849" s="81">
        <v>128</v>
      </c>
      <c r="C849" s="81" t="s">
        <v>1691</v>
      </c>
      <c r="D849" s="81" t="s">
        <v>3209</v>
      </c>
      <c r="E849" s="81" t="s">
        <v>2280</v>
      </c>
      <c r="F849" s="81">
        <v>3356684</v>
      </c>
      <c r="G849" s="81">
        <v>3437293</v>
      </c>
      <c r="H849" s="81">
        <v>3356684</v>
      </c>
      <c r="I849" s="81" t="s">
        <v>2829</v>
      </c>
      <c r="J849" s="81" t="s">
        <v>2832</v>
      </c>
      <c r="K849" s="81">
        <v>30000</v>
      </c>
      <c r="L849" s="81">
        <v>18154</v>
      </c>
      <c r="M849" s="81">
        <v>3386684</v>
      </c>
      <c r="N849" s="81">
        <v>3368530</v>
      </c>
      <c r="O849" s="81">
        <v>3338530</v>
      </c>
      <c r="P849" s="81">
        <v>3386684</v>
      </c>
      <c r="Q849" s="81">
        <v>3356684</v>
      </c>
      <c r="R849" s="81">
        <v>3368530</v>
      </c>
      <c r="S849" s="81">
        <v>3338530</v>
      </c>
    </row>
    <row r="850" spans="1:19" x14ac:dyDescent="0.35">
      <c r="A850" s="81" t="s">
        <v>856</v>
      </c>
      <c r="B850" s="81">
        <v>128</v>
      </c>
      <c r="C850" s="81" t="s">
        <v>1691</v>
      </c>
      <c r="D850" s="81" t="s">
        <v>3413</v>
      </c>
      <c r="E850" s="81" t="s">
        <v>1856</v>
      </c>
      <c r="F850" s="81">
        <v>5825210357</v>
      </c>
      <c r="G850" s="81">
        <v>5814534656</v>
      </c>
      <c r="H850" s="81">
        <v>5825210357</v>
      </c>
      <c r="I850" s="81" t="s">
        <v>2829</v>
      </c>
      <c r="J850" s="81" t="s">
        <v>2832</v>
      </c>
      <c r="K850" s="81">
        <v>8818577</v>
      </c>
      <c r="L850" s="81">
        <v>0</v>
      </c>
      <c r="M850" s="81">
        <v>5834028934</v>
      </c>
      <c r="N850" s="81">
        <v>5834028934</v>
      </c>
      <c r="O850" s="81">
        <v>5825210357</v>
      </c>
      <c r="P850" s="81">
        <v>5834028934</v>
      </c>
      <c r="Q850" s="81">
        <v>5825210357</v>
      </c>
      <c r="R850" s="81">
        <v>5834028934</v>
      </c>
      <c r="S850" s="81">
        <v>5825210357</v>
      </c>
    </row>
    <row r="851" spans="1:19" x14ac:dyDescent="0.35">
      <c r="A851" s="81" t="s">
        <v>857</v>
      </c>
      <c r="B851" s="81">
        <v>128</v>
      </c>
      <c r="C851" s="81" t="s">
        <v>1691</v>
      </c>
      <c r="D851" s="81" t="s">
        <v>3414</v>
      </c>
      <c r="E851" s="81" t="s">
        <v>2487</v>
      </c>
      <c r="F851" s="81">
        <v>1420397577</v>
      </c>
      <c r="G851" s="81">
        <v>1416305068</v>
      </c>
      <c r="H851" s="81">
        <v>1420397577</v>
      </c>
      <c r="I851" s="81" t="s">
        <v>2829</v>
      </c>
      <c r="J851" s="81" t="s">
        <v>2832</v>
      </c>
      <c r="K851" s="81">
        <v>7434830</v>
      </c>
      <c r="L851" s="81">
        <v>0</v>
      </c>
      <c r="M851" s="81">
        <v>1427832407</v>
      </c>
      <c r="N851" s="81">
        <v>1427832407</v>
      </c>
      <c r="O851" s="81">
        <v>1420397577</v>
      </c>
      <c r="P851" s="81">
        <v>1559376957</v>
      </c>
      <c r="Q851" s="81">
        <v>1551942127</v>
      </c>
      <c r="R851" s="81">
        <v>1559376957</v>
      </c>
      <c r="S851" s="81">
        <v>1551942127</v>
      </c>
    </row>
    <row r="852" spans="1:19" x14ac:dyDescent="0.35">
      <c r="A852" s="81" t="s">
        <v>858</v>
      </c>
      <c r="B852" s="81">
        <v>128</v>
      </c>
      <c r="C852" s="81" t="s">
        <v>1691</v>
      </c>
      <c r="D852" s="81" t="s">
        <v>3415</v>
      </c>
      <c r="E852" s="81" t="s">
        <v>2488</v>
      </c>
      <c r="F852" s="81">
        <v>461364582</v>
      </c>
      <c r="G852" s="81">
        <v>461309806</v>
      </c>
      <c r="H852" s="81">
        <v>461364582</v>
      </c>
      <c r="I852" s="81" t="s">
        <v>2829</v>
      </c>
      <c r="J852" s="81" t="s">
        <v>2832</v>
      </c>
      <c r="K852" s="81">
        <v>2183293</v>
      </c>
      <c r="L852" s="81">
        <v>0</v>
      </c>
      <c r="M852" s="81">
        <v>463547875</v>
      </c>
      <c r="N852" s="81">
        <v>463547875</v>
      </c>
      <c r="O852" s="81">
        <v>461364582</v>
      </c>
      <c r="P852" s="81">
        <v>463547875</v>
      </c>
      <c r="Q852" s="81">
        <v>461364582</v>
      </c>
      <c r="R852" s="81">
        <v>463547875</v>
      </c>
      <c r="S852" s="81">
        <v>461364582</v>
      </c>
    </row>
    <row r="853" spans="1:19" x14ac:dyDescent="0.35">
      <c r="A853" s="81" t="s">
        <v>859</v>
      </c>
      <c r="B853" s="81">
        <v>128</v>
      </c>
      <c r="C853" s="81" t="s">
        <v>1691</v>
      </c>
      <c r="D853" s="81" t="s">
        <v>3416</v>
      </c>
      <c r="E853" s="81" t="s">
        <v>2489</v>
      </c>
      <c r="F853" s="81">
        <v>798890885</v>
      </c>
      <c r="G853" s="81">
        <v>795093848</v>
      </c>
      <c r="H853" s="81">
        <v>798890885</v>
      </c>
      <c r="I853" s="81" t="s">
        <v>2829</v>
      </c>
      <c r="J853" s="81" t="s">
        <v>2832</v>
      </c>
      <c r="K853" s="81">
        <v>4051983</v>
      </c>
      <c r="L853" s="81">
        <v>0</v>
      </c>
      <c r="M853" s="81">
        <v>802942868</v>
      </c>
      <c r="N853" s="81">
        <v>802942868</v>
      </c>
      <c r="O853" s="81">
        <v>798890885</v>
      </c>
      <c r="P853" s="81">
        <v>802942868</v>
      </c>
      <c r="Q853" s="81">
        <v>798890885</v>
      </c>
      <c r="R853" s="81">
        <v>802942868</v>
      </c>
      <c r="S853" s="81">
        <v>798890885</v>
      </c>
    </row>
    <row r="854" spans="1:19" x14ac:dyDescent="0.35">
      <c r="A854" s="81" t="s">
        <v>860</v>
      </c>
      <c r="B854" s="81">
        <v>129</v>
      </c>
      <c r="C854" s="81" t="s">
        <v>1692</v>
      </c>
      <c r="D854" s="81" t="s">
        <v>3364</v>
      </c>
      <c r="E854" s="81" t="s">
        <v>2438</v>
      </c>
      <c r="F854" s="81">
        <v>19841947</v>
      </c>
      <c r="G854" s="81">
        <v>19841947</v>
      </c>
      <c r="H854" s="81">
        <v>19841947</v>
      </c>
      <c r="I854" s="81" t="s">
        <v>2829</v>
      </c>
      <c r="J854" s="81" t="s">
        <v>2833</v>
      </c>
      <c r="K854" s="81">
        <v>765564</v>
      </c>
      <c r="L854" s="81">
        <v>0</v>
      </c>
      <c r="M854" s="81">
        <v>20607511</v>
      </c>
      <c r="N854" s="81">
        <v>20607511</v>
      </c>
      <c r="O854" s="81">
        <v>19841947</v>
      </c>
      <c r="P854" s="81">
        <v>20607511</v>
      </c>
      <c r="Q854" s="81">
        <v>19841947</v>
      </c>
      <c r="R854" s="81">
        <v>20607511</v>
      </c>
      <c r="S854" s="81">
        <v>19841947</v>
      </c>
    </row>
    <row r="855" spans="1:19" x14ac:dyDescent="0.35">
      <c r="A855" s="81" t="s">
        <v>861</v>
      </c>
      <c r="B855" s="81">
        <v>129</v>
      </c>
      <c r="C855" s="81" t="s">
        <v>1692</v>
      </c>
      <c r="D855" s="81" t="s">
        <v>3417</v>
      </c>
      <c r="E855" s="81" t="s">
        <v>2490</v>
      </c>
      <c r="F855" s="81">
        <v>1107437211</v>
      </c>
      <c r="G855" s="81">
        <v>1136010235</v>
      </c>
      <c r="H855" s="81">
        <v>1107437211</v>
      </c>
      <c r="I855" s="81" t="s">
        <v>2829</v>
      </c>
      <c r="J855" s="81" t="s">
        <v>2833</v>
      </c>
      <c r="K855" s="81">
        <v>40047164</v>
      </c>
      <c r="L855" s="81">
        <v>0</v>
      </c>
      <c r="M855" s="81">
        <v>1147484375</v>
      </c>
      <c r="N855" s="81">
        <v>1147484375</v>
      </c>
      <c r="O855" s="81">
        <v>1107437211</v>
      </c>
      <c r="P855" s="81">
        <v>1147484375</v>
      </c>
      <c r="Q855" s="81">
        <v>1107437211</v>
      </c>
      <c r="R855" s="81">
        <v>1147484375</v>
      </c>
      <c r="S855" s="81">
        <v>1107437211</v>
      </c>
    </row>
    <row r="856" spans="1:19" x14ac:dyDescent="0.35">
      <c r="A856" s="81" t="s">
        <v>862</v>
      </c>
      <c r="B856" s="81">
        <v>129</v>
      </c>
      <c r="C856" s="81" t="s">
        <v>1692</v>
      </c>
      <c r="D856" s="81" t="s">
        <v>3418</v>
      </c>
      <c r="E856" s="81" t="s">
        <v>2491</v>
      </c>
      <c r="F856" s="81">
        <v>4755588796</v>
      </c>
      <c r="G856" s="81">
        <v>4828823207</v>
      </c>
      <c r="H856" s="81">
        <v>4755588796</v>
      </c>
      <c r="I856" s="81" t="s">
        <v>2829</v>
      </c>
      <c r="J856" s="81" t="s">
        <v>2833</v>
      </c>
      <c r="K856" s="81">
        <v>108219240</v>
      </c>
      <c r="L856" s="81">
        <v>0</v>
      </c>
      <c r="M856" s="81">
        <v>4863808036</v>
      </c>
      <c r="N856" s="81">
        <v>4863808036</v>
      </c>
      <c r="O856" s="81">
        <v>4755588796</v>
      </c>
      <c r="P856" s="81">
        <v>4863808036</v>
      </c>
      <c r="Q856" s="81">
        <v>4755588796</v>
      </c>
      <c r="R856" s="81">
        <v>4863808036</v>
      </c>
      <c r="S856" s="81">
        <v>4755588796</v>
      </c>
    </row>
    <row r="857" spans="1:19" x14ac:dyDescent="0.35">
      <c r="A857" s="81" t="s">
        <v>863</v>
      </c>
      <c r="B857" s="81">
        <v>129</v>
      </c>
      <c r="C857" s="81" t="s">
        <v>1692</v>
      </c>
      <c r="D857" s="81" t="s">
        <v>3419</v>
      </c>
      <c r="E857" s="81" t="s">
        <v>2492</v>
      </c>
      <c r="F857" s="81">
        <v>950638222</v>
      </c>
      <c r="G857" s="81">
        <v>1005205267</v>
      </c>
      <c r="H857" s="81">
        <v>1005205267</v>
      </c>
      <c r="I857" s="81" t="s">
        <v>2830</v>
      </c>
      <c r="J857" s="81" t="s">
        <v>2836</v>
      </c>
      <c r="K857" s="81">
        <v>34743306</v>
      </c>
      <c r="L857" s="81">
        <v>0</v>
      </c>
      <c r="M857" s="81">
        <v>1039948573</v>
      </c>
      <c r="N857" s="81">
        <v>1039948573</v>
      </c>
      <c r="O857" s="81">
        <v>1005205267</v>
      </c>
      <c r="P857" s="81">
        <v>1039948573</v>
      </c>
      <c r="Q857" s="81">
        <v>1005205267</v>
      </c>
      <c r="R857" s="81">
        <v>1039948573</v>
      </c>
      <c r="S857" s="81">
        <v>1005205267</v>
      </c>
    </row>
    <row r="858" spans="1:19" x14ac:dyDescent="0.35">
      <c r="A858" s="81" t="s">
        <v>864</v>
      </c>
      <c r="B858" s="81">
        <v>129</v>
      </c>
      <c r="C858" s="81" t="s">
        <v>1692</v>
      </c>
      <c r="D858" s="81" t="s">
        <v>3420</v>
      </c>
      <c r="E858" s="81" t="s">
        <v>2372</v>
      </c>
      <c r="F858" s="81">
        <v>364051066</v>
      </c>
      <c r="G858" s="81">
        <v>376824785</v>
      </c>
      <c r="H858" s="81">
        <v>376824785</v>
      </c>
      <c r="I858" s="81" t="s">
        <v>2830</v>
      </c>
      <c r="J858" s="81" t="s">
        <v>2836</v>
      </c>
      <c r="K858" s="81">
        <v>13454059</v>
      </c>
      <c r="L858" s="81">
        <v>0</v>
      </c>
      <c r="M858" s="81">
        <v>390278844</v>
      </c>
      <c r="N858" s="81">
        <v>390278844</v>
      </c>
      <c r="O858" s="81">
        <v>376824785</v>
      </c>
      <c r="P858" s="81">
        <v>390278844</v>
      </c>
      <c r="Q858" s="81">
        <v>376824785</v>
      </c>
      <c r="R858" s="81">
        <v>390278844</v>
      </c>
      <c r="S858" s="81">
        <v>376824785</v>
      </c>
    </row>
    <row r="859" spans="1:19" x14ac:dyDescent="0.35">
      <c r="A859" s="81" t="s">
        <v>865</v>
      </c>
      <c r="B859" s="81">
        <v>129</v>
      </c>
      <c r="C859" s="81" t="s">
        <v>1692</v>
      </c>
      <c r="D859" s="81" t="s">
        <v>3421</v>
      </c>
      <c r="E859" s="81" t="s">
        <v>2373</v>
      </c>
      <c r="F859" s="81">
        <v>324391700</v>
      </c>
      <c r="G859" s="81">
        <v>337376870</v>
      </c>
      <c r="H859" s="81">
        <v>324391700</v>
      </c>
      <c r="I859" s="81" t="s">
        <v>2829</v>
      </c>
      <c r="J859" s="81" t="s">
        <v>2833</v>
      </c>
      <c r="K859" s="81">
        <v>9655216</v>
      </c>
      <c r="L859" s="81">
        <v>0</v>
      </c>
      <c r="M859" s="81">
        <v>334046916</v>
      </c>
      <c r="N859" s="81">
        <v>334046916</v>
      </c>
      <c r="O859" s="81">
        <v>324391700</v>
      </c>
      <c r="P859" s="81">
        <v>334046916</v>
      </c>
      <c r="Q859" s="81">
        <v>324391700</v>
      </c>
      <c r="R859" s="81">
        <v>334046916</v>
      </c>
      <c r="S859" s="81">
        <v>324391700</v>
      </c>
    </row>
    <row r="860" spans="1:19" x14ac:dyDescent="0.35">
      <c r="A860" s="81" t="s">
        <v>866</v>
      </c>
      <c r="B860" s="81">
        <v>129</v>
      </c>
      <c r="C860" s="81" t="s">
        <v>1692</v>
      </c>
      <c r="D860" s="81" t="s">
        <v>3422</v>
      </c>
      <c r="E860" s="81" t="s">
        <v>2441</v>
      </c>
      <c r="F860" s="81">
        <v>1828662300</v>
      </c>
      <c r="G860" s="81">
        <v>1922192884</v>
      </c>
      <c r="H860" s="81">
        <v>1922192884</v>
      </c>
      <c r="I860" s="81" t="s">
        <v>2830</v>
      </c>
      <c r="J860" s="81" t="s">
        <v>2836</v>
      </c>
      <c r="K860" s="81">
        <v>44974116</v>
      </c>
      <c r="L860" s="81">
        <v>0</v>
      </c>
      <c r="M860" s="81">
        <v>1967167000</v>
      </c>
      <c r="N860" s="81">
        <v>1967167000</v>
      </c>
      <c r="O860" s="81">
        <v>1922192884</v>
      </c>
      <c r="P860" s="81">
        <v>1967167000</v>
      </c>
      <c r="Q860" s="81">
        <v>1922192884</v>
      </c>
      <c r="R860" s="81">
        <v>1967167000</v>
      </c>
      <c r="S860" s="81">
        <v>1922192884</v>
      </c>
    </row>
    <row r="861" spans="1:19" x14ac:dyDescent="0.35">
      <c r="A861" s="81" t="s">
        <v>867</v>
      </c>
      <c r="B861" s="81">
        <v>129</v>
      </c>
      <c r="C861" s="81" t="s">
        <v>1692</v>
      </c>
      <c r="D861" s="81" t="s">
        <v>3423</v>
      </c>
      <c r="E861" s="81" t="s">
        <v>2493</v>
      </c>
      <c r="F861" s="81">
        <v>251943883</v>
      </c>
      <c r="G861" s="81">
        <v>253373415</v>
      </c>
      <c r="H861" s="81">
        <v>251943883</v>
      </c>
      <c r="I861" s="81" t="s">
        <v>2829</v>
      </c>
      <c r="J861" s="81" t="s">
        <v>2833</v>
      </c>
      <c r="K861" s="81">
        <v>9948535</v>
      </c>
      <c r="L861" s="81">
        <v>0</v>
      </c>
      <c r="M861" s="81">
        <v>261892418</v>
      </c>
      <c r="N861" s="81">
        <v>261892418</v>
      </c>
      <c r="O861" s="81">
        <v>251943883</v>
      </c>
      <c r="P861" s="81">
        <v>261892418</v>
      </c>
      <c r="Q861" s="81">
        <v>251943883</v>
      </c>
      <c r="R861" s="81">
        <v>261892418</v>
      </c>
      <c r="S861" s="81">
        <v>251943883</v>
      </c>
    </row>
    <row r="862" spans="1:19" x14ac:dyDescent="0.35">
      <c r="A862" s="81" t="s">
        <v>868</v>
      </c>
      <c r="B862" s="81">
        <v>129</v>
      </c>
      <c r="C862" s="81" t="s">
        <v>1692</v>
      </c>
      <c r="D862" s="81" t="s">
        <v>3670</v>
      </c>
      <c r="E862" s="81" t="s">
        <v>2070</v>
      </c>
      <c r="F862" s="81">
        <v>113116284</v>
      </c>
      <c r="G862" s="81">
        <v>113116284</v>
      </c>
      <c r="H862" s="81">
        <v>113116284</v>
      </c>
      <c r="I862" s="81" t="s">
        <v>2829</v>
      </c>
      <c r="J862" s="81" t="s">
        <v>2833</v>
      </c>
      <c r="K862" s="81">
        <v>2472401</v>
      </c>
      <c r="L862" s="81">
        <v>0</v>
      </c>
      <c r="M862" s="81">
        <v>115588685</v>
      </c>
      <c r="N862" s="81">
        <v>115588685</v>
      </c>
      <c r="O862" s="81">
        <v>113116284</v>
      </c>
      <c r="P862" s="81">
        <v>115588685</v>
      </c>
      <c r="Q862" s="81">
        <v>113116284</v>
      </c>
      <c r="R862" s="81">
        <v>115588685</v>
      </c>
      <c r="S862" s="81">
        <v>113116284</v>
      </c>
    </row>
    <row r="863" spans="1:19" x14ac:dyDescent="0.35">
      <c r="A863" s="81" t="s">
        <v>869</v>
      </c>
      <c r="B863" s="81">
        <v>129</v>
      </c>
      <c r="C863" s="81" t="s">
        <v>1692</v>
      </c>
      <c r="D863" s="81" t="s">
        <v>3806</v>
      </c>
      <c r="E863" s="81" t="s">
        <v>2494</v>
      </c>
      <c r="F863" s="81">
        <v>198660346</v>
      </c>
      <c r="G863" s="81">
        <v>208511022</v>
      </c>
      <c r="H863" s="81">
        <v>208511022</v>
      </c>
      <c r="I863" s="81" t="s">
        <v>2830</v>
      </c>
      <c r="J863" s="81" t="s">
        <v>2836</v>
      </c>
      <c r="K863" s="81">
        <v>6838051</v>
      </c>
      <c r="L863" s="81">
        <v>0</v>
      </c>
      <c r="M863" s="81">
        <v>215349073</v>
      </c>
      <c r="N863" s="81">
        <v>215349073</v>
      </c>
      <c r="O863" s="81">
        <v>208511022</v>
      </c>
      <c r="P863" s="81">
        <v>215349073</v>
      </c>
      <c r="Q863" s="81">
        <v>208511022</v>
      </c>
      <c r="R863" s="81">
        <v>215349073</v>
      </c>
      <c r="S863" s="81">
        <v>208511022</v>
      </c>
    </row>
    <row r="864" spans="1:19" x14ac:dyDescent="0.35">
      <c r="A864" s="81" t="s">
        <v>870</v>
      </c>
      <c r="B864" s="81">
        <v>130</v>
      </c>
      <c r="C864" s="81" t="s">
        <v>1693</v>
      </c>
      <c r="D864" s="81" t="s">
        <v>2925</v>
      </c>
      <c r="E864" s="81" t="s">
        <v>1915</v>
      </c>
      <c r="F864" s="81">
        <v>139961973</v>
      </c>
      <c r="G864" s="81">
        <v>147048292</v>
      </c>
      <c r="H864" s="81">
        <v>139961973</v>
      </c>
      <c r="I864" s="81" t="s">
        <v>2829</v>
      </c>
      <c r="J864" s="81" t="s">
        <v>2833</v>
      </c>
      <c r="K864" s="81">
        <v>2839069</v>
      </c>
      <c r="L864" s="81">
        <v>0</v>
      </c>
      <c r="M864" s="81">
        <v>142801042</v>
      </c>
      <c r="N864" s="81">
        <v>142801042</v>
      </c>
      <c r="O864" s="81">
        <v>139961973</v>
      </c>
      <c r="P864" s="81">
        <v>142801042</v>
      </c>
      <c r="Q864" s="81">
        <v>139961973</v>
      </c>
      <c r="R864" s="81">
        <v>142801042</v>
      </c>
      <c r="S864" s="81">
        <v>139961973</v>
      </c>
    </row>
    <row r="865" spans="1:19" x14ac:dyDescent="0.35">
      <c r="A865" s="81" t="s">
        <v>871</v>
      </c>
      <c r="B865" s="81">
        <v>130</v>
      </c>
      <c r="C865" s="81" t="s">
        <v>1693</v>
      </c>
      <c r="D865" s="81" t="s">
        <v>3046</v>
      </c>
      <c r="E865" s="81" t="s">
        <v>1909</v>
      </c>
      <c r="F865" s="81">
        <v>1541960</v>
      </c>
      <c r="G865" s="81">
        <v>1541960</v>
      </c>
      <c r="H865" s="81">
        <v>1541960</v>
      </c>
      <c r="I865" s="81" t="s">
        <v>2829</v>
      </c>
      <c r="J865" s="81" t="s">
        <v>2833</v>
      </c>
      <c r="K865" s="81">
        <v>0</v>
      </c>
      <c r="L865" s="81">
        <v>0</v>
      </c>
      <c r="M865" s="81">
        <v>1541960</v>
      </c>
      <c r="N865" s="81">
        <v>1541960</v>
      </c>
      <c r="O865" s="81">
        <v>1541960</v>
      </c>
      <c r="P865" s="81">
        <v>1541960</v>
      </c>
      <c r="Q865" s="81">
        <v>1541960</v>
      </c>
      <c r="R865" s="81">
        <v>1541960</v>
      </c>
      <c r="S865" s="81">
        <v>1541960</v>
      </c>
    </row>
    <row r="866" spans="1:19" x14ac:dyDescent="0.35">
      <c r="A866" s="81" t="s">
        <v>872</v>
      </c>
      <c r="B866" s="81">
        <v>130</v>
      </c>
      <c r="C866" s="81" t="s">
        <v>1693</v>
      </c>
      <c r="D866" s="81" t="s">
        <v>3204</v>
      </c>
      <c r="E866" s="81" t="s">
        <v>1916</v>
      </c>
      <c r="F866" s="81">
        <v>3439924</v>
      </c>
      <c r="G866" s="81">
        <v>3499300</v>
      </c>
      <c r="H866" s="81">
        <v>3439924</v>
      </c>
      <c r="I866" s="81" t="s">
        <v>2829</v>
      </c>
      <c r="J866" s="81" t="s">
        <v>2833</v>
      </c>
      <c r="K866" s="81">
        <v>30000</v>
      </c>
      <c r="L866" s="81">
        <v>0</v>
      </c>
      <c r="M866" s="81">
        <v>3469924</v>
      </c>
      <c r="N866" s="81">
        <v>3469924</v>
      </c>
      <c r="O866" s="81">
        <v>3439924</v>
      </c>
      <c r="P866" s="81">
        <v>3469924</v>
      </c>
      <c r="Q866" s="81">
        <v>3439924</v>
      </c>
      <c r="R866" s="81">
        <v>3469924</v>
      </c>
      <c r="S866" s="81">
        <v>3439924</v>
      </c>
    </row>
    <row r="867" spans="1:19" x14ac:dyDescent="0.35">
      <c r="A867" s="81" t="s">
        <v>873</v>
      </c>
      <c r="B867" s="81">
        <v>130</v>
      </c>
      <c r="C867" s="81" t="s">
        <v>1693</v>
      </c>
      <c r="D867" s="81" t="s">
        <v>3424</v>
      </c>
      <c r="E867" s="81" t="s">
        <v>1911</v>
      </c>
      <c r="F867" s="81">
        <v>5000565673</v>
      </c>
      <c r="G867" s="81">
        <v>5349335447</v>
      </c>
      <c r="H867" s="81">
        <v>5000565673</v>
      </c>
      <c r="I867" s="81" t="s">
        <v>2829</v>
      </c>
      <c r="J867" s="81" t="s">
        <v>2834</v>
      </c>
      <c r="K867" s="81">
        <v>81854508</v>
      </c>
      <c r="L867" s="81">
        <v>0</v>
      </c>
      <c r="M867" s="81">
        <v>5082420181</v>
      </c>
      <c r="N867" s="81">
        <v>5082420181</v>
      </c>
      <c r="O867" s="81">
        <v>5000565673</v>
      </c>
      <c r="P867" s="81">
        <v>5082420181</v>
      </c>
      <c r="Q867" s="81">
        <v>5000565673</v>
      </c>
      <c r="R867" s="81">
        <v>5082420181</v>
      </c>
      <c r="S867" s="81">
        <v>5000565673</v>
      </c>
    </row>
    <row r="868" spans="1:19" x14ac:dyDescent="0.35">
      <c r="A868" s="81" t="s">
        <v>874</v>
      </c>
      <c r="B868" s="81">
        <v>130</v>
      </c>
      <c r="C868" s="81" t="s">
        <v>1693</v>
      </c>
      <c r="D868" s="81" t="s">
        <v>3425</v>
      </c>
      <c r="E868" s="81" t="s">
        <v>2495</v>
      </c>
      <c r="F868" s="81">
        <v>733077562</v>
      </c>
      <c r="G868" s="81">
        <v>759064483</v>
      </c>
      <c r="H868" s="81">
        <v>733077562</v>
      </c>
      <c r="I868" s="81" t="s">
        <v>2829</v>
      </c>
      <c r="J868" s="81" t="s">
        <v>2833</v>
      </c>
      <c r="K868" s="81">
        <v>14478853</v>
      </c>
      <c r="L868" s="81">
        <v>0</v>
      </c>
      <c r="M868" s="81">
        <v>747556415</v>
      </c>
      <c r="N868" s="81">
        <v>747556415</v>
      </c>
      <c r="O868" s="81">
        <v>733077562</v>
      </c>
      <c r="P868" s="81">
        <v>747556415</v>
      </c>
      <c r="Q868" s="81">
        <v>733077562</v>
      </c>
      <c r="R868" s="81">
        <v>747556415</v>
      </c>
      <c r="S868" s="81">
        <v>733077562</v>
      </c>
    </row>
    <row r="869" spans="1:19" x14ac:dyDescent="0.35">
      <c r="A869" s="81" t="s">
        <v>875</v>
      </c>
      <c r="B869" s="81">
        <v>131</v>
      </c>
      <c r="C869" s="81" t="s">
        <v>1694</v>
      </c>
      <c r="D869" s="81" t="s">
        <v>3426</v>
      </c>
      <c r="E869" s="81" t="s">
        <v>2496</v>
      </c>
      <c r="F869" s="81">
        <v>918018018</v>
      </c>
      <c r="G869" s="81">
        <v>951046873</v>
      </c>
      <c r="H869" s="81">
        <v>918018018</v>
      </c>
      <c r="I869" s="81" t="s">
        <v>2829</v>
      </c>
      <c r="J869" s="81" t="s">
        <v>2834</v>
      </c>
      <c r="K869" s="81">
        <v>262788</v>
      </c>
      <c r="L869" s="81">
        <v>242875</v>
      </c>
      <c r="M869" s="81">
        <v>918280806</v>
      </c>
      <c r="N869" s="81">
        <v>918037931</v>
      </c>
      <c r="O869" s="81">
        <v>917775143</v>
      </c>
      <c r="P869" s="81">
        <v>1106180806</v>
      </c>
      <c r="Q869" s="81">
        <v>1105918018</v>
      </c>
      <c r="R869" s="81">
        <v>1105937931</v>
      </c>
      <c r="S869" s="81">
        <v>1105675143</v>
      </c>
    </row>
    <row r="870" spans="1:19" x14ac:dyDescent="0.35">
      <c r="A870" s="81" t="s">
        <v>876</v>
      </c>
      <c r="B870" s="81">
        <v>131</v>
      </c>
      <c r="C870" s="81" t="s">
        <v>1694</v>
      </c>
      <c r="D870" s="81" t="s">
        <v>3438</v>
      </c>
      <c r="E870" s="81" t="s">
        <v>2497</v>
      </c>
      <c r="F870" s="81">
        <v>3728976</v>
      </c>
      <c r="G870" s="81">
        <v>3728976</v>
      </c>
      <c r="H870" s="81">
        <v>3728976</v>
      </c>
      <c r="I870" s="81" t="s">
        <v>2829</v>
      </c>
      <c r="J870" s="81" t="s">
        <v>2833</v>
      </c>
      <c r="K870" s="81">
        <v>10000</v>
      </c>
      <c r="L870" s="81">
        <v>655</v>
      </c>
      <c r="M870" s="81">
        <v>3738976</v>
      </c>
      <c r="N870" s="81">
        <v>3738321</v>
      </c>
      <c r="O870" s="81">
        <v>3728321</v>
      </c>
      <c r="P870" s="81">
        <v>3738976</v>
      </c>
      <c r="Q870" s="81">
        <v>3728976</v>
      </c>
      <c r="R870" s="81">
        <v>3738321</v>
      </c>
      <c r="S870" s="81">
        <v>3728321</v>
      </c>
    </row>
    <row r="871" spans="1:19" x14ac:dyDescent="0.35">
      <c r="A871" s="81" t="s">
        <v>877</v>
      </c>
      <c r="B871" s="81">
        <v>132</v>
      </c>
      <c r="C871" s="81" t="s">
        <v>1695</v>
      </c>
      <c r="D871" s="81" t="s">
        <v>3114</v>
      </c>
      <c r="E871" s="81" t="s">
        <v>2165</v>
      </c>
      <c r="F871" s="81">
        <v>5808146</v>
      </c>
      <c r="G871" s="81">
        <v>5837278</v>
      </c>
      <c r="H871" s="81">
        <v>5808146</v>
      </c>
      <c r="I871" s="81" t="s">
        <v>2829</v>
      </c>
      <c r="J871" s="81" t="s">
        <v>2832</v>
      </c>
      <c r="K871" s="81">
        <v>10000</v>
      </c>
      <c r="L871" s="81">
        <v>0</v>
      </c>
      <c r="M871" s="81">
        <v>5818146</v>
      </c>
      <c r="N871" s="81">
        <v>5818146</v>
      </c>
      <c r="O871" s="81">
        <v>5808146</v>
      </c>
      <c r="P871" s="81">
        <v>5818146</v>
      </c>
      <c r="Q871" s="81">
        <v>5808146</v>
      </c>
      <c r="R871" s="81">
        <v>5818146</v>
      </c>
      <c r="S871" s="81">
        <v>5808146</v>
      </c>
    </row>
    <row r="872" spans="1:19" x14ac:dyDescent="0.35">
      <c r="A872" s="81" t="s">
        <v>878</v>
      </c>
      <c r="B872" s="81">
        <v>132</v>
      </c>
      <c r="C872" s="81" t="s">
        <v>1695</v>
      </c>
      <c r="D872" s="81" t="s">
        <v>3175</v>
      </c>
      <c r="E872" s="81" t="s">
        <v>2229</v>
      </c>
      <c r="F872" s="81">
        <v>8553520</v>
      </c>
      <c r="G872" s="81">
        <v>8553520</v>
      </c>
      <c r="H872" s="81">
        <v>8553520</v>
      </c>
      <c r="I872" s="81" t="s">
        <v>2829</v>
      </c>
      <c r="J872" s="81" t="s">
        <v>2832</v>
      </c>
      <c r="K872" s="81">
        <v>10000</v>
      </c>
      <c r="L872" s="81">
        <v>0</v>
      </c>
      <c r="M872" s="81">
        <v>8563520</v>
      </c>
      <c r="N872" s="81">
        <v>8563520</v>
      </c>
      <c r="O872" s="81">
        <v>8553520</v>
      </c>
      <c r="P872" s="81">
        <v>16691770</v>
      </c>
      <c r="Q872" s="81">
        <v>16681770</v>
      </c>
      <c r="R872" s="81">
        <v>16691770</v>
      </c>
      <c r="S872" s="81">
        <v>16681770</v>
      </c>
    </row>
    <row r="873" spans="1:19" x14ac:dyDescent="0.35">
      <c r="A873" s="81" t="s">
        <v>879</v>
      </c>
      <c r="B873" s="81">
        <v>132</v>
      </c>
      <c r="C873" s="81" t="s">
        <v>1695</v>
      </c>
      <c r="D873" s="81" t="s">
        <v>3201</v>
      </c>
      <c r="E873" s="81" t="s">
        <v>2274</v>
      </c>
      <c r="F873" s="81">
        <v>159400</v>
      </c>
      <c r="G873" s="81">
        <v>159400</v>
      </c>
      <c r="H873" s="81">
        <v>159400</v>
      </c>
      <c r="I873" s="81" t="s">
        <v>2829</v>
      </c>
      <c r="J873" s="81" t="s">
        <v>2832</v>
      </c>
      <c r="K873" s="81">
        <v>0</v>
      </c>
      <c r="L873" s="81">
        <v>0</v>
      </c>
      <c r="M873" s="81">
        <v>159400</v>
      </c>
      <c r="N873" s="81">
        <v>159400</v>
      </c>
      <c r="O873" s="81">
        <v>159400</v>
      </c>
      <c r="P873" s="81">
        <v>159400</v>
      </c>
      <c r="Q873" s="81">
        <v>159400</v>
      </c>
      <c r="R873" s="81">
        <v>159400</v>
      </c>
      <c r="S873" s="81">
        <v>159400</v>
      </c>
    </row>
    <row r="874" spans="1:19" x14ac:dyDescent="0.35">
      <c r="A874" s="81" t="s">
        <v>880</v>
      </c>
      <c r="B874" s="81">
        <v>132</v>
      </c>
      <c r="C874" s="81" t="s">
        <v>1695</v>
      </c>
      <c r="D874" s="81" t="s">
        <v>3427</v>
      </c>
      <c r="E874" s="81" t="s">
        <v>2498</v>
      </c>
      <c r="F874" s="81">
        <v>517889037</v>
      </c>
      <c r="G874" s="81">
        <v>517889037</v>
      </c>
      <c r="H874" s="81">
        <v>517889037</v>
      </c>
      <c r="I874" s="81" t="s">
        <v>2829</v>
      </c>
      <c r="J874" s="81" t="s">
        <v>2832</v>
      </c>
      <c r="K874" s="81">
        <v>1500530</v>
      </c>
      <c r="L874" s="81">
        <v>780970</v>
      </c>
      <c r="M874" s="81">
        <v>519389567</v>
      </c>
      <c r="N874" s="81">
        <v>518608597</v>
      </c>
      <c r="O874" s="81">
        <v>517108067</v>
      </c>
      <c r="P874" s="81">
        <v>519389567</v>
      </c>
      <c r="Q874" s="81">
        <v>517889037</v>
      </c>
      <c r="R874" s="81">
        <v>518608597</v>
      </c>
      <c r="S874" s="81">
        <v>517108067</v>
      </c>
    </row>
    <row r="875" spans="1:19" x14ac:dyDescent="0.35">
      <c r="A875" s="81" t="s">
        <v>881</v>
      </c>
      <c r="B875" s="81">
        <v>132</v>
      </c>
      <c r="C875" s="81" t="s">
        <v>1695</v>
      </c>
      <c r="D875" s="81" t="s">
        <v>3702</v>
      </c>
      <c r="E875" s="81" t="s">
        <v>2499</v>
      </c>
      <c r="F875" s="81">
        <v>37339648</v>
      </c>
      <c r="G875" s="81">
        <v>37339648</v>
      </c>
      <c r="H875" s="81">
        <v>37339648</v>
      </c>
      <c r="I875" s="81" t="s">
        <v>2829</v>
      </c>
      <c r="J875" s="81" t="s">
        <v>2832</v>
      </c>
      <c r="K875" s="81">
        <v>145000</v>
      </c>
      <c r="L875" s="81">
        <v>0</v>
      </c>
      <c r="M875" s="81">
        <v>37484648</v>
      </c>
      <c r="N875" s="81">
        <v>37484648</v>
      </c>
      <c r="O875" s="81">
        <v>37339648</v>
      </c>
      <c r="P875" s="81">
        <v>37484648</v>
      </c>
      <c r="Q875" s="81">
        <v>37339648</v>
      </c>
      <c r="R875" s="81">
        <v>37484648</v>
      </c>
      <c r="S875" s="81">
        <v>37339648</v>
      </c>
    </row>
    <row r="876" spans="1:19" x14ac:dyDescent="0.35">
      <c r="A876" s="81" t="s">
        <v>882</v>
      </c>
      <c r="B876" s="81">
        <v>133</v>
      </c>
      <c r="C876" s="81" t="s">
        <v>1696</v>
      </c>
      <c r="D876" s="81" t="s">
        <v>2892</v>
      </c>
      <c r="E876" s="81" t="s">
        <v>1866</v>
      </c>
      <c r="F876" s="81">
        <v>10720362</v>
      </c>
      <c r="G876" s="81">
        <v>10720362</v>
      </c>
      <c r="H876" s="81">
        <v>10720362</v>
      </c>
      <c r="I876" s="81" t="s">
        <v>2829</v>
      </c>
      <c r="J876" s="81" t="s">
        <v>2833</v>
      </c>
      <c r="K876" s="81">
        <v>40000</v>
      </c>
      <c r="L876" s="81">
        <v>0</v>
      </c>
      <c r="M876" s="81">
        <v>10760362</v>
      </c>
      <c r="N876" s="81">
        <v>10760362</v>
      </c>
      <c r="O876" s="81">
        <v>10720362</v>
      </c>
      <c r="P876" s="81">
        <v>10760362</v>
      </c>
      <c r="Q876" s="81">
        <v>10720362</v>
      </c>
      <c r="R876" s="81">
        <v>10760362</v>
      </c>
      <c r="S876" s="81">
        <v>10720362</v>
      </c>
    </row>
    <row r="877" spans="1:19" x14ac:dyDescent="0.35">
      <c r="A877" s="81" t="s">
        <v>883</v>
      </c>
      <c r="B877" s="81">
        <v>133</v>
      </c>
      <c r="C877" s="81" t="s">
        <v>1696</v>
      </c>
      <c r="D877" s="81" t="s">
        <v>3205</v>
      </c>
      <c r="E877" s="81" t="s">
        <v>2277</v>
      </c>
      <c r="F877" s="81">
        <v>53954056</v>
      </c>
      <c r="G877" s="81">
        <v>56414647</v>
      </c>
      <c r="H877" s="81">
        <v>53954056</v>
      </c>
      <c r="I877" s="81" t="s">
        <v>2829</v>
      </c>
      <c r="J877" s="81" t="s">
        <v>2833</v>
      </c>
      <c r="K877" s="81">
        <v>1814716</v>
      </c>
      <c r="L877" s="81">
        <v>0</v>
      </c>
      <c r="M877" s="81">
        <v>55768772</v>
      </c>
      <c r="N877" s="81">
        <v>55768772</v>
      </c>
      <c r="O877" s="81">
        <v>53954056</v>
      </c>
      <c r="P877" s="81">
        <v>55768772</v>
      </c>
      <c r="Q877" s="81">
        <v>53954056</v>
      </c>
      <c r="R877" s="81">
        <v>55768772</v>
      </c>
      <c r="S877" s="81">
        <v>53954056</v>
      </c>
    </row>
    <row r="878" spans="1:19" x14ac:dyDescent="0.35">
      <c r="A878" s="81" t="s">
        <v>884</v>
      </c>
      <c r="B878" s="81">
        <v>133</v>
      </c>
      <c r="C878" s="81" t="s">
        <v>1696</v>
      </c>
      <c r="D878" s="81" t="s">
        <v>3425</v>
      </c>
      <c r="E878" s="81" t="s">
        <v>2495</v>
      </c>
      <c r="F878" s="81">
        <v>188792933</v>
      </c>
      <c r="G878" s="81">
        <v>206472354</v>
      </c>
      <c r="H878" s="81">
        <v>188792933</v>
      </c>
      <c r="I878" s="81" t="s">
        <v>2829</v>
      </c>
      <c r="J878" s="81" t="s">
        <v>2834</v>
      </c>
      <c r="K878" s="81">
        <v>4231084</v>
      </c>
      <c r="L878" s="81">
        <v>0</v>
      </c>
      <c r="M878" s="81">
        <v>193024017</v>
      </c>
      <c r="N878" s="81">
        <v>193024017</v>
      </c>
      <c r="O878" s="81">
        <v>188792933</v>
      </c>
      <c r="P878" s="81">
        <v>193024017</v>
      </c>
      <c r="Q878" s="81">
        <v>188792933</v>
      </c>
      <c r="R878" s="81">
        <v>193024017</v>
      </c>
      <c r="S878" s="81">
        <v>188792933</v>
      </c>
    </row>
    <row r="879" spans="1:19" x14ac:dyDescent="0.35">
      <c r="A879" s="81" t="s">
        <v>885</v>
      </c>
      <c r="B879" s="81">
        <v>133</v>
      </c>
      <c r="C879" s="81" t="s">
        <v>1696</v>
      </c>
      <c r="D879" s="81" t="s">
        <v>3428</v>
      </c>
      <c r="E879" s="81" t="s">
        <v>2500</v>
      </c>
      <c r="F879" s="81">
        <v>338881491</v>
      </c>
      <c r="G879" s="81">
        <v>377441952</v>
      </c>
      <c r="H879" s="81">
        <v>338881491</v>
      </c>
      <c r="I879" s="81" t="s">
        <v>2829</v>
      </c>
      <c r="J879" s="81" t="s">
        <v>2834</v>
      </c>
      <c r="K879" s="81">
        <v>8239802</v>
      </c>
      <c r="L879" s="81">
        <v>0</v>
      </c>
      <c r="M879" s="81">
        <v>347121293</v>
      </c>
      <c r="N879" s="81">
        <v>347121293</v>
      </c>
      <c r="O879" s="81">
        <v>338881491</v>
      </c>
      <c r="P879" s="81">
        <v>347121293</v>
      </c>
      <c r="Q879" s="81">
        <v>338881491</v>
      </c>
      <c r="R879" s="81">
        <v>347121293</v>
      </c>
      <c r="S879" s="81">
        <v>338881491</v>
      </c>
    </row>
    <row r="880" spans="1:19" x14ac:dyDescent="0.35">
      <c r="A880" s="81" t="s">
        <v>886</v>
      </c>
      <c r="B880" s="81">
        <v>133</v>
      </c>
      <c r="C880" s="81" t="s">
        <v>1696</v>
      </c>
      <c r="D880" s="81" t="s">
        <v>3429</v>
      </c>
      <c r="E880" s="81" t="s">
        <v>2501</v>
      </c>
      <c r="F880" s="81">
        <v>456976593</v>
      </c>
      <c r="G880" s="81">
        <v>471642946</v>
      </c>
      <c r="H880" s="81">
        <v>456976593</v>
      </c>
      <c r="I880" s="81" t="s">
        <v>2829</v>
      </c>
      <c r="J880" s="81" t="s">
        <v>2833</v>
      </c>
      <c r="K880" s="81">
        <v>4661107</v>
      </c>
      <c r="L880" s="81">
        <v>0</v>
      </c>
      <c r="M880" s="81">
        <v>461637700</v>
      </c>
      <c r="N880" s="81">
        <v>461637700</v>
      </c>
      <c r="O880" s="81">
        <v>456976593</v>
      </c>
      <c r="P880" s="81">
        <v>461637700</v>
      </c>
      <c r="Q880" s="81">
        <v>456976593</v>
      </c>
      <c r="R880" s="81">
        <v>461637700</v>
      </c>
      <c r="S880" s="81">
        <v>456976593</v>
      </c>
    </row>
    <row r="881" spans="1:19" x14ac:dyDescent="0.35">
      <c r="A881" s="81" t="s">
        <v>887</v>
      </c>
      <c r="B881" s="81">
        <v>133</v>
      </c>
      <c r="C881" s="81" t="s">
        <v>1696</v>
      </c>
      <c r="D881" s="81" t="s">
        <v>3430</v>
      </c>
      <c r="E881" s="81" t="s">
        <v>2502</v>
      </c>
      <c r="F881" s="81">
        <v>2831663542</v>
      </c>
      <c r="G881" s="81">
        <v>3029021896</v>
      </c>
      <c r="H881" s="81">
        <v>2831663542</v>
      </c>
      <c r="I881" s="81" t="s">
        <v>2829</v>
      </c>
      <c r="J881" s="81" t="s">
        <v>2834</v>
      </c>
      <c r="K881" s="81">
        <v>81895973</v>
      </c>
      <c r="L881" s="81">
        <v>0</v>
      </c>
      <c r="M881" s="81">
        <v>2913559515</v>
      </c>
      <c r="N881" s="81">
        <v>2913559515</v>
      </c>
      <c r="O881" s="81">
        <v>2831663542</v>
      </c>
      <c r="P881" s="81">
        <v>2913559515</v>
      </c>
      <c r="Q881" s="81">
        <v>2831663542</v>
      </c>
      <c r="R881" s="81">
        <v>2913559515</v>
      </c>
      <c r="S881" s="81">
        <v>2831663542</v>
      </c>
    </row>
    <row r="882" spans="1:19" x14ac:dyDescent="0.35">
      <c r="A882" s="81" t="s">
        <v>888</v>
      </c>
      <c r="B882" s="81">
        <v>133</v>
      </c>
      <c r="C882" s="81" t="s">
        <v>1696</v>
      </c>
      <c r="D882" s="81" t="s">
        <v>3431</v>
      </c>
      <c r="E882" s="81" t="s">
        <v>2503</v>
      </c>
      <c r="F882" s="81">
        <v>589532978</v>
      </c>
      <c r="G882" s="81">
        <v>639617283</v>
      </c>
      <c r="H882" s="81">
        <v>589532978</v>
      </c>
      <c r="I882" s="81" t="s">
        <v>2829</v>
      </c>
      <c r="J882" s="81" t="s">
        <v>2834</v>
      </c>
      <c r="K882" s="81">
        <v>19998444</v>
      </c>
      <c r="L882" s="81">
        <v>0</v>
      </c>
      <c r="M882" s="81">
        <v>609531422</v>
      </c>
      <c r="N882" s="81">
        <v>609531422</v>
      </c>
      <c r="O882" s="81">
        <v>589532978</v>
      </c>
      <c r="P882" s="81">
        <v>609531422</v>
      </c>
      <c r="Q882" s="81">
        <v>589532978</v>
      </c>
      <c r="R882" s="81">
        <v>609531422</v>
      </c>
      <c r="S882" s="81">
        <v>589532978</v>
      </c>
    </row>
    <row r="883" spans="1:19" x14ac:dyDescent="0.35">
      <c r="A883" s="81" t="s">
        <v>889</v>
      </c>
      <c r="B883" s="81">
        <v>133</v>
      </c>
      <c r="C883" s="81" t="s">
        <v>1696</v>
      </c>
      <c r="D883" s="81" t="s">
        <v>3432</v>
      </c>
      <c r="E883" s="81" t="s">
        <v>2504</v>
      </c>
      <c r="F883" s="81">
        <v>68794619</v>
      </c>
      <c r="G883" s="81">
        <v>67607144</v>
      </c>
      <c r="H883" s="81">
        <v>68794619</v>
      </c>
      <c r="I883" s="81" t="s">
        <v>2829</v>
      </c>
      <c r="J883" s="81" t="s">
        <v>2833</v>
      </c>
      <c r="K883" s="81">
        <v>343983</v>
      </c>
      <c r="L883" s="81">
        <v>0</v>
      </c>
      <c r="M883" s="81">
        <v>69138602</v>
      </c>
      <c r="N883" s="81">
        <v>69138602</v>
      </c>
      <c r="O883" s="81">
        <v>68794619</v>
      </c>
      <c r="P883" s="81">
        <v>69138602</v>
      </c>
      <c r="Q883" s="81">
        <v>68794619</v>
      </c>
      <c r="R883" s="81">
        <v>69138602</v>
      </c>
      <c r="S883" s="81">
        <v>68794619</v>
      </c>
    </row>
    <row r="884" spans="1:19" x14ac:dyDescent="0.35">
      <c r="A884" s="81" t="s">
        <v>890</v>
      </c>
      <c r="B884" s="81">
        <v>134</v>
      </c>
      <c r="C884" s="81" t="s">
        <v>1697</v>
      </c>
      <c r="D884" s="81" t="s">
        <v>3205</v>
      </c>
      <c r="E884" s="81" t="s">
        <v>2277</v>
      </c>
      <c r="F884" s="81">
        <v>47930362</v>
      </c>
      <c r="G884" s="81">
        <v>47930362</v>
      </c>
      <c r="H884" s="81">
        <v>47930362</v>
      </c>
      <c r="I884" s="81" t="s">
        <v>2829</v>
      </c>
      <c r="J884" s="81" t="s">
        <v>2833</v>
      </c>
      <c r="K884" s="81">
        <v>1177901</v>
      </c>
      <c r="L884" s="81">
        <v>0</v>
      </c>
      <c r="M884" s="81">
        <v>49108263</v>
      </c>
      <c r="N884" s="81">
        <v>49108263</v>
      </c>
      <c r="O884" s="81">
        <v>47930362</v>
      </c>
      <c r="P884" s="81">
        <v>49108263</v>
      </c>
      <c r="Q884" s="81">
        <v>47930362</v>
      </c>
      <c r="R884" s="81">
        <v>49108263</v>
      </c>
      <c r="S884" s="81">
        <v>47930362</v>
      </c>
    </row>
    <row r="885" spans="1:19" x14ac:dyDescent="0.35">
      <c r="A885" s="81" t="s">
        <v>891</v>
      </c>
      <c r="B885" s="81">
        <v>134</v>
      </c>
      <c r="C885" s="81" t="s">
        <v>1697</v>
      </c>
      <c r="D885" s="81" t="s">
        <v>3433</v>
      </c>
      <c r="E885" s="81" t="s">
        <v>2505</v>
      </c>
      <c r="F885" s="81">
        <v>441537762</v>
      </c>
      <c r="G885" s="81">
        <v>455374167</v>
      </c>
      <c r="H885" s="81">
        <v>455374167</v>
      </c>
      <c r="I885" s="81" t="s">
        <v>2830</v>
      </c>
      <c r="J885" s="81" t="s">
        <v>2836</v>
      </c>
      <c r="K885" s="81">
        <v>9594531</v>
      </c>
      <c r="L885" s="81">
        <v>0</v>
      </c>
      <c r="M885" s="81">
        <v>464968698</v>
      </c>
      <c r="N885" s="81">
        <v>464968698</v>
      </c>
      <c r="O885" s="81">
        <v>455374167</v>
      </c>
      <c r="P885" s="81">
        <v>464968698</v>
      </c>
      <c r="Q885" s="81">
        <v>455374167</v>
      </c>
      <c r="R885" s="81">
        <v>464968698</v>
      </c>
      <c r="S885" s="81">
        <v>455374167</v>
      </c>
    </row>
    <row r="886" spans="1:19" x14ac:dyDescent="0.35">
      <c r="A886" s="81" t="s">
        <v>892</v>
      </c>
      <c r="B886" s="81">
        <v>134</v>
      </c>
      <c r="C886" s="81" t="s">
        <v>1697</v>
      </c>
      <c r="D886" s="81" t="s">
        <v>3504</v>
      </c>
      <c r="E886" s="81" t="s">
        <v>2506</v>
      </c>
      <c r="F886" s="81">
        <v>2177541</v>
      </c>
      <c r="G886" s="81">
        <v>2177541</v>
      </c>
      <c r="H886" s="81">
        <v>2177541</v>
      </c>
      <c r="I886" s="81" t="s">
        <v>2829</v>
      </c>
      <c r="J886" s="81" t="s">
        <v>2833</v>
      </c>
      <c r="K886" s="81">
        <v>0</v>
      </c>
      <c r="L886" s="81">
        <v>0</v>
      </c>
      <c r="M886" s="81">
        <v>2177541</v>
      </c>
      <c r="N886" s="81">
        <v>2177541</v>
      </c>
      <c r="O886" s="81">
        <v>2177541</v>
      </c>
      <c r="P886" s="81">
        <v>2177541</v>
      </c>
      <c r="Q886" s="81">
        <v>2177541</v>
      </c>
      <c r="R886" s="81">
        <v>2177541</v>
      </c>
      <c r="S886" s="81">
        <v>2177541</v>
      </c>
    </row>
    <row r="887" spans="1:19" x14ac:dyDescent="0.35">
      <c r="A887" s="81" t="s">
        <v>893</v>
      </c>
      <c r="B887" s="81">
        <v>135</v>
      </c>
      <c r="C887" s="81" t="s">
        <v>1698</v>
      </c>
      <c r="D887" s="81" t="s">
        <v>3178</v>
      </c>
      <c r="E887" s="81" t="s">
        <v>2239</v>
      </c>
      <c r="F887" s="81">
        <v>2063370</v>
      </c>
      <c r="G887" s="81">
        <v>2063370</v>
      </c>
      <c r="H887" s="81">
        <v>2063370</v>
      </c>
      <c r="I887" s="81" t="s">
        <v>2829</v>
      </c>
      <c r="J887" s="81" t="s">
        <v>2833</v>
      </c>
      <c r="K887" s="81">
        <v>0</v>
      </c>
      <c r="L887" s="81">
        <v>0</v>
      </c>
      <c r="M887" s="81">
        <v>2063370</v>
      </c>
      <c r="N887" s="81">
        <v>2063370</v>
      </c>
      <c r="O887" s="81">
        <v>2063370</v>
      </c>
      <c r="P887" s="81">
        <v>2063370</v>
      </c>
      <c r="Q887" s="81">
        <v>2063370</v>
      </c>
      <c r="R887" s="81">
        <v>2063370</v>
      </c>
      <c r="S887" s="81">
        <v>2063370</v>
      </c>
    </row>
    <row r="888" spans="1:19" x14ac:dyDescent="0.35">
      <c r="A888" s="81" t="s">
        <v>894</v>
      </c>
      <c r="B888" s="81">
        <v>135</v>
      </c>
      <c r="C888" s="81" t="s">
        <v>1698</v>
      </c>
      <c r="D888" s="81" t="s">
        <v>3434</v>
      </c>
      <c r="E888" s="81" t="s">
        <v>2507</v>
      </c>
      <c r="F888" s="81">
        <v>196926601</v>
      </c>
      <c r="G888" s="81">
        <v>195124647</v>
      </c>
      <c r="H888" s="81">
        <v>196926601</v>
      </c>
      <c r="I888" s="81" t="s">
        <v>2829</v>
      </c>
      <c r="J888" s="81" t="s">
        <v>2833</v>
      </c>
      <c r="K888" s="81">
        <v>197550</v>
      </c>
      <c r="L888" s="81">
        <v>136660</v>
      </c>
      <c r="M888" s="81">
        <v>197124151</v>
      </c>
      <c r="N888" s="81">
        <v>196987491</v>
      </c>
      <c r="O888" s="81">
        <v>196789941</v>
      </c>
      <c r="P888" s="81">
        <v>197124151</v>
      </c>
      <c r="Q888" s="81">
        <v>196926601</v>
      </c>
      <c r="R888" s="81">
        <v>196987491</v>
      </c>
      <c r="S888" s="81">
        <v>196789941</v>
      </c>
    </row>
    <row r="889" spans="1:19" x14ac:dyDescent="0.35">
      <c r="A889" s="81" t="s">
        <v>895</v>
      </c>
      <c r="B889" s="81">
        <v>136</v>
      </c>
      <c r="C889" s="81" t="s">
        <v>1699</v>
      </c>
      <c r="D889" s="81" t="s">
        <v>3435</v>
      </c>
      <c r="E889" s="81" t="s">
        <v>2508</v>
      </c>
      <c r="F889" s="81">
        <v>522006816</v>
      </c>
      <c r="G889" s="81">
        <v>551564563</v>
      </c>
      <c r="H889" s="81">
        <v>522006816</v>
      </c>
      <c r="I889" s="81" t="s">
        <v>2829</v>
      </c>
      <c r="J889" s="81" t="s">
        <v>2834</v>
      </c>
      <c r="K889" s="81">
        <v>7857142</v>
      </c>
      <c r="L889" s="81">
        <v>0</v>
      </c>
      <c r="M889" s="81">
        <v>529863958</v>
      </c>
      <c r="N889" s="81">
        <v>529863958</v>
      </c>
      <c r="O889" s="81">
        <v>522006816</v>
      </c>
      <c r="P889" s="81">
        <v>555563958</v>
      </c>
      <c r="Q889" s="81">
        <v>547706816</v>
      </c>
      <c r="R889" s="81">
        <v>555563958</v>
      </c>
      <c r="S889" s="81">
        <v>547706816</v>
      </c>
    </row>
    <row r="890" spans="1:19" x14ac:dyDescent="0.35">
      <c r="A890" s="81" t="s">
        <v>896</v>
      </c>
      <c r="B890" s="81">
        <v>137</v>
      </c>
      <c r="C890" s="81" t="s">
        <v>1700</v>
      </c>
      <c r="D890" s="81" t="s">
        <v>3436</v>
      </c>
      <c r="E890" s="81" t="s">
        <v>2509</v>
      </c>
      <c r="F890" s="81">
        <v>874645138</v>
      </c>
      <c r="G890" s="81">
        <v>979855692</v>
      </c>
      <c r="H890" s="81">
        <v>979855692</v>
      </c>
      <c r="I890" s="81" t="s">
        <v>2830</v>
      </c>
      <c r="J890" s="81" t="s">
        <v>2836</v>
      </c>
      <c r="K890" s="81">
        <v>34897349</v>
      </c>
      <c r="L890" s="81">
        <v>0</v>
      </c>
      <c r="M890" s="81">
        <v>1014753041</v>
      </c>
      <c r="N890" s="81">
        <v>1014753041</v>
      </c>
      <c r="O890" s="81">
        <v>979855692</v>
      </c>
      <c r="P890" s="81">
        <v>1014753041</v>
      </c>
      <c r="Q890" s="81">
        <v>979855692</v>
      </c>
      <c r="R890" s="81">
        <v>1014753041</v>
      </c>
      <c r="S890" s="81">
        <v>979855692</v>
      </c>
    </row>
    <row r="891" spans="1:19" x14ac:dyDescent="0.35">
      <c r="A891" s="81" t="s">
        <v>897</v>
      </c>
      <c r="B891" s="81">
        <v>137</v>
      </c>
      <c r="C891" s="81" t="s">
        <v>1700</v>
      </c>
      <c r="D891" s="81" t="s">
        <v>3437</v>
      </c>
      <c r="E891" s="81" t="s">
        <v>2510</v>
      </c>
      <c r="F891" s="81">
        <v>193144382</v>
      </c>
      <c r="G891" s="81">
        <v>203403027</v>
      </c>
      <c r="H891" s="81">
        <v>193144382</v>
      </c>
      <c r="I891" s="81" t="s">
        <v>2829</v>
      </c>
      <c r="J891" s="81" t="s">
        <v>2833</v>
      </c>
      <c r="K891" s="81">
        <v>7621661</v>
      </c>
      <c r="L891" s="81">
        <v>5853772</v>
      </c>
      <c r="M891" s="81">
        <v>200766043</v>
      </c>
      <c r="N891" s="81">
        <v>194912271</v>
      </c>
      <c r="O891" s="81">
        <v>187290610</v>
      </c>
      <c r="P891" s="81">
        <v>200766043</v>
      </c>
      <c r="Q891" s="81">
        <v>193144382</v>
      </c>
      <c r="R891" s="81">
        <v>194912271</v>
      </c>
      <c r="S891" s="81">
        <v>187290610</v>
      </c>
    </row>
    <row r="892" spans="1:19" x14ac:dyDescent="0.35">
      <c r="A892" s="81" t="s">
        <v>898</v>
      </c>
      <c r="B892" s="81">
        <v>137</v>
      </c>
      <c r="C892" s="81" t="s">
        <v>1700</v>
      </c>
      <c r="D892" s="81" t="s">
        <v>3438</v>
      </c>
      <c r="E892" s="81" t="s">
        <v>2497</v>
      </c>
      <c r="F892" s="81">
        <v>262086117</v>
      </c>
      <c r="G892" s="81">
        <v>265721378</v>
      </c>
      <c r="H892" s="81">
        <v>262086117</v>
      </c>
      <c r="I892" s="81" t="s">
        <v>2829</v>
      </c>
      <c r="J892" s="81" t="s">
        <v>2833</v>
      </c>
      <c r="K892" s="81">
        <v>3345674</v>
      </c>
      <c r="L892" s="81">
        <v>0</v>
      </c>
      <c r="M892" s="81">
        <v>265431791</v>
      </c>
      <c r="N892" s="81">
        <v>265431791</v>
      </c>
      <c r="O892" s="81">
        <v>262086117</v>
      </c>
      <c r="P892" s="81">
        <v>265431791</v>
      </c>
      <c r="Q892" s="81">
        <v>262086117</v>
      </c>
      <c r="R892" s="81">
        <v>265431791</v>
      </c>
      <c r="S892" s="81">
        <v>262086117</v>
      </c>
    </row>
    <row r="893" spans="1:19" x14ac:dyDescent="0.35">
      <c r="A893" s="81" t="s">
        <v>899</v>
      </c>
      <c r="B893" s="81">
        <v>137</v>
      </c>
      <c r="C893" s="81" t="s">
        <v>1700</v>
      </c>
      <c r="D893" s="81" t="s">
        <v>3439</v>
      </c>
      <c r="E893" s="81" t="s">
        <v>2511</v>
      </c>
      <c r="F893" s="81">
        <v>139499315</v>
      </c>
      <c r="G893" s="81">
        <v>139499315</v>
      </c>
      <c r="H893" s="81">
        <v>139499315</v>
      </c>
      <c r="I893" s="81" t="s">
        <v>2829</v>
      </c>
      <c r="J893" s="81" t="s">
        <v>2832</v>
      </c>
      <c r="K893" s="81">
        <v>0</v>
      </c>
      <c r="L893" s="81">
        <v>0</v>
      </c>
      <c r="M893" s="81">
        <v>139499315</v>
      </c>
      <c r="N893" s="81">
        <v>139499315</v>
      </c>
      <c r="O893" s="81">
        <v>139499315</v>
      </c>
      <c r="P893" s="81">
        <v>139499315</v>
      </c>
      <c r="Q893" s="81">
        <v>139499315</v>
      </c>
      <c r="R893" s="81">
        <v>139499315</v>
      </c>
      <c r="S893" s="81">
        <v>139499315</v>
      </c>
    </row>
    <row r="894" spans="1:19" x14ac:dyDescent="0.35">
      <c r="A894" s="81" t="s">
        <v>900</v>
      </c>
      <c r="B894" s="81">
        <v>138</v>
      </c>
      <c r="C894" s="81" t="s">
        <v>1701</v>
      </c>
      <c r="D894" s="81" t="s">
        <v>2898</v>
      </c>
      <c r="E894" s="81" t="s">
        <v>1875</v>
      </c>
      <c r="F894" s="81">
        <v>9339151</v>
      </c>
      <c r="G894" s="81">
        <v>9339151</v>
      </c>
      <c r="H894" s="81">
        <v>9339151</v>
      </c>
      <c r="I894" s="81" t="s">
        <v>2829</v>
      </c>
      <c r="J894" s="81" t="s">
        <v>2833</v>
      </c>
      <c r="K894" s="81">
        <v>151320</v>
      </c>
      <c r="L894" s="81">
        <v>0</v>
      </c>
      <c r="M894" s="81">
        <v>9490471</v>
      </c>
      <c r="N894" s="81">
        <v>9490471</v>
      </c>
      <c r="O894" s="81">
        <v>9339151</v>
      </c>
      <c r="P894" s="81">
        <v>103769571</v>
      </c>
      <c r="Q894" s="81">
        <v>103618251</v>
      </c>
      <c r="R894" s="81">
        <v>103769571</v>
      </c>
      <c r="S894" s="81">
        <v>103618251</v>
      </c>
    </row>
    <row r="895" spans="1:19" x14ac:dyDescent="0.35">
      <c r="A895" s="81" t="s">
        <v>901</v>
      </c>
      <c r="B895" s="81">
        <v>138</v>
      </c>
      <c r="C895" s="81" t="s">
        <v>1701</v>
      </c>
      <c r="D895" s="81" t="s">
        <v>3178</v>
      </c>
      <c r="E895" s="81" t="s">
        <v>2239</v>
      </c>
      <c r="F895" s="81">
        <v>9316920</v>
      </c>
      <c r="G895" s="81">
        <v>9316920</v>
      </c>
      <c r="H895" s="81">
        <v>9316920</v>
      </c>
      <c r="I895" s="81" t="s">
        <v>2829</v>
      </c>
      <c r="J895" s="81" t="s">
        <v>2833</v>
      </c>
      <c r="K895" s="81">
        <v>47650</v>
      </c>
      <c r="L895" s="81">
        <v>0</v>
      </c>
      <c r="M895" s="81">
        <v>9364570</v>
      </c>
      <c r="N895" s="81">
        <v>9364570</v>
      </c>
      <c r="O895" s="81">
        <v>9316920</v>
      </c>
      <c r="P895" s="81">
        <v>9364570</v>
      </c>
      <c r="Q895" s="81">
        <v>9316920</v>
      </c>
      <c r="R895" s="81">
        <v>9364570</v>
      </c>
      <c r="S895" s="81">
        <v>9316920</v>
      </c>
    </row>
    <row r="896" spans="1:19" x14ac:dyDescent="0.35">
      <c r="A896" s="81" t="s">
        <v>902</v>
      </c>
      <c r="B896" s="81">
        <v>138</v>
      </c>
      <c r="C896" s="81" t="s">
        <v>1701</v>
      </c>
      <c r="D896" s="81" t="s">
        <v>3440</v>
      </c>
      <c r="E896" s="81" t="s">
        <v>2361</v>
      </c>
      <c r="F896" s="81">
        <v>58577831</v>
      </c>
      <c r="G896" s="81">
        <v>60364260</v>
      </c>
      <c r="H896" s="81">
        <v>58577831</v>
      </c>
      <c r="I896" s="81" t="s">
        <v>2829</v>
      </c>
      <c r="J896" s="81" t="s">
        <v>2833</v>
      </c>
      <c r="K896" s="81">
        <v>2860800</v>
      </c>
      <c r="L896" s="81">
        <v>0</v>
      </c>
      <c r="M896" s="81">
        <v>61438631</v>
      </c>
      <c r="N896" s="81">
        <v>61438631</v>
      </c>
      <c r="O896" s="81">
        <v>58577831</v>
      </c>
      <c r="P896" s="81">
        <v>61438631</v>
      </c>
      <c r="Q896" s="81">
        <v>58577831</v>
      </c>
      <c r="R896" s="81">
        <v>61438631</v>
      </c>
      <c r="S896" s="81">
        <v>58577831</v>
      </c>
    </row>
    <row r="897" spans="1:19" x14ac:dyDescent="0.35">
      <c r="A897" s="81" t="s">
        <v>903</v>
      </c>
      <c r="B897" s="81">
        <v>138</v>
      </c>
      <c r="C897" s="81" t="s">
        <v>1701</v>
      </c>
      <c r="D897" s="81" t="s">
        <v>3441</v>
      </c>
      <c r="E897" s="81" t="s">
        <v>2362</v>
      </c>
      <c r="F897" s="81">
        <v>90747936</v>
      </c>
      <c r="G897" s="81">
        <v>88848774</v>
      </c>
      <c r="H897" s="81">
        <v>90747936</v>
      </c>
      <c r="I897" s="81" t="s">
        <v>2829</v>
      </c>
      <c r="J897" s="81" t="s">
        <v>2833</v>
      </c>
      <c r="K897" s="81">
        <v>3865700</v>
      </c>
      <c r="L897" s="81">
        <v>0</v>
      </c>
      <c r="M897" s="81">
        <v>94613636</v>
      </c>
      <c r="N897" s="81">
        <v>94613636</v>
      </c>
      <c r="O897" s="81">
        <v>90747936</v>
      </c>
      <c r="P897" s="81">
        <v>121666716</v>
      </c>
      <c r="Q897" s="81">
        <v>117801016</v>
      </c>
      <c r="R897" s="81">
        <v>121666716</v>
      </c>
      <c r="S897" s="81">
        <v>117801016</v>
      </c>
    </row>
    <row r="898" spans="1:19" x14ac:dyDescent="0.35">
      <c r="A898" s="81" t="s">
        <v>904</v>
      </c>
      <c r="B898" s="81">
        <v>138</v>
      </c>
      <c r="C898" s="81" t="s">
        <v>1701</v>
      </c>
      <c r="D898" s="81" t="s">
        <v>3442</v>
      </c>
      <c r="E898" s="81" t="s">
        <v>2512</v>
      </c>
      <c r="F898" s="81">
        <v>66721898</v>
      </c>
      <c r="G898" s="81">
        <v>63087659</v>
      </c>
      <c r="H898" s="81">
        <v>66721898</v>
      </c>
      <c r="I898" s="81" t="s">
        <v>2829</v>
      </c>
      <c r="J898" s="81" t="s">
        <v>2835</v>
      </c>
      <c r="K898" s="81">
        <v>634810</v>
      </c>
      <c r="L898" s="81">
        <v>0</v>
      </c>
      <c r="M898" s="81">
        <v>67356708</v>
      </c>
      <c r="N898" s="81">
        <v>67356708</v>
      </c>
      <c r="O898" s="81">
        <v>66721898</v>
      </c>
      <c r="P898" s="81">
        <v>67356708</v>
      </c>
      <c r="Q898" s="81">
        <v>66721898</v>
      </c>
      <c r="R898" s="81">
        <v>67356708</v>
      </c>
      <c r="S898" s="81">
        <v>66721898</v>
      </c>
    </row>
    <row r="899" spans="1:19" x14ac:dyDescent="0.35">
      <c r="A899" s="81" t="s">
        <v>5275</v>
      </c>
      <c r="B899" s="81">
        <v>139</v>
      </c>
      <c r="C899" s="81" t="s">
        <v>1702</v>
      </c>
      <c r="D899" s="81" t="s">
        <v>3096</v>
      </c>
      <c r="E899" s="81" t="s">
        <v>2146</v>
      </c>
      <c r="F899" s="81">
        <v>3000</v>
      </c>
      <c r="G899" s="81">
        <v>3000</v>
      </c>
      <c r="H899" s="81">
        <v>3000</v>
      </c>
      <c r="I899" s="81" t="s">
        <v>2829</v>
      </c>
      <c r="J899" s="81" t="s">
        <v>2832</v>
      </c>
      <c r="K899" s="81">
        <v>0</v>
      </c>
      <c r="L899" s="81">
        <v>0</v>
      </c>
      <c r="M899" s="81">
        <v>3000</v>
      </c>
      <c r="N899" s="81">
        <v>3000</v>
      </c>
      <c r="O899" s="81">
        <v>3000</v>
      </c>
      <c r="P899" s="81">
        <v>3000</v>
      </c>
      <c r="Q899" s="81">
        <v>3000</v>
      </c>
      <c r="R899" s="81">
        <v>3000</v>
      </c>
      <c r="S899" s="81">
        <v>3000</v>
      </c>
    </row>
    <row r="900" spans="1:19" x14ac:dyDescent="0.35">
      <c r="A900" s="81" t="s">
        <v>905</v>
      </c>
      <c r="B900" s="81">
        <v>139</v>
      </c>
      <c r="C900" s="81" t="s">
        <v>1702</v>
      </c>
      <c r="D900" s="81" t="s">
        <v>3164</v>
      </c>
      <c r="E900" s="81" t="s">
        <v>2217</v>
      </c>
      <c r="F900" s="81">
        <v>6752269</v>
      </c>
      <c r="G900" s="81">
        <v>6752269</v>
      </c>
      <c r="H900" s="81">
        <v>6752269</v>
      </c>
      <c r="I900" s="81" t="s">
        <v>2829</v>
      </c>
      <c r="J900" s="81" t="s">
        <v>2832</v>
      </c>
      <c r="K900" s="81">
        <v>78450</v>
      </c>
      <c r="L900" s="81">
        <v>0</v>
      </c>
      <c r="M900" s="81">
        <v>6830719</v>
      </c>
      <c r="N900" s="81">
        <v>6830719</v>
      </c>
      <c r="O900" s="81">
        <v>6752269</v>
      </c>
      <c r="P900" s="81">
        <v>6830719</v>
      </c>
      <c r="Q900" s="81">
        <v>6752269</v>
      </c>
      <c r="R900" s="81">
        <v>6830719</v>
      </c>
      <c r="S900" s="81">
        <v>6752269</v>
      </c>
    </row>
    <row r="901" spans="1:19" x14ac:dyDescent="0.35">
      <c r="A901" s="81" t="s">
        <v>906</v>
      </c>
      <c r="B901" s="81">
        <v>139</v>
      </c>
      <c r="C901" s="81" t="s">
        <v>1702</v>
      </c>
      <c r="D901" s="81" t="s">
        <v>3443</v>
      </c>
      <c r="E901" s="81" t="s">
        <v>2148</v>
      </c>
      <c r="F901" s="81">
        <v>1127321319</v>
      </c>
      <c r="G901" s="81">
        <v>1038329777</v>
      </c>
      <c r="H901" s="81">
        <v>1127321319</v>
      </c>
      <c r="I901" s="81" t="s">
        <v>2829</v>
      </c>
      <c r="J901" s="81" t="s">
        <v>2833</v>
      </c>
      <c r="K901" s="81">
        <v>12248811</v>
      </c>
      <c r="L901" s="81">
        <v>0</v>
      </c>
      <c r="M901" s="81">
        <v>1139570130</v>
      </c>
      <c r="N901" s="81">
        <v>1139570130</v>
      </c>
      <c r="O901" s="81">
        <v>1127321319</v>
      </c>
      <c r="P901" s="81">
        <v>1139570130</v>
      </c>
      <c r="Q901" s="81">
        <v>1127321319</v>
      </c>
      <c r="R901" s="81">
        <v>1139570130</v>
      </c>
      <c r="S901" s="81">
        <v>1127321319</v>
      </c>
    </row>
    <row r="902" spans="1:19" x14ac:dyDescent="0.35">
      <c r="A902" s="81" t="s">
        <v>908</v>
      </c>
      <c r="B902" s="81">
        <v>139</v>
      </c>
      <c r="C902" s="81" t="s">
        <v>1702</v>
      </c>
      <c r="D902" s="81" t="s">
        <v>3445</v>
      </c>
      <c r="E902" s="81" t="s">
        <v>2514</v>
      </c>
      <c r="F902" s="81">
        <v>839771813</v>
      </c>
      <c r="G902" s="81">
        <v>928336872</v>
      </c>
      <c r="H902" s="81">
        <v>839771813</v>
      </c>
      <c r="I902" s="81" t="s">
        <v>2829</v>
      </c>
      <c r="J902" s="81" t="s">
        <v>2837</v>
      </c>
      <c r="K902" s="81">
        <v>35015676</v>
      </c>
      <c r="L902" s="81">
        <v>0</v>
      </c>
      <c r="M902" s="81">
        <v>874787489</v>
      </c>
      <c r="N902" s="81">
        <v>874787489</v>
      </c>
      <c r="O902" s="81">
        <v>839771813</v>
      </c>
      <c r="P902" s="81">
        <v>874787489</v>
      </c>
      <c r="Q902" s="81">
        <v>839771813</v>
      </c>
      <c r="R902" s="81">
        <v>874787489</v>
      </c>
      <c r="S902" s="81">
        <v>839771813</v>
      </c>
    </row>
    <row r="903" spans="1:19" x14ac:dyDescent="0.35">
      <c r="A903" s="81" t="s">
        <v>909</v>
      </c>
      <c r="B903" s="81">
        <v>139</v>
      </c>
      <c r="C903" s="81" t="s">
        <v>1702</v>
      </c>
      <c r="D903" s="81" t="s">
        <v>3446</v>
      </c>
      <c r="E903" s="81" t="s">
        <v>2221</v>
      </c>
      <c r="F903" s="81">
        <v>1297416838</v>
      </c>
      <c r="G903" s="81">
        <v>1379471264</v>
      </c>
      <c r="H903" s="81">
        <v>1379471264</v>
      </c>
      <c r="I903" s="81" t="s">
        <v>2830</v>
      </c>
      <c r="J903" s="81" t="s">
        <v>2836</v>
      </c>
      <c r="K903" s="81">
        <v>44499275</v>
      </c>
      <c r="L903" s="81">
        <v>0</v>
      </c>
      <c r="M903" s="81">
        <v>1423970539</v>
      </c>
      <c r="N903" s="81">
        <v>1423970539</v>
      </c>
      <c r="O903" s="81">
        <v>1379471264</v>
      </c>
      <c r="P903" s="81">
        <v>1423970539</v>
      </c>
      <c r="Q903" s="81">
        <v>1379471264</v>
      </c>
      <c r="R903" s="81">
        <v>1423970539</v>
      </c>
      <c r="S903" s="81">
        <v>1379471264</v>
      </c>
    </row>
    <row r="904" spans="1:19" x14ac:dyDescent="0.35">
      <c r="A904" s="81" t="s">
        <v>910</v>
      </c>
      <c r="B904" s="81">
        <v>139</v>
      </c>
      <c r="C904" s="81" t="s">
        <v>1702</v>
      </c>
      <c r="D904" s="81" t="s">
        <v>3447</v>
      </c>
      <c r="E904" s="81" t="s">
        <v>2515</v>
      </c>
      <c r="F904" s="81">
        <v>237234423</v>
      </c>
      <c r="G904" s="81">
        <v>274993592</v>
      </c>
      <c r="H904" s="81">
        <v>274993592</v>
      </c>
      <c r="I904" s="81" t="s">
        <v>2830</v>
      </c>
      <c r="J904" s="81" t="s">
        <v>2836</v>
      </c>
      <c r="K904" s="81">
        <v>14727818</v>
      </c>
      <c r="L904" s="81">
        <v>0</v>
      </c>
      <c r="M904" s="81">
        <v>289721410</v>
      </c>
      <c r="N904" s="81">
        <v>289721410</v>
      </c>
      <c r="O904" s="81">
        <v>274993592</v>
      </c>
      <c r="P904" s="81">
        <v>289721410</v>
      </c>
      <c r="Q904" s="81">
        <v>274993592</v>
      </c>
      <c r="R904" s="81">
        <v>289721410</v>
      </c>
      <c r="S904" s="81">
        <v>274993592</v>
      </c>
    </row>
    <row r="905" spans="1:19" x14ac:dyDescent="0.35">
      <c r="A905" s="81" t="s">
        <v>911</v>
      </c>
      <c r="B905" s="81">
        <v>140</v>
      </c>
      <c r="C905" s="81" t="s">
        <v>1703</v>
      </c>
      <c r="D905" s="81" t="s">
        <v>2891</v>
      </c>
      <c r="E905" s="81" t="s">
        <v>1863</v>
      </c>
      <c r="F905" s="81">
        <v>13009954</v>
      </c>
      <c r="G905" s="81">
        <v>13009954</v>
      </c>
      <c r="H905" s="81">
        <v>13009954</v>
      </c>
      <c r="I905" s="81" t="s">
        <v>2829</v>
      </c>
      <c r="J905" s="81" t="s">
        <v>2832</v>
      </c>
      <c r="K905" s="81">
        <v>86210</v>
      </c>
      <c r="L905" s="81">
        <v>0</v>
      </c>
      <c r="M905" s="81">
        <v>13096164</v>
      </c>
      <c r="N905" s="81">
        <v>13096164</v>
      </c>
      <c r="O905" s="81">
        <v>13009954</v>
      </c>
      <c r="P905" s="81">
        <v>13096164</v>
      </c>
      <c r="Q905" s="81">
        <v>13009954</v>
      </c>
      <c r="R905" s="81">
        <v>13096164</v>
      </c>
      <c r="S905" s="81">
        <v>13009954</v>
      </c>
    </row>
    <row r="906" spans="1:19" x14ac:dyDescent="0.35">
      <c r="A906" s="81" t="s">
        <v>912</v>
      </c>
      <c r="B906" s="81">
        <v>140</v>
      </c>
      <c r="C906" s="81" t="s">
        <v>1703</v>
      </c>
      <c r="D906" s="81" t="s">
        <v>3021</v>
      </c>
      <c r="E906" s="81" t="s">
        <v>2042</v>
      </c>
      <c r="F906" s="81">
        <v>3363737</v>
      </c>
      <c r="G906" s="81">
        <v>3363737</v>
      </c>
      <c r="H906" s="81">
        <v>3363737</v>
      </c>
      <c r="I906" s="81" t="s">
        <v>2829</v>
      </c>
      <c r="J906" s="81" t="s">
        <v>2832</v>
      </c>
      <c r="K906" s="81">
        <v>3160</v>
      </c>
      <c r="L906" s="81">
        <v>0</v>
      </c>
      <c r="M906" s="81">
        <v>3366897</v>
      </c>
      <c r="N906" s="81">
        <v>3366897</v>
      </c>
      <c r="O906" s="81">
        <v>3363737</v>
      </c>
      <c r="P906" s="81">
        <v>3366897</v>
      </c>
      <c r="Q906" s="81">
        <v>3363737</v>
      </c>
      <c r="R906" s="81">
        <v>3366897</v>
      </c>
      <c r="S906" s="81">
        <v>3363737</v>
      </c>
    </row>
    <row r="907" spans="1:19" x14ac:dyDescent="0.35">
      <c r="A907" s="81" t="s">
        <v>913</v>
      </c>
      <c r="B907" s="81">
        <v>140</v>
      </c>
      <c r="C907" s="81" t="s">
        <v>1703</v>
      </c>
      <c r="D907" s="81" t="s">
        <v>3332</v>
      </c>
      <c r="E907" s="81" t="s">
        <v>2404</v>
      </c>
      <c r="F907" s="81">
        <v>27170032</v>
      </c>
      <c r="G907" s="81">
        <v>26128304</v>
      </c>
      <c r="H907" s="81">
        <v>27170032</v>
      </c>
      <c r="I907" s="81" t="s">
        <v>2829</v>
      </c>
      <c r="J907" s="81" t="s">
        <v>2833</v>
      </c>
      <c r="K907" s="81">
        <v>20000</v>
      </c>
      <c r="L907" s="81">
        <v>0</v>
      </c>
      <c r="M907" s="81">
        <v>27190032</v>
      </c>
      <c r="N907" s="81">
        <v>27190032</v>
      </c>
      <c r="O907" s="81">
        <v>27170032</v>
      </c>
      <c r="P907" s="81">
        <v>27190032</v>
      </c>
      <c r="Q907" s="81">
        <v>27170032</v>
      </c>
      <c r="R907" s="81">
        <v>27190032</v>
      </c>
      <c r="S907" s="81">
        <v>27170032</v>
      </c>
    </row>
    <row r="908" spans="1:19" x14ac:dyDescent="0.35">
      <c r="A908" s="81" t="s">
        <v>914</v>
      </c>
      <c r="B908" s="81">
        <v>140</v>
      </c>
      <c r="C908" s="81" t="s">
        <v>1703</v>
      </c>
      <c r="D908" s="81" t="s">
        <v>3448</v>
      </c>
      <c r="E908" s="81" t="s">
        <v>2516</v>
      </c>
      <c r="F908" s="81">
        <v>51928923</v>
      </c>
      <c r="G908" s="81">
        <v>49253799</v>
      </c>
      <c r="H908" s="81">
        <v>51928923</v>
      </c>
      <c r="I908" s="81" t="s">
        <v>2829</v>
      </c>
      <c r="J908" s="81" t="s">
        <v>2835</v>
      </c>
      <c r="K908" s="81">
        <v>1064733</v>
      </c>
      <c r="L908" s="81">
        <v>0</v>
      </c>
      <c r="M908" s="81">
        <v>52993656</v>
      </c>
      <c r="N908" s="81">
        <v>52993656</v>
      </c>
      <c r="O908" s="81">
        <v>51928923</v>
      </c>
      <c r="P908" s="81">
        <v>52993656</v>
      </c>
      <c r="Q908" s="81">
        <v>51928923</v>
      </c>
      <c r="R908" s="81">
        <v>52993656</v>
      </c>
      <c r="S908" s="81">
        <v>51928923</v>
      </c>
    </row>
    <row r="909" spans="1:19" x14ac:dyDescent="0.35">
      <c r="A909" s="81" t="s">
        <v>915</v>
      </c>
      <c r="B909" s="81">
        <v>140</v>
      </c>
      <c r="C909" s="81" t="s">
        <v>1703</v>
      </c>
      <c r="D909" s="81" t="s">
        <v>3449</v>
      </c>
      <c r="E909" s="81" t="s">
        <v>2517</v>
      </c>
      <c r="F909" s="81">
        <v>213680500</v>
      </c>
      <c r="G909" s="81">
        <v>224072864</v>
      </c>
      <c r="H909" s="81">
        <v>224072864</v>
      </c>
      <c r="I909" s="81" t="s">
        <v>2830</v>
      </c>
      <c r="J909" s="81" t="s">
        <v>2836</v>
      </c>
      <c r="K909" s="81">
        <v>9056272</v>
      </c>
      <c r="L909" s="81">
        <v>0</v>
      </c>
      <c r="M909" s="81">
        <v>233129136</v>
      </c>
      <c r="N909" s="81">
        <v>233129136</v>
      </c>
      <c r="O909" s="81">
        <v>224072864</v>
      </c>
      <c r="P909" s="81">
        <v>390295256</v>
      </c>
      <c r="Q909" s="81">
        <v>381238984</v>
      </c>
      <c r="R909" s="81">
        <v>390295256</v>
      </c>
      <c r="S909" s="81">
        <v>381238984</v>
      </c>
    </row>
    <row r="910" spans="1:19" x14ac:dyDescent="0.35">
      <c r="A910" s="81" t="s">
        <v>916</v>
      </c>
      <c r="B910" s="81">
        <v>140</v>
      </c>
      <c r="C910" s="81" t="s">
        <v>1703</v>
      </c>
      <c r="D910" s="81" t="s">
        <v>3450</v>
      </c>
      <c r="E910" s="81" t="s">
        <v>2315</v>
      </c>
      <c r="F910" s="81">
        <v>127338254</v>
      </c>
      <c r="G910" s="81">
        <v>115386166</v>
      </c>
      <c r="H910" s="81">
        <v>127338254</v>
      </c>
      <c r="I910" s="81" t="s">
        <v>2829</v>
      </c>
      <c r="J910" s="81" t="s">
        <v>2835</v>
      </c>
      <c r="K910" s="81">
        <v>3404285</v>
      </c>
      <c r="L910" s="81">
        <v>0</v>
      </c>
      <c r="M910" s="81">
        <v>130742539</v>
      </c>
      <c r="N910" s="81">
        <v>130742539</v>
      </c>
      <c r="O910" s="81">
        <v>127338254</v>
      </c>
      <c r="P910" s="81">
        <v>130742539</v>
      </c>
      <c r="Q910" s="81">
        <v>127338254</v>
      </c>
      <c r="R910" s="81">
        <v>130742539</v>
      </c>
      <c r="S910" s="81">
        <v>127338254</v>
      </c>
    </row>
    <row r="911" spans="1:19" x14ac:dyDescent="0.35">
      <c r="A911" s="81" t="s">
        <v>917</v>
      </c>
      <c r="B911" s="81">
        <v>140</v>
      </c>
      <c r="C911" s="81" t="s">
        <v>1703</v>
      </c>
      <c r="D911" s="81" t="s">
        <v>3451</v>
      </c>
      <c r="E911" s="81" t="s">
        <v>2017</v>
      </c>
      <c r="F911" s="81">
        <v>59654817</v>
      </c>
      <c r="G911" s="81">
        <v>56693557</v>
      </c>
      <c r="H911" s="81">
        <v>59654817</v>
      </c>
      <c r="I911" s="81" t="s">
        <v>2829</v>
      </c>
      <c r="J911" s="81" t="s">
        <v>2833</v>
      </c>
      <c r="K911" s="81">
        <v>2049396</v>
      </c>
      <c r="L911" s="81">
        <v>0</v>
      </c>
      <c r="M911" s="81">
        <v>61704213</v>
      </c>
      <c r="N911" s="81">
        <v>61704213</v>
      </c>
      <c r="O911" s="81">
        <v>59654817</v>
      </c>
      <c r="P911" s="81">
        <v>61704213</v>
      </c>
      <c r="Q911" s="81">
        <v>59654817</v>
      </c>
      <c r="R911" s="81">
        <v>61704213</v>
      </c>
      <c r="S911" s="81">
        <v>59654817</v>
      </c>
    </row>
    <row r="912" spans="1:19" x14ac:dyDescent="0.35">
      <c r="A912" s="81" t="s">
        <v>918</v>
      </c>
      <c r="B912" s="81">
        <v>140</v>
      </c>
      <c r="C912" s="81" t="s">
        <v>1703</v>
      </c>
      <c r="D912" s="81" t="s">
        <v>3452</v>
      </c>
      <c r="E912" s="81" t="s">
        <v>1864</v>
      </c>
      <c r="F912" s="81">
        <v>434328028</v>
      </c>
      <c r="G912" s="81">
        <v>426485284</v>
      </c>
      <c r="H912" s="81">
        <v>434328028</v>
      </c>
      <c r="I912" s="81" t="s">
        <v>2829</v>
      </c>
      <c r="J912" s="81" t="s">
        <v>2833</v>
      </c>
      <c r="K912" s="81">
        <v>1847644</v>
      </c>
      <c r="L912" s="81">
        <v>0</v>
      </c>
      <c r="M912" s="81">
        <v>436175672</v>
      </c>
      <c r="N912" s="81">
        <v>436175672</v>
      </c>
      <c r="O912" s="81">
        <v>434328028</v>
      </c>
      <c r="P912" s="81">
        <v>461030922</v>
      </c>
      <c r="Q912" s="81">
        <v>459183278</v>
      </c>
      <c r="R912" s="81">
        <v>461030922</v>
      </c>
      <c r="S912" s="81">
        <v>459183278</v>
      </c>
    </row>
    <row r="913" spans="1:19" x14ac:dyDescent="0.35">
      <c r="A913" s="81" t="s">
        <v>919</v>
      </c>
      <c r="B913" s="81">
        <v>141</v>
      </c>
      <c r="C913" s="81" t="s">
        <v>1704</v>
      </c>
      <c r="D913" s="81" t="s">
        <v>3061</v>
      </c>
      <c r="E913" s="81" t="s">
        <v>2105</v>
      </c>
      <c r="F913" s="81">
        <v>8609376</v>
      </c>
      <c r="G913" s="81">
        <v>8609376</v>
      </c>
      <c r="H913" s="81">
        <v>8609376</v>
      </c>
      <c r="I913" s="81" t="s">
        <v>2829</v>
      </c>
      <c r="J913" s="81" t="s">
        <v>2833</v>
      </c>
      <c r="K913" s="81">
        <v>157120</v>
      </c>
      <c r="L913" s="81">
        <v>0</v>
      </c>
      <c r="M913" s="81">
        <v>8766496</v>
      </c>
      <c r="N913" s="81">
        <v>8766496</v>
      </c>
      <c r="O913" s="81">
        <v>8609376</v>
      </c>
      <c r="P913" s="81">
        <v>8766496</v>
      </c>
      <c r="Q913" s="81">
        <v>8609376</v>
      </c>
      <c r="R913" s="81">
        <v>8766496</v>
      </c>
      <c r="S913" s="81">
        <v>8609376</v>
      </c>
    </row>
    <row r="914" spans="1:19" x14ac:dyDescent="0.35">
      <c r="A914" s="81" t="s">
        <v>920</v>
      </c>
      <c r="B914" s="81">
        <v>141</v>
      </c>
      <c r="C914" s="81" t="s">
        <v>1704</v>
      </c>
      <c r="D914" s="81" t="s">
        <v>3453</v>
      </c>
      <c r="E914" s="81" t="s">
        <v>1895</v>
      </c>
      <c r="F914" s="81">
        <v>1154711480</v>
      </c>
      <c r="G914" s="81">
        <v>1325200708</v>
      </c>
      <c r="H914" s="81">
        <v>1154711480</v>
      </c>
      <c r="I914" s="81" t="s">
        <v>2829</v>
      </c>
      <c r="J914" s="81" t="s">
        <v>2834</v>
      </c>
      <c r="K914" s="81">
        <v>47515840</v>
      </c>
      <c r="L914" s="81">
        <v>0</v>
      </c>
      <c r="M914" s="81">
        <v>1202227320</v>
      </c>
      <c r="N914" s="81">
        <v>1202227320</v>
      </c>
      <c r="O914" s="81">
        <v>1154711480</v>
      </c>
      <c r="P914" s="81">
        <v>1202227320</v>
      </c>
      <c r="Q914" s="81">
        <v>1154711480</v>
      </c>
      <c r="R914" s="81">
        <v>1202227320</v>
      </c>
      <c r="S914" s="81">
        <v>1154711480</v>
      </c>
    </row>
    <row r="915" spans="1:19" x14ac:dyDescent="0.35">
      <c r="A915" s="81" t="s">
        <v>921</v>
      </c>
      <c r="B915" s="81">
        <v>141</v>
      </c>
      <c r="C915" s="81" t="s">
        <v>1704</v>
      </c>
      <c r="D915" s="81" t="s">
        <v>3454</v>
      </c>
      <c r="E915" s="81" t="s">
        <v>2518</v>
      </c>
      <c r="F915" s="81">
        <v>114624542</v>
      </c>
      <c r="G915" s="81">
        <v>189526915</v>
      </c>
      <c r="H915" s="81">
        <v>114624542</v>
      </c>
      <c r="I915" s="81" t="s">
        <v>2829</v>
      </c>
      <c r="J915" s="81" t="s">
        <v>2834</v>
      </c>
      <c r="K915" s="81">
        <v>3125175</v>
      </c>
      <c r="L915" s="81">
        <v>0</v>
      </c>
      <c r="M915" s="81">
        <v>117749717</v>
      </c>
      <c r="N915" s="81">
        <v>117749717</v>
      </c>
      <c r="O915" s="81">
        <v>114624542</v>
      </c>
      <c r="P915" s="81">
        <v>117749717</v>
      </c>
      <c r="Q915" s="81">
        <v>114624542</v>
      </c>
      <c r="R915" s="81">
        <v>117749717</v>
      </c>
      <c r="S915" s="81">
        <v>114624542</v>
      </c>
    </row>
    <row r="916" spans="1:19" x14ac:dyDescent="0.35">
      <c r="A916" s="81" t="s">
        <v>922</v>
      </c>
      <c r="B916" s="81">
        <v>141</v>
      </c>
      <c r="C916" s="81" t="s">
        <v>1704</v>
      </c>
      <c r="D916" s="81" t="s">
        <v>3547</v>
      </c>
      <c r="E916" s="81" t="s">
        <v>2316</v>
      </c>
      <c r="F916" s="81">
        <v>5276164</v>
      </c>
      <c r="G916" s="81">
        <v>5276164</v>
      </c>
      <c r="H916" s="81">
        <v>5276164</v>
      </c>
      <c r="I916" s="81" t="s">
        <v>2829</v>
      </c>
      <c r="J916" s="81" t="s">
        <v>2833</v>
      </c>
      <c r="K916" s="81">
        <v>50000</v>
      </c>
      <c r="L916" s="81">
        <v>0</v>
      </c>
      <c r="M916" s="81">
        <v>5326164</v>
      </c>
      <c r="N916" s="81">
        <v>5326164</v>
      </c>
      <c r="O916" s="81">
        <v>5276164</v>
      </c>
      <c r="P916" s="81">
        <v>5326164</v>
      </c>
      <c r="Q916" s="81">
        <v>5276164</v>
      </c>
      <c r="R916" s="81">
        <v>5326164</v>
      </c>
      <c r="S916" s="81">
        <v>5276164</v>
      </c>
    </row>
    <row r="917" spans="1:19" x14ac:dyDescent="0.35">
      <c r="A917" s="81" t="s">
        <v>923</v>
      </c>
      <c r="B917" s="81">
        <v>141</v>
      </c>
      <c r="C917" s="81" t="s">
        <v>1704</v>
      </c>
      <c r="D917" s="81" t="s">
        <v>3697</v>
      </c>
      <c r="E917" s="81" t="s">
        <v>2519</v>
      </c>
      <c r="F917" s="81">
        <v>163690</v>
      </c>
      <c r="G917" s="81">
        <v>163690</v>
      </c>
      <c r="H917" s="81">
        <v>163690</v>
      </c>
      <c r="I917" s="81" t="s">
        <v>2829</v>
      </c>
      <c r="J917" s="81" t="s">
        <v>2833</v>
      </c>
      <c r="K917" s="81">
        <v>0</v>
      </c>
      <c r="L917" s="81">
        <v>0</v>
      </c>
      <c r="M917" s="81">
        <v>163690</v>
      </c>
      <c r="N917" s="81">
        <v>163690</v>
      </c>
      <c r="O917" s="81">
        <v>163690</v>
      </c>
      <c r="P917" s="81">
        <v>163690</v>
      </c>
      <c r="Q917" s="81">
        <v>163690</v>
      </c>
      <c r="R917" s="81">
        <v>163690</v>
      </c>
      <c r="S917" s="81">
        <v>163690</v>
      </c>
    </row>
    <row r="918" spans="1:19" x14ac:dyDescent="0.35">
      <c r="A918" s="81" t="s">
        <v>924</v>
      </c>
      <c r="B918" s="81">
        <v>142</v>
      </c>
      <c r="C918" s="81" t="s">
        <v>1705</v>
      </c>
      <c r="D918" s="81" t="s">
        <v>3188</v>
      </c>
      <c r="E918" s="81" t="s">
        <v>2259</v>
      </c>
      <c r="F918" s="81">
        <v>535566869</v>
      </c>
      <c r="G918" s="81">
        <v>545329411</v>
      </c>
      <c r="H918" s="81">
        <v>535566869</v>
      </c>
      <c r="I918" s="81" t="s">
        <v>2829</v>
      </c>
      <c r="J918" s="81" t="s">
        <v>2833</v>
      </c>
      <c r="K918" s="81">
        <v>180427</v>
      </c>
      <c r="L918" s="81">
        <v>0</v>
      </c>
      <c r="M918" s="81">
        <v>535747296</v>
      </c>
      <c r="N918" s="81">
        <v>535747296</v>
      </c>
      <c r="O918" s="81">
        <v>535566869</v>
      </c>
      <c r="P918" s="81">
        <v>535747296</v>
      </c>
      <c r="Q918" s="81">
        <v>535566869</v>
      </c>
      <c r="R918" s="81">
        <v>535747296</v>
      </c>
      <c r="S918" s="81">
        <v>535566869</v>
      </c>
    </row>
    <row r="919" spans="1:19" x14ac:dyDescent="0.35">
      <c r="A919" s="81" t="s">
        <v>925</v>
      </c>
      <c r="B919" s="81">
        <v>142</v>
      </c>
      <c r="C919" s="81" t="s">
        <v>1705</v>
      </c>
      <c r="D919" s="81" t="s">
        <v>3455</v>
      </c>
      <c r="E919" s="81" t="s">
        <v>2520</v>
      </c>
      <c r="F919" s="81">
        <v>6739914920</v>
      </c>
      <c r="G919" s="81">
        <v>6697565047</v>
      </c>
      <c r="H919" s="81">
        <v>6739914920</v>
      </c>
      <c r="I919" s="81" t="s">
        <v>2829</v>
      </c>
      <c r="J919" s="81" t="s">
        <v>2833</v>
      </c>
      <c r="K919" s="81">
        <v>7871500</v>
      </c>
      <c r="L919" s="81">
        <v>0</v>
      </c>
      <c r="M919" s="81">
        <v>6747786420</v>
      </c>
      <c r="N919" s="81">
        <v>6747786420</v>
      </c>
      <c r="O919" s="81">
        <v>6739914920</v>
      </c>
      <c r="P919" s="81">
        <v>6747786420</v>
      </c>
      <c r="Q919" s="81">
        <v>6739914920</v>
      </c>
      <c r="R919" s="81">
        <v>6747786420</v>
      </c>
      <c r="S919" s="81">
        <v>6739914920</v>
      </c>
    </row>
    <row r="920" spans="1:19" x14ac:dyDescent="0.35">
      <c r="A920" s="81" t="s">
        <v>926</v>
      </c>
      <c r="B920" s="81">
        <v>143</v>
      </c>
      <c r="C920" s="81" t="s">
        <v>1706</v>
      </c>
      <c r="D920" s="81" t="s">
        <v>3044</v>
      </c>
      <c r="E920" s="81" t="s">
        <v>2076</v>
      </c>
      <c r="F920" s="81">
        <v>2710620</v>
      </c>
      <c r="G920" s="81">
        <v>2858435</v>
      </c>
      <c r="H920" s="81">
        <v>2710620</v>
      </c>
      <c r="I920" s="81" t="s">
        <v>2829</v>
      </c>
      <c r="J920" s="81" t="s">
        <v>2832</v>
      </c>
      <c r="K920" s="81">
        <v>100000</v>
      </c>
      <c r="L920" s="81">
        <v>0</v>
      </c>
      <c r="M920" s="81">
        <v>2810620</v>
      </c>
      <c r="N920" s="81">
        <v>2810620</v>
      </c>
      <c r="O920" s="81">
        <v>2710620</v>
      </c>
      <c r="P920" s="81">
        <v>2810620</v>
      </c>
      <c r="Q920" s="81">
        <v>2710620</v>
      </c>
      <c r="R920" s="81">
        <v>2810620</v>
      </c>
      <c r="S920" s="81">
        <v>2710620</v>
      </c>
    </row>
    <row r="921" spans="1:19" x14ac:dyDescent="0.35">
      <c r="A921" s="81" t="s">
        <v>927</v>
      </c>
      <c r="B921" s="81">
        <v>143</v>
      </c>
      <c r="C921" s="81" t="s">
        <v>1706</v>
      </c>
      <c r="D921" s="81" t="s">
        <v>3110</v>
      </c>
      <c r="E921" s="81" t="s">
        <v>2161</v>
      </c>
      <c r="F921" s="81">
        <v>213511118</v>
      </c>
      <c r="G921" s="81">
        <v>213511118</v>
      </c>
      <c r="H921" s="81">
        <v>213511118</v>
      </c>
      <c r="I921" s="81" t="s">
        <v>2829</v>
      </c>
      <c r="J921" s="81" t="s">
        <v>2832</v>
      </c>
      <c r="K921" s="81">
        <v>9671642</v>
      </c>
      <c r="L921" s="81">
        <v>0</v>
      </c>
      <c r="M921" s="81">
        <v>223182760</v>
      </c>
      <c r="N921" s="81">
        <v>223182760</v>
      </c>
      <c r="O921" s="81">
        <v>213511118</v>
      </c>
      <c r="P921" s="81">
        <v>655163300</v>
      </c>
      <c r="Q921" s="81">
        <v>645491658</v>
      </c>
      <c r="R921" s="81">
        <v>655163300</v>
      </c>
      <c r="S921" s="81">
        <v>645491658</v>
      </c>
    </row>
    <row r="922" spans="1:19" x14ac:dyDescent="0.35">
      <c r="A922" s="81" t="s">
        <v>928</v>
      </c>
      <c r="B922" s="81">
        <v>143</v>
      </c>
      <c r="C922" s="81" t="s">
        <v>1706</v>
      </c>
      <c r="D922" s="81" t="s">
        <v>3456</v>
      </c>
      <c r="E922" s="81" t="s">
        <v>2077</v>
      </c>
      <c r="F922" s="81">
        <v>799591661</v>
      </c>
      <c r="G922" s="81">
        <v>799591661</v>
      </c>
      <c r="H922" s="81">
        <v>799591661</v>
      </c>
      <c r="I922" s="81" t="s">
        <v>2829</v>
      </c>
      <c r="J922" s="81" t="s">
        <v>2832</v>
      </c>
      <c r="K922" s="81">
        <v>18772830</v>
      </c>
      <c r="L922" s="81">
        <v>0</v>
      </c>
      <c r="M922" s="81">
        <v>818364491</v>
      </c>
      <c r="N922" s="81">
        <v>818364491</v>
      </c>
      <c r="O922" s="81">
        <v>799591661</v>
      </c>
      <c r="P922" s="81">
        <v>818364491</v>
      </c>
      <c r="Q922" s="81">
        <v>799591661</v>
      </c>
      <c r="R922" s="81">
        <v>818364491</v>
      </c>
      <c r="S922" s="81">
        <v>799591661</v>
      </c>
    </row>
    <row r="923" spans="1:19" x14ac:dyDescent="0.35">
      <c r="A923" s="81" t="s">
        <v>929</v>
      </c>
      <c r="B923" s="81">
        <v>143</v>
      </c>
      <c r="C923" s="81" t="s">
        <v>1706</v>
      </c>
      <c r="D923" s="81" t="s">
        <v>3457</v>
      </c>
      <c r="E923" s="81" t="s">
        <v>2281</v>
      </c>
      <c r="F923" s="81">
        <v>361984746</v>
      </c>
      <c r="G923" s="81">
        <v>361984746</v>
      </c>
      <c r="H923" s="81">
        <v>361984746</v>
      </c>
      <c r="I923" s="81" t="s">
        <v>2829</v>
      </c>
      <c r="J923" s="81" t="s">
        <v>2832</v>
      </c>
      <c r="K923" s="81">
        <v>4927415</v>
      </c>
      <c r="L923" s="81">
        <v>5964007</v>
      </c>
      <c r="M923" s="81">
        <v>366912161</v>
      </c>
      <c r="N923" s="81">
        <v>360948154</v>
      </c>
      <c r="O923" s="81">
        <v>356020739</v>
      </c>
      <c r="P923" s="81">
        <v>366912161</v>
      </c>
      <c r="Q923" s="81">
        <v>361984746</v>
      </c>
      <c r="R923" s="81">
        <v>360948154</v>
      </c>
      <c r="S923" s="81">
        <v>356020739</v>
      </c>
    </row>
    <row r="924" spans="1:19" x14ac:dyDescent="0.35">
      <c r="A924" s="81" t="s">
        <v>930</v>
      </c>
      <c r="B924" s="81">
        <v>143</v>
      </c>
      <c r="C924" s="81" t="s">
        <v>1706</v>
      </c>
      <c r="D924" s="81" t="s">
        <v>3458</v>
      </c>
      <c r="E924" s="81" t="s">
        <v>2282</v>
      </c>
      <c r="F924" s="81">
        <v>653424823</v>
      </c>
      <c r="G924" s="81">
        <v>653424823</v>
      </c>
      <c r="H924" s="81">
        <v>653424823</v>
      </c>
      <c r="I924" s="81" t="s">
        <v>2829</v>
      </c>
      <c r="J924" s="81" t="s">
        <v>2832</v>
      </c>
      <c r="K924" s="81">
        <v>10586446</v>
      </c>
      <c r="L924" s="81">
        <v>0</v>
      </c>
      <c r="M924" s="81">
        <v>664011269</v>
      </c>
      <c r="N924" s="81">
        <v>664011269</v>
      </c>
      <c r="O924" s="81">
        <v>653424823</v>
      </c>
      <c r="P924" s="81">
        <v>664011269</v>
      </c>
      <c r="Q924" s="81">
        <v>653424823</v>
      </c>
      <c r="R924" s="81">
        <v>664011269</v>
      </c>
      <c r="S924" s="81">
        <v>653424823</v>
      </c>
    </row>
    <row r="925" spans="1:19" x14ac:dyDescent="0.35">
      <c r="A925" s="81" t="s">
        <v>931</v>
      </c>
      <c r="B925" s="81">
        <v>143</v>
      </c>
      <c r="C925" s="81" t="s">
        <v>1706</v>
      </c>
      <c r="D925" s="81" t="s">
        <v>3459</v>
      </c>
      <c r="E925" s="81" t="s">
        <v>2521</v>
      </c>
      <c r="F925" s="81">
        <v>62923585</v>
      </c>
      <c r="G925" s="81">
        <v>62923585</v>
      </c>
      <c r="H925" s="81">
        <v>62923585</v>
      </c>
      <c r="I925" s="81" t="s">
        <v>2829</v>
      </c>
      <c r="J925" s="81" t="s">
        <v>2832</v>
      </c>
      <c r="K925" s="81">
        <v>2468866</v>
      </c>
      <c r="L925" s="81">
        <v>3727088</v>
      </c>
      <c r="M925" s="81">
        <v>65392451</v>
      </c>
      <c r="N925" s="81">
        <v>61665363</v>
      </c>
      <c r="O925" s="81">
        <v>59196497</v>
      </c>
      <c r="P925" s="81">
        <v>65392451</v>
      </c>
      <c r="Q925" s="81">
        <v>62923585</v>
      </c>
      <c r="R925" s="81">
        <v>61665363</v>
      </c>
      <c r="S925" s="81">
        <v>59196497</v>
      </c>
    </row>
    <row r="926" spans="1:19" x14ac:dyDescent="0.35">
      <c r="A926" s="81" t="s">
        <v>932</v>
      </c>
      <c r="B926" s="81">
        <v>143</v>
      </c>
      <c r="C926" s="81" t="s">
        <v>1706</v>
      </c>
      <c r="D926" s="81" t="s">
        <v>3460</v>
      </c>
      <c r="E926" s="81" t="s">
        <v>2522</v>
      </c>
      <c r="F926" s="81">
        <v>75868795</v>
      </c>
      <c r="G926" s="81">
        <v>75868795</v>
      </c>
      <c r="H926" s="81">
        <v>75868795</v>
      </c>
      <c r="I926" s="81" t="s">
        <v>2829</v>
      </c>
      <c r="J926" s="81" t="s">
        <v>2832</v>
      </c>
      <c r="K926" s="81">
        <v>2739995</v>
      </c>
      <c r="L926" s="81">
        <v>0</v>
      </c>
      <c r="M926" s="81">
        <v>78608790</v>
      </c>
      <c r="N926" s="81">
        <v>78608790</v>
      </c>
      <c r="O926" s="81">
        <v>75868795</v>
      </c>
      <c r="P926" s="81">
        <v>78608790</v>
      </c>
      <c r="Q926" s="81">
        <v>75868795</v>
      </c>
      <c r="R926" s="81">
        <v>78608790</v>
      </c>
      <c r="S926" s="81">
        <v>75868795</v>
      </c>
    </row>
    <row r="927" spans="1:19" x14ac:dyDescent="0.35">
      <c r="A927" s="81" t="s">
        <v>933</v>
      </c>
      <c r="B927" s="81">
        <v>143</v>
      </c>
      <c r="C927" s="81" t="s">
        <v>1706</v>
      </c>
      <c r="D927" s="81" t="s">
        <v>3461</v>
      </c>
      <c r="E927" s="81" t="s">
        <v>2523</v>
      </c>
      <c r="F927" s="81">
        <v>89352696</v>
      </c>
      <c r="G927" s="81">
        <v>89352696</v>
      </c>
      <c r="H927" s="81">
        <v>89352696</v>
      </c>
      <c r="I927" s="81" t="s">
        <v>2829</v>
      </c>
      <c r="J927" s="81" t="s">
        <v>2832</v>
      </c>
      <c r="K927" s="81">
        <v>2486213</v>
      </c>
      <c r="L927" s="81">
        <v>3188145</v>
      </c>
      <c r="M927" s="81">
        <v>91838909</v>
      </c>
      <c r="N927" s="81">
        <v>88650764</v>
      </c>
      <c r="O927" s="81">
        <v>86164551</v>
      </c>
      <c r="P927" s="81">
        <v>91838909</v>
      </c>
      <c r="Q927" s="81">
        <v>89352696</v>
      </c>
      <c r="R927" s="81">
        <v>88650764</v>
      </c>
      <c r="S927" s="81">
        <v>86164551</v>
      </c>
    </row>
    <row r="928" spans="1:19" x14ac:dyDescent="0.35">
      <c r="A928" s="81" t="s">
        <v>934</v>
      </c>
      <c r="B928" s="81">
        <v>144</v>
      </c>
      <c r="C928" s="81" t="s">
        <v>1707</v>
      </c>
      <c r="D928" s="81" t="s">
        <v>2895</v>
      </c>
      <c r="E928" s="81" t="s">
        <v>1871</v>
      </c>
      <c r="F928" s="81">
        <v>9428461</v>
      </c>
      <c r="G928" s="81">
        <v>9428461</v>
      </c>
      <c r="H928" s="81">
        <v>9428461</v>
      </c>
      <c r="I928" s="81" t="s">
        <v>2829</v>
      </c>
      <c r="J928" s="81" t="s">
        <v>2832</v>
      </c>
      <c r="K928" s="81">
        <v>325000</v>
      </c>
      <c r="L928" s="81">
        <v>0</v>
      </c>
      <c r="M928" s="81">
        <v>9753461</v>
      </c>
      <c r="N928" s="81">
        <v>9753461</v>
      </c>
      <c r="O928" s="81">
        <v>9428461</v>
      </c>
      <c r="P928" s="81">
        <v>9753461</v>
      </c>
      <c r="Q928" s="81">
        <v>9428461</v>
      </c>
      <c r="R928" s="81">
        <v>9753461</v>
      </c>
      <c r="S928" s="81">
        <v>9428461</v>
      </c>
    </row>
    <row r="929" spans="1:19" x14ac:dyDescent="0.35">
      <c r="A929" s="81" t="s">
        <v>935</v>
      </c>
      <c r="B929" s="81">
        <v>144</v>
      </c>
      <c r="C929" s="81" t="s">
        <v>1707</v>
      </c>
      <c r="D929" s="81" t="s">
        <v>3462</v>
      </c>
      <c r="E929" s="81" t="s">
        <v>2227</v>
      </c>
      <c r="F929" s="81">
        <v>874013339</v>
      </c>
      <c r="G929" s="81">
        <v>874013339</v>
      </c>
      <c r="H929" s="81">
        <v>874013339</v>
      </c>
      <c r="I929" s="81" t="s">
        <v>2829</v>
      </c>
      <c r="J929" s="81" t="s">
        <v>2832</v>
      </c>
      <c r="K929" s="81">
        <v>19998699</v>
      </c>
      <c r="L929" s="81">
        <v>16306236</v>
      </c>
      <c r="M929" s="81">
        <v>894012038</v>
      </c>
      <c r="N929" s="81">
        <v>877705802</v>
      </c>
      <c r="O929" s="81">
        <v>857707103</v>
      </c>
      <c r="P929" s="81">
        <v>894012038</v>
      </c>
      <c r="Q929" s="81">
        <v>874013339</v>
      </c>
      <c r="R929" s="81">
        <v>877705802</v>
      </c>
      <c r="S929" s="81">
        <v>857707103</v>
      </c>
    </row>
    <row r="930" spans="1:19" x14ac:dyDescent="0.35">
      <c r="A930" s="81" t="s">
        <v>936</v>
      </c>
      <c r="B930" s="81">
        <v>144</v>
      </c>
      <c r="C930" s="81" t="s">
        <v>1707</v>
      </c>
      <c r="D930" s="81" t="s">
        <v>3463</v>
      </c>
      <c r="E930" s="81" t="s">
        <v>1874</v>
      </c>
      <c r="F930" s="81">
        <v>419679363</v>
      </c>
      <c r="G930" s="81">
        <v>443202432</v>
      </c>
      <c r="H930" s="81">
        <v>419679363</v>
      </c>
      <c r="I930" s="81" t="s">
        <v>2829</v>
      </c>
      <c r="J930" s="81" t="s">
        <v>2833</v>
      </c>
      <c r="K930" s="81">
        <v>14020919</v>
      </c>
      <c r="L930" s="81">
        <v>0</v>
      </c>
      <c r="M930" s="81">
        <v>433700282</v>
      </c>
      <c r="N930" s="81">
        <v>433700282</v>
      </c>
      <c r="O930" s="81">
        <v>419679363</v>
      </c>
      <c r="P930" s="81">
        <v>433700282</v>
      </c>
      <c r="Q930" s="81">
        <v>419679363</v>
      </c>
      <c r="R930" s="81">
        <v>433700282</v>
      </c>
      <c r="S930" s="81">
        <v>419679363</v>
      </c>
    </row>
    <row r="931" spans="1:19" x14ac:dyDescent="0.35">
      <c r="A931" s="81" t="s">
        <v>937</v>
      </c>
      <c r="B931" s="81">
        <v>144</v>
      </c>
      <c r="C931" s="81" t="s">
        <v>1707</v>
      </c>
      <c r="D931" s="81" t="s">
        <v>3464</v>
      </c>
      <c r="E931" s="81" t="s">
        <v>2524</v>
      </c>
      <c r="F931" s="81">
        <v>176068725</v>
      </c>
      <c r="G931" s="81">
        <v>176068725</v>
      </c>
      <c r="H931" s="81">
        <v>176068725</v>
      </c>
      <c r="I931" s="81" t="s">
        <v>2829</v>
      </c>
      <c r="J931" s="81" t="s">
        <v>2832</v>
      </c>
      <c r="K931" s="81">
        <v>2839888</v>
      </c>
      <c r="L931" s="81">
        <v>707263</v>
      </c>
      <c r="M931" s="81">
        <v>178908613</v>
      </c>
      <c r="N931" s="81">
        <v>178201350</v>
      </c>
      <c r="O931" s="81">
        <v>175361462</v>
      </c>
      <c r="P931" s="81">
        <v>178908613</v>
      </c>
      <c r="Q931" s="81">
        <v>176068725</v>
      </c>
      <c r="R931" s="81">
        <v>178201350</v>
      </c>
      <c r="S931" s="81">
        <v>175361462</v>
      </c>
    </row>
    <row r="932" spans="1:19" x14ac:dyDescent="0.35">
      <c r="A932" s="81" t="s">
        <v>938</v>
      </c>
      <c r="B932" s="81">
        <v>145</v>
      </c>
      <c r="C932" s="81" t="s">
        <v>1708</v>
      </c>
      <c r="D932" s="81" t="s">
        <v>3465</v>
      </c>
      <c r="E932" s="81" t="s">
        <v>2255</v>
      </c>
      <c r="F932" s="81">
        <v>393080608</v>
      </c>
      <c r="G932" s="81">
        <v>411491473</v>
      </c>
      <c r="H932" s="81">
        <v>393080608</v>
      </c>
      <c r="I932" s="81" t="s">
        <v>2829</v>
      </c>
      <c r="J932" s="81" t="s">
        <v>2833</v>
      </c>
      <c r="K932" s="81">
        <v>14460530</v>
      </c>
      <c r="L932" s="81">
        <v>2289440</v>
      </c>
      <c r="M932" s="81">
        <v>407541138</v>
      </c>
      <c r="N932" s="81">
        <v>405251698</v>
      </c>
      <c r="O932" s="81">
        <v>390791168</v>
      </c>
      <c r="P932" s="81">
        <v>407541138</v>
      </c>
      <c r="Q932" s="81">
        <v>393080608</v>
      </c>
      <c r="R932" s="81">
        <v>405251698</v>
      </c>
      <c r="S932" s="81">
        <v>390791168</v>
      </c>
    </row>
    <row r="933" spans="1:19" x14ac:dyDescent="0.35">
      <c r="A933" s="81" t="s">
        <v>939</v>
      </c>
      <c r="B933" s="81">
        <v>145</v>
      </c>
      <c r="C933" s="81" t="s">
        <v>1708</v>
      </c>
      <c r="D933" s="81" t="s">
        <v>3466</v>
      </c>
      <c r="E933" s="81" t="s">
        <v>2525</v>
      </c>
      <c r="F933" s="81">
        <v>365314800</v>
      </c>
      <c r="G933" s="81">
        <v>398662194</v>
      </c>
      <c r="H933" s="81">
        <v>365314800</v>
      </c>
      <c r="I933" s="81" t="s">
        <v>2829</v>
      </c>
      <c r="J933" s="81" t="s">
        <v>2833</v>
      </c>
      <c r="K933" s="81">
        <v>11833050</v>
      </c>
      <c r="L933" s="81">
        <v>6730820</v>
      </c>
      <c r="M933" s="81">
        <v>377147850</v>
      </c>
      <c r="N933" s="81">
        <v>370417030</v>
      </c>
      <c r="O933" s="81">
        <v>358583980</v>
      </c>
      <c r="P933" s="81">
        <v>377147850</v>
      </c>
      <c r="Q933" s="81">
        <v>365314800</v>
      </c>
      <c r="R933" s="81">
        <v>370417030</v>
      </c>
      <c r="S933" s="81">
        <v>358583980</v>
      </c>
    </row>
    <row r="934" spans="1:19" x14ac:dyDescent="0.35">
      <c r="A934" s="81" t="s">
        <v>940</v>
      </c>
      <c r="B934" s="81">
        <v>145</v>
      </c>
      <c r="C934" s="81" t="s">
        <v>1708</v>
      </c>
      <c r="D934" s="81" t="s">
        <v>3467</v>
      </c>
      <c r="E934" s="81" t="s">
        <v>2526</v>
      </c>
      <c r="F934" s="81">
        <v>260538982</v>
      </c>
      <c r="G934" s="81">
        <v>287135275</v>
      </c>
      <c r="H934" s="81">
        <v>260538982</v>
      </c>
      <c r="I934" s="81" t="s">
        <v>2829</v>
      </c>
      <c r="J934" s="81" t="s">
        <v>2833</v>
      </c>
      <c r="K934" s="81">
        <v>9444735</v>
      </c>
      <c r="L934" s="81">
        <v>12901815</v>
      </c>
      <c r="M934" s="81">
        <v>269983717</v>
      </c>
      <c r="N934" s="81">
        <v>257081902</v>
      </c>
      <c r="O934" s="81">
        <v>247637167</v>
      </c>
      <c r="P934" s="81">
        <v>269983717</v>
      </c>
      <c r="Q934" s="81">
        <v>260538982</v>
      </c>
      <c r="R934" s="81">
        <v>257081902</v>
      </c>
      <c r="S934" s="81">
        <v>247637167</v>
      </c>
    </row>
    <row r="935" spans="1:19" x14ac:dyDescent="0.35">
      <c r="A935" s="81" t="s">
        <v>941</v>
      </c>
      <c r="B935" s="81">
        <v>145</v>
      </c>
      <c r="C935" s="81" t="s">
        <v>1708</v>
      </c>
      <c r="D935" s="81" t="s">
        <v>3468</v>
      </c>
      <c r="E935" s="81" t="s">
        <v>2256</v>
      </c>
      <c r="F935" s="81">
        <v>78813686</v>
      </c>
      <c r="G935" s="81">
        <v>80915171</v>
      </c>
      <c r="H935" s="81">
        <v>78813686</v>
      </c>
      <c r="I935" s="81" t="s">
        <v>2829</v>
      </c>
      <c r="J935" s="81" t="s">
        <v>2833</v>
      </c>
      <c r="K935" s="81">
        <v>1850620</v>
      </c>
      <c r="L935" s="81">
        <v>0</v>
      </c>
      <c r="M935" s="81">
        <v>80664306</v>
      </c>
      <c r="N935" s="81">
        <v>80664306</v>
      </c>
      <c r="O935" s="81">
        <v>78813686</v>
      </c>
      <c r="P935" s="81">
        <v>80664306</v>
      </c>
      <c r="Q935" s="81">
        <v>78813686</v>
      </c>
      <c r="R935" s="81">
        <v>80664306</v>
      </c>
      <c r="S935" s="81">
        <v>78813686</v>
      </c>
    </row>
    <row r="936" spans="1:19" x14ac:dyDescent="0.35">
      <c r="A936" s="81" t="s">
        <v>942</v>
      </c>
      <c r="B936" s="81">
        <v>145</v>
      </c>
      <c r="C936" s="81" t="s">
        <v>1708</v>
      </c>
      <c r="D936" s="81" t="s">
        <v>3469</v>
      </c>
      <c r="E936" s="81" t="s">
        <v>2527</v>
      </c>
      <c r="F936" s="81">
        <v>836232537</v>
      </c>
      <c r="G936" s="81">
        <v>843960662</v>
      </c>
      <c r="H936" s="81">
        <v>836232537</v>
      </c>
      <c r="I936" s="81" t="s">
        <v>2829</v>
      </c>
      <c r="J936" s="81" t="s">
        <v>2833</v>
      </c>
      <c r="K936" s="81">
        <v>7917300</v>
      </c>
      <c r="L936" s="81">
        <v>0</v>
      </c>
      <c r="M936" s="81">
        <v>844149837</v>
      </c>
      <c r="N936" s="81">
        <v>844149837</v>
      </c>
      <c r="O936" s="81">
        <v>836232537</v>
      </c>
      <c r="P936" s="81">
        <v>844149837</v>
      </c>
      <c r="Q936" s="81">
        <v>836232537</v>
      </c>
      <c r="R936" s="81">
        <v>844149837</v>
      </c>
      <c r="S936" s="81">
        <v>836232537</v>
      </c>
    </row>
    <row r="937" spans="1:19" x14ac:dyDescent="0.35">
      <c r="A937" s="81" t="s">
        <v>943</v>
      </c>
      <c r="B937" s="81">
        <v>146</v>
      </c>
      <c r="C937" s="81" t="s">
        <v>1709</v>
      </c>
      <c r="D937" s="81" t="s">
        <v>3470</v>
      </c>
      <c r="E937" s="81" t="s">
        <v>2528</v>
      </c>
      <c r="F937" s="81">
        <v>1491742843</v>
      </c>
      <c r="G937" s="81">
        <v>1491742843</v>
      </c>
      <c r="H937" s="81">
        <v>1491742843</v>
      </c>
      <c r="I937" s="81" t="s">
        <v>2829</v>
      </c>
      <c r="J937" s="81" t="s">
        <v>2832</v>
      </c>
      <c r="K937" s="81">
        <v>26484929</v>
      </c>
      <c r="L937" s="81">
        <v>0</v>
      </c>
      <c r="M937" s="81">
        <v>1518227772</v>
      </c>
      <c r="N937" s="81">
        <v>1518227772</v>
      </c>
      <c r="O937" s="81">
        <v>1491742843</v>
      </c>
      <c r="P937" s="81">
        <v>1518227772</v>
      </c>
      <c r="Q937" s="81">
        <v>1491742843</v>
      </c>
      <c r="R937" s="81">
        <v>1518227772</v>
      </c>
      <c r="S937" s="81">
        <v>1491742843</v>
      </c>
    </row>
    <row r="938" spans="1:19" x14ac:dyDescent="0.35">
      <c r="A938" s="81" t="s">
        <v>944</v>
      </c>
      <c r="B938" s="81">
        <v>146</v>
      </c>
      <c r="C938" s="81" t="s">
        <v>1709</v>
      </c>
      <c r="D938" s="81" t="s">
        <v>3471</v>
      </c>
      <c r="E938" s="81" t="s">
        <v>2344</v>
      </c>
      <c r="F938" s="81">
        <v>2051401267</v>
      </c>
      <c r="G938" s="81">
        <v>2051421530</v>
      </c>
      <c r="H938" s="81">
        <v>2051401267</v>
      </c>
      <c r="I938" s="81" t="s">
        <v>2829</v>
      </c>
      <c r="J938" s="81" t="s">
        <v>2832</v>
      </c>
      <c r="K938" s="81">
        <v>47189674</v>
      </c>
      <c r="L938" s="81">
        <v>0</v>
      </c>
      <c r="M938" s="81">
        <v>2098590941</v>
      </c>
      <c r="N938" s="81">
        <v>2098590941</v>
      </c>
      <c r="O938" s="81">
        <v>2051401267</v>
      </c>
      <c r="P938" s="81">
        <v>2098590941</v>
      </c>
      <c r="Q938" s="81">
        <v>2051401267</v>
      </c>
      <c r="R938" s="81">
        <v>2098590941</v>
      </c>
      <c r="S938" s="81">
        <v>2051401267</v>
      </c>
    </row>
    <row r="939" spans="1:19" x14ac:dyDescent="0.35">
      <c r="A939" s="81" t="s">
        <v>945</v>
      </c>
      <c r="B939" s="81">
        <v>146</v>
      </c>
      <c r="C939" s="81" t="s">
        <v>1709</v>
      </c>
      <c r="D939" s="81" t="s">
        <v>3472</v>
      </c>
      <c r="E939" s="81" t="s">
        <v>2529</v>
      </c>
      <c r="F939" s="81">
        <v>206016068</v>
      </c>
      <c r="G939" s="81">
        <v>206016068</v>
      </c>
      <c r="H939" s="81">
        <v>206016068</v>
      </c>
      <c r="I939" s="81" t="s">
        <v>2829</v>
      </c>
      <c r="J939" s="81" t="s">
        <v>2832</v>
      </c>
      <c r="K939" s="81">
        <v>2053005</v>
      </c>
      <c r="L939" s="81">
        <v>0</v>
      </c>
      <c r="M939" s="81">
        <v>208069073</v>
      </c>
      <c r="N939" s="81">
        <v>208069073</v>
      </c>
      <c r="O939" s="81">
        <v>206016068</v>
      </c>
      <c r="P939" s="81">
        <v>208069073</v>
      </c>
      <c r="Q939" s="81">
        <v>206016068</v>
      </c>
      <c r="R939" s="81">
        <v>208069073</v>
      </c>
      <c r="S939" s="81">
        <v>206016068</v>
      </c>
    </row>
    <row r="940" spans="1:19" x14ac:dyDescent="0.35">
      <c r="A940" s="81" t="s">
        <v>946</v>
      </c>
      <c r="B940" s="81">
        <v>146</v>
      </c>
      <c r="C940" s="81" t="s">
        <v>1709</v>
      </c>
      <c r="D940" s="81" t="s">
        <v>3473</v>
      </c>
      <c r="E940" s="81" t="s">
        <v>2530</v>
      </c>
      <c r="F940" s="81">
        <v>480443878</v>
      </c>
      <c r="G940" s="81">
        <v>480402717</v>
      </c>
      <c r="H940" s="81">
        <v>480443878</v>
      </c>
      <c r="I940" s="81" t="s">
        <v>2829</v>
      </c>
      <c r="J940" s="81" t="s">
        <v>2832</v>
      </c>
      <c r="K940" s="81">
        <v>14094478</v>
      </c>
      <c r="L940" s="81">
        <v>0</v>
      </c>
      <c r="M940" s="81">
        <v>494538356</v>
      </c>
      <c r="N940" s="81">
        <v>494538356</v>
      </c>
      <c r="O940" s="81">
        <v>480443878</v>
      </c>
      <c r="P940" s="81">
        <v>494538356</v>
      </c>
      <c r="Q940" s="81">
        <v>480443878</v>
      </c>
      <c r="R940" s="81">
        <v>494538356</v>
      </c>
      <c r="S940" s="81">
        <v>480443878</v>
      </c>
    </row>
    <row r="941" spans="1:19" x14ac:dyDescent="0.35">
      <c r="A941" s="81" t="s">
        <v>947</v>
      </c>
      <c r="B941" s="81">
        <v>146</v>
      </c>
      <c r="C941" s="81" t="s">
        <v>1709</v>
      </c>
      <c r="D941" s="81" t="s">
        <v>3474</v>
      </c>
      <c r="E941" s="81" t="s">
        <v>2531</v>
      </c>
      <c r="F941" s="81">
        <v>269631681</v>
      </c>
      <c r="G941" s="81">
        <v>269631681</v>
      </c>
      <c r="H941" s="81">
        <v>269631681</v>
      </c>
      <c r="I941" s="81" t="s">
        <v>2829</v>
      </c>
      <c r="J941" s="81" t="s">
        <v>2832</v>
      </c>
      <c r="K941" s="81">
        <v>5966166</v>
      </c>
      <c r="L941" s="81">
        <v>0</v>
      </c>
      <c r="M941" s="81">
        <v>275597847</v>
      </c>
      <c r="N941" s="81">
        <v>275597847</v>
      </c>
      <c r="O941" s="81">
        <v>269631681</v>
      </c>
      <c r="P941" s="81">
        <v>275597847</v>
      </c>
      <c r="Q941" s="81">
        <v>269631681</v>
      </c>
      <c r="R941" s="81">
        <v>275597847</v>
      </c>
      <c r="S941" s="81">
        <v>269631681</v>
      </c>
    </row>
    <row r="942" spans="1:19" x14ac:dyDescent="0.35">
      <c r="A942" s="81" t="s">
        <v>948</v>
      </c>
      <c r="B942" s="81">
        <v>146</v>
      </c>
      <c r="C942" s="81" t="s">
        <v>1709</v>
      </c>
      <c r="D942" s="81" t="s">
        <v>3475</v>
      </c>
      <c r="E942" s="81" t="s">
        <v>2532</v>
      </c>
      <c r="F942" s="81">
        <v>1005498376</v>
      </c>
      <c r="G942" s="81">
        <v>1005498376</v>
      </c>
      <c r="H942" s="81">
        <v>1005498376</v>
      </c>
      <c r="I942" s="81" t="s">
        <v>2829</v>
      </c>
      <c r="J942" s="81" t="s">
        <v>2832</v>
      </c>
      <c r="K942" s="81">
        <v>20639564</v>
      </c>
      <c r="L942" s="81">
        <v>0</v>
      </c>
      <c r="M942" s="81">
        <v>1026137940</v>
      </c>
      <c r="N942" s="81">
        <v>1026137940</v>
      </c>
      <c r="O942" s="81">
        <v>1005498376</v>
      </c>
      <c r="P942" s="81">
        <v>1026137940</v>
      </c>
      <c r="Q942" s="81">
        <v>1005498376</v>
      </c>
      <c r="R942" s="81">
        <v>1026137940</v>
      </c>
      <c r="S942" s="81">
        <v>1005498376</v>
      </c>
    </row>
    <row r="943" spans="1:19" x14ac:dyDescent="0.35">
      <c r="A943" s="81" t="s">
        <v>949</v>
      </c>
      <c r="B943" s="81">
        <v>146</v>
      </c>
      <c r="C943" s="81" t="s">
        <v>1709</v>
      </c>
      <c r="D943" s="81" t="s">
        <v>3476</v>
      </c>
      <c r="E943" s="81" t="s">
        <v>2533</v>
      </c>
      <c r="F943" s="81">
        <v>641665396</v>
      </c>
      <c r="G943" s="81">
        <v>641665396</v>
      </c>
      <c r="H943" s="81">
        <v>641665396</v>
      </c>
      <c r="I943" s="81" t="s">
        <v>2829</v>
      </c>
      <c r="J943" s="81" t="s">
        <v>2832</v>
      </c>
      <c r="K943" s="81">
        <v>19116604</v>
      </c>
      <c r="L943" s="81">
        <v>0</v>
      </c>
      <c r="M943" s="81">
        <v>660782000</v>
      </c>
      <c r="N943" s="81">
        <v>660782000</v>
      </c>
      <c r="O943" s="81">
        <v>641665396</v>
      </c>
      <c r="P943" s="81">
        <v>660782000</v>
      </c>
      <c r="Q943" s="81">
        <v>641665396</v>
      </c>
      <c r="R943" s="81">
        <v>660782000</v>
      </c>
      <c r="S943" s="81">
        <v>641665396</v>
      </c>
    </row>
    <row r="944" spans="1:19" x14ac:dyDescent="0.35">
      <c r="A944" s="81" t="s">
        <v>950</v>
      </c>
      <c r="B944" s="81">
        <v>147</v>
      </c>
      <c r="C944" s="81" t="s">
        <v>1710</v>
      </c>
      <c r="D944" s="81" t="s">
        <v>3186</v>
      </c>
      <c r="E944" s="81" t="s">
        <v>2253</v>
      </c>
      <c r="F944" s="81">
        <v>1105249</v>
      </c>
      <c r="G944" s="81">
        <v>1105249</v>
      </c>
      <c r="H944" s="81">
        <v>1105249</v>
      </c>
      <c r="I944" s="81" t="s">
        <v>2829</v>
      </c>
      <c r="J944" s="81" t="s">
        <v>2833</v>
      </c>
      <c r="K944" s="81">
        <v>49141</v>
      </c>
      <c r="L944" s="81">
        <v>0</v>
      </c>
      <c r="M944" s="81">
        <v>1154390</v>
      </c>
      <c r="N944" s="81">
        <v>1154390</v>
      </c>
      <c r="O944" s="81">
        <v>1105249</v>
      </c>
      <c r="P944" s="81">
        <v>1154390</v>
      </c>
      <c r="Q944" s="81">
        <v>1105249</v>
      </c>
      <c r="R944" s="81">
        <v>1154390</v>
      </c>
      <c r="S944" s="81">
        <v>1105249</v>
      </c>
    </row>
    <row r="945" spans="1:19" x14ac:dyDescent="0.35">
      <c r="A945" s="81" t="s">
        <v>951</v>
      </c>
      <c r="B945" s="81">
        <v>147</v>
      </c>
      <c r="C945" s="81" t="s">
        <v>1710</v>
      </c>
      <c r="D945" s="81" t="s">
        <v>3324</v>
      </c>
      <c r="E945" s="81" t="s">
        <v>1941</v>
      </c>
      <c r="F945" s="81">
        <v>1738152</v>
      </c>
      <c r="G945" s="81">
        <v>1738152</v>
      </c>
      <c r="H945" s="81">
        <v>1738152</v>
      </c>
      <c r="I945" s="81" t="s">
        <v>2829</v>
      </c>
      <c r="J945" s="81" t="s">
        <v>2833</v>
      </c>
      <c r="K945" s="81">
        <v>95400</v>
      </c>
      <c r="L945" s="81">
        <v>0</v>
      </c>
      <c r="M945" s="81">
        <v>1833552</v>
      </c>
      <c r="N945" s="81">
        <v>1833552</v>
      </c>
      <c r="O945" s="81">
        <v>1738152</v>
      </c>
      <c r="P945" s="81">
        <v>1833552</v>
      </c>
      <c r="Q945" s="81">
        <v>1738152</v>
      </c>
      <c r="R945" s="81">
        <v>1833552</v>
      </c>
      <c r="S945" s="81">
        <v>1738152</v>
      </c>
    </row>
    <row r="946" spans="1:19" x14ac:dyDescent="0.35">
      <c r="A946" s="81" t="s">
        <v>952</v>
      </c>
      <c r="B946" s="81">
        <v>147</v>
      </c>
      <c r="C946" s="81" t="s">
        <v>1710</v>
      </c>
      <c r="D946" s="81" t="s">
        <v>3327</v>
      </c>
      <c r="E946" s="81" t="s">
        <v>2395</v>
      </c>
      <c r="F946" s="81">
        <v>4530900</v>
      </c>
      <c r="G946" s="81">
        <v>4677333</v>
      </c>
      <c r="H946" s="81">
        <v>4530900</v>
      </c>
      <c r="I946" s="81" t="s">
        <v>2829</v>
      </c>
      <c r="J946" s="81" t="s">
        <v>2833</v>
      </c>
      <c r="K946" s="81">
        <v>350928</v>
      </c>
      <c r="L946" s="81">
        <v>0</v>
      </c>
      <c r="M946" s="81">
        <v>4881828</v>
      </c>
      <c r="N946" s="81">
        <v>4881828</v>
      </c>
      <c r="O946" s="81">
        <v>4530900</v>
      </c>
      <c r="P946" s="81">
        <v>4881828</v>
      </c>
      <c r="Q946" s="81">
        <v>4530900</v>
      </c>
      <c r="R946" s="81">
        <v>4881828</v>
      </c>
      <c r="S946" s="81">
        <v>4530900</v>
      </c>
    </row>
    <row r="947" spans="1:19" x14ac:dyDescent="0.35">
      <c r="A947" s="81" t="s">
        <v>953</v>
      </c>
      <c r="B947" s="81">
        <v>147</v>
      </c>
      <c r="C947" s="81" t="s">
        <v>1710</v>
      </c>
      <c r="D947" s="81" t="s">
        <v>3477</v>
      </c>
      <c r="E947" s="81" t="s">
        <v>2534</v>
      </c>
      <c r="F947" s="81">
        <v>45673551</v>
      </c>
      <c r="G947" s="81">
        <v>47879283</v>
      </c>
      <c r="H947" s="81">
        <v>45673551</v>
      </c>
      <c r="I947" s="81" t="s">
        <v>2829</v>
      </c>
      <c r="J947" s="81" t="s">
        <v>2834</v>
      </c>
      <c r="K947" s="81">
        <v>1785835</v>
      </c>
      <c r="L947" s="81">
        <v>0</v>
      </c>
      <c r="M947" s="81">
        <v>47459386</v>
      </c>
      <c r="N947" s="81">
        <v>47459386</v>
      </c>
      <c r="O947" s="81">
        <v>45673551</v>
      </c>
      <c r="P947" s="81">
        <v>47459386</v>
      </c>
      <c r="Q947" s="81">
        <v>45673551</v>
      </c>
      <c r="R947" s="81">
        <v>47459386</v>
      </c>
      <c r="S947" s="81">
        <v>45673551</v>
      </c>
    </row>
    <row r="948" spans="1:19" x14ac:dyDescent="0.35">
      <c r="A948" s="81" t="s">
        <v>954</v>
      </c>
      <c r="B948" s="81">
        <v>147</v>
      </c>
      <c r="C948" s="81" t="s">
        <v>1710</v>
      </c>
      <c r="D948" s="81" t="s">
        <v>3478</v>
      </c>
      <c r="E948" s="81" t="s">
        <v>2208</v>
      </c>
      <c r="F948" s="81">
        <v>1230224241</v>
      </c>
      <c r="G948" s="81">
        <v>1306207752</v>
      </c>
      <c r="H948" s="81">
        <v>1230224241</v>
      </c>
      <c r="I948" s="81" t="s">
        <v>2829</v>
      </c>
      <c r="J948" s="81" t="s">
        <v>2834</v>
      </c>
      <c r="K948" s="81">
        <v>19755693</v>
      </c>
      <c r="L948" s="81">
        <v>0</v>
      </c>
      <c r="M948" s="81">
        <v>1249979934</v>
      </c>
      <c r="N948" s="81">
        <v>1249979934</v>
      </c>
      <c r="O948" s="81">
        <v>1230224241</v>
      </c>
      <c r="P948" s="81">
        <v>1249979934</v>
      </c>
      <c r="Q948" s="81">
        <v>1230224241</v>
      </c>
      <c r="R948" s="81">
        <v>1249979934</v>
      </c>
      <c r="S948" s="81">
        <v>1230224241</v>
      </c>
    </row>
    <row r="949" spans="1:19" x14ac:dyDescent="0.35">
      <c r="A949" s="81" t="s">
        <v>955</v>
      </c>
      <c r="B949" s="81">
        <v>147</v>
      </c>
      <c r="C949" s="81" t="s">
        <v>1710</v>
      </c>
      <c r="D949" s="81" t="s">
        <v>3479</v>
      </c>
      <c r="E949" s="81" t="s">
        <v>2257</v>
      </c>
      <c r="F949" s="81">
        <v>451623504</v>
      </c>
      <c r="G949" s="81">
        <v>495413593</v>
      </c>
      <c r="H949" s="81">
        <v>451623504</v>
      </c>
      <c r="I949" s="81" t="s">
        <v>2829</v>
      </c>
      <c r="J949" s="81" t="s">
        <v>2834</v>
      </c>
      <c r="K949" s="81">
        <v>19312099</v>
      </c>
      <c r="L949" s="81">
        <v>0</v>
      </c>
      <c r="M949" s="81">
        <v>470935603</v>
      </c>
      <c r="N949" s="81">
        <v>470935603</v>
      </c>
      <c r="O949" s="81">
        <v>451623504</v>
      </c>
      <c r="P949" s="81">
        <v>470935603</v>
      </c>
      <c r="Q949" s="81">
        <v>451623504</v>
      </c>
      <c r="R949" s="81">
        <v>470935603</v>
      </c>
      <c r="S949" s="81">
        <v>451623504</v>
      </c>
    </row>
    <row r="950" spans="1:19" x14ac:dyDescent="0.35">
      <c r="A950" s="81" t="s">
        <v>956</v>
      </c>
      <c r="B950" s="81">
        <v>147</v>
      </c>
      <c r="C950" s="81" t="s">
        <v>1710</v>
      </c>
      <c r="D950" s="81" t="s">
        <v>3518</v>
      </c>
      <c r="E950" s="81" t="s">
        <v>2210</v>
      </c>
      <c r="F950" s="81">
        <v>39942319</v>
      </c>
      <c r="G950" s="81">
        <v>43280396</v>
      </c>
      <c r="H950" s="81">
        <v>39942319</v>
      </c>
      <c r="I950" s="81" t="s">
        <v>2829</v>
      </c>
      <c r="J950" s="81" t="s">
        <v>2833</v>
      </c>
      <c r="K950" s="81">
        <v>826417</v>
      </c>
      <c r="L950" s="81">
        <v>0</v>
      </c>
      <c r="M950" s="81">
        <v>40768736</v>
      </c>
      <c r="N950" s="81">
        <v>40768736</v>
      </c>
      <c r="O950" s="81">
        <v>39942319</v>
      </c>
      <c r="P950" s="81">
        <v>40768736</v>
      </c>
      <c r="Q950" s="81">
        <v>39942319</v>
      </c>
      <c r="R950" s="81">
        <v>40768736</v>
      </c>
      <c r="S950" s="81">
        <v>39942319</v>
      </c>
    </row>
    <row r="951" spans="1:19" x14ac:dyDescent="0.35">
      <c r="A951" s="81" t="s">
        <v>957</v>
      </c>
      <c r="B951" s="81">
        <v>147</v>
      </c>
      <c r="C951" s="81" t="s">
        <v>1710</v>
      </c>
      <c r="D951" s="81" t="s">
        <v>3524</v>
      </c>
      <c r="E951" s="81" t="s">
        <v>2403</v>
      </c>
      <c r="F951" s="81">
        <v>10347590</v>
      </c>
      <c r="G951" s="81">
        <v>10347590</v>
      </c>
      <c r="H951" s="81">
        <v>10347590</v>
      </c>
      <c r="I951" s="81" t="s">
        <v>2829</v>
      </c>
      <c r="J951" s="81" t="s">
        <v>2833</v>
      </c>
      <c r="K951" s="81">
        <v>722262</v>
      </c>
      <c r="L951" s="81">
        <v>0</v>
      </c>
      <c r="M951" s="81">
        <v>11069852</v>
      </c>
      <c r="N951" s="81">
        <v>11069852</v>
      </c>
      <c r="O951" s="81">
        <v>10347590</v>
      </c>
      <c r="P951" s="81">
        <v>11069852</v>
      </c>
      <c r="Q951" s="81">
        <v>10347590</v>
      </c>
      <c r="R951" s="81">
        <v>11069852</v>
      </c>
      <c r="S951" s="81">
        <v>10347590</v>
      </c>
    </row>
    <row r="952" spans="1:19" x14ac:dyDescent="0.35">
      <c r="A952" s="81" t="s">
        <v>958</v>
      </c>
      <c r="B952" s="81">
        <v>148</v>
      </c>
      <c r="C952" s="81" t="s">
        <v>1711</v>
      </c>
      <c r="D952" s="81" t="s">
        <v>3480</v>
      </c>
      <c r="E952" s="81" t="s">
        <v>2365</v>
      </c>
      <c r="F952" s="81">
        <v>189309443</v>
      </c>
      <c r="G952" s="81">
        <v>189309443</v>
      </c>
      <c r="H952" s="81">
        <v>189309443</v>
      </c>
      <c r="I952" s="81" t="s">
        <v>2829</v>
      </c>
      <c r="J952" s="81" t="s">
        <v>2832</v>
      </c>
      <c r="K952" s="81">
        <v>2557527</v>
      </c>
      <c r="L952" s="81">
        <v>0</v>
      </c>
      <c r="M952" s="81">
        <v>191866970</v>
      </c>
      <c r="N952" s="81">
        <v>191866970</v>
      </c>
      <c r="O952" s="81">
        <v>189309443</v>
      </c>
      <c r="P952" s="81">
        <v>191866970</v>
      </c>
      <c r="Q952" s="81">
        <v>189309443</v>
      </c>
      <c r="R952" s="81">
        <v>191866970</v>
      </c>
      <c r="S952" s="81">
        <v>189309443</v>
      </c>
    </row>
    <row r="953" spans="1:19" x14ac:dyDescent="0.35">
      <c r="A953" s="81" t="s">
        <v>959</v>
      </c>
      <c r="B953" s="81">
        <v>148</v>
      </c>
      <c r="C953" s="81" t="s">
        <v>1711</v>
      </c>
      <c r="D953" s="81" t="s">
        <v>3481</v>
      </c>
      <c r="E953" s="81" t="s">
        <v>2535</v>
      </c>
      <c r="F953" s="81">
        <v>140880692</v>
      </c>
      <c r="G953" s="81">
        <v>140880692</v>
      </c>
      <c r="H953" s="81">
        <v>140880692</v>
      </c>
      <c r="I953" s="81" t="s">
        <v>2829</v>
      </c>
      <c r="J953" s="81" t="s">
        <v>2832</v>
      </c>
      <c r="K953" s="81">
        <v>1197400</v>
      </c>
      <c r="L953" s="81">
        <v>0</v>
      </c>
      <c r="M953" s="81">
        <v>142078092</v>
      </c>
      <c r="N953" s="81">
        <v>142078092</v>
      </c>
      <c r="O953" s="81">
        <v>140880692</v>
      </c>
      <c r="P953" s="81">
        <v>142078092</v>
      </c>
      <c r="Q953" s="81">
        <v>140880692</v>
      </c>
      <c r="R953" s="81">
        <v>142078092</v>
      </c>
      <c r="S953" s="81">
        <v>140880692</v>
      </c>
    </row>
    <row r="954" spans="1:19" x14ac:dyDescent="0.35">
      <c r="A954" s="81" t="s">
        <v>960</v>
      </c>
      <c r="B954" s="81">
        <v>148</v>
      </c>
      <c r="C954" s="81" t="s">
        <v>1711</v>
      </c>
      <c r="D954" s="81" t="s">
        <v>3482</v>
      </c>
      <c r="E954" s="81" t="s">
        <v>2536</v>
      </c>
      <c r="F954" s="81">
        <v>223200800</v>
      </c>
      <c r="G954" s="81">
        <v>223200800</v>
      </c>
      <c r="H954" s="81">
        <v>223200800</v>
      </c>
      <c r="I954" s="81" t="s">
        <v>2829</v>
      </c>
      <c r="J954" s="81" t="s">
        <v>2832</v>
      </c>
      <c r="K954" s="81">
        <v>901255</v>
      </c>
      <c r="L954" s="81">
        <v>0</v>
      </c>
      <c r="M954" s="81">
        <v>224102055</v>
      </c>
      <c r="N954" s="81">
        <v>224102055</v>
      </c>
      <c r="O954" s="81">
        <v>223200800</v>
      </c>
      <c r="P954" s="81">
        <v>224102055</v>
      </c>
      <c r="Q954" s="81">
        <v>223200800</v>
      </c>
      <c r="R954" s="81">
        <v>224102055</v>
      </c>
      <c r="S954" s="81">
        <v>223200800</v>
      </c>
    </row>
    <row r="955" spans="1:19" x14ac:dyDescent="0.35">
      <c r="A955" s="81" t="s">
        <v>961</v>
      </c>
      <c r="B955" s="81">
        <v>148</v>
      </c>
      <c r="C955" s="81" t="s">
        <v>1711</v>
      </c>
      <c r="D955" s="81" t="s">
        <v>3483</v>
      </c>
      <c r="E955" s="81" t="s">
        <v>2537</v>
      </c>
      <c r="F955" s="81">
        <v>83298541</v>
      </c>
      <c r="G955" s="81">
        <v>83298541</v>
      </c>
      <c r="H955" s="81">
        <v>83298541</v>
      </c>
      <c r="I955" s="81" t="s">
        <v>2829</v>
      </c>
      <c r="J955" s="81" t="s">
        <v>2832</v>
      </c>
      <c r="K955" s="81">
        <v>1030570</v>
      </c>
      <c r="L955" s="81">
        <v>0</v>
      </c>
      <c r="M955" s="81">
        <v>84329111</v>
      </c>
      <c r="N955" s="81">
        <v>84329111</v>
      </c>
      <c r="O955" s="81">
        <v>83298541</v>
      </c>
      <c r="P955" s="81">
        <v>84329111</v>
      </c>
      <c r="Q955" s="81">
        <v>83298541</v>
      </c>
      <c r="R955" s="81">
        <v>84329111</v>
      </c>
      <c r="S955" s="81">
        <v>83298541</v>
      </c>
    </row>
    <row r="956" spans="1:19" x14ac:dyDescent="0.35">
      <c r="A956" s="81" t="s">
        <v>962</v>
      </c>
      <c r="B956" s="81">
        <v>149</v>
      </c>
      <c r="C956" s="81" t="s">
        <v>1712</v>
      </c>
      <c r="D956" s="81" t="s">
        <v>3484</v>
      </c>
      <c r="E956" s="81" t="s">
        <v>2538</v>
      </c>
      <c r="F956" s="81">
        <v>760536415</v>
      </c>
      <c r="G956" s="81">
        <v>781295483</v>
      </c>
      <c r="H956" s="81">
        <v>760536415</v>
      </c>
      <c r="I956" s="81" t="s">
        <v>2829</v>
      </c>
      <c r="J956" s="81" t="s">
        <v>2833</v>
      </c>
      <c r="K956" s="81">
        <v>15686822</v>
      </c>
      <c r="L956" s="81">
        <v>19857479</v>
      </c>
      <c r="M956" s="81">
        <v>776223237</v>
      </c>
      <c r="N956" s="81">
        <v>756365758</v>
      </c>
      <c r="O956" s="81">
        <v>740678936</v>
      </c>
      <c r="P956" s="81">
        <v>776223237</v>
      </c>
      <c r="Q956" s="81">
        <v>760536415</v>
      </c>
      <c r="R956" s="81">
        <v>756365758</v>
      </c>
      <c r="S956" s="81">
        <v>740678936</v>
      </c>
    </row>
    <row r="957" spans="1:19" x14ac:dyDescent="0.35">
      <c r="A957" s="81" t="s">
        <v>963</v>
      </c>
      <c r="B957" s="81">
        <v>149</v>
      </c>
      <c r="C957" s="81" t="s">
        <v>1712</v>
      </c>
      <c r="D957" s="81" t="s">
        <v>3485</v>
      </c>
      <c r="E957" s="81" t="s">
        <v>1880</v>
      </c>
      <c r="F957" s="81">
        <v>2060359399</v>
      </c>
      <c r="G957" s="81">
        <v>2033857613</v>
      </c>
      <c r="H957" s="81">
        <v>2060359399</v>
      </c>
      <c r="I957" s="81" t="s">
        <v>2829</v>
      </c>
      <c r="J957" s="81" t="s">
        <v>2833</v>
      </c>
      <c r="K957" s="81">
        <v>7352623</v>
      </c>
      <c r="L957" s="81">
        <v>8123069</v>
      </c>
      <c r="M957" s="81">
        <v>2067712022</v>
      </c>
      <c r="N957" s="81">
        <v>2059588953</v>
      </c>
      <c r="O957" s="81">
        <v>2052236330</v>
      </c>
      <c r="P957" s="81">
        <v>2067712022</v>
      </c>
      <c r="Q957" s="81">
        <v>2060359399</v>
      </c>
      <c r="R957" s="81">
        <v>2059588953</v>
      </c>
      <c r="S957" s="81">
        <v>2052236330</v>
      </c>
    </row>
    <row r="958" spans="1:19" x14ac:dyDescent="0.35">
      <c r="A958" s="81" t="s">
        <v>964</v>
      </c>
      <c r="B958" s="81">
        <v>149</v>
      </c>
      <c r="C958" s="81" t="s">
        <v>1712</v>
      </c>
      <c r="D958" s="81" t="s">
        <v>3693</v>
      </c>
      <c r="E958" s="81" t="s">
        <v>1882</v>
      </c>
      <c r="F958" s="81">
        <v>52670818</v>
      </c>
      <c r="G958" s="81">
        <v>53761794</v>
      </c>
      <c r="H958" s="81">
        <v>52670818</v>
      </c>
      <c r="I958" s="81" t="s">
        <v>2829</v>
      </c>
      <c r="J958" s="81" t="s">
        <v>2833</v>
      </c>
      <c r="K958" s="81">
        <v>1546341</v>
      </c>
      <c r="L958" s="81">
        <v>0</v>
      </c>
      <c r="M958" s="81">
        <v>54217159</v>
      </c>
      <c r="N958" s="81">
        <v>54217159</v>
      </c>
      <c r="O958" s="81">
        <v>52670818</v>
      </c>
      <c r="P958" s="81">
        <v>54217159</v>
      </c>
      <c r="Q958" s="81">
        <v>52670818</v>
      </c>
      <c r="R958" s="81">
        <v>54217159</v>
      </c>
      <c r="S958" s="81">
        <v>52670818</v>
      </c>
    </row>
    <row r="959" spans="1:19" x14ac:dyDescent="0.35">
      <c r="A959" s="81" t="s">
        <v>965</v>
      </c>
      <c r="B959" s="81">
        <v>150</v>
      </c>
      <c r="C959" s="81" t="s">
        <v>1713</v>
      </c>
      <c r="D959" s="81" t="s">
        <v>2924</v>
      </c>
      <c r="E959" s="81" t="s">
        <v>1914</v>
      </c>
      <c r="F959" s="81">
        <v>4494330</v>
      </c>
      <c r="G959" s="81">
        <v>4494330</v>
      </c>
      <c r="H959" s="81">
        <v>4494330</v>
      </c>
      <c r="I959" s="81" t="s">
        <v>2829</v>
      </c>
      <c r="J959" s="81" t="s">
        <v>2832</v>
      </c>
      <c r="K959" s="81">
        <v>0</v>
      </c>
      <c r="L959" s="81">
        <v>0</v>
      </c>
      <c r="M959" s="81">
        <v>4494330</v>
      </c>
      <c r="N959" s="81">
        <v>4494330</v>
      </c>
      <c r="O959" s="81">
        <v>4494330</v>
      </c>
      <c r="P959" s="81">
        <v>4494330</v>
      </c>
      <c r="Q959" s="81">
        <v>4494330</v>
      </c>
      <c r="R959" s="81">
        <v>4494330</v>
      </c>
      <c r="S959" s="81">
        <v>4494330</v>
      </c>
    </row>
    <row r="960" spans="1:19" x14ac:dyDescent="0.35">
      <c r="A960" s="81" t="s">
        <v>966</v>
      </c>
      <c r="B960" s="81">
        <v>150</v>
      </c>
      <c r="C960" s="81" t="s">
        <v>1713</v>
      </c>
      <c r="D960" s="81" t="s">
        <v>2974</v>
      </c>
      <c r="E960" s="81" t="s">
        <v>1975</v>
      </c>
      <c r="F960" s="81">
        <v>329273784</v>
      </c>
      <c r="G960" s="81">
        <v>342201633</v>
      </c>
      <c r="H960" s="81">
        <v>329273784</v>
      </c>
      <c r="I960" s="81" t="s">
        <v>2829</v>
      </c>
      <c r="J960" s="81" t="s">
        <v>2833</v>
      </c>
      <c r="K960" s="81">
        <v>6166735</v>
      </c>
      <c r="L960" s="81">
        <v>0</v>
      </c>
      <c r="M960" s="81">
        <v>335440519</v>
      </c>
      <c r="N960" s="81">
        <v>335440519</v>
      </c>
      <c r="O960" s="81">
        <v>329273784</v>
      </c>
      <c r="P960" s="81">
        <v>335440519</v>
      </c>
      <c r="Q960" s="81">
        <v>329273784</v>
      </c>
      <c r="R960" s="81">
        <v>335440519</v>
      </c>
      <c r="S960" s="81">
        <v>329273784</v>
      </c>
    </row>
    <row r="961" spans="1:19" x14ac:dyDescent="0.35">
      <c r="A961" s="81" t="s">
        <v>967</v>
      </c>
      <c r="B961" s="81">
        <v>150</v>
      </c>
      <c r="C961" s="81" t="s">
        <v>1713</v>
      </c>
      <c r="D961" s="81" t="s">
        <v>3486</v>
      </c>
      <c r="E961" s="81" t="s">
        <v>2539</v>
      </c>
      <c r="F961" s="81">
        <v>4080935345</v>
      </c>
      <c r="G961" s="81">
        <v>4080935345</v>
      </c>
      <c r="H961" s="81">
        <v>4080935345</v>
      </c>
      <c r="I961" s="81" t="s">
        <v>2829</v>
      </c>
      <c r="J961" s="81" t="s">
        <v>2832</v>
      </c>
      <c r="K961" s="81">
        <v>49098068</v>
      </c>
      <c r="L961" s="81">
        <v>79286834</v>
      </c>
      <c r="M961" s="81">
        <v>4130033413</v>
      </c>
      <c r="N961" s="81">
        <v>4050746579</v>
      </c>
      <c r="O961" s="81">
        <v>4001648511</v>
      </c>
      <c r="P961" s="81">
        <v>4130033413</v>
      </c>
      <c r="Q961" s="81">
        <v>4080935345</v>
      </c>
      <c r="R961" s="81">
        <v>4050746579</v>
      </c>
      <c r="S961" s="81">
        <v>4001648511</v>
      </c>
    </row>
    <row r="962" spans="1:19" x14ac:dyDescent="0.35">
      <c r="A962" s="81" t="s">
        <v>968</v>
      </c>
      <c r="B962" s="81">
        <v>151</v>
      </c>
      <c r="C962" s="81" t="s">
        <v>1714</v>
      </c>
      <c r="D962" s="81" t="s">
        <v>3860</v>
      </c>
      <c r="E962" s="81" t="s">
        <v>2540</v>
      </c>
      <c r="F962" s="81">
        <v>7975880710</v>
      </c>
      <c r="G962" s="81">
        <v>7975880710</v>
      </c>
      <c r="H962" s="81">
        <v>7975880710</v>
      </c>
      <c r="I962" s="81" t="s">
        <v>2829</v>
      </c>
      <c r="J962" s="81" t="s">
        <v>2832</v>
      </c>
      <c r="K962" s="81">
        <v>0</v>
      </c>
      <c r="L962" s="81">
        <v>9505</v>
      </c>
      <c r="M962" s="81">
        <v>7975880710</v>
      </c>
      <c r="N962" s="81">
        <v>7975871205</v>
      </c>
      <c r="O962" s="81">
        <v>7975871205</v>
      </c>
      <c r="P962" s="81">
        <v>7975880710</v>
      </c>
      <c r="Q962" s="81">
        <v>7975880710</v>
      </c>
      <c r="R962" s="81">
        <v>7975871205</v>
      </c>
      <c r="S962" s="81">
        <v>7975871205</v>
      </c>
    </row>
    <row r="963" spans="1:19" x14ac:dyDescent="0.35">
      <c r="A963" s="81" t="s">
        <v>969</v>
      </c>
      <c r="B963" s="81">
        <v>152</v>
      </c>
      <c r="C963" s="81" t="s">
        <v>1715</v>
      </c>
      <c r="D963" s="81" t="s">
        <v>3070</v>
      </c>
      <c r="E963" s="81" t="s">
        <v>2113</v>
      </c>
      <c r="F963" s="81">
        <v>12466781</v>
      </c>
      <c r="G963" s="81">
        <v>12466781</v>
      </c>
      <c r="H963" s="81">
        <v>12466781</v>
      </c>
      <c r="I963" s="81" t="s">
        <v>2829</v>
      </c>
      <c r="J963" s="81" t="s">
        <v>2833</v>
      </c>
      <c r="K963" s="81">
        <v>170000</v>
      </c>
      <c r="L963" s="81">
        <v>0</v>
      </c>
      <c r="M963" s="81">
        <v>12636781</v>
      </c>
      <c r="N963" s="81">
        <v>12636781</v>
      </c>
      <c r="O963" s="81">
        <v>12466781</v>
      </c>
      <c r="P963" s="81">
        <v>12636781</v>
      </c>
      <c r="Q963" s="81">
        <v>12466781</v>
      </c>
      <c r="R963" s="81">
        <v>12636781</v>
      </c>
      <c r="S963" s="81">
        <v>12466781</v>
      </c>
    </row>
    <row r="964" spans="1:19" x14ac:dyDescent="0.35">
      <c r="A964" s="81" t="s">
        <v>970</v>
      </c>
      <c r="B964" s="81">
        <v>152</v>
      </c>
      <c r="C964" s="81" t="s">
        <v>1715</v>
      </c>
      <c r="D964" s="81" t="s">
        <v>3202</v>
      </c>
      <c r="E964" s="81" t="s">
        <v>2275</v>
      </c>
      <c r="F964" s="81">
        <v>820135</v>
      </c>
      <c r="G964" s="81">
        <v>820135</v>
      </c>
      <c r="H964" s="81">
        <v>820135</v>
      </c>
      <c r="I964" s="81" t="s">
        <v>2829</v>
      </c>
      <c r="J964" s="81" t="s">
        <v>2833</v>
      </c>
      <c r="K964" s="81">
        <v>20000</v>
      </c>
      <c r="L964" s="81">
        <v>0</v>
      </c>
      <c r="M964" s="81">
        <v>840135</v>
      </c>
      <c r="N964" s="81">
        <v>840135</v>
      </c>
      <c r="O964" s="81">
        <v>820135</v>
      </c>
      <c r="P964" s="81">
        <v>840135</v>
      </c>
      <c r="Q964" s="81">
        <v>820135</v>
      </c>
      <c r="R964" s="81">
        <v>840135</v>
      </c>
      <c r="S964" s="81">
        <v>820135</v>
      </c>
    </row>
    <row r="965" spans="1:19" x14ac:dyDescent="0.35">
      <c r="A965" s="81" t="s">
        <v>971</v>
      </c>
      <c r="B965" s="81">
        <v>152</v>
      </c>
      <c r="C965" s="81" t="s">
        <v>1715</v>
      </c>
      <c r="D965" s="81" t="s">
        <v>3243</v>
      </c>
      <c r="E965" s="81" t="s">
        <v>2312</v>
      </c>
      <c r="F965" s="81">
        <v>74685460</v>
      </c>
      <c r="G965" s="81">
        <v>77354722</v>
      </c>
      <c r="H965" s="81">
        <v>74685460</v>
      </c>
      <c r="I965" s="81" t="s">
        <v>2829</v>
      </c>
      <c r="J965" s="81" t="s">
        <v>2833</v>
      </c>
      <c r="K965" s="81">
        <v>1723468</v>
      </c>
      <c r="L965" s="81">
        <v>0</v>
      </c>
      <c r="M965" s="81">
        <v>76408928</v>
      </c>
      <c r="N965" s="81">
        <v>76408928</v>
      </c>
      <c r="O965" s="81">
        <v>74685460</v>
      </c>
      <c r="P965" s="81">
        <v>76408928</v>
      </c>
      <c r="Q965" s="81">
        <v>74685460</v>
      </c>
      <c r="R965" s="81">
        <v>76408928</v>
      </c>
      <c r="S965" s="81">
        <v>74685460</v>
      </c>
    </row>
    <row r="966" spans="1:19" x14ac:dyDescent="0.35">
      <c r="A966" s="81" t="s">
        <v>972</v>
      </c>
      <c r="B966" s="81">
        <v>152</v>
      </c>
      <c r="C966" s="81" t="s">
        <v>1715</v>
      </c>
      <c r="D966" s="81" t="s">
        <v>3487</v>
      </c>
      <c r="E966" s="81" t="s">
        <v>2541</v>
      </c>
      <c r="F966" s="81">
        <v>11368085134</v>
      </c>
      <c r="G966" s="81">
        <v>11879308593</v>
      </c>
      <c r="H966" s="81">
        <v>11368085134</v>
      </c>
      <c r="I966" s="81" t="s">
        <v>2829</v>
      </c>
      <c r="J966" s="81" t="s">
        <v>2833</v>
      </c>
      <c r="K966" s="81">
        <v>279961106</v>
      </c>
      <c r="L966" s="81">
        <v>0</v>
      </c>
      <c r="M966" s="81">
        <v>11648046240</v>
      </c>
      <c r="N966" s="81">
        <v>11648046240</v>
      </c>
      <c r="O966" s="81">
        <v>11368085134</v>
      </c>
      <c r="P966" s="81">
        <v>11648046240</v>
      </c>
      <c r="Q966" s="81">
        <v>11368085134</v>
      </c>
      <c r="R966" s="81">
        <v>11648046240</v>
      </c>
      <c r="S966" s="81">
        <v>11368085134</v>
      </c>
    </row>
    <row r="967" spans="1:19" x14ac:dyDescent="0.35">
      <c r="A967" s="81" t="s">
        <v>973</v>
      </c>
      <c r="B967" s="81">
        <v>152</v>
      </c>
      <c r="C967" s="81" t="s">
        <v>1715</v>
      </c>
      <c r="D967" s="81" t="s">
        <v>3488</v>
      </c>
      <c r="E967" s="81" t="s">
        <v>2542</v>
      </c>
      <c r="F967" s="81">
        <v>406738809</v>
      </c>
      <c r="G967" s="81">
        <v>405451216</v>
      </c>
      <c r="H967" s="81">
        <v>406738809</v>
      </c>
      <c r="I967" s="81" t="s">
        <v>2829</v>
      </c>
      <c r="J967" s="81" t="s">
        <v>2833</v>
      </c>
      <c r="K967" s="81">
        <v>5231091</v>
      </c>
      <c r="L967" s="81">
        <v>0</v>
      </c>
      <c r="M967" s="81">
        <v>411969900</v>
      </c>
      <c r="N967" s="81">
        <v>411969900</v>
      </c>
      <c r="O967" s="81">
        <v>406738809</v>
      </c>
      <c r="P967" s="81">
        <v>411969900</v>
      </c>
      <c r="Q967" s="81">
        <v>406738809</v>
      </c>
      <c r="R967" s="81">
        <v>411969900</v>
      </c>
      <c r="S967" s="81">
        <v>406738809</v>
      </c>
    </row>
    <row r="968" spans="1:19" x14ac:dyDescent="0.35">
      <c r="A968" s="81" t="s">
        <v>974</v>
      </c>
      <c r="B968" s="81">
        <v>152</v>
      </c>
      <c r="C968" s="81" t="s">
        <v>1715</v>
      </c>
      <c r="D968" s="81" t="s">
        <v>3489</v>
      </c>
      <c r="E968" s="81" t="s">
        <v>2543</v>
      </c>
      <c r="F968" s="81">
        <v>414536234</v>
      </c>
      <c r="G968" s="81">
        <v>440628934</v>
      </c>
      <c r="H968" s="81">
        <v>414536234</v>
      </c>
      <c r="I968" s="81" t="s">
        <v>2829</v>
      </c>
      <c r="J968" s="81" t="s">
        <v>2834</v>
      </c>
      <c r="K968" s="81">
        <v>14602258</v>
      </c>
      <c r="L968" s="81">
        <v>0</v>
      </c>
      <c r="M968" s="81">
        <v>429138492</v>
      </c>
      <c r="N968" s="81">
        <v>429138492</v>
      </c>
      <c r="O968" s="81">
        <v>414536234</v>
      </c>
      <c r="P968" s="81">
        <v>429138492</v>
      </c>
      <c r="Q968" s="81">
        <v>414536234</v>
      </c>
      <c r="R968" s="81">
        <v>429138492</v>
      </c>
      <c r="S968" s="81">
        <v>414536234</v>
      </c>
    </row>
    <row r="969" spans="1:19" x14ac:dyDescent="0.35">
      <c r="A969" s="81" t="s">
        <v>975</v>
      </c>
      <c r="B969" s="81">
        <v>152</v>
      </c>
      <c r="C969" s="81" t="s">
        <v>1715</v>
      </c>
      <c r="D969" s="81" t="s">
        <v>3490</v>
      </c>
      <c r="E969" s="81" t="s">
        <v>2544</v>
      </c>
      <c r="F969" s="81">
        <v>3460732823</v>
      </c>
      <c r="G969" s="81">
        <v>3527215258</v>
      </c>
      <c r="H969" s="81">
        <v>3460732823</v>
      </c>
      <c r="I969" s="81" t="s">
        <v>2829</v>
      </c>
      <c r="J969" s="81" t="s">
        <v>2833</v>
      </c>
      <c r="K969" s="81">
        <v>70537046</v>
      </c>
      <c r="L969" s="81">
        <v>0</v>
      </c>
      <c r="M969" s="81">
        <v>3531269869</v>
      </c>
      <c r="N969" s="81">
        <v>3531269869</v>
      </c>
      <c r="O969" s="81">
        <v>3460732823</v>
      </c>
      <c r="P969" s="81">
        <v>3531269869</v>
      </c>
      <c r="Q969" s="81">
        <v>3460732823</v>
      </c>
      <c r="R969" s="81">
        <v>3531269869</v>
      </c>
      <c r="S969" s="81">
        <v>3460732823</v>
      </c>
    </row>
    <row r="970" spans="1:19" x14ac:dyDescent="0.35">
      <c r="A970" s="81" t="s">
        <v>976</v>
      </c>
      <c r="B970" s="81">
        <v>152</v>
      </c>
      <c r="C970" s="81" t="s">
        <v>1715</v>
      </c>
      <c r="D970" s="81" t="s">
        <v>3491</v>
      </c>
      <c r="E970" s="81" t="s">
        <v>2410</v>
      </c>
      <c r="F970" s="81">
        <v>4446683061</v>
      </c>
      <c r="G970" s="81">
        <v>4499463755</v>
      </c>
      <c r="H970" s="81">
        <v>4446683061</v>
      </c>
      <c r="I970" s="81" t="s">
        <v>2829</v>
      </c>
      <c r="J970" s="81" t="s">
        <v>2833</v>
      </c>
      <c r="K970" s="81">
        <v>91806314</v>
      </c>
      <c r="L970" s="81">
        <v>0</v>
      </c>
      <c r="M970" s="81">
        <v>4538489375</v>
      </c>
      <c r="N970" s="81">
        <v>4538489375</v>
      </c>
      <c r="O970" s="81">
        <v>4446683061</v>
      </c>
      <c r="P970" s="81">
        <v>4538489375</v>
      </c>
      <c r="Q970" s="81">
        <v>4446683061</v>
      </c>
      <c r="R970" s="81">
        <v>4538489375</v>
      </c>
      <c r="S970" s="81">
        <v>4446683061</v>
      </c>
    </row>
    <row r="971" spans="1:19" x14ac:dyDescent="0.35">
      <c r="A971" s="81" t="s">
        <v>977</v>
      </c>
      <c r="B971" s="81">
        <v>152</v>
      </c>
      <c r="C971" s="81" t="s">
        <v>1715</v>
      </c>
      <c r="D971" s="81" t="s">
        <v>3492</v>
      </c>
      <c r="E971" s="81" t="s">
        <v>2545</v>
      </c>
      <c r="F971" s="81">
        <v>259373486</v>
      </c>
      <c r="G971" s="81">
        <v>257098489</v>
      </c>
      <c r="H971" s="81">
        <v>259373486</v>
      </c>
      <c r="I971" s="81" t="s">
        <v>2829</v>
      </c>
      <c r="J971" s="81" t="s">
        <v>2833</v>
      </c>
      <c r="K971" s="81">
        <v>7264290</v>
      </c>
      <c r="L971" s="81">
        <v>0</v>
      </c>
      <c r="M971" s="81">
        <v>266637776</v>
      </c>
      <c r="N971" s="81">
        <v>266637776</v>
      </c>
      <c r="O971" s="81">
        <v>259373486</v>
      </c>
      <c r="P971" s="81">
        <v>266637776</v>
      </c>
      <c r="Q971" s="81">
        <v>259373486</v>
      </c>
      <c r="R971" s="81">
        <v>266637776</v>
      </c>
      <c r="S971" s="81">
        <v>259373486</v>
      </c>
    </row>
    <row r="972" spans="1:19" x14ac:dyDescent="0.35">
      <c r="A972" s="81" t="s">
        <v>978</v>
      </c>
      <c r="B972" s="81">
        <v>152</v>
      </c>
      <c r="C972" s="81" t="s">
        <v>1715</v>
      </c>
      <c r="D972" s="81" t="s">
        <v>3493</v>
      </c>
      <c r="E972" s="81" t="s">
        <v>2546</v>
      </c>
      <c r="F972" s="81">
        <v>368025440</v>
      </c>
      <c r="G972" s="81">
        <v>368350891</v>
      </c>
      <c r="H972" s="81">
        <v>368025440</v>
      </c>
      <c r="I972" s="81" t="s">
        <v>2829</v>
      </c>
      <c r="J972" s="81" t="s">
        <v>2833</v>
      </c>
      <c r="K972" s="81">
        <v>10191492</v>
      </c>
      <c r="L972" s="81">
        <v>0</v>
      </c>
      <c r="M972" s="81">
        <v>378216932</v>
      </c>
      <c r="N972" s="81">
        <v>378216932</v>
      </c>
      <c r="O972" s="81">
        <v>368025440</v>
      </c>
      <c r="P972" s="81">
        <v>378216932</v>
      </c>
      <c r="Q972" s="81">
        <v>368025440</v>
      </c>
      <c r="R972" s="81">
        <v>378216932</v>
      </c>
      <c r="S972" s="81">
        <v>368025440</v>
      </c>
    </row>
    <row r="973" spans="1:19" x14ac:dyDescent="0.35">
      <c r="A973" s="81" t="s">
        <v>979</v>
      </c>
      <c r="B973" s="81">
        <v>152</v>
      </c>
      <c r="C973" s="81" t="s">
        <v>1715</v>
      </c>
      <c r="D973" s="81" t="s">
        <v>3494</v>
      </c>
      <c r="E973" s="81" t="s">
        <v>2547</v>
      </c>
      <c r="F973" s="81">
        <v>296197097</v>
      </c>
      <c r="G973" s="81">
        <v>288346958</v>
      </c>
      <c r="H973" s="81">
        <v>296197097</v>
      </c>
      <c r="I973" s="81" t="s">
        <v>2829</v>
      </c>
      <c r="J973" s="81" t="s">
        <v>2833</v>
      </c>
      <c r="K973" s="81">
        <v>8061856</v>
      </c>
      <c r="L973" s="81">
        <v>0</v>
      </c>
      <c r="M973" s="81">
        <v>304258953</v>
      </c>
      <c r="N973" s="81">
        <v>304258953</v>
      </c>
      <c r="O973" s="81">
        <v>296197097</v>
      </c>
      <c r="P973" s="81">
        <v>304258953</v>
      </c>
      <c r="Q973" s="81">
        <v>296197097</v>
      </c>
      <c r="R973" s="81">
        <v>304258953</v>
      </c>
      <c r="S973" s="81">
        <v>296197097</v>
      </c>
    </row>
    <row r="974" spans="1:19" x14ac:dyDescent="0.35">
      <c r="A974" s="81" t="s">
        <v>980</v>
      </c>
      <c r="B974" s="81">
        <v>153</v>
      </c>
      <c r="C974" s="81" t="s">
        <v>1716</v>
      </c>
      <c r="D974" s="81" t="s">
        <v>3089</v>
      </c>
      <c r="E974" s="81" t="s">
        <v>2136</v>
      </c>
      <c r="F974" s="81">
        <v>1969559</v>
      </c>
      <c r="G974" s="81">
        <v>1969559</v>
      </c>
      <c r="H974" s="81">
        <v>1969559</v>
      </c>
      <c r="I974" s="81" t="s">
        <v>2829</v>
      </c>
      <c r="J974" s="81" t="s">
        <v>2833</v>
      </c>
      <c r="K974" s="81">
        <v>0</v>
      </c>
      <c r="L974" s="81">
        <v>0</v>
      </c>
      <c r="M974" s="81">
        <v>1969559</v>
      </c>
      <c r="N974" s="81">
        <v>1969559</v>
      </c>
      <c r="O974" s="81">
        <v>1969559</v>
      </c>
      <c r="P974" s="81">
        <v>1969559</v>
      </c>
      <c r="Q974" s="81">
        <v>1969559</v>
      </c>
      <c r="R974" s="81">
        <v>1969559</v>
      </c>
      <c r="S974" s="81">
        <v>1969559</v>
      </c>
    </row>
    <row r="975" spans="1:19" x14ac:dyDescent="0.35">
      <c r="A975" s="81" t="s">
        <v>981</v>
      </c>
      <c r="B975" s="81">
        <v>153</v>
      </c>
      <c r="C975" s="81" t="s">
        <v>1716</v>
      </c>
      <c r="D975" s="81" t="s">
        <v>3201</v>
      </c>
      <c r="E975" s="81" t="s">
        <v>2274</v>
      </c>
      <c r="F975" s="81">
        <v>4312464</v>
      </c>
      <c r="G975" s="81">
        <v>4405555</v>
      </c>
      <c r="H975" s="81">
        <v>4312464</v>
      </c>
      <c r="I975" s="81" t="s">
        <v>2829</v>
      </c>
      <c r="J975" s="81" t="s">
        <v>2833</v>
      </c>
      <c r="K975" s="81">
        <v>80000</v>
      </c>
      <c r="L975" s="81">
        <v>0</v>
      </c>
      <c r="M975" s="81">
        <v>4392464</v>
      </c>
      <c r="N975" s="81">
        <v>4392464</v>
      </c>
      <c r="O975" s="81">
        <v>4312464</v>
      </c>
      <c r="P975" s="81">
        <v>4392464</v>
      </c>
      <c r="Q975" s="81">
        <v>4312464</v>
      </c>
      <c r="R975" s="81">
        <v>4392464</v>
      </c>
      <c r="S975" s="81">
        <v>4312464</v>
      </c>
    </row>
    <row r="976" spans="1:19" x14ac:dyDescent="0.35">
      <c r="A976" s="81" t="s">
        <v>982</v>
      </c>
      <c r="B976" s="81">
        <v>153</v>
      </c>
      <c r="C976" s="81" t="s">
        <v>1716</v>
      </c>
      <c r="D976" s="81" t="s">
        <v>3202</v>
      </c>
      <c r="E976" s="81" t="s">
        <v>2275</v>
      </c>
      <c r="F976" s="81">
        <v>11387154</v>
      </c>
      <c r="G976" s="81">
        <v>11387793</v>
      </c>
      <c r="H976" s="81">
        <v>11387154</v>
      </c>
      <c r="I976" s="81" t="s">
        <v>2829</v>
      </c>
      <c r="J976" s="81" t="s">
        <v>2833</v>
      </c>
      <c r="K976" s="81">
        <v>100000</v>
      </c>
      <c r="L976" s="81">
        <v>0</v>
      </c>
      <c r="M976" s="81">
        <v>11487154</v>
      </c>
      <c r="N976" s="81">
        <v>11487154</v>
      </c>
      <c r="O976" s="81">
        <v>11387154</v>
      </c>
      <c r="P976" s="81">
        <v>11487154</v>
      </c>
      <c r="Q976" s="81">
        <v>11387154</v>
      </c>
      <c r="R976" s="81">
        <v>11487154</v>
      </c>
      <c r="S976" s="81">
        <v>11387154</v>
      </c>
    </row>
    <row r="977" spans="1:19" x14ac:dyDescent="0.35">
      <c r="A977" s="81" t="s">
        <v>983</v>
      </c>
      <c r="B977" s="81">
        <v>153</v>
      </c>
      <c r="C977" s="81" t="s">
        <v>1716</v>
      </c>
      <c r="D977" s="81" t="s">
        <v>3489</v>
      </c>
      <c r="E977" s="81" t="s">
        <v>2543</v>
      </c>
      <c r="F977" s="81">
        <v>2540809</v>
      </c>
      <c r="G977" s="81">
        <v>2843584</v>
      </c>
      <c r="H977" s="81">
        <v>2540809</v>
      </c>
      <c r="I977" s="81" t="s">
        <v>2829</v>
      </c>
      <c r="J977" s="81" t="s">
        <v>2833</v>
      </c>
      <c r="K977" s="81">
        <v>70000</v>
      </c>
      <c r="L977" s="81">
        <v>0</v>
      </c>
      <c r="M977" s="81">
        <v>2610809</v>
      </c>
      <c r="N977" s="81">
        <v>2610809</v>
      </c>
      <c r="O977" s="81">
        <v>2540809</v>
      </c>
      <c r="P977" s="81">
        <v>2610809</v>
      </c>
      <c r="Q977" s="81">
        <v>2540809</v>
      </c>
      <c r="R977" s="81">
        <v>2610809</v>
      </c>
      <c r="S977" s="81">
        <v>2540809</v>
      </c>
    </row>
    <row r="978" spans="1:19" x14ac:dyDescent="0.35">
      <c r="A978" s="81" t="s">
        <v>984</v>
      </c>
      <c r="B978" s="81">
        <v>153</v>
      </c>
      <c r="C978" s="81" t="s">
        <v>1716</v>
      </c>
      <c r="D978" s="81" t="s">
        <v>3495</v>
      </c>
      <c r="E978" s="81" t="s">
        <v>2139</v>
      </c>
      <c r="F978" s="81">
        <v>92593913</v>
      </c>
      <c r="G978" s="81">
        <v>101225566</v>
      </c>
      <c r="H978" s="81">
        <v>92593913</v>
      </c>
      <c r="I978" s="81" t="s">
        <v>2829</v>
      </c>
      <c r="J978" s="81" t="s">
        <v>2833</v>
      </c>
      <c r="K978" s="81">
        <v>1720680</v>
      </c>
      <c r="L978" s="81">
        <v>0</v>
      </c>
      <c r="M978" s="81">
        <v>94314593</v>
      </c>
      <c r="N978" s="81">
        <v>94314593</v>
      </c>
      <c r="O978" s="81">
        <v>92593913</v>
      </c>
      <c r="P978" s="81">
        <v>265037233</v>
      </c>
      <c r="Q978" s="81">
        <v>263316553</v>
      </c>
      <c r="R978" s="81">
        <v>265037233</v>
      </c>
      <c r="S978" s="81">
        <v>263316553</v>
      </c>
    </row>
    <row r="979" spans="1:19" x14ac:dyDescent="0.35">
      <c r="A979" s="81" t="s">
        <v>985</v>
      </c>
      <c r="B979" s="81">
        <v>153</v>
      </c>
      <c r="C979" s="81" t="s">
        <v>1716</v>
      </c>
      <c r="D979" s="81" t="s">
        <v>3496</v>
      </c>
      <c r="E979" s="81" t="s">
        <v>2548</v>
      </c>
      <c r="F979" s="81">
        <v>172504760</v>
      </c>
      <c r="G979" s="81">
        <v>178689321</v>
      </c>
      <c r="H979" s="81">
        <v>172504760</v>
      </c>
      <c r="I979" s="81" t="s">
        <v>2829</v>
      </c>
      <c r="J979" s="81" t="s">
        <v>2833</v>
      </c>
      <c r="K979" s="81">
        <v>5764640</v>
      </c>
      <c r="L979" s="81">
        <v>0</v>
      </c>
      <c r="M979" s="81">
        <v>178269400</v>
      </c>
      <c r="N979" s="81">
        <v>178269400</v>
      </c>
      <c r="O979" s="81">
        <v>172504760</v>
      </c>
      <c r="P979" s="81">
        <v>469775390</v>
      </c>
      <c r="Q979" s="81">
        <v>464010750</v>
      </c>
      <c r="R979" s="81">
        <v>469775390</v>
      </c>
      <c r="S979" s="81">
        <v>464010750</v>
      </c>
    </row>
    <row r="980" spans="1:19" x14ac:dyDescent="0.35">
      <c r="A980" s="81" t="s">
        <v>986</v>
      </c>
      <c r="B980" s="81">
        <v>153</v>
      </c>
      <c r="C980" s="81" t="s">
        <v>1716</v>
      </c>
      <c r="D980" s="81" t="s">
        <v>3497</v>
      </c>
      <c r="E980" s="81" t="s">
        <v>2549</v>
      </c>
      <c r="F980" s="81">
        <v>114749306</v>
      </c>
      <c r="G980" s="81">
        <v>112043657</v>
      </c>
      <c r="H980" s="81">
        <v>114749306</v>
      </c>
      <c r="I980" s="81" t="s">
        <v>2829</v>
      </c>
      <c r="J980" s="81" t="s">
        <v>2833</v>
      </c>
      <c r="K980" s="81">
        <v>2443670</v>
      </c>
      <c r="L980" s="81">
        <v>0</v>
      </c>
      <c r="M980" s="81">
        <v>117192976</v>
      </c>
      <c r="N980" s="81">
        <v>117192976</v>
      </c>
      <c r="O980" s="81">
        <v>114749306</v>
      </c>
      <c r="P980" s="81">
        <v>117192976</v>
      </c>
      <c r="Q980" s="81">
        <v>114749306</v>
      </c>
      <c r="R980" s="81">
        <v>117192976</v>
      </c>
      <c r="S980" s="81">
        <v>114749306</v>
      </c>
    </row>
    <row r="981" spans="1:19" x14ac:dyDescent="0.35">
      <c r="A981" s="81" t="s">
        <v>987</v>
      </c>
      <c r="B981" s="81">
        <v>153</v>
      </c>
      <c r="C981" s="81" t="s">
        <v>1716</v>
      </c>
      <c r="D981" s="81" t="s">
        <v>3498</v>
      </c>
      <c r="E981" s="81" t="s">
        <v>2550</v>
      </c>
      <c r="F981" s="81">
        <v>56082385</v>
      </c>
      <c r="G981" s="81">
        <v>54719624</v>
      </c>
      <c r="H981" s="81">
        <v>56082385</v>
      </c>
      <c r="I981" s="81" t="s">
        <v>2829</v>
      </c>
      <c r="J981" s="81" t="s">
        <v>2833</v>
      </c>
      <c r="K981" s="81">
        <v>1495440</v>
      </c>
      <c r="L981" s="81">
        <v>0</v>
      </c>
      <c r="M981" s="81">
        <v>57577825</v>
      </c>
      <c r="N981" s="81">
        <v>57577825</v>
      </c>
      <c r="O981" s="81">
        <v>56082385</v>
      </c>
      <c r="P981" s="81">
        <v>57577825</v>
      </c>
      <c r="Q981" s="81">
        <v>56082385</v>
      </c>
      <c r="R981" s="81">
        <v>57577825</v>
      </c>
      <c r="S981" s="81">
        <v>56082385</v>
      </c>
    </row>
    <row r="982" spans="1:19" x14ac:dyDescent="0.35">
      <c r="A982" s="81" t="s">
        <v>988</v>
      </c>
      <c r="B982" s="81">
        <v>154</v>
      </c>
      <c r="C982" s="81" t="s">
        <v>1717</v>
      </c>
      <c r="D982" s="81" t="s">
        <v>3467</v>
      </c>
      <c r="E982" s="81" t="s">
        <v>2526</v>
      </c>
      <c r="F982" s="81">
        <v>94365639</v>
      </c>
      <c r="G982" s="81">
        <v>94365639</v>
      </c>
      <c r="H982" s="81">
        <v>94365639</v>
      </c>
      <c r="I982" s="81" t="s">
        <v>2829</v>
      </c>
      <c r="J982" s="81" t="s">
        <v>2832</v>
      </c>
      <c r="K982" s="81">
        <v>1370663</v>
      </c>
      <c r="L982" s="81">
        <v>2287684</v>
      </c>
      <c r="M982" s="81">
        <v>95736302</v>
      </c>
      <c r="N982" s="81">
        <v>93448618</v>
      </c>
      <c r="O982" s="81">
        <v>92077955</v>
      </c>
      <c r="P982" s="81">
        <v>95736302</v>
      </c>
      <c r="Q982" s="81">
        <v>94365639</v>
      </c>
      <c r="R982" s="81">
        <v>93448618</v>
      </c>
      <c r="S982" s="81">
        <v>92077955</v>
      </c>
    </row>
    <row r="983" spans="1:19" x14ac:dyDescent="0.35">
      <c r="A983" s="81" t="s">
        <v>989</v>
      </c>
      <c r="B983" s="81">
        <v>154</v>
      </c>
      <c r="C983" s="81" t="s">
        <v>1717</v>
      </c>
      <c r="D983" s="81" t="s">
        <v>3499</v>
      </c>
      <c r="E983" s="81" t="s">
        <v>2307</v>
      </c>
      <c r="F983" s="81">
        <v>692975100</v>
      </c>
      <c r="G983" s="81">
        <v>692974861</v>
      </c>
      <c r="H983" s="81">
        <v>692975100</v>
      </c>
      <c r="I983" s="81" t="s">
        <v>2829</v>
      </c>
      <c r="J983" s="81" t="s">
        <v>2832</v>
      </c>
      <c r="K983" s="81">
        <v>17094545</v>
      </c>
      <c r="L983" s="81">
        <v>0</v>
      </c>
      <c r="M983" s="81">
        <v>710069645</v>
      </c>
      <c r="N983" s="81">
        <v>710069645</v>
      </c>
      <c r="O983" s="81">
        <v>692975100</v>
      </c>
      <c r="P983" s="81">
        <v>710069645</v>
      </c>
      <c r="Q983" s="81">
        <v>692975100</v>
      </c>
      <c r="R983" s="81">
        <v>710069645</v>
      </c>
      <c r="S983" s="81">
        <v>692975100</v>
      </c>
    </row>
    <row r="984" spans="1:19" x14ac:dyDescent="0.35">
      <c r="A984" s="81" t="s">
        <v>990</v>
      </c>
      <c r="B984" s="81">
        <v>154</v>
      </c>
      <c r="C984" s="81" t="s">
        <v>1717</v>
      </c>
      <c r="D984" s="81" t="s">
        <v>3500</v>
      </c>
      <c r="E984" s="81" t="s">
        <v>2551</v>
      </c>
      <c r="F984" s="81">
        <v>318049390</v>
      </c>
      <c r="G984" s="81">
        <v>318325199</v>
      </c>
      <c r="H984" s="81">
        <v>318049390</v>
      </c>
      <c r="I984" s="81" t="s">
        <v>2829</v>
      </c>
      <c r="J984" s="81" t="s">
        <v>2832</v>
      </c>
      <c r="K984" s="81">
        <v>4213873</v>
      </c>
      <c r="L984" s="81">
        <v>0</v>
      </c>
      <c r="M984" s="81">
        <v>322263263</v>
      </c>
      <c r="N984" s="81">
        <v>322263263</v>
      </c>
      <c r="O984" s="81">
        <v>318049390</v>
      </c>
      <c r="P984" s="81">
        <v>322263263</v>
      </c>
      <c r="Q984" s="81">
        <v>318049390</v>
      </c>
      <c r="R984" s="81">
        <v>322263263</v>
      </c>
      <c r="S984" s="81">
        <v>318049390</v>
      </c>
    </row>
    <row r="985" spans="1:19" x14ac:dyDescent="0.35">
      <c r="A985" s="81" t="s">
        <v>991</v>
      </c>
      <c r="B985" s="81">
        <v>155</v>
      </c>
      <c r="C985" s="81" t="s">
        <v>1718</v>
      </c>
      <c r="D985" s="81" t="s">
        <v>2998</v>
      </c>
      <c r="E985" s="81" t="s">
        <v>2006</v>
      </c>
      <c r="F985" s="81">
        <v>3551318</v>
      </c>
      <c r="G985" s="81">
        <v>3551318</v>
      </c>
      <c r="H985" s="81">
        <v>3551318</v>
      </c>
      <c r="I985" s="81" t="s">
        <v>2829</v>
      </c>
      <c r="J985" s="81" t="s">
        <v>2832</v>
      </c>
      <c r="K985" s="81">
        <v>148690</v>
      </c>
      <c r="L985" s="81">
        <v>0</v>
      </c>
      <c r="M985" s="81">
        <v>3700008</v>
      </c>
      <c r="N985" s="81">
        <v>3700008</v>
      </c>
      <c r="O985" s="81">
        <v>3551318</v>
      </c>
      <c r="P985" s="81">
        <v>3700008</v>
      </c>
      <c r="Q985" s="81">
        <v>3551318</v>
      </c>
      <c r="R985" s="81">
        <v>3700008</v>
      </c>
      <c r="S985" s="81">
        <v>3551318</v>
      </c>
    </row>
    <row r="986" spans="1:19" x14ac:dyDescent="0.35">
      <c r="A986" s="81" t="s">
        <v>992</v>
      </c>
      <c r="B986" s="81">
        <v>155</v>
      </c>
      <c r="C986" s="81" t="s">
        <v>1718</v>
      </c>
      <c r="D986" s="81" t="s">
        <v>3501</v>
      </c>
      <c r="E986" s="81" t="s">
        <v>2552</v>
      </c>
      <c r="F986" s="81">
        <v>645082905</v>
      </c>
      <c r="G986" s="81">
        <v>676903515</v>
      </c>
      <c r="H986" s="81">
        <v>645082905</v>
      </c>
      <c r="I986" s="81" t="s">
        <v>2829</v>
      </c>
      <c r="J986" s="81" t="s">
        <v>2837</v>
      </c>
      <c r="K986" s="81">
        <v>22562300</v>
      </c>
      <c r="L986" s="81">
        <v>10755950</v>
      </c>
      <c r="M986" s="81">
        <v>667645205</v>
      </c>
      <c r="N986" s="81">
        <v>656889255</v>
      </c>
      <c r="O986" s="81">
        <v>634326955</v>
      </c>
      <c r="P986" s="81">
        <v>667645205</v>
      </c>
      <c r="Q986" s="81">
        <v>645082905</v>
      </c>
      <c r="R986" s="81">
        <v>656889255</v>
      </c>
      <c r="S986" s="81">
        <v>634326955</v>
      </c>
    </row>
    <row r="987" spans="1:19" x14ac:dyDescent="0.35">
      <c r="A987" s="81" t="s">
        <v>993</v>
      </c>
      <c r="B987" s="81">
        <v>155</v>
      </c>
      <c r="C987" s="81" t="s">
        <v>1718</v>
      </c>
      <c r="D987" s="81" t="s">
        <v>3788</v>
      </c>
      <c r="E987" s="81" t="s">
        <v>2353</v>
      </c>
      <c r="F987" s="81">
        <v>13750266</v>
      </c>
      <c r="G987" s="81">
        <v>13750266</v>
      </c>
      <c r="H987" s="81">
        <v>13750266</v>
      </c>
      <c r="I987" s="81" t="s">
        <v>2829</v>
      </c>
      <c r="J987" s="81" t="s">
        <v>2832</v>
      </c>
      <c r="K987" s="81">
        <v>1166290</v>
      </c>
      <c r="L987" s="81">
        <v>0</v>
      </c>
      <c r="M987" s="81">
        <v>14916556</v>
      </c>
      <c r="N987" s="81">
        <v>14916556</v>
      </c>
      <c r="O987" s="81">
        <v>13750266</v>
      </c>
      <c r="P987" s="81">
        <v>14916556</v>
      </c>
      <c r="Q987" s="81">
        <v>13750266</v>
      </c>
      <c r="R987" s="81">
        <v>14916556</v>
      </c>
      <c r="S987" s="81">
        <v>13750266</v>
      </c>
    </row>
    <row r="988" spans="1:19" x14ac:dyDescent="0.35">
      <c r="A988" s="81" t="s">
        <v>994</v>
      </c>
      <c r="B988" s="81">
        <v>156</v>
      </c>
      <c r="C988" s="81" t="s">
        <v>1719</v>
      </c>
      <c r="D988" s="81" t="s">
        <v>3090</v>
      </c>
      <c r="E988" s="81" t="s">
        <v>2137</v>
      </c>
      <c r="F988" s="81">
        <v>1333237873</v>
      </c>
      <c r="G988" s="81">
        <v>1333237873</v>
      </c>
      <c r="H988" s="81">
        <v>1333237873</v>
      </c>
      <c r="I988" s="81" t="s">
        <v>2829</v>
      </c>
      <c r="J988" s="81" t="s">
        <v>2832</v>
      </c>
      <c r="K988" s="81">
        <v>460000</v>
      </c>
      <c r="L988" s="81">
        <v>556840</v>
      </c>
      <c r="M988" s="81">
        <v>1333697873</v>
      </c>
      <c r="N988" s="81">
        <v>1333141033</v>
      </c>
      <c r="O988" s="81">
        <v>1332681033</v>
      </c>
      <c r="P988" s="81">
        <v>1333697873</v>
      </c>
      <c r="Q988" s="81">
        <v>1333237873</v>
      </c>
      <c r="R988" s="81">
        <v>1333141033</v>
      </c>
      <c r="S988" s="81">
        <v>1332681033</v>
      </c>
    </row>
    <row r="989" spans="1:19" x14ac:dyDescent="0.35">
      <c r="A989" s="81" t="s">
        <v>995</v>
      </c>
      <c r="B989" s="81">
        <v>156</v>
      </c>
      <c r="C989" s="81" t="s">
        <v>1719</v>
      </c>
      <c r="D989" s="81" t="s">
        <v>3092</v>
      </c>
      <c r="E989" s="81" t="s">
        <v>1918</v>
      </c>
      <c r="F989" s="81">
        <v>229135185</v>
      </c>
      <c r="G989" s="81">
        <v>229135185</v>
      </c>
      <c r="H989" s="81">
        <v>229135185</v>
      </c>
      <c r="I989" s="81" t="s">
        <v>2829</v>
      </c>
      <c r="J989" s="81" t="s">
        <v>2832</v>
      </c>
      <c r="K989" s="81">
        <v>345380</v>
      </c>
      <c r="L989" s="81">
        <v>343185</v>
      </c>
      <c r="M989" s="81">
        <v>229480565</v>
      </c>
      <c r="N989" s="81">
        <v>229137380</v>
      </c>
      <c r="O989" s="81">
        <v>228792000</v>
      </c>
      <c r="P989" s="81">
        <v>229480565</v>
      </c>
      <c r="Q989" s="81">
        <v>229135185</v>
      </c>
      <c r="R989" s="81">
        <v>229137380</v>
      </c>
      <c r="S989" s="81">
        <v>228792000</v>
      </c>
    </row>
    <row r="990" spans="1:19" x14ac:dyDescent="0.35">
      <c r="A990" s="81" t="s">
        <v>996</v>
      </c>
      <c r="B990" s="81">
        <v>156</v>
      </c>
      <c r="C990" s="81" t="s">
        <v>1719</v>
      </c>
      <c r="D990" s="81" t="s">
        <v>3502</v>
      </c>
      <c r="E990" s="81" t="s">
        <v>2430</v>
      </c>
      <c r="F990" s="81">
        <v>2885389290</v>
      </c>
      <c r="G990" s="81">
        <v>2885389290</v>
      </c>
      <c r="H990" s="81">
        <v>2885389290</v>
      </c>
      <c r="I990" s="81" t="s">
        <v>2829</v>
      </c>
      <c r="J990" s="81" t="s">
        <v>2832</v>
      </c>
      <c r="K990" s="81">
        <v>8752950</v>
      </c>
      <c r="L990" s="81">
        <v>6294275</v>
      </c>
      <c r="M990" s="81">
        <v>2894142240</v>
      </c>
      <c r="N990" s="81">
        <v>2887847965</v>
      </c>
      <c r="O990" s="81">
        <v>2879095015</v>
      </c>
      <c r="P990" s="81">
        <v>2955569740</v>
      </c>
      <c r="Q990" s="81">
        <v>2946816790</v>
      </c>
      <c r="R990" s="81">
        <v>2949275465</v>
      </c>
      <c r="S990" s="81">
        <v>2940522515</v>
      </c>
    </row>
    <row r="991" spans="1:19" x14ac:dyDescent="0.35">
      <c r="A991" s="81" t="s">
        <v>997</v>
      </c>
      <c r="B991" s="81">
        <v>156</v>
      </c>
      <c r="C991" s="81" t="s">
        <v>1719</v>
      </c>
      <c r="D991" s="81" t="s">
        <v>3503</v>
      </c>
      <c r="E991" s="81" t="s">
        <v>2553</v>
      </c>
      <c r="F991" s="81">
        <v>3051257968</v>
      </c>
      <c r="G991" s="81">
        <v>3051257968</v>
      </c>
      <c r="H991" s="81">
        <v>3051257968</v>
      </c>
      <c r="I991" s="81" t="s">
        <v>2829</v>
      </c>
      <c r="J991" s="81" t="s">
        <v>2832</v>
      </c>
      <c r="K991" s="81">
        <v>1118150</v>
      </c>
      <c r="L991" s="81">
        <v>1229300</v>
      </c>
      <c r="M991" s="81">
        <v>3052376118</v>
      </c>
      <c r="N991" s="81">
        <v>3051146818</v>
      </c>
      <c r="O991" s="81">
        <v>3050028668</v>
      </c>
      <c r="P991" s="81">
        <v>3052376118</v>
      </c>
      <c r="Q991" s="81">
        <v>3051257968</v>
      </c>
      <c r="R991" s="81">
        <v>3051146818</v>
      </c>
      <c r="S991" s="81">
        <v>3050028668</v>
      </c>
    </row>
    <row r="992" spans="1:19" x14ac:dyDescent="0.35">
      <c r="A992" s="81" t="s">
        <v>998</v>
      </c>
      <c r="B992" s="81">
        <v>157</v>
      </c>
      <c r="C992" s="81" t="s">
        <v>1720</v>
      </c>
      <c r="D992" s="81" t="s">
        <v>3203</v>
      </c>
      <c r="E992" s="81" t="s">
        <v>2276</v>
      </c>
      <c r="F992" s="81">
        <v>5785116</v>
      </c>
      <c r="G992" s="81">
        <v>6225114</v>
      </c>
      <c r="H992" s="81">
        <v>5785116</v>
      </c>
      <c r="I992" s="81" t="s">
        <v>2829</v>
      </c>
      <c r="J992" s="81" t="s">
        <v>2834</v>
      </c>
      <c r="K992" s="81">
        <v>110000</v>
      </c>
      <c r="L992" s="81">
        <v>0</v>
      </c>
      <c r="M992" s="81">
        <v>5895116</v>
      </c>
      <c r="N992" s="81">
        <v>5895116</v>
      </c>
      <c r="O992" s="81">
        <v>5785116</v>
      </c>
      <c r="P992" s="81">
        <v>5895116</v>
      </c>
      <c r="Q992" s="81">
        <v>5785116</v>
      </c>
      <c r="R992" s="81">
        <v>5895116</v>
      </c>
      <c r="S992" s="81">
        <v>5785116</v>
      </c>
    </row>
    <row r="993" spans="1:19" x14ac:dyDescent="0.35">
      <c r="A993" s="81" t="s">
        <v>999</v>
      </c>
      <c r="B993" s="81">
        <v>157</v>
      </c>
      <c r="C993" s="81" t="s">
        <v>1720</v>
      </c>
      <c r="D993" s="81" t="s">
        <v>3504</v>
      </c>
      <c r="E993" s="81" t="s">
        <v>2506</v>
      </c>
      <c r="F993" s="81">
        <v>398627812</v>
      </c>
      <c r="G993" s="81">
        <v>443623765</v>
      </c>
      <c r="H993" s="81">
        <v>398627812</v>
      </c>
      <c r="I993" s="81" t="s">
        <v>2829</v>
      </c>
      <c r="J993" s="81" t="s">
        <v>2834</v>
      </c>
      <c r="K993" s="81">
        <v>11397200</v>
      </c>
      <c r="L993" s="81">
        <v>0</v>
      </c>
      <c r="M993" s="81">
        <v>410025012</v>
      </c>
      <c r="N993" s="81">
        <v>410025012</v>
      </c>
      <c r="O993" s="81">
        <v>398627812</v>
      </c>
      <c r="P993" s="81">
        <v>410025012</v>
      </c>
      <c r="Q993" s="81">
        <v>398627812</v>
      </c>
      <c r="R993" s="81">
        <v>410025012</v>
      </c>
      <c r="S993" s="81">
        <v>398627812</v>
      </c>
    </row>
    <row r="994" spans="1:19" x14ac:dyDescent="0.35">
      <c r="A994" s="81" t="s">
        <v>1000</v>
      </c>
      <c r="B994" s="81">
        <v>158</v>
      </c>
      <c r="C994" s="81" t="s">
        <v>1721</v>
      </c>
      <c r="D994" s="81" t="s">
        <v>3505</v>
      </c>
      <c r="E994" s="81" t="s">
        <v>2554</v>
      </c>
      <c r="F994" s="81">
        <v>1322487320</v>
      </c>
      <c r="G994" s="81">
        <v>1322487320</v>
      </c>
      <c r="H994" s="81">
        <v>1322487320</v>
      </c>
      <c r="I994" s="81" t="s">
        <v>2829</v>
      </c>
      <c r="J994" s="81" t="s">
        <v>2832</v>
      </c>
      <c r="K994" s="81">
        <v>35151110</v>
      </c>
      <c r="L994" s="81">
        <v>0</v>
      </c>
      <c r="M994" s="81">
        <v>1357638430</v>
      </c>
      <c r="N994" s="81">
        <v>1357638430</v>
      </c>
      <c r="O994" s="81">
        <v>1322487320</v>
      </c>
      <c r="P994" s="81">
        <v>1413568580</v>
      </c>
      <c r="Q994" s="81">
        <v>1378417470</v>
      </c>
      <c r="R994" s="81">
        <v>1413568580</v>
      </c>
      <c r="S994" s="81">
        <v>1378417470</v>
      </c>
    </row>
    <row r="995" spans="1:19" x14ac:dyDescent="0.35">
      <c r="A995" s="81" t="s">
        <v>1001</v>
      </c>
      <c r="B995" s="81">
        <v>158</v>
      </c>
      <c r="C995" s="81" t="s">
        <v>1721</v>
      </c>
      <c r="D995" s="81" t="s">
        <v>3506</v>
      </c>
      <c r="E995" s="81" t="s">
        <v>2555</v>
      </c>
      <c r="F995" s="81">
        <v>1316128665</v>
      </c>
      <c r="G995" s="81">
        <v>1316128665</v>
      </c>
      <c r="H995" s="81">
        <v>1316128665</v>
      </c>
      <c r="I995" s="81" t="s">
        <v>2829</v>
      </c>
      <c r="J995" s="81" t="s">
        <v>2832</v>
      </c>
      <c r="K995" s="81">
        <v>7963954</v>
      </c>
      <c r="L995" s="81">
        <v>9575262</v>
      </c>
      <c r="M995" s="81">
        <v>1324092619</v>
      </c>
      <c r="N995" s="81">
        <v>1314517357</v>
      </c>
      <c r="O995" s="81">
        <v>1306553403</v>
      </c>
      <c r="P995" s="81">
        <v>1324092619</v>
      </c>
      <c r="Q995" s="81">
        <v>1316128665</v>
      </c>
      <c r="R995" s="81">
        <v>1314517357</v>
      </c>
      <c r="S995" s="81">
        <v>1306553403</v>
      </c>
    </row>
    <row r="996" spans="1:19" x14ac:dyDescent="0.35">
      <c r="A996" s="81" t="s">
        <v>1002</v>
      </c>
      <c r="B996" s="81">
        <v>158</v>
      </c>
      <c r="C996" s="81" t="s">
        <v>1721</v>
      </c>
      <c r="D996" s="81" t="s">
        <v>3507</v>
      </c>
      <c r="E996" s="81" t="s">
        <v>2556</v>
      </c>
      <c r="F996" s="81">
        <v>295587596</v>
      </c>
      <c r="G996" s="81">
        <v>295587596</v>
      </c>
      <c r="H996" s="81">
        <v>295587596</v>
      </c>
      <c r="I996" s="81" t="s">
        <v>2829</v>
      </c>
      <c r="J996" s="81" t="s">
        <v>2832</v>
      </c>
      <c r="K996" s="81">
        <v>2974236</v>
      </c>
      <c r="L996" s="81">
        <v>5973782</v>
      </c>
      <c r="M996" s="81">
        <v>298561832</v>
      </c>
      <c r="N996" s="81">
        <v>292588050</v>
      </c>
      <c r="O996" s="81">
        <v>289613814</v>
      </c>
      <c r="P996" s="81">
        <v>298561832</v>
      </c>
      <c r="Q996" s="81">
        <v>295587596</v>
      </c>
      <c r="R996" s="81">
        <v>292588050</v>
      </c>
      <c r="S996" s="81">
        <v>289613814</v>
      </c>
    </row>
    <row r="997" spans="1:19" x14ac:dyDescent="0.35">
      <c r="A997" s="81" t="s">
        <v>1003</v>
      </c>
      <c r="B997" s="81">
        <v>158</v>
      </c>
      <c r="C997" s="81" t="s">
        <v>1721</v>
      </c>
      <c r="D997" s="81" t="s">
        <v>3508</v>
      </c>
      <c r="E997" s="81" t="s">
        <v>2452</v>
      </c>
      <c r="F997" s="81">
        <v>1035886109</v>
      </c>
      <c r="G997" s="81">
        <v>1035886111</v>
      </c>
      <c r="H997" s="81">
        <v>1035886109</v>
      </c>
      <c r="I997" s="81" t="s">
        <v>2829</v>
      </c>
      <c r="J997" s="81" t="s">
        <v>2832</v>
      </c>
      <c r="K997" s="81">
        <v>11578207</v>
      </c>
      <c r="L997" s="81">
        <v>13896925</v>
      </c>
      <c r="M997" s="81">
        <v>1047464316</v>
      </c>
      <c r="N997" s="81">
        <v>1033567391</v>
      </c>
      <c r="O997" s="81">
        <v>1021989184</v>
      </c>
      <c r="P997" s="81">
        <v>1047464316</v>
      </c>
      <c r="Q997" s="81">
        <v>1035886109</v>
      </c>
      <c r="R997" s="81">
        <v>1033567391</v>
      </c>
      <c r="S997" s="81">
        <v>1021989184</v>
      </c>
    </row>
    <row r="998" spans="1:19" x14ac:dyDescent="0.35">
      <c r="A998" s="81" t="s">
        <v>1004</v>
      </c>
      <c r="B998" s="81">
        <v>158</v>
      </c>
      <c r="C998" s="81" t="s">
        <v>1721</v>
      </c>
      <c r="D998" s="81" t="s">
        <v>3509</v>
      </c>
      <c r="E998" s="81" t="s">
        <v>2557</v>
      </c>
      <c r="F998" s="81">
        <v>605009695</v>
      </c>
      <c r="G998" s="81">
        <v>604987713</v>
      </c>
      <c r="H998" s="81">
        <v>605009695</v>
      </c>
      <c r="I998" s="81" t="s">
        <v>2829</v>
      </c>
      <c r="J998" s="81" t="s">
        <v>2832</v>
      </c>
      <c r="K998" s="81">
        <v>13197113</v>
      </c>
      <c r="L998" s="81">
        <v>18794195</v>
      </c>
      <c r="M998" s="81">
        <v>618206808</v>
      </c>
      <c r="N998" s="81">
        <v>599412613</v>
      </c>
      <c r="O998" s="81">
        <v>586215500</v>
      </c>
      <c r="P998" s="81">
        <v>2058585708</v>
      </c>
      <c r="Q998" s="81">
        <v>2045388595</v>
      </c>
      <c r="R998" s="81">
        <v>2039791513</v>
      </c>
      <c r="S998" s="81">
        <v>2026594400</v>
      </c>
    </row>
    <row r="999" spans="1:19" x14ac:dyDescent="0.35">
      <c r="A999" s="81" t="s">
        <v>1005</v>
      </c>
      <c r="B999" s="81">
        <v>158</v>
      </c>
      <c r="C999" s="81" t="s">
        <v>1721</v>
      </c>
      <c r="D999" s="81" t="s">
        <v>3823</v>
      </c>
      <c r="E999" s="81" t="s">
        <v>2558</v>
      </c>
      <c r="F999" s="81">
        <v>29362534</v>
      </c>
      <c r="G999" s="81">
        <v>29362534</v>
      </c>
      <c r="H999" s="81">
        <v>29362534</v>
      </c>
      <c r="I999" s="81" t="s">
        <v>2829</v>
      </c>
      <c r="J999" s="81" t="s">
        <v>2832</v>
      </c>
      <c r="K999" s="81">
        <v>684336</v>
      </c>
      <c r="L999" s="81">
        <v>0</v>
      </c>
      <c r="M999" s="81">
        <v>30046870</v>
      </c>
      <c r="N999" s="81">
        <v>30046870</v>
      </c>
      <c r="O999" s="81">
        <v>29362534</v>
      </c>
      <c r="P999" s="81">
        <v>30046870</v>
      </c>
      <c r="Q999" s="81">
        <v>29362534</v>
      </c>
      <c r="R999" s="81">
        <v>30046870</v>
      </c>
      <c r="S999" s="81">
        <v>29362534</v>
      </c>
    </row>
    <row r="1000" spans="1:19" x14ac:dyDescent="0.35">
      <c r="A1000" s="81" t="s">
        <v>1006</v>
      </c>
      <c r="B1000" s="81">
        <v>159</v>
      </c>
      <c r="C1000" s="81" t="s">
        <v>1722</v>
      </c>
      <c r="D1000" s="81" t="s">
        <v>3510</v>
      </c>
      <c r="E1000" s="81" t="s">
        <v>2559</v>
      </c>
      <c r="F1000" s="81">
        <v>2547692345</v>
      </c>
      <c r="G1000" s="81">
        <v>2583578201</v>
      </c>
      <c r="H1000" s="81">
        <v>2547692345</v>
      </c>
      <c r="I1000" s="81" t="s">
        <v>2829</v>
      </c>
      <c r="J1000" s="81" t="s">
        <v>2833</v>
      </c>
      <c r="K1000" s="81">
        <v>84425393</v>
      </c>
      <c r="L1000" s="81">
        <v>0</v>
      </c>
      <c r="M1000" s="81">
        <v>2632117738</v>
      </c>
      <c r="N1000" s="81">
        <v>2632117738</v>
      </c>
      <c r="O1000" s="81">
        <v>2547692345</v>
      </c>
      <c r="P1000" s="81">
        <v>2632117738</v>
      </c>
      <c r="Q1000" s="81">
        <v>2547692345</v>
      </c>
      <c r="R1000" s="81">
        <v>2632117738</v>
      </c>
      <c r="S1000" s="81">
        <v>2547692345</v>
      </c>
    </row>
    <row r="1001" spans="1:19" x14ac:dyDescent="0.35">
      <c r="A1001" s="81" t="s">
        <v>1007</v>
      </c>
      <c r="B1001" s="81">
        <v>160</v>
      </c>
      <c r="C1001" s="81" t="s">
        <v>1723</v>
      </c>
      <c r="D1001" s="81" t="s">
        <v>3504</v>
      </c>
      <c r="E1001" s="81" t="s">
        <v>2506</v>
      </c>
      <c r="F1001" s="81">
        <v>28186840</v>
      </c>
      <c r="G1001" s="81">
        <v>28186840</v>
      </c>
      <c r="H1001" s="81">
        <v>28186840</v>
      </c>
      <c r="I1001" s="81" t="s">
        <v>2829</v>
      </c>
      <c r="J1001" s="81" t="s">
        <v>2832</v>
      </c>
      <c r="K1001" s="81">
        <v>80000</v>
      </c>
      <c r="L1001" s="81">
        <v>0</v>
      </c>
      <c r="M1001" s="81">
        <v>28266840</v>
      </c>
      <c r="N1001" s="81">
        <v>28266840</v>
      </c>
      <c r="O1001" s="81">
        <v>28186840</v>
      </c>
      <c r="P1001" s="81">
        <v>28266840</v>
      </c>
      <c r="Q1001" s="81">
        <v>28186840</v>
      </c>
      <c r="R1001" s="81">
        <v>28266840</v>
      </c>
      <c r="S1001" s="81">
        <v>28186840</v>
      </c>
    </row>
    <row r="1002" spans="1:19" x14ac:dyDescent="0.35">
      <c r="A1002" s="81" t="s">
        <v>1008</v>
      </c>
      <c r="B1002" s="81">
        <v>160</v>
      </c>
      <c r="C1002" s="81" t="s">
        <v>1723</v>
      </c>
      <c r="D1002" s="81" t="s">
        <v>3511</v>
      </c>
      <c r="E1002" s="81" t="s">
        <v>2091</v>
      </c>
      <c r="F1002" s="81">
        <v>415527893</v>
      </c>
      <c r="G1002" s="81">
        <v>415527893</v>
      </c>
      <c r="H1002" s="81">
        <v>415527893</v>
      </c>
      <c r="I1002" s="81" t="s">
        <v>2829</v>
      </c>
      <c r="J1002" s="81" t="s">
        <v>2832</v>
      </c>
      <c r="K1002" s="81">
        <v>14623367</v>
      </c>
      <c r="L1002" s="81">
        <v>0</v>
      </c>
      <c r="M1002" s="81">
        <v>430151260</v>
      </c>
      <c r="N1002" s="81">
        <v>430151260</v>
      </c>
      <c r="O1002" s="81">
        <v>415527893</v>
      </c>
      <c r="P1002" s="81">
        <v>544368810</v>
      </c>
      <c r="Q1002" s="81">
        <v>529745443</v>
      </c>
      <c r="R1002" s="81">
        <v>544368810</v>
      </c>
      <c r="S1002" s="81">
        <v>529745443</v>
      </c>
    </row>
    <row r="1003" spans="1:19" x14ac:dyDescent="0.35">
      <c r="A1003" s="81" t="s">
        <v>1009</v>
      </c>
      <c r="B1003" s="81">
        <v>160</v>
      </c>
      <c r="C1003" s="81" t="s">
        <v>1723</v>
      </c>
      <c r="D1003" s="81" t="s">
        <v>3512</v>
      </c>
      <c r="E1003" s="81" t="s">
        <v>2560</v>
      </c>
      <c r="F1003" s="81">
        <v>93538639</v>
      </c>
      <c r="G1003" s="81">
        <v>93538639</v>
      </c>
      <c r="H1003" s="81">
        <v>93538639</v>
      </c>
      <c r="I1003" s="81" t="s">
        <v>2829</v>
      </c>
      <c r="J1003" s="81" t="s">
        <v>2832</v>
      </c>
      <c r="K1003" s="81">
        <v>2546720</v>
      </c>
      <c r="L1003" s="81">
        <v>0</v>
      </c>
      <c r="M1003" s="81">
        <v>96085359</v>
      </c>
      <c r="N1003" s="81">
        <v>96085359</v>
      </c>
      <c r="O1003" s="81">
        <v>93538639</v>
      </c>
      <c r="P1003" s="81">
        <v>96085359</v>
      </c>
      <c r="Q1003" s="81">
        <v>93538639</v>
      </c>
      <c r="R1003" s="81">
        <v>96085359</v>
      </c>
      <c r="S1003" s="81">
        <v>93538639</v>
      </c>
    </row>
    <row r="1004" spans="1:19" x14ac:dyDescent="0.35">
      <c r="A1004" s="81" t="s">
        <v>1010</v>
      </c>
      <c r="B1004" s="81">
        <v>160</v>
      </c>
      <c r="C1004" s="81" t="s">
        <v>1723</v>
      </c>
      <c r="D1004" s="81" t="s">
        <v>3513</v>
      </c>
      <c r="E1004" s="81" t="s">
        <v>2561</v>
      </c>
      <c r="F1004" s="81">
        <v>65648304</v>
      </c>
      <c r="G1004" s="81">
        <v>65648304</v>
      </c>
      <c r="H1004" s="81">
        <v>65648304</v>
      </c>
      <c r="I1004" s="81" t="s">
        <v>2829</v>
      </c>
      <c r="J1004" s="81" t="s">
        <v>2832</v>
      </c>
      <c r="K1004" s="81">
        <v>639467</v>
      </c>
      <c r="L1004" s="81">
        <v>0</v>
      </c>
      <c r="M1004" s="81">
        <v>66287771</v>
      </c>
      <c r="N1004" s="81">
        <v>66287771</v>
      </c>
      <c r="O1004" s="81">
        <v>65648304</v>
      </c>
      <c r="P1004" s="81">
        <v>78456301</v>
      </c>
      <c r="Q1004" s="81">
        <v>77816834</v>
      </c>
      <c r="R1004" s="81">
        <v>78456301</v>
      </c>
      <c r="S1004" s="81">
        <v>77816834</v>
      </c>
    </row>
    <row r="1005" spans="1:19" x14ac:dyDescent="0.35">
      <c r="A1005" s="81" t="s">
        <v>1011</v>
      </c>
      <c r="B1005" s="81">
        <v>161</v>
      </c>
      <c r="C1005" s="81" t="s">
        <v>1724</v>
      </c>
      <c r="D1005" s="81" t="s">
        <v>2930</v>
      </c>
      <c r="E1005" s="81" t="s">
        <v>1922</v>
      </c>
      <c r="F1005" s="81">
        <v>67405406</v>
      </c>
      <c r="G1005" s="81">
        <v>67405406</v>
      </c>
      <c r="H1005" s="81">
        <v>67405406</v>
      </c>
      <c r="I1005" s="81" t="s">
        <v>2829</v>
      </c>
      <c r="J1005" s="81" t="s">
        <v>2832</v>
      </c>
      <c r="K1005" s="81">
        <v>2337100</v>
      </c>
      <c r="L1005" s="81">
        <v>0</v>
      </c>
      <c r="M1005" s="81">
        <v>69742506</v>
      </c>
      <c r="N1005" s="81">
        <v>69742506</v>
      </c>
      <c r="O1005" s="81">
        <v>67405406</v>
      </c>
      <c r="P1005" s="81">
        <v>69742506</v>
      </c>
      <c r="Q1005" s="81">
        <v>67405406</v>
      </c>
      <c r="R1005" s="81">
        <v>69742506</v>
      </c>
      <c r="S1005" s="81">
        <v>67405406</v>
      </c>
    </row>
    <row r="1006" spans="1:19" x14ac:dyDescent="0.35">
      <c r="A1006" s="81" t="s">
        <v>1012</v>
      </c>
      <c r="B1006" s="81">
        <v>161</v>
      </c>
      <c r="C1006" s="81" t="s">
        <v>1724</v>
      </c>
      <c r="D1006" s="81" t="s">
        <v>3063</v>
      </c>
      <c r="E1006" s="81" t="s">
        <v>2106</v>
      </c>
      <c r="F1006" s="81">
        <v>805697</v>
      </c>
      <c r="G1006" s="81">
        <v>805697</v>
      </c>
      <c r="H1006" s="81">
        <v>805697</v>
      </c>
      <c r="I1006" s="81" t="s">
        <v>2829</v>
      </c>
      <c r="J1006" s="81" t="s">
        <v>2832</v>
      </c>
      <c r="K1006" s="81">
        <v>30000</v>
      </c>
      <c r="L1006" s="81">
        <v>0</v>
      </c>
      <c r="M1006" s="81">
        <v>835697</v>
      </c>
      <c r="N1006" s="81">
        <v>835697</v>
      </c>
      <c r="O1006" s="81">
        <v>805697</v>
      </c>
      <c r="P1006" s="81">
        <v>835697</v>
      </c>
      <c r="Q1006" s="81">
        <v>805697</v>
      </c>
      <c r="R1006" s="81">
        <v>835697</v>
      </c>
      <c r="S1006" s="81">
        <v>805697</v>
      </c>
    </row>
    <row r="1007" spans="1:19" x14ac:dyDescent="0.35">
      <c r="A1007" s="81" t="s">
        <v>1013</v>
      </c>
      <c r="B1007" s="81">
        <v>161</v>
      </c>
      <c r="C1007" s="81" t="s">
        <v>1724</v>
      </c>
      <c r="D1007" s="81" t="s">
        <v>3514</v>
      </c>
      <c r="E1007" s="81" t="s">
        <v>2107</v>
      </c>
      <c r="F1007" s="81">
        <v>212146091</v>
      </c>
      <c r="G1007" s="81">
        <v>212146091</v>
      </c>
      <c r="H1007" s="81">
        <v>212146091</v>
      </c>
      <c r="I1007" s="81" t="s">
        <v>2829</v>
      </c>
      <c r="J1007" s="81" t="s">
        <v>2832</v>
      </c>
      <c r="K1007" s="81">
        <v>6614675</v>
      </c>
      <c r="L1007" s="81">
        <v>0</v>
      </c>
      <c r="M1007" s="81">
        <v>218760766</v>
      </c>
      <c r="N1007" s="81">
        <v>218760766</v>
      </c>
      <c r="O1007" s="81">
        <v>212146091</v>
      </c>
      <c r="P1007" s="81">
        <v>218760766</v>
      </c>
      <c r="Q1007" s="81">
        <v>212146091</v>
      </c>
      <c r="R1007" s="81">
        <v>218760766</v>
      </c>
      <c r="S1007" s="81">
        <v>212146091</v>
      </c>
    </row>
    <row r="1008" spans="1:19" x14ac:dyDescent="0.35">
      <c r="A1008" s="81" t="s">
        <v>1014</v>
      </c>
      <c r="B1008" s="81">
        <v>161</v>
      </c>
      <c r="C1008" s="81" t="s">
        <v>1724</v>
      </c>
      <c r="D1008" s="81" t="s">
        <v>3515</v>
      </c>
      <c r="E1008" s="81" t="s">
        <v>2037</v>
      </c>
      <c r="F1008" s="81">
        <v>5620270286</v>
      </c>
      <c r="G1008" s="81">
        <v>5620270286</v>
      </c>
      <c r="H1008" s="81">
        <v>5620270286</v>
      </c>
      <c r="I1008" s="81" t="s">
        <v>2829</v>
      </c>
      <c r="J1008" s="81" t="s">
        <v>2832</v>
      </c>
      <c r="K1008" s="81">
        <v>112099363</v>
      </c>
      <c r="L1008" s="81">
        <v>0</v>
      </c>
      <c r="M1008" s="81">
        <v>5732369649</v>
      </c>
      <c r="N1008" s="81">
        <v>5732369649</v>
      </c>
      <c r="O1008" s="81">
        <v>5620270286</v>
      </c>
      <c r="P1008" s="81">
        <v>5732369649</v>
      </c>
      <c r="Q1008" s="81">
        <v>5620270286</v>
      </c>
      <c r="R1008" s="81">
        <v>5732369649</v>
      </c>
      <c r="S1008" s="81">
        <v>5620270286</v>
      </c>
    </row>
    <row r="1009" spans="1:19" x14ac:dyDescent="0.35">
      <c r="A1009" s="81" t="s">
        <v>1015</v>
      </c>
      <c r="B1009" s="81">
        <v>161</v>
      </c>
      <c r="C1009" s="81" t="s">
        <v>1724</v>
      </c>
      <c r="D1009" s="81" t="s">
        <v>3516</v>
      </c>
      <c r="E1009" s="81" t="s">
        <v>2562</v>
      </c>
      <c r="F1009" s="81">
        <v>972758120</v>
      </c>
      <c r="G1009" s="81">
        <v>972758120</v>
      </c>
      <c r="H1009" s="81">
        <v>972758120</v>
      </c>
      <c r="I1009" s="81" t="s">
        <v>2829</v>
      </c>
      <c r="J1009" s="81" t="s">
        <v>2832</v>
      </c>
      <c r="K1009" s="81">
        <v>18308918</v>
      </c>
      <c r="L1009" s="81">
        <v>0</v>
      </c>
      <c r="M1009" s="81">
        <v>991067038</v>
      </c>
      <c r="N1009" s="81">
        <v>991067038</v>
      </c>
      <c r="O1009" s="81">
        <v>972758120</v>
      </c>
      <c r="P1009" s="81">
        <v>991067038</v>
      </c>
      <c r="Q1009" s="81">
        <v>972758120</v>
      </c>
      <c r="R1009" s="81">
        <v>991067038</v>
      </c>
      <c r="S1009" s="81">
        <v>972758120</v>
      </c>
    </row>
    <row r="1010" spans="1:19" x14ac:dyDescent="0.35">
      <c r="A1010" s="81" t="s">
        <v>1016</v>
      </c>
      <c r="B1010" s="81">
        <v>161</v>
      </c>
      <c r="C1010" s="81" t="s">
        <v>1724</v>
      </c>
      <c r="D1010" s="81" t="s">
        <v>3517</v>
      </c>
      <c r="E1010" s="81" t="s">
        <v>2209</v>
      </c>
      <c r="F1010" s="81">
        <v>565988943</v>
      </c>
      <c r="G1010" s="81">
        <v>565988943</v>
      </c>
      <c r="H1010" s="81">
        <v>565988943</v>
      </c>
      <c r="I1010" s="81" t="s">
        <v>2829</v>
      </c>
      <c r="J1010" s="81" t="s">
        <v>2832</v>
      </c>
      <c r="K1010" s="81">
        <v>20854684</v>
      </c>
      <c r="L1010" s="81">
        <v>0</v>
      </c>
      <c r="M1010" s="81">
        <v>586843627</v>
      </c>
      <c r="N1010" s="81">
        <v>586843627</v>
      </c>
      <c r="O1010" s="81">
        <v>565988943</v>
      </c>
      <c r="P1010" s="81">
        <v>586843627</v>
      </c>
      <c r="Q1010" s="81">
        <v>565988943</v>
      </c>
      <c r="R1010" s="81">
        <v>586843627</v>
      </c>
      <c r="S1010" s="81">
        <v>565988943</v>
      </c>
    </row>
    <row r="1011" spans="1:19" x14ac:dyDescent="0.35">
      <c r="A1011" s="81" t="s">
        <v>1017</v>
      </c>
      <c r="B1011" s="81">
        <v>161</v>
      </c>
      <c r="C1011" s="81" t="s">
        <v>1724</v>
      </c>
      <c r="D1011" s="81" t="s">
        <v>3518</v>
      </c>
      <c r="E1011" s="81" t="s">
        <v>2210</v>
      </c>
      <c r="F1011" s="81">
        <v>87822487</v>
      </c>
      <c r="G1011" s="81">
        <v>87822487</v>
      </c>
      <c r="H1011" s="81">
        <v>87822487</v>
      </c>
      <c r="I1011" s="81" t="s">
        <v>2829</v>
      </c>
      <c r="J1011" s="81" t="s">
        <v>2832</v>
      </c>
      <c r="K1011" s="81">
        <v>5017123</v>
      </c>
      <c r="L1011" s="81">
        <v>0</v>
      </c>
      <c r="M1011" s="81">
        <v>92839610</v>
      </c>
      <c r="N1011" s="81">
        <v>92839610</v>
      </c>
      <c r="O1011" s="81">
        <v>87822487</v>
      </c>
      <c r="P1011" s="81">
        <v>92839610</v>
      </c>
      <c r="Q1011" s="81">
        <v>87822487</v>
      </c>
      <c r="R1011" s="81">
        <v>92839610</v>
      </c>
      <c r="S1011" s="81">
        <v>87822487</v>
      </c>
    </row>
    <row r="1012" spans="1:19" x14ac:dyDescent="0.35">
      <c r="A1012" s="81" t="s">
        <v>1018</v>
      </c>
      <c r="B1012" s="81">
        <v>161</v>
      </c>
      <c r="C1012" s="81" t="s">
        <v>1724</v>
      </c>
      <c r="D1012" s="81" t="s">
        <v>3519</v>
      </c>
      <c r="E1012" s="81" t="s">
        <v>2563</v>
      </c>
      <c r="F1012" s="81">
        <v>481027822</v>
      </c>
      <c r="G1012" s="81">
        <v>481027822</v>
      </c>
      <c r="H1012" s="81">
        <v>481027822</v>
      </c>
      <c r="I1012" s="81" t="s">
        <v>2829</v>
      </c>
      <c r="J1012" s="81" t="s">
        <v>2832</v>
      </c>
      <c r="K1012" s="81">
        <v>12241558</v>
      </c>
      <c r="L1012" s="81">
        <v>0</v>
      </c>
      <c r="M1012" s="81">
        <v>493269380</v>
      </c>
      <c r="N1012" s="81">
        <v>493269380</v>
      </c>
      <c r="O1012" s="81">
        <v>481027822</v>
      </c>
      <c r="P1012" s="81">
        <v>493269380</v>
      </c>
      <c r="Q1012" s="81">
        <v>481027822</v>
      </c>
      <c r="R1012" s="81">
        <v>493269380</v>
      </c>
      <c r="S1012" s="81">
        <v>481027822</v>
      </c>
    </row>
    <row r="1013" spans="1:19" x14ac:dyDescent="0.35">
      <c r="A1013" s="81" t="s">
        <v>1019</v>
      </c>
      <c r="B1013" s="81">
        <v>161</v>
      </c>
      <c r="C1013" s="81" t="s">
        <v>1724</v>
      </c>
      <c r="D1013" s="81" t="s">
        <v>3520</v>
      </c>
      <c r="E1013" s="81" t="s">
        <v>1896</v>
      </c>
      <c r="F1013" s="81">
        <v>129396317</v>
      </c>
      <c r="G1013" s="81">
        <v>129396317</v>
      </c>
      <c r="H1013" s="81">
        <v>129396317</v>
      </c>
      <c r="I1013" s="81" t="s">
        <v>2829</v>
      </c>
      <c r="J1013" s="81" t="s">
        <v>2832</v>
      </c>
      <c r="K1013" s="81">
        <v>5942455</v>
      </c>
      <c r="L1013" s="81">
        <v>0</v>
      </c>
      <c r="M1013" s="81">
        <v>135338772</v>
      </c>
      <c r="N1013" s="81">
        <v>135338772</v>
      </c>
      <c r="O1013" s="81">
        <v>129396317</v>
      </c>
      <c r="P1013" s="81">
        <v>135338772</v>
      </c>
      <c r="Q1013" s="81">
        <v>129396317</v>
      </c>
      <c r="R1013" s="81">
        <v>135338772</v>
      </c>
      <c r="S1013" s="81">
        <v>129396317</v>
      </c>
    </row>
    <row r="1014" spans="1:19" x14ac:dyDescent="0.35">
      <c r="A1014" s="81" t="s">
        <v>1020</v>
      </c>
      <c r="B1014" s="81">
        <v>161</v>
      </c>
      <c r="C1014" s="81" t="s">
        <v>1724</v>
      </c>
      <c r="D1014" s="81" t="s">
        <v>3521</v>
      </c>
      <c r="E1014" s="81" t="s">
        <v>2211</v>
      </c>
      <c r="F1014" s="81">
        <v>497185782</v>
      </c>
      <c r="G1014" s="81">
        <v>497185782</v>
      </c>
      <c r="H1014" s="81">
        <v>497185782</v>
      </c>
      <c r="I1014" s="81" t="s">
        <v>2829</v>
      </c>
      <c r="J1014" s="81" t="s">
        <v>2832</v>
      </c>
      <c r="K1014" s="81">
        <v>4770927</v>
      </c>
      <c r="L1014" s="81">
        <v>3354358</v>
      </c>
      <c r="M1014" s="81">
        <v>501956709</v>
      </c>
      <c r="N1014" s="81">
        <v>498602351</v>
      </c>
      <c r="O1014" s="81">
        <v>493831424</v>
      </c>
      <c r="P1014" s="81">
        <v>501956709</v>
      </c>
      <c r="Q1014" s="81">
        <v>497185782</v>
      </c>
      <c r="R1014" s="81">
        <v>498602351</v>
      </c>
      <c r="S1014" s="81">
        <v>493831424</v>
      </c>
    </row>
    <row r="1015" spans="1:19" x14ac:dyDescent="0.35">
      <c r="A1015" s="81" t="s">
        <v>1021</v>
      </c>
      <c r="B1015" s="81">
        <v>161</v>
      </c>
      <c r="C1015" s="81" t="s">
        <v>1724</v>
      </c>
      <c r="D1015" s="81" t="s">
        <v>3522</v>
      </c>
      <c r="E1015" s="81" t="s">
        <v>2564</v>
      </c>
      <c r="F1015" s="81">
        <v>6014592341</v>
      </c>
      <c r="G1015" s="81">
        <v>6014592341</v>
      </c>
      <c r="H1015" s="81">
        <v>6014592341</v>
      </c>
      <c r="I1015" s="81" t="s">
        <v>2829</v>
      </c>
      <c r="J1015" s="81" t="s">
        <v>2832</v>
      </c>
      <c r="K1015" s="81">
        <v>136332662</v>
      </c>
      <c r="L1015" s="81">
        <v>0</v>
      </c>
      <c r="M1015" s="81">
        <v>6150925003</v>
      </c>
      <c r="N1015" s="81">
        <v>6150925003</v>
      </c>
      <c r="O1015" s="81">
        <v>6014592341</v>
      </c>
      <c r="P1015" s="81">
        <v>6150925003</v>
      </c>
      <c r="Q1015" s="81">
        <v>6014592341</v>
      </c>
      <c r="R1015" s="81">
        <v>6150925003</v>
      </c>
      <c r="S1015" s="81">
        <v>6014592341</v>
      </c>
    </row>
    <row r="1016" spans="1:19" x14ac:dyDescent="0.35">
      <c r="A1016" s="81" t="s">
        <v>1022</v>
      </c>
      <c r="B1016" s="81">
        <v>161</v>
      </c>
      <c r="C1016" s="81" t="s">
        <v>1724</v>
      </c>
      <c r="D1016" s="81" t="s">
        <v>3523</v>
      </c>
      <c r="E1016" s="81" t="s">
        <v>2402</v>
      </c>
      <c r="F1016" s="81">
        <v>492441367</v>
      </c>
      <c r="G1016" s="81">
        <v>492441367</v>
      </c>
      <c r="H1016" s="81">
        <v>492441367</v>
      </c>
      <c r="I1016" s="81" t="s">
        <v>2829</v>
      </c>
      <c r="J1016" s="81" t="s">
        <v>2832</v>
      </c>
      <c r="K1016" s="81">
        <v>19148085</v>
      </c>
      <c r="L1016" s="81">
        <v>0</v>
      </c>
      <c r="M1016" s="81">
        <v>511589452</v>
      </c>
      <c r="N1016" s="81">
        <v>511589452</v>
      </c>
      <c r="O1016" s="81">
        <v>492441367</v>
      </c>
      <c r="P1016" s="81">
        <v>511589452</v>
      </c>
      <c r="Q1016" s="81">
        <v>492441367</v>
      </c>
      <c r="R1016" s="81">
        <v>511589452</v>
      </c>
      <c r="S1016" s="81">
        <v>492441367</v>
      </c>
    </row>
    <row r="1017" spans="1:19" x14ac:dyDescent="0.35">
      <c r="A1017" s="81" t="s">
        <v>1023</v>
      </c>
      <c r="B1017" s="81">
        <v>161</v>
      </c>
      <c r="C1017" s="81" t="s">
        <v>1724</v>
      </c>
      <c r="D1017" s="81" t="s">
        <v>3524</v>
      </c>
      <c r="E1017" s="81" t="s">
        <v>2403</v>
      </c>
      <c r="F1017" s="81">
        <v>149911903</v>
      </c>
      <c r="G1017" s="81">
        <v>149911903</v>
      </c>
      <c r="H1017" s="81">
        <v>149911903</v>
      </c>
      <c r="I1017" s="81" t="s">
        <v>2829</v>
      </c>
      <c r="J1017" s="81" t="s">
        <v>2832</v>
      </c>
      <c r="K1017" s="81">
        <v>6672561</v>
      </c>
      <c r="L1017" s="81">
        <v>0</v>
      </c>
      <c r="M1017" s="81">
        <v>156584464</v>
      </c>
      <c r="N1017" s="81">
        <v>156584464</v>
      </c>
      <c r="O1017" s="81">
        <v>149911903</v>
      </c>
      <c r="P1017" s="81">
        <v>156584464</v>
      </c>
      <c r="Q1017" s="81">
        <v>149911903</v>
      </c>
      <c r="R1017" s="81">
        <v>156584464</v>
      </c>
      <c r="S1017" s="81">
        <v>149911903</v>
      </c>
    </row>
    <row r="1018" spans="1:19" x14ac:dyDescent="0.35">
      <c r="A1018" s="81" t="s">
        <v>1024</v>
      </c>
      <c r="B1018" s="81">
        <v>161</v>
      </c>
      <c r="C1018" s="81" t="s">
        <v>1724</v>
      </c>
      <c r="D1018" s="81" t="s">
        <v>3525</v>
      </c>
      <c r="E1018" s="81" t="s">
        <v>1897</v>
      </c>
      <c r="F1018" s="81">
        <v>184416765</v>
      </c>
      <c r="G1018" s="81">
        <v>184416765</v>
      </c>
      <c r="H1018" s="81">
        <v>184416765</v>
      </c>
      <c r="I1018" s="81" t="s">
        <v>2829</v>
      </c>
      <c r="J1018" s="81" t="s">
        <v>2832</v>
      </c>
      <c r="K1018" s="81">
        <v>7783624</v>
      </c>
      <c r="L1018" s="81">
        <v>0</v>
      </c>
      <c r="M1018" s="81">
        <v>192200389</v>
      </c>
      <c r="N1018" s="81">
        <v>192200389</v>
      </c>
      <c r="O1018" s="81">
        <v>184416765</v>
      </c>
      <c r="P1018" s="81">
        <v>192200389</v>
      </c>
      <c r="Q1018" s="81">
        <v>184416765</v>
      </c>
      <c r="R1018" s="81">
        <v>192200389</v>
      </c>
      <c r="S1018" s="81">
        <v>184416765</v>
      </c>
    </row>
    <row r="1019" spans="1:19" x14ac:dyDescent="0.35">
      <c r="A1019" s="81" t="s">
        <v>1025</v>
      </c>
      <c r="B1019" s="81">
        <v>161</v>
      </c>
      <c r="C1019" s="81" t="s">
        <v>1724</v>
      </c>
      <c r="D1019" s="81" t="s">
        <v>3526</v>
      </c>
      <c r="E1019" s="81" t="s">
        <v>1929</v>
      </c>
      <c r="F1019" s="81">
        <v>995671580</v>
      </c>
      <c r="G1019" s="81">
        <v>995659640</v>
      </c>
      <c r="H1019" s="81">
        <v>995671580</v>
      </c>
      <c r="I1019" s="81" t="s">
        <v>2829</v>
      </c>
      <c r="J1019" s="81" t="s">
        <v>2832</v>
      </c>
      <c r="K1019" s="81">
        <v>32895442</v>
      </c>
      <c r="L1019" s="81">
        <v>0</v>
      </c>
      <c r="M1019" s="81">
        <v>1028567022</v>
      </c>
      <c r="N1019" s="81">
        <v>1028567022</v>
      </c>
      <c r="O1019" s="81">
        <v>995671580</v>
      </c>
      <c r="P1019" s="81">
        <v>1028567022</v>
      </c>
      <c r="Q1019" s="81">
        <v>995671580</v>
      </c>
      <c r="R1019" s="81">
        <v>1028567022</v>
      </c>
      <c r="S1019" s="81">
        <v>995671580</v>
      </c>
    </row>
    <row r="1020" spans="1:19" x14ac:dyDescent="0.35">
      <c r="A1020" s="81" t="s">
        <v>1026</v>
      </c>
      <c r="B1020" s="81">
        <v>161</v>
      </c>
      <c r="C1020" s="81" t="s">
        <v>1724</v>
      </c>
      <c r="D1020" s="81" t="s">
        <v>3527</v>
      </c>
      <c r="E1020" s="81" t="s">
        <v>2565</v>
      </c>
      <c r="F1020" s="81">
        <v>778669281</v>
      </c>
      <c r="G1020" s="81">
        <v>778669281</v>
      </c>
      <c r="H1020" s="81">
        <v>778669281</v>
      </c>
      <c r="I1020" s="81" t="s">
        <v>2829</v>
      </c>
      <c r="J1020" s="81" t="s">
        <v>2832</v>
      </c>
      <c r="K1020" s="81">
        <v>22994124</v>
      </c>
      <c r="L1020" s="81">
        <v>0</v>
      </c>
      <c r="M1020" s="81">
        <v>801663405</v>
      </c>
      <c r="N1020" s="81">
        <v>801663405</v>
      </c>
      <c r="O1020" s="81">
        <v>778669281</v>
      </c>
      <c r="P1020" s="81">
        <v>801663405</v>
      </c>
      <c r="Q1020" s="81">
        <v>778669281</v>
      </c>
      <c r="R1020" s="81">
        <v>801663405</v>
      </c>
      <c r="S1020" s="81">
        <v>778669281</v>
      </c>
    </row>
    <row r="1021" spans="1:19" x14ac:dyDescent="0.35">
      <c r="A1021" s="81" t="s">
        <v>1027</v>
      </c>
      <c r="B1021" s="81">
        <v>161</v>
      </c>
      <c r="C1021" s="81" t="s">
        <v>1724</v>
      </c>
      <c r="D1021" s="81" t="s">
        <v>3528</v>
      </c>
      <c r="E1021" s="81" t="s">
        <v>2212</v>
      </c>
      <c r="F1021" s="81">
        <v>760110267</v>
      </c>
      <c r="G1021" s="81">
        <v>760110267</v>
      </c>
      <c r="H1021" s="81">
        <v>760110267</v>
      </c>
      <c r="I1021" s="81" t="s">
        <v>2829</v>
      </c>
      <c r="J1021" s="81" t="s">
        <v>2832</v>
      </c>
      <c r="K1021" s="81">
        <v>29228360</v>
      </c>
      <c r="L1021" s="81">
        <v>0</v>
      </c>
      <c r="M1021" s="81">
        <v>789338627</v>
      </c>
      <c r="N1021" s="81">
        <v>789338627</v>
      </c>
      <c r="O1021" s="81">
        <v>760110267</v>
      </c>
      <c r="P1021" s="81">
        <v>789338627</v>
      </c>
      <c r="Q1021" s="81">
        <v>760110267</v>
      </c>
      <c r="R1021" s="81">
        <v>789338627</v>
      </c>
      <c r="S1021" s="81">
        <v>760110267</v>
      </c>
    </row>
    <row r="1022" spans="1:19" x14ac:dyDescent="0.35">
      <c r="A1022" s="81" t="s">
        <v>1028</v>
      </c>
      <c r="B1022" s="81">
        <v>161</v>
      </c>
      <c r="C1022" s="81" t="s">
        <v>1724</v>
      </c>
      <c r="D1022" s="81" t="s">
        <v>3529</v>
      </c>
      <c r="E1022" s="81" t="s">
        <v>2566</v>
      </c>
      <c r="F1022" s="81">
        <v>200970369</v>
      </c>
      <c r="G1022" s="81">
        <v>200970369</v>
      </c>
      <c r="H1022" s="81">
        <v>200970369</v>
      </c>
      <c r="I1022" s="81" t="s">
        <v>2829</v>
      </c>
      <c r="J1022" s="81" t="s">
        <v>2832</v>
      </c>
      <c r="K1022" s="81">
        <v>5187168</v>
      </c>
      <c r="L1022" s="81">
        <v>0</v>
      </c>
      <c r="M1022" s="81">
        <v>206157537</v>
      </c>
      <c r="N1022" s="81">
        <v>206157537</v>
      </c>
      <c r="O1022" s="81">
        <v>200970369</v>
      </c>
      <c r="P1022" s="81">
        <v>206157537</v>
      </c>
      <c r="Q1022" s="81">
        <v>200970369</v>
      </c>
      <c r="R1022" s="81">
        <v>206157537</v>
      </c>
      <c r="S1022" s="81">
        <v>200970369</v>
      </c>
    </row>
    <row r="1023" spans="1:19" x14ac:dyDescent="0.35">
      <c r="A1023" s="81" t="s">
        <v>1029</v>
      </c>
      <c r="B1023" s="81">
        <v>161</v>
      </c>
      <c r="C1023" s="81" t="s">
        <v>1724</v>
      </c>
      <c r="D1023" s="81" t="s">
        <v>3530</v>
      </c>
      <c r="E1023" s="81" t="s">
        <v>2567</v>
      </c>
      <c r="F1023" s="81">
        <v>83963433</v>
      </c>
      <c r="G1023" s="81">
        <v>83963433</v>
      </c>
      <c r="H1023" s="81">
        <v>83963433</v>
      </c>
      <c r="I1023" s="81" t="s">
        <v>2829</v>
      </c>
      <c r="J1023" s="81" t="s">
        <v>2832</v>
      </c>
      <c r="K1023" s="81">
        <v>3005694</v>
      </c>
      <c r="L1023" s="81">
        <v>0</v>
      </c>
      <c r="M1023" s="81">
        <v>86969127</v>
      </c>
      <c r="N1023" s="81">
        <v>86969127</v>
      </c>
      <c r="O1023" s="81">
        <v>83963433</v>
      </c>
      <c r="P1023" s="81">
        <v>86969127</v>
      </c>
      <c r="Q1023" s="81">
        <v>83963433</v>
      </c>
      <c r="R1023" s="81">
        <v>86969127</v>
      </c>
      <c r="S1023" s="81">
        <v>83963433</v>
      </c>
    </row>
    <row r="1024" spans="1:19" x14ac:dyDescent="0.35">
      <c r="A1024" s="81" t="s">
        <v>1030</v>
      </c>
      <c r="B1024" s="81">
        <v>161</v>
      </c>
      <c r="C1024" s="81" t="s">
        <v>1724</v>
      </c>
      <c r="D1024" s="81" t="s">
        <v>3531</v>
      </c>
      <c r="E1024" s="81" t="s">
        <v>2568</v>
      </c>
      <c r="F1024" s="81">
        <v>58117253</v>
      </c>
      <c r="G1024" s="81">
        <v>58117253</v>
      </c>
      <c r="H1024" s="81">
        <v>58117253</v>
      </c>
      <c r="I1024" s="81" t="s">
        <v>2829</v>
      </c>
      <c r="J1024" s="81" t="s">
        <v>2832</v>
      </c>
      <c r="K1024" s="81">
        <v>3116669</v>
      </c>
      <c r="L1024" s="81">
        <v>0</v>
      </c>
      <c r="M1024" s="81">
        <v>61233922</v>
      </c>
      <c r="N1024" s="81">
        <v>61233922</v>
      </c>
      <c r="O1024" s="81">
        <v>58117253</v>
      </c>
      <c r="P1024" s="81">
        <v>61233922</v>
      </c>
      <c r="Q1024" s="81">
        <v>58117253</v>
      </c>
      <c r="R1024" s="81">
        <v>61233922</v>
      </c>
      <c r="S1024" s="81">
        <v>58117253</v>
      </c>
    </row>
    <row r="1025" spans="1:19" x14ac:dyDescent="0.35">
      <c r="A1025" s="81" t="s">
        <v>1031</v>
      </c>
      <c r="B1025" s="81">
        <v>162</v>
      </c>
      <c r="C1025" s="81" t="s">
        <v>1725</v>
      </c>
      <c r="D1025" s="81" t="s">
        <v>3532</v>
      </c>
      <c r="E1025" s="81" t="s">
        <v>2569</v>
      </c>
      <c r="F1025" s="81">
        <v>3023655468</v>
      </c>
      <c r="G1025" s="81">
        <v>3026378795</v>
      </c>
      <c r="H1025" s="81">
        <v>3023655468</v>
      </c>
      <c r="I1025" s="81" t="s">
        <v>2829</v>
      </c>
      <c r="J1025" s="81" t="s">
        <v>2833</v>
      </c>
      <c r="K1025" s="81">
        <v>1477387</v>
      </c>
      <c r="L1025" s="81">
        <v>2033079</v>
      </c>
      <c r="M1025" s="81">
        <v>3025132855</v>
      </c>
      <c r="N1025" s="81">
        <v>3023099776</v>
      </c>
      <c r="O1025" s="81">
        <v>3021622389</v>
      </c>
      <c r="P1025" s="81">
        <v>3025132855</v>
      </c>
      <c r="Q1025" s="81">
        <v>3023655468</v>
      </c>
      <c r="R1025" s="81">
        <v>3023099776</v>
      </c>
      <c r="S1025" s="81">
        <v>3021622389</v>
      </c>
    </row>
    <row r="1026" spans="1:19" x14ac:dyDescent="0.35">
      <c r="A1026" s="81" t="s">
        <v>1032</v>
      </c>
      <c r="B1026" s="81">
        <v>163</v>
      </c>
      <c r="C1026" s="81" t="s">
        <v>1726</v>
      </c>
      <c r="D1026" s="81" t="s">
        <v>2885</v>
      </c>
      <c r="E1026" s="81" t="s">
        <v>1852</v>
      </c>
      <c r="F1026" s="81">
        <v>85282345</v>
      </c>
      <c r="G1026" s="81">
        <v>85282345</v>
      </c>
      <c r="H1026" s="81">
        <v>85282345</v>
      </c>
      <c r="I1026" s="81" t="s">
        <v>2829</v>
      </c>
      <c r="J1026" s="81" t="s">
        <v>2832</v>
      </c>
      <c r="K1026" s="81">
        <v>4187155</v>
      </c>
      <c r="L1026" s="81">
        <v>0</v>
      </c>
      <c r="M1026" s="81">
        <v>89469500</v>
      </c>
      <c r="N1026" s="81">
        <v>89469500</v>
      </c>
      <c r="O1026" s="81">
        <v>85282345</v>
      </c>
      <c r="P1026" s="81">
        <v>89469500</v>
      </c>
      <c r="Q1026" s="81">
        <v>85282345</v>
      </c>
      <c r="R1026" s="81">
        <v>89469500</v>
      </c>
      <c r="S1026" s="81">
        <v>85282345</v>
      </c>
    </row>
    <row r="1027" spans="1:19" x14ac:dyDescent="0.35">
      <c r="A1027" s="81" t="s">
        <v>1033</v>
      </c>
      <c r="B1027" s="81">
        <v>163</v>
      </c>
      <c r="C1027" s="81" t="s">
        <v>1726</v>
      </c>
      <c r="D1027" s="81" t="s">
        <v>2921</v>
      </c>
      <c r="E1027" s="81" t="s">
        <v>1868</v>
      </c>
      <c r="F1027" s="81">
        <v>121458494</v>
      </c>
      <c r="G1027" s="81">
        <v>121458494</v>
      </c>
      <c r="H1027" s="81">
        <v>121458494</v>
      </c>
      <c r="I1027" s="81" t="s">
        <v>2829</v>
      </c>
      <c r="J1027" s="81" t="s">
        <v>2832</v>
      </c>
      <c r="K1027" s="81">
        <v>2637693</v>
      </c>
      <c r="L1027" s="81">
        <v>0</v>
      </c>
      <c r="M1027" s="81">
        <v>124096187</v>
      </c>
      <c r="N1027" s="81">
        <v>124096187</v>
      </c>
      <c r="O1027" s="81">
        <v>121458494</v>
      </c>
      <c r="P1027" s="81">
        <v>124096187</v>
      </c>
      <c r="Q1027" s="81">
        <v>121458494</v>
      </c>
      <c r="R1027" s="81">
        <v>124096187</v>
      </c>
      <c r="S1027" s="81">
        <v>121458494</v>
      </c>
    </row>
    <row r="1028" spans="1:19" x14ac:dyDescent="0.35">
      <c r="A1028" s="81" t="s">
        <v>1034</v>
      </c>
      <c r="B1028" s="81">
        <v>163</v>
      </c>
      <c r="C1028" s="81" t="s">
        <v>1726</v>
      </c>
      <c r="D1028" s="81" t="s">
        <v>3533</v>
      </c>
      <c r="E1028" s="81" t="s">
        <v>2261</v>
      </c>
      <c r="F1028" s="81">
        <v>433541594</v>
      </c>
      <c r="G1028" s="81">
        <v>433541594</v>
      </c>
      <c r="H1028" s="81">
        <v>433541594</v>
      </c>
      <c r="I1028" s="81" t="s">
        <v>2829</v>
      </c>
      <c r="J1028" s="81" t="s">
        <v>2832</v>
      </c>
      <c r="K1028" s="81">
        <v>18540689</v>
      </c>
      <c r="L1028" s="81">
        <v>0</v>
      </c>
      <c r="M1028" s="81">
        <v>452082283</v>
      </c>
      <c r="N1028" s="81">
        <v>452082283</v>
      </c>
      <c r="O1028" s="81">
        <v>433541594</v>
      </c>
      <c r="P1028" s="81">
        <v>452082283</v>
      </c>
      <c r="Q1028" s="81">
        <v>433541594</v>
      </c>
      <c r="R1028" s="81">
        <v>452082283</v>
      </c>
      <c r="S1028" s="81">
        <v>433541594</v>
      </c>
    </row>
    <row r="1029" spans="1:19" x14ac:dyDescent="0.35">
      <c r="A1029" s="81" t="s">
        <v>1035</v>
      </c>
      <c r="B1029" s="81">
        <v>163</v>
      </c>
      <c r="C1029" s="81" t="s">
        <v>1726</v>
      </c>
      <c r="D1029" s="81" t="s">
        <v>3534</v>
      </c>
      <c r="E1029" s="81" t="s">
        <v>2570</v>
      </c>
      <c r="F1029" s="81">
        <v>205351193</v>
      </c>
      <c r="G1029" s="81">
        <v>205351193</v>
      </c>
      <c r="H1029" s="81">
        <v>205351193</v>
      </c>
      <c r="I1029" s="81" t="s">
        <v>2829</v>
      </c>
      <c r="J1029" s="81" t="s">
        <v>2832</v>
      </c>
      <c r="K1029" s="81">
        <v>3283121</v>
      </c>
      <c r="L1029" s="81">
        <v>0</v>
      </c>
      <c r="M1029" s="81">
        <v>208634314</v>
      </c>
      <c r="N1029" s="81">
        <v>208634314</v>
      </c>
      <c r="O1029" s="81">
        <v>205351193</v>
      </c>
      <c r="P1029" s="81">
        <v>208634314</v>
      </c>
      <c r="Q1029" s="81">
        <v>205351193</v>
      </c>
      <c r="R1029" s="81">
        <v>208634314</v>
      </c>
      <c r="S1029" s="81">
        <v>205351193</v>
      </c>
    </row>
    <row r="1030" spans="1:19" x14ac:dyDescent="0.35">
      <c r="A1030" s="81" t="s">
        <v>1036</v>
      </c>
      <c r="B1030" s="81">
        <v>163</v>
      </c>
      <c r="C1030" s="81" t="s">
        <v>1726</v>
      </c>
      <c r="D1030" s="81" t="s">
        <v>3535</v>
      </c>
      <c r="E1030" s="81" t="s">
        <v>2571</v>
      </c>
      <c r="F1030" s="81">
        <v>231980335</v>
      </c>
      <c r="G1030" s="81">
        <v>231980335</v>
      </c>
      <c r="H1030" s="81">
        <v>231980335</v>
      </c>
      <c r="I1030" s="81" t="s">
        <v>2829</v>
      </c>
      <c r="J1030" s="81" t="s">
        <v>2832</v>
      </c>
      <c r="K1030" s="81">
        <v>11643441</v>
      </c>
      <c r="L1030" s="81">
        <v>0</v>
      </c>
      <c r="M1030" s="81">
        <v>243623776</v>
      </c>
      <c r="N1030" s="81">
        <v>243623776</v>
      </c>
      <c r="O1030" s="81">
        <v>231980335</v>
      </c>
      <c r="P1030" s="81">
        <v>243623776</v>
      </c>
      <c r="Q1030" s="81">
        <v>231980335</v>
      </c>
      <c r="R1030" s="81">
        <v>243623776</v>
      </c>
      <c r="S1030" s="81">
        <v>231980335</v>
      </c>
    </row>
    <row r="1031" spans="1:19" x14ac:dyDescent="0.35">
      <c r="A1031" s="81" t="s">
        <v>1037</v>
      </c>
      <c r="B1031" s="81">
        <v>163</v>
      </c>
      <c r="C1031" s="81" t="s">
        <v>1726</v>
      </c>
      <c r="D1031" s="81" t="s">
        <v>3536</v>
      </c>
      <c r="E1031" s="81" t="s">
        <v>2262</v>
      </c>
      <c r="F1031" s="81">
        <v>737381626</v>
      </c>
      <c r="G1031" s="81">
        <v>737381626</v>
      </c>
      <c r="H1031" s="81">
        <v>737381626</v>
      </c>
      <c r="I1031" s="81" t="s">
        <v>2829</v>
      </c>
      <c r="J1031" s="81" t="s">
        <v>2832</v>
      </c>
      <c r="K1031" s="81">
        <v>22274686</v>
      </c>
      <c r="L1031" s="81">
        <v>0</v>
      </c>
      <c r="M1031" s="81">
        <v>759656312</v>
      </c>
      <c r="N1031" s="81">
        <v>759656312</v>
      </c>
      <c r="O1031" s="81">
        <v>737381626</v>
      </c>
      <c r="P1031" s="81">
        <v>759656312</v>
      </c>
      <c r="Q1031" s="81">
        <v>737381626</v>
      </c>
      <c r="R1031" s="81">
        <v>759656312</v>
      </c>
      <c r="S1031" s="81">
        <v>737381626</v>
      </c>
    </row>
    <row r="1032" spans="1:19" x14ac:dyDescent="0.35">
      <c r="A1032" s="81" t="s">
        <v>1038</v>
      </c>
      <c r="B1032" s="81">
        <v>163</v>
      </c>
      <c r="C1032" s="81" t="s">
        <v>1726</v>
      </c>
      <c r="D1032" s="81" t="s">
        <v>3537</v>
      </c>
      <c r="E1032" s="81" t="s">
        <v>1912</v>
      </c>
      <c r="F1032" s="81">
        <v>1262825735</v>
      </c>
      <c r="G1032" s="81">
        <v>1262754235</v>
      </c>
      <c r="H1032" s="81">
        <v>1262825735</v>
      </c>
      <c r="I1032" s="81" t="s">
        <v>2829</v>
      </c>
      <c r="J1032" s="81" t="s">
        <v>2832</v>
      </c>
      <c r="K1032" s="81">
        <v>43260606</v>
      </c>
      <c r="L1032" s="81">
        <v>0</v>
      </c>
      <c r="M1032" s="81">
        <v>1306086341</v>
      </c>
      <c r="N1032" s="81">
        <v>1306086341</v>
      </c>
      <c r="O1032" s="81">
        <v>1262825735</v>
      </c>
      <c r="P1032" s="81">
        <v>1306086341</v>
      </c>
      <c r="Q1032" s="81">
        <v>1262825735</v>
      </c>
      <c r="R1032" s="81">
        <v>1306086341</v>
      </c>
      <c r="S1032" s="81">
        <v>1262825735</v>
      </c>
    </row>
    <row r="1033" spans="1:19" x14ac:dyDescent="0.35">
      <c r="A1033" s="81" t="s">
        <v>1039</v>
      </c>
      <c r="B1033" s="81">
        <v>163</v>
      </c>
      <c r="C1033" s="81" t="s">
        <v>1726</v>
      </c>
      <c r="D1033" s="81" t="s">
        <v>3798</v>
      </c>
      <c r="E1033" s="81" t="s">
        <v>1869</v>
      </c>
      <c r="F1033" s="81">
        <v>4095734</v>
      </c>
      <c r="G1033" s="81">
        <v>4095734</v>
      </c>
      <c r="H1033" s="81">
        <v>4095734</v>
      </c>
      <c r="I1033" s="81" t="s">
        <v>2829</v>
      </c>
      <c r="J1033" s="81" t="s">
        <v>2832</v>
      </c>
      <c r="K1033" s="81">
        <v>30000</v>
      </c>
      <c r="L1033" s="81">
        <v>0</v>
      </c>
      <c r="M1033" s="81">
        <v>4125734</v>
      </c>
      <c r="N1033" s="81">
        <v>4125734</v>
      </c>
      <c r="O1033" s="81">
        <v>4095734</v>
      </c>
      <c r="P1033" s="81">
        <v>4125734</v>
      </c>
      <c r="Q1033" s="81">
        <v>4095734</v>
      </c>
      <c r="R1033" s="81">
        <v>4125734</v>
      </c>
      <c r="S1033" s="81">
        <v>4095734</v>
      </c>
    </row>
    <row r="1034" spans="1:19" x14ac:dyDescent="0.35">
      <c r="A1034" s="81" t="s">
        <v>1040</v>
      </c>
      <c r="B1034" s="81">
        <v>164</v>
      </c>
      <c r="C1034" s="81" t="s">
        <v>1727</v>
      </c>
      <c r="D1034" s="81" t="s">
        <v>3051</v>
      </c>
      <c r="E1034" s="81" t="s">
        <v>2089</v>
      </c>
      <c r="F1034" s="81">
        <v>822372</v>
      </c>
      <c r="G1034" s="81">
        <v>822372</v>
      </c>
      <c r="H1034" s="81">
        <v>822372</v>
      </c>
      <c r="I1034" s="81" t="s">
        <v>2829</v>
      </c>
      <c r="J1034" s="81" t="s">
        <v>2832</v>
      </c>
      <c r="K1034" s="81">
        <v>10000</v>
      </c>
      <c r="L1034" s="81">
        <v>0</v>
      </c>
      <c r="M1034" s="81">
        <v>832372</v>
      </c>
      <c r="N1034" s="81">
        <v>832372</v>
      </c>
      <c r="O1034" s="81">
        <v>822372</v>
      </c>
      <c r="P1034" s="81">
        <v>832372</v>
      </c>
      <c r="Q1034" s="81">
        <v>822372</v>
      </c>
      <c r="R1034" s="81">
        <v>832372</v>
      </c>
      <c r="S1034" s="81">
        <v>822372</v>
      </c>
    </row>
    <row r="1035" spans="1:19" x14ac:dyDescent="0.35">
      <c r="A1035" s="81" t="s">
        <v>1041</v>
      </c>
      <c r="B1035" s="81">
        <v>164</v>
      </c>
      <c r="C1035" s="81" t="s">
        <v>1727</v>
      </c>
      <c r="D1035" s="81" t="s">
        <v>3504</v>
      </c>
      <c r="E1035" s="81" t="s">
        <v>2506</v>
      </c>
      <c r="F1035" s="81">
        <v>5099737</v>
      </c>
      <c r="G1035" s="81">
        <v>5207250</v>
      </c>
      <c r="H1035" s="81">
        <v>5099737</v>
      </c>
      <c r="I1035" s="81" t="s">
        <v>2829</v>
      </c>
      <c r="J1035" s="81" t="s">
        <v>2832</v>
      </c>
      <c r="K1035" s="81">
        <v>75000</v>
      </c>
      <c r="L1035" s="81">
        <v>0</v>
      </c>
      <c r="M1035" s="81">
        <v>5174737</v>
      </c>
      <c r="N1035" s="81">
        <v>5174737</v>
      </c>
      <c r="O1035" s="81">
        <v>5099737</v>
      </c>
      <c r="P1035" s="81">
        <v>5174737</v>
      </c>
      <c r="Q1035" s="81">
        <v>5099737</v>
      </c>
      <c r="R1035" s="81">
        <v>5174737</v>
      </c>
      <c r="S1035" s="81">
        <v>5099737</v>
      </c>
    </row>
    <row r="1036" spans="1:19" x14ac:dyDescent="0.35">
      <c r="A1036" s="81" t="s">
        <v>1042</v>
      </c>
      <c r="B1036" s="81">
        <v>164</v>
      </c>
      <c r="C1036" s="81" t="s">
        <v>1727</v>
      </c>
      <c r="D1036" s="81" t="s">
        <v>3538</v>
      </c>
      <c r="E1036" s="81" t="s">
        <v>2572</v>
      </c>
      <c r="F1036" s="81">
        <v>188103726</v>
      </c>
      <c r="G1036" s="81">
        <v>188103726</v>
      </c>
      <c r="H1036" s="81">
        <v>188103726</v>
      </c>
      <c r="I1036" s="81" t="s">
        <v>2829</v>
      </c>
      <c r="J1036" s="81" t="s">
        <v>2832</v>
      </c>
      <c r="K1036" s="81">
        <v>4688270</v>
      </c>
      <c r="L1036" s="81">
        <v>0</v>
      </c>
      <c r="M1036" s="81">
        <v>192791996</v>
      </c>
      <c r="N1036" s="81">
        <v>192791996</v>
      </c>
      <c r="O1036" s="81">
        <v>188103726</v>
      </c>
      <c r="P1036" s="81">
        <v>192791996</v>
      </c>
      <c r="Q1036" s="81">
        <v>188103726</v>
      </c>
      <c r="R1036" s="81">
        <v>192791996</v>
      </c>
      <c r="S1036" s="81">
        <v>188103726</v>
      </c>
    </row>
    <row r="1037" spans="1:19" x14ac:dyDescent="0.35">
      <c r="A1037" s="81" t="s">
        <v>1043</v>
      </c>
      <c r="B1037" s="81">
        <v>165</v>
      </c>
      <c r="C1037" s="81" t="s">
        <v>1728</v>
      </c>
      <c r="D1037" s="81" t="s">
        <v>3539</v>
      </c>
      <c r="E1037" s="81" t="s">
        <v>2573</v>
      </c>
      <c r="F1037" s="81">
        <v>35072642753</v>
      </c>
      <c r="G1037" s="81">
        <v>35072642753</v>
      </c>
      <c r="H1037" s="81">
        <v>35072642753</v>
      </c>
      <c r="I1037" s="81" t="s">
        <v>2829</v>
      </c>
      <c r="J1037" s="81" t="s">
        <v>2832</v>
      </c>
      <c r="K1037" s="81">
        <v>277509652</v>
      </c>
      <c r="L1037" s="81">
        <v>398014885</v>
      </c>
      <c r="M1037" s="81">
        <v>35350152405</v>
      </c>
      <c r="N1037" s="81">
        <v>34952137520</v>
      </c>
      <c r="O1037" s="81">
        <v>34674627868</v>
      </c>
      <c r="P1037" s="81">
        <v>35350152405</v>
      </c>
      <c r="Q1037" s="81">
        <v>35072642753</v>
      </c>
      <c r="R1037" s="81">
        <v>34952137520</v>
      </c>
      <c r="S1037" s="81">
        <v>34674627868</v>
      </c>
    </row>
    <row r="1038" spans="1:19" x14ac:dyDescent="0.35">
      <c r="A1038" s="81" t="s">
        <v>1044</v>
      </c>
      <c r="B1038" s="81">
        <v>165</v>
      </c>
      <c r="C1038" s="81" t="s">
        <v>1728</v>
      </c>
      <c r="D1038" s="81" t="s">
        <v>3540</v>
      </c>
      <c r="E1038" s="81" t="s">
        <v>2574</v>
      </c>
      <c r="F1038" s="81">
        <v>2646065866</v>
      </c>
      <c r="G1038" s="81">
        <v>2646065866</v>
      </c>
      <c r="H1038" s="81">
        <v>2646065866</v>
      </c>
      <c r="I1038" s="81" t="s">
        <v>2829</v>
      </c>
      <c r="J1038" s="81" t="s">
        <v>2832</v>
      </c>
      <c r="K1038" s="81">
        <v>12489335</v>
      </c>
      <c r="L1038" s="81">
        <v>51895458</v>
      </c>
      <c r="M1038" s="81">
        <v>2658555201</v>
      </c>
      <c r="N1038" s="81">
        <v>2606659743</v>
      </c>
      <c r="O1038" s="81">
        <v>2594170408</v>
      </c>
      <c r="P1038" s="81">
        <v>2658555201</v>
      </c>
      <c r="Q1038" s="81">
        <v>2646065866</v>
      </c>
      <c r="R1038" s="81">
        <v>2606659743</v>
      </c>
      <c r="S1038" s="81">
        <v>2594170408</v>
      </c>
    </row>
    <row r="1039" spans="1:19" x14ac:dyDescent="0.35">
      <c r="A1039" s="81" t="s">
        <v>1045</v>
      </c>
      <c r="B1039" s="81">
        <v>166</v>
      </c>
      <c r="C1039" s="81" t="s">
        <v>1729</v>
      </c>
      <c r="D1039" s="81" t="s">
        <v>2904</v>
      </c>
      <c r="E1039" s="81" t="s">
        <v>1884</v>
      </c>
      <c r="F1039" s="81">
        <v>18660666</v>
      </c>
      <c r="G1039" s="81">
        <v>17845845</v>
      </c>
      <c r="H1039" s="81">
        <v>18660666</v>
      </c>
      <c r="I1039" s="81" t="s">
        <v>2829</v>
      </c>
      <c r="J1039" s="81" t="s">
        <v>2833</v>
      </c>
      <c r="K1039" s="81">
        <v>942539</v>
      </c>
      <c r="L1039" s="81">
        <v>0</v>
      </c>
      <c r="M1039" s="81">
        <v>19603205</v>
      </c>
      <c r="N1039" s="81">
        <v>19603205</v>
      </c>
      <c r="O1039" s="81">
        <v>18660666</v>
      </c>
      <c r="P1039" s="81">
        <v>19603205</v>
      </c>
      <c r="Q1039" s="81">
        <v>18660666</v>
      </c>
      <c r="R1039" s="81">
        <v>19603205</v>
      </c>
      <c r="S1039" s="81">
        <v>18660666</v>
      </c>
    </row>
    <row r="1040" spans="1:19" x14ac:dyDescent="0.35">
      <c r="A1040" s="81" t="s">
        <v>1046</v>
      </c>
      <c r="B1040" s="81">
        <v>166</v>
      </c>
      <c r="C1040" s="81" t="s">
        <v>1729</v>
      </c>
      <c r="D1040" s="81" t="s">
        <v>2906</v>
      </c>
      <c r="E1040" s="81" t="s">
        <v>1886</v>
      </c>
      <c r="F1040" s="81">
        <v>5623197</v>
      </c>
      <c r="G1040" s="81">
        <v>5623197</v>
      </c>
      <c r="H1040" s="81">
        <v>5623197</v>
      </c>
      <c r="I1040" s="81" t="s">
        <v>2829</v>
      </c>
      <c r="J1040" s="81" t="s">
        <v>2833</v>
      </c>
      <c r="K1040" s="81">
        <v>180800</v>
      </c>
      <c r="L1040" s="81">
        <v>0</v>
      </c>
      <c r="M1040" s="81">
        <v>5803997</v>
      </c>
      <c r="N1040" s="81">
        <v>5803997</v>
      </c>
      <c r="O1040" s="81">
        <v>5623197</v>
      </c>
      <c r="P1040" s="81">
        <v>5803997</v>
      </c>
      <c r="Q1040" s="81">
        <v>5623197</v>
      </c>
      <c r="R1040" s="81">
        <v>5803997</v>
      </c>
      <c r="S1040" s="81">
        <v>5623197</v>
      </c>
    </row>
    <row r="1041" spans="1:19" x14ac:dyDescent="0.35">
      <c r="A1041" s="81" t="s">
        <v>1047</v>
      </c>
      <c r="B1041" s="81">
        <v>166</v>
      </c>
      <c r="C1041" s="81" t="s">
        <v>1729</v>
      </c>
      <c r="D1041" s="81" t="s">
        <v>2908</v>
      </c>
      <c r="E1041" s="81" t="s">
        <v>1888</v>
      </c>
      <c r="F1041" s="81">
        <v>13318103</v>
      </c>
      <c r="G1041" s="81">
        <v>13318103</v>
      </c>
      <c r="H1041" s="81">
        <v>13318103</v>
      </c>
      <c r="I1041" s="81" t="s">
        <v>2829</v>
      </c>
      <c r="J1041" s="81" t="s">
        <v>2833</v>
      </c>
      <c r="K1041" s="81">
        <v>400220</v>
      </c>
      <c r="L1041" s="81">
        <v>0</v>
      </c>
      <c r="M1041" s="81">
        <v>13718323</v>
      </c>
      <c r="N1041" s="81">
        <v>13718323</v>
      </c>
      <c r="O1041" s="81">
        <v>13318103</v>
      </c>
      <c r="P1041" s="81">
        <v>13718323</v>
      </c>
      <c r="Q1041" s="81">
        <v>13318103</v>
      </c>
      <c r="R1041" s="81">
        <v>13718323</v>
      </c>
      <c r="S1041" s="81">
        <v>13318103</v>
      </c>
    </row>
    <row r="1042" spans="1:19" x14ac:dyDescent="0.35">
      <c r="A1042" s="81" t="s">
        <v>1048</v>
      </c>
      <c r="B1042" s="81">
        <v>166</v>
      </c>
      <c r="C1042" s="81" t="s">
        <v>1729</v>
      </c>
      <c r="D1042" s="81" t="s">
        <v>3160</v>
      </c>
      <c r="E1042" s="81" t="s">
        <v>1894</v>
      </c>
      <c r="F1042" s="81">
        <v>27684156</v>
      </c>
      <c r="G1042" s="81">
        <v>27684156</v>
      </c>
      <c r="H1042" s="81">
        <v>27684156</v>
      </c>
      <c r="I1042" s="81" t="s">
        <v>2829</v>
      </c>
      <c r="J1042" s="81" t="s">
        <v>2833</v>
      </c>
      <c r="K1042" s="81">
        <v>382869</v>
      </c>
      <c r="L1042" s="81">
        <v>0</v>
      </c>
      <c r="M1042" s="81">
        <v>28067025</v>
      </c>
      <c r="N1042" s="81">
        <v>28067025</v>
      </c>
      <c r="O1042" s="81">
        <v>27684156</v>
      </c>
      <c r="P1042" s="81">
        <v>28067025</v>
      </c>
      <c r="Q1042" s="81">
        <v>27684156</v>
      </c>
      <c r="R1042" s="81">
        <v>28067025</v>
      </c>
      <c r="S1042" s="81">
        <v>27684156</v>
      </c>
    </row>
    <row r="1043" spans="1:19" x14ac:dyDescent="0.35">
      <c r="A1043" s="81" t="s">
        <v>1049</v>
      </c>
      <c r="B1043" s="81">
        <v>166</v>
      </c>
      <c r="C1043" s="81" t="s">
        <v>1729</v>
      </c>
      <c r="D1043" s="81" t="s">
        <v>3463</v>
      </c>
      <c r="E1043" s="81" t="s">
        <v>1874</v>
      </c>
      <c r="F1043" s="81">
        <v>3989049</v>
      </c>
      <c r="G1043" s="81">
        <v>3989049</v>
      </c>
      <c r="H1043" s="81">
        <v>3989049</v>
      </c>
      <c r="I1043" s="81" t="s">
        <v>2829</v>
      </c>
      <c r="J1043" s="81" t="s">
        <v>2833</v>
      </c>
      <c r="K1043" s="81">
        <v>70000</v>
      </c>
      <c r="L1043" s="81">
        <v>0</v>
      </c>
      <c r="M1043" s="81">
        <v>4059049</v>
      </c>
      <c r="N1043" s="81">
        <v>4059049</v>
      </c>
      <c r="O1043" s="81">
        <v>3989049</v>
      </c>
      <c r="P1043" s="81">
        <v>4059049</v>
      </c>
      <c r="Q1043" s="81">
        <v>3989049</v>
      </c>
      <c r="R1043" s="81">
        <v>4059049</v>
      </c>
      <c r="S1043" s="81">
        <v>3989049</v>
      </c>
    </row>
    <row r="1044" spans="1:19" x14ac:dyDescent="0.35">
      <c r="A1044" s="81" t="s">
        <v>1050</v>
      </c>
      <c r="B1044" s="81">
        <v>166</v>
      </c>
      <c r="C1044" s="81" t="s">
        <v>1729</v>
      </c>
      <c r="D1044" s="81" t="s">
        <v>3541</v>
      </c>
      <c r="E1044" s="81" t="s">
        <v>2575</v>
      </c>
      <c r="F1044" s="81">
        <v>420124579</v>
      </c>
      <c r="G1044" s="81">
        <v>439482055</v>
      </c>
      <c r="H1044" s="81">
        <v>420124579</v>
      </c>
      <c r="I1044" s="81" t="s">
        <v>2829</v>
      </c>
      <c r="J1044" s="81" t="s">
        <v>2833</v>
      </c>
      <c r="K1044" s="81">
        <v>15851306</v>
      </c>
      <c r="L1044" s="81">
        <v>0</v>
      </c>
      <c r="M1044" s="81">
        <v>435975885</v>
      </c>
      <c r="N1044" s="81">
        <v>435975885</v>
      </c>
      <c r="O1044" s="81">
        <v>420124579</v>
      </c>
      <c r="P1044" s="81">
        <v>435975885</v>
      </c>
      <c r="Q1044" s="81">
        <v>420124579</v>
      </c>
      <c r="R1044" s="81">
        <v>435975885</v>
      </c>
      <c r="S1044" s="81">
        <v>420124579</v>
      </c>
    </row>
    <row r="1045" spans="1:19" x14ac:dyDescent="0.35">
      <c r="A1045" s="81" t="s">
        <v>1051</v>
      </c>
      <c r="B1045" s="81">
        <v>166</v>
      </c>
      <c r="C1045" s="81" t="s">
        <v>1729</v>
      </c>
      <c r="D1045" s="81" t="s">
        <v>3542</v>
      </c>
      <c r="E1045" s="81" t="s">
        <v>2576</v>
      </c>
      <c r="F1045" s="81">
        <v>133305082</v>
      </c>
      <c r="G1045" s="81">
        <v>131429674</v>
      </c>
      <c r="H1045" s="81">
        <v>133305082</v>
      </c>
      <c r="I1045" s="81" t="s">
        <v>2829</v>
      </c>
      <c r="J1045" s="81" t="s">
        <v>2833</v>
      </c>
      <c r="K1045" s="81">
        <v>2253230</v>
      </c>
      <c r="L1045" s="81">
        <v>0</v>
      </c>
      <c r="M1045" s="81">
        <v>135558312</v>
      </c>
      <c r="N1045" s="81">
        <v>135558312</v>
      </c>
      <c r="O1045" s="81">
        <v>133305082</v>
      </c>
      <c r="P1045" s="81">
        <v>135558312</v>
      </c>
      <c r="Q1045" s="81">
        <v>133305082</v>
      </c>
      <c r="R1045" s="81">
        <v>135558312</v>
      </c>
      <c r="S1045" s="81">
        <v>133305082</v>
      </c>
    </row>
    <row r="1046" spans="1:19" x14ac:dyDescent="0.35">
      <c r="A1046" s="81" t="s">
        <v>1052</v>
      </c>
      <c r="B1046" s="81">
        <v>166</v>
      </c>
      <c r="C1046" s="81" t="s">
        <v>1729</v>
      </c>
      <c r="D1046" s="81" t="s">
        <v>3543</v>
      </c>
      <c r="E1046" s="81" t="s">
        <v>2577</v>
      </c>
      <c r="F1046" s="81">
        <v>137008069</v>
      </c>
      <c r="G1046" s="81">
        <v>137633132</v>
      </c>
      <c r="H1046" s="81">
        <v>137008069</v>
      </c>
      <c r="I1046" s="81" t="s">
        <v>2829</v>
      </c>
      <c r="J1046" s="81" t="s">
        <v>2833</v>
      </c>
      <c r="K1046" s="81">
        <v>3613424</v>
      </c>
      <c r="L1046" s="81">
        <v>0</v>
      </c>
      <c r="M1046" s="81">
        <v>140621493</v>
      </c>
      <c r="N1046" s="81">
        <v>140621493</v>
      </c>
      <c r="O1046" s="81">
        <v>137008069</v>
      </c>
      <c r="P1046" s="81">
        <v>140621493</v>
      </c>
      <c r="Q1046" s="81">
        <v>137008069</v>
      </c>
      <c r="R1046" s="81">
        <v>140621493</v>
      </c>
      <c r="S1046" s="81">
        <v>137008069</v>
      </c>
    </row>
    <row r="1047" spans="1:19" x14ac:dyDescent="0.35">
      <c r="A1047" s="81" t="s">
        <v>1053</v>
      </c>
      <c r="B1047" s="81">
        <v>166</v>
      </c>
      <c r="C1047" s="81" t="s">
        <v>1729</v>
      </c>
      <c r="D1047" s="81" t="s">
        <v>3544</v>
      </c>
      <c r="E1047" s="81" t="s">
        <v>2578</v>
      </c>
      <c r="F1047" s="81">
        <v>460669704</v>
      </c>
      <c r="G1047" s="81">
        <v>486991327</v>
      </c>
      <c r="H1047" s="81">
        <v>460669704</v>
      </c>
      <c r="I1047" s="81" t="s">
        <v>2829</v>
      </c>
      <c r="J1047" s="81" t="s">
        <v>2833</v>
      </c>
      <c r="K1047" s="81">
        <v>18150042</v>
      </c>
      <c r="L1047" s="81">
        <v>0</v>
      </c>
      <c r="M1047" s="81">
        <v>478819746</v>
      </c>
      <c r="N1047" s="81">
        <v>478819746</v>
      </c>
      <c r="O1047" s="81">
        <v>460669704</v>
      </c>
      <c r="P1047" s="81">
        <v>478819746</v>
      </c>
      <c r="Q1047" s="81">
        <v>460669704</v>
      </c>
      <c r="R1047" s="81">
        <v>478819746</v>
      </c>
      <c r="S1047" s="81">
        <v>460669704</v>
      </c>
    </row>
    <row r="1048" spans="1:19" x14ac:dyDescent="0.35">
      <c r="A1048" s="81" t="s">
        <v>1054</v>
      </c>
      <c r="B1048" s="81">
        <v>166</v>
      </c>
      <c r="C1048" s="81" t="s">
        <v>1729</v>
      </c>
      <c r="D1048" s="81" t="s">
        <v>3545</v>
      </c>
      <c r="E1048" s="81" t="s">
        <v>2579</v>
      </c>
      <c r="F1048" s="81">
        <v>168332732</v>
      </c>
      <c r="G1048" s="81">
        <v>161912249</v>
      </c>
      <c r="H1048" s="81">
        <v>168332732</v>
      </c>
      <c r="I1048" s="81" t="s">
        <v>2829</v>
      </c>
      <c r="J1048" s="81" t="s">
        <v>2833</v>
      </c>
      <c r="K1048" s="81">
        <v>6315119</v>
      </c>
      <c r="L1048" s="81">
        <v>0</v>
      </c>
      <c r="M1048" s="81">
        <v>174647851</v>
      </c>
      <c r="N1048" s="81">
        <v>174647851</v>
      </c>
      <c r="O1048" s="81">
        <v>168332732</v>
      </c>
      <c r="P1048" s="81">
        <v>174647851</v>
      </c>
      <c r="Q1048" s="81">
        <v>168332732</v>
      </c>
      <c r="R1048" s="81">
        <v>174647851</v>
      </c>
      <c r="S1048" s="81">
        <v>168332732</v>
      </c>
    </row>
    <row r="1049" spans="1:19" x14ac:dyDescent="0.35">
      <c r="A1049" s="81" t="s">
        <v>1055</v>
      </c>
      <c r="B1049" s="81">
        <v>166</v>
      </c>
      <c r="C1049" s="81" t="s">
        <v>1729</v>
      </c>
      <c r="D1049" s="81" t="s">
        <v>3546</v>
      </c>
      <c r="E1049" s="81" t="s">
        <v>2580</v>
      </c>
      <c r="F1049" s="81">
        <v>38494009</v>
      </c>
      <c r="G1049" s="81">
        <v>97782812</v>
      </c>
      <c r="H1049" s="81">
        <v>38494009</v>
      </c>
      <c r="I1049" s="81" t="s">
        <v>2829</v>
      </c>
      <c r="J1049" s="81" t="s">
        <v>2833</v>
      </c>
      <c r="K1049" s="81">
        <v>1253383</v>
      </c>
      <c r="L1049" s="81">
        <v>0</v>
      </c>
      <c r="M1049" s="81">
        <v>39747392</v>
      </c>
      <c r="N1049" s="81">
        <v>39747392</v>
      </c>
      <c r="O1049" s="81">
        <v>38494009</v>
      </c>
      <c r="P1049" s="81">
        <v>39747392</v>
      </c>
      <c r="Q1049" s="81">
        <v>38494009</v>
      </c>
      <c r="R1049" s="81">
        <v>39747392</v>
      </c>
      <c r="S1049" s="81">
        <v>38494009</v>
      </c>
    </row>
    <row r="1050" spans="1:19" x14ac:dyDescent="0.35">
      <c r="A1050" s="81" t="s">
        <v>1056</v>
      </c>
      <c r="B1050" s="81">
        <v>167</v>
      </c>
      <c r="C1050" s="81" t="s">
        <v>1730</v>
      </c>
      <c r="D1050" s="81" t="s">
        <v>2968</v>
      </c>
      <c r="E1050" s="81" t="s">
        <v>1966</v>
      </c>
      <c r="F1050" s="81">
        <v>3731229</v>
      </c>
      <c r="G1050" s="81">
        <v>3793040</v>
      </c>
      <c r="H1050" s="81">
        <v>3731229</v>
      </c>
      <c r="I1050" s="81" t="s">
        <v>2829</v>
      </c>
      <c r="J1050" s="81" t="s">
        <v>2833</v>
      </c>
      <c r="K1050" s="81">
        <v>130000</v>
      </c>
      <c r="L1050" s="81">
        <v>0</v>
      </c>
      <c r="M1050" s="81">
        <v>3861229</v>
      </c>
      <c r="N1050" s="81">
        <v>3861229</v>
      </c>
      <c r="O1050" s="81">
        <v>3731229</v>
      </c>
      <c r="P1050" s="81">
        <v>3861229</v>
      </c>
      <c r="Q1050" s="81">
        <v>3731229</v>
      </c>
      <c r="R1050" s="81">
        <v>3861229</v>
      </c>
      <c r="S1050" s="81">
        <v>3731229</v>
      </c>
    </row>
    <row r="1051" spans="1:19" x14ac:dyDescent="0.35">
      <c r="A1051" s="81" t="s">
        <v>1057</v>
      </c>
      <c r="B1051" s="81">
        <v>167</v>
      </c>
      <c r="C1051" s="81" t="s">
        <v>1730</v>
      </c>
      <c r="D1051" s="81" t="s">
        <v>2969</v>
      </c>
      <c r="E1051" s="81" t="s">
        <v>1967</v>
      </c>
      <c r="F1051" s="81">
        <v>3465385</v>
      </c>
      <c r="G1051" s="81">
        <v>3465385</v>
      </c>
      <c r="H1051" s="81">
        <v>3465385</v>
      </c>
      <c r="I1051" s="81" t="s">
        <v>2829</v>
      </c>
      <c r="J1051" s="81" t="s">
        <v>2833</v>
      </c>
      <c r="K1051" s="81">
        <v>198150</v>
      </c>
      <c r="L1051" s="81">
        <v>0</v>
      </c>
      <c r="M1051" s="81">
        <v>3663535</v>
      </c>
      <c r="N1051" s="81">
        <v>3663535</v>
      </c>
      <c r="O1051" s="81">
        <v>3465385</v>
      </c>
      <c r="P1051" s="81">
        <v>3663535</v>
      </c>
      <c r="Q1051" s="81">
        <v>3465385</v>
      </c>
      <c r="R1051" s="81">
        <v>3663535</v>
      </c>
      <c r="S1051" s="81">
        <v>3465385</v>
      </c>
    </row>
    <row r="1052" spans="1:19" x14ac:dyDescent="0.35">
      <c r="A1052" s="81" t="s">
        <v>1058</v>
      </c>
      <c r="B1052" s="81">
        <v>167</v>
      </c>
      <c r="C1052" s="81" t="s">
        <v>1730</v>
      </c>
      <c r="D1052" s="81" t="s">
        <v>3047</v>
      </c>
      <c r="E1052" s="81" t="s">
        <v>2080</v>
      </c>
      <c r="F1052" s="81">
        <v>62620</v>
      </c>
      <c r="G1052" s="81">
        <v>62620</v>
      </c>
      <c r="H1052" s="81">
        <v>62620</v>
      </c>
      <c r="I1052" s="81" t="s">
        <v>2829</v>
      </c>
      <c r="J1052" s="81" t="s">
        <v>2833</v>
      </c>
      <c r="K1052" s="81">
        <v>0</v>
      </c>
      <c r="L1052" s="81">
        <v>0</v>
      </c>
      <c r="M1052" s="81">
        <v>62620</v>
      </c>
      <c r="N1052" s="81">
        <v>62620</v>
      </c>
      <c r="O1052" s="81">
        <v>62620</v>
      </c>
      <c r="P1052" s="81">
        <v>62620</v>
      </c>
      <c r="Q1052" s="81">
        <v>62620</v>
      </c>
      <c r="R1052" s="81">
        <v>62620</v>
      </c>
      <c r="S1052" s="81">
        <v>62620</v>
      </c>
    </row>
    <row r="1053" spans="1:19" x14ac:dyDescent="0.35">
      <c r="A1053" s="81" t="s">
        <v>1059</v>
      </c>
      <c r="B1053" s="81">
        <v>167</v>
      </c>
      <c r="C1053" s="81" t="s">
        <v>1730</v>
      </c>
      <c r="D1053" s="81" t="s">
        <v>3250</v>
      </c>
      <c r="E1053" s="81" t="s">
        <v>2087</v>
      </c>
      <c r="F1053" s="81">
        <v>1733738</v>
      </c>
      <c r="G1053" s="81">
        <v>1733738</v>
      </c>
      <c r="H1053" s="81">
        <v>1733738</v>
      </c>
      <c r="I1053" s="81" t="s">
        <v>2829</v>
      </c>
      <c r="J1053" s="81" t="s">
        <v>2833</v>
      </c>
      <c r="K1053" s="81">
        <v>33980</v>
      </c>
      <c r="L1053" s="81">
        <v>0</v>
      </c>
      <c r="M1053" s="81">
        <v>1767718</v>
      </c>
      <c r="N1053" s="81">
        <v>1767718</v>
      </c>
      <c r="O1053" s="81">
        <v>1733738</v>
      </c>
      <c r="P1053" s="81">
        <v>1767718</v>
      </c>
      <c r="Q1053" s="81">
        <v>1733738</v>
      </c>
      <c r="R1053" s="81">
        <v>1767718</v>
      </c>
      <c r="S1053" s="81">
        <v>1733738</v>
      </c>
    </row>
    <row r="1054" spans="1:19" x14ac:dyDescent="0.35">
      <c r="A1054" s="81" t="s">
        <v>1060</v>
      </c>
      <c r="B1054" s="81">
        <v>167</v>
      </c>
      <c r="C1054" s="81" t="s">
        <v>1730</v>
      </c>
      <c r="D1054" s="81" t="s">
        <v>3454</v>
      </c>
      <c r="E1054" s="81" t="s">
        <v>2518</v>
      </c>
      <c r="F1054" s="81">
        <v>27619757</v>
      </c>
      <c r="G1054" s="81">
        <v>27954044</v>
      </c>
      <c r="H1054" s="81">
        <v>27619757</v>
      </c>
      <c r="I1054" s="81" t="s">
        <v>2829</v>
      </c>
      <c r="J1054" s="81" t="s">
        <v>2833</v>
      </c>
      <c r="K1054" s="81">
        <v>207125</v>
      </c>
      <c r="L1054" s="81">
        <v>0</v>
      </c>
      <c r="M1054" s="81">
        <v>27826882</v>
      </c>
      <c r="N1054" s="81">
        <v>27826882</v>
      </c>
      <c r="O1054" s="81">
        <v>27619757</v>
      </c>
      <c r="P1054" s="81">
        <v>27826882</v>
      </c>
      <c r="Q1054" s="81">
        <v>27619757</v>
      </c>
      <c r="R1054" s="81">
        <v>27826882</v>
      </c>
      <c r="S1054" s="81">
        <v>27619757</v>
      </c>
    </row>
    <row r="1055" spans="1:19" x14ac:dyDescent="0.35">
      <c r="A1055" s="81" t="s">
        <v>1061</v>
      </c>
      <c r="B1055" s="81">
        <v>167</v>
      </c>
      <c r="C1055" s="81" t="s">
        <v>1730</v>
      </c>
      <c r="D1055" s="81" t="s">
        <v>3547</v>
      </c>
      <c r="E1055" s="81" t="s">
        <v>2316</v>
      </c>
      <c r="F1055" s="81">
        <v>310088620</v>
      </c>
      <c r="G1055" s="81">
        <v>309503555</v>
      </c>
      <c r="H1055" s="81">
        <v>310088620</v>
      </c>
      <c r="I1055" s="81" t="s">
        <v>2829</v>
      </c>
      <c r="J1055" s="81" t="s">
        <v>2833</v>
      </c>
      <c r="K1055" s="81">
        <v>9065408</v>
      </c>
      <c r="L1055" s="81">
        <v>0</v>
      </c>
      <c r="M1055" s="81">
        <v>319154028</v>
      </c>
      <c r="N1055" s="81">
        <v>319154028</v>
      </c>
      <c r="O1055" s="81">
        <v>310088620</v>
      </c>
      <c r="P1055" s="81">
        <v>406048948</v>
      </c>
      <c r="Q1055" s="81">
        <v>396983540</v>
      </c>
      <c r="R1055" s="81">
        <v>406048948</v>
      </c>
      <c r="S1055" s="81">
        <v>396983540</v>
      </c>
    </row>
    <row r="1056" spans="1:19" x14ac:dyDescent="0.35">
      <c r="A1056" s="81" t="s">
        <v>1062</v>
      </c>
      <c r="B1056" s="81">
        <v>167</v>
      </c>
      <c r="C1056" s="81" t="s">
        <v>1730</v>
      </c>
      <c r="D1056" s="81" t="s">
        <v>3548</v>
      </c>
      <c r="E1056" s="81" t="s">
        <v>1971</v>
      </c>
      <c r="F1056" s="81">
        <v>132244628</v>
      </c>
      <c r="G1056" s="81">
        <v>128249637</v>
      </c>
      <c r="H1056" s="81">
        <v>132244628</v>
      </c>
      <c r="I1056" s="81" t="s">
        <v>2829</v>
      </c>
      <c r="J1056" s="81" t="s">
        <v>2833</v>
      </c>
      <c r="K1056" s="81">
        <v>2169990</v>
      </c>
      <c r="L1056" s="81">
        <v>0</v>
      </c>
      <c r="M1056" s="81">
        <v>134414618</v>
      </c>
      <c r="N1056" s="81">
        <v>134414618</v>
      </c>
      <c r="O1056" s="81">
        <v>132244628</v>
      </c>
      <c r="P1056" s="81">
        <v>134414618</v>
      </c>
      <c r="Q1056" s="81">
        <v>132244628</v>
      </c>
      <c r="R1056" s="81">
        <v>134414618</v>
      </c>
      <c r="S1056" s="81">
        <v>132244628</v>
      </c>
    </row>
    <row r="1057" spans="1:19" x14ac:dyDescent="0.35">
      <c r="A1057" s="81" t="s">
        <v>1063</v>
      </c>
      <c r="B1057" s="81">
        <v>167</v>
      </c>
      <c r="C1057" s="81" t="s">
        <v>1730</v>
      </c>
      <c r="D1057" s="81" t="s">
        <v>3549</v>
      </c>
      <c r="E1057" s="81" t="s">
        <v>2088</v>
      </c>
      <c r="F1057" s="81">
        <v>40480939</v>
      </c>
      <c r="G1057" s="81">
        <v>41229646</v>
      </c>
      <c r="H1057" s="81">
        <v>40480939</v>
      </c>
      <c r="I1057" s="81" t="s">
        <v>2829</v>
      </c>
      <c r="J1057" s="81" t="s">
        <v>2833</v>
      </c>
      <c r="K1057" s="81">
        <v>1082970</v>
      </c>
      <c r="L1057" s="81">
        <v>0</v>
      </c>
      <c r="M1057" s="81">
        <v>41563909</v>
      </c>
      <c r="N1057" s="81">
        <v>41563909</v>
      </c>
      <c r="O1057" s="81">
        <v>40480939</v>
      </c>
      <c r="P1057" s="81">
        <v>171281867</v>
      </c>
      <c r="Q1057" s="81">
        <v>170198897</v>
      </c>
      <c r="R1057" s="81">
        <v>171281867</v>
      </c>
      <c r="S1057" s="81">
        <v>170198897</v>
      </c>
    </row>
    <row r="1058" spans="1:19" x14ac:dyDescent="0.35">
      <c r="A1058" s="81" t="s">
        <v>1064</v>
      </c>
      <c r="B1058" s="81">
        <v>168</v>
      </c>
      <c r="C1058" s="81" t="s">
        <v>1731</v>
      </c>
      <c r="D1058" s="81" t="s">
        <v>3355</v>
      </c>
      <c r="E1058" s="81" t="s">
        <v>2429</v>
      </c>
      <c r="F1058" s="81">
        <v>3610202</v>
      </c>
      <c r="G1058" s="81">
        <v>3610202</v>
      </c>
      <c r="H1058" s="81">
        <v>3610202</v>
      </c>
      <c r="I1058" s="81" t="s">
        <v>2829</v>
      </c>
      <c r="J1058" s="81" t="s">
        <v>2833</v>
      </c>
      <c r="K1058" s="81">
        <v>0</v>
      </c>
      <c r="L1058" s="81">
        <v>0</v>
      </c>
      <c r="M1058" s="81">
        <v>3610202</v>
      </c>
      <c r="N1058" s="81">
        <v>3610202</v>
      </c>
      <c r="O1058" s="81">
        <v>3610202</v>
      </c>
      <c r="P1058" s="81">
        <v>3610202</v>
      </c>
      <c r="Q1058" s="81">
        <v>3610202</v>
      </c>
      <c r="R1058" s="81">
        <v>3610202</v>
      </c>
      <c r="S1058" s="81">
        <v>3610202</v>
      </c>
    </row>
    <row r="1059" spans="1:19" x14ac:dyDescent="0.35">
      <c r="A1059" s="81" t="s">
        <v>1065</v>
      </c>
      <c r="B1059" s="81">
        <v>168</v>
      </c>
      <c r="C1059" s="81" t="s">
        <v>1731</v>
      </c>
      <c r="D1059" s="81" t="s">
        <v>3550</v>
      </c>
      <c r="E1059" s="81" t="s">
        <v>2581</v>
      </c>
      <c r="F1059" s="81">
        <v>400155306</v>
      </c>
      <c r="G1059" s="81">
        <v>396075952</v>
      </c>
      <c r="H1059" s="81">
        <v>400155306</v>
      </c>
      <c r="I1059" s="81" t="s">
        <v>2829</v>
      </c>
      <c r="J1059" s="81" t="s">
        <v>2834</v>
      </c>
      <c r="K1059" s="81">
        <v>10001548</v>
      </c>
      <c r="L1059" s="81">
        <v>0</v>
      </c>
      <c r="M1059" s="81">
        <v>410156854</v>
      </c>
      <c r="N1059" s="81">
        <v>410156854</v>
      </c>
      <c r="O1059" s="81">
        <v>400155306</v>
      </c>
      <c r="P1059" s="81">
        <v>410156854</v>
      </c>
      <c r="Q1059" s="81">
        <v>400155306</v>
      </c>
      <c r="R1059" s="81">
        <v>410156854</v>
      </c>
      <c r="S1059" s="81">
        <v>400155306</v>
      </c>
    </row>
    <row r="1060" spans="1:19" x14ac:dyDescent="0.35">
      <c r="A1060" s="81" t="s">
        <v>1066</v>
      </c>
      <c r="B1060" s="81">
        <v>168</v>
      </c>
      <c r="C1060" s="81" t="s">
        <v>1731</v>
      </c>
      <c r="D1060" s="81" t="s">
        <v>3551</v>
      </c>
      <c r="E1060" s="81" t="s">
        <v>2582</v>
      </c>
      <c r="F1060" s="81">
        <v>172057517</v>
      </c>
      <c r="G1060" s="81">
        <v>169215284</v>
      </c>
      <c r="H1060" s="81">
        <v>172057517</v>
      </c>
      <c r="I1060" s="81" t="s">
        <v>2829</v>
      </c>
      <c r="J1060" s="81" t="s">
        <v>2834</v>
      </c>
      <c r="K1060" s="81">
        <v>1989183</v>
      </c>
      <c r="L1060" s="81">
        <v>0</v>
      </c>
      <c r="M1060" s="81">
        <v>174046700</v>
      </c>
      <c r="N1060" s="81">
        <v>174046700</v>
      </c>
      <c r="O1060" s="81">
        <v>172057517</v>
      </c>
      <c r="P1060" s="81">
        <v>174046700</v>
      </c>
      <c r="Q1060" s="81">
        <v>172057517</v>
      </c>
      <c r="R1060" s="81">
        <v>174046700</v>
      </c>
      <c r="S1060" s="81">
        <v>172057517</v>
      </c>
    </row>
    <row r="1061" spans="1:19" x14ac:dyDescent="0.35">
      <c r="A1061" s="81" t="s">
        <v>1067</v>
      </c>
      <c r="B1061" s="81">
        <v>168</v>
      </c>
      <c r="C1061" s="81" t="s">
        <v>1731</v>
      </c>
      <c r="D1061" s="81" t="s">
        <v>3552</v>
      </c>
      <c r="E1061" s="81" t="s">
        <v>2583</v>
      </c>
      <c r="F1061" s="81">
        <v>301260919</v>
      </c>
      <c r="G1061" s="81">
        <v>274004050</v>
      </c>
      <c r="H1061" s="81">
        <v>301260919</v>
      </c>
      <c r="I1061" s="81" t="s">
        <v>2829</v>
      </c>
      <c r="J1061" s="81" t="s">
        <v>2833</v>
      </c>
      <c r="K1061" s="81">
        <v>2134784</v>
      </c>
      <c r="L1061" s="81">
        <v>0</v>
      </c>
      <c r="M1061" s="81">
        <v>303395703</v>
      </c>
      <c r="N1061" s="81">
        <v>303395703</v>
      </c>
      <c r="O1061" s="81">
        <v>301260919</v>
      </c>
      <c r="P1061" s="81">
        <v>303395703</v>
      </c>
      <c r="Q1061" s="81">
        <v>301260919</v>
      </c>
      <c r="R1061" s="81">
        <v>303395703</v>
      </c>
      <c r="S1061" s="81">
        <v>301260919</v>
      </c>
    </row>
    <row r="1062" spans="1:19" x14ac:dyDescent="0.35">
      <c r="A1062" s="81" t="s">
        <v>1068</v>
      </c>
      <c r="B1062" s="81">
        <v>168</v>
      </c>
      <c r="C1062" s="81" t="s">
        <v>1731</v>
      </c>
      <c r="D1062" s="81" t="s">
        <v>3590</v>
      </c>
      <c r="E1062" s="81" t="s">
        <v>2231</v>
      </c>
      <c r="F1062" s="81">
        <v>9481448</v>
      </c>
      <c r="G1062" s="81">
        <v>9481448</v>
      </c>
      <c r="H1062" s="81">
        <v>9481448</v>
      </c>
      <c r="I1062" s="81" t="s">
        <v>2829</v>
      </c>
      <c r="J1062" s="81" t="s">
        <v>2833</v>
      </c>
      <c r="K1062" s="81">
        <v>20000</v>
      </c>
      <c r="L1062" s="81">
        <v>0</v>
      </c>
      <c r="M1062" s="81">
        <v>9501448</v>
      </c>
      <c r="N1062" s="81">
        <v>9501448</v>
      </c>
      <c r="O1062" s="81">
        <v>9481448</v>
      </c>
      <c r="P1062" s="81">
        <v>9501448</v>
      </c>
      <c r="Q1062" s="81">
        <v>9481448</v>
      </c>
      <c r="R1062" s="81">
        <v>9501448</v>
      </c>
      <c r="S1062" s="81">
        <v>9481448</v>
      </c>
    </row>
    <row r="1063" spans="1:19" x14ac:dyDescent="0.35">
      <c r="A1063" s="81" t="s">
        <v>1069</v>
      </c>
      <c r="B1063" s="81">
        <v>168</v>
      </c>
      <c r="C1063" s="81" t="s">
        <v>1731</v>
      </c>
      <c r="D1063" s="81" t="s">
        <v>3703</v>
      </c>
      <c r="E1063" s="81" t="s">
        <v>2584</v>
      </c>
      <c r="F1063" s="81">
        <v>4583400</v>
      </c>
      <c r="G1063" s="81">
        <v>4583400</v>
      </c>
      <c r="H1063" s="81">
        <v>4583400</v>
      </c>
      <c r="I1063" s="81" t="s">
        <v>2829</v>
      </c>
      <c r="J1063" s="81" t="s">
        <v>2833</v>
      </c>
      <c r="K1063" s="81">
        <v>42569</v>
      </c>
      <c r="L1063" s="81">
        <v>0</v>
      </c>
      <c r="M1063" s="81">
        <v>4625969</v>
      </c>
      <c r="N1063" s="81">
        <v>4625969</v>
      </c>
      <c r="O1063" s="81">
        <v>4583400</v>
      </c>
      <c r="P1063" s="81">
        <v>4625969</v>
      </c>
      <c r="Q1063" s="81">
        <v>4583400</v>
      </c>
      <c r="R1063" s="81">
        <v>4625969</v>
      </c>
      <c r="S1063" s="81">
        <v>4583400</v>
      </c>
    </row>
    <row r="1064" spans="1:19" x14ac:dyDescent="0.35">
      <c r="A1064" s="81" t="s">
        <v>1070</v>
      </c>
      <c r="B1064" s="81">
        <v>169</v>
      </c>
      <c r="C1064" s="81" t="s">
        <v>1732</v>
      </c>
      <c r="D1064" s="81" t="s">
        <v>3553</v>
      </c>
      <c r="E1064" s="81" t="s">
        <v>2038</v>
      </c>
      <c r="F1064" s="81">
        <v>960730384</v>
      </c>
      <c r="G1064" s="81">
        <v>960730384</v>
      </c>
      <c r="H1064" s="81">
        <v>960730384</v>
      </c>
      <c r="I1064" s="81" t="s">
        <v>2829</v>
      </c>
      <c r="J1064" s="81" t="s">
        <v>2832</v>
      </c>
      <c r="K1064" s="81">
        <v>23708028</v>
      </c>
      <c r="L1064" s="81">
        <v>0</v>
      </c>
      <c r="M1064" s="81">
        <v>984438412</v>
      </c>
      <c r="N1064" s="81">
        <v>984438412</v>
      </c>
      <c r="O1064" s="81">
        <v>960730384</v>
      </c>
      <c r="P1064" s="81">
        <v>984438412</v>
      </c>
      <c r="Q1064" s="81">
        <v>960730384</v>
      </c>
      <c r="R1064" s="81">
        <v>984438412</v>
      </c>
      <c r="S1064" s="81">
        <v>960730384</v>
      </c>
    </row>
    <row r="1065" spans="1:19" x14ac:dyDescent="0.35">
      <c r="A1065" s="81" t="s">
        <v>1071</v>
      </c>
      <c r="B1065" s="81">
        <v>169</v>
      </c>
      <c r="C1065" s="81" t="s">
        <v>1732</v>
      </c>
      <c r="D1065" s="81" t="s">
        <v>3554</v>
      </c>
      <c r="E1065" s="81" t="s">
        <v>2585</v>
      </c>
      <c r="F1065" s="81">
        <v>269053412</v>
      </c>
      <c r="G1065" s="81">
        <v>269053412</v>
      </c>
      <c r="H1065" s="81">
        <v>269053412</v>
      </c>
      <c r="I1065" s="81" t="s">
        <v>2829</v>
      </c>
      <c r="J1065" s="81" t="s">
        <v>2832</v>
      </c>
      <c r="K1065" s="81">
        <v>10261198</v>
      </c>
      <c r="L1065" s="81">
        <v>0</v>
      </c>
      <c r="M1065" s="81">
        <v>279314610</v>
      </c>
      <c r="N1065" s="81">
        <v>279314610</v>
      </c>
      <c r="O1065" s="81">
        <v>269053412</v>
      </c>
      <c r="P1065" s="81">
        <v>279314610</v>
      </c>
      <c r="Q1065" s="81">
        <v>269053412</v>
      </c>
      <c r="R1065" s="81">
        <v>279314610</v>
      </c>
      <c r="S1065" s="81">
        <v>269053412</v>
      </c>
    </row>
    <row r="1066" spans="1:19" x14ac:dyDescent="0.35">
      <c r="A1066" s="81" t="s">
        <v>1072</v>
      </c>
      <c r="B1066" s="81">
        <v>169</v>
      </c>
      <c r="C1066" s="81" t="s">
        <v>1732</v>
      </c>
      <c r="D1066" s="81" t="s">
        <v>3555</v>
      </c>
      <c r="E1066" s="81" t="s">
        <v>2039</v>
      </c>
      <c r="F1066" s="81">
        <v>114581888</v>
      </c>
      <c r="G1066" s="81">
        <v>114581888</v>
      </c>
      <c r="H1066" s="81">
        <v>114581888</v>
      </c>
      <c r="I1066" s="81" t="s">
        <v>2829</v>
      </c>
      <c r="J1066" s="81" t="s">
        <v>2832</v>
      </c>
      <c r="K1066" s="81">
        <v>1642250</v>
      </c>
      <c r="L1066" s="81">
        <v>0</v>
      </c>
      <c r="M1066" s="81">
        <v>116224138</v>
      </c>
      <c r="N1066" s="81">
        <v>116224138</v>
      </c>
      <c r="O1066" s="81">
        <v>114581888</v>
      </c>
      <c r="P1066" s="81">
        <v>116224138</v>
      </c>
      <c r="Q1066" s="81">
        <v>114581888</v>
      </c>
      <c r="R1066" s="81">
        <v>116224138</v>
      </c>
      <c r="S1066" s="81">
        <v>114581888</v>
      </c>
    </row>
    <row r="1067" spans="1:19" x14ac:dyDescent="0.35">
      <c r="A1067" s="81" t="s">
        <v>1073</v>
      </c>
      <c r="B1067" s="81">
        <v>169</v>
      </c>
      <c r="C1067" s="81" t="s">
        <v>1732</v>
      </c>
      <c r="D1067" s="81" t="s">
        <v>3556</v>
      </c>
      <c r="E1067" s="81" t="s">
        <v>2586</v>
      </c>
      <c r="F1067" s="81">
        <v>38964752</v>
      </c>
      <c r="G1067" s="81">
        <v>38964752</v>
      </c>
      <c r="H1067" s="81">
        <v>38964752</v>
      </c>
      <c r="I1067" s="81" t="s">
        <v>2829</v>
      </c>
      <c r="J1067" s="81" t="s">
        <v>2832</v>
      </c>
      <c r="K1067" s="81">
        <v>1430790</v>
      </c>
      <c r="L1067" s="81">
        <v>0</v>
      </c>
      <c r="M1067" s="81">
        <v>40395542</v>
      </c>
      <c r="N1067" s="81">
        <v>40395542</v>
      </c>
      <c r="O1067" s="81">
        <v>38964752</v>
      </c>
      <c r="P1067" s="81">
        <v>40395542</v>
      </c>
      <c r="Q1067" s="81">
        <v>38964752</v>
      </c>
      <c r="R1067" s="81">
        <v>40395542</v>
      </c>
      <c r="S1067" s="81">
        <v>38964752</v>
      </c>
    </row>
    <row r="1068" spans="1:19" x14ac:dyDescent="0.35">
      <c r="A1068" s="81" t="s">
        <v>1074</v>
      </c>
      <c r="B1068" s="81">
        <v>169</v>
      </c>
      <c r="C1068" s="81" t="s">
        <v>1732</v>
      </c>
      <c r="D1068" s="81" t="s">
        <v>3557</v>
      </c>
      <c r="E1068" s="81" t="s">
        <v>2587</v>
      </c>
      <c r="F1068" s="81">
        <v>100708202</v>
      </c>
      <c r="G1068" s="81">
        <v>100708202</v>
      </c>
      <c r="H1068" s="81">
        <v>100708202</v>
      </c>
      <c r="I1068" s="81" t="s">
        <v>2829</v>
      </c>
      <c r="J1068" s="81" t="s">
        <v>2832</v>
      </c>
      <c r="K1068" s="81">
        <v>1675514</v>
      </c>
      <c r="L1068" s="81">
        <v>0</v>
      </c>
      <c r="M1068" s="81">
        <v>102383716</v>
      </c>
      <c r="N1068" s="81">
        <v>102383716</v>
      </c>
      <c r="O1068" s="81">
        <v>100708202</v>
      </c>
      <c r="P1068" s="81">
        <v>102383716</v>
      </c>
      <c r="Q1068" s="81">
        <v>100708202</v>
      </c>
      <c r="R1068" s="81">
        <v>102383716</v>
      </c>
      <c r="S1068" s="81">
        <v>100708202</v>
      </c>
    </row>
    <row r="1069" spans="1:19" x14ac:dyDescent="0.35">
      <c r="A1069" s="81" t="s">
        <v>1075</v>
      </c>
      <c r="B1069" s="81">
        <v>169</v>
      </c>
      <c r="C1069" s="81" t="s">
        <v>1732</v>
      </c>
      <c r="D1069" s="81" t="s">
        <v>3558</v>
      </c>
      <c r="E1069" s="81" t="s">
        <v>2588</v>
      </c>
      <c r="F1069" s="81">
        <v>229668769</v>
      </c>
      <c r="G1069" s="81">
        <v>229668769</v>
      </c>
      <c r="H1069" s="81">
        <v>229668769</v>
      </c>
      <c r="I1069" s="81" t="s">
        <v>2829</v>
      </c>
      <c r="J1069" s="81" t="s">
        <v>2832</v>
      </c>
      <c r="K1069" s="81">
        <v>2638612</v>
      </c>
      <c r="L1069" s="81">
        <v>0</v>
      </c>
      <c r="M1069" s="81">
        <v>232307381</v>
      </c>
      <c r="N1069" s="81">
        <v>232307381</v>
      </c>
      <c r="O1069" s="81">
        <v>229668769</v>
      </c>
      <c r="P1069" s="81">
        <v>232307381</v>
      </c>
      <c r="Q1069" s="81">
        <v>229668769</v>
      </c>
      <c r="R1069" s="81">
        <v>232307381</v>
      </c>
      <c r="S1069" s="81">
        <v>229668769</v>
      </c>
    </row>
    <row r="1070" spans="1:19" x14ac:dyDescent="0.35">
      <c r="A1070" s="81" t="s">
        <v>1076</v>
      </c>
      <c r="B1070" s="81">
        <v>169</v>
      </c>
      <c r="C1070" s="81" t="s">
        <v>1732</v>
      </c>
      <c r="D1070" s="81" t="s">
        <v>3559</v>
      </c>
      <c r="E1070" s="81" t="s">
        <v>2103</v>
      </c>
      <c r="F1070" s="81">
        <v>162117592</v>
      </c>
      <c r="G1070" s="81">
        <v>162117592</v>
      </c>
      <c r="H1070" s="81">
        <v>162117592</v>
      </c>
      <c r="I1070" s="81" t="s">
        <v>2829</v>
      </c>
      <c r="J1070" s="81" t="s">
        <v>2832</v>
      </c>
      <c r="K1070" s="81">
        <v>3378019</v>
      </c>
      <c r="L1070" s="81">
        <v>0</v>
      </c>
      <c r="M1070" s="81">
        <v>165495611</v>
      </c>
      <c r="N1070" s="81">
        <v>165495611</v>
      </c>
      <c r="O1070" s="81">
        <v>162117592</v>
      </c>
      <c r="P1070" s="81">
        <v>165495611</v>
      </c>
      <c r="Q1070" s="81">
        <v>162117592</v>
      </c>
      <c r="R1070" s="81">
        <v>165495611</v>
      </c>
      <c r="S1070" s="81">
        <v>162117592</v>
      </c>
    </row>
    <row r="1071" spans="1:19" x14ac:dyDescent="0.35">
      <c r="A1071" s="81" t="s">
        <v>1077</v>
      </c>
      <c r="B1071" s="81">
        <v>169</v>
      </c>
      <c r="C1071" s="81" t="s">
        <v>1732</v>
      </c>
      <c r="D1071" s="81" t="s">
        <v>3861</v>
      </c>
      <c r="E1071" s="81" t="s">
        <v>2589</v>
      </c>
      <c r="F1071" s="81">
        <v>26758556</v>
      </c>
      <c r="G1071" s="81">
        <v>26758556</v>
      </c>
      <c r="H1071" s="81">
        <v>26758556</v>
      </c>
      <c r="I1071" s="81" t="s">
        <v>2829</v>
      </c>
      <c r="J1071" s="81" t="s">
        <v>2832</v>
      </c>
      <c r="K1071" s="81">
        <v>505000</v>
      </c>
      <c r="L1071" s="81">
        <v>0</v>
      </c>
      <c r="M1071" s="81">
        <v>27263556</v>
      </c>
      <c r="N1071" s="81">
        <v>27263556</v>
      </c>
      <c r="O1071" s="81">
        <v>26758556</v>
      </c>
      <c r="P1071" s="81">
        <v>27263556</v>
      </c>
      <c r="Q1071" s="81">
        <v>26758556</v>
      </c>
      <c r="R1071" s="81">
        <v>27263556</v>
      </c>
      <c r="S1071" s="81">
        <v>26758556</v>
      </c>
    </row>
    <row r="1072" spans="1:19" x14ac:dyDescent="0.35">
      <c r="A1072" s="81" t="s">
        <v>1078</v>
      </c>
      <c r="B1072" s="81">
        <v>169</v>
      </c>
      <c r="C1072" s="81" t="s">
        <v>1732</v>
      </c>
      <c r="D1072" s="81" t="s">
        <v>3867</v>
      </c>
      <c r="E1072" s="81" t="s">
        <v>2104</v>
      </c>
      <c r="F1072" s="81">
        <v>687159</v>
      </c>
      <c r="G1072" s="81">
        <v>752860</v>
      </c>
      <c r="H1072" s="81">
        <v>687159</v>
      </c>
      <c r="I1072" s="81" t="s">
        <v>2829</v>
      </c>
      <c r="J1072" s="81" t="s">
        <v>2832</v>
      </c>
      <c r="K1072" s="81">
        <v>10000</v>
      </c>
      <c r="L1072" s="81">
        <v>10947</v>
      </c>
      <c r="M1072" s="81">
        <v>697159</v>
      </c>
      <c r="N1072" s="81">
        <v>686212</v>
      </c>
      <c r="O1072" s="81">
        <v>676212</v>
      </c>
      <c r="P1072" s="81">
        <v>697159</v>
      </c>
      <c r="Q1072" s="81">
        <v>687159</v>
      </c>
      <c r="R1072" s="81">
        <v>686212</v>
      </c>
      <c r="S1072" s="81">
        <v>676212</v>
      </c>
    </row>
    <row r="1073" spans="1:19" x14ac:dyDescent="0.35">
      <c r="A1073" s="81" t="s">
        <v>1079</v>
      </c>
      <c r="B1073" s="81">
        <v>170</v>
      </c>
      <c r="C1073" s="81" t="s">
        <v>1733</v>
      </c>
      <c r="D1073" s="81" t="s">
        <v>3238</v>
      </c>
      <c r="E1073" s="81" t="s">
        <v>2306</v>
      </c>
      <c r="F1073" s="81">
        <v>35793018</v>
      </c>
      <c r="G1073" s="81">
        <v>36830876</v>
      </c>
      <c r="H1073" s="81">
        <v>35793018</v>
      </c>
      <c r="I1073" s="81" t="s">
        <v>2829</v>
      </c>
      <c r="J1073" s="81" t="s">
        <v>2833</v>
      </c>
      <c r="K1073" s="81">
        <v>1049310</v>
      </c>
      <c r="L1073" s="81">
        <v>0</v>
      </c>
      <c r="M1073" s="81">
        <v>36842328</v>
      </c>
      <c r="N1073" s="81">
        <v>36842328</v>
      </c>
      <c r="O1073" s="81">
        <v>35793018</v>
      </c>
      <c r="P1073" s="81">
        <v>36842328</v>
      </c>
      <c r="Q1073" s="81">
        <v>35793018</v>
      </c>
      <c r="R1073" s="81">
        <v>36842328</v>
      </c>
      <c r="S1073" s="81">
        <v>35793018</v>
      </c>
    </row>
    <row r="1074" spans="1:19" x14ac:dyDescent="0.35">
      <c r="A1074" s="81" t="s">
        <v>1080</v>
      </c>
      <c r="B1074" s="81">
        <v>170</v>
      </c>
      <c r="C1074" s="81" t="s">
        <v>1733</v>
      </c>
      <c r="D1074" s="81" t="s">
        <v>3271</v>
      </c>
      <c r="E1074" s="81" t="s">
        <v>2336</v>
      </c>
      <c r="F1074" s="81">
        <v>0</v>
      </c>
      <c r="G1074" s="81">
        <v>0</v>
      </c>
      <c r="H1074" s="81">
        <v>0</v>
      </c>
      <c r="I1074" s="81" t="s">
        <v>2829</v>
      </c>
      <c r="J1074" s="81" t="s">
        <v>2833</v>
      </c>
      <c r="K1074" s="81">
        <v>0</v>
      </c>
      <c r="L1074" s="81">
        <v>0</v>
      </c>
      <c r="M1074" s="81">
        <v>0</v>
      </c>
      <c r="N1074" s="81">
        <v>0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</row>
    <row r="1075" spans="1:19" x14ac:dyDescent="0.35">
      <c r="A1075" s="81" t="s">
        <v>1081</v>
      </c>
      <c r="B1075" s="81">
        <v>170</v>
      </c>
      <c r="C1075" s="81" t="s">
        <v>1733</v>
      </c>
      <c r="D1075" s="81" t="s">
        <v>3278</v>
      </c>
      <c r="E1075" s="81" t="s">
        <v>2341</v>
      </c>
      <c r="F1075" s="81">
        <v>871816058</v>
      </c>
      <c r="G1075" s="81">
        <v>871816058</v>
      </c>
      <c r="H1075" s="81">
        <v>871816058</v>
      </c>
      <c r="I1075" s="81" t="s">
        <v>2829</v>
      </c>
      <c r="J1075" s="81" t="s">
        <v>2833</v>
      </c>
      <c r="K1075" s="81">
        <v>25597365</v>
      </c>
      <c r="L1075" s="81">
        <v>0</v>
      </c>
      <c r="M1075" s="81">
        <v>897413423</v>
      </c>
      <c r="N1075" s="81">
        <v>897413423</v>
      </c>
      <c r="O1075" s="81">
        <v>871816058</v>
      </c>
      <c r="P1075" s="81">
        <v>897413423</v>
      </c>
      <c r="Q1075" s="81">
        <v>871816058</v>
      </c>
      <c r="R1075" s="81">
        <v>897413423</v>
      </c>
      <c r="S1075" s="81">
        <v>871816058</v>
      </c>
    </row>
    <row r="1076" spans="1:19" x14ac:dyDescent="0.35">
      <c r="A1076" s="81" t="s">
        <v>1082</v>
      </c>
      <c r="B1076" s="81">
        <v>170</v>
      </c>
      <c r="C1076" s="81" t="s">
        <v>1733</v>
      </c>
      <c r="D1076" s="81" t="s">
        <v>3470</v>
      </c>
      <c r="E1076" s="81" t="s">
        <v>2528</v>
      </c>
      <c r="F1076" s="81">
        <v>25379429</v>
      </c>
      <c r="G1076" s="81">
        <v>25379429</v>
      </c>
      <c r="H1076" s="81">
        <v>25379429</v>
      </c>
      <c r="I1076" s="81" t="s">
        <v>2829</v>
      </c>
      <c r="J1076" s="81" t="s">
        <v>2833</v>
      </c>
      <c r="K1076" s="81">
        <v>82290</v>
      </c>
      <c r="L1076" s="81">
        <v>0</v>
      </c>
      <c r="M1076" s="81">
        <v>25461719</v>
      </c>
      <c r="N1076" s="81">
        <v>25461719</v>
      </c>
      <c r="O1076" s="81">
        <v>25379429</v>
      </c>
      <c r="P1076" s="81">
        <v>25461719</v>
      </c>
      <c r="Q1076" s="81">
        <v>25379429</v>
      </c>
      <c r="R1076" s="81">
        <v>25461719</v>
      </c>
      <c r="S1076" s="81">
        <v>25379429</v>
      </c>
    </row>
    <row r="1077" spans="1:19" x14ac:dyDescent="0.35">
      <c r="A1077" s="81" t="s">
        <v>1083</v>
      </c>
      <c r="B1077" s="81">
        <v>170</v>
      </c>
      <c r="C1077" s="81" t="s">
        <v>1733</v>
      </c>
      <c r="D1077" s="81" t="s">
        <v>3560</v>
      </c>
      <c r="E1077" s="81" t="s">
        <v>2590</v>
      </c>
      <c r="F1077" s="81">
        <v>37769859549</v>
      </c>
      <c r="G1077" s="81">
        <v>39561423624</v>
      </c>
      <c r="H1077" s="81">
        <v>37769859549</v>
      </c>
      <c r="I1077" s="81" t="s">
        <v>2829</v>
      </c>
      <c r="J1077" s="81" t="s">
        <v>2833</v>
      </c>
      <c r="K1077" s="81">
        <v>658888816</v>
      </c>
      <c r="L1077" s="81">
        <v>0</v>
      </c>
      <c r="M1077" s="81">
        <v>38428748365</v>
      </c>
      <c r="N1077" s="81">
        <v>38428748365</v>
      </c>
      <c r="O1077" s="81">
        <v>37769859549</v>
      </c>
      <c r="P1077" s="81">
        <v>38428748365</v>
      </c>
      <c r="Q1077" s="81">
        <v>37769859549</v>
      </c>
      <c r="R1077" s="81">
        <v>38428748365</v>
      </c>
      <c r="S1077" s="81">
        <v>37769859549</v>
      </c>
    </row>
    <row r="1078" spans="1:19" x14ac:dyDescent="0.35">
      <c r="A1078" s="81" t="s">
        <v>1084</v>
      </c>
      <c r="B1078" s="81">
        <v>170</v>
      </c>
      <c r="C1078" s="81" t="s">
        <v>1733</v>
      </c>
      <c r="D1078" s="81" t="s">
        <v>3561</v>
      </c>
      <c r="E1078" s="81" t="s">
        <v>2591</v>
      </c>
      <c r="F1078" s="81">
        <v>6255894170</v>
      </c>
      <c r="G1078" s="81">
        <v>6470970902</v>
      </c>
      <c r="H1078" s="81">
        <v>6255894170</v>
      </c>
      <c r="I1078" s="81" t="s">
        <v>2829</v>
      </c>
      <c r="J1078" s="81" t="s">
        <v>2833</v>
      </c>
      <c r="K1078" s="81">
        <v>144106258</v>
      </c>
      <c r="L1078" s="81">
        <v>0</v>
      </c>
      <c r="M1078" s="81">
        <v>6400000428</v>
      </c>
      <c r="N1078" s="81">
        <v>6400000428</v>
      </c>
      <c r="O1078" s="81">
        <v>6255894170</v>
      </c>
      <c r="P1078" s="81">
        <v>6400000428</v>
      </c>
      <c r="Q1078" s="81">
        <v>6255894170</v>
      </c>
      <c r="R1078" s="81">
        <v>6400000428</v>
      </c>
      <c r="S1078" s="81">
        <v>6255894170</v>
      </c>
    </row>
    <row r="1079" spans="1:19" x14ac:dyDescent="0.35">
      <c r="A1079" s="81" t="s">
        <v>1085</v>
      </c>
      <c r="B1079" s="81">
        <v>170</v>
      </c>
      <c r="C1079" s="81" t="s">
        <v>1733</v>
      </c>
      <c r="D1079" s="81" t="s">
        <v>3562</v>
      </c>
      <c r="E1079" s="81" t="s">
        <v>2592</v>
      </c>
      <c r="F1079" s="81">
        <v>3636157080</v>
      </c>
      <c r="G1079" s="81">
        <v>3741869798</v>
      </c>
      <c r="H1079" s="81">
        <v>3636157080</v>
      </c>
      <c r="I1079" s="81" t="s">
        <v>2829</v>
      </c>
      <c r="J1079" s="81" t="s">
        <v>2833</v>
      </c>
      <c r="K1079" s="81">
        <v>102775560</v>
      </c>
      <c r="L1079" s="81">
        <v>0</v>
      </c>
      <c r="M1079" s="81">
        <v>3738932640</v>
      </c>
      <c r="N1079" s="81">
        <v>3738932640</v>
      </c>
      <c r="O1079" s="81">
        <v>3636157080</v>
      </c>
      <c r="P1079" s="81">
        <v>3738932640</v>
      </c>
      <c r="Q1079" s="81">
        <v>3636157080</v>
      </c>
      <c r="R1079" s="81">
        <v>3738932640</v>
      </c>
      <c r="S1079" s="81">
        <v>3636157080</v>
      </c>
    </row>
    <row r="1080" spans="1:19" x14ac:dyDescent="0.35">
      <c r="A1080" s="81" t="s">
        <v>1086</v>
      </c>
      <c r="B1080" s="81">
        <v>170</v>
      </c>
      <c r="C1080" s="81" t="s">
        <v>1733</v>
      </c>
      <c r="D1080" s="81" t="s">
        <v>3563</v>
      </c>
      <c r="E1080" s="81" t="s">
        <v>2593</v>
      </c>
      <c r="F1080" s="81">
        <v>6962884637</v>
      </c>
      <c r="G1080" s="81">
        <v>7193915013</v>
      </c>
      <c r="H1080" s="81">
        <v>6962884637</v>
      </c>
      <c r="I1080" s="81" t="s">
        <v>2829</v>
      </c>
      <c r="J1080" s="81" t="s">
        <v>2833</v>
      </c>
      <c r="K1080" s="81">
        <v>159258958</v>
      </c>
      <c r="L1080" s="81">
        <v>0</v>
      </c>
      <c r="M1080" s="81">
        <v>7122143595</v>
      </c>
      <c r="N1080" s="81">
        <v>7122143595</v>
      </c>
      <c r="O1080" s="81">
        <v>6962884637</v>
      </c>
      <c r="P1080" s="81">
        <v>7122143595</v>
      </c>
      <c r="Q1080" s="81">
        <v>6962884637</v>
      </c>
      <c r="R1080" s="81">
        <v>7122143595</v>
      </c>
      <c r="S1080" s="81">
        <v>6962884637</v>
      </c>
    </row>
    <row r="1081" spans="1:19" x14ac:dyDescent="0.35">
      <c r="A1081" s="81" t="s">
        <v>1087</v>
      </c>
      <c r="B1081" s="81">
        <v>170</v>
      </c>
      <c r="C1081" s="81" t="s">
        <v>1733</v>
      </c>
      <c r="D1081" s="81" t="s">
        <v>3564</v>
      </c>
      <c r="E1081" s="81" t="s">
        <v>2594</v>
      </c>
      <c r="F1081" s="81">
        <v>858928150</v>
      </c>
      <c r="G1081" s="81">
        <v>898115911</v>
      </c>
      <c r="H1081" s="81">
        <v>858928150</v>
      </c>
      <c r="I1081" s="81" t="s">
        <v>2829</v>
      </c>
      <c r="J1081" s="81" t="s">
        <v>2833</v>
      </c>
      <c r="K1081" s="81">
        <v>30120978</v>
      </c>
      <c r="L1081" s="81">
        <v>0</v>
      </c>
      <c r="M1081" s="81">
        <v>889049128</v>
      </c>
      <c r="N1081" s="81">
        <v>889049128</v>
      </c>
      <c r="O1081" s="81">
        <v>858928150</v>
      </c>
      <c r="P1081" s="81">
        <v>889049128</v>
      </c>
      <c r="Q1081" s="81">
        <v>858928150</v>
      </c>
      <c r="R1081" s="81">
        <v>889049128</v>
      </c>
      <c r="S1081" s="81">
        <v>858928150</v>
      </c>
    </row>
    <row r="1082" spans="1:19" x14ac:dyDescent="0.35">
      <c r="A1082" s="81" t="s">
        <v>1088</v>
      </c>
      <c r="B1082" s="81">
        <v>170</v>
      </c>
      <c r="C1082" s="81" t="s">
        <v>1733</v>
      </c>
      <c r="D1082" s="81" t="s">
        <v>3565</v>
      </c>
      <c r="E1082" s="81" t="s">
        <v>2345</v>
      </c>
      <c r="F1082" s="81">
        <v>4609940449</v>
      </c>
      <c r="G1082" s="81">
        <v>4794094866</v>
      </c>
      <c r="H1082" s="81">
        <v>4609940449</v>
      </c>
      <c r="I1082" s="81" t="s">
        <v>2829</v>
      </c>
      <c r="J1082" s="81" t="s">
        <v>2833</v>
      </c>
      <c r="K1082" s="81">
        <v>113115943</v>
      </c>
      <c r="L1082" s="81">
        <v>0</v>
      </c>
      <c r="M1082" s="81">
        <v>4723056392</v>
      </c>
      <c r="N1082" s="81">
        <v>4723056392</v>
      </c>
      <c r="O1082" s="81">
        <v>4609940449</v>
      </c>
      <c r="P1082" s="81">
        <v>4723056392</v>
      </c>
      <c r="Q1082" s="81">
        <v>4609940449</v>
      </c>
      <c r="R1082" s="81">
        <v>4723056392</v>
      </c>
      <c r="S1082" s="81">
        <v>4609940449</v>
      </c>
    </row>
    <row r="1083" spans="1:19" x14ac:dyDescent="0.35">
      <c r="A1083" s="81" t="s">
        <v>1089</v>
      </c>
      <c r="B1083" s="81">
        <v>171</v>
      </c>
      <c r="C1083" s="81" t="s">
        <v>1734</v>
      </c>
      <c r="D1083" s="81" t="s">
        <v>3370</v>
      </c>
      <c r="E1083" s="81" t="s">
        <v>2004</v>
      </c>
      <c r="F1083" s="81">
        <v>4072091</v>
      </c>
      <c r="G1083" s="81">
        <v>4072091</v>
      </c>
      <c r="H1083" s="81">
        <v>4072091</v>
      </c>
      <c r="I1083" s="81" t="s">
        <v>2829</v>
      </c>
      <c r="J1083" s="81" t="s">
        <v>2832</v>
      </c>
      <c r="K1083" s="81">
        <v>151755</v>
      </c>
      <c r="L1083" s="81">
        <v>0</v>
      </c>
      <c r="M1083" s="81">
        <v>4223846</v>
      </c>
      <c r="N1083" s="81">
        <v>4223846</v>
      </c>
      <c r="O1083" s="81">
        <v>4072091</v>
      </c>
      <c r="P1083" s="81">
        <v>4223846</v>
      </c>
      <c r="Q1083" s="81">
        <v>4072091</v>
      </c>
      <c r="R1083" s="81">
        <v>4223846</v>
      </c>
      <c r="S1083" s="81">
        <v>4072091</v>
      </c>
    </row>
    <row r="1084" spans="1:19" x14ac:dyDescent="0.35">
      <c r="A1084" s="81" t="s">
        <v>1090</v>
      </c>
      <c r="B1084" s="81">
        <v>171</v>
      </c>
      <c r="C1084" s="81" t="s">
        <v>1734</v>
      </c>
      <c r="D1084" s="81" t="s">
        <v>3566</v>
      </c>
      <c r="E1084" s="81" t="s">
        <v>2595</v>
      </c>
      <c r="F1084" s="81">
        <v>1926145797</v>
      </c>
      <c r="G1084" s="81">
        <v>1926145797</v>
      </c>
      <c r="H1084" s="81">
        <v>1926145797</v>
      </c>
      <c r="I1084" s="81" t="s">
        <v>2829</v>
      </c>
      <c r="J1084" s="81" t="s">
        <v>2832</v>
      </c>
      <c r="K1084" s="81">
        <v>29680059</v>
      </c>
      <c r="L1084" s="81">
        <v>11322252</v>
      </c>
      <c r="M1084" s="81">
        <v>1955825856</v>
      </c>
      <c r="N1084" s="81">
        <v>1944503604</v>
      </c>
      <c r="O1084" s="81">
        <v>1914823545</v>
      </c>
      <c r="P1084" s="81">
        <v>1955825856</v>
      </c>
      <c r="Q1084" s="81">
        <v>1926145797</v>
      </c>
      <c r="R1084" s="81">
        <v>1944503604</v>
      </c>
      <c r="S1084" s="81">
        <v>1914823545</v>
      </c>
    </row>
    <row r="1085" spans="1:19" x14ac:dyDescent="0.35">
      <c r="A1085" s="81" t="s">
        <v>1091</v>
      </c>
      <c r="B1085" s="81">
        <v>171</v>
      </c>
      <c r="C1085" s="81" t="s">
        <v>1734</v>
      </c>
      <c r="D1085" s="81" t="s">
        <v>3567</v>
      </c>
      <c r="E1085" s="81" t="s">
        <v>2596</v>
      </c>
      <c r="F1085" s="81">
        <v>233991793</v>
      </c>
      <c r="G1085" s="81">
        <v>233991793</v>
      </c>
      <c r="H1085" s="81">
        <v>233991793</v>
      </c>
      <c r="I1085" s="81" t="s">
        <v>2829</v>
      </c>
      <c r="J1085" s="81" t="s">
        <v>2832</v>
      </c>
      <c r="K1085" s="81">
        <v>3588438</v>
      </c>
      <c r="L1085" s="81">
        <v>0</v>
      </c>
      <c r="M1085" s="81">
        <v>237580231</v>
      </c>
      <c r="N1085" s="81">
        <v>237580231</v>
      </c>
      <c r="O1085" s="81">
        <v>233991793</v>
      </c>
      <c r="P1085" s="81">
        <v>237580231</v>
      </c>
      <c r="Q1085" s="81">
        <v>233991793</v>
      </c>
      <c r="R1085" s="81">
        <v>237580231</v>
      </c>
      <c r="S1085" s="81">
        <v>233991793</v>
      </c>
    </row>
    <row r="1086" spans="1:19" x14ac:dyDescent="0.35">
      <c r="A1086" s="81" t="s">
        <v>1092</v>
      </c>
      <c r="B1086" s="81">
        <v>172</v>
      </c>
      <c r="C1086" s="81" t="s">
        <v>1735</v>
      </c>
      <c r="D1086" s="81" t="s">
        <v>2999</v>
      </c>
      <c r="E1086" s="81" t="s">
        <v>2007</v>
      </c>
      <c r="F1086" s="81">
        <v>88961921</v>
      </c>
      <c r="G1086" s="81">
        <v>88961921</v>
      </c>
      <c r="H1086" s="81">
        <v>88961921</v>
      </c>
      <c r="I1086" s="81" t="s">
        <v>2829</v>
      </c>
      <c r="J1086" s="81" t="s">
        <v>2833</v>
      </c>
      <c r="K1086" s="81">
        <v>249460</v>
      </c>
      <c r="L1086" s="81">
        <v>0</v>
      </c>
      <c r="M1086" s="81">
        <v>89211381</v>
      </c>
      <c r="N1086" s="81">
        <v>89211381</v>
      </c>
      <c r="O1086" s="81">
        <v>88961921</v>
      </c>
      <c r="P1086" s="81">
        <v>89211381</v>
      </c>
      <c r="Q1086" s="81">
        <v>88961921</v>
      </c>
      <c r="R1086" s="81">
        <v>89211381</v>
      </c>
      <c r="S1086" s="81">
        <v>88961921</v>
      </c>
    </row>
    <row r="1087" spans="1:19" x14ac:dyDescent="0.35">
      <c r="A1087" s="81" t="s">
        <v>1093</v>
      </c>
      <c r="B1087" s="81">
        <v>172</v>
      </c>
      <c r="C1087" s="81" t="s">
        <v>1735</v>
      </c>
      <c r="D1087" s="81" t="s">
        <v>3568</v>
      </c>
      <c r="E1087" s="81" t="s">
        <v>2853</v>
      </c>
      <c r="F1087" s="81">
        <v>457105739</v>
      </c>
      <c r="G1087" s="81">
        <v>480619210</v>
      </c>
      <c r="H1087" s="81">
        <v>457105739</v>
      </c>
      <c r="I1087" s="81" t="s">
        <v>2829</v>
      </c>
      <c r="J1087" s="81" t="s">
        <v>2834</v>
      </c>
      <c r="K1087" s="81">
        <v>18434535</v>
      </c>
      <c r="L1087" s="81">
        <v>0</v>
      </c>
      <c r="M1087" s="81">
        <v>475540274</v>
      </c>
      <c r="N1087" s="81">
        <v>475540274</v>
      </c>
      <c r="O1087" s="81">
        <v>457105739</v>
      </c>
      <c r="P1087" s="81">
        <v>475540274</v>
      </c>
      <c r="Q1087" s="81">
        <v>457105739</v>
      </c>
      <c r="R1087" s="81">
        <v>475540274</v>
      </c>
      <c r="S1087" s="81">
        <v>457105739</v>
      </c>
    </row>
    <row r="1088" spans="1:19" x14ac:dyDescent="0.35">
      <c r="A1088" s="81" t="s">
        <v>1094</v>
      </c>
      <c r="B1088" s="81">
        <v>172</v>
      </c>
      <c r="C1088" s="81" t="s">
        <v>1735</v>
      </c>
      <c r="D1088" s="81" t="s">
        <v>3569</v>
      </c>
      <c r="E1088" s="81" t="s">
        <v>2012</v>
      </c>
      <c r="F1088" s="81">
        <v>205570916</v>
      </c>
      <c r="G1088" s="81">
        <v>207559900</v>
      </c>
      <c r="H1088" s="81">
        <v>205570916</v>
      </c>
      <c r="I1088" s="81" t="s">
        <v>2829</v>
      </c>
      <c r="J1088" s="81" t="s">
        <v>2833</v>
      </c>
      <c r="K1088" s="81">
        <v>10644570</v>
      </c>
      <c r="L1088" s="81">
        <v>0</v>
      </c>
      <c r="M1088" s="81">
        <v>216215486</v>
      </c>
      <c r="N1088" s="81">
        <v>216215486</v>
      </c>
      <c r="O1088" s="81">
        <v>205570916</v>
      </c>
      <c r="P1088" s="81">
        <v>216215486</v>
      </c>
      <c r="Q1088" s="81">
        <v>205570916</v>
      </c>
      <c r="R1088" s="81">
        <v>216215486</v>
      </c>
      <c r="S1088" s="81">
        <v>205570916</v>
      </c>
    </row>
    <row r="1089" spans="1:19" x14ac:dyDescent="0.35">
      <c r="A1089" s="81" t="s">
        <v>1095</v>
      </c>
      <c r="B1089" s="81">
        <v>173</v>
      </c>
      <c r="C1089" s="81" t="s">
        <v>1736</v>
      </c>
      <c r="D1089" s="81" t="s">
        <v>3249</v>
      </c>
      <c r="E1089" s="81" t="s">
        <v>1960</v>
      </c>
      <c r="F1089" s="81">
        <v>571780</v>
      </c>
      <c r="G1089" s="81">
        <v>571780</v>
      </c>
      <c r="H1089" s="81">
        <v>571780</v>
      </c>
      <c r="I1089" s="81" t="s">
        <v>2829</v>
      </c>
      <c r="J1089" s="81" t="s">
        <v>2832</v>
      </c>
      <c r="K1089" s="81">
        <v>0</v>
      </c>
      <c r="L1089" s="81">
        <v>0</v>
      </c>
      <c r="M1089" s="81">
        <v>571780</v>
      </c>
      <c r="N1089" s="81">
        <v>571780</v>
      </c>
      <c r="O1089" s="81">
        <v>571780</v>
      </c>
      <c r="P1089" s="81">
        <v>571780</v>
      </c>
      <c r="Q1089" s="81">
        <v>571780</v>
      </c>
      <c r="R1089" s="81">
        <v>571780</v>
      </c>
      <c r="S1089" s="81">
        <v>571780</v>
      </c>
    </row>
    <row r="1090" spans="1:19" x14ac:dyDescent="0.35">
      <c r="A1090" s="81" t="s">
        <v>1096</v>
      </c>
      <c r="B1090" s="81">
        <v>173</v>
      </c>
      <c r="C1090" s="81" t="s">
        <v>1736</v>
      </c>
      <c r="D1090" s="81" t="s">
        <v>3570</v>
      </c>
      <c r="E1090" s="81" t="s">
        <v>2238</v>
      </c>
      <c r="F1090" s="81">
        <v>118249485</v>
      </c>
      <c r="G1090" s="81">
        <v>118249485</v>
      </c>
      <c r="H1090" s="81">
        <v>118249485</v>
      </c>
      <c r="I1090" s="81" t="s">
        <v>2829</v>
      </c>
      <c r="J1090" s="81" t="s">
        <v>2832</v>
      </c>
      <c r="K1090" s="81">
        <v>2605240</v>
      </c>
      <c r="L1090" s="81">
        <v>0</v>
      </c>
      <c r="M1090" s="81">
        <v>120854725</v>
      </c>
      <c r="N1090" s="81">
        <v>120854725</v>
      </c>
      <c r="O1090" s="81">
        <v>118249485</v>
      </c>
      <c r="P1090" s="81">
        <v>120854725</v>
      </c>
      <c r="Q1090" s="81">
        <v>118249485</v>
      </c>
      <c r="R1090" s="81">
        <v>120854725</v>
      </c>
      <c r="S1090" s="81">
        <v>118249485</v>
      </c>
    </row>
    <row r="1091" spans="1:19" x14ac:dyDescent="0.35">
      <c r="A1091" s="81" t="s">
        <v>1097</v>
      </c>
      <c r="B1091" s="81">
        <v>174</v>
      </c>
      <c r="C1091" s="81" t="s">
        <v>1737</v>
      </c>
      <c r="D1091" s="81" t="s">
        <v>3571</v>
      </c>
      <c r="E1091" s="81" t="s">
        <v>2598</v>
      </c>
      <c r="F1091" s="81">
        <v>127743208</v>
      </c>
      <c r="G1091" s="81">
        <v>127743208</v>
      </c>
      <c r="H1091" s="81">
        <v>127743208</v>
      </c>
      <c r="I1091" s="81" t="s">
        <v>2829</v>
      </c>
      <c r="J1091" s="81" t="s">
        <v>2832</v>
      </c>
      <c r="K1091" s="81">
        <v>3466240</v>
      </c>
      <c r="L1091" s="81">
        <v>3382270</v>
      </c>
      <c r="M1091" s="81">
        <v>131209448</v>
      </c>
      <c r="N1091" s="81">
        <v>127827178</v>
      </c>
      <c r="O1091" s="81">
        <v>124360938</v>
      </c>
      <c r="P1091" s="81">
        <v>131209448</v>
      </c>
      <c r="Q1091" s="81">
        <v>127743208</v>
      </c>
      <c r="R1091" s="81">
        <v>127827178</v>
      </c>
      <c r="S1091" s="81">
        <v>124360938</v>
      </c>
    </row>
    <row r="1092" spans="1:19" x14ac:dyDescent="0.35">
      <c r="A1092" s="81" t="s">
        <v>1098</v>
      </c>
      <c r="B1092" s="81">
        <v>174</v>
      </c>
      <c r="C1092" s="81" t="s">
        <v>1737</v>
      </c>
      <c r="D1092" s="81" t="s">
        <v>3572</v>
      </c>
      <c r="E1092" s="81" t="s">
        <v>2599</v>
      </c>
      <c r="F1092" s="81">
        <v>227691268</v>
      </c>
      <c r="G1092" s="81">
        <v>227691268</v>
      </c>
      <c r="H1092" s="81">
        <v>227691268</v>
      </c>
      <c r="I1092" s="81" t="s">
        <v>2829</v>
      </c>
      <c r="J1092" s="81" t="s">
        <v>2832</v>
      </c>
      <c r="K1092" s="81">
        <v>7269360</v>
      </c>
      <c r="L1092" s="81">
        <v>7041195</v>
      </c>
      <c r="M1092" s="81">
        <v>234960628</v>
      </c>
      <c r="N1092" s="81">
        <v>227919433</v>
      </c>
      <c r="O1092" s="81">
        <v>220650073</v>
      </c>
      <c r="P1092" s="81">
        <v>518510658</v>
      </c>
      <c r="Q1092" s="81">
        <v>511241298</v>
      </c>
      <c r="R1092" s="81">
        <v>511469463</v>
      </c>
      <c r="S1092" s="81">
        <v>504200103</v>
      </c>
    </row>
    <row r="1093" spans="1:19" x14ac:dyDescent="0.35">
      <c r="A1093" s="81" t="s">
        <v>1099</v>
      </c>
      <c r="B1093" s="81">
        <v>174</v>
      </c>
      <c r="C1093" s="81" t="s">
        <v>1737</v>
      </c>
      <c r="D1093" s="81" t="s">
        <v>3573</v>
      </c>
      <c r="E1093" s="81" t="s">
        <v>2600</v>
      </c>
      <c r="F1093" s="81">
        <v>139753743</v>
      </c>
      <c r="G1093" s="81">
        <v>139753743</v>
      </c>
      <c r="H1093" s="81">
        <v>139753743</v>
      </c>
      <c r="I1093" s="81" t="s">
        <v>2829</v>
      </c>
      <c r="J1093" s="81" t="s">
        <v>2832</v>
      </c>
      <c r="K1093" s="81">
        <v>5473860</v>
      </c>
      <c r="L1093" s="81">
        <v>6446470</v>
      </c>
      <c r="M1093" s="81">
        <v>145227603</v>
      </c>
      <c r="N1093" s="81">
        <v>138781133</v>
      </c>
      <c r="O1093" s="81">
        <v>133307273</v>
      </c>
      <c r="P1093" s="81">
        <v>145227603</v>
      </c>
      <c r="Q1093" s="81">
        <v>139753743</v>
      </c>
      <c r="R1093" s="81">
        <v>138781133</v>
      </c>
      <c r="S1093" s="81">
        <v>133307273</v>
      </c>
    </row>
    <row r="1094" spans="1:19" x14ac:dyDescent="0.35">
      <c r="A1094" s="81" t="s">
        <v>1100</v>
      </c>
      <c r="B1094" s="81">
        <v>174</v>
      </c>
      <c r="C1094" s="81" t="s">
        <v>1737</v>
      </c>
      <c r="D1094" s="81" t="s">
        <v>3574</v>
      </c>
      <c r="E1094" s="81" t="s">
        <v>2601</v>
      </c>
      <c r="F1094" s="81">
        <v>2282102402</v>
      </c>
      <c r="G1094" s="81">
        <v>2382615999</v>
      </c>
      <c r="H1094" s="81">
        <v>2282102402</v>
      </c>
      <c r="I1094" s="81" t="s">
        <v>2829</v>
      </c>
      <c r="J1094" s="81" t="s">
        <v>2833</v>
      </c>
      <c r="K1094" s="81">
        <v>71310780</v>
      </c>
      <c r="L1094" s="81">
        <v>107939575</v>
      </c>
      <c r="M1094" s="81">
        <v>2353413182</v>
      </c>
      <c r="N1094" s="81">
        <v>2245473607</v>
      </c>
      <c r="O1094" s="81">
        <v>2174162827</v>
      </c>
      <c r="P1094" s="81">
        <v>2353413182</v>
      </c>
      <c r="Q1094" s="81">
        <v>2282102402</v>
      </c>
      <c r="R1094" s="81">
        <v>2245473607</v>
      </c>
      <c r="S1094" s="81">
        <v>2174162827</v>
      </c>
    </row>
    <row r="1095" spans="1:19" x14ac:dyDescent="0.35">
      <c r="A1095" s="81" t="s">
        <v>1101</v>
      </c>
      <c r="B1095" s="81">
        <v>174</v>
      </c>
      <c r="C1095" s="81" t="s">
        <v>1737</v>
      </c>
      <c r="D1095" s="81" t="s">
        <v>3575</v>
      </c>
      <c r="E1095" s="81" t="s">
        <v>2602</v>
      </c>
      <c r="F1095" s="81">
        <v>233196073</v>
      </c>
      <c r="G1095" s="81">
        <v>233196073</v>
      </c>
      <c r="H1095" s="81">
        <v>233196073</v>
      </c>
      <c r="I1095" s="81" t="s">
        <v>2829</v>
      </c>
      <c r="J1095" s="81" t="s">
        <v>2832</v>
      </c>
      <c r="K1095" s="81">
        <v>6521570</v>
      </c>
      <c r="L1095" s="81">
        <v>7277540</v>
      </c>
      <c r="M1095" s="81">
        <v>239717643</v>
      </c>
      <c r="N1095" s="81">
        <v>232440103</v>
      </c>
      <c r="O1095" s="81">
        <v>225918533</v>
      </c>
      <c r="P1095" s="81">
        <v>239717643</v>
      </c>
      <c r="Q1095" s="81">
        <v>233196073</v>
      </c>
      <c r="R1095" s="81">
        <v>232440103</v>
      </c>
      <c r="S1095" s="81">
        <v>225918533</v>
      </c>
    </row>
    <row r="1096" spans="1:19" x14ac:dyDescent="0.35">
      <c r="A1096" s="81" t="s">
        <v>1102</v>
      </c>
      <c r="B1096" s="81">
        <v>174</v>
      </c>
      <c r="C1096" s="81" t="s">
        <v>1737</v>
      </c>
      <c r="D1096" s="81" t="s">
        <v>3576</v>
      </c>
      <c r="E1096" s="81" t="s">
        <v>2603</v>
      </c>
      <c r="F1096" s="81">
        <v>150214132</v>
      </c>
      <c r="G1096" s="81">
        <v>153979976</v>
      </c>
      <c r="H1096" s="81">
        <v>150214132</v>
      </c>
      <c r="I1096" s="81" t="s">
        <v>2829</v>
      </c>
      <c r="J1096" s="81" t="s">
        <v>2833</v>
      </c>
      <c r="K1096" s="81">
        <v>7982220</v>
      </c>
      <c r="L1096" s="81">
        <v>11382945</v>
      </c>
      <c r="M1096" s="81">
        <v>158196352</v>
      </c>
      <c r="N1096" s="81">
        <v>146813407</v>
      </c>
      <c r="O1096" s="81">
        <v>138831187</v>
      </c>
      <c r="P1096" s="81">
        <v>158196352</v>
      </c>
      <c r="Q1096" s="81">
        <v>150214132</v>
      </c>
      <c r="R1096" s="81">
        <v>146813407</v>
      </c>
      <c r="S1096" s="81">
        <v>138831187</v>
      </c>
    </row>
    <row r="1097" spans="1:19" x14ac:dyDescent="0.35">
      <c r="A1097" s="81" t="s">
        <v>1103</v>
      </c>
      <c r="B1097" s="81">
        <v>174</v>
      </c>
      <c r="C1097" s="81" t="s">
        <v>1737</v>
      </c>
      <c r="D1097" s="81" t="s">
        <v>3577</v>
      </c>
      <c r="E1097" s="81" t="s">
        <v>2604</v>
      </c>
      <c r="F1097" s="81">
        <v>83225603</v>
      </c>
      <c r="G1097" s="81">
        <v>83225603</v>
      </c>
      <c r="H1097" s="81">
        <v>83225603</v>
      </c>
      <c r="I1097" s="81" t="s">
        <v>2829</v>
      </c>
      <c r="J1097" s="81" t="s">
        <v>2832</v>
      </c>
      <c r="K1097" s="81">
        <v>3048800</v>
      </c>
      <c r="L1097" s="81">
        <v>3622990</v>
      </c>
      <c r="M1097" s="81">
        <v>86274403</v>
      </c>
      <c r="N1097" s="81">
        <v>82651413</v>
      </c>
      <c r="O1097" s="81">
        <v>79602613</v>
      </c>
      <c r="P1097" s="81">
        <v>86274403</v>
      </c>
      <c r="Q1097" s="81">
        <v>83225603</v>
      </c>
      <c r="R1097" s="81">
        <v>82651413</v>
      </c>
      <c r="S1097" s="81">
        <v>79602613</v>
      </c>
    </row>
    <row r="1098" spans="1:19" x14ac:dyDescent="0.35">
      <c r="A1098" s="81" t="s">
        <v>1104</v>
      </c>
      <c r="B1098" s="81">
        <v>174</v>
      </c>
      <c r="C1098" s="81" t="s">
        <v>1737</v>
      </c>
      <c r="D1098" s="81" t="s">
        <v>3578</v>
      </c>
      <c r="E1098" s="81" t="s">
        <v>2605</v>
      </c>
      <c r="F1098" s="81">
        <v>70140035</v>
      </c>
      <c r="G1098" s="81">
        <v>71733198</v>
      </c>
      <c r="H1098" s="81">
        <v>70140035</v>
      </c>
      <c r="I1098" s="81" t="s">
        <v>2829</v>
      </c>
      <c r="J1098" s="81" t="s">
        <v>2833</v>
      </c>
      <c r="K1098" s="81">
        <v>3797870</v>
      </c>
      <c r="L1098" s="81">
        <v>3798725</v>
      </c>
      <c r="M1098" s="81">
        <v>73937905</v>
      </c>
      <c r="N1098" s="81">
        <v>70139180</v>
      </c>
      <c r="O1098" s="81">
        <v>66341310</v>
      </c>
      <c r="P1098" s="81">
        <v>73937905</v>
      </c>
      <c r="Q1098" s="81">
        <v>70140035</v>
      </c>
      <c r="R1098" s="81">
        <v>70139180</v>
      </c>
      <c r="S1098" s="81">
        <v>66341310</v>
      </c>
    </row>
    <row r="1099" spans="1:19" x14ac:dyDescent="0.35">
      <c r="A1099" s="81" t="s">
        <v>1105</v>
      </c>
      <c r="B1099" s="81">
        <v>174</v>
      </c>
      <c r="C1099" s="81" t="s">
        <v>1737</v>
      </c>
      <c r="D1099" s="81" t="s">
        <v>3579</v>
      </c>
      <c r="E1099" s="81" t="s">
        <v>2606</v>
      </c>
      <c r="F1099" s="81">
        <v>173010425</v>
      </c>
      <c r="G1099" s="81">
        <v>173010425</v>
      </c>
      <c r="H1099" s="81">
        <v>173010425</v>
      </c>
      <c r="I1099" s="81" t="s">
        <v>2829</v>
      </c>
      <c r="J1099" s="81" t="s">
        <v>2832</v>
      </c>
      <c r="K1099" s="81">
        <v>5795300</v>
      </c>
      <c r="L1099" s="81">
        <v>9841520</v>
      </c>
      <c r="M1099" s="81">
        <v>178805725</v>
      </c>
      <c r="N1099" s="81">
        <v>168964205</v>
      </c>
      <c r="O1099" s="81">
        <v>163168905</v>
      </c>
      <c r="P1099" s="81">
        <v>178805725</v>
      </c>
      <c r="Q1099" s="81">
        <v>173010425</v>
      </c>
      <c r="R1099" s="81">
        <v>168964205</v>
      </c>
      <c r="S1099" s="81">
        <v>163168905</v>
      </c>
    </row>
    <row r="1100" spans="1:19" x14ac:dyDescent="0.35">
      <c r="A1100" s="81" t="s">
        <v>1106</v>
      </c>
      <c r="B1100" s="81">
        <v>175</v>
      </c>
      <c r="C1100" s="81" t="s">
        <v>1738</v>
      </c>
      <c r="D1100" s="81" t="s">
        <v>3132</v>
      </c>
      <c r="E1100" s="81" t="s">
        <v>2180</v>
      </c>
      <c r="F1100" s="81">
        <v>25922501</v>
      </c>
      <c r="G1100" s="81">
        <v>25922501</v>
      </c>
      <c r="H1100" s="81">
        <v>25922501</v>
      </c>
      <c r="I1100" s="81" t="s">
        <v>2829</v>
      </c>
      <c r="J1100" s="81" t="s">
        <v>2833</v>
      </c>
      <c r="K1100" s="81">
        <v>242987</v>
      </c>
      <c r="L1100" s="81">
        <v>0</v>
      </c>
      <c r="M1100" s="81">
        <v>26165488</v>
      </c>
      <c r="N1100" s="81">
        <v>26165488</v>
      </c>
      <c r="O1100" s="81">
        <v>25922501</v>
      </c>
      <c r="P1100" s="81">
        <v>26165488</v>
      </c>
      <c r="Q1100" s="81">
        <v>25922501</v>
      </c>
      <c r="R1100" s="81">
        <v>26165488</v>
      </c>
      <c r="S1100" s="81">
        <v>25922501</v>
      </c>
    </row>
    <row r="1101" spans="1:19" x14ac:dyDescent="0.35">
      <c r="A1101" s="81" t="s">
        <v>1107</v>
      </c>
      <c r="B1101" s="81">
        <v>175</v>
      </c>
      <c r="C1101" s="81" t="s">
        <v>1738</v>
      </c>
      <c r="D1101" s="81" t="s">
        <v>3184</v>
      </c>
      <c r="E1101" s="81" t="s">
        <v>2251</v>
      </c>
      <c r="F1101" s="81">
        <v>116388254</v>
      </c>
      <c r="G1101" s="81">
        <v>117936741</v>
      </c>
      <c r="H1101" s="81">
        <v>116388254</v>
      </c>
      <c r="I1101" s="81" t="s">
        <v>2829</v>
      </c>
      <c r="J1101" s="81" t="s">
        <v>2833</v>
      </c>
      <c r="K1101" s="81">
        <v>1376338</v>
      </c>
      <c r="L1101" s="81">
        <v>0</v>
      </c>
      <c r="M1101" s="81">
        <v>117764592</v>
      </c>
      <c r="N1101" s="81">
        <v>117764592</v>
      </c>
      <c r="O1101" s="81">
        <v>116388254</v>
      </c>
      <c r="P1101" s="81">
        <v>117764592</v>
      </c>
      <c r="Q1101" s="81">
        <v>116388254</v>
      </c>
      <c r="R1101" s="81">
        <v>117764592</v>
      </c>
      <c r="S1101" s="81">
        <v>116388254</v>
      </c>
    </row>
    <row r="1102" spans="1:19" x14ac:dyDescent="0.35">
      <c r="A1102" s="81" t="s">
        <v>1108</v>
      </c>
      <c r="B1102" s="81">
        <v>175</v>
      </c>
      <c r="C1102" s="81" t="s">
        <v>1738</v>
      </c>
      <c r="D1102" s="81" t="s">
        <v>3186</v>
      </c>
      <c r="E1102" s="81" t="s">
        <v>2253</v>
      </c>
      <c r="F1102" s="81">
        <v>23265226</v>
      </c>
      <c r="G1102" s="81">
        <v>23440719</v>
      </c>
      <c r="H1102" s="81">
        <v>23265226</v>
      </c>
      <c r="I1102" s="81" t="s">
        <v>2829</v>
      </c>
      <c r="J1102" s="81" t="s">
        <v>2833</v>
      </c>
      <c r="K1102" s="81">
        <v>495099</v>
      </c>
      <c r="L1102" s="81">
        <v>0</v>
      </c>
      <c r="M1102" s="81">
        <v>23760325</v>
      </c>
      <c r="N1102" s="81">
        <v>23760325</v>
      </c>
      <c r="O1102" s="81">
        <v>23265226</v>
      </c>
      <c r="P1102" s="81">
        <v>23760325</v>
      </c>
      <c r="Q1102" s="81">
        <v>23265226</v>
      </c>
      <c r="R1102" s="81">
        <v>23760325</v>
      </c>
      <c r="S1102" s="81">
        <v>23265226</v>
      </c>
    </row>
    <row r="1103" spans="1:19" x14ac:dyDescent="0.35">
      <c r="A1103" s="81" t="s">
        <v>1109</v>
      </c>
      <c r="B1103" s="81">
        <v>175</v>
      </c>
      <c r="C1103" s="81" t="s">
        <v>1738</v>
      </c>
      <c r="D1103" s="81" t="s">
        <v>3321</v>
      </c>
      <c r="E1103" s="81" t="s">
        <v>2390</v>
      </c>
      <c r="F1103" s="81">
        <v>650890</v>
      </c>
      <c r="G1103" s="81">
        <v>650890</v>
      </c>
      <c r="H1103" s="81">
        <v>650890</v>
      </c>
      <c r="I1103" s="81" t="s">
        <v>2829</v>
      </c>
      <c r="J1103" s="81" t="s">
        <v>2833</v>
      </c>
      <c r="K1103" s="81">
        <v>0</v>
      </c>
      <c r="L1103" s="81">
        <v>0</v>
      </c>
      <c r="M1103" s="81">
        <v>650890</v>
      </c>
      <c r="N1103" s="81">
        <v>650890</v>
      </c>
      <c r="O1103" s="81">
        <v>650890</v>
      </c>
      <c r="P1103" s="81">
        <v>650890</v>
      </c>
      <c r="Q1103" s="81">
        <v>650890</v>
      </c>
      <c r="R1103" s="81">
        <v>650890</v>
      </c>
      <c r="S1103" s="81">
        <v>650890</v>
      </c>
    </row>
    <row r="1104" spans="1:19" x14ac:dyDescent="0.35">
      <c r="A1104" s="81" t="s">
        <v>1110</v>
      </c>
      <c r="B1104" s="81">
        <v>175</v>
      </c>
      <c r="C1104" s="81" t="s">
        <v>1738</v>
      </c>
      <c r="D1104" s="81" t="s">
        <v>3324</v>
      </c>
      <c r="E1104" s="81" t="s">
        <v>1941</v>
      </c>
      <c r="F1104" s="81">
        <v>737190</v>
      </c>
      <c r="G1104" s="81">
        <v>737190</v>
      </c>
      <c r="H1104" s="81">
        <v>737190</v>
      </c>
      <c r="I1104" s="81" t="s">
        <v>2829</v>
      </c>
      <c r="J1104" s="81" t="s">
        <v>2833</v>
      </c>
      <c r="K1104" s="81">
        <v>0</v>
      </c>
      <c r="L1104" s="81">
        <v>0</v>
      </c>
      <c r="M1104" s="81">
        <v>737190</v>
      </c>
      <c r="N1104" s="81">
        <v>737190</v>
      </c>
      <c r="O1104" s="81">
        <v>737190</v>
      </c>
      <c r="P1104" s="81">
        <v>737190</v>
      </c>
      <c r="Q1104" s="81">
        <v>737190</v>
      </c>
      <c r="R1104" s="81">
        <v>737190</v>
      </c>
      <c r="S1104" s="81">
        <v>737190</v>
      </c>
    </row>
    <row r="1105" spans="1:19" x14ac:dyDescent="0.35">
      <c r="A1105" s="81" t="s">
        <v>1111</v>
      </c>
      <c r="B1105" s="81">
        <v>175</v>
      </c>
      <c r="C1105" s="81" t="s">
        <v>1738</v>
      </c>
      <c r="D1105" s="81" t="s">
        <v>3580</v>
      </c>
      <c r="E1105" s="81" t="s">
        <v>2607</v>
      </c>
      <c r="F1105" s="81">
        <v>226487771</v>
      </c>
      <c r="G1105" s="81">
        <v>222836651</v>
      </c>
      <c r="H1105" s="81">
        <v>226487771</v>
      </c>
      <c r="I1105" s="81" t="s">
        <v>2829</v>
      </c>
      <c r="J1105" s="81" t="s">
        <v>2833</v>
      </c>
      <c r="K1105" s="81">
        <v>9900722</v>
      </c>
      <c r="L1105" s="81">
        <v>0</v>
      </c>
      <c r="M1105" s="81">
        <v>236388493</v>
      </c>
      <c r="N1105" s="81">
        <v>236388493</v>
      </c>
      <c r="O1105" s="81">
        <v>226487771</v>
      </c>
      <c r="P1105" s="81">
        <v>236388493</v>
      </c>
      <c r="Q1105" s="81">
        <v>226487771</v>
      </c>
      <c r="R1105" s="81">
        <v>236388493</v>
      </c>
      <c r="S1105" s="81">
        <v>226487771</v>
      </c>
    </row>
    <row r="1106" spans="1:19" x14ac:dyDescent="0.35">
      <c r="A1106" s="81" t="s">
        <v>1112</v>
      </c>
      <c r="B1106" s="81">
        <v>175</v>
      </c>
      <c r="C1106" s="81" t="s">
        <v>1738</v>
      </c>
      <c r="D1106" s="81" t="s">
        <v>3581</v>
      </c>
      <c r="E1106" s="81" t="s">
        <v>2258</v>
      </c>
      <c r="F1106" s="81">
        <v>2004441610</v>
      </c>
      <c r="G1106" s="81">
        <v>2024070447</v>
      </c>
      <c r="H1106" s="81">
        <v>2004441610</v>
      </c>
      <c r="I1106" s="81" t="s">
        <v>2829</v>
      </c>
      <c r="J1106" s="81" t="s">
        <v>2833</v>
      </c>
      <c r="K1106" s="81">
        <v>51371546</v>
      </c>
      <c r="L1106" s="81">
        <v>0</v>
      </c>
      <c r="M1106" s="81">
        <v>2055813156</v>
      </c>
      <c r="N1106" s="81">
        <v>2055813156</v>
      </c>
      <c r="O1106" s="81">
        <v>2004441610</v>
      </c>
      <c r="P1106" s="81">
        <v>2055813156</v>
      </c>
      <c r="Q1106" s="81">
        <v>2004441610</v>
      </c>
      <c r="R1106" s="81">
        <v>2055813156</v>
      </c>
      <c r="S1106" s="81">
        <v>2004441610</v>
      </c>
    </row>
    <row r="1107" spans="1:19" x14ac:dyDescent="0.35">
      <c r="A1107" s="81" t="s">
        <v>1113</v>
      </c>
      <c r="B1107" s="81">
        <v>175</v>
      </c>
      <c r="C1107" s="81" t="s">
        <v>1738</v>
      </c>
      <c r="D1107" s="81" t="s">
        <v>3582</v>
      </c>
      <c r="E1107" s="81" t="s">
        <v>2136</v>
      </c>
      <c r="F1107" s="81">
        <v>176746398</v>
      </c>
      <c r="G1107" s="81">
        <v>175559321</v>
      </c>
      <c r="H1107" s="81">
        <v>176746398</v>
      </c>
      <c r="I1107" s="81" t="s">
        <v>2829</v>
      </c>
      <c r="J1107" s="81" t="s">
        <v>2833</v>
      </c>
      <c r="K1107" s="81">
        <v>6292481</v>
      </c>
      <c r="L1107" s="81">
        <v>0</v>
      </c>
      <c r="M1107" s="81">
        <v>183038879</v>
      </c>
      <c r="N1107" s="81">
        <v>183038879</v>
      </c>
      <c r="O1107" s="81">
        <v>176746398</v>
      </c>
      <c r="P1107" s="81">
        <v>183038879</v>
      </c>
      <c r="Q1107" s="81">
        <v>176746398</v>
      </c>
      <c r="R1107" s="81">
        <v>183038879</v>
      </c>
      <c r="S1107" s="81">
        <v>176746398</v>
      </c>
    </row>
    <row r="1108" spans="1:19" x14ac:dyDescent="0.35">
      <c r="A1108" s="81" t="s">
        <v>1114</v>
      </c>
      <c r="B1108" s="81">
        <v>175</v>
      </c>
      <c r="C1108" s="81" t="s">
        <v>1738</v>
      </c>
      <c r="D1108" s="81" t="s">
        <v>3583</v>
      </c>
      <c r="E1108" s="81" t="s">
        <v>2188</v>
      </c>
      <c r="F1108" s="81">
        <v>155034321</v>
      </c>
      <c r="G1108" s="81">
        <v>146368387</v>
      </c>
      <c r="H1108" s="81">
        <v>155034321</v>
      </c>
      <c r="I1108" s="81" t="s">
        <v>2829</v>
      </c>
      <c r="J1108" s="81" t="s">
        <v>2833</v>
      </c>
      <c r="K1108" s="81">
        <v>3248522</v>
      </c>
      <c r="L1108" s="81">
        <v>0</v>
      </c>
      <c r="M1108" s="81">
        <v>158282843</v>
      </c>
      <c r="N1108" s="81">
        <v>158282843</v>
      </c>
      <c r="O1108" s="81">
        <v>155034321</v>
      </c>
      <c r="P1108" s="81">
        <v>158282843</v>
      </c>
      <c r="Q1108" s="81">
        <v>155034321</v>
      </c>
      <c r="R1108" s="81">
        <v>158282843</v>
      </c>
      <c r="S1108" s="81">
        <v>155034321</v>
      </c>
    </row>
    <row r="1109" spans="1:19" x14ac:dyDescent="0.35">
      <c r="A1109" s="81" t="s">
        <v>1115</v>
      </c>
      <c r="B1109" s="81">
        <v>175</v>
      </c>
      <c r="C1109" s="81" t="s">
        <v>1738</v>
      </c>
      <c r="D1109" s="81" t="s">
        <v>3584</v>
      </c>
      <c r="E1109" s="81" t="s">
        <v>2608</v>
      </c>
      <c r="F1109" s="81">
        <v>333412310</v>
      </c>
      <c r="G1109" s="81">
        <v>340689401</v>
      </c>
      <c r="H1109" s="81">
        <v>333412310</v>
      </c>
      <c r="I1109" s="81" t="s">
        <v>2829</v>
      </c>
      <c r="J1109" s="81" t="s">
        <v>2833</v>
      </c>
      <c r="K1109" s="81">
        <v>8138851</v>
      </c>
      <c r="L1109" s="81">
        <v>0</v>
      </c>
      <c r="M1109" s="81">
        <v>341551161</v>
      </c>
      <c r="N1109" s="81">
        <v>341551161</v>
      </c>
      <c r="O1109" s="81">
        <v>333412310</v>
      </c>
      <c r="P1109" s="81">
        <v>341551161</v>
      </c>
      <c r="Q1109" s="81">
        <v>333412310</v>
      </c>
      <c r="R1109" s="81">
        <v>341551161</v>
      </c>
      <c r="S1109" s="81">
        <v>333412310</v>
      </c>
    </row>
    <row r="1110" spans="1:19" x14ac:dyDescent="0.35">
      <c r="A1110" s="81" t="s">
        <v>1116</v>
      </c>
      <c r="B1110" s="81">
        <v>175</v>
      </c>
      <c r="C1110" s="81" t="s">
        <v>1738</v>
      </c>
      <c r="D1110" s="81" t="s">
        <v>3585</v>
      </c>
      <c r="E1110" s="81" t="s">
        <v>2609</v>
      </c>
      <c r="F1110" s="81">
        <v>472770530</v>
      </c>
      <c r="G1110" s="81">
        <v>477662002</v>
      </c>
      <c r="H1110" s="81">
        <v>472770530</v>
      </c>
      <c r="I1110" s="81" t="s">
        <v>2829</v>
      </c>
      <c r="J1110" s="81" t="s">
        <v>2833</v>
      </c>
      <c r="K1110" s="81">
        <v>8993204</v>
      </c>
      <c r="L1110" s="81">
        <v>0</v>
      </c>
      <c r="M1110" s="81">
        <v>481763734</v>
      </c>
      <c r="N1110" s="81">
        <v>481763734</v>
      </c>
      <c r="O1110" s="81">
        <v>472770530</v>
      </c>
      <c r="P1110" s="81">
        <v>481763734</v>
      </c>
      <c r="Q1110" s="81">
        <v>472770530</v>
      </c>
      <c r="R1110" s="81">
        <v>481763734</v>
      </c>
      <c r="S1110" s="81">
        <v>472770530</v>
      </c>
    </row>
    <row r="1111" spans="1:19" x14ac:dyDescent="0.35">
      <c r="A1111" s="81" t="s">
        <v>1117</v>
      </c>
      <c r="B1111" s="81">
        <v>175</v>
      </c>
      <c r="C1111" s="81" t="s">
        <v>1738</v>
      </c>
      <c r="D1111" s="81" t="s">
        <v>3586</v>
      </c>
      <c r="E1111" s="81" t="s">
        <v>2610</v>
      </c>
      <c r="F1111" s="81">
        <v>156138197</v>
      </c>
      <c r="G1111" s="81">
        <v>163276262</v>
      </c>
      <c r="H1111" s="81">
        <v>156138197</v>
      </c>
      <c r="I1111" s="81" t="s">
        <v>2829</v>
      </c>
      <c r="J1111" s="81" t="s">
        <v>2833</v>
      </c>
      <c r="K1111" s="81">
        <v>4986262</v>
      </c>
      <c r="L1111" s="81">
        <v>0</v>
      </c>
      <c r="M1111" s="81">
        <v>161124459</v>
      </c>
      <c r="N1111" s="81">
        <v>161124459</v>
      </c>
      <c r="O1111" s="81">
        <v>156138197</v>
      </c>
      <c r="P1111" s="81">
        <v>161124459</v>
      </c>
      <c r="Q1111" s="81">
        <v>156138197</v>
      </c>
      <c r="R1111" s="81">
        <v>161124459</v>
      </c>
      <c r="S1111" s="81">
        <v>156138197</v>
      </c>
    </row>
    <row r="1112" spans="1:19" x14ac:dyDescent="0.35">
      <c r="A1112" s="81" t="s">
        <v>1118</v>
      </c>
      <c r="B1112" s="81">
        <v>176</v>
      </c>
      <c r="C1112" s="81" t="s">
        <v>1739</v>
      </c>
      <c r="D1112" s="81" t="s">
        <v>3380</v>
      </c>
      <c r="E1112" s="81" t="s">
        <v>2453</v>
      </c>
      <c r="F1112" s="81">
        <v>4191876</v>
      </c>
      <c r="G1112" s="81">
        <v>4191876</v>
      </c>
      <c r="H1112" s="81">
        <v>4191876</v>
      </c>
      <c r="I1112" s="81" t="s">
        <v>2829</v>
      </c>
      <c r="J1112" s="81" t="s">
        <v>2832</v>
      </c>
      <c r="K1112" s="81">
        <v>162211</v>
      </c>
      <c r="L1112" s="81">
        <v>26820</v>
      </c>
      <c r="M1112" s="81">
        <v>4354087</v>
      </c>
      <c r="N1112" s="81">
        <v>4327267</v>
      </c>
      <c r="O1112" s="81">
        <v>4165056</v>
      </c>
      <c r="P1112" s="81">
        <v>4354087</v>
      </c>
      <c r="Q1112" s="81">
        <v>4191876</v>
      </c>
      <c r="R1112" s="81">
        <v>4327267</v>
      </c>
      <c r="S1112" s="81">
        <v>4165056</v>
      </c>
    </row>
    <row r="1113" spans="1:19" x14ac:dyDescent="0.35">
      <c r="A1113" s="81" t="s">
        <v>1119</v>
      </c>
      <c r="B1113" s="81">
        <v>176</v>
      </c>
      <c r="C1113" s="81" t="s">
        <v>1739</v>
      </c>
      <c r="D1113" s="81" t="s">
        <v>3383</v>
      </c>
      <c r="E1113" s="81" t="s">
        <v>2456</v>
      </c>
      <c r="F1113" s="81">
        <v>25562072</v>
      </c>
      <c r="G1113" s="81">
        <v>25562072</v>
      </c>
      <c r="H1113" s="81">
        <v>25562072</v>
      </c>
      <c r="I1113" s="81" t="s">
        <v>2829</v>
      </c>
      <c r="J1113" s="81" t="s">
        <v>2832</v>
      </c>
      <c r="K1113" s="81">
        <v>1507497</v>
      </c>
      <c r="L1113" s="81">
        <v>0</v>
      </c>
      <c r="M1113" s="81">
        <v>27069569</v>
      </c>
      <c r="N1113" s="81">
        <v>27069569</v>
      </c>
      <c r="O1113" s="81">
        <v>25562072</v>
      </c>
      <c r="P1113" s="81">
        <v>27069569</v>
      </c>
      <c r="Q1113" s="81">
        <v>25562072</v>
      </c>
      <c r="R1113" s="81">
        <v>27069569</v>
      </c>
      <c r="S1113" s="81">
        <v>25562072</v>
      </c>
    </row>
    <row r="1114" spans="1:19" x14ac:dyDescent="0.35">
      <c r="A1114" s="81" t="s">
        <v>1120</v>
      </c>
      <c r="B1114" s="81">
        <v>176</v>
      </c>
      <c r="C1114" s="81" t="s">
        <v>1739</v>
      </c>
      <c r="D1114" s="81" t="s">
        <v>3587</v>
      </c>
      <c r="E1114" s="81" t="s">
        <v>2611</v>
      </c>
      <c r="F1114" s="81">
        <v>265666208</v>
      </c>
      <c r="G1114" s="81">
        <v>265666208</v>
      </c>
      <c r="H1114" s="81">
        <v>265666208</v>
      </c>
      <c r="I1114" s="81" t="s">
        <v>2829</v>
      </c>
      <c r="J1114" s="81" t="s">
        <v>2832</v>
      </c>
      <c r="K1114" s="81">
        <v>5397709</v>
      </c>
      <c r="L1114" s="81">
        <v>6417396</v>
      </c>
      <c r="M1114" s="81">
        <v>271063917</v>
      </c>
      <c r="N1114" s="81">
        <v>264646521</v>
      </c>
      <c r="O1114" s="81">
        <v>259248812</v>
      </c>
      <c r="P1114" s="81">
        <v>271063917</v>
      </c>
      <c r="Q1114" s="81">
        <v>265666208</v>
      </c>
      <c r="R1114" s="81">
        <v>264646521</v>
      </c>
      <c r="S1114" s="81">
        <v>259248812</v>
      </c>
    </row>
    <row r="1115" spans="1:19" x14ac:dyDescent="0.35">
      <c r="A1115" s="81" t="s">
        <v>1121</v>
      </c>
      <c r="B1115" s="81">
        <v>176</v>
      </c>
      <c r="C1115" s="81" t="s">
        <v>1739</v>
      </c>
      <c r="D1115" s="81" t="s">
        <v>3588</v>
      </c>
      <c r="E1115" s="81" t="s">
        <v>2612</v>
      </c>
      <c r="F1115" s="81">
        <v>293164013</v>
      </c>
      <c r="G1115" s="81">
        <v>293164013</v>
      </c>
      <c r="H1115" s="81">
        <v>293164013</v>
      </c>
      <c r="I1115" s="81" t="s">
        <v>2829</v>
      </c>
      <c r="J1115" s="81" t="s">
        <v>2832</v>
      </c>
      <c r="K1115" s="81">
        <v>12502322</v>
      </c>
      <c r="L1115" s="81">
        <v>11987660</v>
      </c>
      <c r="M1115" s="81">
        <v>305666335</v>
      </c>
      <c r="N1115" s="81">
        <v>293678675</v>
      </c>
      <c r="O1115" s="81">
        <v>281176353</v>
      </c>
      <c r="P1115" s="81">
        <v>305666335</v>
      </c>
      <c r="Q1115" s="81">
        <v>293164013</v>
      </c>
      <c r="R1115" s="81">
        <v>293678675</v>
      </c>
      <c r="S1115" s="81">
        <v>281176353</v>
      </c>
    </row>
    <row r="1116" spans="1:19" x14ac:dyDescent="0.35">
      <c r="A1116" s="81" t="s">
        <v>1122</v>
      </c>
      <c r="B1116" s="81">
        <v>176</v>
      </c>
      <c r="C1116" s="81" t="s">
        <v>1739</v>
      </c>
      <c r="D1116" s="81" t="s">
        <v>3589</v>
      </c>
      <c r="E1116" s="81" t="s">
        <v>2613</v>
      </c>
      <c r="F1116" s="81">
        <v>613086544</v>
      </c>
      <c r="G1116" s="81">
        <v>613086544</v>
      </c>
      <c r="H1116" s="81">
        <v>613086544</v>
      </c>
      <c r="I1116" s="81" t="s">
        <v>2829</v>
      </c>
      <c r="J1116" s="81" t="s">
        <v>2832</v>
      </c>
      <c r="K1116" s="81">
        <v>6507961</v>
      </c>
      <c r="L1116" s="81">
        <v>7953118</v>
      </c>
      <c r="M1116" s="81">
        <v>619594505</v>
      </c>
      <c r="N1116" s="81">
        <v>611641387</v>
      </c>
      <c r="O1116" s="81">
        <v>605133426</v>
      </c>
      <c r="P1116" s="81">
        <v>619594505</v>
      </c>
      <c r="Q1116" s="81">
        <v>613086544</v>
      </c>
      <c r="R1116" s="81">
        <v>611641387</v>
      </c>
      <c r="S1116" s="81">
        <v>605133426</v>
      </c>
    </row>
    <row r="1117" spans="1:19" x14ac:dyDescent="0.35">
      <c r="A1117" s="81" t="s">
        <v>1123</v>
      </c>
      <c r="B1117" s="81">
        <v>177</v>
      </c>
      <c r="C1117" s="81" t="s">
        <v>1740</v>
      </c>
      <c r="D1117" s="81" t="s">
        <v>3590</v>
      </c>
      <c r="E1117" s="81" t="s">
        <v>2231</v>
      </c>
      <c r="F1117" s="81">
        <v>253483571</v>
      </c>
      <c r="G1117" s="81">
        <v>253483571</v>
      </c>
      <c r="H1117" s="81">
        <v>253483571</v>
      </c>
      <c r="I1117" s="81" t="s">
        <v>2829</v>
      </c>
      <c r="J1117" s="81" t="s">
        <v>2832</v>
      </c>
      <c r="K1117" s="81">
        <v>3813830</v>
      </c>
      <c r="L1117" s="81">
        <v>0</v>
      </c>
      <c r="M1117" s="81">
        <v>257297401</v>
      </c>
      <c r="N1117" s="81">
        <v>257297401</v>
      </c>
      <c r="O1117" s="81">
        <v>253483571</v>
      </c>
      <c r="P1117" s="81">
        <v>257297401</v>
      </c>
      <c r="Q1117" s="81">
        <v>253483571</v>
      </c>
      <c r="R1117" s="81">
        <v>257297401</v>
      </c>
      <c r="S1117" s="81">
        <v>253483571</v>
      </c>
    </row>
    <row r="1118" spans="1:19" x14ac:dyDescent="0.35">
      <c r="A1118" s="81" t="s">
        <v>1124</v>
      </c>
      <c r="B1118" s="81">
        <v>177</v>
      </c>
      <c r="C1118" s="81" t="s">
        <v>1740</v>
      </c>
      <c r="D1118" s="81" t="s">
        <v>3591</v>
      </c>
      <c r="E1118" s="81" t="s">
        <v>2232</v>
      </c>
      <c r="F1118" s="81">
        <v>760085121</v>
      </c>
      <c r="G1118" s="81">
        <v>720722020</v>
      </c>
      <c r="H1118" s="81">
        <v>760085121</v>
      </c>
      <c r="I1118" s="81" t="s">
        <v>2829</v>
      </c>
      <c r="J1118" s="81" t="s">
        <v>2833</v>
      </c>
      <c r="K1118" s="81">
        <v>22544620</v>
      </c>
      <c r="L1118" s="81">
        <v>0</v>
      </c>
      <c r="M1118" s="81">
        <v>782629741</v>
      </c>
      <c r="N1118" s="81">
        <v>782629741</v>
      </c>
      <c r="O1118" s="81">
        <v>760085121</v>
      </c>
      <c r="P1118" s="81">
        <v>782629741</v>
      </c>
      <c r="Q1118" s="81">
        <v>760085121</v>
      </c>
      <c r="R1118" s="81">
        <v>782629741</v>
      </c>
      <c r="S1118" s="81">
        <v>760085121</v>
      </c>
    </row>
    <row r="1119" spans="1:19" x14ac:dyDescent="0.35">
      <c r="A1119" s="81" t="s">
        <v>1125</v>
      </c>
      <c r="B1119" s="81">
        <v>177</v>
      </c>
      <c r="C1119" s="81" t="s">
        <v>1740</v>
      </c>
      <c r="D1119" s="81" t="s">
        <v>3592</v>
      </c>
      <c r="E1119" s="81" t="s">
        <v>2045</v>
      </c>
      <c r="F1119" s="81">
        <v>585220595</v>
      </c>
      <c r="G1119" s="81">
        <v>585220595</v>
      </c>
      <c r="H1119" s="81">
        <v>585220595</v>
      </c>
      <c r="I1119" s="81" t="s">
        <v>2829</v>
      </c>
      <c r="J1119" s="81" t="s">
        <v>2832</v>
      </c>
      <c r="K1119" s="81">
        <v>1322620</v>
      </c>
      <c r="L1119" s="81">
        <v>0</v>
      </c>
      <c r="M1119" s="81">
        <v>586543215</v>
      </c>
      <c r="N1119" s="81">
        <v>586543215</v>
      </c>
      <c r="O1119" s="81">
        <v>585220595</v>
      </c>
      <c r="P1119" s="81">
        <v>586543215</v>
      </c>
      <c r="Q1119" s="81">
        <v>585220595</v>
      </c>
      <c r="R1119" s="81">
        <v>586543215</v>
      </c>
      <c r="S1119" s="81">
        <v>585220595</v>
      </c>
    </row>
    <row r="1120" spans="1:19" x14ac:dyDescent="0.35">
      <c r="A1120" s="81" t="s">
        <v>1126</v>
      </c>
      <c r="B1120" s="81">
        <v>177</v>
      </c>
      <c r="C1120" s="81" t="s">
        <v>1740</v>
      </c>
      <c r="D1120" s="81" t="s">
        <v>3593</v>
      </c>
      <c r="E1120" s="81" t="s">
        <v>2614</v>
      </c>
      <c r="F1120" s="81">
        <v>275701688</v>
      </c>
      <c r="G1120" s="81">
        <v>275701688</v>
      </c>
      <c r="H1120" s="81">
        <v>275701688</v>
      </c>
      <c r="I1120" s="81" t="s">
        <v>2829</v>
      </c>
      <c r="J1120" s="81" t="s">
        <v>2832</v>
      </c>
      <c r="K1120" s="81">
        <v>992180</v>
      </c>
      <c r="L1120" s="81">
        <v>0</v>
      </c>
      <c r="M1120" s="81">
        <v>276693868</v>
      </c>
      <c r="N1120" s="81">
        <v>276693868</v>
      </c>
      <c r="O1120" s="81">
        <v>275701688</v>
      </c>
      <c r="P1120" s="81">
        <v>565690058</v>
      </c>
      <c r="Q1120" s="81">
        <v>564697878</v>
      </c>
      <c r="R1120" s="81">
        <v>565690058</v>
      </c>
      <c r="S1120" s="81">
        <v>564697878</v>
      </c>
    </row>
    <row r="1121" spans="1:19" x14ac:dyDescent="0.35">
      <c r="A1121" s="81" t="s">
        <v>1127</v>
      </c>
      <c r="B1121" s="81">
        <v>177</v>
      </c>
      <c r="C1121" s="81" t="s">
        <v>1740</v>
      </c>
      <c r="D1121" s="81" t="s">
        <v>3751</v>
      </c>
      <c r="E1121" s="81" t="s">
        <v>2234</v>
      </c>
      <c r="F1121" s="81">
        <v>143480716</v>
      </c>
      <c r="G1121" s="81">
        <v>143480716</v>
      </c>
      <c r="H1121" s="81">
        <v>143480716</v>
      </c>
      <c r="I1121" s="81" t="s">
        <v>2829</v>
      </c>
      <c r="J1121" s="81" t="s">
        <v>2832</v>
      </c>
      <c r="K1121" s="81">
        <v>260060</v>
      </c>
      <c r="L1121" s="81">
        <v>0</v>
      </c>
      <c r="M1121" s="81">
        <v>143740776</v>
      </c>
      <c r="N1121" s="81">
        <v>143740776</v>
      </c>
      <c r="O1121" s="81">
        <v>143480716</v>
      </c>
      <c r="P1121" s="81">
        <v>143740776</v>
      </c>
      <c r="Q1121" s="81">
        <v>143480716</v>
      </c>
      <c r="R1121" s="81">
        <v>143740776</v>
      </c>
      <c r="S1121" s="81">
        <v>143480716</v>
      </c>
    </row>
    <row r="1122" spans="1:19" x14ac:dyDescent="0.35">
      <c r="A1122" s="81" t="s">
        <v>1128</v>
      </c>
      <c r="B1122" s="81">
        <v>178</v>
      </c>
      <c r="C1122" s="81" t="s">
        <v>1741</v>
      </c>
      <c r="D1122" s="81" t="s">
        <v>3594</v>
      </c>
      <c r="E1122" s="81" t="s">
        <v>2473</v>
      </c>
      <c r="F1122" s="81">
        <v>94046104</v>
      </c>
      <c r="G1122" s="81">
        <v>94046104</v>
      </c>
      <c r="H1122" s="81">
        <v>94046104</v>
      </c>
      <c r="I1122" s="81" t="s">
        <v>2829</v>
      </c>
      <c r="J1122" s="81" t="s">
        <v>2832</v>
      </c>
      <c r="K1122" s="81">
        <v>1970055</v>
      </c>
      <c r="L1122" s="81">
        <v>0</v>
      </c>
      <c r="M1122" s="81">
        <v>96016159</v>
      </c>
      <c r="N1122" s="81">
        <v>96016159</v>
      </c>
      <c r="O1122" s="81">
        <v>94046104</v>
      </c>
      <c r="P1122" s="81">
        <v>96016159</v>
      </c>
      <c r="Q1122" s="81">
        <v>94046104</v>
      </c>
      <c r="R1122" s="81">
        <v>96016159</v>
      </c>
      <c r="S1122" s="81">
        <v>94046104</v>
      </c>
    </row>
    <row r="1123" spans="1:19" x14ac:dyDescent="0.35">
      <c r="A1123" s="81" t="s">
        <v>1129</v>
      </c>
      <c r="B1123" s="81">
        <v>178</v>
      </c>
      <c r="C1123" s="81" t="s">
        <v>1741</v>
      </c>
      <c r="D1123" s="81" t="s">
        <v>3595</v>
      </c>
      <c r="E1123" s="81" t="s">
        <v>2615</v>
      </c>
      <c r="F1123" s="81">
        <v>670974451</v>
      </c>
      <c r="G1123" s="81">
        <v>670974451</v>
      </c>
      <c r="H1123" s="81">
        <v>670974451</v>
      </c>
      <c r="I1123" s="81" t="s">
        <v>2829</v>
      </c>
      <c r="J1123" s="81" t="s">
        <v>2832</v>
      </c>
      <c r="K1123" s="81">
        <v>12243492</v>
      </c>
      <c r="L1123" s="81">
        <v>14632100</v>
      </c>
      <c r="M1123" s="81">
        <v>683217943</v>
      </c>
      <c r="N1123" s="81">
        <v>668585843</v>
      </c>
      <c r="O1123" s="81">
        <v>656342351</v>
      </c>
      <c r="P1123" s="81">
        <v>683217943</v>
      </c>
      <c r="Q1123" s="81">
        <v>670974451</v>
      </c>
      <c r="R1123" s="81">
        <v>668585843</v>
      </c>
      <c r="S1123" s="81">
        <v>656342351</v>
      </c>
    </row>
    <row r="1124" spans="1:19" x14ac:dyDescent="0.35">
      <c r="A1124" s="81" t="s">
        <v>1130</v>
      </c>
      <c r="B1124" s="81">
        <v>178</v>
      </c>
      <c r="C1124" s="81" t="s">
        <v>1741</v>
      </c>
      <c r="D1124" s="81" t="s">
        <v>3596</v>
      </c>
      <c r="E1124" s="81" t="s">
        <v>2616</v>
      </c>
      <c r="F1124" s="81">
        <v>1655430384</v>
      </c>
      <c r="G1124" s="81">
        <v>1655430384</v>
      </c>
      <c r="H1124" s="81">
        <v>1655430384</v>
      </c>
      <c r="I1124" s="81" t="s">
        <v>2829</v>
      </c>
      <c r="J1124" s="81" t="s">
        <v>2832</v>
      </c>
      <c r="K1124" s="81">
        <v>46102813</v>
      </c>
      <c r="L1124" s="81">
        <v>0</v>
      </c>
      <c r="M1124" s="81">
        <v>1701533197</v>
      </c>
      <c r="N1124" s="81">
        <v>1701533197</v>
      </c>
      <c r="O1124" s="81">
        <v>1655430384</v>
      </c>
      <c r="P1124" s="81">
        <v>2314136087</v>
      </c>
      <c r="Q1124" s="81">
        <v>2268033274</v>
      </c>
      <c r="R1124" s="81">
        <v>2314136087</v>
      </c>
      <c r="S1124" s="81">
        <v>2268033274</v>
      </c>
    </row>
    <row r="1125" spans="1:19" x14ac:dyDescent="0.35">
      <c r="A1125" s="81" t="s">
        <v>1131</v>
      </c>
      <c r="B1125" s="81">
        <v>178</v>
      </c>
      <c r="C1125" s="81" t="s">
        <v>1741</v>
      </c>
      <c r="D1125" s="81" t="s">
        <v>3597</v>
      </c>
      <c r="E1125" s="81" t="s">
        <v>2617</v>
      </c>
      <c r="F1125" s="81">
        <v>16908287192</v>
      </c>
      <c r="G1125" s="81">
        <v>16908287192</v>
      </c>
      <c r="H1125" s="81">
        <v>16908287192</v>
      </c>
      <c r="I1125" s="81" t="s">
        <v>2829</v>
      </c>
      <c r="J1125" s="81" t="s">
        <v>2832</v>
      </c>
      <c r="K1125" s="81">
        <v>442674158</v>
      </c>
      <c r="L1125" s="81">
        <v>0</v>
      </c>
      <c r="M1125" s="81">
        <v>17350961350</v>
      </c>
      <c r="N1125" s="81">
        <v>17350961350</v>
      </c>
      <c r="O1125" s="81">
        <v>16908287192</v>
      </c>
      <c r="P1125" s="81">
        <v>17350961350</v>
      </c>
      <c r="Q1125" s="81">
        <v>16908287192</v>
      </c>
      <c r="R1125" s="81">
        <v>17350961350</v>
      </c>
      <c r="S1125" s="81">
        <v>16908287192</v>
      </c>
    </row>
    <row r="1126" spans="1:19" x14ac:dyDescent="0.35">
      <c r="A1126" s="81" t="s">
        <v>1132</v>
      </c>
      <c r="B1126" s="81">
        <v>178</v>
      </c>
      <c r="C1126" s="81" t="s">
        <v>1741</v>
      </c>
      <c r="D1126" s="81" t="s">
        <v>3598</v>
      </c>
      <c r="E1126" s="81" t="s">
        <v>2618</v>
      </c>
      <c r="F1126" s="81">
        <v>104674668</v>
      </c>
      <c r="G1126" s="81">
        <v>104674668</v>
      </c>
      <c r="H1126" s="81">
        <v>104674668</v>
      </c>
      <c r="I1126" s="81" t="s">
        <v>2829</v>
      </c>
      <c r="J1126" s="81" t="s">
        <v>2832</v>
      </c>
      <c r="K1126" s="81">
        <v>2034376</v>
      </c>
      <c r="L1126" s="81">
        <v>0</v>
      </c>
      <c r="M1126" s="81">
        <v>106709044</v>
      </c>
      <c r="N1126" s="81">
        <v>106709044</v>
      </c>
      <c r="O1126" s="81">
        <v>104674668</v>
      </c>
      <c r="P1126" s="81">
        <v>106709044</v>
      </c>
      <c r="Q1126" s="81">
        <v>104674668</v>
      </c>
      <c r="R1126" s="81">
        <v>106709044</v>
      </c>
      <c r="S1126" s="81">
        <v>104674668</v>
      </c>
    </row>
    <row r="1127" spans="1:19" x14ac:dyDescent="0.35">
      <c r="A1127" s="81" t="s">
        <v>1133</v>
      </c>
      <c r="B1127" s="81">
        <v>178</v>
      </c>
      <c r="C1127" s="81" t="s">
        <v>1741</v>
      </c>
      <c r="D1127" s="81" t="s">
        <v>3599</v>
      </c>
      <c r="E1127" s="81" t="s">
        <v>2619</v>
      </c>
      <c r="F1127" s="81">
        <v>665233157</v>
      </c>
      <c r="G1127" s="81">
        <v>665233157</v>
      </c>
      <c r="H1127" s="81">
        <v>665233157</v>
      </c>
      <c r="I1127" s="81" t="s">
        <v>2829</v>
      </c>
      <c r="J1127" s="81" t="s">
        <v>2832</v>
      </c>
      <c r="K1127" s="81">
        <v>7369163</v>
      </c>
      <c r="L1127" s="81">
        <v>0</v>
      </c>
      <c r="M1127" s="81">
        <v>672602320</v>
      </c>
      <c r="N1127" s="81">
        <v>672602320</v>
      </c>
      <c r="O1127" s="81">
        <v>665233157</v>
      </c>
      <c r="P1127" s="81">
        <v>672602320</v>
      </c>
      <c r="Q1127" s="81">
        <v>665233157</v>
      </c>
      <c r="R1127" s="81">
        <v>672602320</v>
      </c>
      <c r="S1127" s="81">
        <v>665233157</v>
      </c>
    </row>
    <row r="1128" spans="1:19" x14ac:dyDescent="0.35">
      <c r="A1128" s="81" t="s">
        <v>1134</v>
      </c>
      <c r="B1128" s="81">
        <v>178</v>
      </c>
      <c r="C1128" s="81" t="s">
        <v>1741</v>
      </c>
      <c r="D1128" s="81" t="s">
        <v>3600</v>
      </c>
      <c r="E1128" s="81" t="s">
        <v>1838</v>
      </c>
      <c r="F1128" s="81">
        <v>2512862672</v>
      </c>
      <c r="G1128" s="81">
        <v>2512862672</v>
      </c>
      <c r="H1128" s="81">
        <v>2512862672</v>
      </c>
      <c r="I1128" s="81" t="s">
        <v>2829</v>
      </c>
      <c r="J1128" s="81" t="s">
        <v>2832</v>
      </c>
      <c r="K1128" s="81">
        <v>9423531</v>
      </c>
      <c r="L1128" s="81">
        <v>0</v>
      </c>
      <c r="M1128" s="81">
        <v>2522286203</v>
      </c>
      <c r="N1128" s="81">
        <v>2522286203</v>
      </c>
      <c r="O1128" s="81">
        <v>2512862672</v>
      </c>
      <c r="P1128" s="81">
        <v>2522286203</v>
      </c>
      <c r="Q1128" s="81">
        <v>2512862672</v>
      </c>
      <c r="R1128" s="81">
        <v>2522286203</v>
      </c>
      <c r="S1128" s="81">
        <v>2512862672</v>
      </c>
    </row>
    <row r="1129" spans="1:19" x14ac:dyDescent="0.35">
      <c r="A1129" s="81" t="s">
        <v>1135</v>
      </c>
      <c r="B1129" s="81">
        <v>178</v>
      </c>
      <c r="C1129" s="81" t="s">
        <v>1741</v>
      </c>
      <c r="D1129" s="81" t="s">
        <v>3601</v>
      </c>
      <c r="E1129" s="81" t="s">
        <v>2620</v>
      </c>
      <c r="F1129" s="81">
        <v>590221735</v>
      </c>
      <c r="G1129" s="81">
        <v>590221735</v>
      </c>
      <c r="H1129" s="81">
        <v>590221735</v>
      </c>
      <c r="I1129" s="81" t="s">
        <v>2829</v>
      </c>
      <c r="J1129" s="81" t="s">
        <v>2832</v>
      </c>
      <c r="K1129" s="81">
        <v>24522747</v>
      </c>
      <c r="L1129" s="81">
        <v>0</v>
      </c>
      <c r="M1129" s="81">
        <v>614744482</v>
      </c>
      <c r="N1129" s="81">
        <v>614744482</v>
      </c>
      <c r="O1129" s="81">
        <v>590221735</v>
      </c>
      <c r="P1129" s="81">
        <v>614744482</v>
      </c>
      <c r="Q1129" s="81">
        <v>590221735</v>
      </c>
      <c r="R1129" s="81">
        <v>614744482</v>
      </c>
      <c r="S1129" s="81">
        <v>590221735</v>
      </c>
    </row>
    <row r="1130" spans="1:19" x14ac:dyDescent="0.35">
      <c r="A1130" s="81" t="s">
        <v>1136</v>
      </c>
      <c r="B1130" s="81">
        <v>178</v>
      </c>
      <c r="C1130" s="81" t="s">
        <v>1741</v>
      </c>
      <c r="D1130" s="81" t="s">
        <v>3602</v>
      </c>
      <c r="E1130" s="81" t="s">
        <v>2621</v>
      </c>
      <c r="F1130" s="81">
        <v>3222132955</v>
      </c>
      <c r="G1130" s="81">
        <v>3222132955</v>
      </c>
      <c r="H1130" s="81">
        <v>3222132955</v>
      </c>
      <c r="I1130" s="81" t="s">
        <v>2829</v>
      </c>
      <c r="J1130" s="81" t="s">
        <v>2832</v>
      </c>
      <c r="K1130" s="81">
        <v>25164070</v>
      </c>
      <c r="L1130" s="81">
        <v>38416044</v>
      </c>
      <c r="M1130" s="81">
        <v>3247297025</v>
      </c>
      <c r="N1130" s="81">
        <v>3208880981</v>
      </c>
      <c r="O1130" s="81">
        <v>3183716911</v>
      </c>
      <c r="P1130" s="81">
        <v>3749491018</v>
      </c>
      <c r="Q1130" s="81">
        <v>3724326948</v>
      </c>
      <c r="R1130" s="81">
        <v>3711074974</v>
      </c>
      <c r="S1130" s="81">
        <v>3685910904</v>
      </c>
    </row>
    <row r="1131" spans="1:19" x14ac:dyDescent="0.35">
      <c r="A1131" s="81" t="s">
        <v>1137</v>
      </c>
      <c r="B1131" s="81">
        <v>178</v>
      </c>
      <c r="C1131" s="81" t="s">
        <v>1741</v>
      </c>
      <c r="D1131" s="81" t="s">
        <v>3603</v>
      </c>
      <c r="E1131" s="81" t="s">
        <v>2622</v>
      </c>
      <c r="F1131" s="81">
        <v>590109256</v>
      </c>
      <c r="G1131" s="81">
        <v>590109256</v>
      </c>
      <c r="H1131" s="81">
        <v>590109256</v>
      </c>
      <c r="I1131" s="81" t="s">
        <v>2829</v>
      </c>
      <c r="J1131" s="81" t="s">
        <v>2832</v>
      </c>
      <c r="K1131" s="81">
        <v>8647900</v>
      </c>
      <c r="L1131" s="81">
        <v>0</v>
      </c>
      <c r="M1131" s="81">
        <v>598757156</v>
      </c>
      <c r="N1131" s="81">
        <v>598757156</v>
      </c>
      <c r="O1131" s="81">
        <v>590109256</v>
      </c>
      <c r="P1131" s="81">
        <v>598757156</v>
      </c>
      <c r="Q1131" s="81">
        <v>590109256</v>
      </c>
      <c r="R1131" s="81">
        <v>598757156</v>
      </c>
      <c r="S1131" s="81">
        <v>590109256</v>
      </c>
    </row>
    <row r="1132" spans="1:19" x14ac:dyDescent="0.35">
      <c r="A1132" s="81" t="s">
        <v>1138</v>
      </c>
      <c r="B1132" s="81">
        <v>178</v>
      </c>
      <c r="C1132" s="81" t="s">
        <v>1741</v>
      </c>
      <c r="D1132" s="81" t="s">
        <v>3604</v>
      </c>
      <c r="E1132" s="81" t="s">
        <v>2623</v>
      </c>
      <c r="F1132" s="81">
        <v>3208286337</v>
      </c>
      <c r="G1132" s="81">
        <v>3208286337</v>
      </c>
      <c r="H1132" s="81">
        <v>3208286337</v>
      </c>
      <c r="I1132" s="81" t="s">
        <v>2829</v>
      </c>
      <c r="J1132" s="81" t="s">
        <v>2832</v>
      </c>
      <c r="K1132" s="81">
        <v>67821316</v>
      </c>
      <c r="L1132" s="81">
        <v>0</v>
      </c>
      <c r="M1132" s="81">
        <v>3276107653</v>
      </c>
      <c r="N1132" s="81">
        <v>3276107653</v>
      </c>
      <c r="O1132" s="81">
        <v>3208286337</v>
      </c>
      <c r="P1132" s="81">
        <v>3276107653</v>
      </c>
      <c r="Q1132" s="81">
        <v>3208286337</v>
      </c>
      <c r="R1132" s="81">
        <v>3276107653</v>
      </c>
      <c r="S1132" s="81">
        <v>3208286337</v>
      </c>
    </row>
    <row r="1133" spans="1:19" x14ac:dyDescent="0.35">
      <c r="A1133" s="81" t="s">
        <v>1139</v>
      </c>
      <c r="B1133" s="81">
        <v>178</v>
      </c>
      <c r="C1133" s="81" t="s">
        <v>1741</v>
      </c>
      <c r="D1133" s="81" t="s">
        <v>3605</v>
      </c>
      <c r="E1133" s="81" t="s">
        <v>2624</v>
      </c>
      <c r="F1133" s="81">
        <v>815861567</v>
      </c>
      <c r="G1133" s="81">
        <v>815861567</v>
      </c>
      <c r="H1133" s="81">
        <v>815861567</v>
      </c>
      <c r="I1133" s="81" t="s">
        <v>2829</v>
      </c>
      <c r="J1133" s="81" t="s">
        <v>2832</v>
      </c>
      <c r="K1133" s="81">
        <v>13622537</v>
      </c>
      <c r="L1133" s="81">
        <v>0</v>
      </c>
      <c r="M1133" s="81">
        <v>829484104</v>
      </c>
      <c r="N1133" s="81">
        <v>829484104</v>
      </c>
      <c r="O1133" s="81">
        <v>815861567</v>
      </c>
      <c r="P1133" s="81">
        <v>829484104</v>
      </c>
      <c r="Q1133" s="81">
        <v>815861567</v>
      </c>
      <c r="R1133" s="81">
        <v>829484104</v>
      </c>
      <c r="S1133" s="81">
        <v>815861567</v>
      </c>
    </row>
    <row r="1134" spans="1:19" x14ac:dyDescent="0.35">
      <c r="A1134" s="81" t="s">
        <v>1140</v>
      </c>
      <c r="B1134" s="81">
        <v>178</v>
      </c>
      <c r="C1134" s="81" t="s">
        <v>1741</v>
      </c>
      <c r="D1134" s="81" t="s">
        <v>3690</v>
      </c>
      <c r="E1134" s="81" t="s">
        <v>1839</v>
      </c>
      <c r="F1134" s="81">
        <v>10139565</v>
      </c>
      <c r="G1134" s="81">
        <v>10139565</v>
      </c>
      <c r="H1134" s="81">
        <v>10139565</v>
      </c>
      <c r="I1134" s="81" t="s">
        <v>2829</v>
      </c>
      <c r="J1134" s="81" t="s">
        <v>2832</v>
      </c>
      <c r="K1134" s="81">
        <v>30000</v>
      </c>
      <c r="L1134" s="81">
        <v>0</v>
      </c>
      <c r="M1134" s="81">
        <v>10169565</v>
      </c>
      <c r="N1134" s="81">
        <v>10169565</v>
      </c>
      <c r="O1134" s="81">
        <v>10139565</v>
      </c>
      <c r="P1134" s="81">
        <v>10169565</v>
      </c>
      <c r="Q1134" s="81">
        <v>10139565</v>
      </c>
      <c r="R1134" s="81">
        <v>10169565</v>
      </c>
      <c r="S1134" s="81">
        <v>10139565</v>
      </c>
    </row>
    <row r="1135" spans="1:19" x14ac:dyDescent="0.35">
      <c r="A1135" s="81" t="s">
        <v>1141</v>
      </c>
      <c r="B1135" s="81">
        <v>179</v>
      </c>
      <c r="C1135" s="81" t="s">
        <v>1742</v>
      </c>
      <c r="D1135" s="81" t="s">
        <v>3254</v>
      </c>
      <c r="E1135" s="81" t="s">
        <v>2319</v>
      </c>
      <c r="F1135" s="81">
        <v>109638866</v>
      </c>
      <c r="G1135" s="81">
        <v>109559400</v>
      </c>
      <c r="H1135" s="81">
        <v>109638866</v>
      </c>
      <c r="I1135" s="81" t="s">
        <v>2829</v>
      </c>
      <c r="J1135" s="81" t="s">
        <v>2833</v>
      </c>
      <c r="K1135" s="81">
        <v>90000</v>
      </c>
      <c r="L1135" s="81">
        <v>0</v>
      </c>
      <c r="M1135" s="81">
        <v>109728866</v>
      </c>
      <c r="N1135" s="81">
        <v>109728866</v>
      </c>
      <c r="O1135" s="81">
        <v>109638866</v>
      </c>
      <c r="P1135" s="81">
        <v>109728866</v>
      </c>
      <c r="Q1135" s="81">
        <v>109638866</v>
      </c>
      <c r="R1135" s="81">
        <v>109728866</v>
      </c>
      <c r="S1135" s="81">
        <v>109638866</v>
      </c>
    </row>
    <row r="1136" spans="1:19" x14ac:dyDescent="0.35">
      <c r="A1136" s="81" t="s">
        <v>1142</v>
      </c>
      <c r="B1136" s="81">
        <v>179</v>
      </c>
      <c r="C1136" s="81" t="s">
        <v>1742</v>
      </c>
      <c r="D1136" s="81" t="s">
        <v>3480</v>
      </c>
      <c r="E1136" s="81" t="s">
        <v>2365</v>
      </c>
      <c r="F1136" s="81">
        <v>31815005</v>
      </c>
      <c r="G1136" s="81">
        <v>31815005</v>
      </c>
      <c r="H1136" s="81">
        <v>31815005</v>
      </c>
      <c r="I1136" s="81" t="s">
        <v>2829</v>
      </c>
      <c r="J1136" s="81" t="s">
        <v>2832</v>
      </c>
      <c r="K1136" s="81">
        <v>105000</v>
      </c>
      <c r="L1136" s="81">
        <v>0</v>
      </c>
      <c r="M1136" s="81">
        <v>31920005</v>
      </c>
      <c r="N1136" s="81">
        <v>31920005</v>
      </c>
      <c r="O1136" s="81">
        <v>31815005</v>
      </c>
      <c r="P1136" s="81">
        <v>31920005</v>
      </c>
      <c r="Q1136" s="81">
        <v>31815005</v>
      </c>
      <c r="R1136" s="81">
        <v>31920005</v>
      </c>
      <c r="S1136" s="81">
        <v>31815005</v>
      </c>
    </row>
    <row r="1137" spans="1:19" x14ac:dyDescent="0.35">
      <c r="A1137" s="81" t="s">
        <v>1143</v>
      </c>
      <c r="B1137" s="81">
        <v>179</v>
      </c>
      <c r="C1137" s="81" t="s">
        <v>1742</v>
      </c>
      <c r="D1137" s="81" t="s">
        <v>3606</v>
      </c>
      <c r="E1137" s="81" t="s">
        <v>2625</v>
      </c>
      <c r="F1137" s="81">
        <v>1105255051</v>
      </c>
      <c r="G1137" s="81">
        <v>1105255051</v>
      </c>
      <c r="H1137" s="81">
        <v>1105255051</v>
      </c>
      <c r="I1137" s="81" t="s">
        <v>2829</v>
      </c>
      <c r="J1137" s="81" t="s">
        <v>2832</v>
      </c>
      <c r="K1137" s="81">
        <v>11723600</v>
      </c>
      <c r="L1137" s="81">
        <v>0</v>
      </c>
      <c r="M1137" s="81">
        <v>1116978651</v>
      </c>
      <c r="N1137" s="81">
        <v>1116978651</v>
      </c>
      <c r="O1137" s="81">
        <v>1105255051</v>
      </c>
      <c r="P1137" s="81">
        <v>1255378431</v>
      </c>
      <c r="Q1137" s="81">
        <v>1243654831</v>
      </c>
      <c r="R1137" s="81">
        <v>1255378431</v>
      </c>
      <c r="S1137" s="81">
        <v>1243654831</v>
      </c>
    </row>
    <row r="1138" spans="1:19" x14ac:dyDescent="0.35">
      <c r="A1138" s="81" t="s">
        <v>1144</v>
      </c>
      <c r="B1138" s="81">
        <v>180</v>
      </c>
      <c r="C1138" s="81" t="s">
        <v>1743</v>
      </c>
      <c r="D1138" s="81" t="s">
        <v>3287</v>
      </c>
      <c r="E1138" s="81" t="s">
        <v>2355</v>
      </c>
      <c r="F1138" s="81">
        <v>68956197</v>
      </c>
      <c r="G1138" s="81">
        <v>68956197</v>
      </c>
      <c r="H1138" s="81">
        <v>68956197</v>
      </c>
      <c r="I1138" s="81" t="s">
        <v>2829</v>
      </c>
      <c r="J1138" s="81" t="s">
        <v>2832</v>
      </c>
      <c r="K1138" s="81">
        <v>0</v>
      </c>
      <c r="L1138" s="81">
        <v>0</v>
      </c>
      <c r="M1138" s="81">
        <v>68956197</v>
      </c>
      <c r="N1138" s="81">
        <v>68956197</v>
      </c>
      <c r="O1138" s="81">
        <v>68956197</v>
      </c>
      <c r="P1138" s="81">
        <v>68956197</v>
      </c>
      <c r="Q1138" s="81">
        <v>68956197</v>
      </c>
      <c r="R1138" s="81">
        <v>68956197</v>
      </c>
      <c r="S1138" s="81">
        <v>68956197</v>
      </c>
    </row>
    <row r="1139" spans="1:19" x14ac:dyDescent="0.35">
      <c r="A1139" s="81" t="s">
        <v>1145</v>
      </c>
      <c r="B1139" s="81">
        <v>180</v>
      </c>
      <c r="C1139" s="81" t="s">
        <v>1743</v>
      </c>
      <c r="D1139" s="81" t="s">
        <v>3607</v>
      </c>
      <c r="E1139" s="81" t="s">
        <v>2141</v>
      </c>
      <c r="F1139" s="81">
        <v>171996205</v>
      </c>
      <c r="G1139" s="81">
        <v>171996205</v>
      </c>
      <c r="H1139" s="81">
        <v>171996205</v>
      </c>
      <c r="I1139" s="81" t="s">
        <v>2829</v>
      </c>
      <c r="J1139" s="81" t="s">
        <v>2832</v>
      </c>
      <c r="K1139" s="81">
        <v>2318924</v>
      </c>
      <c r="L1139" s="81">
        <v>0</v>
      </c>
      <c r="M1139" s="81">
        <v>174315129</v>
      </c>
      <c r="N1139" s="81">
        <v>174315129</v>
      </c>
      <c r="O1139" s="81">
        <v>171996205</v>
      </c>
      <c r="P1139" s="81">
        <v>390276659</v>
      </c>
      <c r="Q1139" s="81">
        <v>387957735</v>
      </c>
      <c r="R1139" s="81">
        <v>390276659</v>
      </c>
      <c r="S1139" s="81">
        <v>387957735</v>
      </c>
    </row>
    <row r="1140" spans="1:19" x14ac:dyDescent="0.35">
      <c r="A1140" s="81" t="s">
        <v>1146</v>
      </c>
      <c r="B1140" s="81">
        <v>180</v>
      </c>
      <c r="C1140" s="81" t="s">
        <v>1743</v>
      </c>
      <c r="D1140" s="81" t="s">
        <v>3608</v>
      </c>
      <c r="E1140" s="81" t="s">
        <v>2142</v>
      </c>
      <c r="F1140" s="81">
        <v>35555366</v>
      </c>
      <c r="G1140" s="81">
        <v>35555366</v>
      </c>
      <c r="H1140" s="81">
        <v>35555366</v>
      </c>
      <c r="I1140" s="81" t="s">
        <v>2829</v>
      </c>
      <c r="J1140" s="81" t="s">
        <v>2832</v>
      </c>
      <c r="K1140" s="81">
        <v>268161</v>
      </c>
      <c r="L1140" s="81">
        <v>0</v>
      </c>
      <c r="M1140" s="81">
        <v>35823527</v>
      </c>
      <c r="N1140" s="81">
        <v>35823527</v>
      </c>
      <c r="O1140" s="81">
        <v>35555366</v>
      </c>
      <c r="P1140" s="81">
        <v>255049317</v>
      </c>
      <c r="Q1140" s="81">
        <v>254781156</v>
      </c>
      <c r="R1140" s="81">
        <v>255049317</v>
      </c>
      <c r="S1140" s="81">
        <v>254781156</v>
      </c>
    </row>
    <row r="1141" spans="1:19" x14ac:dyDescent="0.35">
      <c r="A1141" s="81" t="s">
        <v>1147</v>
      </c>
      <c r="B1141" s="81">
        <v>180</v>
      </c>
      <c r="C1141" s="81" t="s">
        <v>1743</v>
      </c>
      <c r="D1141" s="81" t="s">
        <v>3609</v>
      </c>
      <c r="E1141" s="81" t="s">
        <v>2143</v>
      </c>
      <c r="F1141" s="81">
        <v>105978919</v>
      </c>
      <c r="G1141" s="81">
        <v>105978919</v>
      </c>
      <c r="H1141" s="81">
        <v>105978919</v>
      </c>
      <c r="I1141" s="81" t="s">
        <v>2829</v>
      </c>
      <c r="J1141" s="81" t="s">
        <v>2832</v>
      </c>
      <c r="K1141" s="81">
        <v>297671</v>
      </c>
      <c r="L1141" s="81">
        <v>0</v>
      </c>
      <c r="M1141" s="81">
        <v>106276590</v>
      </c>
      <c r="N1141" s="81">
        <v>106276590</v>
      </c>
      <c r="O1141" s="81">
        <v>105978919</v>
      </c>
      <c r="P1141" s="81">
        <v>135101540</v>
      </c>
      <c r="Q1141" s="81">
        <v>134803869</v>
      </c>
      <c r="R1141" s="81">
        <v>135101540</v>
      </c>
      <c r="S1141" s="81">
        <v>134803869</v>
      </c>
    </row>
    <row r="1142" spans="1:19" x14ac:dyDescent="0.35">
      <c r="A1142" s="81" t="s">
        <v>1148</v>
      </c>
      <c r="B1142" s="81">
        <v>181</v>
      </c>
      <c r="C1142" s="81" t="s">
        <v>1744</v>
      </c>
      <c r="D1142" s="81" t="s">
        <v>3610</v>
      </c>
      <c r="E1142" s="81" t="s">
        <v>2626</v>
      </c>
      <c r="F1142" s="81">
        <v>1130003017</v>
      </c>
      <c r="G1142" s="81">
        <v>1130003017</v>
      </c>
      <c r="H1142" s="81">
        <v>1130003017</v>
      </c>
      <c r="I1142" s="81" t="s">
        <v>2829</v>
      </c>
      <c r="J1142" s="81" t="s">
        <v>2832</v>
      </c>
      <c r="K1142" s="81">
        <v>35645860</v>
      </c>
      <c r="L1142" s="81">
        <v>0</v>
      </c>
      <c r="M1142" s="81">
        <v>1165648877</v>
      </c>
      <c r="N1142" s="81">
        <v>1165648877</v>
      </c>
      <c r="O1142" s="81">
        <v>1130003017</v>
      </c>
      <c r="P1142" s="81">
        <v>1165648877</v>
      </c>
      <c r="Q1142" s="81">
        <v>1130003017</v>
      </c>
      <c r="R1142" s="81">
        <v>1165648877</v>
      </c>
      <c r="S1142" s="81">
        <v>1130003017</v>
      </c>
    </row>
    <row r="1143" spans="1:19" x14ac:dyDescent="0.35">
      <c r="A1143" s="81" t="s">
        <v>1149</v>
      </c>
      <c r="B1143" s="81">
        <v>181</v>
      </c>
      <c r="C1143" s="81" t="s">
        <v>1744</v>
      </c>
      <c r="D1143" s="81" t="s">
        <v>3611</v>
      </c>
      <c r="E1143" s="81" t="s">
        <v>2627</v>
      </c>
      <c r="F1143" s="81">
        <v>639332306</v>
      </c>
      <c r="G1143" s="81">
        <v>639332306</v>
      </c>
      <c r="H1143" s="81">
        <v>639332306</v>
      </c>
      <c r="I1143" s="81" t="s">
        <v>2829</v>
      </c>
      <c r="J1143" s="81" t="s">
        <v>2832</v>
      </c>
      <c r="K1143" s="81">
        <v>20531126</v>
      </c>
      <c r="L1143" s="81">
        <v>35550529</v>
      </c>
      <c r="M1143" s="81">
        <v>659863432</v>
      </c>
      <c r="N1143" s="81">
        <v>624312903</v>
      </c>
      <c r="O1143" s="81">
        <v>603781777</v>
      </c>
      <c r="P1143" s="81">
        <v>659863432</v>
      </c>
      <c r="Q1143" s="81">
        <v>639332306</v>
      </c>
      <c r="R1143" s="81">
        <v>624312903</v>
      </c>
      <c r="S1143" s="81">
        <v>603781777</v>
      </c>
    </row>
    <row r="1144" spans="1:19" x14ac:dyDescent="0.35">
      <c r="A1144" s="81" t="s">
        <v>1150</v>
      </c>
      <c r="B1144" s="81">
        <v>181</v>
      </c>
      <c r="C1144" s="81" t="s">
        <v>1744</v>
      </c>
      <c r="D1144" s="81" t="s">
        <v>3612</v>
      </c>
      <c r="E1144" s="81" t="s">
        <v>2628</v>
      </c>
      <c r="F1144" s="81">
        <v>1907109161</v>
      </c>
      <c r="G1144" s="81">
        <v>1907109161</v>
      </c>
      <c r="H1144" s="81">
        <v>1907109161</v>
      </c>
      <c r="I1144" s="81" t="s">
        <v>2829</v>
      </c>
      <c r="J1144" s="81" t="s">
        <v>2832</v>
      </c>
      <c r="K1144" s="81">
        <v>32629421</v>
      </c>
      <c r="L1144" s="81">
        <v>29543789</v>
      </c>
      <c r="M1144" s="81">
        <v>1939738582</v>
      </c>
      <c r="N1144" s="81">
        <v>1910194793</v>
      </c>
      <c r="O1144" s="81">
        <v>1877565372</v>
      </c>
      <c r="P1144" s="81">
        <v>1939738582</v>
      </c>
      <c r="Q1144" s="81">
        <v>1907109161</v>
      </c>
      <c r="R1144" s="81">
        <v>1910194793</v>
      </c>
      <c r="S1144" s="81">
        <v>1877565372</v>
      </c>
    </row>
    <row r="1145" spans="1:19" x14ac:dyDescent="0.35">
      <c r="A1145" s="81" t="s">
        <v>1151</v>
      </c>
      <c r="B1145" s="81">
        <v>181</v>
      </c>
      <c r="C1145" s="81" t="s">
        <v>1744</v>
      </c>
      <c r="D1145" s="81" t="s">
        <v>3613</v>
      </c>
      <c r="E1145" s="81" t="s">
        <v>2458</v>
      </c>
      <c r="F1145" s="81">
        <v>1285540173</v>
      </c>
      <c r="G1145" s="81">
        <v>1285539195</v>
      </c>
      <c r="H1145" s="81">
        <v>1285540173</v>
      </c>
      <c r="I1145" s="81" t="s">
        <v>2829</v>
      </c>
      <c r="J1145" s="81" t="s">
        <v>2832</v>
      </c>
      <c r="K1145" s="81">
        <v>49198821</v>
      </c>
      <c r="L1145" s="81">
        <v>41502981</v>
      </c>
      <c r="M1145" s="81">
        <v>1334738994</v>
      </c>
      <c r="N1145" s="81">
        <v>1293236013</v>
      </c>
      <c r="O1145" s="81">
        <v>1244037192</v>
      </c>
      <c r="P1145" s="81">
        <v>1334738994</v>
      </c>
      <c r="Q1145" s="81">
        <v>1285540173</v>
      </c>
      <c r="R1145" s="81">
        <v>1293236013</v>
      </c>
      <c r="S1145" s="81">
        <v>1244037192</v>
      </c>
    </row>
    <row r="1146" spans="1:19" x14ac:dyDescent="0.35">
      <c r="A1146" s="81" t="s">
        <v>1152</v>
      </c>
      <c r="B1146" s="81">
        <v>181</v>
      </c>
      <c r="C1146" s="81" t="s">
        <v>1744</v>
      </c>
      <c r="D1146" s="81" t="s">
        <v>3614</v>
      </c>
      <c r="E1146" s="81" t="s">
        <v>2854</v>
      </c>
      <c r="F1146" s="81">
        <v>1080747729</v>
      </c>
      <c r="G1146" s="81">
        <v>1080747729</v>
      </c>
      <c r="H1146" s="81">
        <v>1080747729</v>
      </c>
      <c r="I1146" s="81" t="s">
        <v>2829</v>
      </c>
      <c r="J1146" s="81" t="s">
        <v>2832</v>
      </c>
      <c r="K1146" s="81">
        <v>45250707</v>
      </c>
      <c r="L1146" s="81">
        <v>49629378</v>
      </c>
      <c r="M1146" s="81">
        <v>1125998436</v>
      </c>
      <c r="N1146" s="81">
        <v>1076369058</v>
      </c>
      <c r="O1146" s="81">
        <v>1031118351</v>
      </c>
      <c r="P1146" s="81">
        <v>1125998436</v>
      </c>
      <c r="Q1146" s="81">
        <v>1080747729</v>
      </c>
      <c r="R1146" s="81">
        <v>1076369058</v>
      </c>
      <c r="S1146" s="81">
        <v>1031118351</v>
      </c>
    </row>
    <row r="1147" spans="1:19" x14ac:dyDescent="0.35">
      <c r="A1147" s="81" t="s">
        <v>1153</v>
      </c>
      <c r="B1147" s="81">
        <v>182</v>
      </c>
      <c r="C1147" s="81" t="s">
        <v>1745</v>
      </c>
      <c r="D1147" s="81" t="s">
        <v>3339</v>
      </c>
      <c r="E1147" s="81" t="s">
        <v>2202</v>
      </c>
      <c r="F1147" s="81">
        <v>24152132</v>
      </c>
      <c r="G1147" s="81">
        <v>24152132</v>
      </c>
      <c r="H1147" s="81">
        <v>24152132</v>
      </c>
      <c r="I1147" s="81" t="s">
        <v>2829</v>
      </c>
      <c r="J1147" s="81" t="s">
        <v>2832</v>
      </c>
      <c r="K1147" s="81">
        <v>966550</v>
      </c>
      <c r="L1147" s="81">
        <v>0</v>
      </c>
      <c r="M1147" s="81">
        <v>25118682</v>
      </c>
      <c r="N1147" s="81">
        <v>25118682</v>
      </c>
      <c r="O1147" s="81">
        <v>24152132</v>
      </c>
      <c r="P1147" s="81">
        <v>25118682</v>
      </c>
      <c r="Q1147" s="81">
        <v>24152132</v>
      </c>
      <c r="R1147" s="81">
        <v>25118682</v>
      </c>
      <c r="S1147" s="81">
        <v>24152132</v>
      </c>
    </row>
    <row r="1148" spans="1:19" x14ac:dyDescent="0.35">
      <c r="A1148" s="81" t="s">
        <v>1154</v>
      </c>
      <c r="B1148" s="81">
        <v>182</v>
      </c>
      <c r="C1148" s="81" t="s">
        <v>1745</v>
      </c>
      <c r="D1148" s="81" t="s">
        <v>3376</v>
      </c>
      <c r="E1148" s="81" t="s">
        <v>2447</v>
      </c>
      <c r="F1148" s="81">
        <v>16345637</v>
      </c>
      <c r="G1148" s="81">
        <v>16345637</v>
      </c>
      <c r="H1148" s="81">
        <v>16345637</v>
      </c>
      <c r="I1148" s="81" t="s">
        <v>2829</v>
      </c>
      <c r="J1148" s="81" t="s">
        <v>2832</v>
      </c>
      <c r="K1148" s="81">
        <v>474261</v>
      </c>
      <c r="L1148" s="81">
        <v>0</v>
      </c>
      <c r="M1148" s="81">
        <v>16819898</v>
      </c>
      <c r="N1148" s="81">
        <v>16819898</v>
      </c>
      <c r="O1148" s="81">
        <v>16345637</v>
      </c>
      <c r="P1148" s="81">
        <v>16819898</v>
      </c>
      <c r="Q1148" s="81">
        <v>16345637</v>
      </c>
      <c r="R1148" s="81">
        <v>16819898</v>
      </c>
      <c r="S1148" s="81">
        <v>16345637</v>
      </c>
    </row>
    <row r="1149" spans="1:19" x14ac:dyDescent="0.35">
      <c r="A1149" s="81" t="s">
        <v>1155</v>
      </c>
      <c r="B1149" s="81">
        <v>182</v>
      </c>
      <c r="C1149" s="81" t="s">
        <v>1745</v>
      </c>
      <c r="D1149" s="81" t="s">
        <v>3615</v>
      </c>
      <c r="E1149" s="81" t="s">
        <v>2203</v>
      </c>
      <c r="F1149" s="81">
        <v>152362493</v>
      </c>
      <c r="G1149" s="81">
        <v>152362493</v>
      </c>
      <c r="H1149" s="81">
        <v>152362493</v>
      </c>
      <c r="I1149" s="81" t="s">
        <v>2829</v>
      </c>
      <c r="J1149" s="81" t="s">
        <v>2832</v>
      </c>
      <c r="K1149" s="81">
        <v>2970220</v>
      </c>
      <c r="L1149" s="81">
        <v>0</v>
      </c>
      <c r="M1149" s="81">
        <v>155332713</v>
      </c>
      <c r="N1149" s="81">
        <v>155332713</v>
      </c>
      <c r="O1149" s="81">
        <v>152362493</v>
      </c>
      <c r="P1149" s="81">
        <v>155332713</v>
      </c>
      <c r="Q1149" s="81">
        <v>152362493</v>
      </c>
      <c r="R1149" s="81">
        <v>155332713</v>
      </c>
      <c r="S1149" s="81">
        <v>152362493</v>
      </c>
    </row>
    <row r="1150" spans="1:19" x14ac:dyDescent="0.35">
      <c r="A1150" s="81" t="s">
        <v>1156</v>
      </c>
      <c r="B1150" s="81">
        <v>182</v>
      </c>
      <c r="C1150" s="81" t="s">
        <v>1745</v>
      </c>
      <c r="D1150" s="81" t="s">
        <v>3616</v>
      </c>
      <c r="E1150" s="81" t="s">
        <v>2448</v>
      </c>
      <c r="F1150" s="81">
        <v>996440729</v>
      </c>
      <c r="G1150" s="81">
        <v>996440729</v>
      </c>
      <c r="H1150" s="81">
        <v>996440729</v>
      </c>
      <c r="I1150" s="81" t="s">
        <v>2829</v>
      </c>
      <c r="J1150" s="81" t="s">
        <v>2832</v>
      </c>
      <c r="K1150" s="81">
        <v>5532188</v>
      </c>
      <c r="L1150" s="81">
        <v>0</v>
      </c>
      <c r="M1150" s="81">
        <v>1001972917</v>
      </c>
      <c r="N1150" s="81">
        <v>1001972917</v>
      </c>
      <c r="O1150" s="81">
        <v>996440729</v>
      </c>
      <c r="P1150" s="81">
        <v>1001972917</v>
      </c>
      <c r="Q1150" s="81">
        <v>996440729</v>
      </c>
      <c r="R1150" s="81">
        <v>1001972917</v>
      </c>
      <c r="S1150" s="81">
        <v>996440729</v>
      </c>
    </row>
    <row r="1151" spans="1:19" x14ac:dyDescent="0.35">
      <c r="A1151" s="81" t="s">
        <v>1157</v>
      </c>
      <c r="B1151" s="81">
        <v>182</v>
      </c>
      <c r="C1151" s="81" t="s">
        <v>1745</v>
      </c>
      <c r="D1151" s="81" t="s">
        <v>3617</v>
      </c>
      <c r="E1151" s="81" t="s">
        <v>2630</v>
      </c>
      <c r="F1151" s="81">
        <v>829174229</v>
      </c>
      <c r="G1151" s="81">
        <v>829174229</v>
      </c>
      <c r="H1151" s="81">
        <v>829174229</v>
      </c>
      <c r="I1151" s="81" t="s">
        <v>2829</v>
      </c>
      <c r="J1151" s="81" t="s">
        <v>2832</v>
      </c>
      <c r="K1151" s="81">
        <v>35328721</v>
      </c>
      <c r="L1151" s="81">
        <v>0</v>
      </c>
      <c r="M1151" s="81">
        <v>864502950</v>
      </c>
      <c r="N1151" s="81">
        <v>864502950</v>
      </c>
      <c r="O1151" s="81">
        <v>829174229</v>
      </c>
      <c r="P1151" s="81">
        <v>864502950</v>
      </c>
      <c r="Q1151" s="81">
        <v>829174229</v>
      </c>
      <c r="R1151" s="81">
        <v>864502950</v>
      </c>
      <c r="S1151" s="81">
        <v>829174229</v>
      </c>
    </row>
    <row r="1152" spans="1:19" x14ac:dyDescent="0.35">
      <c r="A1152" s="81" t="s">
        <v>1158</v>
      </c>
      <c r="B1152" s="81">
        <v>182</v>
      </c>
      <c r="C1152" s="81" t="s">
        <v>1745</v>
      </c>
      <c r="D1152" s="81" t="s">
        <v>3618</v>
      </c>
      <c r="E1152" s="81" t="s">
        <v>2204</v>
      </c>
      <c r="F1152" s="81">
        <v>281850008</v>
      </c>
      <c r="G1152" s="81">
        <v>281850008</v>
      </c>
      <c r="H1152" s="81">
        <v>281850008</v>
      </c>
      <c r="I1152" s="81" t="s">
        <v>2829</v>
      </c>
      <c r="J1152" s="81" t="s">
        <v>2832</v>
      </c>
      <c r="K1152" s="81">
        <v>7597597</v>
      </c>
      <c r="L1152" s="81">
        <v>0</v>
      </c>
      <c r="M1152" s="81">
        <v>289447605</v>
      </c>
      <c r="N1152" s="81">
        <v>289447605</v>
      </c>
      <c r="O1152" s="81">
        <v>281850008</v>
      </c>
      <c r="P1152" s="81">
        <v>289447605</v>
      </c>
      <c r="Q1152" s="81">
        <v>281850008</v>
      </c>
      <c r="R1152" s="81">
        <v>289447605</v>
      </c>
      <c r="S1152" s="81">
        <v>281850008</v>
      </c>
    </row>
    <row r="1153" spans="1:19" x14ac:dyDescent="0.35">
      <c r="A1153" s="81" t="s">
        <v>1159</v>
      </c>
      <c r="B1153" s="81">
        <v>182</v>
      </c>
      <c r="C1153" s="81" t="s">
        <v>1745</v>
      </c>
      <c r="D1153" s="81" t="s">
        <v>3619</v>
      </c>
      <c r="E1153" s="81" t="s">
        <v>2631</v>
      </c>
      <c r="F1153" s="81">
        <v>57546013</v>
      </c>
      <c r="G1153" s="81">
        <v>57546013</v>
      </c>
      <c r="H1153" s="81">
        <v>57546013</v>
      </c>
      <c r="I1153" s="81" t="s">
        <v>2829</v>
      </c>
      <c r="J1153" s="81" t="s">
        <v>2832</v>
      </c>
      <c r="K1153" s="81">
        <v>1497470</v>
      </c>
      <c r="L1153" s="81">
        <v>0</v>
      </c>
      <c r="M1153" s="81">
        <v>59043483</v>
      </c>
      <c r="N1153" s="81">
        <v>59043483</v>
      </c>
      <c r="O1153" s="81">
        <v>57546013</v>
      </c>
      <c r="P1153" s="81">
        <v>59043483</v>
      </c>
      <c r="Q1153" s="81">
        <v>57546013</v>
      </c>
      <c r="R1153" s="81">
        <v>59043483</v>
      </c>
      <c r="S1153" s="81">
        <v>57546013</v>
      </c>
    </row>
    <row r="1154" spans="1:19" x14ac:dyDescent="0.35">
      <c r="A1154" s="81" t="s">
        <v>1160</v>
      </c>
      <c r="B1154" s="81">
        <v>182</v>
      </c>
      <c r="C1154" s="81" t="s">
        <v>1745</v>
      </c>
      <c r="D1154" s="81" t="s">
        <v>3620</v>
      </c>
      <c r="E1154" s="81" t="s">
        <v>2632</v>
      </c>
      <c r="F1154" s="81">
        <v>537449735</v>
      </c>
      <c r="G1154" s="81">
        <v>537449735</v>
      </c>
      <c r="H1154" s="81">
        <v>537449735</v>
      </c>
      <c r="I1154" s="81" t="s">
        <v>2829</v>
      </c>
      <c r="J1154" s="81" t="s">
        <v>2832</v>
      </c>
      <c r="K1154" s="81">
        <v>2784410</v>
      </c>
      <c r="L1154" s="81">
        <v>9430131</v>
      </c>
      <c r="M1154" s="81">
        <v>540234145</v>
      </c>
      <c r="N1154" s="81">
        <v>530804014</v>
      </c>
      <c r="O1154" s="81">
        <v>528019604</v>
      </c>
      <c r="P1154" s="81">
        <v>540234145</v>
      </c>
      <c r="Q1154" s="81">
        <v>537449735</v>
      </c>
      <c r="R1154" s="81">
        <v>530804014</v>
      </c>
      <c r="S1154" s="81">
        <v>528019604</v>
      </c>
    </row>
    <row r="1155" spans="1:19" x14ac:dyDescent="0.35">
      <c r="A1155" s="81" t="s">
        <v>1161</v>
      </c>
      <c r="B1155" s="81">
        <v>182</v>
      </c>
      <c r="C1155" s="81" t="s">
        <v>1745</v>
      </c>
      <c r="D1155" s="81" t="s">
        <v>3627</v>
      </c>
      <c r="E1155" s="81" t="s">
        <v>2633</v>
      </c>
      <c r="F1155" s="81">
        <v>5033240</v>
      </c>
      <c r="G1155" s="81">
        <v>5033240</v>
      </c>
      <c r="H1155" s="81">
        <v>5033240</v>
      </c>
      <c r="I1155" s="81" t="s">
        <v>2829</v>
      </c>
      <c r="J1155" s="81" t="s">
        <v>2832</v>
      </c>
      <c r="K1155" s="81">
        <v>269750</v>
      </c>
      <c r="L1155" s="81">
        <v>0</v>
      </c>
      <c r="M1155" s="81">
        <v>5302990</v>
      </c>
      <c r="N1155" s="81">
        <v>5302990</v>
      </c>
      <c r="O1155" s="81">
        <v>5033240</v>
      </c>
      <c r="P1155" s="81">
        <v>5302990</v>
      </c>
      <c r="Q1155" s="81">
        <v>5033240</v>
      </c>
      <c r="R1155" s="81">
        <v>5302990</v>
      </c>
      <c r="S1155" s="81">
        <v>5033240</v>
      </c>
    </row>
    <row r="1156" spans="1:19" x14ac:dyDescent="0.35">
      <c r="A1156" s="81" t="s">
        <v>1162</v>
      </c>
      <c r="B1156" s="81">
        <v>183</v>
      </c>
      <c r="C1156" s="81" t="s">
        <v>1746</v>
      </c>
      <c r="D1156" s="81" t="s">
        <v>3286</v>
      </c>
      <c r="E1156" s="81" t="s">
        <v>2352</v>
      </c>
      <c r="F1156" s="81">
        <v>200489968</v>
      </c>
      <c r="G1156" s="81">
        <v>198489422</v>
      </c>
      <c r="H1156" s="81">
        <v>200489968</v>
      </c>
      <c r="I1156" s="81" t="s">
        <v>2829</v>
      </c>
      <c r="J1156" s="81" t="s">
        <v>2833</v>
      </c>
      <c r="K1156" s="81">
        <v>5117450</v>
      </c>
      <c r="L1156" s="81">
        <v>5691365</v>
      </c>
      <c r="M1156" s="81">
        <v>205607418</v>
      </c>
      <c r="N1156" s="81">
        <v>199916053</v>
      </c>
      <c r="O1156" s="81">
        <v>194798603</v>
      </c>
      <c r="P1156" s="81">
        <v>205607418</v>
      </c>
      <c r="Q1156" s="81">
        <v>200489968</v>
      </c>
      <c r="R1156" s="81">
        <v>199916053</v>
      </c>
      <c r="S1156" s="81">
        <v>194798603</v>
      </c>
    </row>
    <row r="1157" spans="1:19" x14ac:dyDescent="0.35">
      <c r="A1157" s="81" t="s">
        <v>1163</v>
      </c>
      <c r="B1157" s="81">
        <v>183</v>
      </c>
      <c r="C1157" s="81" t="s">
        <v>1746</v>
      </c>
      <c r="D1157" s="81" t="s">
        <v>3621</v>
      </c>
      <c r="E1157" s="81" t="s">
        <v>2634</v>
      </c>
      <c r="F1157" s="81">
        <v>384230543</v>
      </c>
      <c r="G1157" s="81">
        <v>397489454</v>
      </c>
      <c r="H1157" s="81">
        <v>384230543</v>
      </c>
      <c r="I1157" s="81" t="s">
        <v>2829</v>
      </c>
      <c r="J1157" s="81" t="s">
        <v>2833</v>
      </c>
      <c r="K1157" s="81">
        <v>5789840</v>
      </c>
      <c r="L1157" s="81">
        <v>7849005</v>
      </c>
      <c r="M1157" s="81">
        <v>390020383</v>
      </c>
      <c r="N1157" s="81">
        <v>382171378</v>
      </c>
      <c r="O1157" s="81">
        <v>376381538</v>
      </c>
      <c r="P1157" s="81">
        <v>390020383</v>
      </c>
      <c r="Q1157" s="81">
        <v>384230543</v>
      </c>
      <c r="R1157" s="81">
        <v>382171378</v>
      </c>
      <c r="S1157" s="81">
        <v>376381538</v>
      </c>
    </row>
    <row r="1158" spans="1:19" x14ac:dyDescent="0.35">
      <c r="A1158" s="81" t="s">
        <v>1164</v>
      </c>
      <c r="B1158" s="81">
        <v>183</v>
      </c>
      <c r="C1158" s="81" t="s">
        <v>1746</v>
      </c>
      <c r="D1158" s="81" t="s">
        <v>3622</v>
      </c>
      <c r="E1158" s="81" t="s">
        <v>2635</v>
      </c>
      <c r="F1158" s="81">
        <v>3066083411</v>
      </c>
      <c r="G1158" s="81">
        <v>3317664051</v>
      </c>
      <c r="H1158" s="81">
        <v>3066083411</v>
      </c>
      <c r="I1158" s="81" t="s">
        <v>2829</v>
      </c>
      <c r="J1158" s="81" t="s">
        <v>2833</v>
      </c>
      <c r="K1158" s="81">
        <v>39247220</v>
      </c>
      <c r="L1158" s="81">
        <v>49505905</v>
      </c>
      <c r="M1158" s="81">
        <v>3105330631</v>
      </c>
      <c r="N1158" s="81">
        <v>3055824726</v>
      </c>
      <c r="O1158" s="81">
        <v>3016577506</v>
      </c>
      <c r="P1158" s="81">
        <v>3105330631</v>
      </c>
      <c r="Q1158" s="81">
        <v>3066083411</v>
      </c>
      <c r="R1158" s="81">
        <v>3055824726</v>
      </c>
      <c r="S1158" s="81">
        <v>3016577506</v>
      </c>
    </row>
    <row r="1159" spans="1:19" x14ac:dyDescent="0.35">
      <c r="A1159" s="81" t="s">
        <v>1165</v>
      </c>
      <c r="B1159" s="81">
        <v>183</v>
      </c>
      <c r="C1159" s="81" t="s">
        <v>1746</v>
      </c>
      <c r="D1159" s="81" t="s">
        <v>3623</v>
      </c>
      <c r="E1159" s="81" t="s">
        <v>2636</v>
      </c>
      <c r="F1159" s="81">
        <v>168167326</v>
      </c>
      <c r="G1159" s="81">
        <v>171522002</v>
      </c>
      <c r="H1159" s="81">
        <v>168167326</v>
      </c>
      <c r="I1159" s="81" t="s">
        <v>2829</v>
      </c>
      <c r="J1159" s="81" t="s">
        <v>2833</v>
      </c>
      <c r="K1159" s="81">
        <v>4740310</v>
      </c>
      <c r="L1159" s="81">
        <v>5311125</v>
      </c>
      <c r="M1159" s="81">
        <v>172907636</v>
      </c>
      <c r="N1159" s="81">
        <v>167596511</v>
      </c>
      <c r="O1159" s="81">
        <v>162856201</v>
      </c>
      <c r="P1159" s="81">
        <v>172907636</v>
      </c>
      <c r="Q1159" s="81">
        <v>168167326</v>
      </c>
      <c r="R1159" s="81">
        <v>167596511</v>
      </c>
      <c r="S1159" s="81">
        <v>162856201</v>
      </c>
    </row>
    <row r="1160" spans="1:19" x14ac:dyDescent="0.35">
      <c r="A1160" s="81" t="s">
        <v>1166</v>
      </c>
      <c r="B1160" s="81">
        <v>183</v>
      </c>
      <c r="C1160" s="81" t="s">
        <v>1746</v>
      </c>
      <c r="D1160" s="81" t="s">
        <v>3681</v>
      </c>
      <c r="E1160" s="81" t="s">
        <v>2637</v>
      </c>
      <c r="F1160" s="81">
        <v>68859978</v>
      </c>
      <c r="G1160" s="81">
        <v>68859978</v>
      </c>
      <c r="H1160" s="81">
        <v>68859978</v>
      </c>
      <c r="I1160" s="81" t="s">
        <v>2829</v>
      </c>
      <c r="J1160" s="81" t="s">
        <v>2833</v>
      </c>
      <c r="K1160" s="81">
        <v>504350</v>
      </c>
      <c r="L1160" s="81">
        <v>605600</v>
      </c>
      <c r="M1160" s="81">
        <v>69364328</v>
      </c>
      <c r="N1160" s="81">
        <v>68758728</v>
      </c>
      <c r="O1160" s="81">
        <v>68254378</v>
      </c>
      <c r="P1160" s="81">
        <v>69364328</v>
      </c>
      <c r="Q1160" s="81">
        <v>68859978</v>
      </c>
      <c r="R1160" s="81">
        <v>68758728</v>
      </c>
      <c r="S1160" s="81">
        <v>68254378</v>
      </c>
    </row>
    <row r="1161" spans="1:19" x14ac:dyDescent="0.35">
      <c r="A1161" s="81" t="s">
        <v>1167</v>
      </c>
      <c r="B1161" s="81">
        <v>183</v>
      </c>
      <c r="C1161" s="81" t="s">
        <v>1746</v>
      </c>
      <c r="D1161" s="81" t="s">
        <v>3707</v>
      </c>
      <c r="E1161" s="81" t="s">
        <v>2638</v>
      </c>
      <c r="F1161" s="81">
        <v>33321338</v>
      </c>
      <c r="G1161" s="81">
        <v>33105115</v>
      </c>
      <c r="H1161" s="81">
        <v>33321338</v>
      </c>
      <c r="I1161" s="81" t="s">
        <v>2829</v>
      </c>
      <c r="J1161" s="81" t="s">
        <v>2833</v>
      </c>
      <c r="K1161" s="81">
        <v>288040</v>
      </c>
      <c r="L1161" s="81">
        <v>303045</v>
      </c>
      <c r="M1161" s="81">
        <v>33609378</v>
      </c>
      <c r="N1161" s="81">
        <v>33306333</v>
      </c>
      <c r="O1161" s="81">
        <v>33018293</v>
      </c>
      <c r="P1161" s="81">
        <v>33609378</v>
      </c>
      <c r="Q1161" s="81">
        <v>33321338</v>
      </c>
      <c r="R1161" s="81">
        <v>33306333</v>
      </c>
      <c r="S1161" s="81">
        <v>33018293</v>
      </c>
    </row>
    <row r="1162" spans="1:19" x14ac:dyDescent="0.35">
      <c r="A1162" s="81" t="s">
        <v>1168</v>
      </c>
      <c r="B1162" s="81">
        <v>183</v>
      </c>
      <c r="C1162" s="81" t="s">
        <v>1746</v>
      </c>
      <c r="D1162" s="81" t="s">
        <v>3709</v>
      </c>
      <c r="E1162" s="81" t="s">
        <v>2639</v>
      </c>
      <c r="F1162" s="81">
        <v>1847557</v>
      </c>
      <c r="G1162" s="81">
        <v>1847557</v>
      </c>
      <c r="H1162" s="81">
        <v>1847557</v>
      </c>
      <c r="I1162" s="81" t="s">
        <v>2829</v>
      </c>
      <c r="J1162" s="81" t="s">
        <v>2833</v>
      </c>
      <c r="K1162" s="81">
        <v>170000</v>
      </c>
      <c r="L1162" s="81">
        <v>0</v>
      </c>
      <c r="M1162" s="81">
        <v>2017557</v>
      </c>
      <c r="N1162" s="81">
        <v>2017557</v>
      </c>
      <c r="O1162" s="81">
        <v>1847557</v>
      </c>
      <c r="P1162" s="81">
        <v>2017557</v>
      </c>
      <c r="Q1162" s="81">
        <v>1847557</v>
      </c>
      <c r="R1162" s="81">
        <v>2017557</v>
      </c>
      <c r="S1162" s="81">
        <v>1847557</v>
      </c>
    </row>
    <row r="1163" spans="1:19" x14ac:dyDescent="0.35">
      <c r="A1163" s="81" t="s">
        <v>1169</v>
      </c>
      <c r="B1163" s="81">
        <v>184</v>
      </c>
      <c r="C1163" s="81" t="s">
        <v>1747</v>
      </c>
      <c r="D1163" s="81" t="s">
        <v>3338</v>
      </c>
      <c r="E1163" s="81" t="s">
        <v>2411</v>
      </c>
      <c r="F1163" s="81">
        <v>109660908</v>
      </c>
      <c r="G1163" s="81">
        <v>109660908</v>
      </c>
      <c r="H1163" s="81">
        <v>109660908</v>
      </c>
      <c r="I1163" s="81" t="s">
        <v>2829</v>
      </c>
      <c r="J1163" s="81" t="s">
        <v>2833</v>
      </c>
      <c r="K1163" s="81">
        <v>2540222</v>
      </c>
      <c r="L1163" s="81">
        <v>0</v>
      </c>
      <c r="M1163" s="81">
        <v>112201130</v>
      </c>
      <c r="N1163" s="81">
        <v>112201130</v>
      </c>
      <c r="O1163" s="81">
        <v>109660908</v>
      </c>
      <c r="P1163" s="81">
        <v>112201130</v>
      </c>
      <c r="Q1163" s="81">
        <v>109660908</v>
      </c>
      <c r="R1163" s="81">
        <v>112201130</v>
      </c>
      <c r="S1163" s="81">
        <v>109660908</v>
      </c>
    </row>
    <row r="1164" spans="1:19" x14ac:dyDescent="0.35">
      <c r="A1164" s="81" t="s">
        <v>1170</v>
      </c>
      <c r="B1164" s="81">
        <v>184</v>
      </c>
      <c r="C1164" s="81" t="s">
        <v>1747</v>
      </c>
      <c r="D1164" s="81" t="s">
        <v>3339</v>
      </c>
      <c r="E1164" s="81" t="s">
        <v>2202</v>
      </c>
      <c r="F1164" s="81">
        <v>18428707</v>
      </c>
      <c r="G1164" s="81">
        <v>18428707</v>
      </c>
      <c r="H1164" s="81">
        <v>18428707</v>
      </c>
      <c r="I1164" s="81" t="s">
        <v>2829</v>
      </c>
      <c r="J1164" s="81" t="s">
        <v>2833</v>
      </c>
      <c r="K1164" s="81">
        <v>40000</v>
      </c>
      <c r="L1164" s="81">
        <v>0</v>
      </c>
      <c r="M1164" s="81">
        <v>18468707</v>
      </c>
      <c r="N1164" s="81">
        <v>18468707</v>
      </c>
      <c r="O1164" s="81">
        <v>18428707</v>
      </c>
      <c r="P1164" s="81">
        <v>18468707</v>
      </c>
      <c r="Q1164" s="81">
        <v>18428707</v>
      </c>
      <c r="R1164" s="81">
        <v>18468707</v>
      </c>
      <c r="S1164" s="81">
        <v>18428707</v>
      </c>
    </row>
    <row r="1165" spans="1:19" x14ac:dyDescent="0.35">
      <c r="A1165" s="81" t="s">
        <v>1171</v>
      </c>
      <c r="B1165" s="81">
        <v>184</v>
      </c>
      <c r="C1165" s="81" t="s">
        <v>1747</v>
      </c>
      <c r="D1165" s="81" t="s">
        <v>3376</v>
      </c>
      <c r="E1165" s="81" t="s">
        <v>2447</v>
      </c>
      <c r="F1165" s="81">
        <v>57837665</v>
      </c>
      <c r="G1165" s="81">
        <v>57074849</v>
      </c>
      <c r="H1165" s="81">
        <v>57837665</v>
      </c>
      <c r="I1165" s="81" t="s">
        <v>2829</v>
      </c>
      <c r="J1165" s="81" t="s">
        <v>2833</v>
      </c>
      <c r="K1165" s="81">
        <v>1805640</v>
      </c>
      <c r="L1165" s="81">
        <v>0</v>
      </c>
      <c r="M1165" s="81">
        <v>59643305</v>
      </c>
      <c r="N1165" s="81">
        <v>59643305</v>
      </c>
      <c r="O1165" s="81">
        <v>57837665</v>
      </c>
      <c r="P1165" s="81">
        <v>59643305</v>
      </c>
      <c r="Q1165" s="81">
        <v>57837665</v>
      </c>
      <c r="R1165" s="81">
        <v>59643305</v>
      </c>
      <c r="S1165" s="81">
        <v>57837665</v>
      </c>
    </row>
    <row r="1166" spans="1:19" x14ac:dyDescent="0.35">
      <c r="A1166" s="81" t="s">
        <v>1172</v>
      </c>
      <c r="B1166" s="81">
        <v>184</v>
      </c>
      <c r="C1166" s="81" t="s">
        <v>1747</v>
      </c>
      <c r="D1166" s="81" t="s">
        <v>3617</v>
      </c>
      <c r="E1166" s="81" t="s">
        <v>2630</v>
      </c>
      <c r="F1166" s="81">
        <v>15697623</v>
      </c>
      <c r="G1166" s="81">
        <v>15697623</v>
      </c>
      <c r="H1166" s="81">
        <v>15697623</v>
      </c>
      <c r="I1166" s="81" t="s">
        <v>2829</v>
      </c>
      <c r="J1166" s="81" t="s">
        <v>2833</v>
      </c>
      <c r="K1166" s="81">
        <v>236230</v>
      </c>
      <c r="L1166" s="81">
        <v>0</v>
      </c>
      <c r="M1166" s="81">
        <v>15933853</v>
      </c>
      <c r="N1166" s="81">
        <v>15933853</v>
      </c>
      <c r="O1166" s="81">
        <v>15697623</v>
      </c>
      <c r="P1166" s="81">
        <v>15933853</v>
      </c>
      <c r="Q1166" s="81">
        <v>15697623</v>
      </c>
      <c r="R1166" s="81">
        <v>15933853</v>
      </c>
      <c r="S1166" s="81">
        <v>15697623</v>
      </c>
    </row>
    <row r="1167" spans="1:19" x14ac:dyDescent="0.35">
      <c r="A1167" s="81" t="s">
        <v>1173</v>
      </c>
      <c r="B1167" s="81">
        <v>184</v>
      </c>
      <c r="C1167" s="81" t="s">
        <v>1747</v>
      </c>
      <c r="D1167" s="81" t="s">
        <v>3624</v>
      </c>
      <c r="E1167" s="81" t="s">
        <v>2640</v>
      </c>
      <c r="F1167" s="81">
        <v>146237054</v>
      </c>
      <c r="G1167" s="81">
        <v>155255872</v>
      </c>
      <c r="H1167" s="81">
        <v>146237054</v>
      </c>
      <c r="I1167" s="81" t="s">
        <v>2829</v>
      </c>
      <c r="J1167" s="81" t="s">
        <v>2833</v>
      </c>
      <c r="K1167" s="81">
        <v>4826994</v>
      </c>
      <c r="L1167" s="81">
        <v>0</v>
      </c>
      <c r="M1167" s="81">
        <v>151064048</v>
      </c>
      <c r="N1167" s="81">
        <v>151064048</v>
      </c>
      <c r="O1167" s="81">
        <v>146237054</v>
      </c>
      <c r="P1167" s="81">
        <v>151064048</v>
      </c>
      <c r="Q1167" s="81">
        <v>146237054</v>
      </c>
      <c r="R1167" s="81">
        <v>151064048</v>
      </c>
      <c r="S1167" s="81">
        <v>146237054</v>
      </c>
    </row>
    <row r="1168" spans="1:19" x14ac:dyDescent="0.35">
      <c r="A1168" s="81" t="s">
        <v>1174</v>
      </c>
      <c r="B1168" s="81">
        <v>184</v>
      </c>
      <c r="C1168" s="81" t="s">
        <v>1747</v>
      </c>
      <c r="D1168" s="81" t="s">
        <v>3625</v>
      </c>
      <c r="E1168" s="81" t="s">
        <v>2641</v>
      </c>
      <c r="F1168" s="81">
        <v>1190448532</v>
      </c>
      <c r="G1168" s="81">
        <v>1218666565</v>
      </c>
      <c r="H1168" s="81">
        <v>1190448532</v>
      </c>
      <c r="I1168" s="81" t="s">
        <v>2829</v>
      </c>
      <c r="J1168" s="81" t="s">
        <v>2833</v>
      </c>
      <c r="K1168" s="81">
        <v>45177945</v>
      </c>
      <c r="L1168" s="81">
        <v>0</v>
      </c>
      <c r="M1168" s="81">
        <v>1235626477</v>
      </c>
      <c r="N1168" s="81">
        <v>1235626477</v>
      </c>
      <c r="O1168" s="81">
        <v>1190448532</v>
      </c>
      <c r="P1168" s="81">
        <v>1235626477</v>
      </c>
      <c r="Q1168" s="81">
        <v>1190448532</v>
      </c>
      <c r="R1168" s="81">
        <v>1235626477</v>
      </c>
      <c r="S1168" s="81">
        <v>1190448532</v>
      </c>
    </row>
    <row r="1169" spans="1:19" x14ac:dyDescent="0.35">
      <c r="A1169" s="81" t="s">
        <v>1175</v>
      </c>
      <c r="B1169" s="81">
        <v>184</v>
      </c>
      <c r="C1169" s="81" t="s">
        <v>1747</v>
      </c>
      <c r="D1169" s="81" t="s">
        <v>3626</v>
      </c>
      <c r="E1169" s="81" t="s">
        <v>2642</v>
      </c>
      <c r="F1169" s="81">
        <v>4934703078</v>
      </c>
      <c r="G1169" s="81">
        <v>4978043925</v>
      </c>
      <c r="H1169" s="81">
        <v>4934703078</v>
      </c>
      <c r="I1169" s="81" t="s">
        <v>2829</v>
      </c>
      <c r="J1169" s="81" t="s">
        <v>2833</v>
      </c>
      <c r="K1169" s="81">
        <v>123996185</v>
      </c>
      <c r="L1169" s="81">
        <v>0</v>
      </c>
      <c r="M1169" s="81">
        <v>5058699263</v>
      </c>
      <c r="N1169" s="81">
        <v>5058699263</v>
      </c>
      <c r="O1169" s="81">
        <v>4934703078</v>
      </c>
      <c r="P1169" s="81">
        <v>5058699263</v>
      </c>
      <c r="Q1169" s="81">
        <v>4934703078</v>
      </c>
      <c r="R1169" s="81">
        <v>5058699263</v>
      </c>
      <c r="S1169" s="81">
        <v>4934703078</v>
      </c>
    </row>
    <row r="1170" spans="1:19" x14ac:dyDescent="0.35">
      <c r="A1170" s="81" t="s">
        <v>1176</v>
      </c>
      <c r="B1170" s="81">
        <v>184</v>
      </c>
      <c r="C1170" s="81" t="s">
        <v>1747</v>
      </c>
      <c r="D1170" s="81" t="s">
        <v>3627</v>
      </c>
      <c r="E1170" s="81" t="s">
        <v>2633</v>
      </c>
      <c r="F1170" s="81">
        <v>452390010</v>
      </c>
      <c r="G1170" s="81">
        <v>454018044</v>
      </c>
      <c r="H1170" s="81">
        <v>452390010</v>
      </c>
      <c r="I1170" s="81" t="s">
        <v>2829</v>
      </c>
      <c r="J1170" s="81" t="s">
        <v>2833</v>
      </c>
      <c r="K1170" s="81">
        <v>10890406</v>
      </c>
      <c r="L1170" s="81">
        <v>0</v>
      </c>
      <c r="M1170" s="81">
        <v>463280416</v>
      </c>
      <c r="N1170" s="81">
        <v>463280416</v>
      </c>
      <c r="O1170" s="81">
        <v>452390010</v>
      </c>
      <c r="P1170" s="81">
        <v>463280416</v>
      </c>
      <c r="Q1170" s="81">
        <v>452390010</v>
      </c>
      <c r="R1170" s="81">
        <v>463280416</v>
      </c>
      <c r="S1170" s="81">
        <v>452390010</v>
      </c>
    </row>
    <row r="1171" spans="1:19" x14ac:dyDescent="0.35">
      <c r="A1171" s="81" t="s">
        <v>1177</v>
      </c>
      <c r="B1171" s="81">
        <v>184</v>
      </c>
      <c r="C1171" s="81" t="s">
        <v>1747</v>
      </c>
      <c r="D1171" s="81" t="s">
        <v>3628</v>
      </c>
      <c r="E1171" s="81" t="s">
        <v>2643</v>
      </c>
      <c r="F1171" s="81">
        <v>3741464194</v>
      </c>
      <c r="G1171" s="81">
        <v>3824989794</v>
      </c>
      <c r="H1171" s="81">
        <v>3741464194</v>
      </c>
      <c r="I1171" s="81" t="s">
        <v>2829</v>
      </c>
      <c r="J1171" s="81" t="s">
        <v>2833</v>
      </c>
      <c r="K1171" s="81">
        <v>69772586</v>
      </c>
      <c r="L1171" s="81">
        <v>0</v>
      </c>
      <c r="M1171" s="81">
        <v>3811236780</v>
      </c>
      <c r="N1171" s="81">
        <v>3811236780</v>
      </c>
      <c r="O1171" s="81">
        <v>3741464194</v>
      </c>
      <c r="P1171" s="81">
        <v>3811236780</v>
      </c>
      <c r="Q1171" s="81">
        <v>3741464194</v>
      </c>
      <c r="R1171" s="81">
        <v>3811236780</v>
      </c>
      <c r="S1171" s="81">
        <v>3741464194</v>
      </c>
    </row>
    <row r="1172" spans="1:19" x14ac:dyDescent="0.35">
      <c r="A1172" s="81" t="s">
        <v>1178</v>
      </c>
      <c r="B1172" s="81">
        <v>184</v>
      </c>
      <c r="C1172" s="81" t="s">
        <v>1747</v>
      </c>
      <c r="D1172" s="81" t="s">
        <v>3629</v>
      </c>
      <c r="E1172" s="81" t="s">
        <v>2644</v>
      </c>
      <c r="F1172" s="81">
        <v>409594074</v>
      </c>
      <c r="G1172" s="81">
        <v>437595444</v>
      </c>
      <c r="H1172" s="81">
        <v>409594074</v>
      </c>
      <c r="I1172" s="81" t="s">
        <v>2829</v>
      </c>
      <c r="J1172" s="81" t="s">
        <v>2833</v>
      </c>
      <c r="K1172" s="81">
        <v>12159406</v>
      </c>
      <c r="L1172" s="81">
        <v>0</v>
      </c>
      <c r="M1172" s="81">
        <v>421753480</v>
      </c>
      <c r="N1172" s="81">
        <v>421753480</v>
      </c>
      <c r="O1172" s="81">
        <v>409594074</v>
      </c>
      <c r="P1172" s="81">
        <v>421753480</v>
      </c>
      <c r="Q1172" s="81">
        <v>409594074</v>
      </c>
      <c r="R1172" s="81">
        <v>421753480</v>
      </c>
      <c r="S1172" s="81">
        <v>409594074</v>
      </c>
    </row>
    <row r="1173" spans="1:19" x14ac:dyDescent="0.35">
      <c r="A1173" s="81" t="s">
        <v>1179</v>
      </c>
      <c r="B1173" s="81">
        <v>184</v>
      </c>
      <c r="C1173" s="81" t="s">
        <v>1747</v>
      </c>
      <c r="D1173" s="81" t="s">
        <v>3630</v>
      </c>
      <c r="E1173" s="81" t="s">
        <v>2645</v>
      </c>
      <c r="F1173" s="81">
        <v>771092895</v>
      </c>
      <c r="G1173" s="81">
        <v>791542886</v>
      </c>
      <c r="H1173" s="81">
        <v>771092895</v>
      </c>
      <c r="I1173" s="81" t="s">
        <v>2829</v>
      </c>
      <c r="J1173" s="81" t="s">
        <v>2833</v>
      </c>
      <c r="K1173" s="81">
        <v>16555780</v>
      </c>
      <c r="L1173" s="81">
        <v>0</v>
      </c>
      <c r="M1173" s="81">
        <v>787648675</v>
      </c>
      <c r="N1173" s="81">
        <v>787648675</v>
      </c>
      <c r="O1173" s="81">
        <v>771092895</v>
      </c>
      <c r="P1173" s="81">
        <v>787648675</v>
      </c>
      <c r="Q1173" s="81">
        <v>771092895</v>
      </c>
      <c r="R1173" s="81">
        <v>787648675</v>
      </c>
      <c r="S1173" s="81">
        <v>771092895</v>
      </c>
    </row>
    <row r="1174" spans="1:19" x14ac:dyDescent="0.35">
      <c r="A1174" s="81" t="s">
        <v>1180</v>
      </c>
      <c r="B1174" s="81">
        <v>184</v>
      </c>
      <c r="C1174" s="81" t="s">
        <v>1747</v>
      </c>
      <c r="D1174" s="81" t="s">
        <v>3631</v>
      </c>
      <c r="E1174" s="81" t="s">
        <v>2646</v>
      </c>
      <c r="F1174" s="81">
        <v>197541276</v>
      </c>
      <c r="G1174" s="81">
        <v>203639315</v>
      </c>
      <c r="H1174" s="81">
        <v>197541276</v>
      </c>
      <c r="I1174" s="81" t="s">
        <v>2829</v>
      </c>
      <c r="J1174" s="81" t="s">
        <v>2833</v>
      </c>
      <c r="K1174" s="81">
        <v>4199995</v>
      </c>
      <c r="L1174" s="81">
        <v>0</v>
      </c>
      <c r="M1174" s="81">
        <v>201741271</v>
      </c>
      <c r="N1174" s="81">
        <v>201741271</v>
      </c>
      <c r="O1174" s="81">
        <v>197541276</v>
      </c>
      <c r="P1174" s="81">
        <v>201741271</v>
      </c>
      <c r="Q1174" s="81">
        <v>197541276</v>
      </c>
      <c r="R1174" s="81">
        <v>201741271</v>
      </c>
      <c r="S1174" s="81">
        <v>197541276</v>
      </c>
    </row>
    <row r="1175" spans="1:19" x14ac:dyDescent="0.35">
      <c r="A1175" s="81" t="s">
        <v>1181</v>
      </c>
      <c r="B1175" s="81">
        <v>184</v>
      </c>
      <c r="C1175" s="81" t="s">
        <v>1747</v>
      </c>
      <c r="D1175" s="81" t="s">
        <v>3743</v>
      </c>
      <c r="E1175" s="81" t="s">
        <v>2647</v>
      </c>
      <c r="F1175" s="81">
        <v>1291826029</v>
      </c>
      <c r="G1175" s="81">
        <v>1317674732</v>
      </c>
      <c r="H1175" s="81">
        <v>1291826029</v>
      </c>
      <c r="I1175" s="81" t="s">
        <v>2829</v>
      </c>
      <c r="J1175" s="81" t="s">
        <v>2833</v>
      </c>
      <c r="K1175" s="81">
        <v>39834264</v>
      </c>
      <c r="L1175" s="81">
        <v>0</v>
      </c>
      <c r="M1175" s="81">
        <v>1331660293</v>
      </c>
      <c r="N1175" s="81">
        <v>1331660293</v>
      </c>
      <c r="O1175" s="81">
        <v>1291826029</v>
      </c>
      <c r="P1175" s="81">
        <v>1331660293</v>
      </c>
      <c r="Q1175" s="81">
        <v>1291826029</v>
      </c>
      <c r="R1175" s="81">
        <v>1331660293</v>
      </c>
      <c r="S1175" s="81">
        <v>1291826029</v>
      </c>
    </row>
    <row r="1176" spans="1:19" x14ac:dyDescent="0.35">
      <c r="A1176" s="81" t="s">
        <v>1182</v>
      </c>
      <c r="B1176" s="81">
        <v>185</v>
      </c>
      <c r="C1176" s="81" t="s">
        <v>1748</v>
      </c>
      <c r="D1176" s="81" t="s">
        <v>3093</v>
      </c>
      <c r="E1176" s="81" t="s">
        <v>2016</v>
      </c>
      <c r="F1176" s="81">
        <v>10885671</v>
      </c>
      <c r="G1176" s="81">
        <v>10885671</v>
      </c>
      <c r="H1176" s="81">
        <v>10885671</v>
      </c>
      <c r="I1176" s="81" t="s">
        <v>2829</v>
      </c>
      <c r="J1176" s="81" t="s">
        <v>2832</v>
      </c>
      <c r="K1176" s="81">
        <v>40000</v>
      </c>
      <c r="L1176" s="81">
        <v>0</v>
      </c>
      <c r="M1176" s="81">
        <v>10925671</v>
      </c>
      <c r="N1176" s="81">
        <v>10925671</v>
      </c>
      <c r="O1176" s="81">
        <v>10885671</v>
      </c>
      <c r="P1176" s="81">
        <v>10925671</v>
      </c>
      <c r="Q1176" s="81">
        <v>10885671</v>
      </c>
      <c r="R1176" s="81">
        <v>10925671</v>
      </c>
      <c r="S1176" s="81">
        <v>10885671</v>
      </c>
    </row>
    <row r="1177" spans="1:19" x14ac:dyDescent="0.35">
      <c r="A1177" s="81" t="s">
        <v>1183</v>
      </c>
      <c r="B1177" s="81">
        <v>185</v>
      </c>
      <c r="C1177" s="81" t="s">
        <v>1748</v>
      </c>
      <c r="D1177" s="81" t="s">
        <v>3632</v>
      </c>
      <c r="E1177" s="81" t="s">
        <v>2648</v>
      </c>
      <c r="F1177" s="81">
        <v>117098434</v>
      </c>
      <c r="G1177" s="81">
        <v>117098434</v>
      </c>
      <c r="H1177" s="81">
        <v>117098434</v>
      </c>
      <c r="I1177" s="81" t="s">
        <v>2829</v>
      </c>
      <c r="J1177" s="81" t="s">
        <v>2832</v>
      </c>
      <c r="K1177" s="81">
        <v>3031811</v>
      </c>
      <c r="L1177" s="81">
        <v>0</v>
      </c>
      <c r="M1177" s="81">
        <v>120130245</v>
      </c>
      <c r="N1177" s="81">
        <v>120130245</v>
      </c>
      <c r="O1177" s="81">
        <v>117098434</v>
      </c>
      <c r="P1177" s="81">
        <v>140516511</v>
      </c>
      <c r="Q1177" s="81">
        <v>137484700</v>
      </c>
      <c r="R1177" s="81">
        <v>140516511</v>
      </c>
      <c r="S1177" s="81">
        <v>137484700</v>
      </c>
    </row>
    <row r="1178" spans="1:19" x14ac:dyDescent="0.35">
      <c r="A1178" s="81" t="s">
        <v>1184</v>
      </c>
      <c r="B1178" s="81">
        <v>185</v>
      </c>
      <c r="C1178" s="81" t="s">
        <v>1748</v>
      </c>
      <c r="D1178" s="81" t="s">
        <v>3633</v>
      </c>
      <c r="E1178" s="81" t="s">
        <v>1865</v>
      </c>
      <c r="F1178" s="81">
        <v>166458173</v>
      </c>
      <c r="G1178" s="81">
        <v>166458173</v>
      </c>
      <c r="H1178" s="81">
        <v>166458173</v>
      </c>
      <c r="I1178" s="81" t="s">
        <v>2829</v>
      </c>
      <c r="J1178" s="81" t="s">
        <v>2832</v>
      </c>
      <c r="K1178" s="81">
        <v>3852803</v>
      </c>
      <c r="L1178" s="81">
        <v>0</v>
      </c>
      <c r="M1178" s="81">
        <v>170310976</v>
      </c>
      <c r="N1178" s="81">
        <v>170310976</v>
      </c>
      <c r="O1178" s="81">
        <v>166458173</v>
      </c>
      <c r="P1178" s="81">
        <v>170310976</v>
      </c>
      <c r="Q1178" s="81">
        <v>166458173</v>
      </c>
      <c r="R1178" s="81">
        <v>170310976</v>
      </c>
      <c r="S1178" s="81">
        <v>166458173</v>
      </c>
    </row>
    <row r="1179" spans="1:19" x14ac:dyDescent="0.35">
      <c r="A1179" s="81" t="s">
        <v>1185</v>
      </c>
      <c r="B1179" s="81">
        <v>185</v>
      </c>
      <c r="C1179" s="81" t="s">
        <v>1748</v>
      </c>
      <c r="D1179" s="81" t="s">
        <v>3634</v>
      </c>
      <c r="E1179" s="81" t="s">
        <v>2144</v>
      </c>
      <c r="F1179" s="81">
        <v>407223750</v>
      </c>
      <c r="G1179" s="81">
        <v>407223750</v>
      </c>
      <c r="H1179" s="81">
        <v>407223750</v>
      </c>
      <c r="I1179" s="81" t="s">
        <v>2829</v>
      </c>
      <c r="J1179" s="81" t="s">
        <v>2832</v>
      </c>
      <c r="K1179" s="81">
        <v>7778912</v>
      </c>
      <c r="L1179" s="81">
        <v>0</v>
      </c>
      <c r="M1179" s="81">
        <v>415002662</v>
      </c>
      <c r="N1179" s="81">
        <v>415002662</v>
      </c>
      <c r="O1179" s="81">
        <v>407223750</v>
      </c>
      <c r="P1179" s="81">
        <v>554798382</v>
      </c>
      <c r="Q1179" s="81">
        <v>547019470</v>
      </c>
      <c r="R1179" s="81">
        <v>554798382</v>
      </c>
      <c r="S1179" s="81">
        <v>547019470</v>
      </c>
    </row>
    <row r="1180" spans="1:19" x14ac:dyDescent="0.35">
      <c r="A1180" s="81" t="s">
        <v>1186</v>
      </c>
      <c r="B1180" s="81">
        <v>185</v>
      </c>
      <c r="C1180" s="81" t="s">
        <v>1748</v>
      </c>
      <c r="D1180" s="81" t="s">
        <v>3635</v>
      </c>
      <c r="E1180" s="81" t="s">
        <v>2018</v>
      </c>
      <c r="F1180" s="81">
        <v>61739488</v>
      </c>
      <c r="G1180" s="81">
        <v>66512341</v>
      </c>
      <c r="H1180" s="81">
        <v>61739488</v>
      </c>
      <c r="I1180" s="81" t="s">
        <v>2829</v>
      </c>
      <c r="J1180" s="81" t="s">
        <v>2833</v>
      </c>
      <c r="K1180" s="81">
        <v>1045448</v>
      </c>
      <c r="L1180" s="81">
        <v>0</v>
      </c>
      <c r="M1180" s="81">
        <v>62784936</v>
      </c>
      <c r="N1180" s="81">
        <v>62784936</v>
      </c>
      <c r="O1180" s="81">
        <v>61739488</v>
      </c>
      <c r="P1180" s="81">
        <v>62784936</v>
      </c>
      <c r="Q1180" s="81">
        <v>61739488</v>
      </c>
      <c r="R1180" s="81">
        <v>62784936</v>
      </c>
      <c r="S1180" s="81">
        <v>61739488</v>
      </c>
    </row>
    <row r="1181" spans="1:19" x14ac:dyDescent="0.35">
      <c r="A1181" s="81" t="s">
        <v>1187</v>
      </c>
      <c r="B1181" s="81">
        <v>186</v>
      </c>
      <c r="C1181" s="81" t="s">
        <v>1749</v>
      </c>
      <c r="D1181" s="81" t="s">
        <v>3636</v>
      </c>
      <c r="E1181" s="81" t="s">
        <v>2649</v>
      </c>
      <c r="F1181" s="81">
        <v>747906616</v>
      </c>
      <c r="G1181" s="81">
        <v>777419407</v>
      </c>
      <c r="H1181" s="81">
        <v>747906616</v>
      </c>
      <c r="I1181" s="81" t="s">
        <v>2829</v>
      </c>
      <c r="J1181" s="81" t="s">
        <v>2834</v>
      </c>
      <c r="K1181" s="81">
        <v>601820</v>
      </c>
      <c r="L1181" s="81">
        <v>422975</v>
      </c>
      <c r="M1181" s="81">
        <v>748508436</v>
      </c>
      <c r="N1181" s="81">
        <v>748085461</v>
      </c>
      <c r="O1181" s="81">
        <v>747483641</v>
      </c>
      <c r="P1181" s="81">
        <v>748508436</v>
      </c>
      <c r="Q1181" s="81">
        <v>747906616</v>
      </c>
      <c r="R1181" s="81">
        <v>748085461</v>
      </c>
      <c r="S1181" s="81">
        <v>747483641</v>
      </c>
    </row>
    <row r="1182" spans="1:19" x14ac:dyDescent="0.35">
      <c r="A1182" s="81" t="s">
        <v>1188</v>
      </c>
      <c r="B1182" s="81">
        <v>186</v>
      </c>
      <c r="C1182" s="81" t="s">
        <v>1749</v>
      </c>
      <c r="D1182" s="81" t="s">
        <v>3637</v>
      </c>
      <c r="E1182" s="81" t="s">
        <v>2650</v>
      </c>
      <c r="F1182" s="81">
        <v>2222229140</v>
      </c>
      <c r="G1182" s="81">
        <v>2321785382</v>
      </c>
      <c r="H1182" s="81">
        <v>2321785382</v>
      </c>
      <c r="I1182" s="81" t="s">
        <v>2830</v>
      </c>
      <c r="J1182" s="81" t="s">
        <v>2836</v>
      </c>
      <c r="K1182" s="81">
        <v>22880870</v>
      </c>
      <c r="L1182" s="81">
        <v>20709010</v>
      </c>
      <c r="M1182" s="81">
        <v>2344666252</v>
      </c>
      <c r="N1182" s="81">
        <v>2323957242</v>
      </c>
      <c r="O1182" s="81">
        <v>2301076372</v>
      </c>
      <c r="P1182" s="81">
        <v>2550842392</v>
      </c>
      <c r="Q1182" s="81">
        <v>2527961522</v>
      </c>
      <c r="R1182" s="81">
        <v>2530133382</v>
      </c>
      <c r="S1182" s="81">
        <v>2507252512</v>
      </c>
    </row>
    <row r="1183" spans="1:19" x14ac:dyDescent="0.35">
      <c r="A1183" s="81" t="s">
        <v>1189</v>
      </c>
      <c r="B1183" s="81">
        <v>186</v>
      </c>
      <c r="C1183" s="81" t="s">
        <v>1749</v>
      </c>
      <c r="D1183" s="81" t="s">
        <v>3638</v>
      </c>
      <c r="E1183" s="81" t="s">
        <v>2651</v>
      </c>
      <c r="F1183" s="81">
        <v>1159155309</v>
      </c>
      <c r="G1183" s="81">
        <v>1158423482</v>
      </c>
      <c r="H1183" s="81">
        <v>1159155309</v>
      </c>
      <c r="I1183" s="81" t="s">
        <v>2829</v>
      </c>
      <c r="J1183" s="81" t="s">
        <v>2833</v>
      </c>
      <c r="K1183" s="81">
        <v>3007200</v>
      </c>
      <c r="L1183" s="81">
        <v>2211940</v>
      </c>
      <c r="M1183" s="81">
        <v>1162162509</v>
      </c>
      <c r="N1183" s="81">
        <v>1159950569</v>
      </c>
      <c r="O1183" s="81">
        <v>1156943369</v>
      </c>
      <c r="P1183" s="81">
        <v>1538510509</v>
      </c>
      <c r="Q1183" s="81">
        <v>1535503309</v>
      </c>
      <c r="R1183" s="81">
        <v>1536298569</v>
      </c>
      <c r="S1183" s="81">
        <v>1533291369</v>
      </c>
    </row>
    <row r="1184" spans="1:19" x14ac:dyDescent="0.35">
      <c r="A1184" s="81" t="s">
        <v>1190</v>
      </c>
      <c r="B1184" s="81">
        <v>187</v>
      </c>
      <c r="C1184" s="81" t="s">
        <v>1750</v>
      </c>
      <c r="D1184" s="81" t="s">
        <v>3639</v>
      </c>
      <c r="E1184" s="81" t="s">
        <v>2652</v>
      </c>
      <c r="F1184" s="81">
        <v>254956260</v>
      </c>
      <c r="G1184" s="81">
        <v>250632752</v>
      </c>
      <c r="H1184" s="81">
        <v>254956260</v>
      </c>
      <c r="I1184" s="81" t="s">
        <v>2829</v>
      </c>
      <c r="J1184" s="81" t="s">
        <v>2833</v>
      </c>
      <c r="K1184" s="81">
        <v>4368773</v>
      </c>
      <c r="L1184" s="81">
        <v>4546203</v>
      </c>
      <c r="M1184" s="81">
        <v>259325033</v>
      </c>
      <c r="N1184" s="81">
        <v>254778830</v>
      </c>
      <c r="O1184" s="81">
        <v>250410057</v>
      </c>
      <c r="P1184" s="81">
        <v>259325033</v>
      </c>
      <c r="Q1184" s="81">
        <v>254956260</v>
      </c>
      <c r="R1184" s="81">
        <v>254778830</v>
      </c>
      <c r="S1184" s="81">
        <v>250410057</v>
      </c>
    </row>
    <row r="1185" spans="1:19" x14ac:dyDescent="0.35">
      <c r="A1185" s="81" t="s">
        <v>1191</v>
      </c>
      <c r="B1185" s="81">
        <v>187</v>
      </c>
      <c r="C1185" s="81" t="s">
        <v>1750</v>
      </c>
      <c r="D1185" s="81" t="s">
        <v>3640</v>
      </c>
      <c r="E1185" s="81" t="s">
        <v>2653</v>
      </c>
      <c r="F1185" s="81">
        <v>121559652</v>
      </c>
      <c r="G1185" s="81">
        <v>122350619</v>
      </c>
      <c r="H1185" s="81">
        <v>121559652</v>
      </c>
      <c r="I1185" s="81" t="s">
        <v>2829</v>
      </c>
      <c r="J1185" s="81" t="s">
        <v>2833</v>
      </c>
      <c r="K1185" s="81">
        <v>4923597</v>
      </c>
      <c r="L1185" s="81">
        <v>0</v>
      </c>
      <c r="M1185" s="81">
        <v>126483249</v>
      </c>
      <c r="N1185" s="81">
        <v>126483249</v>
      </c>
      <c r="O1185" s="81">
        <v>121559652</v>
      </c>
      <c r="P1185" s="81">
        <v>126483249</v>
      </c>
      <c r="Q1185" s="81">
        <v>121559652</v>
      </c>
      <c r="R1185" s="81">
        <v>126483249</v>
      </c>
      <c r="S1185" s="81">
        <v>121559652</v>
      </c>
    </row>
    <row r="1186" spans="1:19" x14ac:dyDescent="0.35">
      <c r="A1186" s="81" t="s">
        <v>1192</v>
      </c>
      <c r="B1186" s="81">
        <v>187</v>
      </c>
      <c r="C1186" s="81" t="s">
        <v>1750</v>
      </c>
      <c r="D1186" s="81" t="s">
        <v>3641</v>
      </c>
      <c r="E1186" s="81" t="s">
        <v>2654</v>
      </c>
      <c r="F1186" s="81">
        <v>405009941</v>
      </c>
      <c r="G1186" s="81">
        <v>403443505</v>
      </c>
      <c r="H1186" s="81">
        <v>405009941</v>
      </c>
      <c r="I1186" s="81" t="s">
        <v>2829</v>
      </c>
      <c r="J1186" s="81" t="s">
        <v>2833</v>
      </c>
      <c r="K1186" s="81">
        <v>9119497</v>
      </c>
      <c r="L1186" s="81">
        <v>8525332</v>
      </c>
      <c r="M1186" s="81">
        <v>414129438</v>
      </c>
      <c r="N1186" s="81">
        <v>405604106</v>
      </c>
      <c r="O1186" s="81">
        <v>396484609</v>
      </c>
      <c r="P1186" s="81">
        <v>610216174</v>
      </c>
      <c r="Q1186" s="81">
        <v>601096677</v>
      </c>
      <c r="R1186" s="81">
        <v>601690842</v>
      </c>
      <c r="S1186" s="81">
        <v>592571345</v>
      </c>
    </row>
    <row r="1187" spans="1:19" x14ac:dyDescent="0.35">
      <c r="A1187" s="81" t="s">
        <v>1193</v>
      </c>
      <c r="B1187" s="81">
        <v>187</v>
      </c>
      <c r="C1187" s="81" t="s">
        <v>1750</v>
      </c>
      <c r="D1187" s="81" t="s">
        <v>3642</v>
      </c>
      <c r="E1187" s="81" t="s">
        <v>2655</v>
      </c>
      <c r="F1187" s="81">
        <v>97459808</v>
      </c>
      <c r="G1187" s="81">
        <v>99508661</v>
      </c>
      <c r="H1187" s="81">
        <v>97459808</v>
      </c>
      <c r="I1187" s="81" t="s">
        <v>2829</v>
      </c>
      <c r="J1187" s="81" t="s">
        <v>2833</v>
      </c>
      <c r="K1187" s="81">
        <v>2549681</v>
      </c>
      <c r="L1187" s="81">
        <v>0</v>
      </c>
      <c r="M1187" s="81">
        <v>100009489</v>
      </c>
      <c r="N1187" s="81">
        <v>100009489</v>
      </c>
      <c r="O1187" s="81">
        <v>97459808</v>
      </c>
      <c r="P1187" s="81">
        <v>100009489</v>
      </c>
      <c r="Q1187" s="81">
        <v>97459808</v>
      </c>
      <c r="R1187" s="81">
        <v>100009489</v>
      </c>
      <c r="S1187" s="81">
        <v>97459808</v>
      </c>
    </row>
    <row r="1188" spans="1:19" x14ac:dyDescent="0.35">
      <c r="A1188" s="81" t="s">
        <v>1194</v>
      </c>
      <c r="B1188" s="81">
        <v>187</v>
      </c>
      <c r="C1188" s="81" t="s">
        <v>1750</v>
      </c>
      <c r="D1188" s="81" t="s">
        <v>3643</v>
      </c>
      <c r="E1188" s="81" t="s">
        <v>2656</v>
      </c>
      <c r="F1188" s="81">
        <v>1730804634</v>
      </c>
      <c r="G1188" s="81">
        <v>1753413642</v>
      </c>
      <c r="H1188" s="81">
        <v>1730804634</v>
      </c>
      <c r="I1188" s="81" t="s">
        <v>2829</v>
      </c>
      <c r="J1188" s="81" t="s">
        <v>2833</v>
      </c>
      <c r="K1188" s="81">
        <v>53140415</v>
      </c>
      <c r="L1188" s="81">
        <v>0</v>
      </c>
      <c r="M1188" s="81">
        <v>1783945049</v>
      </c>
      <c r="N1188" s="81">
        <v>1783945049</v>
      </c>
      <c r="O1188" s="81">
        <v>1730804634</v>
      </c>
      <c r="P1188" s="81">
        <v>1783945049</v>
      </c>
      <c r="Q1188" s="81">
        <v>1730804634</v>
      </c>
      <c r="R1188" s="81">
        <v>1783945049</v>
      </c>
      <c r="S1188" s="81">
        <v>1730804634</v>
      </c>
    </row>
    <row r="1189" spans="1:19" x14ac:dyDescent="0.35">
      <c r="A1189" s="81" t="s">
        <v>1195</v>
      </c>
      <c r="B1189" s="81">
        <v>187</v>
      </c>
      <c r="C1189" s="81" t="s">
        <v>1750</v>
      </c>
      <c r="D1189" s="81" t="s">
        <v>3644</v>
      </c>
      <c r="E1189" s="81" t="s">
        <v>2657</v>
      </c>
      <c r="F1189" s="81">
        <v>600255486</v>
      </c>
      <c r="G1189" s="81">
        <v>619905208</v>
      </c>
      <c r="H1189" s="81">
        <v>600255486</v>
      </c>
      <c r="I1189" s="81" t="s">
        <v>2829</v>
      </c>
      <c r="J1189" s="81" t="s">
        <v>2833</v>
      </c>
      <c r="K1189" s="81">
        <v>18790499</v>
      </c>
      <c r="L1189" s="81">
        <v>0</v>
      </c>
      <c r="M1189" s="81">
        <v>619045985</v>
      </c>
      <c r="N1189" s="81">
        <v>619045985</v>
      </c>
      <c r="O1189" s="81">
        <v>600255486</v>
      </c>
      <c r="P1189" s="81">
        <v>619045985</v>
      </c>
      <c r="Q1189" s="81">
        <v>600255486</v>
      </c>
      <c r="R1189" s="81">
        <v>619045985</v>
      </c>
      <c r="S1189" s="81">
        <v>600255486</v>
      </c>
    </row>
    <row r="1190" spans="1:19" x14ac:dyDescent="0.35">
      <c r="A1190" s="81" t="s">
        <v>1196</v>
      </c>
      <c r="B1190" s="81">
        <v>187</v>
      </c>
      <c r="C1190" s="81" t="s">
        <v>1750</v>
      </c>
      <c r="D1190" s="81" t="s">
        <v>3782</v>
      </c>
      <c r="E1190" s="81" t="s">
        <v>2459</v>
      </c>
      <c r="F1190" s="81">
        <v>8105371</v>
      </c>
      <c r="G1190" s="81">
        <v>8105371</v>
      </c>
      <c r="H1190" s="81">
        <v>8105371</v>
      </c>
      <c r="I1190" s="81" t="s">
        <v>2829</v>
      </c>
      <c r="J1190" s="81" t="s">
        <v>2833</v>
      </c>
      <c r="K1190" s="81">
        <v>115000</v>
      </c>
      <c r="L1190" s="81">
        <v>0</v>
      </c>
      <c r="M1190" s="81">
        <v>8220371</v>
      </c>
      <c r="N1190" s="81">
        <v>8220371</v>
      </c>
      <c r="O1190" s="81">
        <v>8105371</v>
      </c>
      <c r="P1190" s="81">
        <v>8220371</v>
      </c>
      <c r="Q1190" s="81">
        <v>8105371</v>
      </c>
      <c r="R1190" s="81">
        <v>8220371</v>
      </c>
      <c r="S1190" s="81">
        <v>8105371</v>
      </c>
    </row>
    <row r="1191" spans="1:19" x14ac:dyDescent="0.35">
      <c r="A1191" s="81" t="s">
        <v>1197</v>
      </c>
      <c r="B1191" s="81">
        <v>187</v>
      </c>
      <c r="C1191" s="81" t="s">
        <v>1750</v>
      </c>
      <c r="D1191" s="81" t="s">
        <v>3785</v>
      </c>
      <c r="E1191" s="81" t="s">
        <v>2658</v>
      </c>
      <c r="F1191" s="81">
        <v>32461797</v>
      </c>
      <c r="G1191" s="81">
        <v>33273278</v>
      </c>
      <c r="H1191" s="81">
        <v>32461797</v>
      </c>
      <c r="I1191" s="81" t="s">
        <v>2829</v>
      </c>
      <c r="J1191" s="81" t="s">
        <v>2833</v>
      </c>
      <c r="K1191" s="81">
        <v>1183032</v>
      </c>
      <c r="L1191" s="81">
        <v>0</v>
      </c>
      <c r="M1191" s="81">
        <v>33644829</v>
      </c>
      <c r="N1191" s="81">
        <v>33644829</v>
      </c>
      <c r="O1191" s="81">
        <v>32461797</v>
      </c>
      <c r="P1191" s="81">
        <v>33644829</v>
      </c>
      <c r="Q1191" s="81">
        <v>32461797</v>
      </c>
      <c r="R1191" s="81">
        <v>33644829</v>
      </c>
      <c r="S1191" s="81">
        <v>32461797</v>
      </c>
    </row>
    <row r="1192" spans="1:19" x14ac:dyDescent="0.35">
      <c r="A1192" s="81" t="s">
        <v>1198</v>
      </c>
      <c r="B1192" s="81">
        <v>188</v>
      </c>
      <c r="C1192" s="81" t="s">
        <v>2855</v>
      </c>
      <c r="D1192" s="81" t="s">
        <v>3609</v>
      </c>
      <c r="E1192" s="81" t="s">
        <v>2143</v>
      </c>
      <c r="F1192" s="81">
        <v>2674871</v>
      </c>
      <c r="G1192" s="81">
        <v>2674871</v>
      </c>
      <c r="H1192" s="81">
        <v>2674871</v>
      </c>
      <c r="I1192" s="81" t="s">
        <v>2829</v>
      </c>
      <c r="J1192" s="81" t="s">
        <v>2833</v>
      </c>
      <c r="K1192" s="81">
        <v>60000</v>
      </c>
      <c r="L1192" s="81">
        <v>0</v>
      </c>
      <c r="M1192" s="81">
        <v>2734871</v>
      </c>
      <c r="N1192" s="81">
        <v>2734871</v>
      </c>
      <c r="O1192" s="81">
        <v>2674871</v>
      </c>
      <c r="P1192" s="81">
        <v>2734871</v>
      </c>
      <c r="Q1192" s="81">
        <v>2674871</v>
      </c>
      <c r="R1192" s="81">
        <v>2734871</v>
      </c>
      <c r="S1192" s="81">
        <v>2674871</v>
      </c>
    </row>
    <row r="1193" spans="1:19" x14ac:dyDescent="0.35">
      <c r="A1193" s="81" t="s">
        <v>1199</v>
      </c>
      <c r="B1193" s="81">
        <v>188</v>
      </c>
      <c r="C1193" s="81" t="s">
        <v>2855</v>
      </c>
      <c r="D1193" s="81" t="s">
        <v>3645</v>
      </c>
      <c r="E1193" s="81" t="s">
        <v>2659</v>
      </c>
      <c r="F1193" s="81">
        <v>4756757493</v>
      </c>
      <c r="G1193" s="81">
        <v>4947195809</v>
      </c>
      <c r="H1193" s="81">
        <v>4756757493</v>
      </c>
      <c r="I1193" s="81" t="s">
        <v>2829</v>
      </c>
      <c r="J1193" s="81" t="s">
        <v>2833</v>
      </c>
      <c r="K1193" s="81">
        <v>136566752</v>
      </c>
      <c r="L1193" s="81">
        <v>0</v>
      </c>
      <c r="M1193" s="81">
        <v>4893324245</v>
      </c>
      <c r="N1193" s="81">
        <v>4893324245</v>
      </c>
      <c r="O1193" s="81">
        <v>4756757493</v>
      </c>
      <c r="P1193" s="81">
        <v>4893324245</v>
      </c>
      <c r="Q1193" s="81">
        <v>4756757493</v>
      </c>
      <c r="R1193" s="81">
        <v>4893324245</v>
      </c>
      <c r="S1193" s="81">
        <v>4756757493</v>
      </c>
    </row>
    <row r="1194" spans="1:19" x14ac:dyDescent="0.35">
      <c r="A1194" s="81" t="s">
        <v>1199</v>
      </c>
      <c r="B1194" s="81">
        <v>188</v>
      </c>
      <c r="C1194" s="81" t="s">
        <v>2855</v>
      </c>
      <c r="D1194" s="81" t="s">
        <v>3645</v>
      </c>
      <c r="E1194" s="81" t="s">
        <v>2659</v>
      </c>
      <c r="F1194" s="81">
        <v>4363567998</v>
      </c>
      <c r="G1194" s="81">
        <v>4501004299</v>
      </c>
      <c r="H1194" s="81">
        <v>4363567998</v>
      </c>
      <c r="I1194" s="81" t="s">
        <v>2829</v>
      </c>
      <c r="J1194" s="81" t="s">
        <v>2833</v>
      </c>
      <c r="K1194" s="81">
        <v>154158446</v>
      </c>
      <c r="L1194" s="81">
        <v>0</v>
      </c>
      <c r="M1194" s="81">
        <v>4517726444</v>
      </c>
      <c r="N1194" s="81">
        <v>4517726444</v>
      </c>
      <c r="O1194" s="81">
        <v>4363567998</v>
      </c>
      <c r="P1194" s="81">
        <v>4517726444</v>
      </c>
      <c r="Q1194" s="81">
        <v>4363567998</v>
      </c>
      <c r="R1194" s="81">
        <v>4517726444</v>
      </c>
      <c r="S1194" s="81">
        <v>4363567998</v>
      </c>
    </row>
    <row r="1195" spans="1:19" x14ac:dyDescent="0.35">
      <c r="A1195" s="81" t="s">
        <v>1200</v>
      </c>
      <c r="B1195" s="81">
        <v>188</v>
      </c>
      <c r="C1195" s="81" t="s">
        <v>2855</v>
      </c>
      <c r="D1195" s="81" t="s">
        <v>3646</v>
      </c>
      <c r="E1195" s="81" t="s">
        <v>2660</v>
      </c>
      <c r="F1195" s="81">
        <v>310749653</v>
      </c>
      <c r="G1195" s="81">
        <v>328168122</v>
      </c>
      <c r="H1195" s="81">
        <v>310749653</v>
      </c>
      <c r="I1195" s="81" t="s">
        <v>2829</v>
      </c>
      <c r="J1195" s="81" t="s">
        <v>2834</v>
      </c>
      <c r="K1195" s="81">
        <v>12832120</v>
      </c>
      <c r="L1195" s="81">
        <v>0</v>
      </c>
      <c r="M1195" s="81">
        <v>323581773</v>
      </c>
      <c r="N1195" s="81">
        <v>323581773</v>
      </c>
      <c r="O1195" s="81">
        <v>310749653</v>
      </c>
      <c r="P1195" s="81">
        <v>323581773</v>
      </c>
      <c r="Q1195" s="81">
        <v>310749653</v>
      </c>
      <c r="R1195" s="81">
        <v>323581773</v>
      </c>
      <c r="S1195" s="81">
        <v>310749653</v>
      </c>
    </row>
    <row r="1196" spans="1:19" x14ac:dyDescent="0.35">
      <c r="A1196" s="81" t="s">
        <v>1201</v>
      </c>
      <c r="B1196" s="81">
        <v>188</v>
      </c>
      <c r="C1196" s="81" t="s">
        <v>2855</v>
      </c>
      <c r="D1196" s="81" t="s">
        <v>3647</v>
      </c>
      <c r="E1196" s="81" t="s">
        <v>2127</v>
      </c>
      <c r="F1196" s="81">
        <v>1307437318</v>
      </c>
      <c r="G1196" s="81">
        <v>1346371727</v>
      </c>
      <c r="H1196" s="81">
        <v>1307437318</v>
      </c>
      <c r="I1196" s="81" t="s">
        <v>2829</v>
      </c>
      <c r="J1196" s="81" t="s">
        <v>2833</v>
      </c>
      <c r="K1196" s="81">
        <v>1442769</v>
      </c>
      <c r="L1196" s="81">
        <v>0</v>
      </c>
      <c r="M1196" s="81">
        <v>1308880087</v>
      </c>
      <c r="N1196" s="81">
        <v>1308880087</v>
      </c>
      <c r="O1196" s="81">
        <v>1307437318</v>
      </c>
      <c r="P1196" s="81">
        <v>1308880087</v>
      </c>
      <c r="Q1196" s="81">
        <v>1307437318</v>
      </c>
      <c r="R1196" s="81">
        <v>1308880087</v>
      </c>
      <c r="S1196" s="81">
        <v>1307437318</v>
      </c>
    </row>
    <row r="1197" spans="1:19" x14ac:dyDescent="0.35">
      <c r="A1197" s="81" t="s">
        <v>1202</v>
      </c>
      <c r="B1197" s="81">
        <v>188</v>
      </c>
      <c r="C1197" s="81" t="s">
        <v>2855</v>
      </c>
      <c r="D1197" s="81" t="s">
        <v>3648</v>
      </c>
      <c r="E1197" s="81" t="s">
        <v>2661</v>
      </c>
      <c r="F1197" s="81">
        <v>1247396662</v>
      </c>
      <c r="G1197" s="81">
        <v>1290711614</v>
      </c>
      <c r="H1197" s="81">
        <v>1247396662</v>
      </c>
      <c r="I1197" s="81" t="s">
        <v>2829</v>
      </c>
      <c r="J1197" s="81" t="s">
        <v>2833</v>
      </c>
      <c r="K1197" s="81">
        <v>5486192</v>
      </c>
      <c r="L1197" s="81">
        <v>0</v>
      </c>
      <c r="M1197" s="81">
        <v>1252882854</v>
      </c>
      <c r="N1197" s="81">
        <v>1252882854</v>
      </c>
      <c r="O1197" s="81">
        <v>1247396662</v>
      </c>
      <c r="P1197" s="81">
        <v>1252882854</v>
      </c>
      <c r="Q1197" s="81">
        <v>1247396662</v>
      </c>
      <c r="R1197" s="81">
        <v>1252882854</v>
      </c>
      <c r="S1197" s="81">
        <v>1247396662</v>
      </c>
    </row>
    <row r="1198" spans="1:19" x14ac:dyDescent="0.35">
      <c r="A1198" s="81" t="s">
        <v>1202</v>
      </c>
      <c r="B1198" s="81">
        <v>188</v>
      </c>
      <c r="C1198" s="81" t="s">
        <v>2855</v>
      </c>
      <c r="D1198" s="81" t="s">
        <v>3648</v>
      </c>
      <c r="E1198" s="81" t="s">
        <v>2661</v>
      </c>
      <c r="F1198" s="81">
        <v>145762475</v>
      </c>
      <c r="G1198" s="81">
        <v>153601976</v>
      </c>
      <c r="H1198" s="81">
        <v>145762475</v>
      </c>
      <c r="I1198" s="81" t="s">
        <v>2829</v>
      </c>
      <c r="J1198" s="81" t="s">
        <v>2833</v>
      </c>
      <c r="K1198" s="81">
        <v>3622733</v>
      </c>
      <c r="L1198" s="81">
        <v>0</v>
      </c>
      <c r="M1198" s="81">
        <v>149385208</v>
      </c>
      <c r="N1198" s="81">
        <v>149385208</v>
      </c>
      <c r="O1198" s="81">
        <v>145762475</v>
      </c>
      <c r="P1198" s="81">
        <v>149385208</v>
      </c>
      <c r="Q1198" s="81">
        <v>145762475</v>
      </c>
      <c r="R1198" s="81">
        <v>149385208</v>
      </c>
      <c r="S1198" s="81">
        <v>145762475</v>
      </c>
    </row>
    <row r="1199" spans="1:19" x14ac:dyDescent="0.35">
      <c r="A1199" s="81" t="s">
        <v>1203</v>
      </c>
      <c r="B1199" s="81">
        <v>188</v>
      </c>
      <c r="C1199" s="81" t="s">
        <v>2855</v>
      </c>
      <c r="D1199" s="81" t="s">
        <v>3652</v>
      </c>
      <c r="E1199" s="81" t="s">
        <v>2662</v>
      </c>
      <c r="F1199" s="81">
        <v>5232098432</v>
      </c>
      <c r="G1199" s="81">
        <v>5342569376</v>
      </c>
      <c r="H1199" s="81">
        <v>5232098432</v>
      </c>
      <c r="I1199" s="81" t="s">
        <v>2829</v>
      </c>
      <c r="J1199" s="81" t="s">
        <v>2833</v>
      </c>
      <c r="K1199" s="81">
        <v>126809982</v>
      </c>
      <c r="L1199" s="81">
        <v>0</v>
      </c>
      <c r="M1199" s="81">
        <v>5358908414</v>
      </c>
      <c r="N1199" s="81">
        <v>5358908414</v>
      </c>
      <c r="O1199" s="81">
        <v>5232098432</v>
      </c>
      <c r="P1199" s="81">
        <v>5449739724</v>
      </c>
      <c r="Q1199" s="81">
        <v>5322929742</v>
      </c>
      <c r="R1199" s="81">
        <v>5449739724</v>
      </c>
      <c r="S1199" s="81">
        <v>5322929742</v>
      </c>
    </row>
    <row r="1200" spans="1:19" x14ac:dyDescent="0.35">
      <c r="A1200" s="81" t="s">
        <v>1204</v>
      </c>
      <c r="B1200" s="81">
        <v>188</v>
      </c>
      <c r="C1200" s="81" t="s">
        <v>2855</v>
      </c>
      <c r="D1200" s="81" t="s">
        <v>3730</v>
      </c>
      <c r="E1200" s="81" t="s">
        <v>1849</v>
      </c>
      <c r="F1200" s="81">
        <v>24672721</v>
      </c>
      <c r="G1200" s="81">
        <v>25046938</v>
      </c>
      <c r="H1200" s="81">
        <v>24672721</v>
      </c>
      <c r="I1200" s="81" t="s">
        <v>2829</v>
      </c>
      <c r="J1200" s="81" t="s">
        <v>2833</v>
      </c>
      <c r="K1200" s="81">
        <v>428947</v>
      </c>
      <c r="L1200" s="81">
        <v>0</v>
      </c>
      <c r="M1200" s="81">
        <v>25101668</v>
      </c>
      <c r="N1200" s="81">
        <v>25101668</v>
      </c>
      <c r="O1200" s="81">
        <v>24672721</v>
      </c>
      <c r="P1200" s="81">
        <v>25101668</v>
      </c>
      <c r="Q1200" s="81">
        <v>24672721</v>
      </c>
      <c r="R1200" s="81">
        <v>25101668</v>
      </c>
      <c r="S1200" s="81">
        <v>24672721</v>
      </c>
    </row>
    <row r="1201" spans="1:19" x14ac:dyDescent="0.35">
      <c r="A1201" s="81" t="s">
        <v>1205</v>
      </c>
      <c r="B1201" s="81">
        <v>189</v>
      </c>
      <c r="C1201" s="81" t="s">
        <v>1752</v>
      </c>
      <c r="D1201" s="81" t="s">
        <v>3649</v>
      </c>
      <c r="E1201" s="81" t="s">
        <v>2663</v>
      </c>
      <c r="F1201" s="81">
        <v>393587973</v>
      </c>
      <c r="G1201" s="81">
        <v>432609047</v>
      </c>
      <c r="H1201" s="81">
        <v>432609047</v>
      </c>
      <c r="I1201" s="81" t="s">
        <v>2830</v>
      </c>
      <c r="J1201" s="81" t="s">
        <v>2836</v>
      </c>
      <c r="K1201" s="81">
        <v>5154558</v>
      </c>
      <c r="L1201" s="81">
        <v>0</v>
      </c>
      <c r="M1201" s="81">
        <v>437763605</v>
      </c>
      <c r="N1201" s="81">
        <v>437763605</v>
      </c>
      <c r="O1201" s="81">
        <v>432609047</v>
      </c>
      <c r="P1201" s="81">
        <v>437763605</v>
      </c>
      <c r="Q1201" s="81">
        <v>432609047</v>
      </c>
      <c r="R1201" s="81">
        <v>437763605</v>
      </c>
      <c r="S1201" s="81">
        <v>432609047</v>
      </c>
    </row>
    <row r="1202" spans="1:19" x14ac:dyDescent="0.35">
      <c r="A1202" s="81" t="s">
        <v>1206</v>
      </c>
      <c r="B1202" s="81">
        <v>189</v>
      </c>
      <c r="C1202" s="81" t="s">
        <v>1752</v>
      </c>
      <c r="D1202" s="81" t="s">
        <v>3650</v>
      </c>
      <c r="E1202" s="81" t="s">
        <v>2664</v>
      </c>
      <c r="F1202" s="81">
        <v>187052684</v>
      </c>
      <c r="G1202" s="81">
        <v>197270247</v>
      </c>
      <c r="H1202" s="81">
        <v>187052684</v>
      </c>
      <c r="I1202" s="81" t="s">
        <v>2829</v>
      </c>
      <c r="J1202" s="81" t="s">
        <v>2834</v>
      </c>
      <c r="K1202" s="81">
        <v>7938406</v>
      </c>
      <c r="L1202" s="81">
        <v>0</v>
      </c>
      <c r="M1202" s="81">
        <v>194991090</v>
      </c>
      <c r="N1202" s="81">
        <v>194991090</v>
      </c>
      <c r="O1202" s="81">
        <v>187052684</v>
      </c>
      <c r="P1202" s="81">
        <v>194991090</v>
      </c>
      <c r="Q1202" s="81">
        <v>187052684</v>
      </c>
      <c r="R1202" s="81">
        <v>194991090</v>
      </c>
      <c r="S1202" s="81">
        <v>187052684</v>
      </c>
    </row>
    <row r="1203" spans="1:19" x14ac:dyDescent="0.35">
      <c r="A1203" s="81" t="s">
        <v>1207</v>
      </c>
      <c r="B1203" s="81">
        <v>190</v>
      </c>
      <c r="C1203" s="81" t="s">
        <v>1753</v>
      </c>
      <c r="D1203" s="81" t="s">
        <v>3344</v>
      </c>
      <c r="E1203" s="81" t="s">
        <v>2418</v>
      </c>
      <c r="F1203" s="81">
        <v>2625156</v>
      </c>
      <c r="G1203" s="81">
        <v>2625156</v>
      </c>
      <c r="H1203" s="81">
        <v>2625156</v>
      </c>
      <c r="I1203" s="81" t="s">
        <v>2829</v>
      </c>
      <c r="J1203" s="81" t="s">
        <v>2832</v>
      </c>
      <c r="K1203" s="81">
        <v>32992</v>
      </c>
      <c r="L1203" s="81">
        <v>0</v>
      </c>
      <c r="M1203" s="81">
        <v>2658148</v>
      </c>
      <c r="N1203" s="81">
        <v>2658148</v>
      </c>
      <c r="O1203" s="81">
        <v>2625156</v>
      </c>
      <c r="P1203" s="81">
        <v>2658148</v>
      </c>
      <c r="Q1203" s="81">
        <v>2625156</v>
      </c>
      <c r="R1203" s="81">
        <v>2658148</v>
      </c>
      <c r="S1203" s="81">
        <v>2625156</v>
      </c>
    </row>
    <row r="1204" spans="1:19" x14ac:dyDescent="0.35">
      <c r="A1204" s="81" t="s">
        <v>1208</v>
      </c>
      <c r="B1204" s="81">
        <v>190</v>
      </c>
      <c r="C1204" s="81" t="s">
        <v>1753</v>
      </c>
      <c r="D1204" s="81" t="s">
        <v>3363</v>
      </c>
      <c r="E1204" s="81" t="s">
        <v>2437</v>
      </c>
      <c r="F1204" s="81">
        <v>4800036</v>
      </c>
      <c r="G1204" s="81">
        <v>4800036</v>
      </c>
      <c r="H1204" s="81">
        <v>4800036</v>
      </c>
      <c r="I1204" s="81" t="s">
        <v>2829</v>
      </c>
      <c r="J1204" s="81" t="s">
        <v>2832</v>
      </c>
      <c r="K1204" s="81">
        <v>163876</v>
      </c>
      <c r="L1204" s="81">
        <v>0</v>
      </c>
      <c r="M1204" s="81">
        <v>4963912</v>
      </c>
      <c r="N1204" s="81">
        <v>4963912</v>
      </c>
      <c r="O1204" s="81">
        <v>4800036</v>
      </c>
      <c r="P1204" s="81">
        <v>4963912</v>
      </c>
      <c r="Q1204" s="81">
        <v>4800036</v>
      </c>
      <c r="R1204" s="81">
        <v>4963912</v>
      </c>
      <c r="S1204" s="81">
        <v>4800036</v>
      </c>
    </row>
    <row r="1205" spans="1:19" x14ac:dyDescent="0.35">
      <c r="A1205" s="81" t="s">
        <v>1209</v>
      </c>
      <c r="B1205" s="81">
        <v>190</v>
      </c>
      <c r="C1205" s="81" t="s">
        <v>1753</v>
      </c>
      <c r="D1205" s="81" t="s">
        <v>3651</v>
      </c>
      <c r="E1205" s="81" t="s">
        <v>2665</v>
      </c>
      <c r="F1205" s="81">
        <v>638102804</v>
      </c>
      <c r="G1205" s="81">
        <v>688730507</v>
      </c>
      <c r="H1205" s="81">
        <v>688730507</v>
      </c>
      <c r="I1205" s="81" t="s">
        <v>2830</v>
      </c>
      <c r="J1205" s="81" t="s">
        <v>2836</v>
      </c>
      <c r="K1205" s="81">
        <v>26061020</v>
      </c>
      <c r="L1205" s="81">
        <v>0</v>
      </c>
      <c r="M1205" s="81">
        <v>714791527</v>
      </c>
      <c r="N1205" s="81">
        <v>714791527</v>
      </c>
      <c r="O1205" s="81">
        <v>688730507</v>
      </c>
      <c r="P1205" s="81">
        <v>714791527</v>
      </c>
      <c r="Q1205" s="81">
        <v>688730507</v>
      </c>
      <c r="R1205" s="81">
        <v>714791527</v>
      </c>
      <c r="S1205" s="81">
        <v>688730507</v>
      </c>
    </row>
    <row r="1206" spans="1:19" x14ac:dyDescent="0.35">
      <c r="A1206" s="81" t="s">
        <v>1210</v>
      </c>
      <c r="B1206" s="81">
        <v>190</v>
      </c>
      <c r="C1206" s="81" t="s">
        <v>1753</v>
      </c>
      <c r="D1206" s="81" t="s">
        <v>3872</v>
      </c>
      <c r="E1206" s="81" t="s">
        <v>2666</v>
      </c>
      <c r="F1206" s="81">
        <v>15518936</v>
      </c>
      <c r="G1206" s="81">
        <v>15518936</v>
      </c>
      <c r="H1206" s="81">
        <v>15518936</v>
      </c>
      <c r="I1206" s="81" t="s">
        <v>2829</v>
      </c>
      <c r="J1206" s="81" t="s">
        <v>2832</v>
      </c>
      <c r="K1206" s="81">
        <v>470415</v>
      </c>
      <c r="L1206" s="81">
        <v>0</v>
      </c>
      <c r="M1206" s="81">
        <v>15989351</v>
      </c>
      <c r="N1206" s="81">
        <v>15989351</v>
      </c>
      <c r="O1206" s="81">
        <v>15518936</v>
      </c>
      <c r="P1206" s="81">
        <v>15989351</v>
      </c>
      <c r="Q1206" s="81">
        <v>15518936</v>
      </c>
      <c r="R1206" s="81">
        <v>15989351</v>
      </c>
      <c r="S1206" s="81">
        <v>15518936</v>
      </c>
    </row>
    <row r="1207" spans="1:19" x14ac:dyDescent="0.35">
      <c r="A1207" s="81" t="s">
        <v>1211</v>
      </c>
      <c r="B1207" s="81">
        <v>192</v>
      </c>
      <c r="C1207" s="81" t="s">
        <v>1754</v>
      </c>
      <c r="D1207" s="81" t="s">
        <v>3653</v>
      </c>
      <c r="E1207" s="81" t="s">
        <v>2667</v>
      </c>
      <c r="F1207" s="81">
        <v>4717107344</v>
      </c>
      <c r="G1207" s="81">
        <v>4717107344</v>
      </c>
      <c r="H1207" s="81">
        <v>4717107344</v>
      </c>
      <c r="I1207" s="81" t="s">
        <v>2829</v>
      </c>
      <c r="J1207" s="81" t="s">
        <v>2832</v>
      </c>
      <c r="K1207" s="81">
        <v>5605123</v>
      </c>
      <c r="L1207" s="81">
        <v>4427722</v>
      </c>
      <c r="M1207" s="81">
        <v>4722712467</v>
      </c>
      <c r="N1207" s="81">
        <v>4718284745</v>
      </c>
      <c r="O1207" s="81">
        <v>4712679622</v>
      </c>
      <c r="P1207" s="81">
        <v>4929388417</v>
      </c>
      <c r="Q1207" s="81">
        <v>4923783294</v>
      </c>
      <c r="R1207" s="81">
        <v>4924960695</v>
      </c>
      <c r="S1207" s="81">
        <v>4919355572</v>
      </c>
    </row>
    <row r="1208" spans="1:19" x14ac:dyDescent="0.35">
      <c r="A1208" s="81" t="s">
        <v>1212</v>
      </c>
      <c r="B1208" s="81">
        <v>193</v>
      </c>
      <c r="C1208" s="81" t="s">
        <v>1755</v>
      </c>
      <c r="D1208" s="81" t="s">
        <v>3130</v>
      </c>
      <c r="E1208" s="81" t="s">
        <v>2178</v>
      </c>
      <c r="F1208" s="81">
        <v>92845745</v>
      </c>
      <c r="G1208" s="81">
        <v>92845745</v>
      </c>
      <c r="H1208" s="81">
        <v>92845745</v>
      </c>
      <c r="I1208" s="81" t="s">
        <v>2829</v>
      </c>
      <c r="J1208" s="81" t="s">
        <v>2832</v>
      </c>
      <c r="K1208" s="81">
        <v>1985410</v>
      </c>
      <c r="L1208" s="81">
        <v>0</v>
      </c>
      <c r="M1208" s="81">
        <v>94831155</v>
      </c>
      <c r="N1208" s="81">
        <v>94831155</v>
      </c>
      <c r="O1208" s="81">
        <v>92845745</v>
      </c>
      <c r="P1208" s="81">
        <v>94831155</v>
      </c>
      <c r="Q1208" s="81">
        <v>92845745</v>
      </c>
      <c r="R1208" s="81">
        <v>94831155</v>
      </c>
      <c r="S1208" s="81">
        <v>92845745</v>
      </c>
    </row>
    <row r="1209" spans="1:19" x14ac:dyDescent="0.35">
      <c r="A1209" s="81" t="s">
        <v>1213</v>
      </c>
      <c r="B1209" s="81">
        <v>193</v>
      </c>
      <c r="C1209" s="81" t="s">
        <v>1755</v>
      </c>
      <c r="D1209" s="81" t="s">
        <v>3654</v>
      </c>
      <c r="E1209" s="81" t="s">
        <v>2668</v>
      </c>
      <c r="F1209" s="81">
        <v>385236896</v>
      </c>
      <c r="G1209" s="81">
        <v>399990798</v>
      </c>
      <c r="H1209" s="81">
        <v>385236896</v>
      </c>
      <c r="I1209" s="81" t="s">
        <v>2829</v>
      </c>
      <c r="J1209" s="81" t="s">
        <v>2833</v>
      </c>
      <c r="K1209" s="81">
        <v>4743672</v>
      </c>
      <c r="L1209" s="81">
        <v>0</v>
      </c>
      <c r="M1209" s="81">
        <v>389980568</v>
      </c>
      <c r="N1209" s="81">
        <v>389980568</v>
      </c>
      <c r="O1209" s="81">
        <v>385236896</v>
      </c>
      <c r="P1209" s="81">
        <v>389980568</v>
      </c>
      <c r="Q1209" s="81">
        <v>385236896</v>
      </c>
      <c r="R1209" s="81">
        <v>389980568</v>
      </c>
      <c r="S1209" s="81">
        <v>385236896</v>
      </c>
    </row>
    <row r="1210" spans="1:19" x14ac:dyDescent="0.35">
      <c r="A1210" s="81" t="s">
        <v>1214</v>
      </c>
      <c r="B1210" s="81">
        <v>193</v>
      </c>
      <c r="C1210" s="81" t="s">
        <v>1755</v>
      </c>
      <c r="D1210" s="81" t="s">
        <v>3797</v>
      </c>
      <c r="E1210" s="81" t="s">
        <v>2669</v>
      </c>
      <c r="F1210" s="81">
        <v>4415824</v>
      </c>
      <c r="G1210" s="81">
        <v>4415824</v>
      </c>
      <c r="H1210" s="81">
        <v>4415824</v>
      </c>
      <c r="I1210" s="81" t="s">
        <v>2829</v>
      </c>
      <c r="J1210" s="81" t="s">
        <v>2832</v>
      </c>
      <c r="K1210" s="81">
        <v>69919</v>
      </c>
      <c r="L1210" s="81">
        <v>0</v>
      </c>
      <c r="M1210" s="81">
        <v>4485743</v>
      </c>
      <c r="N1210" s="81">
        <v>4485743</v>
      </c>
      <c r="O1210" s="81">
        <v>4415824</v>
      </c>
      <c r="P1210" s="81">
        <v>4485743</v>
      </c>
      <c r="Q1210" s="81">
        <v>4415824</v>
      </c>
      <c r="R1210" s="81">
        <v>4485743</v>
      </c>
      <c r="S1210" s="81">
        <v>4415824</v>
      </c>
    </row>
    <row r="1211" spans="1:19" x14ac:dyDescent="0.35">
      <c r="A1211" s="81" t="s">
        <v>1215</v>
      </c>
      <c r="B1211" s="81">
        <v>193</v>
      </c>
      <c r="C1211" s="81" t="s">
        <v>1755</v>
      </c>
      <c r="D1211" s="81" t="s">
        <v>3798</v>
      </c>
      <c r="E1211" s="81" t="s">
        <v>1869</v>
      </c>
      <c r="F1211" s="81">
        <v>6691840</v>
      </c>
      <c r="G1211" s="81">
        <v>6691840</v>
      </c>
      <c r="H1211" s="81">
        <v>6691840</v>
      </c>
      <c r="I1211" s="81" t="s">
        <v>2829</v>
      </c>
      <c r="J1211" s="81" t="s">
        <v>2832</v>
      </c>
      <c r="K1211" s="81">
        <v>40000</v>
      </c>
      <c r="L1211" s="81">
        <v>0</v>
      </c>
      <c r="M1211" s="81">
        <v>6731840</v>
      </c>
      <c r="N1211" s="81">
        <v>6731840</v>
      </c>
      <c r="O1211" s="81">
        <v>6691840</v>
      </c>
      <c r="P1211" s="81">
        <v>6731840</v>
      </c>
      <c r="Q1211" s="81">
        <v>6691840</v>
      </c>
      <c r="R1211" s="81">
        <v>6731840</v>
      </c>
      <c r="S1211" s="81">
        <v>6691840</v>
      </c>
    </row>
    <row r="1212" spans="1:19" x14ac:dyDescent="0.35">
      <c r="A1212" s="81" t="s">
        <v>1216</v>
      </c>
      <c r="B1212" s="81">
        <v>194</v>
      </c>
      <c r="C1212" s="81" t="s">
        <v>1756</v>
      </c>
      <c r="D1212" s="81" t="s">
        <v>3447</v>
      </c>
      <c r="E1212" s="81" t="s">
        <v>2515</v>
      </c>
      <c r="F1212" s="81">
        <v>11245837</v>
      </c>
      <c r="G1212" s="81">
        <v>11245837</v>
      </c>
      <c r="H1212" s="81">
        <v>11245837</v>
      </c>
      <c r="I1212" s="81" t="s">
        <v>2829</v>
      </c>
      <c r="J1212" s="81" t="s">
        <v>2832</v>
      </c>
      <c r="K1212" s="81">
        <v>276945</v>
      </c>
      <c r="L1212" s="81">
        <v>0</v>
      </c>
      <c r="M1212" s="81">
        <v>11522782</v>
      </c>
      <c r="N1212" s="81">
        <v>11522782</v>
      </c>
      <c r="O1212" s="81">
        <v>11245837</v>
      </c>
      <c r="P1212" s="81">
        <v>11522782</v>
      </c>
      <c r="Q1212" s="81">
        <v>11245837</v>
      </c>
      <c r="R1212" s="81">
        <v>11522782</v>
      </c>
      <c r="S1212" s="81">
        <v>11245837</v>
      </c>
    </row>
    <row r="1213" spans="1:19" x14ac:dyDescent="0.35">
      <c r="A1213" s="81" t="s">
        <v>1217</v>
      </c>
      <c r="B1213" s="81">
        <v>194</v>
      </c>
      <c r="C1213" s="81" t="s">
        <v>1756</v>
      </c>
      <c r="D1213" s="81" t="s">
        <v>3655</v>
      </c>
      <c r="E1213" s="81" t="s">
        <v>2670</v>
      </c>
      <c r="F1213" s="81">
        <v>52683920</v>
      </c>
      <c r="G1213" s="81">
        <v>52683920</v>
      </c>
      <c r="H1213" s="81">
        <v>52683920</v>
      </c>
      <c r="I1213" s="81" t="s">
        <v>2829</v>
      </c>
      <c r="J1213" s="81" t="s">
        <v>2832</v>
      </c>
      <c r="K1213" s="81">
        <v>3854420</v>
      </c>
      <c r="L1213" s="81">
        <v>0</v>
      </c>
      <c r="M1213" s="81">
        <v>56538340</v>
      </c>
      <c r="N1213" s="81">
        <v>56538340</v>
      </c>
      <c r="O1213" s="81">
        <v>52683920</v>
      </c>
      <c r="P1213" s="81">
        <v>56538340</v>
      </c>
      <c r="Q1213" s="81">
        <v>52683920</v>
      </c>
      <c r="R1213" s="81">
        <v>56538340</v>
      </c>
      <c r="S1213" s="81">
        <v>52683920</v>
      </c>
    </row>
    <row r="1214" spans="1:19" x14ac:dyDescent="0.35">
      <c r="A1214" s="81" t="s">
        <v>1218</v>
      </c>
      <c r="B1214" s="81">
        <v>194</v>
      </c>
      <c r="C1214" s="81" t="s">
        <v>1756</v>
      </c>
      <c r="D1214" s="81" t="s">
        <v>3656</v>
      </c>
      <c r="E1214" s="81" t="s">
        <v>2249</v>
      </c>
      <c r="F1214" s="81">
        <v>153800485</v>
      </c>
      <c r="G1214" s="81">
        <v>153800485</v>
      </c>
      <c r="H1214" s="81">
        <v>153800485</v>
      </c>
      <c r="I1214" s="81" t="s">
        <v>2829</v>
      </c>
      <c r="J1214" s="81" t="s">
        <v>2832</v>
      </c>
      <c r="K1214" s="81">
        <v>6378551</v>
      </c>
      <c r="L1214" s="81">
        <v>0</v>
      </c>
      <c r="M1214" s="81">
        <v>160179036</v>
      </c>
      <c r="N1214" s="81">
        <v>160179036</v>
      </c>
      <c r="O1214" s="81">
        <v>153800485</v>
      </c>
      <c r="P1214" s="81">
        <v>160179036</v>
      </c>
      <c r="Q1214" s="81">
        <v>153800485</v>
      </c>
      <c r="R1214" s="81">
        <v>160179036</v>
      </c>
      <c r="S1214" s="81">
        <v>153800485</v>
      </c>
    </row>
    <row r="1215" spans="1:19" x14ac:dyDescent="0.35">
      <c r="A1215" s="81" t="s">
        <v>1219</v>
      </c>
      <c r="B1215" s="81">
        <v>194</v>
      </c>
      <c r="C1215" s="81" t="s">
        <v>1756</v>
      </c>
      <c r="D1215" s="81" t="s">
        <v>3657</v>
      </c>
      <c r="E1215" s="81" t="s">
        <v>2671</v>
      </c>
      <c r="F1215" s="81">
        <v>229993706</v>
      </c>
      <c r="G1215" s="81">
        <v>229993706</v>
      </c>
      <c r="H1215" s="81">
        <v>229993706</v>
      </c>
      <c r="I1215" s="81" t="s">
        <v>2829</v>
      </c>
      <c r="J1215" s="81" t="s">
        <v>2832</v>
      </c>
      <c r="K1215" s="81">
        <v>12234642</v>
      </c>
      <c r="L1215" s="81">
        <v>0</v>
      </c>
      <c r="M1215" s="81">
        <v>242228348</v>
      </c>
      <c r="N1215" s="81">
        <v>242228348</v>
      </c>
      <c r="O1215" s="81">
        <v>229993706</v>
      </c>
      <c r="P1215" s="81">
        <v>242228348</v>
      </c>
      <c r="Q1215" s="81">
        <v>229993706</v>
      </c>
      <c r="R1215" s="81">
        <v>242228348</v>
      </c>
      <c r="S1215" s="81">
        <v>229993706</v>
      </c>
    </row>
    <row r="1216" spans="1:19" x14ac:dyDescent="0.35">
      <c r="A1216" s="81" t="s">
        <v>1220</v>
      </c>
      <c r="B1216" s="81">
        <v>194</v>
      </c>
      <c r="C1216" s="81" t="s">
        <v>1756</v>
      </c>
      <c r="D1216" s="81" t="s">
        <v>3658</v>
      </c>
      <c r="E1216" s="81" t="s">
        <v>2672</v>
      </c>
      <c r="F1216" s="81">
        <v>74083660</v>
      </c>
      <c r="G1216" s="81">
        <v>74083660</v>
      </c>
      <c r="H1216" s="81">
        <v>74083660</v>
      </c>
      <c r="I1216" s="81" t="s">
        <v>2829</v>
      </c>
      <c r="J1216" s="81" t="s">
        <v>2832</v>
      </c>
      <c r="K1216" s="81">
        <v>4802830</v>
      </c>
      <c r="L1216" s="81">
        <v>0</v>
      </c>
      <c r="M1216" s="81">
        <v>78886490</v>
      </c>
      <c r="N1216" s="81">
        <v>78886490</v>
      </c>
      <c r="O1216" s="81">
        <v>74083660</v>
      </c>
      <c r="P1216" s="81">
        <v>78886490</v>
      </c>
      <c r="Q1216" s="81">
        <v>74083660</v>
      </c>
      <c r="R1216" s="81">
        <v>78886490</v>
      </c>
      <c r="S1216" s="81">
        <v>74083660</v>
      </c>
    </row>
    <row r="1217" spans="1:19" x14ac:dyDescent="0.35">
      <c r="A1217" s="81" t="s">
        <v>1221</v>
      </c>
      <c r="B1217" s="81">
        <v>195</v>
      </c>
      <c r="C1217" s="81" t="s">
        <v>1757</v>
      </c>
      <c r="D1217" s="81" t="s">
        <v>3659</v>
      </c>
      <c r="E1217" s="81" t="s">
        <v>2673</v>
      </c>
      <c r="F1217" s="81">
        <v>16019311793</v>
      </c>
      <c r="G1217" s="81">
        <v>16019311793</v>
      </c>
      <c r="H1217" s="81">
        <v>16019311793</v>
      </c>
      <c r="I1217" s="81" t="s">
        <v>2829</v>
      </c>
      <c r="J1217" s="81" t="s">
        <v>2832</v>
      </c>
      <c r="K1217" s="81">
        <v>20978806</v>
      </c>
      <c r="L1217" s="81">
        <v>0</v>
      </c>
      <c r="M1217" s="81">
        <v>16040290599</v>
      </c>
      <c r="N1217" s="81">
        <v>16040290599</v>
      </c>
      <c r="O1217" s="81">
        <v>16019311793</v>
      </c>
      <c r="P1217" s="81">
        <v>17197302019</v>
      </c>
      <c r="Q1217" s="81">
        <v>17176323213</v>
      </c>
      <c r="R1217" s="81">
        <v>17197302019</v>
      </c>
      <c r="S1217" s="81">
        <v>17176323213</v>
      </c>
    </row>
    <row r="1218" spans="1:19" x14ac:dyDescent="0.35">
      <c r="A1218" s="81" t="s">
        <v>1222</v>
      </c>
      <c r="B1218" s="81">
        <v>195</v>
      </c>
      <c r="C1218" s="81" t="s">
        <v>1757</v>
      </c>
      <c r="D1218" s="81" t="s">
        <v>3660</v>
      </c>
      <c r="E1218" s="81" t="s">
        <v>2674</v>
      </c>
      <c r="F1218" s="81">
        <v>685650113</v>
      </c>
      <c r="G1218" s="81">
        <v>685650113</v>
      </c>
      <c r="H1218" s="81">
        <v>685650113</v>
      </c>
      <c r="I1218" s="81" t="s">
        <v>2829</v>
      </c>
      <c r="J1218" s="81" t="s">
        <v>2832</v>
      </c>
      <c r="K1218" s="81">
        <v>1083537</v>
      </c>
      <c r="L1218" s="81">
        <v>0</v>
      </c>
      <c r="M1218" s="81">
        <v>686733650</v>
      </c>
      <c r="N1218" s="81">
        <v>686733650</v>
      </c>
      <c r="O1218" s="81">
        <v>685650113</v>
      </c>
      <c r="P1218" s="81">
        <v>686733650</v>
      </c>
      <c r="Q1218" s="81">
        <v>685650113</v>
      </c>
      <c r="R1218" s="81">
        <v>686733650</v>
      </c>
      <c r="S1218" s="81">
        <v>685650113</v>
      </c>
    </row>
    <row r="1219" spans="1:19" x14ac:dyDescent="0.35">
      <c r="A1219" s="81" t="s">
        <v>1223</v>
      </c>
      <c r="B1219" s="81">
        <v>196</v>
      </c>
      <c r="C1219" s="81" t="s">
        <v>1758</v>
      </c>
      <c r="D1219" s="81" t="s">
        <v>3661</v>
      </c>
      <c r="E1219" s="81" t="s">
        <v>2675</v>
      </c>
      <c r="F1219" s="81">
        <v>263809028</v>
      </c>
      <c r="G1219" s="81">
        <v>268161828</v>
      </c>
      <c r="H1219" s="81">
        <v>263809028</v>
      </c>
      <c r="I1219" s="81" t="s">
        <v>2829</v>
      </c>
      <c r="J1219" s="81" t="s">
        <v>2833</v>
      </c>
      <c r="K1219" s="81">
        <v>1570300</v>
      </c>
      <c r="L1219" s="81">
        <v>1233135</v>
      </c>
      <c r="M1219" s="81">
        <v>265379328</v>
      </c>
      <c r="N1219" s="81">
        <v>264146193</v>
      </c>
      <c r="O1219" s="81">
        <v>262575893</v>
      </c>
      <c r="P1219" s="81">
        <v>265379328</v>
      </c>
      <c r="Q1219" s="81">
        <v>263809028</v>
      </c>
      <c r="R1219" s="81">
        <v>264146193</v>
      </c>
      <c r="S1219" s="81">
        <v>262575893</v>
      </c>
    </row>
    <row r="1220" spans="1:19" x14ac:dyDescent="0.35">
      <c r="A1220" s="81" t="s">
        <v>1224</v>
      </c>
      <c r="B1220" s="81">
        <v>196</v>
      </c>
      <c r="C1220" s="81" t="s">
        <v>1758</v>
      </c>
      <c r="D1220" s="81" t="s">
        <v>3662</v>
      </c>
      <c r="E1220" s="81" t="s">
        <v>2676</v>
      </c>
      <c r="F1220" s="81">
        <v>292560641</v>
      </c>
      <c r="G1220" s="81">
        <v>309387420</v>
      </c>
      <c r="H1220" s="81">
        <v>292560641</v>
      </c>
      <c r="I1220" s="81" t="s">
        <v>2829</v>
      </c>
      <c r="J1220" s="81" t="s">
        <v>2834</v>
      </c>
      <c r="K1220" s="81">
        <v>5645950</v>
      </c>
      <c r="L1220" s="81">
        <v>0</v>
      </c>
      <c r="M1220" s="81">
        <v>298206591</v>
      </c>
      <c r="N1220" s="81">
        <v>298206591</v>
      </c>
      <c r="O1220" s="81">
        <v>292560641</v>
      </c>
      <c r="P1220" s="81">
        <v>298206591</v>
      </c>
      <c r="Q1220" s="81">
        <v>292560641</v>
      </c>
      <c r="R1220" s="81">
        <v>298206591</v>
      </c>
      <c r="S1220" s="81">
        <v>292560641</v>
      </c>
    </row>
    <row r="1221" spans="1:19" x14ac:dyDescent="0.35">
      <c r="A1221" s="81" t="s">
        <v>1225</v>
      </c>
      <c r="B1221" s="81">
        <v>196</v>
      </c>
      <c r="C1221" s="81" t="s">
        <v>1758</v>
      </c>
      <c r="D1221" s="81" t="s">
        <v>3663</v>
      </c>
      <c r="E1221" s="81" t="s">
        <v>1881</v>
      </c>
      <c r="F1221" s="81">
        <v>358130606</v>
      </c>
      <c r="G1221" s="81">
        <v>392564060</v>
      </c>
      <c r="H1221" s="81">
        <v>358130606</v>
      </c>
      <c r="I1221" s="81" t="s">
        <v>2829</v>
      </c>
      <c r="J1221" s="81" t="s">
        <v>2834</v>
      </c>
      <c r="K1221" s="81">
        <v>7124440</v>
      </c>
      <c r="L1221" s="81">
        <v>0</v>
      </c>
      <c r="M1221" s="81">
        <v>365255046</v>
      </c>
      <c r="N1221" s="81">
        <v>365255046</v>
      </c>
      <c r="O1221" s="81">
        <v>358130606</v>
      </c>
      <c r="P1221" s="81">
        <v>365255046</v>
      </c>
      <c r="Q1221" s="81">
        <v>358130606</v>
      </c>
      <c r="R1221" s="81">
        <v>365255046</v>
      </c>
      <c r="S1221" s="81">
        <v>358130606</v>
      </c>
    </row>
    <row r="1222" spans="1:19" x14ac:dyDescent="0.35">
      <c r="A1222" s="81" t="s">
        <v>1226</v>
      </c>
      <c r="B1222" s="81">
        <v>197</v>
      </c>
      <c r="C1222" s="81" t="s">
        <v>1759</v>
      </c>
      <c r="D1222" s="81" t="s">
        <v>3213</v>
      </c>
      <c r="E1222" s="81" t="s">
        <v>2284</v>
      </c>
      <c r="F1222" s="81">
        <v>31492093</v>
      </c>
      <c r="G1222" s="81">
        <v>31492093</v>
      </c>
      <c r="H1222" s="81">
        <v>31492093</v>
      </c>
      <c r="I1222" s="81" t="s">
        <v>2829</v>
      </c>
      <c r="J1222" s="81" t="s">
        <v>2832</v>
      </c>
      <c r="K1222" s="81">
        <v>348310</v>
      </c>
      <c r="L1222" s="81">
        <v>0</v>
      </c>
      <c r="M1222" s="81">
        <v>31840403</v>
      </c>
      <c r="N1222" s="81">
        <v>31840403</v>
      </c>
      <c r="O1222" s="81">
        <v>31492093</v>
      </c>
      <c r="P1222" s="81">
        <v>31840403</v>
      </c>
      <c r="Q1222" s="81">
        <v>31492093</v>
      </c>
      <c r="R1222" s="81">
        <v>31840403</v>
      </c>
      <c r="S1222" s="81">
        <v>31492093</v>
      </c>
    </row>
    <row r="1223" spans="1:19" x14ac:dyDescent="0.35">
      <c r="A1223" s="81" t="s">
        <v>1227</v>
      </c>
      <c r="B1223" s="81">
        <v>197</v>
      </c>
      <c r="C1223" s="81" t="s">
        <v>1759</v>
      </c>
      <c r="D1223" s="81" t="s">
        <v>3664</v>
      </c>
      <c r="E1223" s="81" t="s">
        <v>2286</v>
      </c>
      <c r="F1223" s="81">
        <v>468290767</v>
      </c>
      <c r="G1223" s="81">
        <v>468290767</v>
      </c>
      <c r="H1223" s="81">
        <v>468290767</v>
      </c>
      <c r="I1223" s="81" t="s">
        <v>2829</v>
      </c>
      <c r="J1223" s="81" t="s">
        <v>2832</v>
      </c>
      <c r="K1223" s="81">
        <v>1996490</v>
      </c>
      <c r="L1223" s="81">
        <v>995199</v>
      </c>
      <c r="M1223" s="81">
        <v>470287257</v>
      </c>
      <c r="N1223" s="81">
        <v>469292058</v>
      </c>
      <c r="O1223" s="81">
        <v>467295568</v>
      </c>
      <c r="P1223" s="81">
        <v>585086307</v>
      </c>
      <c r="Q1223" s="81">
        <v>583089817</v>
      </c>
      <c r="R1223" s="81">
        <v>584091108</v>
      </c>
      <c r="S1223" s="81">
        <v>582094618</v>
      </c>
    </row>
    <row r="1224" spans="1:19" x14ac:dyDescent="0.35">
      <c r="A1224" s="81" t="s">
        <v>1228</v>
      </c>
      <c r="B1224" s="81">
        <v>198</v>
      </c>
      <c r="C1224" s="81" t="s">
        <v>1760</v>
      </c>
      <c r="D1224" s="81" t="s">
        <v>2957</v>
      </c>
      <c r="E1224" s="81" t="s">
        <v>1953</v>
      </c>
      <c r="F1224" s="81">
        <v>21333751</v>
      </c>
      <c r="G1224" s="81">
        <v>21333751</v>
      </c>
      <c r="H1224" s="81">
        <v>21333751</v>
      </c>
      <c r="I1224" s="81" t="s">
        <v>2829</v>
      </c>
      <c r="J1224" s="81" t="s">
        <v>2833</v>
      </c>
      <c r="K1224" s="81">
        <v>157188</v>
      </c>
      <c r="L1224" s="81">
        <v>0</v>
      </c>
      <c r="M1224" s="81">
        <v>21490939</v>
      </c>
      <c r="N1224" s="81">
        <v>21490939</v>
      </c>
      <c r="O1224" s="81">
        <v>21333751</v>
      </c>
      <c r="P1224" s="81">
        <v>21490939</v>
      </c>
      <c r="Q1224" s="81">
        <v>21333751</v>
      </c>
      <c r="R1224" s="81">
        <v>21490939</v>
      </c>
      <c r="S1224" s="81">
        <v>21333751</v>
      </c>
    </row>
    <row r="1225" spans="1:19" x14ac:dyDescent="0.35">
      <c r="A1225" s="81" t="s">
        <v>1229</v>
      </c>
      <c r="B1225" s="81">
        <v>198</v>
      </c>
      <c r="C1225" s="81" t="s">
        <v>1760</v>
      </c>
      <c r="D1225" s="81" t="s">
        <v>3469</v>
      </c>
      <c r="E1225" s="81" t="s">
        <v>2527</v>
      </c>
      <c r="F1225" s="81">
        <v>55411383</v>
      </c>
      <c r="G1225" s="81">
        <v>63825806</v>
      </c>
      <c r="H1225" s="81">
        <v>55411383</v>
      </c>
      <c r="I1225" s="81" t="s">
        <v>2829</v>
      </c>
      <c r="J1225" s="81" t="s">
        <v>2833</v>
      </c>
      <c r="K1225" s="81">
        <v>1029077</v>
      </c>
      <c r="L1225" s="81">
        <v>0</v>
      </c>
      <c r="M1225" s="81">
        <v>56440460</v>
      </c>
      <c r="N1225" s="81">
        <v>56440460</v>
      </c>
      <c r="O1225" s="81">
        <v>55411383</v>
      </c>
      <c r="P1225" s="81">
        <v>56440460</v>
      </c>
      <c r="Q1225" s="81">
        <v>55411383</v>
      </c>
      <c r="R1225" s="81">
        <v>56440460</v>
      </c>
      <c r="S1225" s="81">
        <v>55411383</v>
      </c>
    </row>
    <row r="1226" spans="1:19" x14ac:dyDescent="0.35">
      <c r="A1226" s="81" t="s">
        <v>1230</v>
      </c>
      <c r="B1226" s="81">
        <v>198</v>
      </c>
      <c r="C1226" s="81" t="s">
        <v>1760</v>
      </c>
      <c r="D1226" s="81" t="s">
        <v>3478</v>
      </c>
      <c r="E1226" s="81" t="s">
        <v>2208</v>
      </c>
      <c r="F1226" s="81">
        <v>18054706</v>
      </c>
      <c r="G1226" s="81">
        <v>18054706</v>
      </c>
      <c r="H1226" s="81">
        <v>18054706</v>
      </c>
      <c r="I1226" s="81" t="s">
        <v>2829</v>
      </c>
      <c r="J1226" s="81" t="s">
        <v>2833</v>
      </c>
      <c r="K1226" s="81">
        <v>1685</v>
      </c>
      <c r="L1226" s="81">
        <v>0</v>
      </c>
      <c r="M1226" s="81">
        <v>18056391</v>
      </c>
      <c r="N1226" s="81">
        <v>18056391</v>
      </c>
      <c r="O1226" s="81">
        <v>18054706</v>
      </c>
      <c r="P1226" s="81">
        <v>18056391</v>
      </c>
      <c r="Q1226" s="81">
        <v>18054706</v>
      </c>
      <c r="R1226" s="81">
        <v>18056391</v>
      </c>
      <c r="S1226" s="81">
        <v>18054706</v>
      </c>
    </row>
    <row r="1227" spans="1:19" x14ac:dyDescent="0.35">
      <c r="A1227" s="81" t="s">
        <v>1231</v>
      </c>
      <c r="B1227" s="81">
        <v>198</v>
      </c>
      <c r="C1227" s="81" t="s">
        <v>1760</v>
      </c>
      <c r="D1227" s="81" t="s">
        <v>3665</v>
      </c>
      <c r="E1227" s="81" t="s">
        <v>2213</v>
      </c>
      <c r="F1227" s="81">
        <v>250723077</v>
      </c>
      <c r="G1227" s="81">
        <v>266246634</v>
      </c>
      <c r="H1227" s="81">
        <v>250723077</v>
      </c>
      <c r="I1227" s="81" t="s">
        <v>2829</v>
      </c>
      <c r="J1227" s="81" t="s">
        <v>2833</v>
      </c>
      <c r="K1227" s="81">
        <v>4232273</v>
      </c>
      <c r="L1227" s="81">
        <v>0</v>
      </c>
      <c r="M1227" s="81">
        <v>254955350</v>
      </c>
      <c r="N1227" s="81">
        <v>254955350</v>
      </c>
      <c r="O1227" s="81">
        <v>250723077</v>
      </c>
      <c r="P1227" s="81">
        <v>254955350</v>
      </c>
      <c r="Q1227" s="81">
        <v>250723077</v>
      </c>
      <c r="R1227" s="81">
        <v>254955350</v>
      </c>
      <c r="S1227" s="81">
        <v>250723077</v>
      </c>
    </row>
    <row r="1228" spans="1:19" x14ac:dyDescent="0.35">
      <c r="A1228" s="81" t="s">
        <v>1232</v>
      </c>
      <c r="B1228" s="81">
        <v>198</v>
      </c>
      <c r="C1228" s="81" t="s">
        <v>1760</v>
      </c>
      <c r="D1228" s="81" t="s">
        <v>3666</v>
      </c>
      <c r="E1228" s="81" t="s">
        <v>2677</v>
      </c>
      <c r="F1228" s="81">
        <v>130250406</v>
      </c>
      <c r="G1228" s="81">
        <v>135839838</v>
      </c>
      <c r="H1228" s="81">
        <v>130250406</v>
      </c>
      <c r="I1228" s="81" t="s">
        <v>2829</v>
      </c>
      <c r="J1228" s="81" t="s">
        <v>2833</v>
      </c>
      <c r="K1228" s="81">
        <v>2726746</v>
      </c>
      <c r="L1228" s="81">
        <v>0</v>
      </c>
      <c r="M1228" s="81">
        <v>132977152</v>
      </c>
      <c r="N1228" s="81">
        <v>132977152</v>
      </c>
      <c r="O1228" s="81">
        <v>130250406</v>
      </c>
      <c r="P1228" s="81">
        <v>132977152</v>
      </c>
      <c r="Q1228" s="81">
        <v>130250406</v>
      </c>
      <c r="R1228" s="81">
        <v>132977152</v>
      </c>
      <c r="S1228" s="81">
        <v>130250406</v>
      </c>
    </row>
    <row r="1229" spans="1:19" x14ac:dyDescent="0.35">
      <c r="A1229" s="81" t="s">
        <v>1233</v>
      </c>
      <c r="B1229" s="81">
        <v>198</v>
      </c>
      <c r="C1229" s="81" t="s">
        <v>1760</v>
      </c>
      <c r="D1229" s="81" t="s">
        <v>3667</v>
      </c>
      <c r="E1229" s="81" t="s">
        <v>2678</v>
      </c>
      <c r="F1229" s="81">
        <v>1703078109</v>
      </c>
      <c r="G1229" s="81">
        <v>1770484920</v>
      </c>
      <c r="H1229" s="81">
        <v>1703078109</v>
      </c>
      <c r="I1229" s="81" t="s">
        <v>2829</v>
      </c>
      <c r="J1229" s="81" t="s">
        <v>2834</v>
      </c>
      <c r="K1229" s="81">
        <v>13163630</v>
      </c>
      <c r="L1229" s="81">
        <v>0</v>
      </c>
      <c r="M1229" s="81">
        <v>1716241739</v>
      </c>
      <c r="N1229" s="81">
        <v>1716241739</v>
      </c>
      <c r="O1229" s="81">
        <v>1703078109</v>
      </c>
      <c r="P1229" s="81">
        <v>1716241739</v>
      </c>
      <c r="Q1229" s="81">
        <v>1703078109</v>
      </c>
      <c r="R1229" s="81">
        <v>1716241739</v>
      </c>
      <c r="S1229" s="81">
        <v>1703078109</v>
      </c>
    </row>
    <row r="1230" spans="1:19" x14ac:dyDescent="0.35">
      <c r="A1230" s="81" t="s">
        <v>1234</v>
      </c>
      <c r="B1230" s="81">
        <v>198</v>
      </c>
      <c r="C1230" s="81" t="s">
        <v>1760</v>
      </c>
      <c r="D1230" s="81" t="s">
        <v>3668</v>
      </c>
      <c r="E1230" s="81" t="s">
        <v>2679</v>
      </c>
      <c r="F1230" s="81">
        <v>457233246</v>
      </c>
      <c r="G1230" s="81">
        <v>473293078</v>
      </c>
      <c r="H1230" s="81">
        <v>457233246</v>
      </c>
      <c r="I1230" s="81" t="s">
        <v>2829</v>
      </c>
      <c r="J1230" s="81" t="s">
        <v>2833</v>
      </c>
      <c r="K1230" s="81">
        <v>12975962</v>
      </c>
      <c r="L1230" s="81">
        <v>0</v>
      </c>
      <c r="M1230" s="81">
        <v>470209208</v>
      </c>
      <c r="N1230" s="81">
        <v>470209208</v>
      </c>
      <c r="O1230" s="81">
        <v>457233246</v>
      </c>
      <c r="P1230" s="81">
        <v>470209208</v>
      </c>
      <c r="Q1230" s="81">
        <v>457233246</v>
      </c>
      <c r="R1230" s="81">
        <v>470209208</v>
      </c>
      <c r="S1230" s="81">
        <v>457233246</v>
      </c>
    </row>
    <row r="1231" spans="1:19" x14ac:dyDescent="0.35">
      <c r="A1231" s="81" t="s">
        <v>1235</v>
      </c>
      <c r="B1231" s="81">
        <v>198</v>
      </c>
      <c r="C1231" s="81" t="s">
        <v>1760</v>
      </c>
      <c r="D1231" s="81" t="s">
        <v>3669</v>
      </c>
      <c r="E1231" s="81" t="s">
        <v>2680</v>
      </c>
      <c r="F1231" s="81">
        <v>112793502</v>
      </c>
      <c r="G1231" s="81">
        <v>102903512</v>
      </c>
      <c r="H1231" s="81">
        <v>112793502</v>
      </c>
      <c r="I1231" s="81" t="s">
        <v>2829</v>
      </c>
      <c r="J1231" s="81" t="s">
        <v>2835</v>
      </c>
      <c r="K1231" s="81">
        <v>281537</v>
      </c>
      <c r="L1231" s="81">
        <v>0</v>
      </c>
      <c r="M1231" s="81">
        <v>113075039</v>
      </c>
      <c r="N1231" s="81">
        <v>113075039</v>
      </c>
      <c r="O1231" s="81">
        <v>112793502</v>
      </c>
      <c r="P1231" s="81">
        <v>113075039</v>
      </c>
      <c r="Q1231" s="81">
        <v>112793502</v>
      </c>
      <c r="R1231" s="81">
        <v>113075039</v>
      </c>
      <c r="S1231" s="81">
        <v>112793502</v>
      </c>
    </row>
    <row r="1232" spans="1:19" x14ac:dyDescent="0.35">
      <c r="A1232" s="81" t="s">
        <v>1236</v>
      </c>
      <c r="B1232" s="81">
        <v>199</v>
      </c>
      <c r="C1232" s="81" t="s">
        <v>1761</v>
      </c>
      <c r="D1232" s="81" t="s">
        <v>3670</v>
      </c>
      <c r="E1232" s="81" t="s">
        <v>2070</v>
      </c>
      <c r="F1232" s="81">
        <v>10150262118</v>
      </c>
      <c r="G1232" s="81">
        <v>10150262118</v>
      </c>
      <c r="H1232" s="81">
        <v>10150262118</v>
      </c>
      <c r="I1232" s="81" t="s">
        <v>2829</v>
      </c>
      <c r="J1232" s="81" t="s">
        <v>2832</v>
      </c>
      <c r="K1232" s="81">
        <v>193276084</v>
      </c>
      <c r="L1232" s="81">
        <v>0</v>
      </c>
      <c r="M1232" s="81">
        <v>10343538202</v>
      </c>
      <c r="N1232" s="81">
        <v>10343538202</v>
      </c>
      <c r="O1232" s="81">
        <v>10150262118</v>
      </c>
      <c r="P1232" s="81">
        <v>10343538202</v>
      </c>
      <c r="Q1232" s="81">
        <v>10150262118</v>
      </c>
      <c r="R1232" s="81">
        <v>10343538202</v>
      </c>
      <c r="S1232" s="81">
        <v>10150262118</v>
      </c>
    </row>
    <row r="1233" spans="1:19" x14ac:dyDescent="0.35">
      <c r="A1233" s="81" t="s">
        <v>1237</v>
      </c>
      <c r="B1233" s="81">
        <v>199</v>
      </c>
      <c r="C1233" s="81" t="s">
        <v>1761</v>
      </c>
      <c r="D1233" s="81" t="s">
        <v>3671</v>
      </c>
      <c r="E1233" s="81" t="s">
        <v>2071</v>
      </c>
      <c r="F1233" s="81">
        <v>1605629392</v>
      </c>
      <c r="G1233" s="81">
        <v>1605629392</v>
      </c>
      <c r="H1233" s="81">
        <v>1605629392</v>
      </c>
      <c r="I1233" s="81" t="s">
        <v>2829</v>
      </c>
      <c r="J1233" s="81" t="s">
        <v>2832</v>
      </c>
      <c r="K1233" s="81">
        <v>42576942</v>
      </c>
      <c r="L1233" s="81">
        <v>0</v>
      </c>
      <c r="M1233" s="81">
        <v>1648206334</v>
      </c>
      <c r="N1233" s="81">
        <v>1648206334</v>
      </c>
      <c r="O1233" s="81">
        <v>1605629392</v>
      </c>
      <c r="P1233" s="81">
        <v>1648206334</v>
      </c>
      <c r="Q1233" s="81">
        <v>1605629392</v>
      </c>
      <c r="R1233" s="81">
        <v>1648206334</v>
      </c>
      <c r="S1233" s="81">
        <v>1605629392</v>
      </c>
    </row>
    <row r="1234" spans="1:19" x14ac:dyDescent="0.35">
      <c r="A1234" s="81" t="s">
        <v>1238</v>
      </c>
      <c r="B1234" s="81">
        <v>200</v>
      </c>
      <c r="C1234" s="81" t="s">
        <v>1762</v>
      </c>
      <c r="D1234" s="81" t="s">
        <v>3022</v>
      </c>
      <c r="E1234" s="81" t="s">
        <v>2043</v>
      </c>
      <c r="F1234" s="81">
        <v>35256380</v>
      </c>
      <c r="G1234" s="81">
        <v>35256380</v>
      </c>
      <c r="H1234" s="81">
        <v>35256380</v>
      </c>
      <c r="I1234" s="81" t="s">
        <v>2829</v>
      </c>
      <c r="J1234" s="81" t="s">
        <v>2832</v>
      </c>
      <c r="K1234" s="81">
        <v>489205</v>
      </c>
      <c r="L1234" s="81">
        <v>0</v>
      </c>
      <c r="M1234" s="81">
        <v>35745585</v>
      </c>
      <c r="N1234" s="81">
        <v>35745585</v>
      </c>
      <c r="O1234" s="81">
        <v>35256380</v>
      </c>
      <c r="P1234" s="81">
        <v>35745585</v>
      </c>
      <c r="Q1234" s="81">
        <v>35256380</v>
      </c>
      <c r="R1234" s="81">
        <v>35745585</v>
      </c>
      <c r="S1234" s="81">
        <v>35256380</v>
      </c>
    </row>
    <row r="1235" spans="1:19" x14ac:dyDescent="0.35">
      <c r="A1235" s="81" t="s">
        <v>1239</v>
      </c>
      <c r="B1235" s="81">
        <v>200</v>
      </c>
      <c r="C1235" s="81" t="s">
        <v>1762</v>
      </c>
      <c r="D1235" s="81" t="s">
        <v>3024</v>
      </c>
      <c r="E1235" s="81" t="s">
        <v>2047</v>
      </c>
      <c r="F1235" s="81">
        <v>3127877</v>
      </c>
      <c r="G1235" s="81">
        <v>3127877</v>
      </c>
      <c r="H1235" s="81">
        <v>3127877</v>
      </c>
      <c r="I1235" s="81" t="s">
        <v>2829</v>
      </c>
      <c r="J1235" s="81" t="s">
        <v>2832</v>
      </c>
      <c r="K1235" s="81">
        <v>60000</v>
      </c>
      <c r="L1235" s="81">
        <v>0</v>
      </c>
      <c r="M1235" s="81">
        <v>3187877</v>
      </c>
      <c r="N1235" s="81">
        <v>3187877</v>
      </c>
      <c r="O1235" s="81">
        <v>3127877</v>
      </c>
      <c r="P1235" s="81">
        <v>3187877</v>
      </c>
      <c r="Q1235" s="81">
        <v>3127877</v>
      </c>
      <c r="R1235" s="81">
        <v>3187877</v>
      </c>
      <c r="S1235" s="81">
        <v>3127877</v>
      </c>
    </row>
    <row r="1236" spans="1:19" x14ac:dyDescent="0.35">
      <c r="A1236" s="81" t="s">
        <v>1240</v>
      </c>
      <c r="B1236" s="81">
        <v>200</v>
      </c>
      <c r="C1236" s="81" t="s">
        <v>1762</v>
      </c>
      <c r="D1236" s="81" t="s">
        <v>3026</v>
      </c>
      <c r="E1236" s="81" t="s">
        <v>2049</v>
      </c>
      <c r="F1236" s="81">
        <v>21098149</v>
      </c>
      <c r="G1236" s="81">
        <v>17442188</v>
      </c>
      <c r="H1236" s="81">
        <v>21098149</v>
      </c>
      <c r="I1236" s="81" t="s">
        <v>2829</v>
      </c>
      <c r="J1236" s="81" t="s">
        <v>2835</v>
      </c>
      <c r="K1236" s="81">
        <v>113240</v>
      </c>
      <c r="L1236" s="81">
        <v>0</v>
      </c>
      <c r="M1236" s="81">
        <v>21211389</v>
      </c>
      <c r="N1236" s="81">
        <v>21211389</v>
      </c>
      <c r="O1236" s="81">
        <v>21098149</v>
      </c>
      <c r="P1236" s="81">
        <v>21211389</v>
      </c>
      <c r="Q1236" s="81">
        <v>21098149</v>
      </c>
      <c r="R1236" s="81">
        <v>21211389</v>
      </c>
      <c r="S1236" s="81">
        <v>21098149</v>
      </c>
    </row>
    <row r="1237" spans="1:19" x14ac:dyDescent="0.35">
      <c r="A1237" s="81" t="s">
        <v>1241</v>
      </c>
      <c r="B1237" s="81">
        <v>200</v>
      </c>
      <c r="C1237" s="81" t="s">
        <v>1762</v>
      </c>
      <c r="D1237" s="81" t="s">
        <v>3672</v>
      </c>
      <c r="E1237" s="81" t="s">
        <v>2681</v>
      </c>
      <c r="F1237" s="81">
        <v>383524787</v>
      </c>
      <c r="G1237" s="81">
        <v>383524787</v>
      </c>
      <c r="H1237" s="81">
        <v>383524787</v>
      </c>
      <c r="I1237" s="81" t="s">
        <v>2829</v>
      </c>
      <c r="J1237" s="81" t="s">
        <v>2832</v>
      </c>
      <c r="K1237" s="81">
        <v>13134720</v>
      </c>
      <c r="L1237" s="81">
        <v>0</v>
      </c>
      <c r="M1237" s="81">
        <v>396659507</v>
      </c>
      <c r="N1237" s="81">
        <v>396659507</v>
      </c>
      <c r="O1237" s="81">
        <v>383524787</v>
      </c>
      <c r="P1237" s="81">
        <v>396659507</v>
      </c>
      <c r="Q1237" s="81">
        <v>383524787</v>
      </c>
      <c r="R1237" s="81">
        <v>396659507</v>
      </c>
      <c r="S1237" s="81">
        <v>383524787</v>
      </c>
    </row>
    <row r="1238" spans="1:19" x14ac:dyDescent="0.35">
      <c r="A1238" s="81" t="s">
        <v>1242</v>
      </c>
      <c r="B1238" s="81">
        <v>200</v>
      </c>
      <c r="C1238" s="81" t="s">
        <v>1762</v>
      </c>
      <c r="D1238" s="81" t="s">
        <v>3673</v>
      </c>
      <c r="E1238" s="81" t="s">
        <v>2682</v>
      </c>
      <c r="F1238" s="81">
        <v>67542195</v>
      </c>
      <c r="G1238" s="81">
        <v>67542195</v>
      </c>
      <c r="H1238" s="81">
        <v>67542195</v>
      </c>
      <c r="I1238" s="81" t="s">
        <v>2829</v>
      </c>
      <c r="J1238" s="81" t="s">
        <v>2832</v>
      </c>
      <c r="K1238" s="81">
        <v>2731132</v>
      </c>
      <c r="L1238" s="81">
        <v>0</v>
      </c>
      <c r="M1238" s="81">
        <v>70273327</v>
      </c>
      <c r="N1238" s="81">
        <v>70273327</v>
      </c>
      <c r="O1238" s="81">
        <v>67542195</v>
      </c>
      <c r="P1238" s="81">
        <v>70273327</v>
      </c>
      <c r="Q1238" s="81">
        <v>67542195</v>
      </c>
      <c r="R1238" s="81">
        <v>70273327</v>
      </c>
      <c r="S1238" s="81">
        <v>67542195</v>
      </c>
    </row>
    <row r="1239" spans="1:19" x14ac:dyDescent="0.35">
      <c r="A1239" s="81" t="s">
        <v>1243</v>
      </c>
      <c r="B1239" s="81">
        <v>200</v>
      </c>
      <c r="C1239" s="81" t="s">
        <v>1762</v>
      </c>
      <c r="D1239" s="81" t="s">
        <v>3674</v>
      </c>
      <c r="E1239" s="81" t="s">
        <v>2683</v>
      </c>
      <c r="F1239" s="81">
        <v>233768516</v>
      </c>
      <c r="G1239" s="81">
        <v>233768516</v>
      </c>
      <c r="H1239" s="81">
        <v>233768516</v>
      </c>
      <c r="I1239" s="81" t="s">
        <v>2829</v>
      </c>
      <c r="J1239" s="81" t="s">
        <v>2833</v>
      </c>
      <c r="K1239" s="81">
        <v>7685806</v>
      </c>
      <c r="L1239" s="81">
        <v>0</v>
      </c>
      <c r="M1239" s="81">
        <v>241454322</v>
      </c>
      <c r="N1239" s="81">
        <v>241454322</v>
      </c>
      <c r="O1239" s="81">
        <v>233768516</v>
      </c>
      <c r="P1239" s="81">
        <v>241454322</v>
      </c>
      <c r="Q1239" s="81">
        <v>233768516</v>
      </c>
      <c r="R1239" s="81">
        <v>241454322</v>
      </c>
      <c r="S1239" s="81">
        <v>233768516</v>
      </c>
    </row>
    <row r="1240" spans="1:19" x14ac:dyDescent="0.35">
      <c r="A1240" s="81" t="s">
        <v>1244</v>
      </c>
      <c r="B1240" s="81">
        <v>200</v>
      </c>
      <c r="C1240" s="81" t="s">
        <v>1762</v>
      </c>
      <c r="D1240" s="81" t="s">
        <v>3675</v>
      </c>
      <c r="E1240" s="81" t="s">
        <v>2684</v>
      </c>
      <c r="F1240" s="81">
        <v>13606086</v>
      </c>
      <c r="G1240" s="81">
        <v>13606086</v>
      </c>
      <c r="H1240" s="81">
        <v>13606086</v>
      </c>
      <c r="I1240" s="81" t="s">
        <v>2829</v>
      </c>
      <c r="J1240" s="81" t="s">
        <v>2832</v>
      </c>
      <c r="K1240" s="81">
        <v>273750</v>
      </c>
      <c r="L1240" s="81">
        <v>0</v>
      </c>
      <c r="M1240" s="81">
        <v>13879836</v>
      </c>
      <c r="N1240" s="81">
        <v>13879836</v>
      </c>
      <c r="O1240" s="81">
        <v>13606086</v>
      </c>
      <c r="P1240" s="81">
        <v>13879836</v>
      </c>
      <c r="Q1240" s="81">
        <v>13606086</v>
      </c>
      <c r="R1240" s="81">
        <v>13879836</v>
      </c>
      <c r="S1240" s="81">
        <v>13606086</v>
      </c>
    </row>
    <row r="1241" spans="1:19" x14ac:dyDescent="0.35">
      <c r="A1241" s="81" t="s">
        <v>1245</v>
      </c>
      <c r="B1241" s="81">
        <v>200</v>
      </c>
      <c r="C1241" s="81" t="s">
        <v>1762</v>
      </c>
      <c r="D1241" s="81" t="s">
        <v>3752</v>
      </c>
      <c r="E1241" s="81" t="s">
        <v>2685</v>
      </c>
      <c r="F1241" s="81">
        <v>12782698</v>
      </c>
      <c r="G1241" s="81">
        <v>12782698</v>
      </c>
      <c r="H1241" s="81">
        <v>12782698</v>
      </c>
      <c r="I1241" s="81" t="s">
        <v>2829</v>
      </c>
      <c r="J1241" s="81" t="s">
        <v>2832</v>
      </c>
      <c r="K1241" s="81">
        <v>205929</v>
      </c>
      <c r="L1241" s="81">
        <v>301893</v>
      </c>
      <c r="M1241" s="81">
        <v>12988627</v>
      </c>
      <c r="N1241" s="81">
        <v>12686734</v>
      </c>
      <c r="O1241" s="81">
        <v>12480805</v>
      </c>
      <c r="P1241" s="81">
        <v>12988627</v>
      </c>
      <c r="Q1241" s="81">
        <v>12782698</v>
      </c>
      <c r="R1241" s="81">
        <v>12686734</v>
      </c>
      <c r="S1241" s="81">
        <v>12480805</v>
      </c>
    </row>
    <row r="1242" spans="1:19" x14ac:dyDescent="0.35">
      <c r="A1242" s="81" t="s">
        <v>1246</v>
      </c>
      <c r="B1242" s="81">
        <v>201</v>
      </c>
      <c r="C1242" s="81" t="s">
        <v>1763</v>
      </c>
      <c r="D1242" s="81" t="s">
        <v>3012</v>
      </c>
      <c r="E1242" s="81" t="s">
        <v>2026</v>
      </c>
      <c r="F1242" s="81">
        <v>12297677</v>
      </c>
      <c r="G1242" s="81">
        <v>12297677</v>
      </c>
      <c r="H1242" s="81">
        <v>12297677</v>
      </c>
      <c r="I1242" s="81" t="s">
        <v>2829</v>
      </c>
      <c r="J1242" s="81" t="s">
        <v>2832</v>
      </c>
      <c r="K1242" s="81">
        <v>582640</v>
      </c>
      <c r="L1242" s="81">
        <v>0</v>
      </c>
      <c r="M1242" s="81">
        <v>12880317</v>
      </c>
      <c r="N1242" s="81">
        <v>12880317</v>
      </c>
      <c r="O1242" s="81">
        <v>12297677</v>
      </c>
      <c r="P1242" s="81">
        <v>12880317</v>
      </c>
      <c r="Q1242" s="81">
        <v>12297677</v>
      </c>
      <c r="R1242" s="81">
        <v>12880317</v>
      </c>
      <c r="S1242" s="81">
        <v>12297677</v>
      </c>
    </row>
    <row r="1243" spans="1:19" x14ac:dyDescent="0.35">
      <c r="A1243" s="81" t="s">
        <v>1247</v>
      </c>
      <c r="B1243" s="81">
        <v>201</v>
      </c>
      <c r="C1243" s="81" t="s">
        <v>1763</v>
      </c>
      <c r="D1243" s="81" t="s">
        <v>3229</v>
      </c>
      <c r="E1243" s="81" t="s">
        <v>2298</v>
      </c>
      <c r="F1243" s="81">
        <v>447925416</v>
      </c>
      <c r="G1243" s="81">
        <v>447925416</v>
      </c>
      <c r="H1243" s="81">
        <v>447925416</v>
      </c>
      <c r="I1243" s="81" t="s">
        <v>2829</v>
      </c>
      <c r="J1243" s="81" t="s">
        <v>2832</v>
      </c>
      <c r="K1243" s="81">
        <v>20430320</v>
      </c>
      <c r="L1243" s="81">
        <v>0</v>
      </c>
      <c r="M1243" s="81">
        <v>468355736</v>
      </c>
      <c r="N1243" s="81">
        <v>468355736</v>
      </c>
      <c r="O1243" s="81">
        <v>447925416</v>
      </c>
      <c r="P1243" s="81">
        <v>468355736</v>
      </c>
      <c r="Q1243" s="81">
        <v>447925416</v>
      </c>
      <c r="R1243" s="81">
        <v>468355736</v>
      </c>
      <c r="S1243" s="81">
        <v>447925416</v>
      </c>
    </row>
    <row r="1244" spans="1:19" x14ac:dyDescent="0.35">
      <c r="A1244" s="81" t="s">
        <v>1248</v>
      </c>
      <c r="B1244" s="81">
        <v>201</v>
      </c>
      <c r="C1244" s="81" t="s">
        <v>1763</v>
      </c>
      <c r="D1244" s="81" t="s">
        <v>3572</v>
      </c>
      <c r="E1244" s="81" t="s">
        <v>2599</v>
      </c>
      <c r="F1244" s="81">
        <v>6097443</v>
      </c>
      <c r="G1244" s="81">
        <v>6097443</v>
      </c>
      <c r="H1244" s="81">
        <v>6097443</v>
      </c>
      <c r="I1244" s="81" t="s">
        <v>2829</v>
      </c>
      <c r="J1244" s="81" t="s">
        <v>2832</v>
      </c>
      <c r="K1244" s="81">
        <v>51200</v>
      </c>
      <c r="L1244" s="81">
        <v>72605</v>
      </c>
      <c r="M1244" s="81">
        <v>6148643</v>
      </c>
      <c r="N1244" s="81">
        <v>6076038</v>
      </c>
      <c r="O1244" s="81">
        <v>6024838</v>
      </c>
      <c r="P1244" s="81">
        <v>6148643</v>
      </c>
      <c r="Q1244" s="81">
        <v>6097443</v>
      </c>
      <c r="R1244" s="81">
        <v>6076038</v>
      </c>
      <c r="S1244" s="81">
        <v>6024838</v>
      </c>
    </row>
    <row r="1245" spans="1:19" x14ac:dyDescent="0.35">
      <c r="A1245" s="81" t="s">
        <v>1249</v>
      </c>
      <c r="B1245" s="81">
        <v>201</v>
      </c>
      <c r="C1245" s="81" t="s">
        <v>1763</v>
      </c>
      <c r="D1245" s="81" t="s">
        <v>3573</v>
      </c>
      <c r="E1245" s="81" t="s">
        <v>2600</v>
      </c>
      <c r="F1245" s="81">
        <v>15567952</v>
      </c>
      <c r="G1245" s="81">
        <v>15567952</v>
      </c>
      <c r="H1245" s="81">
        <v>15567952</v>
      </c>
      <c r="I1245" s="81" t="s">
        <v>2829</v>
      </c>
      <c r="J1245" s="81" t="s">
        <v>2832</v>
      </c>
      <c r="K1245" s="81">
        <v>583655</v>
      </c>
      <c r="L1245" s="81">
        <v>652620</v>
      </c>
      <c r="M1245" s="81">
        <v>16151607</v>
      </c>
      <c r="N1245" s="81">
        <v>15498987</v>
      </c>
      <c r="O1245" s="81">
        <v>14915332</v>
      </c>
      <c r="P1245" s="81">
        <v>16151607</v>
      </c>
      <c r="Q1245" s="81">
        <v>15567952</v>
      </c>
      <c r="R1245" s="81">
        <v>15498987</v>
      </c>
      <c r="S1245" s="81">
        <v>14915332</v>
      </c>
    </row>
    <row r="1246" spans="1:19" x14ac:dyDescent="0.35">
      <c r="A1246" s="81" t="s">
        <v>1250</v>
      </c>
      <c r="B1246" s="81">
        <v>201</v>
      </c>
      <c r="C1246" s="81" t="s">
        <v>1763</v>
      </c>
      <c r="D1246" s="81" t="s">
        <v>3676</v>
      </c>
      <c r="E1246" s="81" t="s">
        <v>2686</v>
      </c>
      <c r="F1246" s="81">
        <v>1599482573</v>
      </c>
      <c r="G1246" s="81">
        <v>1599482573</v>
      </c>
      <c r="H1246" s="81">
        <v>1599482573</v>
      </c>
      <c r="I1246" s="81" t="s">
        <v>2829</v>
      </c>
      <c r="J1246" s="81" t="s">
        <v>2832</v>
      </c>
      <c r="K1246" s="81">
        <v>43145295</v>
      </c>
      <c r="L1246" s="81">
        <v>57944005</v>
      </c>
      <c r="M1246" s="81">
        <v>1642627868</v>
      </c>
      <c r="N1246" s="81">
        <v>1584683863</v>
      </c>
      <c r="O1246" s="81">
        <v>1541538568</v>
      </c>
      <c r="P1246" s="81">
        <v>1642627868</v>
      </c>
      <c r="Q1246" s="81">
        <v>1599482573</v>
      </c>
      <c r="R1246" s="81">
        <v>1584683863</v>
      </c>
      <c r="S1246" s="81">
        <v>1541538568</v>
      </c>
    </row>
    <row r="1247" spans="1:19" x14ac:dyDescent="0.35">
      <c r="A1247" s="81" t="s">
        <v>1251</v>
      </c>
      <c r="B1247" s="81">
        <v>201</v>
      </c>
      <c r="C1247" s="81" t="s">
        <v>1763</v>
      </c>
      <c r="D1247" s="81" t="s">
        <v>3677</v>
      </c>
      <c r="E1247" s="81" t="s">
        <v>2687</v>
      </c>
      <c r="F1247" s="81">
        <v>98363601</v>
      </c>
      <c r="G1247" s="81">
        <v>98363601</v>
      </c>
      <c r="H1247" s="81">
        <v>98363601</v>
      </c>
      <c r="I1247" s="81" t="s">
        <v>2829</v>
      </c>
      <c r="J1247" s="81" t="s">
        <v>2832</v>
      </c>
      <c r="K1247" s="81">
        <v>3541620</v>
      </c>
      <c r="L1247" s="81">
        <v>3660090</v>
      </c>
      <c r="M1247" s="81">
        <v>101905221</v>
      </c>
      <c r="N1247" s="81">
        <v>98245131</v>
      </c>
      <c r="O1247" s="81">
        <v>94703511</v>
      </c>
      <c r="P1247" s="81">
        <v>101905221</v>
      </c>
      <c r="Q1247" s="81">
        <v>98363601</v>
      </c>
      <c r="R1247" s="81">
        <v>98245131</v>
      </c>
      <c r="S1247" s="81">
        <v>94703511</v>
      </c>
    </row>
    <row r="1248" spans="1:19" x14ac:dyDescent="0.35">
      <c r="A1248" s="81" t="s">
        <v>1252</v>
      </c>
      <c r="B1248" s="81">
        <v>201</v>
      </c>
      <c r="C1248" s="81" t="s">
        <v>1763</v>
      </c>
      <c r="D1248" s="81" t="s">
        <v>3678</v>
      </c>
      <c r="E1248" s="81" t="s">
        <v>2688</v>
      </c>
      <c r="F1248" s="81">
        <v>34060580</v>
      </c>
      <c r="G1248" s="81">
        <v>34060580</v>
      </c>
      <c r="H1248" s="81">
        <v>34060580</v>
      </c>
      <c r="I1248" s="81" t="s">
        <v>2829</v>
      </c>
      <c r="J1248" s="81" t="s">
        <v>2832</v>
      </c>
      <c r="K1248" s="81">
        <v>1216830</v>
      </c>
      <c r="L1248" s="81">
        <v>1158440</v>
      </c>
      <c r="M1248" s="81">
        <v>35277410</v>
      </c>
      <c r="N1248" s="81">
        <v>34118970</v>
      </c>
      <c r="O1248" s="81">
        <v>32902140</v>
      </c>
      <c r="P1248" s="81">
        <v>35277410</v>
      </c>
      <c r="Q1248" s="81">
        <v>34060580</v>
      </c>
      <c r="R1248" s="81">
        <v>34118970</v>
      </c>
      <c r="S1248" s="81">
        <v>32902140</v>
      </c>
    </row>
    <row r="1249" spans="1:19" x14ac:dyDescent="0.35">
      <c r="A1249" s="81" t="s">
        <v>1253</v>
      </c>
      <c r="B1249" s="81">
        <v>201</v>
      </c>
      <c r="C1249" s="81" t="s">
        <v>1763</v>
      </c>
      <c r="D1249" s="81" t="s">
        <v>3679</v>
      </c>
      <c r="E1249" s="81" t="s">
        <v>2689</v>
      </c>
      <c r="F1249" s="81">
        <v>64247456</v>
      </c>
      <c r="G1249" s="81">
        <v>64247456</v>
      </c>
      <c r="H1249" s="81">
        <v>64247456</v>
      </c>
      <c r="I1249" s="81" t="s">
        <v>2829</v>
      </c>
      <c r="J1249" s="81" t="s">
        <v>2832</v>
      </c>
      <c r="K1249" s="81">
        <v>3541050</v>
      </c>
      <c r="L1249" s="81">
        <v>4082800</v>
      </c>
      <c r="M1249" s="81">
        <v>67788506</v>
      </c>
      <c r="N1249" s="81">
        <v>63705706</v>
      </c>
      <c r="O1249" s="81">
        <v>60164656</v>
      </c>
      <c r="P1249" s="81">
        <v>67788506</v>
      </c>
      <c r="Q1249" s="81">
        <v>64247456</v>
      </c>
      <c r="R1249" s="81">
        <v>63705706</v>
      </c>
      <c r="S1249" s="81">
        <v>60164656</v>
      </c>
    </row>
    <row r="1250" spans="1:19" x14ac:dyDescent="0.35">
      <c r="A1250" s="81" t="s">
        <v>1254</v>
      </c>
      <c r="B1250" s="81">
        <v>201</v>
      </c>
      <c r="C1250" s="81" t="s">
        <v>1763</v>
      </c>
      <c r="D1250" s="81" t="s">
        <v>3680</v>
      </c>
      <c r="E1250" s="81" t="s">
        <v>2690</v>
      </c>
      <c r="F1250" s="81">
        <v>79609114</v>
      </c>
      <c r="G1250" s="81">
        <v>79609114</v>
      </c>
      <c r="H1250" s="81">
        <v>79609114</v>
      </c>
      <c r="I1250" s="81" t="s">
        <v>2829</v>
      </c>
      <c r="J1250" s="81" t="s">
        <v>2832</v>
      </c>
      <c r="K1250" s="81">
        <v>5070745</v>
      </c>
      <c r="L1250" s="81">
        <v>4711335</v>
      </c>
      <c r="M1250" s="81">
        <v>84679859</v>
      </c>
      <c r="N1250" s="81">
        <v>79968524</v>
      </c>
      <c r="O1250" s="81">
        <v>74897779</v>
      </c>
      <c r="P1250" s="81">
        <v>84679859</v>
      </c>
      <c r="Q1250" s="81">
        <v>79609114</v>
      </c>
      <c r="R1250" s="81">
        <v>79968524</v>
      </c>
      <c r="S1250" s="81">
        <v>74897779</v>
      </c>
    </row>
    <row r="1251" spans="1:19" x14ac:dyDescent="0.35">
      <c r="A1251" s="81" t="s">
        <v>1255</v>
      </c>
      <c r="B1251" s="81">
        <v>201</v>
      </c>
      <c r="C1251" s="81" t="s">
        <v>1763</v>
      </c>
      <c r="D1251" s="81" t="s">
        <v>3681</v>
      </c>
      <c r="E1251" s="81" t="s">
        <v>2637</v>
      </c>
      <c r="F1251" s="81">
        <v>859398142</v>
      </c>
      <c r="G1251" s="81">
        <v>859398142</v>
      </c>
      <c r="H1251" s="81">
        <v>859398142</v>
      </c>
      <c r="I1251" s="81" t="s">
        <v>2829</v>
      </c>
      <c r="J1251" s="81" t="s">
        <v>2832</v>
      </c>
      <c r="K1251" s="81">
        <v>12198230</v>
      </c>
      <c r="L1251" s="81">
        <v>18030955</v>
      </c>
      <c r="M1251" s="81">
        <v>871596372</v>
      </c>
      <c r="N1251" s="81">
        <v>853565417</v>
      </c>
      <c r="O1251" s="81">
        <v>841367187</v>
      </c>
      <c r="P1251" s="81">
        <v>871596372</v>
      </c>
      <c r="Q1251" s="81">
        <v>859398142</v>
      </c>
      <c r="R1251" s="81">
        <v>853565417</v>
      </c>
      <c r="S1251" s="81">
        <v>841367187</v>
      </c>
    </row>
    <row r="1252" spans="1:19" x14ac:dyDescent="0.35">
      <c r="A1252" s="81" t="s">
        <v>1256</v>
      </c>
      <c r="B1252" s="81">
        <v>201</v>
      </c>
      <c r="C1252" s="81" t="s">
        <v>1763</v>
      </c>
      <c r="D1252" s="81" t="s">
        <v>3682</v>
      </c>
      <c r="E1252" s="81" t="s">
        <v>2028</v>
      </c>
      <c r="F1252" s="81">
        <v>81414275</v>
      </c>
      <c r="G1252" s="81">
        <v>81414275</v>
      </c>
      <c r="H1252" s="81">
        <v>81414275</v>
      </c>
      <c r="I1252" s="81" t="s">
        <v>2829</v>
      </c>
      <c r="J1252" s="81" t="s">
        <v>2832</v>
      </c>
      <c r="K1252" s="81">
        <v>2874090</v>
      </c>
      <c r="L1252" s="81">
        <v>3145210</v>
      </c>
      <c r="M1252" s="81">
        <v>84288365</v>
      </c>
      <c r="N1252" s="81">
        <v>81143155</v>
      </c>
      <c r="O1252" s="81">
        <v>78269065</v>
      </c>
      <c r="P1252" s="81">
        <v>84288365</v>
      </c>
      <c r="Q1252" s="81">
        <v>81414275</v>
      </c>
      <c r="R1252" s="81">
        <v>81143155</v>
      </c>
      <c r="S1252" s="81">
        <v>78269065</v>
      </c>
    </row>
    <row r="1253" spans="1:19" x14ac:dyDescent="0.35">
      <c r="A1253" s="81" t="s">
        <v>1257</v>
      </c>
      <c r="B1253" s="81">
        <v>201</v>
      </c>
      <c r="C1253" s="81" t="s">
        <v>1763</v>
      </c>
      <c r="D1253" s="81" t="s">
        <v>3683</v>
      </c>
      <c r="E1253" s="81" t="s">
        <v>2691</v>
      </c>
      <c r="F1253" s="81">
        <v>380145989</v>
      </c>
      <c r="G1253" s="81">
        <v>380145989</v>
      </c>
      <c r="H1253" s="81">
        <v>380145989</v>
      </c>
      <c r="I1253" s="81" t="s">
        <v>2829</v>
      </c>
      <c r="J1253" s="81" t="s">
        <v>2832</v>
      </c>
      <c r="K1253" s="81">
        <v>10652166</v>
      </c>
      <c r="L1253" s="81">
        <v>10929695</v>
      </c>
      <c r="M1253" s="81">
        <v>390798155</v>
      </c>
      <c r="N1253" s="81">
        <v>379868460</v>
      </c>
      <c r="O1253" s="81">
        <v>369216294</v>
      </c>
      <c r="P1253" s="81">
        <v>390798155</v>
      </c>
      <c r="Q1253" s="81">
        <v>380145989</v>
      </c>
      <c r="R1253" s="81">
        <v>379868460</v>
      </c>
      <c r="S1253" s="81">
        <v>369216294</v>
      </c>
    </row>
    <row r="1254" spans="1:19" x14ac:dyDescent="0.35">
      <c r="A1254" s="81" t="s">
        <v>1258</v>
      </c>
      <c r="B1254" s="81">
        <v>202</v>
      </c>
      <c r="C1254" s="81" t="s">
        <v>1764</v>
      </c>
      <c r="D1254" s="81" t="s">
        <v>3380</v>
      </c>
      <c r="E1254" s="81" t="s">
        <v>2453</v>
      </c>
      <c r="F1254" s="81">
        <v>28428302</v>
      </c>
      <c r="G1254" s="81">
        <v>29150444</v>
      </c>
      <c r="H1254" s="81">
        <v>28428302</v>
      </c>
      <c r="I1254" s="81" t="s">
        <v>2829</v>
      </c>
      <c r="J1254" s="81" t="s">
        <v>2833</v>
      </c>
      <c r="K1254" s="81">
        <v>999020</v>
      </c>
      <c r="L1254" s="81">
        <v>822840</v>
      </c>
      <c r="M1254" s="81">
        <v>29427322</v>
      </c>
      <c r="N1254" s="81">
        <v>28604482</v>
      </c>
      <c r="O1254" s="81">
        <v>27605462</v>
      </c>
      <c r="P1254" s="81">
        <v>29427322</v>
      </c>
      <c r="Q1254" s="81">
        <v>28428302</v>
      </c>
      <c r="R1254" s="81">
        <v>28604482</v>
      </c>
      <c r="S1254" s="81">
        <v>27605462</v>
      </c>
    </row>
    <row r="1255" spans="1:19" x14ac:dyDescent="0.35">
      <c r="A1255" s="81" t="s">
        <v>1259</v>
      </c>
      <c r="B1255" s="81">
        <v>202</v>
      </c>
      <c r="C1255" s="81" t="s">
        <v>1764</v>
      </c>
      <c r="D1255" s="81" t="s">
        <v>3684</v>
      </c>
      <c r="E1255" s="81" t="s">
        <v>2692</v>
      </c>
      <c r="F1255" s="81">
        <v>530280553</v>
      </c>
      <c r="G1255" s="81">
        <v>613192836</v>
      </c>
      <c r="H1255" s="81">
        <v>613192836</v>
      </c>
      <c r="I1255" s="81" t="s">
        <v>2830</v>
      </c>
      <c r="J1255" s="81" t="s">
        <v>2836</v>
      </c>
      <c r="K1255" s="81">
        <v>21621910</v>
      </c>
      <c r="L1255" s="81">
        <v>0</v>
      </c>
      <c r="M1255" s="81">
        <v>634814746</v>
      </c>
      <c r="N1255" s="81">
        <v>634814746</v>
      </c>
      <c r="O1255" s="81">
        <v>613192836</v>
      </c>
      <c r="P1255" s="81">
        <v>634814746</v>
      </c>
      <c r="Q1255" s="81">
        <v>613192836</v>
      </c>
      <c r="R1255" s="81">
        <v>634814746</v>
      </c>
      <c r="S1255" s="81">
        <v>613192836</v>
      </c>
    </row>
    <row r="1256" spans="1:19" x14ac:dyDescent="0.35">
      <c r="A1256" s="81" t="s">
        <v>1260</v>
      </c>
      <c r="B1256" s="81">
        <v>202</v>
      </c>
      <c r="C1256" s="81" t="s">
        <v>1764</v>
      </c>
      <c r="D1256" s="81" t="s">
        <v>3685</v>
      </c>
      <c r="E1256" s="81" t="s">
        <v>2693</v>
      </c>
      <c r="F1256" s="81">
        <v>155384144</v>
      </c>
      <c r="G1256" s="81">
        <v>155183554</v>
      </c>
      <c r="H1256" s="81">
        <v>155384144</v>
      </c>
      <c r="I1256" s="81" t="s">
        <v>2829</v>
      </c>
      <c r="J1256" s="81" t="s">
        <v>2833</v>
      </c>
      <c r="K1256" s="81">
        <v>5539832</v>
      </c>
      <c r="L1256" s="81">
        <v>4290196</v>
      </c>
      <c r="M1256" s="81">
        <v>160923976</v>
      </c>
      <c r="N1256" s="81">
        <v>156633780</v>
      </c>
      <c r="O1256" s="81">
        <v>151093948</v>
      </c>
      <c r="P1256" s="81">
        <v>160923976</v>
      </c>
      <c r="Q1256" s="81">
        <v>155384144</v>
      </c>
      <c r="R1256" s="81">
        <v>156633780</v>
      </c>
      <c r="S1256" s="81">
        <v>151093948</v>
      </c>
    </row>
    <row r="1257" spans="1:19" x14ac:dyDescent="0.35">
      <c r="A1257" s="81" t="s">
        <v>1261</v>
      </c>
      <c r="B1257" s="81">
        <v>202</v>
      </c>
      <c r="C1257" s="81" t="s">
        <v>1764</v>
      </c>
      <c r="D1257" s="81" t="s">
        <v>3708</v>
      </c>
      <c r="E1257" s="81" t="s">
        <v>2694</v>
      </c>
      <c r="F1257" s="81">
        <v>4827890</v>
      </c>
      <c r="G1257" s="81">
        <v>4827890</v>
      </c>
      <c r="H1257" s="81">
        <v>4827890</v>
      </c>
      <c r="I1257" s="81" t="s">
        <v>2829</v>
      </c>
      <c r="J1257" s="81" t="s">
        <v>2832</v>
      </c>
      <c r="K1257" s="81">
        <v>107670</v>
      </c>
      <c r="L1257" s="81">
        <v>0</v>
      </c>
      <c r="M1257" s="81">
        <v>4935560</v>
      </c>
      <c r="N1257" s="81">
        <v>4935560</v>
      </c>
      <c r="O1257" s="81">
        <v>4827890</v>
      </c>
      <c r="P1257" s="81">
        <v>4935560</v>
      </c>
      <c r="Q1257" s="81">
        <v>4827890</v>
      </c>
      <c r="R1257" s="81">
        <v>4935560</v>
      </c>
      <c r="S1257" s="81">
        <v>4827890</v>
      </c>
    </row>
    <row r="1258" spans="1:19" x14ac:dyDescent="0.35">
      <c r="A1258" s="81" t="s">
        <v>1262</v>
      </c>
      <c r="B1258" s="81">
        <v>203</v>
      </c>
      <c r="C1258" s="81" t="s">
        <v>1765</v>
      </c>
      <c r="D1258" s="81" t="s">
        <v>3380</v>
      </c>
      <c r="E1258" s="81" t="s">
        <v>2453</v>
      </c>
      <c r="F1258" s="81">
        <v>19929999</v>
      </c>
      <c r="G1258" s="81">
        <v>19929999</v>
      </c>
      <c r="H1258" s="81">
        <v>19929999</v>
      </c>
      <c r="I1258" s="81" t="s">
        <v>2829</v>
      </c>
      <c r="J1258" s="81" t="s">
        <v>2832</v>
      </c>
      <c r="K1258" s="81">
        <v>0</v>
      </c>
      <c r="L1258" s="81">
        <v>389705</v>
      </c>
      <c r="M1258" s="81">
        <v>19929999</v>
      </c>
      <c r="N1258" s="81">
        <v>19540294</v>
      </c>
      <c r="O1258" s="81">
        <v>19540294</v>
      </c>
      <c r="P1258" s="81">
        <v>19929999</v>
      </c>
      <c r="Q1258" s="81">
        <v>19929999</v>
      </c>
      <c r="R1258" s="81">
        <v>19540294</v>
      </c>
      <c r="S1258" s="81">
        <v>19540294</v>
      </c>
    </row>
    <row r="1259" spans="1:19" x14ac:dyDescent="0.35">
      <c r="A1259" s="81" t="s">
        <v>1263</v>
      </c>
      <c r="B1259" s="81">
        <v>203</v>
      </c>
      <c r="C1259" s="81" t="s">
        <v>1765</v>
      </c>
      <c r="D1259" s="81" t="s">
        <v>3571</v>
      </c>
      <c r="E1259" s="81" t="s">
        <v>2598</v>
      </c>
      <c r="F1259" s="81">
        <v>91386703</v>
      </c>
      <c r="G1259" s="81">
        <v>91386703</v>
      </c>
      <c r="H1259" s="81">
        <v>91386703</v>
      </c>
      <c r="I1259" s="81" t="s">
        <v>2829</v>
      </c>
      <c r="J1259" s="81" t="s">
        <v>2832</v>
      </c>
      <c r="K1259" s="81">
        <v>354940</v>
      </c>
      <c r="L1259" s="81">
        <v>290745</v>
      </c>
      <c r="M1259" s="81">
        <v>91741643</v>
      </c>
      <c r="N1259" s="81">
        <v>91450898</v>
      </c>
      <c r="O1259" s="81">
        <v>91095958</v>
      </c>
      <c r="P1259" s="81">
        <v>91741643</v>
      </c>
      <c r="Q1259" s="81">
        <v>91386703</v>
      </c>
      <c r="R1259" s="81">
        <v>91450898</v>
      </c>
      <c r="S1259" s="81">
        <v>91095958</v>
      </c>
    </row>
    <row r="1260" spans="1:19" x14ac:dyDescent="0.35">
      <c r="A1260" s="81" t="s">
        <v>1264</v>
      </c>
      <c r="B1260" s="81">
        <v>203</v>
      </c>
      <c r="C1260" s="81" t="s">
        <v>1765</v>
      </c>
      <c r="D1260" s="81" t="s">
        <v>3686</v>
      </c>
      <c r="E1260" s="81" t="s">
        <v>2695</v>
      </c>
      <c r="F1260" s="81">
        <v>397162810</v>
      </c>
      <c r="G1260" s="81">
        <v>419244535</v>
      </c>
      <c r="H1260" s="81">
        <v>419244535</v>
      </c>
      <c r="I1260" s="81" t="s">
        <v>2830</v>
      </c>
      <c r="J1260" s="81" t="s">
        <v>2836</v>
      </c>
      <c r="K1260" s="81">
        <v>8169160</v>
      </c>
      <c r="L1260" s="81">
        <v>0</v>
      </c>
      <c r="M1260" s="81">
        <v>427413695</v>
      </c>
      <c r="N1260" s="81">
        <v>427413695</v>
      </c>
      <c r="O1260" s="81">
        <v>419244535</v>
      </c>
      <c r="P1260" s="81">
        <v>427413695</v>
      </c>
      <c r="Q1260" s="81">
        <v>419244535</v>
      </c>
      <c r="R1260" s="81">
        <v>427413695</v>
      </c>
      <c r="S1260" s="81">
        <v>419244535</v>
      </c>
    </row>
    <row r="1261" spans="1:19" x14ac:dyDescent="0.35">
      <c r="A1261" s="81" t="s">
        <v>1265</v>
      </c>
      <c r="B1261" s="81">
        <v>203</v>
      </c>
      <c r="C1261" s="81" t="s">
        <v>1765</v>
      </c>
      <c r="D1261" s="81" t="s">
        <v>3687</v>
      </c>
      <c r="E1261" s="81" t="s">
        <v>2696</v>
      </c>
      <c r="F1261" s="81">
        <v>657933171</v>
      </c>
      <c r="G1261" s="81">
        <v>693379686</v>
      </c>
      <c r="H1261" s="81">
        <v>693379686</v>
      </c>
      <c r="I1261" s="81" t="s">
        <v>2830</v>
      </c>
      <c r="J1261" s="81" t="s">
        <v>2836</v>
      </c>
      <c r="K1261" s="81">
        <v>5455190</v>
      </c>
      <c r="L1261" s="81">
        <v>0</v>
      </c>
      <c r="M1261" s="81">
        <v>698834876</v>
      </c>
      <c r="N1261" s="81">
        <v>698834876</v>
      </c>
      <c r="O1261" s="81">
        <v>693379686</v>
      </c>
      <c r="P1261" s="81">
        <v>698834876</v>
      </c>
      <c r="Q1261" s="81">
        <v>693379686</v>
      </c>
      <c r="R1261" s="81">
        <v>698834876</v>
      </c>
      <c r="S1261" s="81">
        <v>693379686</v>
      </c>
    </row>
    <row r="1262" spans="1:19" x14ac:dyDescent="0.35">
      <c r="A1262" s="81" t="s">
        <v>1266</v>
      </c>
      <c r="B1262" s="81">
        <v>204</v>
      </c>
      <c r="C1262" s="81" t="s">
        <v>1766</v>
      </c>
      <c r="D1262" s="81" t="s">
        <v>3470</v>
      </c>
      <c r="E1262" s="81" t="s">
        <v>2528</v>
      </c>
      <c r="F1262" s="81">
        <v>140449927</v>
      </c>
      <c r="G1262" s="81">
        <v>141013189</v>
      </c>
      <c r="H1262" s="81">
        <v>140449927</v>
      </c>
      <c r="I1262" s="81" t="s">
        <v>2829</v>
      </c>
      <c r="J1262" s="81" t="s">
        <v>2833</v>
      </c>
      <c r="K1262" s="81">
        <v>4815247</v>
      </c>
      <c r="L1262" s="81">
        <v>0</v>
      </c>
      <c r="M1262" s="81">
        <v>145265174</v>
      </c>
      <c r="N1262" s="81">
        <v>145265174</v>
      </c>
      <c r="O1262" s="81">
        <v>140449927</v>
      </c>
      <c r="P1262" s="81">
        <v>145265174</v>
      </c>
      <c r="Q1262" s="81">
        <v>140449927</v>
      </c>
      <c r="R1262" s="81">
        <v>145265174</v>
      </c>
      <c r="S1262" s="81">
        <v>140449927</v>
      </c>
    </row>
    <row r="1263" spans="1:19" x14ac:dyDescent="0.35">
      <c r="A1263" s="81" t="s">
        <v>1267</v>
      </c>
      <c r="B1263" s="81">
        <v>204</v>
      </c>
      <c r="C1263" s="81" t="s">
        <v>1766</v>
      </c>
      <c r="D1263" s="81" t="s">
        <v>3562</v>
      </c>
      <c r="E1263" s="81" t="s">
        <v>2592</v>
      </c>
      <c r="F1263" s="81">
        <v>54470873</v>
      </c>
      <c r="G1263" s="81">
        <v>54470873</v>
      </c>
      <c r="H1263" s="81">
        <v>54470873</v>
      </c>
      <c r="I1263" s="81" t="s">
        <v>2829</v>
      </c>
      <c r="J1263" s="81" t="s">
        <v>2833</v>
      </c>
      <c r="K1263" s="81">
        <v>1494723</v>
      </c>
      <c r="L1263" s="81">
        <v>0</v>
      </c>
      <c r="M1263" s="81">
        <v>55965596</v>
      </c>
      <c r="N1263" s="81">
        <v>55965596</v>
      </c>
      <c r="O1263" s="81">
        <v>54470873</v>
      </c>
      <c r="P1263" s="81">
        <v>55965596</v>
      </c>
      <c r="Q1263" s="81">
        <v>54470873</v>
      </c>
      <c r="R1263" s="81">
        <v>55965596</v>
      </c>
      <c r="S1263" s="81">
        <v>54470873</v>
      </c>
    </row>
    <row r="1264" spans="1:19" x14ac:dyDescent="0.35">
      <c r="A1264" s="81" t="s">
        <v>1268</v>
      </c>
      <c r="B1264" s="81">
        <v>204</v>
      </c>
      <c r="C1264" s="81" t="s">
        <v>1766</v>
      </c>
      <c r="D1264" s="81" t="s">
        <v>3688</v>
      </c>
      <c r="E1264" s="81" t="s">
        <v>2697</v>
      </c>
      <c r="F1264" s="81">
        <v>1380680069</v>
      </c>
      <c r="G1264" s="81">
        <v>1379817402</v>
      </c>
      <c r="H1264" s="81">
        <v>1380680069</v>
      </c>
      <c r="I1264" s="81" t="s">
        <v>2829</v>
      </c>
      <c r="J1264" s="81" t="s">
        <v>2833</v>
      </c>
      <c r="K1264" s="81">
        <v>34512973</v>
      </c>
      <c r="L1264" s="81">
        <v>0</v>
      </c>
      <c r="M1264" s="81">
        <v>1415193042</v>
      </c>
      <c r="N1264" s="81">
        <v>1415193042</v>
      </c>
      <c r="O1264" s="81">
        <v>1380680069</v>
      </c>
      <c r="P1264" s="81">
        <v>1415193042</v>
      </c>
      <c r="Q1264" s="81">
        <v>1380680069</v>
      </c>
      <c r="R1264" s="81">
        <v>1415193042</v>
      </c>
      <c r="S1264" s="81">
        <v>1380680069</v>
      </c>
    </row>
    <row r="1265" spans="1:19" x14ac:dyDescent="0.35">
      <c r="A1265" s="81" t="s">
        <v>1269</v>
      </c>
      <c r="B1265" s="81">
        <v>204</v>
      </c>
      <c r="C1265" s="81" t="s">
        <v>1766</v>
      </c>
      <c r="D1265" s="81" t="s">
        <v>3689</v>
      </c>
      <c r="E1265" s="81" t="s">
        <v>2698</v>
      </c>
      <c r="F1265" s="81">
        <v>474868655</v>
      </c>
      <c r="G1265" s="81">
        <v>477726117</v>
      </c>
      <c r="H1265" s="81">
        <v>474868655</v>
      </c>
      <c r="I1265" s="81" t="s">
        <v>2829</v>
      </c>
      <c r="J1265" s="81" t="s">
        <v>2833</v>
      </c>
      <c r="K1265" s="81">
        <v>13820029</v>
      </c>
      <c r="L1265" s="81">
        <v>0</v>
      </c>
      <c r="M1265" s="81">
        <v>488688684</v>
      </c>
      <c r="N1265" s="81">
        <v>488688684</v>
      </c>
      <c r="O1265" s="81">
        <v>474868655</v>
      </c>
      <c r="P1265" s="81">
        <v>488688684</v>
      </c>
      <c r="Q1265" s="81">
        <v>474868655</v>
      </c>
      <c r="R1265" s="81">
        <v>488688684</v>
      </c>
      <c r="S1265" s="81">
        <v>474868655</v>
      </c>
    </row>
    <row r="1266" spans="1:19" x14ac:dyDescent="0.35">
      <c r="A1266" s="81" t="s">
        <v>1270</v>
      </c>
      <c r="B1266" s="81">
        <v>205</v>
      </c>
      <c r="C1266" s="81" t="s">
        <v>1767</v>
      </c>
      <c r="D1266" s="81" t="s">
        <v>2902</v>
      </c>
      <c r="E1266" s="81" t="s">
        <v>1879</v>
      </c>
      <c r="F1266" s="81">
        <v>4825660</v>
      </c>
      <c r="G1266" s="81">
        <v>4825660</v>
      </c>
      <c r="H1266" s="81">
        <v>4825660</v>
      </c>
      <c r="I1266" s="81" t="s">
        <v>2829</v>
      </c>
      <c r="J1266" s="81" t="s">
        <v>2833</v>
      </c>
      <c r="K1266" s="81">
        <v>0</v>
      </c>
      <c r="L1266" s="81">
        <v>0</v>
      </c>
      <c r="M1266" s="81">
        <v>4825660</v>
      </c>
      <c r="N1266" s="81">
        <v>4825660</v>
      </c>
      <c r="O1266" s="81">
        <v>4825660</v>
      </c>
      <c r="P1266" s="81">
        <v>4825660</v>
      </c>
      <c r="Q1266" s="81">
        <v>4825660</v>
      </c>
      <c r="R1266" s="81">
        <v>4825660</v>
      </c>
      <c r="S1266" s="81">
        <v>4825660</v>
      </c>
    </row>
    <row r="1267" spans="1:19" x14ac:dyDescent="0.35">
      <c r="A1267" s="81" t="s">
        <v>1271</v>
      </c>
      <c r="B1267" s="81">
        <v>205</v>
      </c>
      <c r="C1267" s="81" t="s">
        <v>1767</v>
      </c>
      <c r="D1267" s="81" t="s">
        <v>3597</v>
      </c>
      <c r="E1267" s="81" t="s">
        <v>2617</v>
      </c>
      <c r="F1267" s="81">
        <v>1667183</v>
      </c>
      <c r="G1267" s="81">
        <v>1667183</v>
      </c>
      <c r="H1267" s="81">
        <v>1667183</v>
      </c>
      <c r="I1267" s="81" t="s">
        <v>2829</v>
      </c>
      <c r="J1267" s="81" t="s">
        <v>2833</v>
      </c>
      <c r="K1267" s="81">
        <v>0</v>
      </c>
      <c r="L1267" s="81">
        <v>0</v>
      </c>
      <c r="M1267" s="81">
        <v>1667183</v>
      </c>
      <c r="N1267" s="81">
        <v>1667183</v>
      </c>
      <c r="O1267" s="81">
        <v>1667183</v>
      </c>
      <c r="P1267" s="81">
        <v>1667183</v>
      </c>
      <c r="Q1267" s="81">
        <v>1667183</v>
      </c>
      <c r="R1267" s="81">
        <v>1667183</v>
      </c>
      <c r="S1267" s="81">
        <v>1667183</v>
      </c>
    </row>
    <row r="1268" spans="1:19" x14ac:dyDescent="0.35">
      <c r="A1268" s="81" t="s">
        <v>1272</v>
      </c>
      <c r="B1268" s="81">
        <v>205</v>
      </c>
      <c r="C1268" s="81" t="s">
        <v>1767</v>
      </c>
      <c r="D1268" s="81" t="s">
        <v>3603</v>
      </c>
      <c r="E1268" s="81" t="s">
        <v>2622</v>
      </c>
      <c r="F1268" s="81">
        <v>625294</v>
      </c>
      <c r="G1268" s="81">
        <v>625294</v>
      </c>
      <c r="H1268" s="81">
        <v>625294</v>
      </c>
      <c r="I1268" s="81" t="s">
        <v>2829</v>
      </c>
      <c r="J1268" s="81" t="s">
        <v>2833</v>
      </c>
      <c r="K1268" s="81">
        <v>60000</v>
      </c>
      <c r="L1268" s="81">
        <v>0</v>
      </c>
      <c r="M1268" s="81">
        <v>685294</v>
      </c>
      <c r="N1268" s="81">
        <v>685294</v>
      </c>
      <c r="O1268" s="81">
        <v>625294</v>
      </c>
      <c r="P1268" s="81">
        <v>685294</v>
      </c>
      <c r="Q1268" s="81">
        <v>625294</v>
      </c>
      <c r="R1268" s="81">
        <v>685294</v>
      </c>
      <c r="S1268" s="81">
        <v>625294</v>
      </c>
    </row>
    <row r="1269" spans="1:19" x14ac:dyDescent="0.35">
      <c r="A1269" s="81" t="s">
        <v>1273</v>
      </c>
      <c r="B1269" s="81">
        <v>205</v>
      </c>
      <c r="C1269" s="81" t="s">
        <v>1767</v>
      </c>
      <c r="D1269" s="81" t="s">
        <v>3690</v>
      </c>
      <c r="E1269" s="81" t="s">
        <v>1839</v>
      </c>
      <c r="F1269" s="81">
        <v>648781071</v>
      </c>
      <c r="G1269" s="81">
        <v>677520085</v>
      </c>
      <c r="H1269" s="81">
        <v>648781071</v>
      </c>
      <c r="I1269" s="81" t="s">
        <v>2829</v>
      </c>
      <c r="J1269" s="81" t="s">
        <v>2833</v>
      </c>
      <c r="K1269" s="81">
        <v>16753413</v>
      </c>
      <c r="L1269" s="81">
        <v>0</v>
      </c>
      <c r="M1269" s="81">
        <v>665534484</v>
      </c>
      <c r="N1269" s="81">
        <v>665534484</v>
      </c>
      <c r="O1269" s="81">
        <v>648781071</v>
      </c>
      <c r="P1269" s="81">
        <v>665534484</v>
      </c>
      <c r="Q1269" s="81">
        <v>648781071</v>
      </c>
      <c r="R1269" s="81">
        <v>665534484</v>
      </c>
      <c r="S1269" s="81">
        <v>648781071</v>
      </c>
    </row>
    <row r="1270" spans="1:19" x14ac:dyDescent="0.35">
      <c r="A1270" s="81" t="s">
        <v>1274</v>
      </c>
      <c r="B1270" s="81">
        <v>205</v>
      </c>
      <c r="C1270" s="81" t="s">
        <v>1767</v>
      </c>
      <c r="D1270" s="81" t="s">
        <v>3691</v>
      </c>
      <c r="E1270" s="81" t="s">
        <v>2699</v>
      </c>
      <c r="F1270" s="81">
        <v>2466934759</v>
      </c>
      <c r="G1270" s="81">
        <v>2528904250</v>
      </c>
      <c r="H1270" s="81">
        <v>2466934759</v>
      </c>
      <c r="I1270" s="81" t="s">
        <v>2829</v>
      </c>
      <c r="J1270" s="81" t="s">
        <v>2833</v>
      </c>
      <c r="K1270" s="81">
        <v>42009035</v>
      </c>
      <c r="L1270" s="81">
        <v>0</v>
      </c>
      <c r="M1270" s="81">
        <v>2508943794</v>
      </c>
      <c r="N1270" s="81">
        <v>2508943794</v>
      </c>
      <c r="O1270" s="81">
        <v>2466934759</v>
      </c>
      <c r="P1270" s="81">
        <v>4742733074</v>
      </c>
      <c r="Q1270" s="81">
        <v>4700724039</v>
      </c>
      <c r="R1270" s="81">
        <v>4742733074</v>
      </c>
      <c r="S1270" s="81">
        <v>4700724039</v>
      </c>
    </row>
    <row r="1271" spans="1:19" x14ac:dyDescent="0.35">
      <c r="A1271" s="81" t="s">
        <v>1275</v>
      </c>
      <c r="B1271" s="81">
        <v>205</v>
      </c>
      <c r="C1271" s="81" t="s">
        <v>1767</v>
      </c>
      <c r="D1271" s="81" t="s">
        <v>3692</v>
      </c>
      <c r="E1271" s="81" t="s">
        <v>2700</v>
      </c>
      <c r="F1271" s="81">
        <v>2058744894</v>
      </c>
      <c r="G1271" s="81">
        <v>2080367418</v>
      </c>
      <c r="H1271" s="81">
        <v>2058744894</v>
      </c>
      <c r="I1271" s="81" t="s">
        <v>2829</v>
      </c>
      <c r="J1271" s="81" t="s">
        <v>2833</v>
      </c>
      <c r="K1271" s="81">
        <v>19874068</v>
      </c>
      <c r="L1271" s="81">
        <v>0</v>
      </c>
      <c r="M1271" s="81">
        <v>2078618962</v>
      </c>
      <c r="N1271" s="81">
        <v>2078618962</v>
      </c>
      <c r="O1271" s="81">
        <v>2058744894</v>
      </c>
      <c r="P1271" s="81">
        <v>3447569702</v>
      </c>
      <c r="Q1271" s="81">
        <v>3427695634</v>
      </c>
      <c r="R1271" s="81">
        <v>3447569702</v>
      </c>
      <c r="S1271" s="81">
        <v>3427695634</v>
      </c>
    </row>
    <row r="1272" spans="1:19" x14ac:dyDescent="0.35">
      <c r="A1272" s="81" t="s">
        <v>1276</v>
      </c>
      <c r="B1272" s="81">
        <v>205</v>
      </c>
      <c r="C1272" s="81" t="s">
        <v>1767</v>
      </c>
      <c r="D1272" s="81" t="s">
        <v>3693</v>
      </c>
      <c r="E1272" s="81" t="s">
        <v>1882</v>
      </c>
      <c r="F1272" s="81">
        <v>311243379</v>
      </c>
      <c r="G1272" s="81">
        <v>324830163</v>
      </c>
      <c r="H1272" s="81">
        <v>311243379</v>
      </c>
      <c r="I1272" s="81" t="s">
        <v>2829</v>
      </c>
      <c r="J1272" s="81" t="s">
        <v>2834</v>
      </c>
      <c r="K1272" s="81">
        <v>13839166</v>
      </c>
      <c r="L1272" s="81">
        <v>0</v>
      </c>
      <c r="M1272" s="81">
        <v>325082545</v>
      </c>
      <c r="N1272" s="81">
        <v>325082545</v>
      </c>
      <c r="O1272" s="81">
        <v>311243379</v>
      </c>
      <c r="P1272" s="81">
        <v>325082545</v>
      </c>
      <c r="Q1272" s="81">
        <v>311243379</v>
      </c>
      <c r="R1272" s="81">
        <v>325082545</v>
      </c>
      <c r="S1272" s="81">
        <v>311243379</v>
      </c>
    </row>
    <row r="1273" spans="1:19" x14ac:dyDescent="0.35">
      <c r="A1273" s="81" t="s">
        <v>1277</v>
      </c>
      <c r="B1273" s="81">
        <v>205</v>
      </c>
      <c r="C1273" s="81" t="s">
        <v>1767</v>
      </c>
      <c r="D1273" s="81" t="s">
        <v>3694</v>
      </c>
      <c r="E1273" s="81" t="s">
        <v>2701</v>
      </c>
      <c r="F1273" s="81">
        <v>331992597</v>
      </c>
      <c r="G1273" s="81">
        <v>345350581</v>
      </c>
      <c r="H1273" s="81">
        <v>331992597</v>
      </c>
      <c r="I1273" s="81" t="s">
        <v>2829</v>
      </c>
      <c r="J1273" s="81" t="s">
        <v>2833</v>
      </c>
      <c r="K1273" s="81">
        <v>10610087</v>
      </c>
      <c r="L1273" s="81">
        <v>0</v>
      </c>
      <c r="M1273" s="81">
        <v>342602684</v>
      </c>
      <c r="N1273" s="81">
        <v>342602684</v>
      </c>
      <c r="O1273" s="81">
        <v>331992597</v>
      </c>
      <c r="P1273" s="81">
        <v>342602684</v>
      </c>
      <c r="Q1273" s="81">
        <v>331992597</v>
      </c>
      <c r="R1273" s="81">
        <v>342602684</v>
      </c>
      <c r="S1273" s="81">
        <v>331992597</v>
      </c>
    </row>
    <row r="1274" spans="1:19" x14ac:dyDescent="0.35">
      <c r="A1274" s="81" t="s">
        <v>1278</v>
      </c>
      <c r="B1274" s="81">
        <v>205</v>
      </c>
      <c r="C1274" s="81" t="s">
        <v>1767</v>
      </c>
      <c r="D1274" s="81" t="s">
        <v>3695</v>
      </c>
      <c r="E1274" s="81" t="s">
        <v>2702</v>
      </c>
      <c r="F1274" s="81">
        <v>691841816</v>
      </c>
      <c r="G1274" s="81">
        <v>714618733</v>
      </c>
      <c r="H1274" s="81">
        <v>691841816</v>
      </c>
      <c r="I1274" s="81" t="s">
        <v>2829</v>
      </c>
      <c r="J1274" s="81" t="s">
        <v>2834</v>
      </c>
      <c r="K1274" s="81">
        <v>16600765</v>
      </c>
      <c r="L1274" s="81">
        <v>0</v>
      </c>
      <c r="M1274" s="81">
        <v>708442581</v>
      </c>
      <c r="N1274" s="81">
        <v>708442581</v>
      </c>
      <c r="O1274" s="81">
        <v>691841816</v>
      </c>
      <c r="P1274" s="81">
        <v>708442581</v>
      </c>
      <c r="Q1274" s="81">
        <v>691841816</v>
      </c>
      <c r="R1274" s="81">
        <v>708442581</v>
      </c>
      <c r="S1274" s="81">
        <v>691841816</v>
      </c>
    </row>
    <row r="1275" spans="1:19" x14ac:dyDescent="0.35">
      <c r="A1275" s="81" t="s">
        <v>1279</v>
      </c>
      <c r="B1275" s="81">
        <v>205</v>
      </c>
      <c r="C1275" s="81" t="s">
        <v>1767</v>
      </c>
      <c r="D1275" s="81" t="s">
        <v>3696</v>
      </c>
      <c r="E1275" s="81" t="s">
        <v>2703</v>
      </c>
      <c r="F1275" s="81">
        <v>453252657</v>
      </c>
      <c r="G1275" s="81">
        <v>446878363</v>
      </c>
      <c r="H1275" s="81">
        <v>453252657</v>
      </c>
      <c r="I1275" s="81" t="s">
        <v>2829</v>
      </c>
      <c r="J1275" s="81" t="s">
        <v>2833</v>
      </c>
      <c r="K1275" s="81">
        <v>9238690</v>
      </c>
      <c r="L1275" s="81">
        <v>0</v>
      </c>
      <c r="M1275" s="81">
        <v>462491347</v>
      </c>
      <c r="N1275" s="81">
        <v>462491347</v>
      </c>
      <c r="O1275" s="81">
        <v>453252657</v>
      </c>
      <c r="P1275" s="81">
        <v>578276097</v>
      </c>
      <c r="Q1275" s="81">
        <v>569037407</v>
      </c>
      <c r="R1275" s="81">
        <v>578276097</v>
      </c>
      <c r="S1275" s="81">
        <v>569037407</v>
      </c>
    </row>
    <row r="1276" spans="1:19" x14ac:dyDescent="0.35">
      <c r="A1276" s="81" t="s">
        <v>1280</v>
      </c>
      <c r="B1276" s="81">
        <v>206</v>
      </c>
      <c r="C1276" s="81" t="s">
        <v>1768</v>
      </c>
      <c r="D1276" s="81" t="s">
        <v>3504</v>
      </c>
      <c r="E1276" s="81" t="s">
        <v>2506</v>
      </c>
      <c r="F1276" s="81">
        <v>6525265</v>
      </c>
      <c r="G1276" s="81">
        <v>6525265</v>
      </c>
      <c r="H1276" s="81">
        <v>6525265</v>
      </c>
      <c r="I1276" s="81" t="s">
        <v>2829</v>
      </c>
      <c r="J1276" s="81" t="s">
        <v>2832</v>
      </c>
      <c r="K1276" s="81">
        <v>145000</v>
      </c>
      <c r="L1276" s="81">
        <v>0</v>
      </c>
      <c r="M1276" s="81">
        <v>6670265</v>
      </c>
      <c r="N1276" s="81">
        <v>6670265</v>
      </c>
      <c r="O1276" s="81">
        <v>6525265</v>
      </c>
      <c r="P1276" s="81">
        <v>6670265</v>
      </c>
      <c r="Q1276" s="81">
        <v>6525265</v>
      </c>
      <c r="R1276" s="81">
        <v>6670265</v>
      </c>
      <c r="S1276" s="81">
        <v>6525265</v>
      </c>
    </row>
    <row r="1277" spans="1:19" x14ac:dyDescent="0.35">
      <c r="A1277" s="81" t="s">
        <v>1281</v>
      </c>
      <c r="B1277" s="81">
        <v>206</v>
      </c>
      <c r="C1277" s="81" t="s">
        <v>1768</v>
      </c>
      <c r="D1277" s="81" t="s">
        <v>3697</v>
      </c>
      <c r="E1277" s="81" t="s">
        <v>2519</v>
      </c>
      <c r="F1277" s="81">
        <v>318799770</v>
      </c>
      <c r="G1277" s="81">
        <v>318799770</v>
      </c>
      <c r="H1277" s="81">
        <v>318799770</v>
      </c>
      <c r="I1277" s="81" t="s">
        <v>2829</v>
      </c>
      <c r="J1277" s="81" t="s">
        <v>2832</v>
      </c>
      <c r="K1277" s="81">
        <v>9538410</v>
      </c>
      <c r="L1277" s="81">
        <v>0</v>
      </c>
      <c r="M1277" s="81">
        <v>328338180</v>
      </c>
      <c r="N1277" s="81">
        <v>328338180</v>
      </c>
      <c r="O1277" s="81">
        <v>318799770</v>
      </c>
      <c r="P1277" s="81">
        <v>328338180</v>
      </c>
      <c r="Q1277" s="81">
        <v>318799770</v>
      </c>
      <c r="R1277" s="81">
        <v>328338180</v>
      </c>
      <c r="S1277" s="81">
        <v>318799770</v>
      </c>
    </row>
    <row r="1278" spans="1:19" x14ac:dyDescent="0.35">
      <c r="A1278" s="81" t="s">
        <v>1282</v>
      </c>
      <c r="B1278" s="81">
        <v>206</v>
      </c>
      <c r="C1278" s="81" t="s">
        <v>1768</v>
      </c>
      <c r="D1278" s="81" t="s">
        <v>3698</v>
      </c>
      <c r="E1278" s="81" t="s">
        <v>2704</v>
      </c>
      <c r="F1278" s="81">
        <v>92972026</v>
      </c>
      <c r="G1278" s="81">
        <v>92972026</v>
      </c>
      <c r="H1278" s="81">
        <v>92972026</v>
      </c>
      <c r="I1278" s="81" t="s">
        <v>2829</v>
      </c>
      <c r="J1278" s="81" t="s">
        <v>2832</v>
      </c>
      <c r="K1278" s="81">
        <v>2333460</v>
      </c>
      <c r="L1278" s="81">
        <v>0</v>
      </c>
      <c r="M1278" s="81">
        <v>95305486</v>
      </c>
      <c r="N1278" s="81">
        <v>95305486</v>
      </c>
      <c r="O1278" s="81">
        <v>92972026</v>
      </c>
      <c r="P1278" s="81">
        <v>95305486</v>
      </c>
      <c r="Q1278" s="81">
        <v>92972026</v>
      </c>
      <c r="R1278" s="81">
        <v>95305486</v>
      </c>
      <c r="S1278" s="81">
        <v>92972026</v>
      </c>
    </row>
    <row r="1279" spans="1:19" x14ac:dyDescent="0.35">
      <c r="A1279" s="81" t="s">
        <v>1283</v>
      </c>
      <c r="B1279" s="81">
        <v>206</v>
      </c>
      <c r="C1279" s="81" t="s">
        <v>1768</v>
      </c>
      <c r="D1279" s="81" t="s">
        <v>3699</v>
      </c>
      <c r="E1279" s="81" t="s">
        <v>2705</v>
      </c>
      <c r="F1279" s="81">
        <v>67439709</v>
      </c>
      <c r="G1279" s="81">
        <v>67439709</v>
      </c>
      <c r="H1279" s="81">
        <v>67439709</v>
      </c>
      <c r="I1279" s="81" t="s">
        <v>2829</v>
      </c>
      <c r="J1279" s="81" t="s">
        <v>2832</v>
      </c>
      <c r="K1279" s="81">
        <v>1566807</v>
      </c>
      <c r="L1279" s="81">
        <v>0</v>
      </c>
      <c r="M1279" s="81">
        <v>69006516</v>
      </c>
      <c r="N1279" s="81">
        <v>69006516</v>
      </c>
      <c r="O1279" s="81">
        <v>67439709</v>
      </c>
      <c r="P1279" s="81">
        <v>69006516</v>
      </c>
      <c r="Q1279" s="81">
        <v>67439709</v>
      </c>
      <c r="R1279" s="81">
        <v>69006516</v>
      </c>
      <c r="S1279" s="81">
        <v>67439709</v>
      </c>
    </row>
    <row r="1280" spans="1:19" x14ac:dyDescent="0.35">
      <c r="A1280" s="81" t="s">
        <v>1284</v>
      </c>
      <c r="B1280" s="81">
        <v>207</v>
      </c>
      <c r="C1280" s="81" t="s">
        <v>1769</v>
      </c>
      <c r="D1280" s="81" t="s">
        <v>3700</v>
      </c>
      <c r="E1280" s="81" t="s">
        <v>2706</v>
      </c>
      <c r="F1280" s="81">
        <v>289862254</v>
      </c>
      <c r="G1280" s="81">
        <v>285664809</v>
      </c>
      <c r="H1280" s="81">
        <v>289862254</v>
      </c>
      <c r="I1280" s="81" t="s">
        <v>2829</v>
      </c>
      <c r="J1280" s="81" t="s">
        <v>2833</v>
      </c>
      <c r="K1280" s="81">
        <v>5277983</v>
      </c>
      <c r="L1280" s="81">
        <v>3880814</v>
      </c>
      <c r="M1280" s="81">
        <v>295140237</v>
      </c>
      <c r="N1280" s="81">
        <v>291259423</v>
      </c>
      <c r="O1280" s="81">
        <v>285981440</v>
      </c>
      <c r="P1280" s="81">
        <v>295140237</v>
      </c>
      <c r="Q1280" s="81">
        <v>289862254</v>
      </c>
      <c r="R1280" s="81">
        <v>291259423</v>
      </c>
      <c r="S1280" s="81">
        <v>285981440</v>
      </c>
    </row>
    <row r="1281" spans="1:19" x14ac:dyDescent="0.35">
      <c r="A1281" s="81" t="s">
        <v>1285</v>
      </c>
      <c r="B1281" s="81">
        <v>208</v>
      </c>
      <c r="C1281" s="81" t="s">
        <v>1770</v>
      </c>
      <c r="D1281" s="81" t="s">
        <v>3550</v>
      </c>
      <c r="E1281" s="81" t="s">
        <v>2581</v>
      </c>
      <c r="F1281" s="81">
        <v>97302733</v>
      </c>
      <c r="G1281" s="81">
        <v>97302733</v>
      </c>
      <c r="H1281" s="81">
        <v>97302733</v>
      </c>
      <c r="I1281" s="81" t="s">
        <v>2829</v>
      </c>
      <c r="J1281" s="81" t="s">
        <v>2832</v>
      </c>
      <c r="K1281" s="81">
        <v>80181</v>
      </c>
      <c r="L1281" s="81">
        <v>0</v>
      </c>
      <c r="M1281" s="81">
        <v>97382914</v>
      </c>
      <c r="N1281" s="81">
        <v>97382914</v>
      </c>
      <c r="O1281" s="81">
        <v>97302733</v>
      </c>
      <c r="P1281" s="81">
        <v>97382914</v>
      </c>
      <c r="Q1281" s="81">
        <v>97302733</v>
      </c>
      <c r="R1281" s="81">
        <v>97382914</v>
      </c>
      <c r="S1281" s="81">
        <v>97302733</v>
      </c>
    </row>
    <row r="1282" spans="1:19" x14ac:dyDescent="0.35">
      <c r="A1282" s="81" t="s">
        <v>1286</v>
      </c>
      <c r="B1282" s="81">
        <v>208</v>
      </c>
      <c r="C1282" s="81" t="s">
        <v>1770</v>
      </c>
      <c r="D1282" s="81" t="s">
        <v>3590</v>
      </c>
      <c r="E1282" s="81" t="s">
        <v>2231</v>
      </c>
      <c r="F1282" s="81">
        <v>13049259</v>
      </c>
      <c r="G1282" s="81">
        <v>13049259</v>
      </c>
      <c r="H1282" s="81">
        <v>13049259</v>
      </c>
      <c r="I1282" s="81" t="s">
        <v>2829</v>
      </c>
      <c r="J1282" s="81" t="s">
        <v>2832</v>
      </c>
      <c r="K1282" s="81">
        <v>0</v>
      </c>
      <c r="L1282" s="81">
        <v>0</v>
      </c>
      <c r="M1282" s="81">
        <v>13049259</v>
      </c>
      <c r="N1282" s="81">
        <v>13049259</v>
      </c>
      <c r="O1282" s="81">
        <v>13049259</v>
      </c>
      <c r="P1282" s="81">
        <v>13049259</v>
      </c>
      <c r="Q1282" s="81">
        <v>13049259</v>
      </c>
      <c r="R1282" s="81">
        <v>13049259</v>
      </c>
      <c r="S1282" s="81">
        <v>13049259</v>
      </c>
    </row>
    <row r="1283" spans="1:19" x14ac:dyDescent="0.35">
      <c r="A1283" s="81" t="s">
        <v>1287</v>
      </c>
      <c r="B1283" s="81">
        <v>208</v>
      </c>
      <c r="C1283" s="81" t="s">
        <v>1770</v>
      </c>
      <c r="D1283" s="81" t="s">
        <v>3701</v>
      </c>
      <c r="E1283" s="81" t="s">
        <v>2233</v>
      </c>
      <c r="F1283" s="81">
        <v>260212998</v>
      </c>
      <c r="G1283" s="81">
        <v>260212998</v>
      </c>
      <c r="H1283" s="81">
        <v>260212998</v>
      </c>
      <c r="I1283" s="81" t="s">
        <v>2829</v>
      </c>
      <c r="J1283" s="81" t="s">
        <v>2832</v>
      </c>
      <c r="K1283" s="81">
        <v>1699895</v>
      </c>
      <c r="L1283" s="81">
        <v>0</v>
      </c>
      <c r="M1283" s="81">
        <v>261912893</v>
      </c>
      <c r="N1283" s="81">
        <v>261912893</v>
      </c>
      <c r="O1283" s="81">
        <v>260212998</v>
      </c>
      <c r="P1283" s="81">
        <v>261912893</v>
      </c>
      <c r="Q1283" s="81">
        <v>260212998</v>
      </c>
      <c r="R1283" s="81">
        <v>261912893</v>
      </c>
      <c r="S1283" s="81">
        <v>260212998</v>
      </c>
    </row>
    <row r="1284" spans="1:19" x14ac:dyDescent="0.35">
      <c r="A1284" s="81" t="s">
        <v>1288</v>
      </c>
      <c r="B1284" s="81">
        <v>208</v>
      </c>
      <c r="C1284" s="81" t="s">
        <v>1770</v>
      </c>
      <c r="D1284" s="81" t="s">
        <v>3702</v>
      </c>
      <c r="E1284" s="81" t="s">
        <v>2499</v>
      </c>
      <c r="F1284" s="81">
        <v>2659998252</v>
      </c>
      <c r="G1284" s="81">
        <v>2659998252</v>
      </c>
      <c r="H1284" s="81">
        <v>2659998252</v>
      </c>
      <c r="I1284" s="81" t="s">
        <v>2829</v>
      </c>
      <c r="J1284" s="81" t="s">
        <v>2832</v>
      </c>
      <c r="K1284" s="81">
        <v>30476972</v>
      </c>
      <c r="L1284" s="81">
        <v>0</v>
      </c>
      <c r="M1284" s="81">
        <v>2690475224</v>
      </c>
      <c r="N1284" s="81">
        <v>2690475224</v>
      </c>
      <c r="O1284" s="81">
        <v>2659998252</v>
      </c>
      <c r="P1284" s="81">
        <v>3050847624</v>
      </c>
      <c r="Q1284" s="81">
        <v>3020370652</v>
      </c>
      <c r="R1284" s="81">
        <v>3050847624</v>
      </c>
      <c r="S1284" s="81">
        <v>3020370652</v>
      </c>
    </row>
    <row r="1285" spans="1:19" x14ac:dyDescent="0.35">
      <c r="A1285" s="81" t="s">
        <v>1289</v>
      </c>
      <c r="B1285" s="81">
        <v>208</v>
      </c>
      <c r="C1285" s="81" t="s">
        <v>1770</v>
      </c>
      <c r="D1285" s="81" t="s">
        <v>3703</v>
      </c>
      <c r="E1285" s="81" t="s">
        <v>2584</v>
      </c>
      <c r="F1285" s="81">
        <v>146857219</v>
      </c>
      <c r="G1285" s="81">
        <v>146857219</v>
      </c>
      <c r="H1285" s="81">
        <v>146857219</v>
      </c>
      <c r="I1285" s="81" t="s">
        <v>2829</v>
      </c>
      <c r="J1285" s="81" t="s">
        <v>2832</v>
      </c>
      <c r="K1285" s="81">
        <v>1776506</v>
      </c>
      <c r="L1285" s="81">
        <v>0</v>
      </c>
      <c r="M1285" s="81">
        <v>148633725</v>
      </c>
      <c r="N1285" s="81">
        <v>148633725</v>
      </c>
      <c r="O1285" s="81">
        <v>146857219</v>
      </c>
      <c r="P1285" s="81">
        <v>148633725</v>
      </c>
      <c r="Q1285" s="81">
        <v>146857219</v>
      </c>
      <c r="R1285" s="81">
        <v>148633725</v>
      </c>
      <c r="S1285" s="81">
        <v>146857219</v>
      </c>
    </row>
    <row r="1286" spans="1:19" x14ac:dyDescent="0.35">
      <c r="A1286" s="81" t="s">
        <v>1290</v>
      </c>
      <c r="B1286" s="81">
        <v>209</v>
      </c>
      <c r="C1286" s="81" t="s">
        <v>1771</v>
      </c>
      <c r="D1286" s="81" t="s">
        <v>2981</v>
      </c>
      <c r="E1286" s="81" t="s">
        <v>1985</v>
      </c>
      <c r="F1286" s="81">
        <v>183585556</v>
      </c>
      <c r="G1286" s="81">
        <v>182963839</v>
      </c>
      <c r="H1286" s="81">
        <v>183585556</v>
      </c>
      <c r="I1286" s="81" t="s">
        <v>2829</v>
      </c>
      <c r="J1286" s="81" t="s">
        <v>2833</v>
      </c>
      <c r="K1286" s="81">
        <v>814714</v>
      </c>
      <c r="L1286" s="81">
        <v>0</v>
      </c>
      <c r="M1286" s="81">
        <v>184400270</v>
      </c>
      <c r="N1286" s="81">
        <v>184400270</v>
      </c>
      <c r="O1286" s="81">
        <v>183585556</v>
      </c>
      <c r="P1286" s="81">
        <v>184400270</v>
      </c>
      <c r="Q1286" s="81">
        <v>183585556</v>
      </c>
      <c r="R1286" s="81">
        <v>184400270</v>
      </c>
      <c r="S1286" s="81">
        <v>183585556</v>
      </c>
    </row>
    <row r="1287" spans="1:19" x14ac:dyDescent="0.35">
      <c r="A1287" s="81" t="s">
        <v>1291</v>
      </c>
      <c r="B1287" s="81">
        <v>209</v>
      </c>
      <c r="C1287" s="81" t="s">
        <v>1771</v>
      </c>
      <c r="D1287" s="81" t="s">
        <v>3411</v>
      </c>
      <c r="E1287" s="81" t="s">
        <v>2484</v>
      </c>
      <c r="F1287" s="81">
        <v>19099285</v>
      </c>
      <c r="G1287" s="81">
        <v>19604583</v>
      </c>
      <c r="H1287" s="81">
        <v>19099285</v>
      </c>
      <c r="I1287" s="81" t="s">
        <v>2829</v>
      </c>
      <c r="J1287" s="81" t="s">
        <v>2833</v>
      </c>
      <c r="K1287" s="81">
        <v>61140</v>
      </c>
      <c r="L1287" s="81">
        <v>0</v>
      </c>
      <c r="M1287" s="81">
        <v>19160425</v>
      </c>
      <c r="N1287" s="81">
        <v>19160425</v>
      </c>
      <c r="O1287" s="81">
        <v>19099285</v>
      </c>
      <c r="P1287" s="81">
        <v>19160425</v>
      </c>
      <c r="Q1287" s="81">
        <v>19099285</v>
      </c>
      <c r="R1287" s="81">
        <v>19160425</v>
      </c>
      <c r="S1287" s="81">
        <v>19099285</v>
      </c>
    </row>
    <row r="1288" spans="1:19" x14ac:dyDescent="0.35">
      <c r="A1288" s="81" t="s">
        <v>1292</v>
      </c>
      <c r="B1288" s="81">
        <v>209</v>
      </c>
      <c r="C1288" s="81" t="s">
        <v>1771</v>
      </c>
      <c r="D1288" s="81" t="s">
        <v>3704</v>
      </c>
      <c r="E1288" s="81" t="s">
        <v>2707</v>
      </c>
      <c r="F1288" s="81">
        <v>347907313</v>
      </c>
      <c r="G1288" s="81">
        <v>353444177</v>
      </c>
      <c r="H1288" s="81">
        <v>347907313</v>
      </c>
      <c r="I1288" s="81" t="s">
        <v>2829</v>
      </c>
      <c r="J1288" s="81" t="s">
        <v>2833</v>
      </c>
      <c r="K1288" s="81">
        <v>6188297</v>
      </c>
      <c r="L1288" s="81">
        <v>0</v>
      </c>
      <c r="M1288" s="81">
        <v>354095610</v>
      </c>
      <c r="N1288" s="81">
        <v>354095610</v>
      </c>
      <c r="O1288" s="81">
        <v>347907313</v>
      </c>
      <c r="P1288" s="81">
        <v>354095610</v>
      </c>
      <c r="Q1288" s="81">
        <v>347907313</v>
      </c>
      <c r="R1288" s="81">
        <v>354095610</v>
      </c>
      <c r="S1288" s="81">
        <v>347907313</v>
      </c>
    </row>
    <row r="1289" spans="1:19" x14ac:dyDescent="0.35">
      <c r="A1289" s="81" t="s">
        <v>1293</v>
      </c>
      <c r="B1289" s="81">
        <v>209</v>
      </c>
      <c r="C1289" s="81" t="s">
        <v>1771</v>
      </c>
      <c r="D1289" s="81" t="s">
        <v>3705</v>
      </c>
      <c r="E1289" s="81" t="s">
        <v>1989</v>
      </c>
      <c r="F1289" s="81">
        <v>51237152</v>
      </c>
      <c r="G1289" s="81">
        <v>51001689</v>
      </c>
      <c r="H1289" s="81">
        <v>51237152</v>
      </c>
      <c r="I1289" s="81" t="s">
        <v>2829</v>
      </c>
      <c r="J1289" s="81" t="s">
        <v>2833</v>
      </c>
      <c r="K1289" s="81">
        <v>705747</v>
      </c>
      <c r="L1289" s="81">
        <v>0</v>
      </c>
      <c r="M1289" s="81">
        <v>51942899</v>
      </c>
      <c r="N1289" s="81">
        <v>51942899</v>
      </c>
      <c r="O1289" s="81">
        <v>51237152</v>
      </c>
      <c r="P1289" s="81">
        <v>51942899</v>
      </c>
      <c r="Q1289" s="81">
        <v>51237152</v>
      </c>
      <c r="R1289" s="81">
        <v>51942899</v>
      </c>
      <c r="S1289" s="81">
        <v>51237152</v>
      </c>
    </row>
    <row r="1290" spans="1:19" x14ac:dyDescent="0.35">
      <c r="A1290" s="81" t="s">
        <v>1294</v>
      </c>
      <c r="B1290" s="81">
        <v>210</v>
      </c>
      <c r="C1290" s="81" t="s">
        <v>1772</v>
      </c>
      <c r="D1290" s="81" t="s">
        <v>3686</v>
      </c>
      <c r="E1290" s="81" t="s">
        <v>2695</v>
      </c>
      <c r="F1290" s="81">
        <v>21821932</v>
      </c>
      <c r="G1290" s="81">
        <v>21821932</v>
      </c>
      <c r="H1290" s="81">
        <v>21821932</v>
      </c>
      <c r="I1290" s="81" t="s">
        <v>2829</v>
      </c>
      <c r="J1290" s="81" t="s">
        <v>2833</v>
      </c>
      <c r="K1290" s="81">
        <v>174410</v>
      </c>
      <c r="L1290" s="81">
        <v>0</v>
      </c>
      <c r="M1290" s="81">
        <v>21996342</v>
      </c>
      <c r="N1290" s="81">
        <v>21996342</v>
      </c>
      <c r="O1290" s="81">
        <v>21821932</v>
      </c>
      <c r="P1290" s="81">
        <v>21996342</v>
      </c>
      <c r="Q1290" s="81">
        <v>21821932</v>
      </c>
      <c r="R1290" s="81">
        <v>21996342</v>
      </c>
      <c r="S1290" s="81">
        <v>21821932</v>
      </c>
    </row>
    <row r="1291" spans="1:19" x14ac:dyDescent="0.35">
      <c r="A1291" s="81" t="s">
        <v>1295</v>
      </c>
      <c r="B1291" s="81">
        <v>210</v>
      </c>
      <c r="C1291" s="81" t="s">
        <v>1772</v>
      </c>
      <c r="D1291" s="81" t="s">
        <v>3706</v>
      </c>
      <c r="E1291" s="81" t="s">
        <v>2708</v>
      </c>
      <c r="F1291" s="81">
        <v>576376935</v>
      </c>
      <c r="G1291" s="81">
        <v>598829970</v>
      </c>
      <c r="H1291" s="81">
        <v>576376935</v>
      </c>
      <c r="I1291" s="81" t="s">
        <v>2829</v>
      </c>
      <c r="J1291" s="81" t="s">
        <v>2833</v>
      </c>
      <c r="K1291" s="81">
        <v>16542295</v>
      </c>
      <c r="L1291" s="81">
        <v>18901149</v>
      </c>
      <c r="M1291" s="81">
        <v>592919230</v>
      </c>
      <c r="N1291" s="81">
        <v>574018081</v>
      </c>
      <c r="O1291" s="81">
        <v>557475786</v>
      </c>
      <c r="P1291" s="81">
        <v>592919230</v>
      </c>
      <c r="Q1291" s="81">
        <v>576376935</v>
      </c>
      <c r="R1291" s="81">
        <v>574018081</v>
      </c>
      <c r="S1291" s="81">
        <v>557475786</v>
      </c>
    </row>
    <row r="1292" spans="1:19" x14ac:dyDescent="0.35">
      <c r="A1292" s="81" t="s">
        <v>1296</v>
      </c>
      <c r="B1292" s="81">
        <v>210</v>
      </c>
      <c r="C1292" s="81" t="s">
        <v>1772</v>
      </c>
      <c r="D1292" s="81" t="s">
        <v>3707</v>
      </c>
      <c r="E1292" s="81" t="s">
        <v>2638</v>
      </c>
      <c r="F1292" s="81">
        <v>183312033</v>
      </c>
      <c r="G1292" s="81">
        <v>187678555</v>
      </c>
      <c r="H1292" s="81">
        <v>183312033</v>
      </c>
      <c r="I1292" s="81" t="s">
        <v>2829</v>
      </c>
      <c r="J1292" s="81" t="s">
        <v>2833</v>
      </c>
      <c r="K1292" s="81">
        <v>6102679</v>
      </c>
      <c r="L1292" s="81">
        <v>6884581</v>
      </c>
      <c r="M1292" s="81">
        <v>189414712</v>
      </c>
      <c r="N1292" s="81">
        <v>182530131</v>
      </c>
      <c r="O1292" s="81">
        <v>176427452</v>
      </c>
      <c r="P1292" s="81">
        <v>189414712</v>
      </c>
      <c r="Q1292" s="81">
        <v>183312033</v>
      </c>
      <c r="R1292" s="81">
        <v>182530131</v>
      </c>
      <c r="S1292" s="81">
        <v>176427452</v>
      </c>
    </row>
    <row r="1293" spans="1:19" x14ac:dyDescent="0.35">
      <c r="A1293" s="81" t="s">
        <v>1297</v>
      </c>
      <c r="B1293" s="81">
        <v>210</v>
      </c>
      <c r="C1293" s="81" t="s">
        <v>1772</v>
      </c>
      <c r="D1293" s="81" t="s">
        <v>3708</v>
      </c>
      <c r="E1293" s="81" t="s">
        <v>2694</v>
      </c>
      <c r="F1293" s="81">
        <v>278868488</v>
      </c>
      <c r="G1293" s="81">
        <v>287476180</v>
      </c>
      <c r="H1293" s="81">
        <v>278868488</v>
      </c>
      <c r="I1293" s="81" t="s">
        <v>2829</v>
      </c>
      <c r="J1293" s="81" t="s">
        <v>2833</v>
      </c>
      <c r="K1293" s="81">
        <v>5875982</v>
      </c>
      <c r="L1293" s="81">
        <v>0</v>
      </c>
      <c r="M1293" s="81">
        <v>284744470</v>
      </c>
      <c r="N1293" s="81">
        <v>284744470</v>
      </c>
      <c r="O1293" s="81">
        <v>278868488</v>
      </c>
      <c r="P1293" s="81">
        <v>284744470</v>
      </c>
      <c r="Q1293" s="81">
        <v>278868488</v>
      </c>
      <c r="R1293" s="81">
        <v>284744470</v>
      </c>
      <c r="S1293" s="81">
        <v>278868488</v>
      </c>
    </row>
    <row r="1294" spans="1:19" x14ac:dyDescent="0.35">
      <c r="A1294" s="81" t="s">
        <v>1298</v>
      </c>
      <c r="B1294" s="81">
        <v>210</v>
      </c>
      <c r="C1294" s="81" t="s">
        <v>1772</v>
      </c>
      <c r="D1294" s="81" t="s">
        <v>3709</v>
      </c>
      <c r="E1294" s="81" t="s">
        <v>2639</v>
      </c>
      <c r="F1294" s="81">
        <v>118645162</v>
      </c>
      <c r="G1294" s="81">
        <v>124767826</v>
      </c>
      <c r="H1294" s="81">
        <v>118645162</v>
      </c>
      <c r="I1294" s="81" t="s">
        <v>2829</v>
      </c>
      <c r="J1294" s="81" t="s">
        <v>2834</v>
      </c>
      <c r="K1294" s="81">
        <v>3077476</v>
      </c>
      <c r="L1294" s="81">
        <v>0</v>
      </c>
      <c r="M1294" s="81">
        <v>121722638</v>
      </c>
      <c r="N1294" s="81">
        <v>121722638</v>
      </c>
      <c r="O1294" s="81">
        <v>118645162</v>
      </c>
      <c r="P1294" s="81">
        <v>121722638</v>
      </c>
      <c r="Q1294" s="81">
        <v>118645162</v>
      </c>
      <c r="R1294" s="81">
        <v>121722638</v>
      </c>
      <c r="S1294" s="81">
        <v>118645162</v>
      </c>
    </row>
    <row r="1295" spans="1:19" x14ac:dyDescent="0.35">
      <c r="A1295" s="81" t="s">
        <v>1299</v>
      </c>
      <c r="B1295" s="81">
        <v>210</v>
      </c>
      <c r="C1295" s="81" t="s">
        <v>1772</v>
      </c>
      <c r="D1295" s="81" t="s">
        <v>3710</v>
      </c>
      <c r="E1295" s="81" t="s">
        <v>2709</v>
      </c>
      <c r="F1295" s="81">
        <v>143498032</v>
      </c>
      <c r="G1295" s="81">
        <v>149750765</v>
      </c>
      <c r="H1295" s="81">
        <v>143498032</v>
      </c>
      <c r="I1295" s="81" t="s">
        <v>2829</v>
      </c>
      <c r="J1295" s="81" t="s">
        <v>2833</v>
      </c>
      <c r="K1295" s="81">
        <v>6059063</v>
      </c>
      <c r="L1295" s="81">
        <v>6460186</v>
      </c>
      <c r="M1295" s="81">
        <v>149557095</v>
      </c>
      <c r="N1295" s="81">
        <v>143096909</v>
      </c>
      <c r="O1295" s="81">
        <v>137037846</v>
      </c>
      <c r="P1295" s="81">
        <v>149557095</v>
      </c>
      <c r="Q1295" s="81">
        <v>143498032</v>
      </c>
      <c r="R1295" s="81">
        <v>143096909</v>
      </c>
      <c r="S1295" s="81">
        <v>137037846</v>
      </c>
    </row>
    <row r="1296" spans="1:19" x14ac:dyDescent="0.35">
      <c r="A1296" s="81" t="s">
        <v>1300</v>
      </c>
      <c r="B1296" s="81">
        <v>210</v>
      </c>
      <c r="C1296" s="81" t="s">
        <v>1772</v>
      </c>
      <c r="D1296" s="81" t="s">
        <v>3711</v>
      </c>
      <c r="E1296" s="81" t="s">
        <v>2710</v>
      </c>
      <c r="F1296" s="81">
        <v>42516334</v>
      </c>
      <c r="G1296" s="81">
        <v>43475012</v>
      </c>
      <c r="H1296" s="81">
        <v>42516334</v>
      </c>
      <c r="I1296" s="81" t="s">
        <v>2829</v>
      </c>
      <c r="J1296" s="81" t="s">
        <v>2833</v>
      </c>
      <c r="K1296" s="81">
        <v>802175</v>
      </c>
      <c r="L1296" s="81">
        <v>0</v>
      </c>
      <c r="M1296" s="81">
        <v>43318509</v>
      </c>
      <c r="N1296" s="81">
        <v>43318509</v>
      </c>
      <c r="O1296" s="81">
        <v>42516334</v>
      </c>
      <c r="P1296" s="81">
        <v>43318509</v>
      </c>
      <c r="Q1296" s="81">
        <v>42516334</v>
      </c>
      <c r="R1296" s="81">
        <v>43318509</v>
      </c>
      <c r="S1296" s="81">
        <v>42516334</v>
      </c>
    </row>
    <row r="1297" spans="1:19" x14ac:dyDescent="0.35">
      <c r="A1297" s="81" t="s">
        <v>1301</v>
      </c>
      <c r="B1297" s="81">
        <v>211</v>
      </c>
      <c r="C1297" s="81" t="s">
        <v>1773</v>
      </c>
      <c r="D1297" s="81" t="s">
        <v>3252</v>
      </c>
      <c r="E1297" s="81" t="s">
        <v>2317</v>
      </c>
      <c r="F1297" s="81">
        <v>21528071</v>
      </c>
      <c r="G1297" s="81">
        <v>21528071</v>
      </c>
      <c r="H1297" s="81">
        <v>21528071</v>
      </c>
      <c r="I1297" s="81" t="s">
        <v>2829</v>
      </c>
      <c r="J1297" s="81" t="s">
        <v>2832</v>
      </c>
      <c r="K1297" s="81">
        <v>70000</v>
      </c>
      <c r="L1297" s="81">
        <v>0</v>
      </c>
      <c r="M1297" s="81">
        <v>21598071</v>
      </c>
      <c r="N1297" s="81">
        <v>21598071</v>
      </c>
      <c r="O1297" s="81">
        <v>21528071</v>
      </c>
      <c r="P1297" s="81">
        <v>21598071</v>
      </c>
      <c r="Q1297" s="81">
        <v>21528071</v>
      </c>
      <c r="R1297" s="81">
        <v>21598071</v>
      </c>
      <c r="S1297" s="81">
        <v>21528071</v>
      </c>
    </row>
    <row r="1298" spans="1:19" x14ac:dyDescent="0.35">
      <c r="A1298" s="81" t="s">
        <v>1302</v>
      </c>
      <c r="B1298" s="81">
        <v>211</v>
      </c>
      <c r="C1298" s="81" t="s">
        <v>1773</v>
      </c>
      <c r="D1298" s="81" t="s">
        <v>3253</v>
      </c>
      <c r="E1298" s="81" t="s">
        <v>2318</v>
      </c>
      <c r="F1298" s="81">
        <v>20387130</v>
      </c>
      <c r="G1298" s="81">
        <v>20387130</v>
      </c>
      <c r="H1298" s="81">
        <v>20387130</v>
      </c>
      <c r="I1298" s="81" t="s">
        <v>2829</v>
      </c>
      <c r="J1298" s="81" t="s">
        <v>2832</v>
      </c>
      <c r="K1298" s="81">
        <v>10000</v>
      </c>
      <c r="L1298" s="81">
        <v>12835</v>
      </c>
      <c r="M1298" s="81">
        <v>20397130</v>
      </c>
      <c r="N1298" s="81">
        <v>20384295</v>
      </c>
      <c r="O1298" s="81">
        <v>20374295</v>
      </c>
      <c r="P1298" s="81">
        <v>20397130</v>
      </c>
      <c r="Q1298" s="81">
        <v>20387130</v>
      </c>
      <c r="R1298" s="81">
        <v>20384295</v>
      </c>
      <c r="S1298" s="81">
        <v>20374295</v>
      </c>
    </row>
    <row r="1299" spans="1:19" x14ac:dyDescent="0.35">
      <c r="A1299" s="81" t="s">
        <v>1303</v>
      </c>
      <c r="B1299" s="81">
        <v>211</v>
      </c>
      <c r="C1299" s="81" t="s">
        <v>1773</v>
      </c>
      <c r="D1299" s="81" t="s">
        <v>3567</v>
      </c>
      <c r="E1299" s="81" t="s">
        <v>2596</v>
      </c>
      <c r="F1299" s="81">
        <v>41849004</v>
      </c>
      <c r="G1299" s="81">
        <v>41849004</v>
      </c>
      <c r="H1299" s="81">
        <v>41849004</v>
      </c>
      <c r="I1299" s="81" t="s">
        <v>2829</v>
      </c>
      <c r="J1299" s="81" t="s">
        <v>2832</v>
      </c>
      <c r="K1299" s="81">
        <v>169190</v>
      </c>
      <c r="L1299" s="81">
        <v>0</v>
      </c>
      <c r="M1299" s="81">
        <v>42018194</v>
      </c>
      <c r="N1299" s="81">
        <v>42018194</v>
      </c>
      <c r="O1299" s="81">
        <v>41849004</v>
      </c>
      <c r="P1299" s="81">
        <v>42018194</v>
      </c>
      <c r="Q1299" s="81">
        <v>41849004</v>
      </c>
      <c r="R1299" s="81">
        <v>42018194</v>
      </c>
      <c r="S1299" s="81">
        <v>41849004</v>
      </c>
    </row>
    <row r="1300" spans="1:19" x14ac:dyDescent="0.35">
      <c r="A1300" s="81" t="s">
        <v>1304</v>
      </c>
      <c r="B1300" s="81">
        <v>211</v>
      </c>
      <c r="C1300" s="81" t="s">
        <v>1773</v>
      </c>
      <c r="D1300" s="81" t="s">
        <v>3712</v>
      </c>
      <c r="E1300" s="81" t="s">
        <v>2320</v>
      </c>
      <c r="F1300" s="81">
        <v>92170259</v>
      </c>
      <c r="G1300" s="81">
        <v>92170259</v>
      </c>
      <c r="H1300" s="81">
        <v>92170259</v>
      </c>
      <c r="I1300" s="81" t="s">
        <v>2829</v>
      </c>
      <c r="J1300" s="81" t="s">
        <v>2832</v>
      </c>
      <c r="K1300" s="81">
        <v>993860</v>
      </c>
      <c r="L1300" s="81">
        <v>0</v>
      </c>
      <c r="M1300" s="81">
        <v>93164119</v>
      </c>
      <c r="N1300" s="81">
        <v>93164119</v>
      </c>
      <c r="O1300" s="81">
        <v>92170259</v>
      </c>
      <c r="P1300" s="81">
        <v>93164119</v>
      </c>
      <c r="Q1300" s="81">
        <v>92170259</v>
      </c>
      <c r="R1300" s="81">
        <v>93164119</v>
      </c>
      <c r="S1300" s="81">
        <v>92170259</v>
      </c>
    </row>
    <row r="1301" spans="1:19" x14ac:dyDescent="0.35">
      <c r="A1301" s="81" t="s">
        <v>1305</v>
      </c>
      <c r="B1301" s="81">
        <v>211</v>
      </c>
      <c r="C1301" s="81" t="s">
        <v>1773</v>
      </c>
      <c r="D1301" s="81" t="s">
        <v>3713</v>
      </c>
      <c r="E1301" s="81" t="s">
        <v>2119</v>
      </c>
      <c r="F1301" s="81">
        <v>339918339</v>
      </c>
      <c r="G1301" s="81">
        <v>366042472</v>
      </c>
      <c r="H1301" s="81">
        <v>339918339</v>
      </c>
      <c r="I1301" s="81" t="s">
        <v>2829</v>
      </c>
      <c r="J1301" s="81" t="s">
        <v>2837</v>
      </c>
      <c r="K1301" s="81">
        <v>4728100</v>
      </c>
      <c r="L1301" s="81">
        <v>0</v>
      </c>
      <c r="M1301" s="81">
        <v>344646439</v>
      </c>
      <c r="N1301" s="81">
        <v>344646439</v>
      </c>
      <c r="O1301" s="81">
        <v>339918339</v>
      </c>
      <c r="P1301" s="81">
        <v>344646439</v>
      </c>
      <c r="Q1301" s="81">
        <v>339918339</v>
      </c>
      <c r="R1301" s="81">
        <v>344646439</v>
      </c>
      <c r="S1301" s="81">
        <v>339918339</v>
      </c>
    </row>
    <row r="1302" spans="1:19" x14ac:dyDescent="0.35">
      <c r="A1302" s="81" t="s">
        <v>1306</v>
      </c>
      <c r="B1302" s="81">
        <v>212</v>
      </c>
      <c r="C1302" s="81" t="s">
        <v>1774</v>
      </c>
      <c r="D1302" s="81" t="s">
        <v>3228</v>
      </c>
      <c r="E1302" s="81" t="s">
        <v>2297</v>
      </c>
      <c r="F1302" s="81">
        <v>115855213</v>
      </c>
      <c r="G1302" s="81">
        <v>119550878</v>
      </c>
      <c r="H1302" s="81">
        <v>115855213</v>
      </c>
      <c r="I1302" s="81" t="s">
        <v>2829</v>
      </c>
      <c r="J1302" s="81" t="s">
        <v>2833</v>
      </c>
      <c r="K1302" s="81">
        <v>5253636</v>
      </c>
      <c r="L1302" s="81">
        <v>7710778</v>
      </c>
      <c r="M1302" s="81">
        <v>121108849</v>
      </c>
      <c r="N1302" s="81">
        <v>113398071</v>
      </c>
      <c r="O1302" s="81">
        <v>108144435</v>
      </c>
      <c r="P1302" s="81">
        <v>121108849</v>
      </c>
      <c r="Q1302" s="81">
        <v>115855213</v>
      </c>
      <c r="R1302" s="81">
        <v>113398071</v>
      </c>
      <c r="S1302" s="81">
        <v>108144435</v>
      </c>
    </row>
    <row r="1303" spans="1:19" x14ac:dyDescent="0.35">
      <c r="A1303" s="81" t="s">
        <v>1307</v>
      </c>
      <c r="B1303" s="81">
        <v>212</v>
      </c>
      <c r="C1303" s="81" t="s">
        <v>1774</v>
      </c>
      <c r="D1303" s="81" t="s">
        <v>3714</v>
      </c>
      <c r="E1303" s="81" t="s">
        <v>2711</v>
      </c>
      <c r="F1303" s="81">
        <v>381770371</v>
      </c>
      <c r="G1303" s="81">
        <v>387174235</v>
      </c>
      <c r="H1303" s="81">
        <v>381770371</v>
      </c>
      <c r="I1303" s="81" t="s">
        <v>2829</v>
      </c>
      <c r="J1303" s="81" t="s">
        <v>2833</v>
      </c>
      <c r="K1303" s="81">
        <v>13611402</v>
      </c>
      <c r="L1303" s="81">
        <v>26143854</v>
      </c>
      <c r="M1303" s="81">
        <v>395381773</v>
      </c>
      <c r="N1303" s="81">
        <v>369237919</v>
      </c>
      <c r="O1303" s="81">
        <v>355626517</v>
      </c>
      <c r="P1303" s="81">
        <v>395381773</v>
      </c>
      <c r="Q1303" s="81">
        <v>381770371</v>
      </c>
      <c r="R1303" s="81">
        <v>369237919</v>
      </c>
      <c r="S1303" s="81">
        <v>355626517</v>
      </c>
    </row>
    <row r="1304" spans="1:19" x14ac:dyDescent="0.35">
      <c r="A1304" s="81" t="s">
        <v>1308</v>
      </c>
      <c r="B1304" s="81">
        <v>212</v>
      </c>
      <c r="C1304" s="81" t="s">
        <v>1774</v>
      </c>
      <c r="D1304" s="81" t="s">
        <v>3715</v>
      </c>
      <c r="E1304" s="81" t="s">
        <v>2029</v>
      </c>
      <c r="F1304" s="81">
        <v>767058646</v>
      </c>
      <c r="G1304" s="81">
        <v>767419351</v>
      </c>
      <c r="H1304" s="81">
        <v>767058646</v>
      </c>
      <c r="I1304" s="81" t="s">
        <v>2829</v>
      </c>
      <c r="J1304" s="81" t="s">
        <v>2833</v>
      </c>
      <c r="K1304" s="81">
        <v>24372632</v>
      </c>
      <c r="L1304" s="81">
        <v>0</v>
      </c>
      <c r="M1304" s="81">
        <v>791431278</v>
      </c>
      <c r="N1304" s="81">
        <v>791431278</v>
      </c>
      <c r="O1304" s="81">
        <v>767058646</v>
      </c>
      <c r="P1304" s="81">
        <v>791431278</v>
      </c>
      <c r="Q1304" s="81">
        <v>767058646</v>
      </c>
      <c r="R1304" s="81">
        <v>791431278</v>
      </c>
      <c r="S1304" s="81">
        <v>767058646</v>
      </c>
    </row>
    <row r="1305" spans="1:19" x14ac:dyDescent="0.35">
      <c r="A1305" s="81" t="s">
        <v>1309</v>
      </c>
      <c r="B1305" s="81">
        <v>212</v>
      </c>
      <c r="C1305" s="81" t="s">
        <v>1774</v>
      </c>
      <c r="D1305" s="81" t="s">
        <v>3716</v>
      </c>
      <c r="E1305" s="81" t="s">
        <v>2712</v>
      </c>
      <c r="F1305" s="81">
        <v>1551583848</v>
      </c>
      <c r="G1305" s="81">
        <v>1620889747</v>
      </c>
      <c r="H1305" s="81">
        <v>1551583848</v>
      </c>
      <c r="I1305" s="81" t="s">
        <v>2829</v>
      </c>
      <c r="J1305" s="81" t="s">
        <v>2833</v>
      </c>
      <c r="K1305" s="81">
        <v>53050663</v>
      </c>
      <c r="L1305" s="81">
        <v>0</v>
      </c>
      <c r="M1305" s="81">
        <v>1604634511</v>
      </c>
      <c r="N1305" s="81">
        <v>1604634511</v>
      </c>
      <c r="O1305" s="81">
        <v>1551583848</v>
      </c>
      <c r="P1305" s="81">
        <v>1604634511</v>
      </c>
      <c r="Q1305" s="81">
        <v>1551583848</v>
      </c>
      <c r="R1305" s="81">
        <v>1604634511</v>
      </c>
      <c r="S1305" s="81">
        <v>1551583848</v>
      </c>
    </row>
    <row r="1306" spans="1:19" x14ac:dyDescent="0.35">
      <c r="A1306" s="81" t="s">
        <v>1310</v>
      </c>
      <c r="B1306" s="81">
        <v>212</v>
      </c>
      <c r="C1306" s="81" t="s">
        <v>1774</v>
      </c>
      <c r="D1306" s="81" t="s">
        <v>3717</v>
      </c>
      <c r="E1306" s="81" t="s">
        <v>2030</v>
      </c>
      <c r="F1306" s="81">
        <v>222596544</v>
      </c>
      <c r="G1306" s="81">
        <v>226643306</v>
      </c>
      <c r="H1306" s="81">
        <v>222596544</v>
      </c>
      <c r="I1306" s="81" t="s">
        <v>2829</v>
      </c>
      <c r="J1306" s="81" t="s">
        <v>2833</v>
      </c>
      <c r="K1306" s="81">
        <v>6079671</v>
      </c>
      <c r="L1306" s="81">
        <v>0</v>
      </c>
      <c r="M1306" s="81">
        <v>228676215</v>
      </c>
      <c r="N1306" s="81">
        <v>228676215</v>
      </c>
      <c r="O1306" s="81">
        <v>222596544</v>
      </c>
      <c r="P1306" s="81">
        <v>228676215</v>
      </c>
      <c r="Q1306" s="81">
        <v>222596544</v>
      </c>
      <c r="R1306" s="81">
        <v>228676215</v>
      </c>
      <c r="S1306" s="81">
        <v>222596544</v>
      </c>
    </row>
    <row r="1307" spans="1:19" x14ac:dyDescent="0.35">
      <c r="A1307" s="81" t="s">
        <v>1311</v>
      </c>
      <c r="B1307" s="81">
        <v>212</v>
      </c>
      <c r="C1307" s="81" t="s">
        <v>1774</v>
      </c>
      <c r="D1307" s="81" t="s">
        <v>3718</v>
      </c>
      <c r="E1307" s="81" t="s">
        <v>2713</v>
      </c>
      <c r="F1307" s="81">
        <v>9524073622</v>
      </c>
      <c r="G1307" s="81">
        <v>9963500461</v>
      </c>
      <c r="H1307" s="81">
        <v>9524073622</v>
      </c>
      <c r="I1307" s="81" t="s">
        <v>2829</v>
      </c>
      <c r="J1307" s="81" t="s">
        <v>2834</v>
      </c>
      <c r="K1307" s="81">
        <v>228395336</v>
      </c>
      <c r="L1307" s="81">
        <v>0</v>
      </c>
      <c r="M1307" s="81">
        <v>9752468958</v>
      </c>
      <c r="N1307" s="81">
        <v>9752468958</v>
      </c>
      <c r="O1307" s="81">
        <v>9524073622</v>
      </c>
      <c r="P1307" s="81">
        <v>9752468958</v>
      </c>
      <c r="Q1307" s="81">
        <v>9524073622</v>
      </c>
      <c r="R1307" s="81">
        <v>9752468958</v>
      </c>
      <c r="S1307" s="81">
        <v>9524073622</v>
      </c>
    </row>
    <row r="1308" spans="1:19" x14ac:dyDescent="0.35">
      <c r="A1308" s="81" t="s">
        <v>1312</v>
      </c>
      <c r="B1308" s="81">
        <v>212</v>
      </c>
      <c r="C1308" s="81" t="s">
        <v>1774</v>
      </c>
      <c r="D1308" s="81" t="s">
        <v>3719</v>
      </c>
      <c r="E1308" s="81" t="s">
        <v>2714</v>
      </c>
      <c r="F1308" s="81">
        <v>2184846578</v>
      </c>
      <c r="G1308" s="81">
        <v>2259638511</v>
      </c>
      <c r="H1308" s="81">
        <v>2184846578</v>
      </c>
      <c r="I1308" s="81" t="s">
        <v>2829</v>
      </c>
      <c r="J1308" s="81" t="s">
        <v>2833</v>
      </c>
      <c r="K1308" s="81">
        <v>58149556</v>
      </c>
      <c r="L1308" s="81">
        <v>0</v>
      </c>
      <c r="M1308" s="81">
        <v>2242996134</v>
      </c>
      <c r="N1308" s="81">
        <v>2242996134</v>
      </c>
      <c r="O1308" s="81">
        <v>2184846578</v>
      </c>
      <c r="P1308" s="81">
        <v>2242996134</v>
      </c>
      <c r="Q1308" s="81">
        <v>2184846578</v>
      </c>
      <c r="R1308" s="81">
        <v>2242996134</v>
      </c>
      <c r="S1308" s="81">
        <v>2184846578</v>
      </c>
    </row>
    <row r="1309" spans="1:19" x14ac:dyDescent="0.35">
      <c r="A1309" s="81" t="s">
        <v>1313</v>
      </c>
      <c r="B1309" s="81">
        <v>212</v>
      </c>
      <c r="C1309" s="81" t="s">
        <v>1774</v>
      </c>
      <c r="D1309" s="81" t="s">
        <v>3720</v>
      </c>
      <c r="E1309" s="81" t="s">
        <v>2715</v>
      </c>
      <c r="F1309" s="81">
        <v>1358034761</v>
      </c>
      <c r="G1309" s="81">
        <v>1399369897</v>
      </c>
      <c r="H1309" s="81">
        <v>1358034761</v>
      </c>
      <c r="I1309" s="81" t="s">
        <v>2829</v>
      </c>
      <c r="J1309" s="81" t="s">
        <v>2833</v>
      </c>
      <c r="K1309" s="81">
        <v>26215728</v>
      </c>
      <c r="L1309" s="81">
        <v>0</v>
      </c>
      <c r="M1309" s="81">
        <v>1384250489</v>
      </c>
      <c r="N1309" s="81">
        <v>1384250489</v>
      </c>
      <c r="O1309" s="81">
        <v>1358034761</v>
      </c>
      <c r="P1309" s="81">
        <v>1384250489</v>
      </c>
      <c r="Q1309" s="81">
        <v>1358034761</v>
      </c>
      <c r="R1309" s="81">
        <v>1384250489</v>
      </c>
      <c r="S1309" s="81">
        <v>1358034761</v>
      </c>
    </row>
    <row r="1310" spans="1:19" x14ac:dyDescent="0.35">
      <c r="A1310" s="81" t="s">
        <v>1314</v>
      </c>
      <c r="B1310" s="81">
        <v>212</v>
      </c>
      <c r="C1310" s="81" t="s">
        <v>1774</v>
      </c>
      <c r="D1310" s="81" t="s">
        <v>3721</v>
      </c>
      <c r="E1310" s="81" t="s">
        <v>2716</v>
      </c>
      <c r="F1310" s="81">
        <v>607170887</v>
      </c>
      <c r="G1310" s="81">
        <v>624420852</v>
      </c>
      <c r="H1310" s="81">
        <v>607170887</v>
      </c>
      <c r="I1310" s="81" t="s">
        <v>2829</v>
      </c>
      <c r="J1310" s="81" t="s">
        <v>2833</v>
      </c>
      <c r="K1310" s="81">
        <v>12474112</v>
      </c>
      <c r="L1310" s="81">
        <v>0</v>
      </c>
      <c r="M1310" s="81">
        <v>619644999</v>
      </c>
      <c r="N1310" s="81">
        <v>619644999</v>
      </c>
      <c r="O1310" s="81">
        <v>607170887</v>
      </c>
      <c r="P1310" s="81">
        <v>619644999</v>
      </c>
      <c r="Q1310" s="81">
        <v>607170887</v>
      </c>
      <c r="R1310" s="81">
        <v>619644999</v>
      </c>
      <c r="S1310" s="81">
        <v>607170887</v>
      </c>
    </row>
    <row r="1311" spans="1:19" x14ac:dyDescent="0.35">
      <c r="A1311" s="81" t="s">
        <v>1315</v>
      </c>
      <c r="B1311" s="81">
        <v>212</v>
      </c>
      <c r="C1311" s="81" t="s">
        <v>1774</v>
      </c>
      <c r="D1311" s="81" t="s">
        <v>3805</v>
      </c>
      <c r="E1311" s="81" t="s">
        <v>2374</v>
      </c>
      <c r="F1311" s="81">
        <v>94262765</v>
      </c>
      <c r="G1311" s="81">
        <v>96024572</v>
      </c>
      <c r="H1311" s="81">
        <v>94262765</v>
      </c>
      <c r="I1311" s="81" t="s">
        <v>2829</v>
      </c>
      <c r="J1311" s="81" t="s">
        <v>2833</v>
      </c>
      <c r="K1311" s="81">
        <v>3945938</v>
      </c>
      <c r="L1311" s="81">
        <v>7524175</v>
      </c>
      <c r="M1311" s="81">
        <v>98208703</v>
      </c>
      <c r="N1311" s="81">
        <v>90684528</v>
      </c>
      <c r="O1311" s="81">
        <v>86738590</v>
      </c>
      <c r="P1311" s="81">
        <v>98208703</v>
      </c>
      <c r="Q1311" s="81">
        <v>94262765</v>
      </c>
      <c r="R1311" s="81">
        <v>90684528</v>
      </c>
      <c r="S1311" s="81">
        <v>86738590</v>
      </c>
    </row>
    <row r="1312" spans="1:19" x14ac:dyDescent="0.35">
      <c r="A1312" s="81" t="s">
        <v>1316</v>
      </c>
      <c r="B1312" s="81">
        <v>213</v>
      </c>
      <c r="C1312" s="81" t="s">
        <v>1775</v>
      </c>
      <c r="D1312" s="81" t="s">
        <v>2931</v>
      </c>
      <c r="E1312" s="81" t="s">
        <v>1923</v>
      </c>
      <c r="F1312" s="81">
        <v>968050</v>
      </c>
      <c r="G1312" s="81">
        <v>968050</v>
      </c>
      <c r="H1312" s="81">
        <v>968050</v>
      </c>
      <c r="I1312" s="81" t="s">
        <v>2829</v>
      </c>
      <c r="J1312" s="81" t="s">
        <v>2832</v>
      </c>
      <c r="K1312" s="81">
        <v>10000</v>
      </c>
      <c r="L1312" s="81">
        <v>0</v>
      </c>
      <c r="M1312" s="81">
        <v>978050</v>
      </c>
      <c r="N1312" s="81">
        <v>978050</v>
      </c>
      <c r="O1312" s="81">
        <v>968050</v>
      </c>
      <c r="P1312" s="81">
        <v>978050</v>
      </c>
      <c r="Q1312" s="81">
        <v>968050</v>
      </c>
      <c r="R1312" s="81">
        <v>978050</v>
      </c>
      <c r="S1312" s="81">
        <v>968050</v>
      </c>
    </row>
    <row r="1313" spans="1:19" x14ac:dyDescent="0.35">
      <c r="A1313" s="81" t="s">
        <v>1317</v>
      </c>
      <c r="B1313" s="81">
        <v>213</v>
      </c>
      <c r="C1313" s="81" t="s">
        <v>1775</v>
      </c>
      <c r="D1313" s="81" t="s">
        <v>3150</v>
      </c>
      <c r="E1313" s="81" t="s">
        <v>2198</v>
      </c>
      <c r="F1313" s="81">
        <v>4742427</v>
      </c>
      <c r="G1313" s="81">
        <v>4742427</v>
      </c>
      <c r="H1313" s="81">
        <v>4742427</v>
      </c>
      <c r="I1313" s="81" t="s">
        <v>2829</v>
      </c>
      <c r="J1313" s="81" t="s">
        <v>2832</v>
      </c>
      <c r="K1313" s="81">
        <v>110000</v>
      </c>
      <c r="L1313" s="81">
        <v>0</v>
      </c>
      <c r="M1313" s="81">
        <v>4852427</v>
      </c>
      <c r="N1313" s="81">
        <v>4852427</v>
      </c>
      <c r="O1313" s="81">
        <v>4742427</v>
      </c>
      <c r="P1313" s="81">
        <v>4852427</v>
      </c>
      <c r="Q1313" s="81">
        <v>4742427</v>
      </c>
      <c r="R1313" s="81">
        <v>4852427</v>
      </c>
      <c r="S1313" s="81">
        <v>4742427</v>
      </c>
    </row>
    <row r="1314" spans="1:19" x14ac:dyDescent="0.35">
      <c r="A1314" s="81" t="s">
        <v>1318</v>
      </c>
      <c r="B1314" s="81">
        <v>213</v>
      </c>
      <c r="C1314" s="81" t="s">
        <v>1775</v>
      </c>
      <c r="D1314" s="81" t="s">
        <v>3338</v>
      </c>
      <c r="E1314" s="81" t="s">
        <v>2411</v>
      </c>
      <c r="F1314" s="81">
        <v>8381055</v>
      </c>
      <c r="G1314" s="81">
        <v>8381055</v>
      </c>
      <c r="H1314" s="81">
        <v>8381055</v>
      </c>
      <c r="I1314" s="81" t="s">
        <v>2829</v>
      </c>
      <c r="J1314" s="81" t="s">
        <v>2832</v>
      </c>
      <c r="K1314" s="81">
        <v>170000</v>
      </c>
      <c r="L1314" s="81">
        <v>0</v>
      </c>
      <c r="M1314" s="81">
        <v>8551055</v>
      </c>
      <c r="N1314" s="81">
        <v>8551055</v>
      </c>
      <c r="O1314" s="81">
        <v>8381055</v>
      </c>
      <c r="P1314" s="81">
        <v>8551055</v>
      </c>
      <c r="Q1314" s="81">
        <v>8381055</v>
      </c>
      <c r="R1314" s="81">
        <v>8551055</v>
      </c>
      <c r="S1314" s="81">
        <v>8381055</v>
      </c>
    </row>
    <row r="1315" spans="1:19" x14ac:dyDescent="0.35">
      <c r="A1315" s="81" t="s">
        <v>1319</v>
      </c>
      <c r="B1315" s="81">
        <v>213</v>
      </c>
      <c r="C1315" s="81" t="s">
        <v>1775</v>
      </c>
      <c r="D1315" s="81" t="s">
        <v>3722</v>
      </c>
      <c r="E1315" s="81" t="s">
        <v>2414</v>
      </c>
      <c r="F1315" s="81">
        <v>2203081842</v>
      </c>
      <c r="G1315" s="81">
        <v>2203081842</v>
      </c>
      <c r="H1315" s="81">
        <v>2203081842</v>
      </c>
      <c r="I1315" s="81" t="s">
        <v>2829</v>
      </c>
      <c r="J1315" s="81" t="s">
        <v>2832</v>
      </c>
      <c r="K1315" s="81">
        <v>20548683</v>
      </c>
      <c r="L1315" s="81">
        <v>40211420</v>
      </c>
      <c r="M1315" s="81">
        <v>2223630525</v>
      </c>
      <c r="N1315" s="81">
        <v>2183419105</v>
      </c>
      <c r="O1315" s="81">
        <v>2162870422</v>
      </c>
      <c r="P1315" s="81">
        <v>2223630525</v>
      </c>
      <c r="Q1315" s="81">
        <v>2203081842</v>
      </c>
      <c r="R1315" s="81">
        <v>2183419105</v>
      </c>
      <c r="S1315" s="81">
        <v>2162870422</v>
      </c>
    </row>
    <row r="1316" spans="1:19" x14ac:dyDescent="0.35">
      <c r="A1316" s="81" t="s">
        <v>1320</v>
      </c>
      <c r="B1316" s="81">
        <v>214</v>
      </c>
      <c r="C1316" s="81" t="s">
        <v>1776</v>
      </c>
      <c r="D1316" s="81" t="s">
        <v>3723</v>
      </c>
      <c r="E1316" s="81" t="s">
        <v>2717</v>
      </c>
      <c r="F1316" s="81">
        <v>1049048436</v>
      </c>
      <c r="G1316" s="81">
        <v>1252957491</v>
      </c>
      <c r="H1316" s="81">
        <v>1252957491</v>
      </c>
      <c r="I1316" s="81" t="s">
        <v>2830</v>
      </c>
      <c r="J1316" s="81" t="s">
        <v>2836</v>
      </c>
      <c r="K1316" s="81">
        <v>58871864</v>
      </c>
      <c r="L1316" s="81">
        <v>0</v>
      </c>
      <c r="M1316" s="81">
        <v>1311829355</v>
      </c>
      <c r="N1316" s="81">
        <v>1311829355</v>
      </c>
      <c r="O1316" s="81">
        <v>1252957491</v>
      </c>
      <c r="P1316" s="81">
        <v>1956565565</v>
      </c>
      <c r="Q1316" s="81">
        <v>1897693701</v>
      </c>
      <c r="R1316" s="81">
        <v>1956565565</v>
      </c>
      <c r="S1316" s="81">
        <v>1897693701</v>
      </c>
    </row>
    <row r="1317" spans="1:19" x14ac:dyDescent="0.35">
      <c r="A1317" s="81" t="s">
        <v>1321</v>
      </c>
      <c r="B1317" s="81">
        <v>214</v>
      </c>
      <c r="C1317" s="81" t="s">
        <v>1776</v>
      </c>
      <c r="D1317" s="81" t="s">
        <v>3724</v>
      </c>
      <c r="E1317" s="81" t="s">
        <v>2718</v>
      </c>
      <c r="F1317" s="81">
        <v>195967475</v>
      </c>
      <c r="G1317" s="81">
        <v>195991312</v>
      </c>
      <c r="H1317" s="81">
        <v>195967475</v>
      </c>
      <c r="I1317" s="81" t="s">
        <v>2829</v>
      </c>
      <c r="J1317" s="81" t="s">
        <v>2832</v>
      </c>
      <c r="K1317" s="81">
        <v>1178215</v>
      </c>
      <c r="L1317" s="81">
        <v>0</v>
      </c>
      <c r="M1317" s="81">
        <v>197145690</v>
      </c>
      <c r="N1317" s="81">
        <v>197145690</v>
      </c>
      <c r="O1317" s="81">
        <v>195967475</v>
      </c>
      <c r="P1317" s="81">
        <v>197145690</v>
      </c>
      <c r="Q1317" s="81">
        <v>195967475</v>
      </c>
      <c r="R1317" s="81">
        <v>197145690</v>
      </c>
      <c r="S1317" s="81">
        <v>195967475</v>
      </c>
    </row>
    <row r="1318" spans="1:19" x14ac:dyDescent="0.35">
      <c r="A1318" s="81" t="s">
        <v>1322</v>
      </c>
      <c r="B1318" s="81">
        <v>214</v>
      </c>
      <c r="C1318" s="81" t="s">
        <v>1776</v>
      </c>
      <c r="D1318" s="81" t="s">
        <v>3725</v>
      </c>
      <c r="E1318" s="81" t="s">
        <v>2719</v>
      </c>
      <c r="F1318" s="81">
        <v>492049941</v>
      </c>
      <c r="G1318" s="81">
        <v>597221582</v>
      </c>
      <c r="H1318" s="81">
        <v>597221582</v>
      </c>
      <c r="I1318" s="81" t="s">
        <v>2830</v>
      </c>
      <c r="J1318" s="81" t="s">
        <v>2836</v>
      </c>
      <c r="K1318" s="81">
        <v>34980625</v>
      </c>
      <c r="L1318" s="81">
        <v>0</v>
      </c>
      <c r="M1318" s="81">
        <v>632202207</v>
      </c>
      <c r="N1318" s="81">
        <v>632202207</v>
      </c>
      <c r="O1318" s="81">
        <v>597221582</v>
      </c>
      <c r="P1318" s="81">
        <v>685720207</v>
      </c>
      <c r="Q1318" s="81">
        <v>650739582</v>
      </c>
      <c r="R1318" s="81">
        <v>685720207</v>
      </c>
      <c r="S1318" s="81">
        <v>650739582</v>
      </c>
    </row>
    <row r="1319" spans="1:19" x14ac:dyDescent="0.35">
      <c r="A1319" s="81" t="s">
        <v>1323</v>
      </c>
      <c r="B1319" s="81">
        <v>215</v>
      </c>
      <c r="C1319" s="81" t="s">
        <v>1777</v>
      </c>
      <c r="D1319" s="81" t="s">
        <v>3126</v>
      </c>
      <c r="E1319" s="81" t="s">
        <v>2174</v>
      </c>
      <c r="F1319" s="81">
        <v>7474745</v>
      </c>
      <c r="G1319" s="81">
        <v>7608353</v>
      </c>
      <c r="H1319" s="81">
        <v>7474745</v>
      </c>
      <c r="I1319" s="81" t="s">
        <v>2829</v>
      </c>
      <c r="J1319" s="81" t="s">
        <v>2833</v>
      </c>
      <c r="K1319" s="81">
        <v>120000</v>
      </c>
      <c r="L1319" s="81">
        <v>0</v>
      </c>
      <c r="M1319" s="81">
        <v>7594745</v>
      </c>
      <c r="N1319" s="81">
        <v>7594745</v>
      </c>
      <c r="O1319" s="81">
        <v>7474745</v>
      </c>
      <c r="P1319" s="81">
        <v>7594745</v>
      </c>
      <c r="Q1319" s="81">
        <v>7474745</v>
      </c>
      <c r="R1319" s="81">
        <v>7594745</v>
      </c>
      <c r="S1319" s="81">
        <v>7474745</v>
      </c>
    </row>
    <row r="1320" spans="1:19" x14ac:dyDescent="0.35">
      <c r="A1320" s="81" t="s">
        <v>1324</v>
      </c>
      <c r="B1320" s="81">
        <v>215</v>
      </c>
      <c r="C1320" s="81" t="s">
        <v>1777</v>
      </c>
      <c r="D1320" s="81" t="s">
        <v>3704</v>
      </c>
      <c r="E1320" s="81" t="s">
        <v>2707</v>
      </c>
      <c r="F1320" s="81">
        <v>1538151</v>
      </c>
      <c r="G1320" s="81">
        <v>1606914</v>
      </c>
      <c r="H1320" s="81">
        <v>1538151</v>
      </c>
      <c r="I1320" s="81" t="s">
        <v>2829</v>
      </c>
      <c r="J1320" s="81" t="s">
        <v>2833</v>
      </c>
      <c r="K1320" s="81">
        <v>20000</v>
      </c>
      <c r="L1320" s="81">
        <v>0</v>
      </c>
      <c r="M1320" s="81">
        <v>1558151</v>
      </c>
      <c r="N1320" s="81">
        <v>1558151</v>
      </c>
      <c r="O1320" s="81">
        <v>1538151</v>
      </c>
      <c r="P1320" s="81">
        <v>1558151</v>
      </c>
      <c r="Q1320" s="81">
        <v>1538151</v>
      </c>
      <c r="R1320" s="81">
        <v>1558151</v>
      </c>
      <c r="S1320" s="81">
        <v>1538151</v>
      </c>
    </row>
    <row r="1321" spans="1:19" x14ac:dyDescent="0.35">
      <c r="A1321" s="81" t="s">
        <v>1325</v>
      </c>
      <c r="B1321" s="81">
        <v>215</v>
      </c>
      <c r="C1321" s="81" t="s">
        <v>1777</v>
      </c>
      <c r="D1321" s="81" t="s">
        <v>3705</v>
      </c>
      <c r="E1321" s="81" t="s">
        <v>1989</v>
      </c>
      <c r="F1321" s="81">
        <v>5409584</v>
      </c>
      <c r="G1321" s="81">
        <v>5289176</v>
      </c>
      <c r="H1321" s="81">
        <v>5409584</v>
      </c>
      <c r="I1321" s="81" t="s">
        <v>2829</v>
      </c>
      <c r="J1321" s="81" t="s">
        <v>2833</v>
      </c>
      <c r="K1321" s="81">
        <v>100740</v>
      </c>
      <c r="L1321" s="81">
        <v>0</v>
      </c>
      <c r="M1321" s="81">
        <v>5510324</v>
      </c>
      <c r="N1321" s="81">
        <v>5510324</v>
      </c>
      <c r="O1321" s="81">
        <v>5409584</v>
      </c>
      <c r="P1321" s="81">
        <v>5510324</v>
      </c>
      <c r="Q1321" s="81">
        <v>5409584</v>
      </c>
      <c r="R1321" s="81">
        <v>5510324</v>
      </c>
      <c r="S1321" s="81">
        <v>5409584</v>
      </c>
    </row>
    <row r="1322" spans="1:19" x14ac:dyDescent="0.35">
      <c r="A1322" s="81" t="s">
        <v>1326</v>
      </c>
      <c r="B1322" s="81">
        <v>215</v>
      </c>
      <c r="C1322" s="81" t="s">
        <v>1777</v>
      </c>
      <c r="D1322" s="81" t="s">
        <v>3726</v>
      </c>
      <c r="E1322" s="81" t="s">
        <v>2720</v>
      </c>
      <c r="F1322" s="81">
        <v>516373752</v>
      </c>
      <c r="G1322" s="81">
        <v>588629431</v>
      </c>
      <c r="H1322" s="81">
        <v>588629431</v>
      </c>
      <c r="I1322" s="81" t="s">
        <v>2830</v>
      </c>
      <c r="J1322" s="81" t="s">
        <v>2836</v>
      </c>
      <c r="K1322" s="81">
        <v>20016886</v>
      </c>
      <c r="L1322" s="81">
        <v>0</v>
      </c>
      <c r="M1322" s="81">
        <v>608646317</v>
      </c>
      <c r="N1322" s="81">
        <v>608646317</v>
      </c>
      <c r="O1322" s="81">
        <v>588629431</v>
      </c>
      <c r="P1322" s="81">
        <v>608646317</v>
      </c>
      <c r="Q1322" s="81">
        <v>588629431</v>
      </c>
      <c r="R1322" s="81">
        <v>608646317</v>
      </c>
      <c r="S1322" s="81">
        <v>588629431</v>
      </c>
    </row>
    <row r="1323" spans="1:19" x14ac:dyDescent="0.35">
      <c r="A1323" s="81" t="s">
        <v>1327</v>
      </c>
      <c r="B1323" s="81">
        <v>215</v>
      </c>
      <c r="C1323" s="81" t="s">
        <v>1777</v>
      </c>
      <c r="D1323" s="81" t="s">
        <v>3759</v>
      </c>
      <c r="E1323" s="81" t="s">
        <v>2721</v>
      </c>
      <c r="F1323" s="81">
        <v>5293262</v>
      </c>
      <c r="G1323" s="81">
        <v>5257675</v>
      </c>
      <c r="H1323" s="81">
        <v>5293262</v>
      </c>
      <c r="I1323" s="81" t="s">
        <v>2829</v>
      </c>
      <c r="J1323" s="81" t="s">
        <v>2833</v>
      </c>
      <c r="K1323" s="81">
        <v>75000</v>
      </c>
      <c r="L1323" s="81">
        <v>0</v>
      </c>
      <c r="M1323" s="81">
        <v>5368262</v>
      </c>
      <c r="N1323" s="81">
        <v>5368262</v>
      </c>
      <c r="O1323" s="81">
        <v>5293262</v>
      </c>
      <c r="P1323" s="81">
        <v>5368262</v>
      </c>
      <c r="Q1323" s="81">
        <v>5293262</v>
      </c>
      <c r="R1323" s="81">
        <v>5368262</v>
      </c>
      <c r="S1323" s="81">
        <v>5293262</v>
      </c>
    </row>
    <row r="1324" spans="1:19" x14ac:dyDescent="0.35">
      <c r="A1324" s="81" t="s">
        <v>1328</v>
      </c>
      <c r="B1324" s="81">
        <v>215</v>
      </c>
      <c r="C1324" s="81" t="s">
        <v>1777</v>
      </c>
      <c r="D1324" s="81" t="s">
        <v>3876</v>
      </c>
      <c r="E1324" s="81" t="s">
        <v>2722</v>
      </c>
      <c r="F1324" s="81">
        <v>584597</v>
      </c>
      <c r="G1324" s="81">
        <v>584597</v>
      </c>
      <c r="H1324" s="81">
        <v>584597</v>
      </c>
      <c r="I1324" s="81" t="s">
        <v>2829</v>
      </c>
      <c r="J1324" s="81" t="s">
        <v>2833</v>
      </c>
      <c r="K1324" s="81">
        <v>10000</v>
      </c>
      <c r="L1324" s="81">
        <v>0</v>
      </c>
      <c r="M1324" s="81">
        <v>594597</v>
      </c>
      <c r="N1324" s="81">
        <v>594597</v>
      </c>
      <c r="O1324" s="81">
        <v>584597</v>
      </c>
      <c r="P1324" s="81">
        <v>594597</v>
      </c>
      <c r="Q1324" s="81">
        <v>584597</v>
      </c>
      <c r="R1324" s="81">
        <v>594597</v>
      </c>
      <c r="S1324" s="81">
        <v>584597</v>
      </c>
    </row>
    <row r="1325" spans="1:19" x14ac:dyDescent="0.35">
      <c r="A1325" s="81" t="s">
        <v>1329</v>
      </c>
      <c r="B1325" s="81">
        <v>216</v>
      </c>
      <c r="C1325" s="81" t="s">
        <v>1778</v>
      </c>
      <c r="D1325" s="81" t="s">
        <v>3727</v>
      </c>
      <c r="E1325" s="81" t="s">
        <v>2723</v>
      </c>
      <c r="F1325" s="81">
        <v>889660208</v>
      </c>
      <c r="G1325" s="81">
        <v>900552891</v>
      </c>
      <c r="H1325" s="81">
        <v>900552891</v>
      </c>
      <c r="I1325" s="81" t="s">
        <v>2830</v>
      </c>
      <c r="J1325" s="81" t="s">
        <v>2836</v>
      </c>
      <c r="K1325" s="81">
        <v>2145490</v>
      </c>
      <c r="L1325" s="81">
        <v>0</v>
      </c>
      <c r="M1325" s="81">
        <v>902698381</v>
      </c>
      <c r="N1325" s="81">
        <v>902698381</v>
      </c>
      <c r="O1325" s="81">
        <v>900552891</v>
      </c>
      <c r="P1325" s="81">
        <v>902698381</v>
      </c>
      <c r="Q1325" s="81">
        <v>900552891</v>
      </c>
      <c r="R1325" s="81">
        <v>902698381</v>
      </c>
      <c r="S1325" s="81">
        <v>900552891</v>
      </c>
    </row>
    <row r="1326" spans="1:19" x14ac:dyDescent="0.35">
      <c r="A1326" s="81" t="s">
        <v>1330</v>
      </c>
      <c r="B1326" s="81">
        <v>217</v>
      </c>
      <c r="C1326" s="81" t="s">
        <v>1779</v>
      </c>
      <c r="D1326" s="81" t="s">
        <v>3175</v>
      </c>
      <c r="E1326" s="81" t="s">
        <v>2229</v>
      </c>
      <c r="F1326" s="81">
        <v>14098458</v>
      </c>
      <c r="G1326" s="81">
        <v>14135150</v>
      </c>
      <c r="H1326" s="81">
        <v>14098458</v>
      </c>
      <c r="I1326" s="81" t="s">
        <v>2829</v>
      </c>
      <c r="J1326" s="81" t="s">
        <v>2832</v>
      </c>
      <c r="K1326" s="81">
        <v>50000</v>
      </c>
      <c r="L1326" s="81">
        <v>0</v>
      </c>
      <c r="M1326" s="81">
        <v>14148458</v>
      </c>
      <c r="N1326" s="81">
        <v>14148458</v>
      </c>
      <c r="O1326" s="81">
        <v>14098458</v>
      </c>
      <c r="P1326" s="81">
        <v>19897208</v>
      </c>
      <c r="Q1326" s="81">
        <v>19847208</v>
      </c>
      <c r="R1326" s="81">
        <v>19897208</v>
      </c>
      <c r="S1326" s="81">
        <v>19847208</v>
      </c>
    </row>
    <row r="1327" spans="1:19" x14ac:dyDescent="0.35">
      <c r="A1327" s="81" t="s">
        <v>1331</v>
      </c>
      <c r="B1327" s="81">
        <v>217</v>
      </c>
      <c r="C1327" s="81" t="s">
        <v>1779</v>
      </c>
      <c r="D1327" s="81" t="s">
        <v>3289</v>
      </c>
      <c r="E1327" s="81" t="s">
        <v>2357</v>
      </c>
      <c r="F1327" s="81">
        <v>9494870</v>
      </c>
      <c r="G1327" s="81">
        <v>9494870</v>
      </c>
      <c r="H1327" s="81">
        <v>9494870</v>
      </c>
      <c r="I1327" s="81" t="s">
        <v>2829</v>
      </c>
      <c r="J1327" s="81" t="s">
        <v>2832</v>
      </c>
      <c r="K1327" s="81">
        <v>10000</v>
      </c>
      <c r="L1327" s="81">
        <v>0</v>
      </c>
      <c r="M1327" s="81">
        <v>9504870</v>
      </c>
      <c r="N1327" s="81">
        <v>9504870</v>
      </c>
      <c r="O1327" s="81">
        <v>9494870</v>
      </c>
      <c r="P1327" s="81">
        <v>9504870</v>
      </c>
      <c r="Q1327" s="81">
        <v>9494870</v>
      </c>
      <c r="R1327" s="81">
        <v>9504870</v>
      </c>
      <c r="S1327" s="81">
        <v>9494870</v>
      </c>
    </row>
    <row r="1328" spans="1:19" x14ac:dyDescent="0.35">
      <c r="A1328" s="81" t="s">
        <v>1332</v>
      </c>
      <c r="B1328" s="81">
        <v>217</v>
      </c>
      <c r="C1328" s="81" t="s">
        <v>1779</v>
      </c>
      <c r="D1328" s="81" t="s">
        <v>3290</v>
      </c>
      <c r="E1328" s="81" t="s">
        <v>2358</v>
      </c>
      <c r="F1328" s="81">
        <v>2289030</v>
      </c>
      <c r="G1328" s="81">
        <v>2289030</v>
      </c>
      <c r="H1328" s="81">
        <v>2289030</v>
      </c>
      <c r="I1328" s="81" t="s">
        <v>2829</v>
      </c>
      <c r="J1328" s="81" t="s">
        <v>2832</v>
      </c>
      <c r="K1328" s="81">
        <v>10000</v>
      </c>
      <c r="L1328" s="81">
        <v>4730</v>
      </c>
      <c r="M1328" s="81">
        <v>2299030</v>
      </c>
      <c r="N1328" s="81">
        <v>2294300</v>
      </c>
      <c r="O1328" s="81">
        <v>2284300</v>
      </c>
      <c r="P1328" s="81">
        <v>2299030</v>
      </c>
      <c r="Q1328" s="81">
        <v>2289030</v>
      </c>
      <c r="R1328" s="81">
        <v>2294300</v>
      </c>
      <c r="S1328" s="81">
        <v>2284300</v>
      </c>
    </row>
    <row r="1329" spans="1:19" x14ac:dyDescent="0.35">
      <c r="A1329" s="81" t="s">
        <v>1333</v>
      </c>
      <c r="B1329" s="81">
        <v>217</v>
      </c>
      <c r="C1329" s="81" t="s">
        <v>1779</v>
      </c>
      <c r="D1329" s="81" t="s">
        <v>3409</v>
      </c>
      <c r="E1329" s="81" t="s">
        <v>2230</v>
      </c>
      <c r="F1329" s="81">
        <v>16139412</v>
      </c>
      <c r="G1329" s="81">
        <v>16139412</v>
      </c>
      <c r="H1329" s="81">
        <v>16139412</v>
      </c>
      <c r="I1329" s="81" t="s">
        <v>2829</v>
      </c>
      <c r="J1329" s="81" t="s">
        <v>2832</v>
      </c>
      <c r="K1329" s="81">
        <v>9500</v>
      </c>
      <c r="L1329" s="81">
        <v>0</v>
      </c>
      <c r="M1329" s="81">
        <v>16148912</v>
      </c>
      <c r="N1329" s="81">
        <v>16148912</v>
      </c>
      <c r="O1329" s="81">
        <v>16139412</v>
      </c>
      <c r="P1329" s="81">
        <v>16148912</v>
      </c>
      <c r="Q1329" s="81">
        <v>16139412</v>
      </c>
      <c r="R1329" s="81">
        <v>16148912</v>
      </c>
      <c r="S1329" s="81">
        <v>16139412</v>
      </c>
    </row>
    <row r="1330" spans="1:19" x14ac:dyDescent="0.35">
      <c r="A1330" s="81" t="s">
        <v>1334</v>
      </c>
      <c r="B1330" s="81">
        <v>217</v>
      </c>
      <c r="C1330" s="81" t="s">
        <v>1779</v>
      </c>
      <c r="D1330" s="81" t="s">
        <v>3728</v>
      </c>
      <c r="E1330" s="81" t="s">
        <v>2724</v>
      </c>
      <c r="F1330" s="81">
        <v>188826853</v>
      </c>
      <c r="G1330" s="81">
        <v>188826853</v>
      </c>
      <c r="H1330" s="81">
        <v>188826853</v>
      </c>
      <c r="I1330" s="81" t="s">
        <v>2829</v>
      </c>
      <c r="J1330" s="81" t="s">
        <v>2832</v>
      </c>
      <c r="K1330" s="81">
        <v>2970515</v>
      </c>
      <c r="L1330" s="81">
        <v>0</v>
      </c>
      <c r="M1330" s="81">
        <v>191797368</v>
      </c>
      <c r="N1330" s="81">
        <v>191797368</v>
      </c>
      <c r="O1330" s="81">
        <v>188826853</v>
      </c>
      <c r="P1330" s="81">
        <v>191797368</v>
      </c>
      <c r="Q1330" s="81">
        <v>188826853</v>
      </c>
      <c r="R1330" s="81">
        <v>191797368</v>
      </c>
      <c r="S1330" s="81">
        <v>188826853</v>
      </c>
    </row>
    <row r="1331" spans="1:19" x14ac:dyDescent="0.35">
      <c r="A1331" s="81" t="s">
        <v>1335</v>
      </c>
      <c r="B1331" s="81">
        <v>218</v>
      </c>
      <c r="C1331" s="81" t="s">
        <v>1780</v>
      </c>
      <c r="D1331" s="81" t="s">
        <v>3729</v>
      </c>
      <c r="E1331" s="81" t="s">
        <v>2725</v>
      </c>
      <c r="F1331" s="81">
        <v>601544683</v>
      </c>
      <c r="G1331" s="81">
        <v>601544683</v>
      </c>
      <c r="H1331" s="81">
        <v>601544683</v>
      </c>
      <c r="I1331" s="81" t="s">
        <v>2829</v>
      </c>
      <c r="J1331" s="81" t="s">
        <v>2832</v>
      </c>
      <c r="K1331" s="81">
        <v>8040228</v>
      </c>
      <c r="L1331" s="81">
        <v>9805237</v>
      </c>
      <c r="M1331" s="81">
        <v>609584911</v>
      </c>
      <c r="N1331" s="81">
        <v>599779674</v>
      </c>
      <c r="O1331" s="81">
        <v>591739446</v>
      </c>
      <c r="P1331" s="81">
        <v>609584911</v>
      </c>
      <c r="Q1331" s="81">
        <v>601544683</v>
      </c>
      <c r="R1331" s="81">
        <v>599779674</v>
      </c>
      <c r="S1331" s="81">
        <v>591739446</v>
      </c>
    </row>
    <row r="1332" spans="1:19" x14ac:dyDescent="0.35">
      <c r="A1332" s="81" t="s">
        <v>1336</v>
      </c>
      <c r="B1332" s="81">
        <v>219</v>
      </c>
      <c r="C1332" s="81" t="s">
        <v>1781</v>
      </c>
      <c r="D1332" s="81" t="s">
        <v>3730</v>
      </c>
      <c r="E1332" s="81" t="s">
        <v>1849</v>
      </c>
      <c r="F1332" s="81">
        <v>54407471</v>
      </c>
      <c r="G1332" s="81">
        <v>63292141</v>
      </c>
      <c r="H1332" s="81">
        <v>63292141</v>
      </c>
      <c r="I1332" s="81" t="s">
        <v>2830</v>
      </c>
      <c r="J1332" s="81" t="s">
        <v>2836</v>
      </c>
      <c r="K1332" s="81">
        <v>1157861</v>
      </c>
      <c r="L1332" s="81">
        <v>0</v>
      </c>
      <c r="M1332" s="81">
        <v>64450002</v>
      </c>
      <c r="N1332" s="81">
        <v>64450002</v>
      </c>
      <c r="O1332" s="81">
        <v>63292141</v>
      </c>
      <c r="P1332" s="81">
        <v>64450002</v>
      </c>
      <c r="Q1332" s="81">
        <v>63292141</v>
      </c>
      <c r="R1332" s="81">
        <v>64450002</v>
      </c>
      <c r="S1332" s="81">
        <v>63292141</v>
      </c>
    </row>
    <row r="1333" spans="1:19" x14ac:dyDescent="0.35">
      <c r="A1333" s="81" t="s">
        <v>1337</v>
      </c>
      <c r="B1333" s="81">
        <v>219</v>
      </c>
      <c r="C1333" s="81" t="s">
        <v>1781</v>
      </c>
      <c r="D1333" s="81" t="s">
        <v>3731</v>
      </c>
      <c r="E1333" s="81" t="s">
        <v>2726</v>
      </c>
      <c r="F1333" s="81">
        <v>195819466</v>
      </c>
      <c r="G1333" s="81">
        <v>204948593</v>
      </c>
      <c r="H1333" s="81">
        <v>204948593</v>
      </c>
      <c r="I1333" s="81" t="s">
        <v>2830</v>
      </c>
      <c r="J1333" s="81" t="s">
        <v>2836</v>
      </c>
      <c r="K1333" s="81">
        <v>8020488</v>
      </c>
      <c r="L1333" s="81">
        <v>0</v>
      </c>
      <c r="M1333" s="81">
        <v>212969081</v>
      </c>
      <c r="N1333" s="81">
        <v>212969081</v>
      </c>
      <c r="O1333" s="81">
        <v>204948593</v>
      </c>
      <c r="P1333" s="81">
        <v>212969081</v>
      </c>
      <c r="Q1333" s="81">
        <v>204948593</v>
      </c>
      <c r="R1333" s="81">
        <v>212969081</v>
      </c>
      <c r="S1333" s="81">
        <v>204948593</v>
      </c>
    </row>
    <row r="1334" spans="1:19" x14ac:dyDescent="0.35">
      <c r="A1334" s="81" t="s">
        <v>1338</v>
      </c>
      <c r="B1334" s="81">
        <v>219</v>
      </c>
      <c r="C1334" s="81" t="s">
        <v>1781</v>
      </c>
      <c r="D1334" s="81" t="s">
        <v>3732</v>
      </c>
      <c r="E1334" s="81" t="s">
        <v>2727</v>
      </c>
      <c r="F1334" s="81">
        <v>125913253</v>
      </c>
      <c r="G1334" s="81">
        <v>130823447</v>
      </c>
      <c r="H1334" s="81">
        <v>130823447</v>
      </c>
      <c r="I1334" s="81" t="s">
        <v>2830</v>
      </c>
      <c r="J1334" s="81" t="s">
        <v>2836</v>
      </c>
      <c r="K1334" s="81">
        <v>1674054</v>
      </c>
      <c r="L1334" s="81">
        <v>0</v>
      </c>
      <c r="M1334" s="81">
        <v>132497501</v>
      </c>
      <c r="N1334" s="81">
        <v>132497501</v>
      </c>
      <c r="O1334" s="81">
        <v>130823447</v>
      </c>
      <c r="P1334" s="81">
        <v>132497501</v>
      </c>
      <c r="Q1334" s="81">
        <v>130823447</v>
      </c>
      <c r="R1334" s="81">
        <v>132497501</v>
      </c>
      <c r="S1334" s="81">
        <v>130823447</v>
      </c>
    </row>
    <row r="1335" spans="1:19" x14ac:dyDescent="0.35">
      <c r="A1335" s="81" t="s">
        <v>1339</v>
      </c>
      <c r="B1335" s="81">
        <v>220</v>
      </c>
      <c r="C1335" s="81" t="s">
        <v>1782</v>
      </c>
      <c r="D1335" s="81" t="s">
        <v>3098</v>
      </c>
      <c r="E1335" s="81" t="s">
        <v>2150</v>
      </c>
      <c r="F1335" s="81">
        <v>310938002</v>
      </c>
      <c r="G1335" s="81">
        <v>310938002</v>
      </c>
      <c r="H1335" s="81">
        <v>310938002</v>
      </c>
      <c r="I1335" s="81" t="s">
        <v>2829</v>
      </c>
      <c r="J1335" s="81" t="s">
        <v>2833</v>
      </c>
      <c r="K1335" s="81">
        <v>420322</v>
      </c>
      <c r="L1335" s="81">
        <v>0</v>
      </c>
      <c r="M1335" s="81">
        <v>311358324</v>
      </c>
      <c r="N1335" s="81">
        <v>311358324</v>
      </c>
      <c r="O1335" s="81">
        <v>310938002</v>
      </c>
      <c r="P1335" s="81">
        <v>311358324</v>
      </c>
      <c r="Q1335" s="81">
        <v>310938002</v>
      </c>
      <c r="R1335" s="81">
        <v>311358324</v>
      </c>
      <c r="S1335" s="81">
        <v>310938002</v>
      </c>
    </row>
    <row r="1336" spans="1:19" x14ac:dyDescent="0.35">
      <c r="A1336" s="81" t="s">
        <v>1340</v>
      </c>
      <c r="B1336" s="81">
        <v>220</v>
      </c>
      <c r="C1336" s="81" t="s">
        <v>1782</v>
      </c>
      <c r="D1336" s="81" t="s">
        <v>3105</v>
      </c>
      <c r="E1336" s="81" t="s">
        <v>2156</v>
      </c>
      <c r="F1336" s="81">
        <v>9501893682</v>
      </c>
      <c r="G1336" s="81">
        <v>9797657840</v>
      </c>
      <c r="H1336" s="81">
        <v>9501893682</v>
      </c>
      <c r="I1336" s="81" t="s">
        <v>2829</v>
      </c>
      <c r="J1336" s="81" t="s">
        <v>2833</v>
      </c>
      <c r="K1336" s="81">
        <v>119860820</v>
      </c>
      <c r="L1336" s="81">
        <v>0</v>
      </c>
      <c r="M1336" s="81">
        <v>9621754502</v>
      </c>
      <c r="N1336" s="81">
        <v>9621754502</v>
      </c>
      <c r="O1336" s="81">
        <v>9501893682</v>
      </c>
      <c r="P1336" s="81">
        <v>9621754502</v>
      </c>
      <c r="Q1336" s="81">
        <v>9501893682</v>
      </c>
      <c r="R1336" s="81">
        <v>9621754502</v>
      </c>
      <c r="S1336" s="81">
        <v>9501893682</v>
      </c>
    </row>
    <row r="1337" spans="1:19" x14ac:dyDescent="0.35">
      <c r="A1337" s="81" t="s">
        <v>1341</v>
      </c>
      <c r="B1337" s="81">
        <v>220</v>
      </c>
      <c r="C1337" s="81" t="s">
        <v>1782</v>
      </c>
      <c r="D1337" s="81" t="s">
        <v>3400</v>
      </c>
      <c r="E1337" s="81" t="s">
        <v>2475</v>
      </c>
      <c r="F1337" s="81">
        <v>1764589990</v>
      </c>
      <c r="G1337" s="81">
        <v>1845141119</v>
      </c>
      <c r="H1337" s="81">
        <v>1764589990</v>
      </c>
      <c r="I1337" s="81" t="s">
        <v>2829</v>
      </c>
      <c r="J1337" s="81" t="s">
        <v>2833</v>
      </c>
      <c r="K1337" s="81">
        <v>45022406</v>
      </c>
      <c r="L1337" s="81">
        <v>0</v>
      </c>
      <c r="M1337" s="81">
        <v>1809612396</v>
      </c>
      <c r="N1337" s="81">
        <v>1809612396</v>
      </c>
      <c r="O1337" s="81">
        <v>1764589990</v>
      </c>
      <c r="P1337" s="81">
        <v>1809612396</v>
      </c>
      <c r="Q1337" s="81">
        <v>1764589990</v>
      </c>
      <c r="R1337" s="81">
        <v>1809612396</v>
      </c>
      <c r="S1337" s="81">
        <v>1764589990</v>
      </c>
    </row>
    <row r="1338" spans="1:19" x14ac:dyDescent="0.35">
      <c r="A1338" s="81" t="s">
        <v>1342</v>
      </c>
      <c r="B1338" s="81">
        <v>220</v>
      </c>
      <c r="C1338" s="81" t="s">
        <v>1782</v>
      </c>
      <c r="D1338" s="81" t="s">
        <v>3407</v>
      </c>
      <c r="E1338" s="81" t="s">
        <v>2413</v>
      </c>
      <c r="F1338" s="81">
        <v>84699121</v>
      </c>
      <c r="G1338" s="81">
        <v>82180453</v>
      </c>
      <c r="H1338" s="81">
        <v>84699121</v>
      </c>
      <c r="I1338" s="81" t="s">
        <v>2829</v>
      </c>
      <c r="J1338" s="81" t="s">
        <v>2833</v>
      </c>
      <c r="K1338" s="81">
        <v>2020000</v>
      </c>
      <c r="L1338" s="81">
        <v>0</v>
      </c>
      <c r="M1338" s="81">
        <v>86719121</v>
      </c>
      <c r="N1338" s="81">
        <v>86719121</v>
      </c>
      <c r="O1338" s="81">
        <v>84699121</v>
      </c>
      <c r="P1338" s="81">
        <v>86719121</v>
      </c>
      <c r="Q1338" s="81">
        <v>84699121</v>
      </c>
      <c r="R1338" s="81">
        <v>86719121</v>
      </c>
      <c r="S1338" s="81">
        <v>84699121</v>
      </c>
    </row>
    <row r="1339" spans="1:19" x14ac:dyDescent="0.35">
      <c r="A1339" s="81" t="s">
        <v>1343</v>
      </c>
      <c r="B1339" s="81">
        <v>220</v>
      </c>
      <c r="C1339" s="81" t="s">
        <v>1782</v>
      </c>
      <c r="D1339" s="81" t="s">
        <v>3628</v>
      </c>
      <c r="E1339" s="81" t="s">
        <v>2643</v>
      </c>
      <c r="F1339" s="81">
        <v>323005902</v>
      </c>
      <c r="G1339" s="81">
        <v>323005902</v>
      </c>
      <c r="H1339" s="81">
        <v>323005902</v>
      </c>
      <c r="I1339" s="81" t="s">
        <v>2829</v>
      </c>
      <c r="J1339" s="81" t="s">
        <v>2833</v>
      </c>
      <c r="K1339" s="81">
        <v>4289082</v>
      </c>
      <c r="L1339" s="81">
        <v>0</v>
      </c>
      <c r="M1339" s="81">
        <v>327294984</v>
      </c>
      <c r="N1339" s="81">
        <v>327294984</v>
      </c>
      <c r="O1339" s="81">
        <v>323005902</v>
      </c>
      <c r="P1339" s="81">
        <v>327294984</v>
      </c>
      <c r="Q1339" s="81">
        <v>323005902</v>
      </c>
      <c r="R1339" s="81">
        <v>327294984</v>
      </c>
      <c r="S1339" s="81">
        <v>323005902</v>
      </c>
    </row>
    <row r="1340" spans="1:19" x14ac:dyDescent="0.35">
      <c r="A1340" s="81" t="s">
        <v>1344</v>
      </c>
      <c r="B1340" s="81">
        <v>220</v>
      </c>
      <c r="C1340" s="81" t="s">
        <v>1782</v>
      </c>
      <c r="D1340" s="81" t="s">
        <v>3733</v>
      </c>
      <c r="E1340" s="81" t="s">
        <v>2728</v>
      </c>
      <c r="F1340" s="81">
        <v>31334208157</v>
      </c>
      <c r="G1340" s="81">
        <v>31916308307</v>
      </c>
      <c r="H1340" s="81">
        <v>31334208157</v>
      </c>
      <c r="I1340" s="81" t="s">
        <v>2829</v>
      </c>
      <c r="J1340" s="81" t="s">
        <v>2833</v>
      </c>
      <c r="K1340" s="81">
        <v>561104846</v>
      </c>
      <c r="L1340" s="81">
        <v>0</v>
      </c>
      <c r="M1340" s="81">
        <v>31895313003</v>
      </c>
      <c r="N1340" s="81">
        <v>31895313003</v>
      </c>
      <c r="O1340" s="81">
        <v>31334208157</v>
      </c>
      <c r="P1340" s="81">
        <v>31895313003</v>
      </c>
      <c r="Q1340" s="81">
        <v>31334208157</v>
      </c>
      <c r="R1340" s="81">
        <v>31895313003</v>
      </c>
      <c r="S1340" s="81">
        <v>31334208157</v>
      </c>
    </row>
    <row r="1341" spans="1:19" x14ac:dyDescent="0.35">
      <c r="A1341" s="81" t="s">
        <v>1345</v>
      </c>
      <c r="B1341" s="81">
        <v>220</v>
      </c>
      <c r="C1341" s="81" t="s">
        <v>1782</v>
      </c>
      <c r="D1341" s="81" t="s">
        <v>3734</v>
      </c>
      <c r="E1341" s="81" t="s">
        <v>2729</v>
      </c>
      <c r="F1341" s="81">
        <v>11017278756</v>
      </c>
      <c r="G1341" s="81">
        <v>11304158510</v>
      </c>
      <c r="H1341" s="81">
        <v>11017278756</v>
      </c>
      <c r="I1341" s="81" t="s">
        <v>2829</v>
      </c>
      <c r="J1341" s="81" t="s">
        <v>2833</v>
      </c>
      <c r="K1341" s="81">
        <v>270425967</v>
      </c>
      <c r="L1341" s="81">
        <v>0</v>
      </c>
      <c r="M1341" s="81">
        <v>11287704723</v>
      </c>
      <c r="N1341" s="81">
        <v>11287704723</v>
      </c>
      <c r="O1341" s="81">
        <v>11017278756</v>
      </c>
      <c r="P1341" s="81">
        <v>11287704723</v>
      </c>
      <c r="Q1341" s="81">
        <v>11017278756</v>
      </c>
      <c r="R1341" s="81">
        <v>11287704723</v>
      </c>
      <c r="S1341" s="81">
        <v>11017278756</v>
      </c>
    </row>
    <row r="1342" spans="1:19" x14ac:dyDescent="0.35">
      <c r="A1342" s="81" t="s">
        <v>1346</v>
      </c>
      <c r="B1342" s="81">
        <v>220</v>
      </c>
      <c r="C1342" s="81" t="s">
        <v>1782</v>
      </c>
      <c r="D1342" s="81" t="s">
        <v>3735</v>
      </c>
      <c r="E1342" s="81" t="s">
        <v>2730</v>
      </c>
      <c r="F1342" s="81">
        <v>1589001379</v>
      </c>
      <c r="G1342" s="81">
        <v>1645151633</v>
      </c>
      <c r="H1342" s="81">
        <v>1589001379</v>
      </c>
      <c r="I1342" s="81" t="s">
        <v>2829</v>
      </c>
      <c r="J1342" s="81" t="s">
        <v>2833</v>
      </c>
      <c r="K1342" s="81">
        <v>39852515</v>
      </c>
      <c r="L1342" s="81">
        <v>0</v>
      </c>
      <c r="M1342" s="81">
        <v>1628853894</v>
      </c>
      <c r="N1342" s="81">
        <v>1628853894</v>
      </c>
      <c r="O1342" s="81">
        <v>1589001379</v>
      </c>
      <c r="P1342" s="81">
        <v>1628853894</v>
      </c>
      <c r="Q1342" s="81">
        <v>1589001379</v>
      </c>
      <c r="R1342" s="81">
        <v>1628853894</v>
      </c>
      <c r="S1342" s="81">
        <v>1589001379</v>
      </c>
    </row>
    <row r="1343" spans="1:19" x14ac:dyDescent="0.35">
      <c r="A1343" s="81" t="s">
        <v>1347</v>
      </c>
      <c r="B1343" s="81">
        <v>220</v>
      </c>
      <c r="C1343" s="81" t="s">
        <v>1782</v>
      </c>
      <c r="D1343" s="81" t="s">
        <v>3736</v>
      </c>
      <c r="E1343" s="81" t="s">
        <v>2731</v>
      </c>
      <c r="F1343" s="81">
        <v>41088267896</v>
      </c>
      <c r="G1343" s="81">
        <v>42761909848</v>
      </c>
      <c r="H1343" s="81">
        <v>41088267896</v>
      </c>
      <c r="I1343" s="81" t="s">
        <v>2829</v>
      </c>
      <c r="J1343" s="81" t="s">
        <v>2833</v>
      </c>
      <c r="K1343" s="81">
        <v>776079627</v>
      </c>
      <c r="L1343" s="81">
        <v>0</v>
      </c>
      <c r="M1343" s="81">
        <v>41864347523</v>
      </c>
      <c r="N1343" s="81">
        <v>41864347523</v>
      </c>
      <c r="O1343" s="81">
        <v>41088267896</v>
      </c>
      <c r="P1343" s="81">
        <v>41864347523</v>
      </c>
      <c r="Q1343" s="81">
        <v>41088267896</v>
      </c>
      <c r="R1343" s="81">
        <v>41864347523</v>
      </c>
      <c r="S1343" s="81">
        <v>41088267896</v>
      </c>
    </row>
    <row r="1344" spans="1:19" x14ac:dyDescent="0.35">
      <c r="A1344" s="81" t="s">
        <v>1348</v>
      </c>
      <c r="B1344" s="81">
        <v>220</v>
      </c>
      <c r="C1344" s="81" t="s">
        <v>1782</v>
      </c>
      <c r="D1344" s="81" t="s">
        <v>3737</v>
      </c>
      <c r="E1344" s="81" t="s">
        <v>2135</v>
      </c>
      <c r="F1344" s="81">
        <v>15521316635</v>
      </c>
      <c r="G1344" s="81">
        <v>15799461892</v>
      </c>
      <c r="H1344" s="81">
        <v>15521316635</v>
      </c>
      <c r="I1344" s="81" t="s">
        <v>2829</v>
      </c>
      <c r="J1344" s="81" t="s">
        <v>2833</v>
      </c>
      <c r="K1344" s="81">
        <v>174923636</v>
      </c>
      <c r="L1344" s="81">
        <v>0</v>
      </c>
      <c r="M1344" s="81">
        <v>15696240271</v>
      </c>
      <c r="N1344" s="81">
        <v>15696240271</v>
      </c>
      <c r="O1344" s="81">
        <v>15521316635</v>
      </c>
      <c r="P1344" s="81">
        <v>15696240271</v>
      </c>
      <c r="Q1344" s="81">
        <v>15521316635</v>
      </c>
      <c r="R1344" s="81">
        <v>15696240271</v>
      </c>
      <c r="S1344" s="81">
        <v>15521316635</v>
      </c>
    </row>
    <row r="1345" spans="1:19" x14ac:dyDescent="0.35">
      <c r="A1345" s="81" t="s">
        <v>1349</v>
      </c>
      <c r="B1345" s="81">
        <v>220</v>
      </c>
      <c r="C1345" s="81" t="s">
        <v>1782</v>
      </c>
      <c r="D1345" s="81" t="s">
        <v>3738</v>
      </c>
      <c r="E1345" s="81" t="s">
        <v>2732</v>
      </c>
      <c r="F1345" s="81">
        <v>19595401247</v>
      </c>
      <c r="G1345" s="81">
        <v>19955833273</v>
      </c>
      <c r="H1345" s="81">
        <v>19595401247</v>
      </c>
      <c r="I1345" s="81" t="s">
        <v>2829</v>
      </c>
      <c r="J1345" s="81" t="s">
        <v>2833</v>
      </c>
      <c r="K1345" s="81">
        <v>400409365</v>
      </c>
      <c r="L1345" s="81">
        <v>0</v>
      </c>
      <c r="M1345" s="81">
        <v>19995810612</v>
      </c>
      <c r="N1345" s="81">
        <v>19995810612</v>
      </c>
      <c r="O1345" s="81">
        <v>19595401247</v>
      </c>
      <c r="P1345" s="81">
        <v>19995810612</v>
      </c>
      <c r="Q1345" s="81">
        <v>19595401247</v>
      </c>
      <c r="R1345" s="81">
        <v>19995810612</v>
      </c>
      <c r="S1345" s="81">
        <v>19595401247</v>
      </c>
    </row>
    <row r="1346" spans="1:19" x14ac:dyDescent="0.35">
      <c r="A1346" s="81" t="s">
        <v>1350</v>
      </c>
      <c r="B1346" s="81">
        <v>220</v>
      </c>
      <c r="C1346" s="81" t="s">
        <v>1782</v>
      </c>
      <c r="D1346" s="81" t="s">
        <v>3739</v>
      </c>
      <c r="E1346" s="81" t="s">
        <v>2480</v>
      </c>
      <c r="F1346" s="81">
        <v>14352074809</v>
      </c>
      <c r="G1346" s="81">
        <v>14796537557</v>
      </c>
      <c r="H1346" s="81">
        <v>14352074809</v>
      </c>
      <c r="I1346" s="81" t="s">
        <v>2829</v>
      </c>
      <c r="J1346" s="81" t="s">
        <v>2833</v>
      </c>
      <c r="K1346" s="81">
        <v>330108370</v>
      </c>
      <c r="L1346" s="81">
        <v>0</v>
      </c>
      <c r="M1346" s="81">
        <v>14682183179</v>
      </c>
      <c r="N1346" s="81">
        <v>14682183179</v>
      </c>
      <c r="O1346" s="81">
        <v>14352074809</v>
      </c>
      <c r="P1346" s="81">
        <v>14682183179</v>
      </c>
      <c r="Q1346" s="81">
        <v>14352074809</v>
      </c>
      <c r="R1346" s="81">
        <v>14682183179</v>
      </c>
      <c r="S1346" s="81">
        <v>14352074809</v>
      </c>
    </row>
    <row r="1347" spans="1:19" x14ac:dyDescent="0.35">
      <c r="A1347" s="81" t="s">
        <v>1351</v>
      </c>
      <c r="B1347" s="81">
        <v>220</v>
      </c>
      <c r="C1347" s="81" t="s">
        <v>1782</v>
      </c>
      <c r="D1347" s="81" t="s">
        <v>3740</v>
      </c>
      <c r="E1347" s="81" t="s">
        <v>2733</v>
      </c>
      <c r="F1347" s="81">
        <v>1102118698</v>
      </c>
      <c r="G1347" s="81">
        <v>1145060713</v>
      </c>
      <c r="H1347" s="81">
        <v>1102118698</v>
      </c>
      <c r="I1347" s="81" t="s">
        <v>2829</v>
      </c>
      <c r="J1347" s="81" t="s">
        <v>2833</v>
      </c>
      <c r="K1347" s="81">
        <v>20443813</v>
      </c>
      <c r="L1347" s="81">
        <v>0</v>
      </c>
      <c r="M1347" s="81">
        <v>1122562511</v>
      </c>
      <c r="N1347" s="81">
        <v>1122562511</v>
      </c>
      <c r="O1347" s="81">
        <v>1102118698</v>
      </c>
      <c r="P1347" s="81">
        <v>1122562511</v>
      </c>
      <c r="Q1347" s="81">
        <v>1102118698</v>
      </c>
      <c r="R1347" s="81">
        <v>1122562511</v>
      </c>
      <c r="S1347" s="81">
        <v>1102118698</v>
      </c>
    </row>
    <row r="1348" spans="1:19" x14ac:dyDescent="0.35">
      <c r="A1348" s="81" t="s">
        <v>1352</v>
      </c>
      <c r="B1348" s="81">
        <v>220</v>
      </c>
      <c r="C1348" s="81" t="s">
        <v>1782</v>
      </c>
      <c r="D1348" s="81" t="s">
        <v>3741</v>
      </c>
      <c r="E1348" s="81" t="s">
        <v>2481</v>
      </c>
      <c r="F1348" s="81">
        <v>7498083214</v>
      </c>
      <c r="G1348" s="81">
        <v>7752576736</v>
      </c>
      <c r="H1348" s="81">
        <v>7498083214</v>
      </c>
      <c r="I1348" s="81" t="s">
        <v>2829</v>
      </c>
      <c r="J1348" s="81" t="s">
        <v>2833</v>
      </c>
      <c r="K1348" s="81">
        <v>186850368</v>
      </c>
      <c r="L1348" s="81">
        <v>203990637</v>
      </c>
      <c r="M1348" s="81">
        <v>7684933582</v>
      </c>
      <c r="N1348" s="81">
        <v>7480942945</v>
      </c>
      <c r="O1348" s="81">
        <v>7294092577</v>
      </c>
      <c r="P1348" s="81">
        <v>7684933582</v>
      </c>
      <c r="Q1348" s="81">
        <v>7498083214</v>
      </c>
      <c r="R1348" s="81">
        <v>7480942945</v>
      </c>
      <c r="S1348" s="81">
        <v>7294092577</v>
      </c>
    </row>
    <row r="1349" spans="1:19" x14ac:dyDescent="0.35">
      <c r="A1349" s="81" t="s">
        <v>1353</v>
      </c>
      <c r="B1349" s="81">
        <v>220</v>
      </c>
      <c r="C1349" s="81" t="s">
        <v>1782</v>
      </c>
      <c r="D1349" s="81" t="s">
        <v>3742</v>
      </c>
      <c r="E1349" s="81" t="s">
        <v>2734</v>
      </c>
      <c r="F1349" s="81">
        <v>1589056365</v>
      </c>
      <c r="G1349" s="81">
        <v>1624564004</v>
      </c>
      <c r="H1349" s="81">
        <v>1589056365</v>
      </c>
      <c r="I1349" s="81" t="s">
        <v>2829</v>
      </c>
      <c r="J1349" s="81" t="s">
        <v>2833</v>
      </c>
      <c r="K1349" s="81">
        <v>46270323</v>
      </c>
      <c r="L1349" s="81">
        <v>0</v>
      </c>
      <c r="M1349" s="81">
        <v>1635326688</v>
      </c>
      <c r="N1349" s="81">
        <v>1635326688</v>
      </c>
      <c r="O1349" s="81">
        <v>1589056365</v>
      </c>
      <c r="P1349" s="81">
        <v>1635326688</v>
      </c>
      <c r="Q1349" s="81">
        <v>1589056365</v>
      </c>
      <c r="R1349" s="81">
        <v>1635326688</v>
      </c>
      <c r="S1349" s="81">
        <v>1589056365</v>
      </c>
    </row>
    <row r="1350" spans="1:19" x14ac:dyDescent="0.35">
      <c r="A1350" s="81" t="s">
        <v>1354</v>
      </c>
      <c r="B1350" s="81">
        <v>220</v>
      </c>
      <c r="C1350" s="81" t="s">
        <v>1782</v>
      </c>
      <c r="D1350" s="81" t="s">
        <v>3743</v>
      </c>
      <c r="E1350" s="81" t="s">
        <v>2647</v>
      </c>
      <c r="F1350" s="81">
        <v>1816944175</v>
      </c>
      <c r="G1350" s="81">
        <v>1869722452</v>
      </c>
      <c r="H1350" s="81">
        <v>1816944175</v>
      </c>
      <c r="I1350" s="81" t="s">
        <v>2829</v>
      </c>
      <c r="J1350" s="81" t="s">
        <v>2833</v>
      </c>
      <c r="K1350" s="81">
        <v>53951416</v>
      </c>
      <c r="L1350" s="81">
        <v>0</v>
      </c>
      <c r="M1350" s="81">
        <v>1870895591</v>
      </c>
      <c r="N1350" s="81">
        <v>1870895591</v>
      </c>
      <c r="O1350" s="81">
        <v>1816944175</v>
      </c>
      <c r="P1350" s="81">
        <v>1870895591</v>
      </c>
      <c r="Q1350" s="81">
        <v>1816944175</v>
      </c>
      <c r="R1350" s="81">
        <v>1870895591</v>
      </c>
      <c r="S1350" s="81">
        <v>1816944175</v>
      </c>
    </row>
    <row r="1351" spans="1:19" x14ac:dyDescent="0.35">
      <c r="A1351" s="81" t="s">
        <v>1355</v>
      </c>
      <c r="B1351" s="81">
        <v>220</v>
      </c>
      <c r="C1351" s="81" t="s">
        <v>1782</v>
      </c>
      <c r="D1351" s="81" t="s">
        <v>3744</v>
      </c>
      <c r="E1351" s="81" t="s">
        <v>2735</v>
      </c>
      <c r="F1351" s="81">
        <v>15241911810</v>
      </c>
      <c r="G1351" s="81">
        <v>15714757767</v>
      </c>
      <c r="H1351" s="81">
        <v>15241911810</v>
      </c>
      <c r="I1351" s="81" t="s">
        <v>2829</v>
      </c>
      <c r="J1351" s="81" t="s">
        <v>2833</v>
      </c>
      <c r="K1351" s="81">
        <v>288511296</v>
      </c>
      <c r="L1351" s="81">
        <v>73339481</v>
      </c>
      <c r="M1351" s="81">
        <v>15530423106</v>
      </c>
      <c r="N1351" s="81">
        <v>15457083625</v>
      </c>
      <c r="O1351" s="81">
        <v>15168572329</v>
      </c>
      <c r="P1351" s="81">
        <v>15530423106</v>
      </c>
      <c r="Q1351" s="81">
        <v>15241911810</v>
      </c>
      <c r="R1351" s="81">
        <v>15457083625</v>
      </c>
      <c r="S1351" s="81">
        <v>15168572329</v>
      </c>
    </row>
    <row r="1352" spans="1:19" x14ac:dyDescent="0.35">
      <c r="A1352" s="81" t="s">
        <v>1356</v>
      </c>
      <c r="B1352" s="81">
        <v>220</v>
      </c>
      <c r="C1352" s="81" t="s">
        <v>1782</v>
      </c>
      <c r="D1352" s="81" t="s">
        <v>3745</v>
      </c>
      <c r="E1352" s="81" t="s">
        <v>2736</v>
      </c>
      <c r="F1352" s="81">
        <v>876119542</v>
      </c>
      <c r="G1352" s="81">
        <v>923498607</v>
      </c>
      <c r="H1352" s="81">
        <v>876119542</v>
      </c>
      <c r="I1352" s="81" t="s">
        <v>2829</v>
      </c>
      <c r="J1352" s="81" t="s">
        <v>2833</v>
      </c>
      <c r="K1352" s="81">
        <v>32681611</v>
      </c>
      <c r="L1352" s="81">
        <v>0</v>
      </c>
      <c r="M1352" s="81">
        <v>908801153</v>
      </c>
      <c r="N1352" s="81">
        <v>908801153</v>
      </c>
      <c r="O1352" s="81">
        <v>876119542</v>
      </c>
      <c r="P1352" s="81">
        <v>908801153</v>
      </c>
      <c r="Q1352" s="81">
        <v>876119542</v>
      </c>
      <c r="R1352" s="81">
        <v>908801153</v>
      </c>
      <c r="S1352" s="81">
        <v>876119542</v>
      </c>
    </row>
    <row r="1353" spans="1:19" x14ac:dyDescent="0.35">
      <c r="A1353" s="81" t="s">
        <v>1357</v>
      </c>
      <c r="B1353" s="81">
        <v>220</v>
      </c>
      <c r="C1353" s="81" t="s">
        <v>1782</v>
      </c>
      <c r="D1353" s="81" t="s">
        <v>3746</v>
      </c>
      <c r="E1353" s="81" t="s">
        <v>2856</v>
      </c>
      <c r="F1353" s="81">
        <v>10541317161</v>
      </c>
      <c r="G1353" s="81">
        <v>10957655776</v>
      </c>
      <c r="H1353" s="81">
        <v>10541317161</v>
      </c>
      <c r="I1353" s="81" t="s">
        <v>2829</v>
      </c>
      <c r="J1353" s="81" t="s">
        <v>2833</v>
      </c>
      <c r="K1353" s="81">
        <v>219389712</v>
      </c>
      <c r="L1353" s="81">
        <v>0</v>
      </c>
      <c r="M1353" s="81">
        <v>10760706873</v>
      </c>
      <c r="N1353" s="81">
        <v>10760706873</v>
      </c>
      <c r="O1353" s="81">
        <v>10541317161</v>
      </c>
      <c r="P1353" s="81">
        <v>10760706873</v>
      </c>
      <c r="Q1353" s="81">
        <v>10541317161</v>
      </c>
      <c r="R1353" s="81">
        <v>10760706873</v>
      </c>
      <c r="S1353" s="81">
        <v>10541317161</v>
      </c>
    </row>
    <row r="1354" spans="1:19" x14ac:dyDescent="0.35">
      <c r="A1354" s="81" t="s">
        <v>1358</v>
      </c>
      <c r="B1354" s="81">
        <v>220</v>
      </c>
      <c r="C1354" s="81" t="s">
        <v>1782</v>
      </c>
      <c r="D1354" s="81" t="s">
        <v>3747</v>
      </c>
      <c r="E1354" s="81" t="s">
        <v>2738</v>
      </c>
      <c r="F1354" s="81">
        <v>9042384414</v>
      </c>
      <c r="G1354" s="81">
        <v>9561316414</v>
      </c>
      <c r="H1354" s="81">
        <v>9042384414</v>
      </c>
      <c r="I1354" s="81" t="s">
        <v>2829</v>
      </c>
      <c r="J1354" s="81" t="s">
        <v>2833</v>
      </c>
      <c r="K1354" s="81">
        <v>85515376</v>
      </c>
      <c r="L1354" s="81">
        <v>0</v>
      </c>
      <c r="M1354" s="81">
        <v>9127899790</v>
      </c>
      <c r="N1354" s="81">
        <v>9127899790</v>
      </c>
      <c r="O1354" s="81">
        <v>9042384414</v>
      </c>
      <c r="P1354" s="81">
        <v>9127899790</v>
      </c>
      <c r="Q1354" s="81">
        <v>9042384414</v>
      </c>
      <c r="R1354" s="81">
        <v>9127899790</v>
      </c>
      <c r="S1354" s="81">
        <v>9042384414</v>
      </c>
    </row>
    <row r="1355" spans="1:19" x14ac:dyDescent="0.35">
      <c r="A1355" s="81" t="s">
        <v>1359</v>
      </c>
      <c r="B1355" s="81">
        <v>220</v>
      </c>
      <c r="C1355" s="81" t="s">
        <v>1782</v>
      </c>
      <c r="D1355" s="81" t="s">
        <v>3748</v>
      </c>
      <c r="E1355" s="81" t="s">
        <v>2739</v>
      </c>
      <c r="F1355" s="81">
        <v>2360343974</v>
      </c>
      <c r="G1355" s="81">
        <v>2471551093</v>
      </c>
      <c r="H1355" s="81">
        <v>2360343974</v>
      </c>
      <c r="I1355" s="81" t="s">
        <v>2829</v>
      </c>
      <c r="J1355" s="81" t="s">
        <v>2833</v>
      </c>
      <c r="K1355" s="81">
        <v>68764933</v>
      </c>
      <c r="L1355" s="81">
        <v>0</v>
      </c>
      <c r="M1355" s="81">
        <v>2429108907</v>
      </c>
      <c r="N1355" s="81">
        <v>2429108907</v>
      </c>
      <c r="O1355" s="81">
        <v>2360343974</v>
      </c>
      <c r="P1355" s="81">
        <v>2429108907</v>
      </c>
      <c r="Q1355" s="81">
        <v>2360343974</v>
      </c>
      <c r="R1355" s="81">
        <v>2429108907</v>
      </c>
      <c r="S1355" s="81">
        <v>2360343974</v>
      </c>
    </row>
    <row r="1356" spans="1:19" x14ac:dyDescent="0.35">
      <c r="A1356" s="81" t="s">
        <v>1360</v>
      </c>
      <c r="B1356" s="81">
        <v>221</v>
      </c>
      <c r="C1356" s="81" t="s">
        <v>1783</v>
      </c>
      <c r="D1356" s="81" t="s">
        <v>2981</v>
      </c>
      <c r="E1356" s="81" t="s">
        <v>1985</v>
      </c>
      <c r="F1356" s="81">
        <v>19472667</v>
      </c>
      <c r="G1356" s="81">
        <v>19472667</v>
      </c>
      <c r="H1356" s="81">
        <v>19472667</v>
      </c>
      <c r="I1356" s="81" t="s">
        <v>2829</v>
      </c>
      <c r="J1356" s="81" t="s">
        <v>2833</v>
      </c>
      <c r="K1356" s="81">
        <v>768980</v>
      </c>
      <c r="L1356" s="81">
        <v>0</v>
      </c>
      <c r="M1356" s="81">
        <v>20241647</v>
      </c>
      <c r="N1356" s="81">
        <v>20241647</v>
      </c>
      <c r="O1356" s="81">
        <v>19472667</v>
      </c>
      <c r="P1356" s="81">
        <v>20241647</v>
      </c>
      <c r="Q1356" s="81">
        <v>19472667</v>
      </c>
      <c r="R1356" s="81">
        <v>20241647</v>
      </c>
      <c r="S1356" s="81">
        <v>19472667</v>
      </c>
    </row>
    <row r="1357" spans="1:19" x14ac:dyDescent="0.35">
      <c r="A1357" s="81" t="s">
        <v>1361</v>
      </c>
      <c r="B1357" s="81">
        <v>221</v>
      </c>
      <c r="C1357" s="81" t="s">
        <v>1783</v>
      </c>
      <c r="D1357" s="81" t="s">
        <v>2983</v>
      </c>
      <c r="E1357" s="81" t="s">
        <v>1987</v>
      </c>
      <c r="F1357" s="81">
        <v>120345869</v>
      </c>
      <c r="G1357" s="81">
        <v>119573704</v>
      </c>
      <c r="H1357" s="81">
        <v>120345869</v>
      </c>
      <c r="I1357" s="81" t="s">
        <v>2829</v>
      </c>
      <c r="J1357" s="81" t="s">
        <v>2833</v>
      </c>
      <c r="K1357" s="81">
        <v>707881</v>
      </c>
      <c r="L1357" s="81">
        <v>0</v>
      </c>
      <c r="M1357" s="81">
        <v>121053750</v>
      </c>
      <c r="N1357" s="81">
        <v>121053750</v>
      </c>
      <c r="O1357" s="81">
        <v>120345869</v>
      </c>
      <c r="P1357" s="81">
        <v>121053750</v>
      </c>
      <c r="Q1357" s="81">
        <v>120345869</v>
      </c>
      <c r="R1357" s="81">
        <v>121053750</v>
      </c>
      <c r="S1357" s="81">
        <v>120345869</v>
      </c>
    </row>
    <row r="1358" spans="1:19" x14ac:dyDescent="0.35">
      <c r="A1358" s="81" t="s">
        <v>1362</v>
      </c>
      <c r="B1358" s="81">
        <v>221</v>
      </c>
      <c r="C1358" s="81" t="s">
        <v>1783</v>
      </c>
      <c r="D1358" s="81" t="s">
        <v>3592</v>
      </c>
      <c r="E1358" s="81" t="s">
        <v>2045</v>
      </c>
      <c r="F1358" s="81">
        <v>121853638</v>
      </c>
      <c r="G1358" s="81">
        <v>121853638</v>
      </c>
      <c r="H1358" s="81">
        <v>121853638</v>
      </c>
      <c r="I1358" s="81" t="s">
        <v>2829</v>
      </c>
      <c r="J1358" s="81" t="s">
        <v>2833</v>
      </c>
      <c r="K1358" s="81">
        <v>219579</v>
      </c>
      <c r="L1358" s="81">
        <v>0</v>
      </c>
      <c r="M1358" s="81">
        <v>122073217</v>
      </c>
      <c r="N1358" s="81">
        <v>122073217</v>
      </c>
      <c r="O1358" s="81">
        <v>121853638</v>
      </c>
      <c r="P1358" s="81">
        <v>122073217</v>
      </c>
      <c r="Q1358" s="81">
        <v>121853638</v>
      </c>
      <c r="R1358" s="81">
        <v>122073217</v>
      </c>
      <c r="S1358" s="81">
        <v>121853638</v>
      </c>
    </row>
    <row r="1359" spans="1:19" x14ac:dyDescent="0.35">
      <c r="A1359" s="81" t="s">
        <v>1363</v>
      </c>
      <c r="B1359" s="81">
        <v>221</v>
      </c>
      <c r="C1359" s="81" t="s">
        <v>1783</v>
      </c>
      <c r="D1359" s="81" t="s">
        <v>3674</v>
      </c>
      <c r="E1359" s="81" t="s">
        <v>2683</v>
      </c>
      <c r="F1359" s="81">
        <v>12156939</v>
      </c>
      <c r="G1359" s="81">
        <v>12156939</v>
      </c>
      <c r="H1359" s="81">
        <v>12156939</v>
      </c>
      <c r="I1359" s="81" t="s">
        <v>2829</v>
      </c>
      <c r="J1359" s="81" t="s">
        <v>2833</v>
      </c>
      <c r="K1359" s="81">
        <v>148187</v>
      </c>
      <c r="L1359" s="81">
        <v>0</v>
      </c>
      <c r="M1359" s="81">
        <v>12305126</v>
      </c>
      <c r="N1359" s="81">
        <v>12305126</v>
      </c>
      <c r="O1359" s="81">
        <v>12156939</v>
      </c>
      <c r="P1359" s="81">
        <v>12305126</v>
      </c>
      <c r="Q1359" s="81">
        <v>12156939</v>
      </c>
      <c r="R1359" s="81">
        <v>12305126</v>
      </c>
      <c r="S1359" s="81">
        <v>12156939</v>
      </c>
    </row>
    <row r="1360" spans="1:19" x14ac:dyDescent="0.35">
      <c r="A1360" s="81" t="s">
        <v>1364</v>
      </c>
      <c r="B1360" s="81">
        <v>221</v>
      </c>
      <c r="C1360" s="81" t="s">
        <v>1783</v>
      </c>
      <c r="D1360" s="81" t="s">
        <v>3749</v>
      </c>
      <c r="E1360" s="81" t="s">
        <v>2485</v>
      </c>
      <c r="F1360" s="81">
        <v>4829567056</v>
      </c>
      <c r="G1360" s="81">
        <v>4990869128</v>
      </c>
      <c r="H1360" s="81">
        <v>4829567056</v>
      </c>
      <c r="I1360" s="81" t="s">
        <v>2829</v>
      </c>
      <c r="J1360" s="81" t="s">
        <v>2833</v>
      </c>
      <c r="K1360" s="81">
        <v>166354500</v>
      </c>
      <c r="L1360" s="81">
        <v>53409392</v>
      </c>
      <c r="M1360" s="81">
        <v>4995921556</v>
      </c>
      <c r="N1360" s="81">
        <v>4942512164</v>
      </c>
      <c r="O1360" s="81">
        <v>4776157664</v>
      </c>
      <c r="P1360" s="81">
        <v>4995921556</v>
      </c>
      <c r="Q1360" s="81">
        <v>4829567056</v>
      </c>
      <c r="R1360" s="81">
        <v>4942512164</v>
      </c>
      <c r="S1360" s="81">
        <v>4776157664</v>
      </c>
    </row>
    <row r="1361" spans="1:19" x14ac:dyDescent="0.35">
      <c r="A1361" s="81" t="s">
        <v>1365</v>
      </c>
      <c r="B1361" s="81">
        <v>221</v>
      </c>
      <c r="C1361" s="81" t="s">
        <v>1783</v>
      </c>
      <c r="D1361" s="81" t="s">
        <v>3750</v>
      </c>
      <c r="E1361" s="81" t="s">
        <v>2486</v>
      </c>
      <c r="F1361" s="81">
        <v>404047362</v>
      </c>
      <c r="G1361" s="81">
        <v>417134709</v>
      </c>
      <c r="H1361" s="81">
        <v>404047362</v>
      </c>
      <c r="I1361" s="81" t="s">
        <v>2829</v>
      </c>
      <c r="J1361" s="81" t="s">
        <v>2833</v>
      </c>
      <c r="K1361" s="81">
        <v>9679962</v>
      </c>
      <c r="L1361" s="81">
        <v>0</v>
      </c>
      <c r="M1361" s="81">
        <v>413727324</v>
      </c>
      <c r="N1361" s="81">
        <v>413727324</v>
      </c>
      <c r="O1361" s="81">
        <v>404047362</v>
      </c>
      <c r="P1361" s="81">
        <v>413727324</v>
      </c>
      <c r="Q1361" s="81">
        <v>404047362</v>
      </c>
      <c r="R1361" s="81">
        <v>413727324</v>
      </c>
      <c r="S1361" s="81">
        <v>404047362</v>
      </c>
    </row>
    <row r="1362" spans="1:19" x14ac:dyDescent="0.35">
      <c r="A1362" s="81" t="s">
        <v>1366</v>
      </c>
      <c r="B1362" s="81">
        <v>221</v>
      </c>
      <c r="C1362" s="81" t="s">
        <v>1783</v>
      </c>
      <c r="D1362" s="81" t="s">
        <v>3751</v>
      </c>
      <c r="E1362" s="81" t="s">
        <v>2234</v>
      </c>
      <c r="F1362" s="81">
        <v>58016577</v>
      </c>
      <c r="G1362" s="81">
        <v>60985859</v>
      </c>
      <c r="H1362" s="81">
        <v>58016577</v>
      </c>
      <c r="I1362" s="81" t="s">
        <v>2829</v>
      </c>
      <c r="J1362" s="81" t="s">
        <v>2833</v>
      </c>
      <c r="K1362" s="81">
        <v>855795</v>
      </c>
      <c r="L1362" s="81">
        <v>0</v>
      </c>
      <c r="M1362" s="81">
        <v>58872372</v>
      </c>
      <c r="N1362" s="81">
        <v>58872372</v>
      </c>
      <c r="O1362" s="81">
        <v>58016577</v>
      </c>
      <c r="P1362" s="81">
        <v>58872372</v>
      </c>
      <c r="Q1362" s="81">
        <v>58016577</v>
      </c>
      <c r="R1362" s="81">
        <v>58872372</v>
      </c>
      <c r="S1362" s="81">
        <v>58016577</v>
      </c>
    </row>
    <row r="1363" spans="1:19" x14ac:dyDescent="0.35">
      <c r="A1363" s="81" t="s">
        <v>1367</v>
      </c>
      <c r="B1363" s="81">
        <v>221</v>
      </c>
      <c r="C1363" s="81" t="s">
        <v>1783</v>
      </c>
      <c r="D1363" s="81" t="s">
        <v>3752</v>
      </c>
      <c r="E1363" s="81" t="s">
        <v>2685</v>
      </c>
      <c r="F1363" s="81">
        <v>633312922</v>
      </c>
      <c r="G1363" s="81">
        <v>645967618</v>
      </c>
      <c r="H1363" s="81">
        <v>633312922</v>
      </c>
      <c r="I1363" s="81" t="s">
        <v>2829</v>
      </c>
      <c r="J1363" s="81" t="s">
        <v>2833</v>
      </c>
      <c r="K1363" s="81">
        <v>16159647</v>
      </c>
      <c r="L1363" s="81">
        <v>31486617</v>
      </c>
      <c r="M1363" s="81">
        <v>649472569</v>
      </c>
      <c r="N1363" s="81">
        <v>617985952</v>
      </c>
      <c r="O1363" s="81">
        <v>601826305</v>
      </c>
      <c r="P1363" s="81">
        <v>649472569</v>
      </c>
      <c r="Q1363" s="81">
        <v>633312922</v>
      </c>
      <c r="R1363" s="81">
        <v>617985952</v>
      </c>
      <c r="S1363" s="81">
        <v>601826305</v>
      </c>
    </row>
    <row r="1364" spans="1:19" x14ac:dyDescent="0.35">
      <c r="A1364" s="81" t="s">
        <v>1368</v>
      </c>
      <c r="B1364" s="81">
        <v>221</v>
      </c>
      <c r="C1364" s="81" t="s">
        <v>1783</v>
      </c>
      <c r="D1364" s="81" t="s">
        <v>3753</v>
      </c>
      <c r="E1364" s="81" t="s">
        <v>2060</v>
      </c>
      <c r="F1364" s="81">
        <v>2176892215</v>
      </c>
      <c r="G1364" s="81">
        <v>2218818947</v>
      </c>
      <c r="H1364" s="81">
        <v>2176892215</v>
      </c>
      <c r="I1364" s="81" t="s">
        <v>2829</v>
      </c>
      <c r="J1364" s="81" t="s">
        <v>2833</v>
      </c>
      <c r="K1364" s="81">
        <v>63150643</v>
      </c>
      <c r="L1364" s="81">
        <v>0</v>
      </c>
      <c r="M1364" s="81">
        <v>2240042858</v>
      </c>
      <c r="N1364" s="81">
        <v>2240042858</v>
      </c>
      <c r="O1364" s="81">
        <v>2176892215</v>
      </c>
      <c r="P1364" s="81">
        <v>2240042858</v>
      </c>
      <c r="Q1364" s="81">
        <v>2176892215</v>
      </c>
      <c r="R1364" s="81">
        <v>2240042858</v>
      </c>
      <c r="S1364" s="81">
        <v>2176892215</v>
      </c>
    </row>
    <row r="1365" spans="1:19" x14ac:dyDescent="0.35">
      <c r="A1365" s="81" t="s">
        <v>1369</v>
      </c>
      <c r="B1365" s="81">
        <v>222</v>
      </c>
      <c r="C1365" s="81" t="s">
        <v>1784</v>
      </c>
      <c r="D1365" s="81" t="s">
        <v>3754</v>
      </c>
      <c r="E1365" s="81" t="s">
        <v>2740</v>
      </c>
      <c r="F1365" s="81">
        <v>220858092</v>
      </c>
      <c r="G1365" s="81">
        <v>220858092</v>
      </c>
      <c r="H1365" s="81">
        <v>220858092</v>
      </c>
      <c r="I1365" s="81" t="s">
        <v>2829</v>
      </c>
      <c r="J1365" s="81" t="s">
        <v>2832</v>
      </c>
      <c r="K1365" s="81">
        <v>2170459</v>
      </c>
      <c r="L1365" s="81">
        <v>1212248</v>
      </c>
      <c r="M1365" s="81">
        <v>223028551</v>
      </c>
      <c r="N1365" s="81">
        <v>221816303</v>
      </c>
      <c r="O1365" s="81">
        <v>219645844</v>
      </c>
      <c r="P1365" s="81">
        <v>223028551</v>
      </c>
      <c r="Q1365" s="81">
        <v>220858092</v>
      </c>
      <c r="R1365" s="81">
        <v>221816303</v>
      </c>
      <c r="S1365" s="81">
        <v>219645844</v>
      </c>
    </row>
    <row r="1366" spans="1:19" x14ac:dyDescent="0.35">
      <c r="A1366" s="81" t="s">
        <v>1370</v>
      </c>
      <c r="B1366" s="81">
        <v>223</v>
      </c>
      <c r="C1366" s="81" t="s">
        <v>1785</v>
      </c>
      <c r="D1366" s="81" t="s">
        <v>3089</v>
      </c>
      <c r="E1366" s="81" t="s">
        <v>2136</v>
      </c>
      <c r="F1366" s="81">
        <v>17402948</v>
      </c>
      <c r="G1366" s="81">
        <v>16627538</v>
      </c>
      <c r="H1366" s="81">
        <v>17402948</v>
      </c>
      <c r="I1366" s="81" t="s">
        <v>2829</v>
      </c>
      <c r="J1366" s="81" t="s">
        <v>2833</v>
      </c>
      <c r="K1366" s="81">
        <v>82444</v>
      </c>
      <c r="L1366" s="81">
        <v>0</v>
      </c>
      <c r="M1366" s="81">
        <v>17485392</v>
      </c>
      <c r="N1366" s="81">
        <v>17485392</v>
      </c>
      <c r="O1366" s="81">
        <v>17402948</v>
      </c>
      <c r="P1366" s="81">
        <v>17485392</v>
      </c>
      <c r="Q1366" s="81">
        <v>17402948</v>
      </c>
      <c r="R1366" s="81">
        <v>17485392</v>
      </c>
      <c r="S1366" s="81">
        <v>17402948</v>
      </c>
    </row>
    <row r="1367" spans="1:19" x14ac:dyDescent="0.35">
      <c r="A1367" s="81" t="s">
        <v>1371</v>
      </c>
      <c r="B1367" s="81">
        <v>223</v>
      </c>
      <c r="C1367" s="81" t="s">
        <v>1785</v>
      </c>
      <c r="D1367" s="81" t="s">
        <v>3190</v>
      </c>
      <c r="E1367" s="81" t="s">
        <v>2263</v>
      </c>
      <c r="F1367" s="81">
        <v>21255890</v>
      </c>
      <c r="G1367" s="81">
        <v>21271300</v>
      </c>
      <c r="H1367" s="81">
        <v>21255890</v>
      </c>
      <c r="I1367" s="81" t="s">
        <v>2829</v>
      </c>
      <c r="J1367" s="81" t="s">
        <v>2833</v>
      </c>
      <c r="K1367" s="81">
        <v>89050</v>
      </c>
      <c r="L1367" s="81">
        <v>0</v>
      </c>
      <c r="M1367" s="81">
        <v>21344940</v>
      </c>
      <c r="N1367" s="81">
        <v>21344940</v>
      </c>
      <c r="O1367" s="81">
        <v>21255890</v>
      </c>
      <c r="P1367" s="81">
        <v>21344940</v>
      </c>
      <c r="Q1367" s="81">
        <v>21255890</v>
      </c>
      <c r="R1367" s="81">
        <v>21344940</v>
      </c>
      <c r="S1367" s="81">
        <v>21255890</v>
      </c>
    </row>
    <row r="1368" spans="1:19" x14ac:dyDescent="0.35">
      <c r="A1368" s="81" t="s">
        <v>1372</v>
      </c>
      <c r="B1368" s="81">
        <v>223</v>
      </c>
      <c r="C1368" s="81" t="s">
        <v>1785</v>
      </c>
      <c r="D1368" s="81" t="s">
        <v>3191</v>
      </c>
      <c r="E1368" s="81" t="s">
        <v>2264</v>
      </c>
      <c r="F1368" s="81">
        <v>6693570</v>
      </c>
      <c r="G1368" s="81">
        <v>6693570</v>
      </c>
      <c r="H1368" s="81">
        <v>6693570</v>
      </c>
      <c r="I1368" s="81" t="s">
        <v>2829</v>
      </c>
      <c r="J1368" s="81" t="s">
        <v>2833</v>
      </c>
      <c r="K1368" s="81">
        <v>0</v>
      </c>
      <c r="L1368" s="81">
        <v>0</v>
      </c>
      <c r="M1368" s="81">
        <v>6693570</v>
      </c>
      <c r="N1368" s="81">
        <v>6693570</v>
      </c>
      <c r="O1368" s="81">
        <v>6693570</v>
      </c>
      <c r="P1368" s="81">
        <v>6693570</v>
      </c>
      <c r="Q1368" s="81">
        <v>6693570</v>
      </c>
      <c r="R1368" s="81">
        <v>6693570</v>
      </c>
      <c r="S1368" s="81">
        <v>6693570</v>
      </c>
    </row>
    <row r="1369" spans="1:19" x14ac:dyDescent="0.35">
      <c r="A1369" s="81" t="s">
        <v>1373</v>
      </c>
      <c r="B1369" s="81">
        <v>223</v>
      </c>
      <c r="C1369" s="81" t="s">
        <v>1785</v>
      </c>
      <c r="D1369" s="81" t="s">
        <v>3334</v>
      </c>
      <c r="E1369" s="81" t="s">
        <v>2406</v>
      </c>
      <c r="F1369" s="81">
        <v>2565897</v>
      </c>
      <c r="G1369" s="81">
        <v>2565897</v>
      </c>
      <c r="H1369" s="81">
        <v>2565897</v>
      </c>
      <c r="I1369" s="81" t="s">
        <v>2829</v>
      </c>
      <c r="J1369" s="81" t="s">
        <v>2833</v>
      </c>
      <c r="K1369" s="81">
        <v>12595</v>
      </c>
      <c r="L1369" s="81">
        <v>0</v>
      </c>
      <c r="M1369" s="81">
        <v>2578492</v>
      </c>
      <c r="N1369" s="81">
        <v>2578492</v>
      </c>
      <c r="O1369" s="81">
        <v>2565897</v>
      </c>
      <c r="P1369" s="81">
        <v>2578492</v>
      </c>
      <c r="Q1369" s="81">
        <v>2565897</v>
      </c>
      <c r="R1369" s="81">
        <v>2578492</v>
      </c>
      <c r="S1369" s="81">
        <v>2565897</v>
      </c>
    </row>
    <row r="1370" spans="1:19" x14ac:dyDescent="0.35">
      <c r="A1370" s="81" t="s">
        <v>1374</v>
      </c>
      <c r="B1370" s="81">
        <v>223</v>
      </c>
      <c r="C1370" s="81" t="s">
        <v>1785</v>
      </c>
      <c r="D1370" s="81" t="s">
        <v>3495</v>
      </c>
      <c r="E1370" s="81" t="s">
        <v>2139</v>
      </c>
      <c r="F1370" s="81">
        <v>438015</v>
      </c>
      <c r="G1370" s="81">
        <v>438015</v>
      </c>
      <c r="H1370" s="81">
        <v>438015</v>
      </c>
      <c r="I1370" s="81" t="s">
        <v>2829</v>
      </c>
      <c r="J1370" s="81" t="s">
        <v>2833</v>
      </c>
      <c r="K1370" s="81">
        <v>0</v>
      </c>
      <c r="L1370" s="81">
        <v>0</v>
      </c>
      <c r="M1370" s="81">
        <v>438015</v>
      </c>
      <c r="N1370" s="81">
        <v>438015</v>
      </c>
      <c r="O1370" s="81">
        <v>438015</v>
      </c>
      <c r="P1370" s="81">
        <v>438015</v>
      </c>
      <c r="Q1370" s="81">
        <v>438015</v>
      </c>
      <c r="R1370" s="81">
        <v>438015</v>
      </c>
      <c r="S1370" s="81">
        <v>438015</v>
      </c>
    </row>
    <row r="1371" spans="1:19" x14ac:dyDescent="0.35">
      <c r="A1371" s="81" t="s">
        <v>1375</v>
      </c>
      <c r="B1371" s="81">
        <v>223</v>
      </c>
      <c r="C1371" s="81" t="s">
        <v>1785</v>
      </c>
      <c r="D1371" s="81" t="s">
        <v>3496</v>
      </c>
      <c r="E1371" s="81" t="s">
        <v>2548</v>
      </c>
      <c r="F1371" s="81">
        <v>917120</v>
      </c>
      <c r="G1371" s="81">
        <v>917120</v>
      </c>
      <c r="H1371" s="81">
        <v>917120</v>
      </c>
      <c r="I1371" s="81" t="s">
        <v>2829</v>
      </c>
      <c r="J1371" s="81" t="s">
        <v>2833</v>
      </c>
      <c r="K1371" s="81">
        <v>0</v>
      </c>
      <c r="L1371" s="81">
        <v>0</v>
      </c>
      <c r="M1371" s="81">
        <v>917120</v>
      </c>
      <c r="N1371" s="81">
        <v>917120</v>
      </c>
      <c r="O1371" s="81">
        <v>917120</v>
      </c>
      <c r="P1371" s="81">
        <v>917120</v>
      </c>
      <c r="Q1371" s="81">
        <v>917120</v>
      </c>
      <c r="R1371" s="81">
        <v>917120</v>
      </c>
      <c r="S1371" s="81">
        <v>917120</v>
      </c>
    </row>
    <row r="1372" spans="1:19" x14ac:dyDescent="0.35">
      <c r="A1372" s="81" t="s">
        <v>1376</v>
      </c>
      <c r="B1372" s="81">
        <v>223</v>
      </c>
      <c r="C1372" s="81" t="s">
        <v>1785</v>
      </c>
      <c r="D1372" s="81" t="s">
        <v>3755</v>
      </c>
      <c r="E1372" s="81" t="s">
        <v>2741</v>
      </c>
      <c r="F1372" s="81">
        <v>685497357</v>
      </c>
      <c r="G1372" s="81">
        <v>699367409</v>
      </c>
      <c r="H1372" s="81">
        <v>685497357</v>
      </c>
      <c r="I1372" s="81" t="s">
        <v>2829</v>
      </c>
      <c r="J1372" s="81" t="s">
        <v>2833</v>
      </c>
      <c r="K1372" s="81">
        <v>9984172</v>
      </c>
      <c r="L1372" s="81">
        <v>0</v>
      </c>
      <c r="M1372" s="81">
        <v>695481529</v>
      </c>
      <c r="N1372" s="81">
        <v>695481529</v>
      </c>
      <c r="O1372" s="81">
        <v>685497357</v>
      </c>
      <c r="P1372" s="81">
        <v>695481529</v>
      </c>
      <c r="Q1372" s="81">
        <v>685497357</v>
      </c>
      <c r="R1372" s="81">
        <v>695481529</v>
      </c>
      <c r="S1372" s="81">
        <v>685497357</v>
      </c>
    </row>
    <row r="1373" spans="1:19" x14ac:dyDescent="0.35">
      <c r="A1373" s="81" t="s">
        <v>1377</v>
      </c>
      <c r="B1373" s="81">
        <v>223</v>
      </c>
      <c r="C1373" s="81" t="s">
        <v>1785</v>
      </c>
      <c r="D1373" s="81" t="s">
        <v>3756</v>
      </c>
      <c r="E1373" s="81" t="s">
        <v>2742</v>
      </c>
      <c r="F1373" s="81">
        <v>58726726</v>
      </c>
      <c r="G1373" s="81">
        <v>56474325</v>
      </c>
      <c r="H1373" s="81">
        <v>58726726</v>
      </c>
      <c r="I1373" s="81" t="s">
        <v>2829</v>
      </c>
      <c r="J1373" s="81" t="s">
        <v>2833</v>
      </c>
      <c r="K1373" s="81">
        <v>920698</v>
      </c>
      <c r="L1373" s="81">
        <v>0</v>
      </c>
      <c r="M1373" s="81">
        <v>59647424</v>
      </c>
      <c r="N1373" s="81">
        <v>59647424</v>
      </c>
      <c r="O1373" s="81">
        <v>58726726</v>
      </c>
      <c r="P1373" s="81">
        <v>59647424</v>
      </c>
      <c r="Q1373" s="81">
        <v>58726726</v>
      </c>
      <c r="R1373" s="81">
        <v>59647424</v>
      </c>
      <c r="S1373" s="81">
        <v>58726726</v>
      </c>
    </row>
    <row r="1374" spans="1:19" x14ac:dyDescent="0.35">
      <c r="A1374" s="81" t="s">
        <v>1378</v>
      </c>
      <c r="B1374" s="81">
        <v>223</v>
      </c>
      <c r="C1374" s="81" t="s">
        <v>1785</v>
      </c>
      <c r="D1374" s="81" t="s">
        <v>3757</v>
      </c>
      <c r="E1374" s="81" t="s">
        <v>2266</v>
      </c>
      <c r="F1374" s="81">
        <v>196543243</v>
      </c>
      <c r="G1374" s="81">
        <v>190735739</v>
      </c>
      <c r="H1374" s="81">
        <v>196543243</v>
      </c>
      <c r="I1374" s="81" t="s">
        <v>2829</v>
      </c>
      <c r="J1374" s="81" t="s">
        <v>2833</v>
      </c>
      <c r="K1374" s="81">
        <v>580986</v>
      </c>
      <c r="L1374" s="81">
        <v>0</v>
      </c>
      <c r="M1374" s="81">
        <v>197124229</v>
      </c>
      <c r="N1374" s="81">
        <v>197124229</v>
      </c>
      <c r="O1374" s="81">
        <v>196543243</v>
      </c>
      <c r="P1374" s="81">
        <v>197124229</v>
      </c>
      <c r="Q1374" s="81">
        <v>196543243</v>
      </c>
      <c r="R1374" s="81">
        <v>197124229</v>
      </c>
      <c r="S1374" s="81">
        <v>196543243</v>
      </c>
    </row>
    <row r="1375" spans="1:19" x14ac:dyDescent="0.35">
      <c r="A1375" s="81" t="s">
        <v>1379</v>
      </c>
      <c r="B1375" s="81">
        <v>224</v>
      </c>
      <c r="C1375" s="81" t="s">
        <v>1786</v>
      </c>
      <c r="D1375" s="81" t="s">
        <v>3441</v>
      </c>
      <c r="E1375" s="81" t="s">
        <v>2362</v>
      </c>
      <c r="F1375" s="81">
        <v>3337850</v>
      </c>
      <c r="G1375" s="81">
        <v>3337850</v>
      </c>
      <c r="H1375" s="81">
        <v>3337850</v>
      </c>
      <c r="I1375" s="81" t="s">
        <v>2829</v>
      </c>
      <c r="J1375" s="81" t="s">
        <v>2832</v>
      </c>
      <c r="K1375" s="81">
        <v>0</v>
      </c>
      <c r="L1375" s="81">
        <v>0</v>
      </c>
      <c r="M1375" s="81">
        <v>3337850</v>
      </c>
      <c r="N1375" s="81">
        <v>3337850</v>
      </c>
      <c r="O1375" s="81">
        <v>3337850</v>
      </c>
      <c r="P1375" s="81">
        <v>3337850</v>
      </c>
      <c r="Q1375" s="81">
        <v>3337850</v>
      </c>
      <c r="R1375" s="81">
        <v>3337850</v>
      </c>
      <c r="S1375" s="81">
        <v>3337850</v>
      </c>
    </row>
    <row r="1376" spans="1:19" x14ac:dyDescent="0.35">
      <c r="A1376" s="81" t="s">
        <v>1380</v>
      </c>
      <c r="B1376" s="81">
        <v>224</v>
      </c>
      <c r="C1376" s="81" t="s">
        <v>1786</v>
      </c>
      <c r="D1376" s="81" t="s">
        <v>3758</v>
      </c>
      <c r="E1376" s="81" t="s">
        <v>2743</v>
      </c>
      <c r="F1376" s="81">
        <v>146944701</v>
      </c>
      <c r="G1376" s="81">
        <v>146944701</v>
      </c>
      <c r="H1376" s="81">
        <v>146944701</v>
      </c>
      <c r="I1376" s="81" t="s">
        <v>2829</v>
      </c>
      <c r="J1376" s="81" t="s">
        <v>2832</v>
      </c>
      <c r="K1376" s="81">
        <v>2690870</v>
      </c>
      <c r="L1376" s="81">
        <v>0</v>
      </c>
      <c r="M1376" s="81">
        <v>149635571</v>
      </c>
      <c r="N1376" s="81">
        <v>149635571</v>
      </c>
      <c r="O1376" s="81">
        <v>146944701</v>
      </c>
      <c r="P1376" s="81">
        <v>149635571</v>
      </c>
      <c r="Q1376" s="81">
        <v>146944701</v>
      </c>
      <c r="R1376" s="81">
        <v>149635571</v>
      </c>
      <c r="S1376" s="81">
        <v>146944701</v>
      </c>
    </row>
    <row r="1377" spans="1:19" x14ac:dyDescent="0.35">
      <c r="A1377" s="81" t="s">
        <v>1381</v>
      </c>
      <c r="B1377" s="81">
        <v>224</v>
      </c>
      <c r="C1377" s="81" t="s">
        <v>1786</v>
      </c>
      <c r="D1377" s="81" t="s">
        <v>3759</v>
      </c>
      <c r="E1377" s="81" t="s">
        <v>2721</v>
      </c>
      <c r="F1377" s="81">
        <v>33746760</v>
      </c>
      <c r="G1377" s="81">
        <v>33119992</v>
      </c>
      <c r="H1377" s="81">
        <v>33746760</v>
      </c>
      <c r="I1377" s="81" t="s">
        <v>2829</v>
      </c>
      <c r="J1377" s="81" t="s">
        <v>2833</v>
      </c>
      <c r="K1377" s="81">
        <v>895440</v>
      </c>
      <c r="L1377" s="81">
        <v>0</v>
      </c>
      <c r="M1377" s="81">
        <v>34642200</v>
      </c>
      <c r="N1377" s="81">
        <v>34642200</v>
      </c>
      <c r="O1377" s="81">
        <v>33746760</v>
      </c>
      <c r="P1377" s="81">
        <v>34642200</v>
      </c>
      <c r="Q1377" s="81">
        <v>33746760</v>
      </c>
      <c r="R1377" s="81">
        <v>34642200</v>
      </c>
      <c r="S1377" s="81">
        <v>33746760</v>
      </c>
    </row>
    <row r="1378" spans="1:19" x14ac:dyDescent="0.35">
      <c r="A1378" s="81" t="s">
        <v>1382</v>
      </c>
      <c r="B1378" s="81">
        <v>224</v>
      </c>
      <c r="C1378" s="81" t="s">
        <v>1786</v>
      </c>
      <c r="D1378" s="81" t="s">
        <v>3878</v>
      </c>
      <c r="E1378" s="81" t="s">
        <v>1845</v>
      </c>
      <c r="F1378" s="81">
        <v>875980</v>
      </c>
      <c r="G1378" s="81">
        <v>875980</v>
      </c>
      <c r="H1378" s="81">
        <v>875980</v>
      </c>
      <c r="I1378" s="81" t="s">
        <v>2829</v>
      </c>
      <c r="J1378" s="81" t="s">
        <v>2832</v>
      </c>
      <c r="K1378" s="81">
        <v>18780</v>
      </c>
      <c r="L1378" s="81">
        <v>0</v>
      </c>
      <c r="M1378" s="81">
        <v>894760</v>
      </c>
      <c r="N1378" s="81">
        <v>894760</v>
      </c>
      <c r="O1378" s="81">
        <v>875980</v>
      </c>
      <c r="P1378" s="81">
        <v>894760</v>
      </c>
      <c r="Q1378" s="81">
        <v>875980</v>
      </c>
      <c r="R1378" s="81">
        <v>894760</v>
      </c>
      <c r="S1378" s="81">
        <v>875980</v>
      </c>
    </row>
    <row r="1379" spans="1:19" x14ac:dyDescent="0.35">
      <c r="A1379" s="81" t="s">
        <v>1383</v>
      </c>
      <c r="B1379" s="81">
        <v>225</v>
      </c>
      <c r="C1379" s="81" t="s">
        <v>1787</v>
      </c>
      <c r="D1379" s="81" t="s">
        <v>3568</v>
      </c>
      <c r="E1379" s="81" t="s">
        <v>2853</v>
      </c>
      <c r="F1379" s="81">
        <v>274808316</v>
      </c>
      <c r="G1379" s="81">
        <v>272378222</v>
      </c>
      <c r="H1379" s="81">
        <v>274808316</v>
      </c>
      <c r="I1379" s="81" t="s">
        <v>2829</v>
      </c>
      <c r="J1379" s="81" t="s">
        <v>2833</v>
      </c>
      <c r="K1379" s="81">
        <v>485955</v>
      </c>
      <c r="L1379" s="81">
        <v>0</v>
      </c>
      <c r="M1379" s="81">
        <v>275294271</v>
      </c>
      <c r="N1379" s="81">
        <v>275294271</v>
      </c>
      <c r="O1379" s="81">
        <v>274808316</v>
      </c>
      <c r="P1379" s="81">
        <v>275294271</v>
      </c>
      <c r="Q1379" s="81">
        <v>274808316</v>
      </c>
      <c r="R1379" s="81">
        <v>275294271</v>
      </c>
      <c r="S1379" s="81">
        <v>274808316</v>
      </c>
    </row>
    <row r="1380" spans="1:19" x14ac:dyDescent="0.35">
      <c r="A1380" s="81" t="s">
        <v>1384</v>
      </c>
      <c r="B1380" s="81">
        <v>225</v>
      </c>
      <c r="C1380" s="81" t="s">
        <v>1787</v>
      </c>
      <c r="D1380" s="81" t="s">
        <v>3569</v>
      </c>
      <c r="E1380" s="81" t="s">
        <v>2012</v>
      </c>
      <c r="F1380" s="81">
        <v>16071987</v>
      </c>
      <c r="G1380" s="81">
        <v>16071987</v>
      </c>
      <c r="H1380" s="81">
        <v>16071987</v>
      </c>
      <c r="I1380" s="81" t="s">
        <v>2829</v>
      </c>
      <c r="J1380" s="81" t="s">
        <v>2833</v>
      </c>
      <c r="K1380" s="81">
        <v>464883</v>
      </c>
      <c r="L1380" s="81">
        <v>0</v>
      </c>
      <c r="M1380" s="81">
        <v>16536870</v>
      </c>
      <c r="N1380" s="81">
        <v>16536870</v>
      </c>
      <c r="O1380" s="81">
        <v>16071987</v>
      </c>
      <c r="P1380" s="81">
        <v>16536870</v>
      </c>
      <c r="Q1380" s="81">
        <v>16071987</v>
      </c>
      <c r="R1380" s="81">
        <v>16536870</v>
      </c>
      <c r="S1380" s="81">
        <v>16071987</v>
      </c>
    </row>
    <row r="1381" spans="1:19" x14ac:dyDescent="0.35">
      <c r="A1381" s="81" t="s">
        <v>1385</v>
      </c>
      <c r="B1381" s="81">
        <v>225</v>
      </c>
      <c r="C1381" s="81" t="s">
        <v>1787</v>
      </c>
      <c r="D1381" s="81" t="s">
        <v>3656</v>
      </c>
      <c r="E1381" s="81" t="s">
        <v>2249</v>
      </c>
      <c r="F1381" s="81">
        <v>84397759</v>
      </c>
      <c r="G1381" s="81">
        <v>84387543</v>
      </c>
      <c r="H1381" s="81">
        <v>84397759</v>
      </c>
      <c r="I1381" s="81" t="s">
        <v>2829</v>
      </c>
      <c r="J1381" s="81" t="s">
        <v>2833</v>
      </c>
      <c r="K1381" s="81">
        <v>2090453</v>
      </c>
      <c r="L1381" s="81">
        <v>0</v>
      </c>
      <c r="M1381" s="81">
        <v>86488212</v>
      </c>
      <c r="N1381" s="81">
        <v>86488212</v>
      </c>
      <c r="O1381" s="81">
        <v>84397759</v>
      </c>
      <c r="P1381" s="81">
        <v>86488212</v>
      </c>
      <c r="Q1381" s="81">
        <v>84397759</v>
      </c>
      <c r="R1381" s="81">
        <v>86488212</v>
      </c>
      <c r="S1381" s="81">
        <v>84397759</v>
      </c>
    </row>
    <row r="1382" spans="1:19" x14ac:dyDescent="0.35">
      <c r="A1382" s="81" t="s">
        <v>1386</v>
      </c>
      <c r="B1382" s="81">
        <v>225</v>
      </c>
      <c r="C1382" s="81" t="s">
        <v>1787</v>
      </c>
      <c r="D1382" s="81" t="s">
        <v>3760</v>
      </c>
      <c r="E1382" s="81" t="s">
        <v>2744</v>
      </c>
      <c r="F1382" s="81">
        <v>1496604246</v>
      </c>
      <c r="G1382" s="81">
        <v>1495849137</v>
      </c>
      <c r="H1382" s="81">
        <v>1496604246</v>
      </c>
      <c r="I1382" s="81" t="s">
        <v>2829</v>
      </c>
      <c r="J1382" s="81" t="s">
        <v>2833</v>
      </c>
      <c r="K1382" s="81">
        <v>40523561</v>
      </c>
      <c r="L1382" s="81">
        <v>52931444</v>
      </c>
      <c r="M1382" s="81">
        <v>1537127807</v>
      </c>
      <c r="N1382" s="81">
        <v>1484196363</v>
      </c>
      <c r="O1382" s="81">
        <v>1443672802</v>
      </c>
      <c r="P1382" s="81">
        <v>1537127807</v>
      </c>
      <c r="Q1382" s="81">
        <v>1496604246</v>
      </c>
      <c r="R1382" s="81">
        <v>1484196363</v>
      </c>
      <c r="S1382" s="81">
        <v>1443672802</v>
      </c>
    </row>
    <row r="1383" spans="1:19" x14ac:dyDescent="0.35">
      <c r="A1383" s="81" t="s">
        <v>1387</v>
      </c>
      <c r="B1383" s="81">
        <v>225</v>
      </c>
      <c r="C1383" s="81" t="s">
        <v>1787</v>
      </c>
      <c r="D1383" s="81" t="s">
        <v>3762</v>
      </c>
      <c r="E1383" s="81" t="s">
        <v>2715</v>
      </c>
      <c r="F1383" s="81">
        <v>139294524</v>
      </c>
      <c r="G1383" s="81">
        <v>136032664</v>
      </c>
      <c r="H1383" s="81">
        <v>139294524</v>
      </c>
      <c r="I1383" s="81" t="s">
        <v>2829</v>
      </c>
      <c r="J1383" s="81" t="s">
        <v>2833</v>
      </c>
      <c r="K1383" s="81">
        <v>5746265</v>
      </c>
      <c r="L1383" s="81">
        <v>0</v>
      </c>
      <c r="M1383" s="81">
        <v>145040789</v>
      </c>
      <c r="N1383" s="81">
        <v>145040789</v>
      </c>
      <c r="O1383" s="81">
        <v>139294524</v>
      </c>
      <c r="P1383" s="81">
        <v>145040789</v>
      </c>
      <c r="Q1383" s="81">
        <v>139294524</v>
      </c>
      <c r="R1383" s="81">
        <v>145040789</v>
      </c>
      <c r="S1383" s="81">
        <v>139294524</v>
      </c>
    </row>
    <row r="1384" spans="1:19" x14ac:dyDescent="0.35">
      <c r="A1384" s="81" t="s">
        <v>1388</v>
      </c>
      <c r="B1384" s="81">
        <v>225</v>
      </c>
      <c r="C1384" s="81" t="s">
        <v>1787</v>
      </c>
      <c r="D1384" s="81" t="s">
        <v>3763</v>
      </c>
      <c r="E1384" s="81" t="s">
        <v>2745</v>
      </c>
      <c r="F1384" s="81">
        <v>168164416</v>
      </c>
      <c r="G1384" s="81">
        <v>163273552</v>
      </c>
      <c r="H1384" s="81">
        <v>168164416</v>
      </c>
      <c r="I1384" s="81" t="s">
        <v>2829</v>
      </c>
      <c r="J1384" s="81" t="s">
        <v>2833</v>
      </c>
      <c r="K1384" s="81">
        <v>6830659</v>
      </c>
      <c r="L1384" s="81">
        <v>0</v>
      </c>
      <c r="M1384" s="81">
        <v>174995075</v>
      </c>
      <c r="N1384" s="81">
        <v>174995075</v>
      </c>
      <c r="O1384" s="81">
        <v>168164416</v>
      </c>
      <c r="P1384" s="81">
        <v>174995075</v>
      </c>
      <c r="Q1384" s="81">
        <v>168164416</v>
      </c>
      <c r="R1384" s="81">
        <v>174995075</v>
      </c>
      <c r="S1384" s="81">
        <v>168164416</v>
      </c>
    </row>
    <row r="1385" spans="1:19" x14ac:dyDescent="0.35">
      <c r="A1385" s="81" t="s">
        <v>1389</v>
      </c>
      <c r="B1385" s="81">
        <v>226</v>
      </c>
      <c r="C1385" s="81" t="s">
        <v>1788</v>
      </c>
      <c r="D1385" s="81" t="s">
        <v>3673</v>
      </c>
      <c r="E1385" s="81" t="s">
        <v>2682</v>
      </c>
      <c r="F1385" s="81">
        <v>40989240</v>
      </c>
      <c r="G1385" s="81">
        <v>39866246</v>
      </c>
      <c r="H1385" s="81">
        <v>40989240</v>
      </c>
      <c r="I1385" s="81" t="s">
        <v>2829</v>
      </c>
      <c r="J1385" s="81" t="s">
        <v>2833</v>
      </c>
      <c r="K1385" s="81">
        <v>1578550</v>
      </c>
      <c r="L1385" s="81">
        <v>0</v>
      </c>
      <c r="M1385" s="81">
        <v>42567790</v>
      </c>
      <c r="N1385" s="81">
        <v>42567790</v>
      </c>
      <c r="O1385" s="81">
        <v>40989240</v>
      </c>
      <c r="P1385" s="81">
        <v>42567790</v>
      </c>
      <c r="Q1385" s="81">
        <v>40989240</v>
      </c>
      <c r="R1385" s="81">
        <v>42567790</v>
      </c>
      <c r="S1385" s="81">
        <v>40989240</v>
      </c>
    </row>
    <row r="1386" spans="1:19" x14ac:dyDescent="0.35">
      <c r="A1386" s="81" t="s">
        <v>1390</v>
      </c>
      <c r="B1386" s="81">
        <v>226</v>
      </c>
      <c r="C1386" s="81" t="s">
        <v>1788</v>
      </c>
      <c r="D1386" s="81" t="s">
        <v>3764</v>
      </c>
      <c r="E1386" s="81" t="s">
        <v>2746</v>
      </c>
      <c r="F1386" s="81">
        <v>200304531</v>
      </c>
      <c r="G1386" s="81">
        <v>196902273</v>
      </c>
      <c r="H1386" s="81">
        <v>200304531</v>
      </c>
      <c r="I1386" s="81" t="s">
        <v>2829</v>
      </c>
      <c r="J1386" s="81" t="s">
        <v>2833</v>
      </c>
      <c r="K1386" s="81">
        <v>4794310</v>
      </c>
      <c r="L1386" s="81">
        <v>0</v>
      </c>
      <c r="M1386" s="81">
        <v>205098841</v>
      </c>
      <c r="N1386" s="81">
        <v>205098841</v>
      </c>
      <c r="O1386" s="81">
        <v>200304531</v>
      </c>
      <c r="P1386" s="81">
        <v>205098841</v>
      </c>
      <c r="Q1386" s="81">
        <v>200304531</v>
      </c>
      <c r="R1386" s="81">
        <v>205098841</v>
      </c>
      <c r="S1386" s="81">
        <v>200304531</v>
      </c>
    </row>
    <row r="1387" spans="1:19" x14ac:dyDescent="0.35">
      <c r="A1387" s="81" t="s">
        <v>1391</v>
      </c>
      <c r="B1387" s="81">
        <v>226</v>
      </c>
      <c r="C1387" s="81" t="s">
        <v>1788</v>
      </c>
      <c r="D1387" s="81" t="s">
        <v>3765</v>
      </c>
      <c r="E1387" s="81" t="s">
        <v>2747</v>
      </c>
      <c r="F1387" s="81">
        <v>5322929831</v>
      </c>
      <c r="G1387" s="81">
        <v>5540004581</v>
      </c>
      <c r="H1387" s="81">
        <v>5322929831</v>
      </c>
      <c r="I1387" s="81" t="s">
        <v>2829</v>
      </c>
      <c r="J1387" s="81" t="s">
        <v>2833</v>
      </c>
      <c r="K1387" s="81">
        <v>198498433</v>
      </c>
      <c r="L1387" s="81">
        <v>0</v>
      </c>
      <c r="M1387" s="81">
        <v>5521428264</v>
      </c>
      <c r="N1387" s="81">
        <v>5521428264</v>
      </c>
      <c r="O1387" s="81">
        <v>5322929831</v>
      </c>
      <c r="P1387" s="81">
        <v>5521428264</v>
      </c>
      <c r="Q1387" s="81">
        <v>5322929831</v>
      </c>
      <c r="R1387" s="81">
        <v>5521428264</v>
      </c>
      <c r="S1387" s="81">
        <v>5322929831</v>
      </c>
    </row>
    <row r="1388" spans="1:19" x14ac:dyDescent="0.35">
      <c r="A1388" s="81" t="s">
        <v>1392</v>
      </c>
      <c r="B1388" s="81">
        <v>226</v>
      </c>
      <c r="C1388" s="81" t="s">
        <v>1788</v>
      </c>
      <c r="D1388" s="81" t="s">
        <v>3766</v>
      </c>
      <c r="E1388" s="81" t="s">
        <v>2046</v>
      </c>
      <c r="F1388" s="81">
        <v>141021266</v>
      </c>
      <c r="G1388" s="81">
        <v>139216344</v>
      </c>
      <c r="H1388" s="81">
        <v>141021266</v>
      </c>
      <c r="I1388" s="81" t="s">
        <v>2829</v>
      </c>
      <c r="J1388" s="81" t="s">
        <v>2833</v>
      </c>
      <c r="K1388" s="81">
        <v>4174010</v>
      </c>
      <c r="L1388" s="81">
        <v>0</v>
      </c>
      <c r="M1388" s="81">
        <v>145195276</v>
      </c>
      <c r="N1388" s="81">
        <v>145195276</v>
      </c>
      <c r="O1388" s="81">
        <v>141021266</v>
      </c>
      <c r="P1388" s="81">
        <v>145195276</v>
      </c>
      <c r="Q1388" s="81">
        <v>141021266</v>
      </c>
      <c r="R1388" s="81">
        <v>145195276</v>
      </c>
      <c r="S1388" s="81">
        <v>141021266</v>
      </c>
    </row>
    <row r="1389" spans="1:19" x14ac:dyDescent="0.35">
      <c r="A1389" s="81" t="s">
        <v>1393</v>
      </c>
      <c r="B1389" s="81">
        <v>226</v>
      </c>
      <c r="C1389" s="81" t="s">
        <v>1788</v>
      </c>
      <c r="D1389" s="81" t="s">
        <v>3767</v>
      </c>
      <c r="E1389" s="81" t="s">
        <v>2748</v>
      </c>
      <c r="F1389" s="81">
        <v>465706905</v>
      </c>
      <c r="G1389" s="81">
        <v>451380246</v>
      </c>
      <c r="H1389" s="81">
        <v>465706905</v>
      </c>
      <c r="I1389" s="81" t="s">
        <v>2829</v>
      </c>
      <c r="J1389" s="81" t="s">
        <v>2833</v>
      </c>
      <c r="K1389" s="81">
        <v>12824830</v>
      </c>
      <c r="L1389" s="81">
        <v>0</v>
      </c>
      <c r="M1389" s="81">
        <v>478531735</v>
      </c>
      <c r="N1389" s="81">
        <v>478531735</v>
      </c>
      <c r="O1389" s="81">
        <v>465706905</v>
      </c>
      <c r="P1389" s="81">
        <v>478531735</v>
      </c>
      <c r="Q1389" s="81">
        <v>465706905</v>
      </c>
      <c r="R1389" s="81">
        <v>478531735</v>
      </c>
      <c r="S1389" s="81">
        <v>465706905</v>
      </c>
    </row>
    <row r="1390" spans="1:19" x14ac:dyDescent="0.35">
      <c r="A1390" s="81" t="s">
        <v>1394</v>
      </c>
      <c r="B1390" s="81">
        <v>226</v>
      </c>
      <c r="C1390" s="81" t="s">
        <v>1788</v>
      </c>
      <c r="D1390" s="81" t="s">
        <v>3768</v>
      </c>
      <c r="E1390" s="81" t="s">
        <v>2749</v>
      </c>
      <c r="F1390" s="81">
        <v>280143413</v>
      </c>
      <c r="G1390" s="81">
        <v>281893245</v>
      </c>
      <c r="H1390" s="81">
        <v>280143413</v>
      </c>
      <c r="I1390" s="81" t="s">
        <v>2829</v>
      </c>
      <c r="J1390" s="81" t="s">
        <v>2833</v>
      </c>
      <c r="K1390" s="81">
        <v>14209810</v>
      </c>
      <c r="L1390" s="81">
        <v>0</v>
      </c>
      <c r="M1390" s="81">
        <v>294353223</v>
      </c>
      <c r="N1390" s="81">
        <v>294353223</v>
      </c>
      <c r="O1390" s="81">
        <v>280143413</v>
      </c>
      <c r="P1390" s="81">
        <v>294353223</v>
      </c>
      <c r="Q1390" s="81">
        <v>280143413</v>
      </c>
      <c r="R1390" s="81">
        <v>294353223</v>
      </c>
      <c r="S1390" s="81">
        <v>280143413</v>
      </c>
    </row>
    <row r="1391" spans="1:19" x14ac:dyDescent="0.35">
      <c r="A1391" s="81" t="s">
        <v>1395</v>
      </c>
      <c r="B1391" s="81">
        <v>226</v>
      </c>
      <c r="C1391" s="81" t="s">
        <v>1788</v>
      </c>
      <c r="D1391" s="81" t="s">
        <v>3769</v>
      </c>
      <c r="E1391" s="81" t="s">
        <v>2750</v>
      </c>
      <c r="F1391" s="81">
        <v>152111835</v>
      </c>
      <c r="G1391" s="81">
        <v>149357737</v>
      </c>
      <c r="H1391" s="81">
        <v>152111835</v>
      </c>
      <c r="I1391" s="81" t="s">
        <v>2829</v>
      </c>
      <c r="J1391" s="81" t="s">
        <v>2833</v>
      </c>
      <c r="K1391" s="81">
        <v>3094460</v>
      </c>
      <c r="L1391" s="81">
        <v>0</v>
      </c>
      <c r="M1391" s="81">
        <v>155206295</v>
      </c>
      <c r="N1391" s="81">
        <v>155206295</v>
      </c>
      <c r="O1391" s="81">
        <v>152111835</v>
      </c>
      <c r="P1391" s="81">
        <v>155206295</v>
      </c>
      <c r="Q1391" s="81">
        <v>152111835</v>
      </c>
      <c r="R1391" s="81">
        <v>155206295</v>
      </c>
      <c r="S1391" s="81">
        <v>152111835</v>
      </c>
    </row>
    <row r="1392" spans="1:19" x14ac:dyDescent="0.35">
      <c r="A1392" s="81" t="s">
        <v>1396</v>
      </c>
      <c r="B1392" s="81">
        <v>227</v>
      </c>
      <c r="C1392" s="81" t="s">
        <v>1789</v>
      </c>
      <c r="D1392" s="81" t="s">
        <v>2895</v>
      </c>
      <c r="E1392" s="81" t="s">
        <v>1871</v>
      </c>
      <c r="F1392" s="81">
        <v>307507030</v>
      </c>
      <c r="G1392" s="81">
        <v>307507030</v>
      </c>
      <c r="H1392" s="81">
        <v>307507030</v>
      </c>
      <c r="I1392" s="81" t="s">
        <v>2829</v>
      </c>
      <c r="J1392" s="81" t="s">
        <v>2832</v>
      </c>
      <c r="K1392" s="81">
        <v>9908038</v>
      </c>
      <c r="L1392" s="81">
        <v>0</v>
      </c>
      <c r="M1392" s="81">
        <v>317415068</v>
      </c>
      <c r="N1392" s="81">
        <v>317415068</v>
      </c>
      <c r="O1392" s="81">
        <v>307507030</v>
      </c>
      <c r="P1392" s="81">
        <v>317415068</v>
      </c>
      <c r="Q1392" s="81">
        <v>307507030</v>
      </c>
      <c r="R1392" s="81">
        <v>317415068</v>
      </c>
      <c r="S1392" s="81">
        <v>307507030</v>
      </c>
    </row>
    <row r="1393" spans="1:19" x14ac:dyDescent="0.35">
      <c r="A1393" s="81" t="s">
        <v>1397</v>
      </c>
      <c r="B1393" s="81">
        <v>227</v>
      </c>
      <c r="C1393" s="81" t="s">
        <v>1789</v>
      </c>
      <c r="D1393" s="81" t="s">
        <v>2924</v>
      </c>
      <c r="E1393" s="81" t="s">
        <v>1914</v>
      </c>
      <c r="F1393" s="81">
        <v>11555689</v>
      </c>
      <c r="G1393" s="81">
        <v>11555689</v>
      </c>
      <c r="H1393" s="81">
        <v>11555689</v>
      </c>
      <c r="I1393" s="81" t="s">
        <v>2829</v>
      </c>
      <c r="J1393" s="81" t="s">
        <v>2832</v>
      </c>
      <c r="K1393" s="81">
        <v>36037</v>
      </c>
      <c r="L1393" s="81">
        <v>0</v>
      </c>
      <c r="M1393" s="81">
        <v>11591726</v>
      </c>
      <c r="N1393" s="81">
        <v>11591726</v>
      </c>
      <c r="O1393" s="81">
        <v>11555689</v>
      </c>
      <c r="P1393" s="81">
        <v>11591726</v>
      </c>
      <c r="Q1393" s="81">
        <v>11555689</v>
      </c>
      <c r="R1393" s="81">
        <v>11591726</v>
      </c>
      <c r="S1393" s="81">
        <v>11555689</v>
      </c>
    </row>
    <row r="1394" spans="1:19" x14ac:dyDescent="0.35">
      <c r="A1394" s="81" t="s">
        <v>1398</v>
      </c>
      <c r="B1394" s="81">
        <v>227</v>
      </c>
      <c r="C1394" s="81" t="s">
        <v>1789</v>
      </c>
      <c r="D1394" s="81" t="s">
        <v>2975</v>
      </c>
      <c r="E1394" s="81" t="s">
        <v>1976</v>
      </c>
      <c r="F1394" s="81">
        <v>582957236</v>
      </c>
      <c r="G1394" s="81">
        <v>582957236</v>
      </c>
      <c r="H1394" s="81">
        <v>582957236</v>
      </c>
      <c r="I1394" s="81" t="s">
        <v>2829</v>
      </c>
      <c r="J1394" s="81" t="s">
        <v>2832</v>
      </c>
      <c r="K1394" s="81">
        <v>3705253</v>
      </c>
      <c r="L1394" s="81">
        <v>0</v>
      </c>
      <c r="M1394" s="81">
        <v>586662489</v>
      </c>
      <c r="N1394" s="81">
        <v>586662489</v>
      </c>
      <c r="O1394" s="81">
        <v>582957236</v>
      </c>
      <c r="P1394" s="81">
        <v>586662489</v>
      </c>
      <c r="Q1394" s="81">
        <v>582957236</v>
      </c>
      <c r="R1394" s="81">
        <v>586662489</v>
      </c>
      <c r="S1394" s="81">
        <v>582957236</v>
      </c>
    </row>
    <row r="1395" spans="1:19" x14ac:dyDescent="0.35">
      <c r="A1395" s="81" t="s">
        <v>1399</v>
      </c>
      <c r="B1395" s="81">
        <v>227</v>
      </c>
      <c r="C1395" s="81" t="s">
        <v>1789</v>
      </c>
      <c r="D1395" s="81" t="s">
        <v>3293</v>
      </c>
      <c r="E1395" s="81" t="s">
        <v>2363</v>
      </c>
      <c r="F1395" s="81">
        <v>11331196</v>
      </c>
      <c r="G1395" s="81">
        <v>11331196</v>
      </c>
      <c r="H1395" s="81">
        <v>11331196</v>
      </c>
      <c r="I1395" s="81" t="s">
        <v>2829</v>
      </c>
      <c r="J1395" s="81" t="s">
        <v>2832</v>
      </c>
      <c r="K1395" s="81">
        <v>64750</v>
      </c>
      <c r="L1395" s="81">
        <v>0</v>
      </c>
      <c r="M1395" s="81">
        <v>11395946</v>
      </c>
      <c r="N1395" s="81">
        <v>11395946</v>
      </c>
      <c r="O1395" s="81">
        <v>11331196</v>
      </c>
      <c r="P1395" s="81">
        <v>11395946</v>
      </c>
      <c r="Q1395" s="81">
        <v>11331196</v>
      </c>
      <c r="R1395" s="81">
        <v>11395946</v>
      </c>
      <c r="S1395" s="81">
        <v>11331196</v>
      </c>
    </row>
    <row r="1396" spans="1:19" x14ac:dyDescent="0.35">
      <c r="A1396" s="81" t="s">
        <v>1400</v>
      </c>
      <c r="B1396" s="81">
        <v>227</v>
      </c>
      <c r="C1396" s="81" t="s">
        <v>1789</v>
      </c>
      <c r="D1396" s="81" t="s">
        <v>3295</v>
      </c>
      <c r="E1396" s="81" t="s">
        <v>1983</v>
      </c>
      <c r="F1396" s="81">
        <v>11707645</v>
      </c>
      <c r="G1396" s="81">
        <v>11707645</v>
      </c>
      <c r="H1396" s="81">
        <v>11707645</v>
      </c>
      <c r="I1396" s="81" t="s">
        <v>2829</v>
      </c>
      <c r="J1396" s="81" t="s">
        <v>2832</v>
      </c>
      <c r="K1396" s="81">
        <v>115000</v>
      </c>
      <c r="L1396" s="81">
        <v>0</v>
      </c>
      <c r="M1396" s="81">
        <v>11822645</v>
      </c>
      <c r="N1396" s="81">
        <v>11822645</v>
      </c>
      <c r="O1396" s="81">
        <v>11707645</v>
      </c>
      <c r="P1396" s="81">
        <v>11822645</v>
      </c>
      <c r="Q1396" s="81">
        <v>11707645</v>
      </c>
      <c r="R1396" s="81">
        <v>11822645</v>
      </c>
      <c r="S1396" s="81">
        <v>11707645</v>
      </c>
    </row>
    <row r="1397" spans="1:19" x14ac:dyDescent="0.35">
      <c r="A1397" s="81" t="s">
        <v>1401</v>
      </c>
      <c r="B1397" s="81">
        <v>227</v>
      </c>
      <c r="C1397" s="81" t="s">
        <v>1789</v>
      </c>
      <c r="D1397" s="81" t="s">
        <v>3770</v>
      </c>
      <c r="E1397" s="81" t="s">
        <v>2751</v>
      </c>
      <c r="F1397" s="81">
        <v>134022059831</v>
      </c>
      <c r="G1397" s="81">
        <v>134022059831</v>
      </c>
      <c r="H1397" s="81">
        <v>134022059831</v>
      </c>
      <c r="I1397" s="81" t="s">
        <v>2829</v>
      </c>
      <c r="J1397" s="81" t="s">
        <v>2832</v>
      </c>
      <c r="K1397" s="81">
        <v>1110387327</v>
      </c>
      <c r="L1397" s="81">
        <v>0</v>
      </c>
      <c r="M1397" s="81">
        <v>135132447158</v>
      </c>
      <c r="N1397" s="81">
        <v>135132447158</v>
      </c>
      <c r="O1397" s="81">
        <v>134022059831</v>
      </c>
      <c r="P1397" s="81">
        <v>135132447158</v>
      </c>
      <c r="Q1397" s="81">
        <v>134022059831</v>
      </c>
      <c r="R1397" s="81">
        <v>135132447158</v>
      </c>
      <c r="S1397" s="81">
        <v>134022059831</v>
      </c>
    </row>
    <row r="1398" spans="1:19" x14ac:dyDescent="0.35">
      <c r="A1398" s="81" t="s">
        <v>1402</v>
      </c>
      <c r="B1398" s="81">
        <v>227</v>
      </c>
      <c r="C1398" s="81" t="s">
        <v>1789</v>
      </c>
      <c r="D1398" s="81" t="s">
        <v>3771</v>
      </c>
      <c r="E1398" s="81" t="s">
        <v>2752</v>
      </c>
      <c r="F1398" s="81">
        <v>15782518142</v>
      </c>
      <c r="G1398" s="81">
        <v>15782518142</v>
      </c>
      <c r="H1398" s="81">
        <v>15782518142</v>
      </c>
      <c r="I1398" s="81" t="s">
        <v>2829</v>
      </c>
      <c r="J1398" s="81" t="s">
        <v>2832</v>
      </c>
      <c r="K1398" s="81">
        <v>278652953</v>
      </c>
      <c r="L1398" s="81">
        <v>0</v>
      </c>
      <c r="M1398" s="81">
        <v>16061171095</v>
      </c>
      <c r="N1398" s="81">
        <v>16061171095</v>
      </c>
      <c r="O1398" s="81">
        <v>15782518142</v>
      </c>
      <c r="P1398" s="81">
        <v>16061171095</v>
      </c>
      <c r="Q1398" s="81">
        <v>15782518142</v>
      </c>
      <c r="R1398" s="81">
        <v>16061171095</v>
      </c>
      <c r="S1398" s="81">
        <v>15782518142</v>
      </c>
    </row>
    <row r="1399" spans="1:19" x14ac:dyDescent="0.35">
      <c r="A1399" s="81" t="s">
        <v>1403</v>
      </c>
      <c r="B1399" s="81">
        <v>227</v>
      </c>
      <c r="C1399" s="81" t="s">
        <v>1789</v>
      </c>
      <c r="D1399" s="81" t="s">
        <v>3772</v>
      </c>
      <c r="E1399" s="81" t="s">
        <v>2753</v>
      </c>
      <c r="F1399" s="81">
        <v>5499221922</v>
      </c>
      <c r="G1399" s="81">
        <v>5499221922</v>
      </c>
      <c r="H1399" s="81">
        <v>5499221922</v>
      </c>
      <c r="I1399" s="81" t="s">
        <v>2829</v>
      </c>
      <c r="J1399" s="81" t="s">
        <v>2832</v>
      </c>
      <c r="K1399" s="81">
        <v>90379749</v>
      </c>
      <c r="L1399" s="81">
        <v>0</v>
      </c>
      <c r="M1399" s="81">
        <v>5589601671</v>
      </c>
      <c r="N1399" s="81">
        <v>5589601671</v>
      </c>
      <c r="O1399" s="81">
        <v>5499221922</v>
      </c>
      <c r="P1399" s="81">
        <v>6476773422</v>
      </c>
      <c r="Q1399" s="81">
        <v>6386393673</v>
      </c>
      <c r="R1399" s="81">
        <v>6476773422</v>
      </c>
      <c r="S1399" s="81">
        <v>6386393673</v>
      </c>
    </row>
    <row r="1400" spans="1:19" x14ac:dyDescent="0.35">
      <c r="A1400" s="81" t="s">
        <v>1404</v>
      </c>
      <c r="B1400" s="81">
        <v>227</v>
      </c>
      <c r="C1400" s="81" t="s">
        <v>1789</v>
      </c>
      <c r="D1400" s="81" t="s">
        <v>3773</v>
      </c>
      <c r="E1400" s="81" t="s">
        <v>2754</v>
      </c>
      <c r="F1400" s="81">
        <v>16281860559</v>
      </c>
      <c r="G1400" s="81">
        <v>16281860559</v>
      </c>
      <c r="H1400" s="81">
        <v>16281860559</v>
      </c>
      <c r="I1400" s="81" t="s">
        <v>2829</v>
      </c>
      <c r="J1400" s="81" t="s">
        <v>2832</v>
      </c>
      <c r="K1400" s="81">
        <v>94930781</v>
      </c>
      <c r="L1400" s="81">
        <v>0</v>
      </c>
      <c r="M1400" s="81">
        <v>16376791340</v>
      </c>
      <c r="N1400" s="81">
        <v>16376791340</v>
      </c>
      <c r="O1400" s="81">
        <v>16281860559</v>
      </c>
      <c r="P1400" s="81">
        <v>16376791340</v>
      </c>
      <c r="Q1400" s="81">
        <v>16281860559</v>
      </c>
      <c r="R1400" s="81">
        <v>16376791340</v>
      </c>
      <c r="S1400" s="81">
        <v>16281860559</v>
      </c>
    </row>
    <row r="1401" spans="1:19" x14ac:dyDescent="0.35">
      <c r="A1401" s="81" t="s">
        <v>1405</v>
      </c>
      <c r="B1401" s="81">
        <v>227</v>
      </c>
      <c r="C1401" s="81" t="s">
        <v>1789</v>
      </c>
      <c r="D1401" s="81" t="s">
        <v>3774</v>
      </c>
      <c r="E1401" s="81" t="s">
        <v>2755</v>
      </c>
      <c r="F1401" s="81">
        <v>7311908487</v>
      </c>
      <c r="G1401" s="81">
        <v>7311908487</v>
      </c>
      <c r="H1401" s="81">
        <v>7311908487</v>
      </c>
      <c r="I1401" s="81" t="s">
        <v>2829</v>
      </c>
      <c r="J1401" s="81" t="s">
        <v>2832</v>
      </c>
      <c r="K1401" s="81">
        <v>80034044</v>
      </c>
      <c r="L1401" s="81">
        <v>0</v>
      </c>
      <c r="M1401" s="81">
        <v>7391942531</v>
      </c>
      <c r="N1401" s="81">
        <v>7391942531</v>
      </c>
      <c r="O1401" s="81">
        <v>7311908487</v>
      </c>
      <c r="P1401" s="81">
        <v>7391942531</v>
      </c>
      <c r="Q1401" s="81">
        <v>7311908487</v>
      </c>
      <c r="R1401" s="81">
        <v>7391942531</v>
      </c>
      <c r="S1401" s="81">
        <v>7311908487</v>
      </c>
    </row>
    <row r="1402" spans="1:19" x14ac:dyDescent="0.35">
      <c r="A1402" s="81" t="s">
        <v>1406</v>
      </c>
      <c r="B1402" s="81">
        <v>227</v>
      </c>
      <c r="C1402" s="81" t="s">
        <v>1789</v>
      </c>
      <c r="D1402" s="81" t="s">
        <v>3775</v>
      </c>
      <c r="E1402" s="81" t="s">
        <v>2756</v>
      </c>
      <c r="F1402" s="81">
        <v>1941203000</v>
      </c>
      <c r="G1402" s="81">
        <v>1941203000</v>
      </c>
      <c r="H1402" s="81">
        <v>1941203000</v>
      </c>
      <c r="I1402" s="81" t="s">
        <v>2829</v>
      </c>
      <c r="J1402" s="81" t="s">
        <v>2832</v>
      </c>
      <c r="K1402" s="81">
        <v>32985219</v>
      </c>
      <c r="L1402" s="81">
        <v>122265514</v>
      </c>
      <c r="M1402" s="81">
        <v>1974188219</v>
      </c>
      <c r="N1402" s="81">
        <v>1851922705</v>
      </c>
      <c r="O1402" s="81">
        <v>1818937486</v>
      </c>
      <c r="P1402" s="81">
        <v>1974188219</v>
      </c>
      <c r="Q1402" s="81">
        <v>1941203000</v>
      </c>
      <c r="R1402" s="81">
        <v>1851922705</v>
      </c>
      <c r="S1402" s="81">
        <v>1818937486</v>
      </c>
    </row>
    <row r="1403" spans="1:19" x14ac:dyDescent="0.35">
      <c r="A1403" s="81" t="s">
        <v>1407</v>
      </c>
      <c r="B1403" s="81">
        <v>227</v>
      </c>
      <c r="C1403" s="81" t="s">
        <v>1789</v>
      </c>
      <c r="D1403" s="81" t="s">
        <v>3776</v>
      </c>
      <c r="E1403" s="81" t="s">
        <v>2757</v>
      </c>
      <c r="F1403" s="81">
        <v>14040762443</v>
      </c>
      <c r="G1403" s="81">
        <v>14040762443</v>
      </c>
      <c r="H1403" s="81">
        <v>14040762443</v>
      </c>
      <c r="I1403" s="81" t="s">
        <v>2829</v>
      </c>
      <c r="J1403" s="81" t="s">
        <v>2832</v>
      </c>
      <c r="K1403" s="81">
        <v>151241512</v>
      </c>
      <c r="L1403" s="81">
        <v>888428101</v>
      </c>
      <c r="M1403" s="81">
        <v>14192003955</v>
      </c>
      <c r="N1403" s="81">
        <v>13303575854</v>
      </c>
      <c r="O1403" s="81">
        <v>13152334342</v>
      </c>
      <c r="P1403" s="81">
        <v>14192003955</v>
      </c>
      <c r="Q1403" s="81">
        <v>14040762443</v>
      </c>
      <c r="R1403" s="81">
        <v>13303575854</v>
      </c>
      <c r="S1403" s="81">
        <v>13152334342</v>
      </c>
    </row>
    <row r="1404" spans="1:19" x14ac:dyDescent="0.35">
      <c r="A1404" s="81" t="s">
        <v>1408</v>
      </c>
      <c r="B1404" s="81">
        <v>227</v>
      </c>
      <c r="C1404" s="81" t="s">
        <v>1789</v>
      </c>
      <c r="D1404" s="81" t="s">
        <v>3850</v>
      </c>
      <c r="E1404" s="81" t="s">
        <v>2758</v>
      </c>
      <c r="F1404" s="81">
        <v>9446976861</v>
      </c>
      <c r="G1404" s="81">
        <v>9446976861</v>
      </c>
      <c r="H1404" s="81">
        <v>9446976861</v>
      </c>
      <c r="I1404" s="81" t="s">
        <v>2829</v>
      </c>
      <c r="J1404" s="81" t="s">
        <v>2832</v>
      </c>
      <c r="K1404" s="81">
        <v>100098450</v>
      </c>
      <c r="L1404" s="81">
        <v>0</v>
      </c>
      <c r="M1404" s="81">
        <v>9547075311</v>
      </c>
      <c r="N1404" s="81">
        <v>9547075311</v>
      </c>
      <c r="O1404" s="81">
        <v>9446976861</v>
      </c>
      <c r="P1404" s="81">
        <v>9547075311</v>
      </c>
      <c r="Q1404" s="81">
        <v>9446976861</v>
      </c>
      <c r="R1404" s="81">
        <v>9547075311</v>
      </c>
      <c r="S1404" s="81">
        <v>9446976861</v>
      </c>
    </row>
    <row r="1405" spans="1:19" x14ac:dyDescent="0.35">
      <c r="A1405" s="81" t="s">
        <v>1409</v>
      </c>
      <c r="B1405" s="81">
        <v>227</v>
      </c>
      <c r="C1405" s="81" t="s">
        <v>1789</v>
      </c>
      <c r="D1405" s="81" t="s">
        <v>3853</v>
      </c>
      <c r="E1405" s="81" t="s">
        <v>2759</v>
      </c>
      <c r="F1405" s="81">
        <v>10477254656</v>
      </c>
      <c r="G1405" s="81">
        <v>10477254656</v>
      </c>
      <c r="H1405" s="81">
        <v>10477254656</v>
      </c>
      <c r="I1405" s="81" t="s">
        <v>2829</v>
      </c>
      <c r="J1405" s="81" t="s">
        <v>2832</v>
      </c>
      <c r="K1405" s="81">
        <v>128429105</v>
      </c>
      <c r="L1405" s="81">
        <v>0</v>
      </c>
      <c r="M1405" s="81">
        <v>10605683761</v>
      </c>
      <c r="N1405" s="81">
        <v>10605683761</v>
      </c>
      <c r="O1405" s="81">
        <v>10477254656</v>
      </c>
      <c r="P1405" s="81">
        <v>10605683761</v>
      </c>
      <c r="Q1405" s="81">
        <v>10477254656</v>
      </c>
      <c r="R1405" s="81">
        <v>10605683761</v>
      </c>
      <c r="S1405" s="81">
        <v>10477254656</v>
      </c>
    </row>
    <row r="1406" spans="1:19" x14ac:dyDescent="0.35">
      <c r="A1406" s="81" t="s">
        <v>1410</v>
      </c>
      <c r="B1406" s="81">
        <v>227</v>
      </c>
      <c r="C1406" s="81" t="s">
        <v>1789</v>
      </c>
      <c r="D1406" s="81" t="s">
        <v>3854</v>
      </c>
      <c r="E1406" s="81" t="s">
        <v>2760</v>
      </c>
      <c r="F1406" s="81">
        <v>4753120</v>
      </c>
      <c r="G1406" s="81">
        <v>4753120</v>
      </c>
      <c r="H1406" s="81">
        <v>4753120</v>
      </c>
      <c r="I1406" s="81" t="s">
        <v>2829</v>
      </c>
      <c r="J1406" s="81" t="s">
        <v>2832</v>
      </c>
      <c r="K1406" s="81">
        <v>152750</v>
      </c>
      <c r="L1406" s="81">
        <v>0</v>
      </c>
      <c r="M1406" s="81">
        <v>4905870</v>
      </c>
      <c r="N1406" s="81">
        <v>4905870</v>
      </c>
      <c r="O1406" s="81">
        <v>4753120</v>
      </c>
      <c r="P1406" s="81">
        <v>4905870</v>
      </c>
      <c r="Q1406" s="81">
        <v>4753120</v>
      </c>
      <c r="R1406" s="81">
        <v>4905870</v>
      </c>
      <c r="S1406" s="81">
        <v>4753120</v>
      </c>
    </row>
    <row r="1407" spans="1:19" x14ac:dyDescent="0.35">
      <c r="A1407" s="81" t="s">
        <v>1411</v>
      </c>
      <c r="B1407" s="81">
        <v>228</v>
      </c>
      <c r="C1407" s="81" t="s">
        <v>1790</v>
      </c>
      <c r="D1407" s="81" t="s">
        <v>3352</v>
      </c>
      <c r="E1407" s="81" t="s">
        <v>2425</v>
      </c>
      <c r="F1407" s="81">
        <v>1120307</v>
      </c>
      <c r="G1407" s="81">
        <v>1220719</v>
      </c>
      <c r="H1407" s="81">
        <v>1120307</v>
      </c>
      <c r="I1407" s="81" t="s">
        <v>2829</v>
      </c>
      <c r="J1407" s="81" t="s">
        <v>2833</v>
      </c>
      <c r="K1407" s="81">
        <v>60000</v>
      </c>
      <c r="L1407" s="81">
        <v>0</v>
      </c>
      <c r="M1407" s="81">
        <v>1180307</v>
      </c>
      <c r="N1407" s="81">
        <v>1180307</v>
      </c>
      <c r="O1407" s="81">
        <v>1120307</v>
      </c>
      <c r="P1407" s="81">
        <v>1180307</v>
      </c>
      <c r="Q1407" s="81">
        <v>1120307</v>
      </c>
      <c r="R1407" s="81">
        <v>1180307</v>
      </c>
      <c r="S1407" s="81">
        <v>1120307</v>
      </c>
    </row>
    <row r="1408" spans="1:19" x14ac:dyDescent="0.35">
      <c r="A1408" s="81" t="s">
        <v>1412</v>
      </c>
      <c r="B1408" s="81">
        <v>228</v>
      </c>
      <c r="C1408" s="81" t="s">
        <v>1790</v>
      </c>
      <c r="D1408" s="81" t="s">
        <v>3777</v>
      </c>
      <c r="E1408" s="81" t="s">
        <v>2426</v>
      </c>
      <c r="F1408" s="81">
        <v>319322512</v>
      </c>
      <c r="G1408" s="81">
        <v>340345957</v>
      </c>
      <c r="H1408" s="81">
        <v>319322512</v>
      </c>
      <c r="I1408" s="81" t="s">
        <v>2829</v>
      </c>
      <c r="J1408" s="81" t="s">
        <v>2833</v>
      </c>
      <c r="K1408" s="81">
        <v>9766568</v>
      </c>
      <c r="L1408" s="81">
        <v>0</v>
      </c>
      <c r="M1408" s="81">
        <v>329089080</v>
      </c>
      <c r="N1408" s="81">
        <v>329089080</v>
      </c>
      <c r="O1408" s="81">
        <v>319322512</v>
      </c>
      <c r="P1408" s="81">
        <v>329089080</v>
      </c>
      <c r="Q1408" s="81">
        <v>319322512</v>
      </c>
      <c r="R1408" s="81">
        <v>329089080</v>
      </c>
      <c r="S1408" s="81">
        <v>319322512</v>
      </c>
    </row>
    <row r="1409" spans="1:19" x14ac:dyDescent="0.35">
      <c r="A1409" s="81" t="s">
        <v>1413</v>
      </c>
      <c r="B1409" s="81">
        <v>228</v>
      </c>
      <c r="C1409" s="81" t="s">
        <v>1790</v>
      </c>
      <c r="D1409" s="81" t="s">
        <v>3778</v>
      </c>
      <c r="E1409" s="81" t="s">
        <v>2761</v>
      </c>
      <c r="F1409" s="81">
        <v>396819439</v>
      </c>
      <c r="G1409" s="81">
        <v>413634783</v>
      </c>
      <c r="H1409" s="81">
        <v>396819439</v>
      </c>
      <c r="I1409" s="81" t="s">
        <v>2829</v>
      </c>
      <c r="J1409" s="81" t="s">
        <v>2833</v>
      </c>
      <c r="K1409" s="81">
        <v>15100920</v>
      </c>
      <c r="L1409" s="81">
        <v>0</v>
      </c>
      <c r="M1409" s="81">
        <v>411920359</v>
      </c>
      <c r="N1409" s="81">
        <v>411920359</v>
      </c>
      <c r="O1409" s="81">
        <v>396819439</v>
      </c>
      <c r="P1409" s="81">
        <v>411920359</v>
      </c>
      <c r="Q1409" s="81">
        <v>396819439</v>
      </c>
      <c r="R1409" s="81">
        <v>411920359</v>
      </c>
      <c r="S1409" s="81">
        <v>396819439</v>
      </c>
    </row>
    <row r="1410" spans="1:19" x14ac:dyDescent="0.35">
      <c r="A1410" s="81" t="s">
        <v>1414</v>
      </c>
      <c r="B1410" s="81">
        <v>228</v>
      </c>
      <c r="C1410" s="81" t="s">
        <v>1790</v>
      </c>
      <c r="D1410" s="81" t="s">
        <v>3779</v>
      </c>
      <c r="E1410" s="81" t="s">
        <v>2525</v>
      </c>
      <c r="F1410" s="81">
        <v>34802459</v>
      </c>
      <c r="G1410" s="81">
        <v>34557528</v>
      </c>
      <c r="H1410" s="81">
        <v>34802459</v>
      </c>
      <c r="I1410" s="81" t="s">
        <v>2829</v>
      </c>
      <c r="J1410" s="81" t="s">
        <v>2833</v>
      </c>
      <c r="K1410" s="81">
        <v>1821194</v>
      </c>
      <c r="L1410" s="81">
        <v>0</v>
      </c>
      <c r="M1410" s="81">
        <v>36623653</v>
      </c>
      <c r="N1410" s="81">
        <v>36623653</v>
      </c>
      <c r="O1410" s="81">
        <v>34802459</v>
      </c>
      <c r="P1410" s="81">
        <v>36623653</v>
      </c>
      <c r="Q1410" s="81">
        <v>34802459</v>
      </c>
      <c r="R1410" s="81">
        <v>36623653</v>
      </c>
      <c r="S1410" s="81">
        <v>34802459</v>
      </c>
    </row>
    <row r="1411" spans="1:19" x14ac:dyDescent="0.35">
      <c r="A1411" s="81" t="s">
        <v>1415</v>
      </c>
      <c r="B1411" s="81">
        <v>228</v>
      </c>
      <c r="C1411" s="81" t="s">
        <v>1790</v>
      </c>
      <c r="D1411" s="81" t="s">
        <v>3780</v>
      </c>
      <c r="E1411" s="81" t="s">
        <v>2762</v>
      </c>
      <c r="F1411" s="81">
        <v>52283270</v>
      </c>
      <c r="G1411" s="81">
        <v>50822310</v>
      </c>
      <c r="H1411" s="81">
        <v>52283270</v>
      </c>
      <c r="I1411" s="81" t="s">
        <v>2829</v>
      </c>
      <c r="J1411" s="81" t="s">
        <v>2833</v>
      </c>
      <c r="K1411" s="81">
        <v>2471074</v>
      </c>
      <c r="L1411" s="81">
        <v>0</v>
      </c>
      <c r="M1411" s="81">
        <v>54754344</v>
      </c>
      <c r="N1411" s="81">
        <v>54754344</v>
      </c>
      <c r="O1411" s="81">
        <v>52283270</v>
      </c>
      <c r="P1411" s="81">
        <v>54754344</v>
      </c>
      <c r="Q1411" s="81">
        <v>52283270</v>
      </c>
      <c r="R1411" s="81">
        <v>54754344</v>
      </c>
      <c r="S1411" s="81">
        <v>52283270</v>
      </c>
    </row>
    <row r="1412" spans="1:19" x14ac:dyDescent="0.35">
      <c r="A1412" s="81" t="s">
        <v>1416</v>
      </c>
      <c r="B1412" s="81">
        <v>229</v>
      </c>
      <c r="C1412" s="81" t="s">
        <v>1791</v>
      </c>
      <c r="D1412" s="81" t="s">
        <v>3781</v>
      </c>
      <c r="E1412" s="81" t="s">
        <v>1836</v>
      </c>
      <c r="F1412" s="81">
        <v>142428379</v>
      </c>
      <c r="G1412" s="81">
        <v>149340306</v>
      </c>
      <c r="H1412" s="81">
        <v>142428379</v>
      </c>
      <c r="I1412" s="81" t="s">
        <v>2829</v>
      </c>
      <c r="J1412" s="81" t="s">
        <v>2833</v>
      </c>
      <c r="K1412" s="81">
        <v>5563312</v>
      </c>
      <c r="L1412" s="81">
        <v>0</v>
      </c>
      <c r="M1412" s="81">
        <v>147991691</v>
      </c>
      <c r="N1412" s="81">
        <v>147991691</v>
      </c>
      <c r="O1412" s="81">
        <v>142428379</v>
      </c>
      <c r="P1412" s="81">
        <v>147991691</v>
      </c>
      <c r="Q1412" s="81">
        <v>142428379</v>
      </c>
      <c r="R1412" s="81">
        <v>147991691</v>
      </c>
      <c r="S1412" s="81">
        <v>142428379</v>
      </c>
    </row>
    <row r="1413" spans="1:19" x14ac:dyDescent="0.35">
      <c r="A1413" s="81" t="s">
        <v>1417</v>
      </c>
      <c r="B1413" s="81">
        <v>229</v>
      </c>
      <c r="C1413" s="81" t="s">
        <v>1791</v>
      </c>
      <c r="D1413" s="81" t="s">
        <v>3782</v>
      </c>
      <c r="E1413" s="81" t="s">
        <v>2459</v>
      </c>
      <c r="F1413" s="81">
        <v>571599302</v>
      </c>
      <c r="G1413" s="81">
        <v>575321617</v>
      </c>
      <c r="H1413" s="81">
        <v>571599302</v>
      </c>
      <c r="I1413" s="81" t="s">
        <v>2829</v>
      </c>
      <c r="J1413" s="81" t="s">
        <v>2833</v>
      </c>
      <c r="K1413" s="81">
        <v>18078226</v>
      </c>
      <c r="L1413" s="81">
        <v>0</v>
      </c>
      <c r="M1413" s="81">
        <v>589677528</v>
      </c>
      <c r="N1413" s="81">
        <v>589677528</v>
      </c>
      <c r="O1413" s="81">
        <v>571599302</v>
      </c>
      <c r="P1413" s="81">
        <v>639889446</v>
      </c>
      <c r="Q1413" s="81">
        <v>621811220</v>
      </c>
      <c r="R1413" s="81">
        <v>639889446</v>
      </c>
      <c r="S1413" s="81">
        <v>621811220</v>
      </c>
    </row>
    <row r="1414" spans="1:19" x14ac:dyDescent="0.35">
      <c r="A1414" s="81" t="s">
        <v>1418</v>
      </c>
      <c r="B1414" s="81">
        <v>229</v>
      </c>
      <c r="C1414" s="81" t="s">
        <v>1791</v>
      </c>
      <c r="D1414" s="81" t="s">
        <v>3783</v>
      </c>
      <c r="E1414" s="81" t="s">
        <v>2327</v>
      </c>
      <c r="F1414" s="81">
        <v>248695520</v>
      </c>
      <c r="G1414" s="81">
        <v>272863917</v>
      </c>
      <c r="H1414" s="81">
        <v>272863917</v>
      </c>
      <c r="I1414" s="81" t="s">
        <v>2830</v>
      </c>
      <c r="J1414" s="81" t="s">
        <v>2836</v>
      </c>
      <c r="K1414" s="81">
        <v>12247024</v>
      </c>
      <c r="L1414" s="81">
        <v>0</v>
      </c>
      <c r="M1414" s="81">
        <v>285110941</v>
      </c>
      <c r="N1414" s="81">
        <v>285110941</v>
      </c>
      <c r="O1414" s="81">
        <v>272863917</v>
      </c>
      <c r="P1414" s="81">
        <v>285110941</v>
      </c>
      <c r="Q1414" s="81">
        <v>272863917</v>
      </c>
      <c r="R1414" s="81">
        <v>285110941</v>
      </c>
      <c r="S1414" s="81">
        <v>272863917</v>
      </c>
    </row>
    <row r="1415" spans="1:19" x14ac:dyDescent="0.35">
      <c r="A1415" s="81" t="s">
        <v>1419</v>
      </c>
      <c r="B1415" s="81">
        <v>229</v>
      </c>
      <c r="C1415" s="81" t="s">
        <v>1791</v>
      </c>
      <c r="D1415" s="81" t="s">
        <v>3784</v>
      </c>
      <c r="E1415" s="81" t="s">
        <v>2763</v>
      </c>
      <c r="F1415" s="81">
        <v>89188958</v>
      </c>
      <c r="G1415" s="81">
        <v>93250182</v>
      </c>
      <c r="H1415" s="81">
        <v>89188958</v>
      </c>
      <c r="I1415" s="81" t="s">
        <v>2829</v>
      </c>
      <c r="J1415" s="81" t="s">
        <v>2833</v>
      </c>
      <c r="K1415" s="81">
        <v>4175014</v>
      </c>
      <c r="L1415" s="81">
        <v>0</v>
      </c>
      <c r="M1415" s="81">
        <v>93363972</v>
      </c>
      <c r="N1415" s="81">
        <v>93363972</v>
      </c>
      <c r="O1415" s="81">
        <v>89188958</v>
      </c>
      <c r="P1415" s="81">
        <v>93363972</v>
      </c>
      <c r="Q1415" s="81">
        <v>89188958</v>
      </c>
      <c r="R1415" s="81">
        <v>93363972</v>
      </c>
      <c r="S1415" s="81">
        <v>89188958</v>
      </c>
    </row>
    <row r="1416" spans="1:19" x14ac:dyDescent="0.35">
      <c r="A1416" s="81" t="s">
        <v>1420</v>
      </c>
      <c r="B1416" s="81">
        <v>229</v>
      </c>
      <c r="C1416" s="81" t="s">
        <v>1791</v>
      </c>
      <c r="D1416" s="81" t="s">
        <v>3785</v>
      </c>
      <c r="E1416" s="81" t="s">
        <v>2658</v>
      </c>
      <c r="F1416" s="81">
        <v>46518858</v>
      </c>
      <c r="G1416" s="81">
        <v>48360259</v>
      </c>
      <c r="H1416" s="81">
        <v>46518858</v>
      </c>
      <c r="I1416" s="81" t="s">
        <v>2829</v>
      </c>
      <c r="J1416" s="81" t="s">
        <v>2833</v>
      </c>
      <c r="K1416" s="81">
        <v>1782019</v>
      </c>
      <c r="L1416" s="81">
        <v>0</v>
      </c>
      <c r="M1416" s="81">
        <v>48300877</v>
      </c>
      <c r="N1416" s="81">
        <v>48300877</v>
      </c>
      <c r="O1416" s="81">
        <v>46518858</v>
      </c>
      <c r="P1416" s="81">
        <v>48300877</v>
      </c>
      <c r="Q1416" s="81">
        <v>46518858</v>
      </c>
      <c r="R1416" s="81">
        <v>48300877</v>
      </c>
      <c r="S1416" s="81">
        <v>46518858</v>
      </c>
    </row>
    <row r="1417" spans="1:19" x14ac:dyDescent="0.35">
      <c r="A1417" s="81" t="s">
        <v>1421</v>
      </c>
      <c r="B1417" s="81">
        <v>230</v>
      </c>
      <c r="C1417" s="81" t="s">
        <v>1792</v>
      </c>
      <c r="D1417" s="81" t="s">
        <v>2993</v>
      </c>
      <c r="E1417" s="81" t="s">
        <v>2000</v>
      </c>
      <c r="F1417" s="81">
        <v>13441401</v>
      </c>
      <c r="G1417" s="81">
        <v>13441401</v>
      </c>
      <c r="H1417" s="81">
        <v>13441401</v>
      </c>
      <c r="I1417" s="81" t="s">
        <v>2829</v>
      </c>
      <c r="J1417" s="81" t="s">
        <v>2832</v>
      </c>
      <c r="K1417" s="81">
        <v>573580</v>
      </c>
      <c r="L1417" s="81">
        <v>0</v>
      </c>
      <c r="M1417" s="81">
        <v>14014981</v>
      </c>
      <c r="N1417" s="81">
        <v>14014981</v>
      </c>
      <c r="O1417" s="81">
        <v>13441401</v>
      </c>
      <c r="P1417" s="81">
        <v>14014981</v>
      </c>
      <c r="Q1417" s="81">
        <v>13441401</v>
      </c>
      <c r="R1417" s="81">
        <v>14014981</v>
      </c>
      <c r="S1417" s="81">
        <v>13441401</v>
      </c>
    </row>
    <row r="1418" spans="1:19" x14ac:dyDescent="0.35">
      <c r="A1418" s="81" t="s">
        <v>1422</v>
      </c>
      <c r="B1418" s="81">
        <v>230</v>
      </c>
      <c r="C1418" s="81" t="s">
        <v>1792</v>
      </c>
      <c r="D1418" s="81" t="s">
        <v>3228</v>
      </c>
      <c r="E1418" s="81" t="s">
        <v>2297</v>
      </c>
      <c r="F1418" s="81">
        <v>137346352</v>
      </c>
      <c r="G1418" s="81">
        <v>137346352</v>
      </c>
      <c r="H1418" s="81">
        <v>137346352</v>
      </c>
      <c r="I1418" s="81" t="s">
        <v>2829</v>
      </c>
      <c r="J1418" s="81" t="s">
        <v>2832</v>
      </c>
      <c r="K1418" s="81">
        <v>8131115</v>
      </c>
      <c r="L1418" s="81">
        <v>9855073</v>
      </c>
      <c r="M1418" s="81">
        <v>145477467</v>
      </c>
      <c r="N1418" s="81">
        <v>135622394</v>
      </c>
      <c r="O1418" s="81">
        <v>127491279</v>
      </c>
      <c r="P1418" s="81">
        <v>145477467</v>
      </c>
      <c r="Q1418" s="81">
        <v>137346352</v>
      </c>
      <c r="R1418" s="81">
        <v>135622394</v>
      </c>
      <c r="S1418" s="81">
        <v>127491279</v>
      </c>
    </row>
    <row r="1419" spans="1:19" x14ac:dyDescent="0.35">
      <c r="A1419" s="81" t="s">
        <v>1423</v>
      </c>
      <c r="B1419" s="81">
        <v>230</v>
      </c>
      <c r="C1419" s="81" t="s">
        <v>1792</v>
      </c>
      <c r="D1419" s="81" t="s">
        <v>3786</v>
      </c>
      <c r="E1419" s="81" t="s">
        <v>2652</v>
      </c>
      <c r="F1419" s="81">
        <v>188505614</v>
      </c>
      <c r="G1419" s="81">
        <v>188505614</v>
      </c>
      <c r="H1419" s="81">
        <v>188505614</v>
      </c>
      <c r="I1419" s="81" t="s">
        <v>2829</v>
      </c>
      <c r="J1419" s="81" t="s">
        <v>2832</v>
      </c>
      <c r="K1419" s="81">
        <v>7667993</v>
      </c>
      <c r="L1419" s="81">
        <v>0</v>
      </c>
      <c r="M1419" s="81">
        <v>196173607</v>
      </c>
      <c r="N1419" s="81">
        <v>196173607</v>
      </c>
      <c r="O1419" s="81">
        <v>188505614</v>
      </c>
      <c r="P1419" s="81">
        <v>196173607</v>
      </c>
      <c r="Q1419" s="81">
        <v>188505614</v>
      </c>
      <c r="R1419" s="81">
        <v>196173607</v>
      </c>
      <c r="S1419" s="81">
        <v>188505614</v>
      </c>
    </row>
    <row r="1420" spans="1:19" x14ac:dyDescent="0.35">
      <c r="A1420" s="81" t="s">
        <v>1424</v>
      </c>
      <c r="B1420" s="81">
        <v>230</v>
      </c>
      <c r="C1420" s="81" t="s">
        <v>1792</v>
      </c>
      <c r="D1420" s="81" t="s">
        <v>3787</v>
      </c>
      <c r="E1420" s="81" t="s">
        <v>2001</v>
      </c>
      <c r="F1420" s="81">
        <v>894174947</v>
      </c>
      <c r="G1420" s="81">
        <v>894174947</v>
      </c>
      <c r="H1420" s="81">
        <v>894174947</v>
      </c>
      <c r="I1420" s="81" t="s">
        <v>2829</v>
      </c>
      <c r="J1420" s="81" t="s">
        <v>2832</v>
      </c>
      <c r="K1420" s="81">
        <v>36617274</v>
      </c>
      <c r="L1420" s="81">
        <v>0</v>
      </c>
      <c r="M1420" s="81">
        <v>930792221</v>
      </c>
      <c r="N1420" s="81">
        <v>930792221</v>
      </c>
      <c r="O1420" s="81">
        <v>894174947</v>
      </c>
      <c r="P1420" s="81">
        <v>930792221</v>
      </c>
      <c r="Q1420" s="81">
        <v>894174947</v>
      </c>
      <c r="R1420" s="81">
        <v>930792221</v>
      </c>
      <c r="S1420" s="81">
        <v>894174947</v>
      </c>
    </row>
    <row r="1421" spans="1:19" x14ac:dyDescent="0.35">
      <c r="A1421" s="81" t="s">
        <v>1425</v>
      </c>
      <c r="B1421" s="81">
        <v>230</v>
      </c>
      <c r="C1421" s="81" t="s">
        <v>1792</v>
      </c>
      <c r="D1421" s="81" t="s">
        <v>3788</v>
      </c>
      <c r="E1421" s="81" t="s">
        <v>2353</v>
      </c>
      <c r="F1421" s="81">
        <v>150879171</v>
      </c>
      <c r="G1421" s="81">
        <v>150879171</v>
      </c>
      <c r="H1421" s="81">
        <v>150879171</v>
      </c>
      <c r="I1421" s="81" t="s">
        <v>2829</v>
      </c>
      <c r="J1421" s="81" t="s">
        <v>2832</v>
      </c>
      <c r="K1421" s="81">
        <v>7404395</v>
      </c>
      <c r="L1421" s="81">
        <v>0</v>
      </c>
      <c r="M1421" s="81">
        <v>158283566</v>
      </c>
      <c r="N1421" s="81">
        <v>158283566</v>
      </c>
      <c r="O1421" s="81">
        <v>150879171</v>
      </c>
      <c r="P1421" s="81">
        <v>158283566</v>
      </c>
      <c r="Q1421" s="81">
        <v>150879171</v>
      </c>
      <c r="R1421" s="81">
        <v>158283566</v>
      </c>
      <c r="S1421" s="81">
        <v>150879171</v>
      </c>
    </row>
    <row r="1422" spans="1:19" x14ac:dyDescent="0.35">
      <c r="A1422" s="81" t="s">
        <v>1426</v>
      </c>
      <c r="B1422" s="81">
        <v>230</v>
      </c>
      <c r="C1422" s="81" t="s">
        <v>1792</v>
      </c>
      <c r="D1422" s="81" t="s">
        <v>3789</v>
      </c>
      <c r="E1422" s="81" t="s">
        <v>2764</v>
      </c>
      <c r="F1422" s="81">
        <v>84256039</v>
      </c>
      <c r="G1422" s="81">
        <v>84256039</v>
      </c>
      <c r="H1422" s="81">
        <v>84256039</v>
      </c>
      <c r="I1422" s="81" t="s">
        <v>2829</v>
      </c>
      <c r="J1422" s="81" t="s">
        <v>2832</v>
      </c>
      <c r="K1422" s="81">
        <v>4197772</v>
      </c>
      <c r="L1422" s="81">
        <v>0</v>
      </c>
      <c r="M1422" s="81">
        <v>88453811</v>
      </c>
      <c r="N1422" s="81">
        <v>88453811</v>
      </c>
      <c r="O1422" s="81">
        <v>84256039</v>
      </c>
      <c r="P1422" s="81">
        <v>88453811</v>
      </c>
      <c r="Q1422" s="81">
        <v>84256039</v>
      </c>
      <c r="R1422" s="81">
        <v>88453811</v>
      </c>
      <c r="S1422" s="81">
        <v>84256039</v>
      </c>
    </row>
    <row r="1423" spans="1:19" x14ac:dyDescent="0.35">
      <c r="A1423" s="81" t="s">
        <v>1427</v>
      </c>
      <c r="B1423" s="81">
        <v>230</v>
      </c>
      <c r="C1423" s="81" t="s">
        <v>1792</v>
      </c>
      <c r="D1423" s="81" t="s">
        <v>3790</v>
      </c>
      <c r="E1423" s="81" t="s">
        <v>2765</v>
      </c>
      <c r="F1423" s="81">
        <v>152205316</v>
      </c>
      <c r="G1423" s="81">
        <v>152205316</v>
      </c>
      <c r="H1423" s="81">
        <v>152205316</v>
      </c>
      <c r="I1423" s="81" t="s">
        <v>2829</v>
      </c>
      <c r="J1423" s="81" t="s">
        <v>2832</v>
      </c>
      <c r="K1423" s="81">
        <v>6805155</v>
      </c>
      <c r="L1423" s="81">
        <v>0</v>
      </c>
      <c r="M1423" s="81">
        <v>159010471</v>
      </c>
      <c r="N1423" s="81">
        <v>159010471</v>
      </c>
      <c r="O1423" s="81">
        <v>152205316</v>
      </c>
      <c r="P1423" s="81">
        <v>159010471</v>
      </c>
      <c r="Q1423" s="81">
        <v>152205316</v>
      </c>
      <c r="R1423" s="81">
        <v>159010471</v>
      </c>
      <c r="S1423" s="81">
        <v>152205316</v>
      </c>
    </row>
    <row r="1424" spans="1:19" x14ac:dyDescent="0.35">
      <c r="A1424" s="81" t="s">
        <v>1428</v>
      </c>
      <c r="B1424" s="81">
        <v>230</v>
      </c>
      <c r="C1424" s="81" t="s">
        <v>1792</v>
      </c>
      <c r="D1424" s="81" t="s">
        <v>3791</v>
      </c>
      <c r="E1424" s="81" t="s">
        <v>2354</v>
      </c>
      <c r="F1424" s="81">
        <v>230393585</v>
      </c>
      <c r="G1424" s="81">
        <v>230393585</v>
      </c>
      <c r="H1424" s="81">
        <v>230393585</v>
      </c>
      <c r="I1424" s="81" t="s">
        <v>2829</v>
      </c>
      <c r="J1424" s="81" t="s">
        <v>2832</v>
      </c>
      <c r="K1424" s="81">
        <v>11202661</v>
      </c>
      <c r="L1424" s="81">
        <v>0</v>
      </c>
      <c r="M1424" s="81">
        <v>241596246</v>
      </c>
      <c r="N1424" s="81">
        <v>241596246</v>
      </c>
      <c r="O1424" s="81">
        <v>230393585</v>
      </c>
      <c r="P1424" s="81">
        <v>241596246</v>
      </c>
      <c r="Q1424" s="81">
        <v>230393585</v>
      </c>
      <c r="R1424" s="81">
        <v>241596246</v>
      </c>
      <c r="S1424" s="81">
        <v>230393585</v>
      </c>
    </row>
    <row r="1425" spans="1:19" x14ac:dyDescent="0.35">
      <c r="A1425" s="81" t="s">
        <v>1429</v>
      </c>
      <c r="B1425" s="81">
        <v>230</v>
      </c>
      <c r="C1425" s="81" t="s">
        <v>1792</v>
      </c>
      <c r="D1425" s="81" t="s">
        <v>3792</v>
      </c>
      <c r="E1425" s="81" t="s">
        <v>2766</v>
      </c>
      <c r="F1425" s="81">
        <v>157507564</v>
      </c>
      <c r="G1425" s="81">
        <v>157507564</v>
      </c>
      <c r="H1425" s="81">
        <v>157507564</v>
      </c>
      <c r="I1425" s="81" t="s">
        <v>2829</v>
      </c>
      <c r="J1425" s="81" t="s">
        <v>2832</v>
      </c>
      <c r="K1425" s="81">
        <v>7133254</v>
      </c>
      <c r="L1425" s="81">
        <v>0</v>
      </c>
      <c r="M1425" s="81">
        <v>164640818</v>
      </c>
      <c r="N1425" s="81">
        <v>164640818</v>
      </c>
      <c r="O1425" s="81">
        <v>157507564</v>
      </c>
      <c r="P1425" s="81">
        <v>164640818</v>
      </c>
      <c r="Q1425" s="81">
        <v>157507564</v>
      </c>
      <c r="R1425" s="81">
        <v>164640818</v>
      </c>
      <c r="S1425" s="81">
        <v>157507564</v>
      </c>
    </row>
    <row r="1426" spans="1:19" x14ac:dyDescent="0.35">
      <c r="A1426" s="81" t="s">
        <v>1430</v>
      </c>
      <c r="B1426" s="81">
        <v>231</v>
      </c>
      <c r="C1426" s="81" t="s">
        <v>1793</v>
      </c>
      <c r="D1426" s="81" t="s">
        <v>3793</v>
      </c>
      <c r="E1426" s="81" t="s">
        <v>2767</v>
      </c>
      <c r="F1426" s="81">
        <v>883170275</v>
      </c>
      <c r="G1426" s="81">
        <v>883170275</v>
      </c>
      <c r="H1426" s="81">
        <v>883170275</v>
      </c>
      <c r="I1426" s="81" t="s">
        <v>2829</v>
      </c>
      <c r="J1426" s="81" t="s">
        <v>2832</v>
      </c>
      <c r="K1426" s="81">
        <v>4915749</v>
      </c>
      <c r="L1426" s="81">
        <v>3689706</v>
      </c>
      <c r="M1426" s="81">
        <v>888086024</v>
      </c>
      <c r="N1426" s="81">
        <v>884396318</v>
      </c>
      <c r="O1426" s="81">
        <v>879480569</v>
      </c>
      <c r="P1426" s="81">
        <v>1139486124</v>
      </c>
      <c r="Q1426" s="81">
        <v>1134570375</v>
      </c>
      <c r="R1426" s="81">
        <v>1135796418</v>
      </c>
      <c r="S1426" s="81">
        <v>1130880669</v>
      </c>
    </row>
    <row r="1427" spans="1:19" x14ac:dyDescent="0.35">
      <c r="A1427" s="81" t="s">
        <v>1431</v>
      </c>
      <c r="B1427" s="81">
        <v>231</v>
      </c>
      <c r="C1427" s="81" t="s">
        <v>1793</v>
      </c>
      <c r="D1427" s="81" t="s">
        <v>3794</v>
      </c>
      <c r="E1427" s="81" t="s">
        <v>2768</v>
      </c>
      <c r="F1427" s="81">
        <v>3874581606</v>
      </c>
      <c r="G1427" s="81">
        <v>3874581606</v>
      </c>
      <c r="H1427" s="81">
        <v>3874581606</v>
      </c>
      <c r="I1427" s="81" t="s">
        <v>2829</v>
      </c>
      <c r="J1427" s="81" t="s">
        <v>2832</v>
      </c>
      <c r="K1427" s="81">
        <v>2195014</v>
      </c>
      <c r="L1427" s="81">
        <v>0</v>
      </c>
      <c r="M1427" s="81">
        <v>3876776620</v>
      </c>
      <c r="N1427" s="81">
        <v>3876776620</v>
      </c>
      <c r="O1427" s="81">
        <v>3874581606</v>
      </c>
      <c r="P1427" s="81">
        <v>4872322980</v>
      </c>
      <c r="Q1427" s="81">
        <v>4870127966</v>
      </c>
      <c r="R1427" s="81">
        <v>4872322980</v>
      </c>
      <c r="S1427" s="81">
        <v>4870127966</v>
      </c>
    </row>
    <row r="1428" spans="1:19" x14ac:dyDescent="0.35">
      <c r="A1428" s="81" t="s">
        <v>1432</v>
      </c>
      <c r="B1428" s="81">
        <v>232</v>
      </c>
      <c r="C1428" s="81" t="s">
        <v>1794</v>
      </c>
      <c r="D1428" s="81" t="s">
        <v>3130</v>
      </c>
      <c r="E1428" s="81" t="s">
        <v>2178</v>
      </c>
      <c r="F1428" s="81">
        <v>56052339</v>
      </c>
      <c r="G1428" s="81">
        <v>56052339</v>
      </c>
      <c r="H1428" s="81">
        <v>56052339</v>
      </c>
      <c r="I1428" s="81" t="s">
        <v>2829</v>
      </c>
      <c r="J1428" s="81" t="s">
        <v>2832</v>
      </c>
      <c r="K1428" s="81">
        <v>870098</v>
      </c>
      <c r="L1428" s="81">
        <v>0</v>
      </c>
      <c r="M1428" s="81">
        <v>56922437</v>
      </c>
      <c r="N1428" s="81">
        <v>56922437</v>
      </c>
      <c r="O1428" s="81">
        <v>56052339</v>
      </c>
      <c r="P1428" s="81">
        <v>56922437</v>
      </c>
      <c r="Q1428" s="81">
        <v>56052339</v>
      </c>
      <c r="R1428" s="81">
        <v>56922437</v>
      </c>
      <c r="S1428" s="81">
        <v>56052339</v>
      </c>
    </row>
    <row r="1429" spans="1:19" x14ac:dyDescent="0.35">
      <c r="A1429" s="81" t="s">
        <v>1433</v>
      </c>
      <c r="B1429" s="81">
        <v>232</v>
      </c>
      <c r="C1429" s="81" t="s">
        <v>1794</v>
      </c>
      <c r="D1429" s="81" t="s">
        <v>3654</v>
      </c>
      <c r="E1429" s="81" t="s">
        <v>2668</v>
      </c>
      <c r="F1429" s="81">
        <v>32407147</v>
      </c>
      <c r="G1429" s="81">
        <v>32407147</v>
      </c>
      <c r="H1429" s="81">
        <v>32407147</v>
      </c>
      <c r="I1429" s="81" t="s">
        <v>2829</v>
      </c>
      <c r="J1429" s="81" t="s">
        <v>2832</v>
      </c>
      <c r="K1429" s="81">
        <v>307833</v>
      </c>
      <c r="L1429" s="81">
        <v>0</v>
      </c>
      <c r="M1429" s="81">
        <v>32714980</v>
      </c>
      <c r="N1429" s="81">
        <v>32714980</v>
      </c>
      <c r="O1429" s="81">
        <v>32407147</v>
      </c>
      <c r="P1429" s="81">
        <v>32714980</v>
      </c>
      <c r="Q1429" s="81">
        <v>32407147</v>
      </c>
      <c r="R1429" s="81">
        <v>32714980</v>
      </c>
      <c r="S1429" s="81">
        <v>32407147</v>
      </c>
    </row>
    <row r="1430" spans="1:19" x14ac:dyDescent="0.35">
      <c r="A1430" s="81" t="s">
        <v>1434</v>
      </c>
      <c r="B1430" s="81">
        <v>232</v>
      </c>
      <c r="C1430" s="81" t="s">
        <v>1794</v>
      </c>
      <c r="D1430" s="81" t="s">
        <v>3795</v>
      </c>
      <c r="E1430" s="81" t="s">
        <v>2769</v>
      </c>
      <c r="F1430" s="81">
        <v>86145140</v>
      </c>
      <c r="G1430" s="81">
        <v>88238409</v>
      </c>
      <c r="H1430" s="81">
        <v>86145140</v>
      </c>
      <c r="I1430" s="81" t="s">
        <v>2829</v>
      </c>
      <c r="J1430" s="81" t="s">
        <v>2833</v>
      </c>
      <c r="K1430" s="81">
        <v>1629198</v>
      </c>
      <c r="L1430" s="81">
        <v>0</v>
      </c>
      <c r="M1430" s="81">
        <v>87774338</v>
      </c>
      <c r="N1430" s="81">
        <v>87774338</v>
      </c>
      <c r="O1430" s="81">
        <v>86145140</v>
      </c>
      <c r="P1430" s="81">
        <v>114846258</v>
      </c>
      <c r="Q1430" s="81">
        <v>113217060</v>
      </c>
      <c r="R1430" s="81">
        <v>114846258</v>
      </c>
      <c r="S1430" s="81">
        <v>113217060</v>
      </c>
    </row>
    <row r="1431" spans="1:19" x14ac:dyDescent="0.35">
      <c r="A1431" s="81" t="s">
        <v>1435</v>
      </c>
      <c r="B1431" s="81">
        <v>232</v>
      </c>
      <c r="C1431" s="81" t="s">
        <v>1794</v>
      </c>
      <c r="D1431" s="81" t="s">
        <v>3796</v>
      </c>
      <c r="E1431" s="81" t="s">
        <v>2770</v>
      </c>
      <c r="F1431" s="81">
        <v>398697680</v>
      </c>
      <c r="G1431" s="81">
        <v>407214145</v>
      </c>
      <c r="H1431" s="81">
        <v>398697680</v>
      </c>
      <c r="I1431" s="81" t="s">
        <v>2829</v>
      </c>
      <c r="J1431" s="81" t="s">
        <v>2833</v>
      </c>
      <c r="K1431" s="81">
        <v>5286619</v>
      </c>
      <c r="L1431" s="81">
        <v>0</v>
      </c>
      <c r="M1431" s="81">
        <v>403984299</v>
      </c>
      <c r="N1431" s="81">
        <v>403984299</v>
      </c>
      <c r="O1431" s="81">
        <v>398697680</v>
      </c>
      <c r="P1431" s="81">
        <v>403984299</v>
      </c>
      <c r="Q1431" s="81">
        <v>398697680</v>
      </c>
      <c r="R1431" s="81">
        <v>403984299</v>
      </c>
      <c r="S1431" s="81">
        <v>398697680</v>
      </c>
    </row>
    <row r="1432" spans="1:19" x14ac:dyDescent="0.35">
      <c r="A1432" s="81" t="s">
        <v>1436</v>
      </c>
      <c r="B1432" s="81">
        <v>232</v>
      </c>
      <c r="C1432" s="81" t="s">
        <v>1794</v>
      </c>
      <c r="D1432" s="81" t="s">
        <v>3797</v>
      </c>
      <c r="E1432" s="81" t="s">
        <v>2669</v>
      </c>
      <c r="F1432" s="81">
        <v>1101478517</v>
      </c>
      <c r="G1432" s="81">
        <v>1101478517</v>
      </c>
      <c r="H1432" s="81">
        <v>1101478517</v>
      </c>
      <c r="I1432" s="81" t="s">
        <v>2829</v>
      </c>
      <c r="J1432" s="81" t="s">
        <v>2832</v>
      </c>
      <c r="K1432" s="81">
        <v>37683893</v>
      </c>
      <c r="L1432" s="81">
        <v>0</v>
      </c>
      <c r="M1432" s="81">
        <v>1139162410</v>
      </c>
      <c r="N1432" s="81">
        <v>1139162410</v>
      </c>
      <c r="O1432" s="81">
        <v>1101478517</v>
      </c>
      <c r="P1432" s="81">
        <v>1217090490</v>
      </c>
      <c r="Q1432" s="81">
        <v>1179406597</v>
      </c>
      <c r="R1432" s="81">
        <v>1217090490</v>
      </c>
      <c r="S1432" s="81">
        <v>1179406597</v>
      </c>
    </row>
    <row r="1433" spans="1:19" x14ac:dyDescent="0.35">
      <c r="A1433" s="81" t="s">
        <v>1437</v>
      </c>
      <c r="B1433" s="81">
        <v>232</v>
      </c>
      <c r="C1433" s="81" t="s">
        <v>1794</v>
      </c>
      <c r="D1433" s="81" t="s">
        <v>3798</v>
      </c>
      <c r="E1433" s="81" t="s">
        <v>1869</v>
      </c>
      <c r="F1433" s="81">
        <v>84304752</v>
      </c>
      <c r="G1433" s="81">
        <v>84304752</v>
      </c>
      <c r="H1433" s="81">
        <v>84304752</v>
      </c>
      <c r="I1433" s="81" t="s">
        <v>2829</v>
      </c>
      <c r="J1433" s="81" t="s">
        <v>2832</v>
      </c>
      <c r="K1433" s="81">
        <v>1920424</v>
      </c>
      <c r="L1433" s="81">
        <v>0</v>
      </c>
      <c r="M1433" s="81">
        <v>86225176</v>
      </c>
      <c r="N1433" s="81">
        <v>86225176</v>
      </c>
      <c r="O1433" s="81">
        <v>84304752</v>
      </c>
      <c r="P1433" s="81">
        <v>86225176</v>
      </c>
      <c r="Q1433" s="81">
        <v>84304752</v>
      </c>
      <c r="R1433" s="81">
        <v>86225176</v>
      </c>
      <c r="S1433" s="81">
        <v>84304752</v>
      </c>
    </row>
    <row r="1434" spans="1:19" x14ac:dyDescent="0.35">
      <c r="A1434" s="81" t="s">
        <v>1438</v>
      </c>
      <c r="B1434" s="81">
        <v>233</v>
      </c>
      <c r="C1434" s="81" t="s">
        <v>1795</v>
      </c>
      <c r="D1434" s="81" t="s">
        <v>3129</v>
      </c>
      <c r="E1434" s="81" t="s">
        <v>2177</v>
      </c>
      <c r="F1434" s="81">
        <v>2152790</v>
      </c>
      <c r="G1434" s="81">
        <v>2152790</v>
      </c>
      <c r="H1434" s="81">
        <v>2152790</v>
      </c>
      <c r="I1434" s="81" t="s">
        <v>2829</v>
      </c>
      <c r="J1434" s="81" t="s">
        <v>2833</v>
      </c>
      <c r="K1434" s="81">
        <v>0</v>
      </c>
      <c r="L1434" s="81">
        <v>0</v>
      </c>
      <c r="M1434" s="81">
        <v>2152790</v>
      </c>
      <c r="N1434" s="81">
        <v>2152790</v>
      </c>
      <c r="O1434" s="81">
        <v>2152790</v>
      </c>
      <c r="P1434" s="81">
        <v>2152790</v>
      </c>
      <c r="Q1434" s="81">
        <v>2152790</v>
      </c>
      <c r="R1434" s="81">
        <v>2152790</v>
      </c>
      <c r="S1434" s="81">
        <v>2152790</v>
      </c>
    </row>
    <row r="1435" spans="1:19" x14ac:dyDescent="0.35">
      <c r="A1435" s="81" t="s">
        <v>1439</v>
      </c>
      <c r="B1435" s="81">
        <v>233</v>
      </c>
      <c r="C1435" s="81" t="s">
        <v>1795</v>
      </c>
      <c r="D1435" s="81" t="s">
        <v>3799</v>
      </c>
      <c r="E1435" s="81" t="s">
        <v>2771</v>
      </c>
      <c r="F1435" s="81">
        <v>2139399813</v>
      </c>
      <c r="G1435" s="81">
        <v>2206385650</v>
      </c>
      <c r="H1435" s="81">
        <v>2139399813</v>
      </c>
      <c r="I1435" s="81" t="s">
        <v>2829</v>
      </c>
      <c r="J1435" s="81" t="s">
        <v>2833</v>
      </c>
      <c r="K1435" s="81">
        <v>85332620</v>
      </c>
      <c r="L1435" s="81">
        <v>99435987</v>
      </c>
      <c r="M1435" s="81">
        <v>2224732433</v>
      </c>
      <c r="N1435" s="81">
        <v>2125296446</v>
      </c>
      <c r="O1435" s="81">
        <v>2039963826</v>
      </c>
      <c r="P1435" s="81">
        <v>2224732433</v>
      </c>
      <c r="Q1435" s="81">
        <v>2139399813</v>
      </c>
      <c r="R1435" s="81">
        <v>2125296446</v>
      </c>
      <c r="S1435" s="81">
        <v>2039963826</v>
      </c>
    </row>
    <row r="1436" spans="1:19" x14ac:dyDescent="0.35">
      <c r="A1436" s="81" t="s">
        <v>1440</v>
      </c>
      <c r="B1436" s="81">
        <v>233</v>
      </c>
      <c r="C1436" s="81" t="s">
        <v>1795</v>
      </c>
      <c r="D1436" s="81" t="s">
        <v>3800</v>
      </c>
      <c r="E1436" s="81" t="s">
        <v>2772</v>
      </c>
      <c r="F1436" s="81">
        <v>231118771</v>
      </c>
      <c r="G1436" s="81">
        <v>237818855</v>
      </c>
      <c r="H1436" s="81">
        <v>231118771</v>
      </c>
      <c r="I1436" s="81" t="s">
        <v>2829</v>
      </c>
      <c r="J1436" s="81" t="s">
        <v>2833</v>
      </c>
      <c r="K1436" s="81">
        <v>1336219</v>
      </c>
      <c r="L1436" s="81">
        <v>395793</v>
      </c>
      <c r="M1436" s="81">
        <v>232454990</v>
      </c>
      <c r="N1436" s="81">
        <v>232059197</v>
      </c>
      <c r="O1436" s="81">
        <v>230722978</v>
      </c>
      <c r="P1436" s="81">
        <v>232454990</v>
      </c>
      <c r="Q1436" s="81">
        <v>231118771</v>
      </c>
      <c r="R1436" s="81">
        <v>232059197</v>
      </c>
      <c r="S1436" s="81">
        <v>230722978</v>
      </c>
    </row>
    <row r="1437" spans="1:19" x14ac:dyDescent="0.35">
      <c r="A1437" s="81" t="s">
        <v>1441</v>
      </c>
      <c r="B1437" s="81">
        <v>234</v>
      </c>
      <c r="C1437" s="81" t="s">
        <v>1796</v>
      </c>
      <c r="D1437" s="81" t="s">
        <v>3297</v>
      </c>
      <c r="E1437" s="81" t="s">
        <v>1826</v>
      </c>
      <c r="F1437" s="81">
        <v>39985929</v>
      </c>
      <c r="G1437" s="81">
        <v>39985929</v>
      </c>
      <c r="H1437" s="81">
        <v>39985929</v>
      </c>
      <c r="I1437" s="81" t="s">
        <v>2829</v>
      </c>
      <c r="J1437" s="81" t="s">
        <v>2833</v>
      </c>
      <c r="K1437" s="81">
        <v>1640470</v>
      </c>
      <c r="L1437" s="81">
        <v>0</v>
      </c>
      <c r="M1437" s="81">
        <v>41626399</v>
      </c>
      <c r="N1437" s="81">
        <v>41626399</v>
      </c>
      <c r="O1437" s="81">
        <v>39985929</v>
      </c>
      <c r="P1437" s="81">
        <v>41626399</v>
      </c>
      <c r="Q1437" s="81">
        <v>39985929</v>
      </c>
      <c r="R1437" s="81">
        <v>41626399</v>
      </c>
      <c r="S1437" s="81">
        <v>39985929</v>
      </c>
    </row>
    <row r="1438" spans="1:19" x14ac:dyDescent="0.35">
      <c r="A1438" s="81" t="s">
        <v>1442</v>
      </c>
      <c r="B1438" s="81">
        <v>234</v>
      </c>
      <c r="C1438" s="81" t="s">
        <v>1796</v>
      </c>
      <c r="D1438" s="81" t="s">
        <v>3298</v>
      </c>
      <c r="E1438" s="81" t="s">
        <v>2366</v>
      </c>
      <c r="F1438" s="81">
        <v>11588918</v>
      </c>
      <c r="G1438" s="81">
        <v>11588918</v>
      </c>
      <c r="H1438" s="81">
        <v>11588918</v>
      </c>
      <c r="I1438" s="81" t="s">
        <v>2829</v>
      </c>
      <c r="J1438" s="81" t="s">
        <v>2833</v>
      </c>
      <c r="K1438" s="81">
        <v>552914</v>
      </c>
      <c r="L1438" s="81">
        <v>607559</v>
      </c>
      <c r="M1438" s="81">
        <v>12141832</v>
      </c>
      <c r="N1438" s="81">
        <v>11534273</v>
      </c>
      <c r="O1438" s="81">
        <v>10981359</v>
      </c>
      <c r="P1438" s="81">
        <v>12141832</v>
      </c>
      <c r="Q1438" s="81">
        <v>11588918</v>
      </c>
      <c r="R1438" s="81">
        <v>11534273</v>
      </c>
      <c r="S1438" s="81">
        <v>10981359</v>
      </c>
    </row>
    <row r="1439" spans="1:19" x14ac:dyDescent="0.35">
      <c r="A1439" s="81" t="s">
        <v>1443</v>
      </c>
      <c r="B1439" s="81">
        <v>234</v>
      </c>
      <c r="C1439" s="81" t="s">
        <v>1796</v>
      </c>
      <c r="D1439" s="81" t="s">
        <v>3300</v>
      </c>
      <c r="E1439" s="81" t="s">
        <v>2368</v>
      </c>
      <c r="F1439" s="81">
        <v>3656985</v>
      </c>
      <c r="G1439" s="81">
        <v>3656985</v>
      </c>
      <c r="H1439" s="81">
        <v>3656985</v>
      </c>
      <c r="I1439" s="81" t="s">
        <v>2829</v>
      </c>
      <c r="J1439" s="81" t="s">
        <v>2833</v>
      </c>
      <c r="K1439" s="81">
        <v>175000</v>
      </c>
      <c r="L1439" s="81">
        <v>286454</v>
      </c>
      <c r="M1439" s="81">
        <v>3831985</v>
      </c>
      <c r="N1439" s="81">
        <v>3545531</v>
      </c>
      <c r="O1439" s="81">
        <v>3370531</v>
      </c>
      <c r="P1439" s="81">
        <v>3831985</v>
      </c>
      <c r="Q1439" s="81">
        <v>3656985</v>
      </c>
      <c r="R1439" s="81">
        <v>3545531</v>
      </c>
      <c r="S1439" s="81">
        <v>3370531</v>
      </c>
    </row>
    <row r="1440" spans="1:19" x14ac:dyDescent="0.35">
      <c r="A1440" s="81" t="s">
        <v>1444</v>
      </c>
      <c r="B1440" s="81">
        <v>234</v>
      </c>
      <c r="C1440" s="81" t="s">
        <v>1796</v>
      </c>
      <c r="D1440" s="81" t="s">
        <v>3421</v>
      </c>
      <c r="E1440" s="81" t="s">
        <v>2373</v>
      </c>
      <c r="F1440" s="81">
        <v>96695758</v>
      </c>
      <c r="G1440" s="81">
        <v>96695758</v>
      </c>
      <c r="H1440" s="81">
        <v>96695758</v>
      </c>
      <c r="I1440" s="81" t="s">
        <v>2829</v>
      </c>
      <c r="J1440" s="81" t="s">
        <v>2833</v>
      </c>
      <c r="K1440" s="81">
        <v>4639184</v>
      </c>
      <c r="L1440" s="81">
        <v>0</v>
      </c>
      <c r="M1440" s="81">
        <v>101334942</v>
      </c>
      <c r="N1440" s="81">
        <v>101334942</v>
      </c>
      <c r="O1440" s="81">
        <v>96695758</v>
      </c>
      <c r="P1440" s="81">
        <v>101334942</v>
      </c>
      <c r="Q1440" s="81">
        <v>96695758</v>
      </c>
      <c r="R1440" s="81">
        <v>101334942</v>
      </c>
      <c r="S1440" s="81">
        <v>96695758</v>
      </c>
    </row>
    <row r="1441" spans="1:19" x14ac:dyDescent="0.35">
      <c r="A1441" s="81" t="s">
        <v>1445</v>
      </c>
      <c r="B1441" s="81">
        <v>234</v>
      </c>
      <c r="C1441" s="81" t="s">
        <v>1796</v>
      </c>
      <c r="D1441" s="81" t="s">
        <v>3716</v>
      </c>
      <c r="E1441" s="81" t="s">
        <v>2712</v>
      </c>
      <c r="F1441" s="81">
        <v>7000229</v>
      </c>
      <c r="G1441" s="81">
        <v>7000229</v>
      </c>
      <c r="H1441" s="81">
        <v>7000229</v>
      </c>
      <c r="I1441" s="81" t="s">
        <v>2829</v>
      </c>
      <c r="J1441" s="81" t="s">
        <v>2833</v>
      </c>
      <c r="K1441" s="81">
        <v>268120</v>
      </c>
      <c r="L1441" s="81">
        <v>0</v>
      </c>
      <c r="M1441" s="81">
        <v>7268349</v>
      </c>
      <c r="N1441" s="81">
        <v>7268349</v>
      </c>
      <c r="O1441" s="81">
        <v>7000229</v>
      </c>
      <c r="P1441" s="81">
        <v>7268349</v>
      </c>
      <c r="Q1441" s="81">
        <v>7000229</v>
      </c>
      <c r="R1441" s="81">
        <v>7268349</v>
      </c>
      <c r="S1441" s="81">
        <v>7000229</v>
      </c>
    </row>
    <row r="1442" spans="1:19" x14ac:dyDescent="0.35">
      <c r="A1442" s="81" t="s">
        <v>1446</v>
      </c>
      <c r="B1442" s="81">
        <v>234</v>
      </c>
      <c r="C1442" s="81" t="s">
        <v>1796</v>
      </c>
      <c r="D1442" s="81" t="s">
        <v>3801</v>
      </c>
      <c r="E1442" s="81" t="s">
        <v>2773</v>
      </c>
      <c r="F1442" s="81">
        <v>805441664</v>
      </c>
      <c r="G1442" s="81">
        <v>830775934</v>
      </c>
      <c r="H1442" s="81">
        <v>805441664</v>
      </c>
      <c r="I1442" s="81" t="s">
        <v>2829</v>
      </c>
      <c r="J1442" s="81" t="s">
        <v>2833</v>
      </c>
      <c r="K1442" s="81">
        <v>28303952</v>
      </c>
      <c r="L1442" s="81">
        <v>0</v>
      </c>
      <c r="M1442" s="81">
        <v>833745616</v>
      </c>
      <c r="N1442" s="81">
        <v>833745616</v>
      </c>
      <c r="O1442" s="81">
        <v>805441664</v>
      </c>
      <c r="P1442" s="81">
        <v>833745616</v>
      </c>
      <c r="Q1442" s="81">
        <v>805441664</v>
      </c>
      <c r="R1442" s="81">
        <v>833745616</v>
      </c>
      <c r="S1442" s="81">
        <v>805441664</v>
      </c>
    </row>
    <row r="1443" spans="1:19" x14ac:dyDescent="0.35">
      <c r="A1443" s="81" t="s">
        <v>1447</v>
      </c>
      <c r="B1443" s="81">
        <v>234</v>
      </c>
      <c r="C1443" s="81" t="s">
        <v>1796</v>
      </c>
      <c r="D1443" s="81" t="s">
        <v>3802</v>
      </c>
      <c r="E1443" s="81" t="s">
        <v>1901</v>
      </c>
      <c r="F1443" s="81">
        <v>267459032</v>
      </c>
      <c r="G1443" s="81">
        <v>282672267</v>
      </c>
      <c r="H1443" s="81">
        <v>267459032</v>
      </c>
      <c r="I1443" s="81" t="s">
        <v>2829</v>
      </c>
      <c r="J1443" s="81" t="s">
        <v>2834</v>
      </c>
      <c r="K1443" s="81">
        <v>11854187</v>
      </c>
      <c r="L1443" s="81">
        <v>0</v>
      </c>
      <c r="M1443" s="81">
        <v>279313219</v>
      </c>
      <c r="N1443" s="81">
        <v>279313219</v>
      </c>
      <c r="O1443" s="81">
        <v>267459032</v>
      </c>
      <c r="P1443" s="81">
        <v>279313219</v>
      </c>
      <c r="Q1443" s="81">
        <v>267459032</v>
      </c>
      <c r="R1443" s="81">
        <v>279313219</v>
      </c>
      <c r="S1443" s="81">
        <v>267459032</v>
      </c>
    </row>
    <row r="1444" spans="1:19" x14ac:dyDescent="0.35">
      <c r="A1444" s="81" t="s">
        <v>1448</v>
      </c>
      <c r="B1444" s="81">
        <v>234</v>
      </c>
      <c r="C1444" s="81" t="s">
        <v>1796</v>
      </c>
      <c r="D1444" s="81" t="s">
        <v>3803</v>
      </c>
      <c r="E1444" s="81" t="s">
        <v>2774</v>
      </c>
      <c r="F1444" s="81">
        <v>300768105</v>
      </c>
      <c r="G1444" s="81">
        <v>314878918</v>
      </c>
      <c r="H1444" s="81">
        <v>300768105</v>
      </c>
      <c r="I1444" s="81" t="s">
        <v>2829</v>
      </c>
      <c r="J1444" s="81" t="s">
        <v>2833</v>
      </c>
      <c r="K1444" s="81">
        <v>13876331</v>
      </c>
      <c r="L1444" s="81">
        <v>17608017</v>
      </c>
      <c r="M1444" s="81">
        <v>314644436</v>
      </c>
      <c r="N1444" s="81">
        <v>297036419</v>
      </c>
      <c r="O1444" s="81">
        <v>283160088</v>
      </c>
      <c r="P1444" s="81">
        <v>314644436</v>
      </c>
      <c r="Q1444" s="81">
        <v>300768105</v>
      </c>
      <c r="R1444" s="81">
        <v>297036419</v>
      </c>
      <c r="S1444" s="81">
        <v>283160088</v>
      </c>
    </row>
    <row r="1445" spans="1:19" x14ac:dyDescent="0.35">
      <c r="A1445" s="81" t="s">
        <v>1449</v>
      </c>
      <c r="B1445" s="81">
        <v>234</v>
      </c>
      <c r="C1445" s="81" t="s">
        <v>1796</v>
      </c>
      <c r="D1445" s="81" t="s">
        <v>3804</v>
      </c>
      <c r="E1445" s="81" t="s">
        <v>2775</v>
      </c>
      <c r="F1445" s="81">
        <v>122524063</v>
      </c>
      <c r="G1445" s="81">
        <v>117456590</v>
      </c>
      <c r="H1445" s="81">
        <v>122524063</v>
      </c>
      <c r="I1445" s="81" t="s">
        <v>2829</v>
      </c>
      <c r="J1445" s="81" t="s">
        <v>2833</v>
      </c>
      <c r="K1445" s="81">
        <v>4598906</v>
      </c>
      <c r="L1445" s="81">
        <v>0</v>
      </c>
      <c r="M1445" s="81">
        <v>127122969</v>
      </c>
      <c r="N1445" s="81">
        <v>127122969</v>
      </c>
      <c r="O1445" s="81">
        <v>122524063</v>
      </c>
      <c r="P1445" s="81">
        <v>127122969</v>
      </c>
      <c r="Q1445" s="81">
        <v>122524063</v>
      </c>
      <c r="R1445" s="81">
        <v>127122969</v>
      </c>
      <c r="S1445" s="81">
        <v>122524063</v>
      </c>
    </row>
    <row r="1446" spans="1:19" x14ac:dyDescent="0.35">
      <c r="A1446" s="81" t="s">
        <v>1450</v>
      </c>
      <c r="B1446" s="81">
        <v>234</v>
      </c>
      <c r="C1446" s="81" t="s">
        <v>1796</v>
      </c>
      <c r="D1446" s="81" t="s">
        <v>3805</v>
      </c>
      <c r="E1446" s="81" t="s">
        <v>2374</v>
      </c>
      <c r="F1446" s="81">
        <v>613684975</v>
      </c>
      <c r="G1446" s="81">
        <v>641098050</v>
      </c>
      <c r="H1446" s="81">
        <v>613684975</v>
      </c>
      <c r="I1446" s="81" t="s">
        <v>2829</v>
      </c>
      <c r="J1446" s="81" t="s">
        <v>2834</v>
      </c>
      <c r="K1446" s="81">
        <v>27518898</v>
      </c>
      <c r="L1446" s="81">
        <v>41237955</v>
      </c>
      <c r="M1446" s="81">
        <v>641203873</v>
      </c>
      <c r="N1446" s="81">
        <v>599965918</v>
      </c>
      <c r="O1446" s="81">
        <v>572447020</v>
      </c>
      <c r="P1446" s="81">
        <v>641203873</v>
      </c>
      <c r="Q1446" s="81">
        <v>613684975</v>
      </c>
      <c r="R1446" s="81">
        <v>599965918</v>
      </c>
      <c r="S1446" s="81">
        <v>572447020</v>
      </c>
    </row>
    <row r="1447" spans="1:19" x14ac:dyDescent="0.35">
      <c r="A1447" s="81" t="s">
        <v>1451</v>
      </c>
      <c r="B1447" s="81">
        <v>234</v>
      </c>
      <c r="C1447" s="81" t="s">
        <v>1796</v>
      </c>
      <c r="D1447" s="81" t="s">
        <v>3806</v>
      </c>
      <c r="E1447" s="81" t="s">
        <v>2494</v>
      </c>
      <c r="F1447" s="81">
        <v>556479479</v>
      </c>
      <c r="G1447" s="81">
        <v>585760428</v>
      </c>
      <c r="H1447" s="81">
        <v>556479479</v>
      </c>
      <c r="I1447" s="81" t="s">
        <v>2829</v>
      </c>
      <c r="J1447" s="81" t="s">
        <v>2834</v>
      </c>
      <c r="K1447" s="81">
        <v>21253062</v>
      </c>
      <c r="L1447" s="81">
        <v>0</v>
      </c>
      <c r="M1447" s="81">
        <v>577732541</v>
      </c>
      <c r="N1447" s="81">
        <v>577732541</v>
      </c>
      <c r="O1447" s="81">
        <v>556479479</v>
      </c>
      <c r="P1447" s="81">
        <v>577732541</v>
      </c>
      <c r="Q1447" s="81">
        <v>556479479</v>
      </c>
      <c r="R1447" s="81">
        <v>577732541</v>
      </c>
      <c r="S1447" s="81">
        <v>556479479</v>
      </c>
    </row>
    <row r="1448" spans="1:19" x14ac:dyDescent="0.35">
      <c r="A1448" s="81" t="s">
        <v>1452</v>
      </c>
      <c r="B1448" s="81">
        <v>234</v>
      </c>
      <c r="C1448" s="81" t="s">
        <v>1796</v>
      </c>
      <c r="D1448" s="81" t="s">
        <v>3807</v>
      </c>
      <c r="E1448" s="81" t="s">
        <v>2776</v>
      </c>
      <c r="F1448" s="81">
        <v>55732969</v>
      </c>
      <c r="G1448" s="81">
        <v>57095198</v>
      </c>
      <c r="H1448" s="81">
        <v>55732969</v>
      </c>
      <c r="I1448" s="81" t="s">
        <v>2829</v>
      </c>
      <c r="J1448" s="81" t="s">
        <v>2833</v>
      </c>
      <c r="K1448" s="81">
        <v>3577863</v>
      </c>
      <c r="L1448" s="81">
        <v>4335934</v>
      </c>
      <c r="M1448" s="81">
        <v>59310832</v>
      </c>
      <c r="N1448" s="81">
        <v>54974898</v>
      </c>
      <c r="O1448" s="81">
        <v>51397035</v>
      </c>
      <c r="P1448" s="81">
        <v>59310832</v>
      </c>
      <c r="Q1448" s="81">
        <v>55732969</v>
      </c>
      <c r="R1448" s="81">
        <v>54974898</v>
      </c>
      <c r="S1448" s="81">
        <v>51397035</v>
      </c>
    </row>
    <row r="1449" spans="1:19" x14ac:dyDescent="0.35">
      <c r="A1449" s="81" t="s">
        <v>1453</v>
      </c>
      <c r="B1449" s="81">
        <v>235</v>
      </c>
      <c r="C1449" s="81" t="s">
        <v>1797</v>
      </c>
      <c r="D1449" s="81" t="s">
        <v>3113</v>
      </c>
      <c r="E1449" s="81" t="s">
        <v>2164</v>
      </c>
      <c r="F1449" s="81">
        <v>19092062</v>
      </c>
      <c r="G1449" s="81">
        <v>19092062</v>
      </c>
      <c r="H1449" s="81">
        <v>19092062</v>
      </c>
      <c r="I1449" s="81" t="s">
        <v>2829</v>
      </c>
      <c r="J1449" s="81" t="s">
        <v>2832</v>
      </c>
      <c r="K1449" s="81">
        <v>627939</v>
      </c>
      <c r="L1449" s="81">
        <v>0</v>
      </c>
      <c r="M1449" s="81">
        <v>19720001</v>
      </c>
      <c r="N1449" s="81">
        <v>19720001</v>
      </c>
      <c r="O1449" s="81">
        <v>19092062</v>
      </c>
      <c r="P1449" s="81">
        <v>19720001</v>
      </c>
      <c r="Q1449" s="81">
        <v>19092062</v>
      </c>
      <c r="R1449" s="81">
        <v>19720001</v>
      </c>
      <c r="S1449" s="81">
        <v>19092062</v>
      </c>
    </row>
    <row r="1450" spans="1:19" x14ac:dyDescent="0.35">
      <c r="A1450" s="81" t="s">
        <v>1454</v>
      </c>
      <c r="B1450" s="81">
        <v>235</v>
      </c>
      <c r="C1450" s="81" t="s">
        <v>1797</v>
      </c>
      <c r="D1450" s="81" t="s">
        <v>3379</v>
      </c>
      <c r="E1450" s="81" t="s">
        <v>2451</v>
      </c>
      <c r="F1450" s="81">
        <v>164345110</v>
      </c>
      <c r="G1450" s="81">
        <v>164345110</v>
      </c>
      <c r="H1450" s="81">
        <v>164345110</v>
      </c>
      <c r="I1450" s="81" t="s">
        <v>2829</v>
      </c>
      <c r="J1450" s="81" t="s">
        <v>2832</v>
      </c>
      <c r="K1450" s="81">
        <v>5603191</v>
      </c>
      <c r="L1450" s="81">
        <v>12736663</v>
      </c>
      <c r="M1450" s="81">
        <v>169948301</v>
      </c>
      <c r="N1450" s="81">
        <v>157211638</v>
      </c>
      <c r="O1450" s="81">
        <v>151608447</v>
      </c>
      <c r="P1450" s="81">
        <v>169948301</v>
      </c>
      <c r="Q1450" s="81">
        <v>164345110</v>
      </c>
      <c r="R1450" s="81">
        <v>157211638</v>
      </c>
      <c r="S1450" s="81">
        <v>151608447</v>
      </c>
    </row>
    <row r="1451" spans="1:19" x14ac:dyDescent="0.35">
      <c r="A1451" s="81" t="s">
        <v>1455</v>
      </c>
      <c r="B1451" s="81">
        <v>235</v>
      </c>
      <c r="C1451" s="81" t="s">
        <v>1797</v>
      </c>
      <c r="D1451" s="81" t="s">
        <v>3663</v>
      </c>
      <c r="E1451" s="81" t="s">
        <v>1881</v>
      </c>
      <c r="F1451" s="81">
        <v>42081881</v>
      </c>
      <c r="G1451" s="81">
        <v>42081881</v>
      </c>
      <c r="H1451" s="81">
        <v>42081881</v>
      </c>
      <c r="I1451" s="81" t="s">
        <v>2829</v>
      </c>
      <c r="J1451" s="81" t="s">
        <v>2832</v>
      </c>
      <c r="K1451" s="81">
        <v>42799</v>
      </c>
      <c r="L1451" s="81">
        <v>0</v>
      </c>
      <c r="M1451" s="81">
        <v>42124680</v>
      </c>
      <c r="N1451" s="81">
        <v>42124680</v>
      </c>
      <c r="O1451" s="81">
        <v>42081881</v>
      </c>
      <c r="P1451" s="81">
        <v>42124680</v>
      </c>
      <c r="Q1451" s="81">
        <v>42081881</v>
      </c>
      <c r="R1451" s="81">
        <v>42124680</v>
      </c>
      <c r="S1451" s="81">
        <v>42081881</v>
      </c>
    </row>
    <row r="1452" spans="1:19" x14ac:dyDescent="0.35">
      <c r="A1452" s="81" t="s">
        <v>1456</v>
      </c>
      <c r="B1452" s="81">
        <v>235</v>
      </c>
      <c r="C1452" s="81" t="s">
        <v>1797</v>
      </c>
      <c r="D1452" s="81" t="s">
        <v>3808</v>
      </c>
      <c r="E1452" s="81" t="s">
        <v>2777</v>
      </c>
      <c r="F1452" s="81">
        <v>229867723</v>
      </c>
      <c r="G1452" s="81">
        <v>229867723</v>
      </c>
      <c r="H1452" s="81">
        <v>229867723</v>
      </c>
      <c r="I1452" s="81" t="s">
        <v>2829</v>
      </c>
      <c r="J1452" s="81" t="s">
        <v>2832</v>
      </c>
      <c r="K1452" s="81">
        <v>5342275</v>
      </c>
      <c r="L1452" s="81">
        <v>0</v>
      </c>
      <c r="M1452" s="81">
        <v>235209998</v>
      </c>
      <c r="N1452" s="81">
        <v>235209998</v>
      </c>
      <c r="O1452" s="81">
        <v>229867723</v>
      </c>
      <c r="P1452" s="81">
        <v>235209998</v>
      </c>
      <c r="Q1452" s="81">
        <v>229867723</v>
      </c>
      <c r="R1452" s="81">
        <v>235209998</v>
      </c>
      <c r="S1452" s="81">
        <v>229867723</v>
      </c>
    </row>
    <row r="1453" spans="1:19" x14ac:dyDescent="0.35">
      <c r="A1453" s="81" t="s">
        <v>1457</v>
      </c>
      <c r="B1453" s="81">
        <v>235</v>
      </c>
      <c r="C1453" s="81" t="s">
        <v>1797</v>
      </c>
      <c r="D1453" s="81" t="s">
        <v>3809</v>
      </c>
      <c r="E1453" s="81" t="s">
        <v>2778</v>
      </c>
      <c r="F1453" s="81">
        <v>6037468226</v>
      </c>
      <c r="G1453" s="81">
        <v>6037468226</v>
      </c>
      <c r="H1453" s="81">
        <v>6037468226</v>
      </c>
      <c r="I1453" s="81" t="s">
        <v>2829</v>
      </c>
      <c r="J1453" s="81" t="s">
        <v>2832</v>
      </c>
      <c r="K1453" s="81">
        <v>160421640</v>
      </c>
      <c r="L1453" s="81">
        <v>0</v>
      </c>
      <c r="M1453" s="81">
        <v>6197889866</v>
      </c>
      <c r="N1453" s="81">
        <v>6197889866</v>
      </c>
      <c r="O1453" s="81">
        <v>6037468226</v>
      </c>
      <c r="P1453" s="81">
        <v>6197889866</v>
      </c>
      <c r="Q1453" s="81">
        <v>6037468226</v>
      </c>
      <c r="R1453" s="81">
        <v>6197889866</v>
      </c>
      <c r="S1453" s="81">
        <v>6037468226</v>
      </c>
    </row>
    <row r="1454" spans="1:19" x14ac:dyDescent="0.35">
      <c r="A1454" s="81" t="s">
        <v>1458</v>
      </c>
      <c r="B1454" s="81">
        <v>235</v>
      </c>
      <c r="C1454" s="81" t="s">
        <v>1797</v>
      </c>
      <c r="D1454" s="81" t="s">
        <v>3810</v>
      </c>
      <c r="E1454" s="81" t="s">
        <v>2779</v>
      </c>
      <c r="F1454" s="81">
        <v>261617373</v>
      </c>
      <c r="G1454" s="81">
        <v>261617373</v>
      </c>
      <c r="H1454" s="81">
        <v>261617373</v>
      </c>
      <c r="I1454" s="81" t="s">
        <v>2829</v>
      </c>
      <c r="J1454" s="81" t="s">
        <v>2832</v>
      </c>
      <c r="K1454" s="81">
        <v>4181518</v>
      </c>
      <c r="L1454" s="81">
        <v>0</v>
      </c>
      <c r="M1454" s="81">
        <v>265798891</v>
      </c>
      <c r="N1454" s="81">
        <v>265798891</v>
      </c>
      <c r="O1454" s="81">
        <v>261617373</v>
      </c>
      <c r="P1454" s="81">
        <v>265798891</v>
      </c>
      <c r="Q1454" s="81">
        <v>261617373</v>
      </c>
      <c r="R1454" s="81">
        <v>265798891</v>
      </c>
      <c r="S1454" s="81">
        <v>261617373</v>
      </c>
    </row>
    <row r="1455" spans="1:19" x14ac:dyDescent="0.35">
      <c r="A1455" s="81" t="s">
        <v>1459</v>
      </c>
      <c r="B1455" s="81">
        <v>236</v>
      </c>
      <c r="C1455" s="81" t="s">
        <v>1798</v>
      </c>
      <c r="D1455" s="81" t="s">
        <v>3238</v>
      </c>
      <c r="E1455" s="81" t="s">
        <v>2306</v>
      </c>
      <c r="F1455" s="81">
        <v>54564491</v>
      </c>
      <c r="G1455" s="81">
        <v>55370357</v>
      </c>
      <c r="H1455" s="81">
        <v>54564491</v>
      </c>
      <c r="I1455" s="81" t="s">
        <v>2829</v>
      </c>
      <c r="J1455" s="81" t="s">
        <v>2833</v>
      </c>
      <c r="K1455" s="81">
        <v>1523253</v>
      </c>
      <c r="L1455" s="81">
        <v>0</v>
      </c>
      <c r="M1455" s="81">
        <v>56087744</v>
      </c>
      <c r="N1455" s="81">
        <v>56087744</v>
      </c>
      <c r="O1455" s="81">
        <v>54564491</v>
      </c>
      <c r="P1455" s="81">
        <v>56087744</v>
      </c>
      <c r="Q1455" s="81">
        <v>54564491</v>
      </c>
      <c r="R1455" s="81">
        <v>56087744</v>
      </c>
      <c r="S1455" s="81">
        <v>54564491</v>
      </c>
    </row>
    <row r="1456" spans="1:19" x14ac:dyDescent="0.35">
      <c r="A1456" s="81" t="s">
        <v>1460</v>
      </c>
      <c r="B1456" s="81">
        <v>236</v>
      </c>
      <c r="C1456" s="81" t="s">
        <v>1798</v>
      </c>
      <c r="D1456" s="81" t="s">
        <v>3778</v>
      </c>
      <c r="E1456" s="81" t="s">
        <v>2761</v>
      </c>
      <c r="F1456" s="81">
        <v>28749558</v>
      </c>
      <c r="G1456" s="81">
        <v>28749558</v>
      </c>
      <c r="H1456" s="81">
        <v>28749558</v>
      </c>
      <c r="I1456" s="81" t="s">
        <v>2829</v>
      </c>
      <c r="J1456" s="81" t="s">
        <v>2833</v>
      </c>
      <c r="K1456" s="81">
        <v>380756</v>
      </c>
      <c r="L1456" s="81">
        <v>0</v>
      </c>
      <c r="M1456" s="81">
        <v>29130314</v>
      </c>
      <c r="N1456" s="81">
        <v>29130314</v>
      </c>
      <c r="O1456" s="81">
        <v>28749558</v>
      </c>
      <c r="P1456" s="81">
        <v>29130314</v>
      </c>
      <c r="Q1456" s="81">
        <v>28749558</v>
      </c>
      <c r="R1456" s="81">
        <v>29130314</v>
      </c>
      <c r="S1456" s="81">
        <v>28749558</v>
      </c>
    </row>
    <row r="1457" spans="1:19" x14ac:dyDescent="0.35">
      <c r="A1457" s="81" t="s">
        <v>1461</v>
      </c>
      <c r="B1457" s="81">
        <v>236</v>
      </c>
      <c r="C1457" s="81" t="s">
        <v>1798</v>
      </c>
      <c r="D1457" s="81" t="s">
        <v>3811</v>
      </c>
      <c r="E1457" s="81" t="s">
        <v>2780</v>
      </c>
      <c r="F1457" s="81">
        <v>391624825</v>
      </c>
      <c r="G1457" s="81">
        <v>396400303</v>
      </c>
      <c r="H1457" s="81">
        <v>391624825</v>
      </c>
      <c r="I1457" s="81" t="s">
        <v>2829</v>
      </c>
      <c r="J1457" s="81" t="s">
        <v>2833</v>
      </c>
      <c r="K1457" s="81">
        <v>9034291</v>
      </c>
      <c r="L1457" s="81">
        <v>0</v>
      </c>
      <c r="M1457" s="81">
        <v>400659116</v>
      </c>
      <c r="N1457" s="81">
        <v>400659116</v>
      </c>
      <c r="O1457" s="81">
        <v>391624825</v>
      </c>
      <c r="P1457" s="81">
        <v>400659116</v>
      </c>
      <c r="Q1457" s="81">
        <v>391624825</v>
      </c>
      <c r="R1457" s="81">
        <v>400659116</v>
      </c>
      <c r="S1457" s="81">
        <v>391624825</v>
      </c>
    </row>
    <row r="1458" spans="1:19" x14ac:dyDescent="0.35">
      <c r="A1458" s="81" t="s">
        <v>1462</v>
      </c>
      <c r="B1458" s="81">
        <v>236</v>
      </c>
      <c r="C1458" s="81" t="s">
        <v>1798</v>
      </c>
      <c r="D1458" s="81" t="s">
        <v>3812</v>
      </c>
      <c r="E1458" s="81" t="s">
        <v>2781</v>
      </c>
      <c r="F1458" s="81">
        <v>3354151636</v>
      </c>
      <c r="G1458" s="81">
        <v>3471949447</v>
      </c>
      <c r="H1458" s="81">
        <v>3354151636</v>
      </c>
      <c r="I1458" s="81" t="s">
        <v>2829</v>
      </c>
      <c r="J1458" s="81" t="s">
        <v>2833</v>
      </c>
      <c r="K1458" s="81">
        <v>65995235</v>
      </c>
      <c r="L1458" s="81">
        <v>0</v>
      </c>
      <c r="M1458" s="81">
        <v>3420146871</v>
      </c>
      <c r="N1458" s="81">
        <v>3420146871</v>
      </c>
      <c r="O1458" s="81">
        <v>3354151636</v>
      </c>
      <c r="P1458" s="81">
        <v>3420146871</v>
      </c>
      <c r="Q1458" s="81">
        <v>3354151636</v>
      </c>
      <c r="R1458" s="81">
        <v>3420146871</v>
      </c>
      <c r="S1458" s="81">
        <v>3354151636</v>
      </c>
    </row>
    <row r="1459" spans="1:19" x14ac:dyDescent="0.35">
      <c r="A1459" s="81" t="s">
        <v>1463</v>
      </c>
      <c r="B1459" s="81">
        <v>237</v>
      </c>
      <c r="C1459" s="81" t="s">
        <v>1799</v>
      </c>
      <c r="D1459" s="81" t="s">
        <v>3272</v>
      </c>
      <c r="E1459" s="81" t="s">
        <v>2245</v>
      </c>
      <c r="F1459" s="81">
        <v>1510205565</v>
      </c>
      <c r="G1459" s="81">
        <v>1510205565</v>
      </c>
      <c r="H1459" s="81">
        <v>1510205565</v>
      </c>
      <c r="I1459" s="81" t="s">
        <v>2829</v>
      </c>
      <c r="J1459" s="81" t="s">
        <v>2832</v>
      </c>
      <c r="K1459" s="81">
        <v>18936367</v>
      </c>
      <c r="L1459" s="81">
        <v>0</v>
      </c>
      <c r="M1459" s="81">
        <v>1529141932</v>
      </c>
      <c r="N1459" s="81">
        <v>1529141932</v>
      </c>
      <c r="O1459" s="81">
        <v>1510205565</v>
      </c>
      <c r="P1459" s="81">
        <v>1529141932</v>
      </c>
      <c r="Q1459" s="81">
        <v>1510205565</v>
      </c>
      <c r="R1459" s="81">
        <v>1529141932</v>
      </c>
      <c r="S1459" s="81">
        <v>1510205565</v>
      </c>
    </row>
    <row r="1460" spans="1:19" x14ac:dyDescent="0.35">
      <c r="A1460" s="81" t="s">
        <v>1464</v>
      </c>
      <c r="B1460" s="81">
        <v>237</v>
      </c>
      <c r="C1460" s="81" t="s">
        <v>1799</v>
      </c>
      <c r="D1460" s="81" t="s">
        <v>3813</v>
      </c>
      <c r="E1460" s="81" t="s">
        <v>2782</v>
      </c>
      <c r="F1460" s="81">
        <v>633247781</v>
      </c>
      <c r="G1460" s="81">
        <v>633998590</v>
      </c>
      <c r="H1460" s="81">
        <v>633247781</v>
      </c>
      <c r="I1460" s="81" t="s">
        <v>2829</v>
      </c>
      <c r="J1460" s="81" t="s">
        <v>2833</v>
      </c>
      <c r="K1460" s="81">
        <v>14173312</v>
      </c>
      <c r="L1460" s="81">
        <v>0</v>
      </c>
      <c r="M1460" s="81">
        <v>647421093</v>
      </c>
      <c r="N1460" s="81">
        <v>647421093</v>
      </c>
      <c r="O1460" s="81">
        <v>633247781</v>
      </c>
      <c r="P1460" s="81">
        <v>647421093</v>
      </c>
      <c r="Q1460" s="81">
        <v>633247781</v>
      </c>
      <c r="R1460" s="81">
        <v>647421093</v>
      </c>
      <c r="S1460" s="81">
        <v>633247781</v>
      </c>
    </row>
    <row r="1461" spans="1:19" x14ac:dyDescent="0.35">
      <c r="A1461" s="81" t="s">
        <v>1465</v>
      </c>
      <c r="B1461" s="81">
        <v>237</v>
      </c>
      <c r="C1461" s="81" t="s">
        <v>1799</v>
      </c>
      <c r="D1461" s="81" t="s">
        <v>3814</v>
      </c>
      <c r="E1461" s="81" t="s">
        <v>2346</v>
      </c>
      <c r="F1461" s="81">
        <v>1889608978</v>
      </c>
      <c r="G1461" s="81">
        <v>1964668979</v>
      </c>
      <c r="H1461" s="81">
        <v>1889608978</v>
      </c>
      <c r="I1461" s="81" t="s">
        <v>2829</v>
      </c>
      <c r="J1461" s="81" t="s">
        <v>2837</v>
      </c>
      <c r="K1461" s="81">
        <v>36713055</v>
      </c>
      <c r="L1461" s="81">
        <v>0</v>
      </c>
      <c r="M1461" s="81">
        <v>1926322033</v>
      </c>
      <c r="N1461" s="81">
        <v>1926322033</v>
      </c>
      <c r="O1461" s="81">
        <v>1889608978</v>
      </c>
      <c r="P1461" s="81">
        <v>1926322033</v>
      </c>
      <c r="Q1461" s="81">
        <v>1889608978</v>
      </c>
      <c r="R1461" s="81">
        <v>1926322033</v>
      </c>
      <c r="S1461" s="81">
        <v>1889608978</v>
      </c>
    </row>
    <row r="1462" spans="1:19" x14ac:dyDescent="0.35">
      <c r="A1462" s="81" t="s">
        <v>1466</v>
      </c>
      <c r="B1462" s="81">
        <v>237</v>
      </c>
      <c r="C1462" s="81" t="s">
        <v>1799</v>
      </c>
      <c r="D1462" s="81" t="s">
        <v>3815</v>
      </c>
      <c r="E1462" s="81" t="s">
        <v>2783</v>
      </c>
      <c r="F1462" s="81">
        <v>1473732885</v>
      </c>
      <c r="G1462" s="81">
        <v>1491541601</v>
      </c>
      <c r="H1462" s="81">
        <v>1473732885</v>
      </c>
      <c r="I1462" s="81" t="s">
        <v>2829</v>
      </c>
      <c r="J1462" s="81" t="s">
        <v>2833</v>
      </c>
      <c r="K1462" s="81">
        <v>13744715</v>
      </c>
      <c r="L1462" s="81">
        <v>3699525</v>
      </c>
      <c r="M1462" s="81">
        <v>1487477600</v>
      </c>
      <c r="N1462" s="81">
        <v>1483778075</v>
      </c>
      <c r="O1462" s="81">
        <v>1470033360</v>
      </c>
      <c r="P1462" s="81">
        <v>1515867070</v>
      </c>
      <c r="Q1462" s="81">
        <v>1502122355</v>
      </c>
      <c r="R1462" s="81">
        <v>1512167545</v>
      </c>
      <c r="S1462" s="81">
        <v>1498422830</v>
      </c>
    </row>
    <row r="1463" spans="1:19" x14ac:dyDescent="0.35">
      <c r="A1463" s="81" t="s">
        <v>1467</v>
      </c>
      <c r="B1463" s="81">
        <v>238</v>
      </c>
      <c r="C1463" s="81" t="s">
        <v>1800</v>
      </c>
      <c r="D1463" s="81" t="s">
        <v>3659</v>
      </c>
      <c r="E1463" s="81" t="s">
        <v>2673</v>
      </c>
      <c r="F1463" s="81">
        <v>1541321715</v>
      </c>
      <c r="G1463" s="81">
        <v>1541321715</v>
      </c>
      <c r="H1463" s="81">
        <v>1541321715</v>
      </c>
      <c r="I1463" s="81" t="s">
        <v>2829</v>
      </c>
      <c r="J1463" s="81" t="s">
        <v>2832</v>
      </c>
      <c r="K1463" s="81">
        <v>179931</v>
      </c>
      <c r="L1463" s="81">
        <v>0</v>
      </c>
      <c r="M1463" s="81">
        <v>1541501646</v>
      </c>
      <c r="N1463" s="81">
        <v>1541501646</v>
      </c>
      <c r="O1463" s="81">
        <v>1541321715</v>
      </c>
      <c r="P1463" s="81">
        <v>1541501646</v>
      </c>
      <c r="Q1463" s="81">
        <v>1541321715</v>
      </c>
      <c r="R1463" s="81">
        <v>1541501646</v>
      </c>
      <c r="S1463" s="81">
        <v>1541321715</v>
      </c>
    </row>
    <row r="1464" spans="1:19" x14ac:dyDescent="0.35">
      <c r="A1464" s="81" t="s">
        <v>1468</v>
      </c>
      <c r="B1464" s="81">
        <v>238</v>
      </c>
      <c r="C1464" s="81" t="s">
        <v>1800</v>
      </c>
      <c r="D1464" s="81" t="s">
        <v>3816</v>
      </c>
      <c r="E1464" s="81" t="s">
        <v>2857</v>
      </c>
      <c r="F1464" s="81">
        <v>3067099705</v>
      </c>
      <c r="G1464" s="81">
        <v>3035700974</v>
      </c>
      <c r="H1464" s="81">
        <v>3067099705</v>
      </c>
      <c r="I1464" s="81" t="s">
        <v>2829</v>
      </c>
      <c r="J1464" s="81" t="s">
        <v>2833</v>
      </c>
      <c r="K1464" s="81">
        <v>19290770</v>
      </c>
      <c r="L1464" s="81">
        <v>15057550</v>
      </c>
      <c r="M1464" s="81">
        <v>3086390475</v>
      </c>
      <c r="N1464" s="81">
        <v>3071332925</v>
      </c>
      <c r="O1464" s="81">
        <v>3052042155</v>
      </c>
      <c r="P1464" s="81">
        <v>3086390475</v>
      </c>
      <c r="Q1464" s="81">
        <v>3067099705</v>
      </c>
      <c r="R1464" s="81">
        <v>3071332925</v>
      </c>
      <c r="S1464" s="81">
        <v>3052042155</v>
      </c>
    </row>
    <row r="1465" spans="1:19" x14ac:dyDescent="0.35">
      <c r="A1465" s="81" t="s">
        <v>1469</v>
      </c>
      <c r="B1465" s="81">
        <v>238</v>
      </c>
      <c r="C1465" s="81" t="s">
        <v>1800</v>
      </c>
      <c r="D1465" s="81" t="s">
        <v>3817</v>
      </c>
      <c r="E1465" s="81" t="s">
        <v>2785</v>
      </c>
      <c r="F1465" s="81">
        <v>211063513</v>
      </c>
      <c r="G1465" s="81">
        <v>211063513</v>
      </c>
      <c r="H1465" s="81">
        <v>211063513</v>
      </c>
      <c r="I1465" s="81" t="s">
        <v>2829</v>
      </c>
      <c r="J1465" s="81" t="s">
        <v>2832</v>
      </c>
      <c r="K1465" s="81">
        <v>627920</v>
      </c>
      <c r="L1465" s="81">
        <v>308860</v>
      </c>
      <c r="M1465" s="81">
        <v>211691433</v>
      </c>
      <c r="N1465" s="81">
        <v>211382573</v>
      </c>
      <c r="O1465" s="81">
        <v>210754653</v>
      </c>
      <c r="P1465" s="81">
        <v>211691433</v>
      </c>
      <c r="Q1465" s="81">
        <v>211063513</v>
      </c>
      <c r="R1465" s="81">
        <v>211382573</v>
      </c>
      <c r="S1465" s="81">
        <v>210754653</v>
      </c>
    </row>
    <row r="1466" spans="1:19" x14ac:dyDescent="0.35">
      <c r="A1466" s="81" t="s">
        <v>1470</v>
      </c>
      <c r="B1466" s="81">
        <v>239</v>
      </c>
      <c r="C1466" s="81" t="s">
        <v>1801</v>
      </c>
      <c r="D1466" s="81" t="s">
        <v>3462</v>
      </c>
      <c r="E1466" s="81" t="s">
        <v>2227</v>
      </c>
      <c r="F1466" s="81">
        <v>19962346</v>
      </c>
      <c r="G1466" s="81">
        <v>19962346</v>
      </c>
      <c r="H1466" s="81">
        <v>19962346</v>
      </c>
      <c r="I1466" s="81" t="s">
        <v>2829</v>
      </c>
      <c r="J1466" s="81" t="s">
        <v>2833</v>
      </c>
      <c r="K1466" s="81">
        <v>411790</v>
      </c>
      <c r="L1466" s="81">
        <v>384246</v>
      </c>
      <c r="M1466" s="81">
        <v>20374136</v>
      </c>
      <c r="N1466" s="81">
        <v>19989890</v>
      </c>
      <c r="O1466" s="81">
        <v>19578100</v>
      </c>
      <c r="P1466" s="81">
        <v>20374136</v>
      </c>
      <c r="Q1466" s="81">
        <v>19962346</v>
      </c>
      <c r="R1466" s="81">
        <v>19989890</v>
      </c>
      <c r="S1466" s="81">
        <v>19578100</v>
      </c>
    </row>
    <row r="1467" spans="1:19" x14ac:dyDescent="0.35">
      <c r="A1467" s="81" t="s">
        <v>1471</v>
      </c>
      <c r="B1467" s="81">
        <v>239</v>
      </c>
      <c r="C1467" s="81" t="s">
        <v>1801</v>
      </c>
      <c r="D1467" s="81" t="s">
        <v>3818</v>
      </c>
      <c r="E1467" s="81" t="s">
        <v>1861</v>
      </c>
      <c r="F1467" s="81">
        <v>2947683815</v>
      </c>
      <c r="G1467" s="81">
        <v>3034523817</v>
      </c>
      <c r="H1467" s="81">
        <v>2947683815</v>
      </c>
      <c r="I1467" s="81" t="s">
        <v>2829</v>
      </c>
      <c r="J1467" s="81" t="s">
        <v>2833</v>
      </c>
      <c r="K1467" s="81">
        <v>66439036</v>
      </c>
      <c r="L1467" s="81">
        <v>0</v>
      </c>
      <c r="M1467" s="81">
        <v>3014122851</v>
      </c>
      <c r="N1467" s="81">
        <v>3014122851</v>
      </c>
      <c r="O1467" s="81">
        <v>2947683815</v>
      </c>
      <c r="P1467" s="81">
        <v>3014122851</v>
      </c>
      <c r="Q1467" s="81">
        <v>2947683815</v>
      </c>
      <c r="R1467" s="81">
        <v>3014122851</v>
      </c>
      <c r="S1467" s="81">
        <v>2947683815</v>
      </c>
    </row>
    <row r="1468" spans="1:19" x14ac:dyDescent="0.35">
      <c r="A1468" s="81" t="s">
        <v>1472</v>
      </c>
      <c r="B1468" s="81">
        <v>239</v>
      </c>
      <c r="C1468" s="81" t="s">
        <v>1801</v>
      </c>
      <c r="D1468" s="81" t="s">
        <v>3819</v>
      </c>
      <c r="E1468" s="81" t="s">
        <v>1862</v>
      </c>
      <c r="F1468" s="81">
        <v>719812419</v>
      </c>
      <c r="G1468" s="81">
        <v>731817507</v>
      </c>
      <c r="H1468" s="81">
        <v>719812419</v>
      </c>
      <c r="I1468" s="81" t="s">
        <v>2829</v>
      </c>
      <c r="J1468" s="81" t="s">
        <v>2833</v>
      </c>
      <c r="K1468" s="81">
        <v>8164686</v>
      </c>
      <c r="L1468" s="81">
        <v>0</v>
      </c>
      <c r="M1468" s="81">
        <v>727977105</v>
      </c>
      <c r="N1468" s="81">
        <v>727977105</v>
      </c>
      <c r="O1468" s="81">
        <v>719812419</v>
      </c>
      <c r="P1468" s="81">
        <v>727977105</v>
      </c>
      <c r="Q1468" s="81">
        <v>719812419</v>
      </c>
      <c r="R1468" s="81">
        <v>727977105</v>
      </c>
      <c r="S1468" s="81">
        <v>719812419</v>
      </c>
    </row>
    <row r="1469" spans="1:19" x14ac:dyDescent="0.35">
      <c r="A1469" s="81" t="s">
        <v>1473</v>
      </c>
      <c r="B1469" s="81">
        <v>240</v>
      </c>
      <c r="C1469" s="81" t="s">
        <v>1802</v>
      </c>
      <c r="D1469" s="81" t="s">
        <v>3820</v>
      </c>
      <c r="E1469" s="81" t="s">
        <v>2786</v>
      </c>
      <c r="F1469" s="81">
        <v>2489790445</v>
      </c>
      <c r="G1469" s="81">
        <v>2600092896</v>
      </c>
      <c r="H1469" s="81">
        <v>2489790445</v>
      </c>
      <c r="I1469" s="81" t="s">
        <v>2829</v>
      </c>
      <c r="J1469" s="81" t="s">
        <v>2833</v>
      </c>
      <c r="K1469" s="81">
        <v>82596950</v>
      </c>
      <c r="L1469" s="81">
        <v>40726579</v>
      </c>
      <c r="M1469" s="81">
        <v>2572387395</v>
      </c>
      <c r="N1469" s="81">
        <v>2531660816</v>
      </c>
      <c r="O1469" s="81">
        <v>2449063866</v>
      </c>
      <c r="P1469" s="81">
        <v>2572387395</v>
      </c>
      <c r="Q1469" s="81">
        <v>2489790445</v>
      </c>
      <c r="R1469" s="81">
        <v>2531660816</v>
      </c>
      <c r="S1469" s="81">
        <v>2449063866</v>
      </c>
    </row>
    <row r="1470" spans="1:19" x14ac:dyDescent="0.35">
      <c r="A1470" s="81" t="s">
        <v>1474</v>
      </c>
      <c r="B1470" s="81">
        <v>240</v>
      </c>
      <c r="C1470" s="81" t="s">
        <v>1802</v>
      </c>
      <c r="D1470" s="81" t="s">
        <v>3821</v>
      </c>
      <c r="E1470" s="81" t="s">
        <v>2787</v>
      </c>
      <c r="F1470" s="81">
        <v>19526700586</v>
      </c>
      <c r="G1470" s="81">
        <v>19425471392</v>
      </c>
      <c r="H1470" s="81">
        <v>19526700586</v>
      </c>
      <c r="I1470" s="81" t="s">
        <v>2829</v>
      </c>
      <c r="J1470" s="81" t="s">
        <v>2833</v>
      </c>
      <c r="K1470" s="81">
        <v>257412125</v>
      </c>
      <c r="L1470" s="81">
        <v>359919745</v>
      </c>
      <c r="M1470" s="81">
        <v>19784112711</v>
      </c>
      <c r="N1470" s="81">
        <v>19424192966</v>
      </c>
      <c r="O1470" s="81">
        <v>19166780841</v>
      </c>
      <c r="P1470" s="81">
        <v>19784112711</v>
      </c>
      <c r="Q1470" s="81">
        <v>19526700586</v>
      </c>
      <c r="R1470" s="81">
        <v>19424192966</v>
      </c>
      <c r="S1470" s="81">
        <v>19166780841</v>
      </c>
    </row>
    <row r="1471" spans="1:19" x14ac:dyDescent="0.35">
      <c r="A1471" s="81" t="s">
        <v>1475</v>
      </c>
      <c r="B1471" s="81">
        <v>240</v>
      </c>
      <c r="C1471" s="81" t="s">
        <v>1802</v>
      </c>
      <c r="D1471" s="81" t="s">
        <v>3822</v>
      </c>
      <c r="E1471" s="81" t="s">
        <v>2788</v>
      </c>
      <c r="F1471" s="81">
        <v>587744506</v>
      </c>
      <c r="G1471" s="81">
        <v>582315361</v>
      </c>
      <c r="H1471" s="81">
        <v>587744506</v>
      </c>
      <c r="I1471" s="81" t="s">
        <v>2829</v>
      </c>
      <c r="J1471" s="81" t="s">
        <v>2833</v>
      </c>
      <c r="K1471" s="81">
        <v>1457832</v>
      </c>
      <c r="L1471" s="81">
        <v>1116360</v>
      </c>
      <c r="M1471" s="81">
        <v>589202338</v>
      </c>
      <c r="N1471" s="81">
        <v>588085978</v>
      </c>
      <c r="O1471" s="81">
        <v>586628146</v>
      </c>
      <c r="P1471" s="81">
        <v>1251374738</v>
      </c>
      <c r="Q1471" s="81">
        <v>1249916906</v>
      </c>
      <c r="R1471" s="81">
        <v>1250258378</v>
      </c>
      <c r="S1471" s="81">
        <v>1248800546</v>
      </c>
    </row>
    <row r="1472" spans="1:19" x14ac:dyDescent="0.35">
      <c r="A1472" s="81" t="s">
        <v>1476</v>
      </c>
      <c r="B1472" s="81">
        <v>241</v>
      </c>
      <c r="C1472" s="81" t="s">
        <v>1803</v>
      </c>
      <c r="D1472" s="81" t="s">
        <v>3456</v>
      </c>
      <c r="E1472" s="81" t="s">
        <v>2077</v>
      </c>
      <c r="F1472" s="81">
        <v>1576812</v>
      </c>
      <c r="G1472" s="81">
        <v>1576812</v>
      </c>
      <c r="H1472" s="81">
        <v>1576812</v>
      </c>
      <c r="I1472" s="81" t="s">
        <v>2829</v>
      </c>
      <c r="J1472" s="81" t="s">
        <v>2833</v>
      </c>
      <c r="K1472" s="81">
        <v>0</v>
      </c>
      <c r="L1472" s="81">
        <v>0</v>
      </c>
      <c r="M1472" s="81">
        <v>1576812</v>
      </c>
      <c r="N1472" s="81">
        <v>1576812</v>
      </c>
      <c r="O1472" s="81">
        <v>1576812</v>
      </c>
      <c r="P1472" s="81">
        <v>1576812</v>
      </c>
      <c r="Q1472" s="81">
        <v>1576812</v>
      </c>
      <c r="R1472" s="81">
        <v>1576812</v>
      </c>
      <c r="S1472" s="81">
        <v>1576812</v>
      </c>
    </row>
    <row r="1473" spans="1:19" x14ac:dyDescent="0.35">
      <c r="A1473" s="81" t="s">
        <v>1477</v>
      </c>
      <c r="B1473" s="81">
        <v>241</v>
      </c>
      <c r="C1473" s="81" t="s">
        <v>1803</v>
      </c>
      <c r="D1473" s="81" t="s">
        <v>3823</v>
      </c>
      <c r="E1473" s="81" t="s">
        <v>2558</v>
      </c>
      <c r="F1473" s="81">
        <v>402581053</v>
      </c>
      <c r="G1473" s="81">
        <v>424975554</v>
      </c>
      <c r="H1473" s="81">
        <v>402581053</v>
      </c>
      <c r="I1473" s="81" t="s">
        <v>2829</v>
      </c>
      <c r="J1473" s="81" t="s">
        <v>2833</v>
      </c>
      <c r="K1473" s="81">
        <v>8856295</v>
      </c>
      <c r="L1473" s="81">
        <v>0</v>
      </c>
      <c r="M1473" s="81">
        <v>411437348</v>
      </c>
      <c r="N1473" s="81">
        <v>411437348</v>
      </c>
      <c r="O1473" s="81">
        <v>402581053</v>
      </c>
      <c r="P1473" s="81">
        <v>411437348</v>
      </c>
      <c r="Q1473" s="81">
        <v>402581053</v>
      </c>
      <c r="R1473" s="81">
        <v>411437348</v>
      </c>
      <c r="S1473" s="81">
        <v>402581053</v>
      </c>
    </row>
    <row r="1474" spans="1:19" x14ac:dyDescent="0.35">
      <c r="A1474" s="81" t="s">
        <v>1478</v>
      </c>
      <c r="B1474" s="81">
        <v>241</v>
      </c>
      <c r="C1474" s="81" t="s">
        <v>1803</v>
      </c>
      <c r="D1474" s="81" t="s">
        <v>3824</v>
      </c>
      <c r="E1474" s="81" t="s">
        <v>2789</v>
      </c>
      <c r="F1474" s="81">
        <v>405758486</v>
      </c>
      <c r="G1474" s="81">
        <v>396421372</v>
      </c>
      <c r="H1474" s="81">
        <v>405758486</v>
      </c>
      <c r="I1474" s="81" t="s">
        <v>2829</v>
      </c>
      <c r="J1474" s="81" t="s">
        <v>2833</v>
      </c>
      <c r="K1474" s="81">
        <v>10092437</v>
      </c>
      <c r="L1474" s="81">
        <v>0</v>
      </c>
      <c r="M1474" s="81">
        <v>415850923</v>
      </c>
      <c r="N1474" s="81">
        <v>415850923</v>
      </c>
      <c r="O1474" s="81">
        <v>405758486</v>
      </c>
      <c r="P1474" s="81">
        <v>415850923</v>
      </c>
      <c r="Q1474" s="81">
        <v>405758486</v>
      </c>
      <c r="R1474" s="81">
        <v>415850923</v>
      </c>
      <c r="S1474" s="81">
        <v>405758486</v>
      </c>
    </row>
    <row r="1475" spans="1:19" x14ac:dyDescent="0.35">
      <c r="A1475" s="81" t="s">
        <v>1479</v>
      </c>
      <c r="B1475" s="81">
        <v>241</v>
      </c>
      <c r="C1475" s="81" t="s">
        <v>1803</v>
      </c>
      <c r="D1475" s="81" t="s">
        <v>3825</v>
      </c>
      <c r="E1475" s="81" t="s">
        <v>2790</v>
      </c>
      <c r="F1475" s="81">
        <v>1332858057</v>
      </c>
      <c r="G1475" s="81">
        <v>1359878473</v>
      </c>
      <c r="H1475" s="81">
        <v>1332858057</v>
      </c>
      <c r="I1475" s="81" t="s">
        <v>2829</v>
      </c>
      <c r="J1475" s="81" t="s">
        <v>2833</v>
      </c>
      <c r="K1475" s="81">
        <v>35183498</v>
      </c>
      <c r="L1475" s="81">
        <v>0</v>
      </c>
      <c r="M1475" s="81">
        <v>1368041555</v>
      </c>
      <c r="N1475" s="81">
        <v>1368041555</v>
      </c>
      <c r="O1475" s="81">
        <v>1332858057</v>
      </c>
      <c r="P1475" s="81">
        <v>1368041555</v>
      </c>
      <c r="Q1475" s="81">
        <v>1332858057</v>
      </c>
      <c r="R1475" s="81">
        <v>1368041555</v>
      </c>
      <c r="S1475" s="81">
        <v>1332858057</v>
      </c>
    </row>
    <row r="1476" spans="1:19" x14ac:dyDescent="0.35">
      <c r="A1476" s="81" t="s">
        <v>1480</v>
      </c>
      <c r="B1476" s="81">
        <v>241</v>
      </c>
      <c r="C1476" s="81" t="s">
        <v>1803</v>
      </c>
      <c r="D1476" s="81" t="s">
        <v>3826</v>
      </c>
      <c r="E1476" s="81" t="s">
        <v>2791</v>
      </c>
      <c r="F1476" s="81">
        <v>1349315113</v>
      </c>
      <c r="G1476" s="81">
        <v>1388983797</v>
      </c>
      <c r="H1476" s="81">
        <v>1349315113</v>
      </c>
      <c r="I1476" s="81" t="s">
        <v>2829</v>
      </c>
      <c r="J1476" s="81" t="s">
        <v>2833</v>
      </c>
      <c r="K1476" s="81">
        <v>22926430</v>
      </c>
      <c r="L1476" s="81">
        <v>0</v>
      </c>
      <c r="M1476" s="81">
        <v>1372241543</v>
      </c>
      <c r="N1476" s="81">
        <v>1372241543</v>
      </c>
      <c r="O1476" s="81">
        <v>1349315113</v>
      </c>
      <c r="P1476" s="81">
        <v>1372241543</v>
      </c>
      <c r="Q1476" s="81">
        <v>1349315113</v>
      </c>
      <c r="R1476" s="81">
        <v>1372241543</v>
      </c>
      <c r="S1476" s="81">
        <v>1349315113</v>
      </c>
    </row>
    <row r="1477" spans="1:19" x14ac:dyDescent="0.35">
      <c r="A1477" s="81" t="s">
        <v>1481</v>
      </c>
      <c r="B1477" s="81">
        <v>241</v>
      </c>
      <c r="C1477" s="81" t="s">
        <v>1803</v>
      </c>
      <c r="D1477" s="81" t="s">
        <v>3827</v>
      </c>
      <c r="E1477" s="81" t="s">
        <v>2792</v>
      </c>
      <c r="F1477" s="81">
        <v>282560518</v>
      </c>
      <c r="G1477" s="81">
        <v>288119322</v>
      </c>
      <c r="H1477" s="81">
        <v>282560518</v>
      </c>
      <c r="I1477" s="81" t="s">
        <v>2829</v>
      </c>
      <c r="J1477" s="81" t="s">
        <v>2833</v>
      </c>
      <c r="K1477" s="81">
        <v>5770068</v>
      </c>
      <c r="L1477" s="81">
        <v>0</v>
      </c>
      <c r="M1477" s="81">
        <v>288330586</v>
      </c>
      <c r="N1477" s="81">
        <v>288330586</v>
      </c>
      <c r="O1477" s="81">
        <v>282560518</v>
      </c>
      <c r="P1477" s="81">
        <v>288330586</v>
      </c>
      <c r="Q1477" s="81">
        <v>282560518</v>
      </c>
      <c r="R1477" s="81">
        <v>288330586</v>
      </c>
      <c r="S1477" s="81">
        <v>282560518</v>
      </c>
    </row>
    <row r="1478" spans="1:19" x14ac:dyDescent="0.35">
      <c r="A1478" s="81" t="s">
        <v>1482</v>
      </c>
      <c r="B1478" s="81">
        <v>242</v>
      </c>
      <c r="C1478" s="81" t="s">
        <v>1804</v>
      </c>
      <c r="D1478" s="81" t="s">
        <v>3212</v>
      </c>
      <c r="E1478" s="81" t="s">
        <v>2073</v>
      </c>
      <c r="F1478" s="81">
        <v>11584530</v>
      </c>
      <c r="G1478" s="81">
        <v>12470346</v>
      </c>
      <c r="H1478" s="81">
        <v>11584530</v>
      </c>
      <c r="I1478" s="81" t="s">
        <v>2829</v>
      </c>
      <c r="J1478" s="81" t="s">
        <v>2834</v>
      </c>
      <c r="K1478" s="81">
        <v>135510</v>
      </c>
      <c r="L1478" s="81">
        <v>0</v>
      </c>
      <c r="M1478" s="81">
        <v>11720040</v>
      </c>
      <c r="N1478" s="81">
        <v>11720040</v>
      </c>
      <c r="O1478" s="81">
        <v>11584530</v>
      </c>
      <c r="P1478" s="81">
        <v>11720040</v>
      </c>
      <c r="Q1478" s="81">
        <v>11584530</v>
      </c>
      <c r="R1478" s="81">
        <v>11720040</v>
      </c>
      <c r="S1478" s="81">
        <v>11584530</v>
      </c>
    </row>
    <row r="1479" spans="1:19" x14ac:dyDescent="0.35">
      <c r="A1479" s="81" t="s">
        <v>1483</v>
      </c>
      <c r="B1479" s="81">
        <v>242</v>
      </c>
      <c r="C1479" s="81" t="s">
        <v>1804</v>
      </c>
      <c r="D1479" s="81" t="s">
        <v>3828</v>
      </c>
      <c r="E1479" s="81" t="s">
        <v>2074</v>
      </c>
      <c r="F1479" s="81">
        <v>132630724</v>
      </c>
      <c r="G1479" s="81">
        <v>143672390</v>
      </c>
      <c r="H1479" s="81">
        <v>132630724</v>
      </c>
      <c r="I1479" s="81" t="s">
        <v>2829</v>
      </c>
      <c r="J1479" s="81" t="s">
        <v>2834</v>
      </c>
      <c r="K1479" s="81">
        <v>4779683</v>
      </c>
      <c r="L1479" s="81">
        <v>0</v>
      </c>
      <c r="M1479" s="81">
        <v>137410407</v>
      </c>
      <c r="N1479" s="81">
        <v>137410407</v>
      </c>
      <c r="O1479" s="81">
        <v>132630724</v>
      </c>
      <c r="P1479" s="81">
        <v>137410407</v>
      </c>
      <c r="Q1479" s="81">
        <v>132630724</v>
      </c>
      <c r="R1479" s="81">
        <v>137410407</v>
      </c>
      <c r="S1479" s="81">
        <v>132630724</v>
      </c>
    </row>
    <row r="1480" spans="1:19" x14ac:dyDescent="0.35">
      <c r="A1480" s="81" t="s">
        <v>1484</v>
      </c>
      <c r="B1480" s="81">
        <v>242</v>
      </c>
      <c r="C1480" s="81" t="s">
        <v>1804</v>
      </c>
      <c r="D1480" s="81" t="s">
        <v>3829</v>
      </c>
      <c r="E1480" s="81" t="s">
        <v>2287</v>
      </c>
      <c r="F1480" s="81">
        <v>292774076</v>
      </c>
      <c r="G1480" s="81">
        <v>295170505</v>
      </c>
      <c r="H1480" s="81">
        <v>292774076</v>
      </c>
      <c r="I1480" s="81" t="s">
        <v>2829</v>
      </c>
      <c r="J1480" s="81" t="s">
        <v>2833</v>
      </c>
      <c r="K1480" s="81">
        <v>3833410</v>
      </c>
      <c r="L1480" s="81">
        <v>0</v>
      </c>
      <c r="M1480" s="81">
        <v>296607486</v>
      </c>
      <c r="N1480" s="81">
        <v>296607486</v>
      </c>
      <c r="O1480" s="81">
        <v>292774076</v>
      </c>
      <c r="P1480" s="81">
        <v>296607486</v>
      </c>
      <c r="Q1480" s="81">
        <v>292774076</v>
      </c>
      <c r="R1480" s="81">
        <v>296607486</v>
      </c>
      <c r="S1480" s="81">
        <v>292774076</v>
      </c>
    </row>
    <row r="1481" spans="1:19" x14ac:dyDescent="0.35">
      <c r="A1481" s="81" t="s">
        <v>1485</v>
      </c>
      <c r="B1481" s="81">
        <v>242</v>
      </c>
      <c r="C1481" s="81" t="s">
        <v>1804</v>
      </c>
      <c r="D1481" s="81" t="s">
        <v>3830</v>
      </c>
      <c r="E1481" s="81" t="s">
        <v>2793</v>
      </c>
      <c r="F1481" s="81">
        <v>609240917</v>
      </c>
      <c r="G1481" s="81">
        <v>609348047</v>
      </c>
      <c r="H1481" s="81">
        <v>609240917</v>
      </c>
      <c r="I1481" s="81" t="s">
        <v>2829</v>
      </c>
      <c r="J1481" s="81" t="s">
        <v>2833</v>
      </c>
      <c r="K1481" s="81">
        <v>289720</v>
      </c>
      <c r="L1481" s="81">
        <v>0</v>
      </c>
      <c r="M1481" s="81">
        <v>609530637</v>
      </c>
      <c r="N1481" s="81">
        <v>609530637</v>
      </c>
      <c r="O1481" s="81">
        <v>609240917</v>
      </c>
      <c r="P1481" s="81">
        <v>609530637</v>
      </c>
      <c r="Q1481" s="81">
        <v>609240917</v>
      </c>
      <c r="R1481" s="81">
        <v>609530637</v>
      </c>
      <c r="S1481" s="81">
        <v>609240917</v>
      </c>
    </row>
    <row r="1482" spans="1:19" x14ac:dyDescent="0.35">
      <c r="A1482" s="81" t="s">
        <v>1486</v>
      </c>
      <c r="B1482" s="81">
        <v>242</v>
      </c>
      <c r="C1482" s="81" t="s">
        <v>1804</v>
      </c>
      <c r="D1482" s="81" t="s">
        <v>3831</v>
      </c>
      <c r="E1482" s="81" t="s">
        <v>2288</v>
      </c>
      <c r="F1482" s="81">
        <v>773914289</v>
      </c>
      <c r="G1482" s="81">
        <v>772055157</v>
      </c>
      <c r="H1482" s="81">
        <v>773914289</v>
      </c>
      <c r="I1482" s="81" t="s">
        <v>2829</v>
      </c>
      <c r="J1482" s="81" t="s">
        <v>2833</v>
      </c>
      <c r="K1482" s="81">
        <v>1383280</v>
      </c>
      <c r="L1482" s="81">
        <v>0</v>
      </c>
      <c r="M1482" s="81">
        <v>775297569</v>
      </c>
      <c r="N1482" s="81">
        <v>775297569</v>
      </c>
      <c r="O1482" s="81">
        <v>773914289</v>
      </c>
      <c r="P1482" s="81">
        <v>775297569</v>
      </c>
      <c r="Q1482" s="81">
        <v>773914289</v>
      </c>
      <c r="R1482" s="81">
        <v>775297569</v>
      </c>
      <c r="S1482" s="81">
        <v>773914289</v>
      </c>
    </row>
    <row r="1483" spans="1:19" x14ac:dyDescent="0.35">
      <c r="A1483" s="81" t="s">
        <v>1487</v>
      </c>
      <c r="B1483" s="81">
        <v>243</v>
      </c>
      <c r="C1483" s="81" t="s">
        <v>1805</v>
      </c>
      <c r="D1483" s="81" t="s">
        <v>2880</v>
      </c>
      <c r="E1483" s="81" t="s">
        <v>1841</v>
      </c>
      <c r="F1483" s="81">
        <v>38138332</v>
      </c>
      <c r="G1483" s="81">
        <v>37627291</v>
      </c>
      <c r="H1483" s="81">
        <v>38138332</v>
      </c>
      <c r="I1483" s="81" t="s">
        <v>2829</v>
      </c>
      <c r="J1483" s="81" t="s">
        <v>2833</v>
      </c>
      <c r="K1483" s="81">
        <v>862415</v>
      </c>
      <c r="L1483" s="81">
        <v>0</v>
      </c>
      <c r="M1483" s="81">
        <v>39000747</v>
      </c>
      <c r="N1483" s="81">
        <v>39000747</v>
      </c>
      <c r="O1483" s="81">
        <v>38138332</v>
      </c>
      <c r="P1483" s="81">
        <v>39000747</v>
      </c>
      <c r="Q1483" s="81">
        <v>38138332</v>
      </c>
      <c r="R1483" s="81">
        <v>39000747</v>
      </c>
      <c r="S1483" s="81">
        <v>38138332</v>
      </c>
    </row>
    <row r="1484" spans="1:19" x14ac:dyDescent="0.35">
      <c r="A1484" s="81" t="s">
        <v>1488</v>
      </c>
      <c r="B1484" s="81">
        <v>243</v>
      </c>
      <c r="C1484" s="81" t="s">
        <v>1805</v>
      </c>
      <c r="D1484" s="81" t="s">
        <v>3832</v>
      </c>
      <c r="E1484" s="81" t="s">
        <v>2040</v>
      </c>
      <c r="F1484" s="81">
        <v>891124025</v>
      </c>
      <c r="G1484" s="81">
        <v>897374840</v>
      </c>
      <c r="H1484" s="81">
        <v>891124025</v>
      </c>
      <c r="I1484" s="81" t="s">
        <v>2829</v>
      </c>
      <c r="J1484" s="81" t="s">
        <v>2833</v>
      </c>
      <c r="K1484" s="81">
        <v>31162483</v>
      </c>
      <c r="L1484" s="81">
        <v>0</v>
      </c>
      <c r="M1484" s="81">
        <v>922286508</v>
      </c>
      <c r="N1484" s="81">
        <v>922286508</v>
      </c>
      <c r="O1484" s="81">
        <v>891124025</v>
      </c>
      <c r="P1484" s="81">
        <v>922286508</v>
      </c>
      <c r="Q1484" s="81">
        <v>891124025</v>
      </c>
      <c r="R1484" s="81">
        <v>922286508</v>
      </c>
      <c r="S1484" s="81">
        <v>891124025</v>
      </c>
    </row>
    <row r="1485" spans="1:19" x14ac:dyDescent="0.35">
      <c r="A1485" s="81" t="s">
        <v>1489</v>
      </c>
      <c r="B1485" s="81">
        <v>243</v>
      </c>
      <c r="C1485" s="81" t="s">
        <v>1805</v>
      </c>
      <c r="D1485" s="81" t="s">
        <v>3833</v>
      </c>
      <c r="E1485" s="81" t="s">
        <v>2794</v>
      </c>
      <c r="F1485" s="81">
        <v>183586423</v>
      </c>
      <c r="G1485" s="81">
        <v>185740688</v>
      </c>
      <c r="H1485" s="81">
        <v>183586423</v>
      </c>
      <c r="I1485" s="81" t="s">
        <v>2829</v>
      </c>
      <c r="J1485" s="81" t="s">
        <v>2833</v>
      </c>
      <c r="K1485" s="81">
        <v>5162181</v>
      </c>
      <c r="L1485" s="81">
        <v>0</v>
      </c>
      <c r="M1485" s="81">
        <v>188748604</v>
      </c>
      <c r="N1485" s="81">
        <v>188748604</v>
      </c>
      <c r="O1485" s="81">
        <v>183586423</v>
      </c>
      <c r="P1485" s="81">
        <v>188748604</v>
      </c>
      <c r="Q1485" s="81">
        <v>183586423</v>
      </c>
      <c r="R1485" s="81">
        <v>188748604</v>
      </c>
      <c r="S1485" s="81">
        <v>183586423</v>
      </c>
    </row>
    <row r="1486" spans="1:19" x14ac:dyDescent="0.35">
      <c r="A1486" s="81" t="s">
        <v>1490</v>
      </c>
      <c r="B1486" s="81">
        <v>243</v>
      </c>
      <c r="C1486" s="81" t="s">
        <v>1805</v>
      </c>
      <c r="D1486" s="81" t="s">
        <v>3834</v>
      </c>
      <c r="E1486" s="81" t="s">
        <v>1844</v>
      </c>
      <c r="F1486" s="81">
        <v>590900588</v>
      </c>
      <c r="G1486" s="81">
        <v>600471766</v>
      </c>
      <c r="H1486" s="81">
        <v>590900588</v>
      </c>
      <c r="I1486" s="81" t="s">
        <v>2829</v>
      </c>
      <c r="J1486" s="81" t="s">
        <v>2833</v>
      </c>
      <c r="K1486" s="81">
        <v>24423049</v>
      </c>
      <c r="L1486" s="81">
        <v>0</v>
      </c>
      <c r="M1486" s="81">
        <v>615323637</v>
      </c>
      <c r="N1486" s="81">
        <v>615323637</v>
      </c>
      <c r="O1486" s="81">
        <v>590900588</v>
      </c>
      <c r="P1486" s="81">
        <v>615323637</v>
      </c>
      <c r="Q1486" s="81">
        <v>590900588</v>
      </c>
      <c r="R1486" s="81">
        <v>615323637</v>
      </c>
      <c r="S1486" s="81">
        <v>590900588</v>
      </c>
    </row>
    <row r="1487" spans="1:19" x14ac:dyDescent="0.35">
      <c r="A1487" s="81" t="s">
        <v>1491</v>
      </c>
      <c r="B1487" s="81">
        <v>243</v>
      </c>
      <c r="C1487" s="81" t="s">
        <v>1805</v>
      </c>
      <c r="D1487" s="81" t="s">
        <v>3835</v>
      </c>
      <c r="E1487" s="81" t="s">
        <v>2795</v>
      </c>
      <c r="F1487" s="81">
        <v>4599992808</v>
      </c>
      <c r="G1487" s="81">
        <v>4699227549</v>
      </c>
      <c r="H1487" s="81">
        <v>4599992808</v>
      </c>
      <c r="I1487" s="81" t="s">
        <v>2829</v>
      </c>
      <c r="J1487" s="81" t="s">
        <v>2833</v>
      </c>
      <c r="K1487" s="81">
        <v>149034487</v>
      </c>
      <c r="L1487" s="81">
        <v>0</v>
      </c>
      <c r="M1487" s="81">
        <v>4749027295</v>
      </c>
      <c r="N1487" s="81">
        <v>4749027295</v>
      </c>
      <c r="O1487" s="81">
        <v>4599992808</v>
      </c>
      <c r="P1487" s="81">
        <v>4749027295</v>
      </c>
      <c r="Q1487" s="81">
        <v>4599992808</v>
      </c>
      <c r="R1487" s="81">
        <v>4749027295</v>
      </c>
      <c r="S1487" s="81">
        <v>4599992808</v>
      </c>
    </row>
    <row r="1488" spans="1:19" x14ac:dyDescent="0.35">
      <c r="A1488" s="81" t="s">
        <v>1492</v>
      </c>
      <c r="B1488" s="81">
        <v>243</v>
      </c>
      <c r="C1488" s="81" t="s">
        <v>1805</v>
      </c>
      <c r="D1488" s="81" t="s">
        <v>3836</v>
      </c>
      <c r="E1488" s="81" t="s">
        <v>2796</v>
      </c>
      <c r="F1488" s="81">
        <v>204410591</v>
      </c>
      <c r="G1488" s="81">
        <v>206102622</v>
      </c>
      <c r="H1488" s="81">
        <v>204410591</v>
      </c>
      <c r="I1488" s="81" t="s">
        <v>2829</v>
      </c>
      <c r="J1488" s="81" t="s">
        <v>2833</v>
      </c>
      <c r="K1488" s="81">
        <v>8268073</v>
      </c>
      <c r="L1488" s="81">
        <v>0</v>
      </c>
      <c r="M1488" s="81">
        <v>212678664</v>
      </c>
      <c r="N1488" s="81">
        <v>212678664</v>
      </c>
      <c r="O1488" s="81">
        <v>204410591</v>
      </c>
      <c r="P1488" s="81">
        <v>212678664</v>
      </c>
      <c r="Q1488" s="81">
        <v>204410591</v>
      </c>
      <c r="R1488" s="81">
        <v>212678664</v>
      </c>
      <c r="S1488" s="81">
        <v>204410591</v>
      </c>
    </row>
    <row r="1489" spans="1:19" x14ac:dyDescent="0.35">
      <c r="A1489" s="81" t="s">
        <v>1493</v>
      </c>
      <c r="B1489" s="81">
        <v>244</v>
      </c>
      <c r="C1489" s="81" t="s">
        <v>1806</v>
      </c>
      <c r="D1489" s="81" t="s">
        <v>3255</v>
      </c>
      <c r="E1489" s="81" t="s">
        <v>2321</v>
      </c>
      <c r="F1489" s="81">
        <v>76031217</v>
      </c>
      <c r="G1489" s="81">
        <v>76031217</v>
      </c>
      <c r="H1489" s="81">
        <v>76031217</v>
      </c>
      <c r="I1489" s="81" t="s">
        <v>2829</v>
      </c>
      <c r="J1489" s="81" t="s">
        <v>2832</v>
      </c>
      <c r="K1489" s="81">
        <v>492540</v>
      </c>
      <c r="L1489" s="81">
        <v>0</v>
      </c>
      <c r="M1489" s="81">
        <v>76523757</v>
      </c>
      <c r="N1489" s="81">
        <v>76523757</v>
      </c>
      <c r="O1489" s="81">
        <v>76031217</v>
      </c>
      <c r="P1489" s="81">
        <v>138729007</v>
      </c>
      <c r="Q1489" s="81">
        <v>138236467</v>
      </c>
      <c r="R1489" s="81">
        <v>138729007</v>
      </c>
      <c r="S1489" s="81">
        <v>138236467</v>
      </c>
    </row>
    <row r="1490" spans="1:19" x14ac:dyDescent="0.35">
      <c r="A1490" s="81" t="s">
        <v>1494</v>
      </c>
      <c r="B1490" s="81">
        <v>244</v>
      </c>
      <c r="C1490" s="81" t="s">
        <v>1806</v>
      </c>
      <c r="D1490" s="81" t="s">
        <v>3837</v>
      </c>
      <c r="E1490" s="81" t="s">
        <v>2797</v>
      </c>
      <c r="F1490" s="81">
        <v>97617866</v>
      </c>
      <c r="G1490" s="81">
        <v>97617866</v>
      </c>
      <c r="H1490" s="81">
        <v>97617866</v>
      </c>
      <c r="I1490" s="81" t="s">
        <v>2829</v>
      </c>
      <c r="J1490" s="81" t="s">
        <v>2832</v>
      </c>
      <c r="K1490" s="81">
        <v>311970</v>
      </c>
      <c r="L1490" s="81">
        <v>0</v>
      </c>
      <c r="M1490" s="81">
        <v>97929836</v>
      </c>
      <c r="N1490" s="81">
        <v>97929836</v>
      </c>
      <c r="O1490" s="81">
        <v>97617866</v>
      </c>
      <c r="P1490" s="81">
        <v>162841656</v>
      </c>
      <c r="Q1490" s="81">
        <v>162529686</v>
      </c>
      <c r="R1490" s="81">
        <v>162841656</v>
      </c>
      <c r="S1490" s="81">
        <v>162529686</v>
      </c>
    </row>
    <row r="1491" spans="1:19" x14ac:dyDescent="0.35">
      <c r="A1491" s="81" t="s">
        <v>1495</v>
      </c>
      <c r="B1491" s="81">
        <v>244</v>
      </c>
      <c r="C1491" s="81" t="s">
        <v>1806</v>
      </c>
      <c r="D1491" s="81" t="s">
        <v>3838</v>
      </c>
      <c r="E1491" s="81" t="s">
        <v>2240</v>
      </c>
      <c r="F1491" s="81">
        <v>882699978</v>
      </c>
      <c r="G1491" s="81">
        <v>882699978</v>
      </c>
      <c r="H1491" s="81">
        <v>882699978</v>
      </c>
      <c r="I1491" s="81" t="s">
        <v>2829</v>
      </c>
      <c r="J1491" s="81" t="s">
        <v>2832</v>
      </c>
      <c r="K1491" s="81">
        <v>22410772</v>
      </c>
      <c r="L1491" s="81">
        <v>0</v>
      </c>
      <c r="M1491" s="81">
        <v>905110750</v>
      </c>
      <c r="N1491" s="81">
        <v>905110750</v>
      </c>
      <c r="O1491" s="81">
        <v>882699978</v>
      </c>
      <c r="P1491" s="81">
        <v>998131390</v>
      </c>
      <c r="Q1491" s="81">
        <v>975720618</v>
      </c>
      <c r="R1491" s="81">
        <v>998131390</v>
      </c>
      <c r="S1491" s="81">
        <v>975720618</v>
      </c>
    </row>
    <row r="1492" spans="1:19" x14ac:dyDescent="0.35">
      <c r="A1492" s="81" t="s">
        <v>1496</v>
      </c>
      <c r="B1492" s="81">
        <v>244</v>
      </c>
      <c r="C1492" s="81" t="s">
        <v>1806</v>
      </c>
      <c r="D1492" s="81" t="s">
        <v>3839</v>
      </c>
      <c r="E1492" s="81" t="s">
        <v>1868</v>
      </c>
      <c r="F1492" s="81">
        <v>44351566</v>
      </c>
      <c r="G1492" s="81">
        <v>44351566</v>
      </c>
      <c r="H1492" s="81">
        <v>44351566</v>
      </c>
      <c r="I1492" s="81" t="s">
        <v>2829</v>
      </c>
      <c r="J1492" s="81" t="s">
        <v>2832</v>
      </c>
      <c r="K1492" s="81">
        <v>540200</v>
      </c>
      <c r="L1492" s="81">
        <v>0</v>
      </c>
      <c r="M1492" s="81">
        <v>44891766</v>
      </c>
      <c r="N1492" s="81">
        <v>44891766</v>
      </c>
      <c r="O1492" s="81">
        <v>44351566</v>
      </c>
      <c r="P1492" s="81">
        <v>70947576</v>
      </c>
      <c r="Q1492" s="81">
        <v>70407376</v>
      </c>
      <c r="R1492" s="81">
        <v>70947576</v>
      </c>
      <c r="S1492" s="81">
        <v>70407376</v>
      </c>
    </row>
    <row r="1493" spans="1:19" x14ac:dyDescent="0.35">
      <c r="A1493" s="81" t="s">
        <v>1497</v>
      </c>
      <c r="B1493" s="81">
        <v>245</v>
      </c>
      <c r="C1493" s="81" t="s">
        <v>1807</v>
      </c>
      <c r="D1493" s="81" t="s">
        <v>3840</v>
      </c>
      <c r="E1493" s="81" t="s">
        <v>2798</v>
      </c>
      <c r="F1493" s="81">
        <v>37409812</v>
      </c>
      <c r="G1493" s="81">
        <v>43373669</v>
      </c>
      <c r="H1493" s="81">
        <v>43373669</v>
      </c>
      <c r="I1493" s="81" t="s">
        <v>2830</v>
      </c>
      <c r="J1493" s="81" t="s">
        <v>2836</v>
      </c>
      <c r="K1493" s="81">
        <v>2268569</v>
      </c>
      <c r="L1493" s="81">
        <v>0</v>
      </c>
      <c r="M1493" s="81">
        <v>45642238</v>
      </c>
      <c r="N1493" s="81">
        <v>45642238</v>
      </c>
      <c r="O1493" s="81">
        <v>43373669</v>
      </c>
      <c r="P1493" s="81">
        <v>45642238</v>
      </c>
      <c r="Q1493" s="81">
        <v>43373669</v>
      </c>
      <c r="R1493" s="81">
        <v>45642238</v>
      </c>
      <c r="S1493" s="81">
        <v>43373669</v>
      </c>
    </row>
    <row r="1494" spans="1:19" x14ac:dyDescent="0.35">
      <c r="A1494" s="81" t="s">
        <v>1498</v>
      </c>
      <c r="B1494" s="81">
        <v>245</v>
      </c>
      <c r="C1494" s="81" t="s">
        <v>1807</v>
      </c>
      <c r="D1494" s="81" t="s">
        <v>3841</v>
      </c>
      <c r="E1494" s="81" t="s">
        <v>1999</v>
      </c>
      <c r="F1494" s="81">
        <v>275529715</v>
      </c>
      <c r="G1494" s="81">
        <v>300705749</v>
      </c>
      <c r="H1494" s="81">
        <v>300705749</v>
      </c>
      <c r="I1494" s="81" t="s">
        <v>2830</v>
      </c>
      <c r="J1494" s="81" t="s">
        <v>2836</v>
      </c>
      <c r="K1494" s="81">
        <v>10192412</v>
      </c>
      <c r="L1494" s="81">
        <v>0</v>
      </c>
      <c r="M1494" s="81">
        <v>310898161</v>
      </c>
      <c r="N1494" s="81">
        <v>310898161</v>
      </c>
      <c r="O1494" s="81">
        <v>300705749</v>
      </c>
      <c r="P1494" s="81">
        <v>535158201</v>
      </c>
      <c r="Q1494" s="81">
        <v>524965789</v>
      </c>
      <c r="R1494" s="81">
        <v>535158201</v>
      </c>
      <c r="S1494" s="81">
        <v>524965789</v>
      </c>
    </row>
    <row r="1495" spans="1:19" x14ac:dyDescent="0.35">
      <c r="A1495" s="81" t="s">
        <v>1499</v>
      </c>
      <c r="B1495" s="81">
        <v>245</v>
      </c>
      <c r="C1495" s="81" t="s">
        <v>1807</v>
      </c>
      <c r="D1495" s="81" t="s">
        <v>3842</v>
      </c>
      <c r="E1495" s="81" t="s">
        <v>2799</v>
      </c>
      <c r="F1495" s="81">
        <v>335917846</v>
      </c>
      <c r="G1495" s="81">
        <v>362185150</v>
      </c>
      <c r="H1495" s="81">
        <v>335917846</v>
      </c>
      <c r="I1495" s="81" t="s">
        <v>2829</v>
      </c>
      <c r="J1495" s="81" t="s">
        <v>2834</v>
      </c>
      <c r="K1495" s="81">
        <v>14441848</v>
      </c>
      <c r="L1495" s="81">
        <v>0</v>
      </c>
      <c r="M1495" s="81">
        <v>350359694</v>
      </c>
      <c r="N1495" s="81">
        <v>350359694</v>
      </c>
      <c r="O1495" s="81">
        <v>335917846</v>
      </c>
      <c r="P1495" s="81">
        <v>400488254</v>
      </c>
      <c r="Q1495" s="81">
        <v>386046406</v>
      </c>
      <c r="R1495" s="81">
        <v>400488254</v>
      </c>
      <c r="S1495" s="81">
        <v>386046406</v>
      </c>
    </row>
    <row r="1496" spans="1:19" x14ac:dyDescent="0.35">
      <c r="A1496" s="81" t="s">
        <v>1500</v>
      </c>
      <c r="B1496" s="81">
        <v>245</v>
      </c>
      <c r="C1496" s="81" t="s">
        <v>1807</v>
      </c>
      <c r="D1496" s="81" t="s">
        <v>3843</v>
      </c>
      <c r="E1496" s="81" t="s">
        <v>2800</v>
      </c>
      <c r="F1496" s="81">
        <v>116019451</v>
      </c>
      <c r="G1496" s="81">
        <v>124917006</v>
      </c>
      <c r="H1496" s="81">
        <v>116019451</v>
      </c>
      <c r="I1496" s="81" t="s">
        <v>2829</v>
      </c>
      <c r="J1496" s="81" t="s">
        <v>2833</v>
      </c>
      <c r="K1496" s="81">
        <v>2334057</v>
      </c>
      <c r="L1496" s="81">
        <v>0</v>
      </c>
      <c r="M1496" s="81">
        <v>118353508</v>
      </c>
      <c r="N1496" s="81">
        <v>118353508</v>
      </c>
      <c r="O1496" s="81">
        <v>116019451</v>
      </c>
      <c r="P1496" s="81">
        <v>322573270</v>
      </c>
      <c r="Q1496" s="81">
        <v>320239213</v>
      </c>
      <c r="R1496" s="81">
        <v>322573270</v>
      </c>
      <c r="S1496" s="81">
        <v>320239213</v>
      </c>
    </row>
    <row r="1497" spans="1:19" x14ac:dyDescent="0.35">
      <c r="A1497" s="81" t="s">
        <v>1501</v>
      </c>
      <c r="B1497" s="81">
        <v>246</v>
      </c>
      <c r="C1497" s="81" t="s">
        <v>1808</v>
      </c>
      <c r="D1497" s="81" t="s">
        <v>2904</v>
      </c>
      <c r="E1497" s="81" t="s">
        <v>1884</v>
      </c>
      <c r="F1497" s="81">
        <v>54431153</v>
      </c>
      <c r="G1497" s="81">
        <v>54431153</v>
      </c>
      <c r="H1497" s="81">
        <v>54431153</v>
      </c>
      <c r="I1497" s="81" t="s">
        <v>2829</v>
      </c>
      <c r="J1497" s="81" t="s">
        <v>2832</v>
      </c>
      <c r="K1497" s="81">
        <v>2511589</v>
      </c>
      <c r="L1497" s="81">
        <v>0</v>
      </c>
      <c r="M1497" s="81">
        <v>56942742</v>
      </c>
      <c r="N1497" s="81">
        <v>56942742</v>
      </c>
      <c r="O1497" s="81">
        <v>54431153</v>
      </c>
      <c r="P1497" s="81">
        <v>56942742</v>
      </c>
      <c r="Q1497" s="81">
        <v>54431153</v>
      </c>
      <c r="R1497" s="81">
        <v>56942742</v>
      </c>
      <c r="S1497" s="81">
        <v>54431153</v>
      </c>
    </row>
    <row r="1498" spans="1:19" x14ac:dyDescent="0.35">
      <c r="A1498" s="81" t="s">
        <v>1502</v>
      </c>
      <c r="B1498" s="81">
        <v>246</v>
      </c>
      <c r="C1498" s="81" t="s">
        <v>1808</v>
      </c>
      <c r="D1498" s="81" t="s">
        <v>2974</v>
      </c>
      <c r="E1498" s="81" t="s">
        <v>1975</v>
      </c>
      <c r="F1498" s="81">
        <v>13500865</v>
      </c>
      <c r="G1498" s="81">
        <v>13500865</v>
      </c>
      <c r="H1498" s="81">
        <v>13500865</v>
      </c>
      <c r="I1498" s="81" t="s">
        <v>2829</v>
      </c>
      <c r="J1498" s="81" t="s">
        <v>2832</v>
      </c>
      <c r="K1498" s="81">
        <v>273840</v>
      </c>
      <c r="L1498" s="81">
        <v>0</v>
      </c>
      <c r="M1498" s="81">
        <v>13774705</v>
      </c>
      <c r="N1498" s="81">
        <v>13774705</v>
      </c>
      <c r="O1498" s="81">
        <v>13500865</v>
      </c>
      <c r="P1498" s="81">
        <v>13774705</v>
      </c>
      <c r="Q1498" s="81">
        <v>13500865</v>
      </c>
      <c r="R1498" s="81">
        <v>13774705</v>
      </c>
      <c r="S1498" s="81">
        <v>13500865</v>
      </c>
    </row>
    <row r="1499" spans="1:19" x14ac:dyDescent="0.35">
      <c r="A1499" s="81" t="s">
        <v>1503</v>
      </c>
      <c r="B1499" s="81">
        <v>246</v>
      </c>
      <c r="C1499" s="81" t="s">
        <v>1808</v>
      </c>
      <c r="D1499" s="81" t="s">
        <v>3463</v>
      </c>
      <c r="E1499" s="81" t="s">
        <v>1874</v>
      </c>
      <c r="F1499" s="81">
        <v>2008931</v>
      </c>
      <c r="G1499" s="81">
        <v>2008931</v>
      </c>
      <c r="H1499" s="81">
        <v>2008931</v>
      </c>
      <c r="I1499" s="81" t="s">
        <v>2829</v>
      </c>
      <c r="J1499" s="81" t="s">
        <v>2832</v>
      </c>
      <c r="K1499" s="81">
        <v>20342</v>
      </c>
      <c r="L1499" s="81">
        <v>0</v>
      </c>
      <c r="M1499" s="81">
        <v>2029273</v>
      </c>
      <c r="N1499" s="81">
        <v>2029273</v>
      </c>
      <c r="O1499" s="81">
        <v>2008931</v>
      </c>
      <c r="P1499" s="81">
        <v>2029273</v>
      </c>
      <c r="Q1499" s="81">
        <v>2008931</v>
      </c>
      <c r="R1499" s="81">
        <v>2029273</v>
      </c>
      <c r="S1499" s="81">
        <v>2008931</v>
      </c>
    </row>
    <row r="1500" spans="1:19" x14ac:dyDescent="0.35">
      <c r="A1500" s="81" t="s">
        <v>1504</v>
      </c>
      <c r="B1500" s="81">
        <v>246</v>
      </c>
      <c r="C1500" s="81" t="s">
        <v>1808</v>
      </c>
      <c r="D1500" s="81" t="s">
        <v>3545</v>
      </c>
      <c r="E1500" s="81" t="s">
        <v>2579</v>
      </c>
      <c r="F1500" s="81">
        <v>21650120</v>
      </c>
      <c r="G1500" s="81">
        <v>21650120</v>
      </c>
      <c r="H1500" s="81">
        <v>21650120</v>
      </c>
      <c r="I1500" s="81" t="s">
        <v>2829</v>
      </c>
      <c r="J1500" s="81" t="s">
        <v>2832</v>
      </c>
      <c r="K1500" s="81">
        <v>546400</v>
      </c>
      <c r="L1500" s="81">
        <v>0</v>
      </c>
      <c r="M1500" s="81">
        <v>22196520</v>
      </c>
      <c r="N1500" s="81">
        <v>22196520</v>
      </c>
      <c r="O1500" s="81">
        <v>21650120</v>
      </c>
      <c r="P1500" s="81">
        <v>22196520</v>
      </c>
      <c r="Q1500" s="81">
        <v>21650120</v>
      </c>
      <c r="R1500" s="81">
        <v>22196520</v>
      </c>
      <c r="S1500" s="81">
        <v>21650120</v>
      </c>
    </row>
    <row r="1501" spans="1:19" x14ac:dyDescent="0.35">
      <c r="A1501" s="81" t="s">
        <v>1505</v>
      </c>
      <c r="B1501" s="81">
        <v>246</v>
      </c>
      <c r="C1501" s="81" t="s">
        <v>1808</v>
      </c>
      <c r="D1501" s="81" t="s">
        <v>3771</v>
      </c>
      <c r="E1501" s="81" t="s">
        <v>2752</v>
      </c>
      <c r="F1501" s="81">
        <v>14332623</v>
      </c>
      <c r="G1501" s="81">
        <v>14332623</v>
      </c>
      <c r="H1501" s="81">
        <v>14332623</v>
      </c>
      <c r="I1501" s="81" t="s">
        <v>2829</v>
      </c>
      <c r="J1501" s="81" t="s">
        <v>2832</v>
      </c>
      <c r="K1501" s="81">
        <v>310232</v>
      </c>
      <c r="L1501" s="81">
        <v>0</v>
      </c>
      <c r="M1501" s="81">
        <v>14642855</v>
      </c>
      <c r="N1501" s="81">
        <v>14642855</v>
      </c>
      <c r="O1501" s="81">
        <v>14332623</v>
      </c>
      <c r="P1501" s="81">
        <v>14642855</v>
      </c>
      <c r="Q1501" s="81">
        <v>14332623</v>
      </c>
      <c r="R1501" s="81">
        <v>14642855</v>
      </c>
      <c r="S1501" s="81">
        <v>14332623</v>
      </c>
    </row>
    <row r="1502" spans="1:19" x14ac:dyDescent="0.35">
      <c r="A1502" s="81" t="s">
        <v>1506</v>
      </c>
      <c r="B1502" s="81">
        <v>246</v>
      </c>
      <c r="C1502" s="81" t="s">
        <v>1808</v>
      </c>
      <c r="D1502" s="81" t="s">
        <v>3844</v>
      </c>
      <c r="E1502" s="81" t="s">
        <v>1898</v>
      </c>
      <c r="F1502" s="81">
        <v>375337766</v>
      </c>
      <c r="G1502" s="81">
        <v>375337766</v>
      </c>
      <c r="H1502" s="81">
        <v>375337766</v>
      </c>
      <c r="I1502" s="81" t="s">
        <v>2829</v>
      </c>
      <c r="J1502" s="81" t="s">
        <v>2832</v>
      </c>
      <c r="K1502" s="81">
        <v>8955938</v>
      </c>
      <c r="L1502" s="81">
        <v>0</v>
      </c>
      <c r="M1502" s="81">
        <v>384293704</v>
      </c>
      <c r="N1502" s="81">
        <v>384293704</v>
      </c>
      <c r="O1502" s="81">
        <v>375337766</v>
      </c>
      <c r="P1502" s="81">
        <v>384293704</v>
      </c>
      <c r="Q1502" s="81">
        <v>375337766</v>
      </c>
      <c r="R1502" s="81">
        <v>384293704</v>
      </c>
      <c r="S1502" s="81">
        <v>375337766</v>
      </c>
    </row>
    <row r="1503" spans="1:19" x14ac:dyDescent="0.35">
      <c r="A1503" s="81" t="s">
        <v>1507</v>
      </c>
      <c r="B1503" s="81">
        <v>246</v>
      </c>
      <c r="C1503" s="81" t="s">
        <v>1808</v>
      </c>
      <c r="D1503" s="81" t="s">
        <v>3845</v>
      </c>
      <c r="E1503" s="81" t="s">
        <v>2801</v>
      </c>
      <c r="F1503" s="81">
        <v>10812185369</v>
      </c>
      <c r="G1503" s="81">
        <v>10812185369</v>
      </c>
      <c r="H1503" s="81">
        <v>10812185369</v>
      </c>
      <c r="I1503" s="81" t="s">
        <v>2829</v>
      </c>
      <c r="J1503" s="81" t="s">
        <v>2832</v>
      </c>
      <c r="K1503" s="81">
        <v>221953947</v>
      </c>
      <c r="L1503" s="81">
        <v>0</v>
      </c>
      <c r="M1503" s="81">
        <v>11034139316</v>
      </c>
      <c r="N1503" s="81">
        <v>11034139316</v>
      </c>
      <c r="O1503" s="81">
        <v>10812185369</v>
      </c>
      <c r="P1503" s="81">
        <v>11034139316</v>
      </c>
      <c r="Q1503" s="81">
        <v>10812185369</v>
      </c>
      <c r="R1503" s="81">
        <v>11034139316</v>
      </c>
      <c r="S1503" s="81">
        <v>10812185369</v>
      </c>
    </row>
    <row r="1504" spans="1:19" x14ac:dyDescent="0.35">
      <c r="A1504" s="81" t="s">
        <v>1508</v>
      </c>
      <c r="B1504" s="81">
        <v>246</v>
      </c>
      <c r="C1504" s="81" t="s">
        <v>1808</v>
      </c>
      <c r="D1504" s="81" t="s">
        <v>3846</v>
      </c>
      <c r="E1504" s="81" t="s">
        <v>2802</v>
      </c>
      <c r="F1504" s="81">
        <v>169643768</v>
      </c>
      <c r="G1504" s="81">
        <v>169643768</v>
      </c>
      <c r="H1504" s="81">
        <v>169643768</v>
      </c>
      <c r="I1504" s="81" t="s">
        <v>2829</v>
      </c>
      <c r="J1504" s="81" t="s">
        <v>2832</v>
      </c>
      <c r="K1504" s="81">
        <v>6096509</v>
      </c>
      <c r="L1504" s="81">
        <v>0</v>
      </c>
      <c r="M1504" s="81">
        <v>175740277</v>
      </c>
      <c r="N1504" s="81">
        <v>175740277</v>
      </c>
      <c r="O1504" s="81">
        <v>169643768</v>
      </c>
      <c r="P1504" s="81">
        <v>175740277</v>
      </c>
      <c r="Q1504" s="81">
        <v>169643768</v>
      </c>
      <c r="R1504" s="81">
        <v>175740277</v>
      </c>
      <c r="S1504" s="81">
        <v>169643768</v>
      </c>
    </row>
    <row r="1505" spans="1:19" x14ac:dyDescent="0.35">
      <c r="A1505" s="81" t="s">
        <v>1509</v>
      </c>
      <c r="B1505" s="81">
        <v>246</v>
      </c>
      <c r="C1505" s="81" t="s">
        <v>1808</v>
      </c>
      <c r="D1505" s="81" t="s">
        <v>3847</v>
      </c>
      <c r="E1505" s="81" t="s">
        <v>2803</v>
      </c>
      <c r="F1505" s="81">
        <v>3662572439</v>
      </c>
      <c r="G1505" s="81">
        <v>3662572439</v>
      </c>
      <c r="H1505" s="81">
        <v>3662572439</v>
      </c>
      <c r="I1505" s="81" t="s">
        <v>2829</v>
      </c>
      <c r="J1505" s="81" t="s">
        <v>2832</v>
      </c>
      <c r="K1505" s="81">
        <v>89667965</v>
      </c>
      <c r="L1505" s="81">
        <v>0</v>
      </c>
      <c r="M1505" s="81">
        <v>3752240404</v>
      </c>
      <c r="N1505" s="81">
        <v>3752240404</v>
      </c>
      <c r="O1505" s="81">
        <v>3662572439</v>
      </c>
      <c r="P1505" s="81">
        <v>3752240404</v>
      </c>
      <c r="Q1505" s="81">
        <v>3662572439</v>
      </c>
      <c r="R1505" s="81">
        <v>3752240404</v>
      </c>
      <c r="S1505" s="81">
        <v>3662572439</v>
      </c>
    </row>
    <row r="1506" spans="1:19" x14ac:dyDescent="0.35">
      <c r="A1506" s="81" t="s">
        <v>1510</v>
      </c>
      <c r="B1506" s="81">
        <v>246</v>
      </c>
      <c r="C1506" s="81" t="s">
        <v>1808</v>
      </c>
      <c r="D1506" s="81" t="s">
        <v>3848</v>
      </c>
      <c r="E1506" s="81" t="s">
        <v>2804</v>
      </c>
      <c r="F1506" s="81">
        <v>1474364517</v>
      </c>
      <c r="G1506" s="81">
        <v>1474364517</v>
      </c>
      <c r="H1506" s="81">
        <v>1474364517</v>
      </c>
      <c r="I1506" s="81" t="s">
        <v>2829</v>
      </c>
      <c r="J1506" s="81" t="s">
        <v>2832</v>
      </c>
      <c r="K1506" s="81">
        <v>43018056</v>
      </c>
      <c r="L1506" s="81">
        <v>0</v>
      </c>
      <c r="M1506" s="81">
        <v>1517382573</v>
      </c>
      <c r="N1506" s="81">
        <v>1517382573</v>
      </c>
      <c r="O1506" s="81">
        <v>1474364517</v>
      </c>
      <c r="P1506" s="81">
        <v>1517382573</v>
      </c>
      <c r="Q1506" s="81">
        <v>1474364517</v>
      </c>
      <c r="R1506" s="81">
        <v>1517382573</v>
      </c>
      <c r="S1506" s="81">
        <v>1474364517</v>
      </c>
    </row>
    <row r="1507" spans="1:19" x14ac:dyDescent="0.35">
      <c r="A1507" s="81" t="s">
        <v>1511</v>
      </c>
      <c r="B1507" s="81">
        <v>246</v>
      </c>
      <c r="C1507" s="81" t="s">
        <v>1808</v>
      </c>
      <c r="D1507" s="81" t="s">
        <v>3849</v>
      </c>
      <c r="E1507" s="81" t="s">
        <v>2805</v>
      </c>
      <c r="F1507" s="81">
        <v>2901857833</v>
      </c>
      <c r="G1507" s="81">
        <v>2901857833</v>
      </c>
      <c r="H1507" s="81">
        <v>2901857833</v>
      </c>
      <c r="I1507" s="81" t="s">
        <v>2829</v>
      </c>
      <c r="J1507" s="81" t="s">
        <v>2832</v>
      </c>
      <c r="K1507" s="81">
        <v>51176165</v>
      </c>
      <c r="L1507" s="81">
        <v>0</v>
      </c>
      <c r="M1507" s="81">
        <v>2953033998</v>
      </c>
      <c r="N1507" s="81">
        <v>2953033998</v>
      </c>
      <c r="O1507" s="81">
        <v>2901857833</v>
      </c>
      <c r="P1507" s="81">
        <v>2953033998</v>
      </c>
      <c r="Q1507" s="81">
        <v>2901857833</v>
      </c>
      <c r="R1507" s="81">
        <v>2953033998</v>
      </c>
      <c r="S1507" s="81">
        <v>2901857833</v>
      </c>
    </row>
    <row r="1508" spans="1:19" x14ac:dyDescent="0.35">
      <c r="A1508" s="81" t="s">
        <v>1512</v>
      </c>
      <c r="B1508" s="81">
        <v>246</v>
      </c>
      <c r="C1508" s="81" t="s">
        <v>1808</v>
      </c>
      <c r="D1508" s="81" t="s">
        <v>3850</v>
      </c>
      <c r="E1508" s="81" t="s">
        <v>2758</v>
      </c>
      <c r="F1508" s="81">
        <v>28694858038</v>
      </c>
      <c r="G1508" s="81">
        <v>28694858038</v>
      </c>
      <c r="H1508" s="81">
        <v>28694858038</v>
      </c>
      <c r="I1508" s="81" t="s">
        <v>2829</v>
      </c>
      <c r="J1508" s="81" t="s">
        <v>2832</v>
      </c>
      <c r="K1508" s="81">
        <v>421284074</v>
      </c>
      <c r="L1508" s="81">
        <v>0</v>
      </c>
      <c r="M1508" s="81">
        <v>29116142112</v>
      </c>
      <c r="N1508" s="81">
        <v>29116142112</v>
      </c>
      <c r="O1508" s="81">
        <v>28694858038</v>
      </c>
      <c r="P1508" s="81">
        <v>29116142112</v>
      </c>
      <c r="Q1508" s="81">
        <v>28694858038</v>
      </c>
      <c r="R1508" s="81">
        <v>29116142112</v>
      </c>
      <c r="S1508" s="81">
        <v>28694858038</v>
      </c>
    </row>
    <row r="1509" spans="1:19" x14ac:dyDescent="0.35">
      <c r="A1509" s="81" t="s">
        <v>1513</v>
      </c>
      <c r="B1509" s="81">
        <v>246</v>
      </c>
      <c r="C1509" s="81" t="s">
        <v>1808</v>
      </c>
      <c r="D1509" s="81" t="s">
        <v>3851</v>
      </c>
      <c r="E1509" s="81" t="s">
        <v>2806</v>
      </c>
      <c r="F1509" s="81">
        <v>1220964029</v>
      </c>
      <c r="G1509" s="81">
        <v>1220964029</v>
      </c>
      <c r="H1509" s="81">
        <v>1220964029</v>
      </c>
      <c r="I1509" s="81" t="s">
        <v>2829</v>
      </c>
      <c r="J1509" s="81" t="s">
        <v>2832</v>
      </c>
      <c r="K1509" s="81">
        <v>36035748</v>
      </c>
      <c r="L1509" s="81">
        <v>0</v>
      </c>
      <c r="M1509" s="81">
        <v>1256999777</v>
      </c>
      <c r="N1509" s="81">
        <v>1256999777</v>
      </c>
      <c r="O1509" s="81">
        <v>1220964029</v>
      </c>
      <c r="P1509" s="81">
        <v>1256999777</v>
      </c>
      <c r="Q1509" s="81">
        <v>1220964029</v>
      </c>
      <c r="R1509" s="81">
        <v>1256999777</v>
      </c>
      <c r="S1509" s="81">
        <v>1220964029</v>
      </c>
    </row>
    <row r="1510" spans="1:19" x14ac:dyDescent="0.35">
      <c r="A1510" s="81" t="s">
        <v>1514</v>
      </c>
      <c r="B1510" s="81">
        <v>246</v>
      </c>
      <c r="C1510" s="81" t="s">
        <v>1808</v>
      </c>
      <c r="D1510" s="81" t="s">
        <v>3852</v>
      </c>
      <c r="E1510" s="81" t="s">
        <v>2807</v>
      </c>
      <c r="F1510" s="81">
        <v>265547676</v>
      </c>
      <c r="G1510" s="81">
        <v>265547676</v>
      </c>
      <c r="H1510" s="81">
        <v>265547676</v>
      </c>
      <c r="I1510" s="81" t="s">
        <v>2829</v>
      </c>
      <c r="J1510" s="81" t="s">
        <v>2832</v>
      </c>
      <c r="K1510" s="81">
        <v>7952482</v>
      </c>
      <c r="L1510" s="81">
        <v>0</v>
      </c>
      <c r="M1510" s="81">
        <v>273500158</v>
      </c>
      <c r="N1510" s="81">
        <v>273500158</v>
      </c>
      <c r="O1510" s="81">
        <v>265547676</v>
      </c>
      <c r="P1510" s="81">
        <v>273500158</v>
      </c>
      <c r="Q1510" s="81">
        <v>265547676</v>
      </c>
      <c r="R1510" s="81">
        <v>273500158</v>
      </c>
      <c r="S1510" s="81">
        <v>265547676</v>
      </c>
    </row>
    <row r="1511" spans="1:19" x14ac:dyDescent="0.35">
      <c r="A1511" s="81" t="s">
        <v>1515</v>
      </c>
      <c r="B1511" s="81">
        <v>246</v>
      </c>
      <c r="C1511" s="81" t="s">
        <v>1808</v>
      </c>
      <c r="D1511" s="81" t="s">
        <v>3853</v>
      </c>
      <c r="E1511" s="81" t="s">
        <v>2759</v>
      </c>
      <c r="F1511" s="81">
        <v>16467233218</v>
      </c>
      <c r="G1511" s="81">
        <v>16467233218</v>
      </c>
      <c r="H1511" s="81">
        <v>16467233218</v>
      </c>
      <c r="I1511" s="81" t="s">
        <v>2829</v>
      </c>
      <c r="J1511" s="81" t="s">
        <v>2832</v>
      </c>
      <c r="K1511" s="81">
        <v>320666224</v>
      </c>
      <c r="L1511" s="81">
        <v>0</v>
      </c>
      <c r="M1511" s="81">
        <v>16787899442</v>
      </c>
      <c r="N1511" s="81">
        <v>16787899442</v>
      </c>
      <c r="O1511" s="81">
        <v>16467233218</v>
      </c>
      <c r="P1511" s="81">
        <v>16787899442</v>
      </c>
      <c r="Q1511" s="81">
        <v>16467233218</v>
      </c>
      <c r="R1511" s="81">
        <v>16787899442</v>
      </c>
      <c r="S1511" s="81">
        <v>16467233218</v>
      </c>
    </row>
    <row r="1512" spans="1:19" x14ac:dyDescent="0.35">
      <c r="A1512" s="81" t="s">
        <v>1516</v>
      </c>
      <c r="B1512" s="81">
        <v>246</v>
      </c>
      <c r="C1512" s="81" t="s">
        <v>1808</v>
      </c>
      <c r="D1512" s="81" t="s">
        <v>3854</v>
      </c>
      <c r="E1512" s="81" t="s">
        <v>2760</v>
      </c>
      <c r="F1512" s="81">
        <v>92689977</v>
      </c>
      <c r="G1512" s="81">
        <v>92689977</v>
      </c>
      <c r="H1512" s="81">
        <v>92689977</v>
      </c>
      <c r="I1512" s="81" t="s">
        <v>2829</v>
      </c>
      <c r="J1512" s="81" t="s">
        <v>2832</v>
      </c>
      <c r="K1512" s="81">
        <v>2286046</v>
      </c>
      <c r="L1512" s="81">
        <v>0</v>
      </c>
      <c r="M1512" s="81">
        <v>94976023</v>
      </c>
      <c r="N1512" s="81">
        <v>94976023</v>
      </c>
      <c r="O1512" s="81">
        <v>92689977</v>
      </c>
      <c r="P1512" s="81">
        <v>94976023</v>
      </c>
      <c r="Q1512" s="81">
        <v>92689977</v>
      </c>
      <c r="R1512" s="81">
        <v>94976023</v>
      </c>
      <c r="S1512" s="81">
        <v>92689977</v>
      </c>
    </row>
    <row r="1513" spans="1:19" x14ac:dyDescent="0.35">
      <c r="A1513" s="81" t="s">
        <v>1517</v>
      </c>
      <c r="B1513" s="81">
        <v>247</v>
      </c>
      <c r="C1513" s="81" t="s">
        <v>1809</v>
      </c>
      <c r="D1513" s="81" t="s">
        <v>3209</v>
      </c>
      <c r="E1513" s="81" t="s">
        <v>2280</v>
      </c>
      <c r="F1513" s="81">
        <v>36749866</v>
      </c>
      <c r="G1513" s="81">
        <v>36749866</v>
      </c>
      <c r="H1513" s="81">
        <v>36749866</v>
      </c>
      <c r="I1513" s="81" t="s">
        <v>2829</v>
      </c>
      <c r="J1513" s="81" t="s">
        <v>2833</v>
      </c>
      <c r="K1513" s="81">
        <v>404710</v>
      </c>
      <c r="L1513" s="81">
        <v>635919</v>
      </c>
      <c r="M1513" s="81">
        <v>37154576</v>
      </c>
      <c r="N1513" s="81">
        <v>36518657</v>
      </c>
      <c r="O1513" s="81">
        <v>36113947</v>
      </c>
      <c r="P1513" s="81">
        <v>37154576</v>
      </c>
      <c r="Q1513" s="81">
        <v>36749866</v>
      </c>
      <c r="R1513" s="81">
        <v>36518657</v>
      </c>
      <c r="S1513" s="81">
        <v>36113947</v>
      </c>
    </row>
    <row r="1514" spans="1:19" x14ac:dyDescent="0.35">
      <c r="A1514" s="81" t="s">
        <v>1518</v>
      </c>
      <c r="B1514" s="81">
        <v>247</v>
      </c>
      <c r="C1514" s="81" t="s">
        <v>1809</v>
      </c>
      <c r="D1514" s="81" t="s">
        <v>3416</v>
      </c>
      <c r="E1514" s="81" t="s">
        <v>2489</v>
      </c>
      <c r="F1514" s="81">
        <v>19640782</v>
      </c>
      <c r="G1514" s="81">
        <v>19640782</v>
      </c>
      <c r="H1514" s="81">
        <v>19640782</v>
      </c>
      <c r="I1514" s="81" t="s">
        <v>2829</v>
      </c>
      <c r="J1514" s="81" t="s">
        <v>2833</v>
      </c>
      <c r="K1514" s="81">
        <v>517360</v>
      </c>
      <c r="L1514" s="81">
        <v>0</v>
      </c>
      <c r="M1514" s="81">
        <v>20158142</v>
      </c>
      <c r="N1514" s="81">
        <v>20158142</v>
      </c>
      <c r="O1514" s="81">
        <v>19640782</v>
      </c>
      <c r="P1514" s="81">
        <v>20158142</v>
      </c>
      <c r="Q1514" s="81">
        <v>19640782</v>
      </c>
      <c r="R1514" s="81">
        <v>20158142</v>
      </c>
      <c r="S1514" s="81">
        <v>19640782</v>
      </c>
    </row>
    <row r="1515" spans="1:19" x14ac:dyDescent="0.35">
      <c r="A1515" s="81" t="s">
        <v>1519</v>
      </c>
      <c r="B1515" s="81">
        <v>247</v>
      </c>
      <c r="C1515" s="81" t="s">
        <v>1809</v>
      </c>
      <c r="D1515" s="81" t="s">
        <v>3855</v>
      </c>
      <c r="E1515" s="81" t="s">
        <v>1913</v>
      </c>
      <c r="F1515" s="81">
        <v>1407875873</v>
      </c>
      <c r="G1515" s="81">
        <v>1545701651</v>
      </c>
      <c r="H1515" s="81">
        <v>1545701651</v>
      </c>
      <c r="I1515" s="81" t="s">
        <v>2830</v>
      </c>
      <c r="J1515" s="81" t="s">
        <v>2836</v>
      </c>
      <c r="K1515" s="81">
        <v>53061421</v>
      </c>
      <c r="L1515" s="81">
        <v>0</v>
      </c>
      <c r="M1515" s="81">
        <v>1598763072</v>
      </c>
      <c r="N1515" s="81">
        <v>1598763072</v>
      </c>
      <c r="O1515" s="81">
        <v>1545701651</v>
      </c>
      <c r="P1515" s="81">
        <v>1598763072</v>
      </c>
      <c r="Q1515" s="81">
        <v>1545701651</v>
      </c>
      <c r="R1515" s="81">
        <v>1598763072</v>
      </c>
      <c r="S1515" s="81">
        <v>1545701651</v>
      </c>
    </row>
    <row r="1516" spans="1:19" x14ac:dyDescent="0.35">
      <c r="A1516" s="81" t="s">
        <v>1520</v>
      </c>
      <c r="B1516" s="81">
        <v>247</v>
      </c>
      <c r="C1516" s="81" t="s">
        <v>1809</v>
      </c>
      <c r="D1516" s="81" t="s">
        <v>3856</v>
      </c>
      <c r="E1516" s="81" t="s">
        <v>2311</v>
      </c>
      <c r="F1516" s="81">
        <v>1118912151</v>
      </c>
      <c r="G1516" s="81">
        <v>1166959300</v>
      </c>
      <c r="H1516" s="81">
        <v>1118912151</v>
      </c>
      <c r="I1516" s="81" t="s">
        <v>2829</v>
      </c>
      <c r="J1516" s="81" t="s">
        <v>2833</v>
      </c>
      <c r="K1516" s="81">
        <v>38816346</v>
      </c>
      <c r="L1516" s="81">
        <v>0</v>
      </c>
      <c r="M1516" s="81">
        <v>1157728497</v>
      </c>
      <c r="N1516" s="81">
        <v>1157728497</v>
      </c>
      <c r="O1516" s="81">
        <v>1118912151</v>
      </c>
      <c r="P1516" s="81">
        <v>1157728497</v>
      </c>
      <c r="Q1516" s="81">
        <v>1118912151</v>
      </c>
      <c r="R1516" s="81">
        <v>1157728497</v>
      </c>
      <c r="S1516" s="81">
        <v>1118912151</v>
      </c>
    </row>
    <row r="1517" spans="1:19" x14ac:dyDescent="0.35">
      <c r="A1517" s="81" t="s">
        <v>1521</v>
      </c>
      <c r="B1517" s="81">
        <v>247</v>
      </c>
      <c r="C1517" s="81" t="s">
        <v>1809</v>
      </c>
      <c r="D1517" s="81" t="s">
        <v>3857</v>
      </c>
      <c r="E1517" s="81" t="s">
        <v>2808</v>
      </c>
      <c r="F1517" s="81">
        <v>333532479</v>
      </c>
      <c r="G1517" s="81">
        <v>345557223</v>
      </c>
      <c r="H1517" s="81">
        <v>333532479</v>
      </c>
      <c r="I1517" s="81" t="s">
        <v>2829</v>
      </c>
      <c r="J1517" s="81" t="s">
        <v>2833</v>
      </c>
      <c r="K1517" s="81">
        <v>8977880</v>
      </c>
      <c r="L1517" s="81">
        <v>0</v>
      </c>
      <c r="M1517" s="81">
        <v>342510359</v>
      </c>
      <c r="N1517" s="81">
        <v>342510359</v>
      </c>
      <c r="O1517" s="81">
        <v>333532479</v>
      </c>
      <c r="P1517" s="81">
        <v>342510359</v>
      </c>
      <c r="Q1517" s="81">
        <v>333532479</v>
      </c>
      <c r="R1517" s="81">
        <v>342510359</v>
      </c>
      <c r="S1517" s="81">
        <v>333532479</v>
      </c>
    </row>
    <row r="1518" spans="1:19" x14ac:dyDescent="0.35">
      <c r="A1518" s="81" t="s">
        <v>1522</v>
      </c>
      <c r="B1518" s="81">
        <v>247</v>
      </c>
      <c r="C1518" s="81" t="s">
        <v>1809</v>
      </c>
      <c r="D1518" s="81" t="s">
        <v>3858</v>
      </c>
      <c r="E1518" s="81" t="s">
        <v>2809</v>
      </c>
      <c r="F1518" s="81">
        <v>242409100</v>
      </c>
      <c r="G1518" s="81">
        <v>248451470</v>
      </c>
      <c r="H1518" s="81">
        <v>242409100</v>
      </c>
      <c r="I1518" s="81" t="s">
        <v>2829</v>
      </c>
      <c r="J1518" s="81" t="s">
        <v>2833</v>
      </c>
      <c r="K1518" s="81">
        <v>9450114</v>
      </c>
      <c r="L1518" s="81">
        <v>0</v>
      </c>
      <c r="M1518" s="81">
        <v>251859214</v>
      </c>
      <c r="N1518" s="81">
        <v>251859214</v>
      </c>
      <c r="O1518" s="81">
        <v>242409100</v>
      </c>
      <c r="P1518" s="81">
        <v>251859214</v>
      </c>
      <c r="Q1518" s="81">
        <v>242409100</v>
      </c>
      <c r="R1518" s="81">
        <v>251859214</v>
      </c>
      <c r="S1518" s="81">
        <v>242409100</v>
      </c>
    </row>
    <row r="1519" spans="1:19" x14ac:dyDescent="0.35">
      <c r="A1519" s="81" t="s">
        <v>1523</v>
      </c>
      <c r="B1519" s="81">
        <v>248</v>
      </c>
      <c r="C1519" s="81" t="s">
        <v>1810</v>
      </c>
      <c r="D1519" s="81" t="s">
        <v>3859</v>
      </c>
      <c r="E1519" s="81" t="s">
        <v>2810</v>
      </c>
      <c r="F1519" s="81">
        <v>1232001859</v>
      </c>
      <c r="G1519" s="81">
        <v>1232001859</v>
      </c>
      <c r="H1519" s="81">
        <v>1232001859</v>
      </c>
      <c r="I1519" s="81" t="s">
        <v>2829</v>
      </c>
      <c r="J1519" s="81" t="s">
        <v>2832</v>
      </c>
      <c r="K1519" s="81">
        <v>12509086</v>
      </c>
      <c r="L1519" s="81">
        <v>9881486</v>
      </c>
      <c r="M1519" s="81">
        <v>1244510945</v>
      </c>
      <c r="N1519" s="81">
        <v>1234629459</v>
      </c>
      <c r="O1519" s="81">
        <v>1222120373</v>
      </c>
      <c r="P1519" s="81">
        <v>1244510945</v>
      </c>
      <c r="Q1519" s="81">
        <v>1232001859</v>
      </c>
      <c r="R1519" s="81">
        <v>1234629459</v>
      </c>
      <c r="S1519" s="81">
        <v>1222120373</v>
      </c>
    </row>
    <row r="1520" spans="1:19" x14ac:dyDescent="0.35">
      <c r="A1520" s="81" t="s">
        <v>1524</v>
      </c>
      <c r="B1520" s="81">
        <v>248</v>
      </c>
      <c r="C1520" s="81" t="s">
        <v>1810</v>
      </c>
      <c r="D1520" s="81" t="s">
        <v>3860</v>
      </c>
      <c r="E1520" s="81" t="s">
        <v>2540</v>
      </c>
      <c r="F1520" s="81">
        <v>1411174220</v>
      </c>
      <c r="G1520" s="81">
        <v>1411174220</v>
      </c>
      <c r="H1520" s="81">
        <v>1411174220</v>
      </c>
      <c r="I1520" s="81" t="s">
        <v>2829</v>
      </c>
      <c r="J1520" s="81" t="s">
        <v>2832</v>
      </c>
      <c r="K1520" s="81">
        <v>1910405</v>
      </c>
      <c r="L1520" s="81">
        <v>1081512</v>
      </c>
      <c r="M1520" s="81">
        <v>1413084625</v>
      </c>
      <c r="N1520" s="81">
        <v>1412003113</v>
      </c>
      <c r="O1520" s="81">
        <v>1410092708</v>
      </c>
      <c r="P1520" s="81">
        <v>1413084625</v>
      </c>
      <c r="Q1520" s="81">
        <v>1411174220</v>
      </c>
      <c r="R1520" s="81">
        <v>1412003113</v>
      </c>
      <c r="S1520" s="81">
        <v>1410092708</v>
      </c>
    </row>
    <row r="1521" spans="1:19" x14ac:dyDescent="0.35">
      <c r="A1521" s="81" t="s">
        <v>1525</v>
      </c>
      <c r="B1521" s="81">
        <v>249</v>
      </c>
      <c r="C1521" s="81" t="s">
        <v>1811</v>
      </c>
      <c r="D1521" s="81" t="s">
        <v>3100</v>
      </c>
      <c r="E1521" s="81" t="s">
        <v>2151</v>
      </c>
      <c r="F1521" s="81">
        <v>1947512</v>
      </c>
      <c r="G1521" s="81">
        <v>1947512</v>
      </c>
      <c r="H1521" s="81">
        <v>1947512</v>
      </c>
      <c r="I1521" s="81" t="s">
        <v>2829</v>
      </c>
      <c r="J1521" s="81" t="s">
        <v>2833</v>
      </c>
      <c r="K1521" s="81">
        <v>20000</v>
      </c>
      <c r="L1521" s="81">
        <v>0</v>
      </c>
      <c r="M1521" s="81">
        <v>1967512</v>
      </c>
      <c r="N1521" s="81">
        <v>1967512</v>
      </c>
      <c r="O1521" s="81">
        <v>1947512</v>
      </c>
      <c r="P1521" s="81">
        <v>1967512</v>
      </c>
      <c r="Q1521" s="81">
        <v>1947512</v>
      </c>
      <c r="R1521" s="81">
        <v>1967512</v>
      </c>
      <c r="S1521" s="81">
        <v>1947512</v>
      </c>
    </row>
    <row r="1522" spans="1:19" x14ac:dyDescent="0.35">
      <c r="A1522" s="81" t="s">
        <v>1526</v>
      </c>
      <c r="B1522" s="81">
        <v>249</v>
      </c>
      <c r="C1522" s="81" t="s">
        <v>1811</v>
      </c>
      <c r="D1522" s="81" t="s">
        <v>3105</v>
      </c>
      <c r="E1522" s="81" t="s">
        <v>2156</v>
      </c>
      <c r="F1522" s="81">
        <v>1114026799</v>
      </c>
      <c r="G1522" s="81">
        <v>1114026799</v>
      </c>
      <c r="H1522" s="81">
        <v>1114026799</v>
      </c>
      <c r="I1522" s="81" t="s">
        <v>2829</v>
      </c>
      <c r="J1522" s="81" t="s">
        <v>2833</v>
      </c>
      <c r="K1522" s="81">
        <v>19389227</v>
      </c>
      <c r="L1522" s="81">
        <v>0</v>
      </c>
      <c r="M1522" s="81">
        <v>1133416026</v>
      </c>
      <c r="N1522" s="81">
        <v>1133416026</v>
      </c>
      <c r="O1522" s="81">
        <v>1114026799</v>
      </c>
      <c r="P1522" s="81">
        <v>1133416026</v>
      </c>
      <c r="Q1522" s="81">
        <v>1114026799</v>
      </c>
      <c r="R1522" s="81">
        <v>1133416026</v>
      </c>
      <c r="S1522" s="81">
        <v>1114026799</v>
      </c>
    </row>
    <row r="1523" spans="1:19" x14ac:dyDescent="0.35">
      <c r="A1523" s="81" t="s">
        <v>1527</v>
      </c>
      <c r="B1523" s="81">
        <v>249</v>
      </c>
      <c r="C1523" s="81" t="s">
        <v>1811</v>
      </c>
      <c r="D1523" s="81" t="s">
        <v>3375</v>
      </c>
      <c r="E1523" s="81" t="s">
        <v>1843</v>
      </c>
      <c r="F1523" s="81">
        <v>21848530</v>
      </c>
      <c r="G1523" s="81">
        <v>21848530</v>
      </c>
      <c r="H1523" s="81">
        <v>21848530</v>
      </c>
      <c r="I1523" s="81" t="s">
        <v>2829</v>
      </c>
      <c r="J1523" s="81" t="s">
        <v>2833</v>
      </c>
      <c r="K1523" s="81">
        <v>235000</v>
      </c>
      <c r="L1523" s="81">
        <v>0</v>
      </c>
      <c r="M1523" s="81">
        <v>22083530</v>
      </c>
      <c r="N1523" s="81">
        <v>22083530</v>
      </c>
      <c r="O1523" s="81">
        <v>21848530</v>
      </c>
      <c r="P1523" s="81">
        <v>22083530</v>
      </c>
      <c r="Q1523" s="81">
        <v>21848530</v>
      </c>
      <c r="R1523" s="81">
        <v>22083530</v>
      </c>
      <c r="S1523" s="81">
        <v>21848530</v>
      </c>
    </row>
    <row r="1524" spans="1:19" x14ac:dyDescent="0.35">
      <c r="A1524" s="81" t="s">
        <v>1528</v>
      </c>
      <c r="B1524" s="81">
        <v>249</v>
      </c>
      <c r="C1524" s="81" t="s">
        <v>1811</v>
      </c>
      <c r="D1524" s="81" t="s">
        <v>3624</v>
      </c>
      <c r="E1524" s="81" t="s">
        <v>2640</v>
      </c>
      <c r="F1524" s="81">
        <v>89932399</v>
      </c>
      <c r="G1524" s="81">
        <v>127073438</v>
      </c>
      <c r="H1524" s="81">
        <v>89932399</v>
      </c>
      <c r="I1524" s="81" t="s">
        <v>2829</v>
      </c>
      <c r="J1524" s="81" t="s">
        <v>2833</v>
      </c>
      <c r="K1524" s="81">
        <v>1918754</v>
      </c>
      <c r="L1524" s="81">
        <v>0</v>
      </c>
      <c r="M1524" s="81">
        <v>91851153</v>
      </c>
      <c r="N1524" s="81">
        <v>91851153</v>
      </c>
      <c r="O1524" s="81">
        <v>89932399</v>
      </c>
      <c r="P1524" s="81">
        <v>91851153</v>
      </c>
      <c r="Q1524" s="81">
        <v>89932399</v>
      </c>
      <c r="R1524" s="81">
        <v>91851153</v>
      </c>
      <c r="S1524" s="81">
        <v>89932399</v>
      </c>
    </row>
    <row r="1525" spans="1:19" x14ac:dyDescent="0.35">
      <c r="A1525" s="81" t="s">
        <v>1529</v>
      </c>
      <c r="B1525" s="81">
        <v>249</v>
      </c>
      <c r="C1525" s="81" t="s">
        <v>1811</v>
      </c>
      <c r="D1525" s="81" t="s">
        <v>3625</v>
      </c>
      <c r="E1525" s="81" t="s">
        <v>2641</v>
      </c>
      <c r="F1525" s="81">
        <v>206621594</v>
      </c>
      <c r="G1525" s="81">
        <v>203135825</v>
      </c>
      <c r="H1525" s="81">
        <v>206621594</v>
      </c>
      <c r="I1525" s="81" t="s">
        <v>2829</v>
      </c>
      <c r="J1525" s="81" t="s">
        <v>2833</v>
      </c>
      <c r="K1525" s="81">
        <v>5629293</v>
      </c>
      <c r="L1525" s="81">
        <v>0</v>
      </c>
      <c r="M1525" s="81">
        <v>212250887</v>
      </c>
      <c r="N1525" s="81">
        <v>212250887</v>
      </c>
      <c r="O1525" s="81">
        <v>206621594</v>
      </c>
      <c r="P1525" s="81">
        <v>212250887</v>
      </c>
      <c r="Q1525" s="81">
        <v>206621594</v>
      </c>
      <c r="R1525" s="81">
        <v>212250887</v>
      </c>
      <c r="S1525" s="81">
        <v>206621594</v>
      </c>
    </row>
    <row r="1526" spans="1:19" x14ac:dyDescent="0.35">
      <c r="A1526" s="81" t="s">
        <v>1530</v>
      </c>
      <c r="B1526" s="81">
        <v>249</v>
      </c>
      <c r="C1526" s="81" t="s">
        <v>1811</v>
      </c>
      <c r="D1526" s="81" t="s">
        <v>3743</v>
      </c>
      <c r="E1526" s="81" t="s">
        <v>2647</v>
      </c>
      <c r="F1526" s="81">
        <v>40002029</v>
      </c>
      <c r="G1526" s="81">
        <v>40002029</v>
      </c>
      <c r="H1526" s="81">
        <v>40002029</v>
      </c>
      <c r="I1526" s="81" t="s">
        <v>2829</v>
      </c>
      <c r="J1526" s="81" t="s">
        <v>2833</v>
      </c>
      <c r="K1526" s="81">
        <v>1411848</v>
      </c>
      <c r="L1526" s="81">
        <v>0</v>
      </c>
      <c r="M1526" s="81">
        <v>41413877</v>
      </c>
      <c r="N1526" s="81">
        <v>41413877</v>
      </c>
      <c r="O1526" s="81">
        <v>40002029</v>
      </c>
      <c r="P1526" s="81">
        <v>41413877</v>
      </c>
      <c r="Q1526" s="81">
        <v>40002029</v>
      </c>
      <c r="R1526" s="81">
        <v>41413877</v>
      </c>
      <c r="S1526" s="81">
        <v>40002029</v>
      </c>
    </row>
    <row r="1527" spans="1:19" x14ac:dyDescent="0.35">
      <c r="A1527" s="81" t="s">
        <v>1531</v>
      </c>
      <c r="B1527" s="81">
        <v>249</v>
      </c>
      <c r="C1527" s="81" t="s">
        <v>1811</v>
      </c>
      <c r="D1527" s="81" t="s">
        <v>3861</v>
      </c>
      <c r="E1527" s="81" t="s">
        <v>2589</v>
      </c>
      <c r="F1527" s="81">
        <v>396396804</v>
      </c>
      <c r="G1527" s="81">
        <v>409375050</v>
      </c>
      <c r="H1527" s="81">
        <v>396396804</v>
      </c>
      <c r="I1527" s="81" t="s">
        <v>2829</v>
      </c>
      <c r="J1527" s="81" t="s">
        <v>2833</v>
      </c>
      <c r="K1527" s="81">
        <v>8179021</v>
      </c>
      <c r="L1527" s="81">
        <v>0</v>
      </c>
      <c r="M1527" s="81">
        <v>404575825</v>
      </c>
      <c r="N1527" s="81">
        <v>404575825</v>
      </c>
      <c r="O1527" s="81">
        <v>396396804</v>
      </c>
      <c r="P1527" s="81">
        <v>404575825</v>
      </c>
      <c r="Q1527" s="81">
        <v>396396804</v>
      </c>
      <c r="R1527" s="81">
        <v>404575825</v>
      </c>
      <c r="S1527" s="81">
        <v>396396804</v>
      </c>
    </row>
    <row r="1528" spans="1:19" x14ac:dyDescent="0.35">
      <c r="A1528" s="81" t="s">
        <v>1532</v>
      </c>
      <c r="B1528" s="81">
        <v>249</v>
      </c>
      <c r="C1528" s="81" t="s">
        <v>1811</v>
      </c>
      <c r="D1528" s="81" t="s">
        <v>3862</v>
      </c>
      <c r="E1528" s="81" t="s">
        <v>2811</v>
      </c>
      <c r="F1528" s="81">
        <v>754448885</v>
      </c>
      <c r="G1528" s="81">
        <v>715642475</v>
      </c>
      <c r="H1528" s="81">
        <v>754448885</v>
      </c>
      <c r="I1528" s="81" t="s">
        <v>2829</v>
      </c>
      <c r="J1528" s="81" t="s">
        <v>2833</v>
      </c>
      <c r="K1528" s="81">
        <v>12807592</v>
      </c>
      <c r="L1528" s="81">
        <v>0</v>
      </c>
      <c r="M1528" s="81">
        <v>767256477</v>
      </c>
      <c r="N1528" s="81">
        <v>767256477</v>
      </c>
      <c r="O1528" s="81">
        <v>754448885</v>
      </c>
      <c r="P1528" s="81">
        <v>767256477</v>
      </c>
      <c r="Q1528" s="81">
        <v>754448885</v>
      </c>
      <c r="R1528" s="81">
        <v>767256477</v>
      </c>
      <c r="S1528" s="81">
        <v>754448885</v>
      </c>
    </row>
    <row r="1529" spans="1:19" x14ac:dyDescent="0.35">
      <c r="A1529" s="81" t="s">
        <v>1533</v>
      </c>
      <c r="B1529" s="81">
        <v>249</v>
      </c>
      <c r="C1529" s="81" t="s">
        <v>1811</v>
      </c>
      <c r="D1529" s="81" t="s">
        <v>3863</v>
      </c>
      <c r="E1529" s="81" t="s">
        <v>2812</v>
      </c>
      <c r="F1529" s="81">
        <v>1417283052</v>
      </c>
      <c r="G1529" s="81">
        <v>1443548840</v>
      </c>
      <c r="H1529" s="81">
        <v>1417283052</v>
      </c>
      <c r="I1529" s="81" t="s">
        <v>2829</v>
      </c>
      <c r="J1529" s="81" t="s">
        <v>2833</v>
      </c>
      <c r="K1529" s="81">
        <v>22125167</v>
      </c>
      <c r="L1529" s="81">
        <v>6247560</v>
      </c>
      <c r="M1529" s="81">
        <v>1439408219</v>
      </c>
      <c r="N1529" s="81">
        <v>1433160659</v>
      </c>
      <c r="O1529" s="81">
        <v>1411035492</v>
      </c>
      <c r="P1529" s="81">
        <v>1439408219</v>
      </c>
      <c r="Q1529" s="81">
        <v>1417283052</v>
      </c>
      <c r="R1529" s="81">
        <v>1433160659</v>
      </c>
      <c r="S1529" s="81">
        <v>1411035492</v>
      </c>
    </row>
    <row r="1530" spans="1:19" x14ac:dyDescent="0.35">
      <c r="A1530" s="81" t="s">
        <v>1534</v>
      </c>
      <c r="B1530" s="81">
        <v>249</v>
      </c>
      <c r="C1530" s="81" t="s">
        <v>1811</v>
      </c>
      <c r="D1530" s="81" t="s">
        <v>3864</v>
      </c>
      <c r="E1530" s="81" t="s">
        <v>2813</v>
      </c>
      <c r="F1530" s="81">
        <v>672785999</v>
      </c>
      <c r="G1530" s="81">
        <v>680865272</v>
      </c>
      <c r="H1530" s="81">
        <v>672785999</v>
      </c>
      <c r="I1530" s="81" t="s">
        <v>2829</v>
      </c>
      <c r="J1530" s="81" t="s">
        <v>2833</v>
      </c>
      <c r="K1530" s="81">
        <v>6977944</v>
      </c>
      <c r="L1530" s="81">
        <v>0</v>
      </c>
      <c r="M1530" s="81">
        <v>679763943</v>
      </c>
      <c r="N1530" s="81">
        <v>679763943</v>
      </c>
      <c r="O1530" s="81">
        <v>672785999</v>
      </c>
      <c r="P1530" s="81">
        <v>679763943</v>
      </c>
      <c r="Q1530" s="81">
        <v>672785999</v>
      </c>
      <c r="R1530" s="81">
        <v>679763943</v>
      </c>
      <c r="S1530" s="81">
        <v>672785999</v>
      </c>
    </row>
    <row r="1531" spans="1:19" x14ac:dyDescent="0.35">
      <c r="A1531" s="81" t="s">
        <v>1535</v>
      </c>
      <c r="B1531" s="81">
        <v>249</v>
      </c>
      <c r="C1531" s="81" t="s">
        <v>1811</v>
      </c>
      <c r="D1531" s="81" t="s">
        <v>3865</v>
      </c>
      <c r="E1531" s="81" t="s">
        <v>2814</v>
      </c>
      <c r="F1531" s="81">
        <v>2494148814</v>
      </c>
      <c r="G1531" s="81">
        <v>2573025870</v>
      </c>
      <c r="H1531" s="81">
        <v>2494148814</v>
      </c>
      <c r="I1531" s="81" t="s">
        <v>2829</v>
      </c>
      <c r="J1531" s="81" t="s">
        <v>2833</v>
      </c>
      <c r="K1531" s="81">
        <v>35393381</v>
      </c>
      <c r="L1531" s="81">
        <v>0</v>
      </c>
      <c r="M1531" s="81">
        <v>2529542195</v>
      </c>
      <c r="N1531" s="81">
        <v>2529542195</v>
      </c>
      <c r="O1531" s="81">
        <v>2494148814</v>
      </c>
      <c r="P1531" s="81">
        <v>2529542195</v>
      </c>
      <c r="Q1531" s="81">
        <v>2494148814</v>
      </c>
      <c r="R1531" s="81">
        <v>2529542195</v>
      </c>
      <c r="S1531" s="81">
        <v>2494148814</v>
      </c>
    </row>
    <row r="1532" spans="1:19" x14ac:dyDescent="0.35">
      <c r="A1532" s="81" t="s">
        <v>1536</v>
      </c>
      <c r="B1532" s="81">
        <v>249</v>
      </c>
      <c r="C1532" s="81" t="s">
        <v>1811</v>
      </c>
      <c r="D1532" s="81" t="s">
        <v>3866</v>
      </c>
      <c r="E1532" s="81" t="s">
        <v>2815</v>
      </c>
      <c r="F1532" s="81">
        <v>517586732</v>
      </c>
      <c r="G1532" s="81">
        <v>517650101</v>
      </c>
      <c r="H1532" s="81">
        <v>517586732</v>
      </c>
      <c r="I1532" s="81" t="s">
        <v>2829</v>
      </c>
      <c r="J1532" s="81" t="s">
        <v>2833</v>
      </c>
      <c r="K1532" s="81">
        <v>12153799</v>
      </c>
      <c r="L1532" s="81">
        <v>0</v>
      </c>
      <c r="M1532" s="81">
        <v>529740531</v>
      </c>
      <c r="N1532" s="81">
        <v>529740531</v>
      </c>
      <c r="O1532" s="81">
        <v>517586732</v>
      </c>
      <c r="P1532" s="81">
        <v>529740531</v>
      </c>
      <c r="Q1532" s="81">
        <v>517586732</v>
      </c>
      <c r="R1532" s="81">
        <v>529740531</v>
      </c>
      <c r="S1532" s="81">
        <v>517586732</v>
      </c>
    </row>
    <row r="1533" spans="1:19" x14ac:dyDescent="0.35">
      <c r="A1533" s="81" t="s">
        <v>1537</v>
      </c>
      <c r="B1533" s="81">
        <v>249</v>
      </c>
      <c r="C1533" s="81" t="s">
        <v>1811</v>
      </c>
      <c r="D1533" s="81" t="s">
        <v>3867</v>
      </c>
      <c r="E1533" s="81" t="s">
        <v>2104</v>
      </c>
      <c r="F1533" s="81">
        <v>261805590</v>
      </c>
      <c r="G1533" s="81">
        <v>345164512</v>
      </c>
      <c r="H1533" s="81">
        <v>261805590</v>
      </c>
      <c r="I1533" s="81" t="s">
        <v>2829</v>
      </c>
      <c r="J1533" s="81" t="s">
        <v>2833</v>
      </c>
      <c r="K1533" s="81">
        <v>3263257</v>
      </c>
      <c r="L1533" s="81">
        <v>6575263</v>
      </c>
      <c r="M1533" s="81">
        <v>265068847</v>
      </c>
      <c r="N1533" s="81">
        <v>258493584</v>
      </c>
      <c r="O1533" s="81">
        <v>255230327</v>
      </c>
      <c r="P1533" s="81">
        <v>265068847</v>
      </c>
      <c r="Q1533" s="81">
        <v>261805590</v>
      </c>
      <c r="R1533" s="81">
        <v>258493584</v>
      </c>
      <c r="S1533" s="81">
        <v>255230327</v>
      </c>
    </row>
    <row r="1534" spans="1:19" x14ac:dyDescent="0.35">
      <c r="A1534" s="81" t="s">
        <v>1538</v>
      </c>
      <c r="B1534" s="81">
        <v>250</v>
      </c>
      <c r="C1534" s="81" t="s">
        <v>1812</v>
      </c>
      <c r="D1534" s="81" t="s">
        <v>2993</v>
      </c>
      <c r="E1534" s="81" t="s">
        <v>2000</v>
      </c>
      <c r="F1534" s="81">
        <v>3713897</v>
      </c>
      <c r="G1534" s="81">
        <v>3713897</v>
      </c>
      <c r="H1534" s="81">
        <v>3713897</v>
      </c>
      <c r="I1534" s="81" t="s">
        <v>2829</v>
      </c>
      <c r="J1534" s="81" t="s">
        <v>2833</v>
      </c>
      <c r="K1534" s="81">
        <v>194078</v>
      </c>
      <c r="L1534" s="81">
        <v>0</v>
      </c>
      <c r="M1534" s="81">
        <v>3907975</v>
      </c>
      <c r="N1534" s="81">
        <v>3907975</v>
      </c>
      <c r="O1534" s="81">
        <v>3713897</v>
      </c>
      <c r="P1534" s="81">
        <v>3907975</v>
      </c>
      <c r="Q1534" s="81">
        <v>3713897</v>
      </c>
      <c r="R1534" s="81">
        <v>3907975</v>
      </c>
      <c r="S1534" s="81">
        <v>3713897</v>
      </c>
    </row>
    <row r="1535" spans="1:19" x14ac:dyDescent="0.35">
      <c r="A1535" s="81" t="s">
        <v>1539</v>
      </c>
      <c r="B1535" s="81">
        <v>250</v>
      </c>
      <c r="C1535" s="81" t="s">
        <v>1812</v>
      </c>
      <c r="D1535" s="81" t="s">
        <v>3345</v>
      </c>
      <c r="E1535" s="81" t="s">
        <v>2419</v>
      </c>
      <c r="F1535" s="81">
        <v>1363679</v>
      </c>
      <c r="G1535" s="81">
        <v>1363679</v>
      </c>
      <c r="H1535" s="81">
        <v>1363679</v>
      </c>
      <c r="I1535" s="81" t="s">
        <v>2829</v>
      </c>
      <c r="J1535" s="81" t="s">
        <v>2833</v>
      </c>
      <c r="K1535" s="81">
        <v>20230</v>
      </c>
      <c r="L1535" s="81">
        <v>0</v>
      </c>
      <c r="M1535" s="81">
        <v>1383909</v>
      </c>
      <c r="N1535" s="81">
        <v>1383909</v>
      </c>
      <c r="O1535" s="81">
        <v>1363679</v>
      </c>
      <c r="P1535" s="81">
        <v>1383909</v>
      </c>
      <c r="Q1535" s="81">
        <v>1363679</v>
      </c>
      <c r="R1535" s="81">
        <v>1383909</v>
      </c>
      <c r="S1535" s="81">
        <v>1363679</v>
      </c>
    </row>
    <row r="1536" spans="1:19" x14ac:dyDescent="0.35">
      <c r="A1536" s="81" t="s">
        <v>1540</v>
      </c>
      <c r="B1536" s="81">
        <v>250</v>
      </c>
      <c r="C1536" s="81" t="s">
        <v>1812</v>
      </c>
      <c r="D1536" s="81" t="s">
        <v>3786</v>
      </c>
      <c r="E1536" s="81" t="s">
        <v>2652</v>
      </c>
      <c r="F1536" s="81">
        <v>41946838</v>
      </c>
      <c r="G1536" s="81">
        <v>42955804</v>
      </c>
      <c r="H1536" s="81">
        <v>41946838</v>
      </c>
      <c r="I1536" s="81" t="s">
        <v>2829</v>
      </c>
      <c r="J1536" s="81" t="s">
        <v>2833</v>
      </c>
      <c r="K1536" s="81">
        <v>698013</v>
      </c>
      <c r="L1536" s="81">
        <v>0</v>
      </c>
      <c r="M1536" s="81">
        <v>42644851</v>
      </c>
      <c r="N1536" s="81">
        <v>42644851</v>
      </c>
      <c r="O1536" s="81">
        <v>41946838</v>
      </c>
      <c r="P1536" s="81">
        <v>42644851</v>
      </c>
      <c r="Q1536" s="81">
        <v>41946838</v>
      </c>
      <c r="R1536" s="81">
        <v>42644851</v>
      </c>
      <c r="S1536" s="81">
        <v>41946838</v>
      </c>
    </row>
    <row r="1537" spans="1:19" x14ac:dyDescent="0.35">
      <c r="A1537" s="81" t="s">
        <v>1541</v>
      </c>
      <c r="B1537" s="81">
        <v>250</v>
      </c>
      <c r="C1537" s="81" t="s">
        <v>1812</v>
      </c>
      <c r="D1537" s="81" t="s">
        <v>3789</v>
      </c>
      <c r="E1537" s="81" t="s">
        <v>2764</v>
      </c>
      <c r="F1537" s="81">
        <v>7208686</v>
      </c>
      <c r="G1537" s="81">
        <v>7208686</v>
      </c>
      <c r="H1537" s="81">
        <v>7208686</v>
      </c>
      <c r="I1537" s="81" t="s">
        <v>2829</v>
      </c>
      <c r="J1537" s="81" t="s">
        <v>2833</v>
      </c>
      <c r="K1537" s="81">
        <v>590135</v>
      </c>
      <c r="L1537" s="81">
        <v>0</v>
      </c>
      <c r="M1537" s="81">
        <v>7798821</v>
      </c>
      <c r="N1537" s="81">
        <v>7798821</v>
      </c>
      <c r="O1537" s="81">
        <v>7208686</v>
      </c>
      <c r="P1537" s="81">
        <v>7798821</v>
      </c>
      <c r="Q1537" s="81">
        <v>7208686</v>
      </c>
      <c r="R1537" s="81">
        <v>7798821</v>
      </c>
      <c r="S1537" s="81">
        <v>7208686</v>
      </c>
    </row>
    <row r="1538" spans="1:19" x14ac:dyDescent="0.35">
      <c r="A1538" s="81" t="s">
        <v>1542</v>
      </c>
      <c r="B1538" s="81">
        <v>250</v>
      </c>
      <c r="C1538" s="81" t="s">
        <v>1812</v>
      </c>
      <c r="D1538" s="81" t="s">
        <v>3790</v>
      </c>
      <c r="E1538" s="81" t="s">
        <v>2765</v>
      </c>
      <c r="F1538" s="81">
        <v>276028800</v>
      </c>
      <c r="G1538" s="81">
        <v>283810560</v>
      </c>
      <c r="H1538" s="81">
        <v>276028800</v>
      </c>
      <c r="I1538" s="81" t="s">
        <v>2829</v>
      </c>
      <c r="J1538" s="81" t="s">
        <v>2833</v>
      </c>
      <c r="K1538" s="81">
        <v>12590612</v>
      </c>
      <c r="L1538" s="81">
        <v>0</v>
      </c>
      <c r="M1538" s="81">
        <v>288619412</v>
      </c>
      <c r="N1538" s="81">
        <v>288619412</v>
      </c>
      <c r="O1538" s="81">
        <v>276028800</v>
      </c>
      <c r="P1538" s="81">
        <v>288619412</v>
      </c>
      <c r="Q1538" s="81">
        <v>276028800</v>
      </c>
      <c r="R1538" s="81">
        <v>288619412</v>
      </c>
      <c r="S1538" s="81">
        <v>276028800</v>
      </c>
    </row>
    <row r="1539" spans="1:19" x14ac:dyDescent="0.35">
      <c r="A1539" s="81" t="s">
        <v>1543</v>
      </c>
      <c r="B1539" s="81">
        <v>250</v>
      </c>
      <c r="C1539" s="81" t="s">
        <v>1812</v>
      </c>
      <c r="D1539" s="81" t="s">
        <v>3868</v>
      </c>
      <c r="E1539" s="81" t="s">
        <v>2816</v>
      </c>
      <c r="F1539" s="81">
        <v>713302437</v>
      </c>
      <c r="G1539" s="81">
        <v>721345161</v>
      </c>
      <c r="H1539" s="81">
        <v>713302437</v>
      </c>
      <c r="I1539" s="81" t="s">
        <v>2829</v>
      </c>
      <c r="J1539" s="81" t="s">
        <v>2833</v>
      </c>
      <c r="K1539" s="81">
        <v>12261271</v>
      </c>
      <c r="L1539" s="81">
        <v>0</v>
      </c>
      <c r="M1539" s="81">
        <v>725563708</v>
      </c>
      <c r="N1539" s="81">
        <v>725563708</v>
      </c>
      <c r="O1539" s="81">
        <v>713302437</v>
      </c>
      <c r="P1539" s="81">
        <v>725563708</v>
      </c>
      <c r="Q1539" s="81">
        <v>713302437</v>
      </c>
      <c r="R1539" s="81">
        <v>725563708</v>
      </c>
      <c r="S1539" s="81">
        <v>713302437</v>
      </c>
    </row>
    <row r="1540" spans="1:19" x14ac:dyDescent="0.35">
      <c r="A1540" s="81" t="s">
        <v>1544</v>
      </c>
      <c r="B1540" s="81">
        <v>250</v>
      </c>
      <c r="C1540" s="81" t="s">
        <v>1812</v>
      </c>
      <c r="D1540" s="81" t="s">
        <v>3869</v>
      </c>
      <c r="E1540" s="81" t="s">
        <v>2817</v>
      </c>
      <c r="F1540" s="81">
        <v>629964372</v>
      </c>
      <c r="G1540" s="81">
        <v>658288890</v>
      </c>
      <c r="H1540" s="81">
        <v>629964372</v>
      </c>
      <c r="I1540" s="81" t="s">
        <v>2829</v>
      </c>
      <c r="J1540" s="81" t="s">
        <v>2833</v>
      </c>
      <c r="K1540" s="81">
        <v>21673313</v>
      </c>
      <c r="L1540" s="81">
        <v>0</v>
      </c>
      <c r="M1540" s="81">
        <v>651637685</v>
      </c>
      <c r="N1540" s="81">
        <v>651637685</v>
      </c>
      <c r="O1540" s="81">
        <v>629964372</v>
      </c>
      <c r="P1540" s="81">
        <v>651637685</v>
      </c>
      <c r="Q1540" s="81">
        <v>629964372</v>
      </c>
      <c r="R1540" s="81">
        <v>651637685</v>
      </c>
      <c r="S1540" s="81">
        <v>629964372</v>
      </c>
    </row>
    <row r="1541" spans="1:19" x14ac:dyDescent="0.35">
      <c r="A1541" s="81" t="s">
        <v>1545</v>
      </c>
      <c r="B1541" s="81">
        <v>250</v>
      </c>
      <c r="C1541" s="81" t="s">
        <v>1812</v>
      </c>
      <c r="D1541" s="81" t="s">
        <v>3870</v>
      </c>
      <c r="E1541" s="81" t="s">
        <v>2818</v>
      </c>
      <c r="F1541" s="81">
        <v>511028471</v>
      </c>
      <c r="G1541" s="81">
        <v>591143668</v>
      </c>
      <c r="H1541" s="81">
        <v>511028471</v>
      </c>
      <c r="I1541" s="81" t="s">
        <v>2829</v>
      </c>
      <c r="J1541" s="81" t="s">
        <v>2834</v>
      </c>
      <c r="K1541" s="81">
        <v>20844993</v>
      </c>
      <c r="L1541" s="81">
        <v>0</v>
      </c>
      <c r="M1541" s="81">
        <v>531873464</v>
      </c>
      <c r="N1541" s="81">
        <v>531873464</v>
      </c>
      <c r="O1541" s="81">
        <v>511028471</v>
      </c>
      <c r="P1541" s="81">
        <v>531873464</v>
      </c>
      <c r="Q1541" s="81">
        <v>511028471</v>
      </c>
      <c r="R1541" s="81">
        <v>531873464</v>
      </c>
      <c r="S1541" s="81">
        <v>511028471</v>
      </c>
    </row>
    <row r="1542" spans="1:19" x14ac:dyDescent="0.35">
      <c r="A1542" s="81" t="s">
        <v>1546</v>
      </c>
      <c r="B1542" s="81">
        <v>250</v>
      </c>
      <c r="C1542" s="81" t="s">
        <v>1812</v>
      </c>
      <c r="D1542" s="81" t="s">
        <v>3871</v>
      </c>
      <c r="E1542" s="81" t="s">
        <v>2420</v>
      </c>
      <c r="F1542" s="81">
        <v>340301269</v>
      </c>
      <c r="G1542" s="81">
        <v>355307408</v>
      </c>
      <c r="H1542" s="81">
        <v>340301269</v>
      </c>
      <c r="I1542" s="81" t="s">
        <v>2829</v>
      </c>
      <c r="J1542" s="81" t="s">
        <v>2834</v>
      </c>
      <c r="K1542" s="81">
        <v>9871116</v>
      </c>
      <c r="L1542" s="81">
        <v>0</v>
      </c>
      <c r="M1542" s="81">
        <v>350172385</v>
      </c>
      <c r="N1542" s="81">
        <v>350172385</v>
      </c>
      <c r="O1542" s="81">
        <v>340301269</v>
      </c>
      <c r="P1542" s="81">
        <v>350172385</v>
      </c>
      <c r="Q1542" s="81">
        <v>340301269</v>
      </c>
      <c r="R1542" s="81">
        <v>350172385</v>
      </c>
      <c r="S1542" s="81">
        <v>340301269</v>
      </c>
    </row>
    <row r="1543" spans="1:19" x14ac:dyDescent="0.35">
      <c r="A1543" s="81" t="s">
        <v>1547</v>
      </c>
      <c r="B1543" s="81">
        <v>250</v>
      </c>
      <c r="C1543" s="81" t="s">
        <v>1812</v>
      </c>
      <c r="D1543" s="81" t="s">
        <v>3872</v>
      </c>
      <c r="E1543" s="81" t="s">
        <v>2666</v>
      </c>
      <c r="F1543" s="81">
        <v>275316259</v>
      </c>
      <c r="G1543" s="81">
        <v>293537734</v>
      </c>
      <c r="H1543" s="81">
        <v>275316259</v>
      </c>
      <c r="I1543" s="81" t="s">
        <v>2829</v>
      </c>
      <c r="J1543" s="81" t="s">
        <v>2834</v>
      </c>
      <c r="K1543" s="81">
        <v>13546258</v>
      </c>
      <c r="L1543" s="81">
        <v>0</v>
      </c>
      <c r="M1543" s="81">
        <v>288862517</v>
      </c>
      <c r="N1543" s="81">
        <v>288862517</v>
      </c>
      <c r="O1543" s="81">
        <v>275316259</v>
      </c>
      <c r="P1543" s="81">
        <v>288862517</v>
      </c>
      <c r="Q1543" s="81">
        <v>275316259</v>
      </c>
      <c r="R1543" s="81">
        <v>288862517</v>
      </c>
      <c r="S1543" s="81">
        <v>275316259</v>
      </c>
    </row>
    <row r="1544" spans="1:19" x14ac:dyDescent="0.35">
      <c r="A1544" s="81" t="s">
        <v>1548</v>
      </c>
      <c r="B1544" s="81">
        <v>250</v>
      </c>
      <c r="C1544" s="81" t="s">
        <v>1812</v>
      </c>
      <c r="D1544" s="81" t="s">
        <v>3873</v>
      </c>
      <c r="E1544" s="81" t="s">
        <v>2250</v>
      </c>
      <c r="F1544" s="81">
        <v>409983587</v>
      </c>
      <c r="G1544" s="81">
        <v>464882033</v>
      </c>
      <c r="H1544" s="81">
        <v>409983587</v>
      </c>
      <c r="I1544" s="81" t="s">
        <v>2829</v>
      </c>
      <c r="J1544" s="81" t="s">
        <v>2834</v>
      </c>
      <c r="K1544" s="81">
        <v>16292802</v>
      </c>
      <c r="L1544" s="81">
        <v>0</v>
      </c>
      <c r="M1544" s="81">
        <v>426276389</v>
      </c>
      <c r="N1544" s="81">
        <v>426276389</v>
      </c>
      <c r="O1544" s="81">
        <v>409983587</v>
      </c>
      <c r="P1544" s="81">
        <v>426276389</v>
      </c>
      <c r="Q1544" s="81">
        <v>409983587</v>
      </c>
      <c r="R1544" s="81">
        <v>426276389</v>
      </c>
      <c r="S1544" s="81">
        <v>409983587</v>
      </c>
    </row>
    <row r="1545" spans="1:19" x14ac:dyDescent="0.35">
      <c r="A1545" s="81" t="s">
        <v>1549</v>
      </c>
      <c r="B1545" s="81">
        <v>251</v>
      </c>
      <c r="C1545" s="81" t="s">
        <v>1813</v>
      </c>
      <c r="D1545" s="81" t="s">
        <v>3190</v>
      </c>
      <c r="E1545" s="81" t="s">
        <v>2263</v>
      </c>
      <c r="F1545" s="81">
        <v>24939598</v>
      </c>
      <c r="G1545" s="81">
        <v>25063431</v>
      </c>
      <c r="H1545" s="81">
        <v>24939598</v>
      </c>
      <c r="I1545" s="81" t="s">
        <v>2829</v>
      </c>
      <c r="J1545" s="81" t="s">
        <v>2833</v>
      </c>
      <c r="K1545" s="81">
        <v>20000</v>
      </c>
      <c r="L1545" s="81">
        <v>0</v>
      </c>
      <c r="M1545" s="81">
        <v>24959598</v>
      </c>
      <c r="N1545" s="81">
        <v>24959598</v>
      </c>
      <c r="O1545" s="81">
        <v>24939598</v>
      </c>
      <c r="P1545" s="81">
        <v>24959598</v>
      </c>
      <c r="Q1545" s="81">
        <v>24939598</v>
      </c>
      <c r="R1545" s="81">
        <v>24959598</v>
      </c>
      <c r="S1545" s="81">
        <v>24939598</v>
      </c>
    </row>
    <row r="1546" spans="1:19" x14ac:dyDescent="0.35">
      <c r="A1546" s="81" t="s">
        <v>1550</v>
      </c>
      <c r="B1546" s="81">
        <v>251</v>
      </c>
      <c r="C1546" s="81" t="s">
        <v>1813</v>
      </c>
      <c r="D1546" s="81" t="s">
        <v>3755</v>
      </c>
      <c r="E1546" s="81" t="s">
        <v>2741</v>
      </c>
      <c r="F1546" s="81">
        <v>21281317</v>
      </c>
      <c r="G1546" s="81">
        <v>21346583</v>
      </c>
      <c r="H1546" s="81">
        <v>21281317</v>
      </c>
      <c r="I1546" s="81" t="s">
        <v>2829</v>
      </c>
      <c r="J1546" s="81" t="s">
        <v>2833</v>
      </c>
      <c r="K1546" s="81">
        <v>30000</v>
      </c>
      <c r="L1546" s="81">
        <v>0</v>
      </c>
      <c r="M1546" s="81">
        <v>21311317</v>
      </c>
      <c r="N1546" s="81">
        <v>21311317</v>
      </c>
      <c r="O1546" s="81">
        <v>21281317</v>
      </c>
      <c r="P1546" s="81">
        <v>21311317</v>
      </c>
      <c r="Q1546" s="81">
        <v>21281317</v>
      </c>
      <c r="R1546" s="81">
        <v>21311317</v>
      </c>
      <c r="S1546" s="81">
        <v>21281317</v>
      </c>
    </row>
    <row r="1547" spans="1:19" x14ac:dyDescent="0.35">
      <c r="A1547" s="81" t="s">
        <v>1551</v>
      </c>
      <c r="B1547" s="81">
        <v>251</v>
      </c>
      <c r="C1547" s="81" t="s">
        <v>1813</v>
      </c>
      <c r="D1547" s="81" t="s">
        <v>3874</v>
      </c>
      <c r="E1547" s="81" t="s">
        <v>2819</v>
      </c>
      <c r="F1547" s="81">
        <v>1506980942</v>
      </c>
      <c r="G1547" s="81">
        <v>1537927499</v>
      </c>
      <c r="H1547" s="81">
        <v>1506980942</v>
      </c>
      <c r="I1547" s="81" t="s">
        <v>2829</v>
      </c>
      <c r="J1547" s="81" t="s">
        <v>2833</v>
      </c>
      <c r="K1547" s="81">
        <v>11223938</v>
      </c>
      <c r="L1547" s="81">
        <v>5336602</v>
      </c>
      <c r="M1547" s="81">
        <v>1518204880</v>
      </c>
      <c r="N1547" s="81">
        <v>1512868278</v>
      </c>
      <c r="O1547" s="81">
        <v>1501644340</v>
      </c>
      <c r="P1547" s="81">
        <v>1518204880</v>
      </c>
      <c r="Q1547" s="81">
        <v>1506980942</v>
      </c>
      <c r="R1547" s="81">
        <v>1512868278</v>
      </c>
      <c r="S1547" s="81">
        <v>1501644340</v>
      </c>
    </row>
    <row r="1548" spans="1:19" x14ac:dyDescent="0.35">
      <c r="A1548" s="81" t="s">
        <v>1552</v>
      </c>
      <c r="B1548" s="81">
        <v>251</v>
      </c>
      <c r="C1548" s="81" t="s">
        <v>1813</v>
      </c>
      <c r="D1548" s="81" t="s">
        <v>3875</v>
      </c>
      <c r="E1548" s="81" t="s">
        <v>2820</v>
      </c>
      <c r="F1548" s="81">
        <v>1237872137</v>
      </c>
      <c r="G1548" s="81">
        <v>1233934714</v>
      </c>
      <c r="H1548" s="81">
        <v>1237872137</v>
      </c>
      <c r="I1548" s="81" t="s">
        <v>2829</v>
      </c>
      <c r="J1548" s="81" t="s">
        <v>2833</v>
      </c>
      <c r="K1548" s="81">
        <v>3956735</v>
      </c>
      <c r="L1548" s="81">
        <v>4005661</v>
      </c>
      <c r="M1548" s="81">
        <v>1241828872</v>
      </c>
      <c r="N1548" s="81">
        <v>1237823211</v>
      </c>
      <c r="O1548" s="81">
        <v>1233866476</v>
      </c>
      <c r="P1548" s="81">
        <v>1241828872</v>
      </c>
      <c r="Q1548" s="81">
        <v>1237872137</v>
      </c>
      <c r="R1548" s="81">
        <v>1237823211</v>
      </c>
      <c r="S1548" s="81">
        <v>1233866476</v>
      </c>
    </row>
    <row r="1549" spans="1:19" x14ac:dyDescent="0.35">
      <c r="A1549" s="81" t="s">
        <v>1553</v>
      </c>
      <c r="B1549" s="81">
        <v>252</v>
      </c>
      <c r="C1549" s="81" t="s">
        <v>1814</v>
      </c>
      <c r="D1549" s="81" t="s">
        <v>3374</v>
      </c>
      <c r="E1549" s="81" t="s">
        <v>2446</v>
      </c>
      <c r="F1549" s="81">
        <v>12323223</v>
      </c>
      <c r="G1549" s="81">
        <v>12730390</v>
      </c>
      <c r="H1549" s="81">
        <v>12323223</v>
      </c>
      <c r="I1549" s="81" t="s">
        <v>2829</v>
      </c>
      <c r="J1549" s="81" t="s">
        <v>2835</v>
      </c>
      <c r="K1549" s="81">
        <v>62974</v>
      </c>
      <c r="L1549" s="81">
        <v>0</v>
      </c>
      <c r="M1549" s="81">
        <v>12386197</v>
      </c>
      <c r="N1549" s="81">
        <v>12386197</v>
      </c>
      <c r="O1549" s="81">
        <v>12323223</v>
      </c>
      <c r="P1549" s="81">
        <v>13446477</v>
      </c>
      <c r="Q1549" s="81">
        <v>13383503</v>
      </c>
      <c r="R1549" s="81">
        <v>13446477</v>
      </c>
      <c r="S1549" s="81">
        <v>13383503</v>
      </c>
    </row>
    <row r="1550" spans="1:19" x14ac:dyDescent="0.35">
      <c r="A1550" s="81" t="s">
        <v>1554</v>
      </c>
      <c r="B1550" s="81">
        <v>252</v>
      </c>
      <c r="C1550" s="81" t="s">
        <v>1814</v>
      </c>
      <c r="D1550" s="81" t="s">
        <v>3759</v>
      </c>
      <c r="E1550" s="81" t="s">
        <v>2721</v>
      </c>
      <c r="F1550" s="81">
        <v>5145321</v>
      </c>
      <c r="G1550" s="81">
        <v>4942112</v>
      </c>
      <c r="H1550" s="81">
        <v>5145321</v>
      </c>
      <c r="I1550" s="81" t="s">
        <v>2829</v>
      </c>
      <c r="J1550" s="81" t="s">
        <v>2835</v>
      </c>
      <c r="K1550" s="81">
        <v>40000</v>
      </c>
      <c r="L1550" s="81">
        <v>0</v>
      </c>
      <c r="M1550" s="81">
        <v>5185321</v>
      </c>
      <c r="N1550" s="81">
        <v>5185321</v>
      </c>
      <c r="O1550" s="81">
        <v>5145321</v>
      </c>
      <c r="P1550" s="81">
        <v>5185321</v>
      </c>
      <c r="Q1550" s="81">
        <v>5145321</v>
      </c>
      <c r="R1550" s="81">
        <v>5185321</v>
      </c>
      <c r="S1550" s="81">
        <v>5145321</v>
      </c>
    </row>
    <row r="1551" spans="1:19" x14ac:dyDescent="0.35">
      <c r="A1551" s="81" t="s">
        <v>1555</v>
      </c>
      <c r="B1551" s="81">
        <v>252</v>
      </c>
      <c r="C1551" s="81" t="s">
        <v>1814</v>
      </c>
      <c r="D1551" s="81" t="s">
        <v>3876</v>
      </c>
      <c r="E1551" s="81" t="s">
        <v>2722</v>
      </c>
      <c r="F1551" s="81">
        <v>717054154</v>
      </c>
      <c r="G1551" s="81">
        <v>757786681</v>
      </c>
      <c r="H1551" s="81">
        <v>717054154</v>
      </c>
      <c r="I1551" s="81" t="s">
        <v>2829</v>
      </c>
      <c r="J1551" s="81" t="s">
        <v>2833</v>
      </c>
      <c r="K1551" s="81">
        <v>28276792</v>
      </c>
      <c r="L1551" s="81">
        <v>0</v>
      </c>
      <c r="M1551" s="81">
        <v>745330946</v>
      </c>
      <c r="N1551" s="81">
        <v>745330946</v>
      </c>
      <c r="O1551" s="81">
        <v>717054154</v>
      </c>
      <c r="P1551" s="81">
        <v>752854246</v>
      </c>
      <c r="Q1551" s="81">
        <v>724577454</v>
      </c>
      <c r="R1551" s="81">
        <v>752854246</v>
      </c>
      <c r="S1551" s="81">
        <v>724577454</v>
      </c>
    </row>
    <row r="1552" spans="1:19" x14ac:dyDescent="0.35">
      <c r="A1552" s="81" t="s">
        <v>1556</v>
      </c>
      <c r="B1552" s="81">
        <v>252</v>
      </c>
      <c r="C1552" s="81" t="s">
        <v>1814</v>
      </c>
      <c r="D1552" s="81" t="s">
        <v>3877</v>
      </c>
      <c r="E1552" s="81" t="s">
        <v>2821</v>
      </c>
      <c r="F1552" s="81">
        <v>91451199</v>
      </c>
      <c r="G1552" s="81">
        <v>96238886</v>
      </c>
      <c r="H1552" s="81">
        <v>91451199</v>
      </c>
      <c r="I1552" s="81" t="s">
        <v>2829</v>
      </c>
      <c r="J1552" s="81" t="s">
        <v>2833</v>
      </c>
      <c r="K1552" s="81">
        <v>1430794</v>
      </c>
      <c r="L1552" s="81">
        <v>0</v>
      </c>
      <c r="M1552" s="81">
        <v>92881993</v>
      </c>
      <c r="N1552" s="81">
        <v>92881993</v>
      </c>
      <c r="O1552" s="81">
        <v>91451199</v>
      </c>
      <c r="P1552" s="81">
        <v>92881993</v>
      </c>
      <c r="Q1552" s="81">
        <v>91451199</v>
      </c>
      <c r="R1552" s="81">
        <v>92881993</v>
      </c>
      <c r="S1552" s="81">
        <v>91451199</v>
      </c>
    </row>
    <row r="1553" spans="1:19" x14ac:dyDescent="0.35">
      <c r="A1553" s="81" t="s">
        <v>1557</v>
      </c>
      <c r="B1553" s="81">
        <v>252</v>
      </c>
      <c r="C1553" s="81" t="s">
        <v>1814</v>
      </c>
      <c r="D1553" s="81" t="s">
        <v>3878</v>
      </c>
      <c r="E1553" s="81" t="s">
        <v>1845</v>
      </c>
      <c r="F1553" s="81">
        <v>210964014</v>
      </c>
      <c r="G1553" s="81">
        <v>212496250</v>
      </c>
      <c r="H1553" s="81">
        <v>210964014</v>
      </c>
      <c r="I1553" s="81" t="s">
        <v>2829</v>
      </c>
      <c r="J1553" s="81" t="s">
        <v>2833</v>
      </c>
      <c r="K1553" s="81">
        <v>6192324</v>
      </c>
      <c r="L1553" s="81">
        <v>0</v>
      </c>
      <c r="M1553" s="81">
        <v>217156338</v>
      </c>
      <c r="N1553" s="81">
        <v>217156338</v>
      </c>
      <c r="O1553" s="81">
        <v>210964014</v>
      </c>
      <c r="P1553" s="81">
        <v>222156384</v>
      </c>
      <c r="Q1553" s="81">
        <v>215964060</v>
      </c>
      <c r="R1553" s="81">
        <v>222156384</v>
      </c>
      <c r="S1553" s="81">
        <v>215964060</v>
      </c>
    </row>
    <row r="1554" spans="1:19" x14ac:dyDescent="0.35">
      <c r="A1554" s="81" t="s">
        <v>1558</v>
      </c>
      <c r="B1554" s="81">
        <v>253</v>
      </c>
      <c r="C1554" s="81" t="s">
        <v>1815</v>
      </c>
      <c r="D1554" s="81" t="s">
        <v>3879</v>
      </c>
      <c r="E1554" s="81" t="s">
        <v>2822</v>
      </c>
      <c r="F1554" s="81">
        <v>1045293410</v>
      </c>
      <c r="G1554" s="81">
        <v>1133533560</v>
      </c>
      <c r="H1554" s="81">
        <v>1045293410</v>
      </c>
      <c r="I1554" s="81" t="s">
        <v>2829</v>
      </c>
      <c r="J1554" s="81" t="s">
        <v>2834</v>
      </c>
      <c r="K1554" s="81">
        <v>27972859</v>
      </c>
      <c r="L1554" s="81">
        <v>25321021</v>
      </c>
      <c r="M1554" s="81">
        <v>1073266269</v>
      </c>
      <c r="N1554" s="81">
        <v>1047945248</v>
      </c>
      <c r="O1554" s="81">
        <v>1019972389</v>
      </c>
      <c r="P1554" s="81">
        <v>1073266269</v>
      </c>
      <c r="Q1554" s="81">
        <v>1045293410</v>
      </c>
      <c r="R1554" s="81">
        <v>1047945248</v>
      </c>
      <c r="S1554" s="81">
        <v>1019972389</v>
      </c>
    </row>
    <row r="1555" spans="1:19" x14ac:dyDescent="0.35">
      <c r="A1555" s="81" t="s">
        <v>1559</v>
      </c>
      <c r="B1555" s="81">
        <v>254</v>
      </c>
      <c r="C1555" s="81" t="s">
        <v>1816</v>
      </c>
      <c r="D1555" s="81" t="s">
        <v>3797</v>
      </c>
      <c r="E1555" s="81" t="s">
        <v>2669</v>
      </c>
      <c r="F1555" s="81">
        <v>99018873</v>
      </c>
      <c r="G1555" s="81">
        <v>99018873</v>
      </c>
      <c r="H1555" s="81">
        <v>99018873</v>
      </c>
      <c r="I1555" s="81" t="s">
        <v>2829</v>
      </c>
      <c r="J1555" s="81" t="s">
        <v>2832</v>
      </c>
      <c r="K1555" s="81">
        <v>1163383</v>
      </c>
      <c r="L1555" s="81">
        <v>0</v>
      </c>
      <c r="M1555" s="81">
        <v>100182256</v>
      </c>
      <c r="N1555" s="81">
        <v>100182256</v>
      </c>
      <c r="O1555" s="81">
        <v>99018873</v>
      </c>
      <c r="P1555" s="81">
        <v>100182256</v>
      </c>
      <c r="Q1555" s="81">
        <v>99018873</v>
      </c>
      <c r="R1555" s="81">
        <v>100182256</v>
      </c>
      <c r="S1555" s="81">
        <v>99018873</v>
      </c>
    </row>
    <row r="1556" spans="1:19" x14ac:dyDescent="0.35">
      <c r="A1556" s="81" t="s">
        <v>1560</v>
      </c>
      <c r="B1556" s="81">
        <v>254</v>
      </c>
      <c r="C1556" s="81" t="s">
        <v>1816</v>
      </c>
      <c r="D1556" s="81" t="s">
        <v>3880</v>
      </c>
      <c r="E1556" s="81" t="s">
        <v>2823</v>
      </c>
      <c r="F1556" s="81">
        <v>949455854</v>
      </c>
      <c r="G1556" s="81">
        <v>949455854</v>
      </c>
      <c r="H1556" s="81">
        <v>949455854</v>
      </c>
      <c r="I1556" s="81" t="s">
        <v>2829</v>
      </c>
      <c r="J1556" s="81" t="s">
        <v>2832</v>
      </c>
      <c r="K1556" s="81">
        <v>12890964</v>
      </c>
      <c r="L1556" s="81">
        <v>0</v>
      </c>
      <c r="M1556" s="81">
        <v>962346818</v>
      </c>
      <c r="N1556" s="81">
        <v>962346818</v>
      </c>
      <c r="O1556" s="81">
        <v>949455854</v>
      </c>
      <c r="P1556" s="81">
        <v>962346818</v>
      </c>
      <c r="Q1556" s="81">
        <v>949455854</v>
      </c>
      <c r="R1556" s="81">
        <v>962346818</v>
      </c>
      <c r="S1556" s="81">
        <v>949455854</v>
      </c>
    </row>
    <row r="1557" spans="1:19" x14ac:dyDescent="0.35">
      <c r="A1557" s="81" t="s">
        <v>1561</v>
      </c>
      <c r="B1557" s="81">
        <v>254</v>
      </c>
      <c r="C1557" s="81" t="s">
        <v>1816</v>
      </c>
      <c r="D1557" s="81" t="s">
        <v>3881</v>
      </c>
      <c r="E1557" s="81" t="s">
        <v>2824</v>
      </c>
      <c r="F1557" s="81">
        <v>155684840</v>
      </c>
      <c r="G1557" s="81">
        <v>155684840</v>
      </c>
      <c r="H1557" s="81">
        <v>155684840</v>
      </c>
      <c r="I1557" s="81" t="s">
        <v>2829</v>
      </c>
      <c r="J1557" s="81" t="s">
        <v>2832</v>
      </c>
      <c r="K1557" s="81">
        <v>3265376</v>
      </c>
      <c r="L1557" s="81">
        <v>0</v>
      </c>
      <c r="M1557" s="81">
        <v>158950216</v>
      </c>
      <c r="N1557" s="81">
        <v>158950216</v>
      </c>
      <c r="O1557" s="81">
        <v>155684840</v>
      </c>
      <c r="P1557" s="81">
        <v>158950216</v>
      </c>
      <c r="Q1557" s="81">
        <v>155684840</v>
      </c>
      <c r="R1557" s="81">
        <v>158950216</v>
      </c>
      <c r="S1557" s="81">
        <v>155684840</v>
      </c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F4E2F-5353-4128-8FBB-8E729104A7EC}">
  <dimension ref="A1:C1018"/>
  <sheetViews>
    <sheetView workbookViewId="0">
      <selection activeCell="A2" sqref="A2"/>
    </sheetView>
  </sheetViews>
  <sheetFormatPr defaultRowHeight="14.5" x14ac:dyDescent="0.35"/>
  <cols>
    <col min="2" max="2" width="42.7265625" bestFit="1" customWidth="1"/>
    <col min="3" max="3" width="57.453125" bestFit="1" customWidth="1"/>
  </cols>
  <sheetData>
    <row r="1" spans="1:3" ht="39.5" x14ac:dyDescent="0.35">
      <c r="A1" s="53" t="s">
        <v>3898</v>
      </c>
      <c r="B1" s="54" t="s">
        <v>3899</v>
      </c>
      <c r="C1" t="s">
        <v>5271</v>
      </c>
    </row>
    <row r="2" spans="1:3" x14ac:dyDescent="0.35">
      <c r="A2" s="55" t="s">
        <v>3320</v>
      </c>
      <c r="B2" s="56" t="s">
        <v>4376</v>
      </c>
      <c r="C2" t="str">
        <f t="shared" ref="C2:C65" si="0">CONCATENATE(A2,"       ",B2)</f>
        <v>109901       ABBOTT ISD</v>
      </c>
    </row>
    <row r="3" spans="1:3" x14ac:dyDescent="0.35">
      <c r="A3" s="55" t="s">
        <v>3243</v>
      </c>
      <c r="B3" s="56" t="s">
        <v>4297</v>
      </c>
      <c r="C3" t="str">
        <f t="shared" si="0"/>
        <v>095901       ABERNATHY ISD</v>
      </c>
    </row>
    <row r="4" spans="1:3" x14ac:dyDescent="0.35">
      <c r="A4" s="55" t="s">
        <v>3749</v>
      </c>
      <c r="B4" s="56" t="s">
        <v>4809</v>
      </c>
      <c r="C4" t="str">
        <f t="shared" si="0"/>
        <v>221901       ABILENE ISD</v>
      </c>
    </row>
    <row r="5" spans="1:3" x14ac:dyDescent="0.35">
      <c r="A5" s="55" t="s">
        <v>2903</v>
      </c>
      <c r="B5" s="56" t="s">
        <v>3939</v>
      </c>
      <c r="C5" t="str">
        <f t="shared" si="0"/>
        <v>014901       ACADEMY ISD</v>
      </c>
    </row>
    <row r="6" spans="1:3" x14ac:dyDescent="0.35">
      <c r="A6" s="55" t="s">
        <v>3608</v>
      </c>
      <c r="B6" s="56" t="s">
        <v>4668</v>
      </c>
      <c r="C6" t="str">
        <f t="shared" si="0"/>
        <v>180903       ADRIAN ISD</v>
      </c>
    </row>
    <row r="7" spans="1:3" x14ac:dyDescent="0.35">
      <c r="A7" s="55" t="s">
        <v>3594</v>
      </c>
      <c r="B7" s="56" t="s">
        <v>4652</v>
      </c>
      <c r="C7" t="str">
        <f t="shared" si="0"/>
        <v>178901       AGUA DULCE ISD</v>
      </c>
    </row>
    <row r="8" spans="1:3" x14ac:dyDescent="0.35">
      <c r="A8" s="55" t="s">
        <v>2912</v>
      </c>
      <c r="B8" s="56" t="s">
        <v>3948</v>
      </c>
      <c r="C8" t="str">
        <f t="shared" si="0"/>
        <v>015901       ALAMO HEIGHTS ISD</v>
      </c>
    </row>
    <row r="9" spans="1:3" x14ac:dyDescent="0.35">
      <c r="A9" s="55" t="s">
        <v>3872</v>
      </c>
      <c r="B9" s="56" t="s">
        <v>4932</v>
      </c>
      <c r="C9" t="str">
        <f t="shared" si="0"/>
        <v>250906       ALBA-GOLDEN ISD</v>
      </c>
    </row>
    <row r="10" spans="1:3" x14ac:dyDescent="0.35">
      <c r="A10" s="55" t="s">
        <v>3704</v>
      </c>
      <c r="B10" s="56" t="s">
        <v>4764</v>
      </c>
      <c r="C10" t="str">
        <f t="shared" si="0"/>
        <v>209901       ALBANY ISD</v>
      </c>
    </row>
    <row r="11" spans="1:3" x14ac:dyDescent="0.35">
      <c r="A11" s="55" t="s">
        <v>3262</v>
      </c>
      <c r="B11" s="56" t="s">
        <v>4316</v>
      </c>
      <c r="C11" t="str">
        <f t="shared" si="0"/>
        <v>101902       ALDINE ISD</v>
      </c>
    </row>
    <row r="12" spans="1:3" x14ac:dyDescent="0.35">
      <c r="A12" s="55" t="s">
        <v>3628</v>
      </c>
      <c r="B12" s="56" t="s">
        <v>4688</v>
      </c>
      <c r="C12" t="str">
        <f t="shared" si="0"/>
        <v>184907       ALEDO ISD</v>
      </c>
    </row>
    <row r="13" spans="1:3" x14ac:dyDescent="0.35">
      <c r="A13" s="55" t="s">
        <v>3394</v>
      </c>
      <c r="B13" s="56" t="s">
        <v>4450</v>
      </c>
      <c r="C13" t="str">
        <f t="shared" si="0"/>
        <v>125901       ALICE ISD</v>
      </c>
    </row>
    <row r="14" spans="1:3" x14ac:dyDescent="0.35">
      <c r="A14" s="55" t="s">
        <v>3263</v>
      </c>
      <c r="B14" s="56" t="s">
        <v>4317</v>
      </c>
      <c r="C14" t="str">
        <f t="shared" si="0"/>
        <v>101903       ALIEF ISD</v>
      </c>
    </row>
    <row r="15" spans="1:3" x14ac:dyDescent="0.35">
      <c r="A15" s="55" t="s">
        <v>3027</v>
      </c>
      <c r="B15" s="56" t="s">
        <v>4075</v>
      </c>
      <c r="C15" t="str">
        <f t="shared" si="0"/>
        <v>043901       ALLEN ISD</v>
      </c>
    </row>
    <row r="16" spans="1:3" x14ac:dyDescent="0.35">
      <c r="A16" s="55" t="s">
        <v>2959</v>
      </c>
      <c r="B16" s="56" t="s">
        <v>4001</v>
      </c>
      <c r="C16" t="str">
        <f t="shared" si="0"/>
        <v>022901       ALPINE ISD</v>
      </c>
    </row>
    <row r="17" spans="1:3" x14ac:dyDescent="0.35">
      <c r="A17" s="55" t="s">
        <v>3010</v>
      </c>
      <c r="B17" s="56" t="s">
        <v>4054</v>
      </c>
      <c r="C17" t="str">
        <f t="shared" si="0"/>
        <v>037901       ALTO ISD</v>
      </c>
    </row>
    <row r="18" spans="1:3" x14ac:dyDescent="0.35">
      <c r="A18" s="55" t="s">
        <v>3399</v>
      </c>
      <c r="B18" s="56" t="s">
        <v>4455</v>
      </c>
      <c r="C18" t="str">
        <f t="shared" si="0"/>
        <v>126901       ALVARADO ISD</v>
      </c>
    </row>
    <row r="19" spans="1:3" x14ac:dyDescent="0.35">
      <c r="A19" s="55" t="s">
        <v>2948</v>
      </c>
      <c r="B19" s="56" t="s">
        <v>3990</v>
      </c>
      <c r="C19" t="str">
        <f t="shared" si="0"/>
        <v>020901       ALVIN ISD</v>
      </c>
    </row>
    <row r="20" spans="1:3" x14ac:dyDescent="0.35">
      <c r="A20" s="55" t="s">
        <v>3861</v>
      </c>
      <c r="B20" s="56" t="s">
        <v>4921</v>
      </c>
      <c r="C20" t="str">
        <f t="shared" si="0"/>
        <v>249901       ALVORD ISD</v>
      </c>
    </row>
    <row r="21" spans="1:3" x14ac:dyDescent="0.35">
      <c r="A21" s="55" t="s">
        <v>3645</v>
      </c>
      <c r="B21" s="56" t="s">
        <v>4705</v>
      </c>
      <c r="C21" t="str">
        <f t="shared" si="0"/>
        <v>188901       AMARILLO ISD</v>
      </c>
    </row>
    <row r="22" spans="1:3" x14ac:dyDescent="0.35">
      <c r="A22" s="55" t="s">
        <v>3448</v>
      </c>
      <c r="B22" s="56" t="s">
        <v>4504</v>
      </c>
      <c r="C22" t="str">
        <f t="shared" si="0"/>
        <v>140901       AMHERST ISD</v>
      </c>
    </row>
    <row r="23" spans="1:3" x14ac:dyDescent="0.35">
      <c r="A23" s="55" t="s">
        <v>3007</v>
      </c>
      <c r="B23" s="56" t="s">
        <v>4051</v>
      </c>
      <c r="C23" t="str">
        <f t="shared" si="0"/>
        <v>036901       ANAHUAC ISD</v>
      </c>
    </row>
    <row r="24" spans="1:3" x14ac:dyDescent="0.35">
      <c r="A24" s="55" t="s">
        <v>3235</v>
      </c>
      <c r="B24" s="56" t="s">
        <v>4289</v>
      </c>
      <c r="C24" t="str">
        <f t="shared" si="0"/>
        <v>093901       ANDERSON-SHIRO CISD</v>
      </c>
    </row>
    <row r="25" spans="1:3" x14ac:dyDescent="0.35">
      <c r="A25" s="55" t="s">
        <v>2871</v>
      </c>
      <c r="B25" s="56" t="s">
        <v>3907</v>
      </c>
      <c r="C25" t="str">
        <f t="shared" si="0"/>
        <v>002901       ANDREWS ISD</v>
      </c>
    </row>
    <row r="26" spans="1:3" x14ac:dyDescent="0.35">
      <c r="A26" s="55" t="s">
        <v>2949</v>
      </c>
      <c r="B26" s="56" t="s">
        <v>3991</v>
      </c>
      <c r="C26" t="str">
        <f t="shared" si="0"/>
        <v>020902       ANGLETON ISD</v>
      </c>
    </row>
    <row r="27" spans="1:3" x14ac:dyDescent="0.35">
      <c r="A27" s="55" t="s">
        <v>3028</v>
      </c>
      <c r="B27" s="56" t="s">
        <v>4076</v>
      </c>
      <c r="C27" t="str">
        <f t="shared" si="0"/>
        <v>043902       ANNA ISD</v>
      </c>
    </row>
    <row r="28" spans="1:3" x14ac:dyDescent="0.35">
      <c r="A28" s="55" t="s">
        <v>3408</v>
      </c>
      <c r="B28" s="56" t="s">
        <v>4464</v>
      </c>
      <c r="C28" t="str">
        <f t="shared" si="0"/>
        <v>127901       ANSON ISD</v>
      </c>
    </row>
    <row r="29" spans="1:3" x14ac:dyDescent="0.35">
      <c r="A29" s="55" t="s">
        <v>3146</v>
      </c>
      <c r="B29" s="56" t="s">
        <v>4196</v>
      </c>
      <c r="C29" t="str">
        <f t="shared" si="0"/>
        <v>071906       ANTHONY ISD</v>
      </c>
    </row>
    <row r="30" spans="1:3" x14ac:dyDescent="0.35">
      <c r="A30" s="55" t="s">
        <v>3332</v>
      </c>
      <c r="B30" s="56" t="s">
        <v>4388</v>
      </c>
      <c r="C30" t="str">
        <f t="shared" si="0"/>
        <v>110901       ANTON ISD</v>
      </c>
    </row>
    <row r="31" spans="1:3" x14ac:dyDescent="0.35">
      <c r="A31" s="55" t="s">
        <v>3780</v>
      </c>
      <c r="B31" s="56" t="s">
        <v>4840</v>
      </c>
      <c r="C31" t="str">
        <f t="shared" si="0"/>
        <v>228905       APPLE SPRINGS ISD</v>
      </c>
    </row>
    <row r="32" spans="1:3" x14ac:dyDescent="0.35">
      <c r="A32" s="55" t="s">
        <v>3329</v>
      </c>
      <c r="B32" s="56" t="s">
        <v>4385</v>
      </c>
      <c r="C32" t="str">
        <f t="shared" si="0"/>
        <v>109912       AQUILLA ISD</v>
      </c>
    </row>
    <row r="33" spans="1:3" x14ac:dyDescent="0.35">
      <c r="A33" s="55" t="s">
        <v>2878</v>
      </c>
      <c r="B33" s="56" t="s">
        <v>3914</v>
      </c>
      <c r="C33" t="str">
        <f t="shared" si="0"/>
        <v>004901       ARANSAS COUNTY ISD</v>
      </c>
    </row>
    <row r="34" spans="1:3" x14ac:dyDescent="0.35">
      <c r="A34" s="55" t="s">
        <v>3690</v>
      </c>
      <c r="B34" s="56" t="s">
        <v>4750</v>
      </c>
      <c r="C34" t="str">
        <f t="shared" si="0"/>
        <v>205901       ARANSAS PASS ISD</v>
      </c>
    </row>
    <row r="35" spans="1:3" x14ac:dyDescent="0.35">
      <c r="A35" s="55" t="s">
        <v>2879</v>
      </c>
      <c r="B35" s="56" t="s">
        <v>3915</v>
      </c>
      <c r="C35" t="str">
        <f t="shared" si="0"/>
        <v>005901       ARCHER CITY ISD</v>
      </c>
    </row>
    <row r="36" spans="1:3" x14ac:dyDescent="0.35">
      <c r="A36" s="55" t="s">
        <v>3104</v>
      </c>
      <c r="B36" s="56" t="s">
        <v>4154</v>
      </c>
      <c r="C36" t="str">
        <f t="shared" si="0"/>
        <v>061910       ARGYLE ISD</v>
      </c>
    </row>
    <row r="37" spans="1:3" x14ac:dyDescent="0.35">
      <c r="A37" s="55" t="s">
        <v>3733</v>
      </c>
      <c r="B37" s="56" t="s">
        <v>4793</v>
      </c>
      <c r="C37" t="str">
        <f t="shared" si="0"/>
        <v>220901       ARLINGTON ISD</v>
      </c>
    </row>
    <row r="38" spans="1:3" x14ac:dyDescent="0.35">
      <c r="A38" s="55" t="s">
        <v>3714</v>
      </c>
      <c r="B38" s="56" t="s">
        <v>4774</v>
      </c>
      <c r="C38" t="str">
        <f t="shared" si="0"/>
        <v>212901       ARP ISD</v>
      </c>
    </row>
    <row r="39" spans="1:3" x14ac:dyDescent="0.35">
      <c r="A39" s="55" t="s">
        <v>3728</v>
      </c>
      <c r="B39" s="56" t="s">
        <v>4788</v>
      </c>
      <c r="C39" t="str">
        <f t="shared" si="0"/>
        <v>217901       ASPERMONT ISD</v>
      </c>
    </row>
    <row r="40" spans="1:3" x14ac:dyDescent="0.35">
      <c r="A40" s="55" t="s">
        <v>3297</v>
      </c>
      <c r="B40" s="56" t="s">
        <v>4353</v>
      </c>
      <c r="C40" t="str">
        <f t="shared" si="0"/>
        <v>107901       ATHENS ISD</v>
      </c>
    </row>
    <row r="41" spans="1:3" x14ac:dyDescent="0.35">
      <c r="A41" s="55" t="s">
        <v>2997</v>
      </c>
      <c r="B41" s="56" t="s">
        <v>4041</v>
      </c>
      <c r="C41" t="str">
        <f t="shared" si="0"/>
        <v>034901       ATLANTA ISD</v>
      </c>
    </row>
    <row r="42" spans="1:3" x14ac:dyDescent="0.35">
      <c r="A42" s="55" t="s">
        <v>3102</v>
      </c>
      <c r="B42" s="56" t="s">
        <v>4152</v>
      </c>
      <c r="C42" t="str">
        <f t="shared" si="0"/>
        <v>061907       AUBREY ISD</v>
      </c>
    </row>
    <row r="43" spans="1:3" x14ac:dyDescent="0.35">
      <c r="A43" s="55" t="s">
        <v>3770</v>
      </c>
      <c r="B43" s="56" t="s">
        <v>4830</v>
      </c>
      <c r="C43" t="str">
        <f t="shared" si="0"/>
        <v>227901       AUSTIN ISD</v>
      </c>
    </row>
    <row r="44" spans="1:3" x14ac:dyDescent="0.35">
      <c r="A44" s="55" t="s">
        <v>3661</v>
      </c>
      <c r="B44" s="56" t="s">
        <v>4721</v>
      </c>
      <c r="C44" t="str">
        <f t="shared" si="0"/>
        <v>196901       AUSTWELL-TIVOLI ISD</v>
      </c>
    </row>
    <row r="45" spans="1:3" x14ac:dyDescent="0.35">
      <c r="A45" s="55" t="s">
        <v>3131</v>
      </c>
      <c r="B45" s="56" t="s">
        <v>4181</v>
      </c>
      <c r="C45" t="str">
        <f t="shared" si="0"/>
        <v>070901       AVALON ISD</v>
      </c>
    </row>
    <row r="46" spans="1:3" x14ac:dyDescent="0.35">
      <c r="A46" s="55" t="s">
        <v>3655</v>
      </c>
      <c r="B46" s="56" t="s">
        <v>4715</v>
      </c>
      <c r="C46" t="str">
        <f t="shared" si="0"/>
        <v>194902       AVERY ISD</v>
      </c>
    </row>
    <row r="47" spans="1:3" x14ac:dyDescent="0.35">
      <c r="A47" s="55" t="s">
        <v>2998</v>
      </c>
      <c r="B47" s="56" t="s">
        <v>4042</v>
      </c>
      <c r="C47" t="str">
        <f t="shared" si="0"/>
        <v>034902       AVINGER ISD</v>
      </c>
    </row>
    <row r="48" spans="1:3" x14ac:dyDescent="0.35">
      <c r="A48" s="55" t="s">
        <v>3524</v>
      </c>
      <c r="B48" s="56" t="s">
        <v>4580</v>
      </c>
      <c r="C48" t="str">
        <f t="shared" si="0"/>
        <v>161918       AXTELL ISD</v>
      </c>
    </row>
    <row r="49" spans="1:3" x14ac:dyDescent="0.35">
      <c r="A49" s="55" t="s">
        <v>3743</v>
      </c>
      <c r="B49" s="56" t="s">
        <v>4803</v>
      </c>
      <c r="C49" t="str">
        <f t="shared" si="0"/>
        <v>220915       AZLE ISD</v>
      </c>
    </row>
    <row r="50" spans="1:3" x14ac:dyDescent="0.35">
      <c r="A50" s="55" t="s">
        <v>2982</v>
      </c>
      <c r="B50" s="56" t="s">
        <v>4024</v>
      </c>
      <c r="C50" t="str">
        <f t="shared" si="0"/>
        <v>030903       BAIRD ISD</v>
      </c>
    </row>
    <row r="51" spans="1:3" x14ac:dyDescent="0.35">
      <c r="A51" s="55" t="s">
        <v>3672</v>
      </c>
      <c r="B51" s="56" t="s">
        <v>4732</v>
      </c>
      <c r="C51" t="str">
        <f t="shared" si="0"/>
        <v>200901       BALLINGER ISD</v>
      </c>
    </row>
    <row r="52" spans="1:3" x14ac:dyDescent="0.35">
      <c r="A52" s="55" t="s">
        <v>3660</v>
      </c>
      <c r="B52" s="56" t="s">
        <v>4720</v>
      </c>
      <c r="C52" t="str">
        <f t="shared" si="0"/>
        <v>195902       BALMORHEA ISD</v>
      </c>
    </row>
    <row r="53" spans="1:3" x14ac:dyDescent="0.35">
      <c r="A53" s="55" t="s">
        <v>2893</v>
      </c>
      <c r="B53" s="56" t="s">
        <v>3929</v>
      </c>
      <c r="C53" t="str">
        <f t="shared" si="0"/>
        <v>010902       BANDERA ISD</v>
      </c>
    </row>
    <row r="54" spans="1:3" x14ac:dyDescent="0.35">
      <c r="A54" s="55" t="s">
        <v>2964</v>
      </c>
      <c r="B54" s="56" t="s">
        <v>4006</v>
      </c>
      <c r="C54" t="str">
        <f t="shared" si="0"/>
        <v>025901       BANGS ISD</v>
      </c>
    </row>
    <row r="55" spans="1:3" x14ac:dyDescent="0.35">
      <c r="A55" s="55" t="s">
        <v>3603</v>
      </c>
      <c r="B55" s="56" t="s">
        <v>4661</v>
      </c>
      <c r="C55" t="str">
        <f t="shared" si="0"/>
        <v>178913       BANQUETE ISD</v>
      </c>
    </row>
    <row r="56" spans="1:3" x14ac:dyDescent="0.35">
      <c r="A56" s="55" t="s">
        <v>3008</v>
      </c>
      <c r="B56" s="56" t="s">
        <v>4052</v>
      </c>
      <c r="C56" t="str">
        <f t="shared" si="0"/>
        <v>036902       BARBERS HILL ISD</v>
      </c>
    </row>
    <row r="57" spans="1:3" x14ac:dyDescent="0.35">
      <c r="A57" s="55" t="s">
        <v>2904</v>
      </c>
      <c r="B57" s="56" t="s">
        <v>3940</v>
      </c>
      <c r="C57" t="str">
        <f t="shared" si="0"/>
        <v>014902       BARTLETT ISD</v>
      </c>
    </row>
    <row r="58" spans="1:3" x14ac:dyDescent="0.35">
      <c r="A58" s="55" t="s">
        <v>2894</v>
      </c>
      <c r="B58" s="56" t="s">
        <v>3930</v>
      </c>
      <c r="C58" t="str">
        <f t="shared" si="0"/>
        <v>011901       BASTROP ISD</v>
      </c>
    </row>
    <row r="59" spans="1:3" x14ac:dyDescent="0.35">
      <c r="A59" s="55" t="s">
        <v>3505</v>
      </c>
      <c r="B59" s="56" t="s">
        <v>4561</v>
      </c>
      <c r="C59" t="str">
        <f t="shared" si="0"/>
        <v>158901       BAY CITY ISD</v>
      </c>
    </row>
    <row r="60" spans="1:3" x14ac:dyDescent="0.35">
      <c r="A60" s="55" t="s">
        <v>3390</v>
      </c>
      <c r="B60" s="56" t="s">
        <v>4446</v>
      </c>
      <c r="C60" t="str">
        <f t="shared" si="0"/>
        <v>123910       BEAUMONT ISD</v>
      </c>
    </row>
    <row r="61" spans="1:3" x14ac:dyDescent="0.35">
      <c r="A61" s="55" t="s">
        <v>3621</v>
      </c>
      <c r="B61" s="56" t="s">
        <v>4681</v>
      </c>
      <c r="C61" t="str">
        <f t="shared" si="0"/>
        <v>183901       BECKVILLE ISD</v>
      </c>
    </row>
    <row r="62" spans="1:3" x14ac:dyDescent="0.35">
      <c r="A62" s="55" t="s">
        <v>2899</v>
      </c>
      <c r="B62" s="56" t="s">
        <v>3935</v>
      </c>
      <c r="C62" t="str">
        <f t="shared" si="0"/>
        <v>013901       BEEVILLE ISD</v>
      </c>
    </row>
    <row r="63" spans="1:3" x14ac:dyDescent="0.35">
      <c r="A63" s="55" t="s">
        <v>3018</v>
      </c>
      <c r="B63" s="56" t="s">
        <v>4064</v>
      </c>
      <c r="C63" t="str">
        <f t="shared" si="0"/>
        <v>039904       BELLEVUE ISD</v>
      </c>
    </row>
    <row r="64" spans="1:3" x14ac:dyDescent="0.35">
      <c r="A64" s="55" t="s">
        <v>3215</v>
      </c>
      <c r="B64" s="56" t="s">
        <v>4269</v>
      </c>
      <c r="C64" t="str">
        <f t="shared" si="0"/>
        <v>091901       BELLS ISD</v>
      </c>
    </row>
    <row r="65" spans="1:3" x14ac:dyDescent="0.35">
      <c r="A65" s="55" t="s">
        <v>2888</v>
      </c>
      <c r="B65" s="56" t="s">
        <v>3924</v>
      </c>
      <c r="C65" t="str">
        <f t="shared" si="0"/>
        <v>008901       BELLVILLE ISD</v>
      </c>
    </row>
    <row r="66" spans="1:3" x14ac:dyDescent="0.35">
      <c r="A66" s="55" t="s">
        <v>2905</v>
      </c>
      <c r="B66" s="56" t="s">
        <v>3941</v>
      </c>
      <c r="C66" t="str">
        <f t="shared" ref="C66:C129" si="1">CONCATENATE(A66,"       ",B66)</f>
        <v>014903       BELTON ISD</v>
      </c>
    </row>
    <row r="67" spans="1:3" x14ac:dyDescent="0.35">
      <c r="A67" s="55" t="s">
        <v>3395</v>
      </c>
      <c r="B67" s="56" t="s">
        <v>4451</v>
      </c>
      <c r="C67" t="str">
        <f t="shared" si="1"/>
        <v>125902       BEN BOLT-PALITO BLANCO CISD</v>
      </c>
    </row>
    <row r="68" spans="1:3" x14ac:dyDescent="0.35">
      <c r="A68" s="55" t="s">
        <v>3120</v>
      </c>
      <c r="B68" s="56" t="s">
        <v>4170</v>
      </c>
      <c r="C68" t="str">
        <f t="shared" si="1"/>
        <v>066901       BENAVIDES ISD</v>
      </c>
    </row>
    <row r="69" spans="1:3" x14ac:dyDescent="0.35">
      <c r="A69" s="55" t="s">
        <v>3442</v>
      </c>
      <c r="B69" s="56" t="s">
        <v>4498</v>
      </c>
      <c r="C69" t="str">
        <f t="shared" si="1"/>
        <v>138904       BENJAMIN ISD</v>
      </c>
    </row>
    <row r="70" spans="1:3" x14ac:dyDescent="0.35">
      <c r="A70" s="55" t="s">
        <v>3639</v>
      </c>
      <c r="B70" s="56" t="s">
        <v>4699</v>
      </c>
      <c r="C70" t="str">
        <f t="shared" si="1"/>
        <v>187901       BIG SANDY ISD (Polk)</v>
      </c>
    </row>
    <row r="71" spans="1:3" x14ac:dyDescent="0.35">
      <c r="A71" s="55" t="s">
        <v>3786</v>
      </c>
      <c r="B71" s="56" t="s">
        <v>4846</v>
      </c>
      <c r="C71" t="str">
        <f t="shared" si="1"/>
        <v>230901       BIG SANDY ISD (Upshur)</v>
      </c>
    </row>
    <row r="72" spans="1:3" x14ac:dyDescent="0.35">
      <c r="A72" s="55" t="s">
        <v>3353</v>
      </c>
      <c r="B72" s="56" t="s">
        <v>4409</v>
      </c>
      <c r="C72" t="str">
        <f t="shared" si="1"/>
        <v>114901       BIG SPRING ISD</v>
      </c>
    </row>
    <row r="73" spans="1:3" x14ac:dyDescent="0.35">
      <c r="A73" s="55" t="s">
        <v>3734</v>
      </c>
      <c r="B73" s="56" t="s">
        <v>4794</v>
      </c>
      <c r="C73" t="str">
        <f t="shared" si="1"/>
        <v>220902       BIRDVILLE ISD</v>
      </c>
    </row>
    <row r="74" spans="1:3" x14ac:dyDescent="0.35">
      <c r="A74" s="55" t="s">
        <v>3595</v>
      </c>
      <c r="B74" s="56" t="s">
        <v>4653</v>
      </c>
      <c r="C74" t="str">
        <f t="shared" si="1"/>
        <v>178902       BISHOP CONS ISD</v>
      </c>
    </row>
    <row r="75" spans="1:3" x14ac:dyDescent="0.35">
      <c r="A75" s="55" t="s">
        <v>3592</v>
      </c>
      <c r="B75" s="56" t="s">
        <v>4650</v>
      </c>
      <c r="C75" t="str">
        <f t="shared" si="1"/>
        <v>177903       BLACKWELL CISD</v>
      </c>
    </row>
    <row r="76" spans="1:3" x14ac:dyDescent="0.35">
      <c r="A76" s="55" t="s">
        <v>2925</v>
      </c>
      <c r="B76" s="56" t="s">
        <v>3967</v>
      </c>
      <c r="C76" t="str">
        <f t="shared" si="1"/>
        <v>016902       BLANCO ISD</v>
      </c>
    </row>
    <row r="77" spans="1:3" x14ac:dyDescent="0.35">
      <c r="A77" s="55" t="s">
        <v>3367</v>
      </c>
      <c r="B77" s="56" t="s">
        <v>4423</v>
      </c>
      <c r="C77" t="str">
        <f t="shared" si="1"/>
        <v>116915       BLAND ISD</v>
      </c>
    </row>
    <row r="78" spans="1:3" x14ac:dyDescent="0.35">
      <c r="A78" s="55" t="s">
        <v>2966</v>
      </c>
      <c r="B78" s="56" t="s">
        <v>4008</v>
      </c>
      <c r="C78" t="str">
        <f t="shared" si="1"/>
        <v>025904       BLANKET ISD</v>
      </c>
    </row>
    <row r="79" spans="1:3" x14ac:dyDescent="0.35">
      <c r="A79" s="55" t="s">
        <v>3003</v>
      </c>
      <c r="B79" s="56" t="s">
        <v>4047</v>
      </c>
      <c r="C79" t="str">
        <f t="shared" si="1"/>
        <v>034909       BLOOMBURG ISD</v>
      </c>
    </row>
    <row r="80" spans="1:3" x14ac:dyDescent="0.35">
      <c r="A80" s="55" t="s">
        <v>3580</v>
      </c>
      <c r="B80" s="56" t="s">
        <v>4638</v>
      </c>
      <c r="C80" t="str">
        <f t="shared" si="1"/>
        <v>175902       BLOOMING GROVE ISD</v>
      </c>
    </row>
    <row r="81" spans="1:3" x14ac:dyDescent="0.35">
      <c r="A81" s="55" t="s">
        <v>3808</v>
      </c>
      <c r="B81" s="56" t="s">
        <v>4868</v>
      </c>
      <c r="C81" t="str">
        <f t="shared" si="1"/>
        <v>235901       BLOOMINGTON ISD</v>
      </c>
    </row>
    <row r="82" spans="1:3" x14ac:dyDescent="0.35">
      <c r="A82" s="55" t="s">
        <v>3038</v>
      </c>
      <c r="B82" s="56" t="s">
        <v>4086</v>
      </c>
      <c r="C82" t="str">
        <f t="shared" si="1"/>
        <v>043917       BLUE RIDGE ISD</v>
      </c>
    </row>
    <row r="83" spans="1:3" x14ac:dyDescent="0.35">
      <c r="A83" s="55" t="s">
        <v>3153</v>
      </c>
      <c r="B83" s="56" t="s">
        <v>4203</v>
      </c>
      <c r="C83" t="str">
        <f t="shared" si="1"/>
        <v>072904       BLUFF DALE ISD</v>
      </c>
    </row>
    <row r="84" spans="1:3" x14ac:dyDescent="0.35">
      <c r="A84" s="55" t="s">
        <v>3330</v>
      </c>
      <c r="B84" s="56" t="s">
        <v>4386</v>
      </c>
      <c r="C84" t="str">
        <f t="shared" si="1"/>
        <v>109913       BLUM ISD</v>
      </c>
    </row>
    <row r="85" spans="1:3" x14ac:dyDescent="0.35">
      <c r="A85" s="55" t="s">
        <v>3424</v>
      </c>
      <c r="B85" s="56" t="s">
        <v>4480</v>
      </c>
      <c r="C85" t="str">
        <f t="shared" si="1"/>
        <v>130901       BOERNE ISD</v>
      </c>
    </row>
    <row r="86" spans="1:3" x14ac:dyDescent="0.35">
      <c r="A86" s="55" t="s">
        <v>3368</v>
      </c>
      <c r="B86" s="56" t="s">
        <v>4424</v>
      </c>
      <c r="C86" t="str">
        <f t="shared" si="1"/>
        <v>116916       BOLES ISD</v>
      </c>
    </row>
    <row r="87" spans="1:3" x14ac:dyDescent="0.35">
      <c r="A87" s="55" t="s">
        <v>3823</v>
      </c>
      <c r="B87" s="56" t="s">
        <v>4883</v>
      </c>
      <c r="C87" t="str">
        <f t="shared" si="1"/>
        <v>241901       BOLING ISD</v>
      </c>
    </row>
    <row r="88" spans="1:3" x14ac:dyDescent="0.35">
      <c r="A88" s="55" t="s">
        <v>3161</v>
      </c>
      <c r="B88" s="56" t="s">
        <v>4211</v>
      </c>
      <c r="C88" t="str">
        <f t="shared" si="1"/>
        <v>074903       BONHAM ISD</v>
      </c>
    </row>
    <row r="89" spans="1:3" x14ac:dyDescent="0.35">
      <c r="A89" s="55" t="s">
        <v>3480</v>
      </c>
      <c r="B89" s="56" t="s">
        <v>4536</v>
      </c>
      <c r="C89" t="str">
        <f t="shared" si="1"/>
        <v>148901       BOOKER ISD</v>
      </c>
    </row>
    <row r="90" spans="1:3" x14ac:dyDescent="0.35">
      <c r="A90" s="55" t="s">
        <v>2926</v>
      </c>
      <c r="B90" s="56" t="s">
        <v>3968</v>
      </c>
      <c r="C90" t="str">
        <f t="shared" si="1"/>
        <v>017901       BORDEN COUNTY ISD</v>
      </c>
    </row>
    <row r="91" spans="1:3" x14ac:dyDescent="0.35">
      <c r="A91" s="55" t="s">
        <v>3369</v>
      </c>
      <c r="B91" s="56" t="s">
        <v>4425</v>
      </c>
      <c r="C91" t="str">
        <f t="shared" si="1"/>
        <v>117901       BORGER ISD</v>
      </c>
    </row>
    <row r="92" spans="1:3" x14ac:dyDescent="0.35">
      <c r="A92" s="55" t="s">
        <v>3529</v>
      </c>
      <c r="B92" s="56" t="s">
        <v>4585</v>
      </c>
      <c r="C92" t="str">
        <f t="shared" si="1"/>
        <v>161923       BOSQUEVILLE ISD</v>
      </c>
    </row>
    <row r="93" spans="1:3" x14ac:dyDescent="0.35">
      <c r="A93" s="55" t="s">
        <v>3632</v>
      </c>
      <c r="B93" s="56" t="s">
        <v>4692</v>
      </c>
      <c r="C93" t="str">
        <f t="shared" si="1"/>
        <v>185901       BOVINA ISD</v>
      </c>
    </row>
    <row r="94" spans="1:3" x14ac:dyDescent="0.35">
      <c r="A94" s="55" t="s">
        <v>3553</v>
      </c>
      <c r="B94" s="56" t="s">
        <v>4611</v>
      </c>
      <c r="C94" t="str">
        <f t="shared" si="1"/>
        <v>169901       BOWIE ISD</v>
      </c>
    </row>
    <row r="95" spans="1:3" x14ac:dyDescent="0.35">
      <c r="A95" s="55" t="s">
        <v>3862</v>
      </c>
      <c r="B95" s="56" t="s">
        <v>4922</v>
      </c>
      <c r="C95" t="str">
        <f t="shared" si="1"/>
        <v>249902       BOYD ISD</v>
      </c>
    </row>
    <row r="96" spans="1:3" x14ac:dyDescent="0.35">
      <c r="A96" s="55" t="s">
        <v>3435</v>
      </c>
      <c r="B96" s="56" t="s">
        <v>4491</v>
      </c>
      <c r="C96" t="str">
        <f t="shared" si="1"/>
        <v>136901       BRACKETT ISD</v>
      </c>
    </row>
    <row r="97" spans="1:3" x14ac:dyDescent="0.35">
      <c r="A97" s="55" t="s">
        <v>3511</v>
      </c>
      <c r="B97" s="56" t="s">
        <v>4567</v>
      </c>
      <c r="C97" t="str">
        <f t="shared" si="1"/>
        <v>160901       BRADY ISD</v>
      </c>
    </row>
    <row r="98" spans="1:3" x14ac:dyDescent="0.35">
      <c r="A98" s="55" t="s">
        <v>2890</v>
      </c>
      <c r="B98" s="56" t="s">
        <v>3926</v>
      </c>
      <c r="C98" t="str">
        <f t="shared" si="1"/>
        <v>008903       BRAZOS ISD</v>
      </c>
    </row>
    <row r="99" spans="1:3" x14ac:dyDescent="0.35">
      <c r="A99" s="55" t="s">
        <v>2951</v>
      </c>
      <c r="B99" s="56" t="s">
        <v>3993</v>
      </c>
      <c r="C99" t="str">
        <f t="shared" si="1"/>
        <v>020905       BRAZOSPORT ISD</v>
      </c>
    </row>
    <row r="100" spans="1:3" x14ac:dyDescent="0.35">
      <c r="A100" s="55" t="s">
        <v>3726</v>
      </c>
      <c r="B100" s="56" t="s">
        <v>4786</v>
      </c>
      <c r="C100" t="str">
        <f t="shared" si="1"/>
        <v>215901       BRECKENRIDGE ISD</v>
      </c>
    </row>
    <row r="101" spans="1:3" x14ac:dyDescent="0.35">
      <c r="A101" s="55" t="s">
        <v>3665</v>
      </c>
      <c r="B101" s="56" t="s">
        <v>4725</v>
      </c>
      <c r="C101" t="str">
        <f t="shared" si="1"/>
        <v>198901       BREMOND ISD</v>
      </c>
    </row>
    <row r="102" spans="1:3" x14ac:dyDescent="0.35">
      <c r="A102" s="55" t="s">
        <v>3818</v>
      </c>
      <c r="B102" s="56" t="s">
        <v>4878</v>
      </c>
      <c r="C102" t="str">
        <f t="shared" si="1"/>
        <v>239901       BRENHAM ISD</v>
      </c>
    </row>
    <row r="103" spans="1:3" x14ac:dyDescent="0.35">
      <c r="A103" s="55" t="s">
        <v>3610</v>
      </c>
      <c r="B103" s="56" t="s">
        <v>4670</v>
      </c>
      <c r="C103" t="str">
        <f t="shared" si="1"/>
        <v>181901       BRIDGE CITY ISD</v>
      </c>
    </row>
    <row r="104" spans="1:3" x14ac:dyDescent="0.35">
      <c r="A104" s="55" t="s">
        <v>3863</v>
      </c>
      <c r="B104" s="56" t="s">
        <v>4923</v>
      </c>
      <c r="C104" t="str">
        <f t="shared" si="1"/>
        <v>249903       BRIDGEPORT ISD</v>
      </c>
    </row>
    <row r="105" spans="1:3" x14ac:dyDescent="0.35">
      <c r="A105" s="55" t="s">
        <v>3687</v>
      </c>
      <c r="B105" s="56" t="s">
        <v>4747</v>
      </c>
      <c r="C105" t="str">
        <f t="shared" si="1"/>
        <v>203902       BROADDUS ISD</v>
      </c>
    </row>
    <row r="106" spans="1:3" x14ac:dyDescent="0.35">
      <c r="A106" s="55" t="s">
        <v>3630</v>
      </c>
      <c r="B106" s="56" t="s">
        <v>4690</v>
      </c>
      <c r="C106" t="str">
        <f t="shared" si="1"/>
        <v>184909       BROCK ISD</v>
      </c>
    </row>
    <row r="107" spans="1:3" x14ac:dyDescent="0.35">
      <c r="A107" s="55" t="s">
        <v>3022</v>
      </c>
      <c r="B107" s="56" t="s">
        <v>4068</v>
      </c>
      <c r="C107" t="str">
        <f t="shared" si="1"/>
        <v>041901       BRONTE ISD</v>
      </c>
    </row>
    <row r="108" spans="1:3" x14ac:dyDescent="0.35">
      <c r="A108" s="55" t="s">
        <v>3380</v>
      </c>
      <c r="B108" s="56" t="s">
        <v>4436</v>
      </c>
      <c r="C108" t="str">
        <f t="shared" si="1"/>
        <v>121902       BROOKELAND ISD</v>
      </c>
    </row>
    <row r="109" spans="1:3" x14ac:dyDescent="0.35">
      <c r="A109" s="55" t="s">
        <v>2969</v>
      </c>
      <c r="B109" s="56" t="s">
        <v>4011</v>
      </c>
      <c r="C109" t="str">
        <f t="shared" si="1"/>
        <v>025908       BROOKESMITH ISD</v>
      </c>
    </row>
    <row r="110" spans="1:3" x14ac:dyDescent="0.35">
      <c r="A110" s="55" t="s">
        <v>2963</v>
      </c>
      <c r="B110" s="56" t="s">
        <v>4005</v>
      </c>
      <c r="C110" t="str">
        <f t="shared" si="1"/>
        <v>024901       BROOKS COUNTY ISD</v>
      </c>
    </row>
    <row r="111" spans="1:3" x14ac:dyDescent="0.35">
      <c r="A111" s="55" t="s">
        <v>3755</v>
      </c>
      <c r="B111" s="56" t="s">
        <v>4815</v>
      </c>
      <c r="C111" t="str">
        <f t="shared" si="1"/>
        <v>223901       BROWNFIELD ISD</v>
      </c>
    </row>
    <row r="112" spans="1:3" x14ac:dyDescent="0.35">
      <c r="A112" s="55" t="s">
        <v>3298</v>
      </c>
      <c r="B112" s="56" t="s">
        <v>4354</v>
      </c>
      <c r="C112" t="str">
        <f t="shared" si="1"/>
        <v>107902       BROWNSBORO ISD</v>
      </c>
    </row>
    <row r="113" spans="1:3" x14ac:dyDescent="0.35">
      <c r="A113" s="55" t="s">
        <v>2984</v>
      </c>
      <c r="B113" s="56" t="s">
        <v>4026</v>
      </c>
      <c r="C113" t="str">
        <f t="shared" si="1"/>
        <v>031901       BROWNSVILLE ISD</v>
      </c>
    </row>
    <row r="114" spans="1:3" x14ac:dyDescent="0.35">
      <c r="A114" s="55" t="s">
        <v>2965</v>
      </c>
      <c r="B114" s="56" t="s">
        <v>4007</v>
      </c>
      <c r="C114" t="str">
        <f t="shared" si="1"/>
        <v>025902       BROWNWOOD ISD</v>
      </c>
    </row>
    <row r="115" spans="1:3" x14ac:dyDescent="0.35">
      <c r="A115" s="55" t="s">
        <v>3525</v>
      </c>
      <c r="B115" s="56" t="s">
        <v>4581</v>
      </c>
      <c r="C115" t="str">
        <f t="shared" si="1"/>
        <v>161919       BRUCEVILLE-EDDY ISD</v>
      </c>
    </row>
    <row r="116" spans="1:3" x14ac:dyDescent="0.35">
      <c r="A116" s="55" t="s">
        <v>2957</v>
      </c>
      <c r="B116" s="56" t="s">
        <v>3999</v>
      </c>
      <c r="C116" t="str">
        <f t="shared" si="1"/>
        <v>021902       BRYAN ISD</v>
      </c>
    </row>
    <row r="117" spans="1:3" x14ac:dyDescent="0.35">
      <c r="A117" s="55" t="s">
        <v>3374</v>
      </c>
      <c r="B117" s="56" t="s">
        <v>4430</v>
      </c>
      <c r="C117" t="str">
        <f t="shared" si="1"/>
        <v>119901       BRYSON ISD</v>
      </c>
    </row>
    <row r="118" spans="1:3" x14ac:dyDescent="0.35">
      <c r="A118" s="55" t="s">
        <v>3546</v>
      </c>
      <c r="B118" s="56" t="s">
        <v>4602</v>
      </c>
      <c r="C118" t="str">
        <f t="shared" si="1"/>
        <v>166907       BUCKHOLTS ISD</v>
      </c>
    </row>
    <row r="119" spans="1:3" x14ac:dyDescent="0.35">
      <c r="A119" s="55" t="s">
        <v>3636</v>
      </c>
      <c r="B119" s="56" t="s">
        <v>4696</v>
      </c>
      <c r="C119" t="str">
        <f t="shared" si="1"/>
        <v>186901       BUENA VISTA ISD</v>
      </c>
    </row>
    <row r="120" spans="1:3" x14ac:dyDescent="0.35">
      <c r="A120" s="55" t="s">
        <v>3465</v>
      </c>
      <c r="B120" s="56" t="s">
        <v>4521</v>
      </c>
      <c r="C120" t="str">
        <f t="shared" si="1"/>
        <v>145901       BUFFALO ISD</v>
      </c>
    </row>
    <row r="121" spans="1:3" x14ac:dyDescent="0.35">
      <c r="A121" s="55" t="s">
        <v>3715</v>
      </c>
      <c r="B121" s="56" t="s">
        <v>4775</v>
      </c>
      <c r="C121" t="str">
        <f t="shared" si="1"/>
        <v>212902       BULLARD ISD</v>
      </c>
    </row>
    <row r="122" spans="1:3" x14ac:dyDescent="0.35">
      <c r="A122" s="55" t="s">
        <v>3381</v>
      </c>
      <c r="B122" s="56" t="s">
        <v>4437</v>
      </c>
      <c r="C122" t="str">
        <f t="shared" si="1"/>
        <v>121903       BUNA ISD</v>
      </c>
    </row>
    <row r="123" spans="1:3" x14ac:dyDescent="0.35">
      <c r="A123" s="55" t="s">
        <v>3832</v>
      </c>
      <c r="B123" s="56" t="s">
        <v>4892</v>
      </c>
      <c r="C123" t="str">
        <f t="shared" si="1"/>
        <v>243901       BURKBURNETT ISD</v>
      </c>
    </row>
    <row r="124" spans="1:3" x14ac:dyDescent="0.35">
      <c r="A124" s="55" t="s">
        <v>3587</v>
      </c>
      <c r="B124" s="56" t="s">
        <v>4645</v>
      </c>
      <c r="C124" t="str">
        <f t="shared" si="1"/>
        <v>176901       BURKEVILLE ISD</v>
      </c>
    </row>
    <row r="125" spans="1:3" x14ac:dyDescent="0.35">
      <c r="A125" s="55" t="s">
        <v>3400</v>
      </c>
      <c r="B125" s="56" t="s">
        <v>4456</v>
      </c>
      <c r="C125" t="str">
        <f t="shared" si="1"/>
        <v>126902       BURLESON ISD</v>
      </c>
    </row>
    <row r="126" spans="1:3" x14ac:dyDescent="0.35">
      <c r="A126" s="55" t="s">
        <v>2974</v>
      </c>
      <c r="B126" s="56" t="s">
        <v>4016</v>
      </c>
      <c r="C126" t="str">
        <f t="shared" si="1"/>
        <v>027903       BURNET CONS ISD</v>
      </c>
    </row>
    <row r="127" spans="1:3" x14ac:dyDescent="0.35">
      <c r="A127" s="55" t="s">
        <v>3819</v>
      </c>
      <c r="B127" s="56" t="s">
        <v>4879</v>
      </c>
      <c r="C127" t="str">
        <f t="shared" si="1"/>
        <v>239903       BURTON ISD</v>
      </c>
    </row>
    <row r="128" spans="1:3" x14ac:dyDescent="0.35">
      <c r="A128" s="55" t="s">
        <v>3648</v>
      </c>
      <c r="B128" s="56" t="s">
        <v>4708</v>
      </c>
      <c r="C128" t="str">
        <f t="shared" si="1"/>
        <v>188904       BUSHLAND ISD</v>
      </c>
    </row>
    <row r="129" spans="1:3" x14ac:dyDescent="0.35">
      <c r="A129" s="55" t="s">
        <v>3321</v>
      </c>
      <c r="B129" s="56" t="s">
        <v>4377</v>
      </c>
      <c r="C129" t="str">
        <f t="shared" si="1"/>
        <v>109902       BYNUM ISD</v>
      </c>
    </row>
    <row r="130" spans="1:3" x14ac:dyDescent="0.35">
      <c r="A130" s="55" t="s">
        <v>3359</v>
      </c>
      <c r="B130" s="56" t="s">
        <v>4415</v>
      </c>
      <c r="C130" t="str">
        <f t="shared" ref="C130:C193" si="2">CONCATENATE(A130,"       ",B130)</f>
        <v>116901       CADDO MILLS ISD</v>
      </c>
    </row>
    <row r="131" spans="1:3" x14ac:dyDescent="0.35">
      <c r="A131" s="55" t="s">
        <v>3596</v>
      </c>
      <c r="B131" s="56" t="s">
        <v>4654</v>
      </c>
      <c r="C131" t="str">
        <f t="shared" si="2"/>
        <v>178903       CALALLEN ISD</v>
      </c>
    </row>
    <row r="132" spans="1:3" x14ac:dyDescent="0.35">
      <c r="A132" s="55" t="s">
        <v>2971</v>
      </c>
      <c r="B132" s="56" t="s">
        <v>4013</v>
      </c>
      <c r="C132" t="str">
        <f t="shared" si="2"/>
        <v>026901       CALDWELL ISD</v>
      </c>
    </row>
    <row r="133" spans="1:3" x14ac:dyDescent="0.35">
      <c r="A133" s="55" t="s">
        <v>2979</v>
      </c>
      <c r="B133" s="56" t="s">
        <v>4021</v>
      </c>
      <c r="C133" t="str">
        <f t="shared" si="2"/>
        <v>029901       CALHOUN COUNTY ISD</v>
      </c>
    </row>
    <row r="134" spans="1:3" x14ac:dyDescent="0.35">
      <c r="A134" s="55" t="s">
        <v>3056</v>
      </c>
      <c r="B134" s="56" t="s">
        <v>4106</v>
      </c>
      <c r="C134" t="str">
        <f t="shared" si="2"/>
        <v>049905       CALLISBURG ISD</v>
      </c>
    </row>
    <row r="135" spans="1:3" x14ac:dyDescent="0.35">
      <c r="A135" s="55" t="s">
        <v>3666</v>
      </c>
      <c r="B135" s="56" t="s">
        <v>4726</v>
      </c>
      <c r="C135" t="str">
        <f t="shared" si="2"/>
        <v>198902       CALVERT ISD</v>
      </c>
    </row>
    <row r="136" spans="1:3" x14ac:dyDescent="0.35">
      <c r="A136" s="55" t="s">
        <v>3541</v>
      </c>
      <c r="B136" s="56" t="s">
        <v>4597</v>
      </c>
      <c r="C136" t="str">
        <f t="shared" si="2"/>
        <v>166901       CAMERON ISD</v>
      </c>
    </row>
    <row r="137" spans="1:3" x14ac:dyDescent="0.35">
      <c r="A137" s="55" t="s">
        <v>3366</v>
      </c>
      <c r="B137" s="56" t="s">
        <v>4422</v>
      </c>
      <c r="C137" t="str">
        <f t="shared" si="2"/>
        <v>116910       CAMPBELL ISD</v>
      </c>
    </row>
    <row r="138" spans="1:3" x14ac:dyDescent="0.35">
      <c r="A138" s="55" t="s">
        <v>3296</v>
      </c>
      <c r="B138" s="56" t="s">
        <v>4352</v>
      </c>
      <c r="C138" t="str">
        <f t="shared" si="2"/>
        <v>106901       CANADIAN ISD</v>
      </c>
    </row>
    <row r="139" spans="1:3" x14ac:dyDescent="0.35">
      <c r="A139" s="55" t="s">
        <v>3801</v>
      </c>
      <c r="B139" s="56" t="s">
        <v>4861</v>
      </c>
      <c r="C139" t="str">
        <f t="shared" si="2"/>
        <v>234902       CANTON ISD</v>
      </c>
    </row>
    <row r="140" spans="1:3" x14ac:dyDescent="0.35">
      <c r="A140" s="55" t="s">
        <v>3147</v>
      </c>
      <c r="B140" s="56" t="s">
        <v>4197</v>
      </c>
      <c r="C140" t="str">
        <f t="shared" si="2"/>
        <v>071907       CANUTILLO ISD</v>
      </c>
    </row>
    <row r="141" spans="1:3" x14ac:dyDescent="0.35">
      <c r="A141" s="55" t="s">
        <v>3652</v>
      </c>
      <c r="B141" s="56" t="s">
        <v>4712</v>
      </c>
      <c r="C141" t="str">
        <f t="shared" si="2"/>
        <v>191901       CANYON ISD</v>
      </c>
    </row>
    <row r="142" spans="1:3" x14ac:dyDescent="0.35">
      <c r="A142" s="55" t="s">
        <v>3682</v>
      </c>
      <c r="B142" s="56" t="s">
        <v>4742</v>
      </c>
      <c r="C142" t="str">
        <f t="shared" si="2"/>
        <v>201913       CARLISLE ISD</v>
      </c>
    </row>
    <row r="143" spans="1:3" x14ac:dyDescent="0.35">
      <c r="A143" s="55" t="s">
        <v>3116</v>
      </c>
      <c r="B143" s="56" t="s">
        <v>4166</v>
      </c>
      <c r="C143" t="str">
        <f t="shared" si="2"/>
        <v>064903       CARRIZO SPRINGS CONS ISD</v>
      </c>
    </row>
    <row r="144" spans="1:3" x14ac:dyDescent="0.35">
      <c r="A144" s="55" t="s">
        <v>3747</v>
      </c>
      <c r="B144" s="56" t="s">
        <v>4807</v>
      </c>
      <c r="C144" t="str">
        <f t="shared" si="2"/>
        <v>220919       CARROLL ISD</v>
      </c>
    </row>
    <row r="145" spans="1:3" x14ac:dyDescent="0.35">
      <c r="A145" s="55" t="s">
        <v>3075</v>
      </c>
      <c r="B145" s="56" t="s">
        <v>4125</v>
      </c>
      <c r="C145" t="str">
        <f t="shared" si="2"/>
        <v>057903       CARROLLTON-FARMERS BRANCH ISD</v>
      </c>
    </row>
    <row r="146" spans="1:3" x14ac:dyDescent="0.35">
      <c r="A146" s="55" t="s">
        <v>3622</v>
      </c>
      <c r="B146" s="56" t="s">
        <v>4682</v>
      </c>
      <c r="C146" t="str">
        <f t="shared" si="2"/>
        <v>183902       CARTHAGE ISD</v>
      </c>
    </row>
    <row r="147" spans="1:3" x14ac:dyDescent="0.35">
      <c r="A147" s="55" t="s">
        <v>3745</v>
      </c>
      <c r="B147" s="56" t="s">
        <v>4805</v>
      </c>
      <c r="C147" t="str">
        <f t="shared" si="2"/>
        <v>220917       CASTLEBERRY ISD</v>
      </c>
    </row>
    <row r="148" spans="1:3" x14ac:dyDescent="0.35">
      <c r="A148" s="55" t="s">
        <v>2864</v>
      </c>
      <c r="B148" s="56" t="s">
        <v>3900</v>
      </c>
      <c r="C148" t="str">
        <f t="shared" si="2"/>
        <v>001902       CAYUGA ISD</v>
      </c>
    </row>
    <row r="149" spans="1:3" x14ac:dyDescent="0.35">
      <c r="A149" s="55" t="s">
        <v>3076</v>
      </c>
      <c r="B149" s="56" t="s">
        <v>4126</v>
      </c>
      <c r="C149" t="str">
        <f t="shared" si="2"/>
        <v>057904       CEDAR HILL ISD</v>
      </c>
    </row>
    <row r="150" spans="1:3" x14ac:dyDescent="0.35">
      <c r="A150" s="55" t="s">
        <v>3360</v>
      </c>
      <c r="B150" s="56" t="s">
        <v>4416</v>
      </c>
      <c r="C150" t="str">
        <f t="shared" si="2"/>
        <v>116902       CELESTE ISD</v>
      </c>
    </row>
    <row r="151" spans="1:3" x14ac:dyDescent="0.35">
      <c r="A151" s="55" t="s">
        <v>3029</v>
      </c>
      <c r="B151" s="56" t="s">
        <v>4077</v>
      </c>
      <c r="C151" t="str">
        <f t="shared" si="2"/>
        <v>043903       CELINA ISD</v>
      </c>
    </row>
    <row r="152" spans="1:3" x14ac:dyDescent="0.35">
      <c r="A152" s="55" t="s">
        <v>3706</v>
      </c>
      <c r="B152" s="56" t="s">
        <v>4766</v>
      </c>
      <c r="C152" t="str">
        <f t="shared" si="2"/>
        <v>210901       CENTER ISD</v>
      </c>
    </row>
    <row r="153" spans="1:3" x14ac:dyDescent="0.35">
      <c r="A153" s="55" t="s">
        <v>3428</v>
      </c>
      <c r="B153" s="56" t="s">
        <v>4484</v>
      </c>
      <c r="C153" t="str">
        <f t="shared" si="2"/>
        <v>133901       CENTER POINT ISD</v>
      </c>
    </row>
    <row r="154" spans="1:3" x14ac:dyDescent="0.35">
      <c r="A154" s="55" t="s">
        <v>3466</v>
      </c>
      <c r="B154" s="56" t="s">
        <v>4522</v>
      </c>
      <c r="C154" t="str">
        <f t="shared" si="2"/>
        <v>145902       CENTERVILLE ISD (Leon)</v>
      </c>
    </row>
    <row r="155" spans="1:3" x14ac:dyDescent="0.35">
      <c r="A155" s="55" t="s">
        <v>3779</v>
      </c>
      <c r="B155" s="56" t="s">
        <v>4839</v>
      </c>
      <c r="C155" t="str">
        <f t="shared" si="2"/>
        <v>228904       CENTERVILLE ISD (Trinity)</v>
      </c>
    </row>
    <row r="156" spans="1:3" x14ac:dyDescent="0.35">
      <c r="A156" s="55" t="s">
        <v>3576</v>
      </c>
      <c r="B156" s="56" t="s">
        <v>4634</v>
      </c>
      <c r="C156" t="str">
        <f t="shared" si="2"/>
        <v>174908       CENTRAL HEIGHTS ISD</v>
      </c>
    </row>
    <row r="157" spans="1:3" x14ac:dyDescent="0.35">
      <c r="A157" s="55" t="s">
        <v>2877</v>
      </c>
      <c r="B157" s="56" t="s">
        <v>3913</v>
      </c>
      <c r="C157" t="str">
        <f t="shared" si="2"/>
        <v>003907       CENTRAL ISD</v>
      </c>
    </row>
    <row r="158" spans="1:3" x14ac:dyDescent="0.35">
      <c r="A158" s="55" t="s">
        <v>3264</v>
      </c>
      <c r="B158" s="56" t="s">
        <v>4318</v>
      </c>
      <c r="C158" t="str">
        <f t="shared" si="2"/>
        <v>101905       CHANNELVIEW ISD</v>
      </c>
    </row>
    <row r="159" spans="1:3" x14ac:dyDescent="0.35">
      <c r="A159" s="55" t="s">
        <v>3287</v>
      </c>
      <c r="B159" s="56" t="s">
        <v>4343</v>
      </c>
      <c r="C159" t="str">
        <f t="shared" si="2"/>
        <v>103901       CHANNING ISD</v>
      </c>
    </row>
    <row r="160" spans="1:3" x14ac:dyDescent="0.35">
      <c r="A160" s="55" t="s">
        <v>3720</v>
      </c>
      <c r="B160" s="56" t="s">
        <v>4780</v>
      </c>
      <c r="C160" t="str">
        <f t="shared" si="2"/>
        <v>212909       CHAPEL HILL ISD (Smith)</v>
      </c>
    </row>
    <row r="161" spans="1:3" x14ac:dyDescent="0.35">
      <c r="A161" s="55" t="s">
        <v>3762</v>
      </c>
      <c r="B161" s="56" t="s">
        <v>4822</v>
      </c>
      <c r="C161" t="str">
        <f t="shared" si="2"/>
        <v>225906       CHAPEL HILL ISD (Titus)</v>
      </c>
    </row>
    <row r="162" spans="1:3" x14ac:dyDescent="0.35">
      <c r="A162" s="55" t="s">
        <v>2883</v>
      </c>
      <c r="B162" s="56" t="s">
        <v>3919</v>
      </c>
      <c r="C162" t="str">
        <f t="shared" si="2"/>
        <v>007901       CHARLOTTE ISD</v>
      </c>
    </row>
    <row r="163" spans="1:3" x14ac:dyDescent="0.35">
      <c r="A163" s="55" t="s">
        <v>3699</v>
      </c>
      <c r="B163" s="56" t="s">
        <v>4759</v>
      </c>
      <c r="C163" t="str">
        <f t="shared" si="2"/>
        <v>206903       CHEROKEE ISD</v>
      </c>
    </row>
    <row r="164" spans="1:3" x14ac:dyDescent="0.35">
      <c r="A164" s="55" t="s">
        <v>3785</v>
      </c>
      <c r="B164" s="56" t="s">
        <v>4845</v>
      </c>
      <c r="C164" t="str">
        <f t="shared" si="2"/>
        <v>229906       CHESTER ISD</v>
      </c>
    </row>
    <row r="165" spans="1:3" x14ac:dyDescent="0.35">
      <c r="A165" s="55" t="s">
        <v>3864</v>
      </c>
      <c r="B165" s="56" t="s">
        <v>4924</v>
      </c>
      <c r="C165" t="str">
        <f t="shared" si="2"/>
        <v>249904       CHICO ISD</v>
      </c>
    </row>
    <row r="166" spans="1:3" x14ac:dyDescent="0.35">
      <c r="A166" s="55" t="s">
        <v>3015</v>
      </c>
      <c r="B166" s="56" t="s">
        <v>4059</v>
      </c>
      <c r="C166" t="str">
        <f t="shared" si="2"/>
        <v>038901       CHILDRESS ISD</v>
      </c>
    </row>
    <row r="167" spans="1:3" x14ac:dyDescent="0.35">
      <c r="A167" s="55" t="s">
        <v>3255</v>
      </c>
      <c r="B167" s="56" t="s">
        <v>4309</v>
      </c>
      <c r="C167" t="str">
        <f t="shared" si="2"/>
        <v>099902       CHILLICOTHE ISD</v>
      </c>
    </row>
    <row r="168" spans="1:3" x14ac:dyDescent="0.35">
      <c r="A168" s="55" t="s">
        <v>3157</v>
      </c>
      <c r="B168" s="56" t="s">
        <v>4207</v>
      </c>
      <c r="C168" t="str">
        <f t="shared" si="2"/>
        <v>073901       CHILTON ISD</v>
      </c>
    </row>
    <row r="169" spans="1:3" x14ac:dyDescent="0.35">
      <c r="A169" s="55" t="s">
        <v>3526</v>
      </c>
      <c r="B169" s="56" t="s">
        <v>4582</v>
      </c>
      <c r="C169" t="str">
        <f t="shared" si="2"/>
        <v>161920       CHINA SPRING ISD</v>
      </c>
    </row>
    <row r="170" spans="1:3" x14ac:dyDescent="0.35">
      <c r="A170" s="55" t="s">
        <v>3571</v>
      </c>
      <c r="B170" s="56" t="s">
        <v>4629</v>
      </c>
      <c r="C170" t="str">
        <f t="shared" si="2"/>
        <v>174901       CHIRENO ISD</v>
      </c>
    </row>
    <row r="171" spans="1:3" x14ac:dyDescent="0.35">
      <c r="A171" s="55" t="s">
        <v>3443</v>
      </c>
      <c r="B171" s="56" t="s">
        <v>4499</v>
      </c>
      <c r="C171" t="str">
        <f t="shared" si="2"/>
        <v>139905       CHISUM ISD</v>
      </c>
    </row>
    <row r="172" spans="1:3" x14ac:dyDescent="0.35">
      <c r="A172" s="55" t="s">
        <v>3764</v>
      </c>
      <c r="B172" s="56" t="s">
        <v>4824</v>
      </c>
      <c r="C172" t="str">
        <f t="shared" si="2"/>
        <v>226901       CHRISTOVAL ISD</v>
      </c>
    </row>
    <row r="173" spans="1:3" x14ac:dyDescent="0.35">
      <c r="A173" s="55" t="s">
        <v>3123</v>
      </c>
      <c r="B173" s="56" t="s">
        <v>4173</v>
      </c>
      <c r="C173" t="str">
        <f t="shared" si="2"/>
        <v>067902       CISCO ISD</v>
      </c>
    </row>
    <row r="174" spans="1:3" x14ac:dyDescent="0.35">
      <c r="A174" s="55" t="s">
        <v>3836</v>
      </c>
      <c r="B174" s="56" t="s">
        <v>4896</v>
      </c>
      <c r="C174" t="str">
        <f t="shared" si="2"/>
        <v>243906       CITY VIEW ISD</v>
      </c>
    </row>
    <row r="175" spans="1:3" x14ac:dyDescent="0.35">
      <c r="A175" s="55" t="s">
        <v>3117</v>
      </c>
      <c r="B175" s="56" t="s">
        <v>4167</v>
      </c>
      <c r="C175" t="str">
        <f t="shared" si="2"/>
        <v>065901       CLARENDON ISD</v>
      </c>
    </row>
    <row r="176" spans="1:3" x14ac:dyDescent="0.35">
      <c r="A176" s="55" t="s">
        <v>3657</v>
      </c>
      <c r="B176" s="56" t="s">
        <v>4717</v>
      </c>
      <c r="C176" t="str">
        <f t="shared" si="2"/>
        <v>194904       CLARKSVILLE ISD</v>
      </c>
    </row>
    <row r="177" spans="1:3" x14ac:dyDescent="0.35">
      <c r="A177" s="55" t="s">
        <v>2882</v>
      </c>
      <c r="B177" s="56" t="s">
        <v>3918</v>
      </c>
      <c r="C177" t="str">
        <f t="shared" si="2"/>
        <v>006902       CLAUDE ISD</v>
      </c>
    </row>
    <row r="178" spans="1:3" x14ac:dyDescent="0.35">
      <c r="A178" s="55" t="s">
        <v>3199</v>
      </c>
      <c r="B178" s="56" t="s">
        <v>4253</v>
      </c>
      <c r="C178" t="str">
        <f t="shared" si="2"/>
        <v>084910       CLEAR CREEK ISD</v>
      </c>
    </row>
    <row r="179" spans="1:3" x14ac:dyDescent="0.35">
      <c r="A179" s="55" t="s">
        <v>3401</v>
      </c>
      <c r="B179" s="56" t="s">
        <v>4457</v>
      </c>
      <c r="C179" t="str">
        <f t="shared" si="2"/>
        <v>126903       CLEBURNE ISD</v>
      </c>
    </row>
    <row r="180" spans="1:3" x14ac:dyDescent="0.35">
      <c r="A180" s="55" t="s">
        <v>3470</v>
      </c>
      <c r="B180" s="56" t="s">
        <v>4526</v>
      </c>
      <c r="C180" t="str">
        <f t="shared" si="2"/>
        <v>146901       CLEVELAND ISD</v>
      </c>
    </row>
    <row r="181" spans="1:3" x14ac:dyDescent="0.35">
      <c r="A181" s="55" t="s">
        <v>2927</v>
      </c>
      <c r="B181" s="56" t="s">
        <v>3969</v>
      </c>
      <c r="C181" t="str">
        <f t="shared" si="2"/>
        <v>018901       CLIFTON ISD</v>
      </c>
    </row>
    <row r="182" spans="1:3" x14ac:dyDescent="0.35">
      <c r="A182" s="55" t="s">
        <v>3141</v>
      </c>
      <c r="B182" s="56" t="s">
        <v>4191</v>
      </c>
      <c r="C182" t="str">
        <f t="shared" si="2"/>
        <v>071901       CLINT ISD</v>
      </c>
    </row>
    <row r="183" spans="1:3" x14ac:dyDescent="0.35">
      <c r="A183" s="55" t="s">
        <v>2981</v>
      </c>
      <c r="B183" s="56" t="s">
        <v>4023</v>
      </c>
      <c r="C183" t="str">
        <f t="shared" si="2"/>
        <v>030902       CLYDE CONS ISD</v>
      </c>
    </row>
    <row r="184" spans="1:3" x14ac:dyDescent="0.35">
      <c r="A184" s="55" t="s">
        <v>3354</v>
      </c>
      <c r="B184" s="56" t="s">
        <v>4410</v>
      </c>
      <c r="C184" t="str">
        <f t="shared" si="2"/>
        <v>114902       COAHOMA ISD</v>
      </c>
    </row>
    <row r="185" spans="1:3" x14ac:dyDescent="0.35">
      <c r="A185" s="55" t="s">
        <v>3688</v>
      </c>
      <c r="B185" s="56" t="s">
        <v>4748</v>
      </c>
      <c r="C185" t="str">
        <f t="shared" si="2"/>
        <v>204901       COLDSPRING-OAKHURST CONS ISD</v>
      </c>
    </row>
    <row r="186" spans="1:3" x14ac:dyDescent="0.35">
      <c r="A186" s="55" t="s">
        <v>3024</v>
      </c>
      <c r="B186" s="56" t="s">
        <v>4070</v>
      </c>
      <c r="C186" t="str">
        <f t="shared" si="2"/>
        <v>042901       COLEMAN ISD</v>
      </c>
    </row>
    <row r="187" spans="1:3" x14ac:dyDescent="0.35">
      <c r="A187" s="55" t="s">
        <v>2956</v>
      </c>
      <c r="B187" s="56" t="s">
        <v>3998</v>
      </c>
      <c r="C187" t="str">
        <f t="shared" si="2"/>
        <v>021901       COLLEGE STATION ISD</v>
      </c>
    </row>
    <row r="188" spans="1:3" x14ac:dyDescent="0.35">
      <c r="A188" s="55" t="s">
        <v>3216</v>
      </c>
      <c r="B188" s="56" t="s">
        <v>4270</v>
      </c>
      <c r="C188" t="str">
        <f t="shared" si="2"/>
        <v>091902       COLLINSVILLE ISD</v>
      </c>
    </row>
    <row r="189" spans="1:3" x14ac:dyDescent="0.35">
      <c r="A189" s="55" t="s">
        <v>3781</v>
      </c>
      <c r="B189" s="56" t="s">
        <v>4841</v>
      </c>
      <c r="C189" t="str">
        <f t="shared" si="2"/>
        <v>229901       COLMESNEIL ISD</v>
      </c>
    </row>
    <row r="190" spans="1:3" x14ac:dyDescent="0.35">
      <c r="A190" s="55" t="s">
        <v>3550</v>
      </c>
      <c r="B190" s="56" t="s">
        <v>4608</v>
      </c>
      <c r="C190" t="str">
        <f t="shared" si="2"/>
        <v>168901       COLORADO ISD</v>
      </c>
    </row>
    <row r="191" spans="1:3" x14ac:dyDescent="0.35">
      <c r="A191" s="55" t="s">
        <v>2953</v>
      </c>
      <c r="B191" s="56" t="s">
        <v>3995</v>
      </c>
      <c r="C191" t="str">
        <f t="shared" si="2"/>
        <v>020907       COLUMBIA-BRAZORIA ISD</v>
      </c>
    </row>
    <row r="192" spans="1:3" x14ac:dyDescent="0.35">
      <c r="A192" s="55" t="s">
        <v>3042</v>
      </c>
      <c r="B192" s="56" t="s">
        <v>4092</v>
      </c>
      <c r="C192" t="str">
        <f t="shared" si="2"/>
        <v>045902       COLUMBUS ISD</v>
      </c>
    </row>
    <row r="193" spans="1:3" x14ac:dyDescent="0.35">
      <c r="A193" s="55" t="s">
        <v>3046</v>
      </c>
      <c r="B193" s="56" t="s">
        <v>4096</v>
      </c>
      <c r="C193" t="str">
        <f t="shared" si="2"/>
        <v>046902       COMAL ISD</v>
      </c>
    </row>
    <row r="194" spans="1:3" x14ac:dyDescent="0.35">
      <c r="A194" s="55" t="s">
        <v>3047</v>
      </c>
      <c r="B194" s="56" t="s">
        <v>4097</v>
      </c>
      <c r="C194" t="str">
        <f t="shared" ref="C194:C257" si="3">CONCATENATE(A194,"       ",B194)</f>
        <v>047901       COMANCHE ISD</v>
      </c>
    </row>
    <row r="195" spans="1:3" x14ac:dyDescent="0.35">
      <c r="A195" s="55" t="s">
        <v>3425</v>
      </c>
      <c r="B195" s="56" t="s">
        <v>4481</v>
      </c>
      <c r="C195" t="str">
        <f t="shared" si="3"/>
        <v>130902       COMFORT ISD</v>
      </c>
    </row>
    <row r="196" spans="1:3" x14ac:dyDescent="0.35">
      <c r="A196" s="55" t="s">
        <v>3361</v>
      </c>
      <c r="B196" s="56" t="s">
        <v>4417</v>
      </c>
      <c r="C196" t="str">
        <f t="shared" si="3"/>
        <v>116903       COMMERCE ISD</v>
      </c>
    </row>
    <row r="197" spans="1:3" x14ac:dyDescent="0.35">
      <c r="A197" s="55" t="s">
        <v>3039</v>
      </c>
      <c r="B197" s="56" t="s">
        <v>4087</v>
      </c>
      <c r="C197" t="str">
        <f t="shared" si="3"/>
        <v>043918       COMMUNITY ISD</v>
      </c>
    </row>
    <row r="198" spans="1:3" x14ac:dyDescent="0.35">
      <c r="A198" s="55" t="s">
        <v>3345</v>
      </c>
      <c r="B198" s="56" t="s">
        <v>4401</v>
      </c>
      <c r="C198" t="str">
        <f t="shared" si="3"/>
        <v>112908       COMO-PICKTON CISD</v>
      </c>
    </row>
    <row r="199" spans="1:3" x14ac:dyDescent="0.35">
      <c r="A199" s="55" t="s">
        <v>3800</v>
      </c>
      <c r="B199" s="56" t="s">
        <v>4860</v>
      </c>
      <c r="C199" t="str">
        <f t="shared" si="3"/>
        <v>233903       COMSTOCK ISD</v>
      </c>
    </row>
    <row r="200" spans="1:3" x14ac:dyDescent="0.35">
      <c r="A200" s="55" t="s">
        <v>3527</v>
      </c>
      <c r="B200" s="56" t="s">
        <v>4583</v>
      </c>
      <c r="C200" t="str">
        <f t="shared" si="3"/>
        <v>161921       CONNALLY ISD</v>
      </c>
    </row>
    <row r="201" spans="1:3" x14ac:dyDescent="0.35">
      <c r="A201" s="55" t="s">
        <v>3560</v>
      </c>
      <c r="B201" s="56" t="s">
        <v>4618</v>
      </c>
      <c r="C201" t="str">
        <f t="shared" si="3"/>
        <v>170902       CONROE ISD</v>
      </c>
    </row>
    <row r="202" spans="1:3" x14ac:dyDescent="0.35">
      <c r="A202" s="55" t="s">
        <v>3477</v>
      </c>
      <c r="B202" s="56" t="s">
        <v>4533</v>
      </c>
      <c r="C202" t="str">
        <f t="shared" si="3"/>
        <v>147901       COOLIDGE ISD</v>
      </c>
    </row>
    <row r="203" spans="1:3" x14ac:dyDescent="0.35">
      <c r="A203" s="55" t="s">
        <v>3095</v>
      </c>
      <c r="B203" s="56" t="s">
        <v>4145</v>
      </c>
      <c r="C203" t="str">
        <f t="shared" si="3"/>
        <v>060902       COOPER ISD</v>
      </c>
    </row>
    <row r="204" spans="1:3" x14ac:dyDescent="0.35">
      <c r="A204" s="55" t="s">
        <v>3088</v>
      </c>
      <c r="B204" s="56" t="s">
        <v>4138</v>
      </c>
      <c r="C204" t="str">
        <f t="shared" si="3"/>
        <v>057922       COPPELL ISD</v>
      </c>
    </row>
    <row r="205" spans="1:3" x14ac:dyDescent="0.35">
      <c r="A205" s="55" t="s">
        <v>3065</v>
      </c>
      <c r="B205" s="56" t="s">
        <v>4115</v>
      </c>
      <c r="C205" t="str">
        <f t="shared" si="3"/>
        <v>050910       COPPERAS COVE ISD</v>
      </c>
    </row>
    <row r="206" spans="1:3" x14ac:dyDescent="0.35">
      <c r="A206" s="55" t="s">
        <v>3597</v>
      </c>
      <c r="B206" s="56" t="s">
        <v>4655</v>
      </c>
      <c r="C206" t="str">
        <f t="shared" si="3"/>
        <v>178904       CORPUS CHRISTI ISD</v>
      </c>
    </row>
    <row r="207" spans="1:3" x14ac:dyDescent="0.35">
      <c r="A207" s="55" t="s">
        <v>3641</v>
      </c>
      <c r="B207" s="56" t="s">
        <v>4701</v>
      </c>
      <c r="C207" t="str">
        <f t="shared" si="3"/>
        <v>187904       CORRIGAN-CAMDEN ISD</v>
      </c>
    </row>
    <row r="208" spans="1:3" x14ac:dyDescent="0.35">
      <c r="A208" s="55" t="s">
        <v>3581</v>
      </c>
      <c r="B208" s="56" t="s">
        <v>4639</v>
      </c>
      <c r="C208" t="str">
        <f t="shared" si="3"/>
        <v>175903       CORSICANA ISD</v>
      </c>
    </row>
    <row r="209" spans="1:3" x14ac:dyDescent="0.35">
      <c r="A209" s="55" t="s">
        <v>3244</v>
      </c>
      <c r="B209" s="56" t="s">
        <v>4298</v>
      </c>
      <c r="C209" t="str">
        <f t="shared" si="3"/>
        <v>095902       COTTON CENTER ISD</v>
      </c>
    </row>
    <row r="210" spans="1:3" x14ac:dyDescent="0.35">
      <c r="A210" s="55" t="s">
        <v>3455</v>
      </c>
      <c r="B210" s="56" t="s">
        <v>4511</v>
      </c>
      <c r="C210" t="str">
        <f t="shared" si="3"/>
        <v>142901       COTULLA ISD</v>
      </c>
    </row>
    <row r="211" spans="1:3" x14ac:dyDescent="0.35">
      <c r="A211" s="55" t="s">
        <v>3854</v>
      </c>
      <c r="B211" s="56" t="s">
        <v>4914</v>
      </c>
      <c r="C211" t="str">
        <f t="shared" si="3"/>
        <v>246914       COUPLAND ISD</v>
      </c>
    </row>
    <row r="212" spans="1:3" x14ac:dyDescent="0.35">
      <c r="A212" s="55" t="s">
        <v>3322</v>
      </c>
      <c r="B212" s="56" t="s">
        <v>4378</v>
      </c>
      <c r="C212" t="str">
        <f t="shared" si="3"/>
        <v>109903       COVINGTON ISD</v>
      </c>
    </row>
    <row r="213" spans="1:3" x14ac:dyDescent="0.35">
      <c r="A213" s="55" t="s">
        <v>3417</v>
      </c>
      <c r="B213" s="56" t="s">
        <v>4473</v>
      </c>
      <c r="C213" t="str">
        <f t="shared" si="3"/>
        <v>129901       CRANDALL ISD</v>
      </c>
    </row>
    <row r="214" spans="1:3" x14ac:dyDescent="0.35">
      <c r="A214" s="55" t="s">
        <v>3067</v>
      </c>
      <c r="B214" s="56" t="s">
        <v>4117</v>
      </c>
      <c r="C214" t="str">
        <f t="shared" si="3"/>
        <v>052901       CRANE ISD</v>
      </c>
    </row>
    <row r="215" spans="1:3" x14ac:dyDescent="0.35">
      <c r="A215" s="55" t="s">
        <v>2934</v>
      </c>
      <c r="B215" s="56" t="s">
        <v>3976</v>
      </c>
      <c r="C215" t="str">
        <f t="shared" si="3"/>
        <v>018908       CRANFILLS GAP ISD</v>
      </c>
    </row>
    <row r="216" spans="1:3" x14ac:dyDescent="0.35">
      <c r="A216" s="55" t="s">
        <v>3514</v>
      </c>
      <c r="B216" s="56" t="s">
        <v>4570</v>
      </c>
      <c r="C216" t="str">
        <f t="shared" si="3"/>
        <v>161901       CRAWFORD ISD</v>
      </c>
    </row>
    <row r="217" spans="1:3" x14ac:dyDescent="0.35">
      <c r="A217" s="55" t="s">
        <v>3068</v>
      </c>
      <c r="B217" s="56" t="s">
        <v>4118</v>
      </c>
      <c r="C217" t="str">
        <f t="shared" si="3"/>
        <v>053001       CROCKETT COUNTY CCSD</v>
      </c>
    </row>
    <row r="218" spans="1:3" x14ac:dyDescent="0.35">
      <c r="A218" s="55" t="s">
        <v>3348</v>
      </c>
      <c r="B218" s="56" t="s">
        <v>4404</v>
      </c>
      <c r="C218" t="str">
        <f t="shared" si="3"/>
        <v>113901       CROCKETT ISD</v>
      </c>
    </row>
    <row r="219" spans="1:3" x14ac:dyDescent="0.35">
      <c r="A219" s="55" t="s">
        <v>3265</v>
      </c>
      <c r="B219" s="56" t="s">
        <v>4319</v>
      </c>
      <c r="C219" t="str">
        <f t="shared" si="3"/>
        <v>101906       CROSBY ISD</v>
      </c>
    </row>
    <row r="220" spans="1:3" x14ac:dyDescent="0.35">
      <c r="A220" s="55" t="s">
        <v>3069</v>
      </c>
      <c r="B220" s="56" t="s">
        <v>4119</v>
      </c>
      <c r="C220" t="str">
        <f t="shared" si="3"/>
        <v>054901       CROSBYTON ISD</v>
      </c>
    </row>
    <row r="221" spans="1:3" x14ac:dyDescent="0.35">
      <c r="A221" s="55" t="s">
        <v>2980</v>
      </c>
      <c r="B221" s="56" t="s">
        <v>4022</v>
      </c>
      <c r="C221" t="str">
        <f t="shared" si="3"/>
        <v>030901       CROSS PLAINS ISD</v>
      </c>
    </row>
    <row r="222" spans="1:3" x14ac:dyDescent="0.35">
      <c r="A222" s="55" t="s">
        <v>3299</v>
      </c>
      <c r="B222" s="56" t="s">
        <v>4355</v>
      </c>
      <c r="C222" t="str">
        <f t="shared" si="3"/>
        <v>107904       CROSS ROADS ISD</v>
      </c>
    </row>
    <row r="223" spans="1:3" x14ac:dyDescent="0.35">
      <c r="A223" s="55" t="s">
        <v>3178</v>
      </c>
      <c r="B223" s="56" t="s">
        <v>4228</v>
      </c>
      <c r="C223" t="str">
        <f t="shared" si="3"/>
        <v>078901       CROWELL ISD</v>
      </c>
    </row>
    <row r="224" spans="1:3" x14ac:dyDescent="0.35">
      <c r="A224" s="55" t="s">
        <v>3741</v>
      </c>
      <c r="B224" s="56" t="s">
        <v>4801</v>
      </c>
      <c r="C224" t="str">
        <f t="shared" si="3"/>
        <v>220912       CROWLEY ISD</v>
      </c>
    </row>
    <row r="225" spans="1:3" x14ac:dyDescent="0.35">
      <c r="A225" s="55" t="s">
        <v>3880</v>
      </c>
      <c r="B225" s="56" t="s">
        <v>4940</v>
      </c>
      <c r="C225" t="str">
        <f t="shared" si="3"/>
        <v>254901       CRYSTAL CITY ISD</v>
      </c>
    </row>
    <row r="226" spans="1:3" x14ac:dyDescent="0.35">
      <c r="A226" s="55" t="s">
        <v>3108</v>
      </c>
      <c r="B226" s="56" t="s">
        <v>4158</v>
      </c>
      <c r="C226" t="str">
        <f t="shared" si="3"/>
        <v>062901       CUERO ISD</v>
      </c>
    </row>
    <row r="227" spans="1:3" x14ac:dyDescent="0.35">
      <c r="A227" s="55" t="s">
        <v>3072</v>
      </c>
      <c r="B227" s="56" t="s">
        <v>4122</v>
      </c>
      <c r="C227" t="str">
        <f t="shared" si="3"/>
        <v>055901       CULBERSON CNTY-ALLAMOORE ISD</v>
      </c>
    </row>
    <row r="228" spans="1:3" x14ac:dyDescent="0.35">
      <c r="A228" s="55" t="s">
        <v>3342</v>
      </c>
      <c r="B228" s="56" t="s">
        <v>4398</v>
      </c>
      <c r="C228" t="str">
        <f t="shared" si="3"/>
        <v>112905       CUMBY ISD</v>
      </c>
    </row>
    <row r="229" spans="1:3" x14ac:dyDescent="0.35">
      <c r="A229" s="55" t="s">
        <v>3572</v>
      </c>
      <c r="B229" s="56" t="s">
        <v>4630</v>
      </c>
      <c r="C229" t="str">
        <f t="shared" si="3"/>
        <v>174902       CUSHING ISD</v>
      </c>
    </row>
    <row r="230" spans="1:3" x14ac:dyDescent="0.35">
      <c r="A230" s="55" t="s">
        <v>3266</v>
      </c>
      <c r="B230" s="56" t="s">
        <v>4320</v>
      </c>
      <c r="C230" t="str">
        <f t="shared" si="3"/>
        <v>101907       CYPRESS-FAIRBANKS ISD</v>
      </c>
    </row>
    <row r="231" spans="1:3" x14ac:dyDescent="0.35">
      <c r="A231" s="55" t="s">
        <v>3568</v>
      </c>
      <c r="B231" s="56" t="s">
        <v>4626</v>
      </c>
      <c r="C231" t="str">
        <f t="shared" si="3"/>
        <v>172902       DAINGERFIELD-LONE STAR ISD</v>
      </c>
    </row>
    <row r="232" spans="1:3" x14ac:dyDescent="0.35">
      <c r="A232" s="55" t="s">
        <v>3073</v>
      </c>
      <c r="B232" s="56" t="s">
        <v>4123</v>
      </c>
      <c r="C232" t="str">
        <f t="shared" si="3"/>
        <v>056901       DALHART ISD</v>
      </c>
    </row>
    <row r="233" spans="1:3" x14ac:dyDescent="0.35">
      <c r="A233" s="55" t="s">
        <v>3077</v>
      </c>
      <c r="B233" s="56" t="s">
        <v>4127</v>
      </c>
      <c r="C233" t="str">
        <f t="shared" si="3"/>
        <v>057905       DALLAS ISD</v>
      </c>
    </row>
    <row r="234" spans="1:3" x14ac:dyDescent="0.35">
      <c r="A234" s="55" t="s">
        <v>2955</v>
      </c>
      <c r="B234" s="56" t="s">
        <v>3997</v>
      </c>
      <c r="C234" t="str">
        <f t="shared" si="3"/>
        <v>020910       DAMON ISD</v>
      </c>
    </row>
    <row r="235" spans="1:3" x14ac:dyDescent="0.35">
      <c r="A235" s="55" t="s">
        <v>2950</v>
      </c>
      <c r="B235" s="56" t="s">
        <v>3992</v>
      </c>
      <c r="C235" t="str">
        <f t="shared" si="3"/>
        <v>020904       DANBURY ISD</v>
      </c>
    </row>
    <row r="236" spans="1:3" x14ac:dyDescent="0.35">
      <c r="A236" s="55" t="s">
        <v>3483</v>
      </c>
      <c r="B236" s="56" t="s">
        <v>4539</v>
      </c>
      <c r="C236" t="str">
        <f t="shared" si="3"/>
        <v>148905       DARROUZETT ISD</v>
      </c>
    </row>
    <row r="237" spans="1:3" x14ac:dyDescent="0.35">
      <c r="A237" s="55" t="s">
        <v>3089</v>
      </c>
      <c r="B237" s="56" t="s">
        <v>4139</v>
      </c>
      <c r="C237" t="str">
        <f t="shared" si="3"/>
        <v>058902       DAWSON ISD (Dawson)</v>
      </c>
    </row>
    <row r="238" spans="1:3" x14ac:dyDescent="0.35">
      <c r="A238" s="55" t="s">
        <v>3582</v>
      </c>
      <c r="B238" s="56" t="s">
        <v>4640</v>
      </c>
      <c r="C238" t="str">
        <f t="shared" si="3"/>
        <v>175904       DAWSON ISD (Navarro)</v>
      </c>
    </row>
    <row r="239" spans="1:3" x14ac:dyDescent="0.35">
      <c r="A239" s="55" t="s">
        <v>3471</v>
      </c>
      <c r="B239" s="56" t="s">
        <v>4527</v>
      </c>
      <c r="C239" t="str">
        <f t="shared" si="3"/>
        <v>146902       DAYTON ISD</v>
      </c>
    </row>
    <row r="240" spans="1:3" x14ac:dyDescent="0.35">
      <c r="A240" s="55" t="s">
        <v>3048</v>
      </c>
      <c r="B240" s="56" t="s">
        <v>4098</v>
      </c>
      <c r="C240" t="str">
        <f t="shared" si="3"/>
        <v>047902       DE LEON ISD</v>
      </c>
    </row>
    <row r="241" spans="1:3" x14ac:dyDescent="0.35">
      <c r="A241" s="55" t="s">
        <v>3865</v>
      </c>
      <c r="B241" s="56" t="s">
        <v>4925</v>
      </c>
      <c r="C241" t="str">
        <f t="shared" si="3"/>
        <v>249905       DECATUR ISD</v>
      </c>
    </row>
    <row r="242" spans="1:3" x14ac:dyDescent="0.35">
      <c r="A242" s="55" t="s">
        <v>3267</v>
      </c>
      <c r="B242" s="56" t="s">
        <v>4321</v>
      </c>
      <c r="C242" t="str">
        <f t="shared" si="3"/>
        <v>101908       DEER PARK ISD</v>
      </c>
    </row>
    <row r="243" spans="1:3" x14ac:dyDescent="0.35">
      <c r="A243" s="55" t="s">
        <v>2935</v>
      </c>
      <c r="B243" s="56" t="s">
        <v>3977</v>
      </c>
      <c r="C243" t="str">
        <f t="shared" si="3"/>
        <v>019901       DEKALB ISD</v>
      </c>
    </row>
    <row r="244" spans="1:3" x14ac:dyDescent="0.35">
      <c r="A244" s="55" t="s">
        <v>3774</v>
      </c>
      <c r="B244" s="56" t="s">
        <v>4834</v>
      </c>
      <c r="C244" t="str">
        <f t="shared" si="3"/>
        <v>227910       DEL VALLE ISD</v>
      </c>
    </row>
    <row r="245" spans="1:3" x14ac:dyDescent="0.35">
      <c r="A245" s="55" t="s">
        <v>3358</v>
      </c>
      <c r="B245" s="56" t="s">
        <v>4414</v>
      </c>
      <c r="C245" t="str">
        <f t="shared" si="3"/>
        <v>115903       DELL CITY ISD</v>
      </c>
    </row>
    <row r="246" spans="1:3" x14ac:dyDescent="0.35">
      <c r="A246" s="55" t="s">
        <v>3217</v>
      </c>
      <c r="B246" s="56" t="s">
        <v>4271</v>
      </c>
      <c r="C246" t="str">
        <f t="shared" si="3"/>
        <v>091903       DENISON ISD</v>
      </c>
    </row>
    <row r="247" spans="1:3" x14ac:dyDescent="0.35">
      <c r="A247" s="55" t="s">
        <v>3097</v>
      </c>
      <c r="B247" s="56" t="s">
        <v>4147</v>
      </c>
      <c r="C247" t="str">
        <f t="shared" si="3"/>
        <v>061901       DENTON ISD</v>
      </c>
    </row>
    <row r="248" spans="1:3" x14ac:dyDescent="0.35">
      <c r="A248" s="55" t="s">
        <v>3874</v>
      </c>
      <c r="B248" s="56" t="s">
        <v>4934</v>
      </c>
      <c r="C248" t="str">
        <f t="shared" si="3"/>
        <v>251901       DENVER CITY ISD</v>
      </c>
    </row>
    <row r="249" spans="1:3" x14ac:dyDescent="0.35">
      <c r="A249" s="55" t="s">
        <v>3078</v>
      </c>
      <c r="B249" s="56" t="s">
        <v>4128</v>
      </c>
      <c r="C249" t="str">
        <f t="shared" si="3"/>
        <v>057906       DESOTO ISD</v>
      </c>
    </row>
    <row r="250" spans="1:3" x14ac:dyDescent="0.35">
      <c r="A250" s="55" t="s">
        <v>3658</v>
      </c>
      <c r="B250" s="56" t="s">
        <v>4718</v>
      </c>
      <c r="C250" t="str">
        <f t="shared" si="3"/>
        <v>194905       DETROIT ISD</v>
      </c>
    </row>
    <row r="251" spans="1:3" x14ac:dyDescent="0.35">
      <c r="A251" s="55" t="s">
        <v>3472</v>
      </c>
      <c r="B251" s="56" t="s">
        <v>4528</v>
      </c>
      <c r="C251" t="str">
        <f t="shared" si="3"/>
        <v>146903       DEVERS ISD</v>
      </c>
    </row>
    <row r="252" spans="1:3" x14ac:dyDescent="0.35">
      <c r="A252" s="55" t="s">
        <v>3533</v>
      </c>
      <c r="B252" s="56" t="s">
        <v>4589</v>
      </c>
      <c r="C252" t="str">
        <f t="shared" si="3"/>
        <v>163901       DEVINE ISD</v>
      </c>
    </row>
    <row r="253" spans="1:3" x14ac:dyDescent="0.35">
      <c r="A253" s="55" t="s">
        <v>3187</v>
      </c>
      <c r="B253" s="56" t="s">
        <v>4239</v>
      </c>
      <c r="C253" t="str">
        <f t="shared" si="3"/>
        <v>081906       DEW ISD</v>
      </c>
    </row>
    <row r="254" spans="1:3" x14ac:dyDescent="0.35">
      <c r="A254" s="55" t="s">
        <v>3589</v>
      </c>
      <c r="B254" s="56" t="s">
        <v>4647</v>
      </c>
      <c r="C254" t="str">
        <f t="shared" si="3"/>
        <v>176903       DEWEYVILLE ISD</v>
      </c>
    </row>
    <row r="255" spans="1:3" x14ac:dyDescent="0.35">
      <c r="A255" s="55" t="s">
        <v>3534</v>
      </c>
      <c r="B255" s="56" t="s">
        <v>4590</v>
      </c>
      <c r="C255" t="str">
        <f t="shared" si="3"/>
        <v>163902       D'HANIS ISD</v>
      </c>
    </row>
    <row r="256" spans="1:3" x14ac:dyDescent="0.35">
      <c r="A256" s="55" t="s">
        <v>2875</v>
      </c>
      <c r="B256" s="56" t="s">
        <v>3911</v>
      </c>
      <c r="C256" t="str">
        <f t="shared" si="3"/>
        <v>003905       DIBOLL ISD</v>
      </c>
    </row>
    <row r="257" spans="1:3" x14ac:dyDescent="0.35">
      <c r="A257" s="55" t="s">
        <v>3193</v>
      </c>
      <c r="B257" s="56" t="s">
        <v>4245</v>
      </c>
      <c r="C257" t="str">
        <f t="shared" si="3"/>
        <v>084901       DICKINSON ISD</v>
      </c>
    </row>
    <row r="258" spans="1:3" x14ac:dyDescent="0.35">
      <c r="A258" s="55" t="s">
        <v>3188</v>
      </c>
      <c r="B258" s="56" t="s">
        <v>4240</v>
      </c>
      <c r="C258" t="str">
        <f t="shared" ref="C258:C321" si="4">CONCATENATE(A258,"       ",B258)</f>
        <v>082902       DILLEY ISD</v>
      </c>
    </row>
    <row r="259" spans="1:3" x14ac:dyDescent="0.35">
      <c r="A259" s="55" t="s">
        <v>3464</v>
      </c>
      <c r="B259" s="56" t="s">
        <v>4520</v>
      </c>
      <c r="C259" t="str">
        <f t="shared" si="4"/>
        <v>144903       DIME BOX ISD</v>
      </c>
    </row>
    <row r="260" spans="1:3" x14ac:dyDescent="0.35">
      <c r="A260" s="55" t="s">
        <v>3004</v>
      </c>
      <c r="B260" s="56" t="s">
        <v>4048</v>
      </c>
      <c r="C260" t="str">
        <f t="shared" si="4"/>
        <v>035901       DIMMITT ISD</v>
      </c>
    </row>
    <row r="261" spans="1:3" x14ac:dyDescent="0.35">
      <c r="A261" s="55" t="s">
        <v>3432</v>
      </c>
      <c r="B261" s="56" t="s">
        <v>4488</v>
      </c>
      <c r="C261" t="str">
        <f t="shared" si="4"/>
        <v>133905       DIVIDE ISD</v>
      </c>
    </row>
    <row r="262" spans="1:3" x14ac:dyDescent="0.35">
      <c r="A262" s="55" t="s">
        <v>3162</v>
      </c>
      <c r="B262" s="56" t="s">
        <v>4212</v>
      </c>
      <c r="C262" t="str">
        <f t="shared" si="4"/>
        <v>074904       DODD CITY ISD</v>
      </c>
    </row>
    <row r="263" spans="1:3" x14ac:dyDescent="0.35">
      <c r="A263" s="55" t="s">
        <v>3305</v>
      </c>
      <c r="B263" s="56" t="s">
        <v>4361</v>
      </c>
      <c r="C263" t="str">
        <f t="shared" si="4"/>
        <v>108902       DONNA ISD</v>
      </c>
    </row>
    <row r="264" spans="1:3" x14ac:dyDescent="0.35">
      <c r="A264" s="55" t="s">
        <v>3203</v>
      </c>
      <c r="B264" s="56" t="s">
        <v>4257</v>
      </c>
      <c r="C264" t="str">
        <f t="shared" si="4"/>
        <v>086024       DOSS CONS CSD</v>
      </c>
    </row>
    <row r="265" spans="1:3" x14ac:dyDescent="0.35">
      <c r="A265" s="55" t="s">
        <v>3579</v>
      </c>
      <c r="B265" s="56" t="s">
        <v>4637</v>
      </c>
      <c r="C265" t="str">
        <f t="shared" si="4"/>
        <v>174911       DOUGLASS ISD</v>
      </c>
    </row>
    <row r="266" spans="1:3" x14ac:dyDescent="0.35">
      <c r="A266" s="55" t="s">
        <v>3293</v>
      </c>
      <c r="B266" s="56" t="s">
        <v>4349</v>
      </c>
      <c r="C266" t="str">
        <f t="shared" si="4"/>
        <v>105904       DRIPPING SPRINGS ISD</v>
      </c>
    </row>
    <row r="267" spans="1:3" x14ac:dyDescent="0.35">
      <c r="A267" s="55" t="s">
        <v>3598</v>
      </c>
      <c r="B267" s="56" t="s">
        <v>4656</v>
      </c>
      <c r="C267" t="str">
        <f t="shared" si="4"/>
        <v>178905       DRISCOLL ISD</v>
      </c>
    </row>
    <row r="268" spans="1:3" x14ac:dyDescent="0.35">
      <c r="A268" s="55" t="s">
        <v>3151</v>
      </c>
      <c r="B268" s="56" t="s">
        <v>4201</v>
      </c>
      <c r="C268" t="str">
        <f t="shared" si="4"/>
        <v>072902       DUBLIN ISD</v>
      </c>
    </row>
    <row r="269" spans="1:3" x14ac:dyDescent="0.35">
      <c r="A269" s="55" t="s">
        <v>3566</v>
      </c>
      <c r="B269" s="56" t="s">
        <v>4624</v>
      </c>
      <c r="C269" t="str">
        <f t="shared" si="4"/>
        <v>171901       DUMAS ISD</v>
      </c>
    </row>
    <row r="270" spans="1:3" x14ac:dyDescent="0.35">
      <c r="A270" s="55" t="s">
        <v>3079</v>
      </c>
      <c r="B270" s="56" t="s">
        <v>4129</v>
      </c>
      <c r="C270" t="str">
        <f t="shared" si="4"/>
        <v>057907       DUNCANVILLE ISD</v>
      </c>
    </row>
    <row r="271" spans="1:3" x14ac:dyDescent="0.35">
      <c r="A271" s="55" t="s">
        <v>3746</v>
      </c>
      <c r="B271" s="56" t="s">
        <v>4806</v>
      </c>
      <c r="C271" t="str">
        <f t="shared" si="4"/>
        <v>220918       EAGLE MT-SAGINAW ISD</v>
      </c>
    </row>
    <row r="272" spans="1:3" x14ac:dyDescent="0.35">
      <c r="A272" s="55" t="s">
        <v>3510</v>
      </c>
      <c r="B272" s="56" t="s">
        <v>4566</v>
      </c>
      <c r="C272" t="str">
        <f t="shared" si="4"/>
        <v>159901       EAGLE PASS ISD</v>
      </c>
    </row>
    <row r="273" spans="1:3" x14ac:dyDescent="0.35">
      <c r="A273" s="55" t="s">
        <v>3773</v>
      </c>
      <c r="B273" s="56" t="s">
        <v>4833</v>
      </c>
      <c r="C273" t="str">
        <f t="shared" si="4"/>
        <v>227909       EANES ISD</v>
      </c>
    </row>
    <row r="274" spans="1:3" x14ac:dyDescent="0.35">
      <c r="A274" s="55" t="s">
        <v>2970</v>
      </c>
      <c r="B274" s="56" t="s">
        <v>4012</v>
      </c>
      <c r="C274" t="str">
        <f t="shared" si="4"/>
        <v>025909       EARLY ISD</v>
      </c>
    </row>
    <row r="275" spans="1:3" x14ac:dyDescent="0.35">
      <c r="A275" s="55" t="s">
        <v>3824</v>
      </c>
      <c r="B275" s="56" t="s">
        <v>4884</v>
      </c>
      <c r="C275" t="str">
        <f t="shared" si="4"/>
        <v>241902       EAST BERNARD ISD</v>
      </c>
    </row>
    <row r="276" spans="1:3" x14ac:dyDescent="0.35">
      <c r="A276" s="55" t="s">
        <v>2919</v>
      </c>
      <c r="B276" s="56" t="s">
        <v>3957</v>
      </c>
      <c r="C276" t="str">
        <f t="shared" si="4"/>
        <v>015911       EAST CENTRAL ISD</v>
      </c>
    </row>
    <row r="277" spans="1:3" x14ac:dyDescent="0.35">
      <c r="A277" s="55" t="s">
        <v>3009</v>
      </c>
      <c r="B277" s="56" t="s">
        <v>4053</v>
      </c>
      <c r="C277" t="str">
        <f t="shared" si="4"/>
        <v>036903       EAST CHAMBERS ISD</v>
      </c>
    </row>
    <row r="278" spans="1:3" x14ac:dyDescent="0.35">
      <c r="A278" s="55" t="s">
        <v>3124</v>
      </c>
      <c r="B278" s="56" t="s">
        <v>4174</v>
      </c>
      <c r="C278" t="str">
        <f t="shared" si="4"/>
        <v>067903       EASTLAND ISD</v>
      </c>
    </row>
    <row r="279" spans="1:3" x14ac:dyDescent="0.35">
      <c r="A279" s="55" t="s">
        <v>3128</v>
      </c>
      <c r="B279" s="56" t="s">
        <v>4178</v>
      </c>
      <c r="C279" t="str">
        <f t="shared" si="4"/>
        <v>068901       ECTOR COUNTY ISD</v>
      </c>
    </row>
    <row r="280" spans="1:3" x14ac:dyDescent="0.35">
      <c r="A280" s="55" t="s">
        <v>3163</v>
      </c>
      <c r="B280" s="56" t="s">
        <v>4213</v>
      </c>
      <c r="C280" t="str">
        <f t="shared" si="4"/>
        <v>074905       ECTOR ISD</v>
      </c>
    </row>
    <row r="281" spans="1:3" x14ac:dyDescent="0.35">
      <c r="A281" s="55" t="s">
        <v>3306</v>
      </c>
      <c r="B281" s="56" t="s">
        <v>4362</v>
      </c>
      <c r="C281" t="str">
        <f t="shared" si="4"/>
        <v>108903       EDCOUCH-ELSA ISD</v>
      </c>
    </row>
    <row r="282" spans="1:3" x14ac:dyDescent="0.35">
      <c r="A282" s="55" t="s">
        <v>3051</v>
      </c>
      <c r="B282" s="56" t="s">
        <v>4101</v>
      </c>
      <c r="C282" t="str">
        <f t="shared" si="4"/>
        <v>048901       EDEN CONS ISD</v>
      </c>
    </row>
    <row r="283" spans="1:3" x14ac:dyDescent="0.35">
      <c r="A283" s="55" t="s">
        <v>2914</v>
      </c>
      <c r="B283" s="56" t="s">
        <v>3950</v>
      </c>
      <c r="C283" t="str">
        <f t="shared" si="4"/>
        <v>015905       EDGEWOOD ISD (Bexar)</v>
      </c>
    </row>
    <row r="284" spans="1:3" x14ac:dyDescent="0.35">
      <c r="A284" s="55" t="s">
        <v>3802</v>
      </c>
      <c r="B284" s="56" t="s">
        <v>4862</v>
      </c>
      <c r="C284" t="str">
        <f t="shared" si="4"/>
        <v>234903       EDGEWOOD ISD (Van Zandt)</v>
      </c>
    </row>
    <row r="285" spans="1:3" x14ac:dyDescent="0.35">
      <c r="A285" s="55" t="s">
        <v>3307</v>
      </c>
      <c r="B285" s="56" t="s">
        <v>4363</v>
      </c>
      <c r="C285" t="str">
        <f t="shared" si="4"/>
        <v>108904       EDINBURG CISD</v>
      </c>
    </row>
    <row r="286" spans="1:3" x14ac:dyDescent="0.35">
      <c r="A286" s="55" t="s">
        <v>3377</v>
      </c>
      <c r="B286" s="56" t="s">
        <v>4433</v>
      </c>
      <c r="C286" t="str">
        <f t="shared" si="4"/>
        <v>120901       EDNA ISD</v>
      </c>
    </row>
    <row r="287" spans="1:3" x14ac:dyDescent="0.35">
      <c r="A287" s="55" t="s">
        <v>3825</v>
      </c>
      <c r="B287" s="56" t="s">
        <v>4885</v>
      </c>
      <c r="C287" t="str">
        <f t="shared" si="4"/>
        <v>241903       EL CAMPO ISD</v>
      </c>
    </row>
    <row r="288" spans="1:3" x14ac:dyDescent="0.35">
      <c r="A288" s="55" t="s">
        <v>3142</v>
      </c>
      <c r="B288" s="56" t="s">
        <v>4192</v>
      </c>
      <c r="C288" t="str">
        <f t="shared" si="4"/>
        <v>071902       EL PASO ISD</v>
      </c>
    </row>
    <row r="289" spans="1:3" x14ac:dyDescent="0.35">
      <c r="A289" s="55" t="s">
        <v>3833</v>
      </c>
      <c r="B289" s="56" t="s">
        <v>4893</v>
      </c>
      <c r="C289" t="str">
        <f t="shared" si="4"/>
        <v>243902       ELECTRA ISD</v>
      </c>
    </row>
    <row r="290" spans="1:3" x14ac:dyDescent="0.35">
      <c r="A290" s="55" t="s">
        <v>2895</v>
      </c>
      <c r="B290" s="56" t="s">
        <v>3931</v>
      </c>
      <c r="C290" t="str">
        <f t="shared" si="4"/>
        <v>011902       ELGIN ISD</v>
      </c>
    </row>
    <row r="291" spans="1:3" x14ac:dyDescent="0.35">
      <c r="A291" s="55" t="s">
        <v>2865</v>
      </c>
      <c r="B291" s="56" t="s">
        <v>3901</v>
      </c>
      <c r="C291" t="str">
        <f t="shared" si="4"/>
        <v>001903       ELKHART ISD</v>
      </c>
    </row>
    <row r="292" spans="1:3" x14ac:dyDescent="0.35">
      <c r="A292" s="55" t="s">
        <v>3286</v>
      </c>
      <c r="B292" s="56" t="s">
        <v>4342</v>
      </c>
      <c r="C292" t="str">
        <f t="shared" si="4"/>
        <v>102906       ELYSIAN FIELDS ISD</v>
      </c>
    </row>
    <row r="293" spans="1:3" x14ac:dyDescent="0.35">
      <c r="A293" s="55" t="s">
        <v>3132</v>
      </c>
      <c r="B293" s="56" t="s">
        <v>4182</v>
      </c>
      <c r="C293" t="str">
        <f t="shared" si="4"/>
        <v>070903       ENNIS ISD</v>
      </c>
    </row>
    <row r="294" spans="1:3" x14ac:dyDescent="0.35">
      <c r="A294" s="55" t="s">
        <v>3057</v>
      </c>
      <c r="B294" s="56" t="s">
        <v>4107</v>
      </c>
      <c r="C294" t="str">
        <f t="shared" si="4"/>
        <v>049906       ERA ISD</v>
      </c>
    </row>
    <row r="295" spans="1:3" x14ac:dyDescent="0.35">
      <c r="A295" s="55" t="s">
        <v>3578</v>
      </c>
      <c r="B295" s="56" t="s">
        <v>4636</v>
      </c>
      <c r="C295" t="str">
        <f t="shared" si="4"/>
        <v>174910       ETOILE ISD</v>
      </c>
    </row>
    <row r="296" spans="1:3" x14ac:dyDescent="0.35">
      <c r="A296" s="55" t="s">
        <v>2983</v>
      </c>
      <c r="B296" s="56" t="s">
        <v>4025</v>
      </c>
      <c r="C296" t="str">
        <f t="shared" si="4"/>
        <v>030906       EULA ISD</v>
      </c>
    </row>
    <row r="297" spans="1:3" x14ac:dyDescent="0.35">
      <c r="A297" s="55" t="s">
        <v>3300</v>
      </c>
      <c r="B297" s="56" t="s">
        <v>4356</v>
      </c>
      <c r="C297" t="str">
        <f t="shared" si="4"/>
        <v>107905       EUSTACE ISD</v>
      </c>
    </row>
    <row r="298" spans="1:3" x14ac:dyDescent="0.35">
      <c r="A298" s="55" t="s">
        <v>3384</v>
      </c>
      <c r="B298" s="56" t="s">
        <v>4440</v>
      </c>
      <c r="C298" t="str">
        <f t="shared" si="4"/>
        <v>121906       EVADALE ISD</v>
      </c>
    </row>
    <row r="299" spans="1:3" x14ac:dyDescent="0.35">
      <c r="A299" s="55" t="s">
        <v>3061</v>
      </c>
      <c r="B299" s="56" t="s">
        <v>4111</v>
      </c>
      <c r="C299" t="str">
        <f t="shared" si="4"/>
        <v>050901       EVANT ISD</v>
      </c>
    </row>
    <row r="300" spans="1:3" x14ac:dyDescent="0.35">
      <c r="A300" s="55" t="s">
        <v>3735</v>
      </c>
      <c r="B300" s="56" t="s">
        <v>4795</v>
      </c>
      <c r="C300" t="str">
        <f t="shared" si="4"/>
        <v>220904       EVERMAN ISD</v>
      </c>
    </row>
    <row r="301" spans="1:3" x14ac:dyDescent="0.35">
      <c r="A301" s="55" t="s">
        <v>3711</v>
      </c>
      <c r="B301" s="56" t="s">
        <v>4771</v>
      </c>
      <c r="C301" t="str">
        <f t="shared" si="4"/>
        <v>210906       EXCELSIOR ISD</v>
      </c>
    </row>
    <row r="302" spans="1:3" x14ac:dyDescent="0.35">
      <c r="A302" s="55" t="s">
        <v>3461</v>
      </c>
      <c r="B302" s="56" t="s">
        <v>4517</v>
      </c>
      <c r="C302" t="str">
        <f t="shared" si="4"/>
        <v>143906       EZZELL ISD</v>
      </c>
    </row>
    <row r="303" spans="1:3" x14ac:dyDescent="0.35">
      <c r="A303" s="55" t="s">
        <v>3143</v>
      </c>
      <c r="B303" s="56" t="s">
        <v>4193</v>
      </c>
      <c r="C303" t="str">
        <f t="shared" si="4"/>
        <v>071903       FABENS ISD</v>
      </c>
    </row>
    <row r="304" spans="1:3" x14ac:dyDescent="0.35">
      <c r="A304" s="55" t="s">
        <v>3184</v>
      </c>
      <c r="B304" s="56" t="s">
        <v>4236</v>
      </c>
      <c r="C304" t="str">
        <f t="shared" si="4"/>
        <v>081902       FAIRFIELD ISD</v>
      </c>
    </row>
    <row r="305" spans="1:3" x14ac:dyDescent="0.35">
      <c r="A305" s="55" t="s">
        <v>3416</v>
      </c>
      <c r="B305" s="56" t="s">
        <v>4472</v>
      </c>
      <c r="C305" t="str">
        <f t="shared" si="4"/>
        <v>128904       FALLS CITY ISD</v>
      </c>
    </row>
    <row r="306" spans="1:3" x14ac:dyDescent="0.35">
      <c r="A306" s="55" t="s">
        <v>3096</v>
      </c>
      <c r="B306" s="56" t="s">
        <v>4146</v>
      </c>
      <c r="C306" t="str">
        <f t="shared" si="4"/>
        <v>060914       FANNINDEL ISD</v>
      </c>
    </row>
    <row r="307" spans="1:3" x14ac:dyDescent="0.35">
      <c r="A307" s="55" t="s">
        <v>3030</v>
      </c>
      <c r="B307" s="56" t="s">
        <v>4078</v>
      </c>
      <c r="C307" t="str">
        <f t="shared" si="4"/>
        <v>043904       FARMERSVILLE ISD</v>
      </c>
    </row>
    <row r="308" spans="1:3" x14ac:dyDescent="0.35">
      <c r="A308" s="55" t="s">
        <v>3633</v>
      </c>
      <c r="B308" s="56" t="s">
        <v>4693</v>
      </c>
      <c r="C308" t="str">
        <f t="shared" si="4"/>
        <v>185902       FARWELL ISD</v>
      </c>
    </row>
    <row r="309" spans="1:3" x14ac:dyDescent="0.35">
      <c r="A309" s="55" t="s">
        <v>3172</v>
      </c>
      <c r="B309" s="56" t="s">
        <v>4222</v>
      </c>
      <c r="C309" t="str">
        <f t="shared" si="4"/>
        <v>075906       FAYETTEVILLE ISD</v>
      </c>
    </row>
    <row r="310" spans="1:3" x14ac:dyDescent="0.35">
      <c r="A310" s="55" t="s">
        <v>3133</v>
      </c>
      <c r="B310" s="56" t="s">
        <v>4183</v>
      </c>
      <c r="C310" t="str">
        <f t="shared" si="4"/>
        <v>070905       FERRIS ISD</v>
      </c>
    </row>
    <row r="311" spans="1:3" x14ac:dyDescent="0.35">
      <c r="A311" s="55" t="s">
        <v>3169</v>
      </c>
      <c r="B311" s="56" t="s">
        <v>4219</v>
      </c>
      <c r="C311" t="str">
        <f t="shared" si="4"/>
        <v>075901       FLATONIA ISD</v>
      </c>
    </row>
    <row r="312" spans="1:3" x14ac:dyDescent="0.35">
      <c r="A312" s="55" t="s">
        <v>3844</v>
      </c>
      <c r="B312" s="56" t="s">
        <v>4904</v>
      </c>
      <c r="C312" t="str">
        <f t="shared" si="4"/>
        <v>246902       FLORENCE ISD</v>
      </c>
    </row>
    <row r="313" spans="1:3" x14ac:dyDescent="0.35">
      <c r="A313" s="55" t="s">
        <v>3855</v>
      </c>
      <c r="B313" s="56" t="s">
        <v>4915</v>
      </c>
      <c r="C313" t="str">
        <f t="shared" si="4"/>
        <v>247901       FLORESVILLE ISD</v>
      </c>
    </row>
    <row r="314" spans="1:3" x14ac:dyDescent="0.35">
      <c r="A314" s="55" t="s">
        <v>3604</v>
      </c>
      <c r="B314" s="56" t="s">
        <v>4662</v>
      </c>
      <c r="C314" t="str">
        <f t="shared" si="4"/>
        <v>178914       FLOUR BLUFF ISD</v>
      </c>
    </row>
    <row r="315" spans="1:3" x14ac:dyDescent="0.35">
      <c r="A315" s="55" t="s">
        <v>3176</v>
      </c>
      <c r="B315" s="56" t="s">
        <v>4226</v>
      </c>
      <c r="C315" t="str">
        <f t="shared" si="4"/>
        <v>077901       FLOYDADA ISD</v>
      </c>
    </row>
    <row r="316" spans="1:3" x14ac:dyDescent="0.35">
      <c r="A316" s="55" t="s">
        <v>3481</v>
      </c>
      <c r="B316" s="56" t="s">
        <v>4537</v>
      </c>
      <c r="C316" t="str">
        <f t="shared" si="4"/>
        <v>148902       FOLLETT ISD</v>
      </c>
    </row>
    <row r="317" spans="1:3" x14ac:dyDescent="0.35">
      <c r="A317" s="55" t="s">
        <v>3558</v>
      </c>
      <c r="B317" s="56" t="s">
        <v>4616</v>
      </c>
      <c r="C317" t="str">
        <f t="shared" si="4"/>
        <v>169910       FORESTBURG ISD</v>
      </c>
    </row>
    <row r="318" spans="1:3" x14ac:dyDescent="0.35">
      <c r="A318" s="55" t="s">
        <v>3418</v>
      </c>
      <c r="B318" s="56" t="s">
        <v>4474</v>
      </c>
      <c r="C318" t="str">
        <f t="shared" si="4"/>
        <v>129902       FORNEY ISD</v>
      </c>
    </row>
    <row r="319" spans="1:3" x14ac:dyDescent="0.35">
      <c r="A319" s="55" t="s">
        <v>3355</v>
      </c>
      <c r="B319" s="56" t="s">
        <v>4411</v>
      </c>
      <c r="C319" t="str">
        <f t="shared" si="4"/>
        <v>114904       FORSAN ISD</v>
      </c>
    </row>
    <row r="320" spans="1:3" x14ac:dyDescent="0.35">
      <c r="A320" s="55" t="s">
        <v>3181</v>
      </c>
      <c r="B320" s="56" t="s">
        <v>4231</v>
      </c>
      <c r="C320" t="str">
        <f t="shared" si="4"/>
        <v>079907       FORT BEND ISD</v>
      </c>
    </row>
    <row r="321" spans="1:3" x14ac:dyDescent="0.35">
      <c r="A321" s="55" t="s">
        <v>3831</v>
      </c>
      <c r="B321" s="56" t="s">
        <v>4891</v>
      </c>
      <c r="C321" t="str">
        <f t="shared" si="4"/>
        <v>242906       FORT ELLIOTT CISD</v>
      </c>
    </row>
    <row r="322" spans="1:3" x14ac:dyDescent="0.35">
      <c r="A322" s="55" t="s">
        <v>3637</v>
      </c>
      <c r="B322" s="56" t="s">
        <v>4697</v>
      </c>
      <c r="C322" t="str">
        <f t="shared" ref="C322:C385" si="5">CONCATENATE(A322,"       ",B322)</f>
        <v>186902       FORT STOCKTON ISD</v>
      </c>
    </row>
    <row r="323" spans="1:3" x14ac:dyDescent="0.35">
      <c r="A323" s="55" t="s">
        <v>3736</v>
      </c>
      <c r="B323" s="56" t="s">
        <v>4796</v>
      </c>
      <c r="C323" t="str">
        <f t="shared" si="5"/>
        <v>220905       FORT WORTH ISD</v>
      </c>
    </row>
    <row r="324" spans="1:3" x14ac:dyDescent="0.35">
      <c r="A324" s="55" t="s">
        <v>3667</v>
      </c>
      <c r="B324" s="56" t="s">
        <v>4727</v>
      </c>
      <c r="C324" t="str">
        <f t="shared" si="5"/>
        <v>198903       FRANKLIN ISD</v>
      </c>
    </row>
    <row r="325" spans="1:3" x14ac:dyDescent="0.35">
      <c r="A325" s="55" t="s">
        <v>2866</v>
      </c>
      <c r="B325" s="56" t="s">
        <v>3902</v>
      </c>
      <c r="C325" t="str">
        <f t="shared" si="5"/>
        <v>001904       FRANKSTON ISD</v>
      </c>
    </row>
    <row r="326" spans="1:3" x14ac:dyDescent="0.35">
      <c r="A326" s="55" t="s">
        <v>3204</v>
      </c>
      <c r="B326" s="56" t="s">
        <v>4258</v>
      </c>
      <c r="C326" t="str">
        <f t="shared" si="5"/>
        <v>086901       FREDERICKSBURG ISD</v>
      </c>
    </row>
    <row r="327" spans="1:3" x14ac:dyDescent="0.35">
      <c r="A327" s="55" t="s">
        <v>3122</v>
      </c>
      <c r="B327" s="56" t="s">
        <v>4172</v>
      </c>
      <c r="C327" t="str">
        <f t="shared" si="5"/>
        <v>066903       FREER ISD</v>
      </c>
    </row>
    <row r="328" spans="1:3" x14ac:dyDescent="0.35">
      <c r="A328" s="55" t="s">
        <v>3491</v>
      </c>
      <c r="B328" s="56" t="s">
        <v>4547</v>
      </c>
      <c r="C328" t="str">
        <f t="shared" si="5"/>
        <v>152907       FRENSHIP ISD</v>
      </c>
    </row>
    <row r="329" spans="1:3" x14ac:dyDescent="0.35">
      <c r="A329" s="55" t="s">
        <v>3200</v>
      </c>
      <c r="B329" s="56" t="s">
        <v>4254</v>
      </c>
      <c r="C329" t="str">
        <f t="shared" si="5"/>
        <v>084911       FRIENDSWOOD ISD</v>
      </c>
    </row>
    <row r="330" spans="1:3" x14ac:dyDescent="0.35">
      <c r="A330" s="55" t="s">
        <v>3634</v>
      </c>
      <c r="B330" s="56" t="s">
        <v>4694</v>
      </c>
      <c r="C330" t="str">
        <f t="shared" si="5"/>
        <v>185903       FRIONA ISD</v>
      </c>
    </row>
    <row r="331" spans="1:3" x14ac:dyDescent="0.35">
      <c r="A331" s="55" t="s">
        <v>3031</v>
      </c>
      <c r="B331" s="56" t="s">
        <v>4079</v>
      </c>
      <c r="C331" t="str">
        <f t="shared" si="5"/>
        <v>043905       FRISCO ISD</v>
      </c>
    </row>
    <row r="332" spans="1:3" x14ac:dyDescent="0.35">
      <c r="A332" s="55" t="s">
        <v>3583</v>
      </c>
      <c r="B332" s="56" t="s">
        <v>4641</v>
      </c>
      <c r="C332" t="str">
        <f t="shared" si="5"/>
        <v>175905       FROST ISD</v>
      </c>
    </row>
    <row r="333" spans="1:3" x14ac:dyDescent="0.35">
      <c r="A333" s="55" t="s">
        <v>3807</v>
      </c>
      <c r="B333" s="56" t="s">
        <v>4867</v>
      </c>
      <c r="C333" t="str">
        <f t="shared" si="5"/>
        <v>234909       FRUITVALE ISD</v>
      </c>
    </row>
    <row r="334" spans="1:3" x14ac:dyDescent="0.35">
      <c r="A334" s="55" t="s">
        <v>3385</v>
      </c>
      <c r="B334" s="56" t="s">
        <v>4441</v>
      </c>
      <c r="C334" t="str">
        <f t="shared" si="5"/>
        <v>122901       FT DAVIS ISD</v>
      </c>
    </row>
    <row r="335" spans="1:3" x14ac:dyDescent="0.35">
      <c r="A335" s="55" t="s">
        <v>3356</v>
      </c>
      <c r="B335" s="56" t="s">
        <v>4412</v>
      </c>
      <c r="C335" t="str">
        <f t="shared" si="5"/>
        <v>115901       FT HANCOCK ISD</v>
      </c>
    </row>
    <row r="336" spans="1:3" x14ac:dyDescent="0.35">
      <c r="A336" s="55" t="s">
        <v>3053</v>
      </c>
      <c r="B336" s="56" t="s">
        <v>4103</v>
      </c>
      <c r="C336" t="str">
        <f t="shared" si="5"/>
        <v>049901       GAINESVILLE ISD</v>
      </c>
    </row>
    <row r="337" spans="1:3" x14ac:dyDescent="0.35">
      <c r="A337" s="55" t="s">
        <v>3268</v>
      </c>
      <c r="B337" s="56" t="s">
        <v>4324</v>
      </c>
      <c r="C337" t="str">
        <f t="shared" si="5"/>
        <v>101910       GALENA PARK ISD</v>
      </c>
    </row>
    <row r="338" spans="1:3" x14ac:dyDescent="0.35">
      <c r="A338" s="55" t="s">
        <v>3194</v>
      </c>
      <c r="B338" s="56" t="s">
        <v>4246</v>
      </c>
      <c r="C338" t="str">
        <f t="shared" si="5"/>
        <v>084902       GALVESTON ISD</v>
      </c>
    </row>
    <row r="339" spans="1:3" x14ac:dyDescent="0.35">
      <c r="A339" s="55" t="s">
        <v>3378</v>
      </c>
      <c r="B339" s="56" t="s">
        <v>4434</v>
      </c>
      <c r="C339" t="str">
        <f t="shared" si="5"/>
        <v>120902       GANADO ISD</v>
      </c>
    </row>
    <row r="340" spans="1:3" x14ac:dyDescent="0.35">
      <c r="A340" s="55" t="s">
        <v>3080</v>
      </c>
      <c r="B340" s="56" t="s">
        <v>4130</v>
      </c>
      <c r="C340" t="str">
        <f t="shared" si="5"/>
        <v>057909       GARLAND ISD</v>
      </c>
    </row>
    <row r="341" spans="1:3" x14ac:dyDescent="0.35">
      <c r="A341" s="55" t="s">
        <v>3631</v>
      </c>
      <c r="B341" s="56" t="s">
        <v>4691</v>
      </c>
      <c r="C341" t="str">
        <f t="shared" si="5"/>
        <v>184911       GARNER ISD</v>
      </c>
    </row>
    <row r="342" spans="1:3" x14ac:dyDescent="0.35">
      <c r="A342" s="55" t="s">
        <v>3573</v>
      </c>
      <c r="B342" s="56" t="s">
        <v>4631</v>
      </c>
      <c r="C342" t="str">
        <f t="shared" si="5"/>
        <v>174903       GARRISON ISD</v>
      </c>
    </row>
    <row r="343" spans="1:3" x14ac:dyDescent="0.35">
      <c r="A343" s="55" t="s">
        <v>3623</v>
      </c>
      <c r="B343" s="56" t="s">
        <v>4683</v>
      </c>
      <c r="C343" t="str">
        <f t="shared" si="5"/>
        <v>183904       GARY ISD</v>
      </c>
    </row>
    <row r="344" spans="1:3" x14ac:dyDescent="0.35">
      <c r="A344" s="55" t="s">
        <v>3062</v>
      </c>
      <c r="B344" s="56" t="s">
        <v>4112</v>
      </c>
      <c r="C344" t="str">
        <f t="shared" si="5"/>
        <v>050902       GATESVILLE ISD</v>
      </c>
    </row>
    <row r="345" spans="1:3" x14ac:dyDescent="0.35">
      <c r="A345" s="55" t="s">
        <v>3542</v>
      </c>
      <c r="B345" s="56" t="s">
        <v>4598</v>
      </c>
      <c r="C345" t="str">
        <f t="shared" si="5"/>
        <v>166902       GAUSE ISD</v>
      </c>
    </row>
    <row r="346" spans="1:3" x14ac:dyDescent="0.35">
      <c r="A346" s="55" t="s">
        <v>3484</v>
      </c>
      <c r="B346" s="56" t="s">
        <v>4540</v>
      </c>
      <c r="C346" t="str">
        <f t="shared" si="5"/>
        <v>149901       GEORGE WEST ISD</v>
      </c>
    </row>
    <row r="347" spans="1:3" x14ac:dyDescent="0.35">
      <c r="A347" s="55" t="s">
        <v>3845</v>
      </c>
      <c r="B347" s="56" t="s">
        <v>4905</v>
      </c>
      <c r="C347" t="str">
        <f t="shared" si="5"/>
        <v>246904       GEORGETOWN ISD</v>
      </c>
    </row>
    <row r="348" spans="1:3" x14ac:dyDescent="0.35">
      <c r="A348" s="55" t="s">
        <v>3531</v>
      </c>
      <c r="B348" s="56" t="s">
        <v>4587</v>
      </c>
      <c r="C348" t="str">
        <f t="shared" si="5"/>
        <v>161925       GHOLSON ISD</v>
      </c>
    </row>
    <row r="349" spans="1:3" x14ac:dyDescent="0.35">
      <c r="A349" s="55" t="s">
        <v>3462</v>
      </c>
      <c r="B349" s="56" t="s">
        <v>4518</v>
      </c>
      <c r="C349" t="str">
        <f t="shared" si="5"/>
        <v>144901       GIDDINGS ISD</v>
      </c>
    </row>
    <row r="350" spans="1:3" x14ac:dyDescent="0.35">
      <c r="A350" s="55" t="s">
        <v>3787</v>
      </c>
      <c r="B350" s="56" t="s">
        <v>4847</v>
      </c>
      <c r="C350" t="str">
        <f t="shared" si="5"/>
        <v>230902       GILMER ISD</v>
      </c>
    </row>
    <row r="351" spans="1:3" x14ac:dyDescent="0.35">
      <c r="A351" s="55" t="s">
        <v>3228</v>
      </c>
      <c r="B351" s="56" t="s">
        <v>4282</v>
      </c>
      <c r="C351" t="str">
        <f t="shared" si="5"/>
        <v>092901       GLADEWATER ISD</v>
      </c>
    </row>
    <row r="352" spans="1:3" x14ac:dyDescent="0.35">
      <c r="A352" s="55" t="s">
        <v>3206</v>
      </c>
      <c r="B352" s="56" t="s">
        <v>4260</v>
      </c>
      <c r="C352" t="str">
        <f t="shared" si="5"/>
        <v>087901       GLASSCOCK COUNTY ISD</v>
      </c>
    </row>
    <row r="353" spans="1:3" x14ac:dyDescent="0.35">
      <c r="A353" s="55" t="s">
        <v>3722</v>
      </c>
      <c r="B353" s="56" t="s">
        <v>4782</v>
      </c>
      <c r="C353" t="str">
        <f t="shared" si="5"/>
        <v>213901       GLEN ROSE ISD</v>
      </c>
    </row>
    <row r="354" spans="1:3" x14ac:dyDescent="0.35">
      <c r="A354" s="55" t="s">
        <v>3407</v>
      </c>
      <c r="B354" s="56" t="s">
        <v>4463</v>
      </c>
      <c r="C354" t="str">
        <f t="shared" si="5"/>
        <v>126911       GODLEY ISD</v>
      </c>
    </row>
    <row r="355" spans="1:3" x14ac:dyDescent="0.35">
      <c r="A355" s="55" t="s">
        <v>3555</v>
      </c>
      <c r="B355" s="56" t="s">
        <v>4613</v>
      </c>
      <c r="C355" t="str">
        <f t="shared" si="5"/>
        <v>169906       GOLD BURG ISD</v>
      </c>
    </row>
    <row r="356" spans="1:3" x14ac:dyDescent="0.35">
      <c r="A356" s="55" t="s">
        <v>3547</v>
      </c>
      <c r="B356" s="56" t="s">
        <v>4603</v>
      </c>
      <c r="C356" t="str">
        <f t="shared" si="5"/>
        <v>167901       GOLDTHWAITE ISD</v>
      </c>
    </row>
    <row r="357" spans="1:3" x14ac:dyDescent="0.35">
      <c r="A357" s="55" t="s">
        <v>3207</v>
      </c>
      <c r="B357" s="56" t="s">
        <v>4261</v>
      </c>
      <c r="C357" t="str">
        <f t="shared" si="5"/>
        <v>088902       GOLIAD ISD</v>
      </c>
    </row>
    <row r="358" spans="1:3" x14ac:dyDescent="0.35">
      <c r="A358" s="55" t="s">
        <v>3208</v>
      </c>
      <c r="B358" s="56" t="s">
        <v>4262</v>
      </c>
      <c r="C358" t="str">
        <f t="shared" si="5"/>
        <v>089901       GONZALES ISD</v>
      </c>
    </row>
    <row r="359" spans="1:3" x14ac:dyDescent="0.35">
      <c r="A359" s="55" t="s">
        <v>3640</v>
      </c>
      <c r="B359" s="56" t="s">
        <v>4700</v>
      </c>
      <c r="C359" t="str">
        <f t="shared" si="5"/>
        <v>187903       GOODRICH ISD</v>
      </c>
    </row>
    <row r="360" spans="1:3" x14ac:dyDescent="0.35">
      <c r="A360" s="55" t="s">
        <v>3269</v>
      </c>
      <c r="B360" s="56" t="s">
        <v>4325</v>
      </c>
      <c r="C360" t="str">
        <f t="shared" si="5"/>
        <v>101911       GOOSE CREEK CISD</v>
      </c>
    </row>
    <row r="361" spans="1:3" x14ac:dyDescent="0.35">
      <c r="A361" s="55" t="s">
        <v>3615</v>
      </c>
      <c r="B361" s="56" t="s">
        <v>4675</v>
      </c>
      <c r="C361" t="str">
        <f t="shared" si="5"/>
        <v>182901       GORDON ISD</v>
      </c>
    </row>
    <row r="362" spans="1:3" x14ac:dyDescent="0.35">
      <c r="A362" s="55" t="s">
        <v>3125</v>
      </c>
      <c r="B362" s="56" t="s">
        <v>4175</v>
      </c>
      <c r="C362" t="str">
        <f t="shared" si="5"/>
        <v>067904       GORMAN ISD</v>
      </c>
    </row>
    <row r="363" spans="1:3" x14ac:dyDescent="0.35">
      <c r="A363" s="55" t="s">
        <v>3503</v>
      </c>
      <c r="B363" s="56" t="s">
        <v>4559</v>
      </c>
      <c r="C363" t="str">
        <f t="shared" si="5"/>
        <v>156905       GRADY ISD</v>
      </c>
    </row>
    <row r="364" spans="1:3" x14ac:dyDescent="0.35">
      <c r="A364" s="55" t="s">
        <v>3616</v>
      </c>
      <c r="B364" s="56" t="s">
        <v>4676</v>
      </c>
      <c r="C364" t="str">
        <f t="shared" si="5"/>
        <v>182902       GRAFORD ISD</v>
      </c>
    </row>
    <row r="365" spans="1:3" x14ac:dyDescent="0.35">
      <c r="A365" s="55" t="s">
        <v>3876</v>
      </c>
      <c r="B365" s="56" t="s">
        <v>4936</v>
      </c>
      <c r="C365" t="str">
        <f t="shared" si="5"/>
        <v>252901       GRAHAM ISD</v>
      </c>
    </row>
    <row r="366" spans="1:3" x14ac:dyDescent="0.35">
      <c r="A366" s="55" t="s">
        <v>3338</v>
      </c>
      <c r="B366" s="56" t="s">
        <v>4394</v>
      </c>
      <c r="C366" t="str">
        <f t="shared" si="5"/>
        <v>111901       GRANBURY ISD</v>
      </c>
    </row>
    <row r="367" spans="1:3" x14ac:dyDescent="0.35">
      <c r="A367" s="55" t="s">
        <v>3081</v>
      </c>
      <c r="B367" s="56" t="s">
        <v>4131</v>
      </c>
      <c r="C367" t="str">
        <f t="shared" si="5"/>
        <v>057910       GRAND PRAIRIE ISD</v>
      </c>
    </row>
    <row r="368" spans="1:3" x14ac:dyDescent="0.35">
      <c r="A368" s="55" t="s">
        <v>3803</v>
      </c>
      <c r="B368" s="56" t="s">
        <v>4863</v>
      </c>
      <c r="C368" t="str">
        <f t="shared" si="5"/>
        <v>234904       GRAND SALINE ISD</v>
      </c>
    </row>
    <row r="369" spans="1:3" x14ac:dyDescent="0.35">
      <c r="A369" s="55" t="s">
        <v>3817</v>
      </c>
      <c r="B369" s="56" t="s">
        <v>4877</v>
      </c>
      <c r="C369" t="str">
        <f t="shared" si="5"/>
        <v>238904       GRANDFALLS-ROYALTY ISD</v>
      </c>
    </row>
    <row r="370" spans="1:3" x14ac:dyDescent="0.35">
      <c r="A370" s="55" t="s">
        <v>3402</v>
      </c>
      <c r="B370" s="56" t="s">
        <v>4458</v>
      </c>
      <c r="C370" t="str">
        <f t="shared" si="5"/>
        <v>126904       GRANDVIEW ISD</v>
      </c>
    </row>
    <row r="371" spans="1:3" x14ac:dyDescent="0.35">
      <c r="A371" s="55" t="s">
        <v>3214</v>
      </c>
      <c r="B371" s="56" t="s">
        <v>4268</v>
      </c>
      <c r="C371" t="str">
        <f t="shared" si="5"/>
        <v>090905       GRANDVIEW-HOPKINS ISD</v>
      </c>
    </row>
    <row r="372" spans="1:3" x14ac:dyDescent="0.35">
      <c r="A372" s="55" t="s">
        <v>3846</v>
      </c>
      <c r="B372" s="56" t="s">
        <v>4906</v>
      </c>
      <c r="C372" t="str">
        <f t="shared" si="5"/>
        <v>246905       GRANGER ISD</v>
      </c>
    </row>
    <row r="373" spans="1:3" x14ac:dyDescent="0.35">
      <c r="A373" s="55" t="s">
        <v>3768</v>
      </c>
      <c r="B373" s="56" t="s">
        <v>4828</v>
      </c>
      <c r="C373" t="str">
        <f t="shared" si="5"/>
        <v>226907       GRAPE CREEK ISD</v>
      </c>
    </row>
    <row r="374" spans="1:3" x14ac:dyDescent="0.35">
      <c r="A374" s="55" t="s">
        <v>3349</v>
      </c>
      <c r="B374" s="56" t="s">
        <v>4405</v>
      </c>
      <c r="C374" t="str">
        <f t="shared" si="5"/>
        <v>113902       GRAPELAND ISD</v>
      </c>
    </row>
    <row r="375" spans="1:3" x14ac:dyDescent="0.35">
      <c r="A375" s="55" t="s">
        <v>3737</v>
      </c>
      <c r="B375" s="56" t="s">
        <v>4797</v>
      </c>
      <c r="C375" t="str">
        <f t="shared" si="5"/>
        <v>220906       GRAPEVINE-COLLEYVILLE ISD</v>
      </c>
    </row>
    <row r="376" spans="1:3" x14ac:dyDescent="0.35">
      <c r="A376" s="55" t="s">
        <v>3362</v>
      </c>
      <c r="B376" s="56" t="s">
        <v>4418</v>
      </c>
      <c r="C376" t="str">
        <f t="shared" si="5"/>
        <v>116905       GREENVILLE ISD</v>
      </c>
    </row>
    <row r="377" spans="1:3" x14ac:dyDescent="0.35">
      <c r="A377" s="55" t="s">
        <v>3540</v>
      </c>
      <c r="B377" s="56" t="s">
        <v>4596</v>
      </c>
      <c r="C377" t="str">
        <f t="shared" si="5"/>
        <v>165902       GREENWOOD ISD</v>
      </c>
    </row>
    <row r="378" spans="1:3" x14ac:dyDescent="0.35">
      <c r="A378" s="55" t="s">
        <v>3691</v>
      </c>
      <c r="B378" s="56" t="s">
        <v>4751</v>
      </c>
      <c r="C378" t="str">
        <f t="shared" si="5"/>
        <v>205902       GREGORY-PORTLAND ISD</v>
      </c>
    </row>
    <row r="379" spans="1:3" x14ac:dyDescent="0.35">
      <c r="A379" s="55" t="s">
        <v>3478</v>
      </c>
      <c r="B379" s="56" t="s">
        <v>4534</v>
      </c>
      <c r="C379" t="str">
        <f t="shared" si="5"/>
        <v>147902       GROESBECK ISD</v>
      </c>
    </row>
    <row r="380" spans="1:3" x14ac:dyDescent="0.35">
      <c r="A380" s="55" t="s">
        <v>2994</v>
      </c>
      <c r="B380" s="56" t="s">
        <v>4038</v>
      </c>
      <c r="C380" t="str">
        <f t="shared" si="5"/>
        <v>033901       GROOM ISD</v>
      </c>
    </row>
    <row r="381" spans="1:3" x14ac:dyDescent="0.35">
      <c r="A381" s="55" t="s">
        <v>3777</v>
      </c>
      <c r="B381" s="56" t="s">
        <v>4837</v>
      </c>
      <c r="C381" t="str">
        <f t="shared" si="5"/>
        <v>228901       GROVETON ISD</v>
      </c>
    </row>
    <row r="382" spans="1:3" x14ac:dyDescent="0.35">
      <c r="A382" s="55" t="s">
        <v>3252</v>
      </c>
      <c r="B382" s="56" t="s">
        <v>4306</v>
      </c>
      <c r="C382" t="str">
        <f t="shared" si="5"/>
        <v>098901       GRUVER ISD</v>
      </c>
    </row>
    <row r="383" spans="1:3" x14ac:dyDescent="0.35">
      <c r="A383" s="55" t="s">
        <v>3226</v>
      </c>
      <c r="B383" s="56" t="s">
        <v>4280</v>
      </c>
      <c r="C383" t="str">
        <f t="shared" si="5"/>
        <v>091917       GUNTER ISD</v>
      </c>
    </row>
    <row r="384" spans="1:3" x14ac:dyDescent="0.35">
      <c r="A384" s="55" t="s">
        <v>3049</v>
      </c>
      <c r="B384" s="56" t="s">
        <v>4099</v>
      </c>
      <c r="C384" t="str">
        <f t="shared" si="5"/>
        <v>047903       GUSTINE ISD</v>
      </c>
    </row>
    <row r="385" spans="1:3" x14ac:dyDescent="0.35">
      <c r="A385" s="55" t="s">
        <v>3434</v>
      </c>
      <c r="B385" s="56" t="s">
        <v>4490</v>
      </c>
      <c r="C385" t="str">
        <f t="shared" si="5"/>
        <v>135001       GUTHRIE CSD</v>
      </c>
    </row>
    <row r="386" spans="1:3" x14ac:dyDescent="0.35">
      <c r="A386" s="55" t="s">
        <v>3245</v>
      </c>
      <c r="B386" s="56" t="s">
        <v>4299</v>
      </c>
      <c r="C386" t="str">
        <f t="shared" ref="C386:C449" si="6">CONCATENATE(A386,"       ",B386)</f>
        <v>095903       HALE CENTER ISD</v>
      </c>
    </row>
    <row r="387" spans="1:3" x14ac:dyDescent="0.35">
      <c r="A387" s="55" t="s">
        <v>3456</v>
      </c>
      <c r="B387" s="56" t="s">
        <v>4512</v>
      </c>
      <c r="C387" t="str">
        <f t="shared" si="6"/>
        <v>143901       HALLETTSVILLE ISD</v>
      </c>
    </row>
    <row r="388" spans="1:3" x14ac:dyDescent="0.35">
      <c r="A388" s="55" t="s">
        <v>3530</v>
      </c>
      <c r="B388" s="56" t="s">
        <v>4586</v>
      </c>
      <c r="C388" t="str">
        <f t="shared" si="6"/>
        <v>161924       HALLSBURG ISD</v>
      </c>
    </row>
    <row r="389" spans="1:3" x14ac:dyDescent="0.35">
      <c r="A389" s="55" t="s">
        <v>3284</v>
      </c>
      <c r="B389" s="56" t="s">
        <v>4340</v>
      </c>
      <c r="C389" t="str">
        <f t="shared" si="6"/>
        <v>102904       HALLSVILLE ISD</v>
      </c>
    </row>
    <row r="390" spans="1:3" x14ac:dyDescent="0.35">
      <c r="A390" s="55" t="s">
        <v>3250</v>
      </c>
      <c r="B390" s="56" t="s">
        <v>4304</v>
      </c>
      <c r="C390" t="str">
        <f t="shared" si="6"/>
        <v>097902       HAMILTON ISD</v>
      </c>
    </row>
    <row r="391" spans="1:3" x14ac:dyDescent="0.35">
      <c r="A391" s="55" t="s">
        <v>3409</v>
      </c>
      <c r="B391" s="56" t="s">
        <v>4465</v>
      </c>
      <c r="C391" t="str">
        <f t="shared" si="6"/>
        <v>127903       HAMLIN ISD</v>
      </c>
    </row>
    <row r="392" spans="1:3" x14ac:dyDescent="0.35">
      <c r="A392" s="55" t="s">
        <v>3392</v>
      </c>
      <c r="B392" s="56" t="s">
        <v>4448</v>
      </c>
      <c r="C392" t="str">
        <f t="shared" si="6"/>
        <v>123914       HAMSHIRE-FANNETT ISD</v>
      </c>
    </row>
    <row r="393" spans="1:3" x14ac:dyDescent="0.35">
      <c r="A393" s="55" t="s">
        <v>3730</v>
      </c>
      <c r="B393" s="56" t="s">
        <v>4790</v>
      </c>
      <c r="C393" t="str">
        <f t="shared" si="6"/>
        <v>219901       HAPPY ISD</v>
      </c>
    </row>
    <row r="394" spans="1:3" x14ac:dyDescent="0.35">
      <c r="A394" s="55" t="s">
        <v>3473</v>
      </c>
      <c r="B394" s="56" t="s">
        <v>4529</v>
      </c>
      <c r="C394" t="str">
        <f t="shared" si="6"/>
        <v>146904       HARDIN ISD</v>
      </c>
    </row>
    <row r="395" spans="1:3" x14ac:dyDescent="0.35">
      <c r="A395" s="55" t="s">
        <v>3259</v>
      </c>
      <c r="B395" s="56" t="s">
        <v>4313</v>
      </c>
      <c r="C395" t="str">
        <f t="shared" si="6"/>
        <v>100905       HARDIN-JEFFERSON ISD</v>
      </c>
    </row>
    <row r="396" spans="1:3" x14ac:dyDescent="0.35">
      <c r="A396" s="55" t="s">
        <v>2913</v>
      </c>
      <c r="B396" s="56" t="s">
        <v>3949</v>
      </c>
      <c r="C396" t="str">
        <f t="shared" si="6"/>
        <v>015904       HARLANDALE ISD</v>
      </c>
    </row>
    <row r="397" spans="1:3" x14ac:dyDescent="0.35">
      <c r="A397" s="55" t="s">
        <v>3285</v>
      </c>
      <c r="B397" s="56" t="s">
        <v>4341</v>
      </c>
      <c r="C397" t="str">
        <f t="shared" si="6"/>
        <v>102905       HARLETON ISD</v>
      </c>
    </row>
    <row r="398" spans="1:3" x14ac:dyDescent="0.35">
      <c r="A398" s="55" t="s">
        <v>2985</v>
      </c>
      <c r="B398" s="56" t="s">
        <v>4027</v>
      </c>
      <c r="C398" t="str">
        <f t="shared" si="6"/>
        <v>031903       HARLINGEN CONS ISD</v>
      </c>
    </row>
    <row r="399" spans="1:3" x14ac:dyDescent="0.35">
      <c r="A399" s="55" t="s">
        <v>3790</v>
      </c>
      <c r="B399" s="56" t="s">
        <v>4850</v>
      </c>
      <c r="C399" t="str">
        <f t="shared" si="6"/>
        <v>230905       HARMONY ISD</v>
      </c>
    </row>
    <row r="400" spans="1:3" x14ac:dyDescent="0.35">
      <c r="A400" s="55" t="s">
        <v>3205</v>
      </c>
      <c r="B400" s="56" t="s">
        <v>4259</v>
      </c>
      <c r="C400" t="str">
        <f t="shared" si="6"/>
        <v>086902       HARPER ISD</v>
      </c>
    </row>
    <row r="401" spans="1:3" x14ac:dyDescent="0.35">
      <c r="A401" s="55" t="s">
        <v>3837</v>
      </c>
      <c r="B401" s="56" t="s">
        <v>4897</v>
      </c>
      <c r="C401" t="str">
        <f t="shared" si="6"/>
        <v>244901       HARROLD ISD</v>
      </c>
    </row>
    <row r="402" spans="1:3" x14ac:dyDescent="0.35">
      <c r="A402" s="55" t="s">
        <v>3005</v>
      </c>
      <c r="B402" s="56" t="s">
        <v>4049</v>
      </c>
      <c r="C402" t="str">
        <f t="shared" si="6"/>
        <v>035902       HART ISD</v>
      </c>
    </row>
    <row r="403" spans="1:3" x14ac:dyDescent="0.35">
      <c r="A403" s="55" t="s">
        <v>3288</v>
      </c>
      <c r="B403" s="56" t="s">
        <v>4344</v>
      </c>
      <c r="C403" t="str">
        <f t="shared" si="6"/>
        <v>103902       HARTLEY ISD</v>
      </c>
    </row>
    <row r="404" spans="1:3" x14ac:dyDescent="0.35">
      <c r="A404" s="55" t="s">
        <v>3763</v>
      </c>
      <c r="B404" s="56" t="s">
        <v>4823</v>
      </c>
      <c r="C404" t="str">
        <f t="shared" si="6"/>
        <v>225907       HARTS BLUFF ISD</v>
      </c>
    </row>
    <row r="405" spans="1:3" x14ac:dyDescent="0.35">
      <c r="A405" s="55" t="s">
        <v>3289</v>
      </c>
      <c r="B405" s="56" t="s">
        <v>4345</v>
      </c>
      <c r="C405" t="str">
        <f t="shared" si="6"/>
        <v>104901       HASKELL CISD</v>
      </c>
    </row>
    <row r="406" spans="1:3" x14ac:dyDescent="0.35">
      <c r="A406" s="55" t="s">
        <v>3868</v>
      </c>
      <c r="B406" s="56" t="s">
        <v>4928</v>
      </c>
      <c r="C406" t="str">
        <f t="shared" si="6"/>
        <v>250902       HAWKINS ISD</v>
      </c>
    </row>
    <row r="407" spans="1:3" x14ac:dyDescent="0.35">
      <c r="A407" s="55" t="s">
        <v>3410</v>
      </c>
      <c r="B407" s="56" t="s">
        <v>4466</v>
      </c>
      <c r="C407" t="str">
        <f t="shared" si="6"/>
        <v>127904       HAWLEY ISD</v>
      </c>
    </row>
    <row r="408" spans="1:3" x14ac:dyDescent="0.35">
      <c r="A408" s="55" t="s">
        <v>3295</v>
      </c>
      <c r="B408" s="56" t="s">
        <v>4351</v>
      </c>
      <c r="C408" t="str">
        <f t="shared" si="6"/>
        <v>105906       HAYS CONS ISD</v>
      </c>
    </row>
    <row r="409" spans="1:3" x14ac:dyDescent="0.35">
      <c r="A409" s="55" t="s">
        <v>3668</v>
      </c>
      <c r="B409" s="56" t="s">
        <v>4728</v>
      </c>
      <c r="C409" t="str">
        <f t="shared" si="6"/>
        <v>198905       HEARNE ISD</v>
      </c>
    </row>
    <row r="410" spans="1:3" x14ac:dyDescent="0.35">
      <c r="A410" s="55" t="s">
        <v>3118</v>
      </c>
      <c r="B410" s="56" t="s">
        <v>4168</v>
      </c>
      <c r="C410" t="str">
        <f t="shared" si="6"/>
        <v>065902       HEDLEY ISD</v>
      </c>
    </row>
    <row r="411" spans="1:3" x14ac:dyDescent="0.35">
      <c r="A411" s="55" t="s">
        <v>3684</v>
      </c>
      <c r="B411" s="56" t="s">
        <v>4744</v>
      </c>
      <c r="C411" t="str">
        <f t="shared" si="6"/>
        <v>202903       HEMPHILL ISD</v>
      </c>
    </row>
    <row r="412" spans="1:3" x14ac:dyDescent="0.35">
      <c r="A412" s="55" t="s">
        <v>3813</v>
      </c>
      <c r="B412" s="56" t="s">
        <v>4873</v>
      </c>
      <c r="C412" t="str">
        <f t="shared" si="6"/>
        <v>237902       HEMPSTEAD ISD</v>
      </c>
    </row>
    <row r="413" spans="1:3" x14ac:dyDescent="0.35">
      <c r="A413" s="55" t="s">
        <v>3676</v>
      </c>
      <c r="B413" s="56" t="s">
        <v>4736</v>
      </c>
      <c r="C413" t="str">
        <f t="shared" si="6"/>
        <v>201902       HENDERSON ISD</v>
      </c>
    </row>
    <row r="414" spans="1:3" x14ac:dyDescent="0.35">
      <c r="A414" s="55" t="s">
        <v>3016</v>
      </c>
      <c r="B414" s="56" t="s">
        <v>4062</v>
      </c>
      <c r="C414" t="str">
        <f t="shared" si="6"/>
        <v>039902       HENRIETTA ISD</v>
      </c>
    </row>
    <row r="415" spans="1:3" x14ac:dyDescent="0.35">
      <c r="A415" s="55" t="s">
        <v>3093</v>
      </c>
      <c r="B415" s="56" t="s">
        <v>4143</v>
      </c>
      <c r="C415" t="str">
        <f t="shared" si="6"/>
        <v>059901       HEREFORD ISD</v>
      </c>
    </row>
    <row r="416" spans="1:3" x14ac:dyDescent="0.35">
      <c r="A416" s="55" t="s">
        <v>3701</v>
      </c>
      <c r="B416" s="56" t="s">
        <v>4761</v>
      </c>
      <c r="C416" t="str">
        <f t="shared" si="6"/>
        <v>208901       HERMLEIGH ISD</v>
      </c>
    </row>
    <row r="417" spans="1:3" x14ac:dyDescent="0.35">
      <c r="A417" s="55" t="s">
        <v>3251</v>
      </c>
      <c r="B417" s="56" t="s">
        <v>4305</v>
      </c>
      <c r="C417" t="str">
        <f t="shared" si="6"/>
        <v>097903       HICO ISD</v>
      </c>
    </row>
    <row r="418" spans="1:3" x14ac:dyDescent="0.35">
      <c r="A418" s="55" t="s">
        <v>3308</v>
      </c>
      <c r="B418" s="56" t="s">
        <v>4364</v>
      </c>
      <c r="C418" t="str">
        <f t="shared" si="6"/>
        <v>108905       HIDALGO ISD</v>
      </c>
    </row>
    <row r="419" spans="1:3" x14ac:dyDescent="0.35">
      <c r="A419" s="55" t="s">
        <v>3482</v>
      </c>
      <c r="B419" s="56" t="s">
        <v>4538</v>
      </c>
      <c r="C419" t="str">
        <f t="shared" si="6"/>
        <v>148903       HIGGINS ISD</v>
      </c>
    </row>
    <row r="420" spans="1:3" x14ac:dyDescent="0.35">
      <c r="A420" s="55" t="s">
        <v>3195</v>
      </c>
      <c r="B420" s="56" t="s">
        <v>4247</v>
      </c>
      <c r="C420" t="str">
        <f t="shared" si="6"/>
        <v>084903       HIGH ISLAND ISD</v>
      </c>
    </row>
    <row r="421" spans="1:3" x14ac:dyDescent="0.35">
      <c r="A421" s="55" t="s">
        <v>3593</v>
      </c>
      <c r="B421" s="56" t="s">
        <v>4651</v>
      </c>
      <c r="C421" t="str">
        <f t="shared" si="6"/>
        <v>177905       HIGHLAND ISD</v>
      </c>
    </row>
    <row r="422" spans="1:3" x14ac:dyDescent="0.35">
      <c r="A422" s="55" t="s">
        <v>3082</v>
      </c>
      <c r="B422" s="56" t="s">
        <v>4132</v>
      </c>
      <c r="C422" t="str">
        <f t="shared" si="6"/>
        <v>057911       HIGHLAND PARK ISD (Dallas)</v>
      </c>
    </row>
    <row r="423" spans="1:3" x14ac:dyDescent="0.35">
      <c r="A423" s="55" t="s">
        <v>3647</v>
      </c>
      <c r="B423" s="56" t="s">
        <v>4707</v>
      </c>
      <c r="C423" t="str">
        <f t="shared" si="6"/>
        <v>188903       HIGHLAND PARK ISD (Potter)</v>
      </c>
    </row>
    <row r="424" spans="1:3" x14ac:dyDescent="0.35">
      <c r="A424" s="55" t="s">
        <v>3323</v>
      </c>
      <c r="B424" s="56" t="s">
        <v>4379</v>
      </c>
      <c r="C424" t="str">
        <f t="shared" si="6"/>
        <v>109904       HILLSBORO ISD</v>
      </c>
    </row>
    <row r="425" spans="1:3" x14ac:dyDescent="0.35">
      <c r="A425" s="55" t="s">
        <v>3197</v>
      </c>
      <c r="B425" s="56" t="s">
        <v>4251</v>
      </c>
      <c r="C425" t="str">
        <f t="shared" si="6"/>
        <v>084908       HITCHCOCK ISD</v>
      </c>
    </row>
    <row r="426" spans="1:3" x14ac:dyDescent="0.35">
      <c r="A426" s="55" t="s">
        <v>2906</v>
      </c>
      <c r="B426" s="56" t="s">
        <v>3942</v>
      </c>
      <c r="C426" t="str">
        <f t="shared" si="6"/>
        <v>014905       HOLLAND ISD</v>
      </c>
    </row>
    <row r="427" spans="1:3" x14ac:dyDescent="0.35">
      <c r="A427" s="55" t="s">
        <v>2880</v>
      </c>
      <c r="B427" s="56" t="s">
        <v>3916</v>
      </c>
      <c r="C427" t="str">
        <f t="shared" si="6"/>
        <v>005902       HOLLIDAY ISD</v>
      </c>
    </row>
    <row r="428" spans="1:3" x14ac:dyDescent="0.35">
      <c r="A428" s="55" t="s">
        <v>3536</v>
      </c>
      <c r="B428" s="56" t="s">
        <v>4592</v>
      </c>
      <c r="C428" t="str">
        <f t="shared" si="6"/>
        <v>163904       HONDO ISD</v>
      </c>
    </row>
    <row r="429" spans="1:3" x14ac:dyDescent="0.35">
      <c r="A429" s="55" t="s">
        <v>3164</v>
      </c>
      <c r="B429" s="56" t="s">
        <v>4214</v>
      </c>
      <c r="C429" t="str">
        <f t="shared" si="6"/>
        <v>074907       HONEY GROVE ISD</v>
      </c>
    </row>
    <row r="430" spans="1:3" x14ac:dyDescent="0.35">
      <c r="A430" s="55" t="s">
        <v>2936</v>
      </c>
      <c r="B430" s="56" t="s">
        <v>3978</v>
      </c>
      <c r="C430" t="str">
        <f t="shared" si="6"/>
        <v>019902       HOOKS ISD</v>
      </c>
    </row>
    <row r="431" spans="1:3" x14ac:dyDescent="0.35">
      <c r="A431" s="55" t="s">
        <v>3270</v>
      </c>
      <c r="B431" s="56" t="s">
        <v>4326</v>
      </c>
      <c r="C431" t="str">
        <f t="shared" si="6"/>
        <v>101912       HOUSTON ISD</v>
      </c>
    </row>
    <row r="432" spans="1:3" x14ac:dyDescent="0.35">
      <c r="A432" s="55" t="s">
        <v>3218</v>
      </c>
      <c r="B432" s="56" t="s">
        <v>4272</v>
      </c>
      <c r="C432" t="str">
        <f t="shared" si="6"/>
        <v>091905       HOWE ISD</v>
      </c>
    </row>
    <row r="433" spans="1:3" x14ac:dyDescent="0.35">
      <c r="A433" s="55" t="s">
        <v>2946</v>
      </c>
      <c r="B433" s="56" t="s">
        <v>3988</v>
      </c>
      <c r="C433" t="str">
        <f t="shared" si="6"/>
        <v>019913       HUBBARD ISD (Bowie)</v>
      </c>
    </row>
    <row r="434" spans="1:3" x14ac:dyDescent="0.35">
      <c r="A434" s="55" t="s">
        <v>3324</v>
      </c>
      <c r="B434" s="56" t="s">
        <v>4380</v>
      </c>
      <c r="C434" t="str">
        <f t="shared" si="6"/>
        <v>109905       HUBBARD ISD (Hill)</v>
      </c>
    </row>
    <row r="435" spans="1:3" x14ac:dyDescent="0.35">
      <c r="A435" s="55" t="s">
        <v>3154</v>
      </c>
      <c r="B435" s="56" t="s">
        <v>4204</v>
      </c>
      <c r="C435" t="str">
        <f t="shared" si="6"/>
        <v>072908       HUCKABAY ISD</v>
      </c>
    </row>
    <row r="436" spans="1:3" x14ac:dyDescent="0.35">
      <c r="A436" s="55" t="s">
        <v>2872</v>
      </c>
      <c r="B436" s="56" t="s">
        <v>3908</v>
      </c>
      <c r="C436" t="str">
        <f t="shared" si="6"/>
        <v>003902       HUDSON ISD</v>
      </c>
    </row>
    <row r="437" spans="1:3" x14ac:dyDescent="0.35">
      <c r="A437" s="55" t="s">
        <v>3280</v>
      </c>
      <c r="B437" s="56" t="s">
        <v>4336</v>
      </c>
      <c r="C437" t="str">
        <f t="shared" si="6"/>
        <v>101925       HUFFMAN ISD</v>
      </c>
    </row>
    <row r="438" spans="1:3" x14ac:dyDescent="0.35">
      <c r="A438" s="55" t="s">
        <v>2999</v>
      </c>
      <c r="B438" s="56" t="s">
        <v>4043</v>
      </c>
      <c r="C438" t="str">
        <f t="shared" si="6"/>
        <v>034903       HUGHES SPRINGS ISD</v>
      </c>
    </row>
    <row r="439" spans="1:3" x14ac:dyDescent="0.35">
      <c r="A439" s="55" t="s">
        <v>3474</v>
      </c>
      <c r="B439" s="56" t="s">
        <v>4530</v>
      </c>
      <c r="C439" t="str">
        <f t="shared" si="6"/>
        <v>146905       HULL-DAISETTA ISD</v>
      </c>
    </row>
    <row r="440" spans="1:3" x14ac:dyDescent="0.35">
      <c r="A440" s="55" t="s">
        <v>3271</v>
      </c>
      <c r="B440" s="56" t="s">
        <v>4327</v>
      </c>
      <c r="C440" t="str">
        <f t="shared" si="6"/>
        <v>101913       HUMBLE ISD</v>
      </c>
    </row>
    <row r="441" spans="1:3" x14ac:dyDescent="0.35">
      <c r="A441" s="55" t="s">
        <v>3429</v>
      </c>
      <c r="B441" s="56" t="s">
        <v>4485</v>
      </c>
      <c r="C441" t="str">
        <f t="shared" si="6"/>
        <v>133902       HUNT ISD</v>
      </c>
    </row>
    <row r="442" spans="1:3" x14ac:dyDescent="0.35">
      <c r="A442" s="55" t="s">
        <v>2874</v>
      </c>
      <c r="B442" s="56" t="s">
        <v>3910</v>
      </c>
      <c r="C442" t="str">
        <f t="shared" si="6"/>
        <v>003904       HUNTINGTON ISD</v>
      </c>
    </row>
    <row r="443" spans="1:3" x14ac:dyDescent="0.35">
      <c r="A443" s="55" t="s">
        <v>3812</v>
      </c>
      <c r="B443" s="56" t="s">
        <v>4872</v>
      </c>
      <c r="C443" t="str">
        <f t="shared" si="6"/>
        <v>236902       HUNTSVILLE ISD</v>
      </c>
    </row>
    <row r="444" spans="1:3" x14ac:dyDescent="0.35">
      <c r="A444" s="55" t="s">
        <v>3744</v>
      </c>
      <c r="B444" s="56" t="s">
        <v>4804</v>
      </c>
      <c r="C444" t="str">
        <f t="shared" si="6"/>
        <v>220916       HURST-EULESS-BEDFORD ISD</v>
      </c>
    </row>
    <row r="445" spans="1:3" x14ac:dyDescent="0.35">
      <c r="A445" s="55" t="s">
        <v>3847</v>
      </c>
      <c r="B445" s="56" t="s">
        <v>4907</v>
      </c>
      <c r="C445" t="str">
        <f t="shared" si="6"/>
        <v>246906       HUTTO ISD</v>
      </c>
    </row>
    <row r="446" spans="1:3" x14ac:dyDescent="0.35">
      <c r="A446" s="55" t="s">
        <v>3494</v>
      </c>
      <c r="B446" s="56" t="s">
        <v>4550</v>
      </c>
      <c r="C446" t="str">
        <f t="shared" si="6"/>
        <v>152910       IDALOU ISD</v>
      </c>
    </row>
    <row r="447" spans="1:3" x14ac:dyDescent="0.35">
      <c r="A447" s="55" t="s">
        <v>3379</v>
      </c>
      <c r="B447" s="56" t="s">
        <v>4435</v>
      </c>
      <c r="C447" t="str">
        <f t="shared" si="6"/>
        <v>120905       INDUSTRIAL ISD</v>
      </c>
    </row>
    <row r="448" spans="1:3" x14ac:dyDescent="0.35">
      <c r="A448" s="55" t="s">
        <v>3692</v>
      </c>
      <c r="B448" s="56" t="s">
        <v>4752</v>
      </c>
      <c r="C448" t="str">
        <f t="shared" si="6"/>
        <v>205903       INGLESIDE ISD</v>
      </c>
    </row>
    <row r="449" spans="1:3" x14ac:dyDescent="0.35">
      <c r="A449" s="55" t="s">
        <v>3431</v>
      </c>
      <c r="B449" s="56" t="s">
        <v>4487</v>
      </c>
      <c r="C449" t="str">
        <f t="shared" si="6"/>
        <v>133904       INGRAM ISD</v>
      </c>
    </row>
    <row r="450" spans="1:3" x14ac:dyDescent="0.35">
      <c r="A450" s="55" t="s">
        <v>3236</v>
      </c>
      <c r="B450" s="56" t="s">
        <v>4290</v>
      </c>
      <c r="C450" t="str">
        <f t="shared" ref="C450:C513" si="7">CONCATENATE(A450,"       ",B450)</f>
        <v>093903       IOLA ISD</v>
      </c>
    </row>
    <row r="451" spans="1:3" x14ac:dyDescent="0.35">
      <c r="A451" s="55" t="s">
        <v>3834</v>
      </c>
      <c r="B451" s="56" t="s">
        <v>4894</v>
      </c>
      <c r="C451" t="str">
        <f t="shared" si="7"/>
        <v>243903       IOWA PARK CONS ISD</v>
      </c>
    </row>
    <row r="452" spans="1:3" x14ac:dyDescent="0.35">
      <c r="A452" s="55" t="s">
        <v>3703</v>
      </c>
      <c r="B452" s="56" t="s">
        <v>4763</v>
      </c>
      <c r="C452" t="str">
        <f t="shared" si="7"/>
        <v>208903       IRA ISD</v>
      </c>
    </row>
    <row r="453" spans="1:3" x14ac:dyDescent="0.35">
      <c r="A453" s="55" t="s">
        <v>3638</v>
      </c>
      <c r="B453" s="56" t="s">
        <v>4698</v>
      </c>
      <c r="C453" t="str">
        <f t="shared" si="7"/>
        <v>186903       IRAAN-SHEFFIELD ISD</v>
      </c>
    </row>
    <row r="454" spans="1:3" x14ac:dyDescent="0.35">
      <c r="A454" s="55" t="s">
        <v>2932</v>
      </c>
      <c r="B454" s="56" t="s">
        <v>3974</v>
      </c>
      <c r="C454" t="str">
        <f t="shared" si="7"/>
        <v>018906       IREDELL ISD</v>
      </c>
    </row>
    <row r="455" spans="1:3" x14ac:dyDescent="0.35">
      <c r="A455" s="55" t="s">
        <v>3373</v>
      </c>
      <c r="B455" s="56" t="s">
        <v>4429</v>
      </c>
      <c r="C455" t="str">
        <f t="shared" si="7"/>
        <v>118902       IRION COUNTY ISD</v>
      </c>
    </row>
    <row r="456" spans="1:3" x14ac:dyDescent="0.35">
      <c r="A456" s="55" t="s">
        <v>3083</v>
      </c>
      <c r="B456" s="56" t="s">
        <v>4133</v>
      </c>
      <c r="C456" t="str">
        <f t="shared" si="7"/>
        <v>057912       IRVING ISD</v>
      </c>
    </row>
    <row r="457" spans="1:3" x14ac:dyDescent="0.35">
      <c r="A457" s="55" t="s">
        <v>3134</v>
      </c>
      <c r="B457" s="56" t="s">
        <v>4184</v>
      </c>
      <c r="C457" t="str">
        <f t="shared" si="7"/>
        <v>070907       ITALY ISD</v>
      </c>
    </row>
    <row r="458" spans="1:3" x14ac:dyDescent="0.35">
      <c r="A458" s="55" t="s">
        <v>3325</v>
      </c>
      <c r="B458" s="56" t="s">
        <v>4381</v>
      </c>
      <c r="C458" t="str">
        <f t="shared" si="7"/>
        <v>109907       ITASCA ISD</v>
      </c>
    </row>
    <row r="459" spans="1:3" x14ac:dyDescent="0.35">
      <c r="A459" s="55" t="s">
        <v>3375</v>
      </c>
      <c r="B459" s="56" t="s">
        <v>4431</v>
      </c>
      <c r="C459" t="str">
        <f t="shared" si="7"/>
        <v>119902       JACKSBORO ISD</v>
      </c>
    </row>
    <row r="460" spans="1:3" x14ac:dyDescent="0.35">
      <c r="A460" s="55" t="s">
        <v>3011</v>
      </c>
      <c r="B460" s="56" t="s">
        <v>4055</v>
      </c>
      <c r="C460" t="str">
        <f t="shared" si="7"/>
        <v>037904       JACKSONVILLE ISD</v>
      </c>
    </row>
    <row r="461" spans="1:3" x14ac:dyDescent="0.35">
      <c r="A461" s="55" t="s">
        <v>3848</v>
      </c>
      <c r="B461" s="56" t="s">
        <v>4908</v>
      </c>
      <c r="C461" t="str">
        <f t="shared" si="7"/>
        <v>246907       JARRELL ISD</v>
      </c>
    </row>
    <row r="462" spans="1:3" x14ac:dyDescent="0.35">
      <c r="A462" s="55" t="s">
        <v>3382</v>
      </c>
      <c r="B462" s="56" t="s">
        <v>4438</v>
      </c>
      <c r="C462" t="str">
        <f t="shared" si="7"/>
        <v>121904       JASPER ISD</v>
      </c>
    </row>
    <row r="463" spans="1:3" x14ac:dyDescent="0.35">
      <c r="A463" s="55" t="s">
        <v>3427</v>
      </c>
      <c r="B463" s="56" t="s">
        <v>4483</v>
      </c>
      <c r="C463" t="str">
        <f t="shared" si="7"/>
        <v>132902       JAYTON-GIRARD ISD</v>
      </c>
    </row>
    <row r="464" spans="1:3" x14ac:dyDescent="0.35">
      <c r="A464" s="55" t="s">
        <v>3501</v>
      </c>
      <c r="B464" s="56" t="s">
        <v>4557</v>
      </c>
      <c r="C464" t="str">
        <f t="shared" si="7"/>
        <v>155901       JEFFERSON ISD</v>
      </c>
    </row>
    <row r="465" spans="1:3" x14ac:dyDescent="0.35">
      <c r="A465" s="55" t="s">
        <v>3393</v>
      </c>
      <c r="B465" s="56" t="s">
        <v>4449</v>
      </c>
      <c r="C465" t="str">
        <f t="shared" si="7"/>
        <v>124901       JIM HOGG COUNTY ISD</v>
      </c>
    </row>
    <row r="466" spans="1:3" x14ac:dyDescent="0.35">
      <c r="A466" s="55" t="s">
        <v>3752</v>
      </c>
      <c r="B466" s="56" t="s">
        <v>4812</v>
      </c>
      <c r="C466" t="str">
        <f t="shared" si="7"/>
        <v>221911       JIM NED CONS ISD</v>
      </c>
    </row>
    <row r="467" spans="1:3" x14ac:dyDescent="0.35">
      <c r="A467" s="55" t="s">
        <v>3707</v>
      </c>
      <c r="B467" s="56" t="s">
        <v>4767</v>
      </c>
      <c r="C467" t="str">
        <f t="shared" si="7"/>
        <v>210902       JOAQUIN ISD</v>
      </c>
    </row>
    <row r="468" spans="1:3" x14ac:dyDescent="0.35">
      <c r="A468" s="55" t="s">
        <v>2924</v>
      </c>
      <c r="B468" s="56" t="s">
        <v>3966</v>
      </c>
      <c r="C468" t="str">
        <f t="shared" si="7"/>
        <v>016901       JOHNSON CITY ISD</v>
      </c>
    </row>
    <row r="469" spans="1:3" x14ac:dyDescent="0.35">
      <c r="A469" s="55" t="s">
        <v>3064</v>
      </c>
      <c r="B469" s="56" t="s">
        <v>4114</v>
      </c>
      <c r="C469" t="str">
        <f t="shared" si="7"/>
        <v>050909       JONESBORO ISD</v>
      </c>
    </row>
    <row r="470" spans="1:3" x14ac:dyDescent="0.35">
      <c r="A470" s="55" t="s">
        <v>3403</v>
      </c>
      <c r="B470" s="56" t="s">
        <v>4459</v>
      </c>
      <c r="C470" t="str">
        <f t="shared" si="7"/>
        <v>126905       JOSHUA ISD</v>
      </c>
    </row>
    <row r="471" spans="1:3" x14ac:dyDescent="0.35">
      <c r="A471" s="55" t="s">
        <v>2884</v>
      </c>
      <c r="B471" s="56" t="s">
        <v>3920</v>
      </c>
      <c r="C471" t="str">
        <f t="shared" si="7"/>
        <v>007902       JOURDANTON ISD</v>
      </c>
    </row>
    <row r="472" spans="1:3" x14ac:dyDescent="0.35">
      <c r="A472" s="55" t="s">
        <v>2922</v>
      </c>
      <c r="B472" s="56" t="s">
        <v>3964</v>
      </c>
      <c r="C472" t="str">
        <f t="shared" si="7"/>
        <v>015916       JUDSON ISD</v>
      </c>
    </row>
    <row r="473" spans="1:3" x14ac:dyDescent="0.35">
      <c r="A473" s="55" t="s">
        <v>3433</v>
      </c>
      <c r="B473" s="56" t="s">
        <v>4489</v>
      </c>
      <c r="C473" t="str">
        <f t="shared" si="7"/>
        <v>134901       JUNCTION ISD</v>
      </c>
    </row>
    <row r="474" spans="1:3" x14ac:dyDescent="0.35">
      <c r="A474" s="55" t="s">
        <v>3281</v>
      </c>
      <c r="B474" s="56" t="s">
        <v>4337</v>
      </c>
      <c r="C474" t="str">
        <f t="shared" si="7"/>
        <v>102901       KARNACK ISD</v>
      </c>
    </row>
    <row r="475" spans="1:3" x14ac:dyDescent="0.35">
      <c r="A475" s="55" t="s">
        <v>3413</v>
      </c>
      <c r="B475" s="56" t="s">
        <v>4469</v>
      </c>
      <c r="C475" t="str">
        <f t="shared" si="7"/>
        <v>128901       KARNES CITY ISD</v>
      </c>
    </row>
    <row r="476" spans="1:3" x14ac:dyDescent="0.35">
      <c r="A476" s="55" t="s">
        <v>3272</v>
      </c>
      <c r="B476" s="56" t="s">
        <v>4328</v>
      </c>
      <c r="C476" t="str">
        <f t="shared" si="7"/>
        <v>101914       KATY ISD</v>
      </c>
    </row>
    <row r="477" spans="1:3" x14ac:dyDescent="0.35">
      <c r="A477" s="55" t="s">
        <v>3419</v>
      </c>
      <c r="B477" s="56" t="s">
        <v>4475</v>
      </c>
      <c r="C477" t="str">
        <f t="shared" si="7"/>
        <v>129903       KAUFMAN ISD</v>
      </c>
    </row>
    <row r="478" spans="1:3" x14ac:dyDescent="0.35">
      <c r="A478" s="55" t="s">
        <v>3404</v>
      </c>
      <c r="B478" s="56" t="s">
        <v>4460</v>
      </c>
      <c r="C478" t="str">
        <f t="shared" si="7"/>
        <v>126906       KEENE ISD</v>
      </c>
    </row>
    <row r="479" spans="1:3" x14ac:dyDescent="0.35">
      <c r="A479" s="55" t="s">
        <v>3738</v>
      </c>
      <c r="B479" s="56" t="s">
        <v>4798</v>
      </c>
      <c r="C479" t="str">
        <f t="shared" si="7"/>
        <v>220907       KELLER ISD</v>
      </c>
    </row>
    <row r="480" spans="1:3" x14ac:dyDescent="0.35">
      <c r="A480" s="55" t="s">
        <v>3830</v>
      </c>
      <c r="B480" s="56" t="s">
        <v>4890</v>
      </c>
      <c r="C480" t="str">
        <f t="shared" si="7"/>
        <v>242905       KELTON ISD</v>
      </c>
    </row>
    <row r="481" spans="1:3" x14ac:dyDescent="0.35">
      <c r="A481" s="55" t="s">
        <v>3420</v>
      </c>
      <c r="B481" s="56" t="s">
        <v>4476</v>
      </c>
      <c r="C481" t="str">
        <f t="shared" si="7"/>
        <v>129904       KEMP ISD</v>
      </c>
    </row>
    <row r="482" spans="1:3" x14ac:dyDescent="0.35">
      <c r="A482" s="55" t="s">
        <v>3426</v>
      </c>
      <c r="B482" s="56" t="s">
        <v>4482</v>
      </c>
      <c r="C482" t="str">
        <f t="shared" si="7"/>
        <v>131001       KENEDY COUNTYWIDE CSD</v>
      </c>
    </row>
    <row r="483" spans="1:3" x14ac:dyDescent="0.35">
      <c r="A483" s="55" t="s">
        <v>3414</v>
      </c>
      <c r="B483" s="56" t="s">
        <v>4470</v>
      </c>
      <c r="C483" t="str">
        <f t="shared" si="7"/>
        <v>128902       KENEDY ISD</v>
      </c>
    </row>
    <row r="484" spans="1:3" x14ac:dyDescent="0.35">
      <c r="A484" s="55" t="s">
        <v>3352</v>
      </c>
      <c r="B484" s="56" t="s">
        <v>4408</v>
      </c>
      <c r="C484" t="str">
        <f t="shared" si="7"/>
        <v>113906       KENNARD ISD</v>
      </c>
    </row>
    <row r="485" spans="1:3" x14ac:dyDescent="0.35">
      <c r="A485" s="55" t="s">
        <v>3742</v>
      </c>
      <c r="B485" s="56" t="s">
        <v>4802</v>
      </c>
      <c r="C485" t="str">
        <f t="shared" si="7"/>
        <v>220914       KENNEDALE ISD</v>
      </c>
    </row>
    <row r="486" spans="1:3" x14ac:dyDescent="0.35">
      <c r="A486" s="55" t="s">
        <v>3584</v>
      </c>
      <c r="B486" s="56" t="s">
        <v>4642</v>
      </c>
      <c r="C486" t="str">
        <f t="shared" si="7"/>
        <v>175907       KERENS ISD</v>
      </c>
    </row>
    <row r="487" spans="1:3" x14ac:dyDescent="0.35">
      <c r="A487" s="55" t="s">
        <v>3859</v>
      </c>
      <c r="B487" s="56" t="s">
        <v>4919</v>
      </c>
      <c r="C487" t="str">
        <f t="shared" si="7"/>
        <v>248901       KERMIT ISD</v>
      </c>
    </row>
    <row r="488" spans="1:3" x14ac:dyDescent="0.35">
      <c r="A488" s="55" t="s">
        <v>3430</v>
      </c>
      <c r="B488" s="56" t="s">
        <v>4486</v>
      </c>
      <c r="C488" t="str">
        <f t="shared" si="7"/>
        <v>133903       KERRVILLE ISD</v>
      </c>
    </row>
    <row r="489" spans="1:3" x14ac:dyDescent="0.35">
      <c r="A489" s="55" t="s">
        <v>3229</v>
      </c>
      <c r="B489" s="56" t="s">
        <v>4283</v>
      </c>
      <c r="C489" t="str">
        <f t="shared" si="7"/>
        <v>092902       KILGORE ISD</v>
      </c>
    </row>
    <row r="490" spans="1:3" x14ac:dyDescent="0.35">
      <c r="A490" s="55" t="s">
        <v>2907</v>
      </c>
      <c r="B490" s="56" t="s">
        <v>3943</v>
      </c>
      <c r="C490" t="str">
        <f t="shared" si="7"/>
        <v>014906       KILLEEN ISD</v>
      </c>
    </row>
    <row r="491" spans="1:3" x14ac:dyDescent="0.35">
      <c r="A491" s="55" t="s">
        <v>3436</v>
      </c>
      <c r="B491" s="56" t="s">
        <v>4492</v>
      </c>
      <c r="C491" t="str">
        <f t="shared" si="7"/>
        <v>137901       KINGSVILLE ISD</v>
      </c>
    </row>
    <row r="492" spans="1:3" x14ac:dyDescent="0.35">
      <c r="A492" s="55" t="s">
        <v>3383</v>
      </c>
      <c r="B492" s="56" t="s">
        <v>4439</v>
      </c>
      <c r="C492" t="str">
        <f t="shared" si="7"/>
        <v>121905       KIRBYVILLE ISD</v>
      </c>
    </row>
    <row r="493" spans="1:3" x14ac:dyDescent="0.35">
      <c r="A493" s="55" t="s">
        <v>3273</v>
      </c>
      <c r="B493" s="56" t="s">
        <v>4329</v>
      </c>
      <c r="C493" t="str">
        <f t="shared" si="7"/>
        <v>101915       KLEIN ISD</v>
      </c>
    </row>
    <row r="494" spans="1:3" x14ac:dyDescent="0.35">
      <c r="A494" s="55" t="s">
        <v>3090</v>
      </c>
      <c r="B494" s="56" t="s">
        <v>4140</v>
      </c>
      <c r="C494" t="str">
        <f t="shared" si="7"/>
        <v>058905       KLONDIKE ISD</v>
      </c>
    </row>
    <row r="495" spans="1:3" x14ac:dyDescent="0.35">
      <c r="A495" s="55" t="s">
        <v>3795</v>
      </c>
      <c r="B495" s="56" t="s">
        <v>4855</v>
      </c>
      <c r="C495" t="str">
        <f t="shared" si="7"/>
        <v>232901       KNIPPA ISD</v>
      </c>
    </row>
    <row r="496" spans="1:3" x14ac:dyDescent="0.35">
      <c r="A496" s="55" t="s">
        <v>3440</v>
      </c>
      <c r="B496" s="56" t="s">
        <v>4496</v>
      </c>
      <c r="C496" t="str">
        <f t="shared" si="7"/>
        <v>138902       KNOX CITY-O'BRIEN ISD</v>
      </c>
    </row>
    <row r="497" spans="1:3" x14ac:dyDescent="0.35">
      <c r="A497" s="55" t="s">
        <v>2933</v>
      </c>
      <c r="B497" s="56" t="s">
        <v>3975</v>
      </c>
      <c r="C497" t="str">
        <f t="shared" si="7"/>
        <v>018907       KOPPERL ISD</v>
      </c>
    </row>
    <row r="498" spans="1:3" x14ac:dyDescent="0.35">
      <c r="A498" s="55" t="s">
        <v>3257</v>
      </c>
      <c r="B498" s="56" t="s">
        <v>4311</v>
      </c>
      <c r="C498" t="str">
        <f t="shared" si="7"/>
        <v>100903       KOUNTZE ISD</v>
      </c>
    </row>
    <row r="499" spans="1:3" x14ac:dyDescent="0.35">
      <c r="A499" s="55" t="s">
        <v>3732</v>
      </c>
      <c r="B499" s="56" t="s">
        <v>4792</v>
      </c>
      <c r="C499" t="str">
        <f t="shared" si="7"/>
        <v>219905       KRESS ISD</v>
      </c>
    </row>
    <row r="500" spans="1:3" x14ac:dyDescent="0.35">
      <c r="A500" s="55" t="s">
        <v>3100</v>
      </c>
      <c r="B500" s="56" t="s">
        <v>4150</v>
      </c>
      <c r="C500" t="str">
        <f t="shared" si="7"/>
        <v>061905       KRUM ISD</v>
      </c>
    </row>
    <row r="501" spans="1:3" x14ac:dyDescent="0.35">
      <c r="A501" s="55" t="s">
        <v>2986</v>
      </c>
      <c r="B501" s="56" t="s">
        <v>4028</v>
      </c>
      <c r="C501" t="str">
        <f t="shared" si="7"/>
        <v>031905       LA FERIA ISD</v>
      </c>
    </row>
    <row r="502" spans="1:3" x14ac:dyDescent="0.35">
      <c r="A502" s="55" t="s">
        <v>3398</v>
      </c>
      <c r="B502" s="56" t="s">
        <v>4454</v>
      </c>
      <c r="C502" t="str">
        <f t="shared" si="7"/>
        <v>125906       LA GLORIA ISD</v>
      </c>
    </row>
    <row r="503" spans="1:3" x14ac:dyDescent="0.35">
      <c r="A503" s="55" t="s">
        <v>3170</v>
      </c>
      <c r="B503" s="56" t="s">
        <v>4220</v>
      </c>
      <c r="C503" t="str">
        <f t="shared" si="7"/>
        <v>075902       LA GRANGE ISD</v>
      </c>
    </row>
    <row r="504" spans="1:3" x14ac:dyDescent="0.35">
      <c r="A504" s="55" t="s">
        <v>3315</v>
      </c>
      <c r="B504" s="56" t="s">
        <v>4371</v>
      </c>
      <c r="C504" t="str">
        <f t="shared" si="7"/>
        <v>108912       LA JOYA ISD</v>
      </c>
    </row>
    <row r="505" spans="1:3" x14ac:dyDescent="0.35">
      <c r="A505" s="55" t="s">
        <v>3274</v>
      </c>
      <c r="B505" s="56" t="s">
        <v>4330</v>
      </c>
      <c r="C505" t="str">
        <f t="shared" si="7"/>
        <v>101916       LA PORTE ISD</v>
      </c>
    </row>
    <row r="506" spans="1:3" x14ac:dyDescent="0.35">
      <c r="A506" s="55" t="s">
        <v>3881</v>
      </c>
      <c r="B506" s="56" t="s">
        <v>4941</v>
      </c>
      <c r="C506" t="str">
        <f t="shared" si="7"/>
        <v>254902       LA PRYOR ISD</v>
      </c>
    </row>
    <row r="507" spans="1:3" x14ac:dyDescent="0.35">
      <c r="A507" s="55" t="s">
        <v>3516</v>
      </c>
      <c r="B507" s="56" t="s">
        <v>4572</v>
      </c>
      <c r="C507" t="str">
        <f t="shared" si="7"/>
        <v>161906       LA VEGA ISD</v>
      </c>
    </row>
    <row r="508" spans="1:3" x14ac:dyDescent="0.35">
      <c r="A508" s="55" t="s">
        <v>3856</v>
      </c>
      <c r="B508" s="56" t="s">
        <v>4916</v>
      </c>
      <c r="C508" t="str">
        <f t="shared" si="7"/>
        <v>247903       LA VERNIA ISD</v>
      </c>
    </row>
    <row r="509" spans="1:3" x14ac:dyDescent="0.35">
      <c r="A509" s="55" t="s">
        <v>3317</v>
      </c>
      <c r="B509" s="56" t="s">
        <v>4373</v>
      </c>
      <c r="C509" t="str">
        <f t="shared" si="7"/>
        <v>108914       LA VILLA ISD</v>
      </c>
    </row>
    <row r="510" spans="1:3" x14ac:dyDescent="0.35">
      <c r="A510" s="55" t="s">
        <v>3775</v>
      </c>
      <c r="B510" s="56" t="s">
        <v>4835</v>
      </c>
      <c r="C510" t="str">
        <f t="shared" si="7"/>
        <v>227912       LAGO VISTA ISD</v>
      </c>
    </row>
    <row r="511" spans="1:3" x14ac:dyDescent="0.35">
      <c r="A511" s="55" t="s">
        <v>3106</v>
      </c>
      <c r="B511" s="56" t="s">
        <v>4156</v>
      </c>
      <c r="C511" t="str">
        <f t="shared" si="7"/>
        <v>061912       LAKE DALLAS ISD</v>
      </c>
    </row>
    <row r="512" spans="1:3" x14ac:dyDescent="0.35">
      <c r="A512" s="55" t="s">
        <v>3776</v>
      </c>
      <c r="B512" s="56" t="s">
        <v>4836</v>
      </c>
      <c r="C512" t="str">
        <f t="shared" si="7"/>
        <v>227913       LAKE TRAVIS ISD</v>
      </c>
    </row>
    <row r="513" spans="1:3" x14ac:dyDescent="0.35">
      <c r="A513" s="55" t="s">
        <v>3740</v>
      </c>
      <c r="B513" s="56" t="s">
        <v>4800</v>
      </c>
      <c r="C513" t="str">
        <f t="shared" si="7"/>
        <v>220910       LAKE WORTH ISD</v>
      </c>
    </row>
    <row r="514" spans="1:3" x14ac:dyDescent="0.35">
      <c r="A514" s="55" t="s">
        <v>3179</v>
      </c>
      <c r="B514" s="56" t="s">
        <v>4229</v>
      </c>
      <c r="C514" t="str">
        <f t="shared" ref="C514:C577" si="8">CONCATENATE(A514,"       ",B514)</f>
        <v>079901       LAMAR CONSOLIDATED ISD</v>
      </c>
    </row>
    <row r="515" spans="1:3" x14ac:dyDescent="0.35">
      <c r="A515" s="55" t="s">
        <v>3091</v>
      </c>
      <c r="B515" s="56" t="s">
        <v>4141</v>
      </c>
      <c r="C515" t="str">
        <f t="shared" si="8"/>
        <v>058906       LAMESA ISD</v>
      </c>
    </row>
    <row r="516" spans="1:3" x14ac:dyDescent="0.35">
      <c r="A516" s="55" t="s">
        <v>3453</v>
      </c>
      <c r="B516" s="56" t="s">
        <v>4509</v>
      </c>
      <c r="C516" t="str">
        <f t="shared" si="8"/>
        <v>141901       LAMPASAS ISD</v>
      </c>
    </row>
    <row r="517" spans="1:3" x14ac:dyDescent="0.35">
      <c r="A517" s="55" t="s">
        <v>3084</v>
      </c>
      <c r="B517" s="56" t="s">
        <v>4134</v>
      </c>
      <c r="C517" t="str">
        <f t="shared" si="8"/>
        <v>057913       LANCASTER ISD</v>
      </c>
    </row>
    <row r="518" spans="1:3" x14ac:dyDescent="0.35">
      <c r="A518" s="55" t="s">
        <v>3677</v>
      </c>
      <c r="B518" s="56" t="s">
        <v>4737</v>
      </c>
      <c r="C518" t="str">
        <f t="shared" si="8"/>
        <v>201903       LANEVILLE ISD</v>
      </c>
    </row>
    <row r="519" spans="1:3" x14ac:dyDescent="0.35">
      <c r="A519" s="55" t="s">
        <v>3304</v>
      </c>
      <c r="B519" s="56" t="s">
        <v>4360</v>
      </c>
      <c r="C519" t="str">
        <f t="shared" si="8"/>
        <v>107910       LAPOYNOR ISD</v>
      </c>
    </row>
    <row r="520" spans="1:3" x14ac:dyDescent="0.35">
      <c r="A520" s="55" t="s">
        <v>3820</v>
      </c>
      <c r="B520" s="56" t="s">
        <v>4880</v>
      </c>
      <c r="C520" t="str">
        <f t="shared" si="8"/>
        <v>240901       LAREDO ISD</v>
      </c>
    </row>
    <row r="521" spans="1:3" x14ac:dyDescent="0.35">
      <c r="A521" s="55" t="s">
        <v>3840</v>
      </c>
      <c r="B521" s="56" t="s">
        <v>4900</v>
      </c>
      <c r="C521" t="str">
        <f t="shared" si="8"/>
        <v>245901       LASARA ISD</v>
      </c>
    </row>
    <row r="522" spans="1:3" x14ac:dyDescent="0.35">
      <c r="A522" s="55" t="s">
        <v>3351</v>
      </c>
      <c r="B522" s="56" t="s">
        <v>4407</v>
      </c>
      <c r="C522" t="str">
        <f t="shared" si="8"/>
        <v>113905       LATEXO ISD</v>
      </c>
    </row>
    <row r="523" spans="1:3" x14ac:dyDescent="0.35">
      <c r="A523" s="55" t="s">
        <v>3635</v>
      </c>
      <c r="B523" s="56" t="s">
        <v>4695</v>
      </c>
      <c r="C523" t="str">
        <f t="shared" si="8"/>
        <v>185904       LAZBUDDIE ISD</v>
      </c>
    </row>
    <row r="524" spans="1:3" x14ac:dyDescent="0.35">
      <c r="A524" s="55" t="s">
        <v>3654</v>
      </c>
      <c r="B524" s="56" t="s">
        <v>4714</v>
      </c>
      <c r="C524" t="str">
        <f t="shared" si="8"/>
        <v>193902       LEAKEY ISD</v>
      </c>
    </row>
    <row r="525" spans="1:3" x14ac:dyDescent="0.35">
      <c r="A525" s="55" t="s">
        <v>3853</v>
      </c>
      <c r="B525" s="56" t="s">
        <v>4913</v>
      </c>
      <c r="C525" t="str">
        <f t="shared" si="8"/>
        <v>246913       LEANDER ISD</v>
      </c>
    </row>
    <row r="526" spans="1:3" x14ac:dyDescent="0.35">
      <c r="A526" s="55" t="s">
        <v>2947</v>
      </c>
      <c r="B526" s="56" t="s">
        <v>3989</v>
      </c>
      <c r="C526" t="str">
        <f t="shared" si="8"/>
        <v>019914       LEARY ISD</v>
      </c>
    </row>
    <row r="527" spans="1:3" x14ac:dyDescent="0.35">
      <c r="A527" s="55" t="s">
        <v>3211</v>
      </c>
      <c r="B527" s="56" t="s">
        <v>4265</v>
      </c>
      <c r="C527" t="str">
        <f t="shared" si="8"/>
        <v>090902       LEFORS ISD</v>
      </c>
    </row>
    <row r="528" spans="1:3" x14ac:dyDescent="0.35">
      <c r="A528" s="55" t="s">
        <v>3642</v>
      </c>
      <c r="B528" s="56" t="s">
        <v>4702</v>
      </c>
      <c r="C528" t="str">
        <f t="shared" si="8"/>
        <v>187906       LEGGETT ISD</v>
      </c>
    </row>
    <row r="529" spans="1:3" x14ac:dyDescent="0.35">
      <c r="A529" s="55" t="s">
        <v>3469</v>
      </c>
      <c r="B529" s="56" t="s">
        <v>4525</v>
      </c>
      <c r="C529" t="str">
        <f t="shared" si="8"/>
        <v>145911       LEON ISD</v>
      </c>
    </row>
    <row r="530" spans="1:3" x14ac:dyDescent="0.35">
      <c r="A530" s="55" t="s">
        <v>3165</v>
      </c>
      <c r="B530" s="56" t="s">
        <v>4215</v>
      </c>
      <c r="C530" t="str">
        <f t="shared" si="8"/>
        <v>074909       LEONARD ISD</v>
      </c>
    </row>
    <row r="531" spans="1:3" x14ac:dyDescent="0.35">
      <c r="A531" s="55" t="s">
        <v>3333</v>
      </c>
      <c r="B531" s="56" t="s">
        <v>4389</v>
      </c>
      <c r="C531" t="str">
        <f t="shared" si="8"/>
        <v>110902       LEVELLAND ISD</v>
      </c>
    </row>
    <row r="532" spans="1:3" x14ac:dyDescent="0.35">
      <c r="A532" s="55" t="s">
        <v>3678</v>
      </c>
      <c r="B532" s="56" t="s">
        <v>4738</v>
      </c>
      <c r="C532" t="str">
        <f t="shared" si="8"/>
        <v>201904       LEVERETTS CHAPEL ISD</v>
      </c>
    </row>
    <row r="533" spans="1:3" x14ac:dyDescent="0.35">
      <c r="A533" s="55" t="s">
        <v>3098</v>
      </c>
      <c r="B533" s="56" t="s">
        <v>4148</v>
      </c>
      <c r="C533" t="str">
        <f t="shared" si="8"/>
        <v>061902       LEWISVILLE ISD</v>
      </c>
    </row>
    <row r="534" spans="1:3" x14ac:dyDescent="0.35">
      <c r="A534" s="55" t="s">
        <v>3463</v>
      </c>
      <c r="B534" s="56" t="s">
        <v>4519</v>
      </c>
      <c r="C534" t="str">
        <f t="shared" si="8"/>
        <v>144902       LEXINGTON ISD</v>
      </c>
    </row>
    <row r="535" spans="1:3" x14ac:dyDescent="0.35">
      <c r="A535" s="55" t="s">
        <v>3849</v>
      </c>
      <c r="B535" s="56" t="s">
        <v>4909</v>
      </c>
      <c r="C535" t="str">
        <f t="shared" si="8"/>
        <v>246908       LIBERTY HILL ISD</v>
      </c>
    </row>
    <row r="536" spans="1:3" x14ac:dyDescent="0.35">
      <c r="A536" s="55" t="s">
        <v>3475</v>
      </c>
      <c r="B536" s="56" t="s">
        <v>4531</v>
      </c>
      <c r="C536" t="str">
        <f t="shared" si="8"/>
        <v>146906       LIBERTY ISD</v>
      </c>
    </row>
    <row r="537" spans="1:3" x14ac:dyDescent="0.35">
      <c r="A537" s="55" t="s">
        <v>2941</v>
      </c>
      <c r="B537" s="56" t="s">
        <v>3983</v>
      </c>
      <c r="C537" t="str">
        <f t="shared" si="8"/>
        <v>019908       LIBERTY-EYLAU ISD</v>
      </c>
    </row>
    <row r="538" spans="1:3" x14ac:dyDescent="0.35">
      <c r="A538" s="55" t="s">
        <v>3716</v>
      </c>
      <c r="B538" s="56" t="s">
        <v>4776</v>
      </c>
      <c r="C538" t="str">
        <f t="shared" si="8"/>
        <v>212903       LINDALE ISD</v>
      </c>
    </row>
    <row r="539" spans="1:3" x14ac:dyDescent="0.35">
      <c r="A539" s="55" t="s">
        <v>3000</v>
      </c>
      <c r="B539" s="56" t="s">
        <v>4044</v>
      </c>
      <c r="C539" t="str">
        <f t="shared" si="8"/>
        <v>034905       LINDEN-KILDARE CONS ISD</v>
      </c>
    </row>
    <row r="540" spans="1:3" x14ac:dyDescent="0.35">
      <c r="A540" s="55" t="s">
        <v>3058</v>
      </c>
      <c r="B540" s="56" t="s">
        <v>4108</v>
      </c>
      <c r="C540" t="str">
        <f t="shared" si="8"/>
        <v>049907       LINDSAY ISD</v>
      </c>
    </row>
    <row r="541" spans="1:3" x14ac:dyDescent="0.35">
      <c r="A541" s="55" t="s">
        <v>3155</v>
      </c>
      <c r="B541" s="56" t="s">
        <v>4205</v>
      </c>
      <c r="C541" t="str">
        <f t="shared" si="8"/>
        <v>072909       LINGLEVILLE ISD</v>
      </c>
    </row>
    <row r="542" spans="1:3" x14ac:dyDescent="0.35">
      <c r="A542" s="55" t="s">
        <v>3339</v>
      </c>
      <c r="B542" s="56" t="s">
        <v>4395</v>
      </c>
      <c r="C542" t="str">
        <f t="shared" si="8"/>
        <v>111902       LIPAN ISD</v>
      </c>
    </row>
    <row r="543" spans="1:3" x14ac:dyDescent="0.35">
      <c r="A543" s="55" t="s">
        <v>3614</v>
      </c>
      <c r="B543" s="56" t="s">
        <v>4674</v>
      </c>
      <c r="C543" t="str">
        <f t="shared" si="8"/>
        <v>181908       LITTLE CYPRESS-MAURICEVILLE CISD</v>
      </c>
    </row>
    <row r="544" spans="1:3" x14ac:dyDescent="0.35">
      <c r="A544" s="55" t="s">
        <v>3107</v>
      </c>
      <c r="B544" s="56" t="s">
        <v>4157</v>
      </c>
      <c r="C544" t="str">
        <f t="shared" si="8"/>
        <v>061914       LITTLE ELM ISD</v>
      </c>
    </row>
    <row r="545" spans="1:3" x14ac:dyDescent="0.35">
      <c r="A545" s="55" t="s">
        <v>3449</v>
      </c>
      <c r="B545" s="56" t="s">
        <v>4505</v>
      </c>
      <c r="C545" t="str">
        <f t="shared" si="8"/>
        <v>140904       LITTLEFIELD ISD</v>
      </c>
    </row>
    <row r="546" spans="1:3" x14ac:dyDescent="0.35">
      <c r="A546" s="55" t="s">
        <v>3643</v>
      </c>
      <c r="B546" s="56" t="s">
        <v>4703</v>
      </c>
      <c r="C546" t="str">
        <f t="shared" si="8"/>
        <v>187907       LIVINGSTON ISD</v>
      </c>
    </row>
    <row r="547" spans="1:3" x14ac:dyDescent="0.35">
      <c r="A547" s="55" t="s">
        <v>3486</v>
      </c>
      <c r="B547" s="56" t="s">
        <v>4542</v>
      </c>
      <c r="C547" t="str">
        <f t="shared" si="8"/>
        <v>150901       LLANO ISD</v>
      </c>
    </row>
    <row r="548" spans="1:3" x14ac:dyDescent="0.35">
      <c r="A548" s="55" t="s">
        <v>2976</v>
      </c>
      <c r="B548" s="56" t="s">
        <v>4018</v>
      </c>
      <c r="C548" t="str">
        <f t="shared" si="8"/>
        <v>028902       LOCKHART ISD</v>
      </c>
    </row>
    <row r="549" spans="1:3" x14ac:dyDescent="0.35">
      <c r="A549" s="55" t="s">
        <v>3177</v>
      </c>
      <c r="B549" s="56" t="s">
        <v>4227</v>
      </c>
      <c r="C549" t="str">
        <f t="shared" si="8"/>
        <v>077902       LOCKNEY ISD</v>
      </c>
    </row>
    <row r="550" spans="1:3" x14ac:dyDescent="0.35">
      <c r="A550" s="55" t="s">
        <v>3513</v>
      </c>
      <c r="B550" s="56" t="s">
        <v>4569</v>
      </c>
      <c r="C550" t="str">
        <f t="shared" si="8"/>
        <v>160905       LOHN ISD</v>
      </c>
    </row>
    <row r="551" spans="1:3" x14ac:dyDescent="0.35">
      <c r="A551" s="55" t="s">
        <v>3454</v>
      </c>
      <c r="B551" s="56" t="s">
        <v>4510</v>
      </c>
      <c r="C551" t="str">
        <f t="shared" si="8"/>
        <v>141902       LOMETA ISD</v>
      </c>
    </row>
    <row r="552" spans="1:3" x14ac:dyDescent="0.35">
      <c r="A552" s="55" t="s">
        <v>3599</v>
      </c>
      <c r="B552" s="56" t="s">
        <v>4657</v>
      </c>
      <c r="C552" t="str">
        <f t="shared" si="8"/>
        <v>178906       LONDON ISD</v>
      </c>
    </row>
    <row r="553" spans="1:3" x14ac:dyDescent="0.35">
      <c r="A553" s="55" t="s">
        <v>3363</v>
      </c>
      <c r="B553" s="56" t="s">
        <v>4419</v>
      </c>
      <c r="C553" t="str">
        <f t="shared" si="8"/>
        <v>116906       LONE OAK ISD</v>
      </c>
    </row>
    <row r="554" spans="1:3" x14ac:dyDescent="0.35">
      <c r="A554" s="55" t="s">
        <v>3230</v>
      </c>
      <c r="B554" s="56" t="s">
        <v>4284</v>
      </c>
      <c r="C554" t="str">
        <f t="shared" si="8"/>
        <v>092903       LONGVIEW ISD</v>
      </c>
    </row>
    <row r="555" spans="1:3" x14ac:dyDescent="0.35">
      <c r="A555" s="55" t="s">
        <v>3191</v>
      </c>
      <c r="B555" s="56" t="s">
        <v>4243</v>
      </c>
      <c r="C555" t="str">
        <f t="shared" si="8"/>
        <v>083902       LOOP ISD</v>
      </c>
    </row>
    <row r="556" spans="1:3" x14ac:dyDescent="0.35">
      <c r="A556" s="55" t="s">
        <v>3551</v>
      </c>
      <c r="B556" s="56" t="s">
        <v>4609</v>
      </c>
      <c r="C556" t="str">
        <f t="shared" si="8"/>
        <v>168902       LORAINE ISD</v>
      </c>
    </row>
    <row r="557" spans="1:3" x14ac:dyDescent="0.35">
      <c r="A557" s="55" t="s">
        <v>3517</v>
      </c>
      <c r="B557" s="56" t="s">
        <v>4573</v>
      </c>
      <c r="C557" t="str">
        <f t="shared" si="8"/>
        <v>161907       LORENA ISD</v>
      </c>
    </row>
    <row r="558" spans="1:3" x14ac:dyDescent="0.35">
      <c r="A558" s="55" t="s">
        <v>3070</v>
      </c>
      <c r="B558" s="56" t="s">
        <v>4120</v>
      </c>
      <c r="C558" t="str">
        <f t="shared" si="8"/>
        <v>054902       LORENZO ISD</v>
      </c>
    </row>
    <row r="559" spans="1:3" x14ac:dyDescent="0.35">
      <c r="A559" s="55" t="s">
        <v>2987</v>
      </c>
      <c r="B559" s="56" t="s">
        <v>4029</v>
      </c>
      <c r="C559" t="str">
        <f t="shared" si="8"/>
        <v>031906       LOS FRESNOS CONS ISD</v>
      </c>
    </row>
    <row r="560" spans="1:3" x14ac:dyDescent="0.35">
      <c r="A560" s="55" t="s">
        <v>3827</v>
      </c>
      <c r="B560" s="56" t="s">
        <v>4887</v>
      </c>
      <c r="C560" t="str">
        <f t="shared" si="8"/>
        <v>241906       LOUISE ISD</v>
      </c>
    </row>
    <row r="561" spans="1:3" x14ac:dyDescent="0.35">
      <c r="A561" s="55" t="s">
        <v>3040</v>
      </c>
      <c r="B561" s="56" t="s">
        <v>4088</v>
      </c>
      <c r="C561" t="str">
        <f t="shared" si="8"/>
        <v>043919       LOVEJOY ISD</v>
      </c>
    </row>
    <row r="562" spans="1:3" x14ac:dyDescent="0.35">
      <c r="A562" s="55" t="s">
        <v>3350</v>
      </c>
      <c r="B562" s="56" t="s">
        <v>4406</v>
      </c>
      <c r="C562" t="str">
        <f t="shared" si="8"/>
        <v>113903       LOVELADY ISD</v>
      </c>
    </row>
    <row r="563" spans="1:3" x14ac:dyDescent="0.35">
      <c r="A563" s="55" t="s">
        <v>3487</v>
      </c>
      <c r="B563" s="56" t="s">
        <v>4543</v>
      </c>
      <c r="C563" t="str">
        <f t="shared" si="8"/>
        <v>152901       LUBBOCK ISD</v>
      </c>
    </row>
    <row r="564" spans="1:3" x14ac:dyDescent="0.35">
      <c r="A564" s="55" t="s">
        <v>3490</v>
      </c>
      <c r="B564" s="56" t="s">
        <v>4546</v>
      </c>
      <c r="C564" t="str">
        <f t="shared" si="8"/>
        <v>152906       LUBBOCK-COOPER ISD</v>
      </c>
    </row>
    <row r="565" spans="1:3" x14ac:dyDescent="0.35">
      <c r="A565" s="55" t="s">
        <v>3411</v>
      </c>
      <c r="B565" s="56" t="s">
        <v>4467</v>
      </c>
      <c r="C565" t="str">
        <f t="shared" si="8"/>
        <v>127905       LUEDERS-AVOCA ISD</v>
      </c>
    </row>
    <row r="566" spans="1:3" x14ac:dyDescent="0.35">
      <c r="A566" s="55" t="s">
        <v>2873</v>
      </c>
      <c r="B566" s="56" t="s">
        <v>3909</v>
      </c>
      <c r="C566" t="str">
        <f t="shared" si="8"/>
        <v>003903       LUFKIN ISD</v>
      </c>
    </row>
    <row r="567" spans="1:3" x14ac:dyDescent="0.35">
      <c r="A567" s="55" t="s">
        <v>2977</v>
      </c>
      <c r="B567" s="56" t="s">
        <v>4019</v>
      </c>
      <c r="C567" t="str">
        <f t="shared" si="8"/>
        <v>028903       LULING ISD</v>
      </c>
    </row>
    <row r="568" spans="1:3" x14ac:dyDescent="0.35">
      <c r="A568" s="55" t="s">
        <v>3260</v>
      </c>
      <c r="B568" s="56" t="s">
        <v>4314</v>
      </c>
      <c r="C568" t="str">
        <f t="shared" si="8"/>
        <v>100907       LUMBERTON ISD</v>
      </c>
    </row>
    <row r="569" spans="1:3" x14ac:dyDescent="0.35">
      <c r="A569" s="55" t="s">
        <v>3841</v>
      </c>
      <c r="B569" s="56" t="s">
        <v>4901</v>
      </c>
      <c r="C569" t="str">
        <f t="shared" si="8"/>
        <v>245902       LYFORD CISD</v>
      </c>
    </row>
    <row r="570" spans="1:3" x14ac:dyDescent="0.35">
      <c r="A570" s="55" t="s">
        <v>2885</v>
      </c>
      <c r="B570" s="56" t="s">
        <v>3921</v>
      </c>
      <c r="C570" t="str">
        <f t="shared" si="8"/>
        <v>007904       LYTLE ISD</v>
      </c>
    </row>
    <row r="571" spans="1:3" x14ac:dyDescent="0.35">
      <c r="A571" s="55" t="s">
        <v>3421</v>
      </c>
      <c r="B571" s="56" t="s">
        <v>4477</v>
      </c>
      <c r="C571" t="str">
        <f t="shared" si="8"/>
        <v>129905       MABANK ISD</v>
      </c>
    </row>
    <row r="572" spans="1:3" x14ac:dyDescent="0.35">
      <c r="A572" s="55" t="s">
        <v>3499</v>
      </c>
      <c r="B572" s="56" t="s">
        <v>4555</v>
      </c>
      <c r="C572" t="str">
        <f t="shared" si="8"/>
        <v>154901       MADISONVILLE CONS ISD</v>
      </c>
    </row>
    <row r="573" spans="1:3" x14ac:dyDescent="0.35">
      <c r="A573" s="55" t="s">
        <v>3563</v>
      </c>
      <c r="B573" s="56" t="s">
        <v>4621</v>
      </c>
      <c r="C573" t="str">
        <f t="shared" si="8"/>
        <v>170906       MAGNOLIA ISD</v>
      </c>
    </row>
    <row r="574" spans="1:3" x14ac:dyDescent="0.35">
      <c r="A574" s="55" t="s">
        <v>3301</v>
      </c>
      <c r="B574" s="56" t="s">
        <v>4357</v>
      </c>
      <c r="C574" t="str">
        <f t="shared" si="8"/>
        <v>107906       MALAKOFF ISD</v>
      </c>
    </row>
    <row r="575" spans="1:3" x14ac:dyDescent="0.35">
      <c r="A575" s="55" t="s">
        <v>3326</v>
      </c>
      <c r="B575" s="56" t="s">
        <v>4382</v>
      </c>
      <c r="C575" t="str">
        <f t="shared" si="8"/>
        <v>109908       MALONE ISD</v>
      </c>
    </row>
    <row r="576" spans="1:3" x14ac:dyDescent="0.35">
      <c r="A576" s="55" t="s">
        <v>2943</v>
      </c>
      <c r="B576" s="56" t="s">
        <v>3985</v>
      </c>
      <c r="C576" t="str">
        <f t="shared" si="8"/>
        <v>019910       MALTA ISD</v>
      </c>
    </row>
    <row r="577" spans="1:3" x14ac:dyDescent="0.35">
      <c r="A577" s="55" t="s">
        <v>3772</v>
      </c>
      <c r="B577" s="56" t="s">
        <v>4832</v>
      </c>
      <c r="C577" t="str">
        <f t="shared" si="8"/>
        <v>227907       MANOR ISD</v>
      </c>
    </row>
    <row r="578" spans="1:3" x14ac:dyDescent="0.35">
      <c r="A578" s="55" t="s">
        <v>3739</v>
      </c>
      <c r="B578" s="56" t="s">
        <v>4799</v>
      </c>
      <c r="C578" t="str">
        <f t="shared" ref="C578:C641" si="9">CONCATENATE(A578,"       ",B578)</f>
        <v>220908       MANSFIELD ISD</v>
      </c>
    </row>
    <row r="579" spans="1:3" x14ac:dyDescent="0.35">
      <c r="A579" s="55" t="s">
        <v>2960</v>
      </c>
      <c r="B579" s="56" t="s">
        <v>4002</v>
      </c>
      <c r="C579" t="str">
        <f t="shared" si="9"/>
        <v>022902       MARATHON ISD</v>
      </c>
    </row>
    <row r="580" spans="1:3" x14ac:dyDescent="0.35">
      <c r="A580" s="55" t="s">
        <v>2975</v>
      </c>
      <c r="B580" s="56" t="s">
        <v>4017</v>
      </c>
      <c r="C580" t="str">
        <f t="shared" si="9"/>
        <v>027904       MARBLE FALLS ISD</v>
      </c>
    </row>
    <row r="581" spans="1:3" x14ac:dyDescent="0.35">
      <c r="A581" s="55" t="s">
        <v>3649</v>
      </c>
      <c r="B581" s="56" t="s">
        <v>4709</v>
      </c>
      <c r="C581" t="str">
        <f t="shared" si="9"/>
        <v>189901       MARFA ISD</v>
      </c>
    </row>
    <row r="582" spans="1:3" x14ac:dyDescent="0.35">
      <c r="A582" s="55" t="s">
        <v>3242</v>
      </c>
      <c r="B582" s="56" t="s">
        <v>4296</v>
      </c>
      <c r="C582" t="str">
        <f t="shared" si="9"/>
        <v>094904       MARION ISD</v>
      </c>
    </row>
    <row r="583" spans="1:3" x14ac:dyDescent="0.35">
      <c r="A583" s="55" t="s">
        <v>3158</v>
      </c>
      <c r="B583" s="56" t="s">
        <v>4208</v>
      </c>
      <c r="C583" t="str">
        <f t="shared" si="9"/>
        <v>073903       MARLIN ISD</v>
      </c>
    </row>
    <row r="584" spans="1:3" x14ac:dyDescent="0.35">
      <c r="A584" s="55" t="s">
        <v>3282</v>
      </c>
      <c r="B584" s="56" t="s">
        <v>4338</v>
      </c>
      <c r="C584" t="str">
        <f t="shared" si="9"/>
        <v>102902       MARSHALL ISD</v>
      </c>
    </row>
    <row r="585" spans="1:3" x14ac:dyDescent="0.35">
      <c r="A585" s="55" t="s">
        <v>3518</v>
      </c>
      <c r="B585" s="56" t="s">
        <v>4574</v>
      </c>
      <c r="C585" t="str">
        <f t="shared" si="9"/>
        <v>161908       MART ISD</v>
      </c>
    </row>
    <row r="586" spans="1:3" x14ac:dyDescent="0.35">
      <c r="A586" s="55" t="s">
        <v>3804</v>
      </c>
      <c r="B586" s="56" t="s">
        <v>4864</v>
      </c>
      <c r="C586" t="str">
        <f t="shared" si="9"/>
        <v>234905       MARTINS MILL ISD</v>
      </c>
    </row>
    <row r="587" spans="1:3" x14ac:dyDescent="0.35">
      <c r="A587" s="55" t="s">
        <v>3577</v>
      </c>
      <c r="B587" s="56" t="s">
        <v>4635</v>
      </c>
      <c r="C587" t="str">
        <f t="shared" si="9"/>
        <v>174909       MARTINSVILLE ISD</v>
      </c>
    </row>
    <row r="588" spans="1:3" x14ac:dyDescent="0.35">
      <c r="A588" s="55" t="s">
        <v>3504</v>
      </c>
      <c r="B588" s="56" t="s">
        <v>4560</v>
      </c>
      <c r="C588" t="str">
        <f t="shared" si="9"/>
        <v>157901       MASON ISD</v>
      </c>
    </row>
    <row r="589" spans="1:3" x14ac:dyDescent="0.35">
      <c r="A589" s="55" t="s">
        <v>3507</v>
      </c>
      <c r="B589" s="56" t="s">
        <v>4563</v>
      </c>
      <c r="C589" t="str">
        <f t="shared" si="9"/>
        <v>158904       MATAGORDA ISD</v>
      </c>
    </row>
    <row r="590" spans="1:3" x14ac:dyDescent="0.35">
      <c r="A590" s="55" t="s">
        <v>3693</v>
      </c>
      <c r="B590" s="56" t="s">
        <v>4753</v>
      </c>
      <c r="C590" t="str">
        <f t="shared" si="9"/>
        <v>205904       MATHIS ISD</v>
      </c>
    </row>
    <row r="591" spans="1:3" x14ac:dyDescent="0.35">
      <c r="A591" s="55" t="s">
        <v>2937</v>
      </c>
      <c r="B591" s="56" t="s">
        <v>3979</v>
      </c>
      <c r="C591" t="str">
        <f t="shared" si="9"/>
        <v>019903       MAUD ISD</v>
      </c>
    </row>
    <row r="592" spans="1:3" x14ac:dyDescent="0.35">
      <c r="A592" s="55" t="s">
        <v>2967</v>
      </c>
      <c r="B592" s="56" t="s">
        <v>4009</v>
      </c>
      <c r="C592" t="str">
        <f t="shared" si="9"/>
        <v>025905       MAY ISD</v>
      </c>
    </row>
    <row r="593" spans="1:3" x14ac:dyDescent="0.35">
      <c r="A593" s="55" t="s">
        <v>3140</v>
      </c>
      <c r="B593" s="56" t="s">
        <v>4190</v>
      </c>
      <c r="C593" t="str">
        <f t="shared" si="9"/>
        <v>070915       MAYPEARL ISD</v>
      </c>
    </row>
    <row r="594" spans="1:3" x14ac:dyDescent="0.35">
      <c r="A594" s="55" t="s">
        <v>3309</v>
      </c>
      <c r="B594" s="56" t="s">
        <v>4365</v>
      </c>
      <c r="C594" t="str">
        <f t="shared" si="9"/>
        <v>108906       MCALLEN ISD</v>
      </c>
    </row>
    <row r="595" spans="1:3" x14ac:dyDescent="0.35">
      <c r="A595" s="55" t="s">
        <v>3793</v>
      </c>
      <c r="B595" s="56" t="s">
        <v>4853</v>
      </c>
      <c r="C595" t="str">
        <f t="shared" si="9"/>
        <v>231901       MCCAMEY ISD</v>
      </c>
    </row>
    <row r="596" spans="1:3" x14ac:dyDescent="0.35">
      <c r="A596" s="55" t="s">
        <v>2897</v>
      </c>
      <c r="B596" s="56" t="s">
        <v>3933</v>
      </c>
      <c r="C596" t="str">
        <f t="shared" si="9"/>
        <v>011905       MCDADE ISD</v>
      </c>
    </row>
    <row r="597" spans="1:3" x14ac:dyDescent="0.35">
      <c r="A597" s="55" t="s">
        <v>3519</v>
      </c>
      <c r="B597" s="56" t="s">
        <v>4575</v>
      </c>
      <c r="C597" t="str">
        <f t="shared" si="9"/>
        <v>161909       MCGREGOR ISD</v>
      </c>
    </row>
    <row r="598" spans="1:3" x14ac:dyDescent="0.35">
      <c r="A598" s="55" t="s">
        <v>3032</v>
      </c>
      <c r="B598" s="56" t="s">
        <v>4080</v>
      </c>
      <c r="C598" t="str">
        <f t="shared" si="9"/>
        <v>043907       MCKINNEY ISD</v>
      </c>
    </row>
    <row r="599" spans="1:3" x14ac:dyDescent="0.35">
      <c r="A599" s="55" t="s">
        <v>3212</v>
      </c>
      <c r="B599" s="56" t="s">
        <v>4266</v>
      </c>
      <c r="C599" t="str">
        <f t="shared" si="9"/>
        <v>090903       MCLEAN ISD</v>
      </c>
    </row>
    <row r="600" spans="1:3" x14ac:dyDescent="0.35">
      <c r="A600" s="55" t="s">
        <v>3001</v>
      </c>
      <c r="B600" s="56" t="s">
        <v>4045</v>
      </c>
      <c r="C600" t="str">
        <f t="shared" si="9"/>
        <v>034906       MCLEOD ISD</v>
      </c>
    </row>
    <row r="601" spans="1:3" x14ac:dyDescent="0.35">
      <c r="A601" s="55" t="s">
        <v>3532</v>
      </c>
      <c r="B601" s="56" t="s">
        <v>4588</v>
      </c>
      <c r="C601" t="str">
        <f t="shared" si="9"/>
        <v>162904       MCMULLEN COUNTY ISD</v>
      </c>
    </row>
    <row r="602" spans="1:3" x14ac:dyDescent="0.35">
      <c r="A602" s="55" t="s">
        <v>3756</v>
      </c>
      <c r="B602" s="56" t="s">
        <v>4816</v>
      </c>
      <c r="C602" t="str">
        <f t="shared" si="9"/>
        <v>223902       MEADOW ISD</v>
      </c>
    </row>
    <row r="603" spans="1:3" x14ac:dyDescent="0.35">
      <c r="A603" s="55" t="s">
        <v>2892</v>
      </c>
      <c r="B603" s="56" t="s">
        <v>3928</v>
      </c>
      <c r="C603" t="str">
        <f t="shared" si="9"/>
        <v>010901       MEDINA ISD</v>
      </c>
    </row>
    <row r="604" spans="1:3" x14ac:dyDescent="0.35">
      <c r="A604" s="55" t="s">
        <v>3537</v>
      </c>
      <c r="B604" s="56" t="s">
        <v>4593</v>
      </c>
      <c r="C604" t="str">
        <f t="shared" si="9"/>
        <v>163908       MEDINA VALLEY ISD</v>
      </c>
    </row>
    <row r="605" spans="1:3" x14ac:dyDescent="0.35">
      <c r="A605" s="55" t="s">
        <v>3033</v>
      </c>
      <c r="B605" s="56" t="s">
        <v>4081</v>
      </c>
      <c r="C605" t="str">
        <f t="shared" si="9"/>
        <v>043908       MELISSA ISD</v>
      </c>
    </row>
    <row r="606" spans="1:3" x14ac:dyDescent="0.35">
      <c r="A606" s="55" t="s">
        <v>3248</v>
      </c>
      <c r="B606" s="56" t="s">
        <v>4302</v>
      </c>
      <c r="C606" t="str">
        <f t="shared" si="9"/>
        <v>096904       MEMPHIS ISD</v>
      </c>
    </row>
    <row r="607" spans="1:3" x14ac:dyDescent="0.35">
      <c r="A607" s="55" t="s">
        <v>3538</v>
      </c>
      <c r="B607" s="56" t="s">
        <v>4594</v>
      </c>
      <c r="C607" t="str">
        <f t="shared" si="9"/>
        <v>164901       MENARD ISD</v>
      </c>
    </row>
    <row r="608" spans="1:3" x14ac:dyDescent="0.35">
      <c r="A608" s="55" t="s">
        <v>3310</v>
      </c>
      <c r="B608" s="56" t="s">
        <v>4366</v>
      </c>
      <c r="C608" t="str">
        <f t="shared" si="9"/>
        <v>108907       MERCEDES ISD</v>
      </c>
    </row>
    <row r="609" spans="1:3" x14ac:dyDescent="0.35">
      <c r="A609" s="55" t="s">
        <v>2928</v>
      </c>
      <c r="B609" s="56" t="s">
        <v>3970</v>
      </c>
      <c r="C609" t="str">
        <f t="shared" si="9"/>
        <v>018902       MERIDIAN ISD</v>
      </c>
    </row>
    <row r="610" spans="1:3" x14ac:dyDescent="0.35">
      <c r="A610" s="55" t="s">
        <v>3750</v>
      </c>
      <c r="B610" s="56" t="s">
        <v>4810</v>
      </c>
      <c r="C610" t="str">
        <f t="shared" si="9"/>
        <v>221904       MERKEL ISD</v>
      </c>
    </row>
    <row r="611" spans="1:3" x14ac:dyDescent="0.35">
      <c r="A611" s="55" t="s">
        <v>3085</v>
      </c>
      <c r="B611" s="56" t="s">
        <v>4135</v>
      </c>
      <c r="C611" t="str">
        <f t="shared" si="9"/>
        <v>057914       MESQUITE ISD</v>
      </c>
    </row>
    <row r="612" spans="1:3" x14ac:dyDescent="0.35">
      <c r="A612" s="55" t="s">
        <v>3479</v>
      </c>
      <c r="B612" s="56" t="s">
        <v>4535</v>
      </c>
      <c r="C612" t="str">
        <f t="shared" si="9"/>
        <v>147903       MEXIA ISD</v>
      </c>
    </row>
    <row r="613" spans="1:3" x14ac:dyDescent="0.35">
      <c r="A613" s="55" t="s">
        <v>3113</v>
      </c>
      <c r="B613" s="56" t="s">
        <v>4163</v>
      </c>
      <c r="C613" t="str">
        <f t="shared" si="9"/>
        <v>062906       MEYERSVILLE ISD</v>
      </c>
    </row>
    <row r="614" spans="1:3" x14ac:dyDescent="0.35">
      <c r="A614" s="55" t="s">
        <v>3664</v>
      </c>
      <c r="B614" s="56" t="s">
        <v>4724</v>
      </c>
      <c r="C614" t="str">
        <f t="shared" si="9"/>
        <v>197902       MIAMI ISD</v>
      </c>
    </row>
    <row r="615" spans="1:3" x14ac:dyDescent="0.35">
      <c r="A615" s="55" t="s">
        <v>3539</v>
      </c>
      <c r="B615" s="56" t="s">
        <v>4595</v>
      </c>
      <c r="C615" t="str">
        <f t="shared" si="9"/>
        <v>165901       MIDLAND ISD</v>
      </c>
    </row>
    <row r="616" spans="1:3" x14ac:dyDescent="0.35">
      <c r="A616" s="55" t="s">
        <v>3135</v>
      </c>
      <c r="B616" s="56" t="s">
        <v>4185</v>
      </c>
      <c r="C616" t="str">
        <f t="shared" si="9"/>
        <v>070908       MIDLOTHIAN ISD</v>
      </c>
    </row>
    <row r="617" spans="1:3" x14ac:dyDescent="0.35">
      <c r="A617" s="55" t="s">
        <v>3019</v>
      </c>
      <c r="B617" s="56" t="s">
        <v>4065</v>
      </c>
      <c r="C617" t="str">
        <f t="shared" si="9"/>
        <v>039905       MIDWAY ISD (Clay)</v>
      </c>
    </row>
    <row r="618" spans="1:3" x14ac:dyDescent="0.35">
      <c r="A618" s="55" t="s">
        <v>3515</v>
      </c>
      <c r="B618" s="56" t="s">
        <v>4571</v>
      </c>
      <c r="C618" t="str">
        <f t="shared" si="9"/>
        <v>161903       MIDWAY ISD (McLennan)</v>
      </c>
    </row>
    <row r="619" spans="1:3" x14ac:dyDescent="0.35">
      <c r="A619" s="55" t="s">
        <v>3543</v>
      </c>
      <c r="B619" s="56" t="s">
        <v>4599</v>
      </c>
      <c r="C619" t="str">
        <f t="shared" si="9"/>
        <v>166903       MILANO ISD</v>
      </c>
    </row>
    <row r="620" spans="1:3" x14ac:dyDescent="0.35">
      <c r="A620" s="55" t="s">
        <v>3585</v>
      </c>
      <c r="B620" s="56" t="s">
        <v>4643</v>
      </c>
      <c r="C620" t="str">
        <f t="shared" si="9"/>
        <v>175910       MILDRED ISD</v>
      </c>
    </row>
    <row r="621" spans="1:3" x14ac:dyDescent="0.35">
      <c r="A621" s="55" t="s">
        <v>3673</v>
      </c>
      <c r="B621" s="56" t="s">
        <v>4733</v>
      </c>
      <c r="C621" t="str">
        <f t="shared" si="9"/>
        <v>200902       MILES ISD</v>
      </c>
    </row>
    <row r="622" spans="1:3" x14ac:dyDescent="0.35">
      <c r="A622" s="55" t="s">
        <v>3136</v>
      </c>
      <c r="B622" s="56" t="s">
        <v>4186</v>
      </c>
      <c r="C622" t="str">
        <f t="shared" si="9"/>
        <v>070909       MILFORD ISD</v>
      </c>
    </row>
    <row r="623" spans="1:3" x14ac:dyDescent="0.35">
      <c r="A623" s="55" t="s">
        <v>3344</v>
      </c>
      <c r="B623" s="56" t="s">
        <v>4400</v>
      </c>
      <c r="C623" t="str">
        <f t="shared" si="9"/>
        <v>112907       MILLER GROVE ISD</v>
      </c>
    </row>
    <row r="624" spans="1:3" x14ac:dyDescent="0.35">
      <c r="A624" s="55" t="s">
        <v>3627</v>
      </c>
      <c r="B624" s="56" t="s">
        <v>4687</v>
      </c>
      <c r="C624" t="str">
        <f t="shared" si="9"/>
        <v>184904       MILLSAP ISD</v>
      </c>
    </row>
    <row r="625" spans="1:3" x14ac:dyDescent="0.35">
      <c r="A625" s="55" t="s">
        <v>3869</v>
      </c>
      <c r="B625" s="56" t="s">
        <v>4929</v>
      </c>
      <c r="C625" t="str">
        <f t="shared" si="9"/>
        <v>250903       MINEOLA ISD</v>
      </c>
    </row>
    <row r="626" spans="1:3" x14ac:dyDescent="0.35">
      <c r="A626" s="55" t="s">
        <v>3617</v>
      </c>
      <c r="B626" s="56" t="s">
        <v>4677</v>
      </c>
      <c r="C626" t="str">
        <f t="shared" si="9"/>
        <v>182903       MINERAL WELLS ISD</v>
      </c>
    </row>
    <row r="627" spans="1:3" x14ac:dyDescent="0.35">
      <c r="A627" s="55" t="s">
        <v>3311</v>
      </c>
      <c r="B627" s="56" t="s">
        <v>4367</v>
      </c>
      <c r="C627" t="str">
        <f t="shared" si="9"/>
        <v>108908       MISSION CONS ISD</v>
      </c>
    </row>
    <row r="628" spans="1:3" x14ac:dyDescent="0.35">
      <c r="A628" s="55" t="s">
        <v>3816</v>
      </c>
      <c r="B628" s="56" t="s">
        <v>4876</v>
      </c>
      <c r="C628" t="str">
        <f t="shared" si="9"/>
        <v>238902       MONAHANS-WICKETT-PYOTE ISD</v>
      </c>
    </row>
    <row r="629" spans="1:3" x14ac:dyDescent="0.35">
      <c r="A629" s="55" t="s">
        <v>3556</v>
      </c>
      <c r="B629" s="56" t="s">
        <v>4614</v>
      </c>
      <c r="C629" t="str">
        <f t="shared" si="9"/>
        <v>169908       MONTAGUE ISD</v>
      </c>
    </row>
    <row r="630" spans="1:3" x14ac:dyDescent="0.35">
      <c r="A630" s="55" t="s">
        <v>3318</v>
      </c>
      <c r="B630" s="56" t="s">
        <v>4374</v>
      </c>
      <c r="C630" t="str">
        <f t="shared" si="9"/>
        <v>108915       MONTE ALTO ISD</v>
      </c>
    </row>
    <row r="631" spans="1:3" x14ac:dyDescent="0.35">
      <c r="A631" s="55" t="s">
        <v>3561</v>
      </c>
      <c r="B631" s="56" t="s">
        <v>4619</v>
      </c>
      <c r="C631" t="str">
        <f t="shared" si="9"/>
        <v>170903       MONTGOMERY ISD</v>
      </c>
    </row>
    <row r="632" spans="1:3" x14ac:dyDescent="0.35">
      <c r="A632" s="55" t="s">
        <v>3520</v>
      </c>
      <c r="B632" s="56" t="s">
        <v>4576</v>
      </c>
      <c r="C632" t="str">
        <f t="shared" si="9"/>
        <v>161910       MOODY ISD</v>
      </c>
    </row>
    <row r="633" spans="1:3" x14ac:dyDescent="0.35">
      <c r="A633" s="55" t="s">
        <v>3705</v>
      </c>
      <c r="B633" s="56" t="s">
        <v>4765</v>
      </c>
      <c r="C633" t="str">
        <f t="shared" si="9"/>
        <v>209902       MORAN ISD</v>
      </c>
    </row>
    <row r="634" spans="1:3" x14ac:dyDescent="0.35">
      <c r="A634" s="55" t="s">
        <v>2929</v>
      </c>
      <c r="B634" s="56" t="s">
        <v>3971</v>
      </c>
      <c r="C634" t="str">
        <f t="shared" si="9"/>
        <v>018903       MORGAN ISD</v>
      </c>
    </row>
    <row r="635" spans="1:3" x14ac:dyDescent="0.35">
      <c r="A635" s="55" t="s">
        <v>3156</v>
      </c>
      <c r="B635" s="56" t="s">
        <v>4206</v>
      </c>
      <c r="C635" t="str">
        <f t="shared" si="9"/>
        <v>072910       MORGAN MILL ISD</v>
      </c>
    </row>
    <row r="636" spans="1:3" x14ac:dyDescent="0.35">
      <c r="A636" s="55" t="s">
        <v>3020</v>
      </c>
      <c r="B636" s="56" t="s">
        <v>4066</v>
      </c>
      <c r="C636" t="str">
        <f t="shared" si="9"/>
        <v>040901       MORTON ISD</v>
      </c>
    </row>
    <row r="637" spans="1:3" x14ac:dyDescent="0.35">
      <c r="A637" s="55" t="s">
        <v>3570</v>
      </c>
      <c r="B637" s="56" t="s">
        <v>4628</v>
      </c>
      <c r="C637" t="str">
        <f t="shared" si="9"/>
        <v>173901       MOTLEY COUNTY ISD</v>
      </c>
    </row>
    <row r="638" spans="1:3" x14ac:dyDescent="0.35">
      <c r="A638" s="55" t="s">
        <v>3457</v>
      </c>
      <c r="B638" s="56" t="s">
        <v>4513</v>
      </c>
      <c r="C638" t="str">
        <f t="shared" si="9"/>
        <v>143902       MOULTON ISD</v>
      </c>
    </row>
    <row r="639" spans="1:3" x14ac:dyDescent="0.35">
      <c r="A639" s="55" t="s">
        <v>3327</v>
      </c>
      <c r="B639" s="56" t="s">
        <v>4383</v>
      </c>
      <c r="C639" t="str">
        <f t="shared" si="9"/>
        <v>109910       MOUNT CALM ISD</v>
      </c>
    </row>
    <row r="640" spans="1:3" x14ac:dyDescent="0.35">
      <c r="A640" s="55" t="s">
        <v>3679</v>
      </c>
      <c r="B640" s="56" t="s">
        <v>4739</v>
      </c>
      <c r="C640" t="str">
        <f t="shared" si="9"/>
        <v>201907       MOUNT ENTERPRISE ISD</v>
      </c>
    </row>
    <row r="641" spans="1:3" x14ac:dyDescent="0.35">
      <c r="A641" s="55" t="s">
        <v>3760</v>
      </c>
      <c r="B641" s="56" t="s">
        <v>4820</v>
      </c>
      <c r="C641" t="str">
        <f t="shared" si="9"/>
        <v>225902       MOUNT PLEASANT ISD</v>
      </c>
    </row>
    <row r="642" spans="1:3" x14ac:dyDescent="0.35">
      <c r="A642" s="55" t="s">
        <v>3183</v>
      </c>
      <c r="B642" s="56" t="s">
        <v>4235</v>
      </c>
      <c r="C642" t="str">
        <f t="shared" ref="C642:C705" si="10">CONCATENATE(A642,"       ",B642)</f>
        <v>080901       MOUNT VERNON ISD</v>
      </c>
    </row>
    <row r="643" spans="1:3" x14ac:dyDescent="0.35">
      <c r="A643" s="55" t="s">
        <v>3054</v>
      </c>
      <c r="B643" s="56" t="s">
        <v>4104</v>
      </c>
      <c r="C643" t="str">
        <f t="shared" si="10"/>
        <v>049902       MUENSTER ISD</v>
      </c>
    </row>
    <row r="644" spans="1:3" x14ac:dyDescent="0.35">
      <c r="A644" s="55" t="s">
        <v>2891</v>
      </c>
      <c r="B644" s="56" t="s">
        <v>3927</v>
      </c>
      <c r="C644" t="str">
        <f t="shared" si="10"/>
        <v>009901       MULESHOE ISD</v>
      </c>
    </row>
    <row r="645" spans="1:3" x14ac:dyDescent="0.35">
      <c r="A645" s="55" t="s">
        <v>3548</v>
      </c>
      <c r="B645" s="56" t="s">
        <v>4604</v>
      </c>
      <c r="C645" t="str">
        <f t="shared" si="10"/>
        <v>167902       MULLIN ISD</v>
      </c>
    </row>
    <row r="646" spans="1:3" x14ac:dyDescent="0.35">
      <c r="A646" s="55" t="s">
        <v>3669</v>
      </c>
      <c r="B646" s="56" t="s">
        <v>4729</v>
      </c>
      <c r="C646" t="str">
        <f t="shared" si="10"/>
        <v>198906       MUMFORD ISD</v>
      </c>
    </row>
    <row r="647" spans="1:3" x14ac:dyDescent="0.35">
      <c r="A647" s="55" t="s">
        <v>3441</v>
      </c>
      <c r="B647" s="56" t="s">
        <v>4497</v>
      </c>
      <c r="C647" t="str">
        <f t="shared" si="10"/>
        <v>138903       MUNDAY ISD</v>
      </c>
    </row>
    <row r="648" spans="1:3" x14ac:dyDescent="0.35">
      <c r="A648" s="55" t="s">
        <v>3303</v>
      </c>
      <c r="B648" s="56" t="s">
        <v>4359</v>
      </c>
      <c r="C648" t="str">
        <f t="shared" si="10"/>
        <v>107908       MURCHISON ISD</v>
      </c>
    </row>
    <row r="649" spans="1:3" x14ac:dyDescent="0.35">
      <c r="A649" s="55" t="s">
        <v>3574</v>
      </c>
      <c r="B649" s="56" t="s">
        <v>4632</v>
      </c>
      <c r="C649" t="str">
        <f t="shared" si="10"/>
        <v>174904       NACOGDOCHES ISD</v>
      </c>
    </row>
    <row r="650" spans="1:3" x14ac:dyDescent="0.35">
      <c r="A650" s="55" t="s">
        <v>3535</v>
      </c>
      <c r="B650" s="56" t="s">
        <v>4591</v>
      </c>
      <c r="C650" t="str">
        <f t="shared" si="10"/>
        <v>163903       NATALIA ISD</v>
      </c>
    </row>
    <row r="651" spans="1:3" x14ac:dyDescent="0.35">
      <c r="A651" s="55" t="s">
        <v>3241</v>
      </c>
      <c r="B651" s="56" t="s">
        <v>4295</v>
      </c>
      <c r="C651" t="str">
        <f t="shared" si="10"/>
        <v>094903       NAVARRO ISD</v>
      </c>
    </row>
    <row r="652" spans="1:3" x14ac:dyDescent="0.35">
      <c r="A652" s="55" t="s">
        <v>3237</v>
      </c>
      <c r="B652" s="56" t="s">
        <v>4291</v>
      </c>
      <c r="C652" t="str">
        <f t="shared" si="10"/>
        <v>093904       NAVASOTA ISD</v>
      </c>
    </row>
    <row r="653" spans="1:3" x14ac:dyDescent="0.35">
      <c r="A653" s="55" t="s">
        <v>3006</v>
      </c>
      <c r="B653" s="56" t="s">
        <v>4050</v>
      </c>
      <c r="C653" t="str">
        <f t="shared" si="10"/>
        <v>035903       NAZARETH ISD</v>
      </c>
    </row>
    <row r="654" spans="1:3" x14ac:dyDescent="0.35">
      <c r="A654" s="55" t="s">
        <v>2867</v>
      </c>
      <c r="B654" s="56" t="s">
        <v>3903</v>
      </c>
      <c r="C654" t="str">
        <f t="shared" si="10"/>
        <v>001906       NECHES ISD</v>
      </c>
    </row>
    <row r="655" spans="1:3" x14ac:dyDescent="0.35">
      <c r="A655" s="55" t="s">
        <v>3387</v>
      </c>
      <c r="B655" s="56" t="s">
        <v>4443</v>
      </c>
      <c r="C655" t="str">
        <f t="shared" si="10"/>
        <v>123905       NEDERLAND ISD</v>
      </c>
    </row>
    <row r="656" spans="1:3" x14ac:dyDescent="0.35">
      <c r="A656" s="55" t="s">
        <v>3180</v>
      </c>
      <c r="B656" s="56" t="s">
        <v>4230</v>
      </c>
      <c r="C656" t="str">
        <f t="shared" si="10"/>
        <v>079906       NEEDVILLE ISD</v>
      </c>
    </row>
    <row r="657" spans="1:3" x14ac:dyDescent="0.35">
      <c r="A657" s="55" t="s">
        <v>2938</v>
      </c>
      <c r="B657" s="56" t="s">
        <v>3980</v>
      </c>
      <c r="C657" t="str">
        <f t="shared" si="10"/>
        <v>019905       NEW BOSTON ISD</v>
      </c>
    </row>
    <row r="658" spans="1:3" x14ac:dyDescent="0.35">
      <c r="A658" s="55" t="s">
        <v>3045</v>
      </c>
      <c r="B658" s="56" t="s">
        <v>4095</v>
      </c>
      <c r="C658" t="str">
        <f t="shared" si="10"/>
        <v>046901       NEW BRAUNFELS ISD</v>
      </c>
    </row>
    <row r="659" spans="1:3" x14ac:dyDescent="0.35">
      <c r="A659" s="55" t="s">
        <v>3565</v>
      </c>
      <c r="B659" s="56" t="s">
        <v>4623</v>
      </c>
      <c r="C659" t="str">
        <f t="shared" si="10"/>
        <v>170908       NEW CANEY ISD</v>
      </c>
    </row>
    <row r="660" spans="1:3" x14ac:dyDescent="0.35">
      <c r="A660" s="55" t="s">
        <v>3488</v>
      </c>
      <c r="B660" s="56" t="s">
        <v>4544</v>
      </c>
      <c r="C660" t="str">
        <f t="shared" si="10"/>
        <v>152902       NEW DEAL ISD</v>
      </c>
    </row>
    <row r="661" spans="1:3" x14ac:dyDescent="0.35">
      <c r="A661" s="55" t="s">
        <v>3791</v>
      </c>
      <c r="B661" s="56" t="s">
        <v>4851</v>
      </c>
      <c r="C661" t="str">
        <f t="shared" si="10"/>
        <v>230906       NEW DIANA ISD</v>
      </c>
    </row>
    <row r="662" spans="1:3" x14ac:dyDescent="0.35">
      <c r="A662" s="55" t="s">
        <v>3497</v>
      </c>
      <c r="B662" s="56" t="s">
        <v>4553</v>
      </c>
      <c r="C662" t="str">
        <f t="shared" si="10"/>
        <v>153905       NEW HOME ISD</v>
      </c>
    </row>
    <row r="663" spans="1:3" x14ac:dyDescent="0.35">
      <c r="A663" s="55" t="s">
        <v>3013</v>
      </c>
      <c r="B663" s="56" t="s">
        <v>4057</v>
      </c>
      <c r="C663" t="str">
        <f t="shared" si="10"/>
        <v>037908       NEW SUMMERFIELD ISD</v>
      </c>
    </row>
    <row r="664" spans="1:3" x14ac:dyDescent="0.35">
      <c r="A664" s="55" t="s">
        <v>3811</v>
      </c>
      <c r="B664" s="56" t="s">
        <v>4871</v>
      </c>
      <c r="C664" t="str">
        <f t="shared" si="10"/>
        <v>236901       NEW WAVERLY ISD</v>
      </c>
    </row>
    <row r="665" spans="1:3" x14ac:dyDescent="0.35">
      <c r="A665" s="55" t="s">
        <v>3877</v>
      </c>
      <c r="B665" s="56" t="s">
        <v>4937</v>
      </c>
      <c r="C665" t="str">
        <f t="shared" si="10"/>
        <v>252902       NEWCASTLE ISD</v>
      </c>
    </row>
    <row r="666" spans="1:3" x14ac:dyDescent="0.35">
      <c r="A666" s="55" t="s">
        <v>3588</v>
      </c>
      <c r="B666" s="56" t="s">
        <v>4646</v>
      </c>
      <c r="C666" t="str">
        <f t="shared" si="10"/>
        <v>176902       NEWTON ISD</v>
      </c>
    </row>
    <row r="667" spans="1:3" x14ac:dyDescent="0.35">
      <c r="A667" s="55" t="s">
        <v>3209</v>
      </c>
      <c r="B667" s="56" t="s">
        <v>4263</v>
      </c>
      <c r="C667" t="str">
        <f t="shared" si="10"/>
        <v>089903       NIXON-SMILEY CONS ISD</v>
      </c>
    </row>
    <row r="668" spans="1:3" x14ac:dyDescent="0.35">
      <c r="A668" s="55" t="s">
        <v>3554</v>
      </c>
      <c r="B668" s="56" t="s">
        <v>4612</v>
      </c>
      <c r="C668" t="str">
        <f t="shared" si="10"/>
        <v>169902       NOCONA ISD</v>
      </c>
    </row>
    <row r="669" spans="1:3" x14ac:dyDescent="0.35">
      <c r="A669" s="55" t="s">
        <v>3109</v>
      </c>
      <c r="B669" s="56" t="s">
        <v>4159</v>
      </c>
      <c r="C669" t="str">
        <f t="shared" si="10"/>
        <v>062902       NORDHEIM ISD</v>
      </c>
    </row>
    <row r="670" spans="1:3" x14ac:dyDescent="0.35">
      <c r="A670" s="55" t="s">
        <v>3467</v>
      </c>
      <c r="B670" s="56" t="s">
        <v>4523</v>
      </c>
      <c r="C670" t="str">
        <f t="shared" si="10"/>
        <v>145906       NORMANGEE ISD</v>
      </c>
    </row>
    <row r="671" spans="1:3" x14ac:dyDescent="0.35">
      <c r="A671" s="55" t="s">
        <v>2918</v>
      </c>
      <c r="B671" s="56" t="s">
        <v>3956</v>
      </c>
      <c r="C671" t="str">
        <f t="shared" si="10"/>
        <v>015910       NORTH EAST ISD</v>
      </c>
    </row>
    <row r="672" spans="1:3" x14ac:dyDescent="0.35">
      <c r="A672" s="55" t="s">
        <v>3343</v>
      </c>
      <c r="B672" s="56" t="s">
        <v>4399</v>
      </c>
      <c r="C672" t="str">
        <f t="shared" si="10"/>
        <v>112906       NORTH HOPKINS ISD</v>
      </c>
    </row>
    <row r="673" spans="1:3" x14ac:dyDescent="0.35">
      <c r="A673" s="55" t="s">
        <v>3446</v>
      </c>
      <c r="B673" s="56" t="s">
        <v>4502</v>
      </c>
      <c r="C673" t="str">
        <f t="shared" si="10"/>
        <v>139911       NORTH LAMAR ISD</v>
      </c>
    </row>
    <row r="674" spans="1:3" x14ac:dyDescent="0.35">
      <c r="A674" s="55" t="s">
        <v>3500</v>
      </c>
      <c r="B674" s="56" t="s">
        <v>4556</v>
      </c>
      <c r="C674" t="str">
        <f t="shared" si="10"/>
        <v>154903       NORTH ZULCH ISD</v>
      </c>
    </row>
    <row r="675" spans="1:3" x14ac:dyDescent="0.35">
      <c r="A675" s="55" t="s">
        <v>2921</v>
      </c>
      <c r="B675" s="56" t="s">
        <v>3963</v>
      </c>
      <c r="C675" t="str">
        <f t="shared" si="10"/>
        <v>015915       NORTHSIDE ISD (Bexar)</v>
      </c>
    </row>
    <row r="676" spans="1:3" x14ac:dyDescent="0.35">
      <c r="A676" s="55" t="s">
        <v>3839</v>
      </c>
      <c r="B676" s="56" t="s">
        <v>4899</v>
      </c>
      <c r="C676" t="str">
        <f t="shared" si="10"/>
        <v>244905       NORTHSIDE ISD (Wilbarger)</v>
      </c>
    </row>
    <row r="677" spans="1:3" x14ac:dyDescent="0.35">
      <c r="A677" s="55" t="s">
        <v>3105</v>
      </c>
      <c r="B677" s="56" t="s">
        <v>4155</v>
      </c>
      <c r="C677" t="str">
        <f t="shared" si="10"/>
        <v>061911       NORTHWEST ISD</v>
      </c>
    </row>
    <row r="678" spans="1:3" x14ac:dyDescent="0.35">
      <c r="A678" s="55" t="s">
        <v>3130</v>
      </c>
      <c r="B678" s="56" t="s">
        <v>4180</v>
      </c>
      <c r="C678" t="str">
        <f t="shared" si="10"/>
        <v>069902       NUECES CANYON CONS ISD</v>
      </c>
    </row>
    <row r="679" spans="1:3" x14ac:dyDescent="0.35">
      <c r="A679" s="55" t="s">
        <v>3810</v>
      </c>
      <c r="B679" s="56" t="s">
        <v>4870</v>
      </c>
      <c r="C679" t="str">
        <f t="shared" si="10"/>
        <v>235904       NURSERY ISD</v>
      </c>
    </row>
    <row r="680" spans="1:3" x14ac:dyDescent="0.35">
      <c r="A680" s="55" t="s">
        <v>3468</v>
      </c>
      <c r="B680" s="56" t="s">
        <v>4524</v>
      </c>
      <c r="C680" t="str">
        <f t="shared" si="10"/>
        <v>145907       OAKWOOD ISD</v>
      </c>
    </row>
    <row r="681" spans="1:3" x14ac:dyDescent="0.35">
      <c r="A681" s="55" t="s">
        <v>3694</v>
      </c>
      <c r="B681" s="56" t="s">
        <v>4754</v>
      </c>
      <c r="C681" t="str">
        <f t="shared" si="10"/>
        <v>205905       ODEM-EDROY ISD</v>
      </c>
    </row>
    <row r="682" spans="1:3" x14ac:dyDescent="0.35">
      <c r="A682" s="55" t="s">
        <v>3495</v>
      </c>
      <c r="B682" s="56" t="s">
        <v>4551</v>
      </c>
      <c r="C682" t="str">
        <f t="shared" si="10"/>
        <v>153903       O'DONNELL ISD</v>
      </c>
    </row>
    <row r="683" spans="1:3" x14ac:dyDescent="0.35">
      <c r="A683" s="55" t="s">
        <v>3063</v>
      </c>
      <c r="B683" s="56" t="s">
        <v>4113</v>
      </c>
      <c r="C683" t="str">
        <f t="shared" si="10"/>
        <v>050904       OGLESBY ISD</v>
      </c>
    </row>
    <row r="684" spans="1:3" x14ac:dyDescent="0.35">
      <c r="A684" s="55" t="s">
        <v>3675</v>
      </c>
      <c r="B684" s="56" t="s">
        <v>4735</v>
      </c>
      <c r="C684" t="str">
        <f t="shared" si="10"/>
        <v>200906       OLFEN ISD</v>
      </c>
    </row>
    <row r="685" spans="1:3" x14ac:dyDescent="0.35">
      <c r="A685" s="55" t="s">
        <v>3878</v>
      </c>
      <c r="B685" s="56" t="s">
        <v>4938</v>
      </c>
      <c r="C685" t="str">
        <f t="shared" si="10"/>
        <v>252903       OLNEY ISD</v>
      </c>
    </row>
    <row r="686" spans="1:3" x14ac:dyDescent="0.35">
      <c r="A686" s="55" t="s">
        <v>3450</v>
      </c>
      <c r="B686" s="56" t="s">
        <v>4506</v>
      </c>
      <c r="C686" t="str">
        <f t="shared" si="10"/>
        <v>140905       OLTON ISD</v>
      </c>
    </row>
    <row r="687" spans="1:3" x14ac:dyDescent="0.35">
      <c r="A687" s="55" t="s">
        <v>3644</v>
      </c>
      <c r="B687" s="56" t="s">
        <v>4704</v>
      </c>
      <c r="C687" t="str">
        <f t="shared" si="10"/>
        <v>187910       ONALASKA ISD</v>
      </c>
    </row>
    <row r="688" spans="1:3" x14ac:dyDescent="0.35">
      <c r="A688" s="55" t="s">
        <v>3396</v>
      </c>
      <c r="B688" s="56" t="s">
        <v>4452</v>
      </c>
      <c r="C688" t="str">
        <f t="shared" si="10"/>
        <v>125903       ORANGE GROVE ISD</v>
      </c>
    </row>
    <row r="689" spans="1:3" x14ac:dyDescent="0.35">
      <c r="A689" s="55" t="s">
        <v>3611</v>
      </c>
      <c r="B689" s="56" t="s">
        <v>4671</v>
      </c>
      <c r="C689" t="str">
        <f t="shared" si="10"/>
        <v>181905       ORANGEFIELD ISD</v>
      </c>
    </row>
    <row r="690" spans="1:3" x14ac:dyDescent="0.35">
      <c r="A690" s="55" t="s">
        <v>3788</v>
      </c>
      <c r="B690" s="56" t="s">
        <v>4848</v>
      </c>
      <c r="C690" t="str">
        <f t="shared" si="10"/>
        <v>230903       ORE CITY ISD</v>
      </c>
    </row>
    <row r="691" spans="1:3" x14ac:dyDescent="0.35">
      <c r="A691" s="55" t="s">
        <v>3680</v>
      </c>
      <c r="B691" s="56" t="s">
        <v>4740</v>
      </c>
      <c r="C691" t="str">
        <f t="shared" si="10"/>
        <v>201908       OVERTON ISD</v>
      </c>
    </row>
    <row r="692" spans="1:3" x14ac:dyDescent="0.35">
      <c r="A692" s="55" t="s">
        <v>3066</v>
      </c>
      <c r="B692" s="56" t="s">
        <v>4116</v>
      </c>
      <c r="C692" t="str">
        <f t="shared" si="10"/>
        <v>051901       PADUCAH ISD</v>
      </c>
    </row>
    <row r="693" spans="1:3" x14ac:dyDescent="0.35">
      <c r="A693" s="55" t="s">
        <v>3291</v>
      </c>
      <c r="B693" s="56" t="s">
        <v>4347</v>
      </c>
      <c r="C693" t="str">
        <f t="shared" si="10"/>
        <v>104907       PAINT CREEK ISD</v>
      </c>
    </row>
    <row r="694" spans="1:3" x14ac:dyDescent="0.35">
      <c r="A694" s="55" t="s">
        <v>3052</v>
      </c>
      <c r="B694" s="56" t="s">
        <v>4102</v>
      </c>
      <c r="C694" t="str">
        <f t="shared" si="10"/>
        <v>048903       PAINT ROCK ISD</v>
      </c>
    </row>
    <row r="695" spans="1:3" x14ac:dyDescent="0.35">
      <c r="A695" s="55" t="s">
        <v>3508</v>
      </c>
      <c r="B695" s="56" t="s">
        <v>4564</v>
      </c>
      <c r="C695" t="str">
        <f t="shared" si="10"/>
        <v>158905       PALACIOS ISD</v>
      </c>
    </row>
    <row r="696" spans="1:3" x14ac:dyDescent="0.35">
      <c r="A696" s="55" t="s">
        <v>2868</v>
      </c>
      <c r="B696" s="56" t="s">
        <v>3904</v>
      </c>
      <c r="C696" t="str">
        <f t="shared" si="10"/>
        <v>001907       PALESTINE ISD</v>
      </c>
    </row>
    <row r="697" spans="1:3" x14ac:dyDescent="0.35">
      <c r="A697" s="55" t="s">
        <v>3137</v>
      </c>
      <c r="B697" s="56" t="s">
        <v>4187</v>
      </c>
      <c r="C697" t="str">
        <f t="shared" si="10"/>
        <v>070910       PALMER ISD</v>
      </c>
    </row>
    <row r="698" spans="1:3" x14ac:dyDescent="0.35">
      <c r="A698" s="55" t="s">
        <v>3620</v>
      </c>
      <c r="B698" s="56" t="s">
        <v>4680</v>
      </c>
      <c r="C698" t="str">
        <f t="shared" si="10"/>
        <v>182906       PALO PINTO ISD</v>
      </c>
    </row>
    <row r="699" spans="1:3" x14ac:dyDescent="0.35">
      <c r="A699" s="55" t="s">
        <v>3213</v>
      </c>
      <c r="B699" s="56" t="s">
        <v>4267</v>
      </c>
      <c r="C699" t="str">
        <f t="shared" si="10"/>
        <v>090904       PAMPA ISD</v>
      </c>
    </row>
    <row r="700" spans="1:3" x14ac:dyDescent="0.35">
      <c r="A700" s="55" t="s">
        <v>2995</v>
      </c>
      <c r="B700" s="56" t="s">
        <v>4039</v>
      </c>
      <c r="C700" t="str">
        <f t="shared" si="10"/>
        <v>033902       PANHANDLE ISD</v>
      </c>
    </row>
    <row r="701" spans="1:3" x14ac:dyDescent="0.35">
      <c r="A701" s="55" t="s">
        <v>3026</v>
      </c>
      <c r="B701" s="56" t="s">
        <v>4072</v>
      </c>
      <c r="C701" t="str">
        <f t="shared" si="10"/>
        <v>042905       PANTHER CREEK CONS ISD</v>
      </c>
    </row>
    <row r="702" spans="1:3" x14ac:dyDescent="0.35">
      <c r="A702" s="55" t="s">
        <v>3866</v>
      </c>
      <c r="B702" s="56" t="s">
        <v>4926</v>
      </c>
      <c r="C702" t="str">
        <f t="shared" si="10"/>
        <v>249906       PARADISE ISD</v>
      </c>
    </row>
    <row r="703" spans="1:3" x14ac:dyDescent="0.35">
      <c r="A703" s="55" t="s">
        <v>3445</v>
      </c>
      <c r="B703" s="56" t="s">
        <v>4501</v>
      </c>
      <c r="C703" t="str">
        <f t="shared" si="10"/>
        <v>139909       PARIS ISD</v>
      </c>
    </row>
    <row r="704" spans="1:3" x14ac:dyDescent="0.35">
      <c r="A704" s="55" t="s">
        <v>3275</v>
      </c>
      <c r="B704" s="56" t="s">
        <v>4331</v>
      </c>
      <c r="C704" t="str">
        <f t="shared" si="10"/>
        <v>101917       PASADENA ISD</v>
      </c>
    </row>
    <row r="705" spans="1:3" x14ac:dyDescent="0.35">
      <c r="A705" s="55" t="s">
        <v>3115</v>
      </c>
      <c r="B705" s="56" t="s">
        <v>4165</v>
      </c>
      <c r="C705" t="str">
        <f t="shared" si="10"/>
        <v>063906       PATTON SPRINGS ISD</v>
      </c>
    </row>
    <row r="706" spans="1:3" x14ac:dyDescent="0.35">
      <c r="A706" s="55" t="s">
        <v>2900</v>
      </c>
      <c r="B706" s="56" t="s">
        <v>3936</v>
      </c>
      <c r="C706" t="str">
        <f t="shared" ref="C706:C769" si="11">CONCATENATE(A706,"       ",B706)</f>
        <v>013902       PAWNEE ISD</v>
      </c>
    </row>
    <row r="707" spans="1:3" x14ac:dyDescent="0.35">
      <c r="A707" s="55" t="s">
        <v>2954</v>
      </c>
      <c r="B707" s="56" t="s">
        <v>3996</v>
      </c>
      <c r="C707" t="str">
        <f t="shared" si="11"/>
        <v>020908       PEARLAND ISD</v>
      </c>
    </row>
    <row r="708" spans="1:3" x14ac:dyDescent="0.35">
      <c r="A708" s="55" t="s">
        <v>3189</v>
      </c>
      <c r="B708" s="56" t="s">
        <v>4241</v>
      </c>
      <c r="C708" t="str">
        <f t="shared" si="11"/>
        <v>082903       PEARSALL ISD</v>
      </c>
    </row>
    <row r="709" spans="1:3" x14ac:dyDescent="0.35">
      <c r="A709" s="55" t="s">
        <v>3629</v>
      </c>
      <c r="B709" s="56" t="s">
        <v>4689</v>
      </c>
      <c r="C709" t="str">
        <f t="shared" si="11"/>
        <v>184908       PEASTER ISD</v>
      </c>
    </row>
    <row r="710" spans="1:3" x14ac:dyDescent="0.35">
      <c r="A710" s="55" t="s">
        <v>3659</v>
      </c>
      <c r="B710" s="56" t="s">
        <v>4719</v>
      </c>
      <c r="C710" t="str">
        <f t="shared" si="11"/>
        <v>195901       PECOS-BARSTOW-TOYAH ISD</v>
      </c>
    </row>
    <row r="711" spans="1:3" x14ac:dyDescent="0.35">
      <c r="A711" s="55" t="s">
        <v>3331</v>
      </c>
      <c r="B711" s="56" t="s">
        <v>4387</v>
      </c>
      <c r="C711" t="str">
        <f t="shared" si="11"/>
        <v>109914       PENELOPE ISD</v>
      </c>
    </row>
    <row r="712" spans="1:3" x14ac:dyDescent="0.35">
      <c r="A712" s="55" t="s">
        <v>3376</v>
      </c>
      <c r="B712" s="56" t="s">
        <v>4432</v>
      </c>
      <c r="C712" t="str">
        <f t="shared" si="11"/>
        <v>119903       PERRIN-WHITT CONS ISD</v>
      </c>
    </row>
    <row r="713" spans="1:3" x14ac:dyDescent="0.35">
      <c r="A713" s="55" t="s">
        <v>3606</v>
      </c>
      <c r="B713" s="56" t="s">
        <v>4664</v>
      </c>
      <c r="C713" t="str">
        <f t="shared" si="11"/>
        <v>179901       PERRYTON ISD</v>
      </c>
    </row>
    <row r="714" spans="1:3" x14ac:dyDescent="0.35">
      <c r="A714" s="55" t="s">
        <v>3246</v>
      </c>
      <c r="B714" s="56" t="s">
        <v>4300</v>
      </c>
      <c r="C714" t="str">
        <f t="shared" si="11"/>
        <v>095904       PETERSBURG ISD</v>
      </c>
    </row>
    <row r="715" spans="1:3" x14ac:dyDescent="0.35">
      <c r="A715" s="55" t="s">
        <v>3017</v>
      </c>
      <c r="B715" s="56" t="s">
        <v>4063</v>
      </c>
      <c r="C715" t="str">
        <f t="shared" si="11"/>
        <v>039903       PETROLIA ISD</v>
      </c>
    </row>
    <row r="716" spans="1:3" x14ac:dyDescent="0.35">
      <c r="A716" s="55" t="s">
        <v>2901</v>
      </c>
      <c r="B716" s="56" t="s">
        <v>3937</v>
      </c>
      <c r="C716" t="str">
        <f t="shared" si="11"/>
        <v>013903       PETTUS ISD</v>
      </c>
    </row>
    <row r="717" spans="1:3" x14ac:dyDescent="0.35">
      <c r="A717" s="55" t="s">
        <v>3569</v>
      </c>
      <c r="B717" s="56" t="s">
        <v>4627</v>
      </c>
      <c r="C717" t="str">
        <f t="shared" si="11"/>
        <v>172905       PEWITT ISD</v>
      </c>
    </row>
    <row r="718" spans="1:3" x14ac:dyDescent="0.35">
      <c r="A718" s="55" t="s">
        <v>3771</v>
      </c>
      <c r="B718" s="56" t="s">
        <v>4831</v>
      </c>
      <c r="C718" t="str">
        <f t="shared" si="11"/>
        <v>227904       PFLUGERVILLE ISD</v>
      </c>
    </row>
    <row r="719" spans="1:3" x14ac:dyDescent="0.35">
      <c r="A719" s="55" t="s">
        <v>3312</v>
      </c>
      <c r="B719" s="56" t="s">
        <v>4368</v>
      </c>
      <c r="C719" t="str">
        <f t="shared" si="11"/>
        <v>108909       PHARR-SAN JUAN-ALAMO ISD</v>
      </c>
    </row>
    <row r="720" spans="1:3" x14ac:dyDescent="0.35">
      <c r="A720" s="55" t="s">
        <v>3099</v>
      </c>
      <c r="B720" s="56" t="s">
        <v>4149</v>
      </c>
      <c r="C720" t="str">
        <f t="shared" si="11"/>
        <v>061903       PILOT POINT ISD</v>
      </c>
    </row>
    <row r="721" spans="1:3" x14ac:dyDescent="0.35">
      <c r="A721" s="55" t="s">
        <v>3231</v>
      </c>
      <c r="B721" s="56" t="s">
        <v>4285</v>
      </c>
      <c r="C721" t="str">
        <f t="shared" si="11"/>
        <v>092904       PINE TREE ISD</v>
      </c>
    </row>
    <row r="722" spans="1:3" x14ac:dyDescent="0.35">
      <c r="A722" s="55" t="s">
        <v>2993</v>
      </c>
      <c r="B722" s="56" t="s">
        <v>4037</v>
      </c>
      <c r="C722" t="str">
        <f t="shared" si="11"/>
        <v>032902       PITTSBURG ISD</v>
      </c>
    </row>
    <row r="723" spans="1:3" x14ac:dyDescent="0.35">
      <c r="A723" s="55" t="s">
        <v>3875</v>
      </c>
      <c r="B723" s="56" t="s">
        <v>4935</v>
      </c>
      <c r="C723" t="str">
        <f t="shared" si="11"/>
        <v>251902       PLAINS ISD</v>
      </c>
    </row>
    <row r="724" spans="1:3" x14ac:dyDescent="0.35">
      <c r="A724" s="55" t="s">
        <v>3247</v>
      </c>
      <c r="B724" s="56" t="s">
        <v>4301</v>
      </c>
      <c r="C724" t="str">
        <f t="shared" si="11"/>
        <v>095905       PLAINVIEW ISD</v>
      </c>
    </row>
    <row r="725" spans="1:3" x14ac:dyDescent="0.35">
      <c r="A725" s="55" t="s">
        <v>3034</v>
      </c>
      <c r="B725" s="56" t="s">
        <v>4082</v>
      </c>
      <c r="C725" t="str">
        <f t="shared" si="11"/>
        <v>043910       PLANO ISD</v>
      </c>
    </row>
    <row r="726" spans="1:3" x14ac:dyDescent="0.35">
      <c r="A726" s="55" t="s">
        <v>2945</v>
      </c>
      <c r="B726" s="56" t="s">
        <v>3987</v>
      </c>
      <c r="C726" t="str">
        <f t="shared" si="11"/>
        <v>019912       PLEASANT GROVE ISD</v>
      </c>
    </row>
    <row r="727" spans="1:3" x14ac:dyDescent="0.35">
      <c r="A727" s="55" t="s">
        <v>2886</v>
      </c>
      <c r="B727" s="56" t="s">
        <v>3922</v>
      </c>
      <c r="C727" t="str">
        <f t="shared" si="11"/>
        <v>007905       PLEASANTON ISD</v>
      </c>
    </row>
    <row r="728" spans="1:3" x14ac:dyDescent="0.35">
      <c r="A728" s="55" t="s">
        <v>3371</v>
      </c>
      <c r="B728" s="56" t="s">
        <v>4427</v>
      </c>
      <c r="C728" t="str">
        <f t="shared" si="11"/>
        <v>117904       PLEMONS-STINNETT-PHILLIPS CISD</v>
      </c>
    </row>
    <row r="729" spans="1:3" x14ac:dyDescent="0.35">
      <c r="A729" s="55" t="s">
        <v>2988</v>
      </c>
      <c r="B729" s="56" t="s">
        <v>4030</v>
      </c>
      <c r="C729" t="str">
        <f t="shared" si="11"/>
        <v>031909       POINT ISABEL ISD</v>
      </c>
    </row>
    <row r="730" spans="1:3" x14ac:dyDescent="0.35">
      <c r="A730" s="55" t="s">
        <v>3101</v>
      </c>
      <c r="B730" s="56" t="s">
        <v>4151</v>
      </c>
      <c r="C730" t="str">
        <f t="shared" si="11"/>
        <v>061906       PONDER ISD</v>
      </c>
    </row>
    <row r="731" spans="1:3" x14ac:dyDescent="0.35">
      <c r="A731" s="55" t="s">
        <v>3624</v>
      </c>
      <c r="B731" s="56" t="s">
        <v>4684</v>
      </c>
      <c r="C731" t="str">
        <f t="shared" si="11"/>
        <v>184901       POOLVILLE ISD</v>
      </c>
    </row>
    <row r="732" spans="1:3" x14ac:dyDescent="0.35">
      <c r="A732" s="55" t="s">
        <v>3600</v>
      </c>
      <c r="B732" s="56" t="s">
        <v>4658</v>
      </c>
      <c r="C732" t="str">
        <f t="shared" si="11"/>
        <v>178908       PORT ARANSAS ISD</v>
      </c>
    </row>
    <row r="733" spans="1:3" x14ac:dyDescent="0.35">
      <c r="A733" s="55" t="s">
        <v>3388</v>
      </c>
      <c r="B733" s="56" t="s">
        <v>4444</v>
      </c>
      <c r="C733" t="str">
        <f t="shared" si="11"/>
        <v>123907       PORT ARTHUR ISD</v>
      </c>
    </row>
    <row r="734" spans="1:3" x14ac:dyDescent="0.35">
      <c r="A734" s="55" t="s">
        <v>3389</v>
      </c>
      <c r="B734" s="56" t="s">
        <v>4445</v>
      </c>
      <c r="C734" t="str">
        <f t="shared" si="11"/>
        <v>123908       PORT NECHES-GROVES ISD</v>
      </c>
    </row>
    <row r="735" spans="1:3" x14ac:dyDescent="0.35">
      <c r="A735" s="55" t="s">
        <v>3201</v>
      </c>
      <c r="B735" s="56" t="s">
        <v>4255</v>
      </c>
      <c r="C735" t="str">
        <f t="shared" si="11"/>
        <v>085902       POST ISD</v>
      </c>
    </row>
    <row r="736" spans="1:3" x14ac:dyDescent="0.35">
      <c r="A736" s="55" t="s">
        <v>2887</v>
      </c>
      <c r="B736" s="56" t="s">
        <v>3923</v>
      </c>
      <c r="C736" t="str">
        <f t="shared" si="11"/>
        <v>007906       POTEET ISD</v>
      </c>
    </row>
    <row r="737" spans="1:3" x14ac:dyDescent="0.35">
      <c r="A737" s="55" t="s">
        <v>3857</v>
      </c>
      <c r="B737" s="56" t="s">
        <v>4917</v>
      </c>
      <c r="C737" t="str">
        <f t="shared" si="11"/>
        <v>247904       POTH ISD</v>
      </c>
    </row>
    <row r="738" spans="1:3" x14ac:dyDescent="0.35">
      <c r="A738" s="55" t="s">
        <v>3224</v>
      </c>
      <c r="B738" s="56" t="s">
        <v>4278</v>
      </c>
      <c r="C738" t="str">
        <f t="shared" si="11"/>
        <v>091913       POTTSBORO ISD</v>
      </c>
    </row>
    <row r="739" spans="1:3" x14ac:dyDescent="0.35">
      <c r="A739" s="55" t="s">
        <v>2978</v>
      </c>
      <c r="B739" s="56" t="s">
        <v>4020</v>
      </c>
      <c r="C739" t="str">
        <f t="shared" si="11"/>
        <v>028906       PRAIRIE LEA ISD</v>
      </c>
    </row>
    <row r="740" spans="1:3" x14ac:dyDescent="0.35">
      <c r="A740" s="55" t="s">
        <v>3557</v>
      </c>
      <c r="B740" s="56" t="s">
        <v>4615</v>
      </c>
      <c r="C740" t="str">
        <f t="shared" si="11"/>
        <v>169909       PRAIRIE VALLEY ISD</v>
      </c>
    </row>
    <row r="741" spans="1:3" x14ac:dyDescent="0.35">
      <c r="A741" s="55" t="s">
        <v>3447</v>
      </c>
      <c r="B741" s="56" t="s">
        <v>4503</v>
      </c>
      <c r="C741" t="str">
        <f t="shared" si="11"/>
        <v>139912       PRAIRILAND ISD</v>
      </c>
    </row>
    <row r="742" spans="1:3" x14ac:dyDescent="0.35">
      <c r="A742" s="55" t="s">
        <v>3397</v>
      </c>
      <c r="B742" s="56" t="s">
        <v>4453</v>
      </c>
      <c r="C742" t="str">
        <f t="shared" si="11"/>
        <v>125905       PREMONT ISD</v>
      </c>
    </row>
    <row r="743" spans="1:3" x14ac:dyDescent="0.35">
      <c r="A743" s="55" t="s">
        <v>3650</v>
      </c>
      <c r="B743" s="56" t="s">
        <v>4710</v>
      </c>
      <c r="C743" t="str">
        <f t="shared" si="11"/>
        <v>189902       PRESIDIO ISD</v>
      </c>
    </row>
    <row r="744" spans="1:3" x14ac:dyDescent="0.35">
      <c r="A744" s="55" t="s">
        <v>3549</v>
      </c>
      <c r="B744" s="56" t="s">
        <v>4607</v>
      </c>
      <c r="C744" t="str">
        <f t="shared" si="11"/>
        <v>167904       PRIDDY ISD</v>
      </c>
    </row>
    <row r="745" spans="1:3" x14ac:dyDescent="0.35">
      <c r="A745" s="55" t="s">
        <v>3035</v>
      </c>
      <c r="B745" s="56" t="s">
        <v>4083</v>
      </c>
      <c r="C745" t="str">
        <f t="shared" si="11"/>
        <v>043911       PRINCETON ISD</v>
      </c>
    </row>
    <row r="746" spans="1:3" x14ac:dyDescent="0.35">
      <c r="A746" s="55" t="s">
        <v>3253</v>
      </c>
      <c r="B746" s="56" t="s">
        <v>4307</v>
      </c>
      <c r="C746" t="str">
        <f t="shared" si="11"/>
        <v>098903       PRINGLE-MORSE CISD</v>
      </c>
    </row>
    <row r="747" spans="1:3" x14ac:dyDescent="0.35">
      <c r="A747" s="55" t="s">
        <v>3313</v>
      </c>
      <c r="B747" s="56" t="s">
        <v>4369</v>
      </c>
      <c r="C747" t="str">
        <f t="shared" si="11"/>
        <v>108910       PROGRESO ISD</v>
      </c>
    </row>
    <row r="748" spans="1:3" x14ac:dyDescent="0.35">
      <c r="A748" s="55" t="s">
        <v>3036</v>
      </c>
      <c r="B748" s="56" t="s">
        <v>4084</v>
      </c>
      <c r="C748" t="str">
        <f t="shared" si="11"/>
        <v>043912       PROSPER ISD</v>
      </c>
    </row>
    <row r="749" spans="1:3" x14ac:dyDescent="0.35">
      <c r="A749" s="55" t="s">
        <v>3256</v>
      </c>
      <c r="B749" s="56" t="s">
        <v>4310</v>
      </c>
      <c r="C749" t="str">
        <f t="shared" si="11"/>
        <v>099903       QUANAH ISD</v>
      </c>
    </row>
    <row r="750" spans="1:3" x14ac:dyDescent="0.35">
      <c r="A750" s="55" t="s">
        <v>3002</v>
      </c>
      <c r="B750" s="56" t="s">
        <v>4046</v>
      </c>
      <c r="C750" t="str">
        <f t="shared" si="11"/>
        <v>034907       QUEEN CITY ISD</v>
      </c>
    </row>
    <row r="751" spans="1:3" x14ac:dyDescent="0.35">
      <c r="A751" s="55" t="s">
        <v>3364</v>
      </c>
      <c r="B751" s="56" t="s">
        <v>4420</v>
      </c>
      <c r="C751" t="str">
        <f t="shared" si="11"/>
        <v>116908       QUINLAN ISD</v>
      </c>
    </row>
    <row r="752" spans="1:3" x14ac:dyDescent="0.35">
      <c r="A752" s="55" t="s">
        <v>3870</v>
      </c>
      <c r="B752" s="56" t="s">
        <v>4930</v>
      </c>
      <c r="C752" t="str">
        <f t="shared" si="11"/>
        <v>250904       QUITMAN ISD</v>
      </c>
    </row>
    <row r="753" spans="1:3" x14ac:dyDescent="0.35">
      <c r="A753" s="55" t="s">
        <v>3651</v>
      </c>
      <c r="B753" s="56" t="s">
        <v>4711</v>
      </c>
      <c r="C753" t="str">
        <f t="shared" si="11"/>
        <v>190903       RAINS ISD</v>
      </c>
    </row>
    <row r="754" spans="1:3" x14ac:dyDescent="0.35">
      <c r="A754" s="55" t="s">
        <v>3071</v>
      </c>
      <c r="B754" s="56" t="s">
        <v>4121</v>
      </c>
      <c r="C754" t="str">
        <f t="shared" si="11"/>
        <v>054903       RALLS ISD</v>
      </c>
    </row>
    <row r="755" spans="1:3" x14ac:dyDescent="0.35">
      <c r="A755" s="55" t="s">
        <v>3119</v>
      </c>
      <c r="B755" s="56" t="s">
        <v>4169</v>
      </c>
      <c r="C755" t="str">
        <f t="shared" si="11"/>
        <v>066005       RAMIREZ CSD</v>
      </c>
    </row>
    <row r="756" spans="1:3" x14ac:dyDescent="0.35">
      <c r="A756" s="55" t="s">
        <v>3126</v>
      </c>
      <c r="B756" s="56" t="s">
        <v>4176</v>
      </c>
      <c r="C756" t="str">
        <f t="shared" si="11"/>
        <v>067907       RANGER ISD</v>
      </c>
    </row>
    <row r="757" spans="1:3" x14ac:dyDescent="0.35">
      <c r="A757" s="55" t="s">
        <v>3794</v>
      </c>
      <c r="B757" s="56" t="s">
        <v>4854</v>
      </c>
      <c r="C757" t="str">
        <f t="shared" si="11"/>
        <v>231902       RANKIN ISD</v>
      </c>
    </row>
    <row r="758" spans="1:3" x14ac:dyDescent="0.35">
      <c r="A758" s="55" t="s">
        <v>3842</v>
      </c>
      <c r="B758" s="56" t="s">
        <v>4902</v>
      </c>
      <c r="C758" t="str">
        <f t="shared" si="11"/>
        <v>245903       RAYMONDVILLE ISD</v>
      </c>
    </row>
    <row r="759" spans="1:3" x14ac:dyDescent="0.35">
      <c r="A759" s="55" t="s">
        <v>3653</v>
      </c>
      <c r="B759" s="56" t="s">
        <v>4713</v>
      </c>
      <c r="C759" t="str">
        <f t="shared" si="11"/>
        <v>192901       REAGAN COUNTY ISD</v>
      </c>
    </row>
    <row r="760" spans="1:3" x14ac:dyDescent="0.35">
      <c r="A760" s="55" t="s">
        <v>2944</v>
      </c>
      <c r="B760" s="56" t="s">
        <v>3986</v>
      </c>
      <c r="C760" t="str">
        <f t="shared" si="11"/>
        <v>019911       RED LICK ISD</v>
      </c>
    </row>
    <row r="761" spans="1:3" x14ac:dyDescent="0.35">
      <c r="A761" s="55" t="s">
        <v>3138</v>
      </c>
      <c r="B761" s="56" t="s">
        <v>4188</v>
      </c>
      <c r="C761" t="str">
        <f t="shared" si="11"/>
        <v>070911       RED OAK ISD</v>
      </c>
    </row>
    <row r="762" spans="1:3" x14ac:dyDescent="0.35">
      <c r="A762" s="55" t="s">
        <v>2939</v>
      </c>
      <c r="B762" s="56" t="s">
        <v>3981</v>
      </c>
      <c r="C762" t="str">
        <f t="shared" si="11"/>
        <v>019906       REDWATER ISD</v>
      </c>
    </row>
    <row r="763" spans="1:3" x14ac:dyDescent="0.35">
      <c r="A763" s="55" t="s">
        <v>3663</v>
      </c>
      <c r="B763" s="56" t="s">
        <v>4723</v>
      </c>
      <c r="C763" t="str">
        <f t="shared" si="11"/>
        <v>196903       REFUGIO ISD</v>
      </c>
    </row>
    <row r="764" spans="1:3" x14ac:dyDescent="0.35">
      <c r="A764" s="55" t="s">
        <v>3437</v>
      </c>
      <c r="B764" s="56" t="s">
        <v>4493</v>
      </c>
      <c r="C764" t="str">
        <f t="shared" si="11"/>
        <v>137902       RICARDO ISD</v>
      </c>
    </row>
    <row r="765" spans="1:3" x14ac:dyDescent="0.35">
      <c r="A765" s="55" t="s">
        <v>3043</v>
      </c>
      <c r="B765" s="56" t="s">
        <v>4093</v>
      </c>
      <c r="C765" t="str">
        <f t="shared" si="11"/>
        <v>045903       RICE CONS ISD</v>
      </c>
    </row>
    <row r="766" spans="1:3" x14ac:dyDescent="0.35">
      <c r="A766" s="55" t="s">
        <v>3586</v>
      </c>
      <c r="B766" s="56" t="s">
        <v>4644</v>
      </c>
      <c r="C766" t="str">
        <f t="shared" si="11"/>
        <v>175911       RICE ISD</v>
      </c>
    </row>
    <row r="767" spans="1:3" x14ac:dyDescent="0.35">
      <c r="A767" s="55" t="s">
        <v>3238</v>
      </c>
      <c r="B767" s="56" t="s">
        <v>4292</v>
      </c>
      <c r="C767" t="str">
        <f t="shared" si="11"/>
        <v>093905       RICHARDS ISD</v>
      </c>
    </row>
    <row r="768" spans="1:3" x14ac:dyDescent="0.35">
      <c r="A768" s="55" t="s">
        <v>3086</v>
      </c>
      <c r="B768" s="56" t="s">
        <v>4136</v>
      </c>
      <c r="C768" t="str">
        <f t="shared" si="11"/>
        <v>057916       RICHARDSON ISD</v>
      </c>
    </row>
    <row r="769" spans="1:3" x14ac:dyDescent="0.35">
      <c r="A769" s="55" t="s">
        <v>3698</v>
      </c>
      <c r="B769" s="56" t="s">
        <v>4758</v>
      </c>
      <c r="C769" t="str">
        <f t="shared" si="11"/>
        <v>206902       RICHLAND SPRINGS ISD</v>
      </c>
    </row>
    <row r="770" spans="1:3" x14ac:dyDescent="0.35">
      <c r="A770" s="55" t="s">
        <v>3521</v>
      </c>
      <c r="B770" s="56" t="s">
        <v>4577</v>
      </c>
      <c r="C770" t="str">
        <f t="shared" ref="C770:C833" si="12">CONCATENATE(A770,"       ",B770)</f>
        <v>161912       RIESEL ISD</v>
      </c>
    </row>
    <row r="771" spans="1:3" x14ac:dyDescent="0.35">
      <c r="A771" s="55" t="s">
        <v>3723</v>
      </c>
      <c r="B771" s="56" t="s">
        <v>4783</v>
      </c>
      <c r="C771" t="str">
        <f t="shared" si="12"/>
        <v>214901       RIO GRANDE CITY ISD</v>
      </c>
    </row>
    <row r="772" spans="1:3" x14ac:dyDescent="0.35">
      <c r="A772" s="55" t="s">
        <v>2989</v>
      </c>
      <c r="B772" s="56" t="s">
        <v>4031</v>
      </c>
      <c r="C772" t="str">
        <f t="shared" si="12"/>
        <v>031911       RIO HONDO ISD</v>
      </c>
    </row>
    <row r="773" spans="1:3" x14ac:dyDescent="0.35">
      <c r="A773" s="55" t="s">
        <v>3405</v>
      </c>
      <c r="B773" s="56" t="s">
        <v>4461</v>
      </c>
      <c r="C773" t="str">
        <f t="shared" si="12"/>
        <v>126907       RIO VISTA ISD</v>
      </c>
    </row>
    <row r="774" spans="1:3" x14ac:dyDescent="0.35">
      <c r="A774" s="55" t="s">
        <v>3127</v>
      </c>
      <c r="B774" s="56" t="s">
        <v>4177</v>
      </c>
      <c r="C774" t="str">
        <f t="shared" si="12"/>
        <v>067908       RISING STAR ISD</v>
      </c>
    </row>
    <row r="775" spans="1:3" x14ac:dyDescent="0.35">
      <c r="A775" s="55" t="s">
        <v>3646</v>
      </c>
      <c r="B775" s="56" t="s">
        <v>4706</v>
      </c>
      <c r="C775" t="str">
        <f t="shared" si="12"/>
        <v>188902       RIVER ROAD ISD</v>
      </c>
    </row>
    <row r="776" spans="1:3" x14ac:dyDescent="0.35">
      <c r="A776" s="55" t="s">
        <v>3656</v>
      </c>
      <c r="B776" s="56" t="s">
        <v>4716</v>
      </c>
      <c r="C776" t="str">
        <f t="shared" si="12"/>
        <v>194903       RIVERCREST</v>
      </c>
    </row>
    <row r="777" spans="1:3" x14ac:dyDescent="0.35">
      <c r="A777" s="55" t="s">
        <v>3438</v>
      </c>
      <c r="B777" s="56" t="s">
        <v>4494</v>
      </c>
      <c r="C777" t="str">
        <f t="shared" si="12"/>
        <v>137903       RIVIERA ISD</v>
      </c>
    </row>
    <row r="778" spans="1:3" x14ac:dyDescent="0.35">
      <c r="A778" s="55" t="s">
        <v>3023</v>
      </c>
      <c r="B778" s="56" t="s">
        <v>4069</v>
      </c>
      <c r="C778" t="str">
        <f t="shared" si="12"/>
        <v>041902       ROBERT LEE ISD</v>
      </c>
    </row>
    <row r="779" spans="1:3" x14ac:dyDescent="0.35">
      <c r="A779" s="55" t="s">
        <v>3528</v>
      </c>
      <c r="B779" s="56" t="s">
        <v>4584</v>
      </c>
      <c r="C779" t="str">
        <f t="shared" si="12"/>
        <v>161922       ROBINSON ISD</v>
      </c>
    </row>
    <row r="780" spans="1:3" x14ac:dyDescent="0.35">
      <c r="A780" s="55" t="s">
        <v>3601</v>
      </c>
      <c r="B780" s="56" t="s">
        <v>4659</v>
      </c>
      <c r="C780" t="str">
        <f t="shared" si="12"/>
        <v>178909       ROBSTOWN ISD</v>
      </c>
    </row>
    <row r="781" spans="1:3" x14ac:dyDescent="0.35">
      <c r="A781" s="55" t="s">
        <v>3174</v>
      </c>
      <c r="B781" s="56" t="s">
        <v>4224</v>
      </c>
      <c r="C781" t="str">
        <f t="shared" si="12"/>
        <v>076903       ROBY CONS ISD</v>
      </c>
    </row>
    <row r="782" spans="1:3" x14ac:dyDescent="0.35">
      <c r="A782" s="55" t="s">
        <v>3512</v>
      </c>
      <c r="B782" s="56" t="s">
        <v>4568</v>
      </c>
      <c r="C782" t="str">
        <f t="shared" si="12"/>
        <v>160904       ROCHELLE ISD</v>
      </c>
    </row>
    <row r="783" spans="1:3" x14ac:dyDescent="0.35">
      <c r="A783" s="55" t="s">
        <v>3544</v>
      </c>
      <c r="B783" s="56" t="s">
        <v>4600</v>
      </c>
      <c r="C783" t="str">
        <f t="shared" si="12"/>
        <v>166904       ROCKDALE ISD</v>
      </c>
    </row>
    <row r="784" spans="1:3" x14ac:dyDescent="0.35">
      <c r="A784" s="55" t="s">
        <v>3129</v>
      </c>
      <c r="B784" s="56" t="s">
        <v>4179</v>
      </c>
      <c r="C784" t="str">
        <f t="shared" si="12"/>
        <v>069901       ROCKSPRINGS ISD</v>
      </c>
    </row>
    <row r="785" spans="1:3" x14ac:dyDescent="0.35">
      <c r="A785" s="55" t="s">
        <v>3670</v>
      </c>
      <c r="B785" s="56" t="s">
        <v>4730</v>
      </c>
      <c r="C785" t="str">
        <f t="shared" si="12"/>
        <v>199901       ROCKWALL ISD</v>
      </c>
    </row>
    <row r="786" spans="1:3" x14ac:dyDescent="0.35">
      <c r="A786" s="55" t="s">
        <v>2908</v>
      </c>
      <c r="B786" s="56" t="s">
        <v>3944</v>
      </c>
      <c r="C786" t="str">
        <f t="shared" si="12"/>
        <v>014907       ROGERS ISD</v>
      </c>
    </row>
    <row r="787" spans="1:3" x14ac:dyDescent="0.35">
      <c r="A787" s="55" t="s">
        <v>3725</v>
      </c>
      <c r="B787" s="56" t="s">
        <v>4785</v>
      </c>
      <c r="C787" t="str">
        <f t="shared" si="12"/>
        <v>214903       ROMA ISD</v>
      </c>
    </row>
    <row r="788" spans="1:3" x14ac:dyDescent="0.35">
      <c r="A788" s="55" t="s">
        <v>3492</v>
      </c>
      <c r="B788" s="56" t="s">
        <v>4548</v>
      </c>
      <c r="C788" t="str">
        <f t="shared" si="12"/>
        <v>152908       ROOSEVELT ISD</v>
      </c>
    </row>
    <row r="789" spans="1:3" x14ac:dyDescent="0.35">
      <c r="A789" s="55" t="s">
        <v>3334</v>
      </c>
      <c r="B789" s="56" t="s">
        <v>4390</v>
      </c>
      <c r="C789" t="str">
        <f t="shared" si="12"/>
        <v>110905       ROPES ISD</v>
      </c>
    </row>
    <row r="790" spans="1:3" x14ac:dyDescent="0.35">
      <c r="A790" s="55" t="s">
        <v>3590</v>
      </c>
      <c r="B790" s="56" t="s">
        <v>4648</v>
      </c>
      <c r="C790" t="str">
        <f t="shared" si="12"/>
        <v>177901       ROSCOE ISD</v>
      </c>
    </row>
    <row r="791" spans="1:3" x14ac:dyDescent="0.35">
      <c r="A791" s="55" t="s">
        <v>3160</v>
      </c>
      <c r="B791" s="56" t="s">
        <v>4210</v>
      </c>
      <c r="C791" t="str">
        <f t="shared" si="12"/>
        <v>073905       ROSEBUD-LOTT ISD</v>
      </c>
    </row>
    <row r="792" spans="1:3" x14ac:dyDescent="0.35">
      <c r="A792" s="55" t="s">
        <v>3175</v>
      </c>
      <c r="B792" s="56" t="s">
        <v>4225</v>
      </c>
      <c r="C792" t="str">
        <f t="shared" si="12"/>
        <v>076904       ROTAN ISD</v>
      </c>
    </row>
    <row r="793" spans="1:3" x14ac:dyDescent="0.35">
      <c r="A793" s="55" t="s">
        <v>3850</v>
      </c>
      <c r="B793" s="56" t="s">
        <v>4910</v>
      </c>
      <c r="C793" t="str">
        <f t="shared" si="12"/>
        <v>246909       ROUND ROCK ISD</v>
      </c>
    </row>
    <row r="794" spans="1:3" x14ac:dyDescent="0.35">
      <c r="A794" s="55" t="s">
        <v>3173</v>
      </c>
      <c r="B794" s="56" t="s">
        <v>4223</v>
      </c>
      <c r="C794" t="str">
        <f t="shared" si="12"/>
        <v>075908       ROUND TOP-CARMINE ISD</v>
      </c>
    </row>
    <row r="795" spans="1:3" x14ac:dyDescent="0.35">
      <c r="A795" s="55" t="s">
        <v>3444</v>
      </c>
      <c r="B795" s="56" t="s">
        <v>4500</v>
      </c>
      <c r="C795" t="str">
        <f t="shared" si="12"/>
        <v>139908       ROXTON ISD</v>
      </c>
    </row>
    <row r="796" spans="1:3" x14ac:dyDescent="0.35">
      <c r="A796" s="55" t="s">
        <v>3815</v>
      </c>
      <c r="B796" s="56" t="s">
        <v>4875</v>
      </c>
      <c r="C796" t="str">
        <f t="shared" si="12"/>
        <v>237905       ROYAL ISD</v>
      </c>
    </row>
    <row r="797" spans="1:3" x14ac:dyDescent="0.35">
      <c r="A797" s="55" t="s">
        <v>3671</v>
      </c>
      <c r="B797" s="56" t="s">
        <v>4731</v>
      </c>
      <c r="C797" t="str">
        <f t="shared" si="12"/>
        <v>199902       ROYSE CITY ISD</v>
      </c>
    </row>
    <row r="798" spans="1:3" x14ac:dyDescent="0.35">
      <c r="A798" s="55" t="s">
        <v>3290</v>
      </c>
      <c r="B798" s="56" t="s">
        <v>4346</v>
      </c>
      <c r="C798" t="str">
        <f t="shared" si="12"/>
        <v>104903       RULE ISD</v>
      </c>
    </row>
    <row r="799" spans="1:3" x14ac:dyDescent="0.35">
      <c r="A799" s="55" t="s">
        <v>3415</v>
      </c>
      <c r="B799" s="56" t="s">
        <v>4471</v>
      </c>
      <c r="C799" t="str">
        <f t="shared" si="12"/>
        <v>128903       RUNGE ISD</v>
      </c>
    </row>
    <row r="800" spans="1:3" x14ac:dyDescent="0.35">
      <c r="A800" s="55" t="s">
        <v>3012</v>
      </c>
      <c r="B800" s="56" t="s">
        <v>4056</v>
      </c>
      <c r="C800" t="str">
        <f t="shared" si="12"/>
        <v>037907       RUSK ISD</v>
      </c>
    </row>
    <row r="801" spans="1:3" x14ac:dyDescent="0.35">
      <c r="A801" s="55" t="s">
        <v>3225</v>
      </c>
      <c r="B801" s="56" t="s">
        <v>4279</v>
      </c>
      <c r="C801" t="str">
        <f t="shared" si="12"/>
        <v>091914       S AND S CONS ISD</v>
      </c>
    </row>
    <row r="802" spans="1:3" x14ac:dyDescent="0.35">
      <c r="A802" s="55" t="s">
        <v>3796</v>
      </c>
      <c r="B802" s="56" t="s">
        <v>4856</v>
      </c>
      <c r="C802" t="str">
        <f t="shared" si="12"/>
        <v>232902       SABINAL ISD</v>
      </c>
    </row>
    <row r="803" spans="1:3" x14ac:dyDescent="0.35">
      <c r="A803" s="55" t="s">
        <v>3232</v>
      </c>
      <c r="B803" s="56" t="s">
        <v>4286</v>
      </c>
      <c r="C803" t="str">
        <f t="shared" si="12"/>
        <v>092906       SABINE ISD</v>
      </c>
    </row>
    <row r="804" spans="1:3" x14ac:dyDescent="0.35">
      <c r="A804" s="55" t="s">
        <v>3391</v>
      </c>
      <c r="B804" s="56" t="s">
        <v>4447</v>
      </c>
      <c r="C804" t="str">
        <f t="shared" si="12"/>
        <v>123913       SABINE PASS ISD</v>
      </c>
    </row>
    <row r="805" spans="1:3" x14ac:dyDescent="0.35">
      <c r="A805" s="55" t="s">
        <v>3559</v>
      </c>
      <c r="B805" s="56" t="s">
        <v>4617</v>
      </c>
      <c r="C805" t="str">
        <f t="shared" si="12"/>
        <v>169911       SAINT JO ISD</v>
      </c>
    </row>
    <row r="806" spans="1:3" x14ac:dyDescent="0.35">
      <c r="A806" s="55" t="s">
        <v>2909</v>
      </c>
      <c r="B806" s="56" t="s">
        <v>3945</v>
      </c>
      <c r="C806" t="str">
        <f t="shared" si="12"/>
        <v>014908       SALADO ISD</v>
      </c>
    </row>
    <row r="807" spans="1:3" x14ac:dyDescent="0.35">
      <c r="A807" s="55" t="s">
        <v>3346</v>
      </c>
      <c r="B807" s="56" t="s">
        <v>4402</v>
      </c>
      <c r="C807" t="str">
        <f t="shared" si="12"/>
        <v>112909       SALTILLO ISD</v>
      </c>
    </row>
    <row r="808" spans="1:3" x14ac:dyDescent="0.35">
      <c r="A808" s="55" t="s">
        <v>3168</v>
      </c>
      <c r="B808" s="56" t="s">
        <v>4218</v>
      </c>
      <c r="C808" t="str">
        <f t="shared" si="12"/>
        <v>074917       SAM RAYBURN ISD</v>
      </c>
    </row>
    <row r="809" spans="1:3" x14ac:dyDescent="0.35">
      <c r="A809" s="55" t="s">
        <v>3765</v>
      </c>
      <c r="B809" s="56" t="s">
        <v>4825</v>
      </c>
      <c r="C809" t="str">
        <f t="shared" si="12"/>
        <v>226903       SAN ANGELO ISD</v>
      </c>
    </row>
    <row r="810" spans="1:3" x14ac:dyDescent="0.35">
      <c r="A810" s="55" t="s">
        <v>2915</v>
      </c>
      <c r="B810" s="56" t="s">
        <v>3953</v>
      </c>
      <c r="C810" t="str">
        <f t="shared" si="12"/>
        <v>015907       SAN ANTONIO ISD</v>
      </c>
    </row>
    <row r="811" spans="1:3" x14ac:dyDescent="0.35">
      <c r="A811" s="55" t="s">
        <v>3686</v>
      </c>
      <c r="B811" s="56" t="s">
        <v>4746</v>
      </c>
      <c r="C811" t="str">
        <f t="shared" si="12"/>
        <v>203901       SAN AUGUSTINE ISD</v>
      </c>
    </row>
    <row r="812" spans="1:3" x14ac:dyDescent="0.35">
      <c r="A812" s="55" t="s">
        <v>2990</v>
      </c>
      <c r="B812" s="56" t="s">
        <v>4032</v>
      </c>
      <c r="C812" t="str">
        <f t="shared" si="12"/>
        <v>031912       SAN BENITO CONS ISD</v>
      </c>
    </row>
    <row r="813" spans="1:3" x14ac:dyDescent="0.35">
      <c r="A813" s="55" t="s">
        <v>3121</v>
      </c>
      <c r="B813" s="56" t="s">
        <v>4171</v>
      </c>
      <c r="C813" t="str">
        <f t="shared" si="12"/>
        <v>066902       SAN DIEGO ISD</v>
      </c>
    </row>
    <row r="814" spans="1:3" x14ac:dyDescent="0.35">
      <c r="A814" s="55" t="s">
        <v>3144</v>
      </c>
      <c r="B814" s="56" t="s">
        <v>4194</v>
      </c>
      <c r="C814" t="str">
        <f t="shared" si="12"/>
        <v>071904       SAN ELIZARIO ISD</v>
      </c>
    </row>
    <row r="815" spans="1:3" x14ac:dyDescent="0.35">
      <c r="A815" s="55" t="s">
        <v>3799</v>
      </c>
      <c r="B815" s="56" t="s">
        <v>4859</v>
      </c>
      <c r="C815" t="str">
        <f t="shared" si="12"/>
        <v>233901       SAN FELIPE-DEL RIO CONS ISD</v>
      </c>
    </row>
    <row r="816" spans="1:3" x14ac:dyDescent="0.35">
      <c r="A816" s="55" t="s">
        <v>3724</v>
      </c>
      <c r="B816" s="56" t="s">
        <v>4784</v>
      </c>
      <c r="C816" t="str">
        <f t="shared" si="12"/>
        <v>214902       SAN ISIDRO ISD</v>
      </c>
    </row>
    <row r="817" spans="1:3" x14ac:dyDescent="0.35">
      <c r="A817" s="55" t="s">
        <v>3292</v>
      </c>
      <c r="B817" s="56" t="s">
        <v>4348</v>
      </c>
      <c r="C817" t="str">
        <f t="shared" si="12"/>
        <v>105902       SAN MARCOS CONS ISD</v>
      </c>
    </row>
    <row r="818" spans="1:3" x14ac:dyDescent="0.35">
      <c r="A818" s="55" t="s">
        <v>3843</v>
      </c>
      <c r="B818" s="56" t="s">
        <v>4903</v>
      </c>
      <c r="C818" t="str">
        <f t="shared" si="12"/>
        <v>245904       SAN PERLITA ISD</v>
      </c>
    </row>
    <row r="819" spans="1:3" x14ac:dyDescent="0.35">
      <c r="A819" s="55" t="s">
        <v>3697</v>
      </c>
      <c r="B819" s="56" t="s">
        <v>4757</v>
      </c>
      <c r="C819" t="str">
        <f t="shared" si="12"/>
        <v>206901       SAN SABA ISD</v>
      </c>
    </row>
    <row r="820" spans="1:3" x14ac:dyDescent="0.35">
      <c r="A820" s="55" t="s">
        <v>2961</v>
      </c>
      <c r="B820" s="56" t="s">
        <v>4003</v>
      </c>
      <c r="C820" t="str">
        <f t="shared" si="12"/>
        <v>022903       SAN VICENTE ISD</v>
      </c>
    </row>
    <row r="821" spans="1:3" x14ac:dyDescent="0.35">
      <c r="A821" s="55" t="s">
        <v>3092</v>
      </c>
      <c r="B821" s="56" t="s">
        <v>4142</v>
      </c>
      <c r="C821" t="str">
        <f t="shared" si="12"/>
        <v>058909       SANDS CISD</v>
      </c>
    </row>
    <row r="822" spans="1:3" x14ac:dyDescent="0.35">
      <c r="A822" s="55" t="s">
        <v>3370</v>
      </c>
      <c r="B822" s="56" t="s">
        <v>4426</v>
      </c>
      <c r="C822" t="str">
        <f t="shared" si="12"/>
        <v>117903       SANFORD ISD</v>
      </c>
    </row>
    <row r="823" spans="1:3" x14ac:dyDescent="0.35">
      <c r="A823" s="55" t="s">
        <v>3103</v>
      </c>
      <c r="B823" s="56" t="s">
        <v>4153</v>
      </c>
      <c r="C823" t="str">
        <f t="shared" si="12"/>
        <v>061908       SANGER ISD</v>
      </c>
    </row>
    <row r="824" spans="1:3" x14ac:dyDescent="0.35">
      <c r="A824" s="55" t="s">
        <v>3025</v>
      </c>
      <c r="B824" s="56" t="s">
        <v>4071</v>
      </c>
      <c r="C824" t="str">
        <f t="shared" si="12"/>
        <v>042903       SANTA ANNA ISD</v>
      </c>
    </row>
    <row r="825" spans="1:3" x14ac:dyDescent="0.35">
      <c r="A825" s="55" t="s">
        <v>3198</v>
      </c>
      <c r="B825" s="56" t="s">
        <v>4252</v>
      </c>
      <c r="C825" t="str">
        <f t="shared" si="12"/>
        <v>084909       SANTA FE ISD</v>
      </c>
    </row>
    <row r="826" spans="1:3" x14ac:dyDescent="0.35">
      <c r="A826" s="55" t="s">
        <v>3439</v>
      </c>
      <c r="B826" s="56" t="s">
        <v>4495</v>
      </c>
      <c r="C826" t="str">
        <f t="shared" si="12"/>
        <v>137904       SANTA GERTRUDIS ISD</v>
      </c>
    </row>
    <row r="827" spans="1:3" x14ac:dyDescent="0.35">
      <c r="A827" s="55" t="s">
        <v>2991</v>
      </c>
      <c r="B827" s="56" t="s">
        <v>4033</v>
      </c>
      <c r="C827" t="str">
        <f t="shared" si="12"/>
        <v>031913       SANTA MARIA ISD</v>
      </c>
    </row>
    <row r="828" spans="1:3" x14ac:dyDescent="0.35">
      <c r="A828" s="55" t="s">
        <v>2992</v>
      </c>
      <c r="B828" s="56" t="s">
        <v>4034</v>
      </c>
      <c r="C828" t="str">
        <f t="shared" si="12"/>
        <v>031914       SANTA ROSA ISD</v>
      </c>
    </row>
    <row r="829" spans="1:3" x14ac:dyDescent="0.35">
      <c r="A829" s="55" t="s">
        <v>3618</v>
      </c>
      <c r="B829" s="56" t="s">
        <v>4678</v>
      </c>
      <c r="C829" t="str">
        <f t="shared" si="12"/>
        <v>182904       SANTO ISD</v>
      </c>
    </row>
    <row r="830" spans="1:3" x14ac:dyDescent="0.35">
      <c r="A830" s="55" t="s">
        <v>3166</v>
      </c>
      <c r="B830" s="56" t="s">
        <v>4216</v>
      </c>
      <c r="C830" t="str">
        <f t="shared" si="12"/>
        <v>074911       SAVOY ISD</v>
      </c>
    </row>
    <row r="831" spans="1:3" x14ac:dyDescent="0.35">
      <c r="A831" s="55" t="s">
        <v>3240</v>
      </c>
      <c r="B831" s="56" t="s">
        <v>4294</v>
      </c>
      <c r="C831" t="str">
        <f t="shared" si="12"/>
        <v>094902       SCHERTZ-CIBOLO-U CITY ISD</v>
      </c>
    </row>
    <row r="832" spans="1:3" x14ac:dyDescent="0.35">
      <c r="A832" s="55" t="s">
        <v>3700</v>
      </c>
      <c r="B832" s="56" t="s">
        <v>4760</v>
      </c>
      <c r="C832" t="str">
        <f t="shared" si="12"/>
        <v>207901       SCHLEICHER ISD</v>
      </c>
    </row>
    <row r="833" spans="1:3" x14ac:dyDescent="0.35">
      <c r="A833" s="55" t="s">
        <v>3171</v>
      </c>
      <c r="B833" s="56" t="s">
        <v>4221</v>
      </c>
      <c r="C833" t="str">
        <f t="shared" si="12"/>
        <v>075903       SCHULENBURG ISD</v>
      </c>
    </row>
    <row r="834" spans="1:3" x14ac:dyDescent="0.35">
      <c r="A834" s="55" t="s">
        <v>3423</v>
      </c>
      <c r="B834" s="56" t="s">
        <v>4479</v>
      </c>
      <c r="C834" t="str">
        <f t="shared" ref="C834:C897" si="13">CONCATENATE(A834,"       ",B834)</f>
        <v>129910       SCURRY-ROSSER ISD</v>
      </c>
    </row>
    <row r="835" spans="1:3" x14ac:dyDescent="0.35">
      <c r="A835" s="55" t="s">
        <v>3190</v>
      </c>
      <c r="B835" s="56" t="s">
        <v>4242</v>
      </c>
      <c r="C835" t="str">
        <f t="shared" si="13"/>
        <v>083901       SEAGRAVES ISD</v>
      </c>
    </row>
    <row r="836" spans="1:3" x14ac:dyDescent="0.35">
      <c r="A836" s="55" t="s">
        <v>2889</v>
      </c>
      <c r="B836" s="56" t="s">
        <v>3925</v>
      </c>
      <c r="C836" t="str">
        <f t="shared" si="13"/>
        <v>008902       SEALY ISD</v>
      </c>
    </row>
    <row r="837" spans="1:3" x14ac:dyDescent="0.35">
      <c r="A837" s="55" t="s">
        <v>3239</v>
      </c>
      <c r="B837" s="56" t="s">
        <v>4293</v>
      </c>
      <c r="C837" t="str">
        <f t="shared" si="13"/>
        <v>094901       SEGUIN ISD</v>
      </c>
    </row>
    <row r="838" spans="1:3" x14ac:dyDescent="0.35">
      <c r="A838" s="55" t="s">
        <v>3192</v>
      </c>
      <c r="B838" s="56" t="s">
        <v>4244</v>
      </c>
      <c r="C838" t="str">
        <f t="shared" si="13"/>
        <v>083903       SEMINOLE ISD</v>
      </c>
    </row>
    <row r="839" spans="1:3" x14ac:dyDescent="0.35">
      <c r="A839" s="55" t="s">
        <v>2898</v>
      </c>
      <c r="B839" s="56" t="s">
        <v>3934</v>
      </c>
      <c r="C839" t="str">
        <f t="shared" si="13"/>
        <v>012901       SEYMOUR ISD</v>
      </c>
    </row>
    <row r="840" spans="1:3" x14ac:dyDescent="0.35">
      <c r="A840" s="55" t="s">
        <v>3493</v>
      </c>
      <c r="B840" s="56" t="s">
        <v>4549</v>
      </c>
      <c r="C840" t="str">
        <f t="shared" si="13"/>
        <v>152909       SHALLOWATER ISD</v>
      </c>
    </row>
    <row r="841" spans="1:3" x14ac:dyDescent="0.35">
      <c r="A841" s="55" t="s">
        <v>3828</v>
      </c>
      <c r="B841" s="56" t="s">
        <v>4888</v>
      </c>
      <c r="C841" t="str">
        <f t="shared" si="13"/>
        <v>242902       SHAMROCK ISD</v>
      </c>
    </row>
    <row r="842" spans="1:3" x14ac:dyDescent="0.35">
      <c r="A842" s="55" t="s">
        <v>3314</v>
      </c>
      <c r="B842" s="56" t="s">
        <v>4370</v>
      </c>
      <c r="C842" t="str">
        <f t="shared" si="13"/>
        <v>108911       SHARYLAND ISD</v>
      </c>
    </row>
    <row r="843" spans="1:3" x14ac:dyDescent="0.35">
      <c r="A843" s="55" t="s">
        <v>3708</v>
      </c>
      <c r="B843" s="56" t="s">
        <v>4768</v>
      </c>
      <c r="C843" t="str">
        <f t="shared" si="13"/>
        <v>210903       SHELBYVILLE ISD</v>
      </c>
    </row>
    <row r="844" spans="1:3" x14ac:dyDescent="0.35">
      <c r="A844" s="55" t="s">
        <v>3279</v>
      </c>
      <c r="B844" s="56" t="s">
        <v>4335</v>
      </c>
      <c r="C844" t="str">
        <f t="shared" si="13"/>
        <v>101924       SHELDON ISD</v>
      </c>
    </row>
    <row r="845" spans="1:3" x14ac:dyDescent="0.35">
      <c r="A845" s="55" t="s">
        <v>3689</v>
      </c>
      <c r="B845" s="56" t="s">
        <v>4749</v>
      </c>
      <c r="C845" t="str">
        <f t="shared" si="13"/>
        <v>204904       SHEPHERD ISD</v>
      </c>
    </row>
    <row r="846" spans="1:3" x14ac:dyDescent="0.35">
      <c r="A846" s="55" t="s">
        <v>3219</v>
      </c>
      <c r="B846" s="56" t="s">
        <v>4273</v>
      </c>
      <c r="C846" t="str">
        <f t="shared" si="13"/>
        <v>091906       SHERMAN ISD</v>
      </c>
    </row>
    <row r="847" spans="1:3" x14ac:dyDescent="0.35">
      <c r="A847" s="55" t="s">
        <v>3458</v>
      </c>
      <c r="B847" s="56" t="s">
        <v>4514</v>
      </c>
      <c r="C847" t="str">
        <f t="shared" si="13"/>
        <v>143903       SHINER ISD</v>
      </c>
    </row>
    <row r="848" spans="1:3" x14ac:dyDescent="0.35">
      <c r="A848" s="55" t="s">
        <v>3050</v>
      </c>
      <c r="B848" s="56" t="s">
        <v>4100</v>
      </c>
      <c r="C848" t="str">
        <f t="shared" si="13"/>
        <v>047905       SIDNEY ISD</v>
      </c>
    </row>
    <row r="849" spans="1:3" x14ac:dyDescent="0.35">
      <c r="A849" s="55" t="s">
        <v>3357</v>
      </c>
      <c r="B849" s="56" t="s">
        <v>4413</v>
      </c>
      <c r="C849" t="str">
        <f t="shared" si="13"/>
        <v>115902       SIERRA BLANCA ISD</v>
      </c>
    </row>
    <row r="850" spans="1:3" x14ac:dyDescent="0.35">
      <c r="A850" s="55" t="s">
        <v>3258</v>
      </c>
      <c r="B850" s="56" t="s">
        <v>4312</v>
      </c>
      <c r="C850" t="str">
        <f t="shared" si="13"/>
        <v>100904       SILSBEE ISD</v>
      </c>
    </row>
    <row r="851" spans="1:3" x14ac:dyDescent="0.35">
      <c r="A851" s="55" t="s">
        <v>2962</v>
      </c>
      <c r="B851" s="56" t="s">
        <v>4004</v>
      </c>
      <c r="C851" t="str">
        <f t="shared" si="13"/>
        <v>023902       SILVERTON ISD</v>
      </c>
    </row>
    <row r="852" spans="1:3" x14ac:dyDescent="0.35">
      <c r="A852" s="55" t="s">
        <v>2942</v>
      </c>
      <c r="B852" s="56" t="s">
        <v>3984</v>
      </c>
      <c r="C852" t="str">
        <f t="shared" si="13"/>
        <v>019909       SIMMS ISD</v>
      </c>
    </row>
    <row r="853" spans="1:3" x14ac:dyDescent="0.35">
      <c r="A853" s="55" t="s">
        <v>3695</v>
      </c>
      <c r="B853" s="56" t="s">
        <v>4755</v>
      </c>
      <c r="C853" t="str">
        <f t="shared" si="13"/>
        <v>205906       SINTON ISD</v>
      </c>
    </row>
    <row r="854" spans="1:3" x14ac:dyDescent="0.35">
      <c r="A854" s="55" t="s">
        <v>3060</v>
      </c>
      <c r="B854" s="56" t="s">
        <v>4110</v>
      </c>
      <c r="C854" t="str">
        <f t="shared" si="13"/>
        <v>049909       SIVELLS BEND ISD</v>
      </c>
    </row>
    <row r="855" spans="1:3" x14ac:dyDescent="0.35">
      <c r="A855" s="55" t="s">
        <v>2902</v>
      </c>
      <c r="B855" s="56" t="s">
        <v>3938</v>
      </c>
      <c r="C855" t="str">
        <f t="shared" si="13"/>
        <v>013905       SKIDMORE-TYNAN ISD</v>
      </c>
    </row>
    <row r="856" spans="1:3" x14ac:dyDescent="0.35">
      <c r="A856" s="55" t="s">
        <v>3489</v>
      </c>
      <c r="B856" s="56" t="s">
        <v>4545</v>
      </c>
      <c r="C856" t="str">
        <f t="shared" si="13"/>
        <v>152903       SLATON ISD</v>
      </c>
    </row>
    <row r="857" spans="1:3" x14ac:dyDescent="0.35">
      <c r="A857" s="55" t="s">
        <v>3867</v>
      </c>
      <c r="B857" s="56" t="s">
        <v>4927</v>
      </c>
      <c r="C857" t="str">
        <f t="shared" si="13"/>
        <v>249908       SLIDELL ISD</v>
      </c>
    </row>
    <row r="858" spans="1:3" x14ac:dyDescent="0.35">
      <c r="A858" s="55" t="s">
        <v>2870</v>
      </c>
      <c r="B858" s="56" t="s">
        <v>3906</v>
      </c>
      <c r="C858" t="str">
        <f t="shared" si="13"/>
        <v>001909       SLOCUM ISD</v>
      </c>
    </row>
    <row r="859" spans="1:3" x14ac:dyDescent="0.35">
      <c r="A859" s="55" t="s">
        <v>2896</v>
      </c>
      <c r="B859" s="56" t="s">
        <v>3932</v>
      </c>
      <c r="C859" t="str">
        <f t="shared" si="13"/>
        <v>011904       SMITHVILLE ISD</v>
      </c>
    </row>
    <row r="860" spans="1:3" x14ac:dyDescent="0.35">
      <c r="A860" s="55" t="s">
        <v>3335</v>
      </c>
      <c r="B860" s="56" t="s">
        <v>4391</v>
      </c>
      <c r="C860" t="str">
        <f t="shared" si="13"/>
        <v>110906       SMYER ISD</v>
      </c>
    </row>
    <row r="861" spans="1:3" x14ac:dyDescent="0.35">
      <c r="A861" s="55" t="s">
        <v>2973</v>
      </c>
      <c r="B861" s="56" t="s">
        <v>4015</v>
      </c>
      <c r="C861" t="str">
        <f t="shared" si="13"/>
        <v>026903       SNOOK ISD</v>
      </c>
    </row>
    <row r="862" spans="1:3" x14ac:dyDescent="0.35">
      <c r="A862" s="55" t="s">
        <v>3702</v>
      </c>
      <c r="B862" s="56" t="s">
        <v>4762</v>
      </c>
      <c r="C862" t="str">
        <f t="shared" si="13"/>
        <v>208902       SNYDER ISD</v>
      </c>
    </row>
    <row r="863" spans="1:3" x14ac:dyDescent="0.35">
      <c r="A863" s="55" t="s">
        <v>3149</v>
      </c>
      <c r="B863" s="56" t="s">
        <v>4199</v>
      </c>
      <c r="C863" t="str">
        <f t="shared" si="13"/>
        <v>071909       SOCORRO ISD</v>
      </c>
    </row>
    <row r="864" spans="1:3" x14ac:dyDescent="0.35">
      <c r="A864" s="55" t="s">
        <v>2917</v>
      </c>
      <c r="B864" s="56" t="s">
        <v>3955</v>
      </c>
      <c r="C864" t="str">
        <f t="shared" si="13"/>
        <v>015909       SOMERSET ISD</v>
      </c>
    </row>
    <row r="865" spans="1:3" x14ac:dyDescent="0.35">
      <c r="A865" s="55" t="s">
        <v>2972</v>
      </c>
      <c r="B865" s="56" t="s">
        <v>4014</v>
      </c>
      <c r="C865" t="str">
        <f t="shared" si="13"/>
        <v>026902       SOMERVILLE ISD</v>
      </c>
    </row>
    <row r="866" spans="1:3" x14ac:dyDescent="0.35">
      <c r="A866" s="55" t="s">
        <v>3729</v>
      </c>
      <c r="B866" s="56" t="s">
        <v>4789</v>
      </c>
      <c r="C866" t="str">
        <f t="shared" si="13"/>
        <v>218901       SONORA ISD</v>
      </c>
    </row>
    <row r="867" spans="1:3" x14ac:dyDescent="0.35">
      <c r="A867" s="55" t="s">
        <v>2916</v>
      </c>
      <c r="B867" s="56" t="s">
        <v>3954</v>
      </c>
      <c r="C867" t="str">
        <f t="shared" si="13"/>
        <v>015908       SOUTH SAN ANTONIO ISD</v>
      </c>
    </row>
    <row r="868" spans="1:3" x14ac:dyDescent="0.35">
      <c r="A868" s="55" t="s">
        <v>3202</v>
      </c>
      <c r="B868" s="56" t="s">
        <v>4256</v>
      </c>
      <c r="C868" t="str">
        <f t="shared" si="13"/>
        <v>085903       SOUTHLAND ISD</v>
      </c>
    </row>
    <row r="869" spans="1:3" x14ac:dyDescent="0.35">
      <c r="A869" s="55" t="s">
        <v>2923</v>
      </c>
      <c r="B869" s="56" t="s">
        <v>3965</v>
      </c>
      <c r="C869" t="str">
        <f t="shared" si="13"/>
        <v>015917       SOUTHSIDE ISD</v>
      </c>
    </row>
    <row r="870" spans="1:3" x14ac:dyDescent="0.35">
      <c r="A870" s="55" t="s">
        <v>2920</v>
      </c>
      <c r="B870" s="56" t="s">
        <v>3958</v>
      </c>
      <c r="C870" t="str">
        <f t="shared" si="13"/>
        <v>015912       SOUTHWEST ISD</v>
      </c>
    </row>
    <row r="871" spans="1:3" x14ac:dyDescent="0.35">
      <c r="A871" s="55" t="s">
        <v>3254</v>
      </c>
      <c r="B871" s="56" t="s">
        <v>4308</v>
      </c>
      <c r="C871" t="str">
        <f t="shared" si="13"/>
        <v>098904       SPEARMAN ISD</v>
      </c>
    </row>
    <row r="872" spans="1:3" x14ac:dyDescent="0.35">
      <c r="A872" s="55" t="s">
        <v>3564</v>
      </c>
      <c r="B872" s="56" t="s">
        <v>4622</v>
      </c>
      <c r="C872" t="str">
        <f t="shared" si="13"/>
        <v>170907       SPLENDORA ISD</v>
      </c>
    </row>
    <row r="873" spans="1:3" x14ac:dyDescent="0.35">
      <c r="A873" s="55" t="s">
        <v>3277</v>
      </c>
      <c r="B873" s="56" t="s">
        <v>4333</v>
      </c>
      <c r="C873" t="str">
        <f t="shared" si="13"/>
        <v>101920       SPRING BRANCH ISD</v>
      </c>
    </row>
    <row r="874" spans="1:3" x14ac:dyDescent="0.35">
      <c r="A874" s="55" t="s">
        <v>3372</v>
      </c>
      <c r="B874" s="56" t="s">
        <v>4428</v>
      </c>
      <c r="C874" t="str">
        <f t="shared" si="13"/>
        <v>117907       SPRING CREEK ISD</v>
      </c>
    </row>
    <row r="875" spans="1:3" x14ac:dyDescent="0.35">
      <c r="A875" s="55" t="s">
        <v>3233</v>
      </c>
      <c r="B875" s="56" t="s">
        <v>4287</v>
      </c>
      <c r="C875" t="str">
        <f t="shared" si="13"/>
        <v>092907       SPRING HILL ISD</v>
      </c>
    </row>
    <row r="876" spans="1:3" x14ac:dyDescent="0.35">
      <c r="A876" s="55" t="s">
        <v>3276</v>
      </c>
      <c r="B876" s="56" t="s">
        <v>4332</v>
      </c>
      <c r="C876" t="str">
        <f t="shared" si="13"/>
        <v>101919       SPRING ISD</v>
      </c>
    </row>
    <row r="877" spans="1:3" x14ac:dyDescent="0.35">
      <c r="A877" s="55" t="s">
        <v>3451</v>
      </c>
      <c r="B877" s="56" t="s">
        <v>4507</v>
      </c>
      <c r="C877" t="str">
        <f t="shared" si="13"/>
        <v>140907       SPRINGLAKE-EARTH ISD</v>
      </c>
    </row>
    <row r="878" spans="1:3" x14ac:dyDescent="0.35">
      <c r="A878" s="55" t="s">
        <v>3625</v>
      </c>
      <c r="B878" s="56" t="s">
        <v>4685</v>
      </c>
      <c r="C878" t="str">
        <f t="shared" si="13"/>
        <v>184902       SPRINGTOWN ISD</v>
      </c>
    </row>
    <row r="879" spans="1:3" x14ac:dyDescent="0.35">
      <c r="A879" s="55" t="s">
        <v>3114</v>
      </c>
      <c r="B879" s="56" t="s">
        <v>4164</v>
      </c>
      <c r="C879" t="str">
        <f t="shared" si="13"/>
        <v>063903       SPUR ISD</v>
      </c>
    </row>
    <row r="880" spans="1:3" x14ac:dyDescent="0.35">
      <c r="A880" s="55" t="s">
        <v>3784</v>
      </c>
      <c r="B880" s="56" t="s">
        <v>4844</v>
      </c>
      <c r="C880" t="str">
        <f t="shared" si="13"/>
        <v>229905       SPURGER ISD</v>
      </c>
    </row>
    <row r="881" spans="1:3" x14ac:dyDescent="0.35">
      <c r="A881" s="55" t="s">
        <v>3182</v>
      </c>
      <c r="B881" s="56" t="s">
        <v>4234</v>
      </c>
      <c r="C881" t="str">
        <f t="shared" si="13"/>
        <v>079910       STAFFORD MSD</v>
      </c>
    </row>
    <row r="882" spans="1:3" x14ac:dyDescent="0.35">
      <c r="A882" s="55" t="s">
        <v>3412</v>
      </c>
      <c r="B882" s="56" t="s">
        <v>4468</v>
      </c>
      <c r="C882" t="str">
        <f t="shared" si="13"/>
        <v>127906       STAMFORD ISD</v>
      </c>
    </row>
    <row r="883" spans="1:3" x14ac:dyDescent="0.35">
      <c r="A883" s="55" t="s">
        <v>3502</v>
      </c>
      <c r="B883" s="56" t="s">
        <v>4558</v>
      </c>
      <c r="C883" t="str">
        <f t="shared" si="13"/>
        <v>156902       STANTON ISD</v>
      </c>
    </row>
    <row r="884" spans="1:3" x14ac:dyDescent="0.35">
      <c r="A884" s="55" t="s">
        <v>3152</v>
      </c>
      <c r="B884" s="56" t="s">
        <v>4202</v>
      </c>
      <c r="C884" t="str">
        <f t="shared" si="13"/>
        <v>072903       STEPHENVILLE ISD</v>
      </c>
    </row>
    <row r="885" spans="1:3" x14ac:dyDescent="0.35">
      <c r="A885" s="55" t="s">
        <v>3727</v>
      </c>
      <c r="B885" s="56" t="s">
        <v>4787</v>
      </c>
      <c r="C885" t="str">
        <f t="shared" si="13"/>
        <v>216901       STERLING CITY ISD</v>
      </c>
    </row>
    <row r="886" spans="1:3" x14ac:dyDescent="0.35">
      <c r="A886" s="55" t="s">
        <v>3858</v>
      </c>
      <c r="B886" s="56" t="s">
        <v>4918</v>
      </c>
      <c r="C886" t="str">
        <f t="shared" si="13"/>
        <v>247906       STOCKDALE ISD</v>
      </c>
    </row>
    <row r="887" spans="1:3" x14ac:dyDescent="0.35">
      <c r="A887" s="55" t="s">
        <v>3713</v>
      </c>
      <c r="B887" s="56" t="s">
        <v>4773</v>
      </c>
      <c r="C887" t="str">
        <f t="shared" si="13"/>
        <v>211902       STRATFORD ISD</v>
      </c>
    </row>
    <row r="888" spans="1:3" x14ac:dyDescent="0.35">
      <c r="A888" s="55" t="s">
        <v>3619</v>
      </c>
      <c r="B888" s="56" t="s">
        <v>4679</v>
      </c>
      <c r="C888" t="str">
        <f t="shared" si="13"/>
        <v>182905       STRAWN ISD</v>
      </c>
    </row>
    <row r="889" spans="1:3" x14ac:dyDescent="0.35">
      <c r="A889" s="55" t="s">
        <v>3452</v>
      </c>
      <c r="B889" s="56" t="s">
        <v>4508</v>
      </c>
      <c r="C889" t="str">
        <f t="shared" si="13"/>
        <v>140908       SUDAN ISD</v>
      </c>
    </row>
    <row r="890" spans="1:3" x14ac:dyDescent="0.35">
      <c r="A890" s="55" t="s">
        <v>3347</v>
      </c>
      <c r="B890" s="56" t="s">
        <v>4403</v>
      </c>
      <c r="C890" t="str">
        <f t="shared" si="13"/>
        <v>112910       SULPHUR BLUFF ISD</v>
      </c>
    </row>
    <row r="891" spans="1:3" x14ac:dyDescent="0.35">
      <c r="A891" s="55" t="s">
        <v>3341</v>
      </c>
      <c r="B891" s="56" t="s">
        <v>4397</v>
      </c>
      <c r="C891" t="str">
        <f t="shared" si="13"/>
        <v>112901       SULPHUR SPRINGS ISD</v>
      </c>
    </row>
    <row r="892" spans="1:3" x14ac:dyDescent="0.35">
      <c r="A892" s="55" t="s">
        <v>3336</v>
      </c>
      <c r="B892" s="56" t="s">
        <v>4392</v>
      </c>
      <c r="C892" t="str">
        <f t="shared" si="13"/>
        <v>110907       SUNDOWN ISD</v>
      </c>
    </row>
    <row r="893" spans="1:3" x14ac:dyDescent="0.35">
      <c r="A893" s="55" t="s">
        <v>3087</v>
      </c>
      <c r="B893" s="56" t="s">
        <v>4137</v>
      </c>
      <c r="C893" t="str">
        <f t="shared" si="13"/>
        <v>057919       SUNNYVALE ISD</v>
      </c>
    </row>
    <row r="894" spans="1:3" x14ac:dyDescent="0.35">
      <c r="A894" s="55" t="s">
        <v>3567</v>
      </c>
      <c r="B894" s="56" t="s">
        <v>4625</v>
      </c>
      <c r="C894" t="str">
        <f t="shared" si="13"/>
        <v>171902       SUNRAY ISD</v>
      </c>
    </row>
    <row r="895" spans="1:3" x14ac:dyDescent="0.35">
      <c r="A895" s="55" t="s">
        <v>2952</v>
      </c>
      <c r="B895" s="56" t="s">
        <v>3994</v>
      </c>
      <c r="C895" t="str">
        <f t="shared" si="13"/>
        <v>020906       SWEENY ISD</v>
      </c>
    </row>
    <row r="896" spans="1:3" x14ac:dyDescent="0.35">
      <c r="A896" s="55" t="s">
        <v>3460</v>
      </c>
      <c r="B896" s="56" t="s">
        <v>4516</v>
      </c>
      <c r="C896" t="str">
        <f t="shared" si="13"/>
        <v>143905       SWEET HOME ISD</v>
      </c>
    </row>
    <row r="897" spans="1:3" x14ac:dyDescent="0.35">
      <c r="A897" s="55" t="s">
        <v>3591</v>
      </c>
      <c r="B897" s="56" t="s">
        <v>4649</v>
      </c>
      <c r="C897" t="str">
        <f t="shared" si="13"/>
        <v>177902       SWEETWATER ISD</v>
      </c>
    </row>
    <row r="898" spans="1:3" x14ac:dyDescent="0.35">
      <c r="A898" s="55" t="s">
        <v>3696</v>
      </c>
      <c r="B898" s="56" t="s">
        <v>4756</v>
      </c>
      <c r="C898" t="str">
        <f t="shared" ref="C898:C961" si="14">CONCATENATE(A898,"       ",B898)</f>
        <v>205907       TAFT ISD</v>
      </c>
    </row>
    <row r="899" spans="1:3" x14ac:dyDescent="0.35">
      <c r="A899" s="55" t="s">
        <v>3496</v>
      </c>
      <c r="B899" s="56" t="s">
        <v>4552</v>
      </c>
      <c r="C899" t="str">
        <f t="shared" si="14"/>
        <v>153904       TAHOKA ISD</v>
      </c>
    </row>
    <row r="900" spans="1:3" x14ac:dyDescent="0.35">
      <c r="A900" s="55" t="s">
        <v>3476</v>
      </c>
      <c r="B900" s="56" t="s">
        <v>4532</v>
      </c>
      <c r="C900" t="str">
        <f t="shared" si="14"/>
        <v>146907       TARKINGTON ISD</v>
      </c>
    </row>
    <row r="901" spans="1:3" x14ac:dyDescent="0.35">
      <c r="A901" s="55" t="s">
        <v>3681</v>
      </c>
      <c r="B901" s="56" t="s">
        <v>4741</v>
      </c>
      <c r="C901" t="str">
        <f t="shared" si="14"/>
        <v>201910       TATUM ISD</v>
      </c>
    </row>
    <row r="902" spans="1:3" x14ac:dyDescent="0.35">
      <c r="A902" s="55" t="s">
        <v>3851</v>
      </c>
      <c r="B902" s="56" t="s">
        <v>4911</v>
      </c>
      <c r="C902" t="str">
        <f t="shared" si="14"/>
        <v>246911       TAYLOR ISD</v>
      </c>
    </row>
    <row r="903" spans="1:3" x14ac:dyDescent="0.35">
      <c r="A903" s="55" t="s">
        <v>3185</v>
      </c>
      <c r="B903" s="56" t="s">
        <v>4237</v>
      </c>
      <c r="C903" t="str">
        <f t="shared" si="14"/>
        <v>081904       TEAGUE ISD</v>
      </c>
    </row>
    <row r="904" spans="1:3" x14ac:dyDescent="0.35">
      <c r="A904" s="55" t="s">
        <v>2910</v>
      </c>
      <c r="B904" s="56" t="s">
        <v>3946</v>
      </c>
      <c r="C904" t="str">
        <f t="shared" si="14"/>
        <v>014909       TEMPLE ISD</v>
      </c>
    </row>
    <row r="905" spans="1:3" x14ac:dyDescent="0.35">
      <c r="A905" s="55" t="s">
        <v>3709</v>
      </c>
      <c r="B905" s="56" t="s">
        <v>4769</v>
      </c>
      <c r="C905" t="str">
        <f t="shared" si="14"/>
        <v>210904       TENAHA ISD</v>
      </c>
    </row>
    <row r="906" spans="1:3" x14ac:dyDescent="0.35">
      <c r="A906" s="55" t="s">
        <v>2958</v>
      </c>
      <c r="B906" s="56" t="s">
        <v>4000</v>
      </c>
      <c r="C906" t="str">
        <f t="shared" si="14"/>
        <v>022004       TERLINGUA CSD</v>
      </c>
    </row>
    <row r="907" spans="1:3" x14ac:dyDescent="0.35">
      <c r="A907" s="55" t="s">
        <v>3754</v>
      </c>
      <c r="B907" s="56" t="s">
        <v>4814</v>
      </c>
      <c r="C907" t="str">
        <f t="shared" si="14"/>
        <v>222901       TERRELL COUNTY ISD</v>
      </c>
    </row>
    <row r="908" spans="1:3" x14ac:dyDescent="0.35">
      <c r="A908" s="55" t="s">
        <v>3422</v>
      </c>
      <c r="B908" s="56" t="s">
        <v>4478</v>
      </c>
      <c r="C908" t="str">
        <f t="shared" si="14"/>
        <v>129906       TERRELL ISD</v>
      </c>
    </row>
    <row r="909" spans="1:3" x14ac:dyDescent="0.35">
      <c r="A909" s="55" t="s">
        <v>2940</v>
      </c>
      <c r="B909" s="56" t="s">
        <v>3982</v>
      </c>
      <c r="C909" t="str">
        <f t="shared" si="14"/>
        <v>019907       TEXARKANA ISD</v>
      </c>
    </row>
    <row r="910" spans="1:3" x14ac:dyDescent="0.35">
      <c r="A910" s="55" t="s">
        <v>3196</v>
      </c>
      <c r="B910" s="56" t="s">
        <v>4250</v>
      </c>
      <c r="C910" t="str">
        <f t="shared" si="14"/>
        <v>084906       TEXAS CITY ISD</v>
      </c>
    </row>
    <row r="911" spans="1:3" x14ac:dyDescent="0.35">
      <c r="A911" s="55" t="s">
        <v>3712</v>
      </c>
      <c r="B911" s="56" t="s">
        <v>4772</v>
      </c>
      <c r="C911" t="str">
        <f t="shared" si="14"/>
        <v>211901       TEXHOMA ISD</v>
      </c>
    </row>
    <row r="912" spans="1:3" x14ac:dyDescent="0.35">
      <c r="A912" s="55" t="s">
        <v>3074</v>
      </c>
      <c r="B912" s="56" t="s">
        <v>4124</v>
      </c>
      <c r="C912" t="str">
        <f t="shared" si="14"/>
        <v>056902       TEXLINE ISD</v>
      </c>
    </row>
    <row r="913" spans="1:3" x14ac:dyDescent="0.35">
      <c r="A913" s="55" t="s">
        <v>3545</v>
      </c>
      <c r="B913" s="56" t="s">
        <v>4601</v>
      </c>
      <c r="C913" t="str">
        <f t="shared" si="14"/>
        <v>166905       THORNDALE ISD</v>
      </c>
    </row>
    <row r="914" spans="1:3" x14ac:dyDescent="0.35">
      <c r="A914" s="55" t="s">
        <v>3852</v>
      </c>
      <c r="B914" s="56" t="s">
        <v>4912</v>
      </c>
      <c r="C914" t="str">
        <f t="shared" si="14"/>
        <v>246912       THRALL ISD</v>
      </c>
    </row>
    <row r="915" spans="1:3" x14ac:dyDescent="0.35">
      <c r="A915" s="55" t="s">
        <v>3485</v>
      </c>
      <c r="B915" s="56" t="s">
        <v>4541</v>
      </c>
      <c r="C915" t="str">
        <f t="shared" si="14"/>
        <v>149902       THREE RIVERS ISD</v>
      </c>
    </row>
    <row r="916" spans="1:3" x14ac:dyDescent="0.35">
      <c r="A916" s="55" t="s">
        <v>3150</v>
      </c>
      <c r="B916" s="56" t="s">
        <v>4200</v>
      </c>
      <c r="C916" t="str">
        <f t="shared" si="14"/>
        <v>072901       THREE WAY ISD</v>
      </c>
    </row>
    <row r="917" spans="1:3" x14ac:dyDescent="0.35">
      <c r="A917" s="55" t="s">
        <v>3758</v>
      </c>
      <c r="B917" s="56" t="s">
        <v>4818</v>
      </c>
      <c r="C917" t="str">
        <f t="shared" si="14"/>
        <v>224901       THROCKMORTON ISD</v>
      </c>
    </row>
    <row r="918" spans="1:3" x14ac:dyDescent="0.35">
      <c r="A918" s="55" t="s">
        <v>3506</v>
      </c>
      <c r="B918" s="56" t="s">
        <v>4562</v>
      </c>
      <c r="C918" t="str">
        <f t="shared" si="14"/>
        <v>158902       TIDEHAVEN ISD</v>
      </c>
    </row>
    <row r="919" spans="1:3" x14ac:dyDescent="0.35">
      <c r="A919" s="55" t="s">
        <v>3710</v>
      </c>
      <c r="B919" s="56" t="s">
        <v>4770</v>
      </c>
      <c r="C919" t="str">
        <f t="shared" si="14"/>
        <v>210905       TIMPSON ISD</v>
      </c>
    </row>
    <row r="920" spans="1:3" x14ac:dyDescent="0.35">
      <c r="A920" s="55" t="s">
        <v>3220</v>
      </c>
      <c r="B920" s="56" t="s">
        <v>4274</v>
      </c>
      <c r="C920" t="str">
        <f t="shared" si="14"/>
        <v>091907       TIOGA ISD</v>
      </c>
    </row>
    <row r="921" spans="1:3" x14ac:dyDescent="0.35">
      <c r="A921" s="55" t="s">
        <v>3340</v>
      </c>
      <c r="B921" s="56" t="s">
        <v>4396</v>
      </c>
      <c r="C921" t="str">
        <f t="shared" si="14"/>
        <v>111903       TOLAR ISD</v>
      </c>
    </row>
    <row r="922" spans="1:3" x14ac:dyDescent="0.35">
      <c r="A922" s="55" t="s">
        <v>3227</v>
      </c>
      <c r="B922" s="56" t="s">
        <v>4281</v>
      </c>
      <c r="C922" t="str">
        <f t="shared" si="14"/>
        <v>091918       TOM BEAN ISD</v>
      </c>
    </row>
    <row r="923" spans="1:3" x14ac:dyDescent="0.35">
      <c r="A923" s="55" t="s">
        <v>3278</v>
      </c>
      <c r="B923" s="56" t="s">
        <v>4334</v>
      </c>
      <c r="C923" t="str">
        <f t="shared" si="14"/>
        <v>101921       TOMBALL ISD</v>
      </c>
    </row>
    <row r="924" spans="1:3" x14ac:dyDescent="0.35">
      <c r="A924" s="55" t="s">
        <v>3148</v>
      </c>
      <c r="B924" s="56" t="s">
        <v>4198</v>
      </c>
      <c r="C924" t="str">
        <f t="shared" si="14"/>
        <v>071908       TORNILLO ISD</v>
      </c>
    </row>
    <row r="925" spans="1:3" x14ac:dyDescent="0.35">
      <c r="A925" s="55" t="s">
        <v>3751</v>
      </c>
      <c r="B925" s="56" t="s">
        <v>4811</v>
      </c>
      <c r="C925" t="str">
        <f t="shared" si="14"/>
        <v>221905       TRENT ISD</v>
      </c>
    </row>
    <row r="926" spans="1:3" x14ac:dyDescent="0.35">
      <c r="A926" s="55" t="s">
        <v>3167</v>
      </c>
      <c r="B926" s="56" t="s">
        <v>4217</v>
      </c>
      <c r="C926" t="str">
        <f t="shared" si="14"/>
        <v>074912       TRENTON ISD</v>
      </c>
    </row>
    <row r="927" spans="1:3" x14ac:dyDescent="0.35">
      <c r="A927" s="55" t="s">
        <v>3302</v>
      </c>
      <c r="B927" s="56" t="s">
        <v>4358</v>
      </c>
      <c r="C927" t="str">
        <f t="shared" si="14"/>
        <v>107907       TRINIDAD ISD</v>
      </c>
    </row>
    <row r="928" spans="1:3" x14ac:dyDescent="0.35">
      <c r="A928" s="55" t="s">
        <v>3778</v>
      </c>
      <c r="B928" s="56" t="s">
        <v>4838</v>
      </c>
      <c r="C928" t="str">
        <f t="shared" si="14"/>
        <v>228903       TRINITY ISD</v>
      </c>
    </row>
    <row r="929" spans="1:3" x14ac:dyDescent="0.35">
      <c r="A929" s="55" t="s">
        <v>3717</v>
      </c>
      <c r="B929" s="56" t="s">
        <v>4777</v>
      </c>
      <c r="C929" t="str">
        <f t="shared" si="14"/>
        <v>212904       TROUP ISD</v>
      </c>
    </row>
    <row r="930" spans="1:3" x14ac:dyDescent="0.35">
      <c r="A930" s="55" t="s">
        <v>2911</v>
      </c>
      <c r="B930" s="56" t="s">
        <v>3947</v>
      </c>
      <c r="C930" t="str">
        <f t="shared" si="14"/>
        <v>014910       TROY ISD</v>
      </c>
    </row>
    <row r="931" spans="1:3" x14ac:dyDescent="0.35">
      <c r="A931" s="55" t="s">
        <v>3731</v>
      </c>
      <c r="B931" s="56" t="s">
        <v>4791</v>
      </c>
      <c r="C931" t="str">
        <f t="shared" si="14"/>
        <v>219903       TULIA ISD</v>
      </c>
    </row>
    <row r="932" spans="1:3" x14ac:dyDescent="0.35">
      <c r="A932" s="55" t="s">
        <v>3602</v>
      </c>
      <c r="B932" s="56" t="s">
        <v>4660</v>
      </c>
      <c r="C932" t="str">
        <f t="shared" si="14"/>
        <v>178912       TULOSO-MIDWAY ISD</v>
      </c>
    </row>
    <row r="933" spans="1:3" x14ac:dyDescent="0.35">
      <c r="A933" s="55" t="s">
        <v>3249</v>
      </c>
      <c r="B933" s="56" t="s">
        <v>4303</v>
      </c>
      <c r="C933" t="str">
        <f t="shared" si="14"/>
        <v>096905       TURKEY-QUITAQUE ISD</v>
      </c>
    </row>
    <row r="934" spans="1:3" x14ac:dyDescent="0.35">
      <c r="A934" s="55" t="s">
        <v>3718</v>
      </c>
      <c r="B934" s="56" t="s">
        <v>4778</v>
      </c>
      <c r="C934" t="str">
        <f t="shared" si="14"/>
        <v>212905       TYLER ISD</v>
      </c>
    </row>
    <row r="935" spans="1:3" x14ac:dyDescent="0.35">
      <c r="A935" s="55" t="s">
        <v>3792</v>
      </c>
      <c r="B935" s="56" t="s">
        <v>4852</v>
      </c>
      <c r="C935" t="str">
        <f t="shared" si="14"/>
        <v>230908       UNION GROVE ISD</v>
      </c>
    </row>
    <row r="936" spans="1:3" x14ac:dyDescent="0.35">
      <c r="A936" s="55" t="s">
        <v>3789</v>
      </c>
      <c r="B936" s="56" t="s">
        <v>4849</v>
      </c>
      <c r="C936" t="str">
        <f t="shared" si="14"/>
        <v>230904       UNION HILL ISD</v>
      </c>
    </row>
    <row r="937" spans="1:3" x14ac:dyDescent="0.35">
      <c r="A937" s="55" t="s">
        <v>3821</v>
      </c>
      <c r="B937" s="56" t="s">
        <v>4881</v>
      </c>
      <c r="C937" t="str">
        <f t="shared" si="14"/>
        <v>240903       UNITED ISD</v>
      </c>
    </row>
    <row r="938" spans="1:3" x14ac:dyDescent="0.35">
      <c r="A938" s="55" t="s">
        <v>3798</v>
      </c>
      <c r="B938" s="56" t="s">
        <v>4858</v>
      </c>
      <c r="C938" t="str">
        <f t="shared" si="14"/>
        <v>232904       UTOPIA ISD</v>
      </c>
    </row>
    <row r="939" spans="1:3" x14ac:dyDescent="0.35">
      <c r="A939" s="55" t="s">
        <v>3797</v>
      </c>
      <c r="B939" s="56" t="s">
        <v>4857</v>
      </c>
      <c r="C939" t="str">
        <f t="shared" si="14"/>
        <v>232903       UVALDE CONS ISD</v>
      </c>
    </row>
    <row r="940" spans="1:3" x14ac:dyDescent="0.35">
      <c r="A940" s="55" t="s">
        <v>3386</v>
      </c>
      <c r="B940" s="56" t="s">
        <v>4442</v>
      </c>
      <c r="C940" t="str">
        <f t="shared" si="14"/>
        <v>122902       VALENTINE ISD</v>
      </c>
    </row>
    <row r="941" spans="1:3" x14ac:dyDescent="0.35">
      <c r="A941" s="55" t="s">
        <v>2930</v>
      </c>
      <c r="B941" s="56" t="s">
        <v>3972</v>
      </c>
      <c r="C941" t="str">
        <f t="shared" si="14"/>
        <v>018904       VALLEY MILLS ISD</v>
      </c>
    </row>
    <row r="942" spans="1:3" x14ac:dyDescent="0.35">
      <c r="A942" s="55" t="s">
        <v>3055</v>
      </c>
      <c r="B942" s="56" t="s">
        <v>4105</v>
      </c>
      <c r="C942" t="str">
        <f t="shared" si="14"/>
        <v>049903       VALLEY VIEW ISD (Cooke)</v>
      </c>
    </row>
    <row r="943" spans="1:3" x14ac:dyDescent="0.35">
      <c r="A943" s="55" t="s">
        <v>3319</v>
      </c>
      <c r="B943" s="56" t="s">
        <v>4375</v>
      </c>
      <c r="C943" t="str">
        <f t="shared" si="14"/>
        <v>108916       VALLEY VIEW ISD (Hidalgo)</v>
      </c>
    </row>
    <row r="944" spans="1:3" x14ac:dyDescent="0.35">
      <c r="A944" s="55" t="s">
        <v>3221</v>
      </c>
      <c r="B944" s="56" t="s">
        <v>4275</v>
      </c>
      <c r="C944" t="str">
        <f t="shared" si="14"/>
        <v>091908       VAN ALSTYNE ISD</v>
      </c>
    </row>
    <row r="945" spans="1:3" x14ac:dyDescent="0.35">
      <c r="A945" s="55" t="s">
        <v>3805</v>
      </c>
      <c r="B945" s="56" t="s">
        <v>4865</v>
      </c>
      <c r="C945" t="str">
        <f t="shared" si="14"/>
        <v>234906       VAN ISD</v>
      </c>
    </row>
    <row r="946" spans="1:3" x14ac:dyDescent="0.35">
      <c r="A946" s="55" t="s">
        <v>3509</v>
      </c>
      <c r="B946" s="56" t="s">
        <v>4565</v>
      </c>
      <c r="C946" t="str">
        <f t="shared" si="14"/>
        <v>158906       VAN VLECK ISD</v>
      </c>
    </row>
    <row r="947" spans="1:3" x14ac:dyDescent="0.35">
      <c r="A947" s="55" t="s">
        <v>3607</v>
      </c>
      <c r="B947" s="56" t="s">
        <v>4667</v>
      </c>
      <c r="C947" t="str">
        <f t="shared" si="14"/>
        <v>180902       VEGA ISD</v>
      </c>
    </row>
    <row r="948" spans="1:3" x14ac:dyDescent="0.35">
      <c r="A948" s="55" t="s">
        <v>3406</v>
      </c>
      <c r="B948" s="56" t="s">
        <v>4462</v>
      </c>
      <c r="C948" t="str">
        <f t="shared" si="14"/>
        <v>126908       VENUS ISD</v>
      </c>
    </row>
    <row r="949" spans="1:3" x14ac:dyDescent="0.35">
      <c r="A949" s="55" t="s">
        <v>3769</v>
      </c>
      <c r="B949" s="56" t="s">
        <v>4829</v>
      </c>
      <c r="C949" t="str">
        <f t="shared" si="14"/>
        <v>226908       VERIBEST ISD</v>
      </c>
    </row>
    <row r="950" spans="1:3" x14ac:dyDescent="0.35">
      <c r="A950" s="55" t="s">
        <v>3838</v>
      </c>
      <c r="B950" s="56" t="s">
        <v>4898</v>
      </c>
      <c r="C950" t="str">
        <f t="shared" si="14"/>
        <v>244903       VERNON ISD</v>
      </c>
    </row>
    <row r="951" spans="1:3" x14ac:dyDescent="0.35">
      <c r="A951" s="55" t="s">
        <v>3809</v>
      </c>
      <c r="B951" s="56" t="s">
        <v>4869</v>
      </c>
      <c r="C951" t="str">
        <f t="shared" si="14"/>
        <v>235902       VICTORIA ISD</v>
      </c>
    </row>
    <row r="952" spans="1:3" x14ac:dyDescent="0.35">
      <c r="A952" s="55" t="s">
        <v>3613</v>
      </c>
      <c r="B952" s="56" t="s">
        <v>4673</v>
      </c>
      <c r="C952" t="str">
        <f t="shared" si="14"/>
        <v>181907       VIDOR ISD</v>
      </c>
    </row>
    <row r="953" spans="1:3" x14ac:dyDescent="0.35">
      <c r="A953" s="55" t="s">
        <v>3459</v>
      </c>
      <c r="B953" s="56" t="s">
        <v>4515</v>
      </c>
      <c r="C953" t="str">
        <f t="shared" si="14"/>
        <v>143904       VYSEHRAD ISD</v>
      </c>
    </row>
    <row r="954" spans="1:3" x14ac:dyDescent="0.35">
      <c r="A954" s="55" t="s">
        <v>3522</v>
      </c>
      <c r="B954" s="56" t="s">
        <v>4578</v>
      </c>
      <c r="C954" t="str">
        <f t="shared" si="14"/>
        <v>161914       WACO ISD</v>
      </c>
    </row>
    <row r="955" spans="1:3" x14ac:dyDescent="0.35">
      <c r="A955" s="55" t="s">
        <v>3210</v>
      </c>
      <c r="B955" s="56" t="s">
        <v>4264</v>
      </c>
      <c r="C955" t="str">
        <f t="shared" si="14"/>
        <v>089905       WAELDER ISD</v>
      </c>
    </row>
    <row r="956" spans="1:3" x14ac:dyDescent="0.35">
      <c r="A956" s="55" t="s">
        <v>3094</v>
      </c>
      <c r="B956" s="56" t="s">
        <v>4144</v>
      </c>
      <c r="C956" t="str">
        <f t="shared" si="14"/>
        <v>059902       WALCOTT ISD</v>
      </c>
    </row>
    <row r="957" spans="1:3" x14ac:dyDescent="0.35">
      <c r="A957" s="55" t="s">
        <v>3767</v>
      </c>
      <c r="B957" s="56" t="s">
        <v>4827</v>
      </c>
      <c r="C957" t="str">
        <f t="shared" si="14"/>
        <v>226906       WALL ISD</v>
      </c>
    </row>
    <row r="958" spans="1:3" x14ac:dyDescent="0.35">
      <c r="A958" s="55" t="s">
        <v>3814</v>
      </c>
      <c r="B958" s="56" t="s">
        <v>4874</v>
      </c>
      <c r="C958" t="str">
        <f t="shared" si="14"/>
        <v>237904       WALLER ISD</v>
      </c>
    </row>
    <row r="959" spans="1:3" x14ac:dyDescent="0.35">
      <c r="A959" s="55" t="s">
        <v>3059</v>
      </c>
      <c r="B959" s="56" t="s">
        <v>4109</v>
      </c>
      <c r="C959" t="str">
        <f t="shared" si="14"/>
        <v>049908       WALNUT BEND ISD</v>
      </c>
    </row>
    <row r="960" spans="1:3" x14ac:dyDescent="0.35">
      <c r="A960" s="55" t="s">
        <v>2931</v>
      </c>
      <c r="B960" s="56" t="s">
        <v>3973</v>
      </c>
      <c r="C960" t="str">
        <f t="shared" si="14"/>
        <v>018905       WALNUT SPRINGS ISD</v>
      </c>
    </row>
    <row r="961" spans="1:3" x14ac:dyDescent="0.35">
      <c r="A961" s="55" t="s">
        <v>3783</v>
      </c>
      <c r="B961" s="56" t="s">
        <v>4843</v>
      </c>
      <c r="C961" t="str">
        <f t="shared" si="14"/>
        <v>229904       WARREN ISD</v>
      </c>
    </row>
    <row r="962" spans="1:3" x14ac:dyDescent="0.35">
      <c r="A962" s="55" t="s">
        <v>3283</v>
      </c>
      <c r="B962" s="56" t="s">
        <v>4339</v>
      </c>
      <c r="C962" t="str">
        <f t="shared" ref="C962:C1018" si="15">CONCATENATE(A962,"       ",B962)</f>
        <v>102903       WASKOM ISD</v>
      </c>
    </row>
    <row r="963" spans="1:3" x14ac:dyDescent="0.35">
      <c r="A963" s="55" t="s">
        <v>3766</v>
      </c>
      <c r="B963" s="56" t="s">
        <v>4826</v>
      </c>
      <c r="C963" t="str">
        <f t="shared" si="15"/>
        <v>226905       WATER VALLEY ISD</v>
      </c>
    </row>
    <row r="964" spans="1:3" x14ac:dyDescent="0.35">
      <c r="A964" s="55" t="s">
        <v>3139</v>
      </c>
      <c r="B964" s="56" t="s">
        <v>4189</v>
      </c>
      <c r="C964" t="str">
        <f t="shared" si="15"/>
        <v>070912       WAXAHACHIE ISD</v>
      </c>
    </row>
    <row r="965" spans="1:3" x14ac:dyDescent="0.35">
      <c r="A965" s="55" t="s">
        <v>3626</v>
      </c>
      <c r="B965" s="56" t="s">
        <v>4686</v>
      </c>
      <c r="C965" t="str">
        <f t="shared" si="15"/>
        <v>184903       WEATHERFORD ISD</v>
      </c>
    </row>
    <row r="966" spans="1:3" x14ac:dyDescent="0.35">
      <c r="A966" s="55" t="s">
        <v>3822</v>
      </c>
      <c r="B966" s="56" t="s">
        <v>4882</v>
      </c>
      <c r="C966" t="str">
        <f t="shared" si="15"/>
        <v>240904       WEBB CISD</v>
      </c>
    </row>
    <row r="967" spans="1:3" x14ac:dyDescent="0.35">
      <c r="A967" s="55" t="s">
        <v>3044</v>
      </c>
      <c r="B967" s="56" t="s">
        <v>4094</v>
      </c>
      <c r="C967" t="str">
        <f t="shared" si="15"/>
        <v>045905       WEIMAR ISD</v>
      </c>
    </row>
    <row r="968" spans="1:3" x14ac:dyDescent="0.35">
      <c r="A968" s="55" t="s">
        <v>3041</v>
      </c>
      <c r="B968" s="56" t="s">
        <v>4089</v>
      </c>
      <c r="C968" t="str">
        <f t="shared" si="15"/>
        <v>044902       WELLINGTON ISD</v>
      </c>
    </row>
    <row r="969" spans="1:3" x14ac:dyDescent="0.35">
      <c r="A969" s="55" t="s">
        <v>3757</v>
      </c>
      <c r="B969" s="56" t="s">
        <v>4817</v>
      </c>
      <c r="C969" t="str">
        <f t="shared" si="15"/>
        <v>223904       WELLMAN-UNION CONS ISD</v>
      </c>
    </row>
    <row r="970" spans="1:3" x14ac:dyDescent="0.35">
      <c r="A970" s="55" t="s">
        <v>3014</v>
      </c>
      <c r="B970" s="56" t="s">
        <v>4058</v>
      </c>
      <c r="C970" t="str">
        <f t="shared" si="15"/>
        <v>037909       WELLS ISD</v>
      </c>
    </row>
    <row r="971" spans="1:3" x14ac:dyDescent="0.35">
      <c r="A971" s="55" t="s">
        <v>3316</v>
      </c>
      <c r="B971" s="56" t="s">
        <v>4372</v>
      </c>
      <c r="C971" t="str">
        <f t="shared" si="15"/>
        <v>108913       WESLACO ISD</v>
      </c>
    </row>
    <row r="972" spans="1:3" x14ac:dyDescent="0.35">
      <c r="A972" s="55" t="s">
        <v>3261</v>
      </c>
      <c r="B972" s="56" t="s">
        <v>4315</v>
      </c>
      <c r="C972" t="str">
        <f t="shared" si="15"/>
        <v>100908       WEST HARDIN COUNTY CONS ISD</v>
      </c>
    </row>
    <row r="973" spans="1:3" x14ac:dyDescent="0.35">
      <c r="A973" s="55" t="s">
        <v>3523</v>
      </c>
      <c r="B973" s="56" t="s">
        <v>4579</v>
      </c>
      <c r="C973" t="str">
        <f t="shared" si="15"/>
        <v>161916       WEST ISD</v>
      </c>
    </row>
    <row r="974" spans="1:3" x14ac:dyDescent="0.35">
      <c r="A974" s="55" t="s">
        <v>3612</v>
      </c>
      <c r="B974" s="56" t="s">
        <v>4672</v>
      </c>
      <c r="C974" t="str">
        <f t="shared" si="15"/>
        <v>181906       WEST ORANGE-COVE CISD</v>
      </c>
    </row>
    <row r="975" spans="1:3" x14ac:dyDescent="0.35">
      <c r="A975" s="55" t="s">
        <v>3605</v>
      </c>
      <c r="B975" s="56" t="s">
        <v>4663</v>
      </c>
      <c r="C975" t="str">
        <f t="shared" si="15"/>
        <v>178915       WEST OSO ISD</v>
      </c>
    </row>
    <row r="976" spans="1:3" x14ac:dyDescent="0.35">
      <c r="A976" s="55" t="s">
        <v>3683</v>
      </c>
      <c r="B976" s="56" t="s">
        <v>4743</v>
      </c>
      <c r="C976" t="str">
        <f t="shared" si="15"/>
        <v>201914       WEST RUSK ISD</v>
      </c>
    </row>
    <row r="977" spans="1:3" x14ac:dyDescent="0.35">
      <c r="A977" s="55" t="s">
        <v>3685</v>
      </c>
      <c r="B977" s="56" t="s">
        <v>4745</v>
      </c>
      <c r="C977" t="str">
        <f t="shared" si="15"/>
        <v>202905       WEST SABINE ISD</v>
      </c>
    </row>
    <row r="978" spans="1:3" x14ac:dyDescent="0.35">
      <c r="A978" s="55" t="s">
        <v>3552</v>
      </c>
      <c r="B978" s="56" t="s">
        <v>4610</v>
      </c>
      <c r="C978" t="str">
        <f t="shared" si="15"/>
        <v>168903       WESTBROOK ISD</v>
      </c>
    </row>
    <row r="979" spans="1:3" x14ac:dyDescent="0.35">
      <c r="A979" s="55" t="s">
        <v>3112</v>
      </c>
      <c r="B979" s="56" t="s">
        <v>4162</v>
      </c>
      <c r="C979" t="str">
        <f t="shared" si="15"/>
        <v>062905       WESTHOFF ISD</v>
      </c>
    </row>
    <row r="980" spans="1:3" x14ac:dyDescent="0.35">
      <c r="A980" s="55" t="s">
        <v>3159</v>
      </c>
      <c r="B980" s="56" t="s">
        <v>4209</v>
      </c>
      <c r="C980" t="str">
        <f t="shared" si="15"/>
        <v>073904       WESTPHALIA ISD</v>
      </c>
    </row>
    <row r="981" spans="1:3" x14ac:dyDescent="0.35">
      <c r="A981" s="55" t="s">
        <v>2869</v>
      </c>
      <c r="B981" s="56" t="s">
        <v>3905</v>
      </c>
      <c r="C981" t="str">
        <f t="shared" si="15"/>
        <v>001908       WESTWOOD ISD</v>
      </c>
    </row>
    <row r="982" spans="1:3" x14ac:dyDescent="0.35">
      <c r="A982" s="55" t="s">
        <v>3826</v>
      </c>
      <c r="B982" s="56" t="s">
        <v>4886</v>
      </c>
      <c r="C982" t="str">
        <f t="shared" si="15"/>
        <v>241904       WHARTON ISD</v>
      </c>
    </row>
    <row r="983" spans="1:3" x14ac:dyDescent="0.35">
      <c r="A983" s="55" t="s">
        <v>3829</v>
      </c>
      <c r="B983" s="56" t="s">
        <v>4889</v>
      </c>
      <c r="C983" t="str">
        <f t="shared" si="15"/>
        <v>242903       WHEELER ISD</v>
      </c>
    </row>
    <row r="984" spans="1:3" x14ac:dyDescent="0.35">
      <c r="A984" s="55" t="s">
        <v>2996</v>
      </c>
      <c r="B984" s="56" t="s">
        <v>4040</v>
      </c>
      <c r="C984" t="str">
        <f t="shared" si="15"/>
        <v>033904       WHITE DEER ISD</v>
      </c>
    </row>
    <row r="985" spans="1:3" x14ac:dyDescent="0.35">
      <c r="A985" s="55" t="s">
        <v>3234</v>
      </c>
      <c r="B985" s="56" t="s">
        <v>4288</v>
      </c>
      <c r="C985" t="str">
        <f t="shared" si="15"/>
        <v>092908       WHITE OAK ISD</v>
      </c>
    </row>
    <row r="986" spans="1:3" x14ac:dyDescent="0.35">
      <c r="A986" s="55" t="s">
        <v>3748</v>
      </c>
      <c r="B986" s="56" t="s">
        <v>4808</v>
      </c>
      <c r="C986" t="str">
        <f t="shared" si="15"/>
        <v>220920       WHITE SETTLEMENT ISD</v>
      </c>
    </row>
    <row r="987" spans="1:3" x14ac:dyDescent="0.35">
      <c r="A987" s="55" t="s">
        <v>3021</v>
      </c>
      <c r="B987" s="56" t="s">
        <v>4067</v>
      </c>
      <c r="C987" t="str">
        <f t="shared" si="15"/>
        <v>040902       WHITEFACE CISD</v>
      </c>
    </row>
    <row r="988" spans="1:3" x14ac:dyDescent="0.35">
      <c r="A988" s="55" t="s">
        <v>3719</v>
      </c>
      <c r="B988" s="56" t="s">
        <v>4779</v>
      </c>
      <c r="C988" t="str">
        <f t="shared" si="15"/>
        <v>212906       WHITEHOUSE ISD</v>
      </c>
    </row>
    <row r="989" spans="1:3" x14ac:dyDescent="0.35">
      <c r="A989" s="55" t="s">
        <v>3222</v>
      </c>
      <c r="B989" s="56" t="s">
        <v>4276</v>
      </c>
      <c r="C989" t="str">
        <f t="shared" si="15"/>
        <v>091909       WHITESBORO ISD</v>
      </c>
    </row>
    <row r="990" spans="1:3" x14ac:dyDescent="0.35">
      <c r="A990" s="55" t="s">
        <v>3223</v>
      </c>
      <c r="B990" s="56" t="s">
        <v>4277</v>
      </c>
      <c r="C990" t="str">
        <f t="shared" si="15"/>
        <v>091910       WHITEWRIGHT ISD</v>
      </c>
    </row>
    <row r="991" spans="1:3" x14ac:dyDescent="0.35">
      <c r="A991" s="55" t="s">
        <v>3337</v>
      </c>
      <c r="B991" s="56" t="s">
        <v>4393</v>
      </c>
      <c r="C991" t="str">
        <f t="shared" si="15"/>
        <v>110908       WHITHARRAL ISD</v>
      </c>
    </row>
    <row r="992" spans="1:3" x14ac:dyDescent="0.35">
      <c r="A992" s="55" t="s">
        <v>3328</v>
      </c>
      <c r="B992" s="56" t="s">
        <v>4384</v>
      </c>
      <c r="C992" t="str">
        <f t="shared" si="15"/>
        <v>109911       WHITNEY ISD</v>
      </c>
    </row>
    <row r="993" spans="1:3" x14ac:dyDescent="0.35">
      <c r="A993" s="55" t="s">
        <v>3835</v>
      </c>
      <c r="B993" s="56" t="s">
        <v>4895</v>
      </c>
      <c r="C993" t="str">
        <f t="shared" si="15"/>
        <v>243905       WICHITA FALLS ISD</v>
      </c>
    </row>
    <row r="994" spans="1:3" x14ac:dyDescent="0.35">
      <c r="A994" s="55" t="s">
        <v>3609</v>
      </c>
      <c r="B994" s="56" t="s">
        <v>4669</v>
      </c>
      <c r="C994" t="str">
        <f t="shared" si="15"/>
        <v>180904       WILDORADO ISD</v>
      </c>
    </row>
    <row r="995" spans="1:3" x14ac:dyDescent="0.35">
      <c r="A995" s="55" t="s">
        <v>3562</v>
      </c>
      <c r="B995" s="56" t="s">
        <v>4620</v>
      </c>
      <c r="C995" t="str">
        <f t="shared" si="15"/>
        <v>170904       WILLIS ISD</v>
      </c>
    </row>
    <row r="996" spans="1:3" x14ac:dyDescent="0.35">
      <c r="A996" s="55" t="s">
        <v>3806</v>
      </c>
      <c r="B996" s="56" t="s">
        <v>4866</v>
      </c>
      <c r="C996" t="str">
        <f t="shared" si="15"/>
        <v>234907       WILLS POINT ISD</v>
      </c>
    </row>
    <row r="997" spans="1:3" x14ac:dyDescent="0.35">
      <c r="A997" s="55" t="s">
        <v>3498</v>
      </c>
      <c r="B997" s="56" t="s">
        <v>4554</v>
      </c>
      <c r="C997" t="str">
        <f t="shared" si="15"/>
        <v>153907       WILSON ISD</v>
      </c>
    </row>
    <row r="998" spans="1:3" x14ac:dyDescent="0.35">
      <c r="A998" s="55" t="s">
        <v>3294</v>
      </c>
      <c r="B998" s="56" t="s">
        <v>4350</v>
      </c>
      <c r="C998" t="str">
        <f t="shared" si="15"/>
        <v>105905       WIMBERLEY ISD</v>
      </c>
    </row>
    <row r="999" spans="1:3" x14ac:dyDescent="0.35">
      <c r="A999" s="55" t="s">
        <v>2881</v>
      </c>
      <c r="B999" s="56" t="s">
        <v>3917</v>
      </c>
      <c r="C999" t="str">
        <f t="shared" si="15"/>
        <v>005904       WINDTHORST ISD</v>
      </c>
    </row>
    <row r="1000" spans="1:3" x14ac:dyDescent="0.35">
      <c r="A1000" s="55" t="s">
        <v>3860</v>
      </c>
      <c r="B1000" s="56" t="s">
        <v>4920</v>
      </c>
      <c r="C1000" t="str">
        <f t="shared" si="15"/>
        <v>248902       WINK-LOVING ISD</v>
      </c>
    </row>
    <row r="1001" spans="1:3" x14ac:dyDescent="0.35">
      <c r="A1001" s="55" t="s">
        <v>3873</v>
      </c>
      <c r="B1001" s="56" t="s">
        <v>4933</v>
      </c>
      <c r="C1001" t="str">
        <f t="shared" si="15"/>
        <v>250907       WINNSBORO ISD</v>
      </c>
    </row>
    <row r="1002" spans="1:3" x14ac:dyDescent="0.35">
      <c r="A1002" s="55" t="s">
        <v>3721</v>
      </c>
      <c r="B1002" s="56" t="s">
        <v>4781</v>
      </c>
      <c r="C1002" t="str">
        <f t="shared" si="15"/>
        <v>212910       WINONA ISD</v>
      </c>
    </row>
    <row r="1003" spans="1:3" x14ac:dyDescent="0.35">
      <c r="A1003" s="55" t="s">
        <v>3674</v>
      </c>
      <c r="B1003" s="56" t="s">
        <v>4734</v>
      </c>
      <c r="C1003" t="str">
        <f t="shared" si="15"/>
        <v>200904       WINTERS ISD</v>
      </c>
    </row>
    <row r="1004" spans="1:3" x14ac:dyDescent="0.35">
      <c r="A1004" s="55" t="s">
        <v>3575</v>
      </c>
      <c r="B1004" s="56" t="s">
        <v>4633</v>
      </c>
      <c r="C1004" t="str">
        <f t="shared" si="15"/>
        <v>174906       WODEN ISD</v>
      </c>
    </row>
    <row r="1005" spans="1:3" x14ac:dyDescent="0.35">
      <c r="A1005" s="55" t="s">
        <v>3365</v>
      </c>
      <c r="B1005" s="56" t="s">
        <v>4421</v>
      </c>
      <c r="C1005" t="str">
        <f t="shared" si="15"/>
        <v>116909       WOLFE CITY ISD</v>
      </c>
    </row>
    <row r="1006" spans="1:3" x14ac:dyDescent="0.35">
      <c r="A1006" s="55" t="s">
        <v>3662</v>
      </c>
      <c r="B1006" s="56" t="s">
        <v>4722</v>
      </c>
      <c r="C1006" t="str">
        <f t="shared" si="15"/>
        <v>196902       WOODSBORO ISD</v>
      </c>
    </row>
    <row r="1007" spans="1:3" x14ac:dyDescent="0.35">
      <c r="A1007" s="55" t="s">
        <v>3759</v>
      </c>
      <c r="B1007" s="56" t="s">
        <v>4819</v>
      </c>
      <c r="C1007" t="str">
        <f t="shared" si="15"/>
        <v>224902       WOODSON ISD</v>
      </c>
    </row>
    <row r="1008" spans="1:3" x14ac:dyDescent="0.35">
      <c r="A1008" s="55" t="s">
        <v>3782</v>
      </c>
      <c r="B1008" s="56" t="s">
        <v>4842</v>
      </c>
      <c r="C1008" t="str">
        <f t="shared" si="15"/>
        <v>229903       WOODVILLE ISD</v>
      </c>
    </row>
    <row r="1009" spans="1:3" x14ac:dyDescent="0.35">
      <c r="A1009" s="55" t="s">
        <v>3186</v>
      </c>
      <c r="B1009" s="56" t="s">
        <v>4238</v>
      </c>
      <c r="C1009" t="str">
        <f t="shared" si="15"/>
        <v>081905       WORTHAM ISD</v>
      </c>
    </row>
    <row r="1010" spans="1:3" x14ac:dyDescent="0.35">
      <c r="A1010" s="55" t="s">
        <v>3037</v>
      </c>
      <c r="B1010" s="56" t="s">
        <v>4085</v>
      </c>
      <c r="C1010" t="str">
        <f t="shared" si="15"/>
        <v>043914       WYLIE ISD (Collin)</v>
      </c>
    </row>
    <row r="1011" spans="1:3" x14ac:dyDescent="0.35">
      <c r="A1011" s="55" t="s">
        <v>3753</v>
      </c>
      <c r="B1011" s="56" t="s">
        <v>4813</v>
      </c>
      <c r="C1011" t="str">
        <f t="shared" si="15"/>
        <v>221912       WYLIE ISD (Taylor)</v>
      </c>
    </row>
    <row r="1012" spans="1:3" x14ac:dyDescent="0.35">
      <c r="A1012" s="55" t="s">
        <v>3871</v>
      </c>
      <c r="B1012" s="56" t="s">
        <v>4931</v>
      </c>
      <c r="C1012" t="str">
        <f t="shared" si="15"/>
        <v>250905       YANTIS ISD</v>
      </c>
    </row>
    <row r="1013" spans="1:3" x14ac:dyDescent="0.35">
      <c r="A1013" s="55" t="s">
        <v>3110</v>
      </c>
      <c r="B1013" s="56" t="s">
        <v>4160</v>
      </c>
      <c r="C1013" t="str">
        <f t="shared" si="15"/>
        <v>062903       YOAKUM ISD</v>
      </c>
    </row>
    <row r="1014" spans="1:3" x14ac:dyDescent="0.35">
      <c r="A1014" s="55" t="s">
        <v>3111</v>
      </c>
      <c r="B1014" s="56" t="s">
        <v>4161</v>
      </c>
      <c r="C1014" t="str">
        <f t="shared" si="15"/>
        <v>062904       YORKTOWN ISD</v>
      </c>
    </row>
    <row r="1015" spans="1:3" x14ac:dyDescent="0.35">
      <c r="A1015" s="55" t="s">
        <v>3145</v>
      </c>
      <c r="B1015" s="56" t="s">
        <v>4195</v>
      </c>
      <c r="C1015" t="str">
        <f t="shared" si="15"/>
        <v>071905       YSLETA ISD</v>
      </c>
    </row>
    <row r="1016" spans="1:3" x14ac:dyDescent="0.35">
      <c r="A1016" s="55" t="s">
        <v>3879</v>
      </c>
      <c r="B1016" s="56" t="s">
        <v>4939</v>
      </c>
      <c r="C1016" t="str">
        <f t="shared" si="15"/>
        <v>253901       ZAPATA COUNTY ISD</v>
      </c>
    </row>
    <row r="1017" spans="1:3" x14ac:dyDescent="0.35">
      <c r="A1017" s="55" t="s">
        <v>2876</v>
      </c>
      <c r="B1017" s="56" t="s">
        <v>3912</v>
      </c>
      <c r="C1017" t="str">
        <f t="shared" si="15"/>
        <v>003906       ZAVALLA ISD</v>
      </c>
    </row>
    <row r="1018" spans="1:3" x14ac:dyDescent="0.35">
      <c r="A1018" s="55" t="s">
        <v>2968</v>
      </c>
      <c r="B1018" s="56" t="s">
        <v>4010</v>
      </c>
      <c r="C1018" t="str">
        <f t="shared" si="15"/>
        <v>025906       ZEPHYR ISD</v>
      </c>
    </row>
  </sheetData>
  <sortState xmlns:xlrd2="http://schemas.microsoft.com/office/spreadsheetml/2017/richdata2" ref="A2:C1018">
    <sortCondition ref="B2:B1018"/>
    <sortCondition ref="A2:A1018"/>
  </sortState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3F1BF-9260-4C5E-A7F8-2697FE32A14F}">
  <dimension ref="A1:C1025"/>
  <sheetViews>
    <sheetView topLeftCell="AB1" workbookViewId="0">
      <selection activeCell="AT1" sqref="AT1"/>
    </sheetView>
  </sheetViews>
  <sheetFormatPr defaultColWidth="8.7265625" defaultRowHeight="14.5" x14ac:dyDescent="0.35"/>
  <cols>
    <col min="1" max="1" width="8.7265625" style="81"/>
    <col min="2" max="3" width="19.453125" style="81" bestFit="1" customWidth="1"/>
    <col min="4" max="16384" width="8.7265625" style="81"/>
  </cols>
  <sheetData>
    <row r="1" spans="1:3" x14ac:dyDescent="0.35">
      <c r="A1" s="81" t="s">
        <v>3889</v>
      </c>
      <c r="B1" s="81" t="s">
        <v>2827</v>
      </c>
      <c r="C1" s="81" t="s">
        <v>2844</v>
      </c>
    </row>
    <row r="2" spans="1:3" x14ac:dyDescent="0.35">
      <c r="A2" s="81" t="s">
        <v>2864</v>
      </c>
      <c r="B2" s="81">
        <v>308512181</v>
      </c>
      <c r="C2" s="81">
        <v>308512181</v>
      </c>
    </row>
    <row r="3" spans="1:3" x14ac:dyDescent="0.35">
      <c r="A3" s="81" t="s">
        <v>2865</v>
      </c>
      <c r="B3" s="81">
        <v>287836777</v>
      </c>
      <c r="C3" s="81">
        <v>287836777</v>
      </c>
    </row>
    <row r="4" spans="1:3" x14ac:dyDescent="0.35">
      <c r="A4" s="81" t="s">
        <v>2866</v>
      </c>
      <c r="B4" s="81">
        <v>273980641</v>
      </c>
      <c r="C4" s="81">
        <v>273980641</v>
      </c>
    </row>
    <row r="5" spans="1:3" x14ac:dyDescent="0.35">
      <c r="A5" s="81" t="s">
        <v>2867</v>
      </c>
      <c r="B5" s="81">
        <v>112181460</v>
      </c>
      <c r="C5" s="81">
        <v>112181460</v>
      </c>
    </row>
    <row r="6" spans="1:3" x14ac:dyDescent="0.35">
      <c r="A6" s="81" t="s">
        <v>2868</v>
      </c>
      <c r="B6" s="81">
        <v>1137615601</v>
      </c>
      <c r="C6" s="81">
        <v>1137615601</v>
      </c>
    </row>
    <row r="7" spans="1:3" x14ac:dyDescent="0.35">
      <c r="A7" s="81" t="s">
        <v>2869</v>
      </c>
      <c r="B7" s="81">
        <v>493281697</v>
      </c>
      <c r="C7" s="81">
        <v>493281697</v>
      </c>
    </row>
    <row r="8" spans="1:3" x14ac:dyDescent="0.35">
      <c r="A8" s="81" t="s">
        <v>2870</v>
      </c>
      <c r="B8" s="81">
        <v>117438049</v>
      </c>
      <c r="C8" s="81">
        <v>117438049</v>
      </c>
    </row>
    <row r="9" spans="1:3" x14ac:dyDescent="0.35">
      <c r="A9" s="81" t="s">
        <v>2871</v>
      </c>
      <c r="B9" s="81">
        <v>4858857333</v>
      </c>
      <c r="C9" s="81">
        <v>4858857333</v>
      </c>
    </row>
    <row r="10" spans="1:3" x14ac:dyDescent="0.35">
      <c r="A10" s="81" t="s">
        <v>2872</v>
      </c>
      <c r="B10" s="81">
        <v>532791643</v>
      </c>
      <c r="C10" s="81">
        <v>532791643</v>
      </c>
    </row>
    <row r="11" spans="1:3" x14ac:dyDescent="0.35">
      <c r="A11" s="81" t="s">
        <v>2873</v>
      </c>
      <c r="B11" s="81">
        <v>2507909612</v>
      </c>
      <c r="C11" s="81">
        <v>2507909612</v>
      </c>
    </row>
    <row r="12" spans="1:3" x14ac:dyDescent="0.35">
      <c r="A12" s="81" t="s">
        <v>2874</v>
      </c>
      <c r="B12" s="81">
        <v>394155388</v>
      </c>
      <c r="C12" s="81">
        <v>394155388</v>
      </c>
    </row>
    <row r="13" spans="1:3" x14ac:dyDescent="0.35">
      <c r="A13" s="81" t="s">
        <v>2875</v>
      </c>
      <c r="B13" s="81">
        <v>308536830</v>
      </c>
      <c r="C13" s="81">
        <v>308536830</v>
      </c>
    </row>
    <row r="14" spans="1:3" x14ac:dyDescent="0.35">
      <c r="A14" s="81" t="s">
        <v>2876</v>
      </c>
      <c r="B14" s="81">
        <v>112572257</v>
      </c>
      <c r="C14" s="81">
        <v>112572257</v>
      </c>
    </row>
    <row r="15" spans="1:3" x14ac:dyDescent="0.35">
      <c r="A15" s="81" t="s">
        <v>2877</v>
      </c>
      <c r="B15" s="81">
        <v>286997703</v>
      </c>
      <c r="C15" s="81">
        <v>286997703</v>
      </c>
    </row>
    <row r="16" spans="1:3" x14ac:dyDescent="0.35">
      <c r="A16" s="81" t="s">
        <v>2878</v>
      </c>
      <c r="B16" s="81">
        <v>2991503851</v>
      </c>
      <c r="C16" s="81">
        <v>2991503851</v>
      </c>
    </row>
    <row r="17" spans="1:3" x14ac:dyDescent="0.35">
      <c r="A17" s="81" t="s">
        <v>2879</v>
      </c>
      <c r="B17" s="81">
        <v>239977406</v>
      </c>
      <c r="C17" s="81">
        <v>420650746</v>
      </c>
    </row>
    <row r="18" spans="1:3" x14ac:dyDescent="0.35">
      <c r="A18" s="81" t="s">
        <v>2880</v>
      </c>
      <c r="B18" s="81">
        <v>364035342</v>
      </c>
      <c r="C18" s="81">
        <v>364035342</v>
      </c>
    </row>
    <row r="19" spans="1:3" x14ac:dyDescent="0.35">
      <c r="A19" s="81" t="s">
        <v>2881</v>
      </c>
      <c r="B19" s="81">
        <v>91662397</v>
      </c>
      <c r="C19" s="81">
        <v>91662397</v>
      </c>
    </row>
    <row r="20" spans="1:3" x14ac:dyDescent="0.35">
      <c r="A20" s="81" t="s">
        <v>2882</v>
      </c>
      <c r="B20" s="81">
        <v>227911007</v>
      </c>
      <c r="C20" s="81">
        <v>268177677</v>
      </c>
    </row>
    <row r="21" spans="1:3" x14ac:dyDescent="0.35">
      <c r="A21" s="81" t="s">
        <v>2883</v>
      </c>
      <c r="B21" s="81">
        <v>393503379</v>
      </c>
      <c r="C21" s="81">
        <v>393503379</v>
      </c>
    </row>
    <row r="22" spans="1:3" x14ac:dyDescent="0.35">
      <c r="A22" s="81" t="s">
        <v>2884</v>
      </c>
      <c r="B22" s="81">
        <v>1124035412</v>
      </c>
      <c r="C22" s="81">
        <v>1124035412</v>
      </c>
    </row>
    <row r="23" spans="1:3" x14ac:dyDescent="0.35">
      <c r="A23" s="81" t="s">
        <v>2885</v>
      </c>
      <c r="B23" s="81">
        <v>364841342</v>
      </c>
      <c r="C23" s="81">
        <v>364841342</v>
      </c>
    </row>
    <row r="24" spans="1:3" x14ac:dyDescent="0.35">
      <c r="A24" s="81" t="s">
        <v>2886</v>
      </c>
      <c r="B24" s="81">
        <v>2227342497</v>
      </c>
      <c r="C24" s="81">
        <v>2227342497</v>
      </c>
    </row>
    <row r="25" spans="1:3" x14ac:dyDescent="0.35">
      <c r="A25" s="81" t="s">
        <v>2887</v>
      </c>
      <c r="B25" s="81">
        <v>439413426</v>
      </c>
      <c r="C25" s="81">
        <v>439413426</v>
      </c>
    </row>
    <row r="26" spans="1:3" x14ac:dyDescent="0.35">
      <c r="A26" s="81" t="s">
        <v>2888</v>
      </c>
      <c r="B26" s="81">
        <v>1396406761</v>
      </c>
      <c r="C26" s="81">
        <v>1396406761</v>
      </c>
    </row>
    <row r="27" spans="1:3" x14ac:dyDescent="0.35">
      <c r="A27" s="81" t="s">
        <v>2889</v>
      </c>
      <c r="B27" s="81">
        <v>1533253624</v>
      </c>
      <c r="C27" s="81">
        <v>1533253624</v>
      </c>
    </row>
    <row r="28" spans="1:3" x14ac:dyDescent="0.35">
      <c r="A28" s="81" t="s">
        <v>2890</v>
      </c>
      <c r="B28" s="81">
        <v>341684472</v>
      </c>
      <c r="C28" s="81">
        <v>341684472</v>
      </c>
    </row>
    <row r="29" spans="1:3" x14ac:dyDescent="0.35">
      <c r="A29" s="81" t="s">
        <v>2891</v>
      </c>
      <c r="B29" s="81">
        <v>277878910</v>
      </c>
      <c r="C29" s="81">
        <v>277878910</v>
      </c>
    </row>
    <row r="30" spans="1:3" x14ac:dyDescent="0.35">
      <c r="A30" s="81" t="s">
        <v>2892</v>
      </c>
      <c r="B30" s="81">
        <v>253261995</v>
      </c>
      <c r="C30" s="81">
        <v>253261995</v>
      </c>
    </row>
    <row r="31" spans="1:3" x14ac:dyDescent="0.35">
      <c r="A31" s="81" t="s">
        <v>2893</v>
      </c>
      <c r="B31" s="81">
        <v>1621133048</v>
      </c>
      <c r="C31" s="81">
        <v>1621133048</v>
      </c>
    </row>
    <row r="32" spans="1:3" x14ac:dyDescent="0.35">
      <c r="A32" s="81" t="s">
        <v>2894</v>
      </c>
      <c r="B32" s="81">
        <v>4338951909</v>
      </c>
      <c r="C32" s="81">
        <v>4338951909</v>
      </c>
    </row>
    <row r="33" spans="1:3" x14ac:dyDescent="0.35">
      <c r="A33" s="81" t="s">
        <v>2895</v>
      </c>
      <c r="B33" s="81">
        <v>1455090084</v>
      </c>
      <c r="C33" s="81">
        <v>1455090084</v>
      </c>
    </row>
    <row r="34" spans="1:3" x14ac:dyDescent="0.35">
      <c r="A34" s="81" t="s">
        <v>2896</v>
      </c>
      <c r="B34" s="81">
        <v>930629746</v>
      </c>
      <c r="C34" s="81">
        <v>930629746</v>
      </c>
    </row>
    <row r="35" spans="1:3" x14ac:dyDescent="0.35">
      <c r="A35" s="81" t="s">
        <v>2897</v>
      </c>
      <c r="B35" s="81">
        <v>114106951</v>
      </c>
      <c r="C35" s="81">
        <v>114106951</v>
      </c>
    </row>
    <row r="36" spans="1:3" x14ac:dyDescent="0.35">
      <c r="A36" s="81" t="s">
        <v>2898</v>
      </c>
      <c r="B36" s="81">
        <v>261603795</v>
      </c>
      <c r="C36" s="81">
        <v>468377645</v>
      </c>
    </row>
    <row r="37" spans="1:3" x14ac:dyDescent="0.35">
      <c r="A37" s="81" t="s">
        <v>2899</v>
      </c>
      <c r="B37" s="81">
        <v>808122830</v>
      </c>
      <c r="C37" s="81">
        <v>808122830</v>
      </c>
    </row>
    <row r="38" spans="1:3" x14ac:dyDescent="0.35">
      <c r="A38" s="81" t="s">
        <v>2900</v>
      </c>
      <c r="B38" s="81">
        <v>374692546</v>
      </c>
      <c r="C38" s="81">
        <v>374692546</v>
      </c>
    </row>
    <row r="39" spans="1:3" x14ac:dyDescent="0.35">
      <c r="A39" s="81" t="s">
        <v>2901</v>
      </c>
      <c r="B39" s="81">
        <v>569362292</v>
      </c>
      <c r="C39" s="81">
        <v>643300192</v>
      </c>
    </row>
    <row r="40" spans="1:3" x14ac:dyDescent="0.35">
      <c r="A40" s="81" t="s">
        <v>2902</v>
      </c>
      <c r="B40" s="81">
        <v>173455210</v>
      </c>
      <c r="C40" s="81">
        <v>173455210</v>
      </c>
    </row>
    <row r="41" spans="1:3" x14ac:dyDescent="0.35">
      <c r="A41" s="81" t="s">
        <v>2903</v>
      </c>
      <c r="B41" s="81">
        <v>499016010</v>
      </c>
      <c r="C41" s="81">
        <v>499016010</v>
      </c>
    </row>
    <row r="42" spans="1:3" x14ac:dyDescent="0.35">
      <c r="A42" s="81" t="s">
        <v>2904</v>
      </c>
      <c r="B42" s="81">
        <v>126937497</v>
      </c>
      <c r="C42" s="81">
        <v>126937497</v>
      </c>
    </row>
    <row r="43" spans="1:3" x14ac:dyDescent="0.35">
      <c r="A43" s="81" t="s">
        <v>2905</v>
      </c>
      <c r="B43" s="81">
        <v>3556216328</v>
      </c>
      <c r="C43" s="81">
        <v>3556216328</v>
      </c>
    </row>
    <row r="44" spans="1:3" x14ac:dyDescent="0.35">
      <c r="A44" s="81" t="s">
        <v>2906</v>
      </c>
      <c r="B44" s="81">
        <v>131712172</v>
      </c>
      <c r="C44" s="81">
        <v>131712172</v>
      </c>
    </row>
    <row r="45" spans="1:3" x14ac:dyDescent="0.35">
      <c r="A45" s="81" t="s">
        <v>2907</v>
      </c>
      <c r="B45" s="81">
        <v>8391958806</v>
      </c>
      <c r="C45" s="81">
        <v>8391958806</v>
      </c>
    </row>
    <row r="46" spans="1:3" x14ac:dyDescent="0.35">
      <c r="A46" s="81" t="s">
        <v>2908</v>
      </c>
      <c r="B46" s="81">
        <v>203062323</v>
      </c>
      <c r="C46" s="81">
        <v>203062323</v>
      </c>
    </row>
    <row r="47" spans="1:3" x14ac:dyDescent="0.35">
      <c r="A47" s="81" t="s">
        <v>2909</v>
      </c>
      <c r="B47" s="81">
        <v>932783794</v>
      </c>
      <c r="C47" s="81">
        <v>932783794</v>
      </c>
    </row>
    <row r="48" spans="1:3" x14ac:dyDescent="0.35">
      <c r="A48" s="81" t="s">
        <v>2910</v>
      </c>
      <c r="B48" s="81">
        <v>3458685811</v>
      </c>
      <c r="C48" s="81">
        <v>3458685811</v>
      </c>
    </row>
    <row r="49" spans="1:3" x14ac:dyDescent="0.35">
      <c r="A49" s="81" t="s">
        <v>2911</v>
      </c>
      <c r="B49" s="81">
        <v>384274531</v>
      </c>
      <c r="C49" s="81">
        <v>384274531</v>
      </c>
    </row>
    <row r="50" spans="1:3" x14ac:dyDescent="0.35">
      <c r="A50" s="81" t="s">
        <v>2912</v>
      </c>
      <c r="B50" s="81">
        <v>7084052542</v>
      </c>
      <c r="C50" s="81">
        <v>7084052542</v>
      </c>
    </row>
    <row r="51" spans="1:3" x14ac:dyDescent="0.35">
      <c r="A51" s="81" t="s">
        <v>2913</v>
      </c>
      <c r="B51" s="81">
        <v>1885674693</v>
      </c>
      <c r="C51" s="81">
        <v>1885674693</v>
      </c>
    </row>
    <row r="52" spans="1:3" x14ac:dyDescent="0.35">
      <c r="A52" s="81" t="s">
        <v>2914</v>
      </c>
      <c r="B52" s="81">
        <v>1509255990</v>
      </c>
      <c r="C52" s="81">
        <v>1509255990</v>
      </c>
    </row>
    <row r="53" spans="1:3" x14ac:dyDescent="0.35">
      <c r="A53" s="81" t="s">
        <v>2915</v>
      </c>
      <c r="B53" s="81">
        <v>19872177416</v>
      </c>
      <c r="C53" s="81">
        <v>19872177416</v>
      </c>
    </row>
    <row r="54" spans="1:3" x14ac:dyDescent="0.35">
      <c r="A54" s="81" t="s">
        <v>2916</v>
      </c>
      <c r="B54" s="81">
        <v>1857578945</v>
      </c>
      <c r="C54" s="81">
        <v>1857578945</v>
      </c>
    </row>
    <row r="55" spans="1:3" x14ac:dyDescent="0.35">
      <c r="A55" s="81" t="s">
        <v>2917</v>
      </c>
      <c r="B55" s="81">
        <v>564460458</v>
      </c>
      <c r="C55" s="81">
        <v>564460458</v>
      </c>
    </row>
    <row r="56" spans="1:3" x14ac:dyDescent="0.35">
      <c r="A56" s="81" t="s">
        <v>2918</v>
      </c>
      <c r="B56" s="81">
        <v>41855592419</v>
      </c>
      <c r="C56" s="81">
        <v>41855592419</v>
      </c>
    </row>
    <row r="57" spans="1:3" x14ac:dyDescent="0.35">
      <c r="A57" s="81" t="s">
        <v>2919</v>
      </c>
      <c r="B57" s="81">
        <v>4273008781</v>
      </c>
      <c r="C57" s="81">
        <v>4273008781</v>
      </c>
    </row>
    <row r="58" spans="1:3" x14ac:dyDescent="0.35">
      <c r="A58" s="81" t="s">
        <v>2920</v>
      </c>
      <c r="B58" s="81">
        <v>3801609075</v>
      </c>
      <c r="C58" s="81">
        <v>3801609075</v>
      </c>
    </row>
    <row r="59" spans="1:3" x14ac:dyDescent="0.35">
      <c r="A59" s="81" t="s">
        <v>2921</v>
      </c>
      <c r="B59" s="81">
        <v>58597513868</v>
      </c>
      <c r="C59" s="81">
        <v>58597513868</v>
      </c>
    </row>
    <row r="60" spans="1:3" x14ac:dyDescent="0.35">
      <c r="A60" s="81" t="s">
        <v>2922</v>
      </c>
      <c r="B60" s="81">
        <v>10552902591</v>
      </c>
      <c r="C60" s="81">
        <v>10552902591</v>
      </c>
    </row>
    <row r="61" spans="1:3" x14ac:dyDescent="0.35">
      <c r="A61" s="81" t="s">
        <v>2923</v>
      </c>
      <c r="B61" s="81">
        <v>1495276796</v>
      </c>
      <c r="C61" s="81">
        <v>1495276796</v>
      </c>
    </row>
    <row r="62" spans="1:3" x14ac:dyDescent="0.35">
      <c r="A62" s="81" t="s">
        <v>2924</v>
      </c>
      <c r="B62" s="81">
        <v>926040518</v>
      </c>
      <c r="C62" s="81">
        <v>926040518</v>
      </c>
    </row>
    <row r="63" spans="1:3" x14ac:dyDescent="0.35">
      <c r="A63" s="81" t="s">
        <v>2925</v>
      </c>
      <c r="B63" s="81">
        <v>1003441133</v>
      </c>
      <c r="C63" s="81">
        <v>1003441133</v>
      </c>
    </row>
    <row r="64" spans="1:3" x14ac:dyDescent="0.35">
      <c r="A64" s="81" t="s">
        <v>2926</v>
      </c>
      <c r="B64" s="81">
        <v>721429092</v>
      </c>
      <c r="C64" s="81">
        <v>847790412</v>
      </c>
    </row>
    <row r="65" spans="1:3" x14ac:dyDescent="0.35">
      <c r="A65" s="81" t="s">
        <v>2927</v>
      </c>
      <c r="B65" s="81">
        <v>622101031</v>
      </c>
      <c r="C65" s="81">
        <v>622101031</v>
      </c>
    </row>
    <row r="66" spans="1:3" x14ac:dyDescent="0.35">
      <c r="A66" s="81" t="s">
        <v>2928</v>
      </c>
      <c r="B66" s="81">
        <v>200255616</v>
      </c>
      <c r="C66" s="81">
        <v>200255616</v>
      </c>
    </row>
    <row r="67" spans="1:3" x14ac:dyDescent="0.35">
      <c r="A67" s="81" t="s">
        <v>2929</v>
      </c>
      <c r="B67" s="81">
        <v>68359152</v>
      </c>
      <c r="C67" s="81">
        <v>68359152</v>
      </c>
    </row>
    <row r="68" spans="1:3" x14ac:dyDescent="0.35">
      <c r="A68" s="81" t="s">
        <v>2930</v>
      </c>
      <c r="B68" s="81">
        <v>243558634</v>
      </c>
      <c r="C68" s="81">
        <v>243558634</v>
      </c>
    </row>
    <row r="69" spans="1:3" x14ac:dyDescent="0.35">
      <c r="A69" s="81" t="s">
        <v>2931</v>
      </c>
      <c r="B69" s="81">
        <v>110961133</v>
      </c>
      <c r="C69" s="81">
        <v>110961133</v>
      </c>
    </row>
    <row r="70" spans="1:3" x14ac:dyDescent="0.35">
      <c r="A70" s="81" t="s">
        <v>2932</v>
      </c>
      <c r="B70" s="81">
        <v>134169328</v>
      </c>
      <c r="C70" s="81">
        <v>134169328</v>
      </c>
    </row>
    <row r="71" spans="1:3" x14ac:dyDescent="0.35">
      <c r="A71" s="81" t="s">
        <v>2933</v>
      </c>
      <c r="B71" s="81">
        <v>174798567</v>
      </c>
      <c r="C71" s="81">
        <v>174798567</v>
      </c>
    </row>
    <row r="72" spans="1:3" x14ac:dyDescent="0.35">
      <c r="A72" s="81" t="s">
        <v>2934</v>
      </c>
      <c r="B72" s="81">
        <v>87341647</v>
      </c>
      <c r="C72" s="81">
        <v>87341647</v>
      </c>
    </row>
    <row r="73" spans="1:3" x14ac:dyDescent="0.35">
      <c r="A73" s="81" t="s">
        <v>2935</v>
      </c>
      <c r="B73" s="81">
        <v>201098955</v>
      </c>
      <c r="C73" s="81">
        <v>201098955</v>
      </c>
    </row>
    <row r="74" spans="1:3" x14ac:dyDescent="0.35">
      <c r="A74" s="81" t="s">
        <v>2936</v>
      </c>
      <c r="B74" s="81">
        <v>165437263</v>
      </c>
      <c r="C74" s="81">
        <v>165437263</v>
      </c>
    </row>
    <row r="75" spans="1:3" x14ac:dyDescent="0.35">
      <c r="A75" s="81" t="s">
        <v>2937</v>
      </c>
      <c r="B75" s="81">
        <v>63521929</v>
      </c>
      <c r="C75" s="81">
        <v>63521929</v>
      </c>
    </row>
    <row r="76" spans="1:3" x14ac:dyDescent="0.35">
      <c r="A76" s="81" t="s">
        <v>2938</v>
      </c>
      <c r="B76" s="81">
        <v>392176187</v>
      </c>
      <c r="C76" s="81">
        <v>392176187</v>
      </c>
    </row>
    <row r="77" spans="1:3" x14ac:dyDescent="0.35">
      <c r="A77" s="81" t="s">
        <v>2939</v>
      </c>
      <c r="B77" s="81">
        <v>261825584</v>
      </c>
      <c r="C77" s="81">
        <v>261825584</v>
      </c>
    </row>
    <row r="78" spans="1:3" x14ac:dyDescent="0.35">
      <c r="A78" s="81" t="s">
        <v>2940</v>
      </c>
      <c r="B78" s="81">
        <v>2152388076</v>
      </c>
      <c r="C78" s="81">
        <v>2152388076</v>
      </c>
    </row>
    <row r="79" spans="1:3" x14ac:dyDescent="0.35">
      <c r="A79" s="81" t="s">
        <v>2941</v>
      </c>
      <c r="B79" s="81">
        <v>560759186</v>
      </c>
      <c r="C79" s="81">
        <v>560759186</v>
      </c>
    </row>
    <row r="80" spans="1:3" x14ac:dyDescent="0.35">
      <c r="A80" s="81" t="s">
        <v>2942</v>
      </c>
      <c r="B80" s="81">
        <v>119604513</v>
      </c>
      <c r="C80" s="81">
        <v>119604513</v>
      </c>
    </row>
    <row r="81" spans="1:3" x14ac:dyDescent="0.35">
      <c r="A81" s="81" t="s">
        <v>2943</v>
      </c>
      <c r="B81" s="81">
        <v>22038374</v>
      </c>
      <c r="C81" s="81">
        <v>22038374</v>
      </c>
    </row>
    <row r="82" spans="1:3" x14ac:dyDescent="0.35">
      <c r="A82" s="81" t="s">
        <v>2944</v>
      </c>
      <c r="B82" s="81">
        <v>236616364</v>
      </c>
      <c r="C82" s="81">
        <v>236616364</v>
      </c>
    </row>
    <row r="83" spans="1:3" x14ac:dyDescent="0.35">
      <c r="A83" s="81" t="s">
        <v>2945</v>
      </c>
      <c r="B83" s="81">
        <v>939066117</v>
      </c>
      <c r="C83" s="81">
        <v>939066117</v>
      </c>
    </row>
    <row r="84" spans="1:3" x14ac:dyDescent="0.35">
      <c r="A84" s="81" t="s">
        <v>2946</v>
      </c>
      <c r="B84" s="81">
        <v>22303125</v>
      </c>
      <c r="C84" s="81">
        <v>22303125</v>
      </c>
    </row>
    <row r="85" spans="1:3" x14ac:dyDescent="0.35">
      <c r="A85" s="81" t="s">
        <v>2947</v>
      </c>
      <c r="B85" s="81">
        <v>44079035</v>
      </c>
      <c r="C85" s="81">
        <v>44079035</v>
      </c>
    </row>
    <row r="86" spans="1:3" x14ac:dyDescent="0.35">
      <c r="A86" s="81" t="s">
        <v>2948</v>
      </c>
      <c r="B86" s="81">
        <v>7296286685</v>
      </c>
      <c r="C86" s="81">
        <v>7296286685</v>
      </c>
    </row>
    <row r="87" spans="1:3" x14ac:dyDescent="0.35">
      <c r="A87" s="81" t="s">
        <v>2949</v>
      </c>
      <c r="B87" s="81">
        <v>3016691070</v>
      </c>
      <c r="C87" s="81">
        <v>3349301500</v>
      </c>
    </row>
    <row r="88" spans="1:3" x14ac:dyDescent="0.35">
      <c r="A88" s="81" t="s">
        <v>2950</v>
      </c>
      <c r="B88" s="81">
        <v>283575005</v>
      </c>
      <c r="C88" s="81">
        <v>283575005</v>
      </c>
    </row>
    <row r="89" spans="1:3" x14ac:dyDescent="0.35">
      <c r="A89" s="81" t="s">
        <v>2951</v>
      </c>
      <c r="B89" s="81">
        <v>13188203312</v>
      </c>
      <c r="C89" s="81">
        <v>16588758872</v>
      </c>
    </row>
    <row r="90" spans="1:3" x14ac:dyDescent="0.35">
      <c r="A90" s="81" t="s">
        <v>2952</v>
      </c>
      <c r="B90" s="81">
        <v>1900302765</v>
      </c>
      <c r="C90" s="81">
        <v>3453090525</v>
      </c>
    </row>
    <row r="91" spans="1:3" x14ac:dyDescent="0.35">
      <c r="A91" s="81" t="s">
        <v>2953</v>
      </c>
      <c r="B91" s="81">
        <v>1419905929</v>
      </c>
      <c r="C91" s="81">
        <v>1419905929</v>
      </c>
    </row>
    <row r="92" spans="1:3" x14ac:dyDescent="0.35">
      <c r="A92" s="81" t="s">
        <v>2954</v>
      </c>
      <c r="B92" s="81">
        <v>8007222456</v>
      </c>
      <c r="C92" s="81">
        <v>8007222456</v>
      </c>
    </row>
    <row r="93" spans="1:3" x14ac:dyDescent="0.35">
      <c r="A93" s="81" t="s">
        <v>2955</v>
      </c>
      <c r="B93" s="81">
        <v>77168995</v>
      </c>
      <c r="C93" s="81">
        <v>77168995</v>
      </c>
    </row>
    <row r="94" spans="1:3" x14ac:dyDescent="0.35">
      <c r="A94" s="81" t="s">
        <v>2956</v>
      </c>
      <c r="B94" s="81">
        <v>10684417829</v>
      </c>
      <c r="C94" s="81">
        <v>10684417829</v>
      </c>
    </row>
    <row r="95" spans="1:3" x14ac:dyDescent="0.35">
      <c r="A95" s="81" t="s">
        <v>2957</v>
      </c>
      <c r="B95" s="81">
        <v>8614761777</v>
      </c>
      <c r="C95" s="81">
        <v>8804594137</v>
      </c>
    </row>
    <row r="96" spans="1:3" x14ac:dyDescent="0.35">
      <c r="A96" s="81" t="s">
        <v>2958</v>
      </c>
      <c r="B96" s="81">
        <v>95980914</v>
      </c>
      <c r="C96" s="81">
        <v>95980914</v>
      </c>
    </row>
    <row r="97" spans="1:3" x14ac:dyDescent="0.35">
      <c r="A97" s="81" t="s">
        <v>2959</v>
      </c>
      <c r="B97" s="81">
        <v>685240967</v>
      </c>
      <c r="C97" s="81">
        <v>735850967</v>
      </c>
    </row>
    <row r="98" spans="1:3" x14ac:dyDescent="0.35">
      <c r="A98" s="81" t="s">
        <v>2960</v>
      </c>
      <c r="B98" s="81">
        <v>94868614</v>
      </c>
      <c r="C98" s="81">
        <v>94868614</v>
      </c>
    </row>
    <row r="99" spans="1:3" x14ac:dyDescent="0.35">
      <c r="A99" s="81" t="s">
        <v>2961</v>
      </c>
      <c r="B99" s="81">
        <v>8978909</v>
      </c>
      <c r="C99" s="81">
        <v>8978909</v>
      </c>
    </row>
    <row r="100" spans="1:3" x14ac:dyDescent="0.35">
      <c r="A100" s="81" t="s">
        <v>2962</v>
      </c>
      <c r="B100" s="81">
        <v>156338853</v>
      </c>
      <c r="C100" s="81">
        <v>335449343</v>
      </c>
    </row>
    <row r="101" spans="1:3" x14ac:dyDescent="0.35">
      <c r="A101" s="81" t="s">
        <v>2963</v>
      </c>
      <c r="B101" s="81">
        <v>553057231</v>
      </c>
      <c r="C101" s="81">
        <v>553057231</v>
      </c>
    </row>
    <row r="102" spans="1:3" x14ac:dyDescent="0.35">
      <c r="A102" s="81" t="s">
        <v>2964</v>
      </c>
      <c r="B102" s="81">
        <v>387090052</v>
      </c>
      <c r="C102" s="81">
        <v>387090052</v>
      </c>
    </row>
    <row r="103" spans="1:3" x14ac:dyDescent="0.35">
      <c r="A103" s="81" t="s">
        <v>2965</v>
      </c>
      <c r="B103" s="81">
        <v>1541741975</v>
      </c>
      <c r="C103" s="81">
        <v>1541741975</v>
      </c>
    </row>
    <row r="104" spans="1:3" x14ac:dyDescent="0.35">
      <c r="A104" s="81" t="s">
        <v>2966</v>
      </c>
      <c r="B104" s="81">
        <v>74535298</v>
      </c>
      <c r="C104" s="81">
        <v>120649398</v>
      </c>
    </row>
    <row r="105" spans="1:3" x14ac:dyDescent="0.35">
      <c r="A105" s="81" t="s">
        <v>2967</v>
      </c>
      <c r="B105" s="81">
        <v>186314215</v>
      </c>
      <c r="C105" s="81">
        <v>186314215</v>
      </c>
    </row>
    <row r="106" spans="1:3" x14ac:dyDescent="0.35">
      <c r="A106" s="81" t="s">
        <v>2968</v>
      </c>
      <c r="B106" s="81">
        <v>58583701</v>
      </c>
      <c r="C106" s="81">
        <v>58583701</v>
      </c>
    </row>
    <row r="107" spans="1:3" x14ac:dyDescent="0.35">
      <c r="A107" s="81" t="s">
        <v>2969</v>
      </c>
      <c r="B107" s="81">
        <v>127311654</v>
      </c>
      <c r="C107" s="81">
        <v>127311654</v>
      </c>
    </row>
    <row r="108" spans="1:3" x14ac:dyDescent="0.35">
      <c r="A108" s="81" t="s">
        <v>2970</v>
      </c>
      <c r="B108" s="81">
        <v>339259857</v>
      </c>
      <c r="C108" s="81">
        <v>339259857</v>
      </c>
    </row>
    <row r="109" spans="1:3" x14ac:dyDescent="0.35">
      <c r="A109" s="81" t="s">
        <v>2971</v>
      </c>
      <c r="B109" s="81">
        <v>1276576549</v>
      </c>
      <c r="C109" s="81">
        <v>1276576549</v>
      </c>
    </row>
    <row r="110" spans="1:3" x14ac:dyDescent="0.35">
      <c r="A110" s="81" t="s">
        <v>2972</v>
      </c>
      <c r="B110" s="81">
        <v>363770637</v>
      </c>
      <c r="C110" s="81">
        <v>363770637</v>
      </c>
    </row>
    <row r="111" spans="1:3" x14ac:dyDescent="0.35">
      <c r="A111" s="81" t="s">
        <v>2973</v>
      </c>
      <c r="B111" s="81">
        <v>327176666</v>
      </c>
      <c r="C111" s="81">
        <v>327176666</v>
      </c>
    </row>
    <row r="112" spans="1:3" x14ac:dyDescent="0.35">
      <c r="A112" s="81" t="s">
        <v>2974</v>
      </c>
      <c r="B112" s="81">
        <v>2850682037</v>
      </c>
      <c r="C112" s="81">
        <v>2850682037</v>
      </c>
    </row>
    <row r="113" spans="1:3" x14ac:dyDescent="0.35">
      <c r="A113" s="81" t="s">
        <v>2975</v>
      </c>
      <c r="B113" s="81">
        <v>4253794700</v>
      </c>
      <c r="C113" s="81">
        <v>4253794700</v>
      </c>
    </row>
    <row r="114" spans="1:3" x14ac:dyDescent="0.35">
      <c r="A114" s="81" t="s">
        <v>2976</v>
      </c>
      <c r="B114" s="81">
        <v>1656621956</v>
      </c>
      <c r="C114" s="81">
        <v>1656621956</v>
      </c>
    </row>
    <row r="115" spans="1:3" x14ac:dyDescent="0.35">
      <c r="A115" s="81" t="s">
        <v>2977</v>
      </c>
      <c r="B115" s="81">
        <v>538752656</v>
      </c>
      <c r="C115" s="81">
        <v>538752656</v>
      </c>
    </row>
    <row r="116" spans="1:3" x14ac:dyDescent="0.35">
      <c r="A116" s="81" t="s">
        <v>2978</v>
      </c>
      <c r="B116" s="81">
        <v>160128867</v>
      </c>
      <c r="C116" s="81">
        <v>160128867</v>
      </c>
    </row>
    <row r="117" spans="1:3" x14ac:dyDescent="0.35">
      <c r="A117" s="81" t="s">
        <v>2979</v>
      </c>
      <c r="B117" s="81">
        <v>3670983969</v>
      </c>
      <c r="C117" s="81">
        <v>4052977339</v>
      </c>
    </row>
    <row r="118" spans="1:3" x14ac:dyDescent="0.35">
      <c r="A118" s="81" t="s">
        <v>2980</v>
      </c>
      <c r="B118" s="81">
        <v>166308967</v>
      </c>
      <c r="C118" s="81">
        <v>166308967</v>
      </c>
    </row>
    <row r="119" spans="1:3" x14ac:dyDescent="0.35">
      <c r="A119" s="81" t="s">
        <v>2981</v>
      </c>
      <c r="B119" s="81">
        <v>519314644</v>
      </c>
      <c r="C119" s="81">
        <v>519314644</v>
      </c>
    </row>
    <row r="120" spans="1:3" x14ac:dyDescent="0.35">
      <c r="A120" s="81" t="s">
        <v>2982</v>
      </c>
      <c r="B120" s="81">
        <v>233187026</v>
      </c>
      <c r="C120" s="81">
        <v>233187026</v>
      </c>
    </row>
    <row r="121" spans="1:3" x14ac:dyDescent="0.35">
      <c r="A121" s="81" t="s">
        <v>2983</v>
      </c>
      <c r="B121" s="81">
        <v>271602364</v>
      </c>
      <c r="C121" s="81">
        <v>271602364</v>
      </c>
    </row>
    <row r="122" spans="1:3" x14ac:dyDescent="0.35">
      <c r="A122" s="81" t="s">
        <v>2984</v>
      </c>
      <c r="B122" s="81">
        <v>6176269033</v>
      </c>
      <c r="C122" s="81">
        <v>6176269033</v>
      </c>
    </row>
    <row r="123" spans="1:3" x14ac:dyDescent="0.35">
      <c r="A123" s="81" t="s">
        <v>2985</v>
      </c>
      <c r="B123" s="81">
        <v>3822710505</v>
      </c>
      <c r="C123" s="81">
        <v>3822710505</v>
      </c>
    </row>
    <row r="124" spans="1:3" x14ac:dyDescent="0.35">
      <c r="A124" s="81" t="s">
        <v>2986</v>
      </c>
      <c r="B124" s="81">
        <v>435607128</v>
      </c>
      <c r="C124" s="81">
        <v>435607128</v>
      </c>
    </row>
    <row r="125" spans="1:3" x14ac:dyDescent="0.35">
      <c r="A125" s="81" t="s">
        <v>2987</v>
      </c>
      <c r="B125" s="81">
        <v>2089856835</v>
      </c>
      <c r="C125" s="81">
        <v>2278458345</v>
      </c>
    </row>
    <row r="126" spans="1:3" x14ac:dyDescent="0.35">
      <c r="A126" s="81" t="s">
        <v>2988</v>
      </c>
      <c r="B126" s="81">
        <v>3892585691</v>
      </c>
      <c r="C126" s="81">
        <v>3892585691</v>
      </c>
    </row>
    <row r="127" spans="1:3" x14ac:dyDescent="0.35">
      <c r="A127" s="81" t="s">
        <v>2989</v>
      </c>
      <c r="B127" s="81">
        <v>324241382</v>
      </c>
      <c r="C127" s="81">
        <v>346081342</v>
      </c>
    </row>
    <row r="128" spans="1:3" x14ac:dyDescent="0.35">
      <c r="A128" s="81" t="s">
        <v>2990</v>
      </c>
      <c r="B128" s="81">
        <v>1160271909</v>
      </c>
      <c r="C128" s="81">
        <v>1160271909</v>
      </c>
    </row>
    <row r="129" spans="1:3" x14ac:dyDescent="0.35">
      <c r="A129" s="81" t="s">
        <v>2991</v>
      </c>
      <c r="B129" s="81">
        <v>67591380</v>
      </c>
      <c r="C129" s="81">
        <v>67591380</v>
      </c>
    </row>
    <row r="130" spans="1:3" x14ac:dyDescent="0.35">
      <c r="A130" s="81" t="s">
        <v>2992</v>
      </c>
      <c r="B130" s="81">
        <v>95345750</v>
      </c>
      <c r="C130" s="81">
        <v>95345750</v>
      </c>
    </row>
    <row r="131" spans="1:3" x14ac:dyDescent="0.35">
      <c r="A131" s="81" t="s">
        <v>2993</v>
      </c>
      <c r="B131" s="81">
        <v>832111001</v>
      </c>
      <c r="C131" s="81">
        <v>832111001</v>
      </c>
    </row>
    <row r="132" spans="1:3" x14ac:dyDescent="0.35">
      <c r="A132" s="81" t="s">
        <v>2994</v>
      </c>
      <c r="B132" s="81">
        <v>117995294</v>
      </c>
      <c r="C132" s="81">
        <v>412715514</v>
      </c>
    </row>
    <row r="133" spans="1:3" x14ac:dyDescent="0.35">
      <c r="A133" s="81" t="s">
        <v>2995</v>
      </c>
      <c r="B133" s="81">
        <v>538845498</v>
      </c>
      <c r="C133" s="81">
        <v>759624498</v>
      </c>
    </row>
    <row r="134" spans="1:3" x14ac:dyDescent="0.35">
      <c r="A134" s="81" t="s">
        <v>2996</v>
      </c>
      <c r="B134" s="81">
        <v>241591541</v>
      </c>
      <c r="C134" s="81">
        <v>354596021</v>
      </c>
    </row>
    <row r="135" spans="1:3" x14ac:dyDescent="0.35">
      <c r="A135" s="81" t="s">
        <v>2997</v>
      </c>
      <c r="B135" s="81">
        <v>549680883</v>
      </c>
      <c r="C135" s="81">
        <v>549680883</v>
      </c>
    </row>
    <row r="136" spans="1:3" x14ac:dyDescent="0.35">
      <c r="A136" s="81" t="s">
        <v>2998</v>
      </c>
      <c r="B136" s="81">
        <v>69857073</v>
      </c>
      <c r="C136" s="81">
        <v>69857073</v>
      </c>
    </row>
    <row r="137" spans="1:3" x14ac:dyDescent="0.35">
      <c r="A137" s="81" t="s">
        <v>2999</v>
      </c>
      <c r="B137" s="81">
        <v>279044035</v>
      </c>
      <c r="C137" s="81">
        <v>279044035</v>
      </c>
    </row>
    <row r="138" spans="1:3" x14ac:dyDescent="0.35">
      <c r="A138" s="81" t="s">
        <v>3000</v>
      </c>
      <c r="B138" s="81">
        <v>254817035</v>
      </c>
      <c r="C138" s="81">
        <v>254817035</v>
      </c>
    </row>
    <row r="139" spans="1:3" x14ac:dyDescent="0.35">
      <c r="A139" s="81" t="s">
        <v>3001</v>
      </c>
      <c r="B139" s="81">
        <v>37919585</v>
      </c>
      <c r="C139" s="81">
        <v>37919585</v>
      </c>
    </row>
    <row r="140" spans="1:3" x14ac:dyDescent="0.35">
      <c r="A140" s="81" t="s">
        <v>3002</v>
      </c>
      <c r="B140" s="81">
        <v>513053101</v>
      </c>
      <c r="C140" s="81">
        <v>513053101</v>
      </c>
    </row>
    <row r="141" spans="1:3" x14ac:dyDescent="0.35">
      <c r="A141" s="81" t="s">
        <v>3003</v>
      </c>
      <c r="B141" s="81">
        <v>45950493</v>
      </c>
      <c r="C141" s="81">
        <v>45950493</v>
      </c>
    </row>
    <row r="142" spans="1:3" x14ac:dyDescent="0.35">
      <c r="A142" s="81" t="s">
        <v>3004</v>
      </c>
      <c r="B142" s="81">
        <v>290000068</v>
      </c>
      <c r="C142" s="81">
        <v>771599118</v>
      </c>
    </row>
    <row r="143" spans="1:3" x14ac:dyDescent="0.35">
      <c r="A143" s="81" t="s">
        <v>3005</v>
      </c>
      <c r="B143" s="81">
        <v>71563464</v>
      </c>
      <c r="C143" s="81">
        <v>71563464</v>
      </c>
    </row>
    <row r="144" spans="1:3" x14ac:dyDescent="0.35">
      <c r="A144" s="81" t="s">
        <v>3006</v>
      </c>
      <c r="B144" s="81">
        <v>71265133</v>
      </c>
      <c r="C144" s="81">
        <v>71265133</v>
      </c>
    </row>
    <row r="145" spans="1:3" x14ac:dyDescent="0.35">
      <c r="A145" s="81" t="s">
        <v>3007</v>
      </c>
      <c r="B145" s="81">
        <v>599355994</v>
      </c>
      <c r="C145" s="81">
        <v>599355994</v>
      </c>
    </row>
    <row r="146" spans="1:3" x14ac:dyDescent="0.35">
      <c r="A146" s="81" t="s">
        <v>3008</v>
      </c>
      <c r="B146" s="81">
        <v>5832907219</v>
      </c>
      <c r="C146" s="81">
        <v>11826065208</v>
      </c>
    </row>
    <row r="147" spans="1:3" x14ac:dyDescent="0.35">
      <c r="A147" s="81" t="s">
        <v>3009</v>
      </c>
      <c r="B147" s="81">
        <v>316121670</v>
      </c>
      <c r="C147" s="81">
        <v>316121670</v>
      </c>
    </row>
    <row r="148" spans="1:3" x14ac:dyDescent="0.35">
      <c r="A148" s="81" t="s">
        <v>3010</v>
      </c>
      <c r="B148" s="81">
        <v>150919219</v>
      </c>
      <c r="C148" s="81">
        <v>150919219</v>
      </c>
    </row>
    <row r="149" spans="1:3" x14ac:dyDescent="0.35">
      <c r="A149" s="81" t="s">
        <v>3011</v>
      </c>
      <c r="B149" s="81">
        <v>1313329698</v>
      </c>
      <c r="C149" s="81">
        <v>1313329698</v>
      </c>
    </row>
    <row r="150" spans="1:3" x14ac:dyDescent="0.35">
      <c r="A150" s="81" t="s">
        <v>3012</v>
      </c>
      <c r="B150" s="81">
        <v>462279967</v>
      </c>
      <c r="C150" s="81">
        <v>462279967</v>
      </c>
    </row>
    <row r="151" spans="1:3" x14ac:dyDescent="0.35">
      <c r="A151" s="81" t="s">
        <v>3013</v>
      </c>
      <c r="B151" s="81">
        <v>70276931</v>
      </c>
      <c r="C151" s="81">
        <v>70276931</v>
      </c>
    </row>
    <row r="152" spans="1:3" x14ac:dyDescent="0.35">
      <c r="A152" s="81" t="s">
        <v>3014</v>
      </c>
      <c r="B152" s="81">
        <v>96326764</v>
      </c>
      <c r="C152" s="81">
        <v>96326764</v>
      </c>
    </row>
    <row r="153" spans="1:3" x14ac:dyDescent="0.35">
      <c r="A153" s="81" t="s">
        <v>3015</v>
      </c>
      <c r="B153" s="81">
        <v>422277417</v>
      </c>
      <c r="C153" s="81">
        <v>422277417</v>
      </c>
    </row>
    <row r="154" spans="1:3" x14ac:dyDescent="0.35">
      <c r="A154" s="81" t="s">
        <v>3016</v>
      </c>
      <c r="B154" s="81">
        <v>398815588</v>
      </c>
      <c r="C154" s="81">
        <v>398815588</v>
      </c>
    </row>
    <row r="155" spans="1:3" x14ac:dyDescent="0.35">
      <c r="A155" s="81" t="s">
        <v>3017</v>
      </c>
      <c r="B155" s="81">
        <v>143436993</v>
      </c>
      <c r="C155" s="81">
        <v>143436993</v>
      </c>
    </row>
    <row r="156" spans="1:3" x14ac:dyDescent="0.35">
      <c r="A156" s="81" t="s">
        <v>3018</v>
      </c>
      <c r="B156" s="81">
        <v>135185184</v>
      </c>
      <c r="C156" s="81">
        <v>135185184</v>
      </c>
    </row>
    <row r="157" spans="1:3" x14ac:dyDescent="0.35">
      <c r="A157" s="81" t="s">
        <v>3019</v>
      </c>
      <c r="B157" s="81">
        <v>86787823</v>
      </c>
      <c r="C157" s="81">
        <v>269494453</v>
      </c>
    </row>
    <row r="158" spans="1:3" x14ac:dyDescent="0.35">
      <c r="A158" s="81" t="s">
        <v>3020</v>
      </c>
      <c r="B158" s="81">
        <v>56277375</v>
      </c>
      <c r="C158" s="81">
        <v>56277375</v>
      </c>
    </row>
    <row r="159" spans="1:3" x14ac:dyDescent="0.35">
      <c r="A159" s="81" t="s">
        <v>3021</v>
      </c>
      <c r="B159" s="81">
        <v>454937965</v>
      </c>
      <c r="C159" s="81">
        <v>593968256</v>
      </c>
    </row>
    <row r="160" spans="1:3" x14ac:dyDescent="0.35">
      <c r="A160" s="81" t="s">
        <v>3022</v>
      </c>
      <c r="B160" s="81">
        <v>137384260</v>
      </c>
      <c r="C160" s="81">
        <v>137384260</v>
      </c>
    </row>
    <row r="161" spans="1:3" x14ac:dyDescent="0.35">
      <c r="A161" s="81" t="s">
        <v>3023</v>
      </c>
      <c r="B161" s="81">
        <v>255590617</v>
      </c>
      <c r="C161" s="81">
        <v>255590617</v>
      </c>
    </row>
    <row r="162" spans="1:3" x14ac:dyDescent="0.35">
      <c r="A162" s="81" t="s">
        <v>3024</v>
      </c>
      <c r="B162" s="81">
        <v>207888566</v>
      </c>
      <c r="C162" s="81">
        <v>207888566</v>
      </c>
    </row>
    <row r="163" spans="1:3" x14ac:dyDescent="0.35">
      <c r="A163" s="81" t="s">
        <v>3025</v>
      </c>
      <c r="B163" s="81">
        <v>113989370</v>
      </c>
      <c r="C163" s="81">
        <v>113989370</v>
      </c>
    </row>
    <row r="164" spans="1:3" x14ac:dyDescent="0.35">
      <c r="A164" s="81" t="s">
        <v>3026</v>
      </c>
      <c r="B164" s="81">
        <v>146023407</v>
      </c>
      <c r="C164" s="81">
        <v>146023407</v>
      </c>
    </row>
    <row r="165" spans="1:3" x14ac:dyDescent="0.35">
      <c r="A165" s="81" t="s">
        <v>3027</v>
      </c>
      <c r="B165" s="81">
        <v>14914531576</v>
      </c>
      <c r="C165" s="81">
        <v>14914531576</v>
      </c>
    </row>
    <row r="166" spans="1:3" x14ac:dyDescent="0.35">
      <c r="A166" s="81" t="s">
        <v>3028</v>
      </c>
      <c r="B166" s="81">
        <v>1497033117</v>
      </c>
      <c r="C166" s="81">
        <v>1497033117</v>
      </c>
    </row>
    <row r="167" spans="1:3" x14ac:dyDescent="0.35">
      <c r="A167" s="81" t="s">
        <v>3029</v>
      </c>
      <c r="B167" s="81">
        <v>1564841087</v>
      </c>
      <c r="C167" s="81">
        <v>1564841087</v>
      </c>
    </row>
    <row r="168" spans="1:3" x14ac:dyDescent="0.35">
      <c r="A168" s="81" t="s">
        <v>3030</v>
      </c>
      <c r="B168" s="81">
        <v>692018916</v>
      </c>
      <c r="C168" s="81">
        <v>692018916</v>
      </c>
    </row>
    <row r="169" spans="1:3" x14ac:dyDescent="0.35">
      <c r="A169" s="81" t="s">
        <v>3031</v>
      </c>
      <c r="B169" s="81">
        <v>41195278884</v>
      </c>
      <c r="C169" s="81">
        <v>41195278884</v>
      </c>
    </row>
    <row r="170" spans="1:3" x14ac:dyDescent="0.35">
      <c r="A170" s="81" t="s">
        <v>3032</v>
      </c>
      <c r="B170" s="81">
        <v>16457153448</v>
      </c>
      <c r="C170" s="81">
        <v>16457153448</v>
      </c>
    </row>
    <row r="171" spans="1:3" x14ac:dyDescent="0.35">
      <c r="A171" s="81" t="s">
        <v>3033</v>
      </c>
      <c r="B171" s="81">
        <v>1474699308</v>
      </c>
      <c r="C171" s="81">
        <v>1474699308</v>
      </c>
    </row>
    <row r="172" spans="1:3" x14ac:dyDescent="0.35">
      <c r="A172" s="81" t="s">
        <v>3034</v>
      </c>
      <c r="B172" s="81">
        <v>56586893750</v>
      </c>
      <c r="C172" s="81">
        <v>56586893750</v>
      </c>
    </row>
    <row r="173" spans="1:3" x14ac:dyDescent="0.35">
      <c r="A173" s="81" t="s">
        <v>3035</v>
      </c>
      <c r="B173" s="81">
        <v>1474817241</v>
      </c>
      <c r="C173" s="81">
        <v>1474817241</v>
      </c>
    </row>
    <row r="174" spans="1:3" x14ac:dyDescent="0.35">
      <c r="A174" s="81" t="s">
        <v>3036</v>
      </c>
      <c r="B174" s="81">
        <v>9717767776</v>
      </c>
      <c r="C174" s="81">
        <v>9717767776</v>
      </c>
    </row>
    <row r="175" spans="1:3" x14ac:dyDescent="0.35">
      <c r="A175" s="81" t="s">
        <v>3037</v>
      </c>
      <c r="B175" s="81">
        <v>6937864760</v>
      </c>
      <c r="C175" s="81">
        <v>6937864760</v>
      </c>
    </row>
    <row r="176" spans="1:3" x14ac:dyDescent="0.35">
      <c r="A176" s="81" t="s">
        <v>3038</v>
      </c>
      <c r="B176" s="81">
        <v>298273102</v>
      </c>
      <c r="C176" s="81">
        <v>298273102</v>
      </c>
    </row>
    <row r="177" spans="1:3" x14ac:dyDescent="0.35">
      <c r="A177" s="81" t="s">
        <v>3039</v>
      </c>
      <c r="B177" s="81">
        <v>1049540669</v>
      </c>
      <c r="C177" s="81">
        <v>1049540669</v>
      </c>
    </row>
    <row r="178" spans="1:3" x14ac:dyDescent="0.35">
      <c r="A178" s="81" t="s">
        <v>3040</v>
      </c>
      <c r="B178" s="81">
        <v>2793462549</v>
      </c>
      <c r="C178" s="81">
        <v>2793462549</v>
      </c>
    </row>
    <row r="179" spans="1:3" x14ac:dyDescent="0.35">
      <c r="A179" s="81" t="s">
        <v>3041</v>
      </c>
      <c r="B179" s="81">
        <v>200269362</v>
      </c>
      <c r="C179" s="81">
        <v>200269362</v>
      </c>
    </row>
    <row r="180" spans="1:3" x14ac:dyDescent="0.35">
      <c r="A180" s="81" t="s">
        <v>3042</v>
      </c>
      <c r="B180" s="81">
        <v>1205545922</v>
      </c>
      <c r="C180" s="81">
        <v>1205545922</v>
      </c>
    </row>
    <row r="181" spans="1:3" x14ac:dyDescent="0.35">
      <c r="A181" s="81" t="s">
        <v>3043</v>
      </c>
      <c r="B181" s="81">
        <v>839976465</v>
      </c>
      <c r="C181" s="81">
        <v>839976465</v>
      </c>
    </row>
    <row r="182" spans="1:3" x14ac:dyDescent="0.35">
      <c r="A182" s="81" t="s">
        <v>3044</v>
      </c>
      <c r="B182" s="81">
        <v>412154908</v>
      </c>
      <c r="C182" s="81">
        <v>412154908</v>
      </c>
    </row>
    <row r="183" spans="1:3" x14ac:dyDescent="0.35">
      <c r="A183" s="81" t="s">
        <v>3045</v>
      </c>
      <c r="B183" s="81">
        <v>5758410244</v>
      </c>
      <c r="C183" s="81">
        <v>5758410244</v>
      </c>
    </row>
    <row r="184" spans="1:3" x14ac:dyDescent="0.35">
      <c r="A184" s="81" t="s">
        <v>3046</v>
      </c>
      <c r="B184" s="81">
        <v>19319000150</v>
      </c>
      <c r="C184" s="81">
        <v>19384326350</v>
      </c>
    </row>
    <row r="185" spans="1:3" x14ac:dyDescent="0.35">
      <c r="A185" s="81" t="s">
        <v>3047</v>
      </c>
      <c r="B185" s="81">
        <v>455452595</v>
      </c>
      <c r="C185" s="81">
        <v>564120105</v>
      </c>
    </row>
    <row r="186" spans="1:3" x14ac:dyDescent="0.35">
      <c r="A186" s="81" t="s">
        <v>3048</v>
      </c>
      <c r="B186" s="81">
        <v>218874176</v>
      </c>
      <c r="C186" s="81">
        <v>218874176</v>
      </c>
    </row>
    <row r="187" spans="1:3" x14ac:dyDescent="0.35">
      <c r="A187" s="81" t="s">
        <v>3049</v>
      </c>
      <c r="B187" s="81">
        <v>72547571</v>
      </c>
      <c r="C187" s="81">
        <v>72547571</v>
      </c>
    </row>
    <row r="188" spans="1:3" x14ac:dyDescent="0.35">
      <c r="A188" s="81" t="s">
        <v>3050</v>
      </c>
      <c r="B188" s="81">
        <v>37105709</v>
      </c>
      <c r="C188" s="81">
        <v>37105709</v>
      </c>
    </row>
    <row r="189" spans="1:3" x14ac:dyDescent="0.35">
      <c r="A189" s="81" t="s">
        <v>3051</v>
      </c>
      <c r="B189" s="81">
        <v>150523438</v>
      </c>
      <c r="C189" s="81">
        <v>284230242</v>
      </c>
    </row>
    <row r="190" spans="1:3" x14ac:dyDescent="0.35">
      <c r="A190" s="81" t="s">
        <v>3052</v>
      </c>
      <c r="B190" s="81">
        <v>75268434</v>
      </c>
      <c r="C190" s="81">
        <v>75268434</v>
      </c>
    </row>
    <row r="191" spans="1:3" x14ac:dyDescent="0.35">
      <c r="A191" s="81" t="s">
        <v>3053</v>
      </c>
      <c r="B191" s="81">
        <v>1261730954</v>
      </c>
      <c r="C191" s="81">
        <v>1261730954</v>
      </c>
    </row>
    <row r="192" spans="1:3" x14ac:dyDescent="0.35">
      <c r="A192" s="81" t="s">
        <v>3054</v>
      </c>
      <c r="B192" s="81">
        <v>390123609</v>
      </c>
      <c r="C192" s="81">
        <v>476694509</v>
      </c>
    </row>
    <row r="193" spans="1:3" x14ac:dyDescent="0.35">
      <c r="A193" s="81" t="s">
        <v>3055</v>
      </c>
      <c r="B193" s="81">
        <v>332737849</v>
      </c>
      <c r="C193" s="81">
        <v>332737849</v>
      </c>
    </row>
    <row r="194" spans="1:3" x14ac:dyDescent="0.35">
      <c r="A194" s="81" t="s">
        <v>3056</v>
      </c>
      <c r="B194" s="81">
        <v>786655698</v>
      </c>
      <c r="C194" s="81">
        <v>786655698</v>
      </c>
    </row>
    <row r="195" spans="1:3" x14ac:dyDescent="0.35">
      <c r="A195" s="81" t="s">
        <v>3057</v>
      </c>
      <c r="B195" s="81">
        <v>186233370</v>
      </c>
      <c r="C195" s="81">
        <v>186233370</v>
      </c>
    </row>
    <row r="196" spans="1:3" x14ac:dyDescent="0.35">
      <c r="A196" s="81" t="s">
        <v>3058</v>
      </c>
      <c r="B196" s="81">
        <v>362602303</v>
      </c>
      <c r="C196" s="81">
        <v>362602303</v>
      </c>
    </row>
    <row r="197" spans="1:3" x14ac:dyDescent="0.35">
      <c r="A197" s="81" t="s">
        <v>3059</v>
      </c>
      <c r="B197" s="81">
        <v>14360254</v>
      </c>
      <c r="C197" s="81">
        <v>14360254</v>
      </c>
    </row>
    <row r="198" spans="1:3" x14ac:dyDescent="0.35">
      <c r="A198" s="81" t="s">
        <v>3060</v>
      </c>
      <c r="B198" s="81">
        <v>153601403</v>
      </c>
      <c r="C198" s="81">
        <v>153601403</v>
      </c>
    </row>
    <row r="199" spans="1:3" x14ac:dyDescent="0.35">
      <c r="A199" s="81" t="s">
        <v>3061</v>
      </c>
      <c r="B199" s="81">
        <v>109643061</v>
      </c>
      <c r="C199" s="81">
        <v>109643061</v>
      </c>
    </row>
    <row r="200" spans="1:3" x14ac:dyDescent="0.35">
      <c r="A200" s="81" t="s">
        <v>3062</v>
      </c>
      <c r="B200" s="81">
        <v>839121561</v>
      </c>
      <c r="C200" s="81">
        <v>839121561</v>
      </c>
    </row>
    <row r="201" spans="1:3" x14ac:dyDescent="0.35">
      <c r="A201" s="81" t="s">
        <v>3063</v>
      </c>
      <c r="B201" s="81">
        <v>77137837</v>
      </c>
      <c r="C201" s="81">
        <v>77137837</v>
      </c>
    </row>
    <row r="202" spans="1:3" x14ac:dyDescent="0.35">
      <c r="A202" s="81" t="s">
        <v>3064</v>
      </c>
      <c r="B202" s="81">
        <v>96050404</v>
      </c>
      <c r="C202" s="81">
        <v>96050404</v>
      </c>
    </row>
    <row r="203" spans="1:3" x14ac:dyDescent="0.35">
      <c r="A203" s="81" t="s">
        <v>3065</v>
      </c>
      <c r="B203" s="81">
        <v>1449957167</v>
      </c>
      <c r="C203" s="81">
        <v>1449957167</v>
      </c>
    </row>
    <row r="204" spans="1:3" x14ac:dyDescent="0.35">
      <c r="A204" s="81" t="s">
        <v>3066</v>
      </c>
      <c r="B204" s="81">
        <v>163241115</v>
      </c>
      <c r="C204" s="81">
        <v>163241115</v>
      </c>
    </row>
    <row r="205" spans="1:3" x14ac:dyDescent="0.35">
      <c r="A205" s="81" t="s">
        <v>3067</v>
      </c>
      <c r="B205" s="81">
        <v>1250318847</v>
      </c>
      <c r="C205" s="81">
        <v>1250318847</v>
      </c>
    </row>
    <row r="206" spans="1:3" x14ac:dyDescent="0.35">
      <c r="A206" s="81" t="s">
        <v>3068</v>
      </c>
      <c r="B206" s="81">
        <v>1514130750</v>
      </c>
      <c r="C206" s="81">
        <v>1514130750</v>
      </c>
    </row>
    <row r="207" spans="1:3" x14ac:dyDescent="0.35">
      <c r="A207" s="81" t="s">
        <v>3069</v>
      </c>
      <c r="B207" s="81">
        <v>118685977</v>
      </c>
      <c r="C207" s="81">
        <v>232608840</v>
      </c>
    </row>
    <row r="208" spans="1:3" x14ac:dyDescent="0.35">
      <c r="A208" s="81" t="s">
        <v>3070</v>
      </c>
      <c r="B208" s="81">
        <v>206234742</v>
      </c>
      <c r="C208" s="81">
        <v>293684847</v>
      </c>
    </row>
    <row r="209" spans="1:3" x14ac:dyDescent="0.35">
      <c r="A209" s="81" t="s">
        <v>3071</v>
      </c>
      <c r="B209" s="81">
        <v>154234743</v>
      </c>
      <c r="C209" s="81">
        <v>154234743</v>
      </c>
    </row>
    <row r="210" spans="1:3" x14ac:dyDescent="0.35">
      <c r="A210" s="81" t="s">
        <v>3072</v>
      </c>
      <c r="B210" s="81">
        <v>2508582920</v>
      </c>
      <c r="C210" s="81">
        <v>2508582920</v>
      </c>
    </row>
    <row r="211" spans="1:3" x14ac:dyDescent="0.35">
      <c r="A211" s="81" t="s">
        <v>3073</v>
      </c>
      <c r="B211" s="81">
        <v>1214081474</v>
      </c>
      <c r="C211" s="81">
        <v>1214081474</v>
      </c>
    </row>
    <row r="212" spans="1:3" x14ac:dyDescent="0.35">
      <c r="A212" s="81" t="s">
        <v>3074</v>
      </c>
      <c r="B212" s="81">
        <v>195048931</v>
      </c>
      <c r="C212" s="81">
        <v>195048931</v>
      </c>
    </row>
    <row r="213" spans="1:3" x14ac:dyDescent="0.35">
      <c r="A213" s="81" t="s">
        <v>3075</v>
      </c>
      <c r="B213" s="81">
        <v>22950147185</v>
      </c>
      <c r="C213" s="81">
        <v>22950147185</v>
      </c>
    </row>
    <row r="214" spans="1:3" x14ac:dyDescent="0.35">
      <c r="A214" s="81" t="s">
        <v>3076</v>
      </c>
      <c r="B214" s="81">
        <v>3751019693</v>
      </c>
      <c r="C214" s="81">
        <v>3751019693</v>
      </c>
    </row>
    <row r="215" spans="1:3" x14ac:dyDescent="0.35">
      <c r="A215" s="81" t="s">
        <v>3077</v>
      </c>
      <c r="B215" s="81">
        <v>128937180594</v>
      </c>
      <c r="C215" s="81">
        <v>128937180594</v>
      </c>
    </row>
    <row r="216" spans="1:3" x14ac:dyDescent="0.35">
      <c r="A216" s="81" t="s">
        <v>3078</v>
      </c>
      <c r="B216" s="81">
        <v>3333624984</v>
      </c>
      <c r="C216" s="81">
        <v>3333624984</v>
      </c>
    </row>
    <row r="217" spans="1:3" x14ac:dyDescent="0.35">
      <c r="A217" s="81" t="s">
        <v>3079</v>
      </c>
      <c r="B217" s="81">
        <v>4940898752</v>
      </c>
      <c r="C217" s="81">
        <v>4940898752</v>
      </c>
    </row>
    <row r="218" spans="1:3" x14ac:dyDescent="0.35">
      <c r="A218" s="81" t="s">
        <v>3080</v>
      </c>
      <c r="B218" s="81">
        <v>20515640268</v>
      </c>
      <c r="C218" s="81">
        <v>20515640268</v>
      </c>
    </row>
    <row r="219" spans="1:3" x14ac:dyDescent="0.35">
      <c r="A219" s="81" t="s">
        <v>3081</v>
      </c>
      <c r="B219" s="81">
        <v>7548812166</v>
      </c>
      <c r="C219" s="81">
        <v>7548812166</v>
      </c>
    </row>
    <row r="220" spans="1:3" x14ac:dyDescent="0.35">
      <c r="A220" s="81" t="s">
        <v>3082</v>
      </c>
      <c r="B220" s="81">
        <v>17577548791</v>
      </c>
      <c r="C220" s="81">
        <v>17577548791</v>
      </c>
    </row>
    <row r="221" spans="1:3" x14ac:dyDescent="0.35">
      <c r="A221" s="81" t="s">
        <v>3083</v>
      </c>
      <c r="B221" s="81">
        <v>14262541254</v>
      </c>
      <c r="C221" s="81">
        <v>14262541254</v>
      </c>
    </row>
    <row r="222" spans="1:3" x14ac:dyDescent="0.35">
      <c r="A222" s="81" t="s">
        <v>3084</v>
      </c>
      <c r="B222" s="81">
        <v>3060023876</v>
      </c>
      <c r="C222" s="81">
        <v>3060023876</v>
      </c>
    </row>
    <row r="223" spans="1:3" x14ac:dyDescent="0.35">
      <c r="A223" s="81" t="s">
        <v>3085</v>
      </c>
      <c r="B223" s="81">
        <v>8865487671</v>
      </c>
      <c r="C223" s="81">
        <v>8865487671</v>
      </c>
    </row>
    <row r="224" spans="1:3" x14ac:dyDescent="0.35">
      <c r="A224" s="81" t="s">
        <v>3086</v>
      </c>
      <c r="B224" s="81">
        <v>25113901654</v>
      </c>
      <c r="C224" s="81">
        <v>25113901654</v>
      </c>
    </row>
    <row r="225" spans="1:3" x14ac:dyDescent="0.35">
      <c r="A225" s="81" t="s">
        <v>3087</v>
      </c>
      <c r="B225" s="81">
        <v>1208046671</v>
      </c>
      <c r="C225" s="81">
        <v>1208046671</v>
      </c>
    </row>
    <row r="226" spans="1:3" x14ac:dyDescent="0.35">
      <c r="A226" s="81" t="s">
        <v>3088</v>
      </c>
      <c r="B226" s="81">
        <v>13085270430</v>
      </c>
      <c r="C226" s="81">
        <v>13085270430</v>
      </c>
    </row>
    <row r="227" spans="1:3" x14ac:dyDescent="0.35">
      <c r="A227" s="81" t="s">
        <v>3089</v>
      </c>
      <c r="B227" s="81">
        <v>99454912</v>
      </c>
      <c r="C227" s="81">
        <v>99454912</v>
      </c>
    </row>
    <row r="228" spans="1:3" x14ac:dyDescent="0.35">
      <c r="A228" s="81" t="s">
        <v>3090</v>
      </c>
      <c r="B228" s="81">
        <v>1481708392</v>
      </c>
      <c r="C228" s="81">
        <v>1481708392</v>
      </c>
    </row>
    <row r="229" spans="1:3" x14ac:dyDescent="0.35">
      <c r="A229" s="81" t="s">
        <v>3091</v>
      </c>
      <c r="B229" s="81">
        <v>563963635</v>
      </c>
      <c r="C229" s="81">
        <v>748808175</v>
      </c>
    </row>
    <row r="230" spans="1:3" x14ac:dyDescent="0.35">
      <c r="A230" s="81" t="s">
        <v>3092</v>
      </c>
      <c r="B230" s="81">
        <v>1282244023</v>
      </c>
      <c r="C230" s="81">
        <v>1282244023</v>
      </c>
    </row>
    <row r="231" spans="1:3" x14ac:dyDescent="0.35">
      <c r="A231" s="81" t="s">
        <v>3093</v>
      </c>
      <c r="B231" s="81">
        <v>1518136663</v>
      </c>
      <c r="C231" s="81">
        <v>1698116913</v>
      </c>
    </row>
    <row r="232" spans="1:3" x14ac:dyDescent="0.35">
      <c r="A232" s="81" t="s">
        <v>3094</v>
      </c>
      <c r="B232" s="81">
        <v>67725751</v>
      </c>
      <c r="C232" s="81">
        <v>133340411</v>
      </c>
    </row>
    <row r="233" spans="1:3" x14ac:dyDescent="0.35">
      <c r="A233" s="81" t="s">
        <v>3095</v>
      </c>
      <c r="B233" s="81">
        <v>231245050</v>
      </c>
      <c r="C233" s="81">
        <v>231245050</v>
      </c>
    </row>
    <row r="234" spans="1:3" x14ac:dyDescent="0.35">
      <c r="A234" s="81" t="s">
        <v>3096</v>
      </c>
      <c r="B234" s="81">
        <v>68077329</v>
      </c>
      <c r="C234" s="81">
        <v>68077329</v>
      </c>
    </row>
    <row r="235" spans="1:3" x14ac:dyDescent="0.35">
      <c r="A235" s="81" t="s">
        <v>3097</v>
      </c>
      <c r="B235" s="81">
        <v>19818562179</v>
      </c>
      <c r="C235" s="81">
        <v>19818562179</v>
      </c>
    </row>
    <row r="236" spans="1:3" x14ac:dyDescent="0.35">
      <c r="A236" s="81" t="s">
        <v>3098</v>
      </c>
      <c r="B236" s="81">
        <v>42071478491</v>
      </c>
      <c r="C236" s="81">
        <v>42071478491</v>
      </c>
    </row>
    <row r="237" spans="1:3" x14ac:dyDescent="0.35">
      <c r="A237" s="81" t="s">
        <v>3099</v>
      </c>
      <c r="B237" s="81">
        <v>858233136</v>
      </c>
      <c r="C237" s="81">
        <v>858233136</v>
      </c>
    </row>
    <row r="238" spans="1:3" x14ac:dyDescent="0.35">
      <c r="A238" s="81" t="s">
        <v>3100</v>
      </c>
      <c r="B238" s="81">
        <v>937978072</v>
      </c>
      <c r="C238" s="81">
        <v>937978072</v>
      </c>
    </row>
    <row r="239" spans="1:3" x14ac:dyDescent="0.35">
      <c r="A239" s="81" t="s">
        <v>3101</v>
      </c>
      <c r="B239" s="81">
        <v>769989586</v>
      </c>
      <c r="C239" s="81">
        <v>769989586</v>
      </c>
    </row>
    <row r="240" spans="1:3" x14ac:dyDescent="0.35">
      <c r="A240" s="81" t="s">
        <v>3102</v>
      </c>
      <c r="B240" s="81">
        <v>1158247576</v>
      </c>
      <c r="C240" s="81">
        <v>1158247576</v>
      </c>
    </row>
    <row r="241" spans="1:3" x14ac:dyDescent="0.35">
      <c r="A241" s="81" t="s">
        <v>3103</v>
      </c>
      <c r="B241" s="81">
        <v>1200355128</v>
      </c>
      <c r="C241" s="81">
        <v>1200355128</v>
      </c>
    </row>
    <row r="242" spans="1:3" x14ac:dyDescent="0.35">
      <c r="A242" s="81" t="s">
        <v>3104</v>
      </c>
      <c r="B242" s="81">
        <v>2409723208</v>
      </c>
      <c r="C242" s="81">
        <v>2409723208</v>
      </c>
    </row>
    <row r="243" spans="1:3" x14ac:dyDescent="0.35">
      <c r="A243" s="81" t="s">
        <v>3105</v>
      </c>
      <c r="B243" s="81">
        <v>19812032417</v>
      </c>
      <c r="C243" s="81">
        <v>19812032417</v>
      </c>
    </row>
    <row r="244" spans="1:3" x14ac:dyDescent="0.35">
      <c r="A244" s="81" t="s">
        <v>3106</v>
      </c>
      <c r="B244" s="81">
        <v>2130539027</v>
      </c>
      <c r="C244" s="81">
        <v>2130539027</v>
      </c>
    </row>
    <row r="245" spans="1:3" x14ac:dyDescent="0.35">
      <c r="A245" s="81" t="s">
        <v>3107</v>
      </c>
      <c r="B245" s="81">
        <v>5064669143</v>
      </c>
      <c r="C245" s="81">
        <v>5064669143</v>
      </c>
    </row>
    <row r="246" spans="1:3" x14ac:dyDescent="0.35">
      <c r="A246" s="81" t="s">
        <v>3108</v>
      </c>
      <c r="B246" s="81">
        <v>1344283381</v>
      </c>
      <c r="C246" s="81">
        <v>1344283381</v>
      </c>
    </row>
    <row r="247" spans="1:3" x14ac:dyDescent="0.35">
      <c r="A247" s="81" t="s">
        <v>3109</v>
      </c>
      <c r="B247" s="81">
        <v>883296517</v>
      </c>
      <c r="C247" s="81">
        <v>883296517</v>
      </c>
    </row>
    <row r="248" spans="1:3" x14ac:dyDescent="0.35">
      <c r="A248" s="81" t="s">
        <v>3110</v>
      </c>
      <c r="B248" s="81">
        <v>768656674</v>
      </c>
      <c r="C248" s="81">
        <v>1200637214</v>
      </c>
    </row>
    <row r="249" spans="1:3" x14ac:dyDescent="0.35">
      <c r="A249" s="81" t="s">
        <v>3111</v>
      </c>
      <c r="B249" s="81">
        <v>2529735501</v>
      </c>
      <c r="C249" s="81">
        <v>2529735501</v>
      </c>
    </row>
    <row r="250" spans="1:3" x14ac:dyDescent="0.35">
      <c r="A250" s="81" t="s">
        <v>3112</v>
      </c>
      <c r="B250" s="81">
        <v>1107905828</v>
      </c>
      <c r="C250" s="81">
        <v>1107905828</v>
      </c>
    </row>
    <row r="251" spans="1:3" x14ac:dyDescent="0.35">
      <c r="A251" s="81" t="s">
        <v>3113</v>
      </c>
      <c r="B251" s="81">
        <v>77251987</v>
      </c>
      <c r="C251" s="81">
        <v>77251987</v>
      </c>
    </row>
    <row r="252" spans="1:3" x14ac:dyDescent="0.35">
      <c r="A252" s="81" t="s">
        <v>3114</v>
      </c>
      <c r="B252" s="81">
        <v>181920738</v>
      </c>
      <c r="C252" s="81">
        <v>181920738</v>
      </c>
    </row>
    <row r="253" spans="1:3" x14ac:dyDescent="0.35">
      <c r="A253" s="81" t="s">
        <v>3115</v>
      </c>
      <c r="B253" s="81">
        <v>93204063</v>
      </c>
      <c r="C253" s="81">
        <v>93204063</v>
      </c>
    </row>
    <row r="254" spans="1:3" x14ac:dyDescent="0.35">
      <c r="A254" s="81" t="s">
        <v>3116</v>
      </c>
      <c r="B254" s="81">
        <v>7188998067</v>
      </c>
      <c r="C254" s="81">
        <v>7188998067</v>
      </c>
    </row>
    <row r="255" spans="1:3" x14ac:dyDescent="0.35">
      <c r="A255" s="81" t="s">
        <v>3117</v>
      </c>
      <c r="B255" s="81">
        <v>303378371</v>
      </c>
      <c r="C255" s="81">
        <v>303378371</v>
      </c>
    </row>
    <row r="256" spans="1:3" x14ac:dyDescent="0.35">
      <c r="A256" s="81" t="s">
        <v>3118</v>
      </c>
      <c r="B256" s="81">
        <v>68783711</v>
      </c>
      <c r="C256" s="81">
        <v>68783711</v>
      </c>
    </row>
    <row r="257" spans="1:3" x14ac:dyDescent="0.35">
      <c r="A257" s="81" t="s">
        <v>3119</v>
      </c>
      <c r="B257" s="81">
        <v>27361091</v>
      </c>
      <c r="C257" s="81">
        <v>27361091</v>
      </c>
    </row>
    <row r="258" spans="1:3" x14ac:dyDescent="0.35">
      <c r="A258" s="81" t="s">
        <v>3120</v>
      </c>
      <c r="B258" s="81">
        <v>267714277</v>
      </c>
      <c r="C258" s="81">
        <v>393550977</v>
      </c>
    </row>
    <row r="259" spans="1:3" x14ac:dyDescent="0.35">
      <c r="A259" s="81" t="s">
        <v>3121</v>
      </c>
      <c r="B259" s="81">
        <v>261341355</v>
      </c>
      <c r="C259" s="81">
        <v>261341355</v>
      </c>
    </row>
    <row r="260" spans="1:3" x14ac:dyDescent="0.35">
      <c r="A260" s="81" t="s">
        <v>3122</v>
      </c>
      <c r="B260" s="81">
        <v>315454381</v>
      </c>
      <c r="C260" s="81">
        <v>315454381</v>
      </c>
    </row>
    <row r="261" spans="1:3" x14ac:dyDescent="0.35">
      <c r="A261" s="81" t="s">
        <v>3123</v>
      </c>
      <c r="B261" s="81">
        <v>576398062</v>
      </c>
      <c r="C261" s="81">
        <v>576398062</v>
      </c>
    </row>
    <row r="262" spans="1:3" x14ac:dyDescent="0.35">
      <c r="A262" s="81" t="s">
        <v>3124</v>
      </c>
      <c r="B262" s="81">
        <v>539955242</v>
      </c>
      <c r="C262" s="81">
        <v>539955242</v>
      </c>
    </row>
    <row r="263" spans="1:3" x14ac:dyDescent="0.35">
      <c r="A263" s="81" t="s">
        <v>3125</v>
      </c>
      <c r="B263" s="81">
        <v>124716103</v>
      </c>
      <c r="C263" s="81">
        <v>124716103</v>
      </c>
    </row>
    <row r="264" spans="1:3" x14ac:dyDescent="0.35">
      <c r="A264" s="81" t="s">
        <v>3126</v>
      </c>
      <c r="B264" s="81">
        <v>154081413</v>
      </c>
      <c r="C264" s="81">
        <v>154081413</v>
      </c>
    </row>
    <row r="265" spans="1:3" x14ac:dyDescent="0.35">
      <c r="A265" s="81" t="s">
        <v>3127</v>
      </c>
      <c r="B265" s="81">
        <v>54313062</v>
      </c>
      <c r="C265" s="81">
        <v>54313062</v>
      </c>
    </row>
    <row r="266" spans="1:3" x14ac:dyDescent="0.35">
      <c r="A266" s="81" t="s">
        <v>3128</v>
      </c>
      <c r="B266" s="81">
        <v>15771631371</v>
      </c>
      <c r="C266" s="81">
        <v>15771631371</v>
      </c>
    </row>
    <row r="267" spans="1:3" x14ac:dyDescent="0.35">
      <c r="A267" s="81" t="s">
        <v>3129</v>
      </c>
      <c r="B267" s="81">
        <v>420838397</v>
      </c>
      <c r="C267" s="81">
        <v>420838397</v>
      </c>
    </row>
    <row r="268" spans="1:3" x14ac:dyDescent="0.35">
      <c r="A268" s="81" t="s">
        <v>3130</v>
      </c>
      <c r="B268" s="81">
        <v>249943314</v>
      </c>
      <c r="C268" s="81">
        <v>249943314</v>
      </c>
    </row>
    <row r="269" spans="1:3" x14ac:dyDescent="0.35">
      <c r="A269" s="81" t="s">
        <v>3131</v>
      </c>
      <c r="B269" s="81">
        <v>44384090</v>
      </c>
      <c r="C269" s="81">
        <v>44384090</v>
      </c>
    </row>
    <row r="270" spans="1:3" x14ac:dyDescent="0.35">
      <c r="A270" s="81" t="s">
        <v>3132</v>
      </c>
      <c r="B270" s="81">
        <v>2385155025</v>
      </c>
      <c r="C270" s="81">
        <v>2385155025</v>
      </c>
    </row>
    <row r="271" spans="1:3" x14ac:dyDescent="0.35">
      <c r="A271" s="81" t="s">
        <v>3133</v>
      </c>
      <c r="B271" s="81">
        <v>503586304</v>
      </c>
      <c r="C271" s="81">
        <v>503586304</v>
      </c>
    </row>
    <row r="272" spans="1:3" x14ac:dyDescent="0.35">
      <c r="A272" s="81" t="s">
        <v>3134</v>
      </c>
      <c r="B272" s="81">
        <v>148304804</v>
      </c>
      <c r="C272" s="81">
        <v>148304804</v>
      </c>
    </row>
    <row r="273" spans="1:3" x14ac:dyDescent="0.35">
      <c r="A273" s="81" t="s">
        <v>3135</v>
      </c>
      <c r="B273" s="81">
        <v>4748005971</v>
      </c>
      <c r="C273" s="81">
        <v>4748005971</v>
      </c>
    </row>
    <row r="274" spans="1:3" x14ac:dyDescent="0.35">
      <c r="A274" s="81" t="s">
        <v>3136</v>
      </c>
      <c r="B274" s="81">
        <v>100279442</v>
      </c>
      <c r="C274" s="81">
        <v>100279442</v>
      </c>
    </row>
    <row r="275" spans="1:3" x14ac:dyDescent="0.35">
      <c r="A275" s="81" t="s">
        <v>3137</v>
      </c>
      <c r="B275" s="81">
        <v>349292050</v>
      </c>
      <c r="C275" s="81">
        <v>349292050</v>
      </c>
    </row>
    <row r="276" spans="1:3" x14ac:dyDescent="0.35">
      <c r="A276" s="81" t="s">
        <v>3138</v>
      </c>
      <c r="B276" s="81">
        <v>2049417622</v>
      </c>
      <c r="C276" s="81">
        <v>2081678582</v>
      </c>
    </row>
    <row r="277" spans="1:3" x14ac:dyDescent="0.35">
      <c r="A277" s="81" t="s">
        <v>3139</v>
      </c>
      <c r="B277" s="81">
        <v>4524223602</v>
      </c>
      <c r="C277" s="81">
        <v>4524223602</v>
      </c>
    </row>
    <row r="278" spans="1:3" x14ac:dyDescent="0.35">
      <c r="A278" s="81" t="s">
        <v>3140</v>
      </c>
      <c r="B278" s="81">
        <v>393981981</v>
      </c>
      <c r="C278" s="81">
        <v>393981981</v>
      </c>
    </row>
    <row r="279" spans="1:3" x14ac:dyDescent="0.35">
      <c r="A279" s="81" t="s">
        <v>3141</v>
      </c>
      <c r="B279" s="81">
        <v>1459376343</v>
      </c>
      <c r="C279" s="81">
        <v>1459376343</v>
      </c>
    </row>
    <row r="280" spans="1:3" x14ac:dyDescent="0.35">
      <c r="A280" s="81" t="s">
        <v>3142</v>
      </c>
      <c r="B280" s="81">
        <v>16727225025</v>
      </c>
      <c r="C280" s="81">
        <v>16727225025</v>
      </c>
    </row>
    <row r="281" spans="1:3" x14ac:dyDescent="0.35">
      <c r="A281" s="81" t="s">
        <v>3143</v>
      </c>
      <c r="B281" s="81">
        <v>206081440</v>
      </c>
      <c r="C281" s="81">
        <v>206081440</v>
      </c>
    </row>
    <row r="282" spans="1:3" x14ac:dyDescent="0.35">
      <c r="A282" s="81" t="s">
        <v>3144</v>
      </c>
      <c r="B282" s="81">
        <v>241024086</v>
      </c>
      <c r="C282" s="81">
        <v>241024086</v>
      </c>
    </row>
    <row r="283" spans="1:3" x14ac:dyDescent="0.35">
      <c r="A283" s="81" t="s">
        <v>3145</v>
      </c>
      <c r="B283" s="81">
        <v>7457837359</v>
      </c>
      <c r="C283" s="81">
        <v>7457837359</v>
      </c>
    </row>
    <row r="284" spans="1:3" x14ac:dyDescent="0.35">
      <c r="A284" s="81" t="s">
        <v>3146</v>
      </c>
      <c r="B284" s="81">
        <v>197580961</v>
      </c>
      <c r="C284" s="81">
        <v>197580961</v>
      </c>
    </row>
    <row r="285" spans="1:3" x14ac:dyDescent="0.35">
      <c r="A285" s="81" t="s">
        <v>3147</v>
      </c>
      <c r="B285" s="81">
        <v>2459394052</v>
      </c>
      <c r="C285" s="81">
        <v>2459394052</v>
      </c>
    </row>
    <row r="286" spans="1:3" x14ac:dyDescent="0.35">
      <c r="A286" s="81" t="s">
        <v>3148</v>
      </c>
      <c r="B286" s="81">
        <v>81607769</v>
      </c>
      <c r="C286" s="81">
        <v>81607769</v>
      </c>
    </row>
    <row r="287" spans="1:3" x14ac:dyDescent="0.35">
      <c r="A287" s="81" t="s">
        <v>3149</v>
      </c>
      <c r="B287" s="81">
        <v>10840919472</v>
      </c>
      <c r="C287" s="81">
        <v>10840919472</v>
      </c>
    </row>
    <row r="288" spans="1:3" x14ac:dyDescent="0.35">
      <c r="A288" s="81" t="s">
        <v>3150</v>
      </c>
      <c r="B288" s="81">
        <v>56383893</v>
      </c>
      <c r="C288" s="81">
        <v>56383893</v>
      </c>
    </row>
    <row r="289" spans="1:3" x14ac:dyDescent="0.35">
      <c r="A289" s="81" t="s">
        <v>3151</v>
      </c>
      <c r="B289" s="81">
        <v>361252037</v>
      </c>
      <c r="C289" s="81">
        <v>361252037</v>
      </c>
    </row>
    <row r="290" spans="1:3" x14ac:dyDescent="0.35">
      <c r="A290" s="81" t="s">
        <v>3152</v>
      </c>
      <c r="B290" s="81">
        <v>1947167550</v>
      </c>
      <c r="C290" s="81">
        <v>1947167550</v>
      </c>
    </row>
    <row r="291" spans="1:3" x14ac:dyDescent="0.35">
      <c r="A291" s="81" t="s">
        <v>3153</v>
      </c>
      <c r="B291" s="81">
        <v>174281169</v>
      </c>
      <c r="C291" s="81">
        <v>174281169</v>
      </c>
    </row>
    <row r="292" spans="1:3" x14ac:dyDescent="0.35">
      <c r="A292" s="81" t="s">
        <v>3154</v>
      </c>
      <c r="B292" s="81">
        <v>179391386</v>
      </c>
      <c r="C292" s="81">
        <v>280171446</v>
      </c>
    </row>
    <row r="293" spans="1:3" x14ac:dyDescent="0.35">
      <c r="A293" s="81" t="s">
        <v>3155</v>
      </c>
      <c r="B293" s="81">
        <v>111937654</v>
      </c>
      <c r="C293" s="81">
        <v>111937654</v>
      </c>
    </row>
    <row r="294" spans="1:3" x14ac:dyDescent="0.35">
      <c r="A294" s="81" t="s">
        <v>3156</v>
      </c>
      <c r="B294" s="81">
        <v>103439566</v>
      </c>
      <c r="C294" s="81">
        <v>103439566</v>
      </c>
    </row>
    <row r="295" spans="1:3" x14ac:dyDescent="0.35">
      <c r="A295" s="81" t="s">
        <v>3157</v>
      </c>
      <c r="B295" s="81">
        <v>79778528</v>
      </c>
      <c r="C295" s="81">
        <v>79778528</v>
      </c>
    </row>
    <row r="296" spans="1:3" x14ac:dyDescent="0.35">
      <c r="A296" s="81" t="s">
        <v>3158</v>
      </c>
      <c r="B296" s="81">
        <v>279731203</v>
      </c>
      <c r="C296" s="81">
        <v>279731203</v>
      </c>
    </row>
    <row r="297" spans="1:3" x14ac:dyDescent="0.35">
      <c r="A297" s="81" t="s">
        <v>3159</v>
      </c>
      <c r="B297" s="81">
        <v>19140533</v>
      </c>
      <c r="C297" s="81">
        <v>19140533</v>
      </c>
    </row>
    <row r="298" spans="1:3" x14ac:dyDescent="0.35">
      <c r="A298" s="81" t="s">
        <v>3160</v>
      </c>
      <c r="B298" s="81">
        <v>228025551</v>
      </c>
      <c r="C298" s="81">
        <v>228025551</v>
      </c>
    </row>
    <row r="299" spans="1:3" x14ac:dyDescent="0.35">
      <c r="A299" s="81" t="s">
        <v>3161</v>
      </c>
      <c r="B299" s="81">
        <v>786061851</v>
      </c>
      <c r="C299" s="81">
        <v>786061851</v>
      </c>
    </row>
    <row r="300" spans="1:3" x14ac:dyDescent="0.35">
      <c r="A300" s="81" t="s">
        <v>3162</v>
      </c>
      <c r="B300" s="81">
        <v>70319221</v>
      </c>
      <c r="C300" s="81">
        <v>70319221</v>
      </c>
    </row>
    <row r="301" spans="1:3" x14ac:dyDescent="0.35">
      <c r="A301" s="81" t="s">
        <v>3163</v>
      </c>
      <c r="B301" s="81">
        <v>57212639</v>
      </c>
      <c r="C301" s="81">
        <v>57212639</v>
      </c>
    </row>
    <row r="302" spans="1:3" x14ac:dyDescent="0.35">
      <c r="A302" s="81" t="s">
        <v>3164</v>
      </c>
      <c r="B302" s="81">
        <v>215261261</v>
      </c>
      <c r="C302" s="81">
        <v>215261261</v>
      </c>
    </row>
    <row r="303" spans="1:3" x14ac:dyDescent="0.35">
      <c r="A303" s="81" t="s">
        <v>3165</v>
      </c>
      <c r="B303" s="81">
        <v>236129279</v>
      </c>
      <c r="C303" s="81">
        <v>236129279</v>
      </c>
    </row>
    <row r="304" spans="1:3" x14ac:dyDescent="0.35">
      <c r="A304" s="81" t="s">
        <v>3166</v>
      </c>
      <c r="B304" s="81">
        <v>120373445</v>
      </c>
      <c r="C304" s="81">
        <v>120373445</v>
      </c>
    </row>
    <row r="305" spans="1:3" x14ac:dyDescent="0.35">
      <c r="A305" s="81" t="s">
        <v>3167</v>
      </c>
      <c r="B305" s="81">
        <v>255429092</v>
      </c>
      <c r="C305" s="81">
        <v>255429092</v>
      </c>
    </row>
    <row r="306" spans="1:3" x14ac:dyDescent="0.35">
      <c r="A306" s="81" t="s">
        <v>3168</v>
      </c>
      <c r="B306" s="81">
        <v>126471007</v>
      </c>
      <c r="C306" s="81">
        <v>126471007</v>
      </c>
    </row>
    <row r="307" spans="1:3" x14ac:dyDescent="0.35">
      <c r="A307" s="81" t="s">
        <v>3169</v>
      </c>
      <c r="B307" s="81">
        <v>472248251</v>
      </c>
      <c r="C307" s="81">
        <v>472248251</v>
      </c>
    </row>
    <row r="308" spans="1:3" x14ac:dyDescent="0.35">
      <c r="A308" s="81" t="s">
        <v>3170</v>
      </c>
      <c r="B308" s="81">
        <v>1260325953</v>
      </c>
      <c r="C308" s="81">
        <v>1260325953</v>
      </c>
    </row>
    <row r="309" spans="1:3" x14ac:dyDescent="0.35">
      <c r="A309" s="81" t="s">
        <v>3171</v>
      </c>
      <c r="B309" s="81">
        <v>502638110</v>
      </c>
      <c r="C309" s="81">
        <v>502638110</v>
      </c>
    </row>
    <row r="310" spans="1:3" x14ac:dyDescent="0.35">
      <c r="A310" s="81" t="s">
        <v>3172</v>
      </c>
      <c r="B310" s="81">
        <v>245751785</v>
      </c>
      <c r="C310" s="81">
        <v>245751785</v>
      </c>
    </row>
    <row r="311" spans="1:3" x14ac:dyDescent="0.35">
      <c r="A311" s="81" t="s">
        <v>3173</v>
      </c>
      <c r="B311" s="81">
        <v>408968247</v>
      </c>
      <c r="C311" s="81">
        <v>408968247</v>
      </c>
    </row>
    <row r="312" spans="1:3" x14ac:dyDescent="0.35">
      <c r="A312" s="81" t="s">
        <v>3174</v>
      </c>
      <c r="B312" s="81">
        <v>128289985</v>
      </c>
      <c r="C312" s="81">
        <v>128289985</v>
      </c>
    </row>
    <row r="313" spans="1:3" x14ac:dyDescent="0.35">
      <c r="A313" s="81" t="s">
        <v>3175</v>
      </c>
      <c r="B313" s="81">
        <v>173965786</v>
      </c>
      <c r="C313" s="81">
        <v>187842786</v>
      </c>
    </row>
    <row r="314" spans="1:3" x14ac:dyDescent="0.35">
      <c r="A314" s="81" t="s">
        <v>3176</v>
      </c>
      <c r="B314" s="81">
        <v>323631170</v>
      </c>
      <c r="C314" s="81">
        <v>760765960</v>
      </c>
    </row>
    <row r="315" spans="1:3" x14ac:dyDescent="0.35">
      <c r="A315" s="81" t="s">
        <v>3177</v>
      </c>
      <c r="B315" s="81">
        <v>126801859</v>
      </c>
      <c r="C315" s="81">
        <v>405385139</v>
      </c>
    </row>
    <row r="316" spans="1:3" x14ac:dyDescent="0.35">
      <c r="A316" s="81" t="s">
        <v>3178</v>
      </c>
      <c r="B316" s="81">
        <v>244025842</v>
      </c>
      <c r="C316" s="81">
        <v>244025842</v>
      </c>
    </row>
    <row r="317" spans="1:3" x14ac:dyDescent="0.35">
      <c r="A317" s="81" t="s">
        <v>3179</v>
      </c>
      <c r="B317" s="81">
        <v>17044072472</v>
      </c>
      <c r="C317" s="81">
        <v>17044072472</v>
      </c>
    </row>
    <row r="318" spans="1:3" x14ac:dyDescent="0.35">
      <c r="A318" s="81" t="s">
        <v>3180</v>
      </c>
      <c r="B318" s="81">
        <v>1070495018</v>
      </c>
      <c r="C318" s="81">
        <v>1070495018</v>
      </c>
    </row>
    <row r="319" spans="1:3" x14ac:dyDescent="0.35">
      <c r="A319" s="81" t="s">
        <v>3181</v>
      </c>
      <c r="B319" s="81">
        <v>41254783659</v>
      </c>
      <c r="C319" s="81">
        <v>41254783659</v>
      </c>
    </row>
    <row r="320" spans="1:3" x14ac:dyDescent="0.35">
      <c r="A320" s="81" t="s">
        <v>3182</v>
      </c>
      <c r="B320" s="81">
        <v>2682290986</v>
      </c>
      <c r="C320" s="81">
        <v>2682290986</v>
      </c>
    </row>
    <row r="321" spans="1:3" x14ac:dyDescent="0.35">
      <c r="A321" s="81" t="s">
        <v>3183</v>
      </c>
      <c r="B321" s="81">
        <v>1079749240</v>
      </c>
      <c r="C321" s="81">
        <v>1079749240</v>
      </c>
    </row>
    <row r="322" spans="1:3" x14ac:dyDescent="0.35">
      <c r="A322" s="81" t="s">
        <v>3184</v>
      </c>
      <c r="B322" s="81">
        <v>1204012391</v>
      </c>
      <c r="C322" s="81">
        <v>1204012391</v>
      </c>
    </row>
    <row r="323" spans="1:3" x14ac:dyDescent="0.35">
      <c r="A323" s="81" t="s">
        <v>3185</v>
      </c>
      <c r="B323" s="81">
        <v>730979791</v>
      </c>
      <c r="C323" s="81">
        <v>730979791</v>
      </c>
    </row>
    <row r="324" spans="1:3" x14ac:dyDescent="0.35">
      <c r="A324" s="81" t="s">
        <v>3186</v>
      </c>
      <c r="B324" s="81">
        <v>163796053</v>
      </c>
      <c r="C324" s="81">
        <v>163796053</v>
      </c>
    </row>
    <row r="325" spans="1:3" x14ac:dyDescent="0.35">
      <c r="A325" s="81" t="s">
        <v>3187</v>
      </c>
      <c r="B325" s="81">
        <v>170332218</v>
      </c>
      <c r="C325" s="81">
        <v>170332218</v>
      </c>
    </row>
    <row r="326" spans="1:3" x14ac:dyDescent="0.35">
      <c r="A326" s="81" t="s">
        <v>3188</v>
      </c>
      <c r="B326" s="81">
        <v>1268081388</v>
      </c>
      <c r="C326" s="81">
        <v>1268081388</v>
      </c>
    </row>
    <row r="327" spans="1:3" x14ac:dyDescent="0.35">
      <c r="A327" s="81" t="s">
        <v>3189</v>
      </c>
      <c r="B327" s="81">
        <v>1229828979</v>
      </c>
      <c r="C327" s="81">
        <v>1229828979</v>
      </c>
    </row>
    <row r="328" spans="1:3" x14ac:dyDescent="0.35">
      <c r="A328" s="81" t="s">
        <v>3190</v>
      </c>
      <c r="B328" s="81">
        <v>221223749</v>
      </c>
      <c r="C328" s="81">
        <v>221223749</v>
      </c>
    </row>
    <row r="329" spans="1:3" x14ac:dyDescent="0.35">
      <c r="A329" s="81" t="s">
        <v>3191</v>
      </c>
      <c r="B329" s="81">
        <v>222915479</v>
      </c>
      <c r="C329" s="81">
        <v>222915479</v>
      </c>
    </row>
    <row r="330" spans="1:3" x14ac:dyDescent="0.35">
      <c r="A330" s="81" t="s">
        <v>3192</v>
      </c>
      <c r="B330" s="81">
        <v>3584435847</v>
      </c>
      <c r="C330" s="81">
        <v>3584435847</v>
      </c>
    </row>
    <row r="331" spans="1:3" x14ac:dyDescent="0.35">
      <c r="A331" s="81" t="s">
        <v>3193</v>
      </c>
      <c r="B331" s="81">
        <v>4177531193</v>
      </c>
      <c r="C331" s="81">
        <v>4177531193</v>
      </c>
    </row>
    <row r="332" spans="1:3" x14ac:dyDescent="0.35">
      <c r="A332" s="81" t="s">
        <v>3194</v>
      </c>
      <c r="B332" s="81">
        <v>7984526319</v>
      </c>
      <c r="C332" s="81">
        <v>7984526319</v>
      </c>
    </row>
    <row r="333" spans="1:3" x14ac:dyDescent="0.35">
      <c r="A333" s="81" t="s">
        <v>3195</v>
      </c>
      <c r="B333" s="81">
        <v>136588460</v>
      </c>
      <c r="C333" s="81">
        <v>136588460</v>
      </c>
    </row>
    <row r="334" spans="1:3" x14ac:dyDescent="0.35">
      <c r="A334" s="81" t="s">
        <v>3196</v>
      </c>
      <c r="B334" s="81">
        <v>5421096333</v>
      </c>
      <c r="C334" s="81">
        <v>5421096333</v>
      </c>
    </row>
    <row r="335" spans="1:3" x14ac:dyDescent="0.35">
      <c r="A335" s="81" t="s">
        <v>3197</v>
      </c>
      <c r="B335" s="81">
        <v>793497566</v>
      </c>
      <c r="C335" s="81">
        <v>793497566</v>
      </c>
    </row>
    <row r="336" spans="1:3" x14ac:dyDescent="0.35">
      <c r="A336" s="81" t="s">
        <v>3198</v>
      </c>
      <c r="B336" s="81">
        <v>1572873577</v>
      </c>
      <c r="C336" s="81">
        <v>1572873577</v>
      </c>
    </row>
    <row r="337" spans="1:3" x14ac:dyDescent="0.35">
      <c r="A337" s="81" t="s">
        <v>3199</v>
      </c>
      <c r="B337" s="81">
        <v>24684711431</v>
      </c>
      <c r="C337" s="81">
        <v>24684711431</v>
      </c>
    </row>
    <row r="338" spans="1:3" x14ac:dyDescent="0.35">
      <c r="A338" s="81" t="s">
        <v>3200</v>
      </c>
      <c r="B338" s="81">
        <v>3211207211</v>
      </c>
      <c r="C338" s="81">
        <v>3211207211</v>
      </c>
    </row>
    <row r="339" spans="1:3" x14ac:dyDescent="0.35">
      <c r="A339" s="81" t="s">
        <v>3201</v>
      </c>
      <c r="B339" s="81">
        <v>463639359</v>
      </c>
      <c r="C339" s="81">
        <v>463639359</v>
      </c>
    </row>
    <row r="340" spans="1:3" x14ac:dyDescent="0.35">
      <c r="A340" s="81" t="s">
        <v>3202</v>
      </c>
      <c r="B340" s="81">
        <v>59375804</v>
      </c>
      <c r="C340" s="81">
        <v>59375804</v>
      </c>
    </row>
    <row r="341" spans="1:3" x14ac:dyDescent="0.35">
      <c r="A341" s="81" t="s">
        <v>3203</v>
      </c>
      <c r="B341" s="81">
        <v>55049892</v>
      </c>
      <c r="C341" s="81">
        <v>55049892</v>
      </c>
    </row>
    <row r="342" spans="1:3" x14ac:dyDescent="0.35">
      <c r="A342" s="81" t="s">
        <v>3204</v>
      </c>
      <c r="B342" s="81">
        <v>4141295478</v>
      </c>
      <c r="C342" s="81">
        <v>4141295478</v>
      </c>
    </row>
    <row r="343" spans="1:3" x14ac:dyDescent="0.35">
      <c r="A343" s="81" t="s">
        <v>3205</v>
      </c>
      <c r="B343" s="81">
        <v>481948810</v>
      </c>
      <c r="C343" s="81">
        <v>481948810</v>
      </c>
    </row>
    <row r="344" spans="1:3" x14ac:dyDescent="0.35">
      <c r="A344" s="81" t="s">
        <v>3206</v>
      </c>
      <c r="B344" s="81">
        <v>4280116747</v>
      </c>
      <c r="C344" s="81">
        <v>4750042587</v>
      </c>
    </row>
    <row r="345" spans="1:3" x14ac:dyDescent="0.35">
      <c r="A345" s="81" t="s">
        <v>3207</v>
      </c>
      <c r="B345" s="81">
        <v>977105599</v>
      </c>
      <c r="C345" s="81">
        <v>977105599</v>
      </c>
    </row>
    <row r="346" spans="1:3" x14ac:dyDescent="0.35">
      <c r="A346" s="81" t="s">
        <v>3208</v>
      </c>
      <c r="B346" s="81">
        <v>1687448068</v>
      </c>
      <c r="C346" s="81">
        <v>1687448068</v>
      </c>
    </row>
    <row r="347" spans="1:3" x14ac:dyDescent="0.35">
      <c r="A347" s="81" t="s">
        <v>3209</v>
      </c>
      <c r="B347" s="81">
        <v>1121412352</v>
      </c>
      <c r="C347" s="81">
        <v>1121412352</v>
      </c>
    </row>
    <row r="348" spans="1:3" x14ac:dyDescent="0.35">
      <c r="A348" s="81" t="s">
        <v>3210</v>
      </c>
      <c r="B348" s="81">
        <v>229671735</v>
      </c>
      <c r="C348" s="81">
        <v>229671735</v>
      </c>
    </row>
    <row r="349" spans="1:3" x14ac:dyDescent="0.35">
      <c r="A349" s="81" t="s">
        <v>3211</v>
      </c>
      <c r="B349" s="81">
        <v>112189949</v>
      </c>
      <c r="C349" s="81">
        <v>112189949</v>
      </c>
    </row>
    <row r="350" spans="1:3" x14ac:dyDescent="0.35">
      <c r="A350" s="81" t="s">
        <v>3212</v>
      </c>
      <c r="B350" s="81">
        <v>105261726</v>
      </c>
      <c r="C350" s="81">
        <v>105261726</v>
      </c>
    </row>
    <row r="351" spans="1:3" x14ac:dyDescent="0.35">
      <c r="A351" s="81" t="s">
        <v>3213</v>
      </c>
      <c r="B351" s="81">
        <v>1138372942</v>
      </c>
      <c r="C351" s="81">
        <v>1138372942</v>
      </c>
    </row>
    <row r="352" spans="1:3" x14ac:dyDescent="0.35">
      <c r="A352" s="81" t="s">
        <v>3214</v>
      </c>
      <c r="B352" s="81">
        <v>106008666</v>
      </c>
      <c r="C352" s="81">
        <v>168652326</v>
      </c>
    </row>
    <row r="353" spans="1:3" x14ac:dyDescent="0.35">
      <c r="A353" s="81" t="s">
        <v>3215</v>
      </c>
      <c r="B353" s="81">
        <v>299905077</v>
      </c>
      <c r="C353" s="81">
        <v>299905077</v>
      </c>
    </row>
    <row r="354" spans="1:3" x14ac:dyDescent="0.35">
      <c r="A354" s="81" t="s">
        <v>3216</v>
      </c>
      <c r="B354" s="81">
        <v>218238867</v>
      </c>
      <c r="C354" s="81">
        <v>218238867</v>
      </c>
    </row>
    <row r="355" spans="1:3" x14ac:dyDescent="0.35">
      <c r="A355" s="81" t="s">
        <v>3217</v>
      </c>
      <c r="B355" s="81">
        <v>2029053892</v>
      </c>
      <c r="C355" s="81">
        <v>2029053892</v>
      </c>
    </row>
    <row r="356" spans="1:3" x14ac:dyDescent="0.35">
      <c r="A356" s="81" t="s">
        <v>3218</v>
      </c>
      <c r="B356" s="81">
        <v>341559789</v>
      </c>
      <c r="C356" s="81">
        <v>341559789</v>
      </c>
    </row>
    <row r="357" spans="1:3" x14ac:dyDescent="0.35">
      <c r="A357" s="81" t="s">
        <v>3219</v>
      </c>
      <c r="B357" s="81">
        <v>3507611856</v>
      </c>
      <c r="C357" s="81">
        <v>3507611856</v>
      </c>
    </row>
    <row r="358" spans="1:3" x14ac:dyDescent="0.35">
      <c r="A358" s="81" t="s">
        <v>3220</v>
      </c>
      <c r="B358" s="81">
        <v>124913239</v>
      </c>
      <c r="C358" s="81">
        <v>124913239</v>
      </c>
    </row>
    <row r="359" spans="1:3" x14ac:dyDescent="0.35">
      <c r="A359" s="81" t="s">
        <v>3221</v>
      </c>
      <c r="B359" s="81">
        <v>788266801</v>
      </c>
      <c r="C359" s="81">
        <v>788266801</v>
      </c>
    </row>
    <row r="360" spans="1:3" x14ac:dyDescent="0.35">
      <c r="A360" s="81" t="s">
        <v>3222</v>
      </c>
      <c r="B360" s="81">
        <v>885275989</v>
      </c>
      <c r="C360" s="81">
        <v>885275989</v>
      </c>
    </row>
    <row r="361" spans="1:3" x14ac:dyDescent="0.35">
      <c r="A361" s="81" t="s">
        <v>3223</v>
      </c>
      <c r="B361" s="81">
        <v>327497808</v>
      </c>
      <c r="C361" s="81">
        <v>327497808</v>
      </c>
    </row>
    <row r="362" spans="1:3" x14ac:dyDescent="0.35">
      <c r="A362" s="81" t="s">
        <v>3224</v>
      </c>
      <c r="B362" s="81">
        <v>997061152</v>
      </c>
      <c r="C362" s="81">
        <v>997061152</v>
      </c>
    </row>
    <row r="363" spans="1:3" x14ac:dyDescent="0.35">
      <c r="A363" s="81" t="s">
        <v>3225</v>
      </c>
      <c r="B363" s="81">
        <v>467807654</v>
      </c>
      <c r="C363" s="81">
        <v>467807654</v>
      </c>
    </row>
    <row r="364" spans="1:3" x14ac:dyDescent="0.35">
      <c r="A364" s="81" t="s">
        <v>3226</v>
      </c>
      <c r="B364" s="81">
        <v>396509349</v>
      </c>
      <c r="C364" s="81">
        <v>396509349</v>
      </c>
    </row>
    <row r="365" spans="1:3" x14ac:dyDescent="0.35">
      <c r="A365" s="81" t="s">
        <v>3227</v>
      </c>
      <c r="B365" s="81">
        <v>259009383</v>
      </c>
      <c r="C365" s="81">
        <v>259009383</v>
      </c>
    </row>
    <row r="366" spans="1:3" x14ac:dyDescent="0.35">
      <c r="A366" s="81" t="s">
        <v>3228</v>
      </c>
      <c r="B366" s="81">
        <v>553090831</v>
      </c>
      <c r="C366" s="81">
        <v>553090831</v>
      </c>
    </row>
    <row r="367" spans="1:3" x14ac:dyDescent="0.35">
      <c r="A367" s="81" t="s">
        <v>3229</v>
      </c>
      <c r="B367" s="81">
        <v>1741057305</v>
      </c>
      <c r="C367" s="81">
        <v>1741057305</v>
      </c>
    </row>
    <row r="368" spans="1:3" x14ac:dyDescent="0.35">
      <c r="A368" s="81" t="s">
        <v>3230</v>
      </c>
      <c r="B368" s="81">
        <v>4526306195</v>
      </c>
      <c r="C368" s="81">
        <v>4526306195</v>
      </c>
    </row>
    <row r="369" spans="1:3" x14ac:dyDescent="0.35">
      <c r="A369" s="81" t="s">
        <v>3231</v>
      </c>
      <c r="B369" s="81">
        <v>1647522933</v>
      </c>
      <c r="C369" s="81">
        <v>1647522933</v>
      </c>
    </row>
    <row r="370" spans="1:3" x14ac:dyDescent="0.35">
      <c r="A370" s="81" t="s">
        <v>3232</v>
      </c>
      <c r="B370" s="81">
        <v>440125942</v>
      </c>
      <c r="C370" s="81">
        <v>440125942</v>
      </c>
    </row>
    <row r="371" spans="1:3" x14ac:dyDescent="0.35">
      <c r="A371" s="81" t="s">
        <v>3233</v>
      </c>
      <c r="B371" s="81">
        <v>546911449</v>
      </c>
      <c r="C371" s="81">
        <v>546911449</v>
      </c>
    </row>
    <row r="372" spans="1:3" x14ac:dyDescent="0.35">
      <c r="A372" s="81" t="s">
        <v>3234</v>
      </c>
      <c r="B372" s="81">
        <v>378371682</v>
      </c>
      <c r="C372" s="81">
        <v>378371682</v>
      </c>
    </row>
    <row r="373" spans="1:3" x14ac:dyDescent="0.35">
      <c r="A373" s="81" t="s">
        <v>3235</v>
      </c>
      <c r="B373" s="81">
        <v>706602252</v>
      </c>
      <c r="C373" s="81">
        <v>706602252</v>
      </c>
    </row>
    <row r="374" spans="1:3" x14ac:dyDescent="0.35">
      <c r="A374" s="81" t="s">
        <v>3236</v>
      </c>
      <c r="B374" s="81">
        <v>382366262</v>
      </c>
      <c r="C374" s="81">
        <v>382366262</v>
      </c>
    </row>
    <row r="375" spans="1:3" x14ac:dyDescent="0.35">
      <c r="A375" s="81" t="s">
        <v>3237</v>
      </c>
      <c r="B375" s="81">
        <v>1858910495</v>
      </c>
      <c r="C375" s="81">
        <v>1858910495</v>
      </c>
    </row>
    <row r="376" spans="1:3" x14ac:dyDescent="0.35">
      <c r="A376" s="81" t="s">
        <v>3238</v>
      </c>
      <c r="B376" s="81">
        <v>173108806</v>
      </c>
      <c r="C376" s="81">
        <v>173108806</v>
      </c>
    </row>
    <row r="377" spans="1:3" x14ac:dyDescent="0.35">
      <c r="A377" s="81" t="s">
        <v>3239</v>
      </c>
      <c r="B377" s="81">
        <v>3535617479</v>
      </c>
      <c r="C377" s="81">
        <v>3623054956</v>
      </c>
    </row>
    <row r="378" spans="1:3" x14ac:dyDescent="0.35">
      <c r="A378" s="81" t="s">
        <v>3240</v>
      </c>
      <c r="B378" s="81">
        <v>5889604547</v>
      </c>
      <c r="C378" s="81">
        <v>5889604547</v>
      </c>
    </row>
    <row r="379" spans="1:3" x14ac:dyDescent="0.35">
      <c r="A379" s="81" t="s">
        <v>3241</v>
      </c>
      <c r="B379" s="81">
        <v>1048835276</v>
      </c>
      <c r="C379" s="81">
        <v>1048835276</v>
      </c>
    </row>
    <row r="380" spans="1:3" x14ac:dyDescent="0.35">
      <c r="A380" s="81" t="s">
        <v>3242</v>
      </c>
      <c r="B380" s="81">
        <v>709263460</v>
      </c>
      <c r="C380" s="81">
        <v>709263460</v>
      </c>
    </row>
    <row r="381" spans="1:3" x14ac:dyDescent="0.35">
      <c r="A381" s="81" t="s">
        <v>3243</v>
      </c>
      <c r="B381" s="81">
        <v>550569250</v>
      </c>
      <c r="C381" s="81">
        <v>550569250</v>
      </c>
    </row>
    <row r="382" spans="1:3" x14ac:dyDescent="0.35">
      <c r="A382" s="81" t="s">
        <v>3244</v>
      </c>
      <c r="B382" s="81">
        <v>40211653</v>
      </c>
      <c r="C382" s="81">
        <v>40211653</v>
      </c>
    </row>
    <row r="383" spans="1:3" x14ac:dyDescent="0.35">
      <c r="A383" s="81" t="s">
        <v>3245</v>
      </c>
      <c r="B383" s="81">
        <v>95805801</v>
      </c>
      <c r="C383" s="81">
        <v>95805801</v>
      </c>
    </row>
    <row r="384" spans="1:3" x14ac:dyDescent="0.35">
      <c r="A384" s="81" t="s">
        <v>3246</v>
      </c>
      <c r="B384" s="81">
        <v>85675634</v>
      </c>
      <c r="C384" s="81">
        <v>346175634</v>
      </c>
    </row>
    <row r="385" spans="1:3" x14ac:dyDescent="0.35">
      <c r="A385" s="81" t="s">
        <v>3247</v>
      </c>
      <c r="B385" s="81">
        <v>1322582032</v>
      </c>
      <c r="C385" s="81">
        <v>1322582032</v>
      </c>
    </row>
    <row r="386" spans="1:3" x14ac:dyDescent="0.35">
      <c r="A386" s="81" t="s">
        <v>3248</v>
      </c>
      <c r="B386" s="81">
        <v>177214537</v>
      </c>
      <c r="C386" s="81">
        <v>177214537</v>
      </c>
    </row>
    <row r="387" spans="1:3" x14ac:dyDescent="0.35">
      <c r="A387" s="81" t="s">
        <v>3249</v>
      </c>
      <c r="B387" s="81">
        <v>83178375</v>
      </c>
      <c r="C387" s="81">
        <v>83178375</v>
      </c>
    </row>
    <row r="388" spans="1:3" x14ac:dyDescent="0.35">
      <c r="A388" s="81" t="s">
        <v>3250</v>
      </c>
      <c r="B388" s="81">
        <v>333948680</v>
      </c>
      <c r="C388" s="81">
        <v>333948680</v>
      </c>
    </row>
    <row r="389" spans="1:3" x14ac:dyDescent="0.35">
      <c r="A389" s="81" t="s">
        <v>3251</v>
      </c>
      <c r="B389" s="81">
        <v>200351321</v>
      </c>
      <c r="C389" s="81">
        <v>200351321</v>
      </c>
    </row>
    <row r="390" spans="1:3" x14ac:dyDescent="0.35">
      <c r="A390" s="81" t="s">
        <v>3252</v>
      </c>
      <c r="B390" s="81">
        <v>281000966</v>
      </c>
      <c r="C390" s="81">
        <v>281000966</v>
      </c>
    </row>
    <row r="391" spans="1:3" x14ac:dyDescent="0.35">
      <c r="A391" s="81" t="s">
        <v>3253</v>
      </c>
      <c r="B391" s="81">
        <v>120846541</v>
      </c>
      <c r="C391" s="81">
        <v>120846541</v>
      </c>
    </row>
    <row r="392" spans="1:3" x14ac:dyDescent="0.35">
      <c r="A392" s="81" t="s">
        <v>3254</v>
      </c>
      <c r="B392" s="81">
        <v>383120584</v>
      </c>
      <c r="C392" s="81">
        <v>403853534</v>
      </c>
    </row>
    <row r="393" spans="1:3" x14ac:dyDescent="0.35">
      <c r="A393" s="81" t="s">
        <v>3255</v>
      </c>
      <c r="B393" s="81">
        <v>167840123</v>
      </c>
      <c r="C393" s="81">
        <v>266679643</v>
      </c>
    </row>
    <row r="394" spans="1:3" x14ac:dyDescent="0.35">
      <c r="A394" s="81" t="s">
        <v>3256</v>
      </c>
      <c r="B394" s="81">
        <v>318684558</v>
      </c>
      <c r="C394" s="81">
        <v>318684558</v>
      </c>
    </row>
    <row r="395" spans="1:3" x14ac:dyDescent="0.35">
      <c r="A395" s="81" t="s">
        <v>3257</v>
      </c>
      <c r="B395" s="81">
        <v>417262578</v>
      </c>
      <c r="C395" s="81">
        <v>417262578</v>
      </c>
    </row>
    <row r="396" spans="1:3" x14ac:dyDescent="0.35">
      <c r="A396" s="81" t="s">
        <v>3258</v>
      </c>
      <c r="B396" s="81">
        <v>897803172</v>
      </c>
      <c r="C396" s="81">
        <v>897803172</v>
      </c>
    </row>
    <row r="397" spans="1:3" x14ac:dyDescent="0.35">
      <c r="A397" s="81" t="s">
        <v>3259</v>
      </c>
      <c r="B397" s="81">
        <v>1048238264</v>
      </c>
      <c r="C397" s="81">
        <v>1048238264</v>
      </c>
    </row>
    <row r="398" spans="1:3" x14ac:dyDescent="0.35">
      <c r="A398" s="81" t="s">
        <v>3260</v>
      </c>
      <c r="B398" s="81">
        <v>1270180001</v>
      </c>
      <c r="C398" s="81">
        <v>1270180001</v>
      </c>
    </row>
    <row r="399" spans="1:3" x14ac:dyDescent="0.35">
      <c r="A399" s="81" t="s">
        <v>3261</v>
      </c>
      <c r="B399" s="81">
        <v>242615628</v>
      </c>
      <c r="C399" s="81">
        <v>242615628</v>
      </c>
    </row>
    <row r="400" spans="1:3" x14ac:dyDescent="0.35">
      <c r="A400" s="81" t="s">
        <v>3262</v>
      </c>
      <c r="B400" s="81">
        <v>21033611172</v>
      </c>
      <c r="C400" s="81">
        <v>21033611172</v>
      </c>
    </row>
    <row r="401" spans="1:3" x14ac:dyDescent="0.35">
      <c r="A401" s="81" t="s">
        <v>3263</v>
      </c>
      <c r="B401" s="81">
        <v>16580538609</v>
      </c>
      <c r="C401" s="81">
        <v>16580538609</v>
      </c>
    </row>
    <row r="402" spans="1:3" x14ac:dyDescent="0.35">
      <c r="A402" s="81" t="s">
        <v>3264</v>
      </c>
      <c r="B402" s="81">
        <v>3736251746</v>
      </c>
      <c r="C402" s="81">
        <v>3736251746</v>
      </c>
    </row>
    <row r="403" spans="1:3" x14ac:dyDescent="0.35">
      <c r="A403" s="81" t="s">
        <v>3265</v>
      </c>
      <c r="B403" s="81">
        <v>2060372616</v>
      </c>
      <c r="C403" s="81">
        <v>2060372616</v>
      </c>
    </row>
    <row r="404" spans="1:3" x14ac:dyDescent="0.35">
      <c r="A404" s="81" t="s">
        <v>3266</v>
      </c>
      <c r="B404" s="81">
        <v>59019732167</v>
      </c>
      <c r="C404" s="81">
        <v>59019732167</v>
      </c>
    </row>
    <row r="405" spans="1:3" x14ac:dyDescent="0.35">
      <c r="A405" s="81" t="s">
        <v>3267</v>
      </c>
      <c r="B405" s="81">
        <v>10069199370</v>
      </c>
      <c r="C405" s="81">
        <v>10647070900</v>
      </c>
    </row>
    <row r="406" spans="1:3" x14ac:dyDescent="0.35">
      <c r="A406" s="81" t="s">
        <v>3268</v>
      </c>
      <c r="B406" s="81">
        <v>10168940858</v>
      </c>
      <c r="C406" s="81">
        <v>10168940858</v>
      </c>
    </row>
    <row r="407" spans="1:3" x14ac:dyDescent="0.35">
      <c r="A407" s="81" t="s">
        <v>3269</v>
      </c>
      <c r="B407" s="81">
        <v>12294855456</v>
      </c>
      <c r="C407" s="81">
        <v>15932425903</v>
      </c>
    </row>
    <row r="408" spans="1:3" x14ac:dyDescent="0.35">
      <c r="A408" s="81" t="s">
        <v>3270</v>
      </c>
      <c r="B408" s="81">
        <v>187336394286</v>
      </c>
      <c r="C408" s="81">
        <v>187336394286</v>
      </c>
    </row>
    <row r="409" spans="1:3" x14ac:dyDescent="0.35">
      <c r="A409" s="81" t="s">
        <v>3271</v>
      </c>
      <c r="B409" s="81">
        <v>16299063609</v>
      </c>
      <c r="C409" s="81">
        <v>16299063609</v>
      </c>
    </row>
    <row r="410" spans="1:3" x14ac:dyDescent="0.35">
      <c r="A410" s="81" t="s">
        <v>3272</v>
      </c>
      <c r="B410" s="81">
        <v>41056465238</v>
      </c>
      <c r="C410" s="81">
        <v>41056465238</v>
      </c>
    </row>
    <row r="411" spans="1:3" x14ac:dyDescent="0.35">
      <c r="A411" s="81" t="s">
        <v>3273</v>
      </c>
      <c r="B411" s="81">
        <v>22291326215</v>
      </c>
      <c r="C411" s="81">
        <v>22291326215</v>
      </c>
    </row>
    <row r="412" spans="1:3" x14ac:dyDescent="0.35">
      <c r="A412" s="81" t="s">
        <v>3274</v>
      </c>
      <c r="B412" s="81">
        <v>10788587213</v>
      </c>
      <c r="C412" s="81">
        <v>11839230693</v>
      </c>
    </row>
    <row r="413" spans="1:3" x14ac:dyDescent="0.35">
      <c r="A413" s="81" t="s">
        <v>3275</v>
      </c>
      <c r="B413" s="81">
        <v>15842556618</v>
      </c>
      <c r="C413" s="81">
        <v>15842556618</v>
      </c>
    </row>
    <row r="414" spans="1:3" x14ac:dyDescent="0.35">
      <c r="A414" s="81" t="s">
        <v>3276</v>
      </c>
      <c r="B414" s="81">
        <v>14203833707</v>
      </c>
      <c r="C414" s="81">
        <v>14203833707</v>
      </c>
    </row>
    <row r="415" spans="1:3" x14ac:dyDescent="0.35">
      <c r="A415" s="81" t="s">
        <v>3277</v>
      </c>
      <c r="B415" s="81">
        <v>35873632758</v>
      </c>
      <c r="C415" s="81">
        <v>35873632758</v>
      </c>
    </row>
    <row r="416" spans="1:3" x14ac:dyDescent="0.35">
      <c r="A416" s="81" t="s">
        <v>3278</v>
      </c>
      <c r="B416" s="81">
        <v>11504503357</v>
      </c>
      <c r="C416" s="81">
        <v>11504503357</v>
      </c>
    </row>
    <row r="417" spans="1:3" x14ac:dyDescent="0.35">
      <c r="A417" s="81" t="s">
        <v>3279</v>
      </c>
      <c r="B417" s="81">
        <v>5553611271</v>
      </c>
      <c r="C417" s="81">
        <v>5894407591</v>
      </c>
    </row>
    <row r="418" spans="1:3" x14ac:dyDescent="0.35">
      <c r="A418" s="81" t="s">
        <v>3280</v>
      </c>
      <c r="B418" s="81">
        <v>1286711416</v>
      </c>
      <c r="C418" s="81">
        <v>1286711416</v>
      </c>
    </row>
    <row r="419" spans="1:3" x14ac:dyDescent="0.35">
      <c r="A419" s="81" t="s">
        <v>3281</v>
      </c>
      <c r="B419" s="81">
        <v>220521863</v>
      </c>
      <c r="C419" s="81">
        <v>220521863</v>
      </c>
    </row>
    <row r="420" spans="1:3" x14ac:dyDescent="0.35">
      <c r="A420" s="81" t="s">
        <v>3282</v>
      </c>
      <c r="B420" s="81">
        <v>2678524999</v>
      </c>
      <c r="C420" s="81">
        <v>2678524999</v>
      </c>
    </row>
    <row r="421" spans="1:3" x14ac:dyDescent="0.35">
      <c r="A421" s="81" t="s">
        <v>3283</v>
      </c>
      <c r="B421" s="81">
        <v>414296437</v>
      </c>
      <c r="C421" s="81">
        <v>414296437</v>
      </c>
    </row>
    <row r="422" spans="1:3" x14ac:dyDescent="0.35">
      <c r="A422" s="81" t="s">
        <v>3284</v>
      </c>
      <c r="B422" s="81">
        <v>2829229554</v>
      </c>
      <c r="C422" s="81">
        <v>2829229554</v>
      </c>
    </row>
    <row r="423" spans="1:3" x14ac:dyDescent="0.35">
      <c r="A423" s="81" t="s">
        <v>3285</v>
      </c>
      <c r="B423" s="81">
        <v>177867173</v>
      </c>
      <c r="C423" s="81">
        <v>177867173</v>
      </c>
    </row>
    <row r="424" spans="1:3" x14ac:dyDescent="0.35">
      <c r="A424" s="81" t="s">
        <v>3286</v>
      </c>
      <c r="B424" s="81">
        <v>505434998</v>
      </c>
      <c r="C424" s="81">
        <v>505434998</v>
      </c>
    </row>
    <row r="425" spans="1:3" x14ac:dyDescent="0.35">
      <c r="A425" s="81" t="s">
        <v>3287</v>
      </c>
      <c r="B425" s="81">
        <v>220931160</v>
      </c>
      <c r="C425" s="81">
        <v>220931160</v>
      </c>
    </row>
    <row r="426" spans="1:3" x14ac:dyDescent="0.35">
      <c r="A426" s="81" t="s">
        <v>3288</v>
      </c>
      <c r="B426" s="81">
        <v>186215656</v>
      </c>
      <c r="C426" s="81">
        <v>186215656</v>
      </c>
    </row>
    <row r="427" spans="1:3" x14ac:dyDescent="0.35">
      <c r="A427" s="81" t="s">
        <v>3289</v>
      </c>
      <c r="B427" s="81">
        <v>288789869</v>
      </c>
      <c r="C427" s="81">
        <v>638839199</v>
      </c>
    </row>
    <row r="428" spans="1:3" x14ac:dyDescent="0.35">
      <c r="A428" s="81" t="s">
        <v>3290</v>
      </c>
      <c r="B428" s="81">
        <v>66381710</v>
      </c>
      <c r="C428" s="81">
        <v>66381710</v>
      </c>
    </row>
    <row r="429" spans="1:3" x14ac:dyDescent="0.35">
      <c r="A429" s="81" t="s">
        <v>3291</v>
      </c>
      <c r="B429" s="81">
        <v>162887380</v>
      </c>
      <c r="C429" s="81">
        <v>253005300</v>
      </c>
    </row>
    <row r="430" spans="1:3" x14ac:dyDescent="0.35">
      <c r="A430" s="81" t="s">
        <v>3292</v>
      </c>
      <c r="B430" s="81">
        <v>6357998168</v>
      </c>
      <c r="C430" s="81">
        <v>6357998168</v>
      </c>
    </row>
    <row r="431" spans="1:3" x14ac:dyDescent="0.35">
      <c r="A431" s="81" t="s">
        <v>3293</v>
      </c>
      <c r="B431" s="81">
        <v>5517839481</v>
      </c>
      <c r="C431" s="81">
        <v>5517839481</v>
      </c>
    </row>
    <row r="432" spans="1:3" x14ac:dyDescent="0.35">
      <c r="A432" s="81" t="s">
        <v>3294</v>
      </c>
      <c r="B432" s="81">
        <v>2255949926</v>
      </c>
      <c r="C432" s="81">
        <v>2255949926</v>
      </c>
    </row>
    <row r="433" spans="1:3" x14ac:dyDescent="0.35">
      <c r="A433" s="81" t="s">
        <v>3295</v>
      </c>
      <c r="B433" s="81">
        <v>8602340364</v>
      </c>
      <c r="C433" s="81">
        <v>8602340364</v>
      </c>
    </row>
    <row r="434" spans="1:3" x14ac:dyDescent="0.35">
      <c r="A434" s="81" t="s">
        <v>3296</v>
      </c>
      <c r="B434" s="81">
        <v>1197599924</v>
      </c>
      <c r="C434" s="81">
        <v>1199924774</v>
      </c>
    </row>
    <row r="435" spans="1:3" x14ac:dyDescent="0.35">
      <c r="A435" s="81" t="s">
        <v>3297</v>
      </c>
      <c r="B435" s="81">
        <v>1443986655</v>
      </c>
      <c r="C435" s="81">
        <v>1443986655</v>
      </c>
    </row>
    <row r="436" spans="1:3" x14ac:dyDescent="0.35">
      <c r="A436" s="81" t="s">
        <v>3298</v>
      </c>
      <c r="B436" s="81">
        <v>758582273</v>
      </c>
      <c r="C436" s="81">
        <v>758582273</v>
      </c>
    </row>
    <row r="437" spans="1:3" x14ac:dyDescent="0.35">
      <c r="A437" s="81" t="s">
        <v>3299</v>
      </c>
      <c r="B437" s="81">
        <v>250953149</v>
      </c>
      <c r="C437" s="81">
        <v>250953149</v>
      </c>
    </row>
    <row r="438" spans="1:3" x14ac:dyDescent="0.35">
      <c r="A438" s="81" t="s">
        <v>3300</v>
      </c>
      <c r="B438" s="81">
        <v>606908713</v>
      </c>
      <c r="C438" s="81">
        <v>606908713</v>
      </c>
    </row>
    <row r="439" spans="1:3" x14ac:dyDescent="0.35">
      <c r="A439" s="81" t="s">
        <v>3301</v>
      </c>
      <c r="B439" s="81">
        <v>1449486556</v>
      </c>
      <c r="C439" s="81">
        <v>1449486556</v>
      </c>
    </row>
    <row r="440" spans="1:3" x14ac:dyDescent="0.35">
      <c r="A440" s="81" t="s">
        <v>3302</v>
      </c>
      <c r="B440" s="81">
        <v>51116915</v>
      </c>
      <c r="C440" s="81">
        <v>51116915</v>
      </c>
    </row>
    <row r="441" spans="1:3" x14ac:dyDescent="0.35">
      <c r="A441" s="81" t="s">
        <v>3303</v>
      </c>
      <c r="B441" s="81">
        <v>39345654</v>
      </c>
      <c r="C441" s="81">
        <v>39345654</v>
      </c>
    </row>
    <row r="442" spans="1:3" x14ac:dyDescent="0.35">
      <c r="A442" s="81" t="s">
        <v>3304</v>
      </c>
      <c r="B442" s="81">
        <v>205500174</v>
      </c>
      <c r="C442" s="81">
        <v>205500174</v>
      </c>
    </row>
    <row r="443" spans="1:3" x14ac:dyDescent="0.35">
      <c r="A443" s="81" t="s">
        <v>3305</v>
      </c>
      <c r="B443" s="81">
        <v>1485461411</v>
      </c>
      <c r="C443" s="81">
        <v>1485461411</v>
      </c>
    </row>
    <row r="444" spans="1:3" x14ac:dyDescent="0.35">
      <c r="A444" s="81" t="s">
        <v>3306</v>
      </c>
      <c r="B444" s="81">
        <v>359517685</v>
      </c>
      <c r="C444" s="81">
        <v>359517685</v>
      </c>
    </row>
    <row r="445" spans="1:3" x14ac:dyDescent="0.35">
      <c r="A445" s="81" t="s">
        <v>3307</v>
      </c>
      <c r="B445" s="81">
        <v>6918067276</v>
      </c>
      <c r="C445" s="81">
        <v>7098357676</v>
      </c>
    </row>
    <row r="446" spans="1:3" x14ac:dyDescent="0.35">
      <c r="A446" s="81" t="s">
        <v>3308</v>
      </c>
      <c r="B446" s="81">
        <v>554297290</v>
      </c>
      <c r="C446" s="81">
        <v>554297290</v>
      </c>
    </row>
    <row r="447" spans="1:3" x14ac:dyDescent="0.35">
      <c r="A447" s="81" t="s">
        <v>3309</v>
      </c>
      <c r="B447" s="81">
        <v>7544931198</v>
      </c>
      <c r="C447" s="81">
        <v>7544931198</v>
      </c>
    </row>
    <row r="448" spans="1:3" x14ac:dyDescent="0.35">
      <c r="A448" s="81" t="s">
        <v>3310</v>
      </c>
      <c r="B448" s="81">
        <v>578915780</v>
      </c>
      <c r="C448" s="81">
        <v>578915780</v>
      </c>
    </row>
    <row r="449" spans="1:3" x14ac:dyDescent="0.35">
      <c r="A449" s="81" t="s">
        <v>3311</v>
      </c>
      <c r="B449" s="81">
        <v>2213588816</v>
      </c>
      <c r="C449" s="81">
        <v>2213588816</v>
      </c>
    </row>
    <row r="450" spans="1:3" x14ac:dyDescent="0.35">
      <c r="A450" s="81" t="s">
        <v>3312</v>
      </c>
      <c r="B450" s="81">
        <v>4775584788</v>
      </c>
      <c r="C450" s="81">
        <v>4775584788</v>
      </c>
    </row>
    <row r="451" spans="1:3" x14ac:dyDescent="0.35">
      <c r="A451" s="81" t="s">
        <v>3313</v>
      </c>
      <c r="B451" s="81">
        <v>178510429</v>
      </c>
      <c r="C451" s="81">
        <v>178510429</v>
      </c>
    </row>
    <row r="452" spans="1:3" x14ac:dyDescent="0.35">
      <c r="A452" s="81" t="s">
        <v>3314</v>
      </c>
      <c r="B452" s="81">
        <v>3340196179</v>
      </c>
      <c r="C452" s="81">
        <v>3340196179</v>
      </c>
    </row>
    <row r="453" spans="1:3" x14ac:dyDescent="0.35">
      <c r="A453" s="81" t="s">
        <v>3315</v>
      </c>
      <c r="B453" s="81">
        <v>2631437440</v>
      </c>
      <c r="C453" s="81">
        <v>2631437440</v>
      </c>
    </row>
    <row r="454" spans="1:3" x14ac:dyDescent="0.35">
      <c r="A454" s="81" t="s">
        <v>3316</v>
      </c>
      <c r="B454" s="81">
        <v>2375060406</v>
      </c>
      <c r="C454" s="81">
        <v>2375060406</v>
      </c>
    </row>
    <row r="455" spans="1:3" x14ac:dyDescent="0.35">
      <c r="A455" s="81" t="s">
        <v>3317</v>
      </c>
      <c r="B455" s="81">
        <v>106350266</v>
      </c>
      <c r="C455" s="81">
        <v>106350266</v>
      </c>
    </row>
    <row r="456" spans="1:3" x14ac:dyDescent="0.35">
      <c r="A456" s="81" t="s">
        <v>3318</v>
      </c>
      <c r="B456" s="81">
        <v>121314968</v>
      </c>
      <c r="C456" s="81">
        <v>121314968</v>
      </c>
    </row>
    <row r="457" spans="1:3" x14ac:dyDescent="0.35">
      <c r="A457" s="81" t="s">
        <v>3319</v>
      </c>
      <c r="B457" s="81">
        <v>675631163</v>
      </c>
      <c r="C457" s="81">
        <v>675631163</v>
      </c>
    </row>
    <row r="458" spans="1:3" x14ac:dyDescent="0.35">
      <c r="A458" s="81" t="s">
        <v>3320</v>
      </c>
      <c r="B458" s="81">
        <v>98910050</v>
      </c>
      <c r="C458" s="81">
        <v>98910050</v>
      </c>
    </row>
    <row r="459" spans="1:3" x14ac:dyDescent="0.35">
      <c r="A459" s="81" t="s">
        <v>3321</v>
      </c>
      <c r="B459" s="81">
        <v>94857411</v>
      </c>
      <c r="C459" s="81">
        <v>94857411</v>
      </c>
    </row>
    <row r="460" spans="1:3" x14ac:dyDescent="0.35">
      <c r="A460" s="81" t="s">
        <v>3322</v>
      </c>
      <c r="B460" s="81">
        <v>96827710</v>
      </c>
      <c r="C460" s="81">
        <v>96827710</v>
      </c>
    </row>
    <row r="461" spans="1:3" x14ac:dyDescent="0.35">
      <c r="A461" s="81" t="s">
        <v>3323</v>
      </c>
      <c r="B461" s="81">
        <v>725177301</v>
      </c>
      <c r="C461" s="81">
        <v>811129051</v>
      </c>
    </row>
    <row r="462" spans="1:3" x14ac:dyDescent="0.35">
      <c r="A462" s="81" t="s">
        <v>3324</v>
      </c>
      <c r="B462" s="81">
        <v>93990785</v>
      </c>
      <c r="C462" s="81">
        <v>93990785</v>
      </c>
    </row>
    <row r="463" spans="1:3" x14ac:dyDescent="0.35">
      <c r="A463" s="81" t="s">
        <v>3325</v>
      </c>
      <c r="B463" s="81">
        <v>220347522</v>
      </c>
      <c r="C463" s="81">
        <v>220347522</v>
      </c>
    </row>
    <row r="464" spans="1:3" x14ac:dyDescent="0.35">
      <c r="A464" s="81" t="s">
        <v>3326</v>
      </c>
      <c r="B464" s="81">
        <v>52809992</v>
      </c>
      <c r="C464" s="81">
        <v>52809992</v>
      </c>
    </row>
    <row r="465" spans="1:3" x14ac:dyDescent="0.35">
      <c r="A465" s="81" t="s">
        <v>3327</v>
      </c>
      <c r="B465" s="81">
        <v>34052301</v>
      </c>
      <c r="C465" s="81">
        <v>34052301</v>
      </c>
    </row>
    <row r="466" spans="1:3" x14ac:dyDescent="0.35">
      <c r="A466" s="81" t="s">
        <v>3328</v>
      </c>
      <c r="B466" s="81">
        <v>643499378</v>
      </c>
      <c r="C466" s="81">
        <v>643499378</v>
      </c>
    </row>
    <row r="467" spans="1:3" x14ac:dyDescent="0.35">
      <c r="A467" s="81" t="s">
        <v>3329</v>
      </c>
      <c r="B467" s="81">
        <v>94630463</v>
      </c>
      <c r="C467" s="81">
        <v>94630463</v>
      </c>
    </row>
    <row r="468" spans="1:3" x14ac:dyDescent="0.35">
      <c r="A468" s="81" t="s">
        <v>3330</v>
      </c>
      <c r="B468" s="81">
        <v>192985730</v>
      </c>
      <c r="C468" s="81">
        <v>192985730</v>
      </c>
    </row>
    <row r="469" spans="1:3" x14ac:dyDescent="0.35">
      <c r="A469" s="81" t="s">
        <v>3331</v>
      </c>
      <c r="B469" s="81">
        <v>32657320</v>
      </c>
      <c r="C469" s="81">
        <v>32657320</v>
      </c>
    </row>
    <row r="470" spans="1:3" x14ac:dyDescent="0.35">
      <c r="A470" s="81" t="s">
        <v>3332</v>
      </c>
      <c r="B470" s="81">
        <v>74144582</v>
      </c>
      <c r="C470" s="81">
        <v>74144582</v>
      </c>
    </row>
    <row r="471" spans="1:3" x14ac:dyDescent="0.35">
      <c r="A471" s="81" t="s">
        <v>3333</v>
      </c>
      <c r="B471" s="81">
        <v>1264106325</v>
      </c>
      <c r="C471" s="81">
        <v>1264106325</v>
      </c>
    </row>
    <row r="472" spans="1:3" x14ac:dyDescent="0.35">
      <c r="A472" s="81" t="s">
        <v>3334</v>
      </c>
      <c r="B472" s="81">
        <v>114131759</v>
      </c>
      <c r="C472" s="81">
        <v>114131759</v>
      </c>
    </row>
    <row r="473" spans="1:3" x14ac:dyDescent="0.35">
      <c r="A473" s="81" t="s">
        <v>3335</v>
      </c>
      <c r="B473" s="81">
        <v>112271840</v>
      </c>
      <c r="C473" s="81">
        <v>112271840</v>
      </c>
    </row>
    <row r="474" spans="1:3" x14ac:dyDescent="0.35">
      <c r="A474" s="81" t="s">
        <v>3336</v>
      </c>
      <c r="B474" s="81">
        <v>950613157</v>
      </c>
      <c r="C474" s="81">
        <v>950613157</v>
      </c>
    </row>
    <row r="475" spans="1:3" x14ac:dyDescent="0.35">
      <c r="A475" s="81" t="s">
        <v>3337</v>
      </c>
      <c r="B475" s="81">
        <v>53185585</v>
      </c>
      <c r="C475" s="81">
        <v>53185585</v>
      </c>
    </row>
    <row r="476" spans="1:3" x14ac:dyDescent="0.35">
      <c r="A476" s="81" t="s">
        <v>3338</v>
      </c>
      <c r="B476" s="81">
        <v>6395367582</v>
      </c>
      <c r="C476" s="81">
        <v>6395367582</v>
      </c>
    </row>
    <row r="477" spans="1:3" x14ac:dyDescent="0.35">
      <c r="A477" s="81" t="s">
        <v>3339</v>
      </c>
      <c r="B477" s="81">
        <v>182299665</v>
      </c>
      <c r="C477" s="81">
        <v>182299665</v>
      </c>
    </row>
    <row r="478" spans="1:3" x14ac:dyDescent="0.35">
      <c r="A478" s="81" t="s">
        <v>3340</v>
      </c>
      <c r="B478" s="81">
        <v>293517986</v>
      </c>
      <c r="C478" s="81">
        <v>293517986</v>
      </c>
    </row>
    <row r="479" spans="1:3" x14ac:dyDescent="0.35">
      <c r="A479" s="81" t="s">
        <v>3341</v>
      </c>
      <c r="B479" s="81">
        <v>1432278423</v>
      </c>
      <c r="C479" s="81">
        <v>1432278423</v>
      </c>
    </row>
    <row r="480" spans="1:3" x14ac:dyDescent="0.35">
      <c r="A480" s="81" t="s">
        <v>3342</v>
      </c>
      <c r="B480" s="81">
        <v>84750240</v>
      </c>
      <c r="C480" s="81">
        <v>84750240</v>
      </c>
    </row>
    <row r="481" spans="1:3" x14ac:dyDescent="0.35">
      <c r="A481" s="81" t="s">
        <v>3343</v>
      </c>
      <c r="B481" s="81">
        <v>99504701</v>
      </c>
      <c r="C481" s="81">
        <v>99504701</v>
      </c>
    </row>
    <row r="482" spans="1:3" x14ac:dyDescent="0.35">
      <c r="A482" s="81" t="s">
        <v>3344</v>
      </c>
      <c r="B482" s="81">
        <v>68118572</v>
      </c>
      <c r="C482" s="81">
        <v>68118572</v>
      </c>
    </row>
    <row r="483" spans="1:3" x14ac:dyDescent="0.35">
      <c r="A483" s="81" t="s">
        <v>3345</v>
      </c>
      <c r="B483" s="81">
        <v>169170892</v>
      </c>
      <c r="C483" s="81">
        <v>169170892</v>
      </c>
    </row>
    <row r="484" spans="1:3" x14ac:dyDescent="0.35">
      <c r="A484" s="81" t="s">
        <v>3346</v>
      </c>
      <c r="B484" s="81">
        <v>96933629</v>
      </c>
      <c r="C484" s="81">
        <v>96933629</v>
      </c>
    </row>
    <row r="485" spans="1:3" x14ac:dyDescent="0.35">
      <c r="A485" s="81" t="s">
        <v>3347</v>
      </c>
      <c r="B485" s="81">
        <v>113765378</v>
      </c>
      <c r="C485" s="81">
        <v>113765378</v>
      </c>
    </row>
    <row r="486" spans="1:3" x14ac:dyDescent="0.35">
      <c r="A486" s="81" t="s">
        <v>3348</v>
      </c>
      <c r="B486" s="81">
        <v>476326343</v>
      </c>
      <c r="C486" s="81">
        <v>544986333</v>
      </c>
    </row>
    <row r="487" spans="1:3" x14ac:dyDescent="0.35">
      <c r="A487" s="81" t="s">
        <v>3349</v>
      </c>
      <c r="B487" s="81">
        <v>342692697</v>
      </c>
      <c r="C487" s="81">
        <v>342692697</v>
      </c>
    </row>
    <row r="488" spans="1:3" x14ac:dyDescent="0.35">
      <c r="A488" s="81" t="s">
        <v>3350</v>
      </c>
      <c r="B488" s="81">
        <v>293108798</v>
      </c>
      <c r="C488" s="81">
        <v>293108798</v>
      </c>
    </row>
    <row r="489" spans="1:3" x14ac:dyDescent="0.35">
      <c r="A489" s="81" t="s">
        <v>3351</v>
      </c>
      <c r="B489" s="81">
        <v>175323451</v>
      </c>
      <c r="C489" s="81">
        <v>175323451</v>
      </c>
    </row>
    <row r="490" spans="1:3" x14ac:dyDescent="0.35">
      <c r="A490" s="81" t="s">
        <v>3352</v>
      </c>
      <c r="B490" s="81">
        <v>122553496</v>
      </c>
      <c r="C490" s="81">
        <v>122553496</v>
      </c>
    </row>
    <row r="491" spans="1:3" x14ac:dyDescent="0.35">
      <c r="A491" s="81" t="s">
        <v>3353</v>
      </c>
      <c r="B491" s="81">
        <v>3111727135</v>
      </c>
      <c r="C491" s="81">
        <v>3196397895</v>
      </c>
    </row>
    <row r="492" spans="1:3" x14ac:dyDescent="0.35">
      <c r="A492" s="81" t="s">
        <v>3354</v>
      </c>
      <c r="B492" s="81">
        <v>556018727</v>
      </c>
      <c r="C492" s="81">
        <v>556018727</v>
      </c>
    </row>
    <row r="493" spans="1:3" x14ac:dyDescent="0.35">
      <c r="A493" s="81" t="s">
        <v>3355</v>
      </c>
      <c r="B493" s="81">
        <v>697220568</v>
      </c>
      <c r="C493" s="81">
        <v>697220568</v>
      </c>
    </row>
    <row r="494" spans="1:3" x14ac:dyDescent="0.35">
      <c r="A494" s="81" t="s">
        <v>3356</v>
      </c>
      <c r="B494" s="81">
        <v>286194647</v>
      </c>
      <c r="C494" s="81">
        <v>286194647</v>
      </c>
    </row>
    <row r="495" spans="1:3" x14ac:dyDescent="0.35">
      <c r="A495" s="81" t="s">
        <v>3357</v>
      </c>
      <c r="B495" s="81">
        <v>165493453</v>
      </c>
      <c r="C495" s="81">
        <v>165493453</v>
      </c>
    </row>
    <row r="496" spans="1:3" x14ac:dyDescent="0.35">
      <c r="A496" s="81" t="s">
        <v>3358</v>
      </c>
      <c r="B496" s="81">
        <v>67229955</v>
      </c>
      <c r="C496" s="81">
        <v>67229955</v>
      </c>
    </row>
    <row r="497" spans="1:3" x14ac:dyDescent="0.35">
      <c r="A497" s="81" t="s">
        <v>3359</v>
      </c>
      <c r="B497" s="81">
        <v>599787049</v>
      </c>
      <c r="C497" s="81">
        <v>599787049</v>
      </c>
    </row>
    <row r="498" spans="1:3" x14ac:dyDescent="0.35">
      <c r="A498" s="81" t="s">
        <v>3360</v>
      </c>
      <c r="B498" s="81">
        <v>126946432</v>
      </c>
      <c r="C498" s="81">
        <v>126946432</v>
      </c>
    </row>
    <row r="499" spans="1:3" x14ac:dyDescent="0.35">
      <c r="A499" s="81" t="s">
        <v>3361</v>
      </c>
      <c r="B499" s="81">
        <v>502279961</v>
      </c>
      <c r="C499" s="81">
        <v>502279961</v>
      </c>
    </row>
    <row r="500" spans="1:3" x14ac:dyDescent="0.35">
      <c r="A500" s="81" t="s">
        <v>3362</v>
      </c>
      <c r="B500" s="81">
        <v>2435960458</v>
      </c>
      <c r="C500" s="81">
        <v>2435960458</v>
      </c>
    </row>
    <row r="501" spans="1:3" x14ac:dyDescent="0.35">
      <c r="A501" s="81" t="s">
        <v>3363</v>
      </c>
      <c r="B501" s="81">
        <v>292284192</v>
      </c>
      <c r="C501" s="81">
        <v>292284192</v>
      </c>
    </row>
    <row r="502" spans="1:3" x14ac:dyDescent="0.35">
      <c r="A502" s="81" t="s">
        <v>3364</v>
      </c>
      <c r="B502" s="81">
        <v>958650123</v>
      </c>
      <c r="C502" s="81">
        <v>958650123</v>
      </c>
    </row>
    <row r="503" spans="1:3" x14ac:dyDescent="0.35">
      <c r="A503" s="81" t="s">
        <v>3365</v>
      </c>
      <c r="B503" s="81">
        <v>141502171</v>
      </c>
      <c r="C503" s="81">
        <v>141502171</v>
      </c>
    </row>
    <row r="504" spans="1:3" x14ac:dyDescent="0.35">
      <c r="A504" s="81" t="s">
        <v>3366</v>
      </c>
      <c r="B504" s="81">
        <v>114305869</v>
      </c>
      <c r="C504" s="81">
        <v>114305869</v>
      </c>
    </row>
    <row r="505" spans="1:3" x14ac:dyDescent="0.35">
      <c r="A505" s="81" t="s">
        <v>3367</v>
      </c>
      <c r="B505" s="81">
        <v>230659788</v>
      </c>
      <c r="C505" s="81">
        <v>230659788</v>
      </c>
    </row>
    <row r="506" spans="1:3" x14ac:dyDescent="0.35">
      <c r="A506" s="81" t="s">
        <v>3368</v>
      </c>
      <c r="B506" s="81">
        <v>19594167</v>
      </c>
      <c r="C506" s="81">
        <v>19594167</v>
      </c>
    </row>
    <row r="507" spans="1:3" x14ac:dyDescent="0.35">
      <c r="A507" s="81" t="s">
        <v>3369</v>
      </c>
      <c r="B507" s="81">
        <v>645722868</v>
      </c>
      <c r="C507" s="81">
        <v>1022602138</v>
      </c>
    </row>
    <row r="508" spans="1:3" x14ac:dyDescent="0.35">
      <c r="A508" s="81" t="s">
        <v>3370</v>
      </c>
      <c r="B508" s="81">
        <v>134908964</v>
      </c>
      <c r="C508" s="81">
        <v>134908964</v>
      </c>
    </row>
    <row r="509" spans="1:3" x14ac:dyDescent="0.35">
      <c r="A509" s="81" t="s">
        <v>3371</v>
      </c>
      <c r="B509" s="81">
        <v>1176568388</v>
      </c>
      <c r="C509" s="81">
        <v>1176568388</v>
      </c>
    </row>
    <row r="510" spans="1:3" x14ac:dyDescent="0.35">
      <c r="A510" s="81" t="s">
        <v>3372</v>
      </c>
      <c r="B510" s="81">
        <v>42662647</v>
      </c>
      <c r="C510" s="81">
        <v>42662647</v>
      </c>
    </row>
    <row r="511" spans="1:3" x14ac:dyDescent="0.35">
      <c r="A511" s="81" t="s">
        <v>3373</v>
      </c>
      <c r="B511" s="81">
        <v>1511633356</v>
      </c>
      <c r="C511" s="81">
        <v>1511633356</v>
      </c>
    </row>
    <row r="512" spans="1:3" x14ac:dyDescent="0.35">
      <c r="A512" s="81" t="s">
        <v>3374</v>
      </c>
      <c r="B512" s="81">
        <v>175531889</v>
      </c>
      <c r="C512" s="81">
        <v>258072319</v>
      </c>
    </row>
    <row r="513" spans="1:3" x14ac:dyDescent="0.35">
      <c r="A513" s="81" t="s">
        <v>3375</v>
      </c>
      <c r="B513" s="81">
        <v>794699133</v>
      </c>
      <c r="C513" s="81">
        <v>852350913</v>
      </c>
    </row>
    <row r="514" spans="1:3" x14ac:dyDescent="0.35">
      <c r="A514" s="81" t="s">
        <v>3376</v>
      </c>
      <c r="B514" s="81">
        <v>283959676</v>
      </c>
      <c r="C514" s="81">
        <v>286809356</v>
      </c>
    </row>
    <row r="515" spans="1:3" x14ac:dyDescent="0.35">
      <c r="A515" s="81" t="s">
        <v>3377</v>
      </c>
      <c r="B515" s="81">
        <v>557411386</v>
      </c>
      <c r="C515" s="81">
        <v>626373886</v>
      </c>
    </row>
    <row r="516" spans="1:3" x14ac:dyDescent="0.35">
      <c r="A516" s="81" t="s">
        <v>3378</v>
      </c>
      <c r="B516" s="81">
        <v>247780058</v>
      </c>
      <c r="C516" s="81">
        <v>530575858</v>
      </c>
    </row>
    <row r="517" spans="1:3" x14ac:dyDescent="0.35">
      <c r="A517" s="81" t="s">
        <v>3379</v>
      </c>
      <c r="B517" s="81">
        <v>1080825747</v>
      </c>
      <c r="C517" s="81">
        <v>1080825747</v>
      </c>
    </row>
    <row r="518" spans="1:3" x14ac:dyDescent="0.35">
      <c r="A518" s="81" t="s">
        <v>3380</v>
      </c>
      <c r="B518" s="81">
        <v>303525567</v>
      </c>
      <c r="C518" s="81">
        <v>303525567</v>
      </c>
    </row>
    <row r="519" spans="1:3" x14ac:dyDescent="0.35">
      <c r="A519" s="81" t="s">
        <v>3381</v>
      </c>
      <c r="B519" s="81">
        <v>363811635</v>
      </c>
      <c r="C519" s="81">
        <v>363811635</v>
      </c>
    </row>
    <row r="520" spans="1:3" x14ac:dyDescent="0.35">
      <c r="A520" s="81" t="s">
        <v>3382</v>
      </c>
      <c r="B520" s="81">
        <v>928554189</v>
      </c>
      <c r="C520" s="81">
        <v>928554189</v>
      </c>
    </row>
    <row r="521" spans="1:3" x14ac:dyDescent="0.35">
      <c r="A521" s="81" t="s">
        <v>3383</v>
      </c>
      <c r="B521" s="81">
        <v>325290973</v>
      </c>
      <c r="C521" s="81">
        <v>325290973</v>
      </c>
    </row>
    <row r="522" spans="1:3" x14ac:dyDescent="0.35">
      <c r="A522" s="81" t="s">
        <v>3384</v>
      </c>
      <c r="B522" s="81">
        <v>356122857</v>
      </c>
      <c r="C522" s="81">
        <v>356122857</v>
      </c>
    </row>
    <row r="523" spans="1:3" x14ac:dyDescent="0.35">
      <c r="A523" s="81" t="s">
        <v>3385</v>
      </c>
      <c r="B523" s="81">
        <v>203847850</v>
      </c>
      <c r="C523" s="81">
        <v>203847850</v>
      </c>
    </row>
    <row r="524" spans="1:3" x14ac:dyDescent="0.35">
      <c r="A524" s="81" t="s">
        <v>3386</v>
      </c>
      <c r="B524" s="81">
        <v>55226699</v>
      </c>
      <c r="C524" s="81">
        <v>55226699</v>
      </c>
    </row>
    <row r="525" spans="1:3" x14ac:dyDescent="0.35">
      <c r="A525" s="81" t="s">
        <v>3387</v>
      </c>
      <c r="B525" s="81">
        <v>2633477901</v>
      </c>
      <c r="C525" s="81">
        <v>2810922001</v>
      </c>
    </row>
    <row r="526" spans="1:3" x14ac:dyDescent="0.35">
      <c r="A526" s="81" t="s">
        <v>3388</v>
      </c>
      <c r="B526" s="81">
        <v>5545393157</v>
      </c>
      <c r="C526" s="81">
        <v>5690027057</v>
      </c>
    </row>
    <row r="527" spans="1:3" x14ac:dyDescent="0.35">
      <c r="A527" s="81" t="s">
        <v>3389</v>
      </c>
      <c r="B527" s="81">
        <v>2746793111</v>
      </c>
      <c r="C527" s="81">
        <v>2985104411</v>
      </c>
    </row>
    <row r="528" spans="1:3" x14ac:dyDescent="0.35">
      <c r="A528" s="81" t="s">
        <v>3390</v>
      </c>
      <c r="B528" s="81">
        <v>10885734421</v>
      </c>
      <c r="C528" s="81">
        <v>12648218221</v>
      </c>
    </row>
    <row r="529" spans="1:3" x14ac:dyDescent="0.35">
      <c r="A529" s="81" t="s">
        <v>3391</v>
      </c>
      <c r="B529" s="81">
        <v>918601904</v>
      </c>
      <c r="C529" s="81">
        <v>918601904</v>
      </c>
    </row>
    <row r="530" spans="1:3" x14ac:dyDescent="0.35">
      <c r="A530" s="81" t="s">
        <v>3392</v>
      </c>
      <c r="B530" s="81">
        <v>803174717</v>
      </c>
      <c r="C530" s="81">
        <v>803174717</v>
      </c>
    </row>
    <row r="531" spans="1:3" x14ac:dyDescent="0.35">
      <c r="A531" s="81" t="s">
        <v>3393</v>
      </c>
      <c r="B531" s="81">
        <v>331918031</v>
      </c>
      <c r="C531" s="81">
        <v>433607521</v>
      </c>
    </row>
    <row r="532" spans="1:3" x14ac:dyDescent="0.35">
      <c r="A532" s="81" t="s">
        <v>3394</v>
      </c>
      <c r="B532" s="81">
        <v>1101860158</v>
      </c>
      <c r="C532" s="81">
        <v>1101860158</v>
      </c>
    </row>
    <row r="533" spans="1:3" x14ac:dyDescent="0.35">
      <c r="A533" s="81" t="s">
        <v>3395</v>
      </c>
      <c r="B533" s="81">
        <v>96386370</v>
      </c>
      <c r="C533" s="81">
        <v>96386370</v>
      </c>
    </row>
    <row r="534" spans="1:3" x14ac:dyDescent="0.35">
      <c r="A534" s="81" t="s">
        <v>3396</v>
      </c>
      <c r="B534" s="81">
        <v>435504895</v>
      </c>
      <c r="C534" s="81">
        <v>435504895</v>
      </c>
    </row>
    <row r="535" spans="1:3" x14ac:dyDescent="0.35">
      <c r="A535" s="81" t="s">
        <v>3397</v>
      </c>
      <c r="B535" s="81">
        <v>151463409</v>
      </c>
      <c r="C535" s="81">
        <v>151463409</v>
      </c>
    </row>
    <row r="536" spans="1:3" x14ac:dyDescent="0.35">
      <c r="A536" s="81" t="s">
        <v>3398</v>
      </c>
      <c r="B536" s="81">
        <v>50464738</v>
      </c>
      <c r="C536" s="81">
        <v>50464738</v>
      </c>
    </row>
    <row r="537" spans="1:3" x14ac:dyDescent="0.35">
      <c r="A537" s="81" t="s">
        <v>3399</v>
      </c>
      <c r="B537" s="81">
        <v>1451432618</v>
      </c>
      <c r="C537" s="81">
        <v>1451432618</v>
      </c>
    </row>
    <row r="538" spans="1:3" x14ac:dyDescent="0.35">
      <c r="A538" s="81" t="s">
        <v>3400</v>
      </c>
      <c r="B538" s="81">
        <v>5072511644</v>
      </c>
      <c r="C538" s="81">
        <v>5072511644</v>
      </c>
    </row>
    <row r="539" spans="1:3" x14ac:dyDescent="0.35">
      <c r="A539" s="81" t="s">
        <v>3401</v>
      </c>
      <c r="B539" s="81">
        <v>2826506414</v>
      </c>
      <c r="C539" s="81">
        <v>2826506414</v>
      </c>
    </row>
    <row r="540" spans="1:3" x14ac:dyDescent="0.35">
      <c r="A540" s="81" t="s">
        <v>3402</v>
      </c>
      <c r="B540" s="81">
        <v>366718613</v>
      </c>
      <c r="C540" s="81">
        <v>366718613</v>
      </c>
    </row>
    <row r="541" spans="1:3" x14ac:dyDescent="0.35">
      <c r="A541" s="81" t="s">
        <v>3403</v>
      </c>
      <c r="B541" s="81">
        <v>1685349698</v>
      </c>
      <c r="C541" s="81">
        <v>1685349698</v>
      </c>
    </row>
    <row r="542" spans="1:3" x14ac:dyDescent="0.35">
      <c r="A542" s="81" t="s">
        <v>3404</v>
      </c>
      <c r="B542" s="81">
        <v>187761222</v>
      </c>
      <c r="C542" s="81">
        <v>187761222</v>
      </c>
    </row>
    <row r="543" spans="1:3" x14ac:dyDescent="0.35">
      <c r="A543" s="81" t="s">
        <v>3405</v>
      </c>
      <c r="B543" s="81">
        <v>316868403</v>
      </c>
      <c r="C543" s="81">
        <v>316868403</v>
      </c>
    </row>
    <row r="544" spans="1:3" x14ac:dyDescent="0.35">
      <c r="A544" s="81" t="s">
        <v>3406</v>
      </c>
      <c r="B544" s="81">
        <v>365008387</v>
      </c>
      <c r="C544" s="81">
        <v>365008387</v>
      </c>
    </row>
    <row r="545" spans="1:3" x14ac:dyDescent="0.35">
      <c r="A545" s="81" t="s">
        <v>3407</v>
      </c>
      <c r="B545" s="81">
        <v>984445737</v>
      </c>
      <c r="C545" s="81">
        <v>984445737</v>
      </c>
    </row>
    <row r="546" spans="1:3" x14ac:dyDescent="0.35">
      <c r="A546" s="81" t="s">
        <v>3408</v>
      </c>
      <c r="B546" s="81">
        <v>137459925</v>
      </c>
      <c r="C546" s="81">
        <v>137459925</v>
      </c>
    </row>
    <row r="547" spans="1:3" x14ac:dyDescent="0.35">
      <c r="A547" s="81" t="s">
        <v>3409</v>
      </c>
      <c r="B547" s="81">
        <v>142284788</v>
      </c>
      <c r="C547" s="81">
        <v>142284788</v>
      </c>
    </row>
    <row r="548" spans="1:3" x14ac:dyDescent="0.35">
      <c r="A548" s="81" t="s">
        <v>3410</v>
      </c>
      <c r="B548" s="81">
        <v>166128586</v>
      </c>
      <c r="C548" s="81">
        <v>166128586</v>
      </c>
    </row>
    <row r="549" spans="1:3" x14ac:dyDescent="0.35">
      <c r="A549" s="81" t="s">
        <v>3411</v>
      </c>
      <c r="B549" s="81">
        <v>75126265</v>
      </c>
      <c r="C549" s="81">
        <v>75126265</v>
      </c>
    </row>
    <row r="550" spans="1:3" x14ac:dyDescent="0.35">
      <c r="A550" s="81" t="s">
        <v>3412</v>
      </c>
      <c r="B550" s="81">
        <v>102128163</v>
      </c>
      <c r="C550" s="81">
        <v>102128163</v>
      </c>
    </row>
    <row r="551" spans="1:3" x14ac:dyDescent="0.35">
      <c r="A551" s="81" t="s">
        <v>3413</v>
      </c>
      <c r="B551" s="81">
        <v>6083903637</v>
      </c>
      <c r="C551" s="81">
        <v>6083903637</v>
      </c>
    </row>
    <row r="552" spans="1:3" x14ac:dyDescent="0.35">
      <c r="A552" s="81" t="s">
        <v>3414</v>
      </c>
      <c r="B552" s="81">
        <v>1420397577</v>
      </c>
      <c r="C552" s="81">
        <v>1551942127</v>
      </c>
    </row>
    <row r="553" spans="1:3" x14ac:dyDescent="0.35">
      <c r="A553" s="81" t="s">
        <v>3415</v>
      </c>
      <c r="B553" s="81">
        <v>461364582</v>
      </c>
      <c r="C553" s="81">
        <v>461364582</v>
      </c>
    </row>
    <row r="554" spans="1:3" x14ac:dyDescent="0.35">
      <c r="A554" s="81" t="s">
        <v>3416</v>
      </c>
      <c r="B554" s="81">
        <v>818531667</v>
      </c>
      <c r="C554" s="81">
        <v>818531667</v>
      </c>
    </row>
    <row r="555" spans="1:3" x14ac:dyDescent="0.35">
      <c r="A555" s="81" t="s">
        <v>3417</v>
      </c>
      <c r="B555" s="81">
        <v>1107437211</v>
      </c>
      <c r="C555" s="81">
        <v>1107437211</v>
      </c>
    </row>
    <row r="556" spans="1:3" x14ac:dyDescent="0.35">
      <c r="A556" s="81" t="s">
        <v>3418</v>
      </c>
      <c r="B556" s="81">
        <v>4755588796</v>
      </c>
      <c r="C556" s="81">
        <v>4755588796</v>
      </c>
    </row>
    <row r="557" spans="1:3" x14ac:dyDescent="0.35">
      <c r="A557" s="81" t="s">
        <v>3419</v>
      </c>
      <c r="B557" s="81">
        <v>1005205267</v>
      </c>
      <c r="C557" s="81">
        <v>1005205267</v>
      </c>
    </row>
    <row r="558" spans="1:3" x14ac:dyDescent="0.35">
      <c r="A558" s="81" t="s">
        <v>3420</v>
      </c>
      <c r="B558" s="81">
        <v>495577301</v>
      </c>
      <c r="C558" s="81">
        <v>495577301</v>
      </c>
    </row>
    <row r="559" spans="1:3" x14ac:dyDescent="0.35">
      <c r="A559" s="81" t="s">
        <v>3421</v>
      </c>
      <c r="B559" s="81">
        <v>1387513068</v>
      </c>
      <c r="C559" s="81">
        <v>1387513068</v>
      </c>
    </row>
    <row r="560" spans="1:3" x14ac:dyDescent="0.35">
      <c r="A560" s="81" t="s">
        <v>3422</v>
      </c>
      <c r="B560" s="81">
        <v>2012251373</v>
      </c>
      <c r="C560" s="81">
        <v>2012251373</v>
      </c>
    </row>
    <row r="561" spans="1:3" x14ac:dyDescent="0.35">
      <c r="A561" s="81" t="s">
        <v>3423</v>
      </c>
      <c r="B561" s="81">
        <v>251943883</v>
      </c>
      <c r="C561" s="81">
        <v>251943883</v>
      </c>
    </row>
    <row r="562" spans="1:3" x14ac:dyDescent="0.35">
      <c r="A562" s="81" t="s">
        <v>3424</v>
      </c>
      <c r="B562" s="81">
        <v>7436197305</v>
      </c>
      <c r="C562" s="81">
        <v>7436197305</v>
      </c>
    </row>
    <row r="563" spans="1:3" x14ac:dyDescent="0.35">
      <c r="A563" s="81" t="s">
        <v>3425</v>
      </c>
      <c r="B563" s="81">
        <v>921870495</v>
      </c>
      <c r="C563" s="81">
        <v>921870495</v>
      </c>
    </row>
    <row r="564" spans="1:3" x14ac:dyDescent="0.35">
      <c r="A564" s="81" t="s">
        <v>3426</v>
      </c>
      <c r="B564" s="81">
        <v>918018018</v>
      </c>
      <c r="C564" s="81">
        <v>1105918018</v>
      </c>
    </row>
    <row r="565" spans="1:3" x14ac:dyDescent="0.35">
      <c r="A565" s="81" t="s">
        <v>3427</v>
      </c>
      <c r="B565" s="81">
        <v>517889037</v>
      </c>
      <c r="C565" s="81">
        <v>517889037</v>
      </c>
    </row>
    <row r="566" spans="1:3" x14ac:dyDescent="0.35">
      <c r="A566" s="81" t="s">
        <v>3428</v>
      </c>
      <c r="B566" s="81">
        <v>338881491</v>
      </c>
      <c r="C566" s="81">
        <v>338881491</v>
      </c>
    </row>
    <row r="567" spans="1:3" x14ac:dyDescent="0.35">
      <c r="A567" s="81" t="s">
        <v>3429</v>
      </c>
      <c r="B567" s="81">
        <v>456976593</v>
      </c>
      <c r="C567" s="81">
        <v>456976593</v>
      </c>
    </row>
    <row r="568" spans="1:3" x14ac:dyDescent="0.35">
      <c r="A568" s="81" t="s">
        <v>3430</v>
      </c>
      <c r="B568" s="81">
        <v>2831663542</v>
      </c>
      <c r="C568" s="81">
        <v>2831663542</v>
      </c>
    </row>
    <row r="569" spans="1:3" x14ac:dyDescent="0.35">
      <c r="A569" s="81" t="s">
        <v>3431</v>
      </c>
      <c r="B569" s="81">
        <v>589532978</v>
      </c>
      <c r="C569" s="81">
        <v>589532978</v>
      </c>
    </row>
    <row r="570" spans="1:3" x14ac:dyDescent="0.35">
      <c r="A570" s="81" t="s">
        <v>3432</v>
      </c>
      <c r="B570" s="81">
        <v>68794619</v>
      </c>
      <c r="C570" s="81">
        <v>68794619</v>
      </c>
    </row>
    <row r="571" spans="1:3" x14ac:dyDescent="0.35">
      <c r="A571" s="81" t="s">
        <v>3433</v>
      </c>
      <c r="B571" s="81">
        <v>455374167</v>
      </c>
      <c r="C571" s="81">
        <v>455374167</v>
      </c>
    </row>
    <row r="572" spans="1:3" x14ac:dyDescent="0.35">
      <c r="A572" s="81" t="s">
        <v>3434</v>
      </c>
      <c r="B572" s="81">
        <v>196926601</v>
      </c>
      <c r="C572" s="81">
        <v>196926601</v>
      </c>
    </row>
    <row r="573" spans="1:3" x14ac:dyDescent="0.35">
      <c r="A573" s="81" t="s">
        <v>3435</v>
      </c>
      <c r="B573" s="81">
        <v>522006816</v>
      </c>
      <c r="C573" s="81">
        <v>547706816</v>
      </c>
    </row>
    <row r="574" spans="1:3" x14ac:dyDescent="0.35">
      <c r="A574" s="81" t="s">
        <v>3436</v>
      </c>
      <c r="B574" s="81">
        <v>979855692</v>
      </c>
      <c r="C574" s="81">
        <v>979855692</v>
      </c>
    </row>
    <row r="575" spans="1:3" x14ac:dyDescent="0.35">
      <c r="A575" s="81" t="s">
        <v>3437</v>
      </c>
      <c r="B575" s="81">
        <v>193144382</v>
      </c>
      <c r="C575" s="81">
        <v>193144382</v>
      </c>
    </row>
    <row r="576" spans="1:3" x14ac:dyDescent="0.35">
      <c r="A576" s="81" t="s">
        <v>3438</v>
      </c>
      <c r="B576" s="81">
        <v>265815093</v>
      </c>
      <c r="C576" s="81">
        <v>265815093</v>
      </c>
    </row>
    <row r="577" spans="1:3" x14ac:dyDescent="0.35">
      <c r="A577" s="81" t="s">
        <v>3439</v>
      </c>
      <c r="B577" s="81">
        <v>139499315</v>
      </c>
      <c r="C577" s="81">
        <v>139499315</v>
      </c>
    </row>
    <row r="578" spans="1:3" x14ac:dyDescent="0.35">
      <c r="A578" s="81" t="s">
        <v>3440</v>
      </c>
      <c r="B578" s="81">
        <v>75463630</v>
      </c>
      <c r="C578" s="81">
        <v>75463630</v>
      </c>
    </row>
    <row r="579" spans="1:3" x14ac:dyDescent="0.35">
      <c r="A579" s="81" t="s">
        <v>3441</v>
      </c>
      <c r="B579" s="81">
        <v>110200756</v>
      </c>
      <c r="C579" s="81">
        <v>159929556</v>
      </c>
    </row>
    <row r="580" spans="1:3" x14ac:dyDescent="0.35">
      <c r="A580" s="81" t="s">
        <v>3442</v>
      </c>
      <c r="B580" s="81">
        <v>66721898</v>
      </c>
      <c r="C580" s="81">
        <v>66721898</v>
      </c>
    </row>
    <row r="581" spans="1:3" x14ac:dyDescent="0.35">
      <c r="A581" s="81" t="s">
        <v>3443</v>
      </c>
      <c r="B581" s="81">
        <v>1151747615</v>
      </c>
      <c r="C581" s="81">
        <v>1151747615</v>
      </c>
    </row>
    <row r="582" spans="1:3" x14ac:dyDescent="0.35">
      <c r="A582" s="81" t="s">
        <v>3445</v>
      </c>
      <c r="B582" s="81">
        <v>839771813</v>
      </c>
      <c r="C582" s="81">
        <v>839771813</v>
      </c>
    </row>
    <row r="583" spans="1:3" x14ac:dyDescent="0.35">
      <c r="A583" s="81" t="s">
        <v>3446</v>
      </c>
      <c r="B583" s="81">
        <v>1380782024</v>
      </c>
      <c r="C583" s="81">
        <v>1380782024</v>
      </c>
    </row>
    <row r="584" spans="1:3" x14ac:dyDescent="0.35">
      <c r="A584" s="81" t="s">
        <v>3447</v>
      </c>
      <c r="B584" s="81">
        <v>286239429</v>
      </c>
      <c r="C584" s="81">
        <v>286239429</v>
      </c>
    </row>
    <row r="585" spans="1:3" x14ac:dyDescent="0.35">
      <c r="A585" s="81" t="s">
        <v>3448</v>
      </c>
      <c r="B585" s="81">
        <v>51928923</v>
      </c>
      <c r="C585" s="81">
        <v>51928923</v>
      </c>
    </row>
    <row r="586" spans="1:3" x14ac:dyDescent="0.35">
      <c r="A586" s="81" t="s">
        <v>3449</v>
      </c>
      <c r="B586" s="81">
        <v>224072864</v>
      </c>
      <c r="C586" s="81">
        <v>381238984</v>
      </c>
    </row>
    <row r="587" spans="1:3" x14ac:dyDescent="0.35">
      <c r="A587" s="81" t="s">
        <v>3450</v>
      </c>
      <c r="B587" s="81">
        <v>146577618</v>
      </c>
      <c r="C587" s="81">
        <v>146577618</v>
      </c>
    </row>
    <row r="588" spans="1:3" x14ac:dyDescent="0.35">
      <c r="A588" s="81" t="s">
        <v>3451</v>
      </c>
      <c r="B588" s="81">
        <v>83812151</v>
      </c>
      <c r="C588" s="81">
        <v>83812151</v>
      </c>
    </row>
    <row r="589" spans="1:3" x14ac:dyDescent="0.35">
      <c r="A589" s="81" t="s">
        <v>3452</v>
      </c>
      <c r="B589" s="81">
        <v>495946253</v>
      </c>
      <c r="C589" s="81">
        <v>631925103</v>
      </c>
    </row>
    <row r="590" spans="1:3" x14ac:dyDescent="0.35">
      <c r="A590" s="81" t="s">
        <v>3453</v>
      </c>
      <c r="B590" s="81">
        <v>1282248468</v>
      </c>
      <c r="C590" s="81">
        <v>1282248468</v>
      </c>
    </row>
    <row r="591" spans="1:3" x14ac:dyDescent="0.35">
      <c r="A591" s="81" t="s">
        <v>3454</v>
      </c>
      <c r="B591" s="81">
        <v>142244299</v>
      </c>
      <c r="C591" s="81">
        <v>142244299</v>
      </c>
    </row>
    <row r="592" spans="1:3" x14ac:dyDescent="0.35">
      <c r="A592" s="81" t="s">
        <v>3455</v>
      </c>
      <c r="B592" s="81">
        <v>6739914920</v>
      </c>
      <c r="C592" s="81">
        <v>6739914920</v>
      </c>
    </row>
    <row r="593" spans="1:3" x14ac:dyDescent="0.35">
      <c r="A593" s="81" t="s">
        <v>3456</v>
      </c>
      <c r="B593" s="81">
        <v>809635090</v>
      </c>
      <c r="C593" s="81">
        <v>809635090</v>
      </c>
    </row>
    <row r="594" spans="1:3" x14ac:dyDescent="0.35">
      <c r="A594" s="81" t="s">
        <v>3457</v>
      </c>
      <c r="B594" s="81">
        <v>494915757</v>
      </c>
      <c r="C594" s="81">
        <v>494915757</v>
      </c>
    </row>
    <row r="595" spans="1:3" x14ac:dyDescent="0.35">
      <c r="A595" s="81" t="s">
        <v>3458</v>
      </c>
      <c r="B595" s="81">
        <v>836004960</v>
      </c>
      <c r="C595" s="81">
        <v>836004960</v>
      </c>
    </row>
    <row r="596" spans="1:3" x14ac:dyDescent="0.35">
      <c r="A596" s="81" t="s">
        <v>3459</v>
      </c>
      <c r="B596" s="81">
        <v>62923585</v>
      </c>
      <c r="C596" s="81">
        <v>62923585</v>
      </c>
    </row>
    <row r="597" spans="1:3" x14ac:dyDescent="0.35">
      <c r="A597" s="81" t="s">
        <v>3460</v>
      </c>
      <c r="B597" s="81">
        <v>75868795</v>
      </c>
      <c r="C597" s="81">
        <v>75868795</v>
      </c>
    </row>
    <row r="598" spans="1:3" x14ac:dyDescent="0.35">
      <c r="A598" s="81" t="s">
        <v>3461</v>
      </c>
      <c r="B598" s="81">
        <v>89352696</v>
      </c>
      <c r="C598" s="81">
        <v>89352696</v>
      </c>
    </row>
    <row r="599" spans="1:3" x14ac:dyDescent="0.35">
      <c r="A599" s="81" t="s">
        <v>3462</v>
      </c>
      <c r="B599" s="81">
        <v>907184951</v>
      </c>
      <c r="C599" s="81">
        <v>907184951</v>
      </c>
    </row>
    <row r="600" spans="1:3" x14ac:dyDescent="0.35">
      <c r="A600" s="81" t="s">
        <v>3463</v>
      </c>
      <c r="B600" s="81">
        <v>426780491</v>
      </c>
      <c r="C600" s="81">
        <v>426780491</v>
      </c>
    </row>
    <row r="601" spans="1:3" x14ac:dyDescent="0.35">
      <c r="A601" s="81" t="s">
        <v>3464</v>
      </c>
      <c r="B601" s="81">
        <v>176068725</v>
      </c>
      <c r="C601" s="81">
        <v>176068725</v>
      </c>
    </row>
    <row r="602" spans="1:3" x14ac:dyDescent="0.35">
      <c r="A602" s="81" t="s">
        <v>3465</v>
      </c>
      <c r="B602" s="81">
        <v>461184001</v>
      </c>
      <c r="C602" s="81">
        <v>461184001</v>
      </c>
    </row>
    <row r="603" spans="1:3" x14ac:dyDescent="0.35">
      <c r="A603" s="81" t="s">
        <v>3466</v>
      </c>
      <c r="B603" s="81">
        <v>365314800</v>
      </c>
      <c r="C603" s="81">
        <v>365314800</v>
      </c>
    </row>
    <row r="604" spans="1:3" x14ac:dyDescent="0.35">
      <c r="A604" s="81" t="s">
        <v>3467</v>
      </c>
      <c r="B604" s="81">
        <v>354904621</v>
      </c>
      <c r="C604" s="81">
        <v>354904621</v>
      </c>
    </row>
    <row r="605" spans="1:3" x14ac:dyDescent="0.35">
      <c r="A605" s="81" t="s">
        <v>3468</v>
      </c>
      <c r="B605" s="81">
        <v>167777559</v>
      </c>
      <c r="C605" s="81">
        <v>167777559</v>
      </c>
    </row>
    <row r="606" spans="1:3" x14ac:dyDescent="0.35">
      <c r="A606" s="81" t="s">
        <v>3469</v>
      </c>
      <c r="B606" s="81">
        <v>891643920</v>
      </c>
      <c r="C606" s="81">
        <v>891643920</v>
      </c>
    </row>
    <row r="607" spans="1:3" x14ac:dyDescent="0.35">
      <c r="A607" s="81" t="s">
        <v>3470</v>
      </c>
      <c r="B607" s="81">
        <v>1657572199</v>
      </c>
      <c r="C607" s="81">
        <v>1657572199</v>
      </c>
    </row>
    <row r="608" spans="1:3" x14ac:dyDescent="0.35">
      <c r="A608" s="81" t="s">
        <v>3471</v>
      </c>
      <c r="B608" s="81">
        <v>2056069801</v>
      </c>
      <c r="C608" s="81">
        <v>2056069801</v>
      </c>
    </row>
    <row r="609" spans="1:3" x14ac:dyDescent="0.35">
      <c r="A609" s="81" t="s">
        <v>3472</v>
      </c>
      <c r="B609" s="81">
        <v>206016068</v>
      </c>
      <c r="C609" s="81">
        <v>206016068</v>
      </c>
    </row>
    <row r="610" spans="1:3" x14ac:dyDescent="0.35">
      <c r="A610" s="81" t="s">
        <v>3473</v>
      </c>
      <c r="B610" s="81">
        <v>480443878</v>
      </c>
      <c r="C610" s="81">
        <v>480443878</v>
      </c>
    </row>
    <row r="611" spans="1:3" x14ac:dyDescent="0.35">
      <c r="A611" s="81" t="s">
        <v>3474</v>
      </c>
      <c r="B611" s="81">
        <v>269631681</v>
      </c>
      <c r="C611" s="81">
        <v>269631681</v>
      </c>
    </row>
    <row r="612" spans="1:3" x14ac:dyDescent="0.35">
      <c r="A612" s="81" t="s">
        <v>3475</v>
      </c>
      <c r="B612" s="81">
        <v>1005498376</v>
      </c>
      <c r="C612" s="81">
        <v>1005498376</v>
      </c>
    </row>
    <row r="613" spans="1:3" x14ac:dyDescent="0.35">
      <c r="A613" s="81" t="s">
        <v>3476</v>
      </c>
      <c r="B613" s="81">
        <v>641665396</v>
      </c>
      <c r="C613" s="81">
        <v>641665396</v>
      </c>
    </row>
    <row r="614" spans="1:3" x14ac:dyDescent="0.35">
      <c r="A614" s="81" t="s">
        <v>3477</v>
      </c>
      <c r="B614" s="81">
        <v>45673551</v>
      </c>
      <c r="C614" s="81">
        <v>45673551</v>
      </c>
    </row>
    <row r="615" spans="1:3" x14ac:dyDescent="0.35">
      <c r="A615" s="81" t="s">
        <v>3478</v>
      </c>
      <c r="B615" s="81">
        <v>1248738010</v>
      </c>
      <c r="C615" s="81">
        <v>1248738010</v>
      </c>
    </row>
    <row r="616" spans="1:3" x14ac:dyDescent="0.35">
      <c r="A616" s="81" t="s">
        <v>3479</v>
      </c>
      <c r="B616" s="81">
        <v>453693339</v>
      </c>
      <c r="C616" s="81">
        <v>453693339</v>
      </c>
    </row>
    <row r="617" spans="1:3" x14ac:dyDescent="0.35">
      <c r="A617" s="81" t="s">
        <v>3480</v>
      </c>
      <c r="B617" s="81">
        <v>221702732</v>
      </c>
      <c r="C617" s="81">
        <v>221702732</v>
      </c>
    </row>
    <row r="618" spans="1:3" x14ac:dyDescent="0.35">
      <c r="A618" s="81" t="s">
        <v>3481</v>
      </c>
      <c r="B618" s="81">
        <v>140880692</v>
      </c>
      <c r="C618" s="81">
        <v>140880692</v>
      </c>
    </row>
    <row r="619" spans="1:3" x14ac:dyDescent="0.35">
      <c r="A619" s="81" t="s">
        <v>3482</v>
      </c>
      <c r="B619" s="81">
        <v>223200800</v>
      </c>
      <c r="C619" s="81">
        <v>223200800</v>
      </c>
    </row>
    <row r="620" spans="1:3" x14ac:dyDescent="0.35">
      <c r="A620" s="81" t="s">
        <v>3483</v>
      </c>
      <c r="B620" s="81">
        <v>83298541</v>
      </c>
      <c r="C620" s="81">
        <v>83298541</v>
      </c>
    </row>
    <row r="621" spans="1:3" x14ac:dyDescent="0.35">
      <c r="A621" s="81" t="s">
        <v>3484</v>
      </c>
      <c r="B621" s="81">
        <v>760536415</v>
      </c>
      <c r="C621" s="81">
        <v>760536415</v>
      </c>
    </row>
    <row r="622" spans="1:3" x14ac:dyDescent="0.35">
      <c r="A622" s="81" t="s">
        <v>3485</v>
      </c>
      <c r="B622" s="81">
        <v>2074596116</v>
      </c>
      <c r="C622" s="81">
        <v>2074596116</v>
      </c>
    </row>
    <row r="623" spans="1:3" x14ac:dyDescent="0.35">
      <c r="A623" s="81" t="s">
        <v>3486</v>
      </c>
      <c r="B623" s="81">
        <v>4080935345</v>
      </c>
      <c r="C623" s="81">
        <v>4080935345</v>
      </c>
    </row>
    <row r="624" spans="1:3" x14ac:dyDescent="0.35">
      <c r="A624" s="81" t="s">
        <v>3487</v>
      </c>
      <c r="B624" s="81">
        <v>11368085134</v>
      </c>
      <c r="C624" s="81">
        <v>11368085134</v>
      </c>
    </row>
    <row r="625" spans="1:3" x14ac:dyDescent="0.35">
      <c r="A625" s="81" t="s">
        <v>3488</v>
      </c>
      <c r="B625" s="81">
        <v>406738809</v>
      </c>
      <c r="C625" s="81">
        <v>406738809</v>
      </c>
    </row>
    <row r="626" spans="1:3" x14ac:dyDescent="0.35">
      <c r="A626" s="81" t="s">
        <v>3489</v>
      </c>
      <c r="B626" s="81">
        <v>417077043</v>
      </c>
      <c r="C626" s="81">
        <v>417077043</v>
      </c>
    </row>
    <row r="627" spans="1:3" x14ac:dyDescent="0.35">
      <c r="A627" s="81" t="s">
        <v>3490</v>
      </c>
      <c r="B627" s="81">
        <v>3460732823</v>
      </c>
      <c r="C627" s="81">
        <v>3460732823</v>
      </c>
    </row>
    <row r="628" spans="1:3" x14ac:dyDescent="0.35">
      <c r="A628" s="81" t="s">
        <v>3491</v>
      </c>
      <c r="B628" s="81">
        <v>4447102711</v>
      </c>
      <c r="C628" s="81">
        <v>4447102711</v>
      </c>
    </row>
    <row r="629" spans="1:3" x14ac:dyDescent="0.35">
      <c r="A629" s="81" t="s">
        <v>3492</v>
      </c>
      <c r="B629" s="81">
        <v>259373486</v>
      </c>
      <c r="C629" s="81">
        <v>259373486</v>
      </c>
    </row>
    <row r="630" spans="1:3" x14ac:dyDescent="0.35">
      <c r="A630" s="81" t="s">
        <v>3493</v>
      </c>
      <c r="B630" s="81">
        <v>368025440</v>
      </c>
      <c r="C630" s="81">
        <v>368025440</v>
      </c>
    </row>
    <row r="631" spans="1:3" x14ac:dyDescent="0.35">
      <c r="A631" s="81" t="s">
        <v>3494</v>
      </c>
      <c r="B631" s="81">
        <v>296197097</v>
      </c>
      <c r="C631" s="81">
        <v>296197097</v>
      </c>
    </row>
    <row r="632" spans="1:3" x14ac:dyDescent="0.35">
      <c r="A632" s="81" t="s">
        <v>3495</v>
      </c>
      <c r="B632" s="81">
        <v>120960173</v>
      </c>
      <c r="C632" s="81">
        <v>291682813</v>
      </c>
    </row>
    <row r="633" spans="1:3" x14ac:dyDescent="0.35">
      <c r="A633" s="81" t="s">
        <v>3496</v>
      </c>
      <c r="B633" s="81">
        <v>173421880</v>
      </c>
      <c r="C633" s="81">
        <v>464927870</v>
      </c>
    </row>
    <row r="634" spans="1:3" x14ac:dyDescent="0.35">
      <c r="A634" s="81" t="s">
        <v>3497</v>
      </c>
      <c r="B634" s="81">
        <v>114749306</v>
      </c>
      <c r="C634" s="81">
        <v>114749306</v>
      </c>
    </row>
    <row r="635" spans="1:3" x14ac:dyDescent="0.35">
      <c r="A635" s="81" t="s">
        <v>3498</v>
      </c>
      <c r="B635" s="81">
        <v>56082385</v>
      </c>
      <c r="C635" s="81">
        <v>56082385</v>
      </c>
    </row>
    <row r="636" spans="1:3" x14ac:dyDescent="0.35">
      <c r="A636" s="81" t="s">
        <v>3499</v>
      </c>
      <c r="B636" s="81">
        <v>837551683</v>
      </c>
      <c r="C636" s="81">
        <v>837551683</v>
      </c>
    </row>
    <row r="637" spans="1:3" x14ac:dyDescent="0.35">
      <c r="A637" s="81" t="s">
        <v>3500</v>
      </c>
      <c r="B637" s="81">
        <v>318049390</v>
      </c>
      <c r="C637" s="81">
        <v>318049390</v>
      </c>
    </row>
    <row r="638" spans="1:3" x14ac:dyDescent="0.35">
      <c r="A638" s="81" t="s">
        <v>3501</v>
      </c>
      <c r="B638" s="81">
        <v>645082905</v>
      </c>
      <c r="C638" s="81">
        <v>645082905</v>
      </c>
    </row>
    <row r="639" spans="1:3" x14ac:dyDescent="0.35">
      <c r="A639" s="81" t="s">
        <v>3502</v>
      </c>
      <c r="B639" s="81">
        <v>2988093424</v>
      </c>
      <c r="C639" s="81">
        <v>3049520924</v>
      </c>
    </row>
    <row r="640" spans="1:3" x14ac:dyDescent="0.35">
      <c r="A640" s="81" t="s">
        <v>3503</v>
      </c>
      <c r="B640" s="81">
        <v>3051257968</v>
      </c>
      <c r="C640" s="81">
        <v>3051257968</v>
      </c>
    </row>
    <row r="641" spans="1:3" x14ac:dyDescent="0.35">
      <c r="A641" s="81" t="s">
        <v>3504</v>
      </c>
      <c r="B641" s="81">
        <v>440617195</v>
      </c>
      <c r="C641" s="81">
        <v>440617195</v>
      </c>
    </row>
    <row r="642" spans="1:3" x14ac:dyDescent="0.35">
      <c r="A642" s="81" t="s">
        <v>3505</v>
      </c>
      <c r="B642" s="81">
        <v>1322487320</v>
      </c>
      <c r="C642" s="81">
        <v>1378417470</v>
      </c>
    </row>
    <row r="643" spans="1:3" x14ac:dyDescent="0.35">
      <c r="A643" s="81" t="s">
        <v>3506</v>
      </c>
      <c r="B643" s="81">
        <v>1316128665</v>
      </c>
      <c r="C643" s="81">
        <v>1316128665</v>
      </c>
    </row>
    <row r="644" spans="1:3" x14ac:dyDescent="0.35">
      <c r="A644" s="81" t="s">
        <v>3507</v>
      </c>
      <c r="B644" s="81">
        <v>295587596</v>
      </c>
      <c r="C644" s="81">
        <v>295587596</v>
      </c>
    </row>
    <row r="645" spans="1:3" x14ac:dyDescent="0.35">
      <c r="A645" s="81" t="s">
        <v>3508</v>
      </c>
      <c r="B645" s="81">
        <v>1215712601</v>
      </c>
      <c r="C645" s="81">
        <v>1319314701</v>
      </c>
    </row>
    <row r="646" spans="1:3" x14ac:dyDescent="0.35">
      <c r="A646" s="81" t="s">
        <v>3509</v>
      </c>
      <c r="B646" s="81">
        <v>605009695</v>
      </c>
      <c r="C646" s="81">
        <v>2045388595</v>
      </c>
    </row>
    <row r="647" spans="1:3" x14ac:dyDescent="0.35">
      <c r="A647" s="81" t="s">
        <v>3510</v>
      </c>
      <c r="B647" s="81">
        <v>2547692345</v>
      </c>
      <c r="C647" s="81">
        <v>2547692345</v>
      </c>
    </row>
    <row r="648" spans="1:3" x14ac:dyDescent="0.35">
      <c r="A648" s="81" t="s">
        <v>3511</v>
      </c>
      <c r="B648" s="81">
        <v>441330745</v>
      </c>
      <c r="C648" s="81">
        <v>555548295</v>
      </c>
    </row>
    <row r="649" spans="1:3" x14ac:dyDescent="0.35">
      <c r="A649" s="81" t="s">
        <v>3512</v>
      </c>
      <c r="B649" s="81">
        <v>93538639</v>
      </c>
      <c r="C649" s="81">
        <v>93538639</v>
      </c>
    </row>
    <row r="650" spans="1:3" x14ac:dyDescent="0.35">
      <c r="A650" s="81" t="s">
        <v>3513</v>
      </c>
      <c r="B650" s="81">
        <v>65648304</v>
      </c>
      <c r="C650" s="81">
        <v>77816834</v>
      </c>
    </row>
    <row r="651" spans="1:3" x14ac:dyDescent="0.35">
      <c r="A651" s="81" t="s">
        <v>3514</v>
      </c>
      <c r="B651" s="81">
        <v>216997522</v>
      </c>
      <c r="C651" s="81">
        <v>216997522</v>
      </c>
    </row>
    <row r="652" spans="1:3" x14ac:dyDescent="0.35">
      <c r="A652" s="81" t="s">
        <v>3515</v>
      </c>
      <c r="B652" s="81">
        <v>5620270286</v>
      </c>
      <c r="C652" s="81">
        <v>5620270286</v>
      </c>
    </row>
    <row r="653" spans="1:3" x14ac:dyDescent="0.35">
      <c r="A653" s="81" t="s">
        <v>3516</v>
      </c>
      <c r="B653" s="81">
        <v>972758120</v>
      </c>
      <c r="C653" s="81">
        <v>972758120</v>
      </c>
    </row>
    <row r="654" spans="1:3" x14ac:dyDescent="0.35">
      <c r="A654" s="81" t="s">
        <v>3517</v>
      </c>
      <c r="B654" s="81">
        <v>576593214</v>
      </c>
      <c r="C654" s="81">
        <v>576593214</v>
      </c>
    </row>
    <row r="655" spans="1:3" x14ac:dyDescent="0.35">
      <c r="A655" s="81" t="s">
        <v>3518</v>
      </c>
      <c r="B655" s="81">
        <v>139557375</v>
      </c>
      <c r="C655" s="81">
        <v>139557375</v>
      </c>
    </row>
    <row r="656" spans="1:3" x14ac:dyDescent="0.35">
      <c r="A656" s="81" t="s">
        <v>3519</v>
      </c>
      <c r="B656" s="81">
        <v>481027822</v>
      </c>
      <c r="C656" s="81">
        <v>481027822</v>
      </c>
    </row>
    <row r="657" spans="1:3" x14ac:dyDescent="0.35">
      <c r="A657" s="81" t="s">
        <v>3520</v>
      </c>
      <c r="B657" s="81">
        <v>199665849</v>
      </c>
      <c r="C657" s="81">
        <v>199665849</v>
      </c>
    </row>
    <row r="658" spans="1:3" x14ac:dyDescent="0.35">
      <c r="A658" s="81" t="s">
        <v>3521</v>
      </c>
      <c r="B658" s="81">
        <v>510937385</v>
      </c>
      <c r="C658" s="81">
        <v>510937385</v>
      </c>
    </row>
    <row r="659" spans="1:3" x14ac:dyDescent="0.35">
      <c r="A659" s="81" t="s">
        <v>3522</v>
      </c>
      <c r="B659" s="81">
        <v>6014592341</v>
      </c>
      <c r="C659" s="81">
        <v>6014592341</v>
      </c>
    </row>
    <row r="660" spans="1:3" x14ac:dyDescent="0.35">
      <c r="A660" s="81" t="s">
        <v>3523</v>
      </c>
      <c r="B660" s="81">
        <v>500856875</v>
      </c>
      <c r="C660" s="81">
        <v>500856875</v>
      </c>
    </row>
    <row r="661" spans="1:3" x14ac:dyDescent="0.35">
      <c r="A661" s="81" t="s">
        <v>3524</v>
      </c>
      <c r="B661" s="81">
        <v>160972284</v>
      </c>
      <c r="C661" s="81">
        <v>160972284</v>
      </c>
    </row>
    <row r="662" spans="1:3" x14ac:dyDescent="0.35">
      <c r="A662" s="81" t="s">
        <v>3525</v>
      </c>
      <c r="B662" s="81">
        <v>215531727</v>
      </c>
      <c r="C662" s="81">
        <v>215531727</v>
      </c>
    </row>
    <row r="663" spans="1:3" x14ac:dyDescent="0.35">
      <c r="A663" s="81" t="s">
        <v>3526</v>
      </c>
      <c r="B663" s="81">
        <v>1015817464</v>
      </c>
      <c r="C663" s="81">
        <v>1015817464</v>
      </c>
    </row>
    <row r="664" spans="1:3" x14ac:dyDescent="0.35">
      <c r="A664" s="81" t="s">
        <v>3527</v>
      </c>
      <c r="B664" s="81">
        <v>778669281</v>
      </c>
      <c r="C664" s="81">
        <v>778669281</v>
      </c>
    </row>
    <row r="665" spans="1:3" x14ac:dyDescent="0.35">
      <c r="A665" s="81" t="s">
        <v>3528</v>
      </c>
      <c r="B665" s="81">
        <v>767661474</v>
      </c>
      <c r="C665" s="81">
        <v>767661474</v>
      </c>
    </row>
    <row r="666" spans="1:3" x14ac:dyDescent="0.35">
      <c r="A666" s="81" t="s">
        <v>3529</v>
      </c>
      <c r="B666" s="81">
        <v>200970369</v>
      </c>
      <c r="C666" s="81">
        <v>200970369</v>
      </c>
    </row>
    <row r="667" spans="1:3" x14ac:dyDescent="0.35">
      <c r="A667" s="81" t="s">
        <v>3530</v>
      </c>
      <c r="B667" s="81">
        <v>83963433</v>
      </c>
      <c r="C667" s="81">
        <v>83963433</v>
      </c>
    </row>
    <row r="668" spans="1:3" x14ac:dyDescent="0.35">
      <c r="A668" s="81" t="s">
        <v>3531</v>
      </c>
      <c r="B668" s="81">
        <v>58117253</v>
      </c>
      <c r="C668" s="81">
        <v>58117253</v>
      </c>
    </row>
    <row r="669" spans="1:3" x14ac:dyDescent="0.35">
      <c r="A669" s="81" t="s">
        <v>3532</v>
      </c>
      <c r="B669" s="81">
        <v>3023655468</v>
      </c>
      <c r="C669" s="81">
        <v>3023655468</v>
      </c>
    </row>
    <row r="670" spans="1:3" x14ac:dyDescent="0.35">
      <c r="A670" s="81" t="s">
        <v>3533</v>
      </c>
      <c r="B670" s="81">
        <v>482228111</v>
      </c>
      <c r="C670" s="81">
        <v>482228111</v>
      </c>
    </row>
    <row r="671" spans="1:3" x14ac:dyDescent="0.35">
      <c r="A671" s="81" t="s">
        <v>3534</v>
      </c>
      <c r="B671" s="81">
        <v>205351193</v>
      </c>
      <c r="C671" s="81">
        <v>205351193</v>
      </c>
    </row>
    <row r="672" spans="1:3" x14ac:dyDescent="0.35">
      <c r="A672" s="81" t="s">
        <v>3535</v>
      </c>
      <c r="B672" s="81">
        <v>231980335</v>
      </c>
      <c r="C672" s="81">
        <v>231980335</v>
      </c>
    </row>
    <row r="673" spans="1:3" x14ac:dyDescent="0.35">
      <c r="A673" s="81" t="s">
        <v>3536</v>
      </c>
      <c r="B673" s="81">
        <v>750585392</v>
      </c>
      <c r="C673" s="81">
        <v>750585392</v>
      </c>
    </row>
    <row r="674" spans="1:3" x14ac:dyDescent="0.35">
      <c r="A674" s="81" t="s">
        <v>3537</v>
      </c>
      <c r="B674" s="81">
        <v>2181508416</v>
      </c>
      <c r="C674" s="81">
        <v>2181508416</v>
      </c>
    </row>
    <row r="675" spans="1:3" x14ac:dyDescent="0.35">
      <c r="A675" s="81" t="s">
        <v>3538</v>
      </c>
      <c r="B675" s="81">
        <v>188103726</v>
      </c>
      <c r="C675" s="81">
        <v>188103726</v>
      </c>
    </row>
    <row r="676" spans="1:3" x14ac:dyDescent="0.35">
      <c r="A676" s="81" t="s">
        <v>3539</v>
      </c>
      <c r="B676" s="81">
        <v>35072642753</v>
      </c>
      <c r="C676" s="81">
        <v>35072642753</v>
      </c>
    </row>
    <row r="677" spans="1:3" x14ac:dyDescent="0.35">
      <c r="A677" s="81" t="s">
        <v>3540</v>
      </c>
      <c r="B677" s="81">
        <v>2646065866</v>
      </c>
      <c r="C677" s="81">
        <v>2646065866</v>
      </c>
    </row>
    <row r="678" spans="1:3" x14ac:dyDescent="0.35">
      <c r="A678" s="81" t="s">
        <v>3541</v>
      </c>
      <c r="B678" s="81">
        <v>420124579</v>
      </c>
      <c r="C678" s="81">
        <v>420124579</v>
      </c>
    </row>
    <row r="679" spans="1:3" x14ac:dyDescent="0.35">
      <c r="A679" s="81" t="s">
        <v>3542</v>
      </c>
      <c r="B679" s="81">
        <v>133305082</v>
      </c>
      <c r="C679" s="81">
        <v>133305082</v>
      </c>
    </row>
    <row r="680" spans="1:3" x14ac:dyDescent="0.35">
      <c r="A680" s="81" t="s">
        <v>3543</v>
      </c>
      <c r="B680" s="81">
        <v>137008069</v>
      </c>
      <c r="C680" s="81">
        <v>137008069</v>
      </c>
    </row>
    <row r="681" spans="1:3" x14ac:dyDescent="0.35">
      <c r="A681" s="81" t="s">
        <v>3544</v>
      </c>
      <c r="B681" s="81">
        <v>460669704</v>
      </c>
      <c r="C681" s="81">
        <v>460669704</v>
      </c>
    </row>
    <row r="682" spans="1:3" x14ac:dyDescent="0.35">
      <c r="A682" s="81" t="s">
        <v>3545</v>
      </c>
      <c r="B682" s="81">
        <v>189982852</v>
      </c>
      <c r="C682" s="81">
        <v>189982852</v>
      </c>
    </row>
    <row r="683" spans="1:3" x14ac:dyDescent="0.35">
      <c r="A683" s="81" t="s">
        <v>3546</v>
      </c>
      <c r="B683" s="81">
        <v>38494009</v>
      </c>
      <c r="C683" s="81">
        <v>38494009</v>
      </c>
    </row>
    <row r="684" spans="1:3" x14ac:dyDescent="0.35">
      <c r="A684" s="81" t="s">
        <v>3547</v>
      </c>
      <c r="B684" s="81">
        <v>320799073</v>
      </c>
      <c r="C684" s="81">
        <v>407693993</v>
      </c>
    </row>
    <row r="685" spans="1:3" x14ac:dyDescent="0.35">
      <c r="A685" s="81" t="s">
        <v>3548</v>
      </c>
      <c r="B685" s="81">
        <v>136445862</v>
      </c>
      <c r="C685" s="81">
        <v>148399602</v>
      </c>
    </row>
    <row r="686" spans="1:3" x14ac:dyDescent="0.35">
      <c r="A686" s="81" t="s">
        <v>3549</v>
      </c>
      <c r="B686" s="81">
        <v>41937263</v>
      </c>
      <c r="C686" s="81">
        <v>181699493</v>
      </c>
    </row>
    <row r="687" spans="1:3" x14ac:dyDescent="0.35">
      <c r="A687" s="81" t="s">
        <v>3550</v>
      </c>
      <c r="B687" s="81">
        <v>497458039</v>
      </c>
      <c r="C687" s="81">
        <v>497458039</v>
      </c>
    </row>
    <row r="688" spans="1:3" x14ac:dyDescent="0.35">
      <c r="A688" s="81" t="s">
        <v>3551</v>
      </c>
      <c r="B688" s="81">
        <v>172057517</v>
      </c>
      <c r="C688" s="81">
        <v>172057517</v>
      </c>
    </row>
    <row r="689" spans="1:3" x14ac:dyDescent="0.35">
      <c r="A689" s="81" t="s">
        <v>3552</v>
      </c>
      <c r="B689" s="81">
        <v>301260919</v>
      </c>
      <c r="C689" s="81">
        <v>301260919</v>
      </c>
    </row>
    <row r="690" spans="1:3" x14ac:dyDescent="0.35">
      <c r="A690" s="81" t="s">
        <v>3553</v>
      </c>
      <c r="B690" s="81">
        <v>985484503</v>
      </c>
      <c r="C690" s="81">
        <v>985484503</v>
      </c>
    </row>
    <row r="691" spans="1:3" x14ac:dyDescent="0.35">
      <c r="A691" s="81" t="s">
        <v>3554</v>
      </c>
      <c r="B691" s="81">
        <v>269053412</v>
      </c>
      <c r="C691" s="81">
        <v>269053412</v>
      </c>
    </row>
    <row r="692" spans="1:3" x14ac:dyDescent="0.35">
      <c r="A692" s="81" t="s">
        <v>3555</v>
      </c>
      <c r="B692" s="81">
        <v>116831187</v>
      </c>
      <c r="C692" s="81">
        <v>116831187</v>
      </c>
    </row>
    <row r="693" spans="1:3" x14ac:dyDescent="0.35">
      <c r="A693" s="81" t="s">
        <v>3556</v>
      </c>
      <c r="B693" s="81">
        <v>38964752</v>
      </c>
      <c r="C693" s="81">
        <v>38964752</v>
      </c>
    </row>
    <row r="694" spans="1:3" x14ac:dyDescent="0.35">
      <c r="A694" s="81" t="s">
        <v>3557</v>
      </c>
      <c r="B694" s="81">
        <v>100708202</v>
      </c>
      <c r="C694" s="81">
        <v>100708202</v>
      </c>
    </row>
    <row r="695" spans="1:3" x14ac:dyDescent="0.35">
      <c r="A695" s="81" t="s">
        <v>3558</v>
      </c>
      <c r="B695" s="81">
        <v>229668769</v>
      </c>
      <c r="C695" s="81">
        <v>229668769</v>
      </c>
    </row>
    <row r="696" spans="1:3" x14ac:dyDescent="0.35">
      <c r="A696" s="81" t="s">
        <v>3559</v>
      </c>
      <c r="B696" s="81">
        <v>206858363</v>
      </c>
      <c r="C696" s="81">
        <v>206858363</v>
      </c>
    </row>
    <row r="697" spans="1:3" x14ac:dyDescent="0.35">
      <c r="A697" s="81" t="s">
        <v>3560</v>
      </c>
      <c r="B697" s="81">
        <v>37769859549</v>
      </c>
      <c r="C697" s="81">
        <v>37769859549</v>
      </c>
    </row>
    <row r="698" spans="1:3" x14ac:dyDescent="0.35">
      <c r="A698" s="81" t="s">
        <v>3561</v>
      </c>
      <c r="B698" s="81">
        <v>6255894170</v>
      </c>
      <c r="C698" s="81">
        <v>6255894170</v>
      </c>
    </row>
    <row r="699" spans="1:3" x14ac:dyDescent="0.35">
      <c r="A699" s="81" t="s">
        <v>3562</v>
      </c>
      <c r="B699" s="81">
        <v>3690627953</v>
      </c>
      <c r="C699" s="81">
        <v>3690627953</v>
      </c>
    </row>
    <row r="700" spans="1:3" x14ac:dyDescent="0.35">
      <c r="A700" s="81" t="s">
        <v>3563</v>
      </c>
      <c r="B700" s="81">
        <v>6962884637</v>
      </c>
      <c r="C700" s="81">
        <v>6962884637</v>
      </c>
    </row>
    <row r="701" spans="1:3" x14ac:dyDescent="0.35">
      <c r="A701" s="81" t="s">
        <v>3564</v>
      </c>
      <c r="B701" s="81">
        <v>858928150</v>
      </c>
      <c r="C701" s="81">
        <v>858928150</v>
      </c>
    </row>
    <row r="702" spans="1:3" x14ac:dyDescent="0.35">
      <c r="A702" s="81" t="s">
        <v>3565</v>
      </c>
      <c r="B702" s="81">
        <v>4679003411</v>
      </c>
      <c r="C702" s="81">
        <v>4679003411</v>
      </c>
    </row>
    <row r="703" spans="1:3" x14ac:dyDescent="0.35">
      <c r="A703" s="81" t="s">
        <v>3566</v>
      </c>
      <c r="B703" s="81">
        <v>1926145797</v>
      </c>
      <c r="C703" s="81">
        <v>1926145797</v>
      </c>
    </row>
    <row r="704" spans="1:3" x14ac:dyDescent="0.35">
      <c r="A704" s="81" t="s">
        <v>3567</v>
      </c>
      <c r="B704" s="81">
        <v>275840797</v>
      </c>
      <c r="C704" s="81">
        <v>275840797</v>
      </c>
    </row>
    <row r="705" spans="1:3" x14ac:dyDescent="0.35">
      <c r="A705" s="81" t="s">
        <v>3568</v>
      </c>
      <c r="B705" s="81">
        <v>731914055</v>
      </c>
      <c r="C705" s="81">
        <v>731914055</v>
      </c>
    </row>
    <row r="706" spans="1:3" x14ac:dyDescent="0.35">
      <c r="A706" s="81" t="s">
        <v>3569</v>
      </c>
      <c r="B706" s="81">
        <v>304529818</v>
      </c>
      <c r="C706" s="81">
        <v>304529818</v>
      </c>
    </row>
    <row r="707" spans="1:3" x14ac:dyDescent="0.35">
      <c r="A707" s="81" t="s">
        <v>3570</v>
      </c>
      <c r="B707" s="81">
        <v>119959995</v>
      </c>
      <c r="C707" s="81">
        <v>119959995</v>
      </c>
    </row>
    <row r="708" spans="1:3" x14ac:dyDescent="0.35">
      <c r="A708" s="81" t="s">
        <v>3571</v>
      </c>
      <c r="B708" s="81">
        <v>219129911</v>
      </c>
      <c r="C708" s="81">
        <v>219129911</v>
      </c>
    </row>
    <row r="709" spans="1:3" x14ac:dyDescent="0.35">
      <c r="A709" s="81" t="s">
        <v>3572</v>
      </c>
      <c r="B709" s="81">
        <v>233788711</v>
      </c>
      <c r="C709" s="81">
        <v>517338741</v>
      </c>
    </row>
    <row r="710" spans="1:3" x14ac:dyDescent="0.35">
      <c r="A710" s="81" t="s">
        <v>3573</v>
      </c>
      <c r="B710" s="81">
        <v>155321695</v>
      </c>
      <c r="C710" s="81">
        <v>155321695</v>
      </c>
    </row>
    <row r="711" spans="1:3" x14ac:dyDescent="0.35">
      <c r="A711" s="81" t="s">
        <v>3574</v>
      </c>
      <c r="B711" s="81">
        <v>2282102402</v>
      </c>
      <c r="C711" s="81">
        <v>2282102402</v>
      </c>
    </row>
    <row r="712" spans="1:3" x14ac:dyDescent="0.35">
      <c r="A712" s="81" t="s">
        <v>3575</v>
      </c>
      <c r="B712" s="81">
        <v>233196073</v>
      </c>
      <c r="C712" s="81">
        <v>233196073</v>
      </c>
    </row>
    <row r="713" spans="1:3" x14ac:dyDescent="0.35">
      <c r="A713" s="81" t="s">
        <v>3576</v>
      </c>
      <c r="B713" s="81">
        <v>150214132</v>
      </c>
      <c r="C713" s="81">
        <v>150214132</v>
      </c>
    </row>
    <row r="714" spans="1:3" x14ac:dyDescent="0.35">
      <c r="A714" s="81" t="s">
        <v>3577</v>
      </c>
      <c r="B714" s="81">
        <v>83225603</v>
      </c>
      <c r="C714" s="81">
        <v>83225603</v>
      </c>
    </row>
    <row r="715" spans="1:3" x14ac:dyDescent="0.35">
      <c r="A715" s="81" t="s">
        <v>3578</v>
      </c>
      <c r="B715" s="81">
        <v>70140035</v>
      </c>
      <c r="C715" s="81">
        <v>70140035</v>
      </c>
    </row>
    <row r="716" spans="1:3" x14ac:dyDescent="0.35">
      <c r="A716" s="81" t="s">
        <v>3579</v>
      </c>
      <c r="B716" s="81">
        <v>173010425</v>
      </c>
      <c r="C716" s="81">
        <v>173010425</v>
      </c>
    </row>
    <row r="717" spans="1:3" x14ac:dyDescent="0.35">
      <c r="A717" s="81" t="s">
        <v>3580</v>
      </c>
      <c r="B717" s="81">
        <v>226487771</v>
      </c>
      <c r="C717" s="81">
        <v>226487771</v>
      </c>
    </row>
    <row r="718" spans="1:3" x14ac:dyDescent="0.35">
      <c r="A718" s="81" t="s">
        <v>3581</v>
      </c>
      <c r="B718" s="81">
        <v>2013015138</v>
      </c>
      <c r="C718" s="81">
        <v>2013015138</v>
      </c>
    </row>
    <row r="719" spans="1:3" x14ac:dyDescent="0.35">
      <c r="A719" s="81" t="s">
        <v>3582</v>
      </c>
      <c r="B719" s="81">
        <v>178852775</v>
      </c>
      <c r="C719" s="81">
        <v>178852775</v>
      </c>
    </row>
    <row r="720" spans="1:3" x14ac:dyDescent="0.35">
      <c r="A720" s="81" t="s">
        <v>3583</v>
      </c>
      <c r="B720" s="81">
        <v>170919666</v>
      </c>
      <c r="C720" s="81">
        <v>170919666</v>
      </c>
    </row>
    <row r="721" spans="1:3" x14ac:dyDescent="0.35">
      <c r="A721" s="81" t="s">
        <v>3584</v>
      </c>
      <c r="B721" s="81">
        <v>333412310</v>
      </c>
      <c r="C721" s="81">
        <v>333412310</v>
      </c>
    </row>
    <row r="722" spans="1:3" x14ac:dyDescent="0.35">
      <c r="A722" s="81" t="s">
        <v>3585</v>
      </c>
      <c r="B722" s="81">
        <v>472770530</v>
      </c>
      <c r="C722" s="81">
        <v>472770530</v>
      </c>
    </row>
    <row r="723" spans="1:3" x14ac:dyDescent="0.35">
      <c r="A723" s="81" t="s">
        <v>3586</v>
      </c>
      <c r="B723" s="81">
        <v>156138197</v>
      </c>
      <c r="C723" s="81">
        <v>156138197</v>
      </c>
    </row>
    <row r="724" spans="1:3" x14ac:dyDescent="0.35">
      <c r="A724" s="81" t="s">
        <v>3587</v>
      </c>
      <c r="B724" s="81">
        <v>265666208</v>
      </c>
      <c r="C724" s="81">
        <v>265666208</v>
      </c>
    </row>
    <row r="725" spans="1:3" x14ac:dyDescent="0.35">
      <c r="A725" s="81" t="s">
        <v>3588</v>
      </c>
      <c r="B725" s="81">
        <v>293164013</v>
      </c>
      <c r="C725" s="81">
        <v>293164013</v>
      </c>
    </row>
    <row r="726" spans="1:3" x14ac:dyDescent="0.35">
      <c r="A726" s="81" t="s">
        <v>3589</v>
      </c>
      <c r="B726" s="81">
        <v>613086544</v>
      </c>
      <c r="C726" s="81">
        <v>613086544</v>
      </c>
    </row>
    <row r="727" spans="1:3" x14ac:dyDescent="0.35">
      <c r="A727" s="81" t="s">
        <v>3590</v>
      </c>
      <c r="B727" s="81">
        <v>304409891</v>
      </c>
      <c r="C727" s="81">
        <v>304409891</v>
      </c>
    </row>
    <row r="728" spans="1:3" x14ac:dyDescent="0.35">
      <c r="A728" s="81" t="s">
        <v>3591</v>
      </c>
      <c r="B728" s="81">
        <v>818780801</v>
      </c>
      <c r="C728" s="81">
        <v>818780801</v>
      </c>
    </row>
    <row r="729" spans="1:3" x14ac:dyDescent="0.35">
      <c r="A729" s="81" t="s">
        <v>3592</v>
      </c>
      <c r="B729" s="81">
        <v>730228721</v>
      </c>
      <c r="C729" s="81">
        <v>730228721</v>
      </c>
    </row>
    <row r="730" spans="1:3" x14ac:dyDescent="0.35">
      <c r="A730" s="81" t="s">
        <v>3593</v>
      </c>
      <c r="B730" s="81">
        <v>275701688</v>
      </c>
      <c r="C730" s="81">
        <v>564697878</v>
      </c>
    </row>
    <row r="731" spans="1:3" x14ac:dyDescent="0.35">
      <c r="A731" s="81" t="s">
        <v>3594</v>
      </c>
      <c r="B731" s="81">
        <v>160290554</v>
      </c>
      <c r="C731" s="81">
        <v>160290554</v>
      </c>
    </row>
    <row r="732" spans="1:3" x14ac:dyDescent="0.35">
      <c r="A732" s="81" t="s">
        <v>3595</v>
      </c>
      <c r="B732" s="81">
        <v>670974451</v>
      </c>
      <c r="C732" s="81">
        <v>670974451</v>
      </c>
    </row>
    <row r="733" spans="1:3" x14ac:dyDescent="0.35">
      <c r="A733" s="81" t="s">
        <v>3596</v>
      </c>
      <c r="B733" s="81">
        <v>1655430384</v>
      </c>
      <c r="C733" s="81">
        <v>2268033274</v>
      </c>
    </row>
    <row r="734" spans="1:3" x14ac:dyDescent="0.35">
      <c r="A734" s="81" t="s">
        <v>3597</v>
      </c>
      <c r="B734" s="81">
        <v>16909954375</v>
      </c>
      <c r="C734" s="81">
        <v>16909954375</v>
      </c>
    </row>
    <row r="735" spans="1:3" x14ac:dyDescent="0.35">
      <c r="A735" s="81" t="s">
        <v>3598</v>
      </c>
      <c r="B735" s="81">
        <v>104674668</v>
      </c>
      <c r="C735" s="81">
        <v>104674668</v>
      </c>
    </row>
    <row r="736" spans="1:3" x14ac:dyDescent="0.35">
      <c r="A736" s="81" t="s">
        <v>3599</v>
      </c>
      <c r="B736" s="81">
        <v>665233157</v>
      </c>
      <c r="C736" s="81">
        <v>665233157</v>
      </c>
    </row>
    <row r="737" spans="1:3" x14ac:dyDescent="0.35">
      <c r="A737" s="81" t="s">
        <v>3600</v>
      </c>
      <c r="B737" s="81">
        <v>2513028922</v>
      </c>
      <c r="C737" s="81">
        <v>2513028922</v>
      </c>
    </row>
    <row r="738" spans="1:3" x14ac:dyDescent="0.35">
      <c r="A738" s="81" t="s">
        <v>3601</v>
      </c>
      <c r="B738" s="81">
        <v>590221735</v>
      </c>
      <c r="C738" s="81">
        <v>590221735</v>
      </c>
    </row>
    <row r="739" spans="1:3" x14ac:dyDescent="0.35">
      <c r="A739" s="81" t="s">
        <v>3602</v>
      </c>
      <c r="B739" s="81">
        <v>3222132955</v>
      </c>
      <c r="C739" s="81">
        <v>3724326948</v>
      </c>
    </row>
    <row r="740" spans="1:3" x14ac:dyDescent="0.35">
      <c r="A740" s="81" t="s">
        <v>3603</v>
      </c>
      <c r="B740" s="81">
        <v>590734550</v>
      </c>
      <c r="C740" s="81">
        <v>590734550</v>
      </c>
    </row>
    <row r="741" spans="1:3" x14ac:dyDescent="0.35">
      <c r="A741" s="81" t="s">
        <v>3604</v>
      </c>
      <c r="B741" s="81">
        <v>3208286337</v>
      </c>
      <c r="C741" s="81">
        <v>3208286337</v>
      </c>
    </row>
    <row r="742" spans="1:3" x14ac:dyDescent="0.35">
      <c r="A742" s="81" t="s">
        <v>3605</v>
      </c>
      <c r="B742" s="81">
        <v>815861567</v>
      </c>
      <c r="C742" s="81">
        <v>815861567</v>
      </c>
    </row>
    <row r="743" spans="1:3" x14ac:dyDescent="0.35">
      <c r="A743" s="81" t="s">
        <v>3606</v>
      </c>
      <c r="B743" s="81">
        <v>1105255051</v>
      </c>
      <c r="C743" s="81">
        <v>1243654831</v>
      </c>
    </row>
    <row r="744" spans="1:3" x14ac:dyDescent="0.35">
      <c r="A744" s="81" t="s">
        <v>3607</v>
      </c>
      <c r="B744" s="81">
        <v>196165233</v>
      </c>
      <c r="C744" s="81">
        <v>412126763</v>
      </c>
    </row>
    <row r="745" spans="1:3" x14ac:dyDescent="0.35">
      <c r="A745" s="81" t="s">
        <v>3608</v>
      </c>
      <c r="B745" s="81">
        <v>60412852</v>
      </c>
      <c r="C745" s="81">
        <v>279638642</v>
      </c>
    </row>
    <row r="746" spans="1:3" x14ac:dyDescent="0.35">
      <c r="A746" s="81" t="s">
        <v>3609</v>
      </c>
      <c r="B746" s="81">
        <v>134195021</v>
      </c>
      <c r="C746" s="81">
        <v>168048611</v>
      </c>
    </row>
    <row r="747" spans="1:3" x14ac:dyDescent="0.35">
      <c r="A747" s="81" t="s">
        <v>3610</v>
      </c>
      <c r="B747" s="81">
        <v>1130003017</v>
      </c>
      <c r="C747" s="81">
        <v>1130003017</v>
      </c>
    </row>
    <row r="748" spans="1:3" x14ac:dyDescent="0.35">
      <c r="A748" s="81" t="s">
        <v>3611</v>
      </c>
      <c r="B748" s="81">
        <v>639332306</v>
      </c>
      <c r="C748" s="81">
        <v>639332306</v>
      </c>
    </row>
    <row r="749" spans="1:3" x14ac:dyDescent="0.35">
      <c r="A749" s="81" t="s">
        <v>3612</v>
      </c>
      <c r="B749" s="81">
        <v>1907109161</v>
      </c>
      <c r="C749" s="81">
        <v>1907109161</v>
      </c>
    </row>
    <row r="750" spans="1:3" x14ac:dyDescent="0.35">
      <c r="A750" s="81" t="s">
        <v>3613</v>
      </c>
      <c r="B750" s="81">
        <v>1305072568</v>
      </c>
      <c r="C750" s="81">
        <v>1305072568</v>
      </c>
    </row>
    <row r="751" spans="1:3" x14ac:dyDescent="0.35">
      <c r="A751" s="81" t="s">
        <v>3614</v>
      </c>
      <c r="B751" s="81">
        <v>1080747729</v>
      </c>
      <c r="C751" s="81">
        <v>1080747729</v>
      </c>
    </row>
    <row r="752" spans="1:3" x14ac:dyDescent="0.35">
      <c r="A752" s="81" t="s">
        <v>3615</v>
      </c>
      <c r="B752" s="81">
        <v>171122825</v>
      </c>
      <c r="C752" s="81">
        <v>171122825</v>
      </c>
    </row>
    <row r="753" spans="1:3" x14ac:dyDescent="0.35">
      <c r="A753" s="81" t="s">
        <v>3616</v>
      </c>
      <c r="B753" s="81">
        <v>1005547884</v>
      </c>
      <c r="C753" s="81">
        <v>1005547884</v>
      </c>
    </row>
    <row r="754" spans="1:3" x14ac:dyDescent="0.35">
      <c r="A754" s="81" t="s">
        <v>3617</v>
      </c>
      <c r="B754" s="81">
        <v>844871852</v>
      </c>
      <c r="C754" s="81">
        <v>844871852</v>
      </c>
    </row>
    <row r="755" spans="1:3" x14ac:dyDescent="0.35">
      <c r="A755" s="81" t="s">
        <v>3618</v>
      </c>
      <c r="B755" s="81">
        <v>306261298</v>
      </c>
      <c r="C755" s="81">
        <v>306261298</v>
      </c>
    </row>
    <row r="756" spans="1:3" x14ac:dyDescent="0.35">
      <c r="A756" s="81" t="s">
        <v>3619</v>
      </c>
      <c r="B756" s="81">
        <v>57546013</v>
      </c>
      <c r="C756" s="81">
        <v>57546013</v>
      </c>
    </row>
    <row r="757" spans="1:3" x14ac:dyDescent="0.35">
      <c r="A757" s="81" t="s">
        <v>3620</v>
      </c>
      <c r="B757" s="81">
        <v>537449735</v>
      </c>
      <c r="C757" s="81">
        <v>537449735</v>
      </c>
    </row>
    <row r="758" spans="1:3" x14ac:dyDescent="0.35">
      <c r="A758" s="81" t="s">
        <v>3621</v>
      </c>
      <c r="B758" s="81">
        <v>384230543</v>
      </c>
      <c r="C758" s="81">
        <v>384230543</v>
      </c>
    </row>
    <row r="759" spans="1:3" x14ac:dyDescent="0.35">
      <c r="A759" s="81" t="s">
        <v>3622</v>
      </c>
      <c r="B759" s="81">
        <v>3066083411</v>
      </c>
      <c r="C759" s="81">
        <v>3066083411</v>
      </c>
    </row>
    <row r="760" spans="1:3" x14ac:dyDescent="0.35">
      <c r="A760" s="81" t="s">
        <v>3623</v>
      </c>
      <c r="B760" s="81">
        <v>168167326</v>
      </c>
      <c r="C760" s="81">
        <v>168167326</v>
      </c>
    </row>
    <row r="761" spans="1:3" x14ac:dyDescent="0.35">
      <c r="A761" s="81" t="s">
        <v>3624</v>
      </c>
      <c r="B761" s="81">
        <v>236169453</v>
      </c>
      <c r="C761" s="81">
        <v>236169453</v>
      </c>
    </row>
    <row r="762" spans="1:3" x14ac:dyDescent="0.35">
      <c r="A762" s="81" t="s">
        <v>3625</v>
      </c>
      <c r="B762" s="81">
        <v>1397070126</v>
      </c>
      <c r="C762" s="81">
        <v>1397070126</v>
      </c>
    </row>
    <row r="763" spans="1:3" x14ac:dyDescent="0.35">
      <c r="A763" s="81" t="s">
        <v>3626</v>
      </c>
      <c r="B763" s="81">
        <v>4934703078</v>
      </c>
      <c r="C763" s="81">
        <v>4934703078</v>
      </c>
    </row>
    <row r="764" spans="1:3" x14ac:dyDescent="0.35">
      <c r="A764" s="81" t="s">
        <v>3627</v>
      </c>
      <c r="B764" s="81">
        <v>457423250</v>
      </c>
      <c r="C764" s="81">
        <v>457423250</v>
      </c>
    </row>
    <row r="765" spans="1:3" x14ac:dyDescent="0.35">
      <c r="A765" s="81" t="s">
        <v>3628</v>
      </c>
      <c r="B765" s="81">
        <v>4064470096</v>
      </c>
      <c r="C765" s="81">
        <v>4064470096</v>
      </c>
    </row>
    <row r="766" spans="1:3" x14ac:dyDescent="0.35">
      <c r="A766" s="81" t="s">
        <v>3629</v>
      </c>
      <c r="B766" s="81">
        <v>409594074</v>
      </c>
      <c r="C766" s="81">
        <v>409594074</v>
      </c>
    </row>
    <row r="767" spans="1:3" x14ac:dyDescent="0.35">
      <c r="A767" s="81" t="s">
        <v>3630</v>
      </c>
      <c r="B767" s="81">
        <v>771092895</v>
      </c>
      <c r="C767" s="81">
        <v>771092895</v>
      </c>
    </row>
    <row r="768" spans="1:3" x14ac:dyDescent="0.35">
      <c r="A768" s="81" t="s">
        <v>3631</v>
      </c>
      <c r="B768" s="81">
        <v>197541276</v>
      </c>
      <c r="C768" s="81">
        <v>197541276</v>
      </c>
    </row>
    <row r="769" spans="1:3" x14ac:dyDescent="0.35">
      <c r="A769" s="81" t="s">
        <v>3632</v>
      </c>
      <c r="B769" s="81">
        <v>117098434</v>
      </c>
      <c r="C769" s="81">
        <v>137484700</v>
      </c>
    </row>
    <row r="770" spans="1:3" x14ac:dyDescent="0.35">
      <c r="A770" s="81" t="s">
        <v>3633</v>
      </c>
      <c r="B770" s="81">
        <v>174543654</v>
      </c>
      <c r="C770" s="81">
        <v>174543654</v>
      </c>
    </row>
    <row r="771" spans="1:3" x14ac:dyDescent="0.35">
      <c r="A771" s="81" t="s">
        <v>3634</v>
      </c>
      <c r="B771" s="81">
        <v>409272757</v>
      </c>
      <c r="C771" s="81">
        <v>549068477</v>
      </c>
    </row>
    <row r="772" spans="1:3" x14ac:dyDescent="0.35">
      <c r="A772" s="81" t="s">
        <v>3635</v>
      </c>
      <c r="B772" s="81">
        <v>63405208</v>
      </c>
      <c r="C772" s="81">
        <v>63405208</v>
      </c>
    </row>
    <row r="773" spans="1:3" x14ac:dyDescent="0.35">
      <c r="A773" s="81" t="s">
        <v>3636</v>
      </c>
      <c r="B773" s="81">
        <v>747906616</v>
      </c>
      <c r="C773" s="81">
        <v>747906616</v>
      </c>
    </row>
    <row r="774" spans="1:3" x14ac:dyDescent="0.35">
      <c r="A774" s="81" t="s">
        <v>3637</v>
      </c>
      <c r="B774" s="81">
        <v>2321785382</v>
      </c>
      <c r="C774" s="81">
        <v>2527961522</v>
      </c>
    </row>
    <row r="775" spans="1:3" x14ac:dyDescent="0.35">
      <c r="A775" s="81" t="s">
        <v>3638</v>
      </c>
      <c r="B775" s="81">
        <v>1159155309</v>
      </c>
      <c r="C775" s="81">
        <v>1535503309</v>
      </c>
    </row>
    <row r="776" spans="1:3" x14ac:dyDescent="0.35">
      <c r="A776" s="81" t="s">
        <v>3639</v>
      </c>
      <c r="B776" s="81">
        <v>254956260</v>
      </c>
      <c r="C776" s="81">
        <v>254956260</v>
      </c>
    </row>
    <row r="777" spans="1:3" x14ac:dyDescent="0.35">
      <c r="A777" s="81" t="s">
        <v>3640</v>
      </c>
      <c r="B777" s="81">
        <v>121559652</v>
      </c>
      <c r="C777" s="81">
        <v>121559652</v>
      </c>
    </row>
    <row r="778" spans="1:3" x14ac:dyDescent="0.35">
      <c r="A778" s="81" t="s">
        <v>3641</v>
      </c>
      <c r="B778" s="81">
        <v>405009941</v>
      </c>
      <c r="C778" s="81">
        <v>601096677</v>
      </c>
    </row>
    <row r="779" spans="1:3" x14ac:dyDescent="0.35">
      <c r="A779" s="81" t="s">
        <v>3642</v>
      </c>
      <c r="B779" s="81">
        <v>97459808</v>
      </c>
      <c r="C779" s="81">
        <v>97459808</v>
      </c>
    </row>
    <row r="780" spans="1:3" x14ac:dyDescent="0.35">
      <c r="A780" s="81" t="s">
        <v>3643</v>
      </c>
      <c r="B780" s="81">
        <v>1730804634</v>
      </c>
      <c r="C780" s="81">
        <v>1730804634</v>
      </c>
    </row>
    <row r="781" spans="1:3" x14ac:dyDescent="0.35">
      <c r="A781" s="81" t="s">
        <v>3644</v>
      </c>
      <c r="B781" s="81">
        <v>600255486</v>
      </c>
      <c r="C781" s="81">
        <v>600255486</v>
      </c>
    </row>
    <row r="782" spans="1:3" x14ac:dyDescent="0.35">
      <c r="A782" s="81" t="s">
        <v>3645</v>
      </c>
      <c r="B782" s="81">
        <v>9120325491</v>
      </c>
      <c r="C782" s="81">
        <v>9120325491</v>
      </c>
    </row>
    <row r="783" spans="1:3" x14ac:dyDescent="0.35">
      <c r="A783" s="81" t="s">
        <v>3646</v>
      </c>
      <c r="B783" s="81">
        <v>310749653</v>
      </c>
      <c r="C783" s="81">
        <v>310749653</v>
      </c>
    </row>
    <row r="784" spans="1:3" x14ac:dyDescent="0.35">
      <c r="A784" s="81" t="s">
        <v>3647</v>
      </c>
      <c r="B784" s="81">
        <v>1307437318</v>
      </c>
      <c r="C784" s="81">
        <v>1307437318</v>
      </c>
    </row>
    <row r="785" spans="1:3" x14ac:dyDescent="0.35">
      <c r="A785" s="81" t="s">
        <v>3648</v>
      </c>
      <c r="B785" s="81">
        <v>1393159137</v>
      </c>
      <c r="C785" s="81">
        <v>1393159137</v>
      </c>
    </row>
    <row r="786" spans="1:3" x14ac:dyDescent="0.35">
      <c r="A786" s="81" t="s">
        <v>3649</v>
      </c>
      <c r="B786" s="81">
        <v>432609047</v>
      </c>
      <c r="C786" s="81">
        <v>432609047</v>
      </c>
    </row>
    <row r="787" spans="1:3" x14ac:dyDescent="0.35">
      <c r="A787" s="81" t="s">
        <v>3650</v>
      </c>
      <c r="B787" s="81">
        <v>187052684</v>
      </c>
      <c r="C787" s="81">
        <v>187052684</v>
      </c>
    </row>
    <row r="788" spans="1:3" x14ac:dyDescent="0.35">
      <c r="A788" s="81" t="s">
        <v>3651</v>
      </c>
      <c r="B788" s="81">
        <v>688730507</v>
      </c>
      <c r="C788" s="81">
        <v>688730507</v>
      </c>
    </row>
    <row r="789" spans="1:3" x14ac:dyDescent="0.35">
      <c r="A789" s="81" t="s">
        <v>3652</v>
      </c>
      <c r="B789" s="81">
        <v>5232098432</v>
      </c>
      <c r="C789" s="81">
        <v>5322929742</v>
      </c>
    </row>
    <row r="790" spans="1:3" x14ac:dyDescent="0.35">
      <c r="A790" s="81" t="s">
        <v>3653</v>
      </c>
      <c r="B790" s="81">
        <v>4717107344</v>
      </c>
      <c r="C790" s="81">
        <v>4923783294</v>
      </c>
    </row>
    <row r="791" spans="1:3" x14ac:dyDescent="0.35">
      <c r="A791" s="81" t="s">
        <v>3654</v>
      </c>
      <c r="B791" s="81">
        <v>417644043</v>
      </c>
      <c r="C791" s="81">
        <v>417644043</v>
      </c>
    </row>
    <row r="792" spans="1:3" x14ac:dyDescent="0.35">
      <c r="A792" s="81" t="s">
        <v>3655</v>
      </c>
      <c r="B792" s="81">
        <v>52683920</v>
      </c>
      <c r="C792" s="81">
        <v>52683920</v>
      </c>
    </row>
    <row r="793" spans="1:3" x14ac:dyDescent="0.35">
      <c r="A793" s="81" t="s">
        <v>3656</v>
      </c>
      <c r="B793" s="81">
        <v>258197325</v>
      </c>
      <c r="C793" s="81">
        <v>258197325</v>
      </c>
    </row>
    <row r="794" spans="1:3" x14ac:dyDescent="0.35">
      <c r="A794" s="81" t="s">
        <v>3657</v>
      </c>
      <c r="B794" s="81">
        <v>229993706</v>
      </c>
      <c r="C794" s="81">
        <v>229993706</v>
      </c>
    </row>
    <row r="795" spans="1:3" x14ac:dyDescent="0.35">
      <c r="A795" s="81" t="s">
        <v>3658</v>
      </c>
      <c r="B795" s="81">
        <v>74083660</v>
      </c>
      <c r="C795" s="81">
        <v>74083660</v>
      </c>
    </row>
    <row r="796" spans="1:3" x14ac:dyDescent="0.35">
      <c r="A796" s="81" t="s">
        <v>3659</v>
      </c>
      <c r="B796" s="81">
        <v>17560633508</v>
      </c>
      <c r="C796" s="81">
        <v>18717644928</v>
      </c>
    </row>
    <row r="797" spans="1:3" x14ac:dyDescent="0.35">
      <c r="A797" s="81" t="s">
        <v>3660</v>
      </c>
      <c r="B797" s="81">
        <v>685650113</v>
      </c>
      <c r="C797" s="81">
        <v>685650113</v>
      </c>
    </row>
    <row r="798" spans="1:3" x14ac:dyDescent="0.35">
      <c r="A798" s="81" t="s">
        <v>3661</v>
      </c>
      <c r="B798" s="81">
        <v>263809028</v>
      </c>
      <c r="C798" s="81">
        <v>263809028</v>
      </c>
    </row>
    <row r="799" spans="1:3" x14ac:dyDescent="0.35">
      <c r="A799" s="81" t="s">
        <v>3662</v>
      </c>
      <c r="B799" s="81">
        <v>292560641</v>
      </c>
      <c r="C799" s="81">
        <v>292560641</v>
      </c>
    </row>
    <row r="800" spans="1:3" x14ac:dyDescent="0.35">
      <c r="A800" s="81" t="s">
        <v>3663</v>
      </c>
      <c r="B800" s="81">
        <v>412453973</v>
      </c>
      <c r="C800" s="81">
        <v>412453973</v>
      </c>
    </row>
    <row r="801" spans="1:3" x14ac:dyDescent="0.35">
      <c r="A801" s="81" t="s">
        <v>3664</v>
      </c>
      <c r="B801" s="81">
        <v>477370173</v>
      </c>
      <c r="C801" s="81">
        <v>592169223</v>
      </c>
    </row>
    <row r="802" spans="1:3" x14ac:dyDescent="0.35">
      <c r="A802" s="81" t="s">
        <v>3665</v>
      </c>
      <c r="B802" s="81">
        <v>279617143</v>
      </c>
      <c r="C802" s="81">
        <v>279617143</v>
      </c>
    </row>
    <row r="803" spans="1:3" x14ac:dyDescent="0.35">
      <c r="A803" s="81" t="s">
        <v>3666</v>
      </c>
      <c r="B803" s="81">
        <v>130250406</v>
      </c>
      <c r="C803" s="81">
        <v>130250406</v>
      </c>
    </row>
    <row r="804" spans="1:3" x14ac:dyDescent="0.35">
      <c r="A804" s="81" t="s">
        <v>3667</v>
      </c>
      <c r="B804" s="81">
        <v>1703078109</v>
      </c>
      <c r="C804" s="81">
        <v>1703078109</v>
      </c>
    </row>
    <row r="805" spans="1:3" x14ac:dyDescent="0.35">
      <c r="A805" s="81" t="s">
        <v>3668</v>
      </c>
      <c r="B805" s="81">
        <v>457233246</v>
      </c>
      <c r="C805" s="81">
        <v>457233246</v>
      </c>
    </row>
    <row r="806" spans="1:3" x14ac:dyDescent="0.35">
      <c r="A806" s="81" t="s">
        <v>3669</v>
      </c>
      <c r="B806" s="81">
        <v>112793502</v>
      </c>
      <c r="C806" s="81">
        <v>112793502</v>
      </c>
    </row>
    <row r="807" spans="1:3" x14ac:dyDescent="0.35">
      <c r="A807" s="81" t="s">
        <v>3670</v>
      </c>
      <c r="B807" s="81">
        <v>10264155392</v>
      </c>
      <c r="C807" s="81">
        <v>10264155392</v>
      </c>
    </row>
    <row r="808" spans="1:3" x14ac:dyDescent="0.35">
      <c r="A808" s="81" t="s">
        <v>3671</v>
      </c>
      <c r="B808" s="81">
        <v>2280519123</v>
      </c>
      <c r="C808" s="81">
        <v>2280519123</v>
      </c>
    </row>
    <row r="809" spans="1:3" x14ac:dyDescent="0.35">
      <c r="A809" s="81" t="s">
        <v>3672</v>
      </c>
      <c r="B809" s="81">
        <v>383524787</v>
      </c>
      <c r="C809" s="81">
        <v>383524787</v>
      </c>
    </row>
    <row r="810" spans="1:3" x14ac:dyDescent="0.35">
      <c r="A810" s="81" t="s">
        <v>3673</v>
      </c>
      <c r="B810" s="81">
        <v>108531435</v>
      </c>
      <c r="C810" s="81">
        <v>108531435</v>
      </c>
    </row>
    <row r="811" spans="1:3" x14ac:dyDescent="0.35">
      <c r="A811" s="81" t="s">
        <v>3674</v>
      </c>
      <c r="B811" s="81">
        <v>245925455</v>
      </c>
      <c r="C811" s="81">
        <v>245925455</v>
      </c>
    </row>
    <row r="812" spans="1:3" x14ac:dyDescent="0.35">
      <c r="A812" s="81" t="s">
        <v>3675</v>
      </c>
      <c r="B812" s="81">
        <v>13606086</v>
      </c>
      <c r="C812" s="81">
        <v>13606086</v>
      </c>
    </row>
    <row r="813" spans="1:3" x14ac:dyDescent="0.35">
      <c r="A813" s="81" t="s">
        <v>3676</v>
      </c>
      <c r="B813" s="81">
        <v>1599482573</v>
      </c>
      <c r="C813" s="81">
        <v>1599482573</v>
      </c>
    </row>
    <row r="814" spans="1:3" x14ac:dyDescent="0.35">
      <c r="A814" s="81" t="s">
        <v>3677</v>
      </c>
      <c r="B814" s="81">
        <v>98363601</v>
      </c>
      <c r="C814" s="81">
        <v>98363601</v>
      </c>
    </row>
    <row r="815" spans="1:3" x14ac:dyDescent="0.35">
      <c r="A815" s="81" t="s">
        <v>3678</v>
      </c>
      <c r="B815" s="81">
        <v>34060580</v>
      </c>
      <c r="C815" s="81">
        <v>34060580</v>
      </c>
    </row>
    <row r="816" spans="1:3" x14ac:dyDescent="0.35">
      <c r="A816" s="81" t="s">
        <v>3679</v>
      </c>
      <c r="B816" s="81">
        <v>64247456</v>
      </c>
      <c r="C816" s="81">
        <v>64247456</v>
      </c>
    </row>
    <row r="817" spans="1:3" x14ac:dyDescent="0.35">
      <c r="A817" s="81" t="s">
        <v>3680</v>
      </c>
      <c r="B817" s="81">
        <v>79609114</v>
      </c>
      <c r="C817" s="81">
        <v>79609114</v>
      </c>
    </row>
    <row r="818" spans="1:3" x14ac:dyDescent="0.35">
      <c r="A818" s="81" t="s">
        <v>3681</v>
      </c>
      <c r="B818" s="81">
        <v>928258120</v>
      </c>
      <c r="C818" s="81">
        <v>928258120</v>
      </c>
    </row>
    <row r="819" spans="1:3" x14ac:dyDescent="0.35">
      <c r="A819" s="81" t="s">
        <v>3682</v>
      </c>
      <c r="B819" s="81">
        <v>147223851</v>
      </c>
      <c r="C819" s="81">
        <v>147223851</v>
      </c>
    </row>
    <row r="820" spans="1:3" x14ac:dyDescent="0.35">
      <c r="A820" s="81" t="s">
        <v>3683</v>
      </c>
      <c r="B820" s="81">
        <v>380145989</v>
      </c>
      <c r="C820" s="81">
        <v>380145989</v>
      </c>
    </row>
    <row r="821" spans="1:3" x14ac:dyDescent="0.35">
      <c r="A821" s="81" t="s">
        <v>3684</v>
      </c>
      <c r="B821" s="81">
        <v>613192836</v>
      </c>
      <c r="C821" s="81">
        <v>613192836</v>
      </c>
    </row>
    <row r="822" spans="1:3" x14ac:dyDescent="0.35">
      <c r="A822" s="81" t="s">
        <v>3685</v>
      </c>
      <c r="B822" s="81">
        <v>155384144</v>
      </c>
      <c r="C822" s="81">
        <v>155384144</v>
      </c>
    </row>
    <row r="823" spans="1:3" x14ac:dyDescent="0.35">
      <c r="A823" s="81" t="s">
        <v>3686</v>
      </c>
      <c r="B823" s="81">
        <v>441066467</v>
      </c>
      <c r="C823" s="81">
        <v>441066467</v>
      </c>
    </row>
    <row r="824" spans="1:3" x14ac:dyDescent="0.35">
      <c r="A824" s="81" t="s">
        <v>3687</v>
      </c>
      <c r="B824" s="81">
        <v>693379686</v>
      </c>
      <c r="C824" s="81">
        <v>693379686</v>
      </c>
    </row>
    <row r="825" spans="1:3" x14ac:dyDescent="0.35">
      <c r="A825" s="81" t="s">
        <v>3688</v>
      </c>
      <c r="B825" s="81">
        <v>1380680069</v>
      </c>
      <c r="C825" s="81">
        <v>1380680069</v>
      </c>
    </row>
    <row r="826" spans="1:3" x14ac:dyDescent="0.35">
      <c r="A826" s="81" t="s">
        <v>3689</v>
      </c>
      <c r="B826" s="81">
        <v>474868655</v>
      </c>
      <c r="C826" s="81">
        <v>474868655</v>
      </c>
    </row>
    <row r="827" spans="1:3" x14ac:dyDescent="0.35">
      <c r="A827" s="81" t="s">
        <v>3690</v>
      </c>
      <c r="B827" s="81">
        <v>776001334</v>
      </c>
      <c r="C827" s="81">
        <v>776001334</v>
      </c>
    </row>
    <row r="828" spans="1:3" x14ac:dyDescent="0.35">
      <c r="A828" s="81" t="s">
        <v>3691</v>
      </c>
      <c r="B828" s="81">
        <v>2466934759</v>
      </c>
      <c r="C828" s="81">
        <v>4700724039</v>
      </c>
    </row>
    <row r="829" spans="1:3" x14ac:dyDescent="0.35">
      <c r="A829" s="81" t="s">
        <v>3692</v>
      </c>
      <c r="B829" s="81">
        <v>2058744894</v>
      </c>
      <c r="C829" s="81">
        <v>3427695634</v>
      </c>
    </row>
    <row r="830" spans="1:3" x14ac:dyDescent="0.35">
      <c r="A830" s="81" t="s">
        <v>3693</v>
      </c>
      <c r="B830" s="81">
        <v>369858354</v>
      </c>
      <c r="C830" s="81">
        <v>369858354</v>
      </c>
    </row>
    <row r="831" spans="1:3" x14ac:dyDescent="0.35">
      <c r="A831" s="81" t="s">
        <v>3694</v>
      </c>
      <c r="B831" s="81">
        <v>331992597</v>
      </c>
      <c r="C831" s="81">
        <v>331992597</v>
      </c>
    </row>
    <row r="832" spans="1:3" x14ac:dyDescent="0.35">
      <c r="A832" s="81" t="s">
        <v>3695</v>
      </c>
      <c r="B832" s="81">
        <v>691841816</v>
      </c>
      <c r="C832" s="81">
        <v>691841816</v>
      </c>
    </row>
    <row r="833" spans="1:3" x14ac:dyDescent="0.35">
      <c r="A833" s="81" t="s">
        <v>3696</v>
      </c>
      <c r="B833" s="81">
        <v>453252657</v>
      </c>
      <c r="C833" s="81">
        <v>569037407</v>
      </c>
    </row>
    <row r="834" spans="1:3" x14ac:dyDescent="0.35">
      <c r="A834" s="81" t="s">
        <v>3697</v>
      </c>
      <c r="B834" s="81">
        <v>318963460</v>
      </c>
      <c r="C834" s="81">
        <v>318963460</v>
      </c>
    </row>
    <row r="835" spans="1:3" x14ac:dyDescent="0.35">
      <c r="A835" s="81" t="s">
        <v>3698</v>
      </c>
      <c r="B835" s="81">
        <v>92972026</v>
      </c>
      <c r="C835" s="81">
        <v>92972026</v>
      </c>
    </row>
    <row r="836" spans="1:3" x14ac:dyDescent="0.35">
      <c r="A836" s="81" t="s">
        <v>3699</v>
      </c>
      <c r="B836" s="81">
        <v>67439709</v>
      </c>
      <c r="C836" s="81">
        <v>67439709</v>
      </c>
    </row>
    <row r="837" spans="1:3" x14ac:dyDescent="0.35">
      <c r="A837" s="81" t="s">
        <v>3700</v>
      </c>
      <c r="B837" s="81">
        <v>289862254</v>
      </c>
      <c r="C837" s="81">
        <v>289862254</v>
      </c>
    </row>
    <row r="838" spans="1:3" x14ac:dyDescent="0.35">
      <c r="A838" s="81" t="s">
        <v>3701</v>
      </c>
      <c r="B838" s="81">
        <v>296968706</v>
      </c>
      <c r="C838" s="81">
        <v>296968706</v>
      </c>
    </row>
    <row r="839" spans="1:3" x14ac:dyDescent="0.35">
      <c r="A839" s="81" t="s">
        <v>3702</v>
      </c>
      <c r="B839" s="81">
        <v>2697337900</v>
      </c>
      <c r="C839" s="81">
        <v>3057710300</v>
      </c>
    </row>
    <row r="840" spans="1:3" x14ac:dyDescent="0.35">
      <c r="A840" s="81" t="s">
        <v>3703</v>
      </c>
      <c r="B840" s="81">
        <v>151440619</v>
      </c>
      <c r="C840" s="81">
        <v>151440619</v>
      </c>
    </row>
    <row r="841" spans="1:3" x14ac:dyDescent="0.35">
      <c r="A841" s="81" t="s">
        <v>3704</v>
      </c>
      <c r="B841" s="81">
        <v>349445464</v>
      </c>
      <c r="C841" s="81">
        <v>349445464</v>
      </c>
    </row>
    <row r="842" spans="1:3" x14ac:dyDescent="0.35">
      <c r="A842" s="81" t="s">
        <v>3705</v>
      </c>
      <c r="B842" s="81">
        <v>60280383</v>
      </c>
      <c r="C842" s="81">
        <v>60280383</v>
      </c>
    </row>
    <row r="843" spans="1:3" x14ac:dyDescent="0.35">
      <c r="A843" s="81" t="s">
        <v>3706</v>
      </c>
      <c r="B843" s="81">
        <v>576376935</v>
      </c>
      <c r="C843" s="81">
        <v>576376935</v>
      </c>
    </row>
    <row r="844" spans="1:3" x14ac:dyDescent="0.35">
      <c r="A844" s="81" t="s">
        <v>3707</v>
      </c>
      <c r="B844" s="81">
        <v>216633371</v>
      </c>
      <c r="C844" s="81">
        <v>216633371</v>
      </c>
    </row>
    <row r="845" spans="1:3" x14ac:dyDescent="0.35">
      <c r="A845" s="81" t="s">
        <v>3708</v>
      </c>
      <c r="B845" s="81">
        <v>283696378</v>
      </c>
      <c r="C845" s="81">
        <v>283696378</v>
      </c>
    </row>
    <row r="846" spans="1:3" x14ac:dyDescent="0.35">
      <c r="A846" s="81" t="s">
        <v>3709</v>
      </c>
      <c r="B846" s="81">
        <v>120492719</v>
      </c>
      <c r="C846" s="81">
        <v>120492719</v>
      </c>
    </row>
    <row r="847" spans="1:3" x14ac:dyDescent="0.35">
      <c r="A847" s="81" t="s">
        <v>3710</v>
      </c>
      <c r="B847" s="81">
        <v>143498032</v>
      </c>
      <c r="C847" s="81">
        <v>143498032</v>
      </c>
    </row>
    <row r="848" spans="1:3" x14ac:dyDescent="0.35">
      <c r="A848" s="81" t="s">
        <v>3711</v>
      </c>
      <c r="B848" s="81">
        <v>42516334</v>
      </c>
      <c r="C848" s="81">
        <v>42516334</v>
      </c>
    </row>
    <row r="849" spans="1:3" x14ac:dyDescent="0.35">
      <c r="A849" s="81" t="s">
        <v>3712</v>
      </c>
      <c r="B849" s="81">
        <v>93557467</v>
      </c>
      <c r="C849" s="81">
        <v>93557467</v>
      </c>
    </row>
    <row r="850" spans="1:3" x14ac:dyDescent="0.35">
      <c r="A850" s="81" t="s">
        <v>3713</v>
      </c>
      <c r="B850" s="81">
        <v>421717192</v>
      </c>
      <c r="C850" s="81">
        <v>421717192</v>
      </c>
    </row>
    <row r="851" spans="1:3" x14ac:dyDescent="0.35">
      <c r="A851" s="81" t="s">
        <v>3714</v>
      </c>
      <c r="B851" s="81">
        <v>381770371</v>
      </c>
      <c r="C851" s="81">
        <v>381770371</v>
      </c>
    </row>
    <row r="852" spans="1:3" x14ac:dyDescent="0.35">
      <c r="A852" s="81" t="s">
        <v>3715</v>
      </c>
      <c r="B852" s="81">
        <v>1142555140</v>
      </c>
      <c r="C852" s="81">
        <v>1142555140</v>
      </c>
    </row>
    <row r="853" spans="1:3" x14ac:dyDescent="0.35">
      <c r="A853" s="81" t="s">
        <v>3716</v>
      </c>
      <c r="B853" s="81">
        <v>1558584077</v>
      </c>
      <c r="C853" s="81">
        <v>1558584077</v>
      </c>
    </row>
    <row r="854" spans="1:3" x14ac:dyDescent="0.35">
      <c r="A854" s="81" t="s">
        <v>3717</v>
      </c>
      <c r="B854" s="81">
        <v>427621247</v>
      </c>
      <c r="C854" s="81">
        <v>427621247</v>
      </c>
    </row>
    <row r="855" spans="1:3" x14ac:dyDescent="0.35">
      <c r="A855" s="81" t="s">
        <v>3718</v>
      </c>
      <c r="B855" s="81">
        <v>9524073622</v>
      </c>
      <c r="C855" s="81">
        <v>9524073622</v>
      </c>
    </row>
    <row r="856" spans="1:3" x14ac:dyDescent="0.35">
      <c r="A856" s="81" t="s">
        <v>3719</v>
      </c>
      <c r="B856" s="81">
        <v>2184846578</v>
      </c>
      <c r="C856" s="81">
        <v>2184846578</v>
      </c>
    </row>
    <row r="857" spans="1:3" x14ac:dyDescent="0.35">
      <c r="A857" s="81" t="s">
        <v>3720</v>
      </c>
      <c r="B857" s="81">
        <v>1358034761</v>
      </c>
      <c r="C857" s="81">
        <v>1358034761</v>
      </c>
    </row>
    <row r="858" spans="1:3" x14ac:dyDescent="0.35">
      <c r="A858" s="81" t="s">
        <v>3721</v>
      </c>
      <c r="B858" s="81">
        <v>607170887</v>
      </c>
      <c r="C858" s="81">
        <v>607170887</v>
      </c>
    </row>
    <row r="859" spans="1:3" x14ac:dyDescent="0.35">
      <c r="A859" s="81" t="s">
        <v>3722</v>
      </c>
      <c r="B859" s="81">
        <v>2293534523</v>
      </c>
      <c r="C859" s="81">
        <v>2293534523</v>
      </c>
    </row>
    <row r="860" spans="1:3" x14ac:dyDescent="0.35">
      <c r="A860" s="81" t="s">
        <v>3723</v>
      </c>
      <c r="B860" s="81">
        <v>1252957491</v>
      </c>
      <c r="C860" s="81">
        <v>1897693701</v>
      </c>
    </row>
    <row r="861" spans="1:3" x14ac:dyDescent="0.35">
      <c r="A861" s="81" t="s">
        <v>3724</v>
      </c>
      <c r="B861" s="81">
        <v>195967475</v>
      </c>
      <c r="C861" s="81">
        <v>195967475</v>
      </c>
    </row>
    <row r="862" spans="1:3" x14ac:dyDescent="0.35">
      <c r="A862" s="81" t="s">
        <v>3725</v>
      </c>
      <c r="B862" s="81">
        <v>597221582</v>
      </c>
      <c r="C862" s="81">
        <v>650739582</v>
      </c>
    </row>
    <row r="863" spans="1:3" x14ac:dyDescent="0.35">
      <c r="A863" s="81" t="s">
        <v>3726</v>
      </c>
      <c r="B863" s="81">
        <v>588629431</v>
      </c>
      <c r="C863" s="81">
        <v>588629431</v>
      </c>
    </row>
    <row r="864" spans="1:3" x14ac:dyDescent="0.35">
      <c r="A864" s="81" t="s">
        <v>3727</v>
      </c>
      <c r="B864" s="81">
        <v>900552891</v>
      </c>
      <c r="C864" s="81">
        <v>900552891</v>
      </c>
    </row>
    <row r="865" spans="1:3" x14ac:dyDescent="0.35">
      <c r="A865" s="81" t="s">
        <v>3728</v>
      </c>
      <c r="B865" s="81">
        <v>188826853</v>
      </c>
      <c r="C865" s="81">
        <v>188826853</v>
      </c>
    </row>
    <row r="866" spans="1:3" x14ac:dyDescent="0.35">
      <c r="A866" s="81" t="s">
        <v>3729</v>
      </c>
      <c r="B866" s="81">
        <v>601544683</v>
      </c>
      <c r="C866" s="81">
        <v>601544683</v>
      </c>
    </row>
    <row r="867" spans="1:3" x14ac:dyDescent="0.35">
      <c r="A867" s="81" t="s">
        <v>3730</v>
      </c>
      <c r="B867" s="81">
        <v>95191292</v>
      </c>
      <c r="C867" s="81">
        <v>95191292</v>
      </c>
    </row>
    <row r="868" spans="1:3" x14ac:dyDescent="0.35">
      <c r="A868" s="81" t="s">
        <v>3731</v>
      </c>
      <c r="B868" s="81">
        <v>204948593</v>
      </c>
      <c r="C868" s="81">
        <v>204948593</v>
      </c>
    </row>
    <row r="869" spans="1:3" x14ac:dyDescent="0.35">
      <c r="A869" s="81" t="s">
        <v>3732</v>
      </c>
      <c r="B869" s="81">
        <v>130823447</v>
      </c>
      <c r="C869" s="81">
        <v>130823447</v>
      </c>
    </row>
    <row r="870" spans="1:3" x14ac:dyDescent="0.35">
      <c r="A870" s="81" t="s">
        <v>3733</v>
      </c>
      <c r="B870" s="81">
        <v>31334208157</v>
      </c>
      <c r="C870" s="81">
        <v>31334208157</v>
      </c>
    </row>
    <row r="871" spans="1:3" x14ac:dyDescent="0.35">
      <c r="A871" s="81" t="s">
        <v>3734</v>
      </c>
      <c r="B871" s="81">
        <v>11017278756</v>
      </c>
      <c r="C871" s="81">
        <v>11017278756</v>
      </c>
    </row>
    <row r="872" spans="1:3" x14ac:dyDescent="0.35">
      <c r="A872" s="81" t="s">
        <v>3735</v>
      </c>
      <c r="B872" s="81">
        <v>1589001379</v>
      </c>
      <c r="C872" s="81">
        <v>1589001379</v>
      </c>
    </row>
    <row r="873" spans="1:3" x14ac:dyDescent="0.35">
      <c r="A873" s="81" t="s">
        <v>3736</v>
      </c>
      <c r="B873" s="81">
        <v>41088267896</v>
      </c>
      <c r="C873" s="81">
        <v>41088267896</v>
      </c>
    </row>
    <row r="874" spans="1:3" x14ac:dyDescent="0.35">
      <c r="A874" s="81" t="s">
        <v>3737</v>
      </c>
      <c r="B874" s="81">
        <v>15912603682</v>
      </c>
      <c r="C874" s="81">
        <v>15912603682</v>
      </c>
    </row>
    <row r="875" spans="1:3" x14ac:dyDescent="0.35">
      <c r="A875" s="81" t="s">
        <v>3738</v>
      </c>
      <c r="B875" s="81">
        <v>19595401247</v>
      </c>
      <c r="C875" s="81">
        <v>19595401247</v>
      </c>
    </row>
    <row r="876" spans="1:3" x14ac:dyDescent="0.35">
      <c r="A876" s="81" t="s">
        <v>3739</v>
      </c>
      <c r="B876" s="81">
        <v>15216883842</v>
      </c>
      <c r="C876" s="81">
        <v>15216883842</v>
      </c>
    </row>
    <row r="877" spans="1:3" x14ac:dyDescent="0.35">
      <c r="A877" s="81" t="s">
        <v>3740</v>
      </c>
      <c r="B877" s="81">
        <v>1102118698</v>
      </c>
      <c r="C877" s="81">
        <v>1102118698</v>
      </c>
    </row>
    <row r="878" spans="1:3" x14ac:dyDescent="0.35">
      <c r="A878" s="81" t="s">
        <v>3741</v>
      </c>
      <c r="B878" s="81">
        <v>7555996729</v>
      </c>
      <c r="C878" s="81">
        <v>7555996729</v>
      </c>
    </row>
    <row r="879" spans="1:3" x14ac:dyDescent="0.35">
      <c r="A879" s="81" t="s">
        <v>3742</v>
      </c>
      <c r="B879" s="81">
        <v>1589056365</v>
      </c>
      <c r="C879" s="81">
        <v>1589056365</v>
      </c>
    </row>
    <row r="880" spans="1:3" x14ac:dyDescent="0.35">
      <c r="A880" s="81" t="s">
        <v>3743</v>
      </c>
      <c r="B880" s="81">
        <v>3148772233</v>
      </c>
      <c r="C880" s="81">
        <v>3148772233</v>
      </c>
    </row>
    <row r="881" spans="1:3" x14ac:dyDescent="0.35">
      <c r="A881" s="81" t="s">
        <v>3744</v>
      </c>
      <c r="B881" s="81">
        <v>15241911810</v>
      </c>
      <c r="C881" s="81">
        <v>15241911810</v>
      </c>
    </row>
    <row r="882" spans="1:3" x14ac:dyDescent="0.35">
      <c r="A882" s="81" t="s">
        <v>3745</v>
      </c>
      <c r="B882" s="81">
        <v>876119542</v>
      </c>
      <c r="C882" s="81">
        <v>876119542</v>
      </c>
    </row>
    <row r="883" spans="1:3" x14ac:dyDescent="0.35">
      <c r="A883" s="81" t="s">
        <v>3746</v>
      </c>
      <c r="B883" s="81">
        <v>10541317161</v>
      </c>
      <c r="C883" s="81">
        <v>10541317161</v>
      </c>
    </row>
    <row r="884" spans="1:3" x14ac:dyDescent="0.35">
      <c r="A884" s="81" t="s">
        <v>3747</v>
      </c>
      <c r="B884" s="81">
        <v>9042384414</v>
      </c>
      <c r="C884" s="81">
        <v>9042384414</v>
      </c>
    </row>
    <row r="885" spans="1:3" x14ac:dyDescent="0.35">
      <c r="A885" s="81" t="s">
        <v>3748</v>
      </c>
      <c r="B885" s="81">
        <v>2360343974</v>
      </c>
      <c r="C885" s="81">
        <v>2360343974</v>
      </c>
    </row>
    <row r="886" spans="1:3" x14ac:dyDescent="0.35">
      <c r="A886" s="81" t="s">
        <v>3749</v>
      </c>
      <c r="B886" s="81">
        <v>4897925390</v>
      </c>
      <c r="C886" s="81">
        <v>4897925390</v>
      </c>
    </row>
    <row r="887" spans="1:3" x14ac:dyDescent="0.35">
      <c r="A887" s="81" t="s">
        <v>3750</v>
      </c>
      <c r="B887" s="81">
        <v>451654089</v>
      </c>
      <c r="C887" s="81">
        <v>451654089</v>
      </c>
    </row>
    <row r="888" spans="1:3" x14ac:dyDescent="0.35">
      <c r="A888" s="81" t="s">
        <v>3751</v>
      </c>
      <c r="B888" s="81">
        <v>219312400</v>
      </c>
      <c r="C888" s="81">
        <v>219312400</v>
      </c>
    </row>
    <row r="889" spans="1:3" x14ac:dyDescent="0.35">
      <c r="A889" s="81" t="s">
        <v>3752</v>
      </c>
      <c r="B889" s="81">
        <v>646095620</v>
      </c>
      <c r="C889" s="81">
        <v>646095620</v>
      </c>
    </row>
    <row r="890" spans="1:3" x14ac:dyDescent="0.35">
      <c r="A890" s="81" t="s">
        <v>3753</v>
      </c>
      <c r="B890" s="81">
        <v>2176892215</v>
      </c>
      <c r="C890" s="81">
        <v>2176892215</v>
      </c>
    </row>
    <row r="891" spans="1:3" x14ac:dyDescent="0.35">
      <c r="A891" s="81" t="s">
        <v>3754</v>
      </c>
      <c r="B891" s="81">
        <v>220858092</v>
      </c>
      <c r="C891" s="81">
        <v>220858092</v>
      </c>
    </row>
    <row r="892" spans="1:3" x14ac:dyDescent="0.35">
      <c r="A892" s="81" t="s">
        <v>3755</v>
      </c>
      <c r="B892" s="81">
        <v>706778674</v>
      </c>
      <c r="C892" s="81">
        <v>706778674</v>
      </c>
    </row>
    <row r="893" spans="1:3" x14ac:dyDescent="0.35">
      <c r="A893" s="81" t="s">
        <v>3756</v>
      </c>
      <c r="B893" s="81">
        <v>58726726</v>
      </c>
      <c r="C893" s="81">
        <v>58726726</v>
      </c>
    </row>
    <row r="894" spans="1:3" x14ac:dyDescent="0.35">
      <c r="A894" s="81" t="s">
        <v>3757</v>
      </c>
      <c r="B894" s="81">
        <v>196860197</v>
      </c>
      <c r="C894" s="81">
        <v>196860197</v>
      </c>
    </row>
    <row r="895" spans="1:3" x14ac:dyDescent="0.35">
      <c r="A895" s="81" t="s">
        <v>3758</v>
      </c>
      <c r="B895" s="81">
        <v>146944701</v>
      </c>
      <c r="C895" s="81">
        <v>146944701</v>
      </c>
    </row>
    <row r="896" spans="1:3" x14ac:dyDescent="0.35">
      <c r="A896" s="81" t="s">
        <v>3759</v>
      </c>
      <c r="B896" s="81">
        <v>44185343</v>
      </c>
      <c r="C896" s="81">
        <v>44185343</v>
      </c>
    </row>
    <row r="897" spans="1:3" x14ac:dyDescent="0.35">
      <c r="A897" s="81" t="s">
        <v>3760</v>
      </c>
      <c r="B897" s="81">
        <v>1496604246</v>
      </c>
      <c r="C897" s="81">
        <v>1496604246</v>
      </c>
    </row>
    <row r="898" spans="1:3" x14ac:dyDescent="0.35">
      <c r="A898" s="81" t="s">
        <v>3762</v>
      </c>
      <c r="B898" s="81">
        <v>139294524</v>
      </c>
      <c r="C898" s="81">
        <v>139294524</v>
      </c>
    </row>
    <row r="899" spans="1:3" x14ac:dyDescent="0.35">
      <c r="A899" s="81" t="s">
        <v>3763</v>
      </c>
      <c r="B899" s="81">
        <v>168164416</v>
      </c>
      <c r="C899" s="81">
        <v>168164416</v>
      </c>
    </row>
    <row r="900" spans="1:3" x14ac:dyDescent="0.35">
      <c r="A900" s="81" t="s">
        <v>3764</v>
      </c>
      <c r="B900" s="81">
        <v>200304531</v>
      </c>
      <c r="C900" s="81">
        <v>200304531</v>
      </c>
    </row>
    <row r="901" spans="1:3" x14ac:dyDescent="0.35">
      <c r="A901" s="81" t="s">
        <v>3765</v>
      </c>
      <c r="B901" s="81">
        <v>5322929831</v>
      </c>
      <c r="C901" s="81">
        <v>5322929831</v>
      </c>
    </row>
    <row r="902" spans="1:3" x14ac:dyDescent="0.35">
      <c r="A902" s="81" t="s">
        <v>3766</v>
      </c>
      <c r="B902" s="81">
        <v>158468200</v>
      </c>
      <c r="C902" s="81">
        <v>158468200</v>
      </c>
    </row>
    <row r="903" spans="1:3" x14ac:dyDescent="0.35">
      <c r="A903" s="81" t="s">
        <v>3767</v>
      </c>
      <c r="B903" s="81">
        <v>465706905</v>
      </c>
      <c r="C903" s="81">
        <v>465706905</v>
      </c>
    </row>
    <row r="904" spans="1:3" x14ac:dyDescent="0.35">
      <c r="A904" s="81" t="s">
        <v>3768</v>
      </c>
      <c r="B904" s="81">
        <v>280143413</v>
      </c>
      <c r="C904" s="81">
        <v>280143413</v>
      </c>
    </row>
    <row r="905" spans="1:3" x14ac:dyDescent="0.35">
      <c r="A905" s="81" t="s">
        <v>3769</v>
      </c>
      <c r="B905" s="81">
        <v>152111835</v>
      </c>
      <c r="C905" s="81">
        <v>152111835</v>
      </c>
    </row>
    <row r="906" spans="1:3" x14ac:dyDescent="0.35">
      <c r="A906" s="81" t="s">
        <v>3770</v>
      </c>
      <c r="B906" s="81">
        <v>134022059831</v>
      </c>
      <c r="C906" s="81">
        <v>134022059831</v>
      </c>
    </row>
    <row r="907" spans="1:3" x14ac:dyDescent="0.35">
      <c r="A907" s="81" t="s">
        <v>3771</v>
      </c>
      <c r="B907" s="81">
        <v>15796850765</v>
      </c>
      <c r="C907" s="81">
        <v>15796850765</v>
      </c>
    </row>
    <row r="908" spans="1:3" x14ac:dyDescent="0.35">
      <c r="A908" s="81" t="s">
        <v>3772</v>
      </c>
      <c r="B908" s="81">
        <v>5499221922</v>
      </c>
      <c r="C908" s="81">
        <v>6386393673</v>
      </c>
    </row>
    <row r="909" spans="1:3" x14ac:dyDescent="0.35">
      <c r="A909" s="81" t="s">
        <v>3773</v>
      </c>
      <c r="B909" s="81">
        <v>16281860559</v>
      </c>
      <c r="C909" s="81">
        <v>16281860559</v>
      </c>
    </row>
    <row r="910" spans="1:3" x14ac:dyDescent="0.35">
      <c r="A910" s="81" t="s">
        <v>3774</v>
      </c>
      <c r="B910" s="81">
        <v>7311908487</v>
      </c>
      <c r="C910" s="81">
        <v>7311908487</v>
      </c>
    </row>
    <row r="911" spans="1:3" x14ac:dyDescent="0.35">
      <c r="A911" s="81" t="s">
        <v>3775</v>
      </c>
      <c r="B911" s="81">
        <v>1941203000</v>
      </c>
      <c r="C911" s="81">
        <v>1941203000</v>
      </c>
    </row>
    <row r="912" spans="1:3" x14ac:dyDescent="0.35">
      <c r="A912" s="81" t="s">
        <v>3776</v>
      </c>
      <c r="B912" s="81">
        <v>14040762443</v>
      </c>
      <c r="C912" s="81">
        <v>14040762443</v>
      </c>
    </row>
    <row r="913" spans="1:3" x14ac:dyDescent="0.35">
      <c r="A913" s="81" t="s">
        <v>3777</v>
      </c>
      <c r="B913" s="81">
        <v>331517076</v>
      </c>
      <c r="C913" s="81">
        <v>331517076</v>
      </c>
    </row>
    <row r="914" spans="1:3" x14ac:dyDescent="0.35">
      <c r="A914" s="81" t="s">
        <v>3778</v>
      </c>
      <c r="B914" s="81">
        <v>425568997</v>
      </c>
      <c r="C914" s="81">
        <v>425568997</v>
      </c>
    </row>
    <row r="915" spans="1:3" x14ac:dyDescent="0.35">
      <c r="A915" s="81" t="s">
        <v>3779</v>
      </c>
      <c r="B915" s="81">
        <v>34802459</v>
      </c>
      <c r="C915" s="81">
        <v>34802459</v>
      </c>
    </row>
    <row r="916" spans="1:3" x14ac:dyDescent="0.35">
      <c r="A916" s="81" t="s">
        <v>3780</v>
      </c>
      <c r="B916" s="81">
        <v>52283270</v>
      </c>
      <c r="C916" s="81">
        <v>52283270</v>
      </c>
    </row>
    <row r="917" spans="1:3" x14ac:dyDescent="0.35">
      <c r="A917" s="81" t="s">
        <v>3781</v>
      </c>
      <c r="B917" s="81">
        <v>148327570</v>
      </c>
      <c r="C917" s="81">
        <v>148327570</v>
      </c>
    </row>
    <row r="918" spans="1:3" x14ac:dyDescent="0.35">
      <c r="A918" s="81" t="s">
        <v>3782</v>
      </c>
      <c r="B918" s="81">
        <v>580111838</v>
      </c>
      <c r="C918" s="81">
        <v>630323756</v>
      </c>
    </row>
    <row r="919" spans="1:3" x14ac:dyDescent="0.35">
      <c r="A919" s="81" t="s">
        <v>3783</v>
      </c>
      <c r="B919" s="81">
        <v>335210599</v>
      </c>
      <c r="C919" s="81">
        <v>335210599</v>
      </c>
    </row>
    <row r="920" spans="1:3" x14ac:dyDescent="0.35">
      <c r="A920" s="81" t="s">
        <v>3784</v>
      </c>
      <c r="B920" s="81">
        <v>89188958</v>
      </c>
      <c r="C920" s="81">
        <v>89188958</v>
      </c>
    </row>
    <row r="921" spans="1:3" x14ac:dyDescent="0.35">
      <c r="A921" s="81" t="s">
        <v>3785</v>
      </c>
      <c r="B921" s="81">
        <v>78980655</v>
      </c>
      <c r="C921" s="81">
        <v>78980655</v>
      </c>
    </row>
    <row r="922" spans="1:3" x14ac:dyDescent="0.35">
      <c r="A922" s="81" t="s">
        <v>3786</v>
      </c>
      <c r="B922" s="81">
        <v>230452452</v>
      </c>
      <c r="C922" s="81">
        <v>230452452</v>
      </c>
    </row>
    <row r="923" spans="1:3" x14ac:dyDescent="0.35">
      <c r="A923" s="81" t="s">
        <v>3787</v>
      </c>
      <c r="B923" s="81">
        <v>894323390</v>
      </c>
      <c r="C923" s="81">
        <v>894323390</v>
      </c>
    </row>
    <row r="924" spans="1:3" x14ac:dyDescent="0.35">
      <c r="A924" s="81" t="s">
        <v>3788</v>
      </c>
      <c r="B924" s="81">
        <v>167360843</v>
      </c>
      <c r="C924" s="81">
        <v>167360843</v>
      </c>
    </row>
    <row r="925" spans="1:3" x14ac:dyDescent="0.35">
      <c r="A925" s="81" t="s">
        <v>3789</v>
      </c>
      <c r="B925" s="81">
        <v>91464725</v>
      </c>
      <c r="C925" s="81">
        <v>91464725</v>
      </c>
    </row>
    <row r="926" spans="1:3" x14ac:dyDescent="0.35">
      <c r="A926" s="81" t="s">
        <v>3790</v>
      </c>
      <c r="B926" s="81">
        <v>428234116</v>
      </c>
      <c r="C926" s="81">
        <v>428234116</v>
      </c>
    </row>
    <row r="927" spans="1:3" x14ac:dyDescent="0.35">
      <c r="A927" s="81" t="s">
        <v>3791</v>
      </c>
      <c r="B927" s="81">
        <v>237781472</v>
      </c>
      <c r="C927" s="81">
        <v>237781472</v>
      </c>
    </row>
    <row r="928" spans="1:3" x14ac:dyDescent="0.35">
      <c r="A928" s="81" t="s">
        <v>3792</v>
      </c>
      <c r="B928" s="81">
        <v>157507564</v>
      </c>
      <c r="C928" s="81">
        <v>157507564</v>
      </c>
    </row>
    <row r="929" spans="1:3" x14ac:dyDescent="0.35">
      <c r="A929" s="81" t="s">
        <v>3793</v>
      </c>
      <c r="B929" s="81">
        <v>883170275</v>
      </c>
      <c r="C929" s="81">
        <v>1134570375</v>
      </c>
    </row>
    <row r="930" spans="1:3" x14ac:dyDescent="0.35">
      <c r="A930" s="81" t="s">
        <v>3794</v>
      </c>
      <c r="B930" s="81">
        <v>3874581606</v>
      </c>
      <c r="C930" s="81">
        <v>4870127966</v>
      </c>
    </row>
    <row r="931" spans="1:3" x14ac:dyDescent="0.35">
      <c r="A931" s="81" t="s">
        <v>3795</v>
      </c>
      <c r="B931" s="81">
        <v>86145140</v>
      </c>
      <c r="C931" s="81">
        <v>113217060</v>
      </c>
    </row>
    <row r="932" spans="1:3" x14ac:dyDescent="0.35">
      <c r="A932" s="81" t="s">
        <v>3796</v>
      </c>
      <c r="B932" s="81">
        <v>398697680</v>
      </c>
      <c r="C932" s="81">
        <v>398697680</v>
      </c>
    </row>
    <row r="933" spans="1:3" x14ac:dyDescent="0.35">
      <c r="A933" s="81" t="s">
        <v>3797</v>
      </c>
      <c r="B933" s="81">
        <v>1204913214</v>
      </c>
      <c r="C933" s="81">
        <v>1282841294</v>
      </c>
    </row>
    <row r="934" spans="1:3" x14ac:dyDescent="0.35">
      <c r="A934" s="81" t="s">
        <v>3798</v>
      </c>
      <c r="B934" s="81">
        <v>222285695</v>
      </c>
      <c r="C934" s="81">
        <v>222285695</v>
      </c>
    </row>
    <row r="935" spans="1:3" x14ac:dyDescent="0.35">
      <c r="A935" s="81" t="s">
        <v>3799</v>
      </c>
      <c r="B935" s="81">
        <v>2139399813</v>
      </c>
      <c r="C935" s="81">
        <v>2139399813</v>
      </c>
    </row>
    <row r="936" spans="1:3" x14ac:dyDescent="0.35">
      <c r="A936" s="81" t="s">
        <v>3800</v>
      </c>
      <c r="B936" s="81">
        <v>231118771</v>
      </c>
      <c r="C936" s="81">
        <v>231118771</v>
      </c>
    </row>
    <row r="937" spans="1:3" x14ac:dyDescent="0.35">
      <c r="A937" s="81" t="s">
        <v>3801</v>
      </c>
      <c r="B937" s="81">
        <v>805441664</v>
      </c>
      <c r="C937" s="81">
        <v>805441664</v>
      </c>
    </row>
    <row r="938" spans="1:3" x14ac:dyDescent="0.35">
      <c r="A938" s="81" t="s">
        <v>3802</v>
      </c>
      <c r="B938" s="81">
        <v>267459032</v>
      </c>
      <c r="C938" s="81">
        <v>267459032</v>
      </c>
    </row>
    <row r="939" spans="1:3" x14ac:dyDescent="0.35">
      <c r="A939" s="81" t="s">
        <v>3803</v>
      </c>
      <c r="B939" s="81">
        <v>300768105</v>
      </c>
      <c r="C939" s="81">
        <v>300768105</v>
      </c>
    </row>
    <row r="940" spans="1:3" x14ac:dyDescent="0.35">
      <c r="A940" s="81" t="s">
        <v>3804</v>
      </c>
      <c r="B940" s="81">
        <v>122524063</v>
      </c>
      <c r="C940" s="81">
        <v>122524063</v>
      </c>
    </row>
    <row r="941" spans="1:3" x14ac:dyDescent="0.35">
      <c r="A941" s="81" t="s">
        <v>3805</v>
      </c>
      <c r="B941" s="81">
        <v>721123214</v>
      </c>
      <c r="C941" s="81">
        <v>721123214</v>
      </c>
    </row>
    <row r="942" spans="1:3" x14ac:dyDescent="0.35">
      <c r="A942" s="81" t="s">
        <v>3806</v>
      </c>
      <c r="B942" s="81">
        <v>764990501</v>
      </c>
      <c r="C942" s="81">
        <v>764990501</v>
      </c>
    </row>
    <row r="943" spans="1:3" x14ac:dyDescent="0.35">
      <c r="A943" s="81" t="s">
        <v>3807</v>
      </c>
      <c r="B943" s="81">
        <v>55732969</v>
      </c>
      <c r="C943" s="81">
        <v>55732969</v>
      </c>
    </row>
    <row r="944" spans="1:3" x14ac:dyDescent="0.35">
      <c r="A944" s="81" t="s">
        <v>3808</v>
      </c>
      <c r="B944" s="81">
        <v>229867723</v>
      </c>
      <c r="C944" s="81">
        <v>229867723</v>
      </c>
    </row>
    <row r="945" spans="1:3" x14ac:dyDescent="0.35">
      <c r="A945" s="81" t="s">
        <v>3809</v>
      </c>
      <c r="B945" s="81">
        <v>6037468226</v>
      </c>
      <c r="C945" s="81">
        <v>6037468226</v>
      </c>
    </row>
    <row r="946" spans="1:3" x14ac:dyDescent="0.35">
      <c r="A946" s="81" t="s">
        <v>3810</v>
      </c>
      <c r="B946" s="81">
        <v>261617373</v>
      </c>
      <c r="C946" s="81">
        <v>261617373</v>
      </c>
    </row>
    <row r="947" spans="1:3" x14ac:dyDescent="0.35">
      <c r="A947" s="81" t="s">
        <v>3811</v>
      </c>
      <c r="B947" s="81">
        <v>391624825</v>
      </c>
      <c r="C947" s="81">
        <v>391624825</v>
      </c>
    </row>
    <row r="948" spans="1:3" x14ac:dyDescent="0.35">
      <c r="A948" s="81" t="s">
        <v>3812</v>
      </c>
      <c r="B948" s="81">
        <v>3354151636</v>
      </c>
      <c r="C948" s="81">
        <v>3354151636</v>
      </c>
    </row>
    <row r="949" spans="1:3" x14ac:dyDescent="0.35">
      <c r="A949" s="81" t="s">
        <v>3813</v>
      </c>
      <c r="B949" s="81">
        <v>633247781</v>
      </c>
      <c r="C949" s="81">
        <v>633247781</v>
      </c>
    </row>
    <row r="950" spans="1:3" x14ac:dyDescent="0.35">
      <c r="A950" s="81" t="s">
        <v>3814</v>
      </c>
      <c r="B950" s="81">
        <v>3908488578</v>
      </c>
      <c r="C950" s="81">
        <v>3993173162</v>
      </c>
    </row>
    <row r="951" spans="1:3" x14ac:dyDescent="0.35">
      <c r="A951" s="81" t="s">
        <v>3815</v>
      </c>
      <c r="B951" s="81">
        <v>1473732885</v>
      </c>
      <c r="C951" s="81">
        <v>1502122355</v>
      </c>
    </row>
    <row r="952" spans="1:3" x14ac:dyDescent="0.35">
      <c r="A952" s="81" t="s">
        <v>3816</v>
      </c>
      <c r="B952" s="81">
        <v>3067099705</v>
      </c>
      <c r="C952" s="81">
        <v>3067099705</v>
      </c>
    </row>
    <row r="953" spans="1:3" x14ac:dyDescent="0.35">
      <c r="A953" s="81" t="s">
        <v>3817</v>
      </c>
      <c r="B953" s="81">
        <v>211063513</v>
      </c>
      <c r="C953" s="81">
        <v>211063513</v>
      </c>
    </row>
    <row r="954" spans="1:3" x14ac:dyDescent="0.35">
      <c r="A954" s="81" t="s">
        <v>3818</v>
      </c>
      <c r="B954" s="81">
        <v>2963369643</v>
      </c>
      <c r="C954" s="81">
        <v>2963369643</v>
      </c>
    </row>
    <row r="955" spans="1:3" x14ac:dyDescent="0.35">
      <c r="A955" s="81" t="s">
        <v>3819</v>
      </c>
      <c r="B955" s="81">
        <v>720127122</v>
      </c>
      <c r="C955" s="81">
        <v>720127122</v>
      </c>
    </row>
    <row r="956" spans="1:3" x14ac:dyDescent="0.35">
      <c r="A956" s="81" t="s">
        <v>3820</v>
      </c>
      <c r="B956" s="81">
        <v>2489790445</v>
      </c>
      <c r="C956" s="81">
        <v>2489790445</v>
      </c>
    </row>
    <row r="957" spans="1:3" x14ac:dyDescent="0.35">
      <c r="A957" s="81" t="s">
        <v>3821</v>
      </c>
      <c r="B957" s="81">
        <v>19526700586</v>
      </c>
      <c r="C957" s="81">
        <v>19526700586</v>
      </c>
    </row>
    <row r="958" spans="1:3" x14ac:dyDescent="0.35">
      <c r="A958" s="81" t="s">
        <v>3822</v>
      </c>
      <c r="B958" s="81">
        <v>587744506</v>
      </c>
      <c r="C958" s="81">
        <v>1249916906</v>
      </c>
    </row>
    <row r="959" spans="1:3" x14ac:dyDescent="0.35">
      <c r="A959" s="81" t="s">
        <v>3823</v>
      </c>
      <c r="B959" s="81">
        <v>431943587</v>
      </c>
      <c r="C959" s="81">
        <v>431943587</v>
      </c>
    </row>
    <row r="960" spans="1:3" x14ac:dyDescent="0.35">
      <c r="A960" s="81" t="s">
        <v>3824</v>
      </c>
      <c r="B960" s="81">
        <v>405758486</v>
      </c>
      <c r="C960" s="81">
        <v>405758486</v>
      </c>
    </row>
    <row r="961" spans="1:3" x14ac:dyDescent="0.35">
      <c r="A961" s="81" t="s">
        <v>3825</v>
      </c>
      <c r="B961" s="81">
        <v>1332858057</v>
      </c>
      <c r="C961" s="81">
        <v>1332858057</v>
      </c>
    </row>
    <row r="962" spans="1:3" x14ac:dyDescent="0.35">
      <c r="A962" s="81" t="s">
        <v>3826</v>
      </c>
      <c r="B962" s="81">
        <v>1349315113</v>
      </c>
      <c r="C962" s="81">
        <v>1349315113</v>
      </c>
    </row>
    <row r="963" spans="1:3" x14ac:dyDescent="0.35">
      <c r="A963" s="81" t="s">
        <v>3827</v>
      </c>
      <c r="B963" s="81">
        <v>282560518</v>
      </c>
      <c r="C963" s="81">
        <v>282560518</v>
      </c>
    </row>
    <row r="964" spans="1:3" x14ac:dyDescent="0.35">
      <c r="A964" s="81" t="s">
        <v>3828</v>
      </c>
      <c r="B964" s="81">
        <v>136691986</v>
      </c>
      <c r="C964" s="81">
        <v>136691986</v>
      </c>
    </row>
    <row r="965" spans="1:3" x14ac:dyDescent="0.35">
      <c r="A965" s="81" t="s">
        <v>3829</v>
      </c>
      <c r="B965" s="81">
        <v>293911596</v>
      </c>
      <c r="C965" s="81">
        <v>293911596</v>
      </c>
    </row>
    <row r="966" spans="1:3" x14ac:dyDescent="0.35">
      <c r="A966" s="81" t="s">
        <v>3830</v>
      </c>
      <c r="B966" s="81">
        <v>609240917</v>
      </c>
      <c r="C966" s="81">
        <v>609240917</v>
      </c>
    </row>
    <row r="967" spans="1:3" x14ac:dyDescent="0.35">
      <c r="A967" s="81" t="s">
        <v>3831</v>
      </c>
      <c r="B967" s="81">
        <v>1173159656</v>
      </c>
      <c r="C967" s="81">
        <v>1198666806</v>
      </c>
    </row>
    <row r="968" spans="1:3" x14ac:dyDescent="0.35">
      <c r="A968" s="81" t="s">
        <v>3832</v>
      </c>
      <c r="B968" s="81">
        <v>904122226</v>
      </c>
      <c r="C968" s="81">
        <v>904122226</v>
      </c>
    </row>
    <row r="969" spans="1:3" x14ac:dyDescent="0.35">
      <c r="A969" s="81" t="s">
        <v>3833</v>
      </c>
      <c r="B969" s="81">
        <v>183586423</v>
      </c>
      <c r="C969" s="81">
        <v>183586423</v>
      </c>
    </row>
    <row r="970" spans="1:3" x14ac:dyDescent="0.35">
      <c r="A970" s="81" t="s">
        <v>3834</v>
      </c>
      <c r="B970" s="81">
        <v>592677848</v>
      </c>
      <c r="C970" s="81">
        <v>592677848</v>
      </c>
    </row>
    <row r="971" spans="1:3" x14ac:dyDescent="0.35">
      <c r="A971" s="81" t="s">
        <v>3835</v>
      </c>
      <c r="B971" s="81">
        <v>4599992808</v>
      </c>
      <c r="C971" s="81">
        <v>4599992808</v>
      </c>
    </row>
    <row r="972" spans="1:3" x14ac:dyDescent="0.35">
      <c r="A972" s="81" t="s">
        <v>3836</v>
      </c>
      <c r="B972" s="81">
        <v>204410591</v>
      </c>
      <c r="C972" s="81">
        <v>204410591</v>
      </c>
    </row>
    <row r="973" spans="1:3" x14ac:dyDescent="0.35">
      <c r="A973" s="81" t="s">
        <v>3837</v>
      </c>
      <c r="B973" s="81">
        <v>97617866</v>
      </c>
      <c r="C973" s="81">
        <v>162529686</v>
      </c>
    </row>
    <row r="974" spans="1:3" x14ac:dyDescent="0.35">
      <c r="A974" s="81" t="s">
        <v>3838</v>
      </c>
      <c r="B974" s="81">
        <v>883757678</v>
      </c>
      <c r="C974" s="81">
        <v>976778318</v>
      </c>
    </row>
    <row r="975" spans="1:3" x14ac:dyDescent="0.35">
      <c r="A975" s="81" t="s">
        <v>3839</v>
      </c>
      <c r="B975" s="81">
        <v>44351566</v>
      </c>
      <c r="C975" s="81">
        <v>70407376</v>
      </c>
    </row>
    <row r="976" spans="1:3" x14ac:dyDescent="0.35">
      <c r="A976" s="81" t="s">
        <v>3840</v>
      </c>
      <c r="B976" s="81">
        <v>43373669</v>
      </c>
      <c r="C976" s="81">
        <v>43373669</v>
      </c>
    </row>
    <row r="977" spans="1:3" x14ac:dyDescent="0.35">
      <c r="A977" s="81" t="s">
        <v>3841</v>
      </c>
      <c r="B977" s="81">
        <v>322499552</v>
      </c>
      <c r="C977" s="81">
        <v>546759592</v>
      </c>
    </row>
    <row r="978" spans="1:3" x14ac:dyDescent="0.35">
      <c r="A978" s="81" t="s">
        <v>3842</v>
      </c>
      <c r="B978" s="81">
        <v>335917846</v>
      </c>
      <c r="C978" s="81">
        <v>386046406</v>
      </c>
    </row>
    <row r="979" spans="1:3" x14ac:dyDescent="0.35">
      <c r="A979" s="81" t="s">
        <v>3843</v>
      </c>
      <c r="B979" s="81">
        <v>116019451</v>
      </c>
      <c r="C979" s="81">
        <v>320239213</v>
      </c>
    </row>
    <row r="980" spans="1:3" x14ac:dyDescent="0.35">
      <c r="A980" s="81" t="s">
        <v>3844</v>
      </c>
      <c r="B980" s="81">
        <v>441865481</v>
      </c>
      <c r="C980" s="81">
        <v>441865481</v>
      </c>
    </row>
    <row r="981" spans="1:3" x14ac:dyDescent="0.35">
      <c r="A981" s="81" t="s">
        <v>3845</v>
      </c>
      <c r="B981" s="81">
        <v>10812185369</v>
      </c>
      <c r="C981" s="81">
        <v>10812185369</v>
      </c>
    </row>
    <row r="982" spans="1:3" x14ac:dyDescent="0.35">
      <c r="A982" s="81" t="s">
        <v>3846</v>
      </c>
      <c r="B982" s="81">
        <v>169643768</v>
      </c>
      <c r="C982" s="81">
        <v>169643768</v>
      </c>
    </row>
    <row r="983" spans="1:3" x14ac:dyDescent="0.35">
      <c r="A983" s="81" t="s">
        <v>3847</v>
      </c>
      <c r="B983" s="81">
        <v>3662572439</v>
      </c>
      <c r="C983" s="81">
        <v>3662572439</v>
      </c>
    </row>
    <row r="984" spans="1:3" x14ac:dyDescent="0.35">
      <c r="A984" s="81" t="s">
        <v>3848</v>
      </c>
      <c r="B984" s="81">
        <v>1474364517</v>
      </c>
      <c r="C984" s="81">
        <v>1474364517</v>
      </c>
    </row>
    <row r="985" spans="1:3" x14ac:dyDescent="0.35">
      <c r="A985" s="81" t="s">
        <v>3849</v>
      </c>
      <c r="B985" s="81">
        <v>2901857833</v>
      </c>
      <c r="C985" s="81">
        <v>2901857833</v>
      </c>
    </row>
    <row r="986" spans="1:3" x14ac:dyDescent="0.35">
      <c r="A986" s="81" t="s">
        <v>3850</v>
      </c>
      <c r="B986" s="81">
        <v>38141834899</v>
      </c>
      <c r="C986" s="81">
        <v>38141834899</v>
      </c>
    </row>
    <row r="987" spans="1:3" x14ac:dyDescent="0.35">
      <c r="A987" s="81" t="s">
        <v>3851</v>
      </c>
      <c r="B987" s="81">
        <v>1220964029</v>
      </c>
      <c r="C987" s="81">
        <v>1220964029</v>
      </c>
    </row>
    <row r="988" spans="1:3" x14ac:dyDescent="0.35">
      <c r="A988" s="81" t="s">
        <v>3852</v>
      </c>
      <c r="B988" s="81">
        <v>265547676</v>
      </c>
      <c r="C988" s="81">
        <v>265547676</v>
      </c>
    </row>
    <row r="989" spans="1:3" x14ac:dyDescent="0.35">
      <c r="A989" s="81" t="s">
        <v>3853</v>
      </c>
      <c r="B989" s="81">
        <v>26944487874</v>
      </c>
      <c r="C989" s="81">
        <v>26944487874</v>
      </c>
    </row>
    <row r="990" spans="1:3" x14ac:dyDescent="0.35">
      <c r="A990" s="81" t="s">
        <v>3854</v>
      </c>
      <c r="B990" s="81">
        <v>97443097</v>
      </c>
      <c r="C990" s="81">
        <v>97443097</v>
      </c>
    </row>
    <row r="991" spans="1:3" x14ac:dyDescent="0.35">
      <c r="A991" s="81" t="s">
        <v>3855</v>
      </c>
      <c r="B991" s="81">
        <v>1547259547</v>
      </c>
      <c r="C991" s="81">
        <v>1547259547</v>
      </c>
    </row>
    <row r="992" spans="1:3" x14ac:dyDescent="0.35">
      <c r="A992" s="81" t="s">
        <v>3856</v>
      </c>
      <c r="B992" s="81">
        <v>1210867831</v>
      </c>
      <c r="C992" s="81">
        <v>1210867831</v>
      </c>
    </row>
    <row r="993" spans="1:3" x14ac:dyDescent="0.35">
      <c r="A993" s="81" t="s">
        <v>3857</v>
      </c>
      <c r="B993" s="81">
        <v>333532479</v>
      </c>
      <c r="C993" s="81">
        <v>333532479</v>
      </c>
    </row>
    <row r="994" spans="1:3" x14ac:dyDescent="0.35">
      <c r="A994" s="81" t="s">
        <v>3858</v>
      </c>
      <c r="B994" s="81">
        <v>242409100</v>
      </c>
      <c r="C994" s="81">
        <v>242409100</v>
      </c>
    </row>
    <row r="995" spans="1:3" x14ac:dyDescent="0.35">
      <c r="A995" s="81" t="s">
        <v>3859</v>
      </c>
      <c r="B995" s="81">
        <v>1232001859</v>
      </c>
      <c r="C995" s="81">
        <v>1232001859</v>
      </c>
    </row>
    <row r="996" spans="1:3" x14ac:dyDescent="0.35">
      <c r="A996" s="81" t="s">
        <v>3860</v>
      </c>
      <c r="B996" s="81">
        <v>9387054930</v>
      </c>
      <c r="C996" s="81">
        <v>9387054930</v>
      </c>
    </row>
    <row r="997" spans="1:3" x14ac:dyDescent="0.35">
      <c r="A997" s="81" t="s">
        <v>3861</v>
      </c>
      <c r="B997" s="81">
        <v>423155360</v>
      </c>
      <c r="C997" s="81">
        <v>423155360</v>
      </c>
    </row>
    <row r="998" spans="1:3" x14ac:dyDescent="0.35">
      <c r="A998" s="81" t="s">
        <v>3862</v>
      </c>
      <c r="B998" s="81">
        <v>754448885</v>
      </c>
      <c r="C998" s="81">
        <v>754448885</v>
      </c>
    </row>
    <row r="999" spans="1:3" x14ac:dyDescent="0.35">
      <c r="A999" s="81" t="s">
        <v>3863</v>
      </c>
      <c r="B999" s="81">
        <v>1417283052</v>
      </c>
      <c r="C999" s="81">
        <v>1417283052</v>
      </c>
    </row>
    <row r="1000" spans="1:3" x14ac:dyDescent="0.35">
      <c r="A1000" s="81" t="s">
        <v>3864</v>
      </c>
      <c r="B1000" s="81">
        <v>672785999</v>
      </c>
      <c r="C1000" s="81">
        <v>672785999</v>
      </c>
    </row>
    <row r="1001" spans="1:3" x14ac:dyDescent="0.35">
      <c r="A1001" s="81" t="s">
        <v>3865</v>
      </c>
      <c r="B1001" s="81">
        <v>2494148814</v>
      </c>
      <c r="C1001" s="81">
        <v>2494148814</v>
      </c>
    </row>
    <row r="1002" spans="1:3" x14ac:dyDescent="0.35">
      <c r="A1002" s="81" t="s">
        <v>3866</v>
      </c>
      <c r="B1002" s="81">
        <v>517586732</v>
      </c>
      <c r="C1002" s="81">
        <v>517586732</v>
      </c>
    </row>
    <row r="1003" spans="1:3" x14ac:dyDescent="0.35">
      <c r="A1003" s="81" t="s">
        <v>3867</v>
      </c>
      <c r="B1003" s="81">
        <v>323872780</v>
      </c>
      <c r="C1003" s="81">
        <v>323872780</v>
      </c>
    </row>
    <row r="1004" spans="1:3" x14ac:dyDescent="0.35">
      <c r="A1004" s="81" t="s">
        <v>3868</v>
      </c>
      <c r="B1004" s="81">
        <v>713302437</v>
      </c>
      <c r="C1004" s="81">
        <v>713302437</v>
      </c>
    </row>
    <row r="1005" spans="1:3" x14ac:dyDescent="0.35">
      <c r="A1005" s="81" t="s">
        <v>3869</v>
      </c>
      <c r="B1005" s="81">
        <v>629964372</v>
      </c>
      <c r="C1005" s="81">
        <v>629964372</v>
      </c>
    </row>
    <row r="1006" spans="1:3" x14ac:dyDescent="0.35">
      <c r="A1006" s="81" t="s">
        <v>3870</v>
      </c>
      <c r="B1006" s="81">
        <v>511028471</v>
      </c>
      <c r="C1006" s="81">
        <v>511028471</v>
      </c>
    </row>
    <row r="1007" spans="1:3" x14ac:dyDescent="0.35">
      <c r="A1007" s="81" t="s">
        <v>3871</v>
      </c>
      <c r="B1007" s="81">
        <v>344341462</v>
      </c>
      <c r="C1007" s="81">
        <v>344341462</v>
      </c>
    </row>
    <row r="1008" spans="1:3" x14ac:dyDescent="0.35">
      <c r="A1008" s="81" t="s">
        <v>3872</v>
      </c>
      <c r="B1008" s="81">
        <v>290835195</v>
      </c>
      <c r="C1008" s="81">
        <v>290835195</v>
      </c>
    </row>
    <row r="1009" spans="1:3" x14ac:dyDescent="0.35">
      <c r="A1009" s="81" t="s">
        <v>3873</v>
      </c>
      <c r="B1009" s="81">
        <v>504472532</v>
      </c>
      <c r="C1009" s="81">
        <v>504472532</v>
      </c>
    </row>
    <row r="1010" spans="1:3" x14ac:dyDescent="0.35">
      <c r="A1010" s="81" t="s">
        <v>3874</v>
      </c>
      <c r="B1010" s="81">
        <v>1506980942</v>
      </c>
      <c r="C1010" s="81">
        <v>1506980942</v>
      </c>
    </row>
    <row r="1011" spans="1:3" x14ac:dyDescent="0.35">
      <c r="A1011" s="81" t="s">
        <v>3875</v>
      </c>
      <c r="B1011" s="81">
        <v>1237872137</v>
      </c>
      <c r="C1011" s="81">
        <v>1237872137</v>
      </c>
    </row>
    <row r="1012" spans="1:3" x14ac:dyDescent="0.35">
      <c r="A1012" s="81" t="s">
        <v>3876</v>
      </c>
      <c r="B1012" s="81">
        <v>717638751</v>
      </c>
      <c r="C1012" s="81">
        <v>725162051</v>
      </c>
    </row>
    <row r="1013" spans="1:3" x14ac:dyDescent="0.35">
      <c r="A1013" s="81" t="s">
        <v>3877</v>
      </c>
      <c r="B1013" s="81">
        <v>91451199</v>
      </c>
      <c r="C1013" s="81">
        <v>91451199</v>
      </c>
    </row>
    <row r="1014" spans="1:3" x14ac:dyDescent="0.35">
      <c r="A1014" s="81" t="s">
        <v>3878</v>
      </c>
      <c r="B1014" s="81">
        <v>242466019</v>
      </c>
      <c r="C1014" s="81">
        <v>257466019</v>
      </c>
    </row>
    <row r="1015" spans="1:3" x14ac:dyDescent="0.35">
      <c r="A1015" s="81" t="s">
        <v>3879</v>
      </c>
      <c r="B1015" s="81">
        <v>1045293410</v>
      </c>
      <c r="C1015" s="81">
        <v>1045293410</v>
      </c>
    </row>
    <row r="1016" spans="1:3" x14ac:dyDescent="0.35">
      <c r="A1016" s="81" t="s">
        <v>3880</v>
      </c>
      <c r="B1016" s="81">
        <v>949455854</v>
      </c>
      <c r="C1016" s="81">
        <v>949455854</v>
      </c>
    </row>
    <row r="1017" spans="1:3" x14ac:dyDescent="0.35">
      <c r="A1017" s="81" t="s">
        <v>3881</v>
      </c>
      <c r="B1017" s="81">
        <v>155684840</v>
      </c>
      <c r="C1017" s="81">
        <v>155684840</v>
      </c>
    </row>
    <row r="1025" spans="2:3" x14ac:dyDescent="0.35">
      <c r="B1025" s="81">
        <f>SUM(B2:B1024)</f>
        <v>2830411946650</v>
      </c>
      <c r="C1025" s="81">
        <f>SUM(C2:C1024)</f>
        <v>2874552650366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3AD15-F5BD-4EFF-B8FC-C96AF974BEBC}">
  <dimension ref="A1:S1558"/>
  <sheetViews>
    <sheetView topLeftCell="AI1" workbookViewId="0">
      <selection activeCell="AI1" sqref="A1:XFD1048576"/>
    </sheetView>
  </sheetViews>
  <sheetFormatPr defaultColWidth="8.7265625" defaultRowHeight="14.5" x14ac:dyDescent="0.35"/>
  <cols>
    <col min="1" max="1" width="11.7265625" style="86" customWidth="1"/>
    <col min="2" max="2" width="8.81640625" style="86" customWidth="1"/>
    <col min="3" max="5" width="8.7265625" style="86" customWidth="1"/>
    <col min="6" max="7" width="11.81640625" style="86" customWidth="1"/>
    <col min="8" max="8" width="19.1796875" style="93" customWidth="1"/>
    <col min="9" max="10" width="8.7265625" style="86" customWidth="1"/>
    <col min="11" max="12" width="10.81640625" style="86" customWidth="1"/>
    <col min="13" max="19" width="11.81640625" style="86" customWidth="1"/>
    <col min="20" max="34" width="8.7265625" style="86" customWidth="1"/>
    <col min="35" max="16384" width="8.7265625" style="86"/>
  </cols>
  <sheetData>
    <row r="1" spans="1:19" x14ac:dyDescent="0.35">
      <c r="A1" s="86" t="s">
        <v>5278</v>
      </c>
      <c r="B1" s="86" t="s">
        <v>1562</v>
      </c>
      <c r="C1" s="86" t="s">
        <v>1563</v>
      </c>
      <c r="D1" s="86" t="s">
        <v>5281</v>
      </c>
      <c r="E1" s="86" t="s">
        <v>1818</v>
      </c>
      <c r="F1" s="86" t="s">
        <v>2825</v>
      </c>
      <c r="G1" s="86" t="s">
        <v>2826</v>
      </c>
      <c r="H1" s="93" t="s">
        <v>2827</v>
      </c>
      <c r="I1" s="86" t="s">
        <v>2828</v>
      </c>
      <c r="J1" s="86" t="s">
        <v>2858</v>
      </c>
      <c r="K1" s="86" t="s">
        <v>2838</v>
      </c>
      <c r="L1" s="86" t="s">
        <v>2839</v>
      </c>
      <c r="M1" s="86" t="s">
        <v>2840</v>
      </c>
      <c r="N1" s="86" t="s">
        <v>2841</v>
      </c>
      <c r="O1" s="86" t="s">
        <v>2842</v>
      </c>
      <c r="P1" s="86" t="s">
        <v>2843</v>
      </c>
      <c r="Q1" s="86" t="s">
        <v>2844</v>
      </c>
      <c r="R1" s="86" t="s">
        <v>2845</v>
      </c>
      <c r="S1" s="86" t="s">
        <v>2846</v>
      </c>
    </row>
    <row r="2" spans="1:19" x14ac:dyDescent="0.35">
      <c r="A2" s="86" t="s">
        <v>8</v>
      </c>
      <c r="B2" s="86">
        <v>1</v>
      </c>
      <c r="C2" s="86" t="s">
        <v>1564</v>
      </c>
      <c r="D2" s="86" t="s">
        <v>5282</v>
      </c>
      <c r="E2" s="86" t="s">
        <v>1819</v>
      </c>
      <c r="F2" s="86">
        <v>295042091</v>
      </c>
      <c r="G2" s="86">
        <v>295042091</v>
      </c>
      <c r="H2" s="93">
        <v>295042091</v>
      </c>
      <c r="I2" s="86" t="s">
        <v>2829</v>
      </c>
      <c r="J2" s="86" t="s">
        <v>2832</v>
      </c>
      <c r="K2" s="86">
        <v>5503237</v>
      </c>
      <c r="L2" s="86">
        <v>6606891</v>
      </c>
      <c r="M2" s="86">
        <v>300545328</v>
      </c>
      <c r="N2" s="86">
        <v>293938437</v>
      </c>
      <c r="O2" s="86">
        <v>288435200</v>
      </c>
      <c r="P2" s="86">
        <v>300545328</v>
      </c>
      <c r="Q2" s="86">
        <v>295042091</v>
      </c>
      <c r="R2" s="86">
        <v>293938437</v>
      </c>
      <c r="S2" s="86">
        <v>288435200</v>
      </c>
    </row>
    <row r="3" spans="1:19" x14ac:dyDescent="0.35">
      <c r="A3" s="86" t="s">
        <v>9</v>
      </c>
      <c r="B3" s="86">
        <v>1</v>
      </c>
      <c r="C3" s="86" t="s">
        <v>1564</v>
      </c>
      <c r="D3" s="86" t="s">
        <v>5283</v>
      </c>
      <c r="E3" s="86" t="s">
        <v>1820</v>
      </c>
      <c r="F3" s="86">
        <v>295393628</v>
      </c>
      <c r="G3" s="86">
        <v>309519641</v>
      </c>
      <c r="H3" s="93">
        <v>295393628</v>
      </c>
      <c r="I3" s="86" t="s">
        <v>2829</v>
      </c>
      <c r="J3" s="86" t="s">
        <v>2837</v>
      </c>
      <c r="K3" s="86">
        <v>13137199</v>
      </c>
      <c r="L3" s="86">
        <v>0</v>
      </c>
      <c r="M3" s="86">
        <v>308530827</v>
      </c>
      <c r="N3" s="86">
        <v>308530827</v>
      </c>
      <c r="O3" s="86">
        <v>295393628</v>
      </c>
      <c r="P3" s="86">
        <v>308530827</v>
      </c>
      <c r="Q3" s="86">
        <v>295393628</v>
      </c>
      <c r="R3" s="86">
        <v>308530827</v>
      </c>
      <c r="S3" s="86">
        <v>295393628</v>
      </c>
    </row>
    <row r="4" spans="1:19" x14ac:dyDescent="0.35">
      <c r="A4" s="86" t="s">
        <v>10</v>
      </c>
      <c r="B4" s="86">
        <v>1</v>
      </c>
      <c r="C4" s="86" t="s">
        <v>1564</v>
      </c>
      <c r="D4" s="86" t="s">
        <v>5285</v>
      </c>
      <c r="E4" s="86" t="s">
        <v>1821</v>
      </c>
      <c r="F4" s="86">
        <v>173270953</v>
      </c>
      <c r="G4" s="86">
        <v>191494054</v>
      </c>
      <c r="H4" s="93">
        <v>173270953</v>
      </c>
      <c r="I4" s="86" t="s">
        <v>2829</v>
      </c>
      <c r="J4" s="86" t="s">
        <v>2837</v>
      </c>
      <c r="K4" s="86">
        <v>6485787</v>
      </c>
      <c r="L4" s="86">
        <v>9143485</v>
      </c>
      <c r="M4" s="86">
        <v>179756740</v>
      </c>
      <c r="N4" s="86">
        <v>170613255</v>
      </c>
      <c r="O4" s="86">
        <v>164127468</v>
      </c>
      <c r="P4" s="86">
        <v>179756740</v>
      </c>
      <c r="Q4" s="86">
        <v>173270953</v>
      </c>
      <c r="R4" s="86">
        <v>170613255</v>
      </c>
      <c r="S4" s="86">
        <v>164127468</v>
      </c>
    </row>
    <row r="5" spans="1:19" x14ac:dyDescent="0.35">
      <c r="A5" s="86" t="s">
        <v>11</v>
      </c>
      <c r="B5" s="86">
        <v>1</v>
      </c>
      <c r="C5" s="86" t="s">
        <v>1564</v>
      </c>
      <c r="D5" s="86" t="s">
        <v>5287</v>
      </c>
      <c r="E5" s="86" t="s">
        <v>1822</v>
      </c>
      <c r="F5" s="86">
        <v>114757426</v>
      </c>
      <c r="G5" s="86">
        <v>128437972</v>
      </c>
      <c r="H5" s="93">
        <v>114757426</v>
      </c>
      <c r="I5" s="86" t="s">
        <v>2829</v>
      </c>
      <c r="J5" s="86" t="s">
        <v>2837</v>
      </c>
      <c r="K5" s="86">
        <v>3536983</v>
      </c>
      <c r="L5" s="86">
        <v>4624487</v>
      </c>
      <c r="M5" s="86">
        <v>118294409</v>
      </c>
      <c r="N5" s="86">
        <v>113669922</v>
      </c>
      <c r="O5" s="86">
        <v>110132939</v>
      </c>
      <c r="P5" s="86">
        <v>118294409</v>
      </c>
      <c r="Q5" s="86">
        <v>114757426</v>
      </c>
      <c r="R5" s="86">
        <v>113669922</v>
      </c>
      <c r="S5" s="86">
        <v>110132939</v>
      </c>
    </row>
    <row r="6" spans="1:19" x14ac:dyDescent="0.35">
      <c r="A6" s="86" t="s">
        <v>12</v>
      </c>
      <c r="B6" s="86">
        <v>1</v>
      </c>
      <c r="C6" s="86" t="s">
        <v>1564</v>
      </c>
      <c r="D6" s="86" t="s">
        <v>5288</v>
      </c>
      <c r="E6" s="86" t="s">
        <v>1823</v>
      </c>
      <c r="F6" s="86">
        <v>1147718318</v>
      </c>
      <c r="G6" s="86">
        <v>1147718318</v>
      </c>
      <c r="H6" s="93">
        <v>1147718318</v>
      </c>
      <c r="I6" s="86" t="s">
        <v>2829</v>
      </c>
      <c r="J6" s="86" t="s">
        <v>2832</v>
      </c>
      <c r="K6" s="86">
        <v>40847999</v>
      </c>
      <c r="L6" s="86">
        <v>0</v>
      </c>
      <c r="M6" s="86">
        <v>1188566317</v>
      </c>
      <c r="N6" s="86">
        <v>1188566317</v>
      </c>
      <c r="O6" s="86">
        <v>1147718318</v>
      </c>
      <c r="P6" s="86">
        <v>1188566317</v>
      </c>
      <c r="Q6" s="86">
        <v>1147718318</v>
      </c>
      <c r="R6" s="86">
        <v>1188566317</v>
      </c>
      <c r="S6" s="86">
        <v>1147718318</v>
      </c>
    </row>
    <row r="7" spans="1:19" x14ac:dyDescent="0.35">
      <c r="A7" s="86" t="s">
        <v>13</v>
      </c>
      <c r="B7" s="86">
        <v>1</v>
      </c>
      <c r="C7" s="86" t="s">
        <v>1564</v>
      </c>
      <c r="D7" s="86" t="s">
        <v>5289</v>
      </c>
      <c r="E7" s="86" t="s">
        <v>1824</v>
      </c>
      <c r="F7" s="86">
        <v>515291615</v>
      </c>
      <c r="G7" s="86">
        <v>529632863</v>
      </c>
      <c r="H7" s="93">
        <v>515291615</v>
      </c>
      <c r="I7" s="86" t="s">
        <v>2829</v>
      </c>
      <c r="J7" s="86" t="s">
        <v>2837</v>
      </c>
      <c r="K7" s="86">
        <v>16951933</v>
      </c>
      <c r="L7" s="86">
        <v>0</v>
      </c>
      <c r="M7" s="86">
        <v>532243548</v>
      </c>
      <c r="N7" s="86">
        <v>532243548</v>
      </c>
      <c r="O7" s="86">
        <v>515291615</v>
      </c>
      <c r="P7" s="86">
        <v>532243548</v>
      </c>
      <c r="Q7" s="86">
        <v>515291615</v>
      </c>
      <c r="R7" s="86">
        <v>532243548</v>
      </c>
      <c r="S7" s="86">
        <v>515291615</v>
      </c>
    </row>
    <row r="8" spans="1:19" x14ac:dyDescent="0.35">
      <c r="A8" s="86" t="s">
        <v>14</v>
      </c>
      <c r="B8" s="86">
        <v>1</v>
      </c>
      <c r="C8" s="86" t="s">
        <v>1564</v>
      </c>
      <c r="D8" s="86" t="s">
        <v>5290</v>
      </c>
      <c r="E8" s="86" t="s">
        <v>1825</v>
      </c>
      <c r="F8" s="86">
        <v>122144770</v>
      </c>
      <c r="G8" s="86">
        <v>131833991</v>
      </c>
      <c r="H8" s="93">
        <v>122144770</v>
      </c>
      <c r="I8" s="86" t="s">
        <v>2829</v>
      </c>
      <c r="J8" s="86" t="s">
        <v>2837</v>
      </c>
      <c r="K8" s="86">
        <v>5158200</v>
      </c>
      <c r="L8" s="86">
        <v>0</v>
      </c>
      <c r="M8" s="86">
        <v>127302970</v>
      </c>
      <c r="N8" s="86">
        <v>127302970</v>
      </c>
      <c r="O8" s="86">
        <v>122144770</v>
      </c>
      <c r="P8" s="86">
        <v>127302970</v>
      </c>
      <c r="Q8" s="86">
        <v>122144770</v>
      </c>
      <c r="R8" s="86">
        <v>127302970</v>
      </c>
      <c r="S8" s="86">
        <v>122144770</v>
      </c>
    </row>
    <row r="9" spans="1:19" x14ac:dyDescent="0.35">
      <c r="A9" s="86" t="s">
        <v>15</v>
      </c>
      <c r="B9" s="86">
        <v>1</v>
      </c>
      <c r="C9" s="86" t="s">
        <v>1564</v>
      </c>
      <c r="D9" s="86" t="s">
        <v>5963</v>
      </c>
      <c r="E9" s="86" t="s">
        <v>1826</v>
      </c>
      <c r="F9" s="86">
        <v>4868521</v>
      </c>
      <c r="G9" s="86">
        <v>4868521</v>
      </c>
      <c r="H9" s="93">
        <v>4868521</v>
      </c>
      <c r="I9" s="86" t="s">
        <v>2829</v>
      </c>
      <c r="J9" s="86" t="s">
        <v>2832</v>
      </c>
      <c r="K9" s="86">
        <v>237824</v>
      </c>
      <c r="L9" s="86">
        <v>0</v>
      </c>
      <c r="M9" s="86">
        <v>5106345</v>
      </c>
      <c r="N9" s="86">
        <v>5106345</v>
      </c>
      <c r="O9" s="86">
        <v>4868521</v>
      </c>
      <c r="P9" s="86">
        <v>5106345</v>
      </c>
      <c r="Q9" s="86">
        <v>4868521</v>
      </c>
      <c r="R9" s="86">
        <v>5106345</v>
      </c>
      <c r="S9" s="86">
        <v>4868521</v>
      </c>
    </row>
    <row r="10" spans="1:19" x14ac:dyDescent="0.35">
      <c r="A10" s="86" t="s">
        <v>16</v>
      </c>
      <c r="B10" s="86">
        <v>1</v>
      </c>
      <c r="C10" s="86" t="s">
        <v>1564</v>
      </c>
      <c r="D10" s="86" t="s">
        <v>5974</v>
      </c>
      <c r="E10" s="86" t="s">
        <v>1827</v>
      </c>
      <c r="F10" s="86">
        <v>38710992</v>
      </c>
      <c r="G10" s="86">
        <v>38710992</v>
      </c>
      <c r="H10" s="93">
        <v>38710992</v>
      </c>
      <c r="I10" s="86" t="s">
        <v>2829</v>
      </c>
      <c r="J10" s="86" t="s">
        <v>2832</v>
      </c>
      <c r="K10" s="86">
        <v>1321032</v>
      </c>
      <c r="L10" s="86">
        <v>1816234</v>
      </c>
      <c r="M10" s="86">
        <v>40032024</v>
      </c>
      <c r="N10" s="86">
        <v>38215790</v>
      </c>
      <c r="O10" s="86">
        <v>36894758</v>
      </c>
      <c r="P10" s="86">
        <v>40032024</v>
      </c>
      <c r="Q10" s="86">
        <v>38710992</v>
      </c>
      <c r="R10" s="86">
        <v>38215790</v>
      </c>
      <c r="S10" s="86">
        <v>36894758</v>
      </c>
    </row>
    <row r="11" spans="1:19" x14ac:dyDescent="0.35">
      <c r="A11" s="86" t="s">
        <v>17</v>
      </c>
      <c r="B11" s="86">
        <v>2</v>
      </c>
      <c r="C11" s="86" t="s">
        <v>1565</v>
      </c>
      <c r="D11" s="86" t="s">
        <v>5291</v>
      </c>
      <c r="E11" s="86" t="s">
        <v>1828</v>
      </c>
      <c r="F11" s="86">
        <v>4762056734</v>
      </c>
      <c r="G11" s="86">
        <v>4792959779</v>
      </c>
      <c r="H11" s="93">
        <v>4762056734</v>
      </c>
      <c r="I11" s="86" t="s">
        <v>2829</v>
      </c>
      <c r="J11" s="86" t="s">
        <v>2833</v>
      </c>
      <c r="K11" s="86">
        <v>35070745</v>
      </c>
      <c r="L11" s="86">
        <v>64805049</v>
      </c>
      <c r="M11" s="86">
        <v>4797127479</v>
      </c>
      <c r="N11" s="86">
        <v>4732322430</v>
      </c>
      <c r="O11" s="86">
        <v>4697251685</v>
      </c>
      <c r="P11" s="86">
        <v>4847382329</v>
      </c>
      <c r="Q11" s="86">
        <v>4812311584</v>
      </c>
      <c r="R11" s="86">
        <v>4782577280</v>
      </c>
      <c r="S11" s="86">
        <v>4747506535</v>
      </c>
    </row>
    <row r="12" spans="1:19" x14ac:dyDescent="0.35">
      <c r="A12" s="86" t="s">
        <v>18</v>
      </c>
      <c r="B12" s="86">
        <v>3</v>
      </c>
      <c r="C12" s="86" t="s">
        <v>1566</v>
      </c>
      <c r="D12" s="86" t="s">
        <v>5292</v>
      </c>
      <c r="E12" s="86" t="s">
        <v>1829</v>
      </c>
      <c r="F12" s="86">
        <v>569087838</v>
      </c>
      <c r="G12" s="86">
        <v>607065406</v>
      </c>
      <c r="H12" s="93">
        <v>569087838</v>
      </c>
      <c r="I12" s="86" t="s">
        <v>2829</v>
      </c>
      <c r="J12" s="86" t="s">
        <v>2834</v>
      </c>
      <c r="K12" s="86">
        <v>16133417</v>
      </c>
      <c r="L12" s="86">
        <v>0</v>
      </c>
      <c r="M12" s="86">
        <v>585221255</v>
      </c>
      <c r="N12" s="86">
        <v>585221255</v>
      </c>
      <c r="O12" s="86">
        <v>569087838</v>
      </c>
      <c r="P12" s="86">
        <v>585221255</v>
      </c>
      <c r="Q12" s="86">
        <v>569087838</v>
      </c>
      <c r="R12" s="86">
        <v>585221255</v>
      </c>
      <c r="S12" s="86">
        <v>569087838</v>
      </c>
    </row>
    <row r="13" spans="1:19" x14ac:dyDescent="0.35">
      <c r="A13" s="86" t="s">
        <v>19</v>
      </c>
      <c r="B13" s="86">
        <v>3</v>
      </c>
      <c r="C13" s="86" t="s">
        <v>1566</v>
      </c>
      <c r="D13" s="86" t="s">
        <v>5293</v>
      </c>
      <c r="E13" s="86" t="s">
        <v>1830</v>
      </c>
      <c r="F13" s="86">
        <v>2676422421</v>
      </c>
      <c r="G13" s="86">
        <v>2843071012</v>
      </c>
      <c r="H13" s="93">
        <v>2676422421</v>
      </c>
      <c r="I13" s="86" t="s">
        <v>2829</v>
      </c>
      <c r="J13" s="86" t="s">
        <v>2834</v>
      </c>
      <c r="K13" s="86">
        <v>65672350</v>
      </c>
      <c r="L13" s="86">
        <v>0</v>
      </c>
      <c r="M13" s="86">
        <v>2742094771</v>
      </c>
      <c r="N13" s="86">
        <v>2742094771</v>
      </c>
      <c r="O13" s="86">
        <v>2676422421</v>
      </c>
      <c r="P13" s="86">
        <v>2742094771</v>
      </c>
      <c r="Q13" s="86">
        <v>2676422421</v>
      </c>
      <c r="R13" s="86">
        <v>2742094771</v>
      </c>
      <c r="S13" s="86">
        <v>2676422421</v>
      </c>
    </row>
    <row r="14" spans="1:19" x14ac:dyDescent="0.35">
      <c r="A14" s="86" t="s">
        <v>20</v>
      </c>
      <c r="B14" s="86">
        <v>3</v>
      </c>
      <c r="C14" s="86" t="s">
        <v>1566</v>
      </c>
      <c r="D14" s="86" t="s">
        <v>5294</v>
      </c>
      <c r="E14" s="86" t="s">
        <v>1831</v>
      </c>
      <c r="F14" s="86">
        <v>408302877</v>
      </c>
      <c r="G14" s="86">
        <v>428163056</v>
      </c>
      <c r="H14" s="93">
        <v>408302877</v>
      </c>
      <c r="I14" s="86" t="s">
        <v>2829</v>
      </c>
      <c r="J14" s="86" t="s">
        <v>2833</v>
      </c>
      <c r="K14" s="86">
        <v>8276241</v>
      </c>
      <c r="L14" s="86">
        <v>21807542</v>
      </c>
      <c r="M14" s="86">
        <v>416579118</v>
      </c>
      <c r="N14" s="86">
        <v>394771576</v>
      </c>
      <c r="O14" s="86">
        <v>386495335</v>
      </c>
      <c r="P14" s="86">
        <v>416579118</v>
      </c>
      <c r="Q14" s="86">
        <v>408302877</v>
      </c>
      <c r="R14" s="86">
        <v>394771576</v>
      </c>
      <c r="S14" s="86">
        <v>386495335</v>
      </c>
    </row>
    <row r="15" spans="1:19" x14ac:dyDescent="0.35">
      <c r="A15" s="86" t="s">
        <v>21</v>
      </c>
      <c r="B15" s="86">
        <v>3</v>
      </c>
      <c r="C15" s="86" t="s">
        <v>1566</v>
      </c>
      <c r="D15" s="86" t="s">
        <v>5295</v>
      </c>
      <c r="E15" s="86" t="s">
        <v>1832</v>
      </c>
      <c r="F15" s="86">
        <v>319184700</v>
      </c>
      <c r="G15" s="86">
        <v>330799688</v>
      </c>
      <c r="H15" s="93">
        <v>319184700</v>
      </c>
      <c r="I15" s="86" t="s">
        <v>2829</v>
      </c>
      <c r="J15" s="86" t="s">
        <v>2833</v>
      </c>
      <c r="K15" s="86">
        <v>11068074</v>
      </c>
      <c r="L15" s="86">
        <v>13981327</v>
      </c>
      <c r="M15" s="86">
        <v>330252774</v>
      </c>
      <c r="N15" s="86">
        <v>316271447</v>
      </c>
      <c r="O15" s="86">
        <v>305203373</v>
      </c>
      <c r="P15" s="86">
        <v>330252774</v>
      </c>
      <c r="Q15" s="86">
        <v>319184700</v>
      </c>
      <c r="R15" s="86">
        <v>316271447</v>
      </c>
      <c r="S15" s="86">
        <v>305203373</v>
      </c>
    </row>
    <row r="16" spans="1:19" x14ac:dyDescent="0.35">
      <c r="A16" s="86" t="s">
        <v>22</v>
      </c>
      <c r="B16" s="86">
        <v>3</v>
      </c>
      <c r="C16" s="86" t="s">
        <v>1566</v>
      </c>
      <c r="D16" s="86" t="s">
        <v>5296</v>
      </c>
      <c r="E16" s="86" t="s">
        <v>1833</v>
      </c>
      <c r="F16" s="86">
        <v>117220313</v>
      </c>
      <c r="G16" s="86">
        <v>130658752</v>
      </c>
      <c r="H16" s="93">
        <v>117220313</v>
      </c>
      <c r="I16" s="86" t="s">
        <v>2829</v>
      </c>
      <c r="J16" s="86" t="s">
        <v>2834</v>
      </c>
      <c r="K16" s="86">
        <v>2508583</v>
      </c>
      <c r="L16" s="86">
        <v>5680213</v>
      </c>
      <c r="M16" s="86">
        <v>119728896</v>
      </c>
      <c r="N16" s="86">
        <v>114048683</v>
      </c>
      <c r="O16" s="86">
        <v>111540100</v>
      </c>
      <c r="P16" s="86">
        <v>119728896</v>
      </c>
      <c r="Q16" s="86">
        <v>117220313</v>
      </c>
      <c r="R16" s="86">
        <v>114048683</v>
      </c>
      <c r="S16" s="86">
        <v>111540100</v>
      </c>
    </row>
    <row r="17" spans="1:19" x14ac:dyDescent="0.35">
      <c r="A17" s="86" t="s">
        <v>23</v>
      </c>
      <c r="B17" s="86">
        <v>3</v>
      </c>
      <c r="C17" s="86" t="s">
        <v>1566</v>
      </c>
      <c r="D17" s="86" t="s">
        <v>5297</v>
      </c>
      <c r="E17" s="86" t="s">
        <v>1834</v>
      </c>
      <c r="F17" s="86">
        <v>293781061</v>
      </c>
      <c r="G17" s="86">
        <v>303404928</v>
      </c>
      <c r="H17" s="93">
        <v>293781061</v>
      </c>
      <c r="I17" s="86" t="s">
        <v>2829</v>
      </c>
      <c r="J17" s="86" t="s">
        <v>2833</v>
      </c>
      <c r="K17" s="86">
        <v>8926026</v>
      </c>
      <c r="L17" s="86">
        <v>0</v>
      </c>
      <c r="M17" s="86">
        <v>302707087</v>
      </c>
      <c r="N17" s="86">
        <v>302707087</v>
      </c>
      <c r="O17" s="86">
        <v>293781061</v>
      </c>
      <c r="P17" s="86">
        <v>302707087</v>
      </c>
      <c r="Q17" s="86">
        <v>293781061</v>
      </c>
      <c r="R17" s="86">
        <v>302707087</v>
      </c>
      <c r="S17" s="86">
        <v>293781061</v>
      </c>
    </row>
    <row r="18" spans="1:19" x14ac:dyDescent="0.35">
      <c r="A18" s="86" t="s">
        <v>24</v>
      </c>
      <c r="B18" s="86">
        <v>3</v>
      </c>
      <c r="C18" s="86" t="s">
        <v>1566</v>
      </c>
      <c r="D18" s="86" t="s">
        <v>5497</v>
      </c>
      <c r="E18" s="86" t="s">
        <v>1835</v>
      </c>
      <c r="F18" s="86">
        <v>8877365</v>
      </c>
      <c r="G18" s="86">
        <v>8877365</v>
      </c>
      <c r="H18" s="93">
        <v>8877365</v>
      </c>
      <c r="I18" s="86" t="s">
        <v>2829</v>
      </c>
      <c r="J18" s="86" t="s">
        <v>2833</v>
      </c>
      <c r="K18" s="86">
        <v>122870</v>
      </c>
      <c r="L18" s="86">
        <v>0</v>
      </c>
      <c r="M18" s="86">
        <v>9000235</v>
      </c>
      <c r="N18" s="86">
        <v>9000235</v>
      </c>
      <c r="O18" s="86">
        <v>8877365</v>
      </c>
      <c r="P18" s="86">
        <v>9000235</v>
      </c>
      <c r="Q18" s="86">
        <v>8877365</v>
      </c>
      <c r="R18" s="86">
        <v>9000235</v>
      </c>
      <c r="S18" s="86">
        <v>8877365</v>
      </c>
    </row>
    <row r="19" spans="1:19" x14ac:dyDescent="0.35">
      <c r="A19" s="86" t="s">
        <v>25</v>
      </c>
      <c r="B19" s="86">
        <v>3</v>
      </c>
      <c r="C19" s="86" t="s">
        <v>1566</v>
      </c>
      <c r="D19" s="86" t="s">
        <v>6683</v>
      </c>
      <c r="E19" s="86" t="s">
        <v>1836</v>
      </c>
      <c r="F19" s="86">
        <v>511940</v>
      </c>
      <c r="G19" s="86">
        <v>511940</v>
      </c>
      <c r="H19" s="93">
        <v>511940</v>
      </c>
      <c r="I19" s="86" t="s">
        <v>2829</v>
      </c>
      <c r="J19" s="86" t="s">
        <v>2833</v>
      </c>
      <c r="K19" s="86">
        <v>0</v>
      </c>
      <c r="L19" s="86">
        <v>0</v>
      </c>
      <c r="M19" s="86">
        <v>511940</v>
      </c>
      <c r="N19" s="86">
        <v>511940</v>
      </c>
      <c r="O19" s="86">
        <v>511940</v>
      </c>
      <c r="P19" s="86">
        <v>511940</v>
      </c>
      <c r="Q19" s="86">
        <v>511940</v>
      </c>
      <c r="R19" s="86">
        <v>511940</v>
      </c>
      <c r="S19" s="86">
        <v>511940</v>
      </c>
    </row>
    <row r="20" spans="1:19" x14ac:dyDescent="0.35">
      <c r="A20" s="86" t="s">
        <v>26</v>
      </c>
      <c r="B20" s="86">
        <v>4</v>
      </c>
      <c r="C20" s="86" t="s">
        <v>1567</v>
      </c>
      <c r="D20" s="86" t="s">
        <v>5298</v>
      </c>
      <c r="E20" s="86" t="s">
        <v>1837</v>
      </c>
      <c r="F20" s="86">
        <v>3280496520</v>
      </c>
      <c r="G20" s="86">
        <v>3280496520</v>
      </c>
      <c r="H20" s="93">
        <v>3280496520</v>
      </c>
      <c r="I20" s="86" t="s">
        <v>2829</v>
      </c>
      <c r="J20" s="86" t="s">
        <v>2832</v>
      </c>
      <c r="K20" s="86">
        <v>50601025</v>
      </c>
      <c r="L20" s="86">
        <v>0</v>
      </c>
      <c r="M20" s="86">
        <v>3331097545</v>
      </c>
      <c r="N20" s="86">
        <v>3331097545</v>
      </c>
      <c r="O20" s="86">
        <v>3280496520</v>
      </c>
      <c r="P20" s="86">
        <v>3331097545</v>
      </c>
      <c r="Q20" s="86">
        <v>3280496520</v>
      </c>
      <c r="R20" s="86">
        <v>3331097545</v>
      </c>
      <c r="S20" s="86">
        <v>3280496520</v>
      </c>
    </row>
    <row r="21" spans="1:19" x14ac:dyDescent="0.35">
      <c r="A21" s="86" t="s">
        <v>27</v>
      </c>
      <c r="B21" s="86">
        <v>4</v>
      </c>
      <c r="C21" s="86" t="s">
        <v>1567</v>
      </c>
      <c r="D21" s="86" t="s">
        <v>6424</v>
      </c>
      <c r="E21" s="86" t="s">
        <v>1838</v>
      </c>
      <c r="F21" s="86">
        <v>166250</v>
      </c>
      <c r="G21" s="86">
        <v>166250</v>
      </c>
      <c r="H21" s="93">
        <v>166250</v>
      </c>
      <c r="I21" s="86" t="s">
        <v>2829</v>
      </c>
      <c r="J21" s="86" t="s">
        <v>2832</v>
      </c>
      <c r="K21" s="86">
        <v>0</v>
      </c>
      <c r="L21" s="86">
        <v>0</v>
      </c>
      <c r="M21" s="86">
        <v>166250</v>
      </c>
      <c r="N21" s="86">
        <v>166250</v>
      </c>
      <c r="O21" s="86">
        <v>166250</v>
      </c>
      <c r="P21" s="86">
        <v>166250</v>
      </c>
      <c r="Q21" s="86">
        <v>166250</v>
      </c>
      <c r="R21" s="86">
        <v>166250</v>
      </c>
      <c r="S21" s="86">
        <v>166250</v>
      </c>
    </row>
    <row r="22" spans="1:19" x14ac:dyDescent="0.35">
      <c r="A22" s="86" t="s">
        <v>28</v>
      </c>
      <c r="B22" s="86">
        <v>4</v>
      </c>
      <c r="C22" s="86" t="s">
        <v>1567</v>
      </c>
      <c r="D22" s="86" t="s">
        <v>6551</v>
      </c>
      <c r="E22" s="86" t="s">
        <v>1839</v>
      </c>
      <c r="F22" s="86">
        <v>126219304</v>
      </c>
      <c r="G22" s="86">
        <v>126219304</v>
      </c>
      <c r="H22" s="93">
        <v>126219304</v>
      </c>
      <c r="I22" s="86" t="s">
        <v>2829</v>
      </c>
      <c r="J22" s="86" t="s">
        <v>2832</v>
      </c>
      <c r="K22" s="86">
        <v>3438616</v>
      </c>
      <c r="L22" s="86">
        <v>0</v>
      </c>
      <c r="M22" s="86">
        <v>129657920</v>
      </c>
      <c r="N22" s="86">
        <v>129657920</v>
      </c>
      <c r="O22" s="86">
        <v>126219304</v>
      </c>
      <c r="P22" s="86">
        <v>129657920</v>
      </c>
      <c r="Q22" s="86">
        <v>126219304</v>
      </c>
      <c r="R22" s="86">
        <v>129657920</v>
      </c>
      <c r="S22" s="86">
        <v>126219304</v>
      </c>
    </row>
    <row r="23" spans="1:19" x14ac:dyDescent="0.35">
      <c r="A23" s="86" t="s">
        <v>29</v>
      </c>
      <c r="B23" s="86">
        <v>5</v>
      </c>
      <c r="C23" s="86" t="s">
        <v>1568</v>
      </c>
      <c r="D23" s="86" t="s">
        <v>5299</v>
      </c>
      <c r="E23" s="86" t="s">
        <v>1840</v>
      </c>
      <c r="F23" s="86">
        <v>263628171</v>
      </c>
      <c r="G23" s="86">
        <v>267347728</v>
      </c>
      <c r="H23" s="93">
        <v>263628171</v>
      </c>
      <c r="I23" s="86" t="s">
        <v>2829</v>
      </c>
      <c r="J23" s="86" t="s">
        <v>2833</v>
      </c>
      <c r="K23" s="86">
        <v>7016330</v>
      </c>
      <c r="L23" s="86">
        <v>0</v>
      </c>
      <c r="M23" s="86">
        <v>270644501</v>
      </c>
      <c r="N23" s="86">
        <v>270644501</v>
      </c>
      <c r="O23" s="86">
        <v>263628171</v>
      </c>
      <c r="P23" s="86">
        <v>442775841</v>
      </c>
      <c r="Q23" s="86">
        <v>435759511</v>
      </c>
      <c r="R23" s="86">
        <v>442775841</v>
      </c>
      <c r="S23" s="86">
        <v>435759511</v>
      </c>
    </row>
    <row r="24" spans="1:19" x14ac:dyDescent="0.35">
      <c r="A24" s="86" t="s">
        <v>30</v>
      </c>
      <c r="B24" s="86">
        <v>5</v>
      </c>
      <c r="C24" s="86" t="s">
        <v>1568</v>
      </c>
      <c r="D24" s="86" t="s">
        <v>5300</v>
      </c>
      <c r="E24" s="86" t="s">
        <v>1841</v>
      </c>
      <c r="F24" s="86">
        <v>367134147</v>
      </c>
      <c r="G24" s="86">
        <v>367134147</v>
      </c>
      <c r="H24" s="93">
        <v>367134147</v>
      </c>
      <c r="I24" s="86" t="s">
        <v>2829</v>
      </c>
      <c r="J24" s="86" t="s">
        <v>2832</v>
      </c>
      <c r="K24" s="86">
        <v>12207430</v>
      </c>
      <c r="L24" s="86">
        <v>0</v>
      </c>
      <c r="M24" s="86">
        <v>379341577</v>
      </c>
      <c r="N24" s="86">
        <v>379341577</v>
      </c>
      <c r="O24" s="86">
        <v>367134147</v>
      </c>
      <c r="P24" s="86">
        <v>379341577</v>
      </c>
      <c r="Q24" s="86">
        <v>367134147</v>
      </c>
      <c r="R24" s="86">
        <v>379341577</v>
      </c>
      <c r="S24" s="86">
        <v>367134147</v>
      </c>
    </row>
    <row r="25" spans="1:19" x14ac:dyDescent="0.35">
      <c r="A25" s="86" t="s">
        <v>31</v>
      </c>
      <c r="B25" s="86">
        <v>5</v>
      </c>
      <c r="C25" s="86" t="s">
        <v>1568</v>
      </c>
      <c r="D25" s="86" t="s">
        <v>5302</v>
      </c>
      <c r="E25" s="86" t="s">
        <v>1842</v>
      </c>
      <c r="F25" s="86">
        <v>80916647</v>
      </c>
      <c r="G25" s="86">
        <v>80916647</v>
      </c>
      <c r="H25" s="93">
        <v>80916647</v>
      </c>
      <c r="I25" s="86" t="s">
        <v>2829</v>
      </c>
      <c r="J25" s="86" t="s">
        <v>2832</v>
      </c>
      <c r="K25" s="86">
        <v>3188060</v>
      </c>
      <c r="L25" s="86">
        <v>0</v>
      </c>
      <c r="M25" s="86">
        <v>84104707</v>
      </c>
      <c r="N25" s="86">
        <v>84104707</v>
      </c>
      <c r="O25" s="86">
        <v>80916647</v>
      </c>
      <c r="P25" s="86">
        <v>84104707</v>
      </c>
      <c r="Q25" s="86">
        <v>80916647</v>
      </c>
      <c r="R25" s="86">
        <v>84104707</v>
      </c>
      <c r="S25" s="86">
        <v>80916647</v>
      </c>
    </row>
    <row r="26" spans="1:19" x14ac:dyDescent="0.35">
      <c r="A26" s="86" t="s">
        <v>32</v>
      </c>
      <c r="B26" s="86">
        <v>5</v>
      </c>
      <c r="C26" s="86" t="s">
        <v>1568</v>
      </c>
      <c r="D26" s="86" t="s">
        <v>6073</v>
      </c>
      <c r="E26" s="86" t="s">
        <v>1843</v>
      </c>
      <c r="F26" s="86">
        <v>1013121</v>
      </c>
      <c r="G26" s="86">
        <v>1013121</v>
      </c>
      <c r="H26" s="93">
        <v>1013121</v>
      </c>
      <c r="I26" s="86" t="s">
        <v>2829</v>
      </c>
      <c r="J26" s="86" t="s">
        <v>2832</v>
      </c>
      <c r="K26" s="86">
        <v>10000</v>
      </c>
      <c r="L26" s="86">
        <v>0</v>
      </c>
      <c r="M26" s="86">
        <v>1023121</v>
      </c>
      <c r="N26" s="86">
        <v>1023121</v>
      </c>
      <c r="O26" s="86">
        <v>1013121</v>
      </c>
      <c r="P26" s="86">
        <v>1023121</v>
      </c>
      <c r="Q26" s="86">
        <v>1013121</v>
      </c>
      <c r="R26" s="86">
        <v>1023121</v>
      </c>
      <c r="S26" s="86">
        <v>1013121</v>
      </c>
    </row>
    <row r="27" spans="1:19" x14ac:dyDescent="0.35">
      <c r="A27" s="86" t="s">
        <v>33</v>
      </c>
      <c r="B27" s="86">
        <v>5</v>
      </c>
      <c r="C27" s="86" t="s">
        <v>1568</v>
      </c>
      <c r="D27" s="86" t="s">
        <v>6766</v>
      </c>
      <c r="E27" s="86" t="s">
        <v>1844</v>
      </c>
      <c r="F27" s="86">
        <v>3458700</v>
      </c>
      <c r="G27" s="86">
        <v>3458700</v>
      </c>
      <c r="H27" s="93">
        <v>3458700</v>
      </c>
      <c r="I27" s="86" t="s">
        <v>2829</v>
      </c>
      <c r="J27" s="86" t="s">
        <v>2832</v>
      </c>
      <c r="K27" s="86">
        <v>0</v>
      </c>
      <c r="L27" s="86">
        <v>0</v>
      </c>
      <c r="M27" s="86">
        <v>3458700</v>
      </c>
      <c r="N27" s="86">
        <v>3458700</v>
      </c>
      <c r="O27" s="86">
        <v>3458700</v>
      </c>
      <c r="P27" s="86">
        <v>3458700</v>
      </c>
      <c r="Q27" s="86">
        <v>3458700</v>
      </c>
      <c r="R27" s="86">
        <v>3458700</v>
      </c>
      <c r="S27" s="86">
        <v>3458700</v>
      </c>
    </row>
    <row r="28" spans="1:19" x14ac:dyDescent="0.35">
      <c r="A28" s="86" t="s">
        <v>34</v>
      </c>
      <c r="B28" s="86">
        <v>5</v>
      </c>
      <c r="C28" s="86" t="s">
        <v>1568</v>
      </c>
      <c r="D28" s="86" t="s">
        <v>6830</v>
      </c>
      <c r="E28" s="86" t="s">
        <v>1845</v>
      </c>
      <c r="F28" s="86">
        <v>53487558</v>
      </c>
      <c r="G28" s="86">
        <v>53474930</v>
      </c>
      <c r="H28" s="93">
        <v>53487558</v>
      </c>
      <c r="I28" s="86" t="s">
        <v>2829</v>
      </c>
      <c r="J28" s="86" t="s">
        <v>2833</v>
      </c>
      <c r="K28" s="86">
        <v>660040</v>
      </c>
      <c r="L28" s="86">
        <v>0</v>
      </c>
      <c r="M28" s="86">
        <v>54147598</v>
      </c>
      <c r="N28" s="86">
        <v>54147598</v>
      </c>
      <c r="O28" s="86">
        <v>53487558</v>
      </c>
      <c r="P28" s="86">
        <v>64147552</v>
      </c>
      <c r="Q28" s="86">
        <v>63487512</v>
      </c>
      <c r="R28" s="86">
        <v>64147552</v>
      </c>
      <c r="S28" s="86">
        <v>63487512</v>
      </c>
    </row>
    <row r="29" spans="1:19" x14ac:dyDescent="0.35">
      <c r="A29" s="86" t="s">
        <v>35</v>
      </c>
      <c r="B29" s="86">
        <v>6</v>
      </c>
      <c r="C29" s="86" t="s">
        <v>1569</v>
      </c>
      <c r="D29" s="86" t="s">
        <v>5304</v>
      </c>
      <c r="E29" s="86" t="s">
        <v>1846</v>
      </c>
      <c r="F29" s="86">
        <v>210924456</v>
      </c>
      <c r="G29" s="86">
        <v>210924456</v>
      </c>
      <c r="H29" s="93">
        <v>210924456</v>
      </c>
      <c r="I29" s="86" t="s">
        <v>2829</v>
      </c>
      <c r="J29" s="86" t="s">
        <v>2832</v>
      </c>
      <c r="K29" s="86">
        <v>4818220</v>
      </c>
      <c r="L29" s="86">
        <v>0</v>
      </c>
      <c r="M29" s="86">
        <v>215742676</v>
      </c>
      <c r="N29" s="86">
        <v>215742676</v>
      </c>
      <c r="O29" s="86">
        <v>210924456</v>
      </c>
      <c r="P29" s="86">
        <v>250621456</v>
      </c>
      <c r="Q29" s="86">
        <v>245803236</v>
      </c>
      <c r="R29" s="86">
        <v>250621456</v>
      </c>
      <c r="S29" s="86">
        <v>245803236</v>
      </c>
    </row>
    <row r="30" spans="1:19" x14ac:dyDescent="0.35">
      <c r="A30" s="86" t="s">
        <v>36</v>
      </c>
      <c r="B30" s="86">
        <v>6</v>
      </c>
      <c r="C30" s="86" t="s">
        <v>1569</v>
      </c>
      <c r="D30" s="86" t="s">
        <v>5470</v>
      </c>
      <c r="E30" s="86" t="s">
        <v>1847</v>
      </c>
      <c r="F30" s="86">
        <v>1415924</v>
      </c>
      <c r="G30" s="86">
        <v>1415924</v>
      </c>
      <c r="H30" s="93">
        <v>1415924</v>
      </c>
      <c r="I30" s="86" t="s">
        <v>2829</v>
      </c>
      <c r="J30" s="86" t="s">
        <v>2832</v>
      </c>
      <c r="K30" s="86">
        <v>10000</v>
      </c>
      <c r="L30" s="86">
        <v>0</v>
      </c>
      <c r="M30" s="86">
        <v>1425924</v>
      </c>
      <c r="N30" s="86">
        <v>1425924</v>
      </c>
      <c r="O30" s="86">
        <v>1415924</v>
      </c>
      <c r="P30" s="86">
        <v>1425924</v>
      </c>
      <c r="Q30" s="86">
        <v>1415924</v>
      </c>
      <c r="R30" s="86">
        <v>1425924</v>
      </c>
      <c r="S30" s="86">
        <v>1415924</v>
      </c>
    </row>
    <row r="31" spans="1:19" x14ac:dyDescent="0.35">
      <c r="A31" s="86" t="s">
        <v>37</v>
      </c>
      <c r="B31" s="86">
        <v>6</v>
      </c>
      <c r="C31" s="86" t="s">
        <v>1569</v>
      </c>
      <c r="D31" s="86" t="s">
        <v>5666</v>
      </c>
      <c r="E31" s="86" t="s">
        <v>1848</v>
      </c>
      <c r="F31" s="86">
        <v>12955888</v>
      </c>
      <c r="G31" s="86">
        <v>12955888</v>
      </c>
      <c r="H31" s="93">
        <v>12955888</v>
      </c>
      <c r="I31" s="86" t="s">
        <v>2829</v>
      </c>
      <c r="J31" s="86" t="s">
        <v>2832</v>
      </c>
      <c r="K31" s="86">
        <v>130170</v>
      </c>
      <c r="L31" s="86">
        <v>0</v>
      </c>
      <c r="M31" s="86">
        <v>13086058</v>
      </c>
      <c r="N31" s="86">
        <v>13086058</v>
      </c>
      <c r="O31" s="86">
        <v>12955888</v>
      </c>
      <c r="P31" s="86">
        <v>13086058</v>
      </c>
      <c r="Q31" s="86">
        <v>12955888</v>
      </c>
      <c r="R31" s="86">
        <v>13086058</v>
      </c>
      <c r="S31" s="86">
        <v>12955888</v>
      </c>
    </row>
    <row r="32" spans="1:19" x14ac:dyDescent="0.35">
      <c r="A32" s="86" t="s">
        <v>38</v>
      </c>
      <c r="B32" s="86">
        <v>6</v>
      </c>
      <c r="C32" s="86" t="s">
        <v>1569</v>
      </c>
      <c r="D32" s="86" t="s">
        <v>6611</v>
      </c>
      <c r="E32" s="86" t="s">
        <v>1849</v>
      </c>
      <c r="F32" s="86">
        <v>659570</v>
      </c>
      <c r="G32" s="86">
        <v>659570</v>
      </c>
      <c r="H32" s="93">
        <v>659570</v>
      </c>
      <c r="I32" s="86" t="s">
        <v>2829</v>
      </c>
      <c r="J32" s="86" t="s">
        <v>2832</v>
      </c>
      <c r="K32" s="86">
        <v>32870</v>
      </c>
      <c r="L32" s="86">
        <v>0</v>
      </c>
      <c r="M32" s="86">
        <v>692440</v>
      </c>
      <c r="N32" s="86">
        <v>692440</v>
      </c>
      <c r="O32" s="86">
        <v>659570</v>
      </c>
      <c r="P32" s="86">
        <v>692440</v>
      </c>
      <c r="Q32" s="86">
        <v>659570</v>
      </c>
      <c r="R32" s="86">
        <v>692440</v>
      </c>
      <c r="S32" s="86">
        <v>659570</v>
      </c>
    </row>
    <row r="33" spans="1:19" x14ac:dyDescent="0.35">
      <c r="A33" s="86" t="s">
        <v>39</v>
      </c>
      <c r="B33" s="86">
        <v>7</v>
      </c>
      <c r="C33" s="86" t="s">
        <v>1570</v>
      </c>
      <c r="D33" s="86" t="s">
        <v>5305</v>
      </c>
      <c r="E33" s="86" t="s">
        <v>1850</v>
      </c>
      <c r="F33" s="86">
        <v>307342693</v>
      </c>
      <c r="G33" s="86">
        <v>307342693</v>
      </c>
      <c r="H33" s="93">
        <v>307342693</v>
      </c>
      <c r="I33" s="86" t="s">
        <v>2829</v>
      </c>
      <c r="J33" s="86" t="s">
        <v>2832</v>
      </c>
      <c r="K33" s="86">
        <v>3848594</v>
      </c>
      <c r="L33" s="86">
        <v>0</v>
      </c>
      <c r="M33" s="86">
        <v>311191287</v>
      </c>
      <c r="N33" s="86">
        <v>311191287</v>
      </c>
      <c r="O33" s="86">
        <v>307342693</v>
      </c>
      <c r="P33" s="86">
        <v>311191287</v>
      </c>
      <c r="Q33" s="86">
        <v>307342693</v>
      </c>
      <c r="R33" s="86">
        <v>311191287</v>
      </c>
      <c r="S33" s="86">
        <v>307342693</v>
      </c>
    </row>
    <row r="34" spans="1:19" x14ac:dyDescent="0.35">
      <c r="A34" s="86" t="s">
        <v>40</v>
      </c>
      <c r="B34" s="86">
        <v>7</v>
      </c>
      <c r="C34" s="86" t="s">
        <v>1570</v>
      </c>
      <c r="D34" s="86" t="s">
        <v>5307</v>
      </c>
      <c r="E34" s="86" t="s">
        <v>1851</v>
      </c>
      <c r="F34" s="86">
        <v>931242721</v>
      </c>
      <c r="G34" s="86">
        <v>931242721</v>
      </c>
      <c r="H34" s="93">
        <v>931242721</v>
      </c>
      <c r="I34" s="86" t="s">
        <v>2829</v>
      </c>
      <c r="J34" s="86" t="s">
        <v>2832</v>
      </c>
      <c r="K34" s="86">
        <v>12051512</v>
      </c>
      <c r="L34" s="86">
        <v>0</v>
      </c>
      <c r="M34" s="86">
        <v>943294233</v>
      </c>
      <c r="N34" s="86">
        <v>943294233</v>
      </c>
      <c r="O34" s="86">
        <v>931242721</v>
      </c>
      <c r="P34" s="86">
        <v>943294233</v>
      </c>
      <c r="Q34" s="86">
        <v>931242721</v>
      </c>
      <c r="R34" s="86">
        <v>943294233</v>
      </c>
      <c r="S34" s="86">
        <v>931242721</v>
      </c>
    </row>
    <row r="35" spans="1:19" x14ac:dyDescent="0.35">
      <c r="A35" s="86" t="s">
        <v>41</v>
      </c>
      <c r="B35" s="86">
        <v>7</v>
      </c>
      <c r="C35" s="86" t="s">
        <v>1570</v>
      </c>
      <c r="D35" s="86" t="s">
        <v>5308</v>
      </c>
      <c r="E35" s="86" t="s">
        <v>1852</v>
      </c>
      <c r="F35" s="86">
        <v>290872850</v>
      </c>
      <c r="G35" s="86">
        <v>290872850</v>
      </c>
      <c r="H35" s="93">
        <v>290872850</v>
      </c>
      <c r="I35" s="86" t="s">
        <v>2829</v>
      </c>
      <c r="J35" s="86" t="s">
        <v>2832</v>
      </c>
      <c r="K35" s="86">
        <v>10011797</v>
      </c>
      <c r="L35" s="86">
        <v>0</v>
      </c>
      <c r="M35" s="86">
        <v>300884647</v>
      </c>
      <c r="N35" s="86">
        <v>300884647</v>
      </c>
      <c r="O35" s="86">
        <v>290872850</v>
      </c>
      <c r="P35" s="86">
        <v>300884647</v>
      </c>
      <c r="Q35" s="86">
        <v>290872850</v>
      </c>
      <c r="R35" s="86">
        <v>300884647</v>
      </c>
      <c r="S35" s="86">
        <v>290872850</v>
      </c>
    </row>
    <row r="36" spans="1:19" x14ac:dyDescent="0.35">
      <c r="A36" s="86" t="s">
        <v>42</v>
      </c>
      <c r="B36" s="86">
        <v>7</v>
      </c>
      <c r="C36" s="86" t="s">
        <v>1570</v>
      </c>
      <c r="D36" s="86" t="s">
        <v>5310</v>
      </c>
      <c r="E36" s="86" t="s">
        <v>1853</v>
      </c>
      <c r="F36" s="86">
        <v>2169752556</v>
      </c>
      <c r="G36" s="86">
        <v>2169752556</v>
      </c>
      <c r="H36" s="93">
        <v>2169752556</v>
      </c>
      <c r="I36" s="86" t="s">
        <v>2829</v>
      </c>
      <c r="J36" s="86" t="s">
        <v>2832</v>
      </c>
      <c r="K36" s="86">
        <v>34231184</v>
      </c>
      <c r="L36" s="86">
        <v>0</v>
      </c>
      <c r="M36" s="86">
        <v>2203983740</v>
      </c>
      <c r="N36" s="86">
        <v>2203983740</v>
      </c>
      <c r="O36" s="86">
        <v>2169752556</v>
      </c>
      <c r="P36" s="86">
        <v>2203983740</v>
      </c>
      <c r="Q36" s="86">
        <v>2169752556</v>
      </c>
      <c r="R36" s="86">
        <v>2203983740</v>
      </c>
      <c r="S36" s="86">
        <v>2169752556</v>
      </c>
    </row>
    <row r="37" spans="1:19" x14ac:dyDescent="0.35">
      <c r="A37" s="86" t="s">
        <v>43</v>
      </c>
      <c r="B37" s="86">
        <v>7</v>
      </c>
      <c r="C37" s="86" t="s">
        <v>1570</v>
      </c>
      <c r="D37" s="86" t="s">
        <v>5311</v>
      </c>
      <c r="E37" s="86" t="s">
        <v>1854</v>
      </c>
      <c r="F37" s="86">
        <v>439240585</v>
      </c>
      <c r="G37" s="86">
        <v>439240585</v>
      </c>
      <c r="H37" s="93">
        <v>439240585</v>
      </c>
      <c r="I37" s="86" t="s">
        <v>2829</v>
      </c>
      <c r="J37" s="86" t="s">
        <v>2832</v>
      </c>
      <c r="K37" s="86">
        <v>16635853</v>
      </c>
      <c r="L37" s="86">
        <v>0</v>
      </c>
      <c r="M37" s="86">
        <v>455876438</v>
      </c>
      <c r="N37" s="86">
        <v>455876438</v>
      </c>
      <c r="O37" s="86">
        <v>439240585</v>
      </c>
      <c r="P37" s="86">
        <v>455876438</v>
      </c>
      <c r="Q37" s="86">
        <v>439240585</v>
      </c>
      <c r="R37" s="86">
        <v>455876438</v>
      </c>
      <c r="S37" s="86">
        <v>439240585</v>
      </c>
    </row>
    <row r="38" spans="1:19" x14ac:dyDescent="0.35">
      <c r="A38" s="86" t="s">
        <v>44</v>
      </c>
      <c r="B38" s="86">
        <v>7</v>
      </c>
      <c r="C38" s="86" t="s">
        <v>1570</v>
      </c>
      <c r="D38" s="86" t="s">
        <v>5356</v>
      </c>
      <c r="E38" s="86" t="s">
        <v>1855</v>
      </c>
      <c r="F38" s="86">
        <v>170186164</v>
      </c>
      <c r="G38" s="86">
        <v>170186164</v>
      </c>
      <c r="H38" s="93">
        <v>170186164</v>
      </c>
      <c r="I38" s="86" t="s">
        <v>2829</v>
      </c>
      <c r="J38" s="86" t="s">
        <v>2832</v>
      </c>
      <c r="K38" s="86">
        <v>9387838</v>
      </c>
      <c r="L38" s="86">
        <v>0</v>
      </c>
      <c r="M38" s="86">
        <v>179574002</v>
      </c>
      <c r="N38" s="86">
        <v>179574002</v>
      </c>
      <c r="O38" s="86">
        <v>170186164</v>
      </c>
      <c r="P38" s="86">
        <v>179574002</v>
      </c>
      <c r="Q38" s="86">
        <v>170186164</v>
      </c>
      <c r="R38" s="86">
        <v>179574002</v>
      </c>
      <c r="S38" s="86">
        <v>170186164</v>
      </c>
    </row>
    <row r="39" spans="1:19" x14ac:dyDescent="0.35">
      <c r="A39" s="86" t="s">
        <v>45</v>
      </c>
      <c r="B39" s="86">
        <v>7</v>
      </c>
      <c r="C39" s="86" t="s">
        <v>1570</v>
      </c>
      <c r="D39" s="86" t="s">
        <v>6130</v>
      </c>
      <c r="E39" s="86" t="s">
        <v>1856</v>
      </c>
      <c r="F39" s="86">
        <v>201445001</v>
      </c>
      <c r="G39" s="86">
        <v>201445001</v>
      </c>
      <c r="H39" s="93">
        <v>201445001</v>
      </c>
      <c r="I39" s="86" t="s">
        <v>2829</v>
      </c>
      <c r="J39" s="86" t="s">
        <v>2832</v>
      </c>
      <c r="K39" s="86">
        <v>195000</v>
      </c>
      <c r="L39" s="86">
        <v>0</v>
      </c>
      <c r="M39" s="86">
        <v>201640001</v>
      </c>
      <c r="N39" s="86">
        <v>201640001</v>
      </c>
      <c r="O39" s="86">
        <v>201445001</v>
      </c>
      <c r="P39" s="86">
        <v>201640001</v>
      </c>
      <c r="Q39" s="86">
        <v>201445001</v>
      </c>
      <c r="R39" s="86">
        <v>201640001</v>
      </c>
      <c r="S39" s="86">
        <v>201445001</v>
      </c>
    </row>
    <row r="40" spans="1:19" x14ac:dyDescent="0.35">
      <c r="A40" s="86" t="s">
        <v>46</v>
      </c>
      <c r="B40" s="86">
        <v>8</v>
      </c>
      <c r="C40" s="86" t="s">
        <v>1571</v>
      </c>
      <c r="D40" s="86" t="s">
        <v>5312</v>
      </c>
      <c r="E40" s="86" t="s">
        <v>1857</v>
      </c>
      <c r="F40" s="86">
        <v>1502772259</v>
      </c>
      <c r="G40" s="86">
        <v>1615127001</v>
      </c>
      <c r="H40" s="93">
        <v>1502772259</v>
      </c>
      <c r="I40" s="86" t="s">
        <v>2829</v>
      </c>
      <c r="J40" s="86" t="s">
        <v>2833</v>
      </c>
      <c r="K40" s="86">
        <v>30130779</v>
      </c>
      <c r="L40" s="86">
        <v>0</v>
      </c>
      <c r="M40" s="86">
        <v>1532903038</v>
      </c>
      <c r="N40" s="86">
        <v>1532903038</v>
      </c>
      <c r="O40" s="86">
        <v>1502772259</v>
      </c>
      <c r="P40" s="86">
        <v>1532903038</v>
      </c>
      <c r="Q40" s="86">
        <v>1502772259</v>
      </c>
      <c r="R40" s="86">
        <v>1532903038</v>
      </c>
      <c r="S40" s="86">
        <v>1502772259</v>
      </c>
    </row>
    <row r="41" spans="1:19" x14ac:dyDescent="0.35">
      <c r="A41" s="86" t="s">
        <v>47</v>
      </c>
      <c r="B41" s="86">
        <v>8</v>
      </c>
      <c r="C41" s="86" t="s">
        <v>1571</v>
      </c>
      <c r="D41" s="86" t="s">
        <v>5313</v>
      </c>
      <c r="E41" s="86" t="s">
        <v>1858</v>
      </c>
      <c r="F41" s="86">
        <v>1535569456</v>
      </c>
      <c r="G41" s="86">
        <v>1623954354</v>
      </c>
      <c r="H41" s="93">
        <v>1535569456</v>
      </c>
      <c r="I41" s="86" t="s">
        <v>2829</v>
      </c>
      <c r="J41" s="86" t="s">
        <v>2833</v>
      </c>
      <c r="K41" s="86">
        <v>28984171</v>
      </c>
      <c r="L41" s="86">
        <v>66828937</v>
      </c>
      <c r="M41" s="86">
        <v>1564553627</v>
      </c>
      <c r="N41" s="86">
        <v>1497724690</v>
      </c>
      <c r="O41" s="86">
        <v>1468740519</v>
      </c>
      <c r="P41" s="86">
        <v>1564553627</v>
      </c>
      <c r="Q41" s="86">
        <v>1535569456</v>
      </c>
      <c r="R41" s="86">
        <v>1497724690</v>
      </c>
      <c r="S41" s="86">
        <v>1468740519</v>
      </c>
    </row>
    <row r="42" spans="1:19" x14ac:dyDescent="0.35">
      <c r="A42" s="86" t="s">
        <v>48</v>
      </c>
      <c r="B42" s="86">
        <v>8</v>
      </c>
      <c r="C42" s="86" t="s">
        <v>1571</v>
      </c>
      <c r="D42" s="86" t="s">
        <v>5314</v>
      </c>
      <c r="E42" s="86" t="s">
        <v>1859</v>
      </c>
      <c r="F42" s="86">
        <v>140585704</v>
      </c>
      <c r="G42" s="86">
        <v>143118997</v>
      </c>
      <c r="H42" s="93">
        <v>140585704</v>
      </c>
      <c r="I42" s="86" t="s">
        <v>2829</v>
      </c>
      <c r="J42" s="86" t="s">
        <v>2833</v>
      </c>
      <c r="K42" s="86">
        <v>4104643</v>
      </c>
      <c r="L42" s="86">
        <v>1755112</v>
      </c>
      <c r="M42" s="86">
        <v>144690347</v>
      </c>
      <c r="N42" s="86">
        <v>142935235</v>
      </c>
      <c r="O42" s="86">
        <v>138830592</v>
      </c>
      <c r="P42" s="86">
        <v>144690347</v>
      </c>
      <c r="Q42" s="86">
        <v>140585704</v>
      </c>
      <c r="R42" s="86">
        <v>142935235</v>
      </c>
      <c r="S42" s="86">
        <v>138830592</v>
      </c>
    </row>
    <row r="43" spans="1:19" x14ac:dyDescent="0.35">
      <c r="A43" s="86" t="s">
        <v>49</v>
      </c>
      <c r="B43" s="86">
        <v>8</v>
      </c>
      <c r="C43" s="86" t="s">
        <v>1571</v>
      </c>
      <c r="D43" s="86" t="s">
        <v>5542</v>
      </c>
      <c r="E43" s="86" t="s">
        <v>1860</v>
      </c>
      <c r="F43" s="86">
        <v>50709797</v>
      </c>
      <c r="G43" s="86">
        <v>50709797</v>
      </c>
      <c r="H43" s="93">
        <v>50709797</v>
      </c>
      <c r="I43" s="86" t="s">
        <v>2829</v>
      </c>
      <c r="J43" s="86" t="s">
        <v>2833</v>
      </c>
      <c r="K43" s="86">
        <v>1037584</v>
      </c>
      <c r="L43" s="86">
        <v>0</v>
      </c>
      <c r="M43" s="86">
        <v>51747381</v>
      </c>
      <c r="N43" s="86">
        <v>51747381</v>
      </c>
      <c r="O43" s="86">
        <v>50709797</v>
      </c>
      <c r="P43" s="86">
        <v>51747381</v>
      </c>
      <c r="Q43" s="86">
        <v>50709797</v>
      </c>
      <c r="R43" s="86">
        <v>51747381</v>
      </c>
      <c r="S43" s="86">
        <v>50709797</v>
      </c>
    </row>
    <row r="44" spans="1:19" x14ac:dyDescent="0.35">
      <c r="A44" s="86" t="s">
        <v>50</v>
      </c>
      <c r="B44" s="86">
        <v>8</v>
      </c>
      <c r="C44" s="86" t="s">
        <v>1571</v>
      </c>
      <c r="D44" s="86" t="s">
        <v>6742</v>
      </c>
      <c r="E44" s="86" t="s">
        <v>1861</v>
      </c>
      <c r="F44" s="86">
        <v>17917904</v>
      </c>
      <c r="G44" s="86">
        <v>17917904</v>
      </c>
      <c r="H44" s="93">
        <v>17917904</v>
      </c>
      <c r="I44" s="86" t="s">
        <v>2829</v>
      </c>
      <c r="J44" s="86" t="s">
        <v>2833</v>
      </c>
      <c r="K44" s="86">
        <v>222583</v>
      </c>
      <c r="L44" s="86">
        <v>0</v>
      </c>
      <c r="M44" s="86">
        <v>18140487</v>
      </c>
      <c r="N44" s="86">
        <v>18140487</v>
      </c>
      <c r="O44" s="86">
        <v>17917904</v>
      </c>
      <c r="P44" s="86">
        <v>18140487</v>
      </c>
      <c r="Q44" s="86">
        <v>17917904</v>
      </c>
      <c r="R44" s="86">
        <v>18140487</v>
      </c>
      <c r="S44" s="86">
        <v>17917904</v>
      </c>
    </row>
    <row r="45" spans="1:19" x14ac:dyDescent="0.35">
      <c r="A45" s="86" t="s">
        <v>51</v>
      </c>
      <c r="B45" s="86">
        <v>8</v>
      </c>
      <c r="C45" s="86" t="s">
        <v>1571</v>
      </c>
      <c r="D45" s="86" t="s">
        <v>6744</v>
      </c>
      <c r="E45" s="86" t="s">
        <v>1862</v>
      </c>
      <c r="F45" s="86">
        <v>255731</v>
      </c>
      <c r="G45" s="86">
        <v>255731</v>
      </c>
      <c r="H45" s="93">
        <v>255731</v>
      </c>
      <c r="I45" s="86" t="s">
        <v>2829</v>
      </c>
      <c r="J45" s="86" t="s">
        <v>2833</v>
      </c>
      <c r="K45" s="86">
        <v>17833</v>
      </c>
      <c r="L45" s="86">
        <v>0</v>
      </c>
      <c r="M45" s="86">
        <v>273564</v>
      </c>
      <c r="N45" s="86">
        <v>273564</v>
      </c>
      <c r="O45" s="86">
        <v>255731</v>
      </c>
      <c r="P45" s="86">
        <v>273564</v>
      </c>
      <c r="Q45" s="86">
        <v>255731</v>
      </c>
      <c r="R45" s="86">
        <v>273564</v>
      </c>
      <c r="S45" s="86">
        <v>255731</v>
      </c>
    </row>
    <row r="46" spans="1:19" x14ac:dyDescent="0.35">
      <c r="A46" s="86" t="s">
        <v>52</v>
      </c>
      <c r="B46" s="86">
        <v>9</v>
      </c>
      <c r="C46" s="86" t="s">
        <v>1572</v>
      </c>
      <c r="D46" s="86" t="s">
        <v>5316</v>
      </c>
      <c r="E46" s="86" t="s">
        <v>1863</v>
      </c>
      <c r="F46" s="86">
        <v>281821352</v>
      </c>
      <c r="G46" s="86">
        <v>281821352</v>
      </c>
      <c r="H46" s="93">
        <v>281821352</v>
      </c>
      <c r="I46" s="86" t="s">
        <v>2829</v>
      </c>
      <c r="J46" s="86" t="s">
        <v>2832</v>
      </c>
      <c r="K46" s="86">
        <v>8624588</v>
      </c>
      <c r="L46" s="86">
        <v>0</v>
      </c>
      <c r="M46" s="86">
        <v>290445940</v>
      </c>
      <c r="N46" s="86">
        <v>290445940</v>
      </c>
      <c r="O46" s="86">
        <v>281821352</v>
      </c>
      <c r="P46" s="86">
        <v>290445940</v>
      </c>
      <c r="Q46" s="86">
        <v>281821352</v>
      </c>
      <c r="R46" s="86">
        <v>290445940</v>
      </c>
      <c r="S46" s="86">
        <v>281821352</v>
      </c>
    </row>
    <row r="47" spans="1:19" x14ac:dyDescent="0.35">
      <c r="A47" s="86" t="s">
        <v>53</v>
      </c>
      <c r="B47" s="86">
        <v>9</v>
      </c>
      <c r="C47" s="86" t="s">
        <v>1572</v>
      </c>
      <c r="D47" s="86" t="s">
        <v>6186</v>
      </c>
      <c r="E47" s="86" t="s">
        <v>1864</v>
      </c>
      <c r="F47" s="86">
        <v>64041673</v>
      </c>
      <c r="G47" s="86">
        <v>64041673</v>
      </c>
      <c r="H47" s="93">
        <v>64041673</v>
      </c>
      <c r="I47" s="86" t="s">
        <v>2829</v>
      </c>
      <c r="J47" s="86" t="s">
        <v>2832</v>
      </c>
      <c r="K47" s="86">
        <v>453560</v>
      </c>
      <c r="L47" s="86">
        <v>0</v>
      </c>
      <c r="M47" s="86">
        <v>64495233</v>
      </c>
      <c r="N47" s="86">
        <v>64495233</v>
      </c>
      <c r="O47" s="86">
        <v>64041673</v>
      </c>
      <c r="P47" s="86">
        <v>168801783</v>
      </c>
      <c r="Q47" s="86">
        <v>168348223</v>
      </c>
      <c r="R47" s="86">
        <v>168801783</v>
      </c>
      <c r="S47" s="86">
        <v>168348223</v>
      </c>
    </row>
    <row r="48" spans="1:19" x14ac:dyDescent="0.35">
      <c r="A48" s="86" t="s">
        <v>54</v>
      </c>
      <c r="B48" s="86">
        <v>9</v>
      </c>
      <c r="C48" s="86" t="s">
        <v>1572</v>
      </c>
      <c r="D48" s="86" t="s">
        <v>6472</v>
      </c>
      <c r="E48" s="86" t="s">
        <v>1865</v>
      </c>
      <c r="F48" s="86">
        <v>8299507</v>
      </c>
      <c r="G48" s="86">
        <v>8299507</v>
      </c>
      <c r="H48" s="93">
        <v>8299507</v>
      </c>
      <c r="I48" s="86" t="s">
        <v>2829</v>
      </c>
      <c r="J48" s="86" t="s">
        <v>2832</v>
      </c>
      <c r="K48" s="86">
        <v>185657</v>
      </c>
      <c r="L48" s="86">
        <v>0</v>
      </c>
      <c r="M48" s="86">
        <v>8485164</v>
      </c>
      <c r="N48" s="86">
        <v>8485164</v>
      </c>
      <c r="O48" s="86">
        <v>8299507</v>
      </c>
      <c r="P48" s="86">
        <v>8485164</v>
      </c>
      <c r="Q48" s="86">
        <v>8299507</v>
      </c>
      <c r="R48" s="86">
        <v>8485164</v>
      </c>
      <c r="S48" s="86">
        <v>8299507</v>
      </c>
    </row>
    <row r="49" spans="1:19" x14ac:dyDescent="0.35">
      <c r="A49" s="86" t="s">
        <v>55</v>
      </c>
      <c r="B49" s="86">
        <v>10</v>
      </c>
      <c r="C49" s="86" t="s">
        <v>1573</v>
      </c>
      <c r="D49" s="86" t="s">
        <v>5318</v>
      </c>
      <c r="E49" s="86" t="s">
        <v>1866</v>
      </c>
      <c r="F49" s="86">
        <v>235604367</v>
      </c>
      <c r="G49" s="86">
        <v>278820730</v>
      </c>
      <c r="H49" s="93">
        <v>235604367</v>
      </c>
      <c r="I49" s="86" t="s">
        <v>2829</v>
      </c>
      <c r="J49" s="86" t="s">
        <v>2834</v>
      </c>
      <c r="K49" s="86">
        <v>5154254</v>
      </c>
      <c r="L49" s="86">
        <v>0</v>
      </c>
      <c r="M49" s="86">
        <v>240758621</v>
      </c>
      <c r="N49" s="86">
        <v>240758621</v>
      </c>
      <c r="O49" s="86">
        <v>235604367</v>
      </c>
      <c r="P49" s="86">
        <v>240758621</v>
      </c>
      <c r="Q49" s="86">
        <v>235604367</v>
      </c>
      <c r="R49" s="86">
        <v>240758621</v>
      </c>
      <c r="S49" s="86">
        <v>235604367</v>
      </c>
    </row>
    <row r="50" spans="1:19" x14ac:dyDescent="0.35">
      <c r="A50" s="86" t="s">
        <v>56</v>
      </c>
      <c r="B50" s="86">
        <v>10</v>
      </c>
      <c r="C50" s="86" t="s">
        <v>1573</v>
      </c>
      <c r="D50" s="86" t="s">
        <v>5320</v>
      </c>
      <c r="E50" s="86" t="s">
        <v>1867</v>
      </c>
      <c r="F50" s="86">
        <v>1653310253</v>
      </c>
      <c r="G50" s="86">
        <v>1950573747</v>
      </c>
      <c r="H50" s="93">
        <v>1950573747</v>
      </c>
      <c r="I50" s="86" t="s">
        <v>2830</v>
      </c>
      <c r="J50" s="86" t="s">
        <v>2836</v>
      </c>
      <c r="K50" s="86">
        <v>47916741</v>
      </c>
      <c r="L50" s="86">
        <v>0</v>
      </c>
      <c r="M50" s="86">
        <v>1998490488</v>
      </c>
      <c r="N50" s="86">
        <v>1998490488</v>
      </c>
      <c r="O50" s="86">
        <v>1950573747</v>
      </c>
      <c r="P50" s="86">
        <v>1998490488</v>
      </c>
      <c r="Q50" s="86">
        <v>1950573747</v>
      </c>
      <c r="R50" s="86">
        <v>1998490488</v>
      </c>
      <c r="S50" s="86">
        <v>1950573747</v>
      </c>
    </row>
    <row r="51" spans="1:19" x14ac:dyDescent="0.35">
      <c r="A51" s="86" t="s">
        <v>57</v>
      </c>
      <c r="B51" s="86">
        <v>10</v>
      </c>
      <c r="C51" s="86" t="s">
        <v>1573</v>
      </c>
      <c r="D51" s="86" t="s">
        <v>5361</v>
      </c>
      <c r="E51" s="86" t="s">
        <v>1868</v>
      </c>
      <c r="F51" s="86">
        <v>35719224</v>
      </c>
      <c r="G51" s="86">
        <v>35719224</v>
      </c>
      <c r="H51" s="93">
        <v>35719224</v>
      </c>
      <c r="I51" s="86" t="s">
        <v>2829</v>
      </c>
      <c r="J51" s="86" t="s">
        <v>2833</v>
      </c>
      <c r="K51" s="86">
        <v>1189453</v>
      </c>
      <c r="L51" s="86">
        <v>0</v>
      </c>
      <c r="M51" s="86">
        <v>36908677</v>
      </c>
      <c r="N51" s="86">
        <v>36908677</v>
      </c>
      <c r="O51" s="86">
        <v>35719224</v>
      </c>
      <c r="P51" s="86">
        <v>36908677</v>
      </c>
      <c r="Q51" s="86">
        <v>35719224</v>
      </c>
      <c r="R51" s="86">
        <v>36908677</v>
      </c>
      <c r="S51" s="86">
        <v>35719224</v>
      </c>
    </row>
    <row r="52" spans="1:19" x14ac:dyDescent="0.35">
      <c r="A52" s="86" t="s">
        <v>58</v>
      </c>
      <c r="B52" s="86">
        <v>10</v>
      </c>
      <c r="C52" s="86" t="s">
        <v>1573</v>
      </c>
      <c r="D52" s="86" t="s">
        <v>6715</v>
      </c>
      <c r="E52" s="86" t="s">
        <v>1869</v>
      </c>
      <c r="F52" s="86">
        <v>118636246</v>
      </c>
      <c r="G52" s="86">
        <v>167143306</v>
      </c>
      <c r="H52" s="93">
        <v>118636246</v>
      </c>
      <c r="I52" s="86" t="s">
        <v>2829</v>
      </c>
      <c r="J52" s="86" t="s">
        <v>2833</v>
      </c>
      <c r="K52" s="86">
        <v>1990474</v>
      </c>
      <c r="L52" s="86">
        <v>0</v>
      </c>
      <c r="M52" s="86">
        <v>120626720</v>
      </c>
      <c r="N52" s="86">
        <v>120626720</v>
      </c>
      <c r="O52" s="86">
        <v>118636246</v>
      </c>
      <c r="P52" s="86">
        <v>120626720</v>
      </c>
      <c r="Q52" s="86">
        <v>118636246</v>
      </c>
      <c r="R52" s="86">
        <v>120626720</v>
      </c>
      <c r="S52" s="86">
        <v>118636246</v>
      </c>
    </row>
    <row r="53" spans="1:19" x14ac:dyDescent="0.35">
      <c r="A53" s="86" t="s">
        <v>59</v>
      </c>
      <c r="B53" s="86">
        <v>11</v>
      </c>
      <c r="C53" s="86" t="s">
        <v>1574</v>
      </c>
      <c r="D53" s="86" t="s">
        <v>5321</v>
      </c>
      <c r="E53" s="86" t="s">
        <v>1870</v>
      </c>
      <c r="F53" s="86">
        <v>4654007740</v>
      </c>
      <c r="G53" s="86">
        <v>4954219362</v>
      </c>
      <c r="H53" s="93">
        <v>4654007740</v>
      </c>
      <c r="I53" s="86" t="s">
        <v>2829</v>
      </c>
      <c r="J53" s="86" t="s">
        <v>2834</v>
      </c>
      <c r="K53" s="86">
        <v>87932330</v>
      </c>
      <c r="L53" s="86">
        <v>0</v>
      </c>
      <c r="M53" s="86">
        <v>4741940070</v>
      </c>
      <c r="N53" s="86">
        <v>4741940070</v>
      </c>
      <c r="O53" s="86">
        <v>4654007740</v>
      </c>
      <c r="P53" s="86">
        <v>4741940070</v>
      </c>
      <c r="Q53" s="86">
        <v>4654007740</v>
      </c>
      <c r="R53" s="86">
        <v>4741940070</v>
      </c>
      <c r="S53" s="86">
        <v>4654007740</v>
      </c>
    </row>
    <row r="54" spans="1:19" x14ac:dyDescent="0.35">
      <c r="A54" s="86" t="s">
        <v>60</v>
      </c>
      <c r="B54" s="86">
        <v>11</v>
      </c>
      <c r="C54" s="86" t="s">
        <v>1574</v>
      </c>
      <c r="D54" s="86" t="s">
        <v>5322</v>
      </c>
      <c r="E54" s="86" t="s">
        <v>1871</v>
      </c>
      <c r="F54" s="86">
        <v>1294773887</v>
      </c>
      <c r="G54" s="86">
        <v>1321858228</v>
      </c>
      <c r="H54" s="93">
        <v>1294773887</v>
      </c>
      <c r="I54" s="86" t="s">
        <v>2829</v>
      </c>
      <c r="J54" s="86" t="s">
        <v>2833</v>
      </c>
      <c r="K54" s="86">
        <v>28834035</v>
      </c>
      <c r="L54" s="86">
        <v>0</v>
      </c>
      <c r="M54" s="86">
        <v>1323607922</v>
      </c>
      <c r="N54" s="86">
        <v>1323607922</v>
      </c>
      <c r="O54" s="86">
        <v>1294773887</v>
      </c>
      <c r="P54" s="86">
        <v>1323607922</v>
      </c>
      <c r="Q54" s="86">
        <v>1294773887</v>
      </c>
      <c r="R54" s="86">
        <v>1323607922</v>
      </c>
      <c r="S54" s="86">
        <v>1294773887</v>
      </c>
    </row>
    <row r="55" spans="1:19" x14ac:dyDescent="0.35">
      <c r="A55" s="86" t="s">
        <v>61</v>
      </c>
      <c r="B55" s="86">
        <v>11</v>
      </c>
      <c r="C55" s="86" t="s">
        <v>1574</v>
      </c>
      <c r="D55" s="86" t="s">
        <v>5325</v>
      </c>
      <c r="E55" s="86" t="s">
        <v>1872</v>
      </c>
      <c r="F55" s="86">
        <v>985457736</v>
      </c>
      <c r="G55" s="86">
        <v>1010325247</v>
      </c>
      <c r="H55" s="93">
        <v>985457736</v>
      </c>
      <c r="I55" s="86" t="s">
        <v>2829</v>
      </c>
      <c r="J55" s="86" t="s">
        <v>2833</v>
      </c>
      <c r="K55" s="86">
        <v>21427694</v>
      </c>
      <c r="L55" s="86">
        <v>0</v>
      </c>
      <c r="M55" s="86">
        <v>1006885430</v>
      </c>
      <c r="N55" s="86">
        <v>1006885430</v>
      </c>
      <c r="O55" s="86">
        <v>985457736</v>
      </c>
      <c r="P55" s="86">
        <v>1006885430</v>
      </c>
      <c r="Q55" s="86">
        <v>985457736</v>
      </c>
      <c r="R55" s="86">
        <v>1006885430</v>
      </c>
      <c r="S55" s="86">
        <v>985457736</v>
      </c>
    </row>
    <row r="56" spans="1:19" x14ac:dyDescent="0.35">
      <c r="A56" s="86" t="s">
        <v>62</v>
      </c>
      <c r="B56" s="86">
        <v>11</v>
      </c>
      <c r="C56" s="86" t="s">
        <v>1574</v>
      </c>
      <c r="D56" s="86" t="s">
        <v>5327</v>
      </c>
      <c r="E56" s="86" t="s">
        <v>1873</v>
      </c>
      <c r="F56" s="86">
        <v>122884643</v>
      </c>
      <c r="G56" s="86">
        <v>128948660</v>
      </c>
      <c r="H56" s="93">
        <v>122884643</v>
      </c>
      <c r="I56" s="86" t="s">
        <v>2829</v>
      </c>
      <c r="J56" s="86" t="s">
        <v>2833</v>
      </c>
      <c r="K56" s="86">
        <v>3062290</v>
      </c>
      <c r="L56" s="86">
        <v>0</v>
      </c>
      <c r="M56" s="86">
        <v>125946933</v>
      </c>
      <c r="N56" s="86">
        <v>125946933</v>
      </c>
      <c r="O56" s="86">
        <v>122884643</v>
      </c>
      <c r="P56" s="86">
        <v>125946933</v>
      </c>
      <c r="Q56" s="86">
        <v>122884643</v>
      </c>
      <c r="R56" s="86">
        <v>125946933</v>
      </c>
      <c r="S56" s="86">
        <v>122884643</v>
      </c>
    </row>
    <row r="57" spans="1:19" x14ac:dyDescent="0.35">
      <c r="A57" s="86" t="s">
        <v>63</v>
      </c>
      <c r="B57" s="86">
        <v>11</v>
      </c>
      <c r="C57" s="86" t="s">
        <v>1574</v>
      </c>
      <c r="D57" s="86" t="s">
        <v>6210</v>
      </c>
      <c r="E57" s="86" t="s">
        <v>1874</v>
      </c>
      <c r="F57" s="86">
        <v>2784011</v>
      </c>
      <c r="G57" s="86">
        <v>2784011</v>
      </c>
      <c r="H57" s="93">
        <v>2784011</v>
      </c>
      <c r="I57" s="86" t="s">
        <v>2829</v>
      </c>
      <c r="J57" s="86" t="s">
        <v>2833</v>
      </c>
      <c r="K57" s="86">
        <v>35000</v>
      </c>
      <c r="L57" s="86">
        <v>0</v>
      </c>
      <c r="M57" s="86">
        <v>2819011</v>
      </c>
      <c r="N57" s="86">
        <v>2819011</v>
      </c>
      <c r="O57" s="86">
        <v>2784011</v>
      </c>
      <c r="P57" s="86">
        <v>2819011</v>
      </c>
      <c r="Q57" s="86">
        <v>2784011</v>
      </c>
      <c r="R57" s="86">
        <v>2819011</v>
      </c>
      <c r="S57" s="86">
        <v>2784011</v>
      </c>
    </row>
    <row r="58" spans="1:19" x14ac:dyDescent="0.35">
      <c r="A58" s="86" t="s">
        <v>64</v>
      </c>
      <c r="B58" s="86">
        <v>12</v>
      </c>
      <c r="C58" s="86" t="s">
        <v>1575</v>
      </c>
      <c r="D58" s="86" t="s">
        <v>5328</v>
      </c>
      <c r="E58" s="86" t="s">
        <v>1875</v>
      </c>
      <c r="F58" s="86">
        <v>299292084</v>
      </c>
      <c r="G58" s="86">
        <v>309948974</v>
      </c>
      <c r="H58" s="93">
        <v>309948974</v>
      </c>
      <c r="I58" s="86" t="s">
        <v>2830</v>
      </c>
      <c r="J58" s="86" t="s">
        <v>2836</v>
      </c>
      <c r="K58" s="86">
        <v>7825130</v>
      </c>
      <c r="L58" s="86">
        <v>0</v>
      </c>
      <c r="M58" s="86">
        <v>317774104</v>
      </c>
      <c r="N58" s="86">
        <v>317774104</v>
      </c>
      <c r="O58" s="86">
        <v>309948974</v>
      </c>
      <c r="P58" s="86">
        <v>449262254</v>
      </c>
      <c r="Q58" s="86">
        <v>441437124</v>
      </c>
      <c r="R58" s="86">
        <v>449262254</v>
      </c>
      <c r="S58" s="86">
        <v>441437124</v>
      </c>
    </row>
    <row r="59" spans="1:19" x14ac:dyDescent="0.35">
      <c r="A59" s="86" t="s">
        <v>65</v>
      </c>
      <c r="B59" s="86">
        <v>12</v>
      </c>
      <c r="C59" s="86" t="s">
        <v>1575</v>
      </c>
      <c r="D59" s="86" t="s">
        <v>6831</v>
      </c>
      <c r="E59" s="86" t="s">
        <v>1845</v>
      </c>
      <c r="F59" s="86">
        <v>4260949</v>
      </c>
      <c r="G59" s="86">
        <v>4260949</v>
      </c>
      <c r="H59" s="93">
        <v>4260949</v>
      </c>
      <c r="I59" s="86" t="s">
        <v>2829</v>
      </c>
      <c r="J59" s="86" t="s">
        <v>2833</v>
      </c>
      <c r="K59" s="86">
        <v>29990</v>
      </c>
      <c r="L59" s="86">
        <v>0</v>
      </c>
      <c r="M59" s="86">
        <v>4290939</v>
      </c>
      <c r="N59" s="86">
        <v>4290939</v>
      </c>
      <c r="O59" s="86">
        <v>4260949</v>
      </c>
      <c r="P59" s="86">
        <v>4290939</v>
      </c>
      <c r="Q59" s="86">
        <v>4260949</v>
      </c>
      <c r="R59" s="86">
        <v>4290939</v>
      </c>
      <c r="S59" s="86">
        <v>4260949</v>
      </c>
    </row>
    <row r="60" spans="1:19" x14ac:dyDescent="0.35">
      <c r="A60" s="86" t="s">
        <v>66</v>
      </c>
      <c r="B60" s="86">
        <v>13</v>
      </c>
      <c r="C60" s="86" t="s">
        <v>1576</v>
      </c>
      <c r="D60" s="86" t="s">
        <v>5330</v>
      </c>
      <c r="E60" s="86" t="s">
        <v>1876</v>
      </c>
      <c r="F60" s="86">
        <v>892057454</v>
      </c>
      <c r="G60" s="86">
        <v>942219696</v>
      </c>
      <c r="H60" s="93">
        <v>892057454</v>
      </c>
      <c r="I60" s="86" t="s">
        <v>2829</v>
      </c>
      <c r="J60" s="86" t="s">
        <v>2833</v>
      </c>
      <c r="K60" s="86">
        <v>32120260</v>
      </c>
      <c r="L60" s="86">
        <v>0</v>
      </c>
      <c r="M60" s="86">
        <v>924177714</v>
      </c>
      <c r="N60" s="86">
        <v>924177714</v>
      </c>
      <c r="O60" s="86">
        <v>892057454</v>
      </c>
      <c r="P60" s="86">
        <v>924177714</v>
      </c>
      <c r="Q60" s="86">
        <v>892057454</v>
      </c>
      <c r="R60" s="86">
        <v>924177714</v>
      </c>
      <c r="S60" s="86">
        <v>892057454</v>
      </c>
    </row>
    <row r="61" spans="1:19" x14ac:dyDescent="0.35">
      <c r="A61" s="86" t="s">
        <v>67</v>
      </c>
      <c r="B61" s="86">
        <v>13</v>
      </c>
      <c r="C61" s="86" t="s">
        <v>1576</v>
      </c>
      <c r="D61" s="86" t="s">
        <v>5331</v>
      </c>
      <c r="E61" s="86" t="s">
        <v>1877</v>
      </c>
      <c r="F61" s="86">
        <v>208441495</v>
      </c>
      <c r="G61" s="86">
        <v>208441495</v>
      </c>
      <c r="H61" s="93">
        <v>208441495</v>
      </c>
      <c r="I61" s="86" t="s">
        <v>2829</v>
      </c>
      <c r="J61" s="86" t="s">
        <v>2832</v>
      </c>
      <c r="K61" s="86">
        <v>1356750</v>
      </c>
      <c r="L61" s="86">
        <v>0</v>
      </c>
      <c r="M61" s="86">
        <v>209798245</v>
      </c>
      <c r="N61" s="86">
        <v>209798245</v>
      </c>
      <c r="O61" s="86">
        <v>208441495</v>
      </c>
      <c r="P61" s="86">
        <v>209798245</v>
      </c>
      <c r="Q61" s="86">
        <v>208441495</v>
      </c>
      <c r="R61" s="86">
        <v>209798245</v>
      </c>
      <c r="S61" s="86">
        <v>208441495</v>
      </c>
    </row>
    <row r="62" spans="1:19" x14ac:dyDescent="0.35">
      <c r="A62" s="86" t="s">
        <v>68</v>
      </c>
      <c r="B62" s="86">
        <v>13</v>
      </c>
      <c r="C62" s="86" t="s">
        <v>1576</v>
      </c>
      <c r="D62" s="86" t="s">
        <v>5333</v>
      </c>
      <c r="E62" s="86" t="s">
        <v>1878</v>
      </c>
      <c r="F62" s="86">
        <v>454316534</v>
      </c>
      <c r="G62" s="86">
        <v>454316534</v>
      </c>
      <c r="H62" s="93">
        <v>454316534</v>
      </c>
      <c r="I62" s="86" t="s">
        <v>2829</v>
      </c>
      <c r="J62" s="86" t="s">
        <v>2832</v>
      </c>
      <c r="K62" s="86">
        <v>2817770</v>
      </c>
      <c r="L62" s="86">
        <v>0</v>
      </c>
      <c r="M62" s="86">
        <v>457134304</v>
      </c>
      <c r="N62" s="86">
        <v>457134304</v>
      </c>
      <c r="O62" s="86">
        <v>454316534</v>
      </c>
      <c r="P62" s="86">
        <v>457134304</v>
      </c>
      <c r="Q62" s="86">
        <v>454316534</v>
      </c>
      <c r="R62" s="86">
        <v>457134304</v>
      </c>
      <c r="S62" s="86">
        <v>454316534</v>
      </c>
    </row>
    <row r="63" spans="1:19" x14ac:dyDescent="0.35">
      <c r="A63" s="86" t="s">
        <v>69</v>
      </c>
      <c r="B63" s="86">
        <v>13</v>
      </c>
      <c r="C63" s="86" t="s">
        <v>1576</v>
      </c>
      <c r="D63" s="86" t="s">
        <v>5335</v>
      </c>
      <c r="E63" s="86" t="s">
        <v>1879</v>
      </c>
      <c r="F63" s="86">
        <v>192085564</v>
      </c>
      <c r="G63" s="86">
        <v>192085564</v>
      </c>
      <c r="H63" s="93">
        <v>192085564</v>
      </c>
      <c r="I63" s="86" t="s">
        <v>2829</v>
      </c>
      <c r="J63" s="86" t="s">
        <v>2832</v>
      </c>
      <c r="K63" s="86">
        <v>5085435</v>
      </c>
      <c r="L63" s="86">
        <v>0</v>
      </c>
      <c r="M63" s="86">
        <v>197170999</v>
      </c>
      <c r="N63" s="86">
        <v>197170999</v>
      </c>
      <c r="O63" s="86">
        <v>192085564</v>
      </c>
      <c r="P63" s="86">
        <v>266950599</v>
      </c>
      <c r="Q63" s="86">
        <v>261865164</v>
      </c>
      <c r="R63" s="86">
        <v>266950599</v>
      </c>
      <c r="S63" s="86">
        <v>261865164</v>
      </c>
    </row>
    <row r="64" spans="1:19" x14ac:dyDescent="0.35">
      <c r="A64" s="86" t="s">
        <v>70</v>
      </c>
      <c r="B64" s="86">
        <v>13</v>
      </c>
      <c r="C64" s="86" t="s">
        <v>1576</v>
      </c>
      <c r="D64" s="86" t="s">
        <v>6246</v>
      </c>
      <c r="E64" s="86" t="s">
        <v>1880</v>
      </c>
      <c r="F64" s="86">
        <v>17154870</v>
      </c>
      <c r="G64" s="86">
        <v>17154870</v>
      </c>
      <c r="H64" s="93">
        <v>17154870</v>
      </c>
      <c r="I64" s="86" t="s">
        <v>2829</v>
      </c>
      <c r="J64" s="86" t="s">
        <v>2832</v>
      </c>
      <c r="K64" s="86">
        <v>48890</v>
      </c>
      <c r="L64" s="86">
        <v>97230</v>
      </c>
      <c r="M64" s="86">
        <v>17203760</v>
      </c>
      <c r="N64" s="86">
        <v>17106530</v>
      </c>
      <c r="O64" s="86">
        <v>17057640</v>
      </c>
      <c r="P64" s="86">
        <v>17203760</v>
      </c>
      <c r="Q64" s="86">
        <v>17154870</v>
      </c>
      <c r="R64" s="86">
        <v>17106530</v>
      </c>
      <c r="S64" s="86">
        <v>17057640</v>
      </c>
    </row>
    <row r="65" spans="1:19" x14ac:dyDescent="0.35">
      <c r="A65" s="86" t="s">
        <v>71</v>
      </c>
      <c r="B65" s="86">
        <v>13</v>
      </c>
      <c r="C65" s="86" t="s">
        <v>1576</v>
      </c>
      <c r="D65" s="86" t="s">
        <v>6511</v>
      </c>
      <c r="E65" s="86" t="s">
        <v>1881</v>
      </c>
      <c r="F65" s="86">
        <v>12287621</v>
      </c>
      <c r="G65" s="86">
        <v>12287621</v>
      </c>
      <c r="H65" s="93">
        <v>12287621</v>
      </c>
      <c r="I65" s="86" t="s">
        <v>2829</v>
      </c>
      <c r="J65" s="86" t="s">
        <v>2832</v>
      </c>
      <c r="K65" s="86">
        <v>286440</v>
      </c>
      <c r="L65" s="86">
        <v>0</v>
      </c>
      <c r="M65" s="86">
        <v>12574061</v>
      </c>
      <c r="N65" s="86">
        <v>12574061</v>
      </c>
      <c r="O65" s="86">
        <v>12287621</v>
      </c>
      <c r="P65" s="86">
        <v>12574061</v>
      </c>
      <c r="Q65" s="86">
        <v>12287621</v>
      </c>
      <c r="R65" s="86">
        <v>12574061</v>
      </c>
      <c r="S65" s="86">
        <v>12287621</v>
      </c>
    </row>
    <row r="66" spans="1:19" x14ac:dyDescent="0.35">
      <c r="A66" s="86" t="s">
        <v>72</v>
      </c>
      <c r="B66" s="86">
        <v>13</v>
      </c>
      <c r="C66" s="86" t="s">
        <v>1576</v>
      </c>
      <c r="D66" s="86" t="s">
        <v>6556</v>
      </c>
      <c r="E66" s="86" t="s">
        <v>1882</v>
      </c>
      <c r="F66" s="86">
        <v>14549560</v>
      </c>
      <c r="G66" s="86">
        <v>14549560</v>
      </c>
      <c r="H66" s="93">
        <v>14549560</v>
      </c>
      <c r="I66" s="86" t="s">
        <v>2829</v>
      </c>
      <c r="J66" s="86" t="s">
        <v>2832</v>
      </c>
      <c r="K66" s="86">
        <v>150000</v>
      </c>
      <c r="L66" s="86">
        <v>0</v>
      </c>
      <c r="M66" s="86">
        <v>14699560</v>
      </c>
      <c r="N66" s="86">
        <v>14699560</v>
      </c>
      <c r="O66" s="86">
        <v>14549560</v>
      </c>
      <c r="P66" s="86">
        <v>14699560</v>
      </c>
      <c r="Q66" s="86">
        <v>14549560</v>
      </c>
      <c r="R66" s="86">
        <v>14699560</v>
      </c>
      <c r="S66" s="86">
        <v>14549560</v>
      </c>
    </row>
    <row r="67" spans="1:19" x14ac:dyDescent="0.35">
      <c r="A67" s="86" t="s">
        <v>73</v>
      </c>
      <c r="B67" s="86">
        <v>14</v>
      </c>
      <c r="C67" s="86" t="s">
        <v>1577</v>
      </c>
      <c r="D67" s="86" t="s">
        <v>5337</v>
      </c>
      <c r="E67" s="86" t="s">
        <v>1883</v>
      </c>
      <c r="F67" s="86">
        <v>578947807</v>
      </c>
      <c r="G67" s="86">
        <v>578947807</v>
      </c>
      <c r="H67" s="93">
        <v>578947807</v>
      </c>
      <c r="I67" s="86" t="s">
        <v>2829</v>
      </c>
      <c r="J67" s="86" t="s">
        <v>2832</v>
      </c>
      <c r="K67" s="86">
        <v>16521542</v>
      </c>
      <c r="L67" s="86">
        <v>0</v>
      </c>
      <c r="M67" s="86">
        <v>595469349</v>
      </c>
      <c r="N67" s="86">
        <v>595469349</v>
      </c>
      <c r="O67" s="86">
        <v>578947807</v>
      </c>
      <c r="P67" s="86">
        <v>595469349</v>
      </c>
      <c r="Q67" s="86">
        <v>578947807</v>
      </c>
      <c r="R67" s="86">
        <v>595469349</v>
      </c>
      <c r="S67" s="86">
        <v>578947807</v>
      </c>
    </row>
    <row r="68" spans="1:19" x14ac:dyDescent="0.35">
      <c r="A68" s="86" t="s">
        <v>74</v>
      </c>
      <c r="B68" s="86">
        <v>14</v>
      </c>
      <c r="C68" s="86" t="s">
        <v>1577</v>
      </c>
      <c r="D68" s="86" t="s">
        <v>5338</v>
      </c>
      <c r="E68" s="86" t="s">
        <v>1884</v>
      </c>
      <c r="F68" s="86">
        <v>53970888</v>
      </c>
      <c r="G68" s="86">
        <v>53970888</v>
      </c>
      <c r="H68" s="93">
        <v>53970888</v>
      </c>
      <c r="I68" s="86" t="s">
        <v>2829</v>
      </c>
      <c r="J68" s="86" t="s">
        <v>2832</v>
      </c>
      <c r="K68" s="86">
        <v>886796</v>
      </c>
      <c r="L68" s="86">
        <v>0</v>
      </c>
      <c r="M68" s="86">
        <v>54857684</v>
      </c>
      <c r="N68" s="86">
        <v>54857684</v>
      </c>
      <c r="O68" s="86">
        <v>53970888</v>
      </c>
      <c r="P68" s="86">
        <v>54857684</v>
      </c>
      <c r="Q68" s="86">
        <v>53970888</v>
      </c>
      <c r="R68" s="86">
        <v>54857684</v>
      </c>
      <c r="S68" s="86">
        <v>53970888</v>
      </c>
    </row>
    <row r="69" spans="1:19" x14ac:dyDescent="0.35">
      <c r="A69" s="86" t="s">
        <v>75</v>
      </c>
      <c r="B69" s="86">
        <v>14</v>
      </c>
      <c r="C69" s="86" t="s">
        <v>1577</v>
      </c>
      <c r="D69" s="86" t="s">
        <v>5341</v>
      </c>
      <c r="E69" s="86" t="s">
        <v>1885</v>
      </c>
      <c r="F69" s="86">
        <v>4097562444</v>
      </c>
      <c r="G69" s="86">
        <v>4097562444</v>
      </c>
      <c r="H69" s="93">
        <v>4097562444</v>
      </c>
      <c r="I69" s="86" t="s">
        <v>2829</v>
      </c>
      <c r="J69" s="86" t="s">
        <v>2832</v>
      </c>
      <c r="K69" s="86">
        <v>113390053</v>
      </c>
      <c r="L69" s="86">
        <v>0</v>
      </c>
      <c r="M69" s="86">
        <v>4210952497</v>
      </c>
      <c r="N69" s="86">
        <v>4210952497</v>
      </c>
      <c r="O69" s="86">
        <v>4097562444</v>
      </c>
      <c r="P69" s="86">
        <v>4210952497</v>
      </c>
      <c r="Q69" s="86">
        <v>4097562444</v>
      </c>
      <c r="R69" s="86">
        <v>4210952497</v>
      </c>
      <c r="S69" s="86">
        <v>4097562444</v>
      </c>
    </row>
    <row r="70" spans="1:19" x14ac:dyDescent="0.35">
      <c r="A70" s="86" t="s">
        <v>76</v>
      </c>
      <c r="B70" s="86">
        <v>14</v>
      </c>
      <c r="C70" s="86" t="s">
        <v>1577</v>
      </c>
      <c r="D70" s="86" t="s">
        <v>5342</v>
      </c>
      <c r="E70" s="86" t="s">
        <v>1886</v>
      </c>
      <c r="F70" s="86">
        <v>144600729</v>
      </c>
      <c r="G70" s="86">
        <v>144600729</v>
      </c>
      <c r="H70" s="93">
        <v>144600729</v>
      </c>
      <c r="I70" s="86" t="s">
        <v>2829</v>
      </c>
      <c r="J70" s="86" t="s">
        <v>2832</v>
      </c>
      <c r="K70" s="86">
        <v>2574494</v>
      </c>
      <c r="L70" s="86">
        <v>0</v>
      </c>
      <c r="M70" s="86">
        <v>147175223</v>
      </c>
      <c r="N70" s="86">
        <v>147175223</v>
      </c>
      <c r="O70" s="86">
        <v>144600729</v>
      </c>
      <c r="P70" s="86">
        <v>147175223</v>
      </c>
      <c r="Q70" s="86">
        <v>144600729</v>
      </c>
      <c r="R70" s="86">
        <v>147175223</v>
      </c>
      <c r="S70" s="86">
        <v>144600729</v>
      </c>
    </row>
    <row r="71" spans="1:19" x14ac:dyDescent="0.35">
      <c r="A71" s="86" t="s">
        <v>77</v>
      </c>
      <c r="B71" s="86">
        <v>14</v>
      </c>
      <c r="C71" s="86" t="s">
        <v>1577</v>
      </c>
      <c r="D71" s="86" t="s">
        <v>5344</v>
      </c>
      <c r="E71" s="86" t="s">
        <v>1887</v>
      </c>
      <c r="F71" s="86">
        <v>9232774999</v>
      </c>
      <c r="G71" s="86">
        <v>9232774999</v>
      </c>
      <c r="H71" s="93">
        <v>9232774999</v>
      </c>
      <c r="I71" s="86" t="s">
        <v>2829</v>
      </c>
      <c r="J71" s="86" t="s">
        <v>2832</v>
      </c>
      <c r="K71" s="86">
        <v>282132819</v>
      </c>
      <c r="L71" s="86">
        <v>0</v>
      </c>
      <c r="M71" s="86">
        <v>9514907818</v>
      </c>
      <c r="N71" s="86">
        <v>9514907818</v>
      </c>
      <c r="O71" s="86">
        <v>9232774999</v>
      </c>
      <c r="P71" s="86">
        <v>9514907818</v>
      </c>
      <c r="Q71" s="86">
        <v>9232774999</v>
      </c>
      <c r="R71" s="86">
        <v>9514907818</v>
      </c>
      <c r="S71" s="86">
        <v>9232774999</v>
      </c>
    </row>
    <row r="72" spans="1:19" x14ac:dyDescent="0.35">
      <c r="A72" s="86" t="s">
        <v>78</v>
      </c>
      <c r="B72" s="86">
        <v>14</v>
      </c>
      <c r="C72" s="86" t="s">
        <v>1577</v>
      </c>
      <c r="D72" s="86" t="s">
        <v>5345</v>
      </c>
      <c r="E72" s="86" t="s">
        <v>1888</v>
      </c>
      <c r="F72" s="86">
        <v>198114845</v>
      </c>
      <c r="G72" s="86">
        <v>198114845</v>
      </c>
      <c r="H72" s="93">
        <v>198114845</v>
      </c>
      <c r="I72" s="86" t="s">
        <v>2829</v>
      </c>
      <c r="J72" s="86" t="s">
        <v>2832</v>
      </c>
      <c r="K72" s="86">
        <v>2971600</v>
      </c>
      <c r="L72" s="86">
        <v>0</v>
      </c>
      <c r="M72" s="86">
        <v>201086445</v>
      </c>
      <c r="N72" s="86">
        <v>201086445</v>
      </c>
      <c r="O72" s="86">
        <v>198114845</v>
      </c>
      <c r="P72" s="86">
        <v>201086445</v>
      </c>
      <c r="Q72" s="86">
        <v>198114845</v>
      </c>
      <c r="R72" s="86">
        <v>201086445</v>
      </c>
      <c r="S72" s="86">
        <v>198114845</v>
      </c>
    </row>
    <row r="73" spans="1:19" x14ac:dyDescent="0.35">
      <c r="A73" s="86" t="s">
        <v>79</v>
      </c>
      <c r="B73" s="86">
        <v>14</v>
      </c>
      <c r="C73" s="86" t="s">
        <v>1577</v>
      </c>
      <c r="D73" s="86" t="s">
        <v>5347</v>
      </c>
      <c r="E73" s="86" t="s">
        <v>1889</v>
      </c>
      <c r="F73" s="86">
        <v>1112332338</v>
      </c>
      <c r="G73" s="86">
        <v>1112332338</v>
      </c>
      <c r="H73" s="93">
        <v>1112332338</v>
      </c>
      <c r="I73" s="86" t="s">
        <v>2829</v>
      </c>
      <c r="J73" s="86" t="s">
        <v>2832</v>
      </c>
      <c r="K73" s="86">
        <v>20119377</v>
      </c>
      <c r="L73" s="86">
        <v>0</v>
      </c>
      <c r="M73" s="86">
        <v>1132451715</v>
      </c>
      <c r="N73" s="86">
        <v>1132451715</v>
      </c>
      <c r="O73" s="86">
        <v>1112332338</v>
      </c>
      <c r="P73" s="86">
        <v>1132451715</v>
      </c>
      <c r="Q73" s="86">
        <v>1112332338</v>
      </c>
      <c r="R73" s="86">
        <v>1132451715</v>
      </c>
      <c r="S73" s="86">
        <v>1112332338</v>
      </c>
    </row>
    <row r="74" spans="1:19" x14ac:dyDescent="0.35">
      <c r="A74" s="86" t="s">
        <v>80</v>
      </c>
      <c r="B74" s="86">
        <v>14</v>
      </c>
      <c r="C74" s="86" t="s">
        <v>1577</v>
      </c>
      <c r="D74" s="86" t="s">
        <v>5348</v>
      </c>
      <c r="E74" s="86" t="s">
        <v>1890</v>
      </c>
      <c r="F74" s="86">
        <v>3931584638</v>
      </c>
      <c r="G74" s="86">
        <v>4083652307</v>
      </c>
      <c r="H74" s="93">
        <v>3931584638</v>
      </c>
      <c r="I74" s="86" t="s">
        <v>2829</v>
      </c>
      <c r="J74" s="86" t="s">
        <v>2833</v>
      </c>
      <c r="K74" s="86">
        <v>93398156</v>
      </c>
      <c r="L74" s="86">
        <v>0</v>
      </c>
      <c r="M74" s="86">
        <v>4024982794</v>
      </c>
      <c r="N74" s="86">
        <v>4024982794</v>
      </c>
      <c r="O74" s="86">
        <v>3931584638</v>
      </c>
      <c r="P74" s="86">
        <v>4024982794</v>
      </c>
      <c r="Q74" s="86">
        <v>3931584638</v>
      </c>
      <c r="R74" s="86">
        <v>4024982794</v>
      </c>
      <c r="S74" s="86">
        <v>3931584638</v>
      </c>
    </row>
    <row r="75" spans="1:19" x14ac:dyDescent="0.35">
      <c r="A75" s="86" t="s">
        <v>81</v>
      </c>
      <c r="B75" s="86">
        <v>14</v>
      </c>
      <c r="C75" s="86" t="s">
        <v>1577</v>
      </c>
      <c r="D75" s="86" t="s">
        <v>5349</v>
      </c>
      <c r="E75" s="86" t="s">
        <v>1891</v>
      </c>
      <c r="F75" s="86">
        <v>453559876</v>
      </c>
      <c r="G75" s="86">
        <v>442166344</v>
      </c>
      <c r="H75" s="93">
        <v>453559876</v>
      </c>
      <c r="I75" s="86" t="s">
        <v>2829</v>
      </c>
      <c r="J75" s="86" t="s">
        <v>2833</v>
      </c>
      <c r="K75" s="86">
        <v>8260617</v>
      </c>
      <c r="L75" s="86">
        <v>0</v>
      </c>
      <c r="M75" s="86">
        <v>461820493</v>
      </c>
      <c r="N75" s="86">
        <v>461820493</v>
      </c>
      <c r="O75" s="86">
        <v>453559876</v>
      </c>
      <c r="P75" s="86">
        <v>461820493</v>
      </c>
      <c r="Q75" s="86">
        <v>453559876</v>
      </c>
      <c r="R75" s="86">
        <v>461820493</v>
      </c>
      <c r="S75" s="86">
        <v>453559876</v>
      </c>
    </row>
    <row r="76" spans="1:19" x14ac:dyDescent="0.35">
      <c r="A76" s="86" t="s">
        <v>82</v>
      </c>
      <c r="B76" s="86">
        <v>14</v>
      </c>
      <c r="C76" s="86" t="s">
        <v>1577</v>
      </c>
      <c r="D76" s="86" t="s">
        <v>5577</v>
      </c>
      <c r="E76" s="86" t="s">
        <v>1892</v>
      </c>
      <c r="F76" s="86">
        <v>857108</v>
      </c>
      <c r="G76" s="86">
        <v>857108</v>
      </c>
      <c r="H76" s="93">
        <v>857108</v>
      </c>
      <c r="I76" s="86" t="s">
        <v>2829</v>
      </c>
      <c r="J76" s="86" t="s">
        <v>2832</v>
      </c>
      <c r="K76" s="86">
        <v>0</v>
      </c>
      <c r="L76" s="86">
        <v>0</v>
      </c>
      <c r="M76" s="86">
        <v>857108</v>
      </c>
      <c r="N76" s="86">
        <v>857108</v>
      </c>
      <c r="O76" s="86">
        <v>857108</v>
      </c>
      <c r="P76" s="86">
        <v>857108</v>
      </c>
      <c r="Q76" s="86">
        <v>857108</v>
      </c>
      <c r="R76" s="86">
        <v>857108</v>
      </c>
      <c r="S76" s="86">
        <v>857108</v>
      </c>
    </row>
    <row r="77" spans="1:19" x14ac:dyDescent="0.35">
      <c r="A77" s="86" t="s">
        <v>83</v>
      </c>
      <c r="B77" s="86">
        <v>14</v>
      </c>
      <c r="C77" s="86" t="s">
        <v>1577</v>
      </c>
      <c r="D77" s="86" t="s">
        <v>5584</v>
      </c>
      <c r="E77" s="86" t="s">
        <v>1893</v>
      </c>
      <c r="F77" s="86">
        <v>100721636</v>
      </c>
      <c r="G77" s="86">
        <v>100721636</v>
      </c>
      <c r="H77" s="93">
        <v>100721636</v>
      </c>
      <c r="I77" s="86" t="s">
        <v>2829</v>
      </c>
      <c r="J77" s="86" t="s">
        <v>2832</v>
      </c>
      <c r="K77" s="86">
        <v>4743186</v>
      </c>
      <c r="L77" s="86">
        <v>0</v>
      </c>
      <c r="M77" s="86">
        <v>105464822</v>
      </c>
      <c r="N77" s="86">
        <v>105464822</v>
      </c>
      <c r="O77" s="86">
        <v>100721636</v>
      </c>
      <c r="P77" s="86">
        <v>105464822</v>
      </c>
      <c r="Q77" s="86">
        <v>100721636</v>
      </c>
      <c r="R77" s="86">
        <v>105464822</v>
      </c>
      <c r="S77" s="86">
        <v>100721636</v>
      </c>
    </row>
    <row r="78" spans="1:19" x14ac:dyDescent="0.35">
      <c r="A78" s="86" t="s">
        <v>84</v>
      </c>
      <c r="B78" s="86">
        <v>14</v>
      </c>
      <c r="C78" s="86" t="s">
        <v>1577</v>
      </c>
      <c r="D78" s="86" t="s">
        <v>5730</v>
      </c>
      <c r="E78" s="86" t="s">
        <v>1894</v>
      </c>
      <c r="F78" s="86">
        <v>11559282</v>
      </c>
      <c r="G78" s="86">
        <v>11559282</v>
      </c>
      <c r="H78" s="93">
        <v>11559282</v>
      </c>
      <c r="I78" s="86" t="s">
        <v>2829</v>
      </c>
      <c r="J78" s="86" t="s">
        <v>2832</v>
      </c>
      <c r="K78" s="86">
        <v>0</v>
      </c>
      <c r="L78" s="86">
        <v>0</v>
      </c>
      <c r="M78" s="86">
        <v>11559282</v>
      </c>
      <c r="N78" s="86">
        <v>11559282</v>
      </c>
      <c r="O78" s="86">
        <v>11559282</v>
      </c>
      <c r="P78" s="86">
        <v>11559282</v>
      </c>
      <c r="Q78" s="86">
        <v>11559282</v>
      </c>
      <c r="R78" s="86">
        <v>11559282</v>
      </c>
      <c r="S78" s="86">
        <v>11559282</v>
      </c>
    </row>
    <row r="79" spans="1:19" x14ac:dyDescent="0.35">
      <c r="A79" s="86" t="s">
        <v>85</v>
      </c>
      <c r="B79" s="86">
        <v>14</v>
      </c>
      <c r="C79" s="86" t="s">
        <v>1577</v>
      </c>
      <c r="D79" s="86" t="s">
        <v>6189</v>
      </c>
      <c r="E79" s="86" t="s">
        <v>1895</v>
      </c>
      <c r="F79" s="86">
        <v>10838821</v>
      </c>
      <c r="G79" s="86">
        <v>10838821</v>
      </c>
      <c r="H79" s="93">
        <v>10838821</v>
      </c>
      <c r="I79" s="86" t="s">
        <v>2829</v>
      </c>
      <c r="J79" s="86" t="s">
        <v>2832</v>
      </c>
      <c r="K79" s="86">
        <v>62085</v>
      </c>
      <c r="L79" s="86">
        <v>0</v>
      </c>
      <c r="M79" s="86">
        <v>10900906</v>
      </c>
      <c r="N79" s="86">
        <v>10900906</v>
      </c>
      <c r="O79" s="86">
        <v>10838821</v>
      </c>
      <c r="P79" s="86">
        <v>10900906</v>
      </c>
      <c r="Q79" s="86">
        <v>10838821</v>
      </c>
      <c r="R79" s="86">
        <v>10900906</v>
      </c>
      <c r="S79" s="86">
        <v>10838821</v>
      </c>
    </row>
    <row r="80" spans="1:19" x14ac:dyDescent="0.35">
      <c r="A80" s="86" t="s">
        <v>86</v>
      </c>
      <c r="B80" s="86">
        <v>14</v>
      </c>
      <c r="C80" s="86" t="s">
        <v>1577</v>
      </c>
      <c r="D80" s="86" t="s">
        <v>6299</v>
      </c>
      <c r="E80" s="86" t="s">
        <v>1896</v>
      </c>
      <c r="F80" s="86">
        <v>56848350</v>
      </c>
      <c r="G80" s="86">
        <v>56848350</v>
      </c>
      <c r="H80" s="93">
        <v>56848350</v>
      </c>
      <c r="I80" s="86" t="s">
        <v>2829</v>
      </c>
      <c r="J80" s="86" t="s">
        <v>2832</v>
      </c>
      <c r="K80" s="86">
        <v>998134</v>
      </c>
      <c r="L80" s="86">
        <v>0</v>
      </c>
      <c r="M80" s="86">
        <v>57846484</v>
      </c>
      <c r="N80" s="86">
        <v>57846484</v>
      </c>
      <c r="O80" s="86">
        <v>56848350</v>
      </c>
      <c r="P80" s="86">
        <v>57846484</v>
      </c>
      <c r="Q80" s="86">
        <v>56848350</v>
      </c>
      <c r="R80" s="86">
        <v>57846484</v>
      </c>
      <c r="S80" s="86">
        <v>56848350</v>
      </c>
    </row>
    <row r="81" spans="1:19" x14ac:dyDescent="0.35">
      <c r="A81" s="86" t="s">
        <v>87</v>
      </c>
      <c r="B81" s="86">
        <v>14</v>
      </c>
      <c r="C81" s="86" t="s">
        <v>1577</v>
      </c>
      <c r="D81" s="86" t="s">
        <v>6310</v>
      </c>
      <c r="E81" s="86" t="s">
        <v>1897</v>
      </c>
      <c r="F81" s="86">
        <v>3183718</v>
      </c>
      <c r="G81" s="86">
        <v>3183718</v>
      </c>
      <c r="H81" s="93">
        <v>3183718</v>
      </c>
      <c r="I81" s="86" t="s">
        <v>2829</v>
      </c>
      <c r="J81" s="86" t="s">
        <v>2832</v>
      </c>
      <c r="K81" s="86">
        <v>5000</v>
      </c>
      <c r="L81" s="86">
        <v>0</v>
      </c>
      <c r="M81" s="86">
        <v>3188718</v>
      </c>
      <c r="N81" s="86">
        <v>3188718</v>
      </c>
      <c r="O81" s="86">
        <v>3183718</v>
      </c>
      <c r="P81" s="86">
        <v>3188718</v>
      </c>
      <c r="Q81" s="86">
        <v>3183718</v>
      </c>
      <c r="R81" s="86">
        <v>3188718</v>
      </c>
      <c r="S81" s="86">
        <v>3183718</v>
      </c>
    </row>
    <row r="82" spans="1:19" x14ac:dyDescent="0.35">
      <c r="A82" s="86" t="s">
        <v>88</v>
      </c>
      <c r="B82" s="86">
        <v>14</v>
      </c>
      <c r="C82" s="86" t="s">
        <v>1577</v>
      </c>
      <c r="D82" s="86" t="s">
        <v>6780</v>
      </c>
      <c r="E82" s="86" t="s">
        <v>1898</v>
      </c>
      <c r="F82" s="86">
        <v>77470457</v>
      </c>
      <c r="G82" s="86">
        <v>77470457</v>
      </c>
      <c r="H82" s="93">
        <v>77470457</v>
      </c>
      <c r="I82" s="86" t="s">
        <v>2829</v>
      </c>
      <c r="J82" s="86" t="s">
        <v>2832</v>
      </c>
      <c r="K82" s="86">
        <v>826784</v>
      </c>
      <c r="L82" s="86">
        <v>0</v>
      </c>
      <c r="M82" s="86">
        <v>78297241</v>
      </c>
      <c r="N82" s="86">
        <v>78297241</v>
      </c>
      <c r="O82" s="86">
        <v>77470457</v>
      </c>
      <c r="P82" s="86">
        <v>78297241</v>
      </c>
      <c r="Q82" s="86">
        <v>77470457</v>
      </c>
      <c r="R82" s="86">
        <v>78297241</v>
      </c>
      <c r="S82" s="86">
        <v>77470457</v>
      </c>
    </row>
    <row r="83" spans="1:19" x14ac:dyDescent="0.35">
      <c r="A83" s="86" t="s">
        <v>89</v>
      </c>
      <c r="B83" s="86">
        <v>15</v>
      </c>
      <c r="C83" s="86" t="s">
        <v>1578</v>
      </c>
      <c r="D83" s="86" t="s">
        <v>5351</v>
      </c>
      <c r="E83" s="86" t="s">
        <v>1899</v>
      </c>
      <c r="F83" s="86">
        <v>7249058363</v>
      </c>
      <c r="G83" s="86">
        <v>7530683830</v>
      </c>
      <c r="H83" s="93">
        <v>7249058363</v>
      </c>
      <c r="I83" s="86" t="s">
        <v>2829</v>
      </c>
      <c r="J83" s="86" t="s">
        <v>2833</v>
      </c>
      <c r="K83" s="86">
        <v>70149661</v>
      </c>
      <c r="L83" s="86">
        <v>0</v>
      </c>
      <c r="M83" s="86">
        <v>7319208024</v>
      </c>
      <c r="N83" s="86">
        <v>7319208024</v>
      </c>
      <c r="O83" s="86">
        <v>7249058363</v>
      </c>
      <c r="P83" s="86">
        <v>7319208024</v>
      </c>
      <c r="Q83" s="86">
        <v>7249058363</v>
      </c>
      <c r="R83" s="86">
        <v>7319208024</v>
      </c>
      <c r="S83" s="86">
        <v>7249058363</v>
      </c>
    </row>
    <row r="84" spans="1:19" x14ac:dyDescent="0.35">
      <c r="A84" s="86" t="s">
        <v>90</v>
      </c>
      <c r="B84" s="86">
        <v>15</v>
      </c>
      <c r="C84" s="86" t="s">
        <v>1578</v>
      </c>
      <c r="D84" s="86" t="s">
        <v>5352</v>
      </c>
      <c r="E84" s="86" t="s">
        <v>1900</v>
      </c>
      <c r="F84" s="86">
        <v>2064821414</v>
      </c>
      <c r="G84" s="86">
        <v>2111577409</v>
      </c>
      <c r="H84" s="93">
        <v>2064821414</v>
      </c>
      <c r="I84" s="86" t="s">
        <v>2829</v>
      </c>
      <c r="J84" s="86" t="s">
        <v>2833</v>
      </c>
      <c r="K84" s="86">
        <v>102656969</v>
      </c>
      <c r="L84" s="86">
        <v>0</v>
      </c>
      <c r="M84" s="86">
        <v>2167478383</v>
      </c>
      <c r="N84" s="86">
        <v>2167478383</v>
      </c>
      <c r="O84" s="86">
        <v>2064821414</v>
      </c>
      <c r="P84" s="86">
        <v>2167478383</v>
      </c>
      <c r="Q84" s="86">
        <v>2064821414</v>
      </c>
      <c r="R84" s="86">
        <v>2167478383</v>
      </c>
      <c r="S84" s="86">
        <v>2064821414</v>
      </c>
    </row>
    <row r="85" spans="1:19" x14ac:dyDescent="0.35">
      <c r="A85" s="86" t="s">
        <v>91</v>
      </c>
      <c r="B85" s="86">
        <v>15</v>
      </c>
      <c r="C85" s="86" t="s">
        <v>1578</v>
      </c>
      <c r="D85" s="86" t="s">
        <v>5353</v>
      </c>
      <c r="E85" s="86" t="s">
        <v>1901</v>
      </c>
      <c r="F85" s="86">
        <v>1732508404</v>
      </c>
      <c r="G85" s="86">
        <v>1950185769</v>
      </c>
      <c r="H85" s="93">
        <v>1732508404</v>
      </c>
      <c r="I85" s="86" t="s">
        <v>2829</v>
      </c>
      <c r="J85" s="86" t="s">
        <v>2833</v>
      </c>
      <c r="K85" s="86">
        <v>87382676</v>
      </c>
      <c r="L85" s="86">
        <v>0</v>
      </c>
      <c r="M85" s="86">
        <v>1819891080</v>
      </c>
      <c r="N85" s="86">
        <v>1819891080</v>
      </c>
      <c r="O85" s="86">
        <v>1732508404</v>
      </c>
      <c r="P85" s="86">
        <v>1819891080</v>
      </c>
      <c r="Q85" s="86">
        <v>1732508404</v>
      </c>
      <c r="R85" s="86">
        <v>1819891080</v>
      </c>
      <c r="S85" s="86">
        <v>1732508404</v>
      </c>
    </row>
    <row r="86" spans="1:19" x14ac:dyDescent="0.35">
      <c r="A86" s="86" t="s">
        <v>92</v>
      </c>
      <c r="B86" s="86">
        <v>15</v>
      </c>
      <c r="C86" s="86" t="s">
        <v>1578</v>
      </c>
      <c r="D86" s="86" t="s">
        <v>5354</v>
      </c>
      <c r="E86" s="86" t="s">
        <v>1902</v>
      </c>
      <c r="F86" s="86">
        <v>21345096384</v>
      </c>
      <c r="G86" s="86">
        <v>22218013677</v>
      </c>
      <c r="H86" s="93">
        <v>21345096384</v>
      </c>
      <c r="I86" s="86" t="s">
        <v>2829</v>
      </c>
      <c r="J86" s="86" t="s">
        <v>2833</v>
      </c>
      <c r="K86" s="86">
        <v>463499487</v>
      </c>
      <c r="L86" s="86">
        <v>112442263</v>
      </c>
      <c r="M86" s="86">
        <v>21808595871</v>
      </c>
      <c r="N86" s="86">
        <v>21696153608</v>
      </c>
      <c r="O86" s="86">
        <v>21232654121</v>
      </c>
      <c r="P86" s="86">
        <v>21808595871</v>
      </c>
      <c r="Q86" s="86">
        <v>21345096384</v>
      </c>
      <c r="R86" s="86">
        <v>21696153608</v>
      </c>
      <c r="S86" s="86">
        <v>21232654121</v>
      </c>
    </row>
    <row r="87" spans="1:19" x14ac:dyDescent="0.35">
      <c r="A87" s="86" t="s">
        <v>93</v>
      </c>
      <c r="B87" s="86">
        <v>15</v>
      </c>
      <c r="C87" s="86" t="s">
        <v>1578</v>
      </c>
      <c r="D87" s="86" t="s">
        <v>5355</v>
      </c>
      <c r="E87" s="86" t="s">
        <v>1903</v>
      </c>
      <c r="F87" s="86">
        <v>2031051120</v>
      </c>
      <c r="G87" s="86">
        <v>2096776152</v>
      </c>
      <c r="H87" s="93">
        <v>2031051120</v>
      </c>
      <c r="I87" s="86" t="s">
        <v>2829</v>
      </c>
      <c r="J87" s="86" t="s">
        <v>2833</v>
      </c>
      <c r="K87" s="86">
        <v>64980589</v>
      </c>
      <c r="L87" s="86">
        <v>0</v>
      </c>
      <c r="M87" s="86">
        <v>2096031709</v>
      </c>
      <c r="N87" s="86">
        <v>2096031709</v>
      </c>
      <c r="O87" s="86">
        <v>2031051120</v>
      </c>
      <c r="P87" s="86">
        <v>2096031709</v>
      </c>
      <c r="Q87" s="86">
        <v>2031051120</v>
      </c>
      <c r="R87" s="86">
        <v>2096031709</v>
      </c>
      <c r="S87" s="86">
        <v>2031051120</v>
      </c>
    </row>
    <row r="88" spans="1:19" x14ac:dyDescent="0.35">
      <c r="A88" s="86" t="s">
        <v>94</v>
      </c>
      <c r="B88" s="86">
        <v>15</v>
      </c>
      <c r="C88" s="86" t="s">
        <v>1578</v>
      </c>
      <c r="D88" s="86" t="s">
        <v>5357</v>
      </c>
      <c r="E88" s="86" t="s">
        <v>1855</v>
      </c>
      <c r="F88" s="86">
        <v>435977880</v>
      </c>
      <c r="G88" s="86">
        <v>423059202</v>
      </c>
      <c r="H88" s="93">
        <v>435977880</v>
      </c>
      <c r="I88" s="86" t="s">
        <v>2829</v>
      </c>
      <c r="J88" s="86" t="s">
        <v>2833</v>
      </c>
      <c r="K88" s="86">
        <v>15828038</v>
      </c>
      <c r="L88" s="86">
        <v>0</v>
      </c>
      <c r="M88" s="86">
        <v>451805918</v>
      </c>
      <c r="N88" s="86">
        <v>451805918</v>
      </c>
      <c r="O88" s="86">
        <v>435977880</v>
      </c>
      <c r="P88" s="86">
        <v>451805918</v>
      </c>
      <c r="Q88" s="86">
        <v>435977880</v>
      </c>
      <c r="R88" s="86">
        <v>451805918</v>
      </c>
      <c r="S88" s="86">
        <v>435977880</v>
      </c>
    </row>
    <row r="89" spans="1:19" x14ac:dyDescent="0.35">
      <c r="A89" s="86" t="s">
        <v>95</v>
      </c>
      <c r="B89" s="86">
        <v>15</v>
      </c>
      <c r="C89" s="86" t="s">
        <v>1578</v>
      </c>
      <c r="D89" s="86" t="s">
        <v>5358</v>
      </c>
      <c r="E89" s="86" t="s">
        <v>1904</v>
      </c>
      <c r="F89" s="86">
        <v>43506913730</v>
      </c>
      <c r="G89" s="86">
        <v>44956736519</v>
      </c>
      <c r="H89" s="93">
        <v>43506913730</v>
      </c>
      <c r="I89" s="86" t="s">
        <v>2829</v>
      </c>
      <c r="J89" s="86" t="s">
        <v>2833</v>
      </c>
      <c r="K89" s="86">
        <v>837466843</v>
      </c>
      <c r="L89" s="86">
        <v>0</v>
      </c>
      <c r="M89" s="86">
        <v>44344380573</v>
      </c>
      <c r="N89" s="86">
        <v>44344380573</v>
      </c>
      <c r="O89" s="86">
        <v>43506913730</v>
      </c>
      <c r="P89" s="86">
        <v>44344380573</v>
      </c>
      <c r="Q89" s="86">
        <v>43506913730</v>
      </c>
      <c r="R89" s="86">
        <v>44344380573</v>
      </c>
      <c r="S89" s="86">
        <v>43506913730</v>
      </c>
    </row>
    <row r="90" spans="1:19" x14ac:dyDescent="0.35">
      <c r="A90" s="86" t="s">
        <v>96</v>
      </c>
      <c r="B90" s="86">
        <v>15</v>
      </c>
      <c r="C90" s="86" t="s">
        <v>1578</v>
      </c>
      <c r="D90" s="86" t="s">
        <v>5359</v>
      </c>
      <c r="E90" s="86" t="s">
        <v>1905</v>
      </c>
      <c r="F90" s="86">
        <v>4614447621</v>
      </c>
      <c r="G90" s="86">
        <v>4748860695</v>
      </c>
      <c r="H90" s="93">
        <v>4614447621</v>
      </c>
      <c r="I90" s="86" t="s">
        <v>2829</v>
      </c>
      <c r="J90" s="86" t="s">
        <v>2833</v>
      </c>
      <c r="K90" s="86">
        <v>117785956</v>
      </c>
      <c r="L90" s="86">
        <v>0</v>
      </c>
      <c r="M90" s="86">
        <v>4732233577</v>
      </c>
      <c r="N90" s="86">
        <v>4732233577</v>
      </c>
      <c r="O90" s="86">
        <v>4614447621</v>
      </c>
      <c r="P90" s="86">
        <v>4732233577</v>
      </c>
      <c r="Q90" s="86">
        <v>4614447621</v>
      </c>
      <c r="R90" s="86">
        <v>4732233577</v>
      </c>
      <c r="S90" s="86">
        <v>4614447621</v>
      </c>
    </row>
    <row r="91" spans="1:19" x14ac:dyDescent="0.35">
      <c r="A91" s="86" t="s">
        <v>97</v>
      </c>
      <c r="B91" s="86">
        <v>15</v>
      </c>
      <c r="C91" s="86" t="s">
        <v>1578</v>
      </c>
      <c r="D91" s="86" t="s">
        <v>5360</v>
      </c>
      <c r="E91" s="86" t="s">
        <v>1906</v>
      </c>
      <c r="F91" s="86">
        <v>4036856569</v>
      </c>
      <c r="G91" s="86">
        <v>4090505097</v>
      </c>
      <c r="H91" s="93">
        <v>4036856569</v>
      </c>
      <c r="I91" s="86" t="s">
        <v>2829</v>
      </c>
      <c r="J91" s="86" t="s">
        <v>2833</v>
      </c>
      <c r="K91" s="86">
        <v>97136638</v>
      </c>
      <c r="L91" s="86">
        <v>0</v>
      </c>
      <c r="M91" s="86">
        <v>4133993207</v>
      </c>
      <c r="N91" s="86">
        <v>4133993207</v>
      </c>
      <c r="O91" s="86">
        <v>4036856569</v>
      </c>
      <c r="P91" s="86">
        <v>4133993207</v>
      </c>
      <c r="Q91" s="86">
        <v>4036856569</v>
      </c>
      <c r="R91" s="86">
        <v>4133993207</v>
      </c>
      <c r="S91" s="86">
        <v>4036856569</v>
      </c>
    </row>
    <row r="92" spans="1:19" x14ac:dyDescent="0.35">
      <c r="A92" s="86" t="s">
        <v>98</v>
      </c>
      <c r="B92" s="86">
        <v>15</v>
      </c>
      <c r="C92" s="86" t="s">
        <v>1578</v>
      </c>
      <c r="D92" s="86" t="s">
        <v>5362</v>
      </c>
      <c r="E92" s="86" t="s">
        <v>1868</v>
      </c>
      <c r="F92" s="86">
        <v>61658504424</v>
      </c>
      <c r="G92" s="86">
        <v>63898314098</v>
      </c>
      <c r="H92" s="93">
        <v>61658504424</v>
      </c>
      <c r="I92" s="86" t="s">
        <v>2829</v>
      </c>
      <c r="J92" s="86" t="s">
        <v>2833</v>
      </c>
      <c r="K92" s="86">
        <v>1163138099</v>
      </c>
      <c r="L92" s="86">
        <v>0</v>
      </c>
      <c r="M92" s="86">
        <v>62821642523</v>
      </c>
      <c r="N92" s="86">
        <v>62821642523</v>
      </c>
      <c r="O92" s="86">
        <v>61658504424</v>
      </c>
      <c r="P92" s="86">
        <v>62821642523</v>
      </c>
      <c r="Q92" s="86">
        <v>61658504424</v>
      </c>
      <c r="R92" s="86">
        <v>62821642523</v>
      </c>
      <c r="S92" s="86">
        <v>61658504424</v>
      </c>
    </row>
    <row r="93" spans="1:19" x14ac:dyDescent="0.35">
      <c r="A93" s="86" t="s">
        <v>99</v>
      </c>
      <c r="B93" s="86">
        <v>15</v>
      </c>
      <c r="C93" s="86" t="s">
        <v>1578</v>
      </c>
      <c r="D93" s="86" t="s">
        <v>5364</v>
      </c>
      <c r="E93" s="86" t="s">
        <v>1907</v>
      </c>
      <c r="F93" s="86">
        <v>11356337955</v>
      </c>
      <c r="G93" s="86">
        <v>11724579818</v>
      </c>
      <c r="H93" s="93">
        <v>11356337955</v>
      </c>
      <c r="I93" s="86" t="s">
        <v>2829</v>
      </c>
      <c r="J93" s="86" t="s">
        <v>2833</v>
      </c>
      <c r="K93" s="86">
        <v>254576920</v>
      </c>
      <c r="L93" s="86">
        <v>0</v>
      </c>
      <c r="M93" s="86">
        <v>11610914875</v>
      </c>
      <c r="N93" s="86">
        <v>11610914875</v>
      </c>
      <c r="O93" s="86">
        <v>11356337955</v>
      </c>
      <c r="P93" s="86">
        <v>11610914875</v>
      </c>
      <c r="Q93" s="86">
        <v>11356337955</v>
      </c>
      <c r="R93" s="86">
        <v>11610914875</v>
      </c>
      <c r="S93" s="86">
        <v>11356337955</v>
      </c>
    </row>
    <row r="94" spans="1:19" x14ac:dyDescent="0.35">
      <c r="A94" s="86" t="s">
        <v>100</v>
      </c>
      <c r="B94" s="86">
        <v>15</v>
      </c>
      <c r="C94" s="86" t="s">
        <v>1578</v>
      </c>
      <c r="D94" s="86" t="s">
        <v>5365</v>
      </c>
      <c r="E94" s="86" t="s">
        <v>1908</v>
      </c>
      <c r="F94" s="86">
        <v>1534641460</v>
      </c>
      <c r="G94" s="86">
        <v>1593267021</v>
      </c>
      <c r="H94" s="93">
        <v>1534641460</v>
      </c>
      <c r="I94" s="86" t="s">
        <v>2829</v>
      </c>
      <c r="J94" s="86" t="s">
        <v>2833</v>
      </c>
      <c r="K94" s="86">
        <v>39424773</v>
      </c>
      <c r="L94" s="86">
        <v>0</v>
      </c>
      <c r="M94" s="86">
        <v>1574066233</v>
      </c>
      <c r="N94" s="86">
        <v>1574066233</v>
      </c>
      <c r="O94" s="86">
        <v>1534641460</v>
      </c>
      <c r="P94" s="86">
        <v>1574066233</v>
      </c>
      <c r="Q94" s="86">
        <v>1534641460</v>
      </c>
      <c r="R94" s="86">
        <v>1574066233</v>
      </c>
      <c r="S94" s="86">
        <v>1534641460</v>
      </c>
    </row>
    <row r="95" spans="1:19" x14ac:dyDescent="0.35">
      <c r="A95" s="86" t="s">
        <v>101</v>
      </c>
      <c r="B95" s="86">
        <v>15</v>
      </c>
      <c r="C95" s="86" t="s">
        <v>1578</v>
      </c>
      <c r="D95" s="86" t="s">
        <v>5550</v>
      </c>
      <c r="E95" s="86" t="s">
        <v>1909</v>
      </c>
      <c r="F95" s="86">
        <v>3428795407</v>
      </c>
      <c r="G95" s="86">
        <v>3471790886</v>
      </c>
      <c r="H95" s="93">
        <v>3428795407</v>
      </c>
      <c r="I95" s="86" t="s">
        <v>2829</v>
      </c>
      <c r="J95" s="86" t="s">
        <v>2833</v>
      </c>
      <c r="K95" s="86">
        <v>82875904</v>
      </c>
      <c r="L95" s="86">
        <v>272884658</v>
      </c>
      <c r="M95" s="86">
        <v>3511671311</v>
      </c>
      <c r="N95" s="86">
        <v>3238786653</v>
      </c>
      <c r="O95" s="86">
        <v>3155910749</v>
      </c>
      <c r="P95" s="86">
        <v>3511671311</v>
      </c>
      <c r="Q95" s="86">
        <v>3428795407</v>
      </c>
      <c r="R95" s="86">
        <v>3238786653</v>
      </c>
      <c r="S95" s="86">
        <v>3155910749</v>
      </c>
    </row>
    <row r="96" spans="1:19" x14ac:dyDescent="0.35">
      <c r="A96" s="86" t="s">
        <v>102</v>
      </c>
      <c r="B96" s="86">
        <v>15</v>
      </c>
      <c r="C96" s="86" t="s">
        <v>1578</v>
      </c>
      <c r="D96" s="86" t="s">
        <v>5864</v>
      </c>
      <c r="E96" s="86" t="s">
        <v>2848</v>
      </c>
      <c r="F96" s="86">
        <v>830370452</v>
      </c>
      <c r="G96" s="86">
        <v>854292518</v>
      </c>
      <c r="H96" s="93">
        <v>830370452</v>
      </c>
      <c r="I96" s="86" t="s">
        <v>2829</v>
      </c>
      <c r="J96" s="86" t="s">
        <v>2833</v>
      </c>
      <c r="K96" s="86">
        <v>24667980</v>
      </c>
      <c r="L96" s="86">
        <v>0</v>
      </c>
      <c r="M96" s="86">
        <v>855038432</v>
      </c>
      <c r="N96" s="86">
        <v>855038432</v>
      </c>
      <c r="O96" s="86">
        <v>830370452</v>
      </c>
      <c r="P96" s="86">
        <v>855038432</v>
      </c>
      <c r="Q96" s="86">
        <v>830370452</v>
      </c>
      <c r="R96" s="86">
        <v>855038432</v>
      </c>
      <c r="S96" s="86">
        <v>830370452</v>
      </c>
    </row>
    <row r="97" spans="1:19" x14ac:dyDescent="0.35">
      <c r="A97" s="86" t="s">
        <v>103</v>
      </c>
      <c r="B97" s="86">
        <v>15</v>
      </c>
      <c r="C97" s="86" t="s">
        <v>1578</v>
      </c>
      <c r="D97" s="86" t="s">
        <v>6147</v>
      </c>
      <c r="E97" s="86" t="s">
        <v>1911</v>
      </c>
      <c r="F97" s="86">
        <v>2490275326</v>
      </c>
      <c r="G97" s="86">
        <v>2568868216</v>
      </c>
      <c r="H97" s="93">
        <v>2490275326</v>
      </c>
      <c r="I97" s="86" t="s">
        <v>2829</v>
      </c>
      <c r="J97" s="86" t="s">
        <v>2833</v>
      </c>
      <c r="K97" s="86">
        <v>46269916</v>
      </c>
      <c r="L97" s="86">
        <v>0</v>
      </c>
      <c r="M97" s="86">
        <v>2536545242</v>
      </c>
      <c r="N97" s="86">
        <v>2536545242</v>
      </c>
      <c r="O97" s="86">
        <v>2490275326</v>
      </c>
      <c r="P97" s="86">
        <v>2536545242</v>
      </c>
      <c r="Q97" s="86">
        <v>2490275326</v>
      </c>
      <c r="R97" s="86">
        <v>2536545242</v>
      </c>
      <c r="S97" s="86">
        <v>2490275326</v>
      </c>
    </row>
    <row r="98" spans="1:19" x14ac:dyDescent="0.35">
      <c r="A98" s="86" t="s">
        <v>104</v>
      </c>
      <c r="B98" s="86">
        <v>15</v>
      </c>
      <c r="C98" s="86" t="s">
        <v>1578</v>
      </c>
      <c r="D98" s="86" t="s">
        <v>6328</v>
      </c>
      <c r="E98" s="86" t="s">
        <v>1912</v>
      </c>
      <c r="F98" s="86">
        <v>1099456280</v>
      </c>
      <c r="G98" s="86">
        <v>1133535535</v>
      </c>
      <c r="H98" s="93">
        <v>1099456280</v>
      </c>
      <c r="I98" s="86" t="s">
        <v>2829</v>
      </c>
      <c r="J98" s="86" t="s">
        <v>2833</v>
      </c>
      <c r="K98" s="86">
        <v>25219172</v>
      </c>
      <c r="L98" s="86">
        <v>0</v>
      </c>
      <c r="M98" s="86">
        <v>1124675452</v>
      </c>
      <c r="N98" s="86">
        <v>1124675452</v>
      </c>
      <c r="O98" s="86">
        <v>1099456280</v>
      </c>
      <c r="P98" s="86">
        <v>1124675452</v>
      </c>
      <c r="Q98" s="86">
        <v>1099456280</v>
      </c>
      <c r="R98" s="86">
        <v>1124675452</v>
      </c>
      <c r="S98" s="86">
        <v>1099456280</v>
      </c>
    </row>
    <row r="99" spans="1:19" x14ac:dyDescent="0.35">
      <c r="A99" s="86" t="s">
        <v>105</v>
      </c>
      <c r="B99" s="86">
        <v>15</v>
      </c>
      <c r="C99" s="86" t="s">
        <v>1578</v>
      </c>
      <c r="D99" s="86" t="s">
        <v>6795</v>
      </c>
      <c r="E99" s="86" t="s">
        <v>1913</v>
      </c>
      <c r="F99" s="86">
        <v>1779930</v>
      </c>
      <c r="G99" s="86">
        <v>1779930</v>
      </c>
      <c r="H99" s="93">
        <v>1779930</v>
      </c>
      <c r="I99" s="86" t="s">
        <v>2829</v>
      </c>
      <c r="J99" s="86" t="s">
        <v>2833</v>
      </c>
      <c r="K99" s="86">
        <v>86260</v>
      </c>
      <c r="L99" s="86">
        <v>0</v>
      </c>
      <c r="M99" s="86">
        <v>1866190</v>
      </c>
      <c r="N99" s="86">
        <v>1866190</v>
      </c>
      <c r="O99" s="86">
        <v>1779930</v>
      </c>
      <c r="P99" s="86">
        <v>1866190</v>
      </c>
      <c r="Q99" s="86">
        <v>1779930</v>
      </c>
      <c r="R99" s="86">
        <v>1866190</v>
      </c>
      <c r="S99" s="86">
        <v>1779930</v>
      </c>
    </row>
    <row r="100" spans="1:19" x14ac:dyDescent="0.35">
      <c r="A100" s="86" t="s">
        <v>106</v>
      </c>
      <c r="B100" s="86">
        <v>16</v>
      </c>
      <c r="C100" s="86" t="s">
        <v>1579</v>
      </c>
      <c r="D100" s="86" t="s">
        <v>5366</v>
      </c>
      <c r="E100" s="86" t="s">
        <v>1914</v>
      </c>
      <c r="F100" s="86">
        <v>868478893</v>
      </c>
      <c r="G100" s="86">
        <v>868478893</v>
      </c>
      <c r="H100" s="93">
        <v>868478893</v>
      </c>
      <c r="I100" s="86" t="s">
        <v>2829</v>
      </c>
      <c r="J100" s="86" t="s">
        <v>2832</v>
      </c>
      <c r="K100" s="86">
        <v>14092642</v>
      </c>
      <c r="L100" s="86">
        <v>0</v>
      </c>
      <c r="M100" s="86">
        <v>882571535</v>
      </c>
      <c r="N100" s="86">
        <v>882571535</v>
      </c>
      <c r="O100" s="86">
        <v>868478893</v>
      </c>
      <c r="P100" s="86">
        <v>882571535</v>
      </c>
      <c r="Q100" s="86">
        <v>868478893</v>
      </c>
      <c r="R100" s="86">
        <v>882571535</v>
      </c>
      <c r="S100" s="86">
        <v>868478893</v>
      </c>
    </row>
    <row r="101" spans="1:19" x14ac:dyDescent="0.35">
      <c r="A101" s="86" t="s">
        <v>107</v>
      </c>
      <c r="B101" s="86">
        <v>16</v>
      </c>
      <c r="C101" s="86" t="s">
        <v>1579</v>
      </c>
      <c r="D101" s="86" t="s">
        <v>5370</v>
      </c>
      <c r="E101" s="86" t="s">
        <v>1915</v>
      </c>
      <c r="F101" s="86">
        <v>926047932</v>
      </c>
      <c r="G101" s="86">
        <v>926047932</v>
      </c>
      <c r="H101" s="93">
        <v>926047932</v>
      </c>
      <c r="I101" s="86" t="s">
        <v>2829</v>
      </c>
      <c r="J101" s="86" t="s">
        <v>2832</v>
      </c>
      <c r="K101" s="86">
        <v>17047764</v>
      </c>
      <c r="L101" s="86">
        <v>0</v>
      </c>
      <c r="M101" s="86">
        <v>943095696</v>
      </c>
      <c r="N101" s="86">
        <v>943095696</v>
      </c>
      <c r="O101" s="86">
        <v>926047932</v>
      </c>
      <c r="P101" s="86">
        <v>943095696</v>
      </c>
      <c r="Q101" s="86">
        <v>926047932</v>
      </c>
      <c r="R101" s="86">
        <v>943095696</v>
      </c>
      <c r="S101" s="86">
        <v>926047932</v>
      </c>
    </row>
    <row r="102" spans="1:19" x14ac:dyDescent="0.35">
      <c r="A102" s="86" t="s">
        <v>108</v>
      </c>
      <c r="B102" s="86">
        <v>16</v>
      </c>
      <c r="C102" s="86" t="s">
        <v>1579</v>
      </c>
      <c r="D102" s="86" t="s">
        <v>5803</v>
      </c>
      <c r="E102" s="86" t="s">
        <v>1916</v>
      </c>
      <c r="F102" s="86">
        <v>9986653</v>
      </c>
      <c r="G102" s="86">
        <v>9986653</v>
      </c>
      <c r="H102" s="93">
        <v>9986653</v>
      </c>
      <c r="I102" s="86" t="s">
        <v>2829</v>
      </c>
      <c r="J102" s="86" t="s">
        <v>2832</v>
      </c>
      <c r="K102" s="86">
        <v>224410</v>
      </c>
      <c r="L102" s="86">
        <v>0</v>
      </c>
      <c r="M102" s="86">
        <v>10211063</v>
      </c>
      <c r="N102" s="86">
        <v>10211063</v>
      </c>
      <c r="O102" s="86">
        <v>9986653</v>
      </c>
      <c r="P102" s="86">
        <v>10211063</v>
      </c>
      <c r="Q102" s="86">
        <v>9986653</v>
      </c>
      <c r="R102" s="86">
        <v>10211063</v>
      </c>
      <c r="S102" s="86">
        <v>9986653</v>
      </c>
    </row>
    <row r="103" spans="1:19" x14ac:dyDescent="0.35">
      <c r="A103" s="86" t="s">
        <v>109</v>
      </c>
      <c r="B103" s="86">
        <v>17</v>
      </c>
      <c r="C103" s="86" t="s">
        <v>1580</v>
      </c>
      <c r="D103" s="86" t="s">
        <v>5373</v>
      </c>
      <c r="E103" s="86" t="s">
        <v>1917</v>
      </c>
      <c r="F103" s="86">
        <v>626912485</v>
      </c>
      <c r="G103" s="86">
        <v>626912485</v>
      </c>
      <c r="H103" s="93">
        <v>626912485</v>
      </c>
      <c r="I103" s="86" t="s">
        <v>2829</v>
      </c>
      <c r="J103" s="86" t="s">
        <v>2832</v>
      </c>
      <c r="K103" s="86">
        <v>280810</v>
      </c>
      <c r="L103" s="86">
        <v>247350</v>
      </c>
      <c r="M103" s="86">
        <v>627193295</v>
      </c>
      <c r="N103" s="86">
        <v>626945945</v>
      </c>
      <c r="O103" s="86">
        <v>626665135</v>
      </c>
      <c r="P103" s="86">
        <v>850406425</v>
      </c>
      <c r="Q103" s="86">
        <v>850125615</v>
      </c>
      <c r="R103" s="86">
        <v>850159075</v>
      </c>
      <c r="S103" s="86">
        <v>849878265</v>
      </c>
    </row>
    <row r="104" spans="1:19" x14ac:dyDescent="0.35">
      <c r="A104" s="86" t="s">
        <v>110</v>
      </c>
      <c r="B104" s="86">
        <v>17</v>
      </c>
      <c r="C104" s="86" t="s">
        <v>1580</v>
      </c>
      <c r="D104" s="86" t="s">
        <v>5620</v>
      </c>
      <c r="E104" s="86" t="s">
        <v>1918</v>
      </c>
      <c r="F104" s="86">
        <v>12807290</v>
      </c>
      <c r="G104" s="86">
        <v>12807290</v>
      </c>
      <c r="H104" s="93">
        <v>12807290</v>
      </c>
      <c r="I104" s="86" t="s">
        <v>2829</v>
      </c>
      <c r="J104" s="86" t="s">
        <v>2832</v>
      </c>
      <c r="K104" s="86">
        <v>18170</v>
      </c>
      <c r="L104" s="86">
        <v>55</v>
      </c>
      <c r="M104" s="86">
        <v>12825460</v>
      </c>
      <c r="N104" s="86">
        <v>12825405</v>
      </c>
      <c r="O104" s="86">
        <v>12807235</v>
      </c>
      <c r="P104" s="86">
        <v>12825460</v>
      </c>
      <c r="Q104" s="86">
        <v>12807290</v>
      </c>
      <c r="R104" s="86">
        <v>12825405</v>
      </c>
      <c r="S104" s="86">
        <v>12807235</v>
      </c>
    </row>
    <row r="105" spans="1:19" x14ac:dyDescent="0.35">
      <c r="A105" s="86" t="s">
        <v>111</v>
      </c>
      <c r="B105" s="86">
        <v>18</v>
      </c>
      <c r="C105" s="86" t="s">
        <v>1581</v>
      </c>
      <c r="D105" s="86" t="s">
        <v>5375</v>
      </c>
      <c r="E105" s="86" t="s">
        <v>1919</v>
      </c>
      <c r="F105" s="86">
        <v>666633526</v>
      </c>
      <c r="G105" s="86">
        <v>709941657</v>
      </c>
      <c r="H105" s="93">
        <v>666633526</v>
      </c>
      <c r="I105" s="86" t="s">
        <v>2829</v>
      </c>
      <c r="J105" s="86" t="s">
        <v>2834</v>
      </c>
      <c r="K105" s="86">
        <v>16245989</v>
      </c>
      <c r="L105" s="86">
        <v>0</v>
      </c>
      <c r="M105" s="86">
        <v>682879515</v>
      </c>
      <c r="N105" s="86">
        <v>682879515</v>
      </c>
      <c r="O105" s="86">
        <v>666633526</v>
      </c>
      <c r="P105" s="86">
        <v>682879515</v>
      </c>
      <c r="Q105" s="86">
        <v>666633526</v>
      </c>
      <c r="R105" s="86">
        <v>682879515</v>
      </c>
      <c r="S105" s="86">
        <v>666633526</v>
      </c>
    </row>
    <row r="106" spans="1:19" x14ac:dyDescent="0.35">
      <c r="A106" s="86" t="s">
        <v>112</v>
      </c>
      <c r="B106" s="86">
        <v>18</v>
      </c>
      <c r="C106" s="86" t="s">
        <v>1581</v>
      </c>
      <c r="D106" s="86" t="s">
        <v>5377</v>
      </c>
      <c r="E106" s="86" t="s">
        <v>1920</v>
      </c>
      <c r="F106" s="86">
        <v>211880616</v>
      </c>
      <c r="G106" s="86">
        <v>234092948</v>
      </c>
      <c r="H106" s="93">
        <v>211880616</v>
      </c>
      <c r="I106" s="86" t="s">
        <v>2829</v>
      </c>
      <c r="J106" s="86" t="s">
        <v>2834</v>
      </c>
      <c r="K106" s="86">
        <v>6346334</v>
      </c>
      <c r="L106" s="86">
        <v>0</v>
      </c>
      <c r="M106" s="86">
        <v>218226950</v>
      </c>
      <c r="N106" s="86">
        <v>218226950</v>
      </c>
      <c r="O106" s="86">
        <v>211880616</v>
      </c>
      <c r="P106" s="86">
        <v>218226950</v>
      </c>
      <c r="Q106" s="86">
        <v>211880616</v>
      </c>
      <c r="R106" s="86">
        <v>218226950</v>
      </c>
      <c r="S106" s="86">
        <v>211880616</v>
      </c>
    </row>
    <row r="107" spans="1:19" x14ac:dyDescent="0.35">
      <c r="A107" s="86" t="s">
        <v>113</v>
      </c>
      <c r="B107" s="86">
        <v>18</v>
      </c>
      <c r="C107" s="86" t="s">
        <v>1581</v>
      </c>
      <c r="D107" s="86" t="s">
        <v>5378</v>
      </c>
      <c r="E107" s="86" t="s">
        <v>1921</v>
      </c>
      <c r="F107" s="86">
        <v>75301303</v>
      </c>
      <c r="G107" s="86">
        <v>84069450</v>
      </c>
      <c r="H107" s="93">
        <v>84069450</v>
      </c>
      <c r="I107" s="86" t="s">
        <v>2830</v>
      </c>
      <c r="J107" s="86" t="s">
        <v>2836</v>
      </c>
      <c r="K107" s="86">
        <v>2122104</v>
      </c>
      <c r="L107" s="86">
        <v>0</v>
      </c>
      <c r="M107" s="86">
        <v>86191554</v>
      </c>
      <c r="N107" s="86">
        <v>86191554</v>
      </c>
      <c r="O107" s="86">
        <v>84069450</v>
      </c>
      <c r="P107" s="86">
        <v>86191554</v>
      </c>
      <c r="Q107" s="86">
        <v>84069450</v>
      </c>
      <c r="R107" s="86">
        <v>86191554</v>
      </c>
      <c r="S107" s="86">
        <v>84069450</v>
      </c>
    </row>
    <row r="108" spans="1:19" x14ac:dyDescent="0.35">
      <c r="A108" s="86" t="s">
        <v>114</v>
      </c>
      <c r="B108" s="86">
        <v>18</v>
      </c>
      <c r="C108" s="86" t="s">
        <v>1581</v>
      </c>
      <c r="D108" s="86" t="s">
        <v>5379</v>
      </c>
      <c r="E108" s="86" t="s">
        <v>1922</v>
      </c>
      <c r="F108" s="86">
        <v>186577196</v>
      </c>
      <c r="G108" s="86">
        <v>199890134</v>
      </c>
      <c r="H108" s="93">
        <v>186577196</v>
      </c>
      <c r="I108" s="86" t="s">
        <v>2829</v>
      </c>
      <c r="J108" s="86" t="s">
        <v>2833</v>
      </c>
      <c r="K108" s="86">
        <v>5630170</v>
      </c>
      <c r="L108" s="86">
        <v>0</v>
      </c>
      <c r="M108" s="86">
        <v>192207366</v>
      </c>
      <c r="N108" s="86">
        <v>192207366</v>
      </c>
      <c r="O108" s="86">
        <v>186577196</v>
      </c>
      <c r="P108" s="86">
        <v>192207366</v>
      </c>
      <c r="Q108" s="86">
        <v>186577196</v>
      </c>
      <c r="R108" s="86">
        <v>192207366</v>
      </c>
      <c r="S108" s="86">
        <v>186577196</v>
      </c>
    </row>
    <row r="109" spans="1:19" x14ac:dyDescent="0.35">
      <c r="A109" s="86" t="s">
        <v>115</v>
      </c>
      <c r="B109" s="86">
        <v>18</v>
      </c>
      <c r="C109" s="86" t="s">
        <v>1581</v>
      </c>
      <c r="D109" s="86" t="s">
        <v>5382</v>
      </c>
      <c r="E109" s="86" t="s">
        <v>1923</v>
      </c>
      <c r="F109" s="86">
        <v>131524763</v>
      </c>
      <c r="G109" s="86">
        <v>138016661</v>
      </c>
      <c r="H109" s="93">
        <v>131524763</v>
      </c>
      <c r="I109" s="86" t="s">
        <v>2829</v>
      </c>
      <c r="J109" s="86" t="s">
        <v>2833</v>
      </c>
      <c r="K109" s="86">
        <v>2054394</v>
      </c>
      <c r="L109" s="86">
        <v>0</v>
      </c>
      <c r="M109" s="86">
        <v>133579157</v>
      </c>
      <c r="N109" s="86">
        <v>133579157</v>
      </c>
      <c r="O109" s="86">
        <v>131524763</v>
      </c>
      <c r="P109" s="86">
        <v>133579157</v>
      </c>
      <c r="Q109" s="86">
        <v>131524763</v>
      </c>
      <c r="R109" s="86">
        <v>133579157</v>
      </c>
      <c r="S109" s="86">
        <v>131524763</v>
      </c>
    </row>
    <row r="110" spans="1:19" x14ac:dyDescent="0.35">
      <c r="A110" s="86" t="s">
        <v>116</v>
      </c>
      <c r="B110" s="86">
        <v>18</v>
      </c>
      <c r="C110" s="86" t="s">
        <v>1581</v>
      </c>
      <c r="D110" s="86" t="s">
        <v>5384</v>
      </c>
      <c r="E110" s="86" t="s">
        <v>1924</v>
      </c>
      <c r="F110" s="86">
        <v>124850158</v>
      </c>
      <c r="G110" s="86">
        <v>134173125</v>
      </c>
      <c r="H110" s="93">
        <v>124850158</v>
      </c>
      <c r="I110" s="86" t="s">
        <v>2829</v>
      </c>
      <c r="J110" s="86" t="s">
        <v>2833</v>
      </c>
      <c r="K110" s="86">
        <v>2359473</v>
      </c>
      <c r="L110" s="86">
        <v>0</v>
      </c>
      <c r="M110" s="86">
        <v>127209631</v>
      </c>
      <c r="N110" s="86">
        <v>127209631</v>
      </c>
      <c r="O110" s="86">
        <v>124850158</v>
      </c>
      <c r="P110" s="86">
        <v>127209631</v>
      </c>
      <c r="Q110" s="86">
        <v>124850158</v>
      </c>
      <c r="R110" s="86">
        <v>127209631</v>
      </c>
      <c r="S110" s="86">
        <v>124850158</v>
      </c>
    </row>
    <row r="111" spans="1:19" x14ac:dyDescent="0.35">
      <c r="A111" s="86" t="s">
        <v>117</v>
      </c>
      <c r="B111" s="86">
        <v>18</v>
      </c>
      <c r="C111" s="86" t="s">
        <v>1581</v>
      </c>
      <c r="D111" s="86" t="s">
        <v>5386</v>
      </c>
      <c r="E111" s="86" t="s">
        <v>1925</v>
      </c>
      <c r="F111" s="86">
        <v>197708519</v>
      </c>
      <c r="G111" s="86">
        <v>206552682</v>
      </c>
      <c r="H111" s="93">
        <v>197708519</v>
      </c>
      <c r="I111" s="86" t="s">
        <v>2829</v>
      </c>
      <c r="J111" s="86" t="s">
        <v>2833</v>
      </c>
      <c r="K111" s="86">
        <v>5089583</v>
      </c>
      <c r="L111" s="86">
        <v>0</v>
      </c>
      <c r="M111" s="86">
        <v>202798102</v>
      </c>
      <c r="N111" s="86">
        <v>202798102</v>
      </c>
      <c r="O111" s="86">
        <v>197708519</v>
      </c>
      <c r="P111" s="86">
        <v>202798102</v>
      </c>
      <c r="Q111" s="86">
        <v>197708519</v>
      </c>
      <c r="R111" s="86">
        <v>202798102</v>
      </c>
      <c r="S111" s="86">
        <v>197708519</v>
      </c>
    </row>
    <row r="112" spans="1:19" x14ac:dyDescent="0.35">
      <c r="A112" s="86" t="s">
        <v>118</v>
      </c>
      <c r="B112" s="86">
        <v>18</v>
      </c>
      <c r="C112" s="86" t="s">
        <v>1581</v>
      </c>
      <c r="D112" s="86" t="s">
        <v>5387</v>
      </c>
      <c r="E112" s="86" t="s">
        <v>1926</v>
      </c>
      <c r="F112" s="86">
        <v>74576445</v>
      </c>
      <c r="G112" s="86">
        <v>83700907</v>
      </c>
      <c r="H112" s="93">
        <v>74576445</v>
      </c>
      <c r="I112" s="86" t="s">
        <v>2829</v>
      </c>
      <c r="J112" s="86" t="s">
        <v>2833</v>
      </c>
      <c r="K112" s="86">
        <v>1919156</v>
      </c>
      <c r="L112" s="86">
        <v>0</v>
      </c>
      <c r="M112" s="86">
        <v>76495601</v>
      </c>
      <c r="N112" s="86">
        <v>76495601</v>
      </c>
      <c r="O112" s="86">
        <v>74576445</v>
      </c>
      <c r="P112" s="86">
        <v>76495601</v>
      </c>
      <c r="Q112" s="86">
        <v>74576445</v>
      </c>
      <c r="R112" s="86">
        <v>76495601</v>
      </c>
      <c r="S112" s="86">
        <v>74576445</v>
      </c>
    </row>
    <row r="113" spans="1:19" x14ac:dyDescent="0.35">
      <c r="A113" s="86" t="s">
        <v>119</v>
      </c>
      <c r="B113" s="86">
        <v>18</v>
      </c>
      <c r="C113" s="86" t="s">
        <v>1581</v>
      </c>
      <c r="D113" s="86" t="s">
        <v>5581</v>
      </c>
      <c r="E113" s="86" t="s">
        <v>1927</v>
      </c>
      <c r="F113" s="86">
        <v>762526</v>
      </c>
      <c r="G113" s="86">
        <v>762526</v>
      </c>
      <c r="H113" s="93">
        <v>762526</v>
      </c>
      <c r="I113" s="86" t="s">
        <v>2829</v>
      </c>
      <c r="J113" s="86" t="s">
        <v>2833</v>
      </c>
      <c r="K113" s="86">
        <v>11750</v>
      </c>
      <c r="L113" s="86">
        <v>0</v>
      </c>
      <c r="M113" s="86">
        <v>774276</v>
      </c>
      <c r="N113" s="86">
        <v>774276</v>
      </c>
      <c r="O113" s="86">
        <v>762526</v>
      </c>
      <c r="P113" s="86">
        <v>774276</v>
      </c>
      <c r="Q113" s="86">
        <v>762526</v>
      </c>
      <c r="R113" s="86">
        <v>774276</v>
      </c>
      <c r="S113" s="86">
        <v>762526</v>
      </c>
    </row>
    <row r="114" spans="1:19" x14ac:dyDescent="0.35">
      <c r="A114" s="86" t="s">
        <v>120</v>
      </c>
      <c r="B114" s="86">
        <v>18</v>
      </c>
      <c r="C114" s="86" t="s">
        <v>1581</v>
      </c>
      <c r="D114" s="86" t="s">
        <v>5888</v>
      </c>
      <c r="E114" s="86" t="s">
        <v>1928</v>
      </c>
      <c r="F114" s="86">
        <v>8380984</v>
      </c>
      <c r="G114" s="86">
        <v>8380984</v>
      </c>
      <c r="H114" s="93">
        <v>8380984</v>
      </c>
      <c r="I114" s="86" t="s">
        <v>2829</v>
      </c>
      <c r="J114" s="86" t="s">
        <v>2833</v>
      </c>
      <c r="K114" s="86">
        <v>150002</v>
      </c>
      <c r="L114" s="86">
        <v>0</v>
      </c>
      <c r="M114" s="86">
        <v>8530986</v>
      </c>
      <c r="N114" s="86">
        <v>8530986</v>
      </c>
      <c r="O114" s="86">
        <v>8380984</v>
      </c>
      <c r="P114" s="86">
        <v>8530986</v>
      </c>
      <c r="Q114" s="86">
        <v>8380984</v>
      </c>
      <c r="R114" s="86">
        <v>8530986</v>
      </c>
      <c r="S114" s="86">
        <v>8380984</v>
      </c>
    </row>
    <row r="115" spans="1:19" x14ac:dyDescent="0.35">
      <c r="A115" s="86" t="s">
        <v>121</v>
      </c>
      <c r="B115" s="86">
        <v>18</v>
      </c>
      <c r="C115" s="86" t="s">
        <v>1581</v>
      </c>
      <c r="D115" s="86" t="s">
        <v>6313</v>
      </c>
      <c r="E115" s="86" t="s">
        <v>1929</v>
      </c>
      <c r="F115" s="86">
        <v>22505889</v>
      </c>
      <c r="G115" s="86">
        <v>22505889</v>
      </c>
      <c r="H115" s="93">
        <v>22505889</v>
      </c>
      <c r="I115" s="86" t="s">
        <v>2829</v>
      </c>
      <c r="J115" s="86" t="s">
        <v>2833</v>
      </c>
      <c r="K115" s="86">
        <v>1009499</v>
      </c>
      <c r="L115" s="86">
        <v>0</v>
      </c>
      <c r="M115" s="86">
        <v>23515388</v>
      </c>
      <c r="N115" s="86">
        <v>23515388</v>
      </c>
      <c r="O115" s="86">
        <v>22505889</v>
      </c>
      <c r="P115" s="86">
        <v>23515388</v>
      </c>
      <c r="Q115" s="86">
        <v>22505889</v>
      </c>
      <c r="R115" s="86">
        <v>23515388</v>
      </c>
      <c r="S115" s="86">
        <v>22505889</v>
      </c>
    </row>
    <row r="116" spans="1:19" x14ac:dyDescent="0.35">
      <c r="A116" s="86" t="s">
        <v>122</v>
      </c>
      <c r="B116" s="86">
        <v>19</v>
      </c>
      <c r="C116" s="86" t="s">
        <v>1582</v>
      </c>
      <c r="D116" s="86" t="s">
        <v>5389</v>
      </c>
      <c r="E116" s="86" t="s">
        <v>1930</v>
      </c>
      <c r="F116" s="86">
        <v>211500017</v>
      </c>
      <c r="G116" s="86">
        <v>202019259</v>
      </c>
      <c r="H116" s="93">
        <v>211500017</v>
      </c>
      <c r="I116" s="86" t="s">
        <v>2829</v>
      </c>
      <c r="J116" s="86" t="s">
        <v>2833</v>
      </c>
      <c r="K116" s="86">
        <v>9595145</v>
      </c>
      <c r="L116" s="86">
        <v>0</v>
      </c>
      <c r="M116" s="86">
        <v>221095162</v>
      </c>
      <c r="N116" s="86">
        <v>221095162</v>
      </c>
      <c r="O116" s="86">
        <v>211500017</v>
      </c>
      <c r="P116" s="86">
        <v>221095162</v>
      </c>
      <c r="Q116" s="86">
        <v>211500017</v>
      </c>
      <c r="R116" s="86">
        <v>221095162</v>
      </c>
      <c r="S116" s="86">
        <v>211500017</v>
      </c>
    </row>
    <row r="117" spans="1:19" x14ac:dyDescent="0.35">
      <c r="A117" s="86" t="s">
        <v>123</v>
      </c>
      <c r="B117" s="86">
        <v>19</v>
      </c>
      <c r="C117" s="86" t="s">
        <v>1582</v>
      </c>
      <c r="D117" s="86" t="s">
        <v>5390</v>
      </c>
      <c r="E117" s="86" t="s">
        <v>1931</v>
      </c>
      <c r="F117" s="86">
        <v>166234222</v>
      </c>
      <c r="G117" s="86">
        <v>169737825</v>
      </c>
      <c r="H117" s="93">
        <v>166234222</v>
      </c>
      <c r="I117" s="86" t="s">
        <v>2829</v>
      </c>
      <c r="J117" s="86" t="s">
        <v>2833</v>
      </c>
      <c r="K117" s="86">
        <v>8506652</v>
      </c>
      <c r="L117" s="86">
        <v>0</v>
      </c>
      <c r="M117" s="86">
        <v>174740874</v>
      </c>
      <c r="N117" s="86">
        <v>174740874</v>
      </c>
      <c r="O117" s="86">
        <v>166234222</v>
      </c>
      <c r="P117" s="86">
        <v>174740874</v>
      </c>
      <c r="Q117" s="86">
        <v>166234222</v>
      </c>
      <c r="R117" s="86">
        <v>174740874</v>
      </c>
      <c r="S117" s="86">
        <v>166234222</v>
      </c>
    </row>
    <row r="118" spans="1:19" x14ac:dyDescent="0.35">
      <c r="A118" s="86" t="s">
        <v>124</v>
      </c>
      <c r="B118" s="86">
        <v>19</v>
      </c>
      <c r="C118" s="86" t="s">
        <v>1582</v>
      </c>
      <c r="D118" s="86" t="s">
        <v>5391</v>
      </c>
      <c r="E118" s="86" t="s">
        <v>1932</v>
      </c>
      <c r="F118" s="86">
        <v>68679757</v>
      </c>
      <c r="G118" s="86">
        <v>69311744</v>
      </c>
      <c r="H118" s="93">
        <v>68679757</v>
      </c>
      <c r="I118" s="86" t="s">
        <v>2829</v>
      </c>
      <c r="J118" s="86" t="s">
        <v>2833</v>
      </c>
      <c r="K118" s="86">
        <v>4629811</v>
      </c>
      <c r="L118" s="86">
        <v>0</v>
      </c>
      <c r="M118" s="86">
        <v>73309568</v>
      </c>
      <c r="N118" s="86">
        <v>73309568</v>
      </c>
      <c r="O118" s="86">
        <v>68679757</v>
      </c>
      <c r="P118" s="86">
        <v>73309568</v>
      </c>
      <c r="Q118" s="86">
        <v>68679757</v>
      </c>
      <c r="R118" s="86">
        <v>73309568</v>
      </c>
      <c r="S118" s="86">
        <v>68679757</v>
      </c>
    </row>
    <row r="119" spans="1:19" x14ac:dyDescent="0.35">
      <c r="A119" s="86" t="s">
        <v>125</v>
      </c>
      <c r="B119" s="86">
        <v>19</v>
      </c>
      <c r="C119" s="86" t="s">
        <v>1582</v>
      </c>
      <c r="D119" s="86" t="s">
        <v>5392</v>
      </c>
      <c r="E119" s="86" t="s">
        <v>1933</v>
      </c>
      <c r="F119" s="86">
        <v>401557785</v>
      </c>
      <c r="G119" s="86">
        <v>411556581</v>
      </c>
      <c r="H119" s="93">
        <v>401557785</v>
      </c>
      <c r="I119" s="86" t="s">
        <v>2829</v>
      </c>
      <c r="J119" s="86" t="s">
        <v>2833</v>
      </c>
      <c r="K119" s="86">
        <v>15098168</v>
      </c>
      <c r="L119" s="86">
        <v>0</v>
      </c>
      <c r="M119" s="86">
        <v>416655953</v>
      </c>
      <c r="N119" s="86">
        <v>416655953</v>
      </c>
      <c r="O119" s="86">
        <v>401557785</v>
      </c>
      <c r="P119" s="86">
        <v>416655953</v>
      </c>
      <c r="Q119" s="86">
        <v>401557785</v>
      </c>
      <c r="R119" s="86">
        <v>416655953</v>
      </c>
      <c r="S119" s="86">
        <v>401557785</v>
      </c>
    </row>
    <row r="120" spans="1:19" x14ac:dyDescent="0.35">
      <c r="A120" s="86" t="s">
        <v>126</v>
      </c>
      <c r="B120" s="86">
        <v>19</v>
      </c>
      <c r="C120" s="86" t="s">
        <v>1582</v>
      </c>
      <c r="D120" s="86" t="s">
        <v>5393</v>
      </c>
      <c r="E120" s="86" t="s">
        <v>1934</v>
      </c>
      <c r="F120" s="86">
        <v>281313027</v>
      </c>
      <c r="G120" s="86">
        <v>282557518</v>
      </c>
      <c r="H120" s="93">
        <v>281313027</v>
      </c>
      <c r="I120" s="86" t="s">
        <v>2829</v>
      </c>
      <c r="J120" s="86" t="s">
        <v>2833</v>
      </c>
      <c r="K120" s="86">
        <v>12775336</v>
      </c>
      <c r="L120" s="86">
        <v>0</v>
      </c>
      <c r="M120" s="86">
        <v>294088363</v>
      </c>
      <c r="N120" s="86">
        <v>294088363</v>
      </c>
      <c r="O120" s="86">
        <v>281313027</v>
      </c>
      <c r="P120" s="86">
        <v>294088363</v>
      </c>
      <c r="Q120" s="86">
        <v>281313027</v>
      </c>
      <c r="R120" s="86">
        <v>294088363</v>
      </c>
      <c r="S120" s="86">
        <v>281313027</v>
      </c>
    </row>
    <row r="121" spans="1:19" x14ac:dyDescent="0.35">
      <c r="A121" s="86" t="s">
        <v>127</v>
      </c>
      <c r="B121" s="86">
        <v>19</v>
      </c>
      <c r="C121" s="86" t="s">
        <v>1582</v>
      </c>
      <c r="D121" s="86" t="s">
        <v>5394</v>
      </c>
      <c r="E121" s="86" t="s">
        <v>1935</v>
      </c>
      <c r="F121" s="86">
        <v>2214395576</v>
      </c>
      <c r="G121" s="86">
        <v>2309946465</v>
      </c>
      <c r="H121" s="93">
        <v>2214395576</v>
      </c>
      <c r="I121" s="86" t="s">
        <v>2829</v>
      </c>
      <c r="J121" s="86" t="s">
        <v>2833</v>
      </c>
      <c r="K121" s="86">
        <v>44282861</v>
      </c>
      <c r="L121" s="86">
        <v>0</v>
      </c>
      <c r="M121" s="86">
        <v>2258678437</v>
      </c>
      <c r="N121" s="86">
        <v>2258678437</v>
      </c>
      <c r="O121" s="86">
        <v>2214395576</v>
      </c>
      <c r="P121" s="86">
        <v>2258678437</v>
      </c>
      <c r="Q121" s="86">
        <v>2214395576</v>
      </c>
      <c r="R121" s="86">
        <v>2258678437</v>
      </c>
      <c r="S121" s="86">
        <v>2214395576</v>
      </c>
    </row>
    <row r="122" spans="1:19" x14ac:dyDescent="0.35">
      <c r="A122" s="86" t="s">
        <v>128</v>
      </c>
      <c r="B122" s="86">
        <v>19</v>
      </c>
      <c r="C122" s="86" t="s">
        <v>1582</v>
      </c>
      <c r="D122" s="86" t="s">
        <v>5395</v>
      </c>
      <c r="E122" s="86" t="s">
        <v>1936</v>
      </c>
      <c r="F122" s="86">
        <v>579731753</v>
      </c>
      <c r="G122" s="86">
        <v>595368906</v>
      </c>
      <c r="H122" s="93">
        <v>579731753</v>
      </c>
      <c r="I122" s="86" t="s">
        <v>2829</v>
      </c>
      <c r="J122" s="86" t="s">
        <v>2833</v>
      </c>
      <c r="K122" s="86">
        <v>22381589</v>
      </c>
      <c r="L122" s="86">
        <v>0</v>
      </c>
      <c r="M122" s="86">
        <v>602113342</v>
      </c>
      <c r="N122" s="86">
        <v>602113342</v>
      </c>
      <c r="O122" s="86">
        <v>579731753</v>
      </c>
      <c r="P122" s="86">
        <v>602113342</v>
      </c>
      <c r="Q122" s="86">
        <v>579731753</v>
      </c>
      <c r="R122" s="86">
        <v>602113342</v>
      </c>
      <c r="S122" s="86">
        <v>579731753</v>
      </c>
    </row>
    <row r="123" spans="1:19" x14ac:dyDescent="0.35">
      <c r="A123" s="86" t="s">
        <v>129</v>
      </c>
      <c r="B123" s="86">
        <v>19</v>
      </c>
      <c r="C123" s="86" t="s">
        <v>1582</v>
      </c>
      <c r="D123" s="86" t="s">
        <v>5396</v>
      </c>
      <c r="E123" s="86" t="s">
        <v>1937</v>
      </c>
      <c r="F123" s="86">
        <v>128634978</v>
      </c>
      <c r="G123" s="86">
        <v>130420850</v>
      </c>
      <c r="H123" s="93">
        <v>128634978</v>
      </c>
      <c r="I123" s="86" t="s">
        <v>2829</v>
      </c>
      <c r="J123" s="86" t="s">
        <v>2833</v>
      </c>
      <c r="K123" s="86">
        <v>6810665</v>
      </c>
      <c r="L123" s="86">
        <v>0</v>
      </c>
      <c r="M123" s="86">
        <v>135445643</v>
      </c>
      <c r="N123" s="86">
        <v>135445643</v>
      </c>
      <c r="O123" s="86">
        <v>128634978</v>
      </c>
      <c r="P123" s="86">
        <v>135445643</v>
      </c>
      <c r="Q123" s="86">
        <v>128634978</v>
      </c>
      <c r="R123" s="86">
        <v>135445643</v>
      </c>
      <c r="S123" s="86">
        <v>128634978</v>
      </c>
    </row>
    <row r="124" spans="1:19" x14ac:dyDescent="0.35">
      <c r="A124" s="86" t="s">
        <v>130</v>
      </c>
      <c r="B124" s="86">
        <v>19</v>
      </c>
      <c r="C124" s="86" t="s">
        <v>1582</v>
      </c>
      <c r="D124" s="86" t="s">
        <v>5397</v>
      </c>
      <c r="E124" s="86" t="s">
        <v>1938</v>
      </c>
      <c r="F124" s="86">
        <v>24925397</v>
      </c>
      <c r="G124" s="86">
        <v>23316175</v>
      </c>
      <c r="H124" s="93">
        <v>24925397</v>
      </c>
      <c r="I124" s="86" t="s">
        <v>2829</v>
      </c>
      <c r="J124" s="86" t="s">
        <v>2833</v>
      </c>
      <c r="K124" s="86">
        <v>1559192</v>
      </c>
      <c r="L124" s="86">
        <v>0</v>
      </c>
      <c r="M124" s="86">
        <v>26484589</v>
      </c>
      <c r="N124" s="86">
        <v>26484589</v>
      </c>
      <c r="O124" s="86">
        <v>24925397</v>
      </c>
      <c r="P124" s="86">
        <v>26484589</v>
      </c>
      <c r="Q124" s="86">
        <v>24925397</v>
      </c>
      <c r="R124" s="86">
        <v>26484589</v>
      </c>
      <c r="S124" s="86">
        <v>24925397</v>
      </c>
    </row>
    <row r="125" spans="1:19" x14ac:dyDescent="0.35">
      <c r="A125" s="86" t="s">
        <v>131</v>
      </c>
      <c r="B125" s="86">
        <v>19</v>
      </c>
      <c r="C125" s="86" t="s">
        <v>1582</v>
      </c>
      <c r="D125" s="86" t="s">
        <v>5398</v>
      </c>
      <c r="E125" s="86" t="s">
        <v>1939</v>
      </c>
      <c r="F125" s="86">
        <v>250836917</v>
      </c>
      <c r="G125" s="86">
        <v>244562166</v>
      </c>
      <c r="H125" s="93">
        <v>250836917</v>
      </c>
      <c r="I125" s="86" t="s">
        <v>2829</v>
      </c>
      <c r="J125" s="86" t="s">
        <v>2833</v>
      </c>
      <c r="K125" s="86">
        <v>7491595</v>
      </c>
      <c r="L125" s="86">
        <v>0</v>
      </c>
      <c r="M125" s="86">
        <v>258328512</v>
      </c>
      <c r="N125" s="86">
        <v>258328512</v>
      </c>
      <c r="O125" s="86">
        <v>250836917</v>
      </c>
      <c r="P125" s="86">
        <v>258328512</v>
      </c>
      <c r="Q125" s="86">
        <v>250836917</v>
      </c>
      <c r="R125" s="86">
        <v>258328512</v>
      </c>
      <c r="S125" s="86">
        <v>250836917</v>
      </c>
    </row>
    <row r="126" spans="1:19" x14ac:dyDescent="0.35">
      <c r="A126" s="86" t="s">
        <v>132</v>
      </c>
      <c r="B126" s="86">
        <v>19</v>
      </c>
      <c r="C126" s="86" t="s">
        <v>1582</v>
      </c>
      <c r="D126" s="86" t="s">
        <v>5399</v>
      </c>
      <c r="E126" s="86" t="s">
        <v>1940</v>
      </c>
      <c r="F126" s="86">
        <v>978804552</v>
      </c>
      <c r="G126" s="86">
        <v>994686550</v>
      </c>
      <c r="H126" s="93">
        <v>978804552</v>
      </c>
      <c r="I126" s="86" t="s">
        <v>2829</v>
      </c>
      <c r="J126" s="86" t="s">
        <v>2833</v>
      </c>
      <c r="K126" s="86">
        <v>25408654</v>
      </c>
      <c r="L126" s="86">
        <v>0</v>
      </c>
      <c r="M126" s="86">
        <v>1004213206</v>
      </c>
      <c r="N126" s="86">
        <v>1004213206</v>
      </c>
      <c r="O126" s="86">
        <v>978804552</v>
      </c>
      <c r="P126" s="86">
        <v>1004213206</v>
      </c>
      <c r="Q126" s="86">
        <v>978804552</v>
      </c>
      <c r="R126" s="86">
        <v>1004213206</v>
      </c>
      <c r="S126" s="86">
        <v>978804552</v>
      </c>
    </row>
    <row r="127" spans="1:19" x14ac:dyDescent="0.35">
      <c r="A127" s="86" t="s">
        <v>133</v>
      </c>
      <c r="B127" s="86">
        <v>19</v>
      </c>
      <c r="C127" s="86" t="s">
        <v>1582</v>
      </c>
      <c r="D127" s="86" t="s">
        <v>5400</v>
      </c>
      <c r="E127" s="86" t="s">
        <v>1941</v>
      </c>
      <c r="F127" s="86">
        <v>23580611</v>
      </c>
      <c r="G127" s="86">
        <v>22364803</v>
      </c>
      <c r="H127" s="93">
        <v>23580611</v>
      </c>
      <c r="I127" s="86" t="s">
        <v>2829</v>
      </c>
      <c r="J127" s="86" t="s">
        <v>2833</v>
      </c>
      <c r="K127" s="86">
        <v>1511038</v>
      </c>
      <c r="L127" s="86">
        <v>0</v>
      </c>
      <c r="M127" s="86">
        <v>25091649</v>
      </c>
      <c r="N127" s="86">
        <v>25091649</v>
      </c>
      <c r="O127" s="86">
        <v>23580611</v>
      </c>
      <c r="P127" s="86">
        <v>25091649</v>
      </c>
      <c r="Q127" s="86">
        <v>23580611</v>
      </c>
      <c r="R127" s="86">
        <v>25091649</v>
      </c>
      <c r="S127" s="86">
        <v>23580611</v>
      </c>
    </row>
    <row r="128" spans="1:19" x14ac:dyDescent="0.35">
      <c r="A128" s="86" t="s">
        <v>134</v>
      </c>
      <c r="B128" s="86">
        <v>19</v>
      </c>
      <c r="C128" s="86" t="s">
        <v>1582</v>
      </c>
      <c r="D128" s="86" t="s">
        <v>5401</v>
      </c>
      <c r="E128" s="86" t="s">
        <v>1942</v>
      </c>
      <c r="F128" s="86">
        <v>46109234</v>
      </c>
      <c r="G128" s="86">
        <v>46875801</v>
      </c>
      <c r="H128" s="93">
        <v>46109234</v>
      </c>
      <c r="I128" s="86" t="s">
        <v>2829</v>
      </c>
      <c r="J128" s="86" t="s">
        <v>2833</v>
      </c>
      <c r="K128" s="86">
        <v>1687111</v>
      </c>
      <c r="L128" s="86">
        <v>0</v>
      </c>
      <c r="M128" s="86">
        <v>47796345</v>
      </c>
      <c r="N128" s="86">
        <v>47796345</v>
      </c>
      <c r="O128" s="86">
        <v>46109234</v>
      </c>
      <c r="P128" s="86">
        <v>47796345</v>
      </c>
      <c r="Q128" s="86">
        <v>46109234</v>
      </c>
      <c r="R128" s="86">
        <v>47796345</v>
      </c>
      <c r="S128" s="86">
        <v>46109234</v>
      </c>
    </row>
    <row r="129" spans="1:19" x14ac:dyDescent="0.35">
      <c r="A129" s="86" t="s">
        <v>135</v>
      </c>
      <c r="B129" s="86">
        <v>20</v>
      </c>
      <c r="C129" s="86" t="s">
        <v>1583</v>
      </c>
      <c r="D129" s="86" t="s">
        <v>5402</v>
      </c>
      <c r="E129" s="86" t="s">
        <v>1943</v>
      </c>
      <c r="F129" s="86">
        <v>8446714263</v>
      </c>
      <c r="G129" s="86">
        <v>8996225087</v>
      </c>
      <c r="H129" s="93">
        <v>8446714263</v>
      </c>
      <c r="I129" s="86" t="s">
        <v>2829</v>
      </c>
      <c r="J129" s="86" t="s">
        <v>2833</v>
      </c>
      <c r="K129" s="86">
        <v>252032944</v>
      </c>
      <c r="L129" s="86">
        <v>0</v>
      </c>
      <c r="M129" s="86">
        <v>8698747207</v>
      </c>
      <c r="N129" s="86">
        <v>8698747207</v>
      </c>
      <c r="O129" s="86">
        <v>8446714263</v>
      </c>
      <c r="P129" s="86">
        <v>8698747207</v>
      </c>
      <c r="Q129" s="86">
        <v>8446714263</v>
      </c>
      <c r="R129" s="86">
        <v>8698747207</v>
      </c>
      <c r="S129" s="86">
        <v>8446714263</v>
      </c>
    </row>
    <row r="130" spans="1:19" x14ac:dyDescent="0.35">
      <c r="A130" s="86" t="s">
        <v>136</v>
      </c>
      <c r="B130" s="86">
        <v>20</v>
      </c>
      <c r="C130" s="86" t="s">
        <v>1583</v>
      </c>
      <c r="D130" s="86" t="s">
        <v>5403</v>
      </c>
      <c r="E130" s="86" t="s">
        <v>1944</v>
      </c>
      <c r="F130" s="86">
        <v>3593052182</v>
      </c>
      <c r="G130" s="86">
        <v>3755977106</v>
      </c>
      <c r="H130" s="93">
        <v>3593052182</v>
      </c>
      <c r="I130" s="86" t="s">
        <v>2829</v>
      </c>
      <c r="J130" s="86" t="s">
        <v>2834</v>
      </c>
      <c r="K130" s="86">
        <v>68201283</v>
      </c>
      <c r="L130" s="86">
        <v>0</v>
      </c>
      <c r="M130" s="86">
        <v>3661253465</v>
      </c>
      <c r="N130" s="86">
        <v>3661253465</v>
      </c>
      <c r="O130" s="86">
        <v>3593052182</v>
      </c>
      <c r="P130" s="86">
        <v>4078876965</v>
      </c>
      <c r="Q130" s="86">
        <v>4010675682</v>
      </c>
      <c r="R130" s="86">
        <v>4078876965</v>
      </c>
      <c r="S130" s="86">
        <v>4010675682</v>
      </c>
    </row>
    <row r="131" spans="1:19" x14ac:dyDescent="0.35">
      <c r="A131" s="86" t="s">
        <v>137</v>
      </c>
      <c r="B131" s="86">
        <v>20</v>
      </c>
      <c r="C131" s="86" t="s">
        <v>1583</v>
      </c>
      <c r="D131" s="86" t="s">
        <v>5404</v>
      </c>
      <c r="E131" s="86" t="s">
        <v>1945</v>
      </c>
      <c r="F131" s="86">
        <v>351688159</v>
      </c>
      <c r="G131" s="86">
        <v>389098561</v>
      </c>
      <c r="H131" s="93">
        <v>351688159</v>
      </c>
      <c r="I131" s="86" t="s">
        <v>2829</v>
      </c>
      <c r="J131" s="86" t="s">
        <v>2833</v>
      </c>
      <c r="K131" s="86">
        <v>9644837</v>
      </c>
      <c r="L131" s="86">
        <v>0</v>
      </c>
      <c r="M131" s="86">
        <v>361332996</v>
      </c>
      <c r="N131" s="86">
        <v>361332996</v>
      </c>
      <c r="O131" s="86">
        <v>351688159</v>
      </c>
      <c r="P131" s="86">
        <v>361332996</v>
      </c>
      <c r="Q131" s="86">
        <v>351688159</v>
      </c>
      <c r="R131" s="86">
        <v>361332996</v>
      </c>
      <c r="S131" s="86">
        <v>351688159</v>
      </c>
    </row>
    <row r="132" spans="1:19" x14ac:dyDescent="0.35">
      <c r="A132" s="86" t="s">
        <v>138</v>
      </c>
      <c r="B132" s="86">
        <v>20</v>
      </c>
      <c r="C132" s="86" t="s">
        <v>1583</v>
      </c>
      <c r="D132" s="86" t="s">
        <v>5405</v>
      </c>
      <c r="E132" s="86" t="s">
        <v>1946</v>
      </c>
      <c r="F132" s="86">
        <v>9776403795</v>
      </c>
      <c r="G132" s="86">
        <v>10162289954</v>
      </c>
      <c r="H132" s="93">
        <v>9776403795</v>
      </c>
      <c r="I132" s="86" t="s">
        <v>2829</v>
      </c>
      <c r="J132" s="86" t="s">
        <v>2834</v>
      </c>
      <c r="K132" s="86">
        <v>126724797</v>
      </c>
      <c r="L132" s="86">
        <v>117091280</v>
      </c>
      <c r="M132" s="86">
        <v>9903128592</v>
      </c>
      <c r="N132" s="86">
        <v>9786037312</v>
      </c>
      <c r="O132" s="86">
        <v>9659312515</v>
      </c>
      <c r="P132" s="86">
        <v>20792088562</v>
      </c>
      <c r="Q132" s="86">
        <v>20665363765</v>
      </c>
      <c r="R132" s="86">
        <v>20674997282</v>
      </c>
      <c r="S132" s="86">
        <v>20548272485</v>
      </c>
    </row>
    <row r="133" spans="1:19" x14ac:dyDescent="0.35">
      <c r="A133" s="86" t="s">
        <v>139</v>
      </c>
      <c r="B133" s="86">
        <v>20</v>
      </c>
      <c r="C133" s="86" t="s">
        <v>1583</v>
      </c>
      <c r="D133" s="86" t="s">
        <v>5406</v>
      </c>
      <c r="E133" s="86" t="s">
        <v>1947</v>
      </c>
      <c r="F133" s="86">
        <v>2350966468</v>
      </c>
      <c r="G133" s="86">
        <v>2394488628</v>
      </c>
      <c r="H133" s="93">
        <v>2350966468</v>
      </c>
      <c r="I133" s="86" t="s">
        <v>2829</v>
      </c>
      <c r="J133" s="86" t="s">
        <v>2833</v>
      </c>
      <c r="K133" s="86">
        <v>23869417</v>
      </c>
      <c r="L133" s="86">
        <v>36646143</v>
      </c>
      <c r="M133" s="86">
        <v>2374835885</v>
      </c>
      <c r="N133" s="86">
        <v>2338189742</v>
      </c>
      <c r="O133" s="86">
        <v>2314320325</v>
      </c>
      <c r="P133" s="86">
        <v>3920444335</v>
      </c>
      <c r="Q133" s="86">
        <v>3896574918</v>
      </c>
      <c r="R133" s="86">
        <v>3883798192</v>
      </c>
      <c r="S133" s="86">
        <v>3859928775</v>
      </c>
    </row>
    <row r="134" spans="1:19" x14ac:dyDescent="0.35">
      <c r="A134" s="86" t="s">
        <v>140</v>
      </c>
      <c r="B134" s="86">
        <v>20</v>
      </c>
      <c r="C134" s="86" t="s">
        <v>1583</v>
      </c>
      <c r="D134" s="86" t="s">
        <v>5407</v>
      </c>
      <c r="E134" s="86" t="s">
        <v>1948</v>
      </c>
      <c r="F134" s="86">
        <v>1604995453</v>
      </c>
      <c r="G134" s="86">
        <v>1701843398</v>
      </c>
      <c r="H134" s="93">
        <v>1604995453</v>
      </c>
      <c r="I134" s="86" t="s">
        <v>2829</v>
      </c>
      <c r="J134" s="86" t="s">
        <v>2833</v>
      </c>
      <c r="K134" s="86">
        <v>48222180</v>
      </c>
      <c r="L134" s="86">
        <v>40655293</v>
      </c>
      <c r="M134" s="86">
        <v>1653217633</v>
      </c>
      <c r="N134" s="86">
        <v>1612562340</v>
      </c>
      <c r="O134" s="86">
        <v>1564340160</v>
      </c>
      <c r="P134" s="86">
        <v>1653217633</v>
      </c>
      <c r="Q134" s="86">
        <v>1604995453</v>
      </c>
      <c r="R134" s="86">
        <v>1612562340</v>
      </c>
      <c r="S134" s="86">
        <v>1564340160</v>
      </c>
    </row>
    <row r="135" spans="1:19" x14ac:dyDescent="0.35">
      <c r="A135" s="86" t="s">
        <v>141</v>
      </c>
      <c r="B135" s="86">
        <v>20</v>
      </c>
      <c r="C135" s="86" t="s">
        <v>1583</v>
      </c>
      <c r="D135" s="86" t="s">
        <v>5408</v>
      </c>
      <c r="E135" s="86" t="s">
        <v>1949</v>
      </c>
      <c r="F135" s="86">
        <v>8547535067</v>
      </c>
      <c r="G135" s="86">
        <v>8972181416</v>
      </c>
      <c r="H135" s="93">
        <v>8547535067</v>
      </c>
      <c r="I135" s="86" t="s">
        <v>2829</v>
      </c>
      <c r="J135" s="86" t="s">
        <v>2833</v>
      </c>
      <c r="K135" s="86">
        <v>236335533</v>
      </c>
      <c r="L135" s="86">
        <v>0</v>
      </c>
      <c r="M135" s="86">
        <v>8783870600</v>
      </c>
      <c r="N135" s="86">
        <v>8783870600</v>
      </c>
      <c r="O135" s="86">
        <v>8547535067</v>
      </c>
      <c r="P135" s="86">
        <v>8783870600</v>
      </c>
      <c r="Q135" s="86">
        <v>8547535067</v>
      </c>
      <c r="R135" s="86">
        <v>8783870600</v>
      </c>
      <c r="S135" s="86">
        <v>8547535067</v>
      </c>
    </row>
    <row r="136" spans="1:19" x14ac:dyDescent="0.35">
      <c r="A136" s="86" t="s">
        <v>142</v>
      </c>
      <c r="B136" s="86">
        <v>20</v>
      </c>
      <c r="C136" s="86" t="s">
        <v>1583</v>
      </c>
      <c r="D136" s="86" t="s">
        <v>5410</v>
      </c>
      <c r="E136" s="86" t="s">
        <v>1950</v>
      </c>
      <c r="F136" s="86">
        <v>102736019</v>
      </c>
      <c r="G136" s="86">
        <v>114562492</v>
      </c>
      <c r="H136" s="93">
        <v>102736019</v>
      </c>
      <c r="I136" s="86" t="s">
        <v>2829</v>
      </c>
      <c r="J136" s="86" t="s">
        <v>2833</v>
      </c>
      <c r="K136" s="86">
        <v>2122814</v>
      </c>
      <c r="L136" s="86">
        <v>0</v>
      </c>
      <c r="M136" s="86">
        <v>104858833</v>
      </c>
      <c r="N136" s="86">
        <v>104858833</v>
      </c>
      <c r="O136" s="86">
        <v>102736019</v>
      </c>
      <c r="P136" s="86">
        <v>128400713</v>
      </c>
      <c r="Q136" s="86">
        <v>126277899</v>
      </c>
      <c r="R136" s="86">
        <v>128400713</v>
      </c>
      <c r="S136" s="86">
        <v>126277899</v>
      </c>
    </row>
    <row r="137" spans="1:19" x14ac:dyDescent="0.35">
      <c r="A137" s="86" t="s">
        <v>143</v>
      </c>
      <c r="B137" s="86">
        <v>20</v>
      </c>
      <c r="C137" s="86" t="s">
        <v>1583</v>
      </c>
      <c r="D137" s="86" t="s">
        <v>5793</v>
      </c>
      <c r="E137" s="86" t="s">
        <v>1951</v>
      </c>
      <c r="F137" s="86">
        <v>1842294</v>
      </c>
      <c r="G137" s="86">
        <v>1842294</v>
      </c>
      <c r="H137" s="93">
        <v>1842294</v>
      </c>
      <c r="I137" s="86" t="s">
        <v>2829</v>
      </c>
      <c r="J137" s="86" t="s">
        <v>2833</v>
      </c>
      <c r="K137" s="86">
        <v>30000</v>
      </c>
      <c r="L137" s="86">
        <v>0</v>
      </c>
      <c r="M137" s="86">
        <v>1872294</v>
      </c>
      <c r="N137" s="86">
        <v>1872294</v>
      </c>
      <c r="O137" s="86">
        <v>1842294</v>
      </c>
      <c r="P137" s="86">
        <v>1872294</v>
      </c>
      <c r="Q137" s="86">
        <v>1842294</v>
      </c>
      <c r="R137" s="86">
        <v>1872294</v>
      </c>
      <c r="S137" s="86">
        <v>1842294</v>
      </c>
    </row>
    <row r="138" spans="1:19" x14ac:dyDescent="0.35">
      <c r="A138" s="86" t="s">
        <v>144</v>
      </c>
      <c r="B138" s="86">
        <v>21</v>
      </c>
      <c r="C138" s="86" t="s">
        <v>1584</v>
      </c>
      <c r="D138" s="86" t="s">
        <v>5411</v>
      </c>
      <c r="E138" s="86" t="s">
        <v>1952</v>
      </c>
      <c r="F138" s="86">
        <v>10891752250</v>
      </c>
      <c r="G138" s="86">
        <v>11195284292</v>
      </c>
      <c r="H138" s="93">
        <v>10891752250</v>
      </c>
      <c r="I138" s="86" t="s">
        <v>2829</v>
      </c>
      <c r="J138" s="86" t="s">
        <v>2833</v>
      </c>
      <c r="K138" s="86">
        <v>125150570</v>
      </c>
      <c r="L138" s="86">
        <v>0</v>
      </c>
      <c r="M138" s="86">
        <v>11016902820</v>
      </c>
      <c r="N138" s="86">
        <v>11016902820</v>
      </c>
      <c r="O138" s="86">
        <v>10891752250</v>
      </c>
      <c r="P138" s="86">
        <v>11016902820</v>
      </c>
      <c r="Q138" s="86">
        <v>10891752250</v>
      </c>
      <c r="R138" s="86">
        <v>11016902820</v>
      </c>
      <c r="S138" s="86">
        <v>10891752250</v>
      </c>
    </row>
    <row r="139" spans="1:19" x14ac:dyDescent="0.35">
      <c r="A139" s="86" t="s">
        <v>145</v>
      </c>
      <c r="B139" s="86">
        <v>21</v>
      </c>
      <c r="C139" s="86" t="s">
        <v>1584</v>
      </c>
      <c r="D139" s="86" t="s">
        <v>5412</v>
      </c>
      <c r="E139" s="86" t="s">
        <v>1953</v>
      </c>
      <c r="F139" s="86">
        <v>9214095790</v>
      </c>
      <c r="G139" s="86">
        <v>9622483149</v>
      </c>
      <c r="H139" s="93">
        <v>9214095790</v>
      </c>
      <c r="I139" s="86" t="s">
        <v>2829</v>
      </c>
      <c r="J139" s="86" t="s">
        <v>2833</v>
      </c>
      <c r="K139" s="86">
        <v>144811750</v>
      </c>
      <c r="L139" s="86">
        <v>0</v>
      </c>
      <c r="M139" s="86">
        <v>9358907540</v>
      </c>
      <c r="N139" s="86">
        <v>9358907540</v>
      </c>
      <c r="O139" s="86">
        <v>9214095790</v>
      </c>
      <c r="P139" s="86">
        <v>9532183452</v>
      </c>
      <c r="Q139" s="86">
        <v>9387371702</v>
      </c>
      <c r="R139" s="86">
        <v>9532183452</v>
      </c>
      <c r="S139" s="86">
        <v>9387371702</v>
      </c>
    </row>
    <row r="140" spans="1:19" x14ac:dyDescent="0.35">
      <c r="A140" s="86" t="s">
        <v>146</v>
      </c>
      <c r="B140" s="86">
        <v>21</v>
      </c>
      <c r="C140" s="86" t="s">
        <v>1584</v>
      </c>
      <c r="D140" s="86" t="s">
        <v>5858</v>
      </c>
      <c r="E140" s="86" t="s">
        <v>1954</v>
      </c>
      <c r="F140" s="86">
        <v>208020486</v>
      </c>
      <c r="G140" s="86">
        <v>212906928</v>
      </c>
      <c r="H140" s="93">
        <v>208020486</v>
      </c>
      <c r="I140" s="86" t="s">
        <v>2829</v>
      </c>
      <c r="J140" s="86" t="s">
        <v>2833</v>
      </c>
      <c r="K140" s="86">
        <v>2547451</v>
      </c>
      <c r="L140" s="86">
        <v>6222938</v>
      </c>
      <c r="M140" s="86">
        <v>210567937</v>
      </c>
      <c r="N140" s="86">
        <v>204344999</v>
      </c>
      <c r="O140" s="86">
        <v>201797548</v>
      </c>
      <c r="P140" s="86">
        <v>210567937</v>
      </c>
      <c r="Q140" s="86">
        <v>208020486</v>
      </c>
      <c r="R140" s="86">
        <v>204344999</v>
      </c>
      <c r="S140" s="86">
        <v>201797548</v>
      </c>
    </row>
    <row r="141" spans="1:19" x14ac:dyDescent="0.35">
      <c r="A141" s="86" t="s">
        <v>147</v>
      </c>
      <c r="B141" s="86">
        <v>22</v>
      </c>
      <c r="C141" s="86" t="s">
        <v>1585</v>
      </c>
      <c r="D141" s="86" t="s">
        <v>5414</v>
      </c>
      <c r="E141" s="86" t="s">
        <v>1955</v>
      </c>
      <c r="F141" s="86">
        <v>101769850</v>
      </c>
      <c r="G141" s="86">
        <v>101769850</v>
      </c>
      <c r="H141" s="93">
        <v>101769850</v>
      </c>
      <c r="I141" s="86" t="s">
        <v>2829</v>
      </c>
      <c r="J141" s="86" t="s">
        <v>2832</v>
      </c>
      <c r="K141" s="86">
        <v>1616931</v>
      </c>
      <c r="L141" s="86">
        <v>0</v>
      </c>
      <c r="M141" s="86">
        <v>103386781</v>
      </c>
      <c r="N141" s="86">
        <v>103386781</v>
      </c>
      <c r="O141" s="86">
        <v>101769850</v>
      </c>
      <c r="P141" s="86">
        <v>103386781</v>
      </c>
      <c r="Q141" s="86">
        <v>101769850</v>
      </c>
      <c r="R141" s="86">
        <v>103386781</v>
      </c>
      <c r="S141" s="86">
        <v>101769850</v>
      </c>
    </row>
    <row r="142" spans="1:19" x14ac:dyDescent="0.35">
      <c r="A142" s="86" t="s">
        <v>148</v>
      </c>
      <c r="B142" s="86">
        <v>22</v>
      </c>
      <c r="C142" s="86" t="s">
        <v>1585</v>
      </c>
      <c r="D142" s="86" t="s">
        <v>5415</v>
      </c>
      <c r="E142" s="86" t="s">
        <v>1956</v>
      </c>
      <c r="F142" s="86">
        <v>604923950</v>
      </c>
      <c r="G142" s="86">
        <v>700130264</v>
      </c>
      <c r="H142" s="93">
        <v>700130264</v>
      </c>
      <c r="I142" s="86" t="s">
        <v>2830</v>
      </c>
      <c r="J142" s="86" t="s">
        <v>2836</v>
      </c>
      <c r="K142" s="86">
        <v>18579170</v>
      </c>
      <c r="L142" s="86">
        <v>14056757</v>
      </c>
      <c r="M142" s="86">
        <v>718709434</v>
      </c>
      <c r="N142" s="86">
        <v>704652677</v>
      </c>
      <c r="O142" s="86">
        <v>686073507</v>
      </c>
      <c r="P142" s="86">
        <v>763659474</v>
      </c>
      <c r="Q142" s="86">
        <v>745080304</v>
      </c>
      <c r="R142" s="86">
        <v>749602717</v>
      </c>
      <c r="S142" s="86">
        <v>731023547</v>
      </c>
    </row>
    <row r="143" spans="1:19" x14ac:dyDescent="0.35">
      <c r="A143" s="86" t="s">
        <v>149</v>
      </c>
      <c r="B143" s="86">
        <v>22</v>
      </c>
      <c r="C143" s="86" t="s">
        <v>1585</v>
      </c>
      <c r="D143" s="86" t="s">
        <v>5416</v>
      </c>
      <c r="E143" s="86" t="s">
        <v>1957</v>
      </c>
      <c r="F143" s="86">
        <v>98922354</v>
      </c>
      <c r="G143" s="86">
        <v>98922354</v>
      </c>
      <c r="H143" s="93">
        <v>98922354</v>
      </c>
      <c r="I143" s="86" t="s">
        <v>2829</v>
      </c>
      <c r="J143" s="86" t="s">
        <v>2832</v>
      </c>
      <c r="K143" s="86">
        <v>1478507</v>
      </c>
      <c r="L143" s="86">
        <v>0</v>
      </c>
      <c r="M143" s="86">
        <v>100400861</v>
      </c>
      <c r="N143" s="86">
        <v>100400861</v>
      </c>
      <c r="O143" s="86">
        <v>98922354</v>
      </c>
      <c r="P143" s="86">
        <v>100400861</v>
      </c>
      <c r="Q143" s="86">
        <v>98922354</v>
      </c>
      <c r="R143" s="86">
        <v>100400861</v>
      </c>
      <c r="S143" s="86">
        <v>98922354</v>
      </c>
    </row>
    <row r="144" spans="1:19" x14ac:dyDescent="0.35">
      <c r="A144" s="86" t="s">
        <v>150</v>
      </c>
      <c r="B144" s="86">
        <v>22</v>
      </c>
      <c r="C144" s="86" t="s">
        <v>1585</v>
      </c>
      <c r="D144" s="86" t="s">
        <v>5417</v>
      </c>
      <c r="E144" s="86" t="s">
        <v>1958</v>
      </c>
      <c r="F144" s="86">
        <v>9461034</v>
      </c>
      <c r="G144" s="86">
        <v>9461034</v>
      </c>
      <c r="H144" s="93">
        <v>9461034</v>
      </c>
      <c r="I144" s="86" t="s">
        <v>2829</v>
      </c>
      <c r="J144" s="86" t="s">
        <v>2832</v>
      </c>
      <c r="K144" s="86">
        <v>10000</v>
      </c>
      <c r="L144" s="86">
        <v>0</v>
      </c>
      <c r="M144" s="86">
        <v>9471034</v>
      </c>
      <c r="N144" s="86">
        <v>9471034</v>
      </c>
      <c r="O144" s="86">
        <v>9461034</v>
      </c>
      <c r="P144" s="86">
        <v>9471034</v>
      </c>
      <c r="Q144" s="86">
        <v>9461034</v>
      </c>
      <c r="R144" s="86">
        <v>9471034</v>
      </c>
      <c r="S144" s="86">
        <v>9461034</v>
      </c>
    </row>
    <row r="145" spans="1:19" x14ac:dyDescent="0.35">
      <c r="A145" s="86" t="s">
        <v>151</v>
      </c>
      <c r="B145" s="86">
        <v>23</v>
      </c>
      <c r="C145" s="86" t="s">
        <v>1586</v>
      </c>
      <c r="D145" s="86" t="s">
        <v>5418</v>
      </c>
      <c r="E145" s="86" t="s">
        <v>1959</v>
      </c>
      <c r="F145" s="86">
        <v>163382860</v>
      </c>
      <c r="G145" s="86">
        <v>163382860</v>
      </c>
      <c r="H145" s="93">
        <v>163382860</v>
      </c>
      <c r="I145" s="86" t="s">
        <v>2829</v>
      </c>
      <c r="J145" s="86" t="s">
        <v>2832</v>
      </c>
      <c r="K145" s="86">
        <v>2113254</v>
      </c>
      <c r="L145" s="86">
        <v>0</v>
      </c>
      <c r="M145" s="86">
        <v>165496114</v>
      </c>
      <c r="N145" s="86">
        <v>165496114</v>
      </c>
      <c r="O145" s="86">
        <v>163382860</v>
      </c>
      <c r="P145" s="86">
        <v>320971134</v>
      </c>
      <c r="Q145" s="86">
        <v>318857880</v>
      </c>
      <c r="R145" s="86">
        <v>320971134</v>
      </c>
      <c r="S145" s="86">
        <v>318857880</v>
      </c>
    </row>
    <row r="146" spans="1:19" x14ac:dyDescent="0.35">
      <c r="A146" s="86" t="s">
        <v>152</v>
      </c>
      <c r="B146" s="86">
        <v>23</v>
      </c>
      <c r="C146" s="86" t="s">
        <v>1586</v>
      </c>
      <c r="D146" s="86" t="s">
        <v>5667</v>
      </c>
      <c r="E146" s="86" t="s">
        <v>1848</v>
      </c>
      <c r="F146" s="86">
        <v>7739760</v>
      </c>
      <c r="G146" s="86">
        <v>7739760</v>
      </c>
      <c r="H146" s="93">
        <v>7739760</v>
      </c>
      <c r="I146" s="86" t="s">
        <v>2829</v>
      </c>
      <c r="J146" s="86" t="s">
        <v>2832</v>
      </c>
      <c r="K146" s="86">
        <v>40000</v>
      </c>
      <c r="L146" s="86">
        <v>0</v>
      </c>
      <c r="M146" s="86">
        <v>7779760</v>
      </c>
      <c r="N146" s="86">
        <v>7779760</v>
      </c>
      <c r="O146" s="86">
        <v>7739760</v>
      </c>
      <c r="P146" s="86">
        <v>7779760</v>
      </c>
      <c r="Q146" s="86">
        <v>7739760</v>
      </c>
      <c r="R146" s="86">
        <v>7779760</v>
      </c>
      <c r="S146" s="86">
        <v>7739760</v>
      </c>
    </row>
    <row r="147" spans="1:19" x14ac:dyDescent="0.35">
      <c r="A147" s="86" t="s">
        <v>153</v>
      </c>
      <c r="B147" s="86">
        <v>23</v>
      </c>
      <c r="C147" s="86" t="s">
        <v>1586</v>
      </c>
      <c r="D147" s="86" t="s">
        <v>5881</v>
      </c>
      <c r="E147" s="86" t="s">
        <v>1960</v>
      </c>
      <c r="F147" s="86">
        <v>27819646</v>
      </c>
      <c r="G147" s="86">
        <v>28605523</v>
      </c>
      <c r="H147" s="93">
        <v>27819646</v>
      </c>
      <c r="I147" s="86" t="s">
        <v>2829</v>
      </c>
      <c r="J147" s="86" t="s">
        <v>2837</v>
      </c>
      <c r="K147" s="86">
        <v>1007599</v>
      </c>
      <c r="L147" s="86">
        <v>0</v>
      </c>
      <c r="M147" s="86">
        <v>28827245</v>
      </c>
      <c r="N147" s="86">
        <v>28827245</v>
      </c>
      <c r="O147" s="86">
        <v>27819646</v>
      </c>
      <c r="P147" s="86">
        <v>28827245</v>
      </c>
      <c r="Q147" s="86">
        <v>27819646</v>
      </c>
      <c r="R147" s="86">
        <v>28827245</v>
      </c>
      <c r="S147" s="86">
        <v>27819646</v>
      </c>
    </row>
    <row r="148" spans="1:19" x14ac:dyDescent="0.35">
      <c r="A148" s="86" t="s">
        <v>154</v>
      </c>
      <c r="B148" s="86">
        <v>24</v>
      </c>
      <c r="C148" s="86" t="s">
        <v>1587</v>
      </c>
      <c r="D148" s="86" t="s">
        <v>5419</v>
      </c>
      <c r="E148" s="86" t="s">
        <v>1961</v>
      </c>
      <c r="F148" s="86">
        <v>516314988</v>
      </c>
      <c r="G148" s="86">
        <v>531381420</v>
      </c>
      <c r="H148" s="93">
        <v>516314988</v>
      </c>
      <c r="I148" s="86" t="s">
        <v>2829</v>
      </c>
      <c r="J148" s="86" t="s">
        <v>2833</v>
      </c>
      <c r="K148" s="86">
        <v>10971204</v>
      </c>
      <c r="L148" s="86">
        <v>0</v>
      </c>
      <c r="M148" s="86">
        <v>527286192</v>
      </c>
      <c r="N148" s="86">
        <v>527286192</v>
      </c>
      <c r="O148" s="86">
        <v>516314988</v>
      </c>
      <c r="P148" s="86">
        <v>527286192</v>
      </c>
      <c r="Q148" s="86">
        <v>516314988</v>
      </c>
      <c r="R148" s="86">
        <v>527286192</v>
      </c>
      <c r="S148" s="86">
        <v>516314988</v>
      </c>
    </row>
    <row r="149" spans="1:19" x14ac:dyDescent="0.35">
      <c r="A149" s="86" t="s">
        <v>155</v>
      </c>
      <c r="B149" s="86">
        <v>25</v>
      </c>
      <c r="C149" s="86" t="s">
        <v>1588</v>
      </c>
      <c r="D149" s="86" t="s">
        <v>5420</v>
      </c>
      <c r="E149" s="86" t="s">
        <v>1962</v>
      </c>
      <c r="F149" s="86">
        <v>419197159</v>
      </c>
      <c r="G149" s="86">
        <v>432856203</v>
      </c>
      <c r="H149" s="93">
        <v>419197159</v>
      </c>
      <c r="I149" s="86" t="s">
        <v>2829</v>
      </c>
      <c r="J149" s="86" t="s">
        <v>2833</v>
      </c>
      <c r="K149" s="86">
        <v>15294118</v>
      </c>
      <c r="L149" s="86">
        <v>0</v>
      </c>
      <c r="M149" s="86">
        <v>434491277</v>
      </c>
      <c r="N149" s="86">
        <v>434491277</v>
      </c>
      <c r="O149" s="86">
        <v>419197159</v>
      </c>
      <c r="P149" s="86">
        <v>434491277</v>
      </c>
      <c r="Q149" s="86">
        <v>419197159</v>
      </c>
      <c r="R149" s="86">
        <v>434491277</v>
      </c>
      <c r="S149" s="86">
        <v>419197159</v>
      </c>
    </row>
    <row r="150" spans="1:19" x14ac:dyDescent="0.35">
      <c r="A150" s="86" t="s">
        <v>156</v>
      </c>
      <c r="B150" s="86">
        <v>25</v>
      </c>
      <c r="C150" s="86" t="s">
        <v>1588</v>
      </c>
      <c r="D150" s="86" t="s">
        <v>5422</v>
      </c>
      <c r="E150" s="86" t="s">
        <v>1963</v>
      </c>
      <c r="F150" s="86">
        <v>1576797906</v>
      </c>
      <c r="G150" s="86">
        <v>1625047900</v>
      </c>
      <c r="H150" s="93">
        <v>1576797906</v>
      </c>
      <c r="I150" s="86" t="s">
        <v>2829</v>
      </c>
      <c r="J150" s="86" t="s">
        <v>2833</v>
      </c>
      <c r="K150" s="86">
        <v>38605215</v>
      </c>
      <c r="L150" s="86">
        <v>0</v>
      </c>
      <c r="M150" s="86">
        <v>1615403121</v>
      </c>
      <c r="N150" s="86">
        <v>1615403121</v>
      </c>
      <c r="O150" s="86">
        <v>1576797906</v>
      </c>
      <c r="P150" s="86">
        <v>1615403121</v>
      </c>
      <c r="Q150" s="86">
        <v>1576797906</v>
      </c>
      <c r="R150" s="86">
        <v>1615403121</v>
      </c>
      <c r="S150" s="86">
        <v>1576797906</v>
      </c>
    </row>
    <row r="151" spans="1:19" x14ac:dyDescent="0.35">
      <c r="A151" s="86" t="s">
        <v>157</v>
      </c>
      <c r="B151" s="86">
        <v>25</v>
      </c>
      <c r="C151" s="86" t="s">
        <v>1588</v>
      </c>
      <c r="D151" s="86" t="s">
        <v>5423</v>
      </c>
      <c r="E151" s="86" t="s">
        <v>1964</v>
      </c>
      <c r="F151" s="86">
        <v>54581625</v>
      </c>
      <c r="G151" s="86">
        <v>58821939</v>
      </c>
      <c r="H151" s="93">
        <v>54581625</v>
      </c>
      <c r="I151" s="86" t="s">
        <v>2829</v>
      </c>
      <c r="J151" s="86" t="s">
        <v>2833</v>
      </c>
      <c r="K151" s="86">
        <v>0</v>
      </c>
      <c r="L151" s="86">
        <v>0</v>
      </c>
      <c r="M151" s="86">
        <v>54581625</v>
      </c>
      <c r="N151" s="86">
        <v>54581625</v>
      </c>
      <c r="O151" s="86">
        <v>54581625</v>
      </c>
      <c r="P151" s="86">
        <v>54581625</v>
      </c>
      <c r="Q151" s="86">
        <v>54581625</v>
      </c>
      <c r="R151" s="86">
        <v>54581625</v>
      </c>
      <c r="S151" s="86">
        <v>54581625</v>
      </c>
    </row>
    <row r="152" spans="1:19" x14ac:dyDescent="0.35">
      <c r="A152" s="86" t="s">
        <v>158</v>
      </c>
      <c r="B152" s="86">
        <v>25</v>
      </c>
      <c r="C152" s="86" t="s">
        <v>1588</v>
      </c>
      <c r="D152" s="86" t="s">
        <v>5425</v>
      </c>
      <c r="E152" s="86" t="s">
        <v>1965</v>
      </c>
      <c r="F152" s="86">
        <v>195063296</v>
      </c>
      <c r="G152" s="86">
        <v>203573081</v>
      </c>
      <c r="H152" s="93">
        <v>195063296</v>
      </c>
      <c r="I152" s="86" t="s">
        <v>2829</v>
      </c>
      <c r="J152" s="86" t="s">
        <v>2834</v>
      </c>
      <c r="K152" s="86">
        <v>5627586</v>
      </c>
      <c r="L152" s="86">
        <v>0</v>
      </c>
      <c r="M152" s="86">
        <v>200690882</v>
      </c>
      <c r="N152" s="86">
        <v>200690882</v>
      </c>
      <c r="O152" s="86">
        <v>195063296</v>
      </c>
      <c r="P152" s="86">
        <v>200690882</v>
      </c>
      <c r="Q152" s="86">
        <v>195063296</v>
      </c>
      <c r="R152" s="86">
        <v>200690882</v>
      </c>
      <c r="S152" s="86">
        <v>195063296</v>
      </c>
    </row>
    <row r="153" spans="1:19" x14ac:dyDescent="0.35">
      <c r="A153" s="86" t="s">
        <v>159</v>
      </c>
      <c r="B153" s="86">
        <v>25</v>
      </c>
      <c r="C153" s="86" t="s">
        <v>1588</v>
      </c>
      <c r="D153" s="86" t="s">
        <v>5427</v>
      </c>
      <c r="E153" s="86" t="s">
        <v>1966</v>
      </c>
      <c r="F153" s="86">
        <v>59598129</v>
      </c>
      <c r="G153" s="86">
        <v>62692273</v>
      </c>
      <c r="H153" s="93">
        <v>59598129</v>
      </c>
      <c r="I153" s="86" t="s">
        <v>2829</v>
      </c>
      <c r="J153" s="86" t="s">
        <v>2833</v>
      </c>
      <c r="K153" s="86">
        <v>1977194</v>
      </c>
      <c r="L153" s="86">
        <v>0</v>
      </c>
      <c r="M153" s="86">
        <v>61575323</v>
      </c>
      <c r="N153" s="86">
        <v>61575323</v>
      </c>
      <c r="O153" s="86">
        <v>59598129</v>
      </c>
      <c r="P153" s="86">
        <v>61575323</v>
      </c>
      <c r="Q153" s="86">
        <v>59598129</v>
      </c>
      <c r="R153" s="86">
        <v>61575323</v>
      </c>
      <c r="S153" s="86">
        <v>59598129</v>
      </c>
    </row>
    <row r="154" spans="1:19" x14ac:dyDescent="0.35">
      <c r="A154" s="86" t="s">
        <v>160</v>
      </c>
      <c r="B154" s="86">
        <v>25</v>
      </c>
      <c r="C154" s="86" t="s">
        <v>1588</v>
      </c>
      <c r="D154" s="86" t="s">
        <v>5430</v>
      </c>
      <c r="E154" s="86" t="s">
        <v>1967</v>
      </c>
      <c r="F154" s="86">
        <v>116379951</v>
      </c>
      <c r="G154" s="86">
        <v>123722163</v>
      </c>
      <c r="H154" s="93">
        <v>116379951</v>
      </c>
      <c r="I154" s="86" t="s">
        <v>2829</v>
      </c>
      <c r="J154" s="86" t="s">
        <v>2833</v>
      </c>
      <c r="K154" s="86">
        <v>2174371</v>
      </c>
      <c r="L154" s="86">
        <v>0</v>
      </c>
      <c r="M154" s="86">
        <v>118554322</v>
      </c>
      <c r="N154" s="86">
        <v>118554322</v>
      </c>
      <c r="O154" s="86">
        <v>116379951</v>
      </c>
      <c r="P154" s="86">
        <v>118554322</v>
      </c>
      <c r="Q154" s="86">
        <v>116379951</v>
      </c>
      <c r="R154" s="86">
        <v>118554322</v>
      </c>
      <c r="S154" s="86">
        <v>116379951</v>
      </c>
    </row>
    <row r="155" spans="1:19" x14ac:dyDescent="0.35">
      <c r="A155" s="86" t="s">
        <v>161</v>
      </c>
      <c r="B155" s="86">
        <v>25</v>
      </c>
      <c r="C155" s="86" t="s">
        <v>1588</v>
      </c>
      <c r="D155" s="86" t="s">
        <v>5432</v>
      </c>
      <c r="E155" s="86" t="s">
        <v>1968</v>
      </c>
      <c r="F155" s="86">
        <v>394213855</v>
      </c>
      <c r="G155" s="86">
        <v>396678315</v>
      </c>
      <c r="H155" s="93">
        <v>394213855</v>
      </c>
      <c r="I155" s="86" t="s">
        <v>2829</v>
      </c>
      <c r="J155" s="86" t="s">
        <v>2833</v>
      </c>
      <c r="K155" s="86">
        <v>13190020</v>
      </c>
      <c r="L155" s="86">
        <v>0</v>
      </c>
      <c r="M155" s="86">
        <v>407403875</v>
      </c>
      <c r="N155" s="86">
        <v>407403875</v>
      </c>
      <c r="O155" s="86">
        <v>394213855</v>
      </c>
      <c r="P155" s="86">
        <v>407403875</v>
      </c>
      <c r="Q155" s="86">
        <v>394213855</v>
      </c>
      <c r="R155" s="86">
        <v>407403875</v>
      </c>
      <c r="S155" s="86">
        <v>394213855</v>
      </c>
    </row>
    <row r="156" spans="1:19" x14ac:dyDescent="0.35">
      <c r="A156" s="86" t="s">
        <v>162</v>
      </c>
      <c r="B156" s="86">
        <v>25</v>
      </c>
      <c r="C156" s="86" t="s">
        <v>1588</v>
      </c>
      <c r="D156" s="86" t="s">
        <v>5447</v>
      </c>
      <c r="E156" s="86" t="s">
        <v>1969</v>
      </c>
      <c r="F156" s="86">
        <v>32970726</v>
      </c>
      <c r="G156" s="86">
        <v>33688363</v>
      </c>
      <c r="H156" s="93">
        <v>32970726</v>
      </c>
      <c r="I156" s="86" t="s">
        <v>2829</v>
      </c>
      <c r="J156" s="86" t="s">
        <v>2833</v>
      </c>
      <c r="K156" s="86">
        <v>0</v>
      </c>
      <c r="L156" s="86">
        <v>0</v>
      </c>
      <c r="M156" s="86">
        <v>32970726</v>
      </c>
      <c r="N156" s="86">
        <v>32970726</v>
      </c>
      <c r="O156" s="86">
        <v>32970726</v>
      </c>
      <c r="P156" s="86">
        <v>32970726</v>
      </c>
      <c r="Q156" s="86">
        <v>32970726</v>
      </c>
      <c r="R156" s="86">
        <v>32970726</v>
      </c>
      <c r="S156" s="86">
        <v>32970726</v>
      </c>
    </row>
    <row r="157" spans="1:19" x14ac:dyDescent="0.35">
      <c r="A157" s="86" t="s">
        <v>163</v>
      </c>
      <c r="B157" s="86">
        <v>25</v>
      </c>
      <c r="C157" s="86" t="s">
        <v>1588</v>
      </c>
      <c r="D157" s="86" t="s">
        <v>5683</v>
      </c>
      <c r="E157" s="86" t="s">
        <v>1970</v>
      </c>
      <c r="F157" s="86">
        <v>689434</v>
      </c>
      <c r="G157" s="86">
        <v>689434</v>
      </c>
      <c r="H157" s="93">
        <v>689434</v>
      </c>
      <c r="I157" s="86" t="s">
        <v>2829</v>
      </c>
      <c r="J157" s="86" t="s">
        <v>2833</v>
      </c>
      <c r="K157" s="86">
        <v>0</v>
      </c>
      <c r="L157" s="86">
        <v>0</v>
      </c>
      <c r="M157" s="86">
        <v>689434</v>
      </c>
      <c r="N157" s="86">
        <v>689434</v>
      </c>
      <c r="O157" s="86">
        <v>689434</v>
      </c>
      <c r="P157" s="86">
        <v>689434</v>
      </c>
      <c r="Q157" s="86">
        <v>689434</v>
      </c>
      <c r="R157" s="86">
        <v>689434</v>
      </c>
      <c r="S157" s="86">
        <v>689434</v>
      </c>
    </row>
    <row r="158" spans="1:19" x14ac:dyDescent="0.35">
      <c r="A158" s="86" t="s">
        <v>164</v>
      </c>
      <c r="B158" s="86">
        <v>25</v>
      </c>
      <c r="C158" s="86" t="s">
        <v>1588</v>
      </c>
      <c r="D158" s="86" t="s">
        <v>6343</v>
      </c>
      <c r="E158" s="86" t="s">
        <v>1971</v>
      </c>
      <c r="F158" s="86">
        <v>248802</v>
      </c>
      <c r="G158" s="86">
        <v>248802</v>
      </c>
      <c r="H158" s="93">
        <v>248802</v>
      </c>
      <c r="I158" s="86" t="s">
        <v>2829</v>
      </c>
      <c r="J158" s="86" t="s">
        <v>2833</v>
      </c>
      <c r="K158" s="86">
        <v>0</v>
      </c>
      <c r="L158" s="86">
        <v>0</v>
      </c>
      <c r="M158" s="86">
        <v>248802</v>
      </c>
      <c r="N158" s="86">
        <v>248802</v>
      </c>
      <c r="O158" s="86">
        <v>248802</v>
      </c>
      <c r="P158" s="86">
        <v>248802</v>
      </c>
      <c r="Q158" s="86">
        <v>248802</v>
      </c>
      <c r="R158" s="86">
        <v>248802</v>
      </c>
      <c r="S158" s="86">
        <v>248802</v>
      </c>
    </row>
    <row r="159" spans="1:19" x14ac:dyDescent="0.35">
      <c r="A159" s="86" t="s">
        <v>165</v>
      </c>
      <c r="B159" s="86">
        <v>26</v>
      </c>
      <c r="C159" s="86" t="s">
        <v>1589</v>
      </c>
      <c r="D159" s="86" t="s">
        <v>5433</v>
      </c>
      <c r="E159" s="86" t="s">
        <v>1972</v>
      </c>
      <c r="F159" s="86">
        <v>1558592375</v>
      </c>
      <c r="G159" s="86">
        <v>1602401442</v>
      </c>
      <c r="H159" s="93">
        <v>1558592375</v>
      </c>
      <c r="I159" s="86" t="s">
        <v>2829</v>
      </c>
      <c r="J159" s="86" t="s">
        <v>2833</v>
      </c>
      <c r="K159" s="86">
        <v>23147548</v>
      </c>
      <c r="L159" s="86">
        <v>0</v>
      </c>
      <c r="M159" s="86">
        <v>1581739923</v>
      </c>
      <c r="N159" s="86">
        <v>1581739923</v>
      </c>
      <c r="O159" s="86">
        <v>1558592375</v>
      </c>
      <c r="P159" s="86">
        <v>1581739923</v>
      </c>
      <c r="Q159" s="86">
        <v>1558592375</v>
      </c>
      <c r="R159" s="86">
        <v>1581739923</v>
      </c>
      <c r="S159" s="86">
        <v>1558592375</v>
      </c>
    </row>
    <row r="160" spans="1:19" x14ac:dyDescent="0.35">
      <c r="A160" s="86" t="s">
        <v>166</v>
      </c>
      <c r="B160" s="86">
        <v>26</v>
      </c>
      <c r="C160" s="86" t="s">
        <v>1589</v>
      </c>
      <c r="D160" s="86" t="s">
        <v>5434</v>
      </c>
      <c r="E160" s="86" t="s">
        <v>1973</v>
      </c>
      <c r="F160" s="86">
        <v>360962697</v>
      </c>
      <c r="G160" s="86">
        <v>368648484</v>
      </c>
      <c r="H160" s="93">
        <v>360962697</v>
      </c>
      <c r="I160" s="86" t="s">
        <v>2829</v>
      </c>
      <c r="J160" s="86" t="s">
        <v>2833</v>
      </c>
      <c r="K160" s="86">
        <v>10865024</v>
      </c>
      <c r="L160" s="86">
        <v>0</v>
      </c>
      <c r="M160" s="86">
        <v>371827721</v>
      </c>
      <c r="N160" s="86">
        <v>371827721</v>
      </c>
      <c r="O160" s="86">
        <v>360962697</v>
      </c>
      <c r="P160" s="86">
        <v>371827721</v>
      </c>
      <c r="Q160" s="86">
        <v>360962697</v>
      </c>
      <c r="R160" s="86">
        <v>371827721</v>
      </c>
      <c r="S160" s="86">
        <v>360962697</v>
      </c>
    </row>
    <row r="161" spans="1:19" x14ac:dyDescent="0.35">
      <c r="A161" s="86" t="s">
        <v>167</v>
      </c>
      <c r="B161" s="86">
        <v>26</v>
      </c>
      <c r="C161" s="86" t="s">
        <v>1589</v>
      </c>
      <c r="D161" s="86" t="s">
        <v>5435</v>
      </c>
      <c r="E161" s="86" t="s">
        <v>1974</v>
      </c>
      <c r="F161" s="86">
        <v>312841683</v>
      </c>
      <c r="G161" s="86">
        <v>317367998</v>
      </c>
      <c r="H161" s="93">
        <v>312841683</v>
      </c>
      <c r="I161" s="86" t="s">
        <v>2829</v>
      </c>
      <c r="J161" s="86" t="s">
        <v>2833</v>
      </c>
      <c r="K161" s="86">
        <v>6237321</v>
      </c>
      <c r="L161" s="86">
        <v>0</v>
      </c>
      <c r="M161" s="86">
        <v>319079004</v>
      </c>
      <c r="N161" s="86">
        <v>319079004</v>
      </c>
      <c r="O161" s="86">
        <v>312841683</v>
      </c>
      <c r="P161" s="86">
        <v>319079004</v>
      </c>
      <c r="Q161" s="86">
        <v>312841683</v>
      </c>
      <c r="R161" s="86">
        <v>319079004</v>
      </c>
      <c r="S161" s="86">
        <v>312841683</v>
      </c>
    </row>
    <row r="162" spans="1:19" x14ac:dyDescent="0.35">
      <c r="A162" s="86" t="s">
        <v>168</v>
      </c>
      <c r="B162" s="86">
        <v>27</v>
      </c>
      <c r="C162" s="86" t="s">
        <v>1590</v>
      </c>
      <c r="D162" s="86" t="s">
        <v>5436</v>
      </c>
      <c r="E162" s="86" t="s">
        <v>1975</v>
      </c>
      <c r="F162" s="86">
        <v>2731086474</v>
      </c>
      <c r="G162" s="86">
        <v>2731086474</v>
      </c>
      <c r="H162" s="93">
        <v>2731086474</v>
      </c>
      <c r="I162" s="86" t="s">
        <v>2829</v>
      </c>
      <c r="J162" s="86" t="s">
        <v>2832</v>
      </c>
      <c r="K162" s="86">
        <v>55255674</v>
      </c>
      <c r="L162" s="86">
        <v>0</v>
      </c>
      <c r="M162" s="86">
        <v>2786342148</v>
      </c>
      <c r="N162" s="86">
        <v>2786342148</v>
      </c>
      <c r="O162" s="86">
        <v>2731086474</v>
      </c>
      <c r="P162" s="86">
        <v>2786342148</v>
      </c>
      <c r="Q162" s="86">
        <v>2731086474</v>
      </c>
      <c r="R162" s="86">
        <v>2786342148</v>
      </c>
      <c r="S162" s="86">
        <v>2731086474</v>
      </c>
    </row>
    <row r="163" spans="1:19" x14ac:dyDescent="0.35">
      <c r="A163" s="86" t="s">
        <v>169</v>
      </c>
      <c r="B163" s="86">
        <v>27</v>
      </c>
      <c r="C163" s="86" t="s">
        <v>1590</v>
      </c>
      <c r="D163" s="86" t="s">
        <v>5439</v>
      </c>
      <c r="E163" s="86" t="s">
        <v>1976</v>
      </c>
      <c r="F163" s="86">
        <v>3860353922</v>
      </c>
      <c r="G163" s="86">
        <v>3860353922</v>
      </c>
      <c r="H163" s="93">
        <v>3860353922</v>
      </c>
      <c r="I163" s="86" t="s">
        <v>2829</v>
      </c>
      <c r="J163" s="86" t="s">
        <v>2832</v>
      </c>
      <c r="K163" s="86">
        <v>57585729</v>
      </c>
      <c r="L163" s="86">
        <v>0</v>
      </c>
      <c r="M163" s="86">
        <v>3917939651</v>
      </c>
      <c r="N163" s="86">
        <v>3917939651</v>
      </c>
      <c r="O163" s="86">
        <v>3860353922</v>
      </c>
      <c r="P163" s="86">
        <v>3917939651</v>
      </c>
      <c r="Q163" s="86">
        <v>3860353922</v>
      </c>
      <c r="R163" s="86">
        <v>3917939651</v>
      </c>
      <c r="S163" s="86">
        <v>3860353922</v>
      </c>
    </row>
    <row r="164" spans="1:19" x14ac:dyDescent="0.35">
      <c r="A164" s="86" t="s">
        <v>170</v>
      </c>
      <c r="B164" s="86">
        <v>27</v>
      </c>
      <c r="C164" s="86" t="s">
        <v>1590</v>
      </c>
      <c r="D164" s="86" t="s">
        <v>6190</v>
      </c>
      <c r="E164" s="86" t="s">
        <v>1895</v>
      </c>
      <c r="F164" s="86">
        <v>118267416</v>
      </c>
      <c r="G164" s="86">
        <v>118267416</v>
      </c>
      <c r="H164" s="93">
        <v>118267416</v>
      </c>
      <c r="I164" s="86" t="s">
        <v>2829</v>
      </c>
      <c r="J164" s="86" t="s">
        <v>2832</v>
      </c>
      <c r="K164" s="86">
        <v>2626520</v>
      </c>
      <c r="L164" s="86">
        <v>0</v>
      </c>
      <c r="M164" s="86">
        <v>120893936</v>
      </c>
      <c r="N164" s="86">
        <v>120893936</v>
      </c>
      <c r="O164" s="86">
        <v>118267416</v>
      </c>
      <c r="P164" s="86">
        <v>120893936</v>
      </c>
      <c r="Q164" s="86">
        <v>118267416</v>
      </c>
      <c r="R164" s="86">
        <v>120893936</v>
      </c>
      <c r="S164" s="86">
        <v>118267416</v>
      </c>
    </row>
    <row r="165" spans="1:19" x14ac:dyDescent="0.35">
      <c r="A165" s="86" t="s">
        <v>171</v>
      </c>
      <c r="B165" s="86">
        <v>28</v>
      </c>
      <c r="C165" s="86" t="s">
        <v>1591</v>
      </c>
      <c r="D165" s="86" t="s">
        <v>5441</v>
      </c>
      <c r="E165" s="86" t="s">
        <v>1977</v>
      </c>
      <c r="F165" s="86">
        <v>1783835487</v>
      </c>
      <c r="G165" s="86">
        <v>1890546935</v>
      </c>
      <c r="H165" s="93">
        <v>1890546935</v>
      </c>
      <c r="I165" s="86" t="s">
        <v>2830</v>
      </c>
      <c r="J165" s="86" t="s">
        <v>2836</v>
      </c>
      <c r="K165" s="86">
        <v>44718807</v>
      </c>
      <c r="L165" s="86">
        <v>0</v>
      </c>
      <c r="M165" s="86">
        <v>1935265742</v>
      </c>
      <c r="N165" s="86">
        <v>1935265742</v>
      </c>
      <c r="O165" s="86">
        <v>1890546935</v>
      </c>
      <c r="P165" s="86">
        <v>1935265742</v>
      </c>
      <c r="Q165" s="86">
        <v>1890546935</v>
      </c>
      <c r="R165" s="86">
        <v>1935265742</v>
      </c>
      <c r="S165" s="86">
        <v>1890546935</v>
      </c>
    </row>
    <row r="166" spans="1:19" x14ac:dyDescent="0.35">
      <c r="A166" s="86" t="s">
        <v>172</v>
      </c>
      <c r="B166" s="86">
        <v>28</v>
      </c>
      <c r="C166" s="86" t="s">
        <v>1591</v>
      </c>
      <c r="D166" s="86" t="s">
        <v>5442</v>
      </c>
      <c r="E166" s="86" t="s">
        <v>1978</v>
      </c>
      <c r="F166" s="86">
        <v>481821129</v>
      </c>
      <c r="G166" s="86">
        <v>532855326</v>
      </c>
      <c r="H166" s="93">
        <v>481821129</v>
      </c>
      <c r="I166" s="86" t="s">
        <v>2829</v>
      </c>
      <c r="J166" s="86" t="s">
        <v>2833</v>
      </c>
      <c r="K166" s="86">
        <v>11102108</v>
      </c>
      <c r="L166" s="86">
        <v>0</v>
      </c>
      <c r="M166" s="86">
        <v>492923237</v>
      </c>
      <c r="N166" s="86">
        <v>492923237</v>
      </c>
      <c r="O166" s="86">
        <v>481821129</v>
      </c>
      <c r="P166" s="86">
        <v>492923237</v>
      </c>
      <c r="Q166" s="86">
        <v>481821129</v>
      </c>
      <c r="R166" s="86">
        <v>492923237</v>
      </c>
      <c r="S166" s="86">
        <v>481821129</v>
      </c>
    </row>
    <row r="167" spans="1:19" x14ac:dyDescent="0.35">
      <c r="A167" s="86" t="s">
        <v>173</v>
      </c>
      <c r="B167" s="86">
        <v>28</v>
      </c>
      <c r="C167" s="86" t="s">
        <v>1591</v>
      </c>
      <c r="D167" s="86" t="s">
        <v>5444</v>
      </c>
      <c r="E167" s="86" t="s">
        <v>1979</v>
      </c>
      <c r="F167" s="86">
        <v>118264626</v>
      </c>
      <c r="G167" s="86">
        <v>133628759</v>
      </c>
      <c r="H167" s="93">
        <v>118264626</v>
      </c>
      <c r="I167" s="86" t="s">
        <v>2829</v>
      </c>
      <c r="J167" s="86" t="s">
        <v>2833</v>
      </c>
      <c r="K167" s="86">
        <v>1874674</v>
      </c>
      <c r="L167" s="86">
        <v>0</v>
      </c>
      <c r="M167" s="86">
        <v>120139300</v>
      </c>
      <c r="N167" s="86">
        <v>120139300</v>
      </c>
      <c r="O167" s="86">
        <v>118264626</v>
      </c>
      <c r="P167" s="86">
        <v>120139300</v>
      </c>
      <c r="Q167" s="86">
        <v>118264626</v>
      </c>
      <c r="R167" s="86">
        <v>120139300</v>
      </c>
      <c r="S167" s="86">
        <v>118264626</v>
      </c>
    </row>
    <row r="168" spans="1:19" x14ac:dyDescent="0.35">
      <c r="A168" s="86" t="s">
        <v>174</v>
      </c>
      <c r="B168" s="86">
        <v>28</v>
      </c>
      <c r="C168" s="86" t="s">
        <v>1591</v>
      </c>
      <c r="D168" s="86" t="s">
        <v>5811</v>
      </c>
      <c r="E168" s="86" t="s">
        <v>1980</v>
      </c>
      <c r="F168" s="86">
        <v>37929270</v>
      </c>
      <c r="G168" s="86">
        <v>37929270</v>
      </c>
      <c r="H168" s="93">
        <v>37929270</v>
      </c>
      <c r="I168" s="86" t="s">
        <v>2829</v>
      </c>
      <c r="J168" s="86" t="s">
        <v>2833</v>
      </c>
      <c r="K168" s="86">
        <v>744827</v>
      </c>
      <c r="L168" s="86">
        <v>0</v>
      </c>
      <c r="M168" s="86">
        <v>38674097</v>
      </c>
      <c r="N168" s="86">
        <v>38674097</v>
      </c>
      <c r="O168" s="86">
        <v>37929270</v>
      </c>
      <c r="P168" s="86">
        <v>38674097</v>
      </c>
      <c r="Q168" s="86">
        <v>37929270</v>
      </c>
      <c r="R168" s="86">
        <v>38674097</v>
      </c>
      <c r="S168" s="86">
        <v>37929270</v>
      </c>
    </row>
    <row r="169" spans="1:19" x14ac:dyDescent="0.35">
      <c r="A169" s="86" t="s">
        <v>175</v>
      </c>
      <c r="B169" s="86">
        <v>28</v>
      </c>
      <c r="C169" s="86" t="s">
        <v>1591</v>
      </c>
      <c r="D169" s="86" t="s">
        <v>5817</v>
      </c>
      <c r="E169" s="86" t="s">
        <v>1981</v>
      </c>
      <c r="F169" s="86">
        <v>25427308</v>
      </c>
      <c r="G169" s="86">
        <v>27859051</v>
      </c>
      <c r="H169" s="93">
        <v>25427308</v>
      </c>
      <c r="I169" s="86" t="s">
        <v>2829</v>
      </c>
      <c r="J169" s="86" t="s">
        <v>2833</v>
      </c>
      <c r="K169" s="86">
        <v>365078</v>
      </c>
      <c r="L169" s="86">
        <v>0</v>
      </c>
      <c r="M169" s="86">
        <v>25792386</v>
      </c>
      <c r="N169" s="86">
        <v>25792386</v>
      </c>
      <c r="O169" s="86">
        <v>25427308</v>
      </c>
      <c r="P169" s="86">
        <v>25792386</v>
      </c>
      <c r="Q169" s="86">
        <v>25427308</v>
      </c>
      <c r="R169" s="86">
        <v>25792386</v>
      </c>
      <c r="S169" s="86">
        <v>25427308</v>
      </c>
    </row>
    <row r="170" spans="1:19" x14ac:dyDescent="0.35">
      <c r="A170" s="86" t="s">
        <v>176</v>
      </c>
      <c r="B170" s="86">
        <v>28</v>
      </c>
      <c r="C170" s="86" t="s">
        <v>1591</v>
      </c>
      <c r="D170" s="86" t="s">
        <v>5951</v>
      </c>
      <c r="E170" s="86" t="s">
        <v>1982</v>
      </c>
      <c r="F170" s="86">
        <v>192538073</v>
      </c>
      <c r="G170" s="86">
        <v>192538073</v>
      </c>
      <c r="H170" s="93">
        <v>192538073</v>
      </c>
      <c r="I170" s="86" t="s">
        <v>2829</v>
      </c>
      <c r="J170" s="86" t="s">
        <v>2833</v>
      </c>
      <c r="K170" s="86">
        <v>4793575</v>
      </c>
      <c r="L170" s="86">
        <v>0</v>
      </c>
      <c r="M170" s="86">
        <v>197331648</v>
      </c>
      <c r="N170" s="86">
        <v>197331648</v>
      </c>
      <c r="O170" s="86">
        <v>192538073</v>
      </c>
      <c r="P170" s="86">
        <v>197331648</v>
      </c>
      <c r="Q170" s="86">
        <v>192538073</v>
      </c>
      <c r="R170" s="86">
        <v>197331648</v>
      </c>
      <c r="S170" s="86">
        <v>192538073</v>
      </c>
    </row>
    <row r="171" spans="1:19" x14ac:dyDescent="0.35">
      <c r="A171" s="86" t="s">
        <v>177</v>
      </c>
      <c r="B171" s="86">
        <v>28</v>
      </c>
      <c r="C171" s="86" t="s">
        <v>1591</v>
      </c>
      <c r="D171" s="86" t="s">
        <v>5958</v>
      </c>
      <c r="E171" s="86" t="s">
        <v>1983</v>
      </c>
      <c r="F171" s="86">
        <v>41377592</v>
      </c>
      <c r="G171" s="86">
        <v>41377592</v>
      </c>
      <c r="H171" s="93">
        <v>41377592</v>
      </c>
      <c r="I171" s="86" t="s">
        <v>2829</v>
      </c>
      <c r="J171" s="86" t="s">
        <v>2833</v>
      </c>
      <c r="K171" s="86">
        <v>1282260</v>
      </c>
      <c r="L171" s="86">
        <v>0</v>
      </c>
      <c r="M171" s="86">
        <v>42659852</v>
      </c>
      <c r="N171" s="86">
        <v>42659852</v>
      </c>
      <c r="O171" s="86">
        <v>41377592</v>
      </c>
      <c r="P171" s="86">
        <v>42659852</v>
      </c>
      <c r="Q171" s="86">
        <v>41377592</v>
      </c>
      <c r="R171" s="86">
        <v>42659852</v>
      </c>
      <c r="S171" s="86">
        <v>41377592</v>
      </c>
    </row>
    <row r="172" spans="1:19" x14ac:dyDescent="0.35">
      <c r="A172" s="86" t="s">
        <v>178</v>
      </c>
      <c r="B172" s="86">
        <v>29</v>
      </c>
      <c r="C172" s="86" t="s">
        <v>1592</v>
      </c>
      <c r="D172" s="86" t="s">
        <v>5446</v>
      </c>
      <c r="E172" s="86" t="s">
        <v>1984</v>
      </c>
      <c r="F172" s="86">
        <v>3740929218</v>
      </c>
      <c r="G172" s="86">
        <v>3774267664</v>
      </c>
      <c r="H172" s="93">
        <v>3740929218</v>
      </c>
      <c r="I172" s="86" t="s">
        <v>2829</v>
      </c>
      <c r="J172" s="86" t="s">
        <v>2833</v>
      </c>
      <c r="K172" s="86">
        <v>41871217</v>
      </c>
      <c r="L172" s="86">
        <v>63493421</v>
      </c>
      <c r="M172" s="86">
        <v>3782800435</v>
      </c>
      <c r="N172" s="86">
        <v>3719307014</v>
      </c>
      <c r="O172" s="86">
        <v>3677435797</v>
      </c>
      <c r="P172" s="86">
        <v>5045960735</v>
      </c>
      <c r="Q172" s="86">
        <v>5004089518</v>
      </c>
      <c r="R172" s="86">
        <v>4982467314</v>
      </c>
      <c r="S172" s="86">
        <v>4940596097</v>
      </c>
    </row>
    <row r="173" spans="1:19" x14ac:dyDescent="0.35">
      <c r="A173" s="86" t="s">
        <v>179</v>
      </c>
      <c r="B173" s="86">
        <v>30</v>
      </c>
      <c r="C173" s="86" t="s">
        <v>1593</v>
      </c>
      <c r="D173" s="86" t="s">
        <v>5448</v>
      </c>
      <c r="E173" s="86" t="s">
        <v>1969</v>
      </c>
      <c r="F173" s="86">
        <v>108490744</v>
      </c>
      <c r="G173" s="86">
        <v>111789535</v>
      </c>
      <c r="H173" s="93">
        <v>108490744</v>
      </c>
      <c r="I173" s="86" t="s">
        <v>2829</v>
      </c>
      <c r="J173" s="86" t="s">
        <v>2833</v>
      </c>
      <c r="K173" s="86">
        <v>5399545</v>
      </c>
      <c r="L173" s="86">
        <v>0</v>
      </c>
      <c r="M173" s="86">
        <v>113890289</v>
      </c>
      <c r="N173" s="86">
        <v>113890289</v>
      </c>
      <c r="O173" s="86">
        <v>108490744</v>
      </c>
      <c r="P173" s="86">
        <v>113890289</v>
      </c>
      <c r="Q173" s="86">
        <v>108490744</v>
      </c>
      <c r="R173" s="86">
        <v>113890289</v>
      </c>
      <c r="S173" s="86">
        <v>108490744</v>
      </c>
    </row>
    <row r="174" spans="1:19" x14ac:dyDescent="0.35">
      <c r="A174" s="86" t="s">
        <v>180</v>
      </c>
      <c r="B174" s="86">
        <v>30</v>
      </c>
      <c r="C174" s="86" t="s">
        <v>1593</v>
      </c>
      <c r="D174" s="86" t="s">
        <v>5451</v>
      </c>
      <c r="E174" s="86" t="s">
        <v>1985</v>
      </c>
      <c r="F174" s="86">
        <v>312985424</v>
      </c>
      <c r="G174" s="86">
        <v>317576149</v>
      </c>
      <c r="H174" s="93">
        <v>312985424</v>
      </c>
      <c r="I174" s="86" t="s">
        <v>2829</v>
      </c>
      <c r="J174" s="86" t="s">
        <v>2833</v>
      </c>
      <c r="K174" s="86">
        <v>18290010</v>
      </c>
      <c r="L174" s="86">
        <v>0</v>
      </c>
      <c r="M174" s="86">
        <v>331275434</v>
      </c>
      <c r="N174" s="86">
        <v>331275434</v>
      </c>
      <c r="O174" s="86">
        <v>312985424</v>
      </c>
      <c r="P174" s="86">
        <v>331275434</v>
      </c>
      <c r="Q174" s="86">
        <v>312985424</v>
      </c>
      <c r="R174" s="86">
        <v>331275434</v>
      </c>
      <c r="S174" s="86">
        <v>312985424</v>
      </c>
    </row>
    <row r="175" spans="1:19" x14ac:dyDescent="0.35">
      <c r="A175" s="86" t="s">
        <v>181</v>
      </c>
      <c r="B175" s="86">
        <v>30</v>
      </c>
      <c r="C175" s="86" t="s">
        <v>1593</v>
      </c>
      <c r="D175" s="86" t="s">
        <v>5455</v>
      </c>
      <c r="E175" s="86" t="s">
        <v>1986</v>
      </c>
      <c r="F175" s="86">
        <v>251716320</v>
      </c>
      <c r="G175" s="86">
        <v>250548640</v>
      </c>
      <c r="H175" s="93">
        <v>250548640</v>
      </c>
      <c r="I175" s="86" t="s">
        <v>2830</v>
      </c>
      <c r="J175" s="86" t="s">
        <v>2836</v>
      </c>
      <c r="K175" s="86">
        <v>6263640</v>
      </c>
      <c r="L175" s="86">
        <v>0</v>
      </c>
      <c r="M175" s="86">
        <v>256812280</v>
      </c>
      <c r="N175" s="86">
        <v>256812280</v>
      </c>
      <c r="O175" s="86">
        <v>250548640</v>
      </c>
      <c r="P175" s="86">
        <v>256812280</v>
      </c>
      <c r="Q175" s="86">
        <v>250548640</v>
      </c>
      <c r="R175" s="86">
        <v>256812280</v>
      </c>
      <c r="S175" s="86">
        <v>250548640</v>
      </c>
    </row>
    <row r="176" spans="1:19" x14ac:dyDescent="0.35">
      <c r="A176" s="86" t="s">
        <v>182</v>
      </c>
      <c r="B176" s="86">
        <v>30</v>
      </c>
      <c r="C176" s="86" t="s">
        <v>1593</v>
      </c>
      <c r="D176" s="86" t="s">
        <v>5456</v>
      </c>
      <c r="E176" s="86" t="s">
        <v>1987</v>
      </c>
      <c r="F176" s="86">
        <v>161632241</v>
      </c>
      <c r="G176" s="86">
        <v>162751595</v>
      </c>
      <c r="H176" s="93">
        <v>161632241</v>
      </c>
      <c r="I176" s="86" t="s">
        <v>2829</v>
      </c>
      <c r="J176" s="86" t="s">
        <v>2833</v>
      </c>
      <c r="K176" s="86">
        <v>6006835</v>
      </c>
      <c r="L176" s="86">
        <v>0</v>
      </c>
      <c r="M176" s="86">
        <v>167639076</v>
      </c>
      <c r="N176" s="86">
        <v>167639076</v>
      </c>
      <c r="O176" s="86">
        <v>161632241</v>
      </c>
      <c r="P176" s="86">
        <v>167639076</v>
      </c>
      <c r="Q176" s="86">
        <v>161632241</v>
      </c>
      <c r="R176" s="86">
        <v>167639076</v>
      </c>
      <c r="S176" s="86">
        <v>161632241</v>
      </c>
    </row>
    <row r="177" spans="1:19" x14ac:dyDescent="0.35">
      <c r="A177" s="86" t="s">
        <v>183</v>
      </c>
      <c r="B177" s="86">
        <v>30</v>
      </c>
      <c r="C177" s="86" t="s">
        <v>1593</v>
      </c>
      <c r="D177" s="86" t="s">
        <v>5676</v>
      </c>
      <c r="E177" s="86" t="s">
        <v>1988</v>
      </c>
      <c r="F177" s="86">
        <v>2500353</v>
      </c>
      <c r="G177" s="86">
        <v>2500353</v>
      </c>
      <c r="H177" s="93">
        <v>2500353</v>
      </c>
      <c r="I177" s="86" t="s">
        <v>2829</v>
      </c>
      <c r="J177" s="86" t="s">
        <v>2833</v>
      </c>
      <c r="K177" s="86">
        <v>16770</v>
      </c>
      <c r="L177" s="86">
        <v>0</v>
      </c>
      <c r="M177" s="86">
        <v>2517123</v>
      </c>
      <c r="N177" s="86">
        <v>2517123</v>
      </c>
      <c r="O177" s="86">
        <v>2500353</v>
      </c>
      <c r="P177" s="86">
        <v>2517123</v>
      </c>
      <c r="Q177" s="86">
        <v>2500353</v>
      </c>
      <c r="R177" s="86">
        <v>2517123</v>
      </c>
      <c r="S177" s="86">
        <v>2500353</v>
      </c>
    </row>
    <row r="178" spans="1:19" x14ac:dyDescent="0.35">
      <c r="A178" s="86" t="s">
        <v>184</v>
      </c>
      <c r="B178" s="86">
        <v>30</v>
      </c>
      <c r="C178" s="86" t="s">
        <v>1593</v>
      </c>
      <c r="D178" s="86" t="s">
        <v>6575</v>
      </c>
      <c r="E178" s="86" t="s">
        <v>1989</v>
      </c>
      <c r="F178" s="86">
        <v>2020365</v>
      </c>
      <c r="G178" s="86">
        <v>2020365</v>
      </c>
      <c r="H178" s="93">
        <v>2020365</v>
      </c>
      <c r="I178" s="86" t="s">
        <v>2829</v>
      </c>
      <c r="J178" s="86" t="s">
        <v>2833</v>
      </c>
      <c r="K178" s="86">
        <v>50000</v>
      </c>
      <c r="L178" s="86">
        <v>0</v>
      </c>
      <c r="M178" s="86">
        <v>2070365</v>
      </c>
      <c r="N178" s="86">
        <v>2070365</v>
      </c>
      <c r="O178" s="86">
        <v>2020365</v>
      </c>
      <c r="P178" s="86">
        <v>2070365</v>
      </c>
      <c r="Q178" s="86">
        <v>2020365</v>
      </c>
      <c r="R178" s="86">
        <v>2070365</v>
      </c>
      <c r="S178" s="86">
        <v>2020365</v>
      </c>
    </row>
    <row r="179" spans="1:19" x14ac:dyDescent="0.35">
      <c r="A179" s="86" t="s">
        <v>185</v>
      </c>
      <c r="B179" s="86">
        <v>31</v>
      </c>
      <c r="C179" s="86" t="s">
        <v>1594</v>
      </c>
      <c r="D179" s="86" t="s">
        <v>5458</v>
      </c>
      <c r="E179" s="86" t="s">
        <v>1990</v>
      </c>
      <c r="F179" s="86">
        <v>6510303714</v>
      </c>
      <c r="G179" s="86">
        <v>6777845858</v>
      </c>
      <c r="H179" s="93">
        <v>6510303714</v>
      </c>
      <c r="I179" s="86" t="s">
        <v>2829</v>
      </c>
      <c r="J179" s="86" t="s">
        <v>2833</v>
      </c>
      <c r="K179" s="86">
        <v>224354522</v>
      </c>
      <c r="L179" s="86">
        <v>0</v>
      </c>
      <c r="M179" s="86">
        <v>6734658236</v>
      </c>
      <c r="N179" s="86">
        <v>6734658236</v>
      </c>
      <c r="O179" s="86">
        <v>6510303714</v>
      </c>
      <c r="P179" s="86">
        <v>6734658236</v>
      </c>
      <c r="Q179" s="86">
        <v>6510303714</v>
      </c>
      <c r="R179" s="86">
        <v>6734658236</v>
      </c>
      <c r="S179" s="86">
        <v>6510303714</v>
      </c>
    </row>
    <row r="180" spans="1:19" x14ac:dyDescent="0.35">
      <c r="A180" s="86" t="s">
        <v>186</v>
      </c>
      <c r="B180" s="86">
        <v>31</v>
      </c>
      <c r="C180" s="86" t="s">
        <v>1594</v>
      </c>
      <c r="D180" s="86" t="s">
        <v>5459</v>
      </c>
      <c r="E180" s="86" t="s">
        <v>1991</v>
      </c>
      <c r="F180" s="86">
        <v>4003946337</v>
      </c>
      <c r="G180" s="86">
        <v>4131775160</v>
      </c>
      <c r="H180" s="93">
        <v>4003946337</v>
      </c>
      <c r="I180" s="86" t="s">
        <v>2829</v>
      </c>
      <c r="J180" s="86" t="s">
        <v>2833</v>
      </c>
      <c r="K180" s="86">
        <v>122732042</v>
      </c>
      <c r="L180" s="86">
        <v>0</v>
      </c>
      <c r="M180" s="86">
        <v>4126678379</v>
      </c>
      <c r="N180" s="86">
        <v>4126678379</v>
      </c>
      <c r="O180" s="86">
        <v>4003946337</v>
      </c>
      <c r="P180" s="86">
        <v>4126678379</v>
      </c>
      <c r="Q180" s="86">
        <v>4003946337</v>
      </c>
      <c r="R180" s="86">
        <v>4126678379</v>
      </c>
      <c r="S180" s="86">
        <v>4003946337</v>
      </c>
    </row>
    <row r="181" spans="1:19" x14ac:dyDescent="0.35">
      <c r="A181" s="86" t="s">
        <v>187</v>
      </c>
      <c r="B181" s="86">
        <v>31</v>
      </c>
      <c r="C181" s="86" t="s">
        <v>1594</v>
      </c>
      <c r="D181" s="86" t="s">
        <v>5460</v>
      </c>
      <c r="E181" s="86" t="s">
        <v>1992</v>
      </c>
      <c r="F181" s="86">
        <v>478282054</v>
      </c>
      <c r="G181" s="86">
        <v>491064459</v>
      </c>
      <c r="H181" s="93">
        <v>478282054</v>
      </c>
      <c r="I181" s="86" t="s">
        <v>2829</v>
      </c>
      <c r="J181" s="86" t="s">
        <v>2833</v>
      </c>
      <c r="K181" s="86">
        <v>19089408</v>
      </c>
      <c r="L181" s="86">
        <v>0</v>
      </c>
      <c r="M181" s="86">
        <v>497371462</v>
      </c>
      <c r="N181" s="86">
        <v>497371462</v>
      </c>
      <c r="O181" s="86">
        <v>478282054</v>
      </c>
      <c r="P181" s="86">
        <v>497371462</v>
      </c>
      <c r="Q181" s="86">
        <v>478282054</v>
      </c>
      <c r="R181" s="86">
        <v>497371462</v>
      </c>
      <c r="S181" s="86">
        <v>478282054</v>
      </c>
    </row>
    <row r="182" spans="1:19" x14ac:dyDescent="0.35">
      <c r="A182" s="86" t="s">
        <v>188</v>
      </c>
      <c r="B182" s="86">
        <v>31</v>
      </c>
      <c r="C182" s="86" t="s">
        <v>1594</v>
      </c>
      <c r="D182" s="86" t="s">
        <v>5461</v>
      </c>
      <c r="E182" s="86" t="s">
        <v>1993</v>
      </c>
      <c r="F182" s="86">
        <v>2385152942</v>
      </c>
      <c r="G182" s="86">
        <v>2472666195</v>
      </c>
      <c r="H182" s="93">
        <v>2385152942</v>
      </c>
      <c r="I182" s="86" t="s">
        <v>2829</v>
      </c>
      <c r="J182" s="86" t="s">
        <v>2833</v>
      </c>
      <c r="K182" s="86">
        <v>64627565</v>
      </c>
      <c r="L182" s="86">
        <v>0</v>
      </c>
      <c r="M182" s="86">
        <v>2449780507</v>
      </c>
      <c r="N182" s="86">
        <v>2449780507</v>
      </c>
      <c r="O182" s="86">
        <v>2385152942</v>
      </c>
      <c r="P182" s="86">
        <v>2638382017</v>
      </c>
      <c r="Q182" s="86">
        <v>2573754452</v>
      </c>
      <c r="R182" s="86">
        <v>2638382017</v>
      </c>
      <c r="S182" s="86">
        <v>2573754452</v>
      </c>
    </row>
    <row r="183" spans="1:19" x14ac:dyDescent="0.35">
      <c r="A183" s="86" t="s">
        <v>189</v>
      </c>
      <c r="B183" s="86">
        <v>31</v>
      </c>
      <c r="C183" s="86" t="s">
        <v>1594</v>
      </c>
      <c r="D183" s="86" t="s">
        <v>5462</v>
      </c>
      <c r="E183" s="86" t="s">
        <v>1994</v>
      </c>
      <c r="F183" s="86">
        <v>3983774687</v>
      </c>
      <c r="G183" s="86">
        <v>4104867758</v>
      </c>
      <c r="H183" s="93">
        <v>3983774687</v>
      </c>
      <c r="I183" s="86" t="s">
        <v>2829</v>
      </c>
      <c r="J183" s="86" t="s">
        <v>2833</v>
      </c>
      <c r="K183" s="86">
        <v>22615868</v>
      </c>
      <c r="L183" s="86">
        <v>0</v>
      </c>
      <c r="M183" s="86">
        <v>4006390555</v>
      </c>
      <c r="N183" s="86">
        <v>4006390555</v>
      </c>
      <c r="O183" s="86">
        <v>3983774687</v>
      </c>
      <c r="P183" s="86">
        <v>4006390555</v>
      </c>
      <c r="Q183" s="86">
        <v>3983774687</v>
      </c>
      <c r="R183" s="86">
        <v>4006390555</v>
      </c>
      <c r="S183" s="86">
        <v>3983774687</v>
      </c>
    </row>
    <row r="184" spans="1:19" x14ac:dyDescent="0.35">
      <c r="A184" s="86" t="s">
        <v>190</v>
      </c>
      <c r="B184" s="86">
        <v>31</v>
      </c>
      <c r="C184" s="86" t="s">
        <v>1594</v>
      </c>
      <c r="D184" s="86" t="s">
        <v>5463</v>
      </c>
      <c r="E184" s="86" t="s">
        <v>1995</v>
      </c>
      <c r="F184" s="86">
        <v>304978644</v>
      </c>
      <c r="G184" s="86">
        <v>323600798</v>
      </c>
      <c r="H184" s="93">
        <v>304978644</v>
      </c>
      <c r="I184" s="86" t="s">
        <v>2829</v>
      </c>
      <c r="J184" s="86" t="s">
        <v>2833</v>
      </c>
      <c r="K184" s="86">
        <v>11647617</v>
      </c>
      <c r="L184" s="86">
        <v>0</v>
      </c>
      <c r="M184" s="86">
        <v>316626261</v>
      </c>
      <c r="N184" s="86">
        <v>316626261</v>
      </c>
      <c r="O184" s="86">
        <v>304978644</v>
      </c>
      <c r="P184" s="86">
        <v>338466221</v>
      </c>
      <c r="Q184" s="86">
        <v>326818604</v>
      </c>
      <c r="R184" s="86">
        <v>338466221</v>
      </c>
      <c r="S184" s="86">
        <v>326818604</v>
      </c>
    </row>
    <row r="185" spans="1:19" x14ac:dyDescent="0.35">
      <c r="A185" s="86" t="s">
        <v>191</v>
      </c>
      <c r="B185" s="86">
        <v>31</v>
      </c>
      <c r="C185" s="86" t="s">
        <v>1594</v>
      </c>
      <c r="D185" s="86" t="s">
        <v>5464</v>
      </c>
      <c r="E185" s="86" t="s">
        <v>1996</v>
      </c>
      <c r="F185" s="86">
        <v>1220116977</v>
      </c>
      <c r="G185" s="86">
        <v>1246067079</v>
      </c>
      <c r="H185" s="93">
        <v>1220116977</v>
      </c>
      <c r="I185" s="86" t="s">
        <v>2829</v>
      </c>
      <c r="J185" s="86" t="s">
        <v>2833</v>
      </c>
      <c r="K185" s="86">
        <v>50051021</v>
      </c>
      <c r="L185" s="86">
        <v>0</v>
      </c>
      <c r="M185" s="86">
        <v>1270167998</v>
      </c>
      <c r="N185" s="86">
        <v>1270167998</v>
      </c>
      <c r="O185" s="86">
        <v>1220116977</v>
      </c>
      <c r="P185" s="86">
        <v>1270167998</v>
      </c>
      <c r="Q185" s="86">
        <v>1220116977</v>
      </c>
      <c r="R185" s="86">
        <v>1270167998</v>
      </c>
      <c r="S185" s="86">
        <v>1220116977</v>
      </c>
    </row>
    <row r="186" spans="1:19" x14ac:dyDescent="0.35">
      <c r="A186" s="86" t="s">
        <v>192</v>
      </c>
      <c r="B186" s="86">
        <v>31</v>
      </c>
      <c r="C186" s="86" t="s">
        <v>1594</v>
      </c>
      <c r="D186" s="86" t="s">
        <v>5465</v>
      </c>
      <c r="E186" s="86" t="s">
        <v>1997</v>
      </c>
      <c r="F186" s="86">
        <v>67592539</v>
      </c>
      <c r="G186" s="86">
        <v>71941063</v>
      </c>
      <c r="H186" s="93">
        <v>67592539</v>
      </c>
      <c r="I186" s="86" t="s">
        <v>2829</v>
      </c>
      <c r="J186" s="86" t="s">
        <v>2834</v>
      </c>
      <c r="K186" s="86">
        <v>2620627</v>
      </c>
      <c r="L186" s="86">
        <v>0</v>
      </c>
      <c r="M186" s="86">
        <v>70213166</v>
      </c>
      <c r="N186" s="86">
        <v>70213166</v>
      </c>
      <c r="O186" s="86">
        <v>67592539</v>
      </c>
      <c r="P186" s="86">
        <v>70213166</v>
      </c>
      <c r="Q186" s="86">
        <v>67592539</v>
      </c>
      <c r="R186" s="86">
        <v>70213166</v>
      </c>
      <c r="S186" s="86">
        <v>67592539</v>
      </c>
    </row>
    <row r="187" spans="1:19" x14ac:dyDescent="0.35">
      <c r="A187" s="86" t="s">
        <v>193</v>
      </c>
      <c r="B187" s="86">
        <v>31</v>
      </c>
      <c r="C187" s="86" t="s">
        <v>1594</v>
      </c>
      <c r="D187" s="86" t="s">
        <v>5466</v>
      </c>
      <c r="E187" s="86" t="s">
        <v>1998</v>
      </c>
      <c r="F187" s="86">
        <v>98067983</v>
      </c>
      <c r="G187" s="86">
        <v>120938851</v>
      </c>
      <c r="H187" s="93">
        <v>98067983</v>
      </c>
      <c r="I187" s="86" t="s">
        <v>2829</v>
      </c>
      <c r="J187" s="86" t="s">
        <v>2834</v>
      </c>
      <c r="K187" s="86">
        <v>5731811</v>
      </c>
      <c r="L187" s="86">
        <v>0</v>
      </c>
      <c r="M187" s="86">
        <v>103799794</v>
      </c>
      <c r="N187" s="86">
        <v>103799794</v>
      </c>
      <c r="O187" s="86">
        <v>98067983</v>
      </c>
      <c r="P187" s="86">
        <v>103799794</v>
      </c>
      <c r="Q187" s="86">
        <v>98067983</v>
      </c>
      <c r="R187" s="86">
        <v>103799794</v>
      </c>
      <c r="S187" s="86">
        <v>98067983</v>
      </c>
    </row>
    <row r="188" spans="1:19" x14ac:dyDescent="0.35">
      <c r="A188" s="86" t="s">
        <v>194</v>
      </c>
      <c r="B188" s="86">
        <v>31</v>
      </c>
      <c r="C188" s="86" t="s">
        <v>1594</v>
      </c>
      <c r="D188" s="86" t="s">
        <v>6775</v>
      </c>
      <c r="E188" s="86" t="s">
        <v>1999</v>
      </c>
      <c r="F188" s="86">
        <v>11975461</v>
      </c>
      <c r="G188" s="86">
        <v>11975461</v>
      </c>
      <c r="H188" s="93">
        <v>11975461</v>
      </c>
      <c r="I188" s="86" t="s">
        <v>2829</v>
      </c>
      <c r="J188" s="86" t="s">
        <v>2833</v>
      </c>
      <c r="K188" s="86">
        <v>120129</v>
      </c>
      <c r="L188" s="86">
        <v>0</v>
      </c>
      <c r="M188" s="86">
        <v>12095590</v>
      </c>
      <c r="N188" s="86">
        <v>12095590</v>
      </c>
      <c r="O188" s="86">
        <v>11975461</v>
      </c>
      <c r="P188" s="86">
        <v>12095590</v>
      </c>
      <c r="Q188" s="86">
        <v>11975461</v>
      </c>
      <c r="R188" s="86">
        <v>12095590</v>
      </c>
      <c r="S188" s="86">
        <v>11975461</v>
      </c>
    </row>
    <row r="189" spans="1:19" x14ac:dyDescent="0.35">
      <c r="A189" s="86" t="s">
        <v>195</v>
      </c>
      <c r="B189" s="86">
        <v>32</v>
      </c>
      <c r="C189" s="86" t="s">
        <v>1595</v>
      </c>
      <c r="D189" s="86" t="s">
        <v>5467</v>
      </c>
      <c r="E189" s="86" t="s">
        <v>2000</v>
      </c>
      <c r="F189" s="86">
        <v>880352490</v>
      </c>
      <c r="G189" s="86">
        <v>880352490</v>
      </c>
      <c r="H189" s="93">
        <v>880352490</v>
      </c>
      <c r="I189" s="86" t="s">
        <v>2829</v>
      </c>
      <c r="J189" s="86" t="s">
        <v>2832</v>
      </c>
      <c r="K189" s="86">
        <v>26341494</v>
      </c>
      <c r="L189" s="86">
        <v>0</v>
      </c>
      <c r="M189" s="86">
        <v>906693984</v>
      </c>
      <c r="N189" s="86">
        <v>906693984</v>
      </c>
      <c r="O189" s="86">
        <v>880352490</v>
      </c>
      <c r="P189" s="86">
        <v>906693984</v>
      </c>
      <c r="Q189" s="86">
        <v>880352490</v>
      </c>
      <c r="R189" s="86">
        <v>906693984</v>
      </c>
      <c r="S189" s="86">
        <v>880352490</v>
      </c>
    </row>
    <row r="190" spans="1:19" x14ac:dyDescent="0.35">
      <c r="A190" s="86" t="s">
        <v>196</v>
      </c>
      <c r="B190" s="86">
        <v>32</v>
      </c>
      <c r="C190" s="86" t="s">
        <v>1595</v>
      </c>
      <c r="D190" s="86" t="s">
        <v>6696</v>
      </c>
      <c r="E190" s="86" t="s">
        <v>2001</v>
      </c>
      <c r="F190" s="86">
        <v>150966</v>
      </c>
      <c r="G190" s="86">
        <v>150966</v>
      </c>
      <c r="H190" s="93">
        <v>150966</v>
      </c>
      <c r="I190" s="86" t="s">
        <v>2829</v>
      </c>
      <c r="J190" s="86" t="s">
        <v>2832</v>
      </c>
      <c r="K190" s="86">
        <v>0</v>
      </c>
      <c r="L190" s="86">
        <v>0</v>
      </c>
      <c r="M190" s="86">
        <v>150966</v>
      </c>
      <c r="N190" s="86">
        <v>150966</v>
      </c>
      <c r="O190" s="86">
        <v>150966</v>
      </c>
      <c r="P190" s="86">
        <v>150966</v>
      </c>
      <c r="Q190" s="86">
        <v>150966</v>
      </c>
      <c r="R190" s="86">
        <v>150966</v>
      </c>
      <c r="S190" s="86">
        <v>150966</v>
      </c>
    </row>
    <row r="191" spans="1:19" x14ac:dyDescent="0.35">
      <c r="A191" s="86" t="s">
        <v>197</v>
      </c>
      <c r="B191" s="86">
        <v>33</v>
      </c>
      <c r="C191" s="86" t="s">
        <v>1596</v>
      </c>
      <c r="D191" s="86" t="s">
        <v>5471</v>
      </c>
      <c r="E191" s="86" t="s">
        <v>1847</v>
      </c>
      <c r="F191" s="86">
        <v>81166386</v>
      </c>
      <c r="G191" s="86">
        <v>85885743</v>
      </c>
      <c r="H191" s="93">
        <v>81166386</v>
      </c>
      <c r="I191" s="86" t="s">
        <v>2829</v>
      </c>
      <c r="J191" s="86" t="s">
        <v>2834</v>
      </c>
      <c r="K191" s="86">
        <v>1778230</v>
      </c>
      <c r="L191" s="86">
        <v>0</v>
      </c>
      <c r="M191" s="86">
        <v>82944616</v>
      </c>
      <c r="N191" s="86">
        <v>82944616</v>
      </c>
      <c r="O191" s="86">
        <v>81166386</v>
      </c>
      <c r="P191" s="86">
        <v>324685926</v>
      </c>
      <c r="Q191" s="86">
        <v>322907696</v>
      </c>
      <c r="R191" s="86">
        <v>324685926</v>
      </c>
      <c r="S191" s="86">
        <v>322907696</v>
      </c>
    </row>
    <row r="192" spans="1:19" x14ac:dyDescent="0.35">
      <c r="A192" s="86" t="s">
        <v>198</v>
      </c>
      <c r="B192" s="86">
        <v>33</v>
      </c>
      <c r="C192" s="86" t="s">
        <v>1596</v>
      </c>
      <c r="D192" s="86" t="s">
        <v>5474</v>
      </c>
      <c r="E192" s="86" t="s">
        <v>2002</v>
      </c>
      <c r="F192" s="86">
        <v>507844420</v>
      </c>
      <c r="G192" s="86">
        <v>530936073</v>
      </c>
      <c r="H192" s="93">
        <v>507844420</v>
      </c>
      <c r="I192" s="86" t="s">
        <v>2829</v>
      </c>
      <c r="J192" s="86" t="s">
        <v>2834</v>
      </c>
      <c r="K192" s="86">
        <v>8759380</v>
      </c>
      <c r="L192" s="86">
        <v>11334120</v>
      </c>
      <c r="M192" s="86">
        <v>516603800</v>
      </c>
      <c r="N192" s="86">
        <v>505269680</v>
      </c>
      <c r="O192" s="86">
        <v>496510300</v>
      </c>
      <c r="P192" s="86">
        <v>710812950</v>
      </c>
      <c r="Q192" s="86">
        <v>702053570</v>
      </c>
      <c r="R192" s="86">
        <v>699478830</v>
      </c>
      <c r="S192" s="86">
        <v>690719450</v>
      </c>
    </row>
    <row r="193" spans="1:19" x14ac:dyDescent="0.35">
      <c r="A193" s="86" t="s">
        <v>199</v>
      </c>
      <c r="B193" s="86">
        <v>33</v>
      </c>
      <c r="C193" s="86" t="s">
        <v>1596</v>
      </c>
      <c r="D193" s="86" t="s">
        <v>5475</v>
      </c>
      <c r="E193" s="86" t="s">
        <v>2003</v>
      </c>
      <c r="F193" s="86">
        <v>205019032</v>
      </c>
      <c r="G193" s="86">
        <v>213256033</v>
      </c>
      <c r="H193" s="93">
        <v>205019032</v>
      </c>
      <c r="I193" s="86" t="s">
        <v>2829</v>
      </c>
      <c r="J193" s="86" t="s">
        <v>2834</v>
      </c>
      <c r="K193" s="86">
        <v>3736330</v>
      </c>
      <c r="L193" s="86">
        <v>1661960</v>
      </c>
      <c r="M193" s="86">
        <v>208755362</v>
      </c>
      <c r="N193" s="86">
        <v>207093402</v>
      </c>
      <c r="O193" s="86">
        <v>203357072</v>
      </c>
      <c r="P193" s="86">
        <v>310852932</v>
      </c>
      <c r="Q193" s="86">
        <v>307116602</v>
      </c>
      <c r="R193" s="86">
        <v>309190972</v>
      </c>
      <c r="S193" s="86">
        <v>305454642</v>
      </c>
    </row>
    <row r="194" spans="1:19" x14ac:dyDescent="0.35">
      <c r="A194" s="86" t="s">
        <v>200</v>
      </c>
      <c r="B194" s="86">
        <v>33</v>
      </c>
      <c r="C194" s="86" t="s">
        <v>1596</v>
      </c>
      <c r="D194" s="86" t="s">
        <v>6065</v>
      </c>
      <c r="E194" s="86" t="s">
        <v>2004</v>
      </c>
      <c r="F194" s="86">
        <v>7931984</v>
      </c>
      <c r="G194" s="86">
        <v>7931984</v>
      </c>
      <c r="H194" s="93">
        <v>7931984</v>
      </c>
      <c r="I194" s="86" t="s">
        <v>2829</v>
      </c>
      <c r="J194" s="86" t="s">
        <v>2833</v>
      </c>
      <c r="K194" s="86">
        <v>932960</v>
      </c>
      <c r="L194" s="86">
        <v>408665</v>
      </c>
      <c r="M194" s="86">
        <v>8864944</v>
      </c>
      <c r="N194" s="86">
        <v>8456279</v>
      </c>
      <c r="O194" s="86">
        <v>7523319</v>
      </c>
      <c r="P194" s="86">
        <v>8864944</v>
      </c>
      <c r="Q194" s="86">
        <v>7931984</v>
      </c>
      <c r="R194" s="86">
        <v>8456279</v>
      </c>
      <c r="S194" s="86">
        <v>7523319</v>
      </c>
    </row>
    <row r="195" spans="1:19" x14ac:dyDescent="0.35">
      <c r="A195" s="86" t="s">
        <v>201</v>
      </c>
      <c r="B195" s="86">
        <v>34</v>
      </c>
      <c r="C195" s="86" t="s">
        <v>1597</v>
      </c>
      <c r="D195" s="86" t="s">
        <v>5477</v>
      </c>
      <c r="E195" s="86" t="s">
        <v>2005</v>
      </c>
      <c r="F195" s="86">
        <v>546820605</v>
      </c>
      <c r="G195" s="86">
        <v>546820605</v>
      </c>
      <c r="H195" s="93">
        <v>546820605</v>
      </c>
      <c r="I195" s="86" t="s">
        <v>2829</v>
      </c>
      <c r="J195" s="86" t="s">
        <v>2832</v>
      </c>
      <c r="K195" s="86">
        <v>24530517</v>
      </c>
      <c r="L195" s="86">
        <v>0</v>
      </c>
      <c r="M195" s="86">
        <v>571351122</v>
      </c>
      <c r="N195" s="86">
        <v>571351122</v>
      </c>
      <c r="O195" s="86">
        <v>546820605</v>
      </c>
      <c r="P195" s="86">
        <v>571351122</v>
      </c>
      <c r="Q195" s="86">
        <v>546820605</v>
      </c>
      <c r="R195" s="86">
        <v>571351122</v>
      </c>
      <c r="S195" s="86">
        <v>546820605</v>
      </c>
    </row>
    <row r="196" spans="1:19" x14ac:dyDescent="0.35">
      <c r="A196" s="86" t="s">
        <v>202</v>
      </c>
      <c r="B196" s="86">
        <v>34</v>
      </c>
      <c r="C196" s="86" t="s">
        <v>1597</v>
      </c>
      <c r="D196" s="86" t="s">
        <v>5478</v>
      </c>
      <c r="E196" s="86" t="s">
        <v>2006</v>
      </c>
      <c r="F196" s="86">
        <v>69448082</v>
      </c>
      <c r="G196" s="86">
        <v>69448082</v>
      </c>
      <c r="H196" s="93">
        <v>69448082</v>
      </c>
      <c r="I196" s="86" t="s">
        <v>2829</v>
      </c>
      <c r="J196" s="86" t="s">
        <v>2832</v>
      </c>
      <c r="K196" s="86">
        <v>3314285</v>
      </c>
      <c r="L196" s="86">
        <v>0</v>
      </c>
      <c r="M196" s="86">
        <v>72762367</v>
      </c>
      <c r="N196" s="86">
        <v>72762367</v>
      </c>
      <c r="O196" s="86">
        <v>69448082</v>
      </c>
      <c r="P196" s="86">
        <v>72762367</v>
      </c>
      <c r="Q196" s="86">
        <v>69448082</v>
      </c>
      <c r="R196" s="86">
        <v>72762367</v>
      </c>
      <c r="S196" s="86">
        <v>69448082</v>
      </c>
    </row>
    <row r="197" spans="1:19" x14ac:dyDescent="0.35">
      <c r="A197" s="86" t="s">
        <v>203</v>
      </c>
      <c r="B197" s="86">
        <v>34</v>
      </c>
      <c r="C197" s="86" t="s">
        <v>1597</v>
      </c>
      <c r="D197" s="86" t="s">
        <v>5480</v>
      </c>
      <c r="E197" s="86" t="s">
        <v>2007</v>
      </c>
      <c r="F197" s="86">
        <v>206239182</v>
      </c>
      <c r="G197" s="86">
        <v>208318048</v>
      </c>
      <c r="H197" s="93">
        <v>206239182</v>
      </c>
      <c r="I197" s="86" t="s">
        <v>2829</v>
      </c>
      <c r="J197" s="86" t="s">
        <v>2833</v>
      </c>
      <c r="K197" s="86">
        <v>10603207</v>
      </c>
      <c r="L197" s="86">
        <v>0</v>
      </c>
      <c r="M197" s="86">
        <v>216842389</v>
      </c>
      <c r="N197" s="86">
        <v>216842389</v>
      </c>
      <c r="O197" s="86">
        <v>206239182</v>
      </c>
      <c r="P197" s="86">
        <v>216842389</v>
      </c>
      <c r="Q197" s="86">
        <v>206239182</v>
      </c>
      <c r="R197" s="86">
        <v>216842389</v>
      </c>
      <c r="S197" s="86">
        <v>206239182</v>
      </c>
    </row>
    <row r="198" spans="1:19" x14ac:dyDescent="0.35">
      <c r="A198" s="86" t="s">
        <v>204</v>
      </c>
      <c r="B198" s="86">
        <v>34</v>
      </c>
      <c r="C198" s="86" t="s">
        <v>1597</v>
      </c>
      <c r="D198" s="86" t="s">
        <v>5482</v>
      </c>
      <c r="E198" s="86" t="s">
        <v>2008</v>
      </c>
      <c r="F198" s="86">
        <v>263188945</v>
      </c>
      <c r="G198" s="86">
        <v>263188945</v>
      </c>
      <c r="H198" s="93">
        <v>263188945</v>
      </c>
      <c r="I198" s="86" t="s">
        <v>2829</v>
      </c>
      <c r="J198" s="86" t="s">
        <v>2832</v>
      </c>
      <c r="K198" s="86">
        <v>13698938</v>
      </c>
      <c r="L198" s="86">
        <v>0</v>
      </c>
      <c r="M198" s="86">
        <v>276887883</v>
      </c>
      <c r="N198" s="86">
        <v>276887883</v>
      </c>
      <c r="O198" s="86">
        <v>263188945</v>
      </c>
      <c r="P198" s="86">
        <v>276887883</v>
      </c>
      <c r="Q198" s="86">
        <v>263188945</v>
      </c>
      <c r="R198" s="86">
        <v>276887883</v>
      </c>
      <c r="S198" s="86">
        <v>263188945</v>
      </c>
    </row>
    <row r="199" spans="1:19" x14ac:dyDescent="0.35">
      <c r="A199" s="86" t="s">
        <v>205</v>
      </c>
      <c r="B199" s="86">
        <v>34</v>
      </c>
      <c r="C199" s="86" t="s">
        <v>1597</v>
      </c>
      <c r="D199" s="86" t="s">
        <v>5483</v>
      </c>
      <c r="E199" s="86" t="s">
        <v>2009</v>
      </c>
      <c r="F199" s="86">
        <v>36441885</v>
      </c>
      <c r="G199" s="86">
        <v>36441885</v>
      </c>
      <c r="H199" s="93">
        <v>36441885</v>
      </c>
      <c r="I199" s="86" t="s">
        <v>2829</v>
      </c>
      <c r="J199" s="86" t="s">
        <v>2832</v>
      </c>
      <c r="K199" s="86">
        <v>1983921</v>
      </c>
      <c r="L199" s="86">
        <v>0</v>
      </c>
      <c r="M199" s="86">
        <v>38425806</v>
      </c>
      <c r="N199" s="86">
        <v>38425806</v>
      </c>
      <c r="O199" s="86">
        <v>36441885</v>
      </c>
      <c r="P199" s="86">
        <v>38425806</v>
      </c>
      <c r="Q199" s="86">
        <v>36441885</v>
      </c>
      <c r="R199" s="86">
        <v>38425806</v>
      </c>
      <c r="S199" s="86">
        <v>36441885</v>
      </c>
    </row>
    <row r="200" spans="1:19" x14ac:dyDescent="0.35">
      <c r="A200" s="86" t="s">
        <v>206</v>
      </c>
      <c r="B200" s="86">
        <v>34</v>
      </c>
      <c r="C200" s="86" t="s">
        <v>1597</v>
      </c>
      <c r="D200" s="86" t="s">
        <v>5484</v>
      </c>
      <c r="E200" s="86" t="s">
        <v>2010</v>
      </c>
      <c r="F200" s="86">
        <v>539784740</v>
      </c>
      <c r="G200" s="86">
        <v>552470196</v>
      </c>
      <c r="H200" s="93">
        <v>539784740</v>
      </c>
      <c r="I200" s="86" t="s">
        <v>2829</v>
      </c>
      <c r="J200" s="86" t="s">
        <v>2837</v>
      </c>
      <c r="K200" s="86">
        <v>11926306</v>
      </c>
      <c r="L200" s="86">
        <v>11547393</v>
      </c>
      <c r="M200" s="86">
        <v>551711046</v>
      </c>
      <c r="N200" s="86">
        <v>540163653</v>
      </c>
      <c r="O200" s="86">
        <v>528237347</v>
      </c>
      <c r="P200" s="86">
        <v>551711046</v>
      </c>
      <c r="Q200" s="86">
        <v>539784740</v>
      </c>
      <c r="R200" s="86">
        <v>540163653</v>
      </c>
      <c r="S200" s="86">
        <v>528237347</v>
      </c>
    </row>
    <row r="201" spans="1:19" x14ac:dyDescent="0.35">
      <c r="A201" s="86" t="s">
        <v>207</v>
      </c>
      <c r="B201" s="86">
        <v>34</v>
      </c>
      <c r="C201" s="86" t="s">
        <v>1597</v>
      </c>
      <c r="D201" s="86" t="s">
        <v>5485</v>
      </c>
      <c r="E201" s="86" t="s">
        <v>2011</v>
      </c>
      <c r="F201" s="86">
        <v>48914785</v>
      </c>
      <c r="G201" s="86">
        <v>48914785</v>
      </c>
      <c r="H201" s="93">
        <v>48914785</v>
      </c>
      <c r="I201" s="86" t="s">
        <v>2829</v>
      </c>
      <c r="J201" s="86" t="s">
        <v>2832</v>
      </c>
      <c r="K201" s="86">
        <v>2975966</v>
      </c>
      <c r="L201" s="86">
        <v>0</v>
      </c>
      <c r="M201" s="86">
        <v>51890751</v>
      </c>
      <c r="N201" s="86">
        <v>51890751</v>
      </c>
      <c r="O201" s="86">
        <v>48914785</v>
      </c>
      <c r="P201" s="86">
        <v>51890751</v>
      </c>
      <c r="Q201" s="86">
        <v>48914785</v>
      </c>
      <c r="R201" s="86">
        <v>51890751</v>
      </c>
      <c r="S201" s="86">
        <v>48914785</v>
      </c>
    </row>
    <row r="202" spans="1:19" x14ac:dyDescent="0.35">
      <c r="A202" s="86" t="s">
        <v>208</v>
      </c>
      <c r="B202" s="86">
        <v>34</v>
      </c>
      <c r="C202" s="86" t="s">
        <v>1597</v>
      </c>
      <c r="D202" s="86" t="s">
        <v>6376</v>
      </c>
      <c r="E202" s="86" t="s">
        <v>2012</v>
      </c>
      <c r="F202" s="86">
        <v>79811561</v>
      </c>
      <c r="G202" s="86">
        <v>79811561</v>
      </c>
      <c r="H202" s="93">
        <v>79811561</v>
      </c>
      <c r="I202" s="86" t="s">
        <v>2829</v>
      </c>
      <c r="J202" s="86" t="s">
        <v>2832</v>
      </c>
      <c r="K202" s="86">
        <v>2932178</v>
      </c>
      <c r="L202" s="86">
        <v>0</v>
      </c>
      <c r="M202" s="86">
        <v>82743739</v>
      </c>
      <c r="N202" s="86">
        <v>82743739</v>
      </c>
      <c r="O202" s="86">
        <v>79811561</v>
      </c>
      <c r="P202" s="86">
        <v>82743739</v>
      </c>
      <c r="Q202" s="86">
        <v>79811561</v>
      </c>
      <c r="R202" s="86">
        <v>82743739</v>
      </c>
      <c r="S202" s="86">
        <v>79811561</v>
      </c>
    </row>
    <row r="203" spans="1:19" x14ac:dyDescent="0.35">
      <c r="A203" s="86" t="s">
        <v>209</v>
      </c>
      <c r="B203" s="86">
        <v>35</v>
      </c>
      <c r="C203" s="86" t="s">
        <v>1598</v>
      </c>
      <c r="D203" s="86" t="s">
        <v>5486</v>
      </c>
      <c r="E203" s="86" t="s">
        <v>2013</v>
      </c>
      <c r="F203" s="86">
        <v>294056234</v>
      </c>
      <c r="G203" s="86">
        <v>294056234</v>
      </c>
      <c r="H203" s="93">
        <v>294056234</v>
      </c>
      <c r="I203" s="86" t="s">
        <v>2829</v>
      </c>
      <c r="J203" s="86" t="s">
        <v>2832</v>
      </c>
      <c r="K203" s="86">
        <v>7580010</v>
      </c>
      <c r="L203" s="86">
        <v>0</v>
      </c>
      <c r="M203" s="86">
        <v>301636244</v>
      </c>
      <c r="N203" s="86">
        <v>301636244</v>
      </c>
      <c r="O203" s="86">
        <v>294056234</v>
      </c>
      <c r="P203" s="86">
        <v>764889504</v>
      </c>
      <c r="Q203" s="86">
        <v>757309494</v>
      </c>
      <c r="R203" s="86">
        <v>764889504</v>
      </c>
      <c r="S203" s="86">
        <v>757309494</v>
      </c>
    </row>
    <row r="204" spans="1:19" x14ac:dyDescent="0.35">
      <c r="A204" s="86" t="s">
        <v>210</v>
      </c>
      <c r="B204" s="86">
        <v>35</v>
      </c>
      <c r="C204" s="86" t="s">
        <v>1598</v>
      </c>
      <c r="D204" s="86" t="s">
        <v>5487</v>
      </c>
      <c r="E204" s="86" t="s">
        <v>2014</v>
      </c>
      <c r="F204" s="86">
        <v>75957880</v>
      </c>
      <c r="G204" s="86">
        <v>75957880</v>
      </c>
      <c r="H204" s="93">
        <v>75957880</v>
      </c>
      <c r="I204" s="86" t="s">
        <v>2829</v>
      </c>
      <c r="J204" s="86" t="s">
        <v>2832</v>
      </c>
      <c r="K204" s="86">
        <v>1623120</v>
      </c>
      <c r="L204" s="86">
        <v>0</v>
      </c>
      <c r="M204" s="86">
        <v>77581000</v>
      </c>
      <c r="N204" s="86">
        <v>77581000</v>
      </c>
      <c r="O204" s="86">
        <v>75957880</v>
      </c>
      <c r="P204" s="86">
        <v>77581000</v>
      </c>
      <c r="Q204" s="86">
        <v>75957880</v>
      </c>
      <c r="R204" s="86">
        <v>77581000</v>
      </c>
      <c r="S204" s="86">
        <v>75957880</v>
      </c>
    </row>
    <row r="205" spans="1:19" x14ac:dyDescent="0.35">
      <c r="A205" s="86" t="s">
        <v>211</v>
      </c>
      <c r="B205" s="86">
        <v>35</v>
      </c>
      <c r="C205" s="86" t="s">
        <v>1598</v>
      </c>
      <c r="D205" s="86" t="s">
        <v>5488</v>
      </c>
      <c r="E205" s="86" t="s">
        <v>2015</v>
      </c>
      <c r="F205" s="86">
        <v>75033795</v>
      </c>
      <c r="G205" s="86">
        <v>75033795</v>
      </c>
      <c r="H205" s="93">
        <v>75033795</v>
      </c>
      <c r="I205" s="86" t="s">
        <v>2829</v>
      </c>
      <c r="J205" s="86" t="s">
        <v>2832</v>
      </c>
      <c r="K205" s="86">
        <v>1814430</v>
      </c>
      <c r="L205" s="86">
        <v>0</v>
      </c>
      <c r="M205" s="86">
        <v>76848225</v>
      </c>
      <c r="N205" s="86">
        <v>76848225</v>
      </c>
      <c r="O205" s="86">
        <v>75033795</v>
      </c>
      <c r="P205" s="86">
        <v>76848225</v>
      </c>
      <c r="Q205" s="86">
        <v>75033795</v>
      </c>
      <c r="R205" s="86">
        <v>76848225</v>
      </c>
      <c r="S205" s="86">
        <v>75033795</v>
      </c>
    </row>
    <row r="206" spans="1:19" x14ac:dyDescent="0.35">
      <c r="A206" s="86" t="s">
        <v>212</v>
      </c>
      <c r="B206" s="86">
        <v>35</v>
      </c>
      <c r="C206" s="86" t="s">
        <v>1598</v>
      </c>
      <c r="D206" s="86" t="s">
        <v>5624</v>
      </c>
      <c r="E206" s="86" t="s">
        <v>2016</v>
      </c>
      <c r="F206" s="86">
        <v>33757339</v>
      </c>
      <c r="G206" s="86">
        <v>33757339</v>
      </c>
      <c r="H206" s="93">
        <v>33757339</v>
      </c>
      <c r="I206" s="86" t="s">
        <v>2829</v>
      </c>
      <c r="J206" s="86" t="s">
        <v>2832</v>
      </c>
      <c r="K206" s="86">
        <v>192310</v>
      </c>
      <c r="L206" s="86">
        <v>0</v>
      </c>
      <c r="M206" s="86">
        <v>33949649</v>
      </c>
      <c r="N206" s="86">
        <v>33949649</v>
      </c>
      <c r="O206" s="86">
        <v>33757339</v>
      </c>
      <c r="P206" s="86">
        <v>33949649</v>
      </c>
      <c r="Q206" s="86">
        <v>33757339</v>
      </c>
      <c r="R206" s="86">
        <v>33949649</v>
      </c>
      <c r="S206" s="86">
        <v>33757339</v>
      </c>
    </row>
    <row r="207" spans="1:19" x14ac:dyDescent="0.35">
      <c r="A207" s="86" t="s">
        <v>213</v>
      </c>
      <c r="B207" s="86">
        <v>35</v>
      </c>
      <c r="C207" s="86" t="s">
        <v>1598</v>
      </c>
      <c r="D207" s="86" t="s">
        <v>6184</v>
      </c>
      <c r="E207" s="86" t="s">
        <v>2017</v>
      </c>
      <c r="F207" s="86">
        <v>25466327</v>
      </c>
      <c r="G207" s="86">
        <v>20477241</v>
      </c>
      <c r="H207" s="93">
        <v>25466327</v>
      </c>
      <c r="I207" s="86" t="s">
        <v>2829</v>
      </c>
      <c r="J207" s="86" t="s">
        <v>2835</v>
      </c>
      <c r="K207" s="86">
        <v>116780</v>
      </c>
      <c r="L207" s="86">
        <v>0</v>
      </c>
      <c r="M207" s="86">
        <v>25583107</v>
      </c>
      <c r="N207" s="86">
        <v>25583107</v>
      </c>
      <c r="O207" s="86">
        <v>25466327</v>
      </c>
      <c r="P207" s="86">
        <v>25583107</v>
      </c>
      <c r="Q207" s="86">
        <v>25466327</v>
      </c>
      <c r="R207" s="86">
        <v>25583107</v>
      </c>
      <c r="S207" s="86">
        <v>25466327</v>
      </c>
    </row>
    <row r="208" spans="1:19" x14ac:dyDescent="0.35">
      <c r="A208" s="86" t="s">
        <v>214</v>
      </c>
      <c r="B208" s="86">
        <v>35</v>
      </c>
      <c r="C208" s="86" t="s">
        <v>1598</v>
      </c>
      <c r="D208" s="86" t="s">
        <v>6476</v>
      </c>
      <c r="E208" s="86" t="s">
        <v>2018</v>
      </c>
      <c r="F208" s="86">
        <v>1762120</v>
      </c>
      <c r="G208" s="86">
        <v>1762120</v>
      </c>
      <c r="H208" s="93">
        <v>1762120</v>
      </c>
      <c r="I208" s="86" t="s">
        <v>2829</v>
      </c>
      <c r="J208" s="86" t="s">
        <v>2832</v>
      </c>
      <c r="K208" s="86">
        <v>0</v>
      </c>
      <c r="L208" s="86">
        <v>0</v>
      </c>
      <c r="M208" s="86">
        <v>1762120</v>
      </c>
      <c r="N208" s="86">
        <v>1762120</v>
      </c>
      <c r="O208" s="86">
        <v>1762120</v>
      </c>
      <c r="P208" s="86">
        <v>1762120</v>
      </c>
      <c r="Q208" s="86">
        <v>1762120</v>
      </c>
      <c r="R208" s="86">
        <v>1762120</v>
      </c>
      <c r="S208" s="86">
        <v>1762120</v>
      </c>
    </row>
    <row r="209" spans="1:19" x14ac:dyDescent="0.35">
      <c r="A209" s="86" t="s">
        <v>215</v>
      </c>
      <c r="B209" s="86">
        <v>35</v>
      </c>
      <c r="C209" s="86" t="s">
        <v>1598</v>
      </c>
      <c r="D209" s="86" t="s">
        <v>6612</v>
      </c>
      <c r="E209" s="86" t="s">
        <v>1849</v>
      </c>
      <c r="F209" s="86">
        <v>7076279</v>
      </c>
      <c r="G209" s="86">
        <v>7076279</v>
      </c>
      <c r="H209" s="93">
        <v>7076279</v>
      </c>
      <c r="I209" s="86" t="s">
        <v>2829</v>
      </c>
      <c r="J209" s="86" t="s">
        <v>2832</v>
      </c>
      <c r="K209" s="86">
        <v>50000</v>
      </c>
      <c r="L209" s="86">
        <v>0</v>
      </c>
      <c r="M209" s="86">
        <v>7126279</v>
      </c>
      <c r="N209" s="86">
        <v>7126279</v>
      </c>
      <c r="O209" s="86">
        <v>7076279</v>
      </c>
      <c r="P209" s="86">
        <v>7126279</v>
      </c>
      <c r="Q209" s="86">
        <v>7076279</v>
      </c>
      <c r="R209" s="86">
        <v>7126279</v>
      </c>
      <c r="S209" s="86">
        <v>7076279</v>
      </c>
    </row>
    <row r="210" spans="1:19" x14ac:dyDescent="0.35">
      <c r="A210" s="86" t="s">
        <v>216</v>
      </c>
      <c r="B210" s="86">
        <v>36</v>
      </c>
      <c r="C210" s="86" t="s">
        <v>1599</v>
      </c>
      <c r="D210" s="86" t="s">
        <v>5489</v>
      </c>
      <c r="E210" s="86" t="s">
        <v>2019</v>
      </c>
      <c r="F210" s="86">
        <v>587964747</v>
      </c>
      <c r="G210" s="86">
        <v>697908369</v>
      </c>
      <c r="H210" s="93">
        <v>697908369</v>
      </c>
      <c r="I210" s="86" t="s">
        <v>2830</v>
      </c>
      <c r="J210" s="86" t="s">
        <v>2836</v>
      </c>
      <c r="K210" s="86">
        <v>17222130</v>
      </c>
      <c r="L210" s="86">
        <v>26384210</v>
      </c>
      <c r="M210" s="86">
        <v>715130499</v>
      </c>
      <c r="N210" s="86">
        <v>688746289</v>
      </c>
      <c r="O210" s="86">
        <v>671524159</v>
      </c>
      <c r="P210" s="86">
        <v>715130499</v>
      </c>
      <c r="Q210" s="86">
        <v>697908369</v>
      </c>
      <c r="R210" s="86">
        <v>688746289</v>
      </c>
      <c r="S210" s="86">
        <v>671524159</v>
      </c>
    </row>
    <row r="211" spans="1:19" x14ac:dyDescent="0.35">
      <c r="A211" s="86" t="s">
        <v>217</v>
      </c>
      <c r="B211" s="86">
        <v>36</v>
      </c>
      <c r="C211" s="86" t="s">
        <v>1599</v>
      </c>
      <c r="D211" s="86" t="s">
        <v>5490</v>
      </c>
      <c r="E211" s="86" t="s">
        <v>2020</v>
      </c>
      <c r="F211" s="86">
        <v>7280321935</v>
      </c>
      <c r="G211" s="86">
        <v>7397830252</v>
      </c>
      <c r="H211" s="93">
        <v>7280321935</v>
      </c>
      <c r="I211" s="86" t="s">
        <v>2829</v>
      </c>
      <c r="J211" s="86" t="s">
        <v>2833</v>
      </c>
      <c r="K211" s="86">
        <v>61900190</v>
      </c>
      <c r="L211" s="86">
        <v>178288620</v>
      </c>
      <c r="M211" s="86">
        <v>7342222125</v>
      </c>
      <c r="N211" s="86">
        <v>7163933505</v>
      </c>
      <c r="O211" s="86">
        <v>7102033315</v>
      </c>
      <c r="P211" s="86">
        <v>14111758792</v>
      </c>
      <c r="Q211" s="86">
        <v>14049858602</v>
      </c>
      <c r="R211" s="86">
        <v>13933470172</v>
      </c>
      <c r="S211" s="86">
        <v>13871569982</v>
      </c>
    </row>
    <row r="212" spans="1:19" x14ac:dyDescent="0.35">
      <c r="A212" s="86" t="s">
        <v>218</v>
      </c>
      <c r="B212" s="86">
        <v>36</v>
      </c>
      <c r="C212" s="86" t="s">
        <v>1599</v>
      </c>
      <c r="D212" s="86" t="s">
        <v>5491</v>
      </c>
      <c r="E212" s="86" t="s">
        <v>2021</v>
      </c>
      <c r="F212" s="86">
        <v>328342412</v>
      </c>
      <c r="G212" s="86">
        <v>350460663</v>
      </c>
      <c r="H212" s="93">
        <v>328342412</v>
      </c>
      <c r="I212" s="86" t="s">
        <v>2829</v>
      </c>
      <c r="J212" s="86" t="s">
        <v>2833</v>
      </c>
      <c r="K212" s="86">
        <v>11809840</v>
      </c>
      <c r="L212" s="86">
        <v>15438055</v>
      </c>
      <c r="M212" s="86">
        <v>340152252</v>
      </c>
      <c r="N212" s="86">
        <v>324714197</v>
      </c>
      <c r="O212" s="86">
        <v>312904357</v>
      </c>
      <c r="P212" s="86">
        <v>340152252</v>
      </c>
      <c r="Q212" s="86">
        <v>328342412</v>
      </c>
      <c r="R212" s="86">
        <v>324714197</v>
      </c>
      <c r="S212" s="86">
        <v>312904357</v>
      </c>
    </row>
    <row r="213" spans="1:19" x14ac:dyDescent="0.35">
      <c r="A213" s="86" t="s">
        <v>219</v>
      </c>
      <c r="B213" s="86">
        <v>36</v>
      </c>
      <c r="C213" s="86" t="s">
        <v>1599</v>
      </c>
      <c r="D213" s="86" t="s">
        <v>5917</v>
      </c>
      <c r="E213" s="86" t="s">
        <v>2022</v>
      </c>
      <c r="F213" s="86">
        <v>4336368584</v>
      </c>
      <c r="G213" s="86">
        <v>4336368584</v>
      </c>
      <c r="H213" s="93">
        <v>4336368584</v>
      </c>
      <c r="I213" s="86" t="s">
        <v>2829</v>
      </c>
      <c r="J213" s="86" t="s">
        <v>2833</v>
      </c>
      <c r="K213" s="86">
        <v>18793600</v>
      </c>
      <c r="L213" s="86">
        <v>14844495</v>
      </c>
      <c r="M213" s="86">
        <v>4355162184</v>
      </c>
      <c r="N213" s="86">
        <v>4340317689</v>
      </c>
      <c r="O213" s="86">
        <v>4321524089</v>
      </c>
      <c r="P213" s="86">
        <v>4406267819</v>
      </c>
      <c r="Q213" s="86">
        <v>4387474219</v>
      </c>
      <c r="R213" s="86">
        <v>4391423324</v>
      </c>
      <c r="S213" s="86">
        <v>4372629724</v>
      </c>
    </row>
    <row r="214" spans="1:19" x14ac:dyDescent="0.35">
      <c r="A214" s="86" t="s">
        <v>220</v>
      </c>
      <c r="B214" s="86">
        <v>36</v>
      </c>
      <c r="C214" s="86" t="s">
        <v>1599</v>
      </c>
      <c r="D214" s="86" t="s">
        <v>5926</v>
      </c>
      <c r="E214" s="86" t="s">
        <v>2023</v>
      </c>
      <c r="F214" s="86">
        <v>659130</v>
      </c>
      <c r="G214" s="86">
        <v>659130</v>
      </c>
      <c r="H214" s="93">
        <v>659130</v>
      </c>
      <c r="I214" s="86" t="s">
        <v>2829</v>
      </c>
      <c r="J214" s="86" t="s">
        <v>2833</v>
      </c>
      <c r="K214" s="86">
        <v>0</v>
      </c>
      <c r="L214" s="86">
        <v>0</v>
      </c>
      <c r="M214" s="86">
        <v>659130</v>
      </c>
      <c r="N214" s="86">
        <v>659130</v>
      </c>
      <c r="O214" s="86">
        <v>659130</v>
      </c>
      <c r="P214" s="86">
        <v>659130</v>
      </c>
      <c r="Q214" s="86">
        <v>659130</v>
      </c>
      <c r="R214" s="86">
        <v>659130</v>
      </c>
      <c r="S214" s="86">
        <v>659130</v>
      </c>
    </row>
    <row r="215" spans="1:19" x14ac:dyDescent="0.35">
      <c r="A215" s="86" t="s">
        <v>221</v>
      </c>
      <c r="B215" s="86">
        <v>37</v>
      </c>
      <c r="C215" s="86" t="s">
        <v>1600</v>
      </c>
      <c r="D215" s="86" t="s">
        <v>5492</v>
      </c>
      <c r="E215" s="86" t="s">
        <v>2024</v>
      </c>
      <c r="F215" s="86">
        <v>157964304</v>
      </c>
      <c r="G215" s="86">
        <v>157964304</v>
      </c>
      <c r="H215" s="93">
        <v>157964304</v>
      </c>
      <c r="I215" s="86" t="s">
        <v>2829</v>
      </c>
      <c r="J215" s="86" t="s">
        <v>2832</v>
      </c>
      <c r="K215" s="86">
        <v>5469264</v>
      </c>
      <c r="L215" s="86">
        <v>0</v>
      </c>
      <c r="M215" s="86">
        <v>163433568</v>
      </c>
      <c r="N215" s="86">
        <v>163433568</v>
      </c>
      <c r="O215" s="86">
        <v>157964304</v>
      </c>
      <c r="P215" s="86">
        <v>163433568</v>
      </c>
      <c r="Q215" s="86">
        <v>157964304</v>
      </c>
      <c r="R215" s="86">
        <v>163433568</v>
      </c>
      <c r="S215" s="86">
        <v>157964304</v>
      </c>
    </row>
    <row r="216" spans="1:19" x14ac:dyDescent="0.35">
      <c r="A216" s="86" t="s">
        <v>222</v>
      </c>
      <c r="B216" s="86">
        <v>37</v>
      </c>
      <c r="C216" s="86" t="s">
        <v>1600</v>
      </c>
      <c r="D216" s="86" t="s">
        <v>5493</v>
      </c>
      <c r="E216" s="86" t="s">
        <v>2025</v>
      </c>
      <c r="F216" s="86">
        <v>1358286568</v>
      </c>
      <c r="G216" s="86">
        <v>1395301214</v>
      </c>
      <c r="H216" s="93">
        <v>1358286568</v>
      </c>
      <c r="I216" s="86" t="s">
        <v>2829</v>
      </c>
      <c r="J216" s="86" t="s">
        <v>2833</v>
      </c>
      <c r="K216" s="86">
        <v>44840274</v>
      </c>
      <c r="L216" s="86">
        <v>0</v>
      </c>
      <c r="M216" s="86">
        <v>1403126842</v>
      </c>
      <c r="N216" s="86">
        <v>1403126842</v>
      </c>
      <c r="O216" s="86">
        <v>1358286568</v>
      </c>
      <c r="P216" s="86">
        <v>1403126842</v>
      </c>
      <c r="Q216" s="86">
        <v>1358286568</v>
      </c>
      <c r="R216" s="86">
        <v>1403126842</v>
      </c>
      <c r="S216" s="86">
        <v>1358286568</v>
      </c>
    </row>
    <row r="217" spans="1:19" x14ac:dyDescent="0.35">
      <c r="A217" s="86" t="s">
        <v>223</v>
      </c>
      <c r="B217" s="86">
        <v>37</v>
      </c>
      <c r="C217" s="86" t="s">
        <v>1600</v>
      </c>
      <c r="D217" s="86" t="s">
        <v>5494</v>
      </c>
      <c r="E217" s="86" t="s">
        <v>2026</v>
      </c>
      <c r="F217" s="86">
        <v>434616028</v>
      </c>
      <c r="G217" s="86">
        <v>449748327</v>
      </c>
      <c r="H217" s="93">
        <v>434616028</v>
      </c>
      <c r="I217" s="86" t="s">
        <v>2829</v>
      </c>
      <c r="J217" s="86" t="s">
        <v>2833</v>
      </c>
      <c r="K217" s="86">
        <v>18572057</v>
      </c>
      <c r="L217" s="86">
        <v>0</v>
      </c>
      <c r="M217" s="86">
        <v>453188085</v>
      </c>
      <c r="N217" s="86">
        <v>453188085</v>
      </c>
      <c r="O217" s="86">
        <v>434616028</v>
      </c>
      <c r="P217" s="86">
        <v>453188085</v>
      </c>
      <c r="Q217" s="86">
        <v>434616028</v>
      </c>
      <c r="R217" s="86">
        <v>453188085</v>
      </c>
      <c r="S217" s="86">
        <v>434616028</v>
      </c>
    </row>
    <row r="218" spans="1:19" x14ac:dyDescent="0.35">
      <c r="A218" s="86" t="s">
        <v>224</v>
      </c>
      <c r="B218" s="86">
        <v>37</v>
      </c>
      <c r="C218" s="86" t="s">
        <v>1600</v>
      </c>
      <c r="D218" s="86" t="s">
        <v>5496</v>
      </c>
      <c r="E218" s="86" t="s">
        <v>2027</v>
      </c>
      <c r="F218" s="86">
        <v>76445172</v>
      </c>
      <c r="G218" s="86">
        <v>76445172</v>
      </c>
      <c r="H218" s="93">
        <v>76445172</v>
      </c>
      <c r="I218" s="86" t="s">
        <v>2829</v>
      </c>
      <c r="J218" s="86" t="s">
        <v>2832</v>
      </c>
      <c r="K218" s="86">
        <v>2423627</v>
      </c>
      <c r="L218" s="86">
        <v>0</v>
      </c>
      <c r="M218" s="86">
        <v>78868799</v>
      </c>
      <c r="N218" s="86">
        <v>78868799</v>
      </c>
      <c r="O218" s="86">
        <v>76445172</v>
      </c>
      <c r="P218" s="86">
        <v>78868799</v>
      </c>
      <c r="Q218" s="86">
        <v>76445172</v>
      </c>
      <c r="R218" s="86">
        <v>78868799</v>
      </c>
      <c r="S218" s="86">
        <v>76445172</v>
      </c>
    </row>
    <row r="219" spans="1:19" x14ac:dyDescent="0.35">
      <c r="A219" s="86" t="s">
        <v>225</v>
      </c>
      <c r="B219" s="86">
        <v>37</v>
      </c>
      <c r="C219" s="86" t="s">
        <v>1600</v>
      </c>
      <c r="D219" s="86" t="s">
        <v>5498</v>
      </c>
      <c r="E219" s="86" t="s">
        <v>1835</v>
      </c>
      <c r="F219" s="86">
        <v>86288517</v>
      </c>
      <c r="G219" s="86">
        <v>86288517</v>
      </c>
      <c r="H219" s="93">
        <v>86288517</v>
      </c>
      <c r="I219" s="86" t="s">
        <v>2829</v>
      </c>
      <c r="J219" s="86" t="s">
        <v>2832</v>
      </c>
      <c r="K219" s="86">
        <v>2960313</v>
      </c>
      <c r="L219" s="86">
        <v>0</v>
      </c>
      <c r="M219" s="86">
        <v>89248830</v>
      </c>
      <c r="N219" s="86">
        <v>89248830</v>
      </c>
      <c r="O219" s="86">
        <v>86288517</v>
      </c>
      <c r="P219" s="86">
        <v>89248830</v>
      </c>
      <c r="Q219" s="86">
        <v>86288517</v>
      </c>
      <c r="R219" s="86">
        <v>89248830</v>
      </c>
      <c r="S219" s="86">
        <v>86288517</v>
      </c>
    </row>
    <row r="220" spans="1:19" x14ac:dyDescent="0.35">
      <c r="A220" s="86" t="s">
        <v>226</v>
      </c>
      <c r="B220" s="86">
        <v>37</v>
      </c>
      <c r="C220" s="86" t="s">
        <v>1600</v>
      </c>
      <c r="D220" s="86" t="s">
        <v>6541</v>
      </c>
      <c r="E220" s="86" t="s">
        <v>2028</v>
      </c>
      <c r="F220" s="86">
        <v>59979764</v>
      </c>
      <c r="G220" s="86">
        <v>59979764</v>
      </c>
      <c r="H220" s="93">
        <v>59979764</v>
      </c>
      <c r="I220" s="86" t="s">
        <v>2829</v>
      </c>
      <c r="J220" s="86" t="s">
        <v>2832</v>
      </c>
      <c r="K220" s="86">
        <v>1444336</v>
      </c>
      <c r="L220" s="86">
        <v>2193447</v>
      </c>
      <c r="M220" s="86">
        <v>61424100</v>
      </c>
      <c r="N220" s="86">
        <v>59230653</v>
      </c>
      <c r="O220" s="86">
        <v>57786317</v>
      </c>
      <c r="P220" s="86">
        <v>61424100</v>
      </c>
      <c r="Q220" s="86">
        <v>59979764</v>
      </c>
      <c r="R220" s="86">
        <v>59230653</v>
      </c>
      <c r="S220" s="86">
        <v>57786317</v>
      </c>
    </row>
    <row r="221" spans="1:19" x14ac:dyDescent="0.35">
      <c r="A221" s="86" t="s">
        <v>227</v>
      </c>
      <c r="B221" s="86">
        <v>37</v>
      </c>
      <c r="C221" s="86" t="s">
        <v>1600</v>
      </c>
      <c r="D221" s="86" t="s">
        <v>6592</v>
      </c>
      <c r="E221" s="86" t="s">
        <v>2029</v>
      </c>
      <c r="F221" s="86">
        <v>429813884</v>
      </c>
      <c r="G221" s="86">
        <v>429813884</v>
      </c>
      <c r="H221" s="93">
        <v>429813884</v>
      </c>
      <c r="I221" s="86" t="s">
        <v>2829</v>
      </c>
      <c r="J221" s="86" t="s">
        <v>2832</v>
      </c>
      <c r="K221" s="86">
        <v>9463063</v>
      </c>
      <c r="L221" s="86">
        <v>0</v>
      </c>
      <c r="M221" s="86">
        <v>439276947</v>
      </c>
      <c r="N221" s="86">
        <v>439276947</v>
      </c>
      <c r="O221" s="86">
        <v>429813884</v>
      </c>
      <c r="P221" s="86">
        <v>439276947</v>
      </c>
      <c r="Q221" s="86">
        <v>429813884</v>
      </c>
      <c r="R221" s="86">
        <v>439276947</v>
      </c>
      <c r="S221" s="86">
        <v>429813884</v>
      </c>
    </row>
    <row r="222" spans="1:19" x14ac:dyDescent="0.35">
      <c r="A222" s="86" t="s">
        <v>228</v>
      </c>
      <c r="B222" s="86">
        <v>37</v>
      </c>
      <c r="C222" s="86" t="s">
        <v>1600</v>
      </c>
      <c r="D222" s="86" t="s">
        <v>6596</v>
      </c>
      <c r="E222" s="86" t="s">
        <v>2030</v>
      </c>
      <c r="F222" s="86">
        <v>207062877</v>
      </c>
      <c r="G222" s="86">
        <v>207062877</v>
      </c>
      <c r="H222" s="93">
        <v>207062877</v>
      </c>
      <c r="I222" s="86" t="s">
        <v>2829</v>
      </c>
      <c r="J222" s="86" t="s">
        <v>2832</v>
      </c>
      <c r="K222" s="86">
        <v>5036975</v>
      </c>
      <c r="L222" s="86">
        <v>0</v>
      </c>
      <c r="M222" s="86">
        <v>212099852</v>
      </c>
      <c r="N222" s="86">
        <v>212099852</v>
      </c>
      <c r="O222" s="86">
        <v>207062877</v>
      </c>
      <c r="P222" s="86">
        <v>212099852</v>
      </c>
      <c r="Q222" s="86">
        <v>207062877</v>
      </c>
      <c r="R222" s="86">
        <v>212099852</v>
      </c>
      <c r="S222" s="86">
        <v>207062877</v>
      </c>
    </row>
    <row r="223" spans="1:19" x14ac:dyDescent="0.35">
      <c r="A223" s="86" t="s">
        <v>229</v>
      </c>
      <c r="B223" s="86">
        <v>38</v>
      </c>
      <c r="C223" s="86" t="s">
        <v>1601</v>
      </c>
      <c r="D223" s="86" t="s">
        <v>5499</v>
      </c>
      <c r="E223" s="86" t="s">
        <v>2031</v>
      </c>
      <c r="F223" s="86">
        <v>446694224</v>
      </c>
      <c r="G223" s="86">
        <v>460719030</v>
      </c>
      <c r="H223" s="93">
        <v>446694224</v>
      </c>
      <c r="I223" s="86" t="s">
        <v>2829</v>
      </c>
      <c r="J223" s="86" t="s">
        <v>2833</v>
      </c>
      <c r="K223" s="86">
        <v>12506458</v>
      </c>
      <c r="L223" s="86">
        <v>0</v>
      </c>
      <c r="M223" s="86">
        <v>459200682</v>
      </c>
      <c r="N223" s="86">
        <v>459200682</v>
      </c>
      <c r="O223" s="86">
        <v>446694224</v>
      </c>
      <c r="P223" s="86">
        <v>663776642</v>
      </c>
      <c r="Q223" s="86">
        <v>651270184</v>
      </c>
      <c r="R223" s="86">
        <v>663776642</v>
      </c>
      <c r="S223" s="86">
        <v>651270184</v>
      </c>
    </row>
    <row r="224" spans="1:19" x14ac:dyDescent="0.35">
      <c r="A224" s="86" t="s">
        <v>230</v>
      </c>
      <c r="B224" s="86">
        <v>38</v>
      </c>
      <c r="C224" s="86" t="s">
        <v>1601</v>
      </c>
      <c r="D224" s="86" t="s">
        <v>5540</v>
      </c>
      <c r="E224" s="86" t="s">
        <v>2032</v>
      </c>
      <c r="F224" s="86">
        <v>22300851</v>
      </c>
      <c r="G224" s="86">
        <v>23272083</v>
      </c>
      <c r="H224" s="93">
        <v>22300851</v>
      </c>
      <c r="I224" s="86" t="s">
        <v>2829</v>
      </c>
      <c r="J224" s="86" t="s">
        <v>2833</v>
      </c>
      <c r="K224" s="86">
        <v>51977</v>
      </c>
      <c r="L224" s="86">
        <v>0</v>
      </c>
      <c r="M224" s="86">
        <v>22352828</v>
      </c>
      <c r="N224" s="86">
        <v>22352828</v>
      </c>
      <c r="O224" s="86">
        <v>22300851</v>
      </c>
      <c r="P224" s="86">
        <v>22352828</v>
      </c>
      <c r="Q224" s="86">
        <v>22300851</v>
      </c>
      <c r="R224" s="86">
        <v>22352828</v>
      </c>
      <c r="S224" s="86">
        <v>22300851</v>
      </c>
    </row>
    <row r="225" spans="1:19" x14ac:dyDescent="0.35">
      <c r="A225" s="86" t="s">
        <v>231</v>
      </c>
      <c r="B225" s="86">
        <v>38</v>
      </c>
      <c r="C225" s="86" t="s">
        <v>1601</v>
      </c>
      <c r="D225" s="86" t="s">
        <v>5877</v>
      </c>
      <c r="E225" s="86" t="s">
        <v>2033</v>
      </c>
      <c r="F225" s="86">
        <v>4867332</v>
      </c>
      <c r="G225" s="86">
        <v>4867332</v>
      </c>
      <c r="H225" s="93">
        <v>4867332</v>
      </c>
      <c r="I225" s="86" t="s">
        <v>2829</v>
      </c>
      <c r="J225" s="86" t="s">
        <v>2833</v>
      </c>
      <c r="K225" s="86">
        <v>0</v>
      </c>
      <c r="L225" s="86">
        <v>0</v>
      </c>
      <c r="M225" s="86">
        <v>4867332</v>
      </c>
      <c r="N225" s="86">
        <v>4867332</v>
      </c>
      <c r="O225" s="86">
        <v>4867332</v>
      </c>
      <c r="P225" s="86">
        <v>4867332</v>
      </c>
      <c r="Q225" s="86">
        <v>4867332</v>
      </c>
      <c r="R225" s="86">
        <v>4867332</v>
      </c>
      <c r="S225" s="86">
        <v>4867332</v>
      </c>
    </row>
    <row r="226" spans="1:19" x14ac:dyDescent="0.35">
      <c r="A226" s="86" t="s">
        <v>232</v>
      </c>
      <c r="B226" s="86">
        <v>39</v>
      </c>
      <c r="C226" s="86" t="s">
        <v>1602</v>
      </c>
      <c r="D226" s="86" t="s">
        <v>5303</v>
      </c>
      <c r="E226" s="86" t="s">
        <v>1842</v>
      </c>
      <c r="F226" s="86">
        <v>13250788</v>
      </c>
      <c r="G226" s="86">
        <v>13962990</v>
      </c>
      <c r="H226" s="93">
        <v>13250788</v>
      </c>
      <c r="I226" s="86" t="s">
        <v>2829</v>
      </c>
      <c r="J226" s="86" t="s">
        <v>2834</v>
      </c>
      <c r="K226" s="86">
        <v>620000</v>
      </c>
      <c r="L226" s="86">
        <v>0</v>
      </c>
      <c r="M226" s="86">
        <v>13870788</v>
      </c>
      <c r="N226" s="86">
        <v>13870788</v>
      </c>
      <c r="O226" s="86">
        <v>13250788</v>
      </c>
      <c r="P226" s="86">
        <v>13870788</v>
      </c>
      <c r="Q226" s="86">
        <v>13250788</v>
      </c>
      <c r="R226" s="86">
        <v>13870788</v>
      </c>
      <c r="S226" s="86">
        <v>13250788</v>
      </c>
    </row>
    <row r="227" spans="1:19" x14ac:dyDescent="0.35">
      <c r="A227" s="86" t="s">
        <v>233</v>
      </c>
      <c r="B227" s="86">
        <v>39</v>
      </c>
      <c r="C227" s="86" t="s">
        <v>1602</v>
      </c>
      <c r="D227" s="86" t="s">
        <v>5503</v>
      </c>
      <c r="E227" s="86" t="s">
        <v>2034</v>
      </c>
      <c r="F227" s="86">
        <v>384657452</v>
      </c>
      <c r="G227" s="86">
        <v>418061459</v>
      </c>
      <c r="H227" s="93">
        <v>418061459</v>
      </c>
      <c r="I227" s="86" t="s">
        <v>2830</v>
      </c>
      <c r="J227" s="86" t="s">
        <v>2836</v>
      </c>
      <c r="K227" s="86">
        <v>11876630</v>
      </c>
      <c r="L227" s="86">
        <v>0</v>
      </c>
      <c r="M227" s="86">
        <v>429938089</v>
      </c>
      <c r="N227" s="86">
        <v>429938089</v>
      </c>
      <c r="O227" s="86">
        <v>418061459</v>
      </c>
      <c r="P227" s="86">
        <v>429938089</v>
      </c>
      <c r="Q227" s="86">
        <v>418061459</v>
      </c>
      <c r="R227" s="86">
        <v>429938089</v>
      </c>
      <c r="S227" s="86">
        <v>418061459</v>
      </c>
    </row>
    <row r="228" spans="1:19" x14ac:dyDescent="0.35">
      <c r="A228" s="86" t="s">
        <v>234</v>
      </c>
      <c r="B228" s="86">
        <v>39</v>
      </c>
      <c r="C228" s="86" t="s">
        <v>1602</v>
      </c>
      <c r="D228" s="86" t="s">
        <v>5504</v>
      </c>
      <c r="E228" s="86" t="s">
        <v>2035</v>
      </c>
      <c r="F228" s="86">
        <v>156660449</v>
      </c>
      <c r="G228" s="86">
        <v>159096830</v>
      </c>
      <c r="H228" s="93">
        <v>156660449</v>
      </c>
      <c r="I228" s="86" t="s">
        <v>2829</v>
      </c>
      <c r="J228" s="86" t="s">
        <v>2833</v>
      </c>
      <c r="K228" s="86">
        <v>6800955</v>
      </c>
      <c r="L228" s="86">
        <v>0</v>
      </c>
      <c r="M228" s="86">
        <v>163461404</v>
      </c>
      <c r="N228" s="86">
        <v>163461404</v>
      </c>
      <c r="O228" s="86">
        <v>156660449</v>
      </c>
      <c r="P228" s="86">
        <v>163461404</v>
      </c>
      <c r="Q228" s="86">
        <v>156660449</v>
      </c>
      <c r="R228" s="86">
        <v>163461404</v>
      </c>
      <c r="S228" s="86">
        <v>156660449</v>
      </c>
    </row>
    <row r="229" spans="1:19" x14ac:dyDescent="0.35">
      <c r="A229" s="86" t="s">
        <v>235</v>
      </c>
      <c r="B229" s="86">
        <v>39</v>
      </c>
      <c r="C229" s="86" t="s">
        <v>1602</v>
      </c>
      <c r="D229" s="86" t="s">
        <v>5505</v>
      </c>
      <c r="E229" s="86" t="s">
        <v>2036</v>
      </c>
      <c r="F229" s="86">
        <v>135221079</v>
      </c>
      <c r="G229" s="86">
        <v>142206996</v>
      </c>
      <c r="H229" s="93">
        <v>135221079</v>
      </c>
      <c r="I229" s="86" t="s">
        <v>2829</v>
      </c>
      <c r="J229" s="86" t="s">
        <v>2834</v>
      </c>
      <c r="K229" s="86">
        <v>1628140</v>
      </c>
      <c r="L229" s="86">
        <v>0</v>
      </c>
      <c r="M229" s="86">
        <v>136849219</v>
      </c>
      <c r="N229" s="86">
        <v>136849219</v>
      </c>
      <c r="O229" s="86">
        <v>135221079</v>
      </c>
      <c r="P229" s="86">
        <v>136849219</v>
      </c>
      <c r="Q229" s="86">
        <v>135221079</v>
      </c>
      <c r="R229" s="86">
        <v>136849219</v>
      </c>
      <c r="S229" s="86">
        <v>135221079</v>
      </c>
    </row>
    <row r="230" spans="1:19" x14ac:dyDescent="0.35">
      <c r="A230" s="86" t="s">
        <v>236</v>
      </c>
      <c r="B230" s="86">
        <v>39</v>
      </c>
      <c r="C230" s="86" t="s">
        <v>1602</v>
      </c>
      <c r="D230" s="86" t="s">
        <v>5506</v>
      </c>
      <c r="E230" s="86" t="s">
        <v>2037</v>
      </c>
      <c r="F230" s="86">
        <v>80509557</v>
      </c>
      <c r="G230" s="86">
        <v>82145222</v>
      </c>
      <c r="H230" s="93">
        <v>80509557</v>
      </c>
      <c r="I230" s="86" t="s">
        <v>2829</v>
      </c>
      <c r="J230" s="86" t="s">
        <v>2833</v>
      </c>
      <c r="K230" s="86">
        <v>2193960</v>
      </c>
      <c r="L230" s="86">
        <v>0</v>
      </c>
      <c r="M230" s="86">
        <v>82703517</v>
      </c>
      <c r="N230" s="86">
        <v>82703517</v>
      </c>
      <c r="O230" s="86">
        <v>80509557</v>
      </c>
      <c r="P230" s="86">
        <v>241962697</v>
      </c>
      <c r="Q230" s="86">
        <v>239768737</v>
      </c>
      <c r="R230" s="86">
        <v>241962697</v>
      </c>
      <c r="S230" s="86">
        <v>239768737</v>
      </c>
    </row>
    <row r="231" spans="1:19" x14ac:dyDescent="0.35">
      <c r="A231" s="86" t="s">
        <v>237</v>
      </c>
      <c r="B231" s="86">
        <v>39</v>
      </c>
      <c r="C231" s="86" t="s">
        <v>1602</v>
      </c>
      <c r="D231" s="86" t="s">
        <v>6352</v>
      </c>
      <c r="E231" s="86" t="s">
        <v>2038</v>
      </c>
      <c r="F231" s="86">
        <v>8272877</v>
      </c>
      <c r="G231" s="86">
        <v>8272877</v>
      </c>
      <c r="H231" s="93">
        <v>8272877</v>
      </c>
      <c r="I231" s="86" t="s">
        <v>2829</v>
      </c>
      <c r="J231" s="86" t="s">
        <v>2833</v>
      </c>
      <c r="K231" s="86">
        <v>290180</v>
      </c>
      <c r="L231" s="86">
        <v>0</v>
      </c>
      <c r="M231" s="86">
        <v>8563057</v>
      </c>
      <c r="N231" s="86">
        <v>8563057</v>
      </c>
      <c r="O231" s="86">
        <v>8272877</v>
      </c>
      <c r="P231" s="86">
        <v>8563057</v>
      </c>
      <c r="Q231" s="86">
        <v>8272877</v>
      </c>
      <c r="R231" s="86">
        <v>8563057</v>
      </c>
      <c r="S231" s="86">
        <v>8272877</v>
      </c>
    </row>
    <row r="232" spans="1:19" x14ac:dyDescent="0.35">
      <c r="A232" s="86" t="s">
        <v>238</v>
      </c>
      <c r="B232" s="86">
        <v>39</v>
      </c>
      <c r="C232" s="86" t="s">
        <v>1602</v>
      </c>
      <c r="D232" s="86" t="s">
        <v>6356</v>
      </c>
      <c r="E232" s="86" t="s">
        <v>2039</v>
      </c>
      <c r="F232" s="86">
        <v>2151225</v>
      </c>
      <c r="G232" s="86">
        <v>2151225</v>
      </c>
      <c r="H232" s="93">
        <v>2151225</v>
      </c>
      <c r="I232" s="86" t="s">
        <v>2829</v>
      </c>
      <c r="J232" s="86" t="s">
        <v>2833</v>
      </c>
      <c r="K232" s="86">
        <v>30000</v>
      </c>
      <c r="L232" s="86">
        <v>0</v>
      </c>
      <c r="M232" s="86">
        <v>2181225</v>
      </c>
      <c r="N232" s="86">
        <v>2181225</v>
      </c>
      <c r="O232" s="86">
        <v>2151225</v>
      </c>
      <c r="P232" s="86">
        <v>2181225</v>
      </c>
      <c r="Q232" s="86">
        <v>2151225</v>
      </c>
      <c r="R232" s="86">
        <v>2181225</v>
      </c>
      <c r="S232" s="86">
        <v>2151225</v>
      </c>
    </row>
    <row r="233" spans="1:19" x14ac:dyDescent="0.35">
      <c r="A233" s="86" t="s">
        <v>239</v>
      </c>
      <c r="B233" s="86">
        <v>39</v>
      </c>
      <c r="C233" s="86" t="s">
        <v>1602</v>
      </c>
      <c r="D233" s="86" t="s">
        <v>6763</v>
      </c>
      <c r="E233" s="86" t="s">
        <v>2040</v>
      </c>
      <c r="F233" s="86">
        <v>13757683</v>
      </c>
      <c r="G233" s="86">
        <v>13757683</v>
      </c>
      <c r="H233" s="93">
        <v>13757683</v>
      </c>
      <c r="I233" s="86" t="s">
        <v>2829</v>
      </c>
      <c r="J233" s="86" t="s">
        <v>2833</v>
      </c>
      <c r="K233" s="86">
        <v>464620</v>
      </c>
      <c r="L233" s="86">
        <v>0</v>
      </c>
      <c r="M233" s="86">
        <v>14222303</v>
      </c>
      <c r="N233" s="86">
        <v>14222303</v>
      </c>
      <c r="O233" s="86">
        <v>13757683</v>
      </c>
      <c r="P233" s="86">
        <v>14222303</v>
      </c>
      <c r="Q233" s="86">
        <v>13757683</v>
      </c>
      <c r="R233" s="86">
        <v>14222303</v>
      </c>
      <c r="S233" s="86">
        <v>13757683</v>
      </c>
    </row>
    <row r="234" spans="1:19" x14ac:dyDescent="0.35">
      <c r="A234" s="86" t="s">
        <v>240</v>
      </c>
      <c r="B234" s="86">
        <v>40</v>
      </c>
      <c r="C234" s="86" t="s">
        <v>1603</v>
      </c>
      <c r="D234" s="86" t="s">
        <v>5508</v>
      </c>
      <c r="E234" s="86" t="s">
        <v>2041</v>
      </c>
      <c r="F234" s="86">
        <v>53926313</v>
      </c>
      <c r="G234" s="86">
        <v>53926313</v>
      </c>
      <c r="H234" s="93">
        <v>53926313</v>
      </c>
      <c r="I234" s="86" t="s">
        <v>2829</v>
      </c>
      <c r="J234" s="86" t="s">
        <v>2832</v>
      </c>
      <c r="K234" s="86">
        <v>1754959</v>
      </c>
      <c r="L234" s="86">
        <v>0</v>
      </c>
      <c r="M234" s="86">
        <v>55681272</v>
      </c>
      <c r="N234" s="86">
        <v>55681272</v>
      </c>
      <c r="O234" s="86">
        <v>53926313</v>
      </c>
      <c r="P234" s="86">
        <v>55681272</v>
      </c>
      <c r="Q234" s="86">
        <v>53926313</v>
      </c>
      <c r="R234" s="86">
        <v>55681272</v>
      </c>
      <c r="S234" s="86">
        <v>53926313</v>
      </c>
    </row>
    <row r="235" spans="1:19" x14ac:dyDescent="0.35">
      <c r="A235" s="86" t="s">
        <v>241</v>
      </c>
      <c r="B235" s="86">
        <v>40</v>
      </c>
      <c r="C235" s="86" t="s">
        <v>1603</v>
      </c>
      <c r="D235" s="86" t="s">
        <v>5509</v>
      </c>
      <c r="E235" s="86" t="s">
        <v>2042</v>
      </c>
      <c r="F235" s="86">
        <v>352192709</v>
      </c>
      <c r="G235" s="86">
        <v>352192709</v>
      </c>
      <c r="H235" s="93">
        <v>352192709</v>
      </c>
      <c r="I235" s="86" t="s">
        <v>2829</v>
      </c>
      <c r="J235" s="86" t="s">
        <v>2832</v>
      </c>
      <c r="K235" s="86">
        <v>736165</v>
      </c>
      <c r="L235" s="86">
        <v>0</v>
      </c>
      <c r="M235" s="86">
        <v>352928874</v>
      </c>
      <c r="N235" s="86">
        <v>352928874</v>
      </c>
      <c r="O235" s="86">
        <v>352192709</v>
      </c>
      <c r="P235" s="86">
        <v>469007918</v>
      </c>
      <c r="Q235" s="86">
        <v>468271753</v>
      </c>
      <c r="R235" s="86">
        <v>469007918</v>
      </c>
      <c r="S235" s="86">
        <v>468271753</v>
      </c>
    </row>
    <row r="236" spans="1:19" x14ac:dyDescent="0.35">
      <c r="A236" s="86" t="s">
        <v>242</v>
      </c>
      <c r="B236" s="86">
        <v>40</v>
      </c>
      <c r="C236" s="86" t="s">
        <v>1603</v>
      </c>
      <c r="D236" s="86" t="s">
        <v>6187</v>
      </c>
      <c r="E236" s="86" t="s">
        <v>1864</v>
      </c>
      <c r="F236" s="86">
        <v>1343545</v>
      </c>
      <c r="G236" s="86">
        <v>1343545</v>
      </c>
      <c r="H236" s="93">
        <v>1343545</v>
      </c>
      <c r="I236" s="86" t="s">
        <v>2829</v>
      </c>
      <c r="J236" s="86" t="s">
        <v>2832</v>
      </c>
      <c r="K236" s="86">
        <v>20000</v>
      </c>
      <c r="L236" s="86">
        <v>0</v>
      </c>
      <c r="M236" s="86">
        <v>1363545</v>
      </c>
      <c r="N236" s="86">
        <v>1363545</v>
      </c>
      <c r="O236" s="86">
        <v>1343545</v>
      </c>
      <c r="P236" s="86">
        <v>1363545</v>
      </c>
      <c r="Q236" s="86">
        <v>1343545</v>
      </c>
      <c r="R236" s="86">
        <v>1363545</v>
      </c>
      <c r="S236" s="86">
        <v>1343545</v>
      </c>
    </row>
    <row r="237" spans="1:19" x14ac:dyDescent="0.35">
      <c r="A237" s="86" t="s">
        <v>243</v>
      </c>
      <c r="B237" s="86">
        <v>41</v>
      </c>
      <c r="C237" s="86" t="s">
        <v>1604</v>
      </c>
      <c r="D237" s="86" t="s">
        <v>5512</v>
      </c>
      <c r="E237" s="86" t="s">
        <v>2043</v>
      </c>
      <c r="F237" s="86">
        <v>102554108</v>
      </c>
      <c r="G237" s="86">
        <v>104822115</v>
      </c>
      <c r="H237" s="93">
        <v>104822115</v>
      </c>
      <c r="I237" s="86" t="s">
        <v>2830</v>
      </c>
      <c r="J237" s="86" t="s">
        <v>2836</v>
      </c>
      <c r="K237" s="86">
        <v>3446520</v>
      </c>
      <c r="L237" s="86">
        <v>0</v>
      </c>
      <c r="M237" s="86">
        <v>108268635</v>
      </c>
      <c r="N237" s="86">
        <v>108268635</v>
      </c>
      <c r="O237" s="86">
        <v>104822115</v>
      </c>
      <c r="P237" s="86">
        <v>108268635</v>
      </c>
      <c r="Q237" s="86">
        <v>104822115</v>
      </c>
      <c r="R237" s="86">
        <v>108268635</v>
      </c>
      <c r="S237" s="86">
        <v>104822115</v>
      </c>
    </row>
    <row r="238" spans="1:19" x14ac:dyDescent="0.35">
      <c r="A238" s="86" t="s">
        <v>244</v>
      </c>
      <c r="B238" s="86">
        <v>41</v>
      </c>
      <c r="C238" s="86" t="s">
        <v>1604</v>
      </c>
      <c r="D238" s="86" t="s">
        <v>5514</v>
      </c>
      <c r="E238" s="86" t="s">
        <v>2044</v>
      </c>
      <c r="F238" s="86">
        <v>249331352</v>
      </c>
      <c r="G238" s="86">
        <v>252721568</v>
      </c>
      <c r="H238" s="93">
        <v>249331352</v>
      </c>
      <c r="I238" s="86" t="s">
        <v>2829</v>
      </c>
      <c r="J238" s="86" t="s">
        <v>2833</v>
      </c>
      <c r="K238" s="86">
        <v>4259345</v>
      </c>
      <c r="L238" s="86">
        <v>3218510</v>
      </c>
      <c r="M238" s="86">
        <v>253590697</v>
      </c>
      <c r="N238" s="86">
        <v>250372187</v>
      </c>
      <c r="O238" s="86">
        <v>246112842</v>
      </c>
      <c r="P238" s="86">
        <v>253590697</v>
      </c>
      <c r="Q238" s="86">
        <v>249331352</v>
      </c>
      <c r="R238" s="86">
        <v>250372187</v>
      </c>
      <c r="S238" s="86">
        <v>246112842</v>
      </c>
    </row>
    <row r="239" spans="1:19" x14ac:dyDescent="0.35">
      <c r="A239" s="86" t="s">
        <v>245</v>
      </c>
      <c r="B239" s="86">
        <v>41</v>
      </c>
      <c r="C239" s="86" t="s">
        <v>1604</v>
      </c>
      <c r="D239" s="86" t="s">
        <v>6413</v>
      </c>
      <c r="E239" s="86" t="s">
        <v>2045</v>
      </c>
      <c r="F239" s="86">
        <v>22564138</v>
      </c>
      <c r="G239" s="86">
        <v>23285223</v>
      </c>
      <c r="H239" s="93">
        <v>22564138</v>
      </c>
      <c r="I239" s="86" t="s">
        <v>2829</v>
      </c>
      <c r="J239" s="86" t="s">
        <v>2833</v>
      </c>
      <c r="K239" s="86">
        <v>668790</v>
      </c>
      <c r="L239" s="86">
        <v>0</v>
      </c>
      <c r="M239" s="86">
        <v>23232928</v>
      </c>
      <c r="N239" s="86">
        <v>23232928</v>
      </c>
      <c r="O239" s="86">
        <v>22564138</v>
      </c>
      <c r="P239" s="86">
        <v>23232928</v>
      </c>
      <c r="Q239" s="86">
        <v>22564138</v>
      </c>
      <c r="R239" s="86">
        <v>23232928</v>
      </c>
      <c r="S239" s="86">
        <v>22564138</v>
      </c>
    </row>
    <row r="240" spans="1:19" x14ac:dyDescent="0.35">
      <c r="A240" s="86" t="s">
        <v>246</v>
      </c>
      <c r="B240" s="86">
        <v>41</v>
      </c>
      <c r="C240" s="86" t="s">
        <v>1604</v>
      </c>
      <c r="D240" s="86" t="s">
        <v>6664</v>
      </c>
      <c r="E240" s="86" t="s">
        <v>2046</v>
      </c>
      <c r="F240" s="86">
        <v>35785710</v>
      </c>
      <c r="G240" s="86">
        <v>36350263</v>
      </c>
      <c r="H240" s="93">
        <v>36350263</v>
      </c>
      <c r="I240" s="86" t="s">
        <v>2830</v>
      </c>
      <c r="J240" s="86" t="s">
        <v>2836</v>
      </c>
      <c r="K240" s="86">
        <v>147140</v>
      </c>
      <c r="L240" s="86">
        <v>0</v>
      </c>
      <c r="M240" s="86">
        <v>36497403</v>
      </c>
      <c r="N240" s="86">
        <v>36497403</v>
      </c>
      <c r="O240" s="86">
        <v>36350263</v>
      </c>
      <c r="P240" s="86">
        <v>36497403</v>
      </c>
      <c r="Q240" s="86">
        <v>36350263</v>
      </c>
      <c r="R240" s="86">
        <v>36497403</v>
      </c>
      <c r="S240" s="86">
        <v>36350263</v>
      </c>
    </row>
    <row r="241" spans="1:19" x14ac:dyDescent="0.35">
      <c r="A241" s="86" t="s">
        <v>247</v>
      </c>
      <c r="B241" s="86">
        <v>42</v>
      </c>
      <c r="C241" s="86" t="s">
        <v>1605</v>
      </c>
      <c r="D241" s="86" t="s">
        <v>5421</v>
      </c>
      <c r="E241" s="86" t="s">
        <v>1962</v>
      </c>
      <c r="F241" s="86">
        <v>1828854</v>
      </c>
      <c r="G241" s="86">
        <v>1828854</v>
      </c>
      <c r="H241" s="93">
        <v>1828854</v>
      </c>
      <c r="I241" s="86" t="s">
        <v>2829</v>
      </c>
      <c r="J241" s="86" t="s">
        <v>2832</v>
      </c>
      <c r="K241" s="86">
        <v>80000</v>
      </c>
      <c r="L241" s="86">
        <v>0</v>
      </c>
      <c r="M241" s="86">
        <v>1908854</v>
      </c>
      <c r="N241" s="86">
        <v>1908854</v>
      </c>
      <c r="O241" s="86">
        <v>1828854</v>
      </c>
      <c r="P241" s="86">
        <v>1908854</v>
      </c>
      <c r="Q241" s="86">
        <v>1828854</v>
      </c>
      <c r="R241" s="86">
        <v>1908854</v>
      </c>
      <c r="S241" s="86">
        <v>1828854</v>
      </c>
    </row>
    <row r="242" spans="1:19" x14ac:dyDescent="0.35">
      <c r="A242" s="86" t="s">
        <v>248</v>
      </c>
      <c r="B242" s="86">
        <v>42</v>
      </c>
      <c r="C242" s="86" t="s">
        <v>1605</v>
      </c>
      <c r="D242" s="86" t="s">
        <v>5449</v>
      </c>
      <c r="E242" s="86" t="s">
        <v>1969</v>
      </c>
      <c r="F242" s="86">
        <v>6276680</v>
      </c>
      <c r="G242" s="86">
        <v>6276680</v>
      </c>
      <c r="H242" s="93">
        <v>6276680</v>
      </c>
      <c r="I242" s="86" t="s">
        <v>2829</v>
      </c>
      <c r="J242" s="86" t="s">
        <v>2832</v>
      </c>
      <c r="K242" s="86">
        <v>207940</v>
      </c>
      <c r="L242" s="86">
        <v>0</v>
      </c>
      <c r="M242" s="86">
        <v>6484620</v>
      </c>
      <c r="N242" s="86">
        <v>6484620</v>
      </c>
      <c r="O242" s="86">
        <v>6276680</v>
      </c>
      <c r="P242" s="86">
        <v>6484620</v>
      </c>
      <c r="Q242" s="86">
        <v>6276680</v>
      </c>
      <c r="R242" s="86">
        <v>6484620</v>
      </c>
      <c r="S242" s="86">
        <v>6276680</v>
      </c>
    </row>
    <row r="243" spans="1:19" x14ac:dyDescent="0.35">
      <c r="A243" s="86" t="s">
        <v>249</v>
      </c>
      <c r="B243" s="86">
        <v>42</v>
      </c>
      <c r="C243" s="86" t="s">
        <v>1605</v>
      </c>
      <c r="D243" s="86" t="s">
        <v>5515</v>
      </c>
      <c r="E243" s="86" t="s">
        <v>2047</v>
      </c>
      <c r="F243" s="86">
        <v>206610876</v>
      </c>
      <c r="G243" s="86">
        <v>206610876</v>
      </c>
      <c r="H243" s="93">
        <v>206610876</v>
      </c>
      <c r="I243" s="86" t="s">
        <v>2829</v>
      </c>
      <c r="J243" s="86" t="s">
        <v>2832</v>
      </c>
      <c r="K243" s="86">
        <v>11440129</v>
      </c>
      <c r="L243" s="86">
        <v>0</v>
      </c>
      <c r="M243" s="86">
        <v>218051005</v>
      </c>
      <c r="N243" s="86">
        <v>218051005</v>
      </c>
      <c r="O243" s="86">
        <v>206610876</v>
      </c>
      <c r="P243" s="86">
        <v>218051005</v>
      </c>
      <c r="Q243" s="86">
        <v>206610876</v>
      </c>
      <c r="R243" s="86">
        <v>218051005</v>
      </c>
      <c r="S243" s="86">
        <v>206610876</v>
      </c>
    </row>
    <row r="244" spans="1:19" x14ac:dyDescent="0.35">
      <c r="A244" s="86" t="s">
        <v>250</v>
      </c>
      <c r="B244" s="86">
        <v>42</v>
      </c>
      <c r="C244" s="86" t="s">
        <v>1605</v>
      </c>
      <c r="D244" s="86" t="s">
        <v>5517</v>
      </c>
      <c r="E244" s="86" t="s">
        <v>2048</v>
      </c>
      <c r="F244" s="86">
        <v>107734932</v>
      </c>
      <c r="G244" s="86">
        <v>107734932</v>
      </c>
      <c r="H244" s="93">
        <v>107734932</v>
      </c>
      <c r="I244" s="86" t="s">
        <v>2829</v>
      </c>
      <c r="J244" s="86" t="s">
        <v>2832</v>
      </c>
      <c r="K244" s="86">
        <v>3716340</v>
      </c>
      <c r="L244" s="86">
        <v>0</v>
      </c>
      <c r="M244" s="86">
        <v>111451272</v>
      </c>
      <c r="N244" s="86">
        <v>111451272</v>
      </c>
      <c r="O244" s="86">
        <v>107734932</v>
      </c>
      <c r="P244" s="86">
        <v>111451272</v>
      </c>
      <c r="Q244" s="86">
        <v>107734932</v>
      </c>
      <c r="R244" s="86">
        <v>111451272</v>
      </c>
      <c r="S244" s="86">
        <v>107734932</v>
      </c>
    </row>
    <row r="245" spans="1:19" x14ac:dyDescent="0.35">
      <c r="A245" s="86" t="s">
        <v>251</v>
      </c>
      <c r="B245" s="86">
        <v>42</v>
      </c>
      <c r="C245" s="86" t="s">
        <v>1605</v>
      </c>
      <c r="D245" s="86" t="s">
        <v>5518</v>
      </c>
      <c r="E245" s="86" t="s">
        <v>2049</v>
      </c>
      <c r="F245" s="86">
        <v>109889346</v>
      </c>
      <c r="G245" s="86">
        <v>109889346</v>
      </c>
      <c r="H245" s="93">
        <v>109889346</v>
      </c>
      <c r="I245" s="86" t="s">
        <v>2829</v>
      </c>
      <c r="J245" s="86" t="s">
        <v>2832</v>
      </c>
      <c r="K245" s="86">
        <v>2683050</v>
      </c>
      <c r="L245" s="86">
        <v>0</v>
      </c>
      <c r="M245" s="86">
        <v>112572396</v>
      </c>
      <c r="N245" s="86">
        <v>112572396</v>
      </c>
      <c r="O245" s="86">
        <v>109889346</v>
      </c>
      <c r="P245" s="86">
        <v>112572396</v>
      </c>
      <c r="Q245" s="86">
        <v>109889346</v>
      </c>
      <c r="R245" s="86">
        <v>112572396</v>
      </c>
      <c r="S245" s="86">
        <v>109889346</v>
      </c>
    </row>
    <row r="246" spans="1:19" x14ac:dyDescent="0.35">
      <c r="A246" s="86" t="s">
        <v>252</v>
      </c>
      <c r="B246" s="86">
        <v>43</v>
      </c>
      <c r="C246" s="86" t="s">
        <v>1606</v>
      </c>
      <c r="D246" s="86" t="s">
        <v>5520</v>
      </c>
      <c r="E246" s="86" t="s">
        <v>2050</v>
      </c>
      <c r="F246" s="86">
        <v>15549658232</v>
      </c>
      <c r="G246" s="86">
        <v>16103293332</v>
      </c>
      <c r="H246" s="93">
        <v>15549658232</v>
      </c>
      <c r="I246" s="86" t="s">
        <v>2829</v>
      </c>
      <c r="J246" s="86" t="s">
        <v>2833</v>
      </c>
      <c r="K246" s="86">
        <v>226395048</v>
      </c>
      <c r="L246" s="86">
        <v>0</v>
      </c>
      <c r="M246" s="86">
        <v>15776053280</v>
      </c>
      <c r="N246" s="86">
        <v>15776053280</v>
      </c>
      <c r="O246" s="86">
        <v>15549658232</v>
      </c>
      <c r="P246" s="86">
        <v>15776053280</v>
      </c>
      <c r="Q246" s="86">
        <v>15549658232</v>
      </c>
      <c r="R246" s="86">
        <v>15776053280</v>
      </c>
      <c r="S246" s="86">
        <v>15549658232</v>
      </c>
    </row>
    <row r="247" spans="1:19" x14ac:dyDescent="0.35">
      <c r="A247" s="86" t="s">
        <v>253</v>
      </c>
      <c r="B247" s="86">
        <v>43</v>
      </c>
      <c r="C247" s="86" t="s">
        <v>1606</v>
      </c>
      <c r="D247" s="86" t="s">
        <v>5521</v>
      </c>
      <c r="E247" s="86" t="s">
        <v>2051</v>
      </c>
      <c r="F247" s="86">
        <v>1683311173</v>
      </c>
      <c r="G247" s="86">
        <v>1697265136</v>
      </c>
      <c r="H247" s="93">
        <v>1683311173</v>
      </c>
      <c r="I247" s="86" t="s">
        <v>2829</v>
      </c>
      <c r="J247" s="86" t="s">
        <v>2833</v>
      </c>
      <c r="K247" s="86">
        <v>38281479</v>
      </c>
      <c r="L247" s="86">
        <v>0</v>
      </c>
      <c r="M247" s="86">
        <v>1721592652</v>
      </c>
      <c r="N247" s="86">
        <v>1721592652</v>
      </c>
      <c r="O247" s="86">
        <v>1683311173</v>
      </c>
      <c r="P247" s="86">
        <v>1721592652</v>
      </c>
      <c r="Q247" s="86">
        <v>1683311173</v>
      </c>
      <c r="R247" s="86">
        <v>1721592652</v>
      </c>
      <c r="S247" s="86">
        <v>1683311173</v>
      </c>
    </row>
    <row r="248" spans="1:19" x14ac:dyDescent="0.35">
      <c r="A248" s="86" t="s">
        <v>254</v>
      </c>
      <c r="B248" s="86">
        <v>43</v>
      </c>
      <c r="C248" s="86" t="s">
        <v>1606</v>
      </c>
      <c r="D248" s="86" t="s">
        <v>5522</v>
      </c>
      <c r="E248" s="86" t="s">
        <v>2052</v>
      </c>
      <c r="F248" s="86">
        <v>1743172620</v>
      </c>
      <c r="G248" s="86">
        <v>1750715197</v>
      </c>
      <c r="H248" s="93">
        <v>1743172620</v>
      </c>
      <c r="I248" s="86" t="s">
        <v>2829</v>
      </c>
      <c r="J248" s="86" t="s">
        <v>2833</v>
      </c>
      <c r="K248" s="86">
        <v>29487479</v>
      </c>
      <c r="L248" s="86">
        <v>0</v>
      </c>
      <c r="M248" s="86">
        <v>1772660099</v>
      </c>
      <c r="N248" s="86">
        <v>1772660099</v>
      </c>
      <c r="O248" s="86">
        <v>1743172620</v>
      </c>
      <c r="P248" s="86">
        <v>1772660099</v>
      </c>
      <c r="Q248" s="86">
        <v>1743172620</v>
      </c>
      <c r="R248" s="86">
        <v>1772660099</v>
      </c>
      <c r="S248" s="86">
        <v>1743172620</v>
      </c>
    </row>
    <row r="249" spans="1:19" x14ac:dyDescent="0.35">
      <c r="A249" s="86" t="s">
        <v>255</v>
      </c>
      <c r="B249" s="86">
        <v>43</v>
      </c>
      <c r="C249" s="86" t="s">
        <v>1606</v>
      </c>
      <c r="D249" s="86" t="s">
        <v>5525</v>
      </c>
      <c r="E249" s="86" t="s">
        <v>2053</v>
      </c>
      <c r="F249" s="86">
        <v>766440173</v>
      </c>
      <c r="G249" s="86">
        <v>808010530</v>
      </c>
      <c r="H249" s="93">
        <v>766440173</v>
      </c>
      <c r="I249" s="86" t="s">
        <v>2829</v>
      </c>
      <c r="J249" s="86" t="s">
        <v>2834</v>
      </c>
      <c r="K249" s="86">
        <v>18501475</v>
      </c>
      <c r="L249" s="86">
        <v>0</v>
      </c>
      <c r="M249" s="86">
        <v>784941648</v>
      </c>
      <c r="N249" s="86">
        <v>784941648</v>
      </c>
      <c r="O249" s="86">
        <v>766440173</v>
      </c>
      <c r="P249" s="86">
        <v>784941648</v>
      </c>
      <c r="Q249" s="86">
        <v>766440173</v>
      </c>
      <c r="R249" s="86">
        <v>784941648</v>
      </c>
      <c r="S249" s="86">
        <v>766440173</v>
      </c>
    </row>
    <row r="250" spans="1:19" x14ac:dyDescent="0.35">
      <c r="A250" s="86" t="s">
        <v>256</v>
      </c>
      <c r="B250" s="86">
        <v>43</v>
      </c>
      <c r="C250" s="86" t="s">
        <v>1606</v>
      </c>
      <c r="D250" s="86" t="s">
        <v>5526</v>
      </c>
      <c r="E250" s="86" t="s">
        <v>2054</v>
      </c>
      <c r="F250" s="86">
        <v>31018759791</v>
      </c>
      <c r="G250" s="86">
        <v>32614272720</v>
      </c>
      <c r="H250" s="93">
        <v>31018759791</v>
      </c>
      <c r="I250" s="86" t="s">
        <v>2829</v>
      </c>
      <c r="J250" s="86" t="s">
        <v>2833</v>
      </c>
      <c r="K250" s="86">
        <v>321225651</v>
      </c>
      <c r="L250" s="86">
        <v>0</v>
      </c>
      <c r="M250" s="86">
        <v>31339985442</v>
      </c>
      <c r="N250" s="86">
        <v>31339985442</v>
      </c>
      <c r="O250" s="86">
        <v>31018759791</v>
      </c>
      <c r="P250" s="86">
        <v>31339985442</v>
      </c>
      <c r="Q250" s="86">
        <v>31018759791</v>
      </c>
      <c r="R250" s="86">
        <v>31339985442</v>
      </c>
      <c r="S250" s="86">
        <v>31018759791</v>
      </c>
    </row>
    <row r="251" spans="1:19" x14ac:dyDescent="0.35">
      <c r="A251" s="86" t="s">
        <v>257</v>
      </c>
      <c r="B251" s="86">
        <v>43</v>
      </c>
      <c r="C251" s="86" t="s">
        <v>1606</v>
      </c>
      <c r="D251" s="86" t="s">
        <v>5528</v>
      </c>
      <c r="E251" s="86" t="s">
        <v>2055</v>
      </c>
      <c r="F251" s="86">
        <v>17254817734</v>
      </c>
      <c r="G251" s="86">
        <v>18040010941</v>
      </c>
      <c r="H251" s="93">
        <v>17254817734</v>
      </c>
      <c r="I251" s="86" t="s">
        <v>2829</v>
      </c>
      <c r="J251" s="86" t="s">
        <v>2833</v>
      </c>
      <c r="K251" s="86">
        <v>266852598</v>
      </c>
      <c r="L251" s="86">
        <v>0</v>
      </c>
      <c r="M251" s="86">
        <v>17521670332</v>
      </c>
      <c r="N251" s="86">
        <v>17521670332</v>
      </c>
      <c r="O251" s="86">
        <v>17254817734</v>
      </c>
      <c r="P251" s="86">
        <v>17521670332</v>
      </c>
      <c r="Q251" s="86">
        <v>17254817734</v>
      </c>
      <c r="R251" s="86">
        <v>17521670332</v>
      </c>
      <c r="S251" s="86">
        <v>17254817734</v>
      </c>
    </row>
    <row r="252" spans="1:19" x14ac:dyDescent="0.35">
      <c r="A252" s="86" t="s">
        <v>258</v>
      </c>
      <c r="B252" s="86">
        <v>43</v>
      </c>
      <c r="C252" s="86" t="s">
        <v>1606</v>
      </c>
      <c r="D252" s="86" t="s">
        <v>5529</v>
      </c>
      <c r="E252" s="86" t="s">
        <v>2056</v>
      </c>
      <c r="F252" s="86">
        <v>1747562860</v>
      </c>
      <c r="G252" s="86">
        <v>1764339078</v>
      </c>
      <c r="H252" s="93">
        <v>1747562860</v>
      </c>
      <c r="I252" s="86" t="s">
        <v>2829</v>
      </c>
      <c r="J252" s="86" t="s">
        <v>2833</v>
      </c>
      <c r="K252" s="86">
        <v>36463563</v>
      </c>
      <c r="L252" s="86">
        <v>0</v>
      </c>
      <c r="M252" s="86">
        <v>1784026423</v>
      </c>
      <c r="N252" s="86">
        <v>1784026423</v>
      </c>
      <c r="O252" s="86">
        <v>1747562860</v>
      </c>
      <c r="P252" s="86">
        <v>1784026423</v>
      </c>
      <c r="Q252" s="86">
        <v>1747562860</v>
      </c>
      <c r="R252" s="86">
        <v>1784026423</v>
      </c>
      <c r="S252" s="86">
        <v>1747562860</v>
      </c>
    </row>
    <row r="253" spans="1:19" x14ac:dyDescent="0.35">
      <c r="A253" s="86" t="s">
        <v>259</v>
      </c>
      <c r="B253" s="86">
        <v>43</v>
      </c>
      <c r="C253" s="86" t="s">
        <v>1606</v>
      </c>
      <c r="D253" s="86" t="s">
        <v>5530</v>
      </c>
      <c r="E253" s="86" t="s">
        <v>2057</v>
      </c>
      <c r="F253" s="86">
        <v>58287654247</v>
      </c>
      <c r="G253" s="86">
        <v>61211665936</v>
      </c>
      <c r="H253" s="93">
        <v>58287654247</v>
      </c>
      <c r="I253" s="86" t="s">
        <v>2829</v>
      </c>
      <c r="J253" s="86" t="s">
        <v>2833</v>
      </c>
      <c r="K253" s="86">
        <v>694123383</v>
      </c>
      <c r="L253" s="86">
        <v>0</v>
      </c>
      <c r="M253" s="86">
        <v>58981777630</v>
      </c>
      <c r="N253" s="86">
        <v>58981777630</v>
      </c>
      <c r="O253" s="86">
        <v>58287654247</v>
      </c>
      <c r="P253" s="86">
        <v>58981777630</v>
      </c>
      <c r="Q253" s="86">
        <v>58287654247</v>
      </c>
      <c r="R253" s="86">
        <v>58981777630</v>
      </c>
      <c r="S253" s="86">
        <v>58287654247</v>
      </c>
    </row>
    <row r="254" spans="1:19" x14ac:dyDescent="0.35">
      <c r="A254" s="86" t="s">
        <v>260</v>
      </c>
      <c r="B254" s="86">
        <v>43</v>
      </c>
      <c r="C254" s="86" t="s">
        <v>1606</v>
      </c>
      <c r="D254" s="86" t="s">
        <v>5531</v>
      </c>
      <c r="E254" s="86" t="s">
        <v>2058</v>
      </c>
      <c r="F254" s="86">
        <v>1736013519</v>
      </c>
      <c r="G254" s="86">
        <v>1763618012</v>
      </c>
      <c r="H254" s="93">
        <v>1736013519</v>
      </c>
      <c r="I254" s="86" t="s">
        <v>2829</v>
      </c>
      <c r="J254" s="86" t="s">
        <v>2833</v>
      </c>
      <c r="K254" s="86">
        <v>42330834</v>
      </c>
      <c r="L254" s="86">
        <v>0</v>
      </c>
      <c r="M254" s="86">
        <v>1778344353</v>
      </c>
      <c r="N254" s="86">
        <v>1778344353</v>
      </c>
      <c r="O254" s="86">
        <v>1736013519</v>
      </c>
      <c r="P254" s="86">
        <v>1778344353</v>
      </c>
      <c r="Q254" s="86">
        <v>1736013519</v>
      </c>
      <c r="R254" s="86">
        <v>1778344353</v>
      </c>
      <c r="S254" s="86">
        <v>1736013519</v>
      </c>
    </row>
    <row r="255" spans="1:19" x14ac:dyDescent="0.35">
      <c r="A255" s="86" t="s">
        <v>261</v>
      </c>
      <c r="B255" s="86">
        <v>43</v>
      </c>
      <c r="C255" s="86" t="s">
        <v>1606</v>
      </c>
      <c r="D255" s="86" t="s">
        <v>5532</v>
      </c>
      <c r="E255" s="86" t="s">
        <v>2059</v>
      </c>
      <c r="F255" s="86">
        <v>9400875692</v>
      </c>
      <c r="G255" s="86">
        <v>9588693020</v>
      </c>
      <c r="H255" s="93">
        <v>9400875692</v>
      </c>
      <c r="I255" s="86" t="s">
        <v>2829</v>
      </c>
      <c r="J255" s="86" t="s">
        <v>2833</v>
      </c>
      <c r="K255" s="86">
        <v>138670187</v>
      </c>
      <c r="L255" s="86">
        <v>0</v>
      </c>
      <c r="M255" s="86">
        <v>9539545879</v>
      </c>
      <c r="N255" s="86">
        <v>9539545879</v>
      </c>
      <c r="O255" s="86">
        <v>9400875692</v>
      </c>
      <c r="P255" s="86">
        <v>9539545879</v>
      </c>
      <c r="Q255" s="86">
        <v>9400875692</v>
      </c>
      <c r="R255" s="86">
        <v>9539545879</v>
      </c>
      <c r="S255" s="86">
        <v>9400875692</v>
      </c>
    </row>
    <row r="256" spans="1:19" x14ac:dyDescent="0.35">
      <c r="A256" s="86" t="s">
        <v>262</v>
      </c>
      <c r="B256" s="86">
        <v>43</v>
      </c>
      <c r="C256" s="86" t="s">
        <v>1606</v>
      </c>
      <c r="D256" s="86" t="s">
        <v>5534</v>
      </c>
      <c r="E256" s="86" t="s">
        <v>2060</v>
      </c>
      <c r="F256" s="86">
        <v>7329894219</v>
      </c>
      <c r="G256" s="86">
        <v>7520629267</v>
      </c>
      <c r="H256" s="93">
        <v>7329894219</v>
      </c>
      <c r="I256" s="86" t="s">
        <v>2829</v>
      </c>
      <c r="J256" s="86" t="s">
        <v>2833</v>
      </c>
      <c r="K256" s="86">
        <v>167721612</v>
      </c>
      <c r="L256" s="86">
        <v>0</v>
      </c>
      <c r="M256" s="86">
        <v>7497615831</v>
      </c>
      <c r="N256" s="86">
        <v>7497615831</v>
      </c>
      <c r="O256" s="86">
        <v>7329894219</v>
      </c>
      <c r="P256" s="86">
        <v>7497615831</v>
      </c>
      <c r="Q256" s="86">
        <v>7329894219</v>
      </c>
      <c r="R256" s="86">
        <v>7497615831</v>
      </c>
      <c r="S256" s="86">
        <v>7329894219</v>
      </c>
    </row>
    <row r="257" spans="1:19" x14ac:dyDescent="0.35">
      <c r="A257" s="86" t="s">
        <v>263</v>
      </c>
      <c r="B257" s="86">
        <v>43</v>
      </c>
      <c r="C257" s="86" t="s">
        <v>1606</v>
      </c>
      <c r="D257" s="86" t="s">
        <v>5535</v>
      </c>
      <c r="E257" s="86" t="s">
        <v>2061</v>
      </c>
      <c r="F257" s="86">
        <v>316758456</v>
      </c>
      <c r="G257" s="86">
        <v>326416109</v>
      </c>
      <c r="H257" s="93">
        <v>316758456</v>
      </c>
      <c r="I257" s="86" t="s">
        <v>2829</v>
      </c>
      <c r="J257" s="86" t="s">
        <v>2833</v>
      </c>
      <c r="K257" s="86">
        <v>8562537</v>
      </c>
      <c r="L257" s="86">
        <v>0</v>
      </c>
      <c r="M257" s="86">
        <v>325320993</v>
      </c>
      <c r="N257" s="86">
        <v>325320993</v>
      </c>
      <c r="O257" s="86">
        <v>316758456</v>
      </c>
      <c r="P257" s="86">
        <v>325320993</v>
      </c>
      <c r="Q257" s="86">
        <v>316758456</v>
      </c>
      <c r="R257" s="86">
        <v>325320993</v>
      </c>
      <c r="S257" s="86">
        <v>316758456</v>
      </c>
    </row>
    <row r="258" spans="1:19" x14ac:dyDescent="0.35">
      <c r="A258" s="86" t="s">
        <v>264</v>
      </c>
      <c r="B258" s="86">
        <v>43</v>
      </c>
      <c r="C258" s="86" t="s">
        <v>1606</v>
      </c>
      <c r="D258" s="86" t="s">
        <v>5537</v>
      </c>
      <c r="E258" s="86" t="s">
        <v>2062</v>
      </c>
      <c r="F258" s="86">
        <v>1191287967</v>
      </c>
      <c r="G258" s="86">
        <v>1205154152</v>
      </c>
      <c r="H258" s="93">
        <v>1191287967</v>
      </c>
      <c r="I258" s="86" t="s">
        <v>2829</v>
      </c>
      <c r="J258" s="86" t="s">
        <v>2833</v>
      </c>
      <c r="K258" s="86">
        <v>33040082</v>
      </c>
      <c r="L258" s="86">
        <v>0</v>
      </c>
      <c r="M258" s="86">
        <v>1224328049</v>
      </c>
      <c r="N258" s="86">
        <v>1224328049</v>
      </c>
      <c r="O258" s="86">
        <v>1191287967</v>
      </c>
      <c r="P258" s="86">
        <v>1224328049</v>
      </c>
      <c r="Q258" s="86">
        <v>1191287967</v>
      </c>
      <c r="R258" s="86">
        <v>1224328049</v>
      </c>
      <c r="S258" s="86">
        <v>1191287967</v>
      </c>
    </row>
    <row r="259" spans="1:19" x14ac:dyDescent="0.35">
      <c r="A259" s="86" t="s">
        <v>265</v>
      </c>
      <c r="B259" s="86">
        <v>43</v>
      </c>
      <c r="C259" s="86" t="s">
        <v>1606</v>
      </c>
      <c r="D259" s="86" t="s">
        <v>5539</v>
      </c>
      <c r="E259" s="86" t="s">
        <v>2063</v>
      </c>
      <c r="F259" s="86">
        <v>2880725454</v>
      </c>
      <c r="G259" s="86">
        <v>2922456294</v>
      </c>
      <c r="H259" s="93">
        <v>2880725454</v>
      </c>
      <c r="I259" s="86" t="s">
        <v>2829</v>
      </c>
      <c r="J259" s="86" t="s">
        <v>2833</v>
      </c>
      <c r="K259" s="86">
        <v>45590383</v>
      </c>
      <c r="L259" s="86">
        <v>0</v>
      </c>
      <c r="M259" s="86">
        <v>2926315837</v>
      </c>
      <c r="N259" s="86">
        <v>2926315837</v>
      </c>
      <c r="O259" s="86">
        <v>2880725454</v>
      </c>
      <c r="P259" s="86">
        <v>2926315837</v>
      </c>
      <c r="Q259" s="86">
        <v>2880725454</v>
      </c>
      <c r="R259" s="86">
        <v>2926315837</v>
      </c>
      <c r="S259" s="86">
        <v>2880725454</v>
      </c>
    </row>
    <row r="260" spans="1:19" x14ac:dyDescent="0.35">
      <c r="A260" s="86" t="s">
        <v>266</v>
      </c>
      <c r="B260" s="86">
        <v>43</v>
      </c>
      <c r="C260" s="86" t="s">
        <v>1606</v>
      </c>
      <c r="D260" s="86" t="s">
        <v>5738</v>
      </c>
      <c r="E260" s="86" t="s">
        <v>2064</v>
      </c>
      <c r="F260" s="86">
        <v>19434136</v>
      </c>
      <c r="G260" s="86">
        <v>19434136</v>
      </c>
      <c r="H260" s="93">
        <v>19434136</v>
      </c>
      <c r="I260" s="86" t="s">
        <v>2829</v>
      </c>
      <c r="J260" s="86" t="s">
        <v>2833</v>
      </c>
      <c r="K260" s="86">
        <v>489104</v>
      </c>
      <c r="L260" s="86">
        <v>0</v>
      </c>
      <c r="M260" s="86">
        <v>19923240</v>
      </c>
      <c r="N260" s="86">
        <v>19923240</v>
      </c>
      <c r="O260" s="86">
        <v>19434136</v>
      </c>
      <c r="P260" s="86">
        <v>19923240</v>
      </c>
      <c r="Q260" s="86">
        <v>19434136</v>
      </c>
      <c r="R260" s="86">
        <v>19923240</v>
      </c>
      <c r="S260" s="86">
        <v>19434136</v>
      </c>
    </row>
    <row r="261" spans="1:19" x14ac:dyDescent="0.35">
      <c r="A261" s="86" t="s">
        <v>267</v>
      </c>
      <c r="B261" s="86">
        <v>43</v>
      </c>
      <c r="C261" s="86" t="s">
        <v>1606</v>
      </c>
      <c r="D261" s="86" t="s">
        <v>5742</v>
      </c>
      <c r="E261" s="86" t="s">
        <v>2065</v>
      </c>
      <c r="F261" s="86">
        <v>18459551</v>
      </c>
      <c r="G261" s="86">
        <v>18459551</v>
      </c>
      <c r="H261" s="93">
        <v>18459551</v>
      </c>
      <c r="I261" s="86" t="s">
        <v>2829</v>
      </c>
      <c r="J261" s="86" t="s">
        <v>2833</v>
      </c>
      <c r="K261" s="86">
        <v>252500</v>
      </c>
      <c r="L261" s="86">
        <v>0</v>
      </c>
      <c r="M261" s="86">
        <v>18712051</v>
      </c>
      <c r="N261" s="86">
        <v>18712051</v>
      </c>
      <c r="O261" s="86">
        <v>18459551</v>
      </c>
      <c r="P261" s="86">
        <v>18712051</v>
      </c>
      <c r="Q261" s="86">
        <v>18459551</v>
      </c>
      <c r="R261" s="86">
        <v>18712051</v>
      </c>
      <c r="S261" s="86">
        <v>18459551</v>
      </c>
    </row>
    <row r="262" spans="1:19" x14ac:dyDescent="0.35">
      <c r="A262" s="86" t="s">
        <v>268</v>
      </c>
      <c r="B262" s="86">
        <v>43</v>
      </c>
      <c r="C262" s="86" t="s">
        <v>1606</v>
      </c>
      <c r="D262" s="86" t="s">
        <v>5834</v>
      </c>
      <c r="E262" s="86" t="s">
        <v>2066</v>
      </c>
      <c r="F262" s="86">
        <v>61733187</v>
      </c>
      <c r="G262" s="86">
        <v>61733187</v>
      </c>
      <c r="H262" s="93">
        <v>61733187</v>
      </c>
      <c r="I262" s="86" t="s">
        <v>2829</v>
      </c>
      <c r="J262" s="86" t="s">
        <v>2833</v>
      </c>
      <c r="K262" s="86">
        <v>1524232</v>
      </c>
      <c r="L262" s="86">
        <v>0</v>
      </c>
      <c r="M262" s="86">
        <v>63257419</v>
      </c>
      <c r="N262" s="86">
        <v>63257419</v>
      </c>
      <c r="O262" s="86">
        <v>61733187</v>
      </c>
      <c r="P262" s="86">
        <v>63257419</v>
      </c>
      <c r="Q262" s="86">
        <v>61733187</v>
      </c>
      <c r="R262" s="86">
        <v>63257419</v>
      </c>
      <c r="S262" s="86">
        <v>61733187</v>
      </c>
    </row>
    <row r="263" spans="1:19" x14ac:dyDescent="0.35">
      <c r="A263" s="86" t="s">
        <v>269</v>
      </c>
      <c r="B263" s="86">
        <v>43</v>
      </c>
      <c r="C263" s="86" t="s">
        <v>1606</v>
      </c>
      <c r="D263" s="86" t="s">
        <v>5838</v>
      </c>
      <c r="E263" s="86" t="s">
        <v>2067</v>
      </c>
      <c r="F263" s="86">
        <v>6850652</v>
      </c>
      <c r="G263" s="86">
        <v>6850652</v>
      </c>
      <c r="H263" s="93">
        <v>6850652</v>
      </c>
      <c r="I263" s="86" t="s">
        <v>2829</v>
      </c>
      <c r="J263" s="86" t="s">
        <v>2833</v>
      </c>
      <c r="K263" s="86">
        <v>250000</v>
      </c>
      <c r="L263" s="86">
        <v>0</v>
      </c>
      <c r="M263" s="86">
        <v>7100652</v>
      </c>
      <c r="N263" s="86">
        <v>7100652</v>
      </c>
      <c r="O263" s="86">
        <v>6850652</v>
      </c>
      <c r="P263" s="86">
        <v>7100652</v>
      </c>
      <c r="Q263" s="86">
        <v>6850652</v>
      </c>
      <c r="R263" s="86">
        <v>7100652</v>
      </c>
      <c r="S263" s="86">
        <v>6850652</v>
      </c>
    </row>
    <row r="264" spans="1:19" x14ac:dyDescent="0.35">
      <c r="A264" s="86" t="s">
        <v>270</v>
      </c>
      <c r="B264" s="86">
        <v>43</v>
      </c>
      <c r="C264" s="86" t="s">
        <v>1606</v>
      </c>
      <c r="D264" s="86" t="s">
        <v>5843</v>
      </c>
      <c r="E264" s="86" t="s">
        <v>2068</v>
      </c>
      <c r="F264" s="86">
        <v>614671</v>
      </c>
      <c r="G264" s="86">
        <v>614671</v>
      </c>
      <c r="H264" s="93">
        <v>614671</v>
      </c>
      <c r="I264" s="86" t="s">
        <v>2829</v>
      </c>
      <c r="J264" s="86" t="s">
        <v>2833</v>
      </c>
      <c r="K264" s="86">
        <v>10000</v>
      </c>
      <c r="L264" s="86">
        <v>0</v>
      </c>
      <c r="M264" s="86">
        <v>624671</v>
      </c>
      <c r="N264" s="86">
        <v>624671</v>
      </c>
      <c r="O264" s="86">
        <v>614671</v>
      </c>
      <c r="P264" s="86">
        <v>624671</v>
      </c>
      <c r="Q264" s="86">
        <v>614671</v>
      </c>
      <c r="R264" s="86">
        <v>624671</v>
      </c>
      <c r="S264" s="86">
        <v>614671</v>
      </c>
    </row>
    <row r="265" spans="1:19" x14ac:dyDescent="0.35">
      <c r="A265" s="86" t="s">
        <v>271</v>
      </c>
      <c r="B265" s="86">
        <v>43</v>
      </c>
      <c r="C265" s="86" t="s">
        <v>1606</v>
      </c>
      <c r="D265" s="86" t="s">
        <v>6061</v>
      </c>
      <c r="E265" s="86" t="s">
        <v>2069</v>
      </c>
      <c r="F265" s="86">
        <v>18036104</v>
      </c>
      <c r="G265" s="86">
        <v>18036104</v>
      </c>
      <c r="H265" s="93">
        <v>18036104</v>
      </c>
      <c r="I265" s="86" t="s">
        <v>2829</v>
      </c>
      <c r="J265" s="86" t="s">
        <v>2833</v>
      </c>
      <c r="K265" s="86">
        <v>449967</v>
      </c>
      <c r="L265" s="86">
        <v>0</v>
      </c>
      <c r="M265" s="86">
        <v>18486071</v>
      </c>
      <c r="N265" s="86">
        <v>18486071</v>
      </c>
      <c r="O265" s="86">
        <v>18036104</v>
      </c>
      <c r="P265" s="86">
        <v>18486071</v>
      </c>
      <c r="Q265" s="86">
        <v>18036104</v>
      </c>
      <c r="R265" s="86">
        <v>18486071</v>
      </c>
      <c r="S265" s="86">
        <v>18036104</v>
      </c>
    </row>
    <row r="266" spans="1:19" x14ac:dyDescent="0.35">
      <c r="A266" s="86" t="s">
        <v>272</v>
      </c>
      <c r="B266" s="86">
        <v>43</v>
      </c>
      <c r="C266" s="86" t="s">
        <v>1606</v>
      </c>
      <c r="D266" s="86" t="s">
        <v>6522</v>
      </c>
      <c r="E266" s="86" t="s">
        <v>2070</v>
      </c>
      <c r="F266" s="86">
        <v>825078</v>
      </c>
      <c r="G266" s="86">
        <v>825078</v>
      </c>
      <c r="H266" s="93">
        <v>825078</v>
      </c>
      <c r="I266" s="86" t="s">
        <v>2829</v>
      </c>
      <c r="J266" s="86" t="s">
        <v>2833</v>
      </c>
      <c r="K266" s="86">
        <v>20000</v>
      </c>
      <c r="L266" s="86">
        <v>0</v>
      </c>
      <c r="M266" s="86">
        <v>845078</v>
      </c>
      <c r="N266" s="86">
        <v>845078</v>
      </c>
      <c r="O266" s="86">
        <v>825078</v>
      </c>
      <c r="P266" s="86">
        <v>845078</v>
      </c>
      <c r="Q266" s="86">
        <v>825078</v>
      </c>
      <c r="R266" s="86">
        <v>845078</v>
      </c>
      <c r="S266" s="86">
        <v>825078</v>
      </c>
    </row>
    <row r="267" spans="1:19" x14ac:dyDescent="0.35">
      <c r="A267" s="86" t="s">
        <v>273</v>
      </c>
      <c r="B267" s="86">
        <v>43</v>
      </c>
      <c r="C267" s="86" t="s">
        <v>1606</v>
      </c>
      <c r="D267" s="86" t="s">
        <v>6525</v>
      </c>
      <c r="E267" s="86" t="s">
        <v>2071</v>
      </c>
      <c r="F267" s="86">
        <v>214673709</v>
      </c>
      <c r="G267" s="86">
        <v>214673709</v>
      </c>
      <c r="H267" s="93">
        <v>214673709</v>
      </c>
      <c r="I267" s="86" t="s">
        <v>2829</v>
      </c>
      <c r="J267" s="86" t="s">
        <v>2833</v>
      </c>
      <c r="K267" s="86">
        <v>6396042</v>
      </c>
      <c r="L267" s="86">
        <v>0</v>
      </c>
      <c r="M267" s="86">
        <v>221069751</v>
      </c>
      <c r="N267" s="86">
        <v>221069751</v>
      </c>
      <c r="O267" s="86">
        <v>214673709</v>
      </c>
      <c r="P267" s="86">
        <v>221069751</v>
      </c>
      <c r="Q267" s="86">
        <v>214673709</v>
      </c>
      <c r="R267" s="86">
        <v>221069751</v>
      </c>
      <c r="S267" s="86">
        <v>214673709</v>
      </c>
    </row>
    <row r="268" spans="1:19" x14ac:dyDescent="0.35">
      <c r="A268" s="86" t="s">
        <v>274</v>
      </c>
      <c r="B268" s="86">
        <v>44</v>
      </c>
      <c r="C268" s="86" t="s">
        <v>1607</v>
      </c>
      <c r="D268" s="86" t="s">
        <v>5541</v>
      </c>
      <c r="E268" s="86" t="s">
        <v>2032</v>
      </c>
      <c r="F268" s="86">
        <v>175849056</v>
      </c>
      <c r="G268" s="86">
        <v>185599403</v>
      </c>
      <c r="H268" s="93">
        <v>175849056</v>
      </c>
      <c r="I268" s="86" t="s">
        <v>2829</v>
      </c>
      <c r="J268" s="86" t="s">
        <v>2833</v>
      </c>
      <c r="K268" s="86">
        <v>5526800</v>
      </c>
      <c r="L268" s="86">
        <v>0</v>
      </c>
      <c r="M268" s="86">
        <v>181375856</v>
      </c>
      <c r="N268" s="86">
        <v>181375856</v>
      </c>
      <c r="O268" s="86">
        <v>175849056</v>
      </c>
      <c r="P268" s="86">
        <v>181375856</v>
      </c>
      <c r="Q268" s="86">
        <v>175849056</v>
      </c>
      <c r="R268" s="86">
        <v>181375856</v>
      </c>
      <c r="S268" s="86">
        <v>175849056</v>
      </c>
    </row>
    <row r="269" spans="1:19" x14ac:dyDescent="0.35">
      <c r="A269" s="86" t="s">
        <v>275</v>
      </c>
      <c r="B269" s="86">
        <v>44</v>
      </c>
      <c r="C269" s="86" t="s">
        <v>1607</v>
      </c>
      <c r="D269" s="86" t="s">
        <v>5669</v>
      </c>
      <c r="E269" s="86" t="s">
        <v>2072</v>
      </c>
      <c r="F269" s="86">
        <v>11651872</v>
      </c>
      <c r="G269" s="86">
        <v>12057515</v>
      </c>
      <c r="H269" s="93">
        <v>11651872</v>
      </c>
      <c r="I269" s="86" t="s">
        <v>2829</v>
      </c>
      <c r="J269" s="86" t="s">
        <v>2833</v>
      </c>
      <c r="K269" s="86">
        <v>148330</v>
      </c>
      <c r="L269" s="86">
        <v>0</v>
      </c>
      <c r="M269" s="86">
        <v>11800202</v>
      </c>
      <c r="N269" s="86">
        <v>11800202</v>
      </c>
      <c r="O269" s="86">
        <v>11651872</v>
      </c>
      <c r="P269" s="86">
        <v>11800202</v>
      </c>
      <c r="Q269" s="86">
        <v>11651872</v>
      </c>
      <c r="R269" s="86">
        <v>11800202</v>
      </c>
      <c r="S269" s="86">
        <v>11651872</v>
      </c>
    </row>
    <row r="270" spans="1:19" x14ac:dyDescent="0.35">
      <c r="A270" s="86" t="s">
        <v>276</v>
      </c>
      <c r="B270" s="86">
        <v>44</v>
      </c>
      <c r="C270" s="86" t="s">
        <v>1607</v>
      </c>
      <c r="D270" s="86" t="s">
        <v>5820</v>
      </c>
      <c r="E270" s="86" t="s">
        <v>2073</v>
      </c>
      <c r="F270" s="86">
        <v>1051080</v>
      </c>
      <c r="G270" s="86">
        <v>1051080</v>
      </c>
      <c r="H270" s="93">
        <v>1051080</v>
      </c>
      <c r="I270" s="86" t="s">
        <v>2829</v>
      </c>
      <c r="J270" s="86" t="s">
        <v>2832</v>
      </c>
      <c r="K270" s="86">
        <v>10000</v>
      </c>
      <c r="L270" s="86">
        <v>0</v>
      </c>
      <c r="M270" s="86">
        <v>1061080</v>
      </c>
      <c r="N270" s="86">
        <v>1061080</v>
      </c>
      <c r="O270" s="86">
        <v>1051080</v>
      </c>
      <c r="P270" s="86">
        <v>1061080</v>
      </c>
      <c r="Q270" s="86">
        <v>1051080</v>
      </c>
      <c r="R270" s="86">
        <v>1061080</v>
      </c>
      <c r="S270" s="86">
        <v>1051080</v>
      </c>
    </row>
    <row r="271" spans="1:19" x14ac:dyDescent="0.35">
      <c r="A271" s="86" t="s">
        <v>277</v>
      </c>
      <c r="B271" s="86">
        <v>44</v>
      </c>
      <c r="C271" s="86" t="s">
        <v>1607</v>
      </c>
      <c r="D271" s="86" t="s">
        <v>5878</v>
      </c>
      <c r="E271" s="86" t="s">
        <v>2033</v>
      </c>
      <c r="F271" s="86">
        <v>5873630</v>
      </c>
      <c r="G271" s="86">
        <v>5873630</v>
      </c>
      <c r="H271" s="93">
        <v>5873630</v>
      </c>
      <c r="I271" s="86" t="s">
        <v>2829</v>
      </c>
      <c r="J271" s="86" t="s">
        <v>2832</v>
      </c>
      <c r="K271" s="86">
        <v>3620</v>
      </c>
      <c r="L271" s="86">
        <v>0</v>
      </c>
      <c r="M271" s="86">
        <v>5877250</v>
      </c>
      <c r="N271" s="86">
        <v>5877250</v>
      </c>
      <c r="O271" s="86">
        <v>5873630</v>
      </c>
      <c r="P271" s="86">
        <v>5877250</v>
      </c>
      <c r="Q271" s="86">
        <v>5873630</v>
      </c>
      <c r="R271" s="86">
        <v>5877250</v>
      </c>
      <c r="S271" s="86">
        <v>5873630</v>
      </c>
    </row>
    <row r="272" spans="1:19" x14ac:dyDescent="0.35">
      <c r="A272" s="86" t="s">
        <v>278</v>
      </c>
      <c r="B272" s="86">
        <v>44</v>
      </c>
      <c r="C272" s="86" t="s">
        <v>1607</v>
      </c>
      <c r="D272" s="86" t="s">
        <v>6755</v>
      </c>
      <c r="E272" s="86" t="s">
        <v>2074</v>
      </c>
      <c r="F272" s="86">
        <v>4246880</v>
      </c>
      <c r="G272" s="86">
        <v>4246880</v>
      </c>
      <c r="H272" s="93">
        <v>4246880</v>
      </c>
      <c r="I272" s="86" t="s">
        <v>2829</v>
      </c>
      <c r="J272" s="86" t="s">
        <v>2832</v>
      </c>
      <c r="K272" s="86">
        <v>0</v>
      </c>
      <c r="L272" s="86">
        <v>0</v>
      </c>
      <c r="M272" s="86">
        <v>4246880</v>
      </c>
      <c r="N272" s="86">
        <v>4246880</v>
      </c>
      <c r="O272" s="86">
        <v>4246880</v>
      </c>
      <c r="P272" s="86">
        <v>4246880</v>
      </c>
      <c r="Q272" s="86">
        <v>4246880</v>
      </c>
      <c r="R272" s="86">
        <v>4246880</v>
      </c>
      <c r="S272" s="86">
        <v>4246880</v>
      </c>
    </row>
    <row r="273" spans="1:19" x14ac:dyDescent="0.35">
      <c r="A273" s="86" t="s">
        <v>279</v>
      </c>
      <c r="B273" s="86">
        <v>45</v>
      </c>
      <c r="C273" s="86" t="s">
        <v>1608</v>
      </c>
      <c r="D273" s="86" t="s">
        <v>5543</v>
      </c>
      <c r="E273" s="86" t="s">
        <v>1860</v>
      </c>
      <c r="F273" s="86">
        <v>1206149529</v>
      </c>
      <c r="G273" s="86">
        <v>1206149529</v>
      </c>
      <c r="H273" s="93">
        <v>1206149529</v>
      </c>
      <c r="I273" s="86" t="s">
        <v>2829</v>
      </c>
      <c r="J273" s="86" t="s">
        <v>2832</v>
      </c>
      <c r="K273" s="86">
        <v>24628643</v>
      </c>
      <c r="L273" s="86">
        <v>0</v>
      </c>
      <c r="M273" s="86">
        <v>1230778172</v>
      </c>
      <c r="N273" s="86">
        <v>1230778172</v>
      </c>
      <c r="O273" s="86">
        <v>1206149529</v>
      </c>
      <c r="P273" s="86">
        <v>1230778172</v>
      </c>
      <c r="Q273" s="86">
        <v>1206149529</v>
      </c>
      <c r="R273" s="86">
        <v>1230778172</v>
      </c>
      <c r="S273" s="86">
        <v>1206149529</v>
      </c>
    </row>
    <row r="274" spans="1:19" x14ac:dyDescent="0.35">
      <c r="A274" s="86" t="s">
        <v>280</v>
      </c>
      <c r="B274" s="86">
        <v>45</v>
      </c>
      <c r="C274" s="86" t="s">
        <v>1608</v>
      </c>
      <c r="D274" s="86" t="s">
        <v>5544</v>
      </c>
      <c r="E274" s="86" t="s">
        <v>2075</v>
      </c>
      <c r="F274" s="86">
        <v>852284231</v>
      </c>
      <c r="G274" s="86">
        <v>852284231</v>
      </c>
      <c r="H274" s="93">
        <v>852284231</v>
      </c>
      <c r="I274" s="86" t="s">
        <v>2829</v>
      </c>
      <c r="J274" s="86" t="s">
        <v>2832</v>
      </c>
      <c r="K274" s="86">
        <v>13492818</v>
      </c>
      <c r="L274" s="86">
        <v>0</v>
      </c>
      <c r="M274" s="86">
        <v>865777049</v>
      </c>
      <c r="N274" s="86">
        <v>865777049</v>
      </c>
      <c r="O274" s="86">
        <v>852284231</v>
      </c>
      <c r="P274" s="86">
        <v>865777049</v>
      </c>
      <c r="Q274" s="86">
        <v>852284231</v>
      </c>
      <c r="R274" s="86">
        <v>865777049</v>
      </c>
      <c r="S274" s="86">
        <v>852284231</v>
      </c>
    </row>
    <row r="275" spans="1:19" x14ac:dyDescent="0.35">
      <c r="A275" s="86" t="s">
        <v>281</v>
      </c>
      <c r="B275" s="86">
        <v>45</v>
      </c>
      <c r="C275" s="86" t="s">
        <v>1608</v>
      </c>
      <c r="D275" s="86" t="s">
        <v>5545</v>
      </c>
      <c r="E275" s="86" t="s">
        <v>2076</v>
      </c>
      <c r="F275" s="86">
        <v>403466975</v>
      </c>
      <c r="G275" s="86">
        <v>403466975</v>
      </c>
      <c r="H275" s="93">
        <v>403466975</v>
      </c>
      <c r="I275" s="86" t="s">
        <v>2829</v>
      </c>
      <c r="J275" s="86" t="s">
        <v>2832</v>
      </c>
      <c r="K275" s="86">
        <v>11140617</v>
      </c>
      <c r="L275" s="86">
        <v>0</v>
      </c>
      <c r="M275" s="86">
        <v>414607592</v>
      </c>
      <c r="N275" s="86">
        <v>414607592</v>
      </c>
      <c r="O275" s="86">
        <v>403466975</v>
      </c>
      <c r="P275" s="86">
        <v>414607592</v>
      </c>
      <c r="Q275" s="86">
        <v>403466975</v>
      </c>
      <c r="R275" s="86">
        <v>414607592</v>
      </c>
      <c r="S275" s="86">
        <v>403466975</v>
      </c>
    </row>
    <row r="276" spans="1:19" x14ac:dyDescent="0.35">
      <c r="A276" s="86" t="s">
        <v>282</v>
      </c>
      <c r="B276" s="86">
        <v>45</v>
      </c>
      <c r="C276" s="86" t="s">
        <v>1608</v>
      </c>
      <c r="D276" s="86" t="s">
        <v>6196</v>
      </c>
      <c r="E276" s="86" t="s">
        <v>2077</v>
      </c>
      <c r="F276" s="86">
        <v>8284293</v>
      </c>
      <c r="G276" s="86">
        <v>8284293</v>
      </c>
      <c r="H276" s="93">
        <v>8284293</v>
      </c>
      <c r="I276" s="86" t="s">
        <v>2829</v>
      </c>
      <c r="J276" s="86" t="s">
        <v>2832</v>
      </c>
      <c r="K276" s="86">
        <v>0</v>
      </c>
      <c r="L276" s="86">
        <v>0</v>
      </c>
      <c r="M276" s="86">
        <v>8284293</v>
      </c>
      <c r="N276" s="86">
        <v>8284293</v>
      </c>
      <c r="O276" s="86">
        <v>8284293</v>
      </c>
      <c r="P276" s="86">
        <v>8284293</v>
      </c>
      <c r="Q276" s="86">
        <v>8284293</v>
      </c>
      <c r="R276" s="86">
        <v>8284293</v>
      </c>
      <c r="S276" s="86">
        <v>8284293</v>
      </c>
    </row>
    <row r="277" spans="1:19" x14ac:dyDescent="0.35">
      <c r="A277" s="86" t="s">
        <v>283</v>
      </c>
      <c r="B277" s="86">
        <v>46</v>
      </c>
      <c r="C277" s="86" t="s">
        <v>1609</v>
      </c>
      <c r="D277" s="86" t="s">
        <v>5548</v>
      </c>
      <c r="E277" s="86" t="s">
        <v>2078</v>
      </c>
      <c r="F277" s="86">
        <v>5053017096</v>
      </c>
      <c r="G277" s="86">
        <v>5241973293</v>
      </c>
      <c r="H277" s="93">
        <v>5053017096</v>
      </c>
      <c r="I277" s="86" t="s">
        <v>2829</v>
      </c>
      <c r="J277" s="86" t="s">
        <v>2833</v>
      </c>
      <c r="K277" s="86">
        <v>88920749</v>
      </c>
      <c r="L277" s="86">
        <v>0</v>
      </c>
      <c r="M277" s="86">
        <v>5141937845</v>
      </c>
      <c r="N277" s="86">
        <v>5141937845</v>
      </c>
      <c r="O277" s="86">
        <v>5053017096</v>
      </c>
      <c r="P277" s="86">
        <v>5141937845</v>
      </c>
      <c r="Q277" s="86">
        <v>5053017096</v>
      </c>
      <c r="R277" s="86">
        <v>5141937845</v>
      </c>
      <c r="S277" s="86">
        <v>5053017096</v>
      </c>
    </row>
    <row r="278" spans="1:19" x14ac:dyDescent="0.35">
      <c r="A278" s="86" t="s">
        <v>284</v>
      </c>
      <c r="B278" s="86">
        <v>46</v>
      </c>
      <c r="C278" s="86" t="s">
        <v>1609</v>
      </c>
      <c r="D278" s="86" t="s">
        <v>5551</v>
      </c>
      <c r="E278" s="86" t="s">
        <v>1909</v>
      </c>
      <c r="F278" s="86">
        <v>17537148273</v>
      </c>
      <c r="G278" s="86">
        <v>18262765239</v>
      </c>
      <c r="H278" s="93">
        <v>17537148273</v>
      </c>
      <c r="I278" s="86" t="s">
        <v>2829</v>
      </c>
      <c r="J278" s="86" t="s">
        <v>2833</v>
      </c>
      <c r="K278" s="86">
        <v>263016765</v>
      </c>
      <c r="L278" s="86">
        <v>914744828</v>
      </c>
      <c r="M278" s="86">
        <v>17800165038</v>
      </c>
      <c r="N278" s="86">
        <v>16885420210</v>
      </c>
      <c r="O278" s="86">
        <v>16622403445</v>
      </c>
      <c r="P278" s="86">
        <v>17868165038</v>
      </c>
      <c r="Q278" s="86">
        <v>17605148273</v>
      </c>
      <c r="R278" s="86">
        <v>16953420210</v>
      </c>
      <c r="S278" s="86">
        <v>16690403445</v>
      </c>
    </row>
    <row r="279" spans="1:19" x14ac:dyDescent="0.35">
      <c r="A279" s="86" t="s">
        <v>285</v>
      </c>
      <c r="B279" s="86">
        <v>46</v>
      </c>
      <c r="C279" s="86" t="s">
        <v>1609</v>
      </c>
      <c r="D279" s="86" t="s">
        <v>5956</v>
      </c>
      <c r="E279" s="86" t="s">
        <v>2079</v>
      </c>
      <c r="F279" s="86">
        <v>1727715</v>
      </c>
      <c r="G279" s="86">
        <v>1727715</v>
      </c>
      <c r="H279" s="93">
        <v>1727715</v>
      </c>
      <c r="I279" s="86" t="s">
        <v>2829</v>
      </c>
      <c r="J279" s="86" t="s">
        <v>2832</v>
      </c>
      <c r="K279" s="86">
        <v>30000</v>
      </c>
      <c r="L279" s="86">
        <v>0</v>
      </c>
      <c r="M279" s="86">
        <v>1757715</v>
      </c>
      <c r="N279" s="86">
        <v>1757715</v>
      </c>
      <c r="O279" s="86">
        <v>1727715</v>
      </c>
      <c r="P279" s="86">
        <v>1757715</v>
      </c>
      <c r="Q279" s="86">
        <v>1727715</v>
      </c>
      <c r="R279" s="86">
        <v>1757715</v>
      </c>
      <c r="S279" s="86">
        <v>1727715</v>
      </c>
    </row>
    <row r="280" spans="1:19" x14ac:dyDescent="0.35">
      <c r="A280" s="86" t="s">
        <v>286</v>
      </c>
      <c r="B280" s="86">
        <v>46</v>
      </c>
      <c r="C280" s="86" t="s">
        <v>1609</v>
      </c>
      <c r="D280" s="86" t="s">
        <v>6148</v>
      </c>
      <c r="E280" s="86" t="s">
        <v>1911</v>
      </c>
      <c r="F280" s="86">
        <v>141147526</v>
      </c>
      <c r="G280" s="86">
        <v>141147526</v>
      </c>
      <c r="H280" s="93">
        <v>141147526</v>
      </c>
      <c r="I280" s="86" t="s">
        <v>2829</v>
      </c>
      <c r="J280" s="86" t="s">
        <v>2832</v>
      </c>
      <c r="K280" s="86">
        <v>2505000</v>
      </c>
      <c r="L280" s="86">
        <v>0</v>
      </c>
      <c r="M280" s="86">
        <v>143652526</v>
      </c>
      <c r="N280" s="86">
        <v>143652526</v>
      </c>
      <c r="O280" s="86">
        <v>141147526</v>
      </c>
      <c r="P280" s="86">
        <v>143652526</v>
      </c>
      <c r="Q280" s="86">
        <v>141147526</v>
      </c>
      <c r="R280" s="86">
        <v>143652526</v>
      </c>
      <c r="S280" s="86">
        <v>141147526</v>
      </c>
    </row>
    <row r="281" spans="1:19" x14ac:dyDescent="0.35">
      <c r="A281" s="86" t="s">
        <v>287</v>
      </c>
      <c r="B281" s="86">
        <v>47</v>
      </c>
      <c r="C281" s="86" t="s">
        <v>1610</v>
      </c>
      <c r="D281" s="86" t="s">
        <v>5424</v>
      </c>
      <c r="E281" s="86" t="s">
        <v>1964</v>
      </c>
      <c r="F281" s="86">
        <v>23335117</v>
      </c>
      <c r="G281" s="86">
        <v>23335117</v>
      </c>
      <c r="H281" s="93">
        <v>23335117</v>
      </c>
      <c r="I281" s="86" t="s">
        <v>2829</v>
      </c>
      <c r="J281" s="86" t="s">
        <v>2832</v>
      </c>
      <c r="K281" s="86">
        <v>154872</v>
      </c>
      <c r="L281" s="86">
        <v>0</v>
      </c>
      <c r="M281" s="86">
        <v>23489989</v>
      </c>
      <c r="N281" s="86">
        <v>23489989</v>
      </c>
      <c r="O281" s="86">
        <v>23335117</v>
      </c>
      <c r="P281" s="86">
        <v>65074309</v>
      </c>
      <c r="Q281" s="86">
        <v>64919437</v>
      </c>
      <c r="R281" s="86">
        <v>65074309</v>
      </c>
      <c r="S281" s="86">
        <v>64919437</v>
      </c>
    </row>
    <row r="282" spans="1:19" x14ac:dyDescent="0.35">
      <c r="A282" s="86" t="s">
        <v>288</v>
      </c>
      <c r="B282" s="86">
        <v>47</v>
      </c>
      <c r="C282" s="86" t="s">
        <v>1610</v>
      </c>
      <c r="D282" s="86" t="s">
        <v>5426</v>
      </c>
      <c r="E282" s="86" t="s">
        <v>1965</v>
      </c>
      <c r="F282" s="86">
        <v>4422413</v>
      </c>
      <c r="G282" s="86">
        <v>4422413</v>
      </c>
      <c r="H282" s="93">
        <v>4422413</v>
      </c>
      <c r="I282" s="86" t="s">
        <v>2829</v>
      </c>
      <c r="J282" s="86" t="s">
        <v>2832</v>
      </c>
      <c r="K282" s="86">
        <v>156894</v>
      </c>
      <c r="L282" s="86">
        <v>0</v>
      </c>
      <c r="M282" s="86">
        <v>4579307</v>
      </c>
      <c r="N282" s="86">
        <v>4579307</v>
      </c>
      <c r="O282" s="86">
        <v>4422413</v>
      </c>
      <c r="P282" s="86">
        <v>4579307</v>
      </c>
      <c r="Q282" s="86">
        <v>4422413</v>
      </c>
      <c r="R282" s="86">
        <v>4579307</v>
      </c>
      <c r="S282" s="86">
        <v>4422413</v>
      </c>
    </row>
    <row r="283" spans="1:19" x14ac:dyDescent="0.35">
      <c r="A283" s="86" t="s">
        <v>289</v>
      </c>
      <c r="B283" s="86">
        <v>47</v>
      </c>
      <c r="C283" s="86" t="s">
        <v>1610</v>
      </c>
      <c r="D283" s="86" t="s">
        <v>5428</v>
      </c>
      <c r="E283" s="86" t="s">
        <v>1966</v>
      </c>
      <c r="F283" s="86">
        <v>11170</v>
      </c>
      <c r="G283" s="86">
        <v>11170</v>
      </c>
      <c r="H283" s="93">
        <v>11170</v>
      </c>
      <c r="I283" s="86" t="s">
        <v>2829</v>
      </c>
      <c r="J283" s="86" t="s">
        <v>2832</v>
      </c>
      <c r="K283" s="86">
        <v>0</v>
      </c>
      <c r="L283" s="86">
        <v>0</v>
      </c>
      <c r="M283" s="86">
        <v>11170</v>
      </c>
      <c r="N283" s="86">
        <v>11170</v>
      </c>
      <c r="O283" s="86">
        <v>11170</v>
      </c>
      <c r="P283" s="86">
        <v>11170</v>
      </c>
      <c r="Q283" s="86">
        <v>11170</v>
      </c>
      <c r="R283" s="86">
        <v>11170</v>
      </c>
      <c r="S283" s="86">
        <v>11170</v>
      </c>
    </row>
    <row r="284" spans="1:19" x14ac:dyDescent="0.35">
      <c r="A284" s="86" t="s">
        <v>290</v>
      </c>
      <c r="B284" s="86">
        <v>47</v>
      </c>
      <c r="C284" s="86" t="s">
        <v>1610</v>
      </c>
      <c r="D284" s="86" t="s">
        <v>5555</v>
      </c>
      <c r="E284" s="86" t="s">
        <v>2080</v>
      </c>
      <c r="F284" s="86">
        <v>479188561</v>
      </c>
      <c r="G284" s="86">
        <v>479188561</v>
      </c>
      <c r="H284" s="93">
        <v>479188561</v>
      </c>
      <c r="I284" s="86" t="s">
        <v>2829</v>
      </c>
      <c r="J284" s="86" t="s">
        <v>2832</v>
      </c>
      <c r="K284" s="86">
        <v>15968471</v>
      </c>
      <c r="L284" s="86">
        <v>0</v>
      </c>
      <c r="M284" s="86">
        <v>495157032</v>
      </c>
      <c r="N284" s="86">
        <v>495157032</v>
      </c>
      <c r="O284" s="86">
        <v>479188561</v>
      </c>
      <c r="P284" s="86">
        <v>593484112</v>
      </c>
      <c r="Q284" s="86">
        <v>577515641</v>
      </c>
      <c r="R284" s="86">
        <v>593484112</v>
      </c>
      <c r="S284" s="86">
        <v>577515641</v>
      </c>
    </row>
    <row r="285" spans="1:19" x14ac:dyDescent="0.35">
      <c r="A285" s="86" t="s">
        <v>291</v>
      </c>
      <c r="B285" s="86">
        <v>47</v>
      </c>
      <c r="C285" s="86" t="s">
        <v>1610</v>
      </c>
      <c r="D285" s="86" t="s">
        <v>5557</v>
      </c>
      <c r="E285" s="86" t="s">
        <v>2081</v>
      </c>
      <c r="F285" s="86">
        <v>199867086</v>
      </c>
      <c r="G285" s="86">
        <v>199867086</v>
      </c>
      <c r="H285" s="93">
        <v>199867086</v>
      </c>
      <c r="I285" s="86" t="s">
        <v>2829</v>
      </c>
      <c r="J285" s="86" t="s">
        <v>2832</v>
      </c>
      <c r="K285" s="86">
        <v>9244673</v>
      </c>
      <c r="L285" s="86">
        <v>0</v>
      </c>
      <c r="M285" s="86">
        <v>209111759</v>
      </c>
      <c r="N285" s="86">
        <v>209111759</v>
      </c>
      <c r="O285" s="86">
        <v>199867086</v>
      </c>
      <c r="P285" s="86">
        <v>209111759</v>
      </c>
      <c r="Q285" s="86">
        <v>199867086</v>
      </c>
      <c r="R285" s="86">
        <v>209111759</v>
      </c>
      <c r="S285" s="86">
        <v>199867086</v>
      </c>
    </row>
    <row r="286" spans="1:19" x14ac:dyDescent="0.35">
      <c r="A286" s="86" t="s">
        <v>292</v>
      </c>
      <c r="B286" s="86">
        <v>47</v>
      </c>
      <c r="C286" s="86" t="s">
        <v>1610</v>
      </c>
      <c r="D286" s="86" t="s">
        <v>5560</v>
      </c>
      <c r="E286" s="86" t="s">
        <v>2082</v>
      </c>
      <c r="F286" s="86">
        <v>84109360</v>
      </c>
      <c r="G286" s="86">
        <v>84109360</v>
      </c>
      <c r="H286" s="93">
        <v>84109360</v>
      </c>
      <c r="I286" s="86" t="s">
        <v>2829</v>
      </c>
      <c r="J286" s="86" t="s">
        <v>2832</v>
      </c>
      <c r="K286" s="86">
        <v>2402842</v>
      </c>
      <c r="L286" s="86">
        <v>0</v>
      </c>
      <c r="M286" s="86">
        <v>86512202</v>
      </c>
      <c r="N286" s="86">
        <v>86512202</v>
      </c>
      <c r="O286" s="86">
        <v>84109360</v>
      </c>
      <c r="P286" s="86">
        <v>86512202</v>
      </c>
      <c r="Q286" s="86">
        <v>84109360</v>
      </c>
      <c r="R286" s="86">
        <v>86512202</v>
      </c>
      <c r="S286" s="86">
        <v>84109360</v>
      </c>
    </row>
    <row r="287" spans="1:19" x14ac:dyDescent="0.35">
      <c r="A287" s="86" t="s">
        <v>293</v>
      </c>
      <c r="B287" s="86">
        <v>47</v>
      </c>
      <c r="C287" s="86" t="s">
        <v>1610</v>
      </c>
      <c r="D287" s="86" t="s">
        <v>5561</v>
      </c>
      <c r="E287" s="86" t="s">
        <v>2083</v>
      </c>
      <c r="F287" s="86">
        <v>39570638</v>
      </c>
      <c r="G287" s="86">
        <v>39570638</v>
      </c>
      <c r="H287" s="93">
        <v>39570638</v>
      </c>
      <c r="I287" s="86" t="s">
        <v>2829</v>
      </c>
      <c r="J287" s="86" t="s">
        <v>2832</v>
      </c>
      <c r="K287" s="86">
        <v>1693565</v>
      </c>
      <c r="L287" s="86">
        <v>0</v>
      </c>
      <c r="M287" s="86">
        <v>41264203</v>
      </c>
      <c r="N287" s="86">
        <v>41264203</v>
      </c>
      <c r="O287" s="86">
        <v>39570638</v>
      </c>
      <c r="P287" s="86">
        <v>41264203</v>
      </c>
      <c r="Q287" s="86">
        <v>39570638</v>
      </c>
      <c r="R287" s="86">
        <v>41264203</v>
      </c>
      <c r="S287" s="86">
        <v>39570638</v>
      </c>
    </row>
    <row r="288" spans="1:19" x14ac:dyDescent="0.35">
      <c r="A288" s="86" t="s">
        <v>294</v>
      </c>
      <c r="B288" s="86">
        <v>47</v>
      </c>
      <c r="C288" s="86" t="s">
        <v>1610</v>
      </c>
      <c r="D288" s="86" t="s">
        <v>5679</v>
      </c>
      <c r="E288" s="86" t="s">
        <v>2084</v>
      </c>
      <c r="F288" s="86">
        <v>19530384</v>
      </c>
      <c r="G288" s="86">
        <v>19530384</v>
      </c>
      <c r="H288" s="93">
        <v>19530384</v>
      </c>
      <c r="I288" s="86" t="s">
        <v>2829</v>
      </c>
      <c r="J288" s="86" t="s">
        <v>2832</v>
      </c>
      <c r="K288" s="86">
        <v>592024</v>
      </c>
      <c r="L288" s="86">
        <v>0</v>
      </c>
      <c r="M288" s="86">
        <v>20122408</v>
      </c>
      <c r="N288" s="86">
        <v>20122408</v>
      </c>
      <c r="O288" s="86">
        <v>19530384</v>
      </c>
      <c r="P288" s="86">
        <v>20122408</v>
      </c>
      <c r="Q288" s="86">
        <v>19530384</v>
      </c>
      <c r="R288" s="86">
        <v>20122408</v>
      </c>
      <c r="S288" s="86">
        <v>19530384</v>
      </c>
    </row>
    <row r="289" spans="1:19" x14ac:dyDescent="0.35">
      <c r="A289" s="86" t="s">
        <v>295</v>
      </c>
      <c r="B289" s="86">
        <v>47</v>
      </c>
      <c r="C289" s="86" t="s">
        <v>1610</v>
      </c>
      <c r="D289" s="86" t="s">
        <v>5684</v>
      </c>
      <c r="E289" s="86" t="s">
        <v>1970</v>
      </c>
      <c r="F289" s="86">
        <v>2838003</v>
      </c>
      <c r="G289" s="86">
        <v>2838003</v>
      </c>
      <c r="H289" s="93">
        <v>2838003</v>
      </c>
      <c r="I289" s="86" t="s">
        <v>2829</v>
      </c>
      <c r="J289" s="86" t="s">
        <v>2832</v>
      </c>
      <c r="K289" s="86">
        <v>80000</v>
      </c>
      <c r="L289" s="86">
        <v>0</v>
      </c>
      <c r="M289" s="86">
        <v>2918003</v>
      </c>
      <c r="N289" s="86">
        <v>2918003</v>
      </c>
      <c r="O289" s="86">
        <v>2838003</v>
      </c>
      <c r="P289" s="86">
        <v>2918003</v>
      </c>
      <c r="Q289" s="86">
        <v>2838003</v>
      </c>
      <c r="R289" s="86">
        <v>2918003</v>
      </c>
      <c r="S289" s="86">
        <v>2838003</v>
      </c>
    </row>
    <row r="290" spans="1:19" x14ac:dyDescent="0.35">
      <c r="A290" s="86" t="s">
        <v>296</v>
      </c>
      <c r="B290" s="86">
        <v>47</v>
      </c>
      <c r="C290" s="86" t="s">
        <v>1610</v>
      </c>
      <c r="D290" s="86" t="s">
        <v>5716</v>
      </c>
      <c r="E290" s="86" t="s">
        <v>2085</v>
      </c>
      <c r="F290" s="86">
        <v>17501980</v>
      </c>
      <c r="G290" s="86">
        <v>17501980</v>
      </c>
      <c r="H290" s="93">
        <v>17501980</v>
      </c>
      <c r="I290" s="86" t="s">
        <v>2829</v>
      </c>
      <c r="J290" s="86" t="s">
        <v>2832</v>
      </c>
      <c r="K290" s="86">
        <v>563122</v>
      </c>
      <c r="L290" s="86">
        <v>0</v>
      </c>
      <c r="M290" s="86">
        <v>18065102</v>
      </c>
      <c r="N290" s="86">
        <v>18065102</v>
      </c>
      <c r="O290" s="86">
        <v>17501980</v>
      </c>
      <c r="P290" s="86">
        <v>18065102</v>
      </c>
      <c r="Q290" s="86">
        <v>17501980</v>
      </c>
      <c r="R290" s="86">
        <v>18065102</v>
      </c>
      <c r="S290" s="86">
        <v>17501980</v>
      </c>
    </row>
    <row r="291" spans="1:19" x14ac:dyDescent="0.35">
      <c r="A291" s="86" t="s">
        <v>297</v>
      </c>
      <c r="B291" s="86">
        <v>47</v>
      </c>
      <c r="C291" s="86" t="s">
        <v>1610</v>
      </c>
      <c r="D291" s="86" t="s">
        <v>5723</v>
      </c>
      <c r="E291" s="86" t="s">
        <v>2086</v>
      </c>
      <c r="F291" s="86">
        <v>146071</v>
      </c>
      <c r="G291" s="86">
        <v>146071</v>
      </c>
      <c r="H291" s="93">
        <v>146071</v>
      </c>
      <c r="I291" s="86" t="s">
        <v>2829</v>
      </c>
      <c r="J291" s="86" t="s">
        <v>2832</v>
      </c>
      <c r="K291" s="86">
        <v>0</v>
      </c>
      <c r="L291" s="86">
        <v>0</v>
      </c>
      <c r="M291" s="86">
        <v>146071</v>
      </c>
      <c r="N291" s="86">
        <v>146071</v>
      </c>
      <c r="O291" s="86">
        <v>146071</v>
      </c>
      <c r="P291" s="86">
        <v>146071</v>
      </c>
      <c r="Q291" s="86">
        <v>146071</v>
      </c>
      <c r="R291" s="86">
        <v>146071</v>
      </c>
      <c r="S291" s="86">
        <v>146071</v>
      </c>
    </row>
    <row r="292" spans="1:19" x14ac:dyDescent="0.35">
      <c r="A292" s="86" t="s">
        <v>298</v>
      </c>
      <c r="B292" s="86">
        <v>47</v>
      </c>
      <c r="C292" s="86" t="s">
        <v>1610</v>
      </c>
      <c r="D292" s="86" t="s">
        <v>5885</v>
      </c>
      <c r="E292" s="86" t="s">
        <v>2087</v>
      </c>
      <c r="F292" s="86">
        <v>13186149</v>
      </c>
      <c r="G292" s="86">
        <v>13186149</v>
      </c>
      <c r="H292" s="93">
        <v>13186149</v>
      </c>
      <c r="I292" s="86" t="s">
        <v>2829</v>
      </c>
      <c r="J292" s="86" t="s">
        <v>2832</v>
      </c>
      <c r="K292" s="86">
        <v>415521</v>
      </c>
      <c r="L292" s="86">
        <v>0</v>
      </c>
      <c r="M292" s="86">
        <v>13601670</v>
      </c>
      <c r="N292" s="86">
        <v>13601670</v>
      </c>
      <c r="O292" s="86">
        <v>13186149</v>
      </c>
      <c r="P292" s="86">
        <v>13601670</v>
      </c>
      <c r="Q292" s="86">
        <v>13186149</v>
      </c>
      <c r="R292" s="86">
        <v>13601670</v>
      </c>
      <c r="S292" s="86">
        <v>13186149</v>
      </c>
    </row>
    <row r="293" spans="1:19" x14ac:dyDescent="0.35">
      <c r="A293" s="86" t="s">
        <v>299</v>
      </c>
      <c r="B293" s="86">
        <v>47</v>
      </c>
      <c r="C293" s="86" t="s">
        <v>1610</v>
      </c>
      <c r="D293" s="86" t="s">
        <v>5889</v>
      </c>
      <c r="E293" s="86" t="s">
        <v>1928</v>
      </c>
      <c r="F293" s="86">
        <v>1542620</v>
      </c>
      <c r="G293" s="86">
        <v>1542620</v>
      </c>
      <c r="H293" s="93">
        <v>1542620</v>
      </c>
      <c r="I293" s="86" t="s">
        <v>2829</v>
      </c>
      <c r="J293" s="86" t="s">
        <v>2832</v>
      </c>
      <c r="K293" s="86">
        <v>40000</v>
      </c>
      <c r="L293" s="86">
        <v>0</v>
      </c>
      <c r="M293" s="86">
        <v>1582620</v>
      </c>
      <c r="N293" s="86">
        <v>1582620</v>
      </c>
      <c r="O293" s="86">
        <v>1542620</v>
      </c>
      <c r="P293" s="86">
        <v>1582620</v>
      </c>
      <c r="Q293" s="86">
        <v>1542620</v>
      </c>
      <c r="R293" s="86">
        <v>1582620</v>
      </c>
      <c r="S293" s="86">
        <v>1542620</v>
      </c>
    </row>
    <row r="294" spans="1:19" x14ac:dyDescent="0.35">
      <c r="A294" s="86" t="s">
        <v>300</v>
      </c>
      <c r="B294" s="86">
        <v>47</v>
      </c>
      <c r="C294" s="86" t="s">
        <v>1610</v>
      </c>
      <c r="D294" s="86" t="s">
        <v>6344</v>
      </c>
      <c r="E294" s="86" t="s">
        <v>1971</v>
      </c>
      <c r="F294" s="86">
        <v>3151462</v>
      </c>
      <c r="G294" s="86">
        <v>3151462</v>
      </c>
      <c r="H294" s="93">
        <v>3151462</v>
      </c>
      <c r="I294" s="86" t="s">
        <v>2829</v>
      </c>
      <c r="J294" s="86" t="s">
        <v>2832</v>
      </c>
      <c r="K294" s="86">
        <v>23199</v>
      </c>
      <c r="L294" s="86">
        <v>0</v>
      </c>
      <c r="M294" s="86">
        <v>3174661</v>
      </c>
      <c r="N294" s="86">
        <v>3174661</v>
      </c>
      <c r="O294" s="86">
        <v>3151462</v>
      </c>
      <c r="P294" s="86">
        <v>14211001</v>
      </c>
      <c r="Q294" s="86">
        <v>14187802</v>
      </c>
      <c r="R294" s="86">
        <v>14211001</v>
      </c>
      <c r="S294" s="86">
        <v>14187802</v>
      </c>
    </row>
    <row r="295" spans="1:19" x14ac:dyDescent="0.35">
      <c r="A295" s="86" t="s">
        <v>301</v>
      </c>
      <c r="B295" s="86">
        <v>47</v>
      </c>
      <c r="C295" s="86" t="s">
        <v>1610</v>
      </c>
      <c r="D295" s="86" t="s">
        <v>6346</v>
      </c>
      <c r="E295" s="86" t="s">
        <v>2088</v>
      </c>
      <c r="F295" s="86">
        <v>1458801</v>
      </c>
      <c r="G295" s="86">
        <v>1458801</v>
      </c>
      <c r="H295" s="93">
        <v>1458801</v>
      </c>
      <c r="I295" s="86" t="s">
        <v>2829</v>
      </c>
      <c r="J295" s="86" t="s">
        <v>2832</v>
      </c>
      <c r="K295" s="86">
        <v>10000</v>
      </c>
      <c r="L295" s="86">
        <v>0</v>
      </c>
      <c r="M295" s="86">
        <v>1468801</v>
      </c>
      <c r="N295" s="86">
        <v>1468801</v>
      </c>
      <c r="O295" s="86">
        <v>1458801</v>
      </c>
      <c r="P295" s="86">
        <v>10019143</v>
      </c>
      <c r="Q295" s="86">
        <v>10009143</v>
      </c>
      <c r="R295" s="86">
        <v>10019143</v>
      </c>
      <c r="S295" s="86">
        <v>10009143</v>
      </c>
    </row>
    <row r="296" spans="1:19" x14ac:dyDescent="0.35">
      <c r="A296" s="86" t="s">
        <v>302</v>
      </c>
      <c r="B296" s="86">
        <v>48</v>
      </c>
      <c r="C296" s="86" t="s">
        <v>1611</v>
      </c>
      <c r="D296" s="86" t="s">
        <v>5562</v>
      </c>
      <c r="E296" s="86" t="s">
        <v>2089</v>
      </c>
      <c r="F296" s="86">
        <v>204128945</v>
      </c>
      <c r="G296" s="86">
        <v>208829478</v>
      </c>
      <c r="H296" s="93">
        <v>204128945</v>
      </c>
      <c r="I296" s="86" t="s">
        <v>2829</v>
      </c>
      <c r="J296" s="86" t="s">
        <v>2833</v>
      </c>
      <c r="K296" s="86">
        <v>3837776</v>
      </c>
      <c r="L296" s="86">
        <v>0</v>
      </c>
      <c r="M296" s="86">
        <v>207966721</v>
      </c>
      <c r="N296" s="86">
        <v>207966721</v>
      </c>
      <c r="O296" s="86">
        <v>204128945</v>
      </c>
      <c r="P296" s="86">
        <v>322031917</v>
      </c>
      <c r="Q296" s="86">
        <v>318194141</v>
      </c>
      <c r="R296" s="86">
        <v>322031917</v>
      </c>
      <c r="S296" s="86">
        <v>318194141</v>
      </c>
    </row>
    <row r="297" spans="1:19" x14ac:dyDescent="0.35">
      <c r="A297" s="86" t="s">
        <v>303</v>
      </c>
      <c r="B297" s="86">
        <v>48</v>
      </c>
      <c r="C297" s="86" t="s">
        <v>1611</v>
      </c>
      <c r="D297" s="86" t="s">
        <v>5564</v>
      </c>
      <c r="E297" s="86" t="s">
        <v>2090</v>
      </c>
      <c r="F297" s="86">
        <v>103457080</v>
      </c>
      <c r="G297" s="86">
        <v>106828339</v>
      </c>
      <c r="H297" s="93">
        <v>103457080</v>
      </c>
      <c r="I297" s="86" t="s">
        <v>2829</v>
      </c>
      <c r="J297" s="86" t="s">
        <v>2833</v>
      </c>
      <c r="K297" s="86">
        <v>1953150</v>
      </c>
      <c r="L297" s="86">
        <v>0</v>
      </c>
      <c r="M297" s="86">
        <v>105410230</v>
      </c>
      <c r="N297" s="86">
        <v>105410230</v>
      </c>
      <c r="O297" s="86">
        <v>103457080</v>
      </c>
      <c r="P297" s="86">
        <v>105410230</v>
      </c>
      <c r="Q297" s="86">
        <v>103457080</v>
      </c>
      <c r="R297" s="86">
        <v>105410230</v>
      </c>
      <c r="S297" s="86">
        <v>103457080</v>
      </c>
    </row>
    <row r="298" spans="1:19" x14ac:dyDescent="0.35">
      <c r="A298" s="86" t="s">
        <v>304</v>
      </c>
      <c r="B298" s="86">
        <v>48</v>
      </c>
      <c r="C298" s="86" t="s">
        <v>1611</v>
      </c>
      <c r="D298" s="86" t="s">
        <v>6285</v>
      </c>
      <c r="E298" s="86" t="s">
        <v>2091</v>
      </c>
      <c r="F298" s="86">
        <v>25151451</v>
      </c>
      <c r="G298" s="86">
        <v>25151451</v>
      </c>
      <c r="H298" s="93">
        <v>25151451</v>
      </c>
      <c r="I298" s="86" t="s">
        <v>2829</v>
      </c>
      <c r="J298" s="86" t="s">
        <v>2833</v>
      </c>
      <c r="K298" s="86">
        <v>159520</v>
      </c>
      <c r="L298" s="86">
        <v>0</v>
      </c>
      <c r="M298" s="86">
        <v>25310971</v>
      </c>
      <c r="N298" s="86">
        <v>25310971</v>
      </c>
      <c r="O298" s="86">
        <v>25151451</v>
      </c>
      <c r="P298" s="86">
        <v>25310971</v>
      </c>
      <c r="Q298" s="86">
        <v>25151451</v>
      </c>
      <c r="R298" s="86">
        <v>25310971</v>
      </c>
      <c r="S298" s="86">
        <v>25151451</v>
      </c>
    </row>
    <row r="299" spans="1:19" x14ac:dyDescent="0.35">
      <c r="A299" s="86" t="s">
        <v>305</v>
      </c>
      <c r="B299" s="86">
        <v>49</v>
      </c>
      <c r="C299" s="86" t="s">
        <v>1612</v>
      </c>
      <c r="D299" s="86" t="s">
        <v>5565</v>
      </c>
      <c r="E299" s="86" t="s">
        <v>2092</v>
      </c>
      <c r="F299" s="86">
        <v>1364952491</v>
      </c>
      <c r="G299" s="86">
        <v>1410439764</v>
      </c>
      <c r="H299" s="93">
        <v>1364952491</v>
      </c>
      <c r="I299" s="86" t="s">
        <v>2829</v>
      </c>
      <c r="J299" s="86" t="s">
        <v>2833</v>
      </c>
      <c r="K299" s="86">
        <v>31388700</v>
      </c>
      <c r="L299" s="86">
        <v>0</v>
      </c>
      <c r="M299" s="86">
        <v>1396341191</v>
      </c>
      <c r="N299" s="86">
        <v>1396341191</v>
      </c>
      <c r="O299" s="86">
        <v>1364952491</v>
      </c>
      <c r="P299" s="86">
        <v>1396341191</v>
      </c>
      <c r="Q299" s="86">
        <v>1364952491</v>
      </c>
      <c r="R299" s="86">
        <v>1396341191</v>
      </c>
      <c r="S299" s="86">
        <v>1364952491</v>
      </c>
    </row>
    <row r="300" spans="1:19" x14ac:dyDescent="0.35">
      <c r="A300" s="86" t="s">
        <v>306</v>
      </c>
      <c r="B300" s="86">
        <v>49</v>
      </c>
      <c r="C300" s="86" t="s">
        <v>1612</v>
      </c>
      <c r="D300" s="86" t="s">
        <v>5566</v>
      </c>
      <c r="E300" s="86" t="s">
        <v>2093</v>
      </c>
      <c r="F300" s="86">
        <v>391740638</v>
      </c>
      <c r="G300" s="86">
        <v>391354695</v>
      </c>
      <c r="H300" s="93">
        <v>391740638</v>
      </c>
      <c r="I300" s="86" t="s">
        <v>2829</v>
      </c>
      <c r="J300" s="86" t="s">
        <v>2833</v>
      </c>
      <c r="K300" s="86">
        <v>7904241</v>
      </c>
      <c r="L300" s="86">
        <v>0</v>
      </c>
      <c r="M300" s="86">
        <v>399644879</v>
      </c>
      <c r="N300" s="86">
        <v>399644879</v>
      </c>
      <c r="O300" s="86">
        <v>391740638</v>
      </c>
      <c r="P300" s="86">
        <v>476209188</v>
      </c>
      <c r="Q300" s="86">
        <v>468304947</v>
      </c>
      <c r="R300" s="86">
        <v>476209188</v>
      </c>
      <c r="S300" s="86">
        <v>468304947</v>
      </c>
    </row>
    <row r="301" spans="1:19" x14ac:dyDescent="0.35">
      <c r="A301" s="86" t="s">
        <v>307</v>
      </c>
      <c r="B301" s="86">
        <v>49</v>
      </c>
      <c r="C301" s="86" t="s">
        <v>1612</v>
      </c>
      <c r="D301" s="86" t="s">
        <v>5567</v>
      </c>
      <c r="E301" s="86" t="s">
        <v>2094</v>
      </c>
      <c r="F301" s="86">
        <v>337073063</v>
      </c>
      <c r="G301" s="86">
        <v>355909487</v>
      </c>
      <c r="H301" s="93">
        <v>337073063</v>
      </c>
      <c r="I301" s="86" t="s">
        <v>2829</v>
      </c>
      <c r="J301" s="86" t="s">
        <v>2834</v>
      </c>
      <c r="K301" s="86">
        <v>8233662</v>
      </c>
      <c r="L301" s="86">
        <v>0</v>
      </c>
      <c r="M301" s="86">
        <v>345306725</v>
      </c>
      <c r="N301" s="86">
        <v>345306725</v>
      </c>
      <c r="O301" s="86">
        <v>337073063</v>
      </c>
      <c r="P301" s="86">
        <v>345306725</v>
      </c>
      <c r="Q301" s="86">
        <v>337073063</v>
      </c>
      <c r="R301" s="86">
        <v>345306725</v>
      </c>
      <c r="S301" s="86">
        <v>337073063</v>
      </c>
    </row>
    <row r="302" spans="1:19" x14ac:dyDescent="0.35">
      <c r="A302" s="86" t="s">
        <v>308</v>
      </c>
      <c r="B302" s="86">
        <v>49</v>
      </c>
      <c r="C302" s="86" t="s">
        <v>1612</v>
      </c>
      <c r="D302" s="86" t="s">
        <v>5568</v>
      </c>
      <c r="E302" s="86" t="s">
        <v>2095</v>
      </c>
      <c r="F302" s="86">
        <v>886160097</v>
      </c>
      <c r="G302" s="86">
        <v>916142101</v>
      </c>
      <c r="H302" s="93">
        <v>886160097</v>
      </c>
      <c r="I302" s="86" t="s">
        <v>2829</v>
      </c>
      <c r="J302" s="86" t="s">
        <v>2833</v>
      </c>
      <c r="K302" s="86">
        <v>21035900</v>
      </c>
      <c r="L302" s="86">
        <v>0</v>
      </c>
      <c r="M302" s="86">
        <v>907195997</v>
      </c>
      <c r="N302" s="86">
        <v>907195997</v>
      </c>
      <c r="O302" s="86">
        <v>886160097</v>
      </c>
      <c r="P302" s="86">
        <v>907195997</v>
      </c>
      <c r="Q302" s="86">
        <v>886160097</v>
      </c>
      <c r="R302" s="86">
        <v>907195997</v>
      </c>
      <c r="S302" s="86">
        <v>886160097</v>
      </c>
    </row>
    <row r="303" spans="1:19" x14ac:dyDescent="0.35">
      <c r="A303" s="86" t="s">
        <v>309</v>
      </c>
      <c r="B303" s="86">
        <v>49</v>
      </c>
      <c r="C303" s="86" t="s">
        <v>1612</v>
      </c>
      <c r="D303" s="86" t="s">
        <v>5569</v>
      </c>
      <c r="E303" s="86" t="s">
        <v>2096</v>
      </c>
      <c r="F303" s="86">
        <v>185038112</v>
      </c>
      <c r="G303" s="86">
        <v>182963749</v>
      </c>
      <c r="H303" s="93">
        <v>185038112</v>
      </c>
      <c r="I303" s="86" t="s">
        <v>2829</v>
      </c>
      <c r="J303" s="86" t="s">
        <v>2833</v>
      </c>
      <c r="K303" s="86">
        <v>4858322</v>
      </c>
      <c r="L303" s="86">
        <v>0</v>
      </c>
      <c r="M303" s="86">
        <v>189896434</v>
      </c>
      <c r="N303" s="86">
        <v>189896434</v>
      </c>
      <c r="O303" s="86">
        <v>185038112</v>
      </c>
      <c r="P303" s="86">
        <v>189896434</v>
      </c>
      <c r="Q303" s="86">
        <v>185038112</v>
      </c>
      <c r="R303" s="86">
        <v>189896434</v>
      </c>
      <c r="S303" s="86">
        <v>185038112</v>
      </c>
    </row>
    <row r="304" spans="1:19" x14ac:dyDescent="0.35">
      <c r="A304" s="86" t="s">
        <v>310</v>
      </c>
      <c r="B304" s="86">
        <v>49</v>
      </c>
      <c r="C304" s="86" t="s">
        <v>1612</v>
      </c>
      <c r="D304" s="86" t="s">
        <v>5571</v>
      </c>
      <c r="E304" s="86" t="s">
        <v>2097</v>
      </c>
      <c r="F304" s="86">
        <v>333957274</v>
      </c>
      <c r="G304" s="86">
        <v>334263934</v>
      </c>
      <c r="H304" s="93">
        <v>333957274</v>
      </c>
      <c r="I304" s="86" t="s">
        <v>2829</v>
      </c>
      <c r="J304" s="86" t="s">
        <v>2833</v>
      </c>
      <c r="K304" s="86">
        <v>5691179</v>
      </c>
      <c r="L304" s="86">
        <v>0</v>
      </c>
      <c r="M304" s="86">
        <v>339648453</v>
      </c>
      <c r="N304" s="86">
        <v>339648453</v>
      </c>
      <c r="O304" s="86">
        <v>333957274</v>
      </c>
      <c r="P304" s="86">
        <v>339648453</v>
      </c>
      <c r="Q304" s="86">
        <v>333957274</v>
      </c>
      <c r="R304" s="86">
        <v>339648453</v>
      </c>
      <c r="S304" s="86">
        <v>333957274</v>
      </c>
    </row>
    <row r="305" spans="1:19" x14ac:dyDescent="0.35">
      <c r="A305" s="86" t="s">
        <v>311</v>
      </c>
      <c r="B305" s="86">
        <v>49</v>
      </c>
      <c r="C305" s="86" t="s">
        <v>1612</v>
      </c>
      <c r="D305" s="86" t="s">
        <v>5572</v>
      </c>
      <c r="E305" s="86" t="s">
        <v>2098</v>
      </c>
      <c r="F305" s="86">
        <v>12885918</v>
      </c>
      <c r="G305" s="86">
        <v>12885293</v>
      </c>
      <c r="H305" s="93">
        <v>12885918</v>
      </c>
      <c r="I305" s="86" t="s">
        <v>2829</v>
      </c>
      <c r="J305" s="86" t="s">
        <v>2833</v>
      </c>
      <c r="K305" s="86">
        <v>292898</v>
      </c>
      <c r="L305" s="86">
        <v>0</v>
      </c>
      <c r="M305" s="86">
        <v>13178816</v>
      </c>
      <c r="N305" s="86">
        <v>13178816</v>
      </c>
      <c r="O305" s="86">
        <v>12885918</v>
      </c>
      <c r="P305" s="86">
        <v>13178816</v>
      </c>
      <c r="Q305" s="86">
        <v>12885918</v>
      </c>
      <c r="R305" s="86">
        <v>13178816</v>
      </c>
      <c r="S305" s="86">
        <v>12885918</v>
      </c>
    </row>
    <row r="306" spans="1:19" x14ac:dyDescent="0.35">
      <c r="A306" s="86" t="s">
        <v>312</v>
      </c>
      <c r="B306" s="86">
        <v>49</v>
      </c>
      <c r="C306" s="86" t="s">
        <v>1612</v>
      </c>
      <c r="D306" s="86" t="s">
        <v>5573</v>
      </c>
      <c r="E306" s="86" t="s">
        <v>2099</v>
      </c>
      <c r="F306" s="86">
        <v>174253092</v>
      </c>
      <c r="G306" s="86">
        <v>175972466</v>
      </c>
      <c r="H306" s="93">
        <v>174253092</v>
      </c>
      <c r="I306" s="86" t="s">
        <v>2829</v>
      </c>
      <c r="J306" s="86" t="s">
        <v>2833</v>
      </c>
      <c r="K306" s="86">
        <v>1334168</v>
      </c>
      <c r="L306" s="86">
        <v>0</v>
      </c>
      <c r="M306" s="86">
        <v>175587260</v>
      </c>
      <c r="N306" s="86">
        <v>175587260</v>
      </c>
      <c r="O306" s="86">
        <v>174253092</v>
      </c>
      <c r="P306" s="86">
        <v>175587260</v>
      </c>
      <c r="Q306" s="86">
        <v>174253092</v>
      </c>
      <c r="R306" s="86">
        <v>175587260</v>
      </c>
      <c r="S306" s="86">
        <v>174253092</v>
      </c>
    </row>
    <row r="307" spans="1:19" x14ac:dyDescent="0.35">
      <c r="A307" s="86" t="s">
        <v>313</v>
      </c>
      <c r="B307" s="86">
        <v>49</v>
      </c>
      <c r="C307" s="86" t="s">
        <v>1612</v>
      </c>
      <c r="D307" s="86" t="s">
        <v>5637</v>
      </c>
      <c r="E307" s="86" t="s">
        <v>2100</v>
      </c>
      <c r="F307" s="86">
        <v>166458140</v>
      </c>
      <c r="G307" s="86">
        <v>169208173</v>
      </c>
      <c r="H307" s="93">
        <v>166458140</v>
      </c>
      <c r="I307" s="86" t="s">
        <v>2829</v>
      </c>
      <c r="J307" s="86" t="s">
        <v>2833</v>
      </c>
      <c r="K307" s="86">
        <v>4182520</v>
      </c>
      <c r="L307" s="86">
        <v>0</v>
      </c>
      <c r="M307" s="86">
        <v>170640660</v>
      </c>
      <c r="N307" s="86">
        <v>170640660</v>
      </c>
      <c r="O307" s="86">
        <v>166458140</v>
      </c>
      <c r="P307" s="86">
        <v>170640660</v>
      </c>
      <c r="Q307" s="86">
        <v>166458140</v>
      </c>
      <c r="R307" s="86">
        <v>170640660</v>
      </c>
      <c r="S307" s="86">
        <v>166458140</v>
      </c>
    </row>
    <row r="308" spans="1:19" x14ac:dyDescent="0.35">
      <c r="A308" s="86" t="s">
        <v>314</v>
      </c>
      <c r="B308" s="86">
        <v>49</v>
      </c>
      <c r="C308" s="86" t="s">
        <v>1612</v>
      </c>
      <c r="D308" s="86" t="s">
        <v>5828</v>
      </c>
      <c r="E308" s="86" t="s">
        <v>2101</v>
      </c>
      <c r="F308" s="86">
        <v>2655744</v>
      </c>
      <c r="G308" s="86">
        <v>2655744</v>
      </c>
      <c r="H308" s="93">
        <v>2655744</v>
      </c>
      <c r="I308" s="86" t="s">
        <v>2829</v>
      </c>
      <c r="J308" s="86" t="s">
        <v>2833</v>
      </c>
      <c r="K308" s="86">
        <v>20000</v>
      </c>
      <c r="L308" s="86">
        <v>0</v>
      </c>
      <c r="M308" s="86">
        <v>2675744</v>
      </c>
      <c r="N308" s="86">
        <v>2675744</v>
      </c>
      <c r="O308" s="86">
        <v>2655744</v>
      </c>
      <c r="P308" s="86">
        <v>2675744</v>
      </c>
      <c r="Q308" s="86">
        <v>2655744</v>
      </c>
      <c r="R308" s="86">
        <v>2675744</v>
      </c>
      <c r="S308" s="86">
        <v>2655744</v>
      </c>
    </row>
    <row r="309" spans="1:19" x14ac:dyDescent="0.35">
      <c r="A309" s="86" t="s">
        <v>315</v>
      </c>
      <c r="B309" s="86">
        <v>49</v>
      </c>
      <c r="C309" s="86" t="s">
        <v>1612</v>
      </c>
      <c r="D309" s="86" t="s">
        <v>5836</v>
      </c>
      <c r="E309" s="86" t="s">
        <v>2102</v>
      </c>
      <c r="F309" s="86">
        <v>82753082</v>
      </c>
      <c r="G309" s="86">
        <v>82753082</v>
      </c>
      <c r="H309" s="93">
        <v>82753082</v>
      </c>
      <c r="I309" s="86" t="s">
        <v>2829</v>
      </c>
      <c r="J309" s="86" t="s">
        <v>2833</v>
      </c>
      <c r="K309" s="86">
        <v>2513293</v>
      </c>
      <c r="L309" s="86">
        <v>0</v>
      </c>
      <c r="M309" s="86">
        <v>85266375</v>
      </c>
      <c r="N309" s="86">
        <v>85266375</v>
      </c>
      <c r="O309" s="86">
        <v>82753082</v>
      </c>
      <c r="P309" s="86">
        <v>85266375</v>
      </c>
      <c r="Q309" s="86">
        <v>82753082</v>
      </c>
      <c r="R309" s="86">
        <v>85266375</v>
      </c>
      <c r="S309" s="86">
        <v>82753082</v>
      </c>
    </row>
    <row r="310" spans="1:19" x14ac:dyDescent="0.35">
      <c r="A310" s="86" t="s">
        <v>316</v>
      </c>
      <c r="B310" s="86">
        <v>49</v>
      </c>
      <c r="C310" s="86" t="s">
        <v>1612</v>
      </c>
      <c r="D310" s="86" t="s">
        <v>6361</v>
      </c>
      <c r="E310" s="86" t="s">
        <v>2103</v>
      </c>
      <c r="F310" s="86">
        <v>37198658</v>
      </c>
      <c r="G310" s="86">
        <v>36132677</v>
      </c>
      <c r="H310" s="93">
        <v>37198658</v>
      </c>
      <c r="I310" s="86" t="s">
        <v>2829</v>
      </c>
      <c r="J310" s="86" t="s">
        <v>2833</v>
      </c>
      <c r="K310" s="86">
        <v>362669</v>
      </c>
      <c r="L310" s="86">
        <v>0</v>
      </c>
      <c r="M310" s="86">
        <v>37561327</v>
      </c>
      <c r="N310" s="86">
        <v>37561327</v>
      </c>
      <c r="O310" s="86">
        <v>37198658</v>
      </c>
      <c r="P310" s="86">
        <v>37561327</v>
      </c>
      <c r="Q310" s="86">
        <v>37198658</v>
      </c>
      <c r="R310" s="86">
        <v>37561327</v>
      </c>
      <c r="S310" s="86">
        <v>37198658</v>
      </c>
    </row>
    <row r="311" spans="1:19" x14ac:dyDescent="0.35">
      <c r="A311" s="86" t="s">
        <v>317</v>
      </c>
      <c r="B311" s="86">
        <v>49</v>
      </c>
      <c r="C311" s="86" t="s">
        <v>1612</v>
      </c>
      <c r="D311" s="86" t="s">
        <v>6811</v>
      </c>
      <c r="E311" s="86" t="s">
        <v>2104</v>
      </c>
      <c r="F311" s="86">
        <v>8709119</v>
      </c>
      <c r="G311" s="86">
        <v>8709119</v>
      </c>
      <c r="H311" s="93">
        <v>8709119</v>
      </c>
      <c r="I311" s="86" t="s">
        <v>2829</v>
      </c>
      <c r="J311" s="86" t="s">
        <v>2833</v>
      </c>
      <c r="K311" s="86">
        <v>10000</v>
      </c>
      <c r="L311" s="86">
        <v>0</v>
      </c>
      <c r="M311" s="86">
        <v>8719119</v>
      </c>
      <c r="N311" s="86">
        <v>8719119</v>
      </c>
      <c r="O311" s="86">
        <v>8709119</v>
      </c>
      <c r="P311" s="86">
        <v>8719119</v>
      </c>
      <c r="Q311" s="86">
        <v>8709119</v>
      </c>
      <c r="R311" s="86">
        <v>8719119</v>
      </c>
      <c r="S311" s="86">
        <v>8709119</v>
      </c>
    </row>
    <row r="312" spans="1:19" x14ac:dyDescent="0.35">
      <c r="A312" s="86" t="s">
        <v>318</v>
      </c>
      <c r="B312" s="86">
        <v>50</v>
      </c>
      <c r="C312" s="86" t="s">
        <v>1613</v>
      </c>
      <c r="D312" s="86" t="s">
        <v>5376</v>
      </c>
      <c r="E312" s="86" t="s">
        <v>1919</v>
      </c>
      <c r="F312" s="86">
        <v>5814648</v>
      </c>
      <c r="G312" s="86">
        <v>5814648</v>
      </c>
      <c r="H312" s="93">
        <v>5814648</v>
      </c>
      <c r="I312" s="86" t="s">
        <v>2829</v>
      </c>
      <c r="J312" s="86" t="s">
        <v>2832</v>
      </c>
      <c r="K312" s="86">
        <v>0</v>
      </c>
      <c r="L312" s="86">
        <v>0</v>
      </c>
      <c r="M312" s="86">
        <v>5814648</v>
      </c>
      <c r="N312" s="86">
        <v>5814648</v>
      </c>
      <c r="O312" s="86">
        <v>5814648</v>
      </c>
      <c r="P312" s="86">
        <v>5814648</v>
      </c>
      <c r="Q312" s="86">
        <v>5814648</v>
      </c>
      <c r="R312" s="86">
        <v>5814648</v>
      </c>
      <c r="S312" s="86">
        <v>5814648</v>
      </c>
    </row>
    <row r="313" spans="1:19" x14ac:dyDescent="0.35">
      <c r="A313" s="86" t="s">
        <v>319</v>
      </c>
      <c r="B313" s="86">
        <v>50</v>
      </c>
      <c r="C313" s="86" t="s">
        <v>1613</v>
      </c>
      <c r="D313" s="86" t="s">
        <v>5380</v>
      </c>
      <c r="E313" s="86" t="s">
        <v>1922</v>
      </c>
      <c r="F313" s="86">
        <v>1277221</v>
      </c>
      <c r="G313" s="86">
        <v>1277221</v>
      </c>
      <c r="H313" s="93">
        <v>1277221</v>
      </c>
      <c r="I313" s="86" t="s">
        <v>2829</v>
      </c>
      <c r="J313" s="86" t="s">
        <v>2832</v>
      </c>
      <c r="K313" s="86">
        <v>15000</v>
      </c>
      <c r="L313" s="86">
        <v>0</v>
      </c>
      <c r="M313" s="86">
        <v>1292221</v>
      </c>
      <c r="N313" s="86">
        <v>1292221</v>
      </c>
      <c r="O313" s="86">
        <v>1277221</v>
      </c>
      <c r="P313" s="86">
        <v>1292221</v>
      </c>
      <c r="Q313" s="86">
        <v>1277221</v>
      </c>
      <c r="R313" s="86">
        <v>1292221</v>
      </c>
      <c r="S313" s="86">
        <v>1277221</v>
      </c>
    </row>
    <row r="314" spans="1:19" x14ac:dyDescent="0.35">
      <c r="A314" s="86" t="s">
        <v>320</v>
      </c>
      <c r="B314" s="86">
        <v>50</v>
      </c>
      <c r="C314" s="86" t="s">
        <v>1613</v>
      </c>
      <c r="D314" s="86" t="s">
        <v>5574</v>
      </c>
      <c r="E314" s="86" t="s">
        <v>2105</v>
      </c>
      <c r="F314" s="86">
        <v>76109676</v>
      </c>
      <c r="G314" s="86">
        <v>76109676</v>
      </c>
      <c r="H314" s="93">
        <v>76109676</v>
      </c>
      <c r="I314" s="86" t="s">
        <v>2829</v>
      </c>
      <c r="J314" s="86" t="s">
        <v>2832</v>
      </c>
      <c r="K314" s="86">
        <v>707049</v>
      </c>
      <c r="L314" s="86">
        <v>0</v>
      </c>
      <c r="M314" s="86">
        <v>76816725</v>
      </c>
      <c r="N314" s="86">
        <v>76816725</v>
      </c>
      <c r="O314" s="86">
        <v>76109676</v>
      </c>
      <c r="P314" s="86">
        <v>76816725</v>
      </c>
      <c r="Q314" s="86">
        <v>76109676</v>
      </c>
      <c r="R314" s="86">
        <v>76816725</v>
      </c>
      <c r="S314" s="86">
        <v>76109676</v>
      </c>
    </row>
    <row r="315" spans="1:19" x14ac:dyDescent="0.35">
      <c r="A315" s="86" t="s">
        <v>321</v>
      </c>
      <c r="B315" s="86">
        <v>50</v>
      </c>
      <c r="C315" s="86" t="s">
        <v>1613</v>
      </c>
      <c r="D315" s="86" t="s">
        <v>5578</v>
      </c>
      <c r="E315" s="86" t="s">
        <v>1892</v>
      </c>
      <c r="F315" s="86">
        <v>878910946</v>
      </c>
      <c r="G315" s="86">
        <v>905562381</v>
      </c>
      <c r="H315" s="93">
        <v>878910946</v>
      </c>
      <c r="I315" s="86" t="s">
        <v>2829</v>
      </c>
      <c r="J315" s="86" t="s">
        <v>2833</v>
      </c>
      <c r="K315" s="86">
        <v>25165132</v>
      </c>
      <c r="L315" s="86">
        <v>0</v>
      </c>
      <c r="M315" s="86">
        <v>904076078</v>
      </c>
      <c r="N315" s="86">
        <v>904076078</v>
      </c>
      <c r="O315" s="86">
        <v>878910946</v>
      </c>
      <c r="P315" s="86">
        <v>904076078</v>
      </c>
      <c r="Q315" s="86">
        <v>878910946</v>
      </c>
      <c r="R315" s="86">
        <v>904076078</v>
      </c>
      <c r="S315" s="86">
        <v>878910946</v>
      </c>
    </row>
    <row r="316" spans="1:19" x14ac:dyDescent="0.35">
      <c r="A316" s="86" t="s">
        <v>322</v>
      </c>
      <c r="B316" s="86">
        <v>50</v>
      </c>
      <c r="C316" s="86" t="s">
        <v>1613</v>
      </c>
      <c r="D316" s="86" t="s">
        <v>5579</v>
      </c>
      <c r="E316" s="86" t="s">
        <v>2106</v>
      </c>
      <c r="F316" s="86">
        <v>87115852</v>
      </c>
      <c r="G316" s="86">
        <v>87115852</v>
      </c>
      <c r="H316" s="93">
        <v>87115852</v>
      </c>
      <c r="I316" s="86" t="s">
        <v>2829</v>
      </c>
      <c r="J316" s="86" t="s">
        <v>2832</v>
      </c>
      <c r="K316" s="86">
        <v>1752495</v>
      </c>
      <c r="L316" s="86">
        <v>0</v>
      </c>
      <c r="M316" s="86">
        <v>88868347</v>
      </c>
      <c r="N316" s="86">
        <v>88868347</v>
      </c>
      <c r="O316" s="86">
        <v>87115852</v>
      </c>
      <c r="P316" s="86">
        <v>88868347</v>
      </c>
      <c r="Q316" s="86">
        <v>87115852</v>
      </c>
      <c r="R316" s="86">
        <v>88868347</v>
      </c>
      <c r="S316" s="86">
        <v>87115852</v>
      </c>
    </row>
    <row r="317" spans="1:19" x14ac:dyDescent="0.35">
      <c r="A317" s="86" t="s">
        <v>323</v>
      </c>
      <c r="B317" s="86">
        <v>50</v>
      </c>
      <c r="C317" s="86" t="s">
        <v>1613</v>
      </c>
      <c r="D317" s="86" t="s">
        <v>5582</v>
      </c>
      <c r="E317" s="86" t="s">
        <v>1927</v>
      </c>
      <c r="F317" s="86">
        <v>70364076</v>
      </c>
      <c r="G317" s="86">
        <v>70364076</v>
      </c>
      <c r="H317" s="93">
        <v>70364076</v>
      </c>
      <c r="I317" s="86" t="s">
        <v>2829</v>
      </c>
      <c r="J317" s="86" t="s">
        <v>2832</v>
      </c>
      <c r="K317" s="86">
        <v>651883</v>
      </c>
      <c r="L317" s="86">
        <v>0</v>
      </c>
      <c r="M317" s="86">
        <v>71015959</v>
      </c>
      <c r="N317" s="86">
        <v>71015959</v>
      </c>
      <c r="O317" s="86">
        <v>70364076</v>
      </c>
      <c r="P317" s="86">
        <v>71015959</v>
      </c>
      <c r="Q317" s="86">
        <v>70364076</v>
      </c>
      <c r="R317" s="86">
        <v>71015959</v>
      </c>
      <c r="S317" s="86">
        <v>70364076</v>
      </c>
    </row>
    <row r="318" spans="1:19" x14ac:dyDescent="0.35">
      <c r="A318" s="86" t="s">
        <v>324</v>
      </c>
      <c r="B318" s="86">
        <v>50</v>
      </c>
      <c r="C318" s="86" t="s">
        <v>1613</v>
      </c>
      <c r="D318" s="86" t="s">
        <v>5585</v>
      </c>
      <c r="E318" s="86" t="s">
        <v>1893</v>
      </c>
      <c r="F318" s="86">
        <v>1405757230</v>
      </c>
      <c r="G318" s="86">
        <v>1405757230</v>
      </c>
      <c r="H318" s="93">
        <v>1405757230</v>
      </c>
      <c r="I318" s="86" t="s">
        <v>2829</v>
      </c>
      <c r="J318" s="86" t="s">
        <v>2832</v>
      </c>
      <c r="K318" s="86">
        <v>65698898</v>
      </c>
      <c r="L318" s="86">
        <v>0</v>
      </c>
      <c r="M318" s="86">
        <v>1471456128</v>
      </c>
      <c r="N318" s="86">
        <v>1471456128</v>
      </c>
      <c r="O318" s="86">
        <v>1405757230</v>
      </c>
      <c r="P318" s="86">
        <v>1471456128</v>
      </c>
      <c r="Q318" s="86">
        <v>1405757230</v>
      </c>
      <c r="R318" s="86">
        <v>1471456128</v>
      </c>
      <c r="S318" s="86">
        <v>1405757230</v>
      </c>
    </row>
    <row r="319" spans="1:19" x14ac:dyDescent="0.35">
      <c r="A319" s="86" t="s">
        <v>325</v>
      </c>
      <c r="B319" s="86">
        <v>50</v>
      </c>
      <c r="C319" s="86" t="s">
        <v>1613</v>
      </c>
      <c r="D319" s="86" t="s">
        <v>6191</v>
      </c>
      <c r="E319" s="86" t="s">
        <v>1895</v>
      </c>
      <c r="F319" s="86">
        <v>1811592</v>
      </c>
      <c r="G319" s="86">
        <v>1811592</v>
      </c>
      <c r="H319" s="93">
        <v>1811592</v>
      </c>
      <c r="I319" s="86" t="s">
        <v>2829</v>
      </c>
      <c r="J319" s="86" t="s">
        <v>2832</v>
      </c>
      <c r="K319" s="86">
        <v>0</v>
      </c>
      <c r="L319" s="86">
        <v>0</v>
      </c>
      <c r="M319" s="86">
        <v>1811592</v>
      </c>
      <c r="N319" s="86">
        <v>1811592</v>
      </c>
      <c r="O319" s="86">
        <v>1811592</v>
      </c>
      <c r="P319" s="86">
        <v>1811592</v>
      </c>
      <c r="Q319" s="86">
        <v>1811592</v>
      </c>
      <c r="R319" s="86">
        <v>1811592</v>
      </c>
      <c r="S319" s="86">
        <v>1811592</v>
      </c>
    </row>
    <row r="320" spans="1:19" x14ac:dyDescent="0.35">
      <c r="A320" s="86" t="s">
        <v>326</v>
      </c>
      <c r="B320" s="86">
        <v>50</v>
      </c>
      <c r="C320" s="86" t="s">
        <v>1613</v>
      </c>
      <c r="D320" s="86" t="s">
        <v>6289</v>
      </c>
      <c r="E320" s="86" t="s">
        <v>2107</v>
      </c>
      <c r="F320" s="86">
        <v>5223484</v>
      </c>
      <c r="G320" s="86">
        <v>5223484</v>
      </c>
      <c r="H320" s="93">
        <v>5223484</v>
      </c>
      <c r="I320" s="86" t="s">
        <v>2829</v>
      </c>
      <c r="J320" s="86" t="s">
        <v>2832</v>
      </c>
      <c r="K320" s="86">
        <v>190048</v>
      </c>
      <c r="L320" s="86">
        <v>0</v>
      </c>
      <c r="M320" s="86">
        <v>5413532</v>
      </c>
      <c r="N320" s="86">
        <v>5413532</v>
      </c>
      <c r="O320" s="86">
        <v>5223484</v>
      </c>
      <c r="P320" s="86">
        <v>5413532</v>
      </c>
      <c r="Q320" s="86">
        <v>5223484</v>
      </c>
      <c r="R320" s="86">
        <v>5413532</v>
      </c>
      <c r="S320" s="86">
        <v>5223484</v>
      </c>
    </row>
    <row r="321" spans="1:19" x14ac:dyDescent="0.35">
      <c r="A321" s="86" t="s">
        <v>327</v>
      </c>
      <c r="B321" s="86">
        <v>50</v>
      </c>
      <c r="C321" s="86" t="s">
        <v>1613</v>
      </c>
      <c r="D321" s="86" t="s">
        <v>6300</v>
      </c>
      <c r="E321" s="86" t="s">
        <v>1896</v>
      </c>
      <c r="F321" s="86">
        <v>25701084</v>
      </c>
      <c r="G321" s="86">
        <v>25701084</v>
      </c>
      <c r="H321" s="93">
        <v>25701084</v>
      </c>
      <c r="I321" s="86" t="s">
        <v>2829</v>
      </c>
      <c r="J321" s="86" t="s">
        <v>2832</v>
      </c>
      <c r="K321" s="86">
        <v>503582</v>
      </c>
      <c r="L321" s="86">
        <v>0</v>
      </c>
      <c r="M321" s="86">
        <v>26204666</v>
      </c>
      <c r="N321" s="86">
        <v>26204666</v>
      </c>
      <c r="O321" s="86">
        <v>25701084</v>
      </c>
      <c r="P321" s="86">
        <v>26204666</v>
      </c>
      <c r="Q321" s="86">
        <v>25701084</v>
      </c>
      <c r="R321" s="86">
        <v>26204666</v>
      </c>
      <c r="S321" s="86">
        <v>25701084</v>
      </c>
    </row>
    <row r="322" spans="1:19" x14ac:dyDescent="0.35">
      <c r="A322" s="86" t="s">
        <v>328</v>
      </c>
      <c r="B322" s="86">
        <v>51</v>
      </c>
      <c r="C322" s="86" t="s">
        <v>1614</v>
      </c>
      <c r="D322" s="86" t="s">
        <v>5500</v>
      </c>
      <c r="E322" s="86" t="s">
        <v>2031</v>
      </c>
      <c r="F322" s="86">
        <v>12368102</v>
      </c>
      <c r="G322" s="86">
        <v>12368102</v>
      </c>
      <c r="H322" s="93">
        <v>12368102</v>
      </c>
      <c r="I322" s="86" t="s">
        <v>2829</v>
      </c>
      <c r="J322" s="86" t="s">
        <v>2832</v>
      </c>
      <c r="K322" s="86">
        <v>40000</v>
      </c>
      <c r="L322" s="86">
        <v>0</v>
      </c>
      <c r="M322" s="86">
        <v>12408102</v>
      </c>
      <c r="N322" s="86">
        <v>12408102</v>
      </c>
      <c r="O322" s="86">
        <v>12368102</v>
      </c>
      <c r="P322" s="86">
        <v>12408102</v>
      </c>
      <c r="Q322" s="86">
        <v>12368102</v>
      </c>
      <c r="R322" s="86">
        <v>12408102</v>
      </c>
      <c r="S322" s="86">
        <v>12368102</v>
      </c>
    </row>
    <row r="323" spans="1:19" x14ac:dyDescent="0.35">
      <c r="A323" s="86" t="s">
        <v>329</v>
      </c>
      <c r="B323" s="86">
        <v>51</v>
      </c>
      <c r="C323" s="86" t="s">
        <v>1614</v>
      </c>
      <c r="D323" s="86" t="s">
        <v>5586</v>
      </c>
      <c r="E323" s="86" t="s">
        <v>2108</v>
      </c>
      <c r="F323" s="86">
        <v>154982407</v>
      </c>
      <c r="G323" s="86">
        <v>154982407</v>
      </c>
      <c r="H323" s="93">
        <v>154982407</v>
      </c>
      <c r="I323" s="86" t="s">
        <v>2829</v>
      </c>
      <c r="J323" s="86" t="s">
        <v>2832</v>
      </c>
      <c r="K323" s="86">
        <v>3090990</v>
      </c>
      <c r="L323" s="86">
        <v>1204220</v>
      </c>
      <c r="M323" s="86">
        <v>158073397</v>
      </c>
      <c r="N323" s="86">
        <v>156869177</v>
      </c>
      <c r="O323" s="86">
        <v>153778187</v>
      </c>
      <c r="P323" s="86">
        <v>158073397</v>
      </c>
      <c r="Q323" s="86">
        <v>154982407</v>
      </c>
      <c r="R323" s="86">
        <v>156869177</v>
      </c>
      <c r="S323" s="86">
        <v>153778187</v>
      </c>
    </row>
    <row r="324" spans="1:19" x14ac:dyDescent="0.35">
      <c r="A324" s="86" t="s">
        <v>330</v>
      </c>
      <c r="B324" s="86">
        <v>51</v>
      </c>
      <c r="C324" s="86" t="s">
        <v>1614</v>
      </c>
      <c r="D324" s="86" t="s">
        <v>5902</v>
      </c>
      <c r="E324" s="86" t="s">
        <v>2109</v>
      </c>
      <c r="F324" s="86">
        <v>4409446</v>
      </c>
      <c r="G324" s="86">
        <v>4409446</v>
      </c>
      <c r="H324" s="93">
        <v>4409446</v>
      </c>
      <c r="I324" s="86" t="s">
        <v>2829</v>
      </c>
      <c r="J324" s="86" t="s">
        <v>2832</v>
      </c>
      <c r="K324" s="86">
        <v>20000</v>
      </c>
      <c r="L324" s="86">
        <v>0</v>
      </c>
      <c r="M324" s="86">
        <v>4429446</v>
      </c>
      <c r="N324" s="86">
        <v>4429446</v>
      </c>
      <c r="O324" s="86">
        <v>4409446</v>
      </c>
      <c r="P324" s="86">
        <v>4429446</v>
      </c>
      <c r="Q324" s="86">
        <v>4409446</v>
      </c>
      <c r="R324" s="86">
        <v>4429446</v>
      </c>
      <c r="S324" s="86">
        <v>4409446</v>
      </c>
    </row>
    <row r="325" spans="1:19" x14ac:dyDescent="0.35">
      <c r="A325" s="86" t="s">
        <v>331</v>
      </c>
      <c r="B325" s="86">
        <v>52</v>
      </c>
      <c r="C325" s="86" t="s">
        <v>1615</v>
      </c>
      <c r="D325" s="86" t="s">
        <v>5587</v>
      </c>
      <c r="E325" s="86" t="s">
        <v>2110</v>
      </c>
      <c r="F325" s="86">
        <v>1430304293</v>
      </c>
      <c r="G325" s="86">
        <v>1492749379</v>
      </c>
      <c r="H325" s="93">
        <v>1430304293</v>
      </c>
      <c r="I325" s="86" t="s">
        <v>2829</v>
      </c>
      <c r="J325" s="86" t="s">
        <v>2834</v>
      </c>
      <c r="K325" s="86">
        <v>8107930</v>
      </c>
      <c r="L325" s="86">
        <v>0</v>
      </c>
      <c r="M325" s="86">
        <v>1438412223</v>
      </c>
      <c r="N325" s="86">
        <v>1438412223</v>
      </c>
      <c r="O325" s="86">
        <v>1430304293</v>
      </c>
      <c r="P325" s="86">
        <v>1438412223</v>
      </c>
      <c r="Q325" s="86">
        <v>1430304293</v>
      </c>
      <c r="R325" s="86">
        <v>1438412223</v>
      </c>
      <c r="S325" s="86">
        <v>1430304293</v>
      </c>
    </row>
    <row r="326" spans="1:19" x14ac:dyDescent="0.35">
      <c r="A326" s="86" t="s">
        <v>332</v>
      </c>
      <c r="B326" s="86">
        <v>53</v>
      </c>
      <c r="C326" s="86" t="s">
        <v>1616</v>
      </c>
      <c r="D326" s="86" t="s">
        <v>5588</v>
      </c>
      <c r="E326" s="86" t="s">
        <v>2111</v>
      </c>
      <c r="F326" s="86">
        <v>1738506602</v>
      </c>
      <c r="G326" s="86">
        <v>1738506602</v>
      </c>
      <c r="H326" s="93">
        <v>1738506602</v>
      </c>
      <c r="I326" s="86" t="s">
        <v>2829</v>
      </c>
      <c r="J326" s="86" t="s">
        <v>2832</v>
      </c>
      <c r="K326" s="86">
        <v>6780580</v>
      </c>
      <c r="L326" s="86">
        <v>3401170</v>
      </c>
      <c r="M326" s="86">
        <v>1745287182</v>
      </c>
      <c r="N326" s="86">
        <v>1741886012</v>
      </c>
      <c r="O326" s="86">
        <v>1735105432</v>
      </c>
      <c r="P326" s="86">
        <v>2177288812</v>
      </c>
      <c r="Q326" s="86">
        <v>2170508232</v>
      </c>
      <c r="R326" s="86">
        <v>2173887642</v>
      </c>
      <c r="S326" s="86">
        <v>2167107062</v>
      </c>
    </row>
    <row r="327" spans="1:19" x14ac:dyDescent="0.35">
      <c r="A327" s="86" t="s">
        <v>333</v>
      </c>
      <c r="B327" s="86">
        <v>54</v>
      </c>
      <c r="C327" s="86" t="s">
        <v>1617</v>
      </c>
      <c r="D327" s="86" t="s">
        <v>5589</v>
      </c>
      <c r="E327" s="86" t="s">
        <v>2112</v>
      </c>
      <c r="F327" s="86">
        <v>111530509</v>
      </c>
      <c r="G327" s="86">
        <v>112410652</v>
      </c>
      <c r="H327" s="93">
        <v>111530509</v>
      </c>
      <c r="I327" s="86" t="s">
        <v>2829</v>
      </c>
      <c r="J327" s="86" t="s">
        <v>2833</v>
      </c>
      <c r="K327" s="86">
        <v>3849358</v>
      </c>
      <c r="L327" s="86">
        <v>0</v>
      </c>
      <c r="M327" s="86">
        <v>115379867</v>
      </c>
      <c r="N327" s="86">
        <v>115379867</v>
      </c>
      <c r="O327" s="86">
        <v>111530509</v>
      </c>
      <c r="P327" s="86">
        <v>216911658</v>
      </c>
      <c r="Q327" s="86">
        <v>213062300</v>
      </c>
      <c r="R327" s="86">
        <v>216911658</v>
      </c>
      <c r="S327" s="86">
        <v>213062300</v>
      </c>
    </row>
    <row r="328" spans="1:19" x14ac:dyDescent="0.35">
      <c r="A328" s="86" t="s">
        <v>334</v>
      </c>
      <c r="B328" s="86">
        <v>54</v>
      </c>
      <c r="C328" s="86" t="s">
        <v>1617</v>
      </c>
      <c r="D328" s="86" t="s">
        <v>5591</v>
      </c>
      <c r="E328" s="86" t="s">
        <v>2113</v>
      </c>
      <c r="F328" s="86">
        <v>174628192</v>
      </c>
      <c r="G328" s="86">
        <v>175965655</v>
      </c>
      <c r="H328" s="93">
        <v>174628192</v>
      </c>
      <c r="I328" s="86" t="s">
        <v>2829</v>
      </c>
      <c r="J328" s="86" t="s">
        <v>2833</v>
      </c>
      <c r="K328" s="86">
        <v>2234744</v>
      </c>
      <c r="L328" s="86">
        <v>0</v>
      </c>
      <c r="M328" s="86">
        <v>176862936</v>
      </c>
      <c r="N328" s="86">
        <v>176862936</v>
      </c>
      <c r="O328" s="86">
        <v>174628192</v>
      </c>
      <c r="P328" s="86">
        <v>252552793</v>
      </c>
      <c r="Q328" s="86">
        <v>250318049</v>
      </c>
      <c r="R328" s="86">
        <v>252552793</v>
      </c>
      <c r="S328" s="86">
        <v>250318049</v>
      </c>
    </row>
    <row r="329" spans="1:19" x14ac:dyDescent="0.35">
      <c r="A329" s="86" t="s">
        <v>335</v>
      </c>
      <c r="B329" s="86">
        <v>54</v>
      </c>
      <c r="C329" s="86" t="s">
        <v>1617</v>
      </c>
      <c r="D329" s="86" t="s">
        <v>5593</v>
      </c>
      <c r="E329" s="86" t="s">
        <v>2114</v>
      </c>
      <c r="F329" s="86">
        <v>139185139</v>
      </c>
      <c r="G329" s="86">
        <v>142767983</v>
      </c>
      <c r="H329" s="93">
        <v>139185139</v>
      </c>
      <c r="I329" s="86" t="s">
        <v>2829</v>
      </c>
      <c r="J329" s="86" t="s">
        <v>2833</v>
      </c>
      <c r="K329" s="86">
        <v>3643637</v>
      </c>
      <c r="L329" s="86">
        <v>0</v>
      </c>
      <c r="M329" s="86">
        <v>142828776</v>
      </c>
      <c r="N329" s="86">
        <v>142828776</v>
      </c>
      <c r="O329" s="86">
        <v>139185139</v>
      </c>
      <c r="P329" s="86">
        <v>142828776</v>
      </c>
      <c r="Q329" s="86">
        <v>139185139</v>
      </c>
      <c r="R329" s="86">
        <v>142828776</v>
      </c>
      <c r="S329" s="86">
        <v>139185139</v>
      </c>
    </row>
    <row r="330" spans="1:19" x14ac:dyDescent="0.35">
      <c r="A330" s="86" t="s">
        <v>336</v>
      </c>
      <c r="B330" s="86">
        <v>54</v>
      </c>
      <c r="C330" s="86" t="s">
        <v>1617</v>
      </c>
      <c r="D330" s="86" t="s">
        <v>5872</v>
      </c>
      <c r="E330" s="86" t="s">
        <v>2115</v>
      </c>
      <c r="F330" s="86">
        <v>1718829</v>
      </c>
      <c r="G330" s="86">
        <v>1718829</v>
      </c>
      <c r="H330" s="93">
        <v>1718829</v>
      </c>
      <c r="I330" s="86" t="s">
        <v>2829</v>
      </c>
      <c r="J330" s="86" t="s">
        <v>2833</v>
      </c>
      <c r="K330" s="86">
        <v>10000</v>
      </c>
      <c r="L330" s="86">
        <v>0</v>
      </c>
      <c r="M330" s="86">
        <v>1728829</v>
      </c>
      <c r="N330" s="86">
        <v>1728829</v>
      </c>
      <c r="O330" s="86">
        <v>1718829</v>
      </c>
      <c r="P330" s="86">
        <v>1728829</v>
      </c>
      <c r="Q330" s="86">
        <v>1718829</v>
      </c>
      <c r="R330" s="86">
        <v>1728829</v>
      </c>
      <c r="S330" s="86">
        <v>1718829</v>
      </c>
    </row>
    <row r="331" spans="1:19" x14ac:dyDescent="0.35">
      <c r="A331" s="86" t="s">
        <v>337</v>
      </c>
      <c r="B331" s="86">
        <v>55</v>
      </c>
      <c r="C331" s="86" t="s">
        <v>1618</v>
      </c>
      <c r="D331" s="86" t="s">
        <v>5594</v>
      </c>
      <c r="E331" s="86" t="s">
        <v>2849</v>
      </c>
      <c r="F331" s="86">
        <v>3050560820</v>
      </c>
      <c r="G331" s="86">
        <v>3050560820</v>
      </c>
      <c r="H331" s="93">
        <v>3050560820</v>
      </c>
      <c r="I331" s="86" t="s">
        <v>2829</v>
      </c>
      <c r="J331" s="86" t="s">
        <v>2832</v>
      </c>
      <c r="K331" s="86">
        <v>3144450</v>
      </c>
      <c r="L331" s="86">
        <v>0</v>
      </c>
      <c r="M331" s="86">
        <v>3053705270</v>
      </c>
      <c r="N331" s="86">
        <v>3053705270</v>
      </c>
      <c r="O331" s="86">
        <v>3050560820</v>
      </c>
      <c r="P331" s="86">
        <v>3128705270</v>
      </c>
      <c r="Q331" s="86">
        <v>3125560820</v>
      </c>
      <c r="R331" s="86">
        <v>3128705270</v>
      </c>
      <c r="S331" s="86">
        <v>3125560820</v>
      </c>
    </row>
    <row r="332" spans="1:19" x14ac:dyDescent="0.35">
      <c r="A332" s="86" t="s">
        <v>338</v>
      </c>
      <c r="B332" s="86">
        <v>56</v>
      </c>
      <c r="C332" s="86" t="s">
        <v>1619</v>
      </c>
      <c r="D332" s="86" t="s">
        <v>5596</v>
      </c>
      <c r="E332" s="86" t="s">
        <v>2117</v>
      </c>
      <c r="F332" s="86">
        <v>836833358</v>
      </c>
      <c r="G332" s="86">
        <v>836833358</v>
      </c>
      <c r="H332" s="93">
        <v>836833358</v>
      </c>
      <c r="I332" s="86" t="s">
        <v>2829</v>
      </c>
      <c r="J332" s="86" t="s">
        <v>2832</v>
      </c>
      <c r="K332" s="86">
        <v>6910392</v>
      </c>
      <c r="L332" s="86">
        <v>0</v>
      </c>
      <c r="M332" s="86">
        <v>843743750</v>
      </c>
      <c r="N332" s="86">
        <v>843743750</v>
      </c>
      <c r="O332" s="86">
        <v>836833358</v>
      </c>
      <c r="P332" s="86">
        <v>843743750</v>
      </c>
      <c r="Q332" s="86">
        <v>836833358</v>
      </c>
      <c r="R332" s="86">
        <v>843743750</v>
      </c>
      <c r="S332" s="86">
        <v>836833358</v>
      </c>
    </row>
    <row r="333" spans="1:19" x14ac:dyDescent="0.35">
      <c r="A333" s="86" t="s">
        <v>339</v>
      </c>
      <c r="B333" s="86">
        <v>56</v>
      </c>
      <c r="C333" s="86" t="s">
        <v>1619</v>
      </c>
      <c r="D333" s="86" t="s">
        <v>5598</v>
      </c>
      <c r="E333" s="86" t="s">
        <v>2118</v>
      </c>
      <c r="F333" s="86">
        <v>200279917</v>
      </c>
      <c r="G333" s="86">
        <v>200279917</v>
      </c>
      <c r="H333" s="93">
        <v>200279917</v>
      </c>
      <c r="I333" s="86" t="s">
        <v>2829</v>
      </c>
      <c r="J333" s="86" t="s">
        <v>2832</v>
      </c>
      <c r="K333" s="86">
        <v>1022214</v>
      </c>
      <c r="L333" s="86">
        <v>0</v>
      </c>
      <c r="M333" s="86">
        <v>201302131</v>
      </c>
      <c r="N333" s="86">
        <v>201302131</v>
      </c>
      <c r="O333" s="86">
        <v>200279917</v>
      </c>
      <c r="P333" s="86">
        <v>201302131</v>
      </c>
      <c r="Q333" s="86">
        <v>200279917</v>
      </c>
      <c r="R333" s="86">
        <v>201302131</v>
      </c>
      <c r="S333" s="86">
        <v>200279917</v>
      </c>
    </row>
    <row r="334" spans="1:19" x14ac:dyDescent="0.35">
      <c r="A334" s="86" t="s">
        <v>340</v>
      </c>
      <c r="B334" s="86">
        <v>56</v>
      </c>
      <c r="C334" s="86" t="s">
        <v>1619</v>
      </c>
      <c r="D334" s="86" t="s">
        <v>6589</v>
      </c>
      <c r="E334" s="86" t="s">
        <v>2119</v>
      </c>
      <c r="F334" s="86">
        <v>85350844</v>
      </c>
      <c r="G334" s="86">
        <v>85350844</v>
      </c>
      <c r="H334" s="93">
        <v>85350844</v>
      </c>
      <c r="I334" s="86" t="s">
        <v>2829</v>
      </c>
      <c r="J334" s="86" t="s">
        <v>2832</v>
      </c>
      <c r="K334" s="86">
        <v>218621</v>
      </c>
      <c r="L334" s="86">
        <v>0</v>
      </c>
      <c r="M334" s="86">
        <v>85569465</v>
      </c>
      <c r="N334" s="86">
        <v>85569465</v>
      </c>
      <c r="O334" s="86">
        <v>85350844</v>
      </c>
      <c r="P334" s="86">
        <v>85569465</v>
      </c>
      <c r="Q334" s="86">
        <v>85350844</v>
      </c>
      <c r="R334" s="86">
        <v>85569465</v>
      </c>
      <c r="S334" s="86">
        <v>85350844</v>
      </c>
    </row>
    <row r="335" spans="1:19" x14ac:dyDescent="0.35">
      <c r="A335" s="86" t="s">
        <v>341</v>
      </c>
      <c r="B335" s="86">
        <v>57</v>
      </c>
      <c r="C335" s="86" t="s">
        <v>1620</v>
      </c>
      <c r="D335" s="86" t="s">
        <v>5599</v>
      </c>
      <c r="E335" s="86" t="s">
        <v>2850</v>
      </c>
      <c r="F335" s="86">
        <v>20023280291</v>
      </c>
      <c r="G335" s="86">
        <v>20928456494</v>
      </c>
      <c r="H335" s="93">
        <v>20023280291</v>
      </c>
      <c r="I335" s="86" t="s">
        <v>2829</v>
      </c>
      <c r="J335" s="86" t="s">
        <v>2833</v>
      </c>
      <c r="K335" s="86">
        <v>165887426</v>
      </c>
      <c r="L335" s="86">
        <v>0</v>
      </c>
      <c r="M335" s="86">
        <v>20189167717</v>
      </c>
      <c r="N335" s="86">
        <v>20189167717</v>
      </c>
      <c r="O335" s="86">
        <v>20023280291</v>
      </c>
      <c r="P335" s="86">
        <v>20189167717</v>
      </c>
      <c r="Q335" s="86">
        <v>20023280291</v>
      </c>
      <c r="R335" s="86">
        <v>20189167717</v>
      </c>
      <c r="S335" s="86">
        <v>20023280291</v>
      </c>
    </row>
    <row r="336" spans="1:19" x14ac:dyDescent="0.35">
      <c r="A336" s="86" t="s">
        <v>342</v>
      </c>
      <c r="B336" s="86">
        <v>57</v>
      </c>
      <c r="C336" s="86" t="s">
        <v>1620</v>
      </c>
      <c r="D336" s="86" t="s">
        <v>5601</v>
      </c>
      <c r="E336" s="86" t="s">
        <v>2121</v>
      </c>
      <c r="F336" s="86">
        <v>4138225951</v>
      </c>
      <c r="G336" s="86">
        <v>4329516966</v>
      </c>
      <c r="H336" s="93">
        <v>4138225951</v>
      </c>
      <c r="I336" s="86" t="s">
        <v>2829</v>
      </c>
      <c r="J336" s="86" t="s">
        <v>2833</v>
      </c>
      <c r="K336" s="86">
        <v>100553705</v>
      </c>
      <c r="L336" s="86">
        <v>0</v>
      </c>
      <c r="M336" s="86">
        <v>4238779656</v>
      </c>
      <c r="N336" s="86">
        <v>4238779656</v>
      </c>
      <c r="O336" s="86">
        <v>4138225951</v>
      </c>
      <c r="P336" s="86">
        <v>4238779656</v>
      </c>
      <c r="Q336" s="86">
        <v>4138225951</v>
      </c>
      <c r="R336" s="86">
        <v>4238779656</v>
      </c>
      <c r="S336" s="86">
        <v>4138225951</v>
      </c>
    </row>
    <row r="337" spans="1:19" x14ac:dyDescent="0.35">
      <c r="A337" s="86" t="s">
        <v>343</v>
      </c>
      <c r="B337" s="86">
        <v>57</v>
      </c>
      <c r="C337" s="86" t="s">
        <v>1620</v>
      </c>
      <c r="D337" s="86" t="s">
        <v>5602</v>
      </c>
      <c r="E337" s="86" t="s">
        <v>2122</v>
      </c>
      <c r="F337" s="86">
        <v>137779209869</v>
      </c>
      <c r="G337" s="86">
        <v>143426138896</v>
      </c>
      <c r="H337" s="93">
        <v>137779209869</v>
      </c>
      <c r="I337" s="86" t="s">
        <v>2829</v>
      </c>
      <c r="J337" s="86" t="s">
        <v>2833</v>
      </c>
      <c r="K337" s="86">
        <v>1422060345</v>
      </c>
      <c r="L337" s="86">
        <v>2580601030</v>
      </c>
      <c r="M337" s="86">
        <v>139201270214</v>
      </c>
      <c r="N337" s="86">
        <v>136620669184</v>
      </c>
      <c r="O337" s="86">
        <v>135198608839</v>
      </c>
      <c r="P337" s="86">
        <v>139201270214</v>
      </c>
      <c r="Q337" s="86">
        <v>137779209869</v>
      </c>
      <c r="R337" s="86">
        <v>136620669184</v>
      </c>
      <c r="S337" s="86">
        <v>135198608839</v>
      </c>
    </row>
    <row r="338" spans="1:19" x14ac:dyDescent="0.35">
      <c r="A338" s="86" t="s">
        <v>344</v>
      </c>
      <c r="B338" s="86">
        <v>57</v>
      </c>
      <c r="C338" s="86" t="s">
        <v>1620</v>
      </c>
      <c r="D338" s="86" t="s">
        <v>5603</v>
      </c>
      <c r="E338" s="86" t="s">
        <v>2123</v>
      </c>
      <c r="F338" s="86">
        <v>3615353174</v>
      </c>
      <c r="G338" s="86">
        <v>3777782443</v>
      </c>
      <c r="H338" s="93">
        <v>3615353174</v>
      </c>
      <c r="I338" s="86" t="s">
        <v>2829</v>
      </c>
      <c r="J338" s="86" t="s">
        <v>2833</v>
      </c>
      <c r="K338" s="86">
        <v>124450281</v>
      </c>
      <c r="L338" s="86">
        <v>0</v>
      </c>
      <c r="M338" s="86">
        <v>3739803455</v>
      </c>
      <c r="N338" s="86">
        <v>3739803455</v>
      </c>
      <c r="O338" s="86">
        <v>3615353174</v>
      </c>
      <c r="P338" s="86">
        <v>3739803455</v>
      </c>
      <c r="Q338" s="86">
        <v>3615353174</v>
      </c>
      <c r="R338" s="86">
        <v>3739803455</v>
      </c>
      <c r="S338" s="86">
        <v>3615353174</v>
      </c>
    </row>
    <row r="339" spans="1:19" x14ac:dyDescent="0.35">
      <c r="A339" s="86" t="s">
        <v>345</v>
      </c>
      <c r="B339" s="86">
        <v>57</v>
      </c>
      <c r="C339" s="86" t="s">
        <v>1620</v>
      </c>
      <c r="D339" s="86" t="s">
        <v>5604</v>
      </c>
      <c r="E339" s="86" t="s">
        <v>2124</v>
      </c>
      <c r="F339" s="86">
        <v>5388719108</v>
      </c>
      <c r="G339" s="86">
        <v>5569777374</v>
      </c>
      <c r="H339" s="93">
        <v>5388719108</v>
      </c>
      <c r="I339" s="86" t="s">
        <v>2829</v>
      </c>
      <c r="J339" s="86" t="s">
        <v>2833</v>
      </c>
      <c r="K339" s="86">
        <v>133260900</v>
      </c>
      <c r="L339" s="86">
        <v>0</v>
      </c>
      <c r="M339" s="86">
        <v>5521980008</v>
      </c>
      <c r="N339" s="86">
        <v>5521980008</v>
      </c>
      <c r="O339" s="86">
        <v>5388719108</v>
      </c>
      <c r="P339" s="86">
        <v>5521980008</v>
      </c>
      <c r="Q339" s="86">
        <v>5388719108</v>
      </c>
      <c r="R339" s="86">
        <v>5521980008</v>
      </c>
      <c r="S339" s="86">
        <v>5388719108</v>
      </c>
    </row>
    <row r="340" spans="1:19" x14ac:dyDescent="0.35">
      <c r="A340" s="86" t="s">
        <v>346</v>
      </c>
      <c r="B340" s="86">
        <v>57</v>
      </c>
      <c r="C340" s="86" t="s">
        <v>1620</v>
      </c>
      <c r="D340" s="86" t="s">
        <v>5605</v>
      </c>
      <c r="E340" s="86" t="s">
        <v>2125</v>
      </c>
      <c r="F340" s="86">
        <v>22443166763</v>
      </c>
      <c r="G340" s="86">
        <v>23536984472</v>
      </c>
      <c r="H340" s="93">
        <v>22443166763</v>
      </c>
      <c r="I340" s="86" t="s">
        <v>2829</v>
      </c>
      <c r="J340" s="86" t="s">
        <v>2833</v>
      </c>
      <c r="K340" s="86">
        <v>550883221</v>
      </c>
      <c r="L340" s="86">
        <v>0</v>
      </c>
      <c r="M340" s="86">
        <v>22994049984</v>
      </c>
      <c r="N340" s="86">
        <v>22994049984</v>
      </c>
      <c r="O340" s="86">
        <v>22443166763</v>
      </c>
      <c r="P340" s="86">
        <v>22994049984</v>
      </c>
      <c r="Q340" s="86">
        <v>22443166763</v>
      </c>
      <c r="R340" s="86">
        <v>22994049984</v>
      </c>
      <c r="S340" s="86">
        <v>22443166763</v>
      </c>
    </row>
    <row r="341" spans="1:19" x14ac:dyDescent="0.35">
      <c r="A341" s="86" t="s">
        <v>347</v>
      </c>
      <c r="B341" s="86">
        <v>57</v>
      </c>
      <c r="C341" s="86" t="s">
        <v>1620</v>
      </c>
      <c r="D341" s="86" t="s">
        <v>5606</v>
      </c>
      <c r="E341" s="86" t="s">
        <v>2126</v>
      </c>
      <c r="F341" s="86">
        <v>8490161486</v>
      </c>
      <c r="G341" s="86">
        <v>8936293177</v>
      </c>
      <c r="H341" s="93">
        <v>8490161486</v>
      </c>
      <c r="I341" s="86" t="s">
        <v>2829</v>
      </c>
      <c r="J341" s="86" t="s">
        <v>2833</v>
      </c>
      <c r="K341" s="86">
        <v>187061212</v>
      </c>
      <c r="L341" s="86">
        <v>0</v>
      </c>
      <c r="M341" s="86">
        <v>8677222698</v>
      </c>
      <c r="N341" s="86">
        <v>8677222698</v>
      </c>
      <c r="O341" s="86">
        <v>8490161486</v>
      </c>
      <c r="P341" s="86">
        <v>8677222698</v>
      </c>
      <c r="Q341" s="86">
        <v>8490161486</v>
      </c>
      <c r="R341" s="86">
        <v>8677222698</v>
      </c>
      <c r="S341" s="86">
        <v>8490161486</v>
      </c>
    </row>
    <row r="342" spans="1:19" x14ac:dyDescent="0.35">
      <c r="A342" s="86" t="s">
        <v>348</v>
      </c>
      <c r="B342" s="86">
        <v>57</v>
      </c>
      <c r="C342" s="86" t="s">
        <v>1620</v>
      </c>
      <c r="D342" s="86" t="s">
        <v>5607</v>
      </c>
      <c r="E342" s="86" t="s">
        <v>2127</v>
      </c>
      <c r="F342" s="86">
        <v>18004676602</v>
      </c>
      <c r="G342" s="86">
        <v>18685032467</v>
      </c>
      <c r="H342" s="93">
        <v>18004676602</v>
      </c>
      <c r="I342" s="86" t="s">
        <v>2829</v>
      </c>
      <c r="J342" s="86" t="s">
        <v>2833</v>
      </c>
      <c r="K342" s="86">
        <v>81115485</v>
      </c>
      <c r="L342" s="86">
        <v>1507066119</v>
      </c>
      <c r="M342" s="86">
        <v>18085792087</v>
      </c>
      <c r="N342" s="86">
        <v>16578725968</v>
      </c>
      <c r="O342" s="86">
        <v>16497610483</v>
      </c>
      <c r="P342" s="86">
        <v>18085792087</v>
      </c>
      <c r="Q342" s="86">
        <v>18004676602</v>
      </c>
      <c r="R342" s="86">
        <v>16578725968</v>
      </c>
      <c r="S342" s="86">
        <v>16497610483</v>
      </c>
    </row>
    <row r="343" spans="1:19" x14ac:dyDescent="0.35">
      <c r="A343" s="86" t="s">
        <v>349</v>
      </c>
      <c r="B343" s="86">
        <v>57</v>
      </c>
      <c r="C343" s="86" t="s">
        <v>1620</v>
      </c>
      <c r="D343" s="86" t="s">
        <v>5608</v>
      </c>
      <c r="E343" s="86" t="s">
        <v>2128</v>
      </c>
      <c r="F343" s="86">
        <v>15521863753</v>
      </c>
      <c r="G343" s="86">
        <v>16222552574</v>
      </c>
      <c r="H343" s="93">
        <v>15521863753</v>
      </c>
      <c r="I343" s="86" t="s">
        <v>2829</v>
      </c>
      <c r="J343" s="86" t="s">
        <v>2833</v>
      </c>
      <c r="K343" s="86">
        <v>213854795</v>
      </c>
      <c r="L343" s="86">
        <v>0</v>
      </c>
      <c r="M343" s="86">
        <v>15735718548</v>
      </c>
      <c r="N343" s="86">
        <v>15735718548</v>
      </c>
      <c r="O343" s="86">
        <v>15521863753</v>
      </c>
      <c r="P343" s="86">
        <v>15735718548</v>
      </c>
      <c r="Q343" s="86">
        <v>15521863753</v>
      </c>
      <c r="R343" s="86">
        <v>15735718548</v>
      </c>
      <c r="S343" s="86">
        <v>15521863753</v>
      </c>
    </row>
    <row r="344" spans="1:19" x14ac:dyDescent="0.35">
      <c r="A344" s="86" t="s">
        <v>350</v>
      </c>
      <c r="B344" s="86">
        <v>57</v>
      </c>
      <c r="C344" s="86" t="s">
        <v>1620</v>
      </c>
      <c r="D344" s="86" t="s">
        <v>5609</v>
      </c>
      <c r="E344" s="86" t="s">
        <v>2129</v>
      </c>
      <c r="F344" s="86">
        <v>3339619814</v>
      </c>
      <c r="G344" s="86">
        <v>3481896486</v>
      </c>
      <c r="H344" s="93">
        <v>3339619814</v>
      </c>
      <c r="I344" s="86" t="s">
        <v>2829</v>
      </c>
      <c r="J344" s="86" t="s">
        <v>2833</v>
      </c>
      <c r="K344" s="86">
        <v>74658912</v>
      </c>
      <c r="L344" s="86">
        <v>0</v>
      </c>
      <c r="M344" s="86">
        <v>3414278726</v>
      </c>
      <c r="N344" s="86">
        <v>3414278726</v>
      </c>
      <c r="O344" s="86">
        <v>3339619814</v>
      </c>
      <c r="P344" s="86">
        <v>3414278726</v>
      </c>
      <c r="Q344" s="86">
        <v>3339619814</v>
      </c>
      <c r="R344" s="86">
        <v>3414278726</v>
      </c>
      <c r="S344" s="86">
        <v>3339619814</v>
      </c>
    </row>
    <row r="345" spans="1:19" x14ac:dyDescent="0.35">
      <c r="A345" s="86" t="s">
        <v>351</v>
      </c>
      <c r="B345" s="86">
        <v>57</v>
      </c>
      <c r="C345" s="86" t="s">
        <v>1620</v>
      </c>
      <c r="D345" s="86" t="s">
        <v>5610</v>
      </c>
      <c r="E345" s="86" t="s">
        <v>2130</v>
      </c>
      <c r="F345" s="86">
        <v>9811844482</v>
      </c>
      <c r="G345" s="86">
        <v>10311606412</v>
      </c>
      <c r="H345" s="93">
        <v>9811844482</v>
      </c>
      <c r="I345" s="86" t="s">
        <v>2829</v>
      </c>
      <c r="J345" s="86" t="s">
        <v>2833</v>
      </c>
      <c r="K345" s="86">
        <v>260607529</v>
      </c>
      <c r="L345" s="86">
        <v>0</v>
      </c>
      <c r="M345" s="86">
        <v>10072452011</v>
      </c>
      <c r="N345" s="86">
        <v>10072452011</v>
      </c>
      <c r="O345" s="86">
        <v>9811844482</v>
      </c>
      <c r="P345" s="86">
        <v>10072452011</v>
      </c>
      <c r="Q345" s="86">
        <v>9811844482</v>
      </c>
      <c r="R345" s="86">
        <v>10072452011</v>
      </c>
      <c r="S345" s="86">
        <v>9811844482</v>
      </c>
    </row>
    <row r="346" spans="1:19" x14ac:dyDescent="0.35">
      <c r="A346" s="86" t="s">
        <v>352</v>
      </c>
      <c r="B346" s="86">
        <v>57</v>
      </c>
      <c r="C346" s="86" t="s">
        <v>1620</v>
      </c>
      <c r="D346" s="86" t="s">
        <v>5611</v>
      </c>
      <c r="E346" s="86" t="s">
        <v>2131</v>
      </c>
      <c r="F346" s="86">
        <v>26795914427</v>
      </c>
      <c r="G346" s="86">
        <v>28158281543</v>
      </c>
      <c r="H346" s="93">
        <v>26795914427</v>
      </c>
      <c r="I346" s="86" t="s">
        <v>2829</v>
      </c>
      <c r="J346" s="86" t="s">
        <v>2833</v>
      </c>
      <c r="K346" s="86">
        <v>413218987</v>
      </c>
      <c r="L346" s="86">
        <v>703043082</v>
      </c>
      <c r="M346" s="86">
        <v>27209133414</v>
      </c>
      <c r="N346" s="86">
        <v>26506090332</v>
      </c>
      <c r="O346" s="86">
        <v>26092871345</v>
      </c>
      <c r="P346" s="86">
        <v>27209133414</v>
      </c>
      <c r="Q346" s="86">
        <v>26795914427</v>
      </c>
      <c r="R346" s="86">
        <v>26506090332</v>
      </c>
      <c r="S346" s="86">
        <v>26092871345</v>
      </c>
    </row>
    <row r="347" spans="1:19" x14ac:dyDescent="0.35">
      <c r="A347" s="86" t="s">
        <v>353</v>
      </c>
      <c r="B347" s="86">
        <v>57</v>
      </c>
      <c r="C347" s="86" t="s">
        <v>1620</v>
      </c>
      <c r="D347" s="86" t="s">
        <v>5612</v>
      </c>
      <c r="E347" s="86" t="s">
        <v>2132</v>
      </c>
      <c r="F347" s="86">
        <v>1393393295</v>
      </c>
      <c r="G347" s="86">
        <v>1452533708</v>
      </c>
      <c r="H347" s="93">
        <v>1393393295</v>
      </c>
      <c r="I347" s="86" t="s">
        <v>2829</v>
      </c>
      <c r="J347" s="86" t="s">
        <v>2833</v>
      </c>
      <c r="K347" s="86">
        <v>19188750</v>
      </c>
      <c r="L347" s="86">
        <v>0</v>
      </c>
      <c r="M347" s="86">
        <v>1412582045</v>
      </c>
      <c r="N347" s="86">
        <v>1412582045</v>
      </c>
      <c r="O347" s="86">
        <v>1393393295</v>
      </c>
      <c r="P347" s="86">
        <v>1412582045</v>
      </c>
      <c r="Q347" s="86">
        <v>1393393295</v>
      </c>
      <c r="R347" s="86">
        <v>1412582045</v>
      </c>
      <c r="S347" s="86">
        <v>1393393295</v>
      </c>
    </row>
    <row r="348" spans="1:19" x14ac:dyDescent="0.35">
      <c r="A348" s="86" t="s">
        <v>354</v>
      </c>
      <c r="B348" s="86">
        <v>57</v>
      </c>
      <c r="C348" s="86" t="s">
        <v>1620</v>
      </c>
      <c r="D348" s="86" t="s">
        <v>5613</v>
      </c>
      <c r="E348" s="86" t="s">
        <v>2133</v>
      </c>
      <c r="F348" s="86">
        <v>13762157766</v>
      </c>
      <c r="G348" s="86">
        <v>14453227203</v>
      </c>
      <c r="H348" s="93">
        <v>13762157766</v>
      </c>
      <c r="I348" s="86" t="s">
        <v>2829</v>
      </c>
      <c r="J348" s="86" t="s">
        <v>2833</v>
      </c>
      <c r="K348" s="86">
        <v>121044360</v>
      </c>
      <c r="L348" s="86">
        <v>0</v>
      </c>
      <c r="M348" s="86">
        <v>13883202126</v>
      </c>
      <c r="N348" s="86">
        <v>13883202126</v>
      </c>
      <c r="O348" s="86">
        <v>13762157766</v>
      </c>
      <c r="P348" s="86">
        <v>13883202126</v>
      </c>
      <c r="Q348" s="86">
        <v>13762157766</v>
      </c>
      <c r="R348" s="86">
        <v>13883202126</v>
      </c>
      <c r="S348" s="86">
        <v>13762157766</v>
      </c>
    </row>
    <row r="349" spans="1:19" x14ac:dyDescent="0.35">
      <c r="A349" s="86" t="s">
        <v>355</v>
      </c>
      <c r="B349" s="86">
        <v>57</v>
      </c>
      <c r="C349" s="86" t="s">
        <v>1620</v>
      </c>
      <c r="D349" s="86" t="s">
        <v>5695</v>
      </c>
      <c r="E349" s="86" t="s">
        <v>2134</v>
      </c>
      <c r="F349" s="86">
        <v>46117276</v>
      </c>
      <c r="G349" s="86">
        <v>46117276</v>
      </c>
      <c r="H349" s="93">
        <v>46117276</v>
      </c>
      <c r="I349" s="86" t="s">
        <v>2829</v>
      </c>
      <c r="J349" s="86" t="s">
        <v>2833</v>
      </c>
      <c r="K349" s="86">
        <v>197174</v>
      </c>
      <c r="L349" s="86">
        <v>0</v>
      </c>
      <c r="M349" s="86">
        <v>46314450</v>
      </c>
      <c r="N349" s="86">
        <v>46314450</v>
      </c>
      <c r="O349" s="86">
        <v>46117276</v>
      </c>
      <c r="P349" s="86">
        <v>46314450</v>
      </c>
      <c r="Q349" s="86">
        <v>46117276</v>
      </c>
      <c r="R349" s="86">
        <v>46314450</v>
      </c>
      <c r="S349" s="86">
        <v>46117276</v>
      </c>
    </row>
    <row r="350" spans="1:19" x14ac:dyDescent="0.35">
      <c r="A350" s="86" t="s">
        <v>356</v>
      </c>
      <c r="B350" s="86">
        <v>57</v>
      </c>
      <c r="C350" s="86" t="s">
        <v>1620</v>
      </c>
      <c r="D350" s="86" t="s">
        <v>6621</v>
      </c>
      <c r="E350" s="86" t="s">
        <v>2135</v>
      </c>
      <c r="F350" s="86">
        <v>434037928</v>
      </c>
      <c r="G350" s="86">
        <v>434037928</v>
      </c>
      <c r="H350" s="93">
        <v>434037928</v>
      </c>
      <c r="I350" s="86" t="s">
        <v>2829</v>
      </c>
      <c r="J350" s="86" t="s">
        <v>2833</v>
      </c>
      <c r="K350" s="86">
        <v>0</v>
      </c>
      <c r="L350" s="86">
        <v>0</v>
      </c>
      <c r="M350" s="86">
        <v>434037928</v>
      </c>
      <c r="N350" s="86">
        <v>434037928</v>
      </c>
      <c r="O350" s="86">
        <v>434037928</v>
      </c>
      <c r="P350" s="86">
        <v>434037928</v>
      </c>
      <c r="Q350" s="86">
        <v>434037928</v>
      </c>
      <c r="R350" s="86">
        <v>434037928</v>
      </c>
      <c r="S350" s="86">
        <v>434037928</v>
      </c>
    </row>
    <row r="351" spans="1:19" x14ac:dyDescent="0.35">
      <c r="A351" s="86" t="s">
        <v>357</v>
      </c>
      <c r="B351" s="86">
        <v>58</v>
      </c>
      <c r="C351" s="86" t="s">
        <v>1621</v>
      </c>
      <c r="D351" s="86" t="s">
        <v>5614</v>
      </c>
      <c r="E351" s="86" t="s">
        <v>2136</v>
      </c>
      <c r="F351" s="86">
        <v>60078424</v>
      </c>
      <c r="G351" s="86">
        <v>60078424</v>
      </c>
      <c r="H351" s="93">
        <v>60078424</v>
      </c>
      <c r="I351" s="86" t="s">
        <v>2829</v>
      </c>
      <c r="J351" s="86" t="s">
        <v>2832</v>
      </c>
      <c r="K351" s="86">
        <v>536750</v>
      </c>
      <c r="L351" s="86">
        <v>0</v>
      </c>
      <c r="M351" s="86">
        <v>60615174</v>
      </c>
      <c r="N351" s="86">
        <v>60615174</v>
      </c>
      <c r="O351" s="86">
        <v>60078424</v>
      </c>
      <c r="P351" s="86">
        <v>60615174</v>
      </c>
      <c r="Q351" s="86">
        <v>60078424</v>
      </c>
      <c r="R351" s="86">
        <v>60615174</v>
      </c>
      <c r="S351" s="86">
        <v>60078424</v>
      </c>
    </row>
    <row r="352" spans="1:19" x14ac:dyDescent="0.35">
      <c r="A352" s="86" t="s">
        <v>358</v>
      </c>
      <c r="B352" s="86">
        <v>58</v>
      </c>
      <c r="C352" s="86" t="s">
        <v>1621</v>
      </c>
      <c r="D352" s="86" t="s">
        <v>5617</v>
      </c>
      <c r="E352" s="86" t="s">
        <v>2137</v>
      </c>
      <c r="F352" s="86">
        <v>130034531</v>
      </c>
      <c r="G352" s="86">
        <v>130034531</v>
      </c>
      <c r="H352" s="93">
        <v>130034531</v>
      </c>
      <c r="I352" s="86" t="s">
        <v>2829</v>
      </c>
      <c r="J352" s="86" t="s">
        <v>2832</v>
      </c>
      <c r="K352" s="86">
        <v>909190</v>
      </c>
      <c r="L352" s="86">
        <v>1052460</v>
      </c>
      <c r="M352" s="86">
        <v>130943721</v>
      </c>
      <c r="N352" s="86">
        <v>129891261</v>
      </c>
      <c r="O352" s="86">
        <v>128982071</v>
      </c>
      <c r="P352" s="86">
        <v>130943721</v>
      </c>
      <c r="Q352" s="86">
        <v>130034531</v>
      </c>
      <c r="R352" s="86">
        <v>129891261</v>
      </c>
      <c r="S352" s="86">
        <v>128982071</v>
      </c>
    </row>
    <row r="353" spans="1:19" x14ac:dyDescent="0.35">
      <c r="A353" s="86" t="s">
        <v>359</v>
      </c>
      <c r="B353" s="86">
        <v>58</v>
      </c>
      <c r="C353" s="86" t="s">
        <v>1621</v>
      </c>
      <c r="D353" s="86" t="s">
        <v>5619</v>
      </c>
      <c r="E353" s="86" t="s">
        <v>2138</v>
      </c>
      <c r="F353" s="86">
        <v>518260320</v>
      </c>
      <c r="G353" s="86">
        <v>518260320</v>
      </c>
      <c r="H353" s="93">
        <v>518260320</v>
      </c>
      <c r="I353" s="86" t="s">
        <v>2829</v>
      </c>
      <c r="J353" s="86" t="s">
        <v>2832</v>
      </c>
      <c r="K353" s="86">
        <v>17111800</v>
      </c>
      <c r="L353" s="86">
        <v>0</v>
      </c>
      <c r="M353" s="86">
        <v>535372120</v>
      </c>
      <c r="N353" s="86">
        <v>535372120</v>
      </c>
      <c r="O353" s="86">
        <v>518260320</v>
      </c>
      <c r="P353" s="86">
        <v>692658210</v>
      </c>
      <c r="Q353" s="86">
        <v>675546410</v>
      </c>
      <c r="R353" s="86">
        <v>692658210</v>
      </c>
      <c r="S353" s="86">
        <v>675546410</v>
      </c>
    </row>
    <row r="354" spans="1:19" x14ac:dyDescent="0.35">
      <c r="A354" s="86" t="s">
        <v>360</v>
      </c>
      <c r="B354" s="86">
        <v>58</v>
      </c>
      <c r="C354" s="86" t="s">
        <v>1621</v>
      </c>
      <c r="D354" s="86" t="s">
        <v>5621</v>
      </c>
      <c r="E354" s="86" t="s">
        <v>1918</v>
      </c>
      <c r="F354" s="86">
        <v>49840722</v>
      </c>
      <c r="G354" s="86">
        <v>49840722</v>
      </c>
      <c r="H354" s="93">
        <v>49840722</v>
      </c>
      <c r="I354" s="86" t="s">
        <v>2829</v>
      </c>
      <c r="J354" s="86" t="s">
        <v>2832</v>
      </c>
      <c r="K354" s="86">
        <v>416170</v>
      </c>
      <c r="L354" s="86">
        <v>364670</v>
      </c>
      <c r="M354" s="86">
        <v>50256892</v>
      </c>
      <c r="N354" s="86">
        <v>49892222</v>
      </c>
      <c r="O354" s="86">
        <v>49476052</v>
      </c>
      <c r="P354" s="86">
        <v>50256892</v>
      </c>
      <c r="Q354" s="86">
        <v>49840722</v>
      </c>
      <c r="R354" s="86">
        <v>49892222</v>
      </c>
      <c r="S354" s="86">
        <v>49476052</v>
      </c>
    </row>
    <row r="355" spans="1:19" x14ac:dyDescent="0.35">
      <c r="A355" s="86" t="s">
        <v>361</v>
      </c>
      <c r="B355" s="86">
        <v>58</v>
      </c>
      <c r="C355" s="86" t="s">
        <v>1621</v>
      </c>
      <c r="D355" s="86" t="s">
        <v>6259</v>
      </c>
      <c r="E355" s="86" t="s">
        <v>2139</v>
      </c>
      <c r="F355" s="86">
        <v>18929664</v>
      </c>
      <c r="G355" s="86">
        <v>18929664</v>
      </c>
      <c r="H355" s="93">
        <v>18929664</v>
      </c>
      <c r="I355" s="86" t="s">
        <v>2829</v>
      </c>
      <c r="J355" s="86" t="s">
        <v>2832</v>
      </c>
      <c r="K355" s="86">
        <v>470000</v>
      </c>
      <c r="L355" s="86">
        <v>0</v>
      </c>
      <c r="M355" s="86">
        <v>19399664</v>
      </c>
      <c r="N355" s="86">
        <v>19399664</v>
      </c>
      <c r="O355" s="86">
        <v>18929664</v>
      </c>
      <c r="P355" s="86">
        <v>19399664</v>
      </c>
      <c r="Q355" s="86">
        <v>18929664</v>
      </c>
      <c r="R355" s="86">
        <v>19399664</v>
      </c>
      <c r="S355" s="86">
        <v>18929664</v>
      </c>
    </row>
    <row r="356" spans="1:19" x14ac:dyDescent="0.35">
      <c r="A356" s="86" t="s">
        <v>362</v>
      </c>
      <c r="B356" s="86">
        <v>59</v>
      </c>
      <c r="C356" s="86" t="s">
        <v>1622</v>
      </c>
      <c r="D356" s="86" t="s">
        <v>5625</v>
      </c>
      <c r="E356" s="86" t="s">
        <v>2016</v>
      </c>
      <c r="F356" s="86">
        <v>1579259772</v>
      </c>
      <c r="G356" s="86">
        <v>1579259772</v>
      </c>
      <c r="H356" s="93">
        <v>1579259772</v>
      </c>
      <c r="I356" s="86" t="s">
        <v>2829</v>
      </c>
      <c r="J356" s="86" t="s">
        <v>2832</v>
      </c>
      <c r="K356" s="86">
        <v>23082481</v>
      </c>
      <c r="L356" s="86">
        <v>0</v>
      </c>
      <c r="M356" s="86">
        <v>1602342253</v>
      </c>
      <c r="N356" s="86">
        <v>1602342253</v>
      </c>
      <c r="O356" s="86">
        <v>1579259772</v>
      </c>
      <c r="P356" s="86">
        <v>1768810863</v>
      </c>
      <c r="Q356" s="86">
        <v>1745728382</v>
      </c>
      <c r="R356" s="86">
        <v>1768810863</v>
      </c>
      <c r="S356" s="86">
        <v>1745728382</v>
      </c>
    </row>
    <row r="357" spans="1:19" x14ac:dyDescent="0.35">
      <c r="A357" s="86" t="s">
        <v>363</v>
      </c>
      <c r="B357" s="86">
        <v>59</v>
      </c>
      <c r="C357" s="86" t="s">
        <v>1622</v>
      </c>
      <c r="D357" s="86" t="s">
        <v>5627</v>
      </c>
      <c r="E357" s="86" t="s">
        <v>2140</v>
      </c>
      <c r="F357" s="86">
        <v>68221494</v>
      </c>
      <c r="G357" s="86">
        <v>68221494</v>
      </c>
      <c r="H357" s="93">
        <v>68221494</v>
      </c>
      <c r="I357" s="86" t="s">
        <v>2829</v>
      </c>
      <c r="J357" s="86" t="s">
        <v>2832</v>
      </c>
      <c r="K357" s="86">
        <v>0</v>
      </c>
      <c r="L357" s="86">
        <v>0</v>
      </c>
      <c r="M357" s="86">
        <v>68221494</v>
      </c>
      <c r="N357" s="86">
        <v>68221494</v>
      </c>
      <c r="O357" s="86">
        <v>68221494</v>
      </c>
      <c r="P357" s="86">
        <v>125774694</v>
      </c>
      <c r="Q357" s="86">
        <v>125774694</v>
      </c>
      <c r="R357" s="86">
        <v>125774694</v>
      </c>
      <c r="S357" s="86">
        <v>125774694</v>
      </c>
    </row>
    <row r="358" spans="1:19" x14ac:dyDescent="0.35">
      <c r="A358" s="86" t="s">
        <v>364</v>
      </c>
      <c r="B358" s="86">
        <v>59</v>
      </c>
      <c r="C358" s="86" t="s">
        <v>1622</v>
      </c>
      <c r="D358" s="86" t="s">
        <v>6433</v>
      </c>
      <c r="E358" s="86" t="s">
        <v>2141</v>
      </c>
      <c r="F358" s="86">
        <v>24201672</v>
      </c>
      <c r="G358" s="86">
        <v>24201672</v>
      </c>
      <c r="H358" s="93">
        <v>24201672</v>
      </c>
      <c r="I358" s="86" t="s">
        <v>2829</v>
      </c>
      <c r="J358" s="86" t="s">
        <v>2832</v>
      </c>
      <c r="K358" s="86">
        <v>0</v>
      </c>
      <c r="L358" s="86">
        <v>0</v>
      </c>
      <c r="M358" s="86">
        <v>24201672</v>
      </c>
      <c r="N358" s="86">
        <v>24201672</v>
      </c>
      <c r="O358" s="86">
        <v>24201672</v>
      </c>
      <c r="P358" s="86">
        <v>27617692</v>
      </c>
      <c r="Q358" s="86">
        <v>27617692</v>
      </c>
      <c r="R358" s="86">
        <v>27617692</v>
      </c>
      <c r="S358" s="86">
        <v>27617692</v>
      </c>
    </row>
    <row r="359" spans="1:19" x14ac:dyDescent="0.35">
      <c r="A359" s="86" t="s">
        <v>365</v>
      </c>
      <c r="B359" s="86">
        <v>59</v>
      </c>
      <c r="C359" s="86" t="s">
        <v>1622</v>
      </c>
      <c r="D359" s="86" t="s">
        <v>6435</v>
      </c>
      <c r="E359" s="86" t="s">
        <v>2142</v>
      </c>
      <c r="F359" s="86">
        <v>25863451</v>
      </c>
      <c r="G359" s="86">
        <v>25863451</v>
      </c>
      <c r="H359" s="93">
        <v>25863451</v>
      </c>
      <c r="I359" s="86" t="s">
        <v>2829</v>
      </c>
      <c r="J359" s="86" t="s">
        <v>2832</v>
      </c>
      <c r="K359" s="86">
        <v>0</v>
      </c>
      <c r="L359" s="86">
        <v>0</v>
      </c>
      <c r="M359" s="86">
        <v>25863451</v>
      </c>
      <c r="N359" s="86">
        <v>25863451</v>
      </c>
      <c r="O359" s="86">
        <v>25863451</v>
      </c>
      <c r="P359" s="86">
        <v>25863451</v>
      </c>
      <c r="Q359" s="86">
        <v>25863451</v>
      </c>
      <c r="R359" s="86">
        <v>25863451</v>
      </c>
      <c r="S359" s="86">
        <v>25863451</v>
      </c>
    </row>
    <row r="360" spans="1:19" x14ac:dyDescent="0.35">
      <c r="A360" s="86" t="s">
        <v>366</v>
      </c>
      <c r="B360" s="86">
        <v>59</v>
      </c>
      <c r="C360" s="86" t="s">
        <v>1622</v>
      </c>
      <c r="D360" s="86" t="s">
        <v>6437</v>
      </c>
      <c r="E360" s="86" t="s">
        <v>2143</v>
      </c>
      <c r="F360" s="86">
        <v>31562880</v>
      </c>
      <c r="G360" s="86">
        <v>31158678</v>
      </c>
      <c r="H360" s="93">
        <v>31562880</v>
      </c>
      <c r="I360" s="86" t="s">
        <v>2829</v>
      </c>
      <c r="J360" s="86" t="s">
        <v>2833</v>
      </c>
      <c r="K360" s="86">
        <v>0</v>
      </c>
      <c r="L360" s="86">
        <v>0</v>
      </c>
      <c r="M360" s="86">
        <v>31562880</v>
      </c>
      <c r="N360" s="86">
        <v>31562880</v>
      </c>
      <c r="O360" s="86">
        <v>31562880</v>
      </c>
      <c r="P360" s="86">
        <v>61570280</v>
      </c>
      <c r="Q360" s="86">
        <v>61570280</v>
      </c>
      <c r="R360" s="86">
        <v>61570280</v>
      </c>
      <c r="S360" s="86">
        <v>61570280</v>
      </c>
    </row>
    <row r="361" spans="1:19" x14ac:dyDescent="0.35">
      <c r="A361" s="86" t="s">
        <v>367</v>
      </c>
      <c r="B361" s="86">
        <v>59</v>
      </c>
      <c r="C361" s="86" t="s">
        <v>1622</v>
      </c>
      <c r="D361" s="86" t="s">
        <v>6474</v>
      </c>
      <c r="E361" s="86" t="s">
        <v>2144</v>
      </c>
      <c r="F361" s="86">
        <v>2151841</v>
      </c>
      <c r="G361" s="86">
        <v>2151841</v>
      </c>
      <c r="H361" s="93">
        <v>2151841</v>
      </c>
      <c r="I361" s="86" t="s">
        <v>2829</v>
      </c>
      <c r="J361" s="86" t="s">
        <v>2832</v>
      </c>
      <c r="K361" s="86">
        <v>0</v>
      </c>
      <c r="L361" s="86">
        <v>0</v>
      </c>
      <c r="M361" s="86">
        <v>2151841</v>
      </c>
      <c r="N361" s="86">
        <v>2151841</v>
      </c>
      <c r="O361" s="86">
        <v>2151841</v>
      </c>
      <c r="P361" s="86">
        <v>2151841</v>
      </c>
      <c r="Q361" s="86">
        <v>2151841</v>
      </c>
      <c r="R361" s="86">
        <v>2151841</v>
      </c>
      <c r="S361" s="86">
        <v>2151841</v>
      </c>
    </row>
    <row r="362" spans="1:19" x14ac:dyDescent="0.35">
      <c r="A362" s="86" t="s">
        <v>368</v>
      </c>
      <c r="B362" s="86">
        <v>60</v>
      </c>
      <c r="C362" s="86" t="s">
        <v>1623</v>
      </c>
      <c r="D362" s="86" t="s">
        <v>5628</v>
      </c>
      <c r="E362" s="86" t="s">
        <v>2145</v>
      </c>
      <c r="F362" s="86">
        <v>244831741</v>
      </c>
      <c r="G362" s="86">
        <v>244831741</v>
      </c>
      <c r="H362" s="93">
        <v>244831741</v>
      </c>
      <c r="I362" s="86" t="s">
        <v>2829</v>
      </c>
      <c r="J362" s="86" t="s">
        <v>2832</v>
      </c>
      <c r="K362" s="86">
        <v>10480302</v>
      </c>
      <c r="L362" s="86">
        <v>0</v>
      </c>
      <c r="M362" s="86">
        <v>255312043</v>
      </c>
      <c r="N362" s="86">
        <v>255312043</v>
      </c>
      <c r="O362" s="86">
        <v>244831741</v>
      </c>
      <c r="P362" s="86">
        <v>255312043</v>
      </c>
      <c r="Q362" s="86">
        <v>244831741</v>
      </c>
      <c r="R362" s="86">
        <v>255312043</v>
      </c>
      <c r="S362" s="86">
        <v>244831741</v>
      </c>
    </row>
    <row r="363" spans="1:19" x14ac:dyDescent="0.35">
      <c r="A363" s="86" t="s">
        <v>369</v>
      </c>
      <c r="B363" s="86">
        <v>60</v>
      </c>
      <c r="C363" s="86" t="s">
        <v>1623</v>
      </c>
      <c r="D363" s="86" t="s">
        <v>5630</v>
      </c>
      <c r="E363" s="86" t="s">
        <v>2146</v>
      </c>
      <c r="F363" s="86">
        <v>23843432</v>
      </c>
      <c r="G363" s="86">
        <v>23843432</v>
      </c>
      <c r="H363" s="93">
        <v>23843432</v>
      </c>
      <c r="I363" s="86" t="s">
        <v>2829</v>
      </c>
      <c r="J363" s="86" t="s">
        <v>2832</v>
      </c>
      <c r="K363" s="86">
        <v>821676</v>
      </c>
      <c r="L363" s="86">
        <v>0</v>
      </c>
      <c r="M363" s="86">
        <v>24665108</v>
      </c>
      <c r="N363" s="86">
        <v>24665108</v>
      </c>
      <c r="O363" s="86">
        <v>23843432</v>
      </c>
      <c r="P363" s="86">
        <v>24665108</v>
      </c>
      <c r="Q363" s="86">
        <v>23843432</v>
      </c>
      <c r="R363" s="86">
        <v>24665108</v>
      </c>
      <c r="S363" s="86">
        <v>23843432</v>
      </c>
    </row>
    <row r="364" spans="1:19" x14ac:dyDescent="0.35">
      <c r="A364" s="86" t="s">
        <v>370</v>
      </c>
      <c r="B364" s="86">
        <v>60</v>
      </c>
      <c r="C364" s="86" t="s">
        <v>1623</v>
      </c>
      <c r="D364" s="86" t="s">
        <v>6051</v>
      </c>
      <c r="E364" s="86" t="s">
        <v>2147</v>
      </c>
      <c r="F364" s="86">
        <v>3281239</v>
      </c>
      <c r="G364" s="86">
        <v>3281239</v>
      </c>
      <c r="H364" s="93">
        <v>3281239</v>
      </c>
      <c r="I364" s="86" t="s">
        <v>2829</v>
      </c>
      <c r="J364" s="86" t="s">
        <v>2832</v>
      </c>
      <c r="K364" s="86">
        <v>162945</v>
      </c>
      <c r="L364" s="86">
        <v>0</v>
      </c>
      <c r="M364" s="86">
        <v>3444184</v>
      </c>
      <c r="N364" s="86">
        <v>3444184</v>
      </c>
      <c r="O364" s="86">
        <v>3281239</v>
      </c>
      <c r="P364" s="86">
        <v>3444184</v>
      </c>
      <c r="Q364" s="86">
        <v>3281239</v>
      </c>
      <c r="R364" s="86">
        <v>3444184</v>
      </c>
      <c r="S364" s="86">
        <v>3281239</v>
      </c>
    </row>
    <row r="365" spans="1:19" x14ac:dyDescent="0.35">
      <c r="A365" s="86" t="s">
        <v>371</v>
      </c>
      <c r="B365" s="86">
        <v>60</v>
      </c>
      <c r="C365" s="86" t="s">
        <v>1623</v>
      </c>
      <c r="D365" s="86" t="s">
        <v>6173</v>
      </c>
      <c r="E365" s="86" t="s">
        <v>2148</v>
      </c>
      <c r="F365" s="86">
        <v>24407248</v>
      </c>
      <c r="G365" s="86">
        <v>24407248</v>
      </c>
      <c r="H365" s="93">
        <v>24407248</v>
      </c>
      <c r="I365" s="86" t="s">
        <v>2829</v>
      </c>
      <c r="J365" s="86" t="s">
        <v>2832</v>
      </c>
      <c r="K365" s="86">
        <v>267740</v>
      </c>
      <c r="L365" s="86">
        <v>0</v>
      </c>
      <c r="M365" s="86">
        <v>24674988</v>
      </c>
      <c r="N365" s="86">
        <v>24674988</v>
      </c>
      <c r="O365" s="86">
        <v>24407248</v>
      </c>
      <c r="P365" s="86">
        <v>24674988</v>
      </c>
      <c r="Q365" s="86">
        <v>24407248</v>
      </c>
      <c r="R365" s="86">
        <v>24674988</v>
      </c>
      <c r="S365" s="86">
        <v>24407248</v>
      </c>
    </row>
    <row r="366" spans="1:19" x14ac:dyDescent="0.35">
      <c r="A366" s="86" t="s">
        <v>372</v>
      </c>
      <c r="B366" s="86">
        <v>61</v>
      </c>
      <c r="C366" s="86" t="s">
        <v>1624</v>
      </c>
      <c r="D366" s="86" t="s">
        <v>5523</v>
      </c>
      <c r="E366" s="86" t="s">
        <v>2052</v>
      </c>
      <c r="F366" s="86">
        <v>32786243</v>
      </c>
      <c r="G366" s="86">
        <v>32786243</v>
      </c>
      <c r="H366" s="93">
        <v>32786243</v>
      </c>
      <c r="I366" s="86" t="s">
        <v>2829</v>
      </c>
      <c r="J366" s="86" t="s">
        <v>2832</v>
      </c>
      <c r="K366" s="86">
        <v>546451</v>
      </c>
      <c r="L366" s="86">
        <v>0</v>
      </c>
      <c r="M366" s="86">
        <v>33332694</v>
      </c>
      <c r="N366" s="86">
        <v>33332694</v>
      </c>
      <c r="O366" s="86">
        <v>32786243</v>
      </c>
      <c r="P366" s="86">
        <v>33332694</v>
      </c>
      <c r="Q366" s="86">
        <v>32786243</v>
      </c>
      <c r="R366" s="86">
        <v>33332694</v>
      </c>
      <c r="S366" s="86">
        <v>32786243</v>
      </c>
    </row>
    <row r="367" spans="1:19" x14ac:dyDescent="0.35">
      <c r="A367" s="86" t="s">
        <v>373</v>
      </c>
      <c r="B367" s="86">
        <v>61</v>
      </c>
      <c r="C367" s="86" t="s">
        <v>1624</v>
      </c>
      <c r="D367" s="86" t="s">
        <v>5527</v>
      </c>
      <c r="E367" s="86" t="s">
        <v>2054</v>
      </c>
      <c r="F367" s="86">
        <v>12876258160</v>
      </c>
      <c r="G367" s="86">
        <v>12876258160</v>
      </c>
      <c r="H367" s="93">
        <v>12876258160</v>
      </c>
      <c r="I367" s="86" t="s">
        <v>2829</v>
      </c>
      <c r="J367" s="86" t="s">
        <v>2832</v>
      </c>
      <c r="K367" s="86">
        <v>182647803</v>
      </c>
      <c r="L367" s="86">
        <v>0</v>
      </c>
      <c r="M367" s="86">
        <v>13058905963</v>
      </c>
      <c r="N367" s="86">
        <v>13058905963</v>
      </c>
      <c r="O367" s="86">
        <v>12876258160</v>
      </c>
      <c r="P367" s="86">
        <v>13058905963</v>
      </c>
      <c r="Q367" s="86">
        <v>12876258160</v>
      </c>
      <c r="R367" s="86">
        <v>13058905963</v>
      </c>
      <c r="S367" s="86">
        <v>12876258160</v>
      </c>
    </row>
    <row r="368" spans="1:19" x14ac:dyDescent="0.35">
      <c r="A368" s="86" t="s">
        <v>374</v>
      </c>
      <c r="B368" s="86">
        <v>61</v>
      </c>
      <c r="C368" s="86" t="s">
        <v>1624</v>
      </c>
      <c r="D368" s="86" t="s">
        <v>5533</v>
      </c>
      <c r="E368" s="86" t="s">
        <v>2059</v>
      </c>
      <c r="F368" s="86">
        <v>1571175267</v>
      </c>
      <c r="G368" s="86">
        <v>1571175267</v>
      </c>
      <c r="H368" s="93">
        <v>1571175267</v>
      </c>
      <c r="I368" s="86" t="s">
        <v>2829</v>
      </c>
      <c r="J368" s="86" t="s">
        <v>2832</v>
      </c>
      <c r="K368" s="86">
        <v>21238230</v>
      </c>
      <c r="L368" s="86">
        <v>0</v>
      </c>
      <c r="M368" s="86">
        <v>1592413497</v>
      </c>
      <c r="N368" s="86">
        <v>1592413497</v>
      </c>
      <c r="O368" s="86">
        <v>1571175267</v>
      </c>
      <c r="P368" s="86">
        <v>1592413497</v>
      </c>
      <c r="Q368" s="86">
        <v>1571175267</v>
      </c>
      <c r="R368" s="86">
        <v>1592413497</v>
      </c>
      <c r="S368" s="86">
        <v>1571175267</v>
      </c>
    </row>
    <row r="369" spans="1:19" x14ac:dyDescent="0.35">
      <c r="A369" s="86" t="s">
        <v>375</v>
      </c>
      <c r="B369" s="86">
        <v>61</v>
      </c>
      <c r="C369" s="86" t="s">
        <v>1624</v>
      </c>
      <c r="D369" s="86" t="s">
        <v>5570</v>
      </c>
      <c r="E369" s="86" t="s">
        <v>2096</v>
      </c>
      <c r="F369" s="86">
        <v>168541</v>
      </c>
      <c r="G369" s="86">
        <v>168541</v>
      </c>
      <c r="H369" s="93">
        <v>168541</v>
      </c>
      <c r="I369" s="86" t="s">
        <v>2829</v>
      </c>
      <c r="J369" s="86" t="s">
        <v>2832</v>
      </c>
      <c r="K369" s="86">
        <v>10000</v>
      </c>
      <c r="L369" s="86">
        <v>0</v>
      </c>
      <c r="M369" s="86">
        <v>178541</v>
      </c>
      <c r="N369" s="86">
        <v>178541</v>
      </c>
      <c r="O369" s="86">
        <v>168541</v>
      </c>
      <c r="P369" s="86">
        <v>178541</v>
      </c>
      <c r="Q369" s="86">
        <v>168541</v>
      </c>
      <c r="R369" s="86">
        <v>178541</v>
      </c>
      <c r="S369" s="86">
        <v>168541</v>
      </c>
    </row>
    <row r="370" spans="1:19" x14ac:dyDescent="0.35">
      <c r="A370" s="86" t="s">
        <v>376</v>
      </c>
      <c r="B370" s="86">
        <v>61</v>
      </c>
      <c r="C370" s="86" t="s">
        <v>1624</v>
      </c>
      <c r="D370" s="86" t="s">
        <v>5600</v>
      </c>
      <c r="E370" s="86" t="s">
        <v>2850</v>
      </c>
      <c r="F370" s="86">
        <v>4756432671</v>
      </c>
      <c r="G370" s="86">
        <v>4756432671</v>
      </c>
      <c r="H370" s="93">
        <v>4756432671</v>
      </c>
      <c r="I370" s="86" t="s">
        <v>2829</v>
      </c>
      <c r="J370" s="86" t="s">
        <v>2832</v>
      </c>
      <c r="K370" s="86">
        <v>88886420</v>
      </c>
      <c r="L370" s="86">
        <v>0</v>
      </c>
      <c r="M370" s="86">
        <v>4845319091</v>
      </c>
      <c r="N370" s="86">
        <v>4845319091</v>
      </c>
      <c r="O370" s="86">
        <v>4756432671</v>
      </c>
      <c r="P370" s="86">
        <v>4845319091</v>
      </c>
      <c r="Q370" s="86">
        <v>4756432671</v>
      </c>
      <c r="R370" s="86">
        <v>4845319091</v>
      </c>
      <c r="S370" s="86">
        <v>4756432671</v>
      </c>
    </row>
    <row r="371" spans="1:19" x14ac:dyDescent="0.35">
      <c r="A371" s="86" t="s">
        <v>377</v>
      </c>
      <c r="B371" s="86">
        <v>61</v>
      </c>
      <c r="C371" s="86" t="s">
        <v>1624</v>
      </c>
      <c r="D371" s="86" t="s">
        <v>5634</v>
      </c>
      <c r="E371" s="86" t="s">
        <v>2149</v>
      </c>
      <c r="F371" s="86">
        <v>21334896313</v>
      </c>
      <c r="G371" s="86">
        <v>21334896313</v>
      </c>
      <c r="H371" s="93">
        <v>21334896313</v>
      </c>
      <c r="I371" s="86" t="s">
        <v>2829</v>
      </c>
      <c r="J371" s="86" t="s">
        <v>2832</v>
      </c>
      <c r="K371" s="86">
        <v>363941930</v>
      </c>
      <c r="L371" s="86">
        <v>0</v>
      </c>
      <c r="M371" s="86">
        <v>21698838243</v>
      </c>
      <c r="N371" s="86">
        <v>21698838243</v>
      </c>
      <c r="O371" s="86">
        <v>21334896313</v>
      </c>
      <c r="P371" s="86">
        <v>21698838243</v>
      </c>
      <c r="Q371" s="86">
        <v>21334896313</v>
      </c>
      <c r="R371" s="86">
        <v>21698838243</v>
      </c>
      <c r="S371" s="86">
        <v>21334896313</v>
      </c>
    </row>
    <row r="372" spans="1:19" x14ac:dyDescent="0.35">
      <c r="A372" s="86" t="s">
        <v>378</v>
      </c>
      <c r="B372" s="86">
        <v>61</v>
      </c>
      <c r="C372" s="86" t="s">
        <v>1624</v>
      </c>
      <c r="D372" s="86" t="s">
        <v>5635</v>
      </c>
      <c r="E372" s="86" t="s">
        <v>2150</v>
      </c>
      <c r="F372" s="86">
        <v>44447255963</v>
      </c>
      <c r="G372" s="86">
        <v>44447255963</v>
      </c>
      <c r="H372" s="93">
        <v>44447255963</v>
      </c>
      <c r="I372" s="86" t="s">
        <v>2829</v>
      </c>
      <c r="J372" s="86" t="s">
        <v>2832</v>
      </c>
      <c r="K372" s="86">
        <v>601155961</v>
      </c>
      <c r="L372" s="86">
        <v>0</v>
      </c>
      <c r="M372" s="86">
        <v>45048411924</v>
      </c>
      <c r="N372" s="86">
        <v>45048411924</v>
      </c>
      <c r="O372" s="86">
        <v>44447255963</v>
      </c>
      <c r="P372" s="86">
        <v>45048411924</v>
      </c>
      <c r="Q372" s="86">
        <v>44447255963</v>
      </c>
      <c r="R372" s="86">
        <v>45048411924</v>
      </c>
      <c r="S372" s="86">
        <v>44447255963</v>
      </c>
    </row>
    <row r="373" spans="1:19" x14ac:dyDescent="0.35">
      <c r="A373" s="86" t="s">
        <v>379</v>
      </c>
      <c r="B373" s="86">
        <v>61</v>
      </c>
      <c r="C373" s="86" t="s">
        <v>1624</v>
      </c>
      <c r="D373" s="86" t="s">
        <v>5638</v>
      </c>
      <c r="E373" s="86" t="s">
        <v>2100</v>
      </c>
      <c r="F373" s="86">
        <v>722871898</v>
      </c>
      <c r="G373" s="86">
        <v>722871898</v>
      </c>
      <c r="H373" s="93">
        <v>722871898</v>
      </c>
      <c r="I373" s="86" t="s">
        <v>2829</v>
      </c>
      <c r="J373" s="86" t="s">
        <v>2832</v>
      </c>
      <c r="K373" s="86">
        <v>14005276</v>
      </c>
      <c r="L373" s="86">
        <v>0</v>
      </c>
      <c r="M373" s="86">
        <v>736877174</v>
      </c>
      <c r="N373" s="86">
        <v>736877174</v>
      </c>
      <c r="O373" s="86">
        <v>722871898</v>
      </c>
      <c r="P373" s="86">
        <v>736877174</v>
      </c>
      <c r="Q373" s="86">
        <v>722871898</v>
      </c>
      <c r="R373" s="86">
        <v>736877174</v>
      </c>
      <c r="S373" s="86">
        <v>722871898</v>
      </c>
    </row>
    <row r="374" spans="1:19" x14ac:dyDescent="0.35">
      <c r="A374" s="86" t="s">
        <v>380</v>
      </c>
      <c r="B374" s="86">
        <v>61</v>
      </c>
      <c r="C374" s="86" t="s">
        <v>1624</v>
      </c>
      <c r="D374" s="86" t="s">
        <v>5640</v>
      </c>
      <c r="E374" s="86" t="s">
        <v>2151</v>
      </c>
      <c r="F374" s="86">
        <v>948860503</v>
      </c>
      <c r="G374" s="86">
        <v>948860503</v>
      </c>
      <c r="H374" s="93">
        <v>948860503</v>
      </c>
      <c r="I374" s="86" t="s">
        <v>2829</v>
      </c>
      <c r="J374" s="86" t="s">
        <v>2832</v>
      </c>
      <c r="K374" s="86">
        <v>20934110</v>
      </c>
      <c r="L374" s="86">
        <v>0</v>
      </c>
      <c r="M374" s="86">
        <v>969794613</v>
      </c>
      <c r="N374" s="86">
        <v>969794613</v>
      </c>
      <c r="O374" s="86">
        <v>948860503</v>
      </c>
      <c r="P374" s="86">
        <v>969794613</v>
      </c>
      <c r="Q374" s="86">
        <v>948860503</v>
      </c>
      <c r="R374" s="86">
        <v>969794613</v>
      </c>
      <c r="S374" s="86">
        <v>948860503</v>
      </c>
    </row>
    <row r="375" spans="1:19" x14ac:dyDescent="0.35">
      <c r="A375" s="86" t="s">
        <v>381</v>
      </c>
      <c r="B375" s="86">
        <v>61</v>
      </c>
      <c r="C375" s="86" t="s">
        <v>1624</v>
      </c>
      <c r="D375" s="86" t="s">
        <v>5642</v>
      </c>
      <c r="E375" s="86" t="s">
        <v>2152</v>
      </c>
      <c r="F375" s="86">
        <v>714848475</v>
      </c>
      <c r="G375" s="86">
        <v>714848475</v>
      </c>
      <c r="H375" s="93">
        <v>714848475</v>
      </c>
      <c r="I375" s="86" t="s">
        <v>2829</v>
      </c>
      <c r="J375" s="86" t="s">
        <v>2832</v>
      </c>
      <c r="K375" s="86">
        <v>15804247</v>
      </c>
      <c r="L375" s="86">
        <v>0</v>
      </c>
      <c r="M375" s="86">
        <v>730652722</v>
      </c>
      <c r="N375" s="86">
        <v>730652722</v>
      </c>
      <c r="O375" s="86">
        <v>714848475</v>
      </c>
      <c r="P375" s="86">
        <v>730652722</v>
      </c>
      <c r="Q375" s="86">
        <v>714848475</v>
      </c>
      <c r="R375" s="86">
        <v>730652722</v>
      </c>
      <c r="S375" s="86">
        <v>714848475</v>
      </c>
    </row>
    <row r="376" spans="1:19" x14ac:dyDescent="0.35">
      <c r="A376" s="86" t="s">
        <v>382</v>
      </c>
      <c r="B376" s="86">
        <v>61</v>
      </c>
      <c r="C376" s="86" t="s">
        <v>1624</v>
      </c>
      <c r="D376" s="86" t="s">
        <v>5643</v>
      </c>
      <c r="E376" s="86" t="s">
        <v>2153</v>
      </c>
      <c r="F376" s="86">
        <v>1303239500</v>
      </c>
      <c r="G376" s="86">
        <v>1303239500</v>
      </c>
      <c r="H376" s="93">
        <v>1303239500</v>
      </c>
      <c r="I376" s="86" t="s">
        <v>2829</v>
      </c>
      <c r="J376" s="86" t="s">
        <v>2832</v>
      </c>
      <c r="K376" s="86">
        <v>29551787</v>
      </c>
      <c r="L376" s="86">
        <v>0</v>
      </c>
      <c r="M376" s="86">
        <v>1332791287</v>
      </c>
      <c r="N376" s="86">
        <v>1332791287</v>
      </c>
      <c r="O376" s="86">
        <v>1303239500</v>
      </c>
      <c r="P376" s="86">
        <v>1332791287</v>
      </c>
      <c r="Q376" s="86">
        <v>1303239500</v>
      </c>
      <c r="R376" s="86">
        <v>1332791287</v>
      </c>
      <c r="S376" s="86">
        <v>1303239500</v>
      </c>
    </row>
    <row r="377" spans="1:19" x14ac:dyDescent="0.35">
      <c r="A377" s="86" t="s">
        <v>383</v>
      </c>
      <c r="B377" s="86">
        <v>61</v>
      </c>
      <c r="C377" s="86" t="s">
        <v>1624</v>
      </c>
      <c r="D377" s="86" t="s">
        <v>5644</v>
      </c>
      <c r="E377" s="86" t="s">
        <v>2154</v>
      </c>
      <c r="F377" s="86">
        <v>1350744624</v>
      </c>
      <c r="G377" s="86">
        <v>1350744624</v>
      </c>
      <c r="H377" s="93">
        <v>1350744624</v>
      </c>
      <c r="I377" s="86" t="s">
        <v>2829</v>
      </c>
      <c r="J377" s="86" t="s">
        <v>2832</v>
      </c>
      <c r="K377" s="86">
        <v>33219941</v>
      </c>
      <c r="L377" s="86">
        <v>0</v>
      </c>
      <c r="M377" s="86">
        <v>1383964565</v>
      </c>
      <c r="N377" s="86">
        <v>1383964565</v>
      </c>
      <c r="O377" s="86">
        <v>1350744624</v>
      </c>
      <c r="P377" s="86">
        <v>1383964565</v>
      </c>
      <c r="Q377" s="86">
        <v>1350744624</v>
      </c>
      <c r="R377" s="86">
        <v>1383964565</v>
      </c>
      <c r="S377" s="86">
        <v>1350744624</v>
      </c>
    </row>
    <row r="378" spans="1:19" x14ac:dyDescent="0.35">
      <c r="A378" s="86" t="s">
        <v>384</v>
      </c>
      <c r="B378" s="86">
        <v>61</v>
      </c>
      <c r="C378" s="86" t="s">
        <v>1624</v>
      </c>
      <c r="D378" s="86" t="s">
        <v>5645</v>
      </c>
      <c r="E378" s="86" t="s">
        <v>2155</v>
      </c>
      <c r="F378" s="86">
        <v>2756143569</v>
      </c>
      <c r="G378" s="86">
        <v>2756143569</v>
      </c>
      <c r="H378" s="93">
        <v>2756143569</v>
      </c>
      <c r="I378" s="86" t="s">
        <v>2829</v>
      </c>
      <c r="J378" s="86" t="s">
        <v>2832</v>
      </c>
      <c r="K378" s="86">
        <v>39816243</v>
      </c>
      <c r="L378" s="86">
        <v>0</v>
      </c>
      <c r="M378" s="86">
        <v>2795959812</v>
      </c>
      <c r="N378" s="86">
        <v>2795959812</v>
      </c>
      <c r="O378" s="86">
        <v>2756143569</v>
      </c>
      <c r="P378" s="86">
        <v>2795959812</v>
      </c>
      <c r="Q378" s="86">
        <v>2756143569</v>
      </c>
      <c r="R378" s="86">
        <v>2795959812</v>
      </c>
      <c r="S378" s="86">
        <v>2756143569</v>
      </c>
    </row>
    <row r="379" spans="1:19" x14ac:dyDescent="0.35">
      <c r="A379" s="86" t="s">
        <v>385</v>
      </c>
      <c r="B379" s="86">
        <v>61</v>
      </c>
      <c r="C379" s="86" t="s">
        <v>1624</v>
      </c>
      <c r="D379" s="86" t="s">
        <v>5646</v>
      </c>
      <c r="E379" s="86" t="s">
        <v>2156</v>
      </c>
      <c r="F379" s="86">
        <v>10589007759</v>
      </c>
      <c r="G379" s="86">
        <v>10589007759</v>
      </c>
      <c r="H379" s="93">
        <v>10589007759</v>
      </c>
      <c r="I379" s="86" t="s">
        <v>2829</v>
      </c>
      <c r="J379" s="86" t="s">
        <v>2832</v>
      </c>
      <c r="K379" s="86">
        <v>123870484</v>
      </c>
      <c r="L379" s="86">
        <v>0</v>
      </c>
      <c r="M379" s="86">
        <v>10712878243</v>
      </c>
      <c r="N379" s="86">
        <v>10712878243</v>
      </c>
      <c r="O379" s="86">
        <v>10589007759</v>
      </c>
      <c r="P379" s="86">
        <v>10712878243</v>
      </c>
      <c r="Q379" s="86">
        <v>10589007759</v>
      </c>
      <c r="R379" s="86">
        <v>10712878243</v>
      </c>
      <c r="S379" s="86">
        <v>10589007759</v>
      </c>
    </row>
    <row r="380" spans="1:19" x14ac:dyDescent="0.35">
      <c r="A380" s="86" t="s">
        <v>386</v>
      </c>
      <c r="B380" s="86">
        <v>61</v>
      </c>
      <c r="C380" s="86" t="s">
        <v>1624</v>
      </c>
      <c r="D380" s="86" t="s">
        <v>5649</v>
      </c>
      <c r="E380" s="86" t="s">
        <v>2157</v>
      </c>
      <c r="F380" s="86">
        <v>2260855901</v>
      </c>
      <c r="G380" s="86">
        <v>2260855901</v>
      </c>
      <c r="H380" s="93">
        <v>2260855901</v>
      </c>
      <c r="I380" s="86" t="s">
        <v>2829</v>
      </c>
      <c r="J380" s="86" t="s">
        <v>2832</v>
      </c>
      <c r="K380" s="86">
        <v>51609071</v>
      </c>
      <c r="L380" s="86">
        <v>0</v>
      </c>
      <c r="M380" s="86">
        <v>2312464972</v>
      </c>
      <c r="N380" s="86">
        <v>2312464972</v>
      </c>
      <c r="O380" s="86">
        <v>2260855901</v>
      </c>
      <c r="P380" s="86">
        <v>2312464972</v>
      </c>
      <c r="Q380" s="86">
        <v>2260855901</v>
      </c>
      <c r="R380" s="86">
        <v>2312464972</v>
      </c>
      <c r="S380" s="86">
        <v>2260855901</v>
      </c>
    </row>
    <row r="381" spans="1:19" x14ac:dyDescent="0.35">
      <c r="A381" s="86" t="s">
        <v>387</v>
      </c>
      <c r="B381" s="86">
        <v>61</v>
      </c>
      <c r="C381" s="86" t="s">
        <v>1624</v>
      </c>
      <c r="D381" s="86" t="s">
        <v>5650</v>
      </c>
      <c r="E381" s="86" t="s">
        <v>2158</v>
      </c>
      <c r="F381" s="86">
        <v>5528578622</v>
      </c>
      <c r="G381" s="86">
        <v>5528578622</v>
      </c>
      <c r="H381" s="93">
        <v>5528578622</v>
      </c>
      <c r="I381" s="86" t="s">
        <v>2829</v>
      </c>
      <c r="J381" s="86" t="s">
        <v>2832</v>
      </c>
      <c r="K381" s="86">
        <v>121559732</v>
      </c>
      <c r="L381" s="86">
        <v>0</v>
      </c>
      <c r="M381" s="86">
        <v>5650138354</v>
      </c>
      <c r="N381" s="86">
        <v>5650138354</v>
      </c>
      <c r="O381" s="86">
        <v>5528578622</v>
      </c>
      <c r="P381" s="86">
        <v>5650138354</v>
      </c>
      <c r="Q381" s="86">
        <v>5528578622</v>
      </c>
      <c r="R381" s="86">
        <v>5650138354</v>
      </c>
      <c r="S381" s="86">
        <v>5528578622</v>
      </c>
    </row>
    <row r="382" spans="1:19" x14ac:dyDescent="0.35">
      <c r="A382" s="86" t="s">
        <v>388</v>
      </c>
      <c r="B382" s="86">
        <v>61</v>
      </c>
      <c r="C382" s="86" t="s">
        <v>1624</v>
      </c>
      <c r="D382" s="86" t="s">
        <v>6812</v>
      </c>
      <c r="E382" s="86" t="s">
        <v>2104</v>
      </c>
      <c r="F382" s="86">
        <v>48095522</v>
      </c>
      <c r="G382" s="86">
        <v>48095522</v>
      </c>
      <c r="H382" s="93">
        <v>48095522</v>
      </c>
      <c r="I382" s="86" t="s">
        <v>2829</v>
      </c>
      <c r="J382" s="86" t="s">
        <v>2832</v>
      </c>
      <c r="K382" s="86">
        <v>0</v>
      </c>
      <c r="L382" s="86">
        <v>1558650</v>
      </c>
      <c r="M382" s="86">
        <v>48095522</v>
      </c>
      <c r="N382" s="86">
        <v>46536872</v>
      </c>
      <c r="O382" s="86">
        <v>46536872</v>
      </c>
      <c r="P382" s="86">
        <v>48095522</v>
      </c>
      <c r="Q382" s="86">
        <v>48095522</v>
      </c>
      <c r="R382" s="86">
        <v>46536872</v>
      </c>
      <c r="S382" s="86">
        <v>46536872</v>
      </c>
    </row>
    <row r="383" spans="1:19" x14ac:dyDescent="0.35">
      <c r="A383" s="86" t="s">
        <v>389</v>
      </c>
      <c r="B383" s="86">
        <v>62</v>
      </c>
      <c r="C383" s="86" t="s">
        <v>1625</v>
      </c>
      <c r="D383" s="86" t="s">
        <v>5651</v>
      </c>
      <c r="E383" s="86" t="s">
        <v>2159</v>
      </c>
      <c r="F383" s="86">
        <v>1018053815</v>
      </c>
      <c r="G383" s="86">
        <v>1082667967</v>
      </c>
      <c r="H383" s="93">
        <v>1018053815</v>
      </c>
      <c r="I383" s="86" t="s">
        <v>2829</v>
      </c>
      <c r="J383" s="86" t="s">
        <v>2834</v>
      </c>
      <c r="K383" s="86">
        <v>17955470</v>
      </c>
      <c r="L383" s="86">
        <v>0</v>
      </c>
      <c r="M383" s="86">
        <v>1036009285</v>
      </c>
      <c r="N383" s="86">
        <v>1036009285</v>
      </c>
      <c r="O383" s="86">
        <v>1018053815</v>
      </c>
      <c r="P383" s="86">
        <v>1036009285</v>
      </c>
      <c r="Q383" s="86">
        <v>1018053815</v>
      </c>
      <c r="R383" s="86">
        <v>1036009285</v>
      </c>
      <c r="S383" s="86">
        <v>1018053815</v>
      </c>
    </row>
    <row r="384" spans="1:19" x14ac:dyDescent="0.35">
      <c r="A384" s="86" t="s">
        <v>390</v>
      </c>
      <c r="B384" s="86">
        <v>62</v>
      </c>
      <c r="C384" s="86" t="s">
        <v>1625</v>
      </c>
      <c r="D384" s="86" t="s">
        <v>5653</v>
      </c>
      <c r="E384" s="86" t="s">
        <v>2160</v>
      </c>
      <c r="F384" s="86">
        <v>715293288</v>
      </c>
      <c r="G384" s="86">
        <v>718530128</v>
      </c>
      <c r="H384" s="93">
        <v>715293288</v>
      </c>
      <c r="I384" s="86" t="s">
        <v>2829</v>
      </c>
      <c r="J384" s="86" t="s">
        <v>2833</v>
      </c>
      <c r="K384" s="86">
        <v>2026610</v>
      </c>
      <c r="L384" s="86">
        <v>0</v>
      </c>
      <c r="M384" s="86">
        <v>717319898</v>
      </c>
      <c r="N384" s="86">
        <v>717319898</v>
      </c>
      <c r="O384" s="86">
        <v>715293288</v>
      </c>
      <c r="P384" s="86">
        <v>717319898</v>
      </c>
      <c r="Q384" s="86">
        <v>715293288</v>
      </c>
      <c r="R384" s="86">
        <v>717319898</v>
      </c>
      <c r="S384" s="86">
        <v>715293288</v>
      </c>
    </row>
    <row r="385" spans="1:19" x14ac:dyDescent="0.35">
      <c r="A385" s="86" t="s">
        <v>391</v>
      </c>
      <c r="B385" s="86">
        <v>62</v>
      </c>
      <c r="C385" s="86" t="s">
        <v>1625</v>
      </c>
      <c r="D385" s="86" t="s">
        <v>5655</v>
      </c>
      <c r="E385" s="86" t="s">
        <v>2161</v>
      </c>
      <c r="F385" s="86">
        <v>437706585</v>
      </c>
      <c r="G385" s="86">
        <v>458661480</v>
      </c>
      <c r="H385" s="93">
        <v>437706585</v>
      </c>
      <c r="I385" s="86" t="s">
        <v>2829</v>
      </c>
      <c r="J385" s="86" t="s">
        <v>2834</v>
      </c>
      <c r="K385" s="86">
        <v>9232300</v>
      </c>
      <c r="L385" s="86">
        <v>0</v>
      </c>
      <c r="M385" s="86">
        <v>446938885</v>
      </c>
      <c r="N385" s="86">
        <v>446938885</v>
      </c>
      <c r="O385" s="86">
        <v>437706585</v>
      </c>
      <c r="P385" s="86">
        <v>446938885</v>
      </c>
      <c r="Q385" s="86">
        <v>437706585</v>
      </c>
      <c r="R385" s="86">
        <v>446938885</v>
      </c>
      <c r="S385" s="86">
        <v>437706585</v>
      </c>
    </row>
    <row r="386" spans="1:19" x14ac:dyDescent="0.35">
      <c r="A386" s="86" t="s">
        <v>392</v>
      </c>
      <c r="B386" s="86">
        <v>62</v>
      </c>
      <c r="C386" s="86" t="s">
        <v>1625</v>
      </c>
      <c r="D386" s="86" t="s">
        <v>5658</v>
      </c>
      <c r="E386" s="86" t="s">
        <v>2162</v>
      </c>
      <c r="F386" s="86">
        <v>2458728931</v>
      </c>
      <c r="G386" s="86">
        <v>2465421828</v>
      </c>
      <c r="H386" s="93">
        <v>2458728931</v>
      </c>
      <c r="I386" s="86" t="s">
        <v>2829</v>
      </c>
      <c r="J386" s="86" t="s">
        <v>2833</v>
      </c>
      <c r="K386" s="86">
        <v>8959350</v>
      </c>
      <c r="L386" s="86">
        <v>0</v>
      </c>
      <c r="M386" s="86">
        <v>2467688281</v>
      </c>
      <c r="N386" s="86">
        <v>2467688281</v>
      </c>
      <c r="O386" s="86">
        <v>2458728931</v>
      </c>
      <c r="P386" s="86">
        <v>2467688281</v>
      </c>
      <c r="Q386" s="86">
        <v>2458728931</v>
      </c>
      <c r="R386" s="86">
        <v>2467688281</v>
      </c>
      <c r="S386" s="86">
        <v>2458728931</v>
      </c>
    </row>
    <row r="387" spans="1:19" x14ac:dyDescent="0.35">
      <c r="A387" s="86" t="s">
        <v>393</v>
      </c>
      <c r="B387" s="86">
        <v>62</v>
      </c>
      <c r="C387" s="86" t="s">
        <v>1625</v>
      </c>
      <c r="D387" s="86" t="s">
        <v>5659</v>
      </c>
      <c r="E387" s="86" t="s">
        <v>2163</v>
      </c>
      <c r="F387" s="86">
        <v>769880555</v>
      </c>
      <c r="G387" s="86">
        <v>771799242</v>
      </c>
      <c r="H387" s="93">
        <v>769880555</v>
      </c>
      <c r="I387" s="86" t="s">
        <v>2829</v>
      </c>
      <c r="J387" s="86" t="s">
        <v>2833</v>
      </c>
      <c r="K387" s="86">
        <v>1248860</v>
      </c>
      <c r="L387" s="86">
        <v>0</v>
      </c>
      <c r="M387" s="86">
        <v>771129415</v>
      </c>
      <c r="N387" s="86">
        <v>771129415</v>
      </c>
      <c r="O387" s="86">
        <v>769880555</v>
      </c>
      <c r="P387" s="86">
        <v>771129415</v>
      </c>
      <c r="Q387" s="86">
        <v>769880555</v>
      </c>
      <c r="R387" s="86">
        <v>771129415</v>
      </c>
      <c r="S387" s="86">
        <v>769880555</v>
      </c>
    </row>
    <row r="388" spans="1:19" x14ac:dyDescent="0.35">
      <c r="A388" s="86" t="s">
        <v>394</v>
      </c>
      <c r="B388" s="86">
        <v>62</v>
      </c>
      <c r="C388" s="86" t="s">
        <v>1625</v>
      </c>
      <c r="D388" s="86" t="s">
        <v>5660</v>
      </c>
      <c r="E388" s="86" t="s">
        <v>2164</v>
      </c>
      <c r="F388" s="86">
        <v>57670115</v>
      </c>
      <c r="G388" s="86">
        <v>62605122</v>
      </c>
      <c r="H388" s="93">
        <v>57670115</v>
      </c>
      <c r="I388" s="86" t="s">
        <v>2829</v>
      </c>
      <c r="J388" s="86" t="s">
        <v>2834</v>
      </c>
      <c r="K388" s="86">
        <v>2693510</v>
      </c>
      <c r="L388" s="86">
        <v>0</v>
      </c>
      <c r="M388" s="86">
        <v>60363625</v>
      </c>
      <c r="N388" s="86">
        <v>60363625</v>
      </c>
      <c r="O388" s="86">
        <v>57670115</v>
      </c>
      <c r="P388" s="86">
        <v>60363625</v>
      </c>
      <c r="Q388" s="86">
        <v>57670115</v>
      </c>
      <c r="R388" s="86">
        <v>60363625</v>
      </c>
      <c r="S388" s="86">
        <v>57670115</v>
      </c>
    </row>
    <row r="389" spans="1:19" x14ac:dyDescent="0.35">
      <c r="A389" s="86" t="s">
        <v>395</v>
      </c>
      <c r="B389" s="86">
        <v>63</v>
      </c>
      <c r="C389" s="86" t="s">
        <v>1626</v>
      </c>
      <c r="D389" s="86" t="s">
        <v>5662</v>
      </c>
      <c r="E389" s="86" t="s">
        <v>2165</v>
      </c>
      <c r="F389" s="86">
        <v>153230894</v>
      </c>
      <c r="G389" s="86">
        <v>153230894</v>
      </c>
      <c r="H389" s="93">
        <v>153230894</v>
      </c>
      <c r="I389" s="86" t="s">
        <v>2829</v>
      </c>
      <c r="J389" s="86" t="s">
        <v>2832</v>
      </c>
      <c r="K389" s="86">
        <v>3133660</v>
      </c>
      <c r="L389" s="86">
        <v>0</v>
      </c>
      <c r="M389" s="86">
        <v>156364554</v>
      </c>
      <c r="N389" s="86">
        <v>156364554</v>
      </c>
      <c r="O389" s="86">
        <v>153230894</v>
      </c>
      <c r="P389" s="86">
        <v>156364554</v>
      </c>
      <c r="Q389" s="86">
        <v>153230894</v>
      </c>
      <c r="R389" s="86">
        <v>156364554</v>
      </c>
      <c r="S389" s="86">
        <v>153230894</v>
      </c>
    </row>
    <row r="390" spans="1:19" x14ac:dyDescent="0.35">
      <c r="A390" s="86" t="s">
        <v>396</v>
      </c>
      <c r="B390" s="86">
        <v>63</v>
      </c>
      <c r="C390" s="86" t="s">
        <v>1626</v>
      </c>
      <c r="D390" s="86" t="s">
        <v>5664</v>
      </c>
      <c r="E390" s="86" t="s">
        <v>2166</v>
      </c>
      <c r="F390" s="86">
        <v>88649235</v>
      </c>
      <c r="G390" s="86">
        <v>93391071</v>
      </c>
      <c r="H390" s="93">
        <v>88649235</v>
      </c>
      <c r="I390" s="86" t="s">
        <v>2829</v>
      </c>
      <c r="J390" s="86" t="s">
        <v>2833</v>
      </c>
      <c r="K390" s="86">
        <v>607955</v>
      </c>
      <c r="L390" s="86">
        <v>0</v>
      </c>
      <c r="M390" s="86">
        <v>89257190</v>
      </c>
      <c r="N390" s="86">
        <v>89257190</v>
      </c>
      <c r="O390" s="86">
        <v>88649235</v>
      </c>
      <c r="P390" s="86">
        <v>89257190</v>
      </c>
      <c r="Q390" s="86">
        <v>88649235</v>
      </c>
      <c r="R390" s="86">
        <v>89257190</v>
      </c>
      <c r="S390" s="86">
        <v>88649235</v>
      </c>
    </row>
    <row r="391" spans="1:19" x14ac:dyDescent="0.35">
      <c r="A391" s="86" t="s">
        <v>397</v>
      </c>
      <c r="B391" s="86">
        <v>64</v>
      </c>
      <c r="C391" s="86" t="s">
        <v>1627</v>
      </c>
      <c r="D391" s="86" t="s">
        <v>5665</v>
      </c>
      <c r="E391" s="86" t="s">
        <v>2167</v>
      </c>
      <c r="F391" s="86">
        <v>6856654863</v>
      </c>
      <c r="G391" s="86">
        <v>6856654863</v>
      </c>
      <c r="H391" s="93">
        <v>6856654863</v>
      </c>
      <c r="I391" s="86" t="s">
        <v>2829</v>
      </c>
      <c r="J391" s="86" t="s">
        <v>2832</v>
      </c>
      <c r="K391" s="86">
        <v>16319194</v>
      </c>
      <c r="L391" s="86">
        <v>13831692</v>
      </c>
      <c r="M391" s="86">
        <v>6872974057</v>
      </c>
      <c r="N391" s="86">
        <v>6859142365</v>
      </c>
      <c r="O391" s="86">
        <v>6842823171</v>
      </c>
      <c r="P391" s="86">
        <v>6872974057</v>
      </c>
      <c r="Q391" s="86">
        <v>6856654863</v>
      </c>
      <c r="R391" s="86">
        <v>6859142365</v>
      </c>
      <c r="S391" s="86">
        <v>6842823171</v>
      </c>
    </row>
    <row r="392" spans="1:19" x14ac:dyDescent="0.35">
      <c r="A392" s="86" t="s">
        <v>398</v>
      </c>
      <c r="B392" s="86">
        <v>65</v>
      </c>
      <c r="C392" s="86" t="s">
        <v>1628</v>
      </c>
      <c r="D392" s="86" t="s">
        <v>5472</v>
      </c>
      <c r="E392" s="86" t="s">
        <v>1847</v>
      </c>
      <c r="F392" s="86">
        <v>3554957</v>
      </c>
      <c r="G392" s="86">
        <v>3554957</v>
      </c>
      <c r="H392" s="93">
        <v>3554957</v>
      </c>
      <c r="I392" s="86" t="s">
        <v>2829</v>
      </c>
      <c r="J392" s="86" t="s">
        <v>2832</v>
      </c>
      <c r="K392" s="86">
        <v>30000</v>
      </c>
      <c r="L392" s="86">
        <v>0</v>
      </c>
      <c r="M392" s="86">
        <v>3584957</v>
      </c>
      <c r="N392" s="86">
        <v>3584957</v>
      </c>
      <c r="O392" s="86">
        <v>3554957</v>
      </c>
      <c r="P392" s="86">
        <v>3584957</v>
      </c>
      <c r="Q392" s="86">
        <v>3554957</v>
      </c>
      <c r="R392" s="86">
        <v>3584957</v>
      </c>
      <c r="S392" s="86">
        <v>3554957</v>
      </c>
    </row>
    <row r="393" spans="1:19" x14ac:dyDescent="0.35">
      <c r="A393" s="86" t="s">
        <v>399</v>
      </c>
      <c r="B393" s="86">
        <v>65</v>
      </c>
      <c r="C393" s="86" t="s">
        <v>1628</v>
      </c>
      <c r="D393" s="86" t="s">
        <v>5668</v>
      </c>
      <c r="E393" s="86" t="s">
        <v>1848</v>
      </c>
      <c r="F393" s="86">
        <v>173305439</v>
      </c>
      <c r="G393" s="86">
        <v>177993591</v>
      </c>
      <c r="H393" s="93">
        <v>173305439</v>
      </c>
      <c r="I393" s="86" t="s">
        <v>2829</v>
      </c>
      <c r="J393" s="86" t="s">
        <v>2833</v>
      </c>
      <c r="K393" s="86">
        <v>5925074</v>
      </c>
      <c r="L393" s="86">
        <v>0</v>
      </c>
      <c r="M393" s="86">
        <v>179230513</v>
      </c>
      <c r="N393" s="86">
        <v>179230513</v>
      </c>
      <c r="O393" s="86">
        <v>173305439</v>
      </c>
      <c r="P393" s="86">
        <v>293171853</v>
      </c>
      <c r="Q393" s="86">
        <v>287246779</v>
      </c>
      <c r="R393" s="86">
        <v>293171853</v>
      </c>
      <c r="S393" s="86">
        <v>287246779</v>
      </c>
    </row>
    <row r="394" spans="1:19" x14ac:dyDescent="0.35">
      <c r="A394" s="86" t="s">
        <v>400</v>
      </c>
      <c r="B394" s="86">
        <v>65</v>
      </c>
      <c r="C394" s="86" t="s">
        <v>1628</v>
      </c>
      <c r="D394" s="86" t="s">
        <v>5670</v>
      </c>
      <c r="E394" s="86" t="s">
        <v>2072</v>
      </c>
      <c r="F394" s="86">
        <v>67270295</v>
      </c>
      <c r="G394" s="86">
        <v>67270295</v>
      </c>
      <c r="H394" s="93">
        <v>67270295</v>
      </c>
      <c r="I394" s="86" t="s">
        <v>2829</v>
      </c>
      <c r="J394" s="86" t="s">
        <v>2832</v>
      </c>
      <c r="K394" s="86">
        <v>555023</v>
      </c>
      <c r="L394" s="86">
        <v>0</v>
      </c>
      <c r="M394" s="86">
        <v>67825318</v>
      </c>
      <c r="N394" s="86">
        <v>67825318</v>
      </c>
      <c r="O394" s="86">
        <v>67270295</v>
      </c>
      <c r="P394" s="86">
        <v>67825318</v>
      </c>
      <c r="Q394" s="86">
        <v>67270295</v>
      </c>
      <c r="R394" s="86">
        <v>67825318</v>
      </c>
      <c r="S394" s="86">
        <v>67270295</v>
      </c>
    </row>
    <row r="395" spans="1:19" x14ac:dyDescent="0.35">
      <c r="A395" s="86" t="s">
        <v>401</v>
      </c>
      <c r="B395" s="86">
        <v>65</v>
      </c>
      <c r="C395" s="86" t="s">
        <v>1628</v>
      </c>
      <c r="D395" s="86" t="s">
        <v>5821</v>
      </c>
      <c r="E395" s="86" t="s">
        <v>2073</v>
      </c>
      <c r="F395" s="86">
        <v>4954068</v>
      </c>
      <c r="G395" s="86">
        <v>4954068</v>
      </c>
      <c r="H395" s="93">
        <v>4954068</v>
      </c>
      <c r="I395" s="86" t="s">
        <v>2829</v>
      </c>
      <c r="J395" s="86" t="s">
        <v>2832</v>
      </c>
      <c r="K395" s="86">
        <v>60000</v>
      </c>
      <c r="L395" s="86">
        <v>0</v>
      </c>
      <c r="M395" s="86">
        <v>5014068</v>
      </c>
      <c r="N395" s="86">
        <v>5014068</v>
      </c>
      <c r="O395" s="86">
        <v>4954068</v>
      </c>
      <c r="P395" s="86">
        <v>5014068</v>
      </c>
      <c r="Q395" s="86">
        <v>4954068</v>
      </c>
      <c r="R395" s="86">
        <v>5014068</v>
      </c>
      <c r="S395" s="86">
        <v>4954068</v>
      </c>
    </row>
    <row r="396" spans="1:19" x14ac:dyDescent="0.35">
      <c r="A396" s="86" t="s">
        <v>402</v>
      </c>
      <c r="B396" s="86">
        <v>65</v>
      </c>
      <c r="C396" s="86" t="s">
        <v>1628</v>
      </c>
      <c r="D396" s="86" t="s">
        <v>5879</v>
      </c>
      <c r="E396" s="86" t="s">
        <v>2033</v>
      </c>
      <c r="F396" s="86">
        <v>90071</v>
      </c>
      <c r="G396" s="86">
        <v>90071</v>
      </c>
      <c r="H396" s="93">
        <v>90071</v>
      </c>
      <c r="I396" s="86" t="s">
        <v>2829</v>
      </c>
      <c r="J396" s="86" t="s">
        <v>2832</v>
      </c>
      <c r="K396" s="86">
        <v>0</v>
      </c>
      <c r="L396" s="86">
        <v>0</v>
      </c>
      <c r="M396" s="86">
        <v>90071</v>
      </c>
      <c r="N396" s="86">
        <v>90071</v>
      </c>
      <c r="O396" s="86">
        <v>90071</v>
      </c>
      <c r="P396" s="86">
        <v>90071</v>
      </c>
      <c r="Q396" s="86">
        <v>90071</v>
      </c>
      <c r="R396" s="86">
        <v>90071</v>
      </c>
      <c r="S396" s="86">
        <v>90071</v>
      </c>
    </row>
    <row r="397" spans="1:19" x14ac:dyDescent="0.35">
      <c r="A397" s="86" t="s">
        <v>403</v>
      </c>
      <c r="B397" s="86">
        <v>66</v>
      </c>
      <c r="C397" s="86" t="s">
        <v>1629</v>
      </c>
      <c r="D397" s="86" t="s">
        <v>5671</v>
      </c>
      <c r="E397" s="86" t="s">
        <v>2168</v>
      </c>
      <c r="F397" s="86">
        <v>27471638</v>
      </c>
      <c r="G397" s="86">
        <v>23833987</v>
      </c>
      <c r="H397" s="93">
        <v>27471638</v>
      </c>
      <c r="I397" s="86" t="s">
        <v>2829</v>
      </c>
      <c r="J397" s="86" t="s">
        <v>2835</v>
      </c>
      <c r="K397" s="86">
        <v>328157</v>
      </c>
      <c r="L397" s="86">
        <v>314803</v>
      </c>
      <c r="M397" s="86">
        <v>27799795</v>
      </c>
      <c r="N397" s="86">
        <v>27484992</v>
      </c>
      <c r="O397" s="86">
        <v>27156835</v>
      </c>
      <c r="P397" s="86">
        <v>27799795</v>
      </c>
      <c r="Q397" s="86">
        <v>27471638</v>
      </c>
      <c r="R397" s="86">
        <v>27484992</v>
      </c>
      <c r="S397" s="86">
        <v>27156835</v>
      </c>
    </row>
    <row r="398" spans="1:19" x14ac:dyDescent="0.35">
      <c r="A398" s="86" t="s">
        <v>404</v>
      </c>
      <c r="B398" s="86">
        <v>66</v>
      </c>
      <c r="C398" s="86" t="s">
        <v>1629</v>
      </c>
      <c r="D398" s="86" t="s">
        <v>5672</v>
      </c>
      <c r="E398" s="86" t="s">
        <v>2169</v>
      </c>
      <c r="F398" s="86">
        <v>248758597</v>
      </c>
      <c r="G398" s="86">
        <v>267704936</v>
      </c>
      <c r="H398" s="93">
        <v>267704936</v>
      </c>
      <c r="I398" s="86" t="s">
        <v>2830</v>
      </c>
      <c r="J398" s="86" t="s">
        <v>2836</v>
      </c>
      <c r="K398" s="86">
        <v>4167019</v>
      </c>
      <c r="L398" s="86">
        <v>0</v>
      </c>
      <c r="M398" s="86">
        <v>271871955</v>
      </c>
      <c r="N398" s="86">
        <v>271871955</v>
      </c>
      <c r="O398" s="86">
        <v>267704936</v>
      </c>
      <c r="P398" s="86">
        <v>386141555</v>
      </c>
      <c r="Q398" s="86">
        <v>381974536</v>
      </c>
      <c r="R398" s="86">
        <v>386141555</v>
      </c>
      <c r="S398" s="86">
        <v>381974536</v>
      </c>
    </row>
    <row r="399" spans="1:19" x14ac:dyDescent="0.35">
      <c r="A399" s="86" t="s">
        <v>405</v>
      </c>
      <c r="B399" s="86">
        <v>66</v>
      </c>
      <c r="C399" s="86" t="s">
        <v>1629</v>
      </c>
      <c r="D399" s="86" t="s">
        <v>5673</v>
      </c>
      <c r="E399" s="86" t="s">
        <v>2170</v>
      </c>
      <c r="F399" s="86">
        <v>278849984</v>
      </c>
      <c r="G399" s="86">
        <v>294058420</v>
      </c>
      <c r="H399" s="93">
        <v>294058420</v>
      </c>
      <c r="I399" s="86" t="s">
        <v>2830</v>
      </c>
      <c r="J399" s="86" t="s">
        <v>2836</v>
      </c>
      <c r="K399" s="86">
        <v>8197383</v>
      </c>
      <c r="L399" s="86">
        <v>0</v>
      </c>
      <c r="M399" s="86">
        <v>302255803</v>
      </c>
      <c r="N399" s="86">
        <v>302255803</v>
      </c>
      <c r="O399" s="86">
        <v>294058420</v>
      </c>
      <c r="P399" s="86">
        <v>302255803</v>
      </c>
      <c r="Q399" s="86">
        <v>294058420</v>
      </c>
      <c r="R399" s="86">
        <v>302255803</v>
      </c>
      <c r="S399" s="86">
        <v>294058420</v>
      </c>
    </row>
    <row r="400" spans="1:19" x14ac:dyDescent="0.35">
      <c r="A400" s="86" t="s">
        <v>406</v>
      </c>
      <c r="B400" s="86">
        <v>66</v>
      </c>
      <c r="C400" s="86" t="s">
        <v>1629</v>
      </c>
      <c r="D400" s="86" t="s">
        <v>5675</v>
      </c>
      <c r="E400" s="86" t="s">
        <v>2171</v>
      </c>
      <c r="F400" s="86">
        <v>359480758</v>
      </c>
      <c r="G400" s="86">
        <v>384893705</v>
      </c>
      <c r="H400" s="93">
        <v>384893705</v>
      </c>
      <c r="I400" s="86" t="s">
        <v>2830</v>
      </c>
      <c r="J400" s="86" t="s">
        <v>2836</v>
      </c>
      <c r="K400" s="86">
        <v>6151433</v>
      </c>
      <c r="L400" s="86">
        <v>4526664</v>
      </c>
      <c r="M400" s="86">
        <v>391045138</v>
      </c>
      <c r="N400" s="86">
        <v>386518474</v>
      </c>
      <c r="O400" s="86">
        <v>380367041</v>
      </c>
      <c r="P400" s="86">
        <v>391045138</v>
      </c>
      <c r="Q400" s="86">
        <v>384893705</v>
      </c>
      <c r="R400" s="86">
        <v>386518474</v>
      </c>
      <c r="S400" s="86">
        <v>380367041</v>
      </c>
    </row>
    <row r="401" spans="1:19" x14ac:dyDescent="0.35">
      <c r="A401" s="86" t="s">
        <v>407</v>
      </c>
      <c r="B401" s="86">
        <v>66</v>
      </c>
      <c r="C401" s="86" t="s">
        <v>1629</v>
      </c>
      <c r="D401" s="86" t="s">
        <v>6104</v>
      </c>
      <c r="E401" s="86" t="s">
        <v>2172</v>
      </c>
      <c r="F401" s="86">
        <v>16071894</v>
      </c>
      <c r="G401" s="86">
        <v>16071894</v>
      </c>
      <c r="H401" s="93">
        <v>16071894</v>
      </c>
      <c r="I401" s="86" t="s">
        <v>2829</v>
      </c>
      <c r="J401" s="86" t="s">
        <v>2832</v>
      </c>
      <c r="K401" s="86">
        <v>362993</v>
      </c>
      <c r="L401" s="86">
        <v>0</v>
      </c>
      <c r="M401" s="86">
        <v>16434887</v>
      </c>
      <c r="N401" s="86">
        <v>16434887</v>
      </c>
      <c r="O401" s="86">
        <v>16071894</v>
      </c>
      <c r="P401" s="86">
        <v>16434887</v>
      </c>
      <c r="Q401" s="86">
        <v>16071894</v>
      </c>
      <c r="R401" s="86">
        <v>16434887</v>
      </c>
      <c r="S401" s="86">
        <v>16071894</v>
      </c>
    </row>
    <row r="402" spans="1:19" x14ac:dyDescent="0.35">
      <c r="A402" s="86" t="s">
        <v>408</v>
      </c>
      <c r="B402" s="86">
        <v>67</v>
      </c>
      <c r="C402" s="86" t="s">
        <v>1630</v>
      </c>
      <c r="D402" s="86" t="s">
        <v>5450</v>
      </c>
      <c r="E402" s="86" t="s">
        <v>1969</v>
      </c>
      <c r="F402" s="86">
        <v>32645954</v>
      </c>
      <c r="G402" s="86">
        <v>37334428</v>
      </c>
      <c r="H402" s="93">
        <v>32645954</v>
      </c>
      <c r="I402" s="86" t="s">
        <v>2829</v>
      </c>
      <c r="J402" s="86" t="s">
        <v>2834</v>
      </c>
      <c r="K402" s="86">
        <v>1153410</v>
      </c>
      <c r="L402" s="86">
        <v>0</v>
      </c>
      <c r="M402" s="86">
        <v>33799364</v>
      </c>
      <c r="N402" s="86">
        <v>33799364</v>
      </c>
      <c r="O402" s="86">
        <v>32645954</v>
      </c>
      <c r="P402" s="86">
        <v>33799364</v>
      </c>
      <c r="Q402" s="86">
        <v>32645954</v>
      </c>
      <c r="R402" s="86">
        <v>33799364</v>
      </c>
      <c r="S402" s="86">
        <v>32645954</v>
      </c>
    </row>
    <row r="403" spans="1:19" x14ac:dyDescent="0.35">
      <c r="A403" s="86" t="s">
        <v>409</v>
      </c>
      <c r="B403" s="86">
        <v>67</v>
      </c>
      <c r="C403" s="86" t="s">
        <v>1630</v>
      </c>
      <c r="D403" s="86" t="s">
        <v>5558</v>
      </c>
      <c r="E403" s="86" t="s">
        <v>2081</v>
      </c>
      <c r="F403" s="86">
        <v>20080419</v>
      </c>
      <c r="G403" s="86">
        <v>20080419</v>
      </c>
      <c r="H403" s="93">
        <v>20080419</v>
      </c>
      <c r="I403" s="86" t="s">
        <v>2829</v>
      </c>
      <c r="J403" s="86" t="s">
        <v>2833</v>
      </c>
      <c r="K403" s="86">
        <v>636420</v>
      </c>
      <c r="L403" s="86">
        <v>0</v>
      </c>
      <c r="M403" s="86">
        <v>20716839</v>
      </c>
      <c r="N403" s="86">
        <v>20716839</v>
      </c>
      <c r="O403" s="86">
        <v>20080419</v>
      </c>
      <c r="P403" s="86">
        <v>20716839</v>
      </c>
      <c r="Q403" s="86">
        <v>20080419</v>
      </c>
      <c r="R403" s="86">
        <v>20716839</v>
      </c>
      <c r="S403" s="86">
        <v>20080419</v>
      </c>
    </row>
    <row r="404" spans="1:19" x14ac:dyDescent="0.35">
      <c r="A404" s="86" t="s">
        <v>410</v>
      </c>
      <c r="B404" s="86">
        <v>67</v>
      </c>
      <c r="C404" s="86" t="s">
        <v>1630</v>
      </c>
      <c r="D404" s="86" t="s">
        <v>5677</v>
      </c>
      <c r="E404" s="86" t="s">
        <v>1988</v>
      </c>
      <c r="F404" s="86">
        <v>553935981</v>
      </c>
      <c r="G404" s="86">
        <v>564037459</v>
      </c>
      <c r="H404" s="93">
        <v>553935981</v>
      </c>
      <c r="I404" s="86" t="s">
        <v>2829</v>
      </c>
      <c r="J404" s="86" t="s">
        <v>2834</v>
      </c>
      <c r="K404" s="86">
        <v>10438960</v>
      </c>
      <c r="L404" s="86">
        <v>0</v>
      </c>
      <c r="M404" s="86">
        <v>564374941</v>
      </c>
      <c r="N404" s="86">
        <v>564374941</v>
      </c>
      <c r="O404" s="86">
        <v>553935981</v>
      </c>
      <c r="P404" s="86">
        <v>564374941</v>
      </c>
      <c r="Q404" s="86">
        <v>553935981</v>
      </c>
      <c r="R404" s="86">
        <v>564374941</v>
      </c>
      <c r="S404" s="86">
        <v>553935981</v>
      </c>
    </row>
    <row r="405" spans="1:19" x14ac:dyDescent="0.35">
      <c r="A405" s="86" t="s">
        <v>411</v>
      </c>
      <c r="B405" s="86">
        <v>67</v>
      </c>
      <c r="C405" s="86" t="s">
        <v>1630</v>
      </c>
      <c r="D405" s="86" t="s">
        <v>5678</v>
      </c>
      <c r="E405" s="86" t="s">
        <v>2173</v>
      </c>
      <c r="F405" s="86">
        <v>557274498</v>
      </c>
      <c r="G405" s="86">
        <v>574367510</v>
      </c>
      <c r="H405" s="93">
        <v>557274498</v>
      </c>
      <c r="I405" s="86" t="s">
        <v>2829</v>
      </c>
      <c r="J405" s="86" t="s">
        <v>2833</v>
      </c>
      <c r="K405" s="86">
        <v>14672110</v>
      </c>
      <c r="L405" s="86">
        <v>0</v>
      </c>
      <c r="M405" s="86">
        <v>571946608</v>
      </c>
      <c r="N405" s="86">
        <v>571946608</v>
      </c>
      <c r="O405" s="86">
        <v>557274498</v>
      </c>
      <c r="P405" s="86">
        <v>571946608</v>
      </c>
      <c r="Q405" s="86">
        <v>557274498</v>
      </c>
      <c r="R405" s="86">
        <v>571946608</v>
      </c>
      <c r="S405" s="86">
        <v>557274498</v>
      </c>
    </row>
    <row r="406" spans="1:19" x14ac:dyDescent="0.35">
      <c r="A406" s="86" t="s">
        <v>412</v>
      </c>
      <c r="B406" s="86">
        <v>67</v>
      </c>
      <c r="C406" s="86" t="s">
        <v>1630</v>
      </c>
      <c r="D406" s="86" t="s">
        <v>5680</v>
      </c>
      <c r="E406" s="86" t="s">
        <v>2084</v>
      </c>
      <c r="F406" s="86">
        <v>117764708</v>
      </c>
      <c r="G406" s="86">
        <v>124740049</v>
      </c>
      <c r="H406" s="93">
        <v>117764708</v>
      </c>
      <c r="I406" s="86" t="s">
        <v>2829</v>
      </c>
      <c r="J406" s="86" t="s">
        <v>2834</v>
      </c>
      <c r="K406" s="86">
        <v>3219430</v>
      </c>
      <c r="L406" s="86">
        <v>0</v>
      </c>
      <c r="M406" s="86">
        <v>120984138</v>
      </c>
      <c r="N406" s="86">
        <v>120984138</v>
      </c>
      <c r="O406" s="86">
        <v>117764708</v>
      </c>
      <c r="P406" s="86">
        <v>120984138</v>
      </c>
      <c r="Q406" s="86">
        <v>117764708</v>
      </c>
      <c r="R406" s="86">
        <v>120984138</v>
      </c>
      <c r="S406" s="86">
        <v>117764708</v>
      </c>
    </row>
    <row r="407" spans="1:19" x14ac:dyDescent="0.35">
      <c r="A407" s="86" t="s">
        <v>413</v>
      </c>
      <c r="B407" s="86">
        <v>67</v>
      </c>
      <c r="C407" s="86" t="s">
        <v>1630</v>
      </c>
      <c r="D407" s="86" t="s">
        <v>5681</v>
      </c>
      <c r="E407" s="86" t="s">
        <v>2174</v>
      </c>
      <c r="F407" s="86">
        <v>153615704</v>
      </c>
      <c r="G407" s="86">
        <v>159977907</v>
      </c>
      <c r="H407" s="93">
        <v>153615704</v>
      </c>
      <c r="I407" s="86" t="s">
        <v>2829</v>
      </c>
      <c r="J407" s="86" t="s">
        <v>2833</v>
      </c>
      <c r="K407" s="86">
        <v>4109617</v>
      </c>
      <c r="L407" s="86">
        <v>0</v>
      </c>
      <c r="M407" s="86">
        <v>157725321</v>
      </c>
      <c r="N407" s="86">
        <v>157725321</v>
      </c>
      <c r="O407" s="86">
        <v>153615704</v>
      </c>
      <c r="P407" s="86">
        <v>157725321</v>
      </c>
      <c r="Q407" s="86">
        <v>153615704</v>
      </c>
      <c r="R407" s="86">
        <v>157725321</v>
      </c>
      <c r="S407" s="86">
        <v>153615704</v>
      </c>
    </row>
    <row r="408" spans="1:19" x14ac:dyDescent="0.35">
      <c r="A408" s="86" t="s">
        <v>414</v>
      </c>
      <c r="B408" s="86">
        <v>67</v>
      </c>
      <c r="C408" s="86" t="s">
        <v>1630</v>
      </c>
      <c r="D408" s="86" t="s">
        <v>5685</v>
      </c>
      <c r="E408" s="86" t="s">
        <v>1970</v>
      </c>
      <c r="F408" s="86">
        <v>50278668</v>
      </c>
      <c r="G408" s="86">
        <v>49070136</v>
      </c>
      <c r="H408" s="93">
        <v>50278668</v>
      </c>
      <c r="I408" s="86" t="s">
        <v>2829</v>
      </c>
      <c r="J408" s="86" t="s">
        <v>2833</v>
      </c>
      <c r="K408" s="86">
        <v>2653250</v>
      </c>
      <c r="L408" s="86">
        <v>0</v>
      </c>
      <c r="M408" s="86">
        <v>52931918</v>
      </c>
      <c r="N408" s="86">
        <v>52931918</v>
      </c>
      <c r="O408" s="86">
        <v>50278668</v>
      </c>
      <c r="P408" s="86">
        <v>52931918</v>
      </c>
      <c r="Q408" s="86">
        <v>50278668</v>
      </c>
      <c r="R408" s="86">
        <v>52931918</v>
      </c>
      <c r="S408" s="86">
        <v>50278668</v>
      </c>
    </row>
    <row r="409" spans="1:19" x14ac:dyDescent="0.35">
      <c r="A409" s="86" t="s">
        <v>415</v>
      </c>
      <c r="B409" s="86">
        <v>67</v>
      </c>
      <c r="C409" s="86" t="s">
        <v>1630</v>
      </c>
      <c r="D409" s="86" t="s">
        <v>5721</v>
      </c>
      <c r="E409" s="86" t="s">
        <v>2175</v>
      </c>
      <c r="F409" s="86">
        <v>839590</v>
      </c>
      <c r="G409" s="86">
        <v>839590</v>
      </c>
      <c r="H409" s="93">
        <v>839590</v>
      </c>
      <c r="I409" s="86" t="s">
        <v>2829</v>
      </c>
      <c r="J409" s="86" t="s">
        <v>2833</v>
      </c>
      <c r="K409" s="86">
        <v>0</v>
      </c>
      <c r="L409" s="86">
        <v>0</v>
      </c>
      <c r="M409" s="86">
        <v>839590</v>
      </c>
      <c r="N409" s="86">
        <v>839590</v>
      </c>
      <c r="O409" s="86">
        <v>839590</v>
      </c>
      <c r="P409" s="86">
        <v>839590</v>
      </c>
      <c r="Q409" s="86">
        <v>839590</v>
      </c>
      <c r="R409" s="86">
        <v>839590</v>
      </c>
      <c r="S409" s="86">
        <v>839590</v>
      </c>
    </row>
    <row r="410" spans="1:19" x14ac:dyDescent="0.35">
      <c r="A410" s="86" t="s">
        <v>416</v>
      </c>
      <c r="B410" s="86">
        <v>67</v>
      </c>
      <c r="C410" s="86" t="s">
        <v>1630</v>
      </c>
      <c r="D410" s="86" t="s">
        <v>5724</v>
      </c>
      <c r="E410" s="86" t="s">
        <v>2086</v>
      </c>
      <c r="F410" s="86">
        <v>14983641</v>
      </c>
      <c r="G410" s="86">
        <v>14983641</v>
      </c>
      <c r="H410" s="93">
        <v>14983641</v>
      </c>
      <c r="I410" s="86" t="s">
        <v>2829</v>
      </c>
      <c r="J410" s="86" t="s">
        <v>2833</v>
      </c>
      <c r="K410" s="86">
        <v>95000</v>
      </c>
      <c r="L410" s="86">
        <v>0</v>
      </c>
      <c r="M410" s="86">
        <v>15078641</v>
      </c>
      <c r="N410" s="86">
        <v>15078641</v>
      </c>
      <c r="O410" s="86">
        <v>14983641</v>
      </c>
      <c r="P410" s="86">
        <v>15078641</v>
      </c>
      <c r="Q410" s="86">
        <v>14983641</v>
      </c>
      <c r="R410" s="86">
        <v>15078641</v>
      </c>
      <c r="S410" s="86">
        <v>14983641</v>
      </c>
    </row>
    <row r="411" spans="1:19" x14ac:dyDescent="0.35">
      <c r="A411" s="86" t="s">
        <v>417</v>
      </c>
      <c r="B411" s="86">
        <v>68</v>
      </c>
      <c r="C411" s="86" t="s">
        <v>1631</v>
      </c>
      <c r="D411" s="86" t="s">
        <v>5686</v>
      </c>
      <c r="E411" s="86" t="s">
        <v>2176</v>
      </c>
      <c r="F411" s="86">
        <v>15430253572</v>
      </c>
      <c r="G411" s="86">
        <v>16084094741</v>
      </c>
      <c r="H411" s="93">
        <v>15430253572</v>
      </c>
      <c r="I411" s="86" t="s">
        <v>2829</v>
      </c>
      <c r="J411" s="86" t="s">
        <v>2833</v>
      </c>
      <c r="K411" s="86">
        <v>260969543</v>
      </c>
      <c r="L411" s="86">
        <v>491708477</v>
      </c>
      <c r="M411" s="86">
        <v>15691223115</v>
      </c>
      <c r="N411" s="86">
        <v>15199514638</v>
      </c>
      <c r="O411" s="86">
        <v>14938545095</v>
      </c>
      <c r="P411" s="86">
        <v>15753224271</v>
      </c>
      <c r="Q411" s="86">
        <v>15492254728</v>
      </c>
      <c r="R411" s="86">
        <v>15261515794</v>
      </c>
      <c r="S411" s="86">
        <v>15000546251</v>
      </c>
    </row>
    <row r="412" spans="1:19" x14ac:dyDescent="0.35">
      <c r="A412" s="86" t="s">
        <v>418</v>
      </c>
      <c r="B412" s="86">
        <v>69</v>
      </c>
      <c r="C412" s="86" t="s">
        <v>1632</v>
      </c>
      <c r="D412" s="86" t="s">
        <v>5687</v>
      </c>
      <c r="E412" s="86" t="s">
        <v>2177</v>
      </c>
      <c r="F412" s="86">
        <v>616379703</v>
      </c>
      <c r="G412" s="86">
        <v>655278271</v>
      </c>
      <c r="H412" s="93">
        <v>655278271</v>
      </c>
      <c r="I412" s="86" t="s">
        <v>2830</v>
      </c>
      <c r="J412" s="86" t="s">
        <v>2836</v>
      </c>
      <c r="K412" s="86">
        <v>3104150</v>
      </c>
      <c r="L412" s="86">
        <v>0</v>
      </c>
      <c r="M412" s="86">
        <v>658382421</v>
      </c>
      <c r="N412" s="86">
        <v>658382421</v>
      </c>
      <c r="O412" s="86">
        <v>655278271</v>
      </c>
      <c r="P412" s="86">
        <v>658382421</v>
      </c>
      <c r="Q412" s="86">
        <v>655278271</v>
      </c>
      <c r="R412" s="86">
        <v>658382421</v>
      </c>
      <c r="S412" s="86">
        <v>655278271</v>
      </c>
    </row>
    <row r="413" spans="1:19" x14ac:dyDescent="0.35">
      <c r="A413" s="86" t="s">
        <v>419</v>
      </c>
      <c r="B413" s="86">
        <v>69</v>
      </c>
      <c r="C413" s="86" t="s">
        <v>1632</v>
      </c>
      <c r="D413" s="86" t="s">
        <v>5689</v>
      </c>
      <c r="E413" s="86" t="s">
        <v>2178</v>
      </c>
      <c r="F413" s="86">
        <v>98015060</v>
      </c>
      <c r="G413" s="86">
        <v>144409116</v>
      </c>
      <c r="H413" s="93">
        <v>144409116</v>
      </c>
      <c r="I413" s="86" t="s">
        <v>2830</v>
      </c>
      <c r="J413" s="86" t="s">
        <v>2836</v>
      </c>
      <c r="K413" s="86">
        <v>1153135</v>
      </c>
      <c r="L413" s="86">
        <v>0</v>
      </c>
      <c r="M413" s="86">
        <v>145562251</v>
      </c>
      <c r="N413" s="86">
        <v>145562251</v>
      </c>
      <c r="O413" s="86">
        <v>144409116</v>
      </c>
      <c r="P413" s="86">
        <v>145562251</v>
      </c>
      <c r="Q413" s="86">
        <v>144409116</v>
      </c>
      <c r="R413" s="86">
        <v>145562251</v>
      </c>
      <c r="S413" s="86">
        <v>144409116</v>
      </c>
    </row>
    <row r="414" spans="1:19" x14ac:dyDescent="0.35">
      <c r="A414" s="86" t="s">
        <v>420</v>
      </c>
      <c r="B414" s="86">
        <v>70</v>
      </c>
      <c r="C414" s="86" t="s">
        <v>1633</v>
      </c>
      <c r="D414" s="86" t="s">
        <v>5692</v>
      </c>
      <c r="E414" s="86" t="s">
        <v>2179</v>
      </c>
      <c r="F414" s="86">
        <v>53496933</v>
      </c>
      <c r="G414" s="86">
        <v>51173557</v>
      </c>
      <c r="H414" s="93">
        <v>53496933</v>
      </c>
      <c r="I414" s="86" t="s">
        <v>2829</v>
      </c>
      <c r="J414" s="86" t="s">
        <v>2833</v>
      </c>
      <c r="K414" s="86">
        <v>1301001</v>
      </c>
      <c r="L414" s="86">
        <v>0</v>
      </c>
      <c r="M414" s="86">
        <v>54797934</v>
      </c>
      <c r="N414" s="86">
        <v>54797934</v>
      </c>
      <c r="O414" s="86">
        <v>53496933</v>
      </c>
      <c r="P414" s="86">
        <v>54797934</v>
      </c>
      <c r="Q414" s="86">
        <v>53496933</v>
      </c>
      <c r="R414" s="86">
        <v>54797934</v>
      </c>
      <c r="S414" s="86">
        <v>53496933</v>
      </c>
    </row>
    <row r="415" spans="1:19" x14ac:dyDescent="0.35">
      <c r="A415" s="86" t="s">
        <v>421</v>
      </c>
      <c r="B415" s="86">
        <v>70</v>
      </c>
      <c r="C415" s="86" t="s">
        <v>1633</v>
      </c>
      <c r="D415" s="86" t="s">
        <v>5693</v>
      </c>
      <c r="E415" s="86" t="s">
        <v>2180</v>
      </c>
      <c r="F415" s="86">
        <v>2524830864</v>
      </c>
      <c r="G415" s="86">
        <v>2508397189</v>
      </c>
      <c r="H415" s="93">
        <v>2524830864</v>
      </c>
      <c r="I415" s="86" t="s">
        <v>2829</v>
      </c>
      <c r="J415" s="86" t="s">
        <v>2833</v>
      </c>
      <c r="K415" s="86">
        <v>48573188</v>
      </c>
      <c r="L415" s="86">
        <v>0</v>
      </c>
      <c r="M415" s="86">
        <v>2573404052</v>
      </c>
      <c r="N415" s="86">
        <v>2573404052</v>
      </c>
      <c r="O415" s="86">
        <v>2524830864</v>
      </c>
      <c r="P415" s="86">
        <v>2573404052</v>
      </c>
      <c r="Q415" s="86">
        <v>2524830864</v>
      </c>
      <c r="R415" s="86">
        <v>2573404052</v>
      </c>
      <c r="S415" s="86">
        <v>2524830864</v>
      </c>
    </row>
    <row r="416" spans="1:19" x14ac:dyDescent="0.35">
      <c r="A416" s="86" t="s">
        <v>422</v>
      </c>
      <c r="B416" s="86">
        <v>70</v>
      </c>
      <c r="C416" s="86" t="s">
        <v>1633</v>
      </c>
      <c r="D416" s="86" t="s">
        <v>5696</v>
      </c>
      <c r="E416" s="86" t="s">
        <v>2134</v>
      </c>
      <c r="F416" s="86">
        <v>535066782</v>
      </c>
      <c r="G416" s="86">
        <v>551184579</v>
      </c>
      <c r="H416" s="93">
        <v>535066782</v>
      </c>
      <c r="I416" s="86" t="s">
        <v>2829</v>
      </c>
      <c r="J416" s="86" t="s">
        <v>2833</v>
      </c>
      <c r="K416" s="86">
        <v>17112453</v>
      </c>
      <c r="L416" s="86">
        <v>0</v>
      </c>
      <c r="M416" s="86">
        <v>552179235</v>
      </c>
      <c r="N416" s="86">
        <v>552179235</v>
      </c>
      <c r="O416" s="86">
        <v>535066782</v>
      </c>
      <c r="P416" s="86">
        <v>552179235</v>
      </c>
      <c r="Q416" s="86">
        <v>535066782</v>
      </c>
      <c r="R416" s="86">
        <v>552179235</v>
      </c>
      <c r="S416" s="86">
        <v>535066782</v>
      </c>
    </row>
    <row r="417" spans="1:19" x14ac:dyDescent="0.35">
      <c r="A417" s="86" t="s">
        <v>423</v>
      </c>
      <c r="B417" s="86">
        <v>70</v>
      </c>
      <c r="C417" s="86" t="s">
        <v>1633</v>
      </c>
      <c r="D417" s="86" t="s">
        <v>5697</v>
      </c>
      <c r="E417" s="86" t="s">
        <v>2181</v>
      </c>
      <c r="F417" s="86">
        <v>171481013</v>
      </c>
      <c r="G417" s="86">
        <v>169601532</v>
      </c>
      <c r="H417" s="93">
        <v>171481013</v>
      </c>
      <c r="I417" s="86" t="s">
        <v>2829</v>
      </c>
      <c r="J417" s="86" t="s">
        <v>2833</v>
      </c>
      <c r="K417" s="86">
        <v>5665731</v>
      </c>
      <c r="L417" s="86">
        <v>0</v>
      </c>
      <c r="M417" s="86">
        <v>177146744</v>
      </c>
      <c r="N417" s="86">
        <v>177146744</v>
      </c>
      <c r="O417" s="86">
        <v>171481013</v>
      </c>
      <c r="P417" s="86">
        <v>177146744</v>
      </c>
      <c r="Q417" s="86">
        <v>171481013</v>
      </c>
      <c r="R417" s="86">
        <v>177146744</v>
      </c>
      <c r="S417" s="86">
        <v>171481013</v>
      </c>
    </row>
    <row r="418" spans="1:19" x14ac:dyDescent="0.35">
      <c r="A418" s="86" t="s">
        <v>424</v>
      </c>
      <c r="B418" s="86">
        <v>70</v>
      </c>
      <c r="C418" s="86" t="s">
        <v>1633</v>
      </c>
      <c r="D418" s="86" t="s">
        <v>5698</v>
      </c>
      <c r="E418" s="86" t="s">
        <v>2182</v>
      </c>
      <c r="F418" s="86">
        <v>5245883248</v>
      </c>
      <c r="G418" s="86">
        <v>5257933113</v>
      </c>
      <c r="H418" s="93">
        <v>5245883248</v>
      </c>
      <c r="I418" s="86" t="s">
        <v>2829</v>
      </c>
      <c r="J418" s="86" t="s">
        <v>2833</v>
      </c>
      <c r="K418" s="86">
        <v>114323942</v>
      </c>
      <c r="L418" s="86">
        <v>174414256</v>
      </c>
      <c r="M418" s="86">
        <v>5360207190</v>
      </c>
      <c r="N418" s="86">
        <v>5185792934</v>
      </c>
      <c r="O418" s="86">
        <v>5071468992</v>
      </c>
      <c r="P418" s="86">
        <v>5360207190</v>
      </c>
      <c r="Q418" s="86">
        <v>5245883248</v>
      </c>
      <c r="R418" s="86">
        <v>5185792934</v>
      </c>
      <c r="S418" s="86">
        <v>5071468992</v>
      </c>
    </row>
    <row r="419" spans="1:19" x14ac:dyDescent="0.35">
      <c r="A419" s="86" t="s">
        <v>425</v>
      </c>
      <c r="B419" s="86">
        <v>70</v>
      </c>
      <c r="C419" s="86" t="s">
        <v>1633</v>
      </c>
      <c r="D419" s="86" t="s">
        <v>5699</v>
      </c>
      <c r="E419" s="86" t="s">
        <v>2183</v>
      </c>
      <c r="F419" s="86">
        <v>77595893</v>
      </c>
      <c r="G419" s="86">
        <v>80841553</v>
      </c>
      <c r="H419" s="93">
        <v>77595893</v>
      </c>
      <c r="I419" s="86" t="s">
        <v>2829</v>
      </c>
      <c r="J419" s="86" t="s">
        <v>2833</v>
      </c>
      <c r="K419" s="86">
        <v>1840148</v>
      </c>
      <c r="L419" s="86">
        <v>0</v>
      </c>
      <c r="M419" s="86">
        <v>79436041</v>
      </c>
      <c r="N419" s="86">
        <v>79436041</v>
      </c>
      <c r="O419" s="86">
        <v>77595893</v>
      </c>
      <c r="P419" s="86">
        <v>79436041</v>
      </c>
      <c r="Q419" s="86">
        <v>77595893</v>
      </c>
      <c r="R419" s="86">
        <v>79436041</v>
      </c>
      <c r="S419" s="86">
        <v>77595893</v>
      </c>
    </row>
    <row r="420" spans="1:19" x14ac:dyDescent="0.35">
      <c r="A420" s="86" t="s">
        <v>426</v>
      </c>
      <c r="B420" s="86">
        <v>70</v>
      </c>
      <c r="C420" s="86" t="s">
        <v>1633</v>
      </c>
      <c r="D420" s="86" t="s">
        <v>5701</v>
      </c>
      <c r="E420" s="86" t="s">
        <v>2184</v>
      </c>
      <c r="F420" s="86">
        <v>370512858</v>
      </c>
      <c r="G420" s="86">
        <v>382999576</v>
      </c>
      <c r="H420" s="93">
        <v>370512858</v>
      </c>
      <c r="I420" s="86" t="s">
        <v>2829</v>
      </c>
      <c r="J420" s="86" t="s">
        <v>2833</v>
      </c>
      <c r="K420" s="86">
        <v>12238923</v>
      </c>
      <c r="L420" s="86">
        <v>0</v>
      </c>
      <c r="M420" s="86">
        <v>382751781</v>
      </c>
      <c r="N420" s="86">
        <v>382751781</v>
      </c>
      <c r="O420" s="86">
        <v>370512858</v>
      </c>
      <c r="P420" s="86">
        <v>382751781</v>
      </c>
      <c r="Q420" s="86">
        <v>370512858</v>
      </c>
      <c r="R420" s="86">
        <v>382751781</v>
      </c>
      <c r="S420" s="86">
        <v>370512858</v>
      </c>
    </row>
    <row r="421" spans="1:19" x14ac:dyDescent="0.35">
      <c r="A421" s="86" t="s">
        <v>427</v>
      </c>
      <c r="B421" s="86">
        <v>70</v>
      </c>
      <c r="C421" s="86" t="s">
        <v>1633</v>
      </c>
      <c r="D421" s="86" t="s">
        <v>5702</v>
      </c>
      <c r="E421" s="86" t="s">
        <v>2185</v>
      </c>
      <c r="F421" s="86">
        <v>2289353605</v>
      </c>
      <c r="G421" s="86">
        <v>2280791958</v>
      </c>
      <c r="H421" s="93">
        <v>2289353605</v>
      </c>
      <c r="I421" s="86" t="s">
        <v>2829</v>
      </c>
      <c r="J421" s="86" t="s">
        <v>2833</v>
      </c>
      <c r="K421" s="86">
        <v>67151262</v>
      </c>
      <c r="L421" s="86">
        <v>0</v>
      </c>
      <c r="M421" s="86">
        <v>2356504867</v>
      </c>
      <c r="N421" s="86">
        <v>2356504867</v>
      </c>
      <c r="O421" s="86">
        <v>2289353605</v>
      </c>
      <c r="P421" s="86">
        <v>2356504867</v>
      </c>
      <c r="Q421" s="86">
        <v>2289353605</v>
      </c>
      <c r="R421" s="86">
        <v>2356504867</v>
      </c>
      <c r="S421" s="86">
        <v>2289353605</v>
      </c>
    </row>
    <row r="422" spans="1:19" x14ac:dyDescent="0.35">
      <c r="A422" s="86" t="s">
        <v>428</v>
      </c>
      <c r="B422" s="86">
        <v>70</v>
      </c>
      <c r="C422" s="86" t="s">
        <v>1633</v>
      </c>
      <c r="D422" s="86" t="s">
        <v>5703</v>
      </c>
      <c r="E422" s="86" t="s">
        <v>2186</v>
      </c>
      <c r="F422" s="86">
        <v>5112039321</v>
      </c>
      <c r="G422" s="86">
        <v>5026374713</v>
      </c>
      <c r="H422" s="93">
        <v>5112039321</v>
      </c>
      <c r="I422" s="86" t="s">
        <v>2829</v>
      </c>
      <c r="J422" s="86" t="s">
        <v>2833</v>
      </c>
      <c r="K422" s="86">
        <v>108930106</v>
      </c>
      <c r="L422" s="86">
        <v>0</v>
      </c>
      <c r="M422" s="86">
        <v>5220969427</v>
      </c>
      <c r="N422" s="86">
        <v>5220969427</v>
      </c>
      <c r="O422" s="86">
        <v>5112039321</v>
      </c>
      <c r="P422" s="86">
        <v>5220969427</v>
      </c>
      <c r="Q422" s="86">
        <v>5112039321</v>
      </c>
      <c r="R422" s="86">
        <v>5220969427</v>
      </c>
      <c r="S422" s="86">
        <v>5112039321</v>
      </c>
    </row>
    <row r="423" spans="1:19" x14ac:dyDescent="0.35">
      <c r="A423" s="86" t="s">
        <v>429</v>
      </c>
      <c r="B423" s="86">
        <v>70</v>
      </c>
      <c r="C423" s="86" t="s">
        <v>1633</v>
      </c>
      <c r="D423" s="86" t="s">
        <v>5704</v>
      </c>
      <c r="E423" s="86" t="s">
        <v>2187</v>
      </c>
      <c r="F423" s="86">
        <v>457759582</v>
      </c>
      <c r="G423" s="86">
        <v>477710763</v>
      </c>
      <c r="H423" s="93">
        <v>457759582</v>
      </c>
      <c r="I423" s="86" t="s">
        <v>2829</v>
      </c>
      <c r="J423" s="86" t="s">
        <v>2833</v>
      </c>
      <c r="K423" s="86">
        <v>12522443</v>
      </c>
      <c r="L423" s="86">
        <v>0</v>
      </c>
      <c r="M423" s="86">
        <v>470282025</v>
      </c>
      <c r="N423" s="86">
        <v>470282025</v>
      </c>
      <c r="O423" s="86">
        <v>457759582</v>
      </c>
      <c r="P423" s="86">
        <v>470282025</v>
      </c>
      <c r="Q423" s="86">
        <v>457759582</v>
      </c>
      <c r="R423" s="86">
        <v>470282025</v>
      </c>
      <c r="S423" s="86">
        <v>457759582</v>
      </c>
    </row>
    <row r="424" spans="1:19" x14ac:dyDescent="0.35">
      <c r="A424" s="86" t="s">
        <v>430</v>
      </c>
      <c r="B424" s="86">
        <v>70</v>
      </c>
      <c r="C424" s="86" t="s">
        <v>1633</v>
      </c>
      <c r="D424" s="86" t="s">
        <v>6398</v>
      </c>
      <c r="E424" s="86" t="s">
        <v>2188</v>
      </c>
      <c r="F424" s="86">
        <v>3149815</v>
      </c>
      <c r="G424" s="86">
        <v>3149815</v>
      </c>
      <c r="H424" s="93">
        <v>3149815</v>
      </c>
      <c r="I424" s="86" t="s">
        <v>2829</v>
      </c>
      <c r="J424" s="86" t="s">
        <v>2833</v>
      </c>
      <c r="K424" s="86">
        <v>35000</v>
      </c>
      <c r="L424" s="86">
        <v>0</v>
      </c>
      <c r="M424" s="86">
        <v>3184815</v>
      </c>
      <c r="N424" s="86">
        <v>3184815</v>
      </c>
      <c r="O424" s="86">
        <v>3149815</v>
      </c>
      <c r="P424" s="86">
        <v>3184815</v>
      </c>
      <c r="Q424" s="86">
        <v>3149815</v>
      </c>
      <c r="R424" s="86">
        <v>3184815</v>
      </c>
      <c r="S424" s="86">
        <v>3149815</v>
      </c>
    </row>
    <row r="425" spans="1:19" x14ac:dyDescent="0.35">
      <c r="A425" s="86" t="s">
        <v>431</v>
      </c>
      <c r="B425" s="86">
        <v>71</v>
      </c>
      <c r="C425" s="86" t="s">
        <v>1634</v>
      </c>
      <c r="D425" s="86" t="s">
        <v>5705</v>
      </c>
      <c r="E425" s="86" t="s">
        <v>2189</v>
      </c>
      <c r="F425" s="86">
        <v>1516138793</v>
      </c>
      <c r="G425" s="86">
        <v>1570694078</v>
      </c>
      <c r="H425" s="93">
        <v>1516138793</v>
      </c>
      <c r="I425" s="86" t="s">
        <v>2829</v>
      </c>
      <c r="J425" s="86" t="s">
        <v>2833</v>
      </c>
      <c r="K425" s="86">
        <v>70371522</v>
      </c>
      <c r="L425" s="86">
        <v>0</v>
      </c>
      <c r="M425" s="86">
        <v>1586510315</v>
      </c>
      <c r="N425" s="86">
        <v>1586510315</v>
      </c>
      <c r="O425" s="86">
        <v>1516138793</v>
      </c>
      <c r="P425" s="86">
        <v>1586510315</v>
      </c>
      <c r="Q425" s="86">
        <v>1516138793</v>
      </c>
      <c r="R425" s="86">
        <v>1586510315</v>
      </c>
      <c r="S425" s="86">
        <v>1516138793</v>
      </c>
    </row>
    <row r="426" spans="1:19" x14ac:dyDescent="0.35">
      <c r="A426" s="86" t="s">
        <v>432</v>
      </c>
      <c r="B426" s="86">
        <v>71</v>
      </c>
      <c r="C426" s="86" t="s">
        <v>1634</v>
      </c>
      <c r="D426" s="86" t="s">
        <v>5706</v>
      </c>
      <c r="E426" s="86" t="s">
        <v>2190</v>
      </c>
      <c r="F426" s="86">
        <v>17419642567</v>
      </c>
      <c r="G426" s="86">
        <v>18068085721</v>
      </c>
      <c r="H426" s="93">
        <v>17419642567</v>
      </c>
      <c r="I426" s="86" t="s">
        <v>2829</v>
      </c>
      <c r="J426" s="86" t="s">
        <v>2833</v>
      </c>
      <c r="K426" s="86">
        <v>543007689</v>
      </c>
      <c r="L426" s="86">
        <v>0</v>
      </c>
      <c r="M426" s="86">
        <v>17962650256</v>
      </c>
      <c r="N426" s="86">
        <v>17962650256</v>
      </c>
      <c r="O426" s="86">
        <v>17419642567</v>
      </c>
      <c r="P426" s="86">
        <v>17962650256</v>
      </c>
      <c r="Q426" s="86">
        <v>17419642567</v>
      </c>
      <c r="R426" s="86">
        <v>17962650256</v>
      </c>
      <c r="S426" s="86">
        <v>17419642567</v>
      </c>
    </row>
    <row r="427" spans="1:19" x14ac:dyDescent="0.35">
      <c r="A427" s="86" t="s">
        <v>433</v>
      </c>
      <c r="B427" s="86">
        <v>71</v>
      </c>
      <c r="C427" s="86" t="s">
        <v>1634</v>
      </c>
      <c r="D427" s="86" t="s">
        <v>5707</v>
      </c>
      <c r="E427" s="86" t="s">
        <v>2191</v>
      </c>
      <c r="F427" s="86">
        <v>215056234</v>
      </c>
      <c r="G427" s="86">
        <v>219948809</v>
      </c>
      <c r="H427" s="93">
        <v>215056234</v>
      </c>
      <c r="I427" s="86" t="s">
        <v>2829</v>
      </c>
      <c r="J427" s="86" t="s">
        <v>2833</v>
      </c>
      <c r="K427" s="86">
        <v>8753092</v>
      </c>
      <c r="L427" s="86">
        <v>0</v>
      </c>
      <c r="M427" s="86">
        <v>223809326</v>
      </c>
      <c r="N427" s="86">
        <v>223809326</v>
      </c>
      <c r="O427" s="86">
        <v>215056234</v>
      </c>
      <c r="P427" s="86">
        <v>223809326</v>
      </c>
      <c r="Q427" s="86">
        <v>215056234</v>
      </c>
      <c r="R427" s="86">
        <v>223809326</v>
      </c>
      <c r="S427" s="86">
        <v>215056234</v>
      </c>
    </row>
    <row r="428" spans="1:19" x14ac:dyDescent="0.35">
      <c r="A428" s="86" t="s">
        <v>434</v>
      </c>
      <c r="B428" s="86">
        <v>71</v>
      </c>
      <c r="C428" s="86" t="s">
        <v>1634</v>
      </c>
      <c r="D428" s="86" t="s">
        <v>5708</v>
      </c>
      <c r="E428" s="86" t="s">
        <v>2192</v>
      </c>
      <c r="F428" s="86">
        <v>247630386</v>
      </c>
      <c r="G428" s="86">
        <v>254514736</v>
      </c>
      <c r="H428" s="93">
        <v>247630386</v>
      </c>
      <c r="I428" s="86" t="s">
        <v>2829</v>
      </c>
      <c r="J428" s="86" t="s">
        <v>2833</v>
      </c>
      <c r="K428" s="86">
        <v>15435170</v>
      </c>
      <c r="L428" s="86">
        <v>0</v>
      </c>
      <c r="M428" s="86">
        <v>263065556</v>
      </c>
      <c r="N428" s="86">
        <v>263065556</v>
      </c>
      <c r="O428" s="86">
        <v>247630386</v>
      </c>
      <c r="P428" s="86">
        <v>263065556</v>
      </c>
      <c r="Q428" s="86">
        <v>247630386</v>
      </c>
      <c r="R428" s="86">
        <v>263065556</v>
      </c>
      <c r="S428" s="86">
        <v>247630386</v>
      </c>
    </row>
    <row r="429" spans="1:19" x14ac:dyDescent="0.35">
      <c r="A429" s="86" t="s">
        <v>435</v>
      </c>
      <c r="B429" s="86">
        <v>71</v>
      </c>
      <c r="C429" s="86" t="s">
        <v>1634</v>
      </c>
      <c r="D429" s="86" t="s">
        <v>5709</v>
      </c>
      <c r="E429" s="86" t="s">
        <v>2193</v>
      </c>
      <c r="F429" s="86">
        <v>7689593318</v>
      </c>
      <c r="G429" s="86">
        <v>8010211116</v>
      </c>
      <c r="H429" s="93">
        <v>7689593318</v>
      </c>
      <c r="I429" s="86" t="s">
        <v>2829</v>
      </c>
      <c r="J429" s="86" t="s">
        <v>2833</v>
      </c>
      <c r="K429" s="86">
        <v>354669654</v>
      </c>
      <c r="L429" s="86">
        <v>398420897</v>
      </c>
      <c r="M429" s="86">
        <v>8044262972</v>
      </c>
      <c r="N429" s="86">
        <v>7645842075</v>
      </c>
      <c r="O429" s="86">
        <v>7291172421</v>
      </c>
      <c r="P429" s="86">
        <v>8044262972</v>
      </c>
      <c r="Q429" s="86">
        <v>7689593318</v>
      </c>
      <c r="R429" s="86">
        <v>7645842075</v>
      </c>
      <c r="S429" s="86">
        <v>7291172421</v>
      </c>
    </row>
    <row r="430" spans="1:19" x14ac:dyDescent="0.35">
      <c r="A430" s="86" t="s">
        <v>436</v>
      </c>
      <c r="B430" s="86">
        <v>71</v>
      </c>
      <c r="C430" s="86" t="s">
        <v>1634</v>
      </c>
      <c r="D430" s="86" t="s">
        <v>5710</v>
      </c>
      <c r="E430" s="86" t="s">
        <v>2194</v>
      </c>
      <c r="F430" s="86">
        <v>197761308</v>
      </c>
      <c r="G430" s="86">
        <v>197645365</v>
      </c>
      <c r="H430" s="93">
        <v>197761308</v>
      </c>
      <c r="I430" s="86" t="s">
        <v>2829</v>
      </c>
      <c r="J430" s="86" t="s">
        <v>2833</v>
      </c>
      <c r="K430" s="86">
        <v>7456613</v>
      </c>
      <c r="L430" s="86">
        <v>0</v>
      </c>
      <c r="M430" s="86">
        <v>205217921</v>
      </c>
      <c r="N430" s="86">
        <v>205217921</v>
      </c>
      <c r="O430" s="86">
        <v>197761308</v>
      </c>
      <c r="P430" s="86">
        <v>205217921</v>
      </c>
      <c r="Q430" s="86">
        <v>197761308</v>
      </c>
      <c r="R430" s="86">
        <v>205217921</v>
      </c>
      <c r="S430" s="86">
        <v>197761308</v>
      </c>
    </row>
    <row r="431" spans="1:19" x14ac:dyDescent="0.35">
      <c r="A431" s="86" t="s">
        <v>437</v>
      </c>
      <c r="B431" s="86">
        <v>71</v>
      </c>
      <c r="C431" s="86" t="s">
        <v>1634</v>
      </c>
      <c r="D431" s="86" t="s">
        <v>5711</v>
      </c>
      <c r="E431" s="86" t="s">
        <v>2195</v>
      </c>
      <c r="F431" s="86">
        <v>2631861632</v>
      </c>
      <c r="G431" s="86">
        <v>2686782422</v>
      </c>
      <c r="H431" s="93">
        <v>2631861632</v>
      </c>
      <c r="I431" s="86" t="s">
        <v>2829</v>
      </c>
      <c r="J431" s="86" t="s">
        <v>2833</v>
      </c>
      <c r="K431" s="86">
        <v>61698414</v>
      </c>
      <c r="L431" s="86">
        <v>0</v>
      </c>
      <c r="M431" s="86">
        <v>2693560046</v>
      </c>
      <c r="N431" s="86">
        <v>2693560046</v>
      </c>
      <c r="O431" s="86">
        <v>2631861632</v>
      </c>
      <c r="P431" s="86">
        <v>2693560046</v>
      </c>
      <c r="Q431" s="86">
        <v>2631861632</v>
      </c>
      <c r="R431" s="86">
        <v>2693560046</v>
      </c>
      <c r="S431" s="86">
        <v>2631861632</v>
      </c>
    </row>
    <row r="432" spans="1:19" x14ac:dyDescent="0.35">
      <c r="A432" s="86" t="s">
        <v>438</v>
      </c>
      <c r="B432" s="86">
        <v>71</v>
      </c>
      <c r="C432" s="86" t="s">
        <v>1634</v>
      </c>
      <c r="D432" s="86" t="s">
        <v>5712</v>
      </c>
      <c r="E432" s="86" t="s">
        <v>2196</v>
      </c>
      <c r="F432" s="86">
        <v>82866610</v>
      </c>
      <c r="G432" s="86">
        <v>85818743</v>
      </c>
      <c r="H432" s="93">
        <v>82866610</v>
      </c>
      <c r="I432" s="86" t="s">
        <v>2829</v>
      </c>
      <c r="J432" s="86" t="s">
        <v>2833</v>
      </c>
      <c r="K432" s="86">
        <v>2821902</v>
      </c>
      <c r="L432" s="86">
        <v>0</v>
      </c>
      <c r="M432" s="86">
        <v>85688512</v>
      </c>
      <c r="N432" s="86">
        <v>85688512</v>
      </c>
      <c r="O432" s="86">
        <v>82866610</v>
      </c>
      <c r="P432" s="86">
        <v>85688512</v>
      </c>
      <c r="Q432" s="86">
        <v>82866610</v>
      </c>
      <c r="R432" s="86">
        <v>85688512</v>
      </c>
      <c r="S432" s="86">
        <v>82866610</v>
      </c>
    </row>
    <row r="433" spans="1:19" x14ac:dyDescent="0.35">
      <c r="A433" s="86" t="s">
        <v>439</v>
      </c>
      <c r="B433" s="86">
        <v>71</v>
      </c>
      <c r="C433" s="86" t="s">
        <v>1634</v>
      </c>
      <c r="D433" s="86" t="s">
        <v>5713</v>
      </c>
      <c r="E433" s="86" t="s">
        <v>2197</v>
      </c>
      <c r="F433" s="86">
        <v>11537242407</v>
      </c>
      <c r="G433" s="86">
        <v>11882999064</v>
      </c>
      <c r="H433" s="93">
        <v>11537242407</v>
      </c>
      <c r="I433" s="86" t="s">
        <v>2829</v>
      </c>
      <c r="J433" s="86" t="s">
        <v>2833</v>
      </c>
      <c r="K433" s="86">
        <v>461106640</v>
      </c>
      <c r="L433" s="86">
        <v>0</v>
      </c>
      <c r="M433" s="86">
        <v>11998349047</v>
      </c>
      <c r="N433" s="86">
        <v>11998349047</v>
      </c>
      <c r="O433" s="86">
        <v>11537242407</v>
      </c>
      <c r="P433" s="86">
        <v>11998349047</v>
      </c>
      <c r="Q433" s="86">
        <v>11537242407</v>
      </c>
      <c r="R433" s="86">
        <v>11998349047</v>
      </c>
      <c r="S433" s="86">
        <v>11537242407</v>
      </c>
    </row>
    <row r="434" spans="1:19" x14ac:dyDescent="0.35">
      <c r="A434" s="86" t="s">
        <v>440</v>
      </c>
      <c r="B434" s="86">
        <v>72</v>
      </c>
      <c r="C434" s="86" t="s">
        <v>1635</v>
      </c>
      <c r="D434" s="86" t="s">
        <v>5385</v>
      </c>
      <c r="E434" s="86" t="s">
        <v>1924</v>
      </c>
      <c r="F434" s="86">
        <v>33856111</v>
      </c>
      <c r="G434" s="86">
        <v>33856111</v>
      </c>
      <c r="H434" s="93">
        <v>33856111</v>
      </c>
      <c r="I434" s="86" t="s">
        <v>2829</v>
      </c>
      <c r="J434" s="86" t="s">
        <v>2832</v>
      </c>
      <c r="K434" s="86">
        <v>215920</v>
      </c>
      <c r="L434" s="86">
        <v>0</v>
      </c>
      <c r="M434" s="86">
        <v>34072031</v>
      </c>
      <c r="N434" s="86">
        <v>34072031</v>
      </c>
      <c r="O434" s="86">
        <v>33856111</v>
      </c>
      <c r="P434" s="86">
        <v>34072031</v>
      </c>
      <c r="Q434" s="86">
        <v>33856111</v>
      </c>
      <c r="R434" s="86">
        <v>34072031</v>
      </c>
      <c r="S434" s="86">
        <v>33856111</v>
      </c>
    </row>
    <row r="435" spans="1:19" x14ac:dyDescent="0.35">
      <c r="A435" s="86" t="s">
        <v>441</v>
      </c>
      <c r="B435" s="86">
        <v>72</v>
      </c>
      <c r="C435" s="86" t="s">
        <v>1635</v>
      </c>
      <c r="D435" s="86" t="s">
        <v>5559</v>
      </c>
      <c r="E435" s="86" t="s">
        <v>2081</v>
      </c>
      <c r="F435" s="86">
        <v>7416326</v>
      </c>
      <c r="G435" s="86">
        <v>7416326</v>
      </c>
      <c r="H435" s="93">
        <v>7416326</v>
      </c>
      <c r="I435" s="86" t="s">
        <v>2829</v>
      </c>
      <c r="J435" s="86" t="s">
        <v>2832</v>
      </c>
      <c r="K435" s="86">
        <v>175876</v>
      </c>
      <c r="L435" s="86">
        <v>0</v>
      </c>
      <c r="M435" s="86">
        <v>7592202</v>
      </c>
      <c r="N435" s="86">
        <v>7592202</v>
      </c>
      <c r="O435" s="86">
        <v>7416326</v>
      </c>
      <c r="P435" s="86">
        <v>7592202</v>
      </c>
      <c r="Q435" s="86">
        <v>7416326</v>
      </c>
      <c r="R435" s="86">
        <v>7592202</v>
      </c>
      <c r="S435" s="86">
        <v>7416326</v>
      </c>
    </row>
    <row r="436" spans="1:19" x14ac:dyDescent="0.35">
      <c r="A436" s="86" t="s">
        <v>442</v>
      </c>
      <c r="B436" s="86">
        <v>72</v>
      </c>
      <c r="C436" s="86" t="s">
        <v>1635</v>
      </c>
      <c r="D436" s="86" t="s">
        <v>5714</v>
      </c>
      <c r="E436" s="86" t="s">
        <v>2198</v>
      </c>
      <c r="F436" s="86">
        <v>56245085</v>
      </c>
      <c r="G436" s="86">
        <v>56245085</v>
      </c>
      <c r="H436" s="93">
        <v>56245085</v>
      </c>
      <c r="I436" s="86" t="s">
        <v>2829</v>
      </c>
      <c r="J436" s="86" t="s">
        <v>2832</v>
      </c>
      <c r="K436" s="86">
        <v>1143050</v>
      </c>
      <c r="L436" s="86">
        <v>0</v>
      </c>
      <c r="M436" s="86">
        <v>57388135</v>
      </c>
      <c r="N436" s="86">
        <v>57388135</v>
      </c>
      <c r="O436" s="86">
        <v>56245085</v>
      </c>
      <c r="P436" s="86">
        <v>57388135</v>
      </c>
      <c r="Q436" s="86">
        <v>56245085</v>
      </c>
      <c r="R436" s="86">
        <v>57388135</v>
      </c>
      <c r="S436" s="86">
        <v>56245085</v>
      </c>
    </row>
    <row r="437" spans="1:19" x14ac:dyDescent="0.35">
      <c r="A437" s="86" t="s">
        <v>443</v>
      </c>
      <c r="B437" s="86">
        <v>72</v>
      </c>
      <c r="C437" s="86" t="s">
        <v>1635</v>
      </c>
      <c r="D437" s="86" t="s">
        <v>5717</v>
      </c>
      <c r="E437" s="86" t="s">
        <v>2085</v>
      </c>
      <c r="F437" s="86">
        <v>391653494</v>
      </c>
      <c r="G437" s="86">
        <v>391653494</v>
      </c>
      <c r="H437" s="93">
        <v>391653494</v>
      </c>
      <c r="I437" s="86" t="s">
        <v>2829</v>
      </c>
      <c r="J437" s="86" t="s">
        <v>2832</v>
      </c>
      <c r="K437" s="86">
        <v>12847245</v>
      </c>
      <c r="L437" s="86">
        <v>0</v>
      </c>
      <c r="M437" s="86">
        <v>404500739</v>
      </c>
      <c r="N437" s="86">
        <v>404500739</v>
      </c>
      <c r="O437" s="86">
        <v>391653494</v>
      </c>
      <c r="P437" s="86">
        <v>404500739</v>
      </c>
      <c r="Q437" s="86">
        <v>391653494</v>
      </c>
      <c r="R437" s="86">
        <v>404500739</v>
      </c>
      <c r="S437" s="86">
        <v>391653494</v>
      </c>
    </row>
    <row r="438" spans="1:19" x14ac:dyDescent="0.35">
      <c r="A438" s="86" t="s">
        <v>444</v>
      </c>
      <c r="B438" s="86">
        <v>72</v>
      </c>
      <c r="C438" s="86" t="s">
        <v>1635</v>
      </c>
      <c r="D438" s="86" t="s">
        <v>5718</v>
      </c>
      <c r="E438" s="86" t="s">
        <v>2199</v>
      </c>
      <c r="F438" s="86">
        <v>2099939791</v>
      </c>
      <c r="G438" s="86">
        <v>2099939791</v>
      </c>
      <c r="H438" s="93">
        <v>2099939791</v>
      </c>
      <c r="I438" s="86" t="s">
        <v>2829</v>
      </c>
      <c r="J438" s="86" t="s">
        <v>2832</v>
      </c>
      <c r="K438" s="86">
        <v>43445655</v>
      </c>
      <c r="L438" s="86">
        <v>0</v>
      </c>
      <c r="M438" s="86">
        <v>2143385446</v>
      </c>
      <c r="N438" s="86">
        <v>2143385446</v>
      </c>
      <c r="O438" s="86">
        <v>2099939791</v>
      </c>
      <c r="P438" s="86">
        <v>2143385446</v>
      </c>
      <c r="Q438" s="86">
        <v>2099939791</v>
      </c>
      <c r="R438" s="86">
        <v>2143385446</v>
      </c>
      <c r="S438" s="86">
        <v>2099939791</v>
      </c>
    </row>
    <row r="439" spans="1:19" x14ac:dyDescent="0.35">
      <c r="A439" s="86" t="s">
        <v>445</v>
      </c>
      <c r="B439" s="86">
        <v>72</v>
      </c>
      <c r="C439" s="86" t="s">
        <v>1635</v>
      </c>
      <c r="D439" s="86" t="s">
        <v>5719</v>
      </c>
      <c r="E439" s="86" t="s">
        <v>2200</v>
      </c>
      <c r="F439" s="86">
        <v>176219755</v>
      </c>
      <c r="G439" s="86">
        <v>176219755</v>
      </c>
      <c r="H439" s="93">
        <v>176219755</v>
      </c>
      <c r="I439" s="86" t="s">
        <v>2829</v>
      </c>
      <c r="J439" s="86" t="s">
        <v>2832</v>
      </c>
      <c r="K439" s="86">
        <v>3567521</v>
      </c>
      <c r="L439" s="86">
        <v>0</v>
      </c>
      <c r="M439" s="86">
        <v>179787276</v>
      </c>
      <c r="N439" s="86">
        <v>179787276</v>
      </c>
      <c r="O439" s="86">
        <v>176219755</v>
      </c>
      <c r="P439" s="86">
        <v>179787276</v>
      </c>
      <c r="Q439" s="86">
        <v>176219755</v>
      </c>
      <c r="R439" s="86">
        <v>179787276</v>
      </c>
      <c r="S439" s="86">
        <v>176219755</v>
      </c>
    </row>
    <row r="440" spans="1:19" x14ac:dyDescent="0.35">
      <c r="A440" s="86" t="s">
        <v>446</v>
      </c>
      <c r="B440" s="86">
        <v>72</v>
      </c>
      <c r="C440" s="86" t="s">
        <v>1635</v>
      </c>
      <c r="D440" s="86" t="s">
        <v>5722</v>
      </c>
      <c r="E440" s="86" t="s">
        <v>2175</v>
      </c>
      <c r="F440" s="86">
        <v>192535416</v>
      </c>
      <c r="G440" s="86">
        <v>192535416</v>
      </c>
      <c r="H440" s="93">
        <v>192535416</v>
      </c>
      <c r="I440" s="86" t="s">
        <v>2829</v>
      </c>
      <c r="J440" s="86" t="s">
        <v>2832</v>
      </c>
      <c r="K440" s="86">
        <v>3767410</v>
      </c>
      <c r="L440" s="86">
        <v>0</v>
      </c>
      <c r="M440" s="86">
        <v>196302826</v>
      </c>
      <c r="N440" s="86">
        <v>196302826</v>
      </c>
      <c r="O440" s="86">
        <v>192535416</v>
      </c>
      <c r="P440" s="86">
        <v>285997686</v>
      </c>
      <c r="Q440" s="86">
        <v>282230276</v>
      </c>
      <c r="R440" s="86">
        <v>285997686</v>
      </c>
      <c r="S440" s="86">
        <v>282230276</v>
      </c>
    </row>
    <row r="441" spans="1:19" x14ac:dyDescent="0.35">
      <c r="A441" s="86" t="s">
        <v>447</v>
      </c>
      <c r="B441" s="86">
        <v>72</v>
      </c>
      <c r="C441" s="86" t="s">
        <v>1635</v>
      </c>
      <c r="D441" s="86" t="s">
        <v>5725</v>
      </c>
      <c r="E441" s="86" t="s">
        <v>2086</v>
      </c>
      <c r="F441" s="86">
        <v>113037363</v>
      </c>
      <c r="G441" s="86">
        <v>113037363</v>
      </c>
      <c r="H441" s="93">
        <v>113037363</v>
      </c>
      <c r="I441" s="86" t="s">
        <v>2829</v>
      </c>
      <c r="J441" s="86" t="s">
        <v>2832</v>
      </c>
      <c r="K441" s="86">
        <v>2357760</v>
      </c>
      <c r="L441" s="86">
        <v>0</v>
      </c>
      <c r="M441" s="86">
        <v>115395123</v>
      </c>
      <c r="N441" s="86">
        <v>115395123</v>
      </c>
      <c r="O441" s="86">
        <v>113037363</v>
      </c>
      <c r="P441" s="86">
        <v>115395123</v>
      </c>
      <c r="Q441" s="86">
        <v>113037363</v>
      </c>
      <c r="R441" s="86">
        <v>115395123</v>
      </c>
      <c r="S441" s="86">
        <v>113037363</v>
      </c>
    </row>
    <row r="442" spans="1:19" x14ac:dyDescent="0.35">
      <c r="A442" s="86" t="s">
        <v>448</v>
      </c>
      <c r="B442" s="86">
        <v>72</v>
      </c>
      <c r="C442" s="86" t="s">
        <v>1635</v>
      </c>
      <c r="D442" s="86" t="s">
        <v>5726</v>
      </c>
      <c r="E442" s="86" t="s">
        <v>2201</v>
      </c>
      <c r="F442" s="86">
        <v>111030389</v>
      </c>
      <c r="G442" s="86">
        <v>111030389</v>
      </c>
      <c r="H442" s="93">
        <v>111030389</v>
      </c>
      <c r="I442" s="86" t="s">
        <v>2829</v>
      </c>
      <c r="J442" s="86" t="s">
        <v>2832</v>
      </c>
      <c r="K442" s="86">
        <v>2676950</v>
      </c>
      <c r="L442" s="86">
        <v>0</v>
      </c>
      <c r="M442" s="86">
        <v>113707339</v>
      </c>
      <c r="N442" s="86">
        <v>113707339</v>
      </c>
      <c r="O442" s="86">
        <v>111030389</v>
      </c>
      <c r="P442" s="86">
        <v>113707339</v>
      </c>
      <c r="Q442" s="86">
        <v>111030389</v>
      </c>
      <c r="R442" s="86">
        <v>113707339</v>
      </c>
      <c r="S442" s="86">
        <v>111030389</v>
      </c>
    </row>
    <row r="443" spans="1:19" x14ac:dyDescent="0.35">
      <c r="A443" s="86" t="s">
        <v>449</v>
      </c>
      <c r="B443" s="86">
        <v>72</v>
      </c>
      <c r="C443" s="86" t="s">
        <v>1635</v>
      </c>
      <c r="D443" s="86" t="s">
        <v>5890</v>
      </c>
      <c r="E443" s="86" t="s">
        <v>1928</v>
      </c>
      <c r="F443" s="86">
        <v>73055770</v>
      </c>
      <c r="G443" s="86">
        <v>73055770</v>
      </c>
      <c r="H443" s="93">
        <v>73055770</v>
      </c>
      <c r="I443" s="86" t="s">
        <v>2829</v>
      </c>
      <c r="J443" s="86" t="s">
        <v>2832</v>
      </c>
      <c r="K443" s="86">
        <v>2037109</v>
      </c>
      <c r="L443" s="86">
        <v>0</v>
      </c>
      <c r="M443" s="86">
        <v>75092879</v>
      </c>
      <c r="N443" s="86">
        <v>75092879</v>
      </c>
      <c r="O443" s="86">
        <v>73055770</v>
      </c>
      <c r="P443" s="86">
        <v>75092879</v>
      </c>
      <c r="Q443" s="86">
        <v>73055770</v>
      </c>
      <c r="R443" s="86">
        <v>75092879</v>
      </c>
      <c r="S443" s="86">
        <v>73055770</v>
      </c>
    </row>
    <row r="444" spans="1:19" x14ac:dyDescent="0.35">
      <c r="A444" s="86" t="s">
        <v>450</v>
      </c>
      <c r="B444" s="86">
        <v>72</v>
      </c>
      <c r="C444" s="86" t="s">
        <v>1635</v>
      </c>
      <c r="D444" s="86" t="s">
        <v>6019</v>
      </c>
      <c r="E444" s="86" t="s">
        <v>2202</v>
      </c>
      <c r="F444" s="86">
        <v>28811744</v>
      </c>
      <c r="G444" s="86">
        <v>28811744</v>
      </c>
      <c r="H444" s="93">
        <v>28811744</v>
      </c>
      <c r="I444" s="86" t="s">
        <v>2829</v>
      </c>
      <c r="J444" s="86" t="s">
        <v>2832</v>
      </c>
      <c r="K444" s="86">
        <v>346450</v>
      </c>
      <c r="L444" s="86">
        <v>0</v>
      </c>
      <c r="M444" s="86">
        <v>29158194</v>
      </c>
      <c r="N444" s="86">
        <v>29158194</v>
      </c>
      <c r="O444" s="86">
        <v>28811744</v>
      </c>
      <c r="P444" s="86">
        <v>29158194</v>
      </c>
      <c r="Q444" s="86">
        <v>28811744</v>
      </c>
      <c r="R444" s="86">
        <v>29158194</v>
      </c>
      <c r="S444" s="86">
        <v>28811744</v>
      </c>
    </row>
    <row r="445" spans="1:19" x14ac:dyDescent="0.35">
      <c r="A445" s="86" t="s">
        <v>451</v>
      </c>
      <c r="B445" s="86">
        <v>72</v>
      </c>
      <c r="C445" s="86" t="s">
        <v>1635</v>
      </c>
      <c r="D445" s="86" t="s">
        <v>6446</v>
      </c>
      <c r="E445" s="86" t="s">
        <v>2203</v>
      </c>
      <c r="F445" s="86">
        <v>23086553</v>
      </c>
      <c r="G445" s="86">
        <v>23086553</v>
      </c>
      <c r="H445" s="93">
        <v>23086553</v>
      </c>
      <c r="I445" s="86" t="s">
        <v>2829</v>
      </c>
      <c r="J445" s="86" t="s">
        <v>2832</v>
      </c>
      <c r="K445" s="86">
        <v>380000</v>
      </c>
      <c r="L445" s="86">
        <v>0</v>
      </c>
      <c r="M445" s="86">
        <v>23466553</v>
      </c>
      <c r="N445" s="86">
        <v>23466553</v>
      </c>
      <c r="O445" s="86">
        <v>23086553</v>
      </c>
      <c r="P445" s="86">
        <v>23466553</v>
      </c>
      <c r="Q445" s="86">
        <v>23086553</v>
      </c>
      <c r="R445" s="86">
        <v>23466553</v>
      </c>
      <c r="S445" s="86">
        <v>23086553</v>
      </c>
    </row>
    <row r="446" spans="1:19" x14ac:dyDescent="0.35">
      <c r="A446" s="86" t="s">
        <v>452</v>
      </c>
      <c r="B446" s="86">
        <v>72</v>
      </c>
      <c r="C446" s="86" t="s">
        <v>1635</v>
      </c>
      <c r="D446" s="86" t="s">
        <v>6452</v>
      </c>
      <c r="E446" s="86" t="s">
        <v>2204</v>
      </c>
      <c r="F446" s="86">
        <v>27782258</v>
      </c>
      <c r="G446" s="86">
        <v>27782258</v>
      </c>
      <c r="H446" s="93">
        <v>27782258</v>
      </c>
      <c r="I446" s="86" t="s">
        <v>2829</v>
      </c>
      <c r="J446" s="86" t="s">
        <v>2832</v>
      </c>
      <c r="K446" s="86">
        <v>792700</v>
      </c>
      <c r="L446" s="86">
        <v>0</v>
      </c>
      <c r="M446" s="86">
        <v>28574958</v>
      </c>
      <c r="N446" s="86">
        <v>28574958</v>
      </c>
      <c r="O446" s="86">
        <v>27782258</v>
      </c>
      <c r="P446" s="86">
        <v>28574958</v>
      </c>
      <c r="Q446" s="86">
        <v>27782258</v>
      </c>
      <c r="R446" s="86">
        <v>28574958</v>
      </c>
      <c r="S446" s="86">
        <v>27782258</v>
      </c>
    </row>
    <row r="447" spans="1:19" x14ac:dyDescent="0.35">
      <c r="A447" s="86" t="s">
        <v>453</v>
      </c>
      <c r="B447" s="86">
        <v>73</v>
      </c>
      <c r="C447" s="86" t="s">
        <v>1636</v>
      </c>
      <c r="D447" s="86" t="s">
        <v>5350</v>
      </c>
      <c r="E447" s="86" t="s">
        <v>1891</v>
      </c>
      <c r="F447" s="86">
        <v>9744208</v>
      </c>
      <c r="G447" s="86">
        <v>9744208</v>
      </c>
      <c r="H447" s="93">
        <v>9744208</v>
      </c>
      <c r="I447" s="86" t="s">
        <v>2829</v>
      </c>
      <c r="J447" s="86" t="s">
        <v>2833</v>
      </c>
      <c r="K447" s="86">
        <v>384234</v>
      </c>
      <c r="L447" s="86">
        <v>0</v>
      </c>
      <c r="M447" s="86">
        <v>10128442</v>
      </c>
      <c r="N447" s="86">
        <v>10128442</v>
      </c>
      <c r="O447" s="86">
        <v>9744208</v>
      </c>
      <c r="P447" s="86">
        <v>10128442</v>
      </c>
      <c r="Q447" s="86">
        <v>9744208</v>
      </c>
      <c r="R447" s="86">
        <v>10128442</v>
      </c>
      <c r="S447" s="86">
        <v>9744208</v>
      </c>
    </row>
    <row r="448" spans="1:19" x14ac:dyDescent="0.35">
      <c r="A448" s="86" t="s">
        <v>454</v>
      </c>
      <c r="B448" s="86">
        <v>73</v>
      </c>
      <c r="C448" s="86" t="s">
        <v>1636</v>
      </c>
      <c r="D448" s="86" t="s">
        <v>5727</v>
      </c>
      <c r="E448" s="86" t="s">
        <v>2205</v>
      </c>
      <c r="F448" s="86">
        <v>81840241</v>
      </c>
      <c r="G448" s="86">
        <v>85629244</v>
      </c>
      <c r="H448" s="93">
        <v>81840241</v>
      </c>
      <c r="I448" s="86" t="s">
        <v>2829</v>
      </c>
      <c r="J448" s="86" t="s">
        <v>2833</v>
      </c>
      <c r="K448" s="86">
        <v>3869171</v>
      </c>
      <c r="L448" s="86">
        <v>0</v>
      </c>
      <c r="M448" s="86">
        <v>85709412</v>
      </c>
      <c r="N448" s="86">
        <v>85709412</v>
      </c>
      <c r="O448" s="86">
        <v>81840241</v>
      </c>
      <c r="P448" s="86">
        <v>85709412</v>
      </c>
      <c r="Q448" s="86">
        <v>81840241</v>
      </c>
      <c r="R448" s="86">
        <v>85709412</v>
      </c>
      <c r="S448" s="86">
        <v>81840241</v>
      </c>
    </row>
    <row r="449" spans="1:19" x14ac:dyDescent="0.35">
      <c r="A449" s="86" t="s">
        <v>455</v>
      </c>
      <c r="B449" s="86">
        <v>73</v>
      </c>
      <c r="C449" s="86" t="s">
        <v>1636</v>
      </c>
      <c r="D449" s="86" t="s">
        <v>5728</v>
      </c>
      <c r="E449" s="86" t="s">
        <v>2206</v>
      </c>
      <c r="F449" s="86">
        <v>309589022</v>
      </c>
      <c r="G449" s="86">
        <v>328738549</v>
      </c>
      <c r="H449" s="93">
        <v>328738549</v>
      </c>
      <c r="I449" s="86" t="s">
        <v>2830</v>
      </c>
      <c r="J449" s="86" t="s">
        <v>2836</v>
      </c>
      <c r="K449" s="86">
        <v>12378651</v>
      </c>
      <c r="L449" s="86">
        <v>0</v>
      </c>
      <c r="M449" s="86">
        <v>341117200</v>
      </c>
      <c r="N449" s="86">
        <v>341117200</v>
      </c>
      <c r="O449" s="86">
        <v>328738549</v>
      </c>
      <c r="P449" s="86">
        <v>341117200</v>
      </c>
      <c r="Q449" s="86">
        <v>328738549</v>
      </c>
      <c r="R449" s="86">
        <v>341117200</v>
      </c>
      <c r="S449" s="86">
        <v>328738549</v>
      </c>
    </row>
    <row r="450" spans="1:19" x14ac:dyDescent="0.35">
      <c r="A450" s="86" t="s">
        <v>456</v>
      </c>
      <c r="B450" s="86">
        <v>73</v>
      </c>
      <c r="C450" s="86" t="s">
        <v>1636</v>
      </c>
      <c r="D450" s="86" t="s">
        <v>5729</v>
      </c>
      <c r="E450" s="86" t="s">
        <v>2207</v>
      </c>
      <c r="F450" s="86">
        <v>20605585</v>
      </c>
      <c r="G450" s="86">
        <v>22966052</v>
      </c>
      <c r="H450" s="93">
        <v>20605585</v>
      </c>
      <c r="I450" s="86" t="s">
        <v>2829</v>
      </c>
      <c r="J450" s="86" t="s">
        <v>2834</v>
      </c>
      <c r="K450" s="86">
        <v>1128349</v>
      </c>
      <c r="L450" s="86">
        <v>0</v>
      </c>
      <c r="M450" s="86">
        <v>21733934</v>
      </c>
      <c r="N450" s="86">
        <v>21733934</v>
      </c>
      <c r="O450" s="86">
        <v>20605585</v>
      </c>
      <c r="P450" s="86">
        <v>21733934</v>
      </c>
      <c r="Q450" s="86">
        <v>20605585</v>
      </c>
      <c r="R450" s="86">
        <v>21733934</v>
      </c>
      <c r="S450" s="86">
        <v>20605585</v>
      </c>
    </row>
    <row r="451" spans="1:19" x14ac:dyDescent="0.35">
      <c r="A451" s="86" t="s">
        <v>457</v>
      </c>
      <c r="B451" s="86">
        <v>73</v>
      </c>
      <c r="C451" s="86" t="s">
        <v>1636</v>
      </c>
      <c r="D451" s="86" t="s">
        <v>5731</v>
      </c>
      <c r="E451" s="86" t="s">
        <v>1894</v>
      </c>
      <c r="F451" s="86">
        <v>217166444</v>
      </c>
      <c r="G451" s="86">
        <v>260971625</v>
      </c>
      <c r="H451" s="93">
        <v>260971625</v>
      </c>
      <c r="I451" s="86" t="s">
        <v>2830</v>
      </c>
      <c r="J451" s="86" t="s">
        <v>2836</v>
      </c>
      <c r="K451" s="86">
        <v>8651474</v>
      </c>
      <c r="L451" s="86">
        <v>0</v>
      </c>
      <c r="M451" s="86">
        <v>269623099</v>
      </c>
      <c r="N451" s="86">
        <v>269623099</v>
      </c>
      <c r="O451" s="86">
        <v>260971625</v>
      </c>
      <c r="P451" s="86">
        <v>269623099</v>
      </c>
      <c r="Q451" s="86">
        <v>260971625</v>
      </c>
      <c r="R451" s="86">
        <v>269623099</v>
      </c>
      <c r="S451" s="86">
        <v>260971625</v>
      </c>
    </row>
    <row r="452" spans="1:19" x14ac:dyDescent="0.35">
      <c r="A452" s="86" t="s">
        <v>458</v>
      </c>
      <c r="B452" s="86">
        <v>73</v>
      </c>
      <c r="C452" s="86" t="s">
        <v>1636</v>
      </c>
      <c r="D452" s="86" t="s">
        <v>6235</v>
      </c>
      <c r="E452" s="86" t="s">
        <v>2208</v>
      </c>
      <c r="F452" s="86">
        <v>891284</v>
      </c>
      <c r="G452" s="86">
        <v>891284</v>
      </c>
      <c r="H452" s="93">
        <v>891284</v>
      </c>
      <c r="I452" s="86" t="s">
        <v>2829</v>
      </c>
      <c r="J452" s="86" t="s">
        <v>2833</v>
      </c>
      <c r="K452" s="86">
        <v>30000</v>
      </c>
      <c r="L452" s="86">
        <v>0</v>
      </c>
      <c r="M452" s="86">
        <v>921284</v>
      </c>
      <c r="N452" s="86">
        <v>921284</v>
      </c>
      <c r="O452" s="86">
        <v>891284</v>
      </c>
      <c r="P452" s="86">
        <v>921284</v>
      </c>
      <c r="Q452" s="86">
        <v>891284</v>
      </c>
      <c r="R452" s="86">
        <v>921284</v>
      </c>
      <c r="S452" s="86">
        <v>891284</v>
      </c>
    </row>
    <row r="453" spans="1:19" x14ac:dyDescent="0.35">
      <c r="A453" s="86" t="s">
        <v>459</v>
      </c>
      <c r="B453" s="86">
        <v>73</v>
      </c>
      <c r="C453" s="86" t="s">
        <v>1636</v>
      </c>
      <c r="D453" s="86" t="s">
        <v>6293</v>
      </c>
      <c r="E453" s="86" t="s">
        <v>2209</v>
      </c>
      <c r="F453" s="86">
        <v>12244332</v>
      </c>
      <c r="G453" s="86">
        <v>12244332</v>
      </c>
      <c r="H453" s="93">
        <v>12244332</v>
      </c>
      <c r="I453" s="86" t="s">
        <v>2829</v>
      </c>
      <c r="J453" s="86" t="s">
        <v>2833</v>
      </c>
      <c r="K453" s="86">
        <v>566141</v>
      </c>
      <c r="L453" s="86">
        <v>0</v>
      </c>
      <c r="M453" s="86">
        <v>12810473</v>
      </c>
      <c r="N453" s="86">
        <v>12810473</v>
      </c>
      <c r="O453" s="86">
        <v>12244332</v>
      </c>
      <c r="P453" s="86">
        <v>12810473</v>
      </c>
      <c r="Q453" s="86">
        <v>12244332</v>
      </c>
      <c r="R453" s="86">
        <v>12810473</v>
      </c>
      <c r="S453" s="86">
        <v>12244332</v>
      </c>
    </row>
    <row r="454" spans="1:19" x14ac:dyDescent="0.35">
      <c r="A454" s="86" t="s">
        <v>460</v>
      </c>
      <c r="B454" s="86">
        <v>73</v>
      </c>
      <c r="C454" s="86" t="s">
        <v>1636</v>
      </c>
      <c r="D454" s="86" t="s">
        <v>6295</v>
      </c>
      <c r="E454" s="86" t="s">
        <v>2210</v>
      </c>
      <c r="F454" s="86">
        <v>12469585</v>
      </c>
      <c r="G454" s="86">
        <v>12469585</v>
      </c>
      <c r="H454" s="93">
        <v>12469585</v>
      </c>
      <c r="I454" s="86" t="s">
        <v>2829</v>
      </c>
      <c r="J454" s="86" t="s">
        <v>2833</v>
      </c>
      <c r="K454" s="86">
        <v>351842</v>
      </c>
      <c r="L454" s="86">
        <v>0</v>
      </c>
      <c r="M454" s="86">
        <v>12821427</v>
      </c>
      <c r="N454" s="86">
        <v>12821427</v>
      </c>
      <c r="O454" s="86">
        <v>12469585</v>
      </c>
      <c r="P454" s="86">
        <v>12821427</v>
      </c>
      <c r="Q454" s="86">
        <v>12469585</v>
      </c>
      <c r="R454" s="86">
        <v>12821427</v>
      </c>
      <c r="S454" s="86">
        <v>12469585</v>
      </c>
    </row>
    <row r="455" spans="1:19" x14ac:dyDescent="0.35">
      <c r="A455" s="86" t="s">
        <v>461</v>
      </c>
      <c r="B455" s="86">
        <v>73</v>
      </c>
      <c r="C455" s="86" t="s">
        <v>1636</v>
      </c>
      <c r="D455" s="86" t="s">
        <v>6302</v>
      </c>
      <c r="E455" s="86" t="s">
        <v>2211</v>
      </c>
      <c r="F455" s="86">
        <v>14834528</v>
      </c>
      <c r="G455" s="86">
        <v>14834528</v>
      </c>
      <c r="H455" s="93">
        <v>14834528</v>
      </c>
      <c r="I455" s="86" t="s">
        <v>2829</v>
      </c>
      <c r="J455" s="86" t="s">
        <v>2833</v>
      </c>
      <c r="K455" s="86">
        <v>327409</v>
      </c>
      <c r="L455" s="86">
        <v>293422</v>
      </c>
      <c r="M455" s="86">
        <v>15161937</v>
      </c>
      <c r="N455" s="86">
        <v>14868515</v>
      </c>
      <c r="O455" s="86">
        <v>14541106</v>
      </c>
      <c r="P455" s="86">
        <v>15161937</v>
      </c>
      <c r="Q455" s="86">
        <v>14834528</v>
      </c>
      <c r="R455" s="86">
        <v>14868515</v>
      </c>
      <c r="S455" s="86">
        <v>14541106</v>
      </c>
    </row>
    <row r="456" spans="1:19" x14ac:dyDescent="0.35">
      <c r="A456" s="86" t="s">
        <v>462</v>
      </c>
      <c r="B456" s="86">
        <v>73</v>
      </c>
      <c r="C456" s="86" t="s">
        <v>1636</v>
      </c>
      <c r="D456" s="86" t="s">
        <v>6311</v>
      </c>
      <c r="E456" s="86" t="s">
        <v>1897</v>
      </c>
      <c r="F456" s="86">
        <v>32554885</v>
      </c>
      <c r="G456" s="86">
        <v>34118129</v>
      </c>
      <c r="H456" s="93">
        <v>32554885</v>
      </c>
      <c r="I456" s="86" t="s">
        <v>2829</v>
      </c>
      <c r="J456" s="86" t="s">
        <v>2833</v>
      </c>
      <c r="K456" s="86">
        <v>1071137</v>
      </c>
      <c r="L456" s="86">
        <v>0</v>
      </c>
      <c r="M456" s="86">
        <v>33626022</v>
      </c>
      <c r="N456" s="86">
        <v>33626022</v>
      </c>
      <c r="O456" s="86">
        <v>32554885</v>
      </c>
      <c r="P456" s="86">
        <v>33626022</v>
      </c>
      <c r="Q456" s="86">
        <v>32554885</v>
      </c>
      <c r="R456" s="86">
        <v>33626022</v>
      </c>
      <c r="S456" s="86">
        <v>32554885</v>
      </c>
    </row>
    <row r="457" spans="1:19" x14ac:dyDescent="0.35">
      <c r="A457" s="86" t="s">
        <v>463</v>
      </c>
      <c r="B457" s="86">
        <v>73</v>
      </c>
      <c r="C457" s="86" t="s">
        <v>1636</v>
      </c>
      <c r="D457" s="86" t="s">
        <v>6316</v>
      </c>
      <c r="E457" s="86" t="s">
        <v>2212</v>
      </c>
      <c r="F457" s="86">
        <v>7975097</v>
      </c>
      <c r="G457" s="86">
        <v>7975097</v>
      </c>
      <c r="H457" s="93">
        <v>7975097</v>
      </c>
      <c r="I457" s="86" t="s">
        <v>2829</v>
      </c>
      <c r="J457" s="86" t="s">
        <v>2833</v>
      </c>
      <c r="K457" s="86">
        <v>253301</v>
      </c>
      <c r="L457" s="86">
        <v>0</v>
      </c>
      <c r="M457" s="86">
        <v>8228398</v>
      </c>
      <c r="N457" s="86">
        <v>8228398</v>
      </c>
      <c r="O457" s="86">
        <v>7975097</v>
      </c>
      <c r="P457" s="86">
        <v>8228398</v>
      </c>
      <c r="Q457" s="86">
        <v>7975097</v>
      </c>
      <c r="R457" s="86">
        <v>8228398</v>
      </c>
      <c r="S457" s="86">
        <v>7975097</v>
      </c>
    </row>
    <row r="458" spans="1:19" x14ac:dyDescent="0.35">
      <c r="A458" s="86" t="s">
        <v>464</v>
      </c>
      <c r="B458" s="86">
        <v>73</v>
      </c>
      <c r="C458" s="86" t="s">
        <v>1636</v>
      </c>
      <c r="D458" s="86" t="s">
        <v>6516</v>
      </c>
      <c r="E458" s="86" t="s">
        <v>2213</v>
      </c>
      <c r="F458" s="86">
        <v>31067422</v>
      </c>
      <c r="G458" s="86">
        <v>30529376</v>
      </c>
      <c r="H458" s="93">
        <v>31067422</v>
      </c>
      <c r="I458" s="86" t="s">
        <v>2829</v>
      </c>
      <c r="J458" s="86" t="s">
        <v>2833</v>
      </c>
      <c r="K458" s="86">
        <v>993911</v>
      </c>
      <c r="L458" s="86">
        <v>0</v>
      </c>
      <c r="M458" s="86">
        <v>32061333</v>
      </c>
      <c r="N458" s="86">
        <v>32061333</v>
      </c>
      <c r="O458" s="86">
        <v>31067422</v>
      </c>
      <c r="P458" s="86">
        <v>32061333</v>
      </c>
      <c r="Q458" s="86">
        <v>31067422</v>
      </c>
      <c r="R458" s="86">
        <v>32061333</v>
      </c>
      <c r="S458" s="86">
        <v>31067422</v>
      </c>
    </row>
    <row r="459" spans="1:19" x14ac:dyDescent="0.35">
      <c r="A459" s="86" t="s">
        <v>465</v>
      </c>
      <c r="B459" s="86">
        <v>74</v>
      </c>
      <c r="C459" s="86" t="s">
        <v>1637</v>
      </c>
      <c r="D459" s="86" t="s">
        <v>5536</v>
      </c>
      <c r="E459" s="86" t="s">
        <v>2061</v>
      </c>
      <c r="F459" s="86">
        <v>9675959</v>
      </c>
      <c r="G459" s="86">
        <v>9675959</v>
      </c>
      <c r="H459" s="93">
        <v>9675959</v>
      </c>
      <c r="I459" s="86" t="s">
        <v>2829</v>
      </c>
      <c r="J459" s="86" t="s">
        <v>2832</v>
      </c>
      <c r="K459" s="86">
        <v>244432</v>
      </c>
      <c r="L459" s="86">
        <v>0</v>
      </c>
      <c r="M459" s="86">
        <v>9920391</v>
      </c>
      <c r="N459" s="86">
        <v>9920391</v>
      </c>
      <c r="O459" s="86">
        <v>9675959</v>
      </c>
      <c r="P459" s="86">
        <v>9920391</v>
      </c>
      <c r="Q459" s="86">
        <v>9675959</v>
      </c>
      <c r="R459" s="86">
        <v>9920391</v>
      </c>
      <c r="S459" s="86">
        <v>9675959</v>
      </c>
    </row>
    <row r="460" spans="1:19" x14ac:dyDescent="0.35">
      <c r="A460" s="86" t="s">
        <v>466</v>
      </c>
      <c r="B460" s="86">
        <v>74</v>
      </c>
      <c r="C460" s="86" t="s">
        <v>1637</v>
      </c>
      <c r="D460" s="86" t="s">
        <v>5631</v>
      </c>
      <c r="E460" s="86" t="s">
        <v>2146</v>
      </c>
      <c r="F460" s="86">
        <v>45243909</v>
      </c>
      <c r="G460" s="86">
        <v>45243909</v>
      </c>
      <c r="H460" s="93">
        <v>45243909</v>
      </c>
      <c r="I460" s="86" t="s">
        <v>2829</v>
      </c>
      <c r="J460" s="86" t="s">
        <v>2832</v>
      </c>
      <c r="K460" s="86">
        <v>1812027</v>
      </c>
      <c r="L460" s="86">
        <v>0</v>
      </c>
      <c r="M460" s="86">
        <v>47055936</v>
      </c>
      <c r="N460" s="86">
        <v>47055936</v>
      </c>
      <c r="O460" s="86">
        <v>45243909</v>
      </c>
      <c r="P460" s="86">
        <v>47055936</v>
      </c>
      <c r="Q460" s="86">
        <v>45243909</v>
      </c>
      <c r="R460" s="86">
        <v>47055936</v>
      </c>
      <c r="S460" s="86">
        <v>45243909</v>
      </c>
    </row>
    <row r="461" spans="1:19" x14ac:dyDescent="0.35">
      <c r="A461" s="86" t="s">
        <v>467</v>
      </c>
      <c r="B461" s="86">
        <v>74</v>
      </c>
      <c r="C461" s="86" t="s">
        <v>1637</v>
      </c>
      <c r="D461" s="86" t="s">
        <v>5733</v>
      </c>
      <c r="E461" s="86" t="s">
        <v>2214</v>
      </c>
      <c r="F461" s="86">
        <v>844855216</v>
      </c>
      <c r="G461" s="86">
        <v>844855216</v>
      </c>
      <c r="H461" s="93">
        <v>844855216</v>
      </c>
      <c r="I461" s="86" t="s">
        <v>2829</v>
      </c>
      <c r="J461" s="86" t="s">
        <v>2832</v>
      </c>
      <c r="K461" s="86">
        <v>30306318</v>
      </c>
      <c r="L461" s="86">
        <v>0</v>
      </c>
      <c r="M461" s="86">
        <v>875161534</v>
      </c>
      <c r="N461" s="86">
        <v>875161534</v>
      </c>
      <c r="O461" s="86">
        <v>844855216</v>
      </c>
      <c r="P461" s="86">
        <v>875161534</v>
      </c>
      <c r="Q461" s="86">
        <v>844855216</v>
      </c>
      <c r="R461" s="86">
        <v>875161534</v>
      </c>
      <c r="S461" s="86">
        <v>844855216</v>
      </c>
    </row>
    <row r="462" spans="1:19" x14ac:dyDescent="0.35">
      <c r="A462" s="86" t="s">
        <v>468</v>
      </c>
      <c r="B462" s="86">
        <v>74</v>
      </c>
      <c r="C462" s="86" t="s">
        <v>1637</v>
      </c>
      <c r="D462" s="86" t="s">
        <v>5734</v>
      </c>
      <c r="E462" s="86" t="s">
        <v>2215</v>
      </c>
      <c r="F462" s="86">
        <v>84893342</v>
      </c>
      <c r="G462" s="86">
        <v>84893342</v>
      </c>
      <c r="H462" s="93">
        <v>84893342</v>
      </c>
      <c r="I462" s="86" t="s">
        <v>2829</v>
      </c>
      <c r="J462" s="86" t="s">
        <v>2832</v>
      </c>
      <c r="K462" s="86">
        <v>2842253</v>
      </c>
      <c r="L462" s="86">
        <v>0</v>
      </c>
      <c r="M462" s="86">
        <v>87735595</v>
      </c>
      <c r="N462" s="86">
        <v>87735595</v>
      </c>
      <c r="O462" s="86">
        <v>84893342</v>
      </c>
      <c r="P462" s="86">
        <v>87735595</v>
      </c>
      <c r="Q462" s="86">
        <v>84893342</v>
      </c>
      <c r="R462" s="86">
        <v>87735595</v>
      </c>
      <c r="S462" s="86">
        <v>84893342</v>
      </c>
    </row>
    <row r="463" spans="1:19" x14ac:dyDescent="0.35">
      <c r="A463" s="86" t="s">
        <v>469</v>
      </c>
      <c r="B463" s="86">
        <v>74</v>
      </c>
      <c r="C463" s="86" t="s">
        <v>1637</v>
      </c>
      <c r="D463" s="86" t="s">
        <v>5735</v>
      </c>
      <c r="E463" s="86" t="s">
        <v>2216</v>
      </c>
      <c r="F463" s="86">
        <v>65867756</v>
      </c>
      <c r="G463" s="86">
        <v>65867756</v>
      </c>
      <c r="H463" s="93">
        <v>65867756</v>
      </c>
      <c r="I463" s="86" t="s">
        <v>2829</v>
      </c>
      <c r="J463" s="86" t="s">
        <v>2832</v>
      </c>
      <c r="K463" s="86">
        <v>2456776</v>
      </c>
      <c r="L463" s="86">
        <v>0</v>
      </c>
      <c r="M463" s="86">
        <v>68324532</v>
      </c>
      <c r="N463" s="86">
        <v>68324532</v>
      </c>
      <c r="O463" s="86">
        <v>65867756</v>
      </c>
      <c r="P463" s="86">
        <v>68324532</v>
      </c>
      <c r="Q463" s="86">
        <v>65867756</v>
      </c>
      <c r="R463" s="86">
        <v>68324532</v>
      </c>
      <c r="S463" s="86">
        <v>65867756</v>
      </c>
    </row>
    <row r="464" spans="1:19" x14ac:dyDescent="0.35">
      <c r="A464" s="86" t="s">
        <v>470</v>
      </c>
      <c r="B464" s="86">
        <v>74</v>
      </c>
      <c r="C464" s="86" t="s">
        <v>1637</v>
      </c>
      <c r="D464" s="86" t="s">
        <v>5736</v>
      </c>
      <c r="E464" s="86" t="s">
        <v>2217</v>
      </c>
      <c r="F464" s="86">
        <v>236009171</v>
      </c>
      <c r="G464" s="86">
        <v>236009171</v>
      </c>
      <c r="H464" s="93">
        <v>236009171</v>
      </c>
      <c r="I464" s="86" t="s">
        <v>2829</v>
      </c>
      <c r="J464" s="86" t="s">
        <v>2832</v>
      </c>
      <c r="K464" s="86">
        <v>7716133</v>
      </c>
      <c r="L464" s="86">
        <v>0</v>
      </c>
      <c r="M464" s="86">
        <v>243725304</v>
      </c>
      <c r="N464" s="86">
        <v>243725304</v>
      </c>
      <c r="O464" s="86">
        <v>236009171</v>
      </c>
      <c r="P464" s="86">
        <v>243725304</v>
      </c>
      <c r="Q464" s="86">
        <v>236009171</v>
      </c>
      <c r="R464" s="86">
        <v>243725304</v>
      </c>
      <c r="S464" s="86">
        <v>236009171</v>
      </c>
    </row>
    <row r="465" spans="1:19" x14ac:dyDescent="0.35">
      <c r="A465" s="86" t="s">
        <v>471</v>
      </c>
      <c r="B465" s="86">
        <v>74</v>
      </c>
      <c r="C465" s="86" t="s">
        <v>1637</v>
      </c>
      <c r="D465" s="86" t="s">
        <v>5739</v>
      </c>
      <c r="E465" s="86" t="s">
        <v>2064</v>
      </c>
      <c r="F465" s="86">
        <v>230206422</v>
      </c>
      <c r="G465" s="86">
        <v>230206422</v>
      </c>
      <c r="H465" s="93">
        <v>230206422</v>
      </c>
      <c r="I465" s="86" t="s">
        <v>2829</v>
      </c>
      <c r="J465" s="86" t="s">
        <v>2832</v>
      </c>
      <c r="K465" s="86">
        <v>7885829</v>
      </c>
      <c r="L465" s="86">
        <v>0</v>
      </c>
      <c r="M465" s="86">
        <v>238092251</v>
      </c>
      <c r="N465" s="86">
        <v>238092251</v>
      </c>
      <c r="O465" s="86">
        <v>230206422</v>
      </c>
      <c r="P465" s="86">
        <v>238092251</v>
      </c>
      <c r="Q465" s="86">
        <v>230206422</v>
      </c>
      <c r="R465" s="86">
        <v>238092251</v>
      </c>
      <c r="S465" s="86">
        <v>230206422</v>
      </c>
    </row>
    <row r="466" spans="1:19" x14ac:dyDescent="0.35">
      <c r="A466" s="86" t="s">
        <v>472</v>
      </c>
      <c r="B466" s="86">
        <v>74</v>
      </c>
      <c r="C466" s="86" t="s">
        <v>1637</v>
      </c>
      <c r="D466" s="86" t="s">
        <v>5741</v>
      </c>
      <c r="E466" s="86" t="s">
        <v>2218</v>
      </c>
      <c r="F466" s="86">
        <v>134172160</v>
      </c>
      <c r="G466" s="86">
        <v>134172160</v>
      </c>
      <c r="H466" s="93">
        <v>134172160</v>
      </c>
      <c r="I466" s="86" t="s">
        <v>2829</v>
      </c>
      <c r="J466" s="86" t="s">
        <v>2832</v>
      </c>
      <c r="K466" s="86">
        <v>4479722</v>
      </c>
      <c r="L466" s="86">
        <v>0</v>
      </c>
      <c r="M466" s="86">
        <v>138651882</v>
      </c>
      <c r="N466" s="86">
        <v>138651882</v>
      </c>
      <c r="O466" s="86">
        <v>134172160</v>
      </c>
      <c r="P466" s="86">
        <v>138651882</v>
      </c>
      <c r="Q466" s="86">
        <v>134172160</v>
      </c>
      <c r="R466" s="86">
        <v>138651882</v>
      </c>
      <c r="S466" s="86">
        <v>134172160</v>
      </c>
    </row>
    <row r="467" spans="1:19" x14ac:dyDescent="0.35">
      <c r="A467" s="86" t="s">
        <v>473</v>
      </c>
      <c r="B467" s="86">
        <v>74</v>
      </c>
      <c r="C467" s="86" t="s">
        <v>1637</v>
      </c>
      <c r="D467" s="86" t="s">
        <v>5743</v>
      </c>
      <c r="E467" s="86" t="s">
        <v>2065</v>
      </c>
      <c r="F467" s="86">
        <v>259069747</v>
      </c>
      <c r="G467" s="86">
        <v>259069747</v>
      </c>
      <c r="H467" s="93">
        <v>259069747</v>
      </c>
      <c r="I467" s="86" t="s">
        <v>2829</v>
      </c>
      <c r="J467" s="86" t="s">
        <v>2832</v>
      </c>
      <c r="K467" s="86">
        <v>8539613</v>
      </c>
      <c r="L467" s="86">
        <v>0</v>
      </c>
      <c r="M467" s="86">
        <v>267609360</v>
      </c>
      <c r="N467" s="86">
        <v>267609360</v>
      </c>
      <c r="O467" s="86">
        <v>259069747</v>
      </c>
      <c r="P467" s="86">
        <v>267609360</v>
      </c>
      <c r="Q467" s="86">
        <v>259069747</v>
      </c>
      <c r="R467" s="86">
        <v>267609360</v>
      </c>
      <c r="S467" s="86">
        <v>259069747</v>
      </c>
    </row>
    <row r="468" spans="1:19" x14ac:dyDescent="0.35">
      <c r="A468" s="86" t="s">
        <v>474</v>
      </c>
      <c r="B468" s="86">
        <v>74</v>
      </c>
      <c r="C468" s="86" t="s">
        <v>1637</v>
      </c>
      <c r="D468" s="86" t="s">
        <v>5745</v>
      </c>
      <c r="E468" s="86" t="s">
        <v>2219</v>
      </c>
      <c r="F468" s="86">
        <v>144196726</v>
      </c>
      <c r="G468" s="86">
        <v>144196726</v>
      </c>
      <c r="H468" s="93">
        <v>144196726</v>
      </c>
      <c r="I468" s="86" t="s">
        <v>2829</v>
      </c>
      <c r="J468" s="86" t="s">
        <v>2832</v>
      </c>
      <c r="K468" s="86">
        <v>6749402</v>
      </c>
      <c r="L468" s="86">
        <v>0</v>
      </c>
      <c r="M468" s="86">
        <v>150946128</v>
      </c>
      <c r="N468" s="86">
        <v>150946128</v>
      </c>
      <c r="O468" s="86">
        <v>144196726</v>
      </c>
      <c r="P468" s="86">
        <v>150946128</v>
      </c>
      <c r="Q468" s="86">
        <v>144196726</v>
      </c>
      <c r="R468" s="86">
        <v>150946128</v>
      </c>
      <c r="S468" s="86">
        <v>144196726</v>
      </c>
    </row>
    <row r="469" spans="1:19" x14ac:dyDescent="0.35">
      <c r="A469" s="86" t="s">
        <v>475</v>
      </c>
      <c r="B469" s="86">
        <v>74</v>
      </c>
      <c r="C469" s="86" t="s">
        <v>1637</v>
      </c>
      <c r="D469" s="86" t="s">
        <v>5839</v>
      </c>
      <c r="E469" s="86" t="s">
        <v>2067</v>
      </c>
      <c r="F469" s="86">
        <v>48907288</v>
      </c>
      <c r="G469" s="86">
        <v>48907288</v>
      </c>
      <c r="H469" s="93">
        <v>48907288</v>
      </c>
      <c r="I469" s="86" t="s">
        <v>2829</v>
      </c>
      <c r="J469" s="86" t="s">
        <v>2832</v>
      </c>
      <c r="K469" s="86">
        <v>1127298</v>
      </c>
      <c r="L469" s="86">
        <v>0</v>
      </c>
      <c r="M469" s="86">
        <v>50034586</v>
      </c>
      <c r="N469" s="86">
        <v>50034586</v>
      </c>
      <c r="O469" s="86">
        <v>48907288</v>
      </c>
      <c r="P469" s="86">
        <v>50034586</v>
      </c>
      <c r="Q469" s="86">
        <v>48907288</v>
      </c>
      <c r="R469" s="86">
        <v>50034586</v>
      </c>
      <c r="S469" s="86">
        <v>48907288</v>
      </c>
    </row>
    <row r="470" spans="1:19" x14ac:dyDescent="0.35">
      <c r="A470" s="86" t="s">
        <v>476</v>
      </c>
      <c r="B470" s="86">
        <v>74</v>
      </c>
      <c r="C470" s="86" t="s">
        <v>1637</v>
      </c>
      <c r="D470" s="86" t="s">
        <v>6058</v>
      </c>
      <c r="E470" s="86" t="s">
        <v>2220</v>
      </c>
      <c r="F470" s="86">
        <v>9826667</v>
      </c>
      <c r="G470" s="86">
        <v>9826667</v>
      </c>
      <c r="H470" s="93">
        <v>9826667</v>
      </c>
      <c r="I470" s="86" t="s">
        <v>2829</v>
      </c>
      <c r="J470" s="86" t="s">
        <v>2832</v>
      </c>
      <c r="K470" s="86">
        <v>129680</v>
      </c>
      <c r="L470" s="86">
        <v>0</v>
      </c>
      <c r="M470" s="86">
        <v>9956347</v>
      </c>
      <c r="N470" s="86">
        <v>9956347</v>
      </c>
      <c r="O470" s="86">
        <v>9826667</v>
      </c>
      <c r="P470" s="86">
        <v>9956347</v>
      </c>
      <c r="Q470" s="86">
        <v>9826667</v>
      </c>
      <c r="R470" s="86">
        <v>9956347</v>
      </c>
      <c r="S470" s="86">
        <v>9826667</v>
      </c>
    </row>
    <row r="471" spans="1:19" x14ac:dyDescent="0.35">
      <c r="A471" s="86" t="s">
        <v>477</v>
      </c>
      <c r="B471" s="86">
        <v>74</v>
      </c>
      <c r="C471" s="86" t="s">
        <v>1637</v>
      </c>
      <c r="D471" s="86" t="s">
        <v>6176</v>
      </c>
      <c r="E471" s="86" t="s">
        <v>2221</v>
      </c>
      <c r="F471" s="86">
        <v>1671680</v>
      </c>
      <c r="G471" s="86">
        <v>1671680</v>
      </c>
      <c r="H471" s="93">
        <v>1671680</v>
      </c>
      <c r="I471" s="86" t="s">
        <v>2829</v>
      </c>
      <c r="J471" s="86" t="s">
        <v>2832</v>
      </c>
      <c r="K471" s="86">
        <v>0</v>
      </c>
      <c r="L471" s="86">
        <v>0</v>
      </c>
      <c r="M471" s="86">
        <v>1671680</v>
      </c>
      <c r="N471" s="86">
        <v>1671680</v>
      </c>
      <c r="O471" s="86">
        <v>1671680</v>
      </c>
      <c r="P471" s="86">
        <v>1671680</v>
      </c>
      <c r="Q471" s="86">
        <v>1671680</v>
      </c>
      <c r="R471" s="86">
        <v>1671680</v>
      </c>
      <c r="S471" s="86">
        <v>1671680</v>
      </c>
    </row>
    <row r="472" spans="1:19" x14ac:dyDescent="0.35">
      <c r="A472" s="86" t="s">
        <v>478</v>
      </c>
      <c r="B472" s="86">
        <v>75</v>
      </c>
      <c r="C472" s="86" t="s">
        <v>1638</v>
      </c>
      <c r="D472" s="86" t="s">
        <v>5326</v>
      </c>
      <c r="E472" s="86" t="s">
        <v>1872</v>
      </c>
      <c r="F472" s="86">
        <v>19058450</v>
      </c>
      <c r="G472" s="86">
        <v>19058450</v>
      </c>
      <c r="H472" s="93">
        <v>19058450</v>
      </c>
      <c r="I472" s="86" t="s">
        <v>2829</v>
      </c>
      <c r="J472" s="86" t="s">
        <v>2833</v>
      </c>
      <c r="K472" s="86">
        <v>464160</v>
      </c>
      <c r="L472" s="86">
        <v>0</v>
      </c>
      <c r="M472" s="86">
        <v>19522610</v>
      </c>
      <c r="N472" s="86">
        <v>19522610</v>
      </c>
      <c r="O472" s="86">
        <v>19058450</v>
      </c>
      <c r="P472" s="86">
        <v>19522610</v>
      </c>
      <c r="Q472" s="86">
        <v>19058450</v>
      </c>
      <c r="R472" s="86">
        <v>19522610</v>
      </c>
      <c r="S472" s="86">
        <v>19058450</v>
      </c>
    </row>
    <row r="473" spans="1:19" x14ac:dyDescent="0.35">
      <c r="A473" s="86" t="s">
        <v>479</v>
      </c>
      <c r="B473" s="86">
        <v>75</v>
      </c>
      <c r="C473" s="86" t="s">
        <v>1638</v>
      </c>
      <c r="D473" s="86" t="s">
        <v>5546</v>
      </c>
      <c r="E473" s="86" t="s">
        <v>2076</v>
      </c>
      <c r="F473" s="86">
        <v>26793555</v>
      </c>
      <c r="G473" s="86">
        <v>26793555</v>
      </c>
      <c r="H473" s="93">
        <v>26793555</v>
      </c>
      <c r="I473" s="86" t="s">
        <v>2829</v>
      </c>
      <c r="J473" s="86" t="s">
        <v>2833</v>
      </c>
      <c r="K473" s="86">
        <v>870001</v>
      </c>
      <c r="L473" s="86">
        <v>0</v>
      </c>
      <c r="M473" s="86">
        <v>27663556</v>
      </c>
      <c r="N473" s="86">
        <v>27663556</v>
      </c>
      <c r="O473" s="86">
        <v>26793555</v>
      </c>
      <c r="P473" s="86">
        <v>27663556</v>
      </c>
      <c r="Q473" s="86">
        <v>26793555</v>
      </c>
      <c r="R473" s="86">
        <v>27663556</v>
      </c>
      <c r="S473" s="86">
        <v>26793555</v>
      </c>
    </row>
    <row r="474" spans="1:19" x14ac:dyDescent="0.35">
      <c r="A474" s="86" t="s">
        <v>480</v>
      </c>
      <c r="B474" s="86">
        <v>75</v>
      </c>
      <c r="C474" s="86" t="s">
        <v>1638</v>
      </c>
      <c r="D474" s="86" t="s">
        <v>5746</v>
      </c>
      <c r="E474" s="86" t="s">
        <v>2222</v>
      </c>
      <c r="F474" s="86">
        <v>442054859</v>
      </c>
      <c r="G474" s="86">
        <v>525975346</v>
      </c>
      <c r="H474" s="93">
        <v>442054859</v>
      </c>
      <c r="I474" s="86" t="s">
        <v>2829</v>
      </c>
      <c r="J474" s="86" t="s">
        <v>2833</v>
      </c>
      <c r="K474" s="86">
        <v>9425684</v>
      </c>
      <c r="L474" s="86">
        <v>0</v>
      </c>
      <c r="M474" s="86">
        <v>451480543</v>
      </c>
      <c r="N474" s="86">
        <v>451480543</v>
      </c>
      <c r="O474" s="86">
        <v>442054859</v>
      </c>
      <c r="P474" s="86">
        <v>451480543</v>
      </c>
      <c r="Q474" s="86">
        <v>442054859</v>
      </c>
      <c r="R474" s="86">
        <v>451480543</v>
      </c>
      <c r="S474" s="86">
        <v>442054859</v>
      </c>
    </row>
    <row r="475" spans="1:19" x14ac:dyDescent="0.35">
      <c r="A475" s="86" t="s">
        <v>481</v>
      </c>
      <c r="B475" s="86">
        <v>75</v>
      </c>
      <c r="C475" s="86" t="s">
        <v>1638</v>
      </c>
      <c r="D475" s="86" t="s">
        <v>5747</v>
      </c>
      <c r="E475" s="86" t="s">
        <v>2223</v>
      </c>
      <c r="F475" s="86">
        <v>1280071249</v>
      </c>
      <c r="G475" s="86">
        <v>1537465265</v>
      </c>
      <c r="H475" s="93">
        <v>1280071249</v>
      </c>
      <c r="I475" s="86" t="s">
        <v>2829</v>
      </c>
      <c r="J475" s="86" t="s">
        <v>2833</v>
      </c>
      <c r="K475" s="86">
        <v>30047717</v>
      </c>
      <c r="L475" s="86">
        <v>0</v>
      </c>
      <c r="M475" s="86">
        <v>1310118966</v>
      </c>
      <c r="N475" s="86">
        <v>1310118966</v>
      </c>
      <c r="O475" s="86">
        <v>1280071249</v>
      </c>
      <c r="P475" s="86">
        <v>1310118966</v>
      </c>
      <c r="Q475" s="86">
        <v>1280071249</v>
      </c>
      <c r="R475" s="86">
        <v>1310118966</v>
      </c>
      <c r="S475" s="86">
        <v>1280071249</v>
      </c>
    </row>
    <row r="476" spans="1:19" x14ac:dyDescent="0.35">
      <c r="A476" s="86" t="s">
        <v>482</v>
      </c>
      <c r="B476" s="86">
        <v>75</v>
      </c>
      <c r="C476" s="86" t="s">
        <v>1638</v>
      </c>
      <c r="D476" s="86" t="s">
        <v>5748</v>
      </c>
      <c r="E476" s="86" t="s">
        <v>2224</v>
      </c>
      <c r="F476" s="86">
        <v>503170524</v>
      </c>
      <c r="G476" s="86">
        <v>511807172</v>
      </c>
      <c r="H476" s="93">
        <v>503170524</v>
      </c>
      <c r="I476" s="86" t="s">
        <v>2829</v>
      </c>
      <c r="J476" s="86" t="s">
        <v>2833</v>
      </c>
      <c r="K476" s="86">
        <v>12268292</v>
      </c>
      <c r="L476" s="86">
        <v>0</v>
      </c>
      <c r="M476" s="86">
        <v>515438816</v>
      </c>
      <c r="N476" s="86">
        <v>515438816</v>
      </c>
      <c r="O476" s="86">
        <v>503170524</v>
      </c>
      <c r="P476" s="86">
        <v>515438816</v>
      </c>
      <c r="Q476" s="86">
        <v>503170524</v>
      </c>
      <c r="R476" s="86">
        <v>515438816</v>
      </c>
      <c r="S476" s="86">
        <v>503170524</v>
      </c>
    </row>
    <row r="477" spans="1:19" x14ac:dyDescent="0.35">
      <c r="A477" s="86" t="s">
        <v>483</v>
      </c>
      <c r="B477" s="86">
        <v>75</v>
      </c>
      <c r="C477" s="86" t="s">
        <v>1638</v>
      </c>
      <c r="D477" s="86" t="s">
        <v>5749</v>
      </c>
      <c r="E477" s="86" t="s">
        <v>2225</v>
      </c>
      <c r="F477" s="86">
        <v>264598065</v>
      </c>
      <c r="G477" s="86">
        <v>590439326</v>
      </c>
      <c r="H477" s="93">
        <v>264598065</v>
      </c>
      <c r="I477" s="86" t="s">
        <v>2829</v>
      </c>
      <c r="J477" s="86" t="s">
        <v>2833</v>
      </c>
      <c r="K477" s="86">
        <v>5137827</v>
      </c>
      <c r="L477" s="86">
        <v>0</v>
      </c>
      <c r="M477" s="86">
        <v>269735892</v>
      </c>
      <c r="N477" s="86">
        <v>269735892</v>
      </c>
      <c r="O477" s="86">
        <v>264598065</v>
      </c>
      <c r="P477" s="86">
        <v>269735892</v>
      </c>
      <c r="Q477" s="86">
        <v>264598065</v>
      </c>
      <c r="R477" s="86">
        <v>269735892</v>
      </c>
      <c r="S477" s="86">
        <v>264598065</v>
      </c>
    </row>
    <row r="478" spans="1:19" x14ac:dyDescent="0.35">
      <c r="A478" s="86" t="s">
        <v>484</v>
      </c>
      <c r="B478" s="86">
        <v>75</v>
      </c>
      <c r="C478" s="86" t="s">
        <v>1638</v>
      </c>
      <c r="D478" s="86" t="s">
        <v>5750</v>
      </c>
      <c r="E478" s="86" t="s">
        <v>2226</v>
      </c>
      <c r="F478" s="86">
        <v>427827265</v>
      </c>
      <c r="G478" s="86">
        <v>431458595</v>
      </c>
      <c r="H478" s="93">
        <v>427827265</v>
      </c>
      <c r="I478" s="86" t="s">
        <v>2829</v>
      </c>
      <c r="J478" s="86" t="s">
        <v>2833</v>
      </c>
      <c r="K478" s="86">
        <v>6182382</v>
      </c>
      <c r="L478" s="86">
        <v>14254016</v>
      </c>
      <c r="M478" s="86">
        <v>434009647</v>
      </c>
      <c r="N478" s="86">
        <v>419755631</v>
      </c>
      <c r="O478" s="86">
        <v>413573249</v>
      </c>
      <c r="P478" s="86">
        <v>434009647</v>
      </c>
      <c r="Q478" s="86">
        <v>427827265</v>
      </c>
      <c r="R478" s="86">
        <v>419755631</v>
      </c>
      <c r="S478" s="86">
        <v>413573249</v>
      </c>
    </row>
    <row r="479" spans="1:19" x14ac:dyDescent="0.35">
      <c r="A479" s="86" t="s">
        <v>485</v>
      </c>
      <c r="B479" s="86">
        <v>75</v>
      </c>
      <c r="C479" s="86" t="s">
        <v>1638</v>
      </c>
      <c r="D479" s="86" t="s">
        <v>6207</v>
      </c>
      <c r="E479" s="86" t="s">
        <v>2227</v>
      </c>
      <c r="F479" s="86">
        <v>29491852</v>
      </c>
      <c r="G479" s="86">
        <v>29491852</v>
      </c>
      <c r="H479" s="93">
        <v>29491852</v>
      </c>
      <c r="I479" s="86" t="s">
        <v>2829</v>
      </c>
      <c r="J479" s="86" t="s">
        <v>2833</v>
      </c>
      <c r="K479" s="86">
        <v>211656</v>
      </c>
      <c r="L479" s="86">
        <v>213996</v>
      </c>
      <c r="M479" s="86">
        <v>29703508</v>
      </c>
      <c r="N479" s="86">
        <v>29489512</v>
      </c>
      <c r="O479" s="86">
        <v>29277856</v>
      </c>
      <c r="P479" s="86">
        <v>29703508</v>
      </c>
      <c r="Q479" s="86">
        <v>29491852</v>
      </c>
      <c r="R479" s="86">
        <v>29489512</v>
      </c>
      <c r="S479" s="86">
        <v>29277856</v>
      </c>
    </row>
    <row r="480" spans="1:19" x14ac:dyDescent="0.35">
      <c r="A480" s="86" t="s">
        <v>486</v>
      </c>
      <c r="B480" s="86">
        <v>76</v>
      </c>
      <c r="C480" s="86" t="s">
        <v>1639</v>
      </c>
      <c r="D480" s="86" t="s">
        <v>5751</v>
      </c>
      <c r="E480" s="86" t="s">
        <v>2228</v>
      </c>
      <c r="F480" s="86">
        <v>150613726</v>
      </c>
      <c r="G480" s="86">
        <v>150613726</v>
      </c>
      <c r="H480" s="93">
        <v>150613726</v>
      </c>
      <c r="I480" s="86" t="s">
        <v>2829</v>
      </c>
      <c r="J480" s="86" t="s">
        <v>2832</v>
      </c>
      <c r="K480" s="86">
        <v>3341070</v>
      </c>
      <c r="L480" s="86">
        <v>0</v>
      </c>
      <c r="M480" s="86">
        <v>153954796</v>
      </c>
      <c r="N480" s="86">
        <v>153954796</v>
      </c>
      <c r="O480" s="86">
        <v>150613726</v>
      </c>
      <c r="P480" s="86">
        <v>349845736</v>
      </c>
      <c r="Q480" s="86">
        <v>346504666</v>
      </c>
      <c r="R480" s="86">
        <v>349845736</v>
      </c>
      <c r="S480" s="86">
        <v>346504666</v>
      </c>
    </row>
    <row r="481" spans="1:19" x14ac:dyDescent="0.35">
      <c r="A481" s="86" t="s">
        <v>487</v>
      </c>
      <c r="B481" s="86">
        <v>76</v>
      </c>
      <c r="C481" s="86" t="s">
        <v>1639</v>
      </c>
      <c r="D481" s="86" t="s">
        <v>5753</v>
      </c>
      <c r="E481" s="86" t="s">
        <v>2229</v>
      </c>
      <c r="F481" s="86">
        <v>164610898</v>
      </c>
      <c r="G481" s="86">
        <v>164610898</v>
      </c>
      <c r="H481" s="93">
        <v>164610898</v>
      </c>
      <c r="I481" s="86" t="s">
        <v>2829</v>
      </c>
      <c r="J481" s="86" t="s">
        <v>2832</v>
      </c>
      <c r="K481" s="86">
        <v>3901020</v>
      </c>
      <c r="L481" s="86">
        <v>0</v>
      </c>
      <c r="M481" s="86">
        <v>168511918</v>
      </c>
      <c r="N481" s="86">
        <v>168511918</v>
      </c>
      <c r="O481" s="86">
        <v>164610898</v>
      </c>
      <c r="P481" s="86">
        <v>168511918</v>
      </c>
      <c r="Q481" s="86">
        <v>164610898</v>
      </c>
      <c r="R481" s="86">
        <v>168511918</v>
      </c>
      <c r="S481" s="86">
        <v>164610898</v>
      </c>
    </row>
    <row r="482" spans="1:19" x14ac:dyDescent="0.35">
      <c r="A482" s="86" t="s">
        <v>488</v>
      </c>
      <c r="B482" s="86">
        <v>76</v>
      </c>
      <c r="C482" s="86" t="s">
        <v>1639</v>
      </c>
      <c r="D482" s="86" t="s">
        <v>6122</v>
      </c>
      <c r="E482" s="86" t="s">
        <v>2230</v>
      </c>
      <c r="F482" s="86">
        <v>46937139</v>
      </c>
      <c r="G482" s="86">
        <v>46937139</v>
      </c>
      <c r="H482" s="93">
        <v>46937139</v>
      </c>
      <c r="I482" s="86" t="s">
        <v>2829</v>
      </c>
      <c r="J482" s="86" t="s">
        <v>2832</v>
      </c>
      <c r="K482" s="86">
        <v>410000</v>
      </c>
      <c r="L482" s="86">
        <v>0</v>
      </c>
      <c r="M482" s="86">
        <v>47347139</v>
      </c>
      <c r="N482" s="86">
        <v>47347139</v>
      </c>
      <c r="O482" s="86">
        <v>46937139</v>
      </c>
      <c r="P482" s="86">
        <v>47347139</v>
      </c>
      <c r="Q482" s="86">
        <v>46937139</v>
      </c>
      <c r="R482" s="86">
        <v>47347139</v>
      </c>
      <c r="S482" s="86">
        <v>46937139</v>
      </c>
    </row>
    <row r="483" spans="1:19" x14ac:dyDescent="0.35">
      <c r="A483" s="86" t="s">
        <v>489</v>
      </c>
      <c r="B483" s="86">
        <v>76</v>
      </c>
      <c r="C483" s="86" t="s">
        <v>1639</v>
      </c>
      <c r="D483" s="86" t="s">
        <v>6407</v>
      </c>
      <c r="E483" s="86" t="s">
        <v>2231</v>
      </c>
      <c r="F483" s="86">
        <v>58899481</v>
      </c>
      <c r="G483" s="86">
        <v>58899481</v>
      </c>
      <c r="H483" s="93">
        <v>58899481</v>
      </c>
      <c r="I483" s="86" t="s">
        <v>2829</v>
      </c>
      <c r="J483" s="86" t="s">
        <v>2832</v>
      </c>
      <c r="K483" s="86">
        <v>56340</v>
      </c>
      <c r="L483" s="86">
        <v>0</v>
      </c>
      <c r="M483" s="86">
        <v>58955821</v>
      </c>
      <c r="N483" s="86">
        <v>58955821</v>
      </c>
      <c r="O483" s="86">
        <v>58899481</v>
      </c>
      <c r="P483" s="86">
        <v>215884291</v>
      </c>
      <c r="Q483" s="86">
        <v>215827951</v>
      </c>
      <c r="R483" s="86">
        <v>215884291</v>
      </c>
      <c r="S483" s="86">
        <v>215827951</v>
      </c>
    </row>
    <row r="484" spans="1:19" x14ac:dyDescent="0.35">
      <c r="A484" s="86" t="s">
        <v>490</v>
      </c>
      <c r="B484" s="86">
        <v>76</v>
      </c>
      <c r="C484" s="86" t="s">
        <v>1639</v>
      </c>
      <c r="D484" s="86" t="s">
        <v>6411</v>
      </c>
      <c r="E484" s="86" t="s">
        <v>2232</v>
      </c>
      <c r="F484" s="86">
        <v>60343613</v>
      </c>
      <c r="G484" s="86">
        <v>60343613</v>
      </c>
      <c r="H484" s="93">
        <v>60343613</v>
      </c>
      <c r="I484" s="86" t="s">
        <v>2829</v>
      </c>
      <c r="J484" s="86" t="s">
        <v>2832</v>
      </c>
      <c r="K484" s="86">
        <v>1311590</v>
      </c>
      <c r="L484" s="86">
        <v>0</v>
      </c>
      <c r="M484" s="86">
        <v>61655203</v>
      </c>
      <c r="N484" s="86">
        <v>61655203</v>
      </c>
      <c r="O484" s="86">
        <v>60343613</v>
      </c>
      <c r="P484" s="86">
        <v>61655203</v>
      </c>
      <c r="Q484" s="86">
        <v>60343613</v>
      </c>
      <c r="R484" s="86">
        <v>61655203</v>
      </c>
      <c r="S484" s="86">
        <v>60343613</v>
      </c>
    </row>
    <row r="485" spans="1:19" x14ac:dyDescent="0.35">
      <c r="A485" s="86" t="s">
        <v>491</v>
      </c>
      <c r="B485" s="86">
        <v>76</v>
      </c>
      <c r="C485" s="86" t="s">
        <v>1639</v>
      </c>
      <c r="D485" s="86" t="s">
        <v>6567</v>
      </c>
      <c r="E485" s="86" t="s">
        <v>2233</v>
      </c>
      <c r="F485" s="86">
        <v>32985615</v>
      </c>
      <c r="G485" s="86">
        <v>32985615</v>
      </c>
      <c r="H485" s="93">
        <v>32985615</v>
      </c>
      <c r="I485" s="86" t="s">
        <v>2829</v>
      </c>
      <c r="J485" s="86" t="s">
        <v>2832</v>
      </c>
      <c r="K485" s="86">
        <v>70000</v>
      </c>
      <c r="L485" s="86">
        <v>0</v>
      </c>
      <c r="M485" s="86">
        <v>33055615</v>
      </c>
      <c r="N485" s="86">
        <v>33055615</v>
      </c>
      <c r="O485" s="86">
        <v>32985615</v>
      </c>
      <c r="P485" s="86">
        <v>33055615</v>
      </c>
      <c r="Q485" s="86">
        <v>32985615</v>
      </c>
      <c r="R485" s="86">
        <v>33055615</v>
      </c>
      <c r="S485" s="86">
        <v>32985615</v>
      </c>
    </row>
    <row r="486" spans="1:19" x14ac:dyDescent="0.35">
      <c r="A486" s="86" t="s">
        <v>492</v>
      </c>
      <c r="B486" s="86">
        <v>76</v>
      </c>
      <c r="C486" s="86" t="s">
        <v>1639</v>
      </c>
      <c r="D486" s="86" t="s">
        <v>6642</v>
      </c>
      <c r="E486" s="86" t="s">
        <v>2234</v>
      </c>
      <c r="F486" s="86">
        <v>11221106</v>
      </c>
      <c r="G486" s="86">
        <v>11221106</v>
      </c>
      <c r="H486" s="93">
        <v>11221106</v>
      </c>
      <c r="I486" s="86" t="s">
        <v>2829</v>
      </c>
      <c r="J486" s="86" t="s">
        <v>2832</v>
      </c>
      <c r="K486" s="86">
        <v>90000</v>
      </c>
      <c r="L486" s="86">
        <v>0</v>
      </c>
      <c r="M486" s="86">
        <v>11311106</v>
      </c>
      <c r="N486" s="86">
        <v>11311106</v>
      </c>
      <c r="O486" s="86">
        <v>11221106</v>
      </c>
      <c r="P486" s="86">
        <v>11311106</v>
      </c>
      <c r="Q486" s="86">
        <v>11221106</v>
      </c>
      <c r="R486" s="86">
        <v>11311106</v>
      </c>
      <c r="S486" s="86">
        <v>11221106</v>
      </c>
    </row>
    <row r="487" spans="1:19" x14ac:dyDescent="0.35">
      <c r="A487" s="86" t="s">
        <v>493</v>
      </c>
      <c r="B487" s="86">
        <v>77</v>
      </c>
      <c r="C487" s="86" t="s">
        <v>1640</v>
      </c>
      <c r="D487" s="86" t="s">
        <v>5756</v>
      </c>
      <c r="E487" s="86" t="s">
        <v>2235</v>
      </c>
      <c r="F487" s="86">
        <v>315115918</v>
      </c>
      <c r="G487" s="86">
        <v>315115918</v>
      </c>
      <c r="H487" s="93">
        <v>315115918</v>
      </c>
      <c r="I487" s="86" t="s">
        <v>2829</v>
      </c>
      <c r="J487" s="86" t="s">
        <v>2832</v>
      </c>
      <c r="K487" s="86">
        <v>6374050</v>
      </c>
      <c r="L487" s="86">
        <v>0</v>
      </c>
      <c r="M487" s="86">
        <v>321489968</v>
      </c>
      <c r="N487" s="86">
        <v>321489968</v>
      </c>
      <c r="O487" s="86">
        <v>315115918</v>
      </c>
      <c r="P487" s="86">
        <v>727252968</v>
      </c>
      <c r="Q487" s="86">
        <v>720878918</v>
      </c>
      <c r="R487" s="86">
        <v>727252968</v>
      </c>
      <c r="S487" s="86">
        <v>720878918</v>
      </c>
    </row>
    <row r="488" spans="1:19" x14ac:dyDescent="0.35">
      <c r="A488" s="86" t="s">
        <v>494</v>
      </c>
      <c r="B488" s="86">
        <v>77</v>
      </c>
      <c r="C488" s="86" t="s">
        <v>1640</v>
      </c>
      <c r="D488" s="86" t="s">
        <v>5757</v>
      </c>
      <c r="E488" s="86" t="s">
        <v>2236</v>
      </c>
      <c r="F488" s="86">
        <v>121647574</v>
      </c>
      <c r="G488" s="86">
        <v>121647574</v>
      </c>
      <c r="H488" s="93">
        <v>121647574</v>
      </c>
      <c r="I488" s="86" t="s">
        <v>2829</v>
      </c>
      <c r="J488" s="86" t="s">
        <v>2832</v>
      </c>
      <c r="K488" s="86">
        <v>4060654</v>
      </c>
      <c r="L488" s="86">
        <v>0</v>
      </c>
      <c r="M488" s="86">
        <v>125708228</v>
      </c>
      <c r="N488" s="86">
        <v>125708228</v>
      </c>
      <c r="O488" s="86">
        <v>121647574</v>
      </c>
      <c r="P488" s="86">
        <v>373272898</v>
      </c>
      <c r="Q488" s="86">
        <v>369212244</v>
      </c>
      <c r="R488" s="86">
        <v>373272898</v>
      </c>
      <c r="S488" s="86">
        <v>369212244</v>
      </c>
    </row>
    <row r="489" spans="1:19" x14ac:dyDescent="0.35">
      <c r="A489" s="86" t="s">
        <v>495</v>
      </c>
      <c r="B489" s="86">
        <v>77</v>
      </c>
      <c r="C489" s="86" t="s">
        <v>1640</v>
      </c>
      <c r="D489" s="86" t="s">
        <v>5873</v>
      </c>
      <c r="E489" s="86" t="s">
        <v>2115</v>
      </c>
      <c r="F489" s="86">
        <v>5122670</v>
      </c>
      <c r="G489" s="86">
        <v>5122670</v>
      </c>
      <c r="H489" s="93">
        <v>5122670</v>
      </c>
      <c r="I489" s="86" t="s">
        <v>2829</v>
      </c>
      <c r="J489" s="86" t="s">
        <v>2832</v>
      </c>
      <c r="K489" s="86">
        <v>40000</v>
      </c>
      <c r="L489" s="86">
        <v>0</v>
      </c>
      <c r="M489" s="86">
        <v>5162670</v>
      </c>
      <c r="N489" s="86">
        <v>5162670</v>
      </c>
      <c r="O489" s="86">
        <v>5122670</v>
      </c>
      <c r="P489" s="86">
        <v>5162670</v>
      </c>
      <c r="Q489" s="86">
        <v>5122670</v>
      </c>
      <c r="R489" s="86">
        <v>5162670</v>
      </c>
      <c r="S489" s="86">
        <v>5122670</v>
      </c>
    </row>
    <row r="490" spans="1:19" x14ac:dyDescent="0.35">
      <c r="A490" s="86" t="s">
        <v>496</v>
      </c>
      <c r="B490" s="86">
        <v>77</v>
      </c>
      <c r="C490" s="86" t="s">
        <v>1640</v>
      </c>
      <c r="D490" s="86" t="s">
        <v>5875</v>
      </c>
      <c r="E490" s="86" t="s">
        <v>2237</v>
      </c>
      <c r="F490" s="86">
        <v>2132584</v>
      </c>
      <c r="G490" s="86">
        <v>2132584</v>
      </c>
      <c r="H490" s="93">
        <v>2132584</v>
      </c>
      <c r="I490" s="86" t="s">
        <v>2829</v>
      </c>
      <c r="J490" s="86" t="s">
        <v>2832</v>
      </c>
      <c r="K490" s="86">
        <v>40000</v>
      </c>
      <c r="L490" s="86">
        <v>0</v>
      </c>
      <c r="M490" s="86">
        <v>2172584</v>
      </c>
      <c r="N490" s="86">
        <v>2172584</v>
      </c>
      <c r="O490" s="86">
        <v>2132584</v>
      </c>
      <c r="P490" s="86">
        <v>2172584</v>
      </c>
      <c r="Q490" s="86">
        <v>2132584</v>
      </c>
      <c r="R490" s="86">
        <v>2172584</v>
      </c>
      <c r="S490" s="86">
        <v>2132584</v>
      </c>
    </row>
    <row r="491" spans="1:19" x14ac:dyDescent="0.35">
      <c r="A491" s="86" t="s">
        <v>497</v>
      </c>
      <c r="B491" s="86">
        <v>77</v>
      </c>
      <c r="C491" s="86" t="s">
        <v>1640</v>
      </c>
      <c r="D491" s="86" t="s">
        <v>5882</v>
      </c>
      <c r="E491" s="86" t="s">
        <v>1960</v>
      </c>
      <c r="F491" s="86">
        <v>1655210</v>
      </c>
      <c r="G491" s="86">
        <v>1655210</v>
      </c>
      <c r="H491" s="93">
        <v>1655210</v>
      </c>
      <c r="I491" s="86" t="s">
        <v>2829</v>
      </c>
      <c r="J491" s="86" t="s">
        <v>2832</v>
      </c>
      <c r="K491" s="86">
        <v>46030</v>
      </c>
      <c r="L491" s="86">
        <v>0</v>
      </c>
      <c r="M491" s="86">
        <v>1701240</v>
      </c>
      <c r="N491" s="86">
        <v>1701240</v>
      </c>
      <c r="O491" s="86">
        <v>1655210</v>
      </c>
      <c r="P491" s="86">
        <v>1701240</v>
      </c>
      <c r="Q491" s="86">
        <v>1655210</v>
      </c>
      <c r="R491" s="86">
        <v>1701240</v>
      </c>
      <c r="S491" s="86">
        <v>1655210</v>
      </c>
    </row>
    <row r="492" spans="1:19" x14ac:dyDescent="0.35">
      <c r="A492" s="86" t="s">
        <v>498</v>
      </c>
      <c r="B492" s="86">
        <v>77</v>
      </c>
      <c r="C492" s="86" t="s">
        <v>1640</v>
      </c>
      <c r="D492" s="86" t="s">
        <v>6379</v>
      </c>
      <c r="E492" s="86" t="s">
        <v>2238</v>
      </c>
      <c r="F492" s="86">
        <v>1559040</v>
      </c>
      <c r="G492" s="86">
        <v>1559040</v>
      </c>
      <c r="H492" s="93">
        <v>1559040</v>
      </c>
      <c r="I492" s="86" t="s">
        <v>2829</v>
      </c>
      <c r="J492" s="86" t="s">
        <v>2832</v>
      </c>
      <c r="K492" s="86">
        <v>30000</v>
      </c>
      <c r="L492" s="86">
        <v>0</v>
      </c>
      <c r="M492" s="86">
        <v>1589040</v>
      </c>
      <c r="N492" s="86">
        <v>1589040</v>
      </c>
      <c r="O492" s="86">
        <v>1559040</v>
      </c>
      <c r="P492" s="86">
        <v>1589040</v>
      </c>
      <c r="Q492" s="86">
        <v>1559040</v>
      </c>
      <c r="R492" s="86">
        <v>1589040</v>
      </c>
      <c r="S492" s="86">
        <v>1559040</v>
      </c>
    </row>
    <row r="493" spans="1:19" x14ac:dyDescent="0.35">
      <c r="A493" s="86" t="s">
        <v>499</v>
      </c>
      <c r="B493" s="86">
        <v>78</v>
      </c>
      <c r="C493" s="86" t="s">
        <v>1641</v>
      </c>
      <c r="D493" s="86" t="s">
        <v>5759</v>
      </c>
      <c r="E493" s="86" t="s">
        <v>2239</v>
      </c>
      <c r="F493" s="86">
        <v>272102698</v>
      </c>
      <c r="G493" s="86">
        <v>285282121</v>
      </c>
      <c r="H493" s="93">
        <v>272102698</v>
      </c>
      <c r="I493" s="86" t="s">
        <v>2829</v>
      </c>
      <c r="J493" s="86" t="s">
        <v>2833</v>
      </c>
      <c r="K493" s="86">
        <v>2329780</v>
      </c>
      <c r="L493" s="86">
        <v>0</v>
      </c>
      <c r="M493" s="86">
        <v>274432478</v>
      </c>
      <c r="N493" s="86">
        <v>274432478</v>
      </c>
      <c r="O493" s="86">
        <v>272102698</v>
      </c>
      <c r="P493" s="86">
        <v>597303708</v>
      </c>
      <c r="Q493" s="86">
        <v>594973928</v>
      </c>
      <c r="R493" s="86">
        <v>597303708</v>
      </c>
      <c r="S493" s="86">
        <v>594973928</v>
      </c>
    </row>
    <row r="494" spans="1:19" x14ac:dyDescent="0.35">
      <c r="A494" s="86" t="s">
        <v>500</v>
      </c>
      <c r="B494" s="86">
        <v>78</v>
      </c>
      <c r="C494" s="86" t="s">
        <v>1641</v>
      </c>
      <c r="D494" s="86" t="s">
        <v>6771</v>
      </c>
      <c r="E494" s="86" t="s">
        <v>2240</v>
      </c>
      <c r="F494" s="86">
        <v>986680</v>
      </c>
      <c r="G494" s="86">
        <v>986680</v>
      </c>
      <c r="H494" s="93">
        <v>986680</v>
      </c>
      <c r="I494" s="86" t="s">
        <v>2829</v>
      </c>
      <c r="J494" s="86" t="s">
        <v>2833</v>
      </c>
      <c r="K494" s="86">
        <v>50000</v>
      </c>
      <c r="L494" s="86">
        <v>0</v>
      </c>
      <c r="M494" s="86">
        <v>1036680</v>
      </c>
      <c r="N494" s="86">
        <v>1036680</v>
      </c>
      <c r="O494" s="86">
        <v>986680</v>
      </c>
      <c r="P494" s="86">
        <v>1036680</v>
      </c>
      <c r="Q494" s="86">
        <v>986680</v>
      </c>
      <c r="R494" s="86">
        <v>1036680</v>
      </c>
      <c r="S494" s="86">
        <v>986680</v>
      </c>
    </row>
    <row r="495" spans="1:19" x14ac:dyDescent="0.35">
      <c r="A495" s="86" t="s">
        <v>501</v>
      </c>
      <c r="B495" s="86">
        <v>79</v>
      </c>
      <c r="C495" s="86" t="s">
        <v>1642</v>
      </c>
      <c r="D495" s="86" t="s">
        <v>5315</v>
      </c>
      <c r="E495" s="86" t="s">
        <v>1859</v>
      </c>
      <c r="F495" s="86">
        <v>243714473</v>
      </c>
      <c r="G495" s="86">
        <v>259374120</v>
      </c>
      <c r="H495" s="93">
        <v>243714473</v>
      </c>
      <c r="I495" s="86" t="s">
        <v>2829</v>
      </c>
      <c r="J495" s="86" t="s">
        <v>2833</v>
      </c>
      <c r="K495" s="86">
        <v>4384351</v>
      </c>
      <c r="L495" s="86">
        <v>2025213</v>
      </c>
      <c r="M495" s="86">
        <v>248098824</v>
      </c>
      <c r="N495" s="86">
        <v>246073611</v>
      </c>
      <c r="O495" s="86">
        <v>241689260</v>
      </c>
      <c r="P495" s="86">
        <v>248098824</v>
      </c>
      <c r="Q495" s="86">
        <v>243714473</v>
      </c>
      <c r="R495" s="86">
        <v>246073611</v>
      </c>
      <c r="S495" s="86">
        <v>241689260</v>
      </c>
    </row>
    <row r="496" spans="1:19" x14ac:dyDescent="0.35">
      <c r="A496" s="86" t="s">
        <v>502</v>
      </c>
      <c r="B496" s="86">
        <v>79</v>
      </c>
      <c r="C496" s="86" t="s">
        <v>1642</v>
      </c>
      <c r="D496" s="86" t="s">
        <v>5762</v>
      </c>
      <c r="E496" s="86" t="s">
        <v>2241</v>
      </c>
      <c r="F496" s="86">
        <v>18827232394</v>
      </c>
      <c r="G496" s="86">
        <v>19509075075</v>
      </c>
      <c r="H496" s="93">
        <v>18827232394</v>
      </c>
      <c r="I496" s="86" t="s">
        <v>2829</v>
      </c>
      <c r="J496" s="86" t="s">
        <v>2833</v>
      </c>
      <c r="K496" s="86">
        <v>392360030</v>
      </c>
      <c r="L496" s="86">
        <v>0</v>
      </c>
      <c r="M496" s="86">
        <v>19219592424</v>
      </c>
      <c r="N496" s="86">
        <v>19219592424</v>
      </c>
      <c r="O496" s="86">
        <v>18827232394</v>
      </c>
      <c r="P496" s="86">
        <v>19219592424</v>
      </c>
      <c r="Q496" s="86">
        <v>18827232394</v>
      </c>
      <c r="R496" s="86">
        <v>19219592424</v>
      </c>
      <c r="S496" s="86">
        <v>18827232394</v>
      </c>
    </row>
    <row r="497" spans="1:19" x14ac:dyDescent="0.35">
      <c r="A497" s="86" t="s">
        <v>503</v>
      </c>
      <c r="B497" s="86">
        <v>79</v>
      </c>
      <c r="C497" s="86" t="s">
        <v>1642</v>
      </c>
      <c r="D497" s="86" t="s">
        <v>5763</v>
      </c>
      <c r="E497" s="86" t="s">
        <v>2242</v>
      </c>
      <c r="F497" s="86">
        <v>1173553939</v>
      </c>
      <c r="G497" s="86">
        <v>1180125048</v>
      </c>
      <c r="H497" s="93">
        <v>1173553939</v>
      </c>
      <c r="I497" s="86" t="s">
        <v>2829</v>
      </c>
      <c r="J497" s="86" t="s">
        <v>2833</v>
      </c>
      <c r="K497" s="86">
        <v>31056579</v>
      </c>
      <c r="L497" s="86">
        <v>0</v>
      </c>
      <c r="M497" s="86">
        <v>1204610518</v>
      </c>
      <c r="N497" s="86">
        <v>1204610518</v>
      </c>
      <c r="O497" s="86">
        <v>1173553939</v>
      </c>
      <c r="P497" s="86">
        <v>1204610518</v>
      </c>
      <c r="Q497" s="86">
        <v>1173553939</v>
      </c>
      <c r="R497" s="86">
        <v>1204610518</v>
      </c>
      <c r="S497" s="86">
        <v>1173553939</v>
      </c>
    </row>
    <row r="498" spans="1:19" x14ac:dyDescent="0.35">
      <c r="A498" s="86" t="s">
        <v>504</v>
      </c>
      <c r="B498" s="86">
        <v>79</v>
      </c>
      <c r="C498" s="86" t="s">
        <v>1642</v>
      </c>
      <c r="D498" s="86" t="s">
        <v>5764</v>
      </c>
      <c r="E498" s="86" t="s">
        <v>2243</v>
      </c>
      <c r="F498" s="86">
        <v>44142795300</v>
      </c>
      <c r="G498" s="86">
        <v>45973896612</v>
      </c>
      <c r="H498" s="93">
        <v>44142795300</v>
      </c>
      <c r="I498" s="86" t="s">
        <v>2829</v>
      </c>
      <c r="J498" s="86" t="s">
        <v>2833</v>
      </c>
      <c r="K498" s="86">
        <v>897256972</v>
      </c>
      <c r="L498" s="86">
        <v>0</v>
      </c>
      <c r="M498" s="86">
        <v>45040052272</v>
      </c>
      <c r="N498" s="86">
        <v>45040052272</v>
      </c>
      <c r="O498" s="86">
        <v>44142795300</v>
      </c>
      <c r="P498" s="86">
        <v>45040052272</v>
      </c>
      <c r="Q498" s="86">
        <v>44142795300</v>
      </c>
      <c r="R498" s="86">
        <v>45040052272</v>
      </c>
      <c r="S498" s="86">
        <v>44142795300</v>
      </c>
    </row>
    <row r="499" spans="1:19" x14ac:dyDescent="0.35">
      <c r="A499" s="86" t="s">
        <v>505</v>
      </c>
      <c r="B499" s="86">
        <v>79</v>
      </c>
      <c r="C499" s="86" t="s">
        <v>1642</v>
      </c>
      <c r="D499" s="86" t="s">
        <v>5765</v>
      </c>
      <c r="E499" s="86" t="s">
        <v>2244</v>
      </c>
      <c r="F499" s="86">
        <v>2945818284</v>
      </c>
      <c r="G499" s="86">
        <v>3107248992</v>
      </c>
      <c r="H499" s="93">
        <v>2945818284</v>
      </c>
      <c r="I499" s="86" t="s">
        <v>2829</v>
      </c>
      <c r="J499" s="86" t="s">
        <v>2834</v>
      </c>
      <c r="K499" s="86">
        <v>22897231</v>
      </c>
      <c r="L499" s="86">
        <v>52874888</v>
      </c>
      <c r="M499" s="86">
        <v>2968715515</v>
      </c>
      <c r="N499" s="86">
        <v>2915840627</v>
      </c>
      <c r="O499" s="86">
        <v>2892943396</v>
      </c>
      <c r="P499" s="86">
        <v>2968715515</v>
      </c>
      <c r="Q499" s="86">
        <v>2945818284</v>
      </c>
      <c r="R499" s="86">
        <v>2915840627</v>
      </c>
      <c r="S499" s="86">
        <v>2892943396</v>
      </c>
    </row>
    <row r="500" spans="1:19" x14ac:dyDescent="0.35">
      <c r="A500" s="86" t="s">
        <v>506</v>
      </c>
      <c r="B500" s="86">
        <v>79</v>
      </c>
      <c r="C500" s="86" t="s">
        <v>1642</v>
      </c>
      <c r="D500" s="86" t="s">
        <v>5922</v>
      </c>
      <c r="E500" s="86" t="s">
        <v>2245</v>
      </c>
      <c r="F500" s="86">
        <v>16969693483</v>
      </c>
      <c r="G500" s="86">
        <v>17505447089</v>
      </c>
      <c r="H500" s="93">
        <v>16969693483</v>
      </c>
      <c r="I500" s="86" t="s">
        <v>2829</v>
      </c>
      <c r="J500" s="86" t="s">
        <v>2833</v>
      </c>
      <c r="K500" s="86">
        <v>305156271</v>
      </c>
      <c r="L500" s="86">
        <v>0</v>
      </c>
      <c r="M500" s="86">
        <v>17274849754</v>
      </c>
      <c r="N500" s="86">
        <v>17274849754</v>
      </c>
      <c r="O500" s="86">
        <v>16969693483</v>
      </c>
      <c r="P500" s="86">
        <v>17274849754</v>
      </c>
      <c r="Q500" s="86">
        <v>16969693483</v>
      </c>
      <c r="R500" s="86">
        <v>17274849754</v>
      </c>
      <c r="S500" s="86">
        <v>16969693483</v>
      </c>
    </row>
    <row r="501" spans="1:19" x14ac:dyDescent="0.35">
      <c r="A501" s="86" t="s">
        <v>507</v>
      </c>
      <c r="B501" s="86">
        <v>80</v>
      </c>
      <c r="C501" s="86" t="s">
        <v>1643</v>
      </c>
      <c r="D501" s="86" t="s">
        <v>5767</v>
      </c>
      <c r="E501" s="86" t="s">
        <v>2246</v>
      </c>
      <c r="F501" s="86">
        <v>1228507815</v>
      </c>
      <c r="G501" s="86">
        <v>1267843698</v>
      </c>
      <c r="H501" s="93">
        <v>1228507815</v>
      </c>
      <c r="I501" s="86" t="s">
        <v>2829</v>
      </c>
      <c r="J501" s="86" t="s">
        <v>2833</v>
      </c>
      <c r="K501" s="86">
        <v>20927980</v>
      </c>
      <c r="L501" s="86">
        <v>0</v>
      </c>
      <c r="M501" s="86">
        <v>1249435795</v>
      </c>
      <c r="N501" s="86">
        <v>1249435795</v>
      </c>
      <c r="O501" s="86">
        <v>1228507815</v>
      </c>
      <c r="P501" s="86">
        <v>1249435795</v>
      </c>
      <c r="Q501" s="86">
        <v>1228507815</v>
      </c>
      <c r="R501" s="86">
        <v>1249435795</v>
      </c>
      <c r="S501" s="86">
        <v>1228507815</v>
      </c>
    </row>
    <row r="502" spans="1:19" x14ac:dyDescent="0.35">
      <c r="A502" s="86" t="s">
        <v>508</v>
      </c>
      <c r="B502" s="86">
        <v>80</v>
      </c>
      <c r="C502" s="86" t="s">
        <v>1643</v>
      </c>
      <c r="D502" s="86" t="s">
        <v>6032</v>
      </c>
      <c r="E502" s="86" t="s">
        <v>2247</v>
      </c>
      <c r="F502" s="86">
        <v>1354914</v>
      </c>
      <c r="G502" s="86">
        <v>1354914</v>
      </c>
      <c r="H502" s="93">
        <v>1354914</v>
      </c>
      <c r="I502" s="86" t="s">
        <v>2829</v>
      </c>
      <c r="J502" s="86" t="s">
        <v>2832</v>
      </c>
      <c r="K502" s="86">
        <v>33500</v>
      </c>
      <c r="L502" s="86">
        <v>0</v>
      </c>
      <c r="M502" s="86">
        <v>1388414</v>
      </c>
      <c r="N502" s="86">
        <v>1388414</v>
      </c>
      <c r="O502" s="86">
        <v>1354914</v>
      </c>
      <c r="P502" s="86">
        <v>1388414</v>
      </c>
      <c r="Q502" s="86">
        <v>1354914</v>
      </c>
      <c r="R502" s="86">
        <v>1388414</v>
      </c>
      <c r="S502" s="86">
        <v>1354914</v>
      </c>
    </row>
    <row r="503" spans="1:19" x14ac:dyDescent="0.35">
      <c r="A503" s="86" t="s">
        <v>509</v>
      </c>
      <c r="B503" s="86">
        <v>80</v>
      </c>
      <c r="C503" s="86" t="s">
        <v>1643</v>
      </c>
      <c r="D503" s="86" t="s">
        <v>6034</v>
      </c>
      <c r="E503" s="86" t="s">
        <v>2248</v>
      </c>
      <c r="F503" s="86">
        <v>3958685</v>
      </c>
      <c r="G503" s="86">
        <v>3958685</v>
      </c>
      <c r="H503" s="93">
        <v>3958685</v>
      </c>
      <c r="I503" s="86" t="s">
        <v>2829</v>
      </c>
      <c r="J503" s="86" t="s">
        <v>2832</v>
      </c>
      <c r="K503" s="86">
        <v>103050</v>
      </c>
      <c r="L503" s="86">
        <v>0</v>
      </c>
      <c r="M503" s="86">
        <v>4061735</v>
      </c>
      <c r="N503" s="86">
        <v>4061735</v>
      </c>
      <c r="O503" s="86">
        <v>3958685</v>
      </c>
      <c r="P503" s="86">
        <v>4061735</v>
      </c>
      <c r="Q503" s="86">
        <v>3958685</v>
      </c>
      <c r="R503" s="86">
        <v>4061735</v>
      </c>
      <c r="S503" s="86">
        <v>3958685</v>
      </c>
    </row>
    <row r="504" spans="1:19" x14ac:dyDescent="0.35">
      <c r="A504" s="86" t="s">
        <v>510</v>
      </c>
      <c r="B504" s="86">
        <v>80</v>
      </c>
      <c r="C504" s="86" t="s">
        <v>1643</v>
      </c>
      <c r="D504" s="86" t="s">
        <v>6501</v>
      </c>
      <c r="E504" s="86" t="s">
        <v>2249</v>
      </c>
      <c r="F504" s="86">
        <v>17705673</v>
      </c>
      <c r="G504" s="86">
        <v>17705673</v>
      </c>
      <c r="H504" s="93">
        <v>17705673</v>
      </c>
      <c r="I504" s="86" t="s">
        <v>2829</v>
      </c>
      <c r="J504" s="86" t="s">
        <v>2832</v>
      </c>
      <c r="K504" s="86">
        <v>280000</v>
      </c>
      <c r="L504" s="86">
        <v>0</v>
      </c>
      <c r="M504" s="86">
        <v>17985673</v>
      </c>
      <c r="N504" s="86">
        <v>17985673</v>
      </c>
      <c r="O504" s="86">
        <v>17705673</v>
      </c>
      <c r="P504" s="86">
        <v>17985673</v>
      </c>
      <c r="Q504" s="86">
        <v>17705673</v>
      </c>
      <c r="R504" s="86">
        <v>17985673</v>
      </c>
      <c r="S504" s="86">
        <v>17705673</v>
      </c>
    </row>
    <row r="505" spans="1:19" x14ac:dyDescent="0.35">
      <c r="A505" s="86" t="s">
        <v>511</v>
      </c>
      <c r="B505" s="86">
        <v>80</v>
      </c>
      <c r="C505" s="86" t="s">
        <v>1643</v>
      </c>
      <c r="D505" s="86" t="s">
        <v>6822</v>
      </c>
      <c r="E505" s="86" t="s">
        <v>2250</v>
      </c>
      <c r="F505" s="86">
        <v>80954219</v>
      </c>
      <c r="G505" s="86">
        <v>80954219</v>
      </c>
      <c r="H505" s="93">
        <v>80954219</v>
      </c>
      <c r="I505" s="86" t="s">
        <v>2829</v>
      </c>
      <c r="J505" s="86" t="s">
        <v>2832</v>
      </c>
      <c r="K505" s="86">
        <v>2817760</v>
      </c>
      <c r="L505" s="86">
        <v>0</v>
      </c>
      <c r="M505" s="86">
        <v>83771979</v>
      </c>
      <c r="N505" s="86">
        <v>83771979</v>
      </c>
      <c r="O505" s="86">
        <v>80954219</v>
      </c>
      <c r="P505" s="86">
        <v>83771979</v>
      </c>
      <c r="Q505" s="86">
        <v>80954219</v>
      </c>
      <c r="R505" s="86">
        <v>83771979</v>
      </c>
      <c r="S505" s="86">
        <v>80954219</v>
      </c>
    </row>
    <row r="506" spans="1:19" x14ac:dyDescent="0.35">
      <c r="A506" s="86" t="s">
        <v>512</v>
      </c>
      <c r="B506" s="86">
        <v>81</v>
      </c>
      <c r="C506" s="86" t="s">
        <v>1644</v>
      </c>
      <c r="D506" s="86" t="s">
        <v>5769</v>
      </c>
      <c r="E506" s="86" t="s">
        <v>2251</v>
      </c>
      <c r="F506" s="86">
        <v>1114076783</v>
      </c>
      <c r="G506" s="86">
        <v>1147581471</v>
      </c>
      <c r="H506" s="93">
        <v>1114076783</v>
      </c>
      <c r="I506" s="86" t="s">
        <v>2829</v>
      </c>
      <c r="J506" s="86" t="s">
        <v>2833</v>
      </c>
      <c r="K506" s="86">
        <v>18554392</v>
      </c>
      <c r="L506" s="86">
        <v>0</v>
      </c>
      <c r="M506" s="86">
        <v>1132631175</v>
      </c>
      <c r="N506" s="86">
        <v>1132631175</v>
      </c>
      <c r="O506" s="86">
        <v>1114076783</v>
      </c>
      <c r="P506" s="86">
        <v>1132631175</v>
      </c>
      <c r="Q506" s="86">
        <v>1114076783</v>
      </c>
      <c r="R506" s="86">
        <v>1132631175</v>
      </c>
      <c r="S506" s="86">
        <v>1114076783</v>
      </c>
    </row>
    <row r="507" spans="1:19" x14ac:dyDescent="0.35">
      <c r="A507" s="86" t="s">
        <v>513</v>
      </c>
      <c r="B507" s="86">
        <v>81</v>
      </c>
      <c r="C507" s="86" t="s">
        <v>1644</v>
      </c>
      <c r="D507" s="86" t="s">
        <v>5771</v>
      </c>
      <c r="E507" s="86" t="s">
        <v>2252</v>
      </c>
      <c r="F507" s="86">
        <v>771138146</v>
      </c>
      <c r="G507" s="86">
        <v>771138146</v>
      </c>
      <c r="H507" s="93">
        <v>771138146</v>
      </c>
      <c r="I507" s="86" t="s">
        <v>2829</v>
      </c>
      <c r="J507" s="86" t="s">
        <v>2832</v>
      </c>
      <c r="K507" s="86">
        <v>11096355</v>
      </c>
      <c r="L507" s="86">
        <v>0</v>
      </c>
      <c r="M507" s="86">
        <v>782234501</v>
      </c>
      <c r="N507" s="86">
        <v>782234501</v>
      </c>
      <c r="O507" s="86">
        <v>771138146</v>
      </c>
      <c r="P507" s="86">
        <v>782234501</v>
      </c>
      <c r="Q507" s="86">
        <v>771138146</v>
      </c>
      <c r="R507" s="86">
        <v>782234501</v>
      </c>
      <c r="S507" s="86">
        <v>771138146</v>
      </c>
    </row>
    <row r="508" spans="1:19" x14ac:dyDescent="0.35">
      <c r="A508" s="86" t="s">
        <v>514</v>
      </c>
      <c r="B508" s="86">
        <v>81</v>
      </c>
      <c r="C508" s="86" t="s">
        <v>1644</v>
      </c>
      <c r="D508" s="86" t="s">
        <v>5772</v>
      </c>
      <c r="E508" s="86" t="s">
        <v>2253</v>
      </c>
      <c r="F508" s="86">
        <v>166445238</v>
      </c>
      <c r="G508" s="86">
        <v>174349911</v>
      </c>
      <c r="H508" s="93">
        <v>166445238</v>
      </c>
      <c r="I508" s="86" t="s">
        <v>2829</v>
      </c>
      <c r="J508" s="86" t="s">
        <v>2833</v>
      </c>
      <c r="K508" s="86">
        <v>3316258</v>
      </c>
      <c r="L508" s="86">
        <v>0</v>
      </c>
      <c r="M508" s="86">
        <v>169761496</v>
      </c>
      <c r="N508" s="86">
        <v>169761496</v>
      </c>
      <c r="O508" s="86">
        <v>166445238</v>
      </c>
      <c r="P508" s="86">
        <v>169761496</v>
      </c>
      <c r="Q508" s="86">
        <v>166445238</v>
      </c>
      <c r="R508" s="86">
        <v>169761496</v>
      </c>
      <c r="S508" s="86">
        <v>166445238</v>
      </c>
    </row>
    <row r="509" spans="1:19" x14ac:dyDescent="0.35">
      <c r="A509" s="86" t="s">
        <v>515</v>
      </c>
      <c r="B509" s="86">
        <v>81</v>
      </c>
      <c r="C509" s="86" t="s">
        <v>1644</v>
      </c>
      <c r="D509" s="86" t="s">
        <v>5775</v>
      </c>
      <c r="E509" s="86" t="s">
        <v>2254</v>
      </c>
      <c r="F509" s="86">
        <v>174321529</v>
      </c>
      <c r="G509" s="86">
        <v>174321529</v>
      </c>
      <c r="H509" s="93">
        <v>174321529</v>
      </c>
      <c r="I509" s="86" t="s">
        <v>2829</v>
      </c>
      <c r="J509" s="86" t="s">
        <v>2832</v>
      </c>
      <c r="K509" s="86">
        <v>1815968</v>
      </c>
      <c r="L509" s="86">
        <v>0</v>
      </c>
      <c r="M509" s="86">
        <v>176137497</v>
      </c>
      <c r="N509" s="86">
        <v>176137497</v>
      </c>
      <c r="O509" s="86">
        <v>174321529</v>
      </c>
      <c r="P509" s="86">
        <v>176137497</v>
      </c>
      <c r="Q509" s="86">
        <v>174321529</v>
      </c>
      <c r="R509" s="86">
        <v>176137497</v>
      </c>
      <c r="S509" s="86">
        <v>174321529</v>
      </c>
    </row>
    <row r="510" spans="1:19" x14ac:dyDescent="0.35">
      <c r="A510" s="86" t="s">
        <v>516</v>
      </c>
      <c r="B510" s="86">
        <v>81</v>
      </c>
      <c r="C510" s="86" t="s">
        <v>1644</v>
      </c>
      <c r="D510" s="86" t="s">
        <v>6215</v>
      </c>
      <c r="E510" s="86" t="s">
        <v>2255</v>
      </c>
      <c r="F510" s="86">
        <v>71497182</v>
      </c>
      <c r="G510" s="86">
        <v>71497182</v>
      </c>
      <c r="H510" s="93">
        <v>71497182</v>
      </c>
      <c r="I510" s="86" t="s">
        <v>2829</v>
      </c>
      <c r="J510" s="86" t="s">
        <v>2832</v>
      </c>
      <c r="K510" s="86">
        <v>915413</v>
      </c>
      <c r="L510" s="86">
        <v>232976</v>
      </c>
      <c r="M510" s="86">
        <v>72412595</v>
      </c>
      <c r="N510" s="86">
        <v>72179619</v>
      </c>
      <c r="O510" s="86">
        <v>71264206</v>
      </c>
      <c r="P510" s="86">
        <v>72412595</v>
      </c>
      <c r="Q510" s="86">
        <v>71497182</v>
      </c>
      <c r="R510" s="86">
        <v>72179619</v>
      </c>
      <c r="S510" s="86">
        <v>71264206</v>
      </c>
    </row>
    <row r="511" spans="1:19" x14ac:dyDescent="0.35">
      <c r="A511" s="86" t="s">
        <v>517</v>
      </c>
      <c r="B511" s="86">
        <v>81</v>
      </c>
      <c r="C511" s="86" t="s">
        <v>1644</v>
      </c>
      <c r="D511" s="86" t="s">
        <v>6220</v>
      </c>
      <c r="E511" s="86" t="s">
        <v>2256</v>
      </c>
      <c r="F511" s="86">
        <v>87815595</v>
      </c>
      <c r="G511" s="86">
        <v>87815595</v>
      </c>
      <c r="H511" s="93">
        <v>87815595</v>
      </c>
      <c r="I511" s="86" t="s">
        <v>2829</v>
      </c>
      <c r="J511" s="86" t="s">
        <v>2832</v>
      </c>
      <c r="K511" s="86">
        <v>489591</v>
      </c>
      <c r="L511" s="86">
        <v>0</v>
      </c>
      <c r="M511" s="86">
        <v>88305186</v>
      </c>
      <c r="N511" s="86">
        <v>88305186</v>
      </c>
      <c r="O511" s="86">
        <v>87815595</v>
      </c>
      <c r="P511" s="86">
        <v>88305186</v>
      </c>
      <c r="Q511" s="86">
        <v>87815595</v>
      </c>
      <c r="R511" s="86">
        <v>88305186</v>
      </c>
      <c r="S511" s="86">
        <v>87815595</v>
      </c>
    </row>
    <row r="512" spans="1:19" x14ac:dyDescent="0.35">
      <c r="A512" s="86" t="s">
        <v>518</v>
      </c>
      <c r="B512" s="86">
        <v>81</v>
      </c>
      <c r="C512" s="86" t="s">
        <v>1644</v>
      </c>
      <c r="D512" s="86" t="s">
        <v>6238</v>
      </c>
      <c r="E512" s="86" t="s">
        <v>2257</v>
      </c>
      <c r="F512" s="86">
        <v>2093426</v>
      </c>
      <c r="G512" s="86">
        <v>2093426</v>
      </c>
      <c r="H512" s="93">
        <v>2093426</v>
      </c>
      <c r="I512" s="86" t="s">
        <v>2829</v>
      </c>
      <c r="J512" s="86" t="s">
        <v>2832</v>
      </c>
      <c r="K512" s="86">
        <v>20000</v>
      </c>
      <c r="L512" s="86">
        <v>0</v>
      </c>
      <c r="M512" s="86">
        <v>2113426</v>
      </c>
      <c r="N512" s="86">
        <v>2113426</v>
      </c>
      <c r="O512" s="86">
        <v>2093426</v>
      </c>
      <c r="P512" s="86">
        <v>2113426</v>
      </c>
      <c r="Q512" s="86">
        <v>2093426</v>
      </c>
      <c r="R512" s="86">
        <v>2113426</v>
      </c>
      <c r="S512" s="86">
        <v>2093426</v>
      </c>
    </row>
    <row r="513" spans="1:19" x14ac:dyDescent="0.35">
      <c r="A513" s="86" t="s">
        <v>519</v>
      </c>
      <c r="B513" s="86">
        <v>81</v>
      </c>
      <c r="C513" s="86" t="s">
        <v>1644</v>
      </c>
      <c r="D513" s="86" t="s">
        <v>6394</v>
      </c>
      <c r="E513" s="86" t="s">
        <v>2258</v>
      </c>
      <c r="F513" s="86">
        <v>9166691</v>
      </c>
      <c r="G513" s="86">
        <v>9166691</v>
      </c>
      <c r="H513" s="93">
        <v>9166691</v>
      </c>
      <c r="I513" s="86" t="s">
        <v>2829</v>
      </c>
      <c r="J513" s="86" t="s">
        <v>2832</v>
      </c>
      <c r="K513" s="86">
        <v>40000</v>
      </c>
      <c r="L513" s="86">
        <v>0</v>
      </c>
      <c r="M513" s="86">
        <v>9206691</v>
      </c>
      <c r="N513" s="86">
        <v>9206691</v>
      </c>
      <c r="O513" s="86">
        <v>9166691</v>
      </c>
      <c r="P513" s="86">
        <v>9206691</v>
      </c>
      <c r="Q513" s="86">
        <v>9166691</v>
      </c>
      <c r="R513" s="86">
        <v>9206691</v>
      </c>
      <c r="S513" s="86">
        <v>9166691</v>
      </c>
    </row>
    <row r="514" spans="1:19" x14ac:dyDescent="0.35">
      <c r="A514" s="86" t="s">
        <v>520</v>
      </c>
      <c r="B514" s="86">
        <v>82</v>
      </c>
      <c r="C514" s="86" t="s">
        <v>1645</v>
      </c>
      <c r="D514" s="86" t="s">
        <v>5306</v>
      </c>
      <c r="E514" s="86" t="s">
        <v>1850</v>
      </c>
      <c r="F514" s="86">
        <v>8844965</v>
      </c>
      <c r="G514" s="86">
        <v>8844965</v>
      </c>
      <c r="H514" s="93">
        <v>8844965</v>
      </c>
      <c r="I514" s="86" t="s">
        <v>2829</v>
      </c>
      <c r="J514" s="86" t="s">
        <v>2832</v>
      </c>
      <c r="K514" s="86">
        <v>158140</v>
      </c>
      <c r="L514" s="86">
        <v>0</v>
      </c>
      <c r="M514" s="86">
        <v>9003105</v>
      </c>
      <c r="N514" s="86">
        <v>9003105</v>
      </c>
      <c r="O514" s="86">
        <v>8844965</v>
      </c>
      <c r="P514" s="86">
        <v>9003105</v>
      </c>
      <c r="Q514" s="86">
        <v>8844965</v>
      </c>
      <c r="R514" s="86">
        <v>9003105</v>
      </c>
      <c r="S514" s="86">
        <v>8844965</v>
      </c>
    </row>
    <row r="515" spans="1:19" x14ac:dyDescent="0.35">
      <c r="A515" s="86" t="s">
        <v>521</v>
      </c>
      <c r="B515" s="86">
        <v>82</v>
      </c>
      <c r="C515" s="86" t="s">
        <v>1645</v>
      </c>
      <c r="D515" s="86" t="s">
        <v>5776</v>
      </c>
      <c r="E515" s="86" t="s">
        <v>2259</v>
      </c>
      <c r="F515" s="86">
        <v>761736804</v>
      </c>
      <c r="G515" s="86">
        <v>761736804</v>
      </c>
      <c r="H515" s="93">
        <v>761736804</v>
      </c>
      <c r="I515" s="86" t="s">
        <v>2829</v>
      </c>
      <c r="J515" s="86" t="s">
        <v>2832</v>
      </c>
      <c r="K515" s="86">
        <v>4191480</v>
      </c>
      <c r="L515" s="86">
        <v>0</v>
      </c>
      <c r="M515" s="86">
        <v>765928284</v>
      </c>
      <c r="N515" s="86">
        <v>765928284</v>
      </c>
      <c r="O515" s="86">
        <v>761736804</v>
      </c>
      <c r="P515" s="86">
        <v>765928284</v>
      </c>
      <c r="Q515" s="86">
        <v>761736804</v>
      </c>
      <c r="R515" s="86">
        <v>765928284</v>
      </c>
      <c r="S515" s="86">
        <v>761736804</v>
      </c>
    </row>
    <row r="516" spans="1:19" x14ac:dyDescent="0.35">
      <c r="A516" s="86" t="s">
        <v>522</v>
      </c>
      <c r="B516" s="86">
        <v>82</v>
      </c>
      <c r="C516" s="86" t="s">
        <v>1645</v>
      </c>
      <c r="D516" s="86" t="s">
        <v>5778</v>
      </c>
      <c r="E516" s="86" t="s">
        <v>2260</v>
      </c>
      <c r="F516" s="86">
        <v>1344543876</v>
      </c>
      <c r="G516" s="86">
        <v>1344543876</v>
      </c>
      <c r="H516" s="93">
        <v>1344543876</v>
      </c>
      <c r="I516" s="86" t="s">
        <v>2829</v>
      </c>
      <c r="J516" s="86" t="s">
        <v>2832</v>
      </c>
      <c r="K516" s="86">
        <v>14181280</v>
      </c>
      <c r="L516" s="86">
        <v>0</v>
      </c>
      <c r="M516" s="86">
        <v>1358725156</v>
      </c>
      <c r="N516" s="86">
        <v>1358725156</v>
      </c>
      <c r="O516" s="86">
        <v>1344543876</v>
      </c>
      <c r="P516" s="86">
        <v>1358725156</v>
      </c>
      <c r="Q516" s="86">
        <v>1344543876</v>
      </c>
      <c r="R516" s="86">
        <v>1358725156</v>
      </c>
      <c r="S516" s="86">
        <v>1344543876</v>
      </c>
    </row>
    <row r="517" spans="1:19" x14ac:dyDescent="0.35">
      <c r="A517" s="86" t="s">
        <v>523</v>
      </c>
      <c r="B517" s="86">
        <v>82</v>
      </c>
      <c r="C517" s="86" t="s">
        <v>1645</v>
      </c>
      <c r="D517" s="86" t="s">
        <v>6322</v>
      </c>
      <c r="E517" s="86" t="s">
        <v>2261</v>
      </c>
      <c r="F517" s="86">
        <v>50629889</v>
      </c>
      <c r="G517" s="86">
        <v>50629889</v>
      </c>
      <c r="H517" s="93">
        <v>50629889</v>
      </c>
      <c r="I517" s="86" t="s">
        <v>2829</v>
      </c>
      <c r="J517" s="86" t="s">
        <v>2832</v>
      </c>
      <c r="K517" s="86">
        <v>1172740</v>
      </c>
      <c r="L517" s="86">
        <v>0</v>
      </c>
      <c r="M517" s="86">
        <v>51802629</v>
      </c>
      <c r="N517" s="86">
        <v>51802629</v>
      </c>
      <c r="O517" s="86">
        <v>50629889</v>
      </c>
      <c r="P517" s="86">
        <v>51802629</v>
      </c>
      <c r="Q517" s="86">
        <v>50629889</v>
      </c>
      <c r="R517" s="86">
        <v>51802629</v>
      </c>
      <c r="S517" s="86">
        <v>50629889</v>
      </c>
    </row>
    <row r="518" spans="1:19" x14ac:dyDescent="0.35">
      <c r="A518" s="86" t="s">
        <v>524</v>
      </c>
      <c r="B518" s="86">
        <v>82</v>
      </c>
      <c r="C518" s="86" t="s">
        <v>1645</v>
      </c>
      <c r="D518" s="86" t="s">
        <v>6326</v>
      </c>
      <c r="E518" s="86" t="s">
        <v>2262</v>
      </c>
      <c r="F518" s="86">
        <v>13585476</v>
      </c>
      <c r="G518" s="86">
        <v>13585476</v>
      </c>
      <c r="H518" s="93">
        <v>13585476</v>
      </c>
      <c r="I518" s="86" t="s">
        <v>2829</v>
      </c>
      <c r="J518" s="86" t="s">
        <v>2832</v>
      </c>
      <c r="K518" s="86">
        <v>55000</v>
      </c>
      <c r="L518" s="86">
        <v>0</v>
      </c>
      <c r="M518" s="86">
        <v>13640476</v>
      </c>
      <c r="N518" s="86">
        <v>13640476</v>
      </c>
      <c r="O518" s="86">
        <v>13585476</v>
      </c>
      <c r="P518" s="86">
        <v>13640476</v>
      </c>
      <c r="Q518" s="86">
        <v>13585476</v>
      </c>
      <c r="R518" s="86">
        <v>13640476</v>
      </c>
      <c r="S518" s="86">
        <v>13585476</v>
      </c>
    </row>
    <row r="519" spans="1:19" x14ac:dyDescent="0.35">
      <c r="A519" s="86" t="s">
        <v>525</v>
      </c>
      <c r="B519" s="86">
        <v>83</v>
      </c>
      <c r="C519" s="86" t="s">
        <v>1646</v>
      </c>
      <c r="D519" s="86" t="s">
        <v>5779</v>
      </c>
      <c r="E519" s="86" t="s">
        <v>2263</v>
      </c>
      <c r="F519" s="86">
        <v>162065326</v>
      </c>
      <c r="G519" s="86">
        <v>162065326</v>
      </c>
      <c r="H519" s="93">
        <v>162065326</v>
      </c>
      <c r="I519" s="86" t="s">
        <v>2829</v>
      </c>
      <c r="J519" s="86" t="s">
        <v>2832</v>
      </c>
      <c r="K519" s="86">
        <v>4381021</v>
      </c>
      <c r="L519" s="86">
        <v>0</v>
      </c>
      <c r="M519" s="86">
        <v>166446347</v>
      </c>
      <c r="N519" s="86">
        <v>166446347</v>
      </c>
      <c r="O519" s="86">
        <v>162065326</v>
      </c>
      <c r="P519" s="86">
        <v>166446347</v>
      </c>
      <c r="Q519" s="86">
        <v>162065326</v>
      </c>
      <c r="R519" s="86">
        <v>166446347</v>
      </c>
      <c r="S519" s="86">
        <v>162065326</v>
      </c>
    </row>
    <row r="520" spans="1:19" x14ac:dyDescent="0.35">
      <c r="A520" s="86" t="s">
        <v>526</v>
      </c>
      <c r="B520" s="86">
        <v>83</v>
      </c>
      <c r="C520" s="86" t="s">
        <v>1646</v>
      </c>
      <c r="D520" s="86" t="s">
        <v>5782</v>
      </c>
      <c r="E520" s="86" t="s">
        <v>2264</v>
      </c>
      <c r="F520" s="86">
        <v>179442833</v>
      </c>
      <c r="G520" s="86">
        <v>179442833</v>
      </c>
      <c r="H520" s="93">
        <v>179442833</v>
      </c>
      <c r="I520" s="86" t="s">
        <v>2829</v>
      </c>
      <c r="J520" s="86" t="s">
        <v>2832</v>
      </c>
      <c r="K520" s="86">
        <v>824601</v>
      </c>
      <c r="L520" s="86">
        <v>1071517</v>
      </c>
      <c r="M520" s="86">
        <v>180267434</v>
      </c>
      <c r="N520" s="86">
        <v>179195917</v>
      </c>
      <c r="O520" s="86">
        <v>178371316</v>
      </c>
      <c r="P520" s="86">
        <v>180267434</v>
      </c>
      <c r="Q520" s="86">
        <v>179442833</v>
      </c>
      <c r="R520" s="86">
        <v>179195917</v>
      </c>
      <c r="S520" s="86">
        <v>178371316</v>
      </c>
    </row>
    <row r="521" spans="1:19" x14ac:dyDescent="0.35">
      <c r="A521" s="86" t="s">
        <v>527</v>
      </c>
      <c r="B521" s="86">
        <v>83</v>
      </c>
      <c r="C521" s="86" t="s">
        <v>1646</v>
      </c>
      <c r="D521" s="86" t="s">
        <v>5784</v>
      </c>
      <c r="E521" s="86" t="s">
        <v>2265</v>
      </c>
      <c r="F521" s="86">
        <v>3276082201</v>
      </c>
      <c r="G521" s="86">
        <v>3276082201</v>
      </c>
      <c r="H521" s="93">
        <v>3276082201</v>
      </c>
      <c r="I521" s="86" t="s">
        <v>2829</v>
      </c>
      <c r="J521" s="86" t="s">
        <v>2832</v>
      </c>
      <c r="K521" s="86">
        <v>26839635</v>
      </c>
      <c r="L521" s="86">
        <v>0</v>
      </c>
      <c r="M521" s="86">
        <v>3302921836</v>
      </c>
      <c r="N521" s="86">
        <v>3302921836</v>
      </c>
      <c r="O521" s="86">
        <v>3276082201</v>
      </c>
      <c r="P521" s="86">
        <v>3302921836</v>
      </c>
      <c r="Q521" s="86">
        <v>3276082201</v>
      </c>
      <c r="R521" s="86">
        <v>3302921836</v>
      </c>
      <c r="S521" s="86">
        <v>3276082201</v>
      </c>
    </row>
    <row r="522" spans="1:19" x14ac:dyDescent="0.35">
      <c r="A522" s="86" t="s">
        <v>528</v>
      </c>
      <c r="B522" s="86">
        <v>83</v>
      </c>
      <c r="C522" s="86" t="s">
        <v>1646</v>
      </c>
      <c r="D522" s="86" t="s">
        <v>6653</v>
      </c>
      <c r="E522" s="86" t="s">
        <v>2266</v>
      </c>
      <c r="F522" s="86">
        <v>306951</v>
      </c>
      <c r="G522" s="86">
        <v>306951</v>
      </c>
      <c r="H522" s="93">
        <v>306951</v>
      </c>
      <c r="I522" s="86" t="s">
        <v>2829</v>
      </c>
      <c r="J522" s="86" t="s">
        <v>2832</v>
      </c>
      <c r="K522" s="86">
        <v>0</v>
      </c>
      <c r="L522" s="86">
        <v>0</v>
      </c>
      <c r="M522" s="86">
        <v>306951</v>
      </c>
      <c r="N522" s="86">
        <v>306951</v>
      </c>
      <c r="O522" s="86">
        <v>306951</v>
      </c>
      <c r="P522" s="86">
        <v>306951</v>
      </c>
      <c r="Q522" s="86">
        <v>306951</v>
      </c>
      <c r="R522" s="86">
        <v>306951</v>
      </c>
      <c r="S522" s="86">
        <v>306951</v>
      </c>
    </row>
    <row r="523" spans="1:19" x14ac:dyDescent="0.35">
      <c r="A523" s="86" t="s">
        <v>529</v>
      </c>
      <c r="B523" s="86">
        <v>84</v>
      </c>
      <c r="C523" s="86" t="s">
        <v>1647</v>
      </c>
      <c r="D523" s="86" t="s">
        <v>5785</v>
      </c>
      <c r="E523" s="86" t="s">
        <v>2267</v>
      </c>
      <c r="F523" s="86">
        <v>4925813034</v>
      </c>
      <c r="G523" s="86">
        <v>5143648546</v>
      </c>
      <c r="H523" s="93">
        <v>4925813034</v>
      </c>
      <c r="I523" s="86" t="s">
        <v>2829</v>
      </c>
      <c r="J523" s="86" t="s">
        <v>2833</v>
      </c>
      <c r="K523" s="86">
        <v>127600212</v>
      </c>
      <c r="L523" s="86">
        <v>0</v>
      </c>
      <c r="M523" s="86">
        <v>5053413246</v>
      </c>
      <c r="N523" s="86">
        <v>5053413246</v>
      </c>
      <c r="O523" s="86">
        <v>4925813034</v>
      </c>
      <c r="P523" s="86">
        <v>5053413246</v>
      </c>
      <c r="Q523" s="86">
        <v>4925813034</v>
      </c>
      <c r="R523" s="86">
        <v>5053413246</v>
      </c>
      <c r="S523" s="86">
        <v>4925813034</v>
      </c>
    </row>
    <row r="524" spans="1:19" x14ac:dyDescent="0.35">
      <c r="A524" s="86" t="s">
        <v>530</v>
      </c>
      <c r="B524" s="86">
        <v>84</v>
      </c>
      <c r="C524" s="86" t="s">
        <v>1647</v>
      </c>
      <c r="D524" s="86" t="s">
        <v>5786</v>
      </c>
      <c r="E524" s="86" t="s">
        <v>2268</v>
      </c>
      <c r="F524" s="86">
        <v>8791386299</v>
      </c>
      <c r="G524" s="86">
        <v>9542546553</v>
      </c>
      <c r="H524" s="93">
        <v>8791386299</v>
      </c>
      <c r="I524" s="86" t="s">
        <v>2829</v>
      </c>
      <c r="J524" s="86" t="s">
        <v>2837</v>
      </c>
      <c r="K524" s="86">
        <v>106768093</v>
      </c>
      <c r="L524" s="86">
        <v>249513160</v>
      </c>
      <c r="M524" s="86">
        <v>8898154392</v>
      </c>
      <c r="N524" s="86">
        <v>8648641232</v>
      </c>
      <c r="O524" s="86">
        <v>8541873139</v>
      </c>
      <c r="P524" s="86">
        <v>8898154392</v>
      </c>
      <c r="Q524" s="86">
        <v>8791386299</v>
      </c>
      <c r="R524" s="86">
        <v>8648641232</v>
      </c>
      <c r="S524" s="86">
        <v>8541873139</v>
      </c>
    </row>
    <row r="525" spans="1:19" x14ac:dyDescent="0.35">
      <c r="A525" s="86" t="s">
        <v>531</v>
      </c>
      <c r="B525" s="86">
        <v>84</v>
      </c>
      <c r="C525" s="86" t="s">
        <v>1647</v>
      </c>
      <c r="D525" s="86" t="s">
        <v>5787</v>
      </c>
      <c r="E525" s="86" t="s">
        <v>2269</v>
      </c>
      <c r="F525" s="86">
        <v>151410480</v>
      </c>
      <c r="G525" s="86">
        <v>151410480</v>
      </c>
      <c r="H525" s="93">
        <v>151410480</v>
      </c>
      <c r="I525" s="86" t="s">
        <v>2829</v>
      </c>
      <c r="J525" s="86" t="s">
        <v>2832</v>
      </c>
      <c r="K525" s="86">
        <v>1281097</v>
      </c>
      <c r="L525" s="86">
        <v>552183</v>
      </c>
      <c r="M525" s="86">
        <v>152691577</v>
      </c>
      <c r="N525" s="86">
        <v>152139394</v>
      </c>
      <c r="O525" s="86">
        <v>150858297</v>
      </c>
      <c r="P525" s="86">
        <v>152691577</v>
      </c>
      <c r="Q525" s="86">
        <v>151410480</v>
      </c>
      <c r="R525" s="86">
        <v>152139394</v>
      </c>
      <c r="S525" s="86">
        <v>150858297</v>
      </c>
    </row>
    <row r="526" spans="1:19" x14ac:dyDescent="0.35">
      <c r="A526" s="86" t="s">
        <v>532</v>
      </c>
      <c r="B526" s="86">
        <v>84</v>
      </c>
      <c r="C526" s="86" t="s">
        <v>1647</v>
      </c>
      <c r="D526" s="86" t="s">
        <v>5788</v>
      </c>
      <c r="E526" s="86" t="s">
        <v>2270</v>
      </c>
      <c r="F526" s="86">
        <v>5875648331</v>
      </c>
      <c r="G526" s="86">
        <v>6310433841</v>
      </c>
      <c r="H526" s="93">
        <v>5875648331</v>
      </c>
      <c r="I526" s="86" t="s">
        <v>2829</v>
      </c>
      <c r="J526" s="86" t="s">
        <v>2837</v>
      </c>
      <c r="K526" s="86">
        <v>114931544</v>
      </c>
      <c r="L526" s="86">
        <v>160743692</v>
      </c>
      <c r="M526" s="86">
        <v>5990579875</v>
      </c>
      <c r="N526" s="86">
        <v>5829836183</v>
      </c>
      <c r="O526" s="86">
        <v>5714904639</v>
      </c>
      <c r="P526" s="86">
        <v>5990579875</v>
      </c>
      <c r="Q526" s="86">
        <v>5875648331</v>
      </c>
      <c r="R526" s="86">
        <v>5829836183</v>
      </c>
      <c r="S526" s="86">
        <v>5714904639</v>
      </c>
    </row>
    <row r="527" spans="1:19" x14ac:dyDescent="0.35">
      <c r="A527" s="86" t="s">
        <v>533</v>
      </c>
      <c r="B527" s="86">
        <v>84</v>
      </c>
      <c r="C527" s="86" t="s">
        <v>1647</v>
      </c>
      <c r="D527" s="86" t="s">
        <v>5789</v>
      </c>
      <c r="E527" s="86" t="s">
        <v>2271</v>
      </c>
      <c r="F527" s="86">
        <v>902991222</v>
      </c>
      <c r="G527" s="86">
        <v>978121159</v>
      </c>
      <c r="H527" s="93">
        <v>902991222</v>
      </c>
      <c r="I527" s="86" t="s">
        <v>2829</v>
      </c>
      <c r="J527" s="86" t="s">
        <v>2837</v>
      </c>
      <c r="K527" s="86">
        <v>24058454</v>
      </c>
      <c r="L527" s="86">
        <v>0</v>
      </c>
      <c r="M527" s="86">
        <v>927049676</v>
      </c>
      <c r="N527" s="86">
        <v>927049676</v>
      </c>
      <c r="O527" s="86">
        <v>902991222</v>
      </c>
      <c r="P527" s="86">
        <v>927049676</v>
      </c>
      <c r="Q527" s="86">
        <v>902991222</v>
      </c>
      <c r="R527" s="86">
        <v>927049676</v>
      </c>
      <c r="S527" s="86">
        <v>902991222</v>
      </c>
    </row>
    <row r="528" spans="1:19" x14ac:dyDescent="0.35">
      <c r="A528" s="86" t="s">
        <v>534</v>
      </c>
      <c r="B528" s="86">
        <v>84</v>
      </c>
      <c r="C528" s="86" t="s">
        <v>1647</v>
      </c>
      <c r="D528" s="86" t="s">
        <v>5790</v>
      </c>
      <c r="E528" s="86" t="s">
        <v>2272</v>
      </c>
      <c r="F528" s="86">
        <v>1838971661</v>
      </c>
      <c r="G528" s="86">
        <v>1842158804</v>
      </c>
      <c r="H528" s="93">
        <v>1838971661</v>
      </c>
      <c r="I528" s="86" t="s">
        <v>2829</v>
      </c>
      <c r="J528" s="86" t="s">
        <v>2833</v>
      </c>
      <c r="K528" s="86">
        <v>66615958</v>
      </c>
      <c r="L528" s="86">
        <v>0</v>
      </c>
      <c r="M528" s="86">
        <v>1905587619</v>
      </c>
      <c r="N528" s="86">
        <v>1905587619</v>
      </c>
      <c r="O528" s="86">
        <v>1838971661</v>
      </c>
      <c r="P528" s="86">
        <v>1905587619</v>
      </c>
      <c r="Q528" s="86">
        <v>1838971661</v>
      </c>
      <c r="R528" s="86">
        <v>1905587619</v>
      </c>
      <c r="S528" s="86">
        <v>1838971661</v>
      </c>
    </row>
    <row r="529" spans="1:19" x14ac:dyDescent="0.35">
      <c r="A529" s="86" t="s">
        <v>535</v>
      </c>
      <c r="B529" s="86">
        <v>84</v>
      </c>
      <c r="C529" s="86" t="s">
        <v>1647</v>
      </c>
      <c r="D529" s="86" t="s">
        <v>5791</v>
      </c>
      <c r="E529" s="86" t="s">
        <v>2273</v>
      </c>
      <c r="F529" s="86">
        <v>9349746229</v>
      </c>
      <c r="G529" s="86">
        <v>9544029327</v>
      </c>
      <c r="H529" s="93">
        <v>9349746229</v>
      </c>
      <c r="I529" s="86" t="s">
        <v>2829</v>
      </c>
      <c r="J529" s="86" t="s">
        <v>2833</v>
      </c>
      <c r="K529" s="86">
        <v>239283411</v>
      </c>
      <c r="L529" s="86">
        <v>176000733</v>
      </c>
      <c r="M529" s="86">
        <v>9589029640</v>
      </c>
      <c r="N529" s="86">
        <v>9413028907</v>
      </c>
      <c r="O529" s="86">
        <v>9173745496</v>
      </c>
      <c r="P529" s="86">
        <v>9589029640</v>
      </c>
      <c r="Q529" s="86">
        <v>9349746229</v>
      </c>
      <c r="R529" s="86">
        <v>9413028907</v>
      </c>
      <c r="S529" s="86">
        <v>9173745496</v>
      </c>
    </row>
    <row r="530" spans="1:19" x14ac:dyDescent="0.35">
      <c r="A530" s="86" t="s">
        <v>536</v>
      </c>
      <c r="B530" s="86">
        <v>84</v>
      </c>
      <c r="C530" s="86" t="s">
        <v>1647</v>
      </c>
      <c r="D530" s="86" t="s">
        <v>5794</v>
      </c>
      <c r="E530" s="86" t="s">
        <v>1951</v>
      </c>
      <c r="F530" s="86">
        <v>3521111864</v>
      </c>
      <c r="G530" s="86">
        <v>3584703702</v>
      </c>
      <c r="H530" s="93">
        <v>3521111864</v>
      </c>
      <c r="I530" s="86" t="s">
        <v>2829</v>
      </c>
      <c r="J530" s="86" t="s">
        <v>2833</v>
      </c>
      <c r="K530" s="86">
        <v>83680940</v>
      </c>
      <c r="L530" s="86">
        <v>0</v>
      </c>
      <c r="M530" s="86">
        <v>3604792804</v>
      </c>
      <c r="N530" s="86">
        <v>3604792804</v>
      </c>
      <c r="O530" s="86">
        <v>3521111864</v>
      </c>
      <c r="P530" s="86">
        <v>3604792804</v>
      </c>
      <c r="Q530" s="86">
        <v>3521111864</v>
      </c>
      <c r="R530" s="86">
        <v>3604792804</v>
      </c>
      <c r="S530" s="86">
        <v>3521111864</v>
      </c>
    </row>
    <row r="531" spans="1:19" x14ac:dyDescent="0.35">
      <c r="A531" s="86" t="s">
        <v>537</v>
      </c>
      <c r="B531" s="86">
        <v>85</v>
      </c>
      <c r="C531" s="86" t="s">
        <v>1648</v>
      </c>
      <c r="D531" s="86" t="s">
        <v>5590</v>
      </c>
      <c r="E531" s="86" t="s">
        <v>2112</v>
      </c>
      <c r="F531" s="86">
        <v>4307736</v>
      </c>
      <c r="G531" s="86">
        <v>4307736</v>
      </c>
      <c r="H531" s="93">
        <v>4307736</v>
      </c>
      <c r="I531" s="86" t="s">
        <v>2829</v>
      </c>
      <c r="J531" s="86" t="s">
        <v>2833</v>
      </c>
      <c r="K531" s="86">
        <v>0</v>
      </c>
      <c r="L531" s="86">
        <v>0</v>
      </c>
      <c r="M531" s="86">
        <v>4307736</v>
      </c>
      <c r="N531" s="86">
        <v>4307736</v>
      </c>
      <c r="O531" s="86">
        <v>4307736</v>
      </c>
      <c r="P531" s="86">
        <v>4307736</v>
      </c>
      <c r="Q531" s="86">
        <v>4307736</v>
      </c>
      <c r="R531" s="86">
        <v>4307736</v>
      </c>
      <c r="S531" s="86">
        <v>4307736</v>
      </c>
    </row>
    <row r="532" spans="1:19" x14ac:dyDescent="0.35">
      <c r="A532" s="86" t="s">
        <v>538</v>
      </c>
      <c r="B532" s="86">
        <v>85</v>
      </c>
      <c r="C532" s="86" t="s">
        <v>1648</v>
      </c>
      <c r="D532" s="86" t="s">
        <v>5795</v>
      </c>
      <c r="E532" s="86" t="s">
        <v>2274</v>
      </c>
      <c r="F532" s="86">
        <v>413230638</v>
      </c>
      <c r="G532" s="86">
        <v>423343029</v>
      </c>
      <c r="H532" s="93">
        <v>413230638</v>
      </c>
      <c r="I532" s="86" t="s">
        <v>2829</v>
      </c>
      <c r="J532" s="86" t="s">
        <v>2833</v>
      </c>
      <c r="K532" s="86">
        <v>7734352</v>
      </c>
      <c r="L532" s="86">
        <v>0</v>
      </c>
      <c r="M532" s="86">
        <v>420964990</v>
      </c>
      <c r="N532" s="86">
        <v>420964990</v>
      </c>
      <c r="O532" s="86">
        <v>413230638</v>
      </c>
      <c r="P532" s="86">
        <v>420964990</v>
      </c>
      <c r="Q532" s="86">
        <v>413230638</v>
      </c>
      <c r="R532" s="86">
        <v>420964990</v>
      </c>
      <c r="S532" s="86">
        <v>413230638</v>
      </c>
    </row>
    <row r="533" spans="1:19" x14ac:dyDescent="0.35">
      <c r="A533" s="86" t="s">
        <v>539</v>
      </c>
      <c r="B533" s="86">
        <v>85</v>
      </c>
      <c r="C533" s="86" t="s">
        <v>1648</v>
      </c>
      <c r="D533" s="86" t="s">
        <v>5798</v>
      </c>
      <c r="E533" s="86" t="s">
        <v>2275</v>
      </c>
      <c r="F533" s="86">
        <v>62330252</v>
      </c>
      <c r="G533" s="86">
        <v>63654816</v>
      </c>
      <c r="H533" s="93">
        <v>62330252</v>
      </c>
      <c r="I533" s="86" t="s">
        <v>2829</v>
      </c>
      <c r="J533" s="86" t="s">
        <v>2833</v>
      </c>
      <c r="K533" s="86">
        <v>422969</v>
      </c>
      <c r="L533" s="86">
        <v>0</v>
      </c>
      <c r="M533" s="86">
        <v>62753221</v>
      </c>
      <c r="N533" s="86">
        <v>62753221</v>
      </c>
      <c r="O533" s="86">
        <v>62330252</v>
      </c>
      <c r="P533" s="86">
        <v>145711757</v>
      </c>
      <c r="Q533" s="86">
        <v>145288788</v>
      </c>
      <c r="R533" s="86">
        <v>145711757</v>
      </c>
      <c r="S533" s="86">
        <v>145288788</v>
      </c>
    </row>
    <row r="534" spans="1:19" x14ac:dyDescent="0.35">
      <c r="A534" s="86" t="s">
        <v>540</v>
      </c>
      <c r="B534" s="86">
        <v>86</v>
      </c>
      <c r="C534" s="86" t="s">
        <v>1649</v>
      </c>
      <c r="D534" s="86" t="s">
        <v>5801</v>
      </c>
      <c r="E534" s="86" t="s">
        <v>2276</v>
      </c>
      <c r="F534" s="86">
        <v>50946231</v>
      </c>
      <c r="G534" s="86">
        <v>50946231</v>
      </c>
      <c r="H534" s="93">
        <v>50946231</v>
      </c>
      <c r="I534" s="86" t="s">
        <v>2829</v>
      </c>
      <c r="J534" s="86" t="s">
        <v>2832</v>
      </c>
      <c r="K534" s="86">
        <v>688600</v>
      </c>
      <c r="L534" s="86">
        <v>0</v>
      </c>
      <c r="M534" s="86">
        <v>51634831</v>
      </c>
      <c r="N534" s="86">
        <v>51634831</v>
      </c>
      <c r="O534" s="86">
        <v>50946231</v>
      </c>
      <c r="P534" s="86">
        <v>51634831</v>
      </c>
      <c r="Q534" s="86">
        <v>50946231</v>
      </c>
      <c r="R534" s="86">
        <v>51634831</v>
      </c>
      <c r="S534" s="86">
        <v>50946231</v>
      </c>
    </row>
    <row r="535" spans="1:19" x14ac:dyDescent="0.35">
      <c r="A535" s="86" t="s">
        <v>541</v>
      </c>
      <c r="B535" s="86">
        <v>86</v>
      </c>
      <c r="C535" s="86" t="s">
        <v>1649</v>
      </c>
      <c r="D535" s="86" t="s">
        <v>5804</v>
      </c>
      <c r="E535" s="86" t="s">
        <v>1916</v>
      </c>
      <c r="F535" s="86">
        <v>4348503395</v>
      </c>
      <c r="G535" s="86">
        <v>4348503395</v>
      </c>
      <c r="H535" s="93">
        <v>4348503395</v>
      </c>
      <c r="I535" s="86" t="s">
        <v>2829</v>
      </c>
      <c r="J535" s="86" t="s">
        <v>2832</v>
      </c>
      <c r="K535" s="86">
        <v>62125663</v>
      </c>
      <c r="L535" s="86">
        <v>0</v>
      </c>
      <c r="M535" s="86">
        <v>4410629058</v>
      </c>
      <c r="N535" s="86">
        <v>4410629058</v>
      </c>
      <c r="O535" s="86">
        <v>4348503395</v>
      </c>
      <c r="P535" s="86">
        <v>4410629058</v>
      </c>
      <c r="Q535" s="86">
        <v>4348503395</v>
      </c>
      <c r="R535" s="86">
        <v>4410629058</v>
      </c>
      <c r="S535" s="86">
        <v>4348503395</v>
      </c>
    </row>
    <row r="536" spans="1:19" x14ac:dyDescent="0.35">
      <c r="A536" s="86" t="s">
        <v>542</v>
      </c>
      <c r="B536" s="86">
        <v>86</v>
      </c>
      <c r="C536" s="86" t="s">
        <v>1649</v>
      </c>
      <c r="D536" s="86" t="s">
        <v>5806</v>
      </c>
      <c r="E536" s="86" t="s">
        <v>2277</v>
      </c>
      <c r="F536" s="86">
        <v>395512179</v>
      </c>
      <c r="G536" s="86">
        <v>395512179</v>
      </c>
      <c r="H536" s="93">
        <v>395512179</v>
      </c>
      <c r="I536" s="86" t="s">
        <v>2829</v>
      </c>
      <c r="J536" s="86" t="s">
        <v>2832</v>
      </c>
      <c r="K536" s="86">
        <v>9006803</v>
      </c>
      <c r="L536" s="86">
        <v>0</v>
      </c>
      <c r="M536" s="86">
        <v>404518982</v>
      </c>
      <c r="N536" s="86">
        <v>404518982</v>
      </c>
      <c r="O536" s="86">
        <v>395512179</v>
      </c>
      <c r="P536" s="86">
        <v>404518982</v>
      </c>
      <c r="Q536" s="86">
        <v>395512179</v>
      </c>
      <c r="R536" s="86">
        <v>404518982</v>
      </c>
      <c r="S536" s="86">
        <v>395512179</v>
      </c>
    </row>
    <row r="537" spans="1:19" x14ac:dyDescent="0.35">
      <c r="A537" s="86" t="s">
        <v>543</v>
      </c>
      <c r="B537" s="86">
        <v>87</v>
      </c>
      <c r="C537" s="86" t="s">
        <v>1650</v>
      </c>
      <c r="D537" s="86" t="s">
        <v>5809</v>
      </c>
      <c r="E537" s="86" t="s">
        <v>2278</v>
      </c>
      <c r="F537" s="86">
        <v>4312169471</v>
      </c>
      <c r="G537" s="86">
        <v>4342611822</v>
      </c>
      <c r="H537" s="93">
        <v>4312169471</v>
      </c>
      <c r="I537" s="86" t="s">
        <v>2829</v>
      </c>
      <c r="J537" s="86" t="s">
        <v>2833</v>
      </c>
      <c r="K537" s="86">
        <v>2338800</v>
      </c>
      <c r="L537" s="86">
        <v>2738546</v>
      </c>
      <c r="M537" s="86">
        <v>4314508271</v>
      </c>
      <c r="N537" s="86">
        <v>4311769725</v>
      </c>
      <c r="O537" s="86">
        <v>4309430925</v>
      </c>
      <c r="P537" s="86">
        <v>4750966591</v>
      </c>
      <c r="Q537" s="86">
        <v>4748627791</v>
      </c>
      <c r="R537" s="86">
        <v>4748228045</v>
      </c>
      <c r="S537" s="86">
        <v>4745889245</v>
      </c>
    </row>
    <row r="538" spans="1:19" x14ac:dyDescent="0.35">
      <c r="A538" s="86" t="s">
        <v>544</v>
      </c>
      <c r="B538" s="86">
        <v>88</v>
      </c>
      <c r="C538" s="86" t="s">
        <v>1651</v>
      </c>
      <c r="D538" s="86" t="s">
        <v>5810</v>
      </c>
      <c r="E538" s="86" t="s">
        <v>2279</v>
      </c>
      <c r="F538" s="86">
        <v>906078306</v>
      </c>
      <c r="G538" s="86">
        <v>878779775</v>
      </c>
      <c r="H538" s="93">
        <v>906078306</v>
      </c>
      <c r="I538" s="86" t="s">
        <v>2829</v>
      </c>
      <c r="J538" s="86" t="s">
        <v>2835</v>
      </c>
      <c r="K538" s="86">
        <v>18621660</v>
      </c>
      <c r="L538" s="86">
        <v>26959220</v>
      </c>
      <c r="M538" s="86">
        <v>924699966</v>
      </c>
      <c r="N538" s="86">
        <v>897740746</v>
      </c>
      <c r="O538" s="86">
        <v>879119086</v>
      </c>
      <c r="P538" s="86">
        <v>1059648396</v>
      </c>
      <c r="Q538" s="86">
        <v>1041026736</v>
      </c>
      <c r="R538" s="86">
        <v>1032689176</v>
      </c>
      <c r="S538" s="86">
        <v>1014067516</v>
      </c>
    </row>
    <row r="539" spans="1:19" x14ac:dyDescent="0.35">
      <c r="A539" s="86" t="s">
        <v>545</v>
      </c>
      <c r="B539" s="86">
        <v>89</v>
      </c>
      <c r="C539" s="86" t="s">
        <v>1652</v>
      </c>
      <c r="D539" s="86" t="s">
        <v>5652</v>
      </c>
      <c r="E539" s="86" t="s">
        <v>2159</v>
      </c>
      <c r="F539" s="86">
        <v>138142937</v>
      </c>
      <c r="G539" s="86">
        <v>138688930</v>
      </c>
      <c r="H539" s="93">
        <v>138142937</v>
      </c>
      <c r="I539" s="86" t="s">
        <v>2829</v>
      </c>
      <c r="J539" s="86" t="s">
        <v>2833</v>
      </c>
      <c r="K539" s="86">
        <v>49570</v>
      </c>
      <c r="L539" s="86">
        <v>0</v>
      </c>
      <c r="M539" s="86">
        <v>138192507</v>
      </c>
      <c r="N539" s="86">
        <v>138192507</v>
      </c>
      <c r="O539" s="86">
        <v>138142937</v>
      </c>
      <c r="P539" s="86">
        <v>138192507</v>
      </c>
      <c r="Q539" s="86">
        <v>138142937</v>
      </c>
      <c r="R539" s="86">
        <v>138192507</v>
      </c>
      <c r="S539" s="86">
        <v>138142937</v>
      </c>
    </row>
    <row r="540" spans="1:19" x14ac:dyDescent="0.35">
      <c r="A540" s="86" t="s">
        <v>546</v>
      </c>
      <c r="B540" s="86">
        <v>89</v>
      </c>
      <c r="C540" s="86" t="s">
        <v>1652</v>
      </c>
      <c r="D540" s="86" t="s">
        <v>5656</v>
      </c>
      <c r="E540" s="86" t="s">
        <v>2161</v>
      </c>
      <c r="F540" s="86">
        <v>89456807</v>
      </c>
      <c r="G540" s="86">
        <v>89961895</v>
      </c>
      <c r="H540" s="93">
        <v>89456807</v>
      </c>
      <c r="I540" s="86" t="s">
        <v>2829</v>
      </c>
      <c r="J540" s="86" t="s">
        <v>2833</v>
      </c>
      <c r="K540" s="86">
        <v>123330</v>
      </c>
      <c r="L540" s="86">
        <v>0</v>
      </c>
      <c r="M540" s="86">
        <v>89580137</v>
      </c>
      <c r="N540" s="86">
        <v>89580137</v>
      </c>
      <c r="O540" s="86">
        <v>89456807</v>
      </c>
      <c r="P540" s="86">
        <v>89580137</v>
      </c>
      <c r="Q540" s="86">
        <v>89456807</v>
      </c>
      <c r="R540" s="86">
        <v>89580137</v>
      </c>
      <c r="S540" s="86">
        <v>89456807</v>
      </c>
    </row>
    <row r="541" spans="1:19" x14ac:dyDescent="0.35">
      <c r="A541" s="86" t="s">
        <v>547</v>
      </c>
      <c r="B541" s="86">
        <v>89</v>
      </c>
      <c r="C541" s="86" t="s">
        <v>1652</v>
      </c>
      <c r="D541" s="86" t="s">
        <v>5812</v>
      </c>
      <c r="E541" s="86" t="s">
        <v>1980</v>
      </c>
      <c r="F541" s="86">
        <v>1759063615</v>
      </c>
      <c r="G541" s="86">
        <v>1892980623</v>
      </c>
      <c r="H541" s="93">
        <v>1759063615</v>
      </c>
      <c r="I541" s="86" t="s">
        <v>2829</v>
      </c>
      <c r="J541" s="86" t="s">
        <v>2834</v>
      </c>
      <c r="K541" s="86">
        <v>21173050</v>
      </c>
      <c r="L541" s="86">
        <v>0</v>
      </c>
      <c r="M541" s="86">
        <v>1780236665</v>
      </c>
      <c r="N541" s="86">
        <v>1780236665</v>
      </c>
      <c r="O541" s="86">
        <v>1759063615</v>
      </c>
      <c r="P541" s="86">
        <v>1780236665</v>
      </c>
      <c r="Q541" s="86">
        <v>1759063615</v>
      </c>
      <c r="R541" s="86">
        <v>1780236665</v>
      </c>
      <c r="S541" s="86">
        <v>1759063615</v>
      </c>
    </row>
    <row r="542" spans="1:19" x14ac:dyDescent="0.35">
      <c r="A542" s="86" t="s">
        <v>548</v>
      </c>
      <c r="B542" s="86">
        <v>89</v>
      </c>
      <c r="C542" s="86" t="s">
        <v>1652</v>
      </c>
      <c r="D542" s="86" t="s">
        <v>5813</v>
      </c>
      <c r="E542" s="86" t="s">
        <v>2280</v>
      </c>
      <c r="F542" s="86">
        <v>1057708295</v>
      </c>
      <c r="G542" s="86">
        <v>1069103751</v>
      </c>
      <c r="H542" s="93">
        <v>1057708295</v>
      </c>
      <c r="I542" s="86" t="s">
        <v>2829</v>
      </c>
      <c r="J542" s="86" t="s">
        <v>2833</v>
      </c>
      <c r="K542" s="86">
        <v>6787020</v>
      </c>
      <c r="L542" s="86">
        <v>7144945</v>
      </c>
      <c r="M542" s="86">
        <v>1064495315</v>
      </c>
      <c r="N542" s="86">
        <v>1057350370</v>
      </c>
      <c r="O542" s="86">
        <v>1050563350</v>
      </c>
      <c r="P542" s="86">
        <v>1064495315</v>
      </c>
      <c r="Q542" s="86">
        <v>1057708295</v>
      </c>
      <c r="R542" s="86">
        <v>1057350370</v>
      </c>
      <c r="S542" s="86">
        <v>1050563350</v>
      </c>
    </row>
    <row r="543" spans="1:19" x14ac:dyDescent="0.35">
      <c r="A543" s="86" t="s">
        <v>549</v>
      </c>
      <c r="B543" s="86">
        <v>89</v>
      </c>
      <c r="C543" s="86" t="s">
        <v>1652</v>
      </c>
      <c r="D543" s="86" t="s">
        <v>5818</v>
      </c>
      <c r="E543" s="86" t="s">
        <v>1981</v>
      </c>
      <c r="F543" s="86">
        <v>177844772</v>
      </c>
      <c r="G543" s="86">
        <v>174968566</v>
      </c>
      <c r="H543" s="93">
        <v>177844772</v>
      </c>
      <c r="I543" s="86" t="s">
        <v>2829</v>
      </c>
      <c r="J543" s="86" t="s">
        <v>2833</v>
      </c>
      <c r="K543" s="86">
        <v>2440724</v>
      </c>
      <c r="L543" s="86">
        <v>0</v>
      </c>
      <c r="M543" s="86">
        <v>180285496</v>
      </c>
      <c r="N543" s="86">
        <v>180285496</v>
      </c>
      <c r="O543" s="86">
        <v>177844772</v>
      </c>
      <c r="P543" s="86">
        <v>180285496</v>
      </c>
      <c r="Q543" s="86">
        <v>177844772</v>
      </c>
      <c r="R543" s="86">
        <v>180285496</v>
      </c>
      <c r="S543" s="86">
        <v>177844772</v>
      </c>
    </row>
    <row r="544" spans="1:19" x14ac:dyDescent="0.35">
      <c r="A544" s="86" t="s">
        <v>550</v>
      </c>
      <c r="B544" s="86">
        <v>89</v>
      </c>
      <c r="C544" s="86" t="s">
        <v>1652</v>
      </c>
      <c r="D544" s="86" t="s">
        <v>6200</v>
      </c>
      <c r="E544" s="86" t="s">
        <v>2281</v>
      </c>
      <c r="F544" s="86">
        <v>132434135</v>
      </c>
      <c r="G544" s="86">
        <v>130838481</v>
      </c>
      <c r="H544" s="93">
        <v>132434135</v>
      </c>
      <c r="I544" s="86" t="s">
        <v>2829</v>
      </c>
      <c r="J544" s="86" t="s">
        <v>2833</v>
      </c>
      <c r="K544" s="86">
        <v>713110</v>
      </c>
      <c r="L544" s="86">
        <v>1189940</v>
      </c>
      <c r="M544" s="86">
        <v>133147245</v>
      </c>
      <c r="N544" s="86">
        <v>131957305</v>
      </c>
      <c r="O544" s="86">
        <v>131244195</v>
      </c>
      <c r="P544" s="86">
        <v>133147245</v>
      </c>
      <c r="Q544" s="86">
        <v>132434135</v>
      </c>
      <c r="R544" s="86">
        <v>131957305</v>
      </c>
      <c r="S544" s="86">
        <v>131244195</v>
      </c>
    </row>
    <row r="545" spans="1:19" x14ac:dyDescent="0.35">
      <c r="A545" s="86" t="s">
        <v>551</v>
      </c>
      <c r="B545" s="86">
        <v>89</v>
      </c>
      <c r="C545" s="86" t="s">
        <v>1652</v>
      </c>
      <c r="D545" s="86" t="s">
        <v>6202</v>
      </c>
      <c r="E545" s="86" t="s">
        <v>2282</v>
      </c>
      <c r="F545" s="86">
        <v>166076351</v>
      </c>
      <c r="G545" s="86">
        <v>168969399</v>
      </c>
      <c r="H545" s="93">
        <v>166076351</v>
      </c>
      <c r="I545" s="86" t="s">
        <v>2829</v>
      </c>
      <c r="J545" s="86" t="s">
        <v>2833</v>
      </c>
      <c r="K545" s="86">
        <v>775990</v>
      </c>
      <c r="L545" s="86">
        <v>0</v>
      </c>
      <c r="M545" s="86">
        <v>166852341</v>
      </c>
      <c r="N545" s="86">
        <v>166852341</v>
      </c>
      <c r="O545" s="86">
        <v>166076351</v>
      </c>
      <c r="P545" s="86">
        <v>166852341</v>
      </c>
      <c r="Q545" s="86">
        <v>166076351</v>
      </c>
      <c r="R545" s="86">
        <v>166852341</v>
      </c>
      <c r="S545" s="86">
        <v>166076351</v>
      </c>
    </row>
    <row r="546" spans="1:19" x14ac:dyDescent="0.35">
      <c r="A546" s="86" t="s">
        <v>552</v>
      </c>
      <c r="B546" s="86">
        <v>90</v>
      </c>
      <c r="C546" s="86" t="s">
        <v>1653</v>
      </c>
      <c r="D546" s="86" t="s">
        <v>5473</v>
      </c>
      <c r="E546" s="86" t="s">
        <v>1847</v>
      </c>
      <c r="F546" s="86">
        <v>27187893</v>
      </c>
      <c r="G546" s="86">
        <v>29432968</v>
      </c>
      <c r="H546" s="93">
        <v>27187893</v>
      </c>
      <c r="I546" s="86" t="s">
        <v>2829</v>
      </c>
      <c r="J546" s="86" t="s">
        <v>2834</v>
      </c>
      <c r="K546" s="86">
        <v>80000</v>
      </c>
      <c r="L546" s="86">
        <v>0</v>
      </c>
      <c r="M546" s="86">
        <v>27267893</v>
      </c>
      <c r="N546" s="86">
        <v>27267893</v>
      </c>
      <c r="O546" s="86">
        <v>27187893</v>
      </c>
      <c r="P546" s="86">
        <v>61553883</v>
      </c>
      <c r="Q546" s="86">
        <v>61473883</v>
      </c>
      <c r="R546" s="86">
        <v>61553883</v>
      </c>
      <c r="S546" s="86">
        <v>61473883</v>
      </c>
    </row>
    <row r="547" spans="1:19" x14ac:dyDescent="0.35">
      <c r="A547" s="86" t="s">
        <v>553</v>
      </c>
      <c r="B547" s="86">
        <v>90</v>
      </c>
      <c r="C547" s="86" t="s">
        <v>1653</v>
      </c>
      <c r="D547" s="86" t="s">
        <v>5476</v>
      </c>
      <c r="E547" s="86" t="s">
        <v>2003</v>
      </c>
      <c r="F547" s="86">
        <v>14718350</v>
      </c>
      <c r="G547" s="86">
        <v>14718350</v>
      </c>
      <c r="H547" s="93">
        <v>14718350</v>
      </c>
      <c r="I547" s="86" t="s">
        <v>2829</v>
      </c>
      <c r="J547" s="86" t="s">
        <v>2833</v>
      </c>
      <c r="K547" s="86">
        <v>90000</v>
      </c>
      <c r="L547" s="86">
        <v>103090</v>
      </c>
      <c r="M547" s="86">
        <v>14808350</v>
      </c>
      <c r="N547" s="86">
        <v>14705260</v>
      </c>
      <c r="O547" s="86">
        <v>14615260</v>
      </c>
      <c r="P547" s="86">
        <v>14808350</v>
      </c>
      <c r="Q547" s="86">
        <v>14718350</v>
      </c>
      <c r="R547" s="86">
        <v>14705260</v>
      </c>
      <c r="S547" s="86">
        <v>14615260</v>
      </c>
    </row>
    <row r="548" spans="1:19" x14ac:dyDescent="0.35">
      <c r="A548" s="86" t="s">
        <v>554</v>
      </c>
      <c r="B548" s="86">
        <v>90</v>
      </c>
      <c r="C548" s="86" t="s">
        <v>1653</v>
      </c>
      <c r="D548" s="86" t="s">
        <v>5819</v>
      </c>
      <c r="E548" s="86" t="s">
        <v>2283</v>
      </c>
      <c r="F548" s="86">
        <v>90635802</v>
      </c>
      <c r="G548" s="86">
        <v>99295176</v>
      </c>
      <c r="H548" s="93">
        <v>90635802</v>
      </c>
      <c r="I548" s="86" t="s">
        <v>2829</v>
      </c>
      <c r="J548" s="86" t="s">
        <v>2833</v>
      </c>
      <c r="K548" s="86">
        <v>707970</v>
      </c>
      <c r="L548" s="86">
        <v>0</v>
      </c>
      <c r="M548" s="86">
        <v>91343772</v>
      </c>
      <c r="N548" s="86">
        <v>91343772</v>
      </c>
      <c r="O548" s="86">
        <v>90635802</v>
      </c>
      <c r="P548" s="86">
        <v>91343772</v>
      </c>
      <c r="Q548" s="86">
        <v>90635802</v>
      </c>
      <c r="R548" s="86">
        <v>91343772</v>
      </c>
      <c r="S548" s="86">
        <v>90635802</v>
      </c>
    </row>
    <row r="549" spans="1:19" x14ac:dyDescent="0.35">
      <c r="A549" s="86" t="s">
        <v>555</v>
      </c>
      <c r="B549" s="86">
        <v>90</v>
      </c>
      <c r="C549" s="86" t="s">
        <v>1653</v>
      </c>
      <c r="D549" s="86" t="s">
        <v>5822</v>
      </c>
      <c r="E549" s="86" t="s">
        <v>2073</v>
      </c>
      <c r="F549" s="86">
        <v>67013050</v>
      </c>
      <c r="G549" s="86">
        <v>71007717</v>
      </c>
      <c r="H549" s="93">
        <v>67013050</v>
      </c>
      <c r="I549" s="86" t="s">
        <v>2829</v>
      </c>
      <c r="J549" s="86" t="s">
        <v>2834</v>
      </c>
      <c r="K549" s="86">
        <v>1431760</v>
      </c>
      <c r="L549" s="86">
        <v>0</v>
      </c>
      <c r="M549" s="86">
        <v>68444810</v>
      </c>
      <c r="N549" s="86">
        <v>68444810</v>
      </c>
      <c r="O549" s="86">
        <v>67013050</v>
      </c>
      <c r="P549" s="86">
        <v>68444810</v>
      </c>
      <c r="Q549" s="86">
        <v>67013050</v>
      </c>
      <c r="R549" s="86">
        <v>68444810</v>
      </c>
      <c r="S549" s="86">
        <v>67013050</v>
      </c>
    </row>
    <row r="550" spans="1:19" x14ac:dyDescent="0.35">
      <c r="A550" s="86" t="s">
        <v>556</v>
      </c>
      <c r="B550" s="86">
        <v>90</v>
      </c>
      <c r="C550" s="86" t="s">
        <v>1653</v>
      </c>
      <c r="D550" s="86" t="s">
        <v>5824</v>
      </c>
      <c r="E550" s="86" t="s">
        <v>2284</v>
      </c>
      <c r="F550" s="86">
        <v>1096456482</v>
      </c>
      <c r="G550" s="86">
        <v>1123174741</v>
      </c>
      <c r="H550" s="93">
        <v>1096456482</v>
      </c>
      <c r="I550" s="86" t="s">
        <v>2829</v>
      </c>
      <c r="J550" s="86" t="s">
        <v>2833</v>
      </c>
      <c r="K550" s="86">
        <v>33756827</v>
      </c>
      <c r="L550" s="86">
        <v>0</v>
      </c>
      <c r="M550" s="86">
        <v>1130213309</v>
      </c>
      <c r="N550" s="86">
        <v>1130213309</v>
      </c>
      <c r="O550" s="86">
        <v>1096456482</v>
      </c>
      <c r="P550" s="86">
        <v>1130213309</v>
      </c>
      <c r="Q550" s="86">
        <v>1096456482</v>
      </c>
      <c r="R550" s="86">
        <v>1130213309</v>
      </c>
      <c r="S550" s="86">
        <v>1096456482</v>
      </c>
    </row>
    <row r="551" spans="1:19" x14ac:dyDescent="0.35">
      <c r="A551" s="86" t="s">
        <v>557</v>
      </c>
      <c r="B551" s="86">
        <v>90</v>
      </c>
      <c r="C551" s="86" t="s">
        <v>1653</v>
      </c>
      <c r="D551" s="86" t="s">
        <v>5826</v>
      </c>
      <c r="E551" s="86" t="s">
        <v>2285</v>
      </c>
      <c r="F551" s="86">
        <v>81182847</v>
      </c>
      <c r="G551" s="86">
        <v>90508888</v>
      </c>
      <c r="H551" s="93">
        <v>81182847</v>
      </c>
      <c r="I551" s="86" t="s">
        <v>2829</v>
      </c>
      <c r="J551" s="86" t="s">
        <v>2834</v>
      </c>
      <c r="K551" s="86">
        <v>267750</v>
      </c>
      <c r="L551" s="86">
        <v>0</v>
      </c>
      <c r="M551" s="86">
        <v>81450597</v>
      </c>
      <c r="N551" s="86">
        <v>81450597</v>
      </c>
      <c r="O551" s="86">
        <v>81182847</v>
      </c>
      <c r="P551" s="86">
        <v>138799887</v>
      </c>
      <c r="Q551" s="86">
        <v>138532137</v>
      </c>
      <c r="R551" s="86">
        <v>138799887</v>
      </c>
      <c r="S551" s="86">
        <v>138532137</v>
      </c>
    </row>
    <row r="552" spans="1:19" x14ac:dyDescent="0.35">
      <c r="A552" s="86" t="s">
        <v>558</v>
      </c>
      <c r="B552" s="86">
        <v>90</v>
      </c>
      <c r="C552" s="86" t="s">
        <v>1653</v>
      </c>
      <c r="D552" s="86" t="s">
        <v>6514</v>
      </c>
      <c r="E552" s="86" t="s">
        <v>2286</v>
      </c>
      <c r="F552" s="86">
        <v>7718314</v>
      </c>
      <c r="G552" s="86">
        <v>7718314</v>
      </c>
      <c r="H552" s="93">
        <v>7718314</v>
      </c>
      <c r="I552" s="86" t="s">
        <v>2829</v>
      </c>
      <c r="J552" s="86" t="s">
        <v>2833</v>
      </c>
      <c r="K552" s="86">
        <v>99500</v>
      </c>
      <c r="L552" s="86">
        <v>90365</v>
      </c>
      <c r="M552" s="86">
        <v>7817814</v>
      </c>
      <c r="N552" s="86">
        <v>7727449</v>
      </c>
      <c r="O552" s="86">
        <v>7627949</v>
      </c>
      <c r="P552" s="86">
        <v>7817814</v>
      </c>
      <c r="Q552" s="86">
        <v>7718314</v>
      </c>
      <c r="R552" s="86">
        <v>7727449</v>
      </c>
      <c r="S552" s="86">
        <v>7627949</v>
      </c>
    </row>
    <row r="553" spans="1:19" x14ac:dyDescent="0.35">
      <c r="A553" s="86" t="s">
        <v>559</v>
      </c>
      <c r="B553" s="86">
        <v>90</v>
      </c>
      <c r="C553" s="86" t="s">
        <v>1653</v>
      </c>
      <c r="D553" s="86" t="s">
        <v>6757</v>
      </c>
      <c r="E553" s="86" t="s">
        <v>2287</v>
      </c>
      <c r="F553" s="86">
        <v>940109</v>
      </c>
      <c r="G553" s="86">
        <v>940109</v>
      </c>
      <c r="H553" s="93">
        <v>940109</v>
      </c>
      <c r="I553" s="86" t="s">
        <v>2829</v>
      </c>
      <c r="J553" s="86" t="s">
        <v>2833</v>
      </c>
      <c r="K553" s="86">
        <v>0</v>
      </c>
      <c r="L553" s="86">
        <v>0</v>
      </c>
      <c r="M553" s="86">
        <v>940109</v>
      </c>
      <c r="N553" s="86">
        <v>940109</v>
      </c>
      <c r="O553" s="86">
        <v>940109</v>
      </c>
      <c r="P553" s="86">
        <v>940109</v>
      </c>
      <c r="Q553" s="86">
        <v>940109</v>
      </c>
      <c r="R553" s="86">
        <v>940109</v>
      </c>
      <c r="S553" s="86">
        <v>940109</v>
      </c>
    </row>
    <row r="554" spans="1:19" x14ac:dyDescent="0.35">
      <c r="A554" s="86" t="s">
        <v>560</v>
      </c>
      <c r="B554" s="86">
        <v>90</v>
      </c>
      <c r="C554" s="86" t="s">
        <v>1653</v>
      </c>
      <c r="D554" s="86" t="s">
        <v>6760</v>
      </c>
      <c r="E554" s="86" t="s">
        <v>2288</v>
      </c>
      <c r="F554" s="86">
        <v>1820102</v>
      </c>
      <c r="G554" s="86">
        <v>1820102</v>
      </c>
      <c r="H554" s="93">
        <v>1820102</v>
      </c>
      <c r="I554" s="86" t="s">
        <v>2829</v>
      </c>
      <c r="J554" s="86" t="s">
        <v>2833</v>
      </c>
      <c r="K554" s="86">
        <v>43140</v>
      </c>
      <c r="L554" s="86">
        <v>0</v>
      </c>
      <c r="M554" s="86">
        <v>1863242</v>
      </c>
      <c r="N554" s="86">
        <v>1863242</v>
      </c>
      <c r="O554" s="86">
        <v>1820102</v>
      </c>
      <c r="P554" s="86">
        <v>1863242</v>
      </c>
      <c r="Q554" s="86">
        <v>1820102</v>
      </c>
      <c r="R554" s="86">
        <v>1863242</v>
      </c>
      <c r="S554" s="86">
        <v>1820102</v>
      </c>
    </row>
    <row r="555" spans="1:19" x14ac:dyDescent="0.35">
      <c r="A555" s="86" t="s">
        <v>561</v>
      </c>
      <c r="B555" s="86">
        <v>91</v>
      </c>
      <c r="C555" s="86" t="s">
        <v>1654</v>
      </c>
      <c r="D555" s="86" t="s">
        <v>5524</v>
      </c>
      <c r="E555" s="86" t="s">
        <v>2052</v>
      </c>
      <c r="F555" s="86">
        <v>603189</v>
      </c>
      <c r="G555" s="86">
        <v>603189</v>
      </c>
      <c r="H555" s="93">
        <v>603189</v>
      </c>
      <c r="I555" s="86" t="s">
        <v>2829</v>
      </c>
      <c r="J555" s="86" t="s">
        <v>2833</v>
      </c>
      <c r="K555" s="86">
        <v>20000</v>
      </c>
      <c r="L555" s="86">
        <v>0</v>
      </c>
      <c r="M555" s="86">
        <v>623189</v>
      </c>
      <c r="N555" s="86">
        <v>623189</v>
      </c>
      <c r="O555" s="86">
        <v>603189</v>
      </c>
      <c r="P555" s="86">
        <v>623189</v>
      </c>
      <c r="Q555" s="86">
        <v>603189</v>
      </c>
      <c r="R555" s="86">
        <v>623189</v>
      </c>
      <c r="S555" s="86">
        <v>603189</v>
      </c>
    </row>
    <row r="556" spans="1:19" x14ac:dyDescent="0.35">
      <c r="A556" s="86" t="s">
        <v>562</v>
      </c>
      <c r="B556" s="86">
        <v>91</v>
      </c>
      <c r="C556" s="86" t="s">
        <v>1654</v>
      </c>
      <c r="D556" s="86" t="s">
        <v>5639</v>
      </c>
      <c r="E556" s="86" t="s">
        <v>2100</v>
      </c>
      <c r="F556" s="86">
        <v>37338235</v>
      </c>
      <c r="G556" s="86">
        <v>37338235</v>
      </c>
      <c r="H556" s="93">
        <v>37338235</v>
      </c>
      <c r="I556" s="86" t="s">
        <v>2829</v>
      </c>
      <c r="J556" s="86" t="s">
        <v>2833</v>
      </c>
      <c r="K556" s="86">
        <v>455000</v>
      </c>
      <c r="L556" s="86">
        <v>0</v>
      </c>
      <c r="M556" s="86">
        <v>37793235</v>
      </c>
      <c r="N556" s="86">
        <v>37793235</v>
      </c>
      <c r="O556" s="86">
        <v>37338235</v>
      </c>
      <c r="P556" s="86">
        <v>37793235</v>
      </c>
      <c r="Q556" s="86">
        <v>37338235</v>
      </c>
      <c r="R556" s="86">
        <v>37793235</v>
      </c>
      <c r="S556" s="86">
        <v>37338235</v>
      </c>
    </row>
    <row r="557" spans="1:19" x14ac:dyDescent="0.35">
      <c r="A557" s="86" t="s">
        <v>563</v>
      </c>
      <c r="B557" s="86">
        <v>91</v>
      </c>
      <c r="C557" s="86" t="s">
        <v>1654</v>
      </c>
      <c r="D557" s="86" t="s">
        <v>5744</v>
      </c>
      <c r="E557" s="86" t="s">
        <v>2065</v>
      </c>
      <c r="F557" s="86">
        <v>8120483</v>
      </c>
      <c r="G557" s="86">
        <v>8120483</v>
      </c>
      <c r="H557" s="93">
        <v>8120483</v>
      </c>
      <c r="I557" s="86" t="s">
        <v>2829</v>
      </c>
      <c r="J557" s="86" t="s">
        <v>2833</v>
      </c>
      <c r="K557" s="86">
        <v>137500</v>
      </c>
      <c r="L557" s="86">
        <v>0</v>
      </c>
      <c r="M557" s="86">
        <v>8257983</v>
      </c>
      <c r="N557" s="86">
        <v>8257983</v>
      </c>
      <c r="O557" s="86">
        <v>8120483</v>
      </c>
      <c r="P557" s="86">
        <v>8257983</v>
      </c>
      <c r="Q557" s="86">
        <v>8120483</v>
      </c>
      <c r="R557" s="86">
        <v>8257983</v>
      </c>
      <c r="S557" s="86">
        <v>8120483</v>
      </c>
    </row>
    <row r="558" spans="1:19" x14ac:dyDescent="0.35">
      <c r="A558" s="86" t="s">
        <v>564</v>
      </c>
      <c r="B558" s="86">
        <v>91</v>
      </c>
      <c r="C558" s="86" t="s">
        <v>1654</v>
      </c>
      <c r="D558" s="86" t="s">
        <v>5827</v>
      </c>
      <c r="E558" s="86" t="s">
        <v>2289</v>
      </c>
      <c r="F558" s="86">
        <v>319459245</v>
      </c>
      <c r="G558" s="86">
        <v>325030052</v>
      </c>
      <c r="H558" s="93">
        <v>319459245</v>
      </c>
      <c r="I558" s="86" t="s">
        <v>2829</v>
      </c>
      <c r="J558" s="86" t="s">
        <v>2833</v>
      </c>
      <c r="K558" s="86">
        <v>9489818</v>
      </c>
      <c r="L558" s="86">
        <v>0</v>
      </c>
      <c r="M558" s="86">
        <v>328949063</v>
      </c>
      <c r="N558" s="86">
        <v>328949063</v>
      </c>
      <c r="O558" s="86">
        <v>319459245</v>
      </c>
      <c r="P558" s="86">
        <v>328949063</v>
      </c>
      <c r="Q558" s="86">
        <v>319459245</v>
      </c>
      <c r="R558" s="86">
        <v>328949063</v>
      </c>
      <c r="S558" s="86">
        <v>319459245</v>
      </c>
    </row>
    <row r="559" spans="1:19" x14ac:dyDescent="0.35">
      <c r="A559" s="86" t="s">
        <v>565</v>
      </c>
      <c r="B559" s="86">
        <v>91</v>
      </c>
      <c r="C559" s="86" t="s">
        <v>1654</v>
      </c>
      <c r="D559" s="86" t="s">
        <v>5829</v>
      </c>
      <c r="E559" s="86" t="s">
        <v>2101</v>
      </c>
      <c r="F559" s="86">
        <v>236946826</v>
      </c>
      <c r="G559" s="86">
        <v>232385817</v>
      </c>
      <c r="H559" s="93">
        <v>236946826</v>
      </c>
      <c r="I559" s="86" t="s">
        <v>2829</v>
      </c>
      <c r="J559" s="86" t="s">
        <v>2833</v>
      </c>
      <c r="K559" s="86">
        <v>7004300</v>
      </c>
      <c r="L559" s="86">
        <v>0</v>
      </c>
      <c r="M559" s="86">
        <v>243951126</v>
      </c>
      <c r="N559" s="86">
        <v>243951126</v>
      </c>
      <c r="O559" s="86">
        <v>236946826</v>
      </c>
      <c r="P559" s="86">
        <v>243951126</v>
      </c>
      <c r="Q559" s="86">
        <v>236946826</v>
      </c>
      <c r="R559" s="86">
        <v>243951126</v>
      </c>
      <c r="S559" s="86">
        <v>236946826</v>
      </c>
    </row>
    <row r="560" spans="1:19" x14ac:dyDescent="0.35">
      <c r="A560" s="86" t="s">
        <v>566</v>
      </c>
      <c r="B560" s="86">
        <v>91</v>
      </c>
      <c r="C560" s="86" t="s">
        <v>1654</v>
      </c>
      <c r="D560" s="86" t="s">
        <v>5830</v>
      </c>
      <c r="E560" s="86" t="s">
        <v>2290</v>
      </c>
      <c r="F560" s="86">
        <v>2220434736</v>
      </c>
      <c r="G560" s="86">
        <v>2286170296</v>
      </c>
      <c r="H560" s="93">
        <v>2220434736</v>
      </c>
      <c r="I560" s="86" t="s">
        <v>2829</v>
      </c>
      <c r="J560" s="86" t="s">
        <v>2833</v>
      </c>
      <c r="K560" s="86">
        <v>58580170</v>
      </c>
      <c r="L560" s="86">
        <v>0</v>
      </c>
      <c r="M560" s="86">
        <v>2279014906</v>
      </c>
      <c r="N560" s="86">
        <v>2279014906</v>
      </c>
      <c r="O560" s="86">
        <v>2220434736</v>
      </c>
      <c r="P560" s="86">
        <v>2279014906</v>
      </c>
      <c r="Q560" s="86">
        <v>2220434736</v>
      </c>
      <c r="R560" s="86">
        <v>2279014906</v>
      </c>
      <c r="S560" s="86">
        <v>2220434736</v>
      </c>
    </row>
    <row r="561" spans="1:19" x14ac:dyDescent="0.35">
      <c r="A561" s="86" t="s">
        <v>567</v>
      </c>
      <c r="B561" s="86">
        <v>91</v>
      </c>
      <c r="C561" s="86" t="s">
        <v>1654</v>
      </c>
      <c r="D561" s="86" t="s">
        <v>5831</v>
      </c>
      <c r="E561" s="86" t="s">
        <v>2291</v>
      </c>
      <c r="F561" s="86">
        <v>366106346</v>
      </c>
      <c r="G561" s="86">
        <v>372993462</v>
      </c>
      <c r="H561" s="93">
        <v>366106346</v>
      </c>
      <c r="I561" s="86" t="s">
        <v>2829</v>
      </c>
      <c r="J561" s="86" t="s">
        <v>2833</v>
      </c>
      <c r="K561" s="86">
        <v>10982653</v>
      </c>
      <c r="L561" s="86">
        <v>0</v>
      </c>
      <c r="M561" s="86">
        <v>377088999</v>
      </c>
      <c r="N561" s="86">
        <v>377088999</v>
      </c>
      <c r="O561" s="86">
        <v>366106346</v>
      </c>
      <c r="P561" s="86">
        <v>377088999</v>
      </c>
      <c r="Q561" s="86">
        <v>366106346</v>
      </c>
      <c r="R561" s="86">
        <v>377088999</v>
      </c>
      <c r="S561" s="86">
        <v>366106346</v>
      </c>
    </row>
    <row r="562" spans="1:19" x14ac:dyDescent="0.35">
      <c r="A562" s="86" t="s">
        <v>568</v>
      </c>
      <c r="B562" s="86">
        <v>91</v>
      </c>
      <c r="C562" s="86" t="s">
        <v>1654</v>
      </c>
      <c r="D562" s="86" t="s">
        <v>5832</v>
      </c>
      <c r="E562" s="86" t="s">
        <v>2292</v>
      </c>
      <c r="F562" s="86">
        <v>3892512352</v>
      </c>
      <c r="G562" s="86">
        <v>4012097525</v>
      </c>
      <c r="H562" s="93">
        <v>3892512352</v>
      </c>
      <c r="I562" s="86" t="s">
        <v>2829</v>
      </c>
      <c r="J562" s="86" t="s">
        <v>2833</v>
      </c>
      <c r="K562" s="86">
        <v>69818602</v>
      </c>
      <c r="L562" s="86">
        <v>0</v>
      </c>
      <c r="M562" s="86">
        <v>3962330954</v>
      </c>
      <c r="N562" s="86">
        <v>3962330954</v>
      </c>
      <c r="O562" s="86">
        <v>3892512352</v>
      </c>
      <c r="P562" s="86">
        <v>3962330954</v>
      </c>
      <c r="Q562" s="86">
        <v>3892512352</v>
      </c>
      <c r="R562" s="86">
        <v>3962330954</v>
      </c>
      <c r="S562" s="86">
        <v>3892512352</v>
      </c>
    </row>
    <row r="563" spans="1:19" x14ac:dyDescent="0.35">
      <c r="A563" s="86" t="s">
        <v>569</v>
      </c>
      <c r="B563" s="86">
        <v>91</v>
      </c>
      <c r="C563" s="86" t="s">
        <v>1654</v>
      </c>
      <c r="D563" s="86" t="s">
        <v>5833</v>
      </c>
      <c r="E563" s="86" t="s">
        <v>2293</v>
      </c>
      <c r="F563" s="86">
        <v>142849399</v>
      </c>
      <c r="G563" s="86">
        <v>148905664</v>
      </c>
      <c r="H563" s="93">
        <v>142849399</v>
      </c>
      <c r="I563" s="86" t="s">
        <v>2829</v>
      </c>
      <c r="J563" s="86" t="s">
        <v>2833</v>
      </c>
      <c r="K563" s="86">
        <v>3733084</v>
      </c>
      <c r="L563" s="86">
        <v>0</v>
      </c>
      <c r="M563" s="86">
        <v>146582483</v>
      </c>
      <c r="N563" s="86">
        <v>146582483</v>
      </c>
      <c r="O563" s="86">
        <v>142849399</v>
      </c>
      <c r="P563" s="86">
        <v>146582483</v>
      </c>
      <c r="Q563" s="86">
        <v>142849399</v>
      </c>
      <c r="R563" s="86">
        <v>146582483</v>
      </c>
      <c r="S563" s="86">
        <v>142849399</v>
      </c>
    </row>
    <row r="564" spans="1:19" x14ac:dyDescent="0.35">
      <c r="A564" s="86" t="s">
        <v>570</v>
      </c>
      <c r="B564" s="86">
        <v>91</v>
      </c>
      <c r="C564" s="86" t="s">
        <v>1654</v>
      </c>
      <c r="D564" s="86" t="s">
        <v>5835</v>
      </c>
      <c r="E564" s="86" t="s">
        <v>2066</v>
      </c>
      <c r="F564" s="86">
        <v>835320236</v>
      </c>
      <c r="G564" s="86">
        <v>843500843</v>
      </c>
      <c r="H564" s="93">
        <v>835320236</v>
      </c>
      <c r="I564" s="86" t="s">
        <v>2829</v>
      </c>
      <c r="J564" s="86" t="s">
        <v>2833</v>
      </c>
      <c r="K564" s="86">
        <v>19061180</v>
      </c>
      <c r="L564" s="86">
        <v>0</v>
      </c>
      <c r="M564" s="86">
        <v>854381416</v>
      </c>
      <c r="N564" s="86">
        <v>854381416</v>
      </c>
      <c r="O564" s="86">
        <v>835320236</v>
      </c>
      <c r="P564" s="86">
        <v>854381416</v>
      </c>
      <c r="Q564" s="86">
        <v>835320236</v>
      </c>
      <c r="R564" s="86">
        <v>854381416</v>
      </c>
      <c r="S564" s="86">
        <v>835320236</v>
      </c>
    </row>
    <row r="565" spans="1:19" x14ac:dyDescent="0.35">
      <c r="A565" s="86" t="s">
        <v>571</v>
      </c>
      <c r="B565" s="86">
        <v>91</v>
      </c>
      <c r="C565" s="86" t="s">
        <v>1654</v>
      </c>
      <c r="D565" s="86" t="s">
        <v>5837</v>
      </c>
      <c r="E565" s="86" t="s">
        <v>2102</v>
      </c>
      <c r="F565" s="86">
        <v>851814977</v>
      </c>
      <c r="G565" s="86">
        <v>875060422</v>
      </c>
      <c r="H565" s="93">
        <v>851814977</v>
      </c>
      <c r="I565" s="86" t="s">
        <v>2829</v>
      </c>
      <c r="J565" s="86" t="s">
        <v>2833</v>
      </c>
      <c r="K565" s="86">
        <v>20292490</v>
      </c>
      <c r="L565" s="86">
        <v>0</v>
      </c>
      <c r="M565" s="86">
        <v>872107467</v>
      </c>
      <c r="N565" s="86">
        <v>872107467</v>
      </c>
      <c r="O565" s="86">
        <v>851814977</v>
      </c>
      <c r="P565" s="86">
        <v>872107467</v>
      </c>
      <c r="Q565" s="86">
        <v>851814977</v>
      </c>
      <c r="R565" s="86">
        <v>872107467</v>
      </c>
      <c r="S565" s="86">
        <v>851814977</v>
      </c>
    </row>
    <row r="566" spans="1:19" x14ac:dyDescent="0.35">
      <c r="A566" s="86" t="s">
        <v>572</v>
      </c>
      <c r="B566" s="86">
        <v>91</v>
      </c>
      <c r="C566" s="86" t="s">
        <v>1654</v>
      </c>
      <c r="D566" s="86" t="s">
        <v>5840</v>
      </c>
      <c r="E566" s="86" t="s">
        <v>2067</v>
      </c>
      <c r="F566" s="86">
        <v>302179336</v>
      </c>
      <c r="G566" s="86">
        <v>320817387</v>
      </c>
      <c r="H566" s="93">
        <v>302179336</v>
      </c>
      <c r="I566" s="86" t="s">
        <v>2829</v>
      </c>
      <c r="J566" s="86" t="s">
        <v>2833</v>
      </c>
      <c r="K566" s="86">
        <v>7541728</v>
      </c>
      <c r="L566" s="86">
        <v>0</v>
      </c>
      <c r="M566" s="86">
        <v>309721064</v>
      </c>
      <c r="N566" s="86">
        <v>309721064</v>
      </c>
      <c r="O566" s="86">
        <v>302179336</v>
      </c>
      <c r="P566" s="86">
        <v>309721064</v>
      </c>
      <c r="Q566" s="86">
        <v>302179336</v>
      </c>
      <c r="R566" s="86">
        <v>309721064</v>
      </c>
      <c r="S566" s="86">
        <v>302179336</v>
      </c>
    </row>
    <row r="567" spans="1:19" x14ac:dyDescent="0.35">
      <c r="A567" s="86" t="s">
        <v>573</v>
      </c>
      <c r="B567" s="86">
        <v>91</v>
      </c>
      <c r="C567" s="86" t="s">
        <v>1654</v>
      </c>
      <c r="D567" s="86" t="s">
        <v>5841</v>
      </c>
      <c r="E567" s="86" t="s">
        <v>2294</v>
      </c>
      <c r="F567" s="86">
        <v>1048935233</v>
      </c>
      <c r="G567" s="86">
        <v>1090074770</v>
      </c>
      <c r="H567" s="93">
        <v>1048935233</v>
      </c>
      <c r="I567" s="86" t="s">
        <v>2829</v>
      </c>
      <c r="J567" s="86" t="s">
        <v>2833</v>
      </c>
      <c r="K567" s="86">
        <v>23210955</v>
      </c>
      <c r="L567" s="86">
        <v>0</v>
      </c>
      <c r="M567" s="86">
        <v>1072146188</v>
      </c>
      <c r="N567" s="86">
        <v>1072146188</v>
      </c>
      <c r="O567" s="86">
        <v>1048935233</v>
      </c>
      <c r="P567" s="86">
        <v>1072146188</v>
      </c>
      <c r="Q567" s="86">
        <v>1048935233</v>
      </c>
      <c r="R567" s="86">
        <v>1072146188</v>
      </c>
      <c r="S567" s="86">
        <v>1048935233</v>
      </c>
    </row>
    <row r="568" spans="1:19" x14ac:dyDescent="0.35">
      <c r="A568" s="86" t="s">
        <v>574</v>
      </c>
      <c r="B568" s="86">
        <v>91</v>
      </c>
      <c r="C568" s="86" t="s">
        <v>1654</v>
      </c>
      <c r="D568" s="86" t="s">
        <v>5842</v>
      </c>
      <c r="E568" s="86" t="s">
        <v>2295</v>
      </c>
      <c r="F568" s="86">
        <v>485066355</v>
      </c>
      <c r="G568" s="86">
        <v>488904544</v>
      </c>
      <c r="H568" s="93">
        <v>485066355</v>
      </c>
      <c r="I568" s="86" t="s">
        <v>2829</v>
      </c>
      <c r="J568" s="86" t="s">
        <v>2833</v>
      </c>
      <c r="K568" s="86">
        <v>12680074</v>
      </c>
      <c r="L568" s="86">
        <v>0</v>
      </c>
      <c r="M568" s="86">
        <v>497746429</v>
      </c>
      <c r="N568" s="86">
        <v>497746429</v>
      </c>
      <c r="O568" s="86">
        <v>485066355</v>
      </c>
      <c r="P568" s="86">
        <v>497746429</v>
      </c>
      <c r="Q568" s="86">
        <v>485066355</v>
      </c>
      <c r="R568" s="86">
        <v>497746429</v>
      </c>
      <c r="S568" s="86">
        <v>485066355</v>
      </c>
    </row>
    <row r="569" spans="1:19" x14ac:dyDescent="0.35">
      <c r="A569" s="86" t="s">
        <v>575</v>
      </c>
      <c r="B569" s="86">
        <v>91</v>
      </c>
      <c r="C569" s="86" t="s">
        <v>1654</v>
      </c>
      <c r="D569" s="86" t="s">
        <v>5844</v>
      </c>
      <c r="E569" s="86" t="s">
        <v>2068</v>
      </c>
      <c r="F569" s="86">
        <v>435400040</v>
      </c>
      <c r="G569" s="86">
        <v>435997705</v>
      </c>
      <c r="H569" s="93">
        <v>435400040</v>
      </c>
      <c r="I569" s="86" t="s">
        <v>2829</v>
      </c>
      <c r="J569" s="86" t="s">
        <v>2833</v>
      </c>
      <c r="K569" s="86">
        <v>8070382</v>
      </c>
      <c r="L569" s="86">
        <v>0</v>
      </c>
      <c r="M569" s="86">
        <v>443470422</v>
      </c>
      <c r="N569" s="86">
        <v>443470422</v>
      </c>
      <c r="O569" s="86">
        <v>435400040</v>
      </c>
      <c r="P569" s="86">
        <v>443470422</v>
      </c>
      <c r="Q569" s="86">
        <v>435400040</v>
      </c>
      <c r="R569" s="86">
        <v>443470422</v>
      </c>
      <c r="S569" s="86">
        <v>435400040</v>
      </c>
    </row>
    <row r="570" spans="1:19" x14ac:dyDescent="0.35">
      <c r="A570" s="86" t="s">
        <v>576</v>
      </c>
      <c r="B570" s="86">
        <v>91</v>
      </c>
      <c r="C570" s="86" t="s">
        <v>1654</v>
      </c>
      <c r="D570" s="86" t="s">
        <v>5845</v>
      </c>
      <c r="E570" s="86" t="s">
        <v>2296</v>
      </c>
      <c r="F570" s="86">
        <v>293949050</v>
      </c>
      <c r="G570" s="86">
        <v>296485616</v>
      </c>
      <c r="H570" s="93">
        <v>293949050</v>
      </c>
      <c r="I570" s="86" t="s">
        <v>2829</v>
      </c>
      <c r="J570" s="86" t="s">
        <v>2833</v>
      </c>
      <c r="K570" s="86">
        <v>10227437</v>
      </c>
      <c r="L570" s="86">
        <v>0</v>
      </c>
      <c r="M570" s="86">
        <v>304176487</v>
      </c>
      <c r="N570" s="86">
        <v>304176487</v>
      </c>
      <c r="O570" s="86">
        <v>293949050</v>
      </c>
      <c r="P570" s="86">
        <v>304176487</v>
      </c>
      <c r="Q570" s="86">
        <v>293949050</v>
      </c>
      <c r="R570" s="86">
        <v>304176487</v>
      </c>
      <c r="S570" s="86">
        <v>293949050</v>
      </c>
    </row>
    <row r="571" spans="1:19" x14ac:dyDescent="0.35">
      <c r="A571" s="86" t="s">
        <v>577</v>
      </c>
      <c r="B571" s="86">
        <v>92</v>
      </c>
      <c r="C571" s="86" t="s">
        <v>1655</v>
      </c>
      <c r="D571" s="86" t="s">
        <v>5846</v>
      </c>
      <c r="E571" s="86" t="s">
        <v>2297</v>
      </c>
      <c r="F571" s="86">
        <v>298189653</v>
      </c>
      <c r="G571" s="86">
        <v>298189653</v>
      </c>
      <c r="H571" s="93">
        <v>298189653</v>
      </c>
      <c r="I571" s="86" t="s">
        <v>2829</v>
      </c>
      <c r="J571" s="86" t="s">
        <v>2832</v>
      </c>
      <c r="K571" s="86">
        <v>8836385</v>
      </c>
      <c r="L571" s="86">
        <v>10662971</v>
      </c>
      <c r="M571" s="86">
        <v>307026038</v>
      </c>
      <c r="N571" s="86">
        <v>296363067</v>
      </c>
      <c r="O571" s="86">
        <v>287526682</v>
      </c>
      <c r="P571" s="86">
        <v>307026038</v>
      </c>
      <c r="Q571" s="86">
        <v>298189653</v>
      </c>
      <c r="R571" s="86">
        <v>296363067</v>
      </c>
      <c r="S571" s="86">
        <v>287526682</v>
      </c>
    </row>
    <row r="572" spans="1:19" x14ac:dyDescent="0.35">
      <c r="A572" s="86" t="s">
        <v>578</v>
      </c>
      <c r="B572" s="86">
        <v>92</v>
      </c>
      <c r="C572" s="86" t="s">
        <v>1655</v>
      </c>
      <c r="D572" s="86" t="s">
        <v>5849</v>
      </c>
      <c r="E572" s="86" t="s">
        <v>2298</v>
      </c>
      <c r="F572" s="86">
        <v>1242267141</v>
      </c>
      <c r="G572" s="86">
        <v>1242267141</v>
      </c>
      <c r="H572" s="93">
        <v>1242267141</v>
      </c>
      <c r="I572" s="86" t="s">
        <v>2829</v>
      </c>
      <c r="J572" s="86" t="s">
        <v>2832</v>
      </c>
      <c r="K572" s="86">
        <v>20317892</v>
      </c>
      <c r="L572" s="86">
        <v>0</v>
      </c>
      <c r="M572" s="86">
        <v>1262585033</v>
      </c>
      <c r="N572" s="86">
        <v>1262585033</v>
      </c>
      <c r="O572" s="86">
        <v>1242267141</v>
      </c>
      <c r="P572" s="86">
        <v>1262585033</v>
      </c>
      <c r="Q572" s="86">
        <v>1242267141</v>
      </c>
      <c r="R572" s="86">
        <v>1262585033</v>
      </c>
      <c r="S572" s="86">
        <v>1242267141</v>
      </c>
    </row>
    <row r="573" spans="1:19" x14ac:dyDescent="0.35">
      <c r="A573" s="86" t="s">
        <v>579</v>
      </c>
      <c r="B573" s="86">
        <v>92</v>
      </c>
      <c r="C573" s="86" t="s">
        <v>1655</v>
      </c>
      <c r="D573" s="86" t="s">
        <v>5851</v>
      </c>
      <c r="E573" s="86" t="s">
        <v>2299</v>
      </c>
      <c r="F573" s="86">
        <v>4677428914</v>
      </c>
      <c r="G573" s="86">
        <v>4677428914</v>
      </c>
      <c r="H573" s="93">
        <v>4677428914</v>
      </c>
      <c r="I573" s="86" t="s">
        <v>2829</v>
      </c>
      <c r="J573" s="86" t="s">
        <v>2832</v>
      </c>
      <c r="K573" s="86">
        <v>97096834</v>
      </c>
      <c r="L573" s="86">
        <v>0</v>
      </c>
      <c r="M573" s="86">
        <v>4774525748</v>
      </c>
      <c r="N573" s="86">
        <v>4774525748</v>
      </c>
      <c r="O573" s="86">
        <v>4677428914</v>
      </c>
      <c r="P573" s="86">
        <v>4774525748</v>
      </c>
      <c r="Q573" s="86">
        <v>4677428914</v>
      </c>
      <c r="R573" s="86">
        <v>4774525748</v>
      </c>
      <c r="S573" s="86">
        <v>4677428914</v>
      </c>
    </row>
    <row r="574" spans="1:19" x14ac:dyDescent="0.35">
      <c r="A574" s="86" t="s">
        <v>580</v>
      </c>
      <c r="B574" s="86">
        <v>92</v>
      </c>
      <c r="C574" s="86" t="s">
        <v>1655</v>
      </c>
      <c r="D574" s="86" t="s">
        <v>5852</v>
      </c>
      <c r="E574" s="86" t="s">
        <v>2300</v>
      </c>
      <c r="F574" s="86">
        <v>1647277495</v>
      </c>
      <c r="G574" s="86">
        <v>1647277495</v>
      </c>
      <c r="H574" s="93">
        <v>1647277495</v>
      </c>
      <c r="I574" s="86" t="s">
        <v>2829</v>
      </c>
      <c r="J574" s="86" t="s">
        <v>2832</v>
      </c>
      <c r="K574" s="86">
        <v>48332327</v>
      </c>
      <c r="L574" s="86">
        <v>78586092</v>
      </c>
      <c r="M574" s="86">
        <v>1695609822</v>
      </c>
      <c r="N574" s="86">
        <v>1617023730</v>
      </c>
      <c r="O574" s="86">
        <v>1568691403</v>
      </c>
      <c r="P574" s="86">
        <v>1695609822</v>
      </c>
      <c r="Q574" s="86">
        <v>1647277495</v>
      </c>
      <c r="R574" s="86">
        <v>1617023730</v>
      </c>
      <c r="S574" s="86">
        <v>1568691403</v>
      </c>
    </row>
    <row r="575" spans="1:19" x14ac:dyDescent="0.35">
      <c r="A575" s="86" t="s">
        <v>581</v>
      </c>
      <c r="B575" s="86">
        <v>92</v>
      </c>
      <c r="C575" s="86" t="s">
        <v>1655</v>
      </c>
      <c r="D575" s="86" t="s">
        <v>5853</v>
      </c>
      <c r="E575" s="86" t="s">
        <v>2301</v>
      </c>
      <c r="F575" s="86">
        <v>452593129</v>
      </c>
      <c r="G575" s="86">
        <v>452593129</v>
      </c>
      <c r="H575" s="93">
        <v>452593129</v>
      </c>
      <c r="I575" s="86" t="s">
        <v>2829</v>
      </c>
      <c r="J575" s="86" t="s">
        <v>2832</v>
      </c>
      <c r="K575" s="86">
        <v>13423035</v>
      </c>
      <c r="L575" s="86">
        <v>23318878</v>
      </c>
      <c r="M575" s="86">
        <v>466016164</v>
      </c>
      <c r="N575" s="86">
        <v>442697286</v>
      </c>
      <c r="O575" s="86">
        <v>429274251</v>
      </c>
      <c r="P575" s="86">
        <v>466016164</v>
      </c>
      <c r="Q575" s="86">
        <v>452593129</v>
      </c>
      <c r="R575" s="86">
        <v>442697286</v>
      </c>
      <c r="S575" s="86">
        <v>429274251</v>
      </c>
    </row>
    <row r="576" spans="1:19" x14ac:dyDescent="0.35">
      <c r="A576" s="86" t="s">
        <v>582</v>
      </c>
      <c r="B576" s="86">
        <v>92</v>
      </c>
      <c r="C576" s="86" t="s">
        <v>1655</v>
      </c>
      <c r="D576" s="86" t="s">
        <v>5854</v>
      </c>
      <c r="E576" s="86" t="s">
        <v>2302</v>
      </c>
      <c r="F576" s="86">
        <v>569112891</v>
      </c>
      <c r="G576" s="86">
        <v>569112891</v>
      </c>
      <c r="H576" s="93">
        <v>569112891</v>
      </c>
      <c r="I576" s="86" t="s">
        <v>2829</v>
      </c>
      <c r="J576" s="86" t="s">
        <v>2832</v>
      </c>
      <c r="K576" s="86">
        <v>19495652</v>
      </c>
      <c r="L576" s="86">
        <v>33616393</v>
      </c>
      <c r="M576" s="86">
        <v>588608543</v>
      </c>
      <c r="N576" s="86">
        <v>554992150</v>
      </c>
      <c r="O576" s="86">
        <v>535496498</v>
      </c>
      <c r="P576" s="86">
        <v>588608543</v>
      </c>
      <c r="Q576" s="86">
        <v>569112891</v>
      </c>
      <c r="R576" s="86">
        <v>554992150</v>
      </c>
      <c r="S576" s="86">
        <v>535496498</v>
      </c>
    </row>
    <row r="577" spans="1:19" x14ac:dyDescent="0.35">
      <c r="A577" s="86" t="s">
        <v>583</v>
      </c>
      <c r="B577" s="86">
        <v>92</v>
      </c>
      <c r="C577" s="86" t="s">
        <v>1655</v>
      </c>
      <c r="D577" s="86" t="s">
        <v>5855</v>
      </c>
      <c r="E577" s="86" t="s">
        <v>2303</v>
      </c>
      <c r="F577" s="86">
        <v>388976497</v>
      </c>
      <c r="G577" s="86">
        <v>388976497</v>
      </c>
      <c r="H577" s="93">
        <v>388976497</v>
      </c>
      <c r="I577" s="86" t="s">
        <v>2829</v>
      </c>
      <c r="J577" s="86" t="s">
        <v>2832</v>
      </c>
      <c r="K577" s="86">
        <v>13947174</v>
      </c>
      <c r="L577" s="86">
        <v>24173180</v>
      </c>
      <c r="M577" s="86">
        <v>402923671</v>
      </c>
      <c r="N577" s="86">
        <v>378750491</v>
      </c>
      <c r="O577" s="86">
        <v>364803317</v>
      </c>
      <c r="P577" s="86">
        <v>402923671</v>
      </c>
      <c r="Q577" s="86">
        <v>388976497</v>
      </c>
      <c r="R577" s="86">
        <v>378750491</v>
      </c>
      <c r="S577" s="86">
        <v>364803317</v>
      </c>
    </row>
    <row r="578" spans="1:19" x14ac:dyDescent="0.35">
      <c r="A578" s="86" t="s">
        <v>584</v>
      </c>
      <c r="B578" s="86">
        <v>93</v>
      </c>
      <c r="C578" s="86" t="s">
        <v>1656</v>
      </c>
      <c r="D578" s="86" t="s">
        <v>5856</v>
      </c>
      <c r="E578" s="86" t="s">
        <v>2304</v>
      </c>
      <c r="F578" s="86">
        <v>796685771</v>
      </c>
      <c r="G578" s="86">
        <v>842140674</v>
      </c>
      <c r="H578" s="93">
        <v>796685771</v>
      </c>
      <c r="I578" s="86" t="s">
        <v>2829</v>
      </c>
      <c r="J578" s="86" t="s">
        <v>2833</v>
      </c>
      <c r="K578" s="86">
        <v>8849664</v>
      </c>
      <c r="L578" s="86">
        <v>0</v>
      </c>
      <c r="M578" s="86">
        <v>805535435</v>
      </c>
      <c r="N578" s="86">
        <v>805535435</v>
      </c>
      <c r="O578" s="86">
        <v>796685771</v>
      </c>
      <c r="P578" s="86">
        <v>805535435</v>
      </c>
      <c r="Q578" s="86">
        <v>796685771</v>
      </c>
      <c r="R578" s="86">
        <v>805535435</v>
      </c>
      <c r="S578" s="86">
        <v>796685771</v>
      </c>
    </row>
    <row r="579" spans="1:19" x14ac:dyDescent="0.35">
      <c r="A579" s="86" t="s">
        <v>585</v>
      </c>
      <c r="B579" s="86">
        <v>93</v>
      </c>
      <c r="C579" s="86" t="s">
        <v>1656</v>
      </c>
      <c r="D579" s="86" t="s">
        <v>5857</v>
      </c>
      <c r="E579" s="86" t="s">
        <v>2305</v>
      </c>
      <c r="F579" s="86">
        <v>393113861</v>
      </c>
      <c r="G579" s="86">
        <v>403261085</v>
      </c>
      <c r="H579" s="93">
        <v>393113861</v>
      </c>
      <c r="I579" s="86" t="s">
        <v>2829</v>
      </c>
      <c r="J579" s="86" t="s">
        <v>2833</v>
      </c>
      <c r="K579" s="86">
        <v>7547335</v>
      </c>
      <c r="L579" s="86">
        <v>0</v>
      </c>
      <c r="M579" s="86">
        <v>400661196</v>
      </c>
      <c r="N579" s="86">
        <v>400661196</v>
      </c>
      <c r="O579" s="86">
        <v>393113861</v>
      </c>
      <c r="P579" s="86">
        <v>400661196</v>
      </c>
      <c r="Q579" s="86">
        <v>393113861</v>
      </c>
      <c r="R579" s="86">
        <v>400661196</v>
      </c>
      <c r="S579" s="86">
        <v>393113861</v>
      </c>
    </row>
    <row r="580" spans="1:19" x14ac:dyDescent="0.35">
      <c r="A580" s="86" t="s">
        <v>586</v>
      </c>
      <c r="B580" s="86">
        <v>93</v>
      </c>
      <c r="C580" s="86" t="s">
        <v>1656</v>
      </c>
      <c r="D580" s="86" t="s">
        <v>5859</v>
      </c>
      <c r="E580" s="86" t="s">
        <v>1954</v>
      </c>
      <c r="F580" s="86">
        <v>1793146316</v>
      </c>
      <c r="G580" s="86">
        <v>1828566734</v>
      </c>
      <c r="H580" s="93">
        <v>1793146316</v>
      </c>
      <c r="I580" s="86" t="s">
        <v>2829</v>
      </c>
      <c r="J580" s="86" t="s">
        <v>2833</v>
      </c>
      <c r="K580" s="86">
        <v>32659366</v>
      </c>
      <c r="L580" s="86">
        <v>65762020</v>
      </c>
      <c r="M580" s="86">
        <v>1825805682</v>
      </c>
      <c r="N580" s="86">
        <v>1760043662</v>
      </c>
      <c r="O580" s="86">
        <v>1727384296</v>
      </c>
      <c r="P580" s="86">
        <v>1825805682</v>
      </c>
      <c r="Q580" s="86">
        <v>1793146316</v>
      </c>
      <c r="R580" s="86">
        <v>1760043662</v>
      </c>
      <c r="S580" s="86">
        <v>1727384296</v>
      </c>
    </row>
    <row r="581" spans="1:19" x14ac:dyDescent="0.35">
      <c r="A581" s="86" t="s">
        <v>587</v>
      </c>
      <c r="B581" s="86">
        <v>93</v>
      </c>
      <c r="C581" s="86" t="s">
        <v>1656</v>
      </c>
      <c r="D581" s="86" t="s">
        <v>5860</v>
      </c>
      <c r="E581" s="86" t="s">
        <v>2306</v>
      </c>
      <c r="F581" s="86">
        <v>85340241</v>
      </c>
      <c r="G581" s="86">
        <v>88582406</v>
      </c>
      <c r="H581" s="93">
        <v>85340241</v>
      </c>
      <c r="I581" s="86" t="s">
        <v>2829</v>
      </c>
      <c r="J581" s="86" t="s">
        <v>2833</v>
      </c>
      <c r="K581" s="86">
        <v>1569808</v>
      </c>
      <c r="L581" s="86">
        <v>0</v>
      </c>
      <c r="M581" s="86">
        <v>86910049</v>
      </c>
      <c r="N581" s="86">
        <v>86910049</v>
      </c>
      <c r="O581" s="86">
        <v>85340241</v>
      </c>
      <c r="P581" s="86">
        <v>86910049</v>
      </c>
      <c r="Q581" s="86">
        <v>85340241</v>
      </c>
      <c r="R581" s="86">
        <v>86910049</v>
      </c>
      <c r="S581" s="86">
        <v>85340241</v>
      </c>
    </row>
    <row r="582" spans="1:19" x14ac:dyDescent="0.35">
      <c r="A582" s="86" t="s">
        <v>588</v>
      </c>
      <c r="B582" s="86">
        <v>93</v>
      </c>
      <c r="C582" s="86" t="s">
        <v>1656</v>
      </c>
      <c r="D582" s="86" t="s">
        <v>6266</v>
      </c>
      <c r="E582" s="86" t="s">
        <v>2307</v>
      </c>
      <c r="F582" s="86">
        <v>157531883</v>
      </c>
      <c r="G582" s="86">
        <v>171830736</v>
      </c>
      <c r="H582" s="93">
        <v>157531883</v>
      </c>
      <c r="I582" s="86" t="s">
        <v>2829</v>
      </c>
      <c r="J582" s="86" t="s">
        <v>2833</v>
      </c>
      <c r="K582" s="86">
        <v>3900394</v>
      </c>
      <c r="L582" s="86">
        <v>0</v>
      </c>
      <c r="M582" s="86">
        <v>161432277</v>
      </c>
      <c r="N582" s="86">
        <v>161432277</v>
      </c>
      <c r="O582" s="86">
        <v>157531883</v>
      </c>
      <c r="P582" s="86">
        <v>161432277</v>
      </c>
      <c r="Q582" s="86">
        <v>157531883</v>
      </c>
      <c r="R582" s="86">
        <v>161432277</v>
      </c>
      <c r="S582" s="86">
        <v>157531883</v>
      </c>
    </row>
    <row r="583" spans="1:19" x14ac:dyDescent="0.35">
      <c r="A583" s="86" t="s">
        <v>589</v>
      </c>
      <c r="B583" s="86">
        <v>94</v>
      </c>
      <c r="C583" s="86" t="s">
        <v>1657</v>
      </c>
      <c r="D583" s="86" t="s">
        <v>5443</v>
      </c>
      <c r="E583" s="86" t="s">
        <v>1978</v>
      </c>
      <c r="F583" s="86">
        <v>81365334</v>
      </c>
      <c r="G583" s="86">
        <v>80077732</v>
      </c>
      <c r="H583" s="93">
        <v>81365334</v>
      </c>
      <c r="I583" s="86" t="s">
        <v>2829</v>
      </c>
      <c r="J583" s="86" t="s">
        <v>2833</v>
      </c>
      <c r="K583" s="86">
        <v>1386328</v>
      </c>
      <c r="L583" s="86">
        <v>0</v>
      </c>
      <c r="M583" s="86">
        <v>82751662</v>
      </c>
      <c r="N583" s="86">
        <v>82751662</v>
      </c>
      <c r="O583" s="86">
        <v>81365334</v>
      </c>
      <c r="P583" s="86">
        <v>82751662</v>
      </c>
      <c r="Q583" s="86">
        <v>81365334</v>
      </c>
      <c r="R583" s="86">
        <v>82751662</v>
      </c>
      <c r="S583" s="86">
        <v>81365334</v>
      </c>
    </row>
    <row r="584" spans="1:19" x14ac:dyDescent="0.35">
      <c r="A584" s="86" t="s">
        <v>590</v>
      </c>
      <c r="B584" s="86">
        <v>94</v>
      </c>
      <c r="C584" s="86" t="s">
        <v>1657</v>
      </c>
      <c r="D584" s="86" t="s">
        <v>5445</v>
      </c>
      <c r="E584" s="86" t="s">
        <v>1979</v>
      </c>
      <c r="F584" s="86">
        <v>41482323</v>
      </c>
      <c r="G584" s="86">
        <v>41018218</v>
      </c>
      <c r="H584" s="93">
        <v>41482323</v>
      </c>
      <c r="I584" s="86" t="s">
        <v>2829</v>
      </c>
      <c r="J584" s="86" t="s">
        <v>2833</v>
      </c>
      <c r="K584" s="86">
        <v>235000</v>
      </c>
      <c r="L584" s="86">
        <v>0</v>
      </c>
      <c r="M584" s="86">
        <v>41717323</v>
      </c>
      <c r="N584" s="86">
        <v>41717323</v>
      </c>
      <c r="O584" s="86">
        <v>41482323</v>
      </c>
      <c r="P584" s="86">
        <v>41717323</v>
      </c>
      <c r="Q584" s="86">
        <v>41482323</v>
      </c>
      <c r="R584" s="86">
        <v>41717323</v>
      </c>
      <c r="S584" s="86">
        <v>41482323</v>
      </c>
    </row>
    <row r="585" spans="1:19" x14ac:dyDescent="0.35">
      <c r="A585" s="86" t="s">
        <v>591</v>
      </c>
      <c r="B585" s="86">
        <v>94</v>
      </c>
      <c r="C585" s="86" t="s">
        <v>1657</v>
      </c>
      <c r="D585" s="86" t="s">
        <v>5549</v>
      </c>
      <c r="E585" s="86" t="s">
        <v>2078</v>
      </c>
      <c r="F585" s="86">
        <v>1462975830</v>
      </c>
      <c r="G585" s="86">
        <v>1452839329</v>
      </c>
      <c r="H585" s="93">
        <v>1462975830</v>
      </c>
      <c r="I585" s="86" t="s">
        <v>2829</v>
      </c>
      <c r="J585" s="86" t="s">
        <v>2833</v>
      </c>
      <c r="K585" s="86">
        <v>43974492</v>
      </c>
      <c r="L585" s="86">
        <v>0</v>
      </c>
      <c r="M585" s="86">
        <v>1506950322</v>
      </c>
      <c r="N585" s="86">
        <v>1506950322</v>
      </c>
      <c r="O585" s="86">
        <v>1462975830</v>
      </c>
      <c r="P585" s="86">
        <v>1506950322</v>
      </c>
      <c r="Q585" s="86">
        <v>1462975830</v>
      </c>
      <c r="R585" s="86">
        <v>1506950322</v>
      </c>
      <c r="S585" s="86">
        <v>1462975830</v>
      </c>
    </row>
    <row r="586" spans="1:19" x14ac:dyDescent="0.35">
      <c r="A586" s="86" t="s">
        <v>592</v>
      </c>
      <c r="B586" s="86">
        <v>94</v>
      </c>
      <c r="C586" s="86" t="s">
        <v>1657</v>
      </c>
      <c r="D586" s="86" t="s">
        <v>5552</v>
      </c>
      <c r="E586" s="86" t="s">
        <v>1909</v>
      </c>
      <c r="F586" s="86">
        <v>669998373</v>
      </c>
      <c r="G586" s="86">
        <v>669998373</v>
      </c>
      <c r="H586" s="93">
        <v>669998373</v>
      </c>
      <c r="I586" s="86" t="s">
        <v>2829</v>
      </c>
      <c r="J586" s="86" t="s">
        <v>2833</v>
      </c>
      <c r="K586" s="86">
        <v>16989262</v>
      </c>
      <c r="L586" s="86">
        <v>40795896</v>
      </c>
      <c r="M586" s="86">
        <v>686987635</v>
      </c>
      <c r="N586" s="86">
        <v>646191739</v>
      </c>
      <c r="O586" s="86">
        <v>629202477</v>
      </c>
      <c r="P586" s="86">
        <v>686987635</v>
      </c>
      <c r="Q586" s="86">
        <v>669998373</v>
      </c>
      <c r="R586" s="86">
        <v>646191739</v>
      </c>
      <c r="S586" s="86">
        <v>629202477</v>
      </c>
    </row>
    <row r="587" spans="1:19" x14ac:dyDescent="0.35">
      <c r="A587" s="86" t="s">
        <v>593</v>
      </c>
      <c r="B587" s="86">
        <v>94</v>
      </c>
      <c r="C587" s="86" t="s">
        <v>1657</v>
      </c>
      <c r="D587" s="86" t="s">
        <v>5814</v>
      </c>
      <c r="E587" s="86" t="s">
        <v>2280</v>
      </c>
      <c r="F587" s="86">
        <v>7906338</v>
      </c>
      <c r="G587" s="86">
        <v>7906338</v>
      </c>
      <c r="H587" s="93">
        <v>7906338</v>
      </c>
      <c r="I587" s="86" t="s">
        <v>2829</v>
      </c>
      <c r="J587" s="86" t="s">
        <v>2833</v>
      </c>
      <c r="K587" s="86">
        <v>328084</v>
      </c>
      <c r="L587" s="86">
        <v>663618</v>
      </c>
      <c r="M587" s="86">
        <v>8234422</v>
      </c>
      <c r="N587" s="86">
        <v>7570804</v>
      </c>
      <c r="O587" s="86">
        <v>7242720</v>
      </c>
      <c r="P587" s="86">
        <v>8234422</v>
      </c>
      <c r="Q587" s="86">
        <v>7906338</v>
      </c>
      <c r="R587" s="86">
        <v>7570804</v>
      </c>
      <c r="S587" s="86">
        <v>7242720</v>
      </c>
    </row>
    <row r="588" spans="1:19" x14ac:dyDescent="0.35">
      <c r="A588" s="86" t="s">
        <v>594</v>
      </c>
      <c r="B588" s="86">
        <v>94</v>
      </c>
      <c r="C588" s="86" t="s">
        <v>1657</v>
      </c>
      <c r="D588" s="86" t="s">
        <v>5863</v>
      </c>
      <c r="E588" s="86" t="s">
        <v>2308</v>
      </c>
      <c r="F588" s="86">
        <v>3680579033</v>
      </c>
      <c r="G588" s="86">
        <v>3783220453</v>
      </c>
      <c r="H588" s="93">
        <v>3680579033</v>
      </c>
      <c r="I588" s="86" t="s">
        <v>2829</v>
      </c>
      <c r="J588" s="86" t="s">
        <v>2833</v>
      </c>
      <c r="K588" s="86">
        <v>83942604</v>
      </c>
      <c r="L588" s="86">
        <v>0</v>
      </c>
      <c r="M588" s="86">
        <v>3764521637</v>
      </c>
      <c r="N588" s="86">
        <v>3764521637</v>
      </c>
      <c r="O588" s="86">
        <v>3680579033</v>
      </c>
      <c r="P588" s="86">
        <v>3764521637</v>
      </c>
      <c r="Q588" s="86">
        <v>3680579033</v>
      </c>
      <c r="R588" s="86">
        <v>3764521637</v>
      </c>
      <c r="S588" s="86">
        <v>3680579033</v>
      </c>
    </row>
    <row r="589" spans="1:19" x14ac:dyDescent="0.35">
      <c r="A589" s="86" t="s">
        <v>595</v>
      </c>
      <c r="B589" s="86">
        <v>94</v>
      </c>
      <c r="C589" s="86" t="s">
        <v>1657</v>
      </c>
      <c r="D589" s="86" t="s">
        <v>5865</v>
      </c>
      <c r="E589" s="86" t="s">
        <v>2848</v>
      </c>
      <c r="F589" s="86">
        <v>5453814349</v>
      </c>
      <c r="G589" s="86">
        <v>5576475201</v>
      </c>
      <c r="H589" s="93">
        <v>5453814349</v>
      </c>
      <c r="I589" s="86" t="s">
        <v>2829</v>
      </c>
      <c r="J589" s="86" t="s">
        <v>2833</v>
      </c>
      <c r="K589" s="86">
        <v>162367138</v>
      </c>
      <c r="L589" s="86">
        <v>0</v>
      </c>
      <c r="M589" s="86">
        <v>5616181487</v>
      </c>
      <c r="N589" s="86">
        <v>5616181487</v>
      </c>
      <c r="O589" s="86">
        <v>5453814349</v>
      </c>
      <c r="P589" s="86">
        <v>5616181487</v>
      </c>
      <c r="Q589" s="86">
        <v>5453814349</v>
      </c>
      <c r="R589" s="86">
        <v>5616181487</v>
      </c>
      <c r="S589" s="86">
        <v>5453814349</v>
      </c>
    </row>
    <row r="590" spans="1:19" x14ac:dyDescent="0.35">
      <c r="A590" s="86" t="s">
        <v>596</v>
      </c>
      <c r="B590" s="86">
        <v>94</v>
      </c>
      <c r="C590" s="86" t="s">
        <v>1657</v>
      </c>
      <c r="D590" s="86" t="s">
        <v>5866</v>
      </c>
      <c r="E590" s="86" t="s">
        <v>2309</v>
      </c>
      <c r="F590" s="86">
        <v>1094329889</v>
      </c>
      <c r="G590" s="86">
        <v>1499298041</v>
      </c>
      <c r="H590" s="93">
        <v>1094329889</v>
      </c>
      <c r="I590" s="86" t="s">
        <v>2829</v>
      </c>
      <c r="J590" s="86" t="s">
        <v>2833</v>
      </c>
      <c r="K590" s="86">
        <v>21563608</v>
      </c>
      <c r="L590" s="86">
        <v>0</v>
      </c>
      <c r="M590" s="86">
        <v>1115893497</v>
      </c>
      <c r="N590" s="86">
        <v>1115893497</v>
      </c>
      <c r="O590" s="86">
        <v>1094329889</v>
      </c>
      <c r="P590" s="86">
        <v>1115893497</v>
      </c>
      <c r="Q590" s="86">
        <v>1094329889</v>
      </c>
      <c r="R590" s="86">
        <v>1115893497</v>
      </c>
      <c r="S590" s="86">
        <v>1094329889</v>
      </c>
    </row>
    <row r="591" spans="1:19" x14ac:dyDescent="0.35">
      <c r="A591" s="86" t="s">
        <v>597</v>
      </c>
      <c r="B591" s="86">
        <v>94</v>
      </c>
      <c r="C591" s="86" t="s">
        <v>1657</v>
      </c>
      <c r="D591" s="86" t="s">
        <v>5867</v>
      </c>
      <c r="E591" s="86" t="s">
        <v>2310</v>
      </c>
      <c r="F591" s="86">
        <v>762490095</v>
      </c>
      <c r="G591" s="86">
        <v>802070984</v>
      </c>
      <c r="H591" s="93">
        <v>762490095</v>
      </c>
      <c r="I591" s="86" t="s">
        <v>2829</v>
      </c>
      <c r="J591" s="86" t="s">
        <v>2833</v>
      </c>
      <c r="K591" s="86">
        <v>18335061</v>
      </c>
      <c r="L591" s="86">
        <v>0</v>
      </c>
      <c r="M591" s="86">
        <v>780825156</v>
      </c>
      <c r="N591" s="86">
        <v>780825156</v>
      </c>
      <c r="O591" s="86">
        <v>762490095</v>
      </c>
      <c r="P591" s="86">
        <v>780825156</v>
      </c>
      <c r="Q591" s="86">
        <v>762490095</v>
      </c>
      <c r="R591" s="86">
        <v>780825156</v>
      </c>
      <c r="S591" s="86">
        <v>762490095</v>
      </c>
    </row>
    <row r="592" spans="1:19" x14ac:dyDescent="0.35">
      <c r="A592" s="86" t="s">
        <v>598</v>
      </c>
      <c r="B592" s="86">
        <v>94</v>
      </c>
      <c r="C592" s="86" t="s">
        <v>1657</v>
      </c>
      <c r="D592" s="86" t="s">
        <v>5952</v>
      </c>
      <c r="E592" s="86" t="s">
        <v>1982</v>
      </c>
      <c r="F592" s="86">
        <v>243548827</v>
      </c>
      <c r="G592" s="86">
        <v>243548827</v>
      </c>
      <c r="H592" s="93">
        <v>243548827</v>
      </c>
      <c r="I592" s="86" t="s">
        <v>2829</v>
      </c>
      <c r="J592" s="86" t="s">
        <v>2833</v>
      </c>
      <c r="K592" s="86">
        <v>5400105</v>
      </c>
      <c r="L592" s="86">
        <v>0</v>
      </c>
      <c r="M592" s="86">
        <v>248948932</v>
      </c>
      <c r="N592" s="86">
        <v>248948932</v>
      </c>
      <c r="O592" s="86">
        <v>243548827</v>
      </c>
      <c r="P592" s="86">
        <v>248948932</v>
      </c>
      <c r="Q592" s="86">
        <v>243548827</v>
      </c>
      <c r="R592" s="86">
        <v>248948932</v>
      </c>
      <c r="S592" s="86">
        <v>243548827</v>
      </c>
    </row>
    <row r="593" spans="1:19" x14ac:dyDescent="0.35">
      <c r="A593" s="86" t="s">
        <v>599</v>
      </c>
      <c r="B593" s="86">
        <v>94</v>
      </c>
      <c r="C593" s="86" t="s">
        <v>1657</v>
      </c>
      <c r="D593" s="86" t="s">
        <v>6797</v>
      </c>
      <c r="E593" s="86" t="s">
        <v>2311</v>
      </c>
      <c r="F593" s="86">
        <v>102943486</v>
      </c>
      <c r="G593" s="86">
        <v>102943486</v>
      </c>
      <c r="H593" s="93">
        <v>102943486</v>
      </c>
      <c r="I593" s="86" t="s">
        <v>2829</v>
      </c>
      <c r="J593" s="86" t="s">
        <v>2833</v>
      </c>
      <c r="K593" s="86">
        <v>3360289</v>
      </c>
      <c r="L593" s="86">
        <v>0</v>
      </c>
      <c r="M593" s="86">
        <v>106303775</v>
      </c>
      <c r="N593" s="86">
        <v>106303775</v>
      </c>
      <c r="O593" s="86">
        <v>102943486</v>
      </c>
      <c r="P593" s="86">
        <v>106303775</v>
      </c>
      <c r="Q593" s="86">
        <v>102943486</v>
      </c>
      <c r="R593" s="86">
        <v>106303775</v>
      </c>
      <c r="S593" s="86">
        <v>102943486</v>
      </c>
    </row>
    <row r="594" spans="1:19" x14ac:dyDescent="0.35">
      <c r="A594" s="86" t="s">
        <v>600</v>
      </c>
      <c r="B594" s="86">
        <v>95</v>
      </c>
      <c r="C594" s="86" t="s">
        <v>1658</v>
      </c>
      <c r="D594" s="86" t="s">
        <v>5758</v>
      </c>
      <c r="E594" s="86" t="s">
        <v>2236</v>
      </c>
      <c r="F594" s="86">
        <v>231907</v>
      </c>
      <c r="G594" s="86">
        <v>231907</v>
      </c>
      <c r="H594" s="93">
        <v>231907</v>
      </c>
      <c r="I594" s="86" t="s">
        <v>2829</v>
      </c>
      <c r="J594" s="86" t="s">
        <v>2833</v>
      </c>
      <c r="K594" s="86">
        <v>0</v>
      </c>
      <c r="L594" s="86">
        <v>0</v>
      </c>
      <c r="M594" s="86">
        <v>231907</v>
      </c>
      <c r="N594" s="86">
        <v>231907</v>
      </c>
      <c r="O594" s="86">
        <v>231907</v>
      </c>
      <c r="P594" s="86">
        <v>231907</v>
      </c>
      <c r="Q594" s="86">
        <v>231907</v>
      </c>
      <c r="R594" s="86">
        <v>231907</v>
      </c>
      <c r="S594" s="86">
        <v>231907</v>
      </c>
    </row>
    <row r="595" spans="1:19" x14ac:dyDescent="0.35">
      <c r="A595" s="86" t="s">
        <v>601</v>
      </c>
      <c r="B595" s="86">
        <v>95</v>
      </c>
      <c r="C595" s="86" t="s">
        <v>1658</v>
      </c>
      <c r="D595" s="86" t="s">
        <v>5868</v>
      </c>
      <c r="E595" s="86" t="s">
        <v>2312</v>
      </c>
      <c r="F595" s="86">
        <v>435537381</v>
      </c>
      <c r="G595" s="86">
        <v>447846572</v>
      </c>
      <c r="H595" s="93">
        <v>435537381</v>
      </c>
      <c r="I595" s="86" t="s">
        <v>2829</v>
      </c>
      <c r="J595" s="86" t="s">
        <v>2834</v>
      </c>
      <c r="K595" s="86">
        <v>5113991</v>
      </c>
      <c r="L595" s="86">
        <v>0</v>
      </c>
      <c r="M595" s="86">
        <v>440651372</v>
      </c>
      <c r="N595" s="86">
        <v>440651372</v>
      </c>
      <c r="O595" s="86">
        <v>435537381</v>
      </c>
      <c r="P595" s="86">
        <v>440651372</v>
      </c>
      <c r="Q595" s="86">
        <v>435537381</v>
      </c>
      <c r="R595" s="86">
        <v>440651372</v>
      </c>
      <c r="S595" s="86">
        <v>435537381</v>
      </c>
    </row>
    <row r="596" spans="1:19" x14ac:dyDescent="0.35">
      <c r="A596" s="86" t="s">
        <v>602</v>
      </c>
      <c r="B596" s="86">
        <v>95</v>
      </c>
      <c r="C596" s="86" t="s">
        <v>1658</v>
      </c>
      <c r="D596" s="86" t="s">
        <v>5870</v>
      </c>
      <c r="E596" s="86" t="s">
        <v>2313</v>
      </c>
      <c r="F596" s="86">
        <v>38109409</v>
      </c>
      <c r="G596" s="86">
        <v>30441104</v>
      </c>
      <c r="H596" s="93">
        <v>38109409</v>
      </c>
      <c r="I596" s="86" t="s">
        <v>2829</v>
      </c>
      <c r="J596" s="86" t="s">
        <v>2835</v>
      </c>
      <c r="K596" s="86">
        <v>543168</v>
      </c>
      <c r="L596" s="86">
        <v>0</v>
      </c>
      <c r="M596" s="86">
        <v>38652577</v>
      </c>
      <c r="N596" s="86">
        <v>38652577</v>
      </c>
      <c r="O596" s="86">
        <v>38109409</v>
      </c>
      <c r="P596" s="86">
        <v>38652577</v>
      </c>
      <c r="Q596" s="86">
        <v>38109409</v>
      </c>
      <c r="R596" s="86">
        <v>38652577</v>
      </c>
      <c r="S596" s="86">
        <v>38109409</v>
      </c>
    </row>
    <row r="597" spans="1:19" x14ac:dyDescent="0.35">
      <c r="A597" s="86" t="s">
        <v>603</v>
      </c>
      <c r="B597" s="86">
        <v>95</v>
      </c>
      <c r="C597" s="86" t="s">
        <v>1658</v>
      </c>
      <c r="D597" s="86" t="s">
        <v>5871</v>
      </c>
      <c r="E597" s="86" t="s">
        <v>2314</v>
      </c>
      <c r="F597" s="86">
        <v>97740062</v>
      </c>
      <c r="G597" s="86">
        <v>94878600</v>
      </c>
      <c r="H597" s="93">
        <v>97740062</v>
      </c>
      <c r="I597" s="86" t="s">
        <v>2829</v>
      </c>
      <c r="J597" s="86" t="s">
        <v>2833</v>
      </c>
      <c r="K597" s="86">
        <v>4452541</v>
      </c>
      <c r="L597" s="86">
        <v>0</v>
      </c>
      <c r="M597" s="86">
        <v>102192603</v>
      </c>
      <c r="N597" s="86">
        <v>102192603</v>
      </c>
      <c r="O597" s="86">
        <v>97740062</v>
      </c>
      <c r="P597" s="86">
        <v>102192603</v>
      </c>
      <c r="Q597" s="86">
        <v>97740062</v>
      </c>
      <c r="R597" s="86">
        <v>102192603</v>
      </c>
      <c r="S597" s="86">
        <v>97740062</v>
      </c>
    </row>
    <row r="598" spans="1:19" x14ac:dyDescent="0.35">
      <c r="A598" s="86" t="s">
        <v>604</v>
      </c>
      <c r="B598" s="86">
        <v>95</v>
      </c>
      <c r="C598" s="86" t="s">
        <v>1658</v>
      </c>
      <c r="D598" s="86" t="s">
        <v>5874</v>
      </c>
      <c r="E598" s="86" t="s">
        <v>2115</v>
      </c>
      <c r="F598" s="86">
        <v>93964272</v>
      </c>
      <c r="G598" s="86">
        <v>92707220</v>
      </c>
      <c r="H598" s="93">
        <v>93964272</v>
      </c>
      <c r="I598" s="86" t="s">
        <v>2829</v>
      </c>
      <c r="J598" s="86" t="s">
        <v>2833</v>
      </c>
      <c r="K598" s="86">
        <v>2569931</v>
      </c>
      <c r="L598" s="86">
        <v>0</v>
      </c>
      <c r="M598" s="86">
        <v>96534203</v>
      </c>
      <c r="N598" s="86">
        <v>96534203</v>
      </c>
      <c r="O598" s="86">
        <v>93964272</v>
      </c>
      <c r="P598" s="86">
        <v>679599003</v>
      </c>
      <c r="Q598" s="86">
        <v>677029072</v>
      </c>
      <c r="R598" s="86">
        <v>679599003</v>
      </c>
      <c r="S598" s="86">
        <v>677029072</v>
      </c>
    </row>
    <row r="599" spans="1:19" x14ac:dyDescent="0.35">
      <c r="A599" s="86" t="s">
        <v>605</v>
      </c>
      <c r="B599" s="86">
        <v>95</v>
      </c>
      <c r="C599" s="86" t="s">
        <v>1658</v>
      </c>
      <c r="D599" s="86" t="s">
        <v>5876</v>
      </c>
      <c r="E599" s="86" t="s">
        <v>2237</v>
      </c>
      <c r="F599" s="86">
        <v>1205691535</v>
      </c>
      <c r="G599" s="86">
        <v>1199578911</v>
      </c>
      <c r="H599" s="93">
        <v>1205691535</v>
      </c>
      <c r="I599" s="86" t="s">
        <v>2829</v>
      </c>
      <c r="J599" s="86" t="s">
        <v>2833</v>
      </c>
      <c r="K599" s="86">
        <v>41870317</v>
      </c>
      <c r="L599" s="86">
        <v>0</v>
      </c>
      <c r="M599" s="86">
        <v>1247561852</v>
      </c>
      <c r="N599" s="86">
        <v>1247561852</v>
      </c>
      <c r="O599" s="86">
        <v>1205691535</v>
      </c>
      <c r="P599" s="86">
        <v>1247561852</v>
      </c>
      <c r="Q599" s="86">
        <v>1205691535</v>
      </c>
      <c r="R599" s="86">
        <v>1247561852</v>
      </c>
      <c r="S599" s="86">
        <v>1205691535</v>
      </c>
    </row>
    <row r="600" spans="1:19" x14ac:dyDescent="0.35">
      <c r="A600" s="86" t="s">
        <v>606</v>
      </c>
      <c r="B600" s="86">
        <v>95</v>
      </c>
      <c r="C600" s="86" t="s">
        <v>1658</v>
      </c>
      <c r="D600" s="86" t="s">
        <v>6182</v>
      </c>
      <c r="E600" s="86" t="s">
        <v>2315</v>
      </c>
      <c r="F600" s="86">
        <v>18333337</v>
      </c>
      <c r="G600" s="86">
        <v>13665047</v>
      </c>
      <c r="H600" s="93">
        <v>18333337</v>
      </c>
      <c r="I600" s="86" t="s">
        <v>2829</v>
      </c>
      <c r="J600" s="86" t="s">
        <v>2835</v>
      </c>
      <c r="K600" s="86">
        <v>330262</v>
      </c>
      <c r="L600" s="86">
        <v>0</v>
      </c>
      <c r="M600" s="86">
        <v>18663599</v>
      </c>
      <c r="N600" s="86">
        <v>18663599</v>
      </c>
      <c r="O600" s="86">
        <v>18333337</v>
      </c>
      <c r="P600" s="86">
        <v>18663599</v>
      </c>
      <c r="Q600" s="86">
        <v>18333337</v>
      </c>
      <c r="R600" s="86">
        <v>18663599</v>
      </c>
      <c r="S600" s="86">
        <v>18333337</v>
      </c>
    </row>
    <row r="601" spans="1:19" x14ac:dyDescent="0.35">
      <c r="A601" s="86" t="s">
        <v>607</v>
      </c>
      <c r="B601" s="86">
        <v>96</v>
      </c>
      <c r="C601" s="86" t="s">
        <v>1659</v>
      </c>
      <c r="D601" s="86" t="s">
        <v>5501</v>
      </c>
      <c r="E601" s="86" t="s">
        <v>2031</v>
      </c>
      <c r="F601" s="86">
        <v>10157415</v>
      </c>
      <c r="G601" s="86">
        <v>10157415</v>
      </c>
      <c r="H601" s="93">
        <v>10157415</v>
      </c>
      <c r="I601" s="86" t="s">
        <v>2829</v>
      </c>
      <c r="J601" s="86" t="s">
        <v>2832</v>
      </c>
      <c r="K601" s="86">
        <v>40000</v>
      </c>
      <c r="L601" s="86">
        <v>0</v>
      </c>
      <c r="M601" s="86">
        <v>10197415</v>
      </c>
      <c r="N601" s="86">
        <v>10197415</v>
      </c>
      <c r="O601" s="86">
        <v>10157415</v>
      </c>
      <c r="P601" s="86">
        <v>10197415</v>
      </c>
      <c r="Q601" s="86">
        <v>10157415</v>
      </c>
      <c r="R601" s="86">
        <v>10197415</v>
      </c>
      <c r="S601" s="86">
        <v>10157415</v>
      </c>
    </row>
    <row r="602" spans="1:19" x14ac:dyDescent="0.35">
      <c r="A602" s="86" t="s">
        <v>608</v>
      </c>
      <c r="B602" s="86">
        <v>96</v>
      </c>
      <c r="C602" s="86" t="s">
        <v>1659</v>
      </c>
      <c r="D602" s="86" t="s">
        <v>5880</v>
      </c>
      <c r="E602" s="86" t="s">
        <v>2033</v>
      </c>
      <c r="F602" s="86">
        <v>183868413</v>
      </c>
      <c r="G602" s="86">
        <v>192984790</v>
      </c>
      <c r="H602" s="93">
        <v>192984790</v>
      </c>
      <c r="I602" s="86" t="s">
        <v>2830</v>
      </c>
      <c r="J602" s="86" t="s">
        <v>2836</v>
      </c>
      <c r="K602" s="86">
        <v>4230540</v>
      </c>
      <c r="L602" s="86">
        <v>0</v>
      </c>
      <c r="M602" s="86">
        <v>197215330</v>
      </c>
      <c r="N602" s="86">
        <v>197215330</v>
      </c>
      <c r="O602" s="86">
        <v>192984790</v>
      </c>
      <c r="P602" s="86">
        <v>197215330</v>
      </c>
      <c r="Q602" s="86">
        <v>192984790</v>
      </c>
      <c r="R602" s="86">
        <v>197215330</v>
      </c>
      <c r="S602" s="86">
        <v>192984790</v>
      </c>
    </row>
    <row r="603" spans="1:19" x14ac:dyDescent="0.35">
      <c r="A603" s="86" t="s">
        <v>609</v>
      </c>
      <c r="B603" s="86">
        <v>96</v>
      </c>
      <c r="C603" s="86" t="s">
        <v>1659</v>
      </c>
      <c r="D603" s="86" t="s">
        <v>5883</v>
      </c>
      <c r="E603" s="86" t="s">
        <v>1960</v>
      </c>
      <c r="F603" s="86">
        <v>54781838</v>
      </c>
      <c r="G603" s="86">
        <v>54781838</v>
      </c>
      <c r="H603" s="93">
        <v>54781838</v>
      </c>
      <c r="I603" s="86" t="s">
        <v>2829</v>
      </c>
      <c r="J603" s="86" t="s">
        <v>2832</v>
      </c>
      <c r="K603" s="86">
        <v>784320</v>
      </c>
      <c r="L603" s="86">
        <v>0</v>
      </c>
      <c r="M603" s="86">
        <v>55566158</v>
      </c>
      <c r="N603" s="86">
        <v>55566158</v>
      </c>
      <c r="O603" s="86">
        <v>54781838</v>
      </c>
      <c r="P603" s="86">
        <v>55566158</v>
      </c>
      <c r="Q603" s="86">
        <v>54781838</v>
      </c>
      <c r="R603" s="86">
        <v>55566158</v>
      </c>
      <c r="S603" s="86">
        <v>54781838</v>
      </c>
    </row>
    <row r="604" spans="1:19" x14ac:dyDescent="0.35">
      <c r="A604" s="86" t="s">
        <v>610</v>
      </c>
      <c r="B604" s="86">
        <v>97</v>
      </c>
      <c r="C604" s="86" t="s">
        <v>1660</v>
      </c>
      <c r="D604" s="86" t="s">
        <v>5388</v>
      </c>
      <c r="E604" s="86" t="s">
        <v>1926</v>
      </c>
      <c r="F604" s="86">
        <v>19791931</v>
      </c>
      <c r="G604" s="86">
        <v>19791931</v>
      </c>
      <c r="H604" s="93">
        <v>19791931</v>
      </c>
      <c r="I604" s="86" t="s">
        <v>2829</v>
      </c>
      <c r="J604" s="86" t="s">
        <v>2832</v>
      </c>
      <c r="K604" s="86">
        <v>300176</v>
      </c>
      <c r="L604" s="86">
        <v>0</v>
      </c>
      <c r="M604" s="86">
        <v>20092107</v>
      </c>
      <c r="N604" s="86">
        <v>20092107</v>
      </c>
      <c r="O604" s="86">
        <v>19791931</v>
      </c>
      <c r="P604" s="86">
        <v>20092107</v>
      </c>
      <c r="Q604" s="86">
        <v>19791931</v>
      </c>
      <c r="R604" s="86">
        <v>20092107</v>
      </c>
      <c r="S604" s="86">
        <v>19791931</v>
      </c>
    </row>
    <row r="605" spans="1:19" x14ac:dyDescent="0.35">
      <c r="A605" s="86" t="s">
        <v>611</v>
      </c>
      <c r="B605" s="86">
        <v>97</v>
      </c>
      <c r="C605" s="86" t="s">
        <v>1660</v>
      </c>
      <c r="D605" s="86" t="s">
        <v>5575</v>
      </c>
      <c r="E605" s="86" t="s">
        <v>2105</v>
      </c>
      <c r="F605" s="86">
        <v>33228760</v>
      </c>
      <c r="G605" s="86">
        <v>33228760</v>
      </c>
      <c r="H605" s="93">
        <v>33228760</v>
      </c>
      <c r="I605" s="86" t="s">
        <v>2829</v>
      </c>
      <c r="J605" s="86" t="s">
        <v>2832</v>
      </c>
      <c r="K605" s="86">
        <v>964035</v>
      </c>
      <c r="L605" s="86">
        <v>0</v>
      </c>
      <c r="M605" s="86">
        <v>34192795</v>
      </c>
      <c r="N605" s="86">
        <v>34192795</v>
      </c>
      <c r="O605" s="86">
        <v>33228760</v>
      </c>
      <c r="P605" s="86">
        <v>34192795</v>
      </c>
      <c r="Q605" s="86">
        <v>33228760</v>
      </c>
      <c r="R605" s="86">
        <v>34192795</v>
      </c>
      <c r="S605" s="86">
        <v>33228760</v>
      </c>
    </row>
    <row r="606" spans="1:19" x14ac:dyDescent="0.35">
      <c r="A606" s="86" t="s">
        <v>612</v>
      </c>
      <c r="B606" s="86">
        <v>97</v>
      </c>
      <c r="C606" s="86" t="s">
        <v>1660</v>
      </c>
      <c r="D606" s="86" t="s">
        <v>5583</v>
      </c>
      <c r="E606" s="86" t="s">
        <v>1927</v>
      </c>
      <c r="F606" s="86">
        <v>30955637</v>
      </c>
      <c r="G606" s="86">
        <v>31349577</v>
      </c>
      <c r="H606" s="93">
        <v>30955637</v>
      </c>
      <c r="I606" s="86" t="s">
        <v>2829</v>
      </c>
      <c r="J606" s="86" t="s">
        <v>2833</v>
      </c>
      <c r="K606" s="86">
        <v>765418</v>
      </c>
      <c r="L606" s="86">
        <v>0</v>
      </c>
      <c r="M606" s="86">
        <v>31721055</v>
      </c>
      <c r="N606" s="86">
        <v>31721055</v>
      </c>
      <c r="O606" s="86">
        <v>30955637</v>
      </c>
      <c r="P606" s="86">
        <v>31721055</v>
      </c>
      <c r="Q606" s="86">
        <v>30955637</v>
      </c>
      <c r="R606" s="86">
        <v>31721055</v>
      </c>
      <c r="S606" s="86">
        <v>30955637</v>
      </c>
    </row>
    <row r="607" spans="1:19" x14ac:dyDescent="0.35">
      <c r="A607" s="86" t="s">
        <v>613</v>
      </c>
      <c r="B607" s="86">
        <v>97</v>
      </c>
      <c r="C607" s="86" t="s">
        <v>1660</v>
      </c>
      <c r="D607" s="86" t="s">
        <v>5886</v>
      </c>
      <c r="E607" s="86" t="s">
        <v>2087</v>
      </c>
      <c r="F607" s="86">
        <v>330955257</v>
      </c>
      <c r="G607" s="86">
        <v>358081415</v>
      </c>
      <c r="H607" s="93">
        <v>330955257</v>
      </c>
      <c r="I607" s="86" t="s">
        <v>2829</v>
      </c>
      <c r="J607" s="86" t="s">
        <v>2837</v>
      </c>
      <c r="K607" s="86">
        <v>12708430</v>
      </c>
      <c r="L607" s="86">
        <v>0</v>
      </c>
      <c r="M607" s="86">
        <v>343663687</v>
      </c>
      <c r="N607" s="86">
        <v>343663687</v>
      </c>
      <c r="O607" s="86">
        <v>330955257</v>
      </c>
      <c r="P607" s="86">
        <v>343663687</v>
      </c>
      <c r="Q607" s="86">
        <v>330955257</v>
      </c>
      <c r="R607" s="86">
        <v>343663687</v>
      </c>
      <c r="S607" s="86">
        <v>330955257</v>
      </c>
    </row>
    <row r="608" spans="1:19" x14ac:dyDescent="0.35">
      <c r="A608" s="86" t="s">
        <v>614</v>
      </c>
      <c r="B608" s="86">
        <v>97</v>
      </c>
      <c r="C608" s="86" t="s">
        <v>1660</v>
      </c>
      <c r="D608" s="86" t="s">
        <v>5891</v>
      </c>
      <c r="E608" s="86" t="s">
        <v>1928</v>
      </c>
      <c r="F608" s="86">
        <v>143822138</v>
      </c>
      <c r="G608" s="86">
        <v>143822138</v>
      </c>
      <c r="H608" s="93">
        <v>143822138</v>
      </c>
      <c r="I608" s="86" t="s">
        <v>2829</v>
      </c>
      <c r="J608" s="86" t="s">
        <v>2832</v>
      </c>
      <c r="K608" s="86">
        <v>5050688</v>
      </c>
      <c r="L608" s="86">
        <v>0</v>
      </c>
      <c r="M608" s="86">
        <v>148872826</v>
      </c>
      <c r="N608" s="86">
        <v>148872826</v>
      </c>
      <c r="O608" s="86">
        <v>143822138</v>
      </c>
      <c r="P608" s="86">
        <v>148872826</v>
      </c>
      <c r="Q608" s="86">
        <v>143822138</v>
      </c>
      <c r="R608" s="86">
        <v>148872826</v>
      </c>
      <c r="S608" s="86">
        <v>143822138</v>
      </c>
    </row>
    <row r="609" spans="1:19" x14ac:dyDescent="0.35">
      <c r="A609" s="86" t="s">
        <v>615</v>
      </c>
      <c r="B609" s="86">
        <v>97</v>
      </c>
      <c r="C609" s="86" t="s">
        <v>1660</v>
      </c>
      <c r="D609" s="86" t="s">
        <v>6340</v>
      </c>
      <c r="E609" s="86" t="s">
        <v>2316</v>
      </c>
      <c r="F609" s="86">
        <v>5861024</v>
      </c>
      <c r="G609" s="86">
        <v>5861024</v>
      </c>
      <c r="H609" s="93">
        <v>5861024</v>
      </c>
      <c r="I609" s="86" t="s">
        <v>2829</v>
      </c>
      <c r="J609" s="86" t="s">
        <v>2832</v>
      </c>
      <c r="K609" s="86">
        <v>120900</v>
      </c>
      <c r="L609" s="86">
        <v>0</v>
      </c>
      <c r="M609" s="86">
        <v>5981924</v>
      </c>
      <c r="N609" s="86">
        <v>5981924</v>
      </c>
      <c r="O609" s="86">
        <v>5861024</v>
      </c>
      <c r="P609" s="86">
        <v>5981924</v>
      </c>
      <c r="Q609" s="86">
        <v>5861024</v>
      </c>
      <c r="R609" s="86">
        <v>5981924</v>
      </c>
      <c r="S609" s="86">
        <v>5861024</v>
      </c>
    </row>
    <row r="610" spans="1:19" x14ac:dyDescent="0.35">
      <c r="A610" s="86" t="s">
        <v>616</v>
      </c>
      <c r="B610" s="86">
        <v>98</v>
      </c>
      <c r="C610" s="86" t="s">
        <v>1661</v>
      </c>
      <c r="D610" s="86" t="s">
        <v>5892</v>
      </c>
      <c r="E610" s="86" t="s">
        <v>2317</v>
      </c>
      <c r="F610" s="86">
        <v>237867304</v>
      </c>
      <c r="G610" s="86">
        <v>237867304</v>
      </c>
      <c r="H610" s="93">
        <v>237867304</v>
      </c>
      <c r="I610" s="86" t="s">
        <v>2829</v>
      </c>
      <c r="J610" s="86" t="s">
        <v>2832</v>
      </c>
      <c r="K610" s="86">
        <v>3499996</v>
      </c>
      <c r="L610" s="86">
        <v>0</v>
      </c>
      <c r="M610" s="86">
        <v>241367300</v>
      </c>
      <c r="N610" s="86">
        <v>241367300</v>
      </c>
      <c r="O610" s="86">
        <v>237867304</v>
      </c>
      <c r="P610" s="86">
        <v>241367300</v>
      </c>
      <c r="Q610" s="86">
        <v>237867304</v>
      </c>
      <c r="R610" s="86">
        <v>241367300</v>
      </c>
      <c r="S610" s="86">
        <v>237867304</v>
      </c>
    </row>
    <row r="611" spans="1:19" x14ac:dyDescent="0.35">
      <c r="A611" s="86" t="s">
        <v>617</v>
      </c>
      <c r="B611" s="86">
        <v>98</v>
      </c>
      <c r="C611" s="86" t="s">
        <v>1661</v>
      </c>
      <c r="D611" s="86" t="s">
        <v>5894</v>
      </c>
      <c r="E611" s="86" t="s">
        <v>2318</v>
      </c>
      <c r="F611" s="86">
        <v>24364939</v>
      </c>
      <c r="G611" s="86">
        <v>24364939</v>
      </c>
      <c r="H611" s="93">
        <v>24364939</v>
      </c>
      <c r="I611" s="86" t="s">
        <v>2829</v>
      </c>
      <c r="J611" s="86" t="s">
        <v>2832</v>
      </c>
      <c r="K611" s="86">
        <v>272682</v>
      </c>
      <c r="L611" s="86">
        <v>227305</v>
      </c>
      <c r="M611" s="86">
        <v>24637621</v>
      </c>
      <c r="N611" s="86">
        <v>24410316</v>
      </c>
      <c r="O611" s="86">
        <v>24137634</v>
      </c>
      <c r="P611" s="86">
        <v>24637621</v>
      </c>
      <c r="Q611" s="86">
        <v>24364939</v>
      </c>
      <c r="R611" s="86">
        <v>24410316</v>
      </c>
      <c r="S611" s="86">
        <v>24137634</v>
      </c>
    </row>
    <row r="612" spans="1:19" x14ac:dyDescent="0.35">
      <c r="A612" s="86" t="s">
        <v>618</v>
      </c>
      <c r="B612" s="86">
        <v>98</v>
      </c>
      <c r="C612" s="86" t="s">
        <v>1661</v>
      </c>
      <c r="D612" s="86" t="s">
        <v>5897</v>
      </c>
      <c r="E612" s="86" t="s">
        <v>2319</v>
      </c>
      <c r="F612" s="86">
        <v>262171762</v>
      </c>
      <c r="G612" s="86">
        <v>262171762</v>
      </c>
      <c r="H612" s="93">
        <v>262171762</v>
      </c>
      <c r="I612" s="86" t="s">
        <v>2829</v>
      </c>
      <c r="J612" s="86" t="s">
        <v>2832</v>
      </c>
      <c r="K612" s="86">
        <v>7828493</v>
      </c>
      <c r="L612" s="86">
        <v>0</v>
      </c>
      <c r="M612" s="86">
        <v>270000255</v>
      </c>
      <c r="N612" s="86">
        <v>270000255</v>
      </c>
      <c r="O612" s="86">
        <v>262171762</v>
      </c>
      <c r="P612" s="86">
        <v>289561255</v>
      </c>
      <c r="Q612" s="86">
        <v>281732762</v>
      </c>
      <c r="R612" s="86">
        <v>289561255</v>
      </c>
      <c r="S612" s="86">
        <v>281732762</v>
      </c>
    </row>
    <row r="613" spans="1:19" x14ac:dyDescent="0.35">
      <c r="A613" s="86" t="s">
        <v>619</v>
      </c>
      <c r="B613" s="86">
        <v>98</v>
      </c>
      <c r="C613" s="86" t="s">
        <v>1661</v>
      </c>
      <c r="D613" s="86" t="s">
        <v>6587</v>
      </c>
      <c r="E613" s="86" t="s">
        <v>2320</v>
      </c>
      <c r="F613" s="86">
        <v>1231402</v>
      </c>
      <c r="G613" s="86">
        <v>1231402</v>
      </c>
      <c r="H613" s="93">
        <v>1231402</v>
      </c>
      <c r="I613" s="86" t="s">
        <v>2829</v>
      </c>
      <c r="J613" s="86" t="s">
        <v>2832</v>
      </c>
      <c r="K613" s="86">
        <v>0</v>
      </c>
      <c r="L613" s="86">
        <v>0</v>
      </c>
      <c r="M613" s="86">
        <v>1231402</v>
      </c>
      <c r="N613" s="86">
        <v>1231402</v>
      </c>
      <c r="O613" s="86">
        <v>1231402</v>
      </c>
      <c r="P613" s="86">
        <v>1231402</v>
      </c>
      <c r="Q613" s="86">
        <v>1231402</v>
      </c>
      <c r="R613" s="86">
        <v>1231402</v>
      </c>
      <c r="S613" s="86">
        <v>1231402</v>
      </c>
    </row>
    <row r="614" spans="1:19" x14ac:dyDescent="0.35">
      <c r="A614" s="86" t="s">
        <v>620</v>
      </c>
      <c r="B614" s="86">
        <v>99</v>
      </c>
      <c r="C614" s="86" t="s">
        <v>1662</v>
      </c>
      <c r="D614" s="86" t="s">
        <v>5502</v>
      </c>
      <c r="E614" s="86" t="s">
        <v>2031</v>
      </c>
      <c r="F614" s="86">
        <v>177220</v>
      </c>
      <c r="G614" s="86">
        <v>177220</v>
      </c>
      <c r="H614" s="93">
        <v>177220</v>
      </c>
      <c r="I614" s="86" t="s">
        <v>2829</v>
      </c>
      <c r="J614" s="86" t="s">
        <v>2832</v>
      </c>
      <c r="K614" s="86">
        <v>0</v>
      </c>
      <c r="L614" s="86">
        <v>0</v>
      </c>
      <c r="M614" s="86">
        <v>177220</v>
      </c>
      <c r="N614" s="86">
        <v>177220</v>
      </c>
      <c r="O614" s="86">
        <v>177220</v>
      </c>
      <c r="P614" s="86">
        <v>177220</v>
      </c>
      <c r="Q614" s="86">
        <v>177220</v>
      </c>
      <c r="R614" s="86">
        <v>177220</v>
      </c>
      <c r="S614" s="86">
        <v>177220</v>
      </c>
    </row>
    <row r="615" spans="1:19" x14ac:dyDescent="0.35">
      <c r="A615" s="86" t="s">
        <v>621</v>
      </c>
      <c r="B615" s="86">
        <v>99</v>
      </c>
      <c r="C615" s="86" t="s">
        <v>1662</v>
      </c>
      <c r="D615" s="86" t="s">
        <v>5900</v>
      </c>
      <c r="E615" s="86" t="s">
        <v>2321</v>
      </c>
      <c r="F615" s="86">
        <v>110932149</v>
      </c>
      <c r="G615" s="86">
        <v>110932149</v>
      </c>
      <c r="H615" s="93">
        <v>110932149</v>
      </c>
      <c r="I615" s="86" t="s">
        <v>2829</v>
      </c>
      <c r="J615" s="86" t="s">
        <v>2832</v>
      </c>
      <c r="K615" s="86">
        <v>1229410</v>
      </c>
      <c r="L615" s="86">
        <v>0</v>
      </c>
      <c r="M615" s="86">
        <v>112161559</v>
      </c>
      <c r="N615" s="86">
        <v>112161559</v>
      </c>
      <c r="O615" s="86">
        <v>110932149</v>
      </c>
      <c r="P615" s="86">
        <v>261089639</v>
      </c>
      <c r="Q615" s="86">
        <v>259860229</v>
      </c>
      <c r="R615" s="86">
        <v>261089639</v>
      </c>
      <c r="S615" s="86">
        <v>259860229</v>
      </c>
    </row>
    <row r="616" spans="1:19" x14ac:dyDescent="0.35">
      <c r="A616" s="86" t="s">
        <v>622</v>
      </c>
      <c r="B616" s="86">
        <v>99</v>
      </c>
      <c r="C616" s="86" t="s">
        <v>1662</v>
      </c>
      <c r="D616" s="86" t="s">
        <v>5903</v>
      </c>
      <c r="E616" s="86" t="s">
        <v>2109</v>
      </c>
      <c r="F616" s="86">
        <v>359842915</v>
      </c>
      <c r="G616" s="86">
        <v>359842915</v>
      </c>
      <c r="H616" s="93">
        <v>359842915</v>
      </c>
      <c r="I616" s="86" t="s">
        <v>2829</v>
      </c>
      <c r="J616" s="86" t="s">
        <v>2832</v>
      </c>
      <c r="K616" s="86">
        <v>5384460</v>
      </c>
      <c r="L616" s="86">
        <v>0</v>
      </c>
      <c r="M616" s="86">
        <v>365227375</v>
      </c>
      <c r="N616" s="86">
        <v>365227375</v>
      </c>
      <c r="O616" s="86">
        <v>359842915</v>
      </c>
      <c r="P616" s="86">
        <v>435448705</v>
      </c>
      <c r="Q616" s="86">
        <v>430064245</v>
      </c>
      <c r="R616" s="86">
        <v>435448705</v>
      </c>
      <c r="S616" s="86">
        <v>430064245</v>
      </c>
    </row>
    <row r="617" spans="1:19" x14ac:dyDescent="0.35">
      <c r="A617" s="86" t="s">
        <v>623</v>
      </c>
      <c r="B617" s="86">
        <v>100</v>
      </c>
      <c r="C617" s="86" t="s">
        <v>1663</v>
      </c>
      <c r="D617" s="86" t="s">
        <v>5904</v>
      </c>
      <c r="E617" s="86" t="s">
        <v>2322</v>
      </c>
      <c r="F617" s="86">
        <v>433639072</v>
      </c>
      <c r="G617" s="86">
        <v>475237830</v>
      </c>
      <c r="H617" s="93">
        <v>433639072</v>
      </c>
      <c r="I617" s="86" t="s">
        <v>2829</v>
      </c>
      <c r="J617" s="86" t="s">
        <v>2834</v>
      </c>
      <c r="K617" s="86">
        <v>16877450</v>
      </c>
      <c r="L617" s="86">
        <v>9716180</v>
      </c>
      <c r="M617" s="86">
        <v>450516522</v>
      </c>
      <c r="N617" s="86">
        <v>440800342</v>
      </c>
      <c r="O617" s="86">
        <v>423922892</v>
      </c>
      <c r="P617" s="86">
        <v>450516522</v>
      </c>
      <c r="Q617" s="86">
        <v>433639072</v>
      </c>
      <c r="R617" s="86">
        <v>440800342</v>
      </c>
      <c r="S617" s="86">
        <v>423922892</v>
      </c>
    </row>
    <row r="618" spans="1:19" x14ac:dyDescent="0.35">
      <c r="A618" s="86" t="s">
        <v>624</v>
      </c>
      <c r="B618" s="86">
        <v>100</v>
      </c>
      <c r="C618" s="86" t="s">
        <v>1663</v>
      </c>
      <c r="D618" s="86" t="s">
        <v>5905</v>
      </c>
      <c r="E618" s="86" t="s">
        <v>2323</v>
      </c>
      <c r="F618" s="86">
        <v>934350722</v>
      </c>
      <c r="G618" s="86">
        <v>1014688227</v>
      </c>
      <c r="H618" s="93">
        <v>934350722</v>
      </c>
      <c r="I618" s="86" t="s">
        <v>2829</v>
      </c>
      <c r="J618" s="86" t="s">
        <v>2834</v>
      </c>
      <c r="K618" s="86">
        <v>36038089</v>
      </c>
      <c r="L618" s="86">
        <v>0</v>
      </c>
      <c r="M618" s="86">
        <v>970388811</v>
      </c>
      <c r="N618" s="86">
        <v>970388811</v>
      </c>
      <c r="O618" s="86">
        <v>934350722</v>
      </c>
      <c r="P618" s="86">
        <v>970388811</v>
      </c>
      <c r="Q618" s="86">
        <v>934350722</v>
      </c>
      <c r="R618" s="86">
        <v>970388811</v>
      </c>
      <c r="S618" s="86">
        <v>934350722</v>
      </c>
    </row>
    <row r="619" spans="1:19" x14ac:dyDescent="0.35">
      <c r="A619" s="86" t="s">
        <v>625</v>
      </c>
      <c r="B619" s="86">
        <v>100</v>
      </c>
      <c r="C619" s="86" t="s">
        <v>1663</v>
      </c>
      <c r="D619" s="86" t="s">
        <v>5906</v>
      </c>
      <c r="E619" s="86" t="s">
        <v>2324</v>
      </c>
      <c r="F619" s="86">
        <v>567544617</v>
      </c>
      <c r="G619" s="86">
        <v>606356563</v>
      </c>
      <c r="H619" s="93">
        <v>567544617</v>
      </c>
      <c r="I619" s="86" t="s">
        <v>2829</v>
      </c>
      <c r="J619" s="86" t="s">
        <v>2834</v>
      </c>
      <c r="K619" s="86">
        <v>16064810</v>
      </c>
      <c r="L619" s="86">
        <v>19524780</v>
      </c>
      <c r="M619" s="86">
        <v>583609427</v>
      </c>
      <c r="N619" s="86">
        <v>564084647</v>
      </c>
      <c r="O619" s="86">
        <v>548019837</v>
      </c>
      <c r="P619" s="86">
        <v>583609427</v>
      </c>
      <c r="Q619" s="86">
        <v>567544617</v>
      </c>
      <c r="R619" s="86">
        <v>564084647</v>
      </c>
      <c r="S619" s="86">
        <v>548019837</v>
      </c>
    </row>
    <row r="620" spans="1:19" x14ac:dyDescent="0.35">
      <c r="A620" s="86" t="s">
        <v>626</v>
      </c>
      <c r="B620" s="86">
        <v>100</v>
      </c>
      <c r="C620" s="86" t="s">
        <v>1663</v>
      </c>
      <c r="D620" s="86" t="s">
        <v>5908</v>
      </c>
      <c r="E620" s="86" t="s">
        <v>2325</v>
      </c>
      <c r="F620" s="86">
        <v>1319057223</v>
      </c>
      <c r="G620" s="86">
        <v>1420228232</v>
      </c>
      <c r="H620" s="93">
        <v>1319057223</v>
      </c>
      <c r="I620" s="86" t="s">
        <v>2829</v>
      </c>
      <c r="J620" s="86" t="s">
        <v>2834</v>
      </c>
      <c r="K620" s="86">
        <v>52718420</v>
      </c>
      <c r="L620" s="86">
        <v>0</v>
      </c>
      <c r="M620" s="86">
        <v>1371775643</v>
      </c>
      <c r="N620" s="86">
        <v>1371775643</v>
      </c>
      <c r="O620" s="86">
        <v>1319057223</v>
      </c>
      <c r="P620" s="86">
        <v>1371775643</v>
      </c>
      <c r="Q620" s="86">
        <v>1319057223</v>
      </c>
      <c r="R620" s="86">
        <v>1371775643</v>
      </c>
      <c r="S620" s="86">
        <v>1319057223</v>
      </c>
    </row>
    <row r="621" spans="1:19" x14ac:dyDescent="0.35">
      <c r="A621" s="86" t="s">
        <v>627</v>
      </c>
      <c r="B621" s="86">
        <v>100</v>
      </c>
      <c r="C621" s="86" t="s">
        <v>1663</v>
      </c>
      <c r="D621" s="86" t="s">
        <v>5909</v>
      </c>
      <c r="E621" s="86" t="s">
        <v>2326</v>
      </c>
      <c r="F621" s="86">
        <v>244983394</v>
      </c>
      <c r="G621" s="86">
        <v>277767842</v>
      </c>
      <c r="H621" s="93">
        <v>277767842</v>
      </c>
      <c r="I621" s="86" t="s">
        <v>2830</v>
      </c>
      <c r="J621" s="86" t="s">
        <v>2836</v>
      </c>
      <c r="K621" s="86">
        <v>6832315</v>
      </c>
      <c r="L621" s="86">
        <v>0</v>
      </c>
      <c r="M621" s="86">
        <v>284600157</v>
      </c>
      <c r="N621" s="86">
        <v>284600157</v>
      </c>
      <c r="O621" s="86">
        <v>277767842</v>
      </c>
      <c r="P621" s="86">
        <v>284600157</v>
      </c>
      <c r="Q621" s="86">
        <v>277767842</v>
      </c>
      <c r="R621" s="86">
        <v>284600157</v>
      </c>
      <c r="S621" s="86">
        <v>277767842</v>
      </c>
    </row>
    <row r="622" spans="1:19" x14ac:dyDescent="0.35">
      <c r="A622" s="86" t="s">
        <v>628</v>
      </c>
      <c r="B622" s="86">
        <v>100</v>
      </c>
      <c r="C622" s="86" t="s">
        <v>1663</v>
      </c>
      <c r="D622" s="86" t="s">
        <v>6689</v>
      </c>
      <c r="E622" s="86" t="s">
        <v>2327</v>
      </c>
      <c r="F622" s="86">
        <v>62629034</v>
      </c>
      <c r="G622" s="86">
        <v>71163882</v>
      </c>
      <c r="H622" s="93">
        <v>62629034</v>
      </c>
      <c r="I622" s="86" t="s">
        <v>2829</v>
      </c>
      <c r="J622" s="86" t="s">
        <v>2834</v>
      </c>
      <c r="K622" s="86">
        <v>2959248</v>
      </c>
      <c r="L622" s="86">
        <v>0</v>
      </c>
      <c r="M622" s="86">
        <v>65588282</v>
      </c>
      <c r="N622" s="86">
        <v>65588282</v>
      </c>
      <c r="O622" s="86">
        <v>62629034</v>
      </c>
      <c r="P622" s="86">
        <v>65588282</v>
      </c>
      <c r="Q622" s="86">
        <v>62629034</v>
      </c>
      <c r="R622" s="86">
        <v>65588282</v>
      </c>
      <c r="S622" s="86">
        <v>62629034</v>
      </c>
    </row>
    <row r="623" spans="1:19" x14ac:dyDescent="0.35">
      <c r="A623" s="86" t="s">
        <v>629</v>
      </c>
      <c r="B623" s="86">
        <v>101</v>
      </c>
      <c r="C623" s="86" t="s">
        <v>1664</v>
      </c>
      <c r="D623" s="86" t="s">
        <v>5409</v>
      </c>
      <c r="E623" s="86" t="s">
        <v>1949</v>
      </c>
      <c r="F623" s="86">
        <v>184155604</v>
      </c>
      <c r="G623" s="86">
        <v>184155604</v>
      </c>
      <c r="H623" s="93">
        <v>184155604</v>
      </c>
      <c r="I623" s="86" t="s">
        <v>2829</v>
      </c>
      <c r="J623" s="86" t="s">
        <v>2832</v>
      </c>
      <c r="K623" s="86">
        <v>5808500</v>
      </c>
      <c r="L623" s="86">
        <v>0</v>
      </c>
      <c r="M623" s="86">
        <v>189964104</v>
      </c>
      <c r="N623" s="86">
        <v>189964104</v>
      </c>
      <c r="O623" s="86">
        <v>184155604</v>
      </c>
      <c r="P623" s="86">
        <v>189964104</v>
      </c>
      <c r="Q623" s="86">
        <v>184155604</v>
      </c>
      <c r="R623" s="86">
        <v>189964104</v>
      </c>
      <c r="S623" s="86">
        <v>184155604</v>
      </c>
    </row>
    <row r="624" spans="1:19" x14ac:dyDescent="0.35">
      <c r="A624" s="86" t="s">
        <v>630</v>
      </c>
      <c r="B624" s="86">
        <v>101</v>
      </c>
      <c r="C624" s="86" t="s">
        <v>1664</v>
      </c>
      <c r="D624" s="86" t="s">
        <v>5766</v>
      </c>
      <c r="E624" s="86" t="s">
        <v>2244</v>
      </c>
      <c r="F624" s="86">
        <v>10741548</v>
      </c>
      <c r="G624" s="86">
        <v>10741548</v>
      </c>
      <c r="H624" s="93">
        <v>10741548</v>
      </c>
      <c r="I624" s="86" t="s">
        <v>2829</v>
      </c>
      <c r="J624" s="86" t="s">
        <v>2832</v>
      </c>
      <c r="K624" s="86">
        <v>545054</v>
      </c>
      <c r="L624" s="86">
        <v>776620</v>
      </c>
      <c r="M624" s="86">
        <v>11286602</v>
      </c>
      <c r="N624" s="86">
        <v>10509982</v>
      </c>
      <c r="O624" s="86">
        <v>9964928</v>
      </c>
      <c r="P624" s="86">
        <v>11286602</v>
      </c>
      <c r="Q624" s="86">
        <v>10741548</v>
      </c>
      <c r="R624" s="86">
        <v>10509982</v>
      </c>
      <c r="S624" s="86">
        <v>9964928</v>
      </c>
    </row>
    <row r="625" spans="1:19" x14ac:dyDescent="0.35">
      <c r="A625" s="86" t="s">
        <v>631</v>
      </c>
      <c r="B625" s="86">
        <v>101</v>
      </c>
      <c r="C625" s="86" t="s">
        <v>1664</v>
      </c>
      <c r="D625" s="86" t="s">
        <v>5792</v>
      </c>
      <c r="E625" s="86" t="s">
        <v>2273</v>
      </c>
      <c r="F625" s="86">
        <v>17327882451</v>
      </c>
      <c r="G625" s="86">
        <v>17327882451</v>
      </c>
      <c r="H625" s="93">
        <v>17327882451</v>
      </c>
      <c r="I625" s="86" t="s">
        <v>2829</v>
      </c>
      <c r="J625" s="86" t="s">
        <v>2832</v>
      </c>
      <c r="K625" s="86">
        <v>313861536</v>
      </c>
      <c r="L625" s="86">
        <v>215416952</v>
      </c>
      <c r="M625" s="86">
        <v>17641743987</v>
      </c>
      <c r="N625" s="86">
        <v>17426327035</v>
      </c>
      <c r="O625" s="86">
        <v>17112465499</v>
      </c>
      <c r="P625" s="86">
        <v>17641743987</v>
      </c>
      <c r="Q625" s="86">
        <v>17327882451</v>
      </c>
      <c r="R625" s="86">
        <v>17426327035</v>
      </c>
      <c r="S625" s="86">
        <v>17112465499</v>
      </c>
    </row>
    <row r="626" spans="1:19" x14ac:dyDescent="0.35">
      <c r="A626" s="86" t="s">
        <v>632</v>
      </c>
      <c r="B626" s="86">
        <v>101</v>
      </c>
      <c r="C626" s="86" t="s">
        <v>1664</v>
      </c>
      <c r="D626" s="86" t="s">
        <v>5910</v>
      </c>
      <c r="E626" s="86" t="s">
        <v>2328</v>
      </c>
      <c r="F626" s="86">
        <v>22730090316</v>
      </c>
      <c r="G626" s="86">
        <v>22730090316</v>
      </c>
      <c r="H626" s="93">
        <v>22730090316</v>
      </c>
      <c r="I626" s="86" t="s">
        <v>2829</v>
      </c>
      <c r="J626" s="86" t="s">
        <v>2832</v>
      </c>
      <c r="K626" s="86">
        <v>334918660</v>
      </c>
      <c r="L626" s="86">
        <v>0</v>
      </c>
      <c r="M626" s="86">
        <v>23065008976</v>
      </c>
      <c r="N626" s="86">
        <v>23065008976</v>
      </c>
      <c r="O626" s="86">
        <v>22730090316</v>
      </c>
      <c r="P626" s="86">
        <v>23065008976</v>
      </c>
      <c r="Q626" s="86">
        <v>22730090316</v>
      </c>
      <c r="R626" s="86">
        <v>23065008976</v>
      </c>
      <c r="S626" s="86">
        <v>22730090316</v>
      </c>
    </row>
    <row r="627" spans="1:19" x14ac:dyDescent="0.35">
      <c r="A627" s="86" t="s">
        <v>633</v>
      </c>
      <c r="B627" s="86">
        <v>101</v>
      </c>
      <c r="C627" s="86" t="s">
        <v>1664</v>
      </c>
      <c r="D627" s="86" t="s">
        <v>5911</v>
      </c>
      <c r="E627" s="86" t="s">
        <v>2329</v>
      </c>
      <c r="F627" s="86">
        <v>17608203451</v>
      </c>
      <c r="G627" s="86">
        <v>17608203451</v>
      </c>
      <c r="H627" s="93">
        <v>17608203451</v>
      </c>
      <c r="I627" s="86" t="s">
        <v>2829</v>
      </c>
      <c r="J627" s="86" t="s">
        <v>2832</v>
      </c>
      <c r="K627" s="86">
        <v>265886627</v>
      </c>
      <c r="L627" s="86">
        <v>0</v>
      </c>
      <c r="M627" s="86">
        <v>17874090078</v>
      </c>
      <c r="N627" s="86">
        <v>17874090078</v>
      </c>
      <c r="O627" s="86">
        <v>17608203451</v>
      </c>
      <c r="P627" s="86">
        <v>17874090078</v>
      </c>
      <c r="Q627" s="86">
        <v>17608203451</v>
      </c>
      <c r="R627" s="86">
        <v>17874090078</v>
      </c>
      <c r="S627" s="86">
        <v>17608203451</v>
      </c>
    </row>
    <row r="628" spans="1:19" x14ac:dyDescent="0.35">
      <c r="A628" s="86" t="s">
        <v>634</v>
      </c>
      <c r="B628" s="86">
        <v>101</v>
      </c>
      <c r="C628" s="86" t="s">
        <v>1664</v>
      </c>
      <c r="D628" s="86" t="s">
        <v>5912</v>
      </c>
      <c r="E628" s="86" t="s">
        <v>2330</v>
      </c>
      <c r="F628" s="86">
        <v>3976602651</v>
      </c>
      <c r="G628" s="86">
        <v>3976602651</v>
      </c>
      <c r="H628" s="93">
        <v>3976602651</v>
      </c>
      <c r="I628" s="86" t="s">
        <v>2829</v>
      </c>
      <c r="J628" s="86" t="s">
        <v>2832</v>
      </c>
      <c r="K628" s="86">
        <v>63578984</v>
      </c>
      <c r="L628" s="86">
        <v>0</v>
      </c>
      <c r="M628" s="86">
        <v>4040181635</v>
      </c>
      <c r="N628" s="86">
        <v>4040181635</v>
      </c>
      <c r="O628" s="86">
        <v>3976602651</v>
      </c>
      <c r="P628" s="86">
        <v>4040181635</v>
      </c>
      <c r="Q628" s="86">
        <v>3976602651</v>
      </c>
      <c r="R628" s="86">
        <v>4040181635</v>
      </c>
      <c r="S628" s="86">
        <v>3976602651</v>
      </c>
    </row>
    <row r="629" spans="1:19" x14ac:dyDescent="0.35">
      <c r="A629" s="86" t="s">
        <v>635</v>
      </c>
      <c r="B629" s="86">
        <v>101</v>
      </c>
      <c r="C629" s="86" t="s">
        <v>1664</v>
      </c>
      <c r="D629" s="86" t="s">
        <v>5913</v>
      </c>
      <c r="E629" s="86" t="s">
        <v>2331</v>
      </c>
      <c r="F629" s="86">
        <v>2222037299</v>
      </c>
      <c r="G629" s="86">
        <v>2222037299</v>
      </c>
      <c r="H629" s="93">
        <v>2222037299</v>
      </c>
      <c r="I629" s="86" t="s">
        <v>2829</v>
      </c>
      <c r="J629" s="86" t="s">
        <v>2832</v>
      </c>
      <c r="K629" s="86">
        <v>65145464</v>
      </c>
      <c r="L629" s="86">
        <v>0</v>
      </c>
      <c r="M629" s="86">
        <v>2287182763</v>
      </c>
      <c r="N629" s="86">
        <v>2287182763</v>
      </c>
      <c r="O629" s="86">
        <v>2222037299</v>
      </c>
      <c r="P629" s="86">
        <v>2287182763</v>
      </c>
      <c r="Q629" s="86">
        <v>2222037299</v>
      </c>
      <c r="R629" s="86">
        <v>2287182763</v>
      </c>
      <c r="S629" s="86">
        <v>2222037299</v>
      </c>
    </row>
    <row r="630" spans="1:19" x14ac:dyDescent="0.35">
      <c r="A630" s="86" t="s">
        <v>636</v>
      </c>
      <c r="B630" s="86">
        <v>101</v>
      </c>
      <c r="C630" s="86" t="s">
        <v>1664</v>
      </c>
      <c r="D630" s="86" t="s">
        <v>5914</v>
      </c>
      <c r="E630" s="86" t="s">
        <v>2332</v>
      </c>
      <c r="F630" s="86">
        <v>61757951308</v>
      </c>
      <c r="G630" s="86">
        <v>61757951308</v>
      </c>
      <c r="H630" s="93">
        <v>61757951308</v>
      </c>
      <c r="I630" s="86" t="s">
        <v>2829</v>
      </c>
      <c r="J630" s="86" t="s">
        <v>2832</v>
      </c>
      <c r="K630" s="86">
        <v>1231590965</v>
      </c>
      <c r="L630" s="86">
        <v>2993816406</v>
      </c>
      <c r="M630" s="86">
        <v>62989542273</v>
      </c>
      <c r="N630" s="86">
        <v>59995725867</v>
      </c>
      <c r="O630" s="86">
        <v>58764134902</v>
      </c>
      <c r="P630" s="86">
        <v>62989542273</v>
      </c>
      <c r="Q630" s="86">
        <v>61757951308</v>
      </c>
      <c r="R630" s="86">
        <v>59995725867</v>
      </c>
      <c r="S630" s="86">
        <v>58764134902</v>
      </c>
    </row>
    <row r="631" spans="1:19" x14ac:dyDescent="0.35">
      <c r="A631" s="86" t="s">
        <v>637</v>
      </c>
      <c r="B631" s="86">
        <v>101</v>
      </c>
      <c r="C631" s="86" t="s">
        <v>1664</v>
      </c>
      <c r="D631" s="86" t="s">
        <v>5915</v>
      </c>
      <c r="E631" s="86" t="s">
        <v>2333</v>
      </c>
      <c r="F631" s="86">
        <v>10774417070</v>
      </c>
      <c r="G631" s="86">
        <v>10774417070</v>
      </c>
      <c r="H631" s="93">
        <v>10774417070</v>
      </c>
      <c r="I631" s="86" t="s">
        <v>2829</v>
      </c>
      <c r="J631" s="86" t="s">
        <v>2832</v>
      </c>
      <c r="K631" s="86">
        <v>113118514</v>
      </c>
      <c r="L631" s="86">
        <v>226480880</v>
      </c>
      <c r="M631" s="86">
        <v>10887535584</v>
      </c>
      <c r="N631" s="86">
        <v>10661054704</v>
      </c>
      <c r="O631" s="86">
        <v>10547936190</v>
      </c>
      <c r="P631" s="86">
        <v>11747999944</v>
      </c>
      <c r="Q631" s="86">
        <v>11634881430</v>
      </c>
      <c r="R631" s="86">
        <v>11521519064</v>
      </c>
      <c r="S631" s="86">
        <v>11408400550</v>
      </c>
    </row>
    <row r="632" spans="1:19" x14ac:dyDescent="0.35">
      <c r="A632" s="86" t="s">
        <v>638</v>
      </c>
      <c r="B632" s="86">
        <v>101</v>
      </c>
      <c r="C632" s="86" t="s">
        <v>1664</v>
      </c>
      <c r="D632" s="86" t="s">
        <v>5916</v>
      </c>
      <c r="E632" s="86" t="s">
        <v>2334</v>
      </c>
      <c r="F632" s="86">
        <v>10287986317</v>
      </c>
      <c r="G632" s="86">
        <v>10287986317</v>
      </c>
      <c r="H632" s="93">
        <v>10287986317</v>
      </c>
      <c r="I632" s="86" t="s">
        <v>2829</v>
      </c>
      <c r="J632" s="86" t="s">
        <v>2832</v>
      </c>
      <c r="K632" s="86">
        <v>123366469</v>
      </c>
      <c r="L632" s="86">
        <v>153076090</v>
      </c>
      <c r="M632" s="86">
        <v>10411352786</v>
      </c>
      <c r="N632" s="86">
        <v>10258276696</v>
      </c>
      <c r="O632" s="86">
        <v>10134910227</v>
      </c>
      <c r="P632" s="86">
        <v>10411352786</v>
      </c>
      <c r="Q632" s="86">
        <v>10287986317</v>
      </c>
      <c r="R632" s="86">
        <v>10258276696</v>
      </c>
      <c r="S632" s="86">
        <v>10134910227</v>
      </c>
    </row>
    <row r="633" spans="1:19" x14ac:dyDescent="0.35">
      <c r="A633" s="86" t="s">
        <v>639</v>
      </c>
      <c r="B633" s="86">
        <v>101</v>
      </c>
      <c r="C633" s="86" t="s">
        <v>1664</v>
      </c>
      <c r="D633" s="86" t="s">
        <v>5918</v>
      </c>
      <c r="E633" s="86" t="s">
        <v>2022</v>
      </c>
      <c r="F633" s="86">
        <v>8741091897</v>
      </c>
      <c r="G633" s="86">
        <v>8741091897</v>
      </c>
      <c r="H633" s="93">
        <v>8741091897</v>
      </c>
      <c r="I633" s="86" t="s">
        <v>2829</v>
      </c>
      <c r="J633" s="86" t="s">
        <v>2832</v>
      </c>
      <c r="K633" s="86">
        <v>175554808</v>
      </c>
      <c r="L633" s="86">
        <v>139671647</v>
      </c>
      <c r="M633" s="86">
        <v>8916646705</v>
      </c>
      <c r="N633" s="86">
        <v>8776975058</v>
      </c>
      <c r="O633" s="86">
        <v>8601420250</v>
      </c>
      <c r="P633" s="86">
        <v>12131110444</v>
      </c>
      <c r="Q633" s="86">
        <v>11955555636</v>
      </c>
      <c r="R633" s="86">
        <v>11991438797</v>
      </c>
      <c r="S633" s="86">
        <v>11815883989</v>
      </c>
    </row>
    <row r="634" spans="1:19" x14ac:dyDescent="0.35">
      <c r="A634" s="86" t="s">
        <v>640</v>
      </c>
      <c r="B634" s="86">
        <v>101</v>
      </c>
      <c r="C634" s="86" t="s">
        <v>1664</v>
      </c>
      <c r="D634" s="86" t="s">
        <v>5919</v>
      </c>
      <c r="E634" s="86" t="s">
        <v>2335</v>
      </c>
      <c r="F634" s="86">
        <v>200159027054</v>
      </c>
      <c r="G634" s="86">
        <v>200159027054</v>
      </c>
      <c r="H634" s="93">
        <v>200159027054</v>
      </c>
      <c r="I634" s="86" t="s">
        <v>2829</v>
      </c>
      <c r="J634" s="86" t="s">
        <v>2832</v>
      </c>
      <c r="K634" s="86">
        <v>2183686660</v>
      </c>
      <c r="L634" s="86">
        <v>8009976135</v>
      </c>
      <c r="M634" s="86">
        <v>202342713714</v>
      </c>
      <c r="N634" s="86">
        <v>194332737579</v>
      </c>
      <c r="O634" s="86">
        <v>192149050919</v>
      </c>
      <c r="P634" s="86">
        <v>202342713714</v>
      </c>
      <c r="Q634" s="86">
        <v>200159027054</v>
      </c>
      <c r="R634" s="86">
        <v>194332737579</v>
      </c>
      <c r="S634" s="86">
        <v>192149050919</v>
      </c>
    </row>
    <row r="635" spans="1:19" x14ac:dyDescent="0.35">
      <c r="A635" s="86" t="s">
        <v>641</v>
      </c>
      <c r="B635" s="86">
        <v>101</v>
      </c>
      <c r="C635" s="86" t="s">
        <v>1664</v>
      </c>
      <c r="D635" s="86" t="s">
        <v>5920</v>
      </c>
      <c r="E635" s="86" t="s">
        <v>2336</v>
      </c>
      <c r="F635" s="86">
        <v>17685580587</v>
      </c>
      <c r="G635" s="86">
        <v>17685580587</v>
      </c>
      <c r="H635" s="93">
        <v>17685580587</v>
      </c>
      <c r="I635" s="86" t="s">
        <v>2829</v>
      </c>
      <c r="J635" s="86" t="s">
        <v>2832</v>
      </c>
      <c r="K635" s="86">
        <v>466807108</v>
      </c>
      <c r="L635" s="86">
        <v>0</v>
      </c>
      <c r="M635" s="86">
        <v>18152387695</v>
      </c>
      <c r="N635" s="86">
        <v>18152387695</v>
      </c>
      <c r="O635" s="86">
        <v>17685580587</v>
      </c>
      <c r="P635" s="86">
        <v>18152387695</v>
      </c>
      <c r="Q635" s="86">
        <v>17685580587</v>
      </c>
      <c r="R635" s="86">
        <v>18152387695</v>
      </c>
      <c r="S635" s="86">
        <v>17685580587</v>
      </c>
    </row>
    <row r="636" spans="1:19" x14ac:dyDescent="0.35">
      <c r="A636" s="86" t="s">
        <v>642</v>
      </c>
      <c r="B636" s="86">
        <v>101</v>
      </c>
      <c r="C636" s="86" t="s">
        <v>1664</v>
      </c>
      <c r="D636" s="86" t="s">
        <v>5923</v>
      </c>
      <c r="E636" s="86" t="s">
        <v>2245</v>
      </c>
      <c r="F636" s="86">
        <v>25630243878</v>
      </c>
      <c r="G636" s="86">
        <v>25630243878</v>
      </c>
      <c r="H636" s="93">
        <v>25630243878</v>
      </c>
      <c r="I636" s="86" t="s">
        <v>2829</v>
      </c>
      <c r="J636" s="86" t="s">
        <v>2832</v>
      </c>
      <c r="K636" s="86">
        <v>407459712</v>
      </c>
      <c r="L636" s="86">
        <v>0</v>
      </c>
      <c r="M636" s="86">
        <v>26037703590</v>
      </c>
      <c r="N636" s="86">
        <v>26037703590</v>
      </c>
      <c r="O636" s="86">
        <v>25630243878</v>
      </c>
      <c r="P636" s="86">
        <v>26037703590</v>
      </c>
      <c r="Q636" s="86">
        <v>25630243878</v>
      </c>
      <c r="R636" s="86">
        <v>26037703590</v>
      </c>
      <c r="S636" s="86">
        <v>25630243878</v>
      </c>
    </row>
    <row r="637" spans="1:19" x14ac:dyDescent="0.35">
      <c r="A637" s="86" t="s">
        <v>643</v>
      </c>
      <c r="B637" s="86">
        <v>101</v>
      </c>
      <c r="C637" s="86" t="s">
        <v>1664</v>
      </c>
      <c r="D637" s="86" t="s">
        <v>5925</v>
      </c>
      <c r="E637" s="86" t="s">
        <v>2337</v>
      </c>
      <c r="F637" s="86">
        <v>23594276060</v>
      </c>
      <c r="G637" s="86">
        <v>23594276060</v>
      </c>
      <c r="H637" s="93">
        <v>23594276060</v>
      </c>
      <c r="I637" s="86" t="s">
        <v>2829</v>
      </c>
      <c r="J637" s="86" t="s">
        <v>2832</v>
      </c>
      <c r="K637" s="86">
        <v>564677111</v>
      </c>
      <c r="L637" s="86">
        <v>0</v>
      </c>
      <c r="M637" s="86">
        <v>24158953171</v>
      </c>
      <c r="N637" s="86">
        <v>24158953171</v>
      </c>
      <c r="O637" s="86">
        <v>23594276060</v>
      </c>
      <c r="P637" s="86">
        <v>24158953171</v>
      </c>
      <c r="Q637" s="86">
        <v>23594276060</v>
      </c>
      <c r="R637" s="86">
        <v>24158953171</v>
      </c>
      <c r="S637" s="86">
        <v>23594276060</v>
      </c>
    </row>
    <row r="638" spans="1:19" x14ac:dyDescent="0.35">
      <c r="A638" s="86" t="s">
        <v>644</v>
      </c>
      <c r="B638" s="86">
        <v>101</v>
      </c>
      <c r="C638" s="86" t="s">
        <v>1664</v>
      </c>
      <c r="D638" s="86" t="s">
        <v>5927</v>
      </c>
      <c r="E638" s="86" t="s">
        <v>2023</v>
      </c>
      <c r="F638" s="86">
        <v>11324453825</v>
      </c>
      <c r="G638" s="86">
        <v>11324453825</v>
      </c>
      <c r="H638" s="93">
        <v>11324453825</v>
      </c>
      <c r="I638" s="86" t="s">
        <v>2829</v>
      </c>
      <c r="J638" s="86" t="s">
        <v>2832</v>
      </c>
      <c r="K638" s="86">
        <v>103815936</v>
      </c>
      <c r="L638" s="86">
        <v>212245636</v>
      </c>
      <c r="M638" s="86">
        <v>11428269761</v>
      </c>
      <c r="N638" s="86">
        <v>11216024125</v>
      </c>
      <c r="O638" s="86">
        <v>11112208189</v>
      </c>
      <c r="P638" s="86">
        <v>12485951201</v>
      </c>
      <c r="Q638" s="86">
        <v>12382135265</v>
      </c>
      <c r="R638" s="86">
        <v>12273705565</v>
      </c>
      <c r="S638" s="86">
        <v>12169889629</v>
      </c>
    </row>
    <row r="639" spans="1:19" x14ac:dyDescent="0.35">
      <c r="A639" s="86" t="s">
        <v>645</v>
      </c>
      <c r="B639" s="86">
        <v>101</v>
      </c>
      <c r="C639" s="86" t="s">
        <v>1664</v>
      </c>
      <c r="D639" s="86" t="s">
        <v>5928</v>
      </c>
      <c r="E639" s="86" t="s">
        <v>2338</v>
      </c>
      <c r="F639" s="86">
        <v>17378552040</v>
      </c>
      <c r="G639" s="86">
        <v>17378552040</v>
      </c>
      <c r="H639" s="93">
        <v>17378552040</v>
      </c>
      <c r="I639" s="86" t="s">
        <v>2829</v>
      </c>
      <c r="J639" s="86" t="s">
        <v>2832</v>
      </c>
      <c r="K639" s="86">
        <v>367262471</v>
      </c>
      <c r="L639" s="86">
        <v>298247103</v>
      </c>
      <c r="M639" s="86">
        <v>17745814511</v>
      </c>
      <c r="N639" s="86">
        <v>17447567408</v>
      </c>
      <c r="O639" s="86">
        <v>17080304937</v>
      </c>
      <c r="P639" s="86">
        <v>17745814511</v>
      </c>
      <c r="Q639" s="86">
        <v>17378552040</v>
      </c>
      <c r="R639" s="86">
        <v>17447567408</v>
      </c>
      <c r="S639" s="86">
        <v>17080304937</v>
      </c>
    </row>
    <row r="640" spans="1:19" x14ac:dyDescent="0.35">
      <c r="A640" s="86" t="s">
        <v>646</v>
      </c>
      <c r="B640" s="86">
        <v>101</v>
      </c>
      <c r="C640" s="86" t="s">
        <v>1664</v>
      </c>
      <c r="D640" s="86" t="s">
        <v>5929</v>
      </c>
      <c r="E640" s="86" t="s">
        <v>2339</v>
      </c>
      <c r="F640" s="86">
        <v>15249973552</v>
      </c>
      <c r="G640" s="86">
        <v>15249973552</v>
      </c>
      <c r="H640" s="93">
        <v>15249973552</v>
      </c>
      <c r="I640" s="86" t="s">
        <v>2829</v>
      </c>
      <c r="J640" s="86" t="s">
        <v>2832</v>
      </c>
      <c r="K640" s="86">
        <v>277998278</v>
      </c>
      <c r="L640" s="86">
        <v>0</v>
      </c>
      <c r="M640" s="86">
        <v>15527971830</v>
      </c>
      <c r="N640" s="86">
        <v>15527971830</v>
      </c>
      <c r="O640" s="86">
        <v>15249973552</v>
      </c>
      <c r="P640" s="86">
        <v>15527971830</v>
      </c>
      <c r="Q640" s="86">
        <v>15249973552</v>
      </c>
      <c r="R640" s="86">
        <v>15527971830</v>
      </c>
      <c r="S640" s="86">
        <v>15249973552</v>
      </c>
    </row>
    <row r="641" spans="1:19" x14ac:dyDescent="0.35">
      <c r="A641" s="86" t="s">
        <v>647</v>
      </c>
      <c r="B641" s="86">
        <v>101</v>
      </c>
      <c r="C641" s="86" t="s">
        <v>1664</v>
      </c>
      <c r="D641" s="86" t="s">
        <v>5930</v>
      </c>
      <c r="E641" s="86" t="s">
        <v>2340</v>
      </c>
      <c r="F641" s="86">
        <v>34222572102</v>
      </c>
      <c r="G641" s="86">
        <v>34222572102</v>
      </c>
      <c r="H641" s="93">
        <v>34222572102</v>
      </c>
      <c r="I641" s="86" t="s">
        <v>2829</v>
      </c>
      <c r="J641" s="86" t="s">
        <v>2832</v>
      </c>
      <c r="K641" s="86">
        <v>334548949</v>
      </c>
      <c r="L641" s="86">
        <v>2283601380</v>
      </c>
      <c r="M641" s="86">
        <v>34557121051</v>
      </c>
      <c r="N641" s="86">
        <v>32273519671</v>
      </c>
      <c r="O641" s="86">
        <v>31938970722</v>
      </c>
      <c r="P641" s="86">
        <v>34557121051</v>
      </c>
      <c r="Q641" s="86">
        <v>34222572102</v>
      </c>
      <c r="R641" s="86">
        <v>32273519671</v>
      </c>
      <c r="S641" s="86">
        <v>31938970722</v>
      </c>
    </row>
    <row r="642" spans="1:19" x14ac:dyDescent="0.35">
      <c r="A642" s="86" t="s">
        <v>648</v>
      </c>
      <c r="B642" s="86">
        <v>101</v>
      </c>
      <c r="C642" s="86" t="s">
        <v>1664</v>
      </c>
      <c r="D642" s="86" t="s">
        <v>5931</v>
      </c>
      <c r="E642" s="86" t="s">
        <v>2341</v>
      </c>
      <c r="F642" s="86">
        <v>11290586937</v>
      </c>
      <c r="G642" s="86">
        <v>11290586937</v>
      </c>
      <c r="H642" s="93">
        <v>11290586937</v>
      </c>
      <c r="I642" s="86" t="s">
        <v>2829</v>
      </c>
      <c r="J642" s="86" t="s">
        <v>2832</v>
      </c>
      <c r="K642" s="86">
        <v>183990780</v>
      </c>
      <c r="L642" s="86">
        <v>0</v>
      </c>
      <c r="M642" s="86">
        <v>11474577717</v>
      </c>
      <c r="N642" s="86">
        <v>11474577717</v>
      </c>
      <c r="O642" s="86">
        <v>11290586937</v>
      </c>
      <c r="P642" s="86">
        <v>11474577717</v>
      </c>
      <c r="Q642" s="86">
        <v>11290586937</v>
      </c>
      <c r="R642" s="86">
        <v>11474577717</v>
      </c>
      <c r="S642" s="86">
        <v>11290586937</v>
      </c>
    </row>
    <row r="643" spans="1:19" x14ac:dyDescent="0.35">
      <c r="A643" s="86" t="s">
        <v>649</v>
      </c>
      <c r="B643" s="86">
        <v>101</v>
      </c>
      <c r="C643" s="86" t="s">
        <v>1664</v>
      </c>
      <c r="D643" s="86" t="s">
        <v>5933</v>
      </c>
      <c r="E643" s="86" t="s">
        <v>2342</v>
      </c>
      <c r="F643" s="86">
        <v>5785089535</v>
      </c>
      <c r="G643" s="86">
        <v>5785089535</v>
      </c>
      <c r="H643" s="93">
        <v>5785089535</v>
      </c>
      <c r="I643" s="86" t="s">
        <v>2829</v>
      </c>
      <c r="J643" s="86" t="s">
        <v>2832</v>
      </c>
      <c r="K643" s="86">
        <v>66626790</v>
      </c>
      <c r="L643" s="86">
        <v>101767112</v>
      </c>
      <c r="M643" s="86">
        <v>5851716325</v>
      </c>
      <c r="N643" s="86">
        <v>5749949213</v>
      </c>
      <c r="O643" s="86">
        <v>5683322423</v>
      </c>
      <c r="P643" s="86">
        <v>6183774381</v>
      </c>
      <c r="Q643" s="86">
        <v>6117147591</v>
      </c>
      <c r="R643" s="86">
        <v>6082007269</v>
      </c>
      <c r="S643" s="86">
        <v>6015380479</v>
      </c>
    </row>
    <row r="644" spans="1:19" x14ac:dyDescent="0.35">
      <c r="A644" s="86" t="s">
        <v>650</v>
      </c>
      <c r="B644" s="86">
        <v>101</v>
      </c>
      <c r="C644" s="86" t="s">
        <v>1664</v>
      </c>
      <c r="D644" s="86" t="s">
        <v>5934</v>
      </c>
      <c r="E644" s="86" t="s">
        <v>2343</v>
      </c>
      <c r="F644" s="86">
        <v>1390019933</v>
      </c>
      <c r="G644" s="86">
        <v>1390019933</v>
      </c>
      <c r="H644" s="93">
        <v>1390019933</v>
      </c>
      <c r="I644" s="86" t="s">
        <v>2829</v>
      </c>
      <c r="J644" s="86" t="s">
        <v>2832</v>
      </c>
      <c r="K644" s="86">
        <v>38123130</v>
      </c>
      <c r="L644" s="86">
        <v>0</v>
      </c>
      <c r="M644" s="86">
        <v>1428143063</v>
      </c>
      <c r="N644" s="86">
        <v>1428143063</v>
      </c>
      <c r="O644" s="86">
        <v>1390019933</v>
      </c>
      <c r="P644" s="86">
        <v>1428143063</v>
      </c>
      <c r="Q644" s="86">
        <v>1390019933</v>
      </c>
      <c r="R644" s="86">
        <v>1428143063</v>
      </c>
      <c r="S644" s="86">
        <v>1390019933</v>
      </c>
    </row>
    <row r="645" spans="1:19" x14ac:dyDescent="0.35">
      <c r="A645" s="86" t="s">
        <v>651</v>
      </c>
      <c r="B645" s="86">
        <v>101</v>
      </c>
      <c r="C645" s="86" t="s">
        <v>1664</v>
      </c>
      <c r="D645" s="86" t="s">
        <v>6227</v>
      </c>
      <c r="E645" s="86" t="s">
        <v>2344</v>
      </c>
      <c r="F645" s="86">
        <v>4559545</v>
      </c>
      <c r="G645" s="86">
        <v>4559545</v>
      </c>
      <c r="H645" s="93">
        <v>4559545</v>
      </c>
      <c r="I645" s="86" t="s">
        <v>2829</v>
      </c>
      <c r="J645" s="86" t="s">
        <v>2832</v>
      </c>
      <c r="K645" s="86">
        <v>45910</v>
      </c>
      <c r="L645" s="86">
        <v>0</v>
      </c>
      <c r="M645" s="86">
        <v>4605455</v>
      </c>
      <c r="N645" s="86">
        <v>4605455</v>
      </c>
      <c r="O645" s="86">
        <v>4559545</v>
      </c>
      <c r="P645" s="86">
        <v>4605455</v>
      </c>
      <c r="Q645" s="86">
        <v>4559545</v>
      </c>
      <c r="R645" s="86">
        <v>4605455</v>
      </c>
      <c r="S645" s="86">
        <v>4559545</v>
      </c>
    </row>
    <row r="646" spans="1:19" x14ac:dyDescent="0.35">
      <c r="A646" s="86" t="s">
        <v>652</v>
      </c>
      <c r="B646" s="86">
        <v>101</v>
      </c>
      <c r="C646" s="86" t="s">
        <v>1664</v>
      </c>
      <c r="D646" s="86" t="s">
        <v>6369</v>
      </c>
      <c r="E646" s="86" t="s">
        <v>2345</v>
      </c>
      <c r="F646" s="86">
        <v>73877749</v>
      </c>
      <c r="G646" s="86">
        <v>73877749</v>
      </c>
      <c r="H646" s="93">
        <v>73877749</v>
      </c>
      <c r="I646" s="86" t="s">
        <v>2829</v>
      </c>
      <c r="J646" s="86" t="s">
        <v>2832</v>
      </c>
      <c r="K646" s="86">
        <v>2635682</v>
      </c>
      <c r="L646" s="86">
        <v>0</v>
      </c>
      <c r="M646" s="86">
        <v>76513431</v>
      </c>
      <c r="N646" s="86">
        <v>76513431</v>
      </c>
      <c r="O646" s="86">
        <v>73877749</v>
      </c>
      <c r="P646" s="86">
        <v>76513431</v>
      </c>
      <c r="Q646" s="86">
        <v>73877749</v>
      </c>
      <c r="R646" s="86">
        <v>76513431</v>
      </c>
      <c r="S646" s="86">
        <v>73877749</v>
      </c>
    </row>
    <row r="647" spans="1:19" x14ac:dyDescent="0.35">
      <c r="A647" s="86" t="s">
        <v>653</v>
      </c>
      <c r="B647" s="86">
        <v>101</v>
      </c>
      <c r="C647" s="86" t="s">
        <v>1664</v>
      </c>
      <c r="D647" s="86" t="s">
        <v>6737</v>
      </c>
      <c r="E647" s="86" t="s">
        <v>2346</v>
      </c>
      <c r="F647" s="86">
        <v>2209219705</v>
      </c>
      <c r="G647" s="86">
        <v>2209219705</v>
      </c>
      <c r="H647" s="93">
        <v>2209219705</v>
      </c>
      <c r="I647" s="86" t="s">
        <v>2829</v>
      </c>
      <c r="J647" s="86" t="s">
        <v>2832</v>
      </c>
      <c r="K647" s="86">
        <v>33046136</v>
      </c>
      <c r="L647" s="86">
        <v>0</v>
      </c>
      <c r="M647" s="86">
        <v>2242265841</v>
      </c>
      <c r="N647" s="86">
        <v>2242265841</v>
      </c>
      <c r="O647" s="86">
        <v>2209219705</v>
      </c>
      <c r="P647" s="86">
        <v>2314296282</v>
      </c>
      <c r="Q647" s="86">
        <v>2281250146</v>
      </c>
      <c r="R647" s="86">
        <v>2314296282</v>
      </c>
      <c r="S647" s="86">
        <v>2281250146</v>
      </c>
    </row>
    <row r="648" spans="1:19" x14ac:dyDescent="0.35">
      <c r="A648" s="86" t="s">
        <v>654</v>
      </c>
      <c r="B648" s="86">
        <v>102</v>
      </c>
      <c r="C648" s="86" t="s">
        <v>1665</v>
      </c>
      <c r="D648" s="86" t="s">
        <v>5935</v>
      </c>
      <c r="E648" s="86" t="s">
        <v>2347</v>
      </c>
      <c r="F648" s="86">
        <v>214016416</v>
      </c>
      <c r="G648" s="86">
        <v>214016416</v>
      </c>
      <c r="H648" s="93">
        <v>214016416</v>
      </c>
      <c r="I648" s="86" t="s">
        <v>2829</v>
      </c>
      <c r="J648" s="86" t="s">
        <v>2832</v>
      </c>
      <c r="K648" s="86">
        <v>4573118</v>
      </c>
      <c r="L648" s="86">
        <v>7238657</v>
      </c>
      <c r="M648" s="86">
        <v>218589534</v>
      </c>
      <c r="N648" s="86">
        <v>211350877</v>
      </c>
      <c r="O648" s="86">
        <v>206777759</v>
      </c>
      <c r="P648" s="86">
        <v>218589534</v>
      </c>
      <c r="Q648" s="86">
        <v>214016416</v>
      </c>
      <c r="R648" s="86">
        <v>211350877</v>
      </c>
      <c r="S648" s="86">
        <v>206777759</v>
      </c>
    </row>
    <row r="649" spans="1:19" x14ac:dyDescent="0.35">
      <c r="A649" s="86" t="s">
        <v>655</v>
      </c>
      <c r="B649" s="86">
        <v>102</v>
      </c>
      <c r="C649" s="86" t="s">
        <v>1665</v>
      </c>
      <c r="D649" s="86" t="s">
        <v>5936</v>
      </c>
      <c r="E649" s="86" t="s">
        <v>2348</v>
      </c>
      <c r="F649" s="86">
        <v>2614847687</v>
      </c>
      <c r="G649" s="86">
        <v>2614847687</v>
      </c>
      <c r="H649" s="93">
        <v>2614847687</v>
      </c>
      <c r="I649" s="86" t="s">
        <v>2829</v>
      </c>
      <c r="J649" s="86" t="s">
        <v>2832</v>
      </c>
      <c r="K649" s="86">
        <v>56723540</v>
      </c>
      <c r="L649" s="86">
        <v>82385423</v>
      </c>
      <c r="M649" s="86">
        <v>2671571227</v>
      </c>
      <c r="N649" s="86">
        <v>2589185804</v>
      </c>
      <c r="O649" s="86">
        <v>2532462264</v>
      </c>
      <c r="P649" s="86">
        <v>2671571227</v>
      </c>
      <c r="Q649" s="86">
        <v>2614847687</v>
      </c>
      <c r="R649" s="86">
        <v>2589185804</v>
      </c>
      <c r="S649" s="86">
        <v>2532462264</v>
      </c>
    </row>
    <row r="650" spans="1:19" x14ac:dyDescent="0.35">
      <c r="A650" s="86" t="s">
        <v>656</v>
      </c>
      <c r="B650" s="86">
        <v>102</v>
      </c>
      <c r="C650" s="86" t="s">
        <v>1665</v>
      </c>
      <c r="D650" s="86" t="s">
        <v>5937</v>
      </c>
      <c r="E650" s="86" t="s">
        <v>2349</v>
      </c>
      <c r="F650" s="86">
        <v>380893468</v>
      </c>
      <c r="G650" s="86">
        <v>380893468</v>
      </c>
      <c r="H650" s="93">
        <v>380893468</v>
      </c>
      <c r="I650" s="86" t="s">
        <v>2829</v>
      </c>
      <c r="J650" s="86" t="s">
        <v>2832</v>
      </c>
      <c r="K650" s="86">
        <v>6275757</v>
      </c>
      <c r="L650" s="86">
        <v>9397550</v>
      </c>
      <c r="M650" s="86">
        <v>387169225</v>
      </c>
      <c r="N650" s="86">
        <v>377771675</v>
      </c>
      <c r="O650" s="86">
        <v>371495918</v>
      </c>
      <c r="P650" s="86">
        <v>387169225</v>
      </c>
      <c r="Q650" s="86">
        <v>380893468</v>
      </c>
      <c r="R650" s="86">
        <v>377771675</v>
      </c>
      <c r="S650" s="86">
        <v>371495918</v>
      </c>
    </row>
    <row r="651" spans="1:19" x14ac:dyDescent="0.35">
      <c r="A651" s="86" t="s">
        <v>657</v>
      </c>
      <c r="B651" s="86">
        <v>102</v>
      </c>
      <c r="C651" s="86" t="s">
        <v>1665</v>
      </c>
      <c r="D651" s="86" t="s">
        <v>5938</v>
      </c>
      <c r="E651" s="86" t="s">
        <v>2350</v>
      </c>
      <c r="F651" s="86">
        <v>2859538252</v>
      </c>
      <c r="G651" s="86">
        <v>2859538252</v>
      </c>
      <c r="H651" s="93">
        <v>2859538252</v>
      </c>
      <c r="I651" s="86" t="s">
        <v>2829</v>
      </c>
      <c r="J651" s="86" t="s">
        <v>2832</v>
      </c>
      <c r="K651" s="86">
        <v>46639966</v>
      </c>
      <c r="L651" s="86">
        <v>100708980</v>
      </c>
      <c r="M651" s="86">
        <v>2906178218</v>
      </c>
      <c r="N651" s="86">
        <v>2805469238</v>
      </c>
      <c r="O651" s="86">
        <v>2758829272</v>
      </c>
      <c r="P651" s="86">
        <v>2906178218</v>
      </c>
      <c r="Q651" s="86">
        <v>2859538252</v>
      </c>
      <c r="R651" s="86">
        <v>2805469238</v>
      </c>
      <c r="S651" s="86">
        <v>2758829272</v>
      </c>
    </row>
    <row r="652" spans="1:19" x14ac:dyDescent="0.35">
      <c r="A652" s="86" t="s">
        <v>658</v>
      </c>
      <c r="B652" s="86">
        <v>102</v>
      </c>
      <c r="C652" s="86" t="s">
        <v>1665</v>
      </c>
      <c r="D652" s="86" t="s">
        <v>5939</v>
      </c>
      <c r="E652" s="86" t="s">
        <v>2351</v>
      </c>
      <c r="F652" s="86">
        <v>179904678</v>
      </c>
      <c r="G652" s="86">
        <v>179904678</v>
      </c>
      <c r="H652" s="93">
        <v>179904678</v>
      </c>
      <c r="I652" s="86" t="s">
        <v>2829</v>
      </c>
      <c r="J652" s="86" t="s">
        <v>2832</v>
      </c>
      <c r="K652" s="86">
        <v>6157257</v>
      </c>
      <c r="L652" s="86">
        <v>11480065</v>
      </c>
      <c r="M652" s="86">
        <v>186061935</v>
      </c>
      <c r="N652" s="86">
        <v>174581870</v>
      </c>
      <c r="O652" s="86">
        <v>168424613</v>
      </c>
      <c r="P652" s="86">
        <v>186061935</v>
      </c>
      <c r="Q652" s="86">
        <v>179904678</v>
      </c>
      <c r="R652" s="86">
        <v>174581870</v>
      </c>
      <c r="S652" s="86">
        <v>168424613</v>
      </c>
    </row>
    <row r="653" spans="1:19" x14ac:dyDescent="0.35">
      <c r="A653" s="86" t="s">
        <v>659</v>
      </c>
      <c r="B653" s="86">
        <v>102</v>
      </c>
      <c r="C653" s="86" t="s">
        <v>1665</v>
      </c>
      <c r="D653" s="86" t="s">
        <v>5940</v>
      </c>
      <c r="E653" s="86" t="s">
        <v>2352</v>
      </c>
      <c r="F653" s="86">
        <v>465745947</v>
      </c>
      <c r="G653" s="86">
        <v>465745947</v>
      </c>
      <c r="H653" s="93">
        <v>465745947</v>
      </c>
      <c r="I653" s="86" t="s">
        <v>2829</v>
      </c>
      <c r="J653" s="86" t="s">
        <v>2832</v>
      </c>
      <c r="K653" s="86">
        <v>5594296</v>
      </c>
      <c r="L653" s="86">
        <v>10115716</v>
      </c>
      <c r="M653" s="86">
        <v>471340243</v>
      </c>
      <c r="N653" s="86">
        <v>461224527</v>
      </c>
      <c r="O653" s="86">
        <v>455630231</v>
      </c>
      <c r="P653" s="86">
        <v>471340243</v>
      </c>
      <c r="Q653" s="86">
        <v>465745947</v>
      </c>
      <c r="R653" s="86">
        <v>461224527</v>
      </c>
      <c r="S653" s="86">
        <v>455630231</v>
      </c>
    </row>
    <row r="654" spans="1:19" x14ac:dyDescent="0.35">
      <c r="A654" s="86" t="s">
        <v>660</v>
      </c>
      <c r="B654" s="86">
        <v>102</v>
      </c>
      <c r="C654" s="86" t="s">
        <v>1665</v>
      </c>
      <c r="D654" s="86" t="s">
        <v>6698</v>
      </c>
      <c r="E654" s="86" t="s">
        <v>2353</v>
      </c>
      <c r="F654" s="86">
        <v>2752681</v>
      </c>
      <c r="G654" s="86">
        <v>2752681</v>
      </c>
      <c r="H654" s="93">
        <v>2752681</v>
      </c>
      <c r="I654" s="86" t="s">
        <v>2829</v>
      </c>
      <c r="J654" s="86" t="s">
        <v>2832</v>
      </c>
      <c r="K654" s="86">
        <v>138229</v>
      </c>
      <c r="L654" s="86">
        <v>0</v>
      </c>
      <c r="M654" s="86">
        <v>2890910</v>
      </c>
      <c r="N654" s="86">
        <v>2890910</v>
      </c>
      <c r="O654" s="86">
        <v>2752681</v>
      </c>
      <c r="P654" s="86">
        <v>2890910</v>
      </c>
      <c r="Q654" s="86">
        <v>2752681</v>
      </c>
      <c r="R654" s="86">
        <v>2890910</v>
      </c>
      <c r="S654" s="86">
        <v>2752681</v>
      </c>
    </row>
    <row r="655" spans="1:19" x14ac:dyDescent="0.35">
      <c r="A655" s="86" t="s">
        <v>661</v>
      </c>
      <c r="B655" s="86">
        <v>102</v>
      </c>
      <c r="C655" s="86" t="s">
        <v>1665</v>
      </c>
      <c r="D655" s="86" t="s">
        <v>6705</v>
      </c>
      <c r="E655" s="86" t="s">
        <v>2354</v>
      </c>
      <c r="F655" s="86">
        <v>7436170</v>
      </c>
      <c r="G655" s="86">
        <v>7436170</v>
      </c>
      <c r="H655" s="93">
        <v>7436170</v>
      </c>
      <c r="I655" s="86" t="s">
        <v>2829</v>
      </c>
      <c r="J655" s="86" t="s">
        <v>2832</v>
      </c>
      <c r="K655" s="86">
        <v>315040</v>
      </c>
      <c r="L655" s="86">
        <v>0</v>
      </c>
      <c r="M655" s="86">
        <v>7751210</v>
      </c>
      <c r="N655" s="86">
        <v>7751210</v>
      </c>
      <c r="O655" s="86">
        <v>7436170</v>
      </c>
      <c r="P655" s="86">
        <v>7751210</v>
      </c>
      <c r="Q655" s="86">
        <v>7436170</v>
      </c>
      <c r="R655" s="86">
        <v>7751210</v>
      </c>
      <c r="S655" s="86">
        <v>7436170</v>
      </c>
    </row>
    <row r="656" spans="1:19" x14ac:dyDescent="0.35">
      <c r="A656" s="86" t="s">
        <v>662</v>
      </c>
      <c r="B656" s="86">
        <v>103</v>
      </c>
      <c r="C656" s="86" t="s">
        <v>1666</v>
      </c>
      <c r="D656" s="86" t="s">
        <v>5597</v>
      </c>
      <c r="E656" s="86" t="s">
        <v>2117</v>
      </c>
      <c r="F656" s="86">
        <v>453039280</v>
      </c>
      <c r="G656" s="86">
        <v>453039280</v>
      </c>
      <c r="H656" s="93">
        <v>453039280</v>
      </c>
      <c r="I656" s="86" t="s">
        <v>2829</v>
      </c>
      <c r="J656" s="86" t="s">
        <v>2832</v>
      </c>
      <c r="K656" s="86">
        <v>8030580</v>
      </c>
      <c r="L656" s="86">
        <v>0</v>
      </c>
      <c r="M656" s="86">
        <v>461069860</v>
      </c>
      <c r="N656" s="86">
        <v>461069860</v>
      </c>
      <c r="O656" s="86">
        <v>453039280</v>
      </c>
      <c r="P656" s="86">
        <v>461069860</v>
      </c>
      <c r="Q656" s="86">
        <v>453039280</v>
      </c>
      <c r="R656" s="86">
        <v>461069860</v>
      </c>
      <c r="S656" s="86">
        <v>453039280</v>
      </c>
    </row>
    <row r="657" spans="1:19" x14ac:dyDescent="0.35">
      <c r="A657" s="86" t="s">
        <v>663</v>
      </c>
      <c r="B657" s="86">
        <v>103</v>
      </c>
      <c r="C657" s="86" t="s">
        <v>1666</v>
      </c>
      <c r="D657" s="86" t="s">
        <v>5942</v>
      </c>
      <c r="E657" s="86" t="s">
        <v>2355</v>
      </c>
      <c r="F657" s="86">
        <v>140699932</v>
      </c>
      <c r="G657" s="86">
        <v>145602587</v>
      </c>
      <c r="H657" s="93">
        <v>140699932</v>
      </c>
      <c r="I657" s="86" t="s">
        <v>2829</v>
      </c>
      <c r="J657" s="86" t="s">
        <v>2833</v>
      </c>
      <c r="K657" s="86">
        <v>660760</v>
      </c>
      <c r="L657" s="86">
        <v>0</v>
      </c>
      <c r="M657" s="86">
        <v>141360692</v>
      </c>
      <c r="N657" s="86">
        <v>141360692</v>
      </c>
      <c r="O657" s="86">
        <v>140699932</v>
      </c>
      <c r="P657" s="86">
        <v>141360692</v>
      </c>
      <c r="Q657" s="86">
        <v>140699932</v>
      </c>
      <c r="R657" s="86">
        <v>141360692</v>
      </c>
      <c r="S657" s="86">
        <v>140699932</v>
      </c>
    </row>
    <row r="658" spans="1:19" x14ac:dyDescent="0.35">
      <c r="A658" s="86" t="s">
        <v>664</v>
      </c>
      <c r="B658" s="86">
        <v>103</v>
      </c>
      <c r="C658" s="86" t="s">
        <v>1666</v>
      </c>
      <c r="D658" s="86" t="s">
        <v>5944</v>
      </c>
      <c r="E658" s="86" t="s">
        <v>2356</v>
      </c>
      <c r="F658" s="86">
        <v>207357700</v>
      </c>
      <c r="G658" s="86">
        <v>207357700</v>
      </c>
      <c r="H658" s="93">
        <v>207357700</v>
      </c>
      <c r="I658" s="86" t="s">
        <v>2829</v>
      </c>
      <c r="J658" s="86" t="s">
        <v>2832</v>
      </c>
      <c r="K658" s="86">
        <v>942230</v>
      </c>
      <c r="L658" s="86">
        <v>0</v>
      </c>
      <c r="M658" s="86">
        <v>208299930</v>
      </c>
      <c r="N658" s="86">
        <v>208299930</v>
      </c>
      <c r="O658" s="86">
        <v>207357700</v>
      </c>
      <c r="P658" s="86">
        <v>208299930</v>
      </c>
      <c r="Q658" s="86">
        <v>207357700</v>
      </c>
      <c r="R658" s="86">
        <v>208299930</v>
      </c>
      <c r="S658" s="86">
        <v>207357700</v>
      </c>
    </row>
    <row r="659" spans="1:19" x14ac:dyDescent="0.35">
      <c r="A659" s="86" t="s">
        <v>665</v>
      </c>
      <c r="B659" s="86">
        <v>104</v>
      </c>
      <c r="C659" s="86" t="s">
        <v>1667</v>
      </c>
      <c r="D659" s="86" t="s">
        <v>5945</v>
      </c>
      <c r="E659" s="86" t="s">
        <v>2357</v>
      </c>
      <c r="F659" s="86">
        <v>295241474</v>
      </c>
      <c r="G659" s="86">
        <v>302578238</v>
      </c>
      <c r="H659" s="93">
        <v>295241474</v>
      </c>
      <c r="I659" s="86" t="s">
        <v>2829</v>
      </c>
      <c r="J659" s="86" t="s">
        <v>2834</v>
      </c>
      <c r="K659" s="86">
        <v>7871510</v>
      </c>
      <c r="L659" s="86">
        <v>0</v>
      </c>
      <c r="M659" s="86">
        <v>303112984</v>
      </c>
      <c r="N659" s="86">
        <v>303112984</v>
      </c>
      <c r="O659" s="86">
        <v>295241474</v>
      </c>
      <c r="P659" s="86">
        <v>603510124</v>
      </c>
      <c r="Q659" s="86">
        <v>595638614</v>
      </c>
      <c r="R659" s="86">
        <v>603510124</v>
      </c>
      <c r="S659" s="86">
        <v>595638614</v>
      </c>
    </row>
    <row r="660" spans="1:19" x14ac:dyDescent="0.35">
      <c r="A660" s="86" t="s">
        <v>666</v>
      </c>
      <c r="B660" s="86">
        <v>104</v>
      </c>
      <c r="C660" s="86" t="s">
        <v>1667</v>
      </c>
      <c r="D660" s="86" t="s">
        <v>5947</v>
      </c>
      <c r="E660" s="86" t="s">
        <v>2358</v>
      </c>
      <c r="F660" s="86">
        <v>75339590</v>
      </c>
      <c r="G660" s="86">
        <v>76234453</v>
      </c>
      <c r="H660" s="93">
        <v>75339590</v>
      </c>
      <c r="I660" s="86" t="s">
        <v>2829</v>
      </c>
      <c r="J660" s="86" t="s">
        <v>2833</v>
      </c>
      <c r="K660" s="86">
        <v>1564500</v>
      </c>
      <c r="L660" s="86">
        <v>697195</v>
      </c>
      <c r="M660" s="86">
        <v>76904090</v>
      </c>
      <c r="N660" s="86">
        <v>76206895</v>
      </c>
      <c r="O660" s="86">
        <v>74642395</v>
      </c>
      <c r="P660" s="86">
        <v>76904090</v>
      </c>
      <c r="Q660" s="86">
        <v>75339590</v>
      </c>
      <c r="R660" s="86">
        <v>76206895</v>
      </c>
      <c r="S660" s="86">
        <v>74642395</v>
      </c>
    </row>
    <row r="661" spans="1:19" x14ac:dyDescent="0.35">
      <c r="A661" s="86" t="s">
        <v>667</v>
      </c>
      <c r="B661" s="86">
        <v>104</v>
      </c>
      <c r="C661" s="86" t="s">
        <v>1667</v>
      </c>
      <c r="D661" s="86" t="s">
        <v>5949</v>
      </c>
      <c r="E661" s="86" t="s">
        <v>2359</v>
      </c>
      <c r="F661" s="86">
        <v>153858004</v>
      </c>
      <c r="G661" s="86">
        <v>153649858</v>
      </c>
      <c r="H661" s="93">
        <v>153858004</v>
      </c>
      <c r="I661" s="86" t="s">
        <v>2829</v>
      </c>
      <c r="J661" s="86" t="s">
        <v>2833</v>
      </c>
      <c r="K661" s="86">
        <v>610030</v>
      </c>
      <c r="L661" s="86">
        <v>0</v>
      </c>
      <c r="M661" s="86">
        <v>154468034</v>
      </c>
      <c r="N661" s="86">
        <v>154468034</v>
      </c>
      <c r="O661" s="86">
        <v>153858004</v>
      </c>
      <c r="P661" s="86">
        <v>232133974</v>
      </c>
      <c r="Q661" s="86">
        <v>231523944</v>
      </c>
      <c r="R661" s="86">
        <v>232133974</v>
      </c>
      <c r="S661" s="86">
        <v>231523944</v>
      </c>
    </row>
    <row r="662" spans="1:19" x14ac:dyDescent="0.35">
      <c r="A662" s="86" t="s">
        <v>668</v>
      </c>
      <c r="B662" s="86">
        <v>104</v>
      </c>
      <c r="C662" s="86" t="s">
        <v>1667</v>
      </c>
      <c r="D662" s="86" t="s">
        <v>6128</v>
      </c>
      <c r="E662" s="86" t="s">
        <v>2360</v>
      </c>
      <c r="F662" s="86">
        <v>6414903</v>
      </c>
      <c r="G662" s="86">
        <v>6414903</v>
      </c>
      <c r="H662" s="93">
        <v>6414903</v>
      </c>
      <c r="I662" s="86" t="s">
        <v>2829</v>
      </c>
      <c r="J662" s="86" t="s">
        <v>2833</v>
      </c>
      <c r="K662" s="86">
        <v>67220</v>
      </c>
      <c r="L662" s="86">
        <v>0</v>
      </c>
      <c r="M662" s="86">
        <v>6482123</v>
      </c>
      <c r="N662" s="86">
        <v>6482123</v>
      </c>
      <c r="O662" s="86">
        <v>6414903</v>
      </c>
      <c r="P662" s="86">
        <v>6482123</v>
      </c>
      <c r="Q662" s="86">
        <v>6414903</v>
      </c>
      <c r="R662" s="86">
        <v>6482123</v>
      </c>
      <c r="S662" s="86">
        <v>6414903</v>
      </c>
    </row>
    <row r="663" spans="1:19" x14ac:dyDescent="0.35">
      <c r="A663" s="86" t="s">
        <v>669</v>
      </c>
      <c r="B663" s="86">
        <v>104</v>
      </c>
      <c r="C663" s="86" t="s">
        <v>1667</v>
      </c>
      <c r="D663" s="86" t="s">
        <v>6167</v>
      </c>
      <c r="E663" s="86" t="s">
        <v>2361</v>
      </c>
      <c r="F663" s="86">
        <v>15816925</v>
      </c>
      <c r="G663" s="86">
        <v>16008208</v>
      </c>
      <c r="H663" s="93">
        <v>15816925</v>
      </c>
      <c r="I663" s="86" t="s">
        <v>2829</v>
      </c>
      <c r="J663" s="86" t="s">
        <v>2833</v>
      </c>
      <c r="K663" s="86">
        <v>190490</v>
      </c>
      <c r="L663" s="86">
        <v>0</v>
      </c>
      <c r="M663" s="86">
        <v>16007415</v>
      </c>
      <c r="N663" s="86">
        <v>16007415</v>
      </c>
      <c r="O663" s="86">
        <v>15816925</v>
      </c>
      <c r="P663" s="86">
        <v>16007415</v>
      </c>
      <c r="Q663" s="86">
        <v>15816925</v>
      </c>
      <c r="R663" s="86">
        <v>16007415</v>
      </c>
      <c r="S663" s="86">
        <v>15816925</v>
      </c>
    </row>
    <row r="664" spans="1:19" x14ac:dyDescent="0.35">
      <c r="A664" s="86" t="s">
        <v>670</v>
      </c>
      <c r="B664" s="86">
        <v>104</v>
      </c>
      <c r="C664" s="86" t="s">
        <v>1667</v>
      </c>
      <c r="D664" s="86" t="s">
        <v>6169</v>
      </c>
      <c r="E664" s="86" t="s">
        <v>2362</v>
      </c>
      <c r="F664" s="86">
        <v>16525414</v>
      </c>
      <c r="G664" s="86">
        <v>16525414</v>
      </c>
      <c r="H664" s="93">
        <v>16525414</v>
      </c>
      <c r="I664" s="86" t="s">
        <v>2829</v>
      </c>
      <c r="J664" s="86" t="s">
        <v>2833</v>
      </c>
      <c r="K664" s="86">
        <v>10000</v>
      </c>
      <c r="L664" s="86">
        <v>0</v>
      </c>
      <c r="M664" s="86">
        <v>16535414</v>
      </c>
      <c r="N664" s="86">
        <v>16535414</v>
      </c>
      <c r="O664" s="86">
        <v>16525414</v>
      </c>
      <c r="P664" s="86">
        <v>35887294</v>
      </c>
      <c r="Q664" s="86">
        <v>35877294</v>
      </c>
      <c r="R664" s="86">
        <v>35887294</v>
      </c>
      <c r="S664" s="86">
        <v>35877294</v>
      </c>
    </row>
    <row r="665" spans="1:19" x14ac:dyDescent="0.35">
      <c r="A665" s="86" t="s">
        <v>671</v>
      </c>
      <c r="B665" s="86">
        <v>105</v>
      </c>
      <c r="C665" s="86" t="s">
        <v>1668</v>
      </c>
      <c r="D665" s="86" t="s">
        <v>5367</v>
      </c>
      <c r="E665" s="86" t="s">
        <v>1914</v>
      </c>
      <c r="F665" s="86">
        <v>94503598</v>
      </c>
      <c r="G665" s="86">
        <v>94503598</v>
      </c>
      <c r="H665" s="93">
        <v>94503598</v>
      </c>
      <c r="I665" s="86" t="s">
        <v>2829</v>
      </c>
      <c r="J665" s="86" t="s">
        <v>2833</v>
      </c>
      <c r="K665" s="86">
        <v>1630000</v>
      </c>
      <c r="L665" s="86">
        <v>0</v>
      </c>
      <c r="M665" s="86">
        <v>96133598</v>
      </c>
      <c r="N665" s="86">
        <v>96133598</v>
      </c>
      <c r="O665" s="86">
        <v>94503598</v>
      </c>
      <c r="P665" s="86">
        <v>96133598</v>
      </c>
      <c r="Q665" s="86">
        <v>94503598</v>
      </c>
      <c r="R665" s="86">
        <v>96133598</v>
      </c>
      <c r="S665" s="86">
        <v>94503598</v>
      </c>
    </row>
    <row r="666" spans="1:19" x14ac:dyDescent="0.35">
      <c r="A666" s="86" t="s">
        <v>672</v>
      </c>
      <c r="B666" s="86">
        <v>105</v>
      </c>
      <c r="C666" s="86" t="s">
        <v>1668</v>
      </c>
      <c r="D666" s="86" t="s">
        <v>5371</v>
      </c>
      <c r="E666" s="86" t="s">
        <v>1915</v>
      </c>
      <c r="F666" s="86">
        <v>68262336</v>
      </c>
      <c r="G666" s="86">
        <v>68262336</v>
      </c>
      <c r="H666" s="93">
        <v>68262336</v>
      </c>
      <c r="I666" s="86" t="s">
        <v>2829</v>
      </c>
      <c r="J666" s="86" t="s">
        <v>2833</v>
      </c>
      <c r="K666" s="86">
        <v>1014998</v>
      </c>
      <c r="L666" s="86">
        <v>0</v>
      </c>
      <c r="M666" s="86">
        <v>69277334</v>
      </c>
      <c r="N666" s="86">
        <v>69277334</v>
      </c>
      <c r="O666" s="86">
        <v>68262336</v>
      </c>
      <c r="P666" s="86">
        <v>69277334</v>
      </c>
      <c r="Q666" s="86">
        <v>68262336</v>
      </c>
      <c r="R666" s="86">
        <v>69277334</v>
      </c>
      <c r="S666" s="86">
        <v>68262336</v>
      </c>
    </row>
    <row r="667" spans="1:19" x14ac:dyDescent="0.35">
      <c r="A667" s="86" t="s">
        <v>673</v>
      </c>
      <c r="B667" s="86">
        <v>105</v>
      </c>
      <c r="C667" s="86" t="s">
        <v>1668</v>
      </c>
      <c r="D667" s="86" t="s">
        <v>5553</v>
      </c>
      <c r="E667" s="86" t="s">
        <v>1909</v>
      </c>
      <c r="F667" s="86">
        <v>40398862</v>
      </c>
      <c r="G667" s="86">
        <v>40398862</v>
      </c>
      <c r="H667" s="93">
        <v>40398862</v>
      </c>
      <c r="I667" s="86" t="s">
        <v>2829</v>
      </c>
      <c r="J667" s="86" t="s">
        <v>2833</v>
      </c>
      <c r="K667" s="86">
        <v>504000</v>
      </c>
      <c r="L667" s="86">
        <v>2526917</v>
      </c>
      <c r="M667" s="86">
        <v>40902862</v>
      </c>
      <c r="N667" s="86">
        <v>38375945</v>
      </c>
      <c r="O667" s="86">
        <v>37871945</v>
      </c>
      <c r="P667" s="86">
        <v>40902862</v>
      </c>
      <c r="Q667" s="86">
        <v>40398862</v>
      </c>
      <c r="R667" s="86">
        <v>38375945</v>
      </c>
      <c r="S667" s="86">
        <v>37871945</v>
      </c>
    </row>
    <row r="668" spans="1:19" x14ac:dyDescent="0.35">
      <c r="A668" s="86" t="s">
        <v>674</v>
      </c>
      <c r="B668" s="86">
        <v>105</v>
      </c>
      <c r="C668" s="86" t="s">
        <v>1668</v>
      </c>
      <c r="D668" s="86" t="s">
        <v>5953</v>
      </c>
      <c r="E668" s="86" t="s">
        <v>1982</v>
      </c>
      <c r="F668" s="86">
        <v>6582066576</v>
      </c>
      <c r="G668" s="86">
        <v>8291429417</v>
      </c>
      <c r="H668" s="93">
        <v>6582066576</v>
      </c>
      <c r="I668" s="86" t="s">
        <v>2829</v>
      </c>
      <c r="J668" s="86" t="s">
        <v>2833</v>
      </c>
      <c r="K668" s="86">
        <v>63816265</v>
      </c>
      <c r="L668" s="86">
        <v>0</v>
      </c>
      <c r="M668" s="86">
        <v>6645882841</v>
      </c>
      <c r="N668" s="86">
        <v>6645882841</v>
      </c>
      <c r="O668" s="86">
        <v>6582066576</v>
      </c>
      <c r="P668" s="86">
        <v>6645882841</v>
      </c>
      <c r="Q668" s="86">
        <v>6582066576</v>
      </c>
      <c r="R668" s="86">
        <v>6645882841</v>
      </c>
      <c r="S668" s="86">
        <v>6582066576</v>
      </c>
    </row>
    <row r="669" spans="1:19" x14ac:dyDescent="0.35">
      <c r="A669" s="86" t="s">
        <v>675</v>
      </c>
      <c r="B669" s="86">
        <v>105</v>
      </c>
      <c r="C669" s="86" t="s">
        <v>1668</v>
      </c>
      <c r="D669" s="86" t="s">
        <v>5954</v>
      </c>
      <c r="E669" s="86" t="s">
        <v>2363</v>
      </c>
      <c r="F669" s="86">
        <v>6403356852</v>
      </c>
      <c r="G669" s="86">
        <v>6686428183</v>
      </c>
      <c r="H669" s="93">
        <v>6403356852</v>
      </c>
      <c r="I669" s="86" t="s">
        <v>2829</v>
      </c>
      <c r="J669" s="86" t="s">
        <v>2833</v>
      </c>
      <c r="K669" s="86">
        <v>92816023</v>
      </c>
      <c r="L669" s="86">
        <v>0</v>
      </c>
      <c r="M669" s="86">
        <v>6496172875</v>
      </c>
      <c r="N669" s="86">
        <v>6496172875</v>
      </c>
      <c r="O669" s="86">
        <v>6403356852</v>
      </c>
      <c r="P669" s="86">
        <v>6496172875</v>
      </c>
      <c r="Q669" s="86">
        <v>6403356852</v>
      </c>
      <c r="R669" s="86">
        <v>6496172875</v>
      </c>
      <c r="S669" s="86">
        <v>6403356852</v>
      </c>
    </row>
    <row r="670" spans="1:19" x14ac:dyDescent="0.35">
      <c r="A670" s="86" t="s">
        <v>676</v>
      </c>
      <c r="B670" s="86">
        <v>105</v>
      </c>
      <c r="C670" s="86" t="s">
        <v>1668</v>
      </c>
      <c r="D670" s="86" t="s">
        <v>5957</v>
      </c>
      <c r="E670" s="86" t="s">
        <v>2079</v>
      </c>
      <c r="F670" s="86">
        <v>2514997308</v>
      </c>
      <c r="G670" s="86">
        <v>2577636834</v>
      </c>
      <c r="H670" s="93">
        <v>2514997308</v>
      </c>
      <c r="I670" s="86" t="s">
        <v>2829</v>
      </c>
      <c r="J670" s="86" t="s">
        <v>2833</v>
      </c>
      <c r="K670" s="86">
        <v>43825967</v>
      </c>
      <c r="L670" s="86">
        <v>0</v>
      </c>
      <c r="M670" s="86">
        <v>2558823275</v>
      </c>
      <c r="N670" s="86">
        <v>2558823275</v>
      </c>
      <c r="O670" s="86">
        <v>2514997308</v>
      </c>
      <c r="P670" s="86">
        <v>2558823275</v>
      </c>
      <c r="Q670" s="86">
        <v>2514997308</v>
      </c>
      <c r="R670" s="86">
        <v>2558823275</v>
      </c>
      <c r="S670" s="86">
        <v>2514997308</v>
      </c>
    </row>
    <row r="671" spans="1:19" x14ac:dyDescent="0.35">
      <c r="A671" s="86" t="s">
        <v>677</v>
      </c>
      <c r="B671" s="86">
        <v>105</v>
      </c>
      <c r="C671" s="86" t="s">
        <v>1668</v>
      </c>
      <c r="D671" s="86" t="s">
        <v>5959</v>
      </c>
      <c r="E671" s="86" t="s">
        <v>1983</v>
      </c>
      <c r="F671" s="86">
        <v>9676385393</v>
      </c>
      <c r="G671" s="86">
        <v>10081619813</v>
      </c>
      <c r="H671" s="93">
        <v>9676385393</v>
      </c>
      <c r="I671" s="86" t="s">
        <v>2829</v>
      </c>
      <c r="J671" s="86" t="s">
        <v>2833</v>
      </c>
      <c r="K671" s="86">
        <v>205102227</v>
      </c>
      <c r="L671" s="86">
        <v>0</v>
      </c>
      <c r="M671" s="86">
        <v>9881487620</v>
      </c>
      <c r="N671" s="86">
        <v>9881487620</v>
      </c>
      <c r="O671" s="86">
        <v>9676385393</v>
      </c>
      <c r="P671" s="86">
        <v>9881487620</v>
      </c>
      <c r="Q671" s="86">
        <v>9676385393</v>
      </c>
      <c r="R671" s="86">
        <v>9881487620</v>
      </c>
      <c r="S671" s="86">
        <v>9676385393</v>
      </c>
    </row>
    <row r="672" spans="1:19" x14ac:dyDescent="0.35">
      <c r="A672" s="86" t="s">
        <v>678</v>
      </c>
      <c r="B672" s="86">
        <v>106</v>
      </c>
      <c r="C672" s="86" t="s">
        <v>1669</v>
      </c>
      <c r="D672" s="86" t="s">
        <v>5961</v>
      </c>
      <c r="E672" s="86" t="s">
        <v>2364</v>
      </c>
      <c r="F672" s="86">
        <v>872902345</v>
      </c>
      <c r="G672" s="86">
        <v>889081453</v>
      </c>
      <c r="H672" s="93">
        <v>872902345</v>
      </c>
      <c r="I672" s="86" t="s">
        <v>2829</v>
      </c>
      <c r="J672" s="86" t="s">
        <v>2833</v>
      </c>
      <c r="K672" s="86">
        <v>7163165</v>
      </c>
      <c r="L672" s="86">
        <v>9301040</v>
      </c>
      <c r="M672" s="86">
        <v>880065510</v>
      </c>
      <c r="N672" s="86">
        <v>870764470</v>
      </c>
      <c r="O672" s="86">
        <v>863601305</v>
      </c>
      <c r="P672" s="86">
        <v>880239400</v>
      </c>
      <c r="Q672" s="86">
        <v>873076235</v>
      </c>
      <c r="R672" s="86">
        <v>870938360</v>
      </c>
      <c r="S672" s="86">
        <v>863775195</v>
      </c>
    </row>
    <row r="673" spans="1:19" x14ac:dyDescent="0.35">
      <c r="A673" s="86" t="s">
        <v>679</v>
      </c>
      <c r="B673" s="86">
        <v>106</v>
      </c>
      <c r="C673" s="86" t="s">
        <v>1669</v>
      </c>
      <c r="D673" s="86" t="s">
        <v>6240</v>
      </c>
      <c r="E673" s="86" t="s">
        <v>2365</v>
      </c>
      <c r="F673" s="86">
        <v>553590</v>
      </c>
      <c r="G673" s="86">
        <v>553590</v>
      </c>
      <c r="H673" s="93">
        <v>553590</v>
      </c>
      <c r="I673" s="86" t="s">
        <v>2829</v>
      </c>
      <c r="J673" s="86" t="s">
        <v>2833</v>
      </c>
      <c r="K673" s="86">
        <v>0</v>
      </c>
      <c r="L673" s="86">
        <v>0</v>
      </c>
      <c r="M673" s="86">
        <v>553590</v>
      </c>
      <c r="N673" s="86">
        <v>553590</v>
      </c>
      <c r="O673" s="86">
        <v>553590</v>
      </c>
      <c r="P673" s="86">
        <v>553590</v>
      </c>
      <c r="Q673" s="86">
        <v>553590</v>
      </c>
      <c r="R673" s="86">
        <v>553590</v>
      </c>
      <c r="S673" s="86">
        <v>553590</v>
      </c>
    </row>
    <row r="674" spans="1:19" x14ac:dyDescent="0.35">
      <c r="A674" s="86" t="s">
        <v>680</v>
      </c>
      <c r="B674" s="86">
        <v>106</v>
      </c>
      <c r="C674" s="86" t="s">
        <v>1669</v>
      </c>
      <c r="D674" s="86" t="s">
        <v>6761</v>
      </c>
      <c r="E674" s="86" t="s">
        <v>2288</v>
      </c>
      <c r="F674" s="86">
        <v>275093004</v>
      </c>
      <c r="G674" s="86">
        <v>274759249</v>
      </c>
      <c r="H674" s="93">
        <v>275093004</v>
      </c>
      <c r="I674" s="86" t="s">
        <v>2829</v>
      </c>
      <c r="J674" s="86" t="s">
        <v>2833</v>
      </c>
      <c r="K674" s="86">
        <v>342660</v>
      </c>
      <c r="L674" s="86">
        <v>0</v>
      </c>
      <c r="M674" s="86">
        <v>275435664</v>
      </c>
      <c r="N674" s="86">
        <v>275435664</v>
      </c>
      <c r="O674" s="86">
        <v>275093004</v>
      </c>
      <c r="P674" s="86">
        <v>293000784</v>
      </c>
      <c r="Q674" s="86">
        <v>292658124</v>
      </c>
      <c r="R674" s="86">
        <v>293000784</v>
      </c>
      <c r="S674" s="86">
        <v>292658124</v>
      </c>
    </row>
    <row r="675" spans="1:19" x14ac:dyDescent="0.35">
      <c r="A675" s="86" t="s">
        <v>681</v>
      </c>
      <c r="B675" s="86">
        <v>107</v>
      </c>
      <c r="C675" s="86" t="s">
        <v>1670</v>
      </c>
      <c r="D675" s="86" t="s">
        <v>5286</v>
      </c>
      <c r="E675" s="86" t="s">
        <v>1821</v>
      </c>
      <c r="F675" s="86">
        <v>114996555</v>
      </c>
      <c r="G675" s="86">
        <v>112272014</v>
      </c>
      <c r="H675" s="93">
        <v>114996555</v>
      </c>
      <c r="I675" s="86" t="s">
        <v>2829</v>
      </c>
      <c r="J675" s="86" t="s">
        <v>2833</v>
      </c>
      <c r="K675" s="86">
        <v>3618451</v>
      </c>
      <c r="L675" s="86">
        <v>7115527</v>
      </c>
      <c r="M675" s="86">
        <v>118615006</v>
      </c>
      <c r="N675" s="86">
        <v>111499479</v>
      </c>
      <c r="O675" s="86">
        <v>107881028</v>
      </c>
      <c r="P675" s="86">
        <v>118615006</v>
      </c>
      <c r="Q675" s="86">
        <v>114996555</v>
      </c>
      <c r="R675" s="86">
        <v>111499479</v>
      </c>
      <c r="S675" s="86">
        <v>107881028</v>
      </c>
    </row>
    <row r="676" spans="1:19" x14ac:dyDescent="0.35">
      <c r="A676" s="86" t="s">
        <v>682</v>
      </c>
      <c r="B676" s="86">
        <v>107</v>
      </c>
      <c r="C676" s="86" t="s">
        <v>1670</v>
      </c>
      <c r="D676" s="86" t="s">
        <v>5964</v>
      </c>
      <c r="E676" s="86" t="s">
        <v>1826</v>
      </c>
      <c r="F676" s="86">
        <v>1547269888</v>
      </c>
      <c r="G676" s="86">
        <v>1596782689</v>
      </c>
      <c r="H676" s="93">
        <v>1547269888</v>
      </c>
      <c r="I676" s="86" t="s">
        <v>2829</v>
      </c>
      <c r="J676" s="86" t="s">
        <v>2833</v>
      </c>
      <c r="K676" s="86">
        <v>41870659</v>
      </c>
      <c r="L676" s="86">
        <v>0</v>
      </c>
      <c r="M676" s="86">
        <v>1589140547</v>
      </c>
      <c r="N676" s="86">
        <v>1589140547</v>
      </c>
      <c r="O676" s="86">
        <v>1547269888</v>
      </c>
      <c r="P676" s="86">
        <v>1589140547</v>
      </c>
      <c r="Q676" s="86">
        <v>1547269888</v>
      </c>
      <c r="R676" s="86">
        <v>1589140547</v>
      </c>
      <c r="S676" s="86">
        <v>1547269888</v>
      </c>
    </row>
    <row r="677" spans="1:19" x14ac:dyDescent="0.35">
      <c r="A677" s="86" t="s">
        <v>683</v>
      </c>
      <c r="B677" s="86">
        <v>107</v>
      </c>
      <c r="C677" s="86" t="s">
        <v>1670</v>
      </c>
      <c r="D677" s="86" t="s">
        <v>5966</v>
      </c>
      <c r="E677" s="86" t="s">
        <v>2366</v>
      </c>
      <c r="F677" s="86">
        <v>838773983</v>
      </c>
      <c r="G677" s="86">
        <v>862193142</v>
      </c>
      <c r="H677" s="93">
        <v>838773983</v>
      </c>
      <c r="I677" s="86" t="s">
        <v>2829</v>
      </c>
      <c r="J677" s="86" t="s">
        <v>2833</v>
      </c>
      <c r="K677" s="86">
        <v>35630030</v>
      </c>
      <c r="L677" s="86">
        <v>59725887</v>
      </c>
      <c r="M677" s="86">
        <v>874404013</v>
      </c>
      <c r="N677" s="86">
        <v>814678126</v>
      </c>
      <c r="O677" s="86">
        <v>779048096</v>
      </c>
      <c r="P677" s="86">
        <v>874404013</v>
      </c>
      <c r="Q677" s="86">
        <v>838773983</v>
      </c>
      <c r="R677" s="86">
        <v>814678126</v>
      </c>
      <c r="S677" s="86">
        <v>779048096</v>
      </c>
    </row>
    <row r="678" spans="1:19" x14ac:dyDescent="0.35">
      <c r="A678" s="86" t="s">
        <v>684</v>
      </c>
      <c r="B678" s="86">
        <v>107</v>
      </c>
      <c r="C678" s="86" t="s">
        <v>1670</v>
      </c>
      <c r="D678" s="86" t="s">
        <v>5968</v>
      </c>
      <c r="E678" s="86" t="s">
        <v>2367</v>
      </c>
      <c r="F678" s="86">
        <v>251769782</v>
      </c>
      <c r="G678" s="86">
        <v>249184980</v>
      </c>
      <c r="H678" s="93">
        <v>251769782</v>
      </c>
      <c r="I678" s="86" t="s">
        <v>2829</v>
      </c>
      <c r="J678" s="86" t="s">
        <v>2833</v>
      </c>
      <c r="K678" s="86">
        <v>5910310</v>
      </c>
      <c r="L678" s="86">
        <v>0</v>
      </c>
      <c r="M678" s="86">
        <v>257680092</v>
      </c>
      <c r="N678" s="86">
        <v>257680092</v>
      </c>
      <c r="O678" s="86">
        <v>251769782</v>
      </c>
      <c r="P678" s="86">
        <v>257680092</v>
      </c>
      <c r="Q678" s="86">
        <v>251769782</v>
      </c>
      <c r="R678" s="86">
        <v>257680092</v>
      </c>
      <c r="S678" s="86">
        <v>251769782</v>
      </c>
    </row>
    <row r="679" spans="1:19" x14ac:dyDescent="0.35">
      <c r="A679" s="86" t="s">
        <v>685</v>
      </c>
      <c r="B679" s="86">
        <v>107</v>
      </c>
      <c r="C679" s="86" t="s">
        <v>1670</v>
      </c>
      <c r="D679" s="86" t="s">
        <v>5969</v>
      </c>
      <c r="E679" s="86" t="s">
        <v>2368</v>
      </c>
      <c r="F679" s="86">
        <v>688361894</v>
      </c>
      <c r="G679" s="86">
        <v>721169747</v>
      </c>
      <c r="H679" s="93">
        <v>721169747</v>
      </c>
      <c r="I679" s="86" t="s">
        <v>2830</v>
      </c>
      <c r="J679" s="86" t="s">
        <v>2836</v>
      </c>
      <c r="K679" s="86">
        <v>15188221</v>
      </c>
      <c r="L679" s="86">
        <v>30881174</v>
      </c>
      <c r="M679" s="86">
        <v>736357968</v>
      </c>
      <c r="N679" s="86">
        <v>705476794</v>
      </c>
      <c r="O679" s="86">
        <v>690288573</v>
      </c>
      <c r="P679" s="86">
        <v>736357968</v>
      </c>
      <c r="Q679" s="86">
        <v>721169747</v>
      </c>
      <c r="R679" s="86">
        <v>705476794</v>
      </c>
      <c r="S679" s="86">
        <v>690288573</v>
      </c>
    </row>
    <row r="680" spans="1:19" x14ac:dyDescent="0.35">
      <c r="A680" s="86" t="s">
        <v>686</v>
      </c>
      <c r="B680" s="86">
        <v>107</v>
      </c>
      <c r="C680" s="86" t="s">
        <v>1670</v>
      </c>
      <c r="D680" s="86" t="s">
        <v>5971</v>
      </c>
      <c r="E680" s="86" t="s">
        <v>2369</v>
      </c>
      <c r="F680" s="86">
        <v>1567318277</v>
      </c>
      <c r="G680" s="86">
        <v>1654978195</v>
      </c>
      <c r="H680" s="93">
        <v>1654978195</v>
      </c>
      <c r="I680" s="86" t="s">
        <v>2830</v>
      </c>
      <c r="J680" s="86" t="s">
        <v>2836</v>
      </c>
      <c r="K680" s="86">
        <v>22147540</v>
      </c>
      <c r="L680" s="86">
        <v>0</v>
      </c>
      <c r="M680" s="86">
        <v>1677125735</v>
      </c>
      <c r="N680" s="86">
        <v>1677125735</v>
      </c>
      <c r="O680" s="86">
        <v>1654978195</v>
      </c>
      <c r="P680" s="86">
        <v>1677125735</v>
      </c>
      <c r="Q680" s="86">
        <v>1654978195</v>
      </c>
      <c r="R680" s="86">
        <v>1677125735</v>
      </c>
      <c r="S680" s="86">
        <v>1654978195</v>
      </c>
    </row>
    <row r="681" spans="1:19" x14ac:dyDescent="0.35">
      <c r="A681" s="86" t="s">
        <v>687</v>
      </c>
      <c r="B681" s="86">
        <v>107</v>
      </c>
      <c r="C681" s="86" t="s">
        <v>1670</v>
      </c>
      <c r="D681" s="86" t="s">
        <v>5972</v>
      </c>
      <c r="E681" s="86" t="s">
        <v>2370</v>
      </c>
      <c r="F681" s="86">
        <v>52078988</v>
      </c>
      <c r="G681" s="86">
        <v>54491844</v>
      </c>
      <c r="H681" s="93">
        <v>52078988</v>
      </c>
      <c r="I681" s="86" t="s">
        <v>2829</v>
      </c>
      <c r="J681" s="86" t="s">
        <v>2833</v>
      </c>
      <c r="K681" s="86">
        <v>1655100</v>
      </c>
      <c r="L681" s="86">
        <v>1133792</v>
      </c>
      <c r="M681" s="86">
        <v>53734088</v>
      </c>
      <c r="N681" s="86">
        <v>52600296</v>
      </c>
      <c r="O681" s="86">
        <v>50945196</v>
      </c>
      <c r="P681" s="86">
        <v>53734088</v>
      </c>
      <c r="Q681" s="86">
        <v>52078988</v>
      </c>
      <c r="R681" s="86">
        <v>52600296</v>
      </c>
      <c r="S681" s="86">
        <v>50945196</v>
      </c>
    </row>
    <row r="682" spans="1:19" x14ac:dyDescent="0.35">
      <c r="A682" s="86" t="s">
        <v>688</v>
      </c>
      <c r="B682" s="86">
        <v>107</v>
      </c>
      <c r="C682" s="86" t="s">
        <v>1670</v>
      </c>
      <c r="D682" s="86" t="s">
        <v>5973</v>
      </c>
      <c r="E682" s="86" t="s">
        <v>2371</v>
      </c>
      <c r="F682" s="86">
        <v>44939715</v>
      </c>
      <c r="G682" s="86">
        <v>46059761</v>
      </c>
      <c r="H682" s="93">
        <v>44939715</v>
      </c>
      <c r="I682" s="86" t="s">
        <v>2829</v>
      </c>
      <c r="J682" s="86" t="s">
        <v>2833</v>
      </c>
      <c r="K682" s="86">
        <v>1655527</v>
      </c>
      <c r="L682" s="86">
        <v>0</v>
      </c>
      <c r="M682" s="86">
        <v>46595242</v>
      </c>
      <c r="N682" s="86">
        <v>46595242</v>
      </c>
      <c r="O682" s="86">
        <v>44939715</v>
      </c>
      <c r="P682" s="86">
        <v>46595242</v>
      </c>
      <c r="Q682" s="86">
        <v>44939715</v>
      </c>
      <c r="R682" s="86">
        <v>46595242</v>
      </c>
      <c r="S682" s="86">
        <v>44939715</v>
      </c>
    </row>
    <row r="683" spans="1:19" x14ac:dyDescent="0.35">
      <c r="A683" s="86" t="s">
        <v>689</v>
      </c>
      <c r="B683" s="86">
        <v>107</v>
      </c>
      <c r="C683" s="86" t="s">
        <v>1670</v>
      </c>
      <c r="D683" s="86" t="s">
        <v>5975</v>
      </c>
      <c r="E683" s="86" t="s">
        <v>1827</v>
      </c>
      <c r="F683" s="86">
        <v>182115128</v>
      </c>
      <c r="G683" s="86">
        <v>177660328</v>
      </c>
      <c r="H683" s="93">
        <v>182115128</v>
      </c>
      <c r="I683" s="86" t="s">
        <v>2829</v>
      </c>
      <c r="J683" s="86" t="s">
        <v>2833</v>
      </c>
      <c r="K683" s="86">
        <v>4924094</v>
      </c>
      <c r="L683" s="86">
        <v>8034248</v>
      </c>
      <c r="M683" s="86">
        <v>187039222</v>
      </c>
      <c r="N683" s="86">
        <v>179004974</v>
      </c>
      <c r="O683" s="86">
        <v>174080880</v>
      </c>
      <c r="P683" s="86">
        <v>187039222</v>
      </c>
      <c r="Q683" s="86">
        <v>182115128</v>
      </c>
      <c r="R683" s="86">
        <v>179004974</v>
      </c>
      <c r="S683" s="86">
        <v>174080880</v>
      </c>
    </row>
    <row r="684" spans="1:19" x14ac:dyDescent="0.35">
      <c r="A684" s="86" t="s">
        <v>690</v>
      </c>
      <c r="B684" s="86">
        <v>107</v>
      </c>
      <c r="C684" s="86" t="s">
        <v>1670</v>
      </c>
      <c r="D684" s="86" t="s">
        <v>6139</v>
      </c>
      <c r="E684" s="86" t="s">
        <v>2372</v>
      </c>
      <c r="F684" s="86">
        <v>137910723</v>
      </c>
      <c r="G684" s="86">
        <v>142070648</v>
      </c>
      <c r="H684" s="93">
        <v>137910723</v>
      </c>
      <c r="I684" s="86" t="s">
        <v>2829</v>
      </c>
      <c r="J684" s="86" t="s">
        <v>2833</v>
      </c>
      <c r="K684" s="86">
        <v>5231703</v>
      </c>
      <c r="L684" s="86">
        <v>0</v>
      </c>
      <c r="M684" s="86">
        <v>143142426</v>
      </c>
      <c r="N684" s="86">
        <v>143142426</v>
      </c>
      <c r="O684" s="86">
        <v>137910723</v>
      </c>
      <c r="P684" s="86">
        <v>143142426</v>
      </c>
      <c r="Q684" s="86">
        <v>137910723</v>
      </c>
      <c r="R684" s="86">
        <v>143142426</v>
      </c>
      <c r="S684" s="86">
        <v>137910723</v>
      </c>
    </row>
    <row r="685" spans="1:19" x14ac:dyDescent="0.35">
      <c r="A685" s="86" t="s">
        <v>691</v>
      </c>
      <c r="B685" s="86">
        <v>107</v>
      </c>
      <c r="C685" s="86" t="s">
        <v>1670</v>
      </c>
      <c r="D685" s="86" t="s">
        <v>6141</v>
      </c>
      <c r="E685" s="86" t="s">
        <v>2373</v>
      </c>
      <c r="F685" s="86">
        <v>1008902218</v>
      </c>
      <c r="G685" s="86">
        <v>1073060897</v>
      </c>
      <c r="H685" s="93">
        <v>1073060897</v>
      </c>
      <c r="I685" s="86" t="s">
        <v>2830</v>
      </c>
      <c r="J685" s="86" t="s">
        <v>2836</v>
      </c>
      <c r="K685" s="86">
        <v>23567636</v>
      </c>
      <c r="L685" s="86">
        <v>0</v>
      </c>
      <c r="M685" s="86">
        <v>1096628533</v>
      </c>
      <c r="N685" s="86">
        <v>1096628533</v>
      </c>
      <c r="O685" s="86">
        <v>1073060897</v>
      </c>
      <c r="P685" s="86">
        <v>1096628533</v>
      </c>
      <c r="Q685" s="86">
        <v>1073060897</v>
      </c>
      <c r="R685" s="86">
        <v>1096628533</v>
      </c>
      <c r="S685" s="86">
        <v>1073060897</v>
      </c>
    </row>
    <row r="686" spans="1:19" x14ac:dyDescent="0.35">
      <c r="A686" s="86" t="s">
        <v>692</v>
      </c>
      <c r="B686" s="86">
        <v>107</v>
      </c>
      <c r="C686" s="86" t="s">
        <v>1670</v>
      </c>
      <c r="D686" s="86" t="s">
        <v>6725</v>
      </c>
      <c r="E686" s="86" t="s">
        <v>2374</v>
      </c>
      <c r="F686" s="86">
        <v>14946539</v>
      </c>
      <c r="G686" s="86">
        <v>14946539</v>
      </c>
      <c r="H686" s="93">
        <v>14946539</v>
      </c>
      <c r="I686" s="86" t="s">
        <v>2829</v>
      </c>
      <c r="J686" s="86" t="s">
        <v>2833</v>
      </c>
      <c r="K686" s="86">
        <v>698120</v>
      </c>
      <c r="L686" s="86">
        <v>1046772</v>
      </c>
      <c r="M686" s="86">
        <v>15644659</v>
      </c>
      <c r="N686" s="86">
        <v>14597887</v>
      </c>
      <c r="O686" s="86">
        <v>13899767</v>
      </c>
      <c r="P686" s="86">
        <v>15644659</v>
      </c>
      <c r="Q686" s="86">
        <v>14946539</v>
      </c>
      <c r="R686" s="86">
        <v>14597887</v>
      </c>
      <c r="S686" s="86">
        <v>13899767</v>
      </c>
    </row>
    <row r="687" spans="1:19" x14ac:dyDescent="0.35">
      <c r="A687" s="86" t="s">
        <v>693</v>
      </c>
      <c r="B687" s="86">
        <v>108</v>
      </c>
      <c r="C687" s="86" t="s">
        <v>1671</v>
      </c>
      <c r="D687" s="86" t="s">
        <v>5976</v>
      </c>
      <c r="E687" s="86" t="s">
        <v>2375</v>
      </c>
      <c r="F687" s="86">
        <v>1657448830</v>
      </c>
      <c r="G687" s="86">
        <v>1657448830</v>
      </c>
      <c r="H687" s="93">
        <v>1657448830</v>
      </c>
      <c r="I687" s="86" t="s">
        <v>2829</v>
      </c>
      <c r="J687" s="86" t="s">
        <v>2832</v>
      </c>
      <c r="K687" s="86">
        <v>85014950</v>
      </c>
      <c r="L687" s="86">
        <v>0</v>
      </c>
      <c r="M687" s="86">
        <v>1742463780</v>
      </c>
      <c r="N687" s="86">
        <v>1742463780</v>
      </c>
      <c r="O687" s="86">
        <v>1657448830</v>
      </c>
      <c r="P687" s="86">
        <v>1742463780</v>
      </c>
      <c r="Q687" s="86">
        <v>1657448830</v>
      </c>
      <c r="R687" s="86">
        <v>1742463780</v>
      </c>
      <c r="S687" s="86">
        <v>1657448830</v>
      </c>
    </row>
    <row r="688" spans="1:19" x14ac:dyDescent="0.35">
      <c r="A688" s="86" t="s">
        <v>694</v>
      </c>
      <c r="B688" s="86">
        <v>108</v>
      </c>
      <c r="C688" s="86" t="s">
        <v>1671</v>
      </c>
      <c r="D688" s="86" t="s">
        <v>5977</v>
      </c>
      <c r="E688" s="86" t="s">
        <v>2376</v>
      </c>
      <c r="F688" s="86">
        <v>380658780</v>
      </c>
      <c r="G688" s="86">
        <v>380658780</v>
      </c>
      <c r="H688" s="93">
        <v>380658780</v>
      </c>
      <c r="I688" s="86" t="s">
        <v>2829</v>
      </c>
      <c r="J688" s="86" t="s">
        <v>2832</v>
      </c>
      <c r="K688" s="86">
        <v>26229673</v>
      </c>
      <c r="L688" s="86">
        <v>0</v>
      </c>
      <c r="M688" s="86">
        <v>406888453</v>
      </c>
      <c r="N688" s="86">
        <v>406888453</v>
      </c>
      <c r="O688" s="86">
        <v>380658780</v>
      </c>
      <c r="P688" s="86">
        <v>406888453</v>
      </c>
      <c r="Q688" s="86">
        <v>380658780</v>
      </c>
      <c r="R688" s="86">
        <v>406888453</v>
      </c>
      <c r="S688" s="86">
        <v>380658780</v>
      </c>
    </row>
    <row r="689" spans="1:19" x14ac:dyDescent="0.35">
      <c r="A689" s="86" t="s">
        <v>695</v>
      </c>
      <c r="B689" s="86">
        <v>108</v>
      </c>
      <c r="C689" s="86" t="s">
        <v>1671</v>
      </c>
      <c r="D689" s="86" t="s">
        <v>5978</v>
      </c>
      <c r="E689" s="86" t="s">
        <v>2377</v>
      </c>
      <c r="F689" s="86">
        <v>7266576794</v>
      </c>
      <c r="G689" s="86">
        <v>7266576794</v>
      </c>
      <c r="H689" s="93">
        <v>7266576794</v>
      </c>
      <c r="I689" s="86" t="s">
        <v>2829</v>
      </c>
      <c r="J689" s="86" t="s">
        <v>2832</v>
      </c>
      <c r="K689" s="86">
        <v>233566564</v>
      </c>
      <c r="L689" s="86">
        <v>0</v>
      </c>
      <c r="M689" s="86">
        <v>7500143358</v>
      </c>
      <c r="N689" s="86">
        <v>7500143358</v>
      </c>
      <c r="O689" s="86">
        <v>7266576794</v>
      </c>
      <c r="P689" s="86">
        <v>7666116008</v>
      </c>
      <c r="Q689" s="86">
        <v>7432549444</v>
      </c>
      <c r="R689" s="86">
        <v>7666116008</v>
      </c>
      <c r="S689" s="86">
        <v>7432549444</v>
      </c>
    </row>
    <row r="690" spans="1:19" x14ac:dyDescent="0.35">
      <c r="A690" s="86" t="s">
        <v>696</v>
      </c>
      <c r="B690" s="86">
        <v>108</v>
      </c>
      <c r="C690" s="86" t="s">
        <v>1671</v>
      </c>
      <c r="D690" s="86" t="s">
        <v>5979</v>
      </c>
      <c r="E690" s="86" t="s">
        <v>2378</v>
      </c>
      <c r="F690" s="86">
        <v>603975017</v>
      </c>
      <c r="G690" s="86">
        <v>603975017</v>
      </c>
      <c r="H690" s="93">
        <v>603975017</v>
      </c>
      <c r="I690" s="86" t="s">
        <v>2829</v>
      </c>
      <c r="J690" s="86" t="s">
        <v>2832</v>
      </c>
      <c r="K690" s="86">
        <v>11283050</v>
      </c>
      <c r="L690" s="86">
        <v>0</v>
      </c>
      <c r="M690" s="86">
        <v>615258067</v>
      </c>
      <c r="N690" s="86">
        <v>615258067</v>
      </c>
      <c r="O690" s="86">
        <v>603975017</v>
      </c>
      <c r="P690" s="86">
        <v>615258067</v>
      </c>
      <c r="Q690" s="86">
        <v>603975017</v>
      </c>
      <c r="R690" s="86">
        <v>615258067</v>
      </c>
      <c r="S690" s="86">
        <v>603975017</v>
      </c>
    </row>
    <row r="691" spans="1:19" x14ac:dyDescent="0.35">
      <c r="A691" s="86" t="s">
        <v>697</v>
      </c>
      <c r="B691" s="86">
        <v>108</v>
      </c>
      <c r="C691" s="86" t="s">
        <v>1671</v>
      </c>
      <c r="D691" s="86" t="s">
        <v>5980</v>
      </c>
      <c r="E691" s="86" t="s">
        <v>2379</v>
      </c>
      <c r="F691" s="86">
        <v>7793865257</v>
      </c>
      <c r="G691" s="86">
        <v>7793865257</v>
      </c>
      <c r="H691" s="93">
        <v>7793865257</v>
      </c>
      <c r="I691" s="86" t="s">
        <v>2829</v>
      </c>
      <c r="J691" s="86" t="s">
        <v>2832</v>
      </c>
      <c r="K691" s="86">
        <v>195586277</v>
      </c>
      <c r="L691" s="86">
        <v>0</v>
      </c>
      <c r="M691" s="86">
        <v>7989451534</v>
      </c>
      <c r="N691" s="86">
        <v>7989451534</v>
      </c>
      <c r="O691" s="86">
        <v>7793865257</v>
      </c>
      <c r="P691" s="86">
        <v>7989451534</v>
      </c>
      <c r="Q691" s="86">
        <v>7793865257</v>
      </c>
      <c r="R691" s="86">
        <v>7989451534</v>
      </c>
      <c r="S691" s="86">
        <v>7793865257</v>
      </c>
    </row>
    <row r="692" spans="1:19" x14ac:dyDescent="0.35">
      <c r="A692" s="86" t="s">
        <v>698</v>
      </c>
      <c r="B692" s="86">
        <v>108</v>
      </c>
      <c r="C692" s="86" t="s">
        <v>1671</v>
      </c>
      <c r="D692" s="86" t="s">
        <v>5981</v>
      </c>
      <c r="E692" s="86" t="s">
        <v>2380</v>
      </c>
      <c r="F692" s="86">
        <v>625698803</v>
      </c>
      <c r="G692" s="86">
        <v>625698803</v>
      </c>
      <c r="H692" s="93">
        <v>625698803</v>
      </c>
      <c r="I692" s="86" t="s">
        <v>2829</v>
      </c>
      <c r="J692" s="86" t="s">
        <v>2832</v>
      </c>
      <c r="K692" s="86">
        <v>30419170</v>
      </c>
      <c r="L692" s="86">
        <v>0</v>
      </c>
      <c r="M692" s="86">
        <v>656117973</v>
      </c>
      <c r="N692" s="86">
        <v>656117973</v>
      </c>
      <c r="O692" s="86">
        <v>625698803</v>
      </c>
      <c r="P692" s="86">
        <v>656117973</v>
      </c>
      <c r="Q692" s="86">
        <v>625698803</v>
      </c>
      <c r="R692" s="86">
        <v>656117973</v>
      </c>
      <c r="S692" s="86">
        <v>625698803</v>
      </c>
    </row>
    <row r="693" spans="1:19" x14ac:dyDescent="0.35">
      <c r="A693" s="86" t="s">
        <v>699</v>
      </c>
      <c r="B693" s="86">
        <v>108</v>
      </c>
      <c r="C693" s="86" t="s">
        <v>1671</v>
      </c>
      <c r="D693" s="86" t="s">
        <v>5982</v>
      </c>
      <c r="E693" s="86" t="s">
        <v>2381</v>
      </c>
      <c r="F693" s="86">
        <v>2325453992</v>
      </c>
      <c r="G693" s="86">
        <v>2402656472</v>
      </c>
      <c r="H693" s="93">
        <v>2325453992</v>
      </c>
      <c r="I693" s="86" t="s">
        <v>2829</v>
      </c>
      <c r="J693" s="86" t="s">
        <v>2833</v>
      </c>
      <c r="K693" s="86">
        <v>105028597</v>
      </c>
      <c r="L693" s="86">
        <v>0</v>
      </c>
      <c r="M693" s="86">
        <v>2430482589</v>
      </c>
      <c r="N693" s="86">
        <v>2430482589</v>
      </c>
      <c r="O693" s="86">
        <v>2325453992</v>
      </c>
      <c r="P693" s="86">
        <v>2430482589</v>
      </c>
      <c r="Q693" s="86">
        <v>2325453992</v>
      </c>
      <c r="R693" s="86">
        <v>2430482589</v>
      </c>
      <c r="S693" s="86">
        <v>2325453992</v>
      </c>
    </row>
    <row r="694" spans="1:19" x14ac:dyDescent="0.35">
      <c r="A694" s="86" t="s">
        <v>700</v>
      </c>
      <c r="B694" s="86">
        <v>108</v>
      </c>
      <c r="C694" s="86" t="s">
        <v>1671</v>
      </c>
      <c r="D694" s="86" t="s">
        <v>5983</v>
      </c>
      <c r="E694" s="86" t="s">
        <v>2382</v>
      </c>
      <c r="F694" s="86">
        <v>5143586083</v>
      </c>
      <c r="G694" s="86">
        <v>5143586083</v>
      </c>
      <c r="H694" s="93">
        <v>5143586083</v>
      </c>
      <c r="I694" s="86" t="s">
        <v>2829</v>
      </c>
      <c r="J694" s="86" t="s">
        <v>2832</v>
      </c>
      <c r="K694" s="86">
        <v>191106285</v>
      </c>
      <c r="L694" s="86">
        <v>0</v>
      </c>
      <c r="M694" s="86">
        <v>5334692368</v>
      </c>
      <c r="N694" s="86">
        <v>5334692368</v>
      </c>
      <c r="O694" s="86">
        <v>5143586083</v>
      </c>
      <c r="P694" s="86">
        <v>5334692368</v>
      </c>
      <c r="Q694" s="86">
        <v>5143586083</v>
      </c>
      <c r="R694" s="86">
        <v>5334692368</v>
      </c>
      <c r="S694" s="86">
        <v>5143586083</v>
      </c>
    </row>
    <row r="695" spans="1:19" x14ac:dyDescent="0.35">
      <c r="A695" s="86" t="s">
        <v>701</v>
      </c>
      <c r="B695" s="86">
        <v>108</v>
      </c>
      <c r="C695" s="86" t="s">
        <v>1671</v>
      </c>
      <c r="D695" s="86" t="s">
        <v>5984</v>
      </c>
      <c r="E695" s="86" t="s">
        <v>2383</v>
      </c>
      <c r="F695" s="86">
        <v>194700700</v>
      </c>
      <c r="G695" s="86">
        <v>194700700</v>
      </c>
      <c r="H695" s="93">
        <v>194700700</v>
      </c>
      <c r="I695" s="86" t="s">
        <v>2829</v>
      </c>
      <c r="J695" s="86" t="s">
        <v>2832</v>
      </c>
      <c r="K695" s="86">
        <v>10637649</v>
      </c>
      <c r="L695" s="86">
        <v>0</v>
      </c>
      <c r="M695" s="86">
        <v>205338349</v>
      </c>
      <c r="N695" s="86">
        <v>205338349</v>
      </c>
      <c r="O695" s="86">
        <v>194700700</v>
      </c>
      <c r="P695" s="86">
        <v>205338349</v>
      </c>
      <c r="Q695" s="86">
        <v>194700700</v>
      </c>
      <c r="R695" s="86">
        <v>205338349</v>
      </c>
      <c r="S695" s="86">
        <v>194700700</v>
      </c>
    </row>
    <row r="696" spans="1:19" x14ac:dyDescent="0.35">
      <c r="A696" s="86" t="s">
        <v>702</v>
      </c>
      <c r="B696" s="86">
        <v>108</v>
      </c>
      <c r="C696" s="86" t="s">
        <v>1671</v>
      </c>
      <c r="D696" s="86" t="s">
        <v>5985</v>
      </c>
      <c r="E696" s="86" t="s">
        <v>2384</v>
      </c>
      <c r="F696" s="86">
        <v>3488727373</v>
      </c>
      <c r="G696" s="86">
        <v>3488727373</v>
      </c>
      <c r="H696" s="93">
        <v>3488727373</v>
      </c>
      <c r="I696" s="86" t="s">
        <v>2829</v>
      </c>
      <c r="J696" s="86" t="s">
        <v>2832</v>
      </c>
      <c r="K696" s="86">
        <v>85533577</v>
      </c>
      <c r="L696" s="86">
        <v>0</v>
      </c>
      <c r="M696" s="86">
        <v>3574260950</v>
      </c>
      <c r="N696" s="86">
        <v>3574260950</v>
      </c>
      <c r="O696" s="86">
        <v>3488727373</v>
      </c>
      <c r="P696" s="86">
        <v>3574260950</v>
      </c>
      <c r="Q696" s="86">
        <v>3488727373</v>
      </c>
      <c r="R696" s="86">
        <v>3574260950</v>
      </c>
      <c r="S696" s="86">
        <v>3488727373</v>
      </c>
    </row>
    <row r="697" spans="1:19" x14ac:dyDescent="0.35">
      <c r="A697" s="86" t="s">
        <v>703</v>
      </c>
      <c r="B697" s="86">
        <v>108</v>
      </c>
      <c r="C697" s="86" t="s">
        <v>1671</v>
      </c>
      <c r="D697" s="86" t="s">
        <v>5986</v>
      </c>
      <c r="E697" s="86" t="s">
        <v>2385</v>
      </c>
      <c r="F697" s="86">
        <v>2691560766</v>
      </c>
      <c r="G697" s="86">
        <v>2691560766</v>
      </c>
      <c r="H697" s="93">
        <v>2691560766</v>
      </c>
      <c r="I697" s="86" t="s">
        <v>2829</v>
      </c>
      <c r="J697" s="86" t="s">
        <v>2832</v>
      </c>
      <c r="K697" s="86">
        <v>141993453</v>
      </c>
      <c r="L697" s="86">
        <v>0</v>
      </c>
      <c r="M697" s="86">
        <v>2833554219</v>
      </c>
      <c r="N697" s="86">
        <v>2833554219</v>
      </c>
      <c r="O697" s="86">
        <v>2691560766</v>
      </c>
      <c r="P697" s="86">
        <v>2833554219</v>
      </c>
      <c r="Q697" s="86">
        <v>2691560766</v>
      </c>
      <c r="R697" s="86">
        <v>2833554219</v>
      </c>
      <c r="S697" s="86">
        <v>2691560766</v>
      </c>
    </row>
    <row r="698" spans="1:19" x14ac:dyDescent="0.35">
      <c r="A698" s="86" t="s">
        <v>704</v>
      </c>
      <c r="B698" s="86">
        <v>108</v>
      </c>
      <c r="C698" s="86" t="s">
        <v>1671</v>
      </c>
      <c r="D698" s="86" t="s">
        <v>5987</v>
      </c>
      <c r="E698" s="86" t="s">
        <v>2386</v>
      </c>
      <c r="F698" s="86">
        <v>2546595643</v>
      </c>
      <c r="G698" s="86">
        <v>2546595643</v>
      </c>
      <c r="H698" s="93">
        <v>2546595643</v>
      </c>
      <c r="I698" s="86" t="s">
        <v>2829</v>
      </c>
      <c r="J698" s="86" t="s">
        <v>2832</v>
      </c>
      <c r="K698" s="86">
        <v>109229942</v>
      </c>
      <c r="L698" s="86">
        <v>0</v>
      </c>
      <c r="M698" s="86">
        <v>2655825585</v>
      </c>
      <c r="N698" s="86">
        <v>2655825585</v>
      </c>
      <c r="O698" s="86">
        <v>2546595643</v>
      </c>
      <c r="P698" s="86">
        <v>2655825585</v>
      </c>
      <c r="Q698" s="86">
        <v>2546595643</v>
      </c>
      <c r="R698" s="86">
        <v>2655825585</v>
      </c>
      <c r="S698" s="86">
        <v>2546595643</v>
      </c>
    </row>
    <row r="699" spans="1:19" x14ac:dyDescent="0.35">
      <c r="A699" s="86" t="s">
        <v>705</v>
      </c>
      <c r="B699" s="86">
        <v>108</v>
      </c>
      <c r="C699" s="86" t="s">
        <v>1671</v>
      </c>
      <c r="D699" s="86" t="s">
        <v>5988</v>
      </c>
      <c r="E699" s="86" t="s">
        <v>2387</v>
      </c>
      <c r="F699" s="86">
        <v>112483934</v>
      </c>
      <c r="G699" s="86">
        <v>112483934</v>
      </c>
      <c r="H699" s="93">
        <v>112483934</v>
      </c>
      <c r="I699" s="86" t="s">
        <v>2829</v>
      </c>
      <c r="J699" s="86" t="s">
        <v>2832</v>
      </c>
      <c r="K699" s="86">
        <v>4106196</v>
      </c>
      <c r="L699" s="86">
        <v>0</v>
      </c>
      <c r="M699" s="86">
        <v>116590130</v>
      </c>
      <c r="N699" s="86">
        <v>116590130</v>
      </c>
      <c r="O699" s="86">
        <v>112483934</v>
      </c>
      <c r="P699" s="86">
        <v>116590130</v>
      </c>
      <c r="Q699" s="86">
        <v>112483934</v>
      </c>
      <c r="R699" s="86">
        <v>116590130</v>
      </c>
      <c r="S699" s="86">
        <v>112483934</v>
      </c>
    </row>
    <row r="700" spans="1:19" x14ac:dyDescent="0.35">
      <c r="A700" s="86" t="s">
        <v>706</v>
      </c>
      <c r="B700" s="86">
        <v>108</v>
      </c>
      <c r="C700" s="86" t="s">
        <v>1671</v>
      </c>
      <c r="D700" s="86" t="s">
        <v>5989</v>
      </c>
      <c r="E700" s="86" t="s">
        <v>2388</v>
      </c>
      <c r="F700" s="86">
        <v>143392487</v>
      </c>
      <c r="G700" s="86">
        <v>143392487</v>
      </c>
      <c r="H700" s="93">
        <v>143392487</v>
      </c>
      <c r="I700" s="86" t="s">
        <v>2829</v>
      </c>
      <c r="J700" s="86" t="s">
        <v>2832</v>
      </c>
      <c r="K700" s="86">
        <v>5988427</v>
      </c>
      <c r="L700" s="86">
        <v>0</v>
      </c>
      <c r="M700" s="86">
        <v>149380914</v>
      </c>
      <c r="N700" s="86">
        <v>149380914</v>
      </c>
      <c r="O700" s="86">
        <v>143392487</v>
      </c>
      <c r="P700" s="86">
        <v>149380914</v>
      </c>
      <c r="Q700" s="86">
        <v>143392487</v>
      </c>
      <c r="R700" s="86">
        <v>149380914</v>
      </c>
      <c r="S700" s="86">
        <v>143392487</v>
      </c>
    </row>
    <row r="701" spans="1:19" x14ac:dyDescent="0.35">
      <c r="A701" s="86" t="s">
        <v>707</v>
      </c>
      <c r="B701" s="86">
        <v>108</v>
      </c>
      <c r="C701" s="86" t="s">
        <v>1671</v>
      </c>
      <c r="D701" s="86" t="s">
        <v>5990</v>
      </c>
      <c r="E701" s="86" t="s">
        <v>2094</v>
      </c>
      <c r="F701" s="86">
        <v>738237390</v>
      </c>
      <c r="G701" s="86">
        <v>738237390</v>
      </c>
      <c r="H701" s="93">
        <v>738237390</v>
      </c>
      <c r="I701" s="86" t="s">
        <v>2829</v>
      </c>
      <c r="J701" s="86" t="s">
        <v>2832</v>
      </c>
      <c r="K701" s="86">
        <v>24875297</v>
      </c>
      <c r="L701" s="86">
        <v>0</v>
      </c>
      <c r="M701" s="86">
        <v>763112687</v>
      </c>
      <c r="N701" s="86">
        <v>763112687</v>
      </c>
      <c r="O701" s="86">
        <v>738237390</v>
      </c>
      <c r="P701" s="86">
        <v>763112687</v>
      </c>
      <c r="Q701" s="86">
        <v>738237390</v>
      </c>
      <c r="R701" s="86">
        <v>763112687</v>
      </c>
      <c r="S701" s="86">
        <v>738237390</v>
      </c>
    </row>
    <row r="702" spans="1:19" x14ac:dyDescent="0.35">
      <c r="A702" s="86" t="s">
        <v>708</v>
      </c>
      <c r="B702" s="86">
        <v>108</v>
      </c>
      <c r="C702" s="86" t="s">
        <v>1671</v>
      </c>
      <c r="D702" s="86" t="s">
        <v>6776</v>
      </c>
      <c r="E702" s="86" t="s">
        <v>1999</v>
      </c>
      <c r="F702" s="86">
        <v>10137788</v>
      </c>
      <c r="G702" s="86">
        <v>10137788</v>
      </c>
      <c r="H702" s="93">
        <v>10137788</v>
      </c>
      <c r="I702" s="86" t="s">
        <v>2829</v>
      </c>
      <c r="J702" s="86" t="s">
        <v>2832</v>
      </c>
      <c r="K702" s="86">
        <v>150000</v>
      </c>
      <c r="L702" s="86">
        <v>0</v>
      </c>
      <c r="M702" s="86">
        <v>10287788</v>
      </c>
      <c r="N702" s="86">
        <v>10287788</v>
      </c>
      <c r="O702" s="86">
        <v>10137788</v>
      </c>
      <c r="P702" s="86">
        <v>10287788</v>
      </c>
      <c r="Q702" s="86">
        <v>10137788</v>
      </c>
      <c r="R702" s="86">
        <v>10287788</v>
      </c>
      <c r="S702" s="86">
        <v>10137788</v>
      </c>
    </row>
    <row r="703" spans="1:19" x14ac:dyDescent="0.35">
      <c r="A703" s="86" t="s">
        <v>709</v>
      </c>
      <c r="B703" s="86">
        <v>109</v>
      </c>
      <c r="C703" s="86" t="s">
        <v>1672</v>
      </c>
      <c r="D703" s="86" t="s">
        <v>5700</v>
      </c>
      <c r="E703" s="86" t="s">
        <v>2183</v>
      </c>
      <c r="F703" s="86">
        <v>33947689</v>
      </c>
      <c r="G703" s="86">
        <v>34280752</v>
      </c>
      <c r="H703" s="93">
        <v>33947689</v>
      </c>
      <c r="I703" s="86" t="s">
        <v>2829</v>
      </c>
      <c r="J703" s="86" t="s">
        <v>2833</v>
      </c>
      <c r="K703" s="86">
        <v>435726</v>
      </c>
      <c r="L703" s="86">
        <v>0</v>
      </c>
      <c r="M703" s="86">
        <v>34383415</v>
      </c>
      <c r="N703" s="86">
        <v>34383415</v>
      </c>
      <c r="O703" s="86">
        <v>33947689</v>
      </c>
      <c r="P703" s="86">
        <v>34383415</v>
      </c>
      <c r="Q703" s="86">
        <v>33947689</v>
      </c>
      <c r="R703" s="86">
        <v>34383415</v>
      </c>
      <c r="S703" s="86">
        <v>33947689</v>
      </c>
    </row>
    <row r="704" spans="1:19" x14ac:dyDescent="0.35">
      <c r="A704" s="86" t="s">
        <v>710</v>
      </c>
      <c r="B704" s="86">
        <v>109</v>
      </c>
      <c r="C704" s="86" t="s">
        <v>1672</v>
      </c>
      <c r="D704" s="86" t="s">
        <v>5991</v>
      </c>
      <c r="E704" s="86" t="s">
        <v>2389</v>
      </c>
      <c r="F704" s="86">
        <v>105290932</v>
      </c>
      <c r="G704" s="86">
        <v>102692790</v>
      </c>
      <c r="H704" s="93">
        <v>105290932</v>
      </c>
      <c r="I704" s="86" t="s">
        <v>2829</v>
      </c>
      <c r="J704" s="86" t="s">
        <v>2833</v>
      </c>
      <c r="K704" s="86">
        <v>2887086</v>
      </c>
      <c r="L704" s="86">
        <v>0</v>
      </c>
      <c r="M704" s="86">
        <v>108178018</v>
      </c>
      <c r="N704" s="86">
        <v>108178018</v>
      </c>
      <c r="O704" s="86">
        <v>105290932</v>
      </c>
      <c r="P704" s="86">
        <v>108178018</v>
      </c>
      <c r="Q704" s="86">
        <v>105290932</v>
      </c>
      <c r="R704" s="86">
        <v>108178018</v>
      </c>
      <c r="S704" s="86">
        <v>105290932</v>
      </c>
    </row>
    <row r="705" spans="1:19" x14ac:dyDescent="0.35">
      <c r="A705" s="86" t="s">
        <v>711</v>
      </c>
      <c r="B705" s="86">
        <v>109</v>
      </c>
      <c r="C705" s="86" t="s">
        <v>1672</v>
      </c>
      <c r="D705" s="86" t="s">
        <v>5992</v>
      </c>
      <c r="E705" s="86" t="s">
        <v>2390</v>
      </c>
      <c r="F705" s="86">
        <v>104368919</v>
      </c>
      <c r="G705" s="86">
        <v>103998132</v>
      </c>
      <c r="H705" s="93">
        <v>104368919</v>
      </c>
      <c r="I705" s="86" t="s">
        <v>2829</v>
      </c>
      <c r="J705" s="86" t="s">
        <v>2833</v>
      </c>
      <c r="K705" s="86">
        <v>2328295</v>
      </c>
      <c r="L705" s="86">
        <v>0</v>
      </c>
      <c r="M705" s="86">
        <v>106697214</v>
      </c>
      <c r="N705" s="86">
        <v>106697214</v>
      </c>
      <c r="O705" s="86">
        <v>104368919</v>
      </c>
      <c r="P705" s="86">
        <v>106697214</v>
      </c>
      <c r="Q705" s="86">
        <v>104368919</v>
      </c>
      <c r="R705" s="86">
        <v>106697214</v>
      </c>
      <c r="S705" s="86">
        <v>104368919</v>
      </c>
    </row>
    <row r="706" spans="1:19" x14ac:dyDescent="0.35">
      <c r="A706" s="86" t="s">
        <v>712</v>
      </c>
      <c r="B706" s="86">
        <v>109</v>
      </c>
      <c r="C706" s="86" t="s">
        <v>1672</v>
      </c>
      <c r="D706" s="86" t="s">
        <v>5994</v>
      </c>
      <c r="E706" s="86" t="s">
        <v>2391</v>
      </c>
      <c r="F706" s="86">
        <v>98847450</v>
      </c>
      <c r="G706" s="86">
        <v>114180669</v>
      </c>
      <c r="H706" s="93">
        <v>98847450</v>
      </c>
      <c r="I706" s="86" t="s">
        <v>2829</v>
      </c>
      <c r="J706" s="86" t="s">
        <v>2834</v>
      </c>
      <c r="K706" s="86">
        <v>4050872</v>
      </c>
      <c r="L706" s="86">
        <v>0</v>
      </c>
      <c r="M706" s="86">
        <v>102898322</v>
      </c>
      <c r="N706" s="86">
        <v>102898322</v>
      </c>
      <c r="O706" s="86">
        <v>98847450</v>
      </c>
      <c r="P706" s="86">
        <v>102898322</v>
      </c>
      <c r="Q706" s="86">
        <v>98847450</v>
      </c>
      <c r="R706" s="86">
        <v>102898322</v>
      </c>
      <c r="S706" s="86">
        <v>98847450</v>
      </c>
    </row>
    <row r="707" spans="1:19" x14ac:dyDescent="0.35">
      <c r="A707" s="86" t="s">
        <v>713</v>
      </c>
      <c r="B707" s="86">
        <v>109</v>
      </c>
      <c r="C707" s="86" t="s">
        <v>1672</v>
      </c>
      <c r="D707" s="86" t="s">
        <v>5995</v>
      </c>
      <c r="E707" s="86" t="s">
        <v>2392</v>
      </c>
      <c r="F707" s="86">
        <v>751964679</v>
      </c>
      <c r="G707" s="86">
        <v>773731682</v>
      </c>
      <c r="H707" s="93">
        <v>751964679</v>
      </c>
      <c r="I707" s="86" t="s">
        <v>2829</v>
      </c>
      <c r="J707" s="86" t="s">
        <v>2833</v>
      </c>
      <c r="K707" s="86">
        <v>17715241</v>
      </c>
      <c r="L707" s="86">
        <v>0</v>
      </c>
      <c r="M707" s="86">
        <v>769679920</v>
      </c>
      <c r="N707" s="86">
        <v>769679920</v>
      </c>
      <c r="O707" s="86">
        <v>751964679</v>
      </c>
      <c r="P707" s="86">
        <v>841270350</v>
      </c>
      <c r="Q707" s="86">
        <v>823555109</v>
      </c>
      <c r="R707" s="86">
        <v>841270350</v>
      </c>
      <c r="S707" s="86">
        <v>823555109</v>
      </c>
    </row>
    <row r="708" spans="1:19" x14ac:dyDescent="0.35">
      <c r="A708" s="86" t="s">
        <v>714</v>
      </c>
      <c r="B708" s="86">
        <v>109</v>
      </c>
      <c r="C708" s="86" t="s">
        <v>1672</v>
      </c>
      <c r="D708" s="86" t="s">
        <v>5996</v>
      </c>
      <c r="E708" s="86" t="s">
        <v>1941</v>
      </c>
      <c r="F708" s="86">
        <v>102258626</v>
      </c>
      <c r="G708" s="86">
        <v>106573089</v>
      </c>
      <c r="H708" s="93">
        <v>102258626</v>
      </c>
      <c r="I708" s="86" t="s">
        <v>2829</v>
      </c>
      <c r="J708" s="86" t="s">
        <v>2833</v>
      </c>
      <c r="K708" s="86">
        <v>3915647</v>
      </c>
      <c r="L708" s="86">
        <v>0</v>
      </c>
      <c r="M708" s="86">
        <v>106174273</v>
      </c>
      <c r="N708" s="86">
        <v>106174273</v>
      </c>
      <c r="O708" s="86">
        <v>102258626</v>
      </c>
      <c r="P708" s="86">
        <v>106174273</v>
      </c>
      <c r="Q708" s="86">
        <v>102258626</v>
      </c>
      <c r="R708" s="86">
        <v>106174273</v>
      </c>
      <c r="S708" s="86">
        <v>102258626</v>
      </c>
    </row>
    <row r="709" spans="1:19" x14ac:dyDescent="0.35">
      <c r="A709" s="86" t="s">
        <v>715</v>
      </c>
      <c r="B709" s="86">
        <v>109</v>
      </c>
      <c r="C709" s="86" t="s">
        <v>1672</v>
      </c>
      <c r="D709" s="86" t="s">
        <v>5999</v>
      </c>
      <c r="E709" s="86" t="s">
        <v>2393</v>
      </c>
      <c r="F709" s="86">
        <v>238099005</v>
      </c>
      <c r="G709" s="86">
        <v>246269858</v>
      </c>
      <c r="H709" s="93">
        <v>238099005</v>
      </c>
      <c r="I709" s="86" t="s">
        <v>2829</v>
      </c>
      <c r="J709" s="86" t="s">
        <v>2833</v>
      </c>
      <c r="K709" s="86">
        <v>7195417</v>
      </c>
      <c r="L709" s="86">
        <v>0</v>
      </c>
      <c r="M709" s="86">
        <v>245294422</v>
      </c>
      <c r="N709" s="86">
        <v>245294422</v>
      </c>
      <c r="O709" s="86">
        <v>238099005</v>
      </c>
      <c r="P709" s="86">
        <v>245294422</v>
      </c>
      <c r="Q709" s="86">
        <v>238099005</v>
      </c>
      <c r="R709" s="86">
        <v>245294422</v>
      </c>
      <c r="S709" s="86">
        <v>238099005</v>
      </c>
    </row>
    <row r="710" spans="1:19" x14ac:dyDescent="0.35">
      <c r="A710" s="86" t="s">
        <v>716</v>
      </c>
      <c r="B710" s="86">
        <v>109</v>
      </c>
      <c r="C710" s="86" t="s">
        <v>1672</v>
      </c>
      <c r="D710" s="86" t="s">
        <v>6000</v>
      </c>
      <c r="E710" s="86" t="s">
        <v>2394</v>
      </c>
      <c r="F710" s="86">
        <v>53382528</v>
      </c>
      <c r="G710" s="86">
        <v>55705228</v>
      </c>
      <c r="H710" s="93">
        <v>53382528</v>
      </c>
      <c r="I710" s="86" t="s">
        <v>2829</v>
      </c>
      <c r="J710" s="86" t="s">
        <v>2833</v>
      </c>
      <c r="K710" s="86">
        <v>1194414</v>
      </c>
      <c r="L710" s="86">
        <v>0</v>
      </c>
      <c r="M710" s="86">
        <v>54576942</v>
      </c>
      <c r="N710" s="86">
        <v>54576942</v>
      </c>
      <c r="O710" s="86">
        <v>53382528</v>
      </c>
      <c r="P710" s="86">
        <v>54576942</v>
      </c>
      <c r="Q710" s="86">
        <v>53382528</v>
      </c>
      <c r="R710" s="86">
        <v>54576942</v>
      </c>
      <c r="S710" s="86">
        <v>53382528</v>
      </c>
    </row>
    <row r="711" spans="1:19" x14ac:dyDescent="0.35">
      <c r="A711" s="86" t="s">
        <v>717</v>
      </c>
      <c r="B711" s="86">
        <v>109</v>
      </c>
      <c r="C711" s="86" t="s">
        <v>1672</v>
      </c>
      <c r="D711" s="86" t="s">
        <v>6001</v>
      </c>
      <c r="E711" s="86" t="s">
        <v>2395</v>
      </c>
      <c r="F711" s="86">
        <v>33321944</v>
      </c>
      <c r="G711" s="86">
        <v>33964604</v>
      </c>
      <c r="H711" s="93">
        <v>33321944</v>
      </c>
      <c r="I711" s="86" t="s">
        <v>2829</v>
      </c>
      <c r="J711" s="86" t="s">
        <v>2833</v>
      </c>
      <c r="K711" s="86">
        <v>1625927</v>
      </c>
      <c r="L711" s="86">
        <v>0</v>
      </c>
      <c r="M711" s="86">
        <v>34947871</v>
      </c>
      <c r="N711" s="86">
        <v>34947871</v>
      </c>
      <c r="O711" s="86">
        <v>33321944</v>
      </c>
      <c r="P711" s="86">
        <v>34947871</v>
      </c>
      <c r="Q711" s="86">
        <v>33321944</v>
      </c>
      <c r="R711" s="86">
        <v>34947871</v>
      </c>
      <c r="S711" s="86">
        <v>33321944</v>
      </c>
    </row>
    <row r="712" spans="1:19" x14ac:dyDescent="0.35">
      <c r="A712" s="86" t="s">
        <v>718</v>
      </c>
      <c r="B712" s="86">
        <v>109</v>
      </c>
      <c r="C712" s="86" t="s">
        <v>1672</v>
      </c>
      <c r="D712" s="86" t="s">
        <v>6003</v>
      </c>
      <c r="E712" s="86" t="s">
        <v>2396</v>
      </c>
      <c r="F712" s="86">
        <v>690244076</v>
      </c>
      <c r="G712" s="86">
        <v>713601597</v>
      </c>
      <c r="H712" s="93">
        <v>690244076</v>
      </c>
      <c r="I712" s="86" t="s">
        <v>2829</v>
      </c>
      <c r="J712" s="86" t="s">
        <v>2833</v>
      </c>
      <c r="K712" s="86">
        <v>25324461</v>
      </c>
      <c r="L712" s="86">
        <v>0</v>
      </c>
      <c r="M712" s="86">
        <v>715568537</v>
      </c>
      <c r="N712" s="86">
        <v>715568537</v>
      </c>
      <c r="O712" s="86">
        <v>690244076</v>
      </c>
      <c r="P712" s="86">
        <v>715568537</v>
      </c>
      <c r="Q712" s="86">
        <v>690244076</v>
      </c>
      <c r="R712" s="86">
        <v>715568537</v>
      </c>
      <c r="S712" s="86">
        <v>690244076</v>
      </c>
    </row>
    <row r="713" spans="1:19" x14ac:dyDescent="0.35">
      <c r="A713" s="86" t="s">
        <v>719</v>
      </c>
      <c r="B713" s="86">
        <v>109</v>
      </c>
      <c r="C713" s="86" t="s">
        <v>1672</v>
      </c>
      <c r="D713" s="86" t="s">
        <v>6004</v>
      </c>
      <c r="E713" s="86" t="s">
        <v>2397</v>
      </c>
      <c r="F713" s="86">
        <v>97111361</v>
      </c>
      <c r="G713" s="86">
        <v>100069099</v>
      </c>
      <c r="H713" s="93">
        <v>97111361</v>
      </c>
      <c r="I713" s="86" t="s">
        <v>2829</v>
      </c>
      <c r="J713" s="86" t="s">
        <v>2833</v>
      </c>
      <c r="K713" s="86">
        <v>3151847</v>
      </c>
      <c r="L713" s="86">
        <v>0</v>
      </c>
      <c r="M713" s="86">
        <v>100263208</v>
      </c>
      <c r="N713" s="86">
        <v>100263208</v>
      </c>
      <c r="O713" s="86">
        <v>97111361</v>
      </c>
      <c r="P713" s="86">
        <v>100263208</v>
      </c>
      <c r="Q713" s="86">
        <v>97111361</v>
      </c>
      <c r="R713" s="86">
        <v>100263208</v>
      </c>
      <c r="S713" s="86">
        <v>97111361</v>
      </c>
    </row>
    <row r="714" spans="1:19" x14ac:dyDescent="0.35">
      <c r="A714" s="86" t="s">
        <v>720</v>
      </c>
      <c r="B714" s="86">
        <v>109</v>
      </c>
      <c r="C714" s="86" t="s">
        <v>1672</v>
      </c>
      <c r="D714" s="86" t="s">
        <v>6005</v>
      </c>
      <c r="E714" s="86" t="s">
        <v>2398</v>
      </c>
      <c r="F714" s="86">
        <v>208133676</v>
      </c>
      <c r="G714" s="86">
        <v>216396028</v>
      </c>
      <c r="H714" s="93">
        <v>208133676</v>
      </c>
      <c r="I714" s="86" t="s">
        <v>2829</v>
      </c>
      <c r="J714" s="86" t="s">
        <v>2833</v>
      </c>
      <c r="K714" s="86">
        <v>3918551</v>
      </c>
      <c r="L714" s="86">
        <v>0</v>
      </c>
      <c r="M714" s="86">
        <v>212052227</v>
      </c>
      <c r="N714" s="86">
        <v>212052227</v>
      </c>
      <c r="O714" s="86">
        <v>208133676</v>
      </c>
      <c r="P714" s="86">
        <v>212052227</v>
      </c>
      <c r="Q714" s="86">
        <v>208133676</v>
      </c>
      <c r="R714" s="86">
        <v>212052227</v>
      </c>
      <c r="S714" s="86">
        <v>208133676</v>
      </c>
    </row>
    <row r="715" spans="1:19" x14ac:dyDescent="0.35">
      <c r="A715" s="86" t="s">
        <v>721</v>
      </c>
      <c r="B715" s="86">
        <v>109</v>
      </c>
      <c r="C715" s="86" t="s">
        <v>1672</v>
      </c>
      <c r="D715" s="86" t="s">
        <v>6006</v>
      </c>
      <c r="E715" s="86" t="s">
        <v>2399</v>
      </c>
      <c r="F715" s="86">
        <v>39753230</v>
      </c>
      <c r="G715" s="86">
        <v>38912698</v>
      </c>
      <c r="H715" s="93">
        <v>39753230</v>
      </c>
      <c r="I715" s="86" t="s">
        <v>2829</v>
      </c>
      <c r="J715" s="86" t="s">
        <v>2833</v>
      </c>
      <c r="K715" s="86">
        <v>1332390</v>
      </c>
      <c r="L715" s="86">
        <v>0</v>
      </c>
      <c r="M715" s="86">
        <v>41085620</v>
      </c>
      <c r="N715" s="86">
        <v>41085620</v>
      </c>
      <c r="O715" s="86">
        <v>39753230</v>
      </c>
      <c r="P715" s="86">
        <v>41085620</v>
      </c>
      <c r="Q715" s="86">
        <v>39753230</v>
      </c>
      <c r="R715" s="86">
        <v>41085620</v>
      </c>
      <c r="S715" s="86">
        <v>39753230</v>
      </c>
    </row>
    <row r="716" spans="1:19" x14ac:dyDescent="0.35">
      <c r="A716" s="86" t="s">
        <v>722</v>
      </c>
      <c r="B716" s="86">
        <v>109</v>
      </c>
      <c r="C716" s="86" t="s">
        <v>1672</v>
      </c>
      <c r="D716" s="86" t="s">
        <v>6111</v>
      </c>
      <c r="E716" s="86" t="s">
        <v>2400</v>
      </c>
      <c r="F716" s="86">
        <v>6452666</v>
      </c>
      <c r="G716" s="86">
        <v>6452666</v>
      </c>
      <c r="H716" s="93">
        <v>6452666</v>
      </c>
      <c r="I716" s="86" t="s">
        <v>2829</v>
      </c>
      <c r="J716" s="86" t="s">
        <v>2833</v>
      </c>
      <c r="K716" s="86">
        <v>110270</v>
      </c>
      <c r="L716" s="86">
        <v>0</v>
      </c>
      <c r="M716" s="86">
        <v>6562936</v>
      </c>
      <c r="N716" s="86">
        <v>6562936</v>
      </c>
      <c r="O716" s="86">
        <v>6452666</v>
      </c>
      <c r="P716" s="86">
        <v>6562936</v>
      </c>
      <c r="Q716" s="86">
        <v>6452666</v>
      </c>
      <c r="R716" s="86">
        <v>6562936</v>
      </c>
      <c r="S716" s="86">
        <v>6452666</v>
      </c>
    </row>
    <row r="717" spans="1:19" x14ac:dyDescent="0.35">
      <c r="A717" s="86" t="s">
        <v>723</v>
      </c>
      <c r="B717" s="86">
        <v>109</v>
      </c>
      <c r="C717" s="86" t="s">
        <v>1672</v>
      </c>
      <c r="D717" s="86" t="s">
        <v>6115</v>
      </c>
      <c r="E717" s="86" t="s">
        <v>2401</v>
      </c>
      <c r="F717" s="86">
        <v>3007929</v>
      </c>
      <c r="G717" s="86">
        <v>3007929</v>
      </c>
      <c r="H717" s="93">
        <v>3007929</v>
      </c>
      <c r="I717" s="86" t="s">
        <v>2829</v>
      </c>
      <c r="J717" s="86" t="s">
        <v>2833</v>
      </c>
      <c r="K717" s="86">
        <v>55000</v>
      </c>
      <c r="L717" s="86">
        <v>0</v>
      </c>
      <c r="M717" s="86">
        <v>3062929</v>
      </c>
      <c r="N717" s="86">
        <v>3062929</v>
      </c>
      <c r="O717" s="86">
        <v>3007929</v>
      </c>
      <c r="P717" s="86">
        <v>3062929</v>
      </c>
      <c r="Q717" s="86">
        <v>3007929</v>
      </c>
      <c r="R717" s="86">
        <v>3062929</v>
      </c>
      <c r="S717" s="86">
        <v>3007929</v>
      </c>
    </row>
    <row r="718" spans="1:19" x14ac:dyDescent="0.35">
      <c r="A718" s="86" t="s">
        <v>724</v>
      </c>
      <c r="B718" s="86">
        <v>109</v>
      </c>
      <c r="C718" s="86" t="s">
        <v>1672</v>
      </c>
      <c r="D718" s="86" t="s">
        <v>6305</v>
      </c>
      <c r="E718" s="86" t="s">
        <v>2402</v>
      </c>
      <c r="F718" s="86">
        <v>8484742</v>
      </c>
      <c r="G718" s="86">
        <v>8484742</v>
      </c>
      <c r="H718" s="93">
        <v>8484742</v>
      </c>
      <c r="I718" s="86" t="s">
        <v>2829</v>
      </c>
      <c r="J718" s="86" t="s">
        <v>2833</v>
      </c>
      <c r="K718" s="86">
        <v>255000</v>
      </c>
      <c r="L718" s="86">
        <v>0</v>
      </c>
      <c r="M718" s="86">
        <v>8739742</v>
      </c>
      <c r="N718" s="86">
        <v>8739742</v>
      </c>
      <c r="O718" s="86">
        <v>8484742</v>
      </c>
      <c r="P718" s="86">
        <v>8739742</v>
      </c>
      <c r="Q718" s="86">
        <v>8484742</v>
      </c>
      <c r="R718" s="86">
        <v>8739742</v>
      </c>
      <c r="S718" s="86">
        <v>8484742</v>
      </c>
    </row>
    <row r="719" spans="1:19" x14ac:dyDescent="0.35">
      <c r="A719" s="86" t="s">
        <v>725</v>
      </c>
      <c r="B719" s="86">
        <v>109</v>
      </c>
      <c r="C719" s="86" t="s">
        <v>1672</v>
      </c>
      <c r="D719" s="86" t="s">
        <v>6307</v>
      </c>
      <c r="E719" s="86" t="s">
        <v>2403</v>
      </c>
      <c r="F719" s="86">
        <v>720591</v>
      </c>
      <c r="G719" s="86">
        <v>720591</v>
      </c>
      <c r="H719" s="93">
        <v>720591</v>
      </c>
      <c r="I719" s="86" t="s">
        <v>2829</v>
      </c>
      <c r="J719" s="86" t="s">
        <v>2833</v>
      </c>
      <c r="K719" s="86">
        <v>20000</v>
      </c>
      <c r="L719" s="86">
        <v>0</v>
      </c>
      <c r="M719" s="86">
        <v>740591</v>
      </c>
      <c r="N719" s="86">
        <v>740591</v>
      </c>
      <c r="O719" s="86">
        <v>720591</v>
      </c>
      <c r="P719" s="86">
        <v>740591</v>
      </c>
      <c r="Q719" s="86">
        <v>720591</v>
      </c>
      <c r="R719" s="86">
        <v>740591</v>
      </c>
      <c r="S719" s="86">
        <v>720591</v>
      </c>
    </row>
    <row r="720" spans="1:19" x14ac:dyDescent="0.35">
      <c r="A720" s="86" t="s">
        <v>726</v>
      </c>
      <c r="B720" s="86">
        <v>109</v>
      </c>
      <c r="C720" s="86" t="s">
        <v>1672</v>
      </c>
      <c r="D720" s="86" t="s">
        <v>6396</v>
      </c>
      <c r="E720" s="86" t="s">
        <v>2136</v>
      </c>
      <c r="F720" s="86">
        <v>2035960</v>
      </c>
      <c r="G720" s="86">
        <v>2035960</v>
      </c>
      <c r="H720" s="93">
        <v>2035960</v>
      </c>
      <c r="I720" s="86" t="s">
        <v>2829</v>
      </c>
      <c r="J720" s="86" t="s">
        <v>2833</v>
      </c>
      <c r="K720" s="86">
        <v>0</v>
      </c>
      <c r="L720" s="86">
        <v>0</v>
      </c>
      <c r="M720" s="86">
        <v>2035960</v>
      </c>
      <c r="N720" s="86">
        <v>2035960</v>
      </c>
      <c r="O720" s="86">
        <v>2035960</v>
      </c>
      <c r="P720" s="86">
        <v>2035960</v>
      </c>
      <c r="Q720" s="86">
        <v>2035960</v>
      </c>
      <c r="R720" s="86">
        <v>2035960</v>
      </c>
      <c r="S720" s="86">
        <v>2035960</v>
      </c>
    </row>
    <row r="721" spans="1:19" x14ac:dyDescent="0.35">
      <c r="A721" s="86" t="s">
        <v>727</v>
      </c>
      <c r="B721" s="86">
        <v>109</v>
      </c>
      <c r="C721" s="86" t="s">
        <v>1672</v>
      </c>
      <c r="D721" s="86" t="s">
        <v>6399</v>
      </c>
      <c r="E721" s="86" t="s">
        <v>2188</v>
      </c>
      <c r="F721" s="86">
        <v>13697767</v>
      </c>
      <c r="G721" s="86">
        <v>13697767</v>
      </c>
      <c r="H721" s="93">
        <v>13697767</v>
      </c>
      <c r="I721" s="86" t="s">
        <v>2829</v>
      </c>
      <c r="J721" s="86" t="s">
        <v>2833</v>
      </c>
      <c r="K721" s="86">
        <v>416780</v>
      </c>
      <c r="L721" s="86">
        <v>0</v>
      </c>
      <c r="M721" s="86">
        <v>14114547</v>
      </c>
      <c r="N721" s="86">
        <v>14114547</v>
      </c>
      <c r="O721" s="86">
        <v>13697767</v>
      </c>
      <c r="P721" s="86">
        <v>14114547</v>
      </c>
      <c r="Q721" s="86">
        <v>13697767</v>
      </c>
      <c r="R721" s="86">
        <v>14114547</v>
      </c>
      <c r="S721" s="86">
        <v>13697767</v>
      </c>
    </row>
    <row r="722" spans="1:19" x14ac:dyDescent="0.35">
      <c r="A722" s="86" t="s">
        <v>728</v>
      </c>
      <c r="B722" s="86">
        <v>110</v>
      </c>
      <c r="C722" s="86" t="s">
        <v>1673</v>
      </c>
      <c r="D722" s="86" t="s">
        <v>5510</v>
      </c>
      <c r="E722" s="86" t="s">
        <v>2042</v>
      </c>
      <c r="F722" s="86">
        <v>94537433</v>
      </c>
      <c r="G722" s="86">
        <v>89940370</v>
      </c>
      <c r="H722" s="93">
        <v>94537433</v>
      </c>
      <c r="I722" s="86" t="s">
        <v>2829</v>
      </c>
      <c r="J722" s="86" t="s">
        <v>2833</v>
      </c>
      <c r="K722" s="86">
        <v>95000</v>
      </c>
      <c r="L722" s="86">
        <v>0</v>
      </c>
      <c r="M722" s="86">
        <v>94632433</v>
      </c>
      <c r="N722" s="86">
        <v>94632433</v>
      </c>
      <c r="O722" s="86">
        <v>94537433</v>
      </c>
      <c r="P722" s="86">
        <v>94632433</v>
      </c>
      <c r="Q722" s="86">
        <v>94537433</v>
      </c>
      <c r="R722" s="86">
        <v>94632433</v>
      </c>
      <c r="S722" s="86">
        <v>94537433</v>
      </c>
    </row>
    <row r="723" spans="1:19" x14ac:dyDescent="0.35">
      <c r="A723" s="86" t="s">
        <v>729</v>
      </c>
      <c r="B723" s="86">
        <v>110</v>
      </c>
      <c r="C723" s="86" t="s">
        <v>1673</v>
      </c>
      <c r="D723" s="86" t="s">
        <v>6007</v>
      </c>
      <c r="E723" s="86" t="s">
        <v>2404</v>
      </c>
      <c r="F723" s="86">
        <v>48235161</v>
      </c>
      <c r="G723" s="86">
        <v>48235161</v>
      </c>
      <c r="H723" s="93">
        <v>48235161</v>
      </c>
      <c r="I723" s="86" t="s">
        <v>2829</v>
      </c>
      <c r="J723" s="86" t="s">
        <v>2832</v>
      </c>
      <c r="K723" s="86">
        <v>1881722</v>
      </c>
      <c r="L723" s="86">
        <v>0</v>
      </c>
      <c r="M723" s="86">
        <v>50116883</v>
      </c>
      <c r="N723" s="86">
        <v>50116883</v>
      </c>
      <c r="O723" s="86">
        <v>48235161</v>
      </c>
      <c r="P723" s="86">
        <v>50116883</v>
      </c>
      <c r="Q723" s="86">
        <v>48235161</v>
      </c>
      <c r="R723" s="86">
        <v>50116883</v>
      </c>
      <c r="S723" s="86">
        <v>48235161</v>
      </c>
    </row>
    <row r="724" spans="1:19" x14ac:dyDescent="0.35">
      <c r="A724" s="86" t="s">
        <v>730</v>
      </c>
      <c r="B724" s="86">
        <v>110</v>
      </c>
      <c r="C724" s="86" t="s">
        <v>1673</v>
      </c>
      <c r="D724" s="86" t="s">
        <v>6009</v>
      </c>
      <c r="E724" s="86" t="s">
        <v>2405</v>
      </c>
      <c r="F724" s="86">
        <v>1272283780</v>
      </c>
      <c r="G724" s="86">
        <v>1272283780</v>
      </c>
      <c r="H724" s="93">
        <v>1272283780</v>
      </c>
      <c r="I724" s="86" t="s">
        <v>2829</v>
      </c>
      <c r="J724" s="86" t="s">
        <v>2832</v>
      </c>
      <c r="K724" s="86">
        <v>29814936</v>
      </c>
      <c r="L724" s="86">
        <v>0</v>
      </c>
      <c r="M724" s="86">
        <v>1302098716</v>
      </c>
      <c r="N724" s="86">
        <v>1302098716</v>
      </c>
      <c r="O724" s="86">
        <v>1272283780</v>
      </c>
      <c r="P724" s="86">
        <v>1302098716</v>
      </c>
      <c r="Q724" s="86">
        <v>1272283780</v>
      </c>
      <c r="R724" s="86">
        <v>1302098716</v>
      </c>
      <c r="S724" s="86">
        <v>1272283780</v>
      </c>
    </row>
    <row r="725" spans="1:19" x14ac:dyDescent="0.35">
      <c r="A725" s="86" t="s">
        <v>731</v>
      </c>
      <c r="B725" s="86">
        <v>110</v>
      </c>
      <c r="C725" s="86" t="s">
        <v>1673</v>
      </c>
      <c r="D725" s="86" t="s">
        <v>6010</v>
      </c>
      <c r="E725" s="86" t="s">
        <v>2406</v>
      </c>
      <c r="F725" s="86">
        <v>113338867</v>
      </c>
      <c r="G725" s="86">
        <v>107497352</v>
      </c>
      <c r="H725" s="93">
        <v>113338867</v>
      </c>
      <c r="I725" s="86" t="s">
        <v>2829</v>
      </c>
      <c r="J725" s="86" t="s">
        <v>2835</v>
      </c>
      <c r="K725" s="86">
        <v>2789205</v>
      </c>
      <c r="L725" s="86">
        <v>0</v>
      </c>
      <c r="M725" s="86">
        <v>116128072</v>
      </c>
      <c r="N725" s="86">
        <v>116128072</v>
      </c>
      <c r="O725" s="86">
        <v>113338867</v>
      </c>
      <c r="P725" s="86">
        <v>116128072</v>
      </c>
      <c r="Q725" s="86">
        <v>113338867</v>
      </c>
      <c r="R725" s="86">
        <v>116128072</v>
      </c>
      <c r="S725" s="86">
        <v>113338867</v>
      </c>
    </row>
    <row r="726" spans="1:19" x14ac:dyDescent="0.35">
      <c r="A726" s="86" t="s">
        <v>732</v>
      </c>
      <c r="B726" s="86">
        <v>110</v>
      </c>
      <c r="C726" s="86" t="s">
        <v>1673</v>
      </c>
      <c r="D726" s="86" t="s">
        <v>6012</v>
      </c>
      <c r="E726" s="86" t="s">
        <v>2407</v>
      </c>
      <c r="F726" s="86">
        <v>107865634</v>
      </c>
      <c r="G726" s="86">
        <v>107865634</v>
      </c>
      <c r="H726" s="93">
        <v>107865634</v>
      </c>
      <c r="I726" s="86" t="s">
        <v>2829</v>
      </c>
      <c r="J726" s="86" t="s">
        <v>2832</v>
      </c>
      <c r="K726" s="86">
        <v>3378613</v>
      </c>
      <c r="L726" s="86">
        <v>0</v>
      </c>
      <c r="M726" s="86">
        <v>111244247</v>
      </c>
      <c r="N726" s="86">
        <v>111244247</v>
      </c>
      <c r="O726" s="86">
        <v>107865634</v>
      </c>
      <c r="P726" s="86">
        <v>111244247</v>
      </c>
      <c r="Q726" s="86">
        <v>107865634</v>
      </c>
      <c r="R726" s="86">
        <v>111244247</v>
      </c>
      <c r="S726" s="86">
        <v>107865634</v>
      </c>
    </row>
    <row r="727" spans="1:19" x14ac:dyDescent="0.35">
      <c r="A727" s="86" t="s">
        <v>733</v>
      </c>
      <c r="B727" s="86">
        <v>110</v>
      </c>
      <c r="C727" s="86" t="s">
        <v>1673</v>
      </c>
      <c r="D727" s="86" t="s">
        <v>6013</v>
      </c>
      <c r="E727" s="86" t="s">
        <v>2408</v>
      </c>
      <c r="F727" s="86">
        <v>890915791</v>
      </c>
      <c r="G727" s="86">
        <v>894893012</v>
      </c>
      <c r="H727" s="93">
        <v>890915791</v>
      </c>
      <c r="I727" s="86" t="s">
        <v>2829</v>
      </c>
      <c r="J727" s="86" t="s">
        <v>2833</v>
      </c>
      <c r="K727" s="86">
        <v>2654290</v>
      </c>
      <c r="L727" s="86">
        <v>2675426</v>
      </c>
      <c r="M727" s="86">
        <v>893570081</v>
      </c>
      <c r="N727" s="86">
        <v>890894655</v>
      </c>
      <c r="O727" s="86">
        <v>888240365</v>
      </c>
      <c r="P727" s="86">
        <v>893570081</v>
      </c>
      <c r="Q727" s="86">
        <v>890915791</v>
      </c>
      <c r="R727" s="86">
        <v>890894655</v>
      </c>
      <c r="S727" s="86">
        <v>888240365</v>
      </c>
    </row>
    <row r="728" spans="1:19" x14ac:dyDescent="0.35">
      <c r="A728" s="86" t="s">
        <v>734</v>
      </c>
      <c r="B728" s="86">
        <v>110</v>
      </c>
      <c r="C728" s="86" t="s">
        <v>1673</v>
      </c>
      <c r="D728" s="86" t="s">
        <v>6014</v>
      </c>
      <c r="E728" s="86" t="s">
        <v>2409</v>
      </c>
      <c r="F728" s="86">
        <v>53769743</v>
      </c>
      <c r="G728" s="86">
        <v>50512563</v>
      </c>
      <c r="H728" s="93">
        <v>53769743</v>
      </c>
      <c r="I728" s="86" t="s">
        <v>2829</v>
      </c>
      <c r="J728" s="86" t="s">
        <v>2835</v>
      </c>
      <c r="K728" s="86">
        <v>770840</v>
      </c>
      <c r="L728" s="86">
        <v>0</v>
      </c>
      <c r="M728" s="86">
        <v>54540583</v>
      </c>
      <c r="N728" s="86">
        <v>54540583</v>
      </c>
      <c r="O728" s="86">
        <v>53769743</v>
      </c>
      <c r="P728" s="86">
        <v>54540583</v>
      </c>
      <c r="Q728" s="86">
        <v>53769743</v>
      </c>
      <c r="R728" s="86">
        <v>54540583</v>
      </c>
      <c r="S728" s="86">
        <v>53769743</v>
      </c>
    </row>
    <row r="729" spans="1:19" x14ac:dyDescent="0.35">
      <c r="A729" s="86" t="s">
        <v>735</v>
      </c>
      <c r="B729" s="86">
        <v>110</v>
      </c>
      <c r="C729" s="86" t="s">
        <v>1673</v>
      </c>
      <c r="D729" s="86" t="s">
        <v>6254</v>
      </c>
      <c r="E729" s="86" t="s">
        <v>2410</v>
      </c>
      <c r="F729" s="86">
        <v>5233487</v>
      </c>
      <c r="G729" s="86">
        <v>5233487</v>
      </c>
      <c r="H729" s="93">
        <v>5233487</v>
      </c>
      <c r="I729" s="86" t="s">
        <v>2829</v>
      </c>
      <c r="J729" s="86" t="s">
        <v>2832</v>
      </c>
      <c r="K729" s="86">
        <v>74080</v>
      </c>
      <c r="L729" s="86">
        <v>0</v>
      </c>
      <c r="M729" s="86">
        <v>5307567</v>
      </c>
      <c r="N729" s="86">
        <v>5307567</v>
      </c>
      <c r="O729" s="86">
        <v>5233487</v>
      </c>
      <c r="P729" s="86">
        <v>5307567</v>
      </c>
      <c r="Q729" s="86">
        <v>5233487</v>
      </c>
      <c r="R729" s="86">
        <v>5307567</v>
      </c>
      <c r="S729" s="86">
        <v>5233487</v>
      </c>
    </row>
    <row r="730" spans="1:19" x14ac:dyDescent="0.35">
      <c r="A730" s="86" t="s">
        <v>736</v>
      </c>
      <c r="B730" s="86">
        <v>111</v>
      </c>
      <c r="C730" s="86" t="s">
        <v>1674</v>
      </c>
      <c r="D730" s="86" t="s">
        <v>5720</v>
      </c>
      <c r="E730" s="86" t="s">
        <v>2200</v>
      </c>
      <c r="F730" s="86">
        <v>9679859</v>
      </c>
      <c r="G730" s="86">
        <v>9679859</v>
      </c>
      <c r="H730" s="93">
        <v>9679859</v>
      </c>
      <c r="I730" s="86" t="s">
        <v>2829</v>
      </c>
      <c r="J730" s="86" t="s">
        <v>2833</v>
      </c>
      <c r="K730" s="86">
        <v>85000</v>
      </c>
      <c r="L730" s="86">
        <v>0</v>
      </c>
      <c r="M730" s="86">
        <v>9764859</v>
      </c>
      <c r="N730" s="86">
        <v>9764859</v>
      </c>
      <c r="O730" s="86">
        <v>9679859</v>
      </c>
      <c r="P730" s="86">
        <v>9764859</v>
      </c>
      <c r="Q730" s="86">
        <v>9679859</v>
      </c>
      <c r="R730" s="86">
        <v>9764859</v>
      </c>
      <c r="S730" s="86">
        <v>9679859</v>
      </c>
    </row>
    <row r="731" spans="1:19" x14ac:dyDescent="0.35">
      <c r="A731" s="86" t="s">
        <v>737</v>
      </c>
      <c r="B731" s="86">
        <v>111</v>
      </c>
      <c r="C731" s="86" t="s">
        <v>1674</v>
      </c>
      <c r="D731" s="86" t="s">
        <v>6015</v>
      </c>
      <c r="E731" s="86" t="s">
        <v>2411</v>
      </c>
      <c r="F731" s="86">
        <v>6469931618</v>
      </c>
      <c r="G731" s="86">
        <v>6664429020</v>
      </c>
      <c r="H731" s="93">
        <v>6469931618</v>
      </c>
      <c r="I731" s="86" t="s">
        <v>2829</v>
      </c>
      <c r="J731" s="86" t="s">
        <v>2833</v>
      </c>
      <c r="K731" s="86">
        <v>129705992</v>
      </c>
      <c r="L731" s="86">
        <v>0</v>
      </c>
      <c r="M731" s="86">
        <v>6599637610</v>
      </c>
      <c r="N731" s="86">
        <v>6599637610</v>
      </c>
      <c r="O731" s="86">
        <v>6469931618</v>
      </c>
      <c r="P731" s="86">
        <v>6599637610</v>
      </c>
      <c r="Q731" s="86">
        <v>6469931618</v>
      </c>
      <c r="R731" s="86">
        <v>6599637610</v>
      </c>
      <c r="S731" s="86">
        <v>6469931618</v>
      </c>
    </row>
    <row r="732" spans="1:19" x14ac:dyDescent="0.35">
      <c r="A732" s="86" t="s">
        <v>738</v>
      </c>
      <c r="B732" s="86">
        <v>111</v>
      </c>
      <c r="C732" s="86" t="s">
        <v>1674</v>
      </c>
      <c r="D732" s="86" t="s">
        <v>6020</v>
      </c>
      <c r="E732" s="86" t="s">
        <v>2202</v>
      </c>
      <c r="F732" s="86">
        <v>109150157</v>
      </c>
      <c r="G732" s="86">
        <v>114997054</v>
      </c>
      <c r="H732" s="93">
        <v>109150157</v>
      </c>
      <c r="I732" s="86" t="s">
        <v>2829</v>
      </c>
      <c r="J732" s="86" t="s">
        <v>2833</v>
      </c>
      <c r="K732" s="86">
        <v>3139728</v>
      </c>
      <c r="L732" s="86">
        <v>0</v>
      </c>
      <c r="M732" s="86">
        <v>112289885</v>
      </c>
      <c r="N732" s="86">
        <v>112289885</v>
      </c>
      <c r="O732" s="86">
        <v>109150157</v>
      </c>
      <c r="P732" s="86">
        <v>112289885</v>
      </c>
      <c r="Q732" s="86">
        <v>109150157</v>
      </c>
      <c r="R732" s="86">
        <v>112289885</v>
      </c>
      <c r="S732" s="86">
        <v>109150157</v>
      </c>
    </row>
    <row r="733" spans="1:19" x14ac:dyDescent="0.35">
      <c r="A733" s="86" t="s">
        <v>739</v>
      </c>
      <c r="B733" s="86">
        <v>111</v>
      </c>
      <c r="C733" s="86" t="s">
        <v>1674</v>
      </c>
      <c r="D733" s="86" t="s">
        <v>6023</v>
      </c>
      <c r="E733" s="86" t="s">
        <v>2412</v>
      </c>
      <c r="F733" s="86">
        <v>297828296</v>
      </c>
      <c r="G733" s="86">
        <v>299889152</v>
      </c>
      <c r="H733" s="93">
        <v>297828296</v>
      </c>
      <c r="I733" s="86" t="s">
        <v>2829</v>
      </c>
      <c r="J733" s="86" t="s">
        <v>2833</v>
      </c>
      <c r="K733" s="86">
        <v>6284217</v>
      </c>
      <c r="L733" s="86">
        <v>0</v>
      </c>
      <c r="M733" s="86">
        <v>304112513</v>
      </c>
      <c r="N733" s="86">
        <v>304112513</v>
      </c>
      <c r="O733" s="86">
        <v>297828296</v>
      </c>
      <c r="P733" s="86">
        <v>304112513</v>
      </c>
      <c r="Q733" s="86">
        <v>297828296</v>
      </c>
      <c r="R733" s="86">
        <v>304112513</v>
      </c>
      <c r="S733" s="86">
        <v>297828296</v>
      </c>
    </row>
    <row r="734" spans="1:19" x14ac:dyDescent="0.35">
      <c r="A734" s="86" t="s">
        <v>740</v>
      </c>
      <c r="B734" s="86">
        <v>111</v>
      </c>
      <c r="C734" s="86" t="s">
        <v>1674</v>
      </c>
      <c r="D734" s="86" t="s">
        <v>6118</v>
      </c>
      <c r="E734" s="86" t="s">
        <v>2413</v>
      </c>
      <c r="F734" s="86">
        <v>35150562</v>
      </c>
      <c r="G734" s="86">
        <v>35150562</v>
      </c>
      <c r="H734" s="93">
        <v>35150562</v>
      </c>
      <c r="I734" s="86" t="s">
        <v>2829</v>
      </c>
      <c r="J734" s="86" t="s">
        <v>2833</v>
      </c>
      <c r="K734" s="86">
        <v>29900</v>
      </c>
      <c r="L734" s="86">
        <v>0</v>
      </c>
      <c r="M734" s="86">
        <v>35180462</v>
      </c>
      <c r="N734" s="86">
        <v>35180462</v>
      </c>
      <c r="O734" s="86">
        <v>35150562</v>
      </c>
      <c r="P734" s="86">
        <v>35180462</v>
      </c>
      <c r="Q734" s="86">
        <v>35150562</v>
      </c>
      <c r="R734" s="86">
        <v>35180462</v>
      </c>
      <c r="S734" s="86">
        <v>35150562</v>
      </c>
    </row>
    <row r="735" spans="1:19" x14ac:dyDescent="0.35">
      <c r="A735" s="86" t="s">
        <v>741</v>
      </c>
      <c r="B735" s="86">
        <v>111</v>
      </c>
      <c r="C735" s="86" t="s">
        <v>1674</v>
      </c>
      <c r="D735" s="86" t="s">
        <v>6602</v>
      </c>
      <c r="E735" s="86" t="s">
        <v>2414</v>
      </c>
      <c r="F735" s="86">
        <v>76680192</v>
      </c>
      <c r="G735" s="86">
        <v>76680192</v>
      </c>
      <c r="H735" s="93">
        <v>76680192</v>
      </c>
      <c r="I735" s="86" t="s">
        <v>2829</v>
      </c>
      <c r="J735" s="86" t="s">
        <v>2833</v>
      </c>
      <c r="K735" s="86">
        <v>150654</v>
      </c>
      <c r="L735" s="86">
        <v>569425</v>
      </c>
      <c r="M735" s="86">
        <v>76830846</v>
      </c>
      <c r="N735" s="86">
        <v>76261421</v>
      </c>
      <c r="O735" s="86">
        <v>76110767</v>
      </c>
      <c r="P735" s="86">
        <v>76830846</v>
      </c>
      <c r="Q735" s="86">
        <v>76680192</v>
      </c>
      <c r="R735" s="86">
        <v>76261421</v>
      </c>
      <c r="S735" s="86">
        <v>76110767</v>
      </c>
    </row>
    <row r="736" spans="1:19" x14ac:dyDescent="0.35">
      <c r="A736" s="86" t="s">
        <v>742</v>
      </c>
      <c r="B736" s="86">
        <v>112</v>
      </c>
      <c r="C736" s="86" t="s">
        <v>1675</v>
      </c>
      <c r="D736" s="86" t="s">
        <v>5768</v>
      </c>
      <c r="E736" s="86" t="s">
        <v>2246</v>
      </c>
      <c r="F736" s="86">
        <v>366201</v>
      </c>
      <c r="G736" s="86">
        <v>366201</v>
      </c>
      <c r="H736" s="93">
        <v>366201</v>
      </c>
      <c r="I736" s="86" t="s">
        <v>2829</v>
      </c>
      <c r="J736" s="86" t="s">
        <v>2833</v>
      </c>
      <c r="K736" s="86">
        <v>0</v>
      </c>
      <c r="L736" s="86">
        <v>0</v>
      </c>
      <c r="M736" s="86">
        <v>366201</v>
      </c>
      <c r="N736" s="86">
        <v>366201</v>
      </c>
      <c r="O736" s="86">
        <v>366201</v>
      </c>
      <c r="P736" s="86">
        <v>366201</v>
      </c>
      <c r="Q736" s="86">
        <v>366201</v>
      </c>
      <c r="R736" s="86">
        <v>366201</v>
      </c>
      <c r="S736" s="86">
        <v>366201</v>
      </c>
    </row>
    <row r="737" spans="1:19" x14ac:dyDescent="0.35">
      <c r="A737" s="86" t="s">
        <v>743</v>
      </c>
      <c r="B737" s="86">
        <v>112</v>
      </c>
      <c r="C737" s="86" t="s">
        <v>1675</v>
      </c>
      <c r="D737" s="86" t="s">
        <v>6024</v>
      </c>
      <c r="E737" s="86" t="s">
        <v>2415</v>
      </c>
      <c r="F737" s="86">
        <v>1467395885</v>
      </c>
      <c r="G737" s="86">
        <v>1613767116</v>
      </c>
      <c r="H737" s="93">
        <v>1613767116</v>
      </c>
      <c r="I737" s="86" t="s">
        <v>2830</v>
      </c>
      <c r="J737" s="86" t="s">
        <v>2836</v>
      </c>
      <c r="K737" s="86">
        <v>46211257</v>
      </c>
      <c r="L737" s="86">
        <v>0</v>
      </c>
      <c r="M737" s="86">
        <v>1659978373</v>
      </c>
      <c r="N737" s="86">
        <v>1659978373</v>
      </c>
      <c r="O737" s="86">
        <v>1613767116</v>
      </c>
      <c r="P737" s="86">
        <v>1659978373</v>
      </c>
      <c r="Q737" s="86">
        <v>1613767116</v>
      </c>
      <c r="R737" s="86">
        <v>1659978373</v>
      </c>
      <c r="S737" s="86">
        <v>1613767116</v>
      </c>
    </row>
    <row r="738" spans="1:19" x14ac:dyDescent="0.35">
      <c r="A738" s="86" t="s">
        <v>744</v>
      </c>
      <c r="B738" s="86">
        <v>112</v>
      </c>
      <c r="C738" s="86" t="s">
        <v>1675</v>
      </c>
      <c r="D738" s="86" t="s">
        <v>6025</v>
      </c>
      <c r="E738" s="86" t="s">
        <v>2416</v>
      </c>
      <c r="F738" s="86">
        <v>77108871</v>
      </c>
      <c r="G738" s="86">
        <v>83769775</v>
      </c>
      <c r="H738" s="93">
        <v>77108871</v>
      </c>
      <c r="I738" s="86" t="s">
        <v>2829</v>
      </c>
      <c r="J738" s="86" t="s">
        <v>2833</v>
      </c>
      <c r="K738" s="86">
        <v>4323782</v>
      </c>
      <c r="L738" s="86">
        <v>0</v>
      </c>
      <c r="M738" s="86">
        <v>81432653</v>
      </c>
      <c r="N738" s="86">
        <v>81432653</v>
      </c>
      <c r="O738" s="86">
        <v>77108871</v>
      </c>
      <c r="P738" s="86">
        <v>81432653</v>
      </c>
      <c r="Q738" s="86">
        <v>77108871</v>
      </c>
      <c r="R738" s="86">
        <v>81432653</v>
      </c>
      <c r="S738" s="86">
        <v>77108871</v>
      </c>
    </row>
    <row r="739" spans="1:19" x14ac:dyDescent="0.35">
      <c r="A739" s="86" t="s">
        <v>745</v>
      </c>
      <c r="B739" s="86">
        <v>112</v>
      </c>
      <c r="C739" s="86" t="s">
        <v>1675</v>
      </c>
      <c r="D739" s="86" t="s">
        <v>6027</v>
      </c>
      <c r="E739" s="86" t="s">
        <v>2417</v>
      </c>
      <c r="F739" s="86">
        <v>101966435</v>
      </c>
      <c r="G739" s="86">
        <v>114514375</v>
      </c>
      <c r="H739" s="93">
        <v>101966435</v>
      </c>
      <c r="I739" s="86" t="s">
        <v>2829</v>
      </c>
      <c r="J739" s="86" t="s">
        <v>2834</v>
      </c>
      <c r="K739" s="86">
        <v>4182899</v>
      </c>
      <c r="L739" s="86">
        <v>0</v>
      </c>
      <c r="M739" s="86">
        <v>106149334</v>
      </c>
      <c r="N739" s="86">
        <v>106149334</v>
      </c>
      <c r="O739" s="86">
        <v>101966435</v>
      </c>
      <c r="P739" s="86">
        <v>106149334</v>
      </c>
      <c r="Q739" s="86">
        <v>101966435</v>
      </c>
      <c r="R739" s="86">
        <v>106149334</v>
      </c>
      <c r="S739" s="86">
        <v>101966435</v>
      </c>
    </row>
    <row r="740" spans="1:19" x14ac:dyDescent="0.35">
      <c r="A740" s="86" t="s">
        <v>746</v>
      </c>
      <c r="B740" s="86">
        <v>112</v>
      </c>
      <c r="C740" s="86" t="s">
        <v>1675</v>
      </c>
      <c r="D740" s="86" t="s">
        <v>6028</v>
      </c>
      <c r="E740" s="86" t="s">
        <v>2418</v>
      </c>
      <c r="F740" s="86">
        <v>68095919</v>
      </c>
      <c r="G740" s="86">
        <v>77016610</v>
      </c>
      <c r="H740" s="93">
        <v>68095919</v>
      </c>
      <c r="I740" s="86" t="s">
        <v>2829</v>
      </c>
      <c r="J740" s="86" t="s">
        <v>2834</v>
      </c>
      <c r="K740" s="86">
        <v>3716106</v>
      </c>
      <c r="L740" s="86">
        <v>0</v>
      </c>
      <c r="M740" s="86">
        <v>71812025</v>
      </c>
      <c r="N740" s="86">
        <v>71812025</v>
      </c>
      <c r="O740" s="86">
        <v>68095919</v>
      </c>
      <c r="P740" s="86">
        <v>71812025</v>
      </c>
      <c r="Q740" s="86">
        <v>68095919</v>
      </c>
      <c r="R740" s="86">
        <v>71812025</v>
      </c>
      <c r="S740" s="86">
        <v>68095919</v>
      </c>
    </row>
    <row r="741" spans="1:19" x14ac:dyDescent="0.35">
      <c r="A741" s="86" t="s">
        <v>747</v>
      </c>
      <c r="B741" s="86">
        <v>112</v>
      </c>
      <c r="C741" s="86" t="s">
        <v>1675</v>
      </c>
      <c r="D741" s="86" t="s">
        <v>6030</v>
      </c>
      <c r="E741" s="86" t="s">
        <v>2419</v>
      </c>
      <c r="F741" s="86">
        <v>155905983</v>
      </c>
      <c r="G741" s="86">
        <v>186794389</v>
      </c>
      <c r="H741" s="93">
        <v>186794389</v>
      </c>
      <c r="I741" s="86" t="s">
        <v>2830</v>
      </c>
      <c r="J741" s="86" t="s">
        <v>2836</v>
      </c>
      <c r="K741" s="86">
        <v>6711951</v>
      </c>
      <c r="L741" s="86">
        <v>0</v>
      </c>
      <c r="M741" s="86">
        <v>193506340</v>
      </c>
      <c r="N741" s="86">
        <v>193506340</v>
      </c>
      <c r="O741" s="86">
        <v>186794389</v>
      </c>
      <c r="P741" s="86">
        <v>193506340</v>
      </c>
      <c r="Q741" s="86">
        <v>186794389</v>
      </c>
      <c r="R741" s="86">
        <v>193506340</v>
      </c>
      <c r="S741" s="86">
        <v>186794389</v>
      </c>
    </row>
    <row r="742" spans="1:19" x14ac:dyDescent="0.35">
      <c r="A742" s="86" t="s">
        <v>748</v>
      </c>
      <c r="B742" s="86">
        <v>112</v>
      </c>
      <c r="C742" s="86" t="s">
        <v>1675</v>
      </c>
      <c r="D742" s="86" t="s">
        <v>6033</v>
      </c>
      <c r="E742" s="86" t="s">
        <v>2247</v>
      </c>
      <c r="F742" s="86">
        <v>71484302</v>
      </c>
      <c r="G742" s="86">
        <v>72681484</v>
      </c>
      <c r="H742" s="93">
        <v>71484302</v>
      </c>
      <c r="I742" s="86" t="s">
        <v>2829</v>
      </c>
      <c r="J742" s="86" t="s">
        <v>2833</v>
      </c>
      <c r="K742" s="86">
        <v>2092847</v>
      </c>
      <c r="L742" s="86">
        <v>0</v>
      </c>
      <c r="M742" s="86">
        <v>73577149</v>
      </c>
      <c r="N742" s="86">
        <v>73577149</v>
      </c>
      <c r="O742" s="86">
        <v>71484302</v>
      </c>
      <c r="P742" s="86">
        <v>73577149</v>
      </c>
      <c r="Q742" s="86">
        <v>71484302</v>
      </c>
      <c r="R742" s="86">
        <v>73577149</v>
      </c>
      <c r="S742" s="86">
        <v>71484302</v>
      </c>
    </row>
    <row r="743" spans="1:19" x14ac:dyDescent="0.35">
      <c r="A743" s="86" t="s">
        <v>749</v>
      </c>
      <c r="B743" s="86">
        <v>112</v>
      </c>
      <c r="C743" s="86" t="s">
        <v>1675</v>
      </c>
      <c r="D743" s="86" t="s">
        <v>6035</v>
      </c>
      <c r="E743" s="86" t="s">
        <v>2248</v>
      </c>
      <c r="F743" s="86">
        <v>110964270</v>
      </c>
      <c r="G743" s="86">
        <v>117826858</v>
      </c>
      <c r="H743" s="93">
        <v>110964270</v>
      </c>
      <c r="I743" s="86" t="s">
        <v>2829</v>
      </c>
      <c r="J743" s="86" t="s">
        <v>2833</v>
      </c>
      <c r="K743" s="86">
        <v>2743293</v>
      </c>
      <c r="L743" s="86">
        <v>0</v>
      </c>
      <c r="M743" s="86">
        <v>113707563</v>
      </c>
      <c r="N743" s="86">
        <v>113707563</v>
      </c>
      <c r="O743" s="86">
        <v>110964270</v>
      </c>
      <c r="P743" s="86">
        <v>113707563</v>
      </c>
      <c r="Q743" s="86">
        <v>110964270</v>
      </c>
      <c r="R743" s="86">
        <v>113707563</v>
      </c>
      <c r="S743" s="86">
        <v>110964270</v>
      </c>
    </row>
    <row r="744" spans="1:19" x14ac:dyDescent="0.35">
      <c r="A744" s="86" t="s">
        <v>750</v>
      </c>
      <c r="B744" s="86">
        <v>112</v>
      </c>
      <c r="C744" s="86" t="s">
        <v>1675</v>
      </c>
      <c r="D744" s="86" t="s">
        <v>6818</v>
      </c>
      <c r="E744" s="86" t="s">
        <v>2420</v>
      </c>
      <c r="F744" s="86">
        <v>4224840</v>
      </c>
      <c r="G744" s="86">
        <v>4224840</v>
      </c>
      <c r="H744" s="93">
        <v>4224840</v>
      </c>
      <c r="I744" s="86" t="s">
        <v>2829</v>
      </c>
      <c r="J744" s="86" t="s">
        <v>2833</v>
      </c>
      <c r="K744" s="86">
        <v>163580</v>
      </c>
      <c r="L744" s="86">
        <v>0</v>
      </c>
      <c r="M744" s="86">
        <v>4388420</v>
      </c>
      <c r="N744" s="86">
        <v>4388420</v>
      </c>
      <c r="O744" s="86">
        <v>4224840</v>
      </c>
      <c r="P744" s="86">
        <v>4388420</v>
      </c>
      <c r="Q744" s="86">
        <v>4224840</v>
      </c>
      <c r="R744" s="86">
        <v>4388420</v>
      </c>
      <c r="S744" s="86">
        <v>4224840</v>
      </c>
    </row>
    <row r="745" spans="1:19" x14ac:dyDescent="0.35">
      <c r="A745" s="86" t="s">
        <v>751</v>
      </c>
      <c r="B745" s="86">
        <v>112</v>
      </c>
      <c r="C745" s="86" t="s">
        <v>1675</v>
      </c>
      <c r="D745" s="86" t="s">
        <v>6823</v>
      </c>
      <c r="E745" s="86" t="s">
        <v>2250</v>
      </c>
      <c r="F745" s="86">
        <v>21446717</v>
      </c>
      <c r="G745" s="86">
        <v>21446717</v>
      </c>
      <c r="H745" s="93">
        <v>21446717</v>
      </c>
      <c r="I745" s="86" t="s">
        <v>2829</v>
      </c>
      <c r="J745" s="86" t="s">
        <v>2833</v>
      </c>
      <c r="K745" s="86">
        <v>901137</v>
      </c>
      <c r="L745" s="86">
        <v>0</v>
      </c>
      <c r="M745" s="86">
        <v>22347854</v>
      </c>
      <c r="N745" s="86">
        <v>22347854</v>
      </c>
      <c r="O745" s="86">
        <v>21446717</v>
      </c>
      <c r="P745" s="86">
        <v>22347854</v>
      </c>
      <c r="Q745" s="86">
        <v>21446717</v>
      </c>
      <c r="R745" s="86">
        <v>22347854</v>
      </c>
      <c r="S745" s="86">
        <v>21446717</v>
      </c>
    </row>
    <row r="746" spans="1:19" x14ac:dyDescent="0.35">
      <c r="A746" s="86" t="s">
        <v>752</v>
      </c>
      <c r="B746" s="86">
        <v>113</v>
      </c>
      <c r="C746" s="86" t="s">
        <v>1676</v>
      </c>
      <c r="D746" s="86" t="s">
        <v>5284</v>
      </c>
      <c r="E746" s="86" t="s">
        <v>1820</v>
      </c>
      <c r="F746" s="86">
        <v>4755490</v>
      </c>
      <c r="G746" s="86">
        <v>4755490</v>
      </c>
      <c r="H746" s="93">
        <v>4755490</v>
      </c>
      <c r="I746" s="86" t="s">
        <v>2829</v>
      </c>
      <c r="J746" s="86" t="s">
        <v>2833</v>
      </c>
      <c r="K746" s="86">
        <v>135340</v>
      </c>
      <c r="L746" s="86">
        <v>0</v>
      </c>
      <c r="M746" s="86">
        <v>4890830</v>
      </c>
      <c r="N746" s="86">
        <v>4890830</v>
      </c>
      <c r="O746" s="86">
        <v>4755490</v>
      </c>
      <c r="P746" s="86">
        <v>4890830</v>
      </c>
      <c r="Q746" s="86">
        <v>4755490</v>
      </c>
      <c r="R746" s="86">
        <v>4890830</v>
      </c>
      <c r="S746" s="86">
        <v>4755490</v>
      </c>
    </row>
    <row r="747" spans="1:19" x14ac:dyDescent="0.35">
      <c r="A747" s="86" t="s">
        <v>753</v>
      </c>
      <c r="B747" s="86">
        <v>113</v>
      </c>
      <c r="C747" s="86" t="s">
        <v>1676</v>
      </c>
      <c r="D747" s="86" t="s">
        <v>6036</v>
      </c>
      <c r="E747" s="86" t="s">
        <v>2421</v>
      </c>
      <c r="F747" s="86">
        <v>494929885</v>
      </c>
      <c r="G747" s="86">
        <v>524328271</v>
      </c>
      <c r="H747" s="93">
        <v>494929885</v>
      </c>
      <c r="I747" s="86" t="s">
        <v>2829</v>
      </c>
      <c r="J747" s="86" t="s">
        <v>2833</v>
      </c>
      <c r="K747" s="86">
        <v>17070268</v>
      </c>
      <c r="L747" s="86">
        <v>0</v>
      </c>
      <c r="M747" s="86">
        <v>512000153</v>
      </c>
      <c r="N747" s="86">
        <v>512000153</v>
      </c>
      <c r="O747" s="86">
        <v>494929885</v>
      </c>
      <c r="P747" s="86">
        <v>583231583</v>
      </c>
      <c r="Q747" s="86">
        <v>566161315</v>
      </c>
      <c r="R747" s="86">
        <v>583231583</v>
      </c>
      <c r="S747" s="86">
        <v>566161315</v>
      </c>
    </row>
    <row r="748" spans="1:19" x14ac:dyDescent="0.35">
      <c r="A748" s="86" t="s">
        <v>754</v>
      </c>
      <c r="B748" s="86">
        <v>113</v>
      </c>
      <c r="C748" s="86" t="s">
        <v>1676</v>
      </c>
      <c r="D748" s="86" t="s">
        <v>6037</v>
      </c>
      <c r="E748" s="86" t="s">
        <v>2422</v>
      </c>
      <c r="F748" s="86">
        <v>368796726</v>
      </c>
      <c r="G748" s="86">
        <v>369848339</v>
      </c>
      <c r="H748" s="93">
        <v>368796726</v>
      </c>
      <c r="I748" s="86" t="s">
        <v>2829</v>
      </c>
      <c r="J748" s="86" t="s">
        <v>2833</v>
      </c>
      <c r="K748" s="86">
        <v>10060488</v>
      </c>
      <c r="L748" s="86">
        <v>0</v>
      </c>
      <c r="M748" s="86">
        <v>378857214</v>
      </c>
      <c r="N748" s="86">
        <v>378857214</v>
      </c>
      <c r="O748" s="86">
        <v>368796726</v>
      </c>
      <c r="P748" s="86">
        <v>378857214</v>
      </c>
      <c r="Q748" s="86">
        <v>368796726</v>
      </c>
      <c r="R748" s="86">
        <v>378857214</v>
      </c>
      <c r="S748" s="86">
        <v>368796726</v>
      </c>
    </row>
    <row r="749" spans="1:19" x14ac:dyDescent="0.35">
      <c r="A749" s="86" t="s">
        <v>755</v>
      </c>
      <c r="B749" s="86">
        <v>113</v>
      </c>
      <c r="C749" s="86" t="s">
        <v>1676</v>
      </c>
      <c r="D749" s="86" t="s">
        <v>6038</v>
      </c>
      <c r="E749" s="86" t="s">
        <v>2423</v>
      </c>
      <c r="F749" s="86">
        <v>284318658</v>
      </c>
      <c r="G749" s="86">
        <v>290287793</v>
      </c>
      <c r="H749" s="93">
        <v>284318658</v>
      </c>
      <c r="I749" s="86" t="s">
        <v>2829</v>
      </c>
      <c r="J749" s="86" t="s">
        <v>2833</v>
      </c>
      <c r="K749" s="86">
        <v>6635860</v>
      </c>
      <c r="L749" s="86">
        <v>0</v>
      </c>
      <c r="M749" s="86">
        <v>290954518</v>
      </c>
      <c r="N749" s="86">
        <v>290954518</v>
      </c>
      <c r="O749" s="86">
        <v>284318658</v>
      </c>
      <c r="P749" s="86">
        <v>290954518</v>
      </c>
      <c r="Q749" s="86">
        <v>284318658</v>
      </c>
      <c r="R749" s="86">
        <v>290954518</v>
      </c>
      <c r="S749" s="86">
        <v>284318658</v>
      </c>
    </row>
    <row r="750" spans="1:19" x14ac:dyDescent="0.35">
      <c r="A750" s="86" t="s">
        <v>756</v>
      </c>
      <c r="B750" s="86">
        <v>113</v>
      </c>
      <c r="C750" s="86" t="s">
        <v>1676</v>
      </c>
      <c r="D750" s="86" t="s">
        <v>6039</v>
      </c>
      <c r="E750" s="86" t="s">
        <v>2424</v>
      </c>
      <c r="F750" s="86">
        <v>195969411</v>
      </c>
      <c r="G750" s="86">
        <v>200497261</v>
      </c>
      <c r="H750" s="93">
        <v>195969411</v>
      </c>
      <c r="I750" s="86" t="s">
        <v>2829</v>
      </c>
      <c r="J750" s="86" t="s">
        <v>2833</v>
      </c>
      <c r="K750" s="86">
        <v>5981046</v>
      </c>
      <c r="L750" s="86">
        <v>0</v>
      </c>
      <c r="M750" s="86">
        <v>201950457</v>
      </c>
      <c r="N750" s="86">
        <v>201950457</v>
      </c>
      <c r="O750" s="86">
        <v>195969411</v>
      </c>
      <c r="P750" s="86">
        <v>201950457</v>
      </c>
      <c r="Q750" s="86">
        <v>195969411</v>
      </c>
      <c r="R750" s="86">
        <v>201950457</v>
      </c>
      <c r="S750" s="86">
        <v>195969411</v>
      </c>
    </row>
    <row r="751" spans="1:19" x14ac:dyDescent="0.35">
      <c r="A751" s="86" t="s">
        <v>757</v>
      </c>
      <c r="B751" s="86">
        <v>113</v>
      </c>
      <c r="C751" s="86" t="s">
        <v>1676</v>
      </c>
      <c r="D751" s="86" t="s">
        <v>6040</v>
      </c>
      <c r="E751" s="86" t="s">
        <v>2425</v>
      </c>
      <c r="F751" s="86">
        <v>136997633</v>
      </c>
      <c r="G751" s="86">
        <v>137849668</v>
      </c>
      <c r="H751" s="93">
        <v>136997633</v>
      </c>
      <c r="I751" s="86" t="s">
        <v>2829</v>
      </c>
      <c r="J751" s="86" t="s">
        <v>2833</v>
      </c>
      <c r="K751" s="86">
        <v>5375270</v>
      </c>
      <c r="L751" s="86">
        <v>0</v>
      </c>
      <c r="M751" s="86">
        <v>142372903</v>
      </c>
      <c r="N751" s="86">
        <v>142372903</v>
      </c>
      <c r="O751" s="86">
        <v>136997633</v>
      </c>
      <c r="P751" s="86">
        <v>142372903</v>
      </c>
      <c r="Q751" s="86">
        <v>136997633</v>
      </c>
      <c r="R751" s="86">
        <v>142372903</v>
      </c>
      <c r="S751" s="86">
        <v>136997633</v>
      </c>
    </row>
    <row r="752" spans="1:19" x14ac:dyDescent="0.35">
      <c r="A752" s="86" t="s">
        <v>758</v>
      </c>
      <c r="B752" s="86">
        <v>113</v>
      </c>
      <c r="C752" s="86" t="s">
        <v>1676</v>
      </c>
      <c r="D752" s="86" t="s">
        <v>6677</v>
      </c>
      <c r="E752" s="86" t="s">
        <v>2426</v>
      </c>
      <c r="F752" s="86">
        <v>12179362</v>
      </c>
      <c r="G752" s="86">
        <v>12179362</v>
      </c>
      <c r="H752" s="93">
        <v>12179362</v>
      </c>
      <c r="I752" s="86" t="s">
        <v>2829</v>
      </c>
      <c r="J752" s="86" t="s">
        <v>2833</v>
      </c>
      <c r="K752" s="86">
        <v>350830</v>
      </c>
      <c r="L752" s="86">
        <v>0</v>
      </c>
      <c r="M752" s="86">
        <v>12530192</v>
      </c>
      <c r="N752" s="86">
        <v>12530192</v>
      </c>
      <c r="O752" s="86">
        <v>12179362</v>
      </c>
      <c r="P752" s="86">
        <v>12530192</v>
      </c>
      <c r="Q752" s="86">
        <v>12179362</v>
      </c>
      <c r="R752" s="86">
        <v>12530192</v>
      </c>
      <c r="S752" s="86">
        <v>12179362</v>
      </c>
    </row>
    <row r="753" spans="1:19" x14ac:dyDescent="0.35">
      <c r="A753" s="86" t="s">
        <v>759</v>
      </c>
      <c r="B753" s="86">
        <v>114</v>
      </c>
      <c r="C753" s="86" t="s">
        <v>1677</v>
      </c>
      <c r="D753" s="86" t="s">
        <v>5374</v>
      </c>
      <c r="E753" s="86" t="s">
        <v>1917</v>
      </c>
      <c r="F753" s="86">
        <v>161284992</v>
      </c>
      <c r="G753" s="86">
        <v>161284992</v>
      </c>
      <c r="H753" s="93">
        <v>161284992</v>
      </c>
      <c r="I753" s="86" t="s">
        <v>2829</v>
      </c>
      <c r="J753" s="86" t="s">
        <v>2832</v>
      </c>
      <c r="K753" s="86">
        <v>70000</v>
      </c>
      <c r="L753" s="86">
        <v>80719</v>
      </c>
      <c r="M753" s="86">
        <v>161354992</v>
      </c>
      <c r="N753" s="86">
        <v>161274273</v>
      </c>
      <c r="O753" s="86">
        <v>161204273</v>
      </c>
      <c r="P753" s="86">
        <v>161354992</v>
      </c>
      <c r="Q753" s="86">
        <v>161284992</v>
      </c>
      <c r="R753" s="86">
        <v>161274273</v>
      </c>
      <c r="S753" s="86">
        <v>161204273</v>
      </c>
    </row>
    <row r="754" spans="1:19" x14ac:dyDescent="0.35">
      <c r="A754" s="86" t="s">
        <v>760</v>
      </c>
      <c r="B754" s="86">
        <v>114</v>
      </c>
      <c r="C754" s="86" t="s">
        <v>1677</v>
      </c>
      <c r="D754" s="86" t="s">
        <v>5622</v>
      </c>
      <c r="E754" s="86" t="s">
        <v>1918</v>
      </c>
      <c r="F754" s="86">
        <v>1211659291</v>
      </c>
      <c r="G754" s="86">
        <v>1211659291</v>
      </c>
      <c r="H754" s="93">
        <v>1211659291</v>
      </c>
      <c r="I754" s="86" t="s">
        <v>2829</v>
      </c>
      <c r="J754" s="86" t="s">
        <v>2832</v>
      </c>
      <c r="K754" s="86">
        <v>470000</v>
      </c>
      <c r="L754" s="86">
        <v>636573</v>
      </c>
      <c r="M754" s="86">
        <v>1212129291</v>
      </c>
      <c r="N754" s="86">
        <v>1211492718</v>
      </c>
      <c r="O754" s="86">
        <v>1211022718</v>
      </c>
      <c r="P754" s="86">
        <v>1212129291</v>
      </c>
      <c r="Q754" s="86">
        <v>1211659291</v>
      </c>
      <c r="R754" s="86">
        <v>1211492718</v>
      </c>
      <c r="S754" s="86">
        <v>1211022718</v>
      </c>
    </row>
    <row r="755" spans="1:19" x14ac:dyDescent="0.35">
      <c r="A755" s="86" t="s">
        <v>761</v>
      </c>
      <c r="B755" s="86">
        <v>114</v>
      </c>
      <c r="C755" s="86" t="s">
        <v>1677</v>
      </c>
      <c r="D755" s="86" t="s">
        <v>6042</v>
      </c>
      <c r="E755" s="86" t="s">
        <v>2427</v>
      </c>
      <c r="F755" s="86">
        <v>2848164137</v>
      </c>
      <c r="G755" s="86">
        <v>3001163526</v>
      </c>
      <c r="H755" s="93">
        <v>3001163526</v>
      </c>
      <c r="I755" s="86" t="s">
        <v>2830</v>
      </c>
      <c r="J755" s="86" t="s">
        <v>2836</v>
      </c>
      <c r="K755" s="86">
        <v>42153812</v>
      </c>
      <c r="L755" s="86">
        <v>48515273</v>
      </c>
      <c r="M755" s="86">
        <v>3043317338</v>
      </c>
      <c r="N755" s="86">
        <v>2994802065</v>
      </c>
      <c r="O755" s="86">
        <v>2952648253</v>
      </c>
      <c r="P755" s="86">
        <v>3117837778</v>
      </c>
      <c r="Q755" s="86">
        <v>3075683966</v>
      </c>
      <c r="R755" s="86">
        <v>3069322505</v>
      </c>
      <c r="S755" s="86">
        <v>3027168693</v>
      </c>
    </row>
    <row r="756" spans="1:19" x14ac:dyDescent="0.35">
      <c r="A756" s="86" t="s">
        <v>762</v>
      </c>
      <c r="B756" s="86">
        <v>114</v>
      </c>
      <c r="C756" s="86" t="s">
        <v>1677</v>
      </c>
      <c r="D756" s="86" t="s">
        <v>6043</v>
      </c>
      <c r="E756" s="86" t="s">
        <v>2428</v>
      </c>
      <c r="F756" s="86">
        <v>636453128</v>
      </c>
      <c r="G756" s="86">
        <v>657446572</v>
      </c>
      <c r="H756" s="93">
        <v>657446572</v>
      </c>
      <c r="I756" s="86" t="s">
        <v>2830</v>
      </c>
      <c r="J756" s="86" t="s">
        <v>2836</v>
      </c>
      <c r="K756" s="86">
        <v>9327394</v>
      </c>
      <c r="L756" s="86">
        <v>13009350</v>
      </c>
      <c r="M756" s="86">
        <v>666773966</v>
      </c>
      <c r="N756" s="86">
        <v>653764616</v>
      </c>
      <c r="O756" s="86">
        <v>644437222</v>
      </c>
      <c r="P756" s="86">
        <v>666773966</v>
      </c>
      <c r="Q756" s="86">
        <v>657446572</v>
      </c>
      <c r="R756" s="86">
        <v>653764616</v>
      </c>
      <c r="S756" s="86">
        <v>644437222</v>
      </c>
    </row>
    <row r="757" spans="1:19" x14ac:dyDescent="0.35">
      <c r="A757" s="86" t="s">
        <v>763</v>
      </c>
      <c r="B757" s="86">
        <v>114</v>
      </c>
      <c r="C757" s="86" t="s">
        <v>1677</v>
      </c>
      <c r="D757" s="86" t="s">
        <v>6044</v>
      </c>
      <c r="E757" s="86" t="s">
        <v>2429</v>
      </c>
      <c r="F757" s="86">
        <v>685531902</v>
      </c>
      <c r="G757" s="86">
        <v>705320693</v>
      </c>
      <c r="H757" s="93">
        <v>685531902</v>
      </c>
      <c r="I757" s="86" t="s">
        <v>2829</v>
      </c>
      <c r="J757" s="86" t="s">
        <v>2833</v>
      </c>
      <c r="K757" s="86">
        <v>5979854</v>
      </c>
      <c r="L757" s="86">
        <v>9581181</v>
      </c>
      <c r="M757" s="86">
        <v>691511756</v>
      </c>
      <c r="N757" s="86">
        <v>681930575</v>
      </c>
      <c r="O757" s="86">
        <v>675950721</v>
      </c>
      <c r="P757" s="86">
        <v>691511756</v>
      </c>
      <c r="Q757" s="86">
        <v>685531902</v>
      </c>
      <c r="R757" s="86">
        <v>681930575</v>
      </c>
      <c r="S757" s="86">
        <v>675950721</v>
      </c>
    </row>
    <row r="758" spans="1:19" x14ac:dyDescent="0.35">
      <c r="A758" s="86" t="s">
        <v>764</v>
      </c>
      <c r="B758" s="86">
        <v>114</v>
      </c>
      <c r="C758" s="86" t="s">
        <v>1677</v>
      </c>
      <c r="D758" s="86" t="s">
        <v>6270</v>
      </c>
      <c r="E758" s="86" t="s">
        <v>2430</v>
      </c>
      <c r="F758" s="86">
        <v>132749729</v>
      </c>
      <c r="G758" s="86">
        <v>132749729</v>
      </c>
      <c r="H758" s="93">
        <v>132749729</v>
      </c>
      <c r="I758" s="86" t="s">
        <v>2829</v>
      </c>
      <c r="J758" s="86" t="s">
        <v>2832</v>
      </c>
      <c r="K758" s="86">
        <v>53077</v>
      </c>
      <c r="L758" s="86">
        <v>61182</v>
      </c>
      <c r="M758" s="86">
        <v>132802806</v>
      </c>
      <c r="N758" s="86">
        <v>132741624</v>
      </c>
      <c r="O758" s="86">
        <v>132688547</v>
      </c>
      <c r="P758" s="86">
        <v>132802806</v>
      </c>
      <c r="Q758" s="86">
        <v>132749729</v>
      </c>
      <c r="R758" s="86">
        <v>132741624</v>
      </c>
      <c r="S758" s="86">
        <v>132688547</v>
      </c>
    </row>
    <row r="759" spans="1:19" x14ac:dyDescent="0.35">
      <c r="A759" s="86" t="s">
        <v>765</v>
      </c>
      <c r="B759" s="86">
        <v>115</v>
      </c>
      <c r="C759" s="86" t="s">
        <v>1678</v>
      </c>
      <c r="D759" s="86" t="s">
        <v>5595</v>
      </c>
      <c r="E759" s="86" t="s">
        <v>2849</v>
      </c>
      <c r="F759" s="86">
        <v>87506718</v>
      </c>
      <c r="G759" s="86">
        <v>87506718</v>
      </c>
      <c r="H759" s="93">
        <v>87506718</v>
      </c>
      <c r="I759" s="86" t="s">
        <v>2829</v>
      </c>
      <c r="J759" s="86" t="s">
        <v>2832</v>
      </c>
      <c r="K759" s="86">
        <v>33142</v>
      </c>
      <c r="L759" s="86">
        <v>0</v>
      </c>
      <c r="M759" s="86">
        <v>87539860</v>
      </c>
      <c r="N759" s="86">
        <v>87539860</v>
      </c>
      <c r="O759" s="86">
        <v>87506718</v>
      </c>
      <c r="P759" s="86">
        <v>87539860</v>
      </c>
      <c r="Q759" s="86">
        <v>87506718</v>
      </c>
      <c r="R759" s="86">
        <v>87539860</v>
      </c>
      <c r="S759" s="86">
        <v>87506718</v>
      </c>
    </row>
    <row r="760" spans="1:19" x14ac:dyDescent="0.35">
      <c r="A760" s="86" t="s">
        <v>766</v>
      </c>
      <c r="B760" s="86">
        <v>115</v>
      </c>
      <c r="C760" s="86" t="s">
        <v>1678</v>
      </c>
      <c r="D760" s="86" t="s">
        <v>6046</v>
      </c>
      <c r="E760" s="86" t="s">
        <v>2431</v>
      </c>
      <c r="F760" s="86">
        <v>285509389</v>
      </c>
      <c r="G760" s="86">
        <v>285509389</v>
      </c>
      <c r="H760" s="93">
        <v>285509389</v>
      </c>
      <c r="I760" s="86" t="s">
        <v>2829</v>
      </c>
      <c r="J760" s="86" t="s">
        <v>2832</v>
      </c>
      <c r="K760" s="86">
        <v>2751624</v>
      </c>
      <c r="L760" s="86">
        <v>0</v>
      </c>
      <c r="M760" s="86">
        <v>288261013</v>
      </c>
      <c r="N760" s="86">
        <v>288261013</v>
      </c>
      <c r="O760" s="86">
        <v>285509389</v>
      </c>
      <c r="P760" s="86">
        <v>288261013</v>
      </c>
      <c r="Q760" s="86">
        <v>285509389</v>
      </c>
      <c r="R760" s="86">
        <v>288261013</v>
      </c>
      <c r="S760" s="86">
        <v>285509389</v>
      </c>
    </row>
    <row r="761" spans="1:19" x14ac:dyDescent="0.35">
      <c r="A761" s="86" t="s">
        <v>767</v>
      </c>
      <c r="B761" s="86">
        <v>115</v>
      </c>
      <c r="C761" s="86" t="s">
        <v>1678</v>
      </c>
      <c r="D761" s="86" t="s">
        <v>6047</v>
      </c>
      <c r="E761" s="86" t="s">
        <v>2432</v>
      </c>
      <c r="F761" s="86">
        <v>165592421</v>
      </c>
      <c r="G761" s="86">
        <v>163595517</v>
      </c>
      <c r="H761" s="93">
        <v>165592421</v>
      </c>
      <c r="I761" s="86" t="s">
        <v>2829</v>
      </c>
      <c r="J761" s="86" t="s">
        <v>2833</v>
      </c>
      <c r="K761" s="86">
        <v>745749</v>
      </c>
      <c r="L761" s="86">
        <v>0</v>
      </c>
      <c r="M761" s="86">
        <v>166338170</v>
      </c>
      <c r="N761" s="86">
        <v>166338170</v>
      </c>
      <c r="O761" s="86">
        <v>165592421</v>
      </c>
      <c r="P761" s="86">
        <v>166338170</v>
      </c>
      <c r="Q761" s="86">
        <v>165592421</v>
      </c>
      <c r="R761" s="86">
        <v>166338170</v>
      </c>
      <c r="S761" s="86">
        <v>165592421</v>
      </c>
    </row>
    <row r="762" spans="1:19" x14ac:dyDescent="0.35">
      <c r="A762" s="86" t="s">
        <v>768</v>
      </c>
      <c r="B762" s="86">
        <v>115</v>
      </c>
      <c r="C762" s="86" t="s">
        <v>1678</v>
      </c>
      <c r="D762" s="86" t="s">
        <v>6048</v>
      </c>
      <c r="E762" s="86" t="s">
        <v>2433</v>
      </c>
      <c r="F762" s="86">
        <v>68285778</v>
      </c>
      <c r="G762" s="86">
        <v>68285778</v>
      </c>
      <c r="H762" s="93">
        <v>68285778</v>
      </c>
      <c r="I762" s="86" t="s">
        <v>2829</v>
      </c>
      <c r="J762" s="86" t="s">
        <v>2832</v>
      </c>
      <c r="K762" s="86">
        <v>625293</v>
      </c>
      <c r="L762" s="86">
        <v>267486</v>
      </c>
      <c r="M762" s="86">
        <v>68911071</v>
      </c>
      <c r="N762" s="86">
        <v>68643585</v>
      </c>
      <c r="O762" s="86">
        <v>68018292</v>
      </c>
      <c r="P762" s="86">
        <v>68911071</v>
      </c>
      <c r="Q762" s="86">
        <v>68285778</v>
      </c>
      <c r="R762" s="86">
        <v>68643585</v>
      </c>
      <c r="S762" s="86">
        <v>68018292</v>
      </c>
    </row>
    <row r="763" spans="1:19" x14ac:dyDescent="0.35">
      <c r="A763" s="86" t="s">
        <v>769</v>
      </c>
      <c r="B763" s="86">
        <v>116</v>
      </c>
      <c r="C763" s="86" t="s">
        <v>1679</v>
      </c>
      <c r="D763" s="86" t="s">
        <v>5538</v>
      </c>
      <c r="E763" s="86" t="s">
        <v>2062</v>
      </c>
      <c r="F763" s="86">
        <v>6156284</v>
      </c>
      <c r="G763" s="86">
        <v>6156284</v>
      </c>
      <c r="H763" s="93">
        <v>6156284</v>
      </c>
      <c r="I763" s="86" t="s">
        <v>2829</v>
      </c>
      <c r="J763" s="86" t="s">
        <v>2832</v>
      </c>
      <c r="K763" s="86">
        <v>124009</v>
      </c>
      <c r="L763" s="86">
        <v>0</v>
      </c>
      <c r="M763" s="86">
        <v>6280293</v>
      </c>
      <c r="N763" s="86">
        <v>6280293</v>
      </c>
      <c r="O763" s="86">
        <v>6156284</v>
      </c>
      <c r="P763" s="86">
        <v>6280293</v>
      </c>
      <c r="Q763" s="86">
        <v>6156284</v>
      </c>
      <c r="R763" s="86">
        <v>6280293</v>
      </c>
      <c r="S763" s="86">
        <v>6156284</v>
      </c>
    </row>
    <row r="764" spans="1:19" x14ac:dyDescent="0.35">
      <c r="A764" s="86" t="s">
        <v>770</v>
      </c>
      <c r="B764" s="86">
        <v>116</v>
      </c>
      <c r="C764" s="86" t="s">
        <v>1679</v>
      </c>
      <c r="D764" s="86" t="s">
        <v>5629</v>
      </c>
      <c r="E764" s="86" t="s">
        <v>2145</v>
      </c>
      <c r="F764" s="86">
        <v>2941358</v>
      </c>
      <c r="G764" s="86">
        <v>2941358</v>
      </c>
      <c r="H764" s="93">
        <v>2941358</v>
      </c>
      <c r="I764" s="86" t="s">
        <v>2829</v>
      </c>
      <c r="J764" s="86" t="s">
        <v>2832</v>
      </c>
      <c r="K764" s="86">
        <v>120000</v>
      </c>
      <c r="L764" s="86">
        <v>0</v>
      </c>
      <c r="M764" s="86">
        <v>3061358</v>
      </c>
      <c r="N764" s="86">
        <v>3061358</v>
      </c>
      <c r="O764" s="86">
        <v>2941358</v>
      </c>
      <c r="P764" s="86">
        <v>3061358</v>
      </c>
      <c r="Q764" s="86">
        <v>2941358</v>
      </c>
      <c r="R764" s="86">
        <v>3061358</v>
      </c>
      <c r="S764" s="86">
        <v>2941358</v>
      </c>
    </row>
    <row r="765" spans="1:19" x14ac:dyDescent="0.35">
      <c r="A765" s="86" t="s">
        <v>771</v>
      </c>
      <c r="B765" s="86">
        <v>116</v>
      </c>
      <c r="C765" s="86" t="s">
        <v>1679</v>
      </c>
      <c r="D765" s="86" t="s">
        <v>5632</v>
      </c>
      <c r="E765" s="86" t="s">
        <v>2146</v>
      </c>
      <c r="F765" s="86">
        <v>7103810</v>
      </c>
      <c r="G765" s="86">
        <v>7103810</v>
      </c>
      <c r="H765" s="93">
        <v>7103810</v>
      </c>
      <c r="I765" s="86" t="s">
        <v>2829</v>
      </c>
      <c r="J765" s="86" t="s">
        <v>2832</v>
      </c>
      <c r="K765" s="86">
        <v>154522</v>
      </c>
      <c r="L765" s="86">
        <v>0</v>
      </c>
      <c r="M765" s="86">
        <v>7258332</v>
      </c>
      <c r="N765" s="86">
        <v>7258332</v>
      </c>
      <c r="O765" s="86">
        <v>7103810</v>
      </c>
      <c r="P765" s="86">
        <v>7258332</v>
      </c>
      <c r="Q765" s="86">
        <v>7103810</v>
      </c>
      <c r="R765" s="86">
        <v>7258332</v>
      </c>
      <c r="S765" s="86">
        <v>7103810</v>
      </c>
    </row>
    <row r="766" spans="1:19" x14ac:dyDescent="0.35">
      <c r="A766" s="86" t="s">
        <v>772</v>
      </c>
      <c r="B766" s="86">
        <v>116</v>
      </c>
      <c r="C766" s="86" t="s">
        <v>1679</v>
      </c>
      <c r="D766" s="86" t="s">
        <v>5740</v>
      </c>
      <c r="E766" s="86" t="s">
        <v>2064</v>
      </c>
      <c r="F766" s="86">
        <v>18774504</v>
      </c>
      <c r="G766" s="86">
        <v>18774504</v>
      </c>
      <c r="H766" s="93">
        <v>18774504</v>
      </c>
      <c r="I766" s="86" t="s">
        <v>2829</v>
      </c>
      <c r="J766" s="86" t="s">
        <v>2832</v>
      </c>
      <c r="K766" s="86">
        <v>497505</v>
      </c>
      <c r="L766" s="86">
        <v>0</v>
      </c>
      <c r="M766" s="86">
        <v>19272009</v>
      </c>
      <c r="N766" s="86">
        <v>19272009</v>
      </c>
      <c r="O766" s="86">
        <v>18774504</v>
      </c>
      <c r="P766" s="86">
        <v>19272009</v>
      </c>
      <c r="Q766" s="86">
        <v>18774504</v>
      </c>
      <c r="R766" s="86">
        <v>19272009</v>
      </c>
      <c r="S766" s="86">
        <v>18774504</v>
      </c>
    </row>
    <row r="767" spans="1:19" x14ac:dyDescent="0.35">
      <c r="A767" s="86" t="s">
        <v>773</v>
      </c>
      <c r="B767" s="86">
        <v>116</v>
      </c>
      <c r="C767" s="86" t="s">
        <v>1679</v>
      </c>
      <c r="D767" s="86" t="s">
        <v>6026</v>
      </c>
      <c r="E767" s="86" t="s">
        <v>2416</v>
      </c>
      <c r="F767" s="86">
        <v>13337004</v>
      </c>
      <c r="G767" s="86">
        <v>13337004</v>
      </c>
      <c r="H767" s="93">
        <v>13337004</v>
      </c>
      <c r="I767" s="86" t="s">
        <v>2829</v>
      </c>
      <c r="J767" s="86" t="s">
        <v>2832</v>
      </c>
      <c r="K767" s="86">
        <v>446312</v>
      </c>
      <c r="L767" s="86">
        <v>0</v>
      </c>
      <c r="M767" s="86">
        <v>13783316</v>
      </c>
      <c r="N767" s="86">
        <v>13783316</v>
      </c>
      <c r="O767" s="86">
        <v>13337004</v>
      </c>
      <c r="P767" s="86">
        <v>13783316</v>
      </c>
      <c r="Q767" s="86">
        <v>13337004</v>
      </c>
      <c r="R767" s="86">
        <v>13783316</v>
      </c>
      <c r="S767" s="86">
        <v>13337004</v>
      </c>
    </row>
    <row r="768" spans="1:19" x14ac:dyDescent="0.35">
      <c r="A768" s="86" t="s">
        <v>774</v>
      </c>
      <c r="B768" s="86">
        <v>116</v>
      </c>
      <c r="C768" s="86" t="s">
        <v>1679</v>
      </c>
      <c r="D768" s="86" t="s">
        <v>6049</v>
      </c>
      <c r="E768" s="86" t="s">
        <v>2434</v>
      </c>
      <c r="F768" s="86">
        <v>687358684</v>
      </c>
      <c r="G768" s="86">
        <v>687358684</v>
      </c>
      <c r="H768" s="93">
        <v>687358684</v>
      </c>
      <c r="I768" s="86" t="s">
        <v>2829</v>
      </c>
      <c r="J768" s="86" t="s">
        <v>2832</v>
      </c>
      <c r="K768" s="86">
        <v>18240091</v>
      </c>
      <c r="L768" s="86">
        <v>0</v>
      </c>
      <c r="M768" s="86">
        <v>705598775</v>
      </c>
      <c r="N768" s="86">
        <v>705598775</v>
      </c>
      <c r="O768" s="86">
        <v>687358684</v>
      </c>
      <c r="P768" s="86">
        <v>705598775</v>
      </c>
      <c r="Q768" s="86">
        <v>687358684</v>
      </c>
      <c r="R768" s="86">
        <v>705598775</v>
      </c>
      <c r="S768" s="86">
        <v>687358684</v>
      </c>
    </row>
    <row r="769" spans="1:19" x14ac:dyDescent="0.35">
      <c r="A769" s="86" t="s">
        <v>775</v>
      </c>
      <c r="B769" s="86">
        <v>116</v>
      </c>
      <c r="C769" s="86" t="s">
        <v>1679</v>
      </c>
      <c r="D769" s="86" t="s">
        <v>6050</v>
      </c>
      <c r="E769" s="86" t="s">
        <v>2435</v>
      </c>
      <c r="F769" s="86">
        <v>148666984</v>
      </c>
      <c r="G769" s="86">
        <v>148666984</v>
      </c>
      <c r="H769" s="93">
        <v>148666984</v>
      </c>
      <c r="I769" s="86" t="s">
        <v>2829</v>
      </c>
      <c r="J769" s="86" t="s">
        <v>2832</v>
      </c>
      <c r="K769" s="86">
        <v>5393632</v>
      </c>
      <c r="L769" s="86">
        <v>0</v>
      </c>
      <c r="M769" s="86">
        <v>154060616</v>
      </c>
      <c r="N769" s="86">
        <v>154060616</v>
      </c>
      <c r="O769" s="86">
        <v>148666984</v>
      </c>
      <c r="P769" s="86">
        <v>154060616</v>
      </c>
      <c r="Q769" s="86">
        <v>148666984</v>
      </c>
      <c r="R769" s="86">
        <v>154060616</v>
      </c>
      <c r="S769" s="86">
        <v>148666984</v>
      </c>
    </row>
    <row r="770" spans="1:19" x14ac:dyDescent="0.35">
      <c r="A770" s="86" t="s">
        <v>776</v>
      </c>
      <c r="B770" s="86">
        <v>116</v>
      </c>
      <c r="C770" s="86" t="s">
        <v>1679</v>
      </c>
      <c r="D770" s="86" t="s">
        <v>6052</v>
      </c>
      <c r="E770" s="86" t="s">
        <v>2147</v>
      </c>
      <c r="F770" s="86">
        <v>548742677</v>
      </c>
      <c r="G770" s="86">
        <v>548742677</v>
      </c>
      <c r="H770" s="93">
        <v>548742677</v>
      </c>
      <c r="I770" s="86" t="s">
        <v>2829</v>
      </c>
      <c r="J770" s="86" t="s">
        <v>2832</v>
      </c>
      <c r="K770" s="86">
        <v>13797530</v>
      </c>
      <c r="L770" s="86">
        <v>0</v>
      </c>
      <c r="M770" s="86">
        <v>562540207</v>
      </c>
      <c r="N770" s="86">
        <v>562540207</v>
      </c>
      <c r="O770" s="86">
        <v>548742677</v>
      </c>
      <c r="P770" s="86">
        <v>562540207</v>
      </c>
      <c r="Q770" s="86">
        <v>548742677</v>
      </c>
      <c r="R770" s="86">
        <v>562540207</v>
      </c>
      <c r="S770" s="86">
        <v>548742677</v>
      </c>
    </row>
    <row r="771" spans="1:19" x14ac:dyDescent="0.35">
      <c r="A771" s="86" t="s">
        <v>777</v>
      </c>
      <c r="B771" s="86">
        <v>116</v>
      </c>
      <c r="C771" s="86" t="s">
        <v>1679</v>
      </c>
      <c r="D771" s="86" t="s">
        <v>6053</v>
      </c>
      <c r="E771" s="86" t="s">
        <v>2436</v>
      </c>
      <c r="F771" s="86">
        <v>2694324558</v>
      </c>
      <c r="G771" s="86">
        <v>2694324558</v>
      </c>
      <c r="H771" s="93">
        <v>2694324558</v>
      </c>
      <c r="I771" s="86" t="s">
        <v>2829</v>
      </c>
      <c r="J771" s="86" t="s">
        <v>2832</v>
      </c>
      <c r="K771" s="86">
        <v>56551034</v>
      </c>
      <c r="L771" s="86">
        <v>0</v>
      </c>
      <c r="M771" s="86">
        <v>2750875592</v>
      </c>
      <c r="N771" s="86">
        <v>2750875592</v>
      </c>
      <c r="O771" s="86">
        <v>2694324558</v>
      </c>
      <c r="P771" s="86">
        <v>2750875592</v>
      </c>
      <c r="Q771" s="86">
        <v>2694324558</v>
      </c>
      <c r="R771" s="86">
        <v>2750875592</v>
      </c>
      <c r="S771" s="86">
        <v>2694324558</v>
      </c>
    </row>
    <row r="772" spans="1:19" x14ac:dyDescent="0.35">
      <c r="A772" s="86" t="s">
        <v>778</v>
      </c>
      <c r="B772" s="86">
        <v>116</v>
      </c>
      <c r="C772" s="86" t="s">
        <v>1679</v>
      </c>
      <c r="D772" s="86" t="s">
        <v>6054</v>
      </c>
      <c r="E772" s="86" t="s">
        <v>2437</v>
      </c>
      <c r="F772" s="86">
        <v>321034138</v>
      </c>
      <c r="G772" s="86">
        <v>321034138</v>
      </c>
      <c r="H772" s="93">
        <v>321034138</v>
      </c>
      <c r="I772" s="86" t="s">
        <v>2829</v>
      </c>
      <c r="J772" s="86" t="s">
        <v>2832</v>
      </c>
      <c r="K772" s="86">
        <v>11197617</v>
      </c>
      <c r="L772" s="86">
        <v>0</v>
      </c>
      <c r="M772" s="86">
        <v>332231755</v>
      </c>
      <c r="N772" s="86">
        <v>332231755</v>
      </c>
      <c r="O772" s="86">
        <v>321034138</v>
      </c>
      <c r="P772" s="86">
        <v>332231755</v>
      </c>
      <c r="Q772" s="86">
        <v>321034138</v>
      </c>
      <c r="R772" s="86">
        <v>332231755</v>
      </c>
      <c r="S772" s="86">
        <v>321034138</v>
      </c>
    </row>
    <row r="773" spans="1:19" x14ac:dyDescent="0.35">
      <c r="A773" s="86" t="s">
        <v>779</v>
      </c>
      <c r="B773" s="86">
        <v>116</v>
      </c>
      <c r="C773" s="86" t="s">
        <v>1679</v>
      </c>
      <c r="D773" s="86" t="s">
        <v>6056</v>
      </c>
      <c r="E773" s="86" t="s">
        <v>2438</v>
      </c>
      <c r="F773" s="86">
        <v>1058858593</v>
      </c>
      <c r="G773" s="86">
        <v>1058858593</v>
      </c>
      <c r="H773" s="93">
        <v>1058858593</v>
      </c>
      <c r="I773" s="86" t="s">
        <v>2829</v>
      </c>
      <c r="J773" s="86" t="s">
        <v>2832</v>
      </c>
      <c r="K773" s="86">
        <v>28450712</v>
      </c>
      <c r="L773" s="86">
        <v>0</v>
      </c>
      <c r="M773" s="86">
        <v>1087309305</v>
      </c>
      <c r="N773" s="86">
        <v>1087309305</v>
      </c>
      <c r="O773" s="86">
        <v>1058858593</v>
      </c>
      <c r="P773" s="86">
        <v>1087309305</v>
      </c>
      <c r="Q773" s="86">
        <v>1058858593</v>
      </c>
      <c r="R773" s="86">
        <v>1087309305</v>
      </c>
      <c r="S773" s="86">
        <v>1058858593</v>
      </c>
    </row>
    <row r="774" spans="1:19" x14ac:dyDescent="0.35">
      <c r="A774" s="86" t="s">
        <v>780</v>
      </c>
      <c r="B774" s="86">
        <v>116</v>
      </c>
      <c r="C774" s="86" t="s">
        <v>1679</v>
      </c>
      <c r="D774" s="86" t="s">
        <v>6059</v>
      </c>
      <c r="E774" s="86" t="s">
        <v>2220</v>
      </c>
      <c r="F774" s="86">
        <v>151409889</v>
      </c>
      <c r="G774" s="86">
        <v>151409889</v>
      </c>
      <c r="H774" s="93">
        <v>151409889</v>
      </c>
      <c r="I774" s="86" t="s">
        <v>2829</v>
      </c>
      <c r="J774" s="86" t="s">
        <v>2832</v>
      </c>
      <c r="K774" s="86">
        <v>6673483</v>
      </c>
      <c r="L774" s="86">
        <v>0</v>
      </c>
      <c r="M774" s="86">
        <v>158083372</v>
      </c>
      <c r="N774" s="86">
        <v>158083372</v>
      </c>
      <c r="O774" s="86">
        <v>151409889</v>
      </c>
      <c r="P774" s="86">
        <v>158083372</v>
      </c>
      <c r="Q774" s="86">
        <v>151409889</v>
      </c>
      <c r="R774" s="86">
        <v>158083372</v>
      </c>
      <c r="S774" s="86">
        <v>151409889</v>
      </c>
    </row>
    <row r="775" spans="1:19" x14ac:dyDescent="0.35">
      <c r="A775" s="86" t="s">
        <v>781</v>
      </c>
      <c r="B775" s="86">
        <v>116</v>
      </c>
      <c r="C775" s="86" t="s">
        <v>1679</v>
      </c>
      <c r="D775" s="86" t="s">
        <v>6060</v>
      </c>
      <c r="E775" s="86" t="s">
        <v>2439</v>
      </c>
      <c r="F775" s="86">
        <v>130920783</v>
      </c>
      <c r="G775" s="86">
        <v>130920783</v>
      </c>
      <c r="H775" s="93">
        <v>130920783</v>
      </c>
      <c r="I775" s="86" t="s">
        <v>2829</v>
      </c>
      <c r="J775" s="86" t="s">
        <v>2832</v>
      </c>
      <c r="K775" s="86">
        <v>4861751</v>
      </c>
      <c r="L775" s="86">
        <v>0</v>
      </c>
      <c r="M775" s="86">
        <v>135782534</v>
      </c>
      <c r="N775" s="86">
        <v>135782534</v>
      </c>
      <c r="O775" s="86">
        <v>130920783</v>
      </c>
      <c r="P775" s="86">
        <v>135782534</v>
      </c>
      <c r="Q775" s="86">
        <v>130920783</v>
      </c>
      <c r="R775" s="86">
        <v>135782534</v>
      </c>
      <c r="S775" s="86">
        <v>130920783</v>
      </c>
    </row>
    <row r="776" spans="1:19" x14ac:dyDescent="0.35">
      <c r="A776" s="86" t="s">
        <v>782</v>
      </c>
      <c r="B776" s="86">
        <v>116</v>
      </c>
      <c r="C776" s="86" t="s">
        <v>1679</v>
      </c>
      <c r="D776" s="86" t="s">
        <v>6062</v>
      </c>
      <c r="E776" s="86" t="s">
        <v>2069</v>
      </c>
      <c r="F776" s="86">
        <v>249270755</v>
      </c>
      <c r="G776" s="86">
        <v>249270755</v>
      </c>
      <c r="H776" s="93">
        <v>249270755</v>
      </c>
      <c r="I776" s="86" t="s">
        <v>2829</v>
      </c>
      <c r="J776" s="86" t="s">
        <v>2832</v>
      </c>
      <c r="K776" s="86">
        <v>6938402</v>
      </c>
      <c r="L776" s="86">
        <v>0</v>
      </c>
      <c r="M776" s="86">
        <v>256209157</v>
      </c>
      <c r="N776" s="86">
        <v>256209157</v>
      </c>
      <c r="O776" s="86">
        <v>249270755</v>
      </c>
      <c r="P776" s="86">
        <v>256209157</v>
      </c>
      <c r="Q776" s="86">
        <v>249270755</v>
      </c>
      <c r="R776" s="86">
        <v>256209157</v>
      </c>
      <c r="S776" s="86">
        <v>249270755</v>
      </c>
    </row>
    <row r="777" spans="1:19" x14ac:dyDescent="0.35">
      <c r="A777" s="86" t="s">
        <v>783</v>
      </c>
      <c r="B777" s="86">
        <v>116</v>
      </c>
      <c r="C777" s="86" t="s">
        <v>1679</v>
      </c>
      <c r="D777" s="86" t="s">
        <v>6063</v>
      </c>
      <c r="E777" s="86" t="s">
        <v>2440</v>
      </c>
      <c r="F777" s="86">
        <v>24404299</v>
      </c>
      <c r="G777" s="86">
        <v>24404299</v>
      </c>
      <c r="H777" s="93">
        <v>24404299</v>
      </c>
      <c r="I777" s="86" t="s">
        <v>2829</v>
      </c>
      <c r="J777" s="86" t="s">
        <v>2832</v>
      </c>
      <c r="K777" s="86">
        <v>1061221</v>
      </c>
      <c r="L777" s="86">
        <v>0</v>
      </c>
      <c r="M777" s="86">
        <v>25465520</v>
      </c>
      <c r="N777" s="86">
        <v>25465520</v>
      </c>
      <c r="O777" s="86">
        <v>24404299</v>
      </c>
      <c r="P777" s="86">
        <v>25465520</v>
      </c>
      <c r="Q777" s="86">
        <v>24404299</v>
      </c>
      <c r="R777" s="86">
        <v>25465520</v>
      </c>
      <c r="S777" s="86">
        <v>24404299</v>
      </c>
    </row>
    <row r="778" spans="1:19" x14ac:dyDescent="0.35">
      <c r="A778" s="86" t="s">
        <v>784</v>
      </c>
      <c r="B778" s="86">
        <v>116</v>
      </c>
      <c r="C778" s="86" t="s">
        <v>1679</v>
      </c>
      <c r="D778" s="86" t="s">
        <v>6144</v>
      </c>
      <c r="E778" s="86" t="s">
        <v>2441</v>
      </c>
      <c r="F778" s="86">
        <v>102566030</v>
      </c>
      <c r="G778" s="86">
        <v>102566030</v>
      </c>
      <c r="H778" s="93">
        <v>102566030</v>
      </c>
      <c r="I778" s="86" t="s">
        <v>2829</v>
      </c>
      <c r="J778" s="86" t="s">
        <v>2832</v>
      </c>
      <c r="K778" s="86">
        <v>3013162</v>
      </c>
      <c r="L778" s="86">
        <v>0</v>
      </c>
      <c r="M778" s="86">
        <v>105579192</v>
      </c>
      <c r="N778" s="86">
        <v>105579192</v>
      </c>
      <c r="O778" s="86">
        <v>102566030</v>
      </c>
      <c r="P778" s="86">
        <v>105579192</v>
      </c>
      <c r="Q778" s="86">
        <v>102566030</v>
      </c>
      <c r="R778" s="86">
        <v>105579192</v>
      </c>
      <c r="S778" s="86">
        <v>102566030</v>
      </c>
    </row>
    <row r="779" spans="1:19" x14ac:dyDescent="0.35">
      <c r="A779" s="86" t="s">
        <v>785</v>
      </c>
      <c r="B779" s="86">
        <v>116</v>
      </c>
      <c r="C779" s="86" t="s">
        <v>1679</v>
      </c>
      <c r="D779" s="86" t="s">
        <v>6526</v>
      </c>
      <c r="E779" s="86" t="s">
        <v>2071</v>
      </c>
      <c r="F779" s="86">
        <v>560770021</v>
      </c>
      <c r="G779" s="86">
        <v>560770021</v>
      </c>
      <c r="H779" s="93">
        <v>560770021</v>
      </c>
      <c r="I779" s="86" t="s">
        <v>2829</v>
      </c>
      <c r="J779" s="86" t="s">
        <v>2832</v>
      </c>
      <c r="K779" s="86">
        <v>14260883</v>
      </c>
      <c r="L779" s="86">
        <v>0</v>
      </c>
      <c r="M779" s="86">
        <v>575030904</v>
      </c>
      <c r="N779" s="86">
        <v>575030904</v>
      </c>
      <c r="O779" s="86">
        <v>560770021</v>
      </c>
      <c r="P779" s="86">
        <v>575030904</v>
      </c>
      <c r="Q779" s="86">
        <v>560770021</v>
      </c>
      <c r="R779" s="86">
        <v>575030904</v>
      </c>
      <c r="S779" s="86">
        <v>560770021</v>
      </c>
    </row>
    <row r="780" spans="1:19" x14ac:dyDescent="0.35">
      <c r="A780" s="86" t="s">
        <v>786</v>
      </c>
      <c r="B780" s="86">
        <v>117</v>
      </c>
      <c r="C780" s="86" t="s">
        <v>1680</v>
      </c>
      <c r="D780" s="86" t="s">
        <v>5895</v>
      </c>
      <c r="E780" s="86" t="s">
        <v>2318</v>
      </c>
      <c r="F780" s="86">
        <v>80895533</v>
      </c>
      <c r="G780" s="86">
        <v>80895533</v>
      </c>
      <c r="H780" s="93">
        <v>80895533</v>
      </c>
      <c r="I780" s="86" t="s">
        <v>2829</v>
      </c>
      <c r="J780" s="86" t="s">
        <v>2832</v>
      </c>
      <c r="K780" s="86">
        <v>291660</v>
      </c>
      <c r="L780" s="86">
        <v>339175</v>
      </c>
      <c r="M780" s="86">
        <v>81187193</v>
      </c>
      <c r="N780" s="86">
        <v>80848018</v>
      </c>
      <c r="O780" s="86">
        <v>80556358</v>
      </c>
      <c r="P780" s="86">
        <v>81187193</v>
      </c>
      <c r="Q780" s="86">
        <v>80895533</v>
      </c>
      <c r="R780" s="86">
        <v>80848018</v>
      </c>
      <c r="S780" s="86">
        <v>80556358</v>
      </c>
    </row>
    <row r="781" spans="1:19" x14ac:dyDescent="0.35">
      <c r="A781" s="86" t="s">
        <v>787</v>
      </c>
      <c r="B781" s="86">
        <v>117</v>
      </c>
      <c r="C781" s="86" t="s">
        <v>1680</v>
      </c>
      <c r="D781" s="86" t="s">
        <v>5898</v>
      </c>
      <c r="E781" s="86" t="s">
        <v>2319</v>
      </c>
      <c r="F781" s="86">
        <v>12347236</v>
      </c>
      <c r="G781" s="86">
        <v>12347236</v>
      </c>
      <c r="H781" s="93">
        <v>12347236</v>
      </c>
      <c r="I781" s="86" t="s">
        <v>2829</v>
      </c>
      <c r="J781" s="86" t="s">
        <v>2832</v>
      </c>
      <c r="K781" s="86">
        <v>136600</v>
      </c>
      <c r="L781" s="86">
        <v>0</v>
      </c>
      <c r="M781" s="86">
        <v>12483836</v>
      </c>
      <c r="N781" s="86">
        <v>12483836</v>
      </c>
      <c r="O781" s="86">
        <v>12347236</v>
      </c>
      <c r="P781" s="86">
        <v>12483836</v>
      </c>
      <c r="Q781" s="86">
        <v>12347236</v>
      </c>
      <c r="R781" s="86">
        <v>12483836</v>
      </c>
      <c r="S781" s="86">
        <v>12347236</v>
      </c>
    </row>
    <row r="782" spans="1:19" x14ac:dyDescent="0.35">
      <c r="A782" s="86" t="s">
        <v>788</v>
      </c>
      <c r="B782" s="86">
        <v>117</v>
      </c>
      <c r="C782" s="86" t="s">
        <v>1680</v>
      </c>
      <c r="D782" s="86" t="s">
        <v>6064</v>
      </c>
      <c r="E782" s="86" t="s">
        <v>2442</v>
      </c>
      <c r="F782" s="86">
        <v>633930323</v>
      </c>
      <c r="G782" s="86">
        <v>633930323</v>
      </c>
      <c r="H782" s="93">
        <v>633930323</v>
      </c>
      <c r="I782" s="86" t="s">
        <v>2829</v>
      </c>
      <c r="J782" s="86" t="s">
        <v>2832</v>
      </c>
      <c r="K782" s="86">
        <v>31337140</v>
      </c>
      <c r="L782" s="86">
        <v>13616875</v>
      </c>
      <c r="M782" s="86">
        <v>665267463</v>
      </c>
      <c r="N782" s="86">
        <v>651650588</v>
      </c>
      <c r="O782" s="86">
        <v>620313448</v>
      </c>
      <c r="P782" s="86">
        <v>1028337303</v>
      </c>
      <c r="Q782" s="86">
        <v>997000163</v>
      </c>
      <c r="R782" s="86">
        <v>1014720428</v>
      </c>
      <c r="S782" s="86">
        <v>983383288</v>
      </c>
    </row>
    <row r="783" spans="1:19" x14ac:dyDescent="0.35">
      <c r="A783" s="86" t="s">
        <v>789</v>
      </c>
      <c r="B783" s="86">
        <v>117</v>
      </c>
      <c r="C783" s="86" t="s">
        <v>1680</v>
      </c>
      <c r="D783" s="86" t="s">
        <v>6066</v>
      </c>
      <c r="E783" s="86" t="s">
        <v>2004</v>
      </c>
      <c r="F783" s="86">
        <v>117398169</v>
      </c>
      <c r="G783" s="86">
        <v>117398169</v>
      </c>
      <c r="H783" s="93">
        <v>117398169</v>
      </c>
      <c r="I783" s="86" t="s">
        <v>2829</v>
      </c>
      <c r="J783" s="86" t="s">
        <v>2832</v>
      </c>
      <c r="K783" s="86">
        <v>10732860</v>
      </c>
      <c r="L783" s="86">
        <v>0</v>
      </c>
      <c r="M783" s="86">
        <v>128131029</v>
      </c>
      <c r="N783" s="86">
        <v>128131029</v>
      </c>
      <c r="O783" s="86">
        <v>117398169</v>
      </c>
      <c r="P783" s="86">
        <v>128131029</v>
      </c>
      <c r="Q783" s="86">
        <v>117398169</v>
      </c>
      <c r="R783" s="86">
        <v>128131029</v>
      </c>
      <c r="S783" s="86">
        <v>117398169</v>
      </c>
    </row>
    <row r="784" spans="1:19" x14ac:dyDescent="0.35">
      <c r="A784" s="86" t="s">
        <v>790</v>
      </c>
      <c r="B784" s="86">
        <v>117</v>
      </c>
      <c r="C784" s="86" t="s">
        <v>1680</v>
      </c>
      <c r="D784" s="86" t="s">
        <v>6068</v>
      </c>
      <c r="E784" s="86" t="s">
        <v>2851</v>
      </c>
      <c r="F784" s="86">
        <v>1230732617</v>
      </c>
      <c r="G784" s="86">
        <v>1230569784</v>
      </c>
      <c r="H784" s="93">
        <v>1230732617</v>
      </c>
      <c r="I784" s="86" t="s">
        <v>2829</v>
      </c>
      <c r="J784" s="86" t="s">
        <v>2833</v>
      </c>
      <c r="K784" s="86">
        <v>6315550</v>
      </c>
      <c r="L784" s="86">
        <v>4850015</v>
      </c>
      <c r="M784" s="86">
        <v>1237048167</v>
      </c>
      <c r="N784" s="86">
        <v>1232198152</v>
      </c>
      <c r="O784" s="86">
        <v>1225882602</v>
      </c>
      <c r="P784" s="86">
        <v>1237048167</v>
      </c>
      <c r="Q784" s="86">
        <v>1230732617</v>
      </c>
      <c r="R784" s="86">
        <v>1232198152</v>
      </c>
      <c r="S784" s="86">
        <v>1225882602</v>
      </c>
    </row>
    <row r="785" spans="1:19" x14ac:dyDescent="0.35">
      <c r="A785" s="86" t="s">
        <v>791</v>
      </c>
      <c r="B785" s="86">
        <v>117</v>
      </c>
      <c r="C785" s="86" t="s">
        <v>1680</v>
      </c>
      <c r="D785" s="86" t="s">
        <v>6069</v>
      </c>
      <c r="E785" s="86" t="s">
        <v>2444</v>
      </c>
      <c r="F785" s="86">
        <v>36790429</v>
      </c>
      <c r="G785" s="86">
        <v>39435572</v>
      </c>
      <c r="H785" s="93">
        <v>36790429</v>
      </c>
      <c r="I785" s="86" t="s">
        <v>2829</v>
      </c>
      <c r="J785" s="86" t="s">
        <v>2833</v>
      </c>
      <c r="K785" s="86">
        <v>189540</v>
      </c>
      <c r="L785" s="86">
        <v>123420</v>
      </c>
      <c r="M785" s="86">
        <v>36979969</v>
      </c>
      <c r="N785" s="86">
        <v>36856549</v>
      </c>
      <c r="O785" s="86">
        <v>36667009</v>
      </c>
      <c r="P785" s="86">
        <v>36979969</v>
      </c>
      <c r="Q785" s="86">
        <v>36790429</v>
      </c>
      <c r="R785" s="86">
        <v>36856549</v>
      </c>
      <c r="S785" s="86">
        <v>36667009</v>
      </c>
    </row>
    <row r="786" spans="1:19" x14ac:dyDescent="0.35">
      <c r="A786" s="86" t="s">
        <v>792</v>
      </c>
      <c r="B786" s="86">
        <v>118</v>
      </c>
      <c r="C786" s="86" t="s">
        <v>1681</v>
      </c>
      <c r="D786" s="86" t="s">
        <v>6070</v>
      </c>
      <c r="E786" s="86" t="s">
        <v>2445</v>
      </c>
      <c r="F786" s="86">
        <v>1331439849</v>
      </c>
      <c r="G786" s="86">
        <v>1340219815</v>
      </c>
      <c r="H786" s="93">
        <v>1331439849</v>
      </c>
      <c r="I786" s="86" t="s">
        <v>2829</v>
      </c>
      <c r="J786" s="86" t="s">
        <v>2833</v>
      </c>
      <c r="K786" s="86">
        <v>3414815</v>
      </c>
      <c r="L786" s="86">
        <v>0</v>
      </c>
      <c r="M786" s="86">
        <v>1334854664</v>
      </c>
      <c r="N786" s="86">
        <v>1334854664</v>
      </c>
      <c r="O786" s="86">
        <v>1331439849</v>
      </c>
      <c r="P786" s="86">
        <v>1610018834</v>
      </c>
      <c r="Q786" s="86">
        <v>1606604019</v>
      </c>
      <c r="R786" s="86">
        <v>1610018834</v>
      </c>
      <c r="S786" s="86">
        <v>1606604019</v>
      </c>
    </row>
    <row r="787" spans="1:19" x14ac:dyDescent="0.35">
      <c r="A787" s="86" t="s">
        <v>793</v>
      </c>
      <c r="B787" s="86">
        <v>119</v>
      </c>
      <c r="C787" s="86" t="s">
        <v>1682</v>
      </c>
      <c r="D787" s="86" t="s">
        <v>5507</v>
      </c>
      <c r="E787" s="86" t="s">
        <v>2037</v>
      </c>
      <c r="F787" s="86">
        <v>5244500</v>
      </c>
      <c r="G787" s="86">
        <v>5244500</v>
      </c>
      <c r="H787" s="93">
        <v>5244500</v>
      </c>
      <c r="I787" s="86" t="s">
        <v>2829</v>
      </c>
      <c r="J787" s="86" t="s">
        <v>2832</v>
      </c>
      <c r="K787" s="86">
        <v>179790</v>
      </c>
      <c r="L787" s="86">
        <v>0</v>
      </c>
      <c r="M787" s="86">
        <v>5424290</v>
      </c>
      <c r="N787" s="86">
        <v>5424290</v>
      </c>
      <c r="O787" s="86">
        <v>5244500</v>
      </c>
      <c r="P787" s="86">
        <v>5424290</v>
      </c>
      <c r="Q787" s="86">
        <v>5244500</v>
      </c>
      <c r="R787" s="86">
        <v>5424290</v>
      </c>
      <c r="S787" s="86">
        <v>5244500</v>
      </c>
    </row>
    <row r="788" spans="1:19" x14ac:dyDescent="0.35">
      <c r="A788" s="86" t="s">
        <v>794</v>
      </c>
      <c r="B788" s="86">
        <v>119</v>
      </c>
      <c r="C788" s="86" t="s">
        <v>1682</v>
      </c>
      <c r="D788" s="86" t="s">
        <v>6071</v>
      </c>
      <c r="E788" s="86" t="s">
        <v>2446</v>
      </c>
      <c r="F788" s="86">
        <v>137139581</v>
      </c>
      <c r="G788" s="86">
        <v>142269697</v>
      </c>
      <c r="H788" s="93">
        <v>137139581</v>
      </c>
      <c r="I788" s="86" t="s">
        <v>2829</v>
      </c>
      <c r="J788" s="86" t="s">
        <v>2833</v>
      </c>
      <c r="K788" s="86">
        <v>2205670</v>
      </c>
      <c r="L788" s="86">
        <v>0</v>
      </c>
      <c r="M788" s="86">
        <v>139345251</v>
      </c>
      <c r="N788" s="86">
        <v>139345251</v>
      </c>
      <c r="O788" s="86">
        <v>137139581</v>
      </c>
      <c r="P788" s="86">
        <v>211272181</v>
      </c>
      <c r="Q788" s="86">
        <v>209066511</v>
      </c>
      <c r="R788" s="86">
        <v>211272181</v>
      </c>
      <c r="S788" s="86">
        <v>209066511</v>
      </c>
    </row>
    <row r="789" spans="1:19" x14ac:dyDescent="0.35">
      <c r="A789" s="86" t="s">
        <v>795</v>
      </c>
      <c r="B789" s="86">
        <v>119</v>
      </c>
      <c r="C789" s="86" t="s">
        <v>1682</v>
      </c>
      <c r="D789" s="86" t="s">
        <v>6074</v>
      </c>
      <c r="E789" s="86" t="s">
        <v>1843</v>
      </c>
      <c r="F789" s="86">
        <v>733135347</v>
      </c>
      <c r="G789" s="86">
        <v>763132189</v>
      </c>
      <c r="H789" s="93">
        <v>763132189</v>
      </c>
      <c r="I789" s="86" t="s">
        <v>2830</v>
      </c>
      <c r="J789" s="86" t="s">
        <v>2836</v>
      </c>
      <c r="K789" s="86">
        <v>10428100</v>
      </c>
      <c r="L789" s="86">
        <v>0</v>
      </c>
      <c r="M789" s="86">
        <v>773560289</v>
      </c>
      <c r="N789" s="86">
        <v>773560289</v>
      </c>
      <c r="O789" s="86">
        <v>763132189</v>
      </c>
      <c r="P789" s="86">
        <v>825756739</v>
      </c>
      <c r="Q789" s="86">
        <v>815328639</v>
      </c>
      <c r="R789" s="86">
        <v>825756739</v>
      </c>
      <c r="S789" s="86">
        <v>815328639</v>
      </c>
    </row>
    <row r="790" spans="1:19" x14ac:dyDescent="0.35">
      <c r="A790" s="86" t="s">
        <v>796</v>
      </c>
      <c r="B790" s="86">
        <v>119</v>
      </c>
      <c r="C790" s="86" t="s">
        <v>1682</v>
      </c>
      <c r="D790" s="86" t="s">
        <v>6076</v>
      </c>
      <c r="E790" s="86" t="s">
        <v>2447</v>
      </c>
      <c r="F790" s="86">
        <v>189454410</v>
      </c>
      <c r="G790" s="86">
        <v>197232007</v>
      </c>
      <c r="H790" s="93">
        <v>189454410</v>
      </c>
      <c r="I790" s="86" t="s">
        <v>2829</v>
      </c>
      <c r="J790" s="86" t="s">
        <v>2833</v>
      </c>
      <c r="K790" s="86">
        <v>2406690</v>
      </c>
      <c r="L790" s="86">
        <v>0</v>
      </c>
      <c r="M790" s="86">
        <v>191861100</v>
      </c>
      <c r="N790" s="86">
        <v>191861100</v>
      </c>
      <c r="O790" s="86">
        <v>189454410</v>
      </c>
      <c r="P790" s="86">
        <v>192851430</v>
      </c>
      <c r="Q790" s="86">
        <v>190444740</v>
      </c>
      <c r="R790" s="86">
        <v>192851430</v>
      </c>
      <c r="S790" s="86">
        <v>190444740</v>
      </c>
    </row>
    <row r="791" spans="1:19" x14ac:dyDescent="0.35">
      <c r="A791" s="86" t="s">
        <v>797</v>
      </c>
      <c r="B791" s="86">
        <v>119</v>
      </c>
      <c r="C791" s="86" t="s">
        <v>1682</v>
      </c>
      <c r="D791" s="86" t="s">
        <v>6353</v>
      </c>
      <c r="E791" s="86" t="s">
        <v>2038</v>
      </c>
      <c r="F791" s="86">
        <v>20309884</v>
      </c>
      <c r="G791" s="86">
        <v>20309884</v>
      </c>
      <c r="H791" s="93">
        <v>20309884</v>
      </c>
      <c r="I791" s="86" t="s">
        <v>2829</v>
      </c>
      <c r="J791" s="86" t="s">
        <v>2832</v>
      </c>
      <c r="K791" s="86">
        <v>238500</v>
      </c>
      <c r="L791" s="86">
        <v>0</v>
      </c>
      <c r="M791" s="86">
        <v>20548384</v>
      </c>
      <c r="N791" s="86">
        <v>20548384</v>
      </c>
      <c r="O791" s="86">
        <v>20309884</v>
      </c>
      <c r="P791" s="86">
        <v>20548384</v>
      </c>
      <c r="Q791" s="86">
        <v>20309884</v>
      </c>
      <c r="R791" s="86">
        <v>20548384</v>
      </c>
      <c r="S791" s="86">
        <v>20309884</v>
      </c>
    </row>
    <row r="792" spans="1:19" x14ac:dyDescent="0.35">
      <c r="A792" s="86" t="s">
        <v>798</v>
      </c>
      <c r="B792" s="86">
        <v>119</v>
      </c>
      <c r="C792" s="86" t="s">
        <v>1682</v>
      </c>
      <c r="D792" s="86" t="s">
        <v>6448</v>
      </c>
      <c r="E792" s="86" t="s">
        <v>2448</v>
      </c>
      <c r="F792" s="86">
        <v>8224698</v>
      </c>
      <c r="G792" s="86">
        <v>8224698</v>
      </c>
      <c r="H792" s="93">
        <v>8224698</v>
      </c>
      <c r="I792" s="86" t="s">
        <v>2829</v>
      </c>
      <c r="J792" s="86" t="s">
        <v>2832</v>
      </c>
      <c r="K792" s="86">
        <v>90000</v>
      </c>
      <c r="L792" s="86">
        <v>0</v>
      </c>
      <c r="M792" s="86">
        <v>8314698</v>
      </c>
      <c r="N792" s="86">
        <v>8314698</v>
      </c>
      <c r="O792" s="86">
        <v>8224698</v>
      </c>
      <c r="P792" s="86">
        <v>8314698</v>
      </c>
      <c r="Q792" s="86">
        <v>8224698</v>
      </c>
      <c r="R792" s="86">
        <v>8314698</v>
      </c>
      <c r="S792" s="86">
        <v>8224698</v>
      </c>
    </row>
    <row r="793" spans="1:19" x14ac:dyDescent="0.35">
      <c r="A793" s="86" t="s">
        <v>799</v>
      </c>
      <c r="B793" s="86">
        <v>120</v>
      </c>
      <c r="C793" s="86" t="s">
        <v>1683</v>
      </c>
      <c r="D793" s="86" t="s">
        <v>6079</v>
      </c>
      <c r="E793" s="86" t="s">
        <v>2449</v>
      </c>
      <c r="F793" s="86">
        <v>605274420</v>
      </c>
      <c r="G793" s="86">
        <v>634481052</v>
      </c>
      <c r="H793" s="93">
        <v>605274420</v>
      </c>
      <c r="I793" s="86" t="s">
        <v>2829</v>
      </c>
      <c r="J793" s="86" t="s">
        <v>2837</v>
      </c>
      <c r="K793" s="86">
        <v>15918064</v>
      </c>
      <c r="L793" s="86">
        <v>0</v>
      </c>
      <c r="M793" s="86">
        <v>621192484</v>
      </c>
      <c r="N793" s="86">
        <v>621192484</v>
      </c>
      <c r="O793" s="86">
        <v>605274420</v>
      </c>
      <c r="P793" s="86">
        <v>671185884</v>
      </c>
      <c r="Q793" s="86">
        <v>655267820</v>
      </c>
      <c r="R793" s="86">
        <v>671185884</v>
      </c>
      <c r="S793" s="86">
        <v>655267820</v>
      </c>
    </row>
    <row r="794" spans="1:19" x14ac:dyDescent="0.35">
      <c r="A794" s="86" t="s">
        <v>800</v>
      </c>
      <c r="B794" s="86">
        <v>120</v>
      </c>
      <c r="C794" s="86" t="s">
        <v>1683</v>
      </c>
      <c r="D794" s="86" t="s">
        <v>6080</v>
      </c>
      <c r="E794" s="86" t="s">
        <v>2450</v>
      </c>
      <c r="F794" s="86">
        <v>264785464</v>
      </c>
      <c r="G794" s="86">
        <v>276310351</v>
      </c>
      <c r="H794" s="93">
        <v>264785464</v>
      </c>
      <c r="I794" s="86" t="s">
        <v>2829</v>
      </c>
      <c r="J794" s="86" t="s">
        <v>2833</v>
      </c>
      <c r="K794" s="86">
        <v>7069918</v>
      </c>
      <c r="L794" s="86">
        <v>0</v>
      </c>
      <c r="M794" s="86">
        <v>271855382</v>
      </c>
      <c r="N794" s="86">
        <v>271855382</v>
      </c>
      <c r="O794" s="86">
        <v>264785464</v>
      </c>
      <c r="P794" s="86">
        <v>543166982</v>
      </c>
      <c r="Q794" s="86">
        <v>536097064</v>
      </c>
      <c r="R794" s="86">
        <v>543166982</v>
      </c>
      <c r="S794" s="86">
        <v>536097064</v>
      </c>
    </row>
    <row r="795" spans="1:19" x14ac:dyDescent="0.35">
      <c r="A795" s="86" t="s">
        <v>801</v>
      </c>
      <c r="B795" s="86">
        <v>120</v>
      </c>
      <c r="C795" s="86" t="s">
        <v>1683</v>
      </c>
      <c r="D795" s="86" t="s">
        <v>6081</v>
      </c>
      <c r="E795" s="86" t="s">
        <v>2451</v>
      </c>
      <c r="F795" s="86">
        <v>935506639</v>
      </c>
      <c r="G795" s="86">
        <v>935506639</v>
      </c>
      <c r="H795" s="93">
        <v>935506639</v>
      </c>
      <c r="I795" s="86" t="s">
        <v>2829</v>
      </c>
      <c r="J795" s="86" t="s">
        <v>2832</v>
      </c>
      <c r="K795" s="86">
        <v>4628190</v>
      </c>
      <c r="L795" s="86">
        <v>5769491</v>
      </c>
      <c r="M795" s="86">
        <v>940134829</v>
      </c>
      <c r="N795" s="86">
        <v>934365338</v>
      </c>
      <c r="O795" s="86">
        <v>929737148</v>
      </c>
      <c r="P795" s="86">
        <v>940134829</v>
      </c>
      <c r="Q795" s="86">
        <v>935506639</v>
      </c>
      <c r="R795" s="86">
        <v>934365338</v>
      </c>
      <c r="S795" s="86">
        <v>929737148</v>
      </c>
    </row>
    <row r="796" spans="1:19" x14ac:dyDescent="0.35">
      <c r="A796" s="86" t="s">
        <v>802</v>
      </c>
      <c r="B796" s="86">
        <v>120</v>
      </c>
      <c r="C796" s="86" t="s">
        <v>1683</v>
      </c>
      <c r="D796" s="86" t="s">
        <v>6197</v>
      </c>
      <c r="E796" s="86" t="s">
        <v>2077</v>
      </c>
      <c r="F796" s="86">
        <v>631380</v>
      </c>
      <c r="G796" s="86">
        <v>631380</v>
      </c>
      <c r="H796" s="93">
        <v>631380</v>
      </c>
      <c r="I796" s="86" t="s">
        <v>2829</v>
      </c>
      <c r="J796" s="86" t="s">
        <v>2832</v>
      </c>
      <c r="K796" s="86">
        <v>0</v>
      </c>
      <c r="L796" s="86">
        <v>0</v>
      </c>
      <c r="M796" s="86">
        <v>631380</v>
      </c>
      <c r="N796" s="86">
        <v>631380</v>
      </c>
      <c r="O796" s="86">
        <v>631380</v>
      </c>
      <c r="P796" s="86">
        <v>631380</v>
      </c>
      <c r="Q796" s="86">
        <v>631380</v>
      </c>
      <c r="R796" s="86">
        <v>631380</v>
      </c>
      <c r="S796" s="86">
        <v>631380</v>
      </c>
    </row>
    <row r="797" spans="1:19" x14ac:dyDescent="0.35">
      <c r="A797" s="86" t="s">
        <v>803</v>
      </c>
      <c r="B797" s="86">
        <v>120</v>
      </c>
      <c r="C797" s="86" t="s">
        <v>1683</v>
      </c>
      <c r="D797" s="86" t="s">
        <v>6281</v>
      </c>
      <c r="E797" s="86" t="s">
        <v>2452</v>
      </c>
      <c r="F797" s="86">
        <v>194996083</v>
      </c>
      <c r="G797" s="86">
        <v>194996083</v>
      </c>
      <c r="H797" s="93">
        <v>194996083</v>
      </c>
      <c r="I797" s="86" t="s">
        <v>2829</v>
      </c>
      <c r="J797" s="86" t="s">
        <v>2832</v>
      </c>
      <c r="K797" s="86">
        <v>2670645</v>
      </c>
      <c r="L797" s="86">
        <v>4375811</v>
      </c>
      <c r="M797" s="86">
        <v>197666728</v>
      </c>
      <c r="N797" s="86">
        <v>193290917</v>
      </c>
      <c r="O797" s="86">
        <v>190620272</v>
      </c>
      <c r="P797" s="86">
        <v>455323928</v>
      </c>
      <c r="Q797" s="86">
        <v>452653283</v>
      </c>
      <c r="R797" s="86">
        <v>450948117</v>
      </c>
      <c r="S797" s="86">
        <v>448277472</v>
      </c>
    </row>
    <row r="798" spans="1:19" x14ac:dyDescent="0.35">
      <c r="A798" s="86" t="s">
        <v>804</v>
      </c>
      <c r="B798" s="86">
        <v>121</v>
      </c>
      <c r="C798" s="86" t="s">
        <v>1684</v>
      </c>
      <c r="D798" s="86" t="s">
        <v>6083</v>
      </c>
      <c r="E798" s="86" t="s">
        <v>2453</v>
      </c>
      <c r="F798" s="86">
        <v>273224875</v>
      </c>
      <c r="G798" s="86">
        <v>297402501</v>
      </c>
      <c r="H798" s="93">
        <v>297402501</v>
      </c>
      <c r="I798" s="86" t="s">
        <v>2830</v>
      </c>
      <c r="J798" s="86" t="s">
        <v>2836</v>
      </c>
      <c r="K798" s="86">
        <v>5179548</v>
      </c>
      <c r="L798" s="86">
        <v>10193139</v>
      </c>
      <c r="M798" s="86">
        <v>302582049</v>
      </c>
      <c r="N798" s="86">
        <v>292388910</v>
      </c>
      <c r="O798" s="86">
        <v>287209362</v>
      </c>
      <c r="P798" s="86">
        <v>302582049</v>
      </c>
      <c r="Q798" s="86">
        <v>297402501</v>
      </c>
      <c r="R798" s="86">
        <v>292388910</v>
      </c>
      <c r="S798" s="86">
        <v>287209362</v>
      </c>
    </row>
    <row r="799" spans="1:19" x14ac:dyDescent="0.35">
      <c r="A799" s="86" t="s">
        <v>805</v>
      </c>
      <c r="B799" s="86">
        <v>121</v>
      </c>
      <c r="C799" s="86" t="s">
        <v>1684</v>
      </c>
      <c r="D799" s="86" t="s">
        <v>6087</v>
      </c>
      <c r="E799" s="86" t="s">
        <v>2454</v>
      </c>
      <c r="F799" s="86">
        <v>397062328</v>
      </c>
      <c r="G799" s="86">
        <v>407212201</v>
      </c>
      <c r="H799" s="93">
        <v>397062328</v>
      </c>
      <c r="I799" s="86" t="s">
        <v>2829</v>
      </c>
      <c r="J799" s="86" t="s">
        <v>2833</v>
      </c>
      <c r="K799" s="86">
        <v>18366835</v>
      </c>
      <c r="L799" s="86">
        <v>0</v>
      </c>
      <c r="M799" s="86">
        <v>415429163</v>
      </c>
      <c r="N799" s="86">
        <v>415429163</v>
      </c>
      <c r="O799" s="86">
        <v>397062328</v>
      </c>
      <c r="P799" s="86">
        <v>415429163</v>
      </c>
      <c r="Q799" s="86">
        <v>397062328</v>
      </c>
      <c r="R799" s="86">
        <v>415429163</v>
      </c>
      <c r="S799" s="86">
        <v>397062328</v>
      </c>
    </row>
    <row r="800" spans="1:19" x14ac:dyDescent="0.35">
      <c r="A800" s="86" t="s">
        <v>806</v>
      </c>
      <c r="B800" s="86">
        <v>121</v>
      </c>
      <c r="C800" s="86" t="s">
        <v>1684</v>
      </c>
      <c r="D800" s="86" t="s">
        <v>6088</v>
      </c>
      <c r="E800" s="86" t="s">
        <v>2455</v>
      </c>
      <c r="F800" s="86">
        <v>918766398</v>
      </c>
      <c r="G800" s="86">
        <v>957024086</v>
      </c>
      <c r="H800" s="93">
        <v>918766398</v>
      </c>
      <c r="I800" s="86" t="s">
        <v>2829</v>
      </c>
      <c r="J800" s="86" t="s">
        <v>2833</v>
      </c>
      <c r="K800" s="86">
        <v>31545000</v>
      </c>
      <c r="L800" s="86">
        <v>0</v>
      </c>
      <c r="M800" s="86">
        <v>950311398</v>
      </c>
      <c r="N800" s="86">
        <v>950311398</v>
      </c>
      <c r="O800" s="86">
        <v>918766398</v>
      </c>
      <c r="P800" s="86">
        <v>950311398</v>
      </c>
      <c r="Q800" s="86">
        <v>918766398</v>
      </c>
      <c r="R800" s="86">
        <v>950311398</v>
      </c>
      <c r="S800" s="86">
        <v>918766398</v>
      </c>
    </row>
    <row r="801" spans="1:19" x14ac:dyDescent="0.35">
      <c r="A801" s="86" t="s">
        <v>807</v>
      </c>
      <c r="B801" s="86">
        <v>121</v>
      </c>
      <c r="C801" s="86" t="s">
        <v>1684</v>
      </c>
      <c r="D801" s="86" t="s">
        <v>6089</v>
      </c>
      <c r="E801" s="86" t="s">
        <v>2456</v>
      </c>
      <c r="F801" s="86">
        <v>308658679</v>
      </c>
      <c r="G801" s="86">
        <v>315538772</v>
      </c>
      <c r="H801" s="93">
        <v>308658679</v>
      </c>
      <c r="I801" s="86" t="s">
        <v>2829</v>
      </c>
      <c r="J801" s="86" t="s">
        <v>2833</v>
      </c>
      <c r="K801" s="86">
        <v>14289946</v>
      </c>
      <c r="L801" s="86">
        <v>0</v>
      </c>
      <c r="M801" s="86">
        <v>322948625</v>
      </c>
      <c r="N801" s="86">
        <v>322948625</v>
      </c>
      <c r="O801" s="86">
        <v>308658679</v>
      </c>
      <c r="P801" s="86">
        <v>322948625</v>
      </c>
      <c r="Q801" s="86">
        <v>308658679</v>
      </c>
      <c r="R801" s="86">
        <v>322948625</v>
      </c>
      <c r="S801" s="86">
        <v>308658679</v>
      </c>
    </row>
    <row r="802" spans="1:19" x14ac:dyDescent="0.35">
      <c r="A802" s="86" t="s">
        <v>808</v>
      </c>
      <c r="B802" s="86">
        <v>121</v>
      </c>
      <c r="C802" s="86" t="s">
        <v>1684</v>
      </c>
      <c r="D802" s="86" t="s">
        <v>6091</v>
      </c>
      <c r="E802" s="86" t="s">
        <v>2457</v>
      </c>
      <c r="F802" s="86">
        <v>343332963</v>
      </c>
      <c r="G802" s="86">
        <v>346753601</v>
      </c>
      <c r="H802" s="93">
        <v>343332963</v>
      </c>
      <c r="I802" s="86" t="s">
        <v>2829</v>
      </c>
      <c r="J802" s="86" t="s">
        <v>2833</v>
      </c>
      <c r="K802" s="86">
        <v>3228973</v>
      </c>
      <c r="L802" s="86">
        <v>3816019</v>
      </c>
      <c r="M802" s="86">
        <v>346561936</v>
      </c>
      <c r="N802" s="86">
        <v>342745917</v>
      </c>
      <c r="O802" s="86">
        <v>339516944</v>
      </c>
      <c r="P802" s="86">
        <v>346561936</v>
      </c>
      <c r="Q802" s="86">
        <v>343332963</v>
      </c>
      <c r="R802" s="86">
        <v>342745917</v>
      </c>
      <c r="S802" s="86">
        <v>339516944</v>
      </c>
    </row>
    <row r="803" spans="1:19" x14ac:dyDescent="0.35">
      <c r="A803" s="86" t="s">
        <v>809</v>
      </c>
      <c r="B803" s="86">
        <v>121</v>
      </c>
      <c r="C803" s="86" t="s">
        <v>1684</v>
      </c>
      <c r="D803" s="86" t="s">
        <v>6443</v>
      </c>
      <c r="E803" s="86" t="s">
        <v>2458</v>
      </c>
      <c r="F803" s="86">
        <v>20419185</v>
      </c>
      <c r="G803" s="86">
        <v>20419185</v>
      </c>
      <c r="H803" s="93">
        <v>20419185</v>
      </c>
      <c r="I803" s="86" t="s">
        <v>2829</v>
      </c>
      <c r="J803" s="86" t="s">
        <v>2833</v>
      </c>
      <c r="K803" s="86">
        <v>750017</v>
      </c>
      <c r="L803" s="86">
        <v>747590</v>
      </c>
      <c r="M803" s="86">
        <v>21169202</v>
      </c>
      <c r="N803" s="86">
        <v>20421612</v>
      </c>
      <c r="O803" s="86">
        <v>19671595</v>
      </c>
      <c r="P803" s="86">
        <v>21169202</v>
      </c>
      <c r="Q803" s="86">
        <v>20419185</v>
      </c>
      <c r="R803" s="86">
        <v>20421612</v>
      </c>
      <c r="S803" s="86">
        <v>19671595</v>
      </c>
    </row>
    <row r="804" spans="1:19" x14ac:dyDescent="0.35">
      <c r="A804" s="86" t="s">
        <v>810</v>
      </c>
      <c r="B804" s="86">
        <v>121</v>
      </c>
      <c r="C804" s="86" t="s">
        <v>1684</v>
      </c>
      <c r="D804" s="86" t="s">
        <v>6684</v>
      </c>
      <c r="E804" s="86" t="s">
        <v>1836</v>
      </c>
      <c r="F804" s="86">
        <v>5697006</v>
      </c>
      <c r="G804" s="86">
        <v>5697006</v>
      </c>
      <c r="H804" s="93">
        <v>5697006</v>
      </c>
      <c r="I804" s="86" t="s">
        <v>2829</v>
      </c>
      <c r="J804" s="86" t="s">
        <v>2833</v>
      </c>
      <c r="K804" s="86">
        <v>118723</v>
      </c>
      <c r="L804" s="86">
        <v>0</v>
      </c>
      <c r="M804" s="86">
        <v>5815729</v>
      </c>
      <c r="N804" s="86">
        <v>5815729</v>
      </c>
      <c r="O804" s="86">
        <v>5697006</v>
      </c>
      <c r="P804" s="86">
        <v>5815729</v>
      </c>
      <c r="Q804" s="86">
        <v>5697006</v>
      </c>
      <c r="R804" s="86">
        <v>5815729</v>
      </c>
      <c r="S804" s="86">
        <v>5697006</v>
      </c>
    </row>
    <row r="805" spans="1:19" x14ac:dyDescent="0.35">
      <c r="A805" s="86" t="s">
        <v>811</v>
      </c>
      <c r="B805" s="86">
        <v>121</v>
      </c>
      <c r="C805" s="86" t="s">
        <v>1684</v>
      </c>
      <c r="D805" s="86" t="s">
        <v>6686</v>
      </c>
      <c r="E805" s="86" t="s">
        <v>2459</v>
      </c>
      <c r="F805" s="86">
        <v>407314</v>
      </c>
      <c r="G805" s="86">
        <v>407314</v>
      </c>
      <c r="H805" s="93">
        <v>407314</v>
      </c>
      <c r="I805" s="86" t="s">
        <v>2829</v>
      </c>
      <c r="J805" s="86" t="s">
        <v>2833</v>
      </c>
      <c r="K805" s="86">
        <v>7224</v>
      </c>
      <c r="L805" s="86">
        <v>0</v>
      </c>
      <c r="M805" s="86">
        <v>414538</v>
      </c>
      <c r="N805" s="86">
        <v>414538</v>
      </c>
      <c r="O805" s="86">
        <v>407314</v>
      </c>
      <c r="P805" s="86">
        <v>414538</v>
      </c>
      <c r="Q805" s="86">
        <v>407314</v>
      </c>
      <c r="R805" s="86">
        <v>414538</v>
      </c>
      <c r="S805" s="86">
        <v>407314</v>
      </c>
    </row>
    <row r="806" spans="1:19" x14ac:dyDescent="0.35">
      <c r="A806" s="86" t="s">
        <v>812</v>
      </c>
      <c r="B806" s="86">
        <v>122</v>
      </c>
      <c r="C806" s="86" t="s">
        <v>1685</v>
      </c>
      <c r="D806" s="86" t="s">
        <v>6092</v>
      </c>
      <c r="E806" s="86" t="s">
        <v>2460</v>
      </c>
      <c r="F806" s="86">
        <v>204332868</v>
      </c>
      <c r="G806" s="86">
        <v>204332868</v>
      </c>
      <c r="H806" s="93">
        <v>204332868</v>
      </c>
      <c r="I806" s="86" t="s">
        <v>2829</v>
      </c>
      <c r="J806" s="86" t="s">
        <v>2832</v>
      </c>
      <c r="K806" s="86">
        <v>5225660</v>
      </c>
      <c r="L806" s="86">
        <v>0</v>
      </c>
      <c r="M806" s="86">
        <v>209558528</v>
      </c>
      <c r="N806" s="86">
        <v>209558528</v>
      </c>
      <c r="O806" s="86">
        <v>204332868</v>
      </c>
      <c r="P806" s="86">
        <v>209558528</v>
      </c>
      <c r="Q806" s="86">
        <v>204332868</v>
      </c>
      <c r="R806" s="86">
        <v>209558528</v>
      </c>
      <c r="S806" s="86">
        <v>204332868</v>
      </c>
    </row>
    <row r="807" spans="1:19" x14ac:dyDescent="0.35">
      <c r="A807" s="86" t="s">
        <v>813</v>
      </c>
      <c r="B807" s="86">
        <v>122</v>
      </c>
      <c r="C807" s="86" t="s">
        <v>1685</v>
      </c>
      <c r="D807" s="86" t="s">
        <v>6093</v>
      </c>
      <c r="E807" s="86" t="s">
        <v>2461</v>
      </c>
      <c r="F807" s="86">
        <v>51484718</v>
      </c>
      <c r="G807" s="86">
        <v>56907886</v>
      </c>
      <c r="H807" s="93">
        <v>51484718</v>
      </c>
      <c r="I807" s="86" t="s">
        <v>2829</v>
      </c>
      <c r="J807" s="86" t="s">
        <v>2833</v>
      </c>
      <c r="K807" s="86">
        <v>326870</v>
      </c>
      <c r="L807" s="86">
        <v>0</v>
      </c>
      <c r="M807" s="86">
        <v>51811588</v>
      </c>
      <c r="N807" s="86">
        <v>51811588</v>
      </c>
      <c r="O807" s="86">
        <v>51484718</v>
      </c>
      <c r="P807" s="86">
        <v>51811588</v>
      </c>
      <c r="Q807" s="86">
        <v>51484718</v>
      </c>
      <c r="R807" s="86">
        <v>51811588</v>
      </c>
      <c r="S807" s="86">
        <v>51484718</v>
      </c>
    </row>
    <row r="808" spans="1:19" x14ac:dyDescent="0.35">
      <c r="A808" s="86" t="s">
        <v>814</v>
      </c>
      <c r="B808" s="86">
        <v>123</v>
      </c>
      <c r="C808" s="86" t="s">
        <v>1686</v>
      </c>
      <c r="D808" s="86" t="s">
        <v>5907</v>
      </c>
      <c r="E808" s="86" t="s">
        <v>2324</v>
      </c>
      <c r="F808" s="86">
        <v>533554896</v>
      </c>
      <c r="G808" s="86">
        <v>601710390</v>
      </c>
      <c r="H808" s="93">
        <v>533554896</v>
      </c>
      <c r="I808" s="86" t="s">
        <v>2829</v>
      </c>
      <c r="J808" s="86" t="s">
        <v>2834</v>
      </c>
      <c r="K808" s="86">
        <v>14135713</v>
      </c>
      <c r="L808" s="86">
        <v>19685023</v>
      </c>
      <c r="M808" s="86">
        <v>547690609</v>
      </c>
      <c r="N808" s="86">
        <v>528005586</v>
      </c>
      <c r="O808" s="86">
        <v>513869873</v>
      </c>
      <c r="P808" s="86">
        <v>547690609</v>
      </c>
      <c r="Q808" s="86">
        <v>533554896</v>
      </c>
      <c r="R808" s="86">
        <v>528005586</v>
      </c>
      <c r="S808" s="86">
        <v>513869873</v>
      </c>
    </row>
    <row r="809" spans="1:19" x14ac:dyDescent="0.35">
      <c r="A809" s="86" t="s">
        <v>815</v>
      </c>
      <c r="B809" s="86">
        <v>123</v>
      </c>
      <c r="C809" s="86" t="s">
        <v>1686</v>
      </c>
      <c r="D809" s="86" t="s">
        <v>6094</v>
      </c>
      <c r="E809" s="86" t="s">
        <v>2462</v>
      </c>
      <c r="F809" s="86">
        <v>2908816017</v>
      </c>
      <c r="G809" s="86">
        <v>3128456091</v>
      </c>
      <c r="H809" s="93">
        <v>2908816017</v>
      </c>
      <c r="I809" s="86" t="s">
        <v>2829</v>
      </c>
      <c r="J809" s="86" t="s">
        <v>2834</v>
      </c>
      <c r="K809" s="86">
        <v>65534843</v>
      </c>
      <c r="L809" s="86">
        <v>0</v>
      </c>
      <c r="M809" s="86">
        <v>2974350860</v>
      </c>
      <c r="N809" s="86">
        <v>2974350860</v>
      </c>
      <c r="O809" s="86">
        <v>2908816017</v>
      </c>
      <c r="P809" s="86">
        <v>3149200460</v>
      </c>
      <c r="Q809" s="86">
        <v>3083665617</v>
      </c>
      <c r="R809" s="86">
        <v>3149200460</v>
      </c>
      <c r="S809" s="86">
        <v>3083665617</v>
      </c>
    </row>
    <row r="810" spans="1:19" x14ac:dyDescent="0.35">
      <c r="A810" s="86" t="s">
        <v>816</v>
      </c>
      <c r="B810" s="86">
        <v>123</v>
      </c>
      <c r="C810" s="86" t="s">
        <v>1686</v>
      </c>
      <c r="D810" s="86" t="s">
        <v>6095</v>
      </c>
      <c r="E810" s="86" t="s">
        <v>2463</v>
      </c>
      <c r="F810" s="86">
        <v>5174750081</v>
      </c>
      <c r="G810" s="86">
        <v>5401482987</v>
      </c>
      <c r="H810" s="93">
        <v>5174750081</v>
      </c>
      <c r="I810" s="86" t="s">
        <v>2829</v>
      </c>
      <c r="J810" s="86" t="s">
        <v>2834</v>
      </c>
      <c r="K810" s="86">
        <v>90133876</v>
      </c>
      <c r="L810" s="86">
        <v>0</v>
      </c>
      <c r="M810" s="86">
        <v>5264883957</v>
      </c>
      <c r="N810" s="86">
        <v>5264883957</v>
      </c>
      <c r="O810" s="86">
        <v>5174750081</v>
      </c>
      <c r="P810" s="86">
        <v>5393867157</v>
      </c>
      <c r="Q810" s="86">
        <v>5303733281</v>
      </c>
      <c r="R810" s="86">
        <v>5393867157</v>
      </c>
      <c r="S810" s="86">
        <v>5303733281</v>
      </c>
    </row>
    <row r="811" spans="1:19" x14ac:dyDescent="0.35">
      <c r="A811" s="86" t="s">
        <v>817</v>
      </c>
      <c r="B811" s="86">
        <v>123</v>
      </c>
      <c r="C811" s="86" t="s">
        <v>1686</v>
      </c>
      <c r="D811" s="86" t="s">
        <v>6096</v>
      </c>
      <c r="E811" s="86" t="s">
        <v>2464</v>
      </c>
      <c r="F811" s="86">
        <v>2680112289</v>
      </c>
      <c r="G811" s="86">
        <v>2785112518</v>
      </c>
      <c r="H811" s="93">
        <v>2680112289</v>
      </c>
      <c r="I811" s="86" t="s">
        <v>2829</v>
      </c>
      <c r="J811" s="86" t="s">
        <v>2834</v>
      </c>
      <c r="K811" s="86">
        <v>69044775</v>
      </c>
      <c r="L811" s="86">
        <v>107280736</v>
      </c>
      <c r="M811" s="86">
        <v>2749157064</v>
      </c>
      <c r="N811" s="86">
        <v>2641876328</v>
      </c>
      <c r="O811" s="86">
        <v>2572831553</v>
      </c>
      <c r="P811" s="86">
        <v>3423871364</v>
      </c>
      <c r="Q811" s="86">
        <v>3354826589</v>
      </c>
      <c r="R811" s="86">
        <v>3316590628</v>
      </c>
      <c r="S811" s="86">
        <v>3247545853</v>
      </c>
    </row>
    <row r="812" spans="1:19" x14ac:dyDescent="0.35">
      <c r="A812" s="86" t="s">
        <v>818</v>
      </c>
      <c r="B812" s="86">
        <v>123</v>
      </c>
      <c r="C812" s="86" t="s">
        <v>1686</v>
      </c>
      <c r="D812" s="86" t="s">
        <v>6097</v>
      </c>
      <c r="E812" s="86" t="s">
        <v>2465</v>
      </c>
      <c r="F812" s="86">
        <v>10831433662</v>
      </c>
      <c r="G812" s="86">
        <v>11869932977</v>
      </c>
      <c r="H812" s="93">
        <v>10831433662</v>
      </c>
      <c r="I812" s="86" t="s">
        <v>2829</v>
      </c>
      <c r="J812" s="86" t="s">
        <v>2834</v>
      </c>
      <c r="K812" s="86">
        <v>205935654</v>
      </c>
      <c r="L812" s="86">
        <v>0</v>
      </c>
      <c r="M812" s="86">
        <v>11037369316</v>
      </c>
      <c r="N812" s="86">
        <v>11037369316</v>
      </c>
      <c r="O812" s="86">
        <v>10831433662</v>
      </c>
      <c r="P812" s="86">
        <v>13528079737</v>
      </c>
      <c r="Q812" s="86">
        <v>13322144083</v>
      </c>
      <c r="R812" s="86">
        <v>13528079737</v>
      </c>
      <c r="S812" s="86">
        <v>13322144083</v>
      </c>
    </row>
    <row r="813" spans="1:19" x14ac:dyDescent="0.35">
      <c r="A813" s="86" t="s">
        <v>819</v>
      </c>
      <c r="B813" s="86">
        <v>123</v>
      </c>
      <c r="C813" s="86" t="s">
        <v>1686</v>
      </c>
      <c r="D813" s="86" t="s">
        <v>6098</v>
      </c>
      <c r="E813" s="86" t="s">
        <v>2466</v>
      </c>
      <c r="F813" s="86">
        <v>880568066</v>
      </c>
      <c r="G813" s="86">
        <v>889651476</v>
      </c>
      <c r="H813" s="93">
        <v>880568066</v>
      </c>
      <c r="I813" s="86" t="s">
        <v>2829</v>
      </c>
      <c r="J813" s="86" t="s">
        <v>2834</v>
      </c>
      <c r="K813" s="86">
        <v>843831</v>
      </c>
      <c r="L813" s="86">
        <v>845145</v>
      </c>
      <c r="M813" s="86">
        <v>881411897</v>
      </c>
      <c r="N813" s="86">
        <v>880566752</v>
      </c>
      <c r="O813" s="86">
        <v>879722921</v>
      </c>
      <c r="P813" s="86">
        <v>881411897</v>
      </c>
      <c r="Q813" s="86">
        <v>880568066</v>
      </c>
      <c r="R813" s="86">
        <v>880566752</v>
      </c>
      <c r="S813" s="86">
        <v>879722921</v>
      </c>
    </row>
    <row r="814" spans="1:19" x14ac:dyDescent="0.35">
      <c r="A814" s="86" t="s">
        <v>820</v>
      </c>
      <c r="B814" s="86">
        <v>123</v>
      </c>
      <c r="C814" s="86" t="s">
        <v>1686</v>
      </c>
      <c r="D814" s="86" t="s">
        <v>6099</v>
      </c>
      <c r="E814" s="86" t="s">
        <v>2467</v>
      </c>
      <c r="F814" s="86">
        <v>710059536</v>
      </c>
      <c r="G814" s="86">
        <v>777143992</v>
      </c>
      <c r="H814" s="93">
        <v>710059536</v>
      </c>
      <c r="I814" s="86" t="s">
        <v>2829</v>
      </c>
      <c r="J814" s="86" t="s">
        <v>2834</v>
      </c>
      <c r="K814" s="86">
        <v>22655532</v>
      </c>
      <c r="L814" s="86">
        <v>0</v>
      </c>
      <c r="M814" s="86">
        <v>732715068</v>
      </c>
      <c r="N814" s="86">
        <v>732715068</v>
      </c>
      <c r="O814" s="86">
        <v>710059536</v>
      </c>
      <c r="P814" s="86">
        <v>732715068</v>
      </c>
      <c r="Q814" s="86">
        <v>710059536</v>
      </c>
      <c r="R814" s="86">
        <v>732715068</v>
      </c>
      <c r="S814" s="86">
        <v>710059536</v>
      </c>
    </row>
    <row r="815" spans="1:19" x14ac:dyDescent="0.35">
      <c r="A815" s="86" t="s">
        <v>821</v>
      </c>
      <c r="B815" s="86">
        <v>124</v>
      </c>
      <c r="C815" s="86" t="s">
        <v>1687</v>
      </c>
      <c r="D815" s="86" t="s">
        <v>6100</v>
      </c>
      <c r="E815" s="86" t="s">
        <v>2468</v>
      </c>
      <c r="F815" s="86">
        <v>320606254</v>
      </c>
      <c r="G815" s="86">
        <v>332076961</v>
      </c>
      <c r="H815" s="93">
        <v>332076961</v>
      </c>
      <c r="I815" s="86" t="s">
        <v>2830</v>
      </c>
      <c r="J815" s="86" t="s">
        <v>2836</v>
      </c>
      <c r="K815" s="86">
        <v>8904620</v>
      </c>
      <c r="L815" s="86">
        <v>3586890</v>
      </c>
      <c r="M815" s="86">
        <v>340981581</v>
      </c>
      <c r="N815" s="86">
        <v>337394691</v>
      </c>
      <c r="O815" s="86">
        <v>328490071</v>
      </c>
      <c r="P815" s="86">
        <v>432639531</v>
      </c>
      <c r="Q815" s="86">
        <v>423734911</v>
      </c>
      <c r="R815" s="86">
        <v>429052641</v>
      </c>
      <c r="S815" s="86">
        <v>420148021</v>
      </c>
    </row>
    <row r="816" spans="1:19" x14ac:dyDescent="0.35">
      <c r="A816" s="86" t="s">
        <v>822</v>
      </c>
      <c r="B816" s="86">
        <v>125</v>
      </c>
      <c r="C816" s="86" t="s">
        <v>1688</v>
      </c>
      <c r="D816" s="86" t="s">
        <v>5674</v>
      </c>
      <c r="E816" s="86" t="s">
        <v>2170</v>
      </c>
      <c r="F816" s="86">
        <v>51952338</v>
      </c>
      <c r="G816" s="86">
        <v>63512769</v>
      </c>
      <c r="H816" s="93">
        <v>51952338</v>
      </c>
      <c r="I816" s="86" t="s">
        <v>2829</v>
      </c>
      <c r="J816" s="86" t="s">
        <v>2833</v>
      </c>
      <c r="K816" s="86">
        <v>1468339</v>
      </c>
      <c r="L816" s="86">
        <v>0</v>
      </c>
      <c r="M816" s="86">
        <v>53420677</v>
      </c>
      <c r="N816" s="86">
        <v>53420677</v>
      </c>
      <c r="O816" s="86">
        <v>51952338</v>
      </c>
      <c r="P816" s="86">
        <v>53420677</v>
      </c>
      <c r="Q816" s="86">
        <v>51952338</v>
      </c>
      <c r="R816" s="86">
        <v>53420677</v>
      </c>
      <c r="S816" s="86">
        <v>51952338</v>
      </c>
    </row>
    <row r="817" spans="1:19" x14ac:dyDescent="0.35">
      <c r="A817" s="86" t="s">
        <v>823</v>
      </c>
      <c r="B817" s="86">
        <v>125</v>
      </c>
      <c r="C817" s="86" t="s">
        <v>1688</v>
      </c>
      <c r="D817" s="86" t="s">
        <v>6101</v>
      </c>
      <c r="E817" s="86" t="s">
        <v>2469</v>
      </c>
      <c r="F817" s="86">
        <v>1112384222</v>
      </c>
      <c r="G817" s="86">
        <v>1139151977</v>
      </c>
      <c r="H817" s="93">
        <v>1112384222</v>
      </c>
      <c r="I817" s="86" t="s">
        <v>2829</v>
      </c>
      <c r="J817" s="86" t="s">
        <v>2833</v>
      </c>
      <c r="K817" s="86">
        <v>43572231</v>
      </c>
      <c r="L817" s="86">
        <v>0</v>
      </c>
      <c r="M817" s="86">
        <v>1155956453</v>
      </c>
      <c r="N817" s="86">
        <v>1155956453</v>
      </c>
      <c r="O817" s="86">
        <v>1112384222</v>
      </c>
      <c r="P817" s="86">
        <v>1155956453</v>
      </c>
      <c r="Q817" s="86">
        <v>1112384222</v>
      </c>
      <c r="R817" s="86">
        <v>1155956453</v>
      </c>
      <c r="S817" s="86">
        <v>1112384222</v>
      </c>
    </row>
    <row r="818" spans="1:19" x14ac:dyDescent="0.35">
      <c r="A818" s="86" t="s">
        <v>824</v>
      </c>
      <c r="B818" s="86">
        <v>125</v>
      </c>
      <c r="C818" s="86" t="s">
        <v>1688</v>
      </c>
      <c r="D818" s="86" t="s">
        <v>6102</v>
      </c>
      <c r="E818" s="86" t="s">
        <v>2852</v>
      </c>
      <c r="F818" s="86">
        <v>90284539</v>
      </c>
      <c r="G818" s="86">
        <v>100384506</v>
      </c>
      <c r="H818" s="93">
        <v>90284539</v>
      </c>
      <c r="I818" s="86" t="s">
        <v>2829</v>
      </c>
      <c r="J818" s="86" t="s">
        <v>2833</v>
      </c>
      <c r="K818" s="86">
        <v>4645021</v>
      </c>
      <c r="L818" s="86">
        <v>0</v>
      </c>
      <c r="M818" s="86">
        <v>94929560</v>
      </c>
      <c r="N818" s="86">
        <v>94929560</v>
      </c>
      <c r="O818" s="86">
        <v>90284539</v>
      </c>
      <c r="P818" s="86">
        <v>94929560</v>
      </c>
      <c r="Q818" s="86">
        <v>90284539</v>
      </c>
      <c r="R818" s="86">
        <v>94929560</v>
      </c>
      <c r="S818" s="86">
        <v>90284539</v>
      </c>
    </row>
    <row r="819" spans="1:19" x14ac:dyDescent="0.35">
      <c r="A819" s="86" t="s">
        <v>825</v>
      </c>
      <c r="B819" s="86">
        <v>125</v>
      </c>
      <c r="C819" s="86" t="s">
        <v>1688</v>
      </c>
      <c r="D819" s="86" t="s">
        <v>6103</v>
      </c>
      <c r="E819" s="86" t="s">
        <v>2471</v>
      </c>
      <c r="F819" s="86">
        <v>366211297</v>
      </c>
      <c r="G819" s="86">
        <v>427079901</v>
      </c>
      <c r="H819" s="93">
        <v>427062220</v>
      </c>
      <c r="I819" s="86" t="s">
        <v>2830</v>
      </c>
      <c r="J819" s="86" t="s">
        <v>2836</v>
      </c>
      <c r="K819" s="86">
        <v>12041555</v>
      </c>
      <c r="L819" s="86">
        <v>0</v>
      </c>
      <c r="M819" s="86">
        <v>439103775</v>
      </c>
      <c r="N819" s="86">
        <v>439103775</v>
      </c>
      <c r="O819" s="86">
        <v>427062220</v>
      </c>
      <c r="P819" s="86">
        <v>439103775</v>
      </c>
      <c r="Q819" s="86">
        <v>427062220</v>
      </c>
      <c r="R819" s="86">
        <v>439103775</v>
      </c>
      <c r="S819" s="86">
        <v>427062220</v>
      </c>
    </row>
    <row r="820" spans="1:19" x14ac:dyDescent="0.35">
      <c r="A820" s="86" t="s">
        <v>826</v>
      </c>
      <c r="B820" s="86">
        <v>125</v>
      </c>
      <c r="C820" s="86" t="s">
        <v>1688</v>
      </c>
      <c r="D820" s="86" t="s">
        <v>6105</v>
      </c>
      <c r="E820" s="86" t="s">
        <v>2172</v>
      </c>
      <c r="F820" s="86">
        <v>148460306</v>
      </c>
      <c r="G820" s="86">
        <v>144473684</v>
      </c>
      <c r="H820" s="93">
        <v>148460306</v>
      </c>
      <c r="I820" s="86" t="s">
        <v>2829</v>
      </c>
      <c r="J820" s="86" t="s">
        <v>2833</v>
      </c>
      <c r="K820" s="86">
        <v>4816302</v>
      </c>
      <c r="L820" s="86">
        <v>0</v>
      </c>
      <c r="M820" s="86">
        <v>153276608</v>
      </c>
      <c r="N820" s="86">
        <v>153276608</v>
      </c>
      <c r="O820" s="86">
        <v>148460306</v>
      </c>
      <c r="P820" s="86">
        <v>153276608</v>
      </c>
      <c r="Q820" s="86">
        <v>148460306</v>
      </c>
      <c r="R820" s="86">
        <v>153276608</v>
      </c>
      <c r="S820" s="86">
        <v>148460306</v>
      </c>
    </row>
    <row r="821" spans="1:19" x14ac:dyDescent="0.35">
      <c r="A821" s="86" t="s">
        <v>827</v>
      </c>
      <c r="B821" s="86">
        <v>125</v>
      </c>
      <c r="C821" s="86" t="s">
        <v>1688</v>
      </c>
      <c r="D821" s="86" t="s">
        <v>6106</v>
      </c>
      <c r="E821" s="86" t="s">
        <v>2472</v>
      </c>
      <c r="F821" s="86">
        <v>44437686</v>
      </c>
      <c r="G821" s="86">
        <v>50719418</v>
      </c>
      <c r="H821" s="93">
        <v>44437686</v>
      </c>
      <c r="I821" s="86" t="s">
        <v>2829</v>
      </c>
      <c r="J821" s="86" t="s">
        <v>2833</v>
      </c>
      <c r="K821" s="86">
        <v>608443</v>
      </c>
      <c r="L821" s="86">
        <v>154765</v>
      </c>
      <c r="M821" s="86">
        <v>45046129</v>
      </c>
      <c r="N821" s="86">
        <v>44891364</v>
      </c>
      <c r="O821" s="86">
        <v>44282921</v>
      </c>
      <c r="P821" s="86">
        <v>45046129</v>
      </c>
      <c r="Q821" s="86">
        <v>44437686</v>
      </c>
      <c r="R821" s="86">
        <v>44891364</v>
      </c>
      <c r="S821" s="86">
        <v>44282921</v>
      </c>
    </row>
    <row r="822" spans="1:19" x14ac:dyDescent="0.35">
      <c r="A822" s="86" t="s">
        <v>828</v>
      </c>
      <c r="B822" s="86">
        <v>125</v>
      </c>
      <c r="C822" s="86" t="s">
        <v>1688</v>
      </c>
      <c r="D822" s="86" t="s">
        <v>6417</v>
      </c>
      <c r="E822" s="86" t="s">
        <v>2473</v>
      </c>
      <c r="F822" s="86">
        <v>76000377</v>
      </c>
      <c r="G822" s="86">
        <v>95328847</v>
      </c>
      <c r="H822" s="93">
        <v>76000377</v>
      </c>
      <c r="I822" s="86" t="s">
        <v>2829</v>
      </c>
      <c r="J822" s="86" t="s">
        <v>2833</v>
      </c>
      <c r="K822" s="86">
        <v>662807</v>
      </c>
      <c r="L822" s="86">
        <v>0</v>
      </c>
      <c r="M822" s="86">
        <v>76663184</v>
      </c>
      <c r="N822" s="86">
        <v>76663184</v>
      </c>
      <c r="O822" s="86">
        <v>76000377</v>
      </c>
      <c r="P822" s="86">
        <v>76663184</v>
      </c>
      <c r="Q822" s="86">
        <v>76000377</v>
      </c>
      <c r="R822" s="86">
        <v>76663184</v>
      </c>
      <c r="S822" s="86">
        <v>76000377</v>
      </c>
    </row>
    <row r="823" spans="1:19" x14ac:dyDescent="0.35">
      <c r="A823" s="86" t="s">
        <v>829</v>
      </c>
      <c r="B823" s="86">
        <v>126</v>
      </c>
      <c r="C823" s="86" t="s">
        <v>1689</v>
      </c>
      <c r="D823" s="86" t="s">
        <v>6016</v>
      </c>
      <c r="E823" s="86" t="s">
        <v>2411</v>
      </c>
      <c r="F823" s="86">
        <v>77590728</v>
      </c>
      <c r="G823" s="86">
        <v>77590728</v>
      </c>
      <c r="H823" s="93">
        <v>77590728</v>
      </c>
      <c r="I823" s="86" t="s">
        <v>2829</v>
      </c>
      <c r="J823" s="86" t="s">
        <v>2832</v>
      </c>
      <c r="K823" s="86">
        <v>1171000</v>
      </c>
      <c r="L823" s="86">
        <v>0</v>
      </c>
      <c r="M823" s="86">
        <v>78761728</v>
      </c>
      <c r="N823" s="86">
        <v>78761728</v>
      </c>
      <c r="O823" s="86">
        <v>77590728</v>
      </c>
      <c r="P823" s="86">
        <v>78761728</v>
      </c>
      <c r="Q823" s="86">
        <v>77590728</v>
      </c>
      <c r="R823" s="86">
        <v>78761728</v>
      </c>
      <c r="S823" s="86">
        <v>77590728</v>
      </c>
    </row>
    <row r="824" spans="1:19" x14ac:dyDescent="0.35">
      <c r="A824" s="86" t="s">
        <v>830</v>
      </c>
      <c r="B824" s="86">
        <v>126</v>
      </c>
      <c r="C824" s="86" t="s">
        <v>1689</v>
      </c>
      <c r="D824" s="86" t="s">
        <v>6107</v>
      </c>
      <c r="E824" s="86" t="s">
        <v>2474</v>
      </c>
      <c r="F824" s="86">
        <v>1456669966</v>
      </c>
      <c r="G824" s="86">
        <v>1456669966</v>
      </c>
      <c r="H824" s="93">
        <v>1456669966</v>
      </c>
      <c r="I824" s="86" t="s">
        <v>2829</v>
      </c>
      <c r="J824" s="86" t="s">
        <v>2832</v>
      </c>
      <c r="K824" s="86">
        <v>34486584</v>
      </c>
      <c r="L824" s="86">
        <v>0</v>
      </c>
      <c r="M824" s="86">
        <v>1491156550</v>
      </c>
      <c r="N824" s="86">
        <v>1491156550</v>
      </c>
      <c r="O824" s="86">
        <v>1456669966</v>
      </c>
      <c r="P824" s="86">
        <v>1491156550</v>
      </c>
      <c r="Q824" s="86">
        <v>1456669966</v>
      </c>
      <c r="R824" s="86">
        <v>1491156550</v>
      </c>
      <c r="S824" s="86">
        <v>1456669966</v>
      </c>
    </row>
    <row r="825" spans="1:19" x14ac:dyDescent="0.35">
      <c r="A825" s="86" t="s">
        <v>831</v>
      </c>
      <c r="B825" s="86">
        <v>126</v>
      </c>
      <c r="C825" s="86" t="s">
        <v>1689</v>
      </c>
      <c r="D825" s="86" t="s">
        <v>6108</v>
      </c>
      <c r="E825" s="86" t="s">
        <v>2475</v>
      </c>
      <c r="F825" s="86">
        <v>3561512657</v>
      </c>
      <c r="G825" s="86">
        <v>3561512657</v>
      </c>
      <c r="H825" s="93">
        <v>3561512657</v>
      </c>
      <c r="I825" s="86" t="s">
        <v>2829</v>
      </c>
      <c r="J825" s="86" t="s">
        <v>2832</v>
      </c>
      <c r="K825" s="86">
        <v>97897493</v>
      </c>
      <c r="L825" s="86">
        <v>0</v>
      </c>
      <c r="M825" s="86">
        <v>3659410150</v>
      </c>
      <c r="N825" s="86">
        <v>3659410150</v>
      </c>
      <c r="O825" s="86">
        <v>3561512657</v>
      </c>
      <c r="P825" s="86">
        <v>3659410150</v>
      </c>
      <c r="Q825" s="86">
        <v>3561512657</v>
      </c>
      <c r="R825" s="86">
        <v>3659410150</v>
      </c>
      <c r="S825" s="86">
        <v>3561512657</v>
      </c>
    </row>
    <row r="826" spans="1:19" x14ac:dyDescent="0.35">
      <c r="A826" s="86" t="s">
        <v>832</v>
      </c>
      <c r="B826" s="86">
        <v>126</v>
      </c>
      <c r="C826" s="86" t="s">
        <v>1689</v>
      </c>
      <c r="D826" s="86" t="s">
        <v>6110</v>
      </c>
      <c r="E826" s="86" t="s">
        <v>2476</v>
      </c>
      <c r="F826" s="86">
        <v>2891300706</v>
      </c>
      <c r="G826" s="86">
        <v>2891300706</v>
      </c>
      <c r="H826" s="93">
        <v>2891300706</v>
      </c>
      <c r="I826" s="86" t="s">
        <v>2829</v>
      </c>
      <c r="J826" s="86" t="s">
        <v>2832</v>
      </c>
      <c r="K826" s="86">
        <v>74420462</v>
      </c>
      <c r="L826" s="86">
        <v>0</v>
      </c>
      <c r="M826" s="86">
        <v>2965721168</v>
      </c>
      <c r="N826" s="86">
        <v>2965721168</v>
      </c>
      <c r="O826" s="86">
        <v>2891300706</v>
      </c>
      <c r="P826" s="86">
        <v>2965721168</v>
      </c>
      <c r="Q826" s="86">
        <v>2891300706</v>
      </c>
      <c r="R826" s="86">
        <v>2965721168</v>
      </c>
      <c r="S826" s="86">
        <v>2891300706</v>
      </c>
    </row>
    <row r="827" spans="1:19" x14ac:dyDescent="0.35">
      <c r="A827" s="86" t="s">
        <v>833</v>
      </c>
      <c r="B827" s="86">
        <v>126</v>
      </c>
      <c r="C827" s="86" t="s">
        <v>1689</v>
      </c>
      <c r="D827" s="86" t="s">
        <v>6112</v>
      </c>
      <c r="E827" s="86" t="s">
        <v>2400</v>
      </c>
      <c r="F827" s="86">
        <v>376701828</v>
      </c>
      <c r="G827" s="86">
        <v>376701828</v>
      </c>
      <c r="H827" s="93">
        <v>376701828</v>
      </c>
      <c r="I827" s="86" t="s">
        <v>2829</v>
      </c>
      <c r="J827" s="86" t="s">
        <v>2832</v>
      </c>
      <c r="K827" s="86">
        <v>12475552</v>
      </c>
      <c r="L827" s="86">
        <v>0</v>
      </c>
      <c r="M827" s="86">
        <v>389177380</v>
      </c>
      <c r="N827" s="86">
        <v>389177380</v>
      </c>
      <c r="O827" s="86">
        <v>376701828</v>
      </c>
      <c r="P827" s="86">
        <v>389177380</v>
      </c>
      <c r="Q827" s="86">
        <v>376701828</v>
      </c>
      <c r="R827" s="86">
        <v>389177380</v>
      </c>
      <c r="S827" s="86">
        <v>376701828</v>
      </c>
    </row>
    <row r="828" spans="1:19" x14ac:dyDescent="0.35">
      <c r="A828" s="86" t="s">
        <v>834</v>
      </c>
      <c r="B828" s="86">
        <v>126</v>
      </c>
      <c r="C828" s="86" t="s">
        <v>1689</v>
      </c>
      <c r="D828" s="86" t="s">
        <v>6113</v>
      </c>
      <c r="E828" s="86" t="s">
        <v>2477</v>
      </c>
      <c r="F828" s="86">
        <v>1809202951</v>
      </c>
      <c r="G828" s="86">
        <v>1809202951</v>
      </c>
      <c r="H828" s="93">
        <v>1809202951</v>
      </c>
      <c r="I828" s="86" t="s">
        <v>2829</v>
      </c>
      <c r="J828" s="86" t="s">
        <v>2832</v>
      </c>
      <c r="K828" s="86">
        <v>58238842</v>
      </c>
      <c r="L828" s="86">
        <v>0</v>
      </c>
      <c r="M828" s="86">
        <v>1867441793</v>
      </c>
      <c r="N828" s="86">
        <v>1867441793</v>
      </c>
      <c r="O828" s="86">
        <v>1809202951</v>
      </c>
      <c r="P828" s="86">
        <v>1867441793</v>
      </c>
      <c r="Q828" s="86">
        <v>1809202951</v>
      </c>
      <c r="R828" s="86">
        <v>1867441793</v>
      </c>
      <c r="S828" s="86">
        <v>1809202951</v>
      </c>
    </row>
    <row r="829" spans="1:19" x14ac:dyDescent="0.35">
      <c r="A829" s="86" t="s">
        <v>835</v>
      </c>
      <c r="B829" s="86">
        <v>126</v>
      </c>
      <c r="C829" s="86" t="s">
        <v>1689</v>
      </c>
      <c r="D829" s="86" t="s">
        <v>6114</v>
      </c>
      <c r="E829" s="86" t="s">
        <v>2478</v>
      </c>
      <c r="F829" s="86">
        <v>199256692</v>
      </c>
      <c r="G829" s="86">
        <v>200970337</v>
      </c>
      <c r="H829" s="93">
        <v>199256692</v>
      </c>
      <c r="I829" s="86" t="s">
        <v>2829</v>
      </c>
      <c r="J829" s="86" t="s">
        <v>2833</v>
      </c>
      <c r="K829" s="86">
        <v>5999153</v>
      </c>
      <c r="L829" s="86">
        <v>0</v>
      </c>
      <c r="M829" s="86">
        <v>205255845</v>
      </c>
      <c r="N829" s="86">
        <v>205255845</v>
      </c>
      <c r="O829" s="86">
        <v>199256692</v>
      </c>
      <c r="P829" s="86">
        <v>205255845</v>
      </c>
      <c r="Q829" s="86">
        <v>199256692</v>
      </c>
      <c r="R829" s="86">
        <v>205255845</v>
      </c>
      <c r="S829" s="86">
        <v>199256692</v>
      </c>
    </row>
    <row r="830" spans="1:19" x14ac:dyDescent="0.35">
      <c r="A830" s="86" t="s">
        <v>836</v>
      </c>
      <c r="B830" s="86">
        <v>126</v>
      </c>
      <c r="C830" s="86" t="s">
        <v>1689</v>
      </c>
      <c r="D830" s="86" t="s">
        <v>6116</v>
      </c>
      <c r="E830" s="86" t="s">
        <v>2401</v>
      </c>
      <c r="F830" s="86">
        <v>332084629</v>
      </c>
      <c r="G830" s="86">
        <v>332084629</v>
      </c>
      <c r="H830" s="93">
        <v>332084629</v>
      </c>
      <c r="I830" s="86" t="s">
        <v>2829</v>
      </c>
      <c r="J830" s="86" t="s">
        <v>2832</v>
      </c>
      <c r="K830" s="86">
        <v>10122651</v>
      </c>
      <c r="L830" s="86">
        <v>0</v>
      </c>
      <c r="M830" s="86">
        <v>342207280</v>
      </c>
      <c r="N830" s="86">
        <v>342207280</v>
      </c>
      <c r="O830" s="86">
        <v>332084629</v>
      </c>
      <c r="P830" s="86">
        <v>342207280</v>
      </c>
      <c r="Q830" s="86">
        <v>332084629</v>
      </c>
      <c r="R830" s="86">
        <v>342207280</v>
      </c>
      <c r="S830" s="86">
        <v>332084629</v>
      </c>
    </row>
    <row r="831" spans="1:19" x14ac:dyDescent="0.35">
      <c r="A831" s="86" t="s">
        <v>837</v>
      </c>
      <c r="B831" s="86">
        <v>126</v>
      </c>
      <c r="C831" s="86" t="s">
        <v>1689</v>
      </c>
      <c r="D831" s="86" t="s">
        <v>6117</v>
      </c>
      <c r="E831" s="86" t="s">
        <v>2479</v>
      </c>
      <c r="F831" s="86">
        <v>404432489</v>
      </c>
      <c r="G831" s="86">
        <v>404432489</v>
      </c>
      <c r="H831" s="93">
        <v>404432489</v>
      </c>
      <c r="I831" s="86" t="s">
        <v>2829</v>
      </c>
      <c r="J831" s="86" t="s">
        <v>2832</v>
      </c>
      <c r="K831" s="86">
        <v>15184235</v>
      </c>
      <c r="L831" s="86">
        <v>0</v>
      </c>
      <c r="M831" s="86">
        <v>419616724</v>
      </c>
      <c r="N831" s="86">
        <v>419616724</v>
      </c>
      <c r="O831" s="86">
        <v>404432489</v>
      </c>
      <c r="P831" s="86">
        <v>419616724</v>
      </c>
      <c r="Q831" s="86">
        <v>404432489</v>
      </c>
      <c r="R831" s="86">
        <v>419616724</v>
      </c>
      <c r="S831" s="86">
        <v>404432489</v>
      </c>
    </row>
    <row r="832" spans="1:19" x14ac:dyDescent="0.35">
      <c r="A832" s="86" t="s">
        <v>838</v>
      </c>
      <c r="B832" s="86">
        <v>126</v>
      </c>
      <c r="C832" s="86" t="s">
        <v>1689</v>
      </c>
      <c r="D832" s="86" t="s">
        <v>6119</v>
      </c>
      <c r="E832" s="86" t="s">
        <v>2413</v>
      </c>
      <c r="F832" s="86">
        <v>906197974</v>
      </c>
      <c r="G832" s="86">
        <v>937862589</v>
      </c>
      <c r="H832" s="93">
        <v>906197974</v>
      </c>
      <c r="I832" s="86" t="s">
        <v>2829</v>
      </c>
      <c r="J832" s="86" t="s">
        <v>2833</v>
      </c>
      <c r="K832" s="86">
        <v>15145547</v>
      </c>
      <c r="L832" s="86">
        <v>0</v>
      </c>
      <c r="M832" s="86">
        <v>921343521</v>
      </c>
      <c r="N832" s="86">
        <v>921343521</v>
      </c>
      <c r="O832" s="86">
        <v>906197974</v>
      </c>
      <c r="P832" s="86">
        <v>921343521</v>
      </c>
      <c r="Q832" s="86">
        <v>906197974</v>
      </c>
      <c r="R832" s="86">
        <v>921343521</v>
      </c>
      <c r="S832" s="86">
        <v>906197974</v>
      </c>
    </row>
    <row r="833" spans="1:19" x14ac:dyDescent="0.35">
      <c r="A833" s="86" t="s">
        <v>839</v>
      </c>
      <c r="B833" s="86">
        <v>126</v>
      </c>
      <c r="C833" s="86" t="s">
        <v>1689</v>
      </c>
      <c r="D833" s="86" t="s">
        <v>6624</v>
      </c>
      <c r="E833" s="86" t="s">
        <v>2480</v>
      </c>
      <c r="F833" s="86">
        <v>1035552944</v>
      </c>
      <c r="G833" s="86">
        <v>1031669984</v>
      </c>
      <c r="H833" s="93">
        <v>1035552944</v>
      </c>
      <c r="I833" s="86" t="s">
        <v>2829</v>
      </c>
      <c r="J833" s="86" t="s">
        <v>2832</v>
      </c>
      <c r="K833" s="86">
        <v>16475350</v>
      </c>
      <c r="L833" s="86">
        <v>0</v>
      </c>
      <c r="M833" s="86">
        <v>1052028294</v>
      </c>
      <c r="N833" s="86">
        <v>1052028294</v>
      </c>
      <c r="O833" s="86">
        <v>1035552944</v>
      </c>
      <c r="P833" s="86">
        <v>1052028294</v>
      </c>
      <c r="Q833" s="86">
        <v>1035552944</v>
      </c>
      <c r="R833" s="86">
        <v>1052028294</v>
      </c>
      <c r="S833" s="86">
        <v>1035552944</v>
      </c>
    </row>
    <row r="834" spans="1:19" x14ac:dyDescent="0.35">
      <c r="A834" s="86" t="s">
        <v>840</v>
      </c>
      <c r="B834" s="86">
        <v>126</v>
      </c>
      <c r="C834" s="86" t="s">
        <v>1689</v>
      </c>
      <c r="D834" s="86" t="s">
        <v>6627</v>
      </c>
      <c r="E834" s="86" t="s">
        <v>2481</v>
      </c>
      <c r="F834" s="86">
        <v>58159815</v>
      </c>
      <c r="G834" s="86">
        <v>58159815</v>
      </c>
      <c r="H834" s="93">
        <v>58159815</v>
      </c>
      <c r="I834" s="86" t="s">
        <v>2829</v>
      </c>
      <c r="J834" s="86" t="s">
        <v>2832</v>
      </c>
      <c r="K834" s="86">
        <v>2638450</v>
      </c>
      <c r="L834" s="86">
        <v>2666689</v>
      </c>
      <c r="M834" s="86">
        <v>60798265</v>
      </c>
      <c r="N834" s="86">
        <v>58131576</v>
      </c>
      <c r="O834" s="86">
        <v>55493126</v>
      </c>
      <c r="P834" s="86">
        <v>60798265</v>
      </c>
      <c r="Q834" s="86">
        <v>58159815</v>
      </c>
      <c r="R834" s="86">
        <v>58131576</v>
      </c>
      <c r="S834" s="86">
        <v>55493126</v>
      </c>
    </row>
    <row r="835" spans="1:19" x14ac:dyDescent="0.35">
      <c r="A835" s="86" t="s">
        <v>841</v>
      </c>
      <c r="B835" s="86">
        <v>127</v>
      </c>
      <c r="C835" s="86" t="s">
        <v>1690</v>
      </c>
      <c r="D835" s="86" t="s">
        <v>5452</v>
      </c>
      <c r="E835" s="86" t="s">
        <v>1985</v>
      </c>
      <c r="F835" s="86">
        <v>23363891</v>
      </c>
      <c r="G835" s="86">
        <v>23363891</v>
      </c>
      <c r="H835" s="93">
        <v>23363891</v>
      </c>
      <c r="I835" s="86" t="s">
        <v>2829</v>
      </c>
      <c r="J835" s="86" t="s">
        <v>2833</v>
      </c>
      <c r="K835" s="86">
        <v>1063040</v>
      </c>
      <c r="L835" s="86">
        <v>0</v>
      </c>
      <c r="M835" s="86">
        <v>24426931</v>
      </c>
      <c r="N835" s="86">
        <v>24426931</v>
      </c>
      <c r="O835" s="86">
        <v>23363891</v>
      </c>
      <c r="P835" s="86">
        <v>24426931</v>
      </c>
      <c r="Q835" s="86">
        <v>23363891</v>
      </c>
      <c r="R835" s="86">
        <v>24426931</v>
      </c>
      <c r="S835" s="86">
        <v>23363891</v>
      </c>
    </row>
    <row r="836" spans="1:19" x14ac:dyDescent="0.35">
      <c r="A836" s="86" t="s">
        <v>842</v>
      </c>
      <c r="B836" s="86">
        <v>127</v>
      </c>
      <c r="C836" s="86" t="s">
        <v>1690</v>
      </c>
      <c r="D836" s="86" t="s">
        <v>5752</v>
      </c>
      <c r="E836" s="86" t="s">
        <v>2228</v>
      </c>
      <c r="F836" s="86">
        <v>2018246</v>
      </c>
      <c r="G836" s="86">
        <v>2018246</v>
      </c>
      <c r="H836" s="93">
        <v>2018246</v>
      </c>
      <c r="I836" s="86" t="s">
        <v>2829</v>
      </c>
      <c r="J836" s="86" t="s">
        <v>2833</v>
      </c>
      <c r="K836" s="86">
        <v>40000</v>
      </c>
      <c r="L836" s="86">
        <v>0</v>
      </c>
      <c r="M836" s="86">
        <v>2058246</v>
      </c>
      <c r="N836" s="86">
        <v>2058246</v>
      </c>
      <c r="O836" s="86">
        <v>2018246</v>
      </c>
      <c r="P836" s="86">
        <v>2058246</v>
      </c>
      <c r="Q836" s="86">
        <v>2018246</v>
      </c>
      <c r="R836" s="86">
        <v>2058246</v>
      </c>
      <c r="S836" s="86">
        <v>2018246</v>
      </c>
    </row>
    <row r="837" spans="1:19" x14ac:dyDescent="0.35">
      <c r="A837" s="86" t="s">
        <v>843</v>
      </c>
      <c r="B837" s="86">
        <v>127</v>
      </c>
      <c r="C837" s="86" t="s">
        <v>1690</v>
      </c>
      <c r="D837" s="86" t="s">
        <v>5950</v>
      </c>
      <c r="E837" s="86" t="s">
        <v>2359</v>
      </c>
      <c r="F837" s="86">
        <v>5143201</v>
      </c>
      <c r="G837" s="86">
        <v>5143201</v>
      </c>
      <c r="H837" s="93">
        <v>5143201</v>
      </c>
      <c r="I837" s="86" t="s">
        <v>2829</v>
      </c>
      <c r="J837" s="86" t="s">
        <v>2833</v>
      </c>
      <c r="K837" s="86">
        <v>60000</v>
      </c>
      <c r="L837" s="86">
        <v>0</v>
      </c>
      <c r="M837" s="86">
        <v>5203201</v>
      </c>
      <c r="N837" s="86">
        <v>5203201</v>
      </c>
      <c r="O837" s="86">
        <v>5143201</v>
      </c>
      <c r="P837" s="86">
        <v>5203201</v>
      </c>
      <c r="Q837" s="86">
        <v>5143201</v>
      </c>
      <c r="R837" s="86">
        <v>5203201</v>
      </c>
      <c r="S837" s="86">
        <v>5143201</v>
      </c>
    </row>
    <row r="838" spans="1:19" x14ac:dyDescent="0.35">
      <c r="A838" s="86" t="s">
        <v>844</v>
      </c>
      <c r="B838" s="86">
        <v>127</v>
      </c>
      <c r="C838" s="86" t="s">
        <v>1690</v>
      </c>
      <c r="D838" s="86" t="s">
        <v>6121</v>
      </c>
      <c r="E838" s="86" t="s">
        <v>2482</v>
      </c>
      <c r="F838" s="86">
        <v>148900249</v>
      </c>
      <c r="G838" s="86">
        <v>154202330</v>
      </c>
      <c r="H838" s="93">
        <v>148900249</v>
      </c>
      <c r="I838" s="86" t="s">
        <v>2829</v>
      </c>
      <c r="J838" s="86" t="s">
        <v>2833</v>
      </c>
      <c r="K838" s="86">
        <v>8448390</v>
      </c>
      <c r="L838" s="86">
        <v>0</v>
      </c>
      <c r="M838" s="86">
        <v>157348639</v>
      </c>
      <c r="N838" s="86">
        <v>157348639</v>
      </c>
      <c r="O838" s="86">
        <v>148900249</v>
      </c>
      <c r="P838" s="86">
        <v>157348639</v>
      </c>
      <c r="Q838" s="86">
        <v>148900249</v>
      </c>
      <c r="R838" s="86">
        <v>157348639</v>
      </c>
      <c r="S838" s="86">
        <v>148900249</v>
      </c>
    </row>
    <row r="839" spans="1:19" x14ac:dyDescent="0.35">
      <c r="A839" s="86" t="s">
        <v>845</v>
      </c>
      <c r="B839" s="86">
        <v>127</v>
      </c>
      <c r="C839" s="86" t="s">
        <v>1690</v>
      </c>
      <c r="D839" s="86" t="s">
        <v>6123</v>
      </c>
      <c r="E839" s="86" t="s">
        <v>2230</v>
      </c>
      <c r="F839" s="86">
        <v>83300168</v>
      </c>
      <c r="G839" s="86">
        <v>86379321</v>
      </c>
      <c r="H839" s="93">
        <v>83300168</v>
      </c>
      <c r="I839" s="86" t="s">
        <v>2829</v>
      </c>
      <c r="J839" s="86" t="s">
        <v>2833</v>
      </c>
      <c r="K839" s="86">
        <v>4836530</v>
      </c>
      <c r="L839" s="86">
        <v>0</v>
      </c>
      <c r="M839" s="86">
        <v>88136698</v>
      </c>
      <c r="N839" s="86">
        <v>88136698</v>
      </c>
      <c r="O839" s="86">
        <v>83300168</v>
      </c>
      <c r="P839" s="86">
        <v>88136698</v>
      </c>
      <c r="Q839" s="86">
        <v>83300168</v>
      </c>
      <c r="R839" s="86">
        <v>88136698</v>
      </c>
      <c r="S839" s="86">
        <v>83300168</v>
      </c>
    </row>
    <row r="840" spans="1:19" x14ac:dyDescent="0.35">
      <c r="A840" s="86" t="s">
        <v>846</v>
      </c>
      <c r="B840" s="86">
        <v>127</v>
      </c>
      <c r="C840" s="86" t="s">
        <v>1690</v>
      </c>
      <c r="D840" s="86" t="s">
        <v>6125</v>
      </c>
      <c r="E840" s="86" t="s">
        <v>2483</v>
      </c>
      <c r="F840" s="86">
        <v>192530049</v>
      </c>
      <c r="G840" s="86">
        <v>210633662</v>
      </c>
      <c r="H840" s="93">
        <v>210633662</v>
      </c>
      <c r="I840" s="86" t="s">
        <v>2830</v>
      </c>
      <c r="J840" s="86" t="s">
        <v>2836</v>
      </c>
      <c r="K840" s="86">
        <v>8944590</v>
      </c>
      <c r="L840" s="86">
        <v>0</v>
      </c>
      <c r="M840" s="86">
        <v>219578252</v>
      </c>
      <c r="N840" s="86">
        <v>219578252</v>
      </c>
      <c r="O840" s="86">
        <v>210633662</v>
      </c>
      <c r="P840" s="86">
        <v>219578252</v>
      </c>
      <c r="Q840" s="86">
        <v>210633662</v>
      </c>
      <c r="R840" s="86">
        <v>219578252</v>
      </c>
      <c r="S840" s="86">
        <v>210633662</v>
      </c>
    </row>
    <row r="841" spans="1:19" x14ac:dyDescent="0.35">
      <c r="A841" s="86" t="s">
        <v>847</v>
      </c>
      <c r="B841" s="86">
        <v>127</v>
      </c>
      <c r="C841" s="86" t="s">
        <v>1690</v>
      </c>
      <c r="D841" s="86" t="s">
        <v>6126</v>
      </c>
      <c r="E841" s="86" t="s">
        <v>2484</v>
      </c>
      <c r="F841" s="86">
        <v>60783436</v>
      </c>
      <c r="G841" s="86">
        <v>57320696</v>
      </c>
      <c r="H841" s="93">
        <v>60783436</v>
      </c>
      <c r="I841" s="86" t="s">
        <v>2829</v>
      </c>
      <c r="J841" s="86" t="s">
        <v>2833</v>
      </c>
      <c r="K841" s="86">
        <v>1655640</v>
      </c>
      <c r="L841" s="86">
        <v>0</v>
      </c>
      <c r="M841" s="86">
        <v>62439076</v>
      </c>
      <c r="N841" s="86">
        <v>62439076</v>
      </c>
      <c r="O841" s="86">
        <v>60783436</v>
      </c>
      <c r="P841" s="86">
        <v>62439076</v>
      </c>
      <c r="Q841" s="86">
        <v>60783436</v>
      </c>
      <c r="R841" s="86">
        <v>62439076</v>
      </c>
      <c r="S841" s="86">
        <v>60783436</v>
      </c>
    </row>
    <row r="842" spans="1:19" x14ac:dyDescent="0.35">
      <c r="A842" s="86" t="s">
        <v>848</v>
      </c>
      <c r="B842" s="86">
        <v>127</v>
      </c>
      <c r="C842" s="86" t="s">
        <v>1690</v>
      </c>
      <c r="D842" s="86" t="s">
        <v>6129</v>
      </c>
      <c r="E842" s="86" t="s">
        <v>2360</v>
      </c>
      <c r="F842" s="86">
        <v>98295384</v>
      </c>
      <c r="G842" s="86">
        <v>99632291</v>
      </c>
      <c r="H842" s="93">
        <v>98295384</v>
      </c>
      <c r="I842" s="86" t="s">
        <v>2829</v>
      </c>
      <c r="J842" s="86" t="s">
        <v>2833</v>
      </c>
      <c r="K842" s="86">
        <v>6845250</v>
      </c>
      <c r="L842" s="86">
        <v>0</v>
      </c>
      <c r="M842" s="86">
        <v>105140634</v>
      </c>
      <c r="N842" s="86">
        <v>105140634</v>
      </c>
      <c r="O842" s="86">
        <v>98295384</v>
      </c>
      <c r="P842" s="86">
        <v>105140634</v>
      </c>
      <c r="Q842" s="86">
        <v>98295384</v>
      </c>
      <c r="R842" s="86">
        <v>105140634</v>
      </c>
      <c r="S842" s="86">
        <v>98295384</v>
      </c>
    </row>
    <row r="843" spans="1:19" x14ac:dyDescent="0.35">
      <c r="A843" s="86" t="s">
        <v>849</v>
      </c>
      <c r="B843" s="86">
        <v>127</v>
      </c>
      <c r="C843" s="86" t="s">
        <v>1690</v>
      </c>
      <c r="D843" s="86" t="s">
        <v>6638</v>
      </c>
      <c r="E843" s="86" t="s">
        <v>2485</v>
      </c>
      <c r="F843" s="86">
        <v>70647239</v>
      </c>
      <c r="G843" s="86">
        <v>70647239</v>
      </c>
      <c r="H843" s="93">
        <v>70647239</v>
      </c>
      <c r="I843" s="86" t="s">
        <v>2829</v>
      </c>
      <c r="J843" s="86" t="s">
        <v>2833</v>
      </c>
      <c r="K843" s="86">
        <v>2785810</v>
      </c>
      <c r="L843" s="86">
        <v>921560</v>
      </c>
      <c r="M843" s="86">
        <v>73433049</v>
      </c>
      <c r="N843" s="86">
        <v>72511489</v>
      </c>
      <c r="O843" s="86">
        <v>69725679</v>
      </c>
      <c r="P843" s="86">
        <v>73433049</v>
      </c>
      <c r="Q843" s="86">
        <v>70647239</v>
      </c>
      <c r="R843" s="86">
        <v>72511489</v>
      </c>
      <c r="S843" s="86">
        <v>69725679</v>
      </c>
    </row>
    <row r="844" spans="1:19" x14ac:dyDescent="0.35">
      <c r="A844" s="86" t="s">
        <v>850</v>
      </c>
      <c r="B844" s="86">
        <v>127</v>
      </c>
      <c r="C844" s="86" t="s">
        <v>1690</v>
      </c>
      <c r="D844" s="86" t="s">
        <v>6640</v>
      </c>
      <c r="E844" s="86" t="s">
        <v>2486</v>
      </c>
      <c r="F844" s="86">
        <v>48518564</v>
      </c>
      <c r="G844" s="86">
        <v>45601664</v>
      </c>
      <c r="H844" s="93">
        <v>48518564</v>
      </c>
      <c r="I844" s="86" t="s">
        <v>2829</v>
      </c>
      <c r="J844" s="86" t="s">
        <v>2833</v>
      </c>
      <c r="K844" s="86">
        <v>1897860</v>
      </c>
      <c r="L844" s="86">
        <v>0</v>
      </c>
      <c r="M844" s="86">
        <v>50416424</v>
      </c>
      <c r="N844" s="86">
        <v>50416424</v>
      </c>
      <c r="O844" s="86">
        <v>48518564</v>
      </c>
      <c r="P844" s="86">
        <v>50416424</v>
      </c>
      <c r="Q844" s="86">
        <v>48518564</v>
      </c>
      <c r="R844" s="86">
        <v>50416424</v>
      </c>
      <c r="S844" s="86">
        <v>48518564</v>
      </c>
    </row>
    <row r="845" spans="1:19" x14ac:dyDescent="0.35">
      <c r="A845" s="86" t="s">
        <v>851</v>
      </c>
      <c r="B845" s="86">
        <v>127</v>
      </c>
      <c r="C845" s="86" t="s">
        <v>1690</v>
      </c>
      <c r="D845" s="86" t="s">
        <v>6643</v>
      </c>
      <c r="E845" s="86" t="s">
        <v>2234</v>
      </c>
      <c r="F845" s="86">
        <v>6694523</v>
      </c>
      <c r="G845" s="86">
        <v>6694523</v>
      </c>
      <c r="H845" s="93">
        <v>6694523</v>
      </c>
      <c r="I845" s="86" t="s">
        <v>2829</v>
      </c>
      <c r="J845" s="86" t="s">
        <v>2833</v>
      </c>
      <c r="K845" s="86">
        <v>134910</v>
      </c>
      <c r="L845" s="86">
        <v>0</v>
      </c>
      <c r="M845" s="86">
        <v>6829433</v>
      </c>
      <c r="N845" s="86">
        <v>6829433</v>
      </c>
      <c r="O845" s="86">
        <v>6694523</v>
      </c>
      <c r="P845" s="86">
        <v>6829433</v>
      </c>
      <c r="Q845" s="86">
        <v>6694523</v>
      </c>
      <c r="R845" s="86">
        <v>6829433</v>
      </c>
      <c r="S845" s="86">
        <v>6694523</v>
      </c>
    </row>
    <row r="846" spans="1:19" x14ac:dyDescent="0.35">
      <c r="A846" s="86" t="s">
        <v>852</v>
      </c>
      <c r="B846" s="86">
        <v>128</v>
      </c>
      <c r="C846" s="86" t="s">
        <v>1691</v>
      </c>
      <c r="D846" s="86" t="s">
        <v>5332</v>
      </c>
      <c r="E846" s="86" t="s">
        <v>1877</v>
      </c>
      <c r="F846" s="86">
        <v>145939050</v>
      </c>
      <c r="G846" s="86">
        <v>149997099</v>
      </c>
      <c r="H846" s="93">
        <v>145939050</v>
      </c>
      <c r="I846" s="86" t="s">
        <v>2829</v>
      </c>
      <c r="J846" s="86" t="s">
        <v>2833</v>
      </c>
      <c r="K846" s="86">
        <v>224467</v>
      </c>
      <c r="L846" s="86">
        <v>0</v>
      </c>
      <c r="M846" s="86">
        <v>146163517</v>
      </c>
      <c r="N846" s="86">
        <v>146163517</v>
      </c>
      <c r="O846" s="86">
        <v>145939050</v>
      </c>
      <c r="P846" s="86">
        <v>146163517</v>
      </c>
      <c r="Q846" s="86">
        <v>145939050</v>
      </c>
      <c r="R846" s="86">
        <v>146163517</v>
      </c>
      <c r="S846" s="86">
        <v>145939050</v>
      </c>
    </row>
    <row r="847" spans="1:19" x14ac:dyDescent="0.35">
      <c r="A847" s="86" t="s">
        <v>853</v>
      </c>
      <c r="B847" s="86">
        <v>128</v>
      </c>
      <c r="C847" s="86" t="s">
        <v>1691</v>
      </c>
      <c r="D847" s="86" t="s">
        <v>5334</v>
      </c>
      <c r="E847" s="86" t="s">
        <v>1878</v>
      </c>
      <c r="F847" s="86">
        <v>108007390</v>
      </c>
      <c r="G847" s="86">
        <v>108210903</v>
      </c>
      <c r="H847" s="93">
        <v>108007390</v>
      </c>
      <c r="I847" s="86" t="s">
        <v>2829</v>
      </c>
      <c r="J847" s="86" t="s">
        <v>2833</v>
      </c>
      <c r="K847" s="86">
        <v>441086</v>
      </c>
      <c r="L847" s="86">
        <v>0</v>
      </c>
      <c r="M847" s="86">
        <v>108448476</v>
      </c>
      <c r="N847" s="86">
        <v>108448476</v>
      </c>
      <c r="O847" s="86">
        <v>108007390</v>
      </c>
      <c r="P847" s="86">
        <v>175114996</v>
      </c>
      <c r="Q847" s="86">
        <v>174673910</v>
      </c>
      <c r="R847" s="86">
        <v>175114996</v>
      </c>
      <c r="S847" s="86">
        <v>174673910</v>
      </c>
    </row>
    <row r="848" spans="1:19" x14ac:dyDescent="0.35">
      <c r="A848" s="86" t="s">
        <v>854</v>
      </c>
      <c r="B848" s="86">
        <v>128</v>
      </c>
      <c r="C848" s="86" t="s">
        <v>1691</v>
      </c>
      <c r="D848" s="86" t="s">
        <v>5654</v>
      </c>
      <c r="E848" s="86" t="s">
        <v>2160</v>
      </c>
      <c r="F848" s="86">
        <v>957500</v>
      </c>
      <c r="G848" s="86">
        <v>957500</v>
      </c>
      <c r="H848" s="93">
        <v>957500</v>
      </c>
      <c r="I848" s="86" t="s">
        <v>2829</v>
      </c>
      <c r="J848" s="86" t="s">
        <v>2833</v>
      </c>
      <c r="K848" s="86">
        <v>10000</v>
      </c>
      <c r="L848" s="86">
        <v>0</v>
      </c>
      <c r="M848" s="86">
        <v>967500</v>
      </c>
      <c r="N848" s="86">
        <v>967500</v>
      </c>
      <c r="O848" s="86">
        <v>957500</v>
      </c>
      <c r="P848" s="86">
        <v>967500</v>
      </c>
      <c r="Q848" s="86">
        <v>957500</v>
      </c>
      <c r="R848" s="86">
        <v>967500</v>
      </c>
      <c r="S848" s="86">
        <v>957500</v>
      </c>
    </row>
    <row r="849" spans="1:19" x14ac:dyDescent="0.35">
      <c r="A849" s="86" t="s">
        <v>855</v>
      </c>
      <c r="B849" s="86">
        <v>128</v>
      </c>
      <c r="C849" s="86" t="s">
        <v>1691</v>
      </c>
      <c r="D849" s="86" t="s">
        <v>5815</v>
      </c>
      <c r="E849" s="86" t="s">
        <v>2280</v>
      </c>
      <c r="F849" s="86">
        <v>2337084</v>
      </c>
      <c r="G849" s="86">
        <v>2337084</v>
      </c>
      <c r="H849" s="93">
        <v>2337084</v>
      </c>
      <c r="I849" s="86" t="s">
        <v>2829</v>
      </c>
      <c r="J849" s="86" t="s">
        <v>2833</v>
      </c>
      <c r="K849" s="86">
        <v>30000</v>
      </c>
      <c r="L849" s="86">
        <v>19386</v>
      </c>
      <c r="M849" s="86">
        <v>2367084</v>
      </c>
      <c r="N849" s="86">
        <v>2347698</v>
      </c>
      <c r="O849" s="86">
        <v>2317698</v>
      </c>
      <c r="P849" s="86">
        <v>2367084</v>
      </c>
      <c r="Q849" s="86">
        <v>2337084</v>
      </c>
      <c r="R849" s="86">
        <v>2347698</v>
      </c>
      <c r="S849" s="86">
        <v>2317698</v>
      </c>
    </row>
    <row r="850" spans="1:19" x14ac:dyDescent="0.35">
      <c r="A850" s="86" t="s">
        <v>856</v>
      </c>
      <c r="B850" s="86">
        <v>128</v>
      </c>
      <c r="C850" s="86" t="s">
        <v>1691</v>
      </c>
      <c r="D850" s="86" t="s">
        <v>6131</v>
      </c>
      <c r="E850" s="86" t="s">
        <v>1856</v>
      </c>
      <c r="F850" s="86">
        <v>5092551273</v>
      </c>
      <c r="G850" s="86">
        <v>5099635410</v>
      </c>
      <c r="H850" s="93">
        <v>5092551273</v>
      </c>
      <c r="I850" s="86" t="s">
        <v>2829</v>
      </c>
      <c r="J850" s="86" t="s">
        <v>2833</v>
      </c>
      <c r="K850" s="86">
        <v>8738982</v>
      </c>
      <c r="L850" s="86">
        <v>0</v>
      </c>
      <c r="M850" s="86">
        <v>5101290255</v>
      </c>
      <c r="N850" s="86">
        <v>5101290255</v>
      </c>
      <c r="O850" s="86">
        <v>5092551273</v>
      </c>
      <c r="P850" s="86">
        <v>5101290255</v>
      </c>
      <c r="Q850" s="86">
        <v>5092551273</v>
      </c>
      <c r="R850" s="86">
        <v>5101290255</v>
      </c>
      <c r="S850" s="86">
        <v>5092551273</v>
      </c>
    </row>
    <row r="851" spans="1:19" x14ac:dyDescent="0.35">
      <c r="A851" s="86" t="s">
        <v>857</v>
      </c>
      <c r="B851" s="86">
        <v>128</v>
      </c>
      <c r="C851" s="86" t="s">
        <v>1691</v>
      </c>
      <c r="D851" s="86" t="s">
        <v>6132</v>
      </c>
      <c r="E851" s="86" t="s">
        <v>2487</v>
      </c>
      <c r="F851" s="86">
        <v>1035549377</v>
      </c>
      <c r="G851" s="86">
        <v>1082018625</v>
      </c>
      <c r="H851" s="93">
        <v>1035549377</v>
      </c>
      <c r="I851" s="86" t="s">
        <v>2829</v>
      </c>
      <c r="J851" s="86" t="s">
        <v>2833</v>
      </c>
      <c r="K851" s="86">
        <v>7287917</v>
      </c>
      <c r="L851" s="86">
        <v>0</v>
      </c>
      <c r="M851" s="86">
        <v>1042837294</v>
      </c>
      <c r="N851" s="86">
        <v>1042837294</v>
      </c>
      <c r="O851" s="86">
        <v>1035549377</v>
      </c>
      <c r="P851" s="86">
        <v>1173587154</v>
      </c>
      <c r="Q851" s="86">
        <v>1166299237</v>
      </c>
      <c r="R851" s="86">
        <v>1173587154</v>
      </c>
      <c r="S851" s="86">
        <v>1166299237</v>
      </c>
    </row>
    <row r="852" spans="1:19" x14ac:dyDescent="0.35">
      <c r="A852" s="86" t="s">
        <v>858</v>
      </c>
      <c r="B852" s="86">
        <v>128</v>
      </c>
      <c r="C852" s="86" t="s">
        <v>1691</v>
      </c>
      <c r="D852" s="86" t="s">
        <v>6133</v>
      </c>
      <c r="E852" s="86" t="s">
        <v>2488</v>
      </c>
      <c r="F852" s="86">
        <v>320157398</v>
      </c>
      <c r="G852" s="86">
        <v>326122072</v>
      </c>
      <c r="H852" s="93">
        <v>320157398</v>
      </c>
      <c r="I852" s="86" t="s">
        <v>2829</v>
      </c>
      <c r="J852" s="86" t="s">
        <v>2833</v>
      </c>
      <c r="K852" s="86">
        <v>2162591</v>
      </c>
      <c r="L852" s="86">
        <v>0</v>
      </c>
      <c r="M852" s="86">
        <v>322319989</v>
      </c>
      <c r="N852" s="86">
        <v>322319989</v>
      </c>
      <c r="O852" s="86">
        <v>320157398</v>
      </c>
      <c r="P852" s="86">
        <v>322319989</v>
      </c>
      <c r="Q852" s="86">
        <v>320157398</v>
      </c>
      <c r="R852" s="86">
        <v>322319989</v>
      </c>
      <c r="S852" s="86">
        <v>320157398</v>
      </c>
    </row>
    <row r="853" spans="1:19" x14ac:dyDescent="0.35">
      <c r="A853" s="86" t="s">
        <v>859</v>
      </c>
      <c r="B853" s="86">
        <v>128</v>
      </c>
      <c r="C853" s="86" t="s">
        <v>1691</v>
      </c>
      <c r="D853" s="86" t="s">
        <v>6134</v>
      </c>
      <c r="E853" s="86" t="s">
        <v>2489</v>
      </c>
      <c r="F853" s="86">
        <v>745681398</v>
      </c>
      <c r="G853" s="86">
        <v>745097293</v>
      </c>
      <c r="H853" s="93">
        <v>745681398</v>
      </c>
      <c r="I853" s="86" t="s">
        <v>2829</v>
      </c>
      <c r="J853" s="86" t="s">
        <v>2833</v>
      </c>
      <c r="K853" s="86">
        <v>4121610</v>
      </c>
      <c r="L853" s="86">
        <v>0</v>
      </c>
      <c r="M853" s="86">
        <v>749803008</v>
      </c>
      <c r="N853" s="86">
        <v>749803008</v>
      </c>
      <c r="O853" s="86">
        <v>745681398</v>
      </c>
      <c r="P853" s="86">
        <v>749803008</v>
      </c>
      <c r="Q853" s="86">
        <v>745681398</v>
      </c>
      <c r="R853" s="86">
        <v>749803008</v>
      </c>
      <c r="S853" s="86">
        <v>745681398</v>
      </c>
    </row>
    <row r="854" spans="1:19" x14ac:dyDescent="0.35">
      <c r="A854" s="86" t="s">
        <v>860</v>
      </c>
      <c r="B854" s="86">
        <v>129</v>
      </c>
      <c r="C854" s="86" t="s">
        <v>1692</v>
      </c>
      <c r="D854" s="86" t="s">
        <v>6057</v>
      </c>
      <c r="E854" s="86" t="s">
        <v>2438</v>
      </c>
      <c r="F854" s="86">
        <v>23240232</v>
      </c>
      <c r="G854" s="86">
        <v>23240232</v>
      </c>
      <c r="H854" s="93">
        <v>23240232</v>
      </c>
      <c r="I854" s="86" t="s">
        <v>2829</v>
      </c>
      <c r="J854" s="86" t="s">
        <v>2832</v>
      </c>
      <c r="K854" s="86">
        <v>768213</v>
      </c>
      <c r="L854" s="86">
        <v>0</v>
      </c>
      <c r="M854" s="86">
        <v>24008445</v>
      </c>
      <c r="N854" s="86">
        <v>24008445</v>
      </c>
      <c r="O854" s="86">
        <v>23240232</v>
      </c>
      <c r="P854" s="86">
        <v>24008445</v>
      </c>
      <c r="Q854" s="86">
        <v>23240232</v>
      </c>
      <c r="R854" s="86">
        <v>24008445</v>
      </c>
      <c r="S854" s="86">
        <v>23240232</v>
      </c>
    </row>
    <row r="855" spans="1:19" x14ac:dyDescent="0.35">
      <c r="A855" s="86" t="s">
        <v>861</v>
      </c>
      <c r="B855" s="86">
        <v>129</v>
      </c>
      <c r="C855" s="86" t="s">
        <v>1692</v>
      </c>
      <c r="D855" s="86" t="s">
        <v>6136</v>
      </c>
      <c r="E855" s="86" t="s">
        <v>2490</v>
      </c>
      <c r="F855" s="86">
        <v>1315370434</v>
      </c>
      <c r="G855" s="86">
        <v>1315370434</v>
      </c>
      <c r="H855" s="93">
        <v>1315370434</v>
      </c>
      <c r="I855" s="86" t="s">
        <v>2829</v>
      </c>
      <c r="J855" s="86" t="s">
        <v>2832</v>
      </c>
      <c r="K855" s="86">
        <v>42521083</v>
      </c>
      <c r="L855" s="86">
        <v>0</v>
      </c>
      <c r="M855" s="86">
        <v>1357891517</v>
      </c>
      <c r="N855" s="86">
        <v>1357891517</v>
      </c>
      <c r="O855" s="86">
        <v>1315370434</v>
      </c>
      <c r="P855" s="86">
        <v>1357891517</v>
      </c>
      <c r="Q855" s="86">
        <v>1315370434</v>
      </c>
      <c r="R855" s="86">
        <v>1357891517</v>
      </c>
      <c r="S855" s="86">
        <v>1315370434</v>
      </c>
    </row>
    <row r="856" spans="1:19" x14ac:dyDescent="0.35">
      <c r="A856" s="86" t="s">
        <v>862</v>
      </c>
      <c r="B856" s="86">
        <v>129</v>
      </c>
      <c r="C856" s="86" t="s">
        <v>1692</v>
      </c>
      <c r="D856" s="86" t="s">
        <v>6137</v>
      </c>
      <c r="E856" s="86" t="s">
        <v>2491</v>
      </c>
      <c r="F856" s="86">
        <v>5510188236</v>
      </c>
      <c r="G856" s="86">
        <v>5510188236</v>
      </c>
      <c r="H856" s="93">
        <v>5510188236</v>
      </c>
      <c r="I856" s="86" t="s">
        <v>2829</v>
      </c>
      <c r="J856" s="86" t="s">
        <v>2832</v>
      </c>
      <c r="K856" s="86">
        <v>116621395</v>
      </c>
      <c r="L856" s="86">
        <v>0</v>
      </c>
      <c r="M856" s="86">
        <v>5626809631</v>
      </c>
      <c r="N856" s="86">
        <v>5626809631</v>
      </c>
      <c r="O856" s="86">
        <v>5510188236</v>
      </c>
      <c r="P856" s="86">
        <v>5626809631</v>
      </c>
      <c r="Q856" s="86">
        <v>5510188236</v>
      </c>
      <c r="R856" s="86">
        <v>5626809631</v>
      </c>
      <c r="S856" s="86">
        <v>5510188236</v>
      </c>
    </row>
    <row r="857" spans="1:19" x14ac:dyDescent="0.35">
      <c r="A857" s="86" t="s">
        <v>863</v>
      </c>
      <c r="B857" s="86">
        <v>129</v>
      </c>
      <c r="C857" s="86" t="s">
        <v>1692</v>
      </c>
      <c r="D857" s="86" t="s">
        <v>6138</v>
      </c>
      <c r="E857" s="86" t="s">
        <v>2492</v>
      </c>
      <c r="F857" s="86">
        <v>1109462265</v>
      </c>
      <c r="G857" s="86">
        <v>1129122965</v>
      </c>
      <c r="H857" s="93">
        <v>1109462265</v>
      </c>
      <c r="I857" s="86" t="s">
        <v>2829</v>
      </c>
      <c r="J857" s="86" t="s">
        <v>2833</v>
      </c>
      <c r="K857" s="86">
        <v>35373155</v>
      </c>
      <c r="L857" s="86">
        <v>0</v>
      </c>
      <c r="M857" s="86">
        <v>1144835420</v>
      </c>
      <c r="N857" s="86">
        <v>1144835420</v>
      </c>
      <c r="O857" s="86">
        <v>1109462265</v>
      </c>
      <c r="P857" s="86">
        <v>1144835420</v>
      </c>
      <c r="Q857" s="86">
        <v>1109462265</v>
      </c>
      <c r="R857" s="86">
        <v>1144835420</v>
      </c>
      <c r="S857" s="86">
        <v>1109462265</v>
      </c>
    </row>
    <row r="858" spans="1:19" x14ac:dyDescent="0.35">
      <c r="A858" s="86" t="s">
        <v>864</v>
      </c>
      <c r="B858" s="86">
        <v>129</v>
      </c>
      <c r="C858" s="86" t="s">
        <v>1692</v>
      </c>
      <c r="D858" s="86" t="s">
        <v>6140</v>
      </c>
      <c r="E858" s="86" t="s">
        <v>2372</v>
      </c>
      <c r="F858" s="86">
        <v>428907923</v>
      </c>
      <c r="G858" s="86">
        <v>431735475</v>
      </c>
      <c r="H858" s="93">
        <v>428907923</v>
      </c>
      <c r="I858" s="86" t="s">
        <v>2829</v>
      </c>
      <c r="J858" s="86" t="s">
        <v>2833</v>
      </c>
      <c r="K858" s="86">
        <v>13389174</v>
      </c>
      <c r="L858" s="86">
        <v>0</v>
      </c>
      <c r="M858" s="86">
        <v>442297097</v>
      </c>
      <c r="N858" s="86">
        <v>442297097</v>
      </c>
      <c r="O858" s="86">
        <v>428907923</v>
      </c>
      <c r="P858" s="86">
        <v>442297097</v>
      </c>
      <c r="Q858" s="86">
        <v>428907923</v>
      </c>
      <c r="R858" s="86">
        <v>442297097</v>
      </c>
      <c r="S858" s="86">
        <v>428907923</v>
      </c>
    </row>
    <row r="859" spans="1:19" x14ac:dyDescent="0.35">
      <c r="A859" s="86" t="s">
        <v>865</v>
      </c>
      <c r="B859" s="86">
        <v>129</v>
      </c>
      <c r="C859" s="86" t="s">
        <v>1692</v>
      </c>
      <c r="D859" s="86" t="s">
        <v>6142</v>
      </c>
      <c r="E859" s="86" t="s">
        <v>2373</v>
      </c>
      <c r="F859" s="86">
        <v>382722074</v>
      </c>
      <c r="G859" s="86">
        <v>382722074</v>
      </c>
      <c r="H859" s="93">
        <v>382722074</v>
      </c>
      <c r="I859" s="86" t="s">
        <v>2829</v>
      </c>
      <c r="J859" s="86" t="s">
        <v>2832</v>
      </c>
      <c r="K859" s="86">
        <v>9727414</v>
      </c>
      <c r="L859" s="86">
        <v>0</v>
      </c>
      <c r="M859" s="86">
        <v>392449488</v>
      </c>
      <c r="N859" s="86">
        <v>392449488</v>
      </c>
      <c r="O859" s="86">
        <v>382722074</v>
      </c>
      <c r="P859" s="86">
        <v>392449488</v>
      </c>
      <c r="Q859" s="86">
        <v>382722074</v>
      </c>
      <c r="R859" s="86">
        <v>392449488</v>
      </c>
      <c r="S859" s="86">
        <v>382722074</v>
      </c>
    </row>
    <row r="860" spans="1:19" x14ac:dyDescent="0.35">
      <c r="A860" s="86" t="s">
        <v>866</v>
      </c>
      <c r="B860" s="86">
        <v>129</v>
      </c>
      <c r="C860" s="86" t="s">
        <v>1692</v>
      </c>
      <c r="D860" s="86" t="s">
        <v>6145</v>
      </c>
      <c r="E860" s="86" t="s">
        <v>2441</v>
      </c>
      <c r="F860" s="86">
        <v>2201834295</v>
      </c>
      <c r="G860" s="86">
        <v>2263983485</v>
      </c>
      <c r="H860" s="93">
        <v>2201834295</v>
      </c>
      <c r="I860" s="86" t="s">
        <v>2829</v>
      </c>
      <c r="J860" s="86" t="s">
        <v>2833</v>
      </c>
      <c r="K860" s="86">
        <v>45826876</v>
      </c>
      <c r="L860" s="86">
        <v>0</v>
      </c>
      <c r="M860" s="86">
        <v>2247661171</v>
      </c>
      <c r="N860" s="86">
        <v>2247661171</v>
      </c>
      <c r="O860" s="86">
        <v>2201834295</v>
      </c>
      <c r="P860" s="86">
        <v>2247661171</v>
      </c>
      <c r="Q860" s="86">
        <v>2201834295</v>
      </c>
      <c r="R860" s="86">
        <v>2247661171</v>
      </c>
      <c r="S860" s="86">
        <v>2201834295</v>
      </c>
    </row>
    <row r="861" spans="1:19" x14ac:dyDescent="0.35">
      <c r="A861" s="86" t="s">
        <v>867</v>
      </c>
      <c r="B861" s="86">
        <v>129</v>
      </c>
      <c r="C861" s="86" t="s">
        <v>1692</v>
      </c>
      <c r="D861" s="86" t="s">
        <v>6146</v>
      </c>
      <c r="E861" s="86" t="s">
        <v>2493</v>
      </c>
      <c r="F861" s="86">
        <v>293190107</v>
      </c>
      <c r="G861" s="86">
        <v>293190107</v>
      </c>
      <c r="H861" s="93">
        <v>293190107</v>
      </c>
      <c r="I861" s="86" t="s">
        <v>2829</v>
      </c>
      <c r="J861" s="86" t="s">
        <v>2832</v>
      </c>
      <c r="K861" s="86">
        <v>9930570</v>
      </c>
      <c r="L861" s="86">
        <v>0</v>
      </c>
      <c r="M861" s="86">
        <v>303120677</v>
      </c>
      <c r="N861" s="86">
        <v>303120677</v>
      </c>
      <c r="O861" s="86">
        <v>293190107</v>
      </c>
      <c r="P861" s="86">
        <v>303120677</v>
      </c>
      <c r="Q861" s="86">
        <v>293190107</v>
      </c>
      <c r="R861" s="86">
        <v>303120677</v>
      </c>
      <c r="S861" s="86">
        <v>293190107</v>
      </c>
    </row>
    <row r="862" spans="1:19" x14ac:dyDescent="0.35">
      <c r="A862" s="86" t="s">
        <v>868</v>
      </c>
      <c r="B862" s="86">
        <v>129</v>
      </c>
      <c r="C862" s="86" t="s">
        <v>1692</v>
      </c>
      <c r="D862" s="86" t="s">
        <v>6523</v>
      </c>
      <c r="E862" s="86" t="s">
        <v>2070</v>
      </c>
      <c r="F862" s="86">
        <v>162894564</v>
      </c>
      <c r="G862" s="86">
        <v>162894564</v>
      </c>
      <c r="H862" s="93">
        <v>162894564</v>
      </c>
      <c r="I862" s="86" t="s">
        <v>2829</v>
      </c>
      <c r="J862" s="86" t="s">
        <v>2832</v>
      </c>
      <c r="K862" s="86">
        <v>3218420</v>
      </c>
      <c r="L862" s="86">
        <v>0</v>
      </c>
      <c r="M862" s="86">
        <v>166112984</v>
      </c>
      <c r="N862" s="86">
        <v>166112984</v>
      </c>
      <c r="O862" s="86">
        <v>162894564</v>
      </c>
      <c r="P862" s="86">
        <v>166112984</v>
      </c>
      <c r="Q862" s="86">
        <v>162894564</v>
      </c>
      <c r="R862" s="86">
        <v>166112984</v>
      </c>
      <c r="S862" s="86">
        <v>162894564</v>
      </c>
    </row>
    <row r="863" spans="1:19" x14ac:dyDescent="0.35">
      <c r="A863" s="86" t="s">
        <v>869</v>
      </c>
      <c r="B863" s="86">
        <v>129</v>
      </c>
      <c r="C863" s="86" t="s">
        <v>1692</v>
      </c>
      <c r="D863" s="86" t="s">
        <v>6728</v>
      </c>
      <c r="E863" s="86" t="s">
        <v>2494</v>
      </c>
      <c r="F863" s="86">
        <v>219152387</v>
      </c>
      <c r="G863" s="86">
        <v>220760517</v>
      </c>
      <c r="H863" s="93">
        <v>219152387</v>
      </c>
      <c r="I863" s="86" t="s">
        <v>2829</v>
      </c>
      <c r="J863" s="86" t="s">
        <v>2833</v>
      </c>
      <c r="K863" s="86">
        <v>6946379</v>
      </c>
      <c r="L863" s="86">
        <v>0</v>
      </c>
      <c r="M863" s="86">
        <v>226098766</v>
      </c>
      <c r="N863" s="86">
        <v>226098766</v>
      </c>
      <c r="O863" s="86">
        <v>219152387</v>
      </c>
      <c r="P863" s="86">
        <v>226098766</v>
      </c>
      <c r="Q863" s="86">
        <v>219152387</v>
      </c>
      <c r="R863" s="86">
        <v>226098766</v>
      </c>
      <c r="S863" s="86">
        <v>219152387</v>
      </c>
    </row>
    <row r="864" spans="1:19" x14ac:dyDescent="0.35">
      <c r="A864" s="86" t="s">
        <v>870</v>
      </c>
      <c r="B864" s="86">
        <v>130</v>
      </c>
      <c r="C864" s="86" t="s">
        <v>1693</v>
      </c>
      <c r="D864" s="86" t="s">
        <v>5372</v>
      </c>
      <c r="E864" s="86" t="s">
        <v>1915</v>
      </c>
      <c r="F864" s="86">
        <v>153366563</v>
      </c>
      <c r="G864" s="86">
        <v>153366563</v>
      </c>
      <c r="H864" s="93">
        <v>153366563</v>
      </c>
      <c r="I864" s="86" t="s">
        <v>2829</v>
      </c>
      <c r="J864" s="86" t="s">
        <v>2832</v>
      </c>
      <c r="K864" s="86">
        <v>3020701</v>
      </c>
      <c r="L864" s="86">
        <v>0</v>
      </c>
      <c r="M864" s="86">
        <v>156387264</v>
      </c>
      <c r="N864" s="86">
        <v>156387264</v>
      </c>
      <c r="O864" s="86">
        <v>153366563</v>
      </c>
      <c r="P864" s="86">
        <v>156387264</v>
      </c>
      <c r="Q864" s="86">
        <v>153366563</v>
      </c>
      <c r="R864" s="86">
        <v>156387264</v>
      </c>
      <c r="S864" s="86">
        <v>153366563</v>
      </c>
    </row>
    <row r="865" spans="1:19" x14ac:dyDescent="0.35">
      <c r="A865" s="86" t="s">
        <v>871</v>
      </c>
      <c r="B865" s="86">
        <v>130</v>
      </c>
      <c r="C865" s="86" t="s">
        <v>1693</v>
      </c>
      <c r="D865" s="86" t="s">
        <v>5554</v>
      </c>
      <c r="E865" s="86" t="s">
        <v>1909</v>
      </c>
      <c r="F865" s="86">
        <v>1543070</v>
      </c>
      <c r="G865" s="86">
        <v>1543070</v>
      </c>
      <c r="H865" s="93">
        <v>1543070</v>
      </c>
      <c r="I865" s="86" t="s">
        <v>2829</v>
      </c>
      <c r="J865" s="86" t="s">
        <v>2832</v>
      </c>
      <c r="K865" s="86">
        <v>0</v>
      </c>
      <c r="L865" s="86">
        <v>0</v>
      </c>
      <c r="M865" s="86">
        <v>1543070</v>
      </c>
      <c r="N865" s="86">
        <v>1543070</v>
      </c>
      <c r="O865" s="86">
        <v>1543070</v>
      </c>
      <c r="P865" s="86">
        <v>1543070</v>
      </c>
      <c r="Q865" s="86">
        <v>1543070</v>
      </c>
      <c r="R865" s="86">
        <v>1543070</v>
      </c>
      <c r="S865" s="86">
        <v>1543070</v>
      </c>
    </row>
    <row r="866" spans="1:19" x14ac:dyDescent="0.35">
      <c r="A866" s="86" t="s">
        <v>872</v>
      </c>
      <c r="B866" s="86">
        <v>130</v>
      </c>
      <c r="C866" s="86" t="s">
        <v>1693</v>
      </c>
      <c r="D866" s="86" t="s">
        <v>5805</v>
      </c>
      <c r="E866" s="86" t="s">
        <v>1916</v>
      </c>
      <c r="F866" s="86">
        <v>3432415</v>
      </c>
      <c r="G866" s="86">
        <v>3432415</v>
      </c>
      <c r="H866" s="93">
        <v>3432415</v>
      </c>
      <c r="I866" s="86" t="s">
        <v>2829</v>
      </c>
      <c r="J866" s="86" t="s">
        <v>2832</v>
      </c>
      <c r="K866" s="86">
        <v>20000</v>
      </c>
      <c r="L866" s="86">
        <v>0</v>
      </c>
      <c r="M866" s="86">
        <v>3452415</v>
      </c>
      <c r="N866" s="86">
        <v>3452415</v>
      </c>
      <c r="O866" s="86">
        <v>3432415</v>
      </c>
      <c r="P866" s="86">
        <v>3452415</v>
      </c>
      <c r="Q866" s="86">
        <v>3432415</v>
      </c>
      <c r="R866" s="86">
        <v>3452415</v>
      </c>
      <c r="S866" s="86">
        <v>3432415</v>
      </c>
    </row>
    <row r="867" spans="1:19" x14ac:dyDescent="0.35">
      <c r="A867" s="86" t="s">
        <v>873</v>
      </c>
      <c r="B867" s="86">
        <v>130</v>
      </c>
      <c r="C867" s="86" t="s">
        <v>1693</v>
      </c>
      <c r="D867" s="86" t="s">
        <v>6149</v>
      </c>
      <c r="E867" s="86" t="s">
        <v>1911</v>
      </c>
      <c r="F867" s="86">
        <v>5368025151</v>
      </c>
      <c r="G867" s="86">
        <v>5671705028</v>
      </c>
      <c r="H867" s="93">
        <v>5368025151</v>
      </c>
      <c r="I867" s="86" t="s">
        <v>2829</v>
      </c>
      <c r="J867" s="86" t="s">
        <v>2837</v>
      </c>
      <c r="K867" s="86">
        <v>86873798</v>
      </c>
      <c r="L867" s="86">
        <v>0</v>
      </c>
      <c r="M867" s="86">
        <v>5454898949</v>
      </c>
      <c r="N867" s="86">
        <v>5454898949</v>
      </c>
      <c r="O867" s="86">
        <v>5368025151</v>
      </c>
      <c r="P867" s="86">
        <v>5454898949</v>
      </c>
      <c r="Q867" s="86">
        <v>5368025151</v>
      </c>
      <c r="R867" s="86">
        <v>5454898949</v>
      </c>
      <c r="S867" s="86">
        <v>5368025151</v>
      </c>
    </row>
    <row r="868" spans="1:19" x14ac:dyDescent="0.35">
      <c r="A868" s="86" t="s">
        <v>874</v>
      </c>
      <c r="B868" s="86">
        <v>130</v>
      </c>
      <c r="C868" s="86" t="s">
        <v>1693</v>
      </c>
      <c r="D868" s="86" t="s">
        <v>6150</v>
      </c>
      <c r="E868" s="86" t="s">
        <v>2495</v>
      </c>
      <c r="F868" s="86">
        <v>752355492</v>
      </c>
      <c r="G868" s="86">
        <v>752355492</v>
      </c>
      <c r="H868" s="93">
        <v>752355492</v>
      </c>
      <c r="I868" s="86" t="s">
        <v>2829</v>
      </c>
      <c r="J868" s="86" t="s">
        <v>2832</v>
      </c>
      <c r="K868" s="86">
        <v>14596823</v>
      </c>
      <c r="L868" s="86">
        <v>0</v>
      </c>
      <c r="M868" s="86">
        <v>766952315</v>
      </c>
      <c r="N868" s="86">
        <v>766952315</v>
      </c>
      <c r="O868" s="86">
        <v>752355492</v>
      </c>
      <c r="P868" s="86">
        <v>766952315</v>
      </c>
      <c r="Q868" s="86">
        <v>752355492</v>
      </c>
      <c r="R868" s="86">
        <v>766952315</v>
      </c>
      <c r="S868" s="86">
        <v>752355492</v>
      </c>
    </row>
    <row r="869" spans="1:19" x14ac:dyDescent="0.35">
      <c r="A869" s="86" t="s">
        <v>875</v>
      </c>
      <c r="B869" s="86">
        <v>131</v>
      </c>
      <c r="C869" s="86" t="s">
        <v>1694</v>
      </c>
      <c r="D869" s="86" t="s">
        <v>6152</v>
      </c>
      <c r="E869" s="86" t="s">
        <v>2496</v>
      </c>
      <c r="F869" s="86">
        <v>895927166</v>
      </c>
      <c r="G869" s="86">
        <v>913683982</v>
      </c>
      <c r="H869" s="93">
        <v>895927166</v>
      </c>
      <c r="I869" s="86" t="s">
        <v>2829</v>
      </c>
      <c r="J869" s="86" t="s">
        <v>2837</v>
      </c>
      <c r="K869" s="86">
        <v>327103</v>
      </c>
      <c r="L869" s="86">
        <v>251188</v>
      </c>
      <c r="M869" s="86">
        <v>896254269</v>
      </c>
      <c r="N869" s="86">
        <v>896003081</v>
      </c>
      <c r="O869" s="86">
        <v>895675978</v>
      </c>
      <c r="P869" s="86">
        <v>1068254249</v>
      </c>
      <c r="Q869" s="86">
        <v>1067927146</v>
      </c>
      <c r="R869" s="86">
        <v>1068003061</v>
      </c>
      <c r="S869" s="86">
        <v>1067675958</v>
      </c>
    </row>
    <row r="870" spans="1:19" x14ac:dyDescent="0.35">
      <c r="A870" s="86" t="s">
        <v>876</v>
      </c>
      <c r="B870" s="86">
        <v>131</v>
      </c>
      <c r="C870" s="86" t="s">
        <v>1694</v>
      </c>
      <c r="D870" s="86" t="s">
        <v>6164</v>
      </c>
      <c r="E870" s="86" t="s">
        <v>2497</v>
      </c>
      <c r="F870" s="86">
        <v>3877933</v>
      </c>
      <c r="G870" s="86">
        <v>3877933</v>
      </c>
      <c r="H870" s="93">
        <v>3877933</v>
      </c>
      <c r="I870" s="86" t="s">
        <v>2829</v>
      </c>
      <c r="J870" s="86" t="s">
        <v>2832</v>
      </c>
      <c r="K870" s="86">
        <v>10000</v>
      </c>
      <c r="L870" s="86">
        <v>0</v>
      </c>
      <c r="M870" s="86">
        <v>3887933</v>
      </c>
      <c r="N870" s="86">
        <v>3887933</v>
      </c>
      <c r="O870" s="86">
        <v>3877933</v>
      </c>
      <c r="P870" s="86">
        <v>3887933</v>
      </c>
      <c r="Q870" s="86">
        <v>3877933</v>
      </c>
      <c r="R870" s="86">
        <v>3887933</v>
      </c>
      <c r="S870" s="86">
        <v>3877933</v>
      </c>
    </row>
    <row r="871" spans="1:19" x14ac:dyDescent="0.35">
      <c r="A871" s="86" t="s">
        <v>877</v>
      </c>
      <c r="B871" s="86">
        <v>132</v>
      </c>
      <c r="C871" s="86" t="s">
        <v>1695</v>
      </c>
      <c r="D871" s="86" t="s">
        <v>5663</v>
      </c>
      <c r="E871" s="86" t="s">
        <v>2165</v>
      </c>
      <c r="F871" s="86">
        <v>5218008</v>
      </c>
      <c r="G871" s="86">
        <v>5218008</v>
      </c>
      <c r="H871" s="93">
        <v>5218008</v>
      </c>
      <c r="I871" s="86" t="s">
        <v>2829</v>
      </c>
      <c r="J871" s="86" t="s">
        <v>2833</v>
      </c>
      <c r="K871" s="86">
        <v>10000</v>
      </c>
      <c r="L871" s="86">
        <v>0</v>
      </c>
      <c r="M871" s="86">
        <v>5228008</v>
      </c>
      <c r="N871" s="86">
        <v>5228008</v>
      </c>
      <c r="O871" s="86">
        <v>5218008</v>
      </c>
      <c r="P871" s="86">
        <v>5228008</v>
      </c>
      <c r="Q871" s="86">
        <v>5218008</v>
      </c>
      <c r="R871" s="86">
        <v>5228008</v>
      </c>
      <c r="S871" s="86">
        <v>5218008</v>
      </c>
    </row>
    <row r="872" spans="1:19" x14ac:dyDescent="0.35">
      <c r="A872" s="86" t="s">
        <v>878</v>
      </c>
      <c r="B872" s="86">
        <v>132</v>
      </c>
      <c r="C872" s="86" t="s">
        <v>1695</v>
      </c>
      <c r="D872" s="86" t="s">
        <v>5754</v>
      </c>
      <c r="E872" s="86" t="s">
        <v>2229</v>
      </c>
      <c r="F872" s="86">
        <v>8801850</v>
      </c>
      <c r="G872" s="86">
        <v>8801850</v>
      </c>
      <c r="H872" s="93">
        <v>8801850</v>
      </c>
      <c r="I872" s="86" t="s">
        <v>2829</v>
      </c>
      <c r="J872" s="86" t="s">
        <v>2833</v>
      </c>
      <c r="K872" s="86">
        <v>10000</v>
      </c>
      <c r="L872" s="86">
        <v>0</v>
      </c>
      <c r="M872" s="86">
        <v>8811850</v>
      </c>
      <c r="N872" s="86">
        <v>8811850</v>
      </c>
      <c r="O872" s="86">
        <v>8801850</v>
      </c>
      <c r="P872" s="86">
        <v>15830600</v>
      </c>
      <c r="Q872" s="86">
        <v>15820600</v>
      </c>
      <c r="R872" s="86">
        <v>15830600</v>
      </c>
      <c r="S872" s="86">
        <v>15820600</v>
      </c>
    </row>
    <row r="873" spans="1:19" x14ac:dyDescent="0.35">
      <c r="A873" s="86" t="s">
        <v>879</v>
      </c>
      <c r="B873" s="86">
        <v>132</v>
      </c>
      <c r="C873" s="86" t="s">
        <v>1695</v>
      </c>
      <c r="D873" s="86" t="s">
        <v>5796</v>
      </c>
      <c r="E873" s="86" t="s">
        <v>2274</v>
      </c>
      <c r="F873" s="86">
        <v>151770</v>
      </c>
      <c r="G873" s="86">
        <v>151770</v>
      </c>
      <c r="H873" s="93">
        <v>151770</v>
      </c>
      <c r="I873" s="86" t="s">
        <v>2829</v>
      </c>
      <c r="J873" s="86" t="s">
        <v>2833</v>
      </c>
      <c r="K873" s="86">
        <v>0</v>
      </c>
      <c r="L873" s="86">
        <v>0</v>
      </c>
      <c r="M873" s="86">
        <v>151770</v>
      </c>
      <c r="N873" s="86">
        <v>151770</v>
      </c>
      <c r="O873" s="86">
        <v>151770</v>
      </c>
      <c r="P873" s="86">
        <v>151770</v>
      </c>
      <c r="Q873" s="86">
        <v>151770</v>
      </c>
      <c r="R873" s="86">
        <v>151770</v>
      </c>
      <c r="S873" s="86">
        <v>151770</v>
      </c>
    </row>
    <row r="874" spans="1:19" x14ac:dyDescent="0.35">
      <c r="A874" s="86" t="s">
        <v>880</v>
      </c>
      <c r="B874" s="86">
        <v>132</v>
      </c>
      <c r="C874" s="86" t="s">
        <v>1695</v>
      </c>
      <c r="D874" s="86" t="s">
        <v>6153</v>
      </c>
      <c r="E874" s="86" t="s">
        <v>2498</v>
      </c>
      <c r="F874" s="86">
        <v>432968675</v>
      </c>
      <c r="G874" s="86">
        <v>432379622</v>
      </c>
      <c r="H874" s="93">
        <v>432968675</v>
      </c>
      <c r="I874" s="86" t="s">
        <v>2829</v>
      </c>
      <c r="J874" s="86" t="s">
        <v>2833</v>
      </c>
      <c r="K874" s="86">
        <v>1562250</v>
      </c>
      <c r="L874" s="86">
        <v>0</v>
      </c>
      <c r="M874" s="86">
        <v>434530925</v>
      </c>
      <c r="N874" s="86">
        <v>434530925</v>
      </c>
      <c r="O874" s="86">
        <v>432968675</v>
      </c>
      <c r="P874" s="86">
        <v>434530925</v>
      </c>
      <c r="Q874" s="86">
        <v>432968675</v>
      </c>
      <c r="R874" s="86">
        <v>434530925</v>
      </c>
      <c r="S874" s="86">
        <v>432968675</v>
      </c>
    </row>
    <row r="875" spans="1:19" x14ac:dyDescent="0.35">
      <c r="A875" s="86" t="s">
        <v>881</v>
      </c>
      <c r="B875" s="86">
        <v>132</v>
      </c>
      <c r="C875" s="86" t="s">
        <v>1695</v>
      </c>
      <c r="D875" s="86" t="s">
        <v>6569</v>
      </c>
      <c r="E875" s="86" t="s">
        <v>2499</v>
      </c>
      <c r="F875" s="86">
        <v>35782454</v>
      </c>
      <c r="G875" s="86">
        <v>35782454</v>
      </c>
      <c r="H875" s="93">
        <v>35782454</v>
      </c>
      <c r="I875" s="86" t="s">
        <v>2829</v>
      </c>
      <c r="J875" s="86" t="s">
        <v>2833</v>
      </c>
      <c r="K875" s="86">
        <v>140000</v>
      </c>
      <c r="L875" s="86">
        <v>0</v>
      </c>
      <c r="M875" s="86">
        <v>35922454</v>
      </c>
      <c r="N875" s="86">
        <v>35922454</v>
      </c>
      <c r="O875" s="86">
        <v>35782454</v>
      </c>
      <c r="P875" s="86">
        <v>35922454</v>
      </c>
      <c r="Q875" s="86">
        <v>35782454</v>
      </c>
      <c r="R875" s="86">
        <v>35922454</v>
      </c>
      <c r="S875" s="86">
        <v>35782454</v>
      </c>
    </row>
    <row r="876" spans="1:19" x14ac:dyDescent="0.35">
      <c r="A876" s="86" t="s">
        <v>882</v>
      </c>
      <c r="B876" s="86">
        <v>133</v>
      </c>
      <c r="C876" s="86" t="s">
        <v>1696</v>
      </c>
      <c r="D876" s="86" t="s">
        <v>5319</v>
      </c>
      <c r="E876" s="86" t="s">
        <v>1866</v>
      </c>
      <c r="F876" s="86">
        <v>12185965</v>
      </c>
      <c r="G876" s="86">
        <v>12185965</v>
      </c>
      <c r="H876" s="93">
        <v>12185965</v>
      </c>
      <c r="I876" s="86" t="s">
        <v>2829</v>
      </c>
      <c r="J876" s="86" t="s">
        <v>2832</v>
      </c>
      <c r="K876" s="86">
        <v>40000</v>
      </c>
      <c r="L876" s="86">
        <v>0</v>
      </c>
      <c r="M876" s="86">
        <v>12225965</v>
      </c>
      <c r="N876" s="86">
        <v>12225965</v>
      </c>
      <c r="O876" s="86">
        <v>12185965</v>
      </c>
      <c r="P876" s="86">
        <v>12225965</v>
      </c>
      <c r="Q876" s="86">
        <v>12185965</v>
      </c>
      <c r="R876" s="86">
        <v>12225965</v>
      </c>
      <c r="S876" s="86">
        <v>12185965</v>
      </c>
    </row>
    <row r="877" spans="1:19" x14ac:dyDescent="0.35">
      <c r="A877" s="86" t="s">
        <v>883</v>
      </c>
      <c r="B877" s="86">
        <v>133</v>
      </c>
      <c r="C877" s="86" t="s">
        <v>1696</v>
      </c>
      <c r="D877" s="86" t="s">
        <v>5807</v>
      </c>
      <c r="E877" s="86" t="s">
        <v>2277</v>
      </c>
      <c r="F877" s="86">
        <v>66061845</v>
      </c>
      <c r="G877" s="86">
        <v>66061845</v>
      </c>
      <c r="H877" s="93">
        <v>66061845</v>
      </c>
      <c r="I877" s="86" t="s">
        <v>2829</v>
      </c>
      <c r="J877" s="86" t="s">
        <v>2832</v>
      </c>
      <c r="K877" s="86">
        <v>1852178</v>
      </c>
      <c r="L877" s="86">
        <v>0</v>
      </c>
      <c r="M877" s="86">
        <v>67914023</v>
      </c>
      <c r="N877" s="86">
        <v>67914023</v>
      </c>
      <c r="O877" s="86">
        <v>66061845</v>
      </c>
      <c r="P877" s="86">
        <v>67914023</v>
      </c>
      <c r="Q877" s="86">
        <v>66061845</v>
      </c>
      <c r="R877" s="86">
        <v>67914023</v>
      </c>
      <c r="S877" s="86">
        <v>66061845</v>
      </c>
    </row>
    <row r="878" spans="1:19" x14ac:dyDescent="0.35">
      <c r="A878" s="86" t="s">
        <v>884</v>
      </c>
      <c r="B878" s="86">
        <v>133</v>
      </c>
      <c r="C878" s="86" t="s">
        <v>1696</v>
      </c>
      <c r="D878" s="86" t="s">
        <v>6151</v>
      </c>
      <c r="E878" s="86" t="s">
        <v>2495</v>
      </c>
      <c r="F878" s="86">
        <v>214292346</v>
      </c>
      <c r="G878" s="86">
        <v>219156796</v>
      </c>
      <c r="H878" s="93">
        <v>214292346</v>
      </c>
      <c r="I878" s="86" t="s">
        <v>2829</v>
      </c>
      <c r="J878" s="86" t="s">
        <v>2833</v>
      </c>
      <c r="K878" s="86">
        <v>4229270</v>
      </c>
      <c r="L878" s="86">
        <v>0</v>
      </c>
      <c r="M878" s="86">
        <v>218521616</v>
      </c>
      <c r="N878" s="86">
        <v>218521616</v>
      </c>
      <c r="O878" s="86">
        <v>214292346</v>
      </c>
      <c r="P878" s="86">
        <v>218521616</v>
      </c>
      <c r="Q878" s="86">
        <v>214292346</v>
      </c>
      <c r="R878" s="86">
        <v>218521616</v>
      </c>
      <c r="S878" s="86">
        <v>214292346</v>
      </c>
    </row>
    <row r="879" spans="1:19" x14ac:dyDescent="0.35">
      <c r="A879" s="86" t="s">
        <v>885</v>
      </c>
      <c r="B879" s="86">
        <v>133</v>
      </c>
      <c r="C879" s="86" t="s">
        <v>1696</v>
      </c>
      <c r="D879" s="86" t="s">
        <v>6154</v>
      </c>
      <c r="E879" s="86" t="s">
        <v>2500</v>
      </c>
      <c r="F879" s="86">
        <v>379081094</v>
      </c>
      <c r="G879" s="86">
        <v>394288540</v>
      </c>
      <c r="H879" s="93">
        <v>379081094</v>
      </c>
      <c r="I879" s="86" t="s">
        <v>2829</v>
      </c>
      <c r="J879" s="86" t="s">
        <v>2833</v>
      </c>
      <c r="K879" s="86">
        <v>8224356</v>
      </c>
      <c r="L879" s="86">
        <v>0</v>
      </c>
      <c r="M879" s="86">
        <v>387305450</v>
      </c>
      <c r="N879" s="86">
        <v>387305450</v>
      </c>
      <c r="O879" s="86">
        <v>379081094</v>
      </c>
      <c r="P879" s="86">
        <v>387305450</v>
      </c>
      <c r="Q879" s="86">
        <v>379081094</v>
      </c>
      <c r="R879" s="86">
        <v>387305450</v>
      </c>
      <c r="S879" s="86">
        <v>379081094</v>
      </c>
    </row>
    <row r="880" spans="1:19" x14ac:dyDescent="0.35">
      <c r="A880" s="86" t="s">
        <v>886</v>
      </c>
      <c r="B880" s="86">
        <v>133</v>
      </c>
      <c r="C880" s="86" t="s">
        <v>1696</v>
      </c>
      <c r="D880" s="86" t="s">
        <v>6155</v>
      </c>
      <c r="E880" s="86" t="s">
        <v>2501</v>
      </c>
      <c r="F880" s="86">
        <v>494736740</v>
      </c>
      <c r="G880" s="86">
        <v>494736740</v>
      </c>
      <c r="H880" s="93">
        <v>494736740</v>
      </c>
      <c r="I880" s="86" t="s">
        <v>2829</v>
      </c>
      <c r="J880" s="86" t="s">
        <v>2832</v>
      </c>
      <c r="K880" s="86">
        <v>4529287</v>
      </c>
      <c r="L880" s="86">
        <v>0</v>
      </c>
      <c r="M880" s="86">
        <v>499266027</v>
      </c>
      <c r="N880" s="86">
        <v>499266027</v>
      </c>
      <c r="O880" s="86">
        <v>494736740</v>
      </c>
      <c r="P880" s="86">
        <v>499266027</v>
      </c>
      <c r="Q880" s="86">
        <v>494736740</v>
      </c>
      <c r="R880" s="86">
        <v>499266027</v>
      </c>
      <c r="S880" s="86">
        <v>494736740</v>
      </c>
    </row>
    <row r="881" spans="1:19" x14ac:dyDescent="0.35">
      <c r="A881" s="86" t="s">
        <v>887</v>
      </c>
      <c r="B881" s="86">
        <v>133</v>
      </c>
      <c r="C881" s="86" t="s">
        <v>1696</v>
      </c>
      <c r="D881" s="86" t="s">
        <v>6156</v>
      </c>
      <c r="E881" s="86" t="s">
        <v>2502</v>
      </c>
      <c r="F881" s="86">
        <v>3133728073</v>
      </c>
      <c r="G881" s="86">
        <v>3194780983</v>
      </c>
      <c r="H881" s="93">
        <v>3133728073</v>
      </c>
      <c r="I881" s="86" t="s">
        <v>2829</v>
      </c>
      <c r="J881" s="86" t="s">
        <v>2833</v>
      </c>
      <c r="K881" s="86">
        <v>82955450</v>
      </c>
      <c r="L881" s="86">
        <v>0</v>
      </c>
      <c r="M881" s="86">
        <v>3216683523</v>
      </c>
      <c r="N881" s="86">
        <v>3216683523</v>
      </c>
      <c r="O881" s="86">
        <v>3133728073</v>
      </c>
      <c r="P881" s="86">
        <v>3216683523</v>
      </c>
      <c r="Q881" s="86">
        <v>3133728073</v>
      </c>
      <c r="R881" s="86">
        <v>3216683523</v>
      </c>
      <c r="S881" s="86">
        <v>3133728073</v>
      </c>
    </row>
    <row r="882" spans="1:19" x14ac:dyDescent="0.35">
      <c r="A882" s="86" t="s">
        <v>888</v>
      </c>
      <c r="B882" s="86">
        <v>133</v>
      </c>
      <c r="C882" s="86" t="s">
        <v>1696</v>
      </c>
      <c r="D882" s="86" t="s">
        <v>6157</v>
      </c>
      <c r="E882" s="86" t="s">
        <v>2503</v>
      </c>
      <c r="F882" s="86">
        <v>675885622</v>
      </c>
      <c r="G882" s="86">
        <v>688508492</v>
      </c>
      <c r="H882" s="93">
        <v>675885622</v>
      </c>
      <c r="I882" s="86" t="s">
        <v>2829</v>
      </c>
      <c r="J882" s="86" t="s">
        <v>2833</v>
      </c>
      <c r="K882" s="86">
        <v>19934031</v>
      </c>
      <c r="L882" s="86">
        <v>0</v>
      </c>
      <c r="M882" s="86">
        <v>695819653</v>
      </c>
      <c r="N882" s="86">
        <v>695819653</v>
      </c>
      <c r="O882" s="86">
        <v>675885622</v>
      </c>
      <c r="P882" s="86">
        <v>695819653</v>
      </c>
      <c r="Q882" s="86">
        <v>675885622</v>
      </c>
      <c r="R882" s="86">
        <v>695819653</v>
      </c>
      <c r="S882" s="86">
        <v>675885622</v>
      </c>
    </row>
    <row r="883" spans="1:19" x14ac:dyDescent="0.35">
      <c r="A883" s="86" t="s">
        <v>889</v>
      </c>
      <c r="B883" s="86">
        <v>133</v>
      </c>
      <c r="C883" s="86" t="s">
        <v>1696</v>
      </c>
      <c r="D883" s="86" t="s">
        <v>6158</v>
      </c>
      <c r="E883" s="86" t="s">
        <v>2504</v>
      </c>
      <c r="F883" s="86">
        <v>77029794</v>
      </c>
      <c r="G883" s="86">
        <v>77029794</v>
      </c>
      <c r="H883" s="93">
        <v>77029794</v>
      </c>
      <c r="I883" s="86" t="s">
        <v>2829</v>
      </c>
      <c r="J883" s="86" t="s">
        <v>2832</v>
      </c>
      <c r="K883" s="86">
        <v>389151</v>
      </c>
      <c r="L883" s="86">
        <v>0</v>
      </c>
      <c r="M883" s="86">
        <v>77418945</v>
      </c>
      <c r="N883" s="86">
        <v>77418945</v>
      </c>
      <c r="O883" s="86">
        <v>77029794</v>
      </c>
      <c r="P883" s="86">
        <v>77418945</v>
      </c>
      <c r="Q883" s="86">
        <v>77029794</v>
      </c>
      <c r="R883" s="86">
        <v>77418945</v>
      </c>
      <c r="S883" s="86">
        <v>77029794</v>
      </c>
    </row>
    <row r="884" spans="1:19" x14ac:dyDescent="0.35">
      <c r="A884" s="86" t="s">
        <v>890</v>
      </c>
      <c r="B884" s="86">
        <v>134</v>
      </c>
      <c r="C884" s="86" t="s">
        <v>1697</v>
      </c>
      <c r="D884" s="86" t="s">
        <v>5808</v>
      </c>
      <c r="E884" s="86" t="s">
        <v>2277</v>
      </c>
      <c r="F884" s="86">
        <v>51311628</v>
      </c>
      <c r="G884" s="86">
        <v>51311628</v>
      </c>
      <c r="H884" s="93">
        <v>51311628</v>
      </c>
      <c r="I884" s="86" t="s">
        <v>2829</v>
      </c>
      <c r="J884" s="86" t="s">
        <v>2832</v>
      </c>
      <c r="K884" s="86">
        <v>1152276</v>
      </c>
      <c r="L884" s="86">
        <v>0</v>
      </c>
      <c r="M884" s="86">
        <v>52463904</v>
      </c>
      <c r="N884" s="86">
        <v>52463904</v>
      </c>
      <c r="O884" s="86">
        <v>51311628</v>
      </c>
      <c r="P884" s="86">
        <v>52463904</v>
      </c>
      <c r="Q884" s="86">
        <v>51311628</v>
      </c>
      <c r="R884" s="86">
        <v>52463904</v>
      </c>
      <c r="S884" s="86">
        <v>51311628</v>
      </c>
    </row>
    <row r="885" spans="1:19" x14ac:dyDescent="0.35">
      <c r="A885" s="86" t="s">
        <v>891</v>
      </c>
      <c r="B885" s="86">
        <v>134</v>
      </c>
      <c r="C885" s="86" t="s">
        <v>1697</v>
      </c>
      <c r="D885" s="86" t="s">
        <v>6159</v>
      </c>
      <c r="E885" s="86" t="s">
        <v>2505</v>
      </c>
      <c r="F885" s="86">
        <v>521026920</v>
      </c>
      <c r="G885" s="86">
        <v>561491061</v>
      </c>
      <c r="H885" s="93">
        <v>521026920</v>
      </c>
      <c r="I885" s="86" t="s">
        <v>2829</v>
      </c>
      <c r="J885" s="86" t="s">
        <v>2833</v>
      </c>
      <c r="K885" s="86">
        <v>9376304</v>
      </c>
      <c r="L885" s="86">
        <v>0</v>
      </c>
      <c r="M885" s="86">
        <v>530403224</v>
      </c>
      <c r="N885" s="86">
        <v>530403224</v>
      </c>
      <c r="O885" s="86">
        <v>521026920</v>
      </c>
      <c r="P885" s="86">
        <v>530403224</v>
      </c>
      <c r="Q885" s="86">
        <v>521026920</v>
      </c>
      <c r="R885" s="86">
        <v>530403224</v>
      </c>
      <c r="S885" s="86">
        <v>521026920</v>
      </c>
    </row>
    <row r="886" spans="1:19" x14ac:dyDescent="0.35">
      <c r="A886" s="86" t="s">
        <v>892</v>
      </c>
      <c r="B886" s="86">
        <v>134</v>
      </c>
      <c r="C886" s="86" t="s">
        <v>1697</v>
      </c>
      <c r="D886" s="86" t="s">
        <v>6273</v>
      </c>
      <c r="E886" s="86" t="s">
        <v>2506</v>
      </c>
      <c r="F886" s="86">
        <v>2395153</v>
      </c>
      <c r="G886" s="86">
        <v>2395153</v>
      </c>
      <c r="H886" s="93">
        <v>2395153</v>
      </c>
      <c r="I886" s="86" t="s">
        <v>2829</v>
      </c>
      <c r="J886" s="86" t="s">
        <v>2832</v>
      </c>
      <c r="K886" s="86">
        <v>0</v>
      </c>
      <c r="L886" s="86">
        <v>0</v>
      </c>
      <c r="M886" s="86">
        <v>2395153</v>
      </c>
      <c r="N886" s="86">
        <v>2395153</v>
      </c>
      <c r="O886" s="86">
        <v>2395153</v>
      </c>
      <c r="P886" s="86">
        <v>2395153</v>
      </c>
      <c r="Q886" s="86">
        <v>2395153</v>
      </c>
      <c r="R886" s="86">
        <v>2395153</v>
      </c>
      <c r="S886" s="86">
        <v>2395153</v>
      </c>
    </row>
    <row r="887" spans="1:19" x14ac:dyDescent="0.35">
      <c r="A887" s="86" t="s">
        <v>893</v>
      </c>
      <c r="B887" s="86">
        <v>135</v>
      </c>
      <c r="C887" s="86" t="s">
        <v>1698</v>
      </c>
      <c r="D887" s="86" t="s">
        <v>5760</v>
      </c>
      <c r="E887" s="86" t="s">
        <v>2239</v>
      </c>
      <c r="F887" s="86">
        <v>1977000</v>
      </c>
      <c r="G887" s="86">
        <v>1977000</v>
      </c>
      <c r="H887" s="93">
        <v>1977000</v>
      </c>
      <c r="I887" s="86" t="s">
        <v>2829</v>
      </c>
      <c r="J887" s="86" t="s">
        <v>2832</v>
      </c>
      <c r="K887" s="86">
        <v>0</v>
      </c>
      <c r="L887" s="86">
        <v>0</v>
      </c>
      <c r="M887" s="86">
        <v>1977000</v>
      </c>
      <c r="N887" s="86">
        <v>1977000</v>
      </c>
      <c r="O887" s="86">
        <v>1977000</v>
      </c>
      <c r="P887" s="86">
        <v>1977000</v>
      </c>
      <c r="Q887" s="86">
        <v>1977000</v>
      </c>
      <c r="R887" s="86">
        <v>1977000</v>
      </c>
      <c r="S887" s="86">
        <v>1977000</v>
      </c>
    </row>
    <row r="888" spans="1:19" x14ac:dyDescent="0.35">
      <c r="A888" s="86" t="s">
        <v>894</v>
      </c>
      <c r="B888" s="86">
        <v>135</v>
      </c>
      <c r="C888" s="86" t="s">
        <v>1698</v>
      </c>
      <c r="D888" s="86" t="s">
        <v>6160</v>
      </c>
      <c r="E888" s="86" t="s">
        <v>2507</v>
      </c>
      <c r="F888" s="86">
        <v>163219092</v>
      </c>
      <c r="G888" s="86">
        <v>163219092</v>
      </c>
      <c r="H888" s="93">
        <v>163219092</v>
      </c>
      <c r="I888" s="86" t="s">
        <v>2829</v>
      </c>
      <c r="J888" s="86" t="s">
        <v>2832</v>
      </c>
      <c r="K888" s="86">
        <v>209860</v>
      </c>
      <c r="L888" s="86">
        <v>144580</v>
      </c>
      <c r="M888" s="86">
        <v>163428952</v>
      </c>
      <c r="N888" s="86">
        <v>163284372</v>
      </c>
      <c r="O888" s="86">
        <v>163074512</v>
      </c>
      <c r="P888" s="86">
        <v>163428952</v>
      </c>
      <c r="Q888" s="86">
        <v>163219092</v>
      </c>
      <c r="R888" s="86">
        <v>163284372</v>
      </c>
      <c r="S888" s="86">
        <v>163074512</v>
      </c>
    </row>
    <row r="889" spans="1:19" x14ac:dyDescent="0.35">
      <c r="A889" s="86" t="s">
        <v>895</v>
      </c>
      <c r="B889" s="86">
        <v>136</v>
      </c>
      <c r="C889" s="86" t="s">
        <v>1699</v>
      </c>
      <c r="D889" s="86" t="s">
        <v>6161</v>
      </c>
      <c r="E889" s="86" t="s">
        <v>2508</v>
      </c>
      <c r="F889" s="86">
        <v>649940018</v>
      </c>
      <c r="G889" s="86">
        <v>720414356</v>
      </c>
      <c r="H889" s="93">
        <v>649940018</v>
      </c>
      <c r="I889" s="86" t="s">
        <v>2829</v>
      </c>
      <c r="J889" s="86" t="s">
        <v>2837</v>
      </c>
      <c r="K889" s="86">
        <v>7975245</v>
      </c>
      <c r="L889" s="86">
        <v>0</v>
      </c>
      <c r="M889" s="86">
        <v>657915263</v>
      </c>
      <c r="N889" s="86">
        <v>657915263</v>
      </c>
      <c r="O889" s="86">
        <v>649940018</v>
      </c>
      <c r="P889" s="86">
        <v>747315263</v>
      </c>
      <c r="Q889" s="86">
        <v>739340018</v>
      </c>
      <c r="R889" s="86">
        <v>747315263</v>
      </c>
      <c r="S889" s="86">
        <v>739340018</v>
      </c>
    </row>
    <row r="890" spans="1:19" x14ac:dyDescent="0.35">
      <c r="A890" s="86" t="s">
        <v>896</v>
      </c>
      <c r="B890" s="86">
        <v>137</v>
      </c>
      <c r="C890" s="86" t="s">
        <v>1700</v>
      </c>
      <c r="D890" s="86" t="s">
        <v>6162</v>
      </c>
      <c r="E890" s="86" t="s">
        <v>2509</v>
      </c>
      <c r="F890" s="86">
        <v>920950193</v>
      </c>
      <c r="G890" s="86">
        <v>976425144</v>
      </c>
      <c r="H890" s="93">
        <v>976425144</v>
      </c>
      <c r="I890" s="86" t="s">
        <v>2830</v>
      </c>
      <c r="J890" s="86" t="s">
        <v>2836</v>
      </c>
      <c r="K890" s="86">
        <v>34933954</v>
      </c>
      <c r="L890" s="86">
        <v>0</v>
      </c>
      <c r="M890" s="86">
        <v>1011359098</v>
      </c>
      <c r="N890" s="86">
        <v>1011359098</v>
      </c>
      <c r="O890" s="86">
        <v>976425144</v>
      </c>
      <c r="P890" s="86">
        <v>1011359098</v>
      </c>
      <c r="Q890" s="86">
        <v>976425144</v>
      </c>
      <c r="R890" s="86">
        <v>1011359098</v>
      </c>
      <c r="S890" s="86">
        <v>976425144</v>
      </c>
    </row>
    <row r="891" spans="1:19" x14ac:dyDescent="0.35">
      <c r="A891" s="86" t="s">
        <v>897</v>
      </c>
      <c r="B891" s="86">
        <v>137</v>
      </c>
      <c r="C891" s="86" t="s">
        <v>1700</v>
      </c>
      <c r="D891" s="86" t="s">
        <v>6163</v>
      </c>
      <c r="E891" s="86" t="s">
        <v>2510</v>
      </c>
      <c r="F891" s="86">
        <v>205283959</v>
      </c>
      <c r="G891" s="86">
        <v>211320085</v>
      </c>
      <c r="H891" s="93">
        <v>205283959</v>
      </c>
      <c r="I891" s="86" t="s">
        <v>2829</v>
      </c>
      <c r="J891" s="86" t="s">
        <v>2833</v>
      </c>
      <c r="K891" s="86">
        <v>8032002</v>
      </c>
      <c r="L891" s="86">
        <v>6166061</v>
      </c>
      <c r="M891" s="86">
        <v>213315961</v>
      </c>
      <c r="N891" s="86">
        <v>207149900</v>
      </c>
      <c r="O891" s="86">
        <v>199117898</v>
      </c>
      <c r="P891" s="86">
        <v>213315961</v>
      </c>
      <c r="Q891" s="86">
        <v>205283959</v>
      </c>
      <c r="R891" s="86">
        <v>207149900</v>
      </c>
      <c r="S891" s="86">
        <v>199117898</v>
      </c>
    </row>
    <row r="892" spans="1:19" x14ac:dyDescent="0.35">
      <c r="A892" s="86" t="s">
        <v>898</v>
      </c>
      <c r="B892" s="86">
        <v>137</v>
      </c>
      <c r="C892" s="86" t="s">
        <v>1700</v>
      </c>
      <c r="D892" s="86" t="s">
        <v>6165</v>
      </c>
      <c r="E892" s="86" t="s">
        <v>2497</v>
      </c>
      <c r="F892" s="86">
        <v>266961903</v>
      </c>
      <c r="G892" s="86">
        <v>272765758</v>
      </c>
      <c r="H892" s="93">
        <v>266961903</v>
      </c>
      <c r="I892" s="86" t="s">
        <v>2829</v>
      </c>
      <c r="J892" s="86" t="s">
        <v>2833</v>
      </c>
      <c r="K892" s="86">
        <v>1627023</v>
      </c>
      <c r="L892" s="86">
        <v>0</v>
      </c>
      <c r="M892" s="86">
        <v>268588926</v>
      </c>
      <c r="N892" s="86">
        <v>268588926</v>
      </c>
      <c r="O892" s="86">
        <v>266961903</v>
      </c>
      <c r="P892" s="86">
        <v>268588926</v>
      </c>
      <c r="Q892" s="86">
        <v>266961903</v>
      </c>
      <c r="R892" s="86">
        <v>268588926</v>
      </c>
      <c r="S892" s="86">
        <v>266961903</v>
      </c>
    </row>
    <row r="893" spans="1:19" x14ac:dyDescent="0.35">
      <c r="A893" s="86" t="s">
        <v>899</v>
      </c>
      <c r="B893" s="86">
        <v>137</v>
      </c>
      <c r="C893" s="86" t="s">
        <v>1700</v>
      </c>
      <c r="D893" s="86" t="s">
        <v>6166</v>
      </c>
      <c r="E893" s="86" t="s">
        <v>2511</v>
      </c>
      <c r="F893" s="86">
        <v>100003800</v>
      </c>
      <c r="G893" s="86">
        <v>100678443</v>
      </c>
      <c r="H893" s="93">
        <v>100003800</v>
      </c>
      <c r="I893" s="86" t="s">
        <v>2829</v>
      </c>
      <c r="J893" s="86" t="s">
        <v>2833</v>
      </c>
      <c r="K893" s="86">
        <v>0</v>
      </c>
      <c r="L893" s="86">
        <v>0</v>
      </c>
      <c r="M893" s="86">
        <v>100003800</v>
      </c>
      <c r="N893" s="86">
        <v>100003800</v>
      </c>
      <c r="O893" s="86">
        <v>100003800</v>
      </c>
      <c r="P893" s="86">
        <v>100003800</v>
      </c>
      <c r="Q893" s="86">
        <v>100003800</v>
      </c>
      <c r="R893" s="86">
        <v>100003800</v>
      </c>
      <c r="S893" s="86">
        <v>100003800</v>
      </c>
    </row>
    <row r="894" spans="1:19" x14ac:dyDescent="0.35">
      <c r="A894" s="86" t="s">
        <v>900</v>
      </c>
      <c r="B894" s="86">
        <v>138</v>
      </c>
      <c r="C894" s="86" t="s">
        <v>1701</v>
      </c>
      <c r="D894" s="86" t="s">
        <v>5329</v>
      </c>
      <c r="E894" s="86" t="s">
        <v>1875</v>
      </c>
      <c r="F894" s="86">
        <v>10494060</v>
      </c>
      <c r="G894" s="86">
        <v>10494060</v>
      </c>
      <c r="H894" s="93">
        <v>10494060</v>
      </c>
      <c r="I894" s="86" t="s">
        <v>2829</v>
      </c>
      <c r="J894" s="86" t="s">
        <v>2832</v>
      </c>
      <c r="K894" s="86">
        <v>142980</v>
      </c>
      <c r="L894" s="86">
        <v>0</v>
      </c>
      <c r="M894" s="86">
        <v>10637040</v>
      </c>
      <c r="N894" s="86">
        <v>10637040</v>
      </c>
      <c r="O894" s="86">
        <v>10494060</v>
      </c>
      <c r="P894" s="86">
        <v>97186960</v>
      </c>
      <c r="Q894" s="86">
        <v>97043980</v>
      </c>
      <c r="R894" s="86">
        <v>97186960</v>
      </c>
      <c r="S894" s="86">
        <v>97043980</v>
      </c>
    </row>
    <row r="895" spans="1:19" x14ac:dyDescent="0.35">
      <c r="A895" s="86" t="s">
        <v>901</v>
      </c>
      <c r="B895" s="86">
        <v>138</v>
      </c>
      <c r="C895" s="86" t="s">
        <v>1701</v>
      </c>
      <c r="D895" s="86" t="s">
        <v>5761</v>
      </c>
      <c r="E895" s="86" t="s">
        <v>2239</v>
      </c>
      <c r="F895" s="86">
        <v>12938880</v>
      </c>
      <c r="G895" s="86">
        <v>12938880</v>
      </c>
      <c r="H895" s="93">
        <v>12938880</v>
      </c>
      <c r="I895" s="86" t="s">
        <v>2829</v>
      </c>
      <c r="J895" s="86" t="s">
        <v>2832</v>
      </c>
      <c r="K895" s="86">
        <v>47650</v>
      </c>
      <c r="L895" s="86">
        <v>0</v>
      </c>
      <c r="M895" s="86">
        <v>12986530</v>
      </c>
      <c r="N895" s="86">
        <v>12986530</v>
      </c>
      <c r="O895" s="86">
        <v>12938880</v>
      </c>
      <c r="P895" s="86">
        <v>12986530</v>
      </c>
      <c r="Q895" s="86">
        <v>12938880</v>
      </c>
      <c r="R895" s="86">
        <v>12986530</v>
      </c>
      <c r="S895" s="86">
        <v>12938880</v>
      </c>
    </row>
    <row r="896" spans="1:19" x14ac:dyDescent="0.35">
      <c r="A896" s="86" t="s">
        <v>902</v>
      </c>
      <c r="B896" s="86">
        <v>138</v>
      </c>
      <c r="C896" s="86" t="s">
        <v>1701</v>
      </c>
      <c r="D896" s="86" t="s">
        <v>6168</v>
      </c>
      <c r="E896" s="86" t="s">
        <v>2361</v>
      </c>
      <c r="F896" s="86">
        <v>51650506</v>
      </c>
      <c r="G896" s="86">
        <v>51650506</v>
      </c>
      <c r="H896" s="93">
        <v>51650506</v>
      </c>
      <c r="I896" s="86" t="s">
        <v>2829</v>
      </c>
      <c r="J896" s="86" t="s">
        <v>2832</v>
      </c>
      <c r="K896" s="86">
        <v>2973730</v>
      </c>
      <c r="L896" s="86">
        <v>0</v>
      </c>
      <c r="M896" s="86">
        <v>54624236</v>
      </c>
      <c r="N896" s="86">
        <v>54624236</v>
      </c>
      <c r="O896" s="86">
        <v>51650506</v>
      </c>
      <c r="P896" s="86">
        <v>54624236</v>
      </c>
      <c r="Q896" s="86">
        <v>51650506</v>
      </c>
      <c r="R896" s="86">
        <v>54624236</v>
      </c>
      <c r="S896" s="86">
        <v>51650506</v>
      </c>
    </row>
    <row r="897" spans="1:19" x14ac:dyDescent="0.35">
      <c r="A897" s="86" t="s">
        <v>903</v>
      </c>
      <c r="B897" s="86">
        <v>138</v>
      </c>
      <c r="C897" s="86" t="s">
        <v>1701</v>
      </c>
      <c r="D897" s="86" t="s">
        <v>6170</v>
      </c>
      <c r="E897" s="86" t="s">
        <v>2362</v>
      </c>
      <c r="F897" s="86">
        <v>98890482</v>
      </c>
      <c r="G897" s="86">
        <v>98890482</v>
      </c>
      <c r="H897" s="93">
        <v>98890482</v>
      </c>
      <c r="I897" s="86" t="s">
        <v>2829</v>
      </c>
      <c r="J897" s="86" t="s">
        <v>2832</v>
      </c>
      <c r="K897" s="86">
        <v>3966290</v>
      </c>
      <c r="L897" s="86">
        <v>0</v>
      </c>
      <c r="M897" s="86">
        <v>102856772</v>
      </c>
      <c r="N897" s="86">
        <v>102856772</v>
      </c>
      <c r="O897" s="86">
        <v>98890482</v>
      </c>
      <c r="P897" s="86">
        <v>126009042</v>
      </c>
      <c r="Q897" s="86">
        <v>122042752</v>
      </c>
      <c r="R897" s="86">
        <v>126009042</v>
      </c>
      <c r="S897" s="86">
        <v>122042752</v>
      </c>
    </row>
    <row r="898" spans="1:19" x14ac:dyDescent="0.35">
      <c r="A898" s="86" t="s">
        <v>904</v>
      </c>
      <c r="B898" s="86">
        <v>138</v>
      </c>
      <c r="C898" s="86" t="s">
        <v>1701</v>
      </c>
      <c r="D898" s="86" t="s">
        <v>6172</v>
      </c>
      <c r="E898" s="86" t="s">
        <v>2512</v>
      </c>
      <c r="F898" s="86">
        <v>90519447</v>
      </c>
      <c r="G898" s="86">
        <v>88278704</v>
      </c>
      <c r="H898" s="93">
        <v>90519447</v>
      </c>
      <c r="I898" s="86" t="s">
        <v>2829</v>
      </c>
      <c r="J898" s="86" t="s">
        <v>2835</v>
      </c>
      <c r="K898" s="86">
        <v>618310</v>
      </c>
      <c r="L898" s="86">
        <v>0</v>
      </c>
      <c r="M898" s="86">
        <v>91137757</v>
      </c>
      <c r="N898" s="86">
        <v>91137757</v>
      </c>
      <c r="O898" s="86">
        <v>90519447</v>
      </c>
      <c r="P898" s="86">
        <v>91137757</v>
      </c>
      <c r="Q898" s="86">
        <v>90519447</v>
      </c>
      <c r="R898" s="86">
        <v>91137757</v>
      </c>
      <c r="S898" s="86">
        <v>90519447</v>
      </c>
    </row>
    <row r="899" spans="1:19" x14ac:dyDescent="0.35">
      <c r="A899" s="86" t="s">
        <v>5275</v>
      </c>
      <c r="B899" s="86">
        <v>139</v>
      </c>
      <c r="C899" s="86" t="s">
        <v>1702</v>
      </c>
      <c r="D899" s="86" t="s">
        <v>5633</v>
      </c>
      <c r="E899" s="86" t="s">
        <v>2146</v>
      </c>
      <c r="F899" s="86">
        <v>3000</v>
      </c>
      <c r="G899" s="86">
        <v>3000</v>
      </c>
      <c r="H899" s="93">
        <v>3000</v>
      </c>
      <c r="I899" s="86" t="s">
        <v>2829</v>
      </c>
      <c r="J899" s="86" t="s">
        <v>2833</v>
      </c>
      <c r="K899" s="86">
        <v>0</v>
      </c>
      <c r="L899" s="86">
        <v>0</v>
      </c>
      <c r="M899" s="86">
        <v>3000</v>
      </c>
      <c r="N899" s="86">
        <v>3000</v>
      </c>
      <c r="O899" s="86">
        <v>3000</v>
      </c>
      <c r="P899" s="86">
        <v>3000</v>
      </c>
      <c r="Q899" s="86">
        <v>3000</v>
      </c>
      <c r="R899" s="86">
        <v>3000</v>
      </c>
      <c r="S899" s="86">
        <v>3000</v>
      </c>
    </row>
    <row r="900" spans="1:19" x14ac:dyDescent="0.35">
      <c r="A900" s="86" t="s">
        <v>905</v>
      </c>
      <c r="B900" s="86">
        <v>139</v>
      </c>
      <c r="C900" s="86" t="s">
        <v>1702</v>
      </c>
      <c r="D900" s="86" t="s">
        <v>5737</v>
      </c>
      <c r="E900" s="86" t="s">
        <v>2217</v>
      </c>
      <c r="F900" s="86">
        <v>6542070</v>
      </c>
      <c r="G900" s="86">
        <v>6542070</v>
      </c>
      <c r="H900" s="93">
        <v>6542070</v>
      </c>
      <c r="I900" s="86" t="s">
        <v>2829</v>
      </c>
      <c r="J900" s="86" t="s">
        <v>2833</v>
      </c>
      <c r="K900" s="86">
        <v>59795</v>
      </c>
      <c r="L900" s="86">
        <v>0</v>
      </c>
      <c r="M900" s="86">
        <v>6601865</v>
      </c>
      <c r="N900" s="86">
        <v>6601865</v>
      </c>
      <c r="O900" s="86">
        <v>6542070</v>
      </c>
      <c r="P900" s="86">
        <v>6601865</v>
      </c>
      <c r="Q900" s="86">
        <v>6542070</v>
      </c>
      <c r="R900" s="86">
        <v>6601865</v>
      </c>
      <c r="S900" s="86">
        <v>6542070</v>
      </c>
    </row>
    <row r="901" spans="1:19" x14ac:dyDescent="0.35">
      <c r="A901" s="86" t="s">
        <v>906</v>
      </c>
      <c r="B901" s="86">
        <v>139</v>
      </c>
      <c r="C901" s="86" t="s">
        <v>1702</v>
      </c>
      <c r="D901" s="86" t="s">
        <v>6174</v>
      </c>
      <c r="E901" s="86" t="s">
        <v>2148</v>
      </c>
      <c r="F901" s="86">
        <v>1100704904</v>
      </c>
      <c r="G901" s="86">
        <v>1101371329</v>
      </c>
      <c r="H901" s="93">
        <v>1100704904</v>
      </c>
      <c r="I901" s="86" t="s">
        <v>2829</v>
      </c>
      <c r="J901" s="86" t="s">
        <v>2833</v>
      </c>
      <c r="K901" s="86">
        <v>12280984</v>
      </c>
      <c r="L901" s="86">
        <v>0</v>
      </c>
      <c r="M901" s="86">
        <v>1112985888</v>
      </c>
      <c r="N901" s="86">
        <v>1112985888</v>
      </c>
      <c r="O901" s="86">
        <v>1100704904</v>
      </c>
      <c r="P901" s="86">
        <v>1112985888</v>
      </c>
      <c r="Q901" s="86">
        <v>1100704904</v>
      </c>
      <c r="R901" s="86">
        <v>1112985888</v>
      </c>
      <c r="S901" s="86">
        <v>1100704904</v>
      </c>
    </row>
    <row r="902" spans="1:19" x14ac:dyDescent="0.35">
      <c r="A902" s="86" t="s">
        <v>908</v>
      </c>
      <c r="B902" s="86">
        <v>139</v>
      </c>
      <c r="C902" s="86" t="s">
        <v>1702</v>
      </c>
      <c r="D902" s="86" t="s">
        <v>6175</v>
      </c>
      <c r="E902" s="86" t="s">
        <v>2514</v>
      </c>
      <c r="F902" s="86">
        <v>953875376</v>
      </c>
      <c r="G902" s="86">
        <v>1008004516</v>
      </c>
      <c r="H902" s="93">
        <v>1008004516</v>
      </c>
      <c r="I902" s="86" t="s">
        <v>2830</v>
      </c>
      <c r="J902" s="86" t="s">
        <v>2836</v>
      </c>
      <c r="K902" s="86">
        <v>35361716</v>
      </c>
      <c r="L902" s="86">
        <v>0</v>
      </c>
      <c r="M902" s="86">
        <v>1043366232</v>
      </c>
      <c r="N902" s="86">
        <v>1043366232</v>
      </c>
      <c r="O902" s="86">
        <v>1008004516</v>
      </c>
      <c r="P902" s="86">
        <v>1043366232</v>
      </c>
      <c r="Q902" s="86">
        <v>1008004516</v>
      </c>
      <c r="R902" s="86">
        <v>1043366232</v>
      </c>
      <c r="S902" s="86">
        <v>1008004516</v>
      </c>
    </row>
    <row r="903" spans="1:19" x14ac:dyDescent="0.35">
      <c r="A903" s="86" t="s">
        <v>909</v>
      </c>
      <c r="B903" s="86">
        <v>139</v>
      </c>
      <c r="C903" s="86" t="s">
        <v>1702</v>
      </c>
      <c r="D903" s="86" t="s">
        <v>6177</v>
      </c>
      <c r="E903" s="86" t="s">
        <v>2221</v>
      </c>
      <c r="F903" s="86">
        <v>1368887272</v>
      </c>
      <c r="G903" s="86">
        <v>1414342112</v>
      </c>
      <c r="H903" s="93">
        <v>1368887272</v>
      </c>
      <c r="I903" s="86" t="s">
        <v>2829</v>
      </c>
      <c r="J903" s="86" t="s">
        <v>2833</v>
      </c>
      <c r="K903" s="86">
        <v>44456726</v>
      </c>
      <c r="L903" s="86">
        <v>0</v>
      </c>
      <c r="M903" s="86">
        <v>1413343998</v>
      </c>
      <c r="N903" s="86">
        <v>1413343998</v>
      </c>
      <c r="O903" s="86">
        <v>1368887272</v>
      </c>
      <c r="P903" s="86">
        <v>1413343998</v>
      </c>
      <c r="Q903" s="86">
        <v>1368887272</v>
      </c>
      <c r="R903" s="86">
        <v>1413343998</v>
      </c>
      <c r="S903" s="86">
        <v>1368887272</v>
      </c>
    </row>
    <row r="904" spans="1:19" x14ac:dyDescent="0.35">
      <c r="A904" s="86" t="s">
        <v>910</v>
      </c>
      <c r="B904" s="86">
        <v>139</v>
      </c>
      <c r="C904" s="86" t="s">
        <v>1702</v>
      </c>
      <c r="D904" s="86" t="s">
        <v>6178</v>
      </c>
      <c r="E904" s="86" t="s">
        <v>2515</v>
      </c>
      <c r="F904" s="86">
        <v>270347328</v>
      </c>
      <c r="G904" s="86">
        <v>302409157</v>
      </c>
      <c r="H904" s="93">
        <v>302409157</v>
      </c>
      <c r="I904" s="86" t="s">
        <v>2830</v>
      </c>
      <c r="J904" s="86" t="s">
        <v>2836</v>
      </c>
      <c r="K904" s="86">
        <v>15025792</v>
      </c>
      <c r="L904" s="86">
        <v>0</v>
      </c>
      <c r="M904" s="86">
        <v>317434949</v>
      </c>
      <c r="N904" s="86">
        <v>317434949</v>
      </c>
      <c r="O904" s="86">
        <v>302409157</v>
      </c>
      <c r="P904" s="86">
        <v>317434949</v>
      </c>
      <c r="Q904" s="86">
        <v>302409157</v>
      </c>
      <c r="R904" s="86">
        <v>317434949</v>
      </c>
      <c r="S904" s="86">
        <v>302409157</v>
      </c>
    </row>
    <row r="905" spans="1:19" x14ac:dyDescent="0.35">
      <c r="A905" s="86" t="s">
        <v>911</v>
      </c>
      <c r="B905" s="86">
        <v>140</v>
      </c>
      <c r="C905" s="86" t="s">
        <v>1703</v>
      </c>
      <c r="D905" s="86" t="s">
        <v>5317</v>
      </c>
      <c r="E905" s="86" t="s">
        <v>1863</v>
      </c>
      <c r="F905" s="86">
        <v>11593895</v>
      </c>
      <c r="G905" s="86">
        <v>11593895</v>
      </c>
      <c r="H905" s="93">
        <v>11593895</v>
      </c>
      <c r="I905" s="86" t="s">
        <v>2829</v>
      </c>
      <c r="J905" s="86" t="s">
        <v>2833</v>
      </c>
      <c r="K905" s="86">
        <v>52640</v>
      </c>
      <c r="L905" s="86">
        <v>0</v>
      </c>
      <c r="M905" s="86">
        <v>11646535</v>
      </c>
      <c r="N905" s="86">
        <v>11646535</v>
      </c>
      <c r="O905" s="86">
        <v>11593895</v>
      </c>
      <c r="P905" s="86">
        <v>11646535</v>
      </c>
      <c r="Q905" s="86">
        <v>11593895</v>
      </c>
      <c r="R905" s="86">
        <v>11646535</v>
      </c>
      <c r="S905" s="86">
        <v>11593895</v>
      </c>
    </row>
    <row r="906" spans="1:19" x14ac:dyDescent="0.35">
      <c r="A906" s="86" t="s">
        <v>912</v>
      </c>
      <c r="B906" s="86">
        <v>140</v>
      </c>
      <c r="C906" s="86" t="s">
        <v>1703</v>
      </c>
      <c r="D906" s="86" t="s">
        <v>5511</v>
      </c>
      <c r="E906" s="86" t="s">
        <v>2042</v>
      </c>
      <c r="F906" s="86">
        <v>3468414</v>
      </c>
      <c r="G906" s="86">
        <v>3468414</v>
      </c>
      <c r="H906" s="93">
        <v>3468414</v>
      </c>
      <c r="I906" s="86" t="s">
        <v>2829</v>
      </c>
      <c r="J906" s="86" t="s">
        <v>2833</v>
      </c>
      <c r="K906" s="86">
        <v>3160</v>
      </c>
      <c r="L906" s="86">
        <v>0</v>
      </c>
      <c r="M906" s="86">
        <v>3471574</v>
      </c>
      <c r="N906" s="86">
        <v>3471574</v>
      </c>
      <c r="O906" s="86">
        <v>3468414</v>
      </c>
      <c r="P906" s="86">
        <v>3471574</v>
      </c>
      <c r="Q906" s="86">
        <v>3468414</v>
      </c>
      <c r="R906" s="86">
        <v>3471574</v>
      </c>
      <c r="S906" s="86">
        <v>3468414</v>
      </c>
    </row>
    <row r="907" spans="1:19" x14ac:dyDescent="0.35">
      <c r="A907" s="86" t="s">
        <v>913</v>
      </c>
      <c r="B907" s="86">
        <v>140</v>
      </c>
      <c r="C907" s="86" t="s">
        <v>1703</v>
      </c>
      <c r="D907" s="86" t="s">
        <v>6008</v>
      </c>
      <c r="E907" s="86" t="s">
        <v>2404</v>
      </c>
      <c r="F907" s="86">
        <v>21081690</v>
      </c>
      <c r="G907" s="86">
        <v>22715743</v>
      </c>
      <c r="H907" s="93">
        <v>22715743</v>
      </c>
      <c r="I907" s="86" t="s">
        <v>2830</v>
      </c>
      <c r="J907" s="86" t="s">
        <v>2836</v>
      </c>
      <c r="K907" s="86">
        <v>5000</v>
      </c>
      <c r="L907" s="86">
        <v>0</v>
      </c>
      <c r="M907" s="86">
        <v>22720743</v>
      </c>
      <c r="N907" s="86">
        <v>22720743</v>
      </c>
      <c r="O907" s="86">
        <v>22715743</v>
      </c>
      <c r="P907" s="86">
        <v>22720743</v>
      </c>
      <c r="Q907" s="86">
        <v>22715743</v>
      </c>
      <c r="R907" s="86">
        <v>22720743</v>
      </c>
      <c r="S907" s="86">
        <v>22715743</v>
      </c>
    </row>
    <row r="908" spans="1:19" x14ac:dyDescent="0.35">
      <c r="A908" s="86" t="s">
        <v>914</v>
      </c>
      <c r="B908" s="86">
        <v>140</v>
      </c>
      <c r="C908" s="86" t="s">
        <v>1703</v>
      </c>
      <c r="D908" s="86" t="s">
        <v>6180</v>
      </c>
      <c r="E908" s="86" t="s">
        <v>2516</v>
      </c>
      <c r="F908" s="86">
        <v>49187046</v>
      </c>
      <c r="G908" s="86">
        <v>48997481</v>
      </c>
      <c r="H908" s="93">
        <v>49187046</v>
      </c>
      <c r="I908" s="86" t="s">
        <v>2829</v>
      </c>
      <c r="J908" s="86" t="s">
        <v>2833</v>
      </c>
      <c r="K908" s="86">
        <v>959536</v>
      </c>
      <c r="L908" s="86">
        <v>0</v>
      </c>
      <c r="M908" s="86">
        <v>50146582</v>
      </c>
      <c r="N908" s="86">
        <v>50146582</v>
      </c>
      <c r="O908" s="86">
        <v>49187046</v>
      </c>
      <c r="P908" s="86">
        <v>50146582</v>
      </c>
      <c r="Q908" s="86">
        <v>49187046</v>
      </c>
      <c r="R908" s="86">
        <v>50146582</v>
      </c>
      <c r="S908" s="86">
        <v>49187046</v>
      </c>
    </row>
    <row r="909" spans="1:19" x14ac:dyDescent="0.35">
      <c r="A909" s="86" t="s">
        <v>915</v>
      </c>
      <c r="B909" s="86">
        <v>140</v>
      </c>
      <c r="C909" s="86" t="s">
        <v>1703</v>
      </c>
      <c r="D909" s="86" t="s">
        <v>6181</v>
      </c>
      <c r="E909" s="86" t="s">
        <v>2517</v>
      </c>
      <c r="F909" s="86">
        <v>238335403</v>
      </c>
      <c r="G909" s="86">
        <v>260150997</v>
      </c>
      <c r="H909" s="93">
        <v>260150997</v>
      </c>
      <c r="I909" s="86" t="s">
        <v>2830</v>
      </c>
      <c r="J909" s="86" t="s">
        <v>2836</v>
      </c>
      <c r="K909" s="86">
        <v>8531313</v>
      </c>
      <c r="L909" s="86">
        <v>0</v>
      </c>
      <c r="M909" s="86">
        <v>268682310</v>
      </c>
      <c r="N909" s="86">
        <v>268682310</v>
      </c>
      <c r="O909" s="86">
        <v>260150997</v>
      </c>
      <c r="P909" s="86">
        <v>422218520</v>
      </c>
      <c r="Q909" s="86">
        <v>413687207</v>
      </c>
      <c r="R909" s="86">
        <v>422218520</v>
      </c>
      <c r="S909" s="86">
        <v>413687207</v>
      </c>
    </row>
    <row r="910" spans="1:19" x14ac:dyDescent="0.35">
      <c r="A910" s="86" t="s">
        <v>916</v>
      </c>
      <c r="B910" s="86">
        <v>140</v>
      </c>
      <c r="C910" s="86" t="s">
        <v>1703</v>
      </c>
      <c r="D910" s="86" t="s">
        <v>6183</v>
      </c>
      <c r="E910" s="86" t="s">
        <v>2315</v>
      </c>
      <c r="F910" s="86">
        <v>120089309</v>
      </c>
      <c r="G910" s="86">
        <v>125135519</v>
      </c>
      <c r="H910" s="93">
        <v>120089309</v>
      </c>
      <c r="I910" s="86" t="s">
        <v>2829</v>
      </c>
      <c r="J910" s="86" t="s">
        <v>2833</v>
      </c>
      <c r="K910" s="86">
        <v>2722888</v>
      </c>
      <c r="L910" s="86">
        <v>0</v>
      </c>
      <c r="M910" s="86">
        <v>122812197</v>
      </c>
      <c r="N910" s="86">
        <v>122812197</v>
      </c>
      <c r="O910" s="86">
        <v>120089309</v>
      </c>
      <c r="P910" s="86">
        <v>122812197</v>
      </c>
      <c r="Q910" s="86">
        <v>120089309</v>
      </c>
      <c r="R910" s="86">
        <v>122812197</v>
      </c>
      <c r="S910" s="86">
        <v>120089309</v>
      </c>
    </row>
    <row r="911" spans="1:19" x14ac:dyDescent="0.35">
      <c r="A911" s="86" t="s">
        <v>917</v>
      </c>
      <c r="B911" s="86">
        <v>140</v>
      </c>
      <c r="C911" s="86" t="s">
        <v>1703</v>
      </c>
      <c r="D911" s="86" t="s">
        <v>6185</v>
      </c>
      <c r="E911" s="86" t="s">
        <v>2017</v>
      </c>
      <c r="F911" s="86">
        <v>56595705</v>
      </c>
      <c r="G911" s="86">
        <v>57327680</v>
      </c>
      <c r="H911" s="93">
        <v>56595705</v>
      </c>
      <c r="I911" s="86" t="s">
        <v>2829</v>
      </c>
      <c r="J911" s="86" t="s">
        <v>2833</v>
      </c>
      <c r="K911" s="86">
        <v>1865378</v>
      </c>
      <c r="L911" s="86">
        <v>0</v>
      </c>
      <c r="M911" s="86">
        <v>58461083</v>
      </c>
      <c r="N911" s="86">
        <v>58461083</v>
      </c>
      <c r="O911" s="86">
        <v>56595705</v>
      </c>
      <c r="P911" s="86">
        <v>58461083</v>
      </c>
      <c r="Q911" s="86">
        <v>56595705</v>
      </c>
      <c r="R911" s="86">
        <v>58461083</v>
      </c>
      <c r="S911" s="86">
        <v>56595705</v>
      </c>
    </row>
    <row r="912" spans="1:19" x14ac:dyDescent="0.35">
      <c r="A912" s="86" t="s">
        <v>918</v>
      </c>
      <c r="B912" s="86">
        <v>140</v>
      </c>
      <c r="C912" s="86" t="s">
        <v>1703</v>
      </c>
      <c r="D912" s="86" t="s">
        <v>6188</v>
      </c>
      <c r="E912" s="86" t="s">
        <v>1864</v>
      </c>
      <c r="F912" s="86">
        <v>447132473</v>
      </c>
      <c r="G912" s="86">
        <v>469487052</v>
      </c>
      <c r="H912" s="93">
        <v>469487052</v>
      </c>
      <c r="I912" s="86" t="s">
        <v>2830</v>
      </c>
      <c r="J912" s="86" t="s">
        <v>2836</v>
      </c>
      <c r="K912" s="86">
        <v>1448646</v>
      </c>
      <c r="L912" s="86">
        <v>0</v>
      </c>
      <c r="M912" s="86">
        <v>470935698</v>
      </c>
      <c r="N912" s="86">
        <v>470935698</v>
      </c>
      <c r="O912" s="86">
        <v>469487052</v>
      </c>
      <c r="P912" s="86">
        <v>494014768</v>
      </c>
      <c r="Q912" s="86">
        <v>492566122</v>
      </c>
      <c r="R912" s="86">
        <v>494014768</v>
      </c>
      <c r="S912" s="86">
        <v>492566122</v>
      </c>
    </row>
    <row r="913" spans="1:19" x14ac:dyDescent="0.35">
      <c r="A913" s="86" t="s">
        <v>919</v>
      </c>
      <c r="B913" s="86">
        <v>141</v>
      </c>
      <c r="C913" s="86" t="s">
        <v>1704</v>
      </c>
      <c r="D913" s="86" t="s">
        <v>5576</v>
      </c>
      <c r="E913" s="86" t="s">
        <v>2105</v>
      </c>
      <c r="F913" s="86">
        <v>8900910</v>
      </c>
      <c r="G913" s="86">
        <v>8900910</v>
      </c>
      <c r="H913" s="93">
        <v>8900910</v>
      </c>
      <c r="I913" s="86" t="s">
        <v>2829</v>
      </c>
      <c r="J913" s="86" t="s">
        <v>2832</v>
      </c>
      <c r="K913" s="86">
        <v>163550</v>
      </c>
      <c r="L913" s="86">
        <v>0</v>
      </c>
      <c r="M913" s="86">
        <v>9064460</v>
      </c>
      <c r="N913" s="86">
        <v>9064460</v>
      </c>
      <c r="O913" s="86">
        <v>8900910</v>
      </c>
      <c r="P913" s="86">
        <v>9064460</v>
      </c>
      <c r="Q913" s="86">
        <v>8900910</v>
      </c>
      <c r="R913" s="86">
        <v>9064460</v>
      </c>
      <c r="S913" s="86">
        <v>8900910</v>
      </c>
    </row>
    <row r="914" spans="1:19" x14ac:dyDescent="0.35">
      <c r="A914" s="86" t="s">
        <v>920</v>
      </c>
      <c r="B914" s="86">
        <v>141</v>
      </c>
      <c r="C914" s="86" t="s">
        <v>1704</v>
      </c>
      <c r="D914" s="86" t="s">
        <v>6192</v>
      </c>
      <c r="E914" s="86" t="s">
        <v>1895</v>
      </c>
      <c r="F914" s="86">
        <v>1195527235</v>
      </c>
      <c r="G914" s="86">
        <v>1385522364</v>
      </c>
      <c r="H914" s="93">
        <v>1195527235</v>
      </c>
      <c r="I914" s="86" t="s">
        <v>2829</v>
      </c>
      <c r="J914" s="86" t="s">
        <v>2837</v>
      </c>
      <c r="K914" s="86">
        <v>48054820</v>
      </c>
      <c r="L914" s="86">
        <v>0</v>
      </c>
      <c r="M914" s="86">
        <v>1243582055</v>
      </c>
      <c r="N914" s="86">
        <v>1243582055</v>
      </c>
      <c r="O914" s="86">
        <v>1195527235</v>
      </c>
      <c r="P914" s="86">
        <v>1243582055</v>
      </c>
      <c r="Q914" s="86">
        <v>1195527235</v>
      </c>
      <c r="R914" s="86">
        <v>1243582055</v>
      </c>
      <c r="S914" s="86">
        <v>1195527235</v>
      </c>
    </row>
    <row r="915" spans="1:19" x14ac:dyDescent="0.35">
      <c r="A915" s="86" t="s">
        <v>921</v>
      </c>
      <c r="B915" s="86">
        <v>141</v>
      </c>
      <c r="C915" s="86" t="s">
        <v>1704</v>
      </c>
      <c r="D915" s="86" t="s">
        <v>6193</v>
      </c>
      <c r="E915" s="86" t="s">
        <v>2518</v>
      </c>
      <c r="F915" s="86">
        <v>122753411</v>
      </c>
      <c r="G915" s="86">
        <v>132746394</v>
      </c>
      <c r="H915" s="93">
        <v>122753411</v>
      </c>
      <c r="I915" s="86" t="s">
        <v>2829</v>
      </c>
      <c r="J915" s="86" t="s">
        <v>2833</v>
      </c>
      <c r="K915" s="86">
        <v>3146452</v>
      </c>
      <c r="L915" s="86">
        <v>0</v>
      </c>
      <c r="M915" s="86">
        <v>125899863</v>
      </c>
      <c r="N915" s="86">
        <v>125899863</v>
      </c>
      <c r="O915" s="86">
        <v>122753411</v>
      </c>
      <c r="P915" s="86">
        <v>125899863</v>
      </c>
      <c r="Q915" s="86">
        <v>122753411</v>
      </c>
      <c r="R915" s="86">
        <v>125899863</v>
      </c>
      <c r="S915" s="86">
        <v>122753411</v>
      </c>
    </row>
    <row r="916" spans="1:19" x14ac:dyDescent="0.35">
      <c r="A916" s="86" t="s">
        <v>922</v>
      </c>
      <c r="B916" s="86">
        <v>141</v>
      </c>
      <c r="C916" s="86" t="s">
        <v>1704</v>
      </c>
      <c r="D916" s="86" t="s">
        <v>6341</v>
      </c>
      <c r="E916" s="86" t="s">
        <v>2316</v>
      </c>
      <c r="F916" s="86">
        <v>5425965</v>
      </c>
      <c r="G916" s="86">
        <v>5425965</v>
      </c>
      <c r="H916" s="93">
        <v>5425965</v>
      </c>
      <c r="I916" s="86" t="s">
        <v>2829</v>
      </c>
      <c r="J916" s="86" t="s">
        <v>2832</v>
      </c>
      <c r="K916" s="86">
        <v>60000</v>
      </c>
      <c r="L916" s="86">
        <v>0</v>
      </c>
      <c r="M916" s="86">
        <v>5485965</v>
      </c>
      <c r="N916" s="86">
        <v>5485965</v>
      </c>
      <c r="O916" s="86">
        <v>5425965</v>
      </c>
      <c r="P916" s="86">
        <v>5485965</v>
      </c>
      <c r="Q916" s="86">
        <v>5425965</v>
      </c>
      <c r="R916" s="86">
        <v>5485965</v>
      </c>
      <c r="S916" s="86">
        <v>5425965</v>
      </c>
    </row>
    <row r="917" spans="1:19" x14ac:dyDescent="0.35">
      <c r="A917" s="86" t="s">
        <v>923</v>
      </c>
      <c r="B917" s="86">
        <v>141</v>
      </c>
      <c r="C917" s="86" t="s">
        <v>1704</v>
      </c>
      <c r="D917" s="86" t="s">
        <v>6562</v>
      </c>
      <c r="E917" s="86" t="s">
        <v>2519</v>
      </c>
      <c r="F917" s="86">
        <v>167130</v>
      </c>
      <c r="G917" s="86">
        <v>167130</v>
      </c>
      <c r="H917" s="93">
        <v>167130</v>
      </c>
      <c r="I917" s="86" t="s">
        <v>2829</v>
      </c>
      <c r="J917" s="86" t="s">
        <v>2832</v>
      </c>
      <c r="K917" s="86">
        <v>0</v>
      </c>
      <c r="L917" s="86">
        <v>0</v>
      </c>
      <c r="M917" s="86">
        <v>167130</v>
      </c>
      <c r="N917" s="86">
        <v>167130</v>
      </c>
      <c r="O917" s="86">
        <v>167130</v>
      </c>
      <c r="P917" s="86">
        <v>167130</v>
      </c>
      <c r="Q917" s="86">
        <v>167130</v>
      </c>
      <c r="R917" s="86">
        <v>167130</v>
      </c>
      <c r="S917" s="86">
        <v>167130</v>
      </c>
    </row>
    <row r="918" spans="1:19" x14ac:dyDescent="0.35">
      <c r="A918" s="86" t="s">
        <v>924</v>
      </c>
      <c r="B918" s="86">
        <v>142</v>
      </c>
      <c r="C918" s="86" t="s">
        <v>1705</v>
      </c>
      <c r="D918" s="86" t="s">
        <v>5777</v>
      </c>
      <c r="E918" s="86" t="s">
        <v>2259</v>
      </c>
      <c r="F918" s="86">
        <v>450340136</v>
      </c>
      <c r="G918" s="86">
        <v>450340136</v>
      </c>
      <c r="H918" s="93">
        <v>450340136</v>
      </c>
      <c r="I918" s="86" t="s">
        <v>2829</v>
      </c>
      <c r="J918" s="86" t="s">
        <v>2832</v>
      </c>
      <c r="K918" s="86">
        <v>180709</v>
      </c>
      <c r="L918" s="86">
        <v>0</v>
      </c>
      <c r="M918" s="86">
        <v>450520845</v>
      </c>
      <c r="N918" s="86">
        <v>450520845</v>
      </c>
      <c r="O918" s="86">
        <v>450340136</v>
      </c>
      <c r="P918" s="86">
        <v>450520845</v>
      </c>
      <c r="Q918" s="86">
        <v>450340136</v>
      </c>
      <c r="R918" s="86">
        <v>450520845</v>
      </c>
      <c r="S918" s="86">
        <v>450340136</v>
      </c>
    </row>
    <row r="919" spans="1:19" x14ac:dyDescent="0.35">
      <c r="A919" s="86" t="s">
        <v>925</v>
      </c>
      <c r="B919" s="86">
        <v>142</v>
      </c>
      <c r="C919" s="86" t="s">
        <v>1705</v>
      </c>
      <c r="D919" s="86" t="s">
        <v>6195</v>
      </c>
      <c r="E919" s="86" t="s">
        <v>2520</v>
      </c>
      <c r="F919" s="86">
        <v>5698680219</v>
      </c>
      <c r="G919" s="86">
        <v>5698680219</v>
      </c>
      <c r="H919" s="93">
        <v>5698680219</v>
      </c>
      <c r="I919" s="86" t="s">
        <v>2829</v>
      </c>
      <c r="J919" s="86" t="s">
        <v>2832</v>
      </c>
      <c r="K919" s="86">
        <v>7769034</v>
      </c>
      <c r="L919" s="86">
        <v>0</v>
      </c>
      <c r="M919" s="86">
        <v>5706449253</v>
      </c>
      <c r="N919" s="86">
        <v>5706449253</v>
      </c>
      <c r="O919" s="86">
        <v>5698680219</v>
      </c>
      <c r="P919" s="86">
        <v>5706449253</v>
      </c>
      <c r="Q919" s="86">
        <v>5698680219</v>
      </c>
      <c r="R919" s="86">
        <v>5706449253</v>
      </c>
      <c r="S919" s="86">
        <v>5698680219</v>
      </c>
    </row>
    <row r="920" spans="1:19" x14ac:dyDescent="0.35">
      <c r="A920" s="86" t="s">
        <v>926</v>
      </c>
      <c r="B920" s="86">
        <v>143</v>
      </c>
      <c r="C920" s="86" t="s">
        <v>1706</v>
      </c>
      <c r="D920" s="86" t="s">
        <v>5547</v>
      </c>
      <c r="E920" s="86" t="s">
        <v>2076</v>
      </c>
      <c r="F920" s="86">
        <v>3779082</v>
      </c>
      <c r="G920" s="86">
        <v>3779082</v>
      </c>
      <c r="H920" s="93">
        <v>3779082</v>
      </c>
      <c r="I920" s="86" t="s">
        <v>2829</v>
      </c>
      <c r="J920" s="86" t="s">
        <v>2833</v>
      </c>
      <c r="K920" s="86">
        <v>0</v>
      </c>
      <c r="L920" s="86">
        <v>0</v>
      </c>
      <c r="M920" s="86">
        <v>3779082</v>
      </c>
      <c r="N920" s="86">
        <v>3779082</v>
      </c>
      <c r="O920" s="86">
        <v>3779082</v>
      </c>
      <c r="P920" s="86">
        <v>3779082</v>
      </c>
      <c r="Q920" s="86">
        <v>3779082</v>
      </c>
      <c r="R920" s="86">
        <v>3779082</v>
      </c>
      <c r="S920" s="86">
        <v>3779082</v>
      </c>
    </row>
    <row r="921" spans="1:19" x14ac:dyDescent="0.35">
      <c r="A921" s="86" t="s">
        <v>927</v>
      </c>
      <c r="B921" s="86">
        <v>143</v>
      </c>
      <c r="C921" s="86" t="s">
        <v>1706</v>
      </c>
      <c r="D921" s="86" t="s">
        <v>5657</v>
      </c>
      <c r="E921" s="86" t="s">
        <v>2161</v>
      </c>
      <c r="F921" s="86">
        <v>242026360</v>
      </c>
      <c r="G921" s="86">
        <v>247571542</v>
      </c>
      <c r="H921" s="93">
        <v>242026360</v>
      </c>
      <c r="I921" s="86" t="s">
        <v>2829</v>
      </c>
      <c r="J921" s="86" t="s">
        <v>2833</v>
      </c>
      <c r="K921" s="86">
        <v>4815497</v>
      </c>
      <c r="L921" s="86">
        <v>0</v>
      </c>
      <c r="M921" s="86">
        <v>246841857</v>
      </c>
      <c r="N921" s="86">
        <v>246841857</v>
      </c>
      <c r="O921" s="86">
        <v>242026360</v>
      </c>
      <c r="P921" s="86">
        <v>653997257</v>
      </c>
      <c r="Q921" s="86">
        <v>649181760</v>
      </c>
      <c r="R921" s="86">
        <v>653997257</v>
      </c>
      <c r="S921" s="86">
        <v>649181760</v>
      </c>
    </row>
    <row r="922" spans="1:19" x14ac:dyDescent="0.35">
      <c r="A922" s="86" t="s">
        <v>928</v>
      </c>
      <c r="B922" s="86">
        <v>143</v>
      </c>
      <c r="C922" s="86" t="s">
        <v>1706</v>
      </c>
      <c r="D922" s="86" t="s">
        <v>6198</v>
      </c>
      <c r="E922" s="86" t="s">
        <v>2077</v>
      </c>
      <c r="F922" s="86">
        <v>800670786</v>
      </c>
      <c r="G922" s="86">
        <v>815914601</v>
      </c>
      <c r="H922" s="93">
        <v>800670786</v>
      </c>
      <c r="I922" s="86" t="s">
        <v>2829</v>
      </c>
      <c r="J922" s="86" t="s">
        <v>2833</v>
      </c>
      <c r="K922" s="86">
        <v>0</v>
      </c>
      <c r="L922" s="86">
        <v>0</v>
      </c>
      <c r="M922" s="86">
        <v>800670786</v>
      </c>
      <c r="N922" s="86">
        <v>800670786</v>
      </c>
      <c r="O922" s="86">
        <v>800670786</v>
      </c>
      <c r="P922" s="86">
        <v>800670786</v>
      </c>
      <c r="Q922" s="86">
        <v>800670786</v>
      </c>
      <c r="R922" s="86">
        <v>800670786</v>
      </c>
      <c r="S922" s="86">
        <v>800670786</v>
      </c>
    </row>
    <row r="923" spans="1:19" x14ac:dyDescent="0.35">
      <c r="A923" s="86" t="s">
        <v>929</v>
      </c>
      <c r="B923" s="86">
        <v>143</v>
      </c>
      <c r="C923" s="86" t="s">
        <v>1706</v>
      </c>
      <c r="D923" s="86" t="s">
        <v>6201</v>
      </c>
      <c r="E923" s="86" t="s">
        <v>2281</v>
      </c>
      <c r="F923" s="86">
        <v>304564471</v>
      </c>
      <c r="G923" s="86">
        <v>308374215</v>
      </c>
      <c r="H923" s="93">
        <v>304564471</v>
      </c>
      <c r="I923" s="86" t="s">
        <v>2829</v>
      </c>
      <c r="J923" s="86" t="s">
        <v>2833</v>
      </c>
      <c r="K923" s="86">
        <v>0</v>
      </c>
      <c r="L923" s="86">
        <v>6104191</v>
      </c>
      <c r="M923" s="86">
        <v>304564471</v>
      </c>
      <c r="N923" s="86">
        <v>298460280</v>
      </c>
      <c r="O923" s="86">
        <v>298460280</v>
      </c>
      <c r="P923" s="86">
        <v>304564471</v>
      </c>
      <c r="Q923" s="86">
        <v>304564471</v>
      </c>
      <c r="R923" s="86">
        <v>298460280</v>
      </c>
      <c r="S923" s="86">
        <v>298460280</v>
      </c>
    </row>
    <row r="924" spans="1:19" x14ac:dyDescent="0.35">
      <c r="A924" s="86" t="s">
        <v>930</v>
      </c>
      <c r="B924" s="86">
        <v>143</v>
      </c>
      <c r="C924" s="86" t="s">
        <v>1706</v>
      </c>
      <c r="D924" s="86" t="s">
        <v>6203</v>
      </c>
      <c r="E924" s="86" t="s">
        <v>2282</v>
      </c>
      <c r="F924" s="86">
        <v>588553242</v>
      </c>
      <c r="G924" s="86">
        <v>578456954</v>
      </c>
      <c r="H924" s="93">
        <v>588553242</v>
      </c>
      <c r="I924" s="86" t="s">
        <v>2829</v>
      </c>
      <c r="J924" s="86" t="s">
        <v>2833</v>
      </c>
      <c r="K924" s="86">
        <v>556483</v>
      </c>
      <c r="L924" s="86">
        <v>0</v>
      </c>
      <c r="M924" s="86">
        <v>589109725</v>
      </c>
      <c r="N924" s="86">
        <v>589109725</v>
      </c>
      <c r="O924" s="86">
        <v>588553242</v>
      </c>
      <c r="P924" s="86">
        <v>589109725</v>
      </c>
      <c r="Q924" s="86">
        <v>588553242</v>
      </c>
      <c r="R924" s="86">
        <v>589109725</v>
      </c>
      <c r="S924" s="86">
        <v>588553242</v>
      </c>
    </row>
    <row r="925" spans="1:19" x14ac:dyDescent="0.35">
      <c r="A925" s="86" t="s">
        <v>931</v>
      </c>
      <c r="B925" s="86">
        <v>143</v>
      </c>
      <c r="C925" s="86" t="s">
        <v>1706</v>
      </c>
      <c r="D925" s="86" t="s">
        <v>6204</v>
      </c>
      <c r="E925" s="86" t="s">
        <v>2521</v>
      </c>
      <c r="F925" s="86">
        <v>62519144</v>
      </c>
      <c r="G925" s="86">
        <v>70887331</v>
      </c>
      <c r="H925" s="93">
        <v>62519144</v>
      </c>
      <c r="I925" s="86" t="s">
        <v>2829</v>
      </c>
      <c r="J925" s="86" t="s">
        <v>2833</v>
      </c>
      <c r="K925" s="86">
        <v>0</v>
      </c>
      <c r="L925" s="86">
        <v>3863526</v>
      </c>
      <c r="M925" s="86">
        <v>62519144</v>
      </c>
      <c r="N925" s="86">
        <v>58655618</v>
      </c>
      <c r="O925" s="86">
        <v>58655618</v>
      </c>
      <c r="P925" s="86">
        <v>62519144</v>
      </c>
      <c r="Q925" s="86">
        <v>62519144</v>
      </c>
      <c r="R925" s="86">
        <v>58655618</v>
      </c>
      <c r="S925" s="86">
        <v>58655618</v>
      </c>
    </row>
    <row r="926" spans="1:19" x14ac:dyDescent="0.35">
      <c r="A926" s="86" t="s">
        <v>932</v>
      </c>
      <c r="B926" s="86">
        <v>143</v>
      </c>
      <c r="C926" s="86" t="s">
        <v>1706</v>
      </c>
      <c r="D926" s="86" t="s">
        <v>6205</v>
      </c>
      <c r="E926" s="86" t="s">
        <v>2522</v>
      </c>
      <c r="F926" s="86">
        <v>75065189</v>
      </c>
      <c r="G926" s="86">
        <v>73926637</v>
      </c>
      <c r="H926" s="93">
        <v>75065189</v>
      </c>
      <c r="I926" s="86" t="s">
        <v>2829</v>
      </c>
      <c r="J926" s="86" t="s">
        <v>2833</v>
      </c>
      <c r="K926" s="86">
        <v>0</v>
      </c>
      <c r="L926" s="86">
        <v>0</v>
      </c>
      <c r="M926" s="86">
        <v>75065189</v>
      </c>
      <c r="N926" s="86">
        <v>75065189</v>
      </c>
      <c r="O926" s="86">
        <v>75065189</v>
      </c>
      <c r="P926" s="86">
        <v>75065189</v>
      </c>
      <c r="Q926" s="86">
        <v>75065189</v>
      </c>
      <c r="R926" s="86">
        <v>75065189</v>
      </c>
      <c r="S926" s="86">
        <v>75065189</v>
      </c>
    </row>
    <row r="927" spans="1:19" x14ac:dyDescent="0.35">
      <c r="A927" s="86" t="s">
        <v>933</v>
      </c>
      <c r="B927" s="86">
        <v>143</v>
      </c>
      <c r="C927" s="86" t="s">
        <v>1706</v>
      </c>
      <c r="D927" s="86" t="s">
        <v>6206</v>
      </c>
      <c r="E927" s="86" t="s">
        <v>2523</v>
      </c>
      <c r="F927" s="86">
        <v>90868290</v>
      </c>
      <c r="G927" s="86">
        <v>91078765</v>
      </c>
      <c r="H927" s="93">
        <v>90868290</v>
      </c>
      <c r="I927" s="86" t="s">
        <v>2829</v>
      </c>
      <c r="J927" s="86" t="s">
        <v>2833</v>
      </c>
      <c r="K927" s="86">
        <v>0</v>
      </c>
      <c r="L927" s="86">
        <v>3357094</v>
      </c>
      <c r="M927" s="86">
        <v>90868290</v>
      </c>
      <c r="N927" s="86">
        <v>87511196</v>
      </c>
      <c r="O927" s="86">
        <v>87511196</v>
      </c>
      <c r="P927" s="86">
        <v>90868290</v>
      </c>
      <c r="Q927" s="86">
        <v>90868290</v>
      </c>
      <c r="R927" s="86">
        <v>87511196</v>
      </c>
      <c r="S927" s="86">
        <v>87511196</v>
      </c>
    </row>
    <row r="928" spans="1:19" x14ac:dyDescent="0.35">
      <c r="A928" s="86" t="s">
        <v>934</v>
      </c>
      <c r="B928" s="86">
        <v>144</v>
      </c>
      <c r="C928" s="86" t="s">
        <v>1707</v>
      </c>
      <c r="D928" s="86" t="s">
        <v>5323</v>
      </c>
      <c r="E928" s="86" t="s">
        <v>1871</v>
      </c>
      <c r="F928" s="86">
        <v>11526602</v>
      </c>
      <c r="G928" s="86">
        <v>11526602</v>
      </c>
      <c r="H928" s="93">
        <v>11526602</v>
      </c>
      <c r="I928" s="86" t="s">
        <v>2829</v>
      </c>
      <c r="J928" s="86" t="s">
        <v>2833</v>
      </c>
      <c r="K928" s="86">
        <v>315000</v>
      </c>
      <c r="L928" s="86">
        <v>0</v>
      </c>
      <c r="M928" s="86">
        <v>11841602</v>
      </c>
      <c r="N928" s="86">
        <v>11841602</v>
      </c>
      <c r="O928" s="86">
        <v>11526602</v>
      </c>
      <c r="P928" s="86">
        <v>11841602</v>
      </c>
      <c r="Q928" s="86">
        <v>11526602</v>
      </c>
      <c r="R928" s="86">
        <v>11841602</v>
      </c>
      <c r="S928" s="86">
        <v>11526602</v>
      </c>
    </row>
    <row r="929" spans="1:19" x14ac:dyDescent="0.35">
      <c r="A929" s="86" t="s">
        <v>935</v>
      </c>
      <c r="B929" s="86">
        <v>144</v>
      </c>
      <c r="C929" s="86" t="s">
        <v>1707</v>
      </c>
      <c r="D929" s="86" t="s">
        <v>6208</v>
      </c>
      <c r="E929" s="86" t="s">
        <v>2227</v>
      </c>
      <c r="F929" s="86">
        <v>877521470</v>
      </c>
      <c r="G929" s="86">
        <v>904601573</v>
      </c>
      <c r="H929" s="93">
        <v>877521470</v>
      </c>
      <c r="I929" s="86" t="s">
        <v>2829</v>
      </c>
      <c r="J929" s="86" t="s">
        <v>2833</v>
      </c>
      <c r="K929" s="86">
        <v>18826937</v>
      </c>
      <c r="L929" s="86">
        <v>17561921</v>
      </c>
      <c r="M929" s="86">
        <v>896348407</v>
      </c>
      <c r="N929" s="86">
        <v>878786486</v>
      </c>
      <c r="O929" s="86">
        <v>859959549</v>
      </c>
      <c r="P929" s="86">
        <v>896348407</v>
      </c>
      <c r="Q929" s="86">
        <v>877521470</v>
      </c>
      <c r="R929" s="86">
        <v>878786486</v>
      </c>
      <c r="S929" s="86">
        <v>859959549</v>
      </c>
    </row>
    <row r="930" spans="1:19" x14ac:dyDescent="0.35">
      <c r="A930" s="86" t="s">
        <v>936</v>
      </c>
      <c r="B930" s="86">
        <v>144</v>
      </c>
      <c r="C930" s="86" t="s">
        <v>1707</v>
      </c>
      <c r="D930" s="86" t="s">
        <v>6211</v>
      </c>
      <c r="E930" s="86" t="s">
        <v>1874</v>
      </c>
      <c r="F930" s="86">
        <v>453769222</v>
      </c>
      <c r="G930" s="86">
        <v>452062599</v>
      </c>
      <c r="H930" s="93">
        <v>453769222</v>
      </c>
      <c r="I930" s="86" t="s">
        <v>2829</v>
      </c>
      <c r="J930" s="86" t="s">
        <v>2833</v>
      </c>
      <c r="K930" s="86">
        <v>12821705</v>
      </c>
      <c r="L930" s="86">
        <v>0</v>
      </c>
      <c r="M930" s="86">
        <v>466590927</v>
      </c>
      <c r="N930" s="86">
        <v>466590927</v>
      </c>
      <c r="O930" s="86">
        <v>453769222</v>
      </c>
      <c r="P930" s="86">
        <v>466590927</v>
      </c>
      <c r="Q930" s="86">
        <v>453769222</v>
      </c>
      <c r="R930" s="86">
        <v>466590927</v>
      </c>
      <c r="S930" s="86">
        <v>453769222</v>
      </c>
    </row>
    <row r="931" spans="1:19" x14ac:dyDescent="0.35">
      <c r="A931" s="86" t="s">
        <v>937</v>
      </c>
      <c r="B931" s="86">
        <v>144</v>
      </c>
      <c r="C931" s="86" t="s">
        <v>1707</v>
      </c>
      <c r="D931" s="86" t="s">
        <v>6214</v>
      </c>
      <c r="E931" s="86" t="s">
        <v>2524</v>
      </c>
      <c r="F931" s="86">
        <v>158761307</v>
      </c>
      <c r="G931" s="86">
        <v>150406511</v>
      </c>
      <c r="H931" s="93">
        <v>158761307</v>
      </c>
      <c r="I931" s="86" t="s">
        <v>2829</v>
      </c>
      <c r="J931" s="86" t="s">
        <v>2833</v>
      </c>
      <c r="K931" s="86">
        <v>2495775</v>
      </c>
      <c r="L931" s="86">
        <v>721850</v>
      </c>
      <c r="M931" s="86">
        <v>161257082</v>
      </c>
      <c r="N931" s="86">
        <v>160535232</v>
      </c>
      <c r="O931" s="86">
        <v>158039457</v>
      </c>
      <c r="P931" s="86">
        <v>161257082</v>
      </c>
      <c r="Q931" s="86">
        <v>158761307</v>
      </c>
      <c r="R931" s="86">
        <v>160535232</v>
      </c>
      <c r="S931" s="86">
        <v>158039457</v>
      </c>
    </row>
    <row r="932" spans="1:19" x14ac:dyDescent="0.35">
      <c r="A932" s="86" t="s">
        <v>938</v>
      </c>
      <c r="B932" s="86">
        <v>145</v>
      </c>
      <c r="C932" s="86" t="s">
        <v>1708</v>
      </c>
      <c r="D932" s="86" t="s">
        <v>6216</v>
      </c>
      <c r="E932" s="86" t="s">
        <v>2255</v>
      </c>
      <c r="F932" s="86">
        <v>399791138</v>
      </c>
      <c r="G932" s="86">
        <v>412591853</v>
      </c>
      <c r="H932" s="93">
        <v>399791138</v>
      </c>
      <c r="I932" s="86" t="s">
        <v>2829</v>
      </c>
      <c r="J932" s="86" t="s">
        <v>2833</v>
      </c>
      <c r="K932" s="86">
        <v>9961760</v>
      </c>
      <c r="L932" s="86">
        <v>2437890</v>
      </c>
      <c r="M932" s="86">
        <v>409752898</v>
      </c>
      <c r="N932" s="86">
        <v>407315008</v>
      </c>
      <c r="O932" s="86">
        <v>397353248</v>
      </c>
      <c r="P932" s="86">
        <v>409752898</v>
      </c>
      <c r="Q932" s="86">
        <v>399791138</v>
      </c>
      <c r="R932" s="86">
        <v>407315008</v>
      </c>
      <c r="S932" s="86">
        <v>397353248</v>
      </c>
    </row>
    <row r="933" spans="1:19" x14ac:dyDescent="0.35">
      <c r="A933" s="86" t="s">
        <v>939</v>
      </c>
      <c r="B933" s="86">
        <v>145</v>
      </c>
      <c r="C933" s="86" t="s">
        <v>1708</v>
      </c>
      <c r="D933" s="86" t="s">
        <v>6217</v>
      </c>
      <c r="E933" s="86" t="s">
        <v>2525</v>
      </c>
      <c r="F933" s="86">
        <v>398985302</v>
      </c>
      <c r="G933" s="86">
        <v>412987137</v>
      </c>
      <c r="H933" s="93">
        <v>398985302</v>
      </c>
      <c r="I933" s="86" t="s">
        <v>2829</v>
      </c>
      <c r="J933" s="86" t="s">
        <v>2833</v>
      </c>
      <c r="K933" s="86">
        <v>11886410</v>
      </c>
      <c r="L933" s="86">
        <v>7444220</v>
      </c>
      <c r="M933" s="86">
        <v>410871712</v>
      </c>
      <c r="N933" s="86">
        <v>403427492</v>
      </c>
      <c r="O933" s="86">
        <v>391541082</v>
      </c>
      <c r="P933" s="86">
        <v>410871712</v>
      </c>
      <c r="Q933" s="86">
        <v>398985302</v>
      </c>
      <c r="R933" s="86">
        <v>403427492</v>
      </c>
      <c r="S933" s="86">
        <v>391541082</v>
      </c>
    </row>
    <row r="934" spans="1:19" x14ac:dyDescent="0.35">
      <c r="A934" s="86" t="s">
        <v>940</v>
      </c>
      <c r="B934" s="86">
        <v>145</v>
      </c>
      <c r="C934" s="86" t="s">
        <v>1708</v>
      </c>
      <c r="D934" s="86" t="s">
        <v>6218</v>
      </c>
      <c r="E934" s="86" t="s">
        <v>2526</v>
      </c>
      <c r="F934" s="86">
        <v>290409421</v>
      </c>
      <c r="G934" s="86">
        <v>309475697</v>
      </c>
      <c r="H934" s="93">
        <v>290409421</v>
      </c>
      <c r="I934" s="86" t="s">
        <v>2829</v>
      </c>
      <c r="J934" s="86" t="s">
        <v>2833</v>
      </c>
      <c r="K934" s="86">
        <v>9529350</v>
      </c>
      <c r="L934" s="86">
        <v>13847380</v>
      </c>
      <c r="M934" s="86">
        <v>299938771</v>
      </c>
      <c r="N934" s="86">
        <v>286091391</v>
      </c>
      <c r="O934" s="86">
        <v>276562041</v>
      </c>
      <c r="P934" s="86">
        <v>299938771</v>
      </c>
      <c r="Q934" s="86">
        <v>290409421</v>
      </c>
      <c r="R934" s="86">
        <v>286091391</v>
      </c>
      <c r="S934" s="86">
        <v>276562041</v>
      </c>
    </row>
    <row r="935" spans="1:19" x14ac:dyDescent="0.35">
      <c r="A935" s="86" t="s">
        <v>941</v>
      </c>
      <c r="B935" s="86">
        <v>145</v>
      </c>
      <c r="C935" s="86" t="s">
        <v>1708</v>
      </c>
      <c r="D935" s="86" t="s">
        <v>6221</v>
      </c>
      <c r="E935" s="86" t="s">
        <v>2256</v>
      </c>
      <c r="F935" s="86">
        <v>81053683</v>
      </c>
      <c r="G935" s="86">
        <v>85556179</v>
      </c>
      <c r="H935" s="93">
        <v>81053683</v>
      </c>
      <c r="I935" s="86" t="s">
        <v>2829</v>
      </c>
      <c r="J935" s="86" t="s">
        <v>2833</v>
      </c>
      <c r="K935" s="86">
        <v>1931220</v>
      </c>
      <c r="L935" s="86">
        <v>0</v>
      </c>
      <c r="M935" s="86">
        <v>82984903</v>
      </c>
      <c r="N935" s="86">
        <v>82984903</v>
      </c>
      <c r="O935" s="86">
        <v>81053683</v>
      </c>
      <c r="P935" s="86">
        <v>82984903</v>
      </c>
      <c r="Q935" s="86">
        <v>81053683</v>
      </c>
      <c r="R935" s="86">
        <v>82984903</v>
      </c>
      <c r="S935" s="86">
        <v>81053683</v>
      </c>
    </row>
    <row r="936" spans="1:19" x14ac:dyDescent="0.35">
      <c r="A936" s="86" t="s">
        <v>942</v>
      </c>
      <c r="B936" s="86">
        <v>145</v>
      </c>
      <c r="C936" s="86" t="s">
        <v>1708</v>
      </c>
      <c r="D936" s="86" t="s">
        <v>6222</v>
      </c>
      <c r="E936" s="86" t="s">
        <v>2527</v>
      </c>
      <c r="F936" s="86">
        <v>854587090</v>
      </c>
      <c r="G936" s="86">
        <v>885204120</v>
      </c>
      <c r="H936" s="93">
        <v>854587090</v>
      </c>
      <c r="I936" s="86" t="s">
        <v>2829</v>
      </c>
      <c r="J936" s="86" t="s">
        <v>2833</v>
      </c>
      <c r="K936" s="86">
        <v>8124120</v>
      </c>
      <c r="L936" s="86">
        <v>0</v>
      </c>
      <c r="M936" s="86">
        <v>862711210</v>
      </c>
      <c r="N936" s="86">
        <v>862711210</v>
      </c>
      <c r="O936" s="86">
        <v>854587090</v>
      </c>
      <c r="P936" s="86">
        <v>862711210</v>
      </c>
      <c r="Q936" s="86">
        <v>854587090</v>
      </c>
      <c r="R936" s="86">
        <v>862711210</v>
      </c>
      <c r="S936" s="86">
        <v>854587090</v>
      </c>
    </row>
    <row r="937" spans="1:19" x14ac:dyDescent="0.35">
      <c r="A937" s="86" t="s">
        <v>943</v>
      </c>
      <c r="B937" s="86">
        <v>146</v>
      </c>
      <c r="C937" s="86" t="s">
        <v>1709</v>
      </c>
      <c r="D937" s="86" t="s">
        <v>6224</v>
      </c>
      <c r="E937" s="86" t="s">
        <v>2528</v>
      </c>
      <c r="F937" s="86">
        <v>2036031206</v>
      </c>
      <c r="G937" s="86">
        <v>2061328957</v>
      </c>
      <c r="H937" s="93">
        <v>2036031206</v>
      </c>
      <c r="I937" s="86" t="s">
        <v>2829</v>
      </c>
      <c r="J937" s="86" t="s">
        <v>2833</v>
      </c>
      <c r="K937" s="86">
        <v>27163807</v>
      </c>
      <c r="L937" s="86">
        <v>0</v>
      </c>
      <c r="M937" s="86">
        <v>2063195013</v>
      </c>
      <c r="N937" s="86">
        <v>2063195013</v>
      </c>
      <c r="O937" s="86">
        <v>2036031206</v>
      </c>
      <c r="P937" s="86">
        <v>2063195013</v>
      </c>
      <c r="Q937" s="86">
        <v>2036031206</v>
      </c>
      <c r="R937" s="86">
        <v>2063195013</v>
      </c>
      <c r="S937" s="86">
        <v>2036031206</v>
      </c>
    </row>
    <row r="938" spans="1:19" x14ac:dyDescent="0.35">
      <c r="A938" s="86" t="s">
        <v>944</v>
      </c>
      <c r="B938" s="86">
        <v>146</v>
      </c>
      <c r="C938" s="86" t="s">
        <v>1709</v>
      </c>
      <c r="D938" s="86" t="s">
        <v>6228</v>
      </c>
      <c r="E938" s="86" t="s">
        <v>2344</v>
      </c>
      <c r="F938" s="86">
        <v>2234734202</v>
      </c>
      <c r="G938" s="86">
        <v>2306235707</v>
      </c>
      <c r="H938" s="93">
        <v>2234734202</v>
      </c>
      <c r="I938" s="86" t="s">
        <v>2829</v>
      </c>
      <c r="J938" s="86" t="s">
        <v>2833</v>
      </c>
      <c r="K938" s="86">
        <v>47035205</v>
      </c>
      <c r="L938" s="86">
        <v>0</v>
      </c>
      <c r="M938" s="86">
        <v>2281769407</v>
      </c>
      <c r="N938" s="86">
        <v>2281769407</v>
      </c>
      <c r="O938" s="86">
        <v>2234734202</v>
      </c>
      <c r="P938" s="86">
        <v>2281769407</v>
      </c>
      <c r="Q938" s="86">
        <v>2234734202</v>
      </c>
      <c r="R938" s="86">
        <v>2281769407</v>
      </c>
      <c r="S938" s="86">
        <v>2234734202</v>
      </c>
    </row>
    <row r="939" spans="1:19" x14ac:dyDescent="0.35">
      <c r="A939" s="86" t="s">
        <v>945</v>
      </c>
      <c r="B939" s="86">
        <v>146</v>
      </c>
      <c r="C939" s="86" t="s">
        <v>1709</v>
      </c>
      <c r="D939" s="86" t="s">
        <v>6229</v>
      </c>
      <c r="E939" s="86" t="s">
        <v>2529</v>
      </c>
      <c r="F939" s="86">
        <v>205712575</v>
      </c>
      <c r="G939" s="86">
        <v>236063688</v>
      </c>
      <c r="H939" s="93">
        <v>205712575</v>
      </c>
      <c r="I939" s="86" t="s">
        <v>2829</v>
      </c>
      <c r="J939" s="86" t="s">
        <v>2833</v>
      </c>
      <c r="K939" s="86">
        <v>1239147</v>
      </c>
      <c r="L939" s="86">
        <v>0</v>
      </c>
      <c r="M939" s="86">
        <v>206951722</v>
      </c>
      <c r="N939" s="86">
        <v>206951722</v>
      </c>
      <c r="O939" s="86">
        <v>205712575</v>
      </c>
      <c r="P939" s="86">
        <v>206951722</v>
      </c>
      <c r="Q939" s="86">
        <v>205712575</v>
      </c>
      <c r="R939" s="86">
        <v>206951722</v>
      </c>
      <c r="S939" s="86">
        <v>205712575</v>
      </c>
    </row>
    <row r="940" spans="1:19" x14ac:dyDescent="0.35">
      <c r="A940" s="86" t="s">
        <v>946</v>
      </c>
      <c r="B940" s="86">
        <v>146</v>
      </c>
      <c r="C940" s="86" t="s">
        <v>1709</v>
      </c>
      <c r="D940" s="86" t="s">
        <v>6230</v>
      </c>
      <c r="E940" s="86" t="s">
        <v>2530</v>
      </c>
      <c r="F940" s="86">
        <v>514850784</v>
      </c>
      <c r="G940" s="86">
        <v>553595916</v>
      </c>
      <c r="H940" s="93">
        <v>514850784</v>
      </c>
      <c r="I940" s="86" t="s">
        <v>2829</v>
      </c>
      <c r="J940" s="86" t="s">
        <v>2833</v>
      </c>
      <c r="K940" s="86">
        <v>14010955</v>
      </c>
      <c r="L940" s="86">
        <v>0</v>
      </c>
      <c r="M940" s="86">
        <v>528861739</v>
      </c>
      <c r="N940" s="86">
        <v>528861739</v>
      </c>
      <c r="O940" s="86">
        <v>514850784</v>
      </c>
      <c r="P940" s="86">
        <v>528861739</v>
      </c>
      <c r="Q940" s="86">
        <v>514850784</v>
      </c>
      <c r="R940" s="86">
        <v>528861739</v>
      </c>
      <c r="S940" s="86">
        <v>514850784</v>
      </c>
    </row>
    <row r="941" spans="1:19" x14ac:dyDescent="0.35">
      <c r="A941" s="86" t="s">
        <v>947</v>
      </c>
      <c r="B941" s="86">
        <v>146</v>
      </c>
      <c r="C941" s="86" t="s">
        <v>1709</v>
      </c>
      <c r="D941" s="86" t="s">
        <v>6231</v>
      </c>
      <c r="E941" s="86" t="s">
        <v>2531</v>
      </c>
      <c r="F941" s="86">
        <v>264143783</v>
      </c>
      <c r="G941" s="86">
        <v>278763062</v>
      </c>
      <c r="H941" s="93">
        <v>264143783</v>
      </c>
      <c r="I941" s="86" t="s">
        <v>2829</v>
      </c>
      <c r="J941" s="86" t="s">
        <v>2833</v>
      </c>
      <c r="K941" s="86">
        <v>5308078</v>
      </c>
      <c r="L941" s="86">
        <v>0</v>
      </c>
      <c r="M941" s="86">
        <v>269451861</v>
      </c>
      <c r="N941" s="86">
        <v>269451861</v>
      </c>
      <c r="O941" s="86">
        <v>264143783</v>
      </c>
      <c r="P941" s="86">
        <v>269451861</v>
      </c>
      <c r="Q941" s="86">
        <v>264143783</v>
      </c>
      <c r="R941" s="86">
        <v>269451861</v>
      </c>
      <c r="S941" s="86">
        <v>264143783</v>
      </c>
    </row>
    <row r="942" spans="1:19" x14ac:dyDescent="0.35">
      <c r="A942" s="86" t="s">
        <v>948</v>
      </c>
      <c r="B942" s="86">
        <v>146</v>
      </c>
      <c r="C942" s="86" t="s">
        <v>1709</v>
      </c>
      <c r="D942" s="86" t="s">
        <v>6232</v>
      </c>
      <c r="E942" s="86" t="s">
        <v>2532</v>
      </c>
      <c r="F942" s="86">
        <v>1028282373</v>
      </c>
      <c r="G942" s="86">
        <v>1089331135</v>
      </c>
      <c r="H942" s="93">
        <v>1028282373</v>
      </c>
      <c r="I942" s="86" t="s">
        <v>2829</v>
      </c>
      <c r="J942" s="86" t="s">
        <v>2833</v>
      </c>
      <c r="K942" s="86">
        <v>18897483</v>
      </c>
      <c r="L942" s="86">
        <v>0</v>
      </c>
      <c r="M942" s="86">
        <v>1047179856</v>
      </c>
      <c r="N942" s="86">
        <v>1047179856</v>
      </c>
      <c r="O942" s="86">
        <v>1028282373</v>
      </c>
      <c r="P942" s="86">
        <v>1047179856</v>
      </c>
      <c r="Q942" s="86">
        <v>1028282373</v>
      </c>
      <c r="R942" s="86">
        <v>1047179856</v>
      </c>
      <c r="S942" s="86">
        <v>1028282373</v>
      </c>
    </row>
    <row r="943" spans="1:19" x14ac:dyDescent="0.35">
      <c r="A943" s="86" t="s">
        <v>949</v>
      </c>
      <c r="B943" s="86">
        <v>146</v>
      </c>
      <c r="C943" s="86" t="s">
        <v>1709</v>
      </c>
      <c r="D943" s="86" t="s">
        <v>6233</v>
      </c>
      <c r="E943" s="86" t="s">
        <v>2533</v>
      </c>
      <c r="F943" s="86">
        <v>746959939</v>
      </c>
      <c r="G943" s="86">
        <v>760135715</v>
      </c>
      <c r="H943" s="93">
        <v>746959939</v>
      </c>
      <c r="I943" s="86" t="s">
        <v>2829</v>
      </c>
      <c r="J943" s="86" t="s">
        <v>2833</v>
      </c>
      <c r="K943" s="86">
        <v>19431053</v>
      </c>
      <c r="L943" s="86">
        <v>0</v>
      </c>
      <c r="M943" s="86">
        <v>766390992</v>
      </c>
      <c r="N943" s="86">
        <v>766390992</v>
      </c>
      <c r="O943" s="86">
        <v>746959939</v>
      </c>
      <c r="P943" s="86">
        <v>766390992</v>
      </c>
      <c r="Q943" s="86">
        <v>746959939</v>
      </c>
      <c r="R943" s="86">
        <v>766390992</v>
      </c>
      <c r="S943" s="86">
        <v>746959939</v>
      </c>
    </row>
    <row r="944" spans="1:19" x14ac:dyDescent="0.35">
      <c r="A944" s="86" t="s">
        <v>950</v>
      </c>
      <c r="B944" s="86">
        <v>147</v>
      </c>
      <c r="C944" s="86" t="s">
        <v>1710</v>
      </c>
      <c r="D944" s="86" t="s">
        <v>5773</v>
      </c>
      <c r="E944" s="86" t="s">
        <v>2253</v>
      </c>
      <c r="F944" s="86">
        <v>1340482</v>
      </c>
      <c r="G944" s="86">
        <v>1340482</v>
      </c>
      <c r="H944" s="93">
        <v>1340482</v>
      </c>
      <c r="I944" s="86" t="s">
        <v>2829</v>
      </c>
      <c r="J944" s="86" t="s">
        <v>2832</v>
      </c>
      <c r="K944" s="86">
        <v>40055</v>
      </c>
      <c r="L944" s="86">
        <v>0</v>
      </c>
      <c r="M944" s="86">
        <v>1380537</v>
      </c>
      <c r="N944" s="86">
        <v>1380537</v>
      </c>
      <c r="O944" s="86">
        <v>1340482</v>
      </c>
      <c r="P944" s="86">
        <v>1380537</v>
      </c>
      <c r="Q944" s="86">
        <v>1340482</v>
      </c>
      <c r="R944" s="86">
        <v>1380537</v>
      </c>
      <c r="S944" s="86">
        <v>1340482</v>
      </c>
    </row>
    <row r="945" spans="1:19" x14ac:dyDescent="0.35">
      <c r="A945" s="86" t="s">
        <v>951</v>
      </c>
      <c r="B945" s="86">
        <v>147</v>
      </c>
      <c r="C945" s="86" t="s">
        <v>1710</v>
      </c>
      <c r="D945" s="86" t="s">
        <v>5997</v>
      </c>
      <c r="E945" s="86" t="s">
        <v>1941</v>
      </c>
      <c r="F945" s="86">
        <v>4297510</v>
      </c>
      <c r="G945" s="86">
        <v>4297510</v>
      </c>
      <c r="H945" s="93">
        <v>4297510</v>
      </c>
      <c r="I945" s="86" t="s">
        <v>2829</v>
      </c>
      <c r="J945" s="86" t="s">
        <v>2832</v>
      </c>
      <c r="K945" s="86">
        <v>90400</v>
      </c>
      <c r="L945" s="86">
        <v>0</v>
      </c>
      <c r="M945" s="86">
        <v>4387910</v>
      </c>
      <c r="N945" s="86">
        <v>4387910</v>
      </c>
      <c r="O945" s="86">
        <v>4297510</v>
      </c>
      <c r="P945" s="86">
        <v>4387910</v>
      </c>
      <c r="Q945" s="86">
        <v>4297510</v>
      </c>
      <c r="R945" s="86">
        <v>4387910</v>
      </c>
      <c r="S945" s="86">
        <v>4297510</v>
      </c>
    </row>
    <row r="946" spans="1:19" x14ac:dyDescent="0.35">
      <c r="A946" s="86" t="s">
        <v>952</v>
      </c>
      <c r="B946" s="86">
        <v>147</v>
      </c>
      <c r="C946" s="86" t="s">
        <v>1710</v>
      </c>
      <c r="D946" s="86" t="s">
        <v>6002</v>
      </c>
      <c r="E946" s="86" t="s">
        <v>2395</v>
      </c>
      <c r="F946" s="86">
        <v>4568862</v>
      </c>
      <c r="G946" s="86">
        <v>4568862</v>
      </c>
      <c r="H946" s="93">
        <v>4568862</v>
      </c>
      <c r="I946" s="86" t="s">
        <v>2829</v>
      </c>
      <c r="J946" s="86" t="s">
        <v>2832</v>
      </c>
      <c r="K946" s="86">
        <v>336310</v>
      </c>
      <c r="L946" s="86">
        <v>0</v>
      </c>
      <c r="M946" s="86">
        <v>4905172</v>
      </c>
      <c r="N946" s="86">
        <v>4905172</v>
      </c>
      <c r="O946" s="86">
        <v>4568862</v>
      </c>
      <c r="P946" s="86">
        <v>4905172</v>
      </c>
      <c r="Q946" s="86">
        <v>4568862</v>
      </c>
      <c r="R946" s="86">
        <v>4905172</v>
      </c>
      <c r="S946" s="86">
        <v>4568862</v>
      </c>
    </row>
    <row r="947" spans="1:19" x14ac:dyDescent="0.35">
      <c r="A947" s="86" t="s">
        <v>953</v>
      </c>
      <c r="B947" s="86">
        <v>147</v>
      </c>
      <c r="C947" s="86" t="s">
        <v>1710</v>
      </c>
      <c r="D947" s="86" t="s">
        <v>6234</v>
      </c>
      <c r="E947" s="86" t="s">
        <v>2534</v>
      </c>
      <c r="F947" s="86">
        <v>58507411</v>
      </c>
      <c r="G947" s="86">
        <v>61895479</v>
      </c>
      <c r="H947" s="93">
        <v>58507411</v>
      </c>
      <c r="I947" s="86" t="s">
        <v>2829</v>
      </c>
      <c r="J947" s="86" t="s">
        <v>2837</v>
      </c>
      <c r="K947" s="86">
        <v>1745518</v>
      </c>
      <c r="L947" s="86">
        <v>0</v>
      </c>
      <c r="M947" s="86">
        <v>60252929</v>
      </c>
      <c r="N947" s="86">
        <v>60252929</v>
      </c>
      <c r="O947" s="86">
        <v>58507411</v>
      </c>
      <c r="P947" s="86">
        <v>60252929</v>
      </c>
      <c r="Q947" s="86">
        <v>58507411</v>
      </c>
      <c r="R947" s="86">
        <v>60252929</v>
      </c>
      <c r="S947" s="86">
        <v>58507411</v>
      </c>
    </row>
    <row r="948" spans="1:19" x14ac:dyDescent="0.35">
      <c r="A948" s="86" t="s">
        <v>954</v>
      </c>
      <c r="B948" s="86">
        <v>147</v>
      </c>
      <c r="C948" s="86" t="s">
        <v>1710</v>
      </c>
      <c r="D948" s="86" t="s">
        <v>6236</v>
      </c>
      <c r="E948" s="86" t="s">
        <v>2208</v>
      </c>
      <c r="F948" s="86">
        <v>1288321817</v>
      </c>
      <c r="G948" s="86">
        <v>1327608448</v>
      </c>
      <c r="H948" s="93">
        <v>1288321817</v>
      </c>
      <c r="I948" s="86" t="s">
        <v>2829</v>
      </c>
      <c r="J948" s="86" t="s">
        <v>2837</v>
      </c>
      <c r="K948" s="86">
        <v>19126428</v>
      </c>
      <c r="L948" s="86">
        <v>0</v>
      </c>
      <c r="M948" s="86">
        <v>1307448245</v>
      </c>
      <c r="N948" s="86">
        <v>1307448245</v>
      </c>
      <c r="O948" s="86">
        <v>1288321817</v>
      </c>
      <c r="P948" s="86">
        <v>1307448245</v>
      </c>
      <c r="Q948" s="86">
        <v>1288321817</v>
      </c>
      <c r="R948" s="86">
        <v>1307448245</v>
      </c>
      <c r="S948" s="86">
        <v>1288321817</v>
      </c>
    </row>
    <row r="949" spans="1:19" x14ac:dyDescent="0.35">
      <c r="A949" s="86" t="s">
        <v>955</v>
      </c>
      <c r="B949" s="86">
        <v>147</v>
      </c>
      <c r="C949" s="86" t="s">
        <v>1710</v>
      </c>
      <c r="D949" s="86" t="s">
        <v>6239</v>
      </c>
      <c r="E949" s="86" t="s">
        <v>2257</v>
      </c>
      <c r="F949" s="86">
        <v>484182734</v>
      </c>
      <c r="G949" s="86">
        <v>502080299</v>
      </c>
      <c r="H949" s="93">
        <v>484182734</v>
      </c>
      <c r="I949" s="86" t="s">
        <v>2829</v>
      </c>
      <c r="J949" s="86" t="s">
        <v>2833</v>
      </c>
      <c r="K949" s="86">
        <v>19307310</v>
      </c>
      <c r="L949" s="86">
        <v>0</v>
      </c>
      <c r="M949" s="86">
        <v>503490044</v>
      </c>
      <c r="N949" s="86">
        <v>503490044</v>
      </c>
      <c r="O949" s="86">
        <v>484182734</v>
      </c>
      <c r="P949" s="86">
        <v>503490044</v>
      </c>
      <c r="Q949" s="86">
        <v>484182734</v>
      </c>
      <c r="R949" s="86">
        <v>503490044</v>
      </c>
      <c r="S949" s="86">
        <v>484182734</v>
      </c>
    </row>
    <row r="950" spans="1:19" x14ac:dyDescent="0.35">
      <c r="A950" s="86" t="s">
        <v>956</v>
      </c>
      <c r="B950" s="86">
        <v>147</v>
      </c>
      <c r="C950" s="86" t="s">
        <v>1710</v>
      </c>
      <c r="D950" s="86" t="s">
        <v>6296</v>
      </c>
      <c r="E950" s="86" t="s">
        <v>2210</v>
      </c>
      <c r="F950" s="86">
        <v>42644820</v>
      </c>
      <c r="G950" s="86">
        <v>42644820</v>
      </c>
      <c r="H950" s="93">
        <v>42644820</v>
      </c>
      <c r="I950" s="86" t="s">
        <v>2829</v>
      </c>
      <c r="J950" s="86" t="s">
        <v>2832</v>
      </c>
      <c r="K950" s="86">
        <v>839412</v>
      </c>
      <c r="L950" s="86">
        <v>0</v>
      </c>
      <c r="M950" s="86">
        <v>43484232</v>
      </c>
      <c r="N950" s="86">
        <v>43484232</v>
      </c>
      <c r="O950" s="86">
        <v>42644820</v>
      </c>
      <c r="P950" s="86">
        <v>43484232</v>
      </c>
      <c r="Q950" s="86">
        <v>42644820</v>
      </c>
      <c r="R950" s="86">
        <v>43484232</v>
      </c>
      <c r="S950" s="86">
        <v>42644820</v>
      </c>
    </row>
    <row r="951" spans="1:19" x14ac:dyDescent="0.35">
      <c r="A951" s="86" t="s">
        <v>957</v>
      </c>
      <c r="B951" s="86">
        <v>147</v>
      </c>
      <c r="C951" s="86" t="s">
        <v>1710</v>
      </c>
      <c r="D951" s="86" t="s">
        <v>6308</v>
      </c>
      <c r="E951" s="86" t="s">
        <v>2403</v>
      </c>
      <c r="F951" s="86">
        <v>11520751</v>
      </c>
      <c r="G951" s="86">
        <v>11520751</v>
      </c>
      <c r="H951" s="93">
        <v>11520751</v>
      </c>
      <c r="I951" s="86" t="s">
        <v>2829</v>
      </c>
      <c r="J951" s="86" t="s">
        <v>2832</v>
      </c>
      <c r="K951" s="86">
        <v>690220</v>
      </c>
      <c r="L951" s="86">
        <v>0</v>
      </c>
      <c r="M951" s="86">
        <v>12210971</v>
      </c>
      <c r="N951" s="86">
        <v>12210971</v>
      </c>
      <c r="O951" s="86">
        <v>11520751</v>
      </c>
      <c r="P951" s="86">
        <v>12210971</v>
      </c>
      <c r="Q951" s="86">
        <v>11520751</v>
      </c>
      <c r="R951" s="86">
        <v>12210971</v>
      </c>
      <c r="S951" s="86">
        <v>11520751</v>
      </c>
    </row>
    <row r="952" spans="1:19" x14ac:dyDescent="0.35">
      <c r="A952" s="86" t="s">
        <v>5279</v>
      </c>
      <c r="B952" s="86">
        <v>148</v>
      </c>
      <c r="C952" s="86" t="s">
        <v>1711</v>
      </c>
      <c r="D952" s="86" t="s">
        <v>5962</v>
      </c>
      <c r="E952" s="86" t="s">
        <v>2364</v>
      </c>
      <c r="F952" s="86">
        <v>157557648</v>
      </c>
      <c r="G952" s="86">
        <v>157557648</v>
      </c>
      <c r="H952" s="93">
        <v>157557648</v>
      </c>
      <c r="I952" s="86" t="s">
        <v>2829</v>
      </c>
      <c r="J952" s="86" t="s">
        <v>2833</v>
      </c>
      <c r="K952" s="86">
        <v>707328</v>
      </c>
      <c r="L952" s="86">
        <v>738494</v>
      </c>
      <c r="M952" s="86">
        <v>158264976</v>
      </c>
      <c r="N952" s="86">
        <v>157526482</v>
      </c>
      <c r="O952" s="86">
        <v>156819154</v>
      </c>
      <c r="P952" s="86">
        <v>158264976</v>
      </c>
      <c r="Q952" s="86">
        <v>157557648</v>
      </c>
      <c r="R952" s="86">
        <v>157526482</v>
      </c>
      <c r="S952" s="86">
        <v>156819154</v>
      </c>
    </row>
    <row r="953" spans="1:19" x14ac:dyDescent="0.35">
      <c r="A953" s="86" t="s">
        <v>958</v>
      </c>
      <c r="B953" s="86">
        <v>148</v>
      </c>
      <c r="C953" s="86" t="s">
        <v>1711</v>
      </c>
      <c r="D953" s="86" t="s">
        <v>6241</v>
      </c>
      <c r="E953" s="86" t="s">
        <v>2365</v>
      </c>
      <c r="F953" s="86">
        <v>128160242</v>
      </c>
      <c r="G953" s="86">
        <v>138317103</v>
      </c>
      <c r="H953" s="93">
        <v>128160242</v>
      </c>
      <c r="I953" s="86" t="s">
        <v>2829</v>
      </c>
      <c r="J953" s="86" t="s">
        <v>2833</v>
      </c>
      <c r="K953" s="86">
        <v>2575840</v>
      </c>
      <c r="L953" s="86">
        <v>0</v>
      </c>
      <c r="M953" s="86">
        <v>130736082</v>
      </c>
      <c r="N953" s="86">
        <v>130736082</v>
      </c>
      <c r="O953" s="86">
        <v>128160242</v>
      </c>
      <c r="P953" s="86">
        <v>130736082</v>
      </c>
      <c r="Q953" s="86">
        <v>128160242</v>
      </c>
      <c r="R953" s="86">
        <v>130736082</v>
      </c>
      <c r="S953" s="86">
        <v>128160242</v>
      </c>
    </row>
    <row r="954" spans="1:19" x14ac:dyDescent="0.35">
      <c r="A954" s="86" t="s">
        <v>959</v>
      </c>
      <c r="B954" s="86">
        <v>148</v>
      </c>
      <c r="C954" s="86" t="s">
        <v>1711</v>
      </c>
      <c r="D954" s="86" t="s">
        <v>6243</v>
      </c>
      <c r="E954" s="86" t="s">
        <v>2535</v>
      </c>
      <c r="F954" s="86">
        <v>89104155</v>
      </c>
      <c r="G954" s="86">
        <v>87139857</v>
      </c>
      <c r="H954" s="93">
        <v>89104155</v>
      </c>
      <c r="I954" s="86" t="s">
        <v>2829</v>
      </c>
      <c r="J954" s="86" t="s">
        <v>2833</v>
      </c>
      <c r="K954" s="86">
        <v>1202810</v>
      </c>
      <c r="L954" s="86">
        <v>0</v>
      </c>
      <c r="M954" s="86">
        <v>90306965</v>
      </c>
      <c r="N954" s="86">
        <v>90306965</v>
      </c>
      <c r="O954" s="86">
        <v>89104155</v>
      </c>
      <c r="P954" s="86">
        <v>90306965</v>
      </c>
      <c r="Q954" s="86">
        <v>89104155</v>
      </c>
      <c r="R954" s="86">
        <v>90306965</v>
      </c>
      <c r="S954" s="86">
        <v>89104155</v>
      </c>
    </row>
    <row r="955" spans="1:19" x14ac:dyDescent="0.35">
      <c r="A955" s="86" t="s">
        <v>961</v>
      </c>
      <c r="B955" s="86">
        <v>148</v>
      </c>
      <c r="C955" s="86" t="s">
        <v>1711</v>
      </c>
      <c r="D955" s="86" t="s">
        <v>6244</v>
      </c>
      <c r="E955" s="86" t="s">
        <v>2537</v>
      </c>
      <c r="F955" s="86">
        <v>54660436</v>
      </c>
      <c r="G955" s="86">
        <v>53732374</v>
      </c>
      <c r="H955" s="93">
        <v>54660436</v>
      </c>
      <c r="I955" s="86" t="s">
        <v>2829</v>
      </c>
      <c r="J955" s="86" t="s">
        <v>2833</v>
      </c>
      <c r="K955" s="86">
        <v>999170</v>
      </c>
      <c r="L955" s="86">
        <v>0</v>
      </c>
      <c r="M955" s="86">
        <v>55659606</v>
      </c>
      <c r="N955" s="86">
        <v>55659606</v>
      </c>
      <c r="O955" s="86">
        <v>54660436</v>
      </c>
      <c r="P955" s="86">
        <v>55659606</v>
      </c>
      <c r="Q955" s="86">
        <v>54660436</v>
      </c>
      <c r="R955" s="86">
        <v>55659606</v>
      </c>
      <c r="S955" s="86">
        <v>54660436</v>
      </c>
    </row>
    <row r="956" spans="1:19" x14ac:dyDescent="0.35">
      <c r="A956" s="86" t="s">
        <v>962</v>
      </c>
      <c r="B956" s="86">
        <v>149</v>
      </c>
      <c r="C956" s="86" t="s">
        <v>1712</v>
      </c>
      <c r="D956" s="86" t="s">
        <v>6245</v>
      </c>
      <c r="E956" s="86" t="s">
        <v>2538</v>
      </c>
      <c r="F956" s="86">
        <v>826902591</v>
      </c>
      <c r="G956" s="86">
        <v>826902591</v>
      </c>
      <c r="H956" s="93">
        <v>826902591</v>
      </c>
      <c r="I956" s="86" t="s">
        <v>2829</v>
      </c>
      <c r="J956" s="86" t="s">
        <v>2832</v>
      </c>
      <c r="K956" s="86">
        <v>16012108</v>
      </c>
      <c r="L956" s="86">
        <v>20875163</v>
      </c>
      <c r="M956" s="86">
        <v>842914699</v>
      </c>
      <c r="N956" s="86">
        <v>822039536</v>
      </c>
      <c r="O956" s="86">
        <v>806027428</v>
      </c>
      <c r="P956" s="86">
        <v>842914699</v>
      </c>
      <c r="Q956" s="86">
        <v>826902591</v>
      </c>
      <c r="R956" s="86">
        <v>822039536</v>
      </c>
      <c r="S956" s="86">
        <v>806027428</v>
      </c>
    </row>
    <row r="957" spans="1:19" x14ac:dyDescent="0.35">
      <c r="A957" s="86" t="s">
        <v>963</v>
      </c>
      <c r="B957" s="86">
        <v>149</v>
      </c>
      <c r="C957" s="86" t="s">
        <v>1712</v>
      </c>
      <c r="D957" s="86" t="s">
        <v>6247</v>
      </c>
      <c r="E957" s="86" t="s">
        <v>1880</v>
      </c>
      <c r="F957" s="86">
        <v>2203066063</v>
      </c>
      <c r="G957" s="86">
        <v>2203066063</v>
      </c>
      <c r="H957" s="93">
        <v>2203066063</v>
      </c>
      <c r="I957" s="86" t="s">
        <v>2829</v>
      </c>
      <c r="J957" s="86" t="s">
        <v>2832</v>
      </c>
      <c r="K957" s="86">
        <v>7431743</v>
      </c>
      <c r="L957" s="86">
        <v>8516217</v>
      </c>
      <c r="M957" s="86">
        <v>2210497806</v>
      </c>
      <c r="N957" s="86">
        <v>2201981589</v>
      </c>
      <c r="O957" s="86">
        <v>2194549846</v>
      </c>
      <c r="P957" s="86">
        <v>2210497806</v>
      </c>
      <c r="Q957" s="86">
        <v>2203066063</v>
      </c>
      <c r="R957" s="86">
        <v>2201981589</v>
      </c>
      <c r="S957" s="86">
        <v>2194549846</v>
      </c>
    </row>
    <row r="958" spans="1:19" x14ac:dyDescent="0.35">
      <c r="A958" s="86" t="s">
        <v>964</v>
      </c>
      <c r="B958" s="86">
        <v>149</v>
      </c>
      <c r="C958" s="86" t="s">
        <v>1712</v>
      </c>
      <c r="D958" s="86" t="s">
        <v>6557</v>
      </c>
      <c r="E958" s="86" t="s">
        <v>1882</v>
      </c>
      <c r="F958" s="86">
        <v>61997123</v>
      </c>
      <c r="G958" s="86">
        <v>61997123</v>
      </c>
      <c r="H958" s="93">
        <v>61997123</v>
      </c>
      <c r="I958" s="86" t="s">
        <v>2829</v>
      </c>
      <c r="J958" s="86" t="s">
        <v>2832</v>
      </c>
      <c r="K958" s="86">
        <v>1610916</v>
      </c>
      <c r="L958" s="86">
        <v>0</v>
      </c>
      <c r="M958" s="86">
        <v>63608039</v>
      </c>
      <c r="N958" s="86">
        <v>63608039</v>
      </c>
      <c r="O958" s="86">
        <v>61997123</v>
      </c>
      <c r="P958" s="86">
        <v>63608039</v>
      </c>
      <c r="Q958" s="86">
        <v>61997123</v>
      </c>
      <c r="R958" s="86">
        <v>63608039</v>
      </c>
      <c r="S958" s="86">
        <v>61997123</v>
      </c>
    </row>
    <row r="959" spans="1:19" x14ac:dyDescent="0.35">
      <c r="A959" s="86" t="s">
        <v>965</v>
      </c>
      <c r="B959" s="86">
        <v>150</v>
      </c>
      <c r="C959" s="86" t="s">
        <v>1713</v>
      </c>
      <c r="D959" s="86" t="s">
        <v>5368</v>
      </c>
      <c r="E959" s="86" t="s">
        <v>1914</v>
      </c>
      <c r="F959" s="86">
        <v>4393610</v>
      </c>
      <c r="G959" s="86">
        <v>4393610</v>
      </c>
      <c r="H959" s="93">
        <v>4393610</v>
      </c>
      <c r="I959" s="86" t="s">
        <v>2829</v>
      </c>
      <c r="J959" s="86" t="s">
        <v>2833</v>
      </c>
      <c r="K959" s="86">
        <v>0</v>
      </c>
      <c r="L959" s="86">
        <v>0</v>
      </c>
      <c r="M959" s="86">
        <v>4393610</v>
      </c>
      <c r="N959" s="86">
        <v>4393610</v>
      </c>
      <c r="O959" s="86">
        <v>4393610</v>
      </c>
      <c r="P959" s="86">
        <v>4393610</v>
      </c>
      <c r="Q959" s="86">
        <v>4393610</v>
      </c>
      <c r="R959" s="86">
        <v>4393610</v>
      </c>
      <c r="S959" s="86">
        <v>4393610</v>
      </c>
    </row>
    <row r="960" spans="1:19" x14ac:dyDescent="0.35">
      <c r="A960" s="86" t="s">
        <v>966</v>
      </c>
      <c r="B960" s="86">
        <v>150</v>
      </c>
      <c r="C960" s="86" t="s">
        <v>1713</v>
      </c>
      <c r="D960" s="86" t="s">
        <v>5437</v>
      </c>
      <c r="E960" s="86" t="s">
        <v>1975</v>
      </c>
      <c r="F960" s="86">
        <v>354264792</v>
      </c>
      <c r="G960" s="86">
        <v>350941577</v>
      </c>
      <c r="H960" s="93">
        <v>354264792</v>
      </c>
      <c r="I960" s="86" t="s">
        <v>2829</v>
      </c>
      <c r="J960" s="86" t="s">
        <v>2833</v>
      </c>
      <c r="K960" s="86">
        <v>6009999</v>
      </c>
      <c r="L960" s="86">
        <v>0</v>
      </c>
      <c r="M960" s="86">
        <v>360274791</v>
      </c>
      <c r="N960" s="86">
        <v>360274791</v>
      </c>
      <c r="O960" s="86">
        <v>354264792</v>
      </c>
      <c r="P960" s="86">
        <v>360274791</v>
      </c>
      <c r="Q960" s="86">
        <v>354264792</v>
      </c>
      <c r="R960" s="86">
        <v>360274791</v>
      </c>
      <c r="S960" s="86">
        <v>354264792</v>
      </c>
    </row>
    <row r="961" spans="1:19" x14ac:dyDescent="0.35">
      <c r="A961" s="86" t="s">
        <v>967</v>
      </c>
      <c r="B961" s="86">
        <v>150</v>
      </c>
      <c r="C961" s="86" t="s">
        <v>1713</v>
      </c>
      <c r="D961" s="86" t="s">
        <v>6248</v>
      </c>
      <c r="E961" s="86" t="s">
        <v>2539</v>
      </c>
      <c r="F961" s="86">
        <v>4591321666</v>
      </c>
      <c r="G961" s="86">
        <v>4729862355</v>
      </c>
      <c r="H961" s="93">
        <v>4591321666</v>
      </c>
      <c r="I961" s="86" t="s">
        <v>2829</v>
      </c>
      <c r="J961" s="86" t="s">
        <v>2833</v>
      </c>
      <c r="K961" s="86">
        <v>50461923</v>
      </c>
      <c r="L961" s="86">
        <v>86677780</v>
      </c>
      <c r="M961" s="86">
        <v>4641783589</v>
      </c>
      <c r="N961" s="86">
        <v>4555105809</v>
      </c>
      <c r="O961" s="86">
        <v>4504643886</v>
      </c>
      <c r="P961" s="86">
        <v>4641783589</v>
      </c>
      <c r="Q961" s="86">
        <v>4591321666</v>
      </c>
      <c r="R961" s="86">
        <v>4555105809</v>
      </c>
      <c r="S961" s="86">
        <v>4504643886</v>
      </c>
    </row>
    <row r="962" spans="1:19" x14ac:dyDescent="0.35">
      <c r="A962" s="86" t="s">
        <v>968</v>
      </c>
      <c r="B962" s="86">
        <v>151</v>
      </c>
      <c r="C962" s="86" t="s">
        <v>1714</v>
      </c>
      <c r="D962" s="86" t="s">
        <v>6802</v>
      </c>
      <c r="E962" s="86" t="s">
        <v>2540</v>
      </c>
      <c r="F962" s="86">
        <v>8643780141</v>
      </c>
      <c r="G962" s="86">
        <v>8770682063</v>
      </c>
      <c r="H962" s="93">
        <v>8643780141</v>
      </c>
      <c r="I962" s="86" t="s">
        <v>2829</v>
      </c>
      <c r="J962" s="86" t="s">
        <v>2833</v>
      </c>
      <c r="K962" s="86">
        <v>49110</v>
      </c>
      <c r="L962" s="86">
        <v>39580</v>
      </c>
      <c r="M962" s="86">
        <v>8643829251</v>
      </c>
      <c r="N962" s="86">
        <v>8643789671</v>
      </c>
      <c r="O962" s="86">
        <v>8643740561</v>
      </c>
      <c r="P962" s="86">
        <v>8643829251</v>
      </c>
      <c r="Q962" s="86">
        <v>8643780141</v>
      </c>
      <c r="R962" s="86">
        <v>8643789671</v>
      </c>
      <c r="S962" s="86">
        <v>8643740561</v>
      </c>
    </row>
    <row r="963" spans="1:19" x14ac:dyDescent="0.35">
      <c r="A963" s="86" t="s">
        <v>969</v>
      </c>
      <c r="B963" s="86">
        <v>152</v>
      </c>
      <c r="C963" s="86" t="s">
        <v>1715</v>
      </c>
      <c r="D963" s="86" t="s">
        <v>5592</v>
      </c>
      <c r="E963" s="86" t="s">
        <v>2113</v>
      </c>
      <c r="F963" s="86">
        <v>12147937</v>
      </c>
      <c r="G963" s="86">
        <v>12147937</v>
      </c>
      <c r="H963" s="93">
        <v>12147937</v>
      </c>
      <c r="I963" s="86" t="s">
        <v>2829</v>
      </c>
      <c r="J963" s="86" t="s">
        <v>2832</v>
      </c>
      <c r="K963" s="86">
        <v>150000</v>
      </c>
      <c r="L963" s="86">
        <v>0</v>
      </c>
      <c r="M963" s="86">
        <v>12297937</v>
      </c>
      <c r="N963" s="86">
        <v>12297937</v>
      </c>
      <c r="O963" s="86">
        <v>12147937</v>
      </c>
      <c r="P963" s="86">
        <v>12297937</v>
      </c>
      <c r="Q963" s="86">
        <v>12147937</v>
      </c>
      <c r="R963" s="86">
        <v>12297937</v>
      </c>
      <c r="S963" s="86">
        <v>12147937</v>
      </c>
    </row>
    <row r="964" spans="1:19" x14ac:dyDescent="0.35">
      <c r="A964" s="86" t="s">
        <v>970</v>
      </c>
      <c r="B964" s="86">
        <v>152</v>
      </c>
      <c r="C964" s="86" t="s">
        <v>1715</v>
      </c>
      <c r="D964" s="86" t="s">
        <v>5799</v>
      </c>
      <c r="E964" s="86" t="s">
        <v>2275</v>
      </c>
      <c r="F964" s="86">
        <v>839851</v>
      </c>
      <c r="G964" s="86">
        <v>839851</v>
      </c>
      <c r="H964" s="93">
        <v>839851</v>
      </c>
      <c r="I964" s="86" t="s">
        <v>2829</v>
      </c>
      <c r="J964" s="86" t="s">
        <v>2832</v>
      </c>
      <c r="K964" s="86">
        <v>20000</v>
      </c>
      <c r="L964" s="86">
        <v>0</v>
      </c>
      <c r="M964" s="86">
        <v>859851</v>
      </c>
      <c r="N964" s="86">
        <v>859851</v>
      </c>
      <c r="O964" s="86">
        <v>839851</v>
      </c>
      <c r="P964" s="86">
        <v>859851</v>
      </c>
      <c r="Q964" s="86">
        <v>839851</v>
      </c>
      <c r="R964" s="86">
        <v>859851</v>
      </c>
      <c r="S964" s="86">
        <v>839851</v>
      </c>
    </row>
    <row r="965" spans="1:19" x14ac:dyDescent="0.35">
      <c r="A965" s="86" t="s">
        <v>971</v>
      </c>
      <c r="B965" s="86">
        <v>152</v>
      </c>
      <c r="C965" s="86" t="s">
        <v>1715</v>
      </c>
      <c r="D965" s="86" t="s">
        <v>5869</v>
      </c>
      <c r="E965" s="86" t="s">
        <v>2312</v>
      </c>
      <c r="F965" s="86">
        <v>76731158</v>
      </c>
      <c r="G965" s="86">
        <v>76731158</v>
      </c>
      <c r="H965" s="93">
        <v>76731158</v>
      </c>
      <c r="I965" s="86" t="s">
        <v>2829</v>
      </c>
      <c r="J965" s="86" t="s">
        <v>2832</v>
      </c>
      <c r="K965" s="86">
        <v>1828436</v>
      </c>
      <c r="L965" s="86">
        <v>0</v>
      </c>
      <c r="M965" s="86">
        <v>78559594</v>
      </c>
      <c r="N965" s="86">
        <v>78559594</v>
      </c>
      <c r="O965" s="86">
        <v>76731158</v>
      </c>
      <c r="P965" s="86">
        <v>78559594</v>
      </c>
      <c r="Q965" s="86">
        <v>76731158</v>
      </c>
      <c r="R965" s="86">
        <v>78559594</v>
      </c>
      <c r="S965" s="86">
        <v>76731158</v>
      </c>
    </row>
    <row r="966" spans="1:19" x14ac:dyDescent="0.35">
      <c r="A966" s="86" t="s">
        <v>972</v>
      </c>
      <c r="B966" s="86">
        <v>152</v>
      </c>
      <c r="C966" s="86" t="s">
        <v>1715</v>
      </c>
      <c r="D966" s="86" t="s">
        <v>6249</v>
      </c>
      <c r="E966" s="86" t="s">
        <v>2541</v>
      </c>
      <c r="F966" s="86">
        <v>11657317273</v>
      </c>
      <c r="G966" s="86">
        <v>11657317273</v>
      </c>
      <c r="H966" s="93">
        <v>11657317273</v>
      </c>
      <c r="I966" s="86" t="s">
        <v>2829</v>
      </c>
      <c r="J966" s="86" t="s">
        <v>2832</v>
      </c>
      <c r="K966" s="86">
        <v>284776996</v>
      </c>
      <c r="L966" s="86">
        <v>0</v>
      </c>
      <c r="M966" s="86">
        <v>11942094269</v>
      </c>
      <c r="N966" s="86">
        <v>11942094269</v>
      </c>
      <c r="O966" s="86">
        <v>11657317273</v>
      </c>
      <c r="P966" s="86">
        <v>11942094269</v>
      </c>
      <c r="Q966" s="86">
        <v>11657317273</v>
      </c>
      <c r="R966" s="86">
        <v>11942094269</v>
      </c>
      <c r="S966" s="86">
        <v>11657317273</v>
      </c>
    </row>
    <row r="967" spans="1:19" x14ac:dyDescent="0.35">
      <c r="A967" s="86" t="s">
        <v>973</v>
      </c>
      <c r="B967" s="86">
        <v>152</v>
      </c>
      <c r="C967" s="86" t="s">
        <v>1715</v>
      </c>
      <c r="D967" s="86" t="s">
        <v>6250</v>
      </c>
      <c r="E967" s="86" t="s">
        <v>2542</v>
      </c>
      <c r="F967" s="86">
        <v>422487217</v>
      </c>
      <c r="G967" s="86">
        <v>422487217</v>
      </c>
      <c r="H967" s="93">
        <v>422487217</v>
      </c>
      <c r="I967" s="86" t="s">
        <v>2829</v>
      </c>
      <c r="J967" s="86" t="s">
        <v>2832</v>
      </c>
      <c r="K967" s="86">
        <v>5576519</v>
      </c>
      <c r="L967" s="86">
        <v>0</v>
      </c>
      <c r="M967" s="86">
        <v>428063736</v>
      </c>
      <c r="N967" s="86">
        <v>428063736</v>
      </c>
      <c r="O967" s="86">
        <v>422487217</v>
      </c>
      <c r="P967" s="86">
        <v>428063736</v>
      </c>
      <c r="Q967" s="86">
        <v>422487217</v>
      </c>
      <c r="R967" s="86">
        <v>428063736</v>
      </c>
      <c r="S967" s="86">
        <v>422487217</v>
      </c>
    </row>
    <row r="968" spans="1:19" x14ac:dyDescent="0.35">
      <c r="A968" s="86" t="s">
        <v>974</v>
      </c>
      <c r="B968" s="86">
        <v>152</v>
      </c>
      <c r="C968" s="86" t="s">
        <v>1715</v>
      </c>
      <c r="D968" s="86" t="s">
        <v>6251</v>
      </c>
      <c r="E968" s="86" t="s">
        <v>2543</v>
      </c>
      <c r="F968" s="86">
        <v>450067346</v>
      </c>
      <c r="G968" s="86">
        <v>466422376</v>
      </c>
      <c r="H968" s="93">
        <v>450067346</v>
      </c>
      <c r="I968" s="86" t="s">
        <v>2829</v>
      </c>
      <c r="J968" s="86" t="s">
        <v>2833</v>
      </c>
      <c r="K968" s="86">
        <v>15081216</v>
      </c>
      <c r="L968" s="86">
        <v>0</v>
      </c>
      <c r="M968" s="86">
        <v>465148562</v>
      </c>
      <c r="N968" s="86">
        <v>465148562</v>
      </c>
      <c r="O968" s="86">
        <v>450067346</v>
      </c>
      <c r="P968" s="86">
        <v>465148562</v>
      </c>
      <c r="Q968" s="86">
        <v>450067346</v>
      </c>
      <c r="R968" s="86">
        <v>465148562</v>
      </c>
      <c r="S968" s="86">
        <v>450067346</v>
      </c>
    </row>
    <row r="969" spans="1:19" x14ac:dyDescent="0.35">
      <c r="A969" s="86" t="s">
        <v>975</v>
      </c>
      <c r="B969" s="86">
        <v>152</v>
      </c>
      <c r="C969" s="86" t="s">
        <v>1715</v>
      </c>
      <c r="D969" s="86" t="s">
        <v>6253</v>
      </c>
      <c r="E969" s="86" t="s">
        <v>2544</v>
      </c>
      <c r="F969" s="86">
        <v>3784357562</v>
      </c>
      <c r="G969" s="86">
        <v>3784357562</v>
      </c>
      <c r="H969" s="93">
        <v>3784357562</v>
      </c>
      <c r="I969" s="86" t="s">
        <v>2829</v>
      </c>
      <c r="J969" s="86" t="s">
        <v>2832</v>
      </c>
      <c r="K969" s="86">
        <v>76757327</v>
      </c>
      <c r="L969" s="86">
        <v>0</v>
      </c>
      <c r="M969" s="86">
        <v>3861114889</v>
      </c>
      <c r="N969" s="86">
        <v>3861114889</v>
      </c>
      <c r="O969" s="86">
        <v>3784357562</v>
      </c>
      <c r="P969" s="86">
        <v>3861114889</v>
      </c>
      <c r="Q969" s="86">
        <v>3784357562</v>
      </c>
      <c r="R969" s="86">
        <v>3861114889</v>
      </c>
      <c r="S969" s="86">
        <v>3784357562</v>
      </c>
    </row>
    <row r="970" spans="1:19" x14ac:dyDescent="0.35">
      <c r="A970" s="86" t="s">
        <v>976</v>
      </c>
      <c r="B970" s="86">
        <v>152</v>
      </c>
      <c r="C970" s="86" t="s">
        <v>1715</v>
      </c>
      <c r="D970" s="86" t="s">
        <v>6255</v>
      </c>
      <c r="E970" s="86" t="s">
        <v>2410</v>
      </c>
      <c r="F970" s="86">
        <v>4715122830</v>
      </c>
      <c r="G970" s="86">
        <v>4715122830</v>
      </c>
      <c r="H970" s="93">
        <v>4715122830</v>
      </c>
      <c r="I970" s="86" t="s">
        <v>2829</v>
      </c>
      <c r="J970" s="86" t="s">
        <v>2832</v>
      </c>
      <c r="K970" s="86">
        <v>98116192</v>
      </c>
      <c r="L970" s="86">
        <v>0</v>
      </c>
      <c r="M970" s="86">
        <v>4813239022</v>
      </c>
      <c r="N970" s="86">
        <v>4813239022</v>
      </c>
      <c r="O970" s="86">
        <v>4715122830</v>
      </c>
      <c r="P970" s="86">
        <v>4813239022</v>
      </c>
      <c r="Q970" s="86">
        <v>4715122830</v>
      </c>
      <c r="R970" s="86">
        <v>4813239022</v>
      </c>
      <c r="S970" s="86">
        <v>4715122830</v>
      </c>
    </row>
    <row r="971" spans="1:19" x14ac:dyDescent="0.35">
      <c r="A971" s="86" t="s">
        <v>977</v>
      </c>
      <c r="B971" s="86">
        <v>152</v>
      </c>
      <c r="C971" s="86" t="s">
        <v>1715</v>
      </c>
      <c r="D971" s="86" t="s">
        <v>6256</v>
      </c>
      <c r="E971" s="86" t="s">
        <v>2545</v>
      </c>
      <c r="F971" s="86">
        <v>264464910</v>
      </c>
      <c r="G971" s="86">
        <v>264464910</v>
      </c>
      <c r="H971" s="93">
        <v>264464910</v>
      </c>
      <c r="I971" s="86" t="s">
        <v>2829</v>
      </c>
      <c r="J971" s="86" t="s">
        <v>2832</v>
      </c>
      <c r="K971" s="86">
        <v>7579663</v>
      </c>
      <c r="L971" s="86">
        <v>0</v>
      </c>
      <c r="M971" s="86">
        <v>272044573</v>
      </c>
      <c r="N971" s="86">
        <v>272044573</v>
      </c>
      <c r="O971" s="86">
        <v>264464910</v>
      </c>
      <c r="P971" s="86">
        <v>272044573</v>
      </c>
      <c r="Q971" s="86">
        <v>264464910</v>
      </c>
      <c r="R971" s="86">
        <v>272044573</v>
      </c>
      <c r="S971" s="86">
        <v>264464910</v>
      </c>
    </row>
    <row r="972" spans="1:19" x14ac:dyDescent="0.35">
      <c r="A972" s="86" t="s">
        <v>978</v>
      </c>
      <c r="B972" s="86">
        <v>152</v>
      </c>
      <c r="C972" s="86" t="s">
        <v>1715</v>
      </c>
      <c r="D972" s="86" t="s">
        <v>6257</v>
      </c>
      <c r="E972" s="86" t="s">
        <v>2546</v>
      </c>
      <c r="F972" s="86">
        <v>380444687</v>
      </c>
      <c r="G972" s="86">
        <v>380444687</v>
      </c>
      <c r="H972" s="93">
        <v>380444687</v>
      </c>
      <c r="I972" s="86" t="s">
        <v>2829</v>
      </c>
      <c r="J972" s="86" t="s">
        <v>2832</v>
      </c>
      <c r="K972" s="86">
        <v>10472540</v>
      </c>
      <c r="L972" s="86">
        <v>0</v>
      </c>
      <c r="M972" s="86">
        <v>390917227</v>
      </c>
      <c r="N972" s="86">
        <v>390917227</v>
      </c>
      <c r="O972" s="86">
        <v>380444687</v>
      </c>
      <c r="P972" s="86">
        <v>390917227</v>
      </c>
      <c r="Q972" s="86">
        <v>380444687</v>
      </c>
      <c r="R972" s="86">
        <v>390917227</v>
      </c>
      <c r="S972" s="86">
        <v>380444687</v>
      </c>
    </row>
    <row r="973" spans="1:19" x14ac:dyDescent="0.35">
      <c r="A973" s="86" t="s">
        <v>979</v>
      </c>
      <c r="B973" s="86">
        <v>152</v>
      </c>
      <c r="C973" s="86" t="s">
        <v>1715</v>
      </c>
      <c r="D973" s="86" t="s">
        <v>6258</v>
      </c>
      <c r="E973" s="86" t="s">
        <v>2547</v>
      </c>
      <c r="F973" s="86">
        <v>301933860</v>
      </c>
      <c r="G973" s="86">
        <v>301933860</v>
      </c>
      <c r="H973" s="93">
        <v>301933860</v>
      </c>
      <c r="I973" s="86" t="s">
        <v>2829</v>
      </c>
      <c r="J973" s="86" t="s">
        <v>2832</v>
      </c>
      <c r="K973" s="86">
        <v>8330151</v>
      </c>
      <c r="L973" s="86">
        <v>0</v>
      </c>
      <c r="M973" s="86">
        <v>310264011</v>
      </c>
      <c r="N973" s="86">
        <v>310264011</v>
      </c>
      <c r="O973" s="86">
        <v>301933860</v>
      </c>
      <c r="P973" s="86">
        <v>310264011</v>
      </c>
      <c r="Q973" s="86">
        <v>301933860</v>
      </c>
      <c r="R973" s="86">
        <v>310264011</v>
      </c>
      <c r="S973" s="86">
        <v>301933860</v>
      </c>
    </row>
    <row r="974" spans="1:19" x14ac:dyDescent="0.35">
      <c r="A974" s="86" t="s">
        <v>980</v>
      </c>
      <c r="B974" s="86">
        <v>153</v>
      </c>
      <c r="C974" s="86" t="s">
        <v>1716</v>
      </c>
      <c r="D974" s="86" t="s">
        <v>5615</v>
      </c>
      <c r="E974" s="86" t="s">
        <v>2136</v>
      </c>
      <c r="F974" s="86">
        <v>2001350</v>
      </c>
      <c r="G974" s="86">
        <v>2001350</v>
      </c>
      <c r="H974" s="93">
        <v>2001350</v>
      </c>
      <c r="I974" s="86" t="s">
        <v>2829</v>
      </c>
      <c r="J974" s="86" t="s">
        <v>2832</v>
      </c>
      <c r="K974" s="86">
        <v>0</v>
      </c>
      <c r="L974" s="86">
        <v>0</v>
      </c>
      <c r="M974" s="86">
        <v>2001350</v>
      </c>
      <c r="N974" s="86">
        <v>2001350</v>
      </c>
      <c r="O974" s="86">
        <v>2001350</v>
      </c>
      <c r="P974" s="86">
        <v>2001350</v>
      </c>
      <c r="Q974" s="86">
        <v>2001350</v>
      </c>
      <c r="R974" s="86">
        <v>2001350</v>
      </c>
      <c r="S974" s="86">
        <v>2001350</v>
      </c>
    </row>
    <row r="975" spans="1:19" x14ac:dyDescent="0.35">
      <c r="A975" s="86" t="s">
        <v>981</v>
      </c>
      <c r="B975" s="86">
        <v>153</v>
      </c>
      <c r="C975" s="86" t="s">
        <v>1716</v>
      </c>
      <c r="D975" s="86" t="s">
        <v>5797</v>
      </c>
      <c r="E975" s="86" t="s">
        <v>2274</v>
      </c>
      <c r="F975" s="86">
        <v>3880085</v>
      </c>
      <c r="G975" s="86">
        <v>3880085</v>
      </c>
      <c r="H975" s="93">
        <v>3880085</v>
      </c>
      <c r="I975" s="86" t="s">
        <v>2829</v>
      </c>
      <c r="J975" s="86" t="s">
        <v>2832</v>
      </c>
      <c r="K975" s="86">
        <v>80000</v>
      </c>
      <c r="L975" s="86">
        <v>0</v>
      </c>
      <c r="M975" s="86">
        <v>3960085</v>
      </c>
      <c r="N975" s="86">
        <v>3960085</v>
      </c>
      <c r="O975" s="86">
        <v>3880085</v>
      </c>
      <c r="P975" s="86">
        <v>3960085</v>
      </c>
      <c r="Q975" s="86">
        <v>3880085</v>
      </c>
      <c r="R975" s="86">
        <v>3960085</v>
      </c>
      <c r="S975" s="86">
        <v>3880085</v>
      </c>
    </row>
    <row r="976" spans="1:19" x14ac:dyDescent="0.35">
      <c r="A976" s="86" t="s">
        <v>982</v>
      </c>
      <c r="B976" s="86">
        <v>153</v>
      </c>
      <c r="C976" s="86" t="s">
        <v>1716</v>
      </c>
      <c r="D976" s="86" t="s">
        <v>5800</v>
      </c>
      <c r="E976" s="86" t="s">
        <v>2275</v>
      </c>
      <c r="F976" s="86">
        <v>18807568</v>
      </c>
      <c r="G976" s="86">
        <v>18807568</v>
      </c>
      <c r="H976" s="93">
        <v>18807568</v>
      </c>
      <c r="I976" s="86" t="s">
        <v>2829</v>
      </c>
      <c r="J976" s="86" t="s">
        <v>2832</v>
      </c>
      <c r="K976" s="86">
        <v>100000</v>
      </c>
      <c r="L976" s="86">
        <v>0</v>
      </c>
      <c r="M976" s="86">
        <v>18907568</v>
      </c>
      <c r="N976" s="86">
        <v>18907568</v>
      </c>
      <c r="O976" s="86">
        <v>18807568</v>
      </c>
      <c r="P976" s="86">
        <v>73797298</v>
      </c>
      <c r="Q976" s="86">
        <v>73697298</v>
      </c>
      <c r="R976" s="86">
        <v>73797298</v>
      </c>
      <c r="S976" s="86">
        <v>73697298</v>
      </c>
    </row>
    <row r="977" spans="1:19" x14ac:dyDescent="0.35">
      <c r="A977" s="86" t="s">
        <v>983</v>
      </c>
      <c r="B977" s="86">
        <v>153</v>
      </c>
      <c r="C977" s="86" t="s">
        <v>1716</v>
      </c>
      <c r="D977" s="86" t="s">
        <v>6252</v>
      </c>
      <c r="E977" s="86" t="s">
        <v>2543</v>
      </c>
      <c r="F977" s="86">
        <v>2376024</v>
      </c>
      <c r="G977" s="86">
        <v>2376024</v>
      </c>
      <c r="H977" s="93">
        <v>2376024</v>
      </c>
      <c r="I977" s="86" t="s">
        <v>2829</v>
      </c>
      <c r="J977" s="86" t="s">
        <v>2832</v>
      </c>
      <c r="K977" s="86">
        <v>70000</v>
      </c>
      <c r="L977" s="86">
        <v>0</v>
      </c>
      <c r="M977" s="86">
        <v>2446024</v>
      </c>
      <c r="N977" s="86">
        <v>2446024</v>
      </c>
      <c r="O977" s="86">
        <v>2376024</v>
      </c>
      <c r="P977" s="86">
        <v>2446024</v>
      </c>
      <c r="Q977" s="86">
        <v>2376024</v>
      </c>
      <c r="R977" s="86">
        <v>2446024</v>
      </c>
      <c r="S977" s="86">
        <v>2376024</v>
      </c>
    </row>
    <row r="978" spans="1:19" x14ac:dyDescent="0.35">
      <c r="A978" s="86" t="s">
        <v>984</v>
      </c>
      <c r="B978" s="86">
        <v>153</v>
      </c>
      <c r="C978" s="86" t="s">
        <v>1716</v>
      </c>
      <c r="D978" s="86" t="s">
        <v>6260</v>
      </c>
      <c r="E978" s="86" t="s">
        <v>2139</v>
      </c>
      <c r="F978" s="86">
        <v>82304677</v>
      </c>
      <c r="G978" s="86">
        <v>82304677</v>
      </c>
      <c r="H978" s="93">
        <v>82304677</v>
      </c>
      <c r="I978" s="86" t="s">
        <v>2829</v>
      </c>
      <c r="J978" s="86" t="s">
        <v>2832</v>
      </c>
      <c r="K978" s="86">
        <v>1772020</v>
      </c>
      <c r="L978" s="86">
        <v>0</v>
      </c>
      <c r="M978" s="86">
        <v>84076697</v>
      </c>
      <c r="N978" s="86">
        <v>84076697</v>
      </c>
      <c r="O978" s="86">
        <v>82304677</v>
      </c>
      <c r="P978" s="86">
        <v>235465557</v>
      </c>
      <c r="Q978" s="86">
        <v>233693537</v>
      </c>
      <c r="R978" s="86">
        <v>235465557</v>
      </c>
      <c r="S978" s="86">
        <v>233693537</v>
      </c>
    </row>
    <row r="979" spans="1:19" x14ac:dyDescent="0.35">
      <c r="A979" s="86" t="s">
        <v>985</v>
      </c>
      <c r="B979" s="86">
        <v>153</v>
      </c>
      <c r="C979" s="86" t="s">
        <v>1716</v>
      </c>
      <c r="D979" s="86" t="s">
        <v>6262</v>
      </c>
      <c r="E979" s="86" t="s">
        <v>2548</v>
      </c>
      <c r="F979" s="86">
        <v>182432873</v>
      </c>
      <c r="G979" s="86">
        <v>182432873</v>
      </c>
      <c r="H979" s="93">
        <v>182432873</v>
      </c>
      <c r="I979" s="86" t="s">
        <v>2829</v>
      </c>
      <c r="J979" s="86" t="s">
        <v>2832</v>
      </c>
      <c r="K979" s="86">
        <v>5818790</v>
      </c>
      <c r="L979" s="86">
        <v>0</v>
      </c>
      <c r="M979" s="86">
        <v>188251663</v>
      </c>
      <c r="N979" s="86">
        <v>188251663</v>
      </c>
      <c r="O979" s="86">
        <v>182432873</v>
      </c>
      <c r="P979" s="86">
        <v>458842693</v>
      </c>
      <c r="Q979" s="86">
        <v>453023903</v>
      </c>
      <c r="R979" s="86">
        <v>458842693</v>
      </c>
      <c r="S979" s="86">
        <v>453023903</v>
      </c>
    </row>
    <row r="980" spans="1:19" x14ac:dyDescent="0.35">
      <c r="A980" s="86" t="s">
        <v>986</v>
      </c>
      <c r="B980" s="86">
        <v>153</v>
      </c>
      <c r="C980" s="86" t="s">
        <v>1716</v>
      </c>
      <c r="D980" s="86" t="s">
        <v>6264</v>
      </c>
      <c r="E980" s="86" t="s">
        <v>2549</v>
      </c>
      <c r="F980" s="86">
        <v>128010362</v>
      </c>
      <c r="G980" s="86">
        <v>128010362</v>
      </c>
      <c r="H980" s="93">
        <v>128010362</v>
      </c>
      <c r="I980" s="86" t="s">
        <v>2829</v>
      </c>
      <c r="J980" s="86" t="s">
        <v>2832</v>
      </c>
      <c r="K980" s="86">
        <v>2636320</v>
      </c>
      <c r="L980" s="86">
        <v>0</v>
      </c>
      <c r="M980" s="86">
        <v>130646682</v>
      </c>
      <c r="N980" s="86">
        <v>130646682</v>
      </c>
      <c r="O980" s="86">
        <v>128010362</v>
      </c>
      <c r="P980" s="86">
        <v>130646682</v>
      </c>
      <c r="Q980" s="86">
        <v>128010362</v>
      </c>
      <c r="R980" s="86">
        <v>130646682</v>
      </c>
      <c r="S980" s="86">
        <v>128010362</v>
      </c>
    </row>
    <row r="981" spans="1:19" x14ac:dyDescent="0.35">
      <c r="A981" s="86" t="s">
        <v>987</v>
      </c>
      <c r="B981" s="86">
        <v>153</v>
      </c>
      <c r="C981" s="86" t="s">
        <v>1716</v>
      </c>
      <c r="D981" s="86" t="s">
        <v>6265</v>
      </c>
      <c r="E981" s="86" t="s">
        <v>2550</v>
      </c>
      <c r="F981" s="86">
        <v>74294567</v>
      </c>
      <c r="G981" s="86">
        <v>74294567</v>
      </c>
      <c r="H981" s="93">
        <v>74294567</v>
      </c>
      <c r="I981" s="86" t="s">
        <v>2829</v>
      </c>
      <c r="J981" s="86" t="s">
        <v>2832</v>
      </c>
      <c r="K981" s="86">
        <v>1558010</v>
      </c>
      <c r="L981" s="86">
        <v>0</v>
      </c>
      <c r="M981" s="86">
        <v>75852577</v>
      </c>
      <c r="N981" s="86">
        <v>75852577</v>
      </c>
      <c r="O981" s="86">
        <v>74294567</v>
      </c>
      <c r="P981" s="86">
        <v>177314147</v>
      </c>
      <c r="Q981" s="86">
        <v>175756137</v>
      </c>
      <c r="R981" s="86">
        <v>177314147</v>
      </c>
      <c r="S981" s="86">
        <v>175756137</v>
      </c>
    </row>
    <row r="982" spans="1:19" x14ac:dyDescent="0.35">
      <c r="A982" s="86" t="s">
        <v>988</v>
      </c>
      <c r="B982" s="86">
        <v>154</v>
      </c>
      <c r="C982" s="86" t="s">
        <v>1717</v>
      </c>
      <c r="D982" s="86" t="s">
        <v>6219</v>
      </c>
      <c r="E982" s="86" t="s">
        <v>2526</v>
      </c>
      <c r="F982" s="86">
        <v>88069771</v>
      </c>
      <c r="G982" s="86">
        <v>95301250</v>
      </c>
      <c r="H982" s="93">
        <v>88069771</v>
      </c>
      <c r="I982" s="86" t="s">
        <v>2829</v>
      </c>
      <c r="J982" s="86" t="s">
        <v>2833</v>
      </c>
      <c r="K982" s="86">
        <v>0</v>
      </c>
      <c r="L982" s="86">
        <v>2328627</v>
      </c>
      <c r="M982" s="86">
        <v>88069771</v>
      </c>
      <c r="N982" s="86">
        <v>85741144</v>
      </c>
      <c r="O982" s="86">
        <v>85741144</v>
      </c>
      <c r="P982" s="86">
        <v>88069771</v>
      </c>
      <c r="Q982" s="86">
        <v>88069771</v>
      </c>
      <c r="R982" s="86">
        <v>85741144</v>
      </c>
      <c r="S982" s="86">
        <v>85741144</v>
      </c>
    </row>
    <row r="983" spans="1:19" x14ac:dyDescent="0.35">
      <c r="A983" s="86" t="s">
        <v>989</v>
      </c>
      <c r="B983" s="86">
        <v>154</v>
      </c>
      <c r="C983" s="86" t="s">
        <v>1717</v>
      </c>
      <c r="D983" s="86" t="s">
        <v>6267</v>
      </c>
      <c r="E983" s="86" t="s">
        <v>2307</v>
      </c>
      <c r="F983" s="86">
        <v>749727493</v>
      </c>
      <c r="G983" s="86">
        <v>834612437</v>
      </c>
      <c r="H983" s="93">
        <v>749727493</v>
      </c>
      <c r="I983" s="86" t="s">
        <v>2829</v>
      </c>
      <c r="J983" s="86" t="s">
        <v>2834</v>
      </c>
      <c r="K983" s="86">
        <v>17108093</v>
      </c>
      <c r="L983" s="86">
        <v>0</v>
      </c>
      <c r="M983" s="86">
        <v>766835586</v>
      </c>
      <c r="N983" s="86">
        <v>766835586</v>
      </c>
      <c r="O983" s="86">
        <v>749727493</v>
      </c>
      <c r="P983" s="86">
        <v>766835586</v>
      </c>
      <c r="Q983" s="86">
        <v>749727493</v>
      </c>
      <c r="R983" s="86">
        <v>766835586</v>
      </c>
      <c r="S983" s="86">
        <v>749727493</v>
      </c>
    </row>
    <row r="984" spans="1:19" x14ac:dyDescent="0.35">
      <c r="A984" s="86" t="s">
        <v>990</v>
      </c>
      <c r="B984" s="86">
        <v>154</v>
      </c>
      <c r="C984" s="86" t="s">
        <v>1717</v>
      </c>
      <c r="D984" s="86" t="s">
        <v>6268</v>
      </c>
      <c r="E984" s="86" t="s">
        <v>2551</v>
      </c>
      <c r="F984" s="86">
        <v>256336062</v>
      </c>
      <c r="G984" s="86">
        <v>277784064</v>
      </c>
      <c r="H984" s="93">
        <v>256336062</v>
      </c>
      <c r="I984" s="86" t="s">
        <v>2829</v>
      </c>
      <c r="J984" s="86" t="s">
        <v>2834</v>
      </c>
      <c r="K984" s="86">
        <v>0</v>
      </c>
      <c r="L984" s="86">
        <v>0</v>
      </c>
      <c r="M984" s="86">
        <v>256336062</v>
      </c>
      <c r="N984" s="86">
        <v>256336062</v>
      </c>
      <c r="O984" s="86">
        <v>256336062</v>
      </c>
      <c r="P984" s="86">
        <v>256336062</v>
      </c>
      <c r="Q984" s="86">
        <v>256336062</v>
      </c>
      <c r="R984" s="86">
        <v>256336062</v>
      </c>
      <c r="S984" s="86">
        <v>256336062</v>
      </c>
    </row>
    <row r="985" spans="1:19" x14ac:dyDescent="0.35">
      <c r="A985" s="86" t="s">
        <v>991</v>
      </c>
      <c r="B985" s="86">
        <v>155</v>
      </c>
      <c r="C985" s="86" t="s">
        <v>1718</v>
      </c>
      <c r="D985" s="86" t="s">
        <v>5479</v>
      </c>
      <c r="E985" s="86" t="s">
        <v>2006</v>
      </c>
      <c r="F985" s="86">
        <v>3748696</v>
      </c>
      <c r="G985" s="86">
        <v>3748696</v>
      </c>
      <c r="H985" s="93">
        <v>3748696</v>
      </c>
      <c r="I985" s="86" t="s">
        <v>2829</v>
      </c>
      <c r="J985" s="86" t="s">
        <v>2833</v>
      </c>
      <c r="K985" s="86">
        <v>150000</v>
      </c>
      <c r="L985" s="86">
        <v>0</v>
      </c>
      <c r="M985" s="86">
        <v>3898696</v>
      </c>
      <c r="N985" s="86">
        <v>3898696</v>
      </c>
      <c r="O985" s="86">
        <v>3748696</v>
      </c>
      <c r="P985" s="86">
        <v>3898696</v>
      </c>
      <c r="Q985" s="86">
        <v>3748696</v>
      </c>
      <c r="R985" s="86">
        <v>3898696</v>
      </c>
      <c r="S985" s="86">
        <v>3748696</v>
      </c>
    </row>
    <row r="986" spans="1:19" x14ac:dyDescent="0.35">
      <c r="A986" s="86" t="s">
        <v>992</v>
      </c>
      <c r="B986" s="86">
        <v>155</v>
      </c>
      <c r="C986" s="86" t="s">
        <v>1718</v>
      </c>
      <c r="D986" s="86" t="s">
        <v>6269</v>
      </c>
      <c r="E986" s="86" t="s">
        <v>2552</v>
      </c>
      <c r="F986" s="86">
        <v>675445451</v>
      </c>
      <c r="G986" s="86">
        <v>694338274</v>
      </c>
      <c r="H986" s="93">
        <v>675445451</v>
      </c>
      <c r="I986" s="86" t="s">
        <v>2829</v>
      </c>
      <c r="J986" s="86" t="s">
        <v>2833</v>
      </c>
      <c r="K986" s="86">
        <v>21608265</v>
      </c>
      <c r="L986" s="86">
        <v>10713320</v>
      </c>
      <c r="M986" s="86">
        <v>697053716</v>
      </c>
      <c r="N986" s="86">
        <v>686340396</v>
      </c>
      <c r="O986" s="86">
        <v>664732131</v>
      </c>
      <c r="P986" s="86">
        <v>697053716</v>
      </c>
      <c r="Q986" s="86">
        <v>675445451</v>
      </c>
      <c r="R986" s="86">
        <v>686340396</v>
      </c>
      <c r="S986" s="86">
        <v>664732131</v>
      </c>
    </row>
    <row r="987" spans="1:19" x14ac:dyDescent="0.35">
      <c r="A987" s="86" t="s">
        <v>993</v>
      </c>
      <c r="B987" s="86">
        <v>155</v>
      </c>
      <c r="C987" s="86" t="s">
        <v>1718</v>
      </c>
      <c r="D987" s="86" t="s">
        <v>6699</v>
      </c>
      <c r="E987" s="86" t="s">
        <v>2353</v>
      </c>
      <c r="F987" s="86">
        <v>13906059</v>
      </c>
      <c r="G987" s="86">
        <v>14646609</v>
      </c>
      <c r="H987" s="93">
        <v>13906059</v>
      </c>
      <c r="I987" s="86" t="s">
        <v>2829</v>
      </c>
      <c r="J987" s="86" t="s">
        <v>2833</v>
      </c>
      <c r="K987" s="86">
        <v>1212030</v>
      </c>
      <c r="L987" s="86">
        <v>0</v>
      </c>
      <c r="M987" s="86">
        <v>15118089</v>
      </c>
      <c r="N987" s="86">
        <v>15118089</v>
      </c>
      <c r="O987" s="86">
        <v>13906059</v>
      </c>
      <c r="P987" s="86">
        <v>15118089</v>
      </c>
      <c r="Q987" s="86">
        <v>13906059</v>
      </c>
      <c r="R987" s="86">
        <v>15118089</v>
      </c>
      <c r="S987" s="86">
        <v>13906059</v>
      </c>
    </row>
    <row r="988" spans="1:19" x14ac:dyDescent="0.35">
      <c r="A988" s="86" t="s">
        <v>994</v>
      </c>
      <c r="B988" s="86">
        <v>156</v>
      </c>
      <c r="C988" s="86" t="s">
        <v>1719</v>
      </c>
      <c r="D988" s="86" t="s">
        <v>5618</v>
      </c>
      <c r="E988" s="86" t="s">
        <v>2137</v>
      </c>
      <c r="F988" s="86">
        <v>1757685520</v>
      </c>
      <c r="G988" s="86">
        <v>1753528150</v>
      </c>
      <c r="H988" s="93">
        <v>1757685520</v>
      </c>
      <c r="I988" s="86" t="s">
        <v>2829</v>
      </c>
      <c r="J988" s="86" t="s">
        <v>2833</v>
      </c>
      <c r="K988" s="86">
        <v>460000</v>
      </c>
      <c r="L988" s="86">
        <v>579580</v>
      </c>
      <c r="M988" s="86">
        <v>1758145520</v>
      </c>
      <c r="N988" s="86">
        <v>1757565940</v>
      </c>
      <c r="O988" s="86">
        <v>1757105940</v>
      </c>
      <c r="P988" s="86">
        <v>1758145520</v>
      </c>
      <c r="Q988" s="86">
        <v>1757685520</v>
      </c>
      <c r="R988" s="86">
        <v>1757565940</v>
      </c>
      <c r="S988" s="86">
        <v>1757105940</v>
      </c>
    </row>
    <row r="989" spans="1:19" x14ac:dyDescent="0.35">
      <c r="A989" s="86" t="s">
        <v>995</v>
      </c>
      <c r="B989" s="86">
        <v>156</v>
      </c>
      <c r="C989" s="86" t="s">
        <v>1719</v>
      </c>
      <c r="D989" s="86" t="s">
        <v>5623</v>
      </c>
      <c r="E989" s="86" t="s">
        <v>1918</v>
      </c>
      <c r="F989" s="86">
        <v>418580221</v>
      </c>
      <c r="G989" s="86">
        <v>413921461</v>
      </c>
      <c r="H989" s="93">
        <v>418580221</v>
      </c>
      <c r="I989" s="86" t="s">
        <v>2829</v>
      </c>
      <c r="J989" s="86" t="s">
        <v>2833</v>
      </c>
      <c r="K989" s="86">
        <v>358790</v>
      </c>
      <c r="L989" s="86">
        <v>351815</v>
      </c>
      <c r="M989" s="86">
        <v>418939011</v>
      </c>
      <c r="N989" s="86">
        <v>418587196</v>
      </c>
      <c r="O989" s="86">
        <v>418228406</v>
      </c>
      <c r="P989" s="86">
        <v>418939011</v>
      </c>
      <c r="Q989" s="86">
        <v>418580221</v>
      </c>
      <c r="R989" s="86">
        <v>418587196</v>
      </c>
      <c r="S989" s="86">
        <v>418228406</v>
      </c>
    </row>
    <row r="990" spans="1:19" x14ac:dyDescent="0.35">
      <c r="A990" s="86" t="s">
        <v>996</v>
      </c>
      <c r="B990" s="86">
        <v>156</v>
      </c>
      <c r="C990" s="86" t="s">
        <v>1719</v>
      </c>
      <c r="D990" s="86" t="s">
        <v>6271</v>
      </c>
      <c r="E990" s="86" t="s">
        <v>2430</v>
      </c>
      <c r="F990" s="86">
        <v>3533351461</v>
      </c>
      <c r="G990" s="86">
        <v>3544307348</v>
      </c>
      <c r="H990" s="93">
        <v>3533351461</v>
      </c>
      <c r="I990" s="86" t="s">
        <v>2829</v>
      </c>
      <c r="J990" s="86" t="s">
        <v>2833</v>
      </c>
      <c r="K990" s="86">
        <v>8978360</v>
      </c>
      <c r="L990" s="86">
        <v>6819940</v>
      </c>
      <c r="M990" s="86">
        <v>3542329821</v>
      </c>
      <c r="N990" s="86">
        <v>3535509881</v>
      </c>
      <c r="O990" s="86">
        <v>3526531521</v>
      </c>
      <c r="P990" s="86">
        <v>3601344321</v>
      </c>
      <c r="Q990" s="86">
        <v>3592365961</v>
      </c>
      <c r="R990" s="86">
        <v>3594524381</v>
      </c>
      <c r="S990" s="86">
        <v>3585546021</v>
      </c>
    </row>
    <row r="991" spans="1:19" x14ac:dyDescent="0.35">
      <c r="A991" s="86" t="s">
        <v>997</v>
      </c>
      <c r="B991" s="86">
        <v>156</v>
      </c>
      <c r="C991" s="86" t="s">
        <v>1719</v>
      </c>
      <c r="D991" s="86" t="s">
        <v>6272</v>
      </c>
      <c r="E991" s="86" t="s">
        <v>2553</v>
      </c>
      <c r="F991" s="86">
        <v>4454178424</v>
      </c>
      <c r="G991" s="86">
        <v>4408104231</v>
      </c>
      <c r="H991" s="93">
        <v>4454178424</v>
      </c>
      <c r="I991" s="86" t="s">
        <v>2829</v>
      </c>
      <c r="J991" s="86" t="s">
        <v>2833</v>
      </c>
      <c r="K991" s="86">
        <v>1102470</v>
      </c>
      <c r="L991" s="86">
        <v>1331645</v>
      </c>
      <c r="M991" s="86">
        <v>4455280894</v>
      </c>
      <c r="N991" s="86">
        <v>4453949249</v>
      </c>
      <c r="O991" s="86">
        <v>4452846779</v>
      </c>
      <c r="P991" s="86">
        <v>4455280894</v>
      </c>
      <c r="Q991" s="86">
        <v>4454178424</v>
      </c>
      <c r="R991" s="86">
        <v>4453949249</v>
      </c>
      <c r="S991" s="86">
        <v>4452846779</v>
      </c>
    </row>
    <row r="992" spans="1:19" x14ac:dyDescent="0.35">
      <c r="A992" s="86" t="s">
        <v>998</v>
      </c>
      <c r="B992" s="86">
        <v>157</v>
      </c>
      <c r="C992" s="86" t="s">
        <v>1720</v>
      </c>
      <c r="D992" s="86" t="s">
        <v>5802</v>
      </c>
      <c r="E992" s="86" t="s">
        <v>2276</v>
      </c>
      <c r="F992" s="86">
        <v>6426212</v>
      </c>
      <c r="G992" s="86">
        <v>6376606</v>
      </c>
      <c r="H992" s="93">
        <v>6426212</v>
      </c>
      <c r="I992" s="86" t="s">
        <v>2829</v>
      </c>
      <c r="J992" s="86" t="s">
        <v>2833</v>
      </c>
      <c r="K992" s="86">
        <v>96490</v>
      </c>
      <c r="L992" s="86">
        <v>0</v>
      </c>
      <c r="M992" s="86">
        <v>6522702</v>
      </c>
      <c r="N992" s="86">
        <v>6522702</v>
      </c>
      <c r="O992" s="86">
        <v>6426212</v>
      </c>
      <c r="P992" s="86">
        <v>6522702</v>
      </c>
      <c r="Q992" s="86">
        <v>6426212</v>
      </c>
      <c r="R992" s="86">
        <v>6522702</v>
      </c>
      <c r="S992" s="86">
        <v>6426212</v>
      </c>
    </row>
    <row r="993" spans="1:19" x14ac:dyDescent="0.35">
      <c r="A993" s="86" t="s">
        <v>999</v>
      </c>
      <c r="B993" s="86">
        <v>157</v>
      </c>
      <c r="C993" s="86" t="s">
        <v>1720</v>
      </c>
      <c r="D993" s="86" t="s">
        <v>6274</v>
      </c>
      <c r="E993" s="86" t="s">
        <v>2506</v>
      </c>
      <c r="F993" s="86">
        <v>441113929</v>
      </c>
      <c r="G993" s="86">
        <v>459207395</v>
      </c>
      <c r="H993" s="93">
        <v>441113929</v>
      </c>
      <c r="I993" s="86" t="s">
        <v>2829</v>
      </c>
      <c r="J993" s="86" t="s">
        <v>2833</v>
      </c>
      <c r="K993" s="86">
        <v>11494480</v>
      </c>
      <c r="L993" s="86">
        <v>0</v>
      </c>
      <c r="M993" s="86">
        <v>452608409</v>
      </c>
      <c r="N993" s="86">
        <v>452608409</v>
      </c>
      <c r="O993" s="86">
        <v>441113929</v>
      </c>
      <c r="P993" s="86">
        <v>452608409</v>
      </c>
      <c r="Q993" s="86">
        <v>441113929</v>
      </c>
      <c r="R993" s="86">
        <v>452608409</v>
      </c>
      <c r="S993" s="86">
        <v>441113929</v>
      </c>
    </row>
    <row r="994" spans="1:19" x14ac:dyDescent="0.35">
      <c r="A994" s="86" t="s">
        <v>1000</v>
      </c>
      <c r="B994" s="86">
        <v>158</v>
      </c>
      <c r="C994" s="86" t="s">
        <v>1721</v>
      </c>
      <c r="D994" s="86" t="s">
        <v>6278</v>
      </c>
      <c r="E994" s="86" t="s">
        <v>2554</v>
      </c>
      <c r="F994" s="86">
        <v>1411783936</v>
      </c>
      <c r="G994" s="86">
        <v>1508259964</v>
      </c>
      <c r="H994" s="93">
        <v>1411783936</v>
      </c>
      <c r="I994" s="86" t="s">
        <v>2829</v>
      </c>
      <c r="J994" s="86" t="s">
        <v>2834</v>
      </c>
      <c r="K994" s="86">
        <v>34876881</v>
      </c>
      <c r="L994" s="86">
        <v>0</v>
      </c>
      <c r="M994" s="86">
        <v>1446660817</v>
      </c>
      <c r="N994" s="86">
        <v>1446660817</v>
      </c>
      <c r="O994" s="86">
        <v>1411783936</v>
      </c>
      <c r="P994" s="86">
        <v>1584902307</v>
      </c>
      <c r="Q994" s="86">
        <v>1550025426</v>
      </c>
      <c r="R994" s="86">
        <v>1584902307</v>
      </c>
      <c r="S994" s="86">
        <v>1550025426</v>
      </c>
    </row>
    <row r="995" spans="1:19" x14ac:dyDescent="0.35">
      <c r="A995" s="86" t="s">
        <v>1001</v>
      </c>
      <c r="B995" s="86">
        <v>158</v>
      </c>
      <c r="C995" s="86" t="s">
        <v>1721</v>
      </c>
      <c r="D995" s="86" t="s">
        <v>6279</v>
      </c>
      <c r="E995" s="86" t="s">
        <v>2555</v>
      </c>
      <c r="F995" s="86">
        <v>1251201652</v>
      </c>
      <c r="G995" s="86">
        <v>1246686727</v>
      </c>
      <c r="H995" s="93">
        <v>1251201652</v>
      </c>
      <c r="I995" s="86" t="s">
        <v>2829</v>
      </c>
      <c r="J995" s="86" t="s">
        <v>2833</v>
      </c>
      <c r="K995" s="86">
        <v>7717946</v>
      </c>
      <c r="L995" s="86">
        <v>9693657</v>
      </c>
      <c r="M995" s="86">
        <v>1258919598</v>
      </c>
      <c r="N995" s="86">
        <v>1249225941</v>
      </c>
      <c r="O995" s="86">
        <v>1241507995</v>
      </c>
      <c r="P995" s="86">
        <v>1258919598</v>
      </c>
      <c r="Q995" s="86">
        <v>1251201652</v>
      </c>
      <c r="R995" s="86">
        <v>1249225941</v>
      </c>
      <c r="S995" s="86">
        <v>1241507995</v>
      </c>
    </row>
    <row r="996" spans="1:19" x14ac:dyDescent="0.35">
      <c r="A996" s="86" t="s">
        <v>1002</v>
      </c>
      <c r="B996" s="86">
        <v>158</v>
      </c>
      <c r="C996" s="86" t="s">
        <v>1721</v>
      </c>
      <c r="D996" s="86" t="s">
        <v>6280</v>
      </c>
      <c r="E996" s="86" t="s">
        <v>2556</v>
      </c>
      <c r="F996" s="86">
        <v>327546372</v>
      </c>
      <c r="G996" s="86">
        <v>337541478</v>
      </c>
      <c r="H996" s="93">
        <v>327546372</v>
      </c>
      <c r="I996" s="86" t="s">
        <v>2829</v>
      </c>
      <c r="J996" s="86" t="s">
        <v>2833</v>
      </c>
      <c r="K996" s="86">
        <v>2915149</v>
      </c>
      <c r="L996" s="86">
        <v>6485650</v>
      </c>
      <c r="M996" s="86">
        <v>330461521</v>
      </c>
      <c r="N996" s="86">
        <v>323975871</v>
      </c>
      <c r="O996" s="86">
        <v>321060722</v>
      </c>
      <c r="P996" s="86">
        <v>330461521</v>
      </c>
      <c r="Q996" s="86">
        <v>327546372</v>
      </c>
      <c r="R996" s="86">
        <v>323975871</v>
      </c>
      <c r="S996" s="86">
        <v>321060722</v>
      </c>
    </row>
    <row r="997" spans="1:19" x14ac:dyDescent="0.35">
      <c r="A997" s="86" t="s">
        <v>1003</v>
      </c>
      <c r="B997" s="86">
        <v>158</v>
      </c>
      <c r="C997" s="86" t="s">
        <v>1721</v>
      </c>
      <c r="D997" s="86" t="s">
        <v>6282</v>
      </c>
      <c r="E997" s="86" t="s">
        <v>2452</v>
      </c>
      <c r="F997" s="86">
        <v>1043174994</v>
      </c>
      <c r="G997" s="86">
        <v>1079261572</v>
      </c>
      <c r="H997" s="93">
        <v>1043174994</v>
      </c>
      <c r="I997" s="86" t="s">
        <v>2829</v>
      </c>
      <c r="J997" s="86" t="s">
        <v>2834</v>
      </c>
      <c r="K997" s="86">
        <v>11362597</v>
      </c>
      <c r="L997" s="86">
        <v>14794876</v>
      </c>
      <c r="M997" s="86">
        <v>1054537591</v>
      </c>
      <c r="N997" s="86">
        <v>1039742715</v>
      </c>
      <c r="O997" s="86">
        <v>1028380118</v>
      </c>
      <c r="P997" s="86">
        <v>1054537591</v>
      </c>
      <c r="Q997" s="86">
        <v>1043174994</v>
      </c>
      <c r="R997" s="86">
        <v>1039742715</v>
      </c>
      <c r="S997" s="86">
        <v>1028380118</v>
      </c>
    </row>
    <row r="998" spans="1:19" x14ac:dyDescent="0.35">
      <c r="A998" s="86" t="s">
        <v>1004</v>
      </c>
      <c r="B998" s="86">
        <v>158</v>
      </c>
      <c r="C998" s="86" t="s">
        <v>1721</v>
      </c>
      <c r="D998" s="86" t="s">
        <v>6283</v>
      </c>
      <c r="E998" s="86" t="s">
        <v>2557</v>
      </c>
      <c r="F998" s="86">
        <v>681337139</v>
      </c>
      <c r="G998" s="86">
        <v>752009349</v>
      </c>
      <c r="H998" s="93">
        <v>681337139</v>
      </c>
      <c r="I998" s="86" t="s">
        <v>2829</v>
      </c>
      <c r="J998" s="86" t="s">
        <v>2834</v>
      </c>
      <c r="K998" s="86">
        <v>13203107</v>
      </c>
      <c r="L998" s="86">
        <v>20432675</v>
      </c>
      <c r="M998" s="86">
        <v>694540246</v>
      </c>
      <c r="N998" s="86">
        <v>674107571</v>
      </c>
      <c r="O998" s="86">
        <v>660904464</v>
      </c>
      <c r="P998" s="86">
        <v>2129639456</v>
      </c>
      <c r="Q998" s="86">
        <v>2116436349</v>
      </c>
      <c r="R998" s="86">
        <v>2109206781</v>
      </c>
      <c r="S998" s="86">
        <v>2096003674</v>
      </c>
    </row>
    <row r="999" spans="1:19" x14ac:dyDescent="0.35">
      <c r="A999" s="86" t="s">
        <v>1005</v>
      </c>
      <c r="B999" s="86">
        <v>158</v>
      </c>
      <c r="C999" s="86" t="s">
        <v>1721</v>
      </c>
      <c r="D999" s="86" t="s">
        <v>6749</v>
      </c>
      <c r="E999" s="86" t="s">
        <v>2558</v>
      </c>
      <c r="F999" s="86">
        <v>32820332</v>
      </c>
      <c r="G999" s="86">
        <v>32820332</v>
      </c>
      <c r="H999" s="93">
        <v>32820332</v>
      </c>
      <c r="I999" s="86" t="s">
        <v>2829</v>
      </c>
      <c r="J999" s="86" t="s">
        <v>2833</v>
      </c>
      <c r="K999" s="86">
        <v>699566</v>
      </c>
      <c r="L999" s="86">
        <v>0</v>
      </c>
      <c r="M999" s="86">
        <v>33519898</v>
      </c>
      <c r="N999" s="86">
        <v>33519898</v>
      </c>
      <c r="O999" s="86">
        <v>32820332</v>
      </c>
      <c r="P999" s="86">
        <v>33519898</v>
      </c>
      <c r="Q999" s="86">
        <v>32820332</v>
      </c>
      <c r="R999" s="86">
        <v>33519898</v>
      </c>
      <c r="S999" s="86">
        <v>32820332</v>
      </c>
    </row>
    <row r="1000" spans="1:19" x14ac:dyDescent="0.35">
      <c r="A1000" s="86" t="s">
        <v>1006</v>
      </c>
      <c r="B1000" s="86">
        <v>159</v>
      </c>
      <c r="C1000" s="86" t="s">
        <v>1722</v>
      </c>
      <c r="D1000" s="86" t="s">
        <v>6284</v>
      </c>
      <c r="E1000" s="86" t="s">
        <v>2559</v>
      </c>
      <c r="F1000" s="86">
        <v>2670102817</v>
      </c>
      <c r="G1000" s="86">
        <v>2670102817</v>
      </c>
      <c r="H1000" s="93">
        <v>2670102817</v>
      </c>
      <c r="I1000" s="86" t="s">
        <v>2829</v>
      </c>
      <c r="J1000" s="86" t="s">
        <v>2832</v>
      </c>
      <c r="K1000" s="86">
        <v>82223174</v>
      </c>
      <c r="L1000" s="86">
        <v>0</v>
      </c>
      <c r="M1000" s="86">
        <v>2752325991</v>
      </c>
      <c r="N1000" s="86">
        <v>2752325991</v>
      </c>
      <c r="O1000" s="86">
        <v>2670102817</v>
      </c>
      <c r="P1000" s="86">
        <v>2752325991</v>
      </c>
      <c r="Q1000" s="86">
        <v>2670102817</v>
      </c>
      <c r="R1000" s="86">
        <v>2752325991</v>
      </c>
      <c r="S1000" s="86">
        <v>2670102817</v>
      </c>
    </row>
    <row r="1001" spans="1:19" x14ac:dyDescent="0.35">
      <c r="A1001" s="86" t="s">
        <v>1007</v>
      </c>
      <c r="B1001" s="86">
        <v>160</v>
      </c>
      <c r="C1001" s="86" t="s">
        <v>1723</v>
      </c>
      <c r="D1001" s="86" t="s">
        <v>6275</v>
      </c>
      <c r="E1001" s="86" t="s">
        <v>2506</v>
      </c>
      <c r="F1001" s="86">
        <v>26206924</v>
      </c>
      <c r="G1001" s="86">
        <v>26206924</v>
      </c>
      <c r="H1001" s="93">
        <v>26206924</v>
      </c>
      <c r="I1001" s="86" t="s">
        <v>2829</v>
      </c>
      <c r="J1001" s="86" t="s">
        <v>2833</v>
      </c>
      <c r="K1001" s="86">
        <v>90000</v>
      </c>
      <c r="L1001" s="86">
        <v>0</v>
      </c>
      <c r="M1001" s="86">
        <v>26296924</v>
      </c>
      <c r="N1001" s="86">
        <v>26296924</v>
      </c>
      <c r="O1001" s="86">
        <v>26206924</v>
      </c>
      <c r="P1001" s="86">
        <v>26296924</v>
      </c>
      <c r="Q1001" s="86">
        <v>26206924</v>
      </c>
      <c r="R1001" s="86">
        <v>26296924</v>
      </c>
      <c r="S1001" s="86">
        <v>26206924</v>
      </c>
    </row>
    <row r="1002" spans="1:19" x14ac:dyDescent="0.35">
      <c r="A1002" s="86" t="s">
        <v>1008</v>
      </c>
      <c r="B1002" s="86">
        <v>160</v>
      </c>
      <c r="C1002" s="86" t="s">
        <v>1723</v>
      </c>
      <c r="D1002" s="86" t="s">
        <v>6286</v>
      </c>
      <c r="E1002" s="86" t="s">
        <v>2091</v>
      </c>
      <c r="F1002" s="86">
        <v>369686643</v>
      </c>
      <c r="G1002" s="86">
        <v>412575269</v>
      </c>
      <c r="H1002" s="93">
        <v>369686643</v>
      </c>
      <c r="I1002" s="86" t="s">
        <v>2829</v>
      </c>
      <c r="J1002" s="86" t="s">
        <v>2834</v>
      </c>
      <c r="K1002" s="86">
        <v>14697547</v>
      </c>
      <c r="L1002" s="86">
        <v>0</v>
      </c>
      <c r="M1002" s="86">
        <v>384384190</v>
      </c>
      <c r="N1002" s="86">
        <v>384384190</v>
      </c>
      <c r="O1002" s="86">
        <v>369686643</v>
      </c>
      <c r="P1002" s="86">
        <v>498521430</v>
      </c>
      <c r="Q1002" s="86">
        <v>483823883</v>
      </c>
      <c r="R1002" s="86">
        <v>498521430</v>
      </c>
      <c r="S1002" s="86">
        <v>483823883</v>
      </c>
    </row>
    <row r="1003" spans="1:19" x14ac:dyDescent="0.35">
      <c r="A1003" s="86" t="s">
        <v>1009</v>
      </c>
      <c r="B1003" s="86">
        <v>160</v>
      </c>
      <c r="C1003" s="86" t="s">
        <v>1723</v>
      </c>
      <c r="D1003" s="86" t="s">
        <v>6287</v>
      </c>
      <c r="E1003" s="86" t="s">
        <v>2560</v>
      </c>
      <c r="F1003" s="86">
        <v>98624700</v>
      </c>
      <c r="G1003" s="86">
        <v>105776331</v>
      </c>
      <c r="H1003" s="93">
        <v>98624700</v>
      </c>
      <c r="I1003" s="86" t="s">
        <v>2829</v>
      </c>
      <c r="J1003" s="86" t="s">
        <v>2833</v>
      </c>
      <c r="K1003" s="86">
        <v>2549890</v>
      </c>
      <c r="L1003" s="86">
        <v>0</v>
      </c>
      <c r="M1003" s="86">
        <v>101174590</v>
      </c>
      <c r="N1003" s="86">
        <v>101174590</v>
      </c>
      <c r="O1003" s="86">
        <v>98624700</v>
      </c>
      <c r="P1003" s="86">
        <v>101174590</v>
      </c>
      <c r="Q1003" s="86">
        <v>98624700</v>
      </c>
      <c r="R1003" s="86">
        <v>101174590</v>
      </c>
      <c r="S1003" s="86">
        <v>98624700</v>
      </c>
    </row>
    <row r="1004" spans="1:19" x14ac:dyDescent="0.35">
      <c r="A1004" s="86" t="s">
        <v>1010</v>
      </c>
      <c r="B1004" s="86">
        <v>160</v>
      </c>
      <c r="C1004" s="86" t="s">
        <v>1723</v>
      </c>
      <c r="D1004" s="86" t="s">
        <v>6288</v>
      </c>
      <c r="E1004" s="86" t="s">
        <v>2561</v>
      </c>
      <c r="F1004" s="86">
        <v>78944308</v>
      </c>
      <c r="G1004" s="86">
        <v>87039065</v>
      </c>
      <c r="H1004" s="93">
        <v>78944308</v>
      </c>
      <c r="I1004" s="86" t="s">
        <v>2829</v>
      </c>
      <c r="J1004" s="86" t="s">
        <v>2833</v>
      </c>
      <c r="K1004" s="86">
        <v>639457</v>
      </c>
      <c r="L1004" s="86">
        <v>0</v>
      </c>
      <c r="M1004" s="86">
        <v>79583765</v>
      </c>
      <c r="N1004" s="86">
        <v>79583765</v>
      </c>
      <c r="O1004" s="86">
        <v>78944308</v>
      </c>
      <c r="P1004" s="86">
        <v>130768405</v>
      </c>
      <c r="Q1004" s="86">
        <v>130128948</v>
      </c>
      <c r="R1004" s="86">
        <v>130768405</v>
      </c>
      <c r="S1004" s="86">
        <v>130128948</v>
      </c>
    </row>
    <row r="1005" spans="1:19" x14ac:dyDescent="0.35">
      <c r="A1005" s="86" t="s">
        <v>1011</v>
      </c>
      <c r="B1005" s="86">
        <v>161</v>
      </c>
      <c r="C1005" s="86" t="s">
        <v>1724</v>
      </c>
      <c r="D1005" s="86" t="s">
        <v>5381</v>
      </c>
      <c r="E1005" s="86" t="s">
        <v>1922</v>
      </c>
      <c r="F1005" s="86">
        <v>74813424</v>
      </c>
      <c r="G1005" s="86">
        <v>76496408</v>
      </c>
      <c r="H1005" s="93">
        <v>74813424</v>
      </c>
      <c r="I1005" s="86" t="s">
        <v>2829</v>
      </c>
      <c r="J1005" s="86" t="s">
        <v>2833</v>
      </c>
      <c r="K1005" s="86">
        <v>2293540</v>
      </c>
      <c r="L1005" s="86">
        <v>0</v>
      </c>
      <c r="M1005" s="86">
        <v>77106964</v>
      </c>
      <c r="N1005" s="86">
        <v>77106964</v>
      </c>
      <c r="O1005" s="86">
        <v>74813424</v>
      </c>
      <c r="P1005" s="86">
        <v>77106964</v>
      </c>
      <c r="Q1005" s="86">
        <v>74813424</v>
      </c>
      <c r="R1005" s="86">
        <v>77106964</v>
      </c>
      <c r="S1005" s="86">
        <v>74813424</v>
      </c>
    </row>
    <row r="1006" spans="1:19" x14ac:dyDescent="0.35">
      <c r="A1006" s="86" t="s">
        <v>1012</v>
      </c>
      <c r="B1006" s="86">
        <v>161</v>
      </c>
      <c r="C1006" s="86" t="s">
        <v>1724</v>
      </c>
      <c r="D1006" s="86" t="s">
        <v>5580</v>
      </c>
      <c r="E1006" s="86" t="s">
        <v>2106</v>
      </c>
      <c r="F1006" s="86">
        <v>861805</v>
      </c>
      <c r="G1006" s="86">
        <v>861805</v>
      </c>
      <c r="H1006" s="93">
        <v>861805</v>
      </c>
      <c r="I1006" s="86" t="s">
        <v>2829</v>
      </c>
      <c r="J1006" s="86" t="s">
        <v>2833</v>
      </c>
      <c r="K1006" s="86">
        <v>30000</v>
      </c>
      <c r="L1006" s="86">
        <v>0</v>
      </c>
      <c r="M1006" s="86">
        <v>891805</v>
      </c>
      <c r="N1006" s="86">
        <v>891805</v>
      </c>
      <c r="O1006" s="86">
        <v>861805</v>
      </c>
      <c r="P1006" s="86">
        <v>891805</v>
      </c>
      <c r="Q1006" s="86">
        <v>861805</v>
      </c>
      <c r="R1006" s="86">
        <v>891805</v>
      </c>
      <c r="S1006" s="86">
        <v>861805</v>
      </c>
    </row>
    <row r="1007" spans="1:19" x14ac:dyDescent="0.35">
      <c r="A1007" s="86" t="s">
        <v>1013</v>
      </c>
      <c r="B1007" s="86">
        <v>161</v>
      </c>
      <c r="C1007" s="86" t="s">
        <v>1724</v>
      </c>
      <c r="D1007" s="86" t="s">
        <v>6290</v>
      </c>
      <c r="E1007" s="86" t="s">
        <v>2107</v>
      </c>
      <c r="F1007" s="86">
        <v>233648614</v>
      </c>
      <c r="G1007" s="86">
        <v>232626822</v>
      </c>
      <c r="H1007" s="93">
        <v>233648614</v>
      </c>
      <c r="I1007" s="86" t="s">
        <v>2829</v>
      </c>
      <c r="J1007" s="86" t="s">
        <v>2833</v>
      </c>
      <c r="K1007" s="86">
        <v>6511413</v>
      </c>
      <c r="L1007" s="86">
        <v>0</v>
      </c>
      <c r="M1007" s="86">
        <v>240160027</v>
      </c>
      <c r="N1007" s="86">
        <v>240160027</v>
      </c>
      <c r="O1007" s="86">
        <v>233648614</v>
      </c>
      <c r="P1007" s="86">
        <v>240160027</v>
      </c>
      <c r="Q1007" s="86">
        <v>233648614</v>
      </c>
      <c r="R1007" s="86">
        <v>240160027</v>
      </c>
      <c r="S1007" s="86">
        <v>233648614</v>
      </c>
    </row>
    <row r="1008" spans="1:19" x14ac:dyDescent="0.35">
      <c r="A1008" s="86" t="s">
        <v>1014</v>
      </c>
      <c r="B1008" s="86">
        <v>161</v>
      </c>
      <c r="C1008" s="86" t="s">
        <v>1724</v>
      </c>
      <c r="D1008" s="86" t="s">
        <v>6291</v>
      </c>
      <c r="E1008" s="86" t="s">
        <v>2037</v>
      </c>
      <c r="F1008" s="86">
        <v>5754598509</v>
      </c>
      <c r="G1008" s="86">
        <v>5816952772</v>
      </c>
      <c r="H1008" s="93">
        <v>5754598509</v>
      </c>
      <c r="I1008" s="86" t="s">
        <v>2829</v>
      </c>
      <c r="J1008" s="86" t="s">
        <v>2833</v>
      </c>
      <c r="K1008" s="86">
        <v>111821033</v>
      </c>
      <c r="L1008" s="86">
        <v>0</v>
      </c>
      <c r="M1008" s="86">
        <v>5866419542</v>
      </c>
      <c r="N1008" s="86">
        <v>5866419542</v>
      </c>
      <c r="O1008" s="86">
        <v>5754598509</v>
      </c>
      <c r="P1008" s="86">
        <v>5866419542</v>
      </c>
      <c r="Q1008" s="86">
        <v>5754598509</v>
      </c>
      <c r="R1008" s="86">
        <v>5866419542</v>
      </c>
      <c r="S1008" s="86">
        <v>5754598509</v>
      </c>
    </row>
    <row r="1009" spans="1:19" x14ac:dyDescent="0.35">
      <c r="A1009" s="86" t="s">
        <v>1015</v>
      </c>
      <c r="B1009" s="86">
        <v>161</v>
      </c>
      <c r="C1009" s="86" t="s">
        <v>1724</v>
      </c>
      <c r="D1009" s="86" t="s">
        <v>6292</v>
      </c>
      <c r="E1009" s="86" t="s">
        <v>2562</v>
      </c>
      <c r="F1009" s="86">
        <v>1016535488</v>
      </c>
      <c r="G1009" s="86">
        <v>1040779282</v>
      </c>
      <c r="H1009" s="93">
        <v>1016535488</v>
      </c>
      <c r="I1009" s="86" t="s">
        <v>2829</v>
      </c>
      <c r="J1009" s="86" t="s">
        <v>2833</v>
      </c>
      <c r="K1009" s="86">
        <v>19243537</v>
      </c>
      <c r="L1009" s="86">
        <v>0</v>
      </c>
      <c r="M1009" s="86">
        <v>1035779025</v>
      </c>
      <c r="N1009" s="86">
        <v>1035779025</v>
      </c>
      <c r="O1009" s="86">
        <v>1016535488</v>
      </c>
      <c r="P1009" s="86">
        <v>1035779025</v>
      </c>
      <c r="Q1009" s="86">
        <v>1016535488</v>
      </c>
      <c r="R1009" s="86">
        <v>1035779025</v>
      </c>
      <c r="S1009" s="86">
        <v>1016535488</v>
      </c>
    </row>
    <row r="1010" spans="1:19" x14ac:dyDescent="0.35">
      <c r="A1010" s="86" t="s">
        <v>1016</v>
      </c>
      <c r="B1010" s="86">
        <v>161</v>
      </c>
      <c r="C1010" s="86" t="s">
        <v>1724</v>
      </c>
      <c r="D1010" s="86" t="s">
        <v>6294</v>
      </c>
      <c r="E1010" s="86" t="s">
        <v>2209</v>
      </c>
      <c r="F1010" s="86">
        <v>618020164</v>
      </c>
      <c r="G1010" s="86">
        <v>637887073</v>
      </c>
      <c r="H1010" s="93">
        <v>618020164</v>
      </c>
      <c r="I1010" s="86" t="s">
        <v>2829</v>
      </c>
      <c r="J1010" s="86" t="s">
        <v>2833</v>
      </c>
      <c r="K1010" s="86">
        <v>19994095</v>
      </c>
      <c r="L1010" s="86">
        <v>0</v>
      </c>
      <c r="M1010" s="86">
        <v>638014259</v>
      </c>
      <c r="N1010" s="86">
        <v>638014259</v>
      </c>
      <c r="O1010" s="86">
        <v>618020164</v>
      </c>
      <c r="P1010" s="86">
        <v>638014259</v>
      </c>
      <c r="Q1010" s="86">
        <v>618020164</v>
      </c>
      <c r="R1010" s="86">
        <v>638014259</v>
      </c>
      <c r="S1010" s="86">
        <v>618020164</v>
      </c>
    </row>
    <row r="1011" spans="1:19" x14ac:dyDescent="0.35">
      <c r="A1011" s="86" t="s">
        <v>1017</v>
      </c>
      <c r="B1011" s="86">
        <v>161</v>
      </c>
      <c r="C1011" s="86" t="s">
        <v>1724</v>
      </c>
      <c r="D1011" s="86" t="s">
        <v>6297</v>
      </c>
      <c r="E1011" s="86" t="s">
        <v>2210</v>
      </c>
      <c r="F1011" s="86">
        <v>91051137</v>
      </c>
      <c r="G1011" s="86">
        <v>93490026</v>
      </c>
      <c r="H1011" s="93">
        <v>91051137</v>
      </c>
      <c r="I1011" s="86" t="s">
        <v>2829</v>
      </c>
      <c r="J1011" s="86" t="s">
        <v>2833</v>
      </c>
      <c r="K1011" s="86">
        <v>4888238</v>
      </c>
      <c r="L1011" s="86">
        <v>0</v>
      </c>
      <c r="M1011" s="86">
        <v>95939375</v>
      </c>
      <c r="N1011" s="86">
        <v>95939375</v>
      </c>
      <c r="O1011" s="86">
        <v>91051137</v>
      </c>
      <c r="P1011" s="86">
        <v>95939375</v>
      </c>
      <c r="Q1011" s="86">
        <v>91051137</v>
      </c>
      <c r="R1011" s="86">
        <v>95939375</v>
      </c>
      <c r="S1011" s="86">
        <v>91051137</v>
      </c>
    </row>
    <row r="1012" spans="1:19" x14ac:dyDescent="0.35">
      <c r="A1012" s="86" t="s">
        <v>1018</v>
      </c>
      <c r="B1012" s="86">
        <v>161</v>
      </c>
      <c r="C1012" s="86" t="s">
        <v>1724</v>
      </c>
      <c r="D1012" s="86" t="s">
        <v>6298</v>
      </c>
      <c r="E1012" s="86" t="s">
        <v>2563</v>
      </c>
      <c r="F1012" s="86">
        <v>524053713</v>
      </c>
      <c r="G1012" s="86">
        <v>545947369</v>
      </c>
      <c r="H1012" s="93">
        <v>524053713</v>
      </c>
      <c r="I1012" s="86" t="s">
        <v>2829</v>
      </c>
      <c r="J1012" s="86" t="s">
        <v>2834</v>
      </c>
      <c r="K1012" s="86">
        <v>11431979</v>
      </c>
      <c r="L1012" s="86">
        <v>0</v>
      </c>
      <c r="M1012" s="86">
        <v>535485692</v>
      </c>
      <c r="N1012" s="86">
        <v>535485692</v>
      </c>
      <c r="O1012" s="86">
        <v>524053713</v>
      </c>
      <c r="P1012" s="86">
        <v>535485692</v>
      </c>
      <c r="Q1012" s="86">
        <v>524053713</v>
      </c>
      <c r="R1012" s="86">
        <v>535485692</v>
      </c>
      <c r="S1012" s="86">
        <v>524053713</v>
      </c>
    </row>
    <row r="1013" spans="1:19" x14ac:dyDescent="0.35">
      <c r="A1013" s="86" t="s">
        <v>1019</v>
      </c>
      <c r="B1013" s="86">
        <v>161</v>
      </c>
      <c r="C1013" s="86" t="s">
        <v>1724</v>
      </c>
      <c r="D1013" s="86" t="s">
        <v>6301</v>
      </c>
      <c r="E1013" s="86" t="s">
        <v>1896</v>
      </c>
      <c r="F1013" s="86">
        <v>142669353</v>
      </c>
      <c r="G1013" s="86">
        <v>147030758</v>
      </c>
      <c r="H1013" s="93">
        <v>142669353</v>
      </c>
      <c r="I1013" s="86" t="s">
        <v>2829</v>
      </c>
      <c r="J1013" s="86" t="s">
        <v>2833</v>
      </c>
      <c r="K1013" s="86">
        <v>5771226</v>
      </c>
      <c r="L1013" s="86">
        <v>0</v>
      </c>
      <c r="M1013" s="86">
        <v>148440579</v>
      </c>
      <c r="N1013" s="86">
        <v>148440579</v>
      </c>
      <c r="O1013" s="86">
        <v>142669353</v>
      </c>
      <c r="P1013" s="86">
        <v>148440579</v>
      </c>
      <c r="Q1013" s="86">
        <v>142669353</v>
      </c>
      <c r="R1013" s="86">
        <v>148440579</v>
      </c>
      <c r="S1013" s="86">
        <v>142669353</v>
      </c>
    </row>
    <row r="1014" spans="1:19" x14ac:dyDescent="0.35">
      <c r="A1014" s="86" t="s">
        <v>1020</v>
      </c>
      <c r="B1014" s="86">
        <v>161</v>
      </c>
      <c r="C1014" s="86" t="s">
        <v>1724</v>
      </c>
      <c r="D1014" s="86" t="s">
        <v>6303</v>
      </c>
      <c r="E1014" s="86" t="s">
        <v>2211</v>
      </c>
      <c r="F1014" s="86">
        <v>550693297</v>
      </c>
      <c r="G1014" s="86">
        <v>544043522</v>
      </c>
      <c r="H1014" s="93">
        <v>550693297</v>
      </c>
      <c r="I1014" s="86" t="s">
        <v>2829</v>
      </c>
      <c r="J1014" s="86" t="s">
        <v>2835</v>
      </c>
      <c r="K1014" s="86">
        <v>4894045</v>
      </c>
      <c r="L1014" s="86">
        <v>3738092</v>
      </c>
      <c r="M1014" s="86">
        <v>555587342</v>
      </c>
      <c r="N1014" s="86">
        <v>551849250</v>
      </c>
      <c r="O1014" s="86">
        <v>546955205</v>
      </c>
      <c r="P1014" s="86">
        <v>555587342</v>
      </c>
      <c r="Q1014" s="86">
        <v>550693297</v>
      </c>
      <c r="R1014" s="86">
        <v>551849250</v>
      </c>
      <c r="S1014" s="86">
        <v>546955205</v>
      </c>
    </row>
    <row r="1015" spans="1:19" x14ac:dyDescent="0.35">
      <c r="A1015" s="86" t="s">
        <v>1021</v>
      </c>
      <c r="B1015" s="86">
        <v>161</v>
      </c>
      <c r="C1015" s="86" t="s">
        <v>1724</v>
      </c>
      <c r="D1015" s="86" t="s">
        <v>6304</v>
      </c>
      <c r="E1015" s="86" t="s">
        <v>2564</v>
      </c>
      <c r="F1015" s="86">
        <v>6323395339</v>
      </c>
      <c r="G1015" s="86">
        <v>6509546062</v>
      </c>
      <c r="H1015" s="93">
        <v>6323395339</v>
      </c>
      <c r="I1015" s="86" t="s">
        <v>2829</v>
      </c>
      <c r="J1015" s="86" t="s">
        <v>2833</v>
      </c>
      <c r="K1015" s="86">
        <v>137282793</v>
      </c>
      <c r="L1015" s="86">
        <v>0</v>
      </c>
      <c r="M1015" s="86">
        <v>6460678132</v>
      </c>
      <c r="N1015" s="86">
        <v>6460678132</v>
      </c>
      <c r="O1015" s="86">
        <v>6323395339</v>
      </c>
      <c r="P1015" s="86">
        <v>6460678132</v>
      </c>
      <c r="Q1015" s="86">
        <v>6323395339</v>
      </c>
      <c r="R1015" s="86">
        <v>6460678132</v>
      </c>
      <c r="S1015" s="86">
        <v>6323395339</v>
      </c>
    </row>
    <row r="1016" spans="1:19" x14ac:dyDescent="0.35">
      <c r="A1016" s="86" t="s">
        <v>1022</v>
      </c>
      <c r="B1016" s="86">
        <v>161</v>
      </c>
      <c r="C1016" s="86" t="s">
        <v>1724</v>
      </c>
      <c r="D1016" s="86" t="s">
        <v>6306</v>
      </c>
      <c r="E1016" s="86" t="s">
        <v>2402</v>
      </c>
      <c r="F1016" s="86">
        <v>533027220</v>
      </c>
      <c r="G1016" s="86">
        <v>532201134</v>
      </c>
      <c r="H1016" s="93">
        <v>533027220</v>
      </c>
      <c r="I1016" s="86" t="s">
        <v>2829</v>
      </c>
      <c r="J1016" s="86" t="s">
        <v>2833</v>
      </c>
      <c r="K1016" s="86">
        <v>19343548</v>
      </c>
      <c r="L1016" s="86">
        <v>0</v>
      </c>
      <c r="M1016" s="86">
        <v>552370768</v>
      </c>
      <c r="N1016" s="86">
        <v>552370768</v>
      </c>
      <c r="O1016" s="86">
        <v>533027220</v>
      </c>
      <c r="P1016" s="86">
        <v>552370768</v>
      </c>
      <c r="Q1016" s="86">
        <v>533027220</v>
      </c>
      <c r="R1016" s="86">
        <v>552370768</v>
      </c>
      <c r="S1016" s="86">
        <v>533027220</v>
      </c>
    </row>
    <row r="1017" spans="1:19" x14ac:dyDescent="0.35">
      <c r="A1017" s="86" t="s">
        <v>1023</v>
      </c>
      <c r="B1017" s="86">
        <v>161</v>
      </c>
      <c r="C1017" s="86" t="s">
        <v>1724</v>
      </c>
      <c r="D1017" s="86" t="s">
        <v>6309</v>
      </c>
      <c r="E1017" s="86" t="s">
        <v>2403</v>
      </c>
      <c r="F1017" s="86">
        <v>160962537</v>
      </c>
      <c r="G1017" s="86">
        <v>166810597</v>
      </c>
      <c r="H1017" s="93">
        <v>160962537</v>
      </c>
      <c r="I1017" s="86" t="s">
        <v>2829</v>
      </c>
      <c r="J1017" s="86" t="s">
        <v>2833</v>
      </c>
      <c r="K1017" s="86">
        <v>6796849</v>
      </c>
      <c r="L1017" s="86">
        <v>0</v>
      </c>
      <c r="M1017" s="86">
        <v>167759386</v>
      </c>
      <c r="N1017" s="86">
        <v>167759386</v>
      </c>
      <c r="O1017" s="86">
        <v>160962537</v>
      </c>
      <c r="P1017" s="86">
        <v>167759386</v>
      </c>
      <c r="Q1017" s="86">
        <v>160962537</v>
      </c>
      <c r="R1017" s="86">
        <v>167759386</v>
      </c>
      <c r="S1017" s="86">
        <v>160962537</v>
      </c>
    </row>
    <row r="1018" spans="1:19" x14ac:dyDescent="0.35">
      <c r="A1018" s="86" t="s">
        <v>1024</v>
      </c>
      <c r="B1018" s="86">
        <v>161</v>
      </c>
      <c r="C1018" s="86" t="s">
        <v>1724</v>
      </c>
      <c r="D1018" s="86" t="s">
        <v>6312</v>
      </c>
      <c r="E1018" s="86" t="s">
        <v>1897</v>
      </c>
      <c r="F1018" s="86">
        <v>196218811</v>
      </c>
      <c r="G1018" s="86">
        <v>210390975</v>
      </c>
      <c r="H1018" s="93">
        <v>196218811</v>
      </c>
      <c r="I1018" s="86" t="s">
        <v>2829</v>
      </c>
      <c r="J1018" s="86" t="s">
        <v>2833</v>
      </c>
      <c r="K1018" s="86">
        <v>7289724</v>
      </c>
      <c r="L1018" s="86">
        <v>0</v>
      </c>
      <c r="M1018" s="86">
        <v>203508535</v>
      </c>
      <c r="N1018" s="86">
        <v>203508535</v>
      </c>
      <c r="O1018" s="86">
        <v>196218811</v>
      </c>
      <c r="P1018" s="86">
        <v>203508535</v>
      </c>
      <c r="Q1018" s="86">
        <v>196218811</v>
      </c>
      <c r="R1018" s="86">
        <v>203508535</v>
      </c>
      <c r="S1018" s="86">
        <v>196218811</v>
      </c>
    </row>
    <row r="1019" spans="1:19" x14ac:dyDescent="0.35">
      <c r="A1019" s="86" t="s">
        <v>1025</v>
      </c>
      <c r="B1019" s="86">
        <v>161</v>
      </c>
      <c r="C1019" s="86" t="s">
        <v>1724</v>
      </c>
      <c r="D1019" s="86" t="s">
        <v>6314</v>
      </c>
      <c r="E1019" s="86" t="s">
        <v>1929</v>
      </c>
      <c r="F1019" s="86">
        <v>1074816534</v>
      </c>
      <c r="G1019" s="86">
        <v>1091963983</v>
      </c>
      <c r="H1019" s="93">
        <v>1074816534</v>
      </c>
      <c r="I1019" s="86" t="s">
        <v>2829</v>
      </c>
      <c r="J1019" s="86" t="s">
        <v>2833</v>
      </c>
      <c r="K1019" s="86">
        <v>33486686</v>
      </c>
      <c r="L1019" s="86">
        <v>0</v>
      </c>
      <c r="M1019" s="86">
        <v>1108303220</v>
      </c>
      <c r="N1019" s="86">
        <v>1108303220</v>
      </c>
      <c r="O1019" s="86">
        <v>1074816534</v>
      </c>
      <c r="P1019" s="86">
        <v>1108303220</v>
      </c>
      <c r="Q1019" s="86">
        <v>1074816534</v>
      </c>
      <c r="R1019" s="86">
        <v>1108303220</v>
      </c>
      <c r="S1019" s="86">
        <v>1074816534</v>
      </c>
    </row>
    <row r="1020" spans="1:19" x14ac:dyDescent="0.35">
      <c r="A1020" s="86" t="s">
        <v>1026</v>
      </c>
      <c r="B1020" s="86">
        <v>161</v>
      </c>
      <c r="C1020" s="86" t="s">
        <v>1724</v>
      </c>
      <c r="D1020" s="86" t="s">
        <v>6315</v>
      </c>
      <c r="E1020" s="86" t="s">
        <v>2565</v>
      </c>
      <c r="F1020" s="86">
        <v>811169482</v>
      </c>
      <c r="G1020" s="86">
        <v>809590577</v>
      </c>
      <c r="H1020" s="93">
        <v>811169482</v>
      </c>
      <c r="I1020" s="86" t="s">
        <v>2829</v>
      </c>
      <c r="J1020" s="86" t="s">
        <v>2833</v>
      </c>
      <c r="K1020" s="86">
        <v>23501370</v>
      </c>
      <c r="L1020" s="86">
        <v>0</v>
      </c>
      <c r="M1020" s="86">
        <v>834670852</v>
      </c>
      <c r="N1020" s="86">
        <v>834670852</v>
      </c>
      <c r="O1020" s="86">
        <v>811169482</v>
      </c>
      <c r="P1020" s="86">
        <v>834670852</v>
      </c>
      <c r="Q1020" s="86">
        <v>811169482</v>
      </c>
      <c r="R1020" s="86">
        <v>834670852</v>
      </c>
      <c r="S1020" s="86">
        <v>811169482</v>
      </c>
    </row>
    <row r="1021" spans="1:19" x14ac:dyDescent="0.35">
      <c r="A1021" s="86" t="s">
        <v>1027</v>
      </c>
      <c r="B1021" s="86">
        <v>161</v>
      </c>
      <c r="C1021" s="86" t="s">
        <v>1724</v>
      </c>
      <c r="D1021" s="86" t="s">
        <v>6317</v>
      </c>
      <c r="E1021" s="86" t="s">
        <v>2212</v>
      </c>
      <c r="F1021" s="86">
        <v>827673547</v>
      </c>
      <c r="G1021" s="86">
        <v>855602827</v>
      </c>
      <c r="H1021" s="93">
        <v>827673547</v>
      </c>
      <c r="I1021" s="86" t="s">
        <v>2829</v>
      </c>
      <c r="J1021" s="86" t="s">
        <v>2833</v>
      </c>
      <c r="K1021" s="86">
        <v>29759942</v>
      </c>
      <c r="L1021" s="86">
        <v>0</v>
      </c>
      <c r="M1021" s="86">
        <v>857433489</v>
      </c>
      <c r="N1021" s="86">
        <v>857433489</v>
      </c>
      <c r="O1021" s="86">
        <v>827673547</v>
      </c>
      <c r="P1021" s="86">
        <v>857433489</v>
      </c>
      <c r="Q1021" s="86">
        <v>827673547</v>
      </c>
      <c r="R1021" s="86">
        <v>857433489</v>
      </c>
      <c r="S1021" s="86">
        <v>827673547</v>
      </c>
    </row>
    <row r="1022" spans="1:19" x14ac:dyDescent="0.35">
      <c r="A1022" s="86" t="s">
        <v>1028</v>
      </c>
      <c r="B1022" s="86">
        <v>161</v>
      </c>
      <c r="C1022" s="86" t="s">
        <v>1724</v>
      </c>
      <c r="D1022" s="86" t="s">
        <v>6318</v>
      </c>
      <c r="E1022" s="86" t="s">
        <v>2566</v>
      </c>
      <c r="F1022" s="86">
        <v>214903552</v>
      </c>
      <c r="G1022" s="86">
        <v>220616361</v>
      </c>
      <c r="H1022" s="93">
        <v>214903552</v>
      </c>
      <c r="I1022" s="86" t="s">
        <v>2829</v>
      </c>
      <c r="J1022" s="86" t="s">
        <v>2833</v>
      </c>
      <c r="K1022" s="86">
        <v>5418210</v>
      </c>
      <c r="L1022" s="86">
        <v>0</v>
      </c>
      <c r="M1022" s="86">
        <v>220321762</v>
      </c>
      <c r="N1022" s="86">
        <v>220321762</v>
      </c>
      <c r="O1022" s="86">
        <v>214903552</v>
      </c>
      <c r="P1022" s="86">
        <v>220321762</v>
      </c>
      <c r="Q1022" s="86">
        <v>214903552</v>
      </c>
      <c r="R1022" s="86">
        <v>220321762</v>
      </c>
      <c r="S1022" s="86">
        <v>214903552</v>
      </c>
    </row>
    <row r="1023" spans="1:19" x14ac:dyDescent="0.35">
      <c r="A1023" s="86" t="s">
        <v>1029</v>
      </c>
      <c r="B1023" s="86">
        <v>161</v>
      </c>
      <c r="C1023" s="86" t="s">
        <v>1724</v>
      </c>
      <c r="D1023" s="86" t="s">
        <v>6319</v>
      </c>
      <c r="E1023" s="86" t="s">
        <v>2567</v>
      </c>
      <c r="F1023" s="86">
        <v>89042672</v>
      </c>
      <c r="G1023" s="86">
        <v>86104140</v>
      </c>
      <c r="H1023" s="93">
        <v>89042672</v>
      </c>
      <c r="I1023" s="86" t="s">
        <v>2829</v>
      </c>
      <c r="J1023" s="86" t="s">
        <v>2833</v>
      </c>
      <c r="K1023" s="86">
        <v>3038147</v>
      </c>
      <c r="L1023" s="86">
        <v>0</v>
      </c>
      <c r="M1023" s="86">
        <v>92080819</v>
      </c>
      <c r="N1023" s="86">
        <v>92080819</v>
      </c>
      <c r="O1023" s="86">
        <v>89042672</v>
      </c>
      <c r="P1023" s="86">
        <v>92080819</v>
      </c>
      <c r="Q1023" s="86">
        <v>89042672</v>
      </c>
      <c r="R1023" s="86">
        <v>92080819</v>
      </c>
      <c r="S1023" s="86">
        <v>89042672</v>
      </c>
    </row>
    <row r="1024" spans="1:19" x14ac:dyDescent="0.35">
      <c r="A1024" s="86" t="s">
        <v>1030</v>
      </c>
      <c r="B1024" s="86">
        <v>161</v>
      </c>
      <c r="C1024" s="86" t="s">
        <v>1724</v>
      </c>
      <c r="D1024" s="86" t="s">
        <v>6320</v>
      </c>
      <c r="E1024" s="86" t="s">
        <v>2568</v>
      </c>
      <c r="F1024" s="86">
        <v>64338501</v>
      </c>
      <c r="G1024" s="86">
        <v>62789400</v>
      </c>
      <c r="H1024" s="93">
        <v>64338501</v>
      </c>
      <c r="I1024" s="86" t="s">
        <v>2829</v>
      </c>
      <c r="J1024" s="86" t="s">
        <v>2833</v>
      </c>
      <c r="K1024" s="86">
        <v>3152447</v>
      </c>
      <c r="L1024" s="86">
        <v>0</v>
      </c>
      <c r="M1024" s="86">
        <v>67490948</v>
      </c>
      <c r="N1024" s="86">
        <v>67490948</v>
      </c>
      <c r="O1024" s="86">
        <v>64338501</v>
      </c>
      <c r="P1024" s="86">
        <v>67490948</v>
      </c>
      <c r="Q1024" s="86">
        <v>64338501</v>
      </c>
      <c r="R1024" s="86">
        <v>67490948</v>
      </c>
      <c r="S1024" s="86">
        <v>64338501</v>
      </c>
    </row>
    <row r="1025" spans="1:19" x14ac:dyDescent="0.35">
      <c r="A1025" s="86" t="s">
        <v>1031</v>
      </c>
      <c r="B1025" s="86">
        <v>162</v>
      </c>
      <c r="C1025" s="86" t="s">
        <v>1725</v>
      </c>
      <c r="D1025" s="86" t="s">
        <v>6321</v>
      </c>
      <c r="E1025" s="86" t="s">
        <v>2569</v>
      </c>
      <c r="F1025" s="86">
        <v>3192452904</v>
      </c>
      <c r="G1025" s="86">
        <v>3192452904</v>
      </c>
      <c r="H1025" s="93">
        <v>3192452904</v>
      </c>
      <c r="I1025" s="86" t="s">
        <v>2829</v>
      </c>
      <c r="J1025" s="86" t="s">
        <v>2832</v>
      </c>
      <c r="K1025" s="86">
        <v>1444830</v>
      </c>
      <c r="L1025" s="86">
        <v>2177963</v>
      </c>
      <c r="M1025" s="86">
        <v>3193897734</v>
      </c>
      <c r="N1025" s="86">
        <v>3191719771</v>
      </c>
      <c r="O1025" s="86">
        <v>3190274941</v>
      </c>
      <c r="P1025" s="86">
        <v>3193897734</v>
      </c>
      <c r="Q1025" s="86">
        <v>3192452904</v>
      </c>
      <c r="R1025" s="86">
        <v>3191719771</v>
      </c>
      <c r="S1025" s="86">
        <v>3190274941</v>
      </c>
    </row>
    <row r="1026" spans="1:19" x14ac:dyDescent="0.35">
      <c r="A1026" s="86" t="s">
        <v>1032</v>
      </c>
      <c r="B1026" s="86">
        <v>163</v>
      </c>
      <c r="C1026" s="86" t="s">
        <v>1726</v>
      </c>
      <c r="D1026" s="86" t="s">
        <v>5309</v>
      </c>
      <c r="E1026" s="86" t="s">
        <v>1852</v>
      </c>
      <c r="F1026" s="86">
        <v>91082326</v>
      </c>
      <c r="G1026" s="86">
        <v>96199133</v>
      </c>
      <c r="H1026" s="93">
        <v>96199133</v>
      </c>
      <c r="I1026" s="86" t="s">
        <v>2830</v>
      </c>
      <c r="J1026" s="86" t="s">
        <v>2836</v>
      </c>
      <c r="K1026" s="86">
        <v>4272436</v>
      </c>
      <c r="L1026" s="86">
        <v>0</v>
      </c>
      <c r="M1026" s="86">
        <v>100471569</v>
      </c>
      <c r="N1026" s="86">
        <v>100471569</v>
      </c>
      <c r="O1026" s="86">
        <v>96199133</v>
      </c>
      <c r="P1026" s="86">
        <v>100471569</v>
      </c>
      <c r="Q1026" s="86">
        <v>96199133</v>
      </c>
      <c r="R1026" s="86">
        <v>100471569</v>
      </c>
      <c r="S1026" s="86">
        <v>96199133</v>
      </c>
    </row>
    <row r="1027" spans="1:19" x14ac:dyDescent="0.35">
      <c r="A1027" s="86" t="s">
        <v>1033</v>
      </c>
      <c r="B1027" s="86">
        <v>163</v>
      </c>
      <c r="C1027" s="86" t="s">
        <v>1726</v>
      </c>
      <c r="D1027" s="86" t="s">
        <v>5363</v>
      </c>
      <c r="E1027" s="86" t="s">
        <v>1868</v>
      </c>
      <c r="F1027" s="86">
        <v>142042066</v>
      </c>
      <c r="G1027" s="86">
        <v>142042066</v>
      </c>
      <c r="H1027" s="93">
        <v>142042066</v>
      </c>
      <c r="I1027" s="86" t="s">
        <v>2829</v>
      </c>
      <c r="J1027" s="86" t="s">
        <v>2833</v>
      </c>
      <c r="K1027" s="86">
        <v>2782327</v>
      </c>
      <c r="L1027" s="86">
        <v>0</v>
      </c>
      <c r="M1027" s="86">
        <v>144824393</v>
      </c>
      <c r="N1027" s="86">
        <v>144824393</v>
      </c>
      <c r="O1027" s="86">
        <v>142042066</v>
      </c>
      <c r="P1027" s="86">
        <v>144824393</v>
      </c>
      <c r="Q1027" s="86">
        <v>142042066</v>
      </c>
      <c r="R1027" s="86">
        <v>144824393</v>
      </c>
      <c r="S1027" s="86">
        <v>142042066</v>
      </c>
    </row>
    <row r="1028" spans="1:19" x14ac:dyDescent="0.35">
      <c r="A1028" s="86" t="s">
        <v>1034</v>
      </c>
      <c r="B1028" s="86">
        <v>163</v>
      </c>
      <c r="C1028" s="86" t="s">
        <v>1726</v>
      </c>
      <c r="D1028" s="86" t="s">
        <v>6323</v>
      </c>
      <c r="E1028" s="86" t="s">
        <v>2261</v>
      </c>
      <c r="F1028" s="86">
        <v>461889748</v>
      </c>
      <c r="G1028" s="86">
        <v>497739163</v>
      </c>
      <c r="H1028" s="93">
        <v>461889748</v>
      </c>
      <c r="I1028" s="86" t="s">
        <v>2829</v>
      </c>
      <c r="J1028" s="86" t="s">
        <v>2834</v>
      </c>
      <c r="K1028" s="86">
        <v>18273362</v>
      </c>
      <c r="L1028" s="86">
        <v>0</v>
      </c>
      <c r="M1028" s="86">
        <v>480163110</v>
      </c>
      <c r="N1028" s="86">
        <v>480163110</v>
      </c>
      <c r="O1028" s="86">
        <v>461889748</v>
      </c>
      <c r="P1028" s="86">
        <v>480163110</v>
      </c>
      <c r="Q1028" s="86">
        <v>461889748</v>
      </c>
      <c r="R1028" s="86">
        <v>480163110</v>
      </c>
      <c r="S1028" s="86">
        <v>461889748</v>
      </c>
    </row>
    <row r="1029" spans="1:19" x14ac:dyDescent="0.35">
      <c r="A1029" s="86" t="s">
        <v>1035</v>
      </c>
      <c r="B1029" s="86">
        <v>163</v>
      </c>
      <c r="C1029" s="86" t="s">
        <v>1726</v>
      </c>
      <c r="D1029" s="86" t="s">
        <v>6324</v>
      </c>
      <c r="E1029" s="86" t="s">
        <v>2570</v>
      </c>
      <c r="F1029" s="86">
        <v>222919203</v>
      </c>
      <c r="G1029" s="86">
        <v>225815708</v>
      </c>
      <c r="H1029" s="93">
        <v>222919203</v>
      </c>
      <c r="I1029" s="86" t="s">
        <v>2829</v>
      </c>
      <c r="J1029" s="86" t="s">
        <v>2833</v>
      </c>
      <c r="K1029" s="86">
        <v>3107568</v>
      </c>
      <c r="L1029" s="86">
        <v>0</v>
      </c>
      <c r="M1029" s="86">
        <v>226026771</v>
      </c>
      <c r="N1029" s="86">
        <v>226026771</v>
      </c>
      <c r="O1029" s="86">
        <v>222919203</v>
      </c>
      <c r="P1029" s="86">
        <v>226026771</v>
      </c>
      <c r="Q1029" s="86">
        <v>222919203</v>
      </c>
      <c r="R1029" s="86">
        <v>226026771</v>
      </c>
      <c r="S1029" s="86">
        <v>222919203</v>
      </c>
    </row>
    <row r="1030" spans="1:19" x14ac:dyDescent="0.35">
      <c r="A1030" s="86" t="s">
        <v>1036</v>
      </c>
      <c r="B1030" s="86">
        <v>163</v>
      </c>
      <c r="C1030" s="86" t="s">
        <v>1726</v>
      </c>
      <c r="D1030" s="86" t="s">
        <v>6325</v>
      </c>
      <c r="E1030" s="86" t="s">
        <v>2571</v>
      </c>
      <c r="F1030" s="86">
        <v>255338937</v>
      </c>
      <c r="G1030" s="86">
        <v>272169646</v>
      </c>
      <c r="H1030" s="93">
        <v>255338937</v>
      </c>
      <c r="I1030" s="86" t="s">
        <v>2829</v>
      </c>
      <c r="J1030" s="86" t="s">
        <v>2834</v>
      </c>
      <c r="K1030" s="86">
        <v>11826413</v>
      </c>
      <c r="L1030" s="86">
        <v>0</v>
      </c>
      <c r="M1030" s="86">
        <v>267165350</v>
      </c>
      <c r="N1030" s="86">
        <v>267165350</v>
      </c>
      <c r="O1030" s="86">
        <v>255338937</v>
      </c>
      <c r="P1030" s="86">
        <v>267165350</v>
      </c>
      <c r="Q1030" s="86">
        <v>255338937</v>
      </c>
      <c r="R1030" s="86">
        <v>267165350</v>
      </c>
      <c r="S1030" s="86">
        <v>255338937</v>
      </c>
    </row>
    <row r="1031" spans="1:19" x14ac:dyDescent="0.35">
      <c r="A1031" s="86" t="s">
        <v>1037</v>
      </c>
      <c r="B1031" s="86">
        <v>163</v>
      </c>
      <c r="C1031" s="86" t="s">
        <v>1726</v>
      </c>
      <c r="D1031" s="86" t="s">
        <v>6327</v>
      </c>
      <c r="E1031" s="86" t="s">
        <v>2262</v>
      </c>
      <c r="F1031" s="86">
        <v>827643239</v>
      </c>
      <c r="G1031" s="86">
        <v>902088046</v>
      </c>
      <c r="H1031" s="93">
        <v>827643239</v>
      </c>
      <c r="I1031" s="86" t="s">
        <v>2829</v>
      </c>
      <c r="J1031" s="86" t="s">
        <v>2834</v>
      </c>
      <c r="K1031" s="86">
        <v>21747123</v>
      </c>
      <c r="L1031" s="86">
        <v>0</v>
      </c>
      <c r="M1031" s="86">
        <v>849390362</v>
      </c>
      <c r="N1031" s="86">
        <v>849390362</v>
      </c>
      <c r="O1031" s="86">
        <v>827643239</v>
      </c>
      <c r="P1031" s="86">
        <v>849390362</v>
      </c>
      <c r="Q1031" s="86">
        <v>827643239</v>
      </c>
      <c r="R1031" s="86">
        <v>849390362</v>
      </c>
      <c r="S1031" s="86">
        <v>827643239</v>
      </c>
    </row>
    <row r="1032" spans="1:19" x14ac:dyDescent="0.35">
      <c r="A1032" s="86" t="s">
        <v>1038</v>
      </c>
      <c r="B1032" s="86">
        <v>163</v>
      </c>
      <c r="C1032" s="86" t="s">
        <v>1726</v>
      </c>
      <c r="D1032" s="86" t="s">
        <v>6329</v>
      </c>
      <c r="E1032" s="86" t="s">
        <v>1912</v>
      </c>
      <c r="F1032" s="86">
        <v>1411255080</v>
      </c>
      <c r="G1032" s="86">
        <v>1508533269</v>
      </c>
      <c r="H1032" s="93">
        <v>1411255080</v>
      </c>
      <c r="I1032" s="86" t="s">
        <v>2829</v>
      </c>
      <c r="J1032" s="86" t="s">
        <v>2834</v>
      </c>
      <c r="K1032" s="86">
        <v>44897414</v>
      </c>
      <c r="L1032" s="86">
        <v>0</v>
      </c>
      <c r="M1032" s="86">
        <v>1456152494</v>
      </c>
      <c r="N1032" s="86">
        <v>1456152494</v>
      </c>
      <c r="O1032" s="86">
        <v>1411255080</v>
      </c>
      <c r="P1032" s="86">
        <v>1456152494</v>
      </c>
      <c r="Q1032" s="86">
        <v>1411255080</v>
      </c>
      <c r="R1032" s="86">
        <v>1456152494</v>
      </c>
      <c r="S1032" s="86">
        <v>1411255080</v>
      </c>
    </row>
    <row r="1033" spans="1:19" x14ac:dyDescent="0.35">
      <c r="A1033" s="86" t="s">
        <v>1039</v>
      </c>
      <c r="B1033" s="86">
        <v>163</v>
      </c>
      <c r="C1033" s="86" t="s">
        <v>1726</v>
      </c>
      <c r="D1033" s="86" t="s">
        <v>6716</v>
      </c>
      <c r="E1033" s="86" t="s">
        <v>1869</v>
      </c>
      <c r="F1033" s="86">
        <v>6568279</v>
      </c>
      <c r="G1033" s="86">
        <v>6568279</v>
      </c>
      <c r="H1033" s="93">
        <v>6568279</v>
      </c>
      <c r="I1033" s="86" t="s">
        <v>2829</v>
      </c>
      <c r="J1033" s="86" t="s">
        <v>2833</v>
      </c>
      <c r="K1033" s="86">
        <v>40000</v>
      </c>
      <c r="L1033" s="86">
        <v>0</v>
      </c>
      <c r="M1033" s="86">
        <v>6608279</v>
      </c>
      <c r="N1033" s="86">
        <v>6608279</v>
      </c>
      <c r="O1033" s="86">
        <v>6568279</v>
      </c>
      <c r="P1033" s="86">
        <v>6608279</v>
      </c>
      <c r="Q1033" s="86">
        <v>6568279</v>
      </c>
      <c r="R1033" s="86">
        <v>6608279</v>
      </c>
      <c r="S1033" s="86">
        <v>6568279</v>
      </c>
    </row>
    <row r="1034" spans="1:19" x14ac:dyDescent="0.35">
      <c r="A1034" s="86" t="s">
        <v>1040</v>
      </c>
      <c r="B1034" s="86">
        <v>164</v>
      </c>
      <c r="C1034" s="86" t="s">
        <v>1727</v>
      </c>
      <c r="D1034" s="86" t="s">
        <v>5563</v>
      </c>
      <c r="E1034" s="86" t="s">
        <v>2089</v>
      </c>
      <c r="F1034" s="86">
        <v>777730</v>
      </c>
      <c r="G1034" s="86">
        <v>777730</v>
      </c>
      <c r="H1034" s="93">
        <v>777730</v>
      </c>
      <c r="I1034" s="86" t="s">
        <v>2829</v>
      </c>
      <c r="J1034" s="86" t="s">
        <v>2833</v>
      </c>
      <c r="K1034" s="86">
        <v>20000</v>
      </c>
      <c r="L1034" s="86">
        <v>0</v>
      </c>
      <c r="M1034" s="86">
        <v>797730</v>
      </c>
      <c r="N1034" s="86">
        <v>797730</v>
      </c>
      <c r="O1034" s="86">
        <v>777730</v>
      </c>
      <c r="P1034" s="86">
        <v>797730</v>
      </c>
      <c r="Q1034" s="86">
        <v>777730</v>
      </c>
      <c r="R1034" s="86">
        <v>797730</v>
      </c>
      <c r="S1034" s="86">
        <v>777730</v>
      </c>
    </row>
    <row r="1035" spans="1:19" x14ac:dyDescent="0.35">
      <c r="A1035" s="86" t="s">
        <v>1041</v>
      </c>
      <c r="B1035" s="86">
        <v>164</v>
      </c>
      <c r="C1035" s="86" t="s">
        <v>1727</v>
      </c>
      <c r="D1035" s="86" t="s">
        <v>6276</v>
      </c>
      <c r="E1035" s="86" t="s">
        <v>2506</v>
      </c>
      <c r="F1035" s="86">
        <v>5388642</v>
      </c>
      <c r="G1035" s="86">
        <v>5388642</v>
      </c>
      <c r="H1035" s="93">
        <v>5388642</v>
      </c>
      <c r="I1035" s="86" t="s">
        <v>2829</v>
      </c>
      <c r="J1035" s="86" t="s">
        <v>2833</v>
      </c>
      <c r="K1035" s="86">
        <v>75000</v>
      </c>
      <c r="L1035" s="86">
        <v>0</v>
      </c>
      <c r="M1035" s="86">
        <v>5463642</v>
      </c>
      <c r="N1035" s="86">
        <v>5463642</v>
      </c>
      <c r="O1035" s="86">
        <v>5388642</v>
      </c>
      <c r="P1035" s="86">
        <v>5463642</v>
      </c>
      <c r="Q1035" s="86">
        <v>5388642</v>
      </c>
      <c r="R1035" s="86">
        <v>5463642</v>
      </c>
      <c r="S1035" s="86">
        <v>5388642</v>
      </c>
    </row>
    <row r="1036" spans="1:19" x14ac:dyDescent="0.35">
      <c r="A1036" s="86" t="s">
        <v>1042</v>
      </c>
      <c r="B1036" s="86">
        <v>164</v>
      </c>
      <c r="C1036" s="86" t="s">
        <v>1727</v>
      </c>
      <c r="D1036" s="86" t="s">
        <v>6330</v>
      </c>
      <c r="E1036" s="86" t="s">
        <v>2572</v>
      </c>
      <c r="F1036" s="86">
        <v>190000702</v>
      </c>
      <c r="G1036" s="86">
        <v>208053793</v>
      </c>
      <c r="H1036" s="93">
        <v>190000702</v>
      </c>
      <c r="I1036" s="86" t="s">
        <v>2829</v>
      </c>
      <c r="J1036" s="86" t="s">
        <v>2834</v>
      </c>
      <c r="K1036" s="86">
        <v>4723515</v>
      </c>
      <c r="L1036" s="86">
        <v>0</v>
      </c>
      <c r="M1036" s="86">
        <v>194724217</v>
      </c>
      <c r="N1036" s="86">
        <v>194724217</v>
      </c>
      <c r="O1036" s="86">
        <v>190000702</v>
      </c>
      <c r="P1036" s="86">
        <v>194724217</v>
      </c>
      <c r="Q1036" s="86">
        <v>190000702</v>
      </c>
      <c r="R1036" s="86">
        <v>194724217</v>
      </c>
      <c r="S1036" s="86">
        <v>190000702</v>
      </c>
    </row>
    <row r="1037" spans="1:19" x14ac:dyDescent="0.35">
      <c r="A1037" s="86" t="s">
        <v>1043</v>
      </c>
      <c r="B1037" s="86">
        <v>165</v>
      </c>
      <c r="C1037" s="86" t="s">
        <v>1728</v>
      </c>
      <c r="D1037" s="86" t="s">
        <v>6331</v>
      </c>
      <c r="E1037" s="86" t="s">
        <v>2573</v>
      </c>
      <c r="F1037" s="86">
        <v>36318297385</v>
      </c>
      <c r="G1037" s="86">
        <v>37240870812</v>
      </c>
      <c r="H1037" s="93">
        <v>36318297385</v>
      </c>
      <c r="I1037" s="86" t="s">
        <v>2829</v>
      </c>
      <c r="J1037" s="86" t="s">
        <v>2833</v>
      </c>
      <c r="K1037" s="86">
        <v>288123611</v>
      </c>
      <c r="L1037" s="86">
        <v>412812082</v>
      </c>
      <c r="M1037" s="86">
        <v>36606420996</v>
      </c>
      <c r="N1037" s="86">
        <v>36193608914</v>
      </c>
      <c r="O1037" s="86">
        <v>35905485303</v>
      </c>
      <c r="P1037" s="86">
        <v>36606420996</v>
      </c>
      <c r="Q1037" s="86">
        <v>36318297385</v>
      </c>
      <c r="R1037" s="86">
        <v>36193608914</v>
      </c>
      <c r="S1037" s="86">
        <v>35905485303</v>
      </c>
    </row>
    <row r="1038" spans="1:19" x14ac:dyDescent="0.35">
      <c r="A1038" s="86" t="s">
        <v>1044</v>
      </c>
      <c r="B1038" s="86">
        <v>165</v>
      </c>
      <c r="C1038" s="86" t="s">
        <v>1728</v>
      </c>
      <c r="D1038" s="86" t="s">
        <v>6332</v>
      </c>
      <c r="E1038" s="86" t="s">
        <v>2574</v>
      </c>
      <c r="F1038" s="86">
        <v>3052088892</v>
      </c>
      <c r="G1038" s="86">
        <v>3072843519</v>
      </c>
      <c r="H1038" s="93">
        <v>3052088892</v>
      </c>
      <c r="I1038" s="86" t="s">
        <v>2829</v>
      </c>
      <c r="J1038" s="86" t="s">
        <v>2833</v>
      </c>
      <c r="K1038" s="86">
        <v>16616526</v>
      </c>
      <c r="L1038" s="86">
        <v>55229459</v>
      </c>
      <c r="M1038" s="86">
        <v>3068705418</v>
      </c>
      <c r="N1038" s="86">
        <v>3013475959</v>
      </c>
      <c r="O1038" s="86">
        <v>2996859433</v>
      </c>
      <c r="P1038" s="86">
        <v>3068705418</v>
      </c>
      <c r="Q1038" s="86">
        <v>3052088892</v>
      </c>
      <c r="R1038" s="86">
        <v>3013475959</v>
      </c>
      <c r="S1038" s="86">
        <v>2996859433</v>
      </c>
    </row>
    <row r="1039" spans="1:19" x14ac:dyDescent="0.35">
      <c r="A1039" s="86" t="s">
        <v>1045</v>
      </c>
      <c r="B1039" s="86">
        <v>166</v>
      </c>
      <c r="C1039" s="86" t="s">
        <v>1729</v>
      </c>
      <c r="D1039" s="86" t="s">
        <v>5339</v>
      </c>
      <c r="E1039" s="86" t="s">
        <v>1884</v>
      </c>
      <c r="F1039" s="86">
        <v>19344134</v>
      </c>
      <c r="G1039" s="86">
        <v>19344134</v>
      </c>
      <c r="H1039" s="93">
        <v>19344134</v>
      </c>
      <c r="I1039" s="86" t="s">
        <v>2829</v>
      </c>
      <c r="J1039" s="86" t="s">
        <v>2832</v>
      </c>
      <c r="K1039" s="86">
        <v>978115</v>
      </c>
      <c r="L1039" s="86">
        <v>0</v>
      </c>
      <c r="M1039" s="86">
        <v>20322249</v>
      </c>
      <c r="N1039" s="86">
        <v>20322249</v>
      </c>
      <c r="O1039" s="86">
        <v>19344134</v>
      </c>
      <c r="P1039" s="86">
        <v>20322249</v>
      </c>
      <c r="Q1039" s="86">
        <v>19344134</v>
      </c>
      <c r="R1039" s="86">
        <v>20322249</v>
      </c>
      <c r="S1039" s="86">
        <v>19344134</v>
      </c>
    </row>
    <row r="1040" spans="1:19" x14ac:dyDescent="0.35">
      <c r="A1040" s="86" t="s">
        <v>1046</v>
      </c>
      <c r="B1040" s="86">
        <v>166</v>
      </c>
      <c r="C1040" s="86" t="s">
        <v>1729</v>
      </c>
      <c r="D1040" s="86" t="s">
        <v>5343</v>
      </c>
      <c r="E1040" s="86" t="s">
        <v>1886</v>
      </c>
      <c r="F1040" s="86">
        <v>6645931</v>
      </c>
      <c r="G1040" s="86">
        <v>6645931</v>
      </c>
      <c r="H1040" s="93">
        <v>6645931</v>
      </c>
      <c r="I1040" s="86" t="s">
        <v>2829</v>
      </c>
      <c r="J1040" s="86" t="s">
        <v>2832</v>
      </c>
      <c r="K1040" s="86">
        <v>180000</v>
      </c>
      <c r="L1040" s="86">
        <v>0</v>
      </c>
      <c r="M1040" s="86">
        <v>6825931</v>
      </c>
      <c r="N1040" s="86">
        <v>6825931</v>
      </c>
      <c r="O1040" s="86">
        <v>6645931</v>
      </c>
      <c r="P1040" s="86">
        <v>6825931</v>
      </c>
      <c r="Q1040" s="86">
        <v>6645931</v>
      </c>
      <c r="R1040" s="86">
        <v>6825931</v>
      </c>
      <c r="S1040" s="86">
        <v>6645931</v>
      </c>
    </row>
    <row r="1041" spans="1:19" x14ac:dyDescent="0.35">
      <c r="A1041" s="86" t="s">
        <v>1047</v>
      </c>
      <c r="B1041" s="86">
        <v>166</v>
      </c>
      <c r="C1041" s="86" t="s">
        <v>1729</v>
      </c>
      <c r="D1041" s="86" t="s">
        <v>5346</v>
      </c>
      <c r="E1041" s="86" t="s">
        <v>1888</v>
      </c>
      <c r="F1041" s="86">
        <v>13474952</v>
      </c>
      <c r="G1041" s="86">
        <v>13474952</v>
      </c>
      <c r="H1041" s="93">
        <v>13474952</v>
      </c>
      <c r="I1041" s="86" t="s">
        <v>2829</v>
      </c>
      <c r="J1041" s="86" t="s">
        <v>2832</v>
      </c>
      <c r="K1041" s="86">
        <v>394500</v>
      </c>
      <c r="L1041" s="86">
        <v>0</v>
      </c>
      <c r="M1041" s="86">
        <v>13869452</v>
      </c>
      <c r="N1041" s="86">
        <v>13869452</v>
      </c>
      <c r="O1041" s="86">
        <v>13474952</v>
      </c>
      <c r="P1041" s="86">
        <v>13869452</v>
      </c>
      <c r="Q1041" s="86">
        <v>13474952</v>
      </c>
      <c r="R1041" s="86">
        <v>13869452</v>
      </c>
      <c r="S1041" s="86">
        <v>13474952</v>
      </c>
    </row>
    <row r="1042" spans="1:19" x14ac:dyDescent="0.35">
      <c r="A1042" s="86" t="s">
        <v>1048</v>
      </c>
      <c r="B1042" s="86">
        <v>166</v>
      </c>
      <c r="C1042" s="86" t="s">
        <v>1729</v>
      </c>
      <c r="D1042" s="86" t="s">
        <v>5732</v>
      </c>
      <c r="E1042" s="86" t="s">
        <v>1894</v>
      </c>
      <c r="F1042" s="86">
        <v>35941117</v>
      </c>
      <c r="G1042" s="86">
        <v>35941117</v>
      </c>
      <c r="H1042" s="93">
        <v>35941117</v>
      </c>
      <c r="I1042" s="86" t="s">
        <v>2829</v>
      </c>
      <c r="J1042" s="86" t="s">
        <v>2832</v>
      </c>
      <c r="K1042" s="86">
        <v>402418</v>
      </c>
      <c r="L1042" s="86">
        <v>0</v>
      </c>
      <c r="M1042" s="86">
        <v>36343535</v>
      </c>
      <c r="N1042" s="86">
        <v>36343535</v>
      </c>
      <c r="O1042" s="86">
        <v>35941117</v>
      </c>
      <c r="P1042" s="86">
        <v>36343535</v>
      </c>
      <c r="Q1042" s="86">
        <v>35941117</v>
      </c>
      <c r="R1042" s="86">
        <v>36343535</v>
      </c>
      <c r="S1042" s="86">
        <v>35941117</v>
      </c>
    </row>
    <row r="1043" spans="1:19" x14ac:dyDescent="0.35">
      <c r="A1043" s="86" t="s">
        <v>1049</v>
      </c>
      <c r="B1043" s="86">
        <v>166</v>
      </c>
      <c r="C1043" s="86" t="s">
        <v>1729</v>
      </c>
      <c r="D1043" s="86" t="s">
        <v>6212</v>
      </c>
      <c r="E1043" s="86" t="s">
        <v>1874</v>
      </c>
      <c r="F1043" s="86">
        <v>4321938</v>
      </c>
      <c r="G1043" s="86">
        <v>4321938</v>
      </c>
      <c r="H1043" s="93">
        <v>4321938</v>
      </c>
      <c r="I1043" s="86" t="s">
        <v>2829</v>
      </c>
      <c r="J1043" s="86" t="s">
        <v>2832</v>
      </c>
      <c r="K1043" s="86">
        <v>70000</v>
      </c>
      <c r="L1043" s="86">
        <v>0</v>
      </c>
      <c r="M1043" s="86">
        <v>4391938</v>
      </c>
      <c r="N1043" s="86">
        <v>4391938</v>
      </c>
      <c r="O1043" s="86">
        <v>4321938</v>
      </c>
      <c r="P1043" s="86">
        <v>4391938</v>
      </c>
      <c r="Q1043" s="86">
        <v>4321938</v>
      </c>
      <c r="R1043" s="86">
        <v>4391938</v>
      </c>
      <c r="S1043" s="86">
        <v>4321938</v>
      </c>
    </row>
    <row r="1044" spans="1:19" x14ac:dyDescent="0.35">
      <c r="A1044" s="86" t="s">
        <v>1050</v>
      </c>
      <c r="B1044" s="86">
        <v>166</v>
      </c>
      <c r="C1044" s="86" t="s">
        <v>1729</v>
      </c>
      <c r="D1044" s="86" t="s">
        <v>6333</v>
      </c>
      <c r="E1044" s="86" t="s">
        <v>2575</v>
      </c>
      <c r="F1044" s="86">
        <v>441052175</v>
      </c>
      <c r="G1044" s="86">
        <v>441052175</v>
      </c>
      <c r="H1044" s="93">
        <v>441052175</v>
      </c>
      <c r="I1044" s="86" t="s">
        <v>2829</v>
      </c>
      <c r="J1044" s="86" t="s">
        <v>2832</v>
      </c>
      <c r="K1044" s="86">
        <v>15695961</v>
      </c>
      <c r="L1044" s="86">
        <v>0</v>
      </c>
      <c r="M1044" s="86">
        <v>456748136</v>
      </c>
      <c r="N1044" s="86">
        <v>456748136</v>
      </c>
      <c r="O1044" s="86">
        <v>441052175</v>
      </c>
      <c r="P1044" s="86">
        <v>456748136</v>
      </c>
      <c r="Q1044" s="86">
        <v>441052175</v>
      </c>
      <c r="R1044" s="86">
        <v>456748136</v>
      </c>
      <c r="S1044" s="86">
        <v>441052175</v>
      </c>
    </row>
    <row r="1045" spans="1:19" x14ac:dyDescent="0.35">
      <c r="A1045" s="86" t="s">
        <v>1051</v>
      </c>
      <c r="B1045" s="86">
        <v>166</v>
      </c>
      <c r="C1045" s="86" t="s">
        <v>1729</v>
      </c>
      <c r="D1045" s="86" t="s">
        <v>6334</v>
      </c>
      <c r="E1045" s="86" t="s">
        <v>2576</v>
      </c>
      <c r="F1045" s="86">
        <v>201116164</v>
      </c>
      <c r="G1045" s="86">
        <v>201116164</v>
      </c>
      <c r="H1045" s="93">
        <v>201116164</v>
      </c>
      <c r="I1045" s="86" t="s">
        <v>2829</v>
      </c>
      <c r="J1045" s="86" t="s">
        <v>2832</v>
      </c>
      <c r="K1045" s="86">
        <v>2270736</v>
      </c>
      <c r="L1045" s="86">
        <v>0</v>
      </c>
      <c r="M1045" s="86">
        <v>203386900</v>
      </c>
      <c r="N1045" s="86">
        <v>203386900</v>
      </c>
      <c r="O1045" s="86">
        <v>201116164</v>
      </c>
      <c r="P1045" s="86">
        <v>203386900</v>
      </c>
      <c r="Q1045" s="86">
        <v>201116164</v>
      </c>
      <c r="R1045" s="86">
        <v>203386900</v>
      </c>
      <c r="S1045" s="86">
        <v>201116164</v>
      </c>
    </row>
    <row r="1046" spans="1:19" x14ac:dyDescent="0.35">
      <c r="A1046" s="86" t="s">
        <v>1052</v>
      </c>
      <c r="B1046" s="86">
        <v>166</v>
      </c>
      <c r="C1046" s="86" t="s">
        <v>1729</v>
      </c>
      <c r="D1046" s="86" t="s">
        <v>6335</v>
      </c>
      <c r="E1046" s="86" t="s">
        <v>2577</v>
      </c>
      <c r="F1046" s="86">
        <v>132315557</v>
      </c>
      <c r="G1046" s="86">
        <v>132315557</v>
      </c>
      <c r="H1046" s="93">
        <v>132315557</v>
      </c>
      <c r="I1046" s="86" t="s">
        <v>2829</v>
      </c>
      <c r="J1046" s="86" t="s">
        <v>2832</v>
      </c>
      <c r="K1046" s="86">
        <v>3714120</v>
      </c>
      <c r="L1046" s="86">
        <v>0</v>
      </c>
      <c r="M1046" s="86">
        <v>136029677</v>
      </c>
      <c r="N1046" s="86">
        <v>136029677</v>
      </c>
      <c r="O1046" s="86">
        <v>132315557</v>
      </c>
      <c r="P1046" s="86">
        <v>136029677</v>
      </c>
      <c r="Q1046" s="86">
        <v>132315557</v>
      </c>
      <c r="R1046" s="86">
        <v>136029677</v>
      </c>
      <c r="S1046" s="86">
        <v>132315557</v>
      </c>
    </row>
    <row r="1047" spans="1:19" x14ac:dyDescent="0.35">
      <c r="A1047" s="86" t="s">
        <v>1053</v>
      </c>
      <c r="B1047" s="86">
        <v>166</v>
      </c>
      <c r="C1047" s="86" t="s">
        <v>1729</v>
      </c>
      <c r="D1047" s="86" t="s">
        <v>6336</v>
      </c>
      <c r="E1047" s="86" t="s">
        <v>2578</v>
      </c>
      <c r="F1047" s="86">
        <v>513451450</v>
      </c>
      <c r="G1047" s="86">
        <v>513451450</v>
      </c>
      <c r="H1047" s="93">
        <v>513451450</v>
      </c>
      <c r="I1047" s="86" t="s">
        <v>2829</v>
      </c>
      <c r="J1047" s="86" t="s">
        <v>2832</v>
      </c>
      <c r="K1047" s="86">
        <v>17989831</v>
      </c>
      <c r="L1047" s="86">
        <v>0</v>
      </c>
      <c r="M1047" s="86">
        <v>531441281</v>
      </c>
      <c r="N1047" s="86">
        <v>531441281</v>
      </c>
      <c r="O1047" s="86">
        <v>513451450</v>
      </c>
      <c r="P1047" s="86">
        <v>531441281</v>
      </c>
      <c r="Q1047" s="86">
        <v>513451450</v>
      </c>
      <c r="R1047" s="86">
        <v>531441281</v>
      </c>
      <c r="S1047" s="86">
        <v>513451450</v>
      </c>
    </row>
    <row r="1048" spans="1:19" x14ac:dyDescent="0.35">
      <c r="A1048" s="86" t="s">
        <v>1054</v>
      </c>
      <c r="B1048" s="86">
        <v>166</v>
      </c>
      <c r="C1048" s="86" t="s">
        <v>1729</v>
      </c>
      <c r="D1048" s="86" t="s">
        <v>6337</v>
      </c>
      <c r="E1048" s="86" t="s">
        <v>2579</v>
      </c>
      <c r="F1048" s="86">
        <v>189106140</v>
      </c>
      <c r="G1048" s="86">
        <v>189106140</v>
      </c>
      <c r="H1048" s="93">
        <v>189106140</v>
      </c>
      <c r="I1048" s="86" t="s">
        <v>2829</v>
      </c>
      <c r="J1048" s="86" t="s">
        <v>2832</v>
      </c>
      <c r="K1048" s="86">
        <v>6389898</v>
      </c>
      <c r="L1048" s="86">
        <v>0</v>
      </c>
      <c r="M1048" s="86">
        <v>195496038</v>
      </c>
      <c r="N1048" s="86">
        <v>195496038</v>
      </c>
      <c r="O1048" s="86">
        <v>189106140</v>
      </c>
      <c r="P1048" s="86">
        <v>195496038</v>
      </c>
      <c r="Q1048" s="86">
        <v>189106140</v>
      </c>
      <c r="R1048" s="86">
        <v>195496038</v>
      </c>
      <c r="S1048" s="86">
        <v>189106140</v>
      </c>
    </row>
    <row r="1049" spans="1:19" x14ac:dyDescent="0.35">
      <c r="A1049" s="86" t="s">
        <v>1055</v>
      </c>
      <c r="B1049" s="86">
        <v>166</v>
      </c>
      <c r="C1049" s="86" t="s">
        <v>1729</v>
      </c>
      <c r="D1049" s="86" t="s">
        <v>6339</v>
      </c>
      <c r="E1049" s="86" t="s">
        <v>2580</v>
      </c>
      <c r="F1049" s="86">
        <v>41103636</v>
      </c>
      <c r="G1049" s="86">
        <v>41103636</v>
      </c>
      <c r="H1049" s="93">
        <v>41103636</v>
      </c>
      <c r="I1049" s="86" t="s">
        <v>2829</v>
      </c>
      <c r="J1049" s="86" t="s">
        <v>2832</v>
      </c>
      <c r="K1049" s="86">
        <v>1289972</v>
      </c>
      <c r="L1049" s="86">
        <v>0</v>
      </c>
      <c r="M1049" s="86">
        <v>42393608</v>
      </c>
      <c r="N1049" s="86">
        <v>42393608</v>
      </c>
      <c r="O1049" s="86">
        <v>41103636</v>
      </c>
      <c r="P1049" s="86">
        <v>42393608</v>
      </c>
      <c r="Q1049" s="86">
        <v>41103636</v>
      </c>
      <c r="R1049" s="86">
        <v>42393608</v>
      </c>
      <c r="S1049" s="86">
        <v>41103636</v>
      </c>
    </row>
    <row r="1050" spans="1:19" x14ac:dyDescent="0.35">
      <c r="A1050" s="86" t="s">
        <v>1056</v>
      </c>
      <c r="B1050" s="86">
        <v>167</v>
      </c>
      <c r="C1050" s="86" t="s">
        <v>1730</v>
      </c>
      <c r="D1050" s="86" t="s">
        <v>5429</v>
      </c>
      <c r="E1050" s="86" t="s">
        <v>1966</v>
      </c>
      <c r="F1050" s="86">
        <v>4061036</v>
      </c>
      <c r="G1050" s="86">
        <v>4061036</v>
      </c>
      <c r="H1050" s="93">
        <v>4061036</v>
      </c>
      <c r="I1050" s="86" t="s">
        <v>2829</v>
      </c>
      <c r="J1050" s="86" t="s">
        <v>2832</v>
      </c>
      <c r="K1050" s="86">
        <v>130000</v>
      </c>
      <c r="L1050" s="86">
        <v>0</v>
      </c>
      <c r="M1050" s="86">
        <v>4191036</v>
      </c>
      <c r="N1050" s="86">
        <v>4191036</v>
      </c>
      <c r="O1050" s="86">
        <v>4061036</v>
      </c>
      <c r="P1050" s="86">
        <v>4191036</v>
      </c>
      <c r="Q1050" s="86">
        <v>4061036</v>
      </c>
      <c r="R1050" s="86">
        <v>4191036</v>
      </c>
      <c r="S1050" s="86">
        <v>4061036</v>
      </c>
    </row>
    <row r="1051" spans="1:19" x14ac:dyDescent="0.35">
      <c r="A1051" s="86" t="s">
        <v>1057</v>
      </c>
      <c r="B1051" s="86">
        <v>167</v>
      </c>
      <c r="C1051" s="86" t="s">
        <v>1730</v>
      </c>
      <c r="D1051" s="86" t="s">
        <v>5431</v>
      </c>
      <c r="E1051" s="86" t="s">
        <v>1967</v>
      </c>
      <c r="F1051" s="86">
        <v>4173286</v>
      </c>
      <c r="G1051" s="86">
        <v>4173286</v>
      </c>
      <c r="H1051" s="93">
        <v>4173286</v>
      </c>
      <c r="I1051" s="86" t="s">
        <v>2829</v>
      </c>
      <c r="J1051" s="86" t="s">
        <v>2832</v>
      </c>
      <c r="K1051" s="86">
        <v>176360</v>
      </c>
      <c r="L1051" s="86">
        <v>0</v>
      </c>
      <c r="M1051" s="86">
        <v>4349646</v>
      </c>
      <c r="N1051" s="86">
        <v>4349646</v>
      </c>
      <c r="O1051" s="86">
        <v>4173286</v>
      </c>
      <c r="P1051" s="86">
        <v>4349646</v>
      </c>
      <c r="Q1051" s="86">
        <v>4173286</v>
      </c>
      <c r="R1051" s="86">
        <v>4349646</v>
      </c>
      <c r="S1051" s="86">
        <v>4173286</v>
      </c>
    </row>
    <row r="1052" spans="1:19" x14ac:dyDescent="0.35">
      <c r="A1052" s="86" t="s">
        <v>1058</v>
      </c>
      <c r="B1052" s="86">
        <v>167</v>
      </c>
      <c r="C1052" s="86" t="s">
        <v>1730</v>
      </c>
      <c r="D1052" s="86" t="s">
        <v>5556</v>
      </c>
      <c r="E1052" s="86" t="s">
        <v>2080</v>
      </c>
      <c r="F1052" s="86">
        <v>67860</v>
      </c>
      <c r="G1052" s="86">
        <v>67860</v>
      </c>
      <c r="H1052" s="93">
        <v>67860</v>
      </c>
      <c r="I1052" s="86" t="s">
        <v>2829</v>
      </c>
      <c r="J1052" s="86" t="s">
        <v>2832</v>
      </c>
      <c r="K1052" s="86">
        <v>0</v>
      </c>
      <c r="L1052" s="86">
        <v>0</v>
      </c>
      <c r="M1052" s="86">
        <v>67860</v>
      </c>
      <c r="N1052" s="86">
        <v>67860</v>
      </c>
      <c r="O1052" s="86">
        <v>67860</v>
      </c>
      <c r="P1052" s="86">
        <v>67860</v>
      </c>
      <c r="Q1052" s="86">
        <v>67860</v>
      </c>
      <c r="R1052" s="86">
        <v>67860</v>
      </c>
      <c r="S1052" s="86">
        <v>67860</v>
      </c>
    </row>
    <row r="1053" spans="1:19" x14ac:dyDescent="0.35">
      <c r="A1053" s="86" t="s">
        <v>1059</v>
      </c>
      <c r="B1053" s="86">
        <v>167</v>
      </c>
      <c r="C1053" s="86" t="s">
        <v>1730</v>
      </c>
      <c r="D1053" s="86" t="s">
        <v>5887</v>
      </c>
      <c r="E1053" s="86" t="s">
        <v>2087</v>
      </c>
      <c r="F1053" s="86">
        <v>2394278</v>
      </c>
      <c r="G1053" s="86">
        <v>2394278</v>
      </c>
      <c r="H1053" s="93">
        <v>2394278</v>
      </c>
      <c r="I1053" s="86" t="s">
        <v>2829</v>
      </c>
      <c r="J1053" s="86" t="s">
        <v>2832</v>
      </c>
      <c r="K1053" s="86">
        <v>50000</v>
      </c>
      <c r="L1053" s="86">
        <v>0</v>
      </c>
      <c r="M1053" s="86">
        <v>2444278</v>
      </c>
      <c r="N1053" s="86">
        <v>2444278</v>
      </c>
      <c r="O1053" s="86">
        <v>2394278</v>
      </c>
      <c r="P1053" s="86">
        <v>2444278</v>
      </c>
      <c r="Q1053" s="86">
        <v>2394278</v>
      </c>
      <c r="R1053" s="86">
        <v>2444278</v>
      </c>
      <c r="S1053" s="86">
        <v>2394278</v>
      </c>
    </row>
    <row r="1054" spans="1:19" x14ac:dyDescent="0.35">
      <c r="A1054" s="86" t="s">
        <v>1060</v>
      </c>
      <c r="B1054" s="86">
        <v>167</v>
      </c>
      <c r="C1054" s="86" t="s">
        <v>1730</v>
      </c>
      <c r="D1054" s="86" t="s">
        <v>6194</v>
      </c>
      <c r="E1054" s="86" t="s">
        <v>2518</v>
      </c>
      <c r="F1054" s="86">
        <v>27152805</v>
      </c>
      <c r="G1054" s="86">
        <v>27152805</v>
      </c>
      <c r="H1054" s="93">
        <v>27152805</v>
      </c>
      <c r="I1054" s="86" t="s">
        <v>2829</v>
      </c>
      <c r="J1054" s="86" t="s">
        <v>2832</v>
      </c>
      <c r="K1054" s="86">
        <v>209235</v>
      </c>
      <c r="L1054" s="86">
        <v>0</v>
      </c>
      <c r="M1054" s="86">
        <v>27362040</v>
      </c>
      <c r="N1054" s="86">
        <v>27362040</v>
      </c>
      <c r="O1054" s="86">
        <v>27152805</v>
      </c>
      <c r="P1054" s="86">
        <v>27362040</v>
      </c>
      <c r="Q1054" s="86">
        <v>27152805</v>
      </c>
      <c r="R1054" s="86">
        <v>27362040</v>
      </c>
      <c r="S1054" s="86">
        <v>27152805</v>
      </c>
    </row>
    <row r="1055" spans="1:19" x14ac:dyDescent="0.35">
      <c r="A1055" s="86" t="s">
        <v>1061</v>
      </c>
      <c r="B1055" s="86">
        <v>167</v>
      </c>
      <c r="C1055" s="86" t="s">
        <v>1730</v>
      </c>
      <c r="D1055" s="86" t="s">
        <v>6342</v>
      </c>
      <c r="E1055" s="86" t="s">
        <v>2316</v>
      </c>
      <c r="F1055" s="86">
        <v>306482480</v>
      </c>
      <c r="G1055" s="86">
        <v>306482480</v>
      </c>
      <c r="H1055" s="93">
        <v>306482480</v>
      </c>
      <c r="I1055" s="86" t="s">
        <v>2829</v>
      </c>
      <c r="J1055" s="86" t="s">
        <v>2832</v>
      </c>
      <c r="K1055" s="86">
        <v>8847559</v>
      </c>
      <c r="L1055" s="86">
        <v>0</v>
      </c>
      <c r="M1055" s="86">
        <v>315330039</v>
      </c>
      <c r="N1055" s="86">
        <v>315330039</v>
      </c>
      <c r="O1055" s="86">
        <v>306482480</v>
      </c>
      <c r="P1055" s="86">
        <v>389102749</v>
      </c>
      <c r="Q1055" s="86">
        <v>380255190</v>
      </c>
      <c r="R1055" s="86">
        <v>389102749</v>
      </c>
      <c r="S1055" s="86">
        <v>380255190</v>
      </c>
    </row>
    <row r="1056" spans="1:19" x14ac:dyDescent="0.35">
      <c r="A1056" s="86" t="s">
        <v>1062</v>
      </c>
      <c r="B1056" s="86">
        <v>167</v>
      </c>
      <c r="C1056" s="86" t="s">
        <v>1730</v>
      </c>
      <c r="D1056" s="86" t="s">
        <v>6345</v>
      </c>
      <c r="E1056" s="86" t="s">
        <v>1971</v>
      </c>
      <c r="F1056" s="86">
        <v>128151653</v>
      </c>
      <c r="G1056" s="86">
        <v>128151653</v>
      </c>
      <c r="H1056" s="93">
        <v>128151653</v>
      </c>
      <c r="I1056" s="86" t="s">
        <v>2829</v>
      </c>
      <c r="J1056" s="86" t="s">
        <v>2832</v>
      </c>
      <c r="K1056" s="86">
        <v>2227220</v>
      </c>
      <c r="L1056" s="86">
        <v>0</v>
      </c>
      <c r="M1056" s="86">
        <v>130378873</v>
      </c>
      <c r="N1056" s="86">
        <v>130378873</v>
      </c>
      <c r="O1056" s="86">
        <v>128151653</v>
      </c>
      <c r="P1056" s="86">
        <v>130378873</v>
      </c>
      <c r="Q1056" s="86">
        <v>128151653</v>
      </c>
      <c r="R1056" s="86">
        <v>130378873</v>
      </c>
      <c r="S1056" s="86">
        <v>128151653</v>
      </c>
    </row>
    <row r="1057" spans="1:19" x14ac:dyDescent="0.35">
      <c r="A1057" s="86" t="s">
        <v>1063</v>
      </c>
      <c r="B1057" s="86">
        <v>167</v>
      </c>
      <c r="C1057" s="86" t="s">
        <v>1730</v>
      </c>
      <c r="D1057" s="86" t="s">
        <v>6347</v>
      </c>
      <c r="E1057" s="86" t="s">
        <v>2088</v>
      </c>
      <c r="F1057" s="86">
        <v>44697090</v>
      </c>
      <c r="G1057" s="86">
        <v>44697090</v>
      </c>
      <c r="H1057" s="93">
        <v>44697090</v>
      </c>
      <c r="I1057" s="86" t="s">
        <v>2829</v>
      </c>
      <c r="J1057" s="86" t="s">
        <v>2832</v>
      </c>
      <c r="K1057" s="86">
        <v>1099480</v>
      </c>
      <c r="L1057" s="86">
        <v>0</v>
      </c>
      <c r="M1057" s="86">
        <v>45796570</v>
      </c>
      <c r="N1057" s="86">
        <v>45796570</v>
      </c>
      <c r="O1057" s="86">
        <v>44697090</v>
      </c>
      <c r="P1057" s="86">
        <v>164566998</v>
      </c>
      <c r="Q1057" s="86">
        <v>163467518</v>
      </c>
      <c r="R1057" s="86">
        <v>164566998</v>
      </c>
      <c r="S1057" s="86">
        <v>163467518</v>
      </c>
    </row>
    <row r="1058" spans="1:19" x14ac:dyDescent="0.35">
      <c r="A1058" s="86" t="s">
        <v>1064</v>
      </c>
      <c r="B1058" s="86">
        <v>168</v>
      </c>
      <c r="C1058" s="86" t="s">
        <v>1731</v>
      </c>
      <c r="D1058" s="86" t="s">
        <v>6045</v>
      </c>
      <c r="E1058" s="86" t="s">
        <v>2429</v>
      </c>
      <c r="F1058" s="86">
        <v>1605620</v>
      </c>
      <c r="G1058" s="86">
        <v>1605620</v>
      </c>
      <c r="H1058" s="93">
        <v>1605620</v>
      </c>
      <c r="I1058" s="86" t="s">
        <v>2829</v>
      </c>
      <c r="J1058" s="86" t="s">
        <v>2832</v>
      </c>
      <c r="K1058" s="86">
        <v>0</v>
      </c>
      <c r="L1058" s="86">
        <v>0</v>
      </c>
      <c r="M1058" s="86">
        <v>1605620</v>
      </c>
      <c r="N1058" s="86">
        <v>1605620</v>
      </c>
      <c r="O1058" s="86">
        <v>1605620</v>
      </c>
      <c r="P1058" s="86">
        <v>1605620</v>
      </c>
      <c r="Q1058" s="86">
        <v>1605620</v>
      </c>
      <c r="R1058" s="86">
        <v>1605620</v>
      </c>
      <c r="S1058" s="86">
        <v>1605620</v>
      </c>
    </row>
    <row r="1059" spans="1:19" x14ac:dyDescent="0.35">
      <c r="A1059" s="86" t="s">
        <v>1065</v>
      </c>
      <c r="B1059" s="86">
        <v>168</v>
      </c>
      <c r="C1059" s="86" t="s">
        <v>1731</v>
      </c>
      <c r="D1059" s="86" t="s">
        <v>6348</v>
      </c>
      <c r="E1059" s="86" t="s">
        <v>2581</v>
      </c>
      <c r="F1059" s="86">
        <v>404554100</v>
      </c>
      <c r="G1059" s="86">
        <v>425247955</v>
      </c>
      <c r="H1059" s="93">
        <v>404554100</v>
      </c>
      <c r="I1059" s="86" t="s">
        <v>2829</v>
      </c>
      <c r="J1059" s="86" t="s">
        <v>2837</v>
      </c>
      <c r="K1059" s="86">
        <v>10112574</v>
      </c>
      <c r="L1059" s="86">
        <v>0</v>
      </c>
      <c r="M1059" s="86">
        <v>414666674</v>
      </c>
      <c r="N1059" s="86">
        <v>414666674</v>
      </c>
      <c r="O1059" s="86">
        <v>404554100</v>
      </c>
      <c r="P1059" s="86">
        <v>414666674</v>
      </c>
      <c r="Q1059" s="86">
        <v>404554100</v>
      </c>
      <c r="R1059" s="86">
        <v>414666674</v>
      </c>
      <c r="S1059" s="86">
        <v>404554100</v>
      </c>
    </row>
    <row r="1060" spans="1:19" x14ac:dyDescent="0.35">
      <c r="A1060" s="86" t="s">
        <v>1066</v>
      </c>
      <c r="B1060" s="86">
        <v>168</v>
      </c>
      <c r="C1060" s="86" t="s">
        <v>1731</v>
      </c>
      <c r="D1060" s="86" t="s">
        <v>6350</v>
      </c>
      <c r="E1060" s="86" t="s">
        <v>2582</v>
      </c>
      <c r="F1060" s="86">
        <v>162632252</v>
      </c>
      <c r="G1060" s="86">
        <v>163498264</v>
      </c>
      <c r="H1060" s="93">
        <v>162632252</v>
      </c>
      <c r="I1060" s="86" t="s">
        <v>2829</v>
      </c>
      <c r="J1060" s="86" t="s">
        <v>2833</v>
      </c>
      <c r="K1060" s="86">
        <v>1959644</v>
      </c>
      <c r="L1060" s="86">
        <v>0</v>
      </c>
      <c r="M1060" s="86">
        <v>164591896</v>
      </c>
      <c r="N1060" s="86">
        <v>164591896</v>
      </c>
      <c r="O1060" s="86">
        <v>162632252</v>
      </c>
      <c r="P1060" s="86">
        <v>164591896</v>
      </c>
      <c r="Q1060" s="86">
        <v>162632252</v>
      </c>
      <c r="R1060" s="86">
        <v>164591896</v>
      </c>
      <c r="S1060" s="86">
        <v>162632252</v>
      </c>
    </row>
    <row r="1061" spans="1:19" x14ac:dyDescent="0.35">
      <c r="A1061" s="86" t="s">
        <v>1067</v>
      </c>
      <c r="B1061" s="86">
        <v>168</v>
      </c>
      <c r="C1061" s="86" t="s">
        <v>1731</v>
      </c>
      <c r="D1061" s="86" t="s">
        <v>6351</v>
      </c>
      <c r="E1061" s="86" t="s">
        <v>2583</v>
      </c>
      <c r="F1061" s="86">
        <v>254375415</v>
      </c>
      <c r="G1061" s="86">
        <v>254375415</v>
      </c>
      <c r="H1061" s="93">
        <v>254375415</v>
      </c>
      <c r="I1061" s="86" t="s">
        <v>2829</v>
      </c>
      <c r="J1061" s="86" t="s">
        <v>2832</v>
      </c>
      <c r="K1061" s="86">
        <v>2154063</v>
      </c>
      <c r="L1061" s="86">
        <v>0</v>
      </c>
      <c r="M1061" s="86">
        <v>256529478</v>
      </c>
      <c r="N1061" s="86">
        <v>256529478</v>
      </c>
      <c r="O1061" s="86">
        <v>254375415</v>
      </c>
      <c r="P1061" s="86">
        <v>256529478</v>
      </c>
      <c r="Q1061" s="86">
        <v>254375415</v>
      </c>
      <c r="R1061" s="86">
        <v>256529478</v>
      </c>
      <c r="S1061" s="86">
        <v>254375415</v>
      </c>
    </row>
    <row r="1062" spans="1:19" x14ac:dyDescent="0.35">
      <c r="A1062" s="86" t="s">
        <v>1068</v>
      </c>
      <c r="B1062" s="86">
        <v>168</v>
      </c>
      <c r="C1062" s="86" t="s">
        <v>1731</v>
      </c>
      <c r="D1062" s="86" t="s">
        <v>6408</v>
      </c>
      <c r="E1062" s="86" t="s">
        <v>2231</v>
      </c>
      <c r="F1062" s="86">
        <v>7736879</v>
      </c>
      <c r="G1062" s="86">
        <v>7736879</v>
      </c>
      <c r="H1062" s="93">
        <v>7736879</v>
      </c>
      <c r="I1062" s="86" t="s">
        <v>2829</v>
      </c>
      <c r="J1062" s="86" t="s">
        <v>2832</v>
      </c>
      <c r="K1062" s="86">
        <v>20000</v>
      </c>
      <c r="L1062" s="86">
        <v>0</v>
      </c>
      <c r="M1062" s="86">
        <v>7756879</v>
      </c>
      <c r="N1062" s="86">
        <v>7756879</v>
      </c>
      <c r="O1062" s="86">
        <v>7736879</v>
      </c>
      <c r="P1062" s="86">
        <v>7756879</v>
      </c>
      <c r="Q1062" s="86">
        <v>7736879</v>
      </c>
      <c r="R1062" s="86">
        <v>7756879</v>
      </c>
      <c r="S1062" s="86">
        <v>7736879</v>
      </c>
    </row>
    <row r="1063" spans="1:19" x14ac:dyDescent="0.35">
      <c r="A1063" s="86" t="s">
        <v>1069</v>
      </c>
      <c r="B1063" s="86">
        <v>168</v>
      </c>
      <c r="C1063" s="86" t="s">
        <v>1731</v>
      </c>
      <c r="D1063" s="86" t="s">
        <v>6571</v>
      </c>
      <c r="E1063" s="86" t="s">
        <v>2584</v>
      </c>
      <c r="F1063" s="86">
        <v>5413907</v>
      </c>
      <c r="G1063" s="86">
        <v>5413907</v>
      </c>
      <c r="H1063" s="93">
        <v>5413907</v>
      </c>
      <c r="I1063" s="86" t="s">
        <v>2829</v>
      </c>
      <c r="J1063" s="86" t="s">
        <v>2832</v>
      </c>
      <c r="K1063" s="86">
        <v>44326</v>
      </c>
      <c r="L1063" s="86">
        <v>0</v>
      </c>
      <c r="M1063" s="86">
        <v>5458233</v>
      </c>
      <c r="N1063" s="86">
        <v>5458233</v>
      </c>
      <c r="O1063" s="86">
        <v>5413907</v>
      </c>
      <c r="P1063" s="86">
        <v>5458233</v>
      </c>
      <c r="Q1063" s="86">
        <v>5413907</v>
      </c>
      <c r="R1063" s="86">
        <v>5458233</v>
      </c>
      <c r="S1063" s="86">
        <v>5413907</v>
      </c>
    </row>
    <row r="1064" spans="1:19" x14ac:dyDescent="0.35">
      <c r="A1064" s="86" t="s">
        <v>1070</v>
      </c>
      <c r="B1064" s="86">
        <v>169</v>
      </c>
      <c r="C1064" s="86" t="s">
        <v>1732</v>
      </c>
      <c r="D1064" s="86" t="s">
        <v>6354</v>
      </c>
      <c r="E1064" s="86" t="s">
        <v>2038</v>
      </c>
      <c r="F1064" s="86">
        <v>964768958</v>
      </c>
      <c r="G1064" s="86">
        <v>997915783</v>
      </c>
      <c r="H1064" s="93">
        <v>964768958</v>
      </c>
      <c r="I1064" s="86" t="s">
        <v>2829</v>
      </c>
      <c r="J1064" s="86" t="s">
        <v>2833</v>
      </c>
      <c r="K1064" s="86">
        <v>23643465</v>
      </c>
      <c r="L1064" s="86">
        <v>0</v>
      </c>
      <c r="M1064" s="86">
        <v>988412423</v>
      </c>
      <c r="N1064" s="86">
        <v>988412423</v>
      </c>
      <c r="O1064" s="86">
        <v>964768958</v>
      </c>
      <c r="P1064" s="86">
        <v>988412423</v>
      </c>
      <c r="Q1064" s="86">
        <v>964768958</v>
      </c>
      <c r="R1064" s="86">
        <v>988412423</v>
      </c>
      <c r="S1064" s="86">
        <v>964768958</v>
      </c>
    </row>
    <row r="1065" spans="1:19" x14ac:dyDescent="0.35">
      <c r="A1065" s="86" t="s">
        <v>1071</v>
      </c>
      <c r="B1065" s="86">
        <v>169</v>
      </c>
      <c r="C1065" s="86" t="s">
        <v>1732</v>
      </c>
      <c r="D1065" s="86" t="s">
        <v>6355</v>
      </c>
      <c r="E1065" s="86" t="s">
        <v>2585</v>
      </c>
      <c r="F1065" s="86">
        <v>274551384</v>
      </c>
      <c r="G1065" s="86">
        <v>286270899</v>
      </c>
      <c r="H1065" s="93">
        <v>274551384</v>
      </c>
      <c r="I1065" s="86" t="s">
        <v>2829</v>
      </c>
      <c r="J1065" s="86" t="s">
        <v>2833</v>
      </c>
      <c r="K1065" s="86">
        <v>9946141</v>
      </c>
      <c r="L1065" s="86">
        <v>0</v>
      </c>
      <c r="M1065" s="86">
        <v>284497525</v>
      </c>
      <c r="N1065" s="86">
        <v>284497525</v>
      </c>
      <c r="O1065" s="86">
        <v>274551384</v>
      </c>
      <c r="P1065" s="86">
        <v>284497525</v>
      </c>
      <c r="Q1065" s="86">
        <v>274551384</v>
      </c>
      <c r="R1065" s="86">
        <v>284497525</v>
      </c>
      <c r="S1065" s="86">
        <v>274551384</v>
      </c>
    </row>
    <row r="1066" spans="1:19" x14ac:dyDescent="0.35">
      <c r="A1066" s="86" t="s">
        <v>1072</v>
      </c>
      <c r="B1066" s="86">
        <v>169</v>
      </c>
      <c r="C1066" s="86" t="s">
        <v>1732</v>
      </c>
      <c r="D1066" s="86" t="s">
        <v>6357</v>
      </c>
      <c r="E1066" s="86" t="s">
        <v>2039</v>
      </c>
      <c r="F1066" s="86">
        <v>127632005</v>
      </c>
      <c r="G1066" s="86">
        <v>147583770</v>
      </c>
      <c r="H1066" s="93">
        <v>127632005</v>
      </c>
      <c r="I1066" s="86" t="s">
        <v>2829</v>
      </c>
      <c r="J1066" s="86" t="s">
        <v>2833</v>
      </c>
      <c r="K1066" s="86">
        <v>1583231</v>
      </c>
      <c r="L1066" s="86">
        <v>0</v>
      </c>
      <c r="M1066" s="86">
        <v>129215236</v>
      </c>
      <c r="N1066" s="86">
        <v>129215236</v>
      </c>
      <c r="O1066" s="86">
        <v>127632005</v>
      </c>
      <c r="P1066" s="86">
        <v>129215236</v>
      </c>
      <c r="Q1066" s="86">
        <v>127632005</v>
      </c>
      <c r="R1066" s="86">
        <v>129215236</v>
      </c>
      <c r="S1066" s="86">
        <v>127632005</v>
      </c>
    </row>
    <row r="1067" spans="1:19" x14ac:dyDescent="0.35">
      <c r="A1067" s="86" t="s">
        <v>1073</v>
      </c>
      <c r="B1067" s="86">
        <v>169</v>
      </c>
      <c r="C1067" s="86" t="s">
        <v>1732</v>
      </c>
      <c r="D1067" s="86" t="s">
        <v>6358</v>
      </c>
      <c r="E1067" s="86" t="s">
        <v>2586</v>
      </c>
      <c r="F1067" s="86">
        <v>39316630</v>
      </c>
      <c r="G1067" s="86">
        <v>41556079</v>
      </c>
      <c r="H1067" s="93">
        <v>39316630</v>
      </c>
      <c r="I1067" s="86" t="s">
        <v>2829</v>
      </c>
      <c r="J1067" s="86" t="s">
        <v>2833</v>
      </c>
      <c r="K1067" s="86">
        <v>1471420</v>
      </c>
      <c r="L1067" s="86">
        <v>0</v>
      </c>
      <c r="M1067" s="86">
        <v>40788050</v>
      </c>
      <c r="N1067" s="86">
        <v>40788050</v>
      </c>
      <c r="O1067" s="86">
        <v>39316630</v>
      </c>
      <c r="P1067" s="86">
        <v>40788050</v>
      </c>
      <c r="Q1067" s="86">
        <v>39316630</v>
      </c>
      <c r="R1067" s="86">
        <v>40788050</v>
      </c>
      <c r="S1067" s="86">
        <v>39316630</v>
      </c>
    </row>
    <row r="1068" spans="1:19" x14ac:dyDescent="0.35">
      <c r="A1068" s="86" t="s">
        <v>1074</v>
      </c>
      <c r="B1068" s="86">
        <v>169</v>
      </c>
      <c r="C1068" s="86" t="s">
        <v>1732</v>
      </c>
      <c r="D1068" s="86" t="s">
        <v>6359</v>
      </c>
      <c r="E1068" s="86" t="s">
        <v>2587</v>
      </c>
      <c r="F1068" s="86">
        <v>97134951</v>
      </c>
      <c r="G1068" s="86">
        <v>97846399</v>
      </c>
      <c r="H1068" s="93">
        <v>97134951</v>
      </c>
      <c r="I1068" s="86" t="s">
        <v>2829</v>
      </c>
      <c r="J1068" s="86" t="s">
        <v>2833</v>
      </c>
      <c r="K1068" s="86">
        <v>1529104</v>
      </c>
      <c r="L1068" s="86">
        <v>0</v>
      </c>
      <c r="M1068" s="86">
        <v>98664055</v>
      </c>
      <c r="N1068" s="86">
        <v>98664055</v>
      </c>
      <c r="O1068" s="86">
        <v>97134951</v>
      </c>
      <c r="P1068" s="86">
        <v>98664055</v>
      </c>
      <c r="Q1068" s="86">
        <v>97134951</v>
      </c>
      <c r="R1068" s="86">
        <v>98664055</v>
      </c>
      <c r="S1068" s="86">
        <v>97134951</v>
      </c>
    </row>
    <row r="1069" spans="1:19" x14ac:dyDescent="0.35">
      <c r="A1069" s="86" t="s">
        <v>1075</v>
      </c>
      <c r="B1069" s="86">
        <v>169</v>
      </c>
      <c r="C1069" s="86" t="s">
        <v>1732</v>
      </c>
      <c r="D1069" s="86" t="s">
        <v>6360</v>
      </c>
      <c r="E1069" s="86" t="s">
        <v>2588</v>
      </c>
      <c r="F1069" s="86">
        <v>191510472</v>
      </c>
      <c r="G1069" s="86">
        <v>203200419</v>
      </c>
      <c r="H1069" s="93">
        <v>191510472</v>
      </c>
      <c r="I1069" s="86" t="s">
        <v>2829</v>
      </c>
      <c r="J1069" s="86" t="s">
        <v>2833</v>
      </c>
      <c r="K1069" s="86">
        <v>2631189</v>
      </c>
      <c r="L1069" s="86">
        <v>0</v>
      </c>
      <c r="M1069" s="86">
        <v>194141661</v>
      </c>
      <c r="N1069" s="86">
        <v>194141661</v>
      </c>
      <c r="O1069" s="86">
        <v>191510472</v>
      </c>
      <c r="P1069" s="86">
        <v>194141661</v>
      </c>
      <c r="Q1069" s="86">
        <v>191510472</v>
      </c>
      <c r="R1069" s="86">
        <v>194141661</v>
      </c>
      <c r="S1069" s="86">
        <v>191510472</v>
      </c>
    </row>
    <row r="1070" spans="1:19" x14ac:dyDescent="0.35">
      <c r="A1070" s="86" t="s">
        <v>1076</v>
      </c>
      <c r="B1070" s="86">
        <v>169</v>
      </c>
      <c r="C1070" s="86" t="s">
        <v>1732</v>
      </c>
      <c r="D1070" s="86" t="s">
        <v>6362</v>
      </c>
      <c r="E1070" s="86" t="s">
        <v>2103</v>
      </c>
      <c r="F1070" s="86">
        <v>149444582</v>
      </c>
      <c r="G1070" s="86">
        <v>151268009</v>
      </c>
      <c r="H1070" s="93">
        <v>149444582</v>
      </c>
      <c r="I1070" s="86" t="s">
        <v>2829</v>
      </c>
      <c r="J1070" s="86" t="s">
        <v>2833</v>
      </c>
      <c r="K1070" s="86">
        <v>3370426</v>
      </c>
      <c r="L1070" s="86">
        <v>0</v>
      </c>
      <c r="M1070" s="86">
        <v>152815008</v>
      </c>
      <c r="N1070" s="86">
        <v>152815008</v>
      </c>
      <c r="O1070" s="86">
        <v>149444582</v>
      </c>
      <c r="P1070" s="86">
        <v>152815008</v>
      </c>
      <c r="Q1070" s="86">
        <v>149444582</v>
      </c>
      <c r="R1070" s="86">
        <v>152815008</v>
      </c>
      <c r="S1070" s="86">
        <v>149444582</v>
      </c>
    </row>
    <row r="1071" spans="1:19" x14ac:dyDescent="0.35">
      <c r="A1071" s="86" t="s">
        <v>1077</v>
      </c>
      <c r="B1071" s="86">
        <v>169</v>
      </c>
      <c r="C1071" s="86" t="s">
        <v>1732</v>
      </c>
      <c r="D1071" s="86" t="s">
        <v>6804</v>
      </c>
      <c r="E1071" s="86" t="s">
        <v>2589</v>
      </c>
      <c r="F1071" s="86">
        <v>29340440</v>
      </c>
      <c r="G1071" s="86">
        <v>29340440</v>
      </c>
      <c r="H1071" s="93">
        <v>29340440</v>
      </c>
      <c r="I1071" s="86" t="s">
        <v>2829</v>
      </c>
      <c r="J1071" s="86" t="s">
        <v>2833</v>
      </c>
      <c r="K1071" s="86">
        <v>510000</v>
      </c>
      <c r="L1071" s="86">
        <v>0</v>
      </c>
      <c r="M1071" s="86">
        <v>29850440</v>
      </c>
      <c r="N1071" s="86">
        <v>29850440</v>
      </c>
      <c r="O1071" s="86">
        <v>29340440</v>
      </c>
      <c r="P1071" s="86">
        <v>29850440</v>
      </c>
      <c r="Q1071" s="86">
        <v>29340440</v>
      </c>
      <c r="R1071" s="86">
        <v>29850440</v>
      </c>
      <c r="S1071" s="86">
        <v>29340440</v>
      </c>
    </row>
    <row r="1072" spans="1:19" x14ac:dyDescent="0.35">
      <c r="A1072" s="86" t="s">
        <v>1078</v>
      </c>
      <c r="B1072" s="86">
        <v>169</v>
      </c>
      <c r="C1072" s="86" t="s">
        <v>1732</v>
      </c>
      <c r="D1072" s="86" t="s">
        <v>6813</v>
      </c>
      <c r="E1072" s="86" t="s">
        <v>2104</v>
      </c>
      <c r="F1072" s="86">
        <v>535960</v>
      </c>
      <c r="G1072" s="86">
        <v>535960</v>
      </c>
      <c r="H1072" s="93">
        <v>535960</v>
      </c>
      <c r="I1072" s="86" t="s">
        <v>2829</v>
      </c>
      <c r="J1072" s="86" t="s">
        <v>2833</v>
      </c>
      <c r="K1072" s="86">
        <v>0</v>
      </c>
      <c r="L1072" s="86">
        <v>0</v>
      </c>
      <c r="M1072" s="86">
        <v>535960</v>
      </c>
      <c r="N1072" s="86">
        <v>535960</v>
      </c>
      <c r="O1072" s="86">
        <v>535960</v>
      </c>
      <c r="P1072" s="86">
        <v>535960</v>
      </c>
      <c r="Q1072" s="86">
        <v>535960</v>
      </c>
      <c r="R1072" s="86">
        <v>535960</v>
      </c>
      <c r="S1072" s="86">
        <v>535960</v>
      </c>
    </row>
    <row r="1073" spans="1:19" x14ac:dyDescent="0.35">
      <c r="A1073" s="86" t="s">
        <v>1079</v>
      </c>
      <c r="B1073" s="86">
        <v>170</v>
      </c>
      <c r="C1073" s="86" t="s">
        <v>1733</v>
      </c>
      <c r="D1073" s="86" t="s">
        <v>5861</v>
      </c>
      <c r="E1073" s="86" t="s">
        <v>2306</v>
      </c>
      <c r="F1073" s="86">
        <v>39529028</v>
      </c>
      <c r="G1073" s="86">
        <v>39529028</v>
      </c>
      <c r="H1073" s="93">
        <v>39529028</v>
      </c>
      <c r="I1073" s="86" t="s">
        <v>2829</v>
      </c>
      <c r="J1073" s="86" t="s">
        <v>2832</v>
      </c>
      <c r="K1073" s="86">
        <v>1049880</v>
      </c>
      <c r="L1073" s="86">
        <v>0</v>
      </c>
      <c r="M1073" s="86">
        <v>40578908</v>
      </c>
      <c r="N1073" s="86">
        <v>40578908</v>
      </c>
      <c r="O1073" s="86">
        <v>39529028</v>
      </c>
      <c r="P1073" s="86">
        <v>40578908</v>
      </c>
      <c r="Q1073" s="86">
        <v>39529028</v>
      </c>
      <c r="R1073" s="86">
        <v>40578908</v>
      </c>
      <c r="S1073" s="86">
        <v>39529028</v>
      </c>
    </row>
    <row r="1074" spans="1:19" x14ac:dyDescent="0.35">
      <c r="A1074" s="86" t="s">
        <v>1080</v>
      </c>
      <c r="B1074" s="86">
        <v>170</v>
      </c>
      <c r="C1074" s="86" t="s">
        <v>1733</v>
      </c>
      <c r="D1074" s="86" t="s">
        <v>5921</v>
      </c>
      <c r="E1074" s="86" t="s">
        <v>2336</v>
      </c>
      <c r="F1074" s="86">
        <v>0</v>
      </c>
      <c r="G1074" s="86">
        <v>0</v>
      </c>
      <c r="H1074" s="93">
        <v>0</v>
      </c>
      <c r="I1074" s="86" t="s">
        <v>2829</v>
      </c>
      <c r="J1074" s="86" t="s">
        <v>2832</v>
      </c>
      <c r="K1074" s="86">
        <v>0</v>
      </c>
      <c r="L1074" s="86">
        <v>0</v>
      </c>
      <c r="M1074" s="86">
        <v>0</v>
      </c>
      <c r="N1074" s="86">
        <v>0</v>
      </c>
      <c r="O1074" s="86">
        <v>0</v>
      </c>
      <c r="P1074" s="86">
        <v>0</v>
      </c>
      <c r="Q1074" s="86">
        <v>0</v>
      </c>
      <c r="R1074" s="86">
        <v>0</v>
      </c>
      <c r="S1074" s="86">
        <v>0</v>
      </c>
    </row>
    <row r="1075" spans="1:19" x14ac:dyDescent="0.35">
      <c r="A1075" s="86" t="s">
        <v>1081</v>
      </c>
      <c r="B1075" s="86">
        <v>170</v>
      </c>
      <c r="C1075" s="86" t="s">
        <v>1733</v>
      </c>
      <c r="D1075" s="86" t="s">
        <v>5932</v>
      </c>
      <c r="E1075" s="86" t="s">
        <v>2341</v>
      </c>
      <c r="F1075" s="86">
        <v>940222205</v>
      </c>
      <c r="G1075" s="86">
        <v>940222205</v>
      </c>
      <c r="H1075" s="93">
        <v>940222205</v>
      </c>
      <c r="I1075" s="86" t="s">
        <v>2829</v>
      </c>
      <c r="J1075" s="86" t="s">
        <v>2832</v>
      </c>
      <c r="K1075" s="86">
        <v>24325323</v>
      </c>
      <c r="L1075" s="86">
        <v>0</v>
      </c>
      <c r="M1075" s="86">
        <v>964547528</v>
      </c>
      <c r="N1075" s="86">
        <v>964547528</v>
      </c>
      <c r="O1075" s="86">
        <v>940222205</v>
      </c>
      <c r="P1075" s="86">
        <v>964547528</v>
      </c>
      <c r="Q1075" s="86">
        <v>940222205</v>
      </c>
      <c r="R1075" s="86">
        <v>964547528</v>
      </c>
      <c r="S1075" s="86">
        <v>940222205</v>
      </c>
    </row>
    <row r="1076" spans="1:19" x14ac:dyDescent="0.35">
      <c r="A1076" s="86" t="s">
        <v>1082</v>
      </c>
      <c r="B1076" s="86">
        <v>170</v>
      </c>
      <c r="C1076" s="86" t="s">
        <v>1733</v>
      </c>
      <c r="D1076" s="86" t="s">
        <v>6225</v>
      </c>
      <c r="E1076" s="86" t="s">
        <v>2528</v>
      </c>
      <c r="F1076" s="86">
        <v>29122670</v>
      </c>
      <c r="G1076" s="86">
        <v>29122670</v>
      </c>
      <c r="H1076" s="93">
        <v>29122670</v>
      </c>
      <c r="I1076" s="86" t="s">
        <v>2829</v>
      </c>
      <c r="J1076" s="86" t="s">
        <v>2832</v>
      </c>
      <c r="K1076" s="86">
        <v>100890</v>
      </c>
      <c r="L1076" s="86">
        <v>0</v>
      </c>
      <c r="M1076" s="86">
        <v>29223560</v>
      </c>
      <c r="N1076" s="86">
        <v>29223560</v>
      </c>
      <c r="O1076" s="86">
        <v>29122670</v>
      </c>
      <c r="P1076" s="86">
        <v>29223560</v>
      </c>
      <c r="Q1076" s="86">
        <v>29122670</v>
      </c>
      <c r="R1076" s="86">
        <v>29223560</v>
      </c>
      <c r="S1076" s="86">
        <v>29122670</v>
      </c>
    </row>
    <row r="1077" spans="1:19" x14ac:dyDescent="0.35">
      <c r="A1077" s="86" t="s">
        <v>1083</v>
      </c>
      <c r="B1077" s="86">
        <v>170</v>
      </c>
      <c r="C1077" s="86" t="s">
        <v>1733</v>
      </c>
      <c r="D1077" s="86" t="s">
        <v>6363</v>
      </c>
      <c r="E1077" s="86" t="s">
        <v>2590</v>
      </c>
      <c r="F1077" s="86">
        <v>39742137541</v>
      </c>
      <c r="G1077" s="86">
        <v>39742137541</v>
      </c>
      <c r="H1077" s="93">
        <v>39742137541</v>
      </c>
      <c r="I1077" s="86" t="s">
        <v>2829</v>
      </c>
      <c r="J1077" s="86" t="s">
        <v>2832</v>
      </c>
      <c r="K1077" s="86">
        <v>688440568</v>
      </c>
      <c r="L1077" s="86">
        <v>0</v>
      </c>
      <c r="M1077" s="86">
        <v>40430578109</v>
      </c>
      <c r="N1077" s="86">
        <v>40430578109</v>
      </c>
      <c r="O1077" s="86">
        <v>39742137541</v>
      </c>
      <c r="P1077" s="86">
        <v>40430578109</v>
      </c>
      <c r="Q1077" s="86">
        <v>39742137541</v>
      </c>
      <c r="R1077" s="86">
        <v>40430578109</v>
      </c>
      <c r="S1077" s="86">
        <v>39742137541</v>
      </c>
    </row>
    <row r="1078" spans="1:19" x14ac:dyDescent="0.35">
      <c r="A1078" s="86" t="s">
        <v>1084</v>
      </c>
      <c r="B1078" s="86">
        <v>170</v>
      </c>
      <c r="C1078" s="86" t="s">
        <v>1733</v>
      </c>
      <c r="D1078" s="86" t="s">
        <v>6364</v>
      </c>
      <c r="E1078" s="86" t="s">
        <v>2591</v>
      </c>
      <c r="F1078" s="86">
        <v>6681194620</v>
      </c>
      <c r="G1078" s="86">
        <v>6681194620</v>
      </c>
      <c r="H1078" s="93">
        <v>6681194620</v>
      </c>
      <c r="I1078" s="86" t="s">
        <v>2829</v>
      </c>
      <c r="J1078" s="86" t="s">
        <v>2832</v>
      </c>
      <c r="K1078" s="86">
        <v>138916184</v>
      </c>
      <c r="L1078" s="86">
        <v>0</v>
      </c>
      <c r="M1078" s="86">
        <v>6820110804</v>
      </c>
      <c r="N1078" s="86">
        <v>6820110804</v>
      </c>
      <c r="O1078" s="86">
        <v>6681194620</v>
      </c>
      <c r="P1078" s="86">
        <v>6820110804</v>
      </c>
      <c r="Q1078" s="86">
        <v>6681194620</v>
      </c>
      <c r="R1078" s="86">
        <v>6820110804</v>
      </c>
      <c r="S1078" s="86">
        <v>6681194620</v>
      </c>
    </row>
    <row r="1079" spans="1:19" x14ac:dyDescent="0.35">
      <c r="A1079" s="86" t="s">
        <v>1085</v>
      </c>
      <c r="B1079" s="86">
        <v>170</v>
      </c>
      <c r="C1079" s="86" t="s">
        <v>1733</v>
      </c>
      <c r="D1079" s="86" t="s">
        <v>6365</v>
      </c>
      <c r="E1079" s="86" t="s">
        <v>2592</v>
      </c>
      <c r="F1079" s="86">
        <v>4208478506</v>
      </c>
      <c r="G1079" s="86">
        <v>4208478506</v>
      </c>
      <c r="H1079" s="93">
        <v>4208478506</v>
      </c>
      <c r="I1079" s="86" t="s">
        <v>2829</v>
      </c>
      <c r="J1079" s="86" t="s">
        <v>2832</v>
      </c>
      <c r="K1079" s="86">
        <v>102726147</v>
      </c>
      <c r="L1079" s="86">
        <v>0</v>
      </c>
      <c r="M1079" s="86">
        <v>4311204653</v>
      </c>
      <c r="N1079" s="86">
        <v>4311204653</v>
      </c>
      <c r="O1079" s="86">
        <v>4208478506</v>
      </c>
      <c r="P1079" s="86">
        <v>4311204653</v>
      </c>
      <c r="Q1079" s="86">
        <v>4208478506</v>
      </c>
      <c r="R1079" s="86">
        <v>4311204653</v>
      </c>
      <c r="S1079" s="86">
        <v>4208478506</v>
      </c>
    </row>
    <row r="1080" spans="1:19" x14ac:dyDescent="0.35">
      <c r="A1080" s="86" t="s">
        <v>1086</v>
      </c>
      <c r="B1080" s="86">
        <v>170</v>
      </c>
      <c r="C1080" s="86" t="s">
        <v>1733</v>
      </c>
      <c r="D1080" s="86" t="s">
        <v>6367</v>
      </c>
      <c r="E1080" s="86" t="s">
        <v>2593</v>
      </c>
      <c r="F1080" s="86">
        <v>7491366452</v>
      </c>
      <c r="G1080" s="86">
        <v>7491366452</v>
      </c>
      <c r="H1080" s="93">
        <v>7491366452</v>
      </c>
      <c r="I1080" s="86" t="s">
        <v>2829</v>
      </c>
      <c r="J1080" s="86" t="s">
        <v>2832</v>
      </c>
      <c r="K1080" s="86">
        <v>154210342</v>
      </c>
      <c r="L1080" s="86">
        <v>0</v>
      </c>
      <c r="M1080" s="86">
        <v>7645576794</v>
      </c>
      <c r="N1080" s="86">
        <v>7645576794</v>
      </c>
      <c r="O1080" s="86">
        <v>7491366452</v>
      </c>
      <c r="P1080" s="86">
        <v>7645576794</v>
      </c>
      <c r="Q1080" s="86">
        <v>7491366452</v>
      </c>
      <c r="R1080" s="86">
        <v>7645576794</v>
      </c>
      <c r="S1080" s="86">
        <v>7491366452</v>
      </c>
    </row>
    <row r="1081" spans="1:19" x14ac:dyDescent="0.35">
      <c r="A1081" s="86" t="s">
        <v>1087</v>
      </c>
      <c r="B1081" s="86">
        <v>170</v>
      </c>
      <c r="C1081" s="86" t="s">
        <v>1733</v>
      </c>
      <c r="D1081" s="86" t="s">
        <v>6368</v>
      </c>
      <c r="E1081" s="86" t="s">
        <v>2594</v>
      </c>
      <c r="F1081" s="86">
        <v>976663239</v>
      </c>
      <c r="G1081" s="86">
        <v>976663239</v>
      </c>
      <c r="H1081" s="93">
        <v>976663239</v>
      </c>
      <c r="I1081" s="86" t="s">
        <v>2829</v>
      </c>
      <c r="J1081" s="86" t="s">
        <v>2832</v>
      </c>
      <c r="K1081" s="86">
        <v>31429535</v>
      </c>
      <c r="L1081" s="86">
        <v>0</v>
      </c>
      <c r="M1081" s="86">
        <v>1008092774</v>
      </c>
      <c r="N1081" s="86">
        <v>1008092774</v>
      </c>
      <c r="O1081" s="86">
        <v>976663239</v>
      </c>
      <c r="P1081" s="86">
        <v>1008092774</v>
      </c>
      <c r="Q1081" s="86">
        <v>976663239</v>
      </c>
      <c r="R1081" s="86">
        <v>1008092774</v>
      </c>
      <c r="S1081" s="86">
        <v>976663239</v>
      </c>
    </row>
    <row r="1082" spans="1:19" x14ac:dyDescent="0.35">
      <c r="A1082" s="86" t="s">
        <v>1088</v>
      </c>
      <c r="B1082" s="86">
        <v>170</v>
      </c>
      <c r="C1082" s="86" t="s">
        <v>1733</v>
      </c>
      <c r="D1082" s="86" t="s">
        <v>6370</v>
      </c>
      <c r="E1082" s="86" t="s">
        <v>2345</v>
      </c>
      <c r="F1082" s="86">
        <v>5193180055</v>
      </c>
      <c r="G1082" s="86">
        <v>5193180055</v>
      </c>
      <c r="H1082" s="93">
        <v>5193180055</v>
      </c>
      <c r="I1082" s="86" t="s">
        <v>2829</v>
      </c>
      <c r="J1082" s="86" t="s">
        <v>2832</v>
      </c>
      <c r="K1082" s="86">
        <v>119949073</v>
      </c>
      <c r="L1082" s="86">
        <v>0</v>
      </c>
      <c r="M1082" s="86">
        <v>5313129128</v>
      </c>
      <c r="N1082" s="86">
        <v>5313129128</v>
      </c>
      <c r="O1082" s="86">
        <v>5193180055</v>
      </c>
      <c r="P1082" s="86">
        <v>5313129128</v>
      </c>
      <c r="Q1082" s="86">
        <v>5193180055</v>
      </c>
      <c r="R1082" s="86">
        <v>5313129128</v>
      </c>
      <c r="S1082" s="86">
        <v>5193180055</v>
      </c>
    </row>
    <row r="1083" spans="1:19" x14ac:dyDescent="0.35">
      <c r="A1083" s="86" t="s">
        <v>1089</v>
      </c>
      <c r="B1083" s="86">
        <v>171</v>
      </c>
      <c r="C1083" s="86" t="s">
        <v>1734</v>
      </c>
      <c r="D1083" s="86" t="s">
        <v>6067</v>
      </c>
      <c r="E1083" s="86" t="s">
        <v>2004</v>
      </c>
      <c r="F1083" s="86">
        <v>3985165</v>
      </c>
      <c r="G1083" s="86">
        <v>3985165</v>
      </c>
      <c r="H1083" s="93">
        <v>3985165</v>
      </c>
      <c r="I1083" s="86" t="s">
        <v>2829</v>
      </c>
      <c r="J1083" s="86" t="s">
        <v>2833</v>
      </c>
      <c r="K1083" s="86">
        <v>133740</v>
      </c>
      <c r="L1083" s="86">
        <v>0</v>
      </c>
      <c r="M1083" s="86">
        <v>4118905</v>
      </c>
      <c r="N1083" s="86">
        <v>4118905</v>
      </c>
      <c r="O1083" s="86">
        <v>3985165</v>
      </c>
      <c r="P1083" s="86">
        <v>4118905</v>
      </c>
      <c r="Q1083" s="86">
        <v>3985165</v>
      </c>
      <c r="R1083" s="86">
        <v>4118905</v>
      </c>
      <c r="S1083" s="86">
        <v>3985165</v>
      </c>
    </row>
    <row r="1084" spans="1:19" x14ac:dyDescent="0.35">
      <c r="A1084" s="86" t="s">
        <v>1090</v>
      </c>
      <c r="B1084" s="86">
        <v>171</v>
      </c>
      <c r="C1084" s="86" t="s">
        <v>1734</v>
      </c>
      <c r="D1084" s="86" t="s">
        <v>6371</v>
      </c>
      <c r="E1084" s="86" t="s">
        <v>2595</v>
      </c>
      <c r="F1084" s="86">
        <v>1904808529</v>
      </c>
      <c r="G1084" s="86">
        <v>1983939827</v>
      </c>
      <c r="H1084" s="93">
        <v>1904808529</v>
      </c>
      <c r="I1084" s="86" t="s">
        <v>2829</v>
      </c>
      <c r="J1084" s="86" t="s">
        <v>2834</v>
      </c>
      <c r="K1084" s="86">
        <v>28739345</v>
      </c>
      <c r="L1084" s="86">
        <v>11326821</v>
      </c>
      <c r="M1084" s="86">
        <v>1933547874</v>
      </c>
      <c r="N1084" s="86">
        <v>1922221053</v>
      </c>
      <c r="O1084" s="86">
        <v>1893481708</v>
      </c>
      <c r="P1084" s="86">
        <v>1933547874</v>
      </c>
      <c r="Q1084" s="86">
        <v>1904808529</v>
      </c>
      <c r="R1084" s="86">
        <v>1922221053</v>
      </c>
      <c r="S1084" s="86">
        <v>1893481708</v>
      </c>
    </row>
    <row r="1085" spans="1:19" x14ac:dyDescent="0.35">
      <c r="A1085" s="86" t="s">
        <v>1091</v>
      </c>
      <c r="B1085" s="86">
        <v>171</v>
      </c>
      <c r="C1085" s="86" t="s">
        <v>1734</v>
      </c>
      <c r="D1085" s="86" t="s">
        <v>6372</v>
      </c>
      <c r="E1085" s="86" t="s">
        <v>2596</v>
      </c>
      <c r="F1085" s="86">
        <v>221218084</v>
      </c>
      <c r="G1085" s="86">
        <v>225875653</v>
      </c>
      <c r="H1085" s="93">
        <v>221218084</v>
      </c>
      <c r="I1085" s="86" t="s">
        <v>2829</v>
      </c>
      <c r="J1085" s="86" t="s">
        <v>2833</v>
      </c>
      <c r="K1085" s="86">
        <v>3546820</v>
      </c>
      <c r="L1085" s="86">
        <v>0</v>
      </c>
      <c r="M1085" s="86">
        <v>224764904</v>
      </c>
      <c r="N1085" s="86">
        <v>224764904</v>
      </c>
      <c r="O1085" s="86">
        <v>221218084</v>
      </c>
      <c r="P1085" s="86">
        <v>224764904</v>
      </c>
      <c r="Q1085" s="86">
        <v>221218084</v>
      </c>
      <c r="R1085" s="86">
        <v>224764904</v>
      </c>
      <c r="S1085" s="86">
        <v>221218084</v>
      </c>
    </row>
    <row r="1086" spans="1:19" x14ac:dyDescent="0.35">
      <c r="A1086" s="86" t="s">
        <v>1092</v>
      </c>
      <c r="B1086" s="86">
        <v>172</v>
      </c>
      <c r="C1086" s="86" t="s">
        <v>1735</v>
      </c>
      <c r="D1086" s="86" t="s">
        <v>5481</v>
      </c>
      <c r="E1086" s="86" t="s">
        <v>2007</v>
      </c>
      <c r="F1086" s="86">
        <v>66028045</v>
      </c>
      <c r="G1086" s="86">
        <v>66028045</v>
      </c>
      <c r="H1086" s="93">
        <v>66028045</v>
      </c>
      <c r="I1086" s="86" t="s">
        <v>2829</v>
      </c>
      <c r="J1086" s="86" t="s">
        <v>2832</v>
      </c>
      <c r="K1086" s="86">
        <v>239460</v>
      </c>
      <c r="L1086" s="86">
        <v>0</v>
      </c>
      <c r="M1086" s="86">
        <v>66267505</v>
      </c>
      <c r="N1086" s="86">
        <v>66267505</v>
      </c>
      <c r="O1086" s="86">
        <v>66028045</v>
      </c>
      <c r="P1086" s="86">
        <v>66267505</v>
      </c>
      <c r="Q1086" s="86">
        <v>66028045</v>
      </c>
      <c r="R1086" s="86">
        <v>66267505</v>
      </c>
      <c r="S1086" s="86">
        <v>66028045</v>
      </c>
    </row>
    <row r="1087" spans="1:19" x14ac:dyDescent="0.35">
      <c r="A1087" s="86" t="s">
        <v>1093</v>
      </c>
      <c r="B1087" s="86">
        <v>172</v>
      </c>
      <c r="C1087" s="86" t="s">
        <v>1735</v>
      </c>
      <c r="D1087" s="86" t="s">
        <v>6374</v>
      </c>
      <c r="E1087" s="86" t="s">
        <v>2853</v>
      </c>
      <c r="F1087" s="86">
        <v>468750170</v>
      </c>
      <c r="G1087" s="86">
        <v>476738648</v>
      </c>
      <c r="H1087" s="93">
        <v>468750170</v>
      </c>
      <c r="I1087" s="86" t="s">
        <v>2829</v>
      </c>
      <c r="J1087" s="86" t="s">
        <v>2833</v>
      </c>
      <c r="K1087" s="86">
        <v>18580295</v>
      </c>
      <c r="L1087" s="86">
        <v>0</v>
      </c>
      <c r="M1087" s="86">
        <v>487330465</v>
      </c>
      <c r="N1087" s="86">
        <v>487330465</v>
      </c>
      <c r="O1087" s="86">
        <v>468750170</v>
      </c>
      <c r="P1087" s="86">
        <v>487330465</v>
      </c>
      <c r="Q1087" s="86">
        <v>468750170</v>
      </c>
      <c r="R1087" s="86">
        <v>487330465</v>
      </c>
      <c r="S1087" s="86">
        <v>468750170</v>
      </c>
    </row>
    <row r="1088" spans="1:19" x14ac:dyDescent="0.35">
      <c r="A1088" s="86" t="s">
        <v>1094</v>
      </c>
      <c r="B1088" s="86">
        <v>172</v>
      </c>
      <c r="C1088" s="86" t="s">
        <v>1735</v>
      </c>
      <c r="D1088" s="86" t="s">
        <v>6377</v>
      </c>
      <c r="E1088" s="86" t="s">
        <v>2012</v>
      </c>
      <c r="F1088" s="86">
        <v>216489126</v>
      </c>
      <c r="G1088" s="86">
        <v>216489126</v>
      </c>
      <c r="H1088" s="93">
        <v>216489126</v>
      </c>
      <c r="I1088" s="86" t="s">
        <v>2829</v>
      </c>
      <c r="J1088" s="86" t="s">
        <v>2832</v>
      </c>
      <c r="K1088" s="86">
        <v>10404580</v>
      </c>
      <c r="L1088" s="86">
        <v>0</v>
      </c>
      <c r="M1088" s="86">
        <v>226893706</v>
      </c>
      <c r="N1088" s="86">
        <v>226893706</v>
      </c>
      <c r="O1088" s="86">
        <v>216489126</v>
      </c>
      <c r="P1088" s="86">
        <v>226893706</v>
      </c>
      <c r="Q1088" s="86">
        <v>216489126</v>
      </c>
      <c r="R1088" s="86">
        <v>226893706</v>
      </c>
      <c r="S1088" s="86">
        <v>216489126</v>
      </c>
    </row>
    <row r="1089" spans="1:19" x14ac:dyDescent="0.35">
      <c r="A1089" s="86" t="s">
        <v>1095</v>
      </c>
      <c r="B1089" s="86">
        <v>173</v>
      </c>
      <c r="C1089" s="86" t="s">
        <v>1736</v>
      </c>
      <c r="D1089" s="86" t="s">
        <v>5884</v>
      </c>
      <c r="E1089" s="86" t="s">
        <v>1960</v>
      </c>
      <c r="F1089" s="86">
        <v>570980</v>
      </c>
      <c r="G1089" s="86">
        <v>570980</v>
      </c>
      <c r="H1089" s="93">
        <v>570980</v>
      </c>
      <c r="I1089" s="86" t="s">
        <v>2829</v>
      </c>
      <c r="J1089" s="86" t="s">
        <v>2833</v>
      </c>
      <c r="K1089" s="86">
        <v>0</v>
      </c>
      <c r="L1089" s="86">
        <v>0</v>
      </c>
      <c r="M1089" s="86">
        <v>570980</v>
      </c>
      <c r="N1089" s="86">
        <v>570980</v>
      </c>
      <c r="O1089" s="86">
        <v>570980</v>
      </c>
      <c r="P1089" s="86">
        <v>570980</v>
      </c>
      <c r="Q1089" s="86">
        <v>570980</v>
      </c>
      <c r="R1089" s="86">
        <v>570980</v>
      </c>
      <c r="S1089" s="86">
        <v>570980</v>
      </c>
    </row>
    <row r="1090" spans="1:19" x14ac:dyDescent="0.35">
      <c r="A1090" s="86" t="s">
        <v>1096</v>
      </c>
      <c r="B1090" s="86">
        <v>173</v>
      </c>
      <c r="C1090" s="86" t="s">
        <v>1736</v>
      </c>
      <c r="D1090" s="86" t="s">
        <v>6380</v>
      </c>
      <c r="E1090" s="86" t="s">
        <v>2238</v>
      </c>
      <c r="F1090" s="86">
        <v>116722858</v>
      </c>
      <c r="G1090" s="86">
        <v>112334375</v>
      </c>
      <c r="H1090" s="93">
        <v>116722858</v>
      </c>
      <c r="I1090" s="86" t="s">
        <v>2829</v>
      </c>
      <c r="J1090" s="86" t="s">
        <v>2835</v>
      </c>
      <c r="K1090" s="86">
        <v>2598520</v>
      </c>
      <c r="L1090" s="86">
        <v>0</v>
      </c>
      <c r="M1090" s="86">
        <v>119321378</v>
      </c>
      <c r="N1090" s="86">
        <v>119321378</v>
      </c>
      <c r="O1090" s="86">
        <v>116722858</v>
      </c>
      <c r="P1090" s="86">
        <v>119321378</v>
      </c>
      <c r="Q1090" s="86">
        <v>116722858</v>
      </c>
      <c r="R1090" s="86">
        <v>119321378</v>
      </c>
      <c r="S1090" s="86">
        <v>116722858</v>
      </c>
    </row>
    <row r="1091" spans="1:19" x14ac:dyDescent="0.35">
      <c r="A1091" s="86" t="s">
        <v>1097</v>
      </c>
      <c r="B1091" s="86">
        <v>174</v>
      </c>
      <c r="C1091" s="86" t="s">
        <v>1737</v>
      </c>
      <c r="D1091" s="86" t="s">
        <v>6381</v>
      </c>
      <c r="E1091" s="86" t="s">
        <v>2598</v>
      </c>
      <c r="F1091" s="86">
        <v>193659559</v>
      </c>
      <c r="G1091" s="86">
        <v>199855981</v>
      </c>
      <c r="H1091" s="93">
        <v>193659559</v>
      </c>
      <c r="I1091" s="86" t="s">
        <v>2829</v>
      </c>
      <c r="J1091" s="86" t="s">
        <v>2833</v>
      </c>
      <c r="K1091" s="86">
        <v>3443680</v>
      </c>
      <c r="L1091" s="86">
        <v>3298425</v>
      </c>
      <c r="M1091" s="86">
        <v>197103239</v>
      </c>
      <c r="N1091" s="86">
        <v>193804814</v>
      </c>
      <c r="O1091" s="86">
        <v>190361134</v>
      </c>
      <c r="P1091" s="86">
        <v>197103239</v>
      </c>
      <c r="Q1091" s="86">
        <v>193659559</v>
      </c>
      <c r="R1091" s="86">
        <v>193804814</v>
      </c>
      <c r="S1091" s="86">
        <v>190361134</v>
      </c>
    </row>
    <row r="1092" spans="1:19" x14ac:dyDescent="0.35">
      <c r="A1092" s="86" t="s">
        <v>1098</v>
      </c>
      <c r="B1092" s="86">
        <v>174</v>
      </c>
      <c r="C1092" s="86" t="s">
        <v>1737</v>
      </c>
      <c r="D1092" s="86" t="s">
        <v>6383</v>
      </c>
      <c r="E1092" s="86" t="s">
        <v>2599</v>
      </c>
      <c r="F1092" s="86">
        <v>183495241</v>
      </c>
      <c r="G1092" s="86">
        <v>189018665</v>
      </c>
      <c r="H1092" s="93">
        <v>183495241</v>
      </c>
      <c r="I1092" s="86" t="s">
        <v>2829</v>
      </c>
      <c r="J1092" s="86" t="s">
        <v>2833</v>
      </c>
      <c r="K1092" s="86">
        <v>7326090</v>
      </c>
      <c r="L1092" s="86">
        <v>7273000</v>
      </c>
      <c r="M1092" s="86">
        <v>190821331</v>
      </c>
      <c r="N1092" s="86">
        <v>183548331</v>
      </c>
      <c r="O1092" s="86">
        <v>176222241</v>
      </c>
      <c r="P1092" s="86">
        <v>190821331</v>
      </c>
      <c r="Q1092" s="86">
        <v>183495241</v>
      </c>
      <c r="R1092" s="86">
        <v>183548331</v>
      </c>
      <c r="S1092" s="86">
        <v>176222241</v>
      </c>
    </row>
    <row r="1093" spans="1:19" x14ac:dyDescent="0.35">
      <c r="A1093" s="86" t="s">
        <v>1099</v>
      </c>
      <c r="B1093" s="86">
        <v>174</v>
      </c>
      <c r="C1093" s="86" t="s">
        <v>1737</v>
      </c>
      <c r="D1093" s="86" t="s">
        <v>6385</v>
      </c>
      <c r="E1093" s="86" t="s">
        <v>2600</v>
      </c>
      <c r="F1093" s="86">
        <v>138542856</v>
      </c>
      <c r="G1093" s="86">
        <v>143227153</v>
      </c>
      <c r="H1093" s="93">
        <v>138542856</v>
      </c>
      <c r="I1093" s="86" t="s">
        <v>2829</v>
      </c>
      <c r="J1093" s="86" t="s">
        <v>2833</v>
      </c>
      <c r="K1093" s="86">
        <v>5579860</v>
      </c>
      <c r="L1093" s="86">
        <v>6727210</v>
      </c>
      <c r="M1093" s="86">
        <v>144122716</v>
      </c>
      <c r="N1093" s="86">
        <v>137395506</v>
      </c>
      <c r="O1093" s="86">
        <v>131815646</v>
      </c>
      <c r="P1093" s="86">
        <v>144122716</v>
      </c>
      <c r="Q1093" s="86">
        <v>138542856</v>
      </c>
      <c r="R1093" s="86">
        <v>137395506</v>
      </c>
      <c r="S1093" s="86">
        <v>131815646</v>
      </c>
    </row>
    <row r="1094" spans="1:19" x14ac:dyDescent="0.35">
      <c r="A1094" s="86" t="s">
        <v>1100</v>
      </c>
      <c r="B1094" s="86">
        <v>174</v>
      </c>
      <c r="C1094" s="86" t="s">
        <v>1737</v>
      </c>
      <c r="D1094" s="86" t="s">
        <v>6387</v>
      </c>
      <c r="E1094" s="86" t="s">
        <v>2601</v>
      </c>
      <c r="F1094" s="86">
        <v>2293369629</v>
      </c>
      <c r="G1094" s="86">
        <v>2427830602</v>
      </c>
      <c r="H1094" s="93">
        <v>2427830602</v>
      </c>
      <c r="I1094" s="86" t="s">
        <v>2830</v>
      </c>
      <c r="J1094" s="86" t="s">
        <v>2836</v>
      </c>
      <c r="K1094" s="86">
        <v>72190960</v>
      </c>
      <c r="L1094" s="86">
        <v>109923630</v>
      </c>
      <c r="M1094" s="86">
        <v>2500021562</v>
      </c>
      <c r="N1094" s="86">
        <v>2390097932</v>
      </c>
      <c r="O1094" s="86">
        <v>2317906972</v>
      </c>
      <c r="P1094" s="86">
        <v>2500021562</v>
      </c>
      <c r="Q1094" s="86">
        <v>2427830602</v>
      </c>
      <c r="R1094" s="86">
        <v>2390097932</v>
      </c>
      <c r="S1094" s="86">
        <v>2317906972</v>
      </c>
    </row>
    <row r="1095" spans="1:19" x14ac:dyDescent="0.35">
      <c r="A1095" s="86" t="s">
        <v>1101</v>
      </c>
      <c r="B1095" s="86">
        <v>174</v>
      </c>
      <c r="C1095" s="86" t="s">
        <v>1737</v>
      </c>
      <c r="D1095" s="86" t="s">
        <v>6388</v>
      </c>
      <c r="E1095" s="86" t="s">
        <v>2602</v>
      </c>
      <c r="F1095" s="86">
        <v>263500664</v>
      </c>
      <c r="G1095" s="86">
        <v>273016623</v>
      </c>
      <c r="H1095" s="93">
        <v>263500664</v>
      </c>
      <c r="I1095" s="86" t="s">
        <v>2829</v>
      </c>
      <c r="J1095" s="86" t="s">
        <v>2833</v>
      </c>
      <c r="K1095" s="86">
        <v>6467180</v>
      </c>
      <c r="L1095" s="86">
        <v>7207080</v>
      </c>
      <c r="M1095" s="86">
        <v>269967844</v>
      </c>
      <c r="N1095" s="86">
        <v>262760764</v>
      </c>
      <c r="O1095" s="86">
        <v>256293584</v>
      </c>
      <c r="P1095" s="86">
        <v>269967844</v>
      </c>
      <c r="Q1095" s="86">
        <v>263500664</v>
      </c>
      <c r="R1095" s="86">
        <v>262760764</v>
      </c>
      <c r="S1095" s="86">
        <v>256293584</v>
      </c>
    </row>
    <row r="1096" spans="1:19" x14ac:dyDescent="0.35">
      <c r="A1096" s="86" t="s">
        <v>1102</v>
      </c>
      <c r="B1096" s="86">
        <v>174</v>
      </c>
      <c r="C1096" s="86" t="s">
        <v>1737</v>
      </c>
      <c r="D1096" s="86" t="s">
        <v>6389</v>
      </c>
      <c r="E1096" s="86" t="s">
        <v>2603</v>
      </c>
      <c r="F1096" s="86">
        <v>151998657</v>
      </c>
      <c r="G1096" s="86">
        <v>163440356</v>
      </c>
      <c r="H1096" s="93">
        <v>163440356</v>
      </c>
      <c r="I1096" s="86" t="s">
        <v>2830</v>
      </c>
      <c r="J1096" s="86" t="s">
        <v>2836</v>
      </c>
      <c r="K1096" s="86">
        <v>8180440</v>
      </c>
      <c r="L1096" s="86">
        <v>11824760</v>
      </c>
      <c r="M1096" s="86">
        <v>171620796</v>
      </c>
      <c r="N1096" s="86">
        <v>159796036</v>
      </c>
      <c r="O1096" s="86">
        <v>151615596</v>
      </c>
      <c r="P1096" s="86">
        <v>171620796</v>
      </c>
      <c r="Q1096" s="86">
        <v>163440356</v>
      </c>
      <c r="R1096" s="86">
        <v>159796036</v>
      </c>
      <c r="S1096" s="86">
        <v>151615596</v>
      </c>
    </row>
    <row r="1097" spans="1:19" x14ac:dyDescent="0.35">
      <c r="A1097" s="86" t="s">
        <v>1103</v>
      </c>
      <c r="B1097" s="86">
        <v>174</v>
      </c>
      <c r="C1097" s="86" t="s">
        <v>1737</v>
      </c>
      <c r="D1097" s="86" t="s">
        <v>6390</v>
      </c>
      <c r="E1097" s="86" t="s">
        <v>2604</v>
      </c>
      <c r="F1097" s="86">
        <v>78459223</v>
      </c>
      <c r="G1097" s="86">
        <v>80950857</v>
      </c>
      <c r="H1097" s="93">
        <v>78459223</v>
      </c>
      <c r="I1097" s="86" t="s">
        <v>2829</v>
      </c>
      <c r="J1097" s="86" t="s">
        <v>2833</v>
      </c>
      <c r="K1097" s="86">
        <v>3191160</v>
      </c>
      <c r="L1097" s="86">
        <v>3853285</v>
      </c>
      <c r="M1097" s="86">
        <v>81650383</v>
      </c>
      <c r="N1097" s="86">
        <v>77797098</v>
      </c>
      <c r="O1097" s="86">
        <v>74605938</v>
      </c>
      <c r="P1097" s="86">
        <v>81650383</v>
      </c>
      <c r="Q1097" s="86">
        <v>78459223</v>
      </c>
      <c r="R1097" s="86">
        <v>77797098</v>
      </c>
      <c r="S1097" s="86">
        <v>74605938</v>
      </c>
    </row>
    <row r="1098" spans="1:19" x14ac:dyDescent="0.35">
      <c r="A1098" s="86" t="s">
        <v>1104</v>
      </c>
      <c r="B1098" s="86">
        <v>174</v>
      </c>
      <c r="C1098" s="86" t="s">
        <v>1737</v>
      </c>
      <c r="D1098" s="86" t="s">
        <v>6391</v>
      </c>
      <c r="E1098" s="86" t="s">
        <v>2605</v>
      </c>
      <c r="F1098" s="86">
        <v>68781747</v>
      </c>
      <c r="G1098" s="86">
        <v>79673371</v>
      </c>
      <c r="H1098" s="93">
        <v>79673371</v>
      </c>
      <c r="I1098" s="86" t="s">
        <v>2830</v>
      </c>
      <c r="J1098" s="86" t="s">
        <v>2836</v>
      </c>
      <c r="K1098" s="86">
        <v>3821530</v>
      </c>
      <c r="L1098" s="86">
        <v>3908625</v>
      </c>
      <c r="M1098" s="86">
        <v>83494901</v>
      </c>
      <c r="N1098" s="86">
        <v>79586276</v>
      </c>
      <c r="O1098" s="86">
        <v>75764746</v>
      </c>
      <c r="P1098" s="86">
        <v>83494901</v>
      </c>
      <c r="Q1098" s="86">
        <v>79673371</v>
      </c>
      <c r="R1098" s="86">
        <v>79586276</v>
      </c>
      <c r="S1098" s="86">
        <v>75764746</v>
      </c>
    </row>
    <row r="1099" spans="1:19" x14ac:dyDescent="0.35">
      <c r="A1099" s="86" t="s">
        <v>1105</v>
      </c>
      <c r="B1099" s="86">
        <v>174</v>
      </c>
      <c r="C1099" s="86" t="s">
        <v>1737</v>
      </c>
      <c r="D1099" s="86" t="s">
        <v>6392</v>
      </c>
      <c r="E1099" s="86" t="s">
        <v>2606</v>
      </c>
      <c r="F1099" s="86">
        <v>174922532</v>
      </c>
      <c r="G1099" s="86">
        <v>187617615</v>
      </c>
      <c r="H1099" s="93">
        <v>174922532</v>
      </c>
      <c r="I1099" s="86" t="s">
        <v>2829</v>
      </c>
      <c r="J1099" s="86" t="s">
        <v>2833</v>
      </c>
      <c r="K1099" s="86">
        <v>5944910</v>
      </c>
      <c r="L1099" s="86">
        <v>10379335</v>
      </c>
      <c r="M1099" s="86">
        <v>180867442</v>
      </c>
      <c r="N1099" s="86">
        <v>170488107</v>
      </c>
      <c r="O1099" s="86">
        <v>164543197</v>
      </c>
      <c r="P1099" s="86">
        <v>180867442</v>
      </c>
      <c r="Q1099" s="86">
        <v>174922532</v>
      </c>
      <c r="R1099" s="86">
        <v>170488107</v>
      </c>
      <c r="S1099" s="86">
        <v>164543197</v>
      </c>
    </row>
    <row r="1100" spans="1:19" x14ac:dyDescent="0.35">
      <c r="A1100" s="86" t="s">
        <v>1106</v>
      </c>
      <c r="B1100" s="86">
        <v>175</v>
      </c>
      <c r="C1100" s="86" t="s">
        <v>1738</v>
      </c>
      <c r="D1100" s="86" t="s">
        <v>5694</v>
      </c>
      <c r="E1100" s="86" t="s">
        <v>2180</v>
      </c>
      <c r="F1100" s="86">
        <v>26449763</v>
      </c>
      <c r="G1100" s="86">
        <v>26449763</v>
      </c>
      <c r="H1100" s="93">
        <v>26449763</v>
      </c>
      <c r="I1100" s="86" t="s">
        <v>2829</v>
      </c>
      <c r="J1100" s="86" t="s">
        <v>2832</v>
      </c>
      <c r="K1100" s="86">
        <v>230000</v>
      </c>
      <c r="L1100" s="86">
        <v>0</v>
      </c>
      <c r="M1100" s="86">
        <v>26679763</v>
      </c>
      <c r="N1100" s="86">
        <v>26679763</v>
      </c>
      <c r="O1100" s="86">
        <v>26449763</v>
      </c>
      <c r="P1100" s="86">
        <v>26679763</v>
      </c>
      <c r="Q1100" s="86">
        <v>26449763</v>
      </c>
      <c r="R1100" s="86">
        <v>26679763</v>
      </c>
      <c r="S1100" s="86">
        <v>26449763</v>
      </c>
    </row>
    <row r="1101" spans="1:19" x14ac:dyDescent="0.35">
      <c r="A1101" s="86" t="s">
        <v>1107</v>
      </c>
      <c r="B1101" s="86">
        <v>175</v>
      </c>
      <c r="C1101" s="86" t="s">
        <v>1738</v>
      </c>
      <c r="D1101" s="86" t="s">
        <v>5770</v>
      </c>
      <c r="E1101" s="86" t="s">
        <v>2251</v>
      </c>
      <c r="F1101" s="86">
        <v>127072659</v>
      </c>
      <c r="G1101" s="86">
        <v>127072659</v>
      </c>
      <c r="H1101" s="93">
        <v>127072659</v>
      </c>
      <c r="I1101" s="86" t="s">
        <v>2829</v>
      </c>
      <c r="J1101" s="86" t="s">
        <v>2832</v>
      </c>
      <c r="K1101" s="86">
        <v>1469532</v>
      </c>
      <c r="L1101" s="86">
        <v>0</v>
      </c>
      <c r="M1101" s="86">
        <v>128542191</v>
      </c>
      <c r="N1101" s="86">
        <v>128542191</v>
      </c>
      <c r="O1101" s="86">
        <v>127072659</v>
      </c>
      <c r="P1101" s="86">
        <v>128542191</v>
      </c>
      <c r="Q1101" s="86">
        <v>127072659</v>
      </c>
      <c r="R1101" s="86">
        <v>128542191</v>
      </c>
      <c r="S1101" s="86">
        <v>127072659</v>
      </c>
    </row>
    <row r="1102" spans="1:19" x14ac:dyDescent="0.35">
      <c r="A1102" s="86" t="s">
        <v>1108</v>
      </c>
      <c r="B1102" s="86">
        <v>175</v>
      </c>
      <c r="C1102" s="86" t="s">
        <v>1738</v>
      </c>
      <c r="D1102" s="86" t="s">
        <v>5774</v>
      </c>
      <c r="E1102" s="86" t="s">
        <v>2253</v>
      </c>
      <c r="F1102" s="86">
        <v>30462638</v>
      </c>
      <c r="G1102" s="86">
        <v>30462638</v>
      </c>
      <c r="H1102" s="93">
        <v>30462638</v>
      </c>
      <c r="I1102" s="86" t="s">
        <v>2829</v>
      </c>
      <c r="J1102" s="86" t="s">
        <v>2832</v>
      </c>
      <c r="K1102" s="86">
        <v>454720</v>
      </c>
      <c r="L1102" s="86">
        <v>0</v>
      </c>
      <c r="M1102" s="86">
        <v>30917358</v>
      </c>
      <c r="N1102" s="86">
        <v>30917358</v>
      </c>
      <c r="O1102" s="86">
        <v>30462638</v>
      </c>
      <c r="P1102" s="86">
        <v>30917358</v>
      </c>
      <c r="Q1102" s="86">
        <v>30462638</v>
      </c>
      <c r="R1102" s="86">
        <v>30917358</v>
      </c>
      <c r="S1102" s="86">
        <v>30462638</v>
      </c>
    </row>
    <row r="1103" spans="1:19" x14ac:dyDescent="0.35">
      <c r="A1103" s="86" t="s">
        <v>1109</v>
      </c>
      <c r="B1103" s="86">
        <v>175</v>
      </c>
      <c r="C1103" s="86" t="s">
        <v>1738</v>
      </c>
      <c r="D1103" s="86" t="s">
        <v>5993</v>
      </c>
      <c r="E1103" s="86" t="s">
        <v>2390</v>
      </c>
      <c r="F1103" s="86">
        <v>606480</v>
      </c>
      <c r="G1103" s="86">
        <v>606480</v>
      </c>
      <c r="H1103" s="93">
        <v>606480</v>
      </c>
      <c r="I1103" s="86" t="s">
        <v>2829</v>
      </c>
      <c r="J1103" s="86" t="s">
        <v>2832</v>
      </c>
      <c r="K1103" s="86">
        <v>0</v>
      </c>
      <c r="L1103" s="86">
        <v>0</v>
      </c>
      <c r="M1103" s="86">
        <v>606480</v>
      </c>
      <c r="N1103" s="86">
        <v>606480</v>
      </c>
      <c r="O1103" s="86">
        <v>606480</v>
      </c>
      <c r="P1103" s="86">
        <v>606480</v>
      </c>
      <c r="Q1103" s="86">
        <v>606480</v>
      </c>
      <c r="R1103" s="86">
        <v>606480</v>
      </c>
      <c r="S1103" s="86">
        <v>606480</v>
      </c>
    </row>
    <row r="1104" spans="1:19" x14ac:dyDescent="0.35">
      <c r="A1104" s="86" t="s">
        <v>1110</v>
      </c>
      <c r="B1104" s="86">
        <v>175</v>
      </c>
      <c r="C1104" s="86" t="s">
        <v>1738</v>
      </c>
      <c r="D1104" s="86" t="s">
        <v>5998</v>
      </c>
      <c r="E1104" s="86" t="s">
        <v>1941</v>
      </c>
      <c r="F1104" s="86">
        <v>527140</v>
      </c>
      <c r="G1104" s="86">
        <v>527140</v>
      </c>
      <c r="H1104" s="93">
        <v>527140</v>
      </c>
      <c r="I1104" s="86" t="s">
        <v>2829</v>
      </c>
      <c r="J1104" s="86" t="s">
        <v>2832</v>
      </c>
      <c r="K1104" s="86">
        <v>0</v>
      </c>
      <c r="L1104" s="86">
        <v>0</v>
      </c>
      <c r="M1104" s="86">
        <v>527140</v>
      </c>
      <c r="N1104" s="86">
        <v>527140</v>
      </c>
      <c r="O1104" s="86">
        <v>527140</v>
      </c>
      <c r="P1104" s="86">
        <v>527140</v>
      </c>
      <c r="Q1104" s="86">
        <v>527140</v>
      </c>
      <c r="R1104" s="86">
        <v>527140</v>
      </c>
      <c r="S1104" s="86">
        <v>527140</v>
      </c>
    </row>
    <row r="1105" spans="1:19" x14ac:dyDescent="0.35">
      <c r="A1105" s="86" t="s">
        <v>1111</v>
      </c>
      <c r="B1105" s="86">
        <v>175</v>
      </c>
      <c r="C1105" s="86" t="s">
        <v>1738</v>
      </c>
      <c r="D1105" s="86" t="s">
        <v>6393</v>
      </c>
      <c r="E1105" s="86" t="s">
        <v>2607</v>
      </c>
      <c r="F1105" s="86">
        <v>270121686</v>
      </c>
      <c r="G1105" s="86">
        <v>270121686</v>
      </c>
      <c r="H1105" s="93">
        <v>270121686</v>
      </c>
      <c r="I1105" s="86" t="s">
        <v>2829</v>
      </c>
      <c r="J1105" s="86" t="s">
        <v>2832</v>
      </c>
      <c r="K1105" s="86">
        <v>9460305</v>
      </c>
      <c r="L1105" s="86">
        <v>0</v>
      </c>
      <c r="M1105" s="86">
        <v>279581991</v>
      </c>
      <c r="N1105" s="86">
        <v>279581991</v>
      </c>
      <c r="O1105" s="86">
        <v>270121686</v>
      </c>
      <c r="P1105" s="86">
        <v>279581991</v>
      </c>
      <c r="Q1105" s="86">
        <v>270121686</v>
      </c>
      <c r="R1105" s="86">
        <v>279581991</v>
      </c>
      <c r="S1105" s="86">
        <v>270121686</v>
      </c>
    </row>
    <row r="1106" spans="1:19" x14ac:dyDescent="0.35">
      <c r="A1106" s="86" t="s">
        <v>1112</v>
      </c>
      <c r="B1106" s="86">
        <v>175</v>
      </c>
      <c r="C1106" s="86" t="s">
        <v>1738</v>
      </c>
      <c r="D1106" s="86" t="s">
        <v>6395</v>
      </c>
      <c r="E1106" s="86" t="s">
        <v>2258</v>
      </c>
      <c r="F1106" s="86">
        <v>2141018725</v>
      </c>
      <c r="G1106" s="86">
        <v>2141018725</v>
      </c>
      <c r="H1106" s="93">
        <v>2141018725</v>
      </c>
      <c r="I1106" s="86" t="s">
        <v>2829</v>
      </c>
      <c r="J1106" s="86" t="s">
        <v>2832</v>
      </c>
      <c r="K1106" s="86">
        <v>51690186</v>
      </c>
      <c r="L1106" s="86">
        <v>0</v>
      </c>
      <c r="M1106" s="86">
        <v>2192708911</v>
      </c>
      <c r="N1106" s="86">
        <v>2192708911</v>
      </c>
      <c r="O1106" s="86">
        <v>2141018725</v>
      </c>
      <c r="P1106" s="86">
        <v>2192708911</v>
      </c>
      <c r="Q1106" s="86">
        <v>2141018725</v>
      </c>
      <c r="R1106" s="86">
        <v>2192708911</v>
      </c>
      <c r="S1106" s="86">
        <v>2141018725</v>
      </c>
    </row>
    <row r="1107" spans="1:19" x14ac:dyDescent="0.35">
      <c r="A1107" s="86" t="s">
        <v>1113</v>
      </c>
      <c r="B1107" s="86">
        <v>175</v>
      </c>
      <c r="C1107" s="86" t="s">
        <v>1738</v>
      </c>
      <c r="D1107" s="86" t="s">
        <v>6397</v>
      </c>
      <c r="E1107" s="86" t="s">
        <v>2136</v>
      </c>
      <c r="F1107" s="86">
        <v>201682232</v>
      </c>
      <c r="G1107" s="86">
        <v>201682232</v>
      </c>
      <c r="H1107" s="93">
        <v>201682232</v>
      </c>
      <c r="I1107" s="86" t="s">
        <v>2829</v>
      </c>
      <c r="J1107" s="86" t="s">
        <v>2832</v>
      </c>
      <c r="K1107" s="86">
        <v>6363989</v>
      </c>
      <c r="L1107" s="86">
        <v>0</v>
      </c>
      <c r="M1107" s="86">
        <v>208046221</v>
      </c>
      <c r="N1107" s="86">
        <v>208046221</v>
      </c>
      <c r="O1107" s="86">
        <v>201682232</v>
      </c>
      <c r="P1107" s="86">
        <v>208046221</v>
      </c>
      <c r="Q1107" s="86">
        <v>201682232</v>
      </c>
      <c r="R1107" s="86">
        <v>208046221</v>
      </c>
      <c r="S1107" s="86">
        <v>201682232</v>
      </c>
    </row>
    <row r="1108" spans="1:19" x14ac:dyDescent="0.35">
      <c r="A1108" s="86" t="s">
        <v>1114</v>
      </c>
      <c r="B1108" s="86">
        <v>175</v>
      </c>
      <c r="C1108" s="86" t="s">
        <v>1738</v>
      </c>
      <c r="D1108" s="86" t="s">
        <v>6400</v>
      </c>
      <c r="E1108" s="86" t="s">
        <v>2188</v>
      </c>
      <c r="F1108" s="86">
        <v>194281501</v>
      </c>
      <c r="G1108" s="86">
        <v>194281501</v>
      </c>
      <c r="H1108" s="93">
        <v>194281501</v>
      </c>
      <c r="I1108" s="86" t="s">
        <v>2829</v>
      </c>
      <c r="J1108" s="86" t="s">
        <v>2832</v>
      </c>
      <c r="K1108" s="86">
        <v>3336100</v>
      </c>
      <c r="L1108" s="86">
        <v>0</v>
      </c>
      <c r="M1108" s="86">
        <v>197617601</v>
      </c>
      <c r="N1108" s="86">
        <v>197617601</v>
      </c>
      <c r="O1108" s="86">
        <v>194281501</v>
      </c>
      <c r="P1108" s="86">
        <v>197617601</v>
      </c>
      <c r="Q1108" s="86">
        <v>194281501</v>
      </c>
      <c r="R1108" s="86">
        <v>197617601</v>
      </c>
      <c r="S1108" s="86">
        <v>194281501</v>
      </c>
    </row>
    <row r="1109" spans="1:19" x14ac:dyDescent="0.35">
      <c r="A1109" s="86" t="s">
        <v>1115</v>
      </c>
      <c r="B1109" s="86">
        <v>175</v>
      </c>
      <c r="C1109" s="86" t="s">
        <v>1738</v>
      </c>
      <c r="D1109" s="86" t="s">
        <v>6401</v>
      </c>
      <c r="E1109" s="86" t="s">
        <v>2608</v>
      </c>
      <c r="F1109" s="86">
        <v>369626812</v>
      </c>
      <c r="G1109" s="86">
        <v>369626812</v>
      </c>
      <c r="H1109" s="93">
        <v>369626812</v>
      </c>
      <c r="I1109" s="86" t="s">
        <v>2829</v>
      </c>
      <c r="J1109" s="86" t="s">
        <v>2832</v>
      </c>
      <c r="K1109" s="86">
        <v>8332895</v>
      </c>
      <c r="L1109" s="86">
        <v>0</v>
      </c>
      <c r="M1109" s="86">
        <v>377959707</v>
      </c>
      <c r="N1109" s="86">
        <v>377959707</v>
      </c>
      <c r="O1109" s="86">
        <v>369626812</v>
      </c>
      <c r="P1109" s="86">
        <v>377959707</v>
      </c>
      <c r="Q1109" s="86">
        <v>369626812</v>
      </c>
      <c r="R1109" s="86">
        <v>377959707</v>
      </c>
      <c r="S1109" s="86">
        <v>369626812</v>
      </c>
    </row>
    <row r="1110" spans="1:19" x14ac:dyDescent="0.35">
      <c r="A1110" s="86" t="s">
        <v>1116</v>
      </c>
      <c r="B1110" s="86">
        <v>175</v>
      </c>
      <c r="C1110" s="86" t="s">
        <v>1738</v>
      </c>
      <c r="D1110" s="86" t="s">
        <v>6402</v>
      </c>
      <c r="E1110" s="86" t="s">
        <v>2609</v>
      </c>
      <c r="F1110" s="86">
        <v>515258067</v>
      </c>
      <c r="G1110" s="86">
        <v>515258067</v>
      </c>
      <c r="H1110" s="93">
        <v>515258067</v>
      </c>
      <c r="I1110" s="86" t="s">
        <v>2829</v>
      </c>
      <c r="J1110" s="86" t="s">
        <v>2832</v>
      </c>
      <c r="K1110" s="86">
        <v>9236217</v>
      </c>
      <c r="L1110" s="86">
        <v>0</v>
      </c>
      <c r="M1110" s="86">
        <v>524494284</v>
      </c>
      <c r="N1110" s="86">
        <v>524494284</v>
      </c>
      <c r="O1110" s="86">
        <v>515258067</v>
      </c>
      <c r="P1110" s="86">
        <v>524494284</v>
      </c>
      <c r="Q1110" s="86">
        <v>515258067</v>
      </c>
      <c r="R1110" s="86">
        <v>524494284</v>
      </c>
      <c r="S1110" s="86">
        <v>515258067</v>
      </c>
    </row>
    <row r="1111" spans="1:19" x14ac:dyDescent="0.35">
      <c r="A1111" s="86" t="s">
        <v>1117</v>
      </c>
      <c r="B1111" s="86">
        <v>175</v>
      </c>
      <c r="C1111" s="86" t="s">
        <v>1738</v>
      </c>
      <c r="D1111" s="86" t="s">
        <v>6403</v>
      </c>
      <c r="E1111" s="86" t="s">
        <v>2610</v>
      </c>
      <c r="F1111" s="86">
        <v>179052971</v>
      </c>
      <c r="G1111" s="86">
        <v>179052971</v>
      </c>
      <c r="H1111" s="93">
        <v>179052971</v>
      </c>
      <c r="I1111" s="86" t="s">
        <v>2829</v>
      </c>
      <c r="J1111" s="86" t="s">
        <v>2832</v>
      </c>
      <c r="K1111" s="86">
        <v>4767860</v>
      </c>
      <c r="L1111" s="86">
        <v>0</v>
      </c>
      <c r="M1111" s="86">
        <v>183820831</v>
      </c>
      <c r="N1111" s="86">
        <v>183820831</v>
      </c>
      <c r="O1111" s="86">
        <v>179052971</v>
      </c>
      <c r="P1111" s="86">
        <v>183820831</v>
      </c>
      <c r="Q1111" s="86">
        <v>179052971</v>
      </c>
      <c r="R1111" s="86">
        <v>183820831</v>
      </c>
      <c r="S1111" s="86">
        <v>179052971</v>
      </c>
    </row>
    <row r="1112" spans="1:19" x14ac:dyDescent="0.35">
      <c r="A1112" s="86" t="s">
        <v>1118</v>
      </c>
      <c r="B1112" s="86">
        <v>176</v>
      </c>
      <c r="C1112" s="86" t="s">
        <v>1739</v>
      </c>
      <c r="D1112" s="86" t="s">
        <v>6084</v>
      </c>
      <c r="E1112" s="86" t="s">
        <v>2453</v>
      </c>
      <c r="F1112" s="86">
        <v>4296514</v>
      </c>
      <c r="G1112" s="86">
        <v>4296514</v>
      </c>
      <c r="H1112" s="93">
        <v>4296514</v>
      </c>
      <c r="I1112" s="86" t="s">
        <v>2829</v>
      </c>
      <c r="J1112" s="86" t="s">
        <v>2833</v>
      </c>
      <c r="K1112" s="86">
        <v>69306</v>
      </c>
      <c r="L1112" s="86">
        <v>32819</v>
      </c>
      <c r="M1112" s="86">
        <v>4365820</v>
      </c>
      <c r="N1112" s="86">
        <v>4333001</v>
      </c>
      <c r="O1112" s="86">
        <v>4263695</v>
      </c>
      <c r="P1112" s="86">
        <v>4365820</v>
      </c>
      <c r="Q1112" s="86">
        <v>4296514</v>
      </c>
      <c r="R1112" s="86">
        <v>4333001</v>
      </c>
      <c r="S1112" s="86">
        <v>4263695</v>
      </c>
    </row>
    <row r="1113" spans="1:19" x14ac:dyDescent="0.35">
      <c r="A1113" s="86" t="s">
        <v>1119</v>
      </c>
      <c r="B1113" s="86">
        <v>176</v>
      </c>
      <c r="C1113" s="86" t="s">
        <v>1739</v>
      </c>
      <c r="D1113" s="86" t="s">
        <v>6090</v>
      </c>
      <c r="E1113" s="86" t="s">
        <v>2456</v>
      </c>
      <c r="F1113" s="86">
        <v>27129348</v>
      </c>
      <c r="G1113" s="86">
        <v>27129348</v>
      </c>
      <c r="H1113" s="93">
        <v>27129348</v>
      </c>
      <c r="I1113" s="86" t="s">
        <v>2829</v>
      </c>
      <c r="J1113" s="86" t="s">
        <v>2833</v>
      </c>
      <c r="K1113" s="86">
        <v>1378563</v>
      </c>
      <c r="L1113" s="86">
        <v>0</v>
      </c>
      <c r="M1113" s="86">
        <v>28507911</v>
      </c>
      <c r="N1113" s="86">
        <v>28507911</v>
      </c>
      <c r="O1113" s="86">
        <v>27129348</v>
      </c>
      <c r="P1113" s="86">
        <v>28507911</v>
      </c>
      <c r="Q1113" s="86">
        <v>27129348</v>
      </c>
      <c r="R1113" s="86">
        <v>28507911</v>
      </c>
      <c r="S1113" s="86">
        <v>27129348</v>
      </c>
    </row>
    <row r="1114" spans="1:19" x14ac:dyDescent="0.35">
      <c r="A1114" s="86" t="s">
        <v>1120</v>
      </c>
      <c r="B1114" s="86">
        <v>176</v>
      </c>
      <c r="C1114" s="86" t="s">
        <v>1739</v>
      </c>
      <c r="D1114" s="86" t="s">
        <v>6404</v>
      </c>
      <c r="E1114" s="86" t="s">
        <v>2611</v>
      </c>
      <c r="F1114" s="86">
        <v>251986281</v>
      </c>
      <c r="G1114" s="86">
        <v>248754058</v>
      </c>
      <c r="H1114" s="93">
        <v>251986281</v>
      </c>
      <c r="I1114" s="86" t="s">
        <v>2829</v>
      </c>
      <c r="J1114" s="86" t="s">
        <v>2833</v>
      </c>
      <c r="K1114" s="86">
        <v>5314966</v>
      </c>
      <c r="L1114" s="86">
        <v>7286430</v>
      </c>
      <c r="M1114" s="86">
        <v>257301247</v>
      </c>
      <c r="N1114" s="86">
        <v>250014817</v>
      </c>
      <c r="O1114" s="86">
        <v>244699851</v>
      </c>
      <c r="P1114" s="86">
        <v>257301247</v>
      </c>
      <c r="Q1114" s="86">
        <v>251986281</v>
      </c>
      <c r="R1114" s="86">
        <v>250014817</v>
      </c>
      <c r="S1114" s="86">
        <v>244699851</v>
      </c>
    </row>
    <row r="1115" spans="1:19" x14ac:dyDescent="0.35">
      <c r="A1115" s="86" t="s">
        <v>1121</v>
      </c>
      <c r="B1115" s="86">
        <v>176</v>
      </c>
      <c r="C1115" s="86" t="s">
        <v>1739</v>
      </c>
      <c r="D1115" s="86" t="s">
        <v>6405</v>
      </c>
      <c r="E1115" s="86" t="s">
        <v>2612</v>
      </c>
      <c r="F1115" s="86">
        <v>325692323</v>
      </c>
      <c r="G1115" s="86">
        <v>325364776</v>
      </c>
      <c r="H1115" s="93">
        <v>325692323</v>
      </c>
      <c r="I1115" s="86" t="s">
        <v>2829</v>
      </c>
      <c r="J1115" s="86" t="s">
        <v>2833</v>
      </c>
      <c r="K1115" s="86">
        <v>12387700</v>
      </c>
      <c r="L1115" s="86">
        <v>12785187</v>
      </c>
      <c r="M1115" s="86">
        <v>338080023</v>
      </c>
      <c r="N1115" s="86">
        <v>325294836</v>
      </c>
      <c r="O1115" s="86">
        <v>312907136</v>
      </c>
      <c r="P1115" s="86">
        <v>338080023</v>
      </c>
      <c r="Q1115" s="86">
        <v>325692323</v>
      </c>
      <c r="R1115" s="86">
        <v>325294836</v>
      </c>
      <c r="S1115" s="86">
        <v>312907136</v>
      </c>
    </row>
    <row r="1116" spans="1:19" x14ac:dyDescent="0.35">
      <c r="A1116" s="86" t="s">
        <v>1122</v>
      </c>
      <c r="B1116" s="86">
        <v>176</v>
      </c>
      <c r="C1116" s="86" t="s">
        <v>1739</v>
      </c>
      <c r="D1116" s="86" t="s">
        <v>6406</v>
      </c>
      <c r="E1116" s="86" t="s">
        <v>2613</v>
      </c>
      <c r="F1116" s="86">
        <v>720997521</v>
      </c>
      <c r="G1116" s="86">
        <v>729158712</v>
      </c>
      <c r="H1116" s="93">
        <v>720997521</v>
      </c>
      <c r="I1116" s="86" t="s">
        <v>2829</v>
      </c>
      <c r="J1116" s="86" t="s">
        <v>2833</v>
      </c>
      <c r="K1116" s="86">
        <v>6627602</v>
      </c>
      <c r="L1116" s="86">
        <v>8591664</v>
      </c>
      <c r="M1116" s="86">
        <v>727625123</v>
      </c>
      <c r="N1116" s="86">
        <v>719033459</v>
      </c>
      <c r="O1116" s="86">
        <v>712405857</v>
      </c>
      <c r="P1116" s="86">
        <v>727625123</v>
      </c>
      <c r="Q1116" s="86">
        <v>720997521</v>
      </c>
      <c r="R1116" s="86">
        <v>719033459</v>
      </c>
      <c r="S1116" s="86">
        <v>712405857</v>
      </c>
    </row>
    <row r="1117" spans="1:19" x14ac:dyDescent="0.35">
      <c r="A1117" s="86" t="s">
        <v>1123</v>
      </c>
      <c r="B1117" s="86">
        <v>177</v>
      </c>
      <c r="C1117" s="86" t="s">
        <v>1740</v>
      </c>
      <c r="D1117" s="86" t="s">
        <v>6409</v>
      </c>
      <c r="E1117" s="86" t="s">
        <v>2231</v>
      </c>
      <c r="F1117" s="86">
        <v>236587218</v>
      </c>
      <c r="G1117" s="86">
        <v>234989345</v>
      </c>
      <c r="H1117" s="93">
        <v>236587218</v>
      </c>
      <c r="I1117" s="86" t="s">
        <v>2829</v>
      </c>
      <c r="J1117" s="86" t="s">
        <v>2833</v>
      </c>
      <c r="K1117" s="86">
        <v>3748490</v>
      </c>
      <c r="L1117" s="86">
        <v>0</v>
      </c>
      <c r="M1117" s="86">
        <v>240335708</v>
      </c>
      <c r="N1117" s="86">
        <v>240335708</v>
      </c>
      <c r="O1117" s="86">
        <v>236587218</v>
      </c>
      <c r="P1117" s="86">
        <v>240335708</v>
      </c>
      <c r="Q1117" s="86">
        <v>236587218</v>
      </c>
      <c r="R1117" s="86">
        <v>240335708</v>
      </c>
      <c r="S1117" s="86">
        <v>236587218</v>
      </c>
    </row>
    <row r="1118" spans="1:19" x14ac:dyDescent="0.35">
      <c r="A1118" s="86" t="s">
        <v>1124</v>
      </c>
      <c r="B1118" s="86">
        <v>177</v>
      </c>
      <c r="C1118" s="86" t="s">
        <v>1740</v>
      </c>
      <c r="D1118" s="86" t="s">
        <v>6412</v>
      </c>
      <c r="E1118" s="86" t="s">
        <v>2232</v>
      </c>
      <c r="F1118" s="86">
        <v>793062560</v>
      </c>
      <c r="G1118" s="86">
        <v>824598218</v>
      </c>
      <c r="H1118" s="93">
        <v>824598218</v>
      </c>
      <c r="I1118" s="86" t="s">
        <v>2830</v>
      </c>
      <c r="J1118" s="86" t="s">
        <v>2836</v>
      </c>
      <c r="K1118" s="86">
        <v>22324970</v>
      </c>
      <c r="L1118" s="86">
        <v>0</v>
      </c>
      <c r="M1118" s="86">
        <v>846923188</v>
      </c>
      <c r="N1118" s="86">
        <v>846923188</v>
      </c>
      <c r="O1118" s="86">
        <v>824598218</v>
      </c>
      <c r="P1118" s="86">
        <v>846923188</v>
      </c>
      <c r="Q1118" s="86">
        <v>824598218</v>
      </c>
      <c r="R1118" s="86">
        <v>846923188</v>
      </c>
      <c r="S1118" s="86">
        <v>824598218</v>
      </c>
    </row>
    <row r="1119" spans="1:19" x14ac:dyDescent="0.35">
      <c r="A1119" s="86" t="s">
        <v>1125</v>
      </c>
      <c r="B1119" s="86">
        <v>177</v>
      </c>
      <c r="C1119" s="86" t="s">
        <v>1740</v>
      </c>
      <c r="D1119" s="86" t="s">
        <v>6414</v>
      </c>
      <c r="E1119" s="86" t="s">
        <v>2045</v>
      </c>
      <c r="F1119" s="86">
        <v>659454971</v>
      </c>
      <c r="G1119" s="86">
        <v>660590531</v>
      </c>
      <c r="H1119" s="93">
        <v>659454971</v>
      </c>
      <c r="I1119" s="86" t="s">
        <v>2829</v>
      </c>
      <c r="J1119" s="86" t="s">
        <v>2833</v>
      </c>
      <c r="K1119" s="86">
        <v>1290860</v>
      </c>
      <c r="L1119" s="86">
        <v>0</v>
      </c>
      <c r="M1119" s="86">
        <v>660745831</v>
      </c>
      <c r="N1119" s="86">
        <v>660745831</v>
      </c>
      <c r="O1119" s="86">
        <v>659454971</v>
      </c>
      <c r="P1119" s="86">
        <v>660745831</v>
      </c>
      <c r="Q1119" s="86">
        <v>659454971</v>
      </c>
      <c r="R1119" s="86">
        <v>660745831</v>
      </c>
      <c r="S1119" s="86">
        <v>659454971</v>
      </c>
    </row>
    <row r="1120" spans="1:19" x14ac:dyDescent="0.35">
      <c r="A1120" s="86" t="s">
        <v>1126</v>
      </c>
      <c r="B1120" s="86">
        <v>177</v>
      </c>
      <c r="C1120" s="86" t="s">
        <v>1740</v>
      </c>
      <c r="D1120" s="86" t="s">
        <v>6416</v>
      </c>
      <c r="E1120" s="86" t="s">
        <v>2614</v>
      </c>
      <c r="F1120" s="86">
        <v>304955487</v>
      </c>
      <c r="G1120" s="86">
        <v>303453892</v>
      </c>
      <c r="H1120" s="93">
        <v>304955487</v>
      </c>
      <c r="I1120" s="86" t="s">
        <v>2829</v>
      </c>
      <c r="J1120" s="86" t="s">
        <v>2835</v>
      </c>
      <c r="K1120" s="86">
        <v>943060</v>
      </c>
      <c r="L1120" s="86">
        <v>0</v>
      </c>
      <c r="M1120" s="86">
        <v>305898547</v>
      </c>
      <c r="N1120" s="86">
        <v>305898547</v>
      </c>
      <c r="O1120" s="86">
        <v>304955487</v>
      </c>
      <c r="P1120" s="86">
        <v>584472847</v>
      </c>
      <c r="Q1120" s="86">
        <v>583529787</v>
      </c>
      <c r="R1120" s="86">
        <v>584472847</v>
      </c>
      <c r="S1120" s="86">
        <v>583529787</v>
      </c>
    </row>
    <row r="1121" spans="1:19" x14ac:dyDescent="0.35">
      <c r="A1121" s="86" t="s">
        <v>1127</v>
      </c>
      <c r="B1121" s="86">
        <v>177</v>
      </c>
      <c r="C1121" s="86" t="s">
        <v>1740</v>
      </c>
      <c r="D1121" s="86" t="s">
        <v>6644</v>
      </c>
      <c r="E1121" s="86" t="s">
        <v>2234</v>
      </c>
      <c r="F1121" s="86">
        <v>137336498</v>
      </c>
      <c r="G1121" s="86">
        <v>141860131</v>
      </c>
      <c r="H1121" s="93">
        <v>137336498</v>
      </c>
      <c r="I1121" s="86" t="s">
        <v>2829</v>
      </c>
      <c r="J1121" s="86" t="s">
        <v>2834</v>
      </c>
      <c r="K1121" s="86">
        <v>220000</v>
      </c>
      <c r="L1121" s="86">
        <v>0</v>
      </c>
      <c r="M1121" s="86">
        <v>137556498</v>
      </c>
      <c r="N1121" s="86">
        <v>137556498</v>
      </c>
      <c r="O1121" s="86">
        <v>137336498</v>
      </c>
      <c r="P1121" s="86">
        <v>137556498</v>
      </c>
      <c r="Q1121" s="86">
        <v>137336498</v>
      </c>
      <c r="R1121" s="86">
        <v>137556498</v>
      </c>
      <c r="S1121" s="86">
        <v>137336498</v>
      </c>
    </row>
    <row r="1122" spans="1:19" x14ac:dyDescent="0.35">
      <c r="A1122" s="86" t="s">
        <v>1128</v>
      </c>
      <c r="B1122" s="86">
        <v>178</v>
      </c>
      <c r="C1122" s="86" t="s">
        <v>1741</v>
      </c>
      <c r="D1122" s="86" t="s">
        <v>6418</v>
      </c>
      <c r="E1122" s="86" t="s">
        <v>2473</v>
      </c>
      <c r="F1122" s="86">
        <v>110068909</v>
      </c>
      <c r="G1122" s="86">
        <v>121772919</v>
      </c>
      <c r="H1122" s="93">
        <v>110068909</v>
      </c>
      <c r="I1122" s="86" t="s">
        <v>2829</v>
      </c>
      <c r="J1122" s="86" t="s">
        <v>2833</v>
      </c>
      <c r="K1122" s="86">
        <v>1956254</v>
      </c>
      <c r="L1122" s="86">
        <v>0</v>
      </c>
      <c r="M1122" s="86">
        <v>112025163</v>
      </c>
      <c r="N1122" s="86">
        <v>112025163</v>
      </c>
      <c r="O1122" s="86">
        <v>110068909</v>
      </c>
      <c r="P1122" s="86">
        <v>112025163</v>
      </c>
      <c r="Q1122" s="86">
        <v>110068909</v>
      </c>
      <c r="R1122" s="86">
        <v>112025163</v>
      </c>
      <c r="S1122" s="86">
        <v>110068909</v>
      </c>
    </row>
    <row r="1123" spans="1:19" x14ac:dyDescent="0.35">
      <c r="A1123" s="86" t="s">
        <v>1129</v>
      </c>
      <c r="B1123" s="86">
        <v>178</v>
      </c>
      <c r="C1123" s="86" t="s">
        <v>1741</v>
      </c>
      <c r="D1123" s="86" t="s">
        <v>6419</v>
      </c>
      <c r="E1123" s="86" t="s">
        <v>2615</v>
      </c>
      <c r="F1123" s="86">
        <v>909156466</v>
      </c>
      <c r="G1123" s="86">
        <v>931501445</v>
      </c>
      <c r="H1123" s="93">
        <v>909156466</v>
      </c>
      <c r="I1123" s="86" t="s">
        <v>2829</v>
      </c>
      <c r="J1123" s="86" t="s">
        <v>2834</v>
      </c>
      <c r="K1123" s="86">
        <v>11902744</v>
      </c>
      <c r="L1123" s="86">
        <v>14489619</v>
      </c>
      <c r="M1123" s="86">
        <v>921059210</v>
      </c>
      <c r="N1123" s="86">
        <v>906569591</v>
      </c>
      <c r="O1123" s="86">
        <v>894666847</v>
      </c>
      <c r="P1123" s="86">
        <v>921059210</v>
      </c>
      <c r="Q1123" s="86">
        <v>909156466</v>
      </c>
      <c r="R1123" s="86">
        <v>906569591</v>
      </c>
      <c r="S1123" s="86">
        <v>894666847</v>
      </c>
    </row>
    <row r="1124" spans="1:19" x14ac:dyDescent="0.35">
      <c r="A1124" s="86" t="s">
        <v>1130</v>
      </c>
      <c r="B1124" s="86">
        <v>178</v>
      </c>
      <c r="C1124" s="86" t="s">
        <v>1741</v>
      </c>
      <c r="D1124" s="86" t="s">
        <v>6420</v>
      </c>
      <c r="E1124" s="86" t="s">
        <v>2616</v>
      </c>
      <c r="F1124" s="86">
        <v>1859652673</v>
      </c>
      <c r="G1124" s="86">
        <v>1962945601</v>
      </c>
      <c r="H1124" s="93">
        <v>1859652673</v>
      </c>
      <c r="I1124" s="86" t="s">
        <v>2829</v>
      </c>
      <c r="J1124" s="86" t="s">
        <v>2834</v>
      </c>
      <c r="K1124" s="86">
        <v>45523870</v>
      </c>
      <c r="L1124" s="86">
        <v>0</v>
      </c>
      <c r="M1124" s="86">
        <v>1905176543</v>
      </c>
      <c r="N1124" s="86">
        <v>1905176543</v>
      </c>
      <c r="O1124" s="86">
        <v>1859652673</v>
      </c>
      <c r="P1124" s="86">
        <v>2498927063</v>
      </c>
      <c r="Q1124" s="86">
        <v>2453403193</v>
      </c>
      <c r="R1124" s="86">
        <v>2498927063</v>
      </c>
      <c r="S1124" s="86">
        <v>2453403193</v>
      </c>
    </row>
    <row r="1125" spans="1:19" x14ac:dyDescent="0.35">
      <c r="A1125" s="86" t="s">
        <v>1131</v>
      </c>
      <c r="B1125" s="86">
        <v>178</v>
      </c>
      <c r="C1125" s="86" t="s">
        <v>1741</v>
      </c>
      <c r="D1125" s="86" t="s">
        <v>6421</v>
      </c>
      <c r="E1125" s="86" t="s">
        <v>2617</v>
      </c>
      <c r="F1125" s="86">
        <v>17454184025</v>
      </c>
      <c r="G1125" s="86">
        <v>18735787037</v>
      </c>
      <c r="H1125" s="93">
        <v>17454184025</v>
      </c>
      <c r="I1125" s="86" t="s">
        <v>2829</v>
      </c>
      <c r="J1125" s="86" t="s">
        <v>2834</v>
      </c>
      <c r="K1125" s="86">
        <v>439169979</v>
      </c>
      <c r="L1125" s="86">
        <v>0</v>
      </c>
      <c r="M1125" s="86">
        <v>17893354004</v>
      </c>
      <c r="N1125" s="86">
        <v>17893354004</v>
      </c>
      <c r="O1125" s="86">
        <v>17454184025</v>
      </c>
      <c r="P1125" s="86">
        <v>17893354004</v>
      </c>
      <c r="Q1125" s="86">
        <v>17454184025</v>
      </c>
      <c r="R1125" s="86">
        <v>17893354004</v>
      </c>
      <c r="S1125" s="86">
        <v>17454184025</v>
      </c>
    </row>
    <row r="1126" spans="1:19" x14ac:dyDescent="0.35">
      <c r="A1126" s="86" t="s">
        <v>1132</v>
      </c>
      <c r="B1126" s="86">
        <v>178</v>
      </c>
      <c r="C1126" s="86" t="s">
        <v>1741</v>
      </c>
      <c r="D1126" s="86" t="s">
        <v>6422</v>
      </c>
      <c r="E1126" s="86" t="s">
        <v>2618</v>
      </c>
      <c r="F1126" s="86">
        <v>80750825</v>
      </c>
      <c r="G1126" s="86">
        <v>84306568</v>
      </c>
      <c r="H1126" s="93">
        <v>80750825</v>
      </c>
      <c r="I1126" s="86" t="s">
        <v>2829</v>
      </c>
      <c r="J1126" s="86" t="s">
        <v>2834</v>
      </c>
      <c r="K1126" s="86">
        <v>2056927</v>
      </c>
      <c r="L1126" s="86">
        <v>0</v>
      </c>
      <c r="M1126" s="86">
        <v>82807752</v>
      </c>
      <c r="N1126" s="86">
        <v>82807752</v>
      </c>
      <c r="O1126" s="86">
        <v>80750825</v>
      </c>
      <c r="P1126" s="86">
        <v>82807752</v>
      </c>
      <c r="Q1126" s="86">
        <v>80750825</v>
      </c>
      <c r="R1126" s="86">
        <v>82807752</v>
      </c>
      <c r="S1126" s="86">
        <v>80750825</v>
      </c>
    </row>
    <row r="1127" spans="1:19" x14ac:dyDescent="0.35">
      <c r="A1127" s="86" t="s">
        <v>1133</v>
      </c>
      <c r="B1127" s="86">
        <v>178</v>
      </c>
      <c r="C1127" s="86" t="s">
        <v>1741</v>
      </c>
      <c r="D1127" s="86" t="s">
        <v>6423</v>
      </c>
      <c r="E1127" s="86" t="s">
        <v>2619</v>
      </c>
      <c r="F1127" s="86">
        <v>657452760</v>
      </c>
      <c r="G1127" s="86">
        <v>678538457</v>
      </c>
      <c r="H1127" s="93">
        <v>657452760</v>
      </c>
      <c r="I1127" s="86" t="s">
        <v>2829</v>
      </c>
      <c r="J1127" s="86" t="s">
        <v>2834</v>
      </c>
      <c r="K1127" s="86">
        <v>7787501</v>
      </c>
      <c r="L1127" s="86">
        <v>0</v>
      </c>
      <c r="M1127" s="86">
        <v>665240261</v>
      </c>
      <c r="N1127" s="86">
        <v>665240261</v>
      </c>
      <c r="O1127" s="86">
        <v>657452760</v>
      </c>
      <c r="P1127" s="86">
        <v>665240261</v>
      </c>
      <c r="Q1127" s="86">
        <v>657452760</v>
      </c>
      <c r="R1127" s="86">
        <v>665240261</v>
      </c>
      <c r="S1127" s="86">
        <v>657452760</v>
      </c>
    </row>
    <row r="1128" spans="1:19" x14ac:dyDescent="0.35">
      <c r="A1128" s="86" t="s">
        <v>1134</v>
      </c>
      <c r="B1128" s="86">
        <v>178</v>
      </c>
      <c r="C1128" s="86" t="s">
        <v>1741</v>
      </c>
      <c r="D1128" s="86" t="s">
        <v>6425</v>
      </c>
      <c r="E1128" s="86" t="s">
        <v>1838</v>
      </c>
      <c r="F1128" s="86">
        <v>2707391008</v>
      </c>
      <c r="G1128" s="86">
        <v>2984592842</v>
      </c>
      <c r="H1128" s="93">
        <v>2707391008</v>
      </c>
      <c r="I1128" s="86" t="s">
        <v>2829</v>
      </c>
      <c r="J1128" s="86" t="s">
        <v>2834</v>
      </c>
      <c r="K1128" s="86">
        <v>9283492</v>
      </c>
      <c r="L1128" s="86">
        <v>0</v>
      </c>
      <c r="M1128" s="86">
        <v>2716674500</v>
      </c>
      <c r="N1128" s="86">
        <v>2716674500</v>
      </c>
      <c r="O1128" s="86">
        <v>2707391008</v>
      </c>
      <c r="P1128" s="86">
        <v>2716674500</v>
      </c>
      <c r="Q1128" s="86">
        <v>2707391008</v>
      </c>
      <c r="R1128" s="86">
        <v>2716674500</v>
      </c>
      <c r="S1128" s="86">
        <v>2707391008</v>
      </c>
    </row>
    <row r="1129" spans="1:19" x14ac:dyDescent="0.35">
      <c r="A1129" s="86" t="s">
        <v>1135</v>
      </c>
      <c r="B1129" s="86">
        <v>178</v>
      </c>
      <c r="C1129" s="86" t="s">
        <v>1741</v>
      </c>
      <c r="D1129" s="86" t="s">
        <v>6426</v>
      </c>
      <c r="E1129" s="86" t="s">
        <v>2620</v>
      </c>
      <c r="F1129" s="86">
        <v>611735637</v>
      </c>
      <c r="G1129" s="86">
        <v>653599010</v>
      </c>
      <c r="H1129" s="93">
        <v>611735637</v>
      </c>
      <c r="I1129" s="86" t="s">
        <v>2829</v>
      </c>
      <c r="J1129" s="86" t="s">
        <v>2834</v>
      </c>
      <c r="K1129" s="86">
        <v>24328191</v>
      </c>
      <c r="L1129" s="86">
        <v>0</v>
      </c>
      <c r="M1129" s="86">
        <v>636063828</v>
      </c>
      <c r="N1129" s="86">
        <v>636063828</v>
      </c>
      <c r="O1129" s="86">
        <v>611735637</v>
      </c>
      <c r="P1129" s="86">
        <v>636063828</v>
      </c>
      <c r="Q1129" s="86">
        <v>611735637</v>
      </c>
      <c r="R1129" s="86">
        <v>636063828</v>
      </c>
      <c r="S1129" s="86">
        <v>611735637</v>
      </c>
    </row>
    <row r="1130" spans="1:19" x14ac:dyDescent="0.35">
      <c r="A1130" s="86" t="s">
        <v>1136</v>
      </c>
      <c r="B1130" s="86">
        <v>178</v>
      </c>
      <c r="C1130" s="86" t="s">
        <v>1741</v>
      </c>
      <c r="D1130" s="86" t="s">
        <v>6427</v>
      </c>
      <c r="E1130" s="86" t="s">
        <v>2621</v>
      </c>
      <c r="F1130" s="86">
        <v>3438438755</v>
      </c>
      <c r="G1130" s="86">
        <v>3502383067</v>
      </c>
      <c r="H1130" s="93">
        <v>3438438755</v>
      </c>
      <c r="I1130" s="86" t="s">
        <v>2829</v>
      </c>
      <c r="J1130" s="86" t="s">
        <v>2834</v>
      </c>
      <c r="K1130" s="86">
        <v>25065740</v>
      </c>
      <c r="L1130" s="86">
        <v>39266231</v>
      </c>
      <c r="M1130" s="86">
        <v>3463504495</v>
      </c>
      <c r="N1130" s="86">
        <v>3424238264</v>
      </c>
      <c r="O1130" s="86">
        <v>3399172524</v>
      </c>
      <c r="P1130" s="86">
        <v>3965698488</v>
      </c>
      <c r="Q1130" s="86">
        <v>3940632748</v>
      </c>
      <c r="R1130" s="86">
        <v>3926432257</v>
      </c>
      <c r="S1130" s="86">
        <v>3901366517</v>
      </c>
    </row>
    <row r="1131" spans="1:19" x14ac:dyDescent="0.35">
      <c r="A1131" s="86" t="s">
        <v>1137</v>
      </c>
      <c r="B1131" s="86">
        <v>178</v>
      </c>
      <c r="C1131" s="86" t="s">
        <v>1741</v>
      </c>
      <c r="D1131" s="86" t="s">
        <v>6428</v>
      </c>
      <c r="E1131" s="86" t="s">
        <v>2622</v>
      </c>
      <c r="F1131" s="86">
        <v>599075851</v>
      </c>
      <c r="G1131" s="86">
        <v>613513660</v>
      </c>
      <c r="H1131" s="93">
        <v>599075851</v>
      </c>
      <c r="I1131" s="86" t="s">
        <v>2829</v>
      </c>
      <c r="J1131" s="86" t="s">
        <v>2833</v>
      </c>
      <c r="K1131" s="86">
        <v>8723720</v>
      </c>
      <c r="L1131" s="86">
        <v>0</v>
      </c>
      <c r="M1131" s="86">
        <v>607799571</v>
      </c>
      <c r="N1131" s="86">
        <v>607799571</v>
      </c>
      <c r="O1131" s="86">
        <v>599075851</v>
      </c>
      <c r="P1131" s="86">
        <v>607799571</v>
      </c>
      <c r="Q1131" s="86">
        <v>599075851</v>
      </c>
      <c r="R1131" s="86">
        <v>607799571</v>
      </c>
      <c r="S1131" s="86">
        <v>599075851</v>
      </c>
    </row>
    <row r="1132" spans="1:19" x14ac:dyDescent="0.35">
      <c r="A1132" s="86" t="s">
        <v>1138</v>
      </c>
      <c r="B1132" s="86">
        <v>178</v>
      </c>
      <c r="C1132" s="86" t="s">
        <v>1741</v>
      </c>
      <c r="D1132" s="86" t="s">
        <v>6430</v>
      </c>
      <c r="E1132" s="86" t="s">
        <v>2623</v>
      </c>
      <c r="F1132" s="86">
        <v>3283569116</v>
      </c>
      <c r="G1132" s="86">
        <v>3445296498</v>
      </c>
      <c r="H1132" s="93">
        <v>3283569116</v>
      </c>
      <c r="I1132" s="86" t="s">
        <v>2829</v>
      </c>
      <c r="J1132" s="86" t="s">
        <v>2834</v>
      </c>
      <c r="K1132" s="86">
        <v>67579386</v>
      </c>
      <c r="L1132" s="86">
        <v>0</v>
      </c>
      <c r="M1132" s="86">
        <v>3351148502</v>
      </c>
      <c r="N1132" s="86">
        <v>3351148502</v>
      </c>
      <c r="O1132" s="86">
        <v>3283569116</v>
      </c>
      <c r="P1132" s="86">
        <v>3351148502</v>
      </c>
      <c r="Q1132" s="86">
        <v>3283569116</v>
      </c>
      <c r="R1132" s="86">
        <v>3351148502</v>
      </c>
      <c r="S1132" s="86">
        <v>3283569116</v>
      </c>
    </row>
    <row r="1133" spans="1:19" x14ac:dyDescent="0.35">
      <c r="A1133" s="86" t="s">
        <v>1139</v>
      </c>
      <c r="B1133" s="86">
        <v>178</v>
      </c>
      <c r="C1133" s="86" t="s">
        <v>1741</v>
      </c>
      <c r="D1133" s="86" t="s">
        <v>6431</v>
      </c>
      <c r="E1133" s="86" t="s">
        <v>2624</v>
      </c>
      <c r="F1133" s="86">
        <v>811918222</v>
      </c>
      <c r="G1133" s="86">
        <v>845096848</v>
      </c>
      <c r="H1133" s="93">
        <v>811918222</v>
      </c>
      <c r="I1133" s="86" t="s">
        <v>2829</v>
      </c>
      <c r="J1133" s="86" t="s">
        <v>2833</v>
      </c>
      <c r="K1133" s="86">
        <v>13473666</v>
      </c>
      <c r="L1133" s="86">
        <v>0</v>
      </c>
      <c r="M1133" s="86">
        <v>825391888</v>
      </c>
      <c r="N1133" s="86">
        <v>825391888</v>
      </c>
      <c r="O1133" s="86">
        <v>811918222</v>
      </c>
      <c r="P1133" s="86">
        <v>825391888</v>
      </c>
      <c r="Q1133" s="86">
        <v>811918222</v>
      </c>
      <c r="R1133" s="86">
        <v>825391888</v>
      </c>
      <c r="S1133" s="86">
        <v>811918222</v>
      </c>
    </row>
    <row r="1134" spans="1:19" x14ac:dyDescent="0.35">
      <c r="A1134" s="86" t="s">
        <v>1140</v>
      </c>
      <c r="B1134" s="86">
        <v>178</v>
      </c>
      <c r="C1134" s="86" t="s">
        <v>1741</v>
      </c>
      <c r="D1134" s="86" t="s">
        <v>6552</v>
      </c>
      <c r="E1134" s="86" t="s">
        <v>1839</v>
      </c>
      <c r="F1134" s="86">
        <v>9827268</v>
      </c>
      <c r="G1134" s="86">
        <v>9827268</v>
      </c>
      <c r="H1134" s="93">
        <v>9827268</v>
      </c>
      <c r="I1134" s="86" t="s">
        <v>2829</v>
      </c>
      <c r="J1134" s="86" t="s">
        <v>2833</v>
      </c>
      <c r="K1134" s="86">
        <v>30000</v>
      </c>
      <c r="L1134" s="86">
        <v>0</v>
      </c>
      <c r="M1134" s="86">
        <v>9857268</v>
      </c>
      <c r="N1134" s="86">
        <v>9857268</v>
      </c>
      <c r="O1134" s="86">
        <v>9827268</v>
      </c>
      <c r="P1134" s="86">
        <v>9857268</v>
      </c>
      <c r="Q1134" s="86">
        <v>9827268</v>
      </c>
      <c r="R1134" s="86">
        <v>9857268</v>
      </c>
      <c r="S1134" s="86">
        <v>9827268</v>
      </c>
    </row>
    <row r="1135" spans="1:19" x14ac:dyDescent="0.35">
      <c r="A1135" s="86" t="s">
        <v>1141</v>
      </c>
      <c r="B1135" s="86">
        <v>179</v>
      </c>
      <c r="C1135" s="86" t="s">
        <v>1742</v>
      </c>
      <c r="D1135" s="86" t="s">
        <v>5899</v>
      </c>
      <c r="E1135" s="86" t="s">
        <v>2319</v>
      </c>
      <c r="F1135" s="86">
        <v>73302264</v>
      </c>
      <c r="G1135" s="86">
        <v>74979440</v>
      </c>
      <c r="H1135" s="93">
        <v>73302264</v>
      </c>
      <c r="I1135" s="86" t="s">
        <v>2829</v>
      </c>
      <c r="J1135" s="86" t="s">
        <v>2833</v>
      </c>
      <c r="K1135" s="86">
        <v>180000</v>
      </c>
      <c r="L1135" s="86">
        <v>0</v>
      </c>
      <c r="M1135" s="86">
        <v>73482264</v>
      </c>
      <c r="N1135" s="86">
        <v>73482264</v>
      </c>
      <c r="O1135" s="86">
        <v>73302264</v>
      </c>
      <c r="P1135" s="86">
        <v>73482264</v>
      </c>
      <c r="Q1135" s="86">
        <v>73302264</v>
      </c>
      <c r="R1135" s="86">
        <v>73482264</v>
      </c>
      <c r="S1135" s="86">
        <v>73302264</v>
      </c>
    </row>
    <row r="1136" spans="1:19" x14ac:dyDescent="0.35">
      <c r="A1136" s="86" t="s">
        <v>1142</v>
      </c>
      <c r="B1136" s="86">
        <v>179</v>
      </c>
      <c r="C1136" s="86" t="s">
        <v>1742</v>
      </c>
      <c r="D1136" s="86" t="s">
        <v>6242</v>
      </c>
      <c r="E1136" s="86" t="s">
        <v>2365</v>
      </c>
      <c r="F1136" s="86">
        <v>25376109</v>
      </c>
      <c r="G1136" s="86">
        <v>23532636</v>
      </c>
      <c r="H1136" s="93">
        <v>25376109</v>
      </c>
      <c r="I1136" s="86" t="s">
        <v>2829</v>
      </c>
      <c r="J1136" s="86" t="s">
        <v>2835</v>
      </c>
      <c r="K1136" s="86">
        <v>130000</v>
      </c>
      <c r="L1136" s="86">
        <v>0</v>
      </c>
      <c r="M1136" s="86">
        <v>25506109</v>
      </c>
      <c r="N1136" s="86">
        <v>25506109</v>
      </c>
      <c r="O1136" s="86">
        <v>25376109</v>
      </c>
      <c r="P1136" s="86">
        <v>25506109</v>
      </c>
      <c r="Q1136" s="86">
        <v>25376109</v>
      </c>
      <c r="R1136" s="86">
        <v>25506109</v>
      </c>
      <c r="S1136" s="86">
        <v>25376109</v>
      </c>
    </row>
    <row r="1137" spans="1:19" x14ac:dyDescent="0.35">
      <c r="A1137" s="86" t="s">
        <v>1143</v>
      </c>
      <c r="B1137" s="86">
        <v>179</v>
      </c>
      <c r="C1137" s="86" t="s">
        <v>1742</v>
      </c>
      <c r="D1137" s="86" t="s">
        <v>6432</v>
      </c>
      <c r="E1137" s="86" t="s">
        <v>2625</v>
      </c>
      <c r="F1137" s="86">
        <v>1019486770</v>
      </c>
      <c r="G1137" s="86">
        <v>1028996890</v>
      </c>
      <c r="H1137" s="93">
        <v>1019486770</v>
      </c>
      <c r="I1137" s="86" t="s">
        <v>2829</v>
      </c>
      <c r="J1137" s="86" t="s">
        <v>2833</v>
      </c>
      <c r="K1137" s="86">
        <v>18044222</v>
      </c>
      <c r="L1137" s="86">
        <v>0</v>
      </c>
      <c r="M1137" s="86">
        <v>1037530992</v>
      </c>
      <c r="N1137" s="86">
        <v>1037530992</v>
      </c>
      <c r="O1137" s="86">
        <v>1019486770</v>
      </c>
      <c r="P1137" s="86">
        <v>1164121463</v>
      </c>
      <c r="Q1137" s="86">
        <v>1146077241</v>
      </c>
      <c r="R1137" s="86">
        <v>1164121463</v>
      </c>
      <c r="S1137" s="86">
        <v>1146077241</v>
      </c>
    </row>
    <row r="1138" spans="1:19" x14ac:dyDescent="0.35">
      <c r="A1138" s="86" t="s">
        <v>1144</v>
      </c>
      <c r="B1138" s="86">
        <v>180</v>
      </c>
      <c r="C1138" s="86" t="s">
        <v>1743</v>
      </c>
      <c r="D1138" s="86" t="s">
        <v>5943</v>
      </c>
      <c r="E1138" s="86" t="s">
        <v>2355</v>
      </c>
      <c r="F1138" s="86">
        <v>52467257</v>
      </c>
      <c r="G1138" s="86">
        <v>53035259</v>
      </c>
      <c r="H1138" s="93">
        <v>52467257</v>
      </c>
      <c r="I1138" s="86" t="s">
        <v>2829</v>
      </c>
      <c r="J1138" s="86" t="s">
        <v>2833</v>
      </c>
      <c r="K1138" s="86">
        <v>20000</v>
      </c>
      <c r="L1138" s="86">
        <v>0</v>
      </c>
      <c r="M1138" s="86">
        <v>52487257</v>
      </c>
      <c r="N1138" s="86">
        <v>52487257</v>
      </c>
      <c r="O1138" s="86">
        <v>52467257</v>
      </c>
      <c r="P1138" s="86">
        <v>52487257</v>
      </c>
      <c r="Q1138" s="86">
        <v>52467257</v>
      </c>
      <c r="R1138" s="86">
        <v>52487257</v>
      </c>
      <c r="S1138" s="86">
        <v>52467257</v>
      </c>
    </row>
    <row r="1139" spans="1:19" x14ac:dyDescent="0.35">
      <c r="A1139" s="86" t="s">
        <v>1145</v>
      </c>
      <c r="B1139" s="86">
        <v>180</v>
      </c>
      <c r="C1139" s="86" t="s">
        <v>1743</v>
      </c>
      <c r="D1139" s="86" t="s">
        <v>6434</v>
      </c>
      <c r="E1139" s="86" t="s">
        <v>2141</v>
      </c>
      <c r="F1139" s="86">
        <v>207368818</v>
      </c>
      <c r="G1139" s="86">
        <v>210964311</v>
      </c>
      <c r="H1139" s="93">
        <v>207368818</v>
      </c>
      <c r="I1139" s="86" t="s">
        <v>2829</v>
      </c>
      <c r="J1139" s="86" t="s">
        <v>2833</v>
      </c>
      <c r="K1139" s="86">
        <v>3027035</v>
      </c>
      <c r="L1139" s="86">
        <v>0</v>
      </c>
      <c r="M1139" s="86">
        <v>210395853</v>
      </c>
      <c r="N1139" s="86">
        <v>210395853</v>
      </c>
      <c r="O1139" s="86">
        <v>207368818</v>
      </c>
      <c r="P1139" s="86">
        <v>441671623</v>
      </c>
      <c r="Q1139" s="86">
        <v>438644588</v>
      </c>
      <c r="R1139" s="86">
        <v>441671623</v>
      </c>
      <c r="S1139" s="86">
        <v>438644588</v>
      </c>
    </row>
    <row r="1140" spans="1:19" x14ac:dyDescent="0.35">
      <c r="A1140" s="86" t="s">
        <v>1146</v>
      </c>
      <c r="B1140" s="86">
        <v>180</v>
      </c>
      <c r="C1140" s="86" t="s">
        <v>1743</v>
      </c>
      <c r="D1140" s="86" t="s">
        <v>6436</v>
      </c>
      <c r="E1140" s="86" t="s">
        <v>2142</v>
      </c>
      <c r="F1140" s="86">
        <v>36166125</v>
      </c>
      <c r="G1140" s="86">
        <v>38467955</v>
      </c>
      <c r="H1140" s="93">
        <v>36166125</v>
      </c>
      <c r="I1140" s="86" t="s">
        <v>2829</v>
      </c>
      <c r="J1140" s="86" t="s">
        <v>2833</v>
      </c>
      <c r="K1140" s="86">
        <v>461842</v>
      </c>
      <c r="L1140" s="86">
        <v>0</v>
      </c>
      <c r="M1140" s="86">
        <v>36627967</v>
      </c>
      <c r="N1140" s="86">
        <v>36627967</v>
      </c>
      <c r="O1140" s="86">
        <v>36166125</v>
      </c>
      <c r="P1140" s="86">
        <v>240940957</v>
      </c>
      <c r="Q1140" s="86">
        <v>240479115</v>
      </c>
      <c r="R1140" s="86">
        <v>240940957</v>
      </c>
      <c r="S1140" s="86">
        <v>240479115</v>
      </c>
    </row>
    <row r="1141" spans="1:19" x14ac:dyDescent="0.35">
      <c r="A1141" s="86" t="s">
        <v>1147</v>
      </c>
      <c r="B1141" s="86">
        <v>180</v>
      </c>
      <c r="C1141" s="86" t="s">
        <v>1743</v>
      </c>
      <c r="D1141" s="86" t="s">
        <v>6438</v>
      </c>
      <c r="E1141" s="86" t="s">
        <v>2143</v>
      </c>
      <c r="F1141" s="86">
        <v>179610200</v>
      </c>
      <c r="G1141" s="86">
        <v>179606548</v>
      </c>
      <c r="H1141" s="93">
        <v>179610200</v>
      </c>
      <c r="I1141" s="86" t="s">
        <v>2829</v>
      </c>
      <c r="J1141" s="86" t="s">
        <v>2833</v>
      </c>
      <c r="K1141" s="86">
        <v>627806</v>
      </c>
      <c r="L1141" s="86">
        <v>0</v>
      </c>
      <c r="M1141" s="86">
        <v>180238006</v>
      </c>
      <c r="N1141" s="86">
        <v>180238006</v>
      </c>
      <c r="O1141" s="86">
        <v>179610200</v>
      </c>
      <c r="P1141" s="86">
        <v>239002326</v>
      </c>
      <c r="Q1141" s="86">
        <v>238374520</v>
      </c>
      <c r="R1141" s="86">
        <v>239002326</v>
      </c>
      <c r="S1141" s="86">
        <v>238374520</v>
      </c>
    </row>
    <row r="1142" spans="1:19" x14ac:dyDescent="0.35">
      <c r="A1142" s="86" t="s">
        <v>1148</v>
      </c>
      <c r="B1142" s="86">
        <v>181</v>
      </c>
      <c r="C1142" s="86" t="s">
        <v>1744</v>
      </c>
      <c r="D1142" s="86" t="s">
        <v>6440</v>
      </c>
      <c r="E1142" s="86" t="s">
        <v>2626</v>
      </c>
      <c r="F1142" s="86">
        <v>1149371823</v>
      </c>
      <c r="G1142" s="86">
        <v>1312363594</v>
      </c>
      <c r="H1142" s="93">
        <v>1149371823</v>
      </c>
      <c r="I1142" s="86" t="s">
        <v>2829</v>
      </c>
      <c r="J1142" s="86" t="s">
        <v>2834</v>
      </c>
      <c r="K1142" s="86">
        <v>35265311</v>
      </c>
      <c r="L1142" s="86">
        <v>0</v>
      </c>
      <c r="M1142" s="86">
        <v>1184637134</v>
      </c>
      <c r="N1142" s="86">
        <v>1184637134</v>
      </c>
      <c r="O1142" s="86">
        <v>1149371823</v>
      </c>
      <c r="P1142" s="86">
        <v>1184637134</v>
      </c>
      <c r="Q1142" s="86">
        <v>1149371823</v>
      </c>
      <c r="R1142" s="86">
        <v>1184637134</v>
      </c>
      <c r="S1142" s="86">
        <v>1149371823</v>
      </c>
    </row>
    <row r="1143" spans="1:19" x14ac:dyDescent="0.35">
      <c r="A1143" s="86" t="s">
        <v>1149</v>
      </c>
      <c r="B1143" s="86">
        <v>181</v>
      </c>
      <c r="C1143" s="86" t="s">
        <v>1744</v>
      </c>
      <c r="D1143" s="86" t="s">
        <v>6441</v>
      </c>
      <c r="E1143" s="86" t="s">
        <v>2627</v>
      </c>
      <c r="F1143" s="86">
        <v>658829691</v>
      </c>
      <c r="G1143" s="86">
        <v>706376874</v>
      </c>
      <c r="H1143" s="93">
        <v>658829691</v>
      </c>
      <c r="I1143" s="86" t="s">
        <v>2829</v>
      </c>
      <c r="J1143" s="86" t="s">
        <v>2834</v>
      </c>
      <c r="K1143" s="86">
        <v>20644776</v>
      </c>
      <c r="L1143" s="86">
        <v>37606141</v>
      </c>
      <c r="M1143" s="86">
        <v>679474467</v>
      </c>
      <c r="N1143" s="86">
        <v>641868326</v>
      </c>
      <c r="O1143" s="86">
        <v>621223550</v>
      </c>
      <c r="P1143" s="86">
        <v>679474467</v>
      </c>
      <c r="Q1143" s="86">
        <v>658829691</v>
      </c>
      <c r="R1143" s="86">
        <v>641868326</v>
      </c>
      <c r="S1143" s="86">
        <v>621223550</v>
      </c>
    </row>
    <row r="1144" spans="1:19" x14ac:dyDescent="0.35">
      <c r="A1144" s="86" t="s">
        <v>1150</v>
      </c>
      <c r="B1144" s="86">
        <v>181</v>
      </c>
      <c r="C1144" s="86" t="s">
        <v>1744</v>
      </c>
      <c r="D1144" s="86" t="s">
        <v>6442</v>
      </c>
      <c r="E1144" s="86" t="s">
        <v>2628</v>
      </c>
      <c r="F1144" s="86">
        <v>1946045415</v>
      </c>
      <c r="G1144" s="86">
        <v>2048437181</v>
      </c>
      <c r="H1144" s="93">
        <v>1946045415</v>
      </c>
      <c r="I1144" s="86" t="s">
        <v>2829</v>
      </c>
      <c r="J1144" s="86" t="s">
        <v>2834</v>
      </c>
      <c r="K1144" s="86">
        <v>31891033</v>
      </c>
      <c r="L1144" s="86">
        <v>28952515</v>
      </c>
      <c r="M1144" s="86">
        <v>1977936448</v>
      </c>
      <c r="N1144" s="86">
        <v>1948983933</v>
      </c>
      <c r="O1144" s="86">
        <v>1917092900</v>
      </c>
      <c r="P1144" s="86">
        <v>1977936448</v>
      </c>
      <c r="Q1144" s="86">
        <v>1946045415</v>
      </c>
      <c r="R1144" s="86">
        <v>1948983933</v>
      </c>
      <c r="S1144" s="86">
        <v>1917092900</v>
      </c>
    </row>
    <row r="1145" spans="1:19" x14ac:dyDescent="0.35">
      <c r="A1145" s="86" t="s">
        <v>1151</v>
      </c>
      <c r="B1145" s="86">
        <v>181</v>
      </c>
      <c r="C1145" s="86" t="s">
        <v>1744</v>
      </c>
      <c r="D1145" s="86" t="s">
        <v>6444</v>
      </c>
      <c r="E1145" s="86" t="s">
        <v>2458</v>
      </c>
      <c r="F1145" s="86">
        <v>1368909726</v>
      </c>
      <c r="G1145" s="86">
        <v>1494441576</v>
      </c>
      <c r="H1145" s="93">
        <v>1368909726</v>
      </c>
      <c r="I1145" s="86" t="s">
        <v>2829</v>
      </c>
      <c r="J1145" s="86" t="s">
        <v>2834</v>
      </c>
      <c r="K1145" s="86">
        <v>48569694</v>
      </c>
      <c r="L1145" s="86">
        <v>43672496</v>
      </c>
      <c r="M1145" s="86">
        <v>1417479420</v>
      </c>
      <c r="N1145" s="86">
        <v>1373806924</v>
      </c>
      <c r="O1145" s="86">
        <v>1325237230</v>
      </c>
      <c r="P1145" s="86">
        <v>1417479420</v>
      </c>
      <c r="Q1145" s="86">
        <v>1368909726</v>
      </c>
      <c r="R1145" s="86">
        <v>1373806924</v>
      </c>
      <c r="S1145" s="86">
        <v>1325237230</v>
      </c>
    </row>
    <row r="1146" spans="1:19" x14ac:dyDescent="0.35">
      <c r="A1146" s="86" t="s">
        <v>1152</v>
      </c>
      <c r="B1146" s="86">
        <v>181</v>
      </c>
      <c r="C1146" s="86" t="s">
        <v>1744</v>
      </c>
      <c r="D1146" s="86" t="s">
        <v>6445</v>
      </c>
      <c r="E1146" s="86" t="s">
        <v>2854</v>
      </c>
      <c r="F1146" s="86">
        <v>1099320003</v>
      </c>
      <c r="G1146" s="86">
        <v>1200433507</v>
      </c>
      <c r="H1146" s="93">
        <v>1099320003</v>
      </c>
      <c r="I1146" s="86" t="s">
        <v>2829</v>
      </c>
      <c r="J1146" s="86" t="s">
        <v>2834</v>
      </c>
      <c r="K1146" s="86">
        <v>45007872</v>
      </c>
      <c r="L1146" s="86">
        <v>52307044</v>
      </c>
      <c r="M1146" s="86">
        <v>1144327875</v>
      </c>
      <c r="N1146" s="86">
        <v>1092020831</v>
      </c>
      <c r="O1146" s="86">
        <v>1047012959</v>
      </c>
      <c r="P1146" s="86">
        <v>1144327875</v>
      </c>
      <c r="Q1146" s="86">
        <v>1099320003</v>
      </c>
      <c r="R1146" s="86">
        <v>1092020831</v>
      </c>
      <c r="S1146" s="86">
        <v>1047012959</v>
      </c>
    </row>
    <row r="1147" spans="1:19" x14ac:dyDescent="0.35">
      <c r="A1147" s="86" t="s">
        <v>1153</v>
      </c>
      <c r="B1147" s="86">
        <v>182</v>
      </c>
      <c r="C1147" s="86" t="s">
        <v>1745</v>
      </c>
      <c r="D1147" s="86" t="s">
        <v>6021</v>
      </c>
      <c r="E1147" s="86" t="s">
        <v>2202</v>
      </c>
      <c r="F1147" s="86">
        <v>30347077</v>
      </c>
      <c r="G1147" s="86">
        <v>31320451</v>
      </c>
      <c r="H1147" s="93">
        <v>30347077</v>
      </c>
      <c r="I1147" s="86" t="s">
        <v>2829</v>
      </c>
      <c r="J1147" s="86" t="s">
        <v>2833</v>
      </c>
      <c r="K1147" s="86">
        <v>1016550</v>
      </c>
      <c r="L1147" s="86">
        <v>0</v>
      </c>
      <c r="M1147" s="86">
        <v>31363627</v>
      </c>
      <c r="N1147" s="86">
        <v>31363627</v>
      </c>
      <c r="O1147" s="86">
        <v>30347077</v>
      </c>
      <c r="P1147" s="86">
        <v>31363627</v>
      </c>
      <c r="Q1147" s="86">
        <v>30347077</v>
      </c>
      <c r="R1147" s="86">
        <v>31363627</v>
      </c>
      <c r="S1147" s="86">
        <v>30347077</v>
      </c>
    </row>
    <row r="1148" spans="1:19" x14ac:dyDescent="0.35">
      <c r="A1148" s="86" t="s">
        <v>1154</v>
      </c>
      <c r="B1148" s="86">
        <v>182</v>
      </c>
      <c r="C1148" s="86" t="s">
        <v>1745</v>
      </c>
      <c r="D1148" s="86" t="s">
        <v>6077</v>
      </c>
      <c r="E1148" s="86" t="s">
        <v>2447</v>
      </c>
      <c r="F1148" s="86">
        <v>16118189</v>
      </c>
      <c r="G1148" s="86">
        <v>16118189</v>
      </c>
      <c r="H1148" s="93">
        <v>16118189</v>
      </c>
      <c r="I1148" s="86" t="s">
        <v>2829</v>
      </c>
      <c r="J1148" s="86" t="s">
        <v>2833</v>
      </c>
      <c r="K1148" s="86">
        <v>486070</v>
      </c>
      <c r="L1148" s="86">
        <v>0</v>
      </c>
      <c r="M1148" s="86">
        <v>16604259</v>
      </c>
      <c r="N1148" s="86">
        <v>16604259</v>
      </c>
      <c r="O1148" s="86">
        <v>16118189</v>
      </c>
      <c r="P1148" s="86">
        <v>16604259</v>
      </c>
      <c r="Q1148" s="86">
        <v>16118189</v>
      </c>
      <c r="R1148" s="86">
        <v>16604259</v>
      </c>
      <c r="S1148" s="86">
        <v>16118189</v>
      </c>
    </row>
    <row r="1149" spans="1:19" x14ac:dyDescent="0.35">
      <c r="A1149" s="86" t="s">
        <v>1155</v>
      </c>
      <c r="B1149" s="86">
        <v>182</v>
      </c>
      <c r="C1149" s="86" t="s">
        <v>1745</v>
      </c>
      <c r="D1149" s="86" t="s">
        <v>6447</v>
      </c>
      <c r="E1149" s="86" t="s">
        <v>2203</v>
      </c>
      <c r="F1149" s="86">
        <v>159980105</v>
      </c>
      <c r="G1149" s="86">
        <v>161550385</v>
      </c>
      <c r="H1149" s="93">
        <v>159980105</v>
      </c>
      <c r="I1149" s="86" t="s">
        <v>2829</v>
      </c>
      <c r="J1149" s="86" t="s">
        <v>2833</v>
      </c>
      <c r="K1149" s="86">
        <v>3027980</v>
      </c>
      <c r="L1149" s="86">
        <v>0</v>
      </c>
      <c r="M1149" s="86">
        <v>163008085</v>
      </c>
      <c r="N1149" s="86">
        <v>163008085</v>
      </c>
      <c r="O1149" s="86">
        <v>159980105</v>
      </c>
      <c r="P1149" s="86">
        <v>163008085</v>
      </c>
      <c r="Q1149" s="86">
        <v>159980105</v>
      </c>
      <c r="R1149" s="86">
        <v>163008085</v>
      </c>
      <c r="S1149" s="86">
        <v>159980105</v>
      </c>
    </row>
    <row r="1150" spans="1:19" x14ac:dyDescent="0.35">
      <c r="A1150" s="86" t="s">
        <v>1156</v>
      </c>
      <c r="B1150" s="86">
        <v>182</v>
      </c>
      <c r="C1150" s="86" t="s">
        <v>1745</v>
      </c>
      <c r="D1150" s="86" t="s">
        <v>6449</v>
      </c>
      <c r="E1150" s="86" t="s">
        <v>2448</v>
      </c>
      <c r="F1150" s="86">
        <v>1045351270</v>
      </c>
      <c r="G1150" s="86">
        <v>1068113447</v>
      </c>
      <c r="H1150" s="93">
        <v>1045351270</v>
      </c>
      <c r="I1150" s="86" t="s">
        <v>2829</v>
      </c>
      <c r="J1150" s="86" t="s">
        <v>2833</v>
      </c>
      <c r="K1150" s="86">
        <v>5669232</v>
      </c>
      <c r="L1150" s="86">
        <v>0</v>
      </c>
      <c r="M1150" s="86">
        <v>1051020502</v>
      </c>
      <c r="N1150" s="86">
        <v>1051020502</v>
      </c>
      <c r="O1150" s="86">
        <v>1045351270</v>
      </c>
      <c r="P1150" s="86">
        <v>1051020502</v>
      </c>
      <c r="Q1150" s="86">
        <v>1045351270</v>
      </c>
      <c r="R1150" s="86">
        <v>1051020502</v>
      </c>
      <c r="S1150" s="86">
        <v>1045351270</v>
      </c>
    </row>
    <row r="1151" spans="1:19" x14ac:dyDescent="0.35">
      <c r="A1151" s="86" t="s">
        <v>1157</v>
      </c>
      <c r="B1151" s="86">
        <v>182</v>
      </c>
      <c r="C1151" s="86" t="s">
        <v>1745</v>
      </c>
      <c r="D1151" s="86" t="s">
        <v>6450</v>
      </c>
      <c r="E1151" s="86" t="s">
        <v>2630</v>
      </c>
      <c r="F1151" s="86">
        <v>904822130</v>
      </c>
      <c r="G1151" s="86">
        <v>982731228</v>
      </c>
      <c r="H1151" s="93">
        <v>904822130</v>
      </c>
      <c r="I1151" s="86" t="s">
        <v>2829</v>
      </c>
      <c r="J1151" s="86" t="s">
        <v>2834</v>
      </c>
      <c r="K1151" s="86">
        <v>35711094</v>
      </c>
      <c r="L1151" s="86">
        <v>0</v>
      </c>
      <c r="M1151" s="86">
        <v>940533224</v>
      </c>
      <c r="N1151" s="86">
        <v>940533224</v>
      </c>
      <c r="O1151" s="86">
        <v>904822130</v>
      </c>
      <c r="P1151" s="86">
        <v>940533224</v>
      </c>
      <c r="Q1151" s="86">
        <v>904822130</v>
      </c>
      <c r="R1151" s="86">
        <v>940533224</v>
      </c>
      <c r="S1151" s="86">
        <v>904822130</v>
      </c>
    </row>
    <row r="1152" spans="1:19" x14ac:dyDescent="0.35">
      <c r="A1152" s="86" t="s">
        <v>1158</v>
      </c>
      <c r="B1152" s="86">
        <v>182</v>
      </c>
      <c r="C1152" s="86" t="s">
        <v>1745</v>
      </c>
      <c r="D1152" s="86" t="s">
        <v>6453</v>
      </c>
      <c r="E1152" s="86" t="s">
        <v>2204</v>
      </c>
      <c r="F1152" s="86">
        <v>312259797</v>
      </c>
      <c r="G1152" s="86">
        <v>330106169</v>
      </c>
      <c r="H1152" s="93">
        <v>312259797</v>
      </c>
      <c r="I1152" s="86" t="s">
        <v>2829</v>
      </c>
      <c r="J1152" s="86" t="s">
        <v>2834</v>
      </c>
      <c r="K1152" s="86">
        <v>7696654</v>
      </c>
      <c r="L1152" s="86">
        <v>0</v>
      </c>
      <c r="M1152" s="86">
        <v>319956451</v>
      </c>
      <c r="N1152" s="86">
        <v>319956451</v>
      </c>
      <c r="O1152" s="86">
        <v>312259797</v>
      </c>
      <c r="P1152" s="86">
        <v>319956451</v>
      </c>
      <c r="Q1152" s="86">
        <v>312259797</v>
      </c>
      <c r="R1152" s="86">
        <v>319956451</v>
      </c>
      <c r="S1152" s="86">
        <v>312259797</v>
      </c>
    </row>
    <row r="1153" spans="1:19" x14ac:dyDescent="0.35">
      <c r="A1153" s="86" t="s">
        <v>1159</v>
      </c>
      <c r="B1153" s="86">
        <v>182</v>
      </c>
      <c r="C1153" s="86" t="s">
        <v>1745</v>
      </c>
      <c r="D1153" s="86" t="s">
        <v>6454</v>
      </c>
      <c r="E1153" s="86" t="s">
        <v>2631</v>
      </c>
      <c r="F1153" s="86">
        <v>60609388</v>
      </c>
      <c r="G1153" s="86">
        <v>64465404</v>
      </c>
      <c r="H1153" s="93">
        <v>60609388</v>
      </c>
      <c r="I1153" s="86" t="s">
        <v>2829</v>
      </c>
      <c r="J1153" s="86" t="s">
        <v>2833</v>
      </c>
      <c r="K1153" s="86">
        <v>1544479</v>
      </c>
      <c r="L1153" s="86">
        <v>0</v>
      </c>
      <c r="M1153" s="86">
        <v>62153867</v>
      </c>
      <c r="N1153" s="86">
        <v>62153867</v>
      </c>
      <c r="O1153" s="86">
        <v>60609388</v>
      </c>
      <c r="P1153" s="86">
        <v>62153867</v>
      </c>
      <c r="Q1153" s="86">
        <v>60609388</v>
      </c>
      <c r="R1153" s="86">
        <v>62153867</v>
      </c>
      <c r="S1153" s="86">
        <v>60609388</v>
      </c>
    </row>
    <row r="1154" spans="1:19" x14ac:dyDescent="0.35">
      <c r="A1154" s="86" t="s">
        <v>1160</v>
      </c>
      <c r="B1154" s="86">
        <v>182</v>
      </c>
      <c r="C1154" s="86" t="s">
        <v>1745</v>
      </c>
      <c r="D1154" s="86" t="s">
        <v>6455</v>
      </c>
      <c r="E1154" s="86" t="s">
        <v>2632</v>
      </c>
      <c r="F1154" s="86">
        <v>569145001</v>
      </c>
      <c r="G1154" s="86">
        <v>591176193</v>
      </c>
      <c r="H1154" s="93">
        <v>569145001</v>
      </c>
      <c r="I1154" s="86" t="s">
        <v>2829</v>
      </c>
      <c r="J1154" s="86" t="s">
        <v>2833</v>
      </c>
      <c r="K1154" s="86">
        <v>2812320</v>
      </c>
      <c r="L1154" s="86">
        <v>9986964</v>
      </c>
      <c r="M1154" s="86">
        <v>571957321</v>
      </c>
      <c r="N1154" s="86">
        <v>561970357</v>
      </c>
      <c r="O1154" s="86">
        <v>559158037</v>
      </c>
      <c r="P1154" s="86">
        <v>571957321</v>
      </c>
      <c r="Q1154" s="86">
        <v>569145001</v>
      </c>
      <c r="R1154" s="86">
        <v>561970357</v>
      </c>
      <c r="S1154" s="86">
        <v>559158037</v>
      </c>
    </row>
    <row r="1155" spans="1:19" x14ac:dyDescent="0.35">
      <c r="A1155" s="86" t="s">
        <v>1161</v>
      </c>
      <c r="B1155" s="86">
        <v>182</v>
      </c>
      <c r="C1155" s="86" t="s">
        <v>1745</v>
      </c>
      <c r="D1155" s="86" t="s">
        <v>6464</v>
      </c>
      <c r="E1155" s="86" t="s">
        <v>2633</v>
      </c>
      <c r="F1155" s="86">
        <v>5367490</v>
      </c>
      <c r="G1155" s="86">
        <v>5367490</v>
      </c>
      <c r="H1155" s="93">
        <v>5367490</v>
      </c>
      <c r="I1155" s="86" t="s">
        <v>2829</v>
      </c>
      <c r="J1155" s="86" t="s">
        <v>2833</v>
      </c>
      <c r="K1155" s="86">
        <v>273430</v>
      </c>
      <c r="L1155" s="86">
        <v>0</v>
      </c>
      <c r="M1155" s="86">
        <v>5640920</v>
      </c>
      <c r="N1155" s="86">
        <v>5640920</v>
      </c>
      <c r="O1155" s="86">
        <v>5367490</v>
      </c>
      <c r="P1155" s="86">
        <v>5640920</v>
      </c>
      <c r="Q1155" s="86">
        <v>5367490</v>
      </c>
      <c r="R1155" s="86">
        <v>5640920</v>
      </c>
      <c r="S1155" s="86">
        <v>5367490</v>
      </c>
    </row>
    <row r="1156" spans="1:19" x14ac:dyDescent="0.35">
      <c r="A1156" s="86" t="s">
        <v>1162</v>
      </c>
      <c r="B1156" s="86">
        <v>183</v>
      </c>
      <c r="C1156" s="86" t="s">
        <v>1746</v>
      </c>
      <c r="D1156" s="86" t="s">
        <v>5941</v>
      </c>
      <c r="E1156" s="86" t="s">
        <v>2352</v>
      </c>
      <c r="F1156" s="86">
        <v>224848096</v>
      </c>
      <c r="G1156" s="86">
        <v>224848096</v>
      </c>
      <c r="H1156" s="93">
        <v>224848096</v>
      </c>
      <c r="I1156" s="86" t="s">
        <v>2829</v>
      </c>
      <c r="J1156" s="86" t="s">
        <v>2832</v>
      </c>
      <c r="K1156" s="86">
        <v>5232850</v>
      </c>
      <c r="L1156" s="86">
        <v>6047520</v>
      </c>
      <c r="M1156" s="86">
        <v>230080946</v>
      </c>
      <c r="N1156" s="86">
        <v>224033426</v>
      </c>
      <c r="O1156" s="86">
        <v>218800576</v>
      </c>
      <c r="P1156" s="86">
        <v>230080946</v>
      </c>
      <c r="Q1156" s="86">
        <v>224848096</v>
      </c>
      <c r="R1156" s="86">
        <v>224033426</v>
      </c>
      <c r="S1156" s="86">
        <v>218800576</v>
      </c>
    </row>
    <row r="1157" spans="1:19" x14ac:dyDescent="0.35">
      <c r="A1157" s="86" t="s">
        <v>1163</v>
      </c>
      <c r="B1157" s="86">
        <v>183</v>
      </c>
      <c r="C1157" s="86" t="s">
        <v>1746</v>
      </c>
      <c r="D1157" s="86" t="s">
        <v>6456</v>
      </c>
      <c r="E1157" s="86" t="s">
        <v>2634</v>
      </c>
      <c r="F1157" s="86">
        <v>355052842</v>
      </c>
      <c r="G1157" s="86">
        <v>355052842</v>
      </c>
      <c r="H1157" s="93">
        <v>355052842</v>
      </c>
      <c r="I1157" s="86" t="s">
        <v>2829</v>
      </c>
      <c r="J1157" s="86" t="s">
        <v>2832</v>
      </c>
      <c r="K1157" s="86">
        <v>5881340</v>
      </c>
      <c r="L1157" s="86">
        <v>8139095</v>
      </c>
      <c r="M1157" s="86">
        <v>360934182</v>
      </c>
      <c r="N1157" s="86">
        <v>352795087</v>
      </c>
      <c r="O1157" s="86">
        <v>346913747</v>
      </c>
      <c r="P1157" s="86">
        <v>360934182</v>
      </c>
      <c r="Q1157" s="86">
        <v>355052842</v>
      </c>
      <c r="R1157" s="86">
        <v>352795087</v>
      </c>
      <c r="S1157" s="86">
        <v>346913747</v>
      </c>
    </row>
    <row r="1158" spans="1:19" x14ac:dyDescent="0.35">
      <c r="A1158" s="86" t="s">
        <v>1164</v>
      </c>
      <c r="B1158" s="86">
        <v>183</v>
      </c>
      <c r="C1158" s="86" t="s">
        <v>1746</v>
      </c>
      <c r="D1158" s="86" t="s">
        <v>6457</v>
      </c>
      <c r="E1158" s="86" t="s">
        <v>2635</v>
      </c>
      <c r="F1158" s="86">
        <v>2817028412</v>
      </c>
      <c r="G1158" s="86">
        <v>2817028412</v>
      </c>
      <c r="H1158" s="93">
        <v>2817028412</v>
      </c>
      <c r="I1158" s="86" t="s">
        <v>2829</v>
      </c>
      <c r="J1158" s="86" t="s">
        <v>2832</v>
      </c>
      <c r="K1158" s="86">
        <v>39983147</v>
      </c>
      <c r="L1158" s="86">
        <v>52075440</v>
      </c>
      <c r="M1158" s="86">
        <v>2857011559</v>
      </c>
      <c r="N1158" s="86">
        <v>2804936119</v>
      </c>
      <c r="O1158" s="86">
        <v>2764952972</v>
      </c>
      <c r="P1158" s="86">
        <v>2857011559</v>
      </c>
      <c r="Q1158" s="86">
        <v>2817028412</v>
      </c>
      <c r="R1158" s="86">
        <v>2804936119</v>
      </c>
      <c r="S1158" s="86">
        <v>2764952972</v>
      </c>
    </row>
    <row r="1159" spans="1:19" x14ac:dyDescent="0.35">
      <c r="A1159" s="86" t="s">
        <v>1165</v>
      </c>
      <c r="B1159" s="86">
        <v>183</v>
      </c>
      <c r="C1159" s="86" t="s">
        <v>1746</v>
      </c>
      <c r="D1159" s="86" t="s">
        <v>6458</v>
      </c>
      <c r="E1159" s="86" t="s">
        <v>2636</v>
      </c>
      <c r="F1159" s="86">
        <v>139013455</v>
      </c>
      <c r="G1159" s="86">
        <v>139013455</v>
      </c>
      <c r="H1159" s="93">
        <v>139013455</v>
      </c>
      <c r="I1159" s="86" t="s">
        <v>2829</v>
      </c>
      <c r="J1159" s="86" t="s">
        <v>2832</v>
      </c>
      <c r="K1159" s="86">
        <v>4852210</v>
      </c>
      <c r="L1159" s="86">
        <v>5683485</v>
      </c>
      <c r="M1159" s="86">
        <v>143865665</v>
      </c>
      <c r="N1159" s="86">
        <v>138182180</v>
      </c>
      <c r="O1159" s="86">
        <v>133329970</v>
      </c>
      <c r="P1159" s="86">
        <v>143865665</v>
      </c>
      <c r="Q1159" s="86">
        <v>139013455</v>
      </c>
      <c r="R1159" s="86">
        <v>138182180</v>
      </c>
      <c r="S1159" s="86">
        <v>133329970</v>
      </c>
    </row>
    <row r="1160" spans="1:19" x14ac:dyDescent="0.35">
      <c r="A1160" s="86" t="s">
        <v>1166</v>
      </c>
      <c r="B1160" s="86">
        <v>183</v>
      </c>
      <c r="C1160" s="86" t="s">
        <v>1746</v>
      </c>
      <c r="D1160" s="86" t="s">
        <v>6539</v>
      </c>
      <c r="E1160" s="86" t="s">
        <v>2637</v>
      </c>
      <c r="F1160" s="86">
        <v>53253875</v>
      </c>
      <c r="G1160" s="86">
        <v>53253875</v>
      </c>
      <c r="H1160" s="93">
        <v>53253875</v>
      </c>
      <c r="I1160" s="86" t="s">
        <v>2829</v>
      </c>
      <c r="J1160" s="86" t="s">
        <v>2832</v>
      </c>
      <c r="K1160" s="86">
        <v>495550</v>
      </c>
      <c r="L1160" s="86">
        <v>631105</v>
      </c>
      <c r="M1160" s="86">
        <v>53749425</v>
      </c>
      <c r="N1160" s="86">
        <v>53118320</v>
      </c>
      <c r="O1160" s="86">
        <v>52622770</v>
      </c>
      <c r="P1160" s="86">
        <v>53749425</v>
      </c>
      <c r="Q1160" s="86">
        <v>53253875</v>
      </c>
      <c r="R1160" s="86">
        <v>53118320</v>
      </c>
      <c r="S1160" s="86">
        <v>52622770</v>
      </c>
    </row>
    <row r="1161" spans="1:19" x14ac:dyDescent="0.35">
      <c r="A1161" s="86" t="s">
        <v>1167</v>
      </c>
      <c r="B1161" s="86">
        <v>183</v>
      </c>
      <c r="C1161" s="86" t="s">
        <v>1746</v>
      </c>
      <c r="D1161" s="86" t="s">
        <v>6579</v>
      </c>
      <c r="E1161" s="86" t="s">
        <v>2638</v>
      </c>
      <c r="F1161" s="86">
        <v>18855399</v>
      </c>
      <c r="G1161" s="86">
        <v>18855399</v>
      </c>
      <c r="H1161" s="93">
        <v>18855399</v>
      </c>
      <c r="I1161" s="86" t="s">
        <v>2829</v>
      </c>
      <c r="J1161" s="86" t="s">
        <v>2832</v>
      </c>
      <c r="K1161" s="86">
        <v>324650</v>
      </c>
      <c r="L1161" s="86">
        <v>345350</v>
      </c>
      <c r="M1161" s="86">
        <v>19180049</v>
      </c>
      <c r="N1161" s="86">
        <v>18834699</v>
      </c>
      <c r="O1161" s="86">
        <v>18510049</v>
      </c>
      <c r="P1161" s="86">
        <v>19180049</v>
      </c>
      <c r="Q1161" s="86">
        <v>18855399</v>
      </c>
      <c r="R1161" s="86">
        <v>18834699</v>
      </c>
      <c r="S1161" s="86">
        <v>18510049</v>
      </c>
    </row>
    <row r="1162" spans="1:19" x14ac:dyDescent="0.35">
      <c r="A1162" s="86" t="s">
        <v>1168</v>
      </c>
      <c r="B1162" s="86">
        <v>183</v>
      </c>
      <c r="C1162" s="86" t="s">
        <v>1746</v>
      </c>
      <c r="D1162" s="86" t="s">
        <v>6583</v>
      </c>
      <c r="E1162" s="86" t="s">
        <v>2639</v>
      </c>
      <c r="F1162" s="86">
        <v>1903206</v>
      </c>
      <c r="G1162" s="86">
        <v>1903206</v>
      </c>
      <c r="H1162" s="93">
        <v>1903206</v>
      </c>
      <c r="I1162" s="86" t="s">
        <v>2829</v>
      </c>
      <c r="J1162" s="86" t="s">
        <v>2832</v>
      </c>
      <c r="K1162" s="86">
        <v>170000</v>
      </c>
      <c r="L1162" s="86">
        <v>0</v>
      </c>
      <c r="M1162" s="86">
        <v>2073206</v>
      </c>
      <c r="N1162" s="86">
        <v>2073206</v>
      </c>
      <c r="O1162" s="86">
        <v>1903206</v>
      </c>
      <c r="P1162" s="86">
        <v>2073206</v>
      </c>
      <c r="Q1162" s="86">
        <v>1903206</v>
      </c>
      <c r="R1162" s="86">
        <v>2073206</v>
      </c>
      <c r="S1162" s="86">
        <v>1903206</v>
      </c>
    </row>
    <row r="1163" spans="1:19" x14ac:dyDescent="0.35">
      <c r="A1163" s="86" t="s">
        <v>1169</v>
      </c>
      <c r="B1163" s="86">
        <v>184</v>
      </c>
      <c r="C1163" s="86" t="s">
        <v>1747</v>
      </c>
      <c r="D1163" s="86" t="s">
        <v>6017</v>
      </c>
      <c r="E1163" s="86" t="s">
        <v>2411</v>
      </c>
      <c r="F1163" s="86">
        <v>106144135</v>
      </c>
      <c r="G1163" s="86">
        <v>106144135</v>
      </c>
      <c r="H1163" s="93">
        <v>106144135</v>
      </c>
      <c r="I1163" s="86" t="s">
        <v>2829</v>
      </c>
      <c r="J1163" s="86" t="s">
        <v>2832</v>
      </c>
      <c r="K1163" s="86">
        <v>2570783</v>
      </c>
      <c r="L1163" s="86">
        <v>0</v>
      </c>
      <c r="M1163" s="86">
        <v>108714918</v>
      </c>
      <c r="N1163" s="86">
        <v>108714918</v>
      </c>
      <c r="O1163" s="86">
        <v>106144135</v>
      </c>
      <c r="P1163" s="86">
        <v>108714918</v>
      </c>
      <c r="Q1163" s="86">
        <v>106144135</v>
      </c>
      <c r="R1163" s="86">
        <v>108714918</v>
      </c>
      <c r="S1163" s="86">
        <v>106144135</v>
      </c>
    </row>
    <row r="1164" spans="1:19" x14ac:dyDescent="0.35">
      <c r="A1164" s="86" t="s">
        <v>1170</v>
      </c>
      <c r="B1164" s="86">
        <v>184</v>
      </c>
      <c r="C1164" s="86" t="s">
        <v>1747</v>
      </c>
      <c r="D1164" s="86" t="s">
        <v>6022</v>
      </c>
      <c r="E1164" s="86" t="s">
        <v>2202</v>
      </c>
      <c r="F1164" s="86">
        <v>70567518</v>
      </c>
      <c r="G1164" s="86">
        <v>70567518</v>
      </c>
      <c r="H1164" s="93">
        <v>70567518</v>
      </c>
      <c r="I1164" s="86" t="s">
        <v>2829</v>
      </c>
      <c r="J1164" s="86" t="s">
        <v>2832</v>
      </c>
      <c r="K1164" s="86">
        <v>40000</v>
      </c>
      <c r="L1164" s="86">
        <v>0</v>
      </c>
      <c r="M1164" s="86">
        <v>70607518</v>
      </c>
      <c r="N1164" s="86">
        <v>70607518</v>
      </c>
      <c r="O1164" s="86">
        <v>70567518</v>
      </c>
      <c r="P1164" s="86">
        <v>70607518</v>
      </c>
      <c r="Q1164" s="86">
        <v>70567518</v>
      </c>
      <c r="R1164" s="86">
        <v>70607518</v>
      </c>
      <c r="S1164" s="86">
        <v>70567518</v>
      </c>
    </row>
    <row r="1165" spans="1:19" x14ac:dyDescent="0.35">
      <c r="A1165" s="86" t="s">
        <v>1171</v>
      </c>
      <c r="B1165" s="86">
        <v>184</v>
      </c>
      <c r="C1165" s="86" t="s">
        <v>1747</v>
      </c>
      <c r="D1165" s="86" t="s">
        <v>6078</v>
      </c>
      <c r="E1165" s="86" t="s">
        <v>2447</v>
      </c>
      <c r="F1165" s="86">
        <v>62017277</v>
      </c>
      <c r="G1165" s="86">
        <v>62017277</v>
      </c>
      <c r="H1165" s="93">
        <v>62017277</v>
      </c>
      <c r="I1165" s="86" t="s">
        <v>2829</v>
      </c>
      <c r="J1165" s="86" t="s">
        <v>2832</v>
      </c>
      <c r="K1165" s="86">
        <v>1969020</v>
      </c>
      <c r="L1165" s="86">
        <v>0</v>
      </c>
      <c r="M1165" s="86">
        <v>63986297</v>
      </c>
      <c r="N1165" s="86">
        <v>63986297</v>
      </c>
      <c r="O1165" s="86">
        <v>62017277</v>
      </c>
      <c r="P1165" s="86">
        <v>63986297</v>
      </c>
      <c r="Q1165" s="86">
        <v>62017277</v>
      </c>
      <c r="R1165" s="86">
        <v>63986297</v>
      </c>
      <c r="S1165" s="86">
        <v>62017277</v>
      </c>
    </row>
    <row r="1166" spans="1:19" x14ac:dyDescent="0.35">
      <c r="A1166" s="86" t="s">
        <v>1172</v>
      </c>
      <c r="B1166" s="86">
        <v>184</v>
      </c>
      <c r="C1166" s="86" t="s">
        <v>1747</v>
      </c>
      <c r="D1166" s="86" t="s">
        <v>6451</v>
      </c>
      <c r="E1166" s="86" t="s">
        <v>2630</v>
      </c>
      <c r="F1166" s="86">
        <v>14159110</v>
      </c>
      <c r="G1166" s="86">
        <v>14159110</v>
      </c>
      <c r="H1166" s="93">
        <v>14159110</v>
      </c>
      <c r="I1166" s="86" t="s">
        <v>2829</v>
      </c>
      <c r="J1166" s="86" t="s">
        <v>2832</v>
      </c>
      <c r="K1166" s="86">
        <v>218350</v>
      </c>
      <c r="L1166" s="86">
        <v>0</v>
      </c>
      <c r="M1166" s="86">
        <v>14377460</v>
      </c>
      <c r="N1166" s="86">
        <v>14377460</v>
      </c>
      <c r="O1166" s="86">
        <v>14159110</v>
      </c>
      <c r="P1166" s="86">
        <v>14377460</v>
      </c>
      <c r="Q1166" s="86">
        <v>14159110</v>
      </c>
      <c r="R1166" s="86">
        <v>14377460</v>
      </c>
      <c r="S1166" s="86">
        <v>14159110</v>
      </c>
    </row>
    <row r="1167" spans="1:19" x14ac:dyDescent="0.35">
      <c r="A1167" s="86" t="s">
        <v>1173</v>
      </c>
      <c r="B1167" s="86">
        <v>184</v>
      </c>
      <c r="C1167" s="86" t="s">
        <v>1747</v>
      </c>
      <c r="D1167" s="86" t="s">
        <v>6459</v>
      </c>
      <c r="E1167" s="86" t="s">
        <v>2640</v>
      </c>
      <c r="F1167" s="86">
        <v>170457202</v>
      </c>
      <c r="G1167" s="86">
        <v>170457202</v>
      </c>
      <c r="H1167" s="93">
        <v>170457202</v>
      </c>
      <c r="I1167" s="86" t="s">
        <v>2829</v>
      </c>
      <c r="J1167" s="86" t="s">
        <v>2832</v>
      </c>
      <c r="K1167" s="86">
        <v>4814880</v>
      </c>
      <c r="L1167" s="86">
        <v>0</v>
      </c>
      <c r="M1167" s="86">
        <v>175272082</v>
      </c>
      <c r="N1167" s="86">
        <v>175272082</v>
      </c>
      <c r="O1167" s="86">
        <v>170457202</v>
      </c>
      <c r="P1167" s="86">
        <v>175272082</v>
      </c>
      <c r="Q1167" s="86">
        <v>170457202</v>
      </c>
      <c r="R1167" s="86">
        <v>175272082</v>
      </c>
      <c r="S1167" s="86">
        <v>170457202</v>
      </c>
    </row>
    <row r="1168" spans="1:19" x14ac:dyDescent="0.35">
      <c r="A1168" s="86" t="s">
        <v>1174</v>
      </c>
      <c r="B1168" s="86">
        <v>184</v>
      </c>
      <c r="C1168" s="86" t="s">
        <v>1747</v>
      </c>
      <c r="D1168" s="86" t="s">
        <v>6461</v>
      </c>
      <c r="E1168" s="86" t="s">
        <v>2641</v>
      </c>
      <c r="F1168" s="86">
        <v>1301380200</v>
      </c>
      <c r="G1168" s="86">
        <v>1301380200</v>
      </c>
      <c r="H1168" s="93">
        <v>1301380200</v>
      </c>
      <c r="I1168" s="86" t="s">
        <v>2829</v>
      </c>
      <c r="J1168" s="86" t="s">
        <v>2832</v>
      </c>
      <c r="K1168" s="86">
        <v>46158281</v>
      </c>
      <c r="L1168" s="86">
        <v>0</v>
      </c>
      <c r="M1168" s="86">
        <v>1347538481</v>
      </c>
      <c r="N1168" s="86">
        <v>1347538481</v>
      </c>
      <c r="O1168" s="86">
        <v>1301380200</v>
      </c>
      <c r="P1168" s="86">
        <v>1347538481</v>
      </c>
      <c r="Q1168" s="86">
        <v>1301380200</v>
      </c>
      <c r="R1168" s="86">
        <v>1347538481</v>
      </c>
      <c r="S1168" s="86">
        <v>1301380200</v>
      </c>
    </row>
    <row r="1169" spans="1:19" x14ac:dyDescent="0.35">
      <c r="A1169" s="86" t="s">
        <v>1175</v>
      </c>
      <c r="B1169" s="86">
        <v>184</v>
      </c>
      <c r="C1169" s="86" t="s">
        <v>1747</v>
      </c>
      <c r="D1169" s="86" t="s">
        <v>6463</v>
      </c>
      <c r="E1169" s="86" t="s">
        <v>2642</v>
      </c>
      <c r="F1169" s="86">
        <v>5159646754</v>
      </c>
      <c r="G1169" s="86">
        <v>5159646754</v>
      </c>
      <c r="H1169" s="93">
        <v>5159646754</v>
      </c>
      <c r="I1169" s="86" t="s">
        <v>2829</v>
      </c>
      <c r="J1169" s="86" t="s">
        <v>2832</v>
      </c>
      <c r="K1169" s="86">
        <v>125238017</v>
      </c>
      <c r="L1169" s="86">
        <v>0</v>
      </c>
      <c r="M1169" s="86">
        <v>5284884771</v>
      </c>
      <c r="N1169" s="86">
        <v>5284884771</v>
      </c>
      <c r="O1169" s="86">
        <v>5159646754</v>
      </c>
      <c r="P1169" s="86">
        <v>5284884771</v>
      </c>
      <c r="Q1169" s="86">
        <v>5159646754</v>
      </c>
      <c r="R1169" s="86">
        <v>5284884771</v>
      </c>
      <c r="S1169" s="86">
        <v>5159646754</v>
      </c>
    </row>
    <row r="1170" spans="1:19" x14ac:dyDescent="0.35">
      <c r="A1170" s="86" t="s">
        <v>1176</v>
      </c>
      <c r="B1170" s="86">
        <v>184</v>
      </c>
      <c r="C1170" s="86" t="s">
        <v>1747</v>
      </c>
      <c r="D1170" s="86" t="s">
        <v>6465</v>
      </c>
      <c r="E1170" s="86" t="s">
        <v>2633</v>
      </c>
      <c r="F1170" s="86">
        <v>452890212</v>
      </c>
      <c r="G1170" s="86">
        <v>452890212</v>
      </c>
      <c r="H1170" s="93">
        <v>452890212</v>
      </c>
      <c r="I1170" s="86" t="s">
        <v>2829</v>
      </c>
      <c r="J1170" s="86" t="s">
        <v>2832</v>
      </c>
      <c r="K1170" s="86">
        <v>11184893</v>
      </c>
      <c r="L1170" s="86">
        <v>0</v>
      </c>
      <c r="M1170" s="86">
        <v>464075105</v>
      </c>
      <c r="N1170" s="86">
        <v>464075105</v>
      </c>
      <c r="O1170" s="86">
        <v>452890212</v>
      </c>
      <c r="P1170" s="86">
        <v>464075105</v>
      </c>
      <c r="Q1170" s="86">
        <v>452890212</v>
      </c>
      <c r="R1170" s="86">
        <v>464075105</v>
      </c>
      <c r="S1170" s="86">
        <v>452890212</v>
      </c>
    </row>
    <row r="1171" spans="1:19" x14ac:dyDescent="0.35">
      <c r="A1171" s="86" t="s">
        <v>1177</v>
      </c>
      <c r="B1171" s="86">
        <v>184</v>
      </c>
      <c r="C1171" s="86" t="s">
        <v>1747</v>
      </c>
      <c r="D1171" s="86" t="s">
        <v>6466</v>
      </c>
      <c r="E1171" s="86" t="s">
        <v>2643</v>
      </c>
      <c r="F1171" s="86">
        <v>3876542072</v>
      </c>
      <c r="G1171" s="86">
        <v>3876542072</v>
      </c>
      <c r="H1171" s="93">
        <v>3876542072</v>
      </c>
      <c r="I1171" s="86" t="s">
        <v>2829</v>
      </c>
      <c r="J1171" s="86" t="s">
        <v>2832</v>
      </c>
      <c r="K1171" s="86">
        <v>72418941</v>
      </c>
      <c r="L1171" s="86">
        <v>0</v>
      </c>
      <c r="M1171" s="86">
        <v>3948961013</v>
      </c>
      <c r="N1171" s="86">
        <v>3948961013</v>
      </c>
      <c r="O1171" s="86">
        <v>3876542072</v>
      </c>
      <c r="P1171" s="86">
        <v>3948961013</v>
      </c>
      <c r="Q1171" s="86">
        <v>3876542072</v>
      </c>
      <c r="R1171" s="86">
        <v>3948961013</v>
      </c>
      <c r="S1171" s="86">
        <v>3876542072</v>
      </c>
    </row>
    <row r="1172" spans="1:19" x14ac:dyDescent="0.35">
      <c r="A1172" s="86" t="s">
        <v>1178</v>
      </c>
      <c r="B1172" s="86">
        <v>184</v>
      </c>
      <c r="C1172" s="86" t="s">
        <v>1747</v>
      </c>
      <c r="D1172" s="86" t="s">
        <v>6468</v>
      </c>
      <c r="E1172" s="86" t="s">
        <v>2644</v>
      </c>
      <c r="F1172" s="86">
        <v>453179313</v>
      </c>
      <c r="G1172" s="86">
        <v>453179313</v>
      </c>
      <c r="H1172" s="93">
        <v>453179313</v>
      </c>
      <c r="I1172" s="86" t="s">
        <v>2829</v>
      </c>
      <c r="J1172" s="86" t="s">
        <v>2832</v>
      </c>
      <c r="K1172" s="86">
        <v>12396850</v>
      </c>
      <c r="L1172" s="86">
        <v>0</v>
      </c>
      <c r="M1172" s="86">
        <v>465576163</v>
      </c>
      <c r="N1172" s="86">
        <v>465576163</v>
      </c>
      <c r="O1172" s="86">
        <v>453179313</v>
      </c>
      <c r="P1172" s="86">
        <v>465576163</v>
      </c>
      <c r="Q1172" s="86">
        <v>453179313</v>
      </c>
      <c r="R1172" s="86">
        <v>465576163</v>
      </c>
      <c r="S1172" s="86">
        <v>453179313</v>
      </c>
    </row>
    <row r="1173" spans="1:19" x14ac:dyDescent="0.35">
      <c r="A1173" s="86" t="s">
        <v>1179</v>
      </c>
      <c r="B1173" s="86">
        <v>184</v>
      </c>
      <c r="C1173" s="86" t="s">
        <v>1747</v>
      </c>
      <c r="D1173" s="86" t="s">
        <v>6469</v>
      </c>
      <c r="E1173" s="86" t="s">
        <v>2645</v>
      </c>
      <c r="F1173" s="86">
        <v>840642756</v>
      </c>
      <c r="G1173" s="86">
        <v>840642756</v>
      </c>
      <c r="H1173" s="93">
        <v>840642756</v>
      </c>
      <c r="I1173" s="86" t="s">
        <v>2829</v>
      </c>
      <c r="J1173" s="86" t="s">
        <v>2832</v>
      </c>
      <c r="K1173" s="86">
        <v>17043480</v>
      </c>
      <c r="L1173" s="86">
        <v>0</v>
      </c>
      <c r="M1173" s="86">
        <v>857686236</v>
      </c>
      <c r="N1173" s="86">
        <v>857686236</v>
      </c>
      <c r="O1173" s="86">
        <v>840642756</v>
      </c>
      <c r="P1173" s="86">
        <v>857686236</v>
      </c>
      <c r="Q1173" s="86">
        <v>840642756</v>
      </c>
      <c r="R1173" s="86">
        <v>857686236</v>
      </c>
      <c r="S1173" s="86">
        <v>840642756</v>
      </c>
    </row>
    <row r="1174" spans="1:19" x14ac:dyDescent="0.35">
      <c r="A1174" s="86" t="s">
        <v>1180</v>
      </c>
      <c r="B1174" s="86">
        <v>184</v>
      </c>
      <c r="C1174" s="86" t="s">
        <v>1747</v>
      </c>
      <c r="D1174" s="86" t="s">
        <v>6470</v>
      </c>
      <c r="E1174" s="86" t="s">
        <v>2646</v>
      </c>
      <c r="F1174" s="86">
        <v>211407862</v>
      </c>
      <c r="G1174" s="86">
        <v>211407862</v>
      </c>
      <c r="H1174" s="93">
        <v>211407862</v>
      </c>
      <c r="I1174" s="86" t="s">
        <v>2829</v>
      </c>
      <c r="J1174" s="86" t="s">
        <v>2832</v>
      </c>
      <c r="K1174" s="86">
        <v>4385301</v>
      </c>
      <c r="L1174" s="86">
        <v>0</v>
      </c>
      <c r="M1174" s="86">
        <v>215793163</v>
      </c>
      <c r="N1174" s="86">
        <v>215793163</v>
      </c>
      <c r="O1174" s="86">
        <v>211407862</v>
      </c>
      <c r="P1174" s="86">
        <v>215793163</v>
      </c>
      <c r="Q1174" s="86">
        <v>211407862</v>
      </c>
      <c r="R1174" s="86">
        <v>215793163</v>
      </c>
      <c r="S1174" s="86">
        <v>211407862</v>
      </c>
    </row>
    <row r="1175" spans="1:19" x14ac:dyDescent="0.35">
      <c r="A1175" s="86" t="s">
        <v>1181</v>
      </c>
      <c r="B1175" s="86">
        <v>184</v>
      </c>
      <c r="C1175" s="86" t="s">
        <v>1747</v>
      </c>
      <c r="D1175" s="86" t="s">
        <v>6630</v>
      </c>
      <c r="E1175" s="86" t="s">
        <v>2647</v>
      </c>
      <c r="F1175" s="86">
        <v>1340103540</v>
      </c>
      <c r="G1175" s="86">
        <v>1340103540</v>
      </c>
      <c r="H1175" s="93">
        <v>1340103540</v>
      </c>
      <c r="I1175" s="86" t="s">
        <v>2829</v>
      </c>
      <c r="J1175" s="86" t="s">
        <v>2832</v>
      </c>
      <c r="K1175" s="86">
        <v>40145195</v>
      </c>
      <c r="L1175" s="86">
        <v>0</v>
      </c>
      <c r="M1175" s="86">
        <v>1380248735</v>
      </c>
      <c r="N1175" s="86">
        <v>1380248735</v>
      </c>
      <c r="O1175" s="86">
        <v>1340103540</v>
      </c>
      <c r="P1175" s="86">
        <v>1380248735</v>
      </c>
      <c r="Q1175" s="86">
        <v>1340103540</v>
      </c>
      <c r="R1175" s="86">
        <v>1380248735</v>
      </c>
      <c r="S1175" s="86">
        <v>1340103540</v>
      </c>
    </row>
    <row r="1176" spans="1:19" x14ac:dyDescent="0.35">
      <c r="A1176" s="86" t="s">
        <v>1182</v>
      </c>
      <c r="B1176" s="86">
        <v>185</v>
      </c>
      <c r="C1176" s="86" t="s">
        <v>1748</v>
      </c>
      <c r="D1176" s="86" t="s">
        <v>5626</v>
      </c>
      <c r="E1176" s="86" t="s">
        <v>2016</v>
      </c>
      <c r="F1176" s="86">
        <v>11203965</v>
      </c>
      <c r="G1176" s="86">
        <v>11203965</v>
      </c>
      <c r="H1176" s="93">
        <v>11203965</v>
      </c>
      <c r="I1176" s="86" t="s">
        <v>2829</v>
      </c>
      <c r="J1176" s="86" t="s">
        <v>2833</v>
      </c>
      <c r="K1176" s="86">
        <v>50000</v>
      </c>
      <c r="L1176" s="86">
        <v>0</v>
      </c>
      <c r="M1176" s="86">
        <v>11253965</v>
      </c>
      <c r="N1176" s="86">
        <v>11253965</v>
      </c>
      <c r="O1176" s="86">
        <v>11203965</v>
      </c>
      <c r="P1176" s="86">
        <v>11253965</v>
      </c>
      <c r="Q1176" s="86">
        <v>11203965</v>
      </c>
      <c r="R1176" s="86">
        <v>11253965</v>
      </c>
      <c r="S1176" s="86">
        <v>11203965</v>
      </c>
    </row>
    <row r="1177" spans="1:19" x14ac:dyDescent="0.35">
      <c r="A1177" s="86" t="s">
        <v>1183</v>
      </c>
      <c r="B1177" s="86">
        <v>185</v>
      </c>
      <c r="C1177" s="86" t="s">
        <v>1748</v>
      </c>
      <c r="D1177" s="86" t="s">
        <v>6471</v>
      </c>
      <c r="E1177" s="86" t="s">
        <v>2648</v>
      </c>
      <c r="F1177" s="86">
        <v>114777939</v>
      </c>
      <c r="G1177" s="86">
        <v>115465987</v>
      </c>
      <c r="H1177" s="93">
        <v>114777939</v>
      </c>
      <c r="I1177" s="86" t="s">
        <v>2829</v>
      </c>
      <c r="J1177" s="86" t="s">
        <v>2833</v>
      </c>
      <c r="K1177" s="86">
        <v>3089272</v>
      </c>
      <c r="L1177" s="86">
        <v>0</v>
      </c>
      <c r="M1177" s="86">
        <v>117867211</v>
      </c>
      <c r="N1177" s="86">
        <v>117867211</v>
      </c>
      <c r="O1177" s="86">
        <v>114777939</v>
      </c>
      <c r="P1177" s="86">
        <v>138181937</v>
      </c>
      <c r="Q1177" s="86">
        <v>135092665</v>
      </c>
      <c r="R1177" s="86">
        <v>138181937</v>
      </c>
      <c r="S1177" s="86">
        <v>135092665</v>
      </c>
    </row>
    <row r="1178" spans="1:19" x14ac:dyDescent="0.35">
      <c r="A1178" s="86" t="s">
        <v>1184</v>
      </c>
      <c r="B1178" s="86">
        <v>185</v>
      </c>
      <c r="C1178" s="86" t="s">
        <v>1748</v>
      </c>
      <c r="D1178" s="86" t="s">
        <v>6473</v>
      </c>
      <c r="E1178" s="86" t="s">
        <v>1865</v>
      </c>
      <c r="F1178" s="86">
        <v>156982435</v>
      </c>
      <c r="G1178" s="86">
        <v>152248198</v>
      </c>
      <c r="H1178" s="93">
        <v>156982435</v>
      </c>
      <c r="I1178" s="86" t="s">
        <v>2829</v>
      </c>
      <c r="J1178" s="86" t="s">
        <v>2835</v>
      </c>
      <c r="K1178" s="86">
        <v>3906312</v>
      </c>
      <c r="L1178" s="86">
        <v>0</v>
      </c>
      <c r="M1178" s="86">
        <v>160888747</v>
      </c>
      <c r="N1178" s="86">
        <v>160888747</v>
      </c>
      <c r="O1178" s="86">
        <v>156982435</v>
      </c>
      <c r="P1178" s="86">
        <v>160888747</v>
      </c>
      <c r="Q1178" s="86">
        <v>156982435</v>
      </c>
      <c r="R1178" s="86">
        <v>160888747</v>
      </c>
      <c r="S1178" s="86">
        <v>156982435</v>
      </c>
    </row>
    <row r="1179" spans="1:19" x14ac:dyDescent="0.35">
      <c r="A1179" s="86" t="s">
        <v>1185</v>
      </c>
      <c r="B1179" s="86">
        <v>185</v>
      </c>
      <c r="C1179" s="86" t="s">
        <v>1748</v>
      </c>
      <c r="D1179" s="86" t="s">
        <v>6475</v>
      </c>
      <c r="E1179" s="86" t="s">
        <v>2144</v>
      </c>
      <c r="F1179" s="86">
        <v>444055354</v>
      </c>
      <c r="G1179" s="86">
        <v>452238187</v>
      </c>
      <c r="H1179" s="93">
        <v>444055354</v>
      </c>
      <c r="I1179" s="86" t="s">
        <v>2829</v>
      </c>
      <c r="J1179" s="86" t="s">
        <v>2833</v>
      </c>
      <c r="K1179" s="86">
        <v>7852630</v>
      </c>
      <c r="L1179" s="86">
        <v>0</v>
      </c>
      <c r="M1179" s="86">
        <v>451907984</v>
      </c>
      <c r="N1179" s="86">
        <v>451907984</v>
      </c>
      <c r="O1179" s="86">
        <v>444055354</v>
      </c>
      <c r="P1179" s="86">
        <v>591747374</v>
      </c>
      <c r="Q1179" s="86">
        <v>583894744</v>
      </c>
      <c r="R1179" s="86">
        <v>591747374</v>
      </c>
      <c r="S1179" s="86">
        <v>583894744</v>
      </c>
    </row>
    <row r="1180" spans="1:19" x14ac:dyDescent="0.35">
      <c r="A1180" s="86" t="s">
        <v>1186</v>
      </c>
      <c r="B1180" s="86">
        <v>185</v>
      </c>
      <c r="C1180" s="86" t="s">
        <v>1748</v>
      </c>
      <c r="D1180" s="86" t="s">
        <v>6477</v>
      </c>
      <c r="E1180" s="86" t="s">
        <v>2018</v>
      </c>
      <c r="F1180" s="86">
        <v>58783252</v>
      </c>
      <c r="G1180" s="86">
        <v>54667283</v>
      </c>
      <c r="H1180" s="93">
        <v>58783252</v>
      </c>
      <c r="I1180" s="86" t="s">
        <v>2829</v>
      </c>
      <c r="J1180" s="86" t="s">
        <v>2835</v>
      </c>
      <c r="K1180" s="86">
        <v>1060239</v>
      </c>
      <c r="L1180" s="86">
        <v>0</v>
      </c>
      <c r="M1180" s="86">
        <v>59843491</v>
      </c>
      <c r="N1180" s="86">
        <v>59843491</v>
      </c>
      <c r="O1180" s="86">
        <v>58783252</v>
      </c>
      <c r="P1180" s="86">
        <v>59843491</v>
      </c>
      <c r="Q1180" s="86">
        <v>58783252</v>
      </c>
      <c r="R1180" s="86">
        <v>59843491</v>
      </c>
      <c r="S1180" s="86">
        <v>58783252</v>
      </c>
    </row>
    <row r="1181" spans="1:19" x14ac:dyDescent="0.35">
      <c r="A1181" s="86" t="s">
        <v>1187</v>
      </c>
      <c r="B1181" s="86">
        <v>186</v>
      </c>
      <c r="C1181" s="86" t="s">
        <v>1749</v>
      </c>
      <c r="D1181" s="86" t="s">
        <v>6478</v>
      </c>
      <c r="E1181" s="86" t="s">
        <v>2649</v>
      </c>
      <c r="F1181" s="86">
        <v>819854835</v>
      </c>
      <c r="G1181" s="86">
        <v>1225760610</v>
      </c>
      <c r="H1181" s="93">
        <v>819854835</v>
      </c>
      <c r="I1181" s="86" t="s">
        <v>2829</v>
      </c>
      <c r="J1181" s="86" t="s">
        <v>2837</v>
      </c>
      <c r="K1181" s="86">
        <v>625130</v>
      </c>
      <c r="L1181" s="86">
        <v>478795</v>
      </c>
      <c r="M1181" s="86">
        <v>820479965</v>
      </c>
      <c r="N1181" s="86">
        <v>820001170</v>
      </c>
      <c r="O1181" s="86">
        <v>819376040</v>
      </c>
      <c r="P1181" s="86">
        <v>820479965</v>
      </c>
      <c r="Q1181" s="86">
        <v>819854835</v>
      </c>
      <c r="R1181" s="86">
        <v>820001170</v>
      </c>
      <c r="S1181" s="86">
        <v>819376040</v>
      </c>
    </row>
    <row r="1182" spans="1:19" x14ac:dyDescent="0.35">
      <c r="A1182" s="86" t="s">
        <v>1188</v>
      </c>
      <c r="B1182" s="86">
        <v>186</v>
      </c>
      <c r="C1182" s="86" t="s">
        <v>1749</v>
      </c>
      <c r="D1182" s="86" t="s">
        <v>6479</v>
      </c>
      <c r="E1182" s="86" t="s">
        <v>2650</v>
      </c>
      <c r="F1182" s="86">
        <v>2483481804</v>
      </c>
      <c r="G1182" s="86">
        <v>2690918010</v>
      </c>
      <c r="H1182" s="93">
        <v>2690918010</v>
      </c>
      <c r="I1182" s="86" t="s">
        <v>2830</v>
      </c>
      <c r="J1182" s="86" t="s">
        <v>2836</v>
      </c>
      <c r="K1182" s="86">
        <v>23476530</v>
      </c>
      <c r="L1182" s="86">
        <v>23198855</v>
      </c>
      <c r="M1182" s="86">
        <v>2714394540</v>
      </c>
      <c r="N1182" s="86">
        <v>2691195685</v>
      </c>
      <c r="O1182" s="86">
        <v>2667719155</v>
      </c>
      <c r="P1182" s="86">
        <v>2891575321</v>
      </c>
      <c r="Q1182" s="86">
        <v>2868098791</v>
      </c>
      <c r="R1182" s="86">
        <v>2868376466</v>
      </c>
      <c r="S1182" s="86">
        <v>2844899936</v>
      </c>
    </row>
    <row r="1183" spans="1:19" x14ac:dyDescent="0.35">
      <c r="A1183" s="86" t="s">
        <v>1189</v>
      </c>
      <c r="B1183" s="86">
        <v>186</v>
      </c>
      <c r="C1183" s="86" t="s">
        <v>1749</v>
      </c>
      <c r="D1183" s="86" t="s">
        <v>6480</v>
      </c>
      <c r="E1183" s="86" t="s">
        <v>2651</v>
      </c>
      <c r="F1183" s="86">
        <v>1026114018</v>
      </c>
      <c r="G1183" s="86">
        <v>1026114018</v>
      </c>
      <c r="H1183" s="93">
        <v>1026114018</v>
      </c>
      <c r="I1183" s="86" t="s">
        <v>2829</v>
      </c>
      <c r="J1183" s="86" t="s">
        <v>2832</v>
      </c>
      <c r="K1183" s="86">
        <v>3111220</v>
      </c>
      <c r="L1183" s="86">
        <v>2500525</v>
      </c>
      <c r="M1183" s="86">
        <v>1029225238</v>
      </c>
      <c r="N1183" s="86">
        <v>1026724713</v>
      </c>
      <c r="O1183" s="86">
        <v>1023613493</v>
      </c>
      <c r="P1183" s="86">
        <v>1359635438</v>
      </c>
      <c r="Q1183" s="86">
        <v>1356524218</v>
      </c>
      <c r="R1183" s="86">
        <v>1357134913</v>
      </c>
      <c r="S1183" s="86">
        <v>1354023693</v>
      </c>
    </row>
    <row r="1184" spans="1:19" x14ac:dyDescent="0.35">
      <c r="A1184" s="86" t="s">
        <v>1190</v>
      </c>
      <c r="B1184" s="86">
        <v>187</v>
      </c>
      <c r="C1184" s="86" t="s">
        <v>1750</v>
      </c>
      <c r="D1184" s="86" t="s">
        <v>6481</v>
      </c>
      <c r="E1184" s="86" t="s">
        <v>2652</v>
      </c>
      <c r="F1184" s="86">
        <v>190947497</v>
      </c>
      <c r="G1184" s="86">
        <v>190947497</v>
      </c>
      <c r="H1184" s="93">
        <v>190947497</v>
      </c>
      <c r="I1184" s="86" t="s">
        <v>2829</v>
      </c>
      <c r="J1184" s="86" t="s">
        <v>2832</v>
      </c>
      <c r="K1184" s="86">
        <v>4367146</v>
      </c>
      <c r="L1184" s="86">
        <v>4573082</v>
      </c>
      <c r="M1184" s="86">
        <v>195314643</v>
      </c>
      <c r="N1184" s="86">
        <v>190741561</v>
      </c>
      <c r="O1184" s="86">
        <v>186374415</v>
      </c>
      <c r="P1184" s="86">
        <v>195314643</v>
      </c>
      <c r="Q1184" s="86">
        <v>190947497</v>
      </c>
      <c r="R1184" s="86">
        <v>190741561</v>
      </c>
      <c r="S1184" s="86">
        <v>186374415</v>
      </c>
    </row>
    <row r="1185" spans="1:19" x14ac:dyDescent="0.35">
      <c r="A1185" s="86" t="s">
        <v>1191</v>
      </c>
      <c r="B1185" s="86">
        <v>187</v>
      </c>
      <c r="C1185" s="86" t="s">
        <v>1750</v>
      </c>
      <c r="D1185" s="86" t="s">
        <v>6482</v>
      </c>
      <c r="E1185" s="86" t="s">
        <v>2653</v>
      </c>
      <c r="F1185" s="86">
        <v>131419056</v>
      </c>
      <c r="G1185" s="86">
        <v>131419056</v>
      </c>
      <c r="H1185" s="93">
        <v>131419056</v>
      </c>
      <c r="I1185" s="86" t="s">
        <v>2829</v>
      </c>
      <c r="J1185" s="86" t="s">
        <v>2832</v>
      </c>
      <c r="K1185" s="86">
        <v>4848165</v>
      </c>
      <c r="L1185" s="86">
        <v>0</v>
      </c>
      <c r="M1185" s="86">
        <v>136267221</v>
      </c>
      <c r="N1185" s="86">
        <v>136267221</v>
      </c>
      <c r="O1185" s="86">
        <v>131419056</v>
      </c>
      <c r="P1185" s="86">
        <v>136267221</v>
      </c>
      <c r="Q1185" s="86">
        <v>131419056</v>
      </c>
      <c r="R1185" s="86">
        <v>136267221</v>
      </c>
      <c r="S1185" s="86">
        <v>131419056</v>
      </c>
    </row>
    <row r="1186" spans="1:19" x14ac:dyDescent="0.35">
      <c r="A1186" s="86" t="s">
        <v>1192</v>
      </c>
      <c r="B1186" s="86">
        <v>187</v>
      </c>
      <c r="C1186" s="86" t="s">
        <v>1750</v>
      </c>
      <c r="D1186" s="86" t="s">
        <v>6483</v>
      </c>
      <c r="E1186" s="86" t="s">
        <v>2654</v>
      </c>
      <c r="F1186" s="86">
        <v>424274413</v>
      </c>
      <c r="G1186" s="86">
        <v>424274413</v>
      </c>
      <c r="H1186" s="93">
        <v>424274413</v>
      </c>
      <c r="I1186" s="86" t="s">
        <v>2829</v>
      </c>
      <c r="J1186" s="86" t="s">
        <v>2832</v>
      </c>
      <c r="K1186" s="86">
        <v>9160294</v>
      </c>
      <c r="L1186" s="86">
        <v>8736959</v>
      </c>
      <c r="M1186" s="86">
        <v>433434707</v>
      </c>
      <c r="N1186" s="86">
        <v>424697748</v>
      </c>
      <c r="O1186" s="86">
        <v>415537454</v>
      </c>
      <c r="P1186" s="86">
        <v>629623781</v>
      </c>
      <c r="Q1186" s="86">
        <v>620463487</v>
      </c>
      <c r="R1186" s="86">
        <v>620886822</v>
      </c>
      <c r="S1186" s="86">
        <v>611726528</v>
      </c>
    </row>
    <row r="1187" spans="1:19" x14ac:dyDescent="0.35">
      <c r="A1187" s="86" t="s">
        <v>1193</v>
      </c>
      <c r="B1187" s="86">
        <v>187</v>
      </c>
      <c r="C1187" s="86" t="s">
        <v>1750</v>
      </c>
      <c r="D1187" s="86" t="s">
        <v>6484</v>
      </c>
      <c r="E1187" s="86" t="s">
        <v>2655</v>
      </c>
      <c r="F1187" s="86">
        <v>91762848</v>
      </c>
      <c r="G1187" s="86">
        <v>91762848</v>
      </c>
      <c r="H1187" s="93">
        <v>91762848</v>
      </c>
      <c r="I1187" s="86" t="s">
        <v>2829</v>
      </c>
      <c r="J1187" s="86" t="s">
        <v>2832</v>
      </c>
      <c r="K1187" s="86">
        <v>2530857</v>
      </c>
      <c r="L1187" s="86">
        <v>0</v>
      </c>
      <c r="M1187" s="86">
        <v>94293705</v>
      </c>
      <c r="N1187" s="86">
        <v>94293705</v>
      </c>
      <c r="O1187" s="86">
        <v>91762848</v>
      </c>
      <c r="P1187" s="86">
        <v>94293705</v>
      </c>
      <c r="Q1187" s="86">
        <v>91762848</v>
      </c>
      <c r="R1187" s="86">
        <v>94293705</v>
      </c>
      <c r="S1187" s="86">
        <v>91762848</v>
      </c>
    </row>
    <row r="1188" spans="1:19" x14ac:dyDescent="0.35">
      <c r="A1188" s="86" t="s">
        <v>1194</v>
      </c>
      <c r="B1188" s="86">
        <v>187</v>
      </c>
      <c r="C1188" s="86" t="s">
        <v>1750</v>
      </c>
      <c r="D1188" s="86" t="s">
        <v>6485</v>
      </c>
      <c r="E1188" s="86" t="s">
        <v>2656</v>
      </c>
      <c r="F1188" s="86">
        <v>1772624552</v>
      </c>
      <c r="G1188" s="86">
        <v>1772624552</v>
      </c>
      <c r="H1188" s="93">
        <v>1772624552</v>
      </c>
      <c r="I1188" s="86" t="s">
        <v>2829</v>
      </c>
      <c r="J1188" s="86" t="s">
        <v>2832</v>
      </c>
      <c r="K1188" s="86">
        <v>53576118</v>
      </c>
      <c r="L1188" s="86">
        <v>0</v>
      </c>
      <c r="M1188" s="86">
        <v>1826200670</v>
      </c>
      <c r="N1188" s="86">
        <v>1826200670</v>
      </c>
      <c r="O1188" s="86">
        <v>1772624552</v>
      </c>
      <c r="P1188" s="86">
        <v>1826200670</v>
      </c>
      <c r="Q1188" s="86">
        <v>1772624552</v>
      </c>
      <c r="R1188" s="86">
        <v>1826200670</v>
      </c>
      <c r="S1188" s="86">
        <v>1772624552</v>
      </c>
    </row>
    <row r="1189" spans="1:19" x14ac:dyDescent="0.35">
      <c r="A1189" s="86" t="s">
        <v>1195</v>
      </c>
      <c r="B1189" s="86">
        <v>187</v>
      </c>
      <c r="C1189" s="86" t="s">
        <v>1750</v>
      </c>
      <c r="D1189" s="86" t="s">
        <v>6486</v>
      </c>
      <c r="E1189" s="86" t="s">
        <v>2657</v>
      </c>
      <c r="F1189" s="86">
        <v>585924125</v>
      </c>
      <c r="G1189" s="86">
        <v>585924125</v>
      </c>
      <c r="H1189" s="93">
        <v>585924125</v>
      </c>
      <c r="I1189" s="86" t="s">
        <v>2829</v>
      </c>
      <c r="J1189" s="86" t="s">
        <v>2832</v>
      </c>
      <c r="K1189" s="86">
        <v>17435596</v>
      </c>
      <c r="L1189" s="86">
        <v>0</v>
      </c>
      <c r="M1189" s="86">
        <v>603359721</v>
      </c>
      <c r="N1189" s="86">
        <v>603359721</v>
      </c>
      <c r="O1189" s="86">
        <v>585924125</v>
      </c>
      <c r="P1189" s="86">
        <v>603359721</v>
      </c>
      <c r="Q1189" s="86">
        <v>585924125</v>
      </c>
      <c r="R1189" s="86">
        <v>603359721</v>
      </c>
      <c r="S1189" s="86">
        <v>585924125</v>
      </c>
    </row>
    <row r="1190" spans="1:19" x14ac:dyDescent="0.35">
      <c r="A1190" s="86" t="s">
        <v>1196</v>
      </c>
      <c r="B1190" s="86">
        <v>187</v>
      </c>
      <c r="C1190" s="86" t="s">
        <v>1750</v>
      </c>
      <c r="D1190" s="86" t="s">
        <v>6687</v>
      </c>
      <c r="E1190" s="86" t="s">
        <v>2459</v>
      </c>
      <c r="F1190" s="86">
        <v>7300945</v>
      </c>
      <c r="G1190" s="86">
        <v>7300945</v>
      </c>
      <c r="H1190" s="93">
        <v>7300945</v>
      </c>
      <c r="I1190" s="86" t="s">
        <v>2829</v>
      </c>
      <c r="J1190" s="86" t="s">
        <v>2832</v>
      </c>
      <c r="K1190" s="86">
        <v>115000</v>
      </c>
      <c r="L1190" s="86">
        <v>0</v>
      </c>
      <c r="M1190" s="86">
        <v>7415945</v>
      </c>
      <c r="N1190" s="86">
        <v>7415945</v>
      </c>
      <c r="O1190" s="86">
        <v>7300945</v>
      </c>
      <c r="P1190" s="86">
        <v>7415945</v>
      </c>
      <c r="Q1190" s="86">
        <v>7300945</v>
      </c>
      <c r="R1190" s="86">
        <v>7415945</v>
      </c>
      <c r="S1190" s="86">
        <v>7300945</v>
      </c>
    </row>
    <row r="1191" spans="1:19" x14ac:dyDescent="0.35">
      <c r="A1191" s="86" t="s">
        <v>1197</v>
      </c>
      <c r="B1191" s="86">
        <v>187</v>
      </c>
      <c r="C1191" s="86" t="s">
        <v>1750</v>
      </c>
      <c r="D1191" s="86" t="s">
        <v>6692</v>
      </c>
      <c r="E1191" s="86" t="s">
        <v>2658</v>
      </c>
      <c r="F1191" s="86">
        <v>33611198</v>
      </c>
      <c r="G1191" s="86">
        <v>33611198</v>
      </c>
      <c r="H1191" s="93">
        <v>33611198</v>
      </c>
      <c r="I1191" s="86" t="s">
        <v>2829</v>
      </c>
      <c r="J1191" s="86" t="s">
        <v>2832</v>
      </c>
      <c r="K1191" s="86">
        <v>1116472</v>
      </c>
      <c r="L1191" s="86">
        <v>0</v>
      </c>
      <c r="M1191" s="86">
        <v>34727670</v>
      </c>
      <c r="N1191" s="86">
        <v>34727670</v>
      </c>
      <c r="O1191" s="86">
        <v>33611198</v>
      </c>
      <c r="P1191" s="86">
        <v>34727670</v>
      </c>
      <c r="Q1191" s="86">
        <v>33611198</v>
      </c>
      <c r="R1191" s="86">
        <v>34727670</v>
      </c>
      <c r="S1191" s="86">
        <v>33611198</v>
      </c>
    </row>
    <row r="1192" spans="1:19" x14ac:dyDescent="0.35">
      <c r="A1192" s="86" t="s">
        <v>1198</v>
      </c>
      <c r="B1192" s="86">
        <v>188</v>
      </c>
      <c r="C1192" s="86" t="s">
        <v>2855</v>
      </c>
      <c r="D1192" s="86" t="s">
        <v>6439</v>
      </c>
      <c r="E1192" s="86" t="s">
        <v>2143</v>
      </c>
      <c r="F1192" s="86">
        <v>3070455</v>
      </c>
      <c r="G1192" s="86">
        <v>3070455</v>
      </c>
      <c r="H1192" s="93">
        <v>3070455</v>
      </c>
      <c r="I1192" s="86" t="s">
        <v>2829</v>
      </c>
      <c r="J1192" s="86" t="s">
        <v>2832</v>
      </c>
      <c r="K1192" s="86">
        <v>60000</v>
      </c>
      <c r="L1192" s="86">
        <v>0</v>
      </c>
      <c r="M1192" s="86">
        <v>3130455</v>
      </c>
      <c r="N1192" s="86">
        <v>3130455</v>
      </c>
      <c r="O1192" s="86">
        <v>3070455</v>
      </c>
      <c r="P1192" s="86">
        <v>3130455</v>
      </c>
      <c r="Q1192" s="86">
        <v>3070455</v>
      </c>
      <c r="R1192" s="86">
        <v>3130455</v>
      </c>
      <c r="S1192" s="86">
        <v>3070455</v>
      </c>
    </row>
    <row r="1193" spans="1:19" x14ac:dyDescent="0.35">
      <c r="A1193" s="86" t="s">
        <v>1199</v>
      </c>
      <c r="B1193" s="86">
        <v>188</v>
      </c>
      <c r="C1193" s="86" t="s">
        <v>2855</v>
      </c>
      <c r="D1193" s="86" t="s">
        <v>6487</v>
      </c>
      <c r="E1193" s="86" t="s">
        <v>2659</v>
      </c>
      <c r="F1193" s="86">
        <v>4966738091</v>
      </c>
      <c r="G1193" s="86">
        <v>4966738091</v>
      </c>
      <c r="H1193" s="93">
        <v>4966738091</v>
      </c>
      <c r="I1193" s="86" t="s">
        <v>2829</v>
      </c>
      <c r="J1193" s="86" t="s">
        <v>2832</v>
      </c>
      <c r="K1193" s="86">
        <v>136185862</v>
      </c>
      <c r="L1193" s="86">
        <v>0</v>
      </c>
      <c r="M1193" s="86">
        <v>5102923953</v>
      </c>
      <c r="N1193" s="86">
        <v>5102923953</v>
      </c>
      <c r="O1193" s="86">
        <v>4966738091</v>
      </c>
      <c r="P1193" s="86">
        <v>5102923953</v>
      </c>
      <c r="Q1193" s="86">
        <v>4966738091</v>
      </c>
      <c r="R1193" s="86">
        <v>5102923953</v>
      </c>
      <c r="S1193" s="86">
        <v>4966738091</v>
      </c>
    </row>
    <row r="1194" spans="1:19" x14ac:dyDescent="0.35">
      <c r="A1194" s="86" t="s">
        <v>1199</v>
      </c>
      <c r="B1194" s="86">
        <v>188</v>
      </c>
      <c r="C1194" s="86" t="s">
        <v>2855</v>
      </c>
      <c r="D1194" s="86" t="s">
        <v>6488</v>
      </c>
      <c r="E1194" s="86" t="s">
        <v>2659</v>
      </c>
      <c r="F1194" s="86">
        <v>4484469186</v>
      </c>
      <c r="G1194" s="86">
        <v>4484469186</v>
      </c>
      <c r="H1194" s="93">
        <v>4484469186</v>
      </c>
      <c r="I1194" s="86" t="s">
        <v>2829</v>
      </c>
      <c r="J1194" s="86" t="s">
        <v>2832</v>
      </c>
      <c r="K1194" s="86">
        <v>154193398</v>
      </c>
      <c r="L1194" s="86">
        <v>0</v>
      </c>
      <c r="M1194" s="86">
        <v>4638662584</v>
      </c>
      <c r="N1194" s="86">
        <v>4638662584</v>
      </c>
      <c r="O1194" s="86">
        <v>4484469186</v>
      </c>
      <c r="P1194" s="86">
        <v>4638662584</v>
      </c>
      <c r="Q1194" s="86">
        <v>4484469186</v>
      </c>
      <c r="R1194" s="86">
        <v>4638662584</v>
      </c>
      <c r="S1194" s="86">
        <v>4484469186</v>
      </c>
    </row>
    <row r="1195" spans="1:19" x14ac:dyDescent="0.35">
      <c r="A1195" s="86" t="s">
        <v>1200</v>
      </c>
      <c r="B1195" s="86">
        <v>188</v>
      </c>
      <c r="C1195" s="86" t="s">
        <v>2855</v>
      </c>
      <c r="D1195" s="86" t="s">
        <v>6489</v>
      </c>
      <c r="E1195" s="86" t="s">
        <v>2660</v>
      </c>
      <c r="F1195" s="86">
        <v>295803131</v>
      </c>
      <c r="G1195" s="86">
        <v>306683301</v>
      </c>
      <c r="H1195" s="93">
        <v>295803131</v>
      </c>
      <c r="I1195" s="86" t="s">
        <v>2829</v>
      </c>
      <c r="J1195" s="86" t="s">
        <v>2833</v>
      </c>
      <c r="K1195" s="86">
        <v>12771189</v>
      </c>
      <c r="L1195" s="86">
        <v>0</v>
      </c>
      <c r="M1195" s="86">
        <v>308574320</v>
      </c>
      <c r="N1195" s="86">
        <v>308574320</v>
      </c>
      <c r="O1195" s="86">
        <v>295803131</v>
      </c>
      <c r="P1195" s="86">
        <v>308574320</v>
      </c>
      <c r="Q1195" s="86">
        <v>295803131</v>
      </c>
      <c r="R1195" s="86">
        <v>308574320</v>
      </c>
      <c r="S1195" s="86">
        <v>295803131</v>
      </c>
    </row>
    <row r="1196" spans="1:19" x14ac:dyDescent="0.35">
      <c r="A1196" s="86" t="s">
        <v>1201</v>
      </c>
      <c r="B1196" s="86">
        <v>188</v>
      </c>
      <c r="C1196" s="86" t="s">
        <v>2855</v>
      </c>
      <c r="D1196" s="86" t="s">
        <v>6490</v>
      </c>
      <c r="E1196" s="86" t="s">
        <v>2127</v>
      </c>
      <c r="F1196" s="86">
        <v>1329697731</v>
      </c>
      <c r="G1196" s="86">
        <v>1329697731</v>
      </c>
      <c r="H1196" s="93">
        <v>1329697731</v>
      </c>
      <c r="I1196" s="86" t="s">
        <v>2829</v>
      </c>
      <c r="J1196" s="86" t="s">
        <v>2832</v>
      </c>
      <c r="K1196" s="86">
        <v>1507044</v>
      </c>
      <c r="L1196" s="86">
        <v>0</v>
      </c>
      <c r="M1196" s="86">
        <v>1331204775</v>
      </c>
      <c r="N1196" s="86">
        <v>1331204775</v>
      </c>
      <c r="O1196" s="86">
        <v>1329697731</v>
      </c>
      <c r="P1196" s="86">
        <v>1331204775</v>
      </c>
      <c r="Q1196" s="86">
        <v>1329697731</v>
      </c>
      <c r="R1196" s="86">
        <v>1331204775</v>
      </c>
      <c r="S1196" s="86">
        <v>1329697731</v>
      </c>
    </row>
    <row r="1197" spans="1:19" x14ac:dyDescent="0.35">
      <c r="A1197" s="86" t="s">
        <v>1202</v>
      </c>
      <c r="B1197" s="86">
        <v>188</v>
      </c>
      <c r="C1197" s="86" t="s">
        <v>2855</v>
      </c>
      <c r="D1197" s="86" t="s">
        <v>6491</v>
      </c>
      <c r="E1197" s="86" t="s">
        <v>2661</v>
      </c>
      <c r="F1197" s="86">
        <v>1245932815</v>
      </c>
      <c r="G1197" s="86">
        <v>1245932815</v>
      </c>
      <c r="H1197" s="93">
        <v>1245932815</v>
      </c>
      <c r="I1197" s="86" t="s">
        <v>2829</v>
      </c>
      <c r="J1197" s="86" t="s">
        <v>2832</v>
      </c>
      <c r="K1197" s="86">
        <v>15140552</v>
      </c>
      <c r="L1197" s="86">
        <v>0</v>
      </c>
      <c r="M1197" s="86">
        <v>1261073367</v>
      </c>
      <c r="N1197" s="86">
        <v>1261073367</v>
      </c>
      <c r="O1197" s="86">
        <v>1245932815</v>
      </c>
      <c r="P1197" s="86">
        <v>1261073367</v>
      </c>
      <c r="Q1197" s="86">
        <v>1245932815</v>
      </c>
      <c r="R1197" s="86">
        <v>1261073367</v>
      </c>
      <c r="S1197" s="86">
        <v>1245932815</v>
      </c>
    </row>
    <row r="1198" spans="1:19" x14ac:dyDescent="0.35">
      <c r="A1198" s="86" t="s">
        <v>1202</v>
      </c>
      <c r="B1198" s="86">
        <v>188</v>
      </c>
      <c r="C1198" s="86" t="s">
        <v>2855</v>
      </c>
      <c r="D1198" s="86" t="s">
        <v>6492</v>
      </c>
      <c r="E1198" s="86" t="s">
        <v>2661</v>
      </c>
      <c r="F1198" s="86">
        <v>157598803</v>
      </c>
      <c r="G1198" s="86">
        <v>157598803</v>
      </c>
      <c r="H1198" s="93">
        <v>157598803</v>
      </c>
      <c r="I1198" s="86" t="s">
        <v>2829</v>
      </c>
      <c r="J1198" s="86" t="s">
        <v>2832</v>
      </c>
      <c r="K1198" s="86">
        <v>3713937</v>
      </c>
      <c r="L1198" s="86">
        <v>0</v>
      </c>
      <c r="M1198" s="86">
        <v>161312740</v>
      </c>
      <c r="N1198" s="86">
        <v>161312740</v>
      </c>
      <c r="O1198" s="86">
        <v>157598803</v>
      </c>
      <c r="P1198" s="86">
        <v>161312740</v>
      </c>
      <c r="Q1198" s="86">
        <v>157598803</v>
      </c>
      <c r="R1198" s="86">
        <v>161312740</v>
      </c>
      <c r="S1198" s="86">
        <v>157598803</v>
      </c>
    </row>
    <row r="1199" spans="1:19" x14ac:dyDescent="0.35">
      <c r="A1199" s="86" t="s">
        <v>1203</v>
      </c>
      <c r="B1199" s="86">
        <v>188</v>
      </c>
      <c r="C1199" s="86" t="s">
        <v>2855</v>
      </c>
      <c r="D1199" s="86" t="s">
        <v>6496</v>
      </c>
      <c r="E1199" s="86" t="s">
        <v>2662</v>
      </c>
      <c r="F1199" s="86">
        <v>5493759153</v>
      </c>
      <c r="G1199" s="86">
        <v>5493759153</v>
      </c>
      <c r="H1199" s="93">
        <v>5493759153</v>
      </c>
      <c r="I1199" s="86" t="s">
        <v>2829</v>
      </c>
      <c r="J1199" s="86" t="s">
        <v>2832</v>
      </c>
      <c r="K1199" s="86">
        <v>130478375</v>
      </c>
      <c r="L1199" s="86">
        <v>0</v>
      </c>
      <c r="M1199" s="86">
        <v>5624237528</v>
      </c>
      <c r="N1199" s="86">
        <v>5624237528</v>
      </c>
      <c r="O1199" s="86">
        <v>5493759153</v>
      </c>
      <c r="P1199" s="86">
        <v>5694881868</v>
      </c>
      <c r="Q1199" s="86">
        <v>5564403493</v>
      </c>
      <c r="R1199" s="86">
        <v>5694881868</v>
      </c>
      <c r="S1199" s="86">
        <v>5564403493</v>
      </c>
    </row>
    <row r="1200" spans="1:19" x14ac:dyDescent="0.35">
      <c r="A1200" s="86" t="s">
        <v>1204</v>
      </c>
      <c r="B1200" s="86">
        <v>188</v>
      </c>
      <c r="C1200" s="86" t="s">
        <v>2855</v>
      </c>
      <c r="D1200" s="86" t="s">
        <v>6613</v>
      </c>
      <c r="E1200" s="86" t="s">
        <v>1849</v>
      </c>
      <c r="F1200" s="86">
        <v>25216750</v>
      </c>
      <c r="G1200" s="86">
        <v>25216750</v>
      </c>
      <c r="H1200" s="93">
        <v>25216750</v>
      </c>
      <c r="I1200" s="86" t="s">
        <v>2829</v>
      </c>
      <c r="J1200" s="86" t="s">
        <v>2832</v>
      </c>
      <c r="K1200" s="86">
        <v>454770</v>
      </c>
      <c r="L1200" s="86">
        <v>0</v>
      </c>
      <c r="M1200" s="86">
        <v>25671520</v>
      </c>
      <c r="N1200" s="86">
        <v>25671520</v>
      </c>
      <c r="O1200" s="86">
        <v>25216750</v>
      </c>
      <c r="P1200" s="86">
        <v>25671520</v>
      </c>
      <c r="Q1200" s="86">
        <v>25216750</v>
      </c>
      <c r="R1200" s="86">
        <v>25671520</v>
      </c>
      <c r="S1200" s="86">
        <v>25216750</v>
      </c>
    </row>
    <row r="1201" spans="1:19" x14ac:dyDescent="0.35">
      <c r="A1201" s="86" t="s">
        <v>1205</v>
      </c>
      <c r="B1201" s="86">
        <v>189</v>
      </c>
      <c r="C1201" s="86" t="s">
        <v>1752</v>
      </c>
      <c r="D1201" s="86" t="s">
        <v>6493</v>
      </c>
      <c r="E1201" s="86" t="s">
        <v>2663</v>
      </c>
      <c r="F1201" s="86">
        <v>435649548</v>
      </c>
      <c r="G1201" s="86">
        <v>464329133</v>
      </c>
      <c r="H1201" s="93">
        <v>464329133</v>
      </c>
      <c r="I1201" s="86" t="s">
        <v>2830</v>
      </c>
      <c r="J1201" s="86" t="s">
        <v>2836</v>
      </c>
      <c r="K1201" s="86">
        <v>5268505</v>
      </c>
      <c r="L1201" s="86">
        <v>0</v>
      </c>
      <c r="M1201" s="86">
        <v>469597638</v>
      </c>
      <c r="N1201" s="86">
        <v>469597638</v>
      </c>
      <c r="O1201" s="86">
        <v>464329133</v>
      </c>
      <c r="P1201" s="86">
        <v>469597638</v>
      </c>
      <c r="Q1201" s="86">
        <v>464329133</v>
      </c>
      <c r="R1201" s="86">
        <v>469597638</v>
      </c>
      <c r="S1201" s="86">
        <v>464329133</v>
      </c>
    </row>
    <row r="1202" spans="1:19" x14ac:dyDescent="0.35">
      <c r="A1202" s="86" t="s">
        <v>1206</v>
      </c>
      <c r="B1202" s="86">
        <v>189</v>
      </c>
      <c r="C1202" s="86" t="s">
        <v>1752</v>
      </c>
      <c r="D1202" s="86" t="s">
        <v>6494</v>
      </c>
      <c r="E1202" s="86" t="s">
        <v>2664</v>
      </c>
      <c r="F1202" s="86">
        <v>194756206</v>
      </c>
      <c r="G1202" s="86">
        <v>202549121</v>
      </c>
      <c r="H1202" s="93">
        <v>194756206</v>
      </c>
      <c r="I1202" s="86" t="s">
        <v>2829</v>
      </c>
      <c r="J1202" s="86" t="s">
        <v>2837</v>
      </c>
      <c r="K1202" s="86">
        <v>7449997</v>
      </c>
      <c r="L1202" s="86">
        <v>0</v>
      </c>
      <c r="M1202" s="86">
        <v>202206203</v>
      </c>
      <c r="N1202" s="86">
        <v>202206203</v>
      </c>
      <c r="O1202" s="86">
        <v>194756206</v>
      </c>
      <c r="P1202" s="86">
        <v>202206203</v>
      </c>
      <c r="Q1202" s="86">
        <v>194756206</v>
      </c>
      <c r="R1202" s="86">
        <v>202206203</v>
      </c>
      <c r="S1202" s="86">
        <v>194756206</v>
      </c>
    </row>
    <row r="1203" spans="1:19" x14ac:dyDescent="0.35">
      <c r="A1203" s="86" t="s">
        <v>1207</v>
      </c>
      <c r="B1203" s="86">
        <v>190</v>
      </c>
      <c r="C1203" s="86" t="s">
        <v>1753</v>
      </c>
      <c r="D1203" s="86" t="s">
        <v>6029</v>
      </c>
      <c r="E1203" s="86" t="s">
        <v>2418</v>
      </c>
      <c r="F1203" s="86">
        <v>2734093</v>
      </c>
      <c r="G1203" s="86">
        <v>2734093</v>
      </c>
      <c r="H1203" s="93">
        <v>2734093</v>
      </c>
      <c r="I1203" s="86" t="s">
        <v>2829</v>
      </c>
      <c r="J1203" s="86" t="s">
        <v>2833</v>
      </c>
      <c r="K1203" s="86">
        <v>62992</v>
      </c>
      <c r="L1203" s="86">
        <v>0</v>
      </c>
      <c r="M1203" s="86">
        <v>2797085</v>
      </c>
      <c r="N1203" s="86">
        <v>2797085</v>
      </c>
      <c r="O1203" s="86">
        <v>2734093</v>
      </c>
      <c r="P1203" s="86">
        <v>2797085</v>
      </c>
      <c r="Q1203" s="86">
        <v>2734093</v>
      </c>
      <c r="R1203" s="86">
        <v>2797085</v>
      </c>
      <c r="S1203" s="86">
        <v>2734093</v>
      </c>
    </row>
    <row r="1204" spans="1:19" x14ac:dyDescent="0.35">
      <c r="A1204" s="86" t="s">
        <v>1208</v>
      </c>
      <c r="B1204" s="86">
        <v>190</v>
      </c>
      <c r="C1204" s="86" t="s">
        <v>1753</v>
      </c>
      <c r="D1204" s="86" t="s">
        <v>6055</v>
      </c>
      <c r="E1204" s="86" t="s">
        <v>2437</v>
      </c>
      <c r="F1204" s="86">
        <v>6185083</v>
      </c>
      <c r="G1204" s="86">
        <v>6185083</v>
      </c>
      <c r="H1204" s="93">
        <v>6185083</v>
      </c>
      <c r="I1204" s="86" t="s">
        <v>2829</v>
      </c>
      <c r="J1204" s="86" t="s">
        <v>2833</v>
      </c>
      <c r="K1204" s="86">
        <v>100000</v>
      </c>
      <c r="L1204" s="86">
        <v>0</v>
      </c>
      <c r="M1204" s="86">
        <v>6285083</v>
      </c>
      <c r="N1204" s="86">
        <v>6285083</v>
      </c>
      <c r="O1204" s="86">
        <v>6185083</v>
      </c>
      <c r="P1204" s="86">
        <v>6285083</v>
      </c>
      <c r="Q1204" s="86">
        <v>6185083</v>
      </c>
      <c r="R1204" s="86">
        <v>6285083</v>
      </c>
      <c r="S1204" s="86">
        <v>6185083</v>
      </c>
    </row>
    <row r="1205" spans="1:19" x14ac:dyDescent="0.35">
      <c r="A1205" s="86" t="s">
        <v>1209</v>
      </c>
      <c r="B1205" s="86">
        <v>190</v>
      </c>
      <c r="C1205" s="86" t="s">
        <v>1753</v>
      </c>
      <c r="D1205" s="86" t="s">
        <v>6495</v>
      </c>
      <c r="E1205" s="86" t="s">
        <v>2665</v>
      </c>
      <c r="F1205" s="86">
        <v>727439569</v>
      </c>
      <c r="G1205" s="86">
        <v>767339223</v>
      </c>
      <c r="H1205" s="93">
        <v>727439569</v>
      </c>
      <c r="I1205" s="86" t="s">
        <v>2829</v>
      </c>
      <c r="J1205" s="86" t="s">
        <v>2833</v>
      </c>
      <c r="K1205" s="86">
        <v>26857977</v>
      </c>
      <c r="L1205" s="86">
        <v>0</v>
      </c>
      <c r="M1205" s="86">
        <v>754297546</v>
      </c>
      <c r="N1205" s="86">
        <v>754297546</v>
      </c>
      <c r="O1205" s="86">
        <v>727439569</v>
      </c>
      <c r="P1205" s="86">
        <v>754297546</v>
      </c>
      <c r="Q1205" s="86">
        <v>727439569</v>
      </c>
      <c r="R1205" s="86">
        <v>754297546</v>
      </c>
      <c r="S1205" s="86">
        <v>727439569</v>
      </c>
    </row>
    <row r="1206" spans="1:19" x14ac:dyDescent="0.35">
      <c r="A1206" s="86" t="s">
        <v>1210</v>
      </c>
      <c r="B1206" s="86">
        <v>190</v>
      </c>
      <c r="C1206" s="86" t="s">
        <v>1753</v>
      </c>
      <c r="D1206" s="86" t="s">
        <v>6820</v>
      </c>
      <c r="E1206" s="86" t="s">
        <v>2666</v>
      </c>
      <c r="F1206" s="86">
        <v>19722572</v>
      </c>
      <c r="G1206" s="86">
        <v>19722572</v>
      </c>
      <c r="H1206" s="93">
        <v>19722572</v>
      </c>
      <c r="I1206" s="86" t="s">
        <v>2829</v>
      </c>
      <c r="J1206" s="86" t="s">
        <v>2833</v>
      </c>
      <c r="K1206" s="86">
        <v>437400</v>
      </c>
      <c r="L1206" s="86">
        <v>0</v>
      </c>
      <c r="M1206" s="86">
        <v>20159972</v>
      </c>
      <c r="N1206" s="86">
        <v>20159972</v>
      </c>
      <c r="O1206" s="86">
        <v>19722572</v>
      </c>
      <c r="P1206" s="86">
        <v>20159972</v>
      </c>
      <c r="Q1206" s="86">
        <v>19722572</v>
      </c>
      <c r="R1206" s="86">
        <v>20159972</v>
      </c>
      <c r="S1206" s="86">
        <v>19722572</v>
      </c>
    </row>
    <row r="1207" spans="1:19" x14ac:dyDescent="0.35">
      <c r="A1207" s="86" t="s">
        <v>1211</v>
      </c>
      <c r="B1207" s="86">
        <v>192</v>
      </c>
      <c r="C1207" s="86" t="s">
        <v>1754</v>
      </c>
      <c r="D1207" s="86" t="s">
        <v>6497</v>
      </c>
      <c r="E1207" s="86" t="s">
        <v>2667</v>
      </c>
      <c r="F1207" s="86">
        <v>4618420566</v>
      </c>
      <c r="G1207" s="86">
        <v>4675460037</v>
      </c>
      <c r="H1207" s="93">
        <v>4618420566</v>
      </c>
      <c r="I1207" s="86" t="s">
        <v>2829</v>
      </c>
      <c r="J1207" s="86" t="s">
        <v>2833</v>
      </c>
      <c r="K1207" s="86">
        <v>5608030</v>
      </c>
      <c r="L1207" s="86">
        <v>4531004</v>
      </c>
      <c r="M1207" s="86">
        <v>4624028596</v>
      </c>
      <c r="N1207" s="86">
        <v>4619497592</v>
      </c>
      <c r="O1207" s="86">
        <v>4613889562</v>
      </c>
      <c r="P1207" s="86">
        <v>4810535566</v>
      </c>
      <c r="Q1207" s="86">
        <v>4804927536</v>
      </c>
      <c r="R1207" s="86">
        <v>4806004562</v>
      </c>
      <c r="S1207" s="86">
        <v>4800396532</v>
      </c>
    </row>
    <row r="1208" spans="1:19" x14ac:dyDescent="0.35">
      <c r="A1208" s="86" t="s">
        <v>1212</v>
      </c>
      <c r="B1208" s="86">
        <v>193</v>
      </c>
      <c r="C1208" s="86" t="s">
        <v>1755</v>
      </c>
      <c r="D1208" s="86" t="s">
        <v>5690</v>
      </c>
      <c r="E1208" s="86" t="s">
        <v>2178</v>
      </c>
      <c r="F1208" s="86">
        <v>99284146</v>
      </c>
      <c r="G1208" s="86">
        <v>129469099</v>
      </c>
      <c r="H1208" s="93">
        <v>129469099</v>
      </c>
      <c r="I1208" s="86" t="s">
        <v>2830</v>
      </c>
      <c r="J1208" s="86" t="s">
        <v>2836</v>
      </c>
      <c r="K1208" s="86">
        <v>1790107</v>
      </c>
      <c r="L1208" s="86">
        <v>0</v>
      </c>
      <c r="M1208" s="86">
        <v>131259206</v>
      </c>
      <c r="N1208" s="86">
        <v>131259206</v>
      </c>
      <c r="O1208" s="86">
        <v>129469099</v>
      </c>
      <c r="P1208" s="86">
        <v>131259206</v>
      </c>
      <c r="Q1208" s="86">
        <v>129469099</v>
      </c>
      <c r="R1208" s="86">
        <v>131259206</v>
      </c>
      <c r="S1208" s="86">
        <v>129469099</v>
      </c>
    </row>
    <row r="1209" spans="1:19" x14ac:dyDescent="0.35">
      <c r="A1209" s="86" t="s">
        <v>1213</v>
      </c>
      <c r="B1209" s="86">
        <v>193</v>
      </c>
      <c r="C1209" s="86" t="s">
        <v>1755</v>
      </c>
      <c r="D1209" s="86" t="s">
        <v>6498</v>
      </c>
      <c r="E1209" s="86" t="s">
        <v>2668</v>
      </c>
      <c r="F1209" s="86">
        <v>393278236</v>
      </c>
      <c r="G1209" s="86">
        <v>433716746</v>
      </c>
      <c r="H1209" s="93">
        <v>433716746</v>
      </c>
      <c r="I1209" s="86" t="s">
        <v>2830</v>
      </c>
      <c r="J1209" s="86" t="s">
        <v>2836</v>
      </c>
      <c r="K1209" s="86">
        <v>3554026</v>
      </c>
      <c r="L1209" s="86">
        <v>0</v>
      </c>
      <c r="M1209" s="86">
        <v>437270772</v>
      </c>
      <c r="N1209" s="86">
        <v>437270772</v>
      </c>
      <c r="O1209" s="86">
        <v>433716746</v>
      </c>
      <c r="P1209" s="86">
        <v>437270772</v>
      </c>
      <c r="Q1209" s="86">
        <v>433716746</v>
      </c>
      <c r="R1209" s="86">
        <v>437270772</v>
      </c>
      <c r="S1209" s="86">
        <v>433716746</v>
      </c>
    </row>
    <row r="1210" spans="1:19" x14ac:dyDescent="0.35">
      <c r="A1210" s="86" t="s">
        <v>1214</v>
      </c>
      <c r="B1210" s="86">
        <v>193</v>
      </c>
      <c r="C1210" s="86" t="s">
        <v>1755</v>
      </c>
      <c r="D1210" s="86" t="s">
        <v>6712</v>
      </c>
      <c r="E1210" s="86" t="s">
        <v>2669</v>
      </c>
      <c r="F1210" s="86">
        <v>4791330</v>
      </c>
      <c r="G1210" s="86">
        <v>4791330</v>
      </c>
      <c r="H1210" s="93">
        <v>4791330</v>
      </c>
      <c r="I1210" s="86" t="s">
        <v>2829</v>
      </c>
      <c r="J1210" s="86" t="s">
        <v>2833</v>
      </c>
      <c r="K1210" s="86">
        <v>44919</v>
      </c>
      <c r="L1210" s="86">
        <v>0</v>
      </c>
      <c r="M1210" s="86">
        <v>4836249</v>
      </c>
      <c r="N1210" s="86">
        <v>4836249</v>
      </c>
      <c r="O1210" s="86">
        <v>4791330</v>
      </c>
      <c r="P1210" s="86">
        <v>4836249</v>
      </c>
      <c r="Q1210" s="86">
        <v>4791330</v>
      </c>
      <c r="R1210" s="86">
        <v>4836249</v>
      </c>
      <c r="S1210" s="86">
        <v>4791330</v>
      </c>
    </row>
    <row r="1211" spans="1:19" x14ac:dyDescent="0.35">
      <c r="A1211" s="86" t="s">
        <v>1215</v>
      </c>
      <c r="B1211" s="86">
        <v>193</v>
      </c>
      <c r="C1211" s="86" t="s">
        <v>1755</v>
      </c>
      <c r="D1211" s="86" t="s">
        <v>6717</v>
      </c>
      <c r="E1211" s="86" t="s">
        <v>1869</v>
      </c>
      <c r="F1211" s="86">
        <v>6877000</v>
      </c>
      <c r="G1211" s="86">
        <v>6877000</v>
      </c>
      <c r="H1211" s="93">
        <v>6877000</v>
      </c>
      <c r="I1211" s="86" t="s">
        <v>2829</v>
      </c>
      <c r="J1211" s="86" t="s">
        <v>2833</v>
      </c>
      <c r="K1211" s="86">
        <v>40000</v>
      </c>
      <c r="L1211" s="86">
        <v>0</v>
      </c>
      <c r="M1211" s="86">
        <v>6917000</v>
      </c>
      <c r="N1211" s="86">
        <v>6917000</v>
      </c>
      <c r="O1211" s="86">
        <v>6877000</v>
      </c>
      <c r="P1211" s="86">
        <v>6917000</v>
      </c>
      <c r="Q1211" s="86">
        <v>6877000</v>
      </c>
      <c r="R1211" s="86">
        <v>6917000</v>
      </c>
      <c r="S1211" s="86">
        <v>6877000</v>
      </c>
    </row>
    <row r="1212" spans="1:19" x14ac:dyDescent="0.35">
      <c r="A1212" s="86" t="s">
        <v>1216</v>
      </c>
      <c r="B1212" s="86">
        <v>194</v>
      </c>
      <c r="C1212" s="86" t="s">
        <v>1756</v>
      </c>
      <c r="D1212" s="86" t="s">
        <v>6179</v>
      </c>
      <c r="E1212" s="86" t="s">
        <v>2515</v>
      </c>
      <c r="F1212" s="86">
        <v>11009961</v>
      </c>
      <c r="G1212" s="86">
        <v>11009961</v>
      </c>
      <c r="H1212" s="93">
        <v>11009961</v>
      </c>
      <c r="I1212" s="86" t="s">
        <v>2829</v>
      </c>
      <c r="J1212" s="86" t="s">
        <v>2833</v>
      </c>
      <c r="K1212" s="86">
        <v>280686</v>
      </c>
      <c r="L1212" s="86">
        <v>0</v>
      </c>
      <c r="M1212" s="86">
        <v>11290647</v>
      </c>
      <c r="N1212" s="86">
        <v>11290647</v>
      </c>
      <c r="O1212" s="86">
        <v>11009961</v>
      </c>
      <c r="P1212" s="86">
        <v>11290647</v>
      </c>
      <c r="Q1212" s="86">
        <v>11009961</v>
      </c>
      <c r="R1212" s="86">
        <v>11290647</v>
      </c>
      <c r="S1212" s="86">
        <v>11009961</v>
      </c>
    </row>
    <row r="1213" spans="1:19" x14ac:dyDescent="0.35">
      <c r="A1213" s="86" t="s">
        <v>1217</v>
      </c>
      <c r="B1213" s="86">
        <v>194</v>
      </c>
      <c r="C1213" s="86" t="s">
        <v>1756</v>
      </c>
      <c r="D1213" s="86" t="s">
        <v>6500</v>
      </c>
      <c r="E1213" s="86" t="s">
        <v>2670</v>
      </c>
      <c r="F1213" s="86">
        <v>56630009</v>
      </c>
      <c r="G1213" s="86">
        <v>54867783</v>
      </c>
      <c r="H1213" s="93">
        <v>56630009</v>
      </c>
      <c r="I1213" s="86" t="s">
        <v>2829</v>
      </c>
      <c r="J1213" s="86" t="s">
        <v>2833</v>
      </c>
      <c r="K1213" s="86">
        <v>3895419</v>
      </c>
      <c r="L1213" s="86">
        <v>0</v>
      </c>
      <c r="M1213" s="86">
        <v>60525428</v>
      </c>
      <c r="N1213" s="86">
        <v>60525428</v>
      </c>
      <c r="O1213" s="86">
        <v>56630009</v>
      </c>
      <c r="P1213" s="86">
        <v>60525428</v>
      </c>
      <c r="Q1213" s="86">
        <v>56630009</v>
      </c>
      <c r="R1213" s="86">
        <v>60525428</v>
      </c>
      <c r="S1213" s="86">
        <v>56630009</v>
      </c>
    </row>
    <row r="1214" spans="1:19" x14ac:dyDescent="0.35">
      <c r="A1214" s="86" t="s">
        <v>1218</v>
      </c>
      <c r="B1214" s="86">
        <v>194</v>
      </c>
      <c r="C1214" s="86" t="s">
        <v>1756</v>
      </c>
      <c r="D1214" s="86" t="s">
        <v>6502</v>
      </c>
      <c r="E1214" s="86" t="s">
        <v>2249</v>
      </c>
      <c r="F1214" s="86">
        <v>157388026</v>
      </c>
      <c r="G1214" s="86">
        <v>155732181</v>
      </c>
      <c r="H1214" s="93">
        <v>157388026</v>
      </c>
      <c r="I1214" s="86" t="s">
        <v>2829</v>
      </c>
      <c r="J1214" s="86" t="s">
        <v>2833</v>
      </c>
      <c r="K1214" s="86">
        <v>6566816</v>
      </c>
      <c r="L1214" s="86">
        <v>0</v>
      </c>
      <c r="M1214" s="86">
        <v>163954842</v>
      </c>
      <c r="N1214" s="86">
        <v>163954842</v>
      </c>
      <c r="O1214" s="86">
        <v>157388026</v>
      </c>
      <c r="P1214" s="86">
        <v>163954842</v>
      </c>
      <c r="Q1214" s="86">
        <v>157388026</v>
      </c>
      <c r="R1214" s="86">
        <v>163954842</v>
      </c>
      <c r="S1214" s="86">
        <v>157388026</v>
      </c>
    </row>
    <row r="1215" spans="1:19" x14ac:dyDescent="0.35">
      <c r="A1215" s="86" t="s">
        <v>1219</v>
      </c>
      <c r="B1215" s="86">
        <v>194</v>
      </c>
      <c r="C1215" s="86" t="s">
        <v>1756</v>
      </c>
      <c r="D1215" s="86" t="s">
        <v>6504</v>
      </c>
      <c r="E1215" s="86" t="s">
        <v>2671</v>
      </c>
      <c r="F1215" s="86">
        <v>248083516</v>
      </c>
      <c r="G1215" s="86">
        <v>242594908</v>
      </c>
      <c r="H1215" s="93">
        <v>248083516</v>
      </c>
      <c r="I1215" s="86" t="s">
        <v>2829</v>
      </c>
      <c r="J1215" s="86" t="s">
        <v>2833</v>
      </c>
      <c r="K1215" s="86">
        <v>12308385</v>
      </c>
      <c r="L1215" s="86">
        <v>0</v>
      </c>
      <c r="M1215" s="86">
        <v>260391901</v>
      </c>
      <c r="N1215" s="86">
        <v>260391901</v>
      </c>
      <c r="O1215" s="86">
        <v>248083516</v>
      </c>
      <c r="P1215" s="86">
        <v>260391901</v>
      </c>
      <c r="Q1215" s="86">
        <v>248083516</v>
      </c>
      <c r="R1215" s="86">
        <v>260391901</v>
      </c>
      <c r="S1215" s="86">
        <v>248083516</v>
      </c>
    </row>
    <row r="1216" spans="1:19" x14ac:dyDescent="0.35">
      <c r="A1216" s="86" t="s">
        <v>1220</v>
      </c>
      <c r="B1216" s="86">
        <v>194</v>
      </c>
      <c r="C1216" s="86" t="s">
        <v>1756</v>
      </c>
      <c r="D1216" s="86" t="s">
        <v>6505</v>
      </c>
      <c r="E1216" s="86" t="s">
        <v>2672</v>
      </c>
      <c r="F1216" s="86">
        <v>78430615</v>
      </c>
      <c r="G1216" s="86">
        <v>78181521</v>
      </c>
      <c r="H1216" s="93">
        <v>78430615</v>
      </c>
      <c r="I1216" s="86" t="s">
        <v>2829</v>
      </c>
      <c r="J1216" s="86" t="s">
        <v>2833</v>
      </c>
      <c r="K1216" s="86">
        <v>4888416</v>
      </c>
      <c r="L1216" s="86">
        <v>0</v>
      </c>
      <c r="M1216" s="86">
        <v>83319031</v>
      </c>
      <c r="N1216" s="86">
        <v>83319031</v>
      </c>
      <c r="O1216" s="86">
        <v>78430615</v>
      </c>
      <c r="P1216" s="86">
        <v>83319031</v>
      </c>
      <c r="Q1216" s="86">
        <v>78430615</v>
      </c>
      <c r="R1216" s="86">
        <v>83319031</v>
      </c>
      <c r="S1216" s="86">
        <v>78430615</v>
      </c>
    </row>
    <row r="1217" spans="1:19" x14ac:dyDescent="0.35">
      <c r="A1217" s="86" t="s">
        <v>1221</v>
      </c>
      <c r="B1217" s="86">
        <v>195</v>
      </c>
      <c r="C1217" s="86" t="s">
        <v>1757</v>
      </c>
      <c r="D1217" s="86" t="s">
        <v>6506</v>
      </c>
      <c r="E1217" s="86" t="s">
        <v>2673</v>
      </c>
      <c r="F1217" s="86">
        <v>12452598008</v>
      </c>
      <c r="G1217" s="86">
        <v>13120378901</v>
      </c>
      <c r="H1217" s="93">
        <v>12452598008</v>
      </c>
      <c r="I1217" s="86" t="s">
        <v>2829</v>
      </c>
      <c r="J1217" s="86" t="s">
        <v>2833</v>
      </c>
      <c r="K1217" s="86">
        <v>21564325</v>
      </c>
      <c r="L1217" s="86">
        <v>16651894</v>
      </c>
      <c r="M1217" s="86">
        <v>12474162333</v>
      </c>
      <c r="N1217" s="86">
        <v>12457510439</v>
      </c>
      <c r="O1217" s="86">
        <v>12435946114</v>
      </c>
      <c r="P1217" s="86">
        <v>13882212399</v>
      </c>
      <c r="Q1217" s="86">
        <v>13860648074</v>
      </c>
      <c r="R1217" s="86">
        <v>13865560505</v>
      </c>
      <c r="S1217" s="86">
        <v>13843996180</v>
      </c>
    </row>
    <row r="1218" spans="1:19" x14ac:dyDescent="0.35">
      <c r="A1218" s="86" t="s">
        <v>1222</v>
      </c>
      <c r="B1218" s="86">
        <v>195</v>
      </c>
      <c r="C1218" s="86" t="s">
        <v>1757</v>
      </c>
      <c r="D1218" s="86" t="s">
        <v>6508</v>
      </c>
      <c r="E1218" s="86" t="s">
        <v>2674</v>
      </c>
      <c r="F1218" s="86">
        <v>480375775</v>
      </c>
      <c r="G1218" s="86">
        <v>485846516</v>
      </c>
      <c r="H1218" s="93">
        <v>480375775</v>
      </c>
      <c r="I1218" s="86" t="s">
        <v>2829</v>
      </c>
      <c r="J1218" s="86" t="s">
        <v>2833</v>
      </c>
      <c r="K1218" s="86">
        <v>1075743</v>
      </c>
      <c r="L1218" s="86">
        <v>0</v>
      </c>
      <c r="M1218" s="86">
        <v>481451518</v>
      </c>
      <c r="N1218" s="86">
        <v>481451518</v>
      </c>
      <c r="O1218" s="86">
        <v>480375775</v>
      </c>
      <c r="P1218" s="86">
        <v>481451518</v>
      </c>
      <c r="Q1218" s="86">
        <v>480375775</v>
      </c>
      <c r="R1218" s="86">
        <v>481451518</v>
      </c>
      <c r="S1218" s="86">
        <v>480375775</v>
      </c>
    </row>
    <row r="1219" spans="1:19" x14ac:dyDescent="0.35">
      <c r="A1219" s="86" t="s">
        <v>1223</v>
      </c>
      <c r="B1219" s="86">
        <v>196</v>
      </c>
      <c r="C1219" s="86" t="s">
        <v>1758</v>
      </c>
      <c r="D1219" s="86" t="s">
        <v>6509</v>
      </c>
      <c r="E1219" s="86" t="s">
        <v>2675</v>
      </c>
      <c r="F1219" s="86">
        <v>212707040</v>
      </c>
      <c r="G1219" s="86">
        <v>213297262</v>
      </c>
      <c r="H1219" s="93">
        <v>212707040</v>
      </c>
      <c r="I1219" s="86" t="s">
        <v>2829</v>
      </c>
      <c r="J1219" s="86" t="s">
        <v>2832</v>
      </c>
      <c r="K1219" s="86">
        <v>1575600</v>
      </c>
      <c r="L1219" s="86">
        <v>1260950</v>
      </c>
      <c r="M1219" s="86">
        <v>214282640</v>
      </c>
      <c r="N1219" s="86">
        <v>213021690</v>
      </c>
      <c r="O1219" s="86">
        <v>211446090</v>
      </c>
      <c r="P1219" s="86">
        <v>214282640</v>
      </c>
      <c r="Q1219" s="86">
        <v>212707040</v>
      </c>
      <c r="R1219" s="86">
        <v>213021690</v>
      </c>
      <c r="S1219" s="86">
        <v>211446090</v>
      </c>
    </row>
    <row r="1220" spans="1:19" x14ac:dyDescent="0.35">
      <c r="A1220" s="86" t="s">
        <v>1224</v>
      </c>
      <c r="B1220" s="86">
        <v>196</v>
      </c>
      <c r="C1220" s="86" t="s">
        <v>1758</v>
      </c>
      <c r="D1220" s="86" t="s">
        <v>6510</v>
      </c>
      <c r="E1220" s="86" t="s">
        <v>2676</v>
      </c>
      <c r="F1220" s="86">
        <v>333395556</v>
      </c>
      <c r="G1220" s="86">
        <v>341934919</v>
      </c>
      <c r="H1220" s="93">
        <v>333395556</v>
      </c>
      <c r="I1220" s="86" t="s">
        <v>2829</v>
      </c>
      <c r="J1220" s="86" t="s">
        <v>2837</v>
      </c>
      <c r="K1220" s="86">
        <v>5639852</v>
      </c>
      <c r="L1220" s="86">
        <v>0</v>
      </c>
      <c r="M1220" s="86">
        <v>339035408</v>
      </c>
      <c r="N1220" s="86">
        <v>339035408</v>
      </c>
      <c r="O1220" s="86">
        <v>333395556</v>
      </c>
      <c r="P1220" s="86">
        <v>471499408</v>
      </c>
      <c r="Q1220" s="86">
        <v>465859556</v>
      </c>
      <c r="R1220" s="86">
        <v>471499408</v>
      </c>
      <c r="S1220" s="86">
        <v>465859556</v>
      </c>
    </row>
    <row r="1221" spans="1:19" x14ac:dyDescent="0.35">
      <c r="A1221" s="86" t="s">
        <v>1225</v>
      </c>
      <c r="B1221" s="86">
        <v>196</v>
      </c>
      <c r="C1221" s="86" t="s">
        <v>1758</v>
      </c>
      <c r="D1221" s="86" t="s">
        <v>6512</v>
      </c>
      <c r="E1221" s="86" t="s">
        <v>1881</v>
      </c>
      <c r="F1221" s="86">
        <v>335558172</v>
      </c>
      <c r="G1221" s="86">
        <v>333494880</v>
      </c>
      <c r="H1221" s="93">
        <v>335558172</v>
      </c>
      <c r="I1221" s="86" t="s">
        <v>2829</v>
      </c>
      <c r="J1221" s="86" t="s">
        <v>2833</v>
      </c>
      <c r="K1221" s="86">
        <v>7049420</v>
      </c>
      <c r="L1221" s="86">
        <v>0</v>
      </c>
      <c r="M1221" s="86">
        <v>342607592</v>
      </c>
      <c r="N1221" s="86">
        <v>342607592</v>
      </c>
      <c r="O1221" s="86">
        <v>335558172</v>
      </c>
      <c r="P1221" s="86">
        <v>342607592</v>
      </c>
      <c r="Q1221" s="86">
        <v>335558172</v>
      </c>
      <c r="R1221" s="86">
        <v>342607592</v>
      </c>
      <c r="S1221" s="86">
        <v>335558172</v>
      </c>
    </row>
    <row r="1222" spans="1:19" x14ac:dyDescent="0.35">
      <c r="A1222" s="86" t="s">
        <v>1226</v>
      </c>
      <c r="B1222" s="86">
        <v>197</v>
      </c>
      <c r="C1222" s="86" t="s">
        <v>1759</v>
      </c>
      <c r="D1222" s="86" t="s">
        <v>5825</v>
      </c>
      <c r="E1222" s="86" t="s">
        <v>2284</v>
      </c>
      <c r="F1222" s="86">
        <v>19831486</v>
      </c>
      <c r="G1222" s="86">
        <v>19831486</v>
      </c>
      <c r="H1222" s="93">
        <v>19831486</v>
      </c>
      <c r="I1222" s="86" t="s">
        <v>2829</v>
      </c>
      <c r="J1222" s="86" t="s">
        <v>2833</v>
      </c>
      <c r="K1222" s="86">
        <v>348310</v>
      </c>
      <c r="L1222" s="86">
        <v>0</v>
      </c>
      <c r="M1222" s="86">
        <v>20179796</v>
      </c>
      <c r="N1222" s="86">
        <v>20179796</v>
      </c>
      <c r="O1222" s="86">
        <v>19831486</v>
      </c>
      <c r="P1222" s="86">
        <v>20179796</v>
      </c>
      <c r="Q1222" s="86">
        <v>19831486</v>
      </c>
      <c r="R1222" s="86">
        <v>20179796</v>
      </c>
      <c r="S1222" s="86">
        <v>19831486</v>
      </c>
    </row>
    <row r="1223" spans="1:19" x14ac:dyDescent="0.35">
      <c r="A1223" s="86" t="s">
        <v>1227</v>
      </c>
      <c r="B1223" s="86">
        <v>197</v>
      </c>
      <c r="C1223" s="86" t="s">
        <v>1759</v>
      </c>
      <c r="D1223" s="86" t="s">
        <v>6515</v>
      </c>
      <c r="E1223" s="86" t="s">
        <v>2286</v>
      </c>
      <c r="F1223" s="86">
        <v>332081219</v>
      </c>
      <c r="G1223" s="86">
        <v>330869744</v>
      </c>
      <c r="H1223" s="93">
        <v>332081219</v>
      </c>
      <c r="I1223" s="86" t="s">
        <v>2829</v>
      </c>
      <c r="J1223" s="86" t="s">
        <v>2833</v>
      </c>
      <c r="K1223" s="86">
        <v>2008330</v>
      </c>
      <c r="L1223" s="86">
        <v>1047968</v>
      </c>
      <c r="M1223" s="86">
        <v>334089549</v>
      </c>
      <c r="N1223" s="86">
        <v>333041581</v>
      </c>
      <c r="O1223" s="86">
        <v>331033251</v>
      </c>
      <c r="P1223" s="86">
        <v>420478969</v>
      </c>
      <c r="Q1223" s="86">
        <v>418470639</v>
      </c>
      <c r="R1223" s="86">
        <v>419431001</v>
      </c>
      <c r="S1223" s="86">
        <v>417422671</v>
      </c>
    </row>
    <row r="1224" spans="1:19" x14ac:dyDescent="0.35">
      <c r="A1224" s="86" t="s">
        <v>1228</v>
      </c>
      <c r="B1224" s="86">
        <v>198</v>
      </c>
      <c r="C1224" s="86" t="s">
        <v>1760</v>
      </c>
      <c r="D1224" s="86" t="s">
        <v>5413</v>
      </c>
      <c r="E1224" s="86" t="s">
        <v>1953</v>
      </c>
      <c r="F1224" s="86">
        <v>30264042</v>
      </c>
      <c r="G1224" s="86">
        <v>30264042</v>
      </c>
      <c r="H1224" s="93">
        <v>30264042</v>
      </c>
      <c r="I1224" s="86" t="s">
        <v>2829</v>
      </c>
      <c r="J1224" s="86" t="s">
        <v>2832</v>
      </c>
      <c r="K1224" s="86">
        <v>0</v>
      </c>
      <c r="L1224" s="86">
        <v>0</v>
      </c>
      <c r="M1224" s="86">
        <v>30264042</v>
      </c>
      <c r="N1224" s="86">
        <v>30264042</v>
      </c>
      <c r="O1224" s="86">
        <v>30264042</v>
      </c>
      <c r="P1224" s="86">
        <v>30264042</v>
      </c>
      <c r="Q1224" s="86">
        <v>30264042</v>
      </c>
      <c r="R1224" s="86">
        <v>30264042</v>
      </c>
      <c r="S1224" s="86">
        <v>30264042</v>
      </c>
    </row>
    <row r="1225" spans="1:19" x14ac:dyDescent="0.35">
      <c r="A1225" s="86" t="s">
        <v>1229</v>
      </c>
      <c r="B1225" s="86">
        <v>198</v>
      </c>
      <c r="C1225" s="86" t="s">
        <v>1760</v>
      </c>
      <c r="D1225" s="86" t="s">
        <v>6223</v>
      </c>
      <c r="E1225" s="86" t="s">
        <v>2527</v>
      </c>
      <c r="F1225" s="86">
        <v>61953585</v>
      </c>
      <c r="G1225" s="86">
        <v>61953585</v>
      </c>
      <c r="H1225" s="93">
        <v>61953585</v>
      </c>
      <c r="I1225" s="86" t="s">
        <v>2829</v>
      </c>
      <c r="J1225" s="86" t="s">
        <v>2832</v>
      </c>
      <c r="K1225" s="86">
        <v>0</v>
      </c>
      <c r="L1225" s="86">
        <v>0</v>
      </c>
      <c r="M1225" s="86">
        <v>61953585</v>
      </c>
      <c r="N1225" s="86">
        <v>61953585</v>
      </c>
      <c r="O1225" s="86">
        <v>61953585</v>
      </c>
      <c r="P1225" s="86">
        <v>61953585</v>
      </c>
      <c r="Q1225" s="86">
        <v>61953585</v>
      </c>
      <c r="R1225" s="86">
        <v>61953585</v>
      </c>
      <c r="S1225" s="86">
        <v>61953585</v>
      </c>
    </row>
    <row r="1226" spans="1:19" x14ac:dyDescent="0.35">
      <c r="A1226" s="86" t="s">
        <v>1230</v>
      </c>
      <c r="B1226" s="86">
        <v>198</v>
      </c>
      <c r="C1226" s="86" t="s">
        <v>1760</v>
      </c>
      <c r="D1226" s="86" t="s">
        <v>6237</v>
      </c>
      <c r="E1226" s="86" t="s">
        <v>2208</v>
      </c>
      <c r="F1226" s="86">
        <v>17468034</v>
      </c>
      <c r="G1226" s="86">
        <v>17468034</v>
      </c>
      <c r="H1226" s="93">
        <v>17468034</v>
      </c>
      <c r="I1226" s="86" t="s">
        <v>2829</v>
      </c>
      <c r="J1226" s="86" t="s">
        <v>2832</v>
      </c>
      <c r="K1226" s="86">
        <v>0</v>
      </c>
      <c r="L1226" s="86">
        <v>0</v>
      </c>
      <c r="M1226" s="86">
        <v>17468034</v>
      </c>
      <c r="N1226" s="86">
        <v>17468034</v>
      </c>
      <c r="O1226" s="86">
        <v>17468034</v>
      </c>
      <c r="P1226" s="86">
        <v>17468034</v>
      </c>
      <c r="Q1226" s="86">
        <v>17468034</v>
      </c>
      <c r="R1226" s="86">
        <v>17468034</v>
      </c>
      <c r="S1226" s="86">
        <v>17468034</v>
      </c>
    </row>
    <row r="1227" spans="1:19" x14ac:dyDescent="0.35">
      <c r="A1227" s="86" t="s">
        <v>1231</v>
      </c>
      <c r="B1227" s="86">
        <v>198</v>
      </c>
      <c r="C1227" s="86" t="s">
        <v>1760</v>
      </c>
      <c r="D1227" s="86" t="s">
        <v>6517</v>
      </c>
      <c r="E1227" s="86" t="s">
        <v>2213</v>
      </c>
      <c r="F1227" s="86">
        <v>241064448</v>
      </c>
      <c r="G1227" s="86">
        <v>241064448</v>
      </c>
      <c r="H1227" s="93">
        <v>241064448</v>
      </c>
      <c r="I1227" s="86" t="s">
        <v>2829</v>
      </c>
      <c r="J1227" s="86" t="s">
        <v>2832</v>
      </c>
      <c r="K1227" s="86">
        <v>3899720</v>
      </c>
      <c r="L1227" s="86">
        <v>0</v>
      </c>
      <c r="M1227" s="86">
        <v>244964168</v>
      </c>
      <c r="N1227" s="86">
        <v>244964168</v>
      </c>
      <c r="O1227" s="86">
        <v>241064448</v>
      </c>
      <c r="P1227" s="86">
        <v>244964168</v>
      </c>
      <c r="Q1227" s="86">
        <v>241064448</v>
      </c>
      <c r="R1227" s="86">
        <v>244964168</v>
      </c>
      <c r="S1227" s="86">
        <v>241064448</v>
      </c>
    </row>
    <row r="1228" spans="1:19" x14ac:dyDescent="0.35">
      <c r="A1228" s="86" t="s">
        <v>1232</v>
      </c>
      <c r="B1228" s="86">
        <v>198</v>
      </c>
      <c r="C1228" s="86" t="s">
        <v>1760</v>
      </c>
      <c r="D1228" s="86" t="s">
        <v>6518</v>
      </c>
      <c r="E1228" s="86" t="s">
        <v>2677</v>
      </c>
      <c r="F1228" s="86">
        <v>148673978</v>
      </c>
      <c r="G1228" s="86">
        <v>148673978</v>
      </c>
      <c r="H1228" s="93">
        <v>148673978</v>
      </c>
      <c r="I1228" s="86" t="s">
        <v>2829</v>
      </c>
      <c r="J1228" s="86" t="s">
        <v>2832</v>
      </c>
      <c r="K1228" s="86">
        <v>2639365</v>
      </c>
      <c r="L1228" s="86">
        <v>0</v>
      </c>
      <c r="M1228" s="86">
        <v>151313343</v>
      </c>
      <c r="N1228" s="86">
        <v>151313343</v>
      </c>
      <c r="O1228" s="86">
        <v>148673978</v>
      </c>
      <c r="P1228" s="86">
        <v>151313343</v>
      </c>
      <c r="Q1228" s="86">
        <v>148673978</v>
      </c>
      <c r="R1228" s="86">
        <v>151313343</v>
      </c>
      <c r="S1228" s="86">
        <v>148673978</v>
      </c>
    </row>
    <row r="1229" spans="1:19" x14ac:dyDescent="0.35">
      <c r="A1229" s="86" t="s">
        <v>1233</v>
      </c>
      <c r="B1229" s="86">
        <v>198</v>
      </c>
      <c r="C1229" s="86" t="s">
        <v>1760</v>
      </c>
      <c r="D1229" s="86" t="s">
        <v>6519</v>
      </c>
      <c r="E1229" s="86" t="s">
        <v>2678</v>
      </c>
      <c r="F1229" s="86">
        <v>1724617630</v>
      </c>
      <c r="G1229" s="86">
        <v>1752880469</v>
      </c>
      <c r="H1229" s="93">
        <v>1724617630</v>
      </c>
      <c r="I1229" s="86" t="s">
        <v>2829</v>
      </c>
      <c r="J1229" s="86" t="s">
        <v>2833</v>
      </c>
      <c r="K1229" s="86">
        <v>12997997</v>
      </c>
      <c r="L1229" s="86">
        <v>0</v>
      </c>
      <c r="M1229" s="86">
        <v>1737615627</v>
      </c>
      <c r="N1229" s="86">
        <v>1737615627</v>
      </c>
      <c r="O1229" s="86">
        <v>1724617630</v>
      </c>
      <c r="P1229" s="86">
        <v>1737615627</v>
      </c>
      <c r="Q1229" s="86">
        <v>1724617630</v>
      </c>
      <c r="R1229" s="86">
        <v>1737615627</v>
      </c>
      <c r="S1229" s="86">
        <v>1724617630</v>
      </c>
    </row>
    <row r="1230" spans="1:19" x14ac:dyDescent="0.35">
      <c r="A1230" s="86" t="s">
        <v>1234</v>
      </c>
      <c r="B1230" s="86">
        <v>198</v>
      </c>
      <c r="C1230" s="86" t="s">
        <v>1760</v>
      </c>
      <c r="D1230" s="86" t="s">
        <v>6520</v>
      </c>
      <c r="E1230" s="86" t="s">
        <v>2679</v>
      </c>
      <c r="F1230" s="86">
        <v>597330453</v>
      </c>
      <c r="G1230" s="86">
        <v>597330453</v>
      </c>
      <c r="H1230" s="93">
        <v>597330453</v>
      </c>
      <c r="I1230" s="86" t="s">
        <v>2829</v>
      </c>
      <c r="J1230" s="86" t="s">
        <v>2832</v>
      </c>
      <c r="K1230" s="86">
        <v>12493208</v>
      </c>
      <c r="L1230" s="86">
        <v>0</v>
      </c>
      <c r="M1230" s="86">
        <v>609823661</v>
      </c>
      <c r="N1230" s="86">
        <v>609823661</v>
      </c>
      <c r="O1230" s="86">
        <v>597330453</v>
      </c>
      <c r="P1230" s="86">
        <v>609823661</v>
      </c>
      <c r="Q1230" s="86">
        <v>597330453</v>
      </c>
      <c r="R1230" s="86">
        <v>609823661</v>
      </c>
      <c r="S1230" s="86">
        <v>597330453</v>
      </c>
    </row>
    <row r="1231" spans="1:19" x14ac:dyDescent="0.35">
      <c r="A1231" s="86" t="s">
        <v>1235</v>
      </c>
      <c r="B1231" s="86">
        <v>198</v>
      </c>
      <c r="C1231" s="86" t="s">
        <v>1760</v>
      </c>
      <c r="D1231" s="86" t="s">
        <v>6521</v>
      </c>
      <c r="E1231" s="86" t="s">
        <v>2680</v>
      </c>
      <c r="F1231" s="86">
        <v>122328483</v>
      </c>
      <c r="G1231" s="86">
        <v>117170486</v>
      </c>
      <c r="H1231" s="93">
        <v>122328483</v>
      </c>
      <c r="I1231" s="86" t="s">
        <v>2829</v>
      </c>
      <c r="J1231" s="86" t="s">
        <v>2833</v>
      </c>
      <c r="K1231" s="86">
        <v>263456</v>
      </c>
      <c r="L1231" s="86">
        <v>0</v>
      </c>
      <c r="M1231" s="86">
        <v>122591939</v>
      </c>
      <c r="N1231" s="86">
        <v>122591939</v>
      </c>
      <c r="O1231" s="86">
        <v>122328483</v>
      </c>
      <c r="P1231" s="86">
        <v>122591939</v>
      </c>
      <c r="Q1231" s="86">
        <v>122328483</v>
      </c>
      <c r="R1231" s="86">
        <v>122591939</v>
      </c>
      <c r="S1231" s="86">
        <v>122328483</v>
      </c>
    </row>
    <row r="1232" spans="1:19" x14ac:dyDescent="0.35">
      <c r="A1232" s="86" t="s">
        <v>1236</v>
      </c>
      <c r="B1232" s="86">
        <v>199</v>
      </c>
      <c r="C1232" s="86" t="s">
        <v>1761</v>
      </c>
      <c r="D1232" s="86" t="s">
        <v>6524</v>
      </c>
      <c r="E1232" s="86" t="s">
        <v>2070</v>
      </c>
      <c r="F1232" s="86">
        <v>11027342453</v>
      </c>
      <c r="G1232" s="86">
        <v>11328208558</v>
      </c>
      <c r="H1232" s="93">
        <v>11027342453</v>
      </c>
      <c r="I1232" s="86" t="s">
        <v>2829</v>
      </c>
      <c r="J1232" s="86" t="s">
        <v>2833</v>
      </c>
      <c r="K1232" s="86">
        <v>192070397</v>
      </c>
      <c r="L1232" s="86">
        <v>0</v>
      </c>
      <c r="M1232" s="86">
        <v>11219412850</v>
      </c>
      <c r="N1232" s="86">
        <v>11219412850</v>
      </c>
      <c r="O1232" s="86">
        <v>11027342453</v>
      </c>
      <c r="P1232" s="86">
        <v>11219412850</v>
      </c>
      <c r="Q1232" s="86">
        <v>11027342453</v>
      </c>
      <c r="R1232" s="86">
        <v>11219412850</v>
      </c>
      <c r="S1232" s="86">
        <v>11027342453</v>
      </c>
    </row>
    <row r="1233" spans="1:19" x14ac:dyDescent="0.35">
      <c r="A1233" s="86" t="s">
        <v>1237</v>
      </c>
      <c r="B1233" s="86">
        <v>199</v>
      </c>
      <c r="C1233" s="86" t="s">
        <v>1761</v>
      </c>
      <c r="D1233" s="86" t="s">
        <v>6527</v>
      </c>
      <c r="E1233" s="86" t="s">
        <v>2071</v>
      </c>
      <c r="F1233" s="86">
        <v>1865424457</v>
      </c>
      <c r="G1233" s="86">
        <v>1935837065</v>
      </c>
      <c r="H1233" s="93">
        <v>1865424457</v>
      </c>
      <c r="I1233" s="86" t="s">
        <v>2829</v>
      </c>
      <c r="J1233" s="86" t="s">
        <v>2833</v>
      </c>
      <c r="K1233" s="86">
        <v>43293982</v>
      </c>
      <c r="L1233" s="86">
        <v>0</v>
      </c>
      <c r="M1233" s="86">
        <v>1908718439</v>
      </c>
      <c r="N1233" s="86">
        <v>1908718439</v>
      </c>
      <c r="O1233" s="86">
        <v>1865424457</v>
      </c>
      <c r="P1233" s="86">
        <v>1908718439</v>
      </c>
      <c r="Q1233" s="86">
        <v>1865424457</v>
      </c>
      <c r="R1233" s="86">
        <v>1908718439</v>
      </c>
      <c r="S1233" s="86">
        <v>1865424457</v>
      </c>
    </row>
    <row r="1234" spans="1:19" x14ac:dyDescent="0.35">
      <c r="A1234" s="86" t="s">
        <v>1238</v>
      </c>
      <c r="B1234" s="86">
        <v>200</v>
      </c>
      <c r="C1234" s="86" t="s">
        <v>1762</v>
      </c>
      <c r="D1234" s="86" t="s">
        <v>5513</v>
      </c>
      <c r="E1234" s="86" t="s">
        <v>2043</v>
      </c>
      <c r="F1234" s="86">
        <v>34868966</v>
      </c>
      <c r="G1234" s="86">
        <v>31898685</v>
      </c>
      <c r="H1234" s="93">
        <v>34868966</v>
      </c>
      <c r="I1234" s="86" t="s">
        <v>2829</v>
      </c>
      <c r="J1234" s="86" t="s">
        <v>2833</v>
      </c>
      <c r="K1234" s="86">
        <v>472630</v>
      </c>
      <c r="L1234" s="86">
        <v>0</v>
      </c>
      <c r="M1234" s="86">
        <v>35341596</v>
      </c>
      <c r="N1234" s="86">
        <v>35341596</v>
      </c>
      <c r="O1234" s="86">
        <v>34868966</v>
      </c>
      <c r="P1234" s="86">
        <v>35341596</v>
      </c>
      <c r="Q1234" s="86">
        <v>34868966</v>
      </c>
      <c r="R1234" s="86">
        <v>35341596</v>
      </c>
      <c r="S1234" s="86">
        <v>34868966</v>
      </c>
    </row>
    <row r="1235" spans="1:19" x14ac:dyDescent="0.35">
      <c r="A1235" s="86" t="s">
        <v>1239</v>
      </c>
      <c r="B1235" s="86">
        <v>200</v>
      </c>
      <c r="C1235" s="86" t="s">
        <v>1762</v>
      </c>
      <c r="D1235" s="86" t="s">
        <v>5516</v>
      </c>
      <c r="E1235" s="86" t="s">
        <v>2047</v>
      </c>
      <c r="F1235" s="86">
        <v>3236897</v>
      </c>
      <c r="G1235" s="86">
        <v>3236897</v>
      </c>
      <c r="H1235" s="93">
        <v>3236897</v>
      </c>
      <c r="I1235" s="86" t="s">
        <v>2829</v>
      </c>
      <c r="J1235" s="86" t="s">
        <v>2833</v>
      </c>
      <c r="K1235" s="86">
        <v>50000</v>
      </c>
      <c r="L1235" s="86">
        <v>0</v>
      </c>
      <c r="M1235" s="86">
        <v>3286897</v>
      </c>
      <c r="N1235" s="86">
        <v>3286897</v>
      </c>
      <c r="O1235" s="86">
        <v>3236897</v>
      </c>
      <c r="P1235" s="86">
        <v>3286897</v>
      </c>
      <c r="Q1235" s="86">
        <v>3236897</v>
      </c>
      <c r="R1235" s="86">
        <v>3286897</v>
      </c>
      <c r="S1235" s="86">
        <v>3236897</v>
      </c>
    </row>
    <row r="1236" spans="1:19" x14ac:dyDescent="0.35">
      <c r="A1236" s="86" t="s">
        <v>1240</v>
      </c>
      <c r="B1236" s="86">
        <v>200</v>
      </c>
      <c r="C1236" s="86" t="s">
        <v>1762</v>
      </c>
      <c r="D1236" s="86" t="s">
        <v>5519</v>
      </c>
      <c r="E1236" s="86" t="s">
        <v>2049</v>
      </c>
      <c r="F1236" s="86">
        <v>20988502</v>
      </c>
      <c r="G1236" s="86">
        <v>20689012</v>
      </c>
      <c r="H1236" s="93">
        <v>20988502</v>
      </c>
      <c r="I1236" s="86" t="s">
        <v>2829</v>
      </c>
      <c r="J1236" s="86" t="s">
        <v>2833</v>
      </c>
      <c r="K1236" s="86">
        <v>112940</v>
      </c>
      <c r="L1236" s="86">
        <v>0</v>
      </c>
      <c r="M1236" s="86">
        <v>21101442</v>
      </c>
      <c r="N1236" s="86">
        <v>21101442</v>
      </c>
      <c r="O1236" s="86">
        <v>20988502</v>
      </c>
      <c r="P1236" s="86">
        <v>21101442</v>
      </c>
      <c r="Q1236" s="86">
        <v>20988502</v>
      </c>
      <c r="R1236" s="86">
        <v>21101442</v>
      </c>
      <c r="S1236" s="86">
        <v>20988502</v>
      </c>
    </row>
    <row r="1237" spans="1:19" x14ac:dyDescent="0.35">
      <c r="A1237" s="86" t="s">
        <v>1241</v>
      </c>
      <c r="B1237" s="86">
        <v>200</v>
      </c>
      <c r="C1237" s="86" t="s">
        <v>1762</v>
      </c>
      <c r="D1237" s="86" t="s">
        <v>6528</v>
      </c>
      <c r="E1237" s="86" t="s">
        <v>2681</v>
      </c>
      <c r="F1237" s="86">
        <v>356884123</v>
      </c>
      <c r="G1237" s="86">
        <v>357323677</v>
      </c>
      <c r="H1237" s="93">
        <v>356884123</v>
      </c>
      <c r="I1237" s="86" t="s">
        <v>2829</v>
      </c>
      <c r="J1237" s="86" t="s">
        <v>2833</v>
      </c>
      <c r="K1237" s="86">
        <v>12971302</v>
      </c>
      <c r="L1237" s="86">
        <v>0</v>
      </c>
      <c r="M1237" s="86">
        <v>369855425</v>
      </c>
      <c r="N1237" s="86">
        <v>369855425</v>
      </c>
      <c r="O1237" s="86">
        <v>356884123</v>
      </c>
      <c r="P1237" s="86">
        <v>369855425</v>
      </c>
      <c r="Q1237" s="86">
        <v>356884123</v>
      </c>
      <c r="R1237" s="86">
        <v>369855425</v>
      </c>
      <c r="S1237" s="86">
        <v>356884123</v>
      </c>
    </row>
    <row r="1238" spans="1:19" x14ac:dyDescent="0.35">
      <c r="A1238" s="86" t="s">
        <v>1242</v>
      </c>
      <c r="B1238" s="86">
        <v>200</v>
      </c>
      <c r="C1238" s="86" t="s">
        <v>1762</v>
      </c>
      <c r="D1238" s="86" t="s">
        <v>6529</v>
      </c>
      <c r="E1238" s="86" t="s">
        <v>2682</v>
      </c>
      <c r="F1238" s="86">
        <v>67053040</v>
      </c>
      <c r="G1238" s="86">
        <v>67577669</v>
      </c>
      <c r="H1238" s="93">
        <v>67053040</v>
      </c>
      <c r="I1238" s="86" t="s">
        <v>2829</v>
      </c>
      <c r="J1238" s="86" t="s">
        <v>2833</v>
      </c>
      <c r="K1238" s="86">
        <v>2836642</v>
      </c>
      <c r="L1238" s="86">
        <v>0</v>
      </c>
      <c r="M1238" s="86">
        <v>69889682</v>
      </c>
      <c r="N1238" s="86">
        <v>69889682</v>
      </c>
      <c r="O1238" s="86">
        <v>67053040</v>
      </c>
      <c r="P1238" s="86">
        <v>69889682</v>
      </c>
      <c r="Q1238" s="86">
        <v>67053040</v>
      </c>
      <c r="R1238" s="86">
        <v>69889682</v>
      </c>
      <c r="S1238" s="86">
        <v>67053040</v>
      </c>
    </row>
    <row r="1239" spans="1:19" x14ac:dyDescent="0.35">
      <c r="A1239" s="86" t="s">
        <v>1243</v>
      </c>
      <c r="B1239" s="86">
        <v>200</v>
      </c>
      <c r="C1239" s="86" t="s">
        <v>1762</v>
      </c>
      <c r="D1239" s="86" t="s">
        <v>6531</v>
      </c>
      <c r="E1239" s="86" t="s">
        <v>2683</v>
      </c>
      <c r="F1239" s="86">
        <v>212382940</v>
      </c>
      <c r="G1239" s="86">
        <v>217203478</v>
      </c>
      <c r="H1239" s="93">
        <v>212382940</v>
      </c>
      <c r="I1239" s="86" t="s">
        <v>2829</v>
      </c>
      <c r="J1239" s="86" t="s">
        <v>2833</v>
      </c>
      <c r="K1239" s="86">
        <v>7752680</v>
      </c>
      <c r="L1239" s="86">
        <v>0</v>
      </c>
      <c r="M1239" s="86">
        <v>220135620</v>
      </c>
      <c r="N1239" s="86">
        <v>220135620</v>
      </c>
      <c r="O1239" s="86">
        <v>212382940</v>
      </c>
      <c r="P1239" s="86">
        <v>220135620</v>
      </c>
      <c r="Q1239" s="86">
        <v>212382940</v>
      </c>
      <c r="R1239" s="86">
        <v>220135620</v>
      </c>
      <c r="S1239" s="86">
        <v>212382940</v>
      </c>
    </row>
    <row r="1240" spans="1:19" x14ac:dyDescent="0.35">
      <c r="A1240" s="86" t="s">
        <v>1244</v>
      </c>
      <c r="B1240" s="86">
        <v>200</v>
      </c>
      <c r="C1240" s="86" t="s">
        <v>1762</v>
      </c>
      <c r="D1240" s="86" t="s">
        <v>6533</v>
      </c>
      <c r="E1240" s="86" t="s">
        <v>2684</v>
      </c>
      <c r="F1240" s="86">
        <v>11557878</v>
      </c>
      <c r="G1240" s="86">
        <v>11672431</v>
      </c>
      <c r="H1240" s="93">
        <v>11557878</v>
      </c>
      <c r="I1240" s="86" t="s">
        <v>2829</v>
      </c>
      <c r="J1240" s="86" t="s">
        <v>2833</v>
      </c>
      <c r="K1240" s="86">
        <v>293750</v>
      </c>
      <c r="L1240" s="86">
        <v>0</v>
      </c>
      <c r="M1240" s="86">
        <v>11851628</v>
      </c>
      <c r="N1240" s="86">
        <v>11851628</v>
      </c>
      <c r="O1240" s="86">
        <v>11557878</v>
      </c>
      <c r="P1240" s="86">
        <v>11851628</v>
      </c>
      <c r="Q1240" s="86">
        <v>11557878</v>
      </c>
      <c r="R1240" s="86">
        <v>11851628</v>
      </c>
      <c r="S1240" s="86">
        <v>11557878</v>
      </c>
    </row>
    <row r="1241" spans="1:19" x14ac:dyDescent="0.35">
      <c r="A1241" s="86" t="s">
        <v>1245</v>
      </c>
      <c r="B1241" s="86">
        <v>200</v>
      </c>
      <c r="C1241" s="86" t="s">
        <v>1762</v>
      </c>
      <c r="D1241" s="86" t="s">
        <v>6646</v>
      </c>
      <c r="E1241" s="86" t="s">
        <v>2685</v>
      </c>
      <c r="F1241" s="86">
        <v>13599072</v>
      </c>
      <c r="G1241" s="86">
        <v>13599072</v>
      </c>
      <c r="H1241" s="93">
        <v>13599072</v>
      </c>
      <c r="I1241" s="86" t="s">
        <v>2829</v>
      </c>
      <c r="J1241" s="86" t="s">
        <v>2833</v>
      </c>
      <c r="K1241" s="86">
        <v>226658</v>
      </c>
      <c r="L1241" s="86">
        <v>368841</v>
      </c>
      <c r="M1241" s="86">
        <v>13825730</v>
      </c>
      <c r="N1241" s="86">
        <v>13456889</v>
      </c>
      <c r="O1241" s="86">
        <v>13230231</v>
      </c>
      <c r="P1241" s="86">
        <v>13825730</v>
      </c>
      <c r="Q1241" s="86">
        <v>13599072</v>
      </c>
      <c r="R1241" s="86">
        <v>13456889</v>
      </c>
      <c r="S1241" s="86">
        <v>13230231</v>
      </c>
    </row>
    <row r="1242" spans="1:19" x14ac:dyDescent="0.35">
      <c r="A1242" s="86" t="s">
        <v>1246</v>
      </c>
      <c r="B1242" s="86">
        <v>201</v>
      </c>
      <c r="C1242" s="86" t="s">
        <v>1763</v>
      </c>
      <c r="D1242" s="86" t="s">
        <v>5495</v>
      </c>
      <c r="E1242" s="86" t="s">
        <v>2026</v>
      </c>
      <c r="F1242" s="86">
        <v>12871359</v>
      </c>
      <c r="G1242" s="86">
        <v>12871359</v>
      </c>
      <c r="H1242" s="93">
        <v>12871359</v>
      </c>
      <c r="I1242" s="86" t="s">
        <v>2829</v>
      </c>
      <c r="J1242" s="86" t="s">
        <v>2833</v>
      </c>
      <c r="K1242" s="86">
        <v>601960</v>
      </c>
      <c r="L1242" s="86">
        <v>0</v>
      </c>
      <c r="M1242" s="86">
        <v>13473319</v>
      </c>
      <c r="N1242" s="86">
        <v>13473319</v>
      </c>
      <c r="O1242" s="86">
        <v>12871359</v>
      </c>
      <c r="P1242" s="86">
        <v>13473319</v>
      </c>
      <c r="Q1242" s="86">
        <v>12871359</v>
      </c>
      <c r="R1242" s="86">
        <v>13473319</v>
      </c>
      <c r="S1242" s="86">
        <v>12871359</v>
      </c>
    </row>
    <row r="1243" spans="1:19" x14ac:dyDescent="0.35">
      <c r="A1243" s="86" t="s">
        <v>1247</v>
      </c>
      <c r="B1243" s="86">
        <v>201</v>
      </c>
      <c r="C1243" s="86" t="s">
        <v>1763</v>
      </c>
      <c r="D1243" s="86" t="s">
        <v>5850</v>
      </c>
      <c r="E1243" s="86" t="s">
        <v>2298</v>
      </c>
      <c r="F1243" s="86">
        <v>439007413</v>
      </c>
      <c r="G1243" s="86">
        <v>451693968</v>
      </c>
      <c r="H1243" s="93">
        <v>439007413</v>
      </c>
      <c r="I1243" s="86" t="s">
        <v>2829</v>
      </c>
      <c r="J1243" s="86" t="s">
        <v>2833</v>
      </c>
      <c r="K1243" s="86">
        <v>20089020</v>
      </c>
      <c r="L1243" s="86">
        <v>0</v>
      </c>
      <c r="M1243" s="86">
        <v>459096433</v>
      </c>
      <c r="N1243" s="86">
        <v>459096433</v>
      </c>
      <c r="O1243" s="86">
        <v>439007413</v>
      </c>
      <c r="P1243" s="86">
        <v>459096433</v>
      </c>
      <c r="Q1243" s="86">
        <v>439007413</v>
      </c>
      <c r="R1243" s="86">
        <v>459096433</v>
      </c>
      <c r="S1243" s="86">
        <v>439007413</v>
      </c>
    </row>
    <row r="1244" spans="1:19" x14ac:dyDescent="0.35">
      <c r="A1244" s="86" t="s">
        <v>1248</v>
      </c>
      <c r="B1244" s="86">
        <v>201</v>
      </c>
      <c r="C1244" s="86" t="s">
        <v>1763</v>
      </c>
      <c r="D1244" s="86" t="s">
        <v>6384</v>
      </c>
      <c r="E1244" s="86" t="s">
        <v>2599</v>
      </c>
      <c r="F1244" s="86">
        <v>6313197</v>
      </c>
      <c r="G1244" s="86">
        <v>6313197</v>
      </c>
      <c r="H1244" s="93">
        <v>6313197</v>
      </c>
      <c r="I1244" s="86" t="s">
        <v>2829</v>
      </c>
      <c r="J1244" s="86" t="s">
        <v>2833</v>
      </c>
      <c r="K1244" s="86">
        <v>56000</v>
      </c>
      <c r="L1244" s="86">
        <v>73100</v>
      </c>
      <c r="M1244" s="86">
        <v>6369197</v>
      </c>
      <c r="N1244" s="86">
        <v>6296097</v>
      </c>
      <c r="O1244" s="86">
        <v>6240097</v>
      </c>
      <c r="P1244" s="86">
        <v>6369197</v>
      </c>
      <c r="Q1244" s="86">
        <v>6313197</v>
      </c>
      <c r="R1244" s="86">
        <v>6296097</v>
      </c>
      <c r="S1244" s="86">
        <v>6240097</v>
      </c>
    </row>
    <row r="1245" spans="1:19" x14ac:dyDescent="0.35">
      <c r="A1245" s="86" t="s">
        <v>1249</v>
      </c>
      <c r="B1245" s="86">
        <v>201</v>
      </c>
      <c r="C1245" s="86" t="s">
        <v>1763</v>
      </c>
      <c r="D1245" s="86" t="s">
        <v>6386</v>
      </c>
      <c r="E1245" s="86" t="s">
        <v>2600</v>
      </c>
      <c r="F1245" s="86">
        <v>16473864</v>
      </c>
      <c r="G1245" s="86">
        <v>16113649</v>
      </c>
      <c r="H1245" s="93">
        <v>16473864</v>
      </c>
      <c r="I1245" s="86" t="s">
        <v>2829</v>
      </c>
      <c r="J1245" s="86" t="s">
        <v>2833</v>
      </c>
      <c r="K1245" s="86">
        <v>620790</v>
      </c>
      <c r="L1245" s="86">
        <v>720750</v>
      </c>
      <c r="M1245" s="86">
        <v>17094654</v>
      </c>
      <c r="N1245" s="86">
        <v>16373904</v>
      </c>
      <c r="O1245" s="86">
        <v>15753114</v>
      </c>
      <c r="P1245" s="86">
        <v>17094654</v>
      </c>
      <c r="Q1245" s="86">
        <v>16473864</v>
      </c>
      <c r="R1245" s="86">
        <v>16373904</v>
      </c>
      <c r="S1245" s="86">
        <v>15753114</v>
      </c>
    </row>
    <row r="1246" spans="1:19" x14ac:dyDescent="0.35">
      <c r="A1246" s="86" t="s">
        <v>1250</v>
      </c>
      <c r="B1246" s="86">
        <v>201</v>
      </c>
      <c r="C1246" s="86" t="s">
        <v>1763</v>
      </c>
      <c r="D1246" s="86" t="s">
        <v>6534</v>
      </c>
      <c r="E1246" s="86" t="s">
        <v>2686</v>
      </c>
      <c r="F1246" s="86">
        <v>1563042327</v>
      </c>
      <c r="G1246" s="86">
        <v>1635426954</v>
      </c>
      <c r="H1246" s="93">
        <v>1563042327</v>
      </c>
      <c r="I1246" s="86" t="s">
        <v>2829</v>
      </c>
      <c r="J1246" s="86" t="s">
        <v>2833</v>
      </c>
      <c r="K1246" s="86">
        <v>43345173</v>
      </c>
      <c r="L1246" s="86">
        <v>58747710</v>
      </c>
      <c r="M1246" s="86">
        <v>1606387500</v>
      </c>
      <c r="N1246" s="86">
        <v>1547639790</v>
      </c>
      <c r="O1246" s="86">
        <v>1504294617</v>
      </c>
      <c r="P1246" s="86">
        <v>1606387500</v>
      </c>
      <c r="Q1246" s="86">
        <v>1563042327</v>
      </c>
      <c r="R1246" s="86">
        <v>1547639790</v>
      </c>
      <c r="S1246" s="86">
        <v>1504294617</v>
      </c>
    </row>
    <row r="1247" spans="1:19" x14ac:dyDescent="0.35">
      <c r="A1247" s="86" t="s">
        <v>1251</v>
      </c>
      <c r="B1247" s="86">
        <v>201</v>
      </c>
      <c r="C1247" s="86" t="s">
        <v>1763</v>
      </c>
      <c r="D1247" s="86" t="s">
        <v>6535</v>
      </c>
      <c r="E1247" s="86" t="s">
        <v>2687</v>
      </c>
      <c r="F1247" s="86">
        <v>99749943</v>
      </c>
      <c r="G1247" s="86">
        <v>107934490</v>
      </c>
      <c r="H1247" s="93">
        <v>99749943</v>
      </c>
      <c r="I1247" s="86" t="s">
        <v>2829</v>
      </c>
      <c r="J1247" s="86" t="s">
        <v>2833</v>
      </c>
      <c r="K1247" s="86">
        <v>3563890</v>
      </c>
      <c r="L1247" s="86">
        <v>3804010</v>
      </c>
      <c r="M1247" s="86">
        <v>103313833</v>
      </c>
      <c r="N1247" s="86">
        <v>99509823</v>
      </c>
      <c r="O1247" s="86">
        <v>95945933</v>
      </c>
      <c r="P1247" s="86">
        <v>103313833</v>
      </c>
      <c r="Q1247" s="86">
        <v>99749943</v>
      </c>
      <c r="R1247" s="86">
        <v>99509823</v>
      </c>
      <c r="S1247" s="86">
        <v>95945933</v>
      </c>
    </row>
    <row r="1248" spans="1:19" x14ac:dyDescent="0.35">
      <c r="A1248" s="86" t="s">
        <v>1252</v>
      </c>
      <c r="B1248" s="86">
        <v>201</v>
      </c>
      <c r="C1248" s="86" t="s">
        <v>1763</v>
      </c>
      <c r="D1248" s="86" t="s">
        <v>6536</v>
      </c>
      <c r="E1248" s="86" t="s">
        <v>2688</v>
      </c>
      <c r="F1248" s="86">
        <v>32224164</v>
      </c>
      <c r="G1248" s="86">
        <v>33354140</v>
      </c>
      <c r="H1248" s="93">
        <v>32224164</v>
      </c>
      <c r="I1248" s="86" t="s">
        <v>2829</v>
      </c>
      <c r="J1248" s="86" t="s">
        <v>2833</v>
      </c>
      <c r="K1248" s="86">
        <v>1237950</v>
      </c>
      <c r="L1248" s="86">
        <v>1257625</v>
      </c>
      <c r="M1248" s="86">
        <v>33462114</v>
      </c>
      <c r="N1248" s="86">
        <v>32204489</v>
      </c>
      <c r="O1248" s="86">
        <v>30966539</v>
      </c>
      <c r="P1248" s="86">
        <v>33462114</v>
      </c>
      <c r="Q1248" s="86">
        <v>32224164</v>
      </c>
      <c r="R1248" s="86">
        <v>32204489</v>
      </c>
      <c r="S1248" s="86">
        <v>30966539</v>
      </c>
    </row>
    <row r="1249" spans="1:19" x14ac:dyDescent="0.35">
      <c r="A1249" s="86" t="s">
        <v>1253</v>
      </c>
      <c r="B1249" s="86">
        <v>201</v>
      </c>
      <c r="C1249" s="86" t="s">
        <v>1763</v>
      </c>
      <c r="D1249" s="86" t="s">
        <v>6537</v>
      </c>
      <c r="E1249" s="86" t="s">
        <v>2689</v>
      </c>
      <c r="F1249" s="86">
        <v>66467169</v>
      </c>
      <c r="G1249" s="86">
        <v>68682256</v>
      </c>
      <c r="H1249" s="93">
        <v>66467169</v>
      </c>
      <c r="I1249" s="86" t="s">
        <v>2829</v>
      </c>
      <c r="J1249" s="86" t="s">
        <v>2833</v>
      </c>
      <c r="K1249" s="86">
        <v>3486890</v>
      </c>
      <c r="L1249" s="86">
        <v>4186850</v>
      </c>
      <c r="M1249" s="86">
        <v>69954059</v>
      </c>
      <c r="N1249" s="86">
        <v>65767209</v>
      </c>
      <c r="O1249" s="86">
        <v>62280319</v>
      </c>
      <c r="P1249" s="86">
        <v>69954059</v>
      </c>
      <c r="Q1249" s="86">
        <v>66467169</v>
      </c>
      <c r="R1249" s="86">
        <v>65767209</v>
      </c>
      <c r="S1249" s="86">
        <v>62280319</v>
      </c>
    </row>
    <row r="1250" spans="1:19" x14ac:dyDescent="0.35">
      <c r="A1250" s="86" t="s">
        <v>1254</v>
      </c>
      <c r="B1250" s="86">
        <v>201</v>
      </c>
      <c r="C1250" s="86" t="s">
        <v>1763</v>
      </c>
      <c r="D1250" s="86" t="s">
        <v>6538</v>
      </c>
      <c r="E1250" s="86" t="s">
        <v>2690</v>
      </c>
      <c r="F1250" s="86">
        <v>84095869</v>
      </c>
      <c r="G1250" s="86">
        <v>89648222</v>
      </c>
      <c r="H1250" s="93">
        <v>84095869</v>
      </c>
      <c r="I1250" s="86" t="s">
        <v>2829</v>
      </c>
      <c r="J1250" s="86" t="s">
        <v>2834</v>
      </c>
      <c r="K1250" s="86">
        <v>4931745</v>
      </c>
      <c r="L1250" s="86">
        <v>4677140</v>
      </c>
      <c r="M1250" s="86">
        <v>89027614</v>
      </c>
      <c r="N1250" s="86">
        <v>84350474</v>
      </c>
      <c r="O1250" s="86">
        <v>79418729</v>
      </c>
      <c r="P1250" s="86">
        <v>89027614</v>
      </c>
      <c r="Q1250" s="86">
        <v>84095869</v>
      </c>
      <c r="R1250" s="86">
        <v>84350474</v>
      </c>
      <c r="S1250" s="86">
        <v>79418729</v>
      </c>
    </row>
    <row r="1251" spans="1:19" x14ac:dyDescent="0.35">
      <c r="A1251" s="86" t="s">
        <v>1255</v>
      </c>
      <c r="B1251" s="86">
        <v>201</v>
      </c>
      <c r="C1251" s="86" t="s">
        <v>1763</v>
      </c>
      <c r="D1251" s="86" t="s">
        <v>6540</v>
      </c>
      <c r="E1251" s="86" t="s">
        <v>2637</v>
      </c>
      <c r="F1251" s="86">
        <v>805502019</v>
      </c>
      <c r="G1251" s="86">
        <v>814959649</v>
      </c>
      <c r="H1251" s="93">
        <v>805502019</v>
      </c>
      <c r="I1251" s="86" t="s">
        <v>2829</v>
      </c>
      <c r="J1251" s="86" t="s">
        <v>2833</v>
      </c>
      <c r="K1251" s="86">
        <v>11971740</v>
      </c>
      <c r="L1251" s="86">
        <v>18214080</v>
      </c>
      <c r="M1251" s="86">
        <v>817473759</v>
      </c>
      <c r="N1251" s="86">
        <v>799259679</v>
      </c>
      <c r="O1251" s="86">
        <v>787287939</v>
      </c>
      <c r="P1251" s="86">
        <v>817473759</v>
      </c>
      <c r="Q1251" s="86">
        <v>805502019</v>
      </c>
      <c r="R1251" s="86">
        <v>799259679</v>
      </c>
      <c r="S1251" s="86">
        <v>787287939</v>
      </c>
    </row>
    <row r="1252" spans="1:19" x14ac:dyDescent="0.35">
      <c r="A1252" s="86" t="s">
        <v>1256</v>
      </c>
      <c r="B1252" s="86">
        <v>201</v>
      </c>
      <c r="C1252" s="86" t="s">
        <v>1763</v>
      </c>
      <c r="D1252" s="86" t="s">
        <v>6542</v>
      </c>
      <c r="E1252" s="86" t="s">
        <v>2028</v>
      </c>
      <c r="F1252" s="86">
        <v>77540303</v>
      </c>
      <c r="G1252" s="86">
        <v>81295990</v>
      </c>
      <c r="H1252" s="93">
        <v>77540303</v>
      </c>
      <c r="I1252" s="86" t="s">
        <v>2829</v>
      </c>
      <c r="J1252" s="86" t="s">
        <v>2833</v>
      </c>
      <c r="K1252" s="86">
        <v>2897140</v>
      </c>
      <c r="L1252" s="86">
        <v>3310710</v>
      </c>
      <c r="M1252" s="86">
        <v>80437443</v>
      </c>
      <c r="N1252" s="86">
        <v>77126733</v>
      </c>
      <c r="O1252" s="86">
        <v>74229593</v>
      </c>
      <c r="P1252" s="86">
        <v>80437443</v>
      </c>
      <c r="Q1252" s="86">
        <v>77540303</v>
      </c>
      <c r="R1252" s="86">
        <v>77126733</v>
      </c>
      <c r="S1252" s="86">
        <v>74229593</v>
      </c>
    </row>
    <row r="1253" spans="1:19" x14ac:dyDescent="0.35">
      <c r="A1253" s="86" t="s">
        <v>1257</v>
      </c>
      <c r="B1253" s="86">
        <v>201</v>
      </c>
      <c r="C1253" s="86" t="s">
        <v>1763</v>
      </c>
      <c r="D1253" s="86" t="s">
        <v>6543</v>
      </c>
      <c r="E1253" s="86" t="s">
        <v>2691</v>
      </c>
      <c r="F1253" s="86">
        <v>330704814</v>
      </c>
      <c r="G1253" s="86">
        <v>340237652</v>
      </c>
      <c r="H1253" s="93">
        <v>330704814</v>
      </c>
      <c r="I1253" s="86" t="s">
        <v>2829</v>
      </c>
      <c r="J1253" s="86" t="s">
        <v>2833</v>
      </c>
      <c r="K1253" s="86">
        <v>10659056</v>
      </c>
      <c r="L1253" s="86">
        <v>11316300</v>
      </c>
      <c r="M1253" s="86">
        <v>341363870</v>
      </c>
      <c r="N1253" s="86">
        <v>330047570</v>
      </c>
      <c r="O1253" s="86">
        <v>319388514</v>
      </c>
      <c r="P1253" s="86">
        <v>341363870</v>
      </c>
      <c r="Q1253" s="86">
        <v>330704814</v>
      </c>
      <c r="R1253" s="86">
        <v>330047570</v>
      </c>
      <c r="S1253" s="86">
        <v>319388514</v>
      </c>
    </row>
    <row r="1254" spans="1:19" x14ac:dyDescent="0.35">
      <c r="A1254" s="86" t="s">
        <v>1258</v>
      </c>
      <c r="B1254" s="86">
        <v>202</v>
      </c>
      <c r="C1254" s="86" t="s">
        <v>1764</v>
      </c>
      <c r="D1254" s="86" t="s">
        <v>6085</v>
      </c>
      <c r="E1254" s="86" t="s">
        <v>2453</v>
      </c>
      <c r="F1254" s="86">
        <v>30347185</v>
      </c>
      <c r="G1254" s="86">
        <v>31841572</v>
      </c>
      <c r="H1254" s="93">
        <v>30347185</v>
      </c>
      <c r="I1254" s="86" t="s">
        <v>2829</v>
      </c>
      <c r="J1254" s="86" t="s">
        <v>2833</v>
      </c>
      <c r="K1254" s="86">
        <v>1044170</v>
      </c>
      <c r="L1254" s="86">
        <v>888440</v>
      </c>
      <c r="M1254" s="86">
        <v>31391355</v>
      </c>
      <c r="N1254" s="86">
        <v>30502915</v>
      </c>
      <c r="O1254" s="86">
        <v>29458745</v>
      </c>
      <c r="P1254" s="86">
        <v>31391355</v>
      </c>
      <c r="Q1254" s="86">
        <v>30347185</v>
      </c>
      <c r="R1254" s="86">
        <v>30502915</v>
      </c>
      <c r="S1254" s="86">
        <v>29458745</v>
      </c>
    </row>
    <row r="1255" spans="1:19" x14ac:dyDescent="0.35">
      <c r="A1255" s="86" t="s">
        <v>1259</v>
      </c>
      <c r="B1255" s="86">
        <v>202</v>
      </c>
      <c r="C1255" s="86" t="s">
        <v>1764</v>
      </c>
      <c r="D1255" s="86" t="s">
        <v>6544</v>
      </c>
      <c r="E1255" s="86" t="s">
        <v>2692</v>
      </c>
      <c r="F1255" s="86">
        <v>587279606</v>
      </c>
      <c r="G1255" s="86">
        <v>640733401</v>
      </c>
      <c r="H1255" s="93">
        <v>640733401</v>
      </c>
      <c r="I1255" s="86" t="s">
        <v>2830</v>
      </c>
      <c r="J1255" s="86" t="s">
        <v>2836</v>
      </c>
      <c r="K1255" s="86">
        <v>21665010</v>
      </c>
      <c r="L1255" s="86">
        <v>0</v>
      </c>
      <c r="M1255" s="86">
        <v>662398411</v>
      </c>
      <c r="N1255" s="86">
        <v>662398411</v>
      </c>
      <c r="O1255" s="86">
        <v>640733401</v>
      </c>
      <c r="P1255" s="86">
        <v>662398411</v>
      </c>
      <c r="Q1255" s="86">
        <v>640733401</v>
      </c>
      <c r="R1255" s="86">
        <v>662398411</v>
      </c>
      <c r="S1255" s="86">
        <v>640733401</v>
      </c>
    </row>
    <row r="1256" spans="1:19" x14ac:dyDescent="0.35">
      <c r="A1256" s="86" t="s">
        <v>1260</v>
      </c>
      <c r="B1256" s="86">
        <v>202</v>
      </c>
      <c r="C1256" s="86" t="s">
        <v>1764</v>
      </c>
      <c r="D1256" s="86" t="s">
        <v>6545</v>
      </c>
      <c r="E1256" s="86" t="s">
        <v>2693</v>
      </c>
      <c r="F1256" s="86">
        <v>166413117</v>
      </c>
      <c r="G1256" s="86">
        <v>167990001</v>
      </c>
      <c r="H1256" s="93">
        <v>166413117</v>
      </c>
      <c r="I1256" s="86" t="s">
        <v>2829</v>
      </c>
      <c r="J1256" s="86" t="s">
        <v>2833</v>
      </c>
      <c r="K1256" s="86">
        <v>5757193</v>
      </c>
      <c r="L1256" s="86">
        <v>4646774</v>
      </c>
      <c r="M1256" s="86">
        <v>172170310</v>
      </c>
      <c r="N1256" s="86">
        <v>167523536</v>
      </c>
      <c r="O1256" s="86">
        <v>161766343</v>
      </c>
      <c r="P1256" s="86">
        <v>172170310</v>
      </c>
      <c r="Q1256" s="86">
        <v>166413117</v>
      </c>
      <c r="R1256" s="86">
        <v>167523536</v>
      </c>
      <c r="S1256" s="86">
        <v>161766343</v>
      </c>
    </row>
    <row r="1257" spans="1:19" x14ac:dyDescent="0.35">
      <c r="A1257" s="86" t="s">
        <v>1261</v>
      </c>
      <c r="B1257" s="86">
        <v>202</v>
      </c>
      <c r="C1257" s="86" t="s">
        <v>1764</v>
      </c>
      <c r="D1257" s="86" t="s">
        <v>6581</v>
      </c>
      <c r="E1257" s="86" t="s">
        <v>2694</v>
      </c>
      <c r="F1257" s="86">
        <v>6217793</v>
      </c>
      <c r="G1257" s="86">
        <v>6217793</v>
      </c>
      <c r="H1257" s="93">
        <v>6217793</v>
      </c>
      <c r="I1257" s="86" t="s">
        <v>2829</v>
      </c>
      <c r="J1257" s="86" t="s">
        <v>2833</v>
      </c>
      <c r="K1257" s="86">
        <v>109650</v>
      </c>
      <c r="L1257" s="86">
        <v>0</v>
      </c>
      <c r="M1257" s="86">
        <v>6327443</v>
      </c>
      <c r="N1257" s="86">
        <v>6327443</v>
      </c>
      <c r="O1257" s="86">
        <v>6217793</v>
      </c>
      <c r="P1257" s="86">
        <v>6327443</v>
      </c>
      <c r="Q1257" s="86">
        <v>6217793</v>
      </c>
      <c r="R1257" s="86">
        <v>6327443</v>
      </c>
      <c r="S1257" s="86">
        <v>6217793</v>
      </c>
    </row>
    <row r="1258" spans="1:19" x14ac:dyDescent="0.35">
      <c r="A1258" s="86" t="s">
        <v>1262</v>
      </c>
      <c r="B1258" s="86">
        <v>203</v>
      </c>
      <c r="C1258" s="86" t="s">
        <v>1765</v>
      </c>
      <c r="D1258" s="86" t="s">
        <v>6086</v>
      </c>
      <c r="E1258" s="86" t="s">
        <v>2453</v>
      </c>
      <c r="F1258" s="86">
        <v>20521541</v>
      </c>
      <c r="G1258" s="86">
        <v>20521541</v>
      </c>
      <c r="H1258" s="93">
        <v>20521541</v>
      </c>
      <c r="I1258" s="86" t="s">
        <v>2829</v>
      </c>
      <c r="J1258" s="86" t="s">
        <v>2833</v>
      </c>
      <c r="K1258" s="86">
        <v>708880</v>
      </c>
      <c r="L1258" s="86">
        <v>442220</v>
      </c>
      <c r="M1258" s="86">
        <v>21230421</v>
      </c>
      <c r="N1258" s="86">
        <v>20788201</v>
      </c>
      <c r="O1258" s="86">
        <v>20079321</v>
      </c>
      <c r="P1258" s="86">
        <v>21230421</v>
      </c>
      <c r="Q1258" s="86">
        <v>20521541</v>
      </c>
      <c r="R1258" s="86">
        <v>20788201</v>
      </c>
      <c r="S1258" s="86">
        <v>20079321</v>
      </c>
    </row>
    <row r="1259" spans="1:19" x14ac:dyDescent="0.35">
      <c r="A1259" s="86" t="s">
        <v>1263</v>
      </c>
      <c r="B1259" s="86">
        <v>203</v>
      </c>
      <c r="C1259" s="86" t="s">
        <v>1765</v>
      </c>
      <c r="D1259" s="86" t="s">
        <v>6382</v>
      </c>
      <c r="E1259" s="86" t="s">
        <v>2598</v>
      </c>
      <c r="F1259" s="86">
        <v>56904845</v>
      </c>
      <c r="G1259" s="86">
        <v>57000670</v>
      </c>
      <c r="H1259" s="93">
        <v>56904845</v>
      </c>
      <c r="I1259" s="86" t="s">
        <v>2829</v>
      </c>
      <c r="J1259" s="86" t="s">
        <v>2833</v>
      </c>
      <c r="K1259" s="86">
        <v>365970</v>
      </c>
      <c r="L1259" s="86">
        <v>302855</v>
      </c>
      <c r="M1259" s="86">
        <v>57270815</v>
      </c>
      <c r="N1259" s="86">
        <v>56967960</v>
      </c>
      <c r="O1259" s="86">
        <v>56601990</v>
      </c>
      <c r="P1259" s="86">
        <v>57270815</v>
      </c>
      <c r="Q1259" s="86">
        <v>56904845</v>
      </c>
      <c r="R1259" s="86">
        <v>56967960</v>
      </c>
      <c r="S1259" s="86">
        <v>56601990</v>
      </c>
    </row>
    <row r="1260" spans="1:19" x14ac:dyDescent="0.35">
      <c r="A1260" s="86" t="s">
        <v>1264</v>
      </c>
      <c r="B1260" s="86">
        <v>203</v>
      </c>
      <c r="C1260" s="86" t="s">
        <v>1765</v>
      </c>
      <c r="D1260" s="86" t="s">
        <v>6546</v>
      </c>
      <c r="E1260" s="86" t="s">
        <v>2695</v>
      </c>
      <c r="F1260" s="86">
        <v>404959903</v>
      </c>
      <c r="G1260" s="86">
        <v>424580870</v>
      </c>
      <c r="H1260" s="93">
        <v>424580870</v>
      </c>
      <c r="I1260" s="86" t="s">
        <v>2830</v>
      </c>
      <c r="J1260" s="86" t="s">
        <v>2836</v>
      </c>
      <c r="K1260" s="86">
        <v>8558005</v>
      </c>
      <c r="L1260" s="86">
        <v>0</v>
      </c>
      <c r="M1260" s="86">
        <v>433138875</v>
      </c>
      <c r="N1260" s="86">
        <v>433138875</v>
      </c>
      <c r="O1260" s="86">
        <v>424580870</v>
      </c>
      <c r="P1260" s="86">
        <v>433138875</v>
      </c>
      <c r="Q1260" s="86">
        <v>424580870</v>
      </c>
      <c r="R1260" s="86">
        <v>433138875</v>
      </c>
      <c r="S1260" s="86">
        <v>424580870</v>
      </c>
    </row>
    <row r="1261" spans="1:19" x14ac:dyDescent="0.35">
      <c r="A1261" s="86" t="s">
        <v>1265</v>
      </c>
      <c r="B1261" s="86">
        <v>203</v>
      </c>
      <c r="C1261" s="86" t="s">
        <v>1765</v>
      </c>
      <c r="D1261" s="86" t="s">
        <v>6548</v>
      </c>
      <c r="E1261" s="86" t="s">
        <v>2696</v>
      </c>
      <c r="F1261" s="86">
        <v>600538113</v>
      </c>
      <c r="G1261" s="86">
        <v>633165836</v>
      </c>
      <c r="H1261" s="93">
        <v>633165836</v>
      </c>
      <c r="I1261" s="86" t="s">
        <v>2830</v>
      </c>
      <c r="J1261" s="86" t="s">
        <v>2836</v>
      </c>
      <c r="K1261" s="86">
        <v>5547950</v>
      </c>
      <c r="L1261" s="86">
        <v>0</v>
      </c>
      <c r="M1261" s="86">
        <v>638713786</v>
      </c>
      <c r="N1261" s="86">
        <v>638713786</v>
      </c>
      <c r="O1261" s="86">
        <v>633165836</v>
      </c>
      <c r="P1261" s="86">
        <v>638713786</v>
      </c>
      <c r="Q1261" s="86">
        <v>633165836</v>
      </c>
      <c r="R1261" s="86">
        <v>638713786</v>
      </c>
      <c r="S1261" s="86">
        <v>633165836</v>
      </c>
    </row>
    <row r="1262" spans="1:19" x14ac:dyDescent="0.35">
      <c r="A1262" s="86" t="s">
        <v>1266</v>
      </c>
      <c r="B1262" s="86">
        <v>204</v>
      </c>
      <c r="C1262" s="86" t="s">
        <v>1766</v>
      </c>
      <c r="D1262" s="86" t="s">
        <v>6226</v>
      </c>
      <c r="E1262" s="86" t="s">
        <v>2528</v>
      </c>
      <c r="F1262" s="86">
        <v>155945237</v>
      </c>
      <c r="G1262" s="86">
        <v>155945237</v>
      </c>
      <c r="H1262" s="93">
        <v>155945237</v>
      </c>
      <c r="I1262" s="86" t="s">
        <v>2829</v>
      </c>
      <c r="J1262" s="86" t="s">
        <v>2832</v>
      </c>
      <c r="K1262" s="86">
        <v>3523740</v>
      </c>
      <c r="L1262" s="86">
        <v>0</v>
      </c>
      <c r="M1262" s="86">
        <v>159468977</v>
      </c>
      <c r="N1262" s="86">
        <v>159468977</v>
      </c>
      <c r="O1262" s="86">
        <v>155945237</v>
      </c>
      <c r="P1262" s="86">
        <v>159468977</v>
      </c>
      <c r="Q1262" s="86">
        <v>155945237</v>
      </c>
      <c r="R1262" s="86">
        <v>159468977</v>
      </c>
      <c r="S1262" s="86">
        <v>155945237</v>
      </c>
    </row>
    <row r="1263" spans="1:19" x14ac:dyDescent="0.35">
      <c r="A1263" s="86" t="s">
        <v>1267</v>
      </c>
      <c r="B1263" s="86">
        <v>204</v>
      </c>
      <c r="C1263" s="86" t="s">
        <v>1766</v>
      </c>
      <c r="D1263" s="86" t="s">
        <v>6366</v>
      </c>
      <c r="E1263" s="86" t="s">
        <v>2592</v>
      </c>
      <c r="F1263" s="86">
        <v>61949623</v>
      </c>
      <c r="G1263" s="86">
        <v>61949623</v>
      </c>
      <c r="H1263" s="93">
        <v>61949623</v>
      </c>
      <c r="I1263" s="86" t="s">
        <v>2829</v>
      </c>
      <c r="J1263" s="86" t="s">
        <v>2832</v>
      </c>
      <c r="K1263" s="86">
        <v>922627</v>
      </c>
      <c r="L1263" s="86">
        <v>0</v>
      </c>
      <c r="M1263" s="86">
        <v>62872250</v>
      </c>
      <c r="N1263" s="86">
        <v>62872250</v>
      </c>
      <c r="O1263" s="86">
        <v>61949623</v>
      </c>
      <c r="P1263" s="86">
        <v>62872250</v>
      </c>
      <c r="Q1263" s="86">
        <v>61949623</v>
      </c>
      <c r="R1263" s="86">
        <v>62872250</v>
      </c>
      <c r="S1263" s="86">
        <v>61949623</v>
      </c>
    </row>
    <row r="1264" spans="1:19" x14ac:dyDescent="0.35">
      <c r="A1264" s="86" t="s">
        <v>1268</v>
      </c>
      <c r="B1264" s="86">
        <v>204</v>
      </c>
      <c r="C1264" s="86" t="s">
        <v>1766</v>
      </c>
      <c r="D1264" s="86" t="s">
        <v>6549</v>
      </c>
      <c r="E1264" s="86" t="s">
        <v>2697</v>
      </c>
      <c r="F1264" s="86">
        <v>1484554086</v>
      </c>
      <c r="G1264" s="86">
        <v>1484554086</v>
      </c>
      <c r="H1264" s="93">
        <v>1484554086</v>
      </c>
      <c r="I1264" s="86" t="s">
        <v>2829</v>
      </c>
      <c r="J1264" s="86" t="s">
        <v>2832</v>
      </c>
      <c r="K1264" s="86">
        <v>27373123</v>
      </c>
      <c r="L1264" s="86">
        <v>0</v>
      </c>
      <c r="M1264" s="86">
        <v>1511927209</v>
      </c>
      <c r="N1264" s="86">
        <v>1511927209</v>
      </c>
      <c r="O1264" s="86">
        <v>1484554086</v>
      </c>
      <c r="P1264" s="86">
        <v>1511927209</v>
      </c>
      <c r="Q1264" s="86">
        <v>1484554086</v>
      </c>
      <c r="R1264" s="86">
        <v>1511927209</v>
      </c>
      <c r="S1264" s="86">
        <v>1484554086</v>
      </c>
    </row>
    <row r="1265" spans="1:19" x14ac:dyDescent="0.35">
      <c r="A1265" s="86" t="s">
        <v>1269</v>
      </c>
      <c r="B1265" s="86">
        <v>204</v>
      </c>
      <c r="C1265" s="86" t="s">
        <v>1766</v>
      </c>
      <c r="D1265" s="86" t="s">
        <v>6550</v>
      </c>
      <c r="E1265" s="86" t="s">
        <v>2698</v>
      </c>
      <c r="F1265" s="86">
        <v>493710469</v>
      </c>
      <c r="G1265" s="86">
        <v>493710469</v>
      </c>
      <c r="H1265" s="93">
        <v>493710469</v>
      </c>
      <c r="I1265" s="86" t="s">
        <v>2829</v>
      </c>
      <c r="J1265" s="86" t="s">
        <v>2832</v>
      </c>
      <c r="K1265" s="86">
        <v>11529479</v>
      </c>
      <c r="L1265" s="86">
        <v>0</v>
      </c>
      <c r="M1265" s="86">
        <v>505239948</v>
      </c>
      <c r="N1265" s="86">
        <v>505239948</v>
      </c>
      <c r="O1265" s="86">
        <v>493710469</v>
      </c>
      <c r="P1265" s="86">
        <v>505239948</v>
      </c>
      <c r="Q1265" s="86">
        <v>493710469</v>
      </c>
      <c r="R1265" s="86">
        <v>505239948</v>
      </c>
      <c r="S1265" s="86">
        <v>493710469</v>
      </c>
    </row>
    <row r="1266" spans="1:19" x14ac:dyDescent="0.35">
      <c r="A1266" s="86" t="s">
        <v>1270</v>
      </c>
      <c r="B1266" s="86">
        <v>205</v>
      </c>
      <c r="C1266" s="86" t="s">
        <v>1767</v>
      </c>
      <c r="D1266" s="86" t="s">
        <v>5336</v>
      </c>
      <c r="E1266" s="86" t="s">
        <v>1879</v>
      </c>
      <c r="F1266" s="86">
        <v>23449252</v>
      </c>
      <c r="G1266" s="86">
        <v>23449252</v>
      </c>
      <c r="H1266" s="93">
        <v>23449252</v>
      </c>
      <c r="I1266" s="86" t="s">
        <v>2829</v>
      </c>
      <c r="J1266" s="86" t="s">
        <v>2832</v>
      </c>
      <c r="K1266" s="86">
        <v>0</v>
      </c>
      <c r="L1266" s="86">
        <v>0</v>
      </c>
      <c r="M1266" s="86">
        <v>23449252</v>
      </c>
      <c r="N1266" s="86">
        <v>23449252</v>
      </c>
      <c r="O1266" s="86">
        <v>23449252</v>
      </c>
      <c r="P1266" s="86">
        <v>103291032</v>
      </c>
      <c r="Q1266" s="86">
        <v>103291032</v>
      </c>
      <c r="R1266" s="86">
        <v>103291032</v>
      </c>
      <c r="S1266" s="86">
        <v>103291032</v>
      </c>
    </row>
    <row r="1267" spans="1:19" x14ac:dyDescent="0.35">
      <c r="A1267" s="86" t="s">
        <v>1272</v>
      </c>
      <c r="B1267" s="86">
        <v>205</v>
      </c>
      <c r="C1267" s="86" t="s">
        <v>1767</v>
      </c>
      <c r="D1267" s="86" t="s">
        <v>6429</v>
      </c>
      <c r="E1267" s="86" t="s">
        <v>2622</v>
      </c>
      <c r="F1267" s="86">
        <v>634352</v>
      </c>
      <c r="G1267" s="86">
        <v>634352</v>
      </c>
      <c r="H1267" s="93">
        <v>634352</v>
      </c>
      <c r="I1267" s="86" t="s">
        <v>2829</v>
      </c>
      <c r="J1267" s="86" t="s">
        <v>2832</v>
      </c>
      <c r="K1267" s="86">
        <v>60000</v>
      </c>
      <c r="L1267" s="86">
        <v>0</v>
      </c>
      <c r="M1267" s="86">
        <v>694352</v>
      </c>
      <c r="N1267" s="86">
        <v>694352</v>
      </c>
      <c r="O1267" s="86">
        <v>634352</v>
      </c>
      <c r="P1267" s="86">
        <v>694352</v>
      </c>
      <c r="Q1267" s="86">
        <v>634352</v>
      </c>
      <c r="R1267" s="86">
        <v>694352</v>
      </c>
      <c r="S1267" s="86">
        <v>634352</v>
      </c>
    </row>
    <row r="1268" spans="1:19" x14ac:dyDescent="0.35">
      <c r="A1268" s="86" t="s">
        <v>1273</v>
      </c>
      <c r="B1268" s="86">
        <v>205</v>
      </c>
      <c r="C1268" s="86" t="s">
        <v>1767</v>
      </c>
      <c r="D1268" s="86" t="s">
        <v>6553</v>
      </c>
      <c r="E1268" s="86" t="s">
        <v>1839</v>
      </c>
      <c r="F1268" s="86">
        <v>707188629</v>
      </c>
      <c r="G1268" s="86">
        <v>707188629</v>
      </c>
      <c r="H1268" s="93">
        <v>707188629</v>
      </c>
      <c r="I1268" s="86" t="s">
        <v>2829</v>
      </c>
      <c r="J1268" s="86" t="s">
        <v>2832</v>
      </c>
      <c r="K1268" s="86">
        <v>17104175</v>
      </c>
      <c r="L1268" s="86">
        <v>0</v>
      </c>
      <c r="M1268" s="86">
        <v>724292804</v>
      </c>
      <c r="N1268" s="86">
        <v>724292804</v>
      </c>
      <c r="O1268" s="86">
        <v>707188629</v>
      </c>
      <c r="P1268" s="86">
        <v>724292804</v>
      </c>
      <c r="Q1268" s="86">
        <v>707188629</v>
      </c>
      <c r="R1268" s="86">
        <v>724292804</v>
      </c>
      <c r="S1268" s="86">
        <v>707188629</v>
      </c>
    </row>
    <row r="1269" spans="1:19" x14ac:dyDescent="0.35">
      <c r="A1269" s="86" t="s">
        <v>1274</v>
      </c>
      <c r="B1269" s="86">
        <v>205</v>
      </c>
      <c r="C1269" s="86" t="s">
        <v>1767</v>
      </c>
      <c r="D1269" s="86" t="s">
        <v>6554</v>
      </c>
      <c r="E1269" s="86" t="s">
        <v>2699</v>
      </c>
      <c r="F1269" s="86">
        <v>3312888136</v>
      </c>
      <c r="G1269" s="86">
        <v>3312888136</v>
      </c>
      <c r="H1269" s="93">
        <v>3312888136</v>
      </c>
      <c r="I1269" s="86" t="s">
        <v>2829</v>
      </c>
      <c r="J1269" s="86" t="s">
        <v>2832</v>
      </c>
      <c r="K1269" s="86">
        <v>41801856</v>
      </c>
      <c r="L1269" s="86">
        <v>0</v>
      </c>
      <c r="M1269" s="86">
        <v>3354689992</v>
      </c>
      <c r="N1269" s="86">
        <v>3354689992</v>
      </c>
      <c r="O1269" s="86">
        <v>3312888136</v>
      </c>
      <c r="P1269" s="86">
        <v>10108864812</v>
      </c>
      <c r="Q1269" s="86">
        <v>10067062956</v>
      </c>
      <c r="R1269" s="86">
        <v>10108864812</v>
      </c>
      <c r="S1269" s="86">
        <v>10067062956</v>
      </c>
    </row>
    <row r="1270" spans="1:19" x14ac:dyDescent="0.35">
      <c r="A1270" s="86" t="s">
        <v>1275</v>
      </c>
      <c r="B1270" s="86">
        <v>205</v>
      </c>
      <c r="C1270" s="86" t="s">
        <v>1767</v>
      </c>
      <c r="D1270" s="86" t="s">
        <v>6555</v>
      </c>
      <c r="E1270" s="86" t="s">
        <v>2700</v>
      </c>
      <c r="F1270" s="86">
        <v>2400412082</v>
      </c>
      <c r="G1270" s="86">
        <v>2400412082</v>
      </c>
      <c r="H1270" s="93">
        <v>2400412082</v>
      </c>
      <c r="I1270" s="86" t="s">
        <v>2829</v>
      </c>
      <c r="J1270" s="86" t="s">
        <v>2832</v>
      </c>
      <c r="K1270" s="86">
        <v>19569910</v>
      </c>
      <c r="L1270" s="86">
        <v>0</v>
      </c>
      <c r="M1270" s="86">
        <v>2419981992</v>
      </c>
      <c r="N1270" s="86">
        <v>2419981992</v>
      </c>
      <c r="O1270" s="86">
        <v>2400412082</v>
      </c>
      <c r="P1270" s="86">
        <v>3666176642</v>
      </c>
      <c r="Q1270" s="86">
        <v>3646606732</v>
      </c>
      <c r="R1270" s="86">
        <v>3666176642</v>
      </c>
      <c r="S1270" s="86">
        <v>3646606732</v>
      </c>
    </row>
    <row r="1271" spans="1:19" x14ac:dyDescent="0.35">
      <c r="A1271" s="86" t="s">
        <v>1276</v>
      </c>
      <c r="B1271" s="86">
        <v>205</v>
      </c>
      <c r="C1271" s="86" t="s">
        <v>1767</v>
      </c>
      <c r="D1271" s="86" t="s">
        <v>6558</v>
      </c>
      <c r="E1271" s="86" t="s">
        <v>1882</v>
      </c>
      <c r="F1271" s="86">
        <v>406942796</v>
      </c>
      <c r="G1271" s="86">
        <v>429967692</v>
      </c>
      <c r="H1271" s="93">
        <v>406942796</v>
      </c>
      <c r="I1271" s="86" t="s">
        <v>2829</v>
      </c>
      <c r="J1271" s="86" t="s">
        <v>2833</v>
      </c>
      <c r="K1271" s="86">
        <v>13459170</v>
      </c>
      <c r="L1271" s="86">
        <v>0</v>
      </c>
      <c r="M1271" s="86">
        <v>420401966</v>
      </c>
      <c r="N1271" s="86">
        <v>420401966</v>
      </c>
      <c r="O1271" s="86">
        <v>406942796</v>
      </c>
      <c r="P1271" s="86">
        <v>568678516</v>
      </c>
      <c r="Q1271" s="86">
        <v>555219346</v>
      </c>
      <c r="R1271" s="86">
        <v>568678516</v>
      </c>
      <c r="S1271" s="86">
        <v>555219346</v>
      </c>
    </row>
    <row r="1272" spans="1:19" x14ac:dyDescent="0.35">
      <c r="A1272" s="86" t="s">
        <v>1277</v>
      </c>
      <c r="B1272" s="86">
        <v>205</v>
      </c>
      <c r="C1272" s="86" t="s">
        <v>1767</v>
      </c>
      <c r="D1272" s="86" t="s">
        <v>6559</v>
      </c>
      <c r="E1272" s="86" t="s">
        <v>2701</v>
      </c>
      <c r="F1272" s="86">
        <v>405300739</v>
      </c>
      <c r="G1272" s="86">
        <v>405300739</v>
      </c>
      <c r="H1272" s="93">
        <v>405300739</v>
      </c>
      <c r="I1272" s="86" t="s">
        <v>2829</v>
      </c>
      <c r="J1272" s="86" t="s">
        <v>2832</v>
      </c>
      <c r="K1272" s="86">
        <v>10687832</v>
      </c>
      <c r="L1272" s="86">
        <v>0</v>
      </c>
      <c r="M1272" s="86">
        <v>415988571</v>
      </c>
      <c r="N1272" s="86">
        <v>415988571</v>
      </c>
      <c r="O1272" s="86">
        <v>405300739</v>
      </c>
      <c r="P1272" s="86">
        <v>415988571</v>
      </c>
      <c r="Q1272" s="86">
        <v>405300739</v>
      </c>
      <c r="R1272" s="86">
        <v>415988571</v>
      </c>
      <c r="S1272" s="86">
        <v>405300739</v>
      </c>
    </row>
    <row r="1273" spans="1:19" x14ac:dyDescent="0.35">
      <c r="A1273" s="86" t="s">
        <v>1278</v>
      </c>
      <c r="B1273" s="86">
        <v>205</v>
      </c>
      <c r="C1273" s="86" t="s">
        <v>1767</v>
      </c>
      <c r="D1273" s="86" t="s">
        <v>6560</v>
      </c>
      <c r="E1273" s="86" t="s">
        <v>2702</v>
      </c>
      <c r="F1273" s="86">
        <v>809926214</v>
      </c>
      <c r="G1273" s="86">
        <v>833550363</v>
      </c>
      <c r="H1273" s="93">
        <v>809926214</v>
      </c>
      <c r="I1273" s="86" t="s">
        <v>2829</v>
      </c>
      <c r="J1273" s="86" t="s">
        <v>2833</v>
      </c>
      <c r="K1273" s="86">
        <v>16752243</v>
      </c>
      <c r="L1273" s="86">
        <v>0</v>
      </c>
      <c r="M1273" s="86">
        <v>826678457</v>
      </c>
      <c r="N1273" s="86">
        <v>826678457</v>
      </c>
      <c r="O1273" s="86">
        <v>809926214</v>
      </c>
      <c r="P1273" s="86">
        <v>826678457</v>
      </c>
      <c r="Q1273" s="86">
        <v>809926214</v>
      </c>
      <c r="R1273" s="86">
        <v>826678457</v>
      </c>
      <c r="S1273" s="86">
        <v>809926214</v>
      </c>
    </row>
    <row r="1274" spans="1:19" x14ac:dyDescent="0.35">
      <c r="A1274" s="86" t="s">
        <v>1279</v>
      </c>
      <c r="B1274" s="86">
        <v>205</v>
      </c>
      <c r="C1274" s="86" t="s">
        <v>1767</v>
      </c>
      <c r="D1274" s="86" t="s">
        <v>6561</v>
      </c>
      <c r="E1274" s="86" t="s">
        <v>2703</v>
      </c>
      <c r="F1274" s="86">
        <v>705603060</v>
      </c>
      <c r="G1274" s="86">
        <v>705603060</v>
      </c>
      <c r="H1274" s="93">
        <v>705603060</v>
      </c>
      <c r="I1274" s="86" t="s">
        <v>2829</v>
      </c>
      <c r="J1274" s="86" t="s">
        <v>2832</v>
      </c>
      <c r="K1274" s="86">
        <v>9042807</v>
      </c>
      <c r="L1274" s="86">
        <v>0</v>
      </c>
      <c r="M1274" s="86">
        <v>714645867</v>
      </c>
      <c r="N1274" s="86">
        <v>714645867</v>
      </c>
      <c r="O1274" s="86">
        <v>705603060</v>
      </c>
      <c r="P1274" s="86">
        <v>747716517</v>
      </c>
      <c r="Q1274" s="86">
        <v>738673710</v>
      </c>
      <c r="R1274" s="86">
        <v>747716517</v>
      </c>
      <c r="S1274" s="86">
        <v>738673710</v>
      </c>
    </row>
    <row r="1275" spans="1:19" x14ac:dyDescent="0.35">
      <c r="A1275" s="86" t="s">
        <v>1280</v>
      </c>
      <c r="B1275" s="86">
        <v>206</v>
      </c>
      <c r="C1275" s="86" t="s">
        <v>1768</v>
      </c>
      <c r="D1275" s="86" t="s">
        <v>6277</v>
      </c>
      <c r="E1275" s="86" t="s">
        <v>2506</v>
      </c>
      <c r="F1275" s="86">
        <v>7422820</v>
      </c>
      <c r="G1275" s="86">
        <v>7422820</v>
      </c>
      <c r="H1275" s="93">
        <v>7422820</v>
      </c>
      <c r="I1275" s="86" t="s">
        <v>2829</v>
      </c>
      <c r="J1275" s="86" t="s">
        <v>2833</v>
      </c>
      <c r="K1275" s="86">
        <v>145000</v>
      </c>
      <c r="L1275" s="86">
        <v>0</v>
      </c>
      <c r="M1275" s="86">
        <v>7567820</v>
      </c>
      <c r="N1275" s="86">
        <v>7567820</v>
      </c>
      <c r="O1275" s="86">
        <v>7422820</v>
      </c>
      <c r="P1275" s="86">
        <v>7567820</v>
      </c>
      <c r="Q1275" s="86">
        <v>7422820</v>
      </c>
      <c r="R1275" s="86">
        <v>7567820</v>
      </c>
      <c r="S1275" s="86">
        <v>7422820</v>
      </c>
    </row>
    <row r="1276" spans="1:19" x14ac:dyDescent="0.35">
      <c r="A1276" s="86" t="s">
        <v>1281</v>
      </c>
      <c r="B1276" s="86">
        <v>206</v>
      </c>
      <c r="C1276" s="86" t="s">
        <v>1768</v>
      </c>
      <c r="D1276" s="86" t="s">
        <v>6563</v>
      </c>
      <c r="E1276" s="86" t="s">
        <v>2519</v>
      </c>
      <c r="F1276" s="86">
        <v>331090455</v>
      </c>
      <c r="G1276" s="86">
        <v>344907835</v>
      </c>
      <c r="H1276" s="93">
        <v>331090455</v>
      </c>
      <c r="I1276" s="86" t="s">
        <v>2829</v>
      </c>
      <c r="J1276" s="86" t="s">
        <v>2834</v>
      </c>
      <c r="K1276" s="86">
        <v>9663670</v>
      </c>
      <c r="L1276" s="86">
        <v>0</v>
      </c>
      <c r="M1276" s="86">
        <v>340754125</v>
      </c>
      <c r="N1276" s="86">
        <v>340754125</v>
      </c>
      <c r="O1276" s="86">
        <v>331090455</v>
      </c>
      <c r="P1276" s="86">
        <v>340754125</v>
      </c>
      <c r="Q1276" s="86">
        <v>331090455</v>
      </c>
      <c r="R1276" s="86">
        <v>340754125</v>
      </c>
      <c r="S1276" s="86">
        <v>331090455</v>
      </c>
    </row>
    <row r="1277" spans="1:19" x14ac:dyDescent="0.35">
      <c r="A1277" s="86" t="s">
        <v>1282</v>
      </c>
      <c r="B1277" s="86">
        <v>206</v>
      </c>
      <c r="C1277" s="86" t="s">
        <v>1768</v>
      </c>
      <c r="D1277" s="86" t="s">
        <v>6564</v>
      </c>
      <c r="E1277" s="86" t="s">
        <v>2704</v>
      </c>
      <c r="F1277" s="86">
        <v>96509267</v>
      </c>
      <c r="G1277" s="86">
        <v>110946898</v>
      </c>
      <c r="H1277" s="93">
        <v>96509267</v>
      </c>
      <c r="I1277" s="86" t="s">
        <v>2829</v>
      </c>
      <c r="J1277" s="86" t="s">
        <v>2834</v>
      </c>
      <c r="K1277" s="86">
        <v>2325150</v>
      </c>
      <c r="L1277" s="86">
        <v>0</v>
      </c>
      <c r="M1277" s="86">
        <v>98834417</v>
      </c>
      <c r="N1277" s="86">
        <v>98834417</v>
      </c>
      <c r="O1277" s="86">
        <v>96509267</v>
      </c>
      <c r="P1277" s="86">
        <v>98834417</v>
      </c>
      <c r="Q1277" s="86">
        <v>96509267</v>
      </c>
      <c r="R1277" s="86">
        <v>98834417</v>
      </c>
      <c r="S1277" s="86">
        <v>96509267</v>
      </c>
    </row>
    <row r="1278" spans="1:19" x14ac:dyDescent="0.35">
      <c r="A1278" s="86" t="s">
        <v>1283</v>
      </c>
      <c r="B1278" s="86">
        <v>206</v>
      </c>
      <c r="C1278" s="86" t="s">
        <v>1768</v>
      </c>
      <c r="D1278" s="86" t="s">
        <v>6565</v>
      </c>
      <c r="E1278" s="86" t="s">
        <v>2705</v>
      </c>
      <c r="F1278" s="86">
        <v>71343305</v>
      </c>
      <c r="G1278" s="86">
        <v>76578996</v>
      </c>
      <c r="H1278" s="93">
        <v>71343305</v>
      </c>
      <c r="I1278" s="86" t="s">
        <v>2829</v>
      </c>
      <c r="J1278" s="86" t="s">
        <v>2833</v>
      </c>
      <c r="K1278" s="86">
        <v>1641697</v>
      </c>
      <c r="L1278" s="86">
        <v>0</v>
      </c>
      <c r="M1278" s="86">
        <v>72985002</v>
      </c>
      <c r="N1278" s="86">
        <v>72985002</v>
      </c>
      <c r="O1278" s="86">
        <v>71343305</v>
      </c>
      <c r="P1278" s="86">
        <v>72985002</v>
      </c>
      <c r="Q1278" s="86">
        <v>71343305</v>
      </c>
      <c r="R1278" s="86">
        <v>72985002</v>
      </c>
      <c r="S1278" s="86">
        <v>71343305</v>
      </c>
    </row>
    <row r="1279" spans="1:19" x14ac:dyDescent="0.35">
      <c r="A1279" s="86" t="s">
        <v>1284</v>
      </c>
      <c r="B1279" s="86">
        <v>207</v>
      </c>
      <c r="C1279" s="86" t="s">
        <v>1769</v>
      </c>
      <c r="D1279" s="86" t="s">
        <v>6566</v>
      </c>
      <c r="E1279" s="86" t="s">
        <v>2706</v>
      </c>
      <c r="F1279" s="86">
        <v>276610468</v>
      </c>
      <c r="G1279" s="86">
        <v>276610468</v>
      </c>
      <c r="H1279" s="93">
        <v>276610468</v>
      </c>
      <c r="I1279" s="86" t="s">
        <v>2829</v>
      </c>
      <c r="J1279" s="86" t="s">
        <v>2832</v>
      </c>
      <c r="K1279" s="86">
        <v>5121895</v>
      </c>
      <c r="L1279" s="86">
        <v>4086018</v>
      </c>
      <c r="M1279" s="86">
        <v>281732363</v>
      </c>
      <c r="N1279" s="86">
        <v>277646345</v>
      </c>
      <c r="O1279" s="86">
        <v>272524450</v>
      </c>
      <c r="P1279" s="86">
        <v>477983363</v>
      </c>
      <c r="Q1279" s="86">
        <v>472861468</v>
      </c>
      <c r="R1279" s="86">
        <v>473897345</v>
      </c>
      <c r="S1279" s="86">
        <v>468775450</v>
      </c>
    </row>
    <row r="1280" spans="1:19" x14ac:dyDescent="0.35">
      <c r="A1280" s="86" t="s">
        <v>1285</v>
      </c>
      <c r="B1280" s="86">
        <v>208</v>
      </c>
      <c r="C1280" s="86" t="s">
        <v>1770</v>
      </c>
      <c r="D1280" s="86" t="s">
        <v>6349</v>
      </c>
      <c r="E1280" s="86" t="s">
        <v>2581</v>
      </c>
      <c r="F1280" s="86">
        <v>109022007</v>
      </c>
      <c r="G1280" s="86">
        <v>109022007</v>
      </c>
      <c r="H1280" s="93">
        <v>109022007</v>
      </c>
      <c r="I1280" s="86" t="s">
        <v>2829</v>
      </c>
      <c r="J1280" s="86" t="s">
        <v>2833</v>
      </c>
      <c r="K1280" s="86">
        <v>59812</v>
      </c>
      <c r="L1280" s="86">
        <v>0</v>
      </c>
      <c r="M1280" s="86">
        <v>109081819</v>
      </c>
      <c r="N1280" s="86">
        <v>109081819</v>
      </c>
      <c r="O1280" s="86">
        <v>109022007</v>
      </c>
      <c r="P1280" s="86">
        <v>109081819</v>
      </c>
      <c r="Q1280" s="86">
        <v>109022007</v>
      </c>
      <c r="R1280" s="86">
        <v>109081819</v>
      </c>
      <c r="S1280" s="86">
        <v>109022007</v>
      </c>
    </row>
    <row r="1281" spans="1:19" x14ac:dyDescent="0.35">
      <c r="A1281" s="86" t="s">
        <v>1286</v>
      </c>
      <c r="B1281" s="86">
        <v>208</v>
      </c>
      <c r="C1281" s="86" t="s">
        <v>1770</v>
      </c>
      <c r="D1281" s="86" t="s">
        <v>6410</v>
      </c>
      <c r="E1281" s="86" t="s">
        <v>2231</v>
      </c>
      <c r="F1281" s="86">
        <v>12902183</v>
      </c>
      <c r="G1281" s="86">
        <v>12902183</v>
      </c>
      <c r="H1281" s="93">
        <v>12902183</v>
      </c>
      <c r="I1281" s="86" t="s">
        <v>2829</v>
      </c>
      <c r="J1281" s="86" t="s">
        <v>2833</v>
      </c>
      <c r="K1281" s="86">
        <v>10000</v>
      </c>
      <c r="L1281" s="86">
        <v>0</v>
      </c>
      <c r="M1281" s="86">
        <v>12912183</v>
      </c>
      <c r="N1281" s="86">
        <v>12912183</v>
      </c>
      <c r="O1281" s="86">
        <v>12902183</v>
      </c>
      <c r="P1281" s="86">
        <v>12912183</v>
      </c>
      <c r="Q1281" s="86">
        <v>12902183</v>
      </c>
      <c r="R1281" s="86">
        <v>12912183</v>
      </c>
      <c r="S1281" s="86">
        <v>12902183</v>
      </c>
    </row>
    <row r="1282" spans="1:19" x14ac:dyDescent="0.35">
      <c r="A1282" s="86" t="s">
        <v>1287</v>
      </c>
      <c r="B1282" s="86">
        <v>208</v>
      </c>
      <c r="C1282" s="86" t="s">
        <v>1770</v>
      </c>
      <c r="D1282" s="86" t="s">
        <v>6568</v>
      </c>
      <c r="E1282" s="86" t="s">
        <v>2233</v>
      </c>
      <c r="F1282" s="86">
        <v>242467221</v>
      </c>
      <c r="G1282" s="86">
        <v>246486024</v>
      </c>
      <c r="H1282" s="93">
        <v>242467221</v>
      </c>
      <c r="I1282" s="86" t="s">
        <v>2829</v>
      </c>
      <c r="J1282" s="86" t="s">
        <v>2833</v>
      </c>
      <c r="K1282" s="86">
        <v>1684208</v>
      </c>
      <c r="L1282" s="86">
        <v>0</v>
      </c>
      <c r="M1282" s="86">
        <v>244151429</v>
      </c>
      <c r="N1282" s="86">
        <v>244151429</v>
      </c>
      <c r="O1282" s="86">
        <v>242467221</v>
      </c>
      <c r="P1282" s="86">
        <v>244151429</v>
      </c>
      <c r="Q1282" s="86">
        <v>242467221</v>
      </c>
      <c r="R1282" s="86">
        <v>244151429</v>
      </c>
      <c r="S1282" s="86">
        <v>242467221</v>
      </c>
    </row>
    <row r="1283" spans="1:19" x14ac:dyDescent="0.35">
      <c r="A1283" s="86" t="s">
        <v>1288</v>
      </c>
      <c r="B1283" s="86">
        <v>208</v>
      </c>
      <c r="C1283" s="86" t="s">
        <v>1770</v>
      </c>
      <c r="D1283" s="86" t="s">
        <v>6570</v>
      </c>
      <c r="E1283" s="86" t="s">
        <v>2499</v>
      </c>
      <c r="F1283" s="86">
        <v>2317803274</v>
      </c>
      <c r="G1283" s="86">
        <v>2257716952</v>
      </c>
      <c r="H1283" s="93">
        <v>2317803274</v>
      </c>
      <c r="I1283" s="86" t="s">
        <v>2829</v>
      </c>
      <c r="J1283" s="86" t="s">
        <v>2833</v>
      </c>
      <c r="K1283" s="86">
        <v>29780221</v>
      </c>
      <c r="L1283" s="86">
        <v>0</v>
      </c>
      <c r="M1283" s="86">
        <v>2347583495</v>
      </c>
      <c r="N1283" s="86">
        <v>2347583495</v>
      </c>
      <c r="O1283" s="86">
        <v>2317803274</v>
      </c>
      <c r="P1283" s="86">
        <v>2674880695</v>
      </c>
      <c r="Q1283" s="86">
        <v>2645100474</v>
      </c>
      <c r="R1283" s="86">
        <v>2674880695</v>
      </c>
      <c r="S1283" s="86">
        <v>2645100474</v>
      </c>
    </row>
    <row r="1284" spans="1:19" x14ac:dyDescent="0.35">
      <c r="A1284" s="86" t="s">
        <v>1289</v>
      </c>
      <c r="B1284" s="86">
        <v>208</v>
      </c>
      <c r="C1284" s="86" t="s">
        <v>1770</v>
      </c>
      <c r="D1284" s="86" t="s">
        <v>6572</v>
      </c>
      <c r="E1284" s="86" t="s">
        <v>2584</v>
      </c>
      <c r="F1284" s="86">
        <v>132840727</v>
      </c>
      <c r="G1284" s="86">
        <v>135343591</v>
      </c>
      <c r="H1284" s="93">
        <v>132840727</v>
      </c>
      <c r="I1284" s="86" t="s">
        <v>2829</v>
      </c>
      <c r="J1284" s="86" t="s">
        <v>2833</v>
      </c>
      <c r="K1284" s="86">
        <v>1646026</v>
      </c>
      <c r="L1284" s="86">
        <v>0</v>
      </c>
      <c r="M1284" s="86">
        <v>134486753</v>
      </c>
      <c r="N1284" s="86">
        <v>134486753</v>
      </c>
      <c r="O1284" s="86">
        <v>132840727</v>
      </c>
      <c r="P1284" s="86">
        <v>134486753</v>
      </c>
      <c r="Q1284" s="86">
        <v>132840727</v>
      </c>
      <c r="R1284" s="86">
        <v>134486753</v>
      </c>
      <c r="S1284" s="86">
        <v>132840727</v>
      </c>
    </row>
    <row r="1285" spans="1:19" x14ac:dyDescent="0.35">
      <c r="A1285" s="86" t="s">
        <v>1290</v>
      </c>
      <c r="B1285" s="86">
        <v>209</v>
      </c>
      <c r="C1285" s="86" t="s">
        <v>1771</v>
      </c>
      <c r="D1285" s="86" t="s">
        <v>5453</v>
      </c>
      <c r="E1285" s="86" t="s">
        <v>1985</v>
      </c>
      <c r="F1285" s="86">
        <v>164498905</v>
      </c>
      <c r="G1285" s="86">
        <v>164498905</v>
      </c>
      <c r="H1285" s="93">
        <v>164498905</v>
      </c>
      <c r="I1285" s="86" t="s">
        <v>2829</v>
      </c>
      <c r="J1285" s="86" t="s">
        <v>2832</v>
      </c>
      <c r="K1285" s="86">
        <v>781826</v>
      </c>
      <c r="L1285" s="86">
        <v>0</v>
      </c>
      <c r="M1285" s="86">
        <v>165280731</v>
      </c>
      <c r="N1285" s="86">
        <v>165280731</v>
      </c>
      <c r="O1285" s="86">
        <v>164498905</v>
      </c>
      <c r="P1285" s="86">
        <v>165280731</v>
      </c>
      <c r="Q1285" s="86">
        <v>164498905</v>
      </c>
      <c r="R1285" s="86">
        <v>165280731</v>
      </c>
      <c r="S1285" s="86">
        <v>164498905</v>
      </c>
    </row>
    <row r="1286" spans="1:19" x14ac:dyDescent="0.35">
      <c r="A1286" s="86" t="s">
        <v>1291</v>
      </c>
      <c r="B1286" s="86">
        <v>209</v>
      </c>
      <c r="C1286" s="86" t="s">
        <v>1771</v>
      </c>
      <c r="D1286" s="86" t="s">
        <v>6127</v>
      </c>
      <c r="E1286" s="86" t="s">
        <v>2484</v>
      </c>
      <c r="F1286" s="86">
        <v>19925155</v>
      </c>
      <c r="G1286" s="86">
        <v>19925155</v>
      </c>
      <c r="H1286" s="93">
        <v>19925155</v>
      </c>
      <c r="I1286" s="86" t="s">
        <v>2829</v>
      </c>
      <c r="J1286" s="86" t="s">
        <v>2832</v>
      </c>
      <c r="K1286" s="86">
        <v>61140</v>
      </c>
      <c r="L1286" s="86">
        <v>0</v>
      </c>
      <c r="M1286" s="86">
        <v>19986295</v>
      </c>
      <c r="N1286" s="86">
        <v>19986295</v>
      </c>
      <c r="O1286" s="86">
        <v>19925155</v>
      </c>
      <c r="P1286" s="86">
        <v>19986295</v>
      </c>
      <c r="Q1286" s="86">
        <v>19925155</v>
      </c>
      <c r="R1286" s="86">
        <v>19986295</v>
      </c>
      <c r="S1286" s="86">
        <v>19925155</v>
      </c>
    </row>
    <row r="1287" spans="1:19" x14ac:dyDescent="0.35">
      <c r="A1287" s="86" t="s">
        <v>1292</v>
      </c>
      <c r="B1287" s="86">
        <v>209</v>
      </c>
      <c r="C1287" s="86" t="s">
        <v>1771</v>
      </c>
      <c r="D1287" s="86" t="s">
        <v>6573</v>
      </c>
      <c r="E1287" s="86" t="s">
        <v>2707</v>
      </c>
      <c r="F1287" s="86">
        <v>335978589</v>
      </c>
      <c r="G1287" s="86">
        <v>335978589</v>
      </c>
      <c r="H1287" s="93">
        <v>335978589</v>
      </c>
      <c r="I1287" s="86" t="s">
        <v>2829</v>
      </c>
      <c r="J1287" s="86" t="s">
        <v>2832</v>
      </c>
      <c r="K1287" s="86">
        <v>6063047</v>
      </c>
      <c r="L1287" s="86">
        <v>0</v>
      </c>
      <c r="M1287" s="86">
        <v>342041636</v>
      </c>
      <c r="N1287" s="86">
        <v>342041636</v>
      </c>
      <c r="O1287" s="86">
        <v>335978589</v>
      </c>
      <c r="P1287" s="86">
        <v>342041636</v>
      </c>
      <c r="Q1287" s="86">
        <v>335978589</v>
      </c>
      <c r="R1287" s="86">
        <v>342041636</v>
      </c>
      <c r="S1287" s="86">
        <v>335978589</v>
      </c>
    </row>
    <row r="1288" spans="1:19" x14ac:dyDescent="0.35">
      <c r="A1288" s="86" t="s">
        <v>1293</v>
      </c>
      <c r="B1288" s="86">
        <v>209</v>
      </c>
      <c r="C1288" s="86" t="s">
        <v>1771</v>
      </c>
      <c r="D1288" s="86" t="s">
        <v>6576</v>
      </c>
      <c r="E1288" s="86" t="s">
        <v>1989</v>
      </c>
      <c r="F1288" s="86">
        <v>45234219</v>
      </c>
      <c r="G1288" s="86">
        <v>45234219</v>
      </c>
      <c r="H1288" s="93">
        <v>45234219</v>
      </c>
      <c r="I1288" s="86" t="s">
        <v>2829</v>
      </c>
      <c r="J1288" s="86" t="s">
        <v>2832</v>
      </c>
      <c r="K1288" s="86">
        <v>664368</v>
      </c>
      <c r="L1288" s="86">
        <v>0</v>
      </c>
      <c r="M1288" s="86">
        <v>45898587</v>
      </c>
      <c r="N1288" s="86">
        <v>45898587</v>
      </c>
      <c r="O1288" s="86">
        <v>45234219</v>
      </c>
      <c r="P1288" s="86">
        <v>45898587</v>
      </c>
      <c r="Q1288" s="86">
        <v>45234219</v>
      </c>
      <c r="R1288" s="86">
        <v>45898587</v>
      </c>
      <c r="S1288" s="86">
        <v>45234219</v>
      </c>
    </row>
    <row r="1289" spans="1:19" x14ac:dyDescent="0.35">
      <c r="A1289" s="86" t="s">
        <v>1294</v>
      </c>
      <c r="B1289" s="86">
        <v>210</v>
      </c>
      <c r="C1289" s="86" t="s">
        <v>1772</v>
      </c>
      <c r="D1289" s="86" t="s">
        <v>6547</v>
      </c>
      <c r="E1289" s="86" t="s">
        <v>2695</v>
      </c>
      <c r="F1289" s="86">
        <v>19445729</v>
      </c>
      <c r="G1289" s="86">
        <v>19445729</v>
      </c>
      <c r="H1289" s="93">
        <v>19445729</v>
      </c>
      <c r="I1289" s="86" t="s">
        <v>2829</v>
      </c>
      <c r="J1289" s="86" t="s">
        <v>2832</v>
      </c>
      <c r="K1289" s="86">
        <v>183020</v>
      </c>
      <c r="L1289" s="86">
        <v>0</v>
      </c>
      <c r="M1289" s="86">
        <v>19628749</v>
      </c>
      <c r="N1289" s="86">
        <v>19628749</v>
      </c>
      <c r="O1289" s="86">
        <v>19445729</v>
      </c>
      <c r="P1289" s="86">
        <v>19628749</v>
      </c>
      <c r="Q1289" s="86">
        <v>19445729</v>
      </c>
      <c r="R1289" s="86">
        <v>19628749</v>
      </c>
      <c r="S1289" s="86">
        <v>19445729</v>
      </c>
    </row>
    <row r="1290" spans="1:19" x14ac:dyDescent="0.35">
      <c r="A1290" s="86" t="s">
        <v>1295</v>
      </c>
      <c r="B1290" s="86">
        <v>210</v>
      </c>
      <c r="C1290" s="86" t="s">
        <v>1772</v>
      </c>
      <c r="D1290" s="86" t="s">
        <v>6578</v>
      </c>
      <c r="E1290" s="86" t="s">
        <v>2708</v>
      </c>
      <c r="F1290" s="86">
        <v>580508110</v>
      </c>
      <c r="G1290" s="86">
        <v>580508110</v>
      </c>
      <c r="H1290" s="93">
        <v>580508110</v>
      </c>
      <c r="I1290" s="86" t="s">
        <v>2829</v>
      </c>
      <c r="J1290" s="86" t="s">
        <v>2832</v>
      </c>
      <c r="K1290" s="86">
        <v>16592684</v>
      </c>
      <c r="L1290" s="86">
        <v>18572554</v>
      </c>
      <c r="M1290" s="86">
        <v>597100794</v>
      </c>
      <c r="N1290" s="86">
        <v>578528240</v>
      </c>
      <c r="O1290" s="86">
        <v>561935556</v>
      </c>
      <c r="P1290" s="86">
        <v>597100794</v>
      </c>
      <c r="Q1290" s="86">
        <v>580508110</v>
      </c>
      <c r="R1290" s="86">
        <v>578528240</v>
      </c>
      <c r="S1290" s="86">
        <v>561935556</v>
      </c>
    </row>
    <row r="1291" spans="1:19" x14ac:dyDescent="0.35">
      <c r="A1291" s="86" t="s">
        <v>1296</v>
      </c>
      <c r="B1291" s="86">
        <v>210</v>
      </c>
      <c r="C1291" s="86" t="s">
        <v>1772</v>
      </c>
      <c r="D1291" s="86" t="s">
        <v>6580</v>
      </c>
      <c r="E1291" s="86" t="s">
        <v>2638</v>
      </c>
      <c r="F1291" s="86">
        <v>193720588</v>
      </c>
      <c r="G1291" s="86">
        <v>193720588</v>
      </c>
      <c r="H1291" s="93">
        <v>193720588</v>
      </c>
      <c r="I1291" s="86" t="s">
        <v>2829</v>
      </c>
      <c r="J1291" s="86" t="s">
        <v>2832</v>
      </c>
      <c r="K1291" s="86">
        <v>6283815</v>
      </c>
      <c r="L1291" s="86">
        <v>7070043</v>
      </c>
      <c r="M1291" s="86">
        <v>200004403</v>
      </c>
      <c r="N1291" s="86">
        <v>192934360</v>
      </c>
      <c r="O1291" s="86">
        <v>186650545</v>
      </c>
      <c r="P1291" s="86">
        <v>200004403</v>
      </c>
      <c r="Q1291" s="86">
        <v>193720588</v>
      </c>
      <c r="R1291" s="86">
        <v>192934360</v>
      </c>
      <c r="S1291" s="86">
        <v>186650545</v>
      </c>
    </row>
    <row r="1292" spans="1:19" x14ac:dyDescent="0.35">
      <c r="A1292" s="86" t="s">
        <v>1297</v>
      </c>
      <c r="B1292" s="86">
        <v>210</v>
      </c>
      <c r="C1292" s="86" t="s">
        <v>1772</v>
      </c>
      <c r="D1292" s="86" t="s">
        <v>6582</v>
      </c>
      <c r="E1292" s="86" t="s">
        <v>2694</v>
      </c>
      <c r="F1292" s="86">
        <v>252839266</v>
      </c>
      <c r="G1292" s="86">
        <v>252839266</v>
      </c>
      <c r="H1292" s="93">
        <v>252839266</v>
      </c>
      <c r="I1292" s="86" t="s">
        <v>2829</v>
      </c>
      <c r="J1292" s="86" t="s">
        <v>2832</v>
      </c>
      <c r="K1292" s="86">
        <v>5883643</v>
      </c>
      <c r="L1292" s="86">
        <v>0</v>
      </c>
      <c r="M1292" s="86">
        <v>258722909</v>
      </c>
      <c r="N1292" s="86">
        <v>258722909</v>
      </c>
      <c r="O1292" s="86">
        <v>252839266</v>
      </c>
      <c r="P1292" s="86">
        <v>258722909</v>
      </c>
      <c r="Q1292" s="86">
        <v>252839266</v>
      </c>
      <c r="R1292" s="86">
        <v>258722909</v>
      </c>
      <c r="S1292" s="86">
        <v>252839266</v>
      </c>
    </row>
    <row r="1293" spans="1:19" x14ac:dyDescent="0.35">
      <c r="A1293" s="86" t="s">
        <v>1298</v>
      </c>
      <c r="B1293" s="86">
        <v>210</v>
      </c>
      <c r="C1293" s="86" t="s">
        <v>1772</v>
      </c>
      <c r="D1293" s="86" t="s">
        <v>6584</v>
      </c>
      <c r="E1293" s="86" t="s">
        <v>2639</v>
      </c>
      <c r="F1293" s="86">
        <v>120811649</v>
      </c>
      <c r="G1293" s="86">
        <v>134686359</v>
      </c>
      <c r="H1293" s="93">
        <v>120811649</v>
      </c>
      <c r="I1293" s="86" t="s">
        <v>2829</v>
      </c>
      <c r="J1293" s="86" t="s">
        <v>2837</v>
      </c>
      <c r="K1293" s="86">
        <v>3125494</v>
      </c>
      <c r="L1293" s="86">
        <v>0</v>
      </c>
      <c r="M1293" s="86">
        <v>123937143</v>
      </c>
      <c r="N1293" s="86">
        <v>123937143</v>
      </c>
      <c r="O1293" s="86">
        <v>120811649</v>
      </c>
      <c r="P1293" s="86">
        <v>123937143</v>
      </c>
      <c r="Q1293" s="86">
        <v>120811649</v>
      </c>
      <c r="R1293" s="86">
        <v>123937143</v>
      </c>
      <c r="S1293" s="86">
        <v>120811649</v>
      </c>
    </row>
    <row r="1294" spans="1:19" x14ac:dyDescent="0.35">
      <c r="A1294" s="86" t="s">
        <v>1299</v>
      </c>
      <c r="B1294" s="86">
        <v>210</v>
      </c>
      <c r="C1294" s="86" t="s">
        <v>1772</v>
      </c>
      <c r="D1294" s="86" t="s">
        <v>6585</v>
      </c>
      <c r="E1294" s="86" t="s">
        <v>2709</v>
      </c>
      <c r="F1294" s="86">
        <v>146038453</v>
      </c>
      <c r="G1294" s="86">
        <v>146038453</v>
      </c>
      <c r="H1294" s="93">
        <v>146038453</v>
      </c>
      <c r="I1294" s="86" t="s">
        <v>2829</v>
      </c>
      <c r="J1294" s="86" t="s">
        <v>2832</v>
      </c>
      <c r="K1294" s="86">
        <v>6170580</v>
      </c>
      <c r="L1294" s="86">
        <v>6422707</v>
      </c>
      <c r="M1294" s="86">
        <v>152209033</v>
      </c>
      <c r="N1294" s="86">
        <v>145786326</v>
      </c>
      <c r="O1294" s="86">
        <v>139615746</v>
      </c>
      <c r="P1294" s="86">
        <v>152209033</v>
      </c>
      <c r="Q1294" s="86">
        <v>146038453</v>
      </c>
      <c r="R1294" s="86">
        <v>145786326</v>
      </c>
      <c r="S1294" s="86">
        <v>139615746</v>
      </c>
    </row>
    <row r="1295" spans="1:19" x14ac:dyDescent="0.35">
      <c r="A1295" s="86" t="s">
        <v>1300</v>
      </c>
      <c r="B1295" s="86">
        <v>210</v>
      </c>
      <c r="C1295" s="86" t="s">
        <v>1772</v>
      </c>
      <c r="D1295" s="86" t="s">
        <v>6586</v>
      </c>
      <c r="E1295" s="86" t="s">
        <v>2710</v>
      </c>
      <c r="F1295" s="86">
        <v>35320146</v>
      </c>
      <c r="G1295" s="86">
        <v>35320146</v>
      </c>
      <c r="H1295" s="93">
        <v>35320146</v>
      </c>
      <c r="I1295" s="86" t="s">
        <v>2829</v>
      </c>
      <c r="J1295" s="86" t="s">
        <v>2832</v>
      </c>
      <c r="K1295" s="86">
        <v>798803</v>
      </c>
      <c r="L1295" s="86">
        <v>0</v>
      </c>
      <c r="M1295" s="86">
        <v>36118949</v>
      </c>
      <c r="N1295" s="86">
        <v>36118949</v>
      </c>
      <c r="O1295" s="86">
        <v>35320146</v>
      </c>
      <c r="P1295" s="86">
        <v>36118949</v>
      </c>
      <c r="Q1295" s="86">
        <v>35320146</v>
      </c>
      <c r="R1295" s="86">
        <v>36118949</v>
      </c>
      <c r="S1295" s="86">
        <v>35320146</v>
      </c>
    </row>
    <row r="1296" spans="1:19" x14ac:dyDescent="0.35">
      <c r="A1296" s="86" t="s">
        <v>1301</v>
      </c>
      <c r="B1296" s="86">
        <v>211</v>
      </c>
      <c r="C1296" s="86" t="s">
        <v>1773</v>
      </c>
      <c r="D1296" s="86" t="s">
        <v>5893</v>
      </c>
      <c r="E1296" s="86" t="s">
        <v>2317</v>
      </c>
      <c r="F1296" s="86">
        <v>18755578</v>
      </c>
      <c r="G1296" s="86">
        <v>18755578</v>
      </c>
      <c r="H1296" s="93">
        <v>18755578</v>
      </c>
      <c r="I1296" s="86" t="s">
        <v>2829</v>
      </c>
      <c r="J1296" s="86" t="s">
        <v>2833</v>
      </c>
      <c r="K1296" s="86">
        <v>60000</v>
      </c>
      <c r="L1296" s="86">
        <v>0</v>
      </c>
      <c r="M1296" s="86">
        <v>18815578</v>
      </c>
      <c r="N1296" s="86">
        <v>18815578</v>
      </c>
      <c r="O1296" s="86">
        <v>18755578</v>
      </c>
      <c r="P1296" s="86">
        <v>18815578</v>
      </c>
      <c r="Q1296" s="86">
        <v>18755578</v>
      </c>
      <c r="R1296" s="86">
        <v>18815578</v>
      </c>
      <c r="S1296" s="86">
        <v>18755578</v>
      </c>
    </row>
    <row r="1297" spans="1:19" x14ac:dyDescent="0.35">
      <c r="A1297" s="86" t="s">
        <v>1302</v>
      </c>
      <c r="B1297" s="86">
        <v>211</v>
      </c>
      <c r="C1297" s="86" t="s">
        <v>1773</v>
      </c>
      <c r="D1297" s="86" t="s">
        <v>5896</v>
      </c>
      <c r="E1297" s="86" t="s">
        <v>2318</v>
      </c>
      <c r="F1297" s="86">
        <v>20007440</v>
      </c>
      <c r="G1297" s="86">
        <v>20007440</v>
      </c>
      <c r="H1297" s="93">
        <v>20007440</v>
      </c>
      <c r="I1297" s="86" t="s">
        <v>2829</v>
      </c>
      <c r="J1297" s="86" t="s">
        <v>2833</v>
      </c>
      <c r="K1297" s="86">
        <v>10000</v>
      </c>
      <c r="L1297" s="86">
        <v>12820</v>
      </c>
      <c r="M1297" s="86">
        <v>20017440</v>
      </c>
      <c r="N1297" s="86">
        <v>20004620</v>
      </c>
      <c r="O1297" s="86">
        <v>19994620</v>
      </c>
      <c r="P1297" s="86">
        <v>20017440</v>
      </c>
      <c r="Q1297" s="86">
        <v>20007440</v>
      </c>
      <c r="R1297" s="86">
        <v>20004620</v>
      </c>
      <c r="S1297" s="86">
        <v>19994620</v>
      </c>
    </row>
    <row r="1298" spans="1:19" x14ac:dyDescent="0.35">
      <c r="A1298" s="86" t="s">
        <v>1303</v>
      </c>
      <c r="B1298" s="86">
        <v>211</v>
      </c>
      <c r="C1298" s="86" t="s">
        <v>1773</v>
      </c>
      <c r="D1298" s="86" t="s">
        <v>6373</v>
      </c>
      <c r="E1298" s="86" t="s">
        <v>2596</v>
      </c>
      <c r="F1298" s="86">
        <v>34796198</v>
      </c>
      <c r="G1298" s="86">
        <v>40311786</v>
      </c>
      <c r="H1298" s="93">
        <v>40311786</v>
      </c>
      <c r="I1298" s="86" t="s">
        <v>2830</v>
      </c>
      <c r="J1298" s="86" t="s">
        <v>2836</v>
      </c>
      <c r="K1298" s="86">
        <v>168590</v>
      </c>
      <c r="L1298" s="86">
        <v>0</v>
      </c>
      <c r="M1298" s="86">
        <v>40480376</v>
      </c>
      <c r="N1298" s="86">
        <v>40480376</v>
      </c>
      <c r="O1298" s="86">
        <v>40311786</v>
      </c>
      <c r="P1298" s="86">
        <v>40480376</v>
      </c>
      <c r="Q1298" s="86">
        <v>40311786</v>
      </c>
      <c r="R1298" s="86">
        <v>40480376</v>
      </c>
      <c r="S1298" s="86">
        <v>40311786</v>
      </c>
    </row>
    <row r="1299" spans="1:19" x14ac:dyDescent="0.35">
      <c r="A1299" s="86" t="s">
        <v>1304</v>
      </c>
      <c r="B1299" s="86">
        <v>211</v>
      </c>
      <c r="C1299" s="86" t="s">
        <v>1773</v>
      </c>
      <c r="D1299" s="86" t="s">
        <v>6588</v>
      </c>
      <c r="E1299" s="86" t="s">
        <v>2320</v>
      </c>
      <c r="F1299" s="86">
        <v>81772229</v>
      </c>
      <c r="G1299" s="86">
        <v>91861832</v>
      </c>
      <c r="H1299" s="93">
        <v>91861832</v>
      </c>
      <c r="I1299" s="86" t="s">
        <v>2830</v>
      </c>
      <c r="J1299" s="86" t="s">
        <v>2836</v>
      </c>
      <c r="K1299" s="86">
        <v>1015920</v>
      </c>
      <c r="L1299" s="86">
        <v>0</v>
      </c>
      <c r="M1299" s="86">
        <v>92877752</v>
      </c>
      <c r="N1299" s="86">
        <v>92877752</v>
      </c>
      <c r="O1299" s="86">
        <v>91861832</v>
      </c>
      <c r="P1299" s="86">
        <v>92877752</v>
      </c>
      <c r="Q1299" s="86">
        <v>91861832</v>
      </c>
      <c r="R1299" s="86">
        <v>92877752</v>
      </c>
      <c r="S1299" s="86">
        <v>91861832</v>
      </c>
    </row>
    <row r="1300" spans="1:19" x14ac:dyDescent="0.35">
      <c r="A1300" s="86" t="s">
        <v>1305</v>
      </c>
      <c r="B1300" s="86">
        <v>211</v>
      </c>
      <c r="C1300" s="86" t="s">
        <v>1773</v>
      </c>
      <c r="D1300" s="86" t="s">
        <v>6590</v>
      </c>
      <c r="E1300" s="86" t="s">
        <v>2119</v>
      </c>
      <c r="F1300" s="86">
        <v>322155168</v>
      </c>
      <c r="G1300" s="86">
        <v>382455121</v>
      </c>
      <c r="H1300" s="93">
        <v>382455121</v>
      </c>
      <c r="I1300" s="86" t="s">
        <v>2830</v>
      </c>
      <c r="J1300" s="86" t="s">
        <v>2836</v>
      </c>
      <c r="K1300" s="86">
        <v>4611940</v>
      </c>
      <c r="L1300" s="86">
        <v>0</v>
      </c>
      <c r="M1300" s="86">
        <v>387067061</v>
      </c>
      <c r="N1300" s="86">
        <v>387067061</v>
      </c>
      <c r="O1300" s="86">
        <v>382455121</v>
      </c>
      <c r="P1300" s="86">
        <v>387067061</v>
      </c>
      <c r="Q1300" s="86">
        <v>382455121</v>
      </c>
      <c r="R1300" s="86">
        <v>387067061</v>
      </c>
      <c r="S1300" s="86">
        <v>382455121</v>
      </c>
    </row>
    <row r="1301" spans="1:19" x14ac:dyDescent="0.35">
      <c r="A1301" s="86" t="s">
        <v>1306</v>
      </c>
      <c r="B1301" s="86">
        <v>212</v>
      </c>
      <c r="C1301" s="86" t="s">
        <v>1774</v>
      </c>
      <c r="D1301" s="86" t="s">
        <v>5847</v>
      </c>
      <c r="E1301" s="86" t="s">
        <v>2297</v>
      </c>
      <c r="F1301" s="86">
        <v>118069045</v>
      </c>
      <c r="G1301" s="86">
        <v>118069045</v>
      </c>
      <c r="H1301" s="93">
        <v>118069045</v>
      </c>
      <c r="I1301" s="86" t="s">
        <v>2829</v>
      </c>
      <c r="J1301" s="86" t="s">
        <v>2832</v>
      </c>
      <c r="K1301" s="86">
        <v>5307220</v>
      </c>
      <c r="L1301" s="86">
        <v>7783622</v>
      </c>
      <c r="M1301" s="86">
        <v>123376265</v>
      </c>
      <c r="N1301" s="86">
        <v>115592643</v>
      </c>
      <c r="O1301" s="86">
        <v>110285423</v>
      </c>
      <c r="P1301" s="86">
        <v>123376265</v>
      </c>
      <c r="Q1301" s="86">
        <v>118069045</v>
      </c>
      <c r="R1301" s="86">
        <v>115592643</v>
      </c>
      <c r="S1301" s="86">
        <v>110285423</v>
      </c>
    </row>
    <row r="1302" spans="1:19" x14ac:dyDescent="0.35">
      <c r="A1302" s="86" t="s">
        <v>1307</v>
      </c>
      <c r="B1302" s="86">
        <v>212</v>
      </c>
      <c r="C1302" s="86" t="s">
        <v>1774</v>
      </c>
      <c r="D1302" s="86" t="s">
        <v>6591</v>
      </c>
      <c r="E1302" s="86" t="s">
        <v>2711</v>
      </c>
      <c r="F1302" s="86">
        <v>393613677</v>
      </c>
      <c r="G1302" s="86">
        <v>393613677</v>
      </c>
      <c r="H1302" s="93">
        <v>393613677</v>
      </c>
      <c r="I1302" s="86" t="s">
        <v>2829</v>
      </c>
      <c r="J1302" s="86" t="s">
        <v>2832</v>
      </c>
      <c r="K1302" s="86">
        <v>13745885</v>
      </c>
      <c r="L1302" s="86">
        <v>28328007</v>
      </c>
      <c r="M1302" s="86">
        <v>407359562</v>
      </c>
      <c r="N1302" s="86">
        <v>379031555</v>
      </c>
      <c r="O1302" s="86">
        <v>365285670</v>
      </c>
      <c r="P1302" s="86">
        <v>407359562</v>
      </c>
      <c r="Q1302" s="86">
        <v>393613677</v>
      </c>
      <c r="R1302" s="86">
        <v>379031555</v>
      </c>
      <c r="S1302" s="86">
        <v>365285670</v>
      </c>
    </row>
    <row r="1303" spans="1:19" x14ac:dyDescent="0.35">
      <c r="A1303" s="86" t="s">
        <v>1308</v>
      </c>
      <c r="B1303" s="86">
        <v>212</v>
      </c>
      <c r="C1303" s="86" t="s">
        <v>1774</v>
      </c>
      <c r="D1303" s="86" t="s">
        <v>6593</v>
      </c>
      <c r="E1303" s="86" t="s">
        <v>2029</v>
      </c>
      <c r="F1303" s="86">
        <v>838419902</v>
      </c>
      <c r="G1303" s="86">
        <v>838419902</v>
      </c>
      <c r="H1303" s="93">
        <v>838419902</v>
      </c>
      <c r="I1303" s="86" t="s">
        <v>2829</v>
      </c>
      <c r="J1303" s="86" t="s">
        <v>2832</v>
      </c>
      <c r="K1303" s="86">
        <v>25164911</v>
      </c>
      <c r="L1303" s="86">
        <v>0</v>
      </c>
      <c r="M1303" s="86">
        <v>863584813</v>
      </c>
      <c r="N1303" s="86">
        <v>863584813</v>
      </c>
      <c r="O1303" s="86">
        <v>838419902</v>
      </c>
      <c r="P1303" s="86">
        <v>863584813</v>
      </c>
      <c r="Q1303" s="86">
        <v>838419902</v>
      </c>
      <c r="R1303" s="86">
        <v>863584813</v>
      </c>
      <c r="S1303" s="86">
        <v>838419902</v>
      </c>
    </row>
    <row r="1304" spans="1:19" x14ac:dyDescent="0.35">
      <c r="A1304" s="86" t="s">
        <v>1309</v>
      </c>
      <c r="B1304" s="86">
        <v>212</v>
      </c>
      <c r="C1304" s="86" t="s">
        <v>1774</v>
      </c>
      <c r="D1304" s="86" t="s">
        <v>6594</v>
      </c>
      <c r="E1304" s="86" t="s">
        <v>2712</v>
      </c>
      <c r="F1304" s="86">
        <v>1712599467</v>
      </c>
      <c r="G1304" s="86">
        <v>1712599467</v>
      </c>
      <c r="H1304" s="93">
        <v>1712599467</v>
      </c>
      <c r="I1304" s="86" t="s">
        <v>2829</v>
      </c>
      <c r="J1304" s="86" t="s">
        <v>2832</v>
      </c>
      <c r="K1304" s="86">
        <v>53690411</v>
      </c>
      <c r="L1304" s="86">
        <v>0</v>
      </c>
      <c r="M1304" s="86">
        <v>1766289878</v>
      </c>
      <c r="N1304" s="86">
        <v>1766289878</v>
      </c>
      <c r="O1304" s="86">
        <v>1712599467</v>
      </c>
      <c r="P1304" s="86">
        <v>1766289878</v>
      </c>
      <c r="Q1304" s="86">
        <v>1712599467</v>
      </c>
      <c r="R1304" s="86">
        <v>1766289878</v>
      </c>
      <c r="S1304" s="86">
        <v>1712599467</v>
      </c>
    </row>
    <row r="1305" spans="1:19" x14ac:dyDescent="0.35">
      <c r="A1305" s="86" t="s">
        <v>1310</v>
      </c>
      <c r="B1305" s="86">
        <v>212</v>
      </c>
      <c r="C1305" s="86" t="s">
        <v>1774</v>
      </c>
      <c r="D1305" s="86" t="s">
        <v>6597</v>
      </c>
      <c r="E1305" s="86" t="s">
        <v>2030</v>
      </c>
      <c r="F1305" s="86">
        <v>203856694</v>
      </c>
      <c r="G1305" s="86">
        <v>203856694</v>
      </c>
      <c r="H1305" s="93">
        <v>203856694</v>
      </c>
      <c r="I1305" s="86" t="s">
        <v>2829</v>
      </c>
      <c r="J1305" s="86" t="s">
        <v>2832</v>
      </c>
      <c r="K1305" s="86">
        <v>5912319</v>
      </c>
      <c r="L1305" s="86">
        <v>0</v>
      </c>
      <c r="M1305" s="86">
        <v>209769013</v>
      </c>
      <c r="N1305" s="86">
        <v>209769013</v>
      </c>
      <c r="O1305" s="86">
        <v>203856694</v>
      </c>
      <c r="P1305" s="86">
        <v>209769013</v>
      </c>
      <c r="Q1305" s="86">
        <v>203856694</v>
      </c>
      <c r="R1305" s="86">
        <v>209769013</v>
      </c>
      <c r="S1305" s="86">
        <v>203856694</v>
      </c>
    </row>
    <row r="1306" spans="1:19" x14ac:dyDescent="0.35">
      <c r="A1306" s="86" t="s">
        <v>1311</v>
      </c>
      <c r="B1306" s="86">
        <v>212</v>
      </c>
      <c r="C1306" s="86" t="s">
        <v>1774</v>
      </c>
      <c r="D1306" s="86" t="s">
        <v>6598</v>
      </c>
      <c r="E1306" s="86" t="s">
        <v>2713</v>
      </c>
      <c r="F1306" s="86">
        <v>10030379311</v>
      </c>
      <c r="G1306" s="86">
        <v>10522017683</v>
      </c>
      <c r="H1306" s="93">
        <v>10030379311</v>
      </c>
      <c r="I1306" s="86" t="s">
        <v>2829</v>
      </c>
      <c r="J1306" s="86" t="s">
        <v>2833</v>
      </c>
      <c r="K1306" s="86">
        <v>229623412</v>
      </c>
      <c r="L1306" s="86">
        <v>0</v>
      </c>
      <c r="M1306" s="86">
        <v>10260002723</v>
      </c>
      <c r="N1306" s="86">
        <v>10260002723</v>
      </c>
      <c r="O1306" s="86">
        <v>10030379311</v>
      </c>
      <c r="P1306" s="86">
        <v>10260002723</v>
      </c>
      <c r="Q1306" s="86">
        <v>10030379311</v>
      </c>
      <c r="R1306" s="86">
        <v>10260002723</v>
      </c>
      <c r="S1306" s="86">
        <v>10030379311</v>
      </c>
    </row>
    <row r="1307" spans="1:19" x14ac:dyDescent="0.35">
      <c r="A1307" s="86" t="s">
        <v>1312</v>
      </c>
      <c r="B1307" s="86">
        <v>212</v>
      </c>
      <c r="C1307" s="86" t="s">
        <v>1774</v>
      </c>
      <c r="D1307" s="86" t="s">
        <v>6599</v>
      </c>
      <c r="E1307" s="86" t="s">
        <v>2714</v>
      </c>
      <c r="F1307" s="86">
        <v>2341487301</v>
      </c>
      <c r="G1307" s="86">
        <v>2341487301</v>
      </c>
      <c r="H1307" s="93">
        <v>2341487301</v>
      </c>
      <c r="I1307" s="86" t="s">
        <v>2829</v>
      </c>
      <c r="J1307" s="86" t="s">
        <v>2832</v>
      </c>
      <c r="K1307" s="86">
        <v>58923070</v>
      </c>
      <c r="L1307" s="86">
        <v>0</v>
      </c>
      <c r="M1307" s="86">
        <v>2400410371</v>
      </c>
      <c r="N1307" s="86">
        <v>2400410371</v>
      </c>
      <c r="O1307" s="86">
        <v>2341487301</v>
      </c>
      <c r="P1307" s="86">
        <v>2400410371</v>
      </c>
      <c r="Q1307" s="86">
        <v>2341487301</v>
      </c>
      <c r="R1307" s="86">
        <v>2400410371</v>
      </c>
      <c r="S1307" s="86">
        <v>2341487301</v>
      </c>
    </row>
    <row r="1308" spans="1:19" x14ac:dyDescent="0.35">
      <c r="A1308" s="86" t="s">
        <v>1313</v>
      </c>
      <c r="B1308" s="86">
        <v>212</v>
      </c>
      <c r="C1308" s="86" t="s">
        <v>1774</v>
      </c>
      <c r="D1308" s="86" t="s">
        <v>6600</v>
      </c>
      <c r="E1308" s="86" t="s">
        <v>2715</v>
      </c>
      <c r="F1308" s="86">
        <v>1470446829</v>
      </c>
      <c r="G1308" s="86">
        <v>1470446829</v>
      </c>
      <c r="H1308" s="93">
        <v>1470446829</v>
      </c>
      <c r="I1308" s="86" t="s">
        <v>2829</v>
      </c>
      <c r="J1308" s="86" t="s">
        <v>2832</v>
      </c>
      <c r="K1308" s="86">
        <v>41231855</v>
      </c>
      <c r="L1308" s="86">
        <v>0</v>
      </c>
      <c r="M1308" s="86">
        <v>1511678684</v>
      </c>
      <c r="N1308" s="86">
        <v>1511678684</v>
      </c>
      <c r="O1308" s="86">
        <v>1470446829</v>
      </c>
      <c r="P1308" s="86">
        <v>1511678684</v>
      </c>
      <c r="Q1308" s="86">
        <v>1470446829</v>
      </c>
      <c r="R1308" s="86">
        <v>1511678684</v>
      </c>
      <c r="S1308" s="86">
        <v>1470446829</v>
      </c>
    </row>
    <row r="1309" spans="1:19" x14ac:dyDescent="0.35">
      <c r="A1309" s="86" t="s">
        <v>1314</v>
      </c>
      <c r="B1309" s="86">
        <v>212</v>
      </c>
      <c r="C1309" s="86" t="s">
        <v>1774</v>
      </c>
      <c r="D1309" s="86" t="s">
        <v>6601</v>
      </c>
      <c r="E1309" s="86" t="s">
        <v>2716</v>
      </c>
      <c r="F1309" s="86">
        <v>642609165</v>
      </c>
      <c r="G1309" s="86">
        <v>642609165</v>
      </c>
      <c r="H1309" s="93">
        <v>642609165</v>
      </c>
      <c r="I1309" s="86" t="s">
        <v>2829</v>
      </c>
      <c r="J1309" s="86" t="s">
        <v>2832</v>
      </c>
      <c r="K1309" s="86">
        <v>12326077</v>
      </c>
      <c r="L1309" s="86">
        <v>0</v>
      </c>
      <c r="M1309" s="86">
        <v>654935242</v>
      </c>
      <c r="N1309" s="86">
        <v>654935242</v>
      </c>
      <c r="O1309" s="86">
        <v>642609165</v>
      </c>
      <c r="P1309" s="86">
        <v>654935242</v>
      </c>
      <c r="Q1309" s="86">
        <v>642609165</v>
      </c>
      <c r="R1309" s="86">
        <v>654935242</v>
      </c>
      <c r="S1309" s="86">
        <v>642609165</v>
      </c>
    </row>
    <row r="1310" spans="1:19" x14ac:dyDescent="0.35">
      <c r="A1310" s="86" t="s">
        <v>1315</v>
      </c>
      <c r="B1310" s="86">
        <v>212</v>
      </c>
      <c r="C1310" s="86" t="s">
        <v>1774</v>
      </c>
      <c r="D1310" s="86" t="s">
        <v>6726</v>
      </c>
      <c r="E1310" s="86" t="s">
        <v>2374</v>
      </c>
      <c r="F1310" s="86">
        <v>101871739</v>
      </c>
      <c r="G1310" s="86">
        <v>101871739</v>
      </c>
      <c r="H1310" s="93">
        <v>101871739</v>
      </c>
      <c r="I1310" s="86" t="s">
        <v>2829</v>
      </c>
      <c r="J1310" s="86" t="s">
        <v>2832</v>
      </c>
      <c r="K1310" s="86">
        <v>4072502</v>
      </c>
      <c r="L1310" s="86">
        <v>8479711</v>
      </c>
      <c r="M1310" s="86">
        <v>105944241</v>
      </c>
      <c r="N1310" s="86">
        <v>97464530</v>
      </c>
      <c r="O1310" s="86">
        <v>93392028</v>
      </c>
      <c r="P1310" s="86">
        <v>105944241</v>
      </c>
      <c r="Q1310" s="86">
        <v>101871739</v>
      </c>
      <c r="R1310" s="86">
        <v>97464530</v>
      </c>
      <c r="S1310" s="86">
        <v>93392028</v>
      </c>
    </row>
    <row r="1311" spans="1:19" x14ac:dyDescent="0.35">
      <c r="A1311" s="86" t="s">
        <v>1316</v>
      </c>
      <c r="B1311" s="86">
        <v>213</v>
      </c>
      <c r="C1311" s="86" t="s">
        <v>1775</v>
      </c>
      <c r="D1311" s="86" t="s">
        <v>5383</v>
      </c>
      <c r="E1311" s="86" t="s">
        <v>1923</v>
      </c>
      <c r="F1311" s="86">
        <v>980410</v>
      </c>
      <c r="G1311" s="86">
        <v>980410</v>
      </c>
      <c r="H1311" s="93">
        <v>980410</v>
      </c>
      <c r="I1311" s="86" t="s">
        <v>2829</v>
      </c>
      <c r="J1311" s="86" t="s">
        <v>2833</v>
      </c>
      <c r="K1311" s="86">
        <v>20000</v>
      </c>
      <c r="L1311" s="86">
        <v>0</v>
      </c>
      <c r="M1311" s="86">
        <v>1000410</v>
      </c>
      <c r="N1311" s="86">
        <v>1000410</v>
      </c>
      <c r="O1311" s="86">
        <v>980410</v>
      </c>
      <c r="P1311" s="86">
        <v>1000410</v>
      </c>
      <c r="Q1311" s="86">
        <v>980410</v>
      </c>
      <c r="R1311" s="86">
        <v>1000410</v>
      </c>
      <c r="S1311" s="86">
        <v>980410</v>
      </c>
    </row>
    <row r="1312" spans="1:19" x14ac:dyDescent="0.35">
      <c r="A1312" s="86" t="s">
        <v>1317</v>
      </c>
      <c r="B1312" s="86">
        <v>213</v>
      </c>
      <c r="C1312" s="86" t="s">
        <v>1775</v>
      </c>
      <c r="D1312" s="86" t="s">
        <v>5715</v>
      </c>
      <c r="E1312" s="86" t="s">
        <v>2198</v>
      </c>
      <c r="F1312" s="86">
        <v>5111670</v>
      </c>
      <c r="G1312" s="86">
        <v>5111670</v>
      </c>
      <c r="H1312" s="93">
        <v>5111670</v>
      </c>
      <c r="I1312" s="86" t="s">
        <v>2829</v>
      </c>
      <c r="J1312" s="86" t="s">
        <v>2833</v>
      </c>
      <c r="K1312" s="86">
        <v>100000</v>
      </c>
      <c r="L1312" s="86">
        <v>0</v>
      </c>
      <c r="M1312" s="86">
        <v>5211670</v>
      </c>
      <c r="N1312" s="86">
        <v>5211670</v>
      </c>
      <c r="O1312" s="86">
        <v>5111670</v>
      </c>
      <c r="P1312" s="86">
        <v>5211670</v>
      </c>
      <c r="Q1312" s="86">
        <v>5111670</v>
      </c>
      <c r="R1312" s="86">
        <v>5211670</v>
      </c>
      <c r="S1312" s="86">
        <v>5111670</v>
      </c>
    </row>
    <row r="1313" spans="1:19" x14ac:dyDescent="0.35">
      <c r="A1313" s="86" t="s">
        <v>1318</v>
      </c>
      <c r="B1313" s="86">
        <v>213</v>
      </c>
      <c r="C1313" s="86" t="s">
        <v>1775</v>
      </c>
      <c r="D1313" s="86" t="s">
        <v>6018</v>
      </c>
      <c r="E1313" s="86" t="s">
        <v>2411</v>
      </c>
      <c r="F1313" s="86">
        <v>8328172</v>
      </c>
      <c r="G1313" s="86">
        <v>8328172</v>
      </c>
      <c r="H1313" s="93">
        <v>8328172</v>
      </c>
      <c r="I1313" s="86" t="s">
        <v>2829</v>
      </c>
      <c r="J1313" s="86" t="s">
        <v>2833</v>
      </c>
      <c r="K1313" s="86">
        <v>190000</v>
      </c>
      <c r="L1313" s="86">
        <v>0</v>
      </c>
      <c r="M1313" s="86">
        <v>8518172</v>
      </c>
      <c r="N1313" s="86">
        <v>8518172</v>
      </c>
      <c r="O1313" s="86">
        <v>8328172</v>
      </c>
      <c r="P1313" s="86">
        <v>8518172</v>
      </c>
      <c r="Q1313" s="86">
        <v>8328172</v>
      </c>
      <c r="R1313" s="86">
        <v>8518172</v>
      </c>
      <c r="S1313" s="86">
        <v>8328172</v>
      </c>
    </row>
    <row r="1314" spans="1:19" x14ac:dyDescent="0.35">
      <c r="A1314" s="86" t="s">
        <v>1319</v>
      </c>
      <c r="B1314" s="86">
        <v>213</v>
      </c>
      <c r="C1314" s="86" t="s">
        <v>1775</v>
      </c>
      <c r="D1314" s="86" t="s">
        <v>6603</v>
      </c>
      <c r="E1314" s="86" t="s">
        <v>2414</v>
      </c>
      <c r="F1314" s="86">
        <v>3022187578</v>
      </c>
      <c r="G1314" s="86">
        <v>3067237683</v>
      </c>
      <c r="H1314" s="93">
        <v>3022187578</v>
      </c>
      <c r="I1314" s="86" t="s">
        <v>2829</v>
      </c>
      <c r="J1314" s="86" t="s">
        <v>2834</v>
      </c>
      <c r="K1314" s="86">
        <v>21005288</v>
      </c>
      <c r="L1314" s="86">
        <v>44726549</v>
      </c>
      <c r="M1314" s="86">
        <v>3043192866</v>
      </c>
      <c r="N1314" s="86">
        <v>2998466317</v>
      </c>
      <c r="O1314" s="86">
        <v>2977461029</v>
      </c>
      <c r="P1314" s="86">
        <v>3043192866</v>
      </c>
      <c r="Q1314" s="86">
        <v>3022187578</v>
      </c>
      <c r="R1314" s="86">
        <v>2998466317</v>
      </c>
      <c r="S1314" s="86">
        <v>2977461029</v>
      </c>
    </row>
    <row r="1315" spans="1:19" x14ac:dyDescent="0.35">
      <c r="A1315" s="86" t="s">
        <v>1320</v>
      </c>
      <c r="B1315" s="86">
        <v>214</v>
      </c>
      <c r="C1315" s="86" t="s">
        <v>1776</v>
      </c>
      <c r="D1315" s="86" t="s">
        <v>6604</v>
      </c>
      <c r="E1315" s="86" t="s">
        <v>2717</v>
      </c>
      <c r="F1315" s="86">
        <v>1107318510</v>
      </c>
      <c r="G1315" s="86">
        <v>1326249624</v>
      </c>
      <c r="H1315" s="93">
        <v>1326249624</v>
      </c>
      <c r="I1315" s="86" t="s">
        <v>2830</v>
      </c>
      <c r="J1315" s="86" t="s">
        <v>2836</v>
      </c>
      <c r="K1315" s="86">
        <v>60340618</v>
      </c>
      <c r="L1315" s="86">
        <v>0</v>
      </c>
      <c r="M1315" s="86">
        <v>1386590242</v>
      </c>
      <c r="N1315" s="86">
        <v>1386590242</v>
      </c>
      <c r="O1315" s="86">
        <v>1326249624</v>
      </c>
      <c r="P1315" s="86">
        <v>2061935302</v>
      </c>
      <c r="Q1315" s="86">
        <v>2001594684</v>
      </c>
      <c r="R1315" s="86">
        <v>2061935302</v>
      </c>
      <c r="S1315" s="86">
        <v>2001594684</v>
      </c>
    </row>
    <row r="1316" spans="1:19" x14ac:dyDescent="0.35">
      <c r="A1316" s="86" t="s">
        <v>1321</v>
      </c>
      <c r="B1316" s="86">
        <v>214</v>
      </c>
      <c r="C1316" s="86" t="s">
        <v>1776</v>
      </c>
      <c r="D1316" s="86" t="s">
        <v>6605</v>
      </c>
      <c r="E1316" s="86" t="s">
        <v>2718</v>
      </c>
      <c r="F1316" s="86">
        <v>136417897</v>
      </c>
      <c r="G1316" s="86">
        <v>143822731</v>
      </c>
      <c r="H1316" s="93">
        <v>136417897</v>
      </c>
      <c r="I1316" s="86" t="s">
        <v>2829</v>
      </c>
      <c r="J1316" s="86" t="s">
        <v>2833</v>
      </c>
      <c r="K1316" s="86">
        <v>1033438</v>
      </c>
      <c r="L1316" s="86">
        <v>0</v>
      </c>
      <c r="M1316" s="86">
        <v>137451335</v>
      </c>
      <c r="N1316" s="86">
        <v>137451335</v>
      </c>
      <c r="O1316" s="86">
        <v>136417897</v>
      </c>
      <c r="P1316" s="86">
        <v>137451335</v>
      </c>
      <c r="Q1316" s="86">
        <v>136417897</v>
      </c>
      <c r="R1316" s="86">
        <v>137451335</v>
      </c>
      <c r="S1316" s="86">
        <v>136417897</v>
      </c>
    </row>
    <row r="1317" spans="1:19" x14ac:dyDescent="0.35">
      <c r="A1317" s="86" t="s">
        <v>1322</v>
      </c>
      <c r="B1317" s="86">
        <v>214</v>
      </c>
      <c r="C1317" s="86" t="s">
        <v>1776</v>
      </c>
      <c r="D1317" s="86" t="s">
        <v>6606</v>
      </c>
      <c r="E1317" s="86" t="s">
        <v>2719</v>
      </c>
      <c r="F1317" s="86">
        <v>482528220</v>
      </c>
      <c r="G1317" s="86">
        <v>610173694</v>
      </c>
      <c r="H1317" s="93">
        <v>610173694</v>
      </c>
      <c r="I1317" s="86" t="s">
        <v>2830</v>
      </c>
      <c r="J1317" s="86" t="s">
        <v>2836</v>
      </c>
      <c r="K1317" s="86">
        <v>35480388</v>
      </c>
      <c r="L1317" s="86">
        <v>0</v>
      </c>
      <c r="M1317" s="86">
        <v>645654082</v>
      </c>
      <c r="N1317" s="86">
        <v>645654082</v>
      </c>
      <c r="O1317" s="86">
        <v>610173694</v>
      </c>
      <c r="P1317" s="86">
        <v>908980082</v>
      </c>
      <c r="Q1317" s="86">
        <v>873499694</v>
      </c>
      <c r="R1317" s="86">
        <v>908980082</v>
      </c>
      <c r="S1317" s="86">
        <v>873499694</v>
      </c>
    </row>
    <row r="1318" spans="1:19" x14ac:dyDescent="0.35">
      <c r="A1318" s="86" t="s">
        <v>1323</v>
      </c>
      <c r="B1318" s="86">
        <v>215</v>
      </c>
      <c r="C1318" s="86" t="s">
        <v>1777</v>
      </c>
      <c r="D1318" s="86" t="s">
        <v>5682</v>
      </c>
      <c r="E1318" s="86" t="s">
        <v>2174</v>
      </c>
      <c r="F1318" s="86">
        <v>7514220</v>
      </c>
      <c r="G1318" s="86">
        <v>7514220</v>
      </c>
      <c r="H1318" s="93">
        <v>7514220</v>
      </c>
      <c r="I1318" s="86" t="s">
        <v>2829</v>
      </c>
      <c r="J1318" s="86" t="s">
        <v>2832</v>
      </c>
      <c r="K1318" s="86">
        <v>120000</v>
      </c>
      <c r="L1318" s="86">
        <v>0</v>
      </c>
      <c r="M1318" s="86">
        <v>7634220</v>
      </c>
      <c r="N1318" s="86">
        <v>7634220</v>
      </c>
      <c r="O1318" s="86">
        <v>7514220</v>
      </c>
      <c r="P1318" s="86">
        <v>7634220</v>
      </c>
      <c r="Q1318" s="86">
        <v>7514220</v>
      </c>
      <c r="R1318" s="86">
        <v>7634220</v>
      </c>
      <c r="S1318" s="86">
        <v>7514220</v>
      </c>
    </row>
    <row r="1319" spans="1:19" x14ac:dyDescent="0.35">
      <c r="A1319" s="86" t="s">
        <v>1324</v>
      </c>
      <c r="B1319" s="86">
        <v>215</v>
      </c>
      <c r="C1319" s="86" t="s">
        <v>1777</v>
      </c>
      <c r="D1319" s="86" t="s">
        <v>6574</v>
      </c>
      <c r="E1319" s="86" t="s">
        <v>2707</v>
      </c>
      <c r="F1319" s="86">
        <v>1264705</v>
      </c>
      <c r="G1319" s="86">
        <v>1264705</v>
      </c>
      <c r="H1319" s="93">
        <v>1264705</v>
      </c>
      <c r="I1319" s="86" t="s">
        <v>2829</v>
      </c>
      <c r="J1319" s="86" t="s">
        <v>2832</v>
      </c>
      <c r="K1319" s="86">
        <v>20000</v>
      </c>
      <c r="L1319" s="86">
        <v>0</v>
      </c>
      <c r="M1319" s="86">
        <v>1284705</v>
      </c>
      <c r="N1319" s="86">
        <v>1284705</v>
      </c>
      <c r="O1319" s="86">
        <v>1264705</v>
      </c>
      <c r="P1319" s="86">
        <v>1284705</v>
      </c>
      <c r="Q1319" s="86">
        <v>1264705</v>
      </c>
      <c r="R1319" s="86">
        <v>1284705</v>
      </c>
      <c r="S1319" s="86">
        <v>1264705</v>
      </c>
    </row>
    <row r="1320" spans="1:19" x14ac:dyDescent="0.35">
      <c r="A1320" s="86" t="s">
        <v>1325</v>
      </c>
      <c r="B1320" s="86">
        <v>215</v>
      </c>
      <c r="C1320" s="86" t="s">
        <v>1777</v>
      </c>
      <c r="D1320" s="86" t="s">
        <v>6577</v>
      </c>
      <c r="E1320" s="86" t="s">
        <v>1989</v>
      </c>
      <c r="F1320" s="86">
        <v>4342779</v>
      </c>
      <c r="G1320" s="86">
        <v>4342779</v>
      </c>
      <c r="H1320" s="93">
        <v>4342779</v>
      </c>
      <c r="I1320" s="86" t="s">
        <v>2829</v>
      </c>
      <c r="J1320" s="86" t="s">
        <v>2832</v>
      </c>
      <c r="K1320" s="86">
        <v>100000</v>
      </c>
      <c r="L1320" s="86">
        <v>0</v>
      </c>
      <c r="M1320" s="86">
        <v>4442779</v>
      </c>
      <c r="N1320" s="86">
        <v>4442779</v>
      </c>
      <c r="O1320" s="86">
        <v>4342779</v>
      </c>
      <c r="P1320" s="86">
        <v>4442779</v>
      </c>
      <c r="Q1320" s="86">
        <v>4342779</v>
      </c>
      <c r="R1320" s="86">
        <v>4442779</v>
      </c>
      <c r="S1320" s="86">
        <v>4342779</v>
      </c>
    </row>
    <row r="1321" spans="1:19" x14ac:dyDescent="0.35">
      <c r="A1321" s="86" t="s">
        <v>1326</v>
      </c>
      <c r="B1321" s="86">
        <v>215</v>
      </c>
      <c r="C1321" s="86" t="s">
        <v>1777</v>
      </c>
      <c r="D1321" s="86" t="s">
        <v>6607</v>
      </c>
      <c r="E1321" s="86" t="s">
        <v>2720</v>
      </c>
      <c r="F1321" s="86">
        <v>466763538</v>
      </c>
      <c r="G1321" s="86">
        <v>524277655</v>
      </c>
      <c r="H1321" s="93">
        <v>524277655</v>
      </c>
      <c r="I1321" s="86" t="s">
        <v>2830</v>
      </c>
      <c r="J1321" s="86" t="s">
        <v>2836</v>
      </c>
      <c r="K1321" s="86">
        <v>20047848</v>
      </c>
      <c r="L1321" s="86">
        <v>0</v>
      </c>
      <c r="M1321" s="86">
        <v>544325503</v>
      </c>
      <c r="N1321" s="86">
        <v>544325503</v>
      </c>
      <c r="O1321" s="86">
        <v>524277655</v>
      </c>
      <c r="P1321" s="86">
        <v>544325503</v>
      </c>
      <c r="Q1321" s="86">
        <v>524277655</v>
      </c>
      <c r="R1321" s="86">
        <v>544325503</v>
      </c>
      <c r="S1321" s="86">
        <v>524277655</v>
      </c>
    </row>
    <row r="1322" spans="1:19" x14ac:dyDescent="0.35">
      <c r="A1322" s="86" t="s">
        <v>1327</v>
      </c>
      <c r="B1322" s="86">
        <v>215</v>
      </c>
      <c r="C1322" s="86" t="s">
        <v>1777</v>
      </c>
      <c r="D1322" s="86" t="s">
        <v>6656</v>
      </c>
      <c r="E1322" s="86" t="s">
        <v>2721</v>
      </c>
      <c r="F1322" s="86">
        <v>5108780</v>
      </c>
      <c r="G1322" s="86">
        <v>5108780</v>
      </c>
      <c r="H1322" s="93">
        <v>5108780</v>
      </c>
      <c r="I1322" s="86" t="s">
        <v>2829</v>
      </c>
      <c r="J1322" s="86" t="s">
        <v>2832</v>
      </c>
      <c r="K1322" s="86">
        <v>80000</v>
      </c>
      <c r="L1322" s="86">
        <v>0</v>
      </c>
      <c r="M1322" s="86">
        <v>5188780</v>
      </c>
      <c r="N1322" s="86">
        <v>5188780</v>
      </c>
      <c r="O1322" s="86">
        <v>5108780</v>
      </c>
      <c r="P1322" s="86">
        <v>5188780</v>
      </c>
      <c r="Q1322" s="86">
        <v>5108780</v>
      </c>
      <c r="R1322" s="86">
        <v>5188780</v>
      </c>
      <c r="S1322" s="86">
        <v>5108780</v>
      </c>
    </row>
    <row r="1323" spans="1:19" x14ac:dyDescent="0.35">
      <c r="A1323" s="86" t="s">
        <v>1328</v>
      </c>
      <c r="B1323" s="86">
        <v>215</v>
      </c>
      <c r="C1323" s="86" t="s">
        <v>1777</v>
      </c>
      <c r="D1323" s="86" t="s">
        <v>6827</v>
      </c>
      <c r="E1323" s="86" t="s">
        <v>2722</v>
      </c>
      <c r="F1323" s="86">
        <v>753897</v>
      </c>
      <c r="G1323" s="86">
        <v>753897</v>
      </c>
      <c r="H1323" s="93">
        <v>753897</v>
      </c>
      <c r="I1323" s="86" t="s">
        <v>2829</v>
      </c>
      <c r="J1323" s="86" t="s">
        <v>2832</v>
      </c>
      <c r="K1323" s="86">
        <v>10000</v>
      </c>
      <c r="L1323" s="86">
        <v>0</v>
      </c>
      <c r="M1323" s="86">
        <v>763897</v>
      </c>
      <c r="N1323" s="86">
        <v>763897</v>
      </c>
      <c r="O1323" s="86">
        <v>753897</v>
      </c>
      <c r="P1323" s="86">
        <v>763897</v>
      </c>
      <c r="Q1323" s="86">
        <v>753897</v>
      </c>
      <c r="R1323" s="86">
        <v>763897</v>
      </c>
      <c r="S1323" s="86">
        <v>753897</v>
      </c>
    </row>
    <row r="1324" spans="1:19" x14ac:dyDescent="0.35">
      <c r="A1324" s="86" t="s">
        <v>1329</v>
      </c>
      <c r="B1324" s="86">
        <v>216</v>
      </c>
      <c r="C1324" s="86" t="s">
        <v>1778</v>
      </c>
      <c r="D1324" s="86" t="s">
        <v>6608</v>
      </c>
      <c r="E1324" s="86" t="s">
        <v>2723</v>
      </c>
      <c r="F1324" s="86">
        <v>798832535</v>
      </c>
      <c r="G1324" s="86">
        <v>801523724</v>
      </c>
      <c r="H1324" s="93">
        <v>798832535</v>
      </c>
      <c r="I1324" s="86" t="s">
        <v>2829</v>
      </c>
      <c r="J1324" s="86" t="s">
        <v>2833</v>
      </c>
      <c r="K1324" s="86">
        <v>2223520</v>
      </c>
      <c r="L1324" s="86">
        <v>0</v>
      </c>
      <c r="M1324" s="86">
        <v>801056055</v>
      </c>
      <c r="N1324" s="86">
        <v>801056055</v>
      </c>
      <c r="O1324" s="86">
        <v>798832535</v>
      </c>
      <c r="P1324" s="86">
        <v>801056055</v>
      </c>
      <c r="Q1324" s="86">
        <v>798832535</v>
      </c>
      <c r="R1324" s="86">
        <v>801056055</v>
      </c>
      <c r="S1324" s="86">
        <v>798832535</v>
      </c>
    </row>
    <row r="1325" spans="1:19" x14ac:dyDescent="0.35">
      <c r="A1325" s="86" t="s">
        <v>1330</v>
      </c>
      <c r="B1325" s="86">
        <v>217</v>
      </c>
      <c r="C1325" s="86" t="s">
        <v>1779</v>
      </c>
      <c r="D1325" s="86" t="s">
        <v>5755</v>
      </c>
      <c r="E1325" s="86" t="s">
        <v>2229</v>
      </c>
      <c r="F1325" s="86">
        <v>15902604</v>
      </c>
      <c r="G1325" s="86">
        <v>15902604</v>
      </c>
      <c r="H1325" s="93">
        <v>15902604</v>
      </c>
      <c r="I1325" s="86" t="s">
        <v>2829</v>
      </c>
      <c r="J1325" s="86" t="s">
        <v>2833</v>
      </c>
      <c r="K1325" s="86">
        <v>50000</v>
      </c>
      <c r="L1325" s="86">
        <v>0</v>
      </c>
      <c r="M1325" s="86">
        <v>15952604</v>
      </c>
      <c r="N1325" s="86">
        <v>15952604</v>
      </c>
      <c r="O1325" s="86">
        <v>15902604</v>
      </c>
      <c r="P1325" s="86">
        <v>20908854</v>
      </c>
      <c r="Q1325" s="86">
        <v>20858854</v>
      </c>
      <c r="R1325" s="86">
        <v>20908854</v>
      </c>
      <c r="S1325" s="86">
        <v>20858854</v>
      </c>
    </row>
    <row r="1326" spans="1:19" x14ac:dyDescent="0.35">
      <c r="A1326" s="86" t="s">
        <v>1331</v>
      </c>
      <c r="B1326" s="86">
        <v>217</v>
      </c>
      <c r="C1326" s="86" t="s">
        <v>1779</v>
      </c>
      <c r="D1326" s="86" t="s">
        <v>5946</v>
      </c>
      <c r="E1326" s="86" t="s">
        <v>2357</v>
      </c>
      <c r="F1326" s="86">
        <v>7146661</v>
      </c>
      <c r="G1326" s="86">
        <v>7146661</v>
      </c>
      <c r="H1326" s="93">
        <v>7146661</v>
      </c>
      <c r="I1326" s="86" t="s">
        <v>2829</v>
      </c>
      <c r="J1326" s="86" t="s">
        <v>2833</v>
      </c>
      <c r="K1326" s="86">
        <v>0</v>
      </c>
      <c r="L1326" s="86">
        <v>0</v>
      </c>
      <c r="M1326" s="86">
        <v>7146661</v>
      </c>
      <c r="N1326" s="86">
        <v>7146661</v>
      </c>
      <c r="O1326" s="86">
        <v>7146661</v>
      </c>
      <c r="P1326" s="86">
        <v>7146661</v>
      </c>
      <c r="Q1326" s="86">
        <v>7146661</v>
      </c>
      <c r="R1326" s="86">
        <v>7146661</v>
      </c>
      <c r="S1326" s="86">
        <v>7146661</v>
      </c>
    </row>
    <row r="1327" spans="1:19" x14ac:dyDescent="0.35">
      <c r="A1327" s="86" t="s">
        <v>1332</v>
      </c>
      <c r="B1327" s="86">
        <v>217</v>
      </c>
      <c r="C1327" s="86" t="s">
        <v>1779</v>
      </c>
      <c r="D1327" s="86" t="s">
        <v>5948</v>
      </c>
      <c r="E1327" s="86" t="s">
        <v>2358</v>
      </c>
      <c r="F1327" s="86">
        <v>3081630</v>
      </c>
      <c r="G1327" s="86">
        <v>3081630</v>
      </c>
      <c r="H1327" s="93">
        <v>3081630</v>
      </c>
      <c r="I1327" s="86" t="s">
        <v>2829</v>
      </c>
      <c r="J1327" s="86" t="s">
        <v>2833</v>
      </c>
      <c r="K1327" s="86">
        <v>10000</v>
      </c>
      <c r="L1327" s="86">
        <v>4980</v>
      </c>
      <c r="M1327" s="86">
        <v>3091630</v>
      </c>
      <c r="N1327" s="86">
        <v>3086650</v>
      </c>
      <c r="O1327" s="86">
        <v>3076650</v>
      </c>
      <c r="P1327" s="86">
        <v>3091630</v>
      </c>
      <c r="Q1327" s="86">
        <v>3081630</v>
      </c>
      <c r="R1327" s="86">
        <v>3086650</v>
      </c>
      <c r="S1327" s="86">
        <v>3076650</v>
      </c>
    </row>
    <row r="1328" spans="1:19" x14ac:dyDescent="0.35">
      <c r="A1328" s="86" t="s">
        <v>1333</v>
      </c>
      <c r="B1328" s="86">
        <v>217</v>
      </c>
      <c r="C1328" s="86" t="s">
        <v>1779</v>
      </c>
      <c r="D1328" s="86" t="s">
        <v>6124</v>
      </c>
      <c r="E1328" s="86" t="s">
        <v>2230</v>
      </c>
      <c r="F1328" s="86">
        <v>17264866</v>
      </c>
      <c r="G1328" s="86">
        <v>16715152</v>
      </c>
      <c r="H1328" s="93">
        <v>17264866</v>
      </c>
      <c r="I1328" s="86" t="s">
        <v>2829</v>
      </c>
      <c r="J1328" s="86" t="s">
        <v>2835</v>
      </c>
      <c r="K1328" s="86">
        <v>7270</v>
      </c>
      <c r="L1328" s="86">
        <v>0</v>
      </c>
      <c r="M1328" s="86">
        <v>17272136</v>
      </c>
      <c r="N1328" s="86">
        <v>17272136</v>
      </c>
      <c r="O1328" s="86">
        <v>17264866</v>
      </c>
      <c r="P1328" s="86">
        <v>17272136</v>
      </c>
      <c r="Q1328" s="86">
        <v>17264866</v>
      </c>
      <c r="R1328" s="86">
        <v>17272136</v>
      </c>
      <c r="S1328" s="86">
        <v>17264866</v>
      </c>
    </row>
    <row r="1329" spans="1:19" x14ac:dyDescent="0.35">
      <c r="A1329" s="86" t="s">
        <v>1334</v>
      </c>
      <c r="B1329" s="86">
        <v>217</v>
      </c>
      <c r="C1329" s="86" t="s">
        <v>1779</v>
      </c>
      <c r="D1329" s="86" t="s">
        <v>6609</v>
      </c>
      <c r="E1329" s="86" t="s">
        <v>2724</v>
      </c>
      <c r="F1329" s="86">
        <v>156296423</v>
      </c>
      <c r="G1329" s="86">
        <v>153683825</v>
      </c>
      <c r="H1329" s="93">
        <v>156296423</v>
      </c>
      <c r="I1329" s="86" t="s">
        <v>2829</v>
      </c>
      <c r="J1329" s="86" t="s">
        <v>2833</v>
      </c>
      <c r="K1329" s="86">
        <v>2945375</v>
      </c>
      <c r="L1329" s="86">
        <v>0</v>
      </c>
      <c r="M1329" s="86">
        <v>159241798</v>
      </c>
      <c r="N1329" s="86">
        <v>159241798</v>
      </c>
      <c r="O1329" s="86">
        <v>156296423</v>
      </c>
      <c r="P1329" s="86">
        <v>159241798</v>
      </c>
      <c r="Q1329" s="86">
        <v>156296423</v>
      </c>
      <c r="R1329" s="86">
        <v>159241798</v>
      </c>
      <c r="S1329" s="86">
        <v>156296423</v>
      </c>
    </row>
    <row r="1330" spans="1:19" x14ac:dyDescent="0.35">
      <c r="A1330" s="86" t="s">
        <v>1335</v>
      </c>
      <c r="B1330" s="86">
        <v>218</v>
      </c>
      <c r="C1330" s="86" t="s">
        <v>1780</v>
      </c>
      <c r="D1330" s="86" t="s">
        <v>6610</v>
      </c>
      <c r="E1330" s="86" t="s">
        <v>2725</v>
      </c>
      <c r="F1330" s="86">
        <v>654120053</v>
      </c>
      <c r="G1330" s="86">
        <v>923111448</v>
      </c>
      <c r="H1330" s="93">
        <v>654120053</v>
      </c>
      <c r="I1330" s="86" t="s">
        <v>2829</v>
      </c>
      <c r="J1330" s="86" t="s">
        <v>2833</v>
      </c>
      <c r="K1330" s="86">
        <v>7739787</v>
      </c>
      <c r="L1330" s="86">
        <v>9821061</v>
      </c>
      <c r="M1330" s="86">
        <v>661859840</v>
      </c>
      <c r="N1330" s="86">
        <v>652038779</v>
      </c>
      <c r="O1330" s="86">
        <v>644298992</v>
      </c>
      <c r="P1330" s="86">
        <v>661859840</v>
      </c>
      <c r="Q1330" s="86">
        <v>654120053</v>
      </c>
      <c r="R1330" s="86">
        <v>652038779</v>
      </c>
      <c r="S1330" s="86">
        <v>644298992</v>
      </c>
    </row>
    <row r="1331" spans="1:19" x14ac:dyDescent="0.35">
      <c r="A1331" s="86" t="s">
        <v>1336</v>
      </c>
      <c r="B1331" s="86">
        <v>219</v>
      </c>
      <c r="C1331" s="86" t="s">
        <v>1781</v>
      </c>
      <c r="D1331" s="86" t="s">
        <v>6614</v>
      </c>
      <c r="E1331" s="86" t="s">
        <v>1849</v>
      </c>
      <c r="F1331" s="86">
        <v>56576700</v>
      </c>
      <c r="G1331" s="86">
        <v>57530718</v>
      </c>
      <c r="H1331" s="93">
        <v>56576700</v>
      </c>
      <c r="I1331" s="86" t="s">
        <v>2829</v>
      </c>
      <c r="J1331" s="86" t="s">
        <v>2833</v>
      </c>
      <c r="K1331" s="86">
        <v>1115791</v>
      </c>
      <c r="L1331" s="86">
        <v>0</v>
      </c>
      <c r="M1331" s="86">
        <v>57692491</v>
      </c>
      <c r="N1331" s="86">
        <v>57692491</v>
      </c>
      <c r="O1331" s="86">
        <v>56576700</v>
      </c>
      <c r="P1331" s="86">
        <v>57692491</v>
      </c>
      <c r="Q1331" s="86">
        <v>56576700</v>
      </c>
      <c r="R1331" s="86">
        <v>57692491</v>
      </c>
      <c r="S1331" s="86">
        <v>56576700</v>
      </c>
    </row>
    <row r="1332" spans="1:19" x14ac:dyDescent="0.35">
      <c r="A1332" s="86" t="s">
        <v>1337</v>
      </c>
      <c r="B1332" s="86">
        <v>219</v>
      </c>
      <c r="C1332" s="86" t="s">
        <v>1781</v>
      </c>
      <c r="D1332" s="86" t="s">
        <v>6615</v>
      </c>
      <c r="E1332" s="86" t="s">
        <v>2726</v>
      </c>
      <c r="F1332" s="86">
        <v>206181232</v>
      </c>
      <c r="G1332" s="86">
        <v>207739253</v>
      </c>
      <c r="H1332" s="93">
        <v>206181232</v>
      </c>
      <c r="I1332" s="86" t="s">
        <v>2829</v>
      </c>
      <c r="J1332" s="86" t="s">
        <v>2833</v>
      </c>
      <c r="K1332" s="86">
        <v>8424164</v>
      </c>
      <c r="L1332" s="86">
        <v>0</v>
      </c>
      <c r="M1332" s="86">
        <v>214605396</v>
      </c>
      <c r="N1332" s="86">
        <v>214605396</v>
      </c>
      <c r="O1332" s="86">
        <v>206181232</v>
      </c>
      <c r="P1332" s="86">
        <v>214605396</v>
      </c>
      <c r="Q1332" s="86">
        <v>206181232</v>
      </c>
      <c r="R1332" s="86">
        <v>214605396</v>
      </c>
      <c r="S1332" s="86">
        <v>206181232</v>
      </c>
    </row>
    <row r="1333" spans="1:19" x14ac:dyDescent="0.35">
      <c r="A1333" s="86" t="s">
        <v>1338</v>
      </c>
      <c r="B1333" s="86">
        <v>219</v>
      </c>
      <c r="C1333" s="86" t="s">
        <v>1781</v>
      </c>
      <c r="D1333" s="86" t="s">
        <v>6616</v>
      </c>
      <c r="E1333" s="86" t="s">
        <v>2727</v>
      </c>
      <c r="F1333" s="86">
        <v>114843556</v>
      </c>
      <c r="G1333" s="86">
        <v>112457247</v>
      </c>
      <c r="H1333" s="93">
        <v>114843556</v>
      </c>
      <c r="I1333" s="86" t="s">
        <v>2829</v>
      </c>
      <c r="J1333" s="86" t="s">
        <v>2833</v>
      </c>
      <c r="K1333" s="86">
        <v>1708558</v>
      </c>
      <c r="L1333" s="86">
        <v>0</v>
      </c>
      <c r="M1333" s="86">
        <v>116552114</v>
      </c>
      <c r="N1333" s="86">
        <v>116552114</v>
      </c>
      <c r="O1333" s="86">
        <v>114843556</v>
      </c>
      <c r="P1333" s="86">
        <v>116552114</v>
      </c>
      <c r="Q1333" s="86">
        <v>114843556</v>
      </c>
      <c r="R1333" s="86">
        <v>116552114</v>
      </c>
      <c r="S1333" s="86">
        <v>114843556</v>
      </c>
    </row>
    <row r="1334" spans="1:19" x14ac:dyDescent="0.35">
      <c r="A1334" s="86" t="s">
        <v>1339</v>
      </c>
      <c r="B1334" s="86">
        <v>220</v>
      </c>
      <c r="C1334" s="86" t="s">
        <v>1782</v>
      </c>
      <c r="D1334" s="86" t="s">
        <v>5636</v>
      </c>
      <c r="E1334" s="86" t="s">
        <v>2150</v>
      </c>
      <c r="F1334" s="86">
        <v>332782267</v>
      </c>
      <c r="G1334" s="86">
        <v>332782267</v>
      </c>
      <c r="H1334" s="93">
        <v>332782267</v>
      </c>
      <c r="I1334" s="86" t="s">
        <v>2829</v>
      </c>
      <c r="J1334" s="86" t="s">
        <v>2832</v>
      </c>
      <c r="K1334" s="86">
        <v>788967</v>
      </c>
      <c r="L1334" s="86">
        <v>0</v>
      </c>
      <c r="M1334" s="86">
        <v>333571234</v>
      </c>
      <c r="N1334" s="86">
        <v>333571234</v>
      </c>
      <c r="O1334" s="86">
        <v>332782267</v>
      </c>
      <c r="P1334" s="86">
        <v>333571234</v>
      </c>
      <c r="Q1334" s="86">
        <v>332782267</v>
      </c>
      <c r="R1334" s="86">
        <v>333571234</v>
      </c>
      <c r="S1334" s="86">
        <v>332782267</v>
      </c>
    </row>
    <row r="1335" spans="1:19" x14ac:dyDescent="0.35">
      <c r="A1335" s="86" t="s">
        <v>1340</v>
      </c>
      <c r="B1335" s="86">
        <v>220</v>
      </c>
      <c r="C1335" s="86" t="s">
        <v>1782</v>
      </c>
      <c r="D1335" s="86" t="s">
        <v>5647</v>
      </c>
      <c r="E1335" s="86" t="s">
        <v>2156</v>
      </c>
      <c r="F1335" s="86">
        <v>10371379637</v>
      </c>
      <c r="G1335" s="86">
        <v>10371379637</v>
      </c>
      <c r="H1335" s="93">
        <v>10371379637</v>
      </c>
      <c r="I1335" s="86" t="s">
        <v>2829</v>
      </c>
      <c r="J1335" s="86" t="s">
        <v>2832</v>
      </c>
      <c r="K1335" s="86">
        <v>123409250</v>
      </c>
      <c r="L1335" s="86">
        <v>0</v>
      </c>
      <c r="M1335" s="86">
        <v>10494788887</v>
      </c>
      <c r="N1335" s="86">
        <v>10494788887</v>
      </c>
      <c r="O1335" s="86">
        <v>10371379637</v>
      </c>
      <c r="P1335" s="86">
        <v>10494788887</v>
      </c>
      <c r="Q1335" s="86">
        <v>10371379637</v>
      </c>
      <c r="R1335" s="86">
        <v>10494788887</v>
      </c>
      <c r="S1335" s="86">
        <v>10371379637</v>
      </c>
    </row>
    <row r="1336" spans="1:19" x14ac:dyDescent="0.35">
      <c r="A1336" s="86" t="s">
        <v>1341</v>
      </c>
      <c r="B1336" s="86">
        <v>220</v>
      </c>
      <c r="C1336" s="86" t="s">
        <v>1782</v>
      </c>
      <c r="D1336" s="86" t="s">
        <v>6109</v>
      </c>
      <c r="E1336" s="86" t="s">
        <v>2475</v>
      </c>
      <c r="F1336" s="86">
        <v>1841909406</v>
      </c>
      <c r="G1336" s="86">
        <v>1841909406</v>
      </c>
      <c r="H1336" s="93">
        <v>1841909406</v>
      </c>
      <c r="I1336" s="86" t="s">
        <v>2829</v>
      </c>
      <c r="J1336" s="86" t="s">
        <v>2832</v>
      </c>
      <c r="K1336" s="86">
        <v>45475961</v>
      </c>
      <c r="L1336" s="86">
        <v>0</v>
      </c>
      <c r="M1336" s="86">
        <v>1887385367</v>
      </c>
      <c r="N1336" s="86">
        <v>1887385367</v>
      </c>
      <c r="O1336" s="86">
        <v>1841909406</v>
      </c>
      <c r="P1336" s="86">
        <v>1887385367</v>
      </c>
      <c r="Q1336" s="86">
        <v>1841909406</v>
      </c>
      <c r="R1336" s="86">
        <v>1887385367</v>
      </c>
      <c r="S1336" s="86">
        <v>1841909406</v>
      </c>
    </row>
    <row r="1337" spans="1:19" x14ac:dyDescent="0.35">
      <c r="A1337" s="86" t="s">
        <v>1342</v>
      </c>
      <c r="B1337" s="86">
        <v>220</v>
      </c>
      <c r="C1337" s="86" t="s">
        <v>1782</v>
      </c>
      <c r="D1337" s="86" t="s">
        <v>6120</v>
      </c>
      <c r="E1337" s="86" t="s">
        <v>2413</v>
      </c>
      <c r="F1337" s="86">
        <v>80438307</v>
      </c>
      <c r="G1337" s="86">
        <v>80438307</v>
      </c>
      <c r="H1337" s="93">
        <v>80438307</v>
      </c>
      <c r="I1337" s="86" t="s">
        <v>2829</v>
      </c>
      <c r="J1337" s="86" t="s">
        <v>2832</v>
      </c>
      <c r="K1337" s="86">
        <v>2030000</v>
      </c>
      <c r="L1337" s="86">
        <v>0</v>
      </c>
      <c r="M1337" s="86">
        <v>82468307</v>
      </c>
      <c r="N1337" s="86">
        <v>82468307</v>
      </c>
      <c r="O1337" s="86">
        <v>80438307</v>
      </c>
      <c r="P1337" s="86">
        <v>82468307</v>
      </c>
      <c r="Q1337" s="86">
        <v>80438307</v>
      </c>
      <c r="R1337" s="86">
        <v>82468307</v>
      </c>
      <c r="S1337" s="86">
        <v>80438307</v>
      </c>
    </row>
    <row r="1338" spans="1:19" x14ac:dyDescent="0.35">
      <c r="A1338" s="86" t="s">
        <v>1343</v>
      </c>
      <c r="B1338" s="86">
        <v>220</v>
      </c>
      <c r="C1338" s="86" t="s">
        <v>1782</v>
      </c>
      <c r="D1338" s="86" t="s">
        <v>6467</v>
      </c>
      <c r="E1338" s="86" t="s">
        <v>2643</v>
      </c>
      <c r="F1338" s="86">
        <v>334616466</v>
      </c>
      <c r="G1338" s="86">
        <v>334616466</v>
      </c>
      <c r="H1338" s="93">
        <v>334616466</v>
      </c>
      <c r="I1338" s="86" t="s">
        <v>2829</v>
      </c>
      <c r="J1338" s="86" t="s">
        <v>2832</v>
      </c>
      <c r="K1338" s="86">
        <v>4729503</v>
      </c>
      <c r="L1338" s="86">
        <v>0</v>
      </c>
      <c r="M1338" s="86">
        <v>339345969</v>
      </c>
      <c r="N1338" s="86">
        <v>339345969</v>
      </c>
      <c r="O1338" s="86">
        <v>334616466</v>
      </c>
      <c r="P1338" s="86">
        <v>339345969</v>
      </c>
      <c r="Q1338" s="86">
        <v>334616466</v>
      </c>
      <c r="R1338" s="86">
        <v>339345969</v>
      </c>
      <c r="S1338" s="86">
        <v>334616466</v>
      </c>
    </row>
    <row r="1339" spans="1:19" x14ac:dyDescent="0.35">
      <c r="A1339" s="86" t="s">
        <v>1344</v>
      </c>
      <c r="B1339" s="86">
        <v>220</v>
      </c>
      <c r="C1339" s="86" t="s">
        <v>1782</v>
      </c>
      <c r="D1339" s="86" t="s">
        <v>6617</v>
      </c>
      <c r="E1339" s="86" t="s">
        <v>2728</v>
      </c>
      <c r="F1339" s="86">
        <v>32229474522</v>
      </c>
      <c r="G1339" s="86">
        <v>32229474522</v>
      </c>
      <c r="H1339" s="93">
        <v>32229474522</v>
      </c>
      <c r="I1339" s="86" t="s">
        <v>2829</v>
      </c>
      <c r="J1339" s="86" t="s">
        <v>2832</v>
      </c>
      <c r="K1339" s="86">
        <v>554242955</v>
      </c>
      <c r="L1339" s="86">
        <v>0</v>
      </c>
      <c r="M1339" s="86">
        <v>32783717477</v>
      </c>
      <c r="N1339" s="86">
        <v>32783717477</v>
      </c>
      <c r="O1339" s="86">
        <v>32229474522</v>
      </c>
      <c r="P1339" s="86">
        <v>32783717477</v>
      </c>
      <c r="Q1339" s="86">
        <v>32229474522</v>
      </c>
      <c r="R1339" s="86">
        <v>32783717477</v>
      </c>
      <c r="S1339" s="86">
        <v>32229474522</v>
      </c>
    </row>
    <row r="1340" spans="1:19" x14ac:dyDescent="0.35">
      <c r="A1340" s="86" t="s">
        <v>1345</v>
      </c>
      <c r="B1340" s="86">
        <v>220</v>
      </c>
      <c r="C1340" s="86" t="s">
        <v>1782</v>
      </c>
      <c r="D1340" s="86" t="s">
        <v>6618</v>
      </c>
      <c r="E1340" s="86" t="s">
        <v>2729</v>
      </c>
      <c r="F1340" s="86">
        <v>11533023081</v>
      </c>
      <c r="G1340" s="86">
        <v>11533023081</v>
      </c>
      <c r="H1340" s="93">
        <v>11533023081</v>
      </c>
      <c r="I1340" s="86" t="s">
        <v>2829</v>
      </c>
      <c r="J1340" s="86" t="s">
        <v>2832</v>
      </c>
      <c r="K1340" s="86">
        <v>269584208</v>
      </c>
      <c r="L1340" s="86">
        <v>0</v>
      </c>
      <c r="M1340" s="86">
        <v>11802607289</v>
      </c>
      <c r="N1340" s="86">
        <v>11802607289</v>
      </c>
      <c r="O1340" s="86">
        <v>11533023081</v>
      </c>
      <c r="P1340" s="86">
        <v>11802607289</v>
      </c>
      <c r="Q1340" s="86">
        <v>11533023081</v>
      </c>
      <c r="R1340" s="86">
        <v>11802607289</v>
      </c>
      <c r="S1340" s="86">
        <v>11533023081</v>
      </c>
    </row>
    <row r="1341" spans="1:19" x14ac:dyDescent="0.35">
      <c r="A1341" s="86" t="s">
        <v>1346</v>
      </c>
      <c r="B1341" s="86">
        <v>220</v>
      </c>
      <c r="C1341" s="86" t="s">
        <v>1782</v>
      </c>
      <c r="D1341" s="86" t="s">
        <v>6619</v>
      </c>
      <c r="E1341" s="86" t="s">
        <v>2730</v>
      </c>
      <c r="F1341" s="86">
        <v>1656418181</v>
      </c>
      <c r="G1341" s="86">
        <v>1656418181</v>
      </c>
      <c r="H1341" s="93">
        <v>1656418181</v>
      </c>
      <c r="I1341" s="86" t="s">
        <v>2829</v>
      </c>
      <c r="J1341" s="86" t="s">
        <v>2832</v>
      </c>
      <c r="K1341" s="86">
        <v>40364789</v>
      </c>
      <c r="L1341" s="86">
        <v>0</v>
      </c>
      <c r="M1341" s="86">
        <v>1696782970</v>
      </c>
      <c r="N1341" s="86">
        <v>1696782970</v>
      </c>
      <c r="O1341" s="86">
        <v>1656418181</v>
      </c>
      <c r="P1341" s="86">
        <v>1696782970</v>
      </c>
      <c r="Q1341" s="86">
        <v>1656418181</v>
      </c>
      <c r="R1341" s="86">
        <v>1696782970</v>
      </c>
      <c r="S1341" s="86">
        <v>1656418181</v>
      </c>
    </row>
    <row r="1342" spans="1:19" x14ac:dyDescent="0.35">
      <c r="A1342" s="86" t="s">
        <v>1347</v>
      </c>
      <c r="B1342" s="86">
        <v>220</v>
      </c>
      <c r="C1342" s="86" t="s">
        <v>1782</v>
      </c>
      <c r="D1342" s="86" t="s">
        <v>6620</v>
      </c>
      <c r="E1342" s="86" t="s">
        <v>2731</v>
      </c>
      <c r="F1342" s="86">
        <v>42298794324</v>
      </c>
      <c r="G1342" s="86">
        <v>42298794324</v>
      </c>
      <c r="H1342" s="93">
        <v>42298794324</v>
      </c>
      <c r="I1342" s="86" t="s">
        <v>2829</v>
      </c>
      <c r="J1342" s="86" t="s">
        <v>2832</v>
      </c>
      <c r="K1342" s="86">
        <v>776133642</v>
      </c>
      <c r="L1342" s="86">
        <v>0</v>
      </c>
      <c r="M1342" s="86">
        <v>43074927966</v>
      </c>
      <c r="N1342" s="86">
        <v>43074927966</v>
      </c>
      <c r="O1342" s="86">
        <v>42298794324</v>
      </c>
      <c r="P1342" s="86">
        <v>43074927966</v>
      </c>
      <c r="Q1342" s="86">
        <v>42298794324</v>
      </c>
      <c r="R1342" s="86">
        <v>43074927966</v>
      </c>
      <c r="S1342" s="86">
        <v>42298794324</v>
      </c>
    </row>
    <row r="1343" spans="1:19" x14ac:dyDescent="0.35">
      <c r="A1343" s="86" t="s">
        <v>1348</v>
      </c>
      <c r="B1343" s="86">
        <v>220</v>
      </c>
      <c r="C1343" s="86" t="s">
        <v>1782</v>
      </c>
      <c r="D1343" s="86" t="s">
        <v>6622</v>
      </c>
      <c r="E1343" s="86" t="s">
        <v>2135</v>
      </c>
      <c r="F1343" s="86">
        <v>16188954487</v>
      </c>
      <c r="G1343" s="86">
        <v>16188954487</v>
      </c>
      <c r="H1343" s="93">
        <v>16188954487</v>
      </c>
      <c r="I1343" s="86" t="s">
        <v>2829</v>
      </c>
      <c r="J1343" s="86" t="s">
        <v>2832</v>
      </c>
      <c r="K1343" s="86">
        <v>174278538</v>
      </c>
      <c r="L1343" s="86">
        <v>0</v>
      </c>
      <c r="M1343" s="86">
        <v>16363233025</v>
      </c>
      <c r="N1343" s="86">
        <v>16363233025</v>
      </c>
      <c r="O1343" s="86">
        <v>16188954487</v>
      </c>
      <c r="P1343" s="86">
        <v>16363233025</v>
      </c>
      <c r="Q1343" s="86">
        <v>16188954487</v>
      </c>
      <c r="R1343" s="86">
        <v>16363233025</v>
      </c>
      <c r="S1343" s="86">
        <v>16188954487</v>
      </c>
    </row>
    <row r="1344" spans="1:19" x14ac:dyDescent="0.35">
      <c r="A1344" s="86" t="s">
        <v>1349</v>
      </c>
      <c r="B1344" s="86">
        <v>220</v>
      </c>
      <c r="C1344" s="86" t="s">
        <v>1782</v>
      </c>
      <c r="D1344" s="86" t="s">
        <v>6623</v>
      </c>
      <c r="E1344" s="86" t="s">
        <v>2732</v>
      </c>
      <c r="F1344" s="86">
        <v>20227782862</v>
      </c>
      <c r="G1344" s="86">
        <v>20227782862</v>
      </c>
      <c r="H1344" s="93">
        <v>20227782862</v>
      </c>
      <c r="I1344" s="86" t="s">
        <v>2829</v>
      </c>
      <c r="J1344" s="86" t="s">
        <v>2832</v>
      </c>
      <c r="K1344" s="86">
        <v>398496238</v>
      </c>
      <c r="L1344" s="86">
        <v>0</v>
      </c>
      <c r="M1344" s="86">
        <v>20626279100</v>
      </c>
      <c r="N1344" s="86">
        <v>20626279100</v>
      </c>
      <c r="O1344" s="86">
        <v>20227782862</v>
      </c>
      <c r="P1344" s="86">
        <v>20626279100</v>
      </c>
      <c r="Q1344" s="86">
        <v>20227782862</v>
      </c>
      <c r="R1344" s="86">
        <v>20626279100</v>
      </c>
      <c r="S1344" s="86">
        <v>20227782862</v>
      </c>
    </row>
    <row r="1345" spans="1:19" x14ac:dyDescent="0.35">
      <c r="A1345" s="86" t="s">
        <v>1350</v>
      </c>
      <c r="B1345" s="86">
        <v>220</v>
      </c>
      <c r="C1345" s="86" t="s">
        <v>1782</v>
      </c>
      <c r="D1345" s="86" t="s">
        <v>6625</v>
      </c>
      <c r="E1345" s="86" t="s">
        <v>2480</v>
      </c>
      <c r="F1345" s="86">
        <v>14983704693</v>
      </c>
      <c r="G1345" s="86">
        <v>14983704693</v>
      </c>
      <c r="H1345" s="93">
        <v>14983704693</v>
      </c>
      <c r="I1345" s="86" t="s">
        <v>2829</v>
      </c>
      <c r="J1345" s="86" t="s">
        <v>2832</v>
      </c>
      <c r="K1345" s="86">
        <v>330604271</v>
      </c>
      <c r="L1345" s="86">
        <v>0</v>
      </c>
      <c r="M1345" s="86">
        <v>15314308964</v>
      </c>
      <c r="N1345" s="86">
        <v>15314308964</v>
      </c>
      <c r="O1345" s="86">
        <v>14983704693</v>
      </c>
      <c r="P1345" s="86">
        <v>15314308964</v>
      </c>
      <c r="Q1345" s="86">
        <v>14983704693</v>
      </c>
      <c r="R1345" s="86">
        <v>15314308964</v>
      </c>
      <c r="S1345" s="86">
        <v>14983704693</v>
      </c>
    </row>
    <row r="1346" spans="1:19" x14ac:dyDescent="0.35">
      <c r="A1346" s="86" t="s">
        <v>1351</v>
      </c>
      <c r="B1346" s="86">
        <v>220</v>
      </c>
      <c r="C1346" s="86" t="s">
        <v>1782</v>
      </c>
      <c r="D1346" s="86" t="s">
        <v>6626</v>
      </c>
      <c r="E1346" s="86" t="s">
        <v>2733</v>
      </c>
      <c r="F1346" s="86">
        <v>1156590267</v>
      </c>
      <c r="G1346" s="86">
        <v>1156590267</v>
      </c>
      <c r="H1346" s="93">
        <v>1156590267</v>
      </c>
      <c r="I1346" s="86" t="s">
        <v>2829</v>
      </c>
      <c r="J1346" s="86" t="s">
        <v>2832</v>
      </c>
      <c r="K1346" s="86">
        <v>20198127</v>
      </c>
      <c r="L1346" s="86">
        <v>0</v>
      </c>
      <c r="M1346" s="86">
        <v>1176788394</v>
      </c>
      <c r="N1346" s="86">
        <v>1176788394</v>
      </c>
      <c r="O1346" s="86">
        <v>1156590267</v>
      </c>
      <c r="P1346" s="86">
        <v>1176788394</v>
      </c>
      <c r="Q1346" s="86">
        <v>1156590267</v>
      </c>
      <c r="R1346" s="86">
        <v>1176788394</v>
      </c>
      <c r="S1346" s="86">
        <v>1156590267</v>
      </c>
    </row>
    <row r="1347" spans="1:19" x14ac:dyDescent="0.35">
      <c r="A1347" s="86" t="s">
        <v>1352</v>
      </c>
      <c r="B1347" s="86">
        <v>220</v>
      </c>
      <c r="C1347" s="86" t="s">
        <v>1782</v>
      </c>
      <c r="D1347" s="86" t="s">
        <v>6628</v>
      </c>
      <c r="E1347" s="86" t="s">
        <v>2481</v>
      </c>
      <c r="F1347" s="86">
        <v>8106619848</v>
      </c>
      <c r="G1347" s="86">
        <v>8106619848</v>
      </c>
      <c r="H1347" s="93">
        <v>8106619848</v>
      </c>
      <c r="I1347" s="86" t="s">
        <v>2829</v>
      </c>
      <c r="J1347" s="86" t="s">
        <v>2832</v>
      </c>
      <c r="K1347" s="86">
        <v>191428732</v>
      </c>
      <c r="L1347" s="86">
        <v>220753864</v>
      </c>
      <c r="M1347" s="86">
        <v>8298048580</v>
      </c>
      <c r="N1347" s="86">
        <v>8077294716</v>
      </c>
      <c r="O1347" s="86">
        <v>7885865984</v>
      </c>
      <c r="P1347" s="86">
        <v>8298048580</v>
      </c>
      <c r="Q1347" s="86">
        <v>8106619848</v>
      </c>
      <c r="R1347" s="86">
        <v>8077294716</v>
      </c>
      <c r="S1347" s="86">
        <v>7885865984</v>
      </c>
    </row>
    <row r="1348" spans="1:19" x14ac:dyDescent="0.35">
      <c r="A1348" s="86" t="s">
        <v>1353</v>
      </c>
      <c r="B1348" s="86">
        <v>220</v>
      </c>
      <c r="C1348" s="86" t="s">
        <v>1782</v>
      </c>
      <c r="D1348" s="86" t="s">
        <v>6629</v>
      </c>
      <c r="E1348" s="86" t="s">
        <v>2734</v>
      </c>
      <c r="F1348" s="86">
        <v>1660045947</v>
      </c>
      <c r="G1348" s="86">
        <v>1660045947</v>
      </c>
      <c r="H1348" s="93">
        <v>1660045947</v>
      </c>
      <c r="I1348" s="86" t="s">
        <v>2829</v>
      </c>
      <c r="J1348" s="86" t="s">
        <v>2832</v>
      </c>
      <c r="K1348" s="86">
        <v>46026340</v>
      </c>
      <c r="L1348" s="86">
        <v>0</v>
      </c>
      <c r="M1348" s="86">
        <v>1706072287</v>
      </c>
      <c r="N1348" s="86">
        <v>1706072287</v>
      </c>
      <c r="O1348" s="86">
        <v>1660045947</v>
      </c>
      <c r="P1348" s="86">
        <v>1706072287</v>
      </c>
      <c r="Q1348" s="86">
        <v>1660045947</v>
      </c>
      <c r="R1348" s="86">
        <v>1706072287</v>
      </c>
      <c r="S1348" s="86">
        <v>1660045947</v>
      </c>
    </row>
    <row r="1349" spans="1:19" x14ac:dyDescent="0.35">
      <c r="A1349" s="86" t="s">
        <v>1354</v>
      </c>
      <c r="B1349" s="86">
        <v>220</v>
      </c>
      <c r="C1349" s="86" t="s">
        <v>1782</v>
      </c>
      <c r="D1349" s="86" t="s">
        <v>6631</v>
      </c>
      <c r="E1349" s="86" t="s">
        <v>2647</v>
      </c>
      <c r="F1349" s="86">
        <v>1901389066</v>
      </c>
      <c r="G1349" s="86">
        <v>1901389066</v>
      </c>
      <c r="H1349" s="93">
        <v>1901389066</v>
      </c>
      <c r="I1349" s="86" t="s">
        <v>2829</v>
      </c>
      <c r="J1349" s="86" t="s">
        <v>2832</v>
      </c>
      <c r="K1349" s="86">
        <v>54603709</v>
      </c>
      <c r="L1349" s="86">
        <v>0</v>
      </c>
      <c r="M1349" s="86">
        <v>1955992775</v>
      </c>
      <c r="N1349" s="86">
        <v>1955992775</v>
      </c>
      <c r="O1349" s="86">
        <v>1901389066</v>
      </c>
      <c r="P1349" s="86">
        <v>1955992775</v>
      </c>
      <c r="Q1349" s="86">
        <v>1901389066</v>
      </c>
      <c r="R1349" s="86">
        <v>1955992775</v>
      </c>
      <c r="S1349" s="86">
        <v>1901389066</v>
      </c>
    </row>
    <row r="1350" spans="1:19" x14ac:dyDescent="0.35">
      <c r="A1350" s="86" t="s">
        <v>1355</v>
      </c>
      <c r="B1350" s="86">
        <v>220</v>
      </c>
      <c r="C1350" s="86" t="s">
        <v>1782</v>
      </c>
      <c r="D1350" s="86" t="s">
        <v>6633</v>
      </c>
      <c r="E1350" s="86" t="s">
        <v>2735</v>
      </c>
      <c r="F1350" s="86">
        <v>16085167379</v>
      </c>
      <c r="G1350" s="86">
        <v>16085167379</v>
      </c>
      <c r="H1350" s="93">
        <v>16085167379</v>
      </c>
      <c r="I1350" s="86" t="s">
        <v>2829</v>
      </c>
      <c r="J1350" s="86" t="s">
        <v>2832</v>
      </c>
      <c r="K1350" s="86">
        <v>289442355</v>
      </c>
      <c r="L1350" s="86">
        <v>73631752</v>
      </c>
      <c r="M1350" s="86">
        <v>16374609734</v>
      </c>
      <c r="N1350" s="86">
        <v>16300977982</v>
      </c>
      <c r="O1350" s="86">
        <v>16011535627</v>
      </c>
      <c r="P1350" s="86">
        <v>16374609734</v>
      </c>
      <c r="Q1350" s="86">
        <v>16085167379</v>
      </c>
      <c r="R1350" s="86">
        <v>16300977982</v>
      </c>
      <c r="S1350" s="86">
        <v>16011535627</v>
      </c>
    </row>
    <row r="1351" spans="1:19" x14ac:dyDescent="0.35">
      <c r="A1351" s="86" t="s">
        <v>1356</v>
      </c>
      <c r="B1351" s="86">
        <v>220</v>
      </c>
      <c r="C1351" s="86" t="s">
        <v>1782</v>
      </c>
      <c r="D1351" s="86" t="s">
        <v>6634</v>
      </c>
      <c r="E1351" s="86" t="s">
        <v>2736</v>
      </c>
      <c r="F1351" s="86">
        <v>947174872</v>
      </c>
      <c r="G1351" s="86">
        <v>947174872</v>
      </c>
      <c r="H1351" s="93">
        <v>947174872</v>
      </c>
      <c r="I1351" s="86" t="s">
        <v>2829</v>
      </c>
      <c r="J1351" s="86" t="s">
        <v>2832</v>
      </c>
      <c r="K1351" s="86">
        <v>32393542</v>
      </c>
      <c r="L1351" s="86">
        <v>0</v>
      </c>
      <c r="M1351" s="86">
        <v>979568414</v>
      </c>
      <c r="N1351" s="86">
        <v>979568414</v>
      </c>
      <c r="O1351" s="86">
        <v>947174872</v>
      </c>
      <c r="P1351" s="86">
        <v>979568414</v>
      </c>
      <c r="Q1351" s="86">
        <v>947174872</v>
      </c>
      <c r="R1351" s="86">
        <v>979568414</v>
      </c>
      <c r="S1351" s="86">
        <v>947174872</v>
      </c>
    </row>
    <row r="1352" spans="1:19" x14ac:dyDescent="0.35">
      <c r="A1352" s="86" t="s">
        <v>1357</v>
      </c>
      <c r="B1352" s="86">
        <v>220</v>
      </c>
      <c r="C1352" s="86" t="s">
        <v>1782</v>
      </c>
      <c r="D1352" s="86" t="s">
        <v>6635</v>
      </c>
      <c r="E1352" s="86" t="s">
        <v>2856</v>
      </c>
      <c r="F1352" s="86">
        <v>11291691638</v>
      </c>
      <c r="G1352" s="86">
        <v>11291691638</v>
      </c>
      <c r="H1352" s="93">
        <v>11291691638</v>
      </c>
      <c r="I1352" s="86" t="s">
        <v>2829</v>
      </c>
      <c r="J1352" s="86" t="s">
        <v>2832</v>
      </c>
      <c r="K1352" s="86">
        <v>227883900</v>
      </c>
      <c r="L1352" s="86">
        <v>0</v>
      </c>
      <c r="M1352" s="86">
        <v>11519575538</v>
      </c>
      <c r="N1352" s="86">
        <v>11519575538</v>
      </c>
      <c r="O1352" s="86">
        <v>11291691638</v>
      </c>
      <c r="P1352" s="86">
        <v>11519575538</v>
      </c>
      <c r="Q1352" s="86">
        <v>11291691638</v>
      </c>
      <c r="R1352" s="86">
        <v>11519575538</v>
      </c>
      <c r="S1352" s="86">
        <v>11291691638</v>
      </c>
    </row>
    <row r="1353" spans="1:19" x14ac:dyDescent="0.35">
      <c r="A1353" s="86" t="s">
        <v>1358</v>
      </c>
      <c r="B1353" s="86">
        <v>220</v>
      </c>
      <c r="C1353" s="86" t="s">
        <v>1782</v>
      </c>
      <c r="D1353" s="86" t="s">
        <v>6636</v>
      </c>
      <c r="E1353" s="86" t="s">
        <v>2738</v>
      </c>
      <c r="F1353" s="86">
        <v>9223534667</v>
      </c>
      <c r="G1353" s="86">
        <v>9223534667</v>
      </c>
      <c r="H1353" s="93">
        <v>9223534667</v>
      </c>
      <c r="I1353" s="86" t="s">
        <v>2829</v>
      </c>
      <c r="J1353" s="86" t="s">
        <v>2832</v>
      </c>
      <c r="K1353" s="86">
        <v>86321978</v>
      </c>
      <c r="L1353" s="86">
        <v>0</v>
      </c>
      <c r="M1353" s="86">
        <v>9309856645</v>
      </c>
      <c r="N1353" s="86">
        <v>9309856645</v>
      </c>
      <c r="O1353" s="86">
        <v>9223534667</v>
      </c>
      <c r="P1353" s="86">
        <v>9309856645</v>
      </c>
      <c r="Q1353" s="86">
        <v>9223534667</v>
      </c>
      <c r="R1353" s="86">
        <v>9309856645</v>
      </c>
      <c r="S1353" s="86">
        <v>9223534667</v>
      </c>
    </row>
    <row r="1354" spans="1:19" x14ac:dyDescent="0.35">
      <c r="A1354" s="86" t="s">
        <v>1359</v>
      </c>
      <c r="B1354" s="86">
        <v>220</v>
      </c>
      <c r="C1354" s="86" t="s">
        <v>1782</v>
      </c>
      <c r="D1354" s="86" t="s">
        <v>6637</v>
      </c>
      <c r="E1354" s="86" t="s">
        <v>2739</v>
      </c>
      <c r="F1354" s="86">
        <v>2480763430</v>
      </c>
      <c r="G1354" s="86">
        <v>2480763430</v>
      </c>
      <c r="H1354" s="93">
        <v>2480763430</v>
      </c>
      <c r="I1354" s="86" t="s">
        <v>2829</v>
      </c>
      <c r="J1354" s="86" t="s">
        <v>2832</v>
      </c>
      <c r="K1354" s="86">
        <v>70486973</v>
      </c>
      <c r="L1354" s="86">
        <v>0</v>
      </c>
      <c r="M1354" s="86">
        <v>2551250403</v>
      </c>
      <c r="N1354" s="86">
        <v>2551250403</v>
      </c>
      <c r="O1354" s="86">
        <v>2480763430</v>
      </c>
      <c r="P1354" s="86">
        <v>2551250403</v>
      </c>
      <c r="Q1354" s="86">
        <v>2480763430</v>
      </c>
      <c r="R1354" s="86">
        <v>2551250403</v>
      </c>
      <c r="S1354" s="86">
        <v>2480763430</v>
      </c>
    </row>
    <row r="1355" spans="1:19" x14ac:dyDescent="0.35">
      <c r="A1355" s="86" t="s">
        <v>1360</v>
      </c>
      <c r="B1355" s="86">
        <v>221</v>
      </c>
      <c r="C1355" s="86" t="s">
        <v>1783</v>
      </c>
      <c r="D1355" s="86" t="s">
        <v>5454</v>
      </c>
      <c r="E1355" s="86" t="s">
        <v>1985</v>
      </c>
      <c r="F1355" s="86">
        <v>23549204</v>
      </c>
      <c r="G1355" s="86">
        <v>23549204</v>
      </c>
      <c r="H1355" s="93">
        <v>23549204</v>
      </c>
      <c r="I1355" s="86" t="s">
        <v>2829</v>
      </c>
      <c r="J1355" s="86" t="s">
        <v>2832</v>
      </c>
      <c r="K1355" s="86">
        <v>679710</v>
      </c>
      <c r="L1355" s="86">
        <v>0</v>
      </c>
      <c r="M1355" s="86">
        <v>24228914</v>
      </c>
      <c r="N1355" s="86">
        <v>24228914</v>
      </c>
      <c r="O1355" s="86">
        <v>23549204</v>
      </c>
      <c r="P1355" s="86">
        <v>24228914</v>
      </c>
      <c r="Q1355" s="86">
        <v>23549204</v>
      </c>
      <c r="R1355" s="86">
        <v>24228914</v>
      </c>
      <c r="S1355" s="86">
        <v>23549204</v>
      </c>
    </row>
    <row r="1356" spans="1:19" x14ac:dyDescent="0.35">
      <c r="A1356" s="86" t="s">
        <v>1361</v>
      </c>
      <c r="B1356" s="86">
        <v>221</v>
      </c>
      <c r="C1356" s="86" t="s">
        <v>1783</v>
      </c>
      <c r="D1356" s="86" t="s">
        <v>5457</v>
      </c>
      <c r="E1356" s="86" t="s">
        <v>1987</v>
      </c>
      <c r="F1356" s="86">
        <v>123072096</v>
      </c>
      <c r="G1356" s="86">
        <v>123072096</v>
      </c>
      <c r="H1356" s="93">
        <v>123072096</v>
      </c>
      <c r="I1356" s="86" t="s">
        <v>2829</v>
      </c>
      <c r="J1356" s="86" t="s">
        <v>2832</v>
      </c>
      <c r="K1356" s="86">
        <v>653219</v>
      </c>
      <c r="L1356" s="86">
        <v>0</v>
      </c>
      <c r="M1356" s="86">
        <v>123725315</v>
      </c>
      <c r="N1356" s="86">
        <v>123725315</v>
      </c>
      <c r="O1356" s="86">
        <v>123072096</v>
      </c>
      <c r="P1356" s="86">
        <v>123725315</v>
      </c>
      <c r="Q1356" s="86">
        <v>123072096</v>
      </c>
      <c r="R1356" s="86">
        <v>123725315</v>
      </c>
      <c r="S1356" s="86">
        <v>123072096</v>
      </c>
    </row>
    <row r="1357" spans="1:19" x14ac:dyDescent="0.35">
      <c r="A1357" s="86" t="s">
        <v>1362</v>
      </c>
      <c r="B1357" s="86">
        <v>221</v>
      </c>
      <c r="C1357" s="86" t="s">
        <v>1783</v>
      </c>
      <c r="D1357" s="86" t="s">
        <v>6415</v>
      </c>
      <c r="E1357" s="86" t="s">
        <v>2045</v>
      </c>
      <c r="F1357" s="86">
        <v>112034007</v>
      </c>
      <c r="G1357" s="86">
        <v>112034007</v>
      </c>
      <c r="H1357" s="93">
        <v>112034007</v>
      </c>
      <c r="I1357" s="86" t="s">
        <v>2829</v>
      </c>
      <c r="J1357" s="86" t="s">
        <v>2832</v>
      </c>
      <c r="K1357" s="86">
        <v>223864</v>
      </c>
      <c r="L1357" s="86">
        <v>0</v>
      </c>
      <c r="M1357" s="86">
        <v>112257871</v>
      </c>
      <c r="N1357" s="86">
        <v>112257871</v>
      </c>
      <c r="O1357" s="86">
        <v>112034007</v>
      </c>
      <c r="P1357" s="86">
        <v>112257871</v>
      </c>
      <c r="Q1357" s="86">
        <v>112034007</v>
      </c>
      <c r="R1357" s="86">
        <v>112257871</v>
      </c>
      <c r="S1357" s="86">
        <v>112034007</v>
      </c>
    </row>
    <row r="1358" spans="1:19" x14ac:dyDescent="0.35">
      <c r="A1358" s="86" t="s">
        <v>1363</v>
      </c>
      <c r="B1358" s="86">
        <v>221</v>
      </c>
      <c r="C1358" s="86" t="s">
        <v>1783</v>
      </c>
      <c r="D1358" s="86" t="s">
        <v>6532</v>
      </c>
      <c r="E1358" s="86" t="s">
        <v>2683</v>
      </c>
      <c r="F1358" s="86">
        <v>11063281</v>
      </c>
      <c r="G1358" s="86">
        <v>11063281</v>
      </c>
      <c r="H1358" s="93">
        <v>11063281</v>
      </c>
      <c r="I1358" s="86" t="s">
        <v>2829</v>
      </c>
      <c r="J1358" s="86" t="s">
        <v>2832</v>
      </c>
      <c r="K1358" s="86">
        <v>130306</v>
      </c>
      <c r="L1358" s="86">
        <v>0</v>
      </c>
      <c r="M1358" s="86">
        <v>11193587</v>
      </c>
      <c r="N1358" s="86">
        <v>11193587</v>
      </c>
      <c r="O1358" s="86">
        <v>11063281</v>
      </c>
      <c r="P1358" s="86">
        <v>11193587</v>
      </c>
      <c r="Q1358" s="86">
        <v>11063281</v>
      </c>
      <c r="R1358" s="86">
        <v>11193587</v>
      </c>
      <c r="S1358" s="86">
        <v>11063281</v>
      </c>
    </row>
    <row r="1359" spans="1:19" x14ac:dyDescent="0.35">
      <c r="A1359" s="86" t="s">
        <v>1364</v>
      </c>
      <c r="B1359" s="86">
        <v>221</v>
      </c>
      <c r="C1359" s="86" t="s">
        <v>1783</v>
      </c>
      <c r="D1359" s="86" t="s">
        <v>6639</v>
      </c>
      <c r="E1359" s="86" t="s">
        <v>2485</v>
      </c>
      <c r="F1359" s="86">
        <v>4984747794</v>
      </c>
      <c r="G1359" s="86">
        <v>4984747794</v>
      </c>
      <c r="H1359" s="93">
        <v>4984747794</v>
      </c>
      <c r="I1359" s="86" t="s">
        <v>2829</v>
      </c>
      <c r="J1359" s="86" t="s">
        <v>2832</v>
      </c>
      <c r="K1359" s="86">
        <v>165887071</v>
      </c>
      <c r="L1359" s="86">
        <v>55072069</v>
      </c>
      <c r="M1359" s="86">
        <v>5150634865</v>
      </c>
      <c r="N1359" s="86">
        <v>5095562796</v>
      </c>
      <c r="O1359" s="86">
        <v>4929675725</v>
      </c>
      <c r="P1359" s="86">
        <v>5150634865</v>
      </c>
      <c r="Q1359" s="86">
        <v>4984747794</v>
      </c>
      <c r="R1359" s="86">
        <v>5095562796</v>
      </c>
      <c r="S1359" s="86">
        <v>4929675725</v>
      </c>
    </row>
    <row r="1360" spans="1:19" x14ac:dyDescent="0.35">
      <c r="A1360" s="86" t="s">
        <v>1365</v>
      </c>
      <c r="B1360" s="86">
        <v>221</v>
      </c>
      <c r="C1360" s="86" t="s">
        <v>1783</v>
      </c>
      <c r="D1360" s="86" t="s">
        <v>6641</v>
      </c>
      <c r="E1360" s="86" t="s">
        <v>2486</v>
      </c>
      <c r="F1360" s="86">
        <v>406413087</v>
      </c>
      <c r="G1360" s="86">
        <v>406413087</v>
      </c>
      <c r="H1360" s="93">
        <v>406413087</v>
      </c>
      <c r="I1360" s="86" t="s">
        <v>2829</v>
      </c>
      <c r="J1360" s="86" t="s">
        <v>2832</v>
      </c>
      <c r="K1360" s="86">
        <v>9523543</v>
      </c>
      <c r="L1360" s="86">
        <v>0</v>
      </c>
      <c r="M1360" s="86">
        <v>415936630</v>
      </c>
      <c r="N1360" s="86">
        <v>415936630</v>
      </c>
      <c r="O1360" s="86">
        <v>406413087</v>
      </c>
      <c r="P1360" s="86">
        <v>415936630</v>
      </c>
      <c r="Q1360" s="86">
        <v>406413087</v>
      </c>
      <c r="R1360" s="86">
        <v>415936630</v>
      </c>
      <c r="S1360" s="86">
        <v>406413087</v>
      </c>
    </row>
    <row r="1361" spans="1:19" x14ac:dyDescent="0.35">
      <c r="A1361" s="86" t="s">
        <v>1366</v>
      </c>
      <c r="B1361" s="86">
        <v>221</v>
      </c>
      <c r="C1361" s="86" t="s">
        <v>1783</v>
      </c>
      <c r="D1361" s="86" t="s">
        <v>6645</v>
      </c>
      <c r="E1361" s="86" t="s">
        <v>2234</v>
      </c>
      <c r="F1361" s="86">
        <v>60028441</v>
      </c>
      <c r="G1361" s="86">
        <v>60028441</v>
      </c>
      <c r="H1361" s="93">
        <v>60028441</v>
      </c>
      <c r="I1361" s="86" t="s">
        <v>2829</v>
      </c>
      <c r="J1361" s="86" t="s">
        <v>2832</v>
      </c>
      <c r="K1361" s="86">
        <v>909043</v>
      </c>
      <c r="L1361" s="86">
        <v>0</v>
      </c>
      <c r="M1361" s="86">
        <v>60937484</v>
      </c>
      <c r="N1361" s="86">
        <v>60937484</v>
      </c>
      <c r="O1361" s="86">
        <v>60028441</v>
      </c>
      <c r="P1361" s="86">
        <v>60937484</v>
      </c>
      <c r="Q1361" s="86">
        <v>60028441</v>
      </c>
      <c r="R1361" s="86">
        <v>60937484</v>
      </c>
      <c r="S1361" s="86">
        <v>60028441</v>
      </c>
    </row>
    <row r="1362" spans="1:19" x14ac:dyDescent="0.35">
      <c r="A1362" s="86" t="s">
        <v>1367</v>
      </c>
      <c r="B1362" s="86">
        <v>221</v>
      </c>
      <c r="C1362" s="86" t="s">
        <v>1783</v>
      </c>
      <c r="D1362" s="86" t="s">
        <v>6647</v>
      </c>
      <c r="E1362" s="86" t="s">
        <v>2685</v>
      </c>
      <c r="F1362" s="86">
        <v>673895151</v>
      </c>
      <c r="G1362" s="86">
        <v>673895151</v>
      </c>
      <c r="H1362" s="93">
        <v>673895151</v>
      </c>
      <c r="I1362" s="86" t="s">
        <v>2829</v>
      </c>
      <c r="J1362" s="86" t="s">
        <v>2832</v>
      </c>
      <c r="K1362" s="86">
        <v>16120417</v>
      </c>
      <c r="L1362" s="86">
        <v>34692987</v>
      </c>
      <c r="M1362" s="86">
        <v>690015568</v>
      </c>
      <c r="N1362" s="86">
        <v>655322581</v>
      </c>
      <c r="O1362" s="86">
        <v>639202164</v>
      </c>
      <c r="P1362" s="86">
        <v>690015568</v>
      </c>
      <c r="Q1362" s="86">
        <v>673895151</v>
      </c>
      <c r="R1362" s="86">
        <v>655322581</v>
      </c>
      <c r="S1362" s="86">
        <v>639202164</v>
      </c>
    </row>
    <row r="1363" spans="1:19" x14ac:dyDescent="0.35">
      <c r="A1363" s="86" t="s">
        <v>1368</v>
      </c>
      <c r="B1363" s="86">
        <v>221</v>
      </c>
      <c r="C1363" s="86" t="s">
        <v>1783</v>
      </c>
      <c r="D1363" s="86" t="s">
        <v>6648</v>
      </c>
      <c r="E1363" s="86" t="s">
        <v>2060</v>
      </c>
      <c r="F1363" s="86">
        <v>2303212746</v>
      </c>
      <c r="G1363" s="86">
        <v>2303212746</v>
      </c>
      <c r="H1363" s="93">
        <v>2303212746</v>
      </c>
      <c r="I1363" s="86" t="s">
        <v>2829</v>
      </c>
      <c r="J1363" s="86" t="s">
        <v>2832</v>
      </c>
      <c r="K1363" s="86">
        <v>62980490</v>
      </c>
      <c r="L1363" s="86">
        <v>0</v>
      </c>
      <c r="M1363" s="86">
        <v>2366193236</v>
      </c>
      <c r="N1363" s="86">
        <v>2366193236</v>
      </c>
      <c r="O1363" s="86">
        <v>2303212746</v>
      </c>
      <c r="P1363" s="86">
        <v>2366193236</v>
      </c>
      <c r="Q1363" s="86">
        <v>2303212746</v>
      </c>
      <c r="R1363" s="86">
        <v>2366193236</v>
      </c>
      <c r="S1363" s="86">
        <v>2303212746</v>
      </c>
    </row>
    <row r="1364" spans="1:19" x14ac:dyDescent="0.35">
      <c r="A1364" s="86" t="s">
        <v>1369</v>
      </c>
      <c r="B1364" s="86">
        <v>222</v>
      </c>
      <c r="C1364" s="86" t="s">
        <v>1784</v>
      </c>
      <c r="D1364" s="86" t="s">
        <v>6649</v>
      </c>
      <c r="E1364" s="86" t="s">
        <v>2740</v>
      </c>
      <c r="F1364" s="86">
        <v>188670708</v>
      </c>
      <c r="G1364" s="86">
        <v>216165819</v>
      </c>
      <c r="H1364" s="93">
        <v>188670708</v>
      </c>
      <c r="I1364" s="86" t="s">
        <v>2829</v>
      </c>
      <c r="J1364" s="86" t="s">
        <v>2834</v>
      </c>
      <c r="K1364" s="86">
        <v>1480137</v>
      </c>
      <c r="L1364" s="86">
        <v>1163246</v>
      </c>
      <c r="M1364" s="86">
        <v>190150845</v>
      </c>
      <c r="N1364" s="86">
        <v>188987599</v>
      </c>
      <c r="O1364" s="86">
        <v>187507462</v>
      </c>
      <c r="P1364" s="86">
        <v>190150845</v>
      </c>
      <c r="Q1364" s="86">
        <v>188670708</v>
      </c>
      <c r="R1364" s="86">
        <v>188987599</v>
      </c>
      <c r="S1364" s="86">
        <v>187507462</v>
      </c>
    </row>
    <row r="1365" spans="1:19" x14ac:dyDescent="0.35">
      <c r="A1365" s="86" t="s">
        <v>1370</v>
      </c>
      <c r="B1365" s="86">
        <v>223</v>
      </c>
      <c r="C1365" s="86" t="s">
        <v>1785</v>
      </c>
      <c r="D1365" s="86" t="s">
        <v>5616</v>
      </c>
      <c r="E1365" s="86" t="s">
        <v>2136</v>
      </c>
      <c r="F1365" s="86">
        <v>16863474</v>
      </c>
      <c r="G1365" s="86">
        <v>16863474</v>
      </c>
      <c r="H1365" s="93">
        <v>16863474</v>
      </c>
      <c r="I1365" s="86" t="s">
        <v>2829</v>
      </c>
      <c r="J1365" s="86" t="s">
        <v>2832</v>
      </c>
      <c r="K1365" s="86">
        <v>70892</v>
      </c>
      <c r="L1365" s="86">
        <v>0</v>
      </c>
      <c r="M1365" s="86">
        <v>16934366</v>
      </c>
      <c r="N1365" s="86">
        <v>16934366</v>
      </c>
      <c r="O1365" s="86">
        <v>16863474</v>
      </c>
      <c r="P1365" s="86">
        <v>16934366</v>
      </c>
      <c r="Q1365" s="86">
        <v>16863474</v>
      </c>
      <c r="R1365" s="86">
        <v>16934366</v>
      </c>
      <c r="S1365" s="86">
        <v>16863474</v>
      </c>
    </row>
    <row r="1366" spans="1:19" x14ac:dyDescent="0.35">
      <c r="A1366" s="86" t="s">
        <v>1371</v>
      </c>
      <c r="B1366" s="86">
        <v>223</v>
      </c>
      <c r="C1366" s="86" t="s">
        <v>1785</v>
      </c>
      <c r="D1366" s="86" t="s">
        <v>5780</v>
      </c>
      <c r="E1366" s="86" t="s">
        <v>2263</v>
      </c>
      <c r="F1366" s="86">
        <v>11582957</v>
      </c>
      <c r="G1366" s="86">
        <v>11582957</v>
      </c>
      <c r="H1366" s="93">
        <v>11582957</v>
      </c>
      <c r="I1366" s="86" t="s">
        <v>2829</v>
      </c>
      <c r="J1366" s="86" t="s">
        <v>2832</v>
      </c>
      <c r="K1366" s="86">
        <v>89050</v>
      </c>
      <c r="L1366" s="86">
        <v>0</v>
      </c>
      <c r="M1366" s="86">
        <v>11672007</v>
      </c>
      <c r="N1366" s="86">
        <v>11672007</v>
      </c>
      <c r="O1366" s="86">
        <v>11582957</v>
      </c>
      <c r="P1366" s="86">
        <v>11672007</v>
      </c>
      <c r="Q1366" s="86">
        <v>11582957</v>
      </c>
      <c r="R1366" s="86">
        <v>11672007</v>
      </c>
      <c r="S1366" s="86">
        <v>11582957</v>
      </c>
    </row>
    <row r="1367" spans="1:19" x14ac:dyDescent="0.35">
      <c r="A1367" s="86" t="s">
        <v>1372</v>
      </c>
      <c r="B1367" s="86">
        <v>223</v>
      </c>
      <c r="C1367" s="86" t="s">
        <v>1785</v>
      </c>
      <c r="D1367" s="86" t="s">
        <v>5783</v>
      </c>
      <c r="E1367" s="86" t="s">
        <v>2264</v>
      </c>
      <c r="F1367" s="86">
        <v>5122781</v>
      </c>
      <c r="G1367" s="86">
        <v>5122781</v>
      </c>
      <c r="H1367" s="93">
        <v>5122781</v>
      </c>
      <c r="I1367" s="86" t="s">
        <v>2829</v>
      </c>
      <c r="J1367" s="86" t="s">
        <v>2832</v>
      </c>
      <c r="K1367" s="86">
        <v>0</v>
      </c>
      <c r="L1367" s="86">
        <v>0</v>
      </c>
      <c r="M1367" s="86">
        <v>5122781</v>
      </c>
      <c r="N1367" s="86">
        <v>5122781</v>
      </c>
      <c r="O1367" s="86">
        <v>5122781</v>
      </c>
      <c r="P1367" s="86">
        <v>5122781</v>
      </c>
      <c r="Q1367" s="86">
        <v>5122781</v>
      </c>
      <c r="R1367" s="86">
        <v>5122781</v>
      </c>
      <c r="S1367" s="86">
        <v>5122781</v>
      </c>
    </row>
    <row r="1368" spans="1:19" x14ac:dyDescent="0.35">
      <c r="A1368" s="86" t="s">
        <v>1373</v>
      </c>
      <c r="B1368" s="86">
        <v>223</v>
      </c>
      <c r="C1368" s="86" t="s">
        <v>1785</v>
      </c>
      <c r="D1368" s="86" t="s">
        <v>6011</v>
      </c>
      <c r="E1368" s="86" t="s">
        <v>2406</v>
      </c>
      <c r="F1368" s="86">
        <v>2271670</v>
      </c>
      <c r="G1368" s="86">
        <v>2271670</v>
      </c>
      <c r="H1368" s="93">
        <v>2271670</v>
      </c>
      <c r="I1368" s="86" t="s">
        <v>2829</v>
      </c>
      <c r="J1368" s="86" t="s">
        <v>2832</v>
      </c>
      <c r="K1368" s="86">
        <v>12595</v>
      </c>
      <c r="L1368" s="86">
        <v>0</v>
      </c>
      <c r="M1368" s="86">
        <v>2284265</v>
      </c>
      <c r="N1368" s="86">
        <v>2284265</v>
      </c>
      <c r="O1368" s="86">
        <v>2271670</v>
      </c>
      <c r="P1368" s="86">
        <v>2284265</v>
      </c>
      <c r="Q1368" s="86">
        <v>2271670</v>
      </c>
      <c r="R1368" s="86">
        <v>2284265</v>
      </c>
      <c r="S1368" s="86">
        <v>2271670</v>
      </c>
    </row>
    <row r="1369" spans="1:19" x14ac:dyDescent="0.35">
      <c r="A1369" s="86" t="s">
        <v>1374</v>
      </c>
      <c r="B1369" s="86">
        <v>223</v>
      </c>
      <c r="C1369" s="86" t="s">
        <v>1785</v>
      </c>
      <c r="D1369" s="86" t="s">
        <v>6261</v>
      </c>
      <c r="E1369" s="86" t="s">
        <v>2139</v>
      </c>
      <c r="F1369" s="86">
        <v>336708</v>
      </c>
      <c r="G1369" s="86">
        <v>336708</v>
      </c>
      <c r="H1369" s="93">
        <v>336708</v>
      </c>
      <c r="I1369" s="86" t="s">
        <v>2829</v>
      </c>
      <c r="J1369" s="86" t="s">
        <v>2832</v>
      </c>
      <c r="K1369" s="86">
        <v>0</v>
      </c>
      <c r="L1369" s="86">
        <v>0</v>
      </c>
      <c r="M1369" s="86">
        <v>336708</v>
      </c>
      <c r="N1369" s="86">
        <v>336708</v>
      </c>
      <c r="O1369" s="86">
        <v>336708</v>
      </c>
      <c r="P1369" s="86">
        <v>336708</v>
      </c>
      <c r="Q1369" s="86">
        <v>336708</v>
      </c>
      <c r="R1369" s="86">
        <v>336708</v>
      </c>
      <c r="S1369" s="86">
        <v>336708</v>
      </c>
    </row>
    <row r="1370" spans="1:19" x14ac:dyDescent="0.35">
      <c r="A1370" s="86" t="s">
        <v>1375</v>
      </c>
      <c r="B1370" s="86">
        <v>223</v>
      </c>
      <c r="C1370" s="86" t="s">
        <v>1785</v>
      </c>
      <c r="D1370" s="86" t="s">
        <v>6263</v>
      </c>
      <c r="E1370" s="86" t="s">
        <v>2548</v>
      </c>
      <c r="F1370" s="86">
        <v>770055</v>
      </c>
      <c r="G1370" s="86">
        <v>770055</v>
      </c>
      <c r="H1370" s="93">
        <v>770055</v>
      </c>
      <c r="I1370" s="86" t="s">
        <v>2829</v>
      </c>
      <c r="J1370" s="86" t="s">
        <v>2832</v>
      </c>
      <c r="K1370" s="86">
        <v>0</v>
      </c>
      <c r="L1370" s="86">
        <v>0</v>
      </c>
      <c r="M1370" s="86">
        <v>770055</v>
      </c>
      <c r="N1370" s="86">
        <v>770055</v>
      </c>
      <c r="O1370" s="86">
        <v>770055</v>
      </c>
      <c r="P1370" s="86">
        <v>770055</v>
      </c>
      <c r="Q1370" s="86">
        <v>770055</v>
      </c>
      <c r="R1370" s="86">
        <v>770055</v>
      </c>
      <c r="S1370" s="86">
        <v>770055</v>
      </c>
    </row>
    <row r="1371" spans="1:19" x14ac:dyDescent="0.35">
      <c r="A1371" s="86" t="s">
        <v>1376</v>
      </c>
      <c r="B1371" s="86">
        <v>223</v>
      </c>
      <c r="C1371" s="86" t="s">
        <v>1785</v>
      </c>
      <c r="D1371" s="86" t="s">
        <v>6650</v>
      </c>
      <c r="E1371" s="86" t="s">
        <v>2741</v>
      </c>
      <c r="F1371" s="86">
        <v>615052016</v>
      </c>
      <c r="G1371" s="86">
        <v>615052016</v>
      </c>
      <c r="H1371" s="93">
        <v>615052016</v>
      </c>
      <c r="I1371" s="86" t="s">
        <v>2829</v>
      </c>
      <c r="J1371" s="86" t="s">
        <v>2832</v>
      </c>
      <c r="K1371" s="86">
        <v>9812026</v>
      </c>
      <c r="L1371" s="86">
        <v>0</v>
      </c>
      <c r="M1371" s="86">
        <v>624864042</v>
      </c>
      <c r="N1371" s="86">
        <v>624864042</v>
      </c>
      <c r="O1371" s="86">
        <v>615052016</v>
      </c>
      <c r="P1371" s="86">
        <v>624864042</v>
      </c>
      <c r="Q1371" s="86">
        <v>615052016</v>
      </c>
      <c r="R1371" s="86">
        <v>624864042</v>
      </c>
      <c r="S1371" s="86">
        <v>615052016</v>
      </c>
    </row>
    <row r="1372" spans="1:19" x14ac:dyDescent="0.35">
      <c r="A1372" s="86" t="s">
        <v>1377</v>
      </c>
      <c r="B1372" s="86">
        <v>223</v>
      </c>
      <c r="C1372" s="86" t="s">
        <v>1785</v>
      </c>
      <c r="D1372" s="86" t="s">
        <v>6652</v>
      </c>
      <c r="E1372" s="86" t="s">
        <v>2742</v>
      </c>
      <c r="F1372" s="86">
        <v>56211269</v>
      </c>
      <c r="G1372" s="86">
        <v>56211269</v>
      </c>
      <c r="H1372" s="93">
        <v>56211269</v>
      </c>
      <c r="I1372" s="86" t="s">
        <v>2829</v>
      </c>
      <c r="J1372" s="86" t="s">
        <v>2832</v>
      </c>
      <c r="K1372" s="86">
        <v>867680</v>
      </c>
      <c r="L1372" s="86">
        <v>0</v>
      </c>
      <c r="M1372" s="86">
        <v>57078949</v>
      </c>
      <c r="N1372" s="86">
        <v>57078949</v>
      </c>
      <c r="O1372" s="86">
        <v>56211269</v>
      </c>
      <c r="P1372" s="86">
        <v>57078949</v>
      </c>
      <c r="Q1372" s="86">
        <v>56211269</v>
      </c>
      <c r="R1372" s="86">
        <v>57078949</v>
      </c>
      <c r="S1372" s="86">
        <v>56211269</v>
      </c>
    </row>
    <row r="1373" spans="1:19" x14ac:dyDescent="0.35">
      <c r="A1373" s="86" t="s">
        <v>1378</v>
      </c>
      <c r="B1373" s="86">
        <v>223</v>
      </c>
      <c r="C1373" s="86" t="s">
        <v>1785</v>
      </c>
      <c r="D1373" s="86" t="s">
        <v>6654</v>
      </c>
      <c r="E1373" s="86" t="s">
        <v>2266</v>
      </c>
      <c r="F1373" s="86">
        <v>149759109</v>
      </c>
      <c r="G1373" s="86">
        <v>149759109</v>
      </c>
      <c r="H1373" s="93">
        <v>149759109</v>
      </c>
      <c r="I1373" s="86" t="s">
        <v>2829</v>
      </c>
      <c r="J1373" s="86" t="s">
        <v>2832</v>
      </c>
      <c r="K1373" s="86">
        <v>645284</v>
      </c>
      <c r="L1373" s="86">
        <v>0</v>
      </c>
      <c r="M1373" s="86">
        <v>150404393</v>
      </c>
      <c r="N1373" s="86">
        <v>150404393</v>
      </c>
      <c r="O1373" s="86">
        <v>149759109</v>
      </c>
      <c r="P1373" s="86">
        <v>150404393</v>
      </c>
      <c r="Q1373" s="86">
        <v>149759109</v>
      </c>
      <c r="R1373" s="86">
        <v>150404393</v>
      </c>
      <c r="S1373" s="86">
        <v>149759109</v>
      </c>
    </row>
    <row r="1374" spans="1:19" x14ac:dyDescent="0.35">
      <c r="A1374" s="86" t="s">
        <v>1379</v>
      </c>
      <c r="B1374" s="86">
        <v>224</v>
      </c>
      <c r="C1374" s="86" t="s">
        <v>1786</v>
      </c>
      <c r="D1374" s="86" t="s">
        <v>6171</v>
      </c>
      <c r="E1374" s="86" t="s">
        <v>2362</v>
      </c>
      <c r="F1374" s="86">
        <v>3126078</v>
      </c>
      <c r="G1374" s="86">
        <v>3126078</v>
      </c>
      <c r="H1374" s="93">
        <v>3126078</v>
      </c>
      <c r="I1374" s="86" t="s">
        <v>2829</v>
      </c>
      <c r="J1374" s="86" t="s">
        <v>2833</v>
      </c>
      <c r="K1374" s="86">
        <v>0</v>
      </c>
      <c r="L1374" s="86">
        <v>0</v>
      </c>
      <c r="M1374" s="86">
        <v>3126078</v>
      </c>
      <c r="N1374" s="86">
        <v>3126078</v>
      </c>
      <c r="O1374" s="86">
        <v>3126078</v>
      </c>
      <c r="P1374" s="86">
        <v>3126078</v>
      </c>
      <c r="Q1374" s="86">
        <v>3126078</v>
      </c>
      <c r="R1374" s="86">
        <v>3126078</v>
      </c>
      <c r="S1374" s="86">
        <v>3126078</v>
      </c>
    </row>
    <row r="1375" spans="1:19" x14ac:dyDescent="0.35">
      <c r="A1375" s="86" t="s">
        <v>1380</v>
      </c>
      <c r="B1375" s="86">
        <v>224</v>
      </c>
      <c r="C1375" s="86" t="s">
        <v>1786</v>
      </c>
      <c r="D1375" s="86" t="s">
        <v>6655</v>
      </c>
      <c r="E1375" s="86" t="s">
        <v>2743</v>
      </c>
      <c r="F1375" s="86">
        <v>132915403</v>
      </c>
      <c r="G1375" s="86">
        <v>131926231</v>
      </c>
      <c r="H1375" s="93">
        <v>132915403</v>
      </c>
      <c r="I1375" s="86" t="s">
        <v>2829</v>
      </c>
      <c r="J1375" s="86" t="s">
        <v>2833</v>
      </c>
      <c r="K1375" s="86">
        <v>2650650</v>
      </c>
      <c r="L1375" s="86">
        <v>0</v>
      </c>
      <c r="M1375" s="86">
        <v>135566053</v>
      </c>
      <c r="N1375" s="86">
        <v>135566053</v>
      </c>
      <c r="O1375" s="86">
        <v>132915403</v>
      </c>
      <c r="P1375" s="86">
        <v>135566053</v>
      </c>
      <c r="Q1375" s="86">
        <v>132915403</v>
      </c>
      <c r="R1375" s="86">
        <v>135566053</v>
      </c>
      <c r="S1375" s="86">
        <v>132915403</v>
      </c>
    </row>
    <row r="1376" spans="1:19" x14ac:dyDescent="0.35">
      <c r="A1376" s="86" t="s">
        <v>1381</v>
      </c>
      <c r="B1376" s="86">
        <v>224</v>
      </c>
      <c r="C1376" s="86" t="s">
        <v>1786</v>
      </c>
      <c r="D1376" s="86" t="s">
        <v>6657</v>
      </c>
      <c r="E1376" s="86" t="s">
        <v>2721</v>
      </c>
      <c r="F1376" s="86">
        <v>30502524</v>
      </c>
      <c r="G1376" s="86">
        <v>30329199</v>
      </c>
      <c r="H1376" s="93">
        <v>30502524</v>
      </c>
      <c r="I1376" s="86" t="s">
        <v>2829</v>
      </c>
      <c r="J1376" s="86" t="s">
        <v>2833</v>
      </c>
      <c r="K1376" s="86">
        <v>908860</v>
      </c>
      <c r="L1376" s="86">
        <v>0</v>
      </c>
      <c r="M1376" s="86">
        <v>31411384</v>
      </c>
      <c r="N1376" s="86">
        <v>31411384</v>
      </c>
      <c r="O1376" s="86">
        <v>30502524</v>
      </c>
      <c r="P1376" s="86">
        <v>31411384</v>
      </c>
      <c r="Q1376" s="86">
        <v>30502524</v>
      </c>
      <c r="R1376" s="86">
        <v>31411384</v>
      </c>
      <c r="S1376" s="86">
        <v>30502524</v>
      </c>
    </row>
    <row r="1377" spans="1:19" x14ac:dyDescent="0.35">
      <c r="A1377" s="86" t="s">
        <v>1382</v>
      </c>
      <c r="B1377" s="86">
        <v>224</v>
      </c>
      <c r="C1377" s="86" t="s">
        <v>1786</v>
      </c>
      <c r="D1377" s="86" t="s">
        <v>6832</v>
      </c>
      <c r="E1377" s="86" t="s">
        <v>1845</v>
      </c>
      <c r="F1377" s="86">
        <v>795519</v>
      </c>
      <c r="G1377" s="86">
        <v>795519</v>
      </c>
      <c r="H1377" s="93">
        <v>795519</v>
      </c>
      <c r="I1377" s="86" t="s">
        <v>2829</v>
      </c>
      <c r="J1377" s="86" t="s">
        <v>2833</v>
      </c>
      <c r="K1377" s="86">
        <v>28780</v>
      </c>
      <c r="L1377" s="86">
        <v>0</v>
      </c>
      <c r="M1377" s="86">
        <v>824299</v>
      </c>
      <c r="N1377" s="86">
        <v>824299</v>
      </c>
      <c r="O1377" s="86">
        <v>795519</v>
      </c>
      <c r="P1377" s="86">
        <v>824299</v>
      </c>
      <c r="Q1377" s="86">
        <v>795519</v>
      </c>
      <c r="R1377" s="86">
        <v>824299</v>
      </c>
      <c r="S1377" s="86">
        <v>795519</v>
      </c>
    </row>
    <row r="1378" spans="1:19" x14ac:dyDescent="0.35">
      <c r="A1378" s="86" t="s">
        <v>1383</v>
      </c>
      <c r="B1378" s="86">
        <v>225</v>
      </c>
      <c r="C1378" s="86" t="s">
        <v>1787</v>
      </c>
      <c r="D1378" s="86" t="s">
        <v>6375</v>
      </c>
      <c r="E1378" s="86" t="s">
        <v>2853</v>
      </c>
      <c r="F1378" s="86">
        <v>255584300</v>
      </c>
      <c r="G1378" s="86">
        <v>255584300</v>
      </c>
      <c r="H1378" s="93">
        <v>255584300</v>
      </c>
      <c r="I1378" s="86" t="s">
        <v>2829</v>
      </c>
      <c r="J1378" s="86" t="s">
        <v>2832</v>
      </c>
      <c r="K1378" s="86">
        <v>469352</v>
      </c>
      <c r="L1378" s="86">
        <v>0</v>
      </c>
      <c r="M1378" s="86">
        <v>256053652</v>
      </c>
      <c r="N1378" s="86">
        <v>256053652</v>
      </c>
      <c r="O1378" s="86">
        <v>255584300</v>
      </c>
      <c r="P1378" s="86">
        <v>256053652</v>
      </c>
      <c r="Q1378" s="86">
        <v>255584300</v>
      </c>
      <c r="R1378" s="86">
        <v>256053652</v>
      </c>
      <c r="S1378" s="86">
        <v>255584300</v>
      </c>
    </row>
    <row r="1379" spans="1:19" x14ac:dyDescent="0.35">
      <c r="A1379" s="86" t="s">
        <v>1384</v>
      </c>
      <c r="B1379" s="86">
        <v>225</v>
      </c>
      <c r="C1379" s="86" t="s">
        <v>1787</v>
      </c>
      <c r="D1379" s="86" t="s">
        <v>6378</v>
      </c>
      <c r="E1379" s="86" t="s">
        <v>2012</v>
      </c>
      <c r="F1379" s="86">
        <v>16087836</v>
      </c>
      <c r="G1379" s="86">
        <v>16087836</v>
      </c>
      <c r="H1379" s="93">
        <v>16087836</v>
      </c>
      <c r="I1379" s="86" t="s">
        <v>2829</v>
      </c>
      <c r="J1379" s="86" t="s">
        <v>2832</v>
      </c>
      <c r="K1379" s="86">
        <v>456301</v>
      </c>
      <c r="L1379" s="86">
        <v>0</v>
      </c>
      <c r="M1379" s="86">
        <v>16544137</v>
      </c>
      <c r="N1379" s="86">
        <v>16544137</v>
      </c>
      <c r="O1379" s="86">
        <v>16087836</v>
      </c>
      <c r="P1379" s="86">
        <v>16544137</v>
      </c>
      <c r="Q1379" s="86">
        <v>16087836</v>
      </c>
      <c r="R1379" s="86">
        <v>16544137</v>
      </c>
      <c r="S1379" s="86">
        <v>16087836</v>
      </c>
    </row>
    <row r="1380" spans="1:19" x14ac:dyDescent="0.35">
      <c r="A1380" s="86" t="s">
        <v>1385</v>
      </c>
      <c r="B1380" s="86">
        <v>225</v>
      </c>
      <c r="C1380" s="86" t="s">
        <v>1787</v>
      </c>
      <c r="D1380" s="86" t="s">
        <v>6503</v>
      </c>
      <c r="E1380" s="86" t="s">
        <v>2249</v>
      </c>
      <c r="F1380" s="86">
        <v>74755527</v>
      </c>
      <c r="G1380" s="86">
        <v>74755527</v>
      </c>
      <c r="H1380" s="93">
        <v>74755527</v>
      </c>
      <c r="I1380" s="86" t="s">
        <v>2829</v>
      </c>
      <c r="J1380" s="86" t="s">
        <v>2832</v>
      </c>
      <c r="K1380" s="86">
        <v>2074825</v>
      </c>
      <c r="L1380" s="86">
        <v>0</v>
      </c>
      <c r="M1380" s="86">
        <v>76830352</v>
      </c>
      <c r="N1380" s="86">
        <v>76830352</v>
      </c>
      <c r="O1380" s="86">
        <v>74755527</v>
      </c>
      <c r="P1380" s="86">
        <v>76830352</v>
      </c>
      <c r="Q1380" s="86">
        <v>74755527</v>
      </c>
      <c r="R1380" s="86">
        <v>76830352</v>
      </c>
      <c r="S1380" s="86">
        <v>74755527</v>
      </c>
    </row>
    <row r="1381" spans="1:19" x14ac:dyDescent="0.35">
      <c r="A1381" s="86" t="s">
        <v>1386</v>
      </c>
      <c r="B1381" s="86">
        <v>225</v>
      </c>
      <c r="C1381" s="86" t="s">
        <v>1787</v>
      </c>
      <c r="D1381" s="86" t="s">
        <v>6659</v>
      </c>
      <c r="E1381" s="86" t="s">
        <v>2744</v>
      </c>
      <c r="F1381" s="86">
        <v>1563342771</v>
      </c>
      <c r="G1381" s="86">
        <v>1563342771</v>
      </c>
      <c r="H1381" s="93">
        <v>1563342771</v>
      </c>
      <c r="I1381" s="86" t="s">
        <v>2829</v>
      </c>
      <c r="J1381" s="86" t="s">
        <v>2832</v>
      </c>
      <c r="K1381" s="86">
        <v>40000444</v>
      </c>
      <c r="L1381" s="86">
        <v>56223801</v>
      </c>
      <c r="M1381" s="86">
        <v>1603343215</v>
      </c>
      <c r="N1381" s="86">
        <v>1547119414</v>
      </c>
      <c r="O1381" s="86">
        <v>1507118970</v>
      </c>
      <c r="P1381" s="86">
        <v>1603343215</v>
      </c>
      <c r="Q1381" s="86">
        <v>1563342771</v>
      </c>
      <c r="R1381" s="86">
        <v>1547119414</v>
      </c>
      <c r="S1381" s="86">
        <v>1507118970</v>
      </c>
    </row>
    <row r="1382" spans="1:19" x14ac:dyDescent="0.35">
      <c r="A1382" s="86" t="s">
        <v>1387</v>
      </c>
      <c r="B1382" s="86">
        <v>225</v>
      </c>
      <c r="C1382" s="86" t="s">
        <v>1787</v>
      </c>
      <c r="D1382" s="86" t="s">
        <v>6660</v>
      </c>
      <c r="E1382" s="86" t="s">
        <v>2715</v>
      </c>
      <c r="F1382" s="86">
        <v>149915290</v>
      </c>
      <c r="G1382" s="86">
        <v>149915290</v>
      </c>
      <c r="H1382" s="93">
        <v>149915290</v>
      </c>
      <c r="I1382" s="86" t="s">
        <v>2829</v>
      </c>
      <c r="J1382" s="86" t="s">
        <v>2832</v>
      </c>
      <c r="K1382" s="86">
        <v>5891703</v>
      </c>
      <c r="L1382" s="86">
        <v>0</v>
      </c>
      <c r="M1382" s="86">
        <v>155806993</v>
      </c>
      <c r="N1382" s="86">
        <v>155806993</v>
      </c>
      <c r="O1382" s="86">
        <v>149915290</v>
      </c>
      <c r="P1382" s="86">
        <v>155806993</v>
      </c>
      <c r="Q1382" s="86">
        <v>149915290</v>
      </c>
      <c r="R1382" s="86">
        <v>155806993</v>
      </c>
      <c r="S1382" s="86">
        <v>149915290</v>
      </c>
    </row>
    <row r="1383" spans="1:19" x14ac:dyDescent="0.35">
      <c r="A1383" s="86" t="s">
        <v>1388</v>
      </c>
      <c r="B1383" s="86">
        <v>225</v>
      </c>
      <c r="C1383" s="86" t="s">
        <v>1787</v>
      </c>
      <c r="D1383" s="86" t="s">
        <v>6661</v>
      </c>
      <c r="E1383" s="86" t="s">
        <v>2745</v>
      </c>
      <c r="F1383" s="86">
        <v>178186638</v>
      </c>
      <c r="G1383" s="86">
        <v>178186638</v>
      </c>
      <c r="H1383" s="93">
        <v>178186638</v>
      </c>
      <c r="I1383" s="86" t="s">
        <v>2829</v>
      </c>
      <c r="J1383" s="86" t="s">
        <v>2832</v>
      </c>
      <c r="K1383" s="86">
        <v>6845792</v>
      </c>
      <c r="L1383" s="86">
        <v>0</v>
      </c>
      <c r="M1383" s="86">
        <v>185032430</v>
      </c>
      <c r="N1383" s="86">
        <v>185032430</v>
      </c>
      <c r="O1383" s="86">
        <v>178186638</v>
      </c>
      <c r="P1383" s="86">
        <v>185032430</v>
      </c>
      <c r="Q1383" s="86">
        <v>178186638</v>
      </c>
      <c r="R1383" s="86">
        <v>185032430</v>
      </c>
      <c r="S1383" s="86">
        <v>178186638</v>
      </c>
    </row>
    <row r="1384" spans="1:19" x14ac:dyDescent="0.35">
      <c r="A1384" s="86" t="s">
        <v>1389</v>
      </c>
      <c r="B1384" s="86">
        <v>226</v>
      </c>
      <c r="C1384" s="86" t="s">
        <v>1788</v>
      </c>
      <c r="D1384" s="86" t="s">
        <v>6530</v>
      </c>
      <c r="E1384" s="86" t="s">
        <v>2682</v>
      </c>
      <c r="F1384" s="86">
        <v>43513659</v>
      </c>
      <c r="G1384" s="86">
        <v>43513659</v>
      </c>
      <c r="H1384" s="93">
        <v>43513659</v>
      </c>
      <c r="I1384" s="86" t="s">
        <v>2829</v>
      </c>
      <c r="J1384" s="86" t="s">
        <v>2832</v>
      </c>
      <c r="K1384" s="86">
        <v>1542170</v>
      </c>
      <c r="L1384" s="86">
        <v>0</v>
      </c>
      <c r="M1384" s="86">
        <v>45055829</v>
      </c>
      <c r="N1384" s="86">
        <v>45055829</v>
      </c>
      <c r="O1384" s="86">
        <v>43513659</v>
      </c>
      <c r="P1384" s="86">
        <v>45055829</v>
      </c>
      <c r="Q1384" s="86">
        <v>43513659</v>
      </c>
      <c r="R1384" s="86">
        <v>45055829</v>
      </c>
      <c r="S1384" s="86">
        <v>43513659</v>
      </c>
    </row>
    <row r="1385" spans="1:19" x14ac:dyDescent="0.35">
      <c r="A1385" s="86" t="s">
        <v>1390</v>
      </c>
      <c r="B1385" s="86">
        <v>226</v>
      </c>
      <c r="C1385" s="86" t="s">
        <v>1788</v>
      </c>
      <c r="D1385" s="86" t="s">
        <v>6662</v>
      </c>
      <c r="E1385" s="86" t="s">
        <v>2746</v>
      </c>
      <c r="F1385" s="86">
        <v>256211788</v>
      </c>
      <c r="G1385" s="86">
        <v>256211788</v>
      </c>
      <c r="H1385" s="93">
        <v>256211788</v>
      </c>
      <c r="I1385" s="86" t="s">
        <v>2829</v>
      </c>
      <c r="J1385" s="86" t="s">
        <v>2832</v>
      </c>
      <c r="K1385" s="86">
        <v>8154060</v>
      </c>
      <c r="L1385" s="86">
        <v>0</v>
      </c>
      <c r="M1385" s="86">
        <v>264365848</v>
      </c>
      <c r="N1385" s="86">
        <v>264365848</v>
      </c>
      <c r="O1385" s="86">
        <v>256211788</v>
      </c>
      <c r="P1385" s="86">
        <v>264365848</v>
      </c>
      <c r="Q1385" s="86">
        <v>256211788</v>
      </c>
      <c r="R1385" s="86">
        <v>264365848</v>
      </c>
      <c r="S1385" s="86">
        <v>256211788</v>
      </c>
    </row>
    <row r="1386" spans="1:19" x14ac:dyDescent="0.35">
      <c r="A1386" s="86" t="s">
        <v>1391</v>
      </c>
      <c r="B1386" s="86">
        <v>226</v>
      </c>
      <c r="C1386" s="86" t="s">
        <v>1788</v>
      </c>
      <c r="D1386" s="86" t="s">
        <v>6663</v>
      </c>
      <c r="E1386" s="86" t="s">
        <v>2747</v>
      </c>
      <c r="F1386" s="86">
        <v>5715001469</v>
      </c>
      <c r="G1386" s="86">
        <v>5715001469</v>
      </c>
      <c r="H1386" s="93">
        <v>5715001469</v>
      </c>
      <c r="I1386" s="86" t="s">
        <v>2829</v>
      </c>
      <c r="J1386" s="86" t="s">
        <v>2832</v>
      </c>
      <c r="K1386" s="86">
        <v>215082014</v>
      </c>
      <c r="L1386" s="86">
        <v>0</v>
      </c>
      <c r="M1386" s="86">
        <v>5930083483</v>
      </c>
      <c r="N1386" s="86">
        <v>5930083483</v>
      </c>
      <c r="O1386" s="86">
        <v>5715001469</v>
      </c>
      <c r="P1386" s="86">
        <v>5930083483</v>
      </c>
      <c r="Q1386" s="86">
        <v>5715001469</v>
      </c>
      <c r="R1386" s="86">
        <v>5930083483</v>
      </c>
      <c r="S1386" s="86">
        <v>5715001469</v>
      </c>
    </row>
    <row r="1387" spans="1:19" x14ac:dyDescent="0.35">
      <c r="A1387" s="86" t="s">
        <v>1392</v>
      </c>
      <c r="B1387" s="86">
        <v>226</v>
      </c>
      <c r="C1387" s="86" t="s">
        <v>1788</v>
      </c>
      <c r="D1387" s="86" t="s">
        <v>6665</v>
      </c>
      <c r="E1387" s="86" t="s">
        <v>2046</v>
      </c>
      <c r="F1387" s="86">
        <v>196442180</v>
      </c>
      <c r="G1387" s="86">
        <v>196442180</v>
      </c>
      <c r="H1387" s="93">
        <v>196442180</v>
      </c>
      <c r="I1387" s="86" t="s">
        <v>2829</v>
      </c>
      <c r="J1387" s="86" t="s">
        <v>2832</v>
      </c>
      <c r="K1387" s="86">
        <v>4136710</v>
      </c>
      <c r="L1387" s="86">
        <v>0</v>
      </c>
      <c r="M1387" s="86">
        <v>200578890</v>
      </c>
      <c r="N1387" s="86">
        <v>200578890</v>
      </c>
      <c r="O1387" s="86">
        <v>196442180</v>
      </c>
      <c r="P1387" s="86">
        <v>200578890</v>
      </c>
      <c r="Q1387" s="86">
        <v>196442180</v>
      </c>
      <c r="R1387" s="86">
        <v>200578890</v>
      </c>
      <c r="S1387" s="86">
        <v>196442180</v>
      </c>
    </row>
    <row r="1388" spans="1:19" x14ac:dyDescent="0.35">
      <c r="A1388" s="86" t="s">
        <v>1393</v>
      </c>
      <c r="B1388" s="86">
        <v>226</v>
      </c>
      <c r="C1388" s="86" t="s">
        <v>1788</v>
      </c>
      <c r="D1388" s="86" t="s">
        <v>6666</v>
      </c>
      <c r="E1388" s="86" t="s">
        <v>2748</v>
      </c>
      <c r="F1388" s="86">
        <v>486053366</v>
      </c>
      <c r="G1388" s="86">
        <v>486053366</v>
      </c>
      <c r="H1388" s="93">
        <v>486053366</v>
      </c>
      <c r="I1388" s="86" t="s">
        <v>2829</v>
      </c>
      <c r="J1388" s="86" t="s">
        <v>2832</v>
      </c>
      <c r="K1388" s="86">
        <v>13497780</v>
      </c>
      <c r="L1388" s="86">
        <v>0</v>
      </c>
      <c r="M1388" s="86">
        <v>499551146</v>
      </c>
      <c r="N1388" s="86">
        <v>499551146</v>
      </c>
      <c r="O1388" s="86">
        <v>486053366</v>
      </c>
      <c r="P1388" s="86">
        <v>499551146</v>
      </c>
      <c r="Q1388" s="86">
        <v>486053366</v>
      </c>
      <c r="R1388" s="86">
        <v>499551146</v>
      </c>
      <c r="S1388" s="86">
        <v>486053366</v>
      </c>
    </row>
    <row r="1389" spans="1:19" x14ac:dyDescent="0.35">
      <c r="A1389" s="86" t="s">
        <v>1394</v>
      </c>
      <c r="B1389" s="86">
        <v>226</v>
      </c>
      <c r="C1389" s="86" t="s">
        <v>1788</v>
      </c>
      <c r="D1389" s="86" t="s">
        <v>6667</v>
      </c>
      <c r="E1389" s="86" t="s">
        <v>2749</v>
      </c>
      <c r="F1389" s="86">
        <v>343020620</v>
      </c>
      <c r="G1389" s="86">
        <v>343020620</v>
      </c>
      <c r="H1389" s="93">
        <v>343020620</v>
      </c>
      <c r="I1389" s="86" t="s">
        <v>2829</v>
      </c>
      <c r="J1389" s="86" t="s">
        <v>2832</v>
      </c>
      <c r="K1389" s="86">
        <v>18352350</v>
      </c>
      <c r="L1389" s="86">
        <v>0</v>
      </c>
      <c r="M1389" s="86">
        <v>361372970</v>
      </c>
      <c r="N1389" s="86">
        <v>361372970</v>
      </c>
      <c r="O1389" s="86">
        <v>343020620</v>
      </c>
      <c r="P1389" s="86">
        <v>361372970</v>
      </c>
      <c r="Q1389" s="86">
        <v>343020620</v>
      </c>
      <c r="R1389" s="86">
        <v>361372970</v>
      </c>
      <c r="S1389" s="86">
        <v>343020620</v>
      </c>
    </row>
    <row r="1390" spans="1:19" x14ac:dyDescent="0.35">
      <c r="A1390" s="86" t="s">
        <v>1395</v>
      </c>
      <c r="B1390" s="86">
        <v>226</v>
      </c>
      <c r="C1390" s="86" t="s">
        <v>1788</v>
      </c>
      <c r="D1390" s="86" t="s">
        <v>6668</v>
      </c>
      <c r="E1390" s="86" t="s">
        <v>2750</v>
      </c>
      <c r="F1390" s="86">
        <v>157471486</v>
      </c>
      <c r="G1390" s="86">
        <v>157471486</v>
      </c>
      <c r="H1390" s="93">
        <v>157471486</v>
      </c>
      <c r="I1390" s="86" t="s">
        <v>2829</v>
      </c>
      <c r="J1390" s="86" t="s">
        <v>2832</v>
      </c>
      <c r="K1390" s="86">
        <v>3170860</v>
      </c>
      <c r="L1390" s="86">
        <v>0</v>
      </c>
      <c r="M1390" s="86">
        <v>160642346</v>
      </c>
      <c r="N1390" s="86">
        <v>160642346</v>
      </c>
      <c r="O1390" s="86">
        <v>157471486</v>
      </c>
      <c r="P1390" s="86">
        <v>160642346</v>
      </c>
      <c r="Q1390" s="86">
        <v>157471486</v>
      </c>
      <c r="R1390" s="86">
        <v>160642346</v>
      </c>
      <c r="S1390" s="86">
        <v>157471486</v>
      </c>
    </row>
    <row r="1391" spans="1:19" x14ac:dyDescent="0.35">
      <c r="A1391" s="86" t="s">
        <v>1396</v>
      </c>
      <c r="B1391" s="86">
        <v>227</v>
      </c>
      <c r="C1391" s="86" t="s">
        <v>1789</v>
      </c>
      <c r="D1391" s="86" t="s">
        <v>5324</v>
      </c>
      <c r="E1391" s="86" t="s">
        <v>1871</v>
      </c>
      <c r="F1391" s="86">
        <v>325616295</v>
      </c>
      <c r="G1391" s="86">
        <v>341941898</v>
      </c>
      <c r="H1391" s="93">
        <v>325616295</v>
      </c>
      <c r="I1391" s="86" t="s">
        <v>2829</v>
      </c>
      <c r="J1391" s="86" t="s">
        <v>2833</v>
      </c>
      <c r="K1391" s="86">
        <v>9521380</v>
      </c>
      <c r="L1391" s="86">
        <v>0</v>
      </c>
      <c r="M1391" s="86">
        <v>335137675</v>
      </c>
      <c r="N1391" s="86">
        <v>335137675</v>
      </c>
      <c r="O1391" s="86">
        <v>325616295</v>
      </c>
      <c r="P1391" s="86">
        <v>335137675</v>
      </c>
      <c r="Q1391" s="86">
        <v>325616295</v>
      </c>
      <c r="R1391" s="86">
        <v>335137675</v>
      </c>
      <c r="S1391" s="86">
        <v>325616295</v>
      </c>
    </row>
    <row r="1392" spans="1:19" x14ac:dyDescent="0.35">
      <c r="A1392" s="86" t="s">
        <v>1397</v>
      </c>
      <c r="B1392" s="86">
        <v>227</v>
      </c>
      <c r="C1392" s="86" t="s">
        <v>1789</v>
      </c>
      <c r="D1392" s="86" t="s">
        <v>5369</v>
      </c>
      <c r="E1392" s="86" t="s">
        <v>1914</v>
      </c>
      <c r="F1392" s="86">
        <v>12856264</v>
      </c>
      <c r="G1392" s="86">
        <v>12856264</v>
      </c>
      <c r="H1392" s="93">
        <v>12856264</v>
      </c>
      <c r="I1392" s="86" t="s">
        <v>2829</v>
      </c>
      <c r="J1392" s="86" t="s">
        <v>2833</v>
      </c>
      <c r="K1392" s="86">
        <v>39174</v>
      </c>
      <c r="L1392" s="86">
        <v>0</v>
      </c>
      <c r="M1392" s="86">
        <v>12895438</v>
      </c>
      <c r="N1392" s="86">
        <v>12895438</v>
      </c>
      <c r="O1392" s="86">
        <v>12856264</v>
      </c>
      <c r="P1392" s="86">
        <v>12895438</v>
      </c>
      <c r="Q1392" s="86">
        <v>12856264</v>
      </c>
      <c r="R1392" s="86">
        <v>12895438</v>
      </c>
      <c r="S1392" s="86">
        <v>12856264</v>
      </c>
    </row>
    <row r="1393" spans="1:19" x14ac:dyDescent="0.35">
      <c r="A1393" s="86" t="s">
        <v>1398</v>
      </c>
      <c r="B1393" s="86">
        <v>227</v>
      </c>
      <c r="C1393" s="86" t="s">
        <v>1789</v>
      </c>
      <c r="D1393" s="86" t="s">
        <v>5440</v>
      </c>
      <c r="E1393" s="86" t="s">
        <v>1976</v>
      </c>
      <c r="F1393" s="86">
        <v>604099888</v>
      </c>
      <c r="G1393" s="86">
        <v>686527067</v>
      </c>
      <c r="H1393" s="93">
        <v>686527067</v>
      </c>
      <c r="I1393" s="86" t="s">
        <v>2830</v>
      </c>
      <c r="J1393" s="86" t="s">
        <v>2836</v>
      </c>
      <c r="K1393" s="86">
        <v>4350910</v>
      </c>
      <c r="L1393" s="86">
        <v>0</v>
      </c>
      <c r="M1393" s="86">
        <v>690877977</v>
      </c>
      <c r="N1393" s="86">
        <v>690877977</v>
      </c>
      <c r="O1393" s="86">
        <v>686527067</v>
      </c>
      <c r="P1393" s="86">
        <v>690877977</v>
      </c>
      <c r="Q1393" s="86">
        <v>686527067</v>
      </c>
      <c r="R1393" s="86">
        <v>690877977</v>
      </c>
      <c r="S1393" s="86">
        <v>686527067</v>
      </c>
    </row>
    <row r="1394" spans="1:19" x14ac:dyDescent="0.35">
      <c r="A1394" s="86" t="s">
        <v>1399</v>
      </c>
      <c r="B1394" s="86">
        <v>227</v>
      </c>
      <c r="C1394" s="86" t="s">
        <v>1789</v>
      </c>
      <c r="D1394" s="86" t="s">
        <v>5955</v>
      </c>
      <c r="E1394" s="86" t="s">
        <v>2363</v>
      </c>
      <c r="F1394" s="86">
        <v>12111609</v>
      </c>
      <c r="G1394" s="86">
        <v>12111609</v>
      </c>
      <c r="H1394" s="93">
        <v>12111609</v>
      </c>
      <c r="I1394" s="86" t="s">
        <v>2829</v>
      </c>
      <c r="J1394" s="86" t="s">
        <v>2833</v>
      </c>
      <c r="K1394" s="86">
        <v>124750</v>
      </c>
      <c r="L1394" s="86">
        <v>0</v>
      </c>
      <c r="M1394" s="86">
        <v>12236359</v>
      </c>
      <c r="N1394" s="86">
        <v>12236359</v>
      </c>
      <c r="O1394" s="86">
        <v>12111609</v>
      </c>
      <c r="P1394" s="86">
        <v>12236359</v>
      </c>
      <c r="Q1394" s="86">
        <v>12111609</v>
      </c>
      <c r="R1394" s="86">
        <v>12236359</v>
      </c>
      <c r="S1394" s="86">
        <v>12111609</v>
      </c>
    </row>
    <row r="1395" spans="1:19" x14ac:dyDescent="0.35">
      <c r="A1395" s="86" t="s">
        <v>1400</v>
      </c>
      <c r="B1395" s="86">
        <v>227</v>
      </c>
      <c r="C1395" s="86" t="s">
        <v>1789</v>
      </c>
      <c r="D1395" s="86" t="s">
        <v>5960</v>
      </c>
      <c r="E1395" s="86" t="s">
        <v>1983</v>
      </c>
      <c r="F1395" s="86">
        <v>13888451</v>
      </c>
      <c r="G1395" s="86">
        <v>13888451</v>
      </c>
      <c r="H1395" s="93">
        <v>13888451</v>
      </c>
      <c r="I1395" s="86" t="s">
        <v>2829</v>
      </c>
      <c r="J1395" s="86" t="s">
        <v>2833</v>
      </c>
      <c r="K1395" s="86">
        <v>111722</v>
      </c>
      <c r="L1395" s="86">
        <v>0</v>
      </c>
      <c r="M1395" s="86">
        <v>14000173</v>
      </c>
      <c r="N1395" s="86">
        <v>14000173</v>
      </c>
      <c r="O1395" s="86">
        <v>13888451</v>
      </c>
      <c r="P1395" s="86">
        <v>14000173</v>
      </c>
      <c r="Q1395" s="86">
        <v>13888451</v>
      </c>
      <c r="R1395" s="86">
        <v>14000173</v>
      </c>
      <c r="S1395" s="86">
        <v>13888451</v>
      </c>
    </row>
    <row r="1396" spans="1:19" x14ac:dyDescent="0.35">
      <c r="A1396" s="86" t="s">
        <v>1401</v>
      </c>
      <c r="B1396" s="86">
        <v>227</v>
      </c>
      <c r="C1396" s="86" t="s">
        <v>1789</v>
      </c>
      <c r="D1396" s="86" t="s">
        <v>6669</v>
      </c>
      <c r="E1396" s="86" t="s">
        <v>2751</v>
      </c>
      <c r="F1396" s="86">
        <v>142205141056</v>
      </c>
      <c r="G1396" s="86">
        <v>147577637157</v>
      </c>
      <c r="H1396" s="93">
        <v>142205141056</v>
      </c>
      <c r="I1396" s="86" t="s">
        <v>2829</v>
      </c>
      <c r="J1396" s="86" t="s">
        <v>2833</v>
      </c>
      <c r="K1396" s="86">
        <v>1145810964</v>
      </c>
      <c r="L1396" s="86">
        <v>0</v>
      </c>
      <c r="M1396" s="86">
        <v>143350952020</v>
      </c>
      <c r="N1396" s="86">
        <v>143350952020</v>
      </c>
      <c r="O1396" s="86">
        <v>142205141056</v>
      </c>
      <c r="P1396" s="86">
        <v>143350952020</v>
      </c>
      <c r="Q1396" s="86">
        <v>142205141056</v>
      </c>
      <c r="R1396" s="86">
        <v>143350952020</v>
      </c>
      <c r="S1396" s="86">
        <v>142205141056</v>
      </c>
    </row>
    <row r="1397" spans="1:19" x14ac:dyDescent="0.35">
      <c r="A1397" s="86" t="s">
        <v>1402</v>
      </c>
      <c r="B1397" s="86">
        <v>227</v>
      </c>
      <c r="C1397" s="86" t="s">
        <v>1789</v>
      </c>
      <c r="D1397" s="86" t="s">
        <v>6670</v>
      </c>
      <c r="E1397" s="86" t="s">
        <v>2752</v>
      </c>
      <c r="F1397" s="86">
        <v>17111154577</v>
      </c>
      <c r="G1397" s="86">
        <v>17716906730</v>
      </c>
      <c r="H1397" s="93">
        <v>17111154577</v>
      </c>
      <c r="I1397" s="86" t="s">
        <v>2829</v>
      </c>
      <c r="J1397" s="86" t="s">
        <v>2833</v>
      </c>
      <c r="K1397" s="86">
        <v>295781168</v>
      </c>
      <c r="L1397" s="86">
        <v>0</v>
      </c>
      <c r="M1397" s="86">
        <v>17406935745</v>
      </c>
      <c r="N1397" s="86">
        <v>17406935745</v>
      </c>
      <c r="O1397" s="86">
        <v>17111154577</v>
      </c>
      <c r="P1397" s="86">
        <v>17406935745</v>
      </c>
      <c r="Q1397" s="86">
        <v>17111154577</v>
      </c>
      <c r="R1397" s="86">
        <v>17406935745</v>
      </c>
      <c r="S1397" s="86">
        <v>17111154577</v>
      </c>
    </row>
    <row r="1398" spans="1:19" x14ac:dyDescent="0.35">
      <c r="A1398" s="86" t="s">
        <v>1403</v>
      </c>
      <c r="B1398" s="86">
        <v>227</v>
      </c>
      <c r="C1398" s="86" t="s">
        <v>1789</v>
      </c>
      <c r="D1398" s="86" t="s">
        <v>6672</v>
      </c>
      <c r="E1398" s="86" t="s">
        <v>2753</v>
      </c>
      <c r="F1398" s="86">
        <v>6046641342</v>
      </c>
      <c r="G1398" s="86">
        <v>6303557485</v>
      </c>
      <c r="H1398" s="93">
        <v>6046641342</v>
      </c>
      <c r="I1398" s="86" t="s">
        <v>2829</v>
      </c>
      <c r="J1398" s="86" t="s">
        <v>2833</v>
      </c>
      <c r="K1398" s="86">
        <v>101368785</v>
      </c>
      <c r="L1398" s="86">
        <v>0</v>
      </c>
      <c r="M1398" s="86">
        <v>6148010127</v>
      </c>
      <c r="N1398" s="86">
        <v>6148010127</v>
      </c>
      <c r="O1398" s="86">
        <v>6046641342</v>
      </c>
      <c r="P1398" s="86">
        <v>6963134835</v>
      </c>
      <c r="Q1398" s="86">
        <v>6861766050</v>
      </c>
      <c r="R1398" s="86">
        <v>6963134835</v>
      </c>
      <c r="S1398" s="86">
        <v>6861766050</v>
      </c>
    </row>
    <row r="1399" spans="1:19" x14ac:dyDescent="0.35">
      <c r="A1399" s="86" t="s">
        <v>1404</v>
      </c>
      <c r="B1399" s="86">
        <v>227</v>
      </c>
      <c r="C1399" s="86" t="s">
        <v>1789</v>
      </c>
      <c r="D1399" s="86" t="s">
        <v>6673</v>
      </c>
      <c r="E1399" s="86" t="s">
        <v>2754</v>
      </c>
      <c r="F1399" s="86">
        <v>16830535352</v>
      </c>
      <c r="G1399" s="86">
        <v>17576481076</v>
      </c>
      <c r="H1399" s="93">
        <v>16830535352</v>
      </c>
      <c r="I1399" s="86" t="s">
        <v>2829</v>
      </c>
      <c r="J1399" s="86" t="s">
        <v>2834</v>
      </c>
      <c r="K1399" s="86">
        <v>97374635</v>
      </c>
      <c r="L1399" s="86">
        <v>0</v>
      </c>
      <c r="M1399" s="86">
        <v>16927909987</v>
      </c>
      <c r="N1399" s="86">
        <v>16927909987</v>
      </c>
      <c r="O1399" s="86">
        <v>16830535352</v>
      </c>
      <c r="P1399" s="86">
        <v>16927909987</v>
      </c>
      <c r="Q1399" s="86">
        <v>16830535352</v>
      </c>
      <c r="R1399" s="86">
        <v>16927909987</v>
      </c>
      <c r="S1399" s="86">
        <v>16830535352</v>
      </c>
    </row>
    <row r="1400" spans="1:19" x14ac:dyDescent="0.35">
      <c r="A1400" s="86" t="s">
        <v>1405</v>
      </c>
      <c r="B1400" s="86">
        <v>227</v>
      </c>
      <c r="C1400" s="86" t="s">
        <v>1789</v>
      </c>
      <c r="D1400" s="86" t="s">
        <v>6674</v>
      </c>
      <c r="E1400" s="86" t="s">
        <v>2755</v>
      </c>
      <c r="F1400" s="86">
        <v>8105363612</v>
      </c>
      <c r="G1400" s="86">
        <v>8454630858</v>
      </c>
      <c r="H1400" s="93">
        <v>8105363612</v>
      </c>
      <c r="I1400" s="86" t="s">
        <v>2829</v>
      </c>
      <c r="J1400" s="86" t="s">
        <v>2833</v>
      </c>
      <c r="K1400" s="86">
        <v>87109651</v>
      </c>
      <c r="L1400" s="86">
        <v>0</v>
      </c>
      <c r="M1400" s="86">
        <v>8192473263</v>
      </c>
      <c r="N1400" s="86">
        <v>8192473263</v>
      </c>
      <c r="O1400" s="86">
        <v>8105363612</v>
      </c>
      <c r="P1400" s="86">
        <v>8192473263</v>
      </c>
      <c r="Q1400" s="86">
        <v>8105363612</v>
      </c>
      <c r="R1400" s="86">
        <v>8192473263</v>
      </c>
      <c r="S1400" s="86">
        <v>8105363612</v>
      </c>
    </row>
    <row r="1401" spans="1:19" x14ac:dyDescent="0.35">
      <c r="A1401" s="86" t="s">
        <v>1406</v>
      </c>
      <c r="B1401" s="86">
        <v>227</v>
      </c>
      <c r="C1401" s="86" t="s">
        <v>1789</v>
      </c>
      <c r="D1401" s="86" t="s">
        <v>6675</v>
      </c>
      <c r="E1401" s="86" t="s">
        <v>2756</v>
      </c>
      <c r="F1401" s="86">
        <v>2069641709</v>
      </c>
      <c r="G1401" s="86">
        <v>2170384256</v>
      </c>
      <c r="H1401" s="93">
        <v>2069641709</v>
      </c>
      <c r="I1401" s="86" t="s">
        <v>2829</v>
      </c>
      <c r="J1401" s="86" t="s">
        <v>2834</v>
      </c>
      <c r="K1401" s="86">
        <v>38264248</v>
      </c>
      <c r="L1401" s="86">
        <v>135620579</v>
      </c>
      <c r="M1401" s="86">
        <v>2107905957</v>
      </c>
      <c r="N1401" s="86">
        <v>1972285378</v>
      </c>
      <c r="O1401" s="86">
        <v>1934021130</v>
      </c>
      <c r="P1401" s="86">
        <v>2107905957</v>
      </c>
      <c r="Q1401" s="86">
        <v>2069641709</v>
      </c>
      <c r="R1401" s="86">
        <v>1972285378</v>
      </c>
      <c r="S1401" s="86">
        <v>1934021130</v>
      </c>
    </row>
    <row r="1402" spans="1:19" x14ac:dyDescent="0.35">
      <c r="A1402" s="86" t="s">
        <v>1407</v>
      </c>
      <c r="B1402" s="86">
        <v>227</v>
      </c>
      <c r="C1402" s="86" t="s">
        <v>1789</v>
      </c>
      <c r="D1402" s="86" t="s">
        <v>6676</v>
      </c>
      <c r="E1402" s="86" t="s">
        <v>2757</v>
      </c>
      <c r="F1402" s="86">
        <v>14661270509</v>
      </c>
      <c r="G1402" s="86">
        <v>15373192923</v>
      </c>
      <c r="H1402" s="93">
        <v>14661270509</v>
      </c>
      <c r="I1402" s="86" t="s">
        <v>2829</v>
      </c>
      <c r="J1402" s="86" t="s">
        <v>2834</v>
      </c>
      <c r="K1402" s="86">
        <v>166121654</v>
      </c>
      <c r="L1402" s="86">
        <v>953962422</v>
      </c>
      <c r="M1402" s="86">
        <v>14827392163</v>
      </c>
      <c r="N1402" s="86">
        <v>13873429741</v>
      </c>
      <c r="O1402" s="86">
        <v>13707308087</v>
      </c>
      <c r="P1402" s="86">
        <v>14827392163</v>
      </c>
      <c r="Q1402" s="86">
        <v>14661270509</v>
      </c>
      <c r="R1402" s="86">
        <v>13873429741</v>
      </c>
      <c r="S1402" s="86">
        <v>13707308087</v>
      </c>
    </row>
    <row r="1403" spans="1:19" x14ac:dyDescent="0.35">
      <c r="A1403" s="86" t="s">
        <v>1408</v>
      </c>
      <c r="B1403" s="86">
        <v>227</v>
      </c>
      <c r="C1403" s="86" t="s">
        <v>1789</v>
      </c>
      <c r="D1403" s="86" t="s">
        <v>6787</v>
      </c>
      <c r="E1403" s="86" t="s">
        <v>2758</v>
      </c>
      <c r="F1403" s="86">
        <v>9821204662</v>
      </c>
      <c r="G1403" s="86">
        <v>10220807548</v>
      </c>
      <c r="H1403" s="93">
        <v>9821204662</v>
      </c>
      <c r="I1403" s="86" t="s">
        <v>2829</v>
      </c>
      <c r="J1403" s="86" t="s">
        <v>2834</v>
      </c>
      <c r="K1403" s="86">
        <v>100482091</v>
      </c>
      <c r="L1403" s="86">
        <v>0</v>
      </c>
      <c r="M1403" s="86">
        <v>9921686753</v>
      </c>
      <c r="N1403" s="86">
        <v>9921686753</v>
      </c>
      <c r="O1403" s="86">
        <v>9821204662</v>
      </c>
      <c r="P1403" s="86">
        <v>9921686753</v>
      </c>
      <c r="Q1403" s="86">
        <v>9821204662</v>
      </c>
      <c r="R1403" s="86">
        <v>9921686753</v>
      </c>
      <c r="S1403" s="86">
        <v>9821204662</v>
      </c>
    </row>
    <row r="1404" spans="1:19" x14ac:dyDescent="0.35">
      <c r="A1404" s="86" t="s">
        <v>1409</v>
      </c>
      <c r="B1404" s="86">
        <v>227</v>
      </c>
      <c r="C1404" s="86" t="s">
        <v>1789</v>
      </c>
      <c r="D1404" s="86" t="s">
        <v>6791</v>
      </c>
      <c r="E1404" s="86" t="s">
        <v>2759</v>
      </c>
      <c r="F1404" s="86">
        <v>10942812316</v>
      </c>
      <c r="G1404" s="86">
        <v>11444215318</v>
      </c>
      <c r="H1404" s="93">
        <v>10942812316</v>
      </c>
      <c r="I1404" s="86" t="s">
        <v>2829</v>
      </c>
      <c r="J1404" s="86" t="s">
        <v>2834</v>
      </c>
      <c r="K1404" s="86">
        <v>137584453</v>
      </c>
      <c r="L1404" s="86">
        <v>0</v>
      </c>
      <c r="M1404" s="86">
        <v>11080396769</v>
      </c>
      <c r="N1404" s="86">
        <v>11080396769</v>
      </c>
      <c r="O1404" s="86">
        <v>10942812316</v>
      </c>
      <c r="P1404" s="86">
        <v>11080396769</v>
      </c>
      <c r="Q1404" s="86">
        <v>10942812316</v>
      </c>
      <c r="R1404" s="86">
        <v>11080396769</v>
      </c>
      <c r="S1404" s="86">
        <v>10942812316</v>
      </c>
    </row>
    <row r="1405" spans="1:19" x14ac:dyDescent="0.35">
      <c r="A1405" s="86" t="s">
        <v>1410</v>
      </c>
      <c r="B1405" s="86">
        <v>227</v>
      </c>
      <c r="C1405" s="86" t="s">
        <v>1789</v>
      </c>
      <c r="D1405" s="86" t="s">
        <v>6793</v>
      </c>
      <c r="E1405" s="86" t="s">
        <v>2760</v>
      </c>
      <c r="F1405" s="86">
        <v>4980537</v>
      </c>
      <c r="G1405" s="86">
        <v>4980537</v>
      </c>
      <c r="H1405" s="93">
        <v>4980537</v>
      </c>
      <c r="I1405" s="86" t="s">
        <v>2829</v>
      </c>
      <c r="J1405" s="86" t="s">
        <v>2833</v>
      </c>
      <c r="K1405" s="86">
        <v>145000</v>
      </c>
      <c r="L1405" s="86">
        <v>0</v>
      </c>
      <c r="M1405" s="86">
        <v>5125537</v>
      </c>
      <c r="N1405" s="86">
        <v>5125537</v>
      </c>
      <c r="O1405" s="86">
        <v>4980537</v>
      </c>
      <c r="P1405" s="86">
        <v>5125537</v>
      </c>
      <c r="Q1405" s="86">
        <v>4980537</v>
      </c>
      <c r="R1405" s="86">
        <v>5125537</v>
      </c>
      <c r="S1405" s="86">
        <v>4980537</v>
      </c>
    </row>
    <row r="1406" spans="1:19" x14ac:dyDescent="0.35">
      <c r="A1406" s="86" t="s">
        <v>1411</v>
      </c>
      <c r="B1406" s="86">
        <v>228</v>
      </c>
      <c r="C1406" s="86" t="s">
        <v>1790</v>
      </c>
      <c r="D1406" s="86" t="s">
        <v>6041</v>
      </c>
      <c r="E1406" s="86" t="s">
        <v>2425</v>
      </c>
      <c r="F1406" s="86">
        <v>1160723</v>
      </c>
      <c r="G1406" s="86">
        <v>1160723</v>
      </c>
      <c r="H1406" s="93">
        <v>1160723</v>
      </c>
      <c r="I1406" s="86" t="s">
        <v>2829</v>
      </c>
      <c r="J1406" s="86" t="s">
        <v>2832</v>
      </c>
      <c r="K1406" s="86">
        <v>60000</v>
      </c>
      <c r="L1406" s="86">
        <v>0</v>
      </c>
      <c r="M1406" s="86">
        <v>1220723</v>
      </c>
      <c r="N1406" s="86">
        <v>1220723</v>
      </c>
      <c r="O1406" s="86">
        <v>1160723</v>
      </c>
      <c r="P1406" s="86">
        <v>1220723</v>
      </c>
      <c r="Q1406" s="86">
        <v>1160723</v>
      </c>
      <c r="R1406" s="86">
        <v>1220723</v>
      </c>
      <c r="S1406" s="86">
        <v>1160723</v>
      </c>
    </row>
    <row r="1407" spans="1:19" x14ac:dyDescent="0.35">
      <c r="A1407" s="86" t="s">
        <v>1412</v>
      </c>
      <c r="B1407" s="86">
        <v>228</v>
      </c>
      <c r="C1407" s="86" t="s">
        <v>1790</v>
      </c>
      <c r="D1407" s="86" t="s">
        <v>6678</v>
      </c>
      <c r="E1407" s="86" t="s">
        <v>2426</v>
      </c>
      <c r="F1407" s="86">
        <v>333722153</v>
      </c>
      <c r="G1407" s="86">
        <v>333722153</v>
      </c>
      <c r="H1407" s="93">
        <v>333722153</v>
      </c>
      <c r="I1407" s="86" t="s">
        <v>2829</v>
      </c>
      <c r="J1407" s="86" t="s">
        <v>2832</v>
      </c>
      <c r="K1407" s="86">
        <v>9886461</v>
      </c>
      <c r="L1407" s="86">
        <v>0</v>
      </c>
      <c r="M1407" s="86">
        <v>343608614</v>
      </c>
      <c r="N1407" s="86">
        <v>343608614</v>
      </c>
      <c r="O1407" s="86">
        <v>333722153</v>
      </c>
      <c r="P1407" s="86">
        <v>343608614</v>
      </c>
      <c r="Q1407" s="86">
        <v>333722153</v>
      </c>
      <c r="R1407" s="86">
        <v>343608614</v>
      </c>
      <c r="S1407" s="86">
        <v>333722153</v>
      </c>
    </row>
    <row r="1408" spans="1:19" x14ac:dyDescent="0.35">
      <c r="A1408" s="86" t="s">
        <v>1413</v>
      </c>
      <c r="B1408" s="86">
        <v>228</v>
      </c>
      <c r="C1408" s="86" t="s">
        <v>1790</v>
      </c>
      <c r="D1408" s="86" t="s">
        <v>6679</v>
      </c>
      <c r="E1408" s="86" t="s">
        <v>2761</v>
      </c>
      <c r="F1408" s="86">
        <v>416911000</v>
      </c>
      <c r="G1408" s="86">
        <v>416911000</v>
      </c>
      <c r="H1408" s="93">
        <v>416911000</v>
      </c>
      <c r="I1408" s="86" t="s">
        <v>2829</v>
      </c>
      <c r="J1408" s="86" t="s">
        <v>2832</v>
      </c>
      <c r="K1408" s="86">
        <v>15097896</v>
      </c>
      <c r="L1408" s="86">
        <v>0</v>
      </c>
      <c r="M1408" s="86">
        <v>432008896</v>
      </c>
      <c r="N1408" s="86">
        <v>432008896</v>
      </c>
      <c r="O1408" s="86">
        <v>416911000</v>
      </c>
      <c r="P1408" s="86">
        <v>432008896</v>
      </c>
      <c r="Q1408" s="86">
        <v>416911000</v>
      </c>
      <c r="R1408" s="86">
        <v>432008896</v>
      </c>
      <c r="S1408" s="86">
        <v>416911000</v>
      </c>
    </row>
    <row r="1409" spans="1:19" x14ac:dyDescent="0.35">
      <c r="A1409" s="86" t="s">
        <v>1414</v>
      </c>
      <c r="B1409" s="86">
        <v>228</v>
      </c>
      <c r="C1409" s="86" t="s">
        <v>1790</v>
      </c>
      <c r="D1409" s="86" t="s">
        <v>6681</v>
      </c>
      <c r="E1409" s="86" t="s">
        <v>2525</v>
      </c>
      <c r="F1409" s="86">
        <v>35703484</v>
      </c>
      <c r="G1409" s="86">
        <v>35703484</v>
      </c>
      <c r="H1409" s="93">
        <v>35703484</v>
      </c>
      <c r="I1409" s="86" t="s">
        <v>2829</v>
      </c>
      <c r="J1409" s="86" t="s">
        <v>2832</v>
      </c>
      <c r="K1409" s="86">
        <v>1865515</v>
      </c>
      <c r="L1409" s="86">
        <v>0</v>
      </c>
      <c r="M1409" s="86">
        <v>37568999</v>
      </c>
      <c r="N1409" s="86">
        <v>37568999</v>
      </c>
      <c r="O1409" s="86">
        <v>35703484</v>
      </c>
      <c r="P1409" s="86">
        <v>37568999</v>
      </c>
      <c r="Q1409" s="86">
        <v>35703484</v>
      </c>
      <c r="R1409" s="86">
        <v>37568999</v>
      </c>
      <c r="S1409" s="86">
        <v>35703484</v>
      </c>
    </row>
    <row r="1410" spans="1:19" x14ac:dyDescent="0.35">
      <c r="A1410" s="86" t="s">
        <v>1415</v>
      </c>
      <c r="B1410" s="86">
        <v>228</v>
      </c>
      <c r="C1410" s="86" t="s">
        <v>1790</v>
      </c>
      <c r="D1410" s="86" t="s">
        <v>6682</v>
      </c>
      <c r="E1410" s="86" t="s">
        <v>2762</v>
      </c>
      <c r="F1410" s="86">
        <v>54053620</v>
      </c>
      <c r="G1410" s="86">
        <v>54053620</v>
      </c>
      <c r="H1410" s="93">
        <v>54053620</v>
      </c>
      <c r="I1410" s="86" t="s">
        <v>2829</v>
      </c>
      <c r="J1410" s="86" t="s">
        <v>2832</v>
      </c>
      <c r="K1410" s="86">
        <v>2520320</v>
      </c>
      <c r="L1410" s="86">
        <v>0</v>
      </c>
      <c r="M1410" s="86">
        <v>56573940</v>
      </c>
      <c r="N1410" s="86">
        <v>56573940</v>
      </c>
      <c r="O1410" s="86">
        <v>54053620</v>
      </c>
      <c r="P1410" s="86">
        <v>56573940</v>
      </c>
      <c r="Q1410" s="86">
        <v>54053620</v>
      </c>
      <c r="R1410" s="86">
        <v>56573940</v>
      </c>
      <c r="S1410" s="86">
        <v>54053620</v>
      </c>
    </row>
    <row r="1411" spans="1:19" x14ac:dyDescent="0.35">
      <c r="A1411" s="86" t="s">
        <v>1416</v>
      </c>
      <c r="B1411" s="86">
        <v>229</v>
      </c>
      <c r="C1411" s="86" t="s">
        <v>1791</v>
      </c>
      <c r="D1411" s="86" t="s">
        <v>6685</v>
      </c>
      <c r="E1411" s="86" t="s">
        <v>1836</v>
      </c>
      <c r="F1411" s="86">
        <v>150089613</v>
      </c>
      <c r="G1411" s="86">
        <v>150089613</v>
      </c>
      <c r="H1411" s="93">
        <v>150089613</v>
      </c>
      <c r="I1411" s="86" t="s">
        <v>2829</v>
      </c>
      <c r="J1411" s="86" t="s">
        <v>2832</v>
      </c>
      <c r="K1411" s="86">
        <v>2665957</v>
      </c>
      <c r="L1411" s="86">
        <v>0</v>
      </c>
      <c r="M1411" s="86">
        <v>152755570</v>
      </c>
      <c r="N1411" s="86">
        <v>152755570</v>
      </c>
      <c r="O1411" s="86">
        <v>150089613</v>
      </c>
      <c r="P1411" s="86">
        <v>152755570</v>
      </c>
      <c r="Q1411" s="86">
        <v>150089613</v>
      </c>
      <c r="R1411" s="86">
        <v>152755570</v>
      </c>
      <c r="S1411" s="86">
        <v>150089613</v>
      </c>
    </row>
    <row r="1412" spans="1:19" x14ac:dyDescent="0.35">
      <c r="A1412" s="86" t="s">
        <v>1417</v>
      </c>
      <c r="B1412" s="86">
        <v>229</v>
      </c>
      <c r="C1412" s="86" t="s">
        <v>1791</v>
      </c>
      <c r="D1412" s="86" t="s">
        <v>6688</v>
      </c>
      <c r="E1412" s="86" t="s">
        <v>2459</v>
      </c>
      <c r="F1412" s="86">
        <v>566916121</v>
      </c>
      <c r="G1412" s="86">
        <v>566916121</v>
      </c>
      <c r="H1412" s="93">
        <v>566916121</v>
      </c>
      <c r="I1412" s="86" t="s">
        <v>2829</v>
      </c>
      <c r="J1412" s="86" t="s">
        <v>2832</v>
      </c>
      <c r="K1412" s="86">
        <v>17949567</v>
      </c>
      <c r="L1412" s="86">
        <v>0</v>
      </c>
      <c r="M1412" s="86">
        <v>584865688</v>
      </c>
      <c r="N1412" s="86">
        <v>584865688</v>
      </c>
      <c r="O1412" s="86">
        <v>566916121</v>
      </c>
      <c r="P1412" s="86">
        <v>618383095</v>
      </c>
      <c r="Q1412" s="86">
        <v>600433528</v>
      </c>
      <c r="R1412" s="86">
        <v>618383095</v>
      </c>
      <c r="S1412" s="86">
        <v>600433528</v>
      </c>
    </row>
    <row r="1413" spans="1:19" x14ac:dyDescent="0.35">
      <c r="A1413" s="86" t="s">
        <v>1418</v>
      </c>
      <c r="B1413" s="86">
        <v>229</v>
      </c>
      <c r="C1413" s="86" t="s">
        <v>1791</v>
      </c>
      <c r="D1413" s="86" t="s">
        <v>6690</v>
      </c>
      <c r="E1413" s="86" t="s">
        <v>2327</v>
      </c>
      <c r="F1413" s="86">
        <v>242876298</v>
      </c>
      <c r="G1413" s="86">
        <v>256265383</v>
      </c>
      <c r="H1413" s="93">
        <v>242876298</v>
      </c>
      <c r="I1413" s="86" t="s">
        <v>2829</v>
      </c>
      <c r="J1413" s="86" t="s">
        <v>2833</v>
      </c>
      <c r="K1413" s="86">
        <v>7967825</v>
      </c>
      <c r="L1413" s="86">
        <v>0</v>
      </c>
      <c r="M1413" s="86">
        <v>250844123</v>
      </c>
      <c r="N1413" s="86">
        <v>250844123</v>
      </c>
      <c r="O1413" s="86">
        <v>242876298</v>
      </c>
      <c r="P1413" s="86">
        <v>250844123</v>
      </c>
      <c r="Q1413" s="86">
        <v>242876298</v>
      </c>
      <c r="R1413" s="86">
        <v>250844123</v>
      </c>
      <c r="S1413" s="86">
        <v>242876298</v>
      </c>
    </row>
    <row r="1414" spans="1:19" x14ac:dyDescent="0.35">
      <c r="A1414" s="86" t="s">
        <v>1419</v>
      </c>
      <c r="B1414" s="86">
        <v>229</v>
      </c>
      <c r="C1414" s="86" t="s">
        <v>1791</v>
      </c>
      <c r="D1414" s="86" t="s">
        <v>6691</v>
      </c>
      <c r="E1414" s="86" t="s">
        <v>2763</v>
      </c>
      <c r="F1414" s="86">
        <v>96444838</v>
      </c>
      <c r="G1414" s="86">
        <v>96444838</v>
      </c>
      <c r="H1414" s="93">
        <v>96444838</v>
      </c>
      <c r="I1414" s="86" t="s">
        <v>2829</v>
      </c>
      <c r="J1414" s="86" t="s">
        <v>2832</v>
      </c>
      <c r="K1414" s="86">
        <v>3994276</v>
      </c>
      <c r="L1414" s="86">
        <v>0</v>
      </c>
      <c r="M1414" s="86">
        <v>100439114</v>
      </c>
      <c r="N1414" s="86">
        <v>100439114</v>
      </c>
      <c r="O1414" s="86">
        <v>96444838</v>
      </c>
      <c r="P1414" s="86">
        <v>100439114</v>
      </c>
      <c r="Q1414" s="86">
        <v>96444838</v>
      </c>
      <c r="R1414" s="86">
        <v>100439114</v>
      </c>
      <c r="S1414" s="86">
        <v>96444838</v>
      </c>
    </row>
    <row r="1415" spans="1:19" x14ac:dyDescent="0.35">
      <c r="A1415" s="86" t="s">
        <v>1420</v>
      </c>
      <c r="B1415" s="86">
        <v>229</v>
      </c>
      <c r="C1415" s="86" t="s">
        <v>1791</v>
      </c>
      <c r="D1415" s="86" t="s">
        <v>6693</v>
      </c>
      <c r="E1415" s="86" t="s">
        <v>2658</v>
      </c>
      <c r="F1415" s="86">
        <v>48995243</v>
      </c>
      <c r="G1415" s="86">
        <v>48995243</v>
      </c>
      <c r="H1415" s="93">
        <v>48995243</v>
      </c>
      <c r="I1415" s="86" t="s">
        <v>2829</v>
      </c>
      <c r="J1415" s="86" t="s">
        <v>2832</v>
      </c>
      <c r="K1415" s="86">
        <v>691206</v>
      </c>
      <c r="L1415" s="86">
        <v>0</v>
      </c>
      <c r="M1415" s="86">
        <v>49686449</v>
      </c>
      <c r="N1415" s="86">
        <v>49686449</v>
      </c>
      <c r="O1415" s="86">
        <v>48995243</v>
      </c>
      <c r="P1415" s="86">
        <v>49686449</v>
      </c>
      <c r="Q1415" s="86">
        <v>48995243</v>
      </c>
      <c r="R1415" s="86">
        <v>49686449</v>
      </c>
      <c r="S1415" s="86">
        <v>48995243</v>
      </c>
    </row>
    <row r="1416" spans="1:19" x14ac:dyDescent="0.35">
      <c r="A1416" s="86" t="s">
        <v>1421</v>
      </c>
      <c r="B1416" s="86">
        <v>230</v>
      </c>
      <c r="C1416" s="86" t="s">
        <v>1792</v>
      </c>
      <c r="D1416" s="86" t="s">
        <v>5468</v>
      </c>
      <c r="E1416" s="86" t="s">
        <v>2000</v>
      </c>
      <c r="F1416" s="86">
        <v>14257065</v>
      </c>
      <c r="G1416" s="86">
        <v>14257065</v>
      </c>
      <c r="H1416" s="93">
        <v>14257065</v>
      </c>
      <c r="I1416" s="86" t="s">
        <v>2829</v>
      </c>
      <c r="J1416" s="86" t="s">
        <v>2833</v>
      </c>
      <c r="K1416" s="86">
        <v>558550</v>
      </c>
      <c r="L1416" s="86">
        <v>0</v>
      </c>
      <c r="M1416" s="86">
        <v>14815615</v>
      </c>
      <c r="N1416" s="86">
        <v>14815615</v>
      </c>
      <c r="O1416" s="86">
        <v>14257065</v>
      </c>
      <c r="P1416" s="86">
        <v>14815615</v>
      </c>
      <c r="Q1416" s="86">
        <v>14257065</v>
      </c>
      <c r="R1416" s="86">
        <v>14815615</v>
      </c>
      <c r="S1416" s="86">
        <v>14257065</v>
      </c>
    </row>
    <row r="1417" spans="1:19" x14ac:dyDescent="0.35">
      <c r="A1417" s="86" t="s">
        <v>1422</v>
      </c>
      <c r="B1417" s="86">
        <v>230</v>
      </c>
      <c r="C1417" s="86" t="s">
        <v>1792</v>
      </c>
      <c r="D1417" s="86" t="s">
        <v>5848</v>
      </c>
      <c r="E1417" s="86" t="s">
        <v>2297</v>
      </c>
      <c r="F1417" s="86">
        <v>168986764</v>
      </c>
      <c r="G1417" s="86">
        <v>175443171</v>
      </c>
      <c r="H1417" s="93">
        <v>168986764</v>
      </c>
      <c r="I1417" s="86" t="s">
        <v>2829</v>
      </c>
      <c r="J1417" s="86" t="s">
        <v>2833</v>
      </c>
      <c r="K1417" s="86">
        <v>7940020</v>
      </c>
      <c r="L1417" s="86">
        <v>9709106</v>
      </c>
      <c r="M1417" s="86">
        <v>176926784</v>
      </c>
      <c r="N1417" s="86">
        <v>167217678</v>
      </c>
      <c r="O1417" s="86">
        <v>159277658</v>
      </c>
      <c r="P1417" s="86">
        <v>176926784</v>
      </c>
      <c r="Q1417" s="86">
        <v>168986764</v>
      </c>
      <c r="R1417" s="86">
        <v>167217678</v>
      </c>
      <c r="S1417" s="86">
        <v>159277658</v>
      </c>
    </row>
    <row r="1418" spans="1:19" x14ac:dyDescent="0.35">
      <c r="A1418" s="86" t="s">
        <v>1423</v>
      </c>
      <c r="B1418" s="86">
        <v>230</v>
      </c>
      <c r="C1418" s="86" t="s">
        <v>1792</v>
      </c>
      <c r="D1418" s="86" t="s">
        <v>6694</v>
      </c>
      <c r="E1418" s="86" t="s">
        <v>2652</v>
      </c>
      <c r="F1418" s="86">
        <v>194462483</v>
      </c>
      <c r="G1418" s="86">
        <v>201758647</v>
      </c>
      <c r="H1418" s="93">
        <v>194462483</v>
      </c>
      <c r="I1418" s="86" t="s">
        <v>2829</v>
      </c>
      <c r="J1418" s="86" t="s">
        <v>2833</v>
      </c>
      <c r="K1418" s="86">
        <v>7467386</v>
      </c>
      <c r="L1418" s="86">
        <v>0</v>
      </c>
      <c r="M1418" s="86">
        <v>201929869</v>
      </c>
      <c r="N1418" s="86">
        <v>201929869</v>
      </c>
      <c r="O1418" s="86">
        <v>194462483</v>
      </c>
      <c r="P1418" s="86">
        <v>201929869</v>
      </c>
      <c r="Q1418" s="86">
        <v>194462483</v>
      </c>
      <c r="R1418" s="86">
        <v>201929869</v>
      </c>
      <c r="S1418" s="86">
        <v>194462483</v>
      </c>
    </row>
    <row r="1419" spans="1:19" x14ac:dyDescent="0.35">
      <c r="A1419" s="86" t="s">
        <v>1424</v>
      </c>
      <c r="B1419" s="86">
        <v>230</v>
      </c>
      <c r="C1419" s="86" t="s">
        <v>1792</v>
      </c>
      <c r="D1419" s="86" t="s">
        <v>6697</v>
      </c>
      <c r="E1419" s="86" t="s">
        <v>2001</v>
      </c>
      <c r="F1419" s="86">
        <v>888964691</v>
      </c>
      <c r="G1419" s="86">
        <v>941091917</v>
      </c>
      <c r="H1419" s="93">
        <v>888964691</v>
      </c>
      <c r="I1419" s="86" t="s">
        <v>2829</v>
      </c>
      <c r="J1419" s="86" t="s">
        <v>2834</v>
      </c>
      <c r="K1419" s="86">
        <v>36258132</v>
      </c>
      <c r="L1419" s="86">
        <v>0</v>
      </c>
      <c r="M1419" s="86">
        <v>925222823</v>
      </c>
      <c r="N1419" s="86">
        <v>925222823</v>
      </c>
      <c r="O1419" s="86">
        <v>888964691</v>
      </c>
      <c r="P1419" s="86">
        <v>925222823</v>
      </c>
      <c r="Q1419" s="86">
        <v>888964691</v>
      </c>
      <c r="R1419" s="86">
        <v>925222823</v>
      </c>
      <c r="S1419" s="86">
        <v>888964691</v>
      </c>
    </row>
    <row r="1420" spans="1:19" x14ac:dyDescent="0.35">
      <c r="A1420" s="86" t="s">
        <v>1425</v>
      </c>
      <c r="B1420" s="86">
        <v>230</v>
      </c>
      <c r="C1420" s="86" t="s">
        <v>1792</v>
      </c>
      <c r="D1420" s="86" t="s">
        <v>6700</v>
      </c>
      <c r="E1420" s="86" t="s">
        <v>2353</v>
      </c>
      <c r="F1420" s="86">
        <v>150861983</v>
      </c>
      <c r="G1420" s="86">
        <v>160929797</v>
      </c>
      <c r="H1420" s="93">
        <v>150861983</v>
      </c>
      <c r="I1420" s="86" t="s">
        <v>2829</v>
      </c>
      <c r="J1420" s="86" t="s">
        <v>2834</v>
      </c>
      <c r="K1420" s="86">
        <v>7267252</v>
      </c>
      <c r="L1420" s="86">
        <v>0</v>
      </c>
      <c r="M1420" s="86">
        <v>158129235</v>
      </c>
      <c r="N1420" s="86">
        <v>158129235</v>
      </c>
      <c r="O1420" s="86">
        <v>150861983</v>
      </c>
      <c r="P1420" s="86">
        <v>158129235</v>
      </c>
      <c r="Q1420" s="86">
        <v>150861983</v>
      </c>
      <c r="R1420" s="86">
        <v>158129235</v>
      </c>
      <c r="S1420" s="86">
        <v>150861983</v>
      </c>
    </row>
    <row r="1421" spans="1:19" x14ac:dyDescent="0.35">
      <c r="A1421" s="86" t="s">
        <v>1426</v>
      </c>
      <c r="B1421" s="86">
        <v>230</v>
      </c>
      <c r="C1421" s="86" t="s">
        <v>1792</v>
      </c>
      <c r="D1421" s="86" t="s">
        <v>6701</v>
      </c>
      <c r="E1421" s="86" t="s">
        <v>2764</v>
      </c>
      <c r="F1421" s="86">
        <v>86312395</v>
      </c>
      <c r="G1421" s="86">
        <v>90416315</v>
      </c>
      <c r="H1421" s="93">
        <v>86312395</v>
      </c>
      <c r="I1421" s="86" t="s">
        <v>2829</v>
      </c>
      <c r="J1421" s="86" t="s">
        <v>2833</v>
      </c>
      <c r="K1421" s="86">
        <v>4201406</v>
      </c>
      <c r="L1421" s="86">
        <v>0</v>
      </c>
      <c r="M1421" s="86">
        <v>90513801</v>
      </c>
      <c r="N1421" s="86">
        <v>90513801</v>
      </c>
      <c r="O1421" s="86">
        <v>86312395</v>
      </c>
      <c r="P1421" s="86">
        <v>90513801</v>
      </c>
      <c r="Q1421" s="86">
        <v>86312395</v>
      </c>
      <c r="R1421" s="86">
        <v>90513801</v>
      </c>
      <c r="S1421" s="86">
        <v>86312395</v>
      </c>
    </row>
    <row r="1422" spans="1:19" x14ac:dyDescent="0.35">
      <c r="A1422" s="86" t="s">
        <v>1427</v>
      </c>
      <c r="B1422" s="86">
        <v>230</v>
      </c>
      <c r="C1422" s="86" t="s">
        <v>1792</v>
      </c>
      <c r="D1422" s="86" t="s">
        <v>6703</v>
      </c>
      <c r="E1422" s="86" t="s">
        <v>2765</v>
      </c>
      <c r="F1422" s="86">
        <v>152690663</v>
      </c>
      <c r="G1422" s="86">
        <v>189562444</v>
      </c>
      <c r="H1422" s="93">
        <v>152690663</v>
      </c>
      <c r="I1422" s="86" t="s">
        <v>2829</v>
      </c>
      <c r="J1422" s="86" t="s">
        <v>2833</v>
      </c>
      <c r="K1422" s="86">
        <v>6567764</v>
      </c>
      <c r="L1422" s="86">
        <v>0</v>
      </c>
      <c r="M1422" s="86">
        <v>159258427</v>
      </c>
      <c r="N1422" s="86">
        <v>159258427</v>
      </c>
      <c r="O1422" s="86">
        <v>152690663</v>
      </c>
      <c r="P1422" s="86">
        <v>159258427</v>
      </c>
      <c r="Q1422" s="86">
        <v>152690663</v>
      </c>
      <c r="R1422" s="86">
        <v>159258427</v>
      </c>
      <c r="S1422" s="86">
        <v>152690663</v>
      </c>
    </row>
    <row r="1423" spans="1:19" x14ac:dyDescent="0.35">
      <c r="A1423" s="86" t="s">
        <v>1428</v>
      </c>
      <c r="B1423" s="86">
        <v>230</v>
      </c>
      <c r="C1423" s="86" t="s">
        <v>1792</v>
      </c>
      <c r="D1423" s="86" t="s">
        <v>6706</v>
      </c>
      <c r="E1423" s="86" t="s">
        <v>2354</v>
      </c>
      <c r="F1423" s="86">
        <v>235645334</v>
      </c>
      <c r="G1423" s="86">
        <v>253241893</v>
      </c>
      <c r="H1423" s="93">
        <v>235645334</v>
      </c>
      <c r="I1423" s="86" t="s">
        <v>2829</v>
      </c>
      <c r="J1423" s="86" t="s">
        <v>2834</v>
      </c>
      <c r="K1423" s="86">
        <v>11017177</v>
      </c>
      <c r="L1423" s="86">
        <v>0</v>
      </c>
      <c r="M1423" s="86">
        <v>246662511</v>
      </c>
      <c r="N1423" s="86">
        <v>246662511</v>
      </c>
      <c r="O1423" s="86">
        <v>235645334</v>
      </c>
      <c r="P1423" s="86">
        <v>246662511</v>
      </c>
      <c r="Q1423" s="86">
        <v>235645334</v>
      </c>
      <c r="R1423" s="86">
        <v>246662511</v>
      </c>
      <c r="S1423" s="86">
        <v>235645334</v>
      </c>
    </row>
    <row r="1424" spans="1:19" x14ac:dyDescent="0.35">
      <c r="A1424" s="86" t="s">
        <v>1429</v>
      </c>
      <c r="B1424" s="86">
        <v>230</v>
      </c>
      <c r="C1424" s="86" t="s">
        <v>1792</v>
      </c>
      <c r="D1424" s="86" t="s">
        <v>6707</v>
      </c>
      <c r="E1424" s="86" t="s">
        <v>2766</v>
      </c>
      <c r="F1424" s="86">
        <v>156554907</v>
      </c>
      <c r="G1424" s="86">
        <v>166052562</v>
      </c>
      <c r="H1424" s="93">
        <v>156554907</v>
      </c>
      <c r="I1424" s="86" t="s">
        <v>2829</v>
      </c>
      <c r="J1424" s="86" t="s">
        <v>2834</v>
      </c>
      <c r="K1424" s="86">
        <v>7016741</v>
      </c>
      <c r="L1424" s="86">
        <v>0</v>
      </c>
      <c r="M1424" s="86">
        <v>163571648</v>
      </c>
      <c r="N1424" s="86">
        <v>163571648</v>
      </c>
      <c r="O1424" s="86">
        <v>156554907</v>
      </c>
      <c r="P1424" s="86">
        <v>163571648</v>
      </c>
      <c r="Q1424" s="86">
        <v>156554907</v>
      </c>
      <c r="R1424" s="86">
        <v>163571648</v>
      </c>
      <c r="S1424" s="86">
        <v>156554907</v>
      </c>
    </row>
    <row r="1425" spans="1:19" x14ac:dyDescent="0.35">
      <c r="A1425" s="86" t="s">
        <v>1430</v>
      </c>
      <c r="B1425" s="86">
        <v>231</v>
      </c>
      <c r="C1425" s="86" t="s">
        <v>1793</v>
      </c>
      <c r="D1425" s="86" t="s">
        <v>6708</v>
      </c>
      <c r="E1425" s="86" t="s">
        <v>2767</v>
      </c>
      <c r="F1425" s="86">
        <v>993500545</v>
      </c>
      <c r="G1425" s="86">
        <v>1168867620</v>
      </c>
      <c r="H1425" s="93">
        <v>993500545</v>
      </c>
      <c r="I1425" s="86" t="s">
        <v>2829</v>
      </c>
      <c r="J1425" s="86" t="s">
        <v>2833</v>
      </c>
      <c r="K1425" s="86">
        <v>4769909</v>
      </c>
      <c r="L1425" s="86">
        <v>3664354</v>
      </c>
      <c r="M1425" s="86">
        <v>998270454</v>
      </c>
      <c r="N1425" s="86">
        <v>994606100</v>
      </c>
      <c r="O1425" s="86">
        <v>989836191</v>
      </c>
      <c r="P1425" s="86">
        <v>1352778214</v>
      </c>
      <c r="Q1425" s="86">
        <v>1348008305</v>
      </c>
      <c r="R1425" s="86">
        <v>1349113860</v>
      </c>
      <c r="S1425" s="86">
        <v>1344343951</v>
      </c>
    </row>
    <row r="1426" spans="1:19" x14ac:dyDescent="0.35">
      <c r="A1426" s="86" t="s">
        <v>1431</v>
      </c>
      <c r="B1426" s="86">
        <v>231</v>
      </c>
      <c r="C1426" s="86" t="s">
        <v>1793</v>
      </c>
      <c r="D1426" s="86" t="s">
        <v>6709</v>
      </c>
      <c r="E1426" s="86" t="s">
        <v>2768</v>
      </c>
      <c r="F1426" s="86">
        <v>5910273022</v>
      </c>
      <c r="G1426" s="86">
        <v>6094332950</v>
      </c>
      <c r="H1426" s="93">
        <v>5910273022</v>
      </c>
      <c r="I1426" s="86" t="s">
        <v>2829</v>
      </c>
      <c r="J1426" s="86" t="s">
        <v>2833</v>
      </c>
      <c r="K1426" s="86">
        <v>2130710</v>
      </c>
      <c r="L1426" s="86">
        <v>0</v>
      </c>
      <c r="M1426" s="86">
        <v>5912403732</v>
      </c>
      <c r="N1426" s="86">
        <v>5912403732</v>
      </c>
      <c r="O1426" s="86">
        <v>5910273022</v>
      </c>
      <c r="P1426" s="86">
        <v>6309778832</v>
      </c>
      <c r="Q1426" s="86">
        <v>6307648122</v>
      </c>
      <c r="R1426" s="86">
        <v>6309778832</v>
      </c>
      <c r="S1426" s="86">
        <v>6307648122</v>
      </c>
    </row>
    <row r="1427" spans="1:19" x14ac:dyDescent="0.35">
      <c r="A1427" s="86" t="s">
        <v>1432</v>
      </c>
      <c r="B1427" s="86">
        <v>232</v>
      </c>
      <c r="C1427" s="86" t="s">
        <v>1794</v>
      </c>
      <c r="D1427" s="86" t="s">
        <v>5691</v>
      </c>
      <c r="E1427" s="86" t="s">
        <v>2178</v>
      </c>
      <c r="F1427" s="86">
        <v>61398157</v>
      </c>
      <c r="G1427" s="86">
        <v>68470259</v>
      </c>
      <c r="H1427" s="93">
        <v>61398157</v>
      </c>
      <c r="I1427" s="86" t="s">
        <v>2829</v>
      </c>
      <c r="J1427" s="86" t="s">
        <v>2834</v>
      </c>
      <c r="K1427" s="86">
        <v>913133</v>
      </c>
      <c r="L1427" s="86">
        <v>0</v>
      </c>
      <c r="M1427" s="86">
        <v>62311290</v>
      </c>
      <c r="N1427" s="86">
        <v>62311290</v>
      </c>
      <c r="O1427" s="86">
        <v>61398157</v>
      </c>
      <c r="P1427" s="86">
        <v>62311290</v>
      </c>
      <c r="Q1427" s="86">
        <v>61398157</v>
      </c>
      <c r="R1427" s="86">
        <v>62311290</v>
      </c>
      <c r="S1427" s="86">
        <v>61398157</v>
      </c>
    </row>
    <row r="1428" spans="1:19" x14ac:dyDescent="0.35">
      <c r="A1428" s="86" t="s">
        <v>1433</v>
      </c>
      <c r="B1428" s="86">
        <v>232</v>
      </c>
      <c r="C1428" s="86" t="s">
        <v>1794</v>
      </c>
      <c r="D1428" s="86" t="s">
        <v>6499</v>
      </c>
      <c r="E1428" s="86" t="s">
        <v>2668</v>
      </c>
      <c r="F1428" s="86">
        <v>33110568</v>
      </c>
      <c r="G1428" s="86">
        <v>33110568</v>
      </c>
      <c r="H1428" s="93">
        <v>33110568</v>
      </c>
      <c r="I1428" s="86" t="s">
        <v>2829</v>
      </c>
      <c r="J1428" s="86" t="s">
        <v>2833</v>
      </c>
      <c r="K1428" s="86">
        <v>290000</v>
      </c>
      <c r="L1428" s="86">
        <v>0</v>
      </c>
      <c r="M1428" s="86">
        <v>33400568</v>
      </c>
      <c r="N1428" s="86">
        <v>33400568</v>
      </c>
      <c r="O1428" s="86">
        <v>33110568</v>
      </c>
      <c r="P1428" s="86">
        <v>33400568</v>
      </c>
      <c r="Q1428" s="86">
        <v>33110568</v>
      </c>
      <c r="R1428" s="86">
        <v>33400568</v>
      </c>
      <c r="S1428" s="86">
        <v>33110568</v>
      </c>
    </row>
    <row r="1429" spans="1:19" x14ac:dyDescent="0.35">
      <c r="A1429" s="86" t="s">
        <v>1434</v>
      </c>
      <c r="B1429" s="86">
        <v>232</v>
      </c>
      <c r="C1429" s="86" t="s">
        <v>1794</v>
      </c>
      <c r="D1429" s="86" t="s">
        <v>6710</v>
      </c>
      <c r="E1429" s="86" t="s">
        <v>2769</v>
      </c>
      <c r="F1429" s="86">
        <v>88677223</v>
      </c>
      <c r="G1429" s="86">
        <v>89270022</v>
      </c>
      <c r="H1429" s="93">
        <v>88677223</v>
      </c>
      <c r="I1429" s="86" t="s">
        <v>2829</v>
      </c>
      <c r="J1429" s="86" t="s">
        <v>2833</v>
      </c>
      <c r="K1429" s="86">
        <v>1632277</v>
      </c>
      <c r="L1429" s="86">
        <v>0</v>
      </c>
      <c r="M1429" s="86">
        <v>90309500</v>
      </c>
      <c r="N1429" s="86">
        <v>90309500</v>
      </c>
      <c r="O1429" s="86">
        <v>88677223</v>
      </c>
      <c r="P1429" s="86">
        <v>109373880</v>
      </c>
      <c r="Q1429" s="86">
        <v>107741603</v>
      </c>
      <c r="R1429" s="86">
        <v>109373880</v>
      </c>
      <c r="S1429" s="86">
        <v>107741603</v>
      </c>
    </row>
    <row r="1430" spans="1:19" x14ac:dyDescent="0.35">
      <c r="A1430" s="86" t="s">
        <v>1435</v>
      </c>
      <c r="B1430" s="86">
        <v>232</v>
      </c>
      <c r="C1430" s="86" t="s">
        <v>1794</v>
      </c>
      <c r="D1430" s="86" t="s">
        <v>6711</v>
      </c>
      <c r="E1430" s="86" t="s">
        <v>2770</v>
      </c>
      <c r="F1430" s="86">
        <v>415926795</v>
      </c>
      <c r="G1430" s="86">
        <v>429124052</v>
      </c>
      <c r="H1430" s="93">
        <v>415926795</v>
      </c>
      <c r="I1430" s="86" t="s">
        <v>2829</v>
      </c>
      <c r="J1430" s="86" t="s">
        <v>2833</v>
      </c>
      <c r="K1430" s="86">
        <v>5176316</v>
      </c>
      <c r="L1430" s="86">
        <v>0</v>
      </c>
      <c r="M1430" s="86">
        <v>421103111</v>
      </c>
      <c r="N1430" s="86">
        <v>421103111</v>
      </c>
      <c r="O1430" s="86">
        <v>415926795</v>
      </c>
      <c r="P1430" s="86">
        <v>421103111</v>
      </c>
      <c r="Q1430" s="86">
        <v>415926795</v>
      </c>
      <c r="R1430" s="86">
        <v>421103111</v>
      </c>
      <c r="S1430" s="86">
        <v>415926795</v>
      </c>
    </row>
    <row r="1431" spans="1:19" x14ac:dyDescent="0.35">
      <c r="A1431" s="86" t="s">
        <v>1436</v>
      </c>
      <c r="B1431" s="86">
        <v>232</v>
      </c>
      <c r="C1431" s="86" t="s">
        <v>1794</v>
      </c>
      <c r="D1431" s="86" t="s">
        <v>6713</v>
      </c>
      <c r="E1431" s="86" t="s">
        <v>2669</v>
      </c>
      <c r="F1431" s="86">
        <v>1134011079</v>
      </c>
      <c r="G1431" s="86">
        <v>1224616644</v>
      </c>
      <c r="H1431" s="93">
        <v>1224616644</v>
      </c>
      <c r="I1431" s="86" t="s">
        <v>2830</v>
      </c>
      <c r="J1431" s="86" t="s">
        <v>2836</v>
      </c>
      <c r="K1431" s="86">
        <v>38395576</v>
      </c>
      <c r="L1431" s="86">
        <v>0</v>
      </c>
      <c r="M1431" s="86">
        <v>1263012220</v>
      </c>
      <c r="N1431" s="86">
        <v>1263012220</v>
      </c>
      <c r="O1431" s="86">
        <v>1224616644</v>
      </c>
      <c r="P1431" s="86">
        <v>1321947840</v>
      </c>
      <c r="Q1431" s="86">
        <v>1283552264</v>
      </c>
      <c r="R1431" s="86">
        <v>1321947840</v>
      </c>
      <c r="S1431" s="86">
        <v>1283552264</v>
      </c>
    </row>
    <row r="1432" spans="1:19" x14ac:dyDescent="0.35">
      <c r="A1432" s="86" t="s">
        <v>1437</v>
      </c>
      <c r="B1432" s="86">
        <v>232</v>
      </c>
      <c r="C1432" s="86" t="s">
        <v>1794</v>
      </c>
      <c r="D1432" s="86" t="s">
        <v>6718</v>
      </c>
      <c r="E1432" s="86" t="s">
        <v>1869</v>
      </c>
      <c r="F1432" s="86">
        <v>86929180</v>
      </c>
      <c r="G1432" s="86">
        <v>91847955</v>
      </c>
      <c r="H1432" s="93">
        <v>86929180</v>
      </c>
      <c r="I1432" s="86" t="s">
        <v>2829</v>
      </c>
      <c r="J1432" s="86" t="s">
        <v>2833</v>
      </c>
      <c r="K1432" s="86">
        <v>1783351</v>
      </c>
      <c r="L1432" s="86">
        <v>0</v>
      </c>
      <c r="M1432" s="86">
        <v>88712531</v>
      </c>
      <c r="N1432" s="86">
        <v>88712531</v>
      </c>
      <c r="O1432" s="86">
        <v>86929180</v>
      </c>
      <c r="P1432" s="86">
        <v>88712531</v>
      </c>
      <c r="Q1432" s="86">
        <v>86929180</v>
      </c>
      <c r="R1432" s="86">
        <v>88712531</v>
      </c>
      <c r="S1432" s="86">
        <v>86929180</v>
      </c>
    </row>
    <row r="1433" spans="1:19" x14ac:dyDescent="0.35">
      <c r="A1433" s="86" t="s">
        <v>1438</v>
      </c>
      <c r="B1433" s="86">
        <v>233</v>
      </c>
      <c r="C1433" s="86" t="s">
        <v>1795</v>
      </c>
      <c r="D1433" s="86" t="s">
        <v>5688</v>
      </c>
      <c r="E1433" s="86" t="s">
        <v>2177</v>
      </c>
      <c r="F1433" s="86">
        <v>1367020</v>
      </c>
      <c r="G1433" s="86">
        <v>1367020</v>
      </c>
      <c r="H1433" s="93">
        <v>1367020</v>
      </c>
      <c r="I1433" s="86" t="s">
        <v>2829</v>
      </c>
      <c r="J1433" s="86" t="s">
        <v>2832</v>
      </c>
      <c r="K1433" s="86">
        <v>0</v>
      </c>
      <c r="L1433" s="86">
        <v>0</v>
      </c>
      <c r="M1433" s="86">
        <v>1367020</v>
      </c>
      <c r="N1433" s="86">
        <v>1367020</v>
      </c>
      <c r="O1433" s="86">
        <v>1367020</v>
      </c>
      <c r="P1433" s="86">
        <v>1367020</v>
      </c>
      <c r="Q1433" s="86">
        <v>1367020</v>
      </c>
      <c r="R1433" s="86">
        <v>1367020</v>
      </c>
      <c r="S1433" s="86">
        <v>1367020</v>
      </c>
    </row>
    <row r="1434" spans="1:19" x14ac:dyDescent="0.35">
      <c r="A1434" s="86" t="s">
        <v>1439</v>
      </c>
      <c r="B1434" s="86">
        <v>233</v>
      </c>
      <c r="C1434" s="86" t="s">
        <v>1795</v>
      </c>
      <c r="D1434" s="86" t="s">
        <v>6719</v>
      </c>
      <c r="E1434" s="86" t="s">
        <v>2771</v>
      </c>
      <c r="F1434" s="86">
        <v>2499180484</v>
      </c>
      <c r="G1434" s="86">
        <v>2499180484</v>
      </c>
      <c r="H1434" s="93">
        <v>2499180484</v>
      </c>
      <c r="I1434" s="86" t="s">
        <v>2829</v>
      </c>
      <c r="J1434" s="86" t="s">
        <v>2832</v>
      </c>
      <c r="K1434" s="86">
        <v>84294130</v>
      </c>
      <c r="L1434" s="86">
        <v>105535674</v>
      </c>
      <c r="M1434" s="86">
        <v>2583474614</v>
      </c>
      <c r="N1434" s="86">
        <v>2477938940</v>
      </c>
      <c r="O1434" s="86">
        <v>2393644810</v>
      </c>
      <c r="P1434" s="86">
        <v>2583474614</v>
      </c>
      <c r="Q1434" s="86">
        <v>2499180484</v>
      </c>
      <c r="R1434" s="86">
        <v>2477938940</v>
      </c>
      <c r="S1434" s="86">
        <v>2393644810</v>
      </c>
    </row>
    <row r="1435" spans="1:19" x14ac:dyDescent="0.35">
      <c r="A1435" s="86" t="s">
        <v>1440</v>
      </c>
      <c r="B1435" s="86">
        <v>233</v>
      </c>
      <c r="C1435" s="86" t="s">
        <v>1795</v>
      </c>
      <c r="D1435" s="86" t="s">
        <v>6720</v>
      </c>
      <c r="E1435" s="86" t="s">
        <v>2772</v>
      </c>
      <c r="F1435" s="86">
        <v>335413044</v>
      </c>
      <c r="G1435" s="86">
        <v>335413044</v>
      </c>
      <c r="H1435" s="93">
        <v>335413044</v>
      </c>
      <c r="I1435" s="86" t="s">
        <v>2829</v>
      </c>
      <c r="J1435" s="86" t="s">
        <v>2832</v>
      </c>
      <c r="K1435" s="86">
        <v>1231908</v>
      </c>
      <c r="L1435" s="86">
        <v>393068</v>
      </c>
      <c r="M1435" s="86">
        <v>336644952</v>
      </c>
      <c r="N1435" s="86">
        <v>336251884</v>
      </c>
      <c r="O1435" s="86">
        <v>335019976</v>
      </c>
      <c r="P1435" s="86">
        <v>336644952</v>
      </c>
      <c r="Q1435" s="86">
        <v>335413044</v>
      </c>
      <c r="R1435" s="86">
        <v>336251884</v>
      </c>
      <c r="S1435" s="86">
        <v>335019976</v>
      </c>
    </row>
    <row r="1436" spans="1:19" x14ac:dyDescent="0.35">
      <c r="A1436" s="86" t="s">
        <v>1441</v>
      </c>
      <c r="B1436" s="86">
        <v>234</v>
      </c>
      <c r="C1436" s="86" t="s">
        <v>1796</v>
      </c>
      <c r="D1436" s="86" t="s">
        <v>5965</v>
      </c>
      <c r="E1436" s="86" t="s">
        <v>1826</v>
      </c>
      <c r="F1436" s="86">
        <v>51782478</v>
      </c>
      <c r="G1436" s="86">
        <v>51782478</v>
      </c>
      <c r="H1436" s="93">
        <v>51782478</v>
      </c>
      <c r="I1436" s="86" t="s">
        <v>2829</v>
      </c>
      <c r="J1436" s="86" t="s">
        <v>2832</v>
      </c>
      <c r="K1436" s="86">
        <v>1646842</v>
      </c>
      <c r="L1436" s="86">
        <v>0</v>
      </c>
      <c r="M1436" s="86">
        <v>53429320</v>
      </c>
      <c r="N1436" s="86">
        <v>53429320</v>
      </c>
      <c r="O1436" s="86">
        <v>51782478</v>
      </c>
      <c r="P1436" s="86">
        <v>53429320</v>
      </c>
      <c r="Q1436" s="86">
        <v>51782478</v>
      </c>
      <c r="R1436" s="86">
        <v>53429320</v>
      </c>
      <c r="S1436" s="86">
        <v>51782478</v>
      </c>
    </row>
    <row r="1437" spans="1:19" x14ac:dyDescent="0.35">
      <c r="A1437" s="86" t="s">
        <v>1442</v>
      </c>
      <c r="B1437" s="86">
        <v>234</v>
      </c>
      <c r="C1437" s="86" t="s">
        <v>1796</v>
      </c>
      <c r="D1437" s="86" t="s">
        <v>5967</v>
      </c>
      <c r="E1437" s="86" t="s">
        <v>2366</v>
      </c>
      <c r="F1437" s="86">
        <v>13408405</v>
      </c>
      <c r="G1437" s="86">
        <v>13408405</v>
      </c>
      <c r="H1437" s="93">
        <v>13408405</v>
      </c>
      <c r="I1437" s="86" t="s">
        <v>2829</v>
      </c>
      <c r="J1437" s="86" t="s">
        <v>2832</v>
      </c>
      <c r="K1437" s="86">
        <v>571124</v>
      </c>
      <c r="L1437" s="86">
        <v>700240</v>
      </c>
      <c r="M1437" s="86">
        <v>13979529</v>
      </c>
      <c r="N1437" s="86">
        <v>13279289</v>
      </c>
      <c r="O1437" s="86">
        <v>12708165</v>
      </c>
      <c r="P1437" s="86">
        <v>13979529</v>
      </c>
      <c r="Q1437" s="86">
        <v>13408405</v>
      </c>
      <c r="R1437" s="86">
        <v>13279289</v>
      </c>
      <c r="S1437" s="86">
        <v>12708165</v>
      </c>
    </row>
    <row r="1438" spans="1:19" x14ac:dyDescent="0.35">
      <c r="A1438" s="86" t="s">
        <v>1443</v>
      </c>
      <c r="B1438" s="86">
        <v>234</v>
      </c>
      <c r="C1438" s="86" t="s">
        <v>1796</v>
      </c>
      <c r="D1438" s="86" t="s">
        <v>5970</v>
      </c>
      <c r="E1438" s="86" t="s">
        <v>2368</v>
      </c>
      <c r="F1438" s="86">
        <v>4398938</v>
      </c>
      <c r="G1438" s="86">
        <v>4398938</v>
      </c>
      <c r="H1438" s="93">
        <v>4398938</v>
      </c>
      <c r="I1438" s="86" t="s">
        <v>2829</v>
      </c>
      <c r="J1438" s="86" t="s">
        <v>2832</v>
      </c>
      <c r="K1438" s="86">
        <v>185000</v>
      </c>
      <c r="L1438" s="86">
        <v>325867</v>
      </c>
      <c r="M1438" s="86">
        <v>4583938</v>
      </c>
      <c r="N1438" s="86">
        <v>4258071</v>
      </c>
      <c r="O1438" s="86">
        <v>4073071</v>
      </c>
      <c r="P1438" s="86">
        <v>4583938</v>
      </c>
      <c r="Q1438" s="86">
        <v>4398938</v>
      </c>
      <c r="R1438" s="86">
        <v>4258071</v>
      </c>
      <c r="S1438" s="86">
        <v>4073071</v>
      </c>
    </row>
    <row r="1439" spans="1:19" x14ac:dyDescent="0.35">
      <c r="A1439" s="86" t="s">
        <v>1444</v>
      </c>
      <c r="B1439" s="86">
        <v>234</v>
      </c>
      <c r="C1439" s="86" t="s">
        <v>1796</v>
      </c>
      <c r="D1439" s="86" t="s">
        <v>6143</v>
      </c>
      <c r="E1439" s="86" t="s">
        <v>2373</v>
      </c>
      <c r="F1439" s="86">
        <v>115299041</v>
      </c>
      <c r="G1439" s="86">
        <v>115299041</v>
      </c>
      <c r="H1439" s="93">
        <v>115299041</v>
      </c>
      <c r="I1439" s="86" t="s">
        <v>2829</v>
      </c>
      <c r="J1439" s="86" t="s">
        <v>2832</v>
      </c>
      <c r="K1439" s="86">
        <v>4751362</v>
      </c>
      <c r="L1439" s="86">
        <v>0</v>
      </c>
      <c r="M1439" s="86">
        <v>120050403</v>
      </c>
      <c r="N1439" s="86">
        <v>120050403</v>
      </c>
      <c r="O1439" s="86">
        <v>115299041</v>
      </c>
      <c r="P1439" s="86">
        <v>120050403</v>
      </c>
      <c r="Q1439" s="86">
        <v>115299041</v>
      </c>
      <c r="R1439" s="86">
        <v>120050403</v>
      </c>
      <c r="S1439" s="86">
        <v>115299041</v>
      </c>
    </row>
    <row r="1440" spans="1:19" x14ac:dyDescent="0.35">
      <c r="A1440" s="86" t="s">
        <v>1445</v>
      </c>
      <c r="B1440" s="86">
        <v>234</v>
      </c>
      <c r="C1440" s="86" t="s">
        <v>1796</v>
      </c>
      <c r="D1440" s="86" t="s">
        <v>6595</v>
      </c>
      <c r="E1440" s="86" t="s">
        <v>2712</v>
      </c>
      <c r="F1440" s="86">
        <v>7973262</v>
      </c>
      <c r="G1440" s="86">
        <v>7973262</v>
      </c>
      <c r="H1440" s="93">
        <v>7973262</v>
      </c>
      <c r="I1440" s="86" t="s">
        <v>2829</v>
      </c>
      <c r="J1440" s="86" t="s">
        <v>2832</v>
      </c>
      <c r="K1440" s="86">
        <v>259170</v>
      </c>
      <c r="L1440" s="86">
        <v>0</v>
      </c>
      <c r="M1440" s="86">
        <v>8232432</v>
      </c>
      <c r="N1440" s="86">
        <v>8232432</v>
      </c>
      <c r="O1440" s="86">
        <v>7973262</v>
      </c>
      <c r="P1440" s="86">
        <v>8232432</v>
      </c>
      <c r="Q1440" s="86">
        <v>7973262</v>
      </c>
      <c r="R1440" s="86">
        <v>8232432</v>
      </c>
      <c r="S1440" s="86">
        <v>7973262</v>
      </c>
    </row>
    <row r="1441" spans="1:19" x14ac:dyDescent="0.35">
      <c r="A1441" s="86" t="s">
        <v>1446</v>
      </c>
      <c r="B1441" s="86">
        <v>234</v>
      </c>
      <c r="C1441" s="86" t="s">
        <v>1796</v>
      </c>
      <c r="D1441" s="86" t="s">
        <v>6721</v>
      </c>
      <c r="E1441" s="86" t="s">
        <v>2773</v>
      </c>
      <c r="F1441" s="86">
        <v>893584036</v>
      </c>
      <c r="G1441" s="86">
        <v>893584036</v>
      </c>
      <c r="H1441" s="93">
        <v>893584036</v>
      </c>
      <c r="I1441" s="86" t="s">
        <v>2829</v>
      </c>
      <c r="J1441" s="86" t="s">
        <v>2832</v>
      </c>
      <c r="K1441" s="86">
        <v>28892703</v>
      </c>
      <c r="L1441" s="86">
        <v>0</v>
      </c>
      <c r="M1441" s="86">
        <v>922476739</v>
      </c>
      <c r="N1441" s="86">
        <v>922476739</v>
      </c>
      <c r="O1441" s="86">
        <v>893584036</v>
      </c>
      <c r="P1441" s="86">
        <v>922476739</v>
      </c>
      <c r="Q1441" s="86">
        <v>893584036</v>
      </c>
      <c r="R1441" s="86">
        <v>922476739</v>
      </c>
      <c r="S1441" s="86">
        <v>893584036</v>
      </c>
    </row>
    <row r="1442" spans="1:19" x14ac:dyDescent="0.35">
      <c r="A1442" s="86" t="s">
        <v>1447</v>
      </c>
      <c r="B1442" s="86">
        <v>234</v>
      </c>
      <c r="C1442" s="86" t="s">
        <v>1796</v>
      </c>
      <c r="D1442" s="86" t="s">
        <v>6722</v>
      </c>
      <c r="E1442" s="86" t="s">
        <v>1901</v>
      </c>
      <c r="F1442" s="86">
        <v>307556067</v>
      </c>
      <c r="G1442" s="86">
        <v>309667987</v>
      </c>
      <c r="H1442" s="93">
        <v>307556067</v>
      </c>
      <c r="I1442" s="86" t="s">
        <v>2829</v>
      </c>
      <c r="J1442" s="86" t="s">
        <v>2833</v>
      </c>
      <c r="K1442" s="86">
        <v>12269448</v>
      </c>
      <c r="L1442" s="86">
        <v>0</v>
      </c>
      <c r="M1442" s="86">
        <v>319825515</v>
      </c>
      <c r="N1442" s="86">
        <v>319825515</v>
      </c>
      <c r="O1442" s="86">
        <v>307556067</v>
      </c>
      <c r="P1442" s="86">
        <v>319825515</v>
      </c>
      <c r="Q1442" s="86">
        <v>307556067</v>
      </c>
      <c r="R1442" s="86">
        <v>319825515</v>
      </c>
      <c r="S1442" s="86">
        <v>307556067</v>
      </c>
    </row>
    <row r="1443" spans="1:19" x14ac:dyDescent="0.35">
      <c r="A1443" s="86" t="s">
        <v>1448</v>
      </c>
      <c r="B1443" s="86">
        <v>234</v>
      </c>
      <c r="C1443" s="86" t="s">
        <v>1796</v>
      </c>
      <c r="D1443" s="86" t="s">
        <v>6723</v>
      </c>
      <c r="E1443" s="86" t="s">
        <v>2774</v>
      </c>
      <c r="F1443" s="86">
        <v>327064385</v>
      </c>
      <c r="G1443" s="86">
        <v>327064385</v>
      </c>
      <c r="H1443" s="93">
        <v>327064385</v>
      </c>
      <c r="I1443" s="86" t="s">
        <v>2829</v>
      </c>
      <c r="J1443" s="86" t="s">
        <v>2832</v>
      </c>
      <c r="K1443" s="86">
        <v>14000087</v>
      </c>
      <c r="L1443" s="86">
        <v>19258970</v>
      </c>
      <c r="M1443" s="86">
        <v>341064472</v>
      </c>
      <c r="N1443" s="86">
        <v>321805502</v>
      </c>
      <c r="O1443" s="86">
        <v>307805415</v>
      </c>
      <c r="P1443" s="86">
        <v>341064472</v>
      </c>
      <c r="Q1443" s="86">
        <v>327064385</v>
      </c>
      <c r="R1443" s="86">
        <v>321805502</v>
      </c>
      <c r="S1443" s="86">
        <v>307805415</v>
      </c>
    </row>
    <row r="1444" spans="1:19" x14ac:dyDescent="0.35">
      <c r="A1444" s="86" t="s">
        <v>1449</v>
      </c>
      <c r="B1444" s="86">
        <v>234</v>
      </c>
      <c r="C1444" s="86" t="s">
        <v>1796</v>
      </c>
      <c r="D1444" s="86" t="s">
        <v>6724</v>
      </c>
      <c r="E1444" s="86" t="s">
        <v>2775</v>
      </c>
      <c r="F1444" s="86">
        <v>141831410</v>
      </c>
      <c r="G1444" s="86">
        <v>141831410</v>
      </c>
      <c r="H1444" s="93">
        <v>141831410</v>
      </c>
      <c r="I1444" s="86" t="s">
        <v>2829</v>
      </c>
      <c r="J1444" s="86" t="s">
        <v>2832</v>
      </c>
      <c r="K1444" s="86">
        <v>4720523</v>
      </c>
      <c r="L1444" s="86">
        <v>0</v>
      </c>
      <c r="M1444" s="86">
        <v>146551933</v>
      </c>
      <c r="N1444" s="86">
        <v>146551933</v>
      </c>
      <c r="O1444" s="86">
        <v>141831410</v>
      </c>
      <c r="P1444" s="86">
        <v>146551933</v>
      </c>
      <c r="Q1444" s="86">
        <v>141831410</v>
      </c>
      <c r="R1444" s="86">
        <v>146551933</v>
      </c>
      <c r="S1444" s="86">
        <v>141831410</v>
      </c>
    </row>
    <row r="1445" spans="1:19" x14ac:dyDescent="0.35">
      <c r="A1445" s="86" t="s">
        <v>1450</v>
      </c>
      <c r="B1445" s="86">
        <v>234</v>
      </c>
      <c r="C1445" s="86" t="s">
        <v>1796</v>
      </c>
      <c r="D1445" s="86" t="s">
        <v>6727</v>
      </c>
      <c r="E1445" s="86" t="s">
        <v>2374</v>
      </c>
      <c r="F1445" s="86">
        <v>684633468</v>
      </c>
      <c r="G1445" s="86">
        <v>701610883</v>
      </c>
      <c r="H1445" s="93">
        <v>684633468</v>
      </c>
      <c r="I1445" s="86" t="s">
        <v>2829</v>
      </c>
      <c r="J1445" s="86" t="s">
        <v>2833</v>
      </c>
      <c r="K1445" s="86">
        <v>27985956</v>
      </c>
      <c r="L1445" s="86">
        <v>45573377</v>
      </c>
      <c r="M1445" s="86">
        <v>712619424</v>
      </c>
      <c r="N1445" s="86">
        <v>667046047</v>
      </c>
      <c r="O1445" s="86">
        <v>639060091</v>
      </c>
      <c r="P1445" s="86">
        <v>712619424</v>
      </c>
      <c r="Q1445" s="86">
        <v>684633468</v>
      </c>
      <c r="R1445" s="86">
        <v>667046047</v>
      </c>
      <c r="S1445" s="86">
        <v>639060091</v>
      </c>
    </row>
    <row r="1446" spans="1:19" x14ac:dyDescent="0.35">
      <c r="A1446" s="86" t="s">
        <v>1451</v>
      </c>
      <c r="B1446" s="86">
        <v>234</v>
      </c>
      <c r="C1446" s="86" t="s">
        <v>1796</v>
      </c>
      <c r="D1446" s="86" t="s">
        <v>6729</v>
      </c>
      <c r="E1446" s="86" t="s">
        <v>2494</v>
      </c>
      <c r="F1446" s="86">
        <v>650379286</v>
      </c>
      <c r="G1446" s="86">
        <v>683624752</v>
      </c>
      <c r="H1446" s="93">
        <v>650379286</v>
      </c>
      <c r="I1446" s="86" t="s">
        <v>2829</v>
      </c>
      <c r="J1446" s="86" t="s">
        <v>2833</v>
      </c>
      <c r="K1446" s="86">
        <v>21439886</v>
      </c>
      <c r="L1446" s="86">
        <v>0</v>
      </c>
      <c r="M1446" s="86">
        <v>671819172</v>
      </c>
      <c r="N1446" s="86">
        <v>671819172</v>
      </c>
      <c r="O1446" s="86">
        <v>650379286</v>
      </c>
      <c r="P1446" s="86">
        <v>671819172</v>
      </c>
      <c r="Q1446" s="86">
        <v>650379286</v>
      </c>
      <c r="R1446" s="86">
        <v>671819172</v>
      </c>
      <c r="S1446" s="86">
        <v>650379286</v>
      </c>
    </row>
    <row r="1447" spans="1:19" x14ac:dyDescent="0.35">
      <c r="A1447" s="86" t="s">
        <v>1452</v>
      </c>
      <c r="B1447" s="86">
        <v>234</v>
      </c>
      <c r="C1447" s="86" t="s">
        <v>1796</v>
      </c>
      <c r="D1447" s="86" t="s">
        <v>6730</v>
      </c>
      <c r="E1447" s="86" t="s">
        <v>2776</v>
      </c>
      <c r="F1447" s="86">
        <v>62517136</v>
      </c>
      <c r="G1447" s="86">
        <v>62517136</v>
      </c>
      <c r="H1447" s="93">
        <v>62517136</v>
      </c>
      <c r="I1447" s="86" t="s">
        <v>2829</v>
      </c>
      <c r="J1447" s="86" t="s">
        <v>2832</v>
      </c>
      <c r="K1447" s="86">
        <v>3714047</v>
      </c>
      <c r="L1447" s="86">
        <v>4720545</v>
      </c>
      <c r="M1447" s="86">
        <v>66231183</v>
      </c>
      <c r="N1447" s="86">
        <v>61510638</v>
      </c>
      <c r="O1447" s="86">
        <v>57796591</v>
      </c>
      <c r="P1447" s="86">
        <v>66231183</v>
      </c>
      <c r="Q1447" s="86">
        <v>62517136</v>
      </c>
      <c r="R1447" s="86">
        <v>61510638</v>
      </c>
      <c r="S1447" s="86">
        <v>57796591</v>
      </c>
    </row>
    <row r="1448" spans="1:19" x14ac:dyDescent="0.35">
      <c r="A1448" s="86" t="s">
        <v>1453</v>
      </c>
      <c r="B1448" s="86">
        <v>235</v>
      </c>
      <c r="C1448" s="86" t="s">
        <v>1797</v>
      </c>
      <c r="D1448" s="86" t="s">
        <v>5661</v>
      </c>
      <c r="E1448" s="86" t="s">
        <v>2164</v>
      </c>
      <c r="F1448" s="86">
        <v>19113067</v>
      </c>
      <c r="G1448" s="86">
        <v>18462367</v>
      </c>
      <c r="H1448" s="93">
        <v>19113067</v>
      </c>
      <c r="I1448" s="86" t="s">
        <v>2829</v>
      </c>
      <c r="J1448" s="86" t="s">
        <v>2833</v>
      </c>
      <c r="K1448" s="86">
        <v>570700</v>
      </c>
      <c r="L1448" s="86">
        <v>0</v>
      </c>
      <c r="M1448" s="86">
        <v>19683767</v>
      </c>
      <c r="N1448" s="86">
        <v>19683767</v>
      </c>
      <c r="O1448" s="86">
        <v>19113067</v>
      </c>
      <c r="P1448" s="86">
        <v>19683767</v>
      </c>
      <c r="Q1448" s="86">
        <v>19113067</v>
      </c>
      <c r="R1448" s="86">
        <v>19683767</v>
      </c>
      <c r="S1448" s="86">
        <v>19113067</v>
      </c>
    </row>
    <row r="1449" spans="1:19" x14ac:dyDescent="0.35">
      <c r="A1449" s="86" t="s">
        <v>1454</v>
      </c>
      <c r="B1449" s="86">
        <v>235</v>
      </c>
      <c r="C1449" s="86" t="s">
        <v>1797</v>
      </c>
      <c r="D1449" s="86" t="s">
        <v>6082</v>
      </c>
      <c r="E1449" s="86" t="s">
        <v>2451</v>
      </c>
      <c r="F1449" s="86">
        <v>180791625</v>
      </c>
      <c r="G1449" s="86">
        <v>175905514</v>
      </c>
      <c r="H1449" s="93">
        <v>180791625</v>
      </c>
      <c r="I1449" s="86" t="s">
        <v>2829</v>
      </c>
      <c r="J1449" s="86" t="s">
        <v>2833</v>
      </c>
      <c r="K1449" s="86">
        <v>5476325</v>
      </c>
      <c r="L1449" s="86">
        <v>13437064</v>
      </c>
      <c r="M1449" s="86">
        <v>186267950</v>
      </c>
      <c r="N1449" s="86">
        <v>172830886</v>
      </c>
      <c r="O1449" s="86">
        <v>167354561</v>
      </c>
      <c r="P1449" s="86">
        <v>186267950</v>
      </c>
      <c r="Q1449" s="86">
        <v>180791625</v>
      </c>
      <c r="R1449" s="86">
        <v>172830886</v>
      </c>
      <c r="S1449" s="86">
        <v>167354561</v>
      </c>
    </row>
    <row r="1450" spans="1:19" x14ac:dyDescent="0.35">
      <c r="A1450" s="86" t="s">
        <v>1455</v>
      </c>
      <c r="B1450" s="86">
        <v>235</v>
      </c>
      <c r="C1450" s="86" t="s">
        <v>1797</v>
      </c>
      <c r="D1450" s="86" t="s">
        <v>6513</v>
      </c>
      <c r="E1450" s="86" t="s">
        <v>1881</v>
      </c>
      <c r="F1450" s="86">
        <v>36803620</v>
      </c>
      <c r="G1450" s="86">
        <v>36652171</v>
      </c>
      <c r="H1450" s="93">
        <v>36803620</v>
      </c>
      <c r="I1450" s="86" t="s">
        <v>2829</v>
      </c>
      <c r="J1450" s="86" t="s">
        <v>2833</v>
      </c>
      <c r="K1450" s="86">
        <v>42799</v>
      </c>
      <c r="L1450" s="86">
        <v>0</v>
      </c>
      <c r="M1450" s="86">
        <v>36846419</v>
      </c>
      <c r="N1450" s="86">
        <v>36846419</v>
      </c>
      <c r="O1450" s="86">
        <v>36803620</v>
      </c>
      <c r="P1450" s="86">
        <v>36846419</v>
      </c>
      <c r="Q1450" s="86">
        <v>36803620</v>
      </c>
      <c r="R1450" s="86">
        <v>36846419</v>
      </c>
      <c r="S1450" s="86">
        <v>36803620</v>
      </c>
    </row>
    <row r="1451" spans="1:19" x14ac:dyDescent="0.35">
      <c r="A1451" s="86" t="s">
        <v>1456</v>
      </c>
      <c r="B1451" s="86">
        <v>235</v>
      </c>
      <c r="C1451" s="86" t="s">
        <v>1797</v>
      </c>
      <c r="D1451" s="86" t="s">
        <v>6731</v>
      </c>
      <c r="E1451" s="86" t="s">
        <v>2777</v>
      </c>
      <c r="F1451" s="86">
        <v>228731700</v>
      </c>
      <c r="G1451" s="86">
        <v>228886823</v>
      </c>
      <c r="H1451" s="93">
        <v>228731700</v>
      </c>
      <c r="I1451" s="86" t="s">
        <v>2829</v>
      </c>
      <c r="J1451" s="86" t="s">
        <v>2833</v>
      </c>
      <c r="K1451" s="86">
        <v>5309615</v>
      </c>
      <c r="L1451" s="86">
        <v>0</v>
      </c>
      <c r="M1451" s="86">
        <v>234041315</v>
      </c>
      <c r="N1451" s="86">
        <v>234041315</v>
      </c>
      <c r="O1451" s="86">
        <v>228731700</v>
      </c>
      <c r="P1451" s="86">
        <v>234041315</v>
      </c>
      <c r="Q1451" s="86">
        <v>228731700</v>
      </c>
      <c r="R1451" s="86">
        <v>234041315</v>
      </c>
      <c r="S1451" s="86">
        <v>228731700</v>
      </c>
    </row>
    <row r="1452" spans="1:19" x14ac:dyDescent="0.35">
      <c r="A1452" s="86" t="s">
        <v>1457</v>
      </c>
      <c r="B1452" s="86">
        <v>235</v>
      </c>
      <c r="C1452" s="86" t="s">
        <v>1797</v>
      </c>
      <c r="D1452" s="86" t="s">
        <v>6732</v>
      </c>
      <c r="E1452" s="86" t="s">
        <v>2778</v>
      </c>
      <c r="F1452" s="86">
        <v>6136416874</v>
      </c>
      <c r="G1452" s="86">
        <v>6508669658</v>
      </c>
      <c r="H1452" s="93">
        <v>6136416874</v>
      </c>
      <c r="I1452" s="86" t="s">
        <v>2829</v>
      </c>
      <c r="J1452" s="86" t="s">
        <v>2834</v>
      </c>
      <c r="K1452" s="86">
        <v>159236057</v>
      </c>
      <c r="L1452" s="86">
        <v>0</v>
      </c>
      <c r="M1452" s="86">
        <v>6295652931</v>
      </c>
      <c r="N1452" s="86">
        <v>6295652931</v>
      </c>
      <c r="O1452" s="86">
        <v>6136416874</v>
      </c>
      <c r="P1452" s="86">
        <v>6295652931</v>
      </c>
      <c r="Q1452" s="86">
        <v>6136416874</v>
      </c>
      <c r="R1452" s="86">
        <v>6295652931</v>
      </c>
      <c r="S1452" s="86">
        <v>6136416874</v>
      </c>
    </row>
    <row r="1453" spans="1:19" x14ac:dyDescent="0.35">
      <c r="A1453" s="86" t="s">
        <v>1458</v>
      </c>
      <c r="B1453" s="86">
        <v>235</v>
      </c>
      <c r="C1453" s="86" t="s">
        <v>1797</v>
      </c>
      <c r="D1453" s="86" t="s">
        <v>6733</v>
      </c>
      <c r="E1453" s="86" t="s">
        <v>2779</v>
      </c>
      <c r="F1453" s="86">
        <v>278534187</v>
      </c>
      <c r="G1453" s="86">
        <v>272699087</v>
      </c>
      <c r="H1453" s="93">
        <v>278534187</v>
      </c>
      <c r="I1453" s="86" t="s">
        <v>2829</v>
      </c>
      <c r="J1453" s="86" t="s">
        <v>2833</v>
      </c>
      <c r="K1453" s="86">
        <v>4091045</v>
      </c>
      <c r="L1453" s="86">
        <v>0</v>
      </c>
      <c r="M1453" s="86">
        <v>282625232</v>
      </c>
      <c r="N1453" s="86">
        <v>282625232</v>
      </c>
      <c r="O1453" s="86">
        <v>278534187</v>
      </c>
      <c r="P1453" s="86">
        <v>282625232</v>
      </c>
      <c r="Q1453" s="86">
        <v>278534187</v>
      </c>
      <c r="R1453" s="86">
        <v>282625232</v>
      </c>
      <c r="S1453" s="86">
        <v>278534187</v>
      </c>
    </row>
    <row r="1454" spans="1:19" x14ac:dyDescent="0.35">
      <c r="A1454" s="86" t="s">
        <v>1459</v>
      </c>
      <c r="B1454" s="86">
        <v>236</v>
      </c>
      <c r="C1454" s="86" t="s">
        <v>1798</v>
      </c>
      <c r="D1454" s="86" t="s">
        <v>5862</v>
      </c>
      <c r="E1454" s="86" t="s">
        <v>2306</v>
      </c>
      <c r="F1454" s="86">
        <v>62126139</v>
      </c>
      <c r="G1454" s="86">
        <v>62126139</v>
      </c>
      <c r="H1454" s="93">
        <v>62126139</v>
      </c>
      <c r="I1454" s="86" t="s">
        <v>2829</v>
      </c>
      <c r="J1454" s="86" t="s">
        <v>2832</v>
      </c>
      <c r="K1454" s="86">
        <v>1435730</v>
      </c>
      <c r="L1454" s="86">
        <v>0</v>
      </c>
      <c r="M1454" s="86">
        <v>63561869</v>
      </c>
      <c r="N1454" s="86">
        <v>63561869</v>
      </c>
      <c r="O1454" s="86">
        <v>62126139</v>
      </c>
      <c r="P1454" s="86">
        <v>63561869</v>
      </c>
      <c r="Q1454" s="86">
        <v>62126139</v>
      </c>
      <c r="R1454" s="86">
        <v>63561869</v>
      </c>
      <c r="S1454" s="86">
        <v>62126139</v>
      </c>
    </row>
    <row r="1455" spans="1:19" x14ac:dyDescent="0.35">
      <c r="A1455" s="86" t="s">
        <v>1460</v>
      </c>
      <c r="B1455" s="86">
        <v>236</v>
      </c>
      <c r="C1455" s="86" t="s">
        <v>1798</v>
      </c>
      <c r="D1455" s="86" t="s">
        <v>6680</v>
      </c>
      <c r="E1455" s="86" t="s">
        <v>2761</v>
      </c>
      <c r="F1455" s="86">
        <v>30939273</v>
      </c>
      <c r="G1455" s="86">
        <v>30939273</v>
      </c>
      <c r="H1455" s="93">
        <v>30939273</v>
      </c>
      <c r="I1455" s="86" t="s">
        <v>2829</v>
      </c>
      <c r="J1455" s="86" t="s">
        <v>2832</v>
      </c>
      <c r="K1455" s="86">
        <v>362934</v>
      </c>
      <c r="L1455" s="86">
        <v>0</v>
      </c>
      <c r="M1455" s="86">
        <v>31302207</v>
      </c>
      <c r="N1455" s="86">
        <v>31302207</v>
      </c>
      <c r="O1455" s="86">
        <v>30939273</v>
      </c>
      <c r="P1455" s="86">
        <v>31302207</v>
      </c>
      <c r="Q1455" s="86">
        <v>30939273</v>
      </c>
      <c r="R1455" s="86">
        <v>31302207</v>
      </c>
      <c r="S1455" s="86">
        <v>30939273</v>
      </c>
    </row>
    <row r="1456" spans="1:19" x14ac:dyDescent="0.35">
      <c r="A1456" s="86" t="s">
        <v>1461</v>
      </c>
      <c r="B1456" s="86">
        <v>236</v>
      </c>
      <c r="C1456" s="86" t="s">
        <v>1798</v>
      </c>
      <c r="D1456" s="86" t="s">
        <v>6734</v>
      </c>
      <c r="E1456" s="86" t="s">
        <v>2780</v>
      </c>
      <c r="F1456" s="86">
        <v>450027284</v>
      </c>
      <c r="G1456" s="86">
        <v>450027284</v>
      </c>
      <c r="H1456" s="93">
        <v>450027284</v>
      </c>
      <c r="I1456" s="86" t="s">
        <v>2829</v>
      </c>
      <c r="J1456" s="86" t="s">
        <v>2832</v>
      </c>
      <c r="K1456" s="86">
        <v>8826611</v>
      </c>
      <c r="L1456" s="86">
        <v>0</v>
      </c>
      <c r="M1456" s="86">
        <v>458853895</v>
      </c>
      <c r="N1456" s="86">
        <v>458853895</v>
      </c>
      <c r="O1456" s="86">
        <v>450027284</v>
      </c>
      <c r="P1456" s="86">
        <v>458853895</v>
      </c>
      <c r="Q1456" s="86">
        <v>450027284</v>
      </c>
      <c r="R1456" s="86">
        <v>458853895</v>
      </c>
      <c r="S1456" s="86">
        <v>450027284</v>
      </c>
    </row>
    <row r="1457" spans="1:19" x14ac:dyDescent="0.35">
      <c r="A1457" s="86" t="s">
        <v>1462</v>
      </c>
      <c r="B1457" s="86">
        <v>236</v>
      </c>
      <c r="C1457" s="86" t="s">
        <v>1798</v>
      </c>
      <c r="D1457" s="86" t="s">
        <v>6735</v>
      </c>
      <c r="E1457" s="86" t="s">
        <v>2781</v>
      </c>
      <c r="F1457" s="86">
        <v>3700509404</v>
      </c>
      <c r="G1457" s="86">
        <v>3700509404</v>
      </c>
      <c r="H1457" s="93">
        <v>3700509404</v>
      </c>
      <c r="I1457" s="86" t="s">
        <v>2829</v>
      </c>
      <c r="J1457" s="86" t="s">
        <v>2832</v>
      </c>
      <c r="K1457" s="86">
        <v>65617536</v>
      </c>
      <c r="L1457" s="86">
        <v>0</v>
      </c>
      <c r="M1457" s="86">
        <v>3766126940</v>
      </c>
      <c r="N1457" s="86">
        <v>3766126940</v>
      </c>
      <c r="O1457" s="86">
        <v>3700509404</v>
      </c>
      <c r="P1457" s="86">
        <v>3766126940</v>
      </c>
      <c r="Q1457" s="86">
        <v>3700509404</v>
      </c>
      <c r="R1457" s="86">
        <v>3766126940</v>
      </c>
      <c r="S1457" s="86">
        <v>3700509404</v>
      </c>
    </row>
    <row r="1458" spans="1:19" x14ac:dyDescent="0.35">
      <c r="A1458" s="86" t="s">
        <v>1463</v>
      </c>
      <c r="B1458" s="86">
        <v>237</v>
      </c>
      <c r="C1458" s="86" t="s">
        <v>1799</v>
      </c>
      <c r="D1458" s="86" t="s">
        <v>5924</v>
      </c>
      <c r="E1458" s="86" t="s">
        <v>2245</v>
      </c>
      <c r="F1458" s="86">
        <v>1854304107</v>
      </c>
      <c r="G1458" s="86">
        <v>1854304107</v>
      </c>
      <c r="H1458" s="93">
        <v>1854304107</v>
      </c>
      <c r="I1458" s="86" t="s">
        <v>2829</v>
      </c>
      <c r="J1458" s="86" t="s">
        <v>2833</v>
      </c>
      <c r="K1458" s="86">
        <v>22142530</v>
      </c>
      <c r="L1458" s="86">
        <v>0</v>
      </c>
      <c r="M1458" s="86">
        <v>1876446637</v>
      </c>
      <c r="N1458" s="86">
        <v>1876446637</v>
      </c>
      <c r="O1458" s="86">
        <v>1854304107</v>
      </c>
      <c r="P1458" s="86">
        <v>1876446637</v>
      </c>
      <c r="Q1458" s="86">
        <v>1854304107</v>
      </c>
      <c r="R1458" s="86">
        <v>1876446637</v>
      </c>
      <c r="S1458" s="86">
        <v>1854304107</v>
      </c>
    </row>
    <row r="1459" spans="1:19" x14ac:dyDescent="0.35">
      <c r="A1459" s="86" t="s">
        <v>1464</v>
      </c>
      <c r="B1459" s="86">
        <v>237</v>
      </c>
      <c r="C1459" s="86" t="s">
        <v>1799</v>
      </c>
      <c r="D1459" s="86" t="s">
        <v>6736</v>
      </c>
      <c r="E1459" s="86" t="s">
        <v>2782</v>
      </c>
      <c r="F1459" s="86">
        <v>727957727</v>
      </c>
      <c r="G1459" s="86">
        <v>755989448</v>
      </c>
      <c r="H1459" s="93">
        <v>727957727</v>
      </c>
      <c r="I1459" s="86" t="s">
        <v>2829</v>
      </c>
      <c r="J1459" s="86" t="s">
        <v>2833</v>
      </c>
      <c r="K1459" s="86">
        <v>14566850</v>
      </c>
      <c r="L1459" s="86">
        <v>0</v>
      </c>
      <c r="M1459" s="86">
        <v>742524577</v>
      </c>
      <c r="N1459" s="86">
        <v>742524577</v>
      </c>
      <c r="O1459" s="86">
        <v>727957727</v>
      </c>
      <c r="P1459" s="86">
        <v>742524577</v>
      </c>
      <c r="Q1459" s="86">
        <v>727957727</v>
      </c>
      <c r="R1459" s="86">
        <v>742524577</v>
      </c>
      <c r="S1459" s="86">
        <v>727957727</v>
      </c>
    </row>
    <row r="1460" spans="1:19" x14ac:dyDescent="0.35">
      <c r="A1460" s="86" t="s">
        <v>1465</v>
      </c>
      <c r="B1460" s="86">
        <v>237</v>
      </c>
      <c r="C1460" s="86" t="s">
        <v>1799</v>
      </c>
      <c r="D1460" s="86" t="s">
        <v>6738</v>
      </c>
      <c r="E1460" s="86" t="s">
        <v>2346</v>
      </c>
      <c r="F1460" s="86">
        <v>2235402331</v>
      </c>
      <c r="G1460" s="86">
        <v>2285818857</v>
      </c>
      <c r="H1460" s="93">
        <v>2235402331</v>
      </c>
      <c r="I1460" s="86" t="s">
        <v>2829</v>
      </c>
      <c r="J1460" s="86" t="s">
        <v>2833</v>
      </c>
      <c r="K1460" s="86">
        <v>37689673</v>
      </c>
      <c r="L1460" s="86">
        <v>0</v>
      </c>
      <c r="M1460" s="86">
        <v>2273092004</v>
      </c>
      <c r="N1460" s="86">
        <v>2273092004</v>
      </c>
      <c r="O1460" s="86">
        <v>2235402331</v>
      </c>
      <c r="P1460" s="86">
        <v>2273092004</v>
      </c>
      <c r="Q1460" s="86">
        <v>2235402331</v>
      </c>
      <c r="R1460" s="86">
        <v>2273092004</v>
      </c>
      <c r="S1460" s="86">
        <v>2235402331</v>
      </c>
    </row>
    <row r="1461" spans="1:19" x14ac:dyDescent="0.35">
      <c r="A1461" s="86" t="s">
        <v>1466</v>
      </c>
      <c r="B1461" s="86">
        <v>237</v>
      </c>
      <c r="C1461" s="86" t="s">
        <v>1799</v>
      </c>
      <c r="D1461" s="86" t="s">
        <v>6739</v>
      </c>
      <c r="E1461" s="86" t="s">
        <v>2783</v>
      </c>
      <c r="F1461" s="86">
        <v>1767720130</v>
      </c>
      <c r="G1461" s="86">
        <v>1835376737</v>
      </c>
      <c r="H1461" s="93">
        <v>1767720130</v>
      </c>
      <c r="I1461" s="86" t="s">
        <v>2829</v>
      </c>
      <c r="J1461" s="86" t="s">
        <v>2833</v>
      </c>
      <c r="K1461" s="86">
        <v>15260567</v>
      </c>
      <c r="L1461" s="86">
        <v>4148137</v>
      </c>
      <c r="M1461" s="86">
        <v>1782980697</v>
      </c>
      <c r="N1461" s="86">
        <v>1778832560</v>
      </c>
      <c r="O1461" s="86">
        <v>1763571993</v>
      </c>
      <c r="P1461" s="86">
        <v>1809787357</v>
      </c>
      <c r="Q1461" s="86">
        <v>1794526790</v>
      </c>
      <c r="R1461" s="86">
        <v>1805639220</v>
      </c>
      <c r="S1461" s="86">
        <v>1790378653</v>
      </c>
    </row>
    <row r="1462" spans="1:19" x14ac:dyDescent="0.35">
      <c r="A1462" s="86" t="s">
        <v>1467</v>
      </c>
      <c r="B1462" s="86">
        <v>238</v>
      </c>
      <c r="C1462" s="86" t="s">
        <v>1800</v>
      </c>
      <c r="D1462" s="86" t="s">
        <v>6507</v>
      </c>
      <c r="E1462" s="86" t="s">
        <v>2673</v>
      </c>
      <c r="F1462" s="86">
        <v>1291250042</v>
      </c>
      <c r="G1462" s="86">
        <v>1291250042</v>
      </c>
      <c r="H1462" s="93">
        <v>1291250042</v>
      </c>
      <c r="I1462" s="86" t="s">
        <v>2829</v>
      </c>
      <c r="J1462" s="86" t="s">
        <v>2833</v>
      </c>
      <c r="K1462" s="86">
        <v>267011</v>
      </c>
      <c r="L1462" s="86">
        <v>0</v>
      </c>
      <c r="M1462" s="86">
        <v>1291517053</v>
      </c>
      <c r="N1462" s="86">
        <v>1291517053</v>
      </c>
      <c r="O1462" s="86">
        <v>1291250042</v>
      </c>
      <c r="P1462" s="86">
        <v>1419474943</v>
      </c>
      <c r="Q1462" s="86">
        <v>1419207932</v>
      </c>
      <c r="R1462" s="86">
        <v>1419474943</v>
      </c>
      <c r="S1462" s="86">
        <v>1419207932</v>
      </c>
    </row>
    <row r="1463" spans="1:19" x14ac:dyDescent="0.35">
      <c r="A1463" s="86" t="s">
        <v>1468</v>
      </c>
      <c r="B1463" s="86">
        <v>238</v>
      </c>
      <c r="C1463" s="86" t="s">
        <v>1800</v>
      </c>
      <c r="D1463" s="86" t="s">
        <v>6740</v>
      </c>
      <c r="E1463" s="86" t="s">
        <v>2857</v>
      </c>
      <c r="F1463" s="86">
        <v>3294349583</v>
      </c>
      <c r="G1463" s="86">
        <v>3393968235</v>
      </c>
      <c r="H1463" s="93">
        <v>3294349583</v>
      </c>
      <c r="I1463" s="86" t="s">
        <v>2829</v>
      </c>
      <c r="J1463" s="86" t="s">
        <v>2833</v>
      </c>
      <c r="K1463" s="86">
        <v>20132880</v>
      </c>
      <c r="L1463" s="86">
        <v>17443860</v>
      </c>
      <c r="M1463" s="86">
        <v>3314482463</v>
      </c>
      <c r="N1463" s="86">
        <v>3297038603</v>
      </c>
      <c r="O1463" s="86">
        <v>3276905723</v>
      </c>
      <c r="P1463" s="86">
        <v>3314482463</v>
      </c>
      <c r="Q1463" s="86">
        <v>3294349583</v>
      </c>
      <c r="R1463" s="86">
        <v>3297038603</v>
      </c>
      <c r="S1463" s="86">
        <v>3276905723</v>
      </c>
    </row>
    <row r="1464" spans="1:19" x14ac:dyDescent="0.35">
      <c r="A1464" s="86" t="s">
        <v>1469</v>
      </c>
      <c r="B1464" s="86">
        <v>238</v>
      </c>
      <c r="C1464" s="86" t="s">
        <v>1800</v>
      </c>
      <c r="D1464" s="86" t="s">
        <v>6741</v>
      </c>
      <c r="E1464" s="86" t="s">
        <v>2785</v>
      </c>
      <c r="F1464" s="86">
        <v>178827428</v>
      </c>
      <c r="G1464" s="86">
        <v>183805482</v>
      </c>
      <c r="H1464" s="93">
        <v>178827428</v>
      </c>
      <c r="I1464" s="86" t="s">
        <v>2829</v>
      </c>
      <c r="J1464" s="86" t="s">
        <v>2833</v>
      </c>
      <c r="K1464" s="86">
        <v>685460</v>
      </c>
      <c r="L1464" s="86">
        <v>343245</v>
      </c>
      <c r="M1464" s="86">
        <v>179512888</v>
      </c>
      <c r="N1464" s="86">
        <v>179169643</v>
      </c>
      <c r="O1464" s="86">
        <v>178484183</v>
      </c>
      <c r="P1464" s="86">
        <v>179512888</v>
      </c>
      <c r="Q1464" s="86">
        <v>178827428</v>
      </c>
      <c r="R1464" s="86">
        <v>179169643</v>
      </c>
      <c r="S1464" s="86">
        <v>178484183</v>
      </c>
    </row>
    <row r="1465" spans="1:19" x14ac:dyDescent="0.35">
      <c r="A1465" s="86" t="s">
        <v>1470</v>
      </c>
      <c r="B1465" s="86">
        <v>239</v>
      </c>
      <c r="C1465" s="86" t="s">
        <v>1801</v>
      </c>
      <c r="D1465" s="86" t="s">
        <v>6209</v>
      </c>
      <c r="E1465" s="86" t="s">
        <v>2227</v>
      </c>
      <c r="F1465" s="86">
        <v>19108037</v>
      </c>
      <c r="G1465" s="86">
        <v>19108037</v>
      </c>
      <c r="H1465" s="93">
        <v>19108037</v>
      </c>
      <c r="I1465" s="86" t="s">
        <v>2829</v>
      </c>
      <c r="J1465" s="86" t="s">
        <v>2832</v>
      </c>
      <c r="K1465" s="86">
        <v>433310</v>
      </c>
      <c r="L1465" s="86">
        <v>395342</v>
      </c>
      <c r="M1465" s="86">
        <v>19541347</v>
      </c>
      <c r="N1465" s="86">
        <v>19146005</v>
      </c>
      <c r="O1465" s="86">
        <v>18712695</v>
      </c>
      <c r="P1465" s="86">
        <v>19541347</v>
      </c>
      <c r="Q1465" s="86">
        <v>19108037</v>
      </c>
      <c r="R1465" s="86">
        <v>19146005</v>
      </c>
      <c r="S1465" s="86">
        <v>18712695</v>
      </c>
    </row>
    <row r="1466" spans="1:19" x14ac:dyDescent="0.35">
      <c r="A1466" s="86" t="s">
        <v>1471</v>
      </c>
      <c r="B1466" s="86">
        <v>239</v>
      </c>
      <c r="C1466" s="86" t="s">
        <v>1801</v>
      </c>
      <c r="D1466" s="86" t="s">
        <v>6743</v>
      </c>
      <c r="E1466" s="86" t="s">
        <v>1861</v>
      </c>
      <c r="F1466" s="86">
        <v>3125465998</v>
      </c>
      <c r="G1466" s="86">
        <v>3125465998</v>
      </c>
      <c r="H1466" s="93">
        <v>3125465998</v>
      </c>
      <c r="I1466" s="86" t="s">
        <v>2829</v>
      </c>
      <c r="J1466" s="86" t="s">
        <v>2832</v>
      </c>
      <c r="K1466" s="86">
        <v>67894070</v>
      </c>
      <c r="L1466" s="86">
        <v>0</v>
      </c>
      <c r="M1466" s="86">
        <v>3193360068</v>
      </c>
      <c r="N1466" s="86">
        <v>3193360068</v>
      </c>
      <c r="O1466" s="86">
        <v>3125465998</v>
      </c>
      <c r="P1466" s="86">
        <v>3193360068</v>
      </c>
      <c r="Q1466" s="86">
        <v>3125465998</v>
      </c>
      <c r="R1466" s="86">
        <v>3193360068</v>
      </c>
      <c r="S1466" s="86">
        <v>3125465998</v>
      </c>
    </row>
    <row r="1467" spans="1:19" x14ac:dyDescent="0.35">
      <c r="A1467" s="86" t="s">
        <v>1472</v>
      </c>
      <c r="B1467" s="86">
        <v>239</v>
      </c>
      <c r="C1467" s="86" t="s">
        <v>1801</v>
      </c>
      <c r="D1467" s="86" t="s">
        <v>6745</v>
      </c>
      <c r="E1467" s="86" t="s">
        <v>1862</v>
      </c>
      <c r="F1467" s="86">
        <v>700530820</v>
      </c>
      <c r="G1467" s="86">
        <v>700530820</v>
      </c>
      <c r="H1467" s="93">
        <v>700530820</v>
      </c>
      <c r="I1467" s="86" t="s">
        <v>2829</v>
      </c>
      <c r="J1467" s="86" t="s">
        <v>2832</v>
      </c>
      <c r="K1467" s="86">
        <v>8260930</v>
      </c>
      <c r="L1467" s="86">
        <v>0</v>
      </c>
      <c r="M1467" s="86">
        <v>708791750</v>
      </c>
      <c r="N1467" s="86">
        <v>708791750</v>
      </c>
      <c r="O1467" s="86">
        <v>700530820</v>
      </c>
      <c r="P1467" s="86">
        <v>708791750</v>
      </c>
      <c r="Q1467" s="86">
        <v>700530820</v>
      </c>
      <c r="R1467" s="86">
        <v>708791750</v>
      </c>
      <c r="S1467" s="86">
        <v>700530820</v>
      </c>
    </row>
    <row r="1468" spans="1:19" x14ac:dyDescent="0.35">
      <c r="A1468" s="86" t="s">
        <v>1473</v>
      </c>
      <c r="B1468" s="86">
        <v>240</v>
      </c>
      <c r="C1468" s="86" t="s">
        <v>1802</v>
      </c>
      <c r="D1468" s="86" t="s">
        <v>6746</v>
      </c>
      <c r="E1468" s="86" t="s">
        <v>2786</v>
      </c>
      <c r="F1468" s="86">
        <v>2484864682</v>
      </c>
      <c r="G1468" s="86">
        <v>2484864682</v>
      </c>
      <c r="H1468" s="93">
        <v>2484864682</v>
      </c>
      <c r="I1468" s="86" t="s">
        <v>2829</v>
      </c>
      <c r="J1468" s="86" t="s">
        <v>2832</v>
      </c>
      <c r="K1468" s="86">
        <v>80326818</v>
      </c>
      <c r="L1468" s="86">
        <v>40268177</v>
      </c>
      <c r="M1468" s="86">
        <v>2565191500</v>
      </c>
      <c r="N1468" s="86">
        <v>2524923323</v>
      </c>
      <c r="O1468" s="86">
        <v>2444596505</v>
      </c>
      <c r="P1468" s="86">
        <v>2565191500</v>
      </c>
      <c r="Q1468" s="86">
        <v>2484864682</v>
      </c>
      <c r="R1468" s="86">
        <v>2524923323</v>
      </c>
      <c r="S1468" s="86">
        <v>2444596505</v>
      </c>
    </row>
    <row r="1469" spans="1:19" x14ac:dyDescent="0.35">
      <c r="A1469" s="86" t="s">
        <v>1474</v>
      </c>
      <c r="B1469" s="86">
        <v>240</v>
      </c>
      <c r="C1469" s="86" t="s">
        <v>1802</v>
      </c>
      <c r="D1469" s="86" t="s">
        <v>6747</v>
      </c>
      <c r="E1469" s="86" t="s">
        <v>2787</v>
      </c>
      <c r="F1469" s="86">
        <v>17553547899</v>
      </c>
      <c r="G1469" s="86">
        <v>17553547899</v>
      </c>
      <c r="H1469" s="93">
        <v>17553547899</v>
      </c>
      <c r="I1469" s="86" t="s">
        <v>2829</v>
      </c>
      <c r="J1469" s="86" t="s">
        <v>2832</v>
      </c>
      <c r="K1469" s="86">
        <v>262133545</v>
      </c>
      <c r="L1469" s="86">
        <v>366789287</v>
      </c>
      <c r="M1469" s="86">
        <v>17815681444</v>
      </c>
      <c r="N1469" s="86">
        <v>17448892157</v>
      </c>
      <c r="O1469" s="86">
        <v>17186758612</v>
      </c>
      <c r="P1469" s="86">
        <v>17815681444</v>
      </c>
      <c r="Q1469" s="86">
        <v>17553547899</v>
      </c>
      <c r="R1469" s="86">
        <v>17448892157</v>
      </c>
      <c r="S1469" s="86">
        <v>17186758612</v>
      </c>
    </row>
    <row r="1470" spans="1:19" x14ac:dyDescent="0.35">
      <c r="A1470" s="86" t="s">
        <v>1475</v>
      </c>
      <c r="B1470" s="86">
        <v>240</v>
      </c>
      <c r="C1470" s="86" t="s">
        <v>1802</v>
      </c>
      <c r="D1470" s="86" t="s">
        <v>6748</v>
      </c>
      <c r="E1470" s="86" t="s">
        <v>2788</v>
      </c>
      <c r="F1470" s="86">
        <v>514278975</v>
      </c>
      <c r="G1470" s="86">
        <v>514278975</v>
      </c>
      <c r="H1470" s="93">
        <v>514278975</v>
      </c>
      <c r="I1470" s="86" t="s">
        <v>2829</v>
      </c>
      <c r="J1470" s="86" t="s">
        <v>2832</v>
      </c>
      <c r="K1470" s="86">
        <v>1311631</v>
      </c>
      <c r="L1470" s="86">
        <v>1164440</v>
      </c>
      <c r="M1470" s="86">
        <v>515590606</v>
      </c>
      <c r="N1470" s="86">
        <v>514426166</v>
      </c>
      <c r="O1470" s="86">
        <v>513114535</v>
      </c>
      <c r="P1470" s="86">
        <v>1048660696</v>
      </c>
      <c r="Q1470" s="86">
        <v>1047349065</v>
      </c>
      <c r="R1470" s="86">
        <v>1047496256</v>
      </c>
      <c r="S1470" s="86">
        <v>1046184625</v>
      </c>
    </row>
    <row r="1471" spans="1:19" x14ac:dyDescent="0.35">
      <c r="A1471" s="86" t="s">
        <v>1476</v>
      </c>
      <c r="B1471" s="86">
        <v>241</v>
      </c>
      <c r="C1471" s="86" t="s">
        <v>1803</v>
      </c>
      <c r="D1471" s="86" t="s">
        <v>6199</v>
      </c>
      <c r="E1471" s="86" t="s">
        <v>2077</v>
      </c>
      <c r="F1471" s="86">
        <v>1542434</v>
      </c>
      <c r="G1471" s="86">
        <v>1542434</v>
      </c>
      <c r="H1471" s="93">
        <v>1542434</v>
      </c>
      <c r="I1471" s="86" t="s">
        <v>2829</v>
      </c>
      <c r="J1471" s="86" t="s">
        <v>2832</v>
      </c>
      <c r="K1471" s="86">
        <v>0</v>
      </c>
      <c r="L1471" s="86">
        <v>0</v>
      </c>
      <c r="M1471" s="86">
        <v>1542434</v>
      </c>
      <c r="N1471" s="86">
        <v>1542434</v>
      </c>
      <c r="O1471" s="86">
        <v>1542434</v>
      </c>
      <c r="P1471" s="86">
        <v>1542434</v>
      </c>
      <c r="Q1471" s="86">
        <v>1542434</v>
      </c>
      <c r="R1471" s="86">
        <v>1542434</v>
      </c>
      <c r="S1471" s="86">
        <v>1542434</v>
      </c>
    </row>
    <row r="1472" spans="1:19" x14ac:dyDescent="0.35">
      <c r="A1472" s="86" t="s">
        <v>1477</v>
      </c>
      <c r="B1472" s="86">
        <v>241</v>
      </c>
      <c r="C1472" s="86" t="s">
        <v>1803</v>
      </c>
      <c r="D1472" s="86" t="s">
        <v>6750</v>
      </c>
      <c r="E1472" s="86" t="s">
        <v>2558</v>
      </c>
      <c r="F1472" s="86">
        <v>407399944</v>
      </c>
      <c r="G1472" s="86">
        <v>407399944</v>
      </c>
      <c r="H1472" s="93">
        <v>407399944</v>
      </c>
      <c r="I1472" s="86" t="s">
        <v>2829</v>
      </c>
      <c r="J1472" s="86" t="s">
        <v>2832</v>
      </c>
      <c r="K1472" s="86">
        <v>9108937</v>
      </c>
      <c r="L1472" s="86">
        <v>0</v>
      </c>
      <c r="M1472" s="86">
        <v>416508881</v>
      </c>
      <c r="N1472" s="86">
        <v>416508881</v>
      </c>
      <c r="O1472" s="86">
        <v>407399944</v>
      </c>
      <c r="P1472" s="86">
        <v>416508881</v>
      </c>
      <c r="Q1472" s="86">
        <v>407399944</v>
      </c>
      <c r="R1472" s="86">
        <v>416508881</v>
      </c>
      <c r="S1472" s="86">
        <v>407399944</v>
      </c>
    </row>
    <row r="1473" spans="1:19" x14ac:dyDescent="0.35">
      <c r="A1473" s="86" t="s">
        <v>1478</v>
      </c>
      <c r="B1473" s="86">
        <v>241</v>
      </c>
      <c r="C1473" s="86" t="s">
        <v>1803</v>
      </c>
      <c r="D1473" s="86" t="s">
        <v>6751</v>
      </c>
      <c r="E1473" s="86" t="s">
        <v>2789</v>
      </c>
      <c r="F1473" s="86">
        <v>422145644</v>
      </c>
      <c r="G1473" s="86">
        <v>422145644</v>
      </c>
      <c r="H1473" s="93">
        <v>422145644</v>
      </c>
      <c r="I1473" s="86" t="s">
        <v>2829</v>
      </c>
      <c r="J1473" s="86" t="s">
        <v>2832</v>
      </c>
      <c r="K1473" s="86">
        <v>10197924</v>
      </c>
      <c r="L1473" s="86">
        <v>0</v>
      </c>
      <c r="M1473" s="86">
        <v>432343568</v>
      </c>
      <c r="N1473" s="86">
        <v>432343568</v>
      </c>
      <c r="O1473" s="86">
        <v>422145644</v>
      </c>
      <c r="P1473" s="86">
        <v>432343568</v>
      </c>
      <c r="Q1473" s="86">
        <v>422145644</v>
      </c>
      <c r="R1473" s="86">
        <v>432343568</v>
      </c>
      <c r="S1473" s="86">
        <v>422145644</v>
      </c>
    </row>
    <row r="1474" spans="1:19" x14ac:dyDescent="0.35">
      <c r="A1474" s="86" t="s">
        <v>1479</v>
      </c>
      <c r="B1474" s="86">
        <v>241</v>
      </c>
      <c r="C1474" s="86" t="s">
        <v>1803</v>
      </c>
      <c r="D1474" s="86" t="s">
        <v>6752</v>
      </c>
      <c r="E1474" s="86" t="s">
        <v>2790</v>
      </c>
      <c r="F1474" s="86">
        <v>1352853424</v>
      </c>
      <c r="G1474" s="86">
        <v>1352853424</v>
      </c>
      <c r="H1474" s="93">
        <v>1352853424</v>
      </c>
      <c r="I1474" s="86" t="s">
        <v>2829</v>
      </c>
      <c r="J1474" s="86" t="s">
        <v>2832</v>
      </c>
      <c r="K1474" s="86">
        <v>34749906</v>
      </c>
      <c r="L1474" s="86">
        <v>0</v>
      </c>
      <c r="M1474" s="86">
        <v>1387603330</v>
      </c>
      <c r="N1474" s="86">
        <v>1387603330</v>
      </c>
      <c r="O1474" s="86">
        <v>1352853424</v>
      </c>
      <c r="P1474" s="86">
        <v>1387603330</v>
      </c>
      <c r="Q1474" s="86">
        <v>1352853424</v>
      </c>
      <c r="R1474" s="86">
        <v>1387603330</v>
      </c>
      <c r="S1474" s="86">
        <v>1352853424</v>
      </c>
    </row>
    <row r="1475" spans="1:19" x14ac:dyDescent="0.35">
      <c r="A1475" s="86" t="s">
        <v>1480</v>
      </c>
      <c r="B1475" s="86">
        <v>241</v>
      </c>
      <c r="C1475" s="86" t="s">
        <v>1803</v>
      </c>
      <c r="D1475" s="86" t="s">
        <v>6753</v>
      </c>
      <c r="E1475" s="86" t="s">
        <v>2791</v>
      </c>
      <c r="F1475" s="86">
        <v>1306806350</v>
      </c>
      <c r="G1475" s="86">
        <v>1306806350</v>
      </c>
      <c r="H1475" s="93">
        <v>1306806350</v>
      </c>
      <c r="I1475" s="86" t="s">
        <v>2829</v>
      </c>
      <c r="J1475" s="86" t="s">
        <v>2832</v>
      </c>
      <c r="K1475" s="86">
        <v>23139908</v>
      </c>
      <c r="L1475" s="86">
        <v>0</v>
      </c>
      <c r="M1475" s="86">
        <v>1329946258</v>
      </c>
      <c r="N1475" s="86">
        <v>1329946258</v>
      </c>
      <c r="O1475" s="86">
        <v>1306806350</v>
      </c>
      <c r="P1475" s="86">
        <v>1329946258</v>
      </c>
      <c r="Q1475" s="86">
        <v>1306806350</v>
      </c>
      <c r="R1475" s="86">
        <v>1329946258</v>
      </c>
      <c r="S1475" s="86">
        <v>1306806350</v>
      </c>
    </row>
    <row r="1476" spans="1:19" x14ac:dyDescent="0.35">
      <c r="A1476" s="86" t="s">
        <v>1481</v>
      </c>
      <c r="B1476" s="86">
        <v>241</v>
      </c>
      <c r="C1476" s="86" t="s">
        <v>1803</v>
      </c>
      <c r="D1476" s="86" t="s">
        <v>6754</v>
      </c>
      <c r="E1476" s="86" t="s">
        <v>2792</v>
      </c>
      <c r="F1476" s="86">
        <v>281985767</v>
      </c>
      <c r="G1476" s="86">
        <v>281985767</v>
      </c>
      <c r="H1476" s="93">
        <v>281985767</v>
      </c>
      <c r="I1476" s="86" t="s">
        <v>2829</v>
      </c>
      <c r="J1476" s="86" t="s">
        <v>2832</v>
      </c>
      <c r="K1476" s="86">
        <v>5834255</v>
      </c>
      <c r="L1476" s="86">
        <v>0</v>
      </c>
      <c r="M1476" s="86">
        <v>287820022</v>
      </c>
      <c r="N1476" s="86">
        <v>287820022</v>
      </c>
      <c r="O1476" s="86">
        <v>281985767</v>
      </c>
      <c r="P1476" s="86">
        <v>287820022</v>
      </c>
      <c r="Q1476" s="86">
        <v>281985767</v>
      </c>
      <c r="R1476" s="86">
        <v>287820022</v>
      </c>
      <c r="S1476" s="86">
        <v>281985767</v>
      </c>
    </row>
    <row r="1477" spans="1:19" x14ac:dyDescent="0.35">
      <c r="A1477" s="86" t="s">
        <v>1482</v>
      </c>
      <c r="B1477" s="86">
        <v>242</v>
      </c>
      <c r="C1477" s="86" t="s">
        <v>1804</v>
      </c>
      <c r="D1477" s="86" t="s">
        <v>5823</v>
      </c>
      <c r="E1477" s="86" t="s">
        <v>2073</v>
      </c>
      <c r="F1477" s="86">
        <v>11657156</v>
      </c>
      <c r="G1477" s="86">
        <v>12623800</v>
      </c>
      <c r="H1477" s="93">
        <v>11657156</v>
      </c>
      <c r="I1477" s="86" t="s">
        <v>2829</v>
      </c>
      <c r="J1477" s="86" t="s">
        <v>2833</v>
      </c>
      <c r="K1477" s="86">
        <v>145580</v>
      </c>
      <c r="L1477" s="86">
        <v>0</v>
      </c>
      <c r="M1477" s="86">
        <v>11802736</v>
      </c>
      <c r="N1477" s="86">
        <v>11802736</v>
      </c>
      <c r="O1477" s="86">
        <v>11657156</v>
      </c>
      <c r="P1477" s="86">
        <v>11802736</v>
      </c>
      <c r="Q1477" s="86">
        <v>11657156</v>
      </c>
      <c r="R1477" s="86">
        <v>11802736</v>
      </c>
      <c r="S1477" s="86">
        <v>11657156</v>
      </c>
    </row>
    <row r="1478" spans="1:19" x14ac:dyDescent="0.35">
      <c r="A1478" s="86" t="s">
        <v>1483</v>
      </c>
      <c r="B1478" s="86">
        <v>242</v>
      </c>
      <c r="C1478" s="86" t="s">
        <v>1804</v>
      </c>
      <c r="D1478" s="86" t="s">
        <v>6756</v>
      </c>
      <c r="E1478" s="86" t="s">
        <v>2074</v>
      </c>
      <c r="F1478" s="86">
        <v>130035224</v>
      </c>
      <c r="G1478" s="86">
        <v>137145192</v>
      </c>
      <c r="H1478" s="93">
        <v>130035224</v>
      </c>
      <c r="I1478" s="86" t="s">
        <v>2829</v>
      </c>
      <c r="J1478" s="86" t="s">
        <v>2833</v>
      </c>
      <c r="K1478" s="86">
        <v>4749763</v>
      </c>
      <c r="L1478" s="86">
        <v>0</v>
      </c>
      <c r="M1478" s="86">
        <v>134784987</v>
      </c>
      <c r="N1478" s="86">
        <v>134784987</v>
      </c>
      <c r="O1478" s="86">
        <v>130035224</v>
      </c>
      <c r="P1478" s="86">
        <v>134784987</v>
      </c>
      <c r="Q1478" s="86">
        <v>130035224</v>
      </c>
      <c r="R1478" s="86">
        <v>134784987</v>
      </c>
      <c r="S1478" s="86">
        <v>130035224</v>
      </c>
    </row>
    <row r="1479" spans="1:19" x14ac:dyDescent="0.35">
      <c r="A1479" s="86" t="s">
        <v>1484</v>
      </c>
      <c r="B1479" s="86">
        <v>242</v>
      </c>
      <c r="C1479" s="86" t="s">
        <v>1804</v>
      </c>
      <c r="D1479" s="86" t="s">
        <v>6758</v>
      </c>
      <c r="E1479" s="86" t="s">
        <v>2287</v>
      </c>
      <c r="F1479" s="86">
        <v>240474353</v>
      </c>
      <c r="G1479" s="86">
        <v>240474353</v>
      </c>
      <c r="H1479" s="93">
        <v>240474353</v>
      </c>
      <c r="I1479" s="86" t="s">
        <v>2829</v>
      </c>
      <c r="J1479" s="86" t="s">
        <v>2832</v>
      </c>
      <c r="K1479" s="86">
        <v>3777180</v>
      </c>
      <c r="L1479" s="86">
        <v>0</v>
      </c>
      <c r="M1479" s="86">
        <v>244251533</v>
      </c>
      <c r="N1479" s="86">
        <v>244251533</v>
      </c>
      <c r="O1479" s="86">
        <v>240474353</v>
      </c>
      <c r="P1479" s="86">
        <v>244251533</v>
      </c>
      <c r="Q1479" s="86">
        <v>240474353</v>
      </c>
      <c r="R1479" s="86">
        <v>244251533</v>
      </c>
      <c r="S1479" s="86">
        <v>240474353</v>
      </c>
    </row>
    <row r="1480" spans="1:19" x14ac:dyDescent="0.35">
      <c r="A1480" s="86" t="s">
        <v>1485</v>
      </c>
      <c r="B1480" s="86">
        <v>242</v>
      </c>
      <c r="C1480" s="86" t="s">
        <v>1804</v>
      </c>
      <c r="D1480" s="86" t="s">
        <v>6759</v>
      </c>
      <c r="E1480" s="86" t="s">
        <v>2793</v>
      </c>
      <c r="F1480" s="86">
        <v>471649279</v>
      </c>
      <c r="G1480" s="86">
        <v>471649279</v>
      </c>
      <c r="H1480" s="93">
        <v>471649279</v>
      </c>
      <c r="I1480" s="86" t="s">
        <v>2829</v>
      </c>
      <c r="J1480" s="86" t="s">
        <v>2832</v>
      </c>
      <c r="K1480" s="86">
        <v>307790</v>
      </c>
      <c r="L1480" s="86">
        <v>0</v>
      </c>
      <c r="M1480" s="86">
        <v>471957069</v>
      </c>
      <c r="N1480" s="86">
        <v>471957069</v>
      </c>
      <c r="O1480" s="86">
        <v>471649279</v>
      </c>
      <c r="P1480" s="86">
        <v>471957069</v>
      </c>
      <c r="Q1480" s="86">
        <v>471649279</v>
      </c>
      <c r="R1480" s="86">
        <v>471957069</v>
      </c>
      <c r="S1480" s="86">
        <v>471649279</v>
      </c>
    </row>
    <row r="1481" spans="1:19" x14ac:dyDescent="0.35">
      <c r="A1481" s="86" t="s">
        <v>1486</v>
      </c>
      <c r="B1481" s="86">
        <v>242</v>
      </c>
      <c r="C1481" s="86" t="s">
        <v>1804</v>
      </c>
      <c r="D1481" s="86" t="s">
        <v>6762</v>
      </c>
      <c r="E1481" s="86" t="s">
        <v>2288</v>
      </c>
      <c r="F1481" s="86">
        <v>576460164</v>
      </c>
      <c r="G1481" s="86">
        <v>576460164</v>
      </c>
      <c r="H1481" s="93">
        <v>576460164</v>
      </c>
      <c r="I1481" s="86" t="s">
        <v>2829</v>
      </c>
      <c r="J1481" s="86" t="s">
        <v>2832</v>
      </c>
      <c r="K1481" s="86">
        <v>1375060</v>
      </c>
      <c r="L1481" s="86">
        <v>0</v>
      </c>
      <c r="M1481" s="86">
        <v>577835224</v>
      </c>
      <c r="N1481" s="86">
        <v>577835224</v>
      </c>
      <c r="O1481" s="86">
        <v>576460164</v>
      </c>
      <c r="P1481" s="86">
        <v>577835224</v>
      </c>
      <c r="Q1481" s="86">
        <v>576460164</v>
      </c>
      <c r="R1481" s="86">
        <v>577835224</v>
      </c>
      <c r="S1481" s="86">
        <v>576460164</v>
      </c>
    </row>
    <row r="1482" spans="1:19" x14ac:dyDescent="0.35">
      <c r="A1482" s="86" t="s">
        <v>1487</v>
      </c>
      <c r="B1482" s="86">
        <v>243</v>
      </c>
      <c r="C1482" s="86" t="s">
        <v>1805</v>
      </c>
      <c r="D1482" s="86" t="s">
        <v>5301</v>
      </c>
      <c r="E1482" s="86" t="s">
        <v>1841</v>
      </c>
      <c r="F1482" s="86">
        <v>43096477</v>
      </c>
      <c r="G1482" s="86">
        <v>43096477</v>
      </c>
      <c r="H1482" s="93">
        <v>43096477</v>
      </c>
      <c r="I1482" s="86" t="s">
        <v>2829</v>
      </c>
      <c r="J1482" s="86" t="s">
        <v>2832</v>
      </c>
      <c r="K1482" s="86">
        <v>911407</v>
      </c>
      <c r="L1482" s="86">
        <v>0</v>
      </c>
      <c r="M1482" s="86">
        <v>44007884</v>
      </c>
      <c r="N1482" s="86">
        <v>44007884</v>
      </c>
      <c r="O1482" s="86">
        <v>43096477</v>
      </c>
      <c r="P1482" s="86">
        <v>44007884</v>
      </c>
      <c r="Q1482" s="86">
        <v>43096477</v>
      </c>
      <c r="R1482" s="86">
        <v>44007884</v>
      </c>
      <c r="S1482" s="86">
        <v>43096477</v>
      </c>
    </row>
    <row r="1483" spans="1:19" x14ac:dyDescent="0.35">
      <c r="A1483" s="86" t="s">
        <v>1488</v>
      </c>
      <c r="B1483" s="86">
        <v>243</v>
      </c>
      <c r="C1483" s="86" t="s">
        <v>1805</v>
      </c>
      <c r="D1483" s="86" t="s">
        <v>6764</v>
      </c>
      <c r="E1483" s="86" t="s">
        <v>2040</v>
      </c>
      <c r="F1483" s="86">
        <v>927967346</v>
      </c>
      <c r="G1483" s="86">
        <v>927967346</v>
      </c>
      <c r="H1483" s="93">
        <v>927967346</v>
      </c>
      <c r="I1483" s="86" t="s">
        <v>2829</v>
      </c>
      <c r="J1483" s="86" t="s">
        <v>2832</v>
      </c>
      <c r="K1483" s="86">
        <v>31747264</v>
      </c>
      <c r="L1483" s="86">
        <v>0</v>
      </c>
      <c r="M1483" s="86">
        <v>959714610</v>
      </c>
      <c r="N1483" s="86">
        <v>959714610</v>
      </c>
      <c r="O1483" s="86">
        <v>927967346</v>
      </c>
      <c r="P1483" s="86">
        <v>959714610</v>
      </c>
      <c r="Q1483" s="86">
        <v>927967346</v>
      </c>
      <c r="R1483" s="86">
        <v>959714610</v>
      </c>
      <c r="S1483" s="86">
        <v>927967346</v>
      </c>
    </row>
    <row r="1484" spans="1:19" x14ac:dyDescent="0.35">
      <c r="A1484" s="86" t="s">
        <v>1489</v>
      </c>
      <c r="B1484" s="86">
        <v>243</v>
      </c>
      <c r="C1484" s="86" t="s">
        <v>1805</v>
      </c>
      <c r="D1484" s="86" t="s">
        <v>6765</v>
      </c>
      <c r="E1484" s="86" t="s">
        <v>2794</v>
      </c>
      <c r="F1484" s="86">
        <v>181628620</v>
      </c>
      <c r="G1484" s="86">
        <v>181628620</v>
      </c>
      <c r="H1484" s="93">
        <v>181628620</v>
      </c>
      <c r="I1484" s="86" t="s">
        <v>2829</v>
      </c>
      <c r="J1484" s="86" t="s">
        <v>2832</v>
      </c>
      <c r="K1484" s="86">
        <v>5144836</v>
      </c>
      <c r="L1484" s="86">
        <v>0</v>
      </c>
      <c r="M1484" s="86">
        <v>186773456</v>
      </c>
      <c r="N1484" s="86">
        <v>186773456</v>
      </c>
      <c r="O1484" s="86">
        <v>181628620</v>
      </c>
      <c r="P1484" s="86">
        <v>186773456</v>
      </c>
      <c r="Q1484" s="86">
        <v>181628620</v>
      </c>
      <c r="R1484" s="86">
        <v>186773456</v>
      </c>
      <c r="S1484" s="86">
        <v>181628620</v>
      </c>
    </row>
    <row r="1485" spans="1:19" x14ac:dyDescent="0.35">
      <c r="A1485" s="86" t="s">
        <v>1490</v>
      </c>
      <c r="B1485" s="86">
        <v>243</v>
      </c>
      <c r="C1485" s="86" t="s">
        <v>1805</v>
      </c>
      <c r="D1485" s="86" t="s">
        <v>6767</v>
      </c>
      <c r="E1485" s="86" t="s">
        <v>1844</v>
      </c>
      <c r="F1485" s="86">
        <v>613239979</v>
      </c>
      <c r="G1485" s="86">
        <v>613239979</v>
      </c>
      <c r="H1485" s="93">
        <v>613239979</v>
      </c>
      <c r="I1485" s="86" t="s">
        <v>2829</v>
      </c>
      <c r="J1485" s="86" t="s">
        <v>2832</v>
      </c>
      <c r="K1485" s="86">
        <v>24850593</v>
      </c>
      <c r="L1485" s="86">
        <v>0</v>
      </c>
      <c r="M1485" s="86">
        <v>638090572</v>
      </c>
      <c r="N1485" s="86">
        <v>638090572</v>
      </c>
      <c r="O1485" s="86">
        <v>613239979</v>
      </c>
      <c r="P1485" s="86">
        <v>638090572</v>
      </c>
      <c r="Q1485" s="86">
        <v>613239979</v>
      </c>
      <c r="R1485" s="86">
        <v>638090572</v>
      </c>
      <c r="S1485" s="86">
        <v>613239979</v>
      </c>
    </row>
    <row r="1486" spans="1:19" x14ac:dyDescent="0.35">
      <c r="A1486" s="86" t="s">
        <v>1491</v>
      </c>
      <c r="B1486" s="86">
        <v>243</v>
      </c>
      <c r="C1486" s="86" t="s">
        <v>1805</v>
      </c>
      <c r="D1486" s="86" t="s">
        <v>6768</v>
      </c>
      <c r="E1486" s="86" t="s">
        <v>2795</v>
      </c>
      <c r="F1486" s="86">
        <v>4755644625</v>
      </c>
      <c r="G1486" s="86">
        <v>4755644625</v>
      </c>
      <c r="H1486" s="93">
        <v>4755644625</v>
      </c>
      <c r="I1486" s="86" t="s">
        <v>2829</v>
      </c>
      <c r="J1486" s="86" t="s">
        <v>2832</v>
      </c>
      <c r="K1486" s="86">
        <v>151482025</v>
      </c>
      <c r="L1486" s="86">
        <v>0</v>
      </c>
      <c r="M1486" s="86">
        <v>4907126650</v>
      </c>
      <c r="N1486" s="86">
        <v>4907126650</v>
      </c>
      <c r="O1486" s="86">
        <v>4755644625</v>
      </c>
      <c r="P1486" s="86">
        <v>4907126650</v>
      </c>
      <c r="Q1486" s="86">
        <v>4755644625</v>
      </c>
      <c r="R1486" s="86">
        <v>4907126650</v>
      </c>
      <c r="S1486" s="86">
        <v>4755644625</v>
      </c>
    </row>
    <row r="1487" spans="1:19" x14ac:dyDescent="0.35">
      <c r="A1487" s="86" t="s">
        <v>1492</v>
      </c>
      <c r="B1487" s="86">
        <v>243</v>
      </c>
      <c r="C1487" s="86" t="s">
        <v>1805</v>
      </c>
      <c r="D1487" s="86" t="s">
        <v>6769</v>
      </c>
      <c r="E1487" s="86" t="s">
        <v>2796</v>
      </c>
      <c r="F1487" s="86">
        <v>209622937</v>
      </c>
      <c r="G1487" s="86">
        <v>209622937</v>
      </c>
      <c r="H1487" s="93">
        <v>209622937</v>
      </c>
      <c r="I1487" s="86" t="s">
        <v>2829</v>
      </c>
      <c r="J1487" s="86" t="s">
        <v>2832</v>
      </c>
      <c r="K1487" s="86">
        <v>8399002</v>
      </c>
      <c r="L1487" s="86">
        <v>0</v>
      </c>
      <c r="M1487" s="86">
        <v>218021939</v>
      </c>
      <c r="N1487" s="86">
        <v>218021939</v>
      </c>
      <c r="O1487" s="86">
        <v>209622937</v>
      </c>
      <c r="P1487" s="86">
        <v>218021939</v>
      </c>
      <c r="Q1487" s="86">
        <v>209622937</v>
      </c>
      <c r="R1487" s="86">
        <v>218021939</v>
      </c>
      <c r="S1487" s="86">
        <v>209622937</v>
      </c>
    </row>
    <row r="1488" spans="1:19" x14ac:dyDescent="0.35">
      <c r="A1488" s="86" t="s">
        <v>1493</v>
      </c>
      <c r="B1488" s="86">
        <v>244</v>
      </c>
      <c r="C1488" s="86" t="s">
        <v>1806</v>
      </c>
      <c r="D1488" s="86" t="s">
        <v>5901</v>
      </c>
      <c r="E1488" s="86" t="s">
        <v>2321</v>
      </c>
      <c r="F1488" s="86">
        <v>62505926</v>
      </c>
      <c r="G1488" s="86">
        <v>64352299</v>
      </c>
      <c r="H1488" s="93">
        <v>62505926</v>
      </c>
      <c r="I1488" s="86" t="s">
        <v>2829</v>
      </c>
      <c r="J1488" s="86" t="s">
        <v>2833</v>
      </c>
      <c r="K1488" s="86">
        <v>495100</v>
      </c>
      <c r="L1488" s="86">
        <v>0</v>
      </c>
      <c r="M1488" s="86">
        <v>63001026</v>
      </c>
      <c r="N1488" s="86">
        <v>63001026</v>
      </c>
      <c r="O1488" s="86">
        <v>62505926</v>
      </c>
      <c r="P1488" s="86">
        <v>127456046</v>
      </c>
      <c r="Q1488" s="86">
        <v>126960946</v>
      </c>
      <c r="R1488" s="86">
        <v>127456046</v>
      </c>
      <c r="S1488" s="86">
        <v>126960946</v>
      </c>
    </row>
    <row r="1489" spans="1:19" x14ac:dyDescent="0.35">
      <c r="A1489" s="86" t="s">
        <v>1494</v>
      </c>
      <c r="B1489" s="86">
        <v>244</v>
      </c>
      <c r="C1489" s="86" t="s">
        <v>1806</v>
      </c>
      <c r="D1489" s="86" t="s">
        <v>6770</v>
      </c>
      <c r="E1489" s="86" t="s">
        <v>2797</v>
      </c>
      <c r="F1489" s="86">
        <v>82006501</v>
      </c>
      <c r="G1489" s="86">
        <v>85219629</v>
      </c>
      <c r="H1489" s="93">
        <v>82006501</v>
      </c>
      <c r="I1489" s="86" t="s">
        <v>2829</v>
      </c>
      <c r="J1489" s="86" t="s">
        <v>2834</v>
      </c>
      <c r="K1489" s="86">
        <v>313610</v>
      </c>
      <c r="L1489" s="86">
        <v>0</v>
      </c>
      <c r="M1489" s="86">
        <v>82320111</v>
      </c>
      <c r="N1489" s="86">
        <v>82320111</v>
      </c>
      <c r="O1489" s="86">
        <v>82006501</v>
      </c>
      <c r="P1489" s="86">
        <v>142881011</v>
      </c>
      <c r="Q1489" s="86">
        <v>142567401</v>
      </c>
      <c r="R1489" s="86">
        <v>142881011</v>
      </c>
      <c r="S1489" s="86">
        <v>142567401</v>
      </c>
    </row>
    <row r="1490" spans="1:19" x14ac:dyDescent="0.35">
      <c r="A1490" s="86" t="s">
        <v>1495</v>
      </c>
      <c r="B1490" s="86">
        <v>244</v>
      </c>
      <c r="C1490" s="86" t="s">
        <v>1806</v>
      </c>
      <c r="D1490" s="86" t="s">
        <v>6772</v>
      </c>
      <c r="E1490" s="86" t="s">
        <v>2240</v>
      </c>
      <c r="F1490" s="86">
        <v>888355868</v>
      </c>
      <c r="G1490" s="86">
        <v>929069468</v>
      </c>
      <c r="H1490" s="93">
        <v>888355868</v>
      </c>
      <c r="I1490" s="86" t="s">
        <v>2829</v>
      </c>
      <c r="J1490" s="86" t="s">
        <v>2834</v>
      </c>
      <c r="K1490" s="86">
        <v>21957592</v>
      </c>
      <c r="L1490" s="86">
        <v>0</v>
      </c>
      <c r="M1490" s="86">
        <v>910313460</v>
      </c>
      <c r="N1490" s="86">
        <v>910313460</v>
      </c>
      <c r="O1490" s="86">
        <v>888355868</v>
      </c>
      <c r="P1490" s="86">
        <v>1174653600</v>
      </c>
      <c r="Q1490" s="86">
        <v>1152696008</v>
      </c>
      <c r="R1490" s="86">
        <v>1174653600</v>
      </c>
      <c r="S1490" s="86">
        <v>1152696008</v>
      </c>
    </row>
    <row r="1491" spans="1:19" x14ac:dyDescent="0.35">
      <c r="A1491" s="86" t="s">
        <v>1496</v>
      </c>
      <c r="B1491" s="86">
        <v>244</v>
      </c>
      <c r="C1491" s="86" t="s">
        <v>1806</v>
      </c>
      <c r="D1491" s="86" t="s">
        <v>6773</v>
      </c>
      <c r="E1491" s="86" t="s">
        <v>1868</v>
      </c>
      <c r="F1491" s="86">
        <v>44150197</v>
      </c>
      <c r="G1491" s="86">
        <v>44342618</v>
      </c>
      <c r="H1491" s="93">
        <v>44150197</v>
      </c>
      <c r="I1491" s="86" t="s">
        <v>2829</v>
      </c>
      <c r="J1491" s="86" t="s">
        <v>2833</v>
      </c>
      <c r="K1491" s="86">
        <v>542380</v>
      </c>
      <c r="L1491" s="86">
        <v>0</v>
      </c>
      <c r="M1491" s="86">
        <v>44692577</v>
      </c>
      <c r="N1491" s="86">
        <v>44692577</v>
      </c>
      <c r="O1491" s="86">
        <v>44150197</v>
      </c>
      <c r="P1491" s="86">
        <v>66796807</v>
      </c>
      <c r="Q1491" s="86">
        <v>66254427</v>
      </c>
      <c r="R1491" s="86">
        <v>66796807</v>
      </c>
      <c r="S1491" s="86">
        <v>66254427</v>
      </c>
    </row>
    <row r="1492" spans="1:19" x14ac:dyDescent="0.35">
      <c r="A1492" s="86" t="s">
        <v>1497</v>
      </c>
      <c r="B1492" s="86">
        <v>245</v>
      </c>
      <c r="C1492" s="86" t="s">
        <v>1807</v>
      </c>
      <c r="D1492" s="86" t="s">
        <v>6774</v>
      </c>
      <c r="E1492" s="86" t="s">
        <v>2798</v>
      </c>
      <c r="F1492" s="86">
        <v>36169415</v>
      </c>
      <c r="G1492" s="86">
        <v>37957821</v>
      </c>
      <c r="H1492" s="93">
        <v>37957821</v>
      </c>
      <c r="I1492" s="86" t="s">
        <v>2830</v>
      </c>
      <c r="J1492" s="86" t="s">
        <v>2836</v>
      </c>
      <c r="K1492" s="86">
        <v>2281106</v>
      </c>
      <c r="L1492" s="86">
        <v>0</v>
      </c>
      <c r="M1492" s="86">
        <v>40238927</v>
      </c>
      <c r="N1492" s="86">
        <v>40238927</v>
      </c>
      <c r="O1492" s="86">
        <v>37957821</v>
      </c>
      <c r="P1492" s="86">
        <v>40238927</v>
      </c>
      <c r="Q1492" s="86">
        <v>37957821</v>
      </c>
      <c r="R1492" s="86">
        <v>40238927</v>
      </c>
      <c r="S1492" s="86">
        <v>37957821</v>
      </c>
    </row>
    <row r="1493" spans="1:19" x14ac:dyDescent="0.35">
      <c r="A1493" s="86" t="s">
        <v>1498</v>
      </c>
      <c r="B1493" s="86">
        <v>245</v>
      </c>
      <c r="C1493" s="86" t="s">
        <v>1807</v>
      </c>
      <c r="D1493" s="86" t="s">
        <v>6777</v>
      </c>
      <c r="E1493" s="86" t="s">
        <v>1999</v>
      </c>
      <c r="F1493" s="86">
        <v>227096768</v>
      </c>
      <c r="G1493" s="86">
        <v>247042554</v>
      </c>
      <c r="H1493" s="93">
        <v>247042554</v>
      </c>
      <c r="I1493" s="86" t="s">
        <v>2830</v>
      </c>
      <c r="J1493" s="86" t="s">
        <v>2836</v>
      </c>
      <c r="K1493" s="86">
        <v>10313876</v>
      </c>
      <c r="L1493" s="86">
        <v>0</v>
      </c>
      <c r="M1493" s="86">
        <v>257356430</v>
      </c>
      <c r="N1493" s="86">
        <v>257356430</v>
      </c>
      <c r="O1493" s="86">
        <v>247042554</v>
      </c>
      <c r="P1493" s="86">
        <v>475340285</v>
      </c>
      <c r="Q1493" s="86">
        <v>465026409</v>
      </c>
      <c r="R1493" s="86">
        <v>475340285</v>
      </c>
      <c r="S1493" s="86">
        <v>465026409</v>
      </c>
    </row>
    <row r="1494" spans="1:19" x14ac:dyDescent="0.35">
      <c r="A1494" s="86" t="s">
        <v>1499</v>
      </c>
      <c r="B1494" s="86">
        <v>245</v>
      </c>
      <c r="C1494" s="86" t="s">
        <v>1807</v>
      </c>
      <c r="D1494" s="86" t="s">
        <v>6778</v>
      </c>
      <c r="E1494" s="86" t="s">
        <v>2799</v>
      </c>
      <c r="F1494" s="86">
        <v>315776940</v>
      </c>
      <c r="G1494" s="86">
        <v>359886403</v>
      </c>
      <c r="H1494" s="93">
        <v>315683896</v>
      </c>
      <c r="I1494" s="86" t="s">
        <v>2829</v>
      </c>
      <c r="J1494" s="86" t="s">
        <v>2837</v>
      </c>
      <c r="K1494" s="86">
        <v>14321979</v>
      </c>
      <c r="L1494" s="86">
        <v>0</v>
      </c>
      <c r="M1494" s="86">
        <v>330005875</v>
      </c>
      <c r="N1494" s="86">
        <v>330005875</v>
      </c>
      <c r="O1494" s="86">
        <v>315683896</v>
      </c>
      <c r="P1494" s="86">
        <v>371179125</v>
      </c>
      <c r="Q1494" s="86">
        <v>356857146</v>
      </c>
      <c r="R1494" s="86">
        <v>371179125</v>
      </c>
      <c r="S1494" s="86">
        <v>356857146</v>
      </c>
    </row>
    <row r="1495" spans="1:19" x14ac:dyDescent="0.35">
      <c r="A1495" s="86" t="s">
        <v>1500</v>
      </c>
      <c r="B1495" s="86">
        <v>245</v>
      </c>
      <c r="C1495" s="86" t="s">
        <v>1807</v>
      </c>
      <c r="D1495" s="86" t="s">
        <v>6779</v>
      </c>
      <c r="E1495" s="86" t="s">
        <v>2800</v>
      </c>
      <c r="F1495" s="86">
        <v>292211064</v>
      </c>
      <c r="G1495" s="86">
        <v>292211064</v>
      </c>
      <c r="H1495" s="93">
        <v>292211064</v>
      </c>
      <c r="I1495" s="86" t="s">
        <v>2829</v>
      </c>
      <c r="J1495" s="86" t="s">
        <v>2832</v>
      </c>
      <c r="K1495" s="86">
        <v>2351494</v>
      </c>
      <c r="L1495" s="86">
        <v>0</v>
      </c>
      <c r="M1495" s="86">
        <v>294562558</v>
      </c>
      <c r="N1495" s="86">
        <v>294562558</v>
      </c>
      <c r="O1495" s="86">
        <v>292211064</v>
      </c>
      <c r="P1495" s="86">
        <v>294562558</v>
      </c>
      <c r="Q1495" s="86">
        <v>292211064</v>
      </c>
      <c r="R1495" s="86">
        <v>294562558</v>
      </c>
      <c r="S1495" s="86">
        <v>292211064</v>
      </c>
    </row>
    <row r="1496" spans="1:19" x14ac:dyDescent="0.35">
      <c r="A1496" s="86" t="s">
        <v>1501</v>
      </c>
      <c r="B1496" s="86">
        <v>246</v>
      </c>
      <c r="C1496" s="86" t="s">
        <v>1808</v>
      </c>
      <c r="D1496" s="86" t="s">
        <v>5340</v>
      </c>
      <c r="E1496" s="86" t="s">
        <v>1884</v>
      </c>
      <c r="F1496" s="86">
        <v>57032572</v>
      </c>
      <c r="G1496" s="86">
        <v>62722397</v>
      </c>
      <c r="H1496" s="93">
        <v>57032572</v>
      </c>
      <c r="I1496" s="86" t="s">
        <v>2829</v>
      </c>
      <c r="J1496" s="86" t="s">
        <v>2834</v>
      </c>
      <c r="K1496" s="86">
        <v>2515637</v>
      </c>
      <c r="L1496" s="86">
        <v>0</v>
      </c>
      <c r="M1496" s="86">
        <v>59548209</v>
      </c>
      <c r="N1496" s="86">
        <v>59548209</v>
      </c>
      <c r="O1496" s="86">
        <v>57032572</v>
      </c>
      <c r="P1496" s="86">
        <v>59548209</v>
      </c>
      <c r="Q1496" s="86">
        <v>57032572</v>
      </c>
      <c r="R1496" s="86">
        <v>59548209</v>
      </c>
      <c r="S1496" s="86">
        <v>57032572</v>
      </c>
    </row>
    <row r="1497" spans="1:19" x14ac:dyDescent="0.35">
      <c r="A1497" s="86" t="s">
        <v>1502</v>
      </c>
      <c r="B1497" s="86">
        <v>246</v>
      </c>
      <c r="C1497" s="86" t="s">
        <v>1808</v>
      </c>
      <c r="D1497" s="86" t="s">
        <v>5438</v>
      </c>
      <c r="E1497" s="86" t="s">
        <v>1975</v>
      </c>
      <c r="F1497" s="86">
        <v>20221473</v>
      </c>
      <c r="G1497" s="86">
        <v>20221473</v>
      </c>
      <c r="H1497" s="93">
        <v>20221473</v>
      </c>
      <c r="I1497" s="86" t="s">
        <v>2829</v>
      </c>
      <c r="J1497" s="86" t="s">
        <v>2833</v>
      </c>
      <c r="K1497" s="86">
        <v>313481</v>
      </c>
      <c r="L1497" s="86">
        <v>0</v>
      </c>
      <c r="M1497" s="86">
        <v>20534954</v>
      </c>
      <c r="N1497" s="86">
        <v>20534954</v>
      </c>
      <c r="O1497" s="86">
        <v>20221473</v>
      </c>
      <c r="P1497" s="86">
        <v>20534954</v>
      </c>
      <c r="Q1497" s="86">
        <v>20221473</v>
      </c>
      <c r="R1497" s="86">
        <v>20534954</v>
      </c>
      <c r="S1497" s="86">
        <v>20221473</v>
      </c>
    </row>
    <row r="1498" spans="1:19" x14ac:dyDescent="0.35">
      <c r="A1498" s="86" t="s">
        <v>1503</v>
      </c>
      <c r="B1498" s="86">
        <v>246</v>
      </c>
      <c r="C1498" s="86" t="s">
        <v>1808</v>
      </c>
      <c r="D1498" s="86" t="s">
        <v>6213</v>
      </c>
      <c r="E1498" s="86" t="s">
        <v>1874</v>
      </c>
      <c r="F1498" s="86">
        <v>2097287</v>
      </c>
      <c r="G1498" s="86">
        <v>2097287</v>
      </c>
      <c r="H1498" s="93">
        <v>2097287</v>
      </c>
      <c r="I1498" s="86" t="s">
        <v>2829</v>
      </c>
      <c r="J1498" s="86" t="s">
        <v>2833</v>
      </c>
      <c r="K1498" s="86">
        <v>21384</v>
      </c>
      <c r="L1498" s="86">
        <v>0</v>
      </c>
      <c r="M1498" s="86">
        <v>2118671</v>
      </c>
      <c r="N1498" s="86">
        <v>2118671</v>
      </c>
      <c r="O1498" s="86">
        <v>2097287</v>
      </c>
      <c r="P1498" s="86">
        <v>2118671</v>
      </c>
      <c r="Q1498" s="86">
        <v>2097287</v>
      </c>
      <c r="R1498" s="86">
        <v>2118671</v>
      </c>
      <c r="S1498" s="86">
        <v>2097287</v>
      </c>
    </row>
    <row r="1499" spans="1:19" x14ac:dyDescent="0.35">
      <c r="A1499" s="86" t="s">
        <v>1504</v>
      </c>
      <c r="B1499" s="86">
        <v>246</v>
      </c>
      <c r="C1499" s="86" t="s">
        <v>1808</v>
      </c>
      <c r="D1499" s="86" t="s">
        <v>6338</v>
      </c>
      <c r="E1499" s="86" t="s">
        <v>2579</v>
      </c>
      <c r="F1499" s="86">
        <v>20132064</v>
      </c>
      <c r="G1499" s="86">
        <v>21435874</v>
      </c>
      <c r="H1499" s="93">
        <v>20132064</v>
      </c>
      <c r="I1499" s="86" t="s">
        <v>2829</v>
      </c>
      <c r="J1499" s="86" t="s">
        <v>2833</v>
      </c>
      <c r="K1499" s="86">
        <v>616570</v>
      </c>
      <c r="L1499" s="86">
        <v>0</v>
      </c>
      <c r="M1499" s="86">
        <v>20748634</v>
      </c>
      <c r="N1499" s="86">
        <v>20748634</v>
      </c>
      <c r="O1499" s="86">
        <v>20132064</v>
      </c>
      <c r="P1499" s="86">
        <v>20748634</v>
      </c>
      <c r="Q1499" s="86">
        <v>20132064</v>
      </c>
      <c r="R1499" s="86">
        <v>20748634</v>
      </c>
      <c r="S1499" s="86">
        <v>20132064</v>
      </c>
    </row>
    <row r="1500" spans="1:19" x14ac:dyDescent="0.35">
      <c r="A1500" s="86" t="s">
        <v>1505</v>
      </c>
      <c r="B1500" s="86">
        <v>246</v>
      </c>
      <c r="C1500" s="86" t="s">
        <v>1808</v>
      </c>
      <c r="D1500" s="86" t="s">
        <v>6671</v>
      </c>
      <c r="E1500" s="86" t="s">
        <v>2752</v>
      </c>
      <c r="F1500" s="86">
        <v>15493515</v>
      </c>
      <c r="G1500" s="86">
        <v>15493515</v>
      </c>
      <c r="H1500" s="93">
        <v>15493515</v>
      </c>
      <c r="I1500" s="86" t="s">
        <v>2829</v>
      </c>
      <c r="J1500" s="86" t="s">
        <v>2833</v>
      </c>
      <c r="K1500" s="86">
        <v>322008</v>
      </c>
      <c r="L1500" s="86">
        <v>0</v>
      </c>
      <c r="M1500" s="86">
        <v>15815523</v>
      </c>
      <c r="N1500" s="86">
        <v>15815523</v>
      </c>
      <c r="O1500" s="86">
        <v>15493515</v>
      </c>
      <c r="P1500" s="86">
        <v>15815523</v>
      </c>
      <c r="Q1500" s="86">
        <v>15493515</v>
      </c>
      <c r="R1500" s="86">
        <v>15815523</v>
      </c>
      <c r="S1500" s="86">
        <v>15493515</v>
      </c>
    </row>
    <row r="1501" spans="1:19" x14ac:dyDescent="0.35">
      <c r="A1501" s="86" t="s">
        <v>1506</v>
      </c>
      <c r="B1501" s="86">
        <v>246</v>
      </c>
      <c r="C1501" s="86" t="s">
        <v>1808</v>
      </c>
      <c r="D1501" s="86" t="s">
        <v>6781</v>
      </c>
      <c r="E1501" s="86" t="s">
        <v>1898</v>
      </c>
      <c r="F1501" s="86">
        <v>414830021</v>
      </c>
      <c r="G1501" s="86">
        <v>425655317</v>
      </c>
      <c r="H1501" s="93">
        <v>414830021</v>
      </c>
      <c r="I1501" s="86" t="s">
        <v>2829</v>
      </c>
      <c r="J1501" s="86" t="s">
        <v>2833</v>
      </c>
      <c r="K1501" s="86">
        <v>9412004</v>
      </c>
      <c r="L1501" s="86">
        <v>0</v>
      </c>
      <c r="M1501" s="86">
        <v>424242025</v>
      </c>
      <c r="N1501" s="86">
        <v>424242025</v>
      </c>
      <c r="O1501" s="86">
        <v>414830021</v>
      </c>
      <c r="P1501" s="86">
        <v>424242025</v>
      </c>
      <c r="Q1501" s="86">
        <v>414830021</v>
      </c>
      <c r="R1501" s="86">
        <v>424242025</v>
      </c>
      <c r="S1501" s="86">
        <v>414830021</v>
      </c>
    </row>
    <row r="1502" spans="1:19" x14ac:dyDescent="0.35">
      <c r="A1502" s="86" t="s">
        <v>1507</v>
      </c>
      <c r="B1502" s="86">
        <v>246</v>
      </c>
      <c r="C1502" s="86" t="s">
        <v>1808</v>
      </c>
      <c r="D1502" s="86" t="s">
        <v>6782</v>
      </c>
      <c r="E1502" s="86" t="s">
        <v>2801</v>
      </c>
      <c r="F1502" s="86">
        <v>11781635350</v>
      </c>
      <c r="G1502" s="86">
        <v>12265414152</v>
      </c>
      <c r="H1502" s="93">
        <v>11781635350</v>
      </c>
      <c r="I1502" s="86" t="s">
        <v>2829</v>
      </c>
      <c r="J1502" s="86" t="s">
        <v>2833</v>
      </c>
      <c r="K1502" s="86">
        <v>235734218</v>
      </c>
      <c r="L1502" s="86">
        <v>0</v>
      </c>
      <c r="M1502" s="86">
        <v>12017369568</v>
      </c>
      <c r="N1502" s="86">
        <v>12017369568</v>
      </c>
      <c r="O1502" s="86">
        <v>11781635350</v>
      </c>
      <c r="P1502" s="86">
        <v>12017369568</v>
      </c>
      <c r="Q1502" s="86">
        <v>11781635350</v>
      </c>
      <c r="R1502" s="86">
        <v>12017369568</v>
      </c>
      <c r="S1502" s="86">
        <v>11781635350</v>
      </c>
    </row>
    <row r="1503" spans="1:19" x14ac:dyDescent="0.35">
      <c r="A1503" s="86" t="s">
        <v>1508</v>
      </c>
      <c r="B1503" s="86">
        <v>246</v>
      </c>
      <c r="C1503" s="86" t="s">
        <v>1808</v>
      </c>
      <c r="D1503" s="86" t="s">
        <v>6783</v>
      </c>
      <c r="E1503" s="86" t="s">
        <v>2802</v>
      </c>
      <c r="F1503" s="86">
        <v>170365680</v>
      </c>
      <c r="G1503" s="86">
        <v>180360264</v>
      </c>
      <c r="H1503" s="93">
        <v>170365680</v>
      </c>
      <c r="I1503" s="86" t="s">
        <v>2829</v>
      </c>
      <c r="J1503" s="86" t="s">
        <v>2833</v>
      </c>
      <c r="K1503" s="86">
        <v>6364296</v>
      </c>
      <c r="L1503" s="86">
        <v>0</v>
      </c>
      <c r="M1503" s="86">
        <v>176729976</v>
      </c>
      <c r="N1503" s="86">
        <v>176729976</v>
      </c>
      <c r="O1503" s="86">
        <v>170365680</v>
      </c>
      <c r="P1503" s="86">
        <v>176729976</v>
      </c>
      <c r="Q1503" s="86">
        <v>170365680</v>
      </c>
      <c r="R1503" s="86">
        <v>176729976</v>
      </c>
      <c r="S1503" s="86">
        <v>170365680</v>
      </c>
    </row>
    <row r="1504" spans="1:19" x14ac:dyDescent="0.35">
      <c r="A1504" s="86" t="s">
        <v>1509</v>
      </c>
      <c r="B1504" s="86">
        <v>246</v>
      </c>
      <c r="C1504" s="86" t="s">
        <v>1808</v>
      </c>
      <c r="D1504" s="86" t="s">
        <v>6784</v>
      </c>
      <c r="E1504" s="86" t="s">
        <v>2803</v>
      </c>
      <c r="F1504" s="86">
        <v>4106941742</v>
      </c>
      <c r="G1504" s="86">
        <v>4234151684</v>
      </c>
      <c r="H1504" s="93">
        <v>4106941742</v>
      </c>
      <c r="I1504" s="86" t="s">
        <v>2829</v>
      </c>
      <c r="J1504" s="86" t="s">
        <v>2833</v>
      </c>
      <c r="K1504" s="86">
        <v>96462035</v>
      </c>
      <c r="L1504" s="86">
        <v>0</v>
      </c>
      <c r="M1504" s="86">
        <v>4203403777</v>
      </c>
      <c r="N1504" s="86">
        <v>4203403777</v>
      </c>
      <c r="O1504" s="86">
        <v>4106941742</v>
      </c>
      <c r="P1504" s="86">
        <v>4203403777</v>
      </c>
      <c r="Q1504" s="86">
        <v>4106941742</v>
      </c>
      <c r="R1504" s="86">
        <v>4203403777</v>
      </c>
      <c r="S1504" s="86">
        <v>4106941742</v>
      </c>
    </row>
    <row r="1505" spans="1:19" x14ac:dyDescent="0.35">
      <c r="A1505" s="86" t="s">
        <v>1510</v>
      </c>
      <c r="B1505" s="86">
        <v>246</v>
      </c>
      <c r="C1505" s="86" t="s">
        <v>1808</v>
      </c>
      <c r="D1505" s="86" t="s">
        <v>6785</v>
      </c>
      <c r="E1505" s="86" t="s">
        <v>2804</v>
      </c>
      <c r="F1505" s="86">
        <v>1695956203</v>
      </c>
      <c r="G1505" s="86">
        <v>1747235165</v>
      </c>
      <c r="H1505" s="93">
        <v>1695956203</v>
      </c>
      <c r="I1505" s="86" t="s">
        <v>2829</v>
      </c>
      <c r="J1505" s="86" t="s">
        <v>2833</v>
      </c>
      <c r="K1505" s="86">
        <v>46851641</v>
      </c>
      <c r="L1505" s="86">
        <v>0</v>
      </c>
      <c r="M1505" s="86">
        <v>1742807844</v>
      </c>
      <c r="N1505" s="86">
        <v>1742807844</v>
      </c>
      <c r="O1505" s="86">
        <v>1695956203</v>
      </c>
      <c r="P1505" s="86">
        <v>1742807844</v>
      </c>
      <c r="Q1505" s="86">
        <v>1695956203</v>
      </c>
      <c r="R1505" s="86">
        <v>1742807844</v>
      </c>
      <c r="S1505" s="86">
        <v>1695956203</v>
      </c>
    </row>
    <row r="1506" spans="1:19" x14ac:dyDescent="0.35">
      <c r="A1506" s="86" t="s">
        <v>1511</v>
      </c>
      <c r="B1506" s="86">
        <v>246</v>
      </c>
      <c r="C1506" s="86" t="s">
        <v>1808</v>
      </c>
      <c r="D1506" s="86" t="s">
        <v>6786</v>
      </c>
      <c r="E1506" s="86" t="s">
        <v>2805</v>
      </c>
      <c r="F1506" s="86">
        <v>3511297832</v>
      </c>
      <c r="G1506" s="86">
        <v>3643475724</v>
      </c>
      <c r="H1506" s="93">
        <v>3511297832</v>
      </c>
      <c r="I1506" s="86" t="s">
        <v>2829</v>
      </c>
      <c r="J1506" s="86" t="s">
        <v>2833</v>
      </c>
      <c r="K1506" s="86">
        <v>60377138</v>
      </c>
      <c r="L1506" s="86">
        <v>0</v>
      </c>
      <c r="M1506" s="86">
        <v>3571674970</v>
      </c>
      <c r="N1506" s="86">
        <v>3571674970</v>
      </c>
      <c r="O1506" s="86">
        <v>3511297832</v>
      </c>
      <c r="P1506" s="86">
        <v>3571674970</v>
      </c>
      <c r="Q1506" s="86">
        <v>3511297832</v>
      </c>
      <c r="R1506" s="86">
        <v>3571674970</v>
      </c>
      <c r="S1506" s="86">
        <v>3511297832</v>
      </c>
    </row>
    <row r="1507" spans="1:19" x14ac:dyDescent="0.35">
      <c r="A1507" s="86" t="s">
        <v>1512</v>
      </c>
      <c r="B1507" s="86">
        <v>246</v>
      </c>
      <c r="C1507" s="86" t="s">
        <v>1808</v>
      </c>
      <c r="D1507" s="86" t="s">
        <v>6788</v>
      </c>
      <c r="E1507" s="86" t="s">
        <v>2758</v>
      </c>
      <c r="F1507" s="86">
        <v>30203581167</v>
      </c>
      <c r="G1507" s="86">
        <v>31219052560</v>
      </c>
      <c r="H1507" s="93">
        <v>30203581167</v>
      </c>
      <c r="I1507" s="86" t="s">
        <v>2829</v>
      </c>
      <c r="J1507" s="86" t="s">
        <v>2833</v>
      </c>
      <c r="K1507" s="86">
        <v>436832068</v>
      </c>
      <c r="L1507" s="86">
        <v>0</v>
      </c>
      <c r="M1507" s="86">
        <v>30640413235</v>
      </c>
      <c r="N1507" s="86">
        <v>30640413235</v>
      </c>
      <c r="O1507" s="86">
        <v>30203581167</v>
      </c>
      <c r="P1507" s="86">
        <v>30640413235</v>
      </c>
      <c r="Q1507" s="86">
        <v>30203581167</v>
      </c>
      <c r="R1507" s="86">
        <v>30640413235</v>
      </c>
      <c r="S1507" s="86">
        <v>30203581167</v>
      </c>
    </row>
    <row r="1508" spans="1:19" x14ac:dyDescent="0.35">
      <c r="A1508" s="86" t="s">
        <v>1513</v>
      </c>
      <c r="B1508" s="86">
        <v>246</v>
      </c>
      <c r="C1508" s="86" t="s">
        <v>1808</v>
      </c>
      <c r="D1508" s="86" t="s">
        <v>6789</v>
      </c>
      <c r="E1508" s="86" t="s">
        <v>2806</v>
      </c>
      <c r="F1508" s="86">
        <v>1319445732</v>
      </c>
      <c r="G1508" s="86">
        <v>1383786450</v>
      </c>
      <c r="H1508" s="93">
        <v>1319445732</v>
      </c>
      <c r="I1508" s="86" t="s">
        <v>2829</v>
      </c>
      <c r="J1508" s="86" t="s">
        <v>2834</v>
      </c>
      <c r="K1508" s="86">
        <v>37460168</v>
      </c>
      <c r="L1508" s="86">
        <v>0</v>
      </c>
      <c r="M1508" s="86">
        <v>1356905900</v>
      </c>
      <c r="N1508" s="86">
        <v>1356905900</v>
      </c>
      <c r="O1508" s="86">
        <v>1319445732</v>
      </c>
      <c r="P1508" s="86">
        <v>1356905900</v>
      </c>
      <c r="Q1508" s="86">
        <v>1319445732</v>
      </c>
      <c r="R1508" s="86">
        <v>1356905900</v>
      </c>
      <c r="S1508" s="86">
        <v>1319445732</v>
      </c>
    </row>
    <row r="1509" spans="1:19" x14ac:dyDescent="0.35">
      <c r="A1509" s="86" t="s">
        <v>1514</v>
      </c>
      <c r="B1509" s="86">
        <v>246</v>
      </c>
      <c r="C1509" s="86" t="s">
        <v>1808</v>
      </c>
      <c r="D1509" s="86" t="s">
        <v>6790</v>
      </c>
      <c r="E1509" s="86" t="s">
        <v>2807</v>
      </c>
      <c r="F1509" s="86">
        <v>284277518</v>
      </c>
      <c r="G1509" s="86">
        <v>302710015</v>
      </c>
      <c r="H1509" s="93">
        <v>284277518</v>
      </c>
      <c r="I1509" s="86" t="s">
        <v>2829</v>
      </c>
      <c r="J1509" s="86" t="s">
        <v>2834</v>
      </c>
      <c r="K1509" s="86">
        <v>8570455</v>
      </c>
      <c r="L1509" s="86">
        <v>0</v>
      </c>
      <c r="M1509" s="86">
        <v>292847973</v>
      </c>
      <c r="N1509" s="86">
        <v>292847973</v>
      </c>
      <c r="O1509" s="86">
        <v>284277518</v>
      </c>
      <c r="P1509" s="86">
        <v>292847973</v>
      </c>
      <c r="Q1509" s="86">
        <v>284277518</v>
      </c>
      <c r="R1509" s="86">
        <v>292847973</v>
      </c>
      <c r="S1509" s="86">
        <v>284277518</v>
      </c>
    </row>
    <row r="1510" spans="1:19" x14ac:dyDescent="0.35">
      <c r="A1510" s="86" t="s">
        <v>1515</v>
      </c>
      <c r="B1510" s="86">
        <v>246</v>
      </c>
      <c r="C1510" s="86" t="s">
        <v>1808</v>
      </c>
      <c r="D1510" s="86" t="s">
        <v>6792</v>
      </c>
      <c r="E1510" s="86" t="s">
        <v>2759</v>
      </c>
      <c r="F1510" s="86">
        <v>17532253024</v>
      </c>
      <c r="G1510" s="86">
        <v>18178315770</v>
      </c>
      <c r="H1510" s="93">
        <v>17532253024</v>
      </c>
      <c r="I1510" s="86" t="s">
        <v>2829</v>
      </c>
      <c r="J1510" s="86" t="s">
        <v>2833</v>
      </c>
      <c r="K1510" s="86">
        <v>329843758</v>
      </c>
      <c r="L1510" s="86">
        <v>0</v>
      </c>
      <c r="M1510" s="86">
        <v>17862096782</v>
      </c>
      <c r="N1510" s="86">
        <v>17862096782</v>
      </c>
      <c r="O1510" s="86">
        <v>17532253024</v>
      </c>
      <c r="P1510" s="86">
        <v>17862096782</v>
      </c>
      <c r="Q1510" s="86">
        <v>17532253024</v>
      </c>
      <c r="R1510" s="86">
        <v>17862096782</v>
      </c>
      <c r="S1510" s="86">
        <v>17532253024</v>
      </c>
    </row>
    <row r="1511" spans="1:19" x14ac:dyDescent="0.35">
      <c r="A1511" s="86" t="s">
        <v>1516</v>
      </c>
      <c r="B1511" s="86">
        <v>246</v>
      </c>
      <c r="C1511" s="86" t="s">
        <v>1808</v>
      </c>
      <c r="D1511" s="86" t="s">
        <v>6794</v>
      </c>
      <c r="E1511" s="86" t="s">
        <v>2760</v>
      </c>
      <c r="F1511" s="86">
        <v>102657938</v>
      </c>
      <c r="G1511" s="86">
        <v>106540060</v>
      </c>
      <c r="H1511" s="93">
        <v>102657938</v>
      </c>
      <c r="I1511" s="86" t="s">
        <v>2829</v>
      </c>
      <c r="J1511" s="86" t="s">
        <v>2833</v>
      </c>
      <c r="K1511" s="86">
        <v>2482073</v>
      </c>
      <c r="L1511" s="86">
        <v>0</v>
      </c>
      <c r="M1511" s="86">
        <v>105140011</v>
      </c>
      <c r="N1511" s="86">
        <v>105140011</v>
      </c>
      <c r="O1511" s="86">
        <v>102657938</v>
      </c>
      <c r="P1511" s="86">
        <v>105140011</v>
      </c>
      <c r="Q1511" s="86">
        <v>102657938</v>
      </c>
      <c r="R1511" s="86">
        <v>105140011</v>
      </c>
      <c r="S1511" s="86">
        <v>102657938</v>
      </c>
    </row>
    <row r="1512" spans="1:19" x14ac:dyDescent="0.35">
      <c r="A1512" s="86" t="s">
        <v>1517</v>
      </c>
      <c r="B1512" s="86">
        <v>247</v>
      </c>
      <c r="C1512" s="86" t="s">
        <v>1809</v>
      </c>
      <c r="D1512" s="86" t="s">
        <v>5816</v>
      </c>
      <c r="E1512" s="86" t="s">
        <v>2280</v>
      </c>
      <c r="F1512" s="86">
        <v>47067105</v>
      </c>
      <c r="G1512" s="86">
        <v>47067105</v>
      </c>
      <c r="H1512" s="93">
        <v>47067105</v>
      </c>
      <c r="I1512" s="86" t="s">
        <v>2829</v>
      </c>
      <c r="J1512" s="86" t="s">
        <v>2832</v>
      </c>
      <c r="K1512" s="86">
        <v>421310</v>
      </c>
      <c r="L1512" s="86">
        <v>683628</v>
      </c>
      <c r="M1512" s="86">
        <v>47488415</v>
      </c>
      <c r="N1512" s="86">
        <v>46804787</v>
      </c>
      <c r="O1512" s="86">
        <v>46383477</v>
      </c>
      <c r="P1512" s="86">
        <v>47488415</v>
      </c>
      <c r="Q1512" s="86">
        <v>47067105</v>
      </c>
      <c r="R1512" s="86">
        <v>46804787</v>
      </c>
      <c r="S1512" s="86">
        <v>46383477</v>
      </c>
    </row>
    <row r="1513" spans="1:19" x14ac:dyDescent="0.35">
      <c r="A1513" s="86" t="s">
        <v>1518</v>
      </c>
      <c r="B1513" s="86">
        <v>247</v>
      </c>
      <c r="C1513" s="86" t="s">
        <v>1809</v>
      </c>
      <c r="D1513" s="86" t="s">
        <v>6135</v>
      </c>
      <c r="E1513" s="86" t="s">
        <v>2489</v>
      </c>
      <c r="F1513" s="86">
        <v>18300275</v>
      </c>
      <c r="G1513" s="86">
        <v>18300275</v>
      </c>
      <c r="H1513" s="93">
        <v>18300275</v>
      </c>
      <c r="I1513" s="86" t="s">
        <v>2829</v>
      </c>
      <c r="J1513" s="86" t="s">
        <v>2832</v>
      </c>
      <c r="K1513" s="86">
        <v>540000</v>
      </c>
      <c r="L1513" s="86">
        <v>0</v>
      </c>
      <c r="M1513" s="86">
        <v>18840275</v>
      </c>
      <c r="N1513" s="86">
        <v>18840275</v>
      </c>
      <c r="O1513" s="86">
        <v>18300275</v>
      </c>
      <c r="P1513" s="86">
        <v>18840275</v>
      </c>
      <c r="Q1513" s="86">
        <v>18300275</v>
      </c>
      <c r="R1513" s="86">
        <v>18840275</v>
      </c>
      <c r="S1513" s="86">
        <v>18300275</v>
      </c>
    </row>
    <row r="1514" spans="1:19" x14ac:dyDescent="0.35">
      <c r="A1514" s="86" t="s">
        <v>1519</v>
      </c>
      <c r="B1514" s="86">
        <v>247</v>
      </c>
      <c r="C1514" s="86" t="s">
        <v>1809</v>
      </c>
      <c r="D1514" s="86" t="s">
        <v>6796</v>
      </c>
      <c r="E1514" s="86" t="s">
        <v>1913</v>
      </c>
      <c r="F1514" s="86">
        <v>1535080884</v>
      </c>
      <c r="G1514" s="86">
        <v>1612524365</v>
      </c>
      <c r="H1514" s="93">
        <v>1612524365</v>
      </c>
      <c r="I1514" s="86" t="s">
        <v>2830</v>
      </c>
      <c r="J1514" s="86" t="s">
        <v>2836</v>
      </c>
      <c r="K1514" s="86">
        <v>54805881</v>
      </c>
      <c r="L1514" s="86">
        <v>0</v>
      </c>
      <c r="M1514" s="86">
        <v>1667330246</v>
      </c>
      <c r="N1514" s="86">
        <v>1667330246</v>
      </c>
      <c r="O1514" s="86">
        <v>1612524365</v>
      </c>
      <c r="P1514" s="86">
        <v>1667330246</v>
      </c>
      <c r="Q1514" s="86">
        <v>1612524365</v>
      </c>
      <c r="R1514" s="86">
        <v>1667330246</v>
      </c>
      <c r="S1514" s="86">
        <v>1612524365</v>
      </c>
    </row>
    <row r="1515" spans="1:19" x14ac:dyDescent="0.35">
      <c r="A1515" s="86" t="s">
        <v>1520</v>
      </c>
      <c r="B1515" s="86">
        <v>247</v>
      </c>
      <c r="C1515" s="86" t="s">
        <v>1809</v>
      </c>
      <c r="D1515" s="86" t="s">
        <v>6798</v>
      </c>
      <c r="E1515" s="86" t="s">
        <v>2311</v>
      </c>
      <c r="F1515" s="86">
        <v>1220958209</v>
      </c>
      <c r="G1515" s="86">
        <v>1220958209</v>
      </c>
      <c r="H1515" s="93">
        <v>1220958209</v>
      </c>
      <c r="I1515" s="86" t="s">
        <v>2829</v>
      </c>
      <c r="J1515" s="86" t="s">
        <v>2832</v>
      </c>
      <c r="K1515" s="86">
        <v>40122141</v>
      </c>
      <c r="L1515" s="86">
        <v>0</v>
      </c>
      <c r="M1515" s="86">
        <v>1261080350</v>
      </c>
      <c r="N1515" s="86">
        <v>1261080350</v>
      </c>
      <c r="O1515" s="86">
        <v>1220958209</v>
      </c>
      <c r="P1515" s="86">
        <v>1261080350</v>
      </c>
      <c r="Q1515" s="86">
        <v>1220958209</v>
      </c>
      <c r="R1515" s="86">
        <v>1261080350</v>
      </c>
      <c r="S1515" s="86">
        <v>1220958209</v>
      </c>
    </row>
    <row r="1516" spans="1:19" x14ac:dyDescent="0.35">
      <c r="A1516" s="86" t="s">
        <v>1521</v>
      </c>
      <c r="B1516" s="86">
        <v>247</v>
      </c>
      <c r="C1516" s="86" t="s">
        <v>1809</v>
      </c>
      <c r="D1516" s="86" t="s">
        <v>6799</v>
      </c>
      <c r="E1516" s="86" t="s">
        <v>2808</v>
      </c>
      <c r="F1516" s="86">
        <v>331809337</v>
      </c>
      <c r="G1516" s="86">
        <v>331809337</v>
      </c>
      <c r="H1516" s="93">
        <v>331809337</v>
      </c>
      <c r="I1516" s="86" t="s">
        <v>2829</v>
      </c>
      <c r="J1516" s="86" t="s">
        <v>2832</v>
      </c>
      <c r="K1516" s="86">
        <v>8895271</v>
      </c>
      <c r="L1516" s="86">
        <v>0</v>
      </c>
      <c r="M1516" s="86">
        <v>340704608</v>
      </c>
      <c r="N1516" s="86">
        <v>340704608</v>
      </c>
      <c r="O1516" s="86">
        <v>331809337</v>
      </c>
      <c r="P1516" s="86">
        <v>340704608</v>
      </c>
      <c r="Q1516" s="86">
        <v>331809337</v>
      </c>
      <c r="R1516" s="86">
        <v>340704608</v>
      </c>
      <c r="S1516" s="86">
        <v>331809337</v>
      </c>
    </row>
    <row r="1517" spans="1:19" x14ac:dyDescent="0.35">
      <c r="A1517" s="86" t="s">
        <v>1522</v>
      </c>
      <c r="B1517" s="86">
        <v>247</v>
      </c>
      <c r="C1517" s="86" t="s">
        <v>1809</v>
      </c>
      <c r="D1517" s="86" t="s">
        <v>6800</v>
      </c>
      <c r="E1517" s="86" t="s">
        <v>2809</v>
      </c>
      <c r="F1517" s="86">
        <v>257196243</v>
      </c>
      <c r="G1517" s="86">
        <v>257196243</v>
      </c>
      <c r="H1517" s="93">
        <v>257196243</v>
      </c>
      <c r="I1517" s="86" t="s">
        <v>2829</v>
      </c>
      <c r="J1517" s="86" t="s">
        <v>2832</v>
      </c>
      <c r="K1517" s="86">
        <v>9489610</v>
      </c>
      <c r="L1517" s="86">
        <v>0</v>
      </c>
      <c r="M1517" s="86">
        <v>266685853</v>
      </c>
      <c r="N1517" s="86">
        <v>266685853</v>
      </c>
      <c r="O1517" s="86">
        <v>257196243</v>
      </c>
      <c r="P1517" s="86">
        <v>266685853</v>
      </c>
      <c r="Q1517" s="86">
        <v>257196243</v>
      </c>
      <c r="R1517" s="86">
        <v>266685853</v>
      </c>
      <c r="S1517" s="86">
        <v>257196243</v>
      </c>
    </row>
    <row r="1518" spans="1:19" x14ac:dyDescent="0.35">
      <c r="A1518" s="86" t="s">
        <v>1523</v>
      </c>
      <c r="B1518" s="86">
        <v>248</v>
      </c>
      <c r="C1518" s="86" t="s">
        <v>1810</v>
      </c>
      <c r="D1518" s="86" t="s">
        <v>6801</v>
      </c>
      <c r="E1518" s="86" t="s">
        <v>2810</v>
      </c>
      <c r="F1518" s="86">
        <v>1035719201</v>
      </c>
      <c r="G1518" s="86">
        <v>1075279598</v>
      </c>
      <c r="H1518" s="93">
        <v>1075279598</v>
      </c>
      <c r="I1518" s="86" t="s">
        <v>2830</v>
      </c>
      <c r="J1518" s="86" t="s">
        <v>2836</v>
      </c>
      <c r="K1518" s="86">
        <v>12536865</v>
      </c>
      <c r="L1518" s="86">
        <v>10080157</v>
      </c>
      <c r="M1518" s="86">
        <v>1087816463</v>
      </c>
      <c r="N1518" s="86">
        <v>1077736306</v>
      </c>
      <c r="O1518" s="86">
        <v>1065199441</v>
      </c>
      <c r="P1518" s="86">
        <v>1087816463</v>
      </c>
      <c r="Q1518" s="86">
        <v>1075279598</v>
      </c>
      <c r="R1518" s="86">
        <v>1077736306</v>
      </c>
      <c r="S1518" s="86">
        <v>1065199441</v>
      </c>
    </row>
    <row r="1519" spans="1:19" x14ac:dyDescent="0.35">
      <c r="A1519" s="86" t="s">
        <v>1524</v>
      </c>
      <c r="B1519" s="86">
        <v>248</v>
      </c>
      <c r="C1519" s="86" t="s">
        <v>1810</v>
      </c>
      <c r="D1519" s="86" t="s">
        <v>6803</v>
      </c>
      <c r="E1519" s="86" t="s">
        <v>2540</v>
      </c>
      <c r="F1519" s="86">
        <v>2002108262</v>
      </c>
      <c r="G1519" s="86">
        <v>2042544999</v>
      </c>
      <c r="H1519" s="93">
        <v>2002108262</v>
      </c>
      <c r="I1519" s="86" t="s">
        <v>2829</v>
      </c>
      <c r="J1519" s="86" t="s">
        <v>2833</v>
      </c>
      <c r="K1519" s="86">
        <v>1907816</v>
      </c>
      <c r="L1519" s="86">
        <v>1161959</v>
      </c>
      <c r="M1519" s="86">
        <v>2004016078</v>
      </c>
      <c r="N1519" s="86">
        <v>2002854119</v>
      </c>
      <c r="O1519" s="86">
        <v>2000946303</v>
      </c>
      <c r="P1519" s="86">
        <v>2212779958</v>
      </c>
      <c r="Q1519" s="86">
        <v>2210872142</v>
      </c>
      <c r="R1519" s="86">
        <v>2211617999</v>
      </c>
      <c r="S1519" s="86">
        <v>2209710183</v>
      </c>
    </row>
    <row r="1520" spans="1:19" x14ac:dyDescent="0.35">
      <c r="A1520" s="86" t="s">
        <v>1525</v>
      </c>
      <c r="B1520" s="86">
        <v>249</v>
      </c>
      <c r="C1520" s="86" t="s">
        <v>1811</v>
      </c>
      <c r="D1520" s="86" t="s">
        <v>5641</v>
      </c>
      <c r="E1520" s="86" t="s">
        <v>2151</v>
      </c>
      <c r="F1520" s="86">
        <v>1674956</v>
      </c>
      <c r="G1520" s="86">
        <v>1674956</v>
      </c>
      <c r="H1520" s="93">
        <v>1674956</v>
      </c>
      <c r="I1520" s="86" t="s">
        <v>2829</v>
      </c>
      <c r="J1520" s="86" t="s">
        <v>2832</v>
      </c>
      <c r="K1520" s="86">
        <v>30000</v>
      </c>
      <c r="L1520" s="86">
        <v>0</v>
      </c>
      <c r="M1520" s="86">
        <v>1704956</v>
      </c>
      <c r="N1520" s="86">
        <v>1704956</v>
      </c>
      <c r="O1520" s="86">
        <v>1674956</v>
      </c>
      <c r="P1520" s="86">
        <v>1704956</v>
      </c>
      <c r="Q1520" s="86">
        <v>1674956</v>
      </c>
      <c r="R1520" s="86">
        <v>1704956</v>
      </c>
      <c r="S1520" s="86">
        <v>1674956</v>
      </c>
    </row>
    <row r="1521" spans="1:19" x14ac:dyDescent="0.35">
      <c r="A1521" s="86" t="s">
        <v>1526</v>
      </c>
      <c r="B1521" s="86">
        <v>249</v>
      </c>
      <c r="C1521" s="86" t="s">
        <v>1811</v>
      </c>
      <c r="D1521" s="86" t="s">
        <v>5648</v>
      </c>
      <c r="E1521" s="86" t="s">
        <v>2156</v>
      </c>
      <c r="F1521" s="86">
        <v>1140749965</v>
      </c>
      <c r="G1521" s="86">
        <v>1140749965</v>
      </c>
      <c r="H1521" s="93">
        <v>1140749965</v>
      </c>
      <c r="I1521" s="86" t="s">
        <v>2829</v>
      </c>
      <c r="J1521" s="86" t="s">
        <v>2832</v>
      </c>
      <c r="K1521" s="86">
        <v>19869578</v>
      </c>
      <c r="L1521" s="86">
        <v>0</v>
      </c>
      <c r="M1521" s="86">
        <v>1160619543</v>
      </c>
      <c r="N1521" s="86">
        <v>1160619543</v>
      </c>
      <c r="O1521" s="86">
        <v>1140749965</v>
      </c>
      <c r="P1521" s="86">
        <v>1160619543</v>
      </c>
      <c r="Q1521" s="86">
        <v>1140749965</v>
      </c>
      <c r="R1521" s="86">
        <v>1160619543</v>
      </c>
      <c r="S1521" s="86">
        <v>1140749965</v>
      </c>
    </row>
    <row r="1522" spans="1:19" x14ac:dyDescent="0.35">
      <c r="A1522" s="86" t="s">
        <v>1527</v>
      </c>
      <c r="B1522" s="86">
        <v>249</v>
      </c>
      <c r="C1522" s="86" t="s">
        <v>1811</v>
      </c>
      <c r="D1522" s="86" t="s">
        <v>6075</v>
      </c>
      <c r="E1522" s="86" t="s">
        <v>1843</v>
      </c>
      <c r="F1522" s="86">
        <v>21717572</v>
      </c>
      <c r="G1522" s="86">
        <v>21717572</v>
      </c>
      <c r="H1522" s="93">
        <v>21717572</v>
      </c>
      <c r="I1522" s="86" t="s">
        <v>2829</v>
      </c>
      <c r="J1522" s="86" t="s">
        <v>2832</v>
      </c>
      <c r="K1522" s="86">
        <v>245000</v>
      </c>
      <c r="L1522" s="86">
        <v>0</v>
      </c>
      <c r="M1522" s="86">
        <v>21962572</v>
      </c>
      <c r="N1522" s="86">
        <v>21962572</v>
      </c>
      <c r="O1522" s="86">
        <v>21717572</v>
      </c>
      <c r="P1522" s="86">
        <v>21962572</v>
      </c>
      <c r="Q1522" s="86">
        <v>21717572</v>
      </c>
      <c r="R1522" s="86">
        <v>21962572</v>
      </c>
      <c r="S1522" s="86">
        <v>21717572</v>
      </c>
    </row>
    <row r="1523" spans="1:19" x14ac:dyDescent="0.35">
      <c r="A1523" s="86" t="s">
        <v>1528</v>
      </c>
      <c r="B1523" s="86">
        <v>249</v>
      </c>
      <c r="C1523" s="86" t="s">
        <v>1811</v>
      </c>
      <c r="D1523" s="86" t="s">
        <v>6460</v>
      </c>
      <c r="E1523" s="86" t="s">
        <v>2640</v>
      </c>
      <c r="F1523" s="86">
        <v>99819535</v>
      </c>
      <c r="G1523" s="86">
        <v>99819535</v>
      </c>
      <c r="H1523" s="93">
        <v>99819535</v>
      </c>
      <c r="I1523" s="86" t="s">
        <v>2829</v>
      </c>
      <c r="J1523" s="86" t="s">
        <v>2832</v>
      </c>
      <c r="K1523" s="86">
        <v>1750889</v>
      </c>
      <c r="L1523" s="86">
        <v>0</v>
      </c>
      <c r="M1523" s="86">
        <v>101570424</v>
      </c>
      <c r="N1523" s="86">
        <v>101570424</v>
      </c>
      <c r="O1523" s="86">
        <v>99819535</v>
      </c>
      <c r="P1523" s="86">
        <v>101570424</v>
      </c>
      <c r="Q1523" s="86">
        <v>99819535</v>
      </c>
      <c r="R1523" s="86">
        <v>101570424</v>
      </c>
      <c r="S1523" s="86">
        <v>99819535</v>
      </c>
    </row>
    <row r="1524" spans="1:19" x14ac:dyDescent="0.35">
      <c r="A1524" s="86" t="s">
        <v>1529</v>
      </c>
      <c r="B1524" s="86">
        <v>249</v>
      </c>
      <c r="C1524" s="86" t="s">
        <v>1811</v>
      </c>
      <c r="D1524" s="86" t="s">
        <v>6462</v>
      </c>
      <c r="E1524" s="86" t="s">
        <v>2641</v>
      </c>
      <c r="F1524" s="86">
        <v>226538431</v>
      </c>
      <c r="G1524" s="86">
        <v>226538431</v>
      </c>
      <c r="H1524" s="93">
        <v>226538431</v>
      </c>
      <c r="I1524" s="86" t="s">
        <v>2829</v>
      </c>
      <c r="J1524" s="86" t="s">
        <v>2832</v>
      </c>
      <c r="K1524" s="86">
        <v>6276130</v>
      </c>
      <c r="L1524" s="86">
        <v>0</v>
      </c>
      <c r="M1524" s="86">
        <v>232814561</v>
      </c>
      <c r="N1524" s="86">
        <v>232814561</v>
      </c>
      <c r="O1524" s="86">
        <v>226538431</v>
      </c>
      <c r="P1524" s="86">
        <v>232814561</v>
      </c>
      <c r="Q1524" s="86">
        <v>226538431</v>
      </c>
      <c r="R1524" s="86">
        <v>232814561</v>
      </c>
      <c r="S1524" s="86">
        <v>226538431</v>
      </c>
    </row>
    <row r="1525" spans="1:19" x14ac:dyDescent="0.35">
      <c r="A1525" s="86" t="s">
        <v>1530</v>
      </c>
      <c r="B1525" s="86">
        <v>249</v>
      </c>
      <c r="C1525" s="86" t="s">
        <v>1811</v>
      </c>
      <c r="D1525" s="86" t="s">
        <v>6632</v>
      </c>
      <c r="E1525" s="86" t="s">
        <v>2647</v>
      </c>
      <c r="F1525" s="86">
        <v>43873429</v>
      </c>
      <c r="G1525" s="86">
        <v>43873429</v>
      </c>
      <c r="H1525" s="93">
        <v>43873429</v>
      </c>
      <c r="I1525" s="86" t="s">
        <v>2829</v>
      </c>
      <c r="J1525" s="86" t="s">
        <v>2832</v>
      </c>
      <c r="K1525" s="86">
        <v>1386642</v>
      </c>
      <c r="L1525" s="86">
        <v>0</v>
      </c>
      <c r="M1525" s="86">
        <v>45260071</v>
      </c>
      <c r="N1525" s="86">
        <v>45260071</v>
      </c>
      <c r="O1525" s="86">
        <v>43873429</v>
      </c>
      <c r="P1525" s="86">
        <v>45260071</v>
      </c>
      <c r="Q1525" s="86">
        <v>43873429</v>
      </c>
      <c r="R1525" s="86">
        <v>45260071</v>
      </c>
      <c r="S1525" s="86">
        <v>43873429</v>
      </c>
    </row>
    <row r="1526" spans="1:19" x14ac:dyDescent="0.35">
      <c r="A1526" s="86" t="s">
        <v>1531</v>
      </c>
      <c r="B1526" s="86">
        <v>249</v>
      </c>
      <c r="C1526" s="86" t="s">
        <v>1811</v>
      </c>
      <c r="D1526" s="86" t="s">
        <v>6805</v>
      </c>
      <c r="E1526" s="86" t="s">
        <v>2589</v>
      </c>
      <c r="F1526" s="86">
        <v>388370144</v>
      </c>
      <c r="G1526" s="86">
        <v>388370144</v>
      </c>
      <c r="H1526" s="93">
        <v>388370144</v>
      </c>
      <c r="I1526" s="86" t="s">
        <v>2829</v>
      </c>
      <c r="J1526" s="86" t="s">
        <v>2832</v>
      </c>
      <c r="K1526" s="86">
        <v>8522541</v>
      </c>
      <c r="L1526" s="86">
        <v>0</v>
      </c>
      <c r="M1526" s="86">
        <v>396892685</v>
      </c>
      <c r="N1526" s="86">
        <v>396892685</v>
      </c>
      <c r="O1526" s="86">
        <v>388370144</v>
      </c>
      <c r="P1526" s="86">
        <v>396892685</v>
      </c>
      <c r="Q1526" s="86">
        <v>388370144</v>
      </c>
      <c r="R1526" s="86">
        <v>396892685</v>
      </c>
      <c r="S1526" s="86">
        <v>388370144</v>
      </c>
    </row>
    <row r="1527" spans="1:19" x14ac:dyDescent="0.35">
      <c r="A1527" s="86" t="s">
        <v>1532</v>
      </c>
      <c r="B1527" s="86">
        <v>249</v>
      </c>
      <c r="C1527" s="86" t="s">
        <v>1811</v>
      </c>
      <c r="D1527" s="86" t="s">
        <v>6806</v>
      </c>
      <c r="E1527" s="86" t="s">
        <v>2811</v>
      </c>
      <c r="F1527" s="86">
        <v>711521187</v>
      </c>
      <c r="G1527" s="86">
        <v>711521187</v>
      </c>
      <c r="H1527" s="93">
        <v>711521187</v>
      </c>
      <c r="I1527" s="86" t="s">
        <v>2829</v>
      </c>
      <c r="J1527" s="86" t="s">
        <v>2832</v>
      </c>
      <c r="K1527" s="86">
        <v>13144681</v>
      </c>
      <c r="L1527" s="86">
        <v>0</v>
      </c>
      <c r="M1527" s="86">
        <v>724665868</v>
      </c>
      <c r="N1527" s="86">
        <v>724665868</v>
      </c>
      <c r="O1527" s="86">
        <v>711521187</v>
      </c>
      <c r="P1527" s="86">
        <v>724665868</v>
      </c>
      <c r="Q1527" s="86">
        <v>711521187</v>
      </c>
      <c r="R1527" s="86">
        <v>724665868</v>
      </c>
      <c r="S1527" s="86">
        <v>711521187</v>
      </c>
    </row>
    <row r="1528" spans="1:19" x14ac:dyDescent="0.35">
      <c r="A1528" s="86" t="s">
        <v>1533</v>
      </c>
      <c r="B1528" s="86">
        <v>249</v>
      </c>
      <c r="C1528" s="86" t="s">
        <v>1811</v>
      </c>
      <c r="D1528" s="86" t="s">
        <v>6807</v>
      </c>
      <c r="E1528" s="86" t="s">
        <v>2812</v>
      </c>
      <c r="F1528" s="86">
        <v>1438384519</v>
      </c>
      <c r="G1528" s="86">
        <v>1438384519</v>
      </c>
      <c r="H1528" s="93">
        <v>1438384519</v>
      </c>
      <c r="I1528" s="86" t="s">
        <v>2829</v>
      </c>
      <c r="J1528" s="86" t="s">
        <v>2832</v>
      </c>
      <c r="K1528" s="86">
        <v>22392525</v>
      </c>
      <c r="L1528" s="86">
        <v>6442025</v>
      </c>
      <c r="M1528" s="86">
        <v>1460777044</v>
      </c>
      <c r="N1528" s="86">
        <v>1454335019</v>
      </c>
      <c r="O1528" s="86">
        <v>1431942494</v>
      </c>
      <c r="P1528" s="86">
        <v>1460777044</v>
      </c>
      <c r="Q1528" s="86">
        <v>1438384519</v>
      </c>
      <c r="R1528" s="86">
        <v>1454335019</v>
      </c>
      <c r="S1528" s="86">
        <v>1431942494</v>
      </c>
    </row>
    <row r="1529" spans="1:19" x14ac:dyDescent="0.35">
      <c r="A1529" s="86" t="s">
        <v>1534</v>
      </c>
      <c r="B1529" s="86">
        <v>249</v>
      </c>
      <c r="C1529" s="86" t="s">
        <v>1811</v>
      </c>
      <c r="D1529" s="86" t="s">
        <v>6808</v>
      </c>
      <c r="E1529" s="86" t="s">
        <v>2813</v>
      </c>
      <c r="F1529" s="86">
        <v>691169543</v>
      </c>
      <c r="G1529" s="86">
        <v>691169543</v>
      </c>
      <c r="H1529" s="93">
        <v>691169543</v>
      </c>
      <c r="I1529" s="86" t="s">
        <v>2829</v>
      </c>
      <c r="J1529" s="86" t="s">
        <v>2832</v>
      </c>
      <c r="K1529" s="86">
        <v>7125849</v>
      </c>
      <c r="L1529" s="86">
        <v>0</v>
      </c>
      <c r="M1529" s="86">
        <v>698295392</v>
      </c>
      <c r="N1529" s="86">
        <v>698295392</v>
      </c>
      <c r="O1529" s="86">
        <v>691169543</v>
      </c>
      <c r="P1529" s="86">
        <v>698295392</v>
      </c>
      <c r="Q1529" s="86">
        <v>691169543</v>
      </c>
      <c r="R1529" s="86">
        <v>698295392</v>
      </c>
      <c r="S1529" s="86">
        <v>691169543</v>
      </c>
    </row>
    <row r="1530" spans="1:19" x14ac:dyDescent="0.35">
      <c r="A1530" s="86" t="s">
        <v>1535</v>
      </c>
      <c r="B1530" s="86">
        <v>249</v>
      </c>
      <c r="C1530" s="86" t="s">
        <v>1811</v>
      </c>
      <c r="D1530" s="86" t="s">
        <v>6809</v>
      </c>
      <c r="E1530" s="86" t="s">
        <v>2814</v>
      </c>
      <c r="F1530" s="86">
        <v>2448373208</v>
      </c>
      <c r="G1530" s="86">
        <v>2448373208</v>
      </c>
      <c r="H1530" s="93">
        <v>2448373208</v>
      </c>
      <c r="I1530" s="86" t="s">
        <v>2829</v>
      </c>
      <c r="J1530" s="86" t="s">
        <v>2832</v>
      </c>
      <c r="K1530" s="86">
        <v>36455616</v>
      </c>
      <c r="L1530" s="86">
        <v>0</v>
      </c>
      <c r="M1530" s="86">
        <v>2484828824</v>
      </c>
      <c r="N1530" s="86">
        <v>2484828824</v>
      </c>
      <c r="O1530" s="86">
        <v>2448373208</v>
      </c>
      <c r="P1530" s="86">
        <v>2484828824</v>
      </c>
      <c r="Q1530" s="86">
        <v>2448373208</v>
      </c>
      <c r="R1530" s="86">
        <v>2484828824</v>
      </c>
      <c r="S1530" s="86">
        <v>2448373208</v>
      </c>
    </row>
    <row r="1531" spans="1:19" x14ac:dyDescent="0.35">
      <c r="A1531" s="86" t="s">
        <v>1536</v>
      </c>
      <c r="B1531" s="86">
        <v>249</v>
      </c>
      <c r="C1531" s="86" t="s">
        <v>1811</v>
      </c>
      <c r="D1531" s="86" t="s">
        <v>6810</v>
      </c>
      <c r="E1531" s="86" t="s">
        <v>2815</v>
      </c>
      <c r="F1531" s="86">
        <v>526766002</v>
      </c>
      <c r="G1531" s="86">
        <v>526766002</v>
      </c>
      <c r="H1531" s="93">
        <v>526766002</v>
      </c>
      <c r="I1531" s="86" t="s">
        <v>2829</v>
      </c>
      <c r="J1531" s="86" t="s">
        <v>2832</v>
      </c>
      <c r="K1531" s="86">
        <v>12621719</v>
      </c>
      <c r="L1531" s="86">
        <v>0</v>
      </c>
      <c r="M1531" s="86">
        <v>539387721</v>
      </c>
      <c r="N1531" s="86">
        <v>539387721</v>
      </c>
      <c r="O1531" s="86">
        <v>526766002</v>
      </c>
      <c r="P1531" s="86">
        <v>539387721</v>
      </c>
      <c r="Q1531" s="86">
        <v>526766002</v>
      </c>
      <c r="R1531" s="86">
        <v>539387721</v>
      </c>
      <c r="S1531" s="86">
        <v>526766002</v>
      </c>
    </row>
    <row r="1532" spans="1:19" x14ac:dyDescent="0.35">
      <c r="A1532" s="86" t="s">
        <v>1537</v>
      </c>
      <c r="B1532" s="86">
        <v>249</v>
      </c>
      <c r="C1532" s="86" t="s">
        <v>1811</v>
      </c>
      <c r="D1532" s="86" t="s">
        <v>6814</v>
      </c>
      <c r="E1532" s="86" t="s">
        <v>2104</v>
      </c>
      <c r="F1532" s="86">
        <v>218746476</v>
      </c>
      <c r="G1532" s="86">
        <v>218746476</v>
      </c>
      <c r="H1532" s="93">
        <v>218746476</v>
      </c>
      <c r="I1532" s="86" t="s">
        <v>2829</v>
      </c>
      <c r="J1532" s="86" t="s">
        <v>2832</v>
      </c>
      <c r="K1532" s="86">
        <v>3409013</v>
      </c>
      <c r="L1532" s="86">
        <v>7475916</v>
      </c>
      <c r="M1532" s="86">
        <v>222155489</v>
      </c>
      <c r="N1532" s="86">
        <v>214679573</v>
      </c>
      <c r="O1532" s="86">
        <v>211270560</v>
      </c>
      <c r="P1532" s="86">
        <v>222155489</v>
      </c>
      <c r="Q1532" s="86">
        <v>218746476</v>
      </c>
      <c r="R1532" s="86">
        <v>214679573</v>
      </c>
      <c r="S1532" s="86">
        <v>211270560</v>
      </c>
    </row>
    <row r="1533" spans="1:19" x14ac:dyDescent="0.35">
      <c r="A1533" s="86" t="s">
        <v>1538</v>
      </c>
      <c r="B1533" s="86">
        <v>250</v>
      </c>
      <c r="C1533" s="86" t="s">
        <v>1812</v>
      </c>
      <c r="D1533" s="86" t="s">
        <v>5469</v>
      </c>
      <c r="E1533" s="86" t="s">
        <v>2000</v>
      </c>
      <c r="F1533" s="86">
        <v>3828985</v>
      </c>
      <c r="G1533" s="86">
        <v>3828985</v>
      </c>
      <c r="H1533" s="93">
        <v>3828985</v>
      </c>
      <c r="I1533" s="86" t="s">
        <v>2829</v>
      </c>
      <c r="J1533" s="86" t="s">
        <v>2832</v>
      </c>
      <c r="K1533" s="86">
        <v>163556</v>
      </c>
      <c r="L1533" s="86">
        <v>0</v>
      </c>
      <c r="M1533" s="86">
        <v>3992541</v>
      </c>
      <c r="N1533" s="86">
        <v>3992541</v>
      </c>
      <c r="O1533" s="86">
        <v>3828985</v>
      </c>
      <c r="P1533" s="86">
        <v>3992541</v>
      </c>
      <c r="Q1533" s="86">
        <v>3828985</v>
      </c>
      <c r="R1533" s="86">
        <v>3992541</v>
      </c>
      <c r="S1533" s="86">
        <v>3828985</v>
      </c>
    </row>
    <row r="1534" spans="1:19" x14ac:dyDescent="0.35">
      <c r="A1534" s="86" t="s">
        <v>1539</v>
      </c>
      <c r="B1534" s="86">
        <v>250</v>
      </c>
      <c r="C1534" s="86" t="s">
        <v>1812</v>
      </c>
      <c r="D1534" s="86" t="s">
        <v>6031</v>
      </c>
      <c r="E1534" s="86" t="s">
        <v>2419</v>
      </c>
      <c r="F1534" s="86">
        <v>1453522</v>
      </c>
      <c r="G1534" s="86">
        <v>1453522</v>
      </c>
      <c r="H1534" s="93">
        <v>1453522</v>
      </c>
      <c r="I1534" s="86" t="s">
        <v>2829</v>
      </c>
      <c r="J1534" s="86" t="s">
        <v>2832</v>
      </c>
      <c r="K1534" s="86">
        <v>0</v>
      </c>
      <c r="L1534" s="86">
        <v>0</v>
      </c>
      <c r="M1534" s="86">
        <v>1453522</v>
      </c>
      <c r="N1534" s="86">
        <v>1453522</v>
      </c>
      <c r="O1534" s="86">
        <v>1453522</v>
      </c>
      <c r="P1534" s="86">
        <v>1453522</v>
      </c>
      <c r="Q1534" s="86">
        <v>1453522</v>
      </c>
      <c r="R1534" s="86">
        <v>1453522</v>
      </c>
      <c r="S1534" s="86">
        <v>1453522</v>
      </c>
    </row>
    <row r="1535" spans="1:19" x14ac:dyDescent="0.35">
      <c r="A1535" s="86" t="s">
        <v>1540</v>
      </c>
      <c r="B1535" s="86">
        <v>250</v>
      </c>
      <c r="C1535" s="86" t="s">
        <v>1812</v>
      </c>
      <c r="D1535" s="86" t="s">
        <v>6695</v>
      </c>
      <c r="E1535" s="86" t="s">
        <v>2652</v>
      </c>
      <c r="F1535" s="86">
        <v>40519121</v>
      </c>
      <c r="G1535" s="86">
        <v>40519121</v>
      </c>
      <c r="H1535" s="93">
        <v>40519121</v>
      </c>
      <c r="I1535" s="86" t="s">
        <v>2829</v>
      </c>
      <c r="J1535" s="86" t="s">
        <v>2832</v>
      </c>
      <c r="K1535" s="86">
        <v>695637</v>
      </c>
      <c r="L1535" s="86">
        <v>0</v>
      </c>
      <c r="M1535" s="86">
        <v>41214758</v>
      </c>
      <c r="N1535" s="86">
        <v>41214758</v>
      </c>
      <c r="O1535" s="86">
        <v>40519121</v>
      </c>
      <c r="P1535" s="86">
        <v>41214758</v>
      </c>
      <c r="Q1535" s="86">
        <v>40519121</v>
      </c>
      <c r="R1535" s="86">
        <v>41214758</v>
      </c>
      <c r="S1535" s="86">
        <v>40519121</v>
      </c>
    </row>
    <row r="1536" spans="1:19" x14ac:dyDescent="0.35">
      <c r="A1536" s="86" t="s">
        <v>1541</v>
      </c>
      <c r="B1536" s="86">
        <v>250</v>
      </c>
      <c r="C1536" s="86" t="s">
        <v>1812</v>
      </c>
      <c r="D1536" s="86" t="s">
        <v>6702</v>
      </c>
      <c r="E1536" s="86" t="s">
        <v>2764</v>
      </c>
      <c r="F1536" s="86">
        <v>7976338</v>
      </c>
      <c r="G1536" s="86">
        <v>7976338</v>
      </c>
      <c r="H1536" s="93">
        <v>7976338</v>
      </c>
      <c r="I1536" s="86" t="s">
        <v>2829</v>
      </c>
      <c r="J1536" s="86" t="s">
        <v>2832</v>
      </c>
      <c r="K1536" s="86">
        <v>546102</v>
      </c>
      <c r="L1536" s="86">
        <v>0</v>
      </c>
      <c r="M1536" s="86">
        <v>8522440</v>
      </c>
      <c r="N1536" s="86">
        <v>8522440</v>
      </c>
      <c r="O1536" s="86">
        <v>7976338</v>
      </c>
      <c r="P1536" s="86">
        <v>8522440</v>
      </c>
      <c r="Q1536" s="86">
        <v>7976338</v>
      </c>
      <c r="R1536" s="86">
        <v>8522440</v>
      </c>
      <c r="S1536" s="86">
        <v>7976338</v>
      </c>
    </row>
    <row r="1537" spans="1:19" x14ac:dyDescent="0.35">
      <c r="A1537" s="86" t="s">
        <v>1542</v>
      </c>
      <c r="B1537" s="86">
        <v>250</v>
      </c>
      <c r="C1537" s="86" t="s">
        <v>1812</v>
      </c>
      <c r="D1537" s="86" t="s">
        <v>6704</v>
      </c>
      <c r="E1537" s="86" t="s">
        <v>2765</v>
      </c>
      <c r="F1537" s="86">
        <v>294945996</v>
      </c>
      <c r="G1537" s="86">
        <v>294945996</v>
      </c>
      <c r="H1537" s="93">
        <v>294945996</v>
      </c>
      <c r="I1537" s="86" t="s">
        <v>2829</v>
      </c>
      <c r="J1537" s="86" t="s">
        <v>2832</v>
      </c>
      <c r="K1537" s="86">
        <v>12457640</v>
      </c>
      <c r="L1537" s="86">
        <v>0</v>
      </c>
      <c r="M1537" s="86">
        <v>307403636</v>
      </c>
      <c r="N1537" s="86">
        <v>307403636</v>
      </c>
      <c r="O1537" s="86">
        <v>294945996</v>
      </c>
      <c r="P1537" s="86">
        <v>307403636</v>
      </c>
      <c r="Q1537" s="86">
        <v>294945996</v>
      </c>
      <c r="R1537" s="86">
        <v>307403636</v>
      </c>
      <c r="S1537" s="86">
        <v>294945996</v>
      </c>
    </row>
    <row r="1538" spans="1:19" x14ac:dyDescent="0.35">
      <c r="A1538" s="86" t="s">
        <v>1543</v>
      </c>
      <c r="B1538" s="86">
        <v>250</v>
      </c>
      <c r="C1538" s="86" t="s">
        <v>1812</v>
      </c>
      <c r="D1538" s="86" t="s">
        <v>6815</v>
      </c>
      <c r="E1538" s="86" t="s">
        <v>2816</v>
      </c>
      <c r="F1538" s="86">
        <v>678146534</v>
      </c>
      <c r="G1538" s="86">
        <v>678146534</v>
      </c>
      <c r="H1538" s="93">
        <v>678146534</v>
      </c>
      <c r="I1538" s="86" t="s">
        <v>2829</v>
      </c>
      <c r="J1538" s="86" t="s">
        <v>2832</v>
      </c>
      <c r="K1538" s="86">
        <v>11684532</v>
      </c>
      <c r="L1538" s="86">
        <v>0</v>
      </c>
      <c r="M1538" s="86">
        <v>689831066</v>
      </c>
      <c r="N1538" s="86">
        <v>689831066</v>
      </c>
      <c r="O1538" s="86">
        <v>678146534</v>
      </c>
      <c r="P1538" s="86">
        <v>689831066</v>
      </c>
      <c r="Q1538" s="86">
        <v>678146534</v>
      </c>
      <c r="R1538" s="86">
        <v>689831066</v>
      </c>
      <c r="S1538" s="86">
        <v>678146534</v>
      </c>
    </row>
    <row r="1539" spans="1:19" x14ac:dyDescent="0.35">
      <c r="A1539" s="86" t="s">
        <v>1544</v>
      </c>
      <c r="B1539" s="86">
        <v>250</v>
      </c>
      <c r="C1539" s="86" t="s">
        <v>1812</v>
      </c>
      <c r="D1539" s="86" t="s">
        <v>6816</v>
      </c>
      <c r="E1539" s="86" t="s">
        <v>2817</v>
      </c>
      <c r="F1539" s="86">
        <v>662378072</v>
      </c>
      <c r="G1539" s="86">
        <v>662378072</v>
      </c>
      <c r="H1539" s="93">
        <v>662378072</v>
      </c>
      <c r="I1539" s="86" t="s">
        <v>2829</v>
      </c>
      <c r="J1539" s="86" t="s">
        <v>2832</v>
      </c>
      <c r="K1539" s="86">
        <v>21412648</v>
      </c>
      <c r="L1539" s="86">
        <v>0</v>
      </c>
      <c r="M1539" s="86">
        <v>683790720</v>
      </c>
      <c r="N1539" s="86">
        <v>683790720</v>
      </c>
      <c r="O1539" s="86">
        <v>662378072</v>
      </c>
      <c r="P1539" s="86">
        <v>683790720</v>
      </c>
      <c r="Q1539" s="86">
        <v>662378072</v>
      </c>
      <c r="R1539" s="86">
        <v>683790720</v>
      </c>
      <c r="S1539" s="86">
        <v>662378072</v>
      </c>
    </row>
    <row r="1540" spans="1:19" x14ac:dyDescent="0.35">
      <c r="A1540" s="86" t="s">
        <v>1545</v>
      </c>
      <c r="B1540" s="86">
        <v>250</v>
      </c>
      <c r="C1540" s="86" t="s">
        <v>1812</v>
      </c>
      <c r="D1540" s="86" t="s">
        <v>6817</v>
      </c>
      <c r="E1540" s="86" t="s">
        <v>2818</v>
      </c>
      <c r="F1540" s="86">
        <v>532944152</v>
      </c>
      <c r="G1540" s="86">
        <v>550443798</v>
      </c>
      <c r="H1540" s="93">
        <v>532944152</v>
      </c>
      <c r="I1540" s="86" t="s">
        <v>2829</v>
      </c>
      <c r="J1540" s="86" t="s">
        <v>2833</v>
      </c>
      <c r="K1540" s="86">
        <v>19837775</v>
      </c>
      <c r="L1540" s="86">
        <v>0</v>
      </c>
      <c r="M1540" s="86">
        <v>552781927</v>
      </c>
      <c r="N1540" s="86">
        <v>552781927</v>
      </c>
      <c r="O1540" s="86">
        <v>532944152</v>
      </c>
      <c r="P1540" s="86">
        <v>552781927</v>
      </c>
      <c r="Q1540" s="86">
        <v>532944152</v>
      </c>
      <c r="R1540" s="86">
        <v>552781927</v>
      </c>
      <c r="S1540" s="86">
        <v>532944152</v>
      </c>
    </row>
    <row r="1541" spans="1:19" x14ac:dyDescent="0.35">
      <c r="A1541" s="86" t="s">
        <v>1546</v>
      </c>
      <c r="B1541" s="86">
        <v>250</v>
      </c>
      <c r="C1541" s="86" t="s">
        <v>1812</v>
      </c>
      <c r="D1541" s="86" t="s">
        <v>6819</v>
      </c>
      <c r="E1541" s="86" t="s">
        <v>2420</v>
      </c>
      <c r="F1541" s="86">
        <v>395803162</v>
      </c>
      <c r="G1541" s="86">
        <v>405087715</v>
      </c>
      <c r="H1541" s="93">
        <v>395803162</v>
      </c>
      <c r="I1541" s="86" t="s">
        <v>2829</v>
      </c>
      <c r="J1541" s="86" t="s">
        <v>2833</v>
      </c>
      <c r="K1541" s="86">
        <v>9803179</v>
      </c>
      <c r="L1541" s="86">
        <v>0</v>
      </c>
      <c r="M1541" s="86">
        <v>405606341</v>
      </c>
      <c r="N1541" s="86">
        <v>405606341</v>
      </c>
      <c r="O1541" s="86">
        <v>395803162</v>
      </c>
      <c r="P1541" s="86">
        <v>405606341</v>
      </c>
      <c r="Q1541" s="86">
        <v>395803162</v>
      </c>
      <c r="R1541" s="86">
        <v>405606341</v>
      </c>
      <c r="S1541" s="86">
        <v>395803162</v>
      </c>
    </row>
    <row r="1542" spans="1:19" x14ac:dyDescent="0.35">
      <c r="A1542" s="86" t="s">
        <v>1547</v>
      </c>
      <c r="B1542" s="86">
        <v>250</v>
      </c>
      <c r="C1542" s="86" t="s">
        <v>1812</v>
      </c>
      <c r="D1542" s="86" t="s">
        <v>6821</v>
      </c>
      <c r="E1542" s="86" t="s">
        <v>2666</v>
      </c>
      <c r="F1542" s="86">
        <v>310882286</v>
      </c>
      <c r="G1542" s="86">
        <v>315780694</v>
      </c>
      <c r="H1542" s="93">
        <v>310882286</v>
      </c>
      <c r="I1542" s="86" t="s">
        <v>2829</v>
      </c>
      <c r="J1542" s="86" t="s">
        <v>2833</v>
      </c>
      <c r="K1542" s="86">
        <v>13350214</v>
      </c>
      <c r="L1542" s="86">
        <v>0</v>
      </c>
      <c r="M1542" s="86">
        <v>324232500</v>
      </c>
      <c r="N1542" s="86">
        <v>324232500</v>
      </c>
      <c r="O1542" s="86">
        <v>310882286</v>
      </c>
      <c r="P1542" s="86">
        <v>324232500</v>
      </c>
      <c r="Q1542" s="86">
        <v>310882286</v>
      </c>
      <c r="R1542" s="86">
        <v>324232500</v>
      </c>
      <c r="S1542" s="86">
        <v>310882286</v>
      </c>
    </row>
    <row r="1543" spans="1:19" x14ac:dyDescent="0.35">
      <c r="A1543" s="86" t="s">
        <v>1548</v>
      </c>
      <c r="B1543" s="86">
        <v>250</v>
      </c>
      <c r="C1543" s="86" t="s">
        <v>1812</v>
      </c>
      <c r="D1543" s="86" t="s">
        <v>6824</v>
      </c>
      <c r="E1543" s="86" t="s">
        <v>2250</v>
      </c>
      <c r="F1543" s="86">
        <v>422115678</v>
      </c>
      <c r="G1543" s="86">
        <v>431167102</v>
      </c>
      <c r="H1543" s="93">
        <v>422115678</v>
      </c>
      <c r="I1543" s="86" t="s">
        <v>2829</v>
      </c>
      <c r="J1543" s="86" t="s">
        <v>2833</v>
      </c>
      <c r="K1543" s="86">
        <v>15933430</v>
      </c>
      <c r="L1543" s="86">
        <v>0</v>
      </c>
      <c r="M1543" s="86">
        <v>438049108</v>
      </c>
      <c r="N1543" s="86">
        <v>438049108</v>
      </c>
      <c r="O1543" s="86">
        <v>422115678</v>
      </c>
      <c r="P1543" s="86">
        <v>438049108</v>
      </c>
      <c r="Q1543" s="86">
        <v>422115678</v>
      </c>
      <c r="R1543" s="86">
        <v>438049108</v>
      </c>
      <c r="S1543" s="86">
        <v>422115678</v>
      </c>
    </row>
    <row r="1544" spans="1:19" x14ac:dyDescent="0.35">
      <c r="A1544" s="86" t="s">
        <v>1549</v>
      </c>
      <c r="B1544" s="86">
        <v>251</v>
      </c>
      <c r="C1544" s="86" t="s">
        <v>1813</v>
      </c>
      <c r="D1544" s="86" t="s">
        <v>5781</v>
      </c>
      <c r="E1544" s="86" t="s">
        <v>2263</v>
      </c>
      <c r="F1544" s="86">
        <v>16306303</v>
      </c>
      <c r="G1544" s="86">
        <v>16306303</v>
      </c>
      <c r="H1544" s="93">
        <v>16306303</v>
      </c>
      <c r="I1544" s="86" t="s">
        <v>2829</v>
      </c>
      <c r="J1544" s="86" t="s">
        <v>2832</v>
      </c>
      <c r="K1544" s="86">
        <v>20000</v>
      </c>
      <c r="L1544" s="86">
        <v>0</v>
      </c>
      <c r="M1544" s="86">
        <v>16326303</v>
      </c>
      <c r="N1544" s="86">
        <v>16326303</v>
      </c>
      <c r="O1544" s="86">
        <v>16306303</v>
      </c>
      <c r="P1544" s="86">
        <v>16326303</v>
      </c>
      <c r="Q1544" s="86">
        <v>16306303</v>
      </c>
      <c r="R1544" s="86">
        <v>16326303</v>
      </c>
      <c r="S1544" s="86">
        <v>16306303</v>
      </c>
    </row>
    <row r="1545" spans="1:19" x14ac:dyDescent="0.35">
      <c r="A1545" s="86" t="s">
        <v>1550</v>
      </c>
      <c r="B1545" s="86">
        <v>251</v>
      </c>
      <c r="C1545" s="86" t="s">
        <v>1813</v>
      </c>
      <c r="D1545" s="86" t="s">
        <v>6651</v>
      </c>
      <c r="E1545" s="86" t="s">
        <v>2741</v>
      </c>
      <c r="F1545" s="86">
        <v>13531027</v>
      </c>
      <c r="G1545" s="86">
        <v>13531027</v>
      </c>
      <c r="H1545" s="93">
        <v>13531027</v>
      </c>
      <c r="I1545" s="86" t="s">
        <v>2829</v>
      </c>
      <c r="J1545" s="86" t="s">
        <v>2832</v>
      </c>
      <c r="K1545" s="86">
        <v>30000</v>
      </c>
      <c r="L1545" s="86">
        <v>0</v>
      </c>
      <c r="M1545" s="86">
        <v>13561027</v>
      </c>
      <c r="N1545" s="86">
        <v>13561027</v>
      </c>
      <c r="O1545" s="86">
        <v>13531027</v>
      </c>
      <c r="P1545" s="86">
        <v>13561027</v>
      </c>
      <c r="Q1545" s="86">
        <v>13531027</v>
      </c>
      <c r="R1545" s="86">
        <v>13561027</v>
      </c>
      <c r="S1545" s="86">
        <v>13531027</v>
      </c>
    </row>
    <row r="1546" spans="1:19" x14ac:dyDescent="0.35">
      <c r="A1546" s="86" t="s">
        <v>1551</v>
      </c>
      <c r="B1546" s="86">
        <v>251</v>
      </c>
      <c r="C1546" s="86" t="s">
        <v>1813</v>
      </c>
      <c r="D1546" s="86" t="s">
        <v>6825</v>
      </c>
      <c r="E1546" s="86" t="s">
        <v>2819</v>
      </c>
      <c r="F1546" s="86">
        <v>1228464156</v>
      </c>
      <c r="G1546" s="86">
        <v>1228464156</v>
      </c>
      <c r="H1546" s="93">
        <v>1228464156</v>
      </c>
      <c r="I1546" s="86" t="s">
        <v>2829</v>
      </c>
      <c r="J1546" s="86" t="s">
        <v>2832</v>
      </c>
      <c r="K1546" s="86">
        <v>11079688</v>
      </c>
      <c r="L1546" s="86">
        <v>5431440</v>
      </c>
      <c r="M1546" s="86">
        <v>1239543844</v>
      </c>
      <c r="N1546" s="86">
        <v>1234112404</v>
      </c>
      <c r="O1546" s="86">
        <v>1223032716</v>
      </c>
      <c r="P1546" s="86">
        <v>1239543844</v>
      </c>
      <c r="Q1546" s="86">
        <v>1228464156</v>
      </c>
      <c r="R1546" s="86">
        <v>1234112404</v>
      </c>
      <c r="S1546" s="86">
        <v>1223032716</v>
      </c>
    </row>
    <row r="1547" spans="1:19" x14ac:dyDescent="0.35">
      <c r="A1547" s="86" t="s">
        <v>1552</v>
      </c>
      <c r="B1547" s="86">
        <v>251</v>
      </c>
      <c r="C1547" s="86" t="s">
        <v>1813</v>
      </c>
      <c r="D1547" s="86" t="s">
        <v>6826</v>
      </c>
      <c r="E1547" s="86" t="s">
        <v>2820</v>
      </c>
      <c r="F1547" s="86">
        <v>1250814892</v>
      </c>
      <c r="G1547" s="86">
        <v>1250814892</v>
      </c>
      <c r="H1547" s="93">
        <v>1250814892</v>
      </c>
      <c r="I1547" s="86" t="s">
        <v>2829</v>
      </c>
      <c r="J1547" s="86" t="s">
        <v>2832</v>
      </c>
      <c r="K1547" s="86">
        <v>3869659</v>
      </c>
      <c r="L1547" s="86">
        <v>4215923</v>
      </c>
      <c r="M1547" s="86">
        <v>1254684551</v>
      </c>
      <c r="N1547" s="86">
        <v>1250468628</v>
      </c>
      <c r="O1547" s="86">
        <v>1246598969</v>
      </c>
      <c r="P1547" s="86">
        <v>1254684551</v>
      </c>
      <c r="Q1547" s="86">
        <v>1250814892</v>
      </c>
      <c r="R1547" s="86">
        <v>1250468628</v>
      </c>
      <c r="S1547" s="86">
        <v>1246598969</v>
      </c>
    </row>
    <row r="1548" spans="1:19" x14ac:dyDescent="0.35">
      <c r="A1548" s="86" t="s">
        <v>1553</v>
      </c>
      <c r="B1548" s="86">
        <v>252</v>
      </c>
      <c r="C1548" s="86" t="s">
        <v>1814</v>
      </c>
      <c r="D1548" s="86" t="s">
        <v>6072</v>
      </c>
      <c r="E1548" s="86" t="s">
        <v>2446</v>
      </c>
      <c r="F1548" s="86">
        <v>7731577</v>
      </c>
      <c r="G1548" s="86">
        <v>8067366</v>
      </c>
      <c r="H1548" s="93">
        <v>7731577</v>
      </c>
      <c r="I1548" s="86" t="s">
        <v>2829</v>
      </c>
      <c r="J1548" s="86" t="s">
        <v>2833</v>
      </c>
      <c r="K1548" s="86">
        <v>39227</v>
      </c>
      <c r="L1548" s="86">
        <v>0</v>
      </c>
      <c r="M1548" s="86">
        <v>7770804</v>
      </c>
      <c r="N1548" s="86">
        <v>7770804</v>
      </c>
      <c r="O1548" s="86">
        <v>7731577</v>
      </c>
      <c r="P1548" s="86">
        <v>8677070</v>
      </c>
      <c r="Q1548" s="86">
        <v>8637843</v>
      </c>
      <c r="R1548" s="86">
        <v>8677070</v>
      </c>
      <c r="S1548" s="86">
        <v>8637843</v>
      </c>
    </row>
    <row r="1549" spans="1:19" x14ac:dyDescent="0.35">
      <c r="A1549" s="86" t="s">
        <v>1554</v>
      </c>
      <c r="B1549" s="86">
        <v>252</v>
      </c>
      <c r="C1549" s="86" t="s">
        <v>1814</v>
      </c>
      <c r="D1549" s="86" t="s">
        <v>6658</v>
      </c>
      <c r="E1549" s="86" t="s">
        <v>2721</v>
      </c>
      <c r="F1549" s="86">
        <v>5080746</v>
      </c>
      <c r="G1549" s="86">
        <v>5246697</v>
      </c>
      <c r="H1549" s="93">
        <v>5080746</v>
      </c>
      <c r="I1549" s="86" t="s">
        <v>2829</v>
      </c>
      <c r="J1549" s="86" t="s">
        <v>2833</v>
      </c>
      <c r="K1549" s="86">
        <v>40000</v>
      </c>
      <c r="L1549" s="86">
        <v>0</v>
      </c>
      <c r="M1549" s="86">
        <v>5120746</v>
      </c>
      <c r="N1549" s="86">
        <v>5120746</v>
      </c>
      <c r="O1549" s="86">
        <v>5080746</v>
      </c>
      <c r="P1549" s="86">
        <v>5120746</v>
      </c>
      <c r="Q1549" s="86">
        <v>5080746</v>
      </c>
      <c r="R1549" s="86">
        <v>5120746</v>
      </c>
      <c r="S1549" s="86">
        <v>5080746</v>
      </c>
    </row>
    <row r="1550" spans="1:19" x14ac:dyDescent="0.35">
      <c r="A1550" s="86" t="s">
        <v>1555</v>
      </c>
      <c r="B1550" s="86">
        <v>252</v>
      </c>
      <c r="C1550" s="86" t="s">
        <v>1814</v>
      </c>
      <c r="D1550" s="86" t="s">
        <v>6828</v>
      </c>
      <c r="E1550" s="86" t="s">
        <v>2722</v>
      </c>
      <c r="F1550" s="86">
        <v>771106911</v>
      </c>
      <c r="G1550" s="86">
        <v>771106911</v>
      </c>
      <c r="H1550" s="93">
        <v>771106911</v>
      </c>
      <c r="I1550" s="86" t="s">
        <v>2829</v>
      </c>
      <c r="J1550" s="86" t="s">
        <v>2832</v>
      </c>
      <c r="K1550" s="86">
        <v>28647751</v>
      </c>
      <c r="L1550" s="86">
        <v>0</v>
      </c>
      <c r="M1550" s="86">
        <v>799754662</v>
      </c>
      <c r="N1550" s="86">
        <v>799754662</v>
      </c>
      <c r="O1550" s="86">
        <v>771106911</v>
      </c>
      <c r="P1550" s="86">
        <v>805429852</v>
      </c>
      <c r="Q1550" s="86">
        <v>776782101</v>
      </c>
      <c r="R1550" s="86">
        <v>805429852</v>
      </c>
      <c r="S1550" s="86">
        <v>776782101</v>
      </c>
    </row>
    <row r="1551" spans="1:19" x14ac:dyDescent="0.35">
      <c r="A1551" s="86" t="s">
        <v>1556</v>
      </c>
      <c r="B1551" s="86">
        <v>252</v>
      </c>
      <c r="C1551" s="86" t="s">
        <v>1814</v>
      </c>
      <c r="D1551" s="86" t="s">
        <v>6829</v>
      </c>
      <c r="E1551" s="86" t="s">
        <v>2821</v>
      </c>
      <c r="F1551" s="86">
        <v>80286938</v>
      </c>
      <c r="G1551" s="86">
        <v>80286938</v>
      </c>
      <c r="H1551" s="93">
        <v>80286938</v>
      </c>
      <c r="I1551" s="86" t="s">
        <v>2829</v>
      </c>
      <c r="J1551" s="86" t="s">
        <v>2832</v>
      </c>
      <c r="K1551" s="86">
        <v>1297610</v>
      </c>
      <c r="L1551" s="86">
        <v>0</v>
      </c>
      <c r="M1551" s="86">
        <v>81584548</v>
      </c>
      <c r="N1551" s="86">
        <v>81584548</v>
      </c>
      <c r="O1551" s="86">
        <v>80286938</v>
      </c>
      <c r="P1551" s="86">
        <v>81584548</v>
      </c>
      <c r="Q1551" s="86">
        <v>80286938</v>
      </c>
      <c r="R1551" s="86">
        <v>81584548</v>
      </c>
      <c r="S1551" s="86">
        <v>80286938</v>
      </c>
    </row>
    <row r="1552" spans="1:19" x14ac:dyDescent="0.35">
      <c r="A1552" s="86" t="s">
        <v>1557</v>
      </c>
      <c r="B1552" s="86">
        <v>252</v>
      </c>
      <c r="C1552" s="86" t="s">
        <v>1814</v>
      </c>
      <c r="D1552" s="86" t="s">
        <v>6833</v>
      </c>
      <c r="E1552" s="86" t="s">
        <v>1845</v>
      </c>
      <c r="F1552" s="86">
        <v>215497826</v>
      </c>
      <c r="G1552" s="86">
        <v>215497826</v>
      </c>
      <c r="H1552" s="93">
        <v>215497826</v>
      </c>
      <c r="I1552" s="86" t="s">
        <v>2829</v>
      </c>
      <c r="J1552" s="86" t="s">
        <v>2832</v>
      </c>
      <c r="K1552" s="86">
        <v>6365990</v>
      </c>
      <c r="L1552" s="86">
        <v>0</v>
      </c>
      <c r="M1552" s="86">
        <v>221863816</v>
      </c>
      <c r="N1552" s="86">
        <v>221863816</v>
      </c>
      <c r="O1552" s="86">
        <v>215497826</v>
      </c>
      <c r="P1552" s="86">
        <v>226863862</v>
      </c>
      <c r="Q1552" s="86">
        <v>220497872</v>
      </c>
      <c r="R1552" s="86">
        <v>226863862</v>
      </c>
      <c r="S1552" s="86">
        <v>220497872</v>
      </c>
    </row>
    <row r="1553" spans="1:19" x14ac:dyDescent="0.35">
      <c r="A1553" s="86" t="s">
        <v>1558</v>
      </c>
      <c r="B1553" s="86">
        <v>253</v>
      </c>
      <c r="C1553" s="86" t="s">
        <v>1815</v>
      </c>
      <c r="D1553" s="86" t="s">
        <v>6834</v>
      </c>
      <c r="E1553" s="86" t="s">
        <v>2822</v>
      </c>
      <c r="F1553" s="86">
        <v>886837030</v>
      </c>
      <c r="G1553" s="86">
        <v>1051343494</v>
      </c>
      <c r="H1553" s="93">
        <v>886837030</v>
      </c>
      <c r="I1553" s="86" t="s">
        <v>2829</v>
      </c>
      <c r="J1553" s="86" t="s">
        <v>2837</v>
      </c>
      <c r="K1553" s="86">
        <v>27976414</v>
      </c>
      <c r="L1553" s="86">
        <v>25453691</v>
      </c>
      <c r="M1553" s="86">
        <v>914813444</v>
      </c>
      <c r="N1553" s="86">
        <v>889359753</v>
      </c>
      <c r="O1553" s="86">
        <v>861383339</v>
      </c>
      <c r="P1553" s="86">
        <v>914813444</v>
      </c>
      <c r="Q1553" s="86">
        <v>886837030</v>
      </c>
      <c r="R1553" s="86">
        <v>889359753</v>
      </c>
      <c r="S1553" s="86">
        <v>861383339</v>
      </c>
    </row>
    <row r="1554" spans="1:19" x14ac:dyDescent="0.35">
      <c r="A1554" s="86" t="s">
        <v>1559</v>
      </c>
      <c r="B1554" s="86">
        <v>254</v>
      </c>
      <c r="C1554" s="86" t="s">
        <v>1816</v>
      </c>
      <c r="D1554" s="86" t="s">
        <v>6714</v>
      </c>
      <c r="E1554" s="86" t="s">
        <v>2669</v>
      </c>
      <c r="F1554" s="86">
        <v>102291114</v>
      </c>
      <c r="G1554" s="86">
        <v>102291114</v>
      </c>
      <c r="H1554" s="93">
        <v>102291114</v>
      </c>
      <c r="I1554" s="86" t="s">
        <v>2829</v>
      </c>
      <c r="J1554" s="86" t="s">
        <v>2833</v>
      </c>
      <c r="K1554" s="86">
        <v>1240626</v>
      </c>
      <c r="L1554" s="86">
        <v>0</v>
      </c>
      <c r="M1554" s="86">
        <v>103531740</v>
      </c>
      <c r="N1554" s="86">
        <v>103531740</v>
      </c>
      <c r="O1554" s="86">
        <v>102291114</v>
      </c>
      <c r="P1554" s="86">
        <v>103531740</v>
      </c>
      <c r="Q1554" s="86">
        <v>102291114</v>
      </c>
      <c r="R1554" s="86">
        <v>103531740</v>
      </c>
      <c r="S1554" s="86">
        <v>102291114</v>
      </c>
    </row>
    <row r="1555" spans="1:19" x14ac:dyDescent="0.35">
      <c r="A1555" s="86" t="s">
        <v>1560</v>
      </c>
      <c r="B1555" s="86">
        <v>254</v>
      </c>
      <c r="C1555" s="86" t="s">
        <v>1816</v>
      </c>
      <c r="D1555" s="86" t="s">
        <v>6835</v>
      </c>
      <c r="E1555" s="86" t="s">
        <v>2823</v>
      </c>
      <c r="F1555" s="86">
        <v>1037369058</v>
      </c>
      <c r="G1555" s="86">
        <v>1063475449</v>
      </c>
      <c r="H1555" s="93">
        <v>1037369058</v>
      </c>
      <c r="I1555" s="86" t="s">
        <v>2829</v>
      </c>
      <c r="J1555" s="86" t="s">
        <v>2833</v>
      </c>
      <c r="K1555" s="86">
        <v>13187852</v>
      </c>
      <c r="L1555" s="86">
        <v>0</v>
      </c>
      <c r="M1555" s="86">
        <v>1050556910</v>
      </c>
      <c r="N1555" s="86">
        <v>1050556910</v>
      </c>
      <c r="O1555" s="86">
        <v>1037369058</v>
      </c>
      <c r="P1555" s="86">
        <v>1050556910</v>
      </c>
      <c r="Q1555" s="86">
        <v>1037369058</v>
      </c>
      <c r="R1555" s="86">
        <v>1050556910</v>
      </c>
      <c r="S1555" s="86">
        <v>1037369058</v>
      </c>
    </row>
    <row r="1556" spans="1:19" x14ac:dyDescent="0.35">
      <c r="A1556" s="86" t="s">
        <v>1561</v>
      </c>
      <c r="B1556" s="86">
        <v>254</v>
      </c>
      <c r="C1556" s="86" t="s">
        <v>1816</v>
      </c>
      <c r="D1556" s="86" t="s">
        <v>6836</v>
      </c>
      <c r="E1556" s="86" t="s">
        <v>2824</v>
      </c>
      <c r="F1556" s="86">
        <v>235956300</v>
      </c>
      <c r="G1556" s="86">
        <v>274012558</v>
      </c>
      <c r="H1556" s="93">
        <v>235956300</v>
      </c>
      <c r="I1556" s="86" t="s">
        <v>2829</v>
      </c>
      <c r="J1556" s="86" t="s">
        <v>2834</v>
      </c>
      <c r="K1556" s="86">
        <v>3323044</v>
      </c>
      <c r="L1556" s="86">
        <v>0</v>
      </c>
      <c r="M1556" s="86">
        <v>239279344</v>
      </c>
      <c r="N1556" s="86">
        <v>239279344</v>
      </c>
      <c r="O1556" s="86">
        <v>235956300</v>
      </c>
      <c r="P1556" s="86">
        <v>239279344</v>
      </c>
      <c r="Q1556" s="86">
        <v>235956300</v>
      </c>
      <c r="R1556" s="86">
        <v>239279344</v>
      </c>
      <c r="S1556" s="86">
        <v>235956300</v>
      </c>
    </row>
    <row r="1558" spans="1:19" x14ac:dyDescent="0.35">
      <c r="H1558" s="93">
        <f>SUM(H2:H1557)</f>
        <v>2989043462877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9D2B4-C98F-42FC-B753-5ADE5D28DF91}">
  <dimension ref="A1:C1026"/>
  <sheetViews>
    <sheetView topLeftCell="AI1" workbookViewId="0">
      <selection activeCell="AI1" sqref="AI1"/>
    </sheetView>
  </sheetViews>
  <sheetFormatPr defaultColWidth="8.7265625" defaultRowHeight="14.5" x14ac:dyDescent="0.35"/>
  <cols>
    <col min="1" max="1" width="8.7265625" style="86"/>
    <col min="2" max="2" width="20.54296875" style="86" bestFit="1" customWidth="1"/>
    <col min="3" max="3" width="17.81640625" style="86" bestFit="1" customWidth="1"/>
    <col min="4" max="16384" width="8.7265625" style="74"/>
  </cols>
  <sheetData>
    <row r="1" spans="1:3" x14ac:dyDescent="0.35">
      <c r="A1" s="86" t="s">
        <v>5280</v>
      </c>
      <c r="B1" s="86" t="s">
        <v>6856</v>
      </c>
      <c r="C1" s="86" t="s">
        <v>6857</v>
      </c>
    </row>
    <row r="2" spans="1:3" x14ac:dyDescent="0.35">
      <c r="A2" s="86" t="s">
        <v>2864</v>
      </c>
      <c r="B2" s="86">
        <v>295042091</v>
      </c>
      <c r="C2" s="86">
        <v>295042091</v>
      </c>
    </row>
    <row r="3" spans="1:3" x14ac:dyDescent="0.35">
      <c r="A3" s="86" t="s">
        <v>2865</v>
      </c>
      <c r="B3" s="86">
        <v>300149118</v>
      </c>
      <c r="C3" s="86">
        <v>300149118</v>
      </c>
    </row>
    <row r="4" spans="1:3" x14ac:dyDescent="0.35">
      <c r="A4" s="86" t="s">
        <v>2866</v>
      </c>
      <c r="B4" s="86">
        <v>288267508</v>
      </c>
      <c r="C4" s="86">
        <v>288267508</v>
      </c>
    </row>
    <row r="5" spans="1:3" x14ac:dyDescent="0.35">
      <c r="A5" s="86" t="s">
        <v>2867</v>
      </c>
      <c r="B5" s="86">
        <v>114757426</v>
      </c>
      <c r="C5" s="86">
        <v>114757426</v>
      </c>
    </row>
    <row r="6" spans="1:3" x14ac:dyDescent="0.35">
      <c r="A6" s="86" t="s">
        <v>2868</v>
      </c>
      <c r="B6" s="86">
        <v>1147718318</v>
      </c>
      <c r="C6" s="86">
        <v>1147718318</v>
      </c>
    </row>
    <row r="7" spans="1:3" x14ac:dyDescent="0.35">
      <c r="A7" s="86" t="s">
        <v>2869</v>
      </c>
      <c r="B7" s="86">
        <v>515291615</v>
      </c>
      <c r="C7" s="86">
        <v>515291615</v>
      </c>
    </row>
    <row r="8" spans="1:3" x14ac:dyDescent="0.35">
      <c r="A8" s="86" t="s">
        <v>2870</v>
      </c>
      <c r="B8" s="86">
        <v>122144770</v>
      </c>
      <c r="C8" s="86">
        <v>122144770</v>
      </c>
    </row>
    <row r="9" spans="1:3" x14ac:dyDescent="0.35">
      <c r="A9" s="86" t="s">
        <v>2871</v>
      </c>
      <c r="B9" s="86">
        <v>4762056734</v>
      </c>
      <c r="C9" s="86">
        <v>4812311584</v>
      </c>
    </row>
    <row r="10" spans="1:3" x14ac:dyDescent="0.35">
      <c r="A10" s="86" t="s">
        <v>2872</v>
      </c>
      <c r="B10" s="86">
        <v>569087838</v>
      </c>
      <c r="C10" s="86">
        <v>569087838</v>
      </c>
    </row>
    <row r="11" spans="1:3" x14ac:dyDescent="0.35">
      <c r="A11" s="86" t="s">
        <v>2873</v>
      </c>
      <c r="B11" s="86">
        <v>2676422421</v>
      </c>
      <c r="C11" s="86">
        <v>2676422421</v>
      </c>
    </row>
    <row r="12" spans="1:3" x14ac:dyDescent="0.35">
      <c r="A12" s="86" t="s">
        <v>2874</v>
      </c>
      <c r="B12" s="86">
        <v>408302877</v>
      </c>
      <c r="C12" s="86">
        <v>408302877</v>
      </c>
    </row>
    <row r="13" spans="1:3" x14ac:dyDescent="0.35">
      <c r="A13" s="86" t="s">
        <v>2875</v>
      </c>
      <c r="B13" s="86">
        <v>319184700</v>
      </c>
      <c r="C13" s="86">
        <v>319184700</v>
      </c>
    </row>
    <row r="14" spans="1:3" x14ac:dyDescent="0.35">
      <c r="A14" s="86" t="s">
        <v>2876</v>
      </c>
      <c r="B14" s="86">
        <v>117220313</v>
      </c>
      <c r="C14" s="86">
        <v>117220313</v>
      </c>
    </row>
    <row r="15" spans="1:3" x14ac:dyDescent="0.35">
      <c r="A15" s="86" t="s">
        <v>2877</v>
      </c>
      <c r="B15" s="86">
        <v>293781061</v>
      </c>
      <c r="C15" s="86">
        <v>293781061</v>
      </c>
    </row>
    <row r="16" spans="1:3" x14ac:dyDescent="0.35">
      <c r="A16" s="86" t="s">
        <v>2878</v>
      </c>
      <c r="B16" s="86">
        <v>3280496520</v>
      </c>
      <c r="C16" s="86">
        <v>3280496520</v>
      </c>
    </row>
    <row r="17" spans="1:3" x14ac:dyDescent="0.35">
      <c r="A17" s="86" t="s">
        <v>2879</v>
      </c>
      <c r="B17" s="86">
        <v>263628171</v>
      </c>
      <c r="C17" s="86">
        <v>435759511</v>
      </c>
    </row>
    <row r="18" spans="1:3" x14ac:dyDescent="0.35">
      <c r="A18" s="86" t="s">
        <v>2880</v>
      </c>
      <c r="B18" s="86">
        <v>410230624</v>
      </c>
      <c r="C18" s="86">
        <v>410230624</v>
      </c>
    </row>
    <row r="19" spans="1:3" x14ac:dyDescent="0.35">
      <c r="A19" s="86" t="s">
        <v>2881</v>
      </c>
      <c r="B19" s="86">
        <v>94167435</v>
      </c>
      <c r="C19" s="86">
        <v>94167435</v>
      </c>
    </row>
    <row r="20" spans="1:3" x14ac:dyDescent="0.35">
      <c r="A20" s="86" t="s">
        <v>2882</v>
      </c>
      <c r="B20" s="86">
        <v>210924456</v>
      </c>
      <c r="C20" s="86">
        <v>245803236</v>
      </c>
    </row>
    <row r="21" spans="1:3" x14ac:dyDescent="0.35">
      <c r="A21" s="86" t="s">
        <v>2883</v>
      </c>
      <c r="B21" s="86">
        <v>316187658</v>
      </c>
      <c r="C21" s="86">
        <v>316187658</v>
      </c>
    </row>
    <row r="22" spans="1:3" x14ac:dyDescent="0.35">
      <c r="A22" s="86" t="s">
        <v>2884</v>
      </c>
      <c r="B22" s="86">
        <v>931242721</v>
      </c>
      <c r="C22" s="86">
        <v>931242721</v>
      </c>
    </row>
    <row r="23" spans="1:3" x14ac:dyDescent="0.35">
      <c r="A23" s="86" t="s">
        <v>2885</v>
      </c>
      <c r="B23" s="86">
        <v>387071983</v>
      </c>
      <c r="C23" s="86">
        <v>387071983</v>
      </c>
    </row>
    <row r="24" spans="1:3" x14ac:dyDescent="0.35">
      <c r="A24" s="86" t="s">
        <v>2886</v>
      </c>
      <c r="B24" s="86">
        <v>2169752556</v>
      </c>
      <c r="C24" s="86">
        <v>2169752556</v>
      </c>
    </row>
    <row r="25" spans="1:3" x14ac:dyDescent="0.35">
      <c r="A25" s="86" t="s">
        <v>2887</v>
      </c>
      <c r="B25" s="86">
        <v>439240585</v>
      </c>
      <c r="C25" s="86">
        <v>439240585</v>
      </c>
    </row>
    <row r="26" spans="1:3" x14ac:dyDescent="0.35">
      <c r="A26" s="86" t="s">
        <v>2888</v>
      </c>
      <c r="B26" s="86">
        <v>1502772259</v>
      </c>
      <c r="C26" s="86">
        <v>1502772259</v>
      </c>
    </row>
    <row r="27" spans="1:3" x14ac:dyDescent="0.35">
      <c r="A27" s="86" t="s">
        <v>2889</v>
      </c>
      <c r="B27" s="86">
        <v>1535569456</v>
      </c>
      <c r="C27" s="86">
        <v>1535569456</v>
      </c>
    </row>
    <row r="28" spans="1:3" x14ac:dyDescent="0.35">
      <c r="A28" s="86" t="s">
        <v>2890</v>
      </c>
      <c r="B28" s="86">
        <v>384300177</v>
      </c>
      <c r="C28" s="86">
        <v>384300177</v>
      </c>
    </row>
    <row r="29" spans="1:3" x14ac:dyDescent="0.35">
      <c r="A29" s="86" t="s">
        <v>2891</v>
      </c>
      <c r="B29" s="86">
        <v>293415247</v>
      </c>
      <c r="C29" s="86">
        <v>293415247</v>
      </c>
    </row>
    <row r="30" spans="1:3" x14ac:dyDescent="0.35">
      <c r="A30" s="86" t="s">
        <v>2892</v>
      </c>
      <c r="B30" s="86">
        <v>247790332</v>
      </c>
      <c r="C30" s="86">
        <v>247790332</v>
      </c>
    </row>
    <row r="31" spans="1:3" x14ac:dyDescent="0.35">
      <c r="A31" s="86" t="s">
        <v>2893</v>
      </c>
      <c r="B31" s="86">
        <v>1950573747</v>
      </c>
      <c r="C31" s="86">
        <v>1950573747</v>
      </c>
    </row>
    <row r="32" spans="1:3" x14ac:dyDescent="0.35">
      <c r="A32" s="86" t="s">
        <v>2894</v>
      </c>
      <c r="B32" s="86">
        <v>4654007740</v>
      </c>
      <c r="C32" s="86">
        <v>4654007740</v>
      </c>
    </row>
    <row r="33" spans="1:3" x14ac:dyDescent="0.35">
      <c r="A33" s="86" t="s">
        <v>2895</v>
      </c>
      <c r="B33" s="86">
        <v>1631916784</v>
      </c>
      <c r="C33" s="86">
        <v>1631916784</v>
      </c>
    </row>
    <row r="34" spans="1:3" x14ac:dyDescent="0.35">
      <c r="A34" s="86" t="s">
        <v>2896</v>
      </c>
      <c r="B34" s="86">
        <v>1004516186</v>
      </c>
      <c r="C34" s="86">
        <v>1004516186</v>
      </c>
    </row>
    <row r="35" spans="1:3" x14ac:dyDescent="0.35">
      <c r="A35" s="86" t="s">
        <v>2897</v>
      </c>
      <c r="B35" s="86">
        <v>122884643</v>
      </c>
      <c r="C35" s="86">
        <v>122884643</v>
      </c>
    </row>
    <row r="36" spans="1:3" x14ac:dyDescent="0.35">
      <c r="A36" s="86" t="s">
        <v>2898</v>
      </c>
      <c r="B36" s="86">
        <v>320443034</v>
      </c>
      <c r="C36" s="86">
        <v>538481104</v>
      </c>
    </row>
    <row r="37" spans="1:3" x14ac:dyDescent="0.35">
      <c r="A37" s="86" t="s">
        <v>2899</v>
      </c>
      <c r="B37" s="86">
        <v>892057454</v>
      </c>
      <c r="C37" s="86">
        <v>892057454</v>
      </c>
    </row>
    <row r="38" spans="1:3" x14ac:dyDescent="0.35">
      <c r="A38" s="86" t="s">
        <v>2900</v>
      </c>
      <c r="B38" s="86">
        <v>354380545</v>
      </c>
      <c r="C38" s="86">
        <v>354380545</v>
      </c>
    </row>
    <row r="39" spans="1:3" x14ac:dyDescent="0.35">
      <c r="A39" s="86" t="s">
        <v>2901</v>
      </c>
      <c r="B39" s="86">
        <v>562323924</v>
      </c>
      <c r="C39" s="86">
        <v>628990444</v>
      </c>
    </row>
    <row r="40" spans="1:3" x14ac:dyDescent="0.35">
      <c r="A40" s="86" t="s">
        <v>2902</v>
      </c>
      <c r="B40" s="86">
        <v>215534816</v>
      </c>
      <c r="C40" s="86">
        <v>365156196</v>
      </c>
    </row>
    <row r="41" spans="1:3" x14ac:dyDescent="0.35">
      <c r="A41" s="86" t="s">
        <v>2903</v>
      </c>
      <c r="B41" s="86">
        <v>578947807</v>
      </c>
      <c r="C41" s="86">
        <v>578947807</v>
      </c>
    </row>
    <row r="42" spans="1:3" x14ac:dyDescent="0.35">
      <c r="A42" s="86" t="s">
        <v>2904</v>
      </c>
      <c r="B42" s="86">
        <v>130347594</v>
      </c>
      <c r="C42" s="86">
        <v>130347594</v>
      </c>
    </row>
    <row r="43" spans="1:3" x14ac:dyDescent="0.35">
      <c r="A43" s="86" t="s">
        <v>2905</v>
      </c>
      <c r="B43" s="86">
        <v>4097562444</v>
      </c>
      <c r="C43" s="86">
        <v>4097562444</v>
      </c>
    </row>
    <row r="44" spans="1:3" x14ac:dyDescent="0.35">
      <c r="A44" s="86" t="s">
        <v>2906</v>
      </c>
      <c r="B44" s="86">
        <v>151246660</v>
      </c>
      <c r="C44" s="86">
        <v>151246660</v>
      </c>
    </row>
    <row r="45" spans="1:3" x14ac:dyDescent="0.35">
      <c r="A45" s="86" t="s">
        <v>2907</v>
      </c>
      <c r="B45" s="86">
        <v>9232774999</v>
      </c>
      <c r="C45" s="86">
        <v>9232774999</v>
      </c>
    </row>
    <row r="46" spans="1:3" x14ac:dyDescent="0.35">
      <c r="A46" s="86" t="s">
        <v>2908</v>
      </c>
      <c r="B46" s="86">
        <v>211589797</v>
      </c>
      <c r="C46" s="86">
        <v>211589797</v>
      </c>
    </row>
    <row r="47" spans="1:3" x14ac:dyDescent="0.35">
      <c r="A47" s="86" t="s">
        <v>2909</v>
      </c>
      <c r="B47" s="86">
        <v>1112332338</v>
      </c>
      <c r="C47" s="86">
        <v>1112332338</v>
      </c>
    </row>
    <row r="48" spans="1:3" x14ac:dyDescent="0.35">
      <c r="A48" s="86" t="s">
        <v>2910</v>
      </c>
      <c r="B48" s="86">
        <v>3931584638</v>
      </c>
      <c r="C48" s="86">
        <v>3931584638</v>
      </c>
    </row>
    <row r="49" spans="1:3" x14ac:dyDescent="0.35">
      <c r="A49" s="86" t="s">
        <v>2911</v>
      </c>
      <c r="B49" s="86">
        <v>463304084</v>
      </c>
      <c r="C49" s="86">
        <v>463304084</v>
      </c>
    </row>
    <row r="50" spans="1:3" x14ac:dyDescent="0.35">
      <c r="A50" s="86" t="s">
        <v>2912</v>
      </c>
      <c r="B50" s="86">
        <v>7249058363</v>
      </c>
      <c r="C50" s="86">
        <v>7249058363</v>
      </c>
    </row>
    <row r="51" spans="1:3" x14ac:dyDescent="0.35">
      <c r="A51" s="86" t="s">
        <v>2913</v>
      </c>
      <c r="B51" s="86">
        <v>2064821414</v>
      </c>
      <c r="C51" s="86">
        <v>2064821414</v>
      </c>
    </row>
    <row r="52" spans="1:3" x14ac:dyDescent="0.35">
      <c r="A52" s="86" t="s">
        <v>2914</v>
      </c>
      <c r="B52" s="86">
        <v>1732508404</v>
      </c>
      <c r="C52" s="86">
        <v>1732508404</v>
      </c>
    </row>
    <row r="53" spans="1:3" x14ac:dyDescent="0.35">
      <c r="A53" s="86" t="s">
        <v>2915</v>
      </c>
      <c r="B53" s="86">
        <v>21345096384</v>
      </c>
      <c r="C53" s="86">
        <v>21345096384</v>
      </c>
    </row>
    <row r="54" spans="1:3" x14ac:dyDescent="0.35">
      <c r="A54" s="86" t="s">
        <v>2916</v>
      </c>
      <c r="B54" s="86">
        <v>2031051120</v>
      </c>
      <c r="C54" s="86">
        <v>2031051120</v>
      </c>
    </row>
    <row r="55" spans="1:3" x14ac:dyDescent="0.35">
      <c r="A55" s="86" t="s">
        <v>2917</v>
      </c>
      <c r="B55" s="86">
        <v>606164044</v>
      </c>
      <c r="C55" s="86">
        <v>606164044</v>
      </c>
    </row>
    <row r="56" spans="1:3" x14ac:dyDescent="0.35">
      <c r="A56" s="86" t="s">
        <v>2918</v>
      </c>
      <c r="B56" s="86">
        <v>43506913730</v>
      </c>
      <c r="C56" s="86">
        <v>43506913730</v>
      </c>
    </row>
    <row r="57" spans="1:3" x14ac:dyDescent="0.35">
      <c r="A57" s="86" t="s">
        <v>2919</v>
      </c>
      <c r="B57" s="86">
        <v>4614447621</v>
      </c>
      <c r="C57" s="86">
        <v>4614447621</v>
      </c>
    </row>
    <row r="58" spans="1:3" x14ac:dyDescent="0.35">
      <c r="A58" s="86" t="s">
        <v>2920</v>
      </c>
      <c r="B58" s="86">
        <v>4036856569</v>
      </c>
      <c r="C58" s="86">
        <v>4036856569</v>
      </c>
    </row>
    <row r="59" spans="1:3" x14ac:dyDescent="0.35">
      <c r="A59" s="86" t="s">
        <v>2921</v>
      </c>
      <c r="B59" s="86">
        <v>61836265714</v>
      </c>
      <c r="C59" s="86">
        <v>61836265714</v>
      </c>
    </row>
    <row r="60" spans="1:3" x14ac:dyDescent="0.35">
      <c r="A60" s="86" t="s">
        <v>2922</v>
      </c>
      <c r="B60" s="86">
        <v>11356337955</v>
      </c>
      <c r="C60" s="86">
        <v>11356337955</v>
      </c>
    </row>
    <row r="61" spans="1:3" x14ac:dyDescent="0.35">
      <c r="A61" s="86" t="s">
        <v>2923</v>
      </c>
      <c r="B61" s="86">
        <v>1534641460</v>
      </c>
      <c r="C61" s="86">
        <v>1534641460</v>
      </c>
    </row>
    <row r="62" spans="1:3" x14ac:dyDescent="0.35">
      <c r="A62" s="86" t="s">
        <v>2924</v>
      </c>
      <c r="B62" s="86">
        <v>980232365</v>
      </c>
      <c r="C62" s="86">
        <v>980232365</v>
      </c>
    </row>
    <row r="63" spans="1:3" x14ac:dyDescent="0.35">
      <c r="A63" s="86" t="s">
        <v>2925</v>
      </c>
      <c r="B63" s="86">
        <v>1147676831</v>
      </c>
      <c r="C63" s="86">
        <v>1147676831</v>
      </c>
    </row>
    <row r="64" spans="1:3" x14ac:dyDescent="0.35">
      <c r="A64" s="86" t="s">
        <v>2926</v>
      </c>
      <c r="B64" s="86">
        <v>788197477</v>
      </c>
      <c r="C64" s="86">
        <v>1011410607</v>
      </c>
    </row>
    <row r="65" spans="1:3" x14ac:dyDescent="0.35">
      <c r="A65" s="86" t="s">
        <v>2927</v>
      </c>
      <c r="B65" s="86">
        <v>672448174</v>
      </c>
      <c r="C65" s="86">
        <v>672448174</v>
      </c>
    </row>
    <row r="66" spans="1:3" x14ac:dyDescent="0.35">
      <c r="A66" s="86" t="s">
        <v>2928</v>
      </c>
      <c r="B66" s="86">
        <v>211880616</v>
      </c>
      <c r="C66" s="86">
        <v>211880616</v>
      </c>
    </row>
    <row r="67" spans="1:3" x14ac:dyDescent="0.35">
      <c r="A67" s="86" t="s">
        <v>2929</v>
      </c>
      <c r="B67" s="86">
        <v>84069450</v>
      </c>
      <c r="C67" s="86">
        <v>84069450</v>
      </c>
    </row>
    <row r="68" spans="1:3" x14ac:dyDescent="0.35">
      <c r="A68" s="86" t="s">
        <v>2930</v>
      </c>
      <c r="B68" s="86">
        <v>262667841</v>
      </c>
      <c r="C68" s="86">
        <v>262667841</v>
      </c>
    </row>
    <row r="69" spans="1:3" x14ac:dyDescent="0.35">
      <c r="A69" s="86" t="s">
        <v>2931</v>
      </c>
      <c r="B69" s="86">
        <v>132505173</v>
      </c>
      <c r="C69" s="86">
        <v>132505173</v>
      </c>
    </row>
    <row r="70" spans="1:3" x14ac:dyDescent="0.35">
      <c r="A70" s="86" t="s">
        <v>2932</v>
      </c>
      <c r="B70" s="86">
        <v>158706269</v>
      </c>
      <c r="C70" s="86">
        <v>158706269</v>
      </c>
    </row>
    <row r="71" spans="1:3" x14ac:dyDescent="0.35">
      <c r="A71" s="86" t="s">
        <v>2933</v>
      </c>
      <c r="B71" s="86">
        <v>197708519</v>
      </c>
      <c r="C71" s="86">
        <v>197708519</v>
      </c>
    </row>
    <row r="72" spans="1:3" x14ac:dyDescent="0.35">
      <c r="A72" s="86" t="s">
        <v>2934</v>
      </c>
      <c r="B72" s="86">
        <v>94368376</v>
      </c>
      <c r="C72" s="86">
        <v>94368376</v>
      </c>
    </row>
    <row r="73" spans="1:3" x14ac:dyDescent="0.35">
      <c r="A73" s="86" t="s">
        <v>2935</v>
      </c>
      <c r="B73" s="86">
        <v>211500017</v>
      </c>
      <c r="C73" s="86">
        <v>211500017</v>
      </c>
    </row>
    <row r="74" spans="1:3" x14ac:dyDescent="0.35">
      <c r="A74" s="86" t="s">
        <v>2936</v>
      </c>
      <c r="B74" s="86">
        <v>166234222</v>
      </c>
      <c r="C74" s="86">
        <v>166234222</v>
      </c>
    </row>
    <row r="75" spans="1:3" x14ac:dyDescent="0.35">
      <c r="A75" s="86" t="s">
        <v>2937</v>
      </c>
      <c r="B75" s="86">
        <v>68679757</v>
      </c>
      <c r="C75" s="86">
        <v>68679757</v>
      </c>
    </row>
    <row r="76" spans="1:3" x14ac:dyDescent="0.35">
      <c r="A76" s="86" t="s">
        <v>2938</v>
      </c>
      <c r="B76" s="86">
        <v>401557785</v>
      </c>
      <c r="C76" s="86">
        <v>401557785</v>
      </c>
    </row>
    <row r="77" spans="1:3" x14ac:dyDescent="0.35">
      <c r="A77" s="86" t="s">
        <v>2939</v>
      </c>
      <c r="B77" s="86">
        <v>281313027</v>
      </c>
      <c r="C77" s="86">
        <v>281313027</v>
      </c>
    </row>
    <row r="78" spans="1:3" x14ac:dyDescent="0.35">
      <c r="A78" s="86" t="s">
        <v>2940</v>
      </c>
      <c r="B78" s="86">
        <v>2214395576</v>
      </c>
      <c r="C78" s="86">
        <v>2214395576</v>
      </c>
    </row>
    <row r="79" spans="1:3" x14ac:dyDescent="0.35">
      <c r="A79" s="86" t="s">
        <v>2941</v>
      </c>
      <c r="B79" s="86">
        <v>579731753</v>
      </c>
      <c r="C79" s="86">
        <v>579731753</v>
      </c>
    </row>
    <row r="80" spans="1:3" x14ac:dyDescent="0.35">
      <c r="A80" s="86" t="s">
        <v>2942</v>
      </c>
      <c r="B80" s="86">
        <v>128634978</v>
      </c>
      <c r="C80" s="86">
        <v>128634978</v>
      </c>
    </row>
    <row r="81" spans="1:3" x14ac:dyDescent="0.35">
      <c r="A81" s="86" t="s">
        <v>2943</v>
      </c>
      <c r="B81" s="86">
        <v>24925397</v>
      </c>
      <c r="C81" s="86">
        <v>24925397</v>
      </c>
    </row>
    <row r="82" spans="1:3" x14ac:dyDescent="0.35">
      <c r="A82" s="86" t="s">
        <v>2944</v>
      </c>
      <c r="B82" s="86">
        <v>250836917</v>
      </c>
      <c r="C82" s="86">
        <v>250836917</v>
      </c>
    </row>
    <row r="83" spans="1:3" x14ac:dyDescent="0.35">
      <c r="A83" s="86" t="s">
        <v>2945</v>
      </c>
      <c r="B83" s="86">
        <v>978804552</v>
      </c>
      <c r="C83" s="86">
        <v>978804552</v>
      </c>
    </row>
    <row r="84" spans="1:3" x14ac:dyDescent="0.35">
      <c r="A84" s="86" t="s">
        <v>2946</v>
      </c>
      <c r="B84" s="86">
        <v>23580611</v>
      </c>
      <c r="C84" s="86">
        <v>23580611</v>
      </c>
    </row>
    <row r="85" spans="1:3" x14ac:dyDescent="0.35">
      <c r="A85" s="86" t="s">
        <v>2947</v>
      </c>
      <c r="B85" s="86">
        <v>46109234</v>
      </c>
      <c r="C85" s="86">
        <v>46109234</v>
      </c>
    </row>
    <row r="86" spans="1:3" x14ac:dyDescent="0.35">
      <c r="A86" s="86" t="s">
        <v>2948</v>
      </c>
      <c r="B86" s="86">
        <v>8446714263</v>
      </c>
      <c r="C86" s="86">
        <v>8446714263</v>
      </c>
    </row>
    <row r="87" spans="1:3" x14ac:dyDescent="0.35">
      <c r="A87" s="86" t="s">
        <v>2949</v>
      </c>
      <c r="B87" s="86">
        <v>3593052182</v>
      </c>
      <c r="C87" s="86">
        <v>4010675682</v>
      </c>
    </row>
    <row r="88" spans="1:3" x14ac:dyDescent="0.35">
      <c r="A88" s="86" t="s">
        <v>2950</v>
      </c>
      <c r="B88" s="86">
        <v>351688159</v>
      </c>
      <c r="C88" s="86">
        <v>351688159</v>
      </c>
    </row>
    <row r="89" spans="1:3" x14ac:dyDescent="0.35">
      <c r="A89" s="86" t="s">
        <v>2951</v>
      </c>
      <c r="B89" s="86">
        <v>9776403795</v>
      </c>
      <c r="C89" s="86">
        <v>20665363765</v>
      </c>
    </row>
    <row r="90" spans="1:3" x14ac:dyDescent="0.35">
      <c r="A90" s="86" t="s">
        <v>2952</v>
      </c>
      <c r="B90" s="86">
        <v>2350966468</v>
      </c>
      <c r="C90" s="86">
        <v>3896574918</v>
      </c>
    </row>
    <row r="91" spans="1:3" x14ac:dyDescent="0.35">
      <c r="A91" s="86" t="s">
        <v>2953</v>
      </c>
      <c r="B91" s="86">
        <v>1604995453</v>
      </c>
      <c r="C91" s="86">
        <v>1604995453</v>
      </c>
    </row>
    <row r="92" spans="1:3" x14ac:dyDescent="0.35">
      <c r="A92" s="86" t="s">
        <v>2954</v>
      </c>
      <c r="B92" s="86">
        <v>8731690671</v>
      </c>
      <c r="C92" s="86">
        <v>8731690671</v>
      </c>
    </row>
    <row r="93" spans="1:3" x14ac:dyDescent="0.35">
      <c r="A93" s="86" t="s">
        <v>2955</v>
      </c>
      <c r="B93" s="86">
        <v>102736019</v>
      </c>
      <c r="C93" s="86">
        <v>126277899</v>
      </c>
    </row>
    <row r="94" spans="1:3" x14ac:dyDescent="0.35">
      <c r="A94" s="86" t="s">
        <v>2956</v>
      </c>
      <c r="B94" s="86">
        <v>10891752250</v>
      </c>
      <c r="C94" s="86">
        <v>10891752250</v>
      </c>
    </row>
    <row r="95" spans="1:3" x14ac:dyDescent="0.35">
      <c r="A95" s="86" t="s">
        <v>2957</v>
      </c>
      <c r="B95" s="86">
        <v>9244359832</v>
      </c>
      <c r="C95" s="86">
        <v>9417635744</v>
      </c>
    </row>
    <row r="96" spans="1:3" x14ac:dyDescent="0.35">
      <c r="A96" s="86" t="s">
        <v>2958</v>
      </c>
      <c r="B96" s="86">
        <v>101769850</v>
      </c>
      <c r="C96" s="86">
        <v>101769850</v>
      </c>
    </row>
    <row r="97" spans="1:3" x14ac:dyDescent="0.35">
      <c r="A97" s="86" t="s">
        <v>2959</v>
      </c>
      <c r="B97" s="86">
        <v>700130264</v>
      </c>
      <c r="C97" s="86">
        <v>745080304</v>
      </c>
    </row>
    <row r="98" spans="1:3" x14ac:dyDescent="0.35">
      <c r="A98" s="86" t="s">
        <v>2960</v>
      </c>
      <c r="B98" s="86">
        <v>98922354</v>
      </c>
      <c r="C98" s="86">
        <v>98922354</v>
      </c>
    </row>
    <row r="99" spans="1:3" x14ac:dyDescent="0.35">
      <c r="A99" s="86" t="s">
        <v>2961</v>
      </c>
      <c r="B99" s="86">
        <v>9461034</v>
      </c>
      <c r="C99" s="86">
        <v>9461034</v>
      </c>
    </row>
    <row r="100" spans="1:3" x14ac:dyDescent="0.35">
      <c r="A100" s="86" t="s">
        <v>2962</v>
      </c>
      <c r="B100" s="86">
        <v>163382860</v>
      </c>
      <c r="C100" s="86">
        <v>318857880</v>
      </c>
    </row>
    <row r="101" spans="1:3" x14ac:dyDescent="0.35">
      <c r="A101" s="86" t="s">
        <v>2963</v>
      </c>
      <c r="B101" s="86">
        <v>516314988</v>
      </c>
      <c r="C101" s="86">
        <v>516314988</v>
      </c>
    </row>
    <row r="102" spans="1:3" x14ac:dyDescent="0.35">
      <c r="A102" s="86" t="s">
        <v>2964</v>
      </c>
      <c r="B102" s="86">
        <v>421026013</v>
      </c>
      <c r="C102" s="86">
        <v>421026013</v>
      </c>
    </row>
    <row r="103" spans="1:3" x14ac:dyDescent="0.35">
      <c r="A103" s="86" t="s">
        <v>2965</v>
      </c>
      <c r="B103" s="86">
        <v>1576797906</v>
      </c>
      <c r="C103" s="86">
        <v>1576797906</v>
      </c>
    </row>
    <row r="104" spans="1:3" x14ac:dyDescent="0.35">
      <c r="A104" s="86" t="s">
        <v>2966</v>
      </c>
      <c r="B104" s="86">
        <v>77916742</v>
      </c>
      <c r="C104" s="86">
        <v>119501062</v>
      </c>
    </row>
    <row r="105" spans="1:3" x14ac:dyDescent="0.35">
      <c r="A105" s="86" t="s">
        <v>2967</v>
      </c>
      <c r="B105" s="86">
        <v>199485709</v>
      </c>
      <c r="C105" s="86">
        <v>199485709</v>
      </c>
    </row>
    <row r="106" spans="1:3" x14ac:dyDescent="0.35">
      <c r="A106" s="86" t="s">
        <v>2968</v>
      </c>
      <c r="B106" s="86">
        <v>63670335</v>
      </c>
      <c r="C106" s="86">
        <v>63670335</v>
      </c>
    </row>
    <row r="107" spans="1:3" x14ac:dyDescent="0.35">
      <c r="A107" s="86" t="s">
        <v>2969</v>
      </c>
      <c r="B107" s="86">
        <v>120553237</v>
      </c>
      <c r="C107" s="86">
        <v>120553237</v>
      </c>
    </row>
    <row r="108" spans="1:3" x14ac:dyDescent="0.35">
      <c r="A108" s="86" t="s">
        <v>2970</v>
      </c>
      <c r="B108" s="86">
        <v>394213855</v>
      </c>
      <c r="C108" s="86">
        <v>394213855</v>
      </c>
    </row>
    <row r="109" spans="1:3" x14ac:dyDescent="0.35">
      <c r="A109" s="86" t="s">
        <v>2971</v>
      </c>
      <c r="B109" s="86">
        <v>1558592375</v>
      </c>
      <c r="C109" s="86">
        <v>1558592375</v>
      </c>
    </row>
    <row r="110" spans="1:3" x14ac:dyDescent="0.35">
      <c r="A110" s="86" t="s">
        <v>2972</v>
      </c>
      <c r="B110" s="86">
        <v>360962697</v>
      </c>
      <c r="C110" s="86">
        <v>360962697</v>
      </c>
    </row>
    <row r="111" spans="1:3" x14ac:dyDescent="0.35">
      <c r="A111" s="86" t="s">
        <v>2973</v>
      </c>
      <c r="B111" s="86">
        <v>312841683</v>
      </c>
      <c r="C111" s="86">
        <v>312841683</v>
      </c>
    </row>
    <row r="112" spans="1:3" x14ac:dyDescent="0.35">
      <c r="A112" s="86" t="s">
        <v>2974</v>
      </c>
      <c r="B112" s="86">
        <v>3105572739</v>
      </c>
      <c r="C112" s="86">
        <v>3105572739</v>
      </c>
    </row>
    <row r="113" spans="1:3" x14ac:dyDescent="0.35">
      <c r="A113" s="86" t="s">
        <v>2975</v>
      </c>
      <c r="B113" s="86">
        <v>4546880989</v>
      </c>
      <c r="C113" s="86">
        <v>4546880989</v>
      </c>
    </row>
    <row r="114" spans="1:3" x14ac:dyDescent="0.35">
      <c r="A114" s="86" t="s">
        <v>2976</v>
      </c>
      <c r="B114" s="86">
        <v>1890546935</v>
      </c>
      <c r="C114" s="86">
        <v>1890546935</v>
      </c>
    </row>
    <row r="115" spans="1:3" x14ac:dyDescent="0.35">
      <c r="A115" s="86" t="s">
        <v>2977</v>
      </c>
      <c r="B115" s="86">
        <v>563186463</v>
      </c>
      <c r="C115" s="86">
        <v>563186463</v>
      </c>
    </row>
    <row r="116" spans="1:3" x14ac:dyDescent="0.35">
      <c r="A116" s="86" t="s">
        <v>2978</v>
      </c>
      <c r="B116" s="86">
        <v>159746949</v>
      </c>
      <c r="C116" s="86">
        <v>159746949</v>
      </c>
    </row>
    <row r="117" spans="1:3" x14ac:dyDescent="0.35">
      <c r="A117" s="86" t="s">
        <v>2979</v>
      </c>
      <c r="B117" s="86">
        <v>3740929218</v>
      </c>
      <c r="C117" s="86">
        <v>5004089518</v>
      </c>
    </row>
    <row r="118" spans="1:3" x14ac:dyDescent="0.35">
      <c r="A118" s="86" t="s">
        <v>2980</v>
      </c>
      <c r="B118" s="86">
        <v>180384104</v>
      </c>
      <c r="C118" s="86">
        <v>180384104</v>
      </c>
    </row>
    <row r="119" spans="1:3" x14ac:dyDescent="0.35">
      <c r="A119" s="86" t="s">
        <v>2981</v>
      </c>
      <c r="B119" s="86">
        <v>524397424</v>
      </c>
      <c r="C119" s="86">
        <v>524397424</v>
      </c>
    </row>
    <row r="120" spans="1:3" x14ac:dyDescent="0.35">
      <c r="A120" s="86" t="s">
        <v>2982</v>
      </c>
      <c r="B120" s="86">
        <v>250548640</v>
      </c>
      <c r="C120" s="86">
        <v>250548640</v>
      </c>
    </row>
    <row r="121" spans="1:3" x14ac:dyDescent="0.35">
      <c r="A121" s="86" t="s">
        <v>2983</v>
      </c>
      <c r="B121" s="86">
        <v>284704337</v>
      </c>
      <c r="C121" s="86">
        <v>284704337</v>
      </c>
    </row>
    <row r="122" spans="1:3" x14ac:dyDescent="0.35">
      <c r="A122" s="86" t="s">
        <v>2984</v>
      </c>
      <c r="B122" s="86">
        <v>6510303714</v>
      </c>
      <c r="C122" s="86">
        <v>6510303714</v>
      </c>
    </row>
    <row r="123" spans="1:3" x14ac:dyDescent="0.35">
      <c r="A123" s="86" t="s">
        <v>2985</v>
      </c>
      <c r="B123" s="86">
        <v>4003946337</v>
      </c>
      <c r="C123" s="86">
        <v>4003946337</v>
      </c>
    </row>
    <row r="124" spans="1:3" x14ac:dyDescent="0.35">
      <c r="A124" s="86" t="s">
        <v>2986</v>
      </c>
      <c r="B124" s="86">
        <v>478282054</v>
      </c>
      <c r="C124" s="86">
        <v>478282054</v>
      </c>
    </row>
    <row r="125" spans="1:3" x14ac:dyDescent="0.35">
      <c r="A125" s="86" t="s">
        <v>2987</v>
      </c>
      <c r="B125" s="86">
        <v>2385152942</v>
      </c>
      <c r="C125" s="86">
        <v>2573754452</v>
      </c>
    </row>
    <row r="126" spans="1:3" x14ac:dyDescent="0.35">
      <c r="A126" s="86" t="s">
        <v>2988</v>
      </c>
      <c r="B126" s="86">
        <v>3983774687</v>
      </c>
      <c r="C126" s="86">
        <v>3983774687</v>
      </c>
    </row>
    <row r="127" spans="1:3" x14ac:dyDescent="0.35">
      <c r="A127" s="86" t="s">
        <v>2989</v>
      </c>
      <c r="B127" s="86">
        <v>304978644</v>
      </c>
      <c r="C127" s="86">
        <v>326818604</v>
      </c>
    </row>
    <row r="128" spans="1:3" x14ac:dyDescent="0.35">
      <c r="A128" s="86" t="s">
        <v>2990</v>
      </c>
      <c r="B128" s="86">
        <v>1220116977</v>
      </c>
      <c r="C128" s="86">
        <v>1220116977</v>
      </c>
    </row>
    <row r="129" spans="1:3" x14ac:dyDescent="0.35">
      <c r="A129" s="86" t="s">
        <v>2991</v>
      </c>
      <c r="B129" s="86">
        <v>67592539</v>
      </c>
      <c r="C129" s="86">
        <v>67592539</v>
      </c>
    </row>
    <row r="130" spans="1:3" x14ac:dyDescent="0.35">
      <c r="A130" s="86" t="s">
        <v>2992</v>
      </c>
      <c r="B130" s="86">
        <v>98067983</v>
      </c>
      <c r="C130" s="86">
        <v>98067983</v>
      </c>
    </row>
    <row r="131" spans="1:3" x14ac:dyDescent="0.35">
      <c r="A131" s="86" t="s">
        <v>2993</v>
      </c>
      <c r="B131" s="86">
        <v>898438540</v>
      </c>
      <c r="C131" s="86">
        <v>898438540</v>
      </c>
    </row>
    <row r="132" spans="1:3" x14ac:dyDescent="0.35">
      <c r="A132" s="86" t="s">
        <v>2994</v>
      </c>
      <c r="B132" s="86">
        <v>113325160</v>
      </c>
      <c r="C132" s="86">
        <v>389352460</v>
      </c>
    </row>
    <row r="133" spans="1:3" x14ac:dyDescent="0.35">
      <c r="A133" s="86" t="s">
        <v>2995</v>
      </c>
      <c r="B133" s="86">
        <v>507844420</v>
      </c>
      <c r="C133" s="86">
        <v>702053570</v>
      </c>
    </row>
    <row r="134" spans="1:3" x14ac:dyDescent="0.35">
      <c r="A134" s="86" t="s">
        <v>2996</v>
      </c>
      <c r="B134" s="86">
        <v>219737382</v>
      </c>
      <c r="C134" s="86">
        <v>321834952</v>
      </c>
    </row>
    <row r="135" spans="1:3" x14ac:dyDescent="0.35">
      <c r="A135" s="86" t="s">
        <v>2997</v>
      </c>
      <c r="B135" s="86">
        <v>546820605</v>
      </c>
      <c r="C135" s="86">
        <v>546820605</v>
      </c>
    </row>
    <row r="136" spans="1:3" x14ac:dyDescent="0.35">
      <c r="A136" s="86" t="s">
        <v>2998</v>
      </c>
      <c r="B136" s="86">
        <v>73196778</v>
      </c>
      <c r="C136" s="86">
        <v>73196778</v>
      </c>
    </row>
    <row r="137" spans="1:3" x14ac:dyDescent="0.35">
      <c r="A137" s="86" t="s">
        <v>2999</v>
      </c>
      <c r="B137" s="86">
        <v>272267227</v>
      </c>
      <c r="C137" s="86">
        <v>272267227</v>
      </c>
    </row>
    <row r="138" spans="1:3" x14ac:dyDescent="0.35">
      <c r="A138" s="86" t="s">
        <v>3000</v>
      </c>
      <c r="B138" s="86">
        <v>263188945</v>
      </c>
      <c r="C138" s="86">
        <v>263188945</v>
      </c>
    </row>
    <row r="139" spans="1:3" x14ac:dyDescent="0.35">
      <c r="A139" s="86" t="s">
        <v>3001</v>
      </c>
      <c r="B139" s="86">
        <v>36441885</v>
      </c>
      <c r="C139" s="86">
        <v>36441885</v>
      </c>
    </row>
    <row r="140" spans="1:3" x14ac:dyDescent="0.35">
      <c r="A140" s="86" t="s">
        <v>3002</v>
      </c>
      <c r="B140" s="86">
        <v>539784740</v>
      </c>
      <c r="C140" s="86">
        <v>539784740</v>
      </c>
    </row>
    <row r="141" spans="1:3" x14ac:dyDescent="0.35">
      <c r="A141" s="86" t="s">
        <v>3003</v>
      </c>
      <c r="B141" s="86">
        <v>48914785</v>
      </c>
      <c r="C141" s="86">
        <v>48914785</v>
      </c>
    </row>
    <row r="142" spans="1:3" x14ac:dyDescent="0.35">
      <c r="A142" s="86" t="s">
        <v>3004</v>
      </c>
      <c r="B142" s="86">
        <v>294056234</v>
      </c>
      <c r="C142" s="86">
        <v>757309494</v>
      </c>
    </row>
    <row r="143" spans="1:3" x14ac:dyDescent="0.35">
      <c r="A143" s="86" t="s">
        <v>3005</v>
      </c>
      <c r="B143" s="86">
        <v>75957880</v>
      </c>
      <c r="C143" s="86">
        <v>75957880</v>
      </c>
    </row>
    <row r="144" spans="1:3" x14ac:dyDescent="0.35">
      <c r="A144" s="86" t="s">
        <v>3006</v>
      </c>
      <c r="B144" s="86">
        <v>75033795</v>
      </c>
      <c r="C144" s="86">
        <v>75033795</v>
      </c>
    </row>
    <row r="145" spans="1:3" x14ac:dyDescent="0.35">
      <c r="A145" s="86" t="s">
        <v>3007</v>
      </c>
      <c r="B145" s="86">
        <v>697908369</v>
      </c>
      <c r="C145" s="86">
        <v>697908369</v>
      </c>
    </row>
    <row r="146" spans="1:3" x14ac:dyDescent="0.35">
      <c r="A146" s="86" t="s">
        <v>3008</v>
      </c>
      <c r="B146" s="86">
        <v>7280321935</v>
      </c>
      <c r="C146" s="86">
        <v>14049858602</v>
      </c>
    </row>
    <row r="147" spans="1:3" x14ac:dyDescent="0.35">
      <c r="A147" s="86" t="s">
        <v>3009</v>
      </c>
      <c r="B147" s="86">
        <v>328342412</v>
      </c>
      <c r="C147" s="86">
        <v>328342412</v>
      </c>
    </row>
    <row r="148" spans="1:3" x14ac:dyDescent="0.35">
      <c r="A148" s="86" t="s">
        <v>3010</v>
      </c>
      <c r="B148" s="86">
        <v>157964304</v>
      </c>
      <c r="C148" s="86">
        <v>157964304</v>
      </c>
    </row>
    <row r="149" spans="1:3" x14ac:dyDescent="0.35">
      <c r="A149" s="86" t="s">
        <v>3011</v>
      </c>
      <c r="B149" s="86">
        <v>1358286568</v>
      </c>
      <c r="C149" s="86">
        <v>1358286568</v>
      </c>
    </row>
    <row r="150" spans="1:3" x14ac:dyDescent="0.35">
      <c r="A150" s="86" t="s">
        <v>3012</v>
      </c>
      <c r="B150" s="86">
        <v>447487387</v>
      </c>
      <c r="C150" s="86">
        <v>447487387</v>
      </c>
    </row>
    <row r="151" spans="1:3" x14ac:dyDescent="0.35">
      <c r="A151" s="86" t="s">
        <v>3013</v>
      </c>
      <c r="B151" s="86">
        <v>76445172</v>
      </c>
      <c r="C151" s="86">
        <v>76445172</v>
      </c>
    </row>
    <row r="152" spans="1:3" x14ac:dyDescent="0.35">
      <c r="A152" s="86" t="s">
        <v>3014</v>
      </c>
      <c r="B152" s="86">
        <v>95165882</v>
      </c>
      <c r="C152" s="86">
        <v>95165882</v>
      </c>
    </row>
    <row r="153" spans="1:3" x14ac:dyDescent="0.35">
      <c r="A153" s="86" t="s">
        <v>3015</v>
      </c>
      <c r="B153" s="86">
        <v>469396961</v>
      </c>
      <c r="C153" s="86">
        <v>673972921</v>
      </c>
    </row>
    <row r="154" spans="1:3" x14ac:dyDescent="0.35">
      <c r="A154" s="86" t="s">
        <v>3016</v>
      </c>
      <c r="B154" s="86">
        <v>418061459</v>
      </c>
      <c r="C154" s="86">
        <v>418061459</v>
      </c>
    </row>
    <row r="155" spans="1:3" x14ac:dyDescent="0.35">
      <c r="A155" s="86" t="s">
        <v>3017</v>
      </c>
      <c r="B155" s="86">
        <v>156660449</v>
      </c>
      <c r="C155" s="86">
        <v>156660449</v>
      </c>
    </row>
    <row r="156" spans="1:3" x14ac:dyDescent="0.35">
      <c r="A156" s="86" t="s">
        <v>3018</v>
      </c>
      <c r="B156" s="86">
        <v>135221079</v>
      </c>
      <c r="C156" s="86">
        <v>135221079</v>
      </c>
    </row>
    <row r="157" spans="1:3" x14ac:dyDescent="0.35">
      <c r="A157" s="86" t="s">
        <v>3019</v>
      </c>
      <c r="B157" s="86">
        <v>85754057</v>
      </c>
      <c r="C157" s="86">
        <v>245013237</v>
      </c>
    </row>
    <row r="158" spans="1:3" x14ac:dyDescent="0.35">
      <c r="A158" s="86" t="s">
        <v>3020</v>
      </c>
      <c r="B158" s="86">
        <v>53926313</v>
      </c>
      <c r="C158" s="86">
        <v>53926313</v>
      </c>
    </row>
    <row r="159" spans="1:3" x14ac:dyDescent="0.35">
      <c r="A159" s="86" t="s">
        <v>3021</v>
      </c>
      <c r="B159" s="86">
        <v>450198556</v>
      </c>
      <c r="C159" s="86">
        <v>566277600</v>
      </c>
    </row>
    <row r="160" spans="1:3" x14ac:dyDescent="0.35">
      <c r="A160" s="86" t="s">
        <v>3022</v>
      </c>
      <c r="B160" s="86">
        <v>139691081</v>
      </c>
      <c r="C160" s="86">
        <v>139691081</v>
      </c>
    </row>
    <row r="161" spans="1:3" x14ac:dyDescent="0.35">
      <c r="A161" s="86" t="s">
        <v>3023</v>
      </c>
      <c r="B161" s="86">
        <v>249331352</v>
      </c>
      <c r="C161" s="86">
        <v>249331352</v>
      </c>
    </row>
    <row r="162" spans="1:3" x14ac:dyDescent="0.35">
      <c r="A162" s="86" t="s">
        <v>3024</v>
      </c>
      <c r="B162" s="86">
        <v>209847773</v>
      </c>
      <c r="C162" s="86">
        <v>209847773</v>
      </c>
    </row>
    <row r="163" spans="1:3" x14ac:dyDescent="0.35">
      <c r="A163" s="86" t="s">
        <v>3025</v>
      </c>
      <c r="B163" s="86">
        <v>107734932</v>
      </c>
      <c r="C163" s="86">
        <v>107734932</v>
      </c>
    </row>
    <row r="164" spans="1:3" x14ac:dyDescent="0.35">
      <c r="A164" s="86" t="s">
        <v>3026</v>
      </c>
      <c r="B164" s="86">
        <v>130877848</v>
      </c>
      <c r="C164" s="86">
        <v>130877848</v>
      </c>
    </row>
    <row r="165" spans="1:3" x14ac:dyDescent="0.35">
      <c r="A165" s="86" t="s">
        <v>3027</v>
      </c>
      <c r="B165" s="86">
        <v>15549658232</v>
      </c>
      <c r="C165" s="86">
        <v>15549658232</v>
      </c>
    </row>
    <row r="166" spans="1:3" x14ac:dyDescent="0.35">
      <c r="A166" s="86" t="s">
        <v>3028</v>
      </c>
      <c r="B166" s="86">
        <v>1683311173</v>
      </c>
      <c r="C166" s="86">
        <v>1683311173</v>
      </c>
    </row>
    <row r="167" spans="1:3" x14ac:dyDescent="0.35">
      <c r="A167" s="86" t="s">
        <v>3029</v>
      </c>
      <c r="B167" s="86">
        <v>1776562052</v>
      </c>
      <c r="C167" s="86">
        <v>1776562052</v>
      </c>
    </row>
    <row r="168" spans="1:3" x14ac:dyDescent="0.35">
      <c r="A168" s="86" t="s">
        <v>3030</v>
      </c>
      <c r="B168" s="86">
        <v>766440173</v>
      </c>
      <c r="C168" s="86">
        <v>766440173</v>
      </c>
    </row>
    <row r="169" spans="1:3" x14ac:dyDescent="0.35">
      <c r="A169" s="86" t="s">
        <v>3031</v>
      </c>
      <c r="B169" s="86">
        <v>43895017951</v>
      </c>
      <c r="C169" s="86">
        <v>43895017951</v>
      </c>
    </row>
    <row r="170" spans="1:3" x14ac:dyDescent="0.35">
      <c r="A170" s="86" t="s">
        <v>3032</v>
      </c>
      <c r="B170" s="86">
        <v>17254817734</v>
      </c>
      <c r="C170" s="86">
        <v>17254817734</v>
      </c>
    </row>
    <row r="171" spans="1:3" x14ac:dyDescent="0.35">
      <c r="A171" s="86" t="s">
        <v>3033</v>
      </c>
      <c r="B171" s="86">
        <v>1747562860</v>
      </c>
      <c r="C171" s="86">
        <v>1747562860</v>
      </c>
    </row>
    <row r="172" spans="1:3" x14ac:dyDescent="0.35">
      <c r="A172" s="86" t="s">
        <v>3034</v>
      </c>
      <c r="B172" s="86">
        <v>58287654247</v>
      </c>
      <c r="C172" s="86">
        <v>58287654247</v>
      </c>
    </row>
    <row r="173" spans="1:3" x14ac:dyDescent="0.35">
      <c r="A173" s="86" t="s">
        <v>3035</v>
      </c>
      <c r="B173" s="86">
        <v>1736013519</v>
      </c>
      <c r="C173" s="86">
        <v>1736013519</v>
      </c>
    </row>
    <row r="174" spans="1:3" x14ac:dyDescent="0.35">
      <c r="A174" s="86" t="s">
        <v>3036</v>
      </c>
      <c r="B174" s="86">
        <v>10972050959</v>
      </c>
      <c r="C174" s="86">
        <v>10972050959</v>
      </c>
    </row>
    <row r="175" spans="1:3" x14ac:dyDescent="0.35">
      <c r="A175" s="86" t="s">
        <v>3037</v>
      </c>
      <c r="B175" s="86">
        <v>7329894219</v>
      </c>
      <c r="C175" s="86">
        <v>7329894219</v>
      </c>
    </row>
    <row r="176" spans="1:3" x14ac:dyDescent="0.35">
      <c r="A176" s="86" t="s">
        <v>3038</v>
      </c>
      <c r="B176" s="86">
        <v>326434415</v>
      </c>
      <c r="C176" s="86">
        <v>326434415</v>
      </c>
    </row>
    <row r="177" spans="1:3" x14ac:dyDescent="0.35">
      <c r="A177" s="86" t="s">
        <v>3039</v>
      </c>
      <c r="B177" s="86">
        <v>1197444251</v>
      </c>
      <c r="C177" s="86">
        <v>1197444251</v>
      </c>
    </row>
    <row r="178" spans="1:3" x14ac:dyDescent="0.35">
      <c r="A178" s="86" t="s">
        <v>3040</v>
      </c>
      <c r="B178" s="86">
        <v>2880725454</v>
      </c>
      <c r="C178" s="86">
        <v>2880725454</v>
      </c>
    </row>
    <row r="179" spans="1:3" x14ac:dyDescent="0.35">
      <c r="A179" s="86" t="s">
        <v>3041</v>
      </c>
      <c r="B179" s="86">
        <v>198149907</v>
      </c>
      <c r="C179" s="86">
        <v>198149907</v>
      </c>
    </row>
    <row r="180" spans="1:3" x14ac:dyDescent="0.35">
      <c r="A180" s="86" t="s">
        <v>3042</v>
      </c>
      <c r="B180" s="86">
        <v>1256859326</v>
      </c>
      <c r="C180" s="86">
        <v>1256859326</v>
      </c>
    </row>
    <row r="181" spans="1:3" x14ac:dyDescent="0.35">
      <c r="A181" s="86" t="s">
        <v>3043</v>
      </c>
      <c r="B181" s="86">
        <v>852284231</v>
      </c>
      <c r="C181" s="86">
        <v>852284231</v>
      </c>
    </row>
    <row r="182" spans="1:3" x14ac:dyDescent="0.35">
      <c r="A182" s="86" t="s">
        <v>3044</v>
      </c>
      <c r="B182" s="86">
        <v>434039612</v>
      </c>
      <c r="C182" s="86">
        <v>434039612</v>
      </c>
    </row>
    <row r="183" spans="1:3" x14ac:dyDescent="0.35">
      <c r="A183" s="86" t="s">
        <v>3045</v>
      </c>
      <c r="B183" s="86">
        <v>6515992926</v>
      </c>
      <c r="C183" s="86">
        <v>6515992926</v>
      </c>
    </row>
    <row r="184" spans="1:3" x14ac:dyDescent="0.35">
      <c r="A184" s="86" t="s">
        <v>3046</v>
      </c>
      <c r="B184" s="86">
        <v>21677883985</v>
      </c>
      <c r="C184" s="86">
        <v>21745883985</v>
      </c>
    </row>
    <row r="185" spans="1:3" x14ac:dyDescent="0.35">
      <c r="A185" s="86" t="s">
        <v>3047</v>
      </c>
      <c r="B185" s="86">
        <v>479256421</v>
      </c>
      <c r="C185" s="86">
        <v>577583501</v>
      </c>
    </row>
    <row r="186" spans="1:3" x14ac:dyDescent="0.35">
      <c r="A186" s="86" t="s">
        <v>3048</v>
      </c>
      <c r="B186" s="86">
        <v>227363831</v>
      </c>
      <c r="C186" s="86">
        <v>227363831</v>
      </c>
    </row>
    <row r="187" spans="1:3" x14ac:dyDescent="0.35">
      <c r="A187" s="86" t="s">
        <v>3049</v>
      </c>
      <c r="B187" s="86">
        <v>84109360</v>
      </c>
      <c r="C187" s="86">
        <v>84109360</v>
      </c>
    </row>
    <row r="188" spans="1:3" x14ac:dyDescent="0.35">
      <c r="A188" s="86" t="s">
        <v>3050</v>
      </c>
      <c r="B188" s="86">
        <v>39570638</v>
      </c>
      <c r="C188" s="86">
        <v>39570638</v>
      </c>
    </row>
    <row r="189" spans="1:3" x14ac:dyDescent="0.35">
      <c r="A189" s="86" t="s">
        <v>3051</v>
      </c>
      <c r="B189" s="86">
        <v>204906675</v>
      </c>
      <c r="C189" s="86">
        <v>318971871</v>
      </c>
    </row>
    <row r="190" spans="1:3" x14ac:dyDescent="0.35">
      <c r="A190" s="86" t="s">
        <v>3052</v>
      </c>
      <c r="B190" s="86">
        <v>103457080</v>
      </c>
      <c r="C190" s="86">
        <v>103457080</v>
      </c>
    </row>
    <row r="191" spans="1:3" x14ac:dyDescent="0.35">
      <c r="A191" s="86" t="s">
        <v>3053</v>
      </c>
      <c r="B191" s="86">
        <v>1364952491</v>
      </c>
      <c r="C191" s="86">
        <v>1364952491</v>
      </c>
    </row>
    <row r="192" spans="1:3" x14ac:dyDescent="0.35">
      <c r="A192" s="86" t="s">
        <v>3054</v>
      </c>
      <c r="B192" s="86">
        <v>391740638</v>
      </c>
      <c r="C192" s="86">
        <v>468304947</v>
      </c>
    </row>
    <row r="193" spans="1:3" x14ac:dyDescent="0.35">
      <c r="A193" s="86" t="s">
        <v>3055</v>
      </c>
      <c r="B193" s="86">
        <v>337073063</v>
      </c>
      <c r="C193" s="86">
        <v>337073063</v>
      </c>
    </row>
    <row r="194" spans="1:3" x14ac:dyDescent="0.35">
      <c r="A194" s="86" t="s">
        <v>3056</v>
      </c>
      <c r="B194" s="86">
        <v>886160097</v>
      </c>
      <c r="C194" s="86">
        <v>886160097</v>
      </c>
    </row>
    <row r="195" spans="1:3" x14ac:dyDescent="0.35">
      <c r="A195" s="86" t="s">
        <v>3057</v>
      </c>
      <c r="B195" s="86">
        <v>185206653</v>
      </c>
      <c r="C195" s="86">
        <v>185206653</v>
      </c>
    </row>
    <row r="196" spans="1:3" x14ac:dyDescent="0.35">
      <c r="A196" s="86" t="s">
        <v>3058</v>
      </c>
      <c r="B196" s="86">
        <v>333957274</v>
      </c>
      <c r="C196" s="86">
        <v>333957274</v>
      </c>
    </row>
    <row r="197" spans="1:3" x14ac:dyDescent="0.35">
      <c r="A197" s="86" t="s">
        <v>3059</v>
      </c>
      <c r="B197" s="86">
        <v>12885918</v>
      </c>
      <c r="C197" s="86">
        <v>12885918</v>
      </c>
    </row>
    <row r="198" spans="1:3" x14ac:dyDescent="0.35">
      <c r="A198" s="86" t="s">
        <v>3060</v>
      </c>
      <c r="B198" s="86">
        <v>174253092</v>
      </c>
      <c r="C198" s="86">
        <v>174253092</v>
      </c>
    </row>
    <row r="199" spans="1:3" x14ac:dyDescent="0.35">
      <c r="A199" s="86" t="s">
        <v>3061</v>
      </c>
      <c r="B199" s="86">
        <v>118239346</v>
      </c>
      <c r="C199" s="86">
        <v>118239346</v>
      </c>
    </row>
    <row r="200" spans="1:3" x14ac:dyDescent="0.35">
      <c r="A200" s="86" t="s">
        <v>3062</v>
      </c>
      <c r="B200" s="86">
        <v>879768054</v>
      </c>
      <c r="C200" s="86">
        <v>879768054</v>
      </c>
    </row>
    <row r="201" spans="1:3" x14ac:dyDescent="0.35">
      <c r="A201" s="86" t="s">
        <v>3063</v>
      </c>
      <c r="B201" s="86">
        <v>87977657</v>
      </c>
      <c r="C201" s="86">
        <v>87977657</v>
      </c>
    </row>
    <row r="202" spans="1:3" x14ac:dyDescent="0.35">
      <c r="A202" s="86" t="s">
        <v>3064</v>
      </c>
      <c r="B202" s="86">
        <v>102082239</v>
      </c>
      <c r="C202" s="86">
        <v>102082239</v>
      </c>
    </row>
    <row r="203" spans="1:3" x14ac:dyDescent="0.35">
      <c r="A203" s="86" t="s">
        <v>3065</v>
      </c>
      <c r="B203" s="86">
        <v>1506478866</v>
      </c>
      <c r="C203" s="86">
        <v>1506478866</v>
      </c>
    </row>
    <row r="204" spans="1:3" x14ac:dyDescent="0.35">
      <c r="A204" s="86" t="s">
        <v>3066</v>
      </c>
      <c r="B204" s="86">
        <v>154982407</v>
      </c>
      <c r="C204" s="86">
        <v>154982407</v>
      </c>
    </row>
    <row r="205" spans="1:3" x14ac:dyDescent="0.35">
      <c r="A205" s="86" t="s">
        <v>3067</v>
      </c>
      <c r="B205" s="86">
        <v>1430304293</v>
      </c>
      <c r="C205" s="86">
        <v>1430304293</v>
      </c>
    </row>
    <row r="206" spans="1:3" x14ac:dyDescent="0.35">
      <c r="A206" s="86" t="s">
        <v>3068</v>
      </c>
      <c r="B206" s="86">
        <v>1738506602</v>
      </c>
      <c r="C206" s="86">
        <v>2170508232</v>
      </c>
    </row>
    <row r="207" spans="1:3" x14ac:dyDescent="0.35">
      <c r="A207" s="86" t="s">
        <v>3069</v>
      </c>
      <c r="B207" s="86">
        <v>115838245</v>
      </c>
      <c r="C207" s="86">
        <v>217370036</v>
      </c>
    </row>
    <row r="208" spans="1:3" x14ac:dyDescent="0.35">
      <c r="A208" s="86" t="s">
        <v>3070</v>
      </c>
      <c r="B208" s="86">
        <v>186776129</v>
      </c>
      <c r="C208" s="86">
        <v>262465986</v>
      </c>
    </row>
    <row r="209" spans="1:3" x14ac:dyDescent="0.35">
      <c r="A209" s="86" t="s">
        <v>3071</v>
      </c>
      <c r="B209" s="86">
        <v>139185139</v>
      </c>
      <c r="C209" s="86">
        <v>139185139</v>
      </c>
    </row>
    <row r="210" spans="1:3" x14ac:dyDescent="0.35">
      <c r="A210" s="86" t="s">
        <v>3072</v>
      </c>
      <c r="B210" s="86">
        <v>3138067538</v>
      </c>
      <c r="C210" s="86">
        <v>3213067538</v>
      </c>
    </row>
    <row r="211" spans="1:3" x14ac:dyDescent="0.35">
      <c r="A211" s="86" t="s">
        <v>3073</v>
      </c>
      <c r="B211" s="86">
        <v>1289872638</v>
      </c>
      <c r="C211" s="86">
        <v>1289872638</v>
      </c>
    </row>
    <row r="212" spans="1:3" x14ac:dyDescent="0.35">
      <c r="A212" s="86" t="s">
        <v>3074</v>
      </c>
      <c r="B212" s="86">
        <v>200279917</v>
      </c>
      <c r="C212" s="86">
        <v>200279917</v>
      </c>
    </row>
    <row r="213" spans="1:3" x14ac:dyDescent="0.35">
      <c r="A213" s="86" t="s">
        <v>3075</v>
      </c>
      <c r="B213" s="86">
        <v>24779712962</v>
      </c>
      <c r="C213" s="86">
        <v>24779712962</v>
      </c>
    </row>
    <row r="214" spans="1:3" x14ac:dyDescent="0.35">
      <c r="A214" s="86" t="s">
        <v>3076</v>
      </c>
      <c r="B214" s="86">
        <v>4138225951</v>
      </c>
      <c r="C214" s="86">
        <v>4138225951</v>
      </c>
    </row>
    <row r="215" spans="1:3" x14ac:dyDescent="0.35">
      <c r="A215" s="86" t="s">
        <v>3077</v>
      </c>
      <c r="B215" s="86">
        <v>137779209869</v>
      </c>
      <c r="C215" s="86">
        <v>137779209869</v>
      </c>
    </row>
    <row r="216" spans="1:3" x14ac:dyDescent="0.35">
      <c r="A216" s="86" t="s">
        <v>3078</v>
      </c>
      <c r="B216" s="86">
        <v>3615353174</v>
      </c>
      <c r="C216" s="86">
        <v>3615353174</v>
      </c>
    </row>
    <row r="217" spans="1:3" x14ac:dyDescent="0.35">
      <c r="A217" s="86" t="s">
        <v>3079</v>
      </c>
      <c r="B217" s="86">
        <v>5388719108</v>
      </c>
      <c r="C217" s="86">
        <v>5388719108</v>
      </c>
    </row>
    <row r="218" spans="1:3" x14ac:dyDescent="0.35">
      <c r="A218" s="86" t="s">
        <v>3080</v>
      </c>
      <c r="B218" s="86">
        <v>22443166763</v>
      </c>
      <c r="C218" s="86">
        <v>22443166763</v>
      </c>
    </row>
    <row r="219" spans="1:3" x14ac:dyDescent="0.35">
      <c r="A219" s="86" t="s">
        <v>3081</v>
      </c>
      <c r="B219" s="86">
        <v>8490161486</v>
      </c>
      <c r="C219" s="86">
        <v>8490161486</v>
      </c>
    </row>
    <row r="220" spans="1:3" x14ac:dyDescent="0.35">
      <c r="A220" s="86" t="s">
        <v>3082</v>
      </c>
      <c r="B220" s="86">
        <v>18004676602</v>
      </c>
      <c r="C220" s="86">
        <v>18004676602</v>
      </c>
    </row>
    <row r="221" spans="1:3" x14ac:dyDescent="0.35">
      <c r="A221" s="86" t="s">
        <v>3083</v>
      </c>
      <c r="B221" s="86">
        <v>15521863753</v>
      </c>
      <c r="C221" s="86">
        <v>15521863753</v>
      </c>
    </row>
    <row r="222" spans="1:3" x14ac:dyDescent="0.35">
      <c r="A222" s="86" t="s">
        <v>3084</v>
      </c>
      <c r="B222" s="86">
        <v>3339619814</v>
      </c>
      <c r="C222" s="86">
        <v>3339619814</v>
      </c>
    </row>
    <row r="223" spans="1:3" x14ac:dyDescent="0.35">
      <c r="A223" s="86" t="s">
        <v>3085</v>
      </c>
      <c r="B223" s="86">
        <v>9811844482</v>
      </c>
      <c r="C223" s="86">
        <v>9811844482</v>
      </c>
    </row>
    <row r="224" spans="1:3" x14ac:dyDescent="0.35">
      <c r="A224" s="86" t="s">
        <v>3086</v>
      </c>
      <c r="B224" s="86">
        <v>26795914427</v>
      </c>
      <c r="C224" s="86">
        <v>26795914427</v>
      </c>
    </row>
    <row r="225" spans="1:3" x14ac:dyDescent="0.35">
      <c r="A225" s="86" t="s">
        <v>3087</v>
      </c>
      <c r="B225" s="86">
        <v>1393393295</v>
      </c>
      <c r="C225" s="86">
        <v>1393393295</v>
      </c>
    </row>
    <row r="226" spans="1:3" x14ac:dyDescent="0.35">
      <c r="A226" s="86" t="s">
        <v>3088</v>
      </c>
      <c r="B226" s="86">
        <v>13762157766</v>
      </c>
      <c r="C226" s="86">
        <v>13762157766</v>
      </c>
    </row>
    <row r="227" spans="1:3" x14ac:dyDescent="0.35">
      <c r="A227" s="86" t="s">
        <v>3089</v>
      </c>
      <c r="B227" s="86">
        <v>78943248</v>
      </c>
      <c r="C227" s="86">
        <v>78943248</v>
      </c>
    </row>
    <row r="228" spans="1:3" x14ac:dyDescent="0.35">
      <c r="A228" s="86" t="s">
        <v>3090</v>
      </c>
      <c r="B228" s="86">
        <v>1887720051</v>
      </c>
      <c r="C228" s="86">
        <v>1887720051</v>
      </c>
    </row>
    <row r="229" spans="1:3" x14ac:dyDescent="0.35">
      <c r="A229" s="86" t="s">
        <v>3091</v>
      </c>
      <c r="B229" s="86">
        <v>518260320</v>
      </c>
      <c r="C229" s="86">
        <v>675546410</v>
      </c>
    </row>
    <row r="230" spans="1:3" x14ac:dyDescent="0.35">
      <c r="A230" s="86" t="s">
        <v>3092</v>
      </c>
      <c r="B230" s="86">
        <v>1692887524</v>
      </c>
      <c r="C230" s="86">
        <v>1692887524</v>
      </c>
    </row>
    <row r="231" spans="1:3" x14ac:dyDescent="0.35">
      <c r="A231" s="86" t="s">
        <v>3093</v>
      </c>
      <c r="B231" s="86">
        <v>1624221076</v>
      </c>
      <c r="C231" s="86">
        <v>1790689686</v>
      </c>
    </row>
    <row r="232" spans="1:3" x14ac:dyDescent="0.35">
      <c r="A232" s="86" t="s">
        <v>3094</v>
      </c>
      <c r="B232" s="86">
        <v>68221494</v>
      </c>
      <c r="C232" s="86">
        <v>125774694</v>
      </c>
    </row>
    <row r="233" spans="1:3" x14ac:dyDescent="0.35">
      <c r="A233" s="86" t="s">
        <v>3095</v>
      </c>
      <c r="B233" s="86">
        <v>247773099</v>
      </c>
      <c r="C233" s="86">
        <v>247773099</v>
      </c>
    </row>
    <row r="234" spans="1:3" x14ac:dyDescent="0.35">
      <c r="A234" s="86" t="s">
        <v>3096</v>
      </c>
      <c r="B234" s="86">
        <v>76194151</v>
      </c>
      <c r="C234" s="86">
        <v>76194151</v>
      </c>
    </row>
    <row r="235" spans="1:3" x14ac:dyDescent="0.35">
      <c r="A235" s="86" t="s">
        <v>3097</v>
      </c>
      <c r="B235" s="86">
        <v>21334896313</v>
      </c>
      <c r="C235" s="86">
        <v>21334896313</v>
      </c>
    </row>
    <row r="236" spans="1:3" x14ac:dyDescent="0.35">
      <c r="A236" s="86" t="s">
        <v>3098</v>
      </c>
      <c r="B236" s="86">
        <v>44780038230</v>
      </c>
      <c r="C236" s="86">
        <v>44780038230</v>
      </c>
    </row>
    <row r="237" spans="1:3" x14ac:dyDescent="0.35">
      <c r="A237" s="86" t="s">
        <v>3099</v>
      </c>
      <c r="B237" s="86">
        <v>926668273</v>
      </c>
      <c r="C237" s="86">
        <v>926668273</v>
      </c>
    </row>
    <row r="238" spans="1:3" x14ac:dyDescent="0.35">
      <c r="A238" s="86" t="s">
        <v>3100</v>
      </c>
      <c r="B238" s="86">
        <v>950535459</v>
      </c>
      <c r="C238" s="86">
        <v>950535459</v>
      </c>
    </row>
    <row r="239" spans="1:3" x14ac:dyDescent="0.35">
      <c r="A239" s="86" t="s">
        <v>3101</v>
      </c>
      <c r="B239" s="86">
        <v>714848475</v>
      </c>
      <c r="C239" s="86">
        <v>714848475</v>
      </c>
    </row>
    <row r="240" spans="1:3" x14ac:dyDescent="0.35">
      <c r="A240" s="86" t="s">
        <v>3102</v>
      </c>
      <c r="B240" s="86">
        <v>1303239500</v>
      </c>
      <c r="C240" s="86">
        <v>1303239500</v>
      </c>
    </row>
    <row r="241" spans="1:3" x14ac:dyDescent="0.35">
      <c r="A241" s="86" t="s">
        <v>3103</v>
      </c>
      <c r="B241" s="86">
        <v>1350744624</v>
      </c>
      <c r="C241" s="86">
        <v>1350744624</v>
      </c>
    </row>
    <row r="242" spans="1:3" x14ac:dyDescent="0.35">
      <c r="A242" s="86" t="s">
        <v>3104</v>
      </c>
      <c r="B242" s="86">
        <v>2756143569</v>
      </c>
      <c r="C242" s="86">
        <v>2756143569</v>
      </c>
    </row>
    <row r="243" spans="1:3" x14ac:dyDescent="0.35">
      <c r="A243" s="86" t="s">
        <v>3105</v>
      </c>
      <c r="B243" s="86">
        <v>22101137361</v>
      </c>
      <c r="C243" s="86">
        <v>22101137361</v>
      </c>
    </row>
    <row r="244" spans="1:3" x14ac:dyDescent="0.35">
      <c r="A244" s="86" t="s">
        <v>3106</v>
      </c>
      <c r="B244" s="86">
        <v>2260855901</v>
      </c>
      <c r="C244" s="86">
        <v>2260855901</v>
      </c>
    </row>
    <row r="245" spans="1:3" x14ac:dyDescent="0.35">
      <c r="A245" s="86" t="s">
        <v>3107</v>
      </c>
      <c r="B245" s="86">
        <v>5528578622</v>
      </c>
      <c r="C245" s="86">
        <v>5528578622</v>
      </c>
    </row>
    <row r="246" spans="1:3" x14ac:dyDescent="0.35">
      <c r="A246" s="86" t="s">
        <v>3108</v>
      </c>
      <c r="B246" s="86">
        <v>1156196752</v>
      </c>
      <c r="C246" s="86">
        <v>1156196752</v>
      </c>
    </row>
    <row r="247" spans="1:3" x14ac:dyDescent="0.35">
      <c r="A247" s="86" t="s">
        <v>3109</v>
      </c>
      <c r="B247" s="86">
        <v>716250788</v>
      </c>
      <c r="C247" s="86">
        <v>716250788</v>
      </c>
    </row>
    <row r="248" spans="1:3" x14ac:dyDescent="0.35">
      <c r="A248" s="86" t="s">
        <v>3110</v>
      </c>
      <c r="B248" s="86">
        <v>769189752</v>
      </c>
      <c r="C248" s="86">
        <v>1176345152</v>
      </c>
    </row>
    <row r="249" spans="1:3" x14ac:dyDescent="0.35">
      <c r="A249" s="86" t="s">
        <v>3111</v>
      </c>
      <c r="B249" s="86">
        <v>2458728931</v>
      </c>
      <c r="C249" s="86">
        <v>2458728931</v>
      </c>
    </row>
    <row r="250" spans="1:3" x14ac:dyDescent="0.35">
      <c r="A250" s="86" t="s">
        <v>3112</v>
      </c>
      <c r="B250" s="86">
        <v>769880555</v>
      </c>
      <c r="C250" s="86">
        <v>769880555</v>
      </c>
    </row>
    <row r="251" spans="1:3" x14ac:dyDescent="0.35">
      <c r="A251" s="86" t="s">
        <v>3113</v>
      </c>
      <c r="B251" s="86">
        <v>76783182</v>
      </c>
      <c r="C251" s="86">
        <v>76783182</v>
      </c>
    </row>
    <row r="252" spans="1:3" x14ac:dyDescent="0.35">
      <c r="A252" s="86" t="s">
        <v>3114</v>
      </c>
      <c r="B252" s="86">
        <v>158448902</v>
      </c>
      <c r="C252" s="86">
        <v>158448902</v>
      </c>
    </row>
    <row r="253" spans="1:3" x14ac:dyDescent="0.35">
      <c r="A253" s="86" t="s">
        <v>3115</v>
      </c>
      <c r="B253" s="86">
        <v>88649235</v>
      </c>
      <c r="C253" s="86">
        <v>88649235</v>
      </c>
    </row>
    <row r="254" spans="1:3" x14ac:dyDescent="0.35">
      <c r="A254" s="86" t="s">
        <v>3116</v>
      </c>
      <c r="B254" s="86">
        <v>6856654863</v>
      </c>
      <c r="C254" s="86">
        <v>6856654863</v>
      </c>
    </row>
    <row r="255" spans="1:3" x14ac:dyDescent="0.35">
      <c r="A255" s="86" t="s">
        <v>3117</v>
      </c>
      <c r="B255" s="86">
        <v>194001087</v>
      </c>
      <c r="C255" s="86">
        <v>307942427</v>
      </c>
    </row>
    <row r="256" spans="1:3" x14ac:dyDescent="0.35">
      <c r="A256" s="86" t="s">
        <v>3118</v>
      </c>
      <c r="B256" s="86">
        <v>78922167</v>
      </c>
      <c r="C256" s="86">
        <v>78922167</v>
      </c>
    </row>
    <row r="257" spans="1:3" x14ac:dyDescent="0.35">
      <c r="A257" s="86" t="s">
        <v>3119</v>
      </c>
      <c r="B257" s="86">
        <v>27471638</v>
      </c>
      <c r="C257" s="86">
        <v>27471638</v>
      </c>
    </row>
    <row r="258" spans="1:3" x14ac:dyDescent="0.35">
      <c r="A258" s="86" t="s">
        <v>3120</v>
      </c>
      <c r="B258" s="86">
        <v>267704936</v>
      </c>
      <c r="C258" s="86">
        <v>381974536</v>
      </c>
    </row>
    <row r="259" spans="1:3" x14ac:dyDescent="0.35">
      <c r="A259" s="86" t="s">
        <v>3121</v>
      </c>
      <c r="B259" s="86">
        <v>346010758</v>
      </c>
      <c r="C259" s="86">
        <v>346010758</v>
      </c>
    </row>
    <row r="260" spans="1:3" x14ac:dyDescent="0.35">
      <c r="A260" s="86" t="s">
        <v>3122</v>
      </c>
      <c r="B260" s="86">
        <v>384893705</v>
      </c>
      <c r="C260" s="86">
        <v>384893705</v>
      </c>
    </row>
    <row r="261" spans="1:3" x14ac:dyDescent="0.35">
      <c r="A261" s="86" t="s">
        <v>3123</v>
      </c>
      <c r="B261" s="86">
        <v>556436334</v>
      </c>
      <c r="C261" s="86">
        <v>556436334</v>
      </c>
    </row>
    <row r="262" spans="1:3" x14ac:dyDescent="0.35">
      <c r="A262" s="86" t="s">
        <v>3124</v>
      </c>
      <c r="B262" s="86">
        <v>557274498</v>
      </c>
      <c r="C262" s="86">
        <v>557274498</v>
      </c>
    </row>
    <row r="263" spans="1:3" x14ac:dyDescent="0.35">
      <c r="A263" s="86" t="s">
        <v>3125</v>
      </c>
      <c r="B263" s="86">
        <v>137295092</v>
      </c>
      <c r="C263" s="86">
        <v>137295092</v>
      </c>
    </row>
    <row r="264" spans="1:3" x14ac:dyDescent="0.35">
      <c r="A264" s="86" t="s">
        <v>3126</v>
      </c>
      <c r="B264" s="86">
        <v>161129924</v>
      </c>
      <c r="C264" s="86">
        <v>161129924</v>
      </c>
    </row>
    <row r="265" spans="1:3" x14ac:dyDescent="0.35">
      <c r="A265" s="86" t="s">
        <v>3127</v>
      </c>
      <c r="B265" s="86">
        <v>53806105</v>
      </c>
      <c r="C265" s="86">
        <v>53806105</v>
      </c>
    </row>
    <row r="266" spans="1:3" x14ac:dyDescent="0.35">
      <c r="A266" s="86" t="s">
        <v>3128</v>
      </c>
      <c r="B266" s="86">
        <v>15430253572</v>
      </c>
      <c r="C266" s="86">
        <v>15492254728</v>
      </c>
    </row>
    <row r="267" spans="1:3" x14ac:dyDescent="0.35">
      <c r="A267" s="86" t="s">
        <v>3129</v>
      </c>
      <c r="B267" s="86">
        <v>656645291</v>
      </c>
      <c r="C267" s="86">
        <v>656645291</v>
      </c>
    </row>
    <row r="268" spans="1:3" x14ac:dyDescent="0.35">
      <c r="A268" s="86" t="s">
        <v>3130</v>
      </c>
      <c r="B268" s="86">
        <v>335276372</v>
      </c>
      <c r="C268" s="86">
        <v>335276372</v>
      </c>
    </row>
    <row r="269" spans="1:3" x14ac:dyDescent="0.35">
      <c r="A269" s="86" t="s">
        <v>3131</v>
      </c>
      <c r="B269" s="86">
        <v>53496933</v>
      </c>
      <c r="C269" s="86">
        <v>53496933</v>
      </c>
    </row>
    <row r="270" spans="1:3" x14ac:dyDescent="0.35">
      <c r="A270" s="86" t="s">
        <v>3132</v>
      </c>
      <c r="B270" s="86">
        <v>2551280627</v>
      </c>
      <c r="C270" s="86">
        <v>2551280627</v>
      </c>
    </row>
    <row r="271" spans="1:3" x14ac:dyDescent="0.35">
      <c r="A271" s="86" t="s">
        <v>3133</v>
      </c>
      <c r="B271" s="86">
        <v>581184058</v>
      </c>
      <c r="C271" s="86">
        <v>581184058</v>
      </c>
    </row>
    <row r="272" spans="1:3" x14ac:dyDescent="0.35">
      <c r="A272" s="86" t="s">
        <v>3134</v>
      </c>
      <c r="B272" s="86">
        <v>171481013</v>
      </c>
      <c r="C272" s="86">
        <v>171481013</v>
      </c>
    </row>
    <row r="273" spans="1:3" x14ac:dyDescent="0.35">
      <c r="A273" s="86" t="s">
        <v>3135</v>
      </c>
      <c r="B273" s="86">
        <v>5245883248</v>
      </c>
      <c r="C273" s="86">
        <v>5245883248</v>
      </c>
    </row>
    <row r="274" spans="1:3" x14ac:dyDescent="0.35">
      <c r="A274" s="86" t="s">
        <v>3136</v>
      </c>
      <c r="B274" s="86">
        <v>111543582</v>
      </c>
      <c r="C274" s="86">
        <v>111543582</v>
      </c>
    </row>
    <row r="275" spans="1:3" x14ac:dyDescent="0.35">
      <c r="A275" s="86" t="s">
        <v>3137</v>
      </c>
      <c r="B275" s="86">
        <v>370512858</v>
      </c>
      <c r="C275" s="86">
        <v>370512858</v>
      </c>
    </row>
    <row r="276" spans="1:3" x14ac:dyDescent="0.35">
      <c r="A276" s="86" t="s">
        <v>3138</v>
      </c>
      <c r="B276" s="86">
        <v>2289353605</v>
      </c>
      <c r="C276" s="86">
        <v>2289353605</v>
      </c>
    </row>
    <row r="277" spans="1:3" x14ac:dyDescent="0.35">
      <c r="A277" s="86" t="s">
        <v>3139</v>
      </c>
      <c r="B277" s="86">
        <v>5112039321</v>
      </c>
      <c r="C277" s="86">
        <v>5112039321</v>
      </c>
    </row>
    <row r="278" spans="1:3" x14ac:dyDescent="0.35">
      <c r="A278" s="86" t="s">
        <v>3140</v>
      </c>
      <c r="B278" s="86">
        <v>457759582</v>
      </c>
      <c r="C278" s="86">
        <v>457759582</v>
      </c>
    </row>
    <row r="279" spans="1:3" x14ac:dyDescent="0.35">
      <c r="A279" s="86" t="s">
        <v>3141</v>
      </c>
      <c r="B279" s="86">
        <v>1516138793</v>
      </c>
      <c r="C279" s="86">
        <v>1516138793</v>
      </c>
    </row>
    <row r="280" spans="1:3" x14ac:dyDescent="0.35">
      <c r="A280" s="86" t="s">
        <v>3142</v>
      </c>
      <c r="B280" s="86">
        <v>17419642567</v>
      </c>
      <c r="C280" s="86">
        <v>17419642567</v>
      </c>
    </row>
    <row r="281" spans="1:3" x14ac:dyDescent="0.35">
      <c r="A281" s="86" t="s">
        <v>3143</v>
      </c>
      <c r="B281" s="86">
        <v>215056234</v>
      </c>
      <c r="C281" s="86">
        <v>215056234</v>
      </c>
    </row>
    <row r="282" spans="1:3" x14ac:dyDescent="0.35">
      <c r="A282" s="86" t="s">
        <v>3144</v>
      </c>
      <c r="B282" s="86">
        <v>247630386</v>
      </c>
      <c r="C282" s="86">
        <v>247630386</v>
      </c>
    </row>
    <row r="283" spans="1:3" x14ac:dyDescent="0.35">
      <c r="A283" s="86" t="s">
        <v>3145</v>
      </c>
      <c r="B283" s="86">
        <v>7689593318</v>
      </c>
      <c r="C283" s="86">
        <v>7689593318</v>
      </c>
    </row>
    <row r="284" spans="1:3" x14ac:dyDescent="0.35">
      <c r="A284" s="86" t="s">
        <v>3146</v>
      </c>
      <c r="B284" s="86">
        <v>197761308</v>
      </c>
      <c r="C284" s="86">
        <v>197761308</v>
      </c>
    </row>
    <row r="285" spans="1:3" x14ac:dyDescent="0.35">
      <c r="A285" s="86" t="s">
        <v>3147</v>
      </c>
      <c r="B285" s="86">
        <v>2631861632</v>
      </c>
      <c r="C285" s="86">
        <v>2631861632</v>
      </c>
    </row>
    <row r="286" spans="1:3" x14ac:dyDescent="0.35">
      <c r="A286" s="86" t="s">
        <v>3148</v>
      </c>
      <c r="B286" s="86">
        <v>82866610</v>
      </c>
      <c r="C286" s="86">
        <v>82866610</v>
      </c>
    </row>
    <row r="287" spans="1:3" x14ac:dyDescent="0.35">
      <c r="A287" s="86" t="s">
        <v>3149</v>
      </c>
      <c r="B287" s="86">
        <v>11537242407</v>
      </c>
      <c r="C287" s="86">
        <v>11537242407</v>
      </c>
    </row>
    <row r="288" spans="1:3" x14ac:dyDescent="0.35">
      <c r="A288" s="86" t="s">
        <v>3150</v>
      </c>
      <c r="B288" s="86">
        <v>61356755</v>
      </c>
      <c r="C288" s="86">
        <v>61356755</v>
      </c>
    </row>
    <row r="289" spans="1:3" x14ac:dyDescent="0.35">
      <c r="A289" s="86" t="s">
        <v>3151</v>
      </c>
      <c r="B289" s="86">
        <v>409155474</v>
      </c>
      <c r="C289" s="86">
        <v>409155474</v>
      </c>
    </row>
    <row r="290" spans="1:3" x14ac:dyDescent="0.35">
      <c r="A290" s="86" t="s">
        <v>3152</v>
      </c>
      <c r="B290" s="86">
        <v>2099939791</v>
      </c>
      <c r="C290" s="86">
        <v>2099939791</v>
      </c>
    </row>
    <row r="291" spans="1:3" x14ac:dyDescent="0.35">
      <c r="A291" s="86" t="s">
        <v>3153</v>
      </c>
      <c r="B291" s="86">
        <v>185899614</v>
      </c>
      <c r="C291" s="86">
        <v>185899614</v>
      </c>
    </row>
    <row r="292" spans="1:3" x14ac:dyDescent="0.35">
      <c r="A292" s="86" t="s">
        <v>3154</v>
      </c>
      <c r="B292" s="86">
        <v>193375006</v>
      </c>
      <c r="C292" s="86">
        <v>283069866</v>
      </c>
    </row>
    <row r="293" spans="1:3" x14ac:dyDescent="0.35">
      <c r="A293" s="86" t="s">
        <v>3155</v>
      </c>
      <c r="B293" s="86">
        <v>128167075</v>
      </c>
      <c r="C293" s="86">
        <v>128167075</v>
      </c>
    </row>
    <row r="294" spans="1:3" x14ac:dyDescent="0.35">
      <c r="A294" s="86" t="s">
        <v>3156</v>
      </c>
      <c r="B294" s="86">
        <v>111030389</v>
      </c>
      <c r="C294" s="86">
        <v>111030389</v>
      </c>
    </row>
    <row r="295" spans="1:3" x14ac:dyDescent="0.35">
      <c r="A295" s="86" t="s">
        <v>3157</v>
      </c>
      <c r="B295" s="86">
        <v>81840241</v>
      </c>
      <c r="C295" s="86">
        <v>81840241</v>
      </c>
    </row>
    <row r="296" spans="1:3" x14ac:dyDescent="0.35">
      <c r="A296" s="86" t="s">
        <v>3158</v>
      </c>
      <c r="B296" s="86">
        <v>328738549</v>
      </c>
      <c r="C296" s="86">
        <v>328738549</v>
      </c>
    </row>
    <row r="297" spans="1:3" x14ac:dyDescent="0.35">
      <c r="A297" s="86" t="s">
        <v>3159</v>
      </c>
      <c r="B297" s="86">
        <v>20605585</v>
      </c>
      <c r="C297" s="86">
        <v>20605585</v>
      </c>
    </row>
    <row r="298" spans="1:3" x14ac:dyDescent="0.35">
      <c r="A298" s="86" t="s">
        <v>3160</v>
      </c>
      <c r="B298" s="86">
        <v>308472024</v>
      </c>
      <c r="C298" s="86">
        <v>308472024</v>
      </c>
    </row>
    <row r="299" spans="1:3" x14ac:dyDescent="0.35">
      <c r="A299" s="86" t="s">
        <v>3161</v>
      </c>
      <c r="B299" s="86">
        <v>844855216</v>
      </c>
      <c r="C299" s="86">
        <v>844855216</v>
      </c>
    </row>
    <row r="300" spans="1:3" x14ac:dyDescent="0.35">
      <c r="A300" s="86" t="s">
        <v>3162</v>
      </c>
      <c r="B300" s="86">
        <v>84893342</v>
      </c>
      <c r="C300" s="86">
        <v>84893342</v>
      </c>
    </row>
    <row r="301" spans="1:3" x14ac:dyDescent="0.35">
      <c r="A301" s="86" t="s">
        <v>3163</v>
      </c>
      <c r="B301" s="86">
        <v>65867756</v>
      </c>
      <c r="C301" s="86">
        <v>65867756</v>
      </c>
    </row>
    <row r="302" spans="1:3" x14ac:dyDescent="0.35">
      <c r="A302" s="86" t="s">
        <v>3164</v>
      </c>
      <c r="B302" s="86">
        <v>242551241</v>
      </c>
      <c r="C302" s="86">
        <v>242551241</v>
      </c>
    </row>
    <row r="303" spans="1:3" x14ac:dyDescent="0.35">
      <c r="A303" s="86" t="s">
        <v>3165</v>
      </c>
      <c r="B303" s="86">
        <v>268415062</v>
      </c>
      <c r="C303" s="86">
        <v>268415062</v>
      </c>
    </row>
    <row r="304" spans="1:3" x14ac:dyDescent="0.35">
      <c r="A304" s="86" t="s">
        <v>3166</v>
      </c>
      <c r="B304" s="86">
        <v>134172160</v>
      </c>
      <c r="C304" s="86">
        <v>134172160</v>
      </c>
    </row>
    <row r="305" spans="1:3" x14ac:dyDescent="0.35">
      <c r="A305" s="86" t="s">
        <v>3167</v>
      </c>
      <c r="B305" s="86">
        <v>285649781</v>
      </c>
      <c r="C305" s="86">
        <v>285649781</v>
      </c>
    </row>
    <row r="306" spans="1:3" x14ac:dyDescent="0.35">
      <c r="A306" s="86" t="s">
        <v>3168</v>
      </c>
      <c r="B306" s="86">
        <v>144196726</v>
      </c>
      <c r="C306" s="86">
        <v>144196726</v>
      </c>
    </row>
    <row r="307" spans="1:3" x14ac:dyDescent="0.35">
      <c r="A307" s="86" t="s">
        <v>3169</v>
      </c>
      <c r="B307" s="86">
        <v>442054859</v>
      </c>
      <c r="C307" s="86">
        <v>442054859</v>
      </c>
    </row>
    <row r="308" spans="1:3" x14ac:dyDescent="0.35">
      <c r="A308" s="86" t="s">
        <v>3170</v>
      </c>
      <c r="B308" s="86">
        <v>1280071249</v>
      </c>
      <c r="C308" s="86">
        <v>1280071249</v>
      </c>
    </row>
    <row r="309" spans="1:3" x14ac:dyDescent="0.35">
      <c r="A309" s="86" t="s">
        <v>3171</v>
      </c>
      <c r="B309" s="86">
        <v>503170524</v>
      </c>
      <c r="C309" s="86">
        <v>503170524</v>
      </c>
    </row>
    <row r="310" spans="1:3" x14ac:dyDescent="0.35">
      <c r="A310" s="86" t="s">
        <v>3172</v>
      </c>
      <c r="B310" s="86">
        <v>264598065</v>
      </c>
      <c r="C310" s="86">
        <v>264598065</v>
      </c>
    </row>
    <row r="311" spans="1:3" x14ac:dyDescent="0.35">
      <c r="A311" s="86" t="s">
        <v>3173</v>
      </c>
      <c r="B311" s="86">
        <v>427827265</v>
      </c>
      <c r="C311" s="86">
        <v>427827265</v>
      </c>
    </row>
    <row r="312" spans="1:3" x14ac:dyDescent="0.35">
      <c r="A312" s="86" t="s">
        <v>3174</v>
      </c>
      <c r="B312" s="86">
        <v>152631972</v>
      </c>
      <c r="C312" s="86">
        <v>348522912</v>
      </c>
    </row>
    <row r="313" spans="1:3" x14ac:dyDescent="0.35">
      <c r="A313" s="86" t="s">
        <v>3175</v>
      </c>
      <c r="B313" s="86">
        <v>189315352</v>
      </c>
      <c r="C313" s="86">
        <v>201290352</v>
      </c>
    </row>
    <row r="314" spans="1:3" x14ac:dyDescent="0.35">
      <c r="A314" s="86" t="s">
        <v>3176</v>
      </c>
      <c r="B314" s="86">
        <v>315115918</v>
      </c>
      <c r="C314" s="86">
        <v>720878918</v>
      </c>
    </row>
    <row r="315" spans="1:3" x14ac:dyDescent="0.35">
      <c r="A315" s="86" t="s">
        <v>3177</v>
      </c>
      <c r="B315" s="86">
        <v>121879481</v>
      </c>
      <c r="C315" s="86">
        <v>369444151</v>
      </c>
    </row>
    <row r="316" spans="1:3" x14ac:dyDescent="0.35">
      <c r="A316" s="86" t="s">
        <v>3178</v>
      </c>
      <c r="B316" s="86">
        <v>287018578</v>
      </c>
      <c r="C316" s="86">
        <v>609889808</v>
      </c>
    </row>
    <row r="317" spans="1:3" x14ac:dyDescent="0.35">
      <c r="A317" s="86" t="s">
        <v>3179</v>
      </c>
      <c r="B317" s="86">
        <v>18827232394</v>
      </c>
      <c r="C317" s="86">
        <v>18827232394</v>
      </c>
    </row>
    <row r="318" spans="1:3" x14ac:dyDescent="0.35">
      <c r="A318" s="86" t="s">
        <v>3180</v>
      </c>
      <c r="B318" s="86">
        <v>1173553939</v>
      </c>
      <c r="C318" s="86">
        <v>1173553939</v>
      </c>
    </row>
    <row r="319" spans="1:3" x14ac:dyDescent="0.35">
      <c r="A319" s="86" t="s">
        <v>3181</v>
      </c>
      <c r="B319" s="86">
        <v>44142795300</v>
      </c>
      <c r="C319" s="86">
        <v>44142795300</v>
      </c>
    </row>
    <row r="320" spans="1:3" x14ac:dyDescent="0.35">
      <c r="A320" s="86" t="s">
        <v>3182</v>
      </c>
      <c r="B320" s="86">
        <v>2956559832</v>
      </c>
      <c r="C320" s="86">
        <v>2956559832</v>
      </c>
    </row>
    <row r="321" spans="1:3" x14ac:dyDescent="0.35">
      <c r="A321" s="86" t="s">
        <v>3183</v>
      </c>
      <c r="B321" s="86">
        <v>1228874016</v>
      </c>
      <c r="C321" s="86">
        <v>1228874016</v>
      </c>
    </row>
    <row r="322" spans="1:3" x14ac:dyDescent="0.35">
      <c r="A322" s="86" t="s">
        <v>3184</v>
      </c>
      <c r="B322" s="86">
        <v>1241149442</v>
      </c>
      <c r="C322" s="86">
        <v>1241149442</v>
      </c>
    </row>
    <row r="323" spans="1:3" x14ac:dyDescent="0.35">
      <c r="A323" s="86" t="s">
        <v>3185</v>
      </c>
      <c r="B323" s="86">
        <v>771138146</v>
      </c>
      <c r="C323" s="86">
        <v>771138146</v>
      </c>
    </row>
    <row r="324" spans="1:3" x14ac:dyDescent="0.35">
      <c r="A324" s="86" t="s">
        <v>3186</v>
      </c>
      <c r="B324" s="86">
        <v>198248358</v>
      </c>
      <c r="C324" s="86">
        <v>198248358</v>
      </c>
    </row>
    <row r="325" spans="1:3" x14ac:dyDescent="0.35">
      <c r="A325" s="86" t="s">
        <v>3187</v>
      </c>
      <c r="B325" s="86">
        <v>174321529</v>
      </c>
      <c r="C325" s="86">
        <v>174321529</v>
      </c>
    </row>
    <row r="326" spans="1:3" x14ac:dyDescent="0.35">
      <c r="A326" s="86" t="s">
        <v>3188</v>
      </c>
      <c r="B326" s="86">
        <v>1212076940</v>
      </c>
      <c r="C326" s="86">
        <v>1212076940</v>
      </c>
    </row>
    <row r="327" spans="1:3" x14ac:dyDescent="0.35">
      <c r="A327" s="86" t="s">
        <v>3189</v>
      </c>
      <c r="B327" s="86">
        <v>1344543876</v>
      </c>
      <c r="C327" s="86">
        <v>1344543876</v>
      </c>
    </row>
    <row r="328" spans="1:3" x14ac:dyDescent="0.35">
      <c r="A328" s="86" t="s">
        <v>3190</v>
      </c>
      <c r="B328" s="86">
        <v>189954586</v>
      </c>
      <c r="C328" s="86">
        <v>189954586</v>
      </c>
    </row>
    <row r="329" spans="1:3" x14ac:dyDescent="0.35">
      <c r="A329" s="86" t="s">
        <v>3191</v>
      </c>
      <c r="B329" s="86">
        <v>184565614</v>
      </c>
      <c r="C329" s="86">
        <v>184565614</v>
      </c>
    </row>
    <row r="330" spans="1:3" x14ac:dyDescent="0.35">
      <c r="A330" s="86" t="s">
        <v>3192</v>
      </c>
      <c r="B330" s="86">
        <v>3276082201</v>
      </c>
      <c r="C330" s="86">
        <v>3276082201</v>
      </c>
    </row>
    <row r="331" spans="1:3" x14ac:dyDescent="0.35">
      <c r="A331" s="86" t="s">
        <v>3193</v>
      </c>
      <c r="B331" s="86">
        <v>4925813034</v>
      </c>
      <c r="C331" s="86">
        <v>4925813034</v>
      </c>
    </row>
    <row r="332" spans="1:3" x14ac:dyDescent="0.35">
      <c r="A332" s="86" t="s">
        <v>3194</v>
      </c>
      <c r="B332" s="86">
        <v>8791386299</v>
      </c>
      <c r="C332" s="86">
        <v>8791386299</v>
      </c>
    </row>
    <row r="333" spans="1:3" x14ac:dyDescent="0.35">
      <c r="A333" s="86" t="s">
        <v>3195</v>
      </c>
      <c r="B333" s="86">
        <v>151410480</v>
      </c>
      <c r="C333" s="86">
        <v>151410480</v>
      </c>
    </row>
    <row r="334" spans="1:3" x14ac:dyDescent="0.35">
      <c r="A334" s="86" t="s">
        <v>3196</v>
      </c>
      <c r="B334" s="86">
        <v>5875648331</v>
      </c>
      <c r="C334" s="86">
        <v>5875648331</v>
      </c>
    </row>
    <row r="335" spans="1:3" x14ac:dyDescent="0.35">
      <c r="A335" s="86" t="s">
        <v>3197</v>
      </c>
      <c r="B335" s="86">
        <v>902991222</v>
      </c>
      <c r="C335" s="86">
        <v>902991222</v>
      </c>
    </row>
    <row r="336" spans="1:3" x14ac:dyDescent="0.35">
      <c r="A336" s="86" t="s">
        <v>3198</v>
      </c>
      <c r="B336" s="86">
        <v>1838971661</v>
      </c>
      <c r="C336" s="86">
        <v>1838971661</v>
      </c>
    </row>
    <row r="337" spans="1:3" x14ac:dyDescent="0.35">
      <c r="A337" s="86" t="s">
        <v>3199</v>
      </c>
      <c r="B337" s="86">
        <v>26677628680</v>
      </c>
      <c r="C337" s="86">
        <v>26677628680</v>
      </c>
    </row>
    <row r="338" spans="1:3" x14ac:dyDescent="0.35">
      <c r="A338" s="86" t="s">
        <v>3200</v>
      </c>
      <c r="B338" s="86">
        <v>3522954158</v>
      </c>
      <c r="C338" s="86">
        <v>3522954158</v>
      </c>
    </row>
    <row r="339" spans="1:3" x14ac:dyDescent="0.35">
      <c r="A339" s="86" t="s">
        <v>3201</v>
      </c>
      <c r="B339" s="86">
        <v>417262493</v>
      </c>
      <c r="C339" s="86">
        <v>417262493</v>
      </c>
    </row>
    <row r="340" spans="1:3" x14ac:dyDescent="0.35">
      <c r="A340" s="86" t="s">
        <v>3202</v>
      </c>
      <c r="B340" s="86">
        <v>81977671</v>
      </c>
      <c r="C340" s="86">
        <v>219825937</v>
      </c>
    </row>
    <row r="341" spans="1:3" x14ac:dyDescent="0.35">
      <c r="A341" s="86" t="s">
        <v>3203</v>
      </c>
      <c r="B341" s="86">
        <v>57372443</v>
      </c>
      <c r="C341" s="86">
        <v>57372443</v>
      </c>
    </row>
    <row r="342" spans="1:3" x14ac:dyDescent="0.35">
      <c r="A342" s="86" t="s">
        <v>3204</v>
      </c>
      <c r="B342" s="86">
        <v>4361922463</v>
      </c>
      <c r="C342" s="86">
        <v>4361922463</v>
      </c>
    </row>
    <row r="343" spans="1:3" x14ac:dyDescent="0.35">
      <c r="A343" s="86" t="s">
        <v>3205</v>
      </c>
      <c r="B343" s="86">
        <v>512885652</v>
      </c>
      <c r="C343" s="86">
        <v>512885652</v>
      </c>
    </row>
    <row r="344" spans="1:3" x14ac:dyDescent="0.35">
      <c r="A344" s="86" t="s">
        <v>3206</v>
      </c>
      <c r="B344" s="86">
        <v>4312169471</v>
      </c>
      <c r="C344" s="86">
        <v>4748627791</v>
      </c>
    </row>
    <row r="345" spans="1:3" x14ac:dyDescent="0.35">
      <c r="A345" s="86" t="s">
        <v>3207</v>
      </c>
      <c r="B345" s="86">
        <v>906078306</v>
      </c>
      <c r="C345" s="86">
        <v>1041026736</v>
      </c>
    </row>
    <row r="346" spans="1:3" x14ac:dyDescent="0.35">
      <c r="A346" s="86" t="s">
        <v>3208</v>
      </c>
      <c r="B346" s="86">
        <v>1796992885</v>
      </c>
      <c r="C346" s="86">
        <v>1796992885</v>
      </c>
    </row>
    <row r="347" spans="1:3" x14ac:dyDescent="0.35">
      <c r="A347" s="86" t="s">
        <v>3209</v>
      </c>
      <c r="B347" s="86">
        <v>1115018822</v>
      </c>
      <c r="C347" s="86">
        <v>1115018822</v>
      </c>
    </row>
    <row r="348" spans="1:3" x14ac:dyDescent="0.35">
      <c r="A348" s="86" t="s">
        <v>3210</v>
      </c>
      <c r="B348" s="86">
        <v>203272080</v>
      </c>
      <c r="C348" s="86">
        <v>203272080</v>
      </c>
    </row>
    <row r="349" spans="1:3" x14ac:dyDescent="0.35">
      <c r="A349" s="86" t="s">
        <v>3211</v>
      </c>
      <c r="B349" s="86">
        <v>90635802</v>
      </c>
      <c r="C349" s="86">
        <v>90635802</v>
      </c>
    </row>
    <row r="350" spans="1:3" x14ac:dyDescent="0.35">
      <c r="A350" s="86" t="s">
        <v>3212</v>
      </c>
      <c r="B350" s="86">
        <v>84675354</v>
      </c>
      <c r="C350" s="86">
        <v>84675354</v>
      </c>
    </row>
    <row r="351" spans="1:3" x14ac:dyDescent="0.35">
      <c r="A351" s="86" t="s">
        <v>3213</v>
      </c>
      <c r="B351" s="86">
        <v>1116287968</v>
      </c>
      <c r="C351" s="86">
        <v>1116287968</v>
      </c>
    </row>
    <row r="352" spans="1:3" x14ac:dyDescent="0.35">
      <c r="A352" s="86" t="s">
        <v>3214</v>
      </c>
      <c r="B352" s="86">
        <v>81182847</v>
      </c>
      <c r="C352" s="86">
        <v>138532137</v>
      </c>
    </row>
    <row r="353" spans="1:3" x14ac:dyDescent="0.35">
      <c r="A353" s="86" t="s">
        <v>3215</v>
      </c>
      <c r="B353" s="86">
        <v>319459245</v>
      </c>
      <c r="C353" s="86">
        <v>319459245</v>
      </c>
    </row>
    <row r="354" spans="1:3" x14ac:dyDescent="0.35">
      <c r="A354" s="86" t="s">
        <v>3216</v>
      </c>
      <c r="B354" s="86">
        <v>239602570</v>
      </c>
      <c r="C354" s="86">
        <v>239602570</v>
      </c>
    </row>
    <row r="355" spans="1:3" x14ac:dyDescent="0.35">
      <c r="A355" s="86" t="s">
        <v>3217</v>
      </c>
      <c r="B355" s="86">
        <v>2220434736</v>
      </c>
      <c r="C355" s="86">
        <v>2220434736</v>
      </c>
    </row>
    <row r="356" spans="1:3" x14ac:dyDescent="0.35">
      <c r="A356" s="86" t="s">
        <v>3218</v>
      </c>
      <c r="B356" s="86">
        <v>366106346</v>
      </c>
      <c r="C356" s="86">
        <v>366106346</v>
      </c>
    </row>
    <row r="357" spans="1:3" x14ac:dyDescent="0.35">
      <c r="A357" s="86" t="s">
        <v>3219</v>
      </c>
      <c r="B357" s="86">
        <v>3892512352</v>
      </c>
      <c r="C357" s="86">
        <v>3892512352</v>
      </c>
    </row>
    <row r="358" spans="1:3" x14ac:dyDescent="0.35">
      <c r="A358" s="86" t="s">
        <v>3220</v>
      </c>
      <c r="B358" s="86">
        <v>142849399</v>
      </c>
      <c r="C358" s="86">
        <v>142849399</v>
      </c>
    </row>
    <row r="359" spans="1:3" x14ac:dyDescent="0.35">
      <c r="A359" s="86" t="s">
        <v>3221</v>
      </c>
      <c r="B359" s="86">
        <v>897053423</v>
      </c>
      <c r="C359" s="86">
        <v>897053423</v>
      </c>
    </row>
    <row r="360" spans="1:3" x14ac:dyDescent="0.35">
      <c r="A360" s="86" t="s">
        <v>3222</v>
      </c>
      <c r="B360" s="86">
        <v>934568059</v>
      </c>
      <c r="C360" s="86">
        <v>934568059</v>
      </c>
    </row>
    <row r="361" spans="1:3" x14ac:dyDescent="0.35">
      <c r="A361" s="86" t="s">
        <v>3223</v>
      </c>
      <c r="B361" s="86">
        <v>357937276</v>
      </c>
      <c r="C361" s="86">
        <v>357937276</v>
      </c>
    </row>
    <row r="362" spans="1:3" x14ac:dyDescent="0.35">
      <c r="A362" s="86" t="s">
        <v>3224</v>
      </c>
      <c r="B362" s="86">
        <v>1048935233</v>
      </c>
      <c r="C362" s="86">
        <v>1048935233</v>
      </c>
    </row>
    <row r="363" spans="1:3" x14ac:dyDescent="0.35">
      <c r="A363" s="86" t="s">
        <v>3225</v>
      </c>
      <c r="B363" s="86">
        <v>485066355</v>
      </c>
      <c r="C363" s="86">
        <v>485066355</v>
      </c>
    </row>
    <row r="364" spans="1:3" x14ac:dyDescent="0.35">
      <c r="A364" s="86" t="s">
        <v>3226</v>
      </c>
      <c r="B364" s="86">
        <v>436014711</v>
      </c>
      <c r="C364" s="86">
        <v>436014711</v>
      </c>
    </row>
    <row r="365" spans="1:3" x14ac:dyDescent="0.35">
      <c r="A365" s="86" t="s">
        <v>3227</v>
      </c>
      <c r="B365" s="86">
        <v>293949050</v>
      </c>
      <c r="C365" s="86">
        <v>293949050</v>
      </c>
    </row>
    <row r="366" spans="1:3" x14ac:dyDescent="0.35">
      <c r="A366" s="86" t="s">
        <v>3228</v>
      </c>
      <c r="B366" s="86">
        <v>585245462</v>
      </c>
      <c r="C366" s="86">
        <v>585245462</v>
      </c>
    </row>
    <row r="367" spans="1:3" x14ac:dyDescent="0.35">
      <c r="A367" s="86" t="s">
        <v>3229</v>
      </c>
      <c r="B367" s="86">
        <v>1681274554</v>
      </c>
      <c r="C367" s="86">
        <v>1681274554</v>
      </c>
    </row>
    <row r="368" spans="1:3" x14ac:dyDescent="0.35">
      <c r="A368" s="86" t="s">
        <v>3230</v>
      </c>
      <c r="B368" s="86">
        <v>4677428914</v>
      </c>
      <c r="C368" s="86">
        <v>4677428914</v>
      </c>
    </row>
    <row r="369" spans="1:3" x14ac:dyDescent="0.35">
      <c r="A369" s="86" t="s">
        <v>3231</v>
      </c>
      <c r="B369" s="86">
        <v>1647277495</v>
      </c>
      <c r="C369" s="86">
        <v>1647277495</v>
      </c>
    </row>
    <row r="370" spans="1:3" x14ac:dyDescent="0.35">
      <c r="A370" s="86" t="s">
        <v>3232</v>
      </c>
      <c r="B370" s="86">
        <v>452593129</v>
      </c>
      <c r="C370" s="86">
        <v>452593129</v>
      </c>
    </row>
    <row r="371" spans="1:3" x14ac:dyDescent="0.35">
      <c r="A371" s="86" t="s">
        <v>3233</v>
      </c>
      <c r="B371" s="86">
        <v>569112891</v>
      </c>
      <c r="C371" s="86">
        <v>569112891</v>
      </c>
    </row>
    <row r="372" spans="1:3" x14ac:dyDescent="0.35">
      <c r="A372" s="86" t="s">
        <v>3234</v>
      </c>
      <c r="B372" s="86">
        <v>388976497</v>
      </c>
      <c r="C372" s="86">
        <v>388976497</v>
      </c>
    </row>
    <row r="373" spans="1:3" x14ac:dyDescent="0.35">
      <c r="A373" s="86" t="s">
        <v>3235</v>
      </c>
      <c r="B373" s="86">
        <v>796685771</v>
      </c>
      <c r="C373" s="86">
        <v>796685771</v>
      </c>
    </row>
    <row r="374" spans="1:3" x14ac:dyDescent="0.35">
      <c r="A374" s="86" t="s">
        <v>3236</v>
      </c>
      <c r="B374" s="86">
        <v>393113861</v>
      </c>
      <c r="C374" s="86">
        <v>393113861</v>
      </c>
    </row>
    <row r="375" spans="1:3" x14ac:dyDescent="0.35">
      <c r="A375" s="86" t="s">
        <v>3237</v>
      </c>
      <c r="B375" s="86">
        <v>2001166802</v>
      </c>
      <c r="C375" s="86">
        <v>2001166802</v>
      </c>
    </row>
    <row r="376" spans="1:3" x14ac:dyDescent="0.35">
      <c r="A376" s="86" t="s">
        <v>3238</v>
      </c>
      <c r="B376" s="86">
        <v>186995408</v>
      </c>
      <c r="C376" s="86">
        <v>186995408</v>
      </c>
    </row>
    <row r="377" spans="1:3" x14ac:dyDescent="0.35">
      <c r="A377" s="86" t="s">
        <v>3239</v>
      </c>
      <c r="B377" s="86">
        <v>3680579033</v>
      </c>
      <c r="C377" s="86">
        <v>3680579033</v>
      </c>
    </row>
    <row r="378" spans="1:3" x14ac:dyDescent="0.35">
      <c r="A378" s="86" t="s">
        <v>3240</v>
      </c>
      <c r="B378" s="86">
        <v>6284184801</v>
      </c>
      <c r="C378" s="86">
        <v>6284184801</v>
      </c>
    </row>
    <row r="379" spans="1:3" x14ac:dyDescent="0.35">
      <c r="A379" s="86" t="s">
        <v>3241</v>
      </c>
      <c r="B379" s="86">
        <v>1094329889</v>
      </c>
      <c r="C379" s="86">
        <v>1094329889</v>
      </c>
    </row>
    <row r="380" spans="1:3" x14ac:dyDescent="0.35">
      <c r="A380" s="86" t="s">
        <v>3242</v>
      </c>
      <c r="B380" s="86">
        <v>762490095</v>
      </c>
      <c r="C380" s="86">
        <v>762490095</v>
      </c>
    </row>
    <row r="381" spans="1:3" x14ac:dyDescent="0.35">
      <c r="A381" s="86" t="s">
        <v>3243</v>
      </c>
      <c r="B381" s="86">
        <v>512268539</v>
      </c>
      <c r="C381" s="86">
        <v>512268539</v>
      </c>
    </row>
    <row r="382" spans="1:3" x14ac:dyDescent="0.35">
      <c r="A382" s="86" t="s">
        <v>3244</v>
      </c>
      <c r="B382" s="86">
        <v>38109409</v>
      </c>
      <c r="C382" s="86">
        <v>38109409</v>
      </c>
    </row>
    <row r="383" spans="1:3" x14ac:dyDescent="0.35">
      <c r="A383" s="86" t="s">
        <v>3245</v>
      </c>
      <c r="B383" s="86">
        <v>97740062</v>
      </c>
      <c r="C383" s="86">
        <v>97740062</v>
      </c>
    </row>
    <row r="384" spans="1:3" x14ac:dyDescent="0.35">
      <c r="A384" s="86" t="s">
        <v>3246</v>
      </c>
      <c r="B384" s="86">
        <v>100805771</v>
      </c>
      <c r="C384" s="86">
        <v>683870571</v>
      </c>
    </row>
    <row r="385" spans="1:3" x14ac:dyDescent="0.35">
      <c r="A385" s="86" t="s">
        <v>3247</v>
      </c>
      <c r="B385" s="86">
        <v>1207824119</v>
      </c>
      <c r="C385" s="86">
        <v>1207824119</v>
      </c>
    </row>
    <row r="386" spans="1:3" x14ac:dyDescent="0.35">
      <c r="A386" s="86" t="s">
        <v>3248</v>
      </c>
      <c r="B386" s="86">
        <v>203815823</v>
      </c>
      <c r="C386" s="86">
        <v>203815823</v>
      </c>
    </row>
    <row r="387" spans="1:3" x14ac:dyDescent="0.35">
      <c r="A387" s="86" t="s">
        <v>3249</v>
      </c>
      <c r="B387" s="86">
        <v>84827674</v>
      </c>
      <c r="C387" s="86">
        <v>84827674</v>
      </c>
    </row>
    <row r="388" spans="1:3" x14ac:dyDescent="0.35">
      <c r="A388" s="86" t="s">
        <v>3250</v>
      </c>
      <c r="B388" s="86">
        <v>346535684</v>
      </c>
      <c r="C388" s="86">
        <v>346535684</v>
      </c>
    </row>
    <row r="389" spans="1:3" x14ac:dyDescent="0.35">
      <c r="A389" s="86" t="s">
        <v>3251</v>
      </c>
      <c r="B389" s="86">
        <v>226801512</v>
      </c>
      <c r="C389" s="86">
        <v>226801512</v>
      </c>
    </row>
    <row r="390" spans="1:3" x14ac:dyDescent="0.35">
      <c r="A390" s="86" t="s">
        <v>3252</v>
      </c>
      <c r="B390" s="86">
        <v>256622882</v>
      </c>
      <c r="C390" s="86">
        <v>256622882</v>
      </c>
    </row>
    <row r="391" spans="1:3" x14ac:dyDescent="0.35">
      <c r="A391" s="86" t="s">
        <v>3253</v>
      </c>
      <c r="B391" s="86">
        <v>125267912</v>
      </c>
      <c r="C391" s="86">
        <v>125267912</v>
      </c>
    </row>
    <row r="392" spans="1:3" x14ac:dyDescent="0.35">
      <c r="A392" s="86" t="s">
        <v>3254</v>
      </c>
      <c r="B392" s="86">
        <v>347821262</v>
      </c>
      <c r="C392" s="86">
        <v>367382262</v>
      </c>
    </row>
    <row r="393" spans="1:3" x14ac:dyDescent="0.35">
      <c r="A393" s="86" t="s">
        <v>3255</v>
      </c>
      <c r="B393" s="86">
        <v>173438075</v>
      </c>
      <c r="C393" s="86">
        <v>386821175</v>
      </c>
    </row>
    <row r="394" spans="1:3" x14ac:dyDescent="0.35">
      <c r="A394" s="86" t="s">
        <v>3256</v>
      </c>
      <c r="B394" s="86">
        <v>364252361</v>
      </c>
      <c r="C394" s="86">
        <v>434473691</v>
      </c>
    </row>
    <row r="395" spans="1:3" x14ac:dyDescent="0.35">
      <c r="A395" s="86" t="s">
        <v>3257</v>
      </c>
      <c r="B395" s="86">
        <v>433639072</v>
      </c>
      <c r="C395" s="86">
        <v>433639072</v>
      </c>
    </row>
    <row r="396" spans="1:3" x14ac:dyDescent="0.35">
      <c r="A396" s="86" t="s">
        <v>3258</v>
      </c>
      <c r="B396" s="86">
        <v>934350722</v>
      </c>
      <c r="C396" s="86">
        <v>934350722</v>
      </c>
    </row>
    <row r="397" spans="1:3" x14ac:dyDescent="0.35">
      <c r="A397" s="86" t="s">
        <v>3259</v>
      </c>
      <c r="B397" s="86">
        <v>1101099513</v>
      </c>
      <c r="C397" s="86">
        <v>1101099513</v>
      </c>
    </row>
    <row r="398" spans="1:3" x14ac:dyDescent="0.35">
      <c r="A398" s="86" t="s">
        <v>3260</v>
      </c>
      <c r="B398" s="86">
        <v>1319057223</v>
      </c>
      <c r="C398" s="86">
        <v>1319057223</v>
      </c>
    </row>
    <row r="399" spans="1:3" x14ac:dyDescent="0.35">
      <c r="A399" s="86" t="s">
        <v>3261</v>
      </c>
      <c r="B399" s="86">
        <v>277767842</v>
      </c>
      <c r="C399" s="86">
        <v>277767842</v>
      </c>
    </row>
    <row r="400" spans="1:3" x14ac:dyDescent="0.35">
      <c r="A400" s="86" t="s">
        <v>3262</v>
      </c>
      <c r="B400" s="86">
        <v>22730090316</v>
      </c>
      <c r="C400" s="86">
        <v>22730090316</v>
      </c>
    </row>
    <row r="401" spans="1:3" x14ac:dyDescent="0.35">
      <c r="A401" s="86" t="s">
        <v>3263</v>
      </c>
      <c r="B401" s="86">
        <v>17608203451</v>
      </c>
      <c r="C401" s="86">
        <v>17608203451</v>
      </c>
    </row>
    <row r="402" spans="1:3" x14ac:dyDescent="0.35">
      <c r="A402" s="86" t="s">
        <v>3264</v>
      </c>
      <c r="B402" s="86">
        <v>3976602651</v>
      </c>
      <c r="C402" s="86">
        <v>3976602651</v>
      </c>
    </row>
    <row r="403" spans="1:3" x14ac:dyDescent="0.35">
      <c r="A403" s="86" t="s">
        <v>3265</v>
      </c>
      <c r="B403" s="86">
        <v>2222037299</v>
      </c>
      <c r="C403" s="86">
        <v>2222037299</v>
      </c>
    </row>
    <row r="404" spans="1:3" x14ac:dyDescent="0.35">
      <c r="A404" s="86" t="s">
        <v>3266</v>
      </c>
      <c r="B404" s="86">
        <v>61757951308</v>
      </c>
      <c r="C404" s="86">
        <v>61757951308</v>
      </c>
    </row>
    <row r="405" spans="1:3" x14ac:dyDescent="0.35">
      <c r="A405" s="86" t="s">
        <v>3267</v>
      </c>
      <c r="B405" s="86">
        <v>10774417070</v>
      </c>
      <c r="C405" s="86">
        <v>11634881430</v>
      </c>
    </row>
    <row r="406" spans="1:3" x14ac:dyDescent="0.35">
      <c r="A406" s="86" t="s">
        <v>3268</v>
      </c>
      <c r="B406" s="86">
        <v>10287986317</v>
      </c>
      <c r="C406" s="86">
        <v>10287986317</v>
      </c>
    </row>
    <row r="407" spans="1:3" x14ac:dyDescent="0.35">
      <c r="A407" s="86" t="s">
        <v>3269</v>
      </c>
      <c r="B407" s="86">
        <v>13077460481</v>
      </c>
      <c r="C407" s="86">
        <v>16343029855</v>
      </c>
    </row>
    <row r="408" spans="1:3" x14ac:dyDescent="0.35">
      <c r="A408" s="86" t="s">
        <v>3270</v>
      </c>
      <c r="B408" s="86">
        <v>200159027054</v>
      </c>
      <c r="C408" s="86">
        <v>200159027054</v>
      </c>
    </row>
    <row r="409" spans="1:3" x14ac:dyDescent="0.35">
      <c r="A409" s="86" t="s">
        <v>3271</v>
      </c>
      <c r="B409" s="86">
        <v>17685580587</v>
      </c>
      <c r="C409" s="86">
        <v>17685580587</v>
      </c>
    </row>
    <row r="410" spans="1:3" x14ac:dyDescent="0.35">
      <c r="A410" s="86" t="s">
        <v>3272</v>
      </c>
      <c r="B410" s="86">
        <v>44454241468</v>
      </c>
      <c r="C410" s="86">
        <v>44454241468</v>
      </c>
    </row>
    <row r="411" spans="1:3" x14ac:dyDescent="0.35">
      <c r="A411" s="86" t="s">
        <v>3273</v>
      </c>
      <c r="B411" s="86">
        <v>23594276060</v>
      </c>
      <c r="C411" s="86">
        <v>23594276060</v>
      </c>
    </row>
    <row r="412" spans="1:3" x14ac:dyDescent="0.35">
      <c r="A412" s="86" t="s">
        <v>3274</v>
      </c>
      <c r="B412" s="86">
        <v>11325112955</v>
      </c>
      <c r="C412" s="86">
        <v>12382794395</v>
      </c>
    </row>
    <row r="413" spans="1:3" x14ac:dyDescent="0.35">
      <c r="A413" s="86" t="s">
        <v>3275</v>
      </c>
      <c r="B413" s="86">
        <v>17378552040</v>
      </c>
      <c r="C413" s="86">
        <v>17378552040</v>
      </c>
    </row>
    <row r="414" spans="1:3" x14ac:dyDescent="0.35">
      <c r="A414" s="86" t="s">
        <v>3276</v>
      </c>
      <c r="B414" s="86">
        <v>15249973552</v>
      </c>
      <c r="C414" s="86">
        <v>15249973552</v>
      </c>
    </row>
    <row r="415" spans="1:3" x14ac:dyDescent="0.35">
      <c r="A415" s="86" t="s">
        <v>3277</v>
      </c>
      <c r="B415" s="86">
        <v>34222572102</v>
      </c>
      <c r="C415" s="86">
        <v>34222572102</v>
      </c>
    </row>
    <row r="416" spans="1:3" x14ac:dyDescent="0.35">
      <c r="A416" s="86" t="s">
        <v>3278</v>
      </c>
      <c r="B416" s="86">
        <v>12230809142</v>
      </c>
      <c r="C416" s="86">
        <v>12230809142</v>
      </c>
    </row>
    <row r="417" spans="1:3" x14ac:dyDescent="0.35">
      <c r="A417" s="86" t="s">
        <v>3279</v>
      </c>
      <c r="B417" s="86">
        <v>5785089535</v>
      </c>
      <c r="C417" s="86">
        <v>6117147591</v>
      </c>
    </row>
    <row r="418" spans="1:3" x14ac:dyDescent="0.35">
      <c r="A418" s="86" t="s">
        <v>3280</v>
      </c>
      <c r="B418" s="86">
        <v>1390019933</v>
      </c>
      <c r="C418" s="86">
        <v>1390019933</v>
      </c>
    </row>
    <row r="419" spans="1:3" x14ac:dyDescent="0.35">
      <c r="A419" s="86" t="s">
        <v>3281</v>
      </c>
      <c r="B419" s="86">
        <v>214016416</v>
      </c>
      <c r="C419" s="86">
        <v>214016416</v>
      </c>
    </row>
    <row r="420" spans="1:3" x14ac:dyDescent="0.35">
      <c r="A420" s="86" t="s">
        <v>3282</v>
      </c>
      <c r="B420" s="86">
        <v>2614847687</v>
      </c>
      <c r="C420" s="86">
        <v>2614847687</v>
      </c>
    </row>
    <row r="421" spans="1:3" x14ac:dyDescent="0.35">
      <c r="A421" s="86" t="s">
        <v>3283</v>
      </c>
      <c r="B421" s="86">
        <v>380893468</v>
      </c>
      <c r="C421" s="86">
        <v>380893468</v>
      </c>
    </row>
    <row r="422" spans="1:3" x14ac:dyDescent="0.35">
      <c r="A422" s="86" t="s">
        <v>3284</v>
      </c>
      <c r="B422" s="86">
        <v>2859538252</v>
      </c>
      <c r="C422" s="86">
        <v>2859538252</v>
      </c>
    </row>
    <row r="423" spans="1:3" x14ac:dyDescent="0.35">
      <c r="A423" s="86" t="s">
        <v>3285</v>
      </c>
      <c r="B423" s="86">
        <v>179904678</v>
      </c>
      <c r="C423" s="86">
        <v>179904678</v>
      </c>
    </row>
    <row r="424" spans="1:3" x14ac:dyDescent="0.35">
      <c r="A424" s="86" t="s">
        <v>3286</v>
      </c>
      <c r="B424" s="86">
        <v>690594043</v>
      </c>
      <c r="C424" s="86">
        <v>690594043</v>
      </c>
    </row>
    <row r="425" spans="1:3" x14ac:dyDescent="0.35">
      <c r="A425" s="86" t="s">
        <v>3287</v>
      </c>
      <c r="B425" s="86">
        <v>193167189</v>
      </c>
      <c r="C425" s="86">
        <v>193167189</v>
      </c>
    </row>
    <row r="426" spans="1:3" x14ac:dyDescent="0.35">
      <c r="A426" s="86" t="s">
        <v>3288</v>
      </c>
      <c r="B426" s="86">
        <v>207357700</v>
      </c>
      <c r="C426" s="86">
        <v>207357700</v>
      </c>
    </row>
    <row r="427" spans="1:3" x14ac:dyDescent="0.35">
      <c r="A427" s="86" t="s">
        <v>3289</v>
      </c>
      <c r="B427" s="86">
        <v>302388135</v>
      </c>
      <c r="C427" s="86">
        <v>602785275</v>
      </c>
    </row>
    <row r="428" spans="1:3" x14ac:dyDescent="0.35">
      <c r="A428" s="86" t="s">
        <v>3290</v>
      </c>
      <c r="B428" s="86">
        <v>78421220</v>
      </c>
      <c r="C428" s="86">
        <v>78421220</v>
      </c>
    </row>
    <row r="429" spans="1:3" x14ac:dyDescent="0.35">
      <c r="A429" s="86" t="s">
        <v>3291</v>
      </c>
      <c r="B429" s="86">
        <v>159001205</v>
      </c>
      <c r="C429" s="86">
        <v>236667145</v>
      </c>
    </row>
    <row r="430" spans="1:3" x14ac:dyDescent="0.35">
      <c r="A430" s="86" t="s">
        <v>3292</v>
      </c>
      <c r="B430" s="86">
        <v>7018153476</v>
      </c>
      <c r="C430" s="86">
        <v>7018153476</v>
      </c>
    </row>
    <row r="431" spans="1:3" x14ac:dyDescent="0.35">
      <c r="A431" s="86" t="s">
        <v>3293</v>
      </c>
      <c r="B431" s="86">
        <v>6415468461</v>
      </c>
      <c r="C431" s="86">
        <v>6415468461</v>
      </c>
    </row>
    <row r="432" spans="1:3" x14ac:dyDescent="0.35">
      <c r="A432" s="86" t="s">
        <v>3294</v>
      </c>
      <c r="B432" s="86">
        <v>2516725023</v>
      </c>
      <c r="C432" s="86">
        <v>2516725023</v>
      </c>
    </row>
    <row r="433" spans="1:3" x14ac:dyDescent="0.35">
      <c r="A433" s="86" t="s">
        <v>3295</v>
      </c>
      <c r="B433" s="86">
        <v>9731651436</v>
      </c>
      <c r="C433" s="86">
        <v>9731651436</v>
      </c>
    </row>
    <row r="434" spans="1:3" x14ac:dyDescent="0.35">
      <c r="A434" s="86" t="s">
        <v>3296</v>
      </c>
      <c r="B434" s="86">
        <v>1030459993</v>
      </c>
      <c r="C434" s="86">
        <v>1030633883</v>
      </c>
    </row>
    <row r="435" spans="1:3" x14ac:dyDescent="0.35">
      <c r="A435" s="86" t="s">
        <v>3297</v>
      </c>
      <c r="B435" s="86">
        <v>1603920887</v>
      </c>
      <c r="C435" s="86">
        <v>1603920887</v>
      </c>
    </row>
    <row r="436" spans="1:3" x14ac:dyDescent="0.35">
      <c r="A436" s="86" t="s">
        <v>3298</v>
      </c>
      <c r="B436" s="86">
        <v>852182388</v>
      </c>
      <c r="C436" s="86">
        <v>852182388</v>
      </c>
    </row>
    <row r="437" spans="1:3" x14ac:dyDescent="0.35">
      <c r="A437" s="86" t="s">
        <v>3299</v>
      </c>
      <c r="B437" s="86">
        <v>251769782</v>
      </c>
      <c r="C437" s="86">
        <v>251769782</v>
      </c>
    </row>
    <row r="438" spans="1:3" x14ac:dyDescent="0.35">
      <c r="A438" s="86" t="s">
        <v>3300</v>
      </c>
      <c r="B438" s="86">
        <v>725568685</v>
      </c>
      <c r="C438" s="86">
        <v>725568685</v>
      </c>
    </row>
    <row r="439" spans="1:3" x14ac:dyDescent="0.35">
      <c r="A439" s="86" t="s">
        <v>3301</v>
      </c>
      <c r="B439" s="86">
        <v>1654978195</v>
      </c>
      <c r="C439" s="86">
        <v>1654978195</v>
      </c>
    </row>
    <row r="440" spans="1:3" x14ac:dyDescent="0.35">
      <c r="A440" s="86" t="s">
        <v>3302</v>
      </c>
      <c r="B440" s="86">
        <v>52078988</v>
      </c>
      <c r="C440" s="86">
        <v>52078988</v>
      </c>
    </row>
    <row r="441" spans="1:3" x14ac:dyDescent="0.35">
      <c r="A441" s="86" t="s">
        <v>3303</v>
      </c>
      <c r="B441" s="86">
        <v>44939715</v>
      </c>
      <c r="C441" s="86">
        <v>44939715</v>
      </c>
    </row>
    <row r="442" spans="1:3" x14ac:dyDescent="0.35">
      <c r="A442" s="86" t="s">
        <v>3304</v>
      </c>
      <c r="B442" s="86">
        <v>220826120</v>
      </c>
      <c r="C442" s="86">
        <v>220826120</v>
      </c>
    </row>
    <row r="443" spans="1:3" x14ac:dyDescent="0.35">
      <c r="A443" s="86" t="s">
        <v>3305</v>
      </c>
      <c r="B443" s="86">
        <v>1657448830</v>
      </c>
      <c r="C443" s="86">
        <v>1657448830</v>
      </c>
    </row>
    <row r="444" spans="1:3" x14ac:dyDescent="0.35">
      <c r="A444" s="86" t="s">
        <v>3306</v>
      </c>
      <c r="B444" s="86">
        <v>380658780</v>
      </c>
      <c r="C444" s="86">
        <v>380658780</v>
      </c>
    </row>
    <row r="445" spans="1:3" x14ac:dyDescent="0.35">
      <c r="A445" s="86" t="s">
        <v>3307</v>
      </c>
      <c r="B445" s="86">
        <v>7266576794</v>
      </c>
      <c r="C445" s="86">
        <v>7432549444</v>
      </c>
    </row>
    <row r="446" spans="1:3" x14ac:dyDescent="0.35">
      <c r="A446" s="86" t="s">
        <v>3308</v>
      </c>
      <c r="B446" s="86">
        <v>603975017</v>
      </c>
      <c r="C446" s="86">
        <v>603975017</v>
      </c>
    </row>
    <row r="447" spans="1:3" x14ac:dyDescent="0.35">
      <c r="A447" s="86" t="s">
        <v>3309</v>
      </c>
      <c r="B447" s="86">
        <v>7793865257</v>
      </c>
      <c r="C447" s="86">
        <v>7793865257</v>
      </c>
    </row>
    <row r="448" spans="1:3" x14ac:dyDescent="0.35">
      <c r="A448" s="86" t="s">
        <v>3310</v>
      </c>
      <c r="B448" s="86">
        <v>625698803</v>
      </c>
      <c r="C448" s="86">
        <v>625698803</v>
      </c>
    </row>
    <row r="449" spans="1:3" x14ac:dyDescent="0.35">
      <c r="A449" s="86" t="s">
        <v>3311</v>
      </c>
      <c r="B449" s="86">
        <v>2325453992</v>
      </c>
      <c r="C449" s="86">
        <v>2325453992</v>
      </c>
    </row>
    <row r="450" spans="1:3" x14ac:dyDescent="0.35">
      <c r="A450" s="86" t="s">
        <v>3312</v>
      </c>
      <c r="B450" s="86">
        <v>5143586083</v>
      </c>
      <c r="C450" s="86">
        <v>5143586083</v>
      </c>
    </row>
    <row r="451" spans="1:3" x14ac:dyDescent="0.35">
      <c r="A451" s="86" t="s">
        <v>3313</v>
      </c>
      <c r="B451" s="86">
        <v>194700700</v>
      </c>
      <c r="C451" s="86">
        <v>194700700</v>
      </c>
    </row>
    <row r="452" spans="1:3" x14ac:dyDescent="0.35">
      <c r="A452" s="86" t="s">
        <v>3314</v>
      </c>
      <c r="B452" s="86">
        <v>3488727373</v>
      </c>
      <c r="C452" s="86">
        <v>3488727373</v>
      </c>
    </row>
    <row r="453" spans="1:3" x14ac:dyDescent="0.35">
      <c r="A453" s="86" t="s">
        <v>3315</v>
      </c>
      <c r="B453" s="86">
        <v>2691560766</v>
      </c>
      <c r="C453" s="86">
        <v>2691560766</v>
      </c>
    </row>
    <row r="454" spans="1:3" x14ac:dyDescent="0.35">
      <c r="A454" s="86" t="s">
        <v>3316</v>
      </c>
      <c r="B454" s="86">
        <v>2546595643</v>
      </c>
      <c r="C454" s="86">
        <v>2546595643</v>
      </c>
    </row>
    <row r="455" spans="1:3" x14ac:dyDescent="0.35">
      <c r="A455" s="86" t="s">
        <v>3317</v>
      </c>
      <c r="B455" s="86">
        <v>112483934</v>
      </c>
      <c r="C455" s="86">
        <v>112483934</v>
      </c>
    </row>
    <row r="456" spans="1:3" x14ac:dyDescent="0.35">
      <c r="A456" s="86" t="s">
        <v>3318</v>
      </c>
      <c r="B456" s="86">
        <v>143392487</v>
      </c>
      <c r="C456" s="86">
        <v>143392487</v>
      </c>
    </row>
    <row r="457" spans="1:3" x14ac:dyDescent="0.35">
      <c r="A457" s="86" t="s">
        <v>3319</v>
      </c>
      <c r="B457" s="86">
        <v>738237390</v>
      </c>
      <c r="C457" s="86">
        <v>738237390</v>
      </c>
    </row>
    <row r="458" spans="1:3" x14ac:dyDescent="0.35">
      <c r="A458" s="86" t="s">
        <v>3320</v>
      </c>
      <c r="B458" s="86">
        <v>105290932</v>
      </c>
      <c r="C458" s="86">
        <v>105290932</v>
      </c>
    </row>
    <row r="459" spans="1:3" x14ac:dyDescent="0.35">
      <c r="A459" s="86" t="s">
        <v>3321</v>
      </c>
      <c r="B459" s="86">
        <v>104975399</v>
      </c>
      <c r="C459" s="86">
        <v>104975399</v>
      </c>
    </row>
    <row r="460" spans="1:3" x14ac:dyDescent="0.35">
      <c r="A460" s="86" t="s">
        <v>3322</v>
      </c>
      <c r="B460" s="86">
        <v>98847450</v>
      </c>
      <c r="C460" s="86">
        <v>98847450</v>
      </c>
    </row>
    <row r="461" spans="1:3" x14ac:dyDescent="0.35">
      <c r="A461" s="86" t="s">
        <v>3323</v>
      </c>
      <c r="B461" s="86">
        <v>751964679</v>
      </c>
      <c r="C461" s="86">
        <v>823555109</v>
      </c>
    </row>
    <row r="462" spans="1:3" x14ac:dyDescent="0.35">
      <c r="A462" s="86" t="s">
        <v>3324</v>
      </c>
      <c r="B462" s="86">
        <v>107083276</v>
      </c>
      <c r="C462" s="86">
        <v>107083276</v>
      </c>
    </row>
    <row r="463" spans="1:3" x14ac:dyDescent="0.35">
      <c r="A463" s="86" t="s">
        <v>3325</v>
      </c>
      <c r="B463" s="86">
        <v>238099005</v>
      </c>
      <c r="C463" s="86">
        <v>238099005</v>
      </c>
    </row>
    <row r="464" spans="1:3" x14ac:dyDescent="0.35">
      <c r="A464" s="86" t="s">
        <v>3326</v>
      </c>
      <c r="B464" s="86">
        <v>53382528</v>
      </c>
      <c r="C464" s="86">
        <v>53382528</v>
      </c>
    </row>
    <row r="465" spans="1:3" x14ac:dyDescent="0.35">
      <c r="A465" s="86" t="s">
        <v>3327</v>
      </c>
      <c r="B465" s="86">
        <v>37890806</v>
      </c>
      <c r="C465" s="86">
        <v>37890806</v>
      </c>
    </row>
    <row r="466" spans="1:3" x14ac:dyDescent="0.35">
      <c r="A466" s="86" t="s">
        <v>3328</v>
      </c>
      <c r="B466" s="86">
        <v>690244076</v>
      </c>
      <c r="C466" s="86">
        <v>690244076</v>
      </c>
    </row>
    <row r="467" spans="1:3" x14ac:dyDescent="0.35">
      <c r="A467" s="86" t="s">
        <v>3329</v>
      </c>
      <c r="B467" s="86">
        <v>97111361</v>
      </c>
      <c r="C467" s="86">
        <v>97111361</v>
      </c>
    </row>
    <row r="468" spans="1:3" x14ac:dyDescent="0.35">
      <c r="A468" s="86" t="s">
        <v>3330</v>
      </c>
      <c r="B468" s="86">
        <v>208133676</v>
      </c>
      <c r="C468" s="86">
        <v>208133676</v>
      </c>
    </row>
    <row r="469" spans="1:3" x14ac:dyDescent="0.35">
      <c r="A469" s="86" t="s">
        <v>3331</v>
      </c>
      <c r="B469" s="86">
        <v>39753230</v>
      </c>
      <c r="C469" s="86">
        <v>39753230</v>
      </c>
    </row>
    <row r="470" spans="1:3" x14ac:dyDescent="0.35">
      <c r="A470" s="86" t="s">
        <v>3332</v>
      </c>
      <c r="B470" s="86">
        <v>70950904</v>
      </c>
      <c r="C470" s="86">
        <v>70950904</v>
      </c>
    </row>
    <row r="471" spans="1:3" x14ac:dyDescent="0.35">
      <c r="A471" s="86" t="s">
        <v>3333</v>
      </c>
      <c r="B471" s="86">
        <v>1272283780</v>
      </c>
      <c r="C471" s="86">
        <v>1272283780</v>
      </c>
    </row>
    <row r="472" spans="1:3" x14ac:dyDescent="0.35">
      <c r="A472" s="86" t="s">
        <v>3334</v>
      </c>
      <c r="B472" s="86">
        <v>115610537</v>
      </c>
      <c r="C472" s="86">
        <v>115610537</v>
      </c>
    </row>
    <row r="473" spans="1:3" x14ac:dyDescent="0.35">
      <c r="A473" s="86" t="s">
        <v>3335</v>
      </c>
      <c r="B473" s="86">
        <v>107865634</v>
      </c>
      <c r="C473" s="86">
        <v>107865634</v>
      </c>
    </row>
    <row r="474" spans="1:3" x14ac:dyDescent="0.35">
      <c r="A474" s="86" t="s">
        <v>3336</v>
      </c>
      <c r="B474" s="86">
        <v>890915791</v>
      </c>
      <c r="C474" s="86">
        <v>890915791</v>
      </c>
    </row>
    <row r="475" spans="1:3" x14ac:dyDescent="0.35">
      <c r="A475" s="86" t="s">
        <v>3337</v>
      </c>
      <c r="B475" s="86">
        <v>53769743</v>
      </c>
      <c r="C475" s="86">
        <v>53769743</v>
      </c>
    </row>
    <row r="476" spans="1:3" x14ac:dyDescent="0.35">
      <c r="A476" s="86" t="s">
        <v>3338</v>
      </c>
      <c r="B476" s="86">
        <v>6661994653</v>
      </c>
      <c r="C476" s="86">
        <v>6661994653</v>
      </c>
    </row>
    <row r="477" spans="1:3" x14ac:dyDescent="0.35">
      <c r="A477" s="86" t="s">
        <v>3339</v>
      </c>
      <c r="B477" s="86">
        <v>238876496</v>
      </c>
      <c r="C477" s="86">
        <v>238876496</v>
      </c>
    </row>
    <row r="478" spans="1:3" x14ac:dyDescent="0.35">
      <c r="A478" s="86" t="s">
        <v>3340</v>
      </c>
      <c r="B478" s="86">
        <v>297828296</v>
      </c>
      <c r="C478" s="86">
        <v>297828296</v>
      </c>
    </row>
    <row r="479" spans="1:3" x14ac:dyDescent="0.35">
      <c r="A479" s="86" t="s">
        <v>3341</v>
      </c>
      <c r="B479" s="86">
        <v>1613767116</v>
      </c>
      <c r="C479" s="86">
        <v>1613767116</v>
      </c>
    </row>
    <row r="480" spans="1:3" x14ac:dyDescent="0.35">
      <c r="A480" s="86" t="s">
        <v>3342</v>
      </c>
      <c r="B480" s="86">
        <v>90445875</v>
      </c>
      <c r="C480" s="86">
        <v>90445875</v>
      </c>
    </row>
    <row r="481" spans="1:3" x14ac:dyDescent="0.35">
      <c r="A481" s="86" t="s">
        <v>3343</v>
      </c>
      <c r="B481" s="86">
        <v>101966435</v>
      </c>
      <c r="C481" s="86">
        <v>101966435</v>
      </c>
    </row>
    <row r="482" spans="1:3" x14ac:dyDescent="0.35">
      <c r="A482" s="86" t="s">
        <v>3344</v>
      </c>
      <c r="B482" s="86">
        <v>70830012</v>
      </c>
      <c r="C482" s="86">
        <v>70830012</v>
      </c>
    </row>
    <row r="483" spans="1:3" x14ac:dyDescent="0.35">
      <c r="A483" s="86" t="s">
        <v>3345</v>
      </c>
      <c r="B483" s="86">
        <v>188247911</v>
      </c>
      <c r="C483" s="86">
        <v>188247911</v>
      </c>
    </row>
    <row r="484" spans="1:3" x14ac:dyDescent="0.35">
      <c r="A484" s="86" t="s">
        <v>3346</v>
      </c>
      <c r="B484" s="86">
        <v>72839216</v>
      </c>
      <c r="C484" s="86">
        <v>72839216</v>
      </c>
    </row>
    <row r="485" spans="1:3" x14ac:dyDescent="0.35">
      <c r="A485" s="86" t="s">
        <v>3347</v>
      </c>
      <c r="B485" s="86">
        <v>114922955</v>
      </c>
      <c r="C485" s="86">
        <v>114922955</v>
      </c>
    </row>
    <row r="486" spans="1:3" x14ac:dyDescent="0.35">
      <c r="A486" s="86" t="s">
        <v>3348</v>
      </c>
      <c r="B486" s="86">
        <v>494929885</v>
      </c>
      <c r="C486" s="86">
        <v>566161315</v>
      </c>
    </row>
    <row r="487" spans="1:3" x14ac:dyDescent="0.35">
      <c r="A487" s="86" t="s">
        <v>3349</v>
      </c>
      <c r="B487" s="86">
        <v>368796726</v>
      </c>
      <c r="C487" s="86">
        <v>368796726</v>
      </c>
    </row>
    <row r="488" spans="1:3" x14ac:dyDescent="0.35">
      <c r="A488" s="86" t="s">
        <v>3350</v>
      </c>
      <c r="B488" s="86">
        <v>284318658</v>
      </c>
      <c r="C488" s="86">
        <v>284318658</v>
      </c>
    </row>
    <row r="489" spans="1:3" x14ac:dyDescent="0.35">
      <c r="A489" s="86" t="s">
        <v>3351</v>
      </c>
      <c r="B489" s="86">
        <v>195969411</v>
      </c>
      <c r="C489" s="86">
        <v>195969411</v>
      </c>
    </row>
    <row r="490" spans="1:3" x14ac:dyDescent="0.35">
      <c r="A490" s="86" t="s">
        <v>3352</v>
      </c>
      <c r="B490" s="86">
        <v>138158356</v>
      </c>
      <c r="C490" s="86">
        <v>138158356</v>
      </c>
    </row>
    <row r="491" spans="1:3" x14ac:dyDescent="0.35">
      <c r="A491" s="86" t="s">
        <v>3353</v>
      </c>
      <c r="B491" s="86">
        <v>3001163526</v>
      </c>
      <c r="C491" s="86">
        <v>3075683966</v>
      </c>
    </row>
    <row r="492" spans="1:3" x14ac:dyDescent="0.35">
      <c r="A492" s="86" t="s">
        <v>3354</v>
      </c>
      <c r="B492" s="86">
        <v>657446572</v>
      </c>
      <c r="C492" s="86">
        <v>657446572</v>
      </c>
    </row>
    <row r="493" spans="1:3" x14ac:dyDescent="0.35">
      <c r="A493" s="86" t="s">
        <v>3355</v>
      </c>
      <c r="B493" s="86">
        <v>687137522</v>
      </c>
      <c r="C493" s="86">
        <v>687137522</v>
      </c>
    </row>
    <row r="494" spans="1:3" x14ac:dyDescent="0.35">
      <c r="A494" s="86" t="s">
        <v>3356</v>
      </c>
      <c r="B494" s="86">
        <v>285509389</v>
      </c>
      <c r="C494" s="86">
        <v>285509389</v>
      </c>
    </row>
    <row r="495" spans="1:3" x14ac:dyDescent="0.35">
      <c r="A495" s="86" t="s">
        <v>3357</v>
      </c>
      <c r="B495" s="86">
        <v>165592421</v>
      </c>
      <c r="C495" s="86">
        <v>165592421</v>
      </c>
    </row>
    <row r="496" spans="1:3" x14ac:dyDescent="0.35">
      <c r="A496" s="86" t="s">
        <v>3358</v>
      </c>
      <c r="B496" s="86">
        <v>68285778</v>
      </c>
      <c r="C496" s="86">
        <v>68285778</v>
      </c>
    </row>
    <row r="497" spans="1:3" x14ac:dyDescent="0.35">
      <c r="A497" s="86" t="s">
        <v>3359</v>
      </c>
      <c r="B497" s="86">
        <v>687358684</v>
      </c>
      <c r="C497" s="86">
        <v>687358684</v>
      </c>
    </row>
    <row r="498" spans="1:3" x14ac:dyDescent="0.35">
      <c r="A498" s="86" t="s">
        <v>3360</v>
      </c>
      <c r="B498" s="86">
        <v>148666984</v>
      </c>
      <c r="C498" s="86">
        <v>148666984</v>
      </c>
    </row>
    <row r="499" spans="1:3" x14ac:dyDescent="0.35">
      <c r="A499" s="86" t="s">
        <v>3361</v>
      </c>
      <c r="B499" s="86">
        <v>552023916</v>
      </c>
      <c r="C499" s="86">
        <v>552023916</v>
      </c>
    </row>
    <row r="500" spans="1:3" x14ac:dyDescent="0.35">
      <c r="A500" s="86" t="s">
        <v>3362</v>
      </c>
      <c r="B500" s="86">
        <v>2694324558</v>
      </c>
      <c r="C500" s="86">
        <v>2694324558</v>
      </c>
    </row>
    <row r="501" spans="1:3" x14ac:dyDescent="0.35">
      <c r="A501" s="86" t="s">
        <v>3363</v>
      </c>
      <c r="B501" s="86">
        <v>327219221</v>
      </c>
      <c r="C501" s="86">
        <v>327219221</v>
      </c>
    </row>
    <row r="502" spans="1:3" x14ac:dyDescent="0.35">
      <c r="A502" s="86" t="s">
        <v>3364</v>
      </c>
      <c r="B502" s="86">
        <v>1082098825</v>
      </c>
      <c r="C502" s="86">
        <v>1082098825</v>
      </c>
    </row>
    <row r="503" spans="1:3" x14ac:dyDescent="0.35">
      <c r="A503" s="86" t="s">
        <v>3365</v>
      </c>
      <c r="B503" s="86">
        <v>161236556</v>
      </c>
      <c r="C503" s="86">
        <v>161236556</v>
      </c>
    </row>
    <row r="504" spans="1:3" x14ac:dyDescent="0.35">
      <c r="A504" s="86" t="s">
        <v>3366</v>
      </c>
      <c r="B504" s="86">
        <v>130920783</v>
      </c>
      <c r="C504" s="86">
        <v>130920783</v>
      </c>
    </row>
    <row r="505" spans="1:3" x14ac:dyDescent="0.35">
      <c r="A505" s="86" t="s">
        <v>3367</v>
      </c>
      <c r="B505" s="86">
        <v>267306859</v>
      </c>
      <c r="C505" s="86">
        <v>267306859</v>
      </c>
    </row>
    <row r="506" spans="1:3" x14ac:dyDescent="0.35">
      <c r="A506" s="86" t="s">
        <v>3368</v>
      </c>
      <c r="B506" s="86">
        <v>24404299</v>
      </c>
      <c r="C506" s="86">
        <v>24404299</v>
      </c>
    </row>
    <row r="507" spans="1:3" x14ac:dyDescent="0.35">
      <c r="A507" s="86" t="s">
        <v>3369</v>
      </c>
      <c r="B507" s="86">
        <v>633930323</v>
      </c>
      <c r="C507" s="86">
        <v>997000163</v>
      </c>
    </row>
    <row r="508" spans="1:3" x14ac:dyDescent="0.35">
      <c r="A508" s="86" t="s">
        <v>3370</v>
      </c>
      <c r="B508" s="86">
        <v>129315318</v>
      </c>
      <c r="C508" s="86">
        <v>129315318</v>
      </c>
    </row>
    <row r="509" spans="1:3" x14ac:dyDescent="0.35">
      <c r="A509" s="86" t="s">
        <v>3371</v>
      </c>
      <c r="B509" s="86">
        <v>1230732617</v>
      </c>
      <c r="C509" s="86">
        <v>1230732617</v>
      </c>
    </row>
    <row r="510" spans="1:3" x14ac:dyDescent="0.35">
      <c r="A510" s="86" t="s">
        <v>3372</v>
      </c>
      <c r="B510" s="86">
        <v>36790429</v>
      </c>
      <c r="C510" s="86">
        <v>36790429</v>
      </c>
    </row>
    <row r="511" spans="1:3" x14ac:dyDescent="0.35">
      <c r="A511" s="86" t="s">
        <v>3373</v>
      </c>
      <c r="B511" s="86">
        <v>1331439849</v>
      </c>
      <c r="C511" s="86">
        <v>1606604019</v>
      </c>
    </row>
    <row r="512" spans="1:3" x14ac:dyDescent="0.35">
      <c r="A512" s="86" t="s">
        <v>3374</v>
      </c>
      <c r="B512" s="86">
        <v>144871158</v>
      </c>
      <c r="C512" s="86">
        <v>217704354</v>
      </c>
    </row>
    <row r="513" spans="1:3" x14ac:dyDescent="0.35">
      <c r="A513" s="86" t="s">
        <v>3375</v>
      </c>
      <c r="B513" s="86">
        <v>785862882</v>
      </c>
      <c r="C513" s="86">
        <v>838059332</v>
      </c>
    </row>
    <row r="514" spans="1:3" x14ac:dyDescent="0.35">
      <c r="A514" s="86" t="s">
        <v>3376</v>
      </c>
      <c r="B514" s="86">
        <v>267589876</v>
      </c>
      <c r="C514" s="86">
        <v>268580206</v>
      </c>
    </row>
    <row r="515" spans="1:3" x14ac:dyDescent="0.35">
      <c r="A515" s="86" t="s">
        <v>3377</v>
      </c>
      <c r="B515" s="86">
        <v>605274420</v>
      </c>
      <c r="C515" s="86">
        <v>655267820</v>
      </c>
    </row>
    <row r="516" spans="1:3" x14ac:dyDescent="0.35">
      <c r="A516" s="86" t="s">
        <v>3378</v>
      </c>
      <c r="B516" s="86">
        <v>264785464</v>
      </c>
      <c r="C516" s="86">
        <v>536097064</v>
      </c>
    </row>
    <row r="517" spans="1:3" x14ac:dyDescent="0.35">
      <c r="A517" s="86" t="s">
        <v>3379</v>
      </c>
      <c r="B517" s="86">
        <v>1116298264</v>
      </c>
      <c r="C517" s="86">
        <v>1116298264</v>
      </c>
    </row>
    <row r="518" spans="1:3" x14ac:dyDescent="0.35">
      <c r="A518" s="86" t="s">
        <v>3380</v>
      </c>
      <c r="B518" s="86">
        <v>352567741</v>
      </c>
      <c r="C518" s="86">
        <v>352567741</v>
      </c>
    </row>
    <row r="519" spans="1:3" x14ac:dyDescent="0.35">
      <c r="A519" s="86" t="s">
        <v>3381</v>
      </c>
      <c r="B519" s="86">
        <v>397062328</v>
      </c>
      <c r="C519" s="86">
        <v>397062328</v>
      </c>
    </row>
    <row r="520" spans="1:3" x14ac:dyDescent="0.35">
      <c r="A520" s="86" t="s">
        <v>3382</v>
      </c>
      <c r="B520" s="86">
        <v>918766398</v>
      </c>
      <c r="C520" s="86">
        <v>918766398</v>
      </c>
    </row>
    <row r="521" spans="1:3" x14ac:dyDescent="0.35">
      <c r="A521" s="86" t="s">
        <v>3383</v>
      </c>
      <c r="B521" s="86">
        <v>335788027</v>
      </c>
      <c r="C521" s="86">
        <v>335788027</v>
      </c>
    </row>
    <row r="522" spans="1:3" x14ac:dyDescent="0.35">
      <c r="A522" s="86" t="s">
        <v>3384</v>
      </c>
      <c r="B522" s="86">
        <v>343332963</v>
      </c>
      <c r="C522" s="86">
        <v>343332963</v>
      </c>
    </row>
    <row r="523" spans="1:3" x14ac:dyDescent="0.35">
      <c r="A523" s="86" t="s">
        <v>3385</v>
      </c>
      <c r="B523" s="86">
        <v>204332868</v>
      </c>
      <c r="C523" s="86">
        <v>204332868</v>
      </c>
    </row>
    <row r="524" spans="1:3" x14ac:dyDescent="0.35">
      <c r="A524" s="86" t="s">
        <v>3386</v>
      </c>
      <c r="B524" s="86">
        <v>51484718</v>
      </c>
      <c r="C524" s="86">
        <v>51484718</v>
      </c>
    </row>
    <row r="525" spans="1:3" x14ac:dyDescent="0.35">
      <c r="A525" s="86" t="s">
        <v>3387</v>
      </c>
      <c r="B525" s="86">
        <v>2908816017</v>
      </c>
      <c r="C525" s="86">
        <v>3083665617</v>
      </c>
    </row>
    <row r="526" spans="1:3" x14ac:dyDescent="0.35">
      <c r="A526" s="86" t="s">
        <v>3388</v>
      </c>
      <c r="B526" s="86">
        <v>5174750081</v>
      </c>
      <c r="C526" s="86">
        <v>5303733281</v>
      </c>
    </row>
    <row r="527" spans="1:3" x14ac:dyDescent="0.35">
      <c r="A527" s="86" t="s">
        <v>3389</v>
      </c>
      <c r="B527" s="86">
        <v>2680112289</v>
      </c>
      <c r="C527" s="86">
        <v>3354826589</v>
      </c>
    </row>
    <row r="528" spans="1:3" x14ac:dyDescent="0.35">
      <c r="A528" s="86" t="s">
        <v>3390</v>
      </c>
      <c r="B528" s="86">
        <v>10831433662</v>
      </c>
      <c r="C528" s="86">
        <v>13322144083</v>
      </c>
    </row>
    <row r="529" spans="1:3" x14ac:dyDescent="0.35">
      <c r="A529" s="86" t="s">
        <v>3391</v>
      </c>
      <c r="B529" s="86">
        <v>880568066</v>
      </c>
      <c r="C529" s="86">
        <v>880568066</v>
      </c>
    </row>
    <row r="530" spans="1:3" x14ac:dyDescent="0.35">
      <c r="A530" s="86" t="s">
        <v>3392</v>
      </c>
      <c r="B530" s="86">
        <v>710059536</v>
      </c>
      <c r="C530" s="86">
        <v>710059536</v>
      </c>
    </row>
    <row r="531" spans="1:3" x14ac:dyDescent="0.35">
      <c r="A531" s="86" t="s">
        <v>3393</v>
      </c>
      <c r="B531" s="86">
        <v>332076961</v>
      </c>
      <c r="C531" s="86">
        <v>423734911</v>
      </c>
    </row>
    <row r="532" spans="1:3" x14ac:dyDescent="0.35">
      <c r="A532" s="86" t="s">
        <v>3394</v>
      </c>
      <c r="B532" s="86">
        <v>1112384222</v>
      </c>
      <c r="C532" s="86">
        <v>1112384222</v>
      </c>
    </row>
    <row r="533" spans="1:3" x14ac:dyDescent="0.35">
      <c r="A533" s="86" t="s">
        <v>3395</v>
      </c>
      <c r="B533" s="86">
        <v>90284539</v>
      </c>
      <c r="C533" s="86">
        <v>90284539</v>
      </c>
    </row>
    <row r="534" spans="1:3" x14ac:dyDescent="0.35">
      <c r="A534" s="86" t="s">
        <v>3396</v>
      </c>
      <c r="B534" s="86">
        <v>427062220</v>
      </c>
      <c r="C534" s="86">
        <v>427062220</v>
      </c>
    </row>
    <row r="535" spans="1:3" x14ac:dyDescent="0.35">
      <c r="A535" s="86" t="s">
        <v>3397</v>
      </c>
      <c r="B535" s="86">
        <v>164532200</v>
      </c>
      <c r="C535" s="86">
        <v>164532200</v>
      </c>
    </row>
    <row r="536" spans="1:3" x14ac:dyDescent="0.35">
      <c r="A536" s="86" t="s">
        <v>3398</v>
      </c>
      <c r="B536" s="86">
        <v>44437686</v>
      </c>
      <c r="C536" s="86">
        <v>44437686</v>
      </c>
    </row>
    <row r="537" spans="1:3" x14ac:dyDescent="0.35">
      <c r="A537" s="86" t="s">
        <v>3399</v>
      </c>
      <c r="B537" s="86">
        <v>1456669966</v>
      </c>
      <c r="C537" s="86">
        <v>1456669966</v>
      </c>
    </row>
    <row r="538" spans="1:3" x14ac:dyDescent="0.35">
      <c r="A538" s="86" t="s">
        <v>3400</v>
      </c>
      <c r="B538" s="86">
        <v>5403422063</v>
      </c>
      <c r="C538" s="86">
        <v>5403422063</v>
      </c>
    </row>
    <row r="539" spans="1:3" x14ac:dyDescent="0.35">
      <c r="A539" s="86" t="s">
        <v>3401</v>
      </c>
      <c r="B539" s="86">
        <v>2891300706</v>
      </c>
      <c r="C539" s="86">
        <v>2891300706</v>
      </c>
    </row>
    <row r="540" spans="1:3" x14ac:dyDescent="0.35">
      <c r="A540" s="86" t="s">
        <v>3402</v>
      </c>
      <c r="B540" s="86">
        <v>383154494</v>
      </c>
      <c r="C540" s="86">
        <v>383154494</v>
      </c>
    </row>
    <row r="541" spans="1:3" x14ac:dyDescent="0.35">
      <c r="A541" s="86" t="s">
        <v>3403</v>
      </c>
      <c r="B541" s="86">
        <v>1809202951</v>
      </c>
      <c r="C541" s="86">
        <v>1809202951</v>
      </c>
    </row>
    <row r="542" spans="1:3" x14ac:dyDescent="0.35">
      <c r="A542" s="86" t="s">
        <v>3404</v>
      </c>
      <c r="B542" s="86">
        <v>199256692</v>
      </c>
      <c r="C542" s="86">
        <v>199256692</v>
      </c>
    </row>
    <row r="543" spans="1:3" x14ac:dyDescent="0.35">
      <c r="A543" s="86" t="s">
        <v>3405</v>
      </c>
      <c r="B543" s="86">
        <v>335092558</v>
      </c>
      <c r="C543" s="86">
        <v>335092558</v>
      </c>
    </row>
    <row r="544" spans="1:3" x14ac:dyDescent="0.35">
      <c r="A544" s="86" t="s">
        <v>3406</v>
      </c>
      <c r="B544" s="86">
        <v>404432489</v>
      </c>
      <c r="C544" s="86">
        <v>404432489</v>
      </c>
    </row>
    <row r="545" spans="1:3" x14ac:dyDescent="0.35">
      <c r="A545" s="86" t="s">
        <v>3407</v>
      </c>
      <c r="B545" s="86">
        <v>1021786843</v>
      </c>
      <c r="C545" s="86">
        <v>1021786843</v>
      </c>
    </row>
    <row r="546" spans="1:3" x14ac:dyDescent="0.35">
      <c r="A546" s="86" t="s">
        <v>3408</v>
      </c>
      <c r="B546" s="86">
        <v>148900249</v>
      </c>
      <c r="C546" s="86">
        <v>148900249</v>
      </c>
    </row>
    <row r="547" spans="1:3" x14ac:dyDescent="0.35">
      <c r="A547" s="86" t="s">
        <v>3409</v>
      </c>
      <c r="B547" s="86">
        <v>147502173</v>
      </c>
      <c r="C547" s="86">
        <v>147502173</v>
      </c>
    </row>
    <row r="548" spans="1:3" x14ac:dyDescent="0.35">
      <c r="A548" s="86" t="s">
        <v>3410</v>
      </c>
      <c r="B548" s="86">
        <v>210633662</v>
      </c>
      <c r="C548" s="86">
        <v>210633662</v>
      </c>
    </row>
    <row r="549" spans="1:3" x14ac:dyDescent="0.35">
      <c r="A549" s="86" t="s">
        <v>3411</v>
      </c>
      <c r="B549" s="86">
        <v>80708591</v>
      </c>
      <c r="C549" s="86">
        <v>80708591</v>
      </c>
    </row>
    <row r="550" spans="1:3" x14ac:dyDescent="0.35">
      <c r="A550" s="86" t="s">
        <v>3412</v>
      </c>
      <c r="B550" s="86">
        <v>104710287</v>
      </c>
      <c r="C550" s="86">
        <v>104710287</v>
      </c>
    </row>
    <row r="551" spans="1:3" x14ac:dyDescent="0.35">
      <c r="A551" s="86" t="s">
        <v>3413</v>
      </c>
      <c r="B551" s="86">
        <v>5293996274</v>
      </c>
      <c r="C551" s="86">
        <v>5293996274</v>
      </c>
    </row>
    <row r="552" spans="1:3" x14ac:dyDescent="0.35">
      <c r="A552" s="86" t="s">
        <v>3414</v>
      </c>
      <c r="B552" s="86">
        <v>1035549377</v>
      </c>
      <c r="C552" s="86">
        <v>1166299237</v>
      </c>
    </row>
    <row r="553" spans="1:3" x14ac:dyDescent="0.35">
      <c r="A553" s="86" t="s">
        <v>3415</v>
      </c>
      <c r="B553" s="86">
        <v>320157398</v>
      </c>
      <c r="C553" s="86">
        <v>320157398</v>
      </c>
    </row>
    <row r="554" spans="1:3" x14ac:dyDescent="0.35">
      <c r="A554" s="86" t="s">
        <v>3416</v>
      </c>
      <c r="B554" s="86">
        <v>763981673</v>
      </c>
      <c r="C554" s="86">
        <v>763981673</v>
      </c>
    </row>
    <row r="555" spans="1:3" x14ac:dyDescent="0.35">
      <c r="A555" s="86" t="s">
        <v>3417</v>
      </c>
      <c r="B555" s="86">
        <v>1315370434</v>
      </c>
      <c r="C555" s="86">
        <v>1315370434</v>
      </c>
    </row>
    <row r="556" spans="1:3" x14ac:dyDescent="0.35">
      <c r="A556" s="86" t="s">
        <v>3418</v>
      </c>
      <c r="B556" s="86">
        <v>5510188236</v>
      </c>
      <c r="C556" s="86">
        <v>5510188236</v>
      </c>
    </row>
    <row r="557" spans="1:3" x14ac:dyDescent="0.35">
      <c r="A557" s="86" t="s">
        <v>3419</v>
      </c>
      <c r="B557" s="86">
        <v>1109462265</v>
      </c>
      <c r="C557" s="86">
        <v>1109462265</v>
      </c>
    </row>
    <row r="558" spans="1:3" x14ac:dyDescent="0.35">
      <c r="A558" s="86" t="s">
        <v>3420</v>
      </c>
      <c r="B558" s="86">
        <v>566818646</v>
      </c>
      <c r="C558" s="86">
        <v>566818646</v>
      </c>
    </row>
    <row r="559" spans="1:3" x14ac:dyDescent="0.35">
      <c r="A559" s="86" t="s">
        <v>3421</v>
      </c>
      <c r="B559" s="86">
        <v>1571082012</v>
      </c>
      <c r="C559" s="86">
        <v>1571082012</v>
      </c>
    </row>
    <row r="560" spans="1:3" x14ac:dyDescent="0.35">
      <c r="A560" s="86" t="s">
        <v>3422</v>
      </c>
      <c r="B560" s="86">
        <v>2304400325</v>
      </c>
      <c r="C560" s="86">
        <v>2304400325</v>
      </c>
    </row>
    <row r="561" spans="1:3" x14ac:dyDescent="0.35">
      <c r="A561" s="86" t="s">
        <v>3423</v>
      </c>
      <c r="B561" s="86">
        <v>293190107</v>
      </c>
      <c r="C561" s="86">
        <v>293190107</v>
      </c>
    </row>
    <row r="562" spans="1:3" x14ac:dyDescent="0.35">
      <c r="A562" s="86" t="s">
        <v>3424</v>
      </c>
      <c r="B562" s="86">
        <v>7999448003</v>
      </c>
      <c r="C562" s="86">
        <v>7999448003</v>
      </c>
    </row>
    <row r="563" spans="1:3" x14ac:dyDescent="0.35">
      <c r="A563" s="86" t="s">
        <v>3425</v>
      </c>
      <c r="B563" s="86">
        <v>966647838</v>
      </c>
      <c r="C563" s="86">
        <v>966647838</v>
      </c>
    </row>
    <row r="564" spans="1:3" x14ac:dyDescent="0.35">
      <c r="A564" s="86" t="s">
        <v>3426</v>
      </c>
      <c r="B564" s="86">
        <v>895927166</v>
      </c>
      <c r="C564" s="86">
        <v>1067927146</v>
      </c>
    </row>
    <row r="565" spans="1:3" x14ac:dyDescent="0.35">
      <c r="A565" s="86" t="s">
        <v>3427</v>
      </c>
      <c r="B565" s="86">
        <v>432968675</v>
      </c>
      <c r="C565" s="86">
        <v>432968675</v>
      </c>
    </row>
    <row r="566" spans="1:3" x14ac:dyDescent="0.35">
      <c r="A566" s="86" t="s">
        <v>3428</v>
      </c>
      <c r="B566" s="86">
        <v>379081094</v>
      </c>
      <c r="C566" s="86">
        <v>379081094</v>
      </c>
    </row>
    <row r="567" spans="1:3" x14ac:dyDescent="0.35">
      <c r="A567" s="86" t="s">
        <v>3429</v>
      </c>
      <c r="B567" s="86">
        <v>494736740</v>
      </c>
      <c r="C567" s="86">
        <v>494736740</v>
      </c>
    </row>
    <row r="568" spans="1:3" x14ac:dyDescent="0.35">
      <c r="A568" s="86" t="s">
        <v>3430</v>
      </c>
      <c r="B568" s="86">
        <v>3133728073</v>
      </c>
      <c r="C568" s="86">
        <v>3133728073</v>
      </c>
    </row>
    <row r="569" spans="1:3" x14ac:dyDescent="0.35">
      <c r="A569" s="86" t="s">
        <v>3431</v>
      </c>
      <c r="B569" s="86">
        <v>675885622</v>
      </c>
      <c r="C569" s="86">
        <v>675885622</v>
      </c>
    </row>
    <row r="570" spans="1:3" x14ac:dyDescent="0.35">
      <c r="A570" s="86" t="s">
        <v>3432</v>
      </c>
      <c r="B570" s="86">
        <v>77029794</v>
      </c>
      <c r="C570" s="86">
        <v>77029794</v>
      </c>
    </row>
    <row r="571" spans="1:3" x14ac:dyDescent="0.35">
      <c r="A571" s="86" t="s">
        <v>3433</v>
      </c>
      <c r="B571" s="86">
        <v>521026920</v>
      </c>
      <c r="C571" s="86">
        <v>521026920</v>
      </c>
    </row>
    <row r="572" spans="1:3" x14ac:dyDescent="0.35">
      <c r="A572" s="86" t="s">
        <v>3434</v>
      </c>
      <c r="B572" s="86">
        <v>163219092</v>
      </c>
      <c r="C572" s="86">
        <v>163219092</v>
      </c>
    </row>
    <row r="573" spans="1:3" x14ac:dyDescent="0.35">
      <c r="A573" s="86" t="s">
        <v>3435</v>
      </c>
      <c r="B573" s="86">
        <v>649940018</v>
      </c>
      <c r="C573" s="86">
        <v>739340018</v>
      </c>
    </row>
    <row r="574" spans="1:3" x14ac:dyDescent="0.35">
      <c r="A574" s="86" t="s">
        <v>3436</v>
      </c>
      <c r="B574" s="86">
        <v>976425144</v>
      </c>
      <c r="C574" s="86">
        <v>976425144</v>
      </c>
    </row>
    <row r="575" spans="1:3" x14ac:dyDescent="0.35">
      <c r="A575" s="86" t="s">
        <v>3437</v>
      </c>
      <c r="B575" s="86">
        <v>205283959</v>
      </c>
      <c r="C575" s="86">
        <v>205283959</v>
      </c>
    </row>
    <row r="576" spans="1:3" x14ac:dyDescent="0.35">
      <c r="A576" s="86" t="s">
        <v>3438</v>
      </c>
      <c r="B576" s="86">
        <v>270839836</v>
      </c>
      <c r="C576" s="86">
        <v>270839836</v>
      </c>
    </row>
    <row r="577" spans="1:3" x14ac:dyDescent="0.35">
      <c r="A577" s="86" t="s">
        <v>3439</v>
      </c>
      <c r="B577" s="86">
        <v>100003800</v>
      </c>
      <c r="C577" s="86">
        <v>100003800</v>
      </c>
    </row>
    <row r="578" spans="1:3" x14ac:dyDescent="0.35">
      <c r="A578" s="86" t="s">
        <v>3440</v>
      </c>
      <c r="B578" s="86">
        <v>67467431</v>
      </c>
      <c r="C578" s="86">
        <v>67467431</v>
      </c>
    </row>
    <row r="579" spans="1:3" x14ac:dyDescent="0.35">
      <c r="A579" s="86" t="s">
        <v>3441</v>
      </c>
      <c r="B579" s="86">
        <v>118541974</v>
      </c>
      <c r="C579" s="86">
        <v>161046124</v>
      </c>
    </row>
    <row r="580" spans="1:3" x14ac:dyDescent="0.35">
      <c r="A580" s="86" t="s">
        <v>3442</v>
      </c>
      <c r="B580" s="86">
        <v>90519447</v>
      </c>
      <c r="C580" s="86">
        <v>90519447</v>
      </c>
    </row>
    <row r="581" spans="1:3" x14ac:dyDescent="0.35">
      <c r="A581" s="86" t="s">
        <v>3443</v>
      </c>
      <c r="B581" s="86">
        <v>1125112152</v>
      </c>
      <c r="C581" s="86">
        <v>1125112152</v>
      </c>
    </row>
    <row r="582" spans="1:3" x14ac:dyDescent="0.35">
      <c r="A582" s="86" t="s">
        <v>3445</v>
      </c>
      <c r="B582" s="86">
        <v>1008004516</v>
      </c>
      <c r="C582" s="86">
        <v>1008004516</v>
      </c>
    </row>
    <row r="583" spans="1:3" x14ac:dyDescent="0.35">
      <c r="A583" s="86" t="s">
        <v>3446</v>
      </c>
      <c r="B583" s="86">
        <v>1370558952</v>
      </c>
      <c r="C583" s="86">
        <v>1370558952</v>
      </c>
    </row>
    <row r="584" spans="1:3" x14ac:dyDescent="0.35">
      <c r="A584" s="86" t="s">
        <v>3447</v>
      </c>
      <c r="B584" s="86">
        <v>313419118</v>
      </c>
      <c r="C584" s="86">
        <v>313419118</v>
      </c>
    </row>
    <row r="585" spans="1:3" x14ac:dyDescent="0.35">
      <c r="A585" s="86" t="s">
        <v>3448</v>
      </c>
      <c r="B585" s="86">
        <v>49187046</v>
      </c>
      <c r="C585" s="86">
        <v>49187046</v>
      </c>
    </row>
    <row r="586" spans="1:3" x14ac:dyDescent="0.35">
      <c r="A586" s="86" t="s">
        <v>3449</v>
      </c>
      <c r="B586" s="86">
        <v>260150997</v>
      </c>
      <c r="C586" s="86">
        <v>413687207</v>
      </c>
    </row>
    <row r="587" spans="1:3" x14ac:dyDescent="0.35">
      <c r="A587" s="86" t="s">
        <v>3450</v>
      </c>
      <c r="B587" s="86">
        <v>138422646</v>
      </c>
      <c r="C587" s="86">
        <v>138422646</v>
      </c>
    </row>
    <row r="588" spans="1:3" x14ac:dyDescent="0.35">
      <c r="A588" s="86" t="s">
        <v>3451</v>
      </c>
      <c r="B588" s="86">
        <v>82062032</v>
      </c>
      <c r="C588" s="86">
        <v>82062032</v>
      </c>
    </row>
    <row r="589" spans="1:3" x14ac:dyDescent="0.35">
      <c r="A589" s="86" t="s">
        <v>3452</v>
      </c>
      <c r="B589" s="86">
        <v>534872270</v>
      </c>
      <c r="C589" s="86">
        <v>662257890</v>
      </c>
    </row>
    <row r="590" spans="1:3" x14ac:dyDescent="0.35">
      <c r="A590" s="86" t="s">
        <v>3453</v>
      </c>
      <c r="B590" s="86">
        <v>1326445064</v>
      </c>
      <c r="C590" s="86">
        <v>1326445064</v>
      </c>
    </row>
    <row r="591" spans="1:3" x14ac:dyDescent="0.35">
      <c r="A591" s="86" t="s">
        <v>3454</v>
      </c>
      <c r="B591" s="86">
        <v>149906216</v>
      </c>
      <c r="C591" s="86">
        <v>149906216</v>
      </c>
    </row>
    <row r="592" spans="1:3" x14ac:dyDescent="0.35">
      <c r="A592" s="86" t="s">
        <v>3455</v>
      </c>
      <c r="B592" s="86">
        <v>5698680219</v>
      </c>
      <c r="C592" s="86">
        <v>5698680219</v>
      </c>
    </row>
    <row r="593" spans="1:3" x14ac:dyDescent="0.35">
      <c r="A593" s="86" t="s">
        <v>3456</v>
      </c>
      <c r="B593" s="86">
        <v>811128893</v>
      </c>
      <c r="C593" s="86">
        <v>811128893</v>
      </c>
    </row>
    <row r="594" spans="1:3" x14ac:dyDescent="0.35">
      <c r="A594" s="86" t="s">
        <v>3457</v>
      </c>
      <c r="B594" s="86">
        <v>436998606</v>
      </c>
      <c r="C594" s="86">
        <v>436998606</v>
      </c>
    </row>
    <row r="595" spans="1:3" x14ac:dyDescent="0.35">
      <c r="A595" s="86" t="s">
        <v>3458</v>
      </c>
      <c r="B595" s="86">
        <v>754629593</v>
      </c>
      <c r="C595" s="86">
        <v>754629593</v>
      </c>
    </row>
    <row r="596" spans="1:3" x14ac:dyDescent="0.35">
      <c r="A596" s="86" t="s">
        <v>3459</v>
      </c>
      <c r="B596" s="86">
        <v>62519144</v>
      </c>
      <c r="C596" s="86">
        <v>62519144</v>
      </c>
    </row>
    <row r="597" spans="1:3" x14ac:dyDescent="0.35">
      <c r="A597" s="86" t="s">
        <v>3460</v>
      </c>
      <c r="B597" s="86">
        <v>75065189</v>
      </c>
      <c r="C597" s="86">
        <v>75065189</v>
      </c>
    </row>
    <row r="598" spans="1:3" x14ac:dyDescent="0.35">
      <c r="A598" s="86" t="s">
        <v>3461</v>
      </c>
      <c r="B598" s="86">
        <v>90868290</v>
      </c>
      <c r="C598" s="86">
        <v>90868290</v>
      </c>
    </row>
    <row r="599" spans="1:3" x14ac:dyDescent="0.35">
      <c r="A599" s="86" t="s">
        <v>3462</v>
      </c>
      <c r="B599" s="86">
        <v>926121359</v>
      </c>
      <c r="C599" s="86">
        <v>926121359</v>
      </c>
    </row>
    <row r="600" spans="1:3" x14ac:dyDescent="0.35">
      <c r="A600" s="86" t="s">
        <v>3463</v>
      </c>
      <c r="B600" s="86">
        <v>462972458</v>
      </c>
      <c r="C600" s="86">
        <v>462972458</v>
      </c>
    </row>
    <row r="601" spans="1:3" x14ac:dyDescent="0.35">
      <c r="A601" s="86" t="s">
        <v>3464</v>
      </c>
      <c r="B601" s="86">
        <v>158761307</v>
      </c>
      <c r="C601" s="86">
        <v>158761307</v>
      </c>
    </row>
    <row r="602" spans="1:3" x14ac:dyDescent="0.35">
      <c r="A602" s="86" t="s">
        <v>3465</v>
      </c>
      <c r="B602" s="86">
        <v>471288320</v>
      </c>
      <c r="C602" s="86">
        <v>471288320</v>
      </c>
    </row>
    <row r="603" spans="1:3" x14ac:dyDescent="0.35">
      <c r="A603" s="86" t="s">
        <v>3466</v>
      </c>
      <c r="B603" s="86">
        <v>398985302</v>
      </c>
      <c r="C603" s="86">
        <v>398985302</v>
      </c>
    </row>
    <row r="604" spans="1:3" x14ac:dyDescent="0.35">
      <c r="A604" s="86" t="s">
        <v>3467</v>
      </c>
      <c r="B604" s="86">
        <v>378479192</v>
      </c>
      <c r="C604" s="86">
        <v>378479192</v>
      </c>
    </row>
    <row r="605" spans="1:3" x14ac:dyDescent="0.35">
      <c r="A605" s="86" t="s">
        <v>3468</v>
      </c>
      <c r="B605" s="86">
        <v>168869278</v>
      </c>
      <c r="C605" s="86">
        <v>168869278</v>
      </c>
    </row>
    <row r="606" spans="1:3" x14ac:dyDescent="0.35">
      <c r="A606" s="86" t="s">
        <v>3469</v>
      </c>
      <c r="B606" s="86">
        <v>916540675</v>
      </c>
      <c r="C606" s="86">
        <v>916540675</v>
      </c>
    </row>
    <row r="607" spans="1:3" x14ac:dyDescent="0.35">
      <c r="A607" s="86" t="s">
        <v>3470</v>
      </c>
      <c r="B607" s="86">
        <v>2221099113</v>
      </c>
      <c r="C607" s="86">
        <v>2221099113</v>
      </c>
    </row>
    <row r="608" spans="1:3" x14ac:dyDescent="0.35">
      <c r="A608" s="86" t="s">
        <v>3471</v>
      </c>
      <c r="B608" s="86">
        <v>2239293747</v>
      </c>
      <c r="C608" s="86">
        <v>2239293747</v>
      </c>
    </row>
    <row r="609" spans="1:3" x14ac:dyDescent="0.35">
      <c r="A609" s="86" t="s">
        <v>3472</v>
      </c>
      <c r="B609" s="86">
        <v>205712575</v>
      </c>
      <c r="C609" s="86">
        <v>205712575</v>
      </c>
    </row>
    <row r="610" spans="1:3" x14ac:dyDescent="0.35">
      <c r="A610" s="86" t="s">
        <v>3473</v>
      </c>
      <c r="B610" s="86">
        <v>514850784</v>
      </c>
      <c r="C610" s="86">
        <v>514850784</v>
      </c>
    </row>
    <row r="611" spans="1:3" x14ac:dyDescent="0.35">
      <c r="A611" s="86" t="s">
        <v>3474</v>
      </c>
      <c r="B611" s="86">
        <v>264143783</v>
      </c>
      <c r="C611" s="86">
        <v>264143783</v>
      </c>
    </row>
    <row r="612" spans="1:3" x14ac:dyDescent="0.35">
      <c r="A612" s="86" t="s">
        <v>3475</v>
      </c>
      <c r="B612" s="86">
        <v>1028282373</v>
      </c>
      <c r="C612" s="86">
        <v>1028282373</v>
      </c>
    </row>
    <row r="613" spans="1:3" x14ac:dyDescent="0.35">
      <c r="A613" s="86" t="s">
        <v>3476</v>
      </c>
      <c r="B613" s="86">
        <v>746959939</v>
      </c>
      <c r="C613" s="86">
        <v>746959939</v>
      </c>
    </row>
    <row r="614" spans="1:3" x14ac:dyDescent="0.35">
      <c r="A614" s="86" t="s">
        <v>3477</v>
      </c>
      <c r="B614" s="86">
        <v>58507411</v>
      </c>
      <c r="C614" s="86">
        <v>58507411</v>
      </c>
    </row>
    <row r="615" spans="1:3" x14ac:dyDescent="0.35">
      <c r="A615" s="86" t="s">
        <v>3478</v>
      </c>
      <c r="B615" s="86">
        <v>1306681135</v>
      </c>
      <c r="C615" s="86">
        <v>1306681135</v>
      </c>
    </row>
    <row r="616" spans="1:3" x14ac:dyDescent="0.35">
      <c r="A616" s="86" t="s">
        <v>3479</v>
      </c>
      <c r="B616" s="86">
        <v>486276160</v>
      </c>
      <c r="C616" s="86">
        <v>486276160</v>
      </c>
    </row>
    <row r="617" spans="1:3" x14ac:dyDescent="0.35">
      <c r="A617" s="86" t="s">
        <v>3480</v>
      </c>
      <c r="B617" s="86">
        <v>154089941</v>
      </c>
      <c r="C617" s="86">
        <v>154089941</v>
      </c>
    </row>
    <row r="618" spans="1:3" x14ac:dyDescent="0.35">
      <c r="A618" s="86" t="s">
        <v>3481</v>
      </c>
      <c r="B618" s="86">
        <v>89104155</v>
      </c>
      <c r="C618" s="86">
        <v>89104155</v>
      </c>
    </row>
    <row r="619" spans="1:3" x14ac:dyDescent="0.35">
      <c r="A619" s="86" t="s">
        <v>3483</v>
      </c>
      <c r="B619" s="86">
        <v>54660436</v>
      </c>
      <c r="C619" s="86">
        <v>54660436</v>
      </c>
    </row>
    <row r="620" spans="1:3" x14ac:dyDescent="0.35">
      <c r="A620" s="86" t="s">
        <v>3484</v>
      </c>
      <c r="B620" s="86">
        <v>826902591</v>
      </c>
      <c r="C620" s="86">
        <v>826902591</v>
      </c>
    </row>
    <row r="621" spans="1:3" x14ac:dyDescent="0.35">
      <c r="A621" s="86" t="s">
        <v>3485</v>
      </c>
      <c r="B621" s="86">
        <v>2220220933</v>
      </c>
      <c r="C621" s="86">
        <v>2220220933</v>
      </c>
    </row>
    <row r="622" spans="1:3" x14ac:dyDescent="0.35">
      <c r="A622" s="86" t="s">
        <v>3486</v>
      </c>
      <c r="B622" s="86">
        <v>4591321666</v>
      </c>
      <c r="C622" s="86">
        <v>4591321666</v>
      </c>
    </row>
    <row r="623" spans="1:3" x14ac:dyDescent="0.35">
      <c r="A623" s="86" t="s">
        <v>3487</v>
      </c>
      <c r="B623" s="86">
        <v>11657317273</v>
      </c>
      <c r="C623" s="86">
        <v>11657317273</v>
      </c>
    </row>
    <row r="624" spans="1:3" x14ac:dyDescent="0.35">
      <c r="A624" s="86" t="s">
        <v>3488</v>
      </c>
      <c r="B624" s="86">
        <v>422487217</v>
      </c>
      <c r="C624" s="86">
        <v>422487217</v>
      </c>
    </row>
    <row r="625" spans="1:3" x14ac:dyDescent="0.35">
      <c r="A625" s="86" t="s">
        <v>3489</v>
      </c>
      <c r="B625" s="86">
        <v>452443370</v>
      </c>
      <c r="C625" s="86">
        <v>452443370</v>
      </c>
    </row>
    <row r="626" spans="1:3" x14ac:dyDescent="0.35">
      <c r="A626" s="86" t="s">
        <v>3490</v>
      </c>
      <c r="B626" s="86">
        <v>3784357562</v>
      </c>
      <c r="C626" s="86">
        <v>3784357562</v>
      </c>
    </row>
    <row r="627" spans="1:3" x14ac:dyDescent="0.35">
      <c r="A627" s="86" t="s">
        <v>3491</v>
      </c>
      <c r="B627" s="86">
        <v>4720356317</v>
      </c>
      <c r="C627" s="86">
        <v>4720356317</v>
      </c>
    </row>
    <row r="628" spans="1:3" x14ac:dyDescent="0.35">
      <c r="A628" s="86" t="s">
        <v>3492</v>
      </c>
      <c r="B628" s="86">
        <v>264464910</v>
      </c>
      <c r="C628" s="86">
        <v>264464910</v>
      </c>
    </row>
    <row r="629" spans="1:3" x14ac:dyDescent="0.35">
      <c r="A629" s="86" t="s">
        <v>3493</v>
      </c>
      <c r="B629" s="86">
        <v>380444687</v>
      </c>
      <c r="C629" s="86">
        <v>380444687</v>
      </c>
    </row>
    <row r="630" spans="1:3" x14ac:dyDescent="0.35">
      <c r="A630" s="86" t="s">
        <v>3494</v>
      </c>
      <c r="B630" s="86">
        <v>301933860</v>
      </c>
      <c r="C630" s="86">
        <v>301933860</v>
      </c>
    </row>
    <row r="631" spans="1:3" x14ac:dyDescent="0.35">
      <c r="A631" s="86" t="s">
        <v>3495</v>
      </c>
      <c r="B631" s="86">
        <v>101571049</v>
      </c>
      <c r="C631" s="86">
        <v>252959909</v>
      </c>
    </row>
    <row r="632" spans="1:3" x14ac:dyDescent="0.35">
      <c r="A632" s="86" t="s">
        <v>3496</v>
      </c>
      <c r="B632" s="86">
        <v>183202928</v>
      </c>
      <c r="C632" s="86">
        <v>453793958</v>
      </c>
    </row>
    <row r="633" spans="1:3" x14ac:dyDescent="0.35">
      <c r="A633" s="86" t="s">
        <v>3497</v>
      </c>
      <c r="B633" s="86">
        <v>128010362</v>
      </c>
      <c r="C633" s="86">
        <v>128010362</v>
      </c>
    </row>
    <row r="634" spans="1:3" x14ac:dyDescent="0.35">
      <c r="A634" s="86" t="s">
        <v>3498</v>
      </c>
      <c r="B634" s="86">
        <v>74294567</v>
      </c>
      <c r="C634" s="86">
        <v>175756137</v>
      </c>
    </row>
    <row r="635" spans="1:3" x14ac:dyDescent="0.35">
      <c r="A635" s="86" t="s">
        <v>3499</v>
      </c>
      <c r="B635" s="86">
        <v>907259376</v>
      </c>
      <c r="C635" s="86">
        <v>907259376</v>
      </c>
    </row>
    <row r="636" spans="1:3" x14ac:dyDescent="0.35">
      <c r="A636" s="86" t="s">
        <v>3500</v>
      </c>
      <c r="B636" s="86">
        <v>256336062</v>
      </c>
      <c r="C636" s="86">
        <v>256336062</v>
      </c>
    </row>
    <row r="637" spans="1:3" x14ac:dyDescent="0.35">
      <c r="A637" s="86" t="s">
        <v>3501</v>
      </c>
      <c r="B637" s="86">
        <v>675445451</v>
      </c>
      <c r="C637" s="86">
        <v>675445451</v>
      </c>
    </row>
    <row r="638" spans="1:3" x14ac:dyDescent="0.35">
      <c r="A638" s="86" t="s">
        <v>3502</v>
      </c>
      <c r="B638" s="86">
        <v>3666101190</v>
      </c>
      <c r="C638" s="86">
        <v>3725115690</v>
      </c>
    </row>
    <row r="639" spans="1:3" x14ac:dyDescent="0.35">
      <c r="A639" s="86" t="s">
        <v>3503</v>
      </c>
      <c r="B639" s="86">
        <v>4454178424</v>
      </c>
      <c r="C639" s="86">
        <v>4454178424</v>
      </c>
    </row>
    <row r="640" spans="1:3" x14ac:dyDescent="0.35">
      <c r="A640" s="86" t="s">
        <v>3504</v>
      </c>
      <c r="B640" s="86">
        <v>482527468</v>
      </c>
      <c r="C640" s="86">
        <v>482527468</v>
      </c>
    </row>
    <row r="641" spans="1:3" x14ac:dyDescent="0.35">
      <c r="A641" s="86" t="s">
        <v>3505</v>
      </c>
      <c r="B641" s="86">
        <v>1411783936</v>
      </c>
      <c r="C641" s="86">
        <v>1550025426</v>
      </c>
    </row>
    <row r="642" spans="1:3" x14ac:dyDescent="0.35">
      <c r="A642" s="86" t="s">
        <v>3506</v>
      </c>
      <c r="B642" s="86">
        <v>1251201652</v>
      </c>
      <c r="C642" s="86">
        <v>1251201652</v>
      </c>
    </row>
    <row r="643" spans="1:3" x14ac:dyDescent="0.35">
      <c r="A643" s="86" t="s">
        <v>3507</v>
      </c>
      <c r="B643" s="86">
        <v>327546372</v>
      </c>
      <c r="C643" s="86">
        <v>327546372</v>
      </c>
    </row>
    <row r="644" spans="1:3" x14ac:dyDescent="0.35">
      <c r="A644" s="86" t="s">
        <v>3508</v>
      </c>
      <c r="B644" s="86">
        <v>1238171077</v>
      </c>
      <c r="C644" s="86">
        <v>1495828277</v>
      </c>
    </row>
    <row r="645" spans="1:3" x14ac:dyDescent="0.35">
      <c r="A645" s="86" t="s">
        <v>3509</v>
      </c>
      <c r="B645" s="86">
        <v>681337139</v>
      </c>
      <c r="C645" s="86">
        <v>2116436349</v>
      </c>
    </row>
    <row r="646" spans="1:3" x14ac:dyDescent="0.35">
      <c r="A646" s="86" t="s">
        <v>3510</v>
      </c>
      <c r="B646" s="86">
        <v>2670102817</v>
      </c>
      <c r="C646" s="86">
        <v>2670102817</v>
      </c>
    </row>
    <row r="647" spans="1:3" x14ac:dyDescent="0.35">
      <c r="A647" s="86" t="s">
        <v>3511</v>
      </c>
      <c r="B647" s="86">
        <v>394838094</v>
      </c>
      <c r="C647" s="86">
        <v>508975334</v>
      </c>
    </row>
    <row r="648" spans="1:3" x14ac:dyDescent="0.35">
      <c r="A648" s="86" t="s">
        <v>3512</v>
      </c>
      <c r="B648" s="86">
        <v>98624700</v>
      </c>
      <c r="C648" s="86">
        <v>98624700</v>
      </c>
    </row>
    <row r="649" spans="1:3" x14ac:dyDescent="0.35">
      <c r="A649" s="86" t="s">
        <v>3513</v>
      </c>
      <c r="B649" s="86">
        <v>78944308</v>
      </c>
      <c r="C649" s="86">
        <v>130128948</v>
      </c>
    </row>
    <row r="650" spans="1:3" x14ac:dyDescent="0.35">
      <c r="A650" s="86" t="s">
        <v>3514</v>
      </c>
      <c r="B650" s="86">
        <v>238872098</v>
      </c>
      <c r="C650" s="86">
        <v>238872098</v>
      </c>
    </row>
    <row r="651" spans="1:3" x14ac:dyDescent="0.35">
      <c r="A651" s="86" t="s">
        <v>3515</v>
      </c>
      <c r="B651" s="86">
        <v>5754598509</v>
      </c>
      <c r="C651" s="86">
        <v>5754598509</v>
      </c>
    </row>
    <row r="652" spans="1:3" x14ac:dyDescent="0.35">
      <c r="A652" s="86" t="s">
        <v>3516</v>
      </c>
      <c r="B652" s="86">
        <v>1016535488</v>
      </c>
      <c r="C652" s="86">
        <v>1016535488</v>
      </c>
    </row>
    <row r="653" spans="1:3" x14ac:dyDescent="0.35">
      <c r="A653" s="86" t="s">
        <v>3517</v>
      </c>
      <c r="B653" s="86">
        <v>630264496</v>
      </c>
      <c r="C653" s="86">
        <v>630264496</v>
      </c>
    </row>
    <row r="654" spans="1:3" x14ac:dyDescent="0.35">
      <c r="A654" s="86" t="s">
        <v>3518</v>
      </c>
      <c r="B654" s="86">
        <v>146165542</v>
      </c>
      <c r="C654" s="86">
        <v>146165542</v>
      </c>
    </row>
    <row r="655" spans="1:3" x14ac:dyDescent="0.35">
      <c r="A655" s="86" t="s">
        <v>3519</v>
      </c>
      <c r="B655" s="86">
        <v>524053713</v>
      </c>
      <c r="C655" s="86">
        <v>524053713</v>
      </c>
    </row>
    <row r="656" spans="1:3" x14ac:dyDescent="0.35">
      <c r="A656" s="86" t="s">
        <v>3520</v>
      </c>
      <c r="B656" s="86">
        <v>225218787</v>
      </c>
      <c r="C656" s="86">
        <v>225218787</v>
      </c>
    </row>
    <row r="657" spans="1:3" x14ac:dyDescent="0.35">
      <c r="A657" s="86" t="s">
        <v>3521</v>
      </c>
      <c r="B657" s="86">
        <v>565527825</v>
      </c>
      <c r="C657" s="86">
        <v>565527825</v>
      </c>
    </row>
    <row r="658" spans="1:3" x14ac:dyDescent="0.35">
      <c r="A658" s="86" t="s">
        <v>3522</v>
      </c>
      <c r="B658" s="86">
        <v>6323395339</v>
      </c>
      <c r="C658" s="86">
        <v>6323395339</v>
      </c>
    </row>
    <row r="659" spans="1:3" x14ac:dyDescent="0.35">
      <c r="A659" s="86" t="s">
        <v>3523</v>
      </c>
      <c r="B659" s="86">
        <v>541511962</v>
      </c>
      <c r="C659" s="86">
        <v>541511962</v>
      </c>
    </row>
    <row r="660" spans="1:3" x14ac:dyDescent="0.35">
      <c r="A660" s="86" t="s">
        <v>3524</v>
      </c>
      <c r="B660" s="86">
        <v>173203879</v>
      </c>
      <c r="C660" s="86">
        <v>173203879</v>
      </c>
    </row>
    <row r="661" spans="1:3" x14ac:dyDescent="0.35">
      <c r="A661" s="86" t="s">
        <v>3525</v>
      </c>
      <c r="B661" s="86">
        <v>231957414</v>
      </c>
      <c r="C661" s="86">
        <v>231957414</v>
      </c>
    </row>
    <row r="662" spans="1:3" x14ac:dyDescent="0.35">
      <c r="A662" s="86" t="s">
        <v>3526</v>
      </c>
      <c r="B662" s="86">
        <v>1097322423</v>
      </c>
      <c r="C662" s="86">
        <v>1097322423</v>
      </c>
    </row>
    <row r="663" spans="1:3" x14ac:dyDescent="0.35">
      <c r="A663" s="86" t="s">
        <v>3527</v>
      </c>
      <c r="B663" s="86">
        <v>811169482</v>
      </c>
      <c r="C663" s="86">
        <v>811169482</v>
      </c>
    </row>
    <row r="664" spans="1:3" x14ac:dyDescent="0.35">
      <c r="A664" s="86" t="s">
        <v>3528</v>
      </c>
      <c r="B664" s="86">
        <v>835648644</v>
      </c>
      <c r="C664" s="86">
        <v>835648644</v>
      </c>
    </row>
    <row r="665" spans="1:3" x14ac:dyDescent="0.35">
      <c r="A665" s="86" t="s">
        <v>3529</v>
      </c>
      <c r="B665" s="86">
        <v>214903552</v>
      </c>
      <c r="C665" s="86">
        <v>214903552</v>
      </c>
    </row>
    <row r="666" spans="1:3" x14ac:dyDescent="0.35">
      <c r="A666" s="86" t="s">
        <v>3530</v>
      </c>
      <c r="B666" s="86">
        <v>89042672</v>
      </c>
      <c r="C666" s="86">
        <v>89042672</v>
      </c>
    </row>
    <row r="667" spans="1:3" x14ac:dyDescent="0.35">
      <c r="A667" s="86" t="s">
        <v>3531</v>
      </c>
      <c r="B667" s="86">
        <v>64338501</v>
      </c>
      <c r="C667" s="86">
        <v>64338501</v>
      </c>
    </row>
    <row r="668" spans="1:3" x14ac:dyDescent="0.35">
      <c r="A668" s="86" t="s">
        <v>3532</v>
      </c>
      <c r="B668" s="86">
        <v>3192452904</v>
      </c>
      <c r="C668" s="86">
        <v>3192452904</v>
      </c>
    </row>
    <row r="669" spans="1:3" x14ac:dyDescent="0.35">
      <c r="A669" s="86" t="s">
        <v>3533</v>
      </c>
      <c r="B669" s="86">
        <v>512519637</v>
      </c>
      <c r="C669" s="86">
        <v>512519637</v>
      </c>
    </row>
    <row r="670" spans="1:3" x14ac:dyDescent="0.35">
      <c r="A670" s="86" t="s">
        <v>3534</v>
      </c>
      <c r="B670" s="86">
        <v>222919203</v>
      </c>
      <c r="C670" s="86">
        <v>222919203</v>
      </c>
    </row>
    <row r="671" spans="1:3" x14ac:dyDescent="0.35">
      <c r="A671" s="86" t="s">
        <v>3535</v>
      </c>
      <c r="B671" s="86">
        <v>255338937</v>
      </c>
      <c r="C671" s="86">
        <v>255338937</v>
      </c>
    </row>
    <row r="672" spans="1:3" x14ac:dyDescent="0.35">
      <c r="A672" s="86" t="s">
        <v>3536</v>
      </c>
      <c r="B672" s="86">
        <v>841228715</v>
      </c>
      <c r="C672" s="86">
        <v>841228715</v>
      </c>
    </row>
    <row r="673" spans="1:3" x14ac:dyDescent="0.35">
      <c r="A673" s="86" t="s">
        <v>3537</v>
      </c>
      <c r="B673" s="86">
        <v>2510711360</v>
      </c>
      <c r="C673" s="86">
        <v>2510711360</v>
      </c>
    </row>
    <row r="674" spans="1:3" x14ac:dyDescent="0.35">
      <c r="A674" s="86" t="s">
        <v>3538</v>
      </c>
      <c r="B674" s="86">
        <v>190000702</v>
      </c>
      <c r="C674" s="86">
        <v>190000702</v>
      </c>
    </row>
    <row r="675" spans="1:3" x14ac:dyDescent="0.35">
      <c r="A675" s="86" t="s">
        <v>3539</v>
      </c>
      <c r="B675" s="86">
        <v>36318297385</v>
      </c>
      <c r="C675" s="86">
        <v>36318297385</v>
      </c>
    </row>
    <row r="676" spans="1:3" x14ac:dyDescent="0.35">
      <c r="A676" s="86" t="s">
        <v>3540</v>
      </c>
      <c r="B676" s="86">
        <v>3052088892</v>
      </c>
      <c r="C676" s="86">
        <v>3052088892</v>
      </c>
    </row>
    <row r="677" spans="1:3" x14ac:dyDescent="0.35">
      <c r="A677" s="86" t="s">
        <v>3541</v>
      </c>
      <c r="B677" s="86">
        <v>441052175</v>
      </c>
      <c r="C677" s="86">
        <v>441052175</v>
      </c>
    </row>
    <row r="678" spans="1:3" x14ac:dyDescent="0.35">
      <c r="A678" s="86" t="s">
        <v>3542</v>
      </c>
      <c r="B678" s="86">
        <v>201116164</v>
      </c>
      <c r="C678" s="86">
        <v>201116164</v>
      </c>
    </row>
    <row r="679" spans="1:3" x14ac:dyDescent="0.35">
      <c r="A679" s="86" t="s">
        <v>3543</v>
      </c>
      <c r="B679" s="86">
        <v>132315557</v>
      </c>
      <c r="C679" s="86">
        <v>132315557</v>
      </c>
    </row>
    <row r="680" spans="1:3" x14ac:dyDescent="0.35">
      <c r="A680" s="86" t="s">
        <v>3544</v>
      </c>
      <c r="B680" s="86">
        <v>513451450</v>
      </c>
      <c r="C680" s="86">
        <v>513451450</v>
      </c>
    </row>
    <row r="681" spans="1:3" x14ac:dyDescent="0.35">
      <c r="A681" s="86" t="s">
        <v>3545</v>
      </c>
      <c r="B681" s="86">
        <v>209238204</v>
      </c>
      <c r="C681" s="86">
        <v>209238204</v>
      </c>
    </row>
    <row r="682" spans="1:3" x14ac:dyDescent="0.35">
      <c r="A682" s="86" t="s">
        <v>3546</v>
      </c>
      <c r="B682" s="86">
        <v>41103636</v>
      </c>
      <c r="C682" s="86">
        <v>41103636</v>
      </c>
    </row>
    <row r="683" spans="1:3" x14ac:dyDescent="0.35">
      <c r="A683" s="86" t="s">
        <v>3547</v>
      </c>
      <c r="B683" s="86">
        <v>317769469</v>
      </c>
      <c r="C683" s="86">
        <v>391542179</v>
      </c>
    </row>
    <row r="684" spans="1:3" x14ac:dyDescent="0.35">
      <c r="A684" s="86" t="s">
        <v>3548</v>
      </c>
      <c r="B684" s="86">
        <v>131551917</v>
      </c>
      <c r="C684" s="86">
        <v>142588257</v>
      </c>
    </row>
    <row r="685" spans="1:3" x14ac:dyDescent="0.35">
      <c r="A685" s="86" t="s">
        <v>3549</v>
      </c>
      <c r="B685" s="86">
        <v>46155891</v>
      </c>
      <c r="C685" s="86">
        <v>173476661</v>
      </c>
    </row>
    <row r="686" spans="1:3" x14ac:dyDescent="0.35">
      <c r="A686" s="86" t="s">
        <v>3550</v>
      </c>
      <c r="B686" s="86">
        <v>513576107</v>
      </c>
      <c r="C686" s="86">
        <v>513576107</v>
      </c>
    </row>
    <row r="687" spans="1:3" x14ac:dyDescent="0.35">
      <c r="A687" s="86" t="s">
        <v>3551</v>
      </c>
      <c r="B687" s="86">
        <v>162632252</v>
      </c>
      <c r="C687" s="86">
        <v>162632252</v>
      </c>
    </row>
    <row r="688" spans="1:3" x14ac:dyDescent="0.35">
      <c r="A688" s="86" t="s">
        <v>3552</v>
      </c>
      <c r="B688" s="86">
        <v>254375415</v>
      </c>
      <c r="C688" s="86">
        <v>254375415</v>
      </c>
    </row>
    <row r="689" spans="1:3" x14ac:dyDescent="0.35">
      <c r="A689" s="86" t="s">
        <v>3553</v>
      </c>
      <c r="B689" s="86">
        <v>993351719</v>
      </c>
      <c r="C689" s="86">
        <v>993351719</v>
      </c>
    </row>
    <row r="690" spans="1:3" x14ac:dyDescent="0.35">
      <c r="A690" s="86" t="s">
        <v>3554</v>
      </c>
      <c r="B690" s="86">
        <v>274551384</v>
      </c>
      <c r="C690" s="86">
        <v>274551384</v>
      </c>
    </row>
    <row r="691" spans="1:3" x14ac:dyDescent="0.35">
      <c r="A691" s="86" t="s">
        <v>3555</v>
      </c>
      <c r="B691" s="86">
        <v>129783230</v>
      </c>
      <c r="C691" s="86">
        <v>129783230</v>
      </c>
    </row>
    <row r="692" spans="1:3" x14ac:dyDescent="0.35">
      <c r="A692" s="86" t="s">
        <v>3556</v>
      </c>
      <c r="B692" s="86">
        <v>39316630</v>
      </c>
      <c r="C692" s="86">
        <v>39316630</v>
      </c>
    </row>
    <row r="693" spans="1:3" x14ac:dyDescent="0.35">
      <c r="A693" s="86" t="s">
        <v>3557</v>
      </c>
      <c r="B693" s="86">
        <v>97134951</v>
      </c>
      <c r="C693" s="86">
        <v>97134951</v>
      </c>
    </row>
    <row r="694" spans="1:3" x14ac:dyDescent="0.35">
      <c r="A694" s="86" t="s">
        <v>3558</v>
      </c>
      <c r="B694" s="86">
        <v>191510472</v>
      </c>
      <c r="C694" s="86">
        <v>191510472</v>
      </c>
    </row>
    <row r="695" spans="1:3" x14ac:dyDescent="0.35">
      <c r="A695" s="86" t="s">
        <v>3559</v>
      </c>
      <c r="B695" s="86">
        <v>186643240</v>
      </c>
      <c r="C695" s="86">
        <v>186643240</v>
      </c>
    </row>
    <row r="696" spans="1:3" x14ac:dyDescent="0.35">
      <c r="A696" s="86" t="s">
        <v>3560</v>
      </c>
      <c r="B696" s="86">
        <v>39742137541</v>
      </c>
      <c r="C696" s="86">
        <v>39742137541</v>
      </c>
    </row>
    <row r="697" spans="1:3" x14ac:dyDescent="0.35">
      <c r="A697" s="86" t="s">
        <v>3561</v>
      </c>
      <c r="B697" s="86">
        <v>6681194620</v>
      </c>
      <c r="C697" s="86">
        <v>6681194620</v>
      </c>
    </row>
    <row r="698" spans="1:3" x14ac:dyDescent="0.35">
      <c r="A698" s="86" t="s">
        <v>3562</v>
      </c>
      <c r="B698" s="86">
        <v>4270428129</v>
      </c>
      <c r="C698" s="86">
        <v>4270428129</v>
      </c>
    </row>
    <row r="699" spans="1:3" x14ac:dyDescent="0.35">
      <c r="A699" s="86" t="s">
        <v>3563</v>
      </c>
      <c r="B699" s="86">
        <v>7491366452</v>
      </c>
      <c r="C699" s="86">
        <v>7491366452</v>
      </c>
    </row>
    <row r="700" spans="1:3" x14ac:dyDescent="0.35">
      <c r="A700" s="86" t="s">
        <v>3564</v>
      </c>
      <c r="B700" s="86">
        <v>976663239</v>
      </c>
      <c r="C700" s="86">
        <v>976663239</v>
      </c>
    </row>
    <row r="701" spans="1:3" x14ac:dyDescent="0.35">
      <c r="A701" s="86" t="s">
        <v>3565</v>
      </c>
      <c r="B701" s="86">
        <v>5267057804</v>
      </c>
      <c r="C701" s="86">
        <v>5267057804</v>
      </c>
    </row>
    <row r="702" spans="1:3" x14ac:dyDescent="0.35">
      <c r="A702" s="86" t="s">
        <v>3566</v>
      </c>
      <c r="B702" s="86">
        <v>1904808529</v>
      </c>
      <c r="C702" s="86">
        <v>1904808529</v>
      </c>
    </row>
    <row r="703" spans="1:3" x14ac:dyDescent="0.35">
      <c r="A703" s="86" t="s">
        <v>3567</v>
      </c>
      <c r="B703" s="86">
        <v>261529870</v>
      </c>
      <c r="C703" s="86">
        <v>261529870</v>
      </c>
    </row>
    <row r="704" spans="1:3" x14ac:dyDescent="0.35">
      <c r="A704" s="86" t="s">
        <v>3568</v>
      </c>
      <c r="B704" s="86">
        <v>724334470</v>
      </c>
      <c r="C704" s="86">
        <v>724334470</v>
      </c>
    </row>
    <row r="705" spans="1:3" x14ac:dyDescent="0.35">
      <c r="A705" s="86" t="s">
        <v>3569</v>
      </c>
      <c r="B705" s="86">
        <v>312388523</v>
      </c>
      <c r="C705" s="86">
        <v>312388523</v>
      </c>
    </row>
    <row r="706" spans="1:3" x14ac:dyDescent="0.35">
      <c r="A706" s="86" t="s">
        <v>3570</v>
      </c>
      <c r="B706" s="86">
        <v>118281898</v>
      </c>
      <c r="C706" s="86">
        <v>118281898</v>
      </c>
    </row>
    <row r="707" spans="1:3" x14ac:dyDescent="0.35">
      <c r="A707" s="86" t="s">
        <v>3571</v>
      </c>
      <c r="B707" s="86">
        <v>250564404</v>
      </c>
      <c r="C707" s="86">
        <v>250564404</v>
      </c>
    </row>
    <row r="708" spans="1:3" x14ac:dyDescent="0.35">
      <c r="A708" s="86" t="s">
        <v>3572</v>
      </c>
      <c r="B708" s="86">
        <v>189808438</v>
      </c>
      <c r="C708" s="86">
        <v>189808438</v>
      </c>
    </row>
    <row r="709" spans="1:3" x14ac:dyDescent="0.35">
      <c r="A709" s="86" t="s">
        <v>3573</v>
      </c>
      <c r="B709" s="86">
        <v>155016720</v>
      </c>
      <c r="C709" s="86">
        <v>155016720</v>
      </c>
    </row>
    <row r="710" spans="1:3" x14ac:dyDescent="0.35">
      <c r="A710" s="86" t="s">
        <v>3574</v>
      </c>
      <c r="B710" s="86">
        <v>2427830602</v>
      </c>
      <c r="C710" s="86">
        <v>2427830602</v>
      </c>
    </row>
    <row r="711" spans="1:3" x14ac:dyDescent="0.35">
      <c r="A711" s="86" t="s">
        <v>3575</v>
      </c>
      <c r="B711" s="86">
        <v>263500664</v>
      </c>
      <c r="C711" s="86">
        <v>263500664</v>
      </c>
    </row>
    <row r="712" spans="1:3" x14ac:dyDescent="0.35">
      <c r="A712" s="86" t="s">
        <v>3576</v>
      </c>
      <c r="B712" s="86">
        <v>163440356</v>
      </c>
      <c r="C712" s="86">
        <v>163440356</v>
      </c>
    </row>
    <row r="713" spans="1:3" x14ac:dyDescent="0.35">
      <c r="A713" s="86" t="s">
        <v>3577</v>
      </c>
      <c r="B713" s="86">
        <v>78459223</v>
      </c>
      <c r="C713" s="86">
        <v>78459223</v>
      </c>
    </row>
    <row r="714" spans="1:3" x14ac:dyDescent="0.35">
      <c r="A714" s="86" t="s">
        <v>3578</v>
      </c>
      <c r="B714" s="86">
        <v>79673371</v>
      </c>
      <c r="C714" s="86">
        <v>79673371</v>
      </c>
    </row>
    <row r="715" spans="1:3" x14ac:dyDescent="0.35">
      <c r="A715" s="86" t="s">
        <v>3579</v>
      </c>
      <c r="B715" s="86">
        <v>174922532</v>
      </c>
      <c r="C715" s="86">
        <v>174922532</v>
      </c>
    </row>
    <row r="716" spans="1:3" x14ac:dyDescent="0.35">
      <c r="A716" s="86" t="s">
        <v>3580</v>
      </c>
      <c r="B716" s="86">
        <v>270121686</v>
      </c>
      <c r="C716" s="86">
        <v>270121686</v>
      </c>
    </row>
    <row r="717" spans="1:3" x14ac:dyDescent="0.35">
      <c r="A717" s="86" t="s">
        <v>3581</v>
      </c>
      <c r="B717" s="86">
        <v>2150185416</v>
      </c>
      <c r="C717" s="86">
        <v>2150185416</v>
      </c>
    </row>
    <row r="718" spans="1:3" x14ac:dyDescent="0.35">
      <c r="A718" s="86" t="s">
        <v>3582</v>
      </c>
      <c r="B718" s="86">
        <v>203718192</v>
      </c>
      <c r="C718" s="86">
        <v>203718192</v>
      </c>
    </row>
    <row r="719" spans="1:3" x14ac:dyDescent="0.35">
      <c r="A719" s="86" t="s">
        <v>3583</v>
      </c>
      <c r="B719" s="86">
        <v>211129083</v>
      </c>
      <c r="C719" s="86">
        <v>211129083</v>
      </c>
    </row>
    <row r="720" spans="1:3" x14ac:dyDescent="0.35">
      <c r="A720" s="86" t="s">
        <v>3584</v>
      </c>
      <c r="B720" s="86">
        <v>369626812</v>
      </c>
      <c r="C720" s="86">
        <v>369626812</v>
      </c>
    </row>
    <row r="721" spans="1:3" x14ac:dyDescent="0.35">
      <c r="A721" s="86" t="s">
        <v>3585</v>
      </c>
      <c r="B721" s="86">
        <v>515258067</v>
      </c>
      <c r="C721" s="86">
        <v>515258067</v>
      </c>
    </row>
    <row r="722" spans="1:3" x14ac:dyDescent="0.35">
      <c r="A722" s="86" t="s">
        <v>3586</v>
      </c>
      <c r="B722" s="86">
        <v>179052971</v>
      </c>
      <c r="C722" s="86">
        <v>179052971</v>
      </c>
    </row>
    <row r="723" spans="1:3" x14ac:dyDescent="0.35">
      <c r="A723" s="86" t="s">
        <v>3587</v>
      </c>
      <c r="B723" s="86">
        <v>251986281</v>
      </c>
      <c r="C723" s="86">
        <v>251986281</v>
      </c>
    </row>
    <row r="724" spans="1:3" x14ac:dyDescent="0.35">
      <c r="A724" s="86" t="s">
        <v>3588</v>
      </c>
      <c r="B724" s="86">
        <v>325692323</v>
      </c>
      <c r="C724" s="86">
        <v>325692323</v>
      </c>
    </row>
    <row r="725" spans="1:3" x14ac:dyDescent="0.35">
      <c r="A725" s="86" t="s">
        <v>3589</v>
      </c>
      <c r="B725" s="86">
        <v>720997521</v>
      </c>
      <c r="C725" s="86">
        <v>720997521</v>
      </c>
    </row>
    <row r="726" spans="1:3" x14ac:dyDescent="0.35">
      <c r="A726" s="86" t="s">
        <v>3590</v>
      </c>
      <c r="B726" s="86">
        <v>316125761</v>
      </c>
      <c r="C726" s="86">
        <v>473054231</v>
      </c>
    </row>
    <row r="727" spans="1:3" x14ac:dyDescent="0.35">
      <c r="A727" s="86" t="s">
        <v>3591</v>
      </c>
      <c r="B727" s="86">
        <v>884941831</v>
      </c>
      <c r="C727" s="86">
        <v>884941831</v>
      </c>
    </row>
    <row r="728" spans="1:3" x14ac:dyDescent="0.35">
      <c r="A728" s="86" t="s">
        <v>3592</v>
      </c>
      <c r="B728" s="86">
        <v>794053116</v>
      </c>
      <c r="C728" s="86">
        <v>794053116</v>
      </c>
    </row>
    <row r="729" spans="1:3" x14ac:dyDescent="0.35">
      <c r="A729" s="86" t="s">
        <v>3593</v>
      </c>
      <c r="B729" s="86">
        <v>304955487</v>
      </c>
      <c r="C729" s="86">
        <v>583529787</v>
      </c>
    </row>
    <row r="730" spans="1:3" x14ac:dyDescent="0.35">
      <c r="A730" s="86" t="s">
        <v>3594</v>
      </c>
      <c r="B730" s="86">
        <v>186069286</v>
      </c>
      <c r="C730" s="86">
        <v>186069286</v>
      </c>
    </row>
    <row r="731" spans="1:3" x14ac:dyDescent="0.35">
      <c r="A731" s="86" t="s">
        <v>3595</v>
      </c>
      <c r="B731" s="86">
        <v>909156466</v>
      </c>
      <c r="C731" s="86">
        <v>909156466</v>
      </c>
    </row>
    <row r="732" spans="1:3" x14ac:dyDescent="0.35">
      <c r="A732" s="86" t="s">
        <v>3596</v>
      </c>
      <c r="B732" s="86">
        <v>1859652673</v>
      </c>
      <c r="C732" s="86">
        <v>2453403193</v>
      </c>
    </row>
    <row r="733" spans="1:3" x14ac:dyDescent="0.35">
      <c r="A733" s="86" t="s">
        <v>3597</v>
      </c>
      <c r="B733" s="86">
        <v>17454184025</v>
      </c>
      <c r="C733" s="86">
        <v>17454184025</v>
      </c>
    </row>
    <row r="734" spans="1:3" x14ac:dyDescent="0.35">
      <c r="A734" s="86" t="s">
        <v>3598</v>
      </c>
      <c r="B734" s="86">
        <v>80750825</v>
      </c>
      <c r="C734" s="86">
        <v>80750825</v>
      </c>
    </row>
    <row r="735" spans="1:3" x14ac:dyDescent="0.35">
      <c r="A735" s="86" t="s">
        <v>3599</v>
      </c>
      <c r="B735" s="86">
        <v>657452760</v>
      </c>
      <c r="C735" s="86">
        <v>657452760</v>
      </c>
    </row>
    <row r="736" spans="1:3" x14ac:dyDescent="0.35">
      <c r="A736" s="86" t="s">
        <v>3600</v>
      </c>
      <c r="B736" s="86">
        <v>2707557258</v>
      </c>
      <c r="C736" s="86">
        <v>2707557258</v>
      </c>
    </row>
    <row r="737" spans="1:3" x14ac:dyDescent="0.35">
      <c r="A737" s="86" t="s">
        <v>3601</v>
      </c>
      <c r="B737" s="86">
        <v>611735637</v>
      </c>
      <c r="C737" s="86">
        <v>611735637</v>
      </c>
    </row>
    <row r="738" spans="1:3" x14ac:dyDescent="0.35">
      <c r="A738" s="86" t="s">
        <v>3602</v>
      </c>
      <c r="B738" s="86">
        <v>3438438755</v>
      </c>
      <c r="C738" s="86">
        <v>3940632748</v>
      </c>
    </row>
    <row r="739" spans="1:3" x14ac:dyDescent="0.35">
      <c r="A739" s="86" t="s">
        <v>3603</v>
      </c>
      <c r="B739" s="86">
        <v>599710203</v>
      </c>
      <c r="C739" s="86">
        <v>599710203</v>
      </c>
    </row>
    <row r="740" spans="1:3" x14ac:dyDescent="0.35">
      <c r="A740" s="86" t="s">
        <v>3604</v>
      </c>
      <c r="B740" s="86">
        <v>3283569116</v>
      </c>
      <c r="C740" s="86">
        <v>3283569116</v>
      </c>
    </row>
    <row r="741" spans="1:3" x14ac:dyDescent="0.35">
      <c r="A741" s="86" t="s">
        <v>3605</v>
      </c>
      <c r="B741" s="86">
        <v>811918222</v>
      </c>
      <c r="C741" s="86">
        <v>811918222</v>
      </c>
    </row>
    <row r="742" spans="1:3" x14ac:dyDescent="0.35">
      <c r="A742" s="86" t="s">
        <v>3606</v>
      </c>
      <c r="B742" s="86">
        <v>1019486770</v>
      </c>
      <c r="C742" s="86">
        <v>1146077241</v>
      </c>
    </row>
    <row r="743" spans="1:3" x14ac:dyDescent="0.35">
      <c r="A743" s="86" t="s">
        <v>3607</v>
      </c>
      <c r="B743" s="86">
        <v>231570490</v>
      </c>
      <c r="C743" s="86">
        <v>466262280</v>
      </c>
    </row>
    <row r="744" spans="1:3" x14ac:dyDescent="0.35">
      <c r="A744" s="86" t="s">
        <v>3608</v>
      </c>
      <c r="B744" s="86">
        <v>62029576</v>
      </c>
      <c r="C744" s="86">
        <v>266342566</v>
      </c>
    </row>
    <row r="745" spans="1:3" x14ac:dyDescent="0.35">
      <c r="A745" s="86" t="s">
        <v>3609</v>
      </c>
      <c r="B745" s="86">
        <v>214243535</v>
      </c>
      <c r="C745" s="86">
        <v>303015255</v>
      </c>
    </row>
    <row r="746" spans="1:3" x14ac:dyDescent="0.35">
      <c r="A746" s="86" t="s">
        <v>3610</v>
      </c>
      <c r="B746" s="86">
        <v>1149371823</v>
      </c>
      <c r="C746" s="86">
        <v>1149371823</v>
      </c>
    </row>
    <row r="747" spans="1:3" x14ac:dyDescent="0.35">
      <c r="A747" s="86" t="s">
        <v>3611</v>
      </c>
      <c r="B747" s="86">
        <v>658829691</v>
      </c>
      <c r="C747" s="86">
        <v>658829691</v>
      </c>
    </row>
    <row r="748" spans="1:3" x14ac:dyDescent="0.35">
      <c r="A748" s="86" t="s">
        <v>3612</v>
      </c>
      <c r="B748" s="86">
        <v>1946045415</v>
      </c>
      <c r="C748" s="86">
        <v>1946045415</v>
      </c>
    </row>
    <row r="749" spans="1:3" x14ac:dyDescent="0.35">
      <c r="A749" s="86" t="s">
        <v>3613</v>
      </c>
      <c r="B749" s="86">
        <v>1389328911</v>
      </c>
      <c r="C749" s="86">
        <v>1389328911</v>
      </c>
    </row>
    <row r="750" spans="1:3" x14ac:dyDescent="0.35">
      <c r="A750" s="86" t="s">
        <v>3614</v>
      </c>
      <c r="B750" s="86">
        <v>1099320003</v>
      </c>
      <c r="C750" s="86">
        <v>1099320003</v>
      </c>
    </row>
    <row r="751" spans="1:3" x14ac:dyDescent="0.35">
      <c r="A751" s="86" t="s">
        <v>3615</v>
      </c>
      <c r="B751" s="86">
        <v>183066658</v>
      </c>
      <c r="C751" s="86">
        <v>183066658</v>
      </c>
    </row>
    <row r="752" spans="1:3" x14ac:dyDescent="0.35">
      <c r="A752" s="86" t="s">
        <v>3616</v>
      </c>
      <c r="B752" s="86">
        <v>1053575968</v>
      </c>
      <c r="C752" s="86">
        <v>1053575968</v>
      </c>
    </row>
    <row r="753" spans="1:3" x14ac:dyDescent="0.35">
      <c r="A753" s="86" t="s">
        <v>3617</v>
      </c>
      <c r="B753" s="86">
        <v>918981240</v>
      </c>
      <c r="C753" s="86">
        <v>918981240</v>
      </c>
    </row>
    <row r="754" spans="1:3" x14ac:dyDescent="0.35">
      <c r="A754" s="86" t="s">
        <v>3618</v>
      </c>
      <c r="B754" s="86">
        <v>340042055</v>
      </c>
      <c r="C754" s="86">
        <v>340042055</v>
      </c>
    </row>
    <row r="755" spans="1:3" x14ac:dyDescent="0.35">
      <c r="A755" s="86" t="s">
        <v>3619</v>
      </c>
      <c r="B755" s="86">
        <v>60609388</v>
      </c>
      <c r="C755" s="86">
        <v>60609388</v>
      </c>
    </row>
    <row r="756" spans="1:3" x14ac:dyDescent="0.35">
      <c r="A756" s="86" t="s">
        <v>3620</v>
      </c>
      <c r="B756" s="86">
        <v>569145001</v>
      </c>
      <c r="C756" s="86">
        <v>569145001</v>
      </c>
    </row>
    <row r="757" spans="1:3" x14ac:dyDescent="0.35">
      <c r="A757" s="86" t="s">
        <v>3621</v>
      </c>
      <c r="B757" s="86">
        <v>355052842</v>
      </c>
      <c r="C757" s="86">
        <v>355052842</v>
      </c>
    </row>
    <row r="758" spans="1:3" x14ac:dyDescent="0.35">
      <c r="A758" s="86" t="s">
        <v>3622</v>
      </c>
      <c r="B758" s="86">
        <v>2817028412</v>
      </c>
      <c r="C758" s="86">
        <v>2817028412</v>
      </c>
    </row>
    <row r="759" spans="1:3" x14ac:dyDescent="0.35">
      <c r="A759" s="86" t="s">
        <v>3623</v>
      </c>
      <c r="B759" s="86">
        <v>139013455</v>
      </c>
      <c r="C759" s="86">
        <v>139013455</v>
      </c>
    </row>
    <row r="760" spans="1:3" x14ac:dyDescent="0.35">
      <c r="A760" s="86" t="s">
        <v>3624</v>
      </c>
      <c r="B760" s="86">
        <v>270276737</v>
      </c>
      <c r="C760" s="86">
        <v>270276737</v>
      </c>
    </row>
    <row r="761" spans="1:3" x14ac:dyDescent="0.35">
      <c r="A761" s="86" t="s">
        <v>3625</v>
      </c>
      <c r="B761" s="86">
        <v>1527918631</v>
      </c>
      <c r="C761" s="86">
        <v>1527918631</v>
      </c>
    </row>
    <row r="762" spans="1:3" x14ac:dyDescent="0.35">
      <c r="A762" s="86" t="s">
        <v>3626</v>
      </c>
      <c r="B762" s="86">
        <v>5159646754</v>
      </c>
      <c r="C762" s="86">
        <v>5159646754</v>
      </c>
    </row>
    <row r="763" spans="1:3" x14ac:dyDescent="0.35">
      <c r="A763" s="86" t="s">
        <v>3627</v>
      </c>
      <c r="B763" s="86">
        <v>458257702</v>
      </c>
      <c r="C763" s="86">
        <v>458257702</v>
      </c>
    </row>
    <row r="764" spans="1:3" x14ac:dyDescent="0.35">
      <c r="A764" s="86" t="s">
        <v>3628</v>
      </c>
      <c r="B764" s="86">
        <v>4211158538</v>
      </c>
      <c r="C764" s="86">
        <v>4211158538</v>
      </c>
    </row>
    <row r="765" spans="1:3" x14ac:dyDescent="0.35">
      <c r="A765" s="86" t="s">
        <v>3629</v>
      </c>
      <c r="B765" s="86">
        <v>453179313</v>
      </c>
      <c r="C765" s="86">
        <v>453179313</v>
      </c>
    </row>
    <row r="766" spans="1:3" x14ac:dyDescent="0.35">
      <c r="A766" s="86" t="s">
        <v>3630</v>
      </c>
      <c r="B766" s="86">
        <v>840642756</v>
      </c>
      <c r="C766" s="86">
        <v>840642756</v>
      </c>
    </row>
    <row r="767" spans="1:3" x14ac:dyDescent="0.35">
      <c r="A767" s="86" t="s">
        <v>3631</v>
      </c>
      <c r="B767" s="86">
        <v>211407862</v>
      </c>
      <c r="C767" s="86">
        <v>211407862</v>
      </c>
    </row>
    <row r="768" spans="1:3" x14ac:dyDescent="0.35">
      <c r="A768" s="86" t="s">
        <v>3632</v>
      </c>
      <c r="B768" s="86">
        <v>114777939</v>
      </c>
      <c r="C768" s="86">
        <v>135092665</v>
      </c>
    </row>
    <row r="769" spans="1:3" x14ac:dyDescent="0.35">
      <c r="A769" s="86" t="s">
        <v>3633</v>
      </c>
      <c r="B769" s="86">
        <v>165281942</v>
      </c>
      <c r="C769" s="86">
        <v>165281942</v>
      </c>
    </row>
    <row r="770" spans="1:3" x14ac:dyDescent="0.35">
      <c r="A770" s="86" t="s">
        <v>3634</v>
      </c>
      <c r="B770" s="86">
        <v>446207195</v>
      </c>
      <c r="C770" s="86">
        <v>586046585</v>
      </c>
    </row>
    <row r="771" spans="1:3" x14ac:dyDescent="0.35">
      <c r="A771" s="86" t="s">
        <v>3635</v>
      </c>
      <c r="B771" s="86">
        <v>60545372</v>
      </c>
      <c r="C771" s="86">
        <v>60545372</v>
      </c>
    </row>
    <row r="772" spans="1:3" x14ac:dyDescent="0.35">
      <c r="A772" s="86" t="s">
        <v>3636</v>
      </c>
      <c r="B772" s="86">
        <v>819854835</v>
      </c>
      <c r="C772" s="86">
        <v>819854835</v>
      </c>
    </row>
    <row r="773" spans="1:3" x14ac:dyDescent="0.35">
      <c r="A773" s="86" t="s">
        <v>3637</v>
      </c>
      <c r="B773" s="86">
        <v>2690918010</v>
      </c>
      <c r="C773" s="86">
        <v>2868098791</v>
      </c>
    </row>
    <row r="774" spans="1:3" x14ac:dyDescent="0.35">
      <c r="A774" s="86" t="s">
        <v>3638</v>
      </c>
      <c r="B774" s="86">
        <v>1026114018</v>
      </c>
      <c r="C774" s="86">
        <v>1356524218</v>
      </c>
    </row>
    <row r="775" spans="1:3" x14ac:dyDescent="0.35">
      <c r="A775" s="86" t="s">
        <v>3639</v>
      </c>
      <c r="B775" s="86">
        <v>190947497</v>
      </c>
      <c r="C775" s="86">
        <v>190947497</v>
      </c>
    </row>
    <row r="776" spans="1:3" x14ac:dyDescent="0.35">
      <c r="A776" s="86" t="s">
        <v>3640</v>
      </c>
      <c r="B776" s="86">
        <v>131419056</v>
      </c>
      <c r="C776" s="86">
        <v>131419056</v>
      </c>
    </row>
    <row r="777" spans="1:3" x14ac:dyDescent="0.35">
      <c r="A777" s="86" t="s">
        <v>3641</v>
      </c>
      <c r="B777" s="86">
        <v>424274413</v>
      </c>
      <c r="C777" s="86">
        <v>620463487</v>
      </c>
    </row>
    <row r="778" spans="1:3" x14ac:dyDescent="0.35">
      <c r="A778" s="86" t="s">
        <v>3642</v>
      </c>
      <c r="B778" s="86">
        <v>91762848</v>
      </c>
      <c r="C778" s="86">
        <v>91762848</v>
      </c>
    </row>
    <row r="779" spans="1:3" x14ac:dyDescent="0.35">
      <c r="A779" s="86" t="s">
        <v>3643</v>
      </c>
      <c r="B779" s="86">
        <v>1772624552</v>
      </c>
      <c r="C779" s="86">
        <v>1772624552</v>
      </c>
    </row>
    <row r="780" spans="1:3" x14ac:dyDescent="0.35">
      <c r="A780" s="86" t="s">
        <v>3644</v>
      </c>
      <c r="B780" s="86">
        <v>585924125</v>
      </c>
      <c r="C780" s="86">
        <v>585924125</v>
      </c>
    </row>
    <row r="781" spans="1:3" x14ac:dyDescent="0.35">
      <c r="A781" s="86" t="s">
        <v>3645</v>
      </c>
      <c r="B781" s="86">
        <v>9451207277</v>
      </c>
      <c r="C781" s="86">
        <v>9451207277</v>
      </c>
    </row>
    <row r="782" spans="1:3" x14ac:dyDescent="0.35">
      <c r="A782" s="86" t="s">
        <v>3646</v>
      </c>
      <c r="B782" s="86">
        <v>295803131</v>
      </c>
      <c r="C782" s="86">
        <v>295803131</v>
      </c>
    </row>
    <row r="783" spans="1:3" x14ac:dyDescent="0.35">
      <c r="A783" s="86" t="s">
        <v>3647</v>
      </c>
      <c r="B783" s="86">
        <v>1329697731</v>
      </c>
      <c r="C783" s="86">
        <v>1329697731</v>
      </c>
    </row>
    <row r="784" spans="1:3" x14ac:dyDescent="0.35">
      <c r="A784" s="86" t="s">
        <v>3648</v>
      </c>
      <c r="B784" s="86">
        <v>1403531618</v>
      </c>
      <c r="C784" s="86">
        <v>1403531618</v>
      </c>
    </row>
    <row r="785" spans="1:3" x14ac:dyDescent="0.35">
      <c r="A785" s="86" t="s">
        <v>3649</v>
      </c>
      <c r="B785" s="86">
        <v>464329133</v>
      </c>
      <c r="C785" s="86">
        <v>464329133</v>
      </c>
    </row>
    <row r="786" spans="1:3" x14ac:dyDescent="0.35">
      <c r="A786" s="86" t="s">
        <v>3650</v>
      </c>
      <c r="B786" s="86">
        <v>194756206</v>
      </c>
      <c r="C786" s="86">
        <v>194756206</v>
      </c>
    </row>
    <row r="787" spans="1:3" x14ac:dyDescent="0.35">
      <c r="A787" s="86" t="s">
        <v>3651</v>
      </c>
      <c r="B787" s="86">
        <v>727439569</v>
      </c>
      <c r="C787" s="86">
        <v>727439569</v>
      </c>
    </row>
    <row r="788" spans="1:3" x14ac:dyDescent="0.35">
      <c r="A788" s="86" t="s">
        <v>3652</v>
      </c>
      <c r="B788" s="86">
        <v>5493759153</v>
      </c>
      <c r="C788" s="86">
        <v>5564403493</v>
      </c>
    </row>
    <row r="789" spans="1:3" x14ac:dyDescent="0.35">
      <c r="A789" s="86" t="s">
        <v>3653</v>
      </c>
      <c r="B789" s="86">
        <v>4618420566</v>
      </c>
      <c r="C789" s="86">
        <v>4804927536</v>
      </c>
    </row>
    <row r="790" spans="1:3" x14ac:dyDescent="0.35">
      <c r="A790" s="86" t="s">
        <v>3654</v>
      </c>
      <c r="B790" s="86">
        <v>466827314</v>
      </c>
      <c r="C790" s="86">
        <v>466827314</v>
      </c>
    </row>
    <row r="791" spans="1:3" x14ac:dyDescent="0.35">
      <c r="A791" s="86" t="s">
        <v>3655</v>
      </c>
      <c r="B791" s="86">
        <v>56630009</v>
      </c>
      <c r="C791" s="86">
        <v>56630009</v>
      </c>
    </row>
    <row r="792" spans="1:3" x14ac:dyDescent="0.35">
      <c r="A792" s="86" t="s">
        <v>3656</v>
      </c>
      <c r="B792" s="86">
        <v>249849226</v>
      </c>
      <c r="C792" s="86">
        <v>249849226</v>
      </c>
    </row>
    <row r="793" spans="1:3" x14ac:dyDescent="0.35">
      <c r="A793" s="86" t="s">
        <v>3657</v>
      </c>
      <c r="B793" s="86">
        <v>248083516</v>
      </c>
      <c r="C793" s="86">
        <v>248083516</v>
      </c>
    </row>
    <row r="794" spans="1:3" x14ac:dyDescent="0.35">
      <c r="A794" s="86" t="s">
        <v>3658</v>
      </c>
      <c r="B794" s="86">
        <v>78430615</v>
      </c>
      <c r="C794" s="86">
        <v>78430615</v>
      </c>
    </row>
    <row r="795" spans="1:3" x14ac:dyDescent="0.35">
      <c r="A795" s="86" t="s">
        <v>3659</v>
      </c>
      <c r="B795" s="86">
        <v>13743848050</v>
      </c>
      <c r="C795" s="86">
        <v>15279856006</v>
      </c>
    </row>
    <row r="796" spans="1:3" x14ac:dyDescent="0.35">
      <c r="A796" s="86" t="s">
        <v>3660</v>
      </c>
      <c r="B796" s="86">
        <v>480375775</v>
      </c>
      <c r="C796" s="86">
        <v>480375775</v>
      </c>
    </row>
    <row r="797" spans="1:3" x14ac:dyDescent="0.35">
      <c r="A797" s="86" t="s">
        <v>3661</v>
      </c>
      <c r="B797" s="86">
        <v>212707040</v>
      </c>
      <c r="C797" s="86">
        <v>212707040</v>
      </c>
    </row>
    <row r="798" spans="1:3" x14ac:dyDescent="0.35">
      <c r="A798" s="86" t="s">
        <v>3662</v>
      </c>
      <c r="B798" s="86">
        <v>333395556</v>
      </c>
      <c r="C798" s="86">
        <v>465859556</v>
      </c>
    </row>
    <row r="799" spans="1:3" x14ac:dyDescent="0.35">
      <c r="A799" s="86" t="s">
        <v>3663</v>
      </c>
      <c r="B799" s="86">
        <v>384649413</v>
      </c>
      <c r="C799" s="86">
        <v>384649413</v>
      </c>
    </row>
    <row r="800" spans="1:3" x14ac:dyDescent="0.35">
      <c r="A800" s="86" t="s">
        <v>3664</v>
      </c>
      <c r="B800" s="86">
        <v>339799533</v>
      </c>
      <c r="C800" s="86">
        <v>426188953</v>
      </c>
    </row>
    <row r="801" spans="1:3" x14ac:dyDescent="0.35">
      <c r="A801" s="86" t="s">
        <v>3665</v>
      </c>
      <c r="B801" s="86">
        <v>272131870</v>
      </c>
      <c r="C801" s="86">
        <v>272131870</v>
      </c>
    </row>
    <row r="802" spans="1:3" x14ac:dyDescent="0.35">
      <c r="A802" s="86" t="s">
        <v>3666</v>
      </c>
      <c r="B802" s="86">
        <v>148673978</v>
      </c>
      <c r="C802" s="86">
        <v>148673978</v>
      </c>
    </row>
    <row r="803" spans="1:3" x14ac:dyDescent="0.35">
      <c r="A803" s="86" t="s">
        <v>3667</v>
      </c>
      <c r="B803" s="86">
        <v>1724617630</v>
      </c>
      <c r="C803" s="86">
        <v>1724617630</v>
      </c>
    </row>
    <row r="804" spans="1:3" x14ac:dyDescent="0.35">
      <c r="A804" s="86" t="s">
        <v>3668</v>
      </c>
      <c r="B804" s="86">
        <v>597330453</v>
      </c>
      <c r="C804" s="86">
        <v>597330453</v>
      </c>
    </row>
    <row r="805" spans="1:3" x14ac:dyDescent="0.35">
      <c r="A805" s="86" t="s">
        <v>3669</v>
      </c>
      <c r="B805" s="86">
        <v>122328483</v>
      </c>
      <c r="C805" s="86">
        <v>122328483</v>
      </c>
    </row>
    <row r="806" spans="1:3" x14ac:dyDescent="0.35">
      <c r="A806" s="86" t="s">
        <v>3670</v>
      </c>
      <c r="B806" s="86">
        <v>11191062095</v>
      </c>
      <c r="C806" s="86">
        <v>11191062095</v>
      </c>
    </row>
    <row r="807" spans="1:3" x14ac:dyDescent="0.35">
      <c r="A807" s="86" t="s">
        <v>3671</v>
      </c>
      <c r="B807" s="86">
        <v>2640868187</v>
      </c>
      <c r="C807" s="86">
        <v>2640868187</v>
      </c>
    </row>
    <row r="808" spans="1:3" x14ac:dyDescent="0.35">
      <c r="A808" s="86" t="s">
        <v>3672</v>
      </c>
      <c r="B808" s="86">
        <v>356884123</v>
      </c>
      <c r="C808" s="86">
        <v>356884123</v>
      </c>
    </row>
    <row r="809" spans="1:3" x14ac:dyDescent="0.35">
      <c r="A809" s="86" t="s">
        <v>3673</v>
      </c>
      <c r="B809" s="86">
        <v>110566699</v>
      </c>
      <c r="C809" s="86">
        <v>110566699</v>
      </c>
    </row>
    <row r="810" spans="1:3" x14ac:dyDescent="0.35">
      <c r="A810" s="86" t="s">
        <v>3674</v>
      </c>
      <c r="B810" s="86">
        <v>223446221</v>
      </c>
      <c r="C810" s="86">
        <v>223446221</v>
      </c>
    </row>
    <row r="811" spans="1:3" x14ac:dyDescent="0.35">
      <c r="A811" s="86" t="s">
        <v>3675</v>
      </c>
      <c r="B811" s="86">
        <v>11557878</v>
      </c>
      <c r="C811" s="86">
        <v>11557878</v>
      </c>
    </row>
    <row r="812" spans="1:3" x14ac:dyDescent="0.35">
      <c r="A812" s="86" t="s">
        <v>3676</v>
      </c>
      <c r="B812" s="86">
        <v>1563042327</v>
      </c>
      <c r="C812" s="86">
        <v>1563042327</v>
      </c>
    </row>
    <row r="813" spans="1:3" x14ac:dyDescent="0.35">
      <c r="A813" s="86" t="s">
        <v>3677</v>
      </c>
      <c r="B813" s="86">
        <v>99749943</v>
      </c>
      <c r="C813" s="86">
        <v>99749943</v>
      </c>
    </row>
    <row r="814" spans="1:3" x14ac:dyDescent="0.35">
      <c r="A814" s="86" t="s">
        <v>3678</v>
      </c>
      <c r="B814" s="86">
        <v>32224164</v>
      </c>
      <c r="C814" s="86">
        <v>32224164</v>
      </c>
    </row>
    <row r="815" spans="1:3" x14ac:dyDescent="0.35">
      <c r="A815" s="86" t="s">
        <v>3679</v>
      </c>
      <c r="B815" s="86">
        <v>66467169</v>
      </c>
      <c r="C815" s="86">
        <v>66467169</v>
      </c>
    </row>
    <row r="816" spans="1:3" x14ac:dyDescent="0.35">
      <c r="A816" s="86" t="s">
        <v>3680</v>
      </c>
      <c r="B816" s="86">
        <v>84095869</v>
      </c>
      <c r="C816" s="86">
        <v>84095869</v>
      </c>
    </row>
    <row r="817" spans="1:3" x14ac:dyDescent="0.35">
      <c r="A817" s="86" t="s">
        <v>3681</v>
      </c>
      <c r="B817" s="86">
        <v>858755894</v>
      </c>
      <c r="C817" s="86">
        <v>858755894</v>
      </c>
    </row>
    <row r="818" spans="1:3" x14ac:dyDescent="0.35">
      <c r="A818" s="86" t="s">
        <v>3682</v>
      </c>
      <c r="B818" s="86">
        <v>137520067</v>
      </c>
      <c r="C818" s="86">
        <v>137520067</v>
      </c>
    </row>
    <row r="819" spans="1:3" x14ac:dyDescent="0.35">
      <c r="A819" s="86" t="s">
        <v>3683</v>
      </c>
      <c r="B819" s="86">
        <v>330704814</v>
      </c>
      <c r="C819" s="86">
        <v>330704814</v>
      </c>
    </row>
    <row r="820" spans="1:3" x14ac:dyDescent="0.35">
      <c r="A820" s="86" t="s">
        <v>3684</v>
      </c>
      <c r="B820" s="86">
        <v>640733401</v>
      </c>
      <c r="C820" s="86">
        <v>640733401</v>
      </c>
    </row>
    <row r="821" spans="1:3" x14ac:dyDescent="0.35">
      <c r="A821" s="86" t="s">
        <v>3685</v>
      </c>
      <c r="B821" s="86">
        <v>166413117</v>
      </c>
      <c r="C821" s="86">
        <v>166413117</v>
      </c>
    </row>
    <row r="822" spans="1:3" x14ac:dyDescent="0.35">
      <c r="A822" s="86" t="s">
        <v>3686</v>
      </c>
      <c r="B822" s="86">
        <v>444026599</v>
      </c>
      <c r="C822" s="86">
        <v>444026599</v>
      </c>
    </row>
    <row r="823" spans="1:3" x14ac:dyDescent="0.35">
      <c r="A823" s="86" t="s">
        <v>3687</v>
      </c>
      <c r="B823" s="86">
        <v>633165836</v>
      </c>
      <c r="C823" s="86">
        <v>633165836</v>
      </c>
    </row>
    <row r="824" spans="1:3" x14ac:dyDescent="0.35">
      <c r="A824" s="86" t="s">
        <v>3688</v>
      </c>
      <c r="B824" s="86">
        <v>1484554086</v>
      </c>
      <c r="C824" s="86">
        <v>1484554086</v>
      </c>
    </row>
    <row r="825" spans="1:3" x14ac:dyDescent="0.35">
      <c r="A825" s="86" t="s">
        <v>3689</v>
      </c>
      <c r="B825" s="86">
        <v>493710469</v>
      </c>
      <c r="C825" s="86">
        <v>493710469</v>
      </c>
    </row>
    <row r="826" spans="1:3" x14ac:dyDescent="0.35">
      <c r="A826" s="86" t="s">
        <v>3690</v>
      </c>
      <c r="B826" s="86">
        <v>843235201</v>
      </c>
      <c r="C826" s="86">
        <v>843235201</v>
      </c>
    </row>
    <row r="827" spans="1:3" x14ac:dyDescent="0.35">
      <c r="A827" s="86" t="s">
        <v>3691</v>
      </c>
      <c r="B827" s="86">
        <v>3312888136</v>
      </c>
      <c r="C827" s="86">
        <v>10067062956</v>
      </c>
    </row>
    <row r="828" spans="1:3" x14ac:dyDescent="0.35">
      <c r="A828" s="86" t="s">
        <v>3692</v>
      </c>
      <c r="B828" s="86">
        <v>2400412082</v>
      </c>
      <c r="C828" s="86">
        <v>3646606732</v>
      </c>
    </row>
    <row r="829" spans="1:3" x14ac:dyDescent="0.35">
      <c r="A829" s="86" t="s">
        <v>3693</v>
      </c>
      <c r="B829" s="86">
        <v>483489479</v>
      </c>
      <c r="C829" s="86">
        <v>631766029</v>
      </c>
    </row>
    <row r="830" spans="1:3" x14ac:dyDescent="0.35">
      <c r="A830" s="86" t="s">
        <v>3694</v>
      </c>
      <c r="B830" s="86">
        <v>405300739</v>
      </c>
      <c r="C830" s="86">
        <v>405300739</v>
      </c>
    </row>
    <row r="831" spans="1:3" x14ac:dyDescent="0.35">
      <c r="A831" s="86" t="s">
        <v>3695</v>
      </c>
      <c r="B831" s="86">
        <v>809926214</v>
      </c>
      <c r="C831" s="86">
        <v>809926214</v>
      </c>
    </row>
    <row r="832" spans="1:3" x14ac:dyDescent="0.35">
      <c r="A832" s="86" t="s">
        <v>3696</v>
      </c>
      <c r="B832" s="86">
        <v>705603060</v>
      </c>
      <c r="C832" s="86">
        <v>738673710</v>
      </c>
    </row>
    <row r="833" spans="1:3" x14ac:dyDescent="0.35">
      <c r="A833" s="86" t="s">
        <v>3697</v>
      </c>
      <c r="B833" s="86">
        <v>331257585</v>
      </c>
      <c r="C833" s="86">
        <v>331257585</v>
      </c>
    </row>
    <row r="834" spans="1:3" x14ac:dyDescent="0.35">
      <c r="A834" s="86" t="s">
        <v>3698</v>
      </c>
      <c r="B834" s="86">
        <v>96509267</v>
      </c>
      <c r="C834" s="86">
        <v>96509267</v>
      </c>
    </row>
    <row r="835" spans="1:3" x14ac:dyDescent="0.35">
      <c r="A835" s="86" t="s">
        <v>3699</v>
      </c>
      <c r="B835" s="86">
        <v>71343305</v>
      </c>
      <c r="C835" s="86">
        <v>71343305</v>
      </c>
    </row>
    <row r="836" spans="1:3" x14ac:dyDescent="0.35">
      <c r="A836" s="86" t="s">
        <v>3700</v>
      </c>
      <c r="B836" s="86">
        <v>276610468</v>
      </c>
      <c r="C836" s="86">
        <v>472861468</v>
      </c>
    </row>
    <row r="837" spans="1:3" x14ac:dyDescent="0.35">
      <c r="A837" s="86" t="s">
        <v>3701</v>
      </c>
      <c r="B837" s="86">
        <v>275452836</v>
      </c>
      <c r="C837" s="86">
        <v>275452836</v>
      </c>
    </row>
    <row r="838" spans="1:3" x14ac:dyDescent="0.35">
      <c r="A838" s="86" t="s">
        <v>3702</v>
      </c>
      <c r="B838" s="86">
        <v>2353585728</v>
      </c>
      <c r="C838" s="86">
        <v>2680882928</v>
      </c>
    </row>
    <row r="839" spans="1:3" x14ac:dyDescent="0.35">
      <c r="A839" s="86" t="s">
        <v>3703</v>
      </c>
      <c r="B839" s="86">
        <v>138254634</v>
      </c>
      <c r="C839" s="86">
        <v>138254634</v>
      </c>
    </row>
    <row r="840" spans="1:3" x14ac:dyDescent="0.35">
      <c r="A840" s="86" t="s">
        <v>3704</v>
      </c>
      <c r="B840" s="86">
        <v>337243294</v>
      </c>
      <c r="C840" s="86">
        <v>337243294</v>
      </c>
    </row>
    <row r="841" spans="1:3" x14ac:dyDescent="0.35">
      <c r="A841" s="86" t="s">
        <v>3705</v>
      </c>
      <c r="B841" s="86">
        <v>51597363</v>
      </c>
      <c r="C841" s="86">
        <v>51597363</v>
      </c>
    </row>
    <row r="842" spans="1:3" x14ac:dyDescent="0.35">
      <c r="A842" s="86" t="s">
        <v>3706</v>
      </c>
      <c r="B842" s="86">
        <v>580508110</v>
      </c>
      <c r="C842" s="86">
        <v>580508110</v>
      </c>
    </row>
    <row r="843" spans="1:3" x14ac:dyDescent="0.35">
      <c r="A843" s="86" t="s">
        <v>3707</v>
      </c>
      <c r="B843" s="86">
        <v>212575987</v>
      </c>
      <c r="C843" s="86">
        <v>212575987</v>
      </c>
    </row>
    <row r="844" spans="1:3" x14ac:dyDescent="0.35">
      <c r="A844" s="86" t="s">
        <v>3708</v>
      </c>
      <c r="B844" s="86">
        <v>259057059</v>
      </c>
      <c r="C844" s="86">
        <v>259057059</v>
      </c>
    </row>
    <row r="845" spans="1:3" x14ac:dyDescent="0.35">
      <c r="A845" s="86" t="s">
        <v>3709</v>
      </c>
      <c r="B845" s="86">
        <v>122714855</v>
      </c>
      <c r="C845" s="86">
        <v>122714855</v>
      </c>
    </row>
    <row r="846" spans="1:3" x14ac:dyDescent="0.35">
      <c r="A846" s="86" t="s">
        <v>3710</v>
      </c>
      <c r="B846" s="86">
        <v>146038453</v>
      </c>
      <c r="C846" s="86">
        <v>146038453</v>
      </c>
    </row>
    <row r="847" spans="1:3" x14ac:dyDescent="0.35">
      <c r="A847" s="86" t="s">
        <v>3711</v>
      </c>
      <c r="B847" s="86">
        <v>35320146</v>
      </c>
      <c r="C847" s="86">
        <v>35320146</v>
      </c>
    </row>
    <row r="848" spans="1:3" x14ac:dyDescent="0.35">
      <c r="A848" s="86" t="s">
        <v>3712</v>
      </c>
      <c r="B848" s="86">
        <v>93093234</v>
      </c>
      <c r="C848" s="86">
        <v>93093234</v>
      </c>
    </row>
    <row r="849" spans="1:3" x14ac:dyDescent="0.35">
      <c r="A849" s="86" t="s">
        <v>3713</v>
      </c>
      <c r="B849" s="86">
        <v>467805965</v>
      </c>
      <c r="C849" s="86">
        <v>467805965</v>
      </c>
    </row>
    <row r="850" spans="1:3" x14ac:dyDescent="0.35">
      <c r="A850" s="86" t="s">
        <v>3714</v>
      </c>
      <c r="B850" s="86">
        <v>393613677</v>
      </c>
      <c r="C850" s="86">
        <v>393613677</v>
      </c>
    </row>
    <row r="851" spans="1:3" x14ac:dyDescent="0.35">
      <c r="A851" s="86" t="s">
        <v>3715</v>
      </c>
      <c r="B851" s="86">
        <v>1268233786</v>
      </c>
      <c r="C851" s="86">
        <v>1268233786</v>
      </c>
    </row>
    <row r="852" spans="1:3" x14ac:dyDescent="0.35">
      <c r="A852" s="86" t="s">
        <v>3716</v>
      </c>
      <c r="B852" s="86">
        <v>1720572729</v>
      </c>
      <c r="C852" s="86">
        <v>1720572729</v>
      </c>
    </row>
    <row r="853" spans="1:3" x14ac:dyDescent="0.35">
      <c r="A853" s="86" t="s">
        <v>3717</v>
      </c>
      <c r="B853" s="86">
        <v>410919571</v>
      </c>
      <c r="C853" s="86">
        <v>410919571</v>
      </c>
    </row>
    <row r="854" spans="1:3" x14ac:dyDescent="0.35">
      <c r="A854" s="86" t="s">
        <v>3718</v>
      </c>
      <c r="B854" s="86">
        <v>10030379311</v>
      </c>
      <c r="C854" s="86">
        <v>10030379311</v>
      </c>
    </row>
    <row r="855" spans="1:3" x14ac:dyDescent="0.35">
      <c r="A855" s="86" t="s">
        <v>3719</v>
      </c>
      <c r="B855" s="86">
        <v>2341487301</v>
      </c>
      <c r="C855" s="86">
        <v>2341487301</v>
      </c>
    </row>
    <row r="856" spans="1:3" x14ac:dyDescent="0.35">
      <c r="A856" s="86" t="s">
        <v>3720</v>
      </c>
      <c r="B856" s="86">
        <v>1470446829</v>
      </c>
      <c r="C856" s="86">
        <v>1470446829</v>
      </c>
    </row>
    <row r="857" spans="1:3" x14ac:dyDescent="0.35">
      <c r="A857" s="86" t="s">
        <v>3721</v>
      </c>
      <c r="B857" s="86">
        <v>642609165</v>
      </c>
      <c r="C857" s="86">
        <v>642609165</v>
      </c>
    </row>
    <row r="858" spans="1:3" x14ac:dyDescent="0.35">
      <c r="A858" s="86" t="s">
        <v>3722</v>
      </c>
      <c r="B858" s="86">
        <v>3098867770</v>
      </c>
      <c r="C858" s="86">
        <v>3098867770</v>
      </c>
    </row>
    <row r="859" spans="1:3" x14ac:dyDescent="0.35">
      <c r="A859" s="86" t="s">
        <v>3723</v>
      </c>
      <c r="B859" s="86">
        <v>1326249624</v>
      </c>
      <c r="C859" s="86">
        <v>2001594684</v>
      </c>
    </row>
    <row r="860" spans="1:3" x14ac:dyDescent="0.35">
      <c r="A860" s="86" t="s">
        <v>3724</v>
      </c>
      <c r="B860" s="86">
        <v>136417897</v>
      </c>
      <c r="C860" s="86">
        <v>136417897</v>
      </c>
    </row>
    <row r="861" spans="1:3" x14ac:dyDescent="0.35">
      <c r="A861" s="86" t="s">
        <v>3725</v>
      </c>
      <c r="B861" s="86">
        <v>610173694</v>
      </c>
      <c r="C861" s="86">
        <v>873499694</v>
      </c>
    </row>
    <row r="862" spans="1:3" x14ac:dyDescent="0.35">
      <c r="A862" s="86" t="s">
        <v>3726</v>
      </c>
      <c r="B862" s="86">
        <v>524277655</v>
      </c>
      <c r="C862" s="86">
        <v>524277655</v>
      </c>
    </row>
    <row r="863" spans="1:3" x14ac:dyDescent="0.35">
      <c r="A863" s="86" t="s">
        <v>3727</v>
      </c>
      <c r="B863" s="86">
        <v>798832535</v>
      </c>
      <c r="C863" s="86">
        <v>798832535</v>
      </c>
    </row>
    <row r="864" spans="1:3" x14ac:dyDescent="0.35">
      <c r="A864" s="86" t="s">
        <v>3728</v>
      </c>
      <c r="B864" s="86">
        <v>156296423</v>
      </c>
      <c r="C864" s="86">
        <v>156296423</v>
      </c>
    </row>
    <row r="865" spans="1:3" x14ac:dyDescent="0.35">
      <c r="A865" s="86" t="s">
        <v>3729</v>
      </c>
      <c r="B865" s="86">
        <v>654120053</v>
      </c>
      <c r="C865" s="86">
        <v>654120053</v>
      </c>
    </row>
    <row r="866" spans="1:3" x14ac:dyDescent="0.35">
      <c r="A866" s="86" t="s">
        <v>3730</v>
      </c>
      <c r="B866" s="86">
        <v>89529299</v>
      </c>
      <c r="C866" s="86">
        <v>89529299</v>
      </c>
    </row>
    <row r="867" spans="1:3" x14ac:dyDescent="0.35">
      <c r="A867" s="86" t="s">
        <v>3731</v>
      </c>
      <c r="B867" s="86">
        <v>206181232</v>
      </c>
      <c r="C867" s="86">
        <v>206181232</v>
      </c>
    </row>
    <row r="868" spans="1:3" x14ac:dyDescent="0.35">
      <c r="A868" s="86" t="s">
        <v>3732</v>
      </c>
      <c r="B868" s="86">
        <v>114843556</v>
      </c>
      <c r="C868" s="86">
        <v>114843556</v>
      </c>
    </row>
    <row r="869" spans="1:3" x14ac:dyDescent="0.35">
      <c r="A869" s="86" t="s">
        <v>3733</v>
      </c>
      <c r="B869" s="86">
        <v>32229474522</v>
      </c>
      <c r="C869" s="86">
        <v>32229474522</v>
      </c>
    </row>
    <row r="870" spans="1:3" x14ac:dyDescent="0.35">
      <c r="A870" s="86" t="s">
        <v>3734</v>
      </c>
      <c r="B870" s="86">
        <v>11533023081</v>
      </c>
      <c r="C870" s="86">
        <v>11533023081</v>
      </c>
    </row>
    <row r="871" spans="1:3" x14ac:dyDescent="0.35">
      <c r="A871" s="86" t="s">
        <v>3735</v>
      </c>
      <c r="B871" s="86">
        <v>1656418181</v>
      </c>
      <c r="C871" s="86">
        <v>1656418181</v>
      </c>
    </row>
    <row r="872" spans="1:3" x14ac:dyDescent="0.35">
      <c r="A872" s="86" t="s">
        <v>3736</v>
      </c>
      <c r="B872" s="86">
        <v>42298794324</v>
      </c>
      <c r="C872" s="86">
        <v>42298794324</v>
      </c>
    </row>
    <row r="873" spans="1:3" x14ac:dyDescent="0.35">
      <c r="A873" s="86" t="s">
        <v>3737</v>
      </c>
      <c r="B873" s="86">
        <v>16622992415</v>
      </c>
      <c r="C873" s="86">
        <v>16622992415</v>
      </c>
    </row>
    <row r="874" spans="1:3" x14ac:dyDescent="0.35">
      <c r="A874" s="86" t="s">
        <v>3738</v>
      </c>
      <c r="B874" s="86">
        <v>20227782862</v>
      </c>
      <c r="C874" s="86">
        <v>20227782862</v>
      </c>
    </row>
    <row r="875" spans="1:3" x14ac:dyDescent="0.35">
      <c r="A875" s="86" t="s">
        <v>3739</v>
      </c>
      <c r="B875" s="86">
        <v>16019257637</v>
      </c>
      <c r="C875" s="86">
        <v>16019257637</v>
      </c>
    </row>
    <row r="876" spans="1:3" x14ac:dyDescent="0.35">
      <c r="A876" s="86" t="s">
        <v>3740</v>
      </c>
      <c r="B876" s="86">
        <v>1156590267</v>
      </c>
      <c r="C876" s="86">
        <v>1156590267</v>
      </c>
    </row>
    <row r="877" spans="1:3" x14ac:dyDescent="0.35">
      <c r="A877" s="86" t="s">
        <v>3741</v>
      </c>
      <c r="B877" s="86">
        <v>8164779663</v>
      </c>
      <c r="C877" s="86">
        <v>8164779663</v>
      </c>
    </row>
    <row r="878" spans="1:3" x14ac:dyDescent="0.35">
      <c r="A878" s="86" t="s">
        <v>3742</v>
      </c>
      <c r="B878" s="86">
        <v>1660045947</v>
      </c>
      <c r="C878" s="86">
        <v>1660045947</v>
      </c>
    </row>
    <row r="879" spans="1:3" x14ac:dyDescent="0.35">
      <c r="A879" s="86" t="s">
        <v>3743</v>
      </c>
      <c r="B879" s="86">
        <v>3285366035</v>
      </c>
      <c r="C879" s="86">
        <v>3285366035</v>
      </c>
    </row>
    <row r="880" spans="1:3" x14ac:dyDescent="0.35">
      <c r="A880" s="86" t="s">
        <v>3744</v>
      </c>
      <c r="B880" s="86">
        <v>16085167379</v>
      </c>
      <c r="C880" s="86">
        <v>16085167379</v>
      </c>
    </row>
    <row r="881" spans="1:3" x14ac:dyDescent="0.35">
      <c r="A881" s="86" t="s">
        <v>3745</v>
      </c>
      <c r="B881" s="86">
        <v>947174872</v>
      </c>
      <c r="C881" s="86">
        <v>947174872</v>
      </c>
    </row>
    <row r="882" spans="1:3" x14ac:dyDescent="0.35">
      <c r="A882" s="86" t="s">
        <v>3746</v>
      </c>
      <c r="B882" s="86">
        <v>11291691638</v>
      </c>
      <c r="C882" s="86">
        <v>11291691638</v>
      </c>
    </row>
    <row r="883" spans="1:3" x14ac:dyDescent="0.35">
      <c r="A883" s="86" t="s">
        <v>3747</v>
      </c>
      <c r="B883" s="86">
        <v>9223534667</v>
      </c>
      <c r="C883" s="86">
        <v>9223534667</v>
      </c>
    </row>
    <row r="884" spans="1:3" x14ac:dyDescent="0.35">
      <c r="A884" s="86" t="s">
        <v>3748</v>
      </c>
      <c r="B884" s="86">
        <v>2480763430</v>
      </c>
      <c r="C884" s="86">
        <v>2480763430</v>
      </c>
    </row>
    <row r="885" spans="1:3" x14ac:dyDescent="0.35">
      <c r="A885" s="86" t="s">
        <v>3749</v>
      </c>
      <c r="B885" s="86">
        <v>5055395033</v>
      </c>
      <c r="C885" s="86">
        <v>5055395033</v>
      </c>
    </row>
    <row r="886" spans="1:3" x14ac:dyDescent="0.35">
      <c r="A886" s="86" t="s">
        <v>3750</v>
      </c>
      <c r="B886" s="86">
        <v>454931651</v>
      </c>
      <c r="C886" s="86">
        <v>454931651</v>
      </c>
    </row>
    <row r="887" spans="1:3" x14ac:dyDescent="0.35">
      <c r="A887" s="86" t="s">
        <v>3751</v>
      </c>
      <c r="B887" s="86">
        <v>215280568</v>
      </c>
      <c r="C887" s="86">
        <v>215280568</v>
      </c>
    </row>
    <row r="888" spans="1:3" x14ac:dyDescent="0.35">
      <c r="A888" s="86" t="s">
        <v>3752</v>
      </c>
      <c r="B888" s="86">
        <v>687494223</v>
      </c>
      <c r="C888" s="86">
        <v>687494223</v>
      </c>
    </row>
    <row r="889" spans="1:3" x14ac:dyDescent="0.35">
      <c r="A889" s="86" t="s">
        <v>3753</v>
      </c>
      <c r="B889" s="86">
        <v>2303212746</v>
      </c>
      <c r="C889" s="86">
        <v>2303212746</v>
      </c>
    </row>
    <row r="890" spans="1:3" x14ac:dyDescent="0.35">
      <c r="A890" s="86" t="s">
        <v>3754</v>
      </c>
      <c r="B890" s="86">
        <v>188670708</v>
      </c>
      <c r="C890" s="86">
        <v>188670708</v>
      </c>
    </row>
    <row r="891" spans="1:3" x14ac:dyDescent="0.35">
      <c r="A891" s="86" t="s">
        <v>3755</v>
      </c>
      <c r="B891" s="86">
        <v>628583043</v>
      </c>
      <c r="C891" s="86">
        <v>628583043</v>
      </c>
    </row>
    <row r="892" spans="1:3" x14ac:dyDescent="0.35">
      <c r="A892" s="86" t="s">
        <v>3756</v>
      </c>
      <c r="B892" s="86">
        <v>56211269</v>
      </c>
      <c r="C892" s="86">
        <v>56211269</v>
      </c>
    </row>
    <row r="893" spans="1:3" x14ac:dyDescent="0.35">
      <c r="A893" s="86" t="s">
        <v>3757</v>
      </c>
      <c r="B893" s="86">
        <v>150066060</v>
      </c>
      <c r="C893" s="86">
        <v>150066060</v>
      </c>
    </row>
    <row r="894" spans="1:3" x14ac:dyDescent="0.35">
      <c r="A894" s="86" t="s">
        <v>3758</v>
      </c>
      <c r="B894" s="86">
        <v>132915403</v>
      </c>
      <c r="C894" s="86">
        <v>132915403</v>
      </c>
    </row>
    <row r="895" spans="1:3" x14ac:dyDescent="0.35">
      <c r="A895" s="86" t="s">
        <v>3759</v>
      </c>
      <c r="B895" s="86">
        <v>40692050</v>
      </c>
      <c r="C895" s="86">
        <v>40692050</v>
      </c>
    </row>
    <row r="896" spans="1:3" x14ac:dyDescent="0.35">
      <c r="A896" s="86" t="s">
        <v>3760</v>
      </c>
      <c r="B896" s="86">
        <v>1563342771</v>
      </c>
      <c r="C896" s="86">
        <v>1563342771</v>
      </c>
    </row>
    <row r="897" spans="1:3" x14ac:dyDescent="0.35">
      <c r="A897" s="86" t="s">
        <v>3762</v>
      </c>
      <c r="B897" s="86">
        <v>149915290</v>
      </c>
      <c r="C897" s="86">
        <v>149915290</v>
      </c>
    </row>
    <row r="898" spans="1:3" x14ac:dyDescent="0.35">
      <c r="A898" s="86" t="s">
        <v>3763</v>
      </c>
      <c r="B898" s="86">
        <v>178186638</v>
      </c>
      <c r="C898" s="86">
        <v>178186638</v>
      </c>
    </row>
    <row r="899" spans="1:3" x14ac:dyDescent="0.35">
      <c r="A899" s="86" t="s">
        <v>3764</v>
      </c>
      <c r="B899" s="86">
        <v>256211788</v>
      </c>
      <c r="C899" s="86">
        <v>256211788</v>
      </c>
    </row>
    <row r="900" spans="1:3" x14ac:dyDescent="0.35">
      <c r="A900" s="86" t="s">
        <v>3765</v>
      </c>
      <c r="B900" s="86">
        <v>5715001469</v>
      </c>
      <c r="C900" s="86">
        <v>5715001469</v>
      </c>
    </row>
    <row r="901" spans="1:3" x14ac:dyDescent="0.35">
      <c r="A901" s="86" t="s">
        <v>3766</v>
      </c>
      <c r="B901" s="86">
        <v>232792443</v>
      </c>
      <c r="C901" s="86">
        <v>232792443</v>
      </c>
    </row>
    <row r="902" spans="1:3" x14ac:dyDescent="0.35">
      <c r="A902" s="86" t="s">
        <v>3767</v>
      </c>
      <c r="B902" s="86">
        <v>486053366</v>
      </c>
      <c r="C902" s="86">
        <v>486053366</v>
      </c>
    </row>
    <row r="903" spans="1:3" x14ac:dyDescent="0.35">
      <c r="A903" s="86" t="s">
        <v>3768</v>
      </c>
      <c r="B903" s="86">
        <v>343020620</v>
      </c>
      <c r="C903" s="86">
        <v>343020620</v>
      </c>
    </row>
    <row r="904" spans="1:3" x14ac:dyDescent="0.35">
      <c r="A904" s="86" t="s">
        <v>3769</v>
      </c>
      <c r="B904" s="86">
        <v>157471486</v>
      </c>
      <c r="C904" s="86">
        <v>157471486</v>
      </c>
    </row>
    <row r="905" spans="1:3" x14ac:dyDescent="0.35">
      <c r="A905" s="86" t="s">
        <v>3770</v>
      </c>
      <c r="B905" s="86">
        <v>142205141056</v>
      </c>
      <c r="C905" s="86">
        <v>142205141056</v>
      </c>
    </row>
    <row r="906" spans="1:3" x14ac:dyDescent="0.35">
      <c r="A906" s="86" t="s">
        <v>3771</v>
      </c>
      <c r="B906" s="86">
        <v>17126648092</v>
      </c>
      <c r="C906" s="86">
        <v>17126648092</v>
      </c>
    </row>
    <row r="907" spans="1:3" x14ac:dyDescent="0.35">
      <c r="A907" s="86" t="s">
        <v>3772</v>
      </c>
      <c r="B907" s="86">
        <v>6046641342</v>
      </c>
      <c r="C907" s="86">
        <v>6861766050</v>
      </c>
    </row>
    <row r="908" spans="1:3" x14ac:dyDescent="0.35">
      <c r="A908" s="86" t="s">
        <v>3773</v>
      </c>
      <c r="B908" s="86">
        <v>16830535352</v>
      </c>
      <c r="C908" s="86">
        <v>16830535352</v>
      </c>
    </row>
    <row r="909" spans="1:3" x14ac:dyDescent="0.35">
      <c r="A909" s="86" t="s">
        <v>3774</v>
      </c>
      <c r="B909" s="86">
        <v>8105363612</v>
      </c>
      <c r="C909" s="86">
        <v>8105363612</v>
      </c>
    </row>
    <row r="910" spans="1:3" x14ac:dyDescent="0.35">
      <c r="A910" s="86" t="s">
        <v>3775</v>
      </c>
      <c r="B910" s="86">
        <v>2069641709</v>
      </c>
      <c r="C910" s="86">
        <v>2069641709</v>
      </c>
    </row>
    <row r="911" spans="1:3" x14ac:dyDescent="0.35">
      <c r="A911" s="86" t="s">
        <v>3776</v>
      </c>
      <c r="B911" s="86">
        <v>14661270509</v>
      </c>
      <c r="C911" s="86">
        <v>14661270509</v>
      </c>
    </row>
    <row r="912" spans="1:3" x14ac:dyDescent="0.35">
      <c r="A912" s="86" t="s">
        <v>3777</v>
      </c>
      <c r="B912" s="86">
        <v>345901515</v>
      </c>
      <c r="C912" s="86">
        <v>345901515</v>
      </c>
    </row>
    <row r="913" spans="1:3" x14ac:dyDescent="0.35">
      <c r="A913" s="86" t="s">
        <v>3778</v>
      </c>
      <c r="B913" s="86">
        <v>447850273</v>
      </c>
      <c r="C913" s="86">
        <v>447850273</v>
      </c>
    </row>
    <row r="914" spans="1:3" x14ac:dyDescent="0.35">
      <c r="A914" s="86" t="s">
        <v>3779</v>
      </c>
      <c r="B914" s="86">
        <v>35703484</v>
      </c>
      <c r="C914" s="86">
        <v>35703484</v>
      </c>
    </row>
    <row r="915" spans="1:3" x14ac:dyDescent="0.35">
      <c r="A915" s="86" t="s">
        <v>3780</v>
      </c>
      <c r="B915" s="86">
        <v>54053620</v>
      </c>
      <c r="C915" s="86">
        <v>54053620</v>
      </c>
    </row>
    <row r="916" spans="1:3" x14ac:dyDescent="0.35">
      <c r="A916" s="86" t="s">
        <v>3781</v>
      </c>
      <c r="B916" s="86">
        <v>156298559</v>
      </c>
      <c r="C916" s="86">
        <v>156298559</v>
      </c>
    </row>
    <row r="917" spans="1:3" x14ac:dyDescent="0.35">
      <c r="A917" s="86" t="s">
        <v>3782</v>
      </c>
      <c r="B917" s="86">
        <v>574624380</v>
      </c>
      <c r="C917" s="86">
        <v>608141787</v>
      </c>
    </row>
    <row r="918" spans="1:3" x14ac:dyDescent="0.35">
      <c r="A918" s="86" t="s">
        <v>3783</v>
      </c>
      <c r="B918" s="86">
        <v>305505332</v>
      </c>
      <c r="C918" s="86">
        <v>305505332</v>
      </c>
    </row>
    <row r="919" spans="1:3" x14ac:dyDescent="0.35">
      <c r="A919" s="86" t="s">
        <v>3784</v>
      </c>
      <c r="B919" s="86">
        <v>96444838</v>
      </c>
      <c r="C919" s="86">
        <v>96444838</v>
      </c>
    </row>
    <row r="920" spans="1:3" x14ac:dyDescent="0.35">
      <c r="A920" s="86" t="s">
        <v>3785</v>
      </c>
      <c r="B920" s="86">
        <v>82606441</v>
      </c>
      <c r="C920" s="86">
        <v>82606441</v>
      </c>
    </row>
    <row r="921" spans="1:3" x14ac:dyDescent="0.35">
      <c r="A921" s="86" t="s">
        <v>3786</v>
      </c>
      <c r="B921" s="86">
        <v>234981604</v>
      </c>
      <c r="C921" s="86">
        <v>234981604</v>
      </c>
    </row>
    <row r="922" spans="1:3" x14ac:dyDescent="0.35">
      <c r="A922" s="86" t="s">
        <v>3787</v>
      </c>
      <c r="B922" s="86">
        <v>889115657</v>
      </c>
      <c r="C922" s="86">
        <v>889115657</v>
      </c>
    </row>
    <row r="923" spans="1:3" x14ac:dyDescent="0.35">
      <c r="A923" s="86" t="s">
        <v>3788</v>
      </c>
      <c r="B923" s="86">
        <v>167520723</v>
      </c>
      <c r="C923" s="86">
        <v>167520723</v>
      </c>
    </row>
    <row r="924" spans="1:3" x14ac:dyDescent="0.35">
      <c r="A924" s="86" t="s">
        <v>3789</v>
      </c>
      <c r="B924" s="86">
        <v>94288733</v>
      </c>
      <c r="C924" s="86">
        <v>94288733</v>
      </c>
    </row>
    <row r="925" spans="1:3" x14ac:dyDescent="0.35">
      <c r="A925" s="86" t="s">
        <v>3790</v>
      </c>
      <c r="B925" s="86">
        <v>447636659</v>
      </c>
      <c r="C925" s="86">
        <v>447636659</v>
      </c>
    </row>
    <row r="926" spans="1:3" x14ac:dyDescent="0.35">
      <c r="A926" s="86" t="s">
        <v>3791</v>
      </c>
      <c r="B926" s="86">
        <v>243081504</v>
      </c>
      <c r="C926" s="86">
        <v>243081504</v>
      </c>
    </row>
    <row r="927" spans="1:3" x14ac:dyDescent="0.35">
      <c r="A927" s="86" t="s">
        <v>3792</v>
      </c>
      <c r="B927" s="86">
        <v>156554907</v>
      </c>
      <c r="C927" s="86">
        <v>156554907</v>
      </c>
    </row>
    <row r="928" spans="1:3" x14ac:dyDescent="0.35">
      <c r="A928" s="86" t="s">
        <v>3793</v>
      </c>
      <c r="B928" s="86">
        <v>993500545</v>
      </c>
      <c r="C928" s="86">
        <v>1348008305</v>
      </c>
    </row>
    <row r="929" spans="1:3" x14ac:dyDescent="0.35">
      <c r="A929" s="86" t="s">
        <v>3794</v>
      </c>
      <c r="B929" s="86">
        <v>5910273022</v>
      </c>
      <c r="C929" s="86">
        <v>6307648122</v>
      </c>
    </row>
    <row r="930" spans="1:3" x14ac:dyDescent="0.35">
      <c r="A930" s="86" t="s">
        <v>3795</v>
      </c>
      <c r="B930" s="86">
        <v>88677223</v>
      </c>
      <c r="C930" s="86">
        <v>107741603</v>
      </c>
    </row>
    <row r="931" spans="1:3" x14ac:dyDescent="0.35">
      <c r="A931" s="86" t="s">
        <v>3796</v>
      </c>
      <c r="B931" s="86">
        <v>415926795</v>
      </c>
      <c r="C931" s="86">
        <v>415926795</v>
      </c>
    </row>
    <row r="932" spans="1:3" x14ac:dyDescent="0.35">
      <c r="A932" s="86" t="s">
        <v>3797</v>
      </c>
      <c r="B932" s="86">
        <v>1331699088</v>
      </c>
      <c r="C932" s="86">
        <v>1390634708</v>
      </c>
    </row>
    <row r="933" spans="1:3" x14ac:dyDescent="0.35">
      <c r="A933" s="86" t="s">
        <v>3798</v>
      </c>
      <c r="B933" s="86">
        <v>219010705</v>
      </c>
      <c r="C933" s="86">
        <v>219010705</v>
      </c>
    </row>
    <row r="934" spans="1:3" x14ac:dyDescent="0.35">
      <c r="A934" s="86" t="s">
        <v>3799</v>
      </c>
      <c r="B934" s="86">
        <v>2499180484</v>
      </c>
      <c r="C934" s="86">
        <v>2499180484</v>
      </c>
    </row>
    <row r="935" spans="1:3" x14ac:dyDescent="0.35">
      <c r="A935" s="86" t="s">
        <v>3800</v>
      </c>
      <c r="B935" s="86">
        <v>335413044</v>
      </c>
      <c r="C935" s="86">
        <v>335413044</v>
      </c>
    </row>
    <row r="936" spans="1:3" x14ac:dyDescent="0.35">
      <c r="A936" s="86" t="s">
        <v>3801</v>
      </c>
      <c r="B936" s="86">
        <v>893584036</v>
      </c>
      <c r="C936" s="86">
        <v>893584036</v>
      </c>
    </row>
    <row r="937" spans="1:3" x14ac:dyDescent="0.35">
      <c r="A937" s="86" t="s">
        <v>3802</v>
      </c>
      <c r="B937" s="86">
        <v>307556067</v>
      </c>
      <c r="C937" s="86">
        <v>307556067</v>
      </c>
    </row>
    <row r="938" spans="1:3" x14ac:dyDescent="0.35">
      <c r="A938" s="86" t="s">
        <v>3803</v>
      </c>
      <c r="B938" s="86">
        <v>327064385</v>
      </c>
      <c r="C938" s="86">
        <v>327064385</v>
      </c>
    </row>
    <row r="939" spans="1:3" x14ac:dyDescent="0.35">
      <c r="A939" s="86" t="s">
        <v>3804</v>
      </c>
      <c r="B939" s="86">
        <v>141831410</v>
      </c>
      <c r="C939" s="86">
        <v>141831410</v>
      </c>
    </row>
    <row r="940" spans="1:3" x14ac:dyDescent="0.35">
      <c r="A940" s="86" t="s">
        <v>3805</v>
      </c>
      <c r="B940" s="86">
        <v>801451746</v>
      </c>
      <c r="C940" s="86">
        <v>801451746</v>
      </c>
    </row>
    <row r="941" spans="1:3" x14ac:dyDescent="0.35">
      <c r="A941" s="86" t="s">
        <v>3806</v>
      </c>
      <c r="B941" s="86">
        <v>869531673</v>
      </c>
      <c r="C941" s="86">
        <v>869531673</v>
      </c>
    </row>
    <row r="942" spans="1:3" x14ac:dyDescent="0.35">
      <c r="A942" s="86" t="s">
        <v>3807</v>
      </c>
      <c r="B942" s="86">
        <v>62517136</v>
      </c>
      <c r="C942" s="86">
        <v>62517136</v>
      </c>
    </row>
    <row r="943" spans="1:3" x14ac:dyDescent="0.35">
      <c r="A943" s="86" t="s">
        <v>3808</v>
      </c>
      <c r="B943" s="86">
        <v>228731700</v>
      </c>
      <c r="C943" s="86">
        <v>228731700</v>
      </c>
    </row>
    <row r="944" spans="1:3" x14ac:dyDescent="0.35">
      <c r="A944" s="86" t="s">
        <v>3809</v>
      </c>
      <c r="B944" s="86">
        <v>6136416874</v>
      </c>
      <c r="C944" s="86">
        <v>6136416874</v>
      </c>
    </row>
    <row r="945" spans="1:3" x14ac:dyDescent="0.35">
      <c r="A945" s="86" t="s">
        <v>3810</v>
      </c>
      <c r="B945" s="86">
        <v>278534187</v>
      </c>
      <c r="C945" s="86">
        <v>278534187</v>
      </c>
    </row>
    <row r="946" spans="1:3" x14ac:dyDescent="0.35">
      <c r="A946" s="86" t="s">
        <v>3811</v>
      </c>
      <c r="B946" s="86">
        <v>450027284</v>
      </c>
      <c r="C946" s="86">
        <v>450027284</v>
      </c>
    </row>
    <row r="947" spans="1:3" x14ac:dyDescent="0.35">
      <c r="A947" s="86" t="s">
        <v>3812</v>
      </c>
      <c r="B947" s="86">
        <v>3700509404</v>
      </c>
      <c r="C947" s="86">
        <v>3700509404</v>
      </c>
    </row>
    <row r="948" spans="1:3" x14ac:dyDescent="0.35">
      <c r="A948" s="86" t="s">
        <v>3813</v>
      </c>
      <c r="B948" s="86">
        <v>727957727</v>
      </c>
      <c r="C948" s="86">
        <v>727957727</v>
      </c>
    </row>
    <row r="949" spans="1:3" x14ac:dyDescent="0.35">
      <c r="A949" s="86" t="s">
        <v>3814</v>
      </c>
      <c r="B949" s="86">
        <v>4444622036</v>
      </c>
      <c r="C949" s="86">
        <v>4516652477</v>
      </c>
    </row>
    <row r="950" spans="1:3" x14ac:dyDescent="0.35">
      <c r="A950" s="86" t="s">
        <v>3815</v>
      </c>
      <c r="B950" s="86">
        <v>1767720130</v>
      </c>
      <c r="C950" s="86">
        <v>1794526790</v>
      </c>
    </row>
    <row r="951" spans="1:3" x14ac:dyDescent="0.35">
      <c r="A951" s="86" t="s">
        <v>3816</v>
      </c>
      <c r="B951" s="86">
        <v>3294349583</v>
      </c>
      <c r="C951" s="86">
        <v>3294349583</v>
      </c>
    </row>
    <row r="952" spans="1:3" x14ac:dyDescent="0.35">
      <c r="A952" s="86" t="s">
        <v>3817</v>
      </c>
      <c r="B952" s="86">
        <v>178827428</v>
      </c>
      <c r="C952" s="86">
        <v>178827428</v>
      </c>
    </row>
    <row r="953" spans="1:3" x14ac:dyDescent="0.35">
      <c r="A953" s="86" t="s">
        <v>3818</v>
      </c>
      <c r="B953" s="86">
        <v>3143383902</v>
      </c>
      <c r="C953" s="86">
        <v>3143383902</v>
      </c>
    </row>
    <row r="954" spans="1:3" x14ac:dyDescent="0.35">
      <c r="A954" s="86" t="s">
        <v>3819</v>
      </c>
      <c r="B954" s="86">
        <v>700786551</v>
      </c>
      <c r="C954" s="86">
        <v>700786551</v>
      </c>
    </row>
    <row r="955" spans="1:3" x14ac:dyDescent="0.35">
      <c r="A955" s="86" t="s">
        <v>3820</v>
      </c>
      <c r="B955" s="86">
        <v>2484864682</v>
      </c>
      <c r="C955" s="86">
        <v>2484864682</v>
      </c>
    </row>
    <row r="956" spans="1:3" x14ac:dyDescent="0.35">
      <c r="A956" s="86" t="s">
        <v>3821</v>
      </c>
      <c r="B956" s="86">
        <v>17553547899</v>
      </c>
      <c r="C956" s="86">
        <v>17553547899</v>
      </c>
    </row>
    <row r="957" spans="1:3" x14ac:dyDescent="0.35">
      <c r="A957" s="86" t="s">
        <v>3822</v>
      </c>
      <c r="B957" s="86">
        <v>514278975</v>
      </c>
      <c r="C957" s="86">
        <v>1047349065</v>
      </c>
    </row>
    <row r="958" spans="1:3" x14ac:dyDescent="0.35">
      <c r="A958" s="86" t="s">
        <v>3823</v>
      </c>
      <c r="B958" s="86">
        <v>440220276</v>
      </c>
      <c r="C958" s="86">
        <v>440220276</v>
      </c>
    </row>
    <row r="959" spans="1:3" x14ac:dyDescent="0.35">
      <c r="A959" s="86" t="s">
        <v>3824</v>
      </c>
      <c r="B959" s="86">
        <v>422145644</v>
      </c>
      <c r="C959" s="86">
        <v>422145644</v>
      </c>
    </row>
    <row r="960" spans="1:3" x14ac:dyDescent="0.35">
      <c r="A960" s="86" t="s">
        <v>3825</v>
      </c>
      <c r="B960" s="86">
        <v>1352853424</v>
      </c>
      <c r="C960" s="86">
        <v>1352853424</v>
      </c>
    </row>
    <row r="961" spans="1:3" x14ac:dyDescent="0.35">
      <c r="A961" s="86" t="s">
        <v>3826</v>
      </c>
      <c r="B961" s="86">
        <v>1306806350</v>
      </c>
      <c r="C961" s="86">
        <v>1306806350</v>
      </c>
    </row>
    <row r="962" spans="1:3" x14ac:dyDescent="0.35">
      <c r="A962" s="86" t="s">
        <v>3827</v>
      </c>
      <c r="B962" s="86">
        <v>281985767</v>
      </c>
      <c r="C962" s="86">
        <v>281985767</v>
      </c>
    </row>
    <row r="963" spans="1:3" x14ac:dyDescent="0.35">
      <c r="A963" s="86" t="s">
        <v>3828</v>
      </c>
      <c r="B963" s="86">
        <v>134282104</v>
      </c>
      <c r="C963" s="86">
        <v>134282104</v>
      </c>
    </row>
    <row r="964" spans="1:3" x14ac:dyDescent="0.35">
      <c r="A964" s="86" t="s">
        <v>3829</v>
      </c>
      <c r="B964" s="86">
        <v>241414462</v>
      </c>
      <c r="C964" s="86">
        <v>241414462</v>
      </c>
    </row>
    <row r="965" spans="1:3" x14ac:dyDescent="0.35">
      <c r="A965" s="86" t="s">
        <v>3830</v>
      </c>
      <c r="B965" s="86">
        <v>471649279</v>
      </c>
      <c r="C965" s="86">
        <v>471649279</v>
      </c>
    </row>
    <row r="966" spans="1:3" x14ac:dyDescent="0.35">
      <c r="A966" s="86" t="s">
        <v>3831</v>
      </c>
      <c r="B966" s="86">
        <v>853373270</v>
      </c>
      <c r="C966" s="86">
        <v>870938390</v>
      </c>
    </row>
    <row r="967" spans="1:3" x14ac:dyDescent="0.35">
      <c r="A967" s="86" t="s">
        <v>3832</v>
      </c>
      <c r="B967" s="86">
        <v>941725029</v>
      </c>
      <c r="C967" s="86">
        <v>941725029</v>
      </c>
    </row>
    <row r="968" spans="1:3" x14ac:dyDescent="0.35">
      <c r="A968" s="86" t="s">
        <v>3833</v>
      </c>
      <c r="B968" s="86">
        <v>181628620</v>
      </c>
      <c r="C968" s="86">
        <v>181628620</v>
      </c>
    </row>
    <row r="969" spans="1:3" x14ac:dyDescent="0.35">
      <c r="A969" s="86" t="s">
        <v>3834</v>
      </c>
      <c r="B969" s="86">
        <v>616698679</v>
      </c>
      <c r="C969" s="86">
        <v>616698679</v>
      </c>
    </row>
    <row r="970" spans="1:3" x14ac:dyDescent="0.35">
      <c r="A970" s="86" t="s">
        <v>3835</v>
      </c>
      <c r="B970" s="86">
        <v>4755644625</v>
      </c>
      <c r="C970" s="86">
        <v>4755644625</v>
      </c>
    </row>
    <row r="971" spans="1:3" x14ac:dyDescent="0.35">
      <c r="A971" s="86" t="s">
        <v>3836</v>
      </c>
      <c r="B971" s="86">
        <v>209622937</v>
      </c>
      <c r="C971" s="86">
        <v>209622937</v>
      </c>
    </row>
    <row r="972" spans="1:3" x14ac:dyDescent="0.35">
      <c r="A972" s="86" t="s">
        <v>3837</v>
      </c>
      <c r="B972" s="86">
        <v>82006501</v>
      </c>
      <c r="C972" s="86">
        <v>142567401</v>
      </c>
    </row>
    <row r="973" spans="1:3" x14ac:dyDescent="0.35">
      <c r="A973" s="86" t="s">
        <v>3838</v>
      </c>
      <c r="B973" s="86">
        <v>889342548</v>
      </c>
      <c r="C973" s="86">
        <v>1153682688</v>
      </c>
    </row>
    <row r="974" spans="1:3" x14ac:dyDescent="0.35">
      <c r="A974" s="86" t="s">
        <v>3839</v>
      </c>
      <c r="B974" s="86">
        <v>44150197</v>
      </c>
      <c r="C974" s="86">
        <v>66254427</v>
      </c>
    </row>
    <row r="975" spans="1:3" x14ac:dyDescent="0.35">
      <c r="A975" s="86" t="s">
        <v>3840</v>
      </c>
      <c r="B975" s="86">
        <v>37957821</v>
      </c>
      <c r="C975" s="86">
        <v>37957821</v>
      </c>
    </row>
    <row r="976" spans="1:3" x14ac:dyDescent="0.35">
      <c r="A976" s="86" t="s">
        <v>3841</v>
      </c>
      <c r="B976" s="86">
        <v>269155803</v>
      </c>
      <c r="C976" s="86">
        <v>487139658</v>
      </c>
    </row>
    <row r="977" spans="1:3" x14ac:dyDescent="0.35">
      <c r="A977" s="86" t="s">
        <v>3842</v>
      </c>
      <c r="B977" s="86">
        <v>315683896</v>
      </c>
      <c r="C977" s="86">
        <v>356857146</v>
      </c>
    </row>
    <row r="978" spans="1:3" x14ac:dyDescent="0.35">
      <c r="A978" s="86" t="s">
        <v>3843</v>
      </c>
      <c r="B978" s="86">
        <v>292211064</v>
      </c>
      <c r="C978" s="86">
        <v>292211064</v>
      </c>
    </row>
    <row r="979" spans="1:3" x14ac:dyDescent="0.35">
      <c r="A979" s="86" t="s">
        <v>3844</v>
      </c>
      <c r="B979" s="86">
        <v>492300478</v>
      </c>
      <c r="C979" s="86">
        <v>492300478</v>
      </c>
    </row>
    <row r="980" spans="1:3" x14ac:dyDescent="0.35">
      <c r="A980" s="86" t="s">
        <v>3845</v>
      </c>
      <c r="B980" s="86">
        <v>11781635350</v>
      </c>
      <c r="C980" s="86">
        <v>11781635350</v>
      </c>
    </row>
    <row r="981" spans="1:3" x14ac:dyDescent="0.35">
      <c r="A981" s="86" t="s">
        <v>3846</v>
      </c>
      <c r="B981" s="86">
        <v>170365680</v>
      </c>
      <c r="C981" s="86">
        <v>170365680</v>
      </c>
    </row>
    <row r="982" spans="1:3" x14ac:dyDescent="0.35">
      <c r="A982" s="86" t="s">
        <v>3847</v>
      </c>
      <c r="B982" s="86">
        <v>4106941742</v>
      </c>
      <c r="C982" s="86">
        <v>4106941742</v>
      </c>
    </row>
    <row r="983" spans="1:3" x14ac:dyDescent="0.35">
      <c r="A983" s="86" t="s">
        <v>3848</v>
      </c>
      <c r="B983" s="86">
        <v>1695956203</v>
      </c>
      <c r="C983" s="86">
        <v>1695956203</v>
      </c>
    </row>
    <row r="984" spans="1:3" x14ac:dyDescent="0.35">
      <c r="A984" s="86" t="s">
        <v>3849</v>
      </c>
      <c r="B984" s="86">
        <v>3511297832</v>
      </c>
      <c r="C984" s="86">
        <v>3511297832</v>
      </c>
    </row>
    <row r="985" spans="1:3" x14ac:dyDescent="0.35">
      <c r="A985" s="86" t="s">
        <v>3850</v>
      </c>
      <c r="B985" s="86">
        <v>40024785829</v>
      </c>
      <c r="C985" s="86">
        <v>40024785829</v>
      </c>
    </row>
    <row r="986" spans="1:3" x14ac:dyDescent="0.35">
      <c r="A986" s="86" t="s">
        <v>3851</v>
      </c>
      <c r="B986" s="86">
        <v>1319445732</v>
      </c>
      <c r="C986" s="86">
        <v>1319445732</v>
      </c>
    </row>
    <row r="987" spans="1:3" x14ac:dyDescent="0.35">
      <c r="A987" s="86" t="s">
        <v>3852</v>
      </c>
      <c r="B987" s="86">
        <v>284277518</v>
      </c>
      <c r="C987" s="86">
        <v>284277518</v>
      </c>
    </row>
    <row r="988" spans="1:3" x14ac:dyDescent="0.35">
      <c r="A988" s="86" t="s">
        <v>3853</v>
      </c>
      <c r="B988" s="86">
        <v>28475065340</v>
      </c>
      <c r="C988" s="86">
        <v>28475065340</v>
      </c>
    </row>
    <row r="989" spans="1:3" x14ac:dyDescent="0.35">
      <c r="A989" s="86" t="s">
        <v>3854</v>
      </c>
      <c r="B989" s="86">
        <v>107638475</v>
      </c>
      <c r="C989" s="86">
        <v>107638475</v>
      </c>
    </row>
    <row r="990" spans="1:3" x14ac:dyDescent="0.35">
      <c r="A990" s="86" t="s">
        <v>3855</v>
      </c>
      <c r="B990" s="86">
        <v>1614304295</v>
      </c>
      <c r="C990" s="86">
        <v>1614304295</v>
      </c>
    </row>
    <row r="991" spans="1:3" x14ac:dyDescent="0.35">
      <c r="A991" s="86" t="s">
        <v>3856</v>
      </c>
      <c r="B991" s="86">
        <v>1323901695</v>
      </c>
      <c r="C991" s="86">
        <v>1323901695</v>
      </c>
    </row>
    <row r="992" spans="1:3" x14ac:dyDescent="0.35">
      <c r="A992" s="86" t="s">
        <v>3857</v>
      </c>
      <c r="B992" s="86">
        <v>331809337</v>
      </c>
      <c r="C992" s="86">
        <v>331809337</v>
      </c>
    </row>
    <row r="993" spans="1:3" x14ac:dyDescent="0.35">
      <c r="A993" s="86" t="s">
        <v>3858</v>
      </c>
      <c r="B993" s="86">
        <v>257196243</v>
      </c>
      <c r="C993" s="86">
        <v>257196243</v>
      </c>
    </row>
    <row r="994" spans="1:3" x14ac:dyDescent="0.35">
      <c r="A994" s="86" t="s">
        <v>3859</v>
      </c>
      <c r="B994" s="86">
        <v>1075279598</v>
      </c>
      <c r="C994" s="86">
        <v>1075279598</v>
      </c>
    </row>
    <row r="995" spans="1:3" x14ac:dyDescent="0.35">
      <c r="A995" s="86" t="s">
        <v>3860</v>
      </c>
      <c r="B995" s="86">
        <v>10645888403</v>
      </c>
      <c r="C995" s="86">
        <v>10854652283</v>
      </c>
    </row>
    <row r="996" spans="1:3" x14ac:dyDescent="0.35">
      <c r="A996" s="86" t="s">
        <v>3861</v>
      </c>
      <c r="B996" s="86">
        <v>417710584</v>
      </c>
      <c r="C996" s="86">
        <v>417710584</v>
      </c>
    </row>
    <row r="997" spans="1:3" x14ac:dyDescent="0.35">
      <c r="A997" s="86" t="s">
        <v>3862</v>
      </c>
      <c r="B997" s="86">
        <v>711521187</v>
      </c>
      <c r="C997" s="86">
        <v>711521187</v>
      </c>
    </row>
    <row r="998" spans="1:3" x14ac:dyDescent="0.35">
      <c r="A998" s="86" t="s">
        <v>3863</v>
      </c>
      <c r="B998" s="86">
        <v>1438384519</v>
      </c>
      <c r="C998" s="86">
        <v>1438384519</v>
      </c>
    </row>
    <row r="999" spans="1:3" x14ac:dyDescent="0.35">
      <c r="A999" s="86" t="s">
        <v>3864</v>
      </c>
      <c r="B999" s="86">
        <v>691169543</v>
      </c>
      <c r="C999" s="86">
        <v>691169543</v>
      </c>
    </row>
    <row r="1000" spans="1:3" x14ac:dyDescent="0.35">
      <c r="A1000" s="86" t="s">
        <v>3865</v>
      </c>
      <c r="B1000" s="86">
        <v>2448373208</v>
      </c>
      <c r="C1000" s="86">
        <v>2448373208</v>
      </c>
    </row>
    <row r="1001" spans="1:3" x14ac:dyDescent="0.35">
      <c r="A1001" s="86" t="s">
        <v>3866</v>
      </c>
      <c r="B1001" s="86">
        <v>526766002</v>
      </c>
      <c r="C1001" s="86">
        <v>526766002</v>
      </c>
    </row>
    <row r="1002" spans="1:3" x14ac:dyDescent="0.35">
      <c r="A1002" s="86" t="s">
        <v>3867</v>
      </c>
      <c r="B1002" s="86">
        <v>276087077</v>
      </c>
      <c r="C1002" s="86">
        <v>276087077</v>
      </c>
    </row>
    <row r="1003" spans="1:3" x14ac:dyDescent="0.35">
      <c r="A1003" s="86" t="s">
        <v>3868</v>
      </c>
      <c r="B1003" s="86">
        <v>678146534</v>
      </c>
      <c r="C1003" s="86">
        <v>678146534</v>
      </c>
    </row>
    <row r="1004" spans="1:3" x14ac:dyDescent="0.35">
      <c r="A1004" s="86" t="s">
        <v>3869</v>
      </c>
      <c r="B1004" s="86">
        <v>662378072</v>
      </c>
      <c r="C1004" s="86">
        <v>662378072</v>
      </c>
    </row>
    <row r="1005" spans="1:3" x14ac:dyDescent="0.35">
      <c r="A1005" s="86" t="s">
        <v>3870</v>
      </c>
      <c r="B1005" s="86">
        <v>532944152</v>
      </c>
      <c r="C1005" s="86">
        <v>532944152</v>
      </c>
    </row>
    <row r="1006" spans="1:3" x14ac:dyDescent="0.35">
      <c r="A1006" s="86" t="s">
        <v>3871</v>
      </c>
      <c r="B1006" s="86">
        <v>400028002</v>
      </c>
      <c r="C1006" s="86">
        <v>400028002</v>
      </c>
    </row>
    <row r="1007" spans="1:3" x14ac:dyDescent="0.35">
      <c r="A1007" s="86" t="s">
        <v>3872</v>
      </c>
      <c r="B1007" s="86">
        <v>330604858</v>
      </c>
      <c r="C1007" s="86">
        <v>330604858</v>
      </c>
    </row>
    <row r="1008" spans="1:3" x14ac:dyDescent="0.35">
      <c r="A1008" s="86" t="s">
        <v>3873</v>
      </c>
      <c r="B1008" s="86">
        <v>524516614</v>
      </c>
      <c r="C1008" s="86">
        <v>524516614</v>
      </c>
    </row>
    <row r="1009" spans="1:3" x14ac:dyDescent="0.35">
      <c r="A1009" s="86" t="s">
        <v>3874</v>
      </c>
      <c r="B1009" s="86">
        <v>1228464156</v>
      </c>
      <c r="C1009" s="86">
        <v>1228464156</v>
      </c>
    </row>
    <row r="1010" spans="1:3" x14ac:dyDescent="0.35">
      <c r="A1010" s="86" t="s">
        <v>3875</v>
      </c>
      <c r="B1010" s="86">
        <v>1250814892</v>
      </c>
      <c r="C1010" s="86">
        <v>1250814892</v>
      </c>
    </row>
    <row r="1011" spans="1:3" x14ac:dyDescent="0.35">
      <c r="A1011" s="86" t="s">
        <v>3876</v>
      </c>
      <c r="B1011" s="86">
        <v>771860808</v>
      </c>
      <c r="C1011" s="86">
        <v>777535998</v>
      </c>
    </row>
    <row r="1012" spans="1:3" x14ac:dyDescent="0.35">
      <c r="A1012" s="86" t="s">
        <v>3877</v>
      </c>
      <c r="B1012" s="86">
        <v>80286938</v>
      </c>
      <c r="C1012" s="86">
        <v>80286938</v>
      </c>
    </row>
    <row r="1013" spans="1:3" x14ac:dyDescent="0.35">
      <c r="A1013" s="86" t="s">
        <v>3878</v>
      </c>
      <c r="B1013" s="86">
        <v>274041852</v>
      </c>
      <c r="C1013" s="86">
        <v>289041852</v>
      </c>
    </row>
    <row r="1014" spans="1:3" x14ac:dyDescent="0.35">
      <c r="A1014" s="86" t="s">
        <v>3879</v>
      </c>
      <c r="B1014" s="86">
        <v>886837030</v>
      </c>
      <c r="C1014" s="86">
        <v>886837030</v>
      </c>
    </row>
    <row r="1015" spans="1:3" x14ac:dyDescent="0.35">
      <c r="A1015" s="86" t="s">
        <v>3880</v>
      </c>
      <c r="B1015" s="86">
        <v>1037369058</v>
      </c>
      <c r="C1015" s="86">
        <v>1037369058</v>
      </c>
    </row>
    <row r="1016" spans="1:3" x14ac:dyDescent="0.35">
      <c r="A1016" s="86" t="s">
        <v>3881</v>
      </c>
      <c r="B1016" s="86">
        <v>235956300</v>
      </c>
      <c r="C1016" s="86">
        <v>235956300</v>
      </c>
    </row>
    <row r="1025" spans="2:3" x14ac:dyDescent="0.35">
      <c r="C1025" s="86">
        <f>SUM(C2:C1017)</f>
        <v>3050353952194</v>
      </c>
    </row>
    <row r="1026" spans="2:3" x14ac:dyDescent="0.35">
      <c r="B1026" s="93">
        <f>SUM(B2:B1017)</f>
        <v>2989043462877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CADC2-D4F9-47D6-9AD1-850B8A5BAEEC}">
  <dimension ref="A1:S1555"/>
  <sheetViews>
    <sheetView topLeftCell="AI1" workbookViewId="0">
      <selection activeCell="AI1" sqref="AI1"/>
    </sheetView>
  </sheetViews>
  <sheetFormatPr defaultRowHeight="14.5" x14ac:dyDescent="0.35"/>
  <cols>
    <col min="1" max="1" width="13.08984375" style="81" customWidth="1"/>
    <col min="2" max="2" width="8.81640625" style="81" bestFit="1" customWidth="1"/>
    <col min="3" max="5" width="8.7265625" style="81"/>
    <col min="6" max="8" width="11.81640625" style="81" bestFit="1" customWidth="1"/>
    <col min="9" max="10" width="8.7265625" style="81"/>
    <col min="11" max="12" width="10.81640625" style="81" bestFit="1" customWidth="1"/>
    <col min="13" max="19" width="11.81640625" style="81" bestFit="1" customWidth="1"/>
    <col min="20" max="16384" width="8.7265625" style="80"/>
  </cols>
  <sheetData>
    <row r="1" spans="1:19" x14ac:dyDescent="0.35">
      <c r="A1" s="81" t="s">
        <v>5278</v>
      </c>
      <c r="B1" s="81" t="s">
        <v>1562</v>
      </c>
      <c r="C1" s="81" t="s">
        <v>1563</v>
      </c>
      <c r="D1" s="81" t="s">
        <v>5281</v>
      </c>
      <c r="E1" s="81" t="s">
        <v>1818</v>
      </c>
      <c r="F1" s="81" t="s">
        <v>2825</v>
      </c>
      <c r="G1" s="81" t="s">
        <v>2826</v>
      </c>
      <c r="H1" s="81" t="s">
        <v>2827</v>
      </c>
      <c r="I1" s="81" t="s">
        <v>2828</v>
      </c>
      <c r="J1" s="81" t="s">
        <v>2858</v>
      </c>
      <c r="K1" s="81" t="s">
        <v>6885</v>
      </c>
      <c r="L1" s="81" t="s">
        <v>2839</v>
      </c>
      <c r="M1" s="81" t="s">
        <v>2840</v>
      </c>
      <c r="N1" s="81" t="s">
        <v>2841</v>
      </c>
      <c r="O1" s="81" t="s">
        <v>2842</v>
      </c>
      <c r="P1" s="81" t="s">
        <v>2843</v>
      </c>
      <c r="Q1" s="81" t="s">
        <v>2844</v>
      </c>
      <c r="R1" s="81" t="s">
        <v>2845</v>
      </c>
      <c r="S1" s="81" t="s">
        <v>2846</v>
      </c>
    </row>
    <row r="2" spans="1:19" x14ac:dyDescent="0.35">
      <c r="A2" s="81" t="s">
        <v>8</v>
      </c>
      <c r="B2" s="81">
        <v>1</v>
      </c>
      <c r="C2" s="81" t="s">
        <v>1564</v>
      </c>
      <c r="D2" s="81" t="s">
        <v>5282</v>
      </c>
      <c r="E2" s="81" t="s">
        <v>1819</v>
      </c>
      <c r="F2" s="81">
        <v>306063840</v>
      </c>
      <c r="G2" s="81">
        <v>318286925</v>
      </c>
      <c r="H2" s="81">
        <v>306063840</v>
      </c>
      <c r="I2" s="81" t="s">
        <v>2829</v>
      </c>
      <c r="J2" s="81" t="s">
        <v>2833</v>
      </c>
      <c r="K2" s="81">
        <v>5599519</v>
      </c>
      <c r="L2" s="81">
        <v>7210349</v>
      </c>
      <c r="M2" s="81">
        <v>311663359</v>
      </c>
      <c r="N2" s="81">
        <v>304453010</v>
      </c>
      <c r="O2" s="81">
        <v>298853491</v>
      </c>
      <c r="P2" s="81">
        <v>311663359</v>
      </c>
      <c r="Q2" s="81">
        <v>306063840</v>
      </c>
      <c r="R2" s="81">
        <v>304453010</v>
      </c>
      <c r="S2" s="81">
        <v>298853491</v>
      </c>
    </row>
    <row r="3" spans="1:19" x14ac:dyDescent="0.35">
      <c r="A3" s="81" t="s">
        <v>9</v>
      </c>
      <c r="B3" s="81">
        <v>1</v>
      </c>
      <c r="C3" s="81" t="s">
        <v>1564</v>
      </c>
      <c r="D3" s="81" t="s">
        <v>5283</v>
      </c>
      <c r="E3" s="81" t="s">
        <v>1820</v>
      </c>
      <c r="F3" s="81">
        <v>314807877</v>
      </c>
      <c r="G3" s="81">
        <v>324237278</v>
      </c>
      <c r="H3" s="81">
        <v>314807877</v>
      </c>
      <c r="I3" s="81" t="s">
        <v>2829</v>
      </c>
      <c r="J3" s="81" t="s">
        <v>2833</v>
      </c>
      <c r="K3" s="81">
        <v>13181127</v>
      </c>
      <c r="L3" s="81">
        <v>0</v>
      </c>
      <c r="M3" s="81">
        <v>327989004</v>
      </c>
      <c r="N3" s="81">
        <v>327989004</v>
      </c>
      <c r="O3" s="81">
        <v>314807877</v>
      </c>
      <c r="P3" s="81">
        <v>327989004</v>
      </c>
      <c r="Q3" s="81">
        <v>314807877</v>
      </c>
      <c r="R3" s="81">
        <v>327989004</v>
      </c>
      <c r="S3" s="81">
        <v>314807877</v>
      </c>
    </row>
    <row r="4" spans="1:19" x14ac:dyDescent="0.35">
      <c r="A4" s="81" t="s">
        <v>10</v>
      </c>
      <c r="B4" s="81">
        <v>1</v>
      </c>
      <c r="C4" s="81" t="s">
        <v>1564</v>
      </c>
      <c r="D4" s="81" t="s">
        <v>5285</v>
      </c>
      <c r="E4" s="81" t="s">
        <v>1821</v>
      </c>
      <c r="F4" s="81">
        <v>190139073</v>
      </c>
      <c r="G4" s="81">
        <v>213355129</v>
      </c>
      <c r="H4" s="81">
        <v>213355129</v>
      </c>
      <c r="I4" s="81" t="s">
        <v>2830</v>
      </c>
      <c r="J4" s="81" t="s">
        <v>2836</v>
      </c>
      <c r="K4" s="81">
        <v>6650124</v>
      </c>
      <c r="L4" s="81">
        <v>10251164</v>
      </c>
      <c r="M4" s="81">
        <v>220005253</v>
      </c>
      <c r="N4" s="81">
        <v>209754089</v>
      </c>
      <c r="O4" s="81">
        <v>203103965</v>
      </c>
      <c r="P4" s="81">
        <v>220005253</v>
      </c>
      <c r="Q4" s="81">
        <v>213355129</v>
      </c>
      <c r="R4" s="81">
        <v>209754089</v>
      </c>
      <c r="S4" s="81">
        <v>203103965</v>
      </c>
    </row>
    <row r="5" spans="1:19" x14ac:dyDescent="0.35">
      <c r="A5" s="81" t="s">
        <v>11</v>
      </c>
      <c r="B5" s="81">
        <v>1</v>
      </c>
      <c r="C5" s="81" t="s">
        <v>1564</v>
      </c>
      <c r="D5" s="81" t="s">
        <v>5287</v>
      </c>
      <c r="E5" s="81" t="s">
        <v>1822</v>
      </c>
      <c r="F5" s="81">
        <v>122580879</v>
      </c>
      <c r="G5" s="81">
        <v>138510923</v>
      </c>
      <c r="H5" s="81">
        <v>138510923</v>
      </c>
      <c r="I5" s="81" t="s">
        <v>2830</v>
      </c>
      <c r="J5" s="81" t="s">
        <v>2836</v>
      </c>
      <c r="K5" s="81">
        <v>3703793</v>
      </c>
      <c r="L5" s="81">
        <v>5168534</v>
      </c>
      <c r="M5" s="81">
        <v>142214716</v>
      </c>
      <c r="N5" s="81">
        <v>137046182</v>
      </c>
      <c r="O5" s="81">
        <v>133342389</v>
      </c>
      <c r="P5" s="81">
        <v>142214716</v>
      </c>
      <c r="Q5" s="81">
        <v>138510923</v>
      </c>
      <c r="R5" s="81">
        <v>137046182</v>
      </c>
      <c r="S5" s="81">
        <v>133342389</v>
      </c>
    </row>
    <row r="6" spans="1:19" x14ac:dyDescent="0.35">
      <c r="A6" s="81" t="s">
        <v>12</v>
      </c>
      <c r="B6" s="81">
        <v>1</v>
      </c>
      <c r="C6" s="81" t="s">
        <v>1564</v>
      </c>
      <c r="D6" s="81" t="s">
        <v>5288</v>
      </c>
      <c r="E6" s="81" t="s">
        <v>1823</v>
      </c>
      <c r="F6" s="81">
        <v>1206801857</v>
      </c>
      <c r="G6" s="81">
        <v>1301763586</v>
      </c>
      <c r="H6" s="81">
        <v>1206801857</v>
      </c>
      <c r="I6" s="81" t="s">
        <v>2829</v>
      </c>
      <c r="J6" s="81" t="s">
        <v>2834</v>
      </c>
      <c r="K6" s="81">
        <v>41228905</v>
      </c>
      <c r="L6" s="81">
        <v>0</v>
      </c>
      <c r="M6" s="81">
        <v>1248030762</v>
      </c>
      <c r="N6" s="81">
        <v>1248030762</v>
      </c>
      <c r="O6" s="81">
        <v>1206801857</v>
      </c>
      <c r="P6" s="81">
        <v>1248030762</v>
      </c>
      <c r="Q6" s="81">
        <v>1206801857</v>
      </c>
      <c r="R6" s="81">
        <v>1248030762</v>
      </c>
      <c r="S6" s="81">
        <v>1206801857</v>
      </c>
    </row>
    <row r="7" spans="1:19" x14ac:dyDescent="0.35">
      <c r="A7" s="81" t="s">
        <v>13</v>
      </c>
      <c r="B7" s="81">
        <v>1</v>
      </c>
      <c r="C7" s="81" t="s">
        <v>1564</v>
      </c>
      <c r="D7" s="81" t="s">
        <v>5289</v>
      </c>
      <c r="E7" s="81" t="s">
        <v>1824</v>
      </c>
      <c r="F7" s="81">
        <v>551170736</v>
      </c>
      <c r="G7" s="81">
        <v>574954694</v>
      </c>
      <c r="H7" s="81">
        <v>574954694</v>
      </c>
      <c r="I7" s="81" t="s">
        <v>2830</v>
      </c>
      <c r="J7" s="81" t="s">
        <v>2836</v>
      </c>
      <c r="K7" s="81">
        <v>16949989</v>
      </c>
      <c r="L7" s="81">
        <v>0</v>
      </c>
      <c r="M7" s="81">
        <v>591904683</v>
      </c>
      <c r="N7" s="81">
        <v>591904683</v>
      </c>
      <c r="O7" s="81">
        <v>574954694</v>
      </c>
      <c r="P7" s="81">
        <v>591904683</v>
      </c>
      <c r="Q7" s="81">
        <v>574954694</v>
      </c>
      <c r="R7" s="81">
        <v>591904683</v>
      </c>
      <c r="S7" s="81">
        <v>574954694</v>
      </c>
    </row>
    <row r="8" spans="1:19" x14ac:dyDescent="0.35">
      <c r="A8" s="81" t="s">
        <v>14</v>
      </c>
      <c r="B8" s="81">
        <v>1</v>
      </c>
      <c r="C8" s="81" t="s">
        <v>1564</v>
      </c>
      <c r="D8" s="81" t="s">
        <v>5290</v>
      </c>
      <c r="E8" s="81" t="s">
        <v>1825</v>
      </c>
      <c r="F8" s="81">
        <v>130966168</v>
      </c>
      <c r="G8" s="81">
        <v>141977252</v>
      </c>
      <c r="H8" s="81">
        <v>130966168</v>
      </c>
      <c r="I8" s="81" t="s">
        <v>2829</v>
      </c>
      <c r="J8" s="81" t="s">
        <v>2833</v>
      </c>
      <c r="K8" s="81">
        <v>5194140</v>
      </c>
      <c r="L8" s="81">
        <v>0</v>
      </c>
      <c r="M8" s="81">
        <v>136160308</v>
      </c>
      <c r="N8" s="81">
        <v>136160308</v>
      </c>
      <c r="O8" s="81">
        <v>130966168</v>
      </c>
      <c r="P8" s="81">
        <v>136160308</v>
      </c>
      <c r="Q8" s="81">
        <v>130966168</v>
      </c>
      <c r="R8" s="81">
        <v>136160308</v>
      </c>
      <c r="S8" s="81">
        <v>130966168</v>
      </c>
    </row>
    <row r="9" spans="1:19" x14ac:dyDescent="0.35">
      <c r="A9" s="81" t="s">
        <v>15</v>
      </c>
      <c r="B9" s="81">
        <v>1</v>
      </c>
      <c r="C9" s="81" t="s">
        <v>1564</v>
      </c>
      <c r="D9" s="81" t="s">
        <v>5963</v>
      </c>
      <c r="E9" s="81" t="s">
        <v>1826</v>
      </c>
      <c r="F9" s="81">
        <v>1862848</v>
      </c>
      <c r="G9" s="81">
        <v>1862848</v>
      </c>
      <c r="H9" s="81">
        <v>1862848</v>
      </c>
      <c r="I9" s="81" t="s">
        <v>2829</v>
      </c>
      <c r="J9" s="81" t="s">
        <v>2833</v>
      </c>
      <c r="K9" s="81">
        <v>227843</v>
      </c>
      <c r="L9" s="81">
        <v>0</v>
      </c>
      <c r="M9" s="81">
        <v>2090691</v>
      </c>
      <c r="N9" s="81">
        <v>2090691</v>
      </c>
      <c r="O9" s="81">
        <v>1862848</v>
      </c>
      <c r="P9" s="81">
        <v>2090691</v>
      </c>
      <c r="Q9" s="81">
        <v>1862848</v>
      </c>
      <c r="R9" s="81">
        <v>2090691</v>
      </c>
      <c r="S9" s="81">
        <v>1862848</v>
      </c>
    </row>
    <row r="10" spans="1:19" x14ac:dyDescent="0.35">
      <c r="A10" s="81" t="s">
        <v>16</v>
      </c>
      <c r="B10" s="81">
        <v>1</v>
      </c>
      <c r="C10" s="81" t="s">
        <v>1564</v>
      </c>
      <c r="D10" s="81" t="s">
        <v>5974</v>
      </c>
      <c r="E10" s="81" t="s">
        <v>1827</v>
      </c>
      <c r="F10" s="81">
        <v>42554877</v>
      </c>
      <c r="G10" s="81">
        <v>45062901</v>
      </c>
      <c r="H10" s="81">
        <v>42554877</v>
      </c>
      <c r="I10" s="81" t="s">
        <v>2829</v>
      </c>
      <c r="J10" s="81" t="s">
        <v>2834</v>
      </c>
      <c r="K10" s="81">
        <v>1363951</v>
      </c>
      <c r="L10" s="81">
        <v>2116802</v>
      </c>
      <c r="M10" s="81">
        <v>43918828</v>
      </c>
      <c r="N10" s="81">
        <v>41802026</v>
      </c>
      <c r="O10" s="81">
        <v>40438075</v>
      </c>
      <c r="P10" s="81">
        <v>43918828</v>
      </c>
      <c r="Q10" s="81">
        <v>42554877</v>
      </c>
      <c r="R10" s="81">
        <v>41802026</v>
      </c>
      <c r="S10" s="81">
        <v>40438075</v>
      </c>
    </row>
    <row r="11" spans="1:19" x14ac:dyDescent="0.35">
      <c r="A11" s="81" t="s">
        <v>17</v>
      </c>
      <c r="B11" s="81">
        <v>2</v>
      </c>
      <c r="C11" s="81" t="s">
        <v>1565</v>
      </c>
      <c r="D11" s="81" t="s">
        <v>5291</v>
      </c>
      <c r="E11" s="81" t="s">
        <v>1828</v>
      </c>
      <c r="F11" s="81">
        <v>4849324046</v>
      </c>
      <c r="G11" s="81">
        <v>4849324046</v>
      </c>
      <c r="H11" s="81">
        <v>4849324046</v>
      </c>
      <c r="I11" s="81" t="s">
        <v>2829</v>
      </c>
      <c r="J11" s="81" t="s">
        <v>2832</v>
      </c>
      <c r="K11" s="81">
        <v>36332528</v>
      </c>
      <c r="L11" s="81">
        <v>70357537</v>
      </c>
      <c r="M11" s="81">
        <v>4885656574</v>
      </c>
      <c r="N11" s="81">
        <v>4815299037</v>
      </c>
      <c r="O11" s="81">
        <v>4778966509</v>
      </c>
      <c r="P11" s="81">
        <v>5223179609</v>
      </c>
      <c r="Q11" s="81">
        <v>5186847081</v>
      </c>
      <c r="R11" s="81">
        <v>5152822072</v>
      </c>
      <c r="S11" s="81">
        <v>5116489544</v>
      </c>
    </row>
    <row r="12" spans="1:19" x14ac:dyDescent="0.35">
      <c r="A12" s="81" t="s">
        <v>18</v>
      </c>
      <c r="B12" s="81">
        <v>3</v>
      </c>
      <c r="C12" s="81" t="s">
        <v>1566</v>
      </c>
      <c r="D12" s="81" t="s">
        <v>5292</v>
      </c>
      <c r="E12" s="81" t="s">
        <v>1829</v>
      </c>
      <c r="F12" s="81">
        <v>657754911</v>
      </c>
      <c r="G12" s="81">
        <v>675258640</v>
      </c>
      <c r="H12" s="81">
        <v>657754911</v>
      </c>
      <c r="I12" s="81" t="s">
        <v>2829</v>
      </c>
      <c r="J12" s="81" t="s">
        <v>2833</v>
      </c>
      <c r="K12" s="81">
        <v>21430401</v>
      </c>
      <c r="L12" s="81">
        <v>0</v>
      </c>
      <c r="M12" s="81">
        <v>679185312</v>
      </c>
      <c r="N12" s="81">
        <v>679185312</v>
      </c>
      <c r="O12" s="81">
        <v>657754911</v>
      </c>
      <c r="P12" s="81">
        <v>679185312</v>
      </c>
      <c r="Q12" s="81">
        <v>657754911</v>
      </c>
      <c r="R12" s="81">
        <v>679185312</v>
      </c>
      <c r="S12" s="81">
        <v>657754911</v>
      </c>
    </row>
    <row r="13" spans="1:19" x14ac:dyDescent="0.35">
      <c r="A13" s="81" t="s">
        <v>19</v>
      </c>
      <c r="B13" s="81">
        <v>3</v>
      </c>
      <c r="C13" s="81" t="s">
        <v>1566</v>
      </c>
      <c r="D13" s="81" t="s">
        <v>5293</v>
      </c>
      <c r="E13" s="81" t="s">
        <v>1830</v>
      </c>
      <c r="F13" s="81">
        <v>2872461448</v>
      </c>
      <c r="G13" s="81">
        <v>2945853707</v>
      </c>
      <c r="H13" s="81">
        <v>2872461448</v>
      </c>
      <c r="I13" s="81" t="s">
        <v>2829</v>
      </c>
      <c r="J13" s="81" t="s">
        <v>2833</v>
      </c>
      <c r="K13" s="81">
        <v>77048994</v>
      </c>
      <c r="L13" s="81">
        <v>0</v>
      </c>
      <c r="M13" s="81">
        <v>2949510442</v>
      </c>
      <c r="N13" s="81">
        <v>2949510442</v>
      </c>
      <c r="O13" s="81">
        <v>2872461448</v>
      </c>
      <c r="P13" s="81">
        <v>2949510442</v>
      </c>
      <c r="Q13" s="81">
        <v>2872461448</v>
      </c>
      <c r="R13" s="81">
        <v>2949510442</v>
      </c>
      <c r="S13" s="81">
        <v>2872461448</v>
      </c>
    </row>
    <row r="14" spans="1:19" x14ac:dyDescent="0.35">
      <c r="A14" s="81" t="s">
        <v>20</v>
      </c>
      <c r="B14" s="81">
        <v>3</v>
      </c>
      <c r="C14" s="81" t="s">
        <v>1566</v>
      </c>
      <c r="D14" s="81" t="s">
        <v>5294</v>
      </c>
      <c r="E14" s="81" t="s">
        <v>1831</v>
      </c>
      <c r="F14" s="81">
        <v>432523612</v>
      </c>
      <c r="G14" s="81">
        <v>432523612</v>
      </c>
      <c r="H14" s="81">
        <v>432523612</v>
      </c>
      <c r="I14" s="81" t="s">
        <v>2829</v>
      </c>
      <c r="J14" s="81" t="s">
        <v>2832</v>
      </c>
      <c r="K14" s="81">
        <v>16193582</v>
      </c>
      <c r="L14" s="81">
        <v>25227897</v>
      </c>
      <c r="M14" s="81">
        <v>448717194</v>
      </c>
      <c r="N14" s="81">
        <v>423489297</v>
      </c>
      <c r="O14" s="81">
        <v>407295715</v>
      </c>
      <c r="P14" s="81">
        <v>448717194</v>
      </c>
      <c r="Q14" s="81">
        <v>432523612</v>
      </c>
      <c r="R14" s="81">
        <v>423489297</v>
      </c>
      <c r="S14" s="81">
        <v>407295715</v>
      </c>
    </row>
    <row r="15" spans="1:19" x14ac:dyDescent="0.35">
      <c r="A15" s="81" t="s">
        <v>21</v>
      </c>
      <c r="B15" s="81">
        <v>3</v>
      </c>
      <c r="C15" s="81" t="s">
        <v>1566</v>
      </c>
      <c r="D15" s="81" t="s">
        <v>5295</v>
      </c>
      <c r="E15" s="81" t="s">
        <v>1832</v>
      </c>
      <c r="F15" s="81">
        <v>357588154</v>
      </c>
      <c r="G15" s="81">
        <v>357588154</v>
      </c>
      <c r="H15" s="81">
        <v>357588154</v>
      </c>
      <c r="I15" s="81" t="s">
        <v>2829</v>
      </c>
      <c r="J15" s="81" t="s">
        <v>2832</v>
      </c>
      <c r="K15" s="81">
        <v>13810681</v>
      </c>
      <c r="L15" s="81">
        <v>16720209</v>
      </c>
      <c r="M15" s="81">
        <v>371398835</v>
      </c>
      <c r="N15" s="81">
        <v>354678626</v>
      </c>
      <c r="O15" s="81">
        <v>340867945</v>
      </c>
      <c r="P15" s="81">
        <v>371398835</v>
      </c>
      <c r="Q15" s="81">
        <v>357588154</v>
      </c>
      <c r="R15" s="81">
        <v>354678626</v>
      </c>
      <c r="S15" s="81">
        <v>340867945</v>
      </c>
    </row>
    <row r="16" spans="1:19" x14ac:dyDescent="0.35">
      <c r="A16" s="81" t="s">
        <v>22</v>
      </c>
      <c r="B16" s="81">
        <v>3</v>
      </c>
      <c r="C16" s="81" t="s">
        <v>1566</v>
      </c>
      <c r="D16" s="81" t="s">
        <v>5296</v>
      </c>
      <c r="E16" s="81" t="s">
        <v>1833</v>
      </c>
      <c r="F16" s="81">
        <v>146529192</v>
      </c>
      <c r="G16" s="81">
        <v>149591344</v>
      </c>
      <c r="H16" s="81">
        <v>146529192</v>
      </c>
      <c r="I16" s="81" t="s">
        <v>2829</v>
      </c>
      <c r="J16" s="81" t="s">
        <v>2833</v>
      </c>
      <c r="K16" s="81">
        <v>4307185</v>
      </c>
      <c r="L16" s="81">
        <v>6882643</v>
      </c>
      <c r="M16" s="81">
        <v>150836377</v>
      </c>
      <c r="N16" s="81">
        <v>143953734</v>
      </c>
      <c r="O16" s="81">
        <v>139646549</v>
      </c>
      <c r="P16" s="81">
        <v>150836377</v>
      </c>
      <c r="Q16" s="81">
        <v>146529192</v>
      </c>
      <c r="R16" s="81">
        <v>143953734</v>
      </c>
      <c r="S16" s="81">
        <v>139646549</v>
      </c>
    </row>
    <row r="17" spans="1:19" x14ac:dyDescent="0.35">
      <c r="A17" s="81" t="s">
        <v>23</v>
      </c>
      <c r="B17" s="81">
        <v>3</v>
      </c>
      <c r="C17" s="81" t="s">
        <v>1566</v>
      </c>
      <c r="D17" s="81" t="s">
        <v>5297</v>
      </c>
      <c r="E17" s="81" t="s">
        <v>1834</v>
      </c>
      <c r="F17" s="81">
        <v>340021993</v>
      </c>
      <c r="G17" s="81">
        <v>340021993</v>
      </c>
      <c r="H17" s="81">
        <v>340021993</v>
      </c>
      <c r="I17" s="81" t="s">
        <v>2829</v>
      </c>
      <c r="J17" s="81" t="s">
        <v>2832</v>
      </c>
      <c r="K17" s="81">
        <v>15505543</v>
      </c>
      <c r="L17" s="81">
        <v>0</v>
      </c>
      <c r="M17" s="81">
        <v>355527536</v>
      </c>
      <c r="N17" s="81">
        <v>355527536</v>
      </c>
      <c r="O17" s="81">
        <v>340021993</v>
      </c>
      <c r="P17" s="81">
        <v>355527536</v>
      </c>
      <c r="Q17" s="81">
        <v>340021993</v>
      </c>
      <c r="R17" s="81">
        <v>355527536</v>
      </c>
      <c r="S17" s="81">
        <v>340021993</v>
      </c>
    </row>
    <row r="18" spans="1:19" x14ac:dyDescent="0.35">
      <c r="A18" s="81" t="s">
        <v>24</v>
      </c>
      <c r="B18" s="81">
        <v>3</v>
      </c>
      <c r="C18" s="81" t="s">
        <v>1566</v>
      </c>
      <c r="D18" s="81" t="s">
        <v>5497</v>
      </c>
      <c r="E18" s="81" t="s">
        <v>1835</v>
      </c>
      <c r="F18" s="81">
        <v>9492996</v>
      </c>
      <c r="G18" s="81">
        <v>9492996</v>
      </c>
      <c r="H18" s="81">
        <v>9492996</v>
      </c>
      <c r="I18" s="81" t="s">
        <v>2829</v>
      </c>
      <c r="J18" s="81" t="s">
        <v>2832</v>
      </c>
      <c r="K18" s="81">
        <v>219157</v>
      </c>
      <c r="L18" s="81">
        <v>0</v>
      </c>
      <c r="M18" s="81">
        <v>9712153</v>
      </c>
      <c r="N18" s="81">
        <v>9712153</v>
      </c>
      <c r="O18" s="81">
        <v>9492996</v>
      </c>
      <c r="P18" s="81">
        <v>9712153</v>
      </c>
      <c r="Q18" s="81">
        <v>9492996</v>
      </c>
      <c r="R18" s="81">
        <v>9712153</v>
      </c>
      <c r="S18" s="81">
        <v>9492996</v>
      </c>
    </row>
    <row r="19" spans="1:19" x14ac:dyDescent="0.35">
      <c r="A19" s="81" t="s">
        <v>25</v>
      </c>
      <c r="B19" s="81">
        <v>3</v>
      </c>
      <c r="C19" s="81" t="s">
        <v>1566</v>
      </c>
      <c r="D19" s="81" t="s">
        <v>6683</v>
      </c>
      <c r="E19" s="81" t="s">
        <v>1836</v>
      </c>
      <c r="F19" s="81">
        <v>665470</v>
      </c>
      <c r="G19" s="81">
        <v>665470</v>
      </c>
      <c r="H19" s="81">
        <v>665470</v>
      </c>
      <c r="I19" s="81" t="s">
        <v>2829</v>
      </c>
      <c r="J19" s="81" t="s">
        <v>2832</v>
      </c>
      <c r="K19" s="81">
        <v>0</v>
      </c>
      <c r="L19" s="81">
        <v>0</v>
      </c>
      <c r="M19" s="81">
        <v>665470</v>
      </c>
      <c r="N19" s="81">
        <v>665470</v>
      </c>
      <c r="O19" s="81">
        <v>665470</v>
      </c>
      <c r="P19" s="81">
        <v>665470</v>
      </c>
      <c r="Q19" s="81">
        <v>665470</v>
      </c>
      <c r="R19" s="81">
        <v>665470</v>
      </c>
      <c r="S19" s="81">
        <v>665470</v>
      </c>
    </row>
    <row r="20" spans="1:19" x14ac:dyDescent="0.35">
      <c r="A20" s="81" t="s">
        <v>26</v>
      </c>
      <c r="B20" s="81">
        <v>4</v>
      </c>
      <c r="C20" s="81" t="s">
        <v>1567</v>
      </c>
      <c r="D20" s="81" t="s">
        <v>5298</v>
      </c>
      <c r="E20" s="81" t="s">
        <v>1837</v>
      </c>
      <c r="F20" s="81">
        <v>3714697816</v>
      </c>
      <c r="G20" s="81">
        <v>3798027836</v>
      </c>
      <c r="H20" s="81">
        <v>3714697816</v>
      </c>
      <c r="I20" s="81" t="s">
        <v>2829</v>
      </c>
      <c r="J20" s="81" t="s">
        <v>2833</v>
      </c>
      <c r="K20" s="81">
        <v>50948636</v>
      </c>
      <c r="L20" s="81">
        <v>0</v>
      </c>
      <c r="M20" s="81">
        <v>3765646452</v>
      </c>
      <c r="N20" s="81">
        <v>3765646452</v>
      </c>
      <c r="O20" s="81">
        <v>3714697816</v>
      </c>
      <c r="P20" s="81">
        <v>3765646452</v>
      </c>
      <c r="Q20" s="81">
        <v>3714697816</v>
      </c>
      <c r="R20" s="81">
        <v>3765646452</v>
      </c>
      <c r="S20" s="81">
        <v>3714697816</v>
      </c>
    </row>
    <row r="21" spans="1:19" x14ac:dyDescent="0.35">
      <c r="A21" s="81" t="s">
        <v>27</v>
      </c>
      <c r="B21" s="81">
        <v>4</v>
      </c>
      <c r="C21" s="81" t="s">
        <v>1567</v>
      </c>
      <c r="D21" s="81" t="s">
        <v>6424</v>
      </c>
      <c r="E21" s="81" t="s">
        <v>1838</v>
      </c>
      <c r="F21" s="81">
        <v>166250</v>
      </c>
      <c r="G21" s="81">
        <v>166250</v>
      </c>
      <c r="H21" s="81">
        <v>166250</v>
      </c>
      <c r="I21" s="81" t="s">
        <v>2829</v>
      </c>
      <c r="J21" s="81" t="s">
        <v>2833</v>
      </c>
      <c r="K21" s="81">
        <v>0</v>
      </c>
      <c r="L21" s="81">
        <v>0</v>
      </c>
      <c r="M21" s="81">
        <v>166250</v>
      </c>
      <c r="N21" s="81">
        <v>166250</v>
      </c>
      <c r="O21" s="81">
        <v>166250</v>
      </c>
      <c r="P21" s="81">
        <v>166250</v>
      </c>
      <c r="Q21" s="81">
        <v>166250</v>
      </c>
      <c r="R21" s="81">
        <v>166250</v>
      </c>
      <c r="S21" s="81">
        <v>166250</v>
      </c>
    </row>
    <row r="22" spans="1:19" x14ac:dyDescent="0.35">
      <c r="A22" s="81" t="s">
        <v>28</v>
      </c>
      <c r="B22" s="81">
        <v>4</v>
      </c>
      <c r="C22" s="81" t="s">
        <v>1567</v>
      </c>
      <c r="D22" s="81" t="s">
        <v>6551</v>
      </c>
      <c r="E22" s="81" t="s">
        <v>1839</v>
      </c>
      <c r="F22" s="81">
        <v>166122317</v>
      </c>
      <c r="G22" s="81">
        <v>169999457</v>
      </c>
      <c r="H22" s="81">
        <v>166122317</v>
      </c>
      <c r="I22" s="81" t="s">
        <v>2829</v>
      </c>
      <c r="J22" s="81" t="s">
        <v>2833</v>
      </c>
      <c r="K22" s="81">
        <v>3445958</v>
      </c>
      <c r="L22" s="81">
        <v>0</v>
      </c>
      <c r="M22" s="81">
        <v>169568275</v>
      </c>
      <c r="N22" s="81">
        <v>169568275</v>
      </c>
      <c r="O22" s="81">
        <v>166122317</v>
      </c>
      <c r="P22" s="81">
        <v>169568275</v>
      </c>
      <c r="Q22" s="81">
        <v>166122317</v>
      </c>
      <c r="R22" s="81">
        <v>169568275</v>
      </c>
      <c r="S22" s="81">
        <v>166122317</v>
      </c>
    </row>
    <row r="23" spans="1:19" x14ac:dyDescent="0.35">
      <c r="A23" s="81" t="s">
        <v>29</v>
      </c>
      <c r="B23" s="81">
        <v>5</v>
      </c>
      <c r="C23" s="81" t="s">
        <v>1568</v>
      </c>
      <c r="D23" s="81" t="s">
        <v>5299</v>
      </c>
      <c r="E23" s="81" t="s">
        <v>1840</v>
      </c>
      <c r="F23" s="81">
        <v>246184874</v>
      </c>
      <c r="G23" s="81">
        <v>263320869</v>
      </c>
      <c r="H23" s="81">
        <v>246184874</v>
      </c>
      <c r="I23" s="81" t="s">
        <v>2829</v>
      </c>
      <c r="J23" s="81" t="s">
        <v>2833</v>
      </c>
      <c r="K23" s="81">
        <v>6971685</v>
      </c>
      <c r="L23" s="81">
        <v>0</v>
      </c>
      <c r="M23" s="81">
        <v>253156559</v>
      </c>
      <c r="N23" s="81">
        <v>253156559</v>
      </c>
      <c r="O23" s="81">
        <v>246184874</v>
      </c>
      <c r="P23" s="81">
        <v>396580379</v>
      </c>
      <c r="Q23" s="81">
        <v>389608694</v>
      </c>
      <c r="R23" s="81">
        <v>396580379</v>
      </c>
      <c r="S23" s="81">
        <v>389608694</v>
      </c>
    </row>
    <row r="24" spans="1:19" x14ac:dyDescent="0.35">
      <c r="A24" s="81" t="s">
        <v>30</v>
      </c>
      <c r="B24" s="81">
        <v>5</v>
      </c>
      <c r="C24" s="81" t="s">
        <v>1568</v>
      </c>
      <c r="D24" s="81" t="s">
        <v>5300</v>
      </c>
      <c r="E24" s="81" t="s">
        <v>1841</v>
      </c>
      <c r="F24" s="81">
        <v>373325623</v>
      </c>
      <c r="G24" s="81">
        <v>405910562</v>
      </c>
      <c r="H24" s="81">
        <v>373325623</v>
      </c>
      <c r="I24" s="81" t="s">
        <v>2829</v>
      </c>
      <c r="J24" s="81" t="s">
        <v>2834</v>
      </c>
      <c r="K24" s="81">
        <v>12387360</v>
      </c>
      <c r="L24" s="81">
        <v>0</v>
      </c>
      <c r="M24" s="81">
        <v>385712983</v>
      </c>
      <c r="N24" s="81">
        <v>385712983</v>
      </c>
      <c r="O24" s="81">
        <v>373325623</v>
      </c>
      <c r="P24" s="81">
        <v>385712983</v>
      </c>
      <c r="Q24" s="81">
        <v>373325623</v>
      </c>
      <c r="R24" s="81">
        <v>385712983</v>
      </c>
      <c r="S24" s="81">
        <v>373325623</v>
      </c>
    </row>
    <row r="25" spans="1:19" x14ac:dyDescent="0.35">
      <c r="A25" s="81" t="s">
        <v>31</v>
      </c>
      <c r="B25" s="81">
        <v>5</v>
      </c>
      <c r="C25" s="81" t="s">
        <v>1568</v>
      </c>
      <c r="D25" s="81" t="s">
        <v>5302</v>
      </c>
      <c r="E25" s="81" t="s">
        <v>1842</v>
      </c>
      <c r="F25" s="81">
        <v>78005748</v>
      </c>
      <c r="G25" s="81">
        <v>79697983</v>
      </c>
      <c r="H25" s="81">
        <v>78005748</v>
      </c>
      <c r="I25" s="81" t="s">
        <v>2829</v>
      </c>
      <c r="J25" s="81" t="s">
        <v>2833</v>
      </c>
      <c r="K25" s="81">
        <v>3197870</v>
      </c>
      <c r="L25" s="81">
        <v>0</v>
      </c>
      <c r="M25" s="81">
        <v>81203618</v>
      </c>
      <c r="N25" s="81">
        <v>81203618</v>
      </c>
      <c r="O25" s="81">
        <v>78005748</v>
      </c>
      <c r="P25" s="81">
        <v>81203618</v>
      </c>
      <c r="Q25" s="81">
        <v>78005748</v>
      </c>
      <c r="R25" s="81">
        <v>81203618</v>
      </c>
      <c r="S25" s="81">
        <v>78005748</v>
      </c>
    </row>
    <row r="26" spans="1:19" x14ac:dyDescent="0.35">
      <c r="A26" s="81" t="s">
        <v>32</v>
      </c>
      <c r="B26" s="81">
        <v>5</v>
      </c>
      <c r="C26" s="81" t="s">
        <v>1568</v>
      </c>
      <c r="D26" s="81" t="s">
        <v>6073</v>
      </c>
      <c r="E26" s="81" t="s">
        <v>1843</v>
      </c>
      <c r="F26" s="81">
        <v>966667</v>
      </c>
      <c r="G26" s="81">
        <v>966667</v>
      </c>
      <c r="H26" s="81">
        <v>966667</v>
      </c>
      <c r="I26" s="81" t="s">
        <v>2829</v>
      </c>
      <c r="J26" s="81" t="s">
        <v>2833</v>
      </c>
      <c r="K26" s="81">
        <v>10000</v>
      </c>
      <c r="L26" s="81">
        <v>0</v>
      </c>
      <c r="M26" s="81">
        <v>976667</v>
      </c>
      <c r="N26" s="81">
        <v>976667</v>
      </c>
      <c r="O26" s="81">
        <v>966667</v>
      </c>
      <c r="P26" s="81">
        <v>976667</v>
      </c>
      <c r="Q26" s="81">
        <v>966667</v>
      </c>
      <c r="R26" s="81">
        <v>976667</v>
      </c>
      <c r="S26" s="81">
        <v>966667</v>
      </c>
    </row>
    <row r="27" spans="1:19" x14ac:dyDescent="0.35">
      <c r="A27" s="81" t="s">
        <v>33</v>
      </c>
      <c r="B27" s="81">
        <v>5</v>
      </c>
      <c r="C27" s="81" t="s">
        <v>1568</v>
      </c>
      <c r="D27" s="81" t="s">
        <v>6766</v>
      </c>
      <c r="E27" s="81" t="s">
        <v>1844</v>
      </c>
      <c r="F27" s="81">
        <v>2923430</v>
      </c>
      <c r="G27" s="81">
        <v>2923430</v>
      </c>
      <c r="H27" s="81">
        <v>2923430</v>
      </c>
      <c r="I27" s="81" t="s">
        <v>2829</v>
      </c>
      <c r="J27" s="81" t="s">
        <v>2833</v>
      </c>
      <c r="K27" s="81">
        <v>0</v>
      </c>
      <c r="L27" s="81">
        <v>0</v>
      </c>
      <c r="M27" s="81">
        <v>2923430</v>
      </c>
      <c r="N27" s="81">
        <v>2923430</v>
      </c>
      <c r="O27" s="81">
        <v>2923430</v>
      </c>
      <c r="P27" s="81">
        <v>2923430</v>
      </c>
      <c r="Q27" s="81">
        <v>2923430</v>
      </c>
      <c r="R27" s="81">
        <v>2923430</v>
      </c>
      <c r="S27" s="81">
        <v>2923430</v>
      </c>
    </row>
    <row r="28" spans="1:19" x14ac:dyDescent="0.35">
      <c r="A28" s="81" t="s">
        <v>34</v>
      </c>
      <c r="B28" s="81">
        <v>5</v>
      </c>
      <c r="C28" s="81" t="s">
        <v>1568</v>
      </c>
      <c r="D28" s="81" t="s">
        <v>6830</v>
      </c>
      <c r="E28" s="81" t="s">
        <v>1845</v>
      </c>
      <c r="F28" s="81">
        <v>144321184</v>
      </c>
      <c r="G28" s="81">
        <v>144303803</v>
      </c>
      <c r="H28" s="81">
        <v>144321184</v>
      </c>
      <c r="I28" s="81" t="s">
        <v>2829</v>
      </c>
      <c r="J28" s="81" t="s">
        <v>2833</v>
      </c>
      <c r="K28" s="81">
        <v>681200</v>
      </c>
      <c r="L28" s="81">
        <v>0</v>
      </c>
      <c r="M28" s="81">
        <v>145002384</v>
      </c>
      <c r="N28" s="81">
        <v>145002384</v>
      </c>
      <c r="O28" s="81">
        <v>144321184</v>
      </c>
      <c r="P28" s="81">
        <v>145002384</v>
      </c>
      <c r="Q28" s="81">
        <v>144321184</v>
      </c>
      <c r="R28" s="81">
        <v>145002384</v>
      </c>
      <c r="S28" s="81">
        <v>144321184</v>
      </c>
    </row>
    <row r="29" spans="1:19" x14ac:dyDescent="0.35">
      <c r="A29" s="81" t="s">
        <v>35</v>
      </c>
      <c r="B29" s="81">
        <v>6</v>
      </c>
      <c r="C29" s="81" t="s">
        <v>1569</v>
      </c>
      <c r="D29" s="81" t="s">
        <v>5304</v>
      </c>
      <c r="E29" s="81" t="s">
        <v>1846</v>
      </c>
      <c r="F29" s="81">
        <v>214575170</v>
      </c>
      <c r="G29" s="81">
        <v>239143543</v>
      </c>
      <c r="H29" s="81">
        <v>214575170</v>
      </c>
      <c r="I29" s="81" t="s">
        <v>2829</v>
      </c>
      <c r="J29" s="81" t="s">
        <v>2834</v>
      </c>
      <c r="K29" s="81">
        <v>4896440</v>
      </c>
      <c r="L29" s="81">
        <v>0</v>
      </c>
      <c r="M29" s="81">
        <v>219471610</v>
      </c>
      <c r="N29" s="81">
        <v>219471610</v>
      </c>
      <c r="O29" s="81">
        <v>214575170</v>
      </c>
      <c r="P29" s="81">
        <v>249700410</v>
      </c>
      <c r="Q29" s="81">
        <v>244803970</v>
      </c>
      <c r="R29" s="81">
        <v>249700410</v>
      </c>
      <c r="S29" s="81">
        <v>244803970</v>
      </c>
    </row>
    <row r="30" spans="1:19" x14ac:dyDescent="0.35">
      <c r="A30" s="81" t="s">
        <v>36</v>
      </c>
      <c r="B30" s="81">
        <v>6</v>
      </c>
      <c r="C30" s="81" t="s">
        <v>1569</v>
      </c>
      <c r="D30" s="81" t="s">
        <v>5470</v>
      </c>
      <c r="E30" s="81" t="s">
        <v>1847</v>
      </c>
      <c r="F30" s="81">
        <v>1376594</v>
      </c>
      <c r="G30" s="81">
        <v>1376594</v>
      </c>
      <c r="H30" s="81">
        <v>1376594</v>
      </c>
      <c r="I30" s="81" t="s">
        <v>2829</v>
      </c>
      <c r="J30" s="81" t="s">
        <v>2833</v>
      </c>
      <c r="K30" s="81">
        <v>10000</v>
      </c>
      <c r="L30" s="81">
        <v>0</v>
      </c>
      <c r="M30" s="81">
        <v>1386594</v>
      </c>
      <c r="N30" s="81">
        <v>1386594</v>
      </c>
      <c r="O30" s="81">
        <v>1376594</v>
      </c>
      <c r="P30" s="81">
        <v>1386594</v>
      </c>
      <c r="Q30" s="81">
        <v>1376594</v>
      </c>
      <c r="R30" s="81">
        <v>1386594</v>
      </c>
      <c r="S30" s="81">
        <v>1376594</v>
      </c>
    </row>
    <row r="31" spans="1:19" x14ac:dyDescent="0.35">
      <c r="A31" s="81" t="s">
        <v>37</v>
      </c>
      <c r="B31" s="81">
        <v>6</v>
      </c>
      <c r="C31" s="81" t="s">
        <v>1569</v>
      </c>
      <c r="D31" s="81" t="s">
        <v>5666</v>
      </c>
      <c r="E31" s="81" t="s">
        <v>1848</v>
      </c>
      <c r="F31" s="81">
        <v>13193975</v>
      </c>
      <c r="G31" s="81">
        <v>13193975</v>
      </c>
      <c r="H31" s="81">
        <v>13193975</v>
      </c>
      <c r="I31" s="81" t="s">
        <v>2829</v>
      </c>
      <c r="J31" s="81" t="s">
        <v>2833</v>
      </c>
      <c r="K31" s="81">
        <v>139300</v>
      </c>
      <c r="L31" s="81">
        <v>0</v>
      </c>
      <c r="M31" s="81">
        <v>13333275</v>
      </c>
      <c r="N31" s="81">
        <v>13333275</v>
      </c>
      <c r="O31" s="81">
        <v>13193975</v>
      </c>
      <c r="P31" s="81">
        <v>13333275</v>
      </c>
      <c r="Q31" s="81">
        <v>13193975</v>
      </c>
      <c r="R31" s="81">
        <v>13333275</v>
      </c>
      <c r="S31" s="81">
        <v>13193975</v>
      </c>
    </row>
    <row r="32" spans="1:19" x14ac:dyDescent="0.35">
      <c r="A32" s="81" t="s">
        <v>38</v>
      </c>
      <c r="B32" s="81">
        <v>6</v>
      </c>
      <c r="C32" s="81" t="s">
        <v>1569</v>
      </c>
      <c r="D32" s="81" t="s">
        <v>6611</v>
      </c>
      <c r="E32" s="81" t="s">
        <v>1849</v>
      </c>
      <c r="F32" s="81">
        <v>660168</v>
      </c>
      <c r="G32" s="81">
        <v>660168</v>
      </c>
      <c r="H32" s="81">
        <v>660168</v>
      </c>
      <c r="I32" s="81" t="s">
        <v>2829</v>
      </c>
      <c r="J32" s="81" t="s">
        <v>2833</v>
      </c>
      <c r="K32" s="81">
        <v>31250</v>
      </c>
      <c r="L32" s="81">
        <v>0</v>
      </c>
      <c r="M32" s="81">
        <v>691418</v>
      </c>
      <c r="N32" s="81">
        <v>691418</v>
      </c>
      <c r="O32" s="81">
        <v>660168</v>
      </c>
      <c r="P32" s="81">
        <v>691418</v>
      </c>
      <c r="Q32" s="81">
        <v>660168</v>
      </c>
      <c r="R32" s="81">
        <v>691418</v>
      </c>
      <c r="S32" s="81">
        <v>660168</v>
      </c>
    </row>
    <row r="33" spans="1:19" x14ac:dyDescent="0.35">
      <c r="A33" s="81" t="s">
        <v>39</v>
      </c>
      <c r="B33" s="81">
        <v>7</v>
      </c>
      <c r="C33" s="81" t="s">
        <v>1570</v>
      </c>
      <c r="D33" s="81" t="s">
        <v>5305</v>
      </c>
      <c r="E33" s="81" t="s">
        <v>1850</v>
      </c>
      <c r="F33" s="81">
        <v>345010992</v>
      </c>
      <c r="G33" s="81">
        <v>348564775</v>
      </c>
      <c r="H33" s="81">
        <v>345010992</v>
      </c>
      <c r="I33" s="81" t="s">
        <v>2829</v>
      </c>
      <c r="J33" s="81" t="s">
        <v>2833</v>
      </c>
      <c r="K33" s="81">
        <v>3975018</v>
      </c>
      <c r="L33" s="81">
        <v>0</v>
      </c>
      <c r="M33" s="81">
        <v>348986010</v>
      </c>
      <c r="N33" s="81">
        <v>348986010</v>
      </c>
      <c r="O33" s="81">
        <v>345010992</v>
      </c>
      <c r="P33" s="81">
        <v>348986010</v>
      </c>
      <c r="Q33" s="81">
        <v>345010992</v>
      </c>
      <c r="R33" s="81">
        <v>348986010</v>
      </c>
      <c r="S33" s="81">
        <v>345010992</v>
      </c>
    </row>
    <row r="34" spans="1:19" x14ac:dyDescent="0.35">
      <c r="A34" s="81" t="s">
        <v>40</v>
      </c>
      <c r="B34" s="81">
        <v>7</v>
      </c>
      <c r="C34" s="81" t="s">
        <v>1570</v>
      </c>
      <c r="D34" s="81" t="s">
        <v>5307</v>
      </c>
      <c r="E34" s="81" t="s">
        <v>1851</v>
      </c>
      <c r="F34" s="81">
        <v>850737612</v>
      </c>
      <c r="G34" s="81">
        <v>885651400</v>
      </c>
      <c r="H34" s="81">
        <v>850737612</v>
      </c>
      <c r="I34" s="81" t="s">
        <v>2829</v>
      </c>
      <c r="J34" s="81" t="s">
        <v>2834</v>
      </c>
      <c r="K34" s="81">
        <v>12479893</v>
      </c>
      <c r="L34" s="81">
        <v>0</v>
      </c>
      <c r="M34" s="81">
        <v>863217505</v>
      </c>
      <c r="N34" s="81">
        <v>863217505</v>
      </c>
      <c r="O34" s="81">
        <v>850737612</v>
      </c>
      <c r="P34" s="81">
        <v>863217505</v>
      </c>
      <c r="Q34" s="81">
        <v>850737612</v>
      </c>
      <c r="R34" s="81">
        <v>863217505</v>
      </c>
      <c r="S34" s="81">
        <v>850737612</v>
      </c>
    </row>
    <row r="35" spans="1:19" x14ac:dyDescent="0.35">
      <c r="A35" s="81" t="s">
        <v>41</v>
      </c>
      <c r="B35" s="81">
        <v>7</v>
      </c>
      <c r="C35" s="81" t="s">
        <v>1570</v>
      </c>
      <c r="D35" s="81" t="s">
        <v>5308</v>
      </c>
      <c r="E35" s="81" t="s">
        <v>1852</v>
      </c>
      <c r="F35" s="81">
        <v>331775889</v>
      </c>
      <c r="G35" s="81">
        <v>344670208</v>
      </c>
      <c r="H35" s="81">
        <v>331775889</v>
      </c>
      <c r="I35" s="81" t="s">
        <v>2829</v>
      </c>
      <c r="J35" s="81" t="s">
        <v>2833</v>
      </c>
      <c r="K35" s="81">
        <v>10613475</v>
      </c>
      <c r="L35" s="81">
        <v>0</v>
      </c>
      <c r="M35" s="81">
        <v>342389364</v>
      </c>
      <c r="N35" s="81">
        <v>342389364</v>
      </c>
      <c r="O35" s="81">
        <v>331775889</v>
      </c>
      <c r="P35" s="81">
        <v>342389364</v>
      </c>
      <c r="Q35" s="81">
        <v>331775889</v>
      </c>
      <c r="R35" s="81">
        <v>342389364</v>
      </c>
      <c r="S35" s="81">
        <v>331775889</v>
      </c>
    </row>
    <row r="36" spans="1:19" x14ac:dyDescent="0.35">
      <c r="A36" s="81" t="s">
        <v>42</v>
      </c>
      <c r="B36" s="81">
        <v>7</v>
      </c>
      <c r="C36" s="81" t="s">
        <v>1570</v>
      </c>
      <c r="D36" s="81" t="s">
        <v>5310</v>
      </c>
      <c r="E36" s="81" t="s">
        <v>1853</v>
      </c>
      <c r="F36" s="81">
        <v>1874297951</v>
      </c>
      <c r="G36" s="81">
        <v>1935901542</v>
      </c>
      <c r="H36" s="81">
        <v>1874297951</v>
      </c>
      <c r="I36" s="81" t="s">
        <v>2829</v>
      </c>
      <c r="J36" s="81" t="s">
        <v>2833</v>
      </c>
      <c r="K36" s="81">
        <v>34709824</v>
      </c>
      <c r="L36" s="81">
        <v>0</v>
      </c>
      <c r="M36" s="81">
        <v>1909007775</v>
      </c>
      <c r="N36" s="81">
        <v>1909007775</v>
      </c>
      <c r="O36" s="81">
        <v>1874297951</v>
      </c>
      <c r="P36" s="81">
        <v>1909007775</v>
      </c>
      <c r="Q36" s="81">
        <v>1874297951</v>
      </c>
      <c r="R36" s="81">
        <v>1909007775</v>
      </c>
      <c r="S36" s="81">
        <v>1874297951</v>
      </c>
    </row>
    <row r="37" spans="1:19" x14ac:dyDescent="0.35">
      <c r="A37" s="81" t="s">
        <v>43</v>
      </c>
      <c r="B37" s="81">
        <v>7</v>
      </c>
      <c r="C37" s="81" t="s">
        <v>1570</v>
      </c>
      <c r="D37" s="81" t="s">
        <v>5311</v>
      </c>
      <c r="E37" s="81" t="s">
        <v>1854</v>
      </c>
      <c r="F37" s="81">
        <v>490465406</v>
      </c>
      <c r="G37" s="81">
        <v>504820076</v>
      </c>
      <c r="H37" s="81">
        <v>490465406</v>
      </c>
      <c r="I37" s="81" t="s">
        <v>2829</v>
      </c>
      <c r="J37" s="81" t="s">
        <v>2833</v>
      </c>
      <c r="K37" s="81">
        <v>17107126</v>
      </c>
      <c r="L37" s="81">
        <v>0</v>
      </c>
      <c r="M37" s="81">
        <v>507572532</v>
      </c>
      <c r="N37" s="81">
        <v>507572532</v>
      </c>
      <c r="O37" s="81">
        <v>490465406</v>
      </c>
      <c r="P37" s="81">
        <v>507572532</v>
      </c>
      <c r="Q37" s="81">
        <v>490465406</v>
      </c>
      <c r="R37" s="81">
        <v>507572532</v>
      </c>
      <c r="S37" s="81">
        <v>490465406</v>
      </c>
    </row>
    <row r="38" spans="1:19" x14ac:dyDescent="0.35">
      <c r="A38" s="81" t="s">
        <v>44</v>
      </c>
      <c r="B38" s="81">
        <v>7</v>
      </c>
      <c r="C38" s="81" t="s">
        <v>1570</v>
      </c>
      <c r="D38" s="81" t="s">
        <v>5356</v>
      </c>
      <c r="E38" s="81" t="s">
        <v>1855</v>
      </c>
      <c r="F38" s="81">
        <v>229861679</v>
      </c>
      <c r="G38" s="81">
        <v>231408227</v>
      </c>
      <c r="H38" s="81">
        <v>229861679</v>
      </c>
      <c r="I38" s="81" t="s">
        <v>2829</v>
      </c>
      <c r="J38" s="81" t="s">
        <v>2833</v>
      </c>
      <c r="K38" s="81">
        <v>9619821</v>
      </c>
      <c r="L38" s="81">
        <v>0</v>
      </c>
      <c r="M38" s="81">
        <v>239481500</v>
      </c>
      <c r="N38" s="81">
        <v>239481500</v>
      </c>
      <c r="O38" s="81">
        <v>229861679</v>
      </c>
      <c r="P38" s="81">
        <v>239481500</v>
      </c>
      <c r="Q38" s="81">
        <v>229861679</v>
      </c>
      <c r="R38" s="81">
        <v>239481500</v>
      </c>
      <c r="S38" s="81">
        <v>229861679</v>
      </c>
    </row>
    <row r="39" spans="1:19" x14ac:dyDescent="0.35">
      <c r="A39" s="81" t="s">
        <v>45</v>
      </c>
      <c r="B39" s="81">
        <v>7</v>
      </c>
      <c r="C39" s="81" t="s">
        <v>1570</v>
      </c>
      <c r="D39" s="81" t="s">
        <v>6130</v>
      </c>
      <c r="E39" s="81" t="s">
        <v>1856</v>
      </c>
      <c r="F39" s="81">
        <v>159443686</v>
      </c>
      <c r="G39" s="81">
        <v>159443686</v>
      </c>
      <c r="H39" s="81">
        <v>159443686</v>
      </c>
      <c r="I39" s="81" t="s">
        <v>2829</v>
      </c>
      <c r="J39" s="81" t="s">
        <v>2833</v>
      </c>
      <c r="K39" s="81">
        <v>195000</v>
      </c>
      <c r="L39" s="81">
        <v>0</v>
      </c>
      <c r="M39" s="81">
        <v>159638686</v>
      </c>
      <c r="N39" s="81">
        <v>159638686</v>
      </c>
      <c r="O39" s="81">
        <v>159443686</v>
      </c>
      <c r="P39" s="81">
        <v>159638686</v>
      </c>
      <c r="Q39" s="81">
        <v>159443686</v>
      </c>
      <c r="R39" s="81">
        <v>159638686</v>
      </c>
      <c r="S39" s="81">
        <v>159443686</v>
      </c>
    </row>
    <row r="40" spans="1:19" x14ac:dyDescent="0.35">
      <c r="A40" s="81" t="s">
        <v>46</v>
      </c>
      <c r="B40" s="81">
        <v>8</v>
      </c>
      <c r="C40" s="81" t="s">
        <v>1571</v>
      </c>
      <c r="D40" s="81" t="s">
        <v>5312</v>
      </c>
      <c r="E40" s="81" t="s">
        <v>1857</v>
      </c>
      <c r="F40" s="81">
        <v>1554835464</v>
      </c>
      <c r="G40" s="81">
        <v>1554835464</v>
      </c>
      <c r="H40" s="81">
        <v>1554835464</v>
      </c>
      <c r="I40" s="81" t="s">
        <v>2829</v>
      </c>
      <c r="J40" s="81" t="s">
        <v>2832</v>
      </c>
      <c r="K40" s="81">
        <v>29957605</v>
      </c>
      <c r="L40" s="81">
        <v>0</v>
      </c>
      <c r="M40" s="81">
        <v>1584793069</v>
      </c>
      <c r="N40" s="81">
        <v>1584793069</v>
      </c>
      <c r="O40" s="81">
        <v>1554835464</v>
      </c>
      <c r="P40" s="81">
        <v>1584793069</v>
      </c>
      <c r="Q40" s="81">
        <v>1554835464</v>
      </c>
      <c r="R40" s="81">
        <v>1584793069</v>
      </c>
      <c r="S40" s="81">
        <v>1554835464</v>
      </c>
    </row>
    <row r="41" spans="1:19" x14ac:dyDescent="0.35">
      <c r="A41" s="81" t="s">
        <v>47</v>
      </c>
      <c r="B41" s="81">
        <v>8</v>
      </c>
      <c r="C41" s="81" t="s">
        <v>1571</v>
      </c>
      <c r="D41" s="81" t="s">
        <v>5313</v>
      </c>
      <c r="E41" s="81" t="s">
        <v>1858</v>
      </c>
      <c r="F41" s="81">
        <v>1634782589</v>
      </c>
      <c r="G41" s="81">
        <v>1634782589</v>
      </c>
      <c r="H41" s="81">
        <v>1634782589</v>
      </c>
      <c r="I41" s="81" t="s">
        <v>2829</v>
      </c>
      <c r="J41" s="81" t="s">
        <v>2832</v>
      </c>
      <c r="K41" s="81">
        <v>28723019</v>
      </c>
      <c r="L41" s="81">
        <v>33965585</v>
      </c>
      <c r="M41" s="81">
        <v>1663505608</v>
      </c>
      <c r="N41" s="81">
        <v>1629540023</v>
      </c>
      <c r="O41" s="81">
        <v>1600817004</v>
      </c>
      <c r="P41" s="81">
        <v>1663505608</v>
      </c>
      <c r="Q41" s="81">
        <v>1634782589</v>
      </c>
      <c r="R41" s="81">
        <v>1629540023</v>
      </c>
      <c r="S41" s="81">
        <v>1600817004</v>
      </c>
    </row>
    <row r="42" spans="1:19" x14ac:dyDescent="0.35">
      <c r="A42" s="81" t="s">
        <v>48</v>
      </c>
      <c r="B42" s="81">
        <v>8</v>
      </c>
      <c r="C42" s="81" t="s">
        <v>1571</v>
      </c>
      <c r="D42" s="81" t="s">
        <v>5314</v>
      </c>
      <c r="E42" s="81" t="s">
        <v>1859</v>
      </c>
      <c r="F42" s="81">
        <v>149172182</v>
      </c>
      <c r="G42" s="81">
        <v>149172182</v>
      </c>
      <c r="H42" s="81">
        <v>149172182</v>
      </c>
      <c r="I42" s="81" t="s">
        <v>2829</v>
      </c>
      <c r="J42" s="81" t="s">
        <v>2832</v>
      </c>
      <c r="K42" s="81">
        <v>4022599</v>
      </c>
      <c r="L42" s="81">
        <v>1769530</v>
      </c>
      <c r="M42" s="81">
        <v>153194781</v>
      </c>
      <c r="N42" s="81">
        <v>151425251</v>
      </c>
      <c r="O42" s="81">
        <v>147402652</v>
      </c>
      <c r="P42" s="81">
        <v>153194781</v>
      </c>
      <c r="Q42" s="81">
        <v>149172182</v>
      </c>
      <c r="R42" s="81">
        <v>151425251</v>
      </c>
      <c r="S42" s="81">
        <v>147402652</v>
      </c>
    </row>
    <row r="43" spans="1:19" x14ac:dyDescent="0.35">
      <c r="A43" s="81" t="s">
        <v>49</v>
      </c>
      <c r="B43" s="81">
        <v>8</v>
      </c>
      <c r="C43" s="81" t="s">
        <v>1571</v>
      </c>
      <c r="D43" s="81" t="s">
        <v>5542</v>
      </c>
      <c r="E43" s="81" t="s">
        <v>1860</v>
      </c>
      <c r="F43" s="81">
        <v>53990296</v>
      </c>
      <c r="G43" s="81">
        <v>53990296</v>
      </c>
      <c r="H43" s="81">
        <v>53990296</v>
      </c>
      <c r="I43" s="81" t="s">
        <v>2829</v>
      </c>
      <c r="J43" s="81" t="s">
        <v>2832</v>
      </c>
      <c r="K43" s="81">
        <v>1028936</v>
      </c>
      <c r="L43" s="81">
        <v>0</v>
      </c>
      <c r="M43" s="81">
        <v>55019232</v>
      </c>
      <c r="N43" s="81">
        <v>55019232</v>
      </c>
      <c r="O43" s="81">
        <v>53990296</v>
      </c>
      <c r="P43" s="81">
        <v>55019232</v>
      </c>
      <c r="Q43" s="81">
        <v>53990296</v>
      </c>
      <c r="R43" s="81">
        <v>55019232</v>
      </c>
      <c r="S43" s="81">
        <v>53990296</v>
      </c>
    </row>
    <row r="44" spans="1:19" x14ac:dyDescent="0.35">
      <c r="A44" s="81" t="s">
        <v>50</v>
      </c>
      <c r="B44" s="81">
        <v>8</v>
      </c>
      <c r="C44" s="81" t="s">
        <v>1571</v>
      </c>
      <c r="D44" s="81" t="s">
        <v>6742</v>
      </c>
      <c r="E44" s="81" t="s">
        <v>1861</v>
      </c>
      <c r="F44" s="81">
        <v>19633502</v>
      </c>
      <c r="G44" s="81">
        <v>19633502</v>
      </c>
      <c r="H44" s="81">
        <v>19633502</v>
      </c>
      <c r="I44" s="81" t="s">
        <v>2829</v>
      </c>
      <c r="J44" s="81" t="s">
        <v>2832</v>
      </c>
      <c r="K44" s="81">
        <v>240000</v>
      </c>
      <c r="L44" s="81">
        <v>0</v>
      </c>
      <c r="M44" s="81">
        <v>19873502</v>
      </c>
      <c r="N44" s="81">
        <v>19873502</v>
      </c>
      <c r="O44" s="81">
        <v>19633502</v>
      </c>
      <c r="P44" s="81">
        <v>19873502</v>
      </c>
      <c r="Q44" s="81">
        <v>19633502</v>
      </c>
      <c r="R44" s="81">
        <v>19873502</v>
      </c>
      <c r="S44" s="81">
        <v>19633502</v>
      </c>
    </row>
    <row r="45" spans="1:19" x14ac:dyDescent="0.35">
      <c r="A45" s="81" t="s">
        <v>51</v>
      </c>
      <c r="B45" s="81">
        <v>8</v>
      </c>
      <c r="C45" s="81" t="s">
        <v>1571</v>
      </c>
      <c r="D45" s="81" t="s">
        <v>6744</v>
      </c>
      <c r="E45" s="81" t="s">
        <v>1862</v>
      </c>
      <c r="F45" s="81">
        <v>271252</v>
      </c>
      <c r="G45" s="81">
        <v>271252</v>
      </c>
      <c r="H45" s="81">
        <v>271252</v>
      </c>
      <c r="I45" s="81" t="s">
        <v>2829</v>
      </c>
      <c r="J45" s="81" t="s">
        <v>2832</v>
      </c>
      <c r="K45" s="81">
        <v>20000</v>
      </c>
      <c r="L45" s="81">
        <v>0</v>
      </c>
      <c r="M45" s="81">
        <v>291252</v>
      </c>
      <c r="N45" s="81">
        <v>291252</v>
      </c>
      <c r="O45" s="81">
        <v>271252</v>
      </c>
      <c r="P45" s="81">
        <v>291252</v>
      </c>
      <c r="Q45" s="81">
        <v>271252</v>
      </c>
      <c r="R45" s="81">
        <v>291252</v>
      </c>
      <c r="S45" s="81">
        <v>271252</v>
      </c>
    </row>
    <row r="46" spans="1:19" x14ac:dyDescent="0.35">
      <c r="A46" s="81" t="s">
        <v>52</v>
      </c>
      <c r="B46" s="81">
        <v>9</v>
      </c>
      <c r="C46" s="81" t="s">
        <v>1572</v>
      </c>
      <c r="D46" s="81" t="s">
        <v>5316</v>
      </c>
      <c r="E46" s="81" t="s">
        <v>1863</v>
      </c>
      <c r="F46" s="81">
        <v>286475797</v>
      </c>
      <c r="G46" s="81">
        <v>316255736</v>
      </c>
      <c r="H46" s="81">
        <v>316255736</v>
      </c>
      <c r="I46" s="81" t="s">
        <v>2830</v>
      </c>
      <c r="J46" s="81" t="s">
        <v>2836</v>
      </c>
      <c r="K46" s="81">
        <v>8495110</v>
      </c>
      <c r="L46" s="81">
        <v>0</v>
      </c>
      <c r="M46" s="81">
        <v>324750846</v>
      </c>
      <c r="N46" s="81">
        <v>324750846</v>
      </c>
      <c r="O46" s="81">
        <v>316255736</v>
      </c>
      <c r="P46" s="81">
        <v>324750846</v>
      </c>
      <c r="Q46" s="81">
        <v>316255736</v>
      </c>
      <c r="R46" s="81">
        <v>324750846</v>
      </c>
      <c r="S46" s="81">
        <v>316255736</v>
      </c>
    </row>
    <row r="47" spans="1:19" x14ac:dyDescent="0.35">
      <c r="A47" s="81" t="s">
        <v>53</v>
      </c>
      <c r="B47" s="81">
        <v>9</v>
      </c>
      <c r="C47" s="81" t="s">
        <v>1572</v>
      </c>
      <c r="D47" s="81" t="s">
        <v>6186</v>
      </c>
      <c r="E47" s="81" t="s">
        <v>1864</v>
      </c>
      <c r="F47" s="81">
        <v>61076101</v>
      </c>
      <c r="G47" s="81">
        <v>61076101</v>
      </c>
      <c r="H47" s="81">
        <v>61076101</v>
      </c>
      <c r="I47" s="81" t="s">
        <v>2829</v>
      </c>
      <c r="J47" s="81" t="s">
        <v>2833</v>
      </c>
      <c r="K47" s="81">
        <v>454053</v>
      </c>
      <c r="L47" s="81">
        <v>0</v>
      </c>
      <c r="M47" s="81">
        <v>61530154</v>
      </c>
      <c r="N47" s="81">
        <v>61530154</v>
      </c>
      <c r="O47" s="81">
        <v>61076101</v>
      </c>
      <c r="P47" s="81">
        <v>158111864</v>
      </c>
      <c r="Q47" s="81">
        <v>157657811</v>
      </c>
      <c r="R47" s="81">
        <v>158111864</v>
      </c>
      <c r="S47" s="81">
        <v>157657811</v>
      </c>
    </row>
    <row r="48" spans="1:19" x14ac:dyDescent="0.35">
      <c r="A48" s="81" t="s">
        <v>54</v>
      </c>
      <c r="B48" s="81">
        <v>9</v>
      </c>
      <c r="C48" s="81" t="s">
        <v>1572</v>
      </c>
      <c r="D48" s="81" t="s">
        <v>6472</v>
      </c>
      <c r="E48" s="81" t="s">
        <v>1865</v>
      </c>
      <c r="F48" s="81">
        <v>9532116</v>
      </c>
      <c r="G48" s="81">
        <v>9532116</v>
      </c>
      <c r="H48" s="81">
        <v>9532116</v>
      </c>
      <c r="I48" s="81" t="s">
        <v>2829</v>
      </c>
      <c r="J48" s="81" t="s">
        <v>2833</v>
      </c>
      <c r="K48" s="81">
        <v>160000</v>
      </c>
      <c r="L48" s="81">
        <v>0</v>
      </c>
      <c r="M48" s="81">
        <v>9692116</v>
      </c>
      <c r="N48" s="81">
        <v>9692116</v>
      </c>
      <c r="O48" s="81">
        <v>9532116</v>
      </c>
      <c r="P48" s="81">
        <v>9692116</v>
      </c>
      <c r="Q48" s="81">
        <v>9532116</v>
      </c>
      <c r="R48" s="81">
        <v>9692116</v>
      </c>
      <c r="S48" s="81">
        <v>9532116</v>
      </c>
    </row>
    <row r="49" spans="1:19" x14ac:dyDescent="0.35">
      <c r="A49" s="81" t="s">
        <v>55</v>
      </c>
      <c r="B49" s="81">
        <v>10</v>
      </c>
      <c r="C49" s="81" t="s">
        <v>1573</v>
      </c>
      <c r="D49" s="81" t="s">
        <v>5318</v>
      </c>
      <c r="E49" s="81" t="s">
        <v>1866</v>
      </c>
      <c r="F49" s="81">
        <v>279624897</v>
      </c>
      <c r="G49" s="81">
        <v>333095785</v>
      </c>
      <c r="H49" s="81">
        <v>279624897</v>
      </c>
      <c r="I49" s="81" t="s">
        <v>2829</v>
      </c>
      <c r="J49" s="81" t="s">
        <v>2837</v>
      </c>
      <c r="K49" s="81">
        <v>5018039</v>
      </c>
      <c r="L49" s="81">
        <v>0</v>
      </c>
      <c r="M49" s="81">
        <v>284642936</v>
      </c>
      <c r="N49" s="81">
        <v>284642936</v>
      </c>
      <c r="O49" s="81">
        <v>279624897</v>
      </c>
      <c r="P49" s="81">
        <v>284642936</v>
      </c>
      <c r="Q49" s="81">
        <v>279624897</v>
      </c>
      <c r="R49" s="81">
        <v>284642936</v>
      </c>
      <c r="S49" s="81">
        <v>279624897</v>
      </c>
    </row>
    <row r="50" spans="1:19" x14ac:dyDescent="0.35">
      <c r="A50" s="81" t="s">
        <v>56</v>
      </c>
      <c r="B50" s="81">
        <v>10</v>
      </c>
      <c r="C50" s="81" t="s">
        <v>1573</v>
      </c>
      <c r="D50" s="81" t="s">
        <v>5320</v>
      </c>
      <c r="E50" s="81" t="s">
        <v>1867</v>
      </c>
      <c r="F50" s="81">
        <v>1920612680</v>
      </c>
      <c r="G50" s="81">
        <v>2070325014</v>
      </c>
      <c r="H50" s="81">
        <v>2070325014</v>
      </c>
      <c r="I50" s="81" t="s">
        <v>2830</v>
      </c>
      <c r="J50" s="81" t="s">
        <v>2836</v>
      </c>
      <c r="K50" s="81">
        <v>49011344</v>
      </c>
      <c r="L50" s="81">
        <v>0</v>
      </c>
      <c r="M50" s="81">
        <v>2119336358</v>
      </c>
      <c r="N50" s="81">
        <v>2119336358</v>
      </c>
      <c r="O50" s="81">
        <v>2070325014</v>
      </c>
      <c r="P50" s="81">
        <v>2119336358</v>
      </c>
      <c r="Q50" s="81">
        <v>2070325014</v>
      </c>
      <c r="R50" s="81">
        <v>2119336358</v>
      </c>
      <c r="S50" s="81">
        <v>2070325014</v>
      </c>
    </row>
    <row r="51" spans="1:19" x14ac:dyDescent="0.35">
      <c r="A51" s="81" t="s">
        <v>57</v>
      </c>
      <c r="B51" s="81">
        <v>10</v>
      </c>
      <c r="C51" s="81" t="s">
        <v>1573</v>
      </c>
      <c r="D51" s="81" t="s">
        <v>5361</v>
      </c>
      <c r="E51" s="81" t="s">
        <v>1868</v>
      </c>
      <c r="F51" s="81">
        <v>41477330</v>
      </c>
      <c r="G51" s="81">
        <v>41477330</v>
      </c>
      <c r="H51" s="81">
        <v>41477330</v>
      </c>
      <c r="I51" s="81" t="s">
        <v>2829</v>
      </c>
      <c r="J51" s="81" t="s">
        <v>2832</v>
      </c>
      <c r="K51" s="81">
        <v>1199592</v>
      </c>
      <c r="L51" s="81">
        <v>0</v>
      </c>
      <c r="M51" s="81">
        <v>42676922</v>
      </c>
      <c r="N51" s="81">
        <v>42676922</v>
      </c>
      <c r="O51" s="81">
        <v>41477330</v>
      </c>
      <c r="P51" s="81">
        <v>42676922</v>
      </c>
      <c r="Q51" s="81">
        <v>41477330</v>
      </c>
      <c r="R51" s="81">
        <v>42676922</v>
      </c>
      <c r="S51" s="81">
        <v>41477330</v>
      </c>
    </row>
    <row r="52" spans="1:19" x14ac:dyDescent="0.35">
      <c r="A52" s="81" t="s">
        <v>58</v>
      </c>
      <c r="B52" s="81">
        <v>10</v>
      </c>
      <c r="C52" s="81" t="s">
        <v>1573</v>
      </c>
      <c r="D52" s="81" t="s">
        <v>6715</v>
      </c>
      <c r="E52" s="81" t="s">
        <v>1869</v>
      </c>
      <c r="F52" s="81">
        <v>151661775</v>
      </c>
      <c r="G52" s="81">
        <v>151661775</v>
      </c>
      <c r="H52" s="81">
        <v>151661775</v>
      </c>
      <c r="I52" s="81" t="s">
        <v>2829</v>
      </c>
      <c r="J52" s="81" t="s">
        <v>2832</v>
      </c>
      <c r="K52" s="81">
        <v>1900550</v>
      </c>
      <c r="L52" s="81">
        <v>0</v>
      </c>
      <c r="M52" s="81">
        <v>153562325</v>
      </c>
      <c r="N52" s="81">
        <v>153562325</v>
      </c>
      <c r="O52" s="81">
        <v>151661775</v>
      </c>
      <c r="P52" s="81">
        <v>153562325</v>
      </c>
      <c r="Q52" s="81">
        <v>151661775</v>
      </c>
      <c r="R52" s="81">
        <v>153562325</v>
      </c>
      <c r="S52" s="81">
        <v>151661775</v>
      </c>
    </row>
    <row r="53" spans="1:19" x14ac:dyDescent="0.35">
      <c r="A53" s="81" t="s">
        <v>59</v>
      </c>
      <c r="B53" s="81">
        <v>11</v>
      </c>
      <c r="C53" s="81" t="s">
        <v>1574</v>
      </c>
      <c r="D53" s="81" t="s">
        <v>5321</v>
      </c>
      <c r="E53" s="81" t="s">
        <v>1870</v>
      </c>
      <c r="F53" s="81">
        <v>5520798596</v>
      </c>
      <c r="G53" s="81">
        <v>5719608786</v>
      </c>
      <c r="H53" s="81">
        <v>5520798596</v>
      </c>
      <c r="I53" s="81" t="s">
        <v>2829</v>
      </c>
      <c r="J53" s="81" t="s">
        <v>2833</v>
      </c>
      <c r="K53" s="81">
        <v>87350965</v>
      </c>
      <c r="L53" s="81">
        <v>0</v>
      </c>
      <c r="M53" s="81">
        <v>5608149561</v>
      </c>
      <c r="N53" s="81">
        <v>5608149561</v>
      </c>
      <c r="O53" s="81">
        <v>5520798596</v>
      </c>
      <c r="P53" s="81">
        <v>5608149561</v>
      </c>
      <c r="Q53" s="81">
        <v>5520798596</v>
      </c>
      <c r="R53" s="81">
        <v>5608149561</v>
      </c>
      <c r="S53" s="81">
        <v>5520798596</v>
      </c>
    </row>
    <row r="54" spans="1:19" x14ac:dyDescent="0.35">
      <c r="A54" s="81" t="s">
        <v>60</v>
      </c>
      <c r="B54" s="81">
        <v>11</v>
      </c>
      <c r="C54" s="81" t="s">
        <v>1574</v>
      </c>
      <c r="D54" s="81" t="s">
        <v>5322</v>
      </c>
      <c r="E54" s="81" t="s">
        <v>1871</v>
      </c>
      <c r="F54" s="81">
        <v>1490526659</v>
      </c>
      <c r="G54" s="81">
        <v>1490526659</v>
      </c>
      <c r="H54" s="81">
        <v>1490526659</v>
      </c>
      <c r="I54" s="81" t="s">
        <v>2829</v>
      </c>
      <c r="J54" s="81" t="s">
        <v>2832</v>
      </c>
      <c r="K54" s="81">
        <v>29855779</v>
      </c>
      <c r="L54" s="81">
        <v>0</v>
      </c>
      <c r="M54" s="81">
        <v>1520382438</v>
      </c>
      <c r="N54" s="81">
        <v>1520382438</v>
      </c>
      <c r="O54" s="81">
        <v>1490526659</v>
      </c>
      <c r="P54" s="81">
        <v>1520382438</v>
      </c>
      <c r="Q54" s="81">
        <v>1490526659</v>
      </c>
      <c r="R54" s="81">
        <v>1520382438</v>
      </c>
      <c r="S54" s="81">
        <v>1490526659</v>
      </c>
    </row>
    <row r="55" spans="1:19" x14ac:dyDescent="0.35">
      <c r="A55" s="81" t="s">
        <v>61</v>
      </c>
      <c r="B55" s="81">
        <v>11</v>
      </c>
      <c r="C55" s="81" t="s">
        <v>1574</v>
      </c>
      <c r="D55" s="81" t="s">
        <v>5325</v>
      </c>
      <c r="E55" s="81" t="s">
        <v>1872</v>
      </c>
      <c r="F55" s="81">
        <v>1100174868</v>
      </c>
      <c r="G55" s="81">
        <v>1100174868</v>
      </c>
      <c r="H55" s="81">
        <v>1100174868</v>
      </c>
      <c r="I55" s="81" t="s">
        <v>2829</v>
      </c>
      <c r="J55" s="81" t="s">
        <v>2832</v>
      </c>
      <c r="K55" s="81">
        <v>22213962</v>
      </c>
      <c r="L55" s="81">
        <v>0</v>
      </c>
      <c r="M55" s="81">
        <v>1122388830</v>
      </c>
      <c r="N55" s="81">
        <v>1122388830</v>
      </c>
      <c r="O55" s="81">
        <v>1100174868</v>
      </c>
      <c r="P55" s="81">
        <v>1122388830</v>
      </c>
      <c r="Q55" s="81">
        <v>1100174868</v>
      </c>
      <c r="R55" s="81">
        <v>1122388830</v>
      </c>
      <c r="S55" s="81">
        <v>1100174868</v>
      </c>
    </row>
    <row r="56" spans="1:19" x14ac:dyDescent="0.35">
      <c r="A56" s="81" t="s">
        <v>62</v>
      </c>
      <c r="B56" s="81">
        <v>11</v>
      </c>
      <c r="C56" s="81" t="s">
        <v>1574</v>
      </c>
      <c r="D56" s="81" t="s">
        <v>5327</v>
      </c>
      <c r="E56" s="81" t="s">
        <v>1873</v>
      </c>
      <c r="F56" s="81">
        <v>148436686</v>
      </c>
      <c r="G56" s="81">
        <v>148436686</v>
      </c>
      <c r="H56" s="81">
        <v>148436686</v>
      </c>
      <c r="I56" s="81" t="s">
        <v>2829</v>
      </c>
      <c r="J56" s="81" t="s">
        <v>2832</v>
      </c>
      <c r="K56" s="81">
        <v>3130141</v>
      </c>
      <c r="L56" s="81">
        <v>0</v>
      </c>
      <c r="M56" s="81">
        <v>151566827</v>
      </c>
      <c r="N56" s="81">
        <v>151566827</v>
      </c>
      <c r="O56" s="81">
        <v>148436686</v>
      </c>
      <c r="P56" s="81">
        <v>151566827</v>
      </c>
      <c r="Q56" s="81">
        <v>148436686</v>
      </c>
      <c r="R56" s="81">
        <v>151566827</v>
      </c>
      <c r="S56" s="81">
        <v>148436686</v>
      </c>
    </row>
    <row r="57" spans="1:19" x14ac:dyDescent="0.35">
      <c r="A57" s="81" t="s">
        <v>63</v>
      </c>
      <c r="B57" s="81">
        <v>11</v>
      </c>
      <c r="C57" s="81" t="s">
        <v>1574</v>
      </c>
      <c r="D57" s="81" t="s">
        <v>6210</v>
      </c>
      <c r="E57" s="81" t="s">
        <v>1874</v>
      </c>
      <c r="F57" s="81">
        <v>2904232</v>
      </c>
      <c r="G57" s="81">
        <v>2904232</v>
      </c>
      <c r="H57" s="81">
        <v>2904232</v>
      </c>
      <c r="I57" s="81" t="s">
        <v>2829</v>
      </c>
      <c r="J57" s="81" t="s">
        <v>2832</v>
      </c>
      <c r="K57" s="81">
        <v>50000</v>
      </c>
      <c r="L57" s="81">
        <v>0</v>
      </c>
      <c r="M57" s="81">
        <v>2954232</v>
      </c>
      <c r="N57" s="81">
        <v>2954232</v>
      </c>
      <c r="O57" s="81">
        <v>2904232</v>
      </c>
      <c r="P57" s="81">
        <v>2954232</v>
      </c>
      <c r="Q57" s="81">
        <v>2904232</v>
      </c>
      <c r="R57" s="81">
        <v>2954232</v>
      </c>
      <c r="S57" s="81">
        <v>2904232</v>
      </c>
    </row>
    <row r="58" spans="1:19" x14ac:dyDescent="0.35">
      <c r="A58" s="81" t="s">
        <v>64</v>
      </c>
      <c r="B58" s="81">
        <v>12</v>
      </c>
      <c r="C58" s="81" t="s">
        <v>1575</v>
      </c>
      <c r="D58" s="81" t="s">
        <v>5328</v>
      </c>
      <c r="E58" s="81" t="s">
        <v>1875</v>
      </c>
      <c r="F58" s="81">
        <v>314049139</v>
      </c>
      <c r="G58" s="81">
        <v>329946030</v>
      </c>
      <c r="H58" s="81">
        <v>329946030</v>
      </c>
      <c r="I58" s="81" t="s">
        <v>2830</v>
      </c>
      <c r="J58" s="81" t="s">
        <v>2836</v>
      </c>
      <c r="K58" s="81">
        <v>7548750</v>
      </c>
      <c r="L58" s="81">
        <v>0</v>
      </c>
      <c r="M58" s="81">
        <v>337494780</v>
      </c>
      <c r="N58" s="81">
        <v>337494780</v>
      </c>
      <c r="O58" s="81">
        <v>329946030</v>
      </c>
      <c r="P58" s="81">
        <v>441137180</v>
      </c>
      <c r="Q58" s="81">
        <v>433588430</v>
      </c>
      <c r="R58" s="81">
        <v>441137180</v>
      </c>
      <c r="S58" s="81">
        <v>433588430</v>
      </c>
    </row>
    <row r="59" spans="1:19" x14ac:dyDescent="0.35">
      <c r="A59" s="81" t="s">
        <v>65</v>
      </c>
      <c r="B59" s="81">
        <v>12</v>
      </c>
      <c r="C59" s="81" t="s">
        <v>1575</v>
      </c>
      <c r="D59" s="81" t="s">
        <v>6831</v>
      </c>
      <c r="E59" s="81" t="s">
        <v>1845</v>
      </c>
      <c r="F59" s="81">
        <v>4063305</v>
      </c>
      <c r="G59" s="81">
        <v>4063305</v>
      </c>
      <c r="H59" s="81">
        <v>4063305</v>
      </c>
      <c r="I59" s="81" t="s">
        <v>2829</v>
      </c>
      <c r="J59" s="81" t="s">
        <v>2832</v>
      </c>
      <c r="K59" s="81">
        <v>42290</v>
      </c>
      <c r="L59" s="81">
        <v>0</v>
      </c>
      <c r="M59" s="81">
        <v>4105595</v>
      </c>
      <c r="N59" s="81">
        <v>4105595</v>
      </c>
      <c r="O59" s="81">
        <v>4063305</v>
      </c>
      <c r="P59" s="81">
        <v>4105595</v>
      </c>
      <c r="Q59" s="81">
        <v>4063305</v>
      </c>
      <c r="R59" s="81">
        <v>4105595</v>
      </c>
      <c r="S59" s="81">
        <v>4063305</v>
      </c>
    </row>
    <row r="60" spans="1:19" x14ac:dyDescent="0.35">
      <c r="A60" s="81" t="s">
        <v>66</v>
      </c>
      <c r="B60" s="81">
        <v>13</v>
      </c>
      <c r="C60" s="81" t="s">
        <v>1576</v>
      </c>
      <c r="D60" s="81" t="s">
        <v>5330</v>
      </c>
      <c r="E60" s="81" t="s">
        <v>1876</v>
      </c>
      <c r="F60" s="81">
        <v>828829935</v>
      </c>
      <c r="G60" s="81">
        <v>861176463</v>
      </c>
      <c r="H60" s="81">
        <v>828829935</v>
      </c>
      <c r="I60" s="81" t="s">
        <v>2829</v>
      </c>
      <c r="J60" s="81" t="s">
        <v>2833</v>
      </c>
      <c r="K60" s="81">
        <v>32237355</v>
      </c>
      <c r="L60" s="81">
        <v>0</v>
      </c>
      <c r="M60" s="81">
        <v>861067290</v>
      </c>
      <c r="N60" s="81">
        <v>861067290</v>
      </c>
      <c r="O60" s="81">
        <v>828829935</v>
      </c>
      <c r="P60" s="81">
        <v>861067290</v>
      </c>
      <c r="Q60" s="81">
        <v>828829935</v>
      </c>
      <c r="R60" s="81">
        <v>861067290</v>
      </c>
      <c r="S60" s="81">
        <v>828829935</v>
      </c>
    </row>
    <row r="61" spans="1:19" x14ac:dyDescent="0.35">
      <c r="A61" s="81" t="s">
        <v>67</v>
      </c>
      <c r="B61" s="81">
        <v>13</v>
      </c>
      <c r="C61" s="81" t="s">
        <v>1576</v>
      </c>
      <c r="D61" s="81" t="s">
        <v>5331</v>
      </c>
      <c r="E61" s="81" t="s">
        <v>1877</v>
      </c>
      <c r="F61" s="81">
        <v>208522181</v>
      </c>
      <c r="G61" s="81">
        <v>213299839</v>
      </c>
      <c r="H61" s="81">
        <v>208522181</v>
      </c>
      <c r="I61" s="81" t="s">
        <v>2829</v>
      </c>
      <c r="J61" s="81" t="s">
        <v>2833</v>
      </c>
      <c r="K61" s="81">
        <v>1368700</v>
      </c>
      <c r="L61" s="81">
        <v>0</v>
      </c>
      <c r="M61" s="81">
        <v>209890881</v>
      </c>
      <c r="N61" s="81">
        <v>209890881</v>
      </c>
      <c r="O61" s="81">
        <v>208522181</v>
      </c>
      <c r="P61" s="81">
        <v>209890881</v>
      </c>
      <c r="Q61" s="81">
        <v>208522181</v>
      </c>
      <c r="R61" s="81">
        <v>209890881</v>
      </c>
      <c r="S61" s="81">
        <v>208522181</v>
      </c>
    </row>
    <row r="62" spans="1:19" x14ac:dyDescent="0.35">
      <c r="A62" s="81" t="s">
        <v>68</v>
      </c>
      <c r="B62" s="81">
        <v>13</v>
      </c>
      <c r="C62" s="81" t="s">
        <v>1576</v>
      </c>
      <c r="D62" s="81" t="s">
        <v>5333</v>
      </c>
      <c r="E62" s="81" t="s">
        <v>1878</v>
      </c>
      <c r="F62" s="81">
        <v>447845595</v>
      </c>
      <c r="G62" s="81">
        <v>453994238</v>
      </c>
      <c r="H62" s="81">
        <v>447845595</v>
      </c>
      <c r="I62" s="81" t="s">
        <v>2829</v>
      </c>
      <c r="J62" s="81" t="s">
        <v>2833</v>
      </c>
      <c r="K62" s="81">
        <v>2736930</v>
      </c>
      <c r="L62" s="81">
        <v>0</v>
      </c>
      <c r="M62" s="81">
        <v>450582525</v>
      </c>
      <c r="N62" s="81">
        <v>450582525</v>
      </c>
      <c r="O62" s="81">
        <v>447845595</v>
      </c>
      <c r="P62" s="81">
        <v>450582525</v>
      </c>
      <c r="Q62" s="81">
        <v>447845595</v>
      </c>
      <c r="R62" s="81">
        <v>450582525</v>
      </c>
      <c r="S62" s="81">
        <v>447845595</v>
      </c>
    </row>
    <row r="63" spans="1:19" x14ac:dyDescent="0.35">
      <c r="A63" s="81" t="s">
        <v>69</v>
      </c>
      <c r="B63" s="81">
        <v>13</v>
      </c>
      <c r="C63" s="81" t="s">
        <v>1576</v>
      </c>
      <c r="D63" s="81" t="s">
        <v>5335</v>
      </c>
      <c r="E63" s="81" t="s">
        <v>1879</v>
      </c>
      <c r="F63" s="81">
        <v>214869221</v>
      </c>
      <c r="G63" s="81">
        <v>212635148</v>
      </c>
      <c r="H63" s="81">
        <v>214869221</v>
      </c>
      <c r="I63" s="81" t="s">
        <v>2829</v>
      </c>
      <c r="J63" s="81" t="s">
        <v>2833</v>
      </c>
      <c r="K63" s="81">
        <v>5123255</v>
      </c>
      <c r="L63" s="81">
        <v>0</v>
      </c>
      <c r="M63" s="81">
        <v>219992476</v>
      </c>
      <c r="N63" s="81">
        <v>219992476</v>
      </c>
      <c r="O63" s="81">
        <v>214869221</v>
      </c>
      <c r="P63" s="81">
        <v>279738906</v>
      </c>
      <c r="Q63" s="81">
        <v>274615651</v>
      </c>
      <c r="R63" s="81">
        <v>279738906</v>
      </c>
      <c r="S63" s="81">
        <v>274615651</v>
      </c>
    </row>
    <row r="64" spans="1:19" x14ac:dyDescent="0.35">
      <c r="A64" s="81" t="s">
        <v>70</v>
      </c>
      <c r="B64" s="81">
        <v>13</v>
      </c>
      <c r="C64" s="81" t="s">
        <v>1576</v>
      </c>
      <c r="D64" s="81" t="s">
        <v>6246</v>
      </c>
      <c r="E64" s="81" t="s">
        <v>1880</v>
      </c>
      <c r="F64" s="81">
        <v>16166612</v>
      </c>
      <c r="G64" s="81">
        <v>16166612</v>
      </c>
      <c r="H64" s="81">
        <v>16166612</v>
      </c>
      <c r="I64" s="81" t="s">
        <v>2829</v>
      </c>
      <c r="J64" s="81" t="s">
        <v>2833</v>
      </c>
      <c r="K64" s="81">
        <v>50280</v>
      </c>
      <c r="L64" s="81">
        <v>103980</v>
      </c>
      <c r="M64" s="81">
        <v>16216892</v>
      </c>
      <c r="N64" s="81">
        <v>16112912</v>
      </c>
      <c r="O64" s="81">
        <v>16062632</v>
      </c>
      <c r="P64" s="81">
        <v>16216892</v>
      </c>
      <c r="Q64" s="81">
        <v>16166612</v>
      </c>
      <c r="R64" s="81">
        <v>16112912</v>
      </c>
      <c r="S64" s="81">
        <v>16062632</v>
      </c>
    </row>
    <row r="65" spans="1:19" x14ac:dyDescent="0.35">
      <c r="A65" s="81" t="s">
        <v>71</v>
      </c>
      <c r="B65" s="81">
        <v>13</v>
      </c>
      <c r="C65" s="81" t="s">
        <v>1576</v>
      </c>
      <c r="D65" s="81" t="s">
        <v>6511</v>
      </c>
      <c r="E65" s="81" t="s">
        <v>1881</v>
      </c>
      <c r="F65" s="81">
        <v>12634714</v>
      </c>
      <c r="G65" s="81">
        <v>12634714</v>
      </c>
      <c r="H65" s="81">
        <v>12634714</v>
      </c>
      <c r="I65" s="81" t="s">
        <v>2829</v>
      </c>
      <c r="J65" s="81" t="s">
        <v>2833</v>
      </c>
      <c r="K65" s="81">
        <v>287780</v>
      </c>
      <c r="L65" s="81">
        <v>0</v>
      </c>
      <c r="M65" s="81">
        <v>12922494</v>
      </c>
      <c r="N65" s="81">
        <v>12922494</v>
      </c>
      <c r="O65" s="81">
        <v>12634714</v>
      </c>
      <c r="P65" s="81">
        <v>12922494</v>
      </c>
      <c r="Q65" s="81">
        <v>12634714</v>
      </c>
      <c r="R65" s="81">
        <v>12922494</v>
      </c>
      <c r="S65" s="81">
        <v>12634714</v>
      </c>
    </row>
    <row r="66" spans="1:19" x14ac:dyDescent="0.35">
      <c r="A66" s="81" t="s">
        <v>72</v>
      </c>
      <c r="B66" s="81">
        <v>13</v>
      </c>
      <c r="C66" s="81" t="s">
        <v>1576</v>
      </c>
      <c r="D66" s="81" t="s">
        <v>6556</v>
      </c>
      <c r="E66" s="81" t="s">
        <v>1882</v>
      </c>
      <c r="F66" s="81">
        <v>8683824</v>
      </c>
      <c r="G66" s="81">
        <v>8683824</v>
      </c>
      <c r="H66" s="81">
        <v>8683824</v>
      </c>
      <c r="I66" s="81" t="s">
        <v>2829</v>
      </c>
      <c r="J66" s="81" t="s">
        <v>2833</v>
      </c>
      <c r="K66" s="81">
        <v>130000</v>
      </c>
      <c r="L66" s="81">
        <v>0</v>
      </c>
      <c r="M66" s="81">
        <v>8813824</v>
      </c>
      <c r="N66" s="81">
        <v>8813824</v>
      </c>
      <c r="O66" s="81">
        <v>8683824</v>
      </c>
      <c r="P66" s="81">
        <v>15407874</v>
      </c>
      <c r="Q66" s="81">
        <v>15277874</v>
      </c>
      <c r="R66" s="81">
        <v>15407874</v>
      </c>
      <c r="S66" s="81">
        <v>15277874</v>
      </c>
    </row>
    <row r="67" spans="1:19" x14ac:dyDescent="0.35">
      <c r="A67" s="81" t="s">
        <v>73</v>
      </c>
      <c r="B67" s="81">
        <v>14</v>
      </c>
      <c r="C67" s="81" t="s">
        <v>1577</v>
      </c>
      <c r="D67" s="81" t="s">
        <v>5337</v>
      </c>
      <c r="E67" s="81" t="s">
        <v>1883</v>
      </c>
      <c r="F67" s="81">
        <v>631794068</v>
      </c>
      <c r="G67" s="81">
        <v>663655759</v>
      </c>
      <c r="H67" s="81">
        <v>631794068</v>
      </c>
      <c r="I67" s="81" t="s">
        <v>2829</v>
      </c>
      <c r="J67" s="81" t="s">
        <v>2833</v>
      </c>
      <c r="K67" s="81">
        <v>20873198</v>
      </c>
      <c r="L67" s="81">
        <v>0</v>
      </c>
      <c r="M67" s="81">
        <v>652667266</v>
      </c>
      <c r="N67" s="81">
        <v>652667266</v>
      </c>
      <c r="O67" s="81">
        <v>631794068</v>
      </c>
      <c r="P67" s="81">
        <v>652667266</v>
      </c>
      <c r="Q67" s="81">
        <v>631794068</v>
      </c>
      <c r="R67" s="81">
        <v>652667266</v>
      </c>
      <c r="S67" s="81">
        <v>631794068</v>
      </c>
    </row>
    <row r="68" spans="1:19" x14ac:dyDescent="0.35">
      <c r="A68" s="81" t="s">
        <v>74</v>
      </c>
      <c r="B68" s="81">
        <v>14</v>
      </c>
      <c r="C68" s="81" t="s">
        <v>1577</v>
      </c>
      <c r="D68" s="81" t="s">
        <v>5338</v>
      </c>
      <c r="E68" s="81" t="s">
        <v>1884</v>
      </c>
      <c r="F68" s="81">
        <v>57486777</v>
      </c>
      <c r="G68" s="81">
        <v>57268545</v>
      </c>
      <c r="H68" s="81">
        <v>57486777</v>
      </c>
      <c r="I68" s="81" t="s">
        <v>2829</v>
      </c>
      <c r="J68" s="81" t="s">
        <v>2833</v>
      </c>
      <c r="K68" s="81">
        <v>1673514</v>
      </c>
      <c r="L68" s="81">
        <v>0</v>
      </c>
      <c r="M68" s="81">
        <v>59160291</v>
      </c>
      <c r="N68" s="81">
        <v>59160291</v>
      </c>
      <c r="O68" s="81">
        <v>57486777</v>
      </c>
      <c r="P68" s="81">
        <v>59160291</v>
      </c>
      <c r="Q68" s="81">
        <v>57486777</v>
      </c>
      <c r="R68" s="81">
        <v>59160291</v>
      </c>
      <c r="S68" s="81">
        <v>57486777</v>
      </c>
    </row>
    <row r="69" spans="1:19" x14ac:dyDescent="0.35">
      <c r="A69" s="81" t="s">
        <v>75</v>
      </c>
      <c r="B69" s="81">
        <v>14</v>
      </c>
      <c r="C69" s="81" t="s">
        <v>1577</v>
      </c>
      <c r="D69" s="81" t="s">
        <v>5341</v>
      </c>
      <c r="E69" s="81" t="s">
        <v>1885</v>
      </c>
      <c r="F69" s="81">
        <v>4578658339</v>
      </c>
      <c r="G69" s="81">
        <v>4750163967</v>
      </c>
      <c r="H69" s="81">
        <v>4578658339</v>
      </c>
      <c r="I69" s="81" t="s">
        <v>2829</v>
      </c>
      <c r="J69" s="81" t="s">
        <v>2833</v>
      </c>
      <c r="K69" s="81">
        <v>131446680</v>
      </c>
      <c r="L69" s="81">
        <v>0</v>
      </c>
      <c r="M69" s="81">
        <v>4710105019</v>
      </c>
      <c r="N69" s="81">
        <v>4710105019</v>
      </c>
      <c r="O69" s="81">
        <v>4578658339</v>
      </c>
      <c r="P69" s="81">
        <v>4710105019</v>
      </c>
      <c r="Q69" s="81">
        <v>4578658339</v>
      </c>
      <c r="R69" s="81">
        <v>4710105019</v>
      </c>
      <c r="S69" s="81">
        <v>4578658339</v>
      </c>
    </row>
    <row r="70" spans="1:19" x14ac:dyDescent="0.35">
      <c r="A70" s="81" t="s">
        <v>76</v>
      </c>
      <c r="B70" s="81">
        <v>14</v>
      </c>
      <c r="C70" s="81" t="s">
        <v>1577</v>
      </c>
      <c r="D70" s="81" t="s">
        <v>5342</v>
      </c>
      <c r="E70" s="81" t="s">
        <v>1886</v>
      </c>
      <c r="F70" s="81">
        <v>155158223</v>
      </c>
      <c r="G70" s="81">
        <v>153294136</v>
      </c>
      <c r="H70" s="81">
        <v>155158223</v>
      </c>
      <c r="I70" s="81" t="s">
        <v>2829</v>
      </c>
      <c r="J70" s="81" t="s">
        <v>2833</v>
      </c>
      <c r="K70" s="81">
        <v>5433645</v>
      </c>
      <c r="L70" s="81">
        <v>0</v>
      </c>
      <c r="M70" s="81">
        <v>160591868</v>
      </c>
      <c r="N70" s="81">
        <v>160591868</v>
      </c>
      <c r="O70" s="81">
        <v>155158223</v>
      </c>
      <c r="P70" s="81">
        <v>160591868</v>
      </c>
      <c r="Q70" s="81">
        <v>155158223</v>
      </c>
      <c r="R70" s="81">
        <v>160591868</v>
      </c>
      <c r="S70" s="81">
        <v>155158223</v>
      </c>
    </row>
    <row r="71" spans="1:19" x14ac:dyDescent="0.35">
      <c r="A71" s="81" t="s">
        <v>77</v>
      </c>
      <c r="B71" s="81">
        <v>14</v>
      </c>
      <c r="C71" s="81" t="s">
        <v>1577</v>
      </c>
      <c r="D71" s="81" t="s">
        <v>5344</v>
      </c>
      <c r="E71" s="81" t="s">
        <v>1887</v>
      </c>
      <c r="F71" s="81">
        <v>10140023676</v>
      </c>
      <c r="G71" s="81">
        <v>10709657909</v>
      </c>
      <c r="H71" s="81">
        <v>10140023676</v>
      </c>
      <c r="I71" s="81" t="s">
        <v>2829</v>
      </c>
      <c r="J71" s="81" t="s">
        <v>2833</v>
      </c>
      <c r="K71" s="81">
        <v>301108233</v>
      </c>
      <c r="L71" s="81">
        <v>0</v>
      </c>
      <c r="M71" s="81">
        <v>10441131909</v>
      </c>
      <c r="N71" s="81">
        <v>10441131909</v>
      </c>
      <c r="O71" s="81">
        <v>10140023676</v>
      </c>
      <c r="P71" s="81">
        <v>10441131909</v>
      </c>
      <c r="Q71" s="81">
        <v>10140023676</v>
      </c>
      <c r="R71" s="81">
        <v>10441131909</v>
      </c>
      <c r="S71" s="81">
        <v>10140023676</v>
      </c>
    </row>
    <row r="72" spans="1:19" x14ac:dyDescent="0.35">
      <c r="A72" s="81" t="s">
        <v>78</v>
      </c>
      <c r="B72" s="81">
        <v>14</v>
      </c>
      <c r="C72" s="81" t="s">
        <v>1577</v>
      </c>
      <c r="D72" s="81" t="s">
        <v>5345</v>
      </c>
      <c r="E72" s="81" t="s">
        <v>1888</v>
      </c>
      <c r="F72" s="81">
        <v>216744744</v>
      </c>
      <c r="G72" s="81">
        <v>243150359</v>
      </c>
      <c r="H72" s="81">
        <v>216744744</v>
      </c>
      <c r="I72" s="81" t="s">
        <v>2829</v>
      </c>
      <c r="J72" s="81" t="s">
        <v>2833</v>
      </c>
      <c r="K72" s="81">
        <v>8487186</v>
      </c>
      <c r="L72" s="81">
        <v>0</v>
      </c>
      <c r="M72" s="81">
        <v>225231930</v>
      </c>
      <c r="N72" s="81">
        <v>225231930</v>
      </c>
      <c r="O72" s="81">
        <v>216744744</v>
      </c>
      <c r="P72" s="81">
        <v>225231930</v>
      </c>
      <c r="Q72" s="81">
        <v>216744744</v>
      </c>
      <c r="R72" s="81">
        <v>225231930</v>
      </c>
      <c r="S72" s="81">
        <v>216744744</v>
      </c>
    </row>
    <row r="73" spans="1:19" x14ac:dyDescent="0.35">
      <c r="A73" s="81" t="s">
        <v>79</v>
      </c>
      <c r="B73" s="81">
        <v>14</v>
      </c>
      <c r="C73" s="81" t="s">
        <v>1577</v>
      </c>
      <c r="D73" s="81" t="s">
        <v>5347</v>
      </c>
      <c r="E73" s="81" t="s">
        <v>1889</v>
      </c>
      <c r="F73" s="81">
        <v>1241858789</v>
      </c>
      <c r="G73" s="81">
        <v>1289158398</v>
      </c>
      <c r="H73" s="81">
        <v>1241858789</v>
      </c>
      <c r="I73" s="81" t="s">
        <v>2829</v>
      </c>
      <c r="J73" s="81" t="s">
        <v>2833</v>
      </c>
      <c r="K73" s="81">
        <v>27172636</v>
      </c>
      <c r="L73" s="81">
        <v>0</v>
      </c>
      <c r="M73" s="81">
        <v>1269031425</v>
      </c>
      <c r="N73" s="81">
        <v>1269031425</v>
      </c>
      <c r="O73" s="81">
        <v>1241858789</v>
      </c>
      <c r="P73" s="81">
        <v>1269031425</v>
      </c>
      <c r="Q73" s="81">
        <v>1241858789</v>
      </c>
      <c r="R73" s="81">
        <v>1269031425</v>
      </c>
      <c r="S73" s="81">
        <v>1241858789</v>
      </c>
    </row>
    <row r="74" spans="1:19" x14ac:dyDescent="0.35">
      <c r="A74" s="81" t="s">
        <v>80</v>
      </c>
      <c r="B74" s="81">
        <v>14</v>
      </c>
      <c r="C74" s="81" t="s">
        <v>1577</v>
      </c>
      <c r="D74" s="81" t="s">
        <v>5348</v>
      </c>
      <c r="E74" s="81" t="s">
        <v>1890</v>
      </c>
      <c r="F74" s="81">
        <v>4213480493</v>
      </c>
      <c r="G74" s="81">
        <v>4370339555</v>
      </c>
      <c r="H74" s="81">
        <v>4213480493</v>
      </c>
      <c r="I74" s="81" t="s">
        <v>2829</v>
      </c>
      <c r="J74" s="81" t="s">
        <v>2833</v>
      </c>
      <c r="K74" s="81">
        <v>97720391</v>
      </c>
      <c r="L74" s="81">
        <v>0</v>
      </c>
      <c r="M74" s="81">
        <v>4311200884</v>
      </c>
      <c r="N74" s="81">
        <v>4311200884</v>
      </c>
      <c r="O74" s="81">
        <v>4213480493</v>
      </c>
      <c r="P74" s="81">
        <v>4311200884</v>
      </c>
      <c r="Q74" s="81">
        <v>4213480493</v>
      </c>
      <c r="R74" s="81">
        <v>4311200884</v>
      </c>
      <c r="S74" s="81">
        <v>4213480493</v>
      </c>
    </row>
    <row r="75" spans="1:19" x14ac:dyDescent="0.35">
      <c r="A75" s="81" t="s">
        <v>81</v>
      </c>
      <c r="B75" s="81">
        <v>14</v>
      </c>
      <c r="C75" s="81" t="s">
        <v>1577</v>
      </c>
      <c r="D75" s="81" t="s">
        <v>5349</v>
      </c>
      <c r="E75" s="81" t="s">
        <v>1891</v>
      </c>
      <c r="F75" s="81">
        <v>489985216</v>
      </c>
      <c r="G75" s="81">
        <v>499603134</v>
      </c>
      <c r="H75" s="81">
        <v>489985216</v>
      </c>
      <c r="I75" s="81" t="s">
        <v>2829</v>
      </c>
      <c r="J75" s="81" t="s">
        <v>2833</v>
      </c>
      <c r="K75" s="81">
        <v>14279723</v>
      </c>
      <c r="L75" s="81">
        <v>0</v>
      </c>
      <c r="M75" s="81">
        <v>504264939</v>
      </c>
      <c r="N75" s="81">
        <v>504264939</v>
      </c>
      <c r="O75" s="81">
        <v>489985216</v>
      </c>
      <c r="P75" s="81">
        <v>504264939</v>
      </c>
      <c r="Q75" s="81">
        <v>489985216</v>
      </c>
      <c r="R75" s="81">
        <v>504264939</v>
      </c>
      <c r="S75" s="81">
        <v>489985216</v>
      </c>
    </row>
    <row r="76" spans="1:19" x14ac:dyDescent="0.35">
      <c r="A76" s="81" t="s">
        <v>82</v>
      </c>
      <c r="B76" s="81">
        <v>14</v>
      </c>
      <c r="C76" s="81" t="s">
        <v>1577</v>
      </c>
      <c r="D76" s="81" t="s">
        <v>5577</v>
      </c>
      <c r="E76" s="81" t="s">
        <v>1892</v>
      </c>
      <c r="F76" s="81">
        <v>1272426</v>
      </c>
      <c r="G76" s="81">
        <v>1272426</v>
      </c>
      <c r="H76" s="81">
        <v>1272426</v>
      </c>
      <c r="I76" s="81" t="s">
        <v>2829</v>
      </c>
      <c r="J76" s="81" t="s">
        <v>2833</v>
      </c>
      <c r="K76" s="81">
        <v>38418</v>
      </c>
      <c r="L76" s="81">
        <v>0</v>
      </c>
      <c r="M76" s="81">
        <v>1310844</v>
      </c>
      <c r="N76" s="81">
        <v>1310844</v>
      </c>
      <c r="O76" s="81">
        <v>1272426</v>
      </c>
      <c r="P76" s="81">
        <v>1310844</v>
      </c>
      <c r="Q76" s="81">
        <v>1272426</v>
      </c>
      <c r="R76" s="81">
        <v>1310844</v>
      </c>
      <c r="S76" s="81">
        <v>1272426</v>
      </c>
    </row>
    <row r="77" spans="1:19" x14ac:dyDescent="0.35">
      <c r="A77" s="81" t="s">
        <v>83</v>
      </c>
      <c r="B77" s="81">
        <v>14</v>
      </c>
      <c r="C77" s="81" t="s">
        <v>1577</v>
      </c>
      <c r="D77" s="81" t="s">
        <v>5584</v>
      </c>
      <c r="E77" s="81" t="s">
        <v>1893</v>
      </c>
      <c r="F77" s="81">
        <v>112815681</v>
      </c>
      <c r="G77" s="81">
        <v>112815681</v>
      </c>
      <c r="H77" s="81">
        <v>112815681</v>
      </c>
      <c r="I77" s="81" t="s">
        <v>2829</v>
      </c>
      <c r="J77" s="81" t="s">
        <v>2833</v>
      </c>
      <c r="K77" s="81">
        <v>5361481</v>
      </c>
      <c r="L77" s="81">
        <v>0</v>
      </c>
      <c r="M77" s="81">
        <v>118177162</v>
      </c>
      <c r="N77" s="81">
        <v>118177162</v>
      </c>
      <c r="O77" s="81">
        <v>112815681</v>
      </c>
      <c r="P77" s="81">
        <v>118177162</v>
      </c>
      <c r="Q77" s="81">
        <v>112815681</v>
      </c>
      <c r="R77" s="81">
        <v>118177162</v>
      </c>
      <c r="S77" s="81">
        <v>112815681</v>
      </c>
    </row>
    <row r="78" spans="1:19" x14ac:dyDescent="0.35">
      <c r="A78" s="81" t="s">
        <v>84</v>
      </c>
      <c r="B78" s="81">
        <v>14</v>
      </c>
      <c r="C78" s="81" t="s">
        <v>1577</v>
      </c>
      <c r="D78" s="81" t="s">
        <v>5730</v>
      </c>
      <c r="E78" s="81" t="s">
        <v>1894</v>
      </c>
      <c r="F78" s="81">
        <v>13663514</v>
      </c>
      <c r="G78" s="81">
        <v>13663514</v>
      </c>
      <c r="H78" s="81">
        <v>13663514</v>
      </c>
      <c r="I78" s="81" t="s">
        <v>2829</v>
      </c>
      <c r="J78" s="81" t="s">
        <v>2833</v>
      </c>
      <c r="K78" s="81">
        <v>494354</v>
      </c>
      <c r="L78" s="81">
        <v>0</v>
      </c>
      <c r="M78" s="81">
        <v>14157868</v>
      </c>
      <c r="N78" s="81">
        <v>14157868</v>
      </c>
      <c r="O78" s="81">
        <v>13663514</v>
      </c>
      <c r="P78" s="81">
        <v>14157868</v>
      </c>
      <c r="Q78" s="81">
        <v>13663514</v>
      </c>
      <c r="R78" s="81">
        <v>14157868</v>
      </c>
      <c r="S78" s="81">
        <v>13663514</v>
      </c>
    </row>
    <row r="79" spans="1:19" x14ac:dyDescent="0.35">
      <c r="A79" s="81" t="s">
        <v>85</v>
      </c>
      <c r="B79" s="81">
        <v>14</v>
      </c>
      <c r="C79" s="81" t="s">
        <v>1577</v>
      </c>
      <c r="D79" s="81" t="s">
        <v>6189</v>
      </c>
      <c r="E79" s="81" t="s">
        <v>1895</v>
      </c>
      <c r="F79" s="81">
        <v>11242574</v>
      </c>
      <c r="G79" s="81">
        <v>11242574</v>
      </c>
      <c r="H79" s="81">
        <v>11242574</v>
      </c>
      <c r="I79" s="81" t="s">
        <v>2829</v>
      </c>
      <c r="J79" s="81" t="s">
        <v>2833</v>
      </c>
      <c r="K79" s="81">
        <v>134600</v>
      </c>
      <c r="L79" s="81">
        <v>0</v>
      </c>
      <c r="M79" s="81">
        <v>11377174</v>
      </c>
      <c r="N79" s="81">
        <v>11377174</v>
      </c>
      <c r="O79" s="81">
        <v>11242574</v>
      </c>
      <c r="P79" s="81">
        <v>11377174</v>
      </c>
      <c r="Q79" s="81">
        <v>11242574</v>
      </c>
      <c r="R79" s="81">
        <v>11377174</v>
      </c>
      <c r="S79" s="81">
        <v>11242574</v>
      </c>
    </row>
    <row r="80" spans="1:19" x14ac:dyDescent="0.35">
      <c r="A80" s="81" t="s">
        <v>86</v>
      </c>
      <c r="B80" s="81">
        <v>14</v>
      </c>
      <c r="C80" s="81" t="s">
        <v>1577</v>
      </c>
      <c r="D80" s="81" t="s">
        <v>6299</v>
      </c>
      <c r="E80" s="81" t="s">
        <v>1896</v>
      </c>
      <c r="F80" s="81">
        <v>59793275</v>
      </c>
      <c r="G80" s="81">
        <v>60575669</v>
      </c>
      <c r="H80" s="81">
        <v>59793275</v>
      </c>
      <c r="I80" s="81" t="s">
        <v>2829</v>
      </c>
      <c r="J80" s="81" t="s">
        <v>2833</v>
      </c>
      <c r="K80" s="81">
        <v>2806292</v>
      </c>
      <c r="L80" s="81">
        <v>0</v>
      </c>
      <c r="M80" s="81">
        <v>62599567</v>
      </c>
      <c r="N80" s="81">
        <v>62599567</v>
      </c>
      <c r="O80" s="81">
        <v>59793275</v>
      </c>
      <c r="P80" s="81">
        <v>62599567</v>
      </c>
      <c r="Q80" s="81">
        <v>59793275</v>
      </c>
      <c r="R80" s="81">
        <v>62599567</v>
      </c>
      <c r="S80" s="81">
        <v>59793275</v>
      </c>
    </row>
    <row r="81" spans="1:19" x14ac:dyDescent="0.35">
      <c r="A81" s="81" t="s">
        <v>87</v>
      </c>
      <c r="B81" s="81">
        <v>14</v>
      </c>
      <c r="C81" s="81" t="s">
        <v>1577</v>
      </c>
      <c r="D81" s="81" t="s">
        <v>6310</v>
      </c>
      <c r="E81" s="81" t="s">
        <v>1897</v>
      </c>
      <c r="F81" s="81">
        <v>3114693</v>
      </c>
      <c r="G81" s="81">
        <v>3114693</v>
      </c>
      <c r="H81" s="81">
        <v>3114693</v>
      </c>
      <c r="I81" s="81" t="s">
        <v>2829</v>
      </c>
      <c r="J81" s="81" t="s">
        <v>2833</v>
      </c>
      <c r="K81" s="81">
        <v>20000</v>
      </c>
      <c r="L81" s="81">
        <v>0</v>
      </c>
      <c r="M81" s="81">
        <v>3134693</v>
      </c>
      <c r="N81" s="81">
        <v>3134693</v>
      </c>
      <c r="O81" s="81">
        <v>3114693</v>
      </c>
      <c r="P81" s="81">
        <v>3134693</v>
      </c>
      <c r="Q81" s="81">
        <v>3114693</v>
      </c>
      <c r="R81" s="81">
        <v>3134693</v>
      </c>
      <c r="S81" s="81">
        <v>3114693</v>
      </c>
    </row>
    <row r="82" spans="1:19" x14ac:dyDescent="0.35">
      <c r="A82" s="81" t="s">
        <v>88</v>
      </c>
      <c r="B82" s="81">
        <v>14</v>
      </c>
      <c r="C82" s="81" t="s">
        <v>1577</v>
      </c>
      <c r="D82" s="81" t="s">
        <v>6780</v>
      </c>
      <c r="E82" s="81" t="s">
        <v>1898</v>
      </c>
      <c r="F82" s="81">
        <v>91022287</v>
      </c>
      <c r="G82" s="81">
        <v>88751637</v>
      </c>
      <c r="H82" s="81">
        <v>91022287</v>
      </c>
      <c r="I82" s="81" t="s">
        <v>2829</v>
      </c>
      <c r="J82" s="81" t="s">
        <v>2833</v>
      </c>
      <c r="K82" s="81">
        <v>2224815</v>
      </c>
      <c r="L82" s="81">
        <v>0</v>
      </c>
      <c r="M82" s="81">
        <v>93247102</v>
      </c>
      <c r="N82" s="81">
        <v>93247102</v>
      </c>
      <c r="O82" s="81">
        <v>91022287</v>
      </c>
      <c r="P82" s="81">
        <v>93247102</v>
      </c>
      <c r="Q82" s="81">
        <v>91022287</v>
      </c>
      <c r="R82" s="81">
        <v>93247102</v>
      </c>
      <c r="S82" s="81">
        <v>91022287</v>
      </c>
    </row>
    <row r="83" spans="1:19" x14ac:dyDescent="0.35">
      <c r="A83" s="81" t="s">
        <v>89</v>
      </c>
      <c r="B83" s="81">
        <v>15</v>
      </c>
      <c r="C83" s="81" t="s">
        <v>1578</v>
      </c>
      <c r="D83" s="81" t="s">
        <v>5351</v>
      </c>
      <c r="E83" s="81" t="s">
        <v>1899</v>
      </c>
      <c r="F83" s="81">
        <v>7319513828</v>
      </c>
      <c r="G83" s="81">
        <v>7319513828</v>
      </c>
      <c r="H83" s="81">
        <v>7319513828</v>
      </c>
      <c r="I83" s="81" t="s">
        <v>2829</v>
      </c>
      <c r="J83" s="81" t="s">
        <v>2832</v>
      </c>
      <c r="K83" s="81">
        <v>70220662</v>
      </c>
      <c r="L83" s="81">
        <v>0</v>
      </c>
      <c r="M83" s="81">
        <v>7389734490</v>
      </c>
      <c r="N83" s="81">
        <v>7389734490</v>
      </c>
      <c r="O83" s="81">
        <v>7319513828</v>
      </c>
      <c r="P83" s="81">
        <v>7389734490</v>
      </c>
      <c r="Q83" s="81">
        <v>7319513828</v>
      </c>
      <c r="R83" s="81">
        <v>7389734490</v>
      </c>
      <c r="S83" s="81">
        <v>7319513828</v>
      </c>
    </row>
    <row r="84" spans="1:19" x14ac:dyDescent="0.35">
      <c r="A84" s="81" t="s">
        <v>90</v>
      </c>
      <c r="B84" s="81">
        <v>15</v>
      </c>
      <c r="C84" s="81" t="s">
        <v>1578</v>
      </c>
      <c r="D84" s="81" t="s">
        <v>5352</v>
      </c>
      <c r="E84" s="81" t="s">
        <v>1900</v>
      </c>
      <c r="F84" s="81">
        <v>2176174341</v>
      </c>
      <c r="G84" s="81">
        <v>2176174341</v>
      </c>
      <c r="H84" s="81">
        <v>2176174341</v>
      </c>
      <c r="I84" s="81" t="s">
        <v>2829</v>
      </c>
      <c r="J84" s="81" t="s">
        <v>2832</v>
      </c>
      <c r="K84" s="81">
        <v>102952408</v>
      </c>
      <c r="L84" s="81">
        <v>0</v>
      </c>
      <c r="M84" s="81">
        <v>2279126749</v>
      </c>
      <c r="N84" s="81">
        <v>2279126749</v>
      </c>
      <c r="O84" s="81">
        <v>2176174341</v>
      </c>
      <c r="P84" s="81">
        <v>2279126749</v>
      </c>
      <c r="Q84" s="81">
        <v>2176174341</v>
      </c>
      <c r="R84" s="81">
        <v>2279126749</v>
      </c>
      <c r="S84" s="81">
        <v>2176174341</v>
      </c>
    </row>
    <row r="85" spans="1:19" x14ac:dyDescent="0.35">
      <c r="A85" s="81" t="s">
        <v>91</v>
      </c>
      <c r="B85" s="81">
        <v>15</v>
      </c>
      <c r="C85" s="81" t="s">
        <v>1578</v>
      </c>
      <c r="D85" s="81" t="s">
        <v>5353</v>
      </c>
      <c r="E85" s="81" t="s">
        <v>1901</v>
      </c>
      <c r="F85" s="81">
        <v>1898614931</v>
      </c>
      <c r="G85" s="81">
        <v>1898614931</v>
      </c>
      <c r="H85" s="81">
        <v>1898614931</v>
      </c>
      <c r="I85" s="81" t="s">
        <v>2829</v>
      </c>
      <c r="J85" s="81" t="s">
        <v>2832</v>
      </c>
      <c r="K85" s="81">
        <v>88542467</v>
      </c>
      <c r="L85" s="81">
        <v>0</v>
      </c>
      <c r="M85" s="81">
        <v>1987157398</v>
      </c>
      <c r="N85" s="81">
        <v>1987157398</v>
      </c>
      <c r="O85" s="81">
        <v>1898614931</v>
      </c>
      <c r="P85" s="81">
        <v>1987157398</v>
      </c>
      <c r="Q85" s="81">
        <v>1898614931</v>
      </c>
      <c r="R85" s="81">
        <v>1987157398</v>
      </c>
      <c r="S85" s="81">
        <v>1898614931</v>
      </c>
    </row>
    <row r="86" spans="1:19" x14ac:dyDescent="0.35">
      <c r="A86" s="81" t="s">
        <v>92</v>
      </c>
      <c r="B86" s="81">
        <v>15</v>
      </c>
      <c r="C86" s="81" t="s">
        <v>1578</v>
      </c>
      <c r="D86" s="81" t="s">
        <v>5354</v>
      </c>
      <c r="E86" s="81" t="s">
        <v>1902</v>
      </c>
      <c r="F86" s="81">
        <v>22123488272</v>
      </c>
      <c r="G86" s="81">
        <v>22123488271</v>
      </c>
      <c r="H86" s="81">
        <v>22123488272</v>
      </c>
      <c r="I86" s="81" t="s">
        <v>2829</v>
      </c>
      <c r="J86" s="81" t="s">
        <v>2832</v>
      </c>
      <c r="K86" s="81">
        <v>467914488</v>
      </c>
      <c r="L86" s="81">
        <v>113935480</v>
      </c>
      <c r="M86" s="81">
        <v>22591402760</v>
      </c>
      <c r="N86" s="81">
        <v>22477467280</v>
      </c>
      <c r="O86" s="81">
        <v>22009552792</v>
      </c>
      <c r="P86" s="81">
        <v>22591402760</v>
      </c>
      <c r="Q86" s="81">
        <v>22123488272</v>
      </c>
      <c r="R86" s="81">
        <v>22477467280</v>
      </c>
      <c r="S86" s="81">
        <v>22009552792</v>
      </c>
    </row>
    <row r="87" spans="1:19" x14ac:dyDescent="0.35">
      <c r="A87" s="81" t="s">
        <v>93</v>
      </c>
      <c r="B87" s="81">
        <v>15</v>
      </c>
      <c r="C87" s="81" t="s">
        <v>1578</v>
      </c>
      <c r="D87" s="81" t="s">
        <v>5355</v>
      </c>
      <c r="E87" s="81" t="s">
        <v>1903</v>
      </c>
      <c r="F87" s="81">
        <v>2123026626</v>
      </c>
      <c r="G87" s="81">
        <v>2123026626</v>
      </c>
      <c r="H87" s="81">
        <v>2123026626</v>
      </c>
      <c r="I87" s="81" t="s">
        <v>2829</v>
      </c>
      <c r="J87" s="81" t="s">
        <v>2832</v>
      </c>
      <c r="K87" s="81">
        <v>65847158</v>
      </c>
      <c r="L87" s="81">
        <v>0</v>
      </c>
      <c r="M87" s="81">
        <v>2188873784</v>
      </c>
      <c r="N87" s="81">
        <v>2188873784</v>
      </c>
      <c r="O87" s="81">
        <v>2123026626</v>
      </c>
      <c r="P87" s="81">
        <v>2188873784</v>
      </c>
      <c r="Q87" s="81">
        <v>2123026626</v>
      </c>
      <c r="R87" s="81">
        <v>2188873784</v>
      </c>
      <c r="S87" s="81">
        <v>2123026626</v>
      </c>
    </row>
    <row r="88" spans="1:19" x14ac:dyDescent="0.35">
      <c r="A88" s="81" t="s">
        <v>94</v>
      </c>
      <c r="B88" s="81">
        <v>15</v>
      </c>
      <c r="C88" s="81" t="s">
        <v>1578</v>
      </c>
      <c r="D88" s="81" t="s">
        <v>5357</v>
      </c>
      <c r="E88" s="81" t="s">
        <v>1855</v>
      </c>
      <c r="F88" s="81">
        <v>477107707</v>
      </c>
      <c r="G88" s="81">
        <v>477107707</v>
      </c>
      <c r="H88" s="81">
        <v>477107707</v>
      </c>
      <c r="I88" s="81" t="s">
        <v>2829</v>
      </c>
      <c r="J88" s="81" t="s">
        <v>2832</v>
      </c>
      <c r="K88" s="81">
        <v>15966835</v>
      </c>
      <c r="L88" s="81">
        <v>0</v>
      </c>
      <c r="M88" s="81">
        <v>493074542</v>
      </c>
      <c r="N88" s="81">
        <v>493074542</v>
      </c>
      <c r="O88" s="81">
        <v>477107707</v>
      </c>
      <c r="P88" s="81">
        <v>493074542</v>
      </c>
      <c r="Q88" s="81">
        <v>477107707</v>
      </c>
      <c r="R88" s="81">
        <v>493074542</v>
      </c>
      <c r="S88" s="81">
        <v>477107707</v>
      </c>
    </row>
    <row r="89" spans="1:19" x14ac:dyDescent="0.35">
      <c r="A89" s="81" t="s">
        <v>95</v>
      </c>
      <c r="B89" s="81">
        <v>15</v>
      </c>
      <c r="C89" s="81" t="s">
        <v>1578</v>
      </c>
      <c r="D89" s="81" t="s">
        <v>5358</v>
      </c>
      <c r="E89" s="81" t="s">
        <v>1904</v>
      </c>
      <c r="F89" s="81">
        <v>44964021917</v>
      </c>
      <c r="G89" s="81">
        <v>44964021917</v>
      </c>
      <c r="H89" s="81">
        <v>44964021917</v>
      </c>
      <c r="I89" s="81" t="s">
        <v>2829</v>
      </c>
      <c r="J89" s="81" t="s">
        <v>2832</v>
      </c>
      <c r="K89" s="81">
        <v>842695720</v>
      </c>
      <c r="L89" s="81">
        <v>0</v>
      </c>
      <c r="M89" s="81">
        <v>45806717637</v>
      </c>
      <c r="N89" s="81">
        <v>45806717637</v>
      </c>
      <c r="O89" s="81">
        <v>44964021917</v>
      </c>
      <c r="P89" s="81">
        <v>45806717637</v>
      </c>
      <c r="Q89" s="81">
        <v>44964021917</v>
      </c>
      <c r="R89" s="81">
        <v>45806717637</v>
      </c>
      <c r="S89" s="81">
        <v>44964021917</v>
      </c>
    </row>
    <row r="90" spans="1:19" x14ac:dyDescent="0.35">
      <c r="A90" s="81" t="s">
        <v>96</v>
      </c>
      <c r="B90" s="81">
        <v>15</v>
      </c>
      <c r="C90" s="81" t="s">
        <v>1578</v>
      </c>
      <c r="D90" s="81" t="s">
        <v>5359</v>
      </c>
      <c r="E90" s="81" t="s">
        <v>1905</v>
      </c>
      <c r="F90" s="81">
        <v>5116326332</v>
      </c>
      <c r="G90" s="81">
        <v>5116326332</v>
      </c>
      <c r="H90" s="81">
        <v>5116326332</v>
      </c>
      <c r="I90" s="81" t="s">
        <v>2829</v>
      </c>
      <c r="J90" s="81" t="s">
        <v>2832</v>
      </c>
      <c r="K90" s="81">
        <v>122866768</v>
      </c>
      <c r="L90" s="81">
        <v>0</v>
      </c>
      <c r="M90" s="81">
        <v>5239193100</v>
      </c>
      <c r="N90" s="81">
        <v>5239193100</v>
      </c>
      <c r="O90" s="81">
        <v>5116326332</v>
      </c>
      <c r="P90" s="81">
        <v>5239193100</v>
      </c>
      <c r="Q90" s="81">
        <v>5116326332</v>
      </c>
      <c r="R90" s="81">
        <v>5239193100</v>
      </c>
      <c r="S90" s="81">
        <v>5116326332</v>
      </c>
    </row>
    <row r="91" spans="1:19" x14ac:dyDescent="0.35">
      <c r="A91" s="81" t="s">
        <v>97</v>
      </c>
      <c r="B91" s="81">
        <v>15</v>
      </c>
      <c r="C91" s="81" t="s">
        <v>1578</v>
      </c>
      <c r="D91" s="81" t="s">
        <v>5360</v>
      </c>
      <c r="E91" s="81" t="s">
        <v>1906</v>
      </c>
      <c r="F91" s="81">
        <v>4495907126</v>
      </c>
      <c r="G91" s="81">
        <v>4495907126</v>
      </c>
      <c r="H91" s="81">
        <v>4495907126</v>
      </c>
      <c r="I91" s="81" t="s">
        <v>2829</v>
      </c>
      <c r="J91" s="81" t="s">
        <v>2832</v>
      </c>
      <c r="K91" s="81">
        <v>98586143</v>
      </c>
      <c r="L91" s="81">
        <v>0</v>
      </c>
      <c r="M91" s="81">
        <v>4594493269</v>
      </c>
      <c r="N91" s="81">
        <v>4594493269</v>
      </c>
      <c r="O91" s="81">
        <v>4495907126</v>
      </c>
      <c r="P91" s="81">
        <v>4594493269</v>
      </c>
      <c r="Q91" s="81">
        <v>4495907126</v>
      </c>
      <c r="R91" s="81">
        <v>4594493269</v>
      </c>
      <c r="S91" s="81">
        <v>4495907126</v>
      </c>
    </row>
    <row r="92" spans="1:19" x14ac:dyDescent="0.35">
      <c r="A92" s="81" t="s">
        <v>98</v>
      </c>
      <c r="B92" s="81">
        <v>15</v>
      </c>
      <c r="C92" s="81" t="s">
        <v>1578</v>
      </c>
      <c r="D92" s="81" t="s">
        <v>5362</v>
      </c>
      <c r="E92" s="81" t="s">
        <v>1868</v>
      </c>
      <c r="F92" s="81">
        <v>64920493516</v>
      </c>
      <c r="G92" s="81">
        <v>64920493516</v>
      </c>
      <c r="H92" s="81">
        <v>64920493516</v>
      </c>
      <c r="I92" s="81" t="s">
        <v>2829</v>
      </c>
      <c r="J92" s="81" t="s">
        <v>2832</v>
      </c>
      <c r="K92" s="81">
        <v>1193532410</v>
      </c>
      <c r="L92" s="81">
        <v>0</v>
      </c>
      <c r="M92" s="81">
        <v>66114025926</v>
      </c>
      <c r="N92" s="81">
        <v>66114025926</v>
      </c>
      <c r="O92" s="81">
        <v>64920493516</v>
      </c>
      <c r="P92" s="81">
        <v>66114025926</v>
      </c>
      <c r="Q92" s="81">
        <v>64920493516</v>
      </c>
      <c r="R92" s="81">
        <v>66114025926</v>
      </c>
      <c r="S92" s="81">
        <v>64920493516</v>
      </c>
    </row>
    <row r="93" spans="1:19" x14ac:dyDescent="0.35">
      <c r="A93" s="81" t="s">
        <v>99</v>
      </c>
      <c r="B93" s="81">
        <v>15</v>
      </c>
      <c r="C93" s="81" t="s">
        <v>1578</v>
      </c>
      <c r="D93" s="81" t="s">
        <v>5364</v>
      </c>
      <c r="E93" s="81" t="s">
        <v>1907</v>
      </c>
      <c r="F93" s="81">
        <v>12078519854</v>
      </c>
      <c r="G93" s="81">
        <v>12078519854</v>
      </c>
      <c r="H93" s="81">
        <v>12078519854</v>
      </c>
      <c r="I93" s="81" t="s">
        <v>2829</v>
      </c>
      <c r="J93" s="81" t="s">
        <v>2832</v>
      </c>
      <c r="K93" s="81">
        <v>263368775</v>
      </c>
      <c r="L93" s="81">
        <v>0</v>
      </c>
      <c r="M93" s="81">
        <v>12341888629</v>
      </c>
      <c r="N93" s="81">
        <v>12341888629</v>
      </c>
      <c r="O93" s="81">
        <v>12078519854</v>
      </c>
      <c r="P93" s="81">
        <v>12341888629</v>
      </c>
      <c r="Q93" s="81">
        <v>12078519854</v>
      </c>
      <c r="R93" s="81">
        <v>12341888629</v>
      </c>
      <c r="S93" s="81">
        <v>12078519854</v>
      </c>
    </row>
    <row r="94" spans="1:19" x14ac:dyDescent="0.35">
      <c r="A94" s="81" t="s">
        <v>100</v>
      </c>
      <c r="B94" s="81">
        <v>15</v>
      </c>
      <c r="C94" s="81" t="s">
        <v>1578</v>
      </c>
      <c r="D94" s="81" t="s">
        <v>5365</v>
      </c>
      <c r="E94" s="81" t="s">
        <v>1908</v>
      </c>
      <c r="F94" s="81">
        <v>1395857490</v>
      </c>
      <c r="G94" s="81">
        <v>1395857490</v>
      </c>
      <c r="H94" s="81">
        <v>1395857490</v>
      </c>
      <c r="I94" s="81" t="s">
        <v>2829</v>
      </c>
      <c r="J94" s="81" t="s">
        <v>2832</v>
      </c>
      <c r="K94" s="81">
        <v>40807959</v>
      </c>
      <c r="L94" s="81">
        <v>0</v>
      </c>
      <c r="M94" s="81">
        <v>1436665449</v>
      </c>
      <c r="N94" s="81">
        <v>1436665449</v>
      </c>
      <c r="O94" s="81">
        <v>1395857490</v>
      </c>
      <c r="P94" s="81">
        <v>1436665449</v>
      </c>
      <c r="Q94" s="81">
        <v>1395857490</v>
      </c>
      <c r="R94" s="81">
        <v>1436665449</v>
      </c>
      <c r="S94" s="81">
        <v>1395857490</v>
      </c>
    </row>
    <row r="95" spans="1:19" x14ac:dyDescent="0.35">
      <c r="A95" s="81" t="s">
        <v>102</v>
      </c>
      <c r="B95" s="81">
        <v>15</v>
      </c>
      <c r="C95" s="81" t="s">
        <v>1578</v>
      </c>
      <c r="D95" s="81" t="s">
        <v>5864</v>
      </c>
      <c r="E95" s="81" t="s">
        <v>2848</v>
      </c>
      <c r="F95" s="81">
        <v>963071430</v>
      </c>
      <c r="G95" s="81">
        <v>963071430</v>
      </c>
      <c r="H95" s="81">
        <v>963071430</v>
      </c>
      <c r="I95" s="81" t="s">
        <v>2829</v>
      </c>
      <c r="J95" s="81" t="s">
        <v>2832</v>
      </c>
      <c r="K95" s="81">
        <v>27534534</v>
      </c>
      <c r="L95" s="81">
        <v>0</v>
      </c>
      <c r="M95" s="81">
        <v>990605964</v>
      </c>
      <c r="N95" s="81">
        <v>990605964</v>
      </c>
      <c r="O95" s="81">
        <v>963071430</v>
      </c>
      <c r="P95" s="81">
        <v>990605964</v>
      </c>
      <c r="Q95" s="81">
        <v>963071430</v>
      </c>
      <c r="R95" s="81">
        <v>990605964</v>
      </c>
      <c r="S95" s="81">
        <v>963071430</v>
      </c>
    </row>
    <row r="96" spans="1:19" x14ac:dyDescent="0.35">
      <c r="A96" s="81" t="s">
        <v>103</v>
      </c>
      <c r="B96" s="81">
        <v>15</v>
      </c>
      <c r="C96" s="81" t="s">
        <v>1578</v>
      </c>
      <c r="D96" s="81" t="s">
        <v>6147</v>
      </c>
      <c r="E96" s="81" t="s">
        <v>1911</v>
      </c>
      <c r="F96" s="81">
        <v>2744380474</v>
      </c>
      <c r="G96" s="81">
        <v>2744380474</v>
      </c>
      <c r="H96" s="81">
        <v>2744380474</v>
      </c>
      <c r="I96" s="81" t="s">
        <v>2829</v>
      </c>
      <c r="J96" s="81" t="s">
        <v>2832</v>
      </c>
      <c r="K96" s="81">
        <v>49428785</v>
      </c>
      <c r="L96" s="81">
        <v>0</v>
      </c>
      <c r="M96" s="81">
        <v>2793809259</v>
      </c>
      <c r="N96" s="81">
        <v>2793809259</v>
      </c>
      <c r="O96" s="81">
        <v>2744380474</v>
      </c>
      <c r="P96" s="81">
        <v>2793809259</v>
      </c>
      <c r="Q96" s="81">
        <v>2744380474</v>
      </c>
      <c r="R96" s="81">
        <v>2793809259</v>
      </c>
      <c r="S96" s="81">
        <v>2744380474</v>
      </c>
    </row>
    <row r="97" spans="1:19" x14ac:dyDescent="0.35">
      <c r="A97" s="81" t="s">
        <v>104</v>
      </c>
      <c r="B97" s="81">
        <v>15</v>
      </c>
      <c r="C97" s="81" t="s">
        <v>1578</v>
      </c>
      <c r="D97" s="81" t="s">
        <v>6328</v>
      </c>
      <c r="E97" s="81" t="s">
        <v>1912</v>
      </c>
      <c r="F97" s="81">
        <v>1428752641</v>
      </c>
      <c r="G97" s="81">
        <v>1428752641</v>
      </c>
      <c r="H97" s="81">
        <v>1428752641</v>
      </c>
      <c r="I97" s="81" t="s">
        <v>2829</v>
      </c>
      <c r="J97" s="81" t="s">
        <v>2832</v>
      </c>
      <c r="K97" s="81">
        <v>29577561</v>
      </c>
      <c r="L97" s="81">
        <v>0</v>
      </c>
      <c r="M97" s="81">
        <v>1458330202</v>
      </c>
      <c r="N97" s="81">
        <v>1458330202</v>
      </c>
      <c r="O97" s="81">
        <v>1428752641</v>
      </c>
      <c r="P97" s="81">
        <v>1458330202</v>
      </c>
      <c r="Q97" s="81">
        <v>1428752641</v>
      </c>
      <c r="R97" s="81">
        <v>1458330202</v>
      </c>
      <c r="S97" s="81">
        <v>1428752641</v>
      </c>
    </row>
    <row r="98" spans="1:19" x14ac:dyDescent="0.35">
      <c r="A98" s="81" t="s">
        <v>105</v>
      </c>
      <c r="B98" s="81">
        <v>15</v>
      </c>
      <c r="C98" s="81" t="s">
        <v>1578</v>
      </c>
      <c r="D98" s="81" t="s">
        <v>6795</v>
      </c>
      <c r="E98" s="81" t="s">
        <v>1913</v>
      </c>
      <c r="F98" s="81">
        <v>2164335</v>
      </c>
      <c r="G98" s="81">
        <v>2164335</v>
      </c>
      <c r="H98" s="81">
        <v>2164335</v>
      </c>
      <c r="I98" s="81" t="s">
        <v>2829</v>
      </c>
      <c r="J98" s="81" t="s">
        <v>2832</v>
      </c>
      <c r="K98" s="81">
        <v>104220</v>
      </c>
      <c r="L98" s="81">
        <v>0</v>
      </c>
      <c r="M98" s="81">
        <v>2268555</v>
      </c>
      <c r="N98" s="81">
        <v>2268555</v>
      </c>
      <c r="O98" s="81">
        <v>2164335</v>
      </c>
      <c r="P98" s="81">
        <v>2268555</v>
      </c>
      <c r="Q98" s="81">
        <v>2164335</v>
      </c>
      <c r="R98" s="81">
        <v>2268555</v>
      </c>
      <c r="S98" s="81">
        <v>2164335</v>
      </c>
    </row>
    <row r="99" spans="1:19" x14ac:dyDescent="0.35">
      <c r="A99" s="81" t="s">
        <v>106</v>
      </c>
      <c r="B99" s="81">
        <v>16</v>
      </c>
      <c r="C99" s="81" t="s">
        <v>1579</v>
      </c>
      <c r="D99" s="81" t="s">
        <v>5366</v>
      </c>
      <c r="E99" s="81" t="s">
        <v>1914</v>
      </c>
      <c r="F99" s="81">
        <v>977518407</v>
      </c>
      <c r="G99" s="81">
        <v>1033461595</v>
      </c>
      <c r="H99" s="81">
        <v>977518407</v>
      </c>
      <c r="I99" s="81" t="s">
        <v>2829</v>
      </c>
      <c r="J99" s="81" t="s">
        <v>2833</v>
      </c>
      <c r="K99" s="81">
        <v>14196819</v>
      </c>
      <c r="L99" s="81">
        <v>0</v>
      </c>
      <c r="M99" s="81">
        <v>991715226</v>
      </c>
      <c r="N99" s="81">
        <v>991715226</v>
      </c>
      <c r="O99" s="81">
        <v>977518407</v>
      </c>
      <c r="P99" s="81">
        <v>991715226</v>
      </c>
      <c r="Q99" s="81">
        <v>977518407</v>
      </c>
      <c r="R99" s="81">
        <v>991715226</v>
      </c>
      <c r="S99" s="81">
        <v>977518407</v>
      </c>
    </row>
    <row r="100" spans="1:19" x14ac:dyDescent="0.35">
      <c r="A100" s="81" t="s">
        <v>107</v>
      </c>
      <c r="B100" s="81">
        <v>16</v>
      </c>
      <c r="C100" s="81" t="s">
        <v>1579</v>
      </c>
      <c r="D100" s="81" t="s">
        <v>5370</v>
      </c>
      <c r="E100" s="81" t="s">
        <v>1915</v>
      </c>
      <c r="F100" s="81">
        <v>1070537430</v>
      </c>
      <c r="G100" s="81">
        <v>1054906498</v>
      </c>
      <c r="H100" s="81">
        <v>1070537430</v>
      </c>
      <c r="I100" s="81" t="s">
        <v>2829</v>
      </c>
      <c r="J100" s="81" t="s">
        <v>2833</v>
      </c>
      <c r="K100" s="81">
        <v>17321873</v>
      </c>
      <c r="L100" s="81">
        <v>0</v>
      </c>
      <c r="M100" s="81">
        <v>1087859303</v>
      </c>
      <c r="N100" s="81">
        <v>1087859303</v>
      </c>
      <c r="O100" s="81">
        <v>1070537430</v>
      </c>
      <c r="P100" s="81">
        <v>1087859303</v>
      </c>
      <c r="Q100" s="81">
        <v>1070537430</v>
      </c>
      <c r="R100" s="81">
        <v>1087859303</v>
      </c>
      <c r="S100" s="81">
        <v>1070537430</v>
      </c>
    </row>
    <row r="101" spans="1:19" x14ac:dyDescent="0.35">
      <c r="A101" s="81" t="s">
        <v>108</v>
      </c>
      <c r="B101" s="81">
        <v>16</v>
      </c>
      <c r="C101" s="81" t="s">
        <v>1579</v>
      </c>
      <c r="D101" s="81" t="s">
        <v>5803</v>
      </c>
      <c r="E101" s="81" t="s">
        <v>1916</v>
      </c>
      <c r="F101" s="81">
        <v>14879761</v>
      </c>
      <c r="G101" s="81">
        <v>14879761</v>
      </c>
      <c r="H101" s="81">
        <v>14879761</v>
      </c>
      <c r="I101" s="81" t="s">
        <v>2829</v>
      </c>
      <c r="J101" s="81" t="s">
        <v>2833</v>
      </c>
      <c r="K101" s="81">
        <v>224410</v>
      </c>
      <c r="L101" s="81">
        <v>0</v>
      </c>
      <c r="M101" s="81">
        <v>15104171</v>
      </c>
      <c r="N101" s="81">
        <v>15104171</v>
      </c>
      <c r="O101" s="81">
        <v>14879761</v>
      </c>
      <c r="P101" s="81">
        <v>15104171</v>
      </c>
      <c r="Q101" s="81">
        <v>14879761</v>
      </c>
      <c r="R101" s="81">
        <v>15104171</v>
      </c>
      <c r="S101" s="81">
        <v>14879761</v>
      </c>
    </row>
    <row r="102" spans="1:19" x14ac:dyDescent="0.35">
      <c r="A102" s="81" t="s">
        <v>109</v>
      </c>
      <c r="B102" s="81">
        <v>17</v>
      </c>
      <c r="C102" s="81" t="s">
        <v>1580</v>
      </c>
      <c r="D102" s="81" t="s">
        <v>5373</v>
      </c>
      <c r="E102" s="81" t="s">
        <v>1917</v>
      </c>
      <c r="F102" s="81">
        <v>655417251</v>
      </c>
      <c r="G102" s="81">
        <v>664501425</v>
      </c>
      <c r="H102" s="81">
        <v>655417251</v>
      </c>
      <c r="I102" s="81" t="s">
        <v>2829</v>
      </c>
      <c r="J102" s="81" t="s">
        <v>2833</v>
      </c>
      <c r="K102" s="81">
        <v>410180</v>
      </c>
      <c r="L102" s="81">
        <v>255325</v>
      </c>
      <c r="M102" s="81">
        <v>655827431</v>
      </c>
      <c r="N102" s="81">
        <v>655572106</v>
      </c>
      <c r="O102" s="81">
        <v>655161926</v>
      </c>
      <c r="P102" s="81">
        <v>1024967581</v>
      </c>
      <c r="Q102" s="81">
        <v>1024557401</v>
      </c>
      <c r="R102" s="81">
        <v>1024712256</v>
      </c>
      <c r="S102" s="81">
        <v>1024302076</v>
      </c>
    </row>
    <row r="103" spans="1:19" x14ac:dyDescent="0.35">
      <c r="A103" s="81" t="s">
        <v>110</v>
      </c>
      <c r="B103" s="81">
        <v>17</v>
      </c>
      <c r="C103" s="81" t="s">
        <v>1580</v>
      </c>
      <c r="D103" s="81" t="s">
        <v>5620</v>
      </c>
      <c r="E103" s="81" t="s">
        <v>1918</v>
      </c>
      <c r="F103" s="81">
        <v>10334920</v>
      </c>
      <c r="G103" s="81">
        <v>10334920</v>
      </c>
      <c r="H103" s="81">
        <v>10334920</v>
      </c>
      <c r="I103" s="81" t="s">
        <v>2829</v>
      </c>
      <c r="J103" s="81" t="s">
        <v>2833</v>
      </c>
      <c r="K103" s="81">
        <v>27640</v>
      </c>
      <c r="L103" s="81">
        <v>0</v>
      </c>
      <c r="M103" s="81">
        <v>10362560</v>
      </c>
      <c r="N103" s="81">
        <v>10362560</v>
      </c>
      <c r="O103" s="81">
        <v>10334920</v>
      </c>
      <c r="P103" s="81">
        <v>10362560</v>
      </c>
      <c r="Q103" s="81">
        <v>10334920</v>
      </c>
      <c r="R103" s="81">
        <v>10362560</v>
      </c>
      <c r="S103" s="81">
        <v>10334920</v>
      </c>
    </row>
    <row r="104" spans="1:19" x14ac:dyDescent="0.35">
      <c r="A104" s="81" t="s">
        <v>111</v>
      </c>
      <c r="B104" s="81">
        <v>18</v>
      </c>
      <c r="C104" s="81" t="s">
        <v>1581</v>
      </c>
      <c r="D104" s="81" t="s">
        <v>5375</v>
      </c>
      <c r="E104" s="81" t="s">
        <v>1919</v>
      </c>
      <c r="F104" s="81">
        <v>743906152</v>
      </c>
      <c r="G104" s="81">
        <v>824049395</v>
      </c>
      <c r="H104" s="81">
        <v>743906152</v>
      </c>
      <c r="I104" s="81" t="s">
        <v>2829</v>
      </c>
      <c r="J104" s="81" t="s">
        <v>2833</v>
      </c>
      <c r="K104" s="81">
        <v>16460857</v>
      </c>
      <c r="L104" s="81">
        <v>0</v>
      </c>
      <c r="M104" s="81">
        <v>760367009</v>
      </c>
      <c r="N104" s="81">
        <v>760367009</v>
      </c>
      <c r="O104" s="81">
        <v>743906152</v>
      </c>
      <c r="P104" s="81">
        <v>760367009</v>
      </c>
      <c r="Q104" s="81">
        <v>743906152</v>
      </c>
      <c r="R104" s="81">
        <v>760367009</v>
      </c>
      <c r="S104" s="81">
        <v>743906152</v>
      </c>
    </row>
    <row r="105" spans="1:19" x14ac:dyDescent="0.35">
      <c r="A105" s="81" t="s">
        <v>112</v>
      </c>
      <c r="B105" s="81">
        <v>18</v>
      </c>
      <c r="C105" s="81" t="s">
        <v>1581</v>
      </c>
      <c r="D105" s="81" t="s">
        <v>5377</v>
      </c>
      <c r="E105" s="81" t="s">
        <v>1920</v>
      </c>
      <c r="F105" s="81">
        <v>279594739</v>
      </c>
      <c r="G105" s="81">
        <v>283471373</v>
      </c>
      <c r="H105" s="81">
        <v>279594739</v>
      </c>
      <c r="I105" s="81" t="s">
        <v>2829</v>
      </c>
      <c r="J105" s="81" t="s">
        <v>2833</v>
      </c>
      <c r="K105" s="81">
        <v>6413913</v>
      </c>
      <c r="L105" s="81">
        <v>0</v>
      </c>
      <c r="M105" s="81">
        <v>286008652</v>
      </c>
      <c r="N105" s="81">
        <v>286008652</v>
      </c>
      <c r="O105" s="81">
        <v>279594739</v>
      </c>
      <c r="P105" s="81">
        <v>286008652</v>
      </c>
      <c r="Q105" s="81">
        <v>279594739</v>
      </c>
      <c r="R105" s="81">
        <v>286008652</v>
      </c>
      <c r="S105" s="81">
        <v>279594739</v>
      </c>
    </row>
    <row r="106" spans="1:19" x14ac:dyDescent="0.35">
      <c r="A106" s="81" t="s">
        <v>113</v>
      </c>
      <c r="B106" s="81">
        <v>18</v>
      </c>
      <c r="C106" s="81" t="s">
        <v>1581</v>
      </c>
      <c r="D106" s="81" t="s">
        <v>5378</v>
      </c>
      <c r="E106" s="81" t="s">
        <v>1921</v>
      </c>
      <c r="F106" s="81">
        <v>96732086</v>
      </c>
      <c r="G106" s="81">
        <v>101666041</v>
      </c>
      <c r="H106" s="81">
        <v>96732086</v>
      </c>
      <c r="I106" s="81" t="s">
        <v>2829</v>
      </c>
      <c r="J106" s="81" t="s">
        <v>2833</v>
      </c>
      <c r="K106" s="81">
        <v>2128238</v>
      </c>
      <c r="L106" s="81">
        <v>0</v>
      </c>
      <c r="M106" s="81">
        <v>98860324</v>
      </c>
      <c r="N106" s="81">
        <v>98860324</v>
      </c>
      <c r="O106" s="81">
        <v>96732086</v>
      </c>
      <c r="P106" s="81">
        <v>98860324</v>
      </c>
      <c r="Q106" s="81">
        <v>96732086</v>
      </c>
      <c r="R106" s="81">
        <v>98860324</v>
      </c>
      <c r="S106" s="81">
        <v>96732086</v>
      </c>
    </row>
    <row r="107" spans="1:19" x14ac:dyDescent="0.35">
      <c r="A107" s="81" t="s">
        <v>114</v>
      </c>
      <c r="B107" s="81">
        <v>18</v>
      </c>
      <c r="C107" s="81" t="s">
        <v>1581</v>
      </c>
      <c r="D107" s="81" t="s">
        <v>5379</v>
      </c>
      <c r="E107" s="81" t="s">
        <v>1922</v>
      </c>
      <c r="F107" s="81">
        <v>220770217</v>
      </c>
      <c r="G107" s="81">
        <v>220770217</v>
      </c>
      <c r="H107" s="81">
        <v>220770217</v>
      </c>
      <c r="I107" s="81" t="s">
        <v>2829</v>
      </c>
      <c r="J107" s="81" t="s">
        <v>2832</v>
      </c>
      <c r="K107" s="81">
        <v>5801835</v>
      </c>
      <c r="L107" s="81">
        <v>0</v>
      </c>
      <c r="M107" s="81">
        <v>226572052</v>
      </c>
      <c r="N107" s="81">
        <v>226572052</v>
      </c>
      <c r="O107" s="81">
        <v>220770217</v>
      </c>
      <c r="P107" s="81">
        <v>226572052</v>
      </c>
      <c r="Q107" s="81">
        <v>220770217</v>
      </c>
      <c r="R107" s="81">
        <v>226572052</v>
      </c>
      <c r="S107" s="81">
        <v>220770217</v>
      </c>
    </row>
    <row r="108" spans="1:19" x14ac:dyDescent="0.35">
      <c r="A108" s="81" t="s">
        <v>115</v>
      </c>
      <c r="B108" s="81">
        <v>18</v>
      </c>
      <c r="C108" s="81" t="s">
        <v>1581</v>
      </c>
      <c r="D108" s="81" t="s">
        <v>5382</v>
      </c>
      <c r="E108" s="81" t="s">
        <v>1923</v>
      </c>
      <c r="F108" s="81">
        <v>137962106</v>
      </c>
      <c r="G108" s="81">
        <v>137962106</v>
      </c>
      <c r="H108" s="81">
        <v>137962106</v>
      </c>
      <c r="I108" s="81" t="s">
        <v>2829</v>
      </c>
      <c r="J108" s="81" t="s">
        <v>2832</v>
      </c>
      <c r="K108" s="81">
        <v>2136468</v>
      </c>
      <c r="L108" s="81">
        <v>0</v>
      </c>
      <c r="M108" s="81">
        <v>140098574</v>
      </c>
      <c r="N108" s="81">
        <v>140098574</v>
      </c>
      <c r="O108" s="81">
        <v>137962106</v>
      </c>
      <c r="P108" s="81">
        <v>140098574</v>
      </c>
      <c r="Q108" s="81">
        <v>137962106</v>
      </c>
      <c r="R108" s="81">
        <v>140098574</v>
      </c>
      <c r="S108" s="81">
        <v>137962106</v>
      </c>
    </row>
    <row r="109" spans="1:19" x14ac:dyDescent="0.35">
      <c r="A109" s="81" t="s">
        <v>116</v>
      </c>
      <c r="B109" s="81">
        <v>18</v>
      </c>
      <c r="C109" s="81" t="s">
        <v>1581</v>
      </c>
      <c r="D109" s="81" t="s">
        <v>5384</v>
      </c>
      <c r="E109" s="81" t="s">
        <v>1924</v>
      </c>
      <c r="F109" s="81">
        <v>141908549</v>
      </c>
      <c r="G109" s="81">
        <v>141908549</v>
      </c>
      <c r="H109" s="81">
        <v>141908549</v>
      </c>
      <c r="I109" s="81" t="s">
        <v>2829</v>
      </c>
      <c r="J109" s="81" t="s">
        <v>2832</v>
      </c>
      <c r="K109" s="81">
        <v>2310781</v>
      </c>
      <c r="L109" s="81">
        <v>0</v>
      </c>
      <c r="M109" s="81">
        <v>144219330</v>
      </c>
      <c r="N109" s="81">
        <v>144219330</v>
      </c>
      <c r="O109" s="81">
        <v>141908549</v>
      </c>
      <c r="P109" s="81">
        <v>144219330</v>
      </c>
      <c r="Q109" s="81">
        <v>141908549</v>
      </c>
      <c r="R109" s="81">
        <v>144219330</v>
      </c>
      <c r="S109" s="81">
        <v>141908549</v>
      </c>
    </row>
    <row r="110" spans="1:19" x14ac:dyDescent="0.35">
      <c r="A110" s="81" t="s">
        <v>117</v>
      </c>
      <c r="B110" s="81">
        <v>18</v>
      </c>
      <c r="C110" s="81" t="s">
        <v>1581</v>
      </c>
      <c r="D110" s="81" t="s">
        <v>5386</v>
      </c>
      <c r="E110" s="81" t="s">
        <v>1925</v>
      </c>
      <c r="F110" s="81">
        <v>216886260</v>
      </c>
      <c r="G110" s="81">
        <v>216886260</v>
      </c>
      <c r="H110" s="81">
        <v>216886260</v>
      </c>
      <c r="I110" s="81" t="s">
        <v>2829</v>
      </c>
      <c r="J110" s="81" t="s">
        <v>2832</v>
      </c>
      <c r="K110" s="81">
        <v>5011093</v>
      </c>
      <c r="L110" s="81">
        <v>0</v>
      </c>
      <c r="M110" s="81">
        <v>221897353</v>
      </c>
      <c r="N110" s="81">
        <v>221897353</v>
      </c>
      <c r="O110" s="81">
        <v>216886260</v>
      </c>
      <c r="P110" s="81">
        <v>221897353</v>
      </c>
      <c r="Q110" s="81">
        <v>216886260</v>
      </c>
      <c r="R110" s="81">
        <v>221897353</v>
      </c>
      <c r="S110" s="81">
        <v>216886260</v>
      </c>
    </row>
    <row r="111" spans="1:19" x14ac:dyDescent="0.35">
      <c r="A111" s="81" t="s">
        <v>118</v>
      </c>
      <c r="B111" s="81">
        <v>18</v>
      </c>
      <c r="C111" s="81" t="s">
        <v>1581</v>
      </c>
      <c r="D111" s="81" t="s">
        <v>5387</v>
      </c>
      <c r="E111" s="81" t="s">
        <v>1926</v>
      </c>
      <c r="F111" s="81">
        <v>96152394</v>
      </c>
      <c r="G111" s="81">
        <v>96152394</v>
      </c>
      <c r="H111" s="81">
        <v>96152394</v>
      </c>
      <c r="I111" s="81" t="s">
        <v>2829</v>
      </c>
      <c r="J111" s="81" t="s">
        <v>2832</v>
      </c>
      <c r="K111" s="81">
        <v>1994456</v>
      </c>
      <c r="L111" s="81">
        <v>0</v>
      </c>
      <c r="M111" s="81">
        <v>98146850</v>
      </c>
      <c r="N111" s="81">
        <v>98146850</v>
      </c>
      <c r="O111" s="81">
        <v>96152394</v>
      </c>
      <c r="P111" s="81">
        <v>98146850</v>
      </c>
      <c r="Q111" s="81">
        <v>96152394</v>
      </c>
      <c r="R111" s="81">
        <v>98146850</v>
      </c>
      <c r="S111" s="81">
        <v>96152394</v>
      </c>
    </row>
    <row r="112" spans="1:19" x14ac:dyDescent="0.35">
      <c r="A112" s="81" t="s">
        <v>119</v>
      </c>
      <c r="B112" s="81">
        <v>18</v>
      </c>
      <c r="C112" s="81" t="s">
        <v>1581</v>
      </c>
      <c r="D112" s="81" t="s">
        <v>5581</v>
      </c>
      <c r="E112" s="81" t="s">
        <v>1927</v>
      </c>
      <c r="F112" s="81">
        <v>941596</v>
      </c>
      <c r="G112" s="81">
        <v>941596</v>
      </c>
      <c r="H112" s="81">
        <v>941596</v>
      </c>
      <c r="I112" s="81" t="s">
        <v>2829</v>
      </c>
      <c r="J112" s="81" t="s">
        <v>2832</v>
      </c>
      <c r="K112" s="81">
        <v>11750</v>
      </c>
      <c r="L112" s="81">
        <v>0</v>
      </c>
      <c r="M112" s="81">
        <v>953346</v>
      </c>
      <c r="N112" s="81">
        <v>953346</v>
      </c>
      <c r="O112" s="81">
        <v>941596</v>
      </c>
      <c r="P112" s="81">
        <v>953346</v>
      </c>
      <c r="Q112" s="81">
        <v>941596</v>
      </c>
      <c r="R112" s="81">
        <v>953346</v>
      </c>
      <c r="S112" s="81">
        <v>941596</v>
      </c>
    </row>
    <row r="113" spans="1:19" x14ac:dyDescent="0.35">
      <c r="A113" s="81" t="s">
        <v>120</v>
      </c>
      <c r="B113" s="81">
        <v>18</v>
      </c>
      <c r="C113" s="81" t="s">
        <v>1581</v>
      </c>
      <c r="D113" s="81" t="s">
        <v>5888</v>
      </c>
      <c r="E113" s="81" t="s">
        <v>1928</v>
      </c>
      <c r="F113" s="81">
        <v>10647729</v>
      </c>
      <c r="G113" s="81">
        <v>10647729</v>
      </c>
      <c r="H113" s="81">
        <v>10647729</v>
      </c>
      <c r="I113" s="81" t="s">
        <v>2829</v>
      </c>
      <c r="J113" s="81" t="s">
        <v>2832</v>
      </c>
      <c r="K113" s="81">
        <v>173152</v>
      </c>
      <c r="L113" s="81">
        <v>0</v>
      </c>
      <c r="M113" s="81">
        <v>10820881</v>
      </c>
      <c r="N113" s="81">
        <v>10820881</v>
      </c>
      <c r="O113" s="81">
        <v>10647729</v>
      </c>
      <c r="P113" s="81">
        <v>10820881</v>
      </c>
      <c r="Q113" s="81">
        <v>10647729</v>
      </c>
      <c r="R113" s="81">
        <v>10820881</v>
      </c>
      <c r="S113" s="81">
        <v>10647729</v>
      </c>
    </row>
    <row r="114" spans="1:19" x14ac:dyDescent="0.35">
      <c r="A114" s="81" t="s">
        <v>121</v>
      </c>
      <c r="B114" s="81">
        <v>18</v>
      </c>
      <c r="C114" s="81" t="s">
        <v>1581</v>
      </c>
      <c r="D114" s="81" t="s">
        <v>6313</v>
      </c>
      <c r="E114" s="81" t="s">
        <v>1929</v>
      </c>
      <c r="F114" s="81">
        <v>29017068</v>
      </c>
      <c r="G114" s="81">
        <v>29017068</v>
      </c>
      <c r="H114" s="81">
        <v>29017068</v>
      </c>
      <c r="I114" s="81" t="s">
        <v>2829</v>
      </c>
      <c r="J114" s="81" t="s">
        <v>2832</v>
      </c>
      <c r="K114" s="81">
        <v>1114050</v>
      </c>
      <c r="L114" s="81">
        <v>0</v>
      </c>
      <c r="M114" s="81">
        <v>30131118</v>
      </c>
      <c r="N114" s="81">
        <v>30131118</v>
      </c>
      <c r="O114" s="81">
        <v>29017068</v>
      </c>
      <c r="P114" s="81">
        <v>30131118</v>
      </c>
      <c r="Q114" s="81">
        <v>29017068</v>
      </c>
      <c r="R114" s="81">
        <v>30131118</v>
      </c>
      <c r="S114" s="81">
        <v>29017068</v>
      </c>
    </row>
    <row r="115" spans="1:19" x14ac:dyDescent="0.35">
      <c r="A115" s="81" t="s">
        <v>122</v>
      </c>
      <c r="B115" s="81">
        <v>19</v>
      </c>
      <c r="C115" s="81" t="s">
        <v>1582</v>
      </c>
      <c r="D115" s="81" t="s">
        <v>5389</v>
      </c>
      <c r="E115" s="81" t="s">
        <v>1930</v>
      </c>
      <c r="F115" s="81">
        <v>223168295</v>
      </c>
      <c r="G115" s="81">
        <v>223168295</v>
      </c>
      <c r="H115" s="81">
        <v>223168295</v>
      </c>
      <c r="I115" s="81" t="s">
        <v>2829</v>
      </c>
      <c r="J115" s="81" t="s">
        <v>2832</v>
      </c>
      <c r="K115" s="81">
        <v>9588341</v>
      </c>
      <c r="L115" s="81">
        <v>0</v>
      </c>
      <c r="M115" s="81">
        <v>232756636</v>
      </c>
      <c r="N115" s="81">
        <v>232756636</v>
      </c>
      <c r="O115" s="81">
        <v>223168295</v>
      </c>
      <c r="P115" s="81">
        <v>232756636</v>
      </c>
      <c r="Q115" s="81">
        <v>223168295</v>
      </c>
      <c r="R115" s="81">
        <v>232756636</v>
      </c>
      <c r="S115" s="81">
        <v>223168295</v>
      </c>
    </row>
    <row r="116" spans="1:19" x14ac:dyDescent="0.35">
      <c r="A116" s="81" t="s">
        <v>123</v>
      </c>
      <c r="B116" s="81">
        <v>19</v>
      </c>
      <c r="C116" s="81" t="s">
        <v>1582</v>
      </c>
      <c r="D116" s="81" t="s">
        <v>5390</v>
      </c>
      <c r="E116" s="81" t="s">
        <v>1931</v>
      </c>
      <c r="F116" s="81">
        <v>178005687</v>
      </c>
      <c r="G116" s="81">
        <v>178005687</v>
      </c>
      <c r="H116" s="81">
        <v>178005687</v>
      </c>
      <c r="I116" s="81" t="s">
        <v>2829</v>
      </c>
      <c r="J116" s="81" t="s">
        <v>2832</v>
      </c>
      <c r="K116" s="81">
        <v>8658054</v>
      </c>
      <c r="L116" s="81">
        <v>0</v>
      </c>
      <c r="M116" s="81">
        <v>186663741</v>
      </c>
      <c r="N116" s="81">
        <v>186663741</v>
      </c>
      <c r="O116" s="81">
        <v>178005687</v>
      </c>
      <c r="P116" s="81">
        <v>186663741</v>
      </c>
      <c r="Q116" s="81">
        <v>178005687</v>
      </c>
      <c r="R116" s="81">
        <v>186663741</v>
      </c>
      <c r="S116" s="81">
        <v>178005687</v>
      </c>
    </row>
    <row r="117" spans="1:19" x14ac:dyDescent="0.35">
      <c r="A117" s="81" t="s">
        <v>124</v>
      </c>
      <c r="B117" s="81">
        <v>19</v>
      </c>
      <c r="C117" s="81" t="s">
        <v>1582</v>
      </c>
      <c r="D117" s="81" t="s">
        <v>5391</v>
      </c>
      <c r="E117" s="81" t="s">
        <v>1932</v>
      </c>
      <c r="F117" s="81">
        <v>76272638</v>
      </c>
      <c r="G117" s="81">
        <v>76272638</v>
      </c>
      <c r="H117" s="81">
        <v>76272638</v>
      </c>
      <c r="I117" s="81" t="s">
        <v>2829</v>
      </c>
      <c r="J117" s="81" t="s">
        <v>2832</v>
      </c>
      <c r="K117" s="81">
        <v>4708972</v>
      </c>
      <c r="L117" s="81">
        <v>0</v>
      </c>
      <c r="M117" s="81">
        <v>80981610</v>
      </c>
      <c r="N117" s="81">
        <v>80981610</v>
      </c>
      <c r="O117" s="81">
        <v>76272638</v>
      </c>
      <c r="P117" s="81">
        <v>80981610</v>
      </c>
      <c r="Q117" s="81">
        <v>76272638</v>
      </c>
      <c r="R117" s="81">
        <v>80981610</v>
      </c>
      <c r="S117" s="81">
        <v>76272638</v>
      </c>
    </row>
    <row r="118" spans="1:19" x14ac:dyDescent="0.35">
      <c r="A118" s="81" t="s">
        <v>125</v>
      </c>
      <c r="B118" s="81">
        <v>19</v>
      </c>
      <c r="C118" s="81" t="s">
        <v>1582</v>
      </c>
      <c r="D118" s="81" t="s">
        <v>5392</v>
      </c>
      <c r="E118" s="81" t="s">
        <v>1933</v>
      </c>
      <c r="F118" s="81">
        <v>415970267</v>
      </c>
      <c r="G118" s="81">
        <v>415970267</v>
      </c>
      <c r="H118" s="81">
        <v>415970267</v>
      </c>
      <c r="I118" s="81" t="s">
        <v>2829</v>
      </c>
      <c r="J118" s="81" t="s">
        <v>2832</v>
      </c>
      <c r="K118" s="81">
        <v>14900158</v>
      </c>
      <c r="L118" s="81">
        <v>0</v>
      </c>
      <c r="M118" s="81">
        <v>430870425</v>
      </c>
      <c r="N118" s="81">
        <v>430870425</v>
      </c>
      <c r="O118" s="81">
        <v>415970267</v>
      </c>
      <c r="P118" s="81">
        <v>430870425</v>
      </c>
      <c r="Q118" s="81">
        <v>415970267</v>
      </c>
      <c r="R118" s="81">
        <v>430870425</v>
      </c>
      <c r="S118" s="81">
        <v>415970267</v>
      </c>
    </row>
    <row r="119" spans="1:19" x14ac:dyDescent="0.35">
      <c r="A119" s="81" t="s">
        <v>126</v>
      </c>
      <c r="B119" s="81">
        <v>19</v>
      </c>
      <c r="C119" s="81" t="s">
        <v>1582</v>
      </c>
      <c r="D119" s="81" t="s">
        <v>5393</v>
      </c>
      <c r="E119" s="81" t="s">
        <v>1934</v>
      </c>
      <c r="F119" s="81">
        <v>301529090</v>
      </c>
      <c r="G119" s="81">
        <v>301529090</v>
      </c>
      <c r="H119" s="81">
        <v>301529090</v>
      </c>
      <c r="I119" s="81" t="s">
        <v>2829</v>
      </c>
      <c r="J119" s="81" t="s">
        <v>2832</v>
      </c>
      <c r="K119" s="81">
        <v>12885486</v>
      </c>
      <c r="L119" s="81">
        <v>0</v>
      </c>
      <c r="M119" s="81">
        <v>314414576</v>
      </c>
      <c r="N119" s="81">
        <v>314414576</v>
      </c>
      <c r="O119" s="81">
        <v>301529090</v>
      </c>
      <c r="P119" s="81">
        <v>314414576</v>
      </c>
      <c r="Q119" s="81">
        <v>301529090</v>
      </c>
      <c r="R119" s="81">
        <v>314414576</v>
      </c>
      <c r="S119" s="81">
        <v>301529090</v>
      </c>
    </row>
    <row r="120" spans="1:19" x14ac:dyDescent="0.35">
      <c r="A120" s="81" t="s">
        <v>127</v>
      </c>
      <c r="B120" s="81">
        <v>19</v>
      </c>
      <c r="C120" s="81" t="s">
        <v>1582</v>
      </c>
      <c r="D120" s="81" t="s">
        <v>5394</v>
      </c>
      <c r="E120" s="81" t="s">
        <v>1935</v>
      </c>
      <c r="F120" s="81">
        <v>2203831926</v>
      </c>
      <c r="G120" s="81">
        <v>2203831926</v>
      </c>
      <c r="H120" s="81">
        <v>2203831926</v>
      </c>
      <c r="I120" s="81" t="s">
        <v>2829</v>
      </c>
      <c r="J120" s="81" t="s">
        <v>2832</v>
      </c>
      <c r="K120" s="81">
        <v>44203254</v>
      </c>
      <c r="L120" s="81">
        <v>0</v>
      </c>
      <c r="M120" s="81">
        <v>2248035180</v>
      </c>
      <c r="N120" s="81">
        <v>2248035180</v>
      </c>
      <c r="O120" s="81">
        <v>2203831926</v>
      </c>
      <c r="P120" s="81">
        <v>2248035180</v>
      </c>
      <c r="Q120" s="81">
        <v>2203831926</v>
      </c>
      <c r="R120" s="81">
        <v>2248035180</v>
      </c>
      <c r="S120" s="81">
        <v>2203831926</v>
      </c>
    </row>
    <row r="121" spans="1:19" x14ac:dyDescent="0.35">
      <c r="A121" s="81" t="s">
        <v>128</v>
      </c>
      <c r="B121" s="81">
        <v>19</v>
      </c>
      <c r="C121" s="81" t="s">
        <v>1582</v>
      </c>
      <c r="D121" s="81" t="s">
        <v>5395</v>
      </c>
      <c r="E121" s="81" t="s">
        <v>1936</v>
      </c>
      <c r="F121" s="81">
        <v>597656974</v>
      </c>
      <c r="G121" s="81">
        <v>597656974</v>
      </c>
      <c r="H121" s="81">
        <v>597656974</v>
      </c>
      <c r="I121" s="81" t="s">
        <v>2829</v>
      </c>
      <c r="J121" s="81" t="s">
        <v>2832</v>
      </c>
      <c r="K121" s="81">
        <v>22344992</v>
      </c>
      <c r="L121" s="81">
        <v>0</v>
      </c>
      <c r="M121" s="81">
        <v>620001966</v>
      </c>
      <c r="N121" s="81">
        <v>620001966</v>
      </c>
      <c r="O121" s="81">
        <v>597656974</v>
      </c>
      <c r="P121" s="81">
        <v>620001966</v>
      </c>
      <c r="Q121" s="81">
        <v>597656974</v>
      </c>
      <c r="R121" s="81">
        <v>620001966</v>
      </c>
      <c r="S121" s="81">
        <v>597656974</v>
      </c>
    </row>
    <row r="122" spans="1:19" x14ac:dyDescent="0.35">
      <c r="A122" s="81" t="s">
        <v>129</v>
      </c>
      <c r="B122" s="81">
        <v>19</v>
      </c>
      <c r="C122" s="81" t="s">
        <v>1582</v>
      </c>
      <c r="D122" s="81" t="s">
        <v>5396</v>
      </c>
      <c r="E122" s="81" t="s">
        <v>1937</v>
      </c>
      <c r="F122" s="81">
        <v>143558637</v>
      </c>
      <c r="G122" s="81">
        <v>143558637</v>
      </c>
      <c r="H122" s="81">
        <v>143558637</v>
      </c>
      <c r="I122" s="81" t="s">
        <v>2829</v>
      </c>
      <c r="J122" s="81" t="s">
        <v>2832</v>
      </c>
      <c r="K122" s="81">
        <v>6891268</v>
      </c>
      <c r="L122" s="81">
        <v>0</v>
      </c>
      <c r="M122" s="81">
        <v>150449905</v>
      </c>
      <c r="N122" s="81">
        <v>150449905</v>
      </c>
      <c r="O122" s="81">
        <v>143558637</v>
      </c>
      <c r="P122" s="81">
        <v>150449905</v>
      </c>
      <c r="Q122" s="81">
        <v>143558637</v>
      </c>
      <c r="R122" s="81">
        <v>150449905</v>
      </c>
      <c r="S122" s="81">
        <v>143558637</v>
      </c>
    </row>
    <row r="123" spans="1:19" x14ac:dyDescent="0.35">
      <c r="A123" s="81" t="s">
        <v>130</v>
      </c>
      <c r="B123" s="81">
        <v>19</v>
      </c>
      <c r="C123" s="81" t="s">
        <v>1582</v>
      </c>
      <c r="D123" s="81" t="s">
        <v>5397</v>
      </c>
      <c r="E123" s="81" t="s">
        <v>1938</v>
      </c>
      <c r="F123" s="81">
        <v>28232819</v>
      </c>
      <c r="G123" s="81">
        <v>28232819</v>
      </c>
      <c r="H123" s="81">
        <v>28232819</v>
      </c>
      <c r="I123" s="81" t="s">
        <v>2829</v>
      </c>
      <c r="J123" s="81" t="s">
        <v>2832</v>
      </c>
      <c r="K123" s="81">
        <v>1609943</v>
      </c>
      <c r="L123" s="81">
        <v>0</v>
      </c>
      <c r="M123" s="81">
        <v>29842762</v>
      </c>
      <c r="N123" s="81">
        <v>29842762</v>
      </c>
      <c r="O123" s="81">
        <v>28232819</v>
      </c>
      <c r="P123" s="81">
        <v>29842762</v>
      </c>
      <c r="Q123" s="81">
        <v>28232819</v>
      </c>
      <c r="R123" s="81">
        <v>29842762</v>
      </c>
      <c r="S123" s="81">
        <v>28232819</v>
      </c>
    </row>
    <row r="124" spans="1:19" x14ac:dyDescent="0.35">
      <c r="A124" s="81" t="s">
        <v>131</v>
      </c>
      <c r="B124" s="81">
        <v>19</v>
      </c>
      <c r="C124" s="81" t="s">
        <v>1582</v>
      </c>
      <c r="D124" s="81" t="s">
        <v>5398</v>
      </c>
      <c r="E124" s="81" t="s">
        <v>1939</v>
      </c>
      <c r="F124" s="81">
        <v>264466569</v>
      </c>
      <c r="G124" s="81">
        <v>264466569</v>
      </c>
      <c r="H124" s="81">
        <v>264466569</v>
      </c>
      <c r="I124" s="81" t="s">
        <v>2829</v>
      </c>
      <c r="J124" s="81" t="s">
        <v>2832</v>
      </c>
      <c r="K124" s="81">
        <v>7611216</v>
      </c>
      <c r="L124" s="81">
        <v>0</v>
      </c>
      <c r="M124" s="81">
        <v>272077785</v>
      </c>
      <c r="N124" s="81">
        <v>272077785</v>
      </c>
      <c r="O124" s="81">
        <v>264466569</v>
      </c>
      <c r="P124" s="81">
        <v>272077785</v>
      </c>
      <c r="Q124" s="81">
        <v>264466569</v>
      </c>
      <c r="R124" s="81">
        <v>272077785</v>
      </c>
      <c r="S124" s="81">
        <v>264466569</v>
      </c>
    </row>
    <row r="125" spans="1:19" x14ac:dyDescent="0.35">
      <c r="A125" s="81" t="s">
        <v>132</v>
      </c>
      <c r="B125" s="81">
        <v>19</v>
      </c>
      <c r="C125" s="81" t="s">
        <v>1582</v>
      </c>
      <c r="D125" s="81" t="s">
        <v>5399</v>
      </c>
      <c r="E125" s="81" t="s">
        <v>1940</v>
      </c>
      <c r="F125" s="81">
        <v>1018549269</v>
      </c>
      <c r="G125" s="81">
        <v>1018549269</v>
      </c>
      <c r="H125" s="81">
        <v>1018549269</v>
      </c>
      <c r="I125" s="81" t="s">
        <v>2829</v>
      </c>
      <c r="J125" s="81" t="s">
        <v>2832</v>
      </c>
      <c r="K125" s="81">
        <v>25264442</v>
      </c>
      <c r="L125" s="81">
        <v>0</v>
      </c>
      <c r="M125" s="81">
        <v>1043813711</v>
      </c>
      <c r="N125" s="81">
        <v>1043813711</v>
      </c>
      <c r="O125" s="81">
        <v>1018549269</v>
      </c>
      <c r="P125" s="81">
        <v>1043813711</v>
      </c>
      <c r="Q125" s="81">
        <v>1018549269</v>
      </c>
      <c r="R125" s="81">
        <v>1043813711</v>
      </c>
      <c r="S125" s="81">
        <v>1018549269</v>
      </c>
    </row>
    <row r="126" spans="1:19" x14ac:dyDescent="0.35">
      <c r="A126" s="81" t="s">
        <v>133</v>
      </c>
      <c r="B126" s="81">
        <v>19</v>
      </c>
      <c r="C126" s="81" t="s">
        <v>1582</v>
      </c>
      <c r="D126" s="81" t="s">
        <v>5400</v>
      </c>
      <c r="E126" s="81" t="s">
        <v>1941</v>
      </c>
      <c r="F126" s="81">
        <v>25483684</v>
      </c>
      <c r="G126" s="81">
        <v>25483684</v>
      </c>
      <c r="H126" s="81">
        <v>25483684</v>
      </c>
      <c r="I126" s="81" t="s">
        <v>2829</v>
      </c>
      <c r="J126" s="81" t="s">
        <v>2832</v>
      </c>
      <c r="K126" s="81">
        <v>1516503</v>
      </c>
      <c r="L126" s="81">
        <v>0</v>
      </c>
      <c r="M126" s="81">
        <v>27000187</v>
      </c>
      <c r="N126" s="81">
        <v>27000187</v>
      </c>
      <c r="O126" s="81">
        <v>25483684</v>
      </c>
      <c r="P126" s="81">
        <v>27000187</v>
      </c>
      <c r="Q126" s="81">
        <v>25483684</v>
      </c>
      <c r="R126" s="81">
        <v>27000187</v>
      </c>
      <c r="S126" s="81">
        <v>25483684</v>
      </c>
    </row>
    <row r="127" spans="1:19" x14ac:dyDescent="0.35">
      <c r="A127" s="81" t="s">
        <v>134</v>
      </c>
      <c r="B127" s="81">
        <v>19</v>
      </c>
      <c r="C127" s="81" t="s">
        <v>1582</v>
      </c>
      <c r="D127" s="81" t="s">
        <v>5401</v>
      </c>
      <c r="E127" s="81" t="s">
        <v>1942</v>
      </c>
      <c r="F127" s="81">
        <v>48843400</v>
      </c>
      <c r="G127" s="81">
        <v>48843400</v>
      </c>
      <c r="H127" s="81">
        <v>48843400</v>
      </c>
      <c r="I127" s="81" t="s">
        <v>2829</v>
      </c>
      <c r="J127" s="81" t="s">
        <v>2832</v>
      </c>
      <c r="K127" s="81">
        <v>1722914</v>
      </c>
      <c r="L127" s="81">
        <v>0</v>
      </c>
      <c r="M127" s="81">
        <v>50566314</v>
      </c>
      <c r="N127" s="81">
        <v>50566314</v>
      </c>
      <c r="O127" s="81">
        <v>48843400</v>
      </c>
      <c r="P127" s="81">
        <v>50566314</v>
      </c>
      <c r="Q127" s="81">
        <v>48843400</v>
      </c>
      <c r="R127" s="81">
        <v>50566314</v>
      </c>
      <c r="S127" s="81">
        <v>48843400</v>
      </c>
    </row>
    <row r="128" spans="1:19" x14ac:dyDescent="0.35">
      <c r="A128" s="81" t="s">
        <v>135</v>
      </c>
      <c r="B128" s="81">
        <v>20</v>
      </c>
      <c r="C128" s="81" t="s">
        <v>1583</v>
      </c>
      <c r="D128" s="81" t="s">
        <v>5402</v>
      </c>
      <c r="E128" s="81" t="s">
        <v>1943</v>
      </c>
      <c r="F128" s="81">
        <v>9099354884</v>
      </c>
      <c r="G128" s="81">
        <v>9099354884</v>
      </c>
      <c r="H128" s="81">
        <v>9099354884</v>
      </c>
      <c r="I128" s="81" t="s">
        <v>2829</v>
      </c>
      <c r="J128" s="81" t="s">
        <v>2832</v>
      </c>
      <c r="K128" s="81">
        <v>267220977</v>
      </c>
      <c r="L128" s="81">
        <v>0</v>
      </c>
      <c r="M128" s="81">
        <v>9366575861</v>
      </c>
      <c r="N128" s="81">
        <v>9366575861</v>
      </c>
      <c r="O128" s="81">
        <v>9099354884</v>
      </c>
      <c r="P128" s="81">
        <v>9366575861</v>
      </c>
      <c r="Q128" s="81">
        <v>9099354884</v>
      </c>
      <c r="R128" s="81">
        <v>9366575861</v>
      </c>
      <c r="S128" s="81">
        <v>9099354884</v>
      </c>
    </row>
    <row r="129" spans="1:19" x14ac:dyDescent="0.35">
      <c r="A129" s="81" t="s">
        <v>136</v>
      </c>
      <c r="B129" s="81">
        <v>20</v>
      </c>
      <c r="C129" s="81" t="s">
        <v>1583</v>
      </c>
      <c r="D129" s="81" t="s">
        <v>5403</v>
      </c>
      <c r="E129" s="81" t="s">
        <v>1944</v>
      </c>
      <c r="F129" s="81">
        <v>4102456848</v>
      </c>
      <c r="G129" s="81">
        <v>4196106585</v>
      </c>
      <c r="H129" s="81">
        <v>4102456848</v>
      </c>
      <c r="I129" s="81" t="s">
        <v>2829</v>
      </c>
      <c r="J129" s="81" t="s">
        <v>2833</v>
      </c>
      <c r="K129" s="81">
        <v>70012644</v>
      </c>
      <c r="L129" s="81">
        <v>0</v>
      </c>
      <c r="M129" s="81">
        <v>4172469492</v>
      </c>
      <c r="N129" s="81">
        <v>4172469492</v>
      </c>
      <c r="O129" s="81">
        <v>4102456848</v>
      </c>
      <c r="P129" s="81">
        <v>4652322262</v>
      </c>
      <c r="Q129" s="81">
        <v>4582309618</v>
      </c>
      <c r="R129" s="81">
        <v>4652322262</v>
      </c>
      <c r="S129" s="81">
        <v>4582309618</v>
      </c>
    </row>
    <row r="130" spans="1:19" x14ac:dyDescent="0.35">
      <c r="A130" s="81" t="s">
        <v>137</v>
      </c>
      <c r="B130" s="81">
        <v>20</v>
      </c>
      <c r="C130" s="81" t="s">
        <v>1583</v>
      </c>
      <c r="D130" s="81" t="s">
        <v>5404</v>
      </c>
      <c r="E130" s="81" t="s">
        <v>1945</v>
      </c>
      <c r="F130" s="81">
        <v>366613080</v>
      </c>
      <c r="G130" s="81">
        <v>366613080</v>
      </c>
      <c r="H130" s="81">
        <v>366613080</v>
      </c>
      <c r="I130" s="81" t="s">
        <v>2829</v>
      </c>
      <c r="J130" s="81" t="s">
        <v>2832</v>
      </c>
      <c r="K130" s="81">
        <v>9804256</v>
      </c>
      <c r="L130" s="81">
        <v>0</v>
      </c>
      <c r="M130" s="81">
        <v>376417336</v>
      </c>
      <c r="N130" s="81">
        <v>376417336</v>
      </c>
      <c r="O130" s="81">
        <v>366613080</v>
      </c>
      <c r="P130" s="81">
        <v>376417336</v>
      </c>
      <c r="Q130" s="81">
        <v>366613080</v>
      </c>
      <c r="R130" s="81">
        <v>376417336</v>
      </c>
      <c r="S130" s="81">
        <v>366613080</v>
      </c>
    </row>
    <row r="131" spans="1:19" x14ac:dyDescent="0.35">
      <c r="A131" s="81" t="s">
        <v>138</v>
      </c>
      <c r="B131" s="81">
        <v>20</v>
      </c>
      <c r="C131" s="81" t="s">
        <v>1583</v>
      </c>
      <c r="D131" s="81" t="s">
        <v>5405</v>
      </c>
      <c r="E131" s="81" t="s">
        <v>1946</v>
      </c>
      <c r="F131" s="81">
        <v>9665550091</v>
      </c>
      <c r="G131" s="81">
        <v>9908905661</v>
      </c>
      <c r="H131" s="81">
        <v>9665550091</v>
      </c>
      <c r="I131" s="81" t="s">
        <v>2829</v>
      </c>
      <c r="J131" s="81" t="s">
        <v>2833</v>
      </c>
      <c r="K131" s="81">
        <v>126743623</v>
      </c>
      <c r="L131" s="81">
        <v>123849629</v>
      </c>
      <c r="M131" s="81">
        <v>9792293714</v>
      </c>
      <c r="N131" s="81">
        <v>9668444085</v>
      </c>
      <c r="O131" s="81">
        <v>9541700462</v>
      </c>
      <c r="P131" s="81">
        <v>20653016084</v>
      </c>
      <c r="Q131" s="81">
        <v>20526272461</v>
      </c>
      <c r="R131" s="81">
        <v>20529166455</v>
      </c>
      <c r="S131" s="81">
        <v>20402422832</v>
      </c>
    </row>
    <row r="132" spans="1:19" x14ac:dyDescent="0.35">
      <c r="A132" s="81" t="s">
        <v>139</v>
      </c>
      <c r="B132" s="81">
        <v>20</v>
      </c>
      <c r="C132" s="81" t="s">
        <v>1583</v>
      </c>
      <c r="D132" s="81" t="s">
        <v>5406</v>
      </c>
      <c r="E132" s="81" t="s">
        <v>1947</v>
      </c>
      <c r="F132" s="81">
        <v>2124480707</v>
      </c>
      <c r="G132" s="81">
        <v>2124480707</v>
      </c>
      <c r="H132" s="81">
        <v>2124480707</v>
      </c>
      <c r="I132" s="81" t="s">
        <v>2829</v>
      </c>
      <c r="J132" s="81" t="s">
        <v>2832</v>
      </c>
      <c r="K132" s="81">
        <v>23981892</v>
      </c>
      <c r="L132" s="81">
        <v>39668038</v>
      </c>
      <c r="M132" s="81">
        <v>2148462599</v>
      </c>
      <c r="N132" s="81">
        <v>2108794561</v>
      </c>
      <c r="O132" s="81">
        <v>2084812669</v>
      </c>
      <c r="P132" s="81">
        <v>4215071269</v>
      </c>
      <c r="Q132" s="81">
        <v>4191089377</v>
      </c>
      <c r="R132" s="81">
        <v>4175403231</v>
      </c>
      <c r="S132" s="81">
        <v>4151421339</v>
      </c>
    </row>
    <row r="133" spans="1:19" x14ac:dyDescent="0.35">
      <c r="A133" s="81" t="s">
        <v>140</v>
      </c>
      <c r="B133" s="81">
        <v>20</v>
      </c>
      <c r="C133" s="81" t="s">
        <v>1583</v>
      </c>
      <c r="D133" s="81" t="s">
        <v>5407</v>
      </c>
      <c r="E133" s="81" t="s">
        <v>1948</v>
      </c>
      <c r="F133" s="81">
        <v>1776453181</v>
      </c>
      <c r="G133" s="81">
        <v>1776453181</v>
      </c>
      <c r="H133" s="81">
        <v>1776453181</v>
      </c>
      <c r="I133" s="81" t="s">
        <v>2829</v>
      </c>
      <c r="J133" s="81" t="s">
        <v>2832</v>
      </c>
      <c r="K133" s="81">
        <v>49356496</v>
      </c>
      <c r="L133" s="81">
        <v>44890503</v>
      </c>
      <c r="M133" s="81">
        <v>1825809677</v>
      </c>
      <c r="N133" s="81">
        <v>1780919174</v>
      </c>
      <c r="O133" s="81">
        <v>1731562678</v>
      </c>
      <c r="P133" s="81">
        <v>1825809677</v>
      </c>
      <c r="Q133" s="81">
        <v>1776453181</v>
      </c>
      <c r="R133" s="81">
        <v>1780919174</v>
      </c>
      <c r="S133" s="81">
        <v>1731562678</v>
      </c>
    </row>
    <row r="134" spans="1:19" x14ac:dyDescent="0.35">
      <c r="A134" s="81" t="s">
        <v>141</v>
      </c>
      <c r="B134" s="81">
        <v>20</v>
      </c>
      <c r="C134" s="81" t="s">
        <v>1583</v>
      </c>
      <c r="D134" s="81" t="s">
        <v>5408</v>
      </c>
      <c r="E134" s="81" t="s">
        <v>1949</v>
      </c>
      <c r="F134" s="81">
        <v>8843292185</v>
      </c>
      <c r="G134" s="81">
        <v>8843292185</v>
      </c>
      <c r="H134" s="81">
        <v>8843292185</v>
      </c>
      <c r="I134" s="81" t="s">
        <v>2829</v>
      </c>
      <c r="J134" s="81" t="s">
        <v>2832</v>
      </c>
      <c r="K134" s="81">
        <v>238594345</v>
      </c>
      <c r="L134" s="81">
        <v>0</v>
      </c>
      <c r="M134" s="81">
        <v>9081886530</v>
      </c>
      <c r="N134" s="81">
        <v>9081886530</v>
      </c>
      <c r="O134" s="81">
        <v>8843292185</v>
      </c>
      <c r="P134" s="81">
        <v>9081886530</v>
      </c>
      <c r="Q134" s="81">
        <v>8843292185</v>
      </c>
      <c r="R134" s="81">
        <v>9081886530</v>
      </c>
      <c r="S134" s="81">
        <v>8843292185</v>
      </c>
    </row>
    <row r="135" spans="1:19" x14ac:dyDescent="0.35">
      <c r="A135" s="81" t="s">
        <v>142</v>
      </c>
      <c r="B135" s="81">
        <v>20</v>
      </c>
      <c r="C135" s="81" t="s">
        <v>1583</v>
      </c>
      <c r="D135" s="81" t="s">
        <v>5410</v>
      </c>
      <c r="E135" s="81" t="s">
        <v>1950</v>
      </c>
      <c r="F135" s="81">
        <v>115945336</v>
      </c>
      <c r="G135" s="81">
        <v>115945336</v>
      </c>
      <c r="H135" s="81">
        <v>115945336</v>
      </c>
      <c r="I135" s="81" t="s">
        <v>2829</v>
      </c>
      <c r="J135" s="81" t="s">
        <v>2832</v>
      </c>
      <c r="K135" s="81">
        <v>2115231</v>
      </c>
      <c r="L135" s="81">
        <v>0</v>
      </c>
      <c r="M135" s="81">
        <v>118060567</v>
      </c>
      <c r="N135" s="81">
        <v>118060567</v>
      </c>
      <c r="O135" s="81">
        <v>115945336</v>
      </c>
      <c r="P135" s="81">
        <v>194239047</v>
      </c>
      <c r="Q135" s="81">
        <v>192123816</v>
      </c>
      <c r="R135" s="81">
        <v>194239047</v>
      </c>
      <c r="S135" s="81">
        <v>192123816</v>
      </c>
    </row>
    <row r="136" spans="1:19" x14ac:dyDescent="0.35">
      <c r="A136" s="81" t="s">
        <v>143</v>
      </c>
      <c r="B136" s="81">
        <v>20</v>
      </c>
      <c r="C136" s="81" t="s">
        <v>1583</v>
      </c>
      <c r="D136" s="81" t="s">
        <v>5793</v>
      </c>
      <c r="E136" s="81" t="s">
        <v>1951</v>
      </c>
      <c r="F136" s="81">
        <v>1865217</v>
      </c>
      <c r="G136" s="81">
        <v>1865217</v>
      </c>
      <c r="H136" s="81">
        <v>1865217</v>
      </c>
      <c r="I136" s="81" t="s">
        <v>2829</v>
      </c>
      <c r="J136" s="81" t="s">
        <v>2832</v>
      </c>
      <c r="K136" s="81">
        <v>30000</v>
      </c>
      <c r="L136" s="81">
        <v>0</v>
      </c>
      <c r="M136" s="81">
        <v>1895217</v>
      </c>
      <c r="N136" s="81">
        <v>1895217</v>
      </c>
      <c r="O136" s="81">
        <v>1865217</v>
      </c>
      <c r="P136" s="81">
        <v>1895217</v>
      </c>
      <c r="Q136" s="81">
        <v>1865217</v>
      </c>
      <c r="R136" s="81">
        <v>1895217</v>
      </c>
      <c r="S136" s="81">
        <v>1865217</v>
      </c>
    </row>
    <row r="137" spans="1:19" x14ac:dyDescent="0.35">
      <c r="A137" s="81" t="s">
        <v>144</v>
      </c>
      <c r="B137" s="81">
        <v>21</v>
      </c>
      <c r="C137" s="81" t="s">
        <v>1584</v>
      </c>
      <c r="D137" s="81" t="s">
        <v>5411</v>
      </c>
      <c r="E137" s="81" t="s">
        <v>1952</v>
      </c>
      <c r="F137" s="81">
        <v>11326004720</v>
      </c>
      <c r="G137" s="81">
        <v>11326004720</v>
      </c>
      <c r="H137" s="81">
        <v>11326004720</v>
      </c>
      <c r="I137" s="81" t="s">
        <v>2829</v>
      </c>
      <c r="J137" s="81" t="s">
        <v>2832</v>
      </c>
      <c r="K137" s="81">
        <v>129744483</v>
      </c>
      <c r="L137" s="81">
        <v>0</v>
      </c>
      <c r="M137" s="81">
        <v>11455749203</v>
      </c>
      <c r="N137" s="81">
        <v>11455749203</v>
      </c>
      <c r="O137" s="81">
        <v>11326004720</v>
      </c>
      <c r="P137" s="81">
        <v>11455749203</v>
      </c>
      <c r="Q137" s="81">
        <v>11326004720</v>
      </c>
      <c r="R137" s="81">
        <v>11455749203</v>
      </c>
      <c r="S137" s="81">
        <v>11326004720</v>
      </c>
    </row>
    <row r="138" spans="1:19" x14ac:dyDescent="0.35">
      <c r="A138" s="81" t="s">
        <v>145</v>
      </c>
      <c r="B138" s="81">
        <v>21</v>
      </c>
      <c r="C138" s="81" t="s">
        <v>1584</v>
      </c>
      <c r="D138" s="81" t="s">
        <v>5412</v>
      </c>
      <c r="E138" s="81" t="s">
        <v>1953</v>
      </c>
      <c r="F138" s="81">
        <v>9465341611</v>
      </c>
      <c r="G138" s="81">
        <v>9465341611</v>
      </c>
      <c r="H138" s="81">
        <v>9465341611</v>
      </c>
      <c r="I138" s="81" t="s">
        <v>2829</v>
      </c>
      <c r="J138" s="81" t="s">
        <v>2832</v>
      </c>
      <c r="K138" s="81">
        <v>149394587</v>
      </c>
      <c r="L138" s="81">
        <v>0</v>
      </c>
      <c r="M138" s="81">
        <v>9614736198</v>
      </c>
      <c r="N138" s="81">
        <v>9614736198</v>
      </c>
      <c r="O138" s="81">
        <v>9465341611</v>
      </c>
      <c r="P138" s="81">
        <v>9766127747</v>
      </c>
      <c r="Q138" s="81">
        <v>9616733160</v>
      </c>
      <c r="R138" s="81">
        <v>9766127747</v>
      </c>
      <c r="S138" s="81">
        <v>9616733160</v>
      </c>
    </row>
    <row r="139" spans="1:19" x14ac:dyDescent="0.35">
      <c r="A139" s="81" t="s">
        <v>146</v>
      </c>
      <c r="B139" s="81">
        <v>21</v>
      </c>
      <c r="C139" s="81" t="s">
        <v>1584</v>
      </c>
      <c r="D139" s="81" t="s">
        <v>5858</v>
      </c>
      <c r="E139" s="81" t="s">
        <v>1954</v>
      </c>
      <c r="F139" s="81">
        <v>251122281</v>
      </c>
      <c r="G139" s="81">
        <v>251122281</v>
      </c>
      <c r="H139" s="81">
        <v>251122281</v>
      </c>
      <c r="I139" s="81" t="s">
        <v>2829</v>
      </c>
      <c r="J139" s="81" t="s">
        <v>2832</v>
      </c>
      <c r="K139" s="81">
        <v>2627974</v>
      </c>
      <c r="L139" s="81">
        <v>6816886</v>
      </c>
      <c r="M139" s="81">
        <v>253750255</v>
      </c>
      <c r="N139" s="81">
        <v>246933369</v>
      </c>
      <c r="O139" s="81">
        <v>244305395</v>
      </c>
      <c r="P139" s="81">
        <v>253750255</v>
      </c>
      <c r="Q139" s="81">
        <v>251122281</v>
      </c>
      <c r="R139" s="81">
        <v>246933369</v>
      </c>
      <c r="S139" s="81">
        <v>244305395</v>
      </c>
    </row>
    <row r="140" spans="1:19" x14ac:dyDescent="0.35">
      <c r="A140" s="81" t="s">
        <v>147</v>
      </c>
      <c r="B140" s="81">
        <v>22</v>
      </c>
      <c r="C140" s="81" t="s">
        <v>1585</v>
      </c>
      <c r="D140" s="81" t="s">
        <v>5414</v>
      </c>
      <c r="E140" s="81" t="s">
        <v>1955</v>
      </c>
      <c r="F140" s="81">
        <v>107571020</v>
      </c>
      <c r="G140" s="81">
        <v>124996181</v>
      </c>
      <c r="H140" s="81">
        <v>107571020</v>
      </c>
      <c r="I140" s="81" t="s">
        <v>2829</v>
      </c>
      <c r="J140" s="81" t="s">
        <v>2833</v>
      </c>
      <c r="K140" s="81">
        <v>1686004</v>
      </c>
      <c r="L140" s="81">
        <v>0</v>
      </c>
      <c r="M140" s="81">
        <v>109257024</v>
      </c>
      <c r="N140" s="81">
        <v>109257024</v>
      </c>
      <c r="O140" s="81">
        <v>107571020</v>
      </c>
      <c r="P140" s="81">
        <v>109257024</v>
      </c>
      <c r="Q140" s="81">
        <v>107571020</v>
      </c>
      <c r="R140" s="81">
        <v>109257024</v>
      </c>
      <c r="S140" s="81">
        <v>107571020</v>
      </c>
    </row>
    <row r="141" spans="1:19" x14ac:dyDescent="0.35">
      <c r="A141" s="81" t="s">
        <v>148</v>
      </c>
      <c r="B141" s="81">
        <v>22</v>
      </c>
      <c r="C141" s="81" t="s">
        <v>1585</v>
      </c>
      <c r="D141" s="81" t="s">
        <v>5415</v>
      </c>
      <c r="E141" s="81" t="s">
        <v>1956</v>
      </c>
      <c r="F141" s="81">
        <v>664591136</v>
      </c>
      <c r="G141" s="81">
        <v>767982295</v>
      </c>
      <c r="H141" s="81">
        <v>767982295</v>
      </c>
      <c r="I141" s="81" t="s">
        <v>2830</v>
      </c>
      <c r="J141" s="81" t="s">
        <v>2836</v>
      </c>
      <c r="K141" s="81">
        <v>18639988</v>
      </c>
      <c r="L141" s="81">
        <v>16717208</v>
      </c>
      <c r="M141" s="81">
        <v>786622283</v>
      </c>
      <c r="N141" s="81">
        <v>769905075</v>
      </c>
      <c r="O141" s="81">
        <v>751265087</v>
      </c>
      <c r="P141" s="81">
        <v>825577323</v>
      </c>
      <c r="Q141" s="81">
        <v>806937335</v>
      </c>
      <c r="R141" s="81">
        <v>808860115</v>
      </c>
      <c r="S141" s="81">
        <v>790220127</v>
      </c>
    </row>
    <row r="142" spans="1:19" x14ac:dyDescent="0.35">
      <c r="A142" s="81" t="s">
        <v>149</v>
      </c>
      <c r="B142" s="81">
        <v>22</v>
      </c>
      <c r="C142" s="81" t="s">
        <v>1585</v>
      </c>
      <c r="D142" s="81" t="s">
        <v>5416</v>
      </c>
      <c r="E142" s="81" t="s">
        <v>1957</v>
      </c>
      <c r="F142" s="81">
        <v>110300927</v>
      </c>
      <c r="G142" s="81">
        <v>111477807</v>
      </c>
      <c r="H142" s="81">
        <v>110300927</v>
      </c>
      <c r="I142" s="81" t="s">
        <v>2829</v>
      </c>
      <c r="J142" s="81" t="s">
        <v>2833</v>
      </c>
      <c r="K142" s="81">
        <v>1426239</v>
      </c>
      <c r="L142" s="81">
        <v>0</v>
      </c>
      <c r="M142" s="81">
        <v>111727166</v>
      </c>
      <c r="N142" s="81">
        <v>111727166</v>
      </c>
      <c r="O142" s="81">
        <v>110300927</v>
      </c>
      <c r="P142" s="81">
        <v>111727166</v>
      </c>
      <c r="Q142" s="81">
        <v>110300927</v>
      </c>
      <c r="R142" s="81">
        <v>111727166</v>
      </c>
      <c r="S142" s="81">
        <v>110300927</v>
      </c>
    </row>
    <row r="143" spans="1:19" x14ac:dyDescent="0.35">
      <c r="A143" s="81" t="s">
        <v>150</v>
      </c>
      <c r="B143" s="81">
        <v>22</v>
      </c>
      <c r="C143" s="81" t="s">
        <v>1585</v>
      </c>
      <c r="D143" s="81" t="s">
        <v>5417</v>
      </c>
      <c r="E143" s="81" t="s">
        <v>1958</v>
      </c>
      <c r="F143" s="81">
        <v>9316943</v>
      </c>
      <c r="G143" s="81">
        <v>8870729</v>
      </c>
      <c r="H143" s="81">
        <v>9316943</v>
      </c>
      <c r="I143" s="81" t="s">
        <v>2829</v>
      </c>
      <c r="J143" s="81" t="s">
        <v>2833</v>
      </c>
      <c r="K143" s="81">
        <v>10000</v>
      </c>
      <c r="L143" s="81">
        <v>0</v>
      </c>
      <c r="M143" s="81">
        <v>9326943</v>
      </c>
      <c r="N143" s="81">
        <v>9326943</v>
      </c>
      <c r="O143" s="81">
        <v>9316943</v>
      </c>
      <c r="P143" s="81">
        <v>9326943</v>
      </c>
      <c r="Q143" s="81">
        <v>9316943</v>
      </c>
      <c r="R143" s="81">
        <v>9326943</v>
      </c>
      <c r="S143" s="81">
        <v>9316943</v>
      </c>
    </row>
    <row r="144" spans="1:19" x14ac:dyDescent="0.35">
      <c r="A144" s="81" t="s">
        <v>151</v>
      </c>
      <c r="B144" s="81">
        <v>23</v>
      </c>
      <c r="C144" s="81" t="s">
        <v>1586</v>
      </c>
      <c r="D144" s="81" t="s">
        <v>5418</v>
      </c>
      <c r="E144" s="81" t="s">
        <v>1959</v>
      </c>
      <c r="F144" s="81">
        <v>163295553</v>
      </c>
      <c r="G144" s="81">
        <v>179760229</v>
      </c>
      <c r="H144" s="81">
        <v>163295553</v>
      </c>
      <c r="I144" s="81" t="s">
        <v>2829</v>
      </c>
      <c r="J144" s="81" t="s">
        <v>2833</v>
      </c>
      <c r="K144" s="81">
        <v>2183990</v>
      </c>
      <c r="L144" s="81">
        <v>0</v>
      </c>
      <c r="M144" s="81">
        <v>165479543</v>
      </c>
      <c r="N144" s="81">
        <v>165479543</v>
      </c>
      <c r="O144" s="81">
        <v>163295553</v>
      </c>
      <c r="P144" s="81">
        <v>298357693</v>
      </c>
      <c r="Q144" s="81">
        <v>296173703</v>
      </c>
      <c r="R144" s="81">
        <v>298357693</v>
      </c>
      <c r="S144" s="81">
        <v>296173703</v>
      </c>
    </row>
    <row r="145" spans="1:19" x14ac:dyDescent="0.35">
      <c r="A145" s="81" t="s">
        <v>152</v>
      </c>
      <c r="B145" s="81">
        <v>23</v>
      </c>
      <c r="C145" s="81" t="s">
        <v>1586</v>
      </c>
      <c r="D145" s="81" t="s">
        <v>5667</v>
      </c>
      <c r="E145" s="81" t="s">
        <v>1848</v>
      </c>
      <c r="F145" s="81">
        <v>7906553</v>
      </c>
      <c r="G145" s="81">
        <v>7906553</v>
      </c>
      <c r="H145" s="81">
        <v>7906553</v>
      </c>
      <c r="I145" s="81" t="s">
        <v>2829</v>
      </c>
      <c r="J145" s="81" t="s">
        <v>2833</v>
      </c>
      <c r="K145" s="81">
        <v>40000</v>
      </c>
      <c r="L145" s="81">
        <v>0</v>
      </c>
      <c r="M145" s="81">
        <v>7946553</v>
      </c>
      <c r="N145" s="81">
        <v>7946553</v>
      </c>
      <c r="O145" s="81">
        <v>7906553</v>
      </c>
      <c r="P145" s="81">
        <v>7946553</v>
      </c>
      <c r="Q145" s="81">
        <v>7906553</v>
      </c>
      <c r="R145" s="81">
        <v>7946553</v>
      </c>
      <c r="S145" s="81">
        <v>7906553</v>
      </c>
    </row>
    <row r="146" spans="1:19" x14ac:dyDescent="0.35">
      <c r="A146" s="81" t="s">
        <v>153</v>
      </c>
      <c r="B146" s="81">
        <v>23</v>
      </c>
      <c r="C146" s="81" t="s">
        <v>1586</v>
      </c>
      <c r="D146" s="81" t="s">
        <v>5881</v>
      </c>
      <c r="E146" s="81" t="s">
        <v>1960</v>
      </c>
      <c r="F146" s="81">
        <v>30454197</v>
      </c>
      <c r="G146" s="81">
        <v>30780540</v>
      </c>
      <c r="H146" s="81">
        <v>30454197</v>
      </c>
      <c r="I146" s="81" t="s">
        <v>2829</v>
      </c>
      <c r="J146" s="81" t="s">
        <v>2833</v>
      </c>
      <c r="K146" s="81">
        <v>984588</v>
      </c>
      <c r="L146" s="81">
        <v>0</v>
      </c>
      <c r="M146" s="81">
        <v>31438785</v>
      </c>
      <c r="N146" s="81">
        <v>31438785</v>
      </c>
      <c r="O146" s="81">
        <v>30454197</v>
      </c>
      <c r="P146" s="81">
        <v>31438785</v>
      </c>
      <c r="Q146" s="81">
        <v>30454197</v>
      </c>
      <c r="R146" s="81">
        <v>31438785</v>
      </c>
      <c r="S146" s="81">
        <v>30454197</v>
      </c>
    </row>
    <row r="147" spans="1:19" x14ac:dyDescent="0.35">
      <c r="A147" s="81" t="s">
        <v>154</v>
      </c>
      <c r="B147" s="81">
        <v>24</v>
      </c>
      <c r="C147" s="81" t="s">
        <v>1587</v>
      </c>
      <c r="D147" s="81" t="s">
        <v>5419</v>
      </c>
      <c r="E147" s="81" t="s">
        <v>1961</v>
      </c>
      <c r="F147" s="81">
        <v>497300699</v>
      </c>
      <c r="G147" s="81">
        <v>497300699</v>
      </c>
      <c r="H147" s="81">
        <v>497300699</v>
      </c>
      <c r="I147" s="81" t="s">
        <v>2829</v>
      </c>
      <c r="J147" s="81" t="s">
        <v>2832</v>
      </c>
      <c r="K147" s="81">
        <v>11125087</v>
      </c>
      <c r="L147" s="81">
        <v>0</v>
      </c>
      <c r="M147" s="81">
        <v>508425786</v>
      </c>
      <c r="N147" s="81">
        <v>508425786</v>
      </c>
      <c r="O147" s="81">
        <v>497300699</v>
      </c>
      <c r="P147" s="81">
        <v>508425786</v>
      </c>
      <c r="Q147" s="81">
        <v>497300699</v>
      </c>
      <c r="R147" s="81">
        <v>508425786</v>
      </c>
      <c r="S147" s="81">
        <v>497300699</v>
      </c>
    </row>
    <row r="148" spans="1:19" x14ac:dyDescent="0.35">
      <c r="A148" s="81" t="s">
        <v>155</v>
      </c>
      <c r="B148" s="81">
        <v>25</v>
      </c>
      <c r="C148" s="81" t="s">
        <v>1588</v>
      </c>
      <c r="D148" s="81" t="s">
        <v>5420</v>
      </c>
      <c r="E148" s="81" t="s">
        <v>1962</v>
      </c>
      <c r="F148" s="81">
        <v>476952505</v>
      </c>
      <c r="G148" s="81">
        <v>476952505</v>
      </c>
      <c r="H148" s="81">
        <v>476952505</v>
      </c>
      <c r="I148" s="81" t="s">
        <v>2829</v>
      </c>
      <c r="J148" s="81" t="s">
        <v>2832</v>
      </c>
      <c r="K148" s="81">
        <v>14332877</v>
      </c>
      <c r="L148" s="81">
        <v>0</v>
      </c>
      <c r="M148" s="81">
        <v>491285382</v>
      </c>
      <c r="N148" s="81">
        <v>491285382</v>
      </c>
      <c r="O148" s="81">
        <v>476952505</v>
      </c>
      <c r="P148" s="81">
        <v>491285382</v>
      </c>
      <c r="Q148" s="81">
        <v>476952505</v>
      </c>
      <c r="R148" s="81">
        <v>491285382</v>
      </c>
      <c r="S148" s="81">
        <v>476952505</v>
      </c>
    </row>
    <row r="149" spans="1:19" x14ac:dyDescent="0.35">
      <c r="A149" s="81" t="s">
        <v>156</v>
      </c>
      <c r="B149" s="81">
        <v>25</v>
      </c>
      <c r="C149" s="81" t="s">
        <v>1588</v>
      </c>
      <c r="D149" s="81" t="s">
        <v>5422</v>
      </c>
      <c r="E149" s="81" t="s">
        <v>1963</v>
      </c>
      <c r="F149" s="81">
        <v>1666861518</v>
      </c>
      <c r="G149" s="81">
        <v>1666861518</v>
      </c>
      <c r="H149" s="81">
        <v>1666861518</v>
      </c>
      <c r="I149" s="81" t="s">
        <v>2829</v>
      </c>
      <c r="J149" s="81" t="s">
        <v>2832</v>
      </c>
      <c r="K149" s="81">
        <v>38242206</v>
      </c>
      <c r="L149" s="81">
        <v>0</v>
      </c>
      <c r="M149" s="81">
        <v>1705103724</v>
      </c>
      <c r="N149" s="81">
        <v>1705103724</v>
      </c>
      <c r="O149" s="81">
        <v>1666861518</v>
      </c>
      <c r="P149" s="81">
        <v>1705103724</v>
      </c>
      <c r="Q149" s="81">
        <v>1666861518</v>
      </c>
      <c r="R149" s="81">
        <v>1705103724</v>
      </c>
      <c r="S149" s="81">
        <v>1666861518</v>
      </c>
    </row>
    <row r="150" spans="1:19" x14ac:dyDescent="0.35">
      <c r="A150" s="81" t="s">
        <v>157</v>
      </c>
      <c r="B150" s="81">
        <v>25</v>
      </c>
      <c r="C150" s="81" t="s">
        <v>1588</v>
      </c>
      <c r="D150" s="81" t="s">
        <v>5423</v>
      </c>
      <c r="E150" s="81" t="s">
        <v>1964</v>
      </c>
      <c r="F150" s="81">
        <v>62415979</v>
      </c>
      <c r="G150" s="81">
        <v>62415979</v>
      </c>
      <c r="H150" s="81">
        <v>62415979</v>
      </c>
      <c r="I150" s="81" t="s">
        <v>2829</v>
      </c>
      <c r="J150" s="81" t="s">
        <v>2832</v>
      </c>
      <c r="K150" s="81">
        <v>2823053</v>
      </c>
      <c r="L150" s="81">
        <v>0</v>
      </c>
      <c r="M150" s="81">
        <v>65239032</v>
      </c>
      <c r="N150" s="81">
        <v>65239032</v>
      </c>
      <c r="O150" s="81">
        <v>62415979</v>
      </c>
      <c r="P150" s="81">
        <v>65239032</v>
      </c>
      <c r="Q150" s="81">
        <v>62415979</v>
      </c>
      <c r="R150" s="81">
        <v>65239032</v>
      </c>
      <c r="S150" s="81">
        <v>62415979</v>
      </c>
    </row>
    <row r="151" spans="1:19" x14ac:dyDescent="0.35">
      <c r="A151" s="81" t="s">
        <v>158</v>
      </c>
      <c r="B151" s="81">
        <v>25</v>
      </c>
      <c r="C151" s="81" t="s">
        <v>1588</v>
      </c>
      <c r="D151" s="81" t="s">
        <v>5425</v>
      </c>
      <c r="E151" s="81" t="s">
        <v>1965</v>
      </c>
      <c r="F151" s="81">
        <v>238008117</v>
      </c>
      <c r="G151" s="81">
        <v>238684929</v>
      </c>
      <c r="H151" s="81">
        <v>238008117</v>
      </c>
      <c r="I151" s="81" t="s">
        <v>2829</v>
      </c>
      <c r="J151" s="81" t="s">
        <v>2833</v>
      </c>
      <c r="K151" s="81">
        <v>5809167</v>
      </c>
      <c r="L151" s="81">
        <v>0</v>
      </c>
      <c r="M151" s="81">
        <v>243817284</v>
      </c>
      <c r="N151" s="81">
        <v>243817284</v>
      </c>
      <c r="O151" s="81">
        <v>238008117</v>
      </c>
      <c r="P151" s="81">
        <v>243817284</v>
      </c>
      <c r="Q151" s="81">
        <v>238008117</v>
      </c>
      <c r="R151" s="81">
        <v>243817284</v>
      </c>
      <c r="S151" s="81">
        <v>238008117</v>
      </c>
    </row>
    <row r="152" spans="1:19" x14ac:dyDescent="0.35">
      <c r="A152" s="81" t="s">
        <v>159</v>
      </c>
      <c r="B152" s="81">
        <v>25</v>
      </c>
      <c r="C152" s="81" t="s">
        <v>1588</v>
      </c>
      <c r="D152" s="81" t="s">
        <v>5427</v>
      </c>
      <c r="E152" s="81" t="s">
        <v>1966</v>
      </c>
      <c r="F152" s="81">
        <v>67755888</v>
      </c>
      <c r="G152" s="81">
        <v>67755888</v>
      </c>
      <c r="H152" s="81">
        <v>67755888</v>
      </c>
      <c r="I152" s="81" t="s">
        <v>2829</v>
      </c>
      <c r="J152" s="81" t="s">
        <v>2832</v>
      </c>
      <c r="K152" s="81">
        <v>2041220</v>
      </c>
      <c r="L152" s="81">
        <v>0</v>
      </c>
      <c r="M152" s="81">
        <v>69797108</v>
      </c>
      <c r="N152" s="81">
        <v>69797108</v>
      </c>
      <c r="O152" s="81">
        <v>67755888</v>
      </c>
      <c r="P152" s="81">
        <v>69797108</v>
      </c>
      <c r="Q152" s="81">
        <v>67755888</v>
      </c>
      <c r="R152" s="81">
        <v>69797108</v>
      </c>
      <c r="S152" s="81">
        <v>67755888</v>
      </c>
    </row>
    <row r="153" spans="1:19" x14ac:dyDescent="0.35">
      <c r="A153" s="81" t="s">
        <v>160</v>
      </c>
      <c r="B153" s="81">
        <v>25</v>
      </c>
      <c r="C153" s="81" t="s">
        <v>1588</v>
      </c>
      <c r="D153" s="81" t="s">
        <v>5430</v>
      </c>
      <c r="E153" s="81" t="s">
        <v>1967</v>
      </c>
      <c r="F153" s="81">
        <v>140448358</v>
      </c>
      <c r="G153" s="81">
        <v>140448358</v>
      </c>
      <c r="H153" s="81">
        <v>140448358</v>
      </c>
      <c r="I153" s="81" t="s">
        <v>2829</v>
      </c>
      <c r="J153" s="81" t="s">
        <v>2832</v>
      </c>
      <c r="K153" s="81">
        <v>2179023</v>
      </c>
      <c r="L153" s="81">
        <v>0</v>
      </c>
      <c r="M153" s="81">
        <v>142627381</v>
      </c>
      <c r="N153" s="81">
        <v>142627381</v>
      </c>
      <c r="O153" s="81">
        <v>140448358</v>
      </c>
      <c r="P153" s="81">
        <v>142627381</v>
      </c>
      <c r="Q153" s="81">
        <v>140448358</v>
      </c>
      <c r="R153" s="81">
        <v>142627381</v>
      </c>
      <c r="S153" s="81">
        <v>140448358</v>
      </c>
    </row>
    <row r="154" spans="1:19" x14ac:dyDescent="0.35">
      <c r="A154" s="81" t="s">
        <v>161</v>
      </c>
      <c r="B154" s="81">
        <v>25</v>
      </c>
      <c r="C154" s="81" t="s">
        <v>1588</v>
      </c>
      <c r="D154" s="81" t="s">
        <v>5432</v>
      </c>
      <c r="E154" s="81" t="s">
        <v>1968</v>
      </c>
      <c r="F154" s="81">
        <v>439657375</v>
      </c>
      <c r="G154" s="81">
        <v>439657375</v>
      </c>
      <c r="H154" s="81">
        <v>439657375</v>
      </c>
      <c r="I154" s="81" t="s">
        <v>2829</v>
      </c>
      <c r="J154" s="81" t="s">
        <v>2832</v>
      </c>
      <c r="K154" s="81">
        <v>13047146</v>
      </c>
      <c r="L154" s="81">
        <v>0</v>
      </c>
      <c r="M154" s="81">
        <v>452704521</v>
      </c>
      <c r="N154" s="81">
        <v>452704521</v>
      </c>
      <c r="O154" s="81">
        <v>439657375</v>
      </c>
      <c r="P154" s="81">
        <v>452704521</v>
      </c>
      <c r="Q154" s="81">
        <v>439657375</v>
      </c>
      <c r="R154" s="81">
        <v>452704521</v>
      </c>
      <c r="S154" s="81">
        <v>439657375</v>
      </c>
    </row>
    <row r="155" spans="1:19" x14ac:dyDescent="0.35">
      <c r="A155" s="81" t="s">
        <v>162</v>
      </c>
      <c r="B155" s="81">
        <v>25</v>
      </c>
      <c r="C155" s="81" t="s">
        <v>1588</v>
      </c>
      <c r="D155" s="81" t="s">
        <v>5447</v>
      </c>
      <c r="E155" s="81" t="s">
        <v>1969</v>
      </c>
      <c r="F155" s="81">
        <v>34481395</v>
      </c>
      <c r="G155" s="81">
        <v>34481395</v>
      </c>
      <c r="H155" s="81">
        <v>34481395</v>
      </c>
      <c r="I155" s="81" t="s">
        <v>2829</v>
      </c>
      <c r="J155" s="81" t="s">
        <v>2832</v>
      </c>
      <c r="K155" s="81">
        <v>475000</v>
      </c>
      <c r="L155" s="81">
        <v>0</v>
      </c>
      <c r="M155" s="81">
        <v>34956395</v>
      </c>
      <c r="N155" s="81">
        <v>34956395</v>
      </c>
      <c r="O155" s="81">
        <v>34481395</v>
      </c>
      <c r="P155" s="81">
        <v>34956395</v>
      </c>
      <c r="Q155" s="81">
        <v>34481395</v>
      </c>
      <c r="R155" s="81">
        <v>34956395</v>
      </c>
      <c r="S155" s="81">
        <v>34481395</v>
      </c>
    </row>
    <row r="156" spans="1:19" x14ac:dyDescent="0.35">
      <c r="A156" s="81" t="s">
        <v>163</v>
      </c>
      <c r="B156" s="81">
        <v>25</v>
      </c>
      <c r="C156" s="81" t="s">
        <v>1588</v>
      </c>
      <c r="D156" s="81" t="s">
        <v>5683</v>
      </c>
      <c r="E156" s="81" t="s">
        <v>1970</v>
      </c>
      <c r="F156" s="81">
        <v>683464</v>
      </c>
      <c r="G156" s="81">
        <v>683464</v>
      </c>
      <c r="H156" s="81">
        <v>683464</v>
      </c>
      <c r="I156" s="81" t="s">
        <v>2829</v>
      </c>
      <c r="J156" s="81" t="s">
        <v>2832</v>
      </c>
      <c r="K156" s="81">
        <v>10000</v>
      </c>
      <c r="L156" s="81">
        <v>0</v>
      </c>
      <c r="M156" s="81">
        <v>693464</v>
      </c>
      <c r="N156" s="81">
        <v>693464</v>
      </c>
      <c r="O156" s="81">
        <v>683464</v>
      </c>
      <c r="P156" s="81">
        <v>693464</v>
      </c>
      <c r="Q156" s="81">
        <v>683464</v>
      </c>
      <c r="R156" s="81">
        <v>693464</v>
      </c>
      <c r="S156" s="81">
        <v>683464</v>
      </c>
    </row>
    <row r="157" spans="1:19" x14ac:dyDescent="0.35">
      <c r="A157" s="81" t="s">
        <v>164</v>
      </c>
      <c r="B157" s="81">
        <v>25</v>
      </c>
      <c r="C157" s="81" t="s">
        <v>1588</v>
      </c>
      <c r="D157" s="81" t="s">
        <v>6343</v>
      </c>
      <c r="E157" s="81" t="s">
        <v>1971</v>
      </c>
      <c r="F157" s="81">
        <v>251459</v>
      </c>
      <c r="G157" s="81">
        <v>251459</v>
      </c>
      <c r="H157" s="81">
        <v>251459</v>
      </c>
      <c r="I157" s="81" t="s">
        <v>2829</v>
      </c>
      <c r="J157" s="81" t="s">
        <v>2832</v>
      </c>
      <c r="K157" s="81">
        <v>10000</v>
      </c>
      <c r="L157" s="81">
        <v>0</v>
      </c>
      <c r="M157" s="81">
        <v>261459</v>
      </c>
      <c r="N157" s="81">
        <v>261459</v>
      </c>
      <c r="O157" s="81">
        <v>251459</v>
      </c>
      <c r="P157" s="81">
        <v>261459</v>
      </c>
      <c r="Q157" s="81">
        <v>251459</v>
      </c>
      <c r="R157" s="81">
        <v>261459</v>
      </c>
      <c r="S157" s="81">
        <v>251459</v>
      </c>
    </row>
    <row r="158" spans="1:19" x14ac:dyDescent="0.35">
      <c r="A158" s="81" t="s">
        <v>165</v>
      </c>
      <c r="B158" s="81">
        <v>26</v>
      </c>
      <c r="C158" s="81" t="s">
        <v>1589</v>
      </c>
      <c r="D158" s="81" t="s">
        <v>5433</v>
      </c>
      <c r="E158" s="81" t="s">
        <v>1972</v>
      </c>
      <c r="F158" s="81">
        <v>1461062380</v>
      </c>
      <c r="G158" s="81">
        <v>1461062380</v>
      </c>
      <c r="H158" s="81">
        <v>1461062380</v>
      </c>
      <c r="I158" s="81" t="s">
        <v>2829</v>
      </c>
      <c r="J158" s="81" t="s">
        <v>2832</v>
      </c>
      <c r="K158" s="81">
        <v>23309535</v>
      </c>
      <c r="L158" s="81">
        <v>0</v>
      </c>
      <c r="M158" s="81">
        <v>1484371915</v>
      </c>
      <c r="N158" s="81">
        <v>1484371915</v>
      </c>
      <c r="O158" s="81">
        <v>1461062380</v>
      </c>
      <c r="P158" s="81">
        <v>1484371915</v>
      </c>
      <c r="Q158" s="81">
        <v>1461062380</v>
      </c>
      <c r="R158" s="81">
        <v>1484371915</v>
      </c>
      <c r="S158" s="81">
        <v>1461062380</v>
      </c>
    </row>
    <row r="159" spans="1:19" x14ac:dyDescent="0.35">
      <c r="A159" s="81" t="s">
        <v>166</v>
      </c>
      <c r="B159" s="81">
        <v>26</v>
      </c>
      <c r="C159" s="81" t="s">
        <v>1589</v>
      </c>
      <c r="D159" s="81" t="s">
        <v>5434</v>
      </c>
      <c r="E159" s="81" t="s">
        <v>1973</v>
      </c>
      <c r="F159" s="81">
        <v>380330960</v>
      </c>
      <c r="G159" s="81">
        <v>380330960</v>
      </c>
      <c r="H159" s="81">
        <v>380330960</v>
      </c>
      <c r="I159" s="81" t="s">
        <v>2829</v>
      </c>
      <c r="J159" s="81" t="s">
        <v>2832</v>
      </c>
      <c r="K159" s="81">
        <v>10848860</v>
      </c>
      <c r="L159" s="81">
        <v>0</v>
      </c>
      <c r="M159" s="81">
        <v>391179820</v>
      </c>
      <c r="N159" s="81">
        <v>391179820</v>
      </c>
      <c r="O159" s="81">
        <v>380330960</v>
      </c>
      <c r="P159" s="81">
        <v>391179820</v>
      </c>
      <c r="Q159" s="81">
        <v>380330960</v>
      </c>
      <c r="R159" s="81">
        <v>391179820</v>
      </c>
      <c r="S159" s="81">
        <v>380330960</v>
      </c>
    </row>
    <row r="160" spans="1:19" x14ac:dyDescent="0.35">
      <c r="A160" s="81" t="s">
        <v>167</v>
      </c>
      <c r="B160" s="81">
        <v>26</v>
      </c>
      <c r="C160" s="81" t="s">
        <v>1589</v>
      </c>
      <c r="D160" s="81" t="s">
        <v>5435</v>
      </c>
      <c r="E160" s="81" t="s">
        <v>1974</v>
      </c>
      <c r="F160" s="81">
        <v>306089146</v>
      </c>
      <c r="G160" s="81">
        <v>306089146</v>
      </c>
      <c r="H160" s="81">
        <v>306089146</v>
      </c>
      <c r="I160" s="81" t="s">
        <v>2829</v>
      </c>
      <c r="J160" s="81" t="s">
        <v>2832</v>
      </c>
      <c r="K160" s="81">
        <v>6363070</v>
      </c>
      <c r="L160" s="81">
        <v>0</v>
      </c>
      <c r="M160" s="81">
        <v>312452216</v>
      </c>
      <c r="N160" s="81">
        <v>312452216</v>
      </c>
      <c r="O160" s="81">
        <v>306089146</v>
      </c>
      <c r="P160" s="81">
        <v>312452216</v>
      </c>
      <c r="Q160" s="81">
        <v>306089146</v>
      </c>
      <c r="R160" s="81">
        <v>312452216</v>
      </c>
      <c r="S160" s="81">
        <v>306089146</v>
      </c>
    </row>
    <row r="161" spans="1:19" x14ac:dyDescent="0.35">
      <c r="A161" s="81" t="s">
        <v>168</v>
      </c>
      <c r="B161" s="81">
        <v>27</v>
      </c>
      <c r="C161" s="81" t="s">
        <v>1590</v>
      </c>
      <c r="D161" s="81" t="s">
        <v>5436</v>
      </c>
      <c r="E161" s="81" t="s">
        <v>1975</v>
      </c>
      <c r="F161" s="81">
        <v>3388390828</v>
      </c>
      <c r="G161" s="81">
        <v>3473055207</v>
      </c>
      <c r="H161" s="81">
        <v>3388390828</v>
      </c>
      <c r="I161" s="81" t="s">
        <v>2829</v>
      </c>
      <c r="J161" s="81" t="s">
        <v>2833</v>
      </c>
      <c r="K161" s="81">
        <v>57509537</v>
      </c>
      <c r="L161" s="81">
        <v>0</v>
      </c>
      <c r="M161" s="81">
        <v>3445900365</v>
      </c>
      <c r="N161" s="81">
        <v>3445900365</v>
      </c>
      <c r="O161" s="81">
        <v>3388390828</v>
      </c>
      <c r="P161" s="81">
        <v>3445900365</v>
      </c>
      <c r="Q161" s="81">
        <v>3388390828</v>
      </c>
      <c r="R161" s="81">
        <v>3445900365</v>
      </c>
      <c r="S161" s="81">
        <v>3388390828</v>
      </c>
    </row>
    <row r="162" spans="1:19" x14ac:dyDescent="0.35">
      <c r="A162" s="81" t="s">
        <v>169</v>
      </c>
      <c r="B162" s="81">
        <v>27</v>
      </c>
      <c r="C162" s="81" t="s">
        <v>1590</v>
      </c>
      <c r="D162" s="81" t="s">
        <v>5439</v>
      </c>
      <c r="E162" s="81" t="s">
        <v>1976</v>
      </c>
      <c r="F162" s="81">
        <v>4345208475</v>
      </c>
      <c r="G162" s="81">
        <v>4456652629</v>
      </c>
      <c r="H162" s="81">
        <v>4345208475</v>
      </c>
      <c r="I162" s="81" t="s">
        <v>2829</v>
      </c>
      <c r="J162" s="81" t="s">
        <v>2833</v>
      </c>
      <c r="K162" s="81">
        <v>59076982</v>
      </c>
      <c r="L162" s="81">
        <v>0</v>
      </c>
      <c r="M162" s="81">
        <v>4404285457</v>
      </c>
      <c r="N162" s="81">
        <v>4404285457</v>
      </c>
      <c r="O162" s="81">
        <v>4345208475</v>
      </c>
      <c r="P162" s="81">
        <v>4404285457</v>
      </c>
      <c r="Q162" s="81">
        <v>4345208475</v>
      </c>
      <c r="R162" s="81">
        <v>4404285457</v>
      </c>
      <c r="S162" s="81">
        <v>4345208475</v>
      </c>
    </row>
    <row r="163" spans="1:19" x14ac:dyDescent="0.35">
      <c r="A163" s="81" t="s">
        <v>170</v>
      </c>
      <c r="B163" s="81">
        <v>27</v>
      </c>
      <c r="C163" s="81" t="s">
        <v>1590</v>
      </c>
      <c r="D163" s="81" t="s">
        <v>6190</v>
      </c>
      <c r="E163" s="81" t="s">
        <v>1895</v>
      </c>
      <c r="F163" s="81">
        <v>138411590</v>
      </c>
      <c r="G163" s="81">
        <v>138411590</v>
      </c>
      <c r="H163" s="81">
        <v>138411590</v>
      </c>
      <c r="I163" s="81" t="s">
        <v>2829</v>
      </c>
      <c r="J163" s="81" t="s">
        <v>2833</v>
      </c>
      <c r="K163" s="81">
        <v>2834373</v>
      </c>
      <c r="L163" s="81">
        <v>0</v>
      </c>
      <c r="M163" s="81">
        <v>141245963</v>
      </c>
      <c r="N163" s="81">
        <v>141245963</v>
      </c>
      <c r="O163" s="81">
        <v>138411590</v>
      </c>
      <c r="P163" s="81">
        <v>141245963</v>
      </c>
      <c r="Q163" s="81">
        <v>138411590</v>
      </c>
      <c r="R163" s="81">
        <v>141245963</v>
      </c>
      <c r="S163" s="81">
        <v>138411590</v>
      </c>
    </row>
    <row r="164" spans="1:19" x14ac:dyDescent="0.35">
      <c r="A164" s="81" t="s">
        <v>171</v>
      </c>
      <c r="B164" s="81">
        <v>28</v>
      </c>
      <c r="C164" s="81" t="s">
        <v>1591</v>
      </c>
      <c r="D164" s="81" t="s">
        <v>5441</v>
      </c>
      <c r="E164" s="81" t="s">
        <v>1977</v>
      </c>
      <c r="F164" s="81">
        <v>2127212973</v>
      </c>
      <c r="G164" s="81">
        <v>2198363992</v>
      </c>
      <c r="H164" s="81">
        <v>2127212973</v>
      </c>
      <c r="I164" s="81" t="s">
        <v>2829</v>
      </c>
      <c r="J164" s="81" t="s">
        <v>2833</v>
      </c>
      <c r="K164" s="81">
        <v>44956606</v>
      </c>
      <c r="L164" s="81">
        <v>0</v>
      </c>
      <c r="M164" s="81">
        <v>2172169579</v>
      </c>
      <c r="N164" s="81">
        <v>2172169579</v>
      </c>
      <c r="O164" s="81">
        <v>2127212973</v>
      </c>
      <c r="P164" s="81">
        <v>2172169579</v>
      </c>
      <c r="Q164" s="81">
        <v>2127212973</v>
      </c>
      <c r="R164" s="81">
        <v>2172169579</v>
      </c>
      <c r="S164" s="81">
        <v>2127212973</v>
      </c>
    </row>
    <row r="165" spans="1:19" x14ac:dyDescent="0.35">
      <c r="A165" s="81" t="s">
        <v>172</v>
      </c>
      <c r="B165" s="81">
        <v>28</v>
      </c>
      <c r="C165" s="81" t="s">
        <v>1591</v>
      </c>
      <c r="D165" s="81" t="s">
        <v>5442</v>
      </c>
      <c r="E165" s="81" t="s">
        <v>1978</v>
      </c>
      <c r="F165" s="81">
        <v>504303222</v>
      </c>
      <c r="G165" s="81">
        <v>504303222</v>
      </c>
      <c r="H165" s="81">
        <v>504303222</v>
      </c>
      <c r="I165" s="81" t="s">
        <v>2829</v>
      </c>
      <c r="J165" s="81" t="s">
        <v>2832</v>
      </c>
      <c r="K165" s="81">
        <v>11739011</v>
      </c>
      <c r="L165" s="81">
        <v>0</v>
      </c>
      <c r="M165" s="81">
        <v>516042233</v>
      </c>
      <c r="N165" s="81">
        <v>516042233</v>
      </c>
      <c r="O165" s="81">
        <v>504303222</v>
      </c>
      <c r="P165" s="81">
        <v>516042233</v>
      </c>
      <c r="Q165" s="81">
        <v>504303222</v>
      </c>
      <c r="R165" s="81">
        <v>516042233</v>
      </c>
      <c r="S165" s="81">
        <v>504303222</v>
      </c>
    </row>
    <row r="166" spans="1:19" x14ac:dyDescent="0.35">
      <c r="A166" s="81" t="s">
        <v>173</v>
      </c>
      <c r="B166" s="81">
        <v>28</v>
      </c>
      <c r="C166" s="81" t="s">
        <v>1591</v>
      </c>
      <c r="D166" s="81" t="s">
        <v>5444</v>
      </c>
      <c r="E166" s="81" t="s">
        <v>1979</v>
      </c>
      <c r="F166" s="81">
        <v>117748941</v>
      </c>
      <c r="G166" s="81">
        <v>117748941</v>
      </c>
      <c r="H166" s="81">
        <v>117748941</v>
      </c>
      <c r="I166" s="81" t="s">
        <v>2829</v>
      </c>
      <c r="J166" s="81" t="s">
        <v>2832</v>
      </c>
      <c r="K166" s="81">
        <v>1981817</v>
      </c>
      <c r="L166" s="81">
        <v>0</v>
      </c>
      <c r="M166" s="81">
        <v>119730758</v>
      </c>
      <c r="N166" s="81">
        <v>119730758</v>
      </c>
      <c r="O166" s="81">
        <v>117748941</v>
      </c>
      <c r="P166" s="81">
        <v>119730758</v>
      </c>
      <c r="Q166" s="81">
        <v>117748941</v>
      </c>
      <c r="R166" s="81">
        <v>119730758</v>
      </c>
      <c r="S166" s="81">
        <v>117748941</v>
      </c>
    </row>
    <row r="167" spans="1:19" x14ac:dyDescent="0.35">
      <c r="A167" s="81" t="s">
        <v>174</v>
      </c>
      <c r="B167" s="81">
        <v>28</v>
      </c>
      <c r="C167" s="81" t="s">
        <v>1591</v>
      </c>
      <c r="D167" s="81" t="s">
        <v>5811</v>
      </c>
      <c r="E167" s="81" t="s">
        <v>1980</v>
      </c>
      <c r="F167" s="81">
        <v>41938307</v>
      </c>
      <c r="G167" s="81">
        <v>41938307</v>
      </c>
      <c r="H167" s="81">
        <v>41938307</v>
      </c>
      <c r="I167" s="81" t="s">
        <v>2829</v>
      </c>
      <c r="J167" s="81" t="s">
        <v>2832</v>
      </c>
      <c r="K167" s="81">
        <v>729827</v>
      </c>
      <c r="L167" s="81">
        <v>0</v>
      </c>
      <c r="M167" s="81">
        <v>42668134</v>
      </c>
      <c r="N167" s="81">
        <v>42668134</v>
      </c>
      <c r="O167" s="81">
        <v>41938307</v>
      </c>
      <c r="P167" s="81">
        <v>42668134</v>
      </c>
      <c r="Q167" s="81">
        <v>41938307</v>
      </c>
      <c r="R167" s="81">
        <v>42668134</v>
      </c>
      <c r="S167" s="81">
        <v>41938307</v>
      </c>
    </row>
    <row r="168" spans="1:19" x14ac:dyDescent="0.35">
      <c r="A168" s="81" t="s">
        <v>175</v>
      </c>
      <c r="B168" s="81">
        <v>28</v>
      </c>
      <c r="C168" s="81" t="s">
        <v>1591</v>
      </c>
      <c r="D168" s="81" t="s">
        <v>5817</v>
      </c>
      <c r="E168" s="81" t="s">
        <v>1981</v>
      </c>
      <c r="F168" s="81">
        <v>32754834</v>
      </c>
      <c r="G168" s="81">
        <v>32754834</v>
      </c>
      <c r="H168" s="81">
        <v>32754834</v>
      </c>
      <c r="I168" s="81" t="s">
        <v>2829</v>
      </c>
      <c r="J168" s="81" t="s">
        <v>2832</v>
      </c>
      <c r="K168" s="81">
        <v>388324</v>
      </c>
      <c r="L168" s="81">
        <v>0</v>
      </c>
      <c r="M168" s="81">
        <v>33143158</v>
      </c>
      <c r="N168" s="81">
        <v>33143158</v>
      </c>
      <c r="O168" s="81">
        <v>32754834</v>
      </c>
      <c r="P168" s="81">
        <v>33143158</v>
      </c>
      <c r="Q168" s="81">
        <v>32754834</v>
      </c>
      <c r="R168" s="81">
        <v>33143158</v>
      </c>
      <c r="S168" s="81">
        <v>32754834</v>
      </c>
    </row>
    <row r="169" spans="1:19" x14ac:dyDescent="0.35">
      <c r="A169" s="81" t="s">
        <v>176</v>
      </c>
      <c r="B169" s="81">
        <v>28</v>
      </c>
      <c r="C169" s="81" t="s">
        <v>1591</v>
      </c>
      <c r="D169" s="81" t="s">
        <v>5951</v>
      </c>
      <c r="E169" s="81" t="s">
        <v>1982</v>
      </c>
      <c r="F169" s="81">
        <v>210782326</v>
      </c>
      <c r="G169" s="81">
        <v>210782326</v>
      </c>
      <c r="H169" s="81">
        <v>210782326</v>
      </c>
      <c r="I169" s="81" t="s">
        <v>2829</v>
      </c>
      <c r="J169" s="81" t="s">
        <v>2832</v>
      </c>
      <c r="K169" s="81">
        <v>4822975</v>
      </c>
      <c r="L169" s="81">
        <v>0</v>
      </c>
      <c r="M169" s="81">
        <v>215605301</v>
      </c>
      <c r="N169" s="81">
        <v>215605301</v>
      </c>
      <c r="O169" s="81">
        <v>210782326</v>
      </c>
      <c r="P169" s="81">
        <v>215605301</v>
      </c>
      <c r="Q169" s="81">
        <v>210782326</v>
      </c>
      <c r="R169" s="81">
        <v>215605301</v>
      </c>
      <c r="S169" s="81">
        <v>210782326</v>
      </c>
    </row>
    <row r="170" spans="1:19" x14ac:dyDescent="0.35">
      <c r="A170" s="81" t="s">
        <v>177</v>
      </c>
      <c r="B170" s="81">
        <v>28</v>
      </c>
      <c r="C170" s="81" t="s">
        <v>1591</v>
      </c>
      <c r="D170" s="81" t="s">
        <v>5958</v>
      </c>
      <c r="E170" s="81" t="s">
        <v>1983</v>
      </c>
      <c r="F170" s="81">
        <v>57071331</v>
      </c>
      <c r="G170" s="81">
        <v>57071331</v>
      </c>
      <c r="H170" s="81">
        <v>57071331</v>
      </c>
      <c r="I170" s="81" t="s">
        <v>2829</v>
      </c>
      <c r="J170" s="81" t="s">
        <v>2832</v>
      </c>
      <c r="K170" s="81">
        <v>1285661</v>
      </c>
      <c r="L170" s="81">
        <v>0</v>
      </c>
      <c r="M170" s="81">
        <v>58356992</v>
      </c>
      <c r="N170" s="81">
        <v>58356992</v>
      </c>
      <c r="O170" s="81">
        <v>57071331</v>
      </c>
      <c r="P170" s="81">
        <v>58356992</v>
      </c>
      <c r="Q170" s="81">
        <v>57071331</v>
      </c>
      <c r="R170" s="81">
        <v>58356992</v>
      </c>
      <c r="S170" s="81">
        <v>57071331</v>
      </c>
    </row>
    <row r="171" spans="1:19" x14ac:dyDescent="0.35">
      <c r="A171" s="81" t="s">
        <v>178</v>
      </c>
      <c r="B171" s="81">
        <v>29</v>
      </c>
      <c r="C171" s="81" t="s">
        <v>1592</v>
      </c>
      <c r="D171" s="81" t="s">
        <v>5446</v>
      </c>
      <c r="E171" s="81" t="s">
        <v>1984</v>
      </c>
      <c r="F171" s="81">
        <v>3849270967</v>
      </c>
      <c r="G171" s="81">
        <v>3923333102</v>
      </c>
      <c r="H171" s="81">
        <v>3849270967</v>
      </c>
      <c r="I171" s="81" t="s">
        <v>2829</v>
      </c>
      <c r="J171" s="81" t="s">
        <v>2833</v>
      </c>
      <c r="K171" s="81">
        <v>42176862</v>
      </c>
      <c r="L171" s="81">
        <v>68037445</v>
      </c>
      <c r="M171" s="81">
        <v>3891447829</v>
      </c>
      <c r="N171" s="81">
        <v>3823410384</v>
      </c>
      <c r="O171" s="81">
        <v>3781233522</v>
      </c>
      <c r="P171" s="81">
        <v>5327642859</v>
      </c>
      <c r="Q171" s="81">
        <v>5285465997</v>
      </c>
      <c r="R171" s="81">
        <v>5259605414</v>
      </c>
      <c r="S171" s="81">
        <v>5217428552</v>
      </c>
    </row>
    <row r="172" spans="1:19" x14ac:dyDescent="0.35">
      <c r="A172" s="81" t="s">
        <v>179</v>
      </c>
      <c r="B172" s="81">
        <v>30</v>
      </c>
      <c r="C172" s="81" t="s">
        <v>1593</v>
      </c>
      <c r="D172" s="81" t="s">
        <v>5448</v>
      </c>
      <c r="E172" s="81" t="s">
        <v>1969</v>
      </c>
      <c r="F172" s="81">
        <v>116015562</v>
      </c>
      <c r="G172" s="81">
        <v>116015562</v>
      </c>
      <c r="H172" s="81">
        <v>116015562</v>
      </c>
      <c r="I172" s="81" t="s">
        <v>2829</v>
      </c>
      <c r="J172" s="81" t="s">
        <v>2832</v>
      </c>
      <c r="K172" s="81">
        <v>5406165</v>
      </c>
      <c r="L172" s="81">
        <v>0</v>
      </c>
      <c r="M172" s="81">
        <v>121421727</v>
      </c>
      <c r="N172" s="81">
        <v>121421727</v>
      </c>
      <c r="O172" s="81">
        <v>116015562</v>
      </c>
      <c r="P172" s="81">
        <v>121421727</v>
      </c>
      <c r="Q172" s="81">
        <v>116015562</v>
      </c>
      <c r="R172" s="81">
        <v>121421727</v>
      </c>
      <c r="S172" s="81">
        <v>116015562</v>
      </c>
    </row>
    <row r="173" spans="1:19" x14ac:dyDescent="0.35">
      <c r="A173" s="81" t="s">
        <v>180</v>
      </c>
      <c r="B173" s="81">
        <v>30</v>
      </c>
      <c r="C173" s="81" t="s">
        <v>1593</v>
      </c>
      <c r="D173" s="81" t="s">
        <v>5451</v>
      </c>
      <c r="E173" s="81" t="s">
        <v>1985</v>
      </c>
      <c r="F173" s="81">
        <v>323030366</v>
      </c>
      <c r="G173" s="81">
        <v>323030366</v>
      </c>
      <c r="H173" s="81">
        <v>323030366</v>
      </c>
      <c r="I173" s="81" t="s">
        <v>2829</v>
      </c>
      <c r="J173" s="81" t="s">
        <v>2832</v>
      </c>
      <c r="K173" s="81">
        <v>18529430</v>
      </c>
      <c r="L173" s="81">
        <v>0</v>
      </c>
      <c r="M173" s="81">
        <v>341559796</v>
      </c>
      <c r="N173" s="81">
        <v>341559796</v>
      </c>
      <c r="O173" s="81">
        <v>323030366</v>
      </c>
      <c r="P173" s="81">
        <v>341559796</v>
      </c>
      <c r="Q173" s="81">
        <v>323030366</v>
      </c>
      <c r="R173" s="81">
        <v>341559796</v>
      </c>
      <c r="S173" s="81">
        <v>323030366</v>
      </c>
    </row>
    <row r="174" spans="1:19" x14ac:dyDescent="0.35">
      <c r="A174" s="81" t="s">
        <v>181</v>
      </c>
      <c r="B174" s="81">
        <v>30</v>
      </c>
      <c r="C174" s="81" t="s">
        <v>1593</v>
      </c>
      <c r="D174" s="81" t="s">
        <v>5455</v>
      </c>
      <c r="E174" s="81" t="s">
        <v>1986</v>
      </c>
      <c r="F174" s="81">
        <v>272267808</v>
      </c>
      <c r="G174" s="81">
        <v>282805522</v>
      </c>
      <c r="H174" s="81">
        <v>282805522</v>
      </c>
      <c r="I174" s="81" t="s">
        <v>2830</v>
      </c>
      <c r="J174" s="81" t="s">
        <v>2836</v>
      </c>
      <c r="K174" s="81">
        <v>6360980</v>
      </c>
      <c r="L174" s="81">
        <v>0</v>
      </c>
      <c r="M174" s="81">
        <v>289166502</v>
      </c>
      <c r="N174" s="81">
        <v>289166502</v>
      </c>
      <c r="O174" s="81">
        <v>282805522</v>
      </c>
      <c r="P174" s="81">
        <v>289166502</v>
      </c>
      <c r="Q174" s="81">
        <v>282805522</v>
      </c>
      <c r="R174" s="81">
        <v>289166502</v>
      </c>
      <c r="S174" s="81">
        <v>282805522</v>
      </c>
    </row>
    <row r="175" spans="1:19" x14ac:dyDescent="0.35">
      <c r="A175" s="81" t="s">
        <v>182</v>
      </c>
      <c r="B175" s="81">
        <v>30</v>
      </c>
      <c r="C175" s="81" t="s">
        <v>1593</v>
      </c>
      <c r="D175" s="81" t="s">
        <v>5456</v>
      </c>
      <c r="E175" s="81" t="s">
        <v>1987</v>
      </c>
      <c r="F175" s="81">
        <v>172037115</v>
      </c>
      <c r="G175" s="81">
        <v>172037115</v>
      </c>
      <c r="H175" s="81">
        <v>172037115</v>
      </c>
      <c r="I175" s="81" t="s">
        <v>2829</v>
      </c>
      <c r="J175" s="81" t="s">
        <v>2832</v>
      </c>
      <c r="K175" s="81">
        <v>6134360</v>
      </c>
      <c r="L175" s="81">
        <v>0</v>
      </c>
      <c r="M175" s="81">
        <v>178171475</v>
      </c>
      <c r="N175" s="81">
        <v>178171475</v>
      </c>
      <c r="O175" s="81">
        <v>172037115</v>
      </c>
      <c r="P175" s="81">
        <v>178171475</v>
      </c>
      <c r="Q175" s="81">
        <v>172037115</v>
      </c>
      <c r="R175" s="81">
        <v>178171475</v>
      </c>
      <c r="S175" s="81">
        <v>172037115</v>
      </c>
    </row>
    <row r="176" spans="1:19" x14ac:dyDescent="0.35">
      <c r="A176" s="81" t="s">
        <v>183</v>
      </c>
      <c r="B176" s="81">
        <v>30</v>
      </c>
      <c r="C176" s="81" t="s">
        <v>1593</v>
      </c>
      <c r="D176" s="81" t="s">
        <v>5676</v>
      </c>
      <c r="E176" s="81" t="s">
        <v>1988</v>
      </c>
      <c r="F176" s="81">
        <v>2557530</v>
      </c>
      <c r="G176" s="81">
        <v>2557530</v>
      </c>
      <c r="H176" s="81">
        <v>2557530</v>
      </c>
      <c r="I176" s="81" t="s">
        <v>2829</v>
      </c>
      <c r="J176" s="81" t="s">
        <v>2832</v>
      </c>
      <c r="K176" s="81">
        <v>20330</v>
      </c>
      <c r="L176" s="81">
        <v>0</v>
      </c>
      <c r="M176" s="81">
        <v>2577860</v>
      </c>
      <c r="N176" s="81">
        <v>2577860</v>
      </c>
      <c r="O176" s="81">
        <v>2557530</v>
      </c>
      <c r="P176" s="81">
        <v>2577860</v>
      </c>
      <c r="Q176" s="81">
        <v>2557530</v>
      </c>
      <c r="R176" s="81">
        <v>2577860</v>
      </c>
      <c r="S176" s="81">
        <v>2557530</v>
      </c>
    </row>
    <row r="177" spans="1:19" x14ac:dyDescent="0.35">
      <c r="A177" s="81" t="s">
        <v>184</v>
      </c>
      <c r="B177" s="81">
        <v>30</v>
      </c>
      <c r="C177" s="81" t="s">
        <v>1593</v>
      </c>
      <c r="D177" s="81" t="s">
        <v>6575</v>
      </c>
      <c r="E177" s="81" t="s">
        <v>1989</v>
      </c>
      <c r="F177" s="81">
        <v>3964301</v>
      </c>
      <c r="G177" s="81">
        <v>3964301</v>
      </c>
      <c r="H177" s="81">
        <v>3964301</v>
      </c>
      <c r="I177" s="81" t="s">
        <v>2829</v>
      </c>
      <c r="J177" s="81" t="s">
        <v>2832</v>
      </c>
      <c r="K177" s="81">
        <v>40000</v>
      </c>
      <c r="L177" s="81">
        <v>0</v>
      </c>
      <c r="M177" s="81">
        <v>4004301</v>
      </c>
      <c r="N177" s="81">
        <v>4004301</v>
      </c>
      <c r="O177" s="81">
        <v>3964301</v>
      </c>
      <c r="P177" s="81">
        <v>4004301</v>
      </c>
      <c r="Q177" s="81">
        <v>3964301</v>
      </c>
      <c r="R177" s="81">
        <v>4004301</v>
      </c>
      <c r="S177" s="81">
        <v>3964301</v>
      </c>
    </row>
    <row r="178" spans="1:19" x14ac:dyDescent="0.35">
      <c r="A178" s="81" t="s">
        <v>185</v>
      </c>
      <c r="B178" s="81">
        <v>31</v>
      </c>
      <c r="C178" s="81" t="s">
        <v>1594</v>
      </c>
      <c r="D178" s="81" t="s">
        <v>5458</v>
      </c>
      <c r="E178" s="81" t="s">
        <v>1990</v>
      </c>
      <c r="F178" s="81">
        <v>6761390429</v>
      </c>
      <c r="G178" s="81">
        <v>6761390429</v>
      </c>
      <c r="H178" s="81">
        <v>6761390429</v>
      </c>
      <c r="I178" s="81" t="s">
        <v>2829</v>
      </c>
      <c r="J178" s="81" t="s">
        <v>2832</v>
      </c>
      <c r="K178" s="81">
        <v>226942306</v>
      </c>
      <c r="L178" s="81">
        <v>0</v>
      </c>
      <c r="M178" s="81">
        <v>6988332735</v>
      </c>
      <c r="N178" s="81">
        <v>6988332735</v>
      </c>
      <c r="O178" s="81">
        <v>6761390429</v>
      </c>
      <c r="P178" s="81">
        <v>6988332735</v>
      </c>
      <c r="Q178" s="81">
        <v>6761390429</v>
      </c>
      <c r="R178" s="81">
        <v>6988332735</v>
      </c>
      <c r="S178" s="81">
        <v>6761390429</v>
      </c>
    </row>
    <row r="179" spans="1:19" x14ac:dyDescent="0.35">
      <c r="A179" s="81" t="s">
        <v>186</v>
      </c>
      <c r="B179" s="81">
        <v>31</v>
      </c>
      <c r="C179" s="81" t="s">
        <v>1594</v>
      </c>
      <c r="D179" s="81" t="s">
        <v>5459</v>
      </c>
      <c r="E179" s="81" t="s">
        <v>1991</v>
      </c>
      <c r="F179" s="81">
        <v>4283760648</v>
      </c>
      <c r="G179" s="81">
        <v>4283760648</v>
      </c>
      <c r="H179" s="81">
        <v>4283760648</v>
      </c>
      <c r="I179" s="81" t="s">
        <v>2829</v>
      </c>
      <c r="J179" s="81" t="s">
        <v>2832</v>
      </c>
      <c r="K179" s="81">
        <v>119113626</v>
      </c>
      <c r="L179" s="81">
        <v>0</v>
      </c>
      <c r="M179" s="81">
        <v>4402874274</v>
      </c>
      <c r="N179" s="81">
        <v>4402874274</v>
      </c>
      <c r="O179" s="81">
        <v>4283760648</v>
      </c>
      <c r="P179" s="81">
        <v>4402874274</v>
      </c>
      <c r="Q179" s="81">
        <v>4283760648</v>
      </c>
      <c r="R179" s="81">
        <v>4402874274</v>
      </c>
      <c r="S179" s="81">
        <v>4283760648</v>
      </c>
    </row>
    <row r="180" spans="1:19" x14ac:dyDescent="0.35">
      <c r="A180" s="81" t="s">
        <v>187</v>
      </c>
      <c r="B180" s="81">
        <v>31</v>
      </c>
      <c r="C180" s="81" t="s">
        <v>1594</v>
      </c>
      <c r="D180" s="81" t="s">
        <v>5460</v>
      </c>
      <c r="E180" s="81" t="s">
        <v>1992</v>
      </c>
      <c r="F180" s="81">
        <v>536902237</v>
      </c>
      <c r="G180" s="81">
        <v>536902237</v>
      </c>
      <c r="H180" s="81">
        <v>536902237</v>
      </c>
      <c r="I180" s="81" t="s">
        <v>2829</v>
      </c>
      <c r="J180" s="81" t="s">
        <v>2832</v>
      </c>
      <c r="K180" s="81">
        <v>18785270</v>
      </c>
      <c r="L180" s="81">
        <v>0</v>
      </c>
      <c r="M180" s="81">
        <v>555687507</v>
      </c>
      <c r="N180" s="81">
        <v>555687507</v>
      </c>
      <c r="O180" s="81">
        <v>536902237</v>
      </c>
      <c r="P180" s="81">
        <v>555687507</v>
      </c>
      <c r="Q180" s="81">
        <v>536902237</v>
      </c>
      <c r="R180" s="81">
        <v>555687507</v>
      </c>
      <c r="S180" s="81">
        <v>536902237</v>
      </c>
    </row>
    <row r="181" spans="1:19" x14ac:dyDescent="0.35">
      <c r="A181" s="81" t="s">
        <v>188</v>
      </c>
      <c r="B181" s="81">
        <v>31</v>
      </c>
      <c r="C181" s="81" t="s">
        <v>1594</v>
      </c>
      <c r="D181" s="81" t="s">
        <v>5461</v>
      </c>
      <c r="E181" s="81" t="s">
        <v>1993</v>
      </c>
      <c r="F181" s="81">
        <v>2397963681</v>
      </c>
      <c r="G181" s="81">
        <v>2397963681</v>
      </c>
      <c r="H181" s="81">
        <v>2397963681</v>
      </c>
      <c r="I181" s="81" t="s">
        <v>2829</v>
      </c>
      <c r="J181" s="81" t="s">
        <v>2832</v>
      </c>
      <c r="K181" s="81">
        <v>64739265</v>
      </c>
      <c r="L181" s="81">
        <v>0</v>
      </c>
      <c r="M181" s="81">
        <v>2462702946</v>
      </c>
      <c r="N181" s="81">
        <v>2462702946</v>
      </c>
      <c r="O181" s="81">
        <v>2397963681</v>
      </c>
      <c r="P181" s="81">
        <v>2837307206</v>
      </c>
      <c r="Q181" s="81">
        <v>2772567941</v>
      </c>
      <c r="R181" s="81">
        <v>2837307206</v>
      </c>
      <c r="S181" s="81">
        <v>2772567941</v>
      </c>
    </row>
    <row r="182" spans="1:19" x14ac:dyDescent="0.35">
      <c r="A182" s="81" t="s">
        <v>189</v>
      </c>
      <c r="B182" s="81">
        <v>31</v>
      </c>
      <c r="C182" s="81" t="s">
        <v>1594</v>
      </c>
      <c r="D182" s="81" t="s">
        <v>5462</v>
      </c>
      <c r="E182" s="81" t="s">
        <v>1994</v>
      </c>
      <c r="F182" s="81">
        <v>4182127557</v>
      </c>
      <c r="G182" s="81">
        <v>4182127557</v>
      </c>
      <c r="H182" s="81">
        <v>4182127557</v>
      </c>
      <c r="I182" s="81" t="s">
        <v>2829</v>
      </c>
      <c r="J182" s="81" t="s">
        <v>2832</v>
      </c>
      <c r="K182" s="81">
        <v>22630412</v>
      </c>
      <c r="L182" s="81">
        <v>0</v>
      </c>
      <c r="M182" s="81">
        <v>4204757969</v>
      </c>
      <c r="N182" s="81">
        <v>4204757969</v>
      </c>
      <c r="O182" s="81">
        <v>4182127557</v>
      </c>
      <c r="P182" s="81">
        <v>4204757969</v>
      </c>
      <c r="Q182" s="81">
        <v>4182127557</v>
      </c>
      <c r="R182" s="81">
        <v>4204757969</v>
      </c>
      <c r="S182" s="81">
        <v>4182127557</v>
      </c>
    </row>
    <row r="183" spans="1:19" x14ac:dyDescent="0.35">
      <c r="A183" s="81" t="s">
        <v>190</v>
      </c>
      <c r="B183" s="81">
        <v>31</v>
      </c>
      <c r="C183" s="81" t="s">
        <v>1594</v>
      </c>
      <c r="D183" s="81" t="s">
        <v>5463</v>
      </c>
      <c r="E183" s="81" t="s">
        <v>1995</v>
      </c>
      <c r="F183" s="81">
        <v>360774194</v>
      </c>
      <c r="G183" s="81">
        <v>360774194</v>
      </c>
      <c r="H183" s="81">
        <v>360774194</v>
      </c>
      <c r="I183" s="81" t="s">
        <v>2829</v>
      </c>
      <c r="J183" s="81" t="s">
        <v>2832</v>
      </c>
      <c r="K183" s="81">
        <v>11631831</v>
      </c>
      <c r="L183" s="81">
        <v>0</v>
      </c>
      <c r="M183" s="81">
        <v>372406025</v>
      </c>
      <c r="N183" s="81">
        <v>372406025</v>
      </c>
      <c r="O183" s="81">
        <v>360774194</v>
      </c>
      <c r="P183" s="81">
        <v>407342735</v>
      </c>
      <c r="Q183" s="81">
        <v>395710904</v>
      </c>
      <c r="R183" s="81">
        <v>407342735</v>
      </c>
      <c r="S183" s="81">
        <v>395710904</v>
      </c>
    </row>
    <row r="184" spans="1:19" x14ac:dyDescent="0.35">
      <c r="A184" s="81" t="s">
        <v>191</v>
      </c>
      <c r="B184" s="81">
        <v>31</v>
      </c>
      <c r="C184" s="81" t="s">
        <v>1594</v>
      </c>
      <c r="D184" s="81" t="s">
        <v>5464</v>
      </c>
      <c r="E184" s="81" t="s">
        <v>1996</v>
      </c>
      <c r="F184" s="81">
        <v>1256576130</v>
      </c>
      <c r="G184" s="81">
        <v>1256576130</v>
      </c>
      <c r="H184" s="81">
        <v>1256576130</v>
      </c>
      <c r="I184" s="81" t="s">
        <v>2829</v>
      </c>
      <c r="J184" s="81" t="s">
        <v>2832</v>
      </c>
      <c r="K184" s="81">
        <v>50200410</v>
      </c>
      <c r="L184" s="81">
        <v>0</v>
      </c>
      <c r="M184" s="81">
        <v>1306776540</v>
      </c>
      <c r="N184" s="81">
        <v>1306776540</v>
      </c>
      <c r="O184" s="81">
        <v>1256576130</v>
      </c>
      <c r="P184" s="81">
        <v>1306776540</v>
      </c>
      <c r="Q184" s="81">
        <v>1256576130</v>
      </c>
      <c r="R184" s="81">
        <v>1306776540</v>
      </c>
      <c r="S184" s="81">
        <v>1256576130</v>
      </c>
    </row>
    <row r="185" spans="1:19" x14ac:dyDescent="0.35">
      <c r="A185" s="81" t="s">
        <v>192</v>
      </c>
      <c r="B185" s="81">
        <v>31</v>
      </c>
      <c r="C185" s="81" t="s">
        <v>1594</v>
      </c>
      <c r="D185" s="81" t="s">
        <v>5465</v>
      </c>
      <c r="E185" s="81" t="s">
        <v>1997</v>
      </c>
      <c r="F185" s="81">
        <v>73637515</v>
      </c>
      <c r="G185" s="81">
        <v>76273580</v>
      </c>
      <c r="H185" s="81">
        <v>73637515</v>
      </c>
      <c r="I185" s="81" t="s">
        <v>2829</v>
      </c>
      <c r="J185" s="81" t="s">
        <v>2833</v>
      </c>
      <c r="K185" s="81">
        <v>2412889</v>
      </c>
      <c r="L185" s="81">
        <v>0</v>
      </c>
      <c r="M185" s="81">
        <v>76050404</v>
      </c>
      <c r="N185" s="81">
        <v>76050404</v>
      </c>
      <c r="O185" s="81">
        <v>73637515</v>
      </c>
      <c r="P185" s="81">
        <v>76050404</v>
      </c>
      <c r="Q185" s="81">
        <v>73637515</v>
      </c>
      <c r="R185" s="81">
        <v>76050404</v>
      </c>
      <c r="S185" s="81">
        <v>73637515</v>
      </c>
    </row>
    <row r="186" spans="1:19" x14ac:dyDescent="0.35">
      <c r="A186" s="81" t="s">
        <v>193</v>
      </c>
      <c r="B186" s="81">
        <v>31</v>
      </c>
      <c r="C186" s="81" t="s">
        <v>1594</v>
      </c>
      <c r="D186" s="81" t="s">
        <v>5466</v>
      </c>
      <c r="E186" s="81" t="s">
        <v>1998</v>
      </c>
      <c r="F186" s="81">
        <v>128635901</v>
      </c>
      <c r="G186" s="81">
        <v>131019996</v>
      </c>
      <c r="H186" s="81">
        <v>128635901</v>
      </c>
      <c r="I186" s="81" t="s">
        <v>2829</v>
      </c>
      <c r="J186" s="81" t="s">
        <v>2833</v>
      </c>
      <c r="K186" s="81">
        <v>5684403</v>
      </c>
      <c r="L186" s="81">
        <v>0</v>
      </c>
      <c r="M186" s="81">
        <v>134320304</v>
      </c>
      <c r="N186" s="81">
        <v>134320304</v>
      </c>
      <c r="O186" s="81">
        <v>128635901</v>
      </c>
      <c r="P186" s="81">
        <v>134320304</v>
      </c>
      <c r="Q186" s="81">
        <v>128635901</v>
      </c>
      <c r="R186" s="81">
        <v>134320304</v>
      </c>
      <c r="S186" s="81">
        <v>128635901</v>
      </c>
    </row>
    <row r="187" spans="1:19" x14ac:dyDescent="0.35">
      <c r="A187" s="81" t="s">
        <v>194</v>
      </c>
      <c r="B187" s="81">
        <v>31</v>
      </c>
      <c r="C187" s="81" t="s">
        <v>1594</v>
      </c>
      <c r="D187" s="81" t="s">
        <v>6775</v>
      </c>
      <c r="E187" s="81" t="s">
        <v>1999</v>
      </c>
      <c r="F187" s="81">
        <v>49071927</v>
      </c>
      <c r="G187" s="81">
        <v>49071927</v>
      </c>
      <c r="H187" s="81">
        <v>49071927</v>
      </c>
      <c r="I187" s="81" t="s">
        <v>2829</v>
      </c>
      <c r="J187" s="81" t="s">
        <v>2832</v>
      </c>
      <c r="K187" s="81">
        <v>112415</v>
      </c>
      <c r="L187" s="81">
        <v>0</v>
      </c>
      <c r="M187" s="81">
        <v>49184342</v>
      </c>
      <c r="N187" s="81">
        <v>49184342</v>
      </c>
      <c r="O187" s="81">
        <v>49071927</v>
      </c>
      <c r="P187" s="81">
        <v>81414342</v>
      </c>
      <c r="Q187" s="81">
        <v>81301927</v>
      </c>
      <c r="R187" s="81">
        <v>81414342</v>
      </c>
      <c r="S187" s="81">
        <v>81301927</v>
      </c>
    </row>
    <row r="188" spans="1:19" x14ac:dyDescent="0.35">
      <c r="A188" s="81" t="s">
        <v>195</v>
      </c>
      <c r="B188" s="81">
        <v>32</v>
      </c>
      <c r="C188" s="81" t="s">
        <v>1595</v>
      </c>
      <c r="D188" s="81" t="s">
        <v>5467</v>
      </c>
      <c r="E188" s="81" t="s">
        <v>2000</v>
      </c>
      <c r="F188" s="81">
        <v>961883899</v>
      </c>
      <c r="G188" s="81">
        <v>974985605</v>
      </c>
      <c r="H188" s="81">
        <v>961883899</v>
      </c>
      <c r="I188" s="81" t="s">
        <v>2829</v>
      </c>
      <c r="J188" s="81" t="s">
        <v>2833</v>
      </c>
      <c r="K188" s="81">
        <v>26992272</v>
      </c>
      <c r="L188" s="81">
        <v>0</v>
      </c>
      <c r="M188" s="81">
        <v>988876171</v>
      </c>
      <c r="N188" s="81">
        <v>988876171</v>
      </c>
      <c r="O188" s="81">
        <v>961883899</v>
      </c>
      <c r="P188" s="81">
        <v>988876171</v>
      </c>
      <c r="Q188" s="81">
        <v>961883899</v>
      </c>
      <c r="R188" s="81">
        <v>988876171</v>
      </c>
      <c r="S188" s="81">
        <v>961883899</v>
      </c>
    </row>
    <row r="189" spans="1:19" x14ac:dyDescent="0.35">
      <c r="A189" s="81" t="s">
        <v>196</v>
      </c>
      <c r="B189" s="81">
        <v>32</v>
      </c>
      <c r="C189" s="81" t="s">
        <v>1595</v>
      </c>
      <c r="D189" s="81" t="s">
        <v>6696</v>
      </c>
      <c r="E189" s="81" t="s">
        <v>2001</v>
      </c>
      <c r="F189" s="81">
        <v>158504</v>
      </c>
      <c r="G189" s="81">
        <v>158504</v>
      </c>
      <c r="H189" s="81">
        <v>158504</v>
      </c>
      <c r="I189" s="81" t="s">
        <v>2829</v>
      </c>
      <c r="J189" s="81" t="s">
        <v>2833</v>
      </c>
      <c r="K189" s="81">
        <v>0</v>
      </c>
      <c r="L189" s="81">
        <v>0</v>
      </c>
      <c r="M189" s="81">
        <v>158504</v>
      </c>
      <c r="N189" s="81">
        <v>158504</v>
      </c>
      <c r="O189" s="81">
        <v>158504</v>
      </c>
      <c r="P189" s="81">
        <v>158504</v>
      </c>
      <c r="Q189" s="81">
        <v>158504</v>
      </c>
      <c r="R189" s="81">
        <v>158504</v>
      </c>
      <c r="S189" s="81">
        <v>158504</v>
      </c>
    </row>
    <row r="190" spans="1:19" x14ac:dyDescent="0.35">
      <c r="A190" s="81" t="s">
        <v>197</v>
      </c>
      <c r="B190" s="81">
        <v>33</v>
      </c>
      <c r="C190" s="81" t="s">
        <v>1596</v>
      </c>
      <c r="D190" s="81" t="s">
        <v>5471</v>
      </c>
      <c r="E190" s="81" t="s">
        <v>1847</v>
      </c>
      <c r="F190" s="81">
        <v>83701777</v>
      </c>
      <c r="G190" s="81">
        <v>89924864</v>
      </c>
      <c r="H190" s="81">
        <v>83701777</v>
      </c>
      <c r="I190" s="81" t="s">
        <v>2829</v>
      </c>
      <c r="J190" s="81" t="s">
        <v>2837</v>
      </c>
      <c r="K190" s="81">
        <v>1855710</v>
      </c>
      <c r="L190" s="81">
        <v>0</v>
      </c>
      <c r="M190" s="81">
        <v>85557487</v>
      </c>
      <c r="N190" s="81">
        <v>85557487</v>
      </c>
      <c r="O190" s="81">
        <v>83701777</v>
      </c>
      <c r="P190" s="81">
        <v>305394407</v>
      </c>
      <c r="Q190" s="81">
        <v>303538697</v>
      </c>
      <c r="R190" s="81">
        <v>305394407</v>
      </c>
      <c r="S190" s="81">
        <v>303538697</v>
      </c>
    </row>
    <row r="191" spans="1:19" x14ac:dyDescent="0.35">
      <c r="A191" s="81" t="s">
        <v>198</v>
      </c>
      <c r="B191" s="81">
        <v>33</v>
      </c>
      <c r="C191" s="81" t="s">
        <v>1596</v>
      </c>
      <c r="D191" s="81" t="s">
        <v>5474</v>
      </c>
      <c r="E191" s="81" t="s">
        <v>2002</v>
      </c>
      <c r="F191" s="81">
        <v>554544089</v>
      </c>
      <c r="G191" s="81">
        <v>589518631</v>
      </c>
      <c r="H191" s="81">
        <v>554544089</v>
      </c>
      <c r="I191" s="81" t="s">
        <v>2829</v>
      </c>
      <c r="J191" s="81" t="s">
        <v>2837</v>
      </c>
      <c r="K191" s="81">
        <v>8924520</v>
      </c>
      <c r="L191" s="81">
        <v>11551510</v>
      </c>
      <c r="M191" s="81">
        <v>563468609</v>
      </c>
      <c r="N191" s="81">
        <v>551917099</v>
      </c>
      <c r="O191" s="81">
        <v>542992579</v>
      </c>
      <c r="P191" s="81">
        <v>735186249</v>
      </c>
      <c r="Q191" s="81">
        <v>726261729</v>
      </c>
      <c r="R191" s="81">
        <v>723634739</v>
      </c>
      <c r="S191" s="81">
        <v>714710219</v>
      </c>
    </row>
    <row r="192" spans="1:19" x14ac:dyDescent="0.35">
      <c r="A192" s="81" t="s">
        <v>199</v>
      </c>
      <c r="B192" s="81">
        <v>33</v>
      </c>
      <c r="C192" s="81" t="s">
        <v>1596</v>
      </c>
      <c r="D192" s="81" t="s">
        <v>5475</v>
      </c>
      <c r="E192" s="81" t="s">
        <v>2003</v>
      </c>
      <c r="F192" s="81">
        <v>215426953</v>
      </c>
      <c r="G192" s="81">
        <v>222580315</v>
      </c>
      <c r="H192" s="81">
        <v>215426953</v>
      </c>
      <c r="I192" s="81" t="s">
        <v>2829</v>
      </c>
      <c r="J192" s="81" t="s">
        <v>2833</v>
      </c>
      <c r="K192" s="81">
        <v>3818220</v>
      </c>
      <c r="L192" s="81">
        <v>1704745</v>
      </c>
      <c r="M192" s="81">
        <v>219245173</v>
      </c>
      <c r="N192" s="81">
        <v>217540428</v>
      </c>
      <c r="O192" s="81">
        <v>213722208</v>
      </c>
      <c r="P192" s="81">
        <v>310241503</v>
      </c>
      <c r="Q192" s="81">
        <v>306423283</v>
      </c>
      <c r="R192" s="81">
        <v>308536758</v>
      </c>
      <c r="S192" s="81">
        <v>304718538</v>
      </c>
    </row>
    <row r="193" spans="1:19" x14ac:dyDescent="0.35">
      <c r="A193" s="81" t="s">
        <v>200</v>
      </c>
      <c r="B193" s="81">
        <v>33</v>
      </c>
      <c r="C193" s="81" t="s">
        <v>1596</v>
      </c>
      <c r="D193" s="81" t="s">
        <v>6065</v>
      </c>
      <c r="E193" s="81" t="s">
        <v>2004</v>
      </c>
      <c r="F193" s="81">
        <v>8022569</v>
      </c>
      <c r="G193" s="81">
        <v>8022569</v>
      </c>
      <c r="H193" s="81">
        <v>8022569</v>
      </c>
      <c r="I193" s="81" t="s">
        <v>2829</v>
      </c>
      <c r="J193" s="81" t="s">
        <v>2832</v>
      </c>
      <c r="K193" s="81">
        <v>947370</v>
      </c>
      <c r="L193" s="81">
        <v>414755</v>
      </c>
      <c r="M193" s="81">
        <v>8969939</v>
      </c>
      <c r="N193" s="81">
        <v>8555184</v>
      </c>
      <c r="O193" s="81">
        <v>7607814</v>
      </c>
      <c r="P193" s="81">
        <v>8969939</v>
      </c>
      <c r="Q193" s="81">
        <v>8022569</v>
      </c>
      <c r="R193" s="81">
        <v>8555184</v>
      </c>
      <c r="S193" s="81">
        <v>7607814</v>
      </c>
    </row>
    <row r="194" spans="1:19" x14ac:dyDescent="0.35">
      <c r="A194" s="81" t="s">
        <v>201</v>
      </c>
      <c r="B194" s="81">
        <v>34</v>
      </c>
      <c r="C194" s="81" t="s">
        <v>1597</v>
      </c>
      <c r="D194" s="81" t="s">
        <v>5477</v>
      </c>
      <c r="E194" s="81" t="s">
        <v>2005</v>
      </c>
      <c r="F194" s="81">
        <v>590406575</v>
      </c>
      <c r="G194" s="81">
        <v>577472611</v>
      </c>
      <c r="H194" s="81">
        <v>590406575</v>
      </c>
      <c r="I194" s="81" t="s">
        <v>2829</v>
      </c>
      <c r="J194" s="81" t="s">
        <v>2833</v>
      </c>
      <c r="K194" s="81">
        <v>24593125</v>
      </c>
      <c r="L194" s="81">
        <v>0</v>
      </c>
      <c r="M194" s="81">
        <v>614999700</v>
      </c>
      <c r="N194" s="81">
        <v>614999700</v>
      </c>
      <c r="O194" s="81">
        <v>590406575</v>
      </c>
      <c r="P194" s="81">
        <v>614999700</v>
      </c>
      <c r="Q194" s="81">
        <v>590406575</v>
      </c>
      <c r="R194" s="81">
        <v>614999700</v>
      </c>
      <c r="S194" s="81">
        <v>590406575</v>
      </c>
    </row>
    <row r="195" spans="1:19" x14ac:dyDescent="0.35">
      <c r="A195" s="81" t="s">
        <v>202</v>
      </c>
      <c r="B195" s="81">
        <v>34</v>
      </c>
      <c r="C195" s="81" t="s">
        <v>1597</v>
      </c>
      <c r="D195" s="81" t="s">
        <v>5478</v>
      </c>
      <c r="E195" s="81" t="s">
        <v>2006</v>
      </c>
      <c r="F195" s="81">
        <v>85349392</v>
      </c>
      <c r="G195" s="81">
        <v>88391897</v>
      </c>
      <c r="H195" s="81">
        <v>85349392</v>
      </c>
      <c r="I195" s="81" t="s">
        <v>2829</v>
      </c>
      <c r="J195" s="81" t="s">
        <v>2833</v>
      </c>
      <c r="K195" s="81">
        <v>3208173</v>
      </c>
      <c r="L195" s="81">
        <v>0</v>
      </c>
      <c r="M195" s="81">
        <v>88557565</v>
      </c>
      <c r="N195" s="81">
        <v>88557565</v>
      </c>
      <c r="O195" s="81">
        <v>85349392</v>
      </c>
      <c r="P195" s="81">
        <v>88557565</v>
      </c>
      <c r="Q195" s="81">
        <v>85349392</v>
      </c>
      <c r="R195" s="81">
        <v>88557565</v>
      </c>
      <c r="S195" s="81">
        <v>85349392</v>
      </c>
    </row>
    <row r="196" spans="1:19" x14ac:dyDescent="0.35">
      <c r="A196" s="81" t="s">
        <v>203</v>
      </c>
      <c r="B196" s="81">
        <v>34</v>
      </c>
      <c r="C196" s="81" t="s">
        <v>1597</v>
      </c>
      <c r="D196" s="81" t="s">
        <v>5480</v>
      </c>
      <c r="E196" s="81" t="s">
        <v>2007</v>
      </c>
      <c r="F196" s="81">
        <v>213797996</v>
      </c>
      <c r="G196" s="81">
        <v>222550253</v>
      </c>
      <c r="H196" s="81">
        <v>213797996</v>
      </c>
      <c r="I196" s="81" t="s">
        <v>2829</v>
      </c>
      <c r="J196" s="81" t="s">
        <v>2833</v>
      </c>
      <c r="K196" s="81">
        <v>10669138</v>
      </c>
      <c r="L196" s="81">
        <v>0</v>
      </c>
      <c r="M196" s="81">
        <v>224467134</v>
      </c>
      <c r="N196" s="81">
        <v>224467134</v>
      </c>
      <c r="O196" s="81">
        <v>213797996</v>
      </c>
      <c r="P196" s="81">
        <v>224467134</v>
      </c>
      <c r="Q196" s="81">
        <v>213797996</v>
      </c>
      <c r="R196" s="81">
        <v>224467134</v>
      </c>
      <c r="S196" s="81">
        <v>213797996</v>
      </c>
    </row>
    <row r="197" spans="1:19" x14ac:dyDescent="0.35">
      <c r="A197" s="81" t="s">
        <v>204</v>
      </c>
      <c r="B197" s="81">
        <v>34</v>
      </c>
      <c r="C197" s="81" t="s">
        <v>1597</v>
      </c>
      <c r="D197" s="81" t="s">
        <v>5482</v>
      </c>
      <c r="E197" s="81" t="s">
        <v>2008</v>
      </c>
      <c r="F197" s="81">
        <v>285768441</v>
      </c>
      <c r="G197" s="81">
        <v>273877511</v>
      </c>
      <c r="H197" s="81">
        <v>285768441</v>
      </c>
      <c r="I197" s="81" t="s">
        <v>2829</v>
      </c>
      <c r="J197" s="81" t="s">
        <v>2833</v>
      </c>
      <c r="K197" s="81">
        <v>13280242</v>
      </c>
      <c r="L197" s="81">
        <v>0</v>
      </c>
      <c r="M197" s="81">
        <v>299048683</v>
      </c>
      <c r="N197" s="81">
        <v>299048683</v>
      </c>
      <c r="O197" s="81">
        <v>285768441</v>
      </c>
      <c r="P197" s="81">
        <v>299048683</v>
      </c>
      <c r="Q197" s="81">
        <v>285768441</v>
      </c>
      <c r="R197" s="81">
        <v>299048683</v>
      </c>
      <c r="S197" s="81">
        <v>285768441</v>
      </c>
    </row>
    <row r="198" spans="1:19" x14ac:dyDescent="0.35">
      <c r="A198" s="81" t="s">
        <v>205</v>
      </c>
      <c r="B198" s="81">
        <v>34</v>
      </c>
      <c r="C198" s="81" t="s">
        <v>1597</v>
      </c>
      <c r="D198" s="81" t="s">
        <v>5483</v>
      </c>
      <c r="E198" s="81" t="s">
        <v>2009</v>
      </c>
      <c r="F198" s="81">
        <v>35981138</v>
      </c>
      <c r="G198" s="81">
        <v>35501813</v>
      </c>
      <c r="H198" s="81">
        <v>35981138</v>
      </c>
      <c r="I198" s="81" t="s">
        <v>2829</v>
      </c>
      <c r="J198" s="81" t="s">
        <v>2833</v>
      </c>
      <c r="K198" s="81">
        <v>1961620</v>
      </c>
      <c r="L198" s="81">
        <v>0</v>
      </c>
      <c r="M198" s="81">
        <v>37942758</v>
      </c>
      <c r="N198" s="81">
        <v>37942758</v>
      </c>
      <c r="O198" s="81">
        <v>35981138</v>
      </c>
      <c r="P198" s="81">
        <v>37942758</v>
      </c>
      <c r="Q198" s="81">
        <v>35981138</v>
      </c>
      <c r="R198" s="81">
        <v>37942758</v>
      </c>
      <c r="S198" s="81">
        <v>35981138</v>
      </c>
    </row>
    <row r="199" spans="1:19" x14ac:dyDescent="0.35">
      <c r="A199" s="81" t="s">
        <v>206</v>
      </c>
      <c r="B199" s="81">
        <v>34</v>
      </c>
      <c r="C199" s="81" t="s">
        <v>1597</v>
      </c>
      <c r="D199" s="81" t="s">
        <v>5484</v>
      </c>
      <c r="E199" s="81" t="s">
        <v>2010</v>
      </c>
      <c r="F199" s="81">
        <v>560712629</v>
      </c>
      <c r="G199" s="81">
        <v>558216759</v>
      </c>
      <c r="H199" s="81">
        <v>560712629</v>
      </c>
      <c r="I199" s="81" t="s">
        <v>2829</v>
      </c>
      <c r="J199" s="81" t="s">
        <v>2833</v>
      </c>
      <c r="K199" s="81">
        <v>11969451</v>
      </c>
      <c r="L199" s="81">
        <v>12986156</v>
      </c>
      <c r="M199" s="81">
        <v>572682080</v>
      </c>
      <c r="N199" s="81">
        <v>559695924</v>
      </c>
      <c r="O199" s="81">
        <v>547726473</v>
      </c>
      <c r="P199" s="81">
        <v>572682080</v>
      </c>
      <c r="Q199" s="81">
        <v>560712629</v>
      </c>
      <c r="R199" s="81">
        <v>559695924</v>
      </c>
      <c r="S199" s="81">
        <v>547726473</v>
      </c>
    </row>
    <row r="200" spans="1:19" x14ac:dyDescent="0.35">
      <c r="A200" s="81" t="s">
        <v>207</v>
      </c>
      <c r="B200" s="81">
        <v>34</v>
      </c>
      <c r="C200" s="81" t="s">
        <v>1597</v>
      </c>
      <c r="D200" s="81" t="s">
        <v>5485</v>
      </c>
      <c r="E200" s="81" t="s">
        <v>2011</v>
      </c>
      <c r="F200" s="81">
        <v>55573748</v>
      </c>
      <c r="G200" s="81">
        <v>55952951</v>
      </c>
      <c r="H200" s="81">
        <v>55573748</v>
      </c>
      <c r="I200" s="81" t="s">
        <v>2829</v>
      </c>
      <c r="J200" s="81" t="s">
        <v>2833</v>
      </c>
      <c r="K200" s="81">
        <v>2989804</v>
      </c>
      <c r="L200" s="81">
        <v>0</v>
      </c>
      <c r="M200" s="81">
        <v>58563552</v>
      </c>
      <c r="N200" s="81">
        <v>58563552</v>
      </c>
      <c r="O200" s="81">
        <v>55573748</v>
      </c>
      <c r="P200" s="81">
        <v>58563552</v>
      </c>
      <c r="Q200" s="81">
        <v>55573748</v>
      </c>
      <c r="R200" s="81">
        <v>58563552</v>
      </c>
      <c r="S200" s="81">
        <v>55573748</v>
      </c>
    </row>
    <row r="201" spans="1:19" x14ac:dyDescent="0.35">
      <c r="A201" s="81" t="s">
        <v>208</v>
      </c>
      <c r="B201" s="81">
        <v>34</v>
      </c>
      <c r="C201" s="81" t="s">
        <v>1597</v>
      </c>
      <c r="D201" s="81" t="s">
        <v>6376</v>
      </c>
      <c r="E201" s="81" t="s">
        <v>2012</v>
      </c>
      <c r="F201" s="81">
        <v>84530043</v>
      </c>
      <c r="G201" s="81">
        <v>89241670</v>
      </c>
      <c r="H201" s="81">
        <v>84530043</v>
      </c>
      <c r="I201" s="81" t="s">
        <v>2829</v>
      </c>
      <c r="J201" s="81" t="s">
        <v>2833</v>
      </c>
      <c r="K201" s="81">
        <v>2913773</v>
      </c>
      <c r="L201" s="81">
        <v>0</v>
      </c>
      <c r="M201" s="81">
        <v>87443816</v>
      </c>
      <c r="N201" s="81">
        <v>87443816</v>
      </c>
      <c r="O201" s="81">
        <v>84530043</v>
      </c>
      <c r="P201" s="81">
        <v>87443816</v>
      </c>
      <c r="Q201" s="81">
        <v>84530043</v>
      </c>
      <c r="R201" s="81">
        <v>87443816</v>
      </c>
      <c r="S201" s="81">
        <v>84530043</v>
      </c>
    </row>
    <row r="202" spans="1:19" x14ac:dyDescent="0.35">
      <c r="A202" s="81" t="s">
        <v>209</v>
      </c>
      <c r="B202" s="81">
        <v>35</v>
      </c>
      <c r="C202" s="81" t="s">
        <v>1598</v>
      </c>
      <c r="D202" s="81" t="s">
        <v>5486</v>
      </c>
      <c r="E202" s="81" t="s">
        <v>2013</v>
      </c>
      <c r="F202" s="81">
        <v>326608498</v>
      </c>
      <c r="G202" s="81">
        <v>309758636</v>
      </c>
      <c r="H202" s="81">
        <v>326608498</v>
      </c>
      <c r="I202" s="81" t="s">
        <v>2829</v>
      </c>
      <c r="J202" s="81" t="s">
        <v>2835</v>
      </c>
      <c r="K202" s="81">
        <v>7469970</v>
      </c>
      <c r="L202" s="81">
        <v>0</v>
      </c>
      <c r="M202" s="81">
        <v>334078468</v>
      </c>
      <c r="N202" s="81">
        <v>334078468</v>
      </c>
      <c r="O202" s="81">
        <v>326608498</v>
      </c>
      <c r="P202" s="81">
        <v>779821688</v>
      </c>
      <c r="Q202" s="81">
        <v>772351718</v>
      </c>
      <c r="R202" s="81">
        <v>779821688</v>
      </c>
      <c r="S202" s="81">
        <v>772351718</v>
      </c>
    </row>
    <row r="203" spans="1:19" x14ac:dyDescent="0.35">
      <c r="A203" s="81" t="s">
        <v>210</v>
      </c>
      <c r="B203" s="81">
        <v>35</v>
      </c>
      <c r="C203" s="81" t="s">
        <v>1598</v>
      </c>
      <c r="D203" s="81" t="s">
        <v>5487</v>
      </c>
      <c r="E203" s="81" t="s">
        <v>2014</v>
      </c>
      <c r="F203" s="81">
        <v>87209628</v>
      </c>
      <c r="G203" s="81">
        <v>76729537</v>
      </c>
      <c r="H203" s="81">
        <v>87209628</v>
      </c>
      <c r="I203" s="81" t="s">
        <v>2829</v>
      </c>
      <c r="J203" s="81" t="s">
        <v>2835</v>
      </c>
      <c r="K203" s="81">
        <v>1645360</v>
      </c>
      <c r="L203" s="81">
        <v>0</v>
      </c>
      <c r="M203" s="81">
        <v>88854988</v>
      </c>
      <c r="N203" s="81">
        <v>88854988</v>
      </c>
      <c r="O203" s="81">
        <v>87209628</v>
      </c>
      <c r="P203" s="81">
        <v>88854988</v>
      </c>
      <c r="Q203" s="81">
        <v>87209628</v>
      </c>
      <c r="R203" s="81">
        <v>88854988</v>
      </c>
      <c r="S203" s="81">
        <v>87209628</v>
      </c>
    </row>
    <row r="204" spans="1:19" x14ac:dyDescent="0.35">
      <c r="A204" s="81" t="s">
        <v>211</v>
      </c>
      <c r="B204" s="81">
        <v>35</v>
      </c>
      <c r="C204" s="81" t="s">
        <v>1598</v>
      </c>
      <c r="D204" s="81" t="s">
        <v>5488</v>
      </c>
      <c r="E204" s="81" t="s">
        <v>2015</v>
      </c>
      <c r="F204" s="81">
        <v>82492869</v>
      </c>
      <c r="G204" s="81">
        <v>86891363</v>
      </c>
      <c r="H204" s="81">
        <v>82492869</v>
      </c>
      <c r="I204" s="81" t="s">
        <v>2829</v>
      </c>
      <c r="J204" s="81" t="s">
        <v>2833</v>
      </c>
      <c r="K204" s="81">
        <v>1799530</v>
      </c>
      <c r="L204" s="81">
        <v>0</v>
      </c>
      <c r="M204" s="81">
        <v>84292399</v>
      </c>
      <c r="N204" s="81">
        <v>84292399</v>
      </c>
      <c r="O204" s="81">
        <v>82492869</v>
      </c>
      <c r="P204" s="81">
        <v>84292399</v>
      </c>
      <c r="Q204" s="81">
        <v>82492869</v>
      </c>
      <c r="R204" s="81">
        <v>84292399</v>
      </c>
      <c r="S204" s="81">
        <v>82492869</v>
      </c>
    </row>
    <row r="205" spans="1:19" x14ac:dyDescent="0.35">
      <c r="A205" s="81" t="s">
        <v>212</v>
      </c>
      <c r="B205" s="81">
        <v>35</v>
      </c>
      <c r="C205" s="81" t="s">
        <v>1598</v>
      </c>
      <c r="D205" s="81" t="s">
        <v>5624</v>
      </c>
      <c r="E205" s="81" t="s">
        <v>2016</v>
      </c>
      <c r="F205" s="81">
        <v>35779072</v>
      </c>
      <c r="G205" s="81">
        <v>35779072</v>
      </c>
      <c r="H205" s="81">
        <v>35779072</v>
      </c>
      <c r="I205" s="81" t="s">
        <v>2829</v>
      </c>
      <c r="J205" s="81" t="s">
        <v>2833</v>
      </c>
      <c r="K205" s="81">
        <v>179540</v>
      </c>
      <c r="L205" s="81">
        <v>0</v>
      </c>
      <c r="M205" s="81">
        <v>35958612</v>
      </c>
      <c r="N205" s="81">
        <v>35958612</v>
      </c>
      <c r="O205" s="81">
        <v>35779072</v>
      </c>
      <c r="P205" s="81">
        <v>35958612</v>
      </c>
      <c r="Q205" s="81">
        <v>35779072</v>
      </c>
      <c r="R205" s="81">
        <v>35958612</v>
      </c>
      <c r="S205" s="81">
        <v>35779072</v>
      </c>
    </row>
    <row r="206" spans="1:19" x14ac:dyDescent="0.35">
      <c r="A206" s="81" t="s">
        <v>213</v>
      </c>
      <c r="B206" s="81">
        <v>35</v>
      </c>
      <c r="C206" s="81" t="s">
        <v>1598</v>
      </c>
      <c r="D206" s="81" t="s">
        <v>6184</v>
      </c>
      <c r="E206" s="81" t="s">
        <v>2017</v>
      </c>
      <c r="F206" s="81">
        <v>26920971</v>
      </c>
      <c r="G206" s="81">
        <v>20877406</v>
      </c>
      <c r="H206" s="81">
        <v>26920971</v>
      </c>
      <c r="I206" s="81" t="s">
        <v>2829</v>
      </c>
      <c r="J206" s="81" t="s">
        <v>2835</v>
      </c>
      <c r="K206" s="81">
        <v>117200</v>
      </c>
      <c r="L206" s="81">
        <v>0</v>
      </c>
      <c r="M206" s="81">
        <v>27038171</v>
      </c>
      <c r="N206" s="81">
        <v>27038171</v>
      </c>
      <c r="O206" s="81">
        <v>26920971</v>
      </c>
      <c r="P206" s="81">
        <v>27038171</v>
      </c>
      <c r="Q206" s="81">
        <v>26920971</v>
      </c>
      <c r="R206" s="81">
        <v>27038171</v>
      </c>
      <c r="S206" s="81">
        <v>26920971</v>
      </c>
    </row>
    <row r="207" spans="1:19" x14ac:dyDescent="0.35">
      <c r="A207" s="81" t="s">
        <v>214</v>
      </c>
      <c r="B207" s="81">
        <v>35</v>
      </c>
      <c r="C207" s="81" t="s">
        <v>1598</v>
      </c>
      <c r="D207" s="81" t="s">
        <v>6476</v>
      </c>
      <c r="E207" s="81" t="s">
        <v>2018</v>
      </c>
      <c r="F207" s="81">
        <v>1891110</v>
      </c>
      <c r="G207" s="81">
        <v>1891110</v>
      </c>
      <c r="H207" s="81">
        <v>1891110</v>
      </c>
      <c r="I207" s="81" t="s">
        <v>2829</v>
      </c>
      <c r="J207" s="81" t="s">
        <v>2833</v>
      </c>
      <c r="K207" s="81">
        <v>0</v>
      </c>
      <c r="L207" s="81">
        <v>0</v>
      </c>
      <c r="M207" s="81">
        <v>1891110</v>
      </c>
      <c r="N207" s="81">
        <v>1891110</v>
      </c>
      <c r="O207" s="81">
        <v>1891110</v>
      </c>
      <c r="P207" s="81">
        <v>1891110</v>
      </c>
      <c r="Q207" s="81">
        <v>1891110</v>
      </c>
      <c r="R207" s="81">
        <v>1891110</v>
      </c>
      <c r="S207" s="81">
        <v>1891110</v>
      </c>
    </row>
    <row r="208" spans="1:19" x14ac:dyDescent="0.35">
      <c r="A208" s="81" t="s">
        <v>215</v>
      </c>
      <c r="B208" s="81">
        <v>35</v>
      </c>
      <c r="C208" s="81" t="s">
        <v>1598</v>
      </c>
      <c r="D208" s="81" t="s">
        <v>6612</v>
      </c>
      <c r="E208" s="81" t="s">
        <v>1849</v>
      </c>
      <c r="F208" s="81">
        <v>8157200</v>
      </c>
      <c r="G208" s="81">
        <v>8157200</v>
      </c>
      <c r="H208" s="81">
        <v>8157200</v>
      </c>
      <c r="I208" s="81" t="s">
        <v>2829</v>
      </c>
      <c r="J208" s="81" t="s">
        <v>2833</v>
      </c>
      <c r="K208" s="81">
        <v>62530</v>
      </c>
      <c r="L208" s="81">
        <v>0</v>
      </c>
      <c r="M208" s="81">
        <v>8219730</v>
      </c>
      <c r="N208" s="81">
        <v>8219730</v>
      </c>
      <c r="O208" s="81">
        <v>8157200</v>
      </c>
      <c r="P208" s="81">
        <v>8219730</v>
      </c>
      <c r="Q208" s="81">
        <v>8157200</v>
      </c>
      <c r="R208" s="81">
        <v>8219730</v>
      </c>
      <c r="S208" s="81">
        <v>8157200</v>
      </c>
    </row>
    <row r="209" spans="1:19" x14ac:dyDescent="0.35">
      <c r="A209" s="81" t="s">
        <v>216</v>
      </c>
      <c r="B209" s="81">
        <v>36</v>
      </c>
      <c r="C209" s="81" t="s">
        <v>1599</v>
      </c>
      <c r="D209" s="81" t="s">
        <v>5489</v>
      </c>
      <c r="E209" s="81" t="s">
        <v>2019</v>
      </c>
      <c r="F209" s="81">
        <v>599928686</v>
      </c>
      <c r="G209" s="81">
        <v>667580574</v>
      </c>
      <c r="H209" s="81">
        <v>667580574</v>
      </c>
      <c r="I209" s="81" t="s">
        <v>2830</v>
      </c>
      <c r="J209" s="81" t="s">
        <v>2836</v>
      </c>
      <c r="K209" s="81">
        <v>17969770</v>
      </c>
      <c r="L209" s="81">
        <v>30097155</v>
      </c>
      <c r="M209" s="81">
        <v>685550344</v>
      </c>
      <c r="N209" s="81">
        <v>655453189</v>
      </c>
      <c r="O209" s="81">
        <v>637483419</v>
      </c>
      <c r="P209" s="81">
        <v>685550344</v>
      </c>
      <c r="Q209" s="81">
        <v>667580574</v>
      </c>
      <c r="R209" s="81">
        <v>655453189</v>
      </c>
      <c r="S209" s="81">
        <v>637483419</v>
      </c>
    </row>
    <row r="210" spans="1:19" x14ac:dyDescent="0.35">
      <c r="A210" s="81" t="s">
        <v>217</v>
      </c>
      <c r="B210" s="81">
        <v>36</v>
      </c>
      <c r="C210" s="81" t="s">
        <v>1599</v>
      </c>
      <c r="D210" s="81" t="s">
        <v>5490</v>
      </c>
      <c r="E210" s="81" t="s">
        <v>2020</v>
      </c>
      <c r="F210" s="81">
        <v>6913536947</v>
      </c>
      <c r="G210" s="81">
        <v>6913536947</v>
      </c>
      <c r="H210" s="81">
        <v>6913536947</v>
      </c>
      <c r="I210" s="81" t="s">
        <v>2829</v>
      </c>
      <c r="J210" s="81" t="s">
        <v>2832</v>
      </c>
      <c r="K210" s="81">
        <v>65159190</v>
      </c>
      <c r="L210" s="81">
        <v>198257480</v>
      </c>
      <c r="M210" s="81">
        <v>6978696137</v>
      </c>
      <c r="N210" s="81">
        <v>6780438657</v>
      </c>
      <c r="O210" s="81">
        <v>6715279467</v>
      </c>
      <c r="P210" s="81">
        <v>14374406662</v>
      </c>
      <c r="Q210" s="81">
        <v>14309247472</v>
      </c>
      <c r="R210" s="81">
        <v>14176149182</v>
      </c>
      <c r="S210" s="81">
        <v>14110989992</v>
      </c>
    </row>
    <row r="211" spans="1:19" x14ac:dyDescent="0.35">
      <c r="A211" s="81" t="s">
        <v>218</v>
      </c>
      <c r="B211" s="81">
        <v>36</v>
      </c>
      <c r="C211" s="81" t="s">
        <v>1599</v>
      </c>
      <c r="D211" s="81" t="s">
        <v>5491</v>
      </c>
      <c r="E211" s="81" t="s">
        <v>2021</v>
      </c>
      <c r="F211" s="81">
        <v>365223394</v>
      </c>
      <c r="G211" s="81">
        <v>365223394</v>
      </c>
      <c r="H211" s="81">
        <v>365223394</v>
      </c>
      <c r="I211" s="81" t="s">
        <v>2829</v>
      </c>
      <c r="J211" s="81" t="s">
        <v>2832</v>
      </c>
      <c r="K211" s="81">
        <v>11757190</v>
      </c>
      <c r="L211" s="81">
        <v>17729935</v>
      </c>
      <c r="M211" s="81">
        <v>376980584</v>
      </c>
      <c r="N211" s="81">
        <v>359250649</v>
      </c>
      <c r="O211" s="81">
        <v>347493459</v>
      </c>
      <c r="P211" s="81">
        <v>376980584</v>
      </c>
      <c r="Q211" s="81">
        <v>365223394</v>
      </c>
      <c r="R211" s="81">
        <v>359250649</v>
      </c>
      <c r="S211" s="81">
        <v>347493459</v>
      </c>
    </row>
    <row r="212" spans="1:19" x14ac:dyDescent="0.35">
      <c r="A212" s="81" t="s">
        <v>219</v>
      </c>
      <c r="B212" s="81">
        <v>36</v>
      </c>
      <c r="C212" s="81" t="s">
        <v>1599</v>
      </c>
      <c r="D212" s="81" t="s">
        <v>5917</v>
      </c>
      <c r="E212" s="81" t="s">
        <v>2022</v>
      </c>
      <c r="F212" s="81">
        <v>3991791547</v>
      </c>
      <c r="G212" s="81">
        <v>3991791547</v>
      </c>
      <c r="H212" s="81">
        <v>3991791547</v>
      </c>
      <c r="I212" s="81" t="s">
        <v>2829</v>
      </c>
      <c r="J212" s="81" t="s">
        <v>2832</v>
      </c>
      <c r="K212" s="81">
        <v>19215710</v>
      </c>
      <c r="L212" s="81">
        <v>16796145</v>
      </c>
      <c r="M212" s="81">
        <v>4011007257</v>
      </c>
      <c r="N212" s="81">
        <v>3994211112</v>
      </c>
      <c r="O212" s="81">
        <v>3974995402</v>
      </c>
      <c r="P212" s="81">
        <v>4045568189</v>
      </c>
      <c r="Q212" s="81">
        <v>4026352479</v>
      </c>
      <c r="R212" s="81">
        <v>4028772044</v>
      </c>
      <c r="S212" s="81">
        <v>4009556334</v>
      </c>
    </row>
    <row r="213" spans="1:19" x14ac:dyDescent="0.35">
      <c r="A213" s="81" t="s">
        <v>220</v>
      </c>
      <c r="B213" s="81">
        <v>36</v>
      </c>
      <c r="C213" s="81" t="s">
        <v>1599</v>
      </c>
      <c r="D213" s="81" t="s">
        <v>5926</v>
      </c>
      <c r="E213" s="81" t="s">
        <v>2023</v>
      </c>
      <c r="F213" s="81">
        <v>659130</v>
      </c>
      <c r="G213" s="81">
        <v>659130</v>
      </c>
      <c r="H213" s="81">
        <v>659130</v>
      </c>
      <c r="I213" s="81" t="s">
        <v>2829</v>
      </c>
      <c r="J213" s="81" t="s">
        <v>2832</v>
      </c>
      <c r="K213" s="81">
        <v>0</v>
      </c>
      <c r="L213" s="81">
        <v>0</v>
      </c>
      <c r="M213" s="81">
        <v>659130</v>
      </c>
      <c r="N213" s="81">
        <v>659130</v>
      </c>
      <c r="O213" s="81">
        <v>659130</v>
      </c>
      <c r="P213" s="81">
        <v>659130</v>
      </c>
      <c r="Q213" s="81">
        <v>659130</v>
      </c>
      <c r="R213" s="81">
        <v>659130</v>
      </c>
      <c r="S213" s="81">
        <v>659130</v>
      </c>
    </row>
    <row r="214" spans="1:19" x14ac:dyDescent="0.35">
      <c r="A214" s="81" t="s">
        <v>221</v>
      </c>
      <c r="B214" s="81">
        <v>37</v>
      </c>
      <c r="C214" s="81" t="s">
        <v>1600</v>
      </c>
      <c r="D214" s="81" t="s">
        <v>5492</v>
      </c>
      <c r="E214" s="81" t="s">
        <v>2024</v>
      </c>
      <c r="F214" s="81">
        <v>162224076</v>
      </c>
      <c r="G214" s="81">
        <v>150926376</v>
      </c>
      <c r="H214" s="81">
        <v>162224076</v>
      </c>
      <c r="I214" s="81" t="s">
        <v>2829</v>
      </c>
      <c r="J214" s="81" t="s">
        <v>2833</v>
      </c>
      <c r="K214" s="81">
        <v>5492322</v>
      </c>
      <c r="L214" s="81">
        <v>0</v>
      </c>
      <c r="M214" s="81">
        <v>167716398</v>
      </c>
      <c r="N214" s="81">
        <v>167716398</v>
      </c>
      <c r="O214" s="81">
        <v>162224076</v>
      </c>
      <c r="P214" s="81">
        <v>167716398</v>
      </c>
      <c r="Q214" s="81">
        <v>162224076</v>
      </c>
      <c r="R214" s="81">
        <v>167716398</v>
      </c>
      <c r="S214" s="81">
        <v>162224076</v>
      </c>
    </row>
    <row r="215" spans="1:19" x14ac:dyDescent="0.35">
      <c r="A215" s="81" t="s">
        <v>222</v>
      </c>
      <c r="B215" s="81">
        <v>37</v>
      </c>
      <c r="C215" s="81" t="s">
        <v>1600</v>
      </c>
      <c r="D215" s="81" t="s">
        <v>5493</v>
      </c>
      <c r="E215" s="81" t="s">
        <v>2025</v>
      </c>
      <c r="F215" s="81">
        <v>1449261576</v>
      </c>
      <c r="G215" s="81">
        <v>1490129458</v>
      </c>
      <c r="H215" s="81">
        <v>1449261576</v>
      </c>
      <c r="I215" s="81" t="s">
        <v>2829</v>
      </c>
      <c r="J215" s="81" t="s">
        <v>2833</v>
      </c>
      <c r="K215" s="81">
        <v>45424885</v>
      </c>
      <c r="L215" s="81">
        <v>0</v>
      </c>
      <c r="M215" s="81">
        <v>1494686461</v>
      </c>
      <c r="N215" s="81">
        <v>1494686461</v>
      </c>
      <c r="O215" s="81">
        <v>1449261576</v>
      </c>
      <c r="P215" s="81">
        <v>1494686461</v>
      </c>
      <c r="Q215" s="81">
        <v>1449261576</v>
      </c>
      <c r="R215" s="81">
        <v>1494686461</v>
      </c>
      <c r="S215" s="81">
        <v>1449261576</v>
      </c>
    </row>
    <row r="216" spans="1:19" x14ac:dyDescent="0.35">
      <c r="A216" s="81" t="s">
        <v>223</v>
      </c>
      <c r="B216" s="81">
        <v>37</v>
      </c>
      <c r="C216" s="81" t="s">
        <v>1600</v>
      </c>
      <c r="D216" s="81" t="s">
        <v>5494</v>
      </c>
      <c r="E216" s="81" t="s">
        <v>2026</v>
      </c>
      <c r="F216" s="81">
        <v>473261776</v>
      </c>
      <c r="G216" s="81">
        <v>493663128</v>
      </c>
      <c r="H216" s="81">
        <v>473261776</v>
      </c>
      <c r="I216" s="81" t="s">
        <v>2829</v>
      </c>
      <c r="J216" s="81" t="s">
        <v>2833</v>
      </c>
      <c r="K216" s="81">
        <v>18526965</v>
      </c>
      <c r="L216" s="81">
        <v>0</v>
      </c>
      <c r="M216" s="81">
        <v>491788741</v>
      </c>
      <c r="N216" s="81">
        <v>491788741</v>
      </c>
      <c r="O216" s="81">
        <v>473261776</v>
      </c>
      <c r="P216" s="81">
        <v>491788741</v>
      </c>
      <c r="Q216" s="81">
        <v>473261776</v>
      </c>
      <c r="R216" s="81">
        <v>491788741</v>
      </c>
      <c r="S216" s="81">
        <v>473261776</v>
      </c>
    </row>
    <row r="217" spans="1:19" x14ac:dyDescent="0.35">
      <c r="A217" s="81" t="s">
        <v>224</v>
      </c>
      <c r="B217" s="81">
        <v>37</v>
      </c>
      <c r="C217" s="81" t="s">
        <v>1600</v>
      </c>
      <c r="D217" s="81" t="s">
        <v>5496</v>
      </c>
      <c r="E217" s="81" t="s">
        <v>2027</v>
      </c>
      <c r="F217" s="81">
        <v>82191938</v>
      </c>
      <c r="G217" s="81">
        <v>82761523</v>
      </c>
      <c r="H217" s="81">
        <v>82191938</v>
      </c>
      <c r="I217" s="81" t="s">
        <v>2829</v>
      </c>
      <c r="J217" s="81" t="s">
        <v>2833</v>
      </c>
      <c r="K217" s="81">
        <v>2395784</v>
      </c>
      <c r="L217" s="81">
        <v>0</v>
      </c>
      <c r="M217" s="81">
        <v>84587722</v>
      </c>
      <c r="N217" s="81">
        <v>84587722</v>
      </c>
      <c r="O217" s="81">
        <v>82191938</v>
      </c>
      <c r="P217" s="81">
        <v>84587722</v>
      </c>
      <c r="Q217" s="81">
        <v>82191938</v>
      </c>
      <c r="R217" s="81">
        <v>84587722</v>
      </c>
      <c r="S217" s="81">
        <v>82191938</v>
      </c>
    </row>
    <row r="218" spans="1:19" x14ac:dyDescent="0.35">
      <c r="A218" s="81" t="s">
        <v>225</v>
      </c>
      <c r="B218" s="81">
        <v>37</v>
      </c>
      <c r="C218" s="81" t="s">
        <v>1600</v>
      </c>
      <c r="D218" s="81" t="s">
        <v>5498</v>
      </c>
      <c r="E218" s="81" t="s">
        <v>1835</v>
      </c>
      <c r="F218" s="81">
        <v>95637053</v>
      </c>
      <c r="G218" s="81">
        <v>101770481</v>
      </c>
      <c r="H218" s="81">
        <v>95637053</v>
      </c>
      <c r="I218" s="81" t="s">
        <v>2829</v>
      </c>
      <c r="J218" s="81" t="s">
        <v>2833</v>
      </c>
      <c r="K218" s="81">
        <v>2991776</v>
      </c>
      <c r="L218" s="81">
        <v>0</v>
      </c>
      <c r="M218" s="81">
        <v>98628829</v>
      </c>
      <c r="N218" s="81">
        <v>98628829</v>
      </c>
      <c r="O218" s="81">
        <v>95637053</v>
      </c>
      <c r="P218" s="81">
        <v>98628829</v>
      </c>
      <c r="Q218" s="81">
        <v>95637053</v>
      </c>
      <c r="R218" s="81">
        <v>98628829</v>
      </c>
      <c r="S218" s="81">
        <v>95637053</v>
      </c>
    </row>
    <row r="219" spans="1:19" x14ac:dyDescent="0.35">
      <c r="A219" s="81" t="s">
        <v>226</v>
      </c>
      <c r="B219" s="81">
        <v>37</v>
      </c>
      <c r="C219" s="81" t="s">
        <v>1600</v>
      </c>
      <c r="D219" s="81" t="s">
        <v>6541</v>
      </c>
      <c r="E219" s="81" t="s">
        <v>2028</v>
      </c>
      <c r="F219" s="81">
        <v>59919584</v>
      </c>
      <c r="G219" s="81">
        <v>61285641</v>
      </c>
      <c r="H219" s="81">
        <v>59919584</v>
      </c>
      <c r="I219" s="81" t="s">
        <v>2829</v>
      </c>
      <c r="J219" s="81" t="s">
        <v>2833</v>
      </c>
      <c r="K219" s="81">
        <v>1562560</v>
      </c>
      <c r="L219" s="81">
        <v>2818727</v>
      </c>
      <c r="M219" s="81">
        <v>61482144</v>
      </c>
      <c r="N219" s="81">
        <v>58663417</v>
      </c>
      <c r="O219" s="81">
        <v>57100857</v>
      </c>
      <c r="P219" s="81">
        <v>61482144</v>
      </c>
      <c r="Q219" s="81">
        <v>59919584</v>
      </c>
      <c r="R219" s="81">
        <v>58663417</v>
      </c>
      <c r="S219" s="81">
        <v>57100857</v>
      </c>
    </row>
    <row r="220" spans="1:19" x14ac:dyDescent="0.35">
      <c r="A220" s="81" t="s">
        <v>227</v>
      </c>
      <c r="B220" s="81">
        <v>37</v>
      </c>
      <c r="C220" s="81" t="s">
        <v>1600</v>
      </c>
      <c r="D220" s="81" t="s">
        <v>6592</v>
      </c>
      <c r="E220" s="81" t="s">
        <v>2029</v>
      </c>
      <c r="F220" s="81">
        <v>476319087</v>
      </c>
      <c r="G220" s="81">
        <v>473635390</v>
      </c>
      <c r="H220" s="81">
        <v>476319087</v>
      </c>
      <c r="I220" s="81" t="s">
        <v>2829</v>
      </c>
      <c r="J220" s="81" t="s">
        <v>2833</v>
      </c>
      <c r="K220" s="81">
        <v>9748009</v>
      </c>
      <c r="L220" s="81">
        <v>0</v>
      </c>
      <c r="M220" s="81">
        <v>486067096</v>
      </c>
      <c r="N220" s="81">
        <v>486067096</v>
      </c>
      <c r="O220" s="81">
        <v>476319087</v>
      </c>
      <c r="P220" s="81">
        <v>486067096</v>
      </c>
      <c r="Q220" s="81">
        <v>476319087</v>
      </c>
      <c r="R220" s="81">
        <v>486067096</v>
      </c>
      <c r="S220" s="81">
        <v>476319087</v>
      </c>
    </row>
    <row r="221" spans="1:19" x14ac:dyDescent="0.35">
      <c r="A221" s="81" t="s">
        <v>228</v>
      </c>
      <c r="B221" s="81">
        <v>37</v>
      </c>
      <c r="C221" s="81" t="s">
        <v>1600</v>
      </c>
      <c r="D221" s="81" t="s">
        <v>6596</v>
      </c>
      <c r="E221" s="81" t="s">
        <v>2030</v>
      </c>
      <c r="F221" s="81">
        <v>205530168</v>
      </c>
      <c r="G221" s="81">
        <v>210752153</v>
      </c>
      <c r="H221" s="81">
        <v>205530168</v>
      </c>
      <c r="I221" s="81" t="s">
        <v>2829</v>
      </c>
      <c r="J221" s="81" t="s">
        <v>2833</v>
      </c>
      <c r="K221" s="81">
        <v>5142374</v>
      </c>
      <c r="L221" s="81">
        <v>0</v>
      </c>
      <c r="M221" s="81">
        <v>210672542</v>
      </c>
      <c r="N221" s="81">
        <v>210672542</v>
      </c>
      <c r="O221" s="81">
        <v>205530168</v>
      </c>
      <c r="P221" s="81">
        <v>210672542</v>
      </c>
      <c r="Q221" s="81">
        <v>205530168</v>
      </c>
      <c r="R221" s="81">
        <v>210672542</v>
      </c>
      <c r="S221" s="81">
        <v>205530168</v>
      </c>
    </row>
    <row r="222" spans="1:19" x14ac:dyDescent="0.35">
      <c r="A222" s="81" t="s">
        <v>229</v>
      </c>
      <c r="B222" s="81">
        <v>38</v>
      </c>
      <c r="C222" s="81" t="s">
        <v>1601</v>
      </c>
      <c r="D222" s="81" t="s">
        <v>5499</v>
      </c>
      <c r="E222" s="81" t="s">
        <v>2031</v>
      </c>
      <c r="F222" s="81">
        <v>450781993</v>
      </c>
      <c r="G222" s="81">
        <v>450781993</v>
      </c>
      <c r="H222" s="81">
        <v>450781993</v>
      </c>
      <c r="I222" s="81" t="s">
        <v>2829</v>
      </c>
      <c r="J222" s="81" t="s">
        <v>2832</v>
      </c>
      <c r="K222" s="81">
        <v>12655054</v>
      </c>
      <c r="L222" s="81">
        <v>0</v>
      </c>
      <c r="M222" s="81">
        <v>463437047</v>
      </c>
      <c r="N222" s="81">
        <v>463437047</v>
      </c>
      <c r="O222" s="81">
        <v>450781993</v>
      </c>
      <c r="P222" s="81">
        <v>630265827</v>
      </c>
      <c r="Q222" s="81">
        <v>617610773</v>
      </c>
      <c r="R222" s="81">
        <v>630265827</v>
      </c>
      <c r="S222" s="81">
        <v>617610773</v>
      </c>
    </row>
    <row r="223" spans="1:19" x14ac:dyDescent="0.35">
      <c r="A223" s="81" t="s">
        <v>230</v>
      </c>
      <c r="B223" s="81">
        <v>38</v>
      </c>
      <c r="C223" s="81" t="s">
        <v>1601</v>
      </c>
      <c r="D223" s="81" t="s">
        <v>5540</v>
      </c>
      <c r="E223" s="81" t="s">
        <v>2032</v>
      </c>
      <c r="F223" s="81">
        <v>23256369</v>
      </c>
      <c r="G223" s="81">
        <v>23256369</v>
      </c>
      <c r="H223" s="81">
        <v>23256369</v>
      </c>
      <c r="I223" s="81" t="s">
        <v>2829</v>
      </c>
      <c r="J223" s="81" t="s">
        <v>2832</v>
      </c>
      <c r="K223" s="81">
        <v>52479</v>
      </c>
      <c r="L223" s="81">
        <v>0</v>
      </c>
      <c r="M223" s="81">
        <v>23308848</v>
      </c>
      <c r="N223" s="81">
        <v>23308848</v>
      </c>
      <c r="O223" s="81">
        <v>23256369</v>
      </c>
      <c r="P223" s="81">
        <v>23308848</v>
      </c>
      <c r="Q223" s="81">
        <v>23256369</v>
      </c>
      <c r="R223" s="81">
        <v>23308848</v>
      </c>
      <c r="S223" s="81">
        <v>23256369</v>
      </c>
    </row>
    <row r="224" spans="1:19" x14ac:dyDescent="0.35">
      <c r="A224" s="81" t="s">
        <v>231</v>
      </c>
      <c r="B224" s="81">
        <v>38</v>
      </c>
      <c r="C224" s="81" t="s">
        <v>1601</v>
      </c>
      <c r="D224" s="81" t="s">
        <v>5877</v>
      </c>
      <c r="E224" s="81" t="s">
        <v>2033</v>
      </c>
      <c r="F224" s="81">
        <v>4523024</v>
      </c>
      <c r="G224" s="81">
        <v>4523024</v>
      </c>
      <c r="H224" s="81">
        <v>4523024</v>
      </c>
      <c r="I224" s="81" t="s">
        <v>2829</v>
      </c>
      <c r="J224" s="81" t="s">
        <v>2832</v>
      </c>
      <c r="K224" s="81">
        <v>0</v>
      </c>
      <c r="L224" s="81">
        <v>0</v>
      </c>
      <c r="M224" s="81">
        <v>4523024</v>
      </c>
      <c r="N224" s="81">
        <v>4523024</v>
      </c>
      <c r="O224" s="81">
        <v>4523024</v>
      </c>
      <c r="P224" s="81">
        <v>4523024</v>
      </c>
      <c r="Q224" s="81">
        <v>4523024</v>
      </c>
      <c r="R224" s="81">
        <v>4523024</v>
      </c>
      <c r="S224" s="81">
        <v>4523024</v>
      </c>
    </row>
    <row r="225" spans="1:19" x14ac:dyDescent="0.35">
      <c r="A225" s="81" t="s">
        <v>232</v>
      </c>
      <c r="B225" s="81">
        <v>39</v>
      </c>
      <c r="C225" s="81" t="s">
        <v>1602</v>
      </c>
      <c r="D225" s="81" t="s">
        <v>5303</v>
      </c>
      <c r="E225" s="81" t="s">
        <v>1842</v>
      </c>
      <c r="F225" s="81">
        <v>14789782</v>
      </c>
      <c r="G225" s="81">
        <v>14428281</v>
      </c>
      <c r="H225" s="81">
        <v>14789782</v>
      </c>
      <c r="I225" s="81" t="s">
        <v>2829</v>
      </c>
      <c r="J225" s="81" t="s">
        <v>2833</v>
      </c>
      <c r="K225" s="81">
        <v>630000</v>
      </c>
      <c r="L225" s="81">
        <v>0</v>
      </c>
      <c r="M225" s="81">
        <v>15419782</v>
      </c>
      <c r="N225" s="81">
        <v>15419782</v>
      </c>
      <c r="O225" s="81">
        <v>14789782</v>
      </c>
      <c r="P225" s="81">
        <v>15419782</v>
      </c>
      <c r="Q225" s="81">
        <v>14789782</v>
      </c>
      <c r="R225" s="81">
        <v>15419782</v>
      </c>
      <c r="S225" s="81">
        <v>14789782</v>
      </c>
    </row>
    <row r="226" spans="1:19" x14ac:dyDescent="0.35">
      <c r="A226" s="81" t="s">
        <v>233</v>
      </c>
      <c r="B226" s="81">
        <v>39</v>
      </c>
      <c r="C226" s="81" t="s">
        <v>1602</v>
      </c>
      <c r="D226" s="81" t="s">
        <v>5503</v>
      </c>
      <c r="E226" s="81" t="s">
        <v>2034</v>
      </c>
      <c r="F226" s="81">
        <v>396479007</v>
      </c>
      <c r="G226" s="81">
        <v>404465647</v>
      </c>
      <c r="H226" s="81">
        <v>404465647</v>
      </c>
      <c r="I226" s="81" t="s">
        <v>2830</v>
      </c>
      <c r="J226" s="81" t="s">
        <v>2836</v>
      </c>
      <c r="K226" s="81">
        <v>12310420</v>
      </c>
      <c r="L226" s="81">
        <v>0</v>
      </c>
      <c r="M226" s="81">
        <v>416776067</v>
      </c>
      <c r="N226" s="81">
        <v>416776067</v>
      </c>
      <c r="O226" s="81">
        <v>404465647</v>
      </c>
      <c r="P226" s="81">
        <v>416776067</v>
      </c>
      <c r="Q226" s="81">
        <v>404465647</v>
      </c>
      <c r="R226" s="81">
        <v>416776067</v>
      </c>
      <c r="S226" s="81">
        <v>404465647</v>
      </c>
    </row>
    <row r="227" spans="1:19" x14ac:dyDescent="0.35">
      <c r="A227" s="81" t="s">
        <v>234</v>
      </c>
      <c r="B227" s="81">
        <v>39</v>
      </c>
      <c r="C227" s="81" t="s">
        <v>1602</v>
      </c>
      <c r="D227" s="81" t="s">
        <v>5504</v>
      </c>
      <c r="E227" s="81" t="s">
        <v>2035</v>
      </c>
      <c r="F227" s="81">
        <v>162983218</v>
      </c>
      <c r="G227" s="81">
        <v>162983218</v>
      </c>
      <c r="H227" s="81">
        <v>162983218</v>
      </c>
      <c r="I227" s="81" t="s">
        <v>2829</v>
      </c>
      <c r="J227" s="81" t="s">
        <v>2832</v>
      </c>
      <c r="K227" s="81">
        <v>6884980</v>
      </c>
      <c r="L227" s="81">
        <v>0</v>
      </c>
      <c r="M227" s="81">
        <v>169868198</v>
      </c>
      <c r="N227" s="81">
        <v>169868198</v>
      </c>
      <c r="O227" s="81">
        <v>162983218</v>
      </c>
      <c r="P227" s="81">
        <v>169868198</v>
      </c>
      <c r="Q227" s="81">
        <v>162983218</v>
      </c>
      <c r="R227" s="81">
        <v>169868198</v>
      </c>
      <c r="S227" s="81">
        <v>162983218</v>
      </c>
    </row>
    <row r="228" spans="1:19" x14ac:dyDescent="0.35">
      <c r="A228" s="81" t="s">
        <v>235</v>
      </c>
      <c r="B228" s="81">
        <v>39</v>
      </c>
      <c r="C228" s="81" t="s">
        <v>1602</v>
      </c>
      <c r="D228" s="81" t="s">
        <v>5505</v>
      </c>
      <c r="E228" s="81" t="s">
        <v>2036</v>
      </c>
      <c r="F228" s="81">
        <v>148813236</v>
      </c>
      <c r="G228" s="81">
        <v>153247725</v>
      </c>
      <c r="H228" s="81">
        <v>148813236</v>
      </c>
      <c r="I228" s="81" t="s">
        <v>2829</v>
      </c>
      <c r="J228" s="81" t="s">
        <v>2833</v>
      </c>
      <c r="K228" s="81">
        <v>1693850</v>
      </c>
      <c r="L228" s="81">
        <v>0</v>
      </c>
      <c r="M228" s="81">
        <v>150507086</v>
      </c>
      <c r="N228" s="81">
        <v>150507086</v>
      </c>
      <c r="O228" s="81">
        <v>148813236</v>
      </c>
      <c r="P228" s="81">
        <v>150507086</v>
      </c>
      <c r="Q228" s="81">
        <v>148813236</v>
      </c>
      <c r="R228" s="81">
        <v>150507086</v>
      </c>
      <c r="S228" s="81">
        <v>148813236</v>
      </c>
    </row>
    <row r="229" spans="1:19" x14ac:dyDescent="0.35">
      <c r="A229" s="81" t="s">
        <v>236</v>
      </c>
      <c r="B229" s="81">
        <v>39</v>
      </c>
      <c r="C229" s="81" t="s">
        <v>1602</v>
      </c>
      <c r="D229" s="81" t="s">
        <v>5506</v>
      </c>
      <c r="E229" s="81" t="s">
        <v>2037</v>
      </c>
      <c r="F229" s="81">
        <v>83098777</v>
      </c>
      <c r="G229" s="81">
        <v>83098777</v>
      </c>
      <c r="H229" s="81">
        <v>83098777</v>
      </c>
      <c r="I229" s="81" t="s">
        <v>2829</v>
      </c>
      <c r="J229" s="81" t="s">
        <v>2832</v>
      </c>
      <c r="K229" s="81">
        <v>2259450</v>
      </c>
      <c r="L229" s="81">
        <v>0</v>
      </c>
      <c r="M229" s="81">
        <v>85358227</v>
      </c>
      <c r="N229" s="81">
        <v>85358227</v>
      </c>
      <c r="O229" s="81">
        <v>83098777</v>
      </c>
      <c r="P229" s="81">
        <v>219984537</v>
      </c>
      <c r="Q229" s="81">
        <v>217725087</v>
      </c>
      <c r="R229" s="81">
        <v>219984537</v>
      </c>
      <c r="S229" s="81">
        <v>217725087</v>
      </c>
    </row>
    <row r="230" spans="1:19" x14ac:dyDescent="0.35">
      <c r="A230" s="81" t="s">
        <v>237</v>
      </c>
      <c r="B230" s="81">
        <v>39</v>
      </c>
      <c r="C230" s="81" t="s">
        <v>1602</v>
      </c>
      <c r="D230" s="81" t="s">
        <v>6352</v>
      </c>
      <c r="E230" s="81" t="s">
        <v>2038</v>
      </c>
      <c r="F230" s="81">
        <v>9512083</v>
      </c>
      <c r="G230" s="81">
        <v>9512083</v>
      </c>
      <c r="H230" s="81">
        <v>9512083</v>
      </c>
      <c r="I230" s="81" t="s">
        <v>2829</v>
      </c>
      <c r="J230" s="81" t="s">
        <v>2832</v>
      </c>
      <c r="K230" s="81">
        <v>285670</v>
      </c>
      <c r="L230" s="81">
        <v>0</v>
      </c>
      <c r="M230" s="81">
        <v>9797753</v>
      </c>
      <c r="N230" s="81">
        <v>9797753</v>
      </c>
      <c r="O230" s="81">
        <v>9512083</v>
      </c>
      <c r="P230" s="81">
        <v>9797753</v>
      </c>
      <c r="Q230" s="81">
        <v>9512083</v>
      </c>
      <c r="R230" s="81">
        <v>9797753</v>
      </c>
      <c r="S230" s="81">
        <v>9512083</v>
      </c>
    </row>
    <row r="231" spans="1:19" x14ac:dyDescent="0.35">
      <c r="A231" s="81" t="s">
        <v>238</v>
      </c>
      <c r="B231" s="81">
        <v>39</v>
      </c>
      <c r="C231" s="81" t="s">
        <v>1602</v>
      </c>
      <c r="D231" s="81" t="s">
        <v>6356</v>
      </c>
      <c r="E231" s="81" t="s">
        <v>2039</v>
      </c>
      <c r="F231" s="81">
        <v>2162587</v>
      </c>
      <c r="G231" s="81">
        <v>2162587</v>
      </c>
      <c r="H231" s="81">
        <v>2162587</v>
      </c>
      <c r="I231" s="81" t="s">
        <v>2829</v>
      </c>
      <c r="J231" s="81" t="s">
        <v>2832</v>
      </c>
      <c r="K231" s="81">
        <v>30000</v>
      </c>
      <c r="L231" s="81">
        <v>0</v>
      </c>
      <c r="M231" s="81">
        <v>2192587</v>
      </c>
      <c r="N231" s="81">
        <v>2192587</v>
      </c>
      <c r="O231" s="81">
        <v>2162587</v>
      </c>
      <c r="P231" s="81">
        <v>2192587</v>
      </c>
      <c r="Q231" s="81">
        <v>2162587</v>
      </c>
      <c r="R231" s="81">
        <v>2192587</v>
      </c>
      <c r="S231" s="81">
        <v>2162587</v>
      </c>
    </row>
    <row r="232" spans="1:19" x14ac:dyDescent="0.35">
      <c r="A232" s="81" t="s">
        <v>239</v>
      </c>
      <c r="B232" s="81">
        <v>39</v>
      </c>
      <c r="C232" s="81" t="s">
        <v>1602</v>
      </c>
      <c r="D232" s="81" t="s">
        <v>6763</v>
      </c>
      <c r="E232" s="81" t="s">
        <v>2040</v>
      </c>
      <c r="F232" s="81">
        <v>14014000</v>
      </c>
      <c r="G232" s="81">
        <v>14014000</v>
      </c>
      <c r="H232" s="81">
        <v>14014000</v>
      </c>
      <c r="I232" s="81" t="s">
        <v>2829</v>
      </c>
      <c r="J232" s="81" t="s">
        <v>2832</v>
      </c>
      <c r="K232" s="81">
        <v>454620</v>
      </c>
      <c r="L232" s="81">
        <v>0</v>
      </c>
      <c r="M232" s="81">
        <v>14468620</v>
      </c>
      <c r="N232" s="81">
        <v>14468620</v>
      </c>
      <c r="O232" s="81">
        <v>14014000</v>
      </c>
      <c r="P232" s="81">
        <v>14468620</v>
      </c>
      <c r="Q232" s="81">
        <v>14014000</v>
      </c>
      <c r="R232" s="81">
        <v>14468620</v>
      </c>
      <c r="S232" s="81">
        <v>14014000</v>
      </c>
    </row>
    <row r="233" spans="1:19" x14ac:dyDescent="0.35">
      <c r="A233" s="81" t="s">
        <v>240</v>
      </c>
      <c r="B233" s="81">
        <v>40</v>
      </c>
      <c r="C233" s="81" t="s">
        <v>1603</v>
      </c>
      <c r="D233" s="81" t="s">
        <v>5508</v>
      </c>
      <c r="E233" s="81" t="s">
        <v>2041</v>
      </c>
      <c r="F233" s="81">
        <v>53562252</v>
      </c>
      <c r="G233" s="81">
        <v>50365688</v>
      </c>
      <c r="H233" s="81">
        <v>53562252</v>
      </c>
      <c r="I233" s="81" t="s">
        <v>2829</v>
      </c>
      <c r="J233" s="81" t="s">
        <v>2835</v>
      </c>
      <c r="K233" s="81">
        <v>1934674</v>
      </c>
      <c r="L233" s="81">
        <v>0</v>
      </c>
      <c r="M233" s="81">
        <v>55496926</v>
      </c>
      <c r="N233" s="81">
        <v>55496926</v>
      </c>
      <c r="O233" s="81">
        <v>53562252</v>
      </c>
      <c r="P233" s="81">
        <v>55496926</v>
      </c>
      <c r="Q233" s="81">
        <v>53562252</v>
      </c>
      <c r="R233" s="81">
        <v>55496926</v>
      </c>
      <c r="S233" s="81">
        <v>53562252</v>
      </c>
    </row>
    <row r="234" spans="1:19" x14ac:dyDescent="0.35">
      <c r="A234" s="81" t="s">
        <v>241</v>
      </c>
      <c r="B234" s="81">
        <v>40</v>
      </c>
      <c r="C234" s="81" t="s">
        <v>1603</v>
      </c>
      <c r="D234" s="81" t="s">
        <v>5509</v>
      </c>
      <c r="E234" s="81" t="s">
        <v>2042</v>
      </c>
      <c r="F234" s="81">
        <v>288268897</v>
      </c>
      <c r="G234" s="81">
        <v>293281669</v>
      </c>
      <c r="H234" s="81">
        <v>288268897</v>
      </c>
      <c r="I234" s="81" t="s">
        <v>2829</v>
      </c>
      <c r="J234" s="81" t="s">
        <v>2833</v>
      </c>
      <c r="K234" s="81">
        <v>754315</v>
      </c>
      <c r="L234" s="81">
        <v>0</v>
      </c>
      <c r="M234" s="81">
        <v>289023212</v>
      </c>
      <c r="N234" s="81">
        <v>289023212</v>
      </c>
      <c r="O234" s="81">
        <v>288268897</v>
      </c>
      <c r="P234" s="81">
        <v>392977567</v>
      </c>
      <c r="Q234" s="81">
        <v>392223252</v>
      </c>
      <c r="R234" s="81">
        <v>392977567</v>
      </c>
      <c r="S234" s="81">
        <v>392223252</v>
      </c>
    </row>
    <row r="235" spans="1:19" x14ac:dyDescent="0.35">
      <c r="A235" s="81" t="s">
        <v>242</v>
      </c>
      <c r="B235" s="81">
        <v>40</v>
      </c>
      <c r="C235" s="81" t="s">
        <v>1603</v>
      </c>
      <c r="D235" s="81" t="s">
        <v>6187</v>
      </c>
      <c r="E235" s="81" t="s">
        <v>1864</v>
      </c>
      <c r="F235" s="81">
        <v>1294169</v>
      </c>
      <c r="G235" s="81">
        <v>1294169</v>
      </c>
      <c r="H235" s="81">
        <v>1294169</v>
      </c>
      <c r="I235" s="81" t="s">
        <v>2829</v>
      </c>
      <c r="J235" s="81" t="s">
        <v>2833</v>
      </c>
      <c r="K235" s="81">
        <v>20000</v>
      </c>
      <c r="L235" s="81">
        <v>0</v>
      </c>
      <c r="M235" s="81">
        <v>1314169</v>
      </c>
      <c r="N235" s="81">
        <v>1314169</v>
      </c>
      <c r="O235" s="81">
        <v>1294169</v>
      </c>
      <c r="P235" s="81">
        <v>1314169</v>
      </c>
      <c r="Q235" s="81">
        <v>1294169</v>
      </c>
      <c r="R235" s="81">
        <v>1314169</v>
      </c>
      <c r="S235" s="81">
        <v>1294169</v>
      </c>
    </row>
    <row r="236" spans="1:19" x14ac:dyDescent="0.35">
      <c r="A236" s="81" t="s">
        <v>243</v>
      </c>
      <c r="B236" s="81">
        <v>41</v>
      </c>
      <c r="C236" s="81" t="s">
        <v>1604</v>
      </c>
      <c r="D236" s="81" t="s">
        <v>5512</v>
      </c>
      <c r="E236" s="81" t="s">
        <v>2043</v>
      </c>
      <c r="F236" s="81">
        <v>120463229</v>
      </c>
      <c r="G236" s="81">
        <v>128948612</v>
      </c>
      <c r="H236" s="81">
        <v>128948612</v>
      </c>
      <c r="I236" s="81" t="s">
        <v>2830</v>
      </c>
      <c r="J236" s="81" t="s">
        <v>2836</v>
      </c>
      <c r="K236" s="81">
        <v>3612760</v>
      </c>
      <c r="L236" s="81">
        <v>0</v>
      </c>
      <c r="M236" s="81">
        <v>132561372</v>
      </c>
      <c r="N236" s="81">
        <v>132561372</v>
      </c>
      <c r="O236" s="81">
        <v>128948612</v>
      </c>
      <c r="P236" s="81">
        <v>132561372</v>
      </c>
      <c r="Q236" s="81">
        <v>128948612</v>
      </c>
      <c r="R236" s="81">
        <v>132561372</v>
      </c>
      <c r="S236" s="81">
        <v>128948612</v>
      </c>
    </row>
    <row r="237" spans="1:19" x14ac:dyDescent="0.35">
      <c r="A237" s="81" t="s">
        <v>244</v>
      </c>
      <c r="B237" s="81">
        <v>41</v>
      </c>
      <c r="C237" s="81" t="s">
        <v>1604</v>
      </c>
      <c r="D237" s="81" t="s">
        <v>5514</v>
      </c>
      <c r="E237" s="81" t="s">
        <v>2044</v>
      </c>
      <c r="F237" s="81">
        <v>269119466</v>
      </c>
      <c r="G237" s="81">
        <v>269119466</v>
      </c>
      <c r="H237" s="81">
        <v>269119466</v>
      </c>
      <c r="I237" s="81" t="s">
        <v>2829</v>
      </c>
      <c r="J237" s="81" t="s">
        <v>2832</v>
      </c>
      <c r="K237" s="81">
        <v>4347655</v>
      </c>
      <c r="L237" s="81">
        <v>3579000</v>
      </c>
      <c r="M237" s="81">
        <v>273467121</v>
      </c>
      <c r="N237" s="81">
        <v>269888121</v>
      </c>
      <c r="O237" s="81">
        <v>265540466</v>
      </c>
      <c r="P237" s="81">
        <v>419276281</v>
      </c>
      <c r="Q237" s="81">
        <v>414928626</v>
      </c>
      <c r="R237" s="81">
        <v>415697281</v>
      </c>
      <c r="S237" s="81">
        <v>411349626</v>
      </c>
    </row>
    <row r="238" spans="1:19" x14ac:dyDescent="0.35">
      <c r="A238" s="81" t="s">
        <v>245</v>
      </c>
      <c r="B238" s="81">
        <v>41</v>
      </c>
      <c r="C238" s="81" t="s">
        <v>1604</v>
      </c>
      <c r="D238" s="81" t="s">
        <v>6413</v>
      </c>
      <c r="E238" s="81" t="s">
        <v>2045</v>
      </c>
      <c r="F238" s="81">
        <v>23776982</v>
      </c>
      <c r="G238" s="81">
        <v>23776982</v>
      </c>
      <c r="H238" s="81">
        <v>23776982</v>
      </c>
      <c r="I238" s="81" t="s">
        <v>2829</v>
      </c>
      <c r="J238" s="81" t="s">
        <v>2832</v>
      </c>
      <c r="K238" s="81">
        <v>737780</v>
      </c>
      <c r="L238" s="81">
        <v>0</v>
      </c>
      <c r="M238" s="81">
        <v>24514762</v>
      </c>
      <c r="N238" s="81">
        <v>24514762</v>
      </c>
      <c r="O238" s="81">
        <v>23776982</v>
      </c>
      <c r="P238" s="81">
        <v>24514762</v>
      </c>
      <c r="Q238" s="81">
        <v>23776982</v>
      </c>
      <c r="R238" s="81">
        <v>24514762</v>
      </c>
      <c r="S238" s="81">
        <v>23776982</v>
      </c>
    </row>
    <row r="239" spans="1:19" x14ac:dyDescent="0.35">
      <c r="A239" s="81" t="s">
        <v>246</v>
      </c>
      <c r="B239" s="81">
        <v>41</v>
      </c>
      <c r="C239" s="81" t="s">
        <v>1604</v>
      </c>
      <c r="D239" s="81" t="s">
        <v>6664</v>
      </c>
      <c r="E239" s="81" t="s">
        <v>2046</v>
      </c>
      <c r="F239" s="81">
        <v>38643569</v>
      </c>
      <c r="G239" s="81">
        <v>39019287</v>
      </c>
      <c r="H239" s="81">
        <v>38643569</v>
      </c>
      <c r="I239" s="81" t="s">
        <v>2829</v>
      </c>
      <c r="J239" s="81" t="s">
        <v>2833</v>
      </c>
      <c r="K239" s="81">
        <v>147500</v>
      </c>
      <c r="L239" s="81">
        <v>0</v>
      </c>
      <c r="M239" s="81">
        <v>38791069</v>
      </c>
      <c r="N239" s="81">
        <v>38791069</v>
      </c>
      <c r="O239" s="81">
        <v>38643569</v>
      </c>
      <c r="P239" s="81">
        <v>368492799</v>
      </c>
      <c r="Q239" s="81">
        <v>368345299</v>
      </c>
      <c r="R239" s="81">
        <v>368492799</v>
      </c>
      <c r="S239" s="81">
        <v>368345299</v>
      </c>
    </row>
    <row r="240" spans="1:19" x14ac:dyDescent="0.35">
      <c r="A240" s="81" t="s">
        <v>247</v>
      </c>
      <c r="B240" s="81">
        <v>42</v>
      </c>
      <c r="C240" s="81" t="s">
        <v>1605</v>
      </c>
      <c r="D240" s="81" t="s">
        <v>5421</v>
      </c>
      <c r="E240" s="81" t="s">
        <v>1962</v>
      </c>
      <c r="F240" s="81">
        <v>1852627</v>
      </c>
      <c r="G240" s="81">
        <v>1852627</v>
      </c>
      <c r="H240" s="81">
        <v>1852627</v>
      </c>
      <c r="I240" s="81" t="s">
        <v>2829</v>
      </c>
      <c r="J240" s="81" t="s">
        <v>2833</v>
      </c>
      <c r="K240" s="81">
        <v>80000</v>
      </c>
      <c r="L240" s="81">
        <v>0</v>
      </c>
      <c r="M240" s="81">
        <v>1932627</v>
      </c>
      <c r="N240" s="81">
        <v>1932627</v>
      </c>
      <c r="O240" s="81">
        <v>1852627</v>
      </c>
      <c r="P240" s="81">
        <v>1932627</v>
      </c>
      <c r="Q240" s="81">
        <v>1852627</v>
      </c>
      <c r="R240" s="81">
        <v>1932627</v>
      </c>
      <c r="S240" s="81">
        <v>1852627</v>
      </c>
    </row>
    <row r="241" spans="1:19" x14ac:dyDescent="0.35">
      <c r="A241" s="81" t="s">
        <v>248</v>
      </c>
      <c r="B241" s="81">
        <v>42</v>
      </c>
      <c r="C241" s="81" t="s">
        <v>1605</v>
      </c>
      <c r="D241" s="81" t="s">
        <v>5449</v>
      </c>
      <c r="E241" s="81" t="s">
        <v>1969</v>
      </c>
      <c r="F241" s="81">
        <v>5534145</v>
      </c>
      <c r="G241" s="81">
        <v>5534145</v>
      </c>
      <c r="H241" s="81">
        <v>5534145</v>
      </c>
      <c r="I241" s="81" t="s">
        <v>2829</v>
      </c>
      <c r="J241" s="81" t="s">
        <v>2833</v>
      </c>
      <c r="K241" s="81">
        <v>208740</v>
      </c>
      <c r="L241" s="81">
        <v>0</v>
      </c>
      <c r="M241" s="81">
        <v>5742885</v>
      </c>
      <c r="N241" s="81">
        <v>5742885</v>
      </c>
      <c r="O241" s="81">
        <v>5534145</v>
      </c>
      <c r="P241" s="81">
        <v>5742885</v>
      </c>
      <c r="Q241" s="81">
        <v>5534145</v>
      </c>
      <c r="R241" s="81">
        <v>5742885</v>
      </c>
      <c r="S241" s="81">
        <v>5534145</v>
      </c>
    </row>
    <row r="242" spans="1:19" x14ac:dyDescent="0.35">
      <c r="A242" s="81" t="s">
        <v>249</v>
      </c>
      <c r="B242" s="81">
        <v>42</v>
      </c>
      <c r="C242" s="81" t="s">
        <v>1605</v>
      </c>
      <c r="D242" s="81" t="s">
        <v>5515</v>
      </c>
      <c r="E242" s="81" t="s">
        <v>2047</v>
      </c>
      <c r="F242" s="81">
        <v>213570530</v>
      </c>
      <c r="G242" s="81">
        <v>223596406</v>
      </c>
      <c r="H242" s="81">
        <v>213570530</v>
      </c>
      <c r="I242" s="81" t="s">
        <v>2829</v>
      </c>
      <c r="J242" s="81" t="s">
        <v>2833</v>
      </c>
      <c r="K242" s="81">
        <v>11639701</v>
      </c>
      <c r="L242" s="81">
        <v>0</v>
      </c>
      <c r="M242" s="81">
        <v>225210231</v>
      </c>
      <c r="N242" s="81">
        <v>225210231</v>
      </c>
      <c r="O242" s="81">
        <v>213570530</v>
      </c>
      <c r="P242" s="81">
        <v>225210231</v>
      </c>
      <c r="Q242" s="81">
        <v>213570530</v>
      </c>
      <c r="R242" s="81">
        <v>225210231</v>
      </c>
      <c r="S242" s="81">
        <v>213570530</v>
      </c>
    </row>
    <row r="243" spans="1:19" x14ac:dyDescent="0.35">
      <c r="A243" s="81" t="s">
        <v>250</v>
      </c>
      <c r="B243" s="81">
        <v>42</v>
      </c>
      <c r="C243" s="81" t="s">
        <v>1605</v>
      </c>
      <c r="D243" s="81" t="s">
        <v>5517</v>
      </c>
      <c r="E243" s="81" t="s">
        <v>2048</v>
      </c>
      <c r="F243" s="81">
        <v>110739987</v>
      </c>
      <c r="G243" s="81">
        <v>117090100</v>
      </c>
      <c r="H243" s="81">
        <v>110739987</v>
      </c>
      <c r="I243" s="81" t="s">
        <v>2829</v>
      </c>
      <c r="J243" s="81" t="s">
        <v>2833</v>
      </c>
      <c r="K243" s="81">
        <v>3839700</v>
      </c>
      <c r="L243" s="81">
        <v>0</v>
      </c>
      <c r="M243" s="81">
        <v>114579687</v>
      </c>
      <c r="N243" s="81">
        <v>114579687</v>
      </c>
      <c r="O243" s="81">
        <v>110739987</v>
      </c>
      <c r="P243" s="81">
        <v>114579687</v>
      </c>
      <c r="Q243" s="81">
        <v>110739987</v>
      </c>
      <c r="R243" s="81">
        <v>114579687</v>
      </c>
      <c r="S243" s="81">
        <v>110739987</v>
      </c>
    </row>
    <row r="244" spans="1:19" x14ac:dyDescent="0.35">
      <c r="A244" s="81" t="s">
        <v>251</v>
      </c>
      <c r="B244" s="81">
        <v>42</v>
      </c>
      <c r="C244" s="81" t="s">
        <v>1605</v>
      </c>
      <c r="D244" s="81" t="s">
        <v>5518</v>
      </c>
      <c r="E244" s="81" t="s">
        <v>2049</v>
      </c>
      <c r="F244" s="81">
        <v>112515704</v>
      </c>
      <c r="G244" s="81">
        <v>116917820</v>
      </c>
      <c r="H244" s="81">
        <v>112515704</v>
      </c>
      <c r="I244" s="81" t="s">
        <v>2829</v>
      </c>
      <c r="J244" s="81" t="s">
        <v>2834</v>
      </c>
      <c r="K244" s="81">
        <v>2733360</v>
      </c>
      <c r="L244" s="81">
        <v>0</v>
      </c>
      <c r="M244" s="81">
        <v>115249064</v>
      </c>
      <c r="N244" s="81">
        <v>115249064</v>
      </c>
      <c r="O244" s="81">
        <v>112515704</v>
      </c>
      <c r="P244" s="81">
        <v>115249064</v>
      </c>
      <c r="Q244" s="81">
        <v>112515704</v>
      </c>
      <c r="R244" s="81">
        <v>115249064</v>
      </c>
      <c r="S244" s="81">
        <v>112515704</v>
      </c>
    </row>
    <row r="245" spans="1:19" x14ac:dyDescent="0.35">
      <c r="A245" s="81" t="s">
        <v>252</v>
      </c>
      <c r="B245" s="81">
        <v>43</v>
      </c>
      <c r="C245" s="81" t="s">
        <v>1606</v>
      </c>
      <c r="D245" s="81" t="s">
        <v>5520</v>
      </c>
      <c r="E245" s="81" t="s">
        <v>2050</v>
      </c>
      <c r="F245" s="81">
        <v>16580485630</v>
      </c>
      <c r="G245" s="81">
        <v>16580485630</v>
      </c>
      <c r="H245" s="81">
        <v>16580485630</v>
      </c>
      <c r="I245" s="81" t="s">
        <v>2829</v>
      </c>
      <c r="J245" s="81" t="s">
        <v>2832</v>
      </c>
      <c r="K245" s="81">
        <v>228959642</v>
      </c>
      <c r="L245" s="81">
        <v>0</v>
      </c>
      <c r="M245" s="81">
        <v>16809445272</v>
      </c>
      <c r="N245" s="81">
        <v>16809445272</v>
      </c>
      <c r="O245" s="81">
        <v>16580485630</v>
      </c>
      <c r="P245" s="81">
        <v>16809445272</v>
      </c>
      <c r="Q245" s="81">
        <v>16580485630</v>
      </c>
      <c r="R245" s="81">
        <v>16809445272</v>
      </c>
      <c r="S245" s="81">
        <v>16580485630</v>
      </c>
    </row>
    <row r="246" spans="1:19" x14ac:dyDescent="0.35">
      <c r="A246" s="81" t="s">
        <v>253</v>
      </c>
      <c r="B246" s="81">
        <v>43</v>
      </c>
      <c r="C246" s="81" t="s">
        <v>1606</v>
      </c>
      <c r="D246" s="81" t="s">
        <v>5521</v>
      </c>
      <c r="E246" s="81" t="s">
        <v>2051</v>
      </c>
      <c r="F246" s="81">
        <v>2000530516</v>
      </c>
      <c r="G246" s="81">
        <v>2000530516</v>
      </c>
      <c r="H246" s="81">
        <v>2000530516</v>
      </c>
      <c r="I246" s="81" t="s">
        <v>2829</v>
      </c>
      <c r="J246" s="81" t="s">
        <v>2832</v>
      </c>
      <c r="K246" s="81">
        <v>41723182</v>
      </c>
      <c r="L246" s="81">
        <v>0</v>
      </c>
      <c r="M246" s="81">
        <v>2042253698</v>
      </c>
      <c r="N246" s="81">
        <v>2042253698</v>
      </c>
      <c r="O246" s="81">
        <v>2000530516</v>
      </c>
      <c r="P246" s="81">
        <v>2042253698</v>
      </c>
      <c r="Q246" s="81">
        <v>2000530516</v>
      </c>
      <c r="R246" s="81">
        <v>2042253698</v>
      </c>
      <c r="S246" s="81">
        <v>2000530516</v>
      </c>
    </row>
    <row r="247" spans="1:19" x14ac:dyDescent="0.35">
      <c r="A247" s="81" t="s">
        <v>254</v>
      </c>
      <c r="B247" s="81">
        <v>43</v>
      </c>
      <c r="C247" s="81" t="s">
        <v>1606</v>
      </c>
      <c r="D247" s="81" t="s">
        <v>5522</v>
      </c>
      <c r="E247" s="81" t="s">
        <v>2052</v>
      </c>
      <c r="F247" s="81">
        <v>2078366425</v>
      </c>
      <c r="G247" s="81">
        <v>2078366425</v>
      </c>
      <c r="H247" s="81">
        <v>2078366425</v>
      </c>
      <c r="I247" s="81" t="s">
        <v>2829</v>
      </c>
      <c r="J247" s="81" t="s">
        <v>2832</v>
      </c>
      <c r="K247" s="81">
        <v>32721215</v>
      </c>
      <c r="L247" s="81">
        <v>0</v>
      </c>
      <c r="M247" s="81">
        <v>2111087640</v>
      </c>
      <c r="N247" s="81">
        <v>2111087640</v>
      </c>
      <c r="O247" s="81">
        <v>2078366425</v>
      </c>
      <c r="P247" s="81">
        <v>2111087640</v>
      </c>
      <c r="Q247" s="81">
        <v>2078366425</v>
      </c>
      <c r="R247" s="81">
        <v>2111087640</v>
      </c>
      <c r="S247" s="81">
        <v>2078366425</v>
      </c>
    </row>
    <row r="248" spans="1:19" x14ac:dyDescent="0.35">
      <c r="A248" s="81" t="s">
        <v>255</v>
      </c>
      <c r="B248" s="81">
        <v>43</v>
      </c>
      <c r="C248" s="81" t="s">
        <v>1606</v>
      </c>
      <c r="D248" s="81" t="s">
        <v>5525</v>
      </c>
      <c r="E248" s="81" t="s">
        <v>2053</v>
      </c>
      <c r="F248" s="81">
        <v>865543882</v>
      </c>
      <c r="G248" s="81">
        <v>892290118</v>
      </c>
      <c r="H248" s="81">
        <v>865543882</v>
      </c>
      <c r="I248" s="81" t="s">
        <v>2829</v>
      </c>
      <c r="J248" s="81" t="s">
        <v>2833</v>
      </c>
      <c r="K248" s="81">
        <v>18982974</v>
      </c>
      <c r="L248" s="81">
        <v>0</v>
      </c>
      <c r="M248" s="81">
        <v>884526856</v>
      </c>
      <c r="N248" s="81">
        <v>884526856</v>
      </c>
      <c r="O248" s="81">
        <v>865543882</v>
      </c>
      <c r="P248" s="81">
        <v>884526856</v>
      </c>
      <c r="Q248" s="81">
        <v>865543882</v>
      </c>
      <c r="R248" s="81">
        <v>884526856</v>
      </c>
      <c r="S248" s="81">
        <v>865543882</v>
      </c>
    </row>
    <row r="249" spans="1:19" x14ac:dyDescent="0.35">
      <c r="A249" s="81" t="s">
        <v>256</v>
      </c>
      <c r="B249" s="81">
        <v>43</v>
      </c>
      <c r="C249" s="81" t="s">
        <v>1606</v>
      </c>
      <c r="D249" s="81" t="s">
        <v>5526</v>
      </c>
      <c r="E249" s="81" t="s">
        <v>2054</v>
      </c>
      <c r="F249" s="81">
        <v>33128743903</v>
      </c>
      <c r="G249" s="81">
        <v>33128743903</v>
      </c>
      <c r="H249" s="81">
        <v>33128743903</v>
      </c>
      <c r="I249" s="81" t="s">
        <v>2829</v>
      </c>
      <c r="J249" s="81" t="s">
        <v>2832</v>
      </c>
      <c r="K249" s="81">
        <v>328332602</v>
      </c>
      <c r="L249" s="81">
        <v>0</v>
      </c>
      <c r="M249" s="81">
        <v>33457076505</v>
      </c>
      <c r="N249" s="81">
        <v>33457076505</v>
      </c>
      <c r="O249" s="81">
        <v>33128743903</v>
      </c>
      <c r="P249" s="81">
        <v>33457076505</v>
      </c>
      <c r="Q249" s="81">
        <v>33128743903</v>
      </c>
      <c r="R249" s="81">
        <v>33457076505</v>
      </c>
      <c r="S249" s="81">
        <v>33128743903</v>
      </c>
    </row>
    <row r="250" spans="1:19" x14ac:dyDescent="0.35">
      <c r="A250" s="81" t="s">
        <v>257</v>
      </c>
      <c r="B250" s="81">
        <v>43</v>
      </c>
      <c r="C250" s="81" t="s">
        <v>1606</v>
      </c>
      <c r="D250" s="81" t="s">
        <v>5528</v>
      </c>
      <c r="E250" s="81" t="s">
        <v>2055</v>
      </c>
      <c r="F250" s="81">
        <v>18754343726</v>
      </c>
      <c r="G250" s="81">
        <v>18754343726</v>
      </c>
      <c r="H250" s="81">
        <v>18754343726</v>
      </c>
      <c r="I250" s="81" t="s">
        <v>2829</v>
      </c>
      <c r="J250" s="81" t="s">
        <v>2832</v>
      </c>
      <c r="K250" s="81">
        <v>271407242</v>
      </c>
      <c r="L250" s="81">
        <v>0</v>
      </c>
      <c r="M250" s="81">
        <v>19025750968</v>
      </c>
      <c r="N250" s="81">
        <v>19025750968</v>
      </c>
      <c r="O250" s="81">
        <v>18754343726</v>
      </c>
      <c r="P250" s="81">
        <v>19025750968</v>
      </c>
      <c r="Q250" s="81">
        <v>18754343726</v>
      </c>
      <c r="R250" s="81">
        <v>19025750968</v>
      </c>
      <c r="S250" s="81">
        <v>18754343726</v>
      </c>
    </row>
    <row r="251" spans="1:19" x14ac:dyDescent="0.35">
      <c r="A251" s="81" t="s">
        <v>258</v>
      </c>
      <c r="B251" s="81">
        <v>43</v>
      </c>
      <c r="C251" s="81" t="s">
        <v>1606</v>
      </c>
      <c r="D251" s="81" t="s">
        <v>5529</v>
      </c>
      <c r="E251" s="81" t="s">
        <v>2056</v>
      </c>
      <c r="F251" s="81">
        <v>2139100882</v>
      </c>
      <c r="G251" s="81">
        <v>2139100882</v>
      </c>
      <c r="H251" s="81">
        <v>2139100882</v>
      </c>
      <c r="I251" s="81" t="s">
        <v>2829</v>
      </c>
      <c r="J251" s="81" t="s">
        <v>2832</v>
      </c>
      <c r="K251" s="81">
        <v>41207954</v>
      </c>
      <c r="L251" s="81">
        <v>0</v>
      </c>
      <c r="M251" s="81">
        <v>2180308836</v>
      </c>
      <c r="N251" s="81">
        <v>2180308836</v>
      </c>
      <c r="O251" s="81">
        <v>2139100882</v>
      </c>
      <c r="P251" s="81">
        <v>2180308836</v>
      </c>
      <c r="Q251" s="81">
        <v>2139100882</v>
      </c>
      <c r="R251" s="81">
        <v>2180308836</v>
      </c>
      <c r="S251" s="81">
        <v>2139100882</v>
      </c>
    </row>
    <row r="252" spans="1:19" x14ac:dyDescent="0.35">
      <c r="A252" s="81" t="s">
        <v>259</v>
      </c>
      <c r="B252" s="81">
        <v>43</v>
      </c>
      <c r="C252" s="81" t="s">
        <v>1606</v>
      </c>
      <c r="D252" s="81" t="s">
        <v>5530</v>
      </c>
      <c r="E252" s="81" t="s">
        <v>2057</v>
      </c>
      <c r="F252" s="81">
        <v>59614331570</v>
      </c>
      <c r="G252" s="81">
        <v>59614331570</v>
      </c>
      <c r="H252" s="81">
        <v>59614331570</v>
      </c>
      <c r="I252" s="81" t="s">
        <v>2829</v>
      </c>
      <c r="J252" s="81" t="s">
        <v>2832</v>
      </c>
      <c r="K252" s="81">
        <v>692578667</v>
      </c>
      <c r="L252" s="81">
        <v>0</v>
      </c>
      <c r="M252" s="81">
        <v>60306910237</v>
      </c>
      <c r="N252" s="81">
        <v>60306910237</v>
      </c>
      <c r="O252" s="81">
        <v>59614331570</v>
      </c>
      <c r="P252" s="81">
        <v>60306910237</v>
      </c>
      <c r="Q252" s="81">
        <v>59614331570</v>
      </c>
      <c r="R252" s="81">
        <v>60306910237</v>
      </c>
      <c r="S252" s="81">
        <v>59614331570</v>
      </c>
    </row>
    <row r="253" spans="1:19" x14ac:dyDescent="0.35">
      <c r="A253" s="81" t="s">
        <v>260</v>
      </c>
      <c r="B253" s="81">
        <v>43</v>
      </c>
      <c r="C253" s="81" t="s">
        <v>1606</v>
      </c>
      <c r="D253" s="81" t="s">
        <v>5531</v>
      </c>
      <c r="E253" s="81" t="s">
        <v>2058</v>
      </c>
      <c r="F253" s="81">
        <v>2186363723</v>
      </c>
      <c r="G253" s="81">
        <v>2186363723</v>
      </c>
      <c r="H253" s="81">
        <v>2186363723</v>
      </c>
      <c r="I253" s="81" t="s">
        <v>2829</v>
      </c>
      <c r="J253" s="81" t="s">
        <v>2832</v>
      </c>
      <c r="K253" s="81">
        <v>47801921</v>
      </c>
      <c r="L253" s="81">
        <v>0</v>
      </c>
      <c r="M253" s="81">
        <v>2234165644</v>
      </c>
      <c r="N253" s="81">
        <v>2234165644</v>
      </c>
      <c r="O253" s="81">
        <v>2186363723</v>
      </c>
      <c r="P253" s="81">
        <v>2234165644</v>
      </c>
      <c r="Q253" s="81">
        <v>2186363723</v>
      </c>
      <c r="R253" s="81">
        <v>2234165644</v>
      </c>
      <c r="S253" s="81">
        <v>2186363723</v>
      </c>
    </row>
    <row r="254" spans="1:19" x14ac:dyDescent="0.35">
      <c r="A254" s="81" t="s">
        <v>261</v>
      </c>
      <c r="B254" s="81">
        <v>43</v>
      </c>
      <c r="C254" s="81" t="s">
        <v>1606</v>
      </c>
      <c r="D254" s="81" t="s">
        <v>5532</v>
      </c>
      <c r="E254" s="81" t="s">
        <v>2059</v>
      </c>
      <c r="F254" s="81">
        <v>10945478133</v>
      </c>
      <c r="G254" s="81">
        <v>10945478133</v>
      </c>
      <c r="H254" s="81">
        <v>10945478133</v>
      </c>
      <c r="I254" s="81" t="s">
        <v>2829</v>
      </c>
      <c r="J254" s="81" t="s">
        <v>2832</v>
      </c>
      <c r="K254" s="81">
        <v>151425185</v>
      </c>
      <c r="L254" s="81">
        <v>0</v>
      </c>
      <c r="M254" s="81">
        <v>11096903318</v>
      </c>
      <c r="N254" s="81">
        <v>11096903318</v>
      </c>
      <c r="O254" s="81">
        <v>10945478133</v>
      </c>
      <c r="P254" s="81">
        <v>11096903318</v>
      </c>
      <c r="Q254" s="81">
        <v>10945478133</v>
      </c>
      <c r="R254" s="81">
        <v>11096903318</v>
      </c>
      <c r="S254" s="81">
        <v>10945478133</v>
      </c>
    </row>
    <row r="255" spans="1:19" x14ac:dyDescent="0.35">
      <c r="A255" s="81" t="s">
        <v>262</v>
      </c>
      <c r="B255" s="81">
        <v>43</v>
      </c>
      <c r="C255" s="81" t="s">
        <v>1606</v>
      </c>
      <c r="D255" s="81" t="s">
        <v>5534</v>
      </c>
      <c r="E255" s="81" t="s">
        <v>2060</v>
      </c>
      <c r="F255" s="81">
        <v>8002662506</v>
      </c>
      <c r="G255" s="81">
        <v>8002662506</v>
      </c>
      <c r="H255" s="81">
        <v>8002662506</v>
      </c>
      <c r="I255" s="81" t="s">
        <v>2829</v>
      </c>
      <c r="J255" s="81" t="s">
        <v>2832</v>
      </c>
      <c r="K255" s="81">
        <v>170782597</v>
      </c>
      <c r="L255" s="81">
        <v>0</v>
      </c>
      <c r="M255" s="81">
        <v>8173445103</v>
      </c>
      <c r="N255" s="81">
        <v>8173445103</v>
      </c>
      <c r="O255" s="81">
        <v>8002662506</v>
      </c>
      <c r="P255" s="81">
        <v>8173445103</v>
      </c>
      <c r="Q255" s="81">
        <v>8002662506</v>
      </c>
      <c r="R255" s="81">
        <v>8173445103</v>
      </c>
      <c r="S255" s="81">
        <v>8002662506</v>
      </c>
    </row>
    <row r="256" spans="1:19" x14ac:dyDescent="0.35">
      <c r="A256" s="81" t="s">
        <v>263</v>
      </c>
      <c r="B256" s="81">
        <v>43</v>
      </c>
      <c r="C256" s="81" t="s">
        <v>1606</v>
      </c>
      <c r="D256" s="81" t="s">
        <v>5535</v>
      </c>
      <c r="E256" s="81" t="s">
        <v>2061</v>
      </c>
      <c r="F256" s="81">
        <v>367537966</v>
      </c>
      <c r="G256" s="81">
        <v>367537966</v>
      </c>
      <c r="H256" s="81">
        <v>367537966</v>
      </c>
      <c r="I256" s="81" t="s">
        <v>2829</v>
      </c>
      <c r="J256" s="81" t="s">
        <v>2832</v>
      </c>
      <c r="K256" s="81">
        <v>8571862</v>
      </c>
      <c r="L256" s="81">
        <v>0</v>
      </c>
      <c r="M256" s="81">
        <v>376109828</v>
      </c>
      <c r="N256" s="81">
        <v>376109828</v>
      </c>
      <c r="O256" s="81">
        <v>367537966</v>
      </c>
      <c r="P256" s="81">
        <v>376109828</v>
      </c>
      <c r="Q256" s="81">
        <v>367537966</v>
      </c>
      <c r="R256" s="81">
        <v>376109828</v>
      </c>
      <c r="S256" s="81">
        <v>367537966</v>
      </c>
    </row>
    <row r="257" spans="1:19" x14ac:dyDescent="0.35">
      <c r="A257" s="81" t="s">
        <v>264</v>
      </c>
      <c r="B257" s="81">
        <v>43</v>
      </c>
      <c r="C257" s="81" t="s">
        <v>1606</v>
      </c>
      <c r="D257" s="81" t="s">
        <v>5537</v>
      </c>
      <c r="E257" s="81" t="s">
        <v>2062</v>
      </c>
      <c r="F257" s="81">
        <v>1497763555</v>
      </c>
      <c r="G257" s="81">
        <v>1497763555</v>
      </c>
      <c r="H257" s="81">
        <v>1497763555</v>
      </c>
      <c r="I257" s="81" t="s">
        <v>2829</v>
      </c>
      <c r="J257" s="81" t="s">
        <v>2832</v>
      </c>
      <c r="K257" s="81">
        <v>35144378</v>
      </c>
      <c r="L257" s="81">
        <v>0</v>
      </c>
      <c r="M257" s="81">
        <v>1532907933</v>
      </c>
      <c r="N257" s="81">
        <v>1532907933</v>
      </c>
      <c r="O257" s="81">
        <v>1497763555</v>
      </c>
      <c r="P257" s="81">
        <v>1532907933</v>
      </c>
      <c r="Q257" s="81">
        <v>1497763555</v>
      </c>
      <c r="R257" s="81">
        <v>1532907933</v>
      </c>
      <c r="S257" s="81">
        <v>1497763555</v>
      </c>
    </row>
    <row r="258" spans="1:19" x14ac:dyDescent="0.35">
      <c r="A258" s="81" t="s">
        <v>265</v>
      </c>
      <c r="B258" s="81">
        <v>43</v>
      </c>
      <c r="C258" s="81" t="s">
        <v>1606</v>
      </c>
      <c r="D258" s="81" t="s">
        <v>5539</v>
      </c>
      <c r="E258" s="81" t="s">
        <v>2063</v>
      </c>
      <c r="F258" s="81">
        <v>3099539061</v>
      </c>
      <c r="G258" s="81">
        <v>3099539061</v>
      </c>
      <c r="H258" s="81">
        <v>3099539061</v>
      </c>
      <c r="I258" s="81" t="s">
        <v>2829</v>
      </c>
      <c r="J258" s="81" t="s">
        <v>2832</v>
      </c>
      <c r="K258" s="81">
        <v>45966016</v>
      </c>
      <c r="L258" s="81">
        <v>0</v>
      </c>
      <c r="M258" s="81">
        <v>3145505077</v>
      </c>
      <c r="N258" s="81">
        <v>3145505077</v>
      </c>
      <c r="O258" s="81">
        <v>3099539061</v>
      </c>
      <c r="P258" s="81">
        <v>3145505077</v>
      </c>
      <c r="Q258" s="81">
        <v>3099539061</v>
      </c>
      <c r="R258" s="81">
        <v>3145505077</v>
      </c>
      <c r="S258" s="81">
        <v>3099539061</v>
      </c>
    </row>
    <row r="259" spans="1:19" x14ac:dyDescent="0.35">
      <c r="A259" s="81" t="s">
        <v>266</v>
      </c>
      <c r="B259" s="81">
        <v>43</v>
      </c>
      <c r="C259" s="81" t="s">
        <v>1606</v>
      </c>
      <c r="D259" s="81" t="s">
        <v>5738</v>
      </c>
      <c r="E259" s="81" t="s">
        <v>2064</v>
      </c>
      <c r="F259" s="81">
        <v>21453530</v>
      </c>
      <c r="G259" s="81">
        <v>21453530</v>
      </c>
      <c r="H259" s="81">
        <v>21453530</v>
      </c>
      <c r="I259" s="81" t="s">
        <v>2829</v>
      </c>
      <c r="J259" s="81" t="s">
        <v>2832</v>
      </c>
      <c r="K259" s="81">
        <v>505603</v>
      </c>
      <c r="L259" s="81">
        <v>0</v>
      </c>
      <c r="M259" s="81">
        <v>21959133</v>
      </c>
      <c r="N259" s="81">
        <v>21959133</v>
      </c>
      <c r="O259" s="81">
        <v>21453530</v>
      </c>
      <c r="P259" s="81">
        <v>21959133</v>
      </c>
      <c r="Q259" s="81">
        <v>21453530</v>
      </c>
      <c r="R259" s="81">
        <v>21959133</v>
      </c>
      <c r="S259" s="81">
        <v>21453530</v>
      </c>
    </row>
    <row r="260" spans="1:19" x14ac:dyDescent="0.35">
      <c r="A260" s="81" t="s">
        <v>267</v>
      </c>
      <c r="B260" s="81">
        <v>43</v>
      </c>
      <c r="C260" s="81" t="s">
        <v>1606</v>
      </c>
      <c r="D260" s="81" t="s">
        <v>5742</v>
      </c>
      <c r="E260" s="81" t="s">
        <v>2065</v>
      </c>
      <c r="F260" s="81">
        <v>18224729</v>
      </c>
      <c r="G260" s="81">
        <v>18224729</v>
      </c>
      <c r="H260" s="81">
        <v>18224729</v>
      </c>
      <c r="I260" s="81" t="s">
        <v>2829</v>
      </c>
      <c r="J260" s="81" t="s">
        <v>2832</v>
      </c>
      <c r="K260" s="81">
        <v>262500</v>
      </c>
      <c r="L260" s="81">
        <v>0</v>
      </c>
      <c r="M260" s="81">
        <v>18487229</v>
      </c>
      <c r="N260" s="81">
        <v>18487229</v>
      </c>
      <c r="O260" s="81">
        <v>18224729</v>
      </c>
      <c r="P260" s="81">
        <v>18487229</v>
      </c>
      <c r="Q260" s="81">
        <v>18224729</v>
      </c>
      <c r="R260" s="81">
        <v>18487229</v>
      </c>
      <c r="S260" s="81">
        <v>18224729</v>
      </c>
    </row>
    <row r="261" spans="1:19" x14ac:dyDescent="0.35">
      <c r="A261" s="81" t="s">
        <v>268</v>
      </c>
      <c r="B261" s="81">
        <v>43</v>
      </c>
      <c r="C261" s="81" t="s">
        <v>1606</v>
      </c>
      <c r="D261" s="81" t="s">
        <v>5834</v>
      </c>
      <c r="E261" s="81" t="s">
        <v>2066</v>
      </c>
      <c r="F261" s="81">
        <v>68962427</v>
      </c>
      <c r="G261" s="81">
        <v>68962427</v>
      </c>
      <c r="H261" s="81">
        <v>68962427</v>
      </c>
      <c r="I261" s="81" t="s">
        <v>2829</v>
      </c>
      <c r="J261" s="81" t="s">
        <v>2832</v>
      </c>
      <c r="K261" s="81">
        <v>1575000</v>
      </c>
      <c r="L261" s="81">
        <v>0</v>
      </c>
      <c r="M261" s="81">
        <v>70537427</v>
      </c>
      <c r="N261" s="81">
        <v>70537427</v>
      </c>
      <c r="O261" s="81">
        <v>68962427</v>
      </c>
      <c r="P261" s="81">
        <v>70537427</v>
      </c>
      <c r="Q261" s="81">
        <v>68962427</v>
      </c>
      <c r="R261" s="81">
        <v>70537427</v>
      </c>
      <c r="S261" s="81">
        <v>68962427</v>
      </c>
    </row>
    <row r="262" spans="1:19" x14ac:dyDescent="0.35">
      <c r="A262" s="81" t="s">
        <v>269</v>
      </c>
      <c r="B262" s="81">
        <v>43</v>
      </c>
      <c r="C262" s="81" t="s">
        <v>1606</v>
      </c>
      <c r="D262" s="81" t="s">
        <v>5838</v>
      </c>
      <c r="E262" s="81" t="s">
        <v>2067</v>
      </c>
      <c r="F262" s="81">
        <v>8257859</v>
      </c>
      <c r="G262" s="81">
        <v>8257859</v>
      </c>
      <c r="H262" s="81">
        <v>8257859</v>
      </c>
      <c r="I262" s="81" t="s">
        <v>2829</v>
      </c>
      <c r="J262" s="81" t="s">
        <v>2832</v>
      </c>
      <c r="K262" s="81">
        <v>260000</v>
      </c>
      <c r="L262" s="81">
        <v>0</v>
      </c>
      <c r="M262" s="81">
        <v>8517859</v>
      </c>
      <c r="N262" s="81">
        <v>8517859</v>
      </c>
      <c r="O262" s="81">
        <v>8257859</v>
      </c>
      <c r="P262" s="81">
        <v>8517859</v>
      </c>
      <c r="Q262" s="81">
        <v>8257859</v>
      </c>
      <c r="R262" s="81">
        <v>8517859</v>
      </c>
      <c r="S262" s="81">
        <v>8257859</v>
      </c>
    </row>
    <row r="263" spans="1:19" x14ac:dyDescent="0.35">
      <c r="A263" s="81" t="s">
        <v>270</v>
      </c>
      <c r="B263" s="81">
        <v>43</v>
      </c>
      <c r="C263" s="81" t="s">
        <v>1606</v>
      </c>
      <c r="D263" s="81" t="s">
        <v>5843</v>
      </c>
      <c r="E263" s="81" t="s">
        <v>2068</v>
      </c>
      <c r="F263" s="81">
        <v>642568</v>
      </c>
      <c r="G263" s="81">
        <v>642568</v>
      </c>
      <c r="H263" s="81">
        <v>642568</v>
      </c>
      <c r="I263" s="81" t="s">
        <v>2829</v>
      </c>
      <c r="J263" s="81" t="s">
        <v>2832</v>
      </c>
      <c r="K263" s="81">
        <v>10000</v>
      </c>
      <c r="L263" s="81">
        <v>0</v>
      </c>
      <c r="M263" s="81">
        <v>652568</v>
      </c>
      <c r="N263" s="81">
        <v>652568</v>
      </c>
      <c r="O263" s="81">
        <v>642568</v>
      </c>
      <c r="P263" s="81">
        <v>652568</v>
      </c>
      <c r="Q263" s="81">
        <v>642568</v>
      </c>
      <c r="R263" s="81">
        <v>652568</v>
      </c>
      <c r="S263" s="81">
        <v>642568</v>
      </c>
    </row>
    <row r="264" spans="1:19" x14ac:dyDescent="0.35">
      <c r="A264" s="81" t="s">
        <v>271</v>
      </c>
      <c r="B264" s="81">
        <v>43</v>
      </c>
      <c r="C264" s="81" t="s">
        <v>1606</v>
      </c>
      <c r="D264" s="81" t="s">
        <v>6061</v>
      </c>
      <c r="E264" s="81" t="s">
        <v>2069</v>
      </c>
      <c r="F264" s="81">
        <v>20816400</v>
      </c>
      <c r="G264" s="81">
        <v>20816400</v>
      </c>
      <c r="H264" s="81">
        <v>20816400</v>
      </c>
      <c r="I264" s="81" t="s">
        <v>2829</v>
      </c>
      <c r="J264" s="81" t="s">
        <v>2832</v>
      </c>
      <c r="K264" s="81">
        <v>503434</v>
      </c>
      <c r="L264" s="81">
        <v>0</v>
      </c>
      <c r="M264" s="81">
        <v>21319834</v>
      </c>
      <c r="N264" s="81">
        <v>21319834</v>
      </c>
      <c r="O264" s="81">
        <v>20816400</v>
      </c>
      <c r="P264" s="81">
        <v>21319834</v>
      </c>
      <c r="Q264" s="81">
        <v>20816400</v>
      </c>
      <c r="R264" s="81">
        <v>21319834</v>
      </c>
      <c r="S264" s="81">
        <v>20816400</v>
      </c>
    </row>
    <row r="265" spans="1:19" x14ac:dyDescent="0.35">
      <c r="A265" s="81" t="s">
        <v>272</v>
      </c>
      <c r="B265" s="81">
        <v>43</v>
      </c>
      <c r="C265" s="81" t="s">
        <v>1606</v>
      </c>
      <c r="D265" s="81" t="s">
        <v>6522</v>
      </c>
      <c r="E265" s="81" t="s">
        <v>2070</v>
      </c>
      <c r="F265" s="81">
        <v>877275</v>
      </c>
      <c r="G265" s="81">
        <v>877275</v>
      </c>
      <c r="H265" s="81">
        <v>877275</v>
      </c>
      <c r="I265" s="81" t="s">
        <v>2829</v>
      </c>
      <c r="J265" s="81" t="s">
        <v>2832</v>
      </c>
      <c r="K265" s="81">
        <v>20000</v>
      </c>
      <c r="L265" s="81">
        <v>0</v>
      </c>
      <c r="M265" s="81">
        <v>897275</v>
      </c>
      <c r="N265" s="81">
        <v>897275</v>
      </c>
      <c r="O265" s="81">
        <v>877275</v>
      </c>
      <c r="P265" s="81">
        <v>897275</v>
      </c>
      <c r="Q265" s="81">
        <v>877275</v>
      </c>
      <c r="R265" s="81">
        <v>897275</v>
      </c>
      <c r="S265" s="81">
        <v>877275</v>
      </c>
    </row>
    <row r="266" spans="1:19" x14ac:dyDescent="0.35">
      <c r="A266" s="81" t="s">
        <v>273</v>
      </c>
      <c r="B266" s="81">
        <v>43</v>
      </c>
      <c r="C266" s="81" t="s">
        <v>1606</v>
      </c>
      <c r="D266" s="81" t="s">
        <v>6525</v>
      </c>
      <c r="E266" s="81" t="s">
        <v>2071</v>
      </c>
      <c r="F266" s="81">
        <v>237219129</v>
      </c>
      <c r="G266" s="81">
        <v>237219129</v>
      </c>
      <c r="H266" s="81">
        <v>237219129</v>
      </c>
      <c r="I266" s="81" t="s">
        <v>2829</v>
      </c>
      <c r="J266" s="81" t="s">
        <v>2832</v>
      </c>
      <c r="K266" s="81">
        <v>6481728</v>
      </c>
      <c r="L266" s="81">
        <v>0</v>
      </c>
      <c r="M266" s="81">
        <v>243700857</v>
      </c>
      <c r="N266" s="81">
        <v>243700857</v>
      </c>
      <c r="O266" s="81">
        <v>237219129</v>
      </c>
      <c r="P266" s="81">
        <v>243700857</v>
      </c>
      <c r="Q266" s="81">
        <v>237219129</v>
      </c>
      <c r="R266" s="81">
        <v>243700857</v>
      </c>
      <c r="S266" s="81">
        <v>237219129</v>
      </c>
    </row>
    <row r="267" spans="1:19" x14ac:dyDescent="0.35">
      <c r="A267" s="81" t="s">
        <v>274</v>
      </c>
      <c r="B267" s="81">
        <v>44</v>
      </c>
      <c r="C267" s="81" t="s">
        <v>1607</v>
      </c>
      <c r="D267" s="81" t="s">
        <v>5541</v>
      </c>
      <c r="E267" s="81" t="s">
        <v>2032</v>
      </c>
      <c r="F267" s="81">
        <v>176705180</v>
      </c>
      <c r="G267" s="81">
        <v>185748820</v>
      </c>
      <c r="H267" s="81">
        <v>185748820</v>
      </c>
      <c r="I267" s="81" t="s">
        <v>2830</v>
      </c>
      <c r="J267" s="81" t="s">
        <v>2836</v>
      </c>
      <c r="K267" s="81">
        <v>5722040</v>
      </c>
      <c r="L267" s="81">
        <v>0</v>
      </c>
      <c r="M267" s="81">
        <v>191470860</v>
      </c>
      <c r="N267" s="81">
        <v>191470860</v>
      </c>
      <c r="O267" s="81">
        <v>185748820</v>
      </c>
      <c r="P267" s="81">
        <v>191470860</v>
      </c>
      <c r="Q267" s="81">
        <v>185748820</v>
      </c>
      <c r="R267" s="81">
        <v>191470860</v>
      </c>
      <c r="S267" s="81">
        <v>185748820</v>
      </c>
    </row>
    <row r="268" spans="1:19" x14ac:dyDescent="0.35">
      <c r="A268" s="81" t="s">
        <v>275</v>
      </c>
      <c r="B268" s="81">
        <v>44</v>
      </c>
      <c r="C268" s="81" t="s">
        <v>1607</v>
      </c>
      <c r="D268" s="81" t="s">
        <v>5669</v>
      </c>
      <c r="E268" s="81" t="s">
        <v>2072</v>
      </c>
      <c r="F268" s="81">
        <v>10246231</v>
      </c>
      <c r="G268" s="81">
        <v>11465033</v>
      </c>
      <c r="H268" s="81">
        <v>11465033</v>
      </c>
      <c r="I268" s="81" t="s">
        <v>2830</v>
      </c>
      <c r="J268" s="81" t="s">
        <v>2836</v>
      </c>
      <c r="K268" s="81">
        <v>191940</v>
      </c>
      <c r="L268" s="81">
        <v>0</v>
      </c>
      <c r="M268" s="81">
        <v>11656973</v>
      </c>
      <c r="N268" s="81">
        <v>11656973</v>
      </c>
      <c r="O268" s="81">
        <v>11465033</v>
      </c>
      <c r="P268" s="81">
        <v>11656973</v>
      </c>
      <c r="Q268" s="81">
        <v>11465033</v>
      </c>
      <c r="R268" s="81">
        <v>11656973</v>
      </c>
      <c r="S268" s="81">
        <v>11465033</v>
      </c>
    </row>
    <row r="269" spans="1:19" x14ac:dyDescent="0.35">
      <c r="A269" s="81" t="s">
        <v>276</v>
      </c>
      <c r="B269" s="81">
        <v>44</v>
      </c>
      <c r="C269" s="81" t="s">
        <v>1607</v>
      </c>
      <c r="D269" s="81" t="s">
        <v>5820</v>
      </c>
      <c r="E269" s="81" t="s">
        <v>2073</v>
      </c>
      <c r="F269" s="81">
        <v>1043700</v>
      </c>
      <c r="G269" s="81">
        <v>1043700</v>
      </c>
      <c r="H269" s="81">
        <v>1043700</v>
      </c>
      <c r="I269" s="81" t="s">
        <v>2829</v>
      </c>
      <c r="J269" s="81" t="s">
        <v>2833</v>
      </c>
      <c r="K269" s="81">
        <v>10000</v>
      </c>
      <c r="L269" s="81">
        <v>0</v>
      </c>
      <c r="M269" s="81">
        <v>1053700</v>
      </c>
      <c r="N269" s="81">
        <v>1053700</v>
      </c>
      <c r="O269" s="81">
        <v>1043700</v>
      </c>
      <c r="P269" s="81">
        <v>1053700</v>
      </c>
      <c r="Q269" s="81">
        <v>1043700</v>
      </c>
      <c r="R269" s="81">
        <v>1053700</v>
      </c>
      <c r="S269" s="81">
        <v>1043700</v>
      </c>
    </row>
    <row r="270" spans="1:19" x14ac:dyDescent="0.35">
      <c r="A270" s="81" t="s">
        <v>277</v>
      </c>
      <c r="B270" s="81">
        <v>44</v>
      </c>
      <c r="C270" s="81" t="s">
        <v>1607</v>
      </c>
      <c r="D270" s="81" t="s">
        <v>5878</v>
      </c>
      <c r="E270" s="81" t="s">
        <v>2033</v>
      </c>
      <c r="F270" s="81">
        <v>6177750</v>
      </c>
      <c r="G270" s="81">
        <v>6177750</v>
      </c>
      <c r="H270" s="81">
        <v>6177750</v>
      </c>
      <c r="I270" s="81" t="s">
        <v>2829</v>
      </c>
      <c r="J270" s="81" t="s">
        <v>2833</v>
      </c>
      <c r="K270" s="81">
        <v>3120</v>
      </c>
      <c r="L270" s="81">
        <v>0</v>
      </c>
      <c r="M270" s="81">
        <v>6180870</v>
      </c>
      <c r="N270" s="81">
        <v>6180870</v>
      </c>
      <c r="O270" s="81">
        <v>6177750</v>
      </c>
      <c r="P270" s="81">
        <v>6180870</v>
      </c>
      <c r="Q270" s="81">
        <v>6177750</v>
      </c>
      <c r="R270" s="81">
        <v>6180870</v>
      </c>
      <c r="S270" s="81">
        <v>6177750</v>
      </c>
    </row>
    <row r="271" spans="1:19" x14ac:dyDescent="0.35">
      <c r="A271" s="81" t="s">
        <v>278</v>
      </c>
      <c r="B271" s="81">
        <v>44</v>
      </c>
      <c r="C271" s="81" t="s">
        <v>1607</v>
      </c>
      <c r="D271" s="81" t="s">
        <v>6755</v>
      </c>
      <c r="E271" s="81" t="s">
        <v>2074</v>
      </c>
      <c r="F271" s="81">
        <v>4197853</v>
      </c>
      <c r="G271" s="81">
        <v>4197853</v>
      </c>
      <c r="H271" s="81">
        <v>4197853</v>
      </c>
      <c r="I271" s="81" t="s">
        <v>2829</v>
      </c>
      <c r="J271" s="81" t="s">
        <v>2833</v>
      </c>
      <c r="K271" s="81">
        <v>0</v>
      </c>
      <c r="L271" s="81">
        <v>0</v>
      </c>
      <c r="M271" s="81">
        <v>4197853</v>
      </c>
      <c r="N271" s="81">
        <v>4197853</v>
      </c>
      <c r="O271" s="81">
        <v>4197853</v>
      </c>
      <c r="P271" s="81">
        <v>4197853</v>
      </c>
      <c r="Q271" s="81">
        <v>4197853</v>
      </c>
      <c r="R271" s="81">
        <v>4197853</v>
      </c>
      <c r="S271" s="81">
        <v>4197853</v>
      </c>
    </row>
    <row r="272" spans="1:19" x14ac:dyDescent="0.35">
      <c r="A272" s="81" t="s">
        <v>279</v>
      </c>
      <c r="B272" s="81">
        <v>45</v>
      </c>
      <c r="C272" s="81" t="s">
        <v>1608</v>
      </c>
      <c r="D272" s="81" t="s">
        <v>5543</v>
      </c>
      <c r="E272" s="81" t="s">
        <v>1860</v>
      </c>
      <c r="F272" s="81">
        <v>1423077438</v>
      </c>
      <c r="G272" s="81">
        <v>1462555589</v>
      </c>
      <c r="H272" s="81">
        <v>1423077438</v>
      </c>
      <c r="I272" s="81" t="s">
        <v>2829</v>
      </c>
      <c r="J272" s="81" t="s">
        <v>2833</v>
      </c>
      <c r="K272" s="81">
        <v>24835174</v>
      </c>
      <c r="L272" s="81">
        <v>0</v>
      </c>
      <c r="M272" s="81">
        <v>1447912612</v>
      </c>
      <c r="N272" s="81">
        <v>1447912612</v>
      </c>
      <c r="O272" s="81">
        <v>1423077438</v>
      </c>
      <c r="P272" s="81">
        <v>1447912612</v>
      </c>
      <c r="Q272" s="81">
        <v>1423077438</v>
      </c>
      <c r="R272" s="81">
        <v>1447912612</v>
      </c>
      <c r="S272" s="81">
        <v>1423077438</v>
      </c>
    </row>
    <row r="273" spans="1:19" x14ac:dyDescent="0.35">
      <c r="A273" s="81" t="s">
        <v>280</v>
      </c>
      <c r="B273" s="81">
        <v>45</v>
      </c>
      <c r="C273" s="81" t="s">
        <v>1608</v>
      </c>
      <c r="D273" s="81" t="s">
        <v>5544</v>
      </c>
      <c r="E273" s="81" t="s">
        <v>2075</v>
      </c>
      <c r="F273" s="81">
        <v>973461350</v>
      </c>
      <c r="G273" s="81">
        <v>989029882</v>
      </c>
      <c r="H273" s="81">
        <v>973461350</v>
      </c>
      <c r="I273" s="81" t="s">
        <v>2829</v>
      </c>
      <c r="J273" s="81" t="s">
        <v>2833</v>
      </c>
      <c r="K273" s="81">
        <v>13661589</v>
      </c>
      <c r="L273" s="81">
        <v>0</v>
      </c>
      <c r="M273" s="81">
        <v>987122939</v>
      </c>
      <c r="N273" s="81">
        <v>987122939</v>
      </c>
      <c r="O273" s="81">
        <v>973461350</v>
      </c>
      <c r="P273" s="81">
        <v>987122939</v>
      </c>
      <c r="Q273" s="81">
        <v>973461350</v>
      </c>
      <c r="R273" s="81">
        <v>987122939</v>
      </c>
      <c r="S273" s="81">
        <v>973461350</v>
      </c>
    </row>
    <row r="274" spans="1:19" x14ac:dyDescent="0.35">
      <c r="A274" s="81" t="s">
        <v>281</v>
      </c>
      <c r="B274" s="81">
        <v>45</v>
      </c>
      <c r="C274" s="81" t="s">
        <v>1608</v>
      </c>
      <c r="D274" s="81" t="s">
        <v>5545</v>
      </c>
      <c r="E274" s="81" t="s">
        <v>2076</v>
      </c>
      <c r="F274" s="81">
        <v>413218297</v>
      </c>
      <c r="G274" s="81">
        <v>420902089</v>
      </c>
      <c r="H274" s="81">
        <v>413218297</v>
      </c>
      <c r="I274" s="81" t="s">
        <v>2829</v>
      </c>
      <c r="J274" s="81" t="s">
        <v>2833</v>
      </c>
      <c r="K274" s="81">
        <v>11559627</v>
      </c>
      <c r="L274" s="81">
        <v>0</v>
      </c>
      <c r="M274" s="81">
        <v>424777924</v>
      </c>
      <c r="N274" s="81">
        <v>424777924</v>
      </c>
      <c r="O274" s="81">
        <v>413218297</v>
      </c>
      <c r="P274" s="81">
        <v>424777924</v>
      </c>
      <c r="Q274" s="81">
        <v>413218297</v>
      </c>
      <c r="R274" s="81">
        <v>424777924</v>
      </c>
      <c r="S274" s="81">
        <v>413218297</v>
      </c>
    </row>
    <row r="275" spans="1:19" x14ac:dyDescent="0.35">
      <c r="A275" s="81" t="s">
        <v>282</v>
      </c>
      <c r="B275" s="81">
        <v>45</v>
      </c>
      <c r="C275" s="81" t="s">
        <v>1608</v>
      </c>
      <c r="D275" s="81" t="s">
        <v>6196</v>
      </c>
      <c r="E275" s="81" t="s">
        <v>2077</v>
      </c>
      <c r="F275" s="81">
        <v>9034595</v>
      </c>
      <c r="G275" s="81">
        <v>9034595</v>
      </c>
      <c r="H275" s="81">
        <v>9034595</v>
      </c>
      <c r="I275" s="81" t="s">
        <v>2829</v>
      </c>
      <c r="J275" s="81" t="s">
        <v>2833</v>
      </c>
      <c r="K275" s="81">
        <v>0</v>
      </c>
      <c r="L275" s="81">
        <v>0</v>
      </c>
      <c r="M275" s="81">
        <v>9034595</v>
      </c>
      <c r="N275" s="81">
        <v>9034595</v>
      </c>
      <c r="O275" s="81">
        <v>9034595</v>
      </c>
      <c r="P275" s="81">
        <v>9034595</v>
      </c>
      <c r="Q275" s="81">
        <v>9034595</v>
      </c>
      <c r="R275" s="81">
        <v>9034595</v>
      </c>
      <c r="S275" s="81">
        <v>9034595</v>
      </c>
    </row>
    <row r="276" spans="1:19" x14ac:dyDescent="0.35">
      <c r="A276" s="81" t="s">
        <v>285</v>
      </c>
      <c r="B276" s="81">
        <v>46</v>
      </c>
      <c r="C276" s="81" t="s">
        <v>1609</v>
      </c>
      <c r="D276" s="81" t="s">
        <v>5956</v>
      </c>
      <c r="E276" s="81" t="s">
        <v>2079</v>
      </c>
      <c r="F276" s="81">
        <v>1896809</v>
      </c>
      <c r="G276" s="81">
        <v>1896809</v>
      </c>
      <c r="H276" s="81">
        <v>1896809</v>
      </c>
      <c r="I276" s="81" t="s">
        <v>2829</v>
      </c>
      <c r="J276" s="81" t="s">
        <v>2833</v>
      </c>
      <c r="K276" s="81">
        <v>30000</v>
      </c>
      <c r="L276" s="81">
        <v>0</v>
      </c>
      <c r="M276" s="81">
        <v>1926809</v>
      </c>
      <c r="N276" s="81">
        <v>1926809</v>
      </c>
      <c r="O276" s="81">
        <v>1896809</v>
      </c>
      <c r="P276" s="81">
        <v>1926809</v>
      </c>
      <c r="Q276" s="81">
        <v>1896809</v>
      </c>
      <c r="R276" s="81">
        <v>1926809</v>
      </c>
      <c r="S276" s="81">
        <v>1896809</v>
      </c>
    </row>
    <row r="277" spans="1:19" x14ac:dyDescent="0.35">
      <c r="A277" s="81" t="s">
        <v>286</v>
      </c>
      <c r="B277" s="81">
        <v>46</v>
      </c>
      <c r="C277" s="81" t="s">
        <v>1609</v>
      </c>
      <c r="D277" s="81" t="s">
        <v>6148</v>
      </c>
      <c r="E277" s="81" t="s">
        <v>1911</v>
      </c>
      <c r="F277" s="81">
        <v>153816183</v>
      </c>
      <c r="G277" s="81">
        <v>153816183</v>
      </c>
      <c r="H277" s="81">
        <v>153816183</v>
      </c>
      <c r="I277" s="81" t="s">
        <v>2829</v>
      </c>
      <c r="J277" s="81" t="s">
        <v>2833</v>
      </c>
      <c r="K277" s="81">
        <v>2555000</v>
      </c>
      <c r="L277" s="81">
        <v>0</v>
      </c>
      <c r="M277" s="81">
        <v>156371183</v>
      </c>
      <c r="N277" s="81">
        <v>156371183</v>
      </c>
      <c r="O277" s="81">
        <v>153816183</v>
      </c>
      <c r="P277" s="81">
        <v>156371183</v>
      </c>
      <c r="Q277" s="81">
        <v>153816183</v>
      </c>
      <c r="R277" s="81">
        <v>156371183</v>
      </c>
      <c r="S277" s="81">
        <v>153816183</v>
      </c>
    </row>
    <row r="278" spans="1:19" x14ac:dyDescent="0.35">
      <c r="A278" s="81" t="s">
        <v>287</v>
      </c>
      <c r="B278" s="81">
        <v>47</v>
      </c>
      <c r="C278" s="81" t="s">
        <v>1610</v>
      </c>
      <c r="D278" s="81" t="s">
        <v>5424</v>
      </c>
      <c r="E278" s="81" t="s">
        <v>1964</v>
      </c>
      <c r="F278" s="81">
        <v>23592618</v>
      </c>
      <c r="G278" s="81">
        <v>23845418</v>
      </c>
      <c r="H278" s="81">
        <v>23592618</v>
      </c>
      <c r="I278" s="81" t="s">
        <v>2829</v>
      </c>
      <c r="J278" s="81" t="s">
        <v>2833</v>
      </c>
      <c r="K278" s="81">
        <v>164293</v>
      </c>
      <c r="L278" s="81">
        <v>0</v>
      </c>
      <c r="M278" s="81">
        <v>23756911</v>
      </c>
      <c r="N278" s="81">
        <v>23756911</v>
      </c>
      <c r="O278" s="81">
        <v>23592618</v>
      </c>
      <c r="P278" s="81">
        <v>60390841</v>
      </c>
      <c r="Q278" s="81">
        <v>60226548</v>
      </c>
      <c r="R278" s="81">
        <v>60390841</v>
      </c>
      <c r="S278" s="81">
        <v>60226548</v>
      </c>
    </row>
    <row r="279" spans="1:19" x14ac:dyDescent="0.35">
      <c r="A279" s="81" t="s">
        <v>288</v>
      </c>
      <c r="B279" s="81">
        <v>47</v>
      </c>
      <c r="C279" s="81" t="s">
        <v>1610</v>
      </c>
      <c r="D279" s="81" t="s">
        <v>5426</v>
      </c>
      <c r="E279" s="81" t="s">
        <v>1965</v>
      </c>
      <c r="F279" s="81">
        <v>4882771</v>
      </c>
      <c r="G279" s="81">
        <v>4882771</v>
      </c>
      <c r="H279" s="81">
        <v>4882771</v>
      </c>
      <c r="I279" s="81" t="s">
        <v>2829</v>
      </c>
      <c r="J279" s="81" t="s">
        <v>2833</v>
      </c>
      <c r="K279" s="81">
        <v>208423</v>
      </c>
      <c r="L279" s="81">
        <v>0</v>
      </c>
      <c r="M279" s="81">
        <v>5091194</v>
      </c>
      <c r="N279" s="81">
        <v>5091194</v>
      </c>
      <c r="O279" s="81">
        <v>4882771</v>
      </c>
      <c r="P279" s="81">
        <v>5091194</v>
      </c>
      <c r="Q279" s="81">
        <v>4882771</v>
      </c>
      <c r="R279" s="81">
        <v>5091194</v>
      </c>
      <c r="S279" s="81">
        <v>4882771</v>
      </c>
    </row>
    <row r="280" spans="1:19" x14ac:dyDescent="0.35">
      <c r="A280" s="81" t="s">
        <v>289</v>
      </c>
      <c r="B280" s="81">
        <v>47</v>
      </c>
      <c r="C280" s="81" t="s">
        <v>1610</v>
      </c>
      <c r="D280" s="81" t="s">
        <v>5428</v>
      </c>
      <c r="E280" s="81" t="s">
        <v>1966</v>
      </c>
      <c r="F280" s="81">
        <v>11510</v>
      </c>
      <c r="G280" s="81">
        <v>11510</v>
      </c>
      <c r="H280" s="81">
        <v>11510</v>
      </c>
      <c r="I280" s="81" t="s">
        <v>2829</v>
      </c>
      <c r="J280" s="81" t="s">
        <v>2833</v>
      </c>
      <c r="K280" s="81">
        <v>0</v>
      </c>
      <c r="L280" s="81">
        <v>0</v>
      </c>
      <c r="M280" s="81">
        <v>11510</v>
      </c>
      <c r="N280" s="81">
        <v>11510</v>
      </c>
      <c r="O280" s="81">
        <v>11510</v>
      </c>
      <c r="P280" s="81">
        <v>11510</v>
      </c>
      <c r="Q280" s="81">
        <v>11510</v>
      </c>
      <c r="R280" s="81">
        <v>11510</v>
      </c>
      <c r="S280" s="81">
        <v>11510</v>
      </c>
    </row>
    <row r="281" spans="1:19" x14ac:dyDescent="0.35">
      <c r="A281" s="81" t="s">
        <v>290</v>
      </c>
      <c r="B281" s="81">
        <v>47</v>
      </c>
      <c r="C281" s="81" t="s">
        <v>1610</v>
      </c>
      <c r="D281" s="81" t="s">
        <v>5555</v>
      </c>
      <c r="E281" s="81" t="s">
        <v>2080</v>
      </c>
      <c r="F281" s="81">
        <v>502392937</v>
      </c>
      <c r="G281" s="81">
        <v>547982540</v>
      </c>
      <c r="H281" s="81">
        <v>502392937</v>
      </c>
      <c r="I281" s="81" t="s">
        <v>2829</v>
      </c>
      <c r="J281" s="81" t="s">
        <v>2834</v>
      </c>
      <c r="K281" s="81">
        <v>16325977</v>
      </c>
      <c r="L281" s="81">
        <v>0</v>
      </c>
      <c r="M281" s="81">
        <v>518718914</v>
      </c>
      <c r="N281" s="81">
        <v>518718914</v>
      </c>
      <c r="O281" s="81">
        <v>502392937</v>
      </c>
      <c r="P281" s="81">
        <v>606650174</v>
      </c>
      <c r="Q281" s="81">
        <v>590324197</v>
      </c>
      <c r="R281" s="81">
        <v>606650174</v>
      </c>
      <c r="S281" s="81">
        <v>590324197</v>
      </c>
    </row>
    <row r="282" spans="1:19" x14ac:dyDescent="0.35">
      <c r="A282" s="81" t="s">
        <v>291</v>
      </c>
      <c r="B282" s="81">
        <v>47</v>
      </c>
      <c r="C282" s="81" t="s">
        <v>1610</v>
      </c>
      <c r="D282" s="81" t="s">
        <v>5557</v>
      </c>
      <c r="E282" s="81" t="s">
        <v>2081</v>
      </c>
      <c r="F282" s="81">
        <v>218284501</v>
      </c>
      <c r="G282" s="81">
        <v>234224006</v>
      </c>
      <c r="H282" s="81">
        <v>218284501</v>
      </c>
      <c r="I282" s="81" t="s">
        <v>2829</v>
      </c>
      <c r="J282" s="81" t="s">
        <v>2834</v>
      </c>
      <c r="K282" s="81">
        <v>9202891</v>
      </c>
      <c r="L282" s="81">
        <v>0</v>
      </c>
      <c r="M282" s="81">
        <v>227487392</v>
      </c>
      <c r="N282" s="81">
        <v>227487392</v>
      </c>
      <c r="O282" s="81">
        <v>218284501</v>
      </c>
      <c r="P282" s="81">
        <v>227487392</v>
      </c>
      <c r="Q282" s="81">
        <v>218284501</v>
      </c>
      <c r="R282" s="81">
        <v>227487392</v>
      </c>
      <c r="S282" s="81">
        <v>218284501</v>
      </c>
    </row>
    <row r="283" spans="1:19" x14ac:dyDescent="0.35">
      <c r="A283" s="81" t="s">
        <v>292</v>
      </c>
      <c r="B283" s="81">
        <v>47</v>
      </c>
      <c r="C283" s="81" t="s">
        <v>1610</v>
      </c>
      <c r="D283" s="81" t="s">
        <v>5560</v>
      </c>
      <c r="E283" s="81" t="s">
        <v>2082</v>
      </c>
      <c r="F283" s="81">
        <v>99095571</v>
      </c>
      <c r="G283" s="81">
        <v>105060118</v>
      </c>
      <c r="H283" s="81">
        <v>99095571</v>
      </c>
      <c r="I283" s="81" t="s">
        <v>2829</v>
      </c>
      <c r="J283" s="81" t="s">
        <v>2833</v>
      </c>
      <c r="K283" s="81">
        <v>2482518</v>
      </c>
      <c r="L283" s="81">
        <v>0</v>
      </c>
      <c r="M283" s="81">
        <v>101578089</v>
      </c>
      <c r="N283" s="81">
        <v>101578089</v>
      </c>
      <c r="O283" s="81">
        <v>99095571</v>
      </c>
      <c r="P283" s="81">
        <v>101578089</v>
      </c>
      <c r="Q283" s="81">
        <v>99095571</v>
      </c>
      <c r="R283" s="81">
        <v>101578089</v>
      </c>
      <c r="S283" s="81">
        <v>99095571</v>
      </c>
    </row>
    <row r="284" spans="1:19" x14ac:dyDescent="0.35">
      <c r="A284" s="81" t="s">
        <v>293</v>
      </c>
      <c r="B284" s="81">
        <v>47</v>
      </c>
      <c r="C284" s="81" t="s">
        <v>1610</v>
      </c>
      <c r="D284" s="81" t="s">
        <v>5561</v>
      </c>
      <c r="E284" s="81" t="s">
        <v>2083</v>
      </c>
      <c r="F284" s="81">
        <v>42746810</v>
      </c>
      <c r="G284" s="81">
        <v>48893836</v>
      </c>
      <c r="H284" s="81">
        <v>42746810</v>
      </c>
      <c r="I284" s="81" t="s">
        <v>2829</v>
      </c>
      <c r="J284" s="81" t="s">
        <v>2833</v>
      </c>
      <c r="K284" s="81">
        <v>1595529</v>
      </c>
      <c r="L284" s="81">
        <v>0</v>
      </c>
      <c r="M284" s="81">
        <v>44342339</v>
      </c>
      <c r="N284" s="81">
        <v>44342339</v>
      </c>
      <c r="O284" s="81">
        <v>42746810</v>
      </c>
      <c r="P284" s="81">
        <v>44342339</v>
      </c>
      <c r="Q284" s="81">
        <v>42746810</v>
      </c>
      <c r="R284" s="81">
        <v>44342339</v>
      </c>
      <c r="S284" s="81">
        <v>42746810</v>
      </c>
    </row>
    <row r="285" spans="1:19" x14ac:dyDescent="0.35">
      <c r="A285" s="81" t="s">
        <v>294</v>
      </c>
      <c r="B285" s="81">
        <v>47</v>
      </c>
      <c r="C285" s="81" t="s">
        <v>1610</v>
      </c>
      <c r="D285" s="81" t="s">
        <v>5679</v>
      </c>
      <c r="E285" s="81" t="s">
        <v>2084</v>
      </c>
      <c r="F285" s="81">
        <v>25204787</v>
      </c>
      <c r="G285" s="81">
        <v>27291488</v>
      </c>
      <c r="H285" s="81">
        <v>25204787</v>
      </c>
      <c r="I285" s="81" t="s">
        <v>2829</v>
      </c>
      <c r="J285" s="81" t="s">
        <v>2833</v>
      </c>
      <c r="K285" s="81">
        <v>637490</v>
      </c>
      <c r="L285" s="81">
        <v>0</v>
      </c>
      <c r="M285" s="81">
        <v>25842277</v>
      </c>
      <c r="N285" s="81">
        <v>25842277</v>
      </c>
      <c r="O285" s="81">
        <v>25204787</v>
      </c>
      <c r="P285" s="81">
        <v>25842277</v>
      </c>
      <c r="Q285" s="81">
        <v>25204787</v>
      </c>
      <c r="R285" s="81">
        <v>25842277</v>
      </c>
      <c r="S285" s="81">
        <v>25204787</v>
      </c>
    </row>
    <row r="286" spans="1:19" x14ac:dyDescent="0.35">
      <c r="A286" s="81" t="s">
        <v>295</v>
      </c>
      <c r="B286" s="81">
        <v>47</v>
      </c>
      <c r="C286" s="81" t="s">
        <v>1610</v>
      </c>
      <c r="D286" s="81" t="s">
        <v>5684</v>
      </c>
      <c r="E286" s="81" t="s">
        <v>1970</v>
      </c>
      <c r="F286" s="81">
        <v>3065375</v>
      </c>
      <c r="G286" s="81">
        <v>3065375</v>
      </c>
      <c r="H286" s="81">
        <v>3065375</v>
      </c>
      <c r="I286" s="81" t="s">
        <v>2829</v>
      </c>
      <c r="J286" s="81" t="s">
        <v>2833</v>
      </c>
      <c r="K286" s="81">
        <v>90000</v>
      </c>
      <c r="L286" s="81">
        <v>0</v>
      </c>
      <c r="M286" s="81">
        <v>3155375</v>
      </c>
      <c r="N286" s="81">
        <v>3155375</v>
      </c>
      <c r="O286" s="81">
        <v>3065375</v>
      </c>
      <c r="P286" s="81">
        <v>3155375</v>
      </c>
      <c r="Q286" s="81">
        <v>3065375</v>
      </c>
      <c r="R286" s="81">
        <v>3155375</v>
      </c>
      <c r="S286" s="81">
        <v>3065375</v>
      </c>
    </row>
    <row r="287" spans="1:19" x14ac:dyDescent="0.35">
      <c r="A287" s="81" t="s">
        <v>296</v>
      </c>
      <c r="B287" s="81">
        <v>47</v>
      </c>
      <c r="C287" s="81" t="s">
        <v>1610</v>
      </c>
      <c r="D287" s="81" t="s">
        <v>5716</v>
      </c>
      <c r="E287" s="81" t="s">
        <v>2085</v>
      </c>
      <c r="F287" s="81">
        <v>17848415</v>
      </c>
      <c r="G287" s="81">
        <v>17848415</v>
      </c>
      <c r="H287" s="81">
        <v>17848415</v>
      </c>
      <c r="I287" s="81" t="s">
        <v>2829</v>
      </c>
      <c r="J287" s="81" t="s">
        <v>2833</v>
      </c>
      <c r="K287" s="81">
        <v>544601</v>
      </c>
      <c r="L287" s="81">
        <v>0</v>
      </c>
      <c r="M287" s="81">
        <v>18393016</v>
      </c>
      <c r="N287" s="81">
        <v>18393016</v>
      </c>
      <c r="O287" s="81">
        <v>17848415</v>
      </c>
      <c r="P287" s="81">
        <v>18393016</v>
      </c>
      <c r="Q287" s="81">
        <v>17848415</v>
      </c>
      <c r="R287" s="81">
        <v>18393016</v>
      </c>
      <c r="S287" s="81">
        <v>17848415</v>
      </c>
    </row>
    <row r="288" spans="1:19" x14ac:dyDescent="0.35">
      <c r="A288" s="81" t="s">
        <v>297</v>
      </c>
      <c r="B288" s="81">
        <v>47</v>
      </c>
      <c r="C288" s="81" t="s">
        <v>1610</v>
      </c>
      <c r="D288" s="81" t="s">
        <v>5723</v>
      </c>
      <c r="E288" s="81" t="s">
        <v>2086</v>
      </c>
      <c r="F288" s="81">
        <v>147420</v>
      </c>
      <c r="G288" s="81">
        <v>147420</v>
      </c>
      <c r="H288" s="81">
        <v>147420</v>
      </c>
      <c r="I288" s="81" t="s">
        <v>2829</v>
      </c>
      <c r="J288" s="81" t="s">
        <v>2833</v>
      </c>
      <c r="K288" s="81">
        <v>0</v>
      </c>
      <c r="L288" s="81">
        <v>0</v>
      </c>
      <c r="M288" s="81">
        <v>147420</v>
      </c>
      <c r="N288" s="81">
        <v>147420</v>
      </c>
      <c r="O288" s="81">
        <v>147420</v>
      </c>
      <c r="P288" s="81">
        <v>147420</v>
      </c>
      <c r="Q288" s="81">
        <v>147420</v>
      </c>
      <c r="R288" s="81">
        <v>147420</v>
      </c>
      <c r="S288" s="81">
        <v>147420</v>
      </c>
    </row>
    <row r="289" spans="1:19" x14ac:dyDescent="0.35">
      <c r="A289" s="81" t="s">
        <v>298</v>
      </c>
      <c r="B289" s="81">
        <v>47</v>
      </c>
      <c r="C289" s="81" t="s">
        <v>1610</v>
      </c>
      <c r="D289" s="81" t="s">
        <v>5885</v>
      </c>
      <c r="E289" s="81" t="s">
        <v>2087</v>
      </c>
      <c r="F289" s="81">
        <v>14322221</v>
      </c>
      <c r="G289" s="81">
        <v>14322221</v>
      </c>
      <c r="H289" s="81">
        <v>14322221</v>
      </c>
      <c r="I289" s="81" t="s">
        <v>2829</v>
      </c>
      <c r="J289" s="81" t="s">
        <v>2833</v>
      </c>
      <c r="K289" s="81">
        <v>391267</v>
      </c>
      <c r="L289" s="81">
        <v>0</v>
      </c>
      <c r="M289" s="81">
        <v>14713488</v>
      </c>
      <c r="N289" s="81">
        <v>14713488</v>
      </c>
      <c r="O289" s="81">
        <v>14322221</v>
      </c>
      <c r="P289" s="81">
        <v>14713488</v>
      </c>
      <c r="Q289" s="81">
        <v>14322221</v>
      </c>
      <c r="R289" s="81">
        <v>14713488</v>
      </c>
      <c r="S289" s="81">
        <v>14322221</v>
      </c>
    </row>
    <row r="290" spans="1:19" x14ac:dyDescent="0.35">
      <c r="A290" s="81" t="s">
        <v>299</v>
      </c>
      <c r="B290" s="81">
        <v>47</v>
      </c>
      <c r="C290" s="81" t="s">
        <v>1610</v>
      </c>
      <c r="D290" s="81" t="s">
        <v>5889</v>
      </c>
      <c r="E290" s="81" t="s">
        <v>1928</v>
      </c>
      <c r="F290" s="81">
        <v>1622870</v>
      </c>
      <c r="G290" s="81">
        <v>1622870</v>
      </c>
      <c r="H290" s="81">
        <v>1622870</v>
      </c>
      <c r="I290" s="81" t="s">
        <v>2829</v>
      </c>
      <c r="J290" s="81" t="s">
        <v>2833</v>
      </c>
      <c r="K290" s="81">
        <v>40000</v>
      </c>
      <c r="L290" s="81">
        <v>0</v>
      </c>
      <c r="M290" s="81">
        <v>1662870</v>
      </c>
      <c r="N290" s="81">
        <v>1662870</v>
      </c>
      <c r="O290" s="81">
        <v>1622870</v>
      </c>
      <c r="P290" s="81">
        <v>1662870</v>
      </c>
      <c r="Q290" s="81">
        <v>1622870</v>
      </c>
      <c r="R290" s="81">
        <v>1662870</v>
      </c>
      <c r="S290" s="81">
        <v>1622870</v>
      </c>
    </row>
    <row r="291" spans="1:19" x14ac:dyDescent="0.35">
      <c r="A291" s="81" t="s">
        <v>300</v>
      </c>
      <c r="B291" s="81">
        <v>47</v>
      </c>
      <c r="C291" s="81" t="s">
        <v>1610</v>
      </c>
      <c r="D291" s="81" t="s">
        <v>6344</v>
      </c>
      <c r="E291" s="81" t="s">
        <v>1971</v>
      </c>
      <c r="F291" s="81">
        <v>3552350</v>
      </c>
      <c r="G291" s="81">
        <v>3552350</v>
      </c>
      <c r="H291" s="81">
        <v>3552350</v>
      </c>
      <c r="I291" s="81" t="s">
        <v>2829</v>
      </c>
      <c r="J291" s="81" t="s">
        <v>2833</v>
      </c>
      <c r="K291" s="81">
        <v>23730</v>
      </c>
      <c r="L291" s="81">
        <v>0</v>
      </c>
      <c r="M291" s="81">
        <v>3576080</v>
      </c>
      <c r="N291" s="81">
        <v>3576080</v>
      </c>
      <c r="O291" s="81">
        <v>3552350</v>
      </c>
      <c r="P291" s="81">
        <v>13457330</v>
      </c>
      <c r="Q291" s="81">
        <v>13433600</v>
      </c>
      <c r="R291" s="81">
        <v>13457330</v>
      </c>
      <c r="S291" s="81">
        <v>13433600</v>
      </c>
    </row>
    <row r="292" spans="1:19" x14ac:dyDescent="0.35">
      <c r="A292" s="81" t="s">
        <v>301</v>
      </c>
      <c r="B292" s="81">
        <v>47</v>
      </c>
      <c r="C292" s="81" t="s">
        <v>1610</v>
      </c>
      <c r="D292" s="81" t="s">
        <v>6346</v>
      </c>
      <c r="E292" s="81" t="s">
        <v>2088</v>
      </c>
      <c r="F292" s="81">
        <v>1477795</v>
      </c>
      <c r="G292" s="81">
        <v>1477795</v>
      </c>
      <c r="H292" s="81">
        <v>1477795</v>
      </c>
      <c r="I292" s="81" t="s">
        <v>2829</v>
      </c>
      <c r="J292" s="81" t="s">
        <v>2833</v>
      </c>
      <c r="K292" s="81">
        <v>10000</v>
      </c>
      <c r="L292" s="81">
        <v>0</v>
      </c>
      <c r="M292" s="81">
        <v>1487795</v>
      </c>
      <c r="N292" s="81">
        <v>1487795</v>
      </c>
      <c r="O292" s="81">
        <v>1477795</v>
      </c>
      <c r="P292" s="81">
        <v>9029025</v>
      </c>
      <c r="Q292" s="81">
        <v>9019025</v>
      </c>
      <c r="R292" s="81">
        <v>9029025</v>
      </c>
      <c r="S292" s="81">
        <v>9019025</v>
      </c>
    </row>
    <row r="293" spans="1:19" x14ac:dyDescent="0.35">
      <c r="A293" s="81" t="s">
        <v>302</v>
      </c>
      <c r="B293" s="81">
        <v>48</v>
      </c>
      <c r="C293" s="81" t="s">
        <v>1611</v>
      </c>
      <c r="D293" s="81" t="s">
        <v>5562</v>
      </c>
      <c r="E293" s="81" t="s">
        <v>2089</v>
      </c>
      <c r="F293" s="81">
        <v>235226485</v>
      </c>
      <c r="G293" s="81">
        <v>235226485</v>
      </c>
      <c r="H293" s="81">
        <v>235226485</v>
      </c>
      <c r="I293" s="81" t="s">
        <v>2829</v>
      </c>
      <c r="J293" s="81" t="s">
        <v>2832</v>
      </c>
      <c r="K293" s="81">
        <v>3613591</v>
      </c>
      <c r="L293" s="81">
        <v>0</v>
      </c>
      <c r="M293" s="81">
        <v>238840076</v>
      </c>
      <c r="N293" s="81">
        <v>238840076</v>
      </c>
      <c r="O293" s="81">
        <v>235226485</v>
      </c>
      <c r="P293" s="81">
        <v>807624376</v>
      </c>
      <c r="Q293" s="81">
        <v>804010785</v>
      </c>
      <c r="R293" s="81">
        <v>807624376</v>
      </c>
      <c r="S293" s="81">
        <v>804010785</v>
      </c>
    </row>
    <row r="294" spans="1:19" x14ac:dyDescent="0.35">
      <c r="A294" s="81" t="s">
        <v>303</v>
      </c>
      <c r="B294" s="81">
        <v>48</v>
      </c>
      <c r="C294" s="81" t="s">
        <v>1611</v>
      </c>
      <c r="D294" s="81" t="s">
        <v>5564</v>
      </c>
      <c r="E294" s="81" t="s">
        <v>2090</v>
      </c>
      <c r="F294" s="81">
        <v>235006900</v>
      </c>
      <c r="G294" s="81">
        <v>235006900</v>
      </c>
      <c r="H294" s="81">
        <v>235006900</v>
      </c>
      <c r="I294" s="81" t="s">
        <v>2829</v>
      </c>
      <c r="J294" s="81" t="s">
        <v>2832</v>
      </c>
      <c r="K294" s="81">
        <v>1910497</v>
      </c>
      <c r="L294" s="81">
        <v>0</v>
      </c>
      <c r="M294" s="81">
        <v>236917397</v>
      </c>
      <c r="N294" s="81">
        <v>236917397</v>
      </c>
      <c r="O294" s="81">
        <v>235006900</v>
      </c>
      <c r="P294" s="81">
        <v>236917397</v>
      </c>
      <c r="Q294" s="81">
        <v>235006900</v>
      </c>
      <c r="R294" s="81">
        <v>236917397</v>
      </c>
      <c r="S294" s="81">
        <v>235006900</v>
      </c>
    </row>
    <row r="295" spans="1:19" x14ac:dyDescent="0.35">
      <c r="A295" s="81" t="s">
        <v>304</v>
      </c>
      <c r="B295" s="81">
        <v>48</v>
      </c>
      <c r="C295" s="81" t="s">
        <v>1611</v>
      </c>
      <c r="D295" s="81" t="s">
        <v>6285</v>
      </c>
      <c r="E295" s="81" t="s">
        <v>2091</v>
      </c>
      <c r="F295" s="81">
        <v>76334036</v>
      </c>
      <c r="G295" s="81">
        <v>76334036</v>
      </c>
      <c r="H295" s="81">
        <v>76334036</v>
      </c>
      <c r="I295" s="81" t="s">
        <v>2829</v>
      </c>
      <c r="J295" s="81" t="s">
        <v>2832</v>
      </c>
      <c r="K295" s="81">
        <v>140000</v>
      </c>
      <c r="L295" s="81">
        <v>0</v>
      </c>
      <c r="M295" s="81">
        <v>76474036</v>
      </c>
      <c r="N295" s="81">
        <v>76474036</v>
      </c>
      <c r="O295" s="81">
        <v>76334036</v>
      </c>
      <c r="P295" s="81">
        <v>76474036</v>
      </c>
      <c r="Q295" s="81">
        <v>76334036</v>
      </c>
      <c r="R295" s="81">
        <v>76474036</v>
      </c>
      <c r="S295" s="81">
        <v>76334036</v>
      </c>
    </row>
    <row r="296" spans="1:19" x14ac:dyDescent="0.35">
      <c r="A296" s="81" t="s">
        <v>305</v>
      </c>
      <c r="B296" s="81">
        <v>49</v>
      </c>
      <c r="C296" s="81" t="s">
        <v>1612</v>
      </c>
      <c r="D296" s="81" t="s">
        <v>5565</v>
      </c>
      <c r="E296" s="81" t="s">
        <v>2092</v>
      </c>
      <c r="F296" s="81">
        <v>1471422488</v>
      </c>
      <c r="G296" s="81">
        <v>1471422488</v>
      </c>
      <c r="H296" s="81">
        <v>1471422488</v>
      </c>
      <c r="I296" s="81" t="s">
        <v>2829</v>
      </c>
      <c r="J296" s="81" t="s">
        <v>2832</v>
      </c>
      <c r="K296" s="81">
        <v>31682788</v>
      </c>
      <c r="L296" s="81">
        <v>0</v>
      </c>
      <c r="M296" s="81">
        <v>1503105276</v>
      </c>
      <c r="N296" s="81">
        <v>1503105276</v>
      </c>
      <c r="O296" s="81">
        <v>1471422488</v>
      </c>
      <c r="P296" s="81">
        <v>1503105276</v>
      </c>
      <c r="Q296" s="81">
        <v>1471422488</v>
      </c>
      <c r="R296" s="81">
        <v>1503105276</v>
      </c>
      <c r="S296" s="81">
        <v>1471422488</v>
      </c>
    </row>
    <row r="297" spans="1:19" x14ac:dyDescent="0.35">
      <c r="A297" s="81" t="s">
        <v>306</v>
      </c>
      <c r="B297" s="81">
        <v>49</v>
      </c>
      <c r="C297" s="81" t="s">
        <v>1612</v>
      </c>
      <c r="D297" s="81" t="s">
        <v>5566</v>
      </c>
      <c r="E297" s="81" t="s">
        <v>2093</v>
      </c>
      <c r="F297" s="81">
        <v>458866569</v>
      </c>
      <c r="G297" s="81">
        <v>458866569</v>
      </c>
      <c r="H297" s="81">
        <v>458866569</v>
      </c>
      <c r="I297" s="81" t="s">
        <v>2829</v>
      </c>
      <c r="J297" s="81" t="s">
        <v>2832</v>
      </c>
      <c r="K297" s="81">
        <v>8015879</v>
      </c>
      <c r="L297" s="81">
        <v>0</v>
      </c>
      <c r="M297" s="81">
        <v>466882448</v>
      </c>
      <c r="N297" s="81">
        <v>466882448</v>
      </c>
      <c r="O297" s="81">
        <v>458866569</v>
      </c>
      <c r="P297" s="81">
        <v>537002299</v>
      </c>
      <c r="Q297" s="81">
        <v>528986420</v>
      </c>
      <c r="R297" s="81">
        <v>537002299</v>
      </c>
      <c r="S297" s="81">
        <v>528986420</v>
      </c>
    </row>
    <row r="298" spans="1:19" x14ac:dyDescent="0.35">
      <c r="A298" s="81" t="s">
        <v>307</v>
      </c>
      <c r="B298" s="81">
        <v>49</v>
      </c>
      <c r="C298" s="81" t="s">
        <v>1612</v>
      </c>
      <c r="D298" s="81" t="s">
        <v>5567</v>
      </c>
      <c r="E298" s="81" t="s">
        <v>2094</v>
      </c>
      <c r="F298" s="81">
        <v>367700638</v>
      </c>
      <c r="G298" s="81">
        <v>376765581</v>
      </c>
      <c r="H298" s="81">
        <v>367700638</v>
      </c>
      <c r="I298" s="81" t="s">
        <v>2829</v>
      </c>
      <c r="J298" s="81" t="s">
        <v>2833</v>
      </c>
      <c r="K298" s="81">
        <v>8493299</v>
      </c>
      <c r="L298" s="81">
        <v>0</v>
      </c>
      <c r="M298" s="81">
        <v>376193937</v>
      </c>
      <c r="N298" s="81">
        <v>376193937</v>
      </c>
      <c r="O298" s="81">
        <v>367700638</v>
      </c>
      <c r="P298" s="81">
        <v>376193937</v>
      </c>
      <c r="Q298" s="81">
        <v>367700638</v>
      </c>
      <c r="R298" s="81">
        <v>376193937</v>
      </c>
      <c r="S298" s="81">
        <v>367700638</v>
      </c>
    </row>
    <row r="299" spans="1:19" x14ac:dyDescent="0.35">
      <c r="A299" s="81" t="s">
        <v>308</v>
      </c>
      <c r="B299" s="81">
        <v>49</v>
      </c>
      <c r="C299" s="81" t="s">
        <v>1612</v>
      </c>
      <c r="D299" s="81" t="s">
        <v>5568</v>
      </c>
      <c r="E299" s="81" t="s">
        <v>2095</v>
      </c>
      <c r="F299" s="81">
        <v>962762137</v>
      </c>
      <c r="G299" s="81">
        <v>962762137</v>
      </c>
      <c r="H299" s="81">
        <v>962762137</v>
      </c>
      <c r="I299" s="81" t="s">
        <v>2829</v>
      </c>
      <c r="J299" s="81" t="s">
        <v>2832</v>
      </c>
      <c r="K299" s="81">
        <v>21485517</v>
      </c>
      <c r="L299" s="81">
        <v>0</v>
      </c>
      <c r="M299" s="81">
        <v>984247654</v>
      </c>
      <c r="N299" s="81">
        <v>984247654</v>
      </c>
      <c r="O299" s="81">
        <v>962762137</v>
      </c>
      <c r="P299" s="81">
        <v>984247654</v>
      </c>
      <c r="Q299" s="81">
        <v>962762137</v>
      </c>
      <c r="R299" s="81">
        <v>984247654</v>
      </c>
      <c r="S299" s="81">
        <v>962762137</v>
      </c>
    </row>
    <row r="300" spans="1:19" x14ac:dyDescent="0.35">
      <c r="A300" s="81" t="s">
        <v>309</v>
      </c>
      <c r="B300" s="81">
        <v>49</v>
      </c>
      <c r="C300" s="81" t="s">
        <v>1612</v>
      </c>
      <c r="D300" s="81" t="s">
        <v>5569</v>
      </c>
      <c r="E300" s="81" t="s">
        <v>2096</v>
      </c>
      <c r="F300" s="81">
        <v>268914629</v>
      </c>
      <c r="G300" s="81">
        <v>268914629</v>
      </c>
      <c r="H300" s="81">
        <v>268914629</v>
      </c>
      <c r="I300" s="81" t="s">
        <v>2829</v>
      </c>
      <c r="J300" s="81" t="s">
        <v>2832</v>
      </c>
      <c r="K300" s="81">
        <v>5007927</v>
      </c>
      <c r="L300" s="81">
        <v>0</v>
      </c>
      <c r="M300" s="81">
        <v>273922556</v>
      </c>
      <c r="N300" s="81">
        <v>273922556</v>
      </c>
      <c r="O300" s="81">
        <v>268914629</v>
      </c>
      <c r="P300" s="81">
        <v>273922556</v>
      </c>
      <c r="Q300" s="81">
        <v>268914629</v>
      </c>
      <c r="R300" s="81">
        <v>273922556</v>
      </c>
      <c r="S300" s="81">
        <v>268914629</v>
      </c>
    </row>
    <row r="301" spans="1:19" x14ac:dyDescent="0.35">
      <c r="A301" s="81" t="s">
        <v>310</v>
      </c>
      <c r="B301" s="81">
        <v>49</v>
      </c>
      <c r="C301" s="81" t="s">
        <v>1612</v>
      </c>
      <c r="D301" s="81" t="s">
        <v>5571</v>
      </c>
      <c r="E301" s="81" t="s">
        <v>2097</v>
      </c>
      <c r="F301" s="81">
        <v>367666170</v>
      </c>
      <c r="G301" s="81">
        <v>367666170</v>
      </c>
      <c r="H301" s="81">
        <v>367666170</v>
      </c>
      <c r="I301" s="81" t="s">
        <v>2829</v>
      </c>
      <c r="J301" s="81" t="s">
        <v>2832</v>
      </c>
      <c r="K301" s="81">
        <v>5735024</v>
      </c>
      <c r="L301" s="81">
        <v>0</v>
      </c>
      <c r="M301" s="81">
        <v>373401194</v>
      </c>
      <c r="N301" s="81">
        <v>373401194</v>
      </c>
      <c r="O301" s="81">
        <v>367666170</v>
      </c>
      <c r="P301" s="81">
        <v>373401194</v>
      </c>
      <c r="Q301" s="81">
        <v>367666170</v>
      </c>
      <c r="R301" s="81">
        <v>373401194</v>
      </c>
      <c r="S301" s="81">
        <v>367666170</v>
      </c>
    </row>
    <row r="302" spans="1:19" x14ac:dyDescent="0.35">
      <c r="A302" s="81" t="s">
        <v>311</v>
      </c>
      <c r="B302" s="81">
        <v>49</v>
      </c>
      <c r="C302" s="81" t="s">
        <v>1612</v>
      </c>
      <c r="D302" s="81" t="s">
        <v>5572</v>
      </c>
      <c r="E302" s="81" t="s">
        <v>2098</v>
      </c>
      <c r="F302" s="81">
        <v>12291559</v>
      </c>
      <c r="G302" s="81">
        <v>12291559</v>
      </c>
      <c r="H302" s="81">
        <v>12291559</v>
      </c>
      <c r="I302" s="81" t="s">
        <v>2829</v>
      </c>
      <c r="J302" s="81" t="s">
        <v>2832</v>
      </c>
      <c r="K302" s="81">
        <v>291966</v>
      </c>
      <c r="L302" s="81">
        <v>0</v>
      </c>
      <c r="M302" s="81">
        <v>12583525</v>
      </c>
      <c r="N302" s="81">
        <v>12583525</v>
      </c>
      <c r="O302" s="81">
        <v>12291559</v>
      </c>
      <c r="P302" s="81">
        <v>12583525</v>
      </c>
      <c r="Q302" s="81">
        <v>12291559</v>
      </c>
      <c r="R302" s="81">
        <v>12583525</v>
      </c>
      <c r="S302" s="81">
        <v>12291559</v>
      </c>
    </row>
    <row r="303" spans="1:19" x14ac:dyDescent="0.35">
      <c r="A303" s="81" t="s">
        <v>312</v>
      </c>
      <c r="B303" s="81">
        <v>49</v>
      </c>
      <c r="C303" s="81" t="s">
        <v>1612</v>
      </c>
      <c r="D303" s="81" t="s">
        <v>5573</v>
      </c>
      <c r="E303" s="81" t="s">
        <v>2099</v>
      </c>
      <c r="F303" s="81">
        <v>196771836</v>
      </c>
      <c r="G303" s="81">
        <v>196771836</v>
      </c>
      <c r="H303" s="81">
        <v>196771836</v>
      </c>
      <c r="I303" s="81" t="s">
        <v>2829</v>
      </c>
      <c r="J303" s="81" t="s">
        <v>2832</v>
      </c>
      <c r="K303" s="81">
        <v>1401335</v>
      </c>
      <c r="L303" s="81">
        <v>0</v>
      </c>
      <c r="M303" s="81">
        <v>198173171</v>
      </c>
      <c r="N303" s="81">
        <v>198173171</v>
      </c>
      <c r="O303" s="81">
        <v>196771836</v>
      </c>
      <c r="P303" s="81">
        <v>198173171</v>
      </c>
      <c r="Q303" s="81">
        <v>196771836</v>
      </c>
      <c r="R303" s="81">
        <v>198173171</v>
      </c>
      <c r="S303" s="81">
        <v>196771836</v>
      </c>
    </row>
    <row r="304" spans="1:19" x14ac:dyDescent="0.35">
      <c r="A304" s="81" t="s">
        <v>313</v>
      </c>
      <c r="B304" s="81">
        <v>49</v>
      </c>
      <c r="C304" s="81" t="s">
        <v>1612</v>
      </c>
      <c r="D304" s="81" t="s">
        <v>5637</v>
      </c>
      <c r="E304" s="81" t="s">
        <v>2100</v>
      </c>
      <c r="F304" s="81">
        <v>188967944</v>
      </c>
      <c r="G304" s="81">
        <v>188967944</v>
      </c>
      <c r="H304" s="81">
        <v>188967944</v>
      </c>
      <c r="I304" s="81" t="s">
        <v>2829</v>
      </c>
      <c r="J304" s="81" t="s">
        <v>2832</v>
      </c>
      <c r="K304" s="81">
        <v>4462520</v>
      </c>
      <c r="L304" s="81">
        <v>0</v>
      </c>
      <c r="M304" s="81">
        <v>193430464</v>
      </c>
      <c r="N304" s="81">
        <v>193430464</v>
      </c>
      <c r="O304" s="81">
        <v>188967944</v>
      </c>
      <c r="P304" s="81">
        <v>193430464</v>
      </c>
      <c r="Q304" s="81">
        <v>188967944</v>
      </c>
      <c r="R304" s="81">
        <v>193430464</v>
      </c>
      <c r="S304" s="81">
        <v>188967944</v>
      </c>
    </row>
    <row r="305" spans="1:19" x14ac:dyDescent="0.35">
      <c r="A305" s="81" t="s">
        <v>314</v>
      </c>
      <c r="B305" s="81">
        <v>49</v>
      </c>
      <c r="C305" s="81" t="s">
        <v>1612</v>
      </c>
      <c r="D305" s="81" t="s">
        <v>5828</v>
      </c>
      <c r="E305" s="81" t="s">
        <v>2101</v>
      </c>
      <c r="F305" s="81">
        <v>3622388</v>
      </c>
      <c r="G305" s="81">
        <v>3622388</v>
      </c>
      <c r="H305" s="81">
        <v>3622388</v>
      </c>
      <c r="I305" s="81" t="s">
        <v>2829</v>
      </c>
      <c r="J305" s="81" t="s">
        <v>2832</v>
      </c>
      <c r="K305" s="81">
        <v>20000</v>
      </c>
      <c r="L305" s="81">
        <v>0</v>
      </c>
      <c r="M305" s="81">
        <v>3642388</v>
      </c>
      <c r="N305" s="81">
        <v>3642388</v>
      </c>
      <c r="O305" s="81">
        <v>3622388</v>
      </c>
      <c r="P305" s="81">
        <v>3642388</v>
      </c>
      <c r="Q305" s="81">
        <v>3622388</v>
      </c>
      <c r="R305" s="81">
        <v>3642388</v>
      </c>
      <c r="S305" s="81">
        <v>3622388</v>
      </c>
    </row>
    <row r="306" spans="1:19" x14ac:dyDescent="0.35">
      <c r="A306" s="81" t="s">
        <v>315</v>
      </c>
      <c r="B306" s="81">
        <v>49</v>
      </c>
      <c r="C306" s="81" t="s">
        <v>1612</v>
      </c>
      <c r="D306" s="81" t="s">
        <v>5836</v>
      </c>
      <c r="E306" s="81" t="s">
        <v>2102</v>
      </c>
      <c r="F306" s="81">
        <v>91302967</v>
      </c>
      <c r="G306" s="81">
        <v>91302967</v>
      </c>
      <c r="H306" s="81">
        <v>91302967</v>
      </c>
      <c r="I306" s="81" t="s">
        <v>2829</v>
      </c>
      <c r="J306" s="81" t="s">
        <v>2832</v>
      </c>
      <c r="K306" s="81">
        <v>2551147</v>
      </c>
      <c r="L306" s="81">
        <v>0</v>
      </c>
      <c r="M306" s="81">
        <v>93854114</v>
      </c>
      <c r="N306" s="81">
        <v>93854114</v>
      </c>
      <c r="O306" s="81">
        <v>91302967</v>
      </c>
      <c r="P306" s="81">
        <v>93854114</v>
      </c>
      <c r="Q306" s="81">
        <v>91302967</v>
      </c>
      <c r="R306" s="81">
        <v>93854114</v>
      </c>
      <c r="S306" s="81">
        <v>91302967</v>
      </c>
    </row>
    <row r="307" spans="1:19" x14ac:dyDescent="0.35">
      <c r="A307" s="81" t="s">
        <v>316</v>
      </c>
      <c r="B307" s="81">
        <v>49</v>
      </c>
      <c r="C307" s="81" t="s">
        <v>1612</v>
      </c>
      <c r="D307" s="81" t="s">
        <v>6361</v>
      </c>
      <c r="E307" s="81" t="s">
        <v>2103</v>
      </c>
      <c r="F307" s="81">
        <v>54581539</v>
      </c>
      <c r="G307" s="81">
        <v>54581539</v>
      </c>
      <c r="H307" s="81">
        <v>54581539</v>
      </c>
      <c r="I307" s="81" t="s">
        <v>2829</v>
      </c>
      <c r="J307" s="81" t="s">
        <v>2832</v>
      </c>
      <c r="K307" s="81">
        <v>375720</v>
      </c>
      <c r="L307" s="81">
        <v>0</v>
      </c>
      <c r="M307" s="81">
        <v>54957259</v>
      </c>
      <c r="N307" s="81">
        <v>54957259</v>
      </c>
      <c r="O307" s="81">
        <v>54581539</v>
      </c>
      <c r="P307" s="81">
        <v>54957259</v>
      </c>
      <c r="Q307" s="81">
        <v>54581539</v>
      </c>
      <c r="R307" s="81">
        <v>54957259</v>
      </c>
      <c r="S307" s="81">
        <v>54581539</v>
      </c>
    </row>
    <row r="308" spans="1:19" x14ac:dyDescent="0.35">
      <c r="A308" s="81" t="s">
        <v>317</v>
      </c>
      <c r="B308" s="81">
        <v>49</v>
      </c>
      <c r="C308" s="81" t="s">
        <v>1612</v>
      </c>
      <c r="D308" s="81" t="s">
        <v>6811</v>
      </c>
      <c r="E308" s="81" t="s">
        <v>2104</v>
      </c>
      <c r="F308" s="81">
        <v>5798042</v>
      </c>
      <c r="G308" s="81">
        <v>5798042</v>
      </c>
      <c r="H308" s="81">
        <v>5798042</v>
      </c>
      <c r="I308" s="81" t="s">
        <v>2829</v>
      </c>
      <c r="J308" s="81" t="s">
        <v>2832</v>
      </c>
      <c r="K308" s="81">
        <v>10000</v>
      </c>
      <c r="L308" s="81">
        <v>0</v>
      </c>
      <c r="M308" s="81">
        <v>5808042</v>
      </c>
      <c r="N308" s="81">
        <v>5808042</v>
      </c>
      <c r="O308" s="81">
        <v>5798042</v>
      </c>
      <c r="P308" s="81">
        <v>5808042</v>
      </c>
      <c r="Q308" s="81">
        <v>5798042</v>
      </c>
      <c r="R308" s="81">
        <v>5808042</v>
      </c>
      <c r="S308" s="81">
        <v>5798042</v>
      </c>
    </row>
    <row r="309" spans="1:19" x14ac:dyDescent="0.35">
      <c r="A309" s="81" t="s">
        <v>318</v>
      </c>
      <c r="B309" s="81">
        <v>50</v>
      </c>
      <c r="C309" s="81" t="s">
        <v>1613</v>
      </c>
      <c r="D309" s="81" t="s">
        <v>5376</v>
      </c>
      <c r="E309" s="81" t="s">
        <v>1919</v>
      </c>
      <c r="F309" s="81">
        <v>6695209</v>
      </c>
      <c r="G309" s="81">
        <v>6695209</v>
      </c>
      <c r="H309" s="81">
        <v>6695209</v>
      </c>
      <c r="I309" s="81" t="s">
        <v>2829</v>
      </c>
      <c r="J309" s="81" t="s">
        <v>2833</v>
      </c>
      <c r="K309" s="81">
        <v>160000</v>
      </c>
      <c r="L309" s="81">
        <v>0</v>
      </c>
      <c r="M309" s="81">
        <v>6855209</v>
      </c>
      <c r="N309" s="81">
        <v>6855209</v>
      </c>
      <c r="O309" s="81">
        <v>6695209</v>
      </c>
      <c r="P309" s="81">
        <v>6855209</v>
      </c>
      <c r="Q309" s="81">
        <v>6695209</v>
      </c>
      <c r="R309" s="81">
        <v>6855209</v>
      </c>
      <c r="S309" s="81">
        <v>6695209</v>
      </c>
    </row>
    <row r="310" spans="1:19" x14ac:dyDescent="0.35">
      <c r="A310" s="81" t="s">
        <v>319</v>
      </c>
      <c r="B310" s="81">
        <v>50</v>
      </c>
      <c r="C310" s="81" t="s">
        <v>1613</v>
      </c>
      <c r="D310" s="81" t="s">
        <v>5380</v>
      </c>
      <c r="E310" s="81" t="s">
        <v>1922</v>
      </c>
      <c r="F310" s="81">
        <v>1365090</v>
      </c>
      <c r="G310" s="81">
        <v>1365090</v>
      </c>
      <c r="H310" s="81">
        <v>1365090</v>
      </c>
      <c r="I310" s="81" t="s">
        <v>2829</v>
      </c>
      <c r="J310" s="81" t="s">
        <v>2833</v>
      </c>
      <c r="K310" s="81">
        <v>30000</v>
      </c>
      <c r="L310" s="81">
        <v>0</v>
      </c>
      <c r="M310" s="81">
        <v>1395090</v>
      </c>
      <c r="N310" s="81">
        <v>1395090</v>
      </c>
      <c r="O310" s="81">
        <v>1365090</v>
      </c>
      <c r="P310" s="81">
        <v>1395090</v>
      </c>
      <c r="Q310" s="81">
        <v>1365090</v>
      </c>
      <c r="R310" s="81">
        <v>1395090</v>
      </c>
      <c r="S310" s="81">
        <v>1365090</v>
      </c>
    </row>
    <row r="311" spans="1:19" x14ac:dyDescent="0.35">
      <c r="A311" s="81" t="s">
        <v>320</v>
      </c>
      <c r="B311" s="81">
        <v>50</v>
      </c>
      <c r="C311" s="81" t="s">
        <v>1613</v>
      </c>
      <c r="D311" s="81" t="s">
        <v>5574</v>
      </c>
      <c r="E311" s="81" t="s">
        <v>2105</v>
      </c>
      <c r="F311" s="81">
        <v>94178225</v>
      </c>
      <c r="G311" s="81">
        <v>95188292</v>
      </c>
      <c r="H311" s="81">
        <v>94178225</v>
      </c>
      <c r="I311" s="81" t="s">
        <v>2829</v>
      </c>
      <c r="J311" s="81" t="s">
        <v>2833</v>
      </c>
      <c r="K311" s="81">
        <v>2949918</v>
      </c>
      <c r="L311" s="81">
        <v>0</v>
      </c>
      <c r="M311" s="81">
        <v>97128143</v>
      </c>
      <c r="N311" s="81">
        <v>97128143</v>
      </c>
      <c r="O311" s="81">
        <v>94178225</v>
      </c>
      <c r="P311" s="81">
        <v>97128143</v>
      </c>
      <c r="Q311" s="81">
        <v>94178225</v>
      </c>
      <c r="R311" s="81">
        <v>97128143</v>
      </c>
      <c r="S311" s="81">
        <v>94178225</v>
      </c>
    </row>
    <row r="312" spans="1:19" x14ac:dyDescent="0.35">
      <c r="A312" s="81" t="s">
        <v>321</v>
      </c>
      <c r="B312" s="81">
        <v>50</v>
      </c>
      <c r="C312" s="81" t="s">
        <v>1613</v>
      </c>
      <c r="D312" s="81" t="s">
        <v>5578</v>
      </c>
      <c r="E312" s="81" t="s">
        <v>1892</v>
      </c>
      <c r="F312" s="81">
        <v>987901256</v>
      </c>
      <c r="G312" s="81">
        <v>1020727538</v>
      </c>
      <c r="H312" s="81">
        <v>987901256</v>
      </c>
      <c r="I312" s="81" t="s">
        <v>2829</v>
      </c>
      <c r="J312" s="81" t="s">
        <v>2833</v>
      </c>
      <c r="K312" s="81">
        <v>36144001</v>
      </c>
      <c r="L312" s="81">
        <v>0</v>
      </c>
      <c r="M312" s="81">
        <v>1024045257</v>
      </c>
      <c r="N312" s="81">
        <v>1024045257</v>
      </c>
      <c r="O312" s="81">
        <v>987901256</v>
      </c>
      <c r="P312" s="81">
        <v>1024045257</v>
      </c>
      <c r="Q312" s="81">
        <v>987901256</v>
      </c>
      <c r="R312" s="81">
        <v>1024045257</v>
      </c>
      <c r="S312" s="81">
        <v>987901256</v>
      </c>
    </row>
    <row r="313" spans="1:19" x14ac:dyDescent="0.35">
      <c r="A313" s="81" t="s">
        <v>322</v>
      </c>
      <c r="B313" s="81">
        <v>50</v>
      </c>
      <c r="C313" s="81" t="s">
        <v>1613</v>
      </c>
      <c r="D313" s="81" t="s">
        <v>5579</v>
      </c>
      <c r="E313" s="81" t="s">
        <v>2106</v>
      </c>
      <c r="F313" s="81">
        <v>115533908</v>
      </c>
      <c r="G313" s="81">
        <v>115299333</v>
      </c>
      <c r="H313" s="81">
        <v>115533908</v>
      </c>
      <c r="I313" s="81" t="s">
        <v>2829</v>
      </c>
      <c r="J313" s="81" t="s">
        <v>2833</v>
      </c>
      <c r="K313" s="81">
        <v>2935382</v>
      </c>
      <c r="L313" s="81">
        <v>0</v>
      </c>
      <c r="M313" s="81">
        <v>118469290</v>
      </c>
      <c r="N313" s="81">
        <v>118469290</v>
      </c>
      <c r="O313" s="81">
        <v>115533908</v>
      </c>
      <c r="P313" s="81">
        <v>118469290</v>
      </c>
      <c r="Q313" s="81">
        <v>115533908</v>
      </c>
      <c r="R313" s="81">
        <v>118469290</v>
      </c>
      <c r="S313" s="81">
        <v>115533908</v>
      </c>
    </row>
    <row r="314" spans="1:19" x14ac:dyDescent="0.35">
      <c r="A314" s="81" t="s">
        <v>323</v>
      </c>
      <c r="B314" s="81">
        <v>50</v>
      </c>
      <c r="C314" s="81" t="s">
        <v>1613</v>
      </c>
      <c r="D314" s="81" t="s">
        <v>5582</v>
      </c>
      <c r="E314" s="81" t="s">
        <v>1927</v>
      </c>
      <c r="F314" s="81">
        <v>83268796</v>
      </c>
      <c r="G314" s="81">
        <v>88824809</v>
      </c>
      <c r="H314" s="81">
        <v>83268796</v>
      </c>
      <c r="I314" s="81" t="s">
        <v>2829</v>
      </c>
      <c r="J314" s="81" t="s">
        <v>2834</v>
      </c>
      <c r="K314" s="81">
        <v>2126353</v>
      </c>
      <c r="L314" s="81">
        <v>0</v>
      </c>
      <c r="M314" s="81">
        <v>85395149</v>
      </c>
      <c r="N314" s="81">
        <v>85395149</v>
      </c>
      <c r="O314" s="81">
        <v>83268796</v>
      </c>
      <c r="P314" s="81">
        <v>85395149</v>
      </c>
      <c r="Q314" s="81">
        <v>83268796</v>
      </c>
      <c r="R314" s="81">
        <v>85395149</v>
      </c>
      <c r="S314" s="81">
        <v>83268796</v>
      </c>
    </row>
    <row r="315" spans="1:19" x14ac:dyDescent="0.35">
      <c r="A315" s="81" t="s">
        <v>324</v>
      </c>
      <c r="B315" s="81">
        <v>50</v>
      </c>
      <c r="C315" s="81" t="s">
        <v>1613</v>
      </c>
      <c r="D315" s="81" t="s">
        <v>5585</v>
      </c>
      <c r="E315" s="81" t="s">
        <v>1893</v>
      </c>
      <c r="F315" s="81">
        <v>1576434279</v>
      </c>
      <c r="G315" s="81">
        <v>1742321195</v>
      </c>
      <c r="H315" s="81">
        <v>1576434279</v>
      </c>
      <c r="I315" s="81" t="s">
        <v>2829</v>
      </c>
      <c r="J315" s="81" t="s">
        <v>2834</v>
      </c>
      <c r="K315" s="81">
        <v>69092720</v>
      </c>
      <c r="L315" s="81">
        <v>0</v>
      </c>
      <c r="M315" s="81">
        <v>1645526999</v>
      </c>
      <c r="N315" s="81">
        <v>1645526999</v>
      </c>
      <c r="O315" s="81">
        <v>1576434279</v>
      </c>
      <c r="P315" s="81">
        <v>1645526999</v>
      </c>
      <c r="Q315" s="81">
        <v>1576434279</v>
      </c>
      <c r="R315" s="81">
        <v>1645526999</v>
      </c>
      <c r="S315" s="81">
        <v>1576434279</v>
      </c>
    </row>
    <row r="316" spans="1:19" x14ac:dyDescent="0.35">
      <c r="A316" s="81" t="s">
        <v>325</v>
      </c>
      <c r="B316" s="81">
        <v>50</v>
      </c>
      <c r="C316" s="81" t="s">
        <v>1613</v>
      </c>
      <c r="D316" s="81" t="s">
        <v>6191</v>
      </c>
      <c r="E316" s="81" t="s">
        <v>1895</v>
      </c>
      <c r="F316" s="81">
        <v>1866684</v>
      </c>
      <c r="G316" s="81">
        <v>1866684</v>
      </c>
      <c r="H316" s="81">
        <v>1866684</v>
      </c>
      <c r="I316" s="81" t="s">
        <v>2829</v>
      </c>
      <c r="J316" s="81" t="s">
        <v>2833</v>
      </c>
      <c r="K316" s="81">
        <v>70000</v>
      </c>
      <c r="L316" s="81">
        <v>0</v>
      </c>
      <c r="M316" s="81">
        <v>1936684</v>
      </c>
      <c r="N316" s="81">
        <v>1936684</v>
      </c>
      <c r="O316" s="81">
        <v>1866684</v>
      </c>
      <c r="P316" s="81">
        <v>1936684</v>
      </c>
      <c r="Q316" s="81">
        <v>1866684</v>
      </c>
      <c r="R316" s="81">
        <v>1936684</v>
      </c>
      <c r="S316" s="81">
        <v>1866684</v>
      </c>
    </row>
    <row r="317" spans="1:19" x14ac:dyDescent="0.35">
      <c r="A317" s="81" t="s">
        <v>326</v>
      </c>
      <c r="B317" s="81">
        <v>50</v>
      </c>
      <c r="C317" s="81" t="s">
        <v>1613</v>
      </c>
      <c r="D317" s="81" t="s">
        <v>6289</v>
      </c>
      <c r="E317" s="81" t="s">
        <v>2107</v>
      </c>
      <c r="F317" s="81">
        <v>13577025</v>
      </c>
      <c r="G317" s="81">
        <v>13577025</v>
      </c>
      <c r="H317" s="81">
        <v>13577025</v>
      </c>
      <c r="I317" s="81" t="s">
        <v>2829</v>
      </c>
      <c r="J317" s="81" t="s">
        <v>2833</v>
      </c>
      <c r="K317" s="81">
        <v>317053</v>
      </c>
      <c r="L317" s="81">
        <v>0</v>
      </c>
      <c r="M317" s="81">
        <v>13894078</v>
      </c>
      <c r="N317" s="81">
        <v>13894078</v>
      </c>
      <c r="O317" s="81">
        <v>13577025</v>
      </c>
      <c r="P317" s="81">
        <v>13894078</v>
      </c>
      <c r="Q317" s="81">
        <v>13577025</v>
      </c>
      <c r="R317" s="81">
        <v>13894078</v>
      </c>
      <c r="S317" s="81">
        <v>13577025</v>
      </c>
    </row>
    <row r="318" spans="1:19" x14ac:dyDescent="0.35">
      <c r="A318" s="81" t="s">
        <v>327</v>
      </c>
      <c r="B318" s="81">
        <v>50</v>
      </c>
      <c r="C318" s="81" t="s">
        <v>1613</v>
      </c>
      <c r="D318" s="81" t="s">
        <v>6300</v>
      </c>
      <c r="E318" s="81" t="s">
        <v>1896</v>
      </c>
      <c r="F318" s="81">
        <v>32949832</v>
      </c>
      <c r="G318" s="81">
        <v>33199572</v>
      </c>
      <c r="H318" s="81">
        <v>32949832</v>
      </c>
      <c r="I318" s="81" t="s">
        <v>2829</v>
      </c>
      <c r="J318" s="81" t="s">
        <v>2833</v>
      </c>
      <c r="K318" s="81">
        <v>1029600</v>
      </c>
      <c r="L318" s="81">
        <v>0</v>
      </c>
      <c r="M318" s="81">
        <v>33979432</v>
      </c>
      <c r="N318" s="81">
        <v>33979432</v>
      </c>
      <c r="O318" s="81">
        <v>32949832</v>
      </c>
      <c r="P318" s="81">
        <v>33979432</v>
      </c>
      <c r="Q318" s="81">
        <v>32949832</v>
      </c>
      <c r="R318" s="81">
        <v>33979432</v>
      </c>
      <c r="S318" s="81">
        <v>32949832</v>
      </c>
    </row>
    <row r="319" spans="1:19" x14ac:dyDescent="0.35">
      <c r="A319" s="81" t="s">
        <v>328</v>
      </c>
      <c r="B319" s="81">
        <v>51</v>
      </c>
      <c r="C319" s="81" t="s">
        <v>1614</v>
      </c>
      <c r="D319" s="81" t="s">
        <v>5500</v>
      </c>
      <c r="E319" s="81" t="s">
        <v>2031</v>
      </c>
      <c r="F319" s="81">
        <v>12818231</v>
      </c>
      <c r="G319" s="81">
        <v>12818231</v>
      </c>
      <c r="H319" s="81">
        <v>12818231</v>
      </c>
      <c r="I319" s="81" t="s">
        <v>2829</v>
      </c>
      <c r="J319" s="81" t="s">
        <v>2833</v>
      </c>
      <c r="K319" s="81">
        <v>40000</v>
      </c>
      <c r="L319" s="81">
        <v>0</v>
      </c>
      <c r="M319" s="81">
        <v>12858231</v>
      </c>
      <c r="N319" s="81">
        <v>12858231</v>
      </c>
      <c r="O319" s="81">
        <v>12818231</v>
      </c>
      <c r="P319" s="81">
        <v>12858231</v>
      </c>
      <c r="Q319" s="81">
        <v>12818231</v>
      </c>
      <c r="R319" s="81">
        <v>12858231</v>
      </c>
      <c r="S319" s="81">
        <v>12818231</v>
      </c>
    </row>
    <row r="320" spans="1:19" x14ac:dyDescent="0.35">
      <c r="A320" s="81" t="s">
        <v>329</v>
      </c>
      <c r="B320" s="81">
        <v>51</v>
      </c>
      <c r="C320" s="81" t="s">
        <v>1614</v>
      </c>
      <c r="D320" s="81" t="s">
        <v>5586</v>
      </c>
      <c r="E320" s="81" t="s">
        <v>2108</v>
      </c>
      <c r="F320" s="81">
        <v>138473956</v>
      </c>
      <c r="G320" s="81">
        <v>145372359</v>
      </c>
      <c r="H320" s="81">
        <v>138473956</v>
      </c>
      <c r="I320" s="81" t="s">
        <v>2829</v>
      </c>
      <c r="J320" s="81" t="s">
        <v>2833</v>
      </c>
      <c r="K320" s="81">
        <v>3233950</v>
      </c>
      <c r="L320" s="81">
        <v>1340110</v>
      </c>
      <c r="M320" s="81">
        <v>141707906</v>
      </c>
      <c r="N320" s="81">
        <v>140367796</v>
      </c>
      <c r="O320" s="81">
        <v>137133846</v>
      </c>
      <c r="P320" s="81">
        <v>141707906</v>
      </c>
      <c r="Q320" s="81">
        <v>138473956</v>
      </c>
      <c r="R320" s="81">
        <v>140367796</v>
      </c>
      <c r="S320" s="81">
        <v>137133846</v>
      </c>
    </row>
    <row r="321" spans="1:19" x14ac:dyDescent="0.35">
      <c r="A321" s="81" t="s">
        <v>330</v>
      </c>
      <c r="B321" s="81">
        <v>51</v>
      </c>
      <c r="C321" s="81" t="s">
        <v>1614</v>
      </c>
      <c r="D321" s="81" t="s">
        <v>5902</v>
      </c>
      <c r="E321" s="81" t="s">
        <v>2109</v>
      </c>
      <c r="F321" s="81">
        <v>4647971</v>
      </c>
      <c r="G321" s="81">
        <v>4647971</v>
      </c>
      <c r="H321" s="81">
        <v>4647971</v>
      </c>
      <c r="I321" s="81" t="s">
        <v>2829</v>
      </c>
      <c r="J321" s="81" t="s">
        <v>2833</v>
      </c>
      <c r="K321" s="81">
        <v>20000</v>
      </c>
      <c r="L321" s="81">
        <v>0</v>
      </c>
      <c r="M321" s="81">
        <v>4667971</v>
      </c>
      <c r="N321" s="81">
        <v>4667971</v>
      </c>
      <c r="O321" s="81">
        <v>4647971</v>
      </c>
      <c r="P321" s="81">
        <v>4667971</v>
      </c>
      <c r="Q321" s="81">
        <v>4647971</v>
      </c>
      <c r="R321" s="81">
        <v>4667971</v>
      </c>
      <c r="S321" s="81">
        <v>4647971</v>
      </c>
    </row>
    <row r="322" spans="1:19" x14ac:dyDescent="0.35">
      <c r="A322" s="81" t="s">
        <v>331</v>
      </c>
      <c r="B322" s="81">
        <v>52</v>
      </c>
      <c r="C322" s="81" t="s">
        <v>1615</v>
      </c>
      <c r="D322" s="81" t="s">
        <v>5587</v>
      </c>
      <c r="E322" s="81" t="s">
        <v>2110</v>
      </c>
      <c r="F322" s="81">
        <v>1339611780</v>
      </c>
      <c r="G322" s="81">
        <v>1427529366</v>
      </c>
      <c r="H322" s="81">
        <v>1339611780</v>
      </c>
      <c r="I322" s="81" t="s">
        <v>2829</v>
      </c>
      <c r="J322" s="81" t="s">
        <v>2837</v>
      </c>
      <c r="K322" s="81">
        <v>8222740</v>
      </c>
      <c r="L322" s="81">
        <v>0</v>
      </c>
      <c r="M322" s="81">
        <v>1347834520</v>
      </c>
      <c r="N322" s="81">
        <v>1347834520</v>
      </c>
      <c r="O322" s="81">
        <v>1339611780</v>
      </c>
      <c r="P322" s="81">
        <v>1438045770</v>
      </c>
      <c r="Q322" s="81">
        <v>1429823030</v>
      </c>
      <c r="R322" s="81">
        <v>1438045770</v>
      </c>
      <c r="S322" s="81">
        <v>1429823030</v>
      </c>
    </row>
    <row r="323" spans="1:19" x14ac:dyDescent="0.35">
      <c r="A323" s="81" t="s">
        <v>332</v>
      </c>
      <c r="B323" s="81">
        <v>53</v>
      </c>
      <c r="C323" s="81" t="s">
        <v>1616</v>
      </c>
      <c r="D323" s="81" t="s">
        <v>5588</v>
      </c>
      <c r="E323" s="81" t="s">
        <v>2111</v>
      </c>
      <c r="F323" s="81">
        <v>1877103555</v>
      </c>
      <c r="G323" s="81">
        <v>1944647739</v>
      </c>
      <c r="H323" s="81">
        <v>1877103555</v>
      </c>
      <c r="I323" s="81" t="s">
        <v>2829</v>
      </c>
      <c r="J323" s="81" t="s">
        <v>2833</v>
      </c>
      <c r="K323" s="81">
        <v>6792950</v>
      </c>
      <c r="L323" s="81">
        <v>3410285</v>
      </c>
      <c r="M323" s="81">
        <v>1883896505</v>
      </c>
      <c r="N323" s="81">
        <v>1880486220</v>
      </c>
      <c r="O323" s="81">
        <v>1873693270</v>
      </c>
      <c r="P323" s="81">
        <v>2280620995</v>
      </c>
      <c r="Q323" s="81">
        <v>2273828045</v>
      </c>
      <c r="R323" s="81">
        <v>2277210710</v>
      </c>
      <c r="S323" s="81">
        <v>2270417760</v>
      </c>
    </row>
    <row r="324" spans="1:19" x14ac:dyDescent="0.35">
      <c r="A324" s="81" t="s">
        <v>333</v>
      </c>
      <c r="B324" s="81">
        <v>54</v>
      </c>
      <c r="C324" s="81" t="s">
        <v>1617</v>
      </c>
      <c r="D324" s="81" t="s">
        <v>5589</v>
      </c>
      <c r="E324" s="81" t="s">
        <v>2112</v>
      </c>
      <c r="F324" s="81">
        <v>109000520</v>
      </c>
      <c r="G324" s="81">
        <v>109000520</v>
      </c>
      <c r="H324" s="81">
        <v>109000520</v>
      </c>
      <c r="I324" s="81" t="s">
        <v>2829</v>
      </c>
      <c r="J324" s="81" t="s">
        <v>2832</v>
      </c>
      <c r="K324" s="81">
        <v>3919576</v>
      </c>
      <c r="L324" s="81">
        <v>0</v>
      </c>
      <c r="M324" s="81">
        <v>112920096</v>
      </c>
      <c r="N324" s="81">
        <v>112920096</v>
      </c>
      <c r="O324" s="81">
        <v>109000520</v>
      </c>
      <c r="P324" s="81">
        <v>204754492</v>
      </c>
      <c r="Q324" s="81">
        <v>200834916</v>
      </c>
      <c r="R324" s="81">
        <v>204754492</v>
      </c>
      <c r="S324" s="81">
        <v>200834916</v>
      </c>
    </row>
    <row r="325" spans="1:19" x14ac:dyDescent="0.35">
      <c r="A325" s="81" t="s">
        <v>334</v>
      </c>
      <c r="B325" s="81">
        <v>54</v>
      </c>
      <c r="C325" s="81" t="s">
        <v>1617</v>
      </c>
      <c r="D325" s="81" t="s">
        <v>5591</v>
      </c>
      <c r="E325" s="81" t="s">
        <v>2113</v>
      </c>
      <c r="F325" s="81">
        <v>144989539</v>
      </c>
      <c r="G325" s="81">
        <v>144989539</v>
      </c>
      <c r="H325" s="81">
        <v>144989539</v>
      </c>
      <c r="I325" s="81" t="s">
        <v>2829</v>
      </c>
      <c r="J325" s="81" t="s">
        <v>2832</v>
      </c>
      <c r="K325" s="81">
        <v>2308569</v>
      </c>
      <c r="L325" s="81">
        <v>0</v>
      </c>
      <c r="M325" s="81">
        <v>147298108</v>
      </c>
      <c r="N325" s="81">
        <v>147298108</v>
      </c>
      <c r="O325" s="81">
        <v>144989539</v>
      </c>
      <c r="P325" s="81">
        <v>215293613</v>
      </c>
      <c r="Q325" s="81">
        <v>212985044</v>
      </c>
      <c r="R325" s="81">
        <v>215293613</v>
      </c>
      <c r="S325" s="81">
        <v>212985044</v>
      </c>
    </row>
    <row r="326" spans="1:19" x14ac:dyDescent="0.35">
      <c r="A326" s="81" t="s">
        <v>335</v>
      </c>
      <c r="B326" s="81">
        <v>54</v>
      </c>
      <c r="C326" s="81" t="s">
        <v>1617</v>
      </c>
      <c r="D326" s="81" t="s">
        <v>5593</v>
      </c>
      <c r="E326" s="81" t="s">
        <v>2114</v>
      </c>
      <c r="F326" s="81">
        <v>124232949</v>
      </c>
      <c r="G326" s="81">
        <v>124232949</v>
      </c>
      <c r="H326" s="81">
        <v>124232949</v>
      </c>
      <c r="I326" s="81" t="s">
        <v>2829</v>
      </c>
      <c r="J326" s="81" t="s">
        <v>2832</v>
      </c>
      <c r="K326" s="81">
        <v>3613052</v>
      </c>
      <c r="L326" s="81">
        <v>0</v>
      </c>
      <c r="M326" s="81">
        <v>127846001</v>
      </c>
      <c r="N326" s="81">
        <v>127846001</v>
      </c>
      <c r="O326" s="81">
        <v>124232949</v>
      </c>
      <c r="P326" s="81">
        <v>127846001</v>
      </c>
      <c r="Q326" s="81">
        <v>124232949</v>
      </c>
      <c r="R326" s="81">
        <v>127846001</v>
      </c>
      <c r="S326" s="81">
        <v>124232949</v>
      </c>
    </row>
    <row r="327" spans="1:19" x14ac:dyDescent="0.35">
      <c r="A327" s="81" t="s">
        <v>336</v>
      </c>
      <c r="B327" s="81">
        <v>54</v>
      </c>
      <c r="C327" s="81" t="s">
        <v>1617</v>
      </c>
      <c r="D327" s="81" t="s">
        <v>5872</v>
      </c>
      <c r="E327" s="81" t="s">
        <v>2115</v>
      </c>
      <c r="F327" s="81">
        <v>1651492</v>
      </c>
      <c r="G327" s="81">
        <v>1651492</v>
      </c>
      <c r="H327" s="81">
        <v>1651492</v>
      </c>
      <c r="I327" s="81" t="s">
        <v>2829</v>
      </c>
      <c r="J327" s="81" t="s">
        <v>2832</v>
      </c>
      <c r="K327" s="81">
        <v>10000</v>
      </c>
      <c r="L327" s="81">
        <v>0</v>
      </c>
      <c r="M327" s="81">
        <v>1661492</v>
      </c>
      <c r="N327" s="81">
        <v>1661492</v>
      </c>
      <c r="O327" s="81">
        <v>1651492</v>
      </c>
      <c r="P327" s="81">
        <v>1661492</v>
      </c>
      <c r="Q327" s="81">
        <v>1651492</v>
      </c>
      <c r="R327" s="81">
        <v>1661492</v>
      </c>
      <c r="S327" s="81">
        <v>1651492</v>
      </c>
    </row>
    <row r="328" spans="1:19" x14ac:dyDescent="0.35">
      <c r="A328" s="81" t="s">
        <v>337</v>
      </c>
      <c r="B328" s="81">
        <v>55</v>
      </c>
      <c r="C328" s="81" t="s">
        <v>1618</v>
      </c>
      <c r="D328" s="81" t="s">
        <v>5594</v>
      </c>
      <c r="E328" s="81" t="s">
        <v>2849</v>
      </c>
      <c r="F328" s="81">
        <v>3095405689</v>
      </c>
      <c r="G328" s="81">
        <v>3140569207</v>
      </c>
      <c r="H328" s="81">
        <v>3095405689</v>
      </c>
      <c r="I328" s="81" t="s">
        <v>2829</v>
      </c>
      <c r="J328" s="81" t="s">
        <v>2833</v>
      </c>
      <c r="K328" s="81">
        <v>3077740</v>
      </c>
      <c r="L328" s="81">
        <v>0</v>
      </c>
      <c r="M328" s="81">
        <v>3098483429</v>
      </c>
      <c r="N328" s="81">
        <v>3098483429</v>
      </c>
      <c r="O328" s="81">
        <v>3095405689</v>
      </c>
      <c r="P328" s="81">
        <v>3216913429</v>
      </c>
      <c r="Q328" s="81">
        <v>3213835689</v>
      </c>
      <c r="R328" s="81">
        <v>3216913429</v>
      </c>
      <c r="S328" s="81">
        <v>3213835689</v>
      </c>
    </row>
    <row r="329" spans="1:19" x14ac:dyDescent="0.35">
      <c r="A329" s="81" t="s">
        <v>338</v>
      </c>
      <c r="B329" s="81">
        <v>56</v>
      </c>
      <c r="C329" s="81" t="s">
        <v>1619</v>
      </c>
      <c r="D329" s="81" t="s">
        <v>5596</v>
      </c>
      <c r="E329" s="81" t="s">
        <v>2117</v>
      </c>
      <c r="F329" s="81">
        <v>865596427</v>
      </c>
      <c r="G329" s="81">
        <v>851804945</v>
      </c>
      <c r="H329" s="81">
        <v>865596427</v>
      </c>
      <c r="I329" s="81" t="s">
        <v>2829</v>
      </c>
      <c r="J329" s="81" t="s">
        <v>2835</v>
      </c>
      <c r="K329" s="81">
        <v>6991366</v>
      </c>
      <c r="L329" s="81">
        <v>0</v>
      </c>
      <c r="M329" s="81">
        <v>872587793</v>
      </c>
      <c r="N329" s="81">
        <v>872587793</v>
      </c>
      <c r="O329" s="81">
        <v>865596427</v>
      </c>
      <c r="P329" s="81">
        <v>872587793</v>
      </c>
      <c r="Q329" s="81">
        <v>865596427</v>
      </c>
      <c r="R329" s="81">
        <v>872587793</v>
      </c>
      <c r="S329" s="81">
        <v>865596427</v>
      </c>
    </row>
    <row r="330" spans="1:19" x14ac:dyDescent="0.35">
      <c r="A330" s="81" t="s">
        <v>339</v>
      </c>
      <c r="B330" s="81">
        <v>56</v>
      </c>
      <c r="C330" s="81" t="s">
        <v>1619</v>
      </c>
      <c r="D330" s="81" t="s">
        <v>5598</v>
      </c>
      <c r="E330" s="81" t="s">
        <v>2118</v>
      </c>
      <c r="F330" s="81">
        <v>205711569</v>
      </c>
      <c r="G330" s="81">
        <v>194670066</v>
      </c>
      <c r="H330" s="81">
        <v>205711569</v>
      </c>
      <c r="I330" s="81" t="s">
        <v>2829</v>
      </c>
      <c r="J330" s="81" t="s">
        <v>2835</v>
      </c>
      <c r="K330" s="81">
        <v>1043992</v>
      </c>
      <c r="L330" s="81">
        <v>0</v>
      </c>
      <c r="M330" s="81">
        <v>206755561</v>
      </c>
      <c r="N330" s="81">
        <v>206755561</v>
      </c>
      <c r="O330" s="81">
        <v>205711569</v>
      </c>
      <c r="P330" s="81">
        <v>206755561</v>
      </c>
      <c r="Q330" s="81">
        <v>205711569</v>
      </c>
      <c r="R330" s="81">
        <v>206755561</v>
      </c>
      <c r="S330" s="81">
        <v>205711569</v>
      </c>
    </row>
    <row r="331" spans="1:19" x14ac:dyDescent="0.35">
      <c r="A331" s="81" t="s">
        <v>340</v>
      </c>
      <c r="B331" s="81">
        <v>56</v>
      </c>
      <c r="C331" s="81" t="s">
        <v>1619</v>
      </c>
      <c r="D331" s="81" t="s">
        <v>6589</v>
      </c>
      <c r="E331" s="81" t="s">
        <v>2119</v>
      </c>
      <c r="F331" s="81">
        <v>84833786</v>
      </c>
      <c r="G331" s="81">
        <v>80836031</v>
      </c>
      <c r="H331" s="81">
        <v>84833786</v>
      </c>
      <c r="I331" s="81" t="s">
        <v>2829</v>
      </c>
      <c r="J331" s="81" t="s">
        <v>2835</v>
      </c>
      <c r="K331" s="81">
        <v>222813</v>
      </c>
      <c r="L331" s="81">
        <v>0</v>
      </c>
      <c r="M331" s="81">
        <v>85056599</v>
      </c>
      <c r="N331" s="81">
        <v>85056599</v>
      </c>
      <c r="O331" s="81">
        <v>84833786</v>
      </c>
      <c r="P331" s="81">
        <v>85056599</v>
      </c>
      <c r="Q331" s="81">
        <v>84833786</v>
      </c>
      <c r="R331" s="81">
        <v>85056599</v>
      </c>
      <c r="S331" s="81">
        <v>84833786</v>
      </c>
    </row>
    <row r="332" spans="1:19" x14ac:dyDescent="0.35">
      <c r="A332" s="81" t="s">
        <v>341</v>
      </c>
      <c r="B332" s="81">
        <v>57</v>
      </c>
      <c r="C332" s="81" t="s">
        <v>1620</v>
      </c>
      <c r="D332" s="81" t="s">
        <v>5599</v>
      </c>
      <c r="E332" s="81" t="s">
        <v>2850</v>
      </c>
      <c r="F332" s="81">
        <v>20743689227</v>
      </c>
      <c r="G332" s="81">
        <v>20743689227</v>
      </c>
      <c r="H332" s="81">
        <v>20743689227</v>
      </c>
      <c r="I332" s="81" t="s">
        <v>2829</v>
      </c>
      <c r="J332" s="81" t="s">
        <v>2832</v>
      </c>
      <c r="K332" s="81">
        <v>167056182</v>
      </c>
      <c r="L332" s="81">
        <v>0</v>
      </c>
      <c r="M332" s="81">
        <v>20910745409</v>
      </c>
      <c r="N332" s="81">
        <v>20910745409</v>
      </c>
      <c r="O332" s="81">
        <v>20743689227</v>
      </c>
      <c r="P332" s="81">
        <v>20910745409</v>
      </c>
      <c r="Q332" s="81">
        <v>20743689227</v>
      </c>
      <c r="R332" s="81">
        <v>20910745409</v>
      </c>
      <c r="S332" s="81">
        <v>20743689227</v>
      </c>
    </row>
    <row r="333" spans="1:19" x14ac:dyDescent="0.35">
      <c r="A333" s="81" t="s">
        <v>342</v>
      </c>
      <c r="B333" s="81">
        <v>57</v>
      </c>
      <c r="C333" s="81" t="s">
        <v>1620</v>
      </c>
      <c r="D333" s="81" t="s">
        <v>5601</v>
      </c>
      <c r="E333" s="81" t="s">
        <v>2121</v>
      </c>
      <c r="F333" s="81">
        <v>4375686766</v>
      </c>
      <c r="G333" s="81">
        <v>4375686766</v>
      </c>
      <c r="H333" s="81">
        <v>4375686766</v>
      </c>
      <c r="I333" s="81" t="s">
        <v>2829</v>
      </c>
      <c r="J333" s="81" t="s">
        <v>2832</v>
      </c>
      <c r="K333" s="81">
        <v>100883685</v>
      </c>
      <c r="L333" s="81">
        <v>0</v>
      </c>
      <c r="M333" s="81">
        <v>4476570451</v>
      </c>
      <c r="N333" s="81">
        <v>4476570451</v>
      </c>
      <c r="O333" s="81">
        <v>4375686766</v>
      </c>
      <c r="P333" s="81">
        <v>4476570451</v>
      </c>
      <c r="Q333" s="81">
        <v>4375686766</v>
      </c>
      <c r="R333" s="81">
        <v>4476570451</v>
      </c>
      <c r="S333" s="81">
        <v>4375686766</v>
      </c>
    </row>
    <row r="334" spans="1:19" x14ac:dyDescent="0.35">
      <c r="A334" s="81" t="s">
        <v>343</v>
      </c>
      <c r="B334" s="81">
        <v>57</v>
      </c>
      <c r="C334" s="81" t="s">
        <v>1620</v>
      </c>
      <c r="D334" s="81" t="s">
        <v>5602</v>
      </c>
      <c r="E334" s="81" t="s">
        <v>2122</v>
      </c>
      <c r="F334" s="81">
        <v>144768655890</v>
      </c>
      <c r="G334" s="81">
        <v>144768655890</v>
      </c>
      <c r="H334" s="81">
        <v>144768655890</v>
      </c>
      <c r="I334" s="81" t="s">
        <v>2829</v>
      </c>
      <c r="J334" s="81" t="s">
        <v>2832</v>
      </c>
      <c r="K334" s="81">
        <v>1434545000</v>
      </c>
      <c r="L334" s="81">
        <v>2719956329</v>
      </c>
      <c r="M334" s="81">
        <v>146203200890</v>
      </c>
      <c r="N334" s="81">
        <v>143483244561</v>
      </c>
      <c r="O334" s="81">
        <v>142048699561</v>
      </c>
      <c r="P334" s="81">
        <v>146203200890</v>
      </c>
      <c r="Q334" s="81">
        <v>144768655890</v>
      </c>
      <c r="R334" s="81">
        <v>143483244561</v>
      </c>
      <c r="S334" s="81">
        <v>142048699561</v>
      </c>
    </row>
    <row r="335" spans="1:19" x14ac:dyDescent="0.35">
      <c r="A335" s="81" t="s">
        <v>344</v>
      </c>
      <c r="B335" s="81">
        <v>57</v>
      </c>
      <c r="C335" s="81" t="s">
        <v>1620</v>
      </c>
      <c r="D335" s="81" t="s">
        <v>5603</v>
      </c>
      <c r="E335" s="81" t="s">
        <v>2123</v>
      </c>
      <c r="F335" s="81">
        <v>3938982052</v>
      </c>
      <c r="G335" s="81">
        <v>3938982052</v>
      </c>
      <c r="H335" s="81">
        <v>3938982052</v>
      </c>
      <c r="I335" s="81" t="s">
        <v>2829</v>
      </c>
      <c r="J335" s="81" t="s">
        <v>2832</v>
      </c>
      <c r="K335" s="81">
        <v>125398391</v>
      </c>
      <c r="L335" s="81">
        <v>0</v>
      </c>
      <c r="M335" s="81">
        <v>4064380443</v>
      </c>
      <c r="N335" s="81">
        <v>4064380443</v>
      </c>
      <c r="O335" s="81">
        <v>3938982052</v>
      </c>
      <c r="P335" s="81">
        <v>4064380443</v>
      </c>
      <c r="Q335" s="81">
        <v>3938982052</v>
      </c>
      <c r="R335" s="81">
        <v>4064380443</v>
      </c>
      <c r="S335" s="81">
        <v>3938982052</v>
      </c>
    </row>
    <row r="336" spans="1:19" x14ac:dyDescent="0.35">
      <c r="A336" s="81" t="s">
        <v>345</v>
      </c>
      <c r="B336" s="81">
        <v>57</v>
      </c>
      <c r="C336" s="81" t="s">
        <v>1620</v>
      </c>
      <c r="D336" s="81" t="s">
        <v>5604</v>
      </c>
      <c r="E336" s="81" t="s">
        <v>2124</v>
      </c>
      <c r="F336" s="81">
        <v>5581000620</v>
      </c>
      <c r="G336" s="81">
        <v>5581000620</v>
      </c>
      <c r="H336" s="81">
        <v>5581000620</v>
      </c>
      <c r="I336" s="81" t="s">
        <v>2829</v>
      </c>
      <c r="J336" s="81" t="s">
        <v>2832</v>
      </c>
      <c r="K336" s="81">
        <v>133182970</v>
      </c>
      <c r="L336" s="81">
        <v>0</v>
      </c>
      <c r="M336" s="81">
        <v>5714183590</v>
      </c>
      <c r="N336" s="81">
        <v>5714183590</v>
      </c>
      <c r="O336" s="81">
        <v>5581000620</v>
      </c>
      <c r="P336" s="81">
        <v>5714183590</v>
      </c>
      <c r="Q336" s="81">
        <v>5581000620</v>
      </c>
      <c r="R336" s="81">
        <v>5714183590</v>
      </c>
      <c r="S336" s="81">
        <v>5581000620</v>
      </c>
    </row>
    <row r="337" spans="1:19" x14ac:dyDescent="0.35">
      <c r="A337" s="81" t="s">
        <v>346</v>
      </c>
      <c r="B337" s="81">
        <v>57</v>
      </c>
      <c r="C337" s="81" t="s">
        <v>1620</v>
      </c>
      <c r="D337" s="81" t="s">
        <v>5605</v>
      </c>
      <c r="E337" s="81" t="s">
        <v>2125</v>
      </c>
      <c r="F337" s="81">
        <v>23856604969</v>
      </c>
      <c r="G337" s="81">
        <v>23856604969</v>
      </c>
      <c r="H337" s="81">
        <v>23856604969</v>
      </c>
      <c r="I337" s="81" t="s">
        <v>2829</v>
      </c>
      <c r="J337" s="81" t="s">
        <v>2832</v>
      </c>
      <c r="K337" s="81">
        <v>549879634</v>
      </c>
      <c r="L337" s="81">
        <v>0</v>
      </c>
      <c r="M337" s="81">
        <v>24406484603</v>
      </c>
      <c r="N337" s="81">
        <v>24406484603</v>
      </c>
      <c r="O337" s="81">
        <v>23856604969</v>
      </c>
      <c r="P337" s="81">
        <v>24406484603</v>
      </c>
      <c r="Q337" s="81">
        <v>23856604969</v>
      </c>
      <c r="R337" s="81">
        <v>24406484603</v>
      </c>
      <c r="S337" s="81">
        <v>23856604969</v>
      </c>
    </row>
    <row r="338" spans="1:19" x14ac:dyDescent="0.35">
      <c r="A338" s="81" t="s">
        <v>347</v>
      </c>
      <c r="B338" s="81">
        <v>57</v>
      </c>
      <c r="C338" s="81" t="s">
        <v>1620</v>
      </c>
      <c r="D338" s="81" t="s">
        <v>5606</v>
      </c>
      <c r="E338" s="81" t="s">
        <v>2126</v>
      </c>
      <c r="F338" s="81">
        <v>10044958517</v>
      </c>
      <c r="G338" s="81">
        <v>10044958517</v>
      </c>
      <c r="H338" s="81">
        <v>10044958517</v>
      </c>
      <c r="I338" s="81" t="s">
        <v>2829</v>
      </c>
      <c r="J338" s="81" t="s">
        <v>2832</v>
      </c>
      <c r="K338" s="81">
        <v>187372015</v>
      </c>
      <c r="L338" s="81">
        <v>0</v>
      </c>
      <c r="M338" s="81">
        <v>10232330532</v>
      </c>
      <c r="N338" s="81">
        <v>10232330532</v>
      </c>
      <c r="O338" s="81">
        <v>10044958517</v>
      </c>
      <c r="P338" s="81">
        <v>10232330532</v>
      </c>
      <c r="Q338" s="81">
        <v>10044958517</v>
      </c>
      <c r="R338" s="81">
        <v>10232330532</v>
      </c>
      <c r="S338" s="81">
        <v>10044958517</v>
      </c>
    </row>
    <row r="339" spans="1:19" x14ac:dyDescent="0.35">
      <c r="A339" s="81" t="s">
        <v>348</v>
      </c>
      <c r="B339" s="81">
        <v>57</v>
      </c>
      <c r="C339" s="81" t="s">
        <v>1620</v>
      </c>
      <c r="D339" s="81" t="s">
        <v>5607</v>
      </c>
      <c r="E339" s="81" t="s">
        <v>2127</v>
      </c>
      <c r="F339" s="81">
        <v>18276156816</v>
      </c>
      <c r="G339" s="81">
        <v>18276156816</v>
      </c>
      <c r="H339" s="81">
        <v>18276156816</v>
      </c>
      <c r="I339" s="81" t="s">
        <v>2829</v>
      </c>
      <c r="J339" s="81" t="s">
        <v>2832</v>
      </c>
      <c r="K339" s="81">
        <v>83815000</v>
      </c>
      <c r="L339" s="81">
        <v>1539572075</v>
      </c>
      <c r="M339" s="81">
        <v>18359971816</v>
      </c>
      <c r="N339" s="81">
        <v>16820399741</v>
      </c>
      <c r="O339" s="81">
        <v>16736584741</v>
      </c>
      <c r="P339" s="81">
        <v>18359971816</v>
      </c>
      <c r="Q339" s="81">
        <v>18276156816</v>
      </c>
      <c r="R339" s="81">
        <v>16820399741</v>
      </c>
      <c r="S339" s="81">
        <v>16736584741</v>
      </c>
    </row>
    <row r="340" spans="1:19" x14ac:dyDescent="0.35">
      <c r="A340" s="81" t="s">
        <v>349</v>
      </c>
      <c r="B340" s="81">
        <v>57</v>
      </c>
      <c r="C340" s="81" t="s">
        <v>1620</v>
      </c>
      <c r="D340" s="81" t="s">
        <v>5608</v>
      </c>
      <c r="E340" s="81" t="s">
        <v>2128</v>
      </c>
      <c r="F340" s="81">
        <v>16414509269</v>
      </c>
      <c r="G340" s="81">
        <v>16414509269</v>
      </c>
      <c r="H340" s="81">
        <v>16414509269</v>
      </c>
      <c r="I340" s="81" t="s">
        <v>2829</v>
      </c>
      <c r="J340" s="81" t="s">
        <v>2832</v>
      </c>
      <c r="K340" s="81">
        <v>211933852</v>
      </c>
      <c r="L340" s="81">
        <v>0</v>
      </c>
      <c r="M340" s="81">
        <v>16626443121</v>
      </c>
      <c r="N340" s="81">
        <v>16626443121</v>
      </c>
      <c r="O340" s="81">
        <v>16414509269</v>
      </c>
      <c r="P340" s="81">
        <v>16626443121</v>
      </c>
      <c r="Q340" s="81">
        <v>16414509269</v>
      </c>
      <c r="R340" s="81">
        <v>16626443121</v>
      </c>
      <c r="S340" s="81">
        <v>16414509269</v>
      </c>
    </row>
    <row r="341" spans="1:19" x14ac:dyDescent="0.35">
      <c r="A341" s="81" t="s">
        <v>350</v>
      </c>
      <c r="B341" s="81">
        <v>57</v>
      </c>
      <c r="C341" s="81" t="s">
        <v>1620</v>
      </c>
      <c r="D341" s="81" t="s">
        <v>5609</v>
      </c>
      <c r="E341" s="81" t="s">
        <v>2129</v>
      </c>
      <c r="F341" s="81">
        <v>3560685814</v>
      </c>
      <c r="G341" s="81">
        <v>3560685814</v>
      </c>
      <c r="H341" s="81">
        <v>3560685814</v>
      </c>
      <c r="I341" s="81" t="s">
        <v>2829</v>
      </c>
      <c r="J341" s="81" t="s">
        <v>2832</v>
      </c>
      <c r="K341" s="81">
        <v>74704031</v>
      </c>
      <c r="L341" s="81">
        <v>0</v>
      </c>
      <c r="M341" s="81">
        <v>3635389845</v>
      </c>
      <c r="N341" s="81">
        <v>3635389845</v>
      </c>
      <c r="O341" s="81">
        <v>3560685814</v>
      </c>
      <c r="P341" s="81">
        <v>3635389845</v>
      </c>
      <c r="Q341" s="81">
        <v>3560685814</v>
      </c>
      <c r="R341" s="81">
        <v>3635389845</v>
      </c>
      <c r="S341" s="81">
        <v>3560685814</v>
      </c>
    </row>
    <row r="342" spans="1:19" x14ac:dyDescent="0.35">
      <c r="A342" s="81" t="s">
        <v>351</v>
      </c>
      <c r="B342" s="81">
        <v>57</v>
      </c>
      <c r="C342" s="81" t="s">
        <v>1620</v>
      </c>
      <c r="D342" s="81" t="s">
        <v>5610</v>
      </c>
      <c r="E342" s="81" t="s">
        <v>2130</v>
      </c>
      <c r="F342" s="81">
        <v>10948872749</v>
      </c>
      <c r="G342" s="81">
        <v>10948872749</v>
      </c>
      <c r="H342" s="81">
        <v>10948872749</v>
      </c>
      <c r="I342" s="81" t="s">
        <v>2829</v>
      </c>
      <c r="J342" s="81" t="s">
        <v>2832</v>
      </c>
      <c r="K342" s="81">
        <v>259577366</v>
      </c>
      <c r="L342" s="81">
        <v>0</v>
      </c>
      <c r="M342" s="81">
        <v>11208450115</v>
      </c>
      <c r="N342" s="81">
        <v>11208450115</v>
      </c>
      <c r="O342" s="81">
        <v>10948872749</v>
      </c>
      <c r="P342" s="81">
        <v>11208450115</v>
      </c>
      <c r="Q342" s="81">
        <v>10948872749</v>
      </c>
      <c r="R342" s="81">
        <v>11208450115</v>
      </c>
      <c r="S342" s="81">
        <v>10948872749</v>
      </c>
    </row>
    <row r="343" spans="1:19" x14ac:dyDescent="0.35">
      <c r="A343" s="81" t="s">
        <v>352</v>
      </c>
      <c r="B343" s="81">
        <v>57</v>
      </c>
      <c r="C343" s="81" t="s">
        <v>1620</v>
      </c>
      <c r="D343" s="81" t="s">
        <v>5611</v>
      </c>
      <c r="E343" s="81" t="s">
        <v>2131</v>
      </c>
      <c r="F343" s="81">
        <v>27680903103</v>
      </c>
      <c r="G343" s="81">
        <v>27680903103</v>
      </c>
      <c r="H343" s="81">
        <v>27680903103</v>
      </c>
      <c r="I343" s="81" t="s">
        <v>2829</v>
      </c>
      <c r="J343" s="81" t="s">
        <v>2832</v>
      </c>
      <c r="K343" s="81">
        <v>405790000</v>
      </c>
      <c r="L343" s="81">
        <v>738103058</v>
      </c>
      <c r="M343" s="81">
        <v>28086693103</v>
      </c>
      <c r="N343" s="81">
        <v>27348590045</v>
      </c>
      <c r="O343" s="81">
        <v>26942800045</v>
      </c>
      <c r="P343" s="81">
        <v>28086693103</v>
      </c>
      <c r="Q343" s="81">
        <v>27680903103</v>
      </c>
      <c r="R343" s="81">
        <v>27348590045</v>
      </c>
      <c r="S343" s="81">
        <v>26942800045</v>
      </c>
    </row>
    <row r="344" spans="1:19" x14ac:dyDescent="0.35">
      <c r="A344" s="81" t="s">
        <v>353</v>
      </c>
      <c r="B344" s="81">
        <v>57</v>
      </c>
      <c r="C344" s="81" t="s">
        <v>1620</v>
      </c>
      <c r="D344" s="81" t="s">
        <v>5612</v>
      </c>
      <c r="E344" s="81" t="s">
        <v>2132</v>
      </c>
      <c r="F344" s="81">
        <v>1517492949</v>
      </c>
      <c r="G344" s="81">
        <v>1517492949</v>
      </c>
      <c r="H344" s="81">
        <v>1517492949</v>
      </c>
      <c r="I344" s="81" t="s">
        <v>2829</v>
      </c>
      <c r="J344" s="81" t="s">
        <v>2832</v>
      </c>
      <c r="K344" s="81">
        <v>20048750</v>
      </c>
      <c r="L344" s="81">
        <v>0</v>
      </c>
      <c r="M344" s="81">
        <v>1537541699</v>
      </c>
      <c r="N344" s="81">
        <v>1537541699</v>
      </c>
      <c r="O344" s="81">
        <v>1517492949</v>
      </c>
      <c r="P344" s="81">
        <v>1537541699</v>
      </c>
      <c r="Q344" s="81">
        <v>1517492949</v>
      </c>
      <c r="R344" s="81">
        <v>1537541699</v>
      </c>
      <c r="S344" s="81">
        <v>1517492949</v>
      </c>
    </row>
    <row r="345" spans="1:19" x14ac:dyDescent="0.35">
      <c r="A345" s="81" t="s">
        <v>354</v>
      </c>
      <c r="B345" s="81">
        <v>57</v>
      </c>
      <c r="C345" s="81" t="s">
        <v>1620</v>
      </c>
      <c r="D345" s="81" t="s">
        <v>5613</v>
      </c>
      <c r="E345" s="81" t="s">
        <v>2133</v>
      </c>
      <c r="F345" s="81">
        <v>14222110335</v>
      </c>
      <c r="G345" s="81">
        <v>14222110335</v>
      </c>
      <c r="H345" s="81">
        <v>14222110335</v>
      </c>
      <c r="I345" s="81" t="s">
        <v>2829</v>
      </c>
      <c r="J345" s="81" t="s">
        <v>2832</v>
      </c>
      <c r="K345" s="81">
        <v>122633927</v>
      </c>
      <c r="L345" s="81">
        <v>0</v>
      </c>
      <c r="M345" s="81">
        <v>14344744262</v>
      </c>
      <c r="N345" s="81">
        <v>14344744262</v>
      </c>
      <c r="O345" s="81">
        <v>14222110335</v>
      </c>
      <c r="P345" s="81">
        <v>14344744262</v>
      </c>
      <c r="Q345" s="81">
        <v>14222110335</v>
      </c>
      <c r="R345" s="81">
        <v>14344744262</v>
      </c>
      <c r="S345" s="81">
        <v>14222110335</v>
      </c>
    </row>
    <row r="346" spans="1:19" x14ac:dyDescent="0.35">
      <c r="A346" s="81" t="s">
        <v>355</v>
      </c>
      <c r="B346" s="81">
        <v>57</v>
      </c>
      <c r="C346" s="81" t="s">
        <v>1620</v>
      </c>
      <c r="D346" s="81" t="s">
        <v>5695</v>
      </c>
      <c r="E346" s="81" t="s">
        <v>2134</v>
      </c>
      <c r="F346" s="81">
        <v>47839104</v>
      </c>
      <c r="G346" s="81">
        <v>47839104</v>
      </c>
      <c r="H346" s="81">
        <v>47839104</v>
      </c>
      <c r="I346" s="81" t="s">
        <v>2829</v>
      </c>
      <c r="J346" s="81" t="s">
        <v>2832</v>
      </c>
      <c r="K346" s="81">
        <v>187124</v>
      </c>
      <c r="L346" s="81">
        <v>0</v>
      </c>
      <c r="M346" s="81">
        <v>48026228</v>
      </c>
      <c r="N346" s="81">
        <v>48026228</v>
      </c>
      <c r="O346" s="81">
        <v>47839104</v>
      </c>
      <c r="P346" s="81">
        <v>48026228</v>
      </c>
      <c r="Q346" s="81">
        <v>47839104</v>
      </c>
      <c r="R346" s="81">
        <v>48026228</v>
      </c>
      <c r="S346" s="81">
        <v>47839104</v>
      </c>
    </row>
    <row r="347" spans="1:19" x14ac:dyDescent="0.35">
      <c r="A347" s="81" t="s">
        <v>356</v>
      </c>
      <c r="B347" s="81">
        <v>57</v>
      </c>
      <c r="C347" s="81" t="s">
        <v>1620</v>
      </c>
      <c r="D347" s="81" t="s">
        <v>6621</v>
      </c>
      <c r="E347" s="81" t="s">
        <v>2135</v>
      </c>
      <c r="F347" s="81">
        <v>503986972</v>
      </c>
      <c r="G347" s="81">
        <v>503986972</v>
      </c>
      <c r="H347" s="81">
        <v>503986972</v>
      </c>
      <c r="I347" s="81" t="s">
        <v>2829</v>
      </c>
      <c r="J347" s="81" t="s">
        <v>2832</v>
      </c>
      <c r="K347" s="81">
        <v>0</v>
      </c>
      <c r="L347" s="81">
        <v>0</v>
      </c>
      <c r="M347" s="81">
        <v>503986972</v>
      </c>
      <c r="N347" s="81">
        <v>503986972</v>
      </c>
      <c r="O347" s="81">
        <v>503986972</v>
      </c>
      <c r="P347" s="81">
        <v>503986972</v>
      </c>
      <c r="Q347" s="81">
        <v>503986972</v>
      </c>
      <c r="R347" s="81">
        <v>503986972</v>
      </c>
      <c r="S347" s="81">
        <v>503986972</v>
      </c>
    </row>
    <row r="348" spans="1:19" x14ac:dyDescent="0.35">
      <c r="A348" s="81" t="s">
        <v>357</v>
      </c>
      <c r="B348" s="81">
        <v>58</v>
      </c>
      <c r="C348" s="81" t="s">
        <v>1621</v>
      </c>
      <c r="D348" s="81" t="s">
        <v>5614</v>
      </c>
      <c r="E348" s="81" t="s">
        <v>2136</v>
      </c>
      <c r="F348" s="81">
        <v>46814761</v>
      </c>
      <c r="G348" s="81">
        <v>48942347</v>
      </c>
      <c r="H348" s="81">
        <v>46814761</v>
      </c>
      <c r="I348" s="81" t="s">
        <v>2829</v>
      </c>
      <c r="J348" s="81" t="s">
        <v>2833</v>
      </c>
      <c r="K348" s="81">
        <v>475070</v>
      </c>
      <c r="L348" s="81">
        <v>0</v>
      </c>
      <c r="M348" s="81">
        <v>47289831</v>
      </c>
      <c r="N348" s="81">
        <v>47289831</v>
      </c>
      <c r="O348" s="81">
        <v>46814761</v>
      </c>
      <c r="P348" s="81">
        <v>47289831</v>
      </c>
      <c r="Q348" s="81">
        <v>46814761</v>
      </c>
      <c r="R348" s="81">
        <v>47289831</v>
      </c>
      <c r="S348" s="81">
        <v>46814761</v>
      </c>
    </row>
    <row r="349" spans="1:19" x14ac:dyDescent="0.35">
      <c r="A349" s="81" t="s">
        <v>358</v>
      </c>
      <c r="B349" s="81">
        <v>58</v>
      </c>
      <c r="C349" s="81" t="s">
        <v>1621</v>
      </c>
      <c r="D349" s="81" t="s">
        <v>5617</v>
      </c>
      <c r="E349" s="81" t="s">
        <v>2137</v>
      </c>
      <c r="F349" s="81">
        <v>101723522</v>
      </c>
      <c r="G349" s="81">
        <v>101723522</v>
      </c>
      <c r="H349" s="81">
        <v>101723522</v>
      </c>
      <c r="I349" s="81" t="s">
        <v>2829</v>
      </c>
      <c r="J349" s="81" t="s">
        <v>2833</v>
      </c>
      <c r="K349" s="81">
        <v>874130</v>
      </c>
      <c r="L349" s="81">
        <v>1024425</v>
      </c>
      <c r="M349" s="81">
        <v>102597652</v>
      </c>
      <c r="N349" s="81">
        <v>101573227</v>
      </c>
      <c r="O349" s="81">
        <v>100699097</v>
      </c>
      <c r="P349" s="81">
        <v>102597652</v>
      </c>
      <c r="Q349" s="81">
        <v>101723522</v>
      </c>
      <c r="R349" s="81">
        <v>101573227</v>
      </c>
      <c r="S349" s="81">
        <v>100699097</v>
      </c>
    </row>
    <row r="350" spans="1:19" x14ac:dyDescent="0.35">
      <c r="A350" s="81" t="s">
        <v>359</v>
      </c>
      <c r="B350" s="81">
        <v>58</v>
      </c>
      <c r="C350" s="81" t="s">
        <v>1621</v>
      </c>
      <c r="D350" s="81" t="s">
        <v>5619</v>
      </c>
      <c r="E350" s="81" t="s">
        <v>2138</v>
      </c>
      <c r="F350" s="81">
        <v>454817055</v>
      </c>
      <c r="G350" s="81">
        <v>513543598</v>
      </c>
      <c r="H350" s="81">
        <v>513543598</v>
      </c>
      <c r="I350" s="81" t="s">
        <v>2830</v>
      </c>
      <c r="J350" s="81" t="s">
        <v>2836</v>
      </c>
      <c r="K350" s="81">
        <v>17182350</v>
      </c>
      <c r="L350" s="81">
        <v>0</v>
      </c>
      <c r="M350" s="81">
        <v>530725948</v>
      </c>
      <c r="N350" s="81">
        <v>530725948</v>
      </c>
      <c r="O350" s="81">
        <v>513543598</v>
      </c>
      <c r="P350" s="81">
        <v>654819568</v>
      </c>
      <c r="Q350" s="81">
        <v>637637218</v>
      </c>
      <c r="R350" s="81">
        <v>654819568</v>
      </c>
      <c r="S350" s="81">
        <v>637637218</v>
      </c>
    </row>
    <row r="351" spans="1:19" x14ac:dyDescent="0.35">
      <c r="A351" s="81" t="s">
        <v>360</v>
      </c>
      <c r="B351" s="81">
        <v>58</v>
      </c>
      <c r="C351" s="81" t="s">
        <v>1621</v>
      </c>
      <c r="D351" s="81" t="s">
        <v>5621</v>
      </c>
      <c r="E351" s="81" t="s">
        <v>1918</v>
      </c>
      <c r="F351" s="81">
        <v>36745318</v>
      </c>
      <c r="G351" s="81">
        <v>36745318</v>
      </c>
      <c r="H351" s="81">
        <v>36745318</v>
      </c>
      <c r="I351" s="81" t="s">
        <v>2829</v>
      </c>
      <c r="J351" s="81" t="s">
        <v>2833</v>
      </c>
      <c r="K351" s="81">
        <v>362860</v>
      </c>
      <c r="L351" s="81">
        <v>350070</v>
      </c>
      <c r="M351" s="81">
        <v>37108178</v>
      </c>
      <c r="N351" s="81">
        <v>36758108</v>
      </c>
      <c r="O351" s="81">
        <v>36395248</v>
      </c>
      <c r="P351" s="81">
        <v>37108178</v>
      </c>
      <c r="Q351" s="81">
        <v>36745318</v>
      </c>
      <c r="R351" s="81">
        <v>36758108</v>
      </c>
      <c r="S351" s="81">
        <v>36395248</v>
      </c>
    </row>
    <row r="352" spans="1:19" x14ac:dyDescent="0.35">
      <c r="A352" s="81" t="s">
        <v>361</v>
      </c>
      <c r="B352" s="81">
        <v>58</v>
      </c>
      <c r="C352" s="81" t="s">
        <v>1621</v>
      </c>
      <c r="D352" s="81" t="s">
        <v>6259</v>
      </c>
      <c r="E352" s="81" t="s">
        <v>2139</v>
      </c>
      <c r="F352" s="81">
        <v>16273175</v>
      </c>
      <c r="G352" s="81">
        <v>19746262</v>
      </c>
      <c r="H352" s="81">
        <v>19746262</v>
      </c>
      <c r="I352" s="81" t="s">
        <v>2830</v>
      </c>
      <c r="J352" s="81" t="s">
        <v>2836</v>
      </c>
      <c r="K352" s="81">
        <v>470000</v>
      </c>
      <c r="L352" s="81">
        <v>0</v>
      </c>
      <c r="M352" s="81">
        <v>20216262</v>
      </c>
      <c r="N352" s="81">
        <v>20216262</v>
      </c>
      <c r="O352" s="81">
        <v>19746262</v>
      </c>
      <c r="P352" s="81">
        <v>20216262</v>
      </c>
      <c r="Q352" s="81">
        <v>19746262</v>
      </c>
      <c r="R352" s="81">
        <v>20216262</v>
      </c>
      <c r="S352" s="81">
        <v>19746262</v>
      </c>
    </row>
    <row r="353" spans="1:19" x14ac:dyDescent="0.35">
      <c r="A353" s="81" t="s">
        <v>362</v>
      </c>
      <c r="B353" s="81">
        <v>59</v>
      </c>
      <c r="C353" s="81" t="s">
        <v>1622</v>
      </c>
      <c r="D353" s="81" t="s">
        <v>5625</v>
      </c>
      <c r="E353" s="81" t="s">
        <v>2016</v>
      </c>
      <c r="F353" s="81">
        <v>1658168020</v>
      </c>
      <c r="G353" s="81">
        <v>1681828576</v>
      </c>
      <c r="H353" s="81">
        <v>1658168020</v>
      </c>
      <c r="I353" s="81" t="s">
        <v>2829</v>
      </c>
      <c r="J353" s="81" t="s">
        <v>2833</v>
      </c>
      <c r="K353" s="81">
        <v>28694788</v>
      </c>
      <c r="L353" s="81">
        <v>0</v>
      </c>
      <c r="M353" s="81">
        <v>1686862808</v>
      </c>
      <c r="N353" s="81">
        <v>1686862808</v>
      </c>
      <c r="O353" s="81">
        <v>1658168020</v>
      </c>
      <c r="P353" s="81">
        <v>1832350318</v>
      </c>
      <c r="Q353" s="81">
        <v>1803655530</v>
      </c>
      <c r="R353" s="81">
        <v>1832350318</v>
      </c>
      <c r="S353" s="81">
        <v>1803655530</v>
      </c>
    </row>
    <row r="354" spans="1:19" x14ac:dyDescent="0.35">
      <c r="A354" s="81" t="s">
        <v>363</v>
      </c>
      <c r="B354" s="81">
        <v>59</v>
      </c>
      <c r="C354" s="81" t="s">
        <v>1622</v>
      </c>
      <c r="D354" s="81" t="s">
        <v>5627</v>
      </c>
      <c r="E354" s="81" t="s">
        <v>2140</v>
      </c>
      <c r="F354" s="81">
        <v>70835141</v>
      </c>
      <c r="G354" s="81">
        <v>69074909</v>
      </c>
      <c r="H354" s="81">
        <v>70835141</v>
      </c>
      <c r="I354" s="81" t="s">
        <v>2829</v>
      </c>
      <c r="J354" s="81" t="s">
        <v>2833</v>
      </c>
      <c r="K354" s="81">
        <v>317037</v>
      </c>
      <c r="L354" s="81">
        <v>0</v>
      </c>
      <c r="M354" s="81">
        <v>71152178</v>
      </c>
      <c r="N354" s="81">
        <v>71152178</v>
      </c>
      <c r="O354" s="81">
        <v>70835141</v>
      </c>
      <c r="P354" s="81">
        <v>118152178</v>
      </c>
      <c r="Q354" s="81">
        <v>117835141</v>
      </c>
      <c r="R354" s="81">
        <v>118152178</v>
      </c>
      <c r="S354" s="81">
        <v>117835141</v>
      </c>
    </row>
    <row r="355" spans="1:19" x14ac:dyDescent="0.35">
      <c r="A355" s="81" t="s">
        <v>364</v>
      </c>
      <c r="B355" s="81">
        <v>59</v>
      </c>
      <c r="C355" s="81" t="s">
        <v>1622</v>
      </c>
      <c r="D355" s="81" t="s">
        <v>6433</v>
      </c>
      <c r="E355" s="81" t="s">
        <v>2141</v>
      </c>
      <c r="F355" s="81">
        <v>27849899</v>
      </c>
      <c r="G355" s="81">
        <v>27419809</v>
      </c>
      <c r="H355" s="81">
        <v>27849899</v>
      </c>
      <c r="I355" s="81" t="s">
        <v>2829</v>
      </c>
      <c r="J355" s="81" t="s">
        <v>2833</v>
      </c>
      <c r="K355" s="81">
        <v>270000</v>
      </c>
      <c r="L355" s="81">
        <v>0</v>
      </c>
      <c r="M355" s="81">
        <v>28119899</v>
      </c>
      <c r="N355" s="81">
        <v>28119899</v>
      </c>
      <c r="O355" s="81">
        <v>27849899</v>
      </c>
      <c r="P355" s="81">
        <v>30446659</v>
      </c>
      <c r="Q355" s="81">
        <v>30176659</v>
      </c>
      <c r="R355" s="81">
        <v>30446659</v>
      </c>
      <c r="S355" s="81">
        <v>30176659</v>
      </c>
    </row>
    <row r="356" spans="1:19" x14ac:dyDescent="0.35">
      <c r="A356" s="81" t="s">
        <v>365</v>
      </c>
      <c r="B356" s="81">
        <v>59</v>
      </c>
      <c r="C356" s="81" t="s">
        <v>1622</v>
      </c>
      <c r="D356" s="81" t="s">
        <v>6435</v>
      </c>
      <c r="E356" s="81" t="s">
        <v>2142</v>
      </c>
      <c r="F356" s="81">
        <v>27364971</v>
      </c>
      <c r="G356" s="81">
        <v>26243019</v>
      </c>
      <c r="H356" s="81">
        <v>27364971</v>
      </c>
      <c r="I356" s="81" t="s">
        <v>2829</v>
      </c>
      <c r="J356" s="81" t="s">
        <v>2833</v>
      </c>
      <c r="K356" s="81">
        <v>190000</v>
      </c>
      <c r="L356" s="81">
        <v>0</v>
      </c>
      <c r="M356" s="81">
        <v>27554971</v>
      </c>
      <c r="N356" s="81">
        <v>27554971</v>
      </c>
      <c r="O356" s="81">
        <v>27364971</v>
      </c>
      <c r="P356" s="81">
        <v>27554971</v>
      </c>
      <c r="Q356" s="81">
        <v>27364971</v>
      </c>
      <c r="R356" s="81">
        <v>27554971</v>
      </c>
      <c r="S356" s="81">
        <v>27364971</v>
      </c>
    </row>
    <row r="357" spans="1:19" x14ac:dyDescent="0.35">
      <c r="A357" s="81" t="s">
        <v>366</v>
      </c>
      <c r="B357" s="81">
        <v>59</v>
      </c>
      <c r="C357" s="81" t="s">
        <v>1622</v>
      </c>
      <c r="D357" s="81" t="s">
        <v>6437</v>
      </c>
      <c r="E357" s="81" t="s">
        <v>2143</v>
      </c>
      <c r="F357" s="81">
        <v>31717796</v>
      </c>
      <c r="G357" s="81">
        <v>32457910</v>
      </c>
      <c r="H357" s="81">
        <v>31717796</v>
      </c>
      <c r="I357" s="81" t="s">
        <v>2829</v>
      </c>
      <c r="J357" s="81" t="s">
        <v>2833</v>
      </c>
      <c r="K357" s="81">
        <v>257850</v>
      </c>
      <c r="L357" s="81">
        <v>0</v>
      </c>
      <c r="M357" s="81">
        <v>31975646</v>
      </c>
      <c r="N357" s="81">
        <v>31975646</v>
      </c>
      <c r="O357" s="81">
        <v>31717796</v>
      </c>
      <c r="P357" s="81">
        <v>54981646</v>
      </c>
      <c r="Q357" s="81">
        <v>54723796</v>
      </c>
      <c r="R357" s="81">
        <v>54981646</v>
      </c>
      <c r="S357" s="81">
        <v>54723796</v>
      </c>
    </row>
    <row r="358" spans="1:19" x14ac:dyDescent="0.35">
      <c r="A358" s="81" t="s">
        <v>367</v>
      </c>
      <c r="B358" s="81">
        <v>59</v>
      </c>
      <c r="C358" s="81" t="s">
        <v>1622</v>
      </c>
      <c r="D358" s="81" t="s">
        <v>6474</v>
      </c>
      <c r="E358" s="81" t="s">
        <v>2144</v>
      </c>
      <c r="F358" s="81">
        <v>2137419</v>
      </c>
      <c r="G358" s="81">
        <v>2137419</v>
      </c>
      <c r="H358" s="81">
        <v>2137419</v>
      </c>
      <c r="I358" s="81" t="s">
        <v>2829</v>
      </c>
      <c r="J358" s="81" t="s">
        <v>2833</v>
      </c>
      <c r="K358" s="81">
        <v>20000</v>
      </c>
      <c r="L358" s="81">
        <v>0</v>
      </c>
      <c r="M358" s="81">
        <v>2157419</v>
      </c>
      <c r="N358" s="81">
        <v>2157419</v>
      </c>
      <c r="O358" s="81">
        <v>2137419</v>
      </c>
      <c r="P358" s="81">
        <v>2157419</v>
      </c>
      <c r="Q358" s="81">
        <v>2137419</v>
      </c>
      <c r="R358" s="81">
        <v>2157419</v>
      </c>
      <c r="S358" s="81">
        <v>2137419</v>
      </c>
    </row>
    <row r="359" spans="1:19" x14ac:dyDescent="0.35">
      <c r="A359" s="81" t="s">
        <v>368</v>
      </c>
      <c r="B359" s="81">
        <v>60</v>
      </c>
      <c r="C359" s="81" t="s">
        <v>1623</v>
      </c>
      <c r="D359" s="81" t="s">
        <v>5628</v>
      </c>
      <c r="E359" s="81" t="s">
        <v>2145</v>
      </c>
      <c r="F359" s="81">
        <v>279314902</v>
      </c>
      <c r="G359" s="81">
        <v>295521715</v>
      </c>
      <c r="H359" s="81">
        <v>279314902</v>
      </c>
      <c r="I359" s="81" t="s">
        <v>2829</v>
      </c>
      <c r="J359" s="81" t="s">
        <v>2833</v>
      </c>
      <c r="K359" s="81">
        <v>10569577</v>
      </c>
      <c r="L359" s="81">
        <v>0</v>
      </c>
      <c r="M359" s="81">
        <v>289884479</v>
      </c>
      <c r="N359" s="81">
        <v>289884479</v>
      </c>
      <c r="O359" s="81">
        <v>279314902</v>
      </c>
      <c r="P359" s="81">
        <v>289884479</v>
      </c>
      <c r="Q359" s="81">
        <v>279314902</v>
      </c>
      <c r="R359" s="81">
        <v>289884479</v>
      </c>
      <c r="S359" s="81">
        <v>279314902</v>
      </c>
    </row>
    <row r="360" spans="1:19" x14ac:dyDescent="0.35">
      <c r="A360" s="81" t="s">
        <v>369</v>
      </c>
      <c r="B360" s="81">
        <v>60</v>
      </c>
      <c r="C360" s="81" t="s">
        <v>1623</v>
      </c>
      <c r="D360" s="81" t="s">
        <v>5630</v>
      </c>
      <c r="E360" s="81" t="s">
        <v>2146</v>
      </c>
      <c r="F360" s="81">
        <v>27195108</v>
      </c>
      <c r="G360" s="81">
        <v>28057280</v>
      </c>
      <c r="H360" s="81">
        <v>27195108</v>
      </c>
      <c r="I360" s="81" t="s">
        <v>2829</v>
      </c>
      <c r="J360" s="81" t="s">
        <v>2833</v>
      </c>
      <c r="K360" s="81">
        <v>876002</v>
      </c>
      <c r="L360" s="81">
        <v>0</v>
      </c>
      <c r="M360" s="81">
        <v>28071110</v>
      </c>
      <c r="N360" s="81">
        <v>28071110</v>
      </c>
      <c r="O360" s="81">
        <v>27195108</v>
      </c>
      <c r="P360" s="81">
        <v>28071110</v>
      </c>
      <c r="Q360" s="81">
        <v>27195108</v>
      </c>
      <c r="R360" s="81">
        <v>28071110</v>
      </c>
      <c r="S360" s="81">
        <v>27195108</v>
      </c>
    </row>
    <row r="361" spans="1:19" x14ac:dyDescent="0.35">
      <c r="A361" s="81" t="s">
        <v>370</v>
      </c>
      <c r="B361" s="81">
        <v>60</v>
      </c>
      <c r="C361" s="81" t="s">
        <v>1623</v>
      </c>
      <c r="D361" s="81" t="s">
        <v>6051</v>
      </c>
      <c r="E361" s="81" t="s">
        <v>2147</v>
      </c>
      <c r="F361" s="81">
        <v>3819993</v>
      </c>
      <c r="G361" s="81">
        <v>3819993</v>
      </c>
      <c r="H361" s="81">
        <v>3819993</v>
      </c>
      <c r="I361" s="81" t="s">
        <v>2829</v>
      </c>
      <c r="J361" s="81" t="s">
        <v>2833</v>
      </c>
      <c r="K361" s="81">
        <v>155077</v>
      </c>
      <c r="L361" s="81">
        <v>0</v>
      </c>
      <c r="M361" s="81">
        <v>3975070</v>
      </c>
      <c r="N361" s="81">
        <v>3975070</v>
      </c>
      <c r="O361" s="81">
        <v>3819993</v>
      </c>
      <c r="P361" s="81">
        <v>3975070</v>
      </c>
      <c r="Q361" s="81">
        <v>3819993</v>
      </c>
      <c r="R361" s="81">
        <v>3975070</v>
      </c>
      <c r="S361" s="81">
        <v>3819993</v>
      </c>
    </row>
    <row r="362" spans="1:19" x14ac:dyDescent="0.35">
      <c r="A362" s="81" t="s">
        <v>371</v>
      </c>
      <c r="B362" s="81">
        <v>60</v>
      </c>
      <c r="C362" s="81" t="s">
        <v>1623</v>
      </c>
      <c r="D362" s="81" t="s">
        <v>6173</v>
      </c>
      <c r="E362" s="81" t="s">
        <v>2148</v>
      </c>
      <c r="F362" s="81">
        <v>24062278</v>
      </c>
      <c r="G362" s="81">
        <v>24062278</v>
      </c>
      <c r="H362" s="81">
        <v>24062278</v>
      </c>
      <c r="I362" s="81" t="s">
        <v>2829</v>
      </c>
      <c r="J362" s="81" t="s">
        <v>2833</v>
      </c>
      <c r="K362" s="81">
        <v>260000</v>
      </c>
      <c r="L362" s="81">
        <v>0</v>
      </c>
      <c r="M362" s="81">
        <v>24322278</v>
      </c>
      <c r="N362" s="81">
        <v>24322278</v>
      </c>
      <c r="O362" s="81">
        <v>24062278</v>
      </c>
      <c r="P362" s="81">
        <v>24322278</v>
      </c>
      <c r="Q362" s="81">
        <v>24062278</v>
      </c>
      <c r="R362" s="81">
        <v>24322278</v>
      </c>
      <c r="S362" s="81">
        <v>24062278</v>
      </c>
    </row>
    <row r="363" spans="1:19" x14ac:dyDescent="0.35">
      <c r="A363" s="81" t="s">
        <v>372</v>
      </c>
      <c r="B363" s="81">
        <v>61</v>
      </c>
      <c r="C363" s="81" t="s">
        <v>1624</v>
      </c>
      <c r="D363" s="81" t="s">
        <v>5523</v>
      </c>
      <c r="E363" s="81" t="s">
        <v>2052</v>
      </c>
      <c r="F363" s="81">
        <v>68015667</v>
      </c>
      <c r="G363" s="81">
        <v>68015667</v>
      </c>
      <c r="H363" s="81">
        <v>68015667</v>
      </c>
      <c r="I363" s="81" t="s">
        <v>2829</v>
      </c>
      <c r="J363" s="81" t="s">
        <v>2833</v>
      </c>
      <c r="K363" s="81">
        <v>520651</v>
      </c>
      <c r="L363" s="81">
        <v>0</v>
      </c>
      <c r="M363" s="81">
        <v>68536318</v>
      </c>
      <c r="N363" s="81">
        <v>68536318</v>
      </c>
      <c r="O363" s="81">
        <v>68015667</v>
      </c>
      <c r="P363" s="81">
        <v>68536318</v>
      </c>
      <c r="Q363" s="81">
        <v>68015667</v>
      </c>
      <c r="R363" s="81">
        <v>68536318</v>
      </c>
      <c r="S363" s="81">
        <v>68015667</v>
      </c>
    </row>
    <row r="364" spans="1:19" x14ac:dyDescent="0.35">
      <c r="A364" s="81" t="s">
        <v>373</v>
      </c>
      <c r="B364" s="81">
        <v>61</v>
      </c>
      <c r="C364" s="81" t="s">
        <v>1624</v>
      </c>
      <c r="D364" s="81" t="s">
        <v>5527</v>
      </c>
      <c r="E364" s="81" t="s">
        <v>2054</v>
      </c>
      <c r="F364" s="81">
        <v>13902266513</v>
      </c>
      <c r="G364" s="81">
        <v>14527718988</v>
      </c>
      <c r="H364" s="81">
        <v>13902266513</v>
      </c>
      <c r="I364" s="81" t="s">
        <v>2829</v>
      </c>
      <c r="J364" s="81" t="s">
        <v>2833</v>
      </c>
      <c r="K364" s="81">
        <v>188740753</v>
      </c>
      <c r="L364" s="81">
        <v>0</v>
      </c>
      <c r="M364" s="81">
        <v>14091007266</v>
      </c>
      <c r="N364" s="81">
        <v>14091007266</v>
      </c>
      <c r="O364" s="81">
        <v>13902266513</v>
      </c>
      <c r="P364" s="81">
        <v>14091007266</v>
      </c>
      <c r="Q364" s="81">
        <v>13902266513</v>
      </c>
      <c r="R364" s="81">
        <v>14091007266</v>
      </c>
      <c r="S364" s="81">
        <v>13902266513</v>
      </c>
    </row>
    <row r="365" spans="1:19" x14ac:dyDescent="0.35">
      <c r="A365" s="81" t="s">
        <v>374</v>
      </c>
      <c r="B365" s="81">
        <v>61</v>
      </c>
      <c r="C365" s="81" t="s">
        <v>1624</v>
      </c>
      <c r="D365" s="81" t="s">
        <v>5533</v>
      </c>
      <c r="E365" s="81" t="s">
        <v>2059</v>
      </c>
      <c r="F365" s="81">
        <v>1953412411</v>
      </c>
      <c r="G365" s="81">
        <v>2032185524</v>
      </c>
      <c r="H365" s="81">
        <v>1953412411</v>
      </c>
      <c r="I365" s="81" t="s">
        <v>2829</v>
      </c>
      <c r="J365" s="81" t="s">
        <v>2833</v>
      </c>
      <c r="K365" s="81">
        <v>25975508</v>
      </c>
      <c r="L365" s="81">
        <v>0</v>
      </c>
      <c r="M365" s="81">
        <v>1979387919</v>
      </c>
      <c r="N365" s="81">
        <v>1979387919</v>
      </c>
      <c r="O365" s="81">
        <v>1953412411</v>
      </c>
      <c r="P365" s="81">
        <v>1979387919</v>
      </c>
      <c r="Q365" s="81">
        <v>1953412411</v>
      </c>
      <c r="R365" s="81">
        <v>1979387919</v>
      </c>
      <c r="S365" s="81">
        <v>1953412411</v>
      </c>
    </row>
    <row r="366" spans="1:19" x14ac:dyDescent="0.35">
      <c r="A366" s="81" t="s">
        <v>375</v>
      </c>
      <c r="B366" s="81">
        <v>61</v>
      </c>
      <c r="C366" s="81" t="s">
        <v>1624</v>
      </c>
      <c r="D366" s="81" t="s">
        <v>5570</v>
      </c>
      <c r="E366" s="81" t="s">
        <v>2096</v>
      </c>
      <c r="F366" s="81">
        <v>154581</v>
      </c>
      <c r="G366" s="81">
        <v>154581</v>
      </c>
      <c r="H366" s="81">
        <v>154581</v>
      </c>
      <c r="I366" s="81" t="s">
        <v>2829</v>
      </c>
      <c r="J366" s="81" t="s">
        <v>2833</v>
      </c>
      <c r="K366" s="81">
        <v>10000</v>
      </c>
      <c r="L366" s="81">
        <v>0</v>
      </c>
      <c r="M366" s="81">
        <v>164581</v>
      </c>
      <c r="N366" s="81">
        <v>164581</v>
      </c>
      <c r="O366" s="81">
        <v>154581</v>
      </c>
      <c r="P366" s="81">
        <v>164581</v>
      </c>
      <c r="Q366" s="81">
        <v>154581</v>
      </c>
      <c r="R366" s="81">
        <v>164581</v>
      </c>
      <c r="S366" s="81">
        <v>154581</v>
      </c>
    </row>
    <row r="367" spans="1:19" x14ac:dyDescent="0.35">
      <c r="A367" s="81" t="s">
        <v>376</v>
      </c>
      <c r="B367" s="81">
        <v>61</v>
      </c>
      <c r="C367" s="81" t="s">
        <v>1624</v>
      </c>
      <c r="D367" s="81" t="s">
        <v>5600</v>
      </c>
      <c r="E367" s="81" t="s">
        <v>2850</v>
      </c>
      <c r="F367" s="81">
        <v>4987830779</v>
      </c>
      <c r="G367" s="81">
        <v>5190237268</v>
      </c>
      <c r="H367" s="81">
        <v>4987830779</v>
      </c>
      <c r="I367" s="81" t="s">
        <v>2829</v>
      </c>
      <c r="J367" s="81" t="s">
        <v>2833</v>
      </c>
      <c r="K367" s="81">
        <v>88242704</v>
      </c>
      <c r="L367" s="81">
        <v>0</v>
      </c>
      <c r="M367" s="81">
        <v>5076073483</v>
      </c>
      <c r="N367" s="81">
        <v>5076073483</v>
      </c>
      <c r="O367" s="81">
        <v>4987830779</v>
      </c>
      <c r="P367" s="81">
        <v>5076073483</v>
      </c>
      <c r="Q367" s="81">
        <v>4987830779</v>
      </c>
      <c r="R367" s="81">
        <v>5076073483</v>
      </c>
      <c r="S367" s="81">
        <v>4987830779</v>
      </c>
    </row>
    <row r="368" spans="1:19" x14ac:dyDescent="0.35">
      <c r="A368" s="81" t="s">
        <v>377</v>
      </c>
      <c r="B368" s="81">
        <v>61</v>
      </c>
      <c r="C368" s="81" t="s">
        <v>1624</v>
      </c>
      <c r="D368" s="81" t="s">
        <v>5634</v>
      </c>
      <c r="E368" s="81" t="s">
        <v>2149</v>
      </c>
      <c r="F368" s="81">
        <v>23451365187</v>
      </c>
      <c r="G368" s="81">
        <v>24290520304</v>
      </c>
      <c r="H368" s="81">
        <v>23451365187</v>
      </c>
      <c r="I368" s="81" t="s">
        <v>2829</v>
      </c>
      <c r="J368" s="81" t="s">
        <v>2833</v>
      </c>
      <c r="K368" s="81">
        <v>374906923</v>
      </c>
      <c r="L368" s="81">
        <v>0</v>
      </c>
      <c r="M368" s="81">
        <v>23826272110</v>
      </c>
      <c r="N368" s="81">
        <v>23826272110</v>
      </c>
      <c r="O368" s="81">
        <v>23451365187</v>
      </c>
      <c r="P368" s="81">
        <v>23826272110</v>
      </c>
      <c r="Q368" s="81">
        <v>23451365187</v>
      </c>
      <c r="R368" s="81">
        <v>23826272110</v>
      </c>
      <c r="S368" s="81">
        <v>23451365187</v>
      </c>
    </row>
    <row r="369" spans="1:19" x14ac:dyDescent="0.35">
      <c r="A369" s="81" t="s">
        <v>378</v>
      </c>
      <c r="B369" s="81">
        <v>61</v>
      </c>
      <c r="C369" s="81" t="s">
        <v>1624</v>
      </c>
      <c r="D369" s="81" t="s">
        <v>5635</v>
      </c>
      <c r="E369" s="81" t="s">
        <v>2150</v>
      </c>
      <c r="F369" s="81">
        <v>47031667555</v>
      </c>
      <c r="G369" s="81">
        <v>49176991157</v>
      </c>
      <c r="H369" s="81">
        <v>47031667555</v>
      </c>
      <c r="I369" s="81" t="s">
        <v>2829</v>
      </c>
      <c r="J369" s="81" t="s">
        <v>2833</v>
      </c>
      <c r="K369" s="81">
        <v>603173596</v>
      </c>
      <c r="L369" s="81">
        <v>0</v>
      </c>
      <c r="M369" s="81">
        <v>47634841151</v>
      </c>
      <c r="N369" s="81">
        <v>47634841151</v>
      </c>
      <c r="O369" s="81">
        <v>47031667555</v>
      </c>
      <c r="P369" s="81">
        <v>47634841151</v>
      </c>
      <c r="Q369" s="81">
        <v>47031667555</v>
      </c>
      <c r="R369" s="81">
        <v>47634841151</v>
      </c>
      <c r="S369" s="81">
        <v>47031667555</v>
      </c>
    </row>
    <row r="370" spans="1:19" x14ac:dyDescent="0.35">
      <c r="A370" s="81" t="s">
        <v>379</v>
      </c>
      <c r="B370" s="81">
        <v>61</v>
      </c>
      <c r="C370" s="81" t="s">
        <v>1624</v>
      </c>
      <c r="D370" s="81" t="s">
        <v>5638</v>
      </c>
      <c r="E370" s="81" t="s">
        <v>2100</v>
      </c>
      <c r="F370" s="81">
        <v>809116902</v>
      </c>
      <c r="G370" s="81">
        <v>849309600</v>
      </c>
      <c r="H370" s="81">
        <v>809116902</v>
      </c>
      <c r="I370" s="81" t="s">
        <v>2829</v>
      </c>
      <c r="J370" s="81" t="s">
        <v>2834</v>
      </c>
      <c r="K370" s="81">
        <v>13945343</v>
      </c>
      <c r="L370" s="81">
        <v>0</v>
      </c>
      <c r="M370" s="81">
        <v>823062245</v>
      </c>
      <c r="N370" s="81">
        <v>823062245</v>
      </c>
      <c r="O370" s="81">
        <v>809116902</v>
      </c>
      <c r="P370" s="81">
        <v>823062245</v>
      </c>
      <c r="Q370" s="81">
        <v>809116902</v>
      </c>
      <c r="R370" s="81">
        <v>823062245</v>
      </c>
      <c r="S370" s="81">
        <v>809116902</v>
      </c>
    </row>
    <row r="371" spans="1:19" x14ac:dyDescent="0.35">
      <c r="A371" s="81" t="s">
        <v>380</v>
      </c>
      <c r="B371" s="81">
        <v>61</v>
      </c>
      <c r="C371" s="81" t="s">
        <v>1624</v>
      </c>
      <c r="D371" s="81" t="s">
        <v>5640</v>
      </c>
      <c r="E371" s="81" t="s">
        <v>2151</v>
      </c>
      <c r="F371" s="81">
        <v>1115685490</v>
      </c>
      <c r="G371" s="81">
        <v>1179339766</v>
      </c>
      <c r="H371" s="81">
        <v>1115685490</v>
      </c>
      <c r="I371" s="81" t="s">
        <v>2829</v>
      </c>
      <c r="J371" s="81" t="s">
        <v>2833</v>
      </c>
      <c r="K371" s="81">
        <v>21845360</v>
      </c>
      <c r="L371" s="81">
        <v>0</v>
      </c>
      <c r="M371" s="81">
        <v>1137530850</v>
      </c>
      <c r="N371" s="81">
        <v>1137530850</v>
      </c>
      <c r="O371" s="81">
        <v>1115685490</v>
      </c>
      <c r="P371" s="81">
        <v>1137530850</v>
      </c>
      <c r="Q371" s="81">
        <v>1115685490</v>
      </c>
      <c r="R371" s="81">
        <v>1137530850</v>
      </c>
      <c r="S371" s="81">
        <v>1115685490</v>
      </c>
    </row>
    <row r="372" spans="1:19" x14ac:dyDescent="0.35">
      <c r="A372" s="81" t="s">
        <v>381</v>
      </c>
      <c r="B372" s="81">
        <v>61</v>
      </c>
      <c r="C372" s="81" t="s">
        <v>1624</v>
      </c>
      <c r="D372" s="81" t="s">
        <v>5642</v>
      </c>
      <c r="E372" s="81" t="s">
        <v>2152</v>
      </c>
      <c r="F372" s="81">
        <v>800168138</v>
      </c>
      <c r="G372" s="81">
        <v>819479938</v>
      </c>
      <c r="H372" s="81">
        <v>800168138</v>
      </c>
      <c r="I372" s="81" t="s">
        <v>2829</v>
      </c>
      <c r="J372" s="81" t="s">
        <v>2833</v>
      </c>
      <c r="K372" s="81">
        <v>15159466</v>
      </c>
      <c r="L372" s="81">
        <v>0</v>
      </c>
      <c r="M372" s="81">
        <v>815327604</v>
      </c>
      <c r="N372" s="81">
        <v>815327604</v>
      </c>
      <c r="O372" s="81">
        <v>800168138</v>
      </c>
      <c r="P372" s="81">
        <v>815327604</v>
      </c>
      <c r="Q372" s="81">
        <v>800168138</v>
      </c>
      <c r="R372" s="81">
        <v>815327604</v>
      </c>
      <c r="S372" s="81">
        <v>800168138</v>
      </c>
    </row>
    <row r="373" spans="1:19" x14ac:dyDescent="0.35">
      <c r="A373" s="81" t="s">
        <v>382</v>
      </c>
      <c r="B373" s="81">
        <v>61</v>
      </c>
      <c r="C373" s="81" t="s">
        <v>1624</v>
      </c>
      <c r="D373" s="81" t="s">
        <v>5643</v>
      </c>
      <c r="E373" s="81" t="s">
        <v>2153</v>
      </c>
      <c r="F373" s="81">
        <v>1600468316</v>
      </c>
      <c r="G373" s="81">
        <v>1695026892</v>
      </c>
      <c r="H373" s="81">
        <v>1600468316</v>
      </c>
      <c r="I373" s="81" t="s">
        <v>2829</v>
      </c>
      <c r="J373" s="81" t="s">
        <v>2834</v>
      </c>
      <c r="K373" s="81">
        <v>31769242</v>
      </c>
      <c r="L373" s="81">
        <v>0</v>
      </c>
      <c r="M373" s="81">
        <v>1632237558</v>
      </c>
      <c r="N373" s="81">
        <v>1632237558</v>
      </c>
      <c r="O373" s="81">
        <v>1600468316</v>
      </c>
      <c r="P373" s="81">
        <v>1632237558</v>
      </c>
      <c r="Q373" s="81">
        <v>1600468316</v>
      </c>
      <c r="R373" s="81">
        <v>1632237558</v>
      </c>
      <c r="S373" s="81">
        <v>1600468316</v>
      </c>
    </row>
    <row r="374" spans="1:19" x14ac:dyDescent="0.35">
      <c r="A374" s="81" t="s">
        <v>383</v>
      </c>
      <c r="B374" s="81">
        <v>61</v>
      </c>
      <c r="C374" s="81" t="s">
        <v>1624</v>
      </c>
      <c r="D374" s="81" t="s">
        <v>5644</v>
      </c>
      <c r="E374" s="81" t="s">
        <v>2154</v>
      </c>
      <c r="F374" s="81">
        <v>1533319451</v>
      </c>
      <c r="G374" s="81">
        <v>1663511711</v>
      </c>
      <c r="H374" s="81">
        <v>1533319451</v>
      </c>
      <c r="I374" s="81" t="s">
        <v>2829</v>
      </c>
      <c r="J374" s="81" t="s">
        <v>2834</v>
      </c>
      <c r="K374" s="81">
        <v>32947470</v>
      </c>
      <c r="L374" s="81">
        <v>0</v>
      </c>
      <c r="M374" s="81">
        <v>1566266921</v>
      </c>
      <c r="N374" s="81">
        <v>1566266921</v>
      </c>
      <c r="O374" s="81">
        <v>1533319451</v>
      </c>
      <c r="P374" s="81">
        <v>1566266921</v>
      </c>
      <c r="Q374" s="81">
        <v>1533319451</v>
      </c>
      <c r="R374" s="81">
        <v>1566266921</v>
      </c>
      <c r="S374" s="81">
        <v>1533319451</v>
      </c>
    </row>
    <row r="375" spans="1:19" x14ac:dyDescent="0.35">
      <c r="A375" s="81" t="s">
        <v>384</v>
      </c>
      <c r="B375" s="81">
        <v>61</v>
      </c>
      <c r="C375" s="81" t="s">
        <v>1624</v>
      </c>
      <c r="D375" s="81" t="s">
        <v>5645</v>
      </c>
      <c r="E375" s="81" t="s">
        <v>2155</v>
      </c>
      <c r="F375" s="81">
        <v>3209825299</v>
      </c>
      <c r="G375" s="81">
        <v>3335454977</v>
      </c>
      <c r="H375" s="81">
        <v>3209825299</v>
      </c>
      <c r="I375" s="81" t="s">
        <v>2829</v>
      </c>
      <c r="J375" s="81" t="s">
        <v>2833</v>
      </c>
      <c r="K375" s="81">
        <v>42201135</v>
      </c>
      <c r="L375" s="81">
        <v>0</v>
      </c>
      <c r="M375" s="81">
        <v>3252026434</v>
      </c>
      <c r="N375" s="81">
        <v>3252026434</v>
      </c>
      <c r="O375" s="81">
        <v>3209825299</v>
      </c>
      <c r="P375" s="81">
        <v>3252026434</v>
      </c>
      <c r="Q375" s="81">
        <v>3209825299</v>
      </c>
      <c r="R375" s="81">
        <v>3252026434</v>
      </c>
      <c r="S375" s="81">
        <v>3209825299</v>
      </c>
    </row>
    <row r="376" spans="1:19" x14ac:dyDescent="0.35">
      <c r="A376" s="81" t="s">
        <v>385</v>
      </c>
      <c r="B376" s="81">
        <v>61</v>
      </c>
      <c r="C376" s="81" t="s">
        <v>1624</v>
      </c>
      <c r="D376" s="81" t="s">
        <v>5646</v>
      </c>
      <c r="E376" s="81" t="s">
        <v>2156</v>
      </c>
      <c r="F376" s="81">
        <v>13145941984</v>
      </c>
      <c r="G376" s="81">
        <v>13566356273</v>
      </c>
      <c r="H376" s="81">
        <v>13145941984</v>
      </c>
      <c r="I376" s="81" t="s">
        <v>2829</v>
      </c>
      <c r="J376" s="81" t="s">
        <v>2833</v>
      </c>
      <c r="K376" s="81">
        <v>131465205</v>
      </c>
      <c r="L376" s="81">
        <v>0</v>
      </c>
      <c r="M376" s="81">
        <v>13277407189</v>
      </c>
      <c r="N376" s="81">
        <v>13277407189</v>
      </c>
      <c r="O376" s="81">
        <v>13145941984</v>
      </c>
      <c r="P376" s="81">
        <v>13277407189</v>
      </c>
      <c r="Q376" s="81">
        <v>13145941984</v>
      </c>
      <c r="R376" s="81">
        <v>13277407189</v>
      </c>
      <c r="S376" s="81">
        <v>13145941984</v>
      </c>
    </row>
    <row r="377" spans="1:19" x14ac:dyDescent="0.35">
      <c r="A377" s="81" t="s">
        <v>386</v>
      </c>
      <c r="B377" s="81">
        <v>61</v>
      </c>
      <c r="C377" s="81" t="s">
        <v>1624</v>
      </c>
      <c r="D377" s="81" t="s">
        <v>5649</v>
      </c>
      <c r="E377" s="81" t="s">
        <v>2157</v>
      </c>
      <c r="F377" s="81">
        <v>2449296102</v>
      </c>
      <c r="G377" s="81">
        <v>2547181483</v>
      </c>
      <c r="H377" s="81">
        <v>2449296102</v>
      </c>
      <c r="I377" s="81" t="s">
        <v>2829</v>
      </c>
      <c r="J377" s="81" t="s">
        <v>2833</v>
      </c>
      <c r="K377" s="81">
        <v>51920372</v>
      </c>
      <c r="L377" s="81">
        <v>0</v>
      </c>
      <c r="M377" s="81">
        <v>2501216474</v>
      </c>
      <c r="N377" s="81">
        <v>2501216474</v>
      </c>
      <c r="O377" s="81">
        <v>2449296102</v>
      </c>
      <c r="P377" s="81">
        <v>2501216474</v>
      </c>
      <c r="Q377" s="81">
        <v>2449296102</v>
      </c>
      <c r="R377" s="81">
        <v>2501216474</v>
      </c>
      <c r="S377" s="81">
        <v>2449296102</v>
      </c>
    </row>
    <row r="378" spans="1:19" x14ac:dyDescent="0.35">
      <c r="A378" s="81" t="s">
        <v>387</v>
      </c>
      <c r="B378" s="81">
        <v>61</v>
      </c>
      <c r="C378" s="81" t="s">
        <v>1624</v>
      </c>
      <c r="D378" s="81" t="s">
        <v>5650</v>
      </c>
      <c r="E378" s="81" t="s">
        <v>2158</v>
      </c>
      <c r="F378" s="81">
        <v>6151491924</v>
      </c>
      <c r="G378" s="81">
        <v>6401065407</v>
      </c>
      <c r="H378" s="81">
        <v>6151491924</v>
      </c>
      <c r="I378" s="81" t="s">
        <v>2829</v>
      </c>
      <c r="J378" s="81" t="s">
        <v>2833</v>
      </c>
      <c r="K378" s="81">
        <v>125884382</v>
      </c>
      <c r="L378" s="81">
        <v>0</v>
      </c>
      <c r="M378" s="81">
        <v>6277376306</v>
      </c>
      <c r="N378" s="81">
        <v>6277376306</v>
      </c>
      <c r="O378" s="81">
        <v>6151491924</v>
      </c>
      <c r="P378" s="81">
        <v>6277376306</v>
      </c>
      <c r="Q378" s="81">
        <v>6151491924</v>
      </c>
      <c r="R378" s="81">
        <v>6277376306</v>
      </c>
      <c r="S378" s="81">
        <v>6151491924</v>
      </c>
    </row>
    <row r="379" spans="1:19" x14ac:dyDescent="0.35">
      <c r="A379" s="81" t="s">
        <v>388</v>
      </c>
      <c r="B379" s="81">
        <v>61</v>
      </c>
      <c r="C379" s="81" t="s">
        <v>1624</v>
      </c>
      <c r="D379" s="81" t="s">
        <v>6812</v>
      </c>
      <c r="E379" s="81" t="s">
        <v>2104</v>
      </c>
      <c r="F379" s="81">
        <v>49717404</v>
      </c>
      <c r="G379" s="81">
        <v>52570236</v>
      </c>
      <c r="H379" s="81">
        <v>49717404</v>
      </c>
      <c r="I379" s="81" t="s">
        <v>2829</v>
      </c>
      <c r="J379" s="81" t="s">
        <v>2833</v>
      </c>
      <c r="K379" s="81">
        <v>839051</v>
      </c>
      <c r="L379" s="81">
        <v>1738887</v>
      </c>
      <c r="M379" s="81">
        <v>50556455</v>
      </c>
      <c r="N379" s="81">
        <v>48817568</v>
      </c>
      <c r="O379" s="81">
        <v>47978517</v>
      </c>
      <c r="P379" s="81">
        <v>50556455</v>
      </c>
      <c r="Q379" s="81">
        <v>49717404</v>
      </c>
      <c r="R379" s="81">
        <v>48817568</v>
      </c>
      <c r="S379" s="81">
        <v>47978517</v>
      </c>
    </row>
    <row r="380" spans="1:19" x14ac:dyDescent="0.35">
      <c r="A380" s="81" t="s">
        <v>389</v>
      </c>
      <c r="B380" s="81">
        <v>62</v>
      </c>
      <c r="C380" s="81" t="s">
        <v>1625</v>
      </c>
      <c r="D380" s="81" t="s">
        <v>5651</v>
      </c>
      <c r="E380" s="81" t="s">
        <v>2159</v>
      </c>
      <c r="F380" s="81">
        <v>901113173</v>
      </c>
      <c r="G380" s="81">
        <v>962022224</v>
      </c>
      <c r="H380" s="81">
        <v>901113173</v>
      </c>
      <c r="I380" s="81" t="s">
        <v>2829</v>
      </c>
      <c r="J380" s="81" t="s">
        <v>2833</v>
      </c>
      <c r="K380" s="81">
        <v>18093480</v>
      </c>
      <c r="L380" s="81">
        <v>0</v>
      </c>
      <c r="M380" s="81">
        <v>919206653</v>
      </c>
      <c r="N380" s="81">
        <v>919206653</v>
      </c>
      <c r="O380" s="81">
        <v>901113173</v>
      </c>
      <c r="P380" s="81">
        <v>919206653</v>
      </c>
      <c r="Q380" s="81">
        <v>901113173</v>
      </c>
      <c r="R380" s="81">
        <v>919206653</v>
      </c>
      <c r="S380" s="81">
        <v>901113173</v>
      </c>
    </row>
    <row r="381" spans="1:19" x14ac:dyDescent="0.35">
      <c r="A381" s="81" t="s">
        <v>390</v>
      </c>
      <c r="B381" s="81">
        <v>62</v>
      </c>
      <c r="C381" s="81" t="s">
        <v>1625</v>
      </c>
      <c r="D381" s="81" t="s">
        <v>5653</v>
      </c>
      <c r="E381" s="81" t="s">
        <v>2160</v>
      </c>
      <c r="F381" s="81">
        <v>593233561</v>
      </c>
      <c r="G381" s="81">
        <v>593233561</v>
      </c>
      <c r="H381" s="81">
        <v>593233561</v>
      </c>
      <c r="I381" s="81" t="s">
        <v>2829</v>
      </c>
      <c r="J381" s="81" t="s">
        <v>2832</v>
      </c>
      <c r="K381" s="81">
        <v>1991550</v>
      </c>
      <c r="L381" s="81">
        <v>0</v>
      </c>
      <c r="M381" s="81">
        <v>595225111</v>
      </c>
      <c r="N381" s="81">
        <v>595225111</v>
      </c>
      <c r="O381" s="81">
        <v>593233561</v>
      </c>
      <c r="P381" s="81">
        <v>595225111</v>
      </c>
      <c r="Q381" s="81">
        <v>593233561</v>
      </c>
      <c r="R381" s="81">
        <v>595225111</v>
      </c>
      <c r="S381" s="81">
        <v>593233561</v>
      </c>
    </row>
    <row r="382" spans="1:19" x14ac:dyDescent="0.35">
      <c r="A382" s="81" t="s">
        <v>391</v>
      </c>
      <c r="B382" s="81">
        <v>62</v>
      </c>
      <c r="C382" s="81" t="s">
        <v>1625</v>
      </c>
      <c r="D382" s="81" t="s">
        <v>5655</v>
      </c>
      <c r="E382" s="81" t="s">
        <v>2161</v>
      </c>
      <c r="F382" s="81">
        <v>428172491</v>
      </c>
      <c r="G382" s="81">
        <v>443756958</v>
      </c>
      <c r="H382" s="81">
        <v>428172491</v>
      </c>
      <c r="I382" s="81" t="s">
        <v>2829</v>
      </c>
      <c r="J382" s="81" t="s">
        <v>2833</v>
      </c>
      <c r="K382" s="81">
        <v>9173770</v>
      </c>
      <c r="L382" s="81">
        <v>0</v>
      </c>
      <c r="M382" s="81">
        <v>437346261</v>
      </c>
      <c r="N382" s="81">
        <v>437346261</v>
      </c>
      <c r="O382" s="81">
        <v>428172491</v>
      </c>
      <c r="P382" s="81">
        <v>437346261</v>
      </c>
      <c r="Q382" s="81">
        <v>428172491</v>
      </c>
      <c r="R382" s="81">
        <v>437346261</v>
      </c>
      <c r="S382" s="81">
        <v>428172491</v>
      </c>
    </row>
    <row r="383" spans="1:19" x14ac:dyDescent="0.35">
      <c r="A383" s="81" t="s">
        <v>392</v>
      </c>
      <c r="B383" s="81">
        <v>62</v>
      </c>
      <c r="C383" s="81" t="s">
        <v>1625</v>
      </c>
      <c r="D383" s="81" t="s">
        <v>5658</v>
      </c>
      <c r="E383" s="81" t="s">
        <v>2162</v>
      </c>
      <c r="F383" s="81">
        <v>1639651138</v>
      </c>
      <c r="G383" s="81">
        <v>1639651138</v>
      </c>
      <c r="H383" s="81">
        <v>1639651138</v>
      </c>
      <c r="I383" s="81" t="s">
        <v>2829</v>
      </c>
      <c r="J383" s="81" t="s">
        <v>2832</v>
      </c>
      <c r="K383" s="81">
        <v>8753770</v>
      </c>
      <c r="L383" s="81">
        <v>0</v>
      </c>
      <c r="M383" s="81">
        <v>1648404908</v>
      </c>
      <c r="N383" s="81">
        <v>1648404908</v>
      </c>
      <c r="O383" s="81">
        <v>1639651138</v>
      </c>
      <c r="P383" s="81">
        <v>1648404908</v>
      </c>
      <c r="Q383" s="81">
        <v>1639651138</v>
      </c>
      <c r="R383" s="81">
        <v>1648404908</v>
      </c>
      <c r="S383" s="81">
        <v>1639651138</v>
      </c>
    </row>
    <row r="384" spans="1:19" x14ac:dyDescent="0.35">
      <c r="A384" s="81" t="s">
        <v>393</v>
      </c>
      <c r="B384" s="81">
        <v>62</v>
      </c>
      <c r="C384" s="81" t="s">
        <v>1625</v>
      </c>
      <c r="D384" s="81" t="s">
        <v>5659</v>
      </c>
      <c r="E384" s="81" t="s">
        <v>2163</v>
      </c>
      <c r="F384" s="81">
        <v>591544145</v>
      </c>
      <c r="G384" s="81">
        <v>591544145</v>
      </c>
      <c r="H384" s="81">
        <v>591544145</v>
      </c>
      <c r="I384" s="81" t="s">
        <v>2829</v>
      </c>
      <c r="J384" s="81" t="s">
        <v>2832</v>
      </c>
      <c r="K384" s="81">
        <v>1284140</v>
      </c>
      <c r="L384" s="81">
        <v>0</v>
      </c>
      <c r="M384" s="81">
        <v>592828285</v>
      </c>
      <c r="N384" s="81">
        <v>592828285</v>
      </c>
      <c r="O384" s="81">
        <v>591544145</v>
      </c>
      <c r="P384" s="81">
        <v>592828285</v>
      </c>
      <c r="Q384" s="81">
        <v>591544145</v>
      </c>
      <c r="R384" s="81">
        <v>592828285</v>
      </c>
      <c r="S384" s="81">
        <v>591544145</v>
      </c>
    </row>
    <row r="385" spans="1:19" x14ac:dyDescent="0.35">
      <c r="A385" s="81" t="s">
        <v>394</v>
      </c>
      <c r="B385" s="81">
        <v>62</v>
      </c>
      <c r="C385" s="81" t="s">
        <v>1625</v>
      </c>
      <c r="D385" s="81" t="s">
        <v>5660</v>
      </c>
      <c r="E385" s="81" t="s">
        <v>2164</v>
      </c>
      <c r="F385" s="81">
        <v>70538064</v>
      </c>
      <c r="G385" s="81">
        <v>68264189</v>
      </c>
      <c r="H385" s="81">
        <v>70538064</v>
      </c>
      <c r="I385" s="81" t="s">
        <v>2829</v>
      </c>
      <c r="J385" s="81" t="s">
        <v>2833</v>
      </c>
      <c r="K385" s="81">
        <v>2729710</v>
      </c>
      <c r="L385" s="81">
        <v>0</v>
      </c>
      <c r="M385" s="81">
        <v>73267774</v>
      </c>
      <c r="N385" s="81">
        <v>73267774</v>
      </c>
      <c r="O385" s="81">
        <v>70538064</v>
      </c>
      <c r="P385" s="81">
        <v>73267774</v>
      </c>
      <c r="Q385" s="81">
        <v>70538064</v>
      </c>
      <c r="R385" s="81">
        <v>73267774</v>
      </c>
      <c r="S385" s="81">
        <v>70538064</v>
      </c>
    </row>
    <row r="386" spans="1:19" x14ac:dyDescent="0.35">
      <c r="A386" s="81" t="s">
        <v>395</v>
      </c>
      <c r="B386" s="81">
        <v>63</v>
      </c>
      <c r="C386" s="81" t="s">
        <v>1626</v>
      </c>
      <c r="D386" s="81" t="s">
        <v>5662</v>
      </c>
      <c r="E386" s="81" t="s">
        <v>2165</v>
      </c>
      <c r="F386" s="81">
        <v>140005964</v>
      </c>
      <c r="G386" s="81">
        <v>147010633</v>
      </c>
      <c r="H386" s="81">
        <v>140005964</v>
      </c>
      <c r="I386" s="81" t="s">
        <v>2829</v>
      </c>
      <c r="J386" s="81" t="s">
        <v>2834</v>
      </c>
      <c r="K386" s="81">
        <v>3326690</v>
      </c>
      <c r="L386" s="81">
        <v>0</v>
      </c>
      <c r="M386" s="81">
        <v>143332654</v>
      </c>
      <c r="N386" s="81">
        <v>143332654</v>
      </c>
      <c r="O386" s="81">
        <v>140005964</v>
      </c>
      <c r="P386" s="81">
        <v>143332654</v>
      </c>
      <c r="Q386" s="81">
        <v>140005964</v>
      </c>
      <c r="R386" s="81">
        <v>143332654</v>
      </c>
      <c r="S386" s="81">
        <v>140005964</v>
      </c>
    </row>
    <row r="387" spans="1:19" x14ac:dyDescent="0.35">
      <c r="A387" s="81" t="s">
        <v>396</v>
      </c>
      <c r="B387" s="81">
        <v>63</v>
      </c>
      <c r="C387" s="81" t="s">
        <v>1626</v>
      </c>
      <c r="D387" s="81" t="s">
        <v>5664</v>
      </c>
      <c r="E387" s="81" t="s">
        <v>2166</v>
      </c>
      <c r="F387" s="81">
        <v>89262293</v>
      </c>
      <c r="G387" s="81">
        <v>94093316</v>
      </c>
      <c r="H387" s="81">
        <v>89262293</v>
      </c>
      <c r="I387" s="81" t="s">
        <v>2829</v>
      </c>
      <c r="J387" s="81" t="s">
        <v>2833</v>
      </c>
      <c r="K387" s="81">
        <v>653375</v>
      </c>
      <c r="L387" s="81">
        <v>0</v>
      </c>
      <c r="M387" s="81">
        <v>89915668</v>
      </c>
      <c r="N387" s="81">
        <v>89915668</v>
      </c>
      <c r="O387" s="81">
        <v>89262293</v>
      </c>
      <c r="P387" s="81">
        <v>89915668</v>
      </c>
      <c r="Q387" s="81">
        <v>89262293</v>
      </c>
      <c r="R387" s="81">
        <v>89915668</v>
      </c>
      <c r="S387" s="81">
        <v>89262293</v>
      </c>
    </row>
    <row r="388" spans="1:19" x14ac:dyDescent="0.35">
      <c r="A388" s="81" t="s">
        <v>397</v>
      </c>
      <c r="B388" s="81">
        <v>64</v>
      </c>
      <c r="C388" s="81" t="s">
        <v>1627</v>
      </c>
      <c r="D388" s="81" t="s">
        <v>5665</v>
      </c>
      <c r="E388" s="81" t="s">
        <v>2167</v>
      </c>
      <c r="F388" s="81">
        <v>5764795271</v>
      </c>
      <c r="G388" s="81">
        <v>5579357610</v>
      </c>
      <c r="H388" s="81">
        <v>5764795271</v>
      </c>
      <c r="I388" s="81" t="s">
        <v>2829</v>
      </c>
      <c r="J388" s="81" t="s">
        <v>2833</v>
      </c>
      <c r="K388" s="81">
        <v>15931600</v>
      </c>
      <c r="L388" s="81">
        <v>13698209</v>
      </c>
      <c r="M388" s="81">
        <v>5780726871</v>
      </c>
      <c r="N388" s="81">
        <v>5767028662</v>
      </c>
      <c r="O388" s="81">
        <v>5751097062</v>
      </c>
      <c r="P388" s="81">
        <v>5780726871</v>
      </c>
      <c r="Q388" s="81">
        <v>5764795271</v>
      </c>
      <c r="R388" s="81">
        <v>5767028662</v>
      </c>
      <c r="S388" s="81">
        <v>5751097062</v>
      </c>
    </row>
    <row r="389" spans="1:19" x14ac:dyDescent="0.35">
      <c r="A389" s="81" t="s">
        <v>398</v>
      </c>
      <c r="B389" s="81">
        <v>65</v>
      </c>
      <c r="C389" s="81" t="s">
        <v>1628</v>
      </c>
      <c r="D389" s="81" t="s">
        <v>5472</v>
      </c>
      <c r="E389" s="81" t="s">
        <v>1847</v>
      </c>
      <c r="F389" s="81">
        <v>3979539</v>
      </c>
      <c r="G389" s="81">
        <v>3979539</v>
      </c>
      <c r="H389" s="81">
        <v>3979539</v>
      </c>
      <c r="I389" s="81" t="s">
        <v>2829</v>
      </c>
      <c r="J389" s="81" t="s">
        <v>2833</v>
      </c>
      <c r="K389" s="81">
        <v>30000</v>
      </c>
      <c r="L389" s="81">
        <v>0</v>
      </c>
      <c r="M389" s="81">
        <v>4009539</v>
      </c>
      <c r="N389" s="81">
        <v>4009539</v>
      </c>
      <c r="O389" s="81">
        <v>3979539</v>
      </c>
      <c r="P389" s="81">
        <v>4009539</v>
      </c>
      <c r="Q389" s="81">
        <v>3979539</v>
      </c>
      <c r="R389" s="81">
        <v>4009539</v>
      </c>
      <c r="S389" s="81">
        <v>3979539</v>
      </c>
    </row>
    <row r="390" spans="1:19" x14ac:dyDescent="0.35">
      <c r="A390" s="81" t="s">
        <v>399</v>
      </c>
      <c r="B390" s="81">
        <v>65</v>
      </c>
      <c r="C390" s="81" t="s">
        <v>1628</v>
      </c>
      <c r="D390" s="81" t="s">
        <v>5668</v>
      </c>
      <c r="E390" s="81" t="s">
        <v>1848</v>
      </c>
      <c r="F390" s="81">
        <v>184989311</v>
      </c>
      <c r="G390" s="81">
        <v>182224707</v>
      </c>
      <c r="H390" s="81">
        <v>184989311</v>
      </c>
      <c r="I390" s="81" t="s">
        <v>2829</v>
      </c>
      <c r="J390" s="81" t="s">
        <v>2833</v>
      </c>
      <c r="K390" s="81">
        <v>6144371</v>
      </c>
      <c r="L390" s="81">
        <v>0</v>
      </c>
      <c r="M390" s="81">
        <v>191133682</v>
      </c>
      <c r="N390" s="81">
        <v>191133682</v>
      </c>
      <c r="O390" s="81">
        <v>184989311</v>
      </c>
      <c r="P390" s="81">
        <v>297492722</v>
      </c>
      <c r="Q390" s="81">
        <v>291348351</v>
      </c>
      <c r="R390" s="81">
        <v>297492722</v>
      </c>
      <c r="S390" s="81">
        <v>291348351</v>
      </c>
    </row>
    <row r="391" spans="1:19" x14ac:dyDescent="0.35">
      <c r="A391" s="81" t="s">
        <v>400</v>
      </c>
      <c r="B391" s="81">
        <v>65</v>
      </c>
      <c r="C391" s="81" t="s">
        <v>1628</v>
      </c>
      <c r="D391" s="81" t="s">
        <v>5670</v>
      </c>
      <c r="E391" s="81" t="s">
        <v>2072</v>
      </c>
      <c r="F391" s="81">
        <v>68611663</v>
      </c>
      <c r="G391" s="81">
        <v>68033230</v>
      </c>
      <c r="H391" s="81">
        <v>68611663</v>
      </c>
      <c r="I391" s="81" t="s">
        <v>2829</v>
      </c>
      <c r="J391" s="81" t="s">
        <v>2833</v>
      </c>
      <c r="K391" s="81">
        <v>610678</v>
      </c>
      <c r="L391" s="81">
        <v>0</v>
      </c>
      <c r="M391" s="81">
        <v>69222341</v>
      </c>
      <c r="N391" s="81">
        <v>69222341</v>
      </c>
      <c r="O391" s="81">
        <v>68611663</v>
      </c>
      <c r="P391" s="81">
        <v>69222341</v>
      </c>
      <c r="Q391" s="81">
        <v>68611663</v>
      </c>
      <c r="R391" s="81">
        <v>69222341</v>
      </c>
      <c r="S391" s="81">
        <v>68611663</v>
      </c>
    </row>
    <row r="392" spans="1:19" x14ac:dyDescent="0.35">
      <c r="A392" s="81" t="s">
        <v>401</v>
      </c>
      <c r="B392" s="81">
        <v>65</v>
      </c>
      <c r="C392" s="81" t="s">
        <v>1628</v>
      </c>
      <c r="D392" s="81" t="s">
        <v>5821</v>
      </c>
      <c r="E392" s="81" t="s">
        <v>2073</v>
      </c>
      <c r="F392" s="81">
        <v>5153341</v>
      </c>
      <c r="G392" s="81">
        <v>5153341</v>
      </c>
      <c r="H392" s="81">
        <v>5153341</v>
      </c>
      <c r="I392" s="81" t="s">
        <v>2829</v>
      </c>
      <c r="J392" s="81" t="s">
        <v>2833</v>
      </c>
      <c r="K392" s="81">
        <v>60000</v>
      </c>
      <c r="L392" s="81">
        <v>0</v>
      </c>
      <c r="M392" s="81">
        <v>5213341</v>
      </c>
      <c r="N392" s="81">
        <v>5213341</v>
      </c>
      <c r="O392" s="81">
        <v>5153341</v>
      </c>
      <c r="P392" s="81">
        <v>5213341</v>
      </c>
      <c r="Q392" s="81">
        <v>5153341</v>
      </c>
      <c r="R392" s="81">
        <v>5213341</v>
      </c>
      <c r="S392" s="81">
        <v>5153341</v>
      </c>
    </row>
    <row r="393" spans="1:19" x14ac:dyDescent="0.35">
      <c r="A393" s="81" t="s">
        <v>402</v>
      </c>
      <c r="B393" s="81">
        <v>65</v>
      </c>
      <c r="C393" s="81" t="s">
        <v>1628</v>
      </c>
      <c r="D393" s="81" t="s">
        <v>5879</v>
      </c>
      <c r="E393" s="81" t="s">
        <v>2033</v>
      </c>
      <c r="F393" s="81">
        <v>83730</v>
      </c>
      <c r="G393" s="81">
        <v>83730</v>
      </c>
      <c r="H393" s="81">
        <v>83730</v>
      </c>
      <c r="I393" s="81" t="s">
        <v>2829</v>
      </c>
      <c r="J393" s="81" t="s">
        <v>2833</v>
      </c>
      <c r="K393" s="81">
        <v>0</v>
      </c>
      <c r="L393" s="81">
        <v>0</v>
      </c>
      <c r="M393" s="81">
        <v>83730</v>
      </c>
      <c r="N393" s="81">
        <v>83730</v>
      </c>
      <c r="O393" s="81">
        <v>83730</v>
      </c>
      <c r="P393" s="81">
        <v>83730</v>
      </c>
      <c r="Q393" s="81">
        <v>83730</v>
      </c>
      <c r="R393" s="81">
        <v>83730</v>
      </c>
      <c r="S393" s="81">
        <v>83730</v>
      </c>
    </row>
    <row r="394" spans="1:19" x14ac:dyDescent="0.35">
      <c r="A394" s="81" t="s">
        <v>403</v>
      </c>
      <c r="B394" s="81">
        <v>66</v>
      </c>
      <c r="C394" s="81" t="s">
        <v>1629</v>
      </c>
      <c r="D394" s="81" t="s">
        <v>5671</v>
      </c>
      <c r="E394" s="81" t="s">
        <v>2168</v>
      </c>
      <c r="F394" s="81">
        <v>28110288</v>
      </c>
      <c r="G394" s="81">
        <v>26192259</v>
      </c>
      <c r="H394" s="81">
        <v>28110288</v>
      </c>
      <c r="I394" s="81" t="s">
        <v>2829</v>
      </c>
      <c r="J394" s="81" t="s">
        <v>2835</v>
      </c>
      <c r="K394" s="81">
        <v>339635</v>
      </c>
      <c r="L394" s="81">
        <v>321898</v>
      </c>
      <c r="M394" s="81">
        <v>28449923</v>
      </c>
      <c r="N394" s="81">
        <v>28128025</v>
      </c>
      <c r="O394" s="81">
        <v>27788390</v>
      </c>
      <c r="P394" s="81">
        <v>28449923</v>
      </c>
      <c r="Q394" s="81">
        <v>28110288</v>
      </c>
      <c r="R394" s="81">
        <v>28128025</v>
      </c>
      <c r="S394" s="81">
        <v>27788390</v>
      </c>
    </row>
    <row r="395" spans="1:19" x14ac:dyDescent="0.35">
      <c r="A395" s="81" t="s">
        <v>404</v>
      </c>
      <c r="B395" s="81">
        <v>66</v>
      </c>
      <c r="C395" s="81" t="s">
        <v>1629</v>
      </c>
      <c r="D395" s="81" t="s">
        <v>5672</v>
      </c>
      <c r="E395" s="81" t="s">
        <v>2169</v>
      </c>
      <c r="F395" s="81">
        <v>232898144</v>
      </c>
      <c r="G395" s="81">
        <v>248481319</v>
      </c>
      <c r="H395" s="81">
        <v>248481319</v>
      </c>
      <c r="I395" s="81" t="s">
        <v>2830</v>
      </c>
      <c r="J395" s="81" t="s">
        <v>2836</v>
      </c>
      <c r="K395" s="81">
        <v>4322977</v>
      </c>
      <c r="L395" s="81">
        <v>0</v>
      </c>
      <c r="M395" s="81">
        <v>252804296</v>
      </c>
      <c r="N395" s="81">
        <v>252804296</v>
      </c>
      <c r="O395" s="81">
        <v>248481319</v>
      </c>
      <c r="P395" s="81">
        <v>353804296</v>
      </c>
      <c r="Q395" s="81">
        <v>349481319</v>
      </c>
      <c r="R395" s="81">
        <v>353804296</v>
      </c>
      <c r="S395" s="81">
        <v>349481319</v>
      </c>
    </row>
    <row r="396" spans="1:19" x14ac:dyDescent="0.35">
      <c r="A396" s="81" t="s">
        <v>405</v>
      </c>
      <c r="B396" s="81">
        <v>66</v>
      </c>
      <c r="C396" s="81" t="s">
        <v>1629</v>
      </c>
      <c r="D396" s="81" t="s">
        <v>5673</v>
      </c>
      <c r="E396" s="81" t="s">
        <v>2170</v>
      </c>
      <c r="F396" s="81">
        <v>301205407</v>
      </c>
      <c r="G396" s="81">
        <v>326585039</v>
      </c>
      <c r="H396" s="81">
        <v>326585039</v>
      </c>
      <c r="I396" s="81" t="s">
        <v>2830</v>
      </c>
      <c r="J396" s="81" t="s">
        <v>2836</v>
      </c>
      <c r="K396" s="81">
        <v>8022035</v>
      </c>
      <c r="L396" s="81">
        <v>0</v>
      </c>
      <c r="M396" s="81">
        <v>334607074</v>
      </c>
      <c r="N396" s="81">
        <v>334607074</v>
      </c>
      <c r="O396" s="81">
        <v>326585039</v>
      </c>
      <c r="P396" s="81">
        <v>334607074</v>
      </c>
      <c r="Q396" s="81">
        <v>326585039</v>
      </c>
      <c r="R396" s="81">
        <v>334607074</v>
      </c>
      <c r="S396" s="81">
        <v>326585039</v>
      </c>
    </row>
    <row r="397" spans="1:19" x14ac:dyDescent="0.35">
      <c r="A397" s="81" t="s">
        <v>406</v>
      </c>
      <c r="B397" s="81">
        <v>66</v>
      </c>
      <c r="C397" s="81" t="s">
        <v>1629</v>
      </c>
      <c r="D397" s="81" t="s">
        <v>5675</v>
      </c>
      <c r="E397" s="81" t="s">
        <v>2171</v>
      </c>
      <c r="F397" s="81">
        <v>360146497</v>
      </c>
      <c r="G397" s="81">
        <v>385264301</v>
      </c>
      <c r="H397" s="81">
        <v>385264301</v>
      </c>
      <c r="I397" s="81" t="s">
        <v>2830</v>
      </c>
      <c r="J397" s="81" t="s">
        <v>2836</v>
      </c>
      <c r="K397" s="81">
        <v>6319170</v>
      </c>
      <c r="L397" s="81">
        <v>4732995</v>
      </c>
      <c r="M397" s="81">
        <v>391583471</v>
      </c>
      <c r="N397" s="81">
        <v>386850476</v>
      </c>
      <c r="O397" s="81">
        <v>380531306</v>
      </c>
      <c r="P397" s="81">
        <v>391583471</v>
      </c>
      <c r="Q397" s="81">
        <v>385264301</v>
      </c>
      <c r="R397" s="81">
        <v>386850476</v>
      </c>
      <c r="S397" s="81">
        <v>380531306</v>
      </c>
    </row>
    <row r="398" spans="1:19" x14ac:dyDescent="0.35">
      <c r="A398" s="81" t="s">
        <v>407</v>
      </c>
      <c r="B398" s="81">
        <v>66</v>
      </c>
      <c r="C398" s="81" t="s">
        <v>1629</v>
      </c>
      <c r="D398" s="81" t="s">
        <v>6104</v>
      </c>
      <c r="E398" s="81" t="s">
        <v>2172</v>
      </c>
      <c r="F398" s="81">
        <v>14682068</v>
      </c>
      <c r="G398" s="81">
        <v>15089599</v>
      </c>
      <c r="H398" s="81">
        <v>14682068</v>
      </c>
      <c r="I398" s="81" t="s">
        <v>2829</v>
      </c>
      <c r="J398" s="81" t="s">
        <v>2833</v>
      </c>
      <c r="K398" s="81">
        <v>378013</v>
      </c>
      <c r="L398" s="81">
        <v>0</v>
      </c>
      <c r="M398" s="81">
        <v>15060081</v>
      </c>
      <c r="N398" s="81">
        <v>15060081</v>
      </c>
      <c r="O398" s="81">
        <v>14682068</v>
      </c>
      <c r="P398" s="81">
        <v>15060081</v>
      </c>
      <c r="Q398" s="81">
        <v>14682068</v>
      </c>
      <c r="R398" s="81">
        <v>15060081</v>
      </c>
      <c r="S398" s="81">
        <v>14682068</v>
      </c>
    </row>
    <row r="399" spans="1:19" x14ac:dyDescent="0.35">
      <c r="A399" s="81" t="s">
        <v>408</v>
      </c>
      <c r="B399" s="81">
        <v>67</v>
      </c>
      <c r="C399" s="81" t="s">
        <v>1630</v>
      </c>
      <c r="D399" s="81" t="s">
        <v>5450</v>
      </c>
      <c r="E399" s="81" t="s">
        <v>1969</v>
      </c>
      <c r="F399" s="81">
        <v>36024473</v>
      </c>
      <c r="G399" s="81">
        <v>38682072</v>
      </c>
      <c r="H399" s="81">
        <v>36024473</v>
      </c>
      <c r="I399" s="81" t="s">
        <v>2829</v>
      </c>
      <c r="J399" s="81" t="s">
        <v>2833</v>
      </c>
      <c r="K399" s="81">
        <v>1154750</v>
      </c>
      <c r="L399" s="81">
        <v>0</v>
      </c>
      <c r="M399" s="81">
        <v>37179223</v>
      </c>
      <c r="N399" s="81">
        <v>37179223</v>
      </c>
      <c r="O399" s="81">
        <v>36024473</v>
      </c>
      <c r="P399" s="81">
        <v>37179223</v>
      </c>
      <c r="Q399" s="81">
        <v>36024473</v>
      </c>
      <c r="R399" s="81">
        <v>37179223</v>
      </c>
      <c r="S399" s="81">
        <v>36024473</v>
      </c>
    </row>
    <row r="400" spans="1:19" x14ac:dyDescent="0.35">
      <c r="A400" s="81" t="s">
        <v>409</v>
      </c>
      <c r="B400" s="81">
        <v>67</v>
      </c>
      <c r="C400" s="81" t="s">
        <v>1630</v>
      </c>
      <c r="D400" s="81" t="s">
        <v>5558</v>
      </c>
      <c r="E400" s="81" t="s">
        <v>2081</v>
      </c>
      <c r="F400" s="81">
        <v>21482703</v>
      </c>
      <c r="G400" s="81">
        <v>21482703</v>
      </c>
      <c r="H400" s="81">
        <v>21482703</v>
      </c>
      <c r="I400" s="81" t="s">
        <v>2829</v>
      </c>
      <c r="J400" s="81" t="s">
        <v>2832</v>
      </c>
      <c r="K400" s="81">
        <v>651660</v>
      </c>
      <c r="L400" s="81">
        <v>0</v>
      </c>
      <c r="M400" s="81">
        <v>22134363</v>
      </c>
      <c r="N400" s="81">
        <v>22134363</v>
      </c>
      <c r="O400" s="81">
        <v>21482703</v>
      </c>
      <c r="P400" s="81">
        <v>22134363</v>
      </c>
      <c r="Q400" s="81">
        <v>21482703</v>
      </c>
      <c r="R400" s="81">
        <v>22134363</v>
      </c>
      <c r="S400" s="81">
        <v>21482703</v>
      </c>
    </row>
    <row r="401" spans="1:19" x14ac:dyDescent="0.35">
      <c r="A401" s="81" t="s">
        <v>410</v>
      </c>
      <c r="B401" s="81">
        <v>67</v>
      </c>
      <c r="C401" s="81" t="s">
        <v>1630</v>
      </c>
      <c r="D401" s="81" t="s">
        <v>5677</v>
      </c>
      <c r="E401" s="81" t="s">
        <v>1988</v>
      </c>
      <c r="F401" s="81">
        <v>538695022</v>
      </c>
      <c r="G401" s="81">
        <v>563851234</v>
      </c>
      <c r="H401" s="81">
        <v>538695022</v>
      </c>
      <c r="I401" s="81" t="s">
        <v>2829</v>
      </c>
      <c r="J401" s="81" t="s">
        <v>2833</v>
      </c>
      <c r="K401" s="81">
        <v>10488630</v>
      </c>
      <c r="L401" s="81">
        <v>0</v>
      </c>
      <c r="M401" s="81">
        <v>549183652</v>
      </c>
      <c r="N401" s="81">
        <v>549183652</v>
      </c>
      <c r="O401" s="81">
        <v>538695022</v>
      </c>
      <c r="P401" s="81">
        <v>549183652</v>
      </c>
      <c r="Q401" s="81">
        <v>538695022</v>
      </c>
      <c r="R401" s="81">
        <v>549183652</v>
      </c>
      <c r="S401" s="81">
        <v>538695022</v>
      </c>
    </row>
    <row r="402" spans="1:19" x14ac:dyDescent="0.35">
      <c r="A402" s="81" t="s">
        <v>411</v>
      </c>
      <c r="B402" s="81">
        <v>67</v>
      </c>
      <c r="C402" s="81" t="s">
        <v>1630</v>
      </c>
      <c r="D402" s="81" t="s">
        <v>5678</v>
      </c>
      <c r="E402" s="81" t="s">
        <v>2173</v>
      </c>
      <c r="F402" s="81">
        <v>587183977</v>
      </c>
      <c r="G402" s="81">
        <v>587183977</v>
      </c>
      <c r="H402" s="81">
        <v>587183977</v>
      </c>
      <c r="I402" s="81" t="s">
        <v>2829</v>
      </c>
      <c r="J402" s="81" t="s">
        <v>2832</v>
      </c>
      <c r="K402" s="81">
        <v>14891480</v>
      </c>
      <c r="L402" s="81">
        <v>0</v>
      </c>
      <c r="M402" s="81">
        <v>602075457</v>
      </c>
      <c r="N402" s="81">
        <v>602075457</v>
      </c>
      <c r="O402" s="81">
        <v>587183977</v>
      </c>
      <c r="P402" s="81">
        <v>602075457</v>
      </c>
      <c r="Q402" s="81">
        <v>587183977</v>
      </c>
      <c r="R402" s="81">
        <v>602075457</v>
      </c>
      <c r="S402" s="81">
        <v>587183977</v>
      </c>
    </row>
    <row r="403" spans="1:19" x14ac:dyDescent="0.35">
      <c r="A403" s="81" t="s">
        <v>412</v>
      </c>
      <c r="B403" s="81">
        <v>67</v>
      </c>
      <c r="C403" s="81" t="s">
        <v>1630</v>
      </c>
      <c r="D403" s="81" t="s">
        <v>5680</v>
      </c>
      <c r="E403" s="81" t="s">
        <v>2084</v>
      </c>
      <c r="F403" s="81">
        <v>128178759</v>
      </c>
      <c r="G403" s="81">
        <v>129549137</v>
      </c>
      <c r="H403" s="81">
        <v>128178759</v>
      </c>
      <c r="I403" s="81" t="s">
        <v>2829</v>
      </c>
      <c r="J403" s="81" t="s">
        <v>2833</v>
      </c>
      <c r="K403" s="81">
        <v>3192760</v>
      </c>
      <c r="L403" s="81">
        <v>0</v>
      </c>
      <c r="M403" s="81">
        <v>131371519</v>
      </c>
      <c r="N403" s="81">
        <v>131371519</v>
      </c>
      <c r="O403" s="81">
        <v>128178759</v>
      </c>
      <c r="P403" s="81">
        <v>131371519</v>
      </c>
      <c r="Q403" s="81">
        <v>128178759</v>
      </c>
      <c r="R403" s="81">
        <v>131371519</v>
      </c>
      <c r="S403" s="81">
        <v>128178759</v>
      </c>
    </row>
    <row r="404" spans="1:19" x14ac:dyDescent="0.35">
      <c r="A404" s="81" t="s">
        <v>413</v>
      </c>
      <c r="B404" s="81">
        <v>67</v>
      </c>
      <c r="C404" s="81" t="s">
        <v>1630</v>
      </c>
      <c r="D404" s="81" t="s">
        <v>5681</v>
      </c>
      <c r="E404" s="81" t="s">
        <v>2174</v>
      </c>
      <c r="F404" s="81">
        <v>160549431</v>
      </c>
      <c r="G404" s="81">
        <v>160549431</v>
      </c>
      <c r="H404" s="81">
        <v>160549431</v>
      </c>
      <c r="I404" s="81" t="s">
        <v>2829</v>
      </c>
      <c r="J404" s="81" t="s">
        <v>2832</v>
      </c>
      <c r="K404" s="81">
        <v>4189417</v>
      </c>
      <c r="L404" s="81">
        <v>0</v>
      </c>
      <c r="M404" s="81">
        <v>164738848</v>
      </c>
      <c r="N404" s="81">
        <v>164738848</v>
      </c>
      <c r="O404" s="81">
        <v>160549431</v>
      </c>
      <c r="P404" s="81">
        <v>164738848</v>
      </c>
      <c r="Q404" s="81">
        <v>160549431</v>
      </c>
      <c r="R404" s="81">
        <v>164738848</v>
      </c>
      <c r="S404" s="81">
        <v>160549431</v>
      </c>
    </row>
    <row r="405" spans="1:19" x14ac:dyDescent="0.35">
      <c r="A405" s="81" t="s">
        <v>414</v>
      </c>
      <c r="B405" s="81">
        <v>67</v>
      </c>
      <c r="C405" s="81" t="s">
        <v>1630</v>
      </c>
      <c r="D405" s="81" t="s">
        <v>5685</v>
      </c>
      <c r="E405" s="81" t="s">
        <v>1970</v>
      </c>
      <c r="F405" s="81">
        <v>54532676</v>
      </c>
      <c r="G405" s="81">
        <v>54532676</v>
      </c>
      <c r="H405" s="81">
        <v>54532676</v>
      </c>
      <c r="I405" s="81" t="s">
        <v>2829</v>
      </c>
      <c r="J405" s="81" t="s">
        <v>2832</v>
      </c>
      <c r="K405" s="81">
        <v>2603290</v>
      </c>
      <c r="L405" s="81">
        <v>0</v>
      </c>
      <c r="M405" s="81">
        <v>57135966</v>
      </c>
      <c r="N405" s="81">
        <v>57135966</v>
      </c>
      <c r="O405" s="81">
        <v>54532676</v>
      </c>
      <c r="P405" s="81">
        <v>57135966</v>
      </c>
      <c r="Q405" s="81">
        <v>54532676</v>
      </c>
      <c r="R405" s="81">
        <v>57135966</v>
      </c>
      <c r="S405" s="81">
        <v>54532676</v>
      </c>
    </row>
    <row r="406" spans="1:19" x14ac:dyDescent="0.35">
      <c r="A406" s="81" t="s">
        <v>415</v>
      </c>
      <c r="B406" s="81">
        <v>67</v>
      </c>
      <c r="C406" s="81" t="s">
        <v>1630</v>
      </c>
      <c r="D406" s="81" t="s">
        <v>5721</v>
      </c>
      <c r="E406" s="81" t="s">
        <v>2175</v>
      </c>
      <c r="F406" s="81">
        <v>902980</v>
      </c>
      <c r="G406" s="81">
        <v>902980</v>
      </c>
      <c r="H406" s="81">
        <v>902980</v>
      </c>
      <c r="I406" s="81" t="s">
        <v>2829</v>
      </c>
      <c r="J406" s="81" t="s">
        <v>2832</v>
      </c>
      <c r="K406" s="81">
        <v>0</v>
      </c>
      <c r="L406" s="81">
        <v>0</v>
      </c>
      <c r="M406" s="81">
        <v>902980</v>
      </c>
      <c r="N406" s="81">
        <v>902980</v>
      </c>
      <c r="O406" s="81">
        <v>902980</v>
      </c>
      <c r="P406" s="81">
        <v>902980</v>
      </c>
      <c r="Q406" s="81">
        <v>902980</v>
      </c>
      <c r="R406" s="81">
        <v>902980</v>
      </c>
      <c r="S406" s="81">
        <v>902980</v>
      </c>
    </row>
    <row r="407" spans="1:19" x14ac:dyDescent="0.35">
      <c r="A407" s="81" t="s">
        <v>416</v>
      </c>
      <c r="B407" s="81">
        <v>67</v>
      </c>
      <c r="C407" s="81" t="s">
        <v>1630</v>
      </c>
      <c r="D407" s="81" t="s">
        <v>5724</v>
      </c>
      <c r="E407" s="81" t="s">
        <v>2086</v>
      </c>
      <c r="F407" s="81">
        <v>36152955</v>
      </c>
      <c r="G407" s="81">
        <v>36152955</v>
      </c>
      <c r="H407" s="81">
        <v>36152955</v>
      </c>
      <c r="I407" s="81" t="s">
        <v>2829</v>
      </c>
      <c r="J407" s="81" t="s">
        <v>2832</v>
      </c>
      <c r="K407" s="81">
        <v>95000</v>
      </c>
      <c r="L407" s="81">
        <v>0</v>
      </c>
      <c r="M407" s="81">
        <v>36247955</v>
      </c>
      <c r="N407" s="81">
        <v>36247955</v>
      </c>
      <c r="O407" s="81">
        <v>36152955</v>
      </c>
      <c r="P407" s="81">
        <v>36247955</v>
      </c>
      <c r="Q407" s="81">
        <v>36152955</v>
      </c>
      <c r="R407" s="81">
        <v>36247955</v>
      </c>
      <c r="S407" s="81">
        <v>36152955</v>
      </c>
    </row>
    <row r="408" spans="1:19" x14ac:dyDescent="0.35">
      <c r="A408" s="81" t="s">
        <v>417</v>
      </c>
      <c r="B408" s="81">
        <v>68</v>
      </c>
      <c r="C408" s="81" t="s">
        <v>1631</v>
      </c>
      <c r="D408" s="81" t="s">
        <v>5686</v>
      </c>
      <c r="E408" s="81" t="s">
        <v>2176</v>
      </c>
      <c r="F408" s="81">
        <v>15245722555</v>
      </c>
      <c r="G408" s="81">
        <v>15245722555</v>
      </c>
      <c r="H408" s="81">
        <v>15245722555</v>
      </c>
      <c r="I408" s="81" t="s">
        <v>2829</v>
      </c>
      <c r="J408" s="81" t="s">
        <v>2832</v>
      </c>
      <c r="K408" s="81">
        <v>272298616</v>
      </c>
      <c r="L408" s="81">
        <v>531059047</v>
      </c>
      <c r="M408" s="81">
        <v>15518021171</v>
      </c>
      <c r="N408" s="81">
        <v>14986962124</v>
      </c>
      <c r="O408" s="81">
        <v>14714663508</v>
      </c>
      <c r="P408" s="81">
        <v>15608759004</v>
      </c>
      <c r="Q408" s="81">
        <v>15336460388</v>
      </c>
      <c r="R408" s="81">
        <v>15077699957</v>
      </c>
      <c r="S408" s="81">
        <v>14805401341</v>
      </c>
    </row>
    <row r="409" spans="1:19" x14ac:dyDescent="0.35">
      <c r="A409" s="81" t="s">
        <v>418</v>
      </c>
      <c r="B409" s="81">
        <v>69</v>
      </c>
      <c r="C409" s="81" t="s">
        <v>1632</v>
      </c>
      <c r="D409" s="81" t="s">
        <v>5687</v>
      </c>
      <c r="E409" s="81" t="s">
        <v>2177</v>
      </c>
      <c r="F409" s="81">
        <v>630775346</v>
      </c>
      <c r="G409" s="81">
        <v>656022935</v>
      </c>
      <c r="H409" s="81">
        <v>630775346</v>
      </c>
      <c r="I409" s="81" t="s">
        <v>2829</v>
      </c>
      <c r="J409" s="81" t="s">
        <v>2833</v>
      </c>
      <c r="K409" s="81">
        <v>3162584</v>
      </c>
      <c r="L409" s="81">
        <v>0</v>
      </c>
      <c r="M409" s="81">
        <v>633937930</v>
      </c>
      <c r="N409" s="81">
        <v>633937930</v>
      </c>
      <c r="O409" s="81">
        <v>630775346</v>
      </c>
      <c r="P409" s="81">
        <v>633937930</v>
      </c>
      <c r="Q409" s="81">
        <v>630775346</v>
      </c>
      <c r="R409" s="81">
        <v>633937930</v>
      </c>
      <c r="S409" s="81">
        <v>630775346</v>
      </c>
    </row>
    <row r="410" spans="1:19" x14ac:dyDescent="0.35">
      <c r="A410" s="81" t="s">
        <v>419</v>
      </c>
      <c r="B410" s="81">
        <v>69</v>
      </c>
      <c r="C410" s="81" t="s">
        <v>1632</v>
      </c>
      <c r="D410" s="81" t="s">
        <v>5689</v>
      </c>
      <c r="E410" s="81" t="s">
        <v>2178</v>
      </c>
      <c r="F410" s="81">
        <v>111253860</v>
      </c>
      <c r="G410" s="81">
        <v>130238675</v>
      </c>
      <c r="H410" s="81">
        <v>111253860</v>
      </c>
      <c r="I410" s="81" t="s">
        <v>2829</v>
      </c>
      <c r="J410" s="81" t="s">
        <v>2833</v>
      </c>
      <c r="K410" s="81">
        <v>1000444</v>
      </c>
      <c r="L410" s="81">
        <v>0</v>
      </c>
      <c r="M410" s="81">
        <v>112254304</v>
      </c>
      <c r="N410" s="81">
        <v>112254304</v>
      </c>
      <c r="O410" s="81">
        <v>111253860</v>
      </c>
      <c r="P410" s="81">
        <v>112254304</v>
      </c>
      <c r="Q410" s="81">
        <v>111253860</v>
      </c>
      <c r="R410" s="81">
        <v>112254304</v>
      </c>
      <c r="S410" s="81">
        <v>111253860</v>
      </c>
    </row>
    <row r="411" spans="1:19" x14ac:dyDescent="0.35">
      <c r="A411" s="81" t="s">
        <v>420</v>
      </c>
      <c r="B411" s="81">
        <v>70</v>
      </c>
      <c r="C411" s="81" t="s">
        <v>1633</v>
      </c>
      <c r="D411" s="81" t="s">
        <v>5692</v>
      </c>
      <c r="E411" s="81" t="s">
        <v>2179</v>
      </c>
      <c r="F411" s="81">
        <v>55573759</v>
      </c>
      <c r="G411" s="81">
        <v>55573759</v>
      </c>
      <c r="H411" s="81">
        <v>55573759</v>
      </c>
      <c r="I411" s="81" t="s">
        <v>2829</v>
      </c>
      <c r="J411" s="81" t="s">
        <v>2832</v>
      </c>
      <c r="K411" s="81">
        <v>1332903</v>
      </c>
      <c r="L411" s="81">
        <v>0</v>
      </c>
      <c r="M411" s="81">
        <v>56906662</v>
      </c>
      <c r="N411" s="81">
        <v>56906662</v>
      </c>
      <c r="O411" s="81">
        <v>55573759</v>
      </c>
      <c r="P411" s="81">
        <v>56906662</v>
      </c>
      <c r="Q411" s="81">
        <v>55573759</v>
      </c>
      <c r="R411" s="81">
        <v>56906662</v>
      </c>
      <c r="S411" s="81">
        <v>55573759</v>
      </c>
    </row>
    <row r="412" spans="1:19" x14ac:dyDescent="0.35">
      <c r="A412" s="81" t="s">
        <v>421</v>
      </c>
      <c r="B412" s="81">
        <v>70</v>
      </c>
      <c r="C412" s="81" t="s">
        <v>1633</v>
      </c>
      <c r="D412" s="81" t="s">
        <v>5693</v>
      </c>
      <c r="E412" s="81" t="s">
        <v>2180</v>
      </c>
      <c r="F412" s="81">
        <v>2689263753</v>
      </c>
      <c r="G412" s="81">
        <v>2689263753</v>
      </c>
      <c r="H412" s="81">
        <v>2689263753</v>
      </c>
      <c r="I412" s="81" t="s">
        <v>2829</v>
      </c>
      <c r="J412" s="81" t="s">
        <v>2832</v>
      </c>
      <c r="K412" s="81">
        <v>48682216</v>
      </c>
      <c r="L412" s="81">
        <v>0</v>
      </c>
      <c r="M412" s="81">
        <v>2737945969</v>
      </c>
      <c r="N412" s="81">
        <v>2737945969</v>
      </c>
      <c r="O412" s="81">
        <v>2689263753</v>
      </c>
      <c r="P412" s="81">
        <v>2737945969</v>
      </c>
      <c r="Q412" s="81">
        <v>2689263753</v>
      </c>
      <c r="R412" s="81">
        <v>2737945969</v>
      </c>
      <c r="S412" s="81">
        <v>2689263753</v>
      </c>
    </row>
    <row r="413" spans="1:19" x14ac:dyDescent="0.35">
      <c r="A413" s="81" t="s">
        <v>422</v>
      </c>
      <c r="B413" s="81">
        <v>70</v>
      </c>
      <c r="C413" s="81" t="s">
        <v>1633</v>
      </c>
      <c r="D413" s="81" t="s">
        <v>5696</v>
      </c>
      <c r="E413" s="81" t="s">
        <v>2134</v>
      </c>
      <c r="F413" s="81">
        <v>597089218</v>
      </c>
      <c r="G413" s="81">
        <v>597089218</v>
      </c>
      <c r="H413" s="81">
        <v>597089218</v>
      </c>
      <c r="I413" s="81" t="s">
        <v>2829</v>
      </c>
      <c r="J413" s="81" t="s">
        <v>2832</v>
      </c>
      <c r="K413" s="81">
        <v>17930360</v>
      </c>
      <c r="L413" s="81">
        <v>0</v>
      </c>
      <c r="M413" s="81">
        <v>615019578</v>
      </c>
      <c r="N413" s="81">
        <v>615019578</v>
      </c>
      <c r="O413" s="81">
        <v>597089218</v>
      </c>
      <c r="P413" s="81">
        <v>615019578</v>
      </c>
      <c r="Q413" s="81">
        <v>597089218</v>
      </c>
      <c r="R413" s="81">
        <v>615019578</v>
      </c>
      <c r="S413" s="81">
        <v>597089218</v>
      </c>
    </row>
    <row r="414" spans="1:19" x14ac:dyDescent="0.35">
      <c r="A414" s="81" t="s">
        <v>423</v>
      </c>
      <c r="B414" s="81">
        <v>70</v>
      </c>
      <c r="C414" s="81" t="s">
        <v>1633</v>
      </c>
      <c r="D414" s="81" t="s">
        <v>5697</v>
      </c>
      <c r="E414" s="81" t="s">
        <v>2181</v>
      </c>
      <c r="F414" s="81">
        <v>183941151</v>
      </c>
      <c r="G414" s="81">
        <v>183941151</v>
      </c>
      <c r="H414" s="81">
        <v>183941151</v>
      </c>
      <c r="I414" s="81" t="s">
        <v>2829</v>
      </c>
      <c r="J414" s="81" t="s">
        <v>2832</v>
      </c>
      <c r="K414" s="81">
        <v>5755623</v>
      </c>
      <c r="L414" s="81">
        <v>0</v>
      </c>
      <c r="M414" s="81">
        <v>189696774</v>
      </c>
      <c r="N414" s="81">
        <v>189696774</v>
      </c>
      <c r="O414" s="81">
        <v>183941151</v>
      </c>
      <c r="P414" s="81">
        <v>189696774</v>
      </c>
      <c r="Q414" s="81">
        <v>183941151</v>
      </c>
      <c r="R414" s="81">
        <v>189696774</v>
      </c>
      <c r="S414" s="81">
        <v>183941151</v>
      </c>
    </row>
    <row r="415" spans="1:19" x14ac:dyDescent="0.35">
      <c r="A415" s="81" t="s">
        <v>424</v>
      </c>
      <c r="B415" s="81">
        <v>70</v>
      </c>
      <c r="C415" s="81" t="s">
        <v>1633</v>
      </c>
      <c r="D415" s="81" t="s">
        <v>5698</v>
      </c>
      <c r="E415" s="81" t="s">
        <v>2182</v>
      </c>
      <c r="F415" s="81">
        <v>5899144246</v>
      </c>
      <c r="G415" s="81">
        <v>5899144246</v>
      </c>
      <c r="H415" s="81">
        <v>5899144246</v>
      </c>
      <c r="I415" s="81" t="s">
        <v>2829</v>
      </c>
      <c r="J415" s="81" t="s">
        <v>2832</v>
      </c>
      <c r="K415" s="81">
        <v>119529106</v>
      </c>
      <c r="L415" s="81">
        <v>192421762</v>
      </c>
      <c r="M415" s="81">
        <v>6018673352</v>
      </c>
      <c r="N415" s="81">
        <v>5826251590</v>
      </c>
      <c r="O415" s="81">
        <v>5706722484</v>
      </c>
      <c r="P415" s="81">
        <v>6018673352</v>
      </c>
      <c r="Q415" s="81">
        <v>5899144246</v>
      </c>
      <c r="R415" s="81">
        <v>5826251590</v>
      </c>
      <c r="S415" s="81">
        <v>5706722484</v>
      </c>
    </row>
    <row r="416" spans="1:19" x14ac:dyDescent="0.35">
      <c r="A416" s="81" t="s">
        <v>425</v>
      </c>
      <c r="B416" s="81">
        <v>70</v>
      </c>
      <c r="C416" s="81" t="s">
        <v>1633</v>
      </c>
      <c r="D416" s="81" t="s">
        <v>5699</v>
      </c>
      <c r="E416" s="81" t="s">
        <v>2183</v>
      </c>
      <c r="F416" s="81">
        <v>86258664</v>
      </c>
      <c r="G416" s="81">
        <v>86258664</v>
      </c>
      <c r="H416" s="81">
        <v>86258664</v>
      </c>
      <c r="I416" s="81" t="s">
        <v>2829</v>
      </c>
      <c r="J416" s="81" t="s">
        <v>2832</v>
      </c>
      <c r="K416" s="81">
        <v>1832696</v>
      </c>
      <c r="L416" s="81">
        <v>0</v>
      </c>
      <c r="M416" s="81">
        <v>88091360</v>
      </c>
      <c r="N416" s="81">
        <v>88091360</v>
      </c>
      <c r="O416" s="81">
        <v>86258664</v>
      </c>
      <c r="P416" s="81">
        <v>88091360</v>
      </c>
      <c r="Q416" s="81">
        <v>86258664</v>
      </c>
      <c r="R416" s="81">
        <v>88091360</v>
      </c>
      <c r="S416" s="81">
        <v>86258664</v>
      </c>
    </row>
    <row r="417" spans="1:19" x14ac:dyDescent="0.35">
      <c r="A417" s="81" t="s">
        <v>426</v>
      </c>
      <c r="B417" s="81">
        <v>70</v>
      </c>
      <c r="C417" s="81" t="s">
        <v>1633</v>
      </c>
      <c r="D417" s="81" t="s">
        <v>5701</v>
      </c>
      <c r="E417" s="81" t="s">
        <v>2184</v>
      </c>
      <c r="F417" s="81">
        <v>404448190</v>
      </c>
      <c r="G417" s="81">
        <v>404448190</v>
      </c>
      <c r="H417" s="81">
        <v>404448190</v>
      </c>
      <c r="I417" s="81" t="s">
        <v>2829</v>
      </c>
      <c r="J417" s="81" t="s">
        <v>2832</v>
      </c>
      <c r="K417" s="81">
        <v>12660854</v>
      </c>
      <c r="L417" s="81">
        <v>0</v>
      </c>
      <c r="M417" s="81">
        <v>417109044</v>
      </c>
      <c r="N417" s="81">
        <v>417109044</v>
      </c>
      <c r="O417" s="81">
        <v>404448190</v>
      </c>
      <c r="P417" s="81">
        <v>417109044</v>
      </c>
      <c r="Q417" s="81">
        <v>404448190</v>
      </c>
      <c r="R417" s="81">
        <v>417109044</v>
      </c>
      <c r="S417" s="81">
        <v>404448190</v>
      </c>
    </row>
    <row r="418" spans="1:19" x14ac:dyDescent="0.35">
      <c r="A418" s="81" t="s">
        <v>427</v>
      </c>
      <c r="B418" s="81">
        <v>70</v>
      </c>
      <c r="C418" s="81" t="s">
        <v>1633</v>
      </c>
      <c r="D418" s="81" t="s">
        <v>5702</v>
      </c>
      <c r="E418" s="81" t="s">
        <v>2185</v>
      </c>
      <c r="F418" s="81">
        <v>2631222870</v>
      </c>
      <c r="G418" s="81">
        <v>2631222870</v>
      </c>
      <c r="H418" s="81">
        <v>2631222870</v>
      </c>
      <c r="I418" s="81" t="s">
        <v>2829</v>
      </c>
      <c r="J418" s="81" t="s">
        <v>2832</v>
      </c>
      <c r="K418" s="81">
        <v>70649045</v>
      </c>
      <c r="L418" s="81">
        <v>0</v>
      </c>
      <c r="M418" s="81">
        <v>2701871915</v>
      </c>
      <c r="N418" s="81">
        <v>2701871915</v>
      </c>
      <c r="O418" s="81">
        <v>2631222870</v>
      </c>
      <c r="P418" s="81">
        <v>2701871915</v>
      </c>
      <c r="Q418" s="81">
        <v>2631222870</v>
      </c>
      <c r="R418" s="81">
        <v>2701871915</v>
      </c>
      <c r="S418" s="81">
        <v>2631222870</v>
      </c>
    </row>
    <row r="419" spans="1:19" x14ac:dyDescent="0.35">
      <c r="A419" s="81" t="s">
        <v>428</v>
      </c>
      <c r="B419" s="81">
        <v>70</v>
      </c>
      <c r="C419" s="81" t="s">
        <v>1633</v>
      </c>
      <c r="D419" s="81" t="s">
        <v>5703</v>
      </c>
      <c r="E419" s="81" t="s">
        <v>2186</v>
      </c>
      <c r="F419" s="81">
        <v>5700690663</v>
      </c>
      <c r="G419" s="81">
        <v>5700690663</v>
      </c>
      <c r="H419" s="81">
        <v>5700690663</v>
      </c>
      <c r="I419" s="81" t="s">
        <v>2829</v>
      </c>
      <c r="J419" s="81" t="s">
        <v>2832</v>
      </c>
      <c r="K419" s="81">
        <v>114795684</v>
      </c>
      <c r="L419" s="81">
        <v>0</v>
      </c>
      <c r="M419" s="81">
        <v>5815486347</v>
      </c>
      <c r="N419" s="81">
        <v>5815486347</v>
      </c>
      <c r="O419" s="81">
        <v>5700690663</v>
      </c>
      <c r="P419" s="81">
        <v>5815486347</v>
      </c>
      <c r="Q419" s="81">
        <v>5700690663</v>
      </c>
      <c r="R419" s="81">
        <v>5815486347</v>
      </c>
      <c r="S419" s="81">
        <v>5700690663</v>
      </c>
    </row>
    <row r="420" spans="1:19" x14ac:dyDescent="0.35">
      <c r="A420" s="81" t="s">
        <v>429</v>
      </c>
      <c r="B420" s="81">
        <v>70</v>
      </c>
      <c r="C420" s="81" t="s">
        <v>1633</v>
      </c>
      <c r="D420" s="81" t="s">
        <v>5704</v>
      </c>
      <c r="E420" s="81" t="s">
        <v>2187</v>
      </c>
      <c r="F420" s="81">
        <v>513387382</v>
      </c>
      <c r="G420" s="81">
        <v>513387382</v>
      </c>
      <c r="H420" s="81">
        <v>513387382</v>
      </c>
      <c r="I420" s="81" t="s">
        <v>2829</v>
      </c>
      <c r="J420" s="81" t="s">
        <v>2832</v>
      </c>
      <c r="K420" s="81">
        <v>12676500</v>
      </c>
      <c r="L420" s="81">
        <v>0</v>
      </c>
      <c r="M420" s="81">
        <v>526063882</v>
      </c>
      <c r="N420" s="81">
        <v>526063882</v>
      </c>
      <c r="O420" s="81">
        <v>513387382</v>
      </c>
      <c r="P420" s="81">
        <v>526063882</v>
      </c>
      <c r="Q420" s="81">
        <v>513387382</v>
      </c>
      <c r="R420" s="81">
        <v>526063882</v>
      </c>
      <c r="S420" s="81">
        <v>513387382</v>
      </c>
    </row>
    <row r="421" spans="1:19" x14ac:dyDescent="0.35">
      <c r="A421" s="81" t="s">
        <v>430</v>
      </c>
      <c r="B421" s="81">
        <v>70</v>
      </c>
      <c r="C421" s="81" t="s">
        <v>1633</v>
      </c>
      <c r="D421" s="81" t="s">
        <v>6398</v>
      </c>
      <c r="E421" s="81" t="s">
        <v>2188</v>
      </c>
      <c r="F421" s="81">
        <v>4181619</v>
      </c>
      <c r="G421" s="81">
        <v>4181619</v>
      </c>
      <c r="H421" s="81">
        <v>4181619</v>
      </c>
      <c r="I421" s="81" t="s">
        <v>2829</v>
      </c>
      <c r="J421" s="81" t="s">
        <v>2832</v>
      </c>
      <c r="K421" s="81">
        <v>45000</v>
      </c>
      <c r="L421" s="81">
        <v>0</v>
      </c>
      <c r="M421" s="81">
        <v>4226619</v>
      </c>
      <c r="N421" s="81">
        <v>4226619</v>
      </c>
      <c r="O421" s="81">
        <v>4181619</v>
      </c>
      <c r="P421" s="81">
        <v>4226619</v>
      </c>
      <c r="Q421" s="81">
        <v>4181619</v>
      </c>
      <c r="R421" s="81">
        <v>4226619</v>
      </c>
      <c r="S421" s="81">
        <v>4181619</v>
      </c>
    </row>
    <row r="422" spans="1:19" x14ac:dyDescent="0.35">
      <c r="A422" s="81" t="s">
        <v>431</v>
      </c>
      <c r="B422" s="81">
        <v>71</v>
      </c>
      <c r="C422" s="81" t="s">
        <v>1634</v>
      </c>
      <c r="D422" s="81" t="s">
        <v>5705</v>
      </c>
      <c r="E422" s="81" t="s">
        <v>2189</v>
      </c>
      <c r="F422" s="81">
        <v>1753853383</v>
      </c>
      <c r="G422" s="81">
        <v>1753853383</v>
      </c>
      <c r="H422" s="81">
        <v>1753853383</v>
      </c>
      <c r="I422" s="81" t="s">
        <v>2829</v>
      </c>
      <c r="J422" s="81" t="s">
        <v>2832</v>
      </c>
      <c r="K422" s="81">
        <v>73360775</v>
      </c>
      <c r="L422" s="81">
        <v>0</v>
      </c>
      <c r="M422" s="81">
        <v>1827214158</v>
      </c>
      <c r="N422" s="81">
        <v>1827214158</v>
      </c>
      <c r="O422" s="81">
        <v>1753853383</v>
      </c>
      <c r="P422" s="81">
        <v>1827214158</v>
      </c>
      <c r="Q422" s="81">
        <v>1753853383</v>
      </c>
      <c r="R422" s="81">
        <v>1827214158</v>
      </c>
      <c r="S422" s="81">
        <v>1753853383</v>
      </c>
    </row>
    <row r="423" spans="1:19" x14ac:dyDescent="0.35">
      <c r="A423" s="81" t="s">
        <v>432</v>
      </c>
      <c r="B423" s="81">
        <v>71</v>
      </c>
      <c r="C423" s="81" t="s">
        <v>1634</v>
      </c>
      <c r="D423" s="81" t="s">
        <v>5706</v>
      </c>
      <c r="E423" s="81" t="s">
        <v>2190</v>
      </c>
      <c r="F423" s="81">
        <v>17614900467</v>
      </c>
      <c r="G423" s="81">
        <v>17614900469</v>
      </c>
      <c r="H423" s="81">
        <v>17614900467</v>
      </c>
      <c r="I423" s="81" t="s">
        <v>2829</v>
      </c>
      <c r="J423" s="81" t="s">
        <v>2832</v>
      </c>
      <c r="K423" s="81">
        <v>546273032</v>
      </c>
      <c r="L423" s="81">
        <v>0</v>
      </c>
      <c r="M423" s="81">
        <v>18161173499</v>
      </c>
      <c r="N423" s="81">
        <v>18161173499</v>
      </c>
      <c r="O423" s="81">
        <v>17614900467</v>
      </c>
      <c r="P423" s="81">
        <v>18161173499</v>
      </c>
      <c r="Q423" s="81">
        <v>17614900467</v>
      </c>
      <c r="R423" s="81">
        <v>18161173499</v>
      </c>
      <c r="S423" s="81">
        <v>17614900467</v>
      </c>
    </row>
    <row r="424" spans="1:19" x14ac:dyDescent="0.35">
      <c r="A424" s="81" t="s">
        <v>433</v>
      </c>
      <c r="B424" s="81">
        <v>71</v>
      </c>
      <c r="C424" s="81" t="s">
        <v>1634</v>
      </c>
      <c r="D424" s="81" t="s">
        <v>5707</v>
      </c>
      <c r="E424" s="81" t="s">
        <v>2191</v>
      </c>
      <c r="F424" s="81">
        <v>224664126</v>
      </c>
      <c r="G424" s="81">
        <v>224664126</v>
      </c>
      <c r="H424" s="81">
        <v>224664126</v>
      </c>
      <c r="I424" s="81" t="s">
        <v>2829</v>
      </c>
      <c r="J424" s="81" t="s">
        <v>2832</v>
      </c>
      <c r="K424" s="81">
        <v>9010860</v>
      </c>
      <c r="L424" s="81">
        <v>0</v>
      </c>
      <c r="M424" s="81">
        <v>233674986</v>
      </c>
      <c r="N424" s="81">
        <v>233674986</v>
      </c>
      <c r="O424" s="81">
        <v>224664126</v>
      </c>
      <c r="P424" s="81">
        <v>233674986</v>
      </c>
      <c r="Q424" s="81">
        <v>224664126</v>
      </c>
      <c r="R424" s="81">
        <v>233674986</v>
      </c>
      <c r="S424" s="81">
        <v>224664126</v>
      </c>
    </row>
    <row r="425" spans="1:19" x14ac:dyDescent="0.35">
      <c r="A425" s="81" t="s">
        <v>434</v>
      </c>
      <c r="B425" s="81">
        <v>71</v>
      </c>
      <c r="C425" s="81" t="s">
        <v>1634</v>
      </c>
      <c r="D425" s="81" t="s">
        <v>5708</v>
      </c>
      <c r="E425" s="81" t="s">
        <v>2192</v>
      </c>
      <c r="F425" s="81">
        <v>296554397</v>
      </c>
      <c r="G425" s="81">
        <v>296554397</v>
      </c>
      <c r="H425" s="81">
        <v>296554397</v>
      </c>
      <c r="I425" s="81" t="s">
        <v>2829</v>
      </c>
      <c r="J425" s="81" t="s">
        <v>2832</v>
      </c>
      <c r="K425" s="81">
        <v>15902413</v>
      </c>
      <c r="L425" s="81">
        <v>0</v>
      </c>
      <c r="M425" s="81">
        <v>312456810</v>
      </c>
      <c r="N425" s="81">
        <v>312456810</v>
      </c>
      <c r="O425" s="81">
        <v>296554397</v>
      </c>
      <c r="P425" s="81">
        <v>312456810</v>
      </c>
      <c r="Q425" s="81">
        <v>296554397</v>
      </c>
      <c r="R425" s="81">
        <v>312456810</v>
      </c>
      <c r="S425" s="81">
        <v>296554397</v>
      </c>
    </row>
    <row r="426" spans="1:19" x14ac:dyDescent="0.35">
      <c r="A426" s="81" t="s">
        <v>435</v>
      </c>
      <c r="B426" s="81">
        <v>71</v>
      </c>
      <c r="C426" s="81" t="s">
        <v>1634</v>
      </c>
      <c r="D426" s="81" t="s">
        <v>5709</v>
      </c>
      <c r="E426" s="81" t="s">
        <v>2193</v>
      </c>
      <c r="F426" s="81">
        <v>7939393045</v>
      </c>
      <c r="G426" s="81">
        <v>7939393045</v>
      </c>
      <c r="H426" s="81">
        <v>7939393045</v>
      </c>
      <c r="I426" s="81" t="s">
        <v>2829</v>
      </c>
      <c r="J426" s="81" t="s">
        <v>2832</v>
      </c>
      <c r="K426" s="81">
        <v>357126561</v>
      </c>
      <c r="L426" s="81">
        <v>458681346</v>
      </c>
      <c r="M426" s="81">
        <v>8296519606</v>
      </c>
      <c r="N426" s="81">
        <v>7837838260</v>
      </c>
      <c r="O426" s="81">
        <v>7480711699</v>
      </c>
      <c r="P426" s="81">
        <v>8296519606</v>
      </c>
      <c r="Q426" s="81">
        <v>7939393045</v>
      </c>
      <c r="R426" s="81">
        <v>7837838260</v>
      </c>
      <c r="S426" s="81">
        <v>7480711699</v>
      </c>
    </row>
    <row r="427" spans="1:19" x14ac:dyDescent="0.35">
      <c r="A427" s="81" t="s">
        <v>436</v>
      </c>
      <c r="B427" s="81">
        <v>71</v>
      </c>
      <c r="C427" s="81" t="s">
        <v>1634</v>
      </c>
      <c r="D427" s="81" t="s">
        <v>5710</v>
      </c>
      <c r="E427" s="81" t="s">
        <v>2194</v>
      </c>
      <c r="F427" s="81">
        <v>213286873</v>
      </c>
      <c r="G427" s="81">
        <v>213286873</v>
      </c>
      <c r="H427" s="81">
        <v>213286873</v>
      </c>
      <c r="I427" s="81" t="s">
        <v>2829</v>
      </c>
      <c r="J427" s="81" t="s">
        <v>2832</v>
      </c>
      <c r="K427" s="81">
        <v>7310038</v>
      </c>
      <c r="L427" s="81">
        <v>0</v>
      </c>
      <c r="M427" s="81">
        <v>220596911</v>
      </c>
      <c r="N427" s="81">
        <v>220596911</v>
      </c>
      <c r="O427" s="81">
        <v>213286873</v>
      </c>
      <c r="P427" s="81">
        <v>220596911</v>
      </c>
      <c r="Q427" s="81">
        <v>213286873</v>
      </c>
      <c r="R427" s="81">
        <v>220596911</v>
      </c>
      <c r="S427" s="81">
        <v>213286873</v>
      </c>
    </row>
    <row r="428" spans="1:19" x14ac:dyDescent="0.35">
      <c r="A428" s="81" t="s">
        <v>437</v>
      </c>
      <c r="B428" s="81">
        <v>71</v>
      </c>
      <c r="C428" s="81" t="s">
        <v>1634</v>
      </c>
      <c r="D428" s="81" t="s">
        <v>5711</v>
      </c>
      <c r="E428" s="81" t="s">
        <v>2195</v>
      </c>
      <c r="F428" s="81">
        <v>2880436419</v>
      </c>
      <c r="G428" s="81">
        <v>2880436419</v>
      </c>
      <c r="H428" s="81">
        <v>2880436419</v>
      </c>
      <c r="I428" s="81" t="s">
        <v>2829</v>
      </c>
      <c r="J428" s="81" t="s">
        <v>2832</v>
      </c>
      <c r="K428" s="81">
        <v>66576848</v>
      </c>
      <c r="L428" s="81">
        <v>0</v>
      </c>
      <c r="M428" s="81">
        <v>2947013267</v>
      </c>
      <c r="N428" s="81">
        <v>2947013267</v>
      </c>
      <c r="O428" s="81">
        <v>2880436419</v>
      </c>
      <c r="P428" s="81">
        <v>2947013267</v>
      </c>
      <c r="Q428" s="81">
        <v>2880436419</v>
      </c>
      <c r="R428" s="81">
        <v>2947013267</v>
      </c>
      <c r="S428" s="81">
        <v>2880436419</v>
      </c>
    </row>
    <row r="429" spans="1:19" x14ac:dyDescent="0.35">
      <c r="A429" s="81" t="s">
        <v>438</v>
      </c>
      <c r="B429" s="81">
        <v>71</v>
      </c>
      <c r="C429" s="81" t="s">
        <v>1634</v>
      </c>
      <c r="D429" s="81" t="s">
        <v>5712</v>
      </c>
      <c r="E429" s="81" t="s">
        <v>2196</v>
      </c>
      <c r="F429" s="81">
        <v>92633808</v>
      </c>
      <c r="G429" s="81">
        <v>92633808</v>
      </c>
      <c r="H429" s="81">
        <v>92633808</v>
      </c>
      <c r="I429" s="81" t="s">
        <v>2829</v>
      </c>
      <c r="J429" s="81" t="s">
        <v>2832</v>
      </c>
      <c r="K429" s="81">
        <v>2870961</v>
      </c>
      <c r="L429" s="81">
        <v>0</v>
      </c>
      <c r="M429" s="81">
        <v>95504769</v>
      </c>
      <c r="N429" s="81">
        <v>95504769</v>
      </c>
      <c r="O429" s="81">
        <v>92633808</v>
      </c>
      <c r="P429" s="81">
        <v>95504769</v>
      </c>
      <c r="Q429" s="81">
        <v>92633808</v>
      </c>
      <c r="R429" s="81">
        <v>95504769</v>
      </c>
      <c r="S429" s="81">
        <v>92633808</v>
      </c>
    </row>
    <row r="430" spans="1:19" x14ac:dyDescent="0.35">
      <c r="A430" s="81" t="s">
        <v>439</v>
      </c>
      <c r="B430" s="81">
        <v>71</v>
      </c>
      <c r="C430" s="81" t="s">
        <v>1634</v>
      </c>
      <c r="D430" s="81" t="s">
        <v>5713</v>
      </c>
      <c r="E430" s="81" t="s">
        <v>2197</v>
      </c>
      <c r="F430" s="81">
        <v>12808121836</v>
      </c>
      <c r="G430" s="81">
        <v>12808121836</v>
      </c>
      <c r="H430" s="81">
        <v>12808121836</v>
      </c>
      <c r="I430" s="81" t="s">
        <v>2829</v>
      </c>
      <c r="J430" s="81" t="s">
        <v>2832</v>
      </c>
      <c r="K430" s="81">
        <v>481450685</v>
      </c>
      <c r="L430" s="81">
        <v>0</v>
      </c>
      <c r="M430" s="81">
        <v>13289572521</v>
      </c>
      <c r="N430" s="81">
        <v>13289572521</v>
      </c>
      <c r="O430" s="81">
        <v>12808121836</v>
      </c>
      <c r="P430" s="81">
        <v>13289572521</v>
      </c>
      <c r="Q430" s="81">
        <v>12808121836</v>
      </c>
      <c r="R430" s="81">
        <v>13289572521</v>
      </c>
      <c r="S430" s="81">
        <v>12808121836</v>
      </c>
    </row>
    <row r="431" spans="1:19" x14ac:dyDescent="0.35">
      <c r="A431" s="81" t="s">
        <v>440</v>
      </c>
      <c r="B431" s="81">
        <v>72</v>
      </c>
      <c r="C431" s="81" t="s">
        <v>1635</v>
      </c>
      <c r="D431" s="81" t="s">
        <v>5385</v>
      </c>
      <c r="E431" s="81" t="s">
        <v>1924</v>
      </c>
      <c r="F431" s="81">
        <v>37793765</v>
      </c>
      <c r="G431" s="81">
        <v>37401282</v>
      </c>
      <c r="H431" s="81">
        <v>37793765</v>
      </c>
      <c r="I431" s="81" t="s">
        <v>2829</v>
      </c>
      <c r="J431" s="81" t="s">
        <v>2833</v>
      </c>
      <c r="K431" s="81">
        <v>228360</v>
      </c>
      <c r="L431" s="81">
        <v>0</v>
      </c>
      <c r="M431" s="81">
        <v>38022125</v>
      </c>
      <c r="N431" s="81">
        <v>38022125</v>
      </c>
      <c r="O431" s="81">
        <v>37793765</v>
      </c>
      <c r="P431" s="81">
        <v>38022125</v>
      </c>
      <c r="Q431" s="81">
        <v>37793765</v>
      </c>
      <c r="R431" s="81">
        <v>38022125</v>
      </c>
      <c r="S431" s="81">
        <v>37793765</v>
      </c>
    </row>
    <row r="432" spans="1:19" x14ac:dyDescent="0.35">
      <c r="A432" s="81" t="s">
        <v>441</v>
      </c>
      <c r="B432" s="81">
        <v>72</v>
      </c>
      <c r="C432" s="81" t="s">
        <v>1635</v>
      </c>
      <c r="D432" s="81" t="s">
        <v>5559</v>
      </c>
      <c r="E432" s="81" t="s">
        <v>2081</v>
      </c>
      <c r="F432" s="81">
        <v>8400149</v>
      </c>
      <c r="G432" s="81">
        <v>8400149</v>
      </c>
      <c r="H432" s="81">
        <v>8400149</v>
      </c>
      <c r="I432" s="81" t="s">
        <v>2829</v>
      </c>
      <c r="J432" s="81" t="s">
        <v>2833</v>
      </c>
      <c r="K432" s="81">
        <v>177335</v>
      </c>
      <c r="L432" s="81">
        <v>0</v>
      </c>
      <c r="M432" s="81">
        <v>8577484</v>
      </c>
      <c r="N432" s="81">
        <v>8577484</v>
      </c>
      <c r="O432" s="81">
        <v>8400149</v>
      </c>
      <c r="P432" s="81">
        <v>8577484</v>
      </c>
      <c r="Q432" s="81">
        <v>8400149</v>
      </c>
      <c r="R432" s="81">
        <v>8577484</v>
      </c>
      <c r="S432" s="81">
        <v>8400149</v>
      </c>
    </row>
    <row r="433" spans="1:19" x14ac:dyDescent="0.35">
      <c r="A433" s="81" t="s">
        <v>442</v>
      </c>
      <c r="B433" s="81">
        <v>72</v>
      </c>
      <c r="C433" s="81" t="s">
        <v>1635</v>
      </c>
      <c r="D433" s="81" t="s">
        <v>5714</v>
      </c>
      <c r="E433" s="81" t="s">
        <v>2198</v>
      </c>
      <c r="F433" s="81">
        <v>60715348</v>
      </c>
      <c r="G433" s="81">
        <v>57752610</v>
      </c>
      <c r="H433" s="81">
        <v>60715348</v>
      </c>
      <c r="I433" s="81" t="s">
        <v>2829</v>
      </c>
      <c r="J433" s="81" t="s">
        <v>2833</v>
      </c>
      <c r="K433" s="81">
        <v>1151570</v>
      </c>
      <c r="L433" s="81">
        <v>0</v>
      </c>
      <c r="M433" s="81">
        <v>61866918</v>
      </c>
      <c r="N433" s="81">
        <v>61866918</v>
      </c>
      <c r="O433" s="81">
        <v>60715348</v>
      </c>
      <c r="P433" s="81">
        <v>61866918</v>
      </c>
      <c r="Q433" s="81">
        <v>60715348</v>
      </c>
      <c r="R433" s="81">
        <v>61866918</v>
      </c>
      <c r="S433" s="81">
        <v>60715348</v>
      </c>
    </row>
    <row r="434" spans="1:19" x14ac:dyDescent="0.35">
      <c r="A434" s="81" t="s">
        <v>443</v>
      </c>
      <c r="B434" s="81">
        <v>72</v>
      </c>
      <c r="C434" s="81" t="s">
        <v>1635</v>
      </c>
      <c r="D434" s="81" t="s">
        <v>5717</v>
      </c>
      <c r="E434" s="81" t="s">
        <v>2085</v>
      </c>
      <c r="F434" s="81">
        <v>415729280</v>
      </c>
      <c r="G434" s="81">
        <v>441789008</v>
      </c>
      <c r="H434" s="81">
        <v>415729280</v>
      </c>
      <c r="I434" s="81" t="s">
        <v>2829</v>
      </c>
      <c r="J434" s="81" t="s">
        <v>2834</v>
      </c>
      <c r="K434" s="81">
        <v>12991626</v>
      </c>
      <c r="L434" s="81">
        <v>0</v>
      </c>
      <c r="M434" s="81">
        <v>428720906</v>
      </c>
      <c r="N434" s="81">
        <v>428720906</v>
      </c>
      <c r="O434" s="81">
        <v>415729280</v>
      </c>
      <c r="P434" s="81">
        <v>428720906</v>
      </c>
      <c r="Q434" s="81">
        <v>415729280</v>
      </c>
      <c r="R434" s="81">
        <v>428720906</v>
      </c>
      <c r="S434" s="81">
        <v>415729280</v>
      </c>
    </row>
    <row r="435" spans="1:19" x14ac:dyDescent="0.35">
      <c r="A435" s="81" t="s">
        <v>444</v>
      </c>
      <c r="B435" s="81">
        <v>72</v>
      </c>
      <c r="C435" s="81" t="s">
        <v>1635</v>
      </c>
      <c r="D435" s="81" t="s">
        <v>5718</v>
      </c>
      <c r="E435" s="81" t="s">
        <v>2199</v>
      </c>
      <c r="F435" s="81">
        <v>2228244465</v>
      </c>
      <c r="G435" s="81">
        <v>2323044360</v>
      </c>
      <c r="H435" s="81">
        <v>2228244465</v>
      </c>
      <c r="I435" s="81" t="s">
        <v>2829</v>
      </c>
      <c r="J435" s="81" t="s">
        <v>2833</v>
      </c>
      <c r="K435" s="81">
        <v>43906167</v>
      </c>
      <c r="L435" s="81">
        <v>0</v>
      </c>
      <c r="M435" s="81">
        <v>2272150632</v>
      </c>
      <c r="N435" s="81">
        <v>2272150632</v>
      </c>
      <c r="O435" s="81">
        <v>2228244465</v>
      </c>
      <c r="P435" s="81">
        <v>2272150632</v>
      </c>
      <c r="Q435" s="81">
        <v>2228244465</v>
      </c>
      <c r="R435" s="81">
        <v>2272150632</v>
      </c>
      <c r="S435" s="81">
        <v>2228244465</v>
      </c>
    </row>
    <row r="436" spans="1:19" x14ac:dyDescent="0.35">
      <c r="A436" s="81" t="s">
        <v>445</v>
      </c>
      <c r="B436" s="81">
        <v>72</v>
      </c>
      <c r="C436" s="81" t="s">
        <v>1635</v>
      </c>
      <c r="D436" s="81" t="s">
        <v>5719</v>
      </c>
      <c r="E436" s="81" t="s">
        <v>2200</v>
      </c>
      <c r="F436" s="81">
        <v>206900265</v>
      </c>
      <c r="G436" s="81">
        <v>206170049</v>
      </c>
      <c r="H436" s="81">
        <v>206900265</v>
      </c>
      <c r="I436" s="81" t="s">
        <v>2829</v>
      </c>
      <c r="J436" s="81" t="s">
        <v>2833</v>
      </c>
      <c r="K436" s="81">
        <v>3839356</v>
      </c>
      <c r="L436" s="81">
        <v>5493145</v>
      </c>
      <c r="M436" s="81">
        <v>210739621</v>
      </c>
      <c r="N436" s="81">
        <v>205246476</v>
      </c>
      <c r="O436" s="81">
        <v>201407120</v>
      </c>
      <c r="P436" s="81">
        <v>210739621</v>
      </c>
      <c r="Q436" s="81">
        <v>206900265</v>
      </c>
      <c r="R436" s="81">
        <v>205246476</v>
      </c>
      <c r="S436" s="81">
        <v>201407120</v>
      </c>
    </row>
    <row r="437" spans="1:19" x14ac:dyDescent="0.35">
      <c r="A437" s="81" t="s">
        <v>446</v>
      </c>
      <c r="B437" s="81">
        <v>72</v>
      </c>
      <c r="C437" s="81" t="s">
        <v>1635</v>
      </c>
      <c r="D437" s="81" t="s">
        <v>5722</v>
      </c>
      <c r="E437" s="81" t="s">
        <v>2175</v>
      </c>
      <c r="F437" s="81">
        <v>204792053</v>
      </c>
      <c r="G437" s="81">
        <v>219499089</v>
      </c>
      <c r="H437" s="81">
        <v>204792053</v>
      </c>
      <c r="I437" s="81" t="s">
        <v>2829</v>
      </c>
      <c r="J437" s="81" t="s">
        <v>2833</v>
      </c>
      <c r="K437" s="81">
        <v>3920303</v>
      </c>
      <c r="L437" s="81">
        <v>0</v>
      </c>
      <c r="M437" s="81">
        <v>208712356</v>
      </c>
      <c r="N437" s="81">
        <v>208712356</v>
      </c>
      <c r="O437" s="81">
        <v>204792053</v>
      </c>
      <c r="P437" s="81">
        <v>281642116</v>
      </c>
      <c r="Q437" s="81">
        <v>277721813</v>
      </c>
      <c r="R437" s="81">
        <v>281642116</v>
      </c>
      <c r="S437" s="81">
        <v>277721813</v>
      </c>
    </row>
    <row r="438" spans="1:19" x14ac:dyDescent="0.35">
      <c r="A438" s="81" t="s">
        <v>447</v>
      </c>
      <c r="B438" s="81">
        <v>72</v>
      </c>
      <c r="C438" s="81" t="s">
        <v>1635</v>
      </c>
      <c r="D438" s="81" t="s">
        <v>5725</v>
      </c>
      <c r="E438" s="81" t="s">
        <v>2086</v>
      </c>
      <c r="F438" s="81">
        <v>126978286</v>
      </c>
      <c r="G438" s="81">
        <v>128028757</v>
      </c>
      <c r="H438" s="81">
        <v>126978286</v>
      </c>
      <c r="I438" s="81" t="s">
        <v>2829</v>
      </c>
      <c r="J438" s="81" t="s">
        <v>2833</v>
      </c>
      <c r="K438" s="81">
        <v>2322352</v>
      </c>
      <c r="L438" s="81">
        <v>0</v>
      </c>
      <c r="M438" s="81">
        <v>129300638</v>
      </c>
      <c r="N438" s="81">
        <v>129300638</v>
      </c>
      <c r="O438" s="81">
        <v>126978286</v>
      </c>
      <c r="P438" s="81">
        <v>129300638</v>
      </c>
      <c r="Q438" s="81">
        <v>126978286</v>
      </c>
      <c r="R438" s="81">
        <v>129300638</v>
      </c>
      <c r="S438" s="81">
        <v>126978286</v>
      </c>
    </row>
    <row r="439" spans="1:19" x14ac:dyDescent="0.35">
      <c r="A439" s="81" t="s">
        <v>448</v>
      </c>
      <c r="B439" s="81">
        <v>72</v>
      </c>
      <c r="C439" s="81" t="s">
        <v>1635</v>
      </c>
      <c r="D439" s="81" t="s">
        <v>5726</v>
      </c>
      <c r="E439" s="81" t="s">
        <v>2201</v>
      </c>
      <c r="F439" s="81">
        <v>123679274</v>
      </c>
      <c r="G439" s="81">
        <v>136084281</v>
      </c>
      <c r="H439" s="81">
        <v>123679274</v>
      </c>
      <c r="I439" s="81" t="s">
        <v>2829</v>
      </c>
      <c r="J439" s="81" t="s">
        <v>2833</v>
      </c>
      <c r="K439" s="81">
        <v>2761950</v>
      </c>
      <c r="L439" s="81">
        <v>0</v>
      </c>
      <c r="M439" s="81">
        <v>126441224</v>
      </c>
      <c r="N439" s="81">
        <v>126441224</v>
      </c>
      <c r="O439" s="81">
        <v>123679274</v>
      </c>
      <c r="P439" s="81">
        <v>126441224</v>
      </c>
      <c r="Q439" s="81">
        <v>123679274</v>
      </c>
      <c r="R439" s="81">
        <v>126441224</v>
      </c>
      <c r="S439" s="81">
        <v>123679274</v>
      </c>
    </row>
    <row r="440" spans="1:19" x14ac:dyDescent="0.35">
      <c r="A440" s="81" t="s">
        <v>449</v>
      </c>
      <c r="B440" s="81">
        <v>72</v>
      </c>
      <c r="C440" s="81" t="s">
        <v>1635</v>
      </c>
      <c r="D440" s="81" t="s">
        <v>5890</v>
      </c>
      <c r="E440" s="81" t="s">
        <v>1928</v>
      </c>
      <c r="F440" s="81">
        <v>96187912</v>
      </c>
      <c r="G440" s="81">
        <v>103554751</v>
      </c>
      <c r="H440" s="81">
        <v>96187912</v>
      </c>
      <c r="I440" s="81" t="s">
        <v>2829</v>
      </c>
      <c r="J440" s="81" t="s">
        <v>2833</v>
      </c>
      <c r="K440" s="81">
        <v>2085009</v>
      </c>
      <c r="L440" s="81">
        <v>0</v>
      </c>
      <c r="M440" s="81">
        <v>98272921</v>
      </c>
      <c r="N440" s="81">
        <v>98272921</v>
      </c>
      <c r="O440" s="81">
        <v>96187912</v>
      </c>
      <c r="P440" s="81">
        <v>98272921</v>
      </c>
      <c r="Q440" s="81">
        <v>96187912</v>
      </c>
      <c r="R440" s="81">
        <v>98272921</v>
      </c>
      <c r="S440" s="81">
        <v>96187912</v>
      </c>
    </row>
    <row r="441" spans="1:19" x14ac:dyDescent="0.35">
      <c r="A441" s="81" t="s">
        <v>450</v>
      </c>
      <c r="B441" s="81">
        <v>72</v>
      </c>
      <c r="C441" s="81" t="s">
        <v>1635</v>
      </c>
      <c r="D441" s="81" t="s">
        <v>6019</v>
      </c>
      <c r="E441" s="81" t="s">
        <v>2202</v>
      </c>
      <c r="F441" s="81">
        <v>29938464</v>
      </c>
      <c r="G441" s="81">
        <v>29693946</v>
      </c>
      <c r="H441" s="81">
        <v>29938464</v>
      </c>
      <c r="I441" s="81" t="s">
        <v>2829</v>
      </c>
      <c r="J441" s="81" t="s">
        <v>2833</v>
      </c>
      <c r="K441" s="81">
        <v>369870</v>
      </c>
      <c r="L441" s="81">
        <v>0</v>
      </c>
      <c r="M441" s="81">
        <v>30308334</v>
      </c>
      <c r="N441" s="81">
        <v>30308334</v>
      </c>
      <c r="O441" s="81">
        <v>29938464</v>
      </c>
      <c r="P441" s="81">
        <v>30308334</v>
      </c>
      <c r="Q441" s="81">
        <v>29938464</v>
      </c>
      <c r="R441" s="81">
        <v>30308334</v>
      </c>
      <c r="S441" s="81">
        <v>29938464</v>
      </c>
    </row>
    <row r="442" spans="1:19" x14ac:dyDescent="0.35">
      <c r="A442" s="81" t="s">
        <v>451</v>
      </c>
      <c r="B442" s="81">
        <v>72</v>
      </c>
      <c r="C442" s="81" t="s">
        <v>1635</v>
      </c>
      <c r="D442" s="81" t="s">
        <v>6446</v>
      </c>
      <c r="E442" s="81" t="s">
        <v>2203</v>
      </c>
      <c r="F442" s="81">
        <v>27179745</v>
      </c>
      <c r="G442" s="81">
        <v>27989276</v>
      </c>
      <c r="H442" s="81">
        <v>27179745</v>
      </c>
      <c r="I442" s="81" t="s">
        <v>2829</v>
      </c>
      <c r="J442" s="81" t="s">
        <v>2833</v>
      </c>
      <c r="K442" s="81">
        <v>410000</v>
      </c>
      <c r="L442" s="81">
        <v>0</v>
      </c>
      <c r="M442" s="81">
        <v>27589745</v>
      </c>
      <c r="N442" s="81">
        <v>27589745</v>
      </c>
      <c r="O442" s="81">
        <v>27179745</v>
      </c>
      <c r="P442" s="81">
        <v>27589745</v>
      </c>
      <c r="Q442" s="81">
        <v>27179745</v>
      </c>
      <c r="R442" s="81">
        <v>27589745</v>
      </c>
      <c r="S442" s="81">
        <v>27179745</v>
      </c>
    </row>
    <row r="443" spans="1:19" x14ac:dyDescent="0.35">
      <c r="A443" s="81" t="s">
        <v>452</v>
      </c>
      <c r="B443" s="81">
        <v>72</v>
      </c>
      <c r="C443" s="81" t="s">
        <v>1635</v>
      </c>
      <c r="D443" s="81" t="s">
        <v>6452</v>
      </c>
      <c r="E443" s="81" t="s">
        <v>2204</v>
      </c>
      <c r="F443" s="81">
        <v>28755647</v>
      </c>
      <c r="G443" s="81">
        <v>28755647</v>
      </c>
      <c r="H443" s="81">
        <v>28755647</v>
      </c>
      <c r="I443" s="81" t="s">
        <v>2829</v>
      </c>
      <c r="J443" s="81" t="s">
        <v>2833</v>
      </c>
      <c r="K443" s="81">
        <v>828880</v>
      </c>
      <c r="L443" s="81">
        <v>0</v>
      </c>
      <c r="M443" s="81">
        <v>29584527</v>
      </c>
      <c r="N443" s="81">
        <v>29584527</v>
      </c>
      <c r="O443" s="81">
        <v>28755647</v>
      </c>
      <c r="P443" s="81">
        <v>29584527</v>
      </c>
      <c r="Q443" s="81">
        <v>28755647</v>
      </c>
      <c r="R443" s="81">
        <v>29584527</v>
      </c>
      <c r="S443" s="81">
        <v>28755647</v>
      </c>
    </row>
    <row r="444" spans="1:19" x14ac:dyDescent="0.35">
      <c r="A444" s="81" t="s">
        <v>453</v>
      </c>
      <c r="B444" s="81">
        <v>73</v>
      </c>
      <c r="C444" s="81" t="s">
        <v>1636</v>
      </c>
      <c r="D444" s="81" t="s">
        <v>5350</v>
      </c>
      <c r="E444" s="81" t="s">
        <v>1891</v>
      </c>
      <c r="F444" s="81">
        <v>10391552</v>
      </c>
      <c r="G444" s="81">
        <v>10391552</v>
      </c>
      <c r="H444" s="81">
        <v>10391552</v>
      </c>
      <c r="I444" s="81" t="s">
        <v>2829</v>
      </c>
      <c r="J444" s="81" t="s">
        <v>2832</v>
      </c>
      <c r="K444" s="81">
        <v>406385</v>
      </c>
      <c r="L444" s="81">
        <v>0</v>
      </c>
      <c r="M444" s="81">
        <v>10797937</v>
      </c>
      <c r="N444" s="81">
        <v>10797937</v>
      </c>
      <c r="O444" s="81">
        <v>10391552</v>
      </c>
      <c r="P444" s="81">
        <v>10797937</v>
      </c>
      <c r="Q444" s="81">
        <v>10391552</v>
      </c>
      <c r="R444" s="81">
        <v>10797937</v>
      </c>
      <c r="S444" s="81">
        <v>10391552</v>
      </c>
    </row>
    <row r="445" spans="1:19" x14ac:dyDescent="0.35">
      <c r="A445" s="81" t="s">
        <v>454</v>
      </c>
      <c r="B445" s="81">
        <v>73</v>
      </c>
      <c r="C445" s="81" t="s">
        <v>1636</v>
      </c>
      <c r="D445" s="81" t="s">
        <v>5727</v>
      </c>
      <c r="E445" s="81" t="s">
        <v>2205</v>
      </c>
      <c r="F445" s="81">
        <v>91379961</v>
      </c>
      <c r="G445" s="81">
        <v>91379961</v>
      </c>
      <c r="H445" s="81">
        <v>91379961</v>
      </c>
      <c r="I445" s="81" t="s">
        <v>2829</v>
      </c>
      <c r="J445" s="81" t="s">
        <v>2832</v>
      </c>
      <c r="K445" s="81">
        <v>3664669</v>
      </c>
      <c r="L445" s="81">
        <v>0</v>
      </c>
      <c r="M445" s="81">
        <v>95044630</v>
      </c>
      <c r="N445" s="81">
        <v>95044630</v>
      </c>
      <c r="O445" s="81">
        <v>91379961</v>
      </c>
      <c r="P445" s="81">
        <v>95044630</v>
      </c>
      <c r="Q445" s="81">
        <v>91379961</v>
      </c>
      <c r="R445" s="81">
        <v>95044630</v>
      </c>
      <c r="S445" s="81">
        <v>91379961</v>
      </c>
    </row>
    <row r="446" spans="1:19" x14ac:dyDescent="0.35">
      <c r="A446" s="81" t="s">
        <v>455</v>
      </c>
      <c r="B446" s="81">
        <v>73</v>
      </c>
      <c r="C446" s="81" t="s">
        <v>1636</v>
      </c>
      <c r="D446" s="81" t="s">
        <v>5728</v>
      </c>
      <c r="E446" s="81" t="s">
        <v>2206</v>
      </c>
      <c r="F446" s="81">
        <v>326927785</v>
      </c>
      <c r="G446" s="81">
        <v>357887406</v>
      </c>
      <c r="H446" s="81">
        <v>357887406</v>
      </c>
      <c r="I446" s="81" t="s">
        <v>2830</v>
      </c>
      <c r="J446" s="81" t="s">
        <v>2836</v>
      </c>
      <c r="K446" s="81">
        <v>12979031</v>
      </c>
      <c r="L446" s="81">
        <v>0</v>
      </c>
      <c r="M446" s="81">
        <v>370866437</v>
      </c>
      <c r="N446" s="81">
        <v>370866437</v>
      </c>
      <c r="O446" s="81">
        <v>357887406</v>
      </c>
      <c r="P446" s="81">
        <v>370866437</v>
      </c>
      <c r="Q446" s="81">
        <v>357887406</v>
      </c>
      <c r="R446" s="81">
        <v>370866437</v>
      </c>
      <c r="S446" s="81">
        <v>357887406</v>
      </c>
    </row>
    <row r="447" spans="1:19" x14ac:dyDescent="0.35">
      <c r="A447" s="81" t="s">
        <v>456</v>
      </c>
      <c r="B447" s="81">
        <v>73</v>
      </c>
      <c r="C447" s="81" t="s">
        <v>1636</v>
      </c>
      <c r="D447" s="81" t="s">
        <v>5729</v>
      </c>
      <c r="E447" s="81" t="s">
        <v>2207</v>
      </c>
      <c r="F447" s="81">
        <v>21567561</v>
      </c>
      <c r="G447" s="81">
        <v>21580834</v>
      </c>
      <c r="H447" s="81">
        <v>21567561</v>
      </c>
      <c r="I447" s="81" t="s">
        <v>2829</v>
      </c>
      <c r="J447" s="81" t="s">
        <v>2833</v>
      </c>
      <c r="K447" s="81">
        <v>1102188</v>
      </c>
      <c r="L447" s="81">
        <v>0</v>
      </c>
      <c r="M447" s="81">
        <v>22669749</v>
      </c>
      <c r="N447" s="81">
        <v>22669749</v>
      </c>
      <c r="O447" s="81">
        <v>21567561</v>
      </c>
      <c r="P447" s="81">
        <v>22669749</v>
      </c>
      <c r="Q447" s="81">
        <v>21567561</v>
      </c>
      <c r="R447" s="81">
        <v>22669749</v>
      </c>
      <c r="S447" s="81">
        <v>21567561</v>
      </c>
    </row>
    <row r="448" spans="1:19" x14ac:dyDescent="0.35">
      <c r="A448" s="81" t="s">
        <v>457</v>
      </c>
      <c r="B448" s="81">
        <v>73</v>
      </c>
      <c r="C448" s="81" t="s">
        <v>1636</v>
      </c>
      <c r="D448" s="81" t="s">
        <v>5731</v>
      </c>
      <c r="E448" s="81" t="s">
        <v>1894</v>
      </c>
      <c r="F448" s="81">
        <v>226901092</v>
      </c>
      <c r="G448" s="81">
        <v>244694910</v>
      </c>
      <c r="H448" s="81">
        <v>226901092</v>
      </c>
      <c r="I448" s="81" t="s">
        <v>2829</v>
      </c>
      <c r="J448" s="81" t="s">
        <v>2833</v>
      </c>
      <c r="K448" s="81">
        <v>8835417</v>
      </c>
      <c r="L448" s="81">
        <v>0</v>
      </c>
      <c r="M448" s="81">
        <v>235736509</v>
      </c>
      <c r="N448" s="81">
        <v>235736509</v>
      </c>
      <c r="O448" s="81">
        <v>226901092</v>
      </c>
      <c r="P448" s="81">
        <v>235736509</v>
      </c>
      <c r="Q448" s="81">
        <v>226901092</v>
      </c>
      <c r="R448" s="81">
        <v>235736509</v>
      </c>
      <c r="S448" s="81">
        <v>226901092</v>
      </c>
    </row>
    <row r="449" spans="1:19" x14ac:dyDescent="0.35">
      <c r="A449" s="81" t="s">
        <v>458</v>
      </c>
      <c r="B449" s="81">
        <v>73</v>
      </c>
      <c r="C449" s="81" t="s">
        <v>1636</v>
      </c>
      <c r="D449" s="81" t="s">
        <v>6235</v>
      </c>
      <c r="E449" s="81" t="s">
        <v>2208</v>
      </c>
      <c r="F449" s="81">
        <v>508933</v>
      </c>
      <c r="G449" s="81">
        <v>508933</v>
      </c>
      <c r="H449" s="81">
        <v>508933</v>
      </c>
      <c r="I449" s="81" t="s">
        <v>2829</v>
      </c>
      <c r="J449" s="81" t="s">
        <v>2832</v>
      </c>
      <c r="K449" s="81">
        <v>20000</v>
      </c>
      <c r="L449" s="81">
        <v>0</v>
      </c>
      <c r="M449" s="81">
        <v>528933</v>
      </c>
      <c r="N449" s="81">
        <v>528933</v>
      </c>
      <c r="O449" s="81">
        <v>508933</v>
      </c>
      <c r="P449" s="81">
        <v>528933</v>
      </c>
      <c r="Q449" s="81">
        <v>508933</v>
      </c>
      <c r="R449" s="81">
        <v>528933</v>
      </c>
      <c r="S449" s="81">
        <v>508933</v>
      </c>
    </row>
    <row r="450" spans="1:19" x14ac:dyDescent="0.35">
      <c r="A450" s="81" t="s">
        <v>459</v>
      </c>
      <c r="B450" s="81">
        <v>73</v>
      </c>
      <c r="C450" s="81" t="s">
        <v>1636</v>
      </c>
      <c r="D450" s="81" t="s">
        <v>6293</v>
      </c>
      <c r="E450" s="81" t="s">
        <v>2209</v>
      </c>
      <c r="F450" s="81">
        <v>13335635</v>
      </c>
      <c r="G450" s="81">
        <v>13335635</v>
      </c>
      <c r="H450" s="81">
        <v>13335635</v>
      </c>
      <c r="I450" s="81" t="s">
        <v>2829</v>
      </c>
      <c r="J450" s="81" t="s">
        <v>2832</v>
      </c>
      <c r="K450" s="81">
        <v>579320</v>
      </c>
      <c r="L450" s="81">
        <v>0</v>
      </c>
      <c r="M450" s="81">
        <v>13914955</v>
      </c>
      <c r="N450" s="81">
        <v>13914955</v>
      </c>
      <c r="O450" s="81">
        <v>13335635</v>
      </c>
      <c r="P450" s="81">
        <v>13914955</v>
      </c>
      <c r="Q450" s="81">
        <v>13335635</v>
      </c>
      <c r="R450" s="81">
        <v>13914955</v>
      </c>
      <c r="S450" s="81">
        <v>13335635</v>
      </c>
    </row>
    <row r="451" spans="1:19" x14ac:dyDescent="0.35">
      <c r="A451" s="81" t="s">
        <v>460</v>
      </c>
      <c r="B451" s="81">
        <v>73</v>
      </c>
      <c r="C451" s="81" t="s">
        <v>1636</v>
      </c>
      <c r="D451" s="81" t="s">
        <v>6295</v>
      </c>
      <c r="E451" s="81" t="s">
        <v>2210</v>
      </c>
      <c r="F451" s="81">
        <v>13888550</v>
      </c>
      <c r="G451" s="81">
        <v>13888550</v>
      </c>
      <c r="H451" s="81">
        <v>13888550</v>
      </c>
      <c r="I451" s="81" t="s">
        <v>2829</v>
      </c>
      <c r="J451" s="81" t="s">
        <v>2832</v>
      </c>
      <c r="K451" s="81">
        <v>383541</v>
      </c>
      <c r="L451" s="81">
        <v>0</v>
      </c>
      <c r="M451" s="81">
        <v>14272091</v>
      </c>
      <c r="N451" s="81">
        <v>14272091</v>
      </c>
      <c r="O451" s="81">
        <v>13888550</v>
      </c>
      <c r="P451" s="81">
        <v>14272091</v>
      </c>
      <c r="Q451" s="81">
        <v>13888550</v>
      </c>
      <c r="R451" s="81">
        <v>14272091</v>
      </c>
      <c r="S451" s="81">
        <v>13888550</v>
      </c>
    </row>
    <row r="452" spans="1:19" x14ac:dyDescent="0.35">
      <c r="A452" s="81" t="s">
        <v>461</v>
      </c>
      <c r="B452" s="81">
        <v>73</v>
      </c>
      <c r="C452" s="81" t="s">
        <v>1636</v>
      </c>
      <c r="D452" s="81" t="s">
        <v>6302</v>
      </c>
      <c r="E452" s="81" t="s">
        <v>2211</v>
      </c>
      <c r="F452" s="81">
        <v>16427810</v>
      </c>
      <c r="G452" s="81">
        <v>16427810</v>
      </c>
      <c r="H452" s="81">
        <v>16427810</v>
      </c>
      <c r="I452" s="81" t="s">
        <v>2829</v>
      </c>
      <c r="J452" s="81" t="s">
        <v>2832</v>
      </c>
      <c r="K452" s="81">
        <v>289650</v>
      </c>
      <c r="L452" s="81">
        <v>290118</v>
      </c>
      <c r="M452" s="81">
        <v>16717460</v>
      </c>
      <c r="N452" s="81">
        <v>16427342</v>
      </c>
      <c r="O452" s="81">
        <v>16137692</v>
      </c>
      <c r="P452" s="81">
        <v>16717460</v>
      </c>
      <c r="Q452" s="81">
        <v>16427810</v>
      </c>
      <c r="R452" s="81">
        <v>16427342</v>
      </c>
      <c r="S452" s="81">
        <v>16137692</v>
      </c>
    </row>
    <row r="453" spans="1:19" x14ac:dyDescent="0.35">
      <c r="A453" s="81" t="s">
        <v>462</v>
      </c>
      <c r="B453" s="81">
        <v>73</v>
      </c>
      <c r="C453" s="81" t="s">
        <v>1636</v>
      </c>
      <c r="D453" s="81" t="s">
        <v>6311</v>
      </c>
      <c r="E453" s="81" t="s">
        <v>1897</v>
      </c>
      <c r="F453" s="81">
        <v>33260207</v>
      </c>
      <c r="G453" s="81">
        <v>33260207</v>
      </c>
      <c r="H453" s="81">
        <v>33260207</v>
      </c>
      <c r="I453" s="81" t="s">
        <v>2829</v>
      </c>
      <c r="J453" s="81" t="s">
        <v>2832</v>
      </c>
      <c r="K453" s="81">
        <v>1085382</v>
      </c>
      <c r="L453" s="81">
        <v>0</v>
      </c>
      <c r="M453" s="81">
        <v>34345589</v>
      </c>
      <c r="N453" s="81">
        <v>34345589</v>
      </c>
      <c r="O453" s="81">
        <v>33260207</v>
      </c>
      <c r="P453" s="81">
        <v>34345589</v>
      </c>
      <c r="Q453" s="81">
        <v>33260207</v>
      </c>
      <c r="R453" s="81">
        <v>34345589</v>
      </c>
      <c r="S453" s="81">
        <v>33260207</v>
      </c>
    </row>
    <row r="454" spans="1:19" x14ac:dyDescent="0.35">
      <c r="A454" s="81" t="s">
        <v>463</v>
      </c>
      <c r="B454" s="81">
        <v>73</v>
      </c>
      <c r="C454" s="81" t="s">
        <v>1636</v>
      </c>
      <c r="D454" s="81" t="s">
        <v>6316</v>
      </c>
      <c r="E454" s="81" t="s">
        <v>2212</v>
      </c>
      <c r="F454" s="81">
        <v>8723233</v>
      </c>
      <c r="G454" s="81">
        <v>8723233</v>
      </c>
      <c r="H454" s="81">
        <v>8723233</v>
      </c>
      <c r="I454" s="81" t="s">
        <v>2829</v>
      </c>
      <c r="J454" s="81" t="s">
        <v>2832</v>
      </c>
      <c r="K454" s="81">
        <v>333826</v>
      </c>
      <c r="L454" s="81">
        <v>0</v>
      </c>
      <c r="M454" s="81">
        <v>9057059</v>
      </c>
      <c r="N454" s="81">
        <v>9057059</v>
      </c>
      <c r="O454" s="81">
        <v>8723233</v>
      </c>
      <c r="P454" s="81">
        <v>9057059</v>
      </c>
      <c r="Q454" s="81">
        <v>8723233</v>
      </c>
      <c r="R454" s="81">
        <v>9057059</v>
      </c>
      <c r="S454" s="81">
        <v>8723233</v>
      </c>
    </row>
    <row r="455" spans="1:19" x14ac:dyDescent="0.35">
      <c r="A455" s="81" t="s">
        <v>464</v>
      </c>
      <c r="B455" s="81">
        <v>73</v>
      </c>
      <c r="C455" s="81" t="s">
        <v>1636</v>
      </c>
      <c r="D455" s="81" t="s">
        <v>6516</v>
      </c>
      <c r="E455" s="81" t="s">
        <v>2213</v>
      </c>
      <c r="F455" s="81">
        <v>33176349</v>
      </c>
      <c r="G455" s="81">
        <v>33176349</v>
      </c>
      <c r="H455" s="81">
        <v>33176349</v>
      </c>
      <c r="I455" s="81" t="s">
        <v>2829</v>
      </c>
      <c r="J455" s="81" t="s">
        <v>2832</v>
      </c>
      <c r="K455" s="81">
        <v>982232</v>
      </c>
      <c r="L455" s="81">
        <v>0</v>
      </c>
      <c r="M455" s="81">
        <v>34158581</v>
      </c>
      <c r="N455" s="81">
        <v>34158581</v>
      </c>
      <c r="O455" s="81">
        <v>33176349</v>
      </c>
      <c r="P455" s="81">
        <v>34158581</v>
      </c>
      <c r="Q455" s="81">
        <v>33176349</v>
      </c>
      <c r="R455" s="81">
        <v>34158581</v>
      </c>
      <c r="S455" s="81">
        <v>33176349</v>
      </c>
    </row>
    <row r="456" spans="1:19" x14ac:dyDescent="0.35">
      <c r="A456" s="81" t="s">
        <v>465</v>
      </c>
      <c r="B456" s="81">
        <v>74</v>
      </c>
      <c r="C456" s="81" t="s">
        <v>1637</v>
      </c>
      <c r="D456" s="81" t="s">
        <v>5536</v>
      </c>
      <c r="E456" s="81" t="s">
        <v>2061</v>
      </c>
      <c r="F456" s="81">
        <v>10326570</v>
      </c>
      <c r="G456" s="81">
        <v>10326570</v>
      </c>
      <c r="H456" s="81">
        <v>10326570</v>
      </c>
      <c r="I456" s="81" t="s">
        <v>2829</v>
      </c>
      <c r="J456" s="81" t="s">
        <v>2833</v>
      </c>
      <c r="K456" s="81">
        <v>255170</v>
      </c>
      <c r="L456" s="81">
        <v>0</v>
      </c>
      <c r="M456" s="81">
        <v>10581740</v>
      </c>
      <c r="N456" s="81">
        <v>10581740</v>
      </c>
      <c r="O456" s="81">
        <v>10326570</v>
      </c>
      <c r="P456" s="81">
        <v>10581740</v>
      </c>
      <c r="Q456" s="81">
        <v>10326570</v>
      </c>
      <c r="R456" s="81">
        <v>10581740</v>
      </c>
      <c r="S456" s="81">
        <v>10326570</v>
      </c>
    </row>
    <row r="457" spans="1:19" x14ac:dyDescent="0.35">
      <c r="A457" s="81" t="s">
        <v>466</v>
      </c>
      <c r="B457" s="81">
        <v>74</v>
      </c>
      <c r="C457" s="81" t="s">
        <v>1637</v>
      </c>
      <c r="D457" s="81" t="s">
        <v>5631</v>
      </c>
      <c r="E457" s="81" t="s">
        <v>2146</v>
      </c>
      <c r="F457" s="81">
        <v>50459980</v>
      </c>
      <c r="G457" s="81">
        <v>57254332</v>
      </c>
      <c r="H457" s="81">
        <v>50459980</v>
      </c>
      <c r="I457" s="81" t="s">
        <v>2829</v>
      </c>
      <c r="J457" s="81" t="s">
        <v>2834</v>
      </c>
      <c r="K457" s="81">
        <v>1738567</v>
      </c>
      <c r="L457" s="81">
        <v>0</v>
      </c>
      <c r="M457" s="81">
        <v>52198547</v>
      </c>
      <c r="N457" s="81">
        <v>52198547</v>
      </c>
      <c r="O457" s="81">
        <v>50459980</v>
      </c>
      <c r="P457" s="81">
        <v>52198547</v>
      </c>
      <c r="Q457" s="81">
        <v>50459980</v>
      </c>
      <c r="R457" s="81">
        <v>52198547</v>
      </c>
      <c r="S457" s="81">
        <v>50459980</v>
      </c>
    </row>
    <row r="458" spans="1:19" x14ac:dyDescent="0.35">
      <c r="A458" s="81" t="s">
        <v>467</v>
      </c>
      <c r="B458" s="81">
        <v>74</v>
      </c>
      <c r="C458" s="81" t="s">
        <v>1637</v>
      </c>
      <c r="D458" s="81" t="s">
        <v>5733</v>
      </c>
      <c r="E458" s="81" t="s">
        <v>2214</v>
      </c>
      <c r="F458" s="81">
        <v>1016899708</v>
      </c>
      <c r="G458" s="81">
        <v>1052703651</v>
      </c>
      <c r="H458" s="81">
        <v>1016899708</v>
      </c>
      <c r="I458" s="81" t="s">
        <v>2829</v>
      </c>
      <c r="J458" s="81" t="s">
        <v>2833</v>
      </c>
      <c r="K458" s="81">
        <v>29328752</v>
      </c>
      <c r="L458" s="81">
        <v>0</v>
      </c>
      <c r="M458" s="81">
        <v>1046228460</v>
      </c>
      <c r="N458" s="81">
        <v>1046228460</v>
      </c>
      <c r="O458" s="81">
        <v>1016899708</v>
      </c>
      <c r="P458" s="81">
        <v>1086519190</v>
      </c>
      <c r="Q458" s="81">
        <v>1057190438</v>
      </c>
      <c r="R458" s="81">
        <v>1086519190</v>
      </c>
      <c r="S458" s="81">
        <v>1057190438</v>
      </c>
    </row>
    <row r="459" spans="1:19" x14ac:dyDescent="0.35">
      <c r="A459" s="81" t="s">
        <v>468</v>
      </c>
      <c r="B459" s="81">
        <v>74</v>
      </c>
      <c r="C459" s="81" t="s">
        <v>1637</v>
      </c>
      <c r="D459" s="81" t="s">
        <v>5734</v>
      </c>
      <c r="E459" s="81" t="s">
        <v>2215</v>
      </c>
      <c r="F459" s="81">
        <v>91572051</v>
      </c>
      <c r="G459" s="81">
        <v>93559861</v>
      </c>
      <c r="H459" s="81">
        <v>91572051</v>
      </c>
      <c r="I459" s="81" t="s">
        <v>2829</v>
      </c>
      <c r="J459" s="81" t="s">
        <v>2833</v>
      </c>
      <c r="K459" s="81">
        <v>2462363</v>
      </c>
      <c r="L459" s="81">
        <v>0</v>
      </c>
      <c r="M459" s="81">
        <v>94034414</v>
      </c>
      <c r="N459" s="81">
        <v>94034414</v>
      </c>
      <c r="O459" s="81">
        <v>91572051</v>
      </c>
      <c r="P459" s="81">
        <v>94034414</v>
      </c>
      <c r="Q459" s="81">
        <v>91572051</v>
      </c>
      <c r="R459" s="81">
        <v>94034414</v>
      </c>
      <c r="S459" s="81">
        <v>91572051</v>
      </c>
    </row>
    <row r="460" spans="1:19" x14ac:dyDescent="0.35">
      <c r="A460" s="81" t="s">
        <v>469</v>
      </c>
      <c r="B460" s="81">
        <v>74</v>
      </c>
      <c r="C460" s="81" t="s">
        <v>1637</v>
      </c>
      <c r="D460" s="81" t="s">
        <v>5735</v>
      </c>
      <c r="E460" s="81" t="s">
        <v>2216</v>
      </c>
      <c r="F460" s="81">
        <v>77091916</v>
      </c>
      <c r="G460" s="81">
        <v>81795729</v>
      </c>
      <c r="H460" s="81">
        <v>77091916</v>
      </c>
      <c r="I460" s="81" t="s">
        <v>2829</v>
      </c>
      <c r="J460" s="81" t="s">
        <v>2834</v>
      </c>
      <c r="K460" s="81">
        <v>2172000</v>
      </c>
      <c r="L460" s="81">
        <v>0</v>
      </c>
      <c r="M460" s="81">
        <v>79263916</v>
      </c>
      <c r="N460" s="81">
        <v>79263916</v>
      </c>
      <c r="O460" s="81">
        <v>77091916</v>
      </c>
      <c r="P460" s="81">
        <v>79263916</v>
      </c>
      <c r="Q460" s="81">
        <v>77091916</v>
      </c>
      <c r="R460" s="81">
        <v>79263916</v>
      </c>
      <c r="S460" s="81">
        <v>77091916</v>
      </c>
    </row>
    <row r="461" spans="1:19" x14ac:dyDescent="0.35">
      <c r="A461" s="81" t="s">
        <v>470</v>
      </c>
      <c r="B461" s="81">
        <v>74</v>
      </c>
      <c r="C461" s="81" t="s">
        <v>1637</v>
      </c>
      <c r="D461" s="81" t="s">
        <v>5736</v>
      </c>
      <c r="E461" s="81" t="s">
        <v>2217</v>
      </c>
      <c r="F461" s="81">
        <v>273439438</v>
      </c>
      <c r="G461" s="81">
        <v>283033060</v>
      </c>
      <c r="H461" s="81">
        <v>273439438</v>
      </c>
      <c r="I461" s="81" t="s">
        <v>2829</v>
      </c>
      <c r="J461" s="81" t="s">
        <v>2834</v>
      </c>
      <c r="K461" s="81">
        <v>7468522</v>
      </c>
      <c r="L461" s="81">
        <v>0</v>
      </c>
      <c r="M461" s="81">
        <v>280907960</v>
      </c>
      <c r="N461" s="81">
        <v>280907960</v>
      </c>
      <c r="O461" s="81">
        <v>273439438</v>
      </c>
      <c r="P461" s="81">
        <v>280907960</v>
      </c>
      <c r="Q461" s="81">
        <v>273439438</v>
      </c>
      <c r="R461" s="81">
        <v>280907960</v>
      </c>
      <c r="S461" s="81">
        <v>273439438</v>
      </c>
    </row>
    <row r="462" spans="1:19" x14ac:dyDescent="0.35">
      <c r="A462" s="81" t="s">
        <v>471</v>
      </c>
      <c r="B462" s="81">
        <v>74</v>
      </c>
      <c r="C462" s="81" t="s">
        <v>1637</v>
      </c>
      <c r="D462" s="81" t="s">
        <v>5739</v>
      </c>
      <c r="E462" s="81" t="s">
        <v>2064</v>
      </c>
      <c r="F462" s="81">
        <v>261221487</v>
      </c>
      <c r="G462" s="81">
        <v>286812039</v>
      </c>
      <c r="H462" s="81">
        <v>261221487</v>
      </c>
      <c r="I462" s="81" t="s">
        <v>2829</v>
      </c>
      <c r="J462" s="81" t="s">
        <v>2833</v>
      </c>
      <c r="K462" s="81">
        <v>7755214</v>
      </c>
      <c r="L462" s="81">
        <v>0</v>
      </c>
      <c r="M462" s="81">
        <v>268976701</v>
      </c>
      <c r="N462" s="81">
        <v>268976701</v>
      </c>
      <c r="O462" s="81">
        <v>261221487</v>
      </c>
      <c r="P462" s="81">
        <v>268976701</v>
      </c>
      <c r="Q462" s="81">
        <v>261221487</v>
      </c>
      <c r="R462" s="81">
        <v>268976701</v>
      </c>
      <c r="S462" s="81">
        <v>261221487</v>
      </c>
    </row>
    <row r="463" spans="1:19" x14ac:dyDescent="0.35">
      <c r="A463" s="81" t="s">
        <v>472</v>
      </c>
      <c r="B463" s="81">
        <v>74</v>
      </c>
      <c r="C463" s="81" t="s">
        <v>1637</v>
      </c>
      <c r="D463" s="81" t="s">
        <v>5741</v>
      </c>
      <c r="E463" s="81" t="s">
        <v>2218</v>
      </c>
      <c r="F463" s="81">
        <v>165125217</v>
      </c>
      <c r="G463" s="81">
        <v>168289073</v>
      </c>
      <c r="H463" s="81">
        <v>165125217</v>
      </c>
      <c r="I463" s="81" t="s">
        <v>2829</v>
      </c>
      <c r="J463" s="81" t="s">
        <v>2833</v>
      </c>
      <c r="K463" s="81">
        <v>4600897</v>
      </c>
      <c r="L463" s="81">
        <v>0</v>
      </c>
      <c r="M463" s="81">
        <v>169726114</v>
      </c>
      <c r="N463" s="81">
        <v>169726114</v>
      </c>
      <c r="O463" s="81">
        <v>165125217</v>
      </c>
      <c r="P463" s="81">
        <v>169726114</v>
      </c>
      <c r="Q463" s="81">
        <v>165125217</v>
      </c>
      <c r="R463" s="81">
        <v>169726114</v>
      </c>
      <c r="S463" s="81">
        <v>165125217</v>
      </c>
    </row>
    <row r="464" spans="1:19" x14ac:dyDescent="0.35">
      <c r="A464" s="81" t="s">
        <v>473</v>
      </c>
      <c r="B464" s="81">
        <v>74</v>
      </c>
      <c r="C464" s="81" t="s">
        <v>1637</v>
      </c>
      <c r="D464" s="81" t="s">
        <v>5743</v>
      </c>
      <c r="E464" s="81" t="s">
        <v>2065</v>
      </c>
      <c r="F464" s="81">
        <v>303426576</v>
      </c>
      <c r="G464" s="81">
        <v>321718979</v>
      </c>
      <c r="H464" s="81">
        <v>303426576</v>
      </c>
      <c r="I464" s="81" t="s">
        <v>2829</v>
      </c>
      <c r="J464" s="81" t="s">
        <v>2834</v>
      </c>
      <c r="K464" s="81">
        <v>8571118</v>
      </c>
      <c r="L464" s="81">
        <v>0</v>
      </c>
      <c r="M464" s="81">
        <v>311997694</v>
      </c>
      <c r="N464" s="81">
        <v>311997694</v>
      </c>
      <c r="O464" s="81">
        <v>303426576</v>
      </c>
      <c r="P464" s="81">
        <v>311997694</v>
      </c>
      <c r="Q464" s="81">
        <v>303426576</v>
      </c>
      <c r="R464" s="81">
        <v>311997694</v>
      </c>
      <c r="S464" s="81">
        <v>303426576</v>
      </c>
    </row>
    <row r="465" spans="1:19" x14ac:dyDescent="0.35">
      <c r="A465" s="81" t="s">
        <v>474</v>
      </c>
      <c r="B465" s="81">
        <v>74</v>
      </c>
      <c r="C465" s="81" t="s">
        <v>1637</v>
      </c>
      <c r="D465" s="81" t="s">
        <v>5745</v>
      </c>
      <c r="E465" s="81" t="s">
        <v>2219</v>
      </c>
      <c r="F465" s="81">
        <v>169336432</v>
      </c>
      <c r="G465" s="81">
        <v>186971053</v>
      </c>
      <c r="H465" s="81">
        <v>169336432</v>
      </c>
      <c r="I465" s="81" t="s">
        <v>2829</v>
      </c>
      <c r="J465" s="81" t="s">
        <v>2833</v>
      </c>
      <c r="K465" s="81">
        <v>6435159</v>
      </c>
      <c r="L465" s="81">
        <v>0</v>
      </c>
      <c r="M465" s="81">
        <v>175771591</v>
      </c>
      <c r="N465" s="81">
        <v>175771591</v>
      </c>
      <c r="O465" s="81">
        <v>169336432</v>
      </c>
      <c r="P465" s="81">
        <v>175771591</v>
      </c>
      <c r="Q465" s="81">
        <v>169336432</v>
      </c>
      <c r="R465" s="81">
        <v>175771591</v>
      </c>
      <c r="S465" s="81">
        <v>169336432</v>
      </c>
    </row>
    <row r="466" spans="1:19" x14ac:dyDescent="0.35">
      <c r="A466" s="81" t="s">
        <v>475</v>
      </c>
      <c r="B466" s="81">
        <v>74</v>
      </c>
      <c r="C466" s="81" t="s">
        <v>1637</v>
      </c>
      <c r="D466" s="81" t="s">
        <v>5839</v>
      </c>
      <c r="E466" s="81" t="s">
        <v>2067</v>
      </c>
      <c r="F466" s="81">
        <v>55646162</v>
      </c>
      <c r="G466" s="81">
        <v>55821368</v>
      </c>
      <c r="H466" s="81">
        <v>55646162</v>
      </c>
      <c r="I466" s="81" t="s">
        <v>2829</v>
      </c>
      <c r="J466" s="81" t="s">
        <v>2833</v>
      </c>
      <c r="K466" s="81">
        <v>1094766</v>
      </c>
      <c r="L466" s="81">
        <v>0</v>
      </c>
      <c r="M466" s="81">
        <v>56740928</v>
      </c>
      <c r="N466" s="81">
        <v>56740928</v>
      </c>
      <c r="O466" s="81">
        <v>55646162</v>
      </c>
      <c r="P466" s="81">
        <v>56740928</v>
      </c>
      <c r="Q466" s="81">
        <v>55646162</v>
      </c>
      <c r="R466" s="81">
        <v>56740928</v>
      </c>
      <c r="S466" s="81">
        <v>55646162</v>
      </c>
    </row>
    <row r="467" spans="1:19" x14ac:dyDescent="0.35">
      <c r="A467" s="81" t="s">
        <v>476</v>
      </c>
      <c r="B467" s="81">
        <v>74</v>
      </c>
      <c r="C467" s="81" t="s">
        <v>1637</v>
      </c>
      <c r="D467" s="81" t="s">
        <v>6058</v>
      </c>
      <c r="E467" s="81" t="s">
        <v>2220</v>
      </c>
      <c r="F467" s="81">
        <v>13279638</v>
      </c>
      <c r="G467" s="81">
        <v>13279638</v>
      </c>
      <c r="H467" s="81">
        <v>13279638</v>
      </c>
      <c r="I467" s="81" t="s">
        <v>2829</v>
      </c>
      <c r="J467" s="81" t="s">
        <v>2833</v>
      </c>
      <c r="K467" s="81">
        <v>131033</v>
      </c>
      <c r="L467" s="81">
        <v>0</v>
      </c>
      <c r="M467" s="81">
        <v>13410671</v>
      </c>
      <c r="N467" s="81">
        <v>13410671</v>
      </c>
      <c r="O467" s="81">
        <v>13279638</v>
      </c>
      <c r="P467" s="81">
        <v>13410671</v>
      </c>
      <c r="Q467" s="81">
        <v>13279638</v>
      </c>
      <c r="R467" s="81">
        <v>13410671</v>
      </c>
      <c r="S467" s="81">
        <v>13279638</v>
      </c>
    </row>
    <row r="468" spans="1:19" x14ac:dyDescent="0.35">
      <c r="A468" s="81" t="s">
        <v>477</v>
      </c>
      <c r="B468" s="81">
        <v>74</v>
      </c>
      <c r="C468" s="81" t="s">
        <v>1637</v>
      </c>
      <c r="D468" s="81" t="s">
        <v>6176</v>
      </c>
      <c r="E468" s="81" t="s">
        <v>2221</v>
      </c>
      <c r="F468" s="81">
        <v>1305590</v>
      </c>
      <c r="G468" s="81">
        <v>1305590</v>
      </c>
      <c r="H468" s="81">
        <v>1305590</v>
      </c>
      <c r="I468" s="81" t="s">
        <v>2829</v>
      </c>
      <c r="J468" s="81" t="s">
        <v>2833</v>
      </c>
      <c r="K468" s="81">
        <v>0</v>
      </c>
      <c r="L468" s="81">
        <v>0</v>
      </c>
      <c r="M468" s="81">
        <v>1305590</v>
      </c>
      <c r="N468" s="81">
        <v>1305590</v>
      </c>
      <c r="O468" s="81">
        <v>1305590</v>
      </c>
      <c r="P468" s="81">
        <v>1305590</v>
      </c>
      <c r="Q468" s="81">
        <v>1305590</v>
      </c>
      <c r="R468" s="81">
        <v>1305590</v>
      </c>
      <c r="S468" s="81">
        <v>1305590</v>
      </c>
    </row>
    <row r="469" spans="1:19" x14ac:dyDescent="0.35">
      <c r="A469" s="81" t="s">
        <v>478</v>
      </c>
      <c r="B469" s="81">
        <v>75</v>
      </c>
      <c r="C469" s="81" t="s">
        <v>1638</v>
      </c>
      <c r="D469" s="81" t="s">
        <v>5326</v>
      </c>
      <c r="E469" s="81" t="s">
        <v>1872</v>
      </c>
      <c r="F469" s="81">
        <v>19798149</v>
      </c>
      <c r="G469" s="81">
        <v>19798149</v>
      </c>
      <c r="H469" s="81">
        <v>19798149</v>
      </c>
      <c r="I469" s="81" t="s">
        <v>2829</v>
      </c>
      <c r="J469" s="81" t="s">
        <v>2832</v>
      </c>
      <c r="K469" s="81">
        <v>469160</v>
      </c>
      <c r="L469" s="81">
        <v>0</v>
      </c>
      <c r="M469" s="81">
        <v>20267309</v>
      </c>
      <c r="N469" s="81">
        <v>20267309</v>
      </c>
      <c r="O469" s="81">
        <v>19798149</v>
      </c>
      <c r="P469" s="81">
        <v>20267309</v>
      </c>
      <c r="Q469" s="81">
        <v>19798149</v>
      </c>
      <c r="R469" s="81">
        <v>20267309</v>
      </c>
      <c r="S469" s="81">
        <v>19798149</v>
      </c>
    </row>
    <row r="470" spans="1:19" x14ac:dyDescent="0.35">
      <c r="A470" s="81" t="s">
        <v>479</v>
      </c>
      <c r="B470" s="81">
        <v>75</v>
      </c>
      <c r="C470" s="81" t="s">
        <v>1638</v>
      </c>
      <c r="D470" s="81" t="s">
        <v>5546</v>
      </c>
      <c r="E470" s="81" t="s">
        <v>2076</v>
      </c>
      <c r="F470" s="81">
        <v>26436878</v>
      </c>
      <c r="G470" s="81">
        <v>26436878</v>
      </c>
      <c r="H470" s="81">
        <v>26436878</v>
      </c>
      <c r="I470" s="81" t="s">
        <v>2829</v>
      </c>
      <c r="J470" s="81" t="s">
        <v>2832</v>
      </c>
      <c r="K470" s="81">
        <v>910001</v>
      </c>
      <c r="L470" s="81">
        <v>0</v>
      </c>
      <c r="M470" s="81">
        <v>27346879</v>
      </c>
      <c r="N470" s="81">
        <v>27346879</v>
      </c>
      <c r="O470" s="81">
        <v>26436878</v>
      </c>
      <c r="P470" s="81">
        <v>27346879</v>
      </c>
      <c r="Q470" s="81">
        <v>26436878</v>
      </c>
      <c r="R470" s="81">
        <v>27346879</v>
      </c>
      <c r="S470" s="81">
        <v>26436878</v>
      </c>
    </row>
    <row r="471" spans="1:19" x14ac:dyDescent="0.35">
      <c r="A471" s="81" t="s">
        <v>480</v>
      </c>
      <c r="B471" s="81">
        <v>75</v>
      </c>
      <c r="C471" s="81" t="s">
        <v>1638</v>
      </c>
      <c r="D471" s="81" t="s">
        <v>5746</v>
      </c>
      <c r="E471" s="81" t="s">
        <v>2222</v>
      </c>
      <c r="F471" s="81">
        <v>442296204</v>
      </c>
      <c r="G471" s="81">
        <v>442296204</v>
      </c>
      <c r="H471" s="81">
        <v>442296204</v>
      </c>
      <c r="I471" s="81" t="s">
        <v>2829</v>
      </c>
      <c r="J471" s="81" t="s">
        <v>2832</v>
      </c>
      <c r="K471" s="81">
        <v>9532314</v>
      </c>
      <c r="L471" s="81">
        <v>0</v>
      </c>
      <c r="M471" s="81">
        <v>451828518</v>
      </c>
      <c r="N471" s="81">
        <v>451828518</v>
      </c>
      <c r="O471" s="81">
        <v>442296204</v>
      </c>
      <c r="P471" s="81">
        <v>451828518</v>
      </c>
      <c r="Q471" s="81">
        <v>442296204</v>
      </c>
      <c r="R471" s="81">
        <v>451828518</v>
      </c>
      <c r="S471" s="81">
        <v>442296204</v>
      </c>
    </row>
    <row r="472" spans="1:19" x14ac:dyDescent="0.35">
      <c r="A472" s="81" t="s">
        <v>481</v>
      </c>
      <c r="B472" s="81">
        <v>75</v>
      </c>
      <c r="C472" s="81" t="s">
        <v>1638</v>
      </c>
      <c r="D472" s="81" t="s">
        <v>5747</v>
      </c>
      <c r="E472" s="81" t="s">
        <v>2223</v>
      </c>
      <c r="F472" s="81">
        <v>1333278898</v>
      </c>
      <c r="G472" s="81">
        <v>1333278898</v>
      </c>
      <c r="H472" s="81">
        <v>1333278898</v>
      </c>
      <c r="I472" s="81" t="s">
        <v>2829</v>
      </c>
      <c r="J472" s="81" t="s">
        <v>2832</v>
      </c>
      <c r="K472" s="81">
        <v>30447644</v>
      </c>
      <c r="L472" s="81">
        <v>0</v>
      </c>
      <c r="M472" s="81">
        <v>1363726542</v>
      </c>
      <c r="N472" s="81">
        <v>1363726542</v>
      </c>
      <c r="O472" s="81">
        <v>1333278898</v>
      </c>
      <c r="P472" s="81">
        <v>1363726542</v>
      </c>
      <c r="Q472" s="81">
        <v>1333278898</v>
      </c>
      <c r="R472" s="81">
        <v>1363726542</v>
      </c>
      <c r="S472" s="81">
        <v>1333278898</v>
      </c>
    </row>
    <row r="473" spans="1:19" x14ac:dyDescent="0.35">
      <c r="A473" s="81" t="s">
        <v>482</v>
      </c>
      <c r="B473" s="81">
        <v>75</v>
      </c>
      <c r="C473" s="81" t="s">
        <v>1638</v>
      </c>
      <c r="D473" s="81" t="s">
        <v>5748</v>
      </c>
      <c r="E473" s="81" t="s">
        <v>2224</v>
      </c>
      <c r="F473" s="81">
        <v>528567563</v>
      </c>
      <c r="G473" s="81">
        <v>528567563</v>
      </c>
      <c r="H473" s="81">
        <v>528567563</v>
      </c>
      <c r="I473" s="81" t="s">
        <v>2829</v>
      </c>
      <c r="J473" s="81" t="s">
        <v>2832</v>
      </c>
      <c r="K473" s="81">
        <v>12577193</v>
      </c>
      <c r="L473" s="81">
        <v>0</v>
      </c>
      <c r="M473" s="81">
        <v>541144756</v>
      </c>
      <c r="N473" s="81">
        <v>541144756</v>
      </c>
      <c r="O473" s="81">
        <v>528567563</v>
      </c>
      <c r="P473" s="81">
        <v>541144756</v>
      </c>
      <c r="Q473" s="81">
        <v>528567563</v>
      </c>
      <c r="R473" s="81">
        <v>541144756</v>
      </c>
      <c r="S473" s="81">
        <v>528567563</v>
      </c>
    </row>
    <row r="474" spans="1:19" x14ac:dyDescent="0.35">
      <c r="A474" s="81" t="s">
        <v>483</v>
      </c>
      <c r="B474" s="81">
        <v>75</v>
      </c>
      <c r="C474" s="81" t="s">
        <v>1638</v>
      </c>
      <c r="D474" s="81" t="s">
        <v>5749</v>
      </c>
      <c r="E474" s="81" t="s">
        <v>2225</v>
      </c>
      <c r="F474" s="81">
        <v>276123428</v>
      </c>
      <c r="G474" s="81">
        <v>276123428</v>
      </c>
      <c r="H474" s="81">
        <v>276123428</v>
      </c>
      <c r="I474" s="81" t="s">
        <v>2829</v>
      </c>
      <c r="J474" s="81" t="s">
        <v>2832</v>
      </c>
      <c r="K474" s="81">
        <v>5150390</v>
      </c>
      <c r="L474" s="81">
        <v>0</v>
      </c>
      <c r="M474" s="81">
        <v>281273818</v>
      </c>
      <c r="N474" s="81">
        <v>281273818</v>
      </c>
      <c r="O474" s="81">
        <v>276123428</v>
      </c>
      <c r="P474" s="81">
        <v>281273818</v>
      </c>
      <c r="Q474" s="81">
        <v>276123428</v>
      </c>
      <c r="R474" s="81">
        <v>281273818</v>
      </c>
      <c r="S474" s="81">
        <v>276123428</v>
      </c>
    </row>
    <row r="475" spans="1:19" x14ac:dyDescent="0.35">
      <c r="A475" s="81" t="s">
        <v>484</v>
      </c>
      <c r="B475" s="81">
        <v>75</v>
      </c>
      <c r="C475" s="81" t="s">
        <v>1638</v>
      </c>
      <c r="D475" s="81" t="s">
        <v>5750</v>
      </c>
      <c r="E475" s="81" t="s">
        <v>2226</v>
      </c>
      <c r="F475" s="81">
        <v>490672999</v>
      </c>
      <c r="G475" s="81">
        <v>490672999</v>
      </c>
      <c r="H475" s="81">
        <v>490672999</v>
      </c>
      <c r="I475" s="81" t="s">
        <v>2829</v>
      </c>
      <c r="J475" s="81" t="s">
        <v>2832</v>
      </c>
      <c r="K475" s="81">
        <v>6057001</v>
      </c>
      <c r="L475" s="81">
        <v>15750931</v>
      </c>
      <c r="M475" s="81">
        <v>496730000</v>
      </c>
      <c r="N475" s="81">
        <v>480979069</v>
      </c>
      <c r="O475" s="81">
        <v>474922068</v>
      </c>
      <c r="P475" s="81">
        <v>496730000</v>
      </c>
      <c r="Q475" s="81">
        <v>490672999</v>
      </c>
      <c r="R475" s="81">
        <v>480979069</v>
      </c>
      <c r="S475" s="81">
        <v>474922068</v>
      </c>
    </row>
    <row r="476" spans="1:19" x14ac:dyDescent="0.35">
      <c r="A476" s="81" t="s">
        <v>485</v>
      </c>
      <c r="B476" s="81">
        <v>75</v>
      </c>
      <c r="C476" s="81" t="s">
        <v>1638</v>
      </c>
      <c r="D476" s="81" t="s">
        <v>6207</v>
      </c>
      <c r="E476" s="81" t="s">
        <v>2227</v>
      </c>
      <c r="F476" s="81">
        <v>34066809</v>
      </c>
      <c r="G476" s="81">
        <v>34066809</v>
      </c>
      <c r="H476" s="81">
        <v>34066809</v>
      </c>
      <c r="I476" s="81" t="s">
        <v>2829</v>
      </c>
      <c r="J476" s="81" t="s">
        <v>2832</v>
      </c>
      <c r="K476" s="81">
        <v>228377</v>
      </c>
      <c r="L476" s="81">
        <v>228573</v>
      </c>
      <c r="M476" s="81">
        <v>34295186</v>
      </c>
      <c r="N476" s="81">
        <v>34066613</v>
      </c>
      <c r="O476" s="81">
        <v>33838236</v>
      </c>
      <c r="P476" s="81">
        <v>34295186</v>
      </c>
      <c r="Q476" s="81">
        <v>34066809</v>
      </c>
      <c r="R476" s="81">
        <v>34066613</v>
      </c>
      <c r="S476" s="81">
        <v>33838236</v>
      </c>
    </row>
    <row r="477" spans="1:19" x14ac:dyDescent="0.35">
      <c r="A477" s="81" t="s">
        <v>486</v>
      </c>
      <c r="B477" s="81">
        <v>76</v>
      </c>
      <c r="C477" s="81" t="s">
        <v>1639</v>
      </c>
      <c r="D477" s="81" t="s">
        <v>5751</v>
      </c>
      <c r="E477" s="81" t="s">
        <v>2228</v>
      </c>
      <c r="F477" s="81">
        <v>153659219</v>
      </c>
      <c r="G477" s="81">
        <v>161930622</v>
      </c>
      <c r="H477" s="81">
        <v>153659219</v>
      </c>
      <c r="I477" s="81" t="s">
        <v>2829</v>
      </c>
      <c r="J477" s="81" t="s">
        <v>2834</v>
      </c>
      <c r="K477" s="81">
        <v>3393680</v>
      </c>
      <c r="L477" s="81">
        <v>0</v>
      </c>
      <c r="M477" s="81">
        <v>157052899</v>
      </c>
      <c r="N477" s="81">
        <v>157052899</v>
      </c>
      <c r="O477" s="81">
        <v>153659219</v>
      </c>
      <c r="P477" s="81">
        <v>327235199</v>
      </c>
      <c r="Q477" s="81">
        <v>323841519</v>
      </c>
      <c r="R477" s="81">
        <v>327235199</v>
      </c>
      <c r="S477" s="81">
        <v>323841519</v>
      </c>
    </row>
    <row r="478" spans="1:19" x14ac:dyDescent="0.35">
      <c r="A478" s="81" t="s">
        <v>487</v>
      </c>
      <c r="B478" s="81">
        <v>76</v>
      </c>
      <c r="C478" s="81" t="s">
        <v>1639</v>
      </c>
      <c r="D478" s="81" t="s">
        <v>5753</v>
      </c>
      <c r="E478" s="81" t="s">
        <v>2229</v>
      </c>
      <c r="F478" s="81">
        <v>186091087</v>
      </c>
      <c r="G478" s="81">
        <v>195027450</v>
      </c>
      <c r="H478" s="81">
        <v>186091087</v>
      </c>
      <c r="I478" s="81" t="s">
        <v>2829</v>
      </c>
      <c r="J478" s="81" t="s">
        <v>2834</v>
      </c>
      <c r="K478" s="81">
        <v>3986550</v>
      </c>
      <c r="L478" s="81">
        <v>0</v>
      </c>
      <c r="M478" s="81">
        <v>190077637</v>
      </c>
      <c r="N478" s="81">
        <v>190077637</v>
      </c>
      <c r="O478" s="81">
        <v>186091087</v>
      </c>
      <c r="P478" s="81">
        <v>295462733</v>
      </c>
      <c r="Q478" s="81">
        <v>291476183</v>
      </c>
      <c r="R478" s="81">
        <v>295462733</v>
      </c>
      <c r="S478" s="81">
        <v>291476183</v>
      </c>
    </row>
    <row r="479" spans="1:19" x14ac:dyDescent="0.35">
      <c r="A479" s="81" t="s">
        <v>488</v>
      </c>
      <c r="B479" s="81">
        <v>76</v>
      </c>
      <c r="C479" s="81" t="s">
        <v>1639</v>
      </c>
      <c r="D479" s="81" t="s">
        <v>6122</v>
      </c>
      <c r="E479" s="81" t="s">
        <v>2230</v>
      </c>
      <c r="F479" s="81">
        <v>41724751</v>
      </c>
      <c r="G479" s="81">
        <v>44496649</v>
      </c>
      <c r="H479" s="81">
        <v>41724751</v>
      </c>
      <c r="I479" s="81" t="s">
        <v>2829</v>
      </c>
      <c r="J479" s="81" t="s">
        <v>2834</v>
      </c>
      <c r="K479" s="81">
        <v>410000</v>
      </c>
      <c r="L479" s="81">
        <v>0</v>
      </c>
      <c r="M479" s="81">
        <v>42134751</v>
      </c>
      <c r="N479" s="81">
        <v>42134751</v>
      </c>
      <c r="O479" s="81">
        <v>41724751</v>
      </c>
      <c r="P479" s="81">
        <v>42134751</v>
      </c>
      <c r="Q479" s="81">
        <v>41724751</v>
      </c>
      <c r="R479" s="81">
        <v>42134751</v>
      </c>
      <c r="S479" s="81">
        <v>41724751</v>
      </c>
    </row>
    <row r="480" spans="1:19" x14ac:dyDescent="0.35">
      <c r="A480" s="81" t="s">
        <v>489</v>
      </c>
      <c r="B480" s="81">
        <v>76</v>
      </c>
      <c r="C480" s="81" t="s">
        <v>1639</v>
      </c>
      <c r="D480" s="81" t="s">
        <v>6407</v>
      </c>
      <c r="E480" s="81" t="s">
        <v>2231</v>
      </c>
      <c r="F480" s="81">
        <v>57760688</v>
      </c>
      <c r="G480" s="81">
        <v>57572420</v>
      </c>
      <c r="H480" s="81">
        <v>57760688</v>
      </c>
      <c r="I480" s="81" t="s">
        <v>2829</v>
      </c>
      <c r="J480" s="81" t="s">
        <v>2833</v>
      </c>
      <c r="K480" s="81">
        <v>57630</v>
      </c>
      <c r="L480" s="81">
        <v>0</v>
      </c>
      <c r="M480" s="81">
        <v>57818318</v>
      </c>
      <c r="N480" s="81">
        <v>57818318</v>
      </c>
      <c r="O480" s="81">
        <v>57760688</v>
      </c>
      <c r="P480" s="81">
        <v>192735818</v>
      </c>
      <c r="Q480" s="81">
        <v>192678188</v>
      </c>
      <c r="R480" s="81">
        <v>192735818</v>
      </c>
      <c r="S480" s="81">
        <v>192678188</v>
      </c>
    </row>
    <row r="481" spans="1:19" x14ac:dyDescent="0.35">
      <c r="A481" s="81" t="s">
        <v>490</v>
      </c>
      <c r="B481" s="81">
        <v>76</v>
      </c>
      <c r="C481" s="81" t="s">
        <v>1639</v>
      </c>
      <c r="D481" s="81" t="s">
        <v>6411</v>
      </c>
      <c r="E481" s="81" t="s">
        <v>2232</v>
      </c>
      <c r="F481" s="81">
        <v>60970167</v>
      </c>
      <c r="G481" s="81">
        <v>60970167</v>
      </c>
      <c r="H481" s="81">
        <v>60970167</v>
      </c>
      <c r="I481" s="81" t="s">
        <v>2829</v>
      </c>
      <c r="J481" s="81" t="s">
        <v>2833</v>
      </c>
      <c r="K481" s="81">
        <v>1356120</v>
      </c>
      <c r="L481" s="81">
        <v>0</v>
      </c>
      <c r="M481" s="81">
        <v>62326287</v>
      </c>
      <c r="N481" s="81">
        <v>62326287</v>
      </c>
      <c r="O481" s="81">
        <v>60970167</v>
      </c>
      <c r="P481" s="81">
        <v>62326287</v>
      </c>
      <c r="Q481" s="81">
        <v>60970167</v>
      </c>
      <c r="R481" s="81">
        <v>62326287</v>
      </c>
      <c r="S481" s="81">
        <v>60970167</v>
      </c>
    </row>
    <row r="482" spans="1:19" x14ac:dyDescent="0.35">
      <c r="A482" s="81" t="s">
        <v>491</v>
      </c>
      <c r="B482" s="81">
        <v>76</v>
      </c>
      <c r="C482" s="81" t="s">
        <v>1639</v>
      </c>
      <c r="D482" s="81" t="s">
        <v>6567</v>
      </c>
      <c r="E482" s="81" t="s">
        <v>2233</v>
      </c>
      <c r="F482" s="81">
        <v>29716433</v>
      </c>
      <c r="G482" s="81">
        <v>29716433</v>
      </c>
      <c r="H482" s="81">
        <v>29716433</v>
      </c>
      <c r="I482" s="81" t="s">
        <v>2829</v>
      </c>
      <c r="J482" s="81" t="s">
        <v>2833</v>
      </c>
      <c r="K482" s="81">
        <v>70000</v>
      </c>
      <c r="L482" s="81">
        <v>0</v>
      </c>
      <c r="M482" s="81">
        <v>29786433</v>
      </c>
      <c r="N482" s="81">
        <v>29786433</v>
      </c>
      <c r="O482" s="81">
        <v>29716433</v>
      </c>
      <c r="P482" s="81">
        <v>29786433</v>
      </c>
      <c r="Q482" s="81">
        <v>29716433</v>
      </c>
      <c r="R482" s="81">
        <v>29786433</v>
      </c>
      <c r="S482" s="81">
        <v>29716433</v>
      </c>
    </row>
    <row r="483" spans="1:19" x14ac:dyDescent="0.35">
      <c r="A483" s="81" t="s">
        <v>492</v>
      </c>
      <c r="B483" s="81">
        <v>76</v>
      </c>
      <c r="C483" s="81" t="s">
        <v>1639</v>
      </c>
      <c r="D483" s="81" t="s">
        <v>6642</v>
      </c>
      <c r="E483" s="81" t="s">
        <v>2234</v>
      </c>
      <c r="F483" s="81">
        <v>11463813</v>
      </c>
      <c r="G483" s="81">
        <v>11627969</v>
      </c>
      <c r="H483" s="81">
        <v>11463813</v>
      </c>
      <c r="I483" s="81" t="s">
        <v>2829</v>
      </c>
      <c r="J483" s="81" t="s">
        <v>2833</v>
      </c>
      <c r="K483" s="81">
        <v>80000</v>
      </c>
      <c r="L483" s="81">
        <v>0</v>
      </c>
      <c r="M483" s="81">
        <v>11543813</v>
      </c>
      <c r="N483" s="81">
        <v>11543813</v>
      </c>
      <c r="O483" s="81">
        <v>11463813</v>
      </c>
      <c r="P483" s="81">
        <v>11543813</v>
      </c>
      <c r="Q483" s="81">
        <v>11463813</v>
      </c>
      <c r="R483" s="81">
        <v>11543813</v>
      </c>
      <c r="S483" s="81">
        <v>11463813</v>
      </c>
    </row>
    <row r="484" spans="1:19" x14ac:dyDescent="0.35">
      <c r="A484" s="81" t="s">
        <v>493</v>
      </c>
      <c r="B484" s="81">
        <v>77</v>
      </c>
      <c r="C484" s="81" t="s">
        <v>1640</v>
      </c>
      <c r="D484" s="81" t="s">
        <v>5756</v>
      </c>
      <c r="E484" s="81" t="s">
        <v>2235</v>
      </c>
      <c r="F484" s="81">
        <v>306262363</v>
      </c>
      <c r="G484" s="81">
        <v>330338703</v>
      </c>
      <c r="H484" s="81">
        <v>306262363</v>
      </c>
      <c r="I484" s="81" t="s">
        <v>2829</v>
      </c>
      <c r="J484" s="81" t="s">
        <v>2834</v>
      </c>
      <c r="K484" s="81">
        <v>6508620</v>
      </c>
      <c r="L484" s="81">
        <v>0</v>
      </c>
      <c r="M484" s="81">
        <v>312770983</v>
      </c>
      <c r="N484" s="81">
        <v>312770983</v>
      </c>
      <c r="O484" s="81">
        <v>306262363</v>
      </c>
      <c r="P484" s="81">
        <v>667510833</v>
      </c>
      <c r="Q484" s="81">
        <v>661002213</v>
      </c>
      <c r="R484" s="81">
        <v>667510833</v>
      </c>
      <c r="S484" s="81">
        <v>661002213</v>
      </c>
    </row>
    <row r="485" spans="1:19" x14ac:dyDescent="0.35">
      <c r="A485" s="81" t="s">
        <v>494</v>
      </c>
      <c r="B485" s="81">
        <v>77</v>
      </c>
      <c r="C485" s="81" t="s">
        <v>1640</v>
      </c>
      <c r="D485" s="81" t="s">
        <v>5757</v>
      </c>
      <c r="E485" s="81" t="s">
        <v>2236</v>
      </c>
      <c r="F485" s="81">
        <v>110080420</v>
      </c>
      <c r="G485" s="81">
        <v>110380055</v>
      </c>
      <c r="H485" s="81">
        <v>110080420</v>
      </c>
      <c r="I485" s="81" t="s">
        <v>2829</v>
      </c>
      <c r="J485" s="81" t="s">
        <v>2833</v>
      </c>
      <c r="K485" s="81">
        <v>4074802</v>
      </c>
      <c r="L485" s="81">
        <v>0</v>
      </c>
      <c r="M485" s="81">
        <v>114155222</v>
      </c>
      <c r="N485" s="81">
        <v>114155222</v>
      </c>
      <c r="O485" s="81">
        <v>110080420</v>
      </c>
      <c r="P485" s="81">
        <v>325768202</v>
      </c>
      <c r="Q485" s="81">
        <v>321693400</v>
      </c>
      <c r="R485" s="81">
        <v>325768202</v>
      </c>
      <c r="S485" s="81">
        <v>321693400</v>
      </c>
    </row>
    <row r="486" spans="1:19" x14ac:dyDescent="0.35">
      <c r="A486" s="81" t="s">
        <v>495</v>
      </c>
      <c r="B486" s="81">
        <v>77</v>
      </c>
      <c r="C486" s="81" t="s">
        <v>1640</v>
      </c>
      <c r="D486" s="81" t="s">
        <v>5873</v>
      </c>
      <c r="E486" s="81" t="s">
        <v>2115</v>
      </c>
      <c r="F486" s="81">
        <v>4874548</v>
      </c>
      <c r="G486" s="81">
        <v>4874548</v>
      </c>
      <c r="H486" s="81">
        <v>4874548</v>
      </c>
      <c r="I486" s="81" t="s">
        <v>2829</v>
      </c>
      <c r="J486" s="81" t="s">
        <v>2833</v>
      </c>
      <c r="K486" s="81">
        <v>40000</v>
      </c>
      <c r="L486" s="81">
        <v>0</v>
      </c>
      <c r="M486" s="81">
        <v>4914548</v>
      </c>
      <c r="N486" s="81">
        <v>4914548</v>
      </c>
      <c r="O486" s="81">
        <v>4874548</v>
      </c>
      <c r="P486" s="81">
        <v>4914548</v>
      </c>
      <c r="Q486" s="81">
        <v>4874548</v>
      </c>
      <c r="R486" s="81">
        <v>4914548</v>
      </c>
      <c r="S486" s="81">
        <v>4874548</v>
      </c>
    </row>
    <row r="487" spans="1:19" x14ac:dyDescent="0.35">
      <c r="A487" s="81" t="s">
        <v>496</v>
      </c>
      <c r="B487" s="81">
        <v>77</v>
      </c>
      <c r="C487" s="81" t="s">
        <v>1640</v>
      </c>
      <c r="D487" s="81" t="s">
        <v>5875</v>
      </c>
      <c r="E487" s="81" t="s">
        <v>2237</v>
      </c>
      <c r="F487" s="81">
        <v>2106374</v>
      </c>
      <c r="G487" s="81">
        <v>2106374</v>
      </c>
      <c r="H487" s="81">
        <v>2106374</v>
      </c>
      <c r="I487" s="81" t="s">
        <v>2829</v>
      </c>
      <c r="J487" s="81" t="s">
        <v>2833</v>
      </c>
      <c r="K487" s="81">
        <v>40000</v>
      </c>
      <c r="L487" s="81">
        <v>0</v>
      </c>
      <c r="M487" s="81">
        <v>2146374</v>
      </c>
      <c r="N487" s="81">
        <v>2146374</v>
      </c>
      <c r="O487" s="81">
        <v>2106374</v>
      </c>
      <c r="P487" s="81">
        <v>2146374</v>
      </c>
      <c r="Q487" s="81">
        <v>2106374</v>
      </c>
      <c r="R487" s="81">
        <v>2146374</v>
      </c>
      <c r="S487" s="81">
        <v>2106374</v>
      </c>
    </row>
    <row r="488" spans="1:19" x14ac:dyDescent="0.35">
      <c r="A488" s="81" t="s">
        <v>497</v>
      </c>
      <c r="B488" s="81">
        <v>77</v>
      </c>
      <c r="C488" s="81" t="s">
        <v>1640</v>
      </c>
      <c r="D488" s="81" t="s">
        <v>5882</v>
      </c>
      <c r="E488" s="81" t="s">
        <v>1960</v>
      </c>
      <c r="F488" s="81">
        <v>1694490</v>
      </c>
      <c r="G488" s="81">
        <v>1694490</v>
      </c>
      <c r="H488" s="81">
        <v>1694490</v>
      </c>
      <c r="I488" s="81" t="s">
        <v>2829</v>
      </c>
      <c r="J488" s="81" t="s">
        <v>2833</v>
      </c>
      <c r="K488" s="81">
        <v>47480</v>
      </c>
      <c r="L488" s="81">
        <v>0</v>
      </c>
      <c r="M488" s="81">
        <v>1741970</v>
      </c>
      <c r="N488" s="81">
        <v>1741970</v>
      </c>
      <c r="O488" s="81">
        <v>1694490</v>
      </c>
      <c r="P488" s="81">
        <v>1741970</v>
      </c>
      <c r="Q488" s="81">
        <v>1694490</v>
      </c>
      <c r="R488" s="81">
        <v>1741970</v>
      </c>
      <c r="S488" s="81">
        <v>1694490</v>
      </c>
    </row>
    <row r="489" spans="1:19" x14ac:dyDescent="0.35">
      <c r="A489" s="81" t="s">
        <v>498</v>
      </c>
      <c r="B489" s="81">
        <v>77</v>
      </c>
      <c r="C489" s="81" t="s">
        <v>1640</v>
      </c>
      <c r="D489" s="81" t="s">
        <v>6379</v>
      </c>
      <c r="E489" s="81" t="s">
        <v>2238</v>
      </c>
      <c r="F489" s="81">
        <v>1465370</v>
      </c>
      <c r="G489" s="81">
        <v>1465370</v>
      </c>
      <c r="H489" s="81">
        <v>1465370</v>
      </c>
      <c r="I489" s="81" t="s">
        <v>2829</v>
      </c>
      <c r="J489" s="81" t="s">
        <v>2833</v>
      </c>
      <c r="K489" s="81">
        <v>30000</v>
      </c>
      <c r="L489" s="81">
        <v>0</v>
      </c>
      <c r="M489" s="81">
        <v>1495370</v>
      </c>
      <c r="N489" s="81">
        <v>1495370</v>
      </c>
      <c r="O489" s="81">
        <v>1465370</v>
      </c>
      <c r="P489" s="81">
        <v>1495370</v>
      </c>
      <c r="Q489" s="81">
        <v>1465370</v>
      </c>
      <c r="R489" s="81">
        <v>1495370</v>
      </c>
      <c r="S489" s="81">
        <v>1465370</v>
      </c>
    </row>
    <row r="490" spans="1:19" x14ac:dyDescent="0.35">
      <c r="A490" s="81" t="s">
        <v>499</v>
      </c>
      <c r="B490" s="81">
        <v>78</v>
      </c>
      <c r="C490" s="81" t="s">
        <v>1641</v>
      </c>
      <c r="D490" s="81" t="s">
        <v>5759</v>
      </c>
      <c r="E490" s="81" t="s">
        <v>2239</v>
      </c>
      <c r="F490" s="81">
        <v>274257610</v>
      </c>
      <c r="G490" s="81">
        <v>274257610</v>
      </c>
      <c r="H490" s="81">
        <v>274257610</v>
      </c>
      <c r="I490" s="81" t="s">
        <v>2829</v>
      </c>
      <c r="J490" s="81" t="s">
        <v>2832</v>
      </c>
      <c r="K490" s="81">
        <v>2330790</v>
      </c>
      <c r="L490" s="81">
        <v>0</v>
      </c>
      <c r="M490" s="81">
        <v>276588400</v>
      </c>
      <c r="N490" s="81">
        <v>276588400</v>
      </c>
      <c r="O490" s="81">
        <v>274257610</v>
      </c>
      <c r="P490" s="81">
        <v>566622400</v>
      </c>
      <c r="Q490" s="81">
        <v>564291610</v>
      </c>
      <c r="R490" s="81">
        <v>566622400</v>
      </c>
      <c r="S490" s="81">
        <v>564291610</v>
      </c>
    </row>
    <row r="491" spans="1:19" x14ac:dyDescent="0.35">
      <c r="A491" s="81" t="s">
        <v>500</v>
      </c>
      <c r="B491" s="81">
        <v>78</v>
      </c>
      <c r="C491" s="81" t="s">
        <v>1641</v>
      </c>
      <c r="D491" s="81" t="s">
        <v>6771</v>
      </c>
      <c r="E491" s="81" t="s">
        <v>2240</v>
      </c>
      <c r="F491" s="81">
        <v>1043960</v>
      </c>
      <c r="G491" s="81">
        <v>1043960</v>
      </c>
      <c r="H491" s="81">
        <v>1043960</v>
      </c>
      <c r="I491" s="81" t="s">
        <v>2829</v>
      </c>
      <c r="J491" s="81" t="s">
        <v>2832</v>
      </c>
      <c r="K491" s="81">
        <v>60000</v>
      </c>
      <c r="L491" s="81">
        <v>0</v>
      </c>
      <c r="M491" s="81">
        <v>1103960</v>
      </c>
      <c r="N491" s="81">
        <v>1103960</v>
      </c>
      <c r="O491" s="81">
        <v>1043960</v>
      </c>
      <c r="P491" s="81">
        <v>1103960</v>
      </c>
      <c r="Q491" s="81">
        <v>1043960</v>
      </c>
      <c r="R491" s="81">
        <v>1103960</v>
      </c>
      <c r="S491" s="81">
        <v>1043960</v>
      </c>
    </row>
    <row r="492" spans="1:19" x14ac:dyDescent="0.35">
      <c r="A492" s="81" t="s">
        <v>501</v>
      </c>
      <c r="B492" s="81">
        <v>79</v>
      </c>
      <c r="C492" s="81" t="s">
        <v>1642</v>
      </c>
      <c r="D492" s="81" t="s">
        <v>5315</v>
      </c>
      <c r="E492" s="81" t="s">
        <v>1859</v>
      </c>
      <c r="F492" s="81">
        <v>266685919</v>
      </c>
      <c r="G492" s="81">
        <v>266685919</v>
      </c>
      <c r="H492" s="81">
        <v>266685919</v>
      </c>
      <c r="I492" s="81" t="s">
        <v>2829</v>
      </c>
      <c r="J492" s="81" t="s">
        <v>2832</v>
      </c>
      <c r="K492" s="81">
        <v>2732214</v>
      </c>
      <c r="L492" s="81">
        <v>2206493</v>
      </c>
      <c r="M492" s="81">
        <v>269418133</v>
      </c>
      <c r="N492" s="81">
        <v>267211640</v>
      </c>
      <c r="O492" s="81">
        <v>264479426</v>
      </c>
      <c r="P492" s="81">
        <v>269418133</v>
      </c>
      <c r="Q492" s="81">
        <v>266685919</v>
      </c>
      <c r="R492" s="81">
        <v>267211640</v>
      </c>
      <c r="S492" s="81">
        <v>264479426</v>
      </c>
    </row>
    <row r="493" spans="1:19" x14ac:dyDescent="0.35">
      <c r="A493" s="81" t="s">
        <v>502</v>
      </c>
      <c r="B493" s="81">
        <v>79</v>
      </c>
      <c r="C493" s="81" t="s">
        <v>1642</v>
      </c>
      <c r="D493" s="81" t="s">
        <v>5762</v>
      </c>
      <c r="E493" s="81" t="s">
        <v>2241</v>
      </c>
      <c r="F493" s="81">
        <v>20835749312</v>
      </c>
      <c r="G493" s="81">
        <v>20835749312</v>
      </c>
      <c r="H493" s="81">
        <v>20835749312</v>
      </c>
      <c r="I493" s="81" t="s">
        <v>2829</v>
      </c>
      <c r="J493" s="81" t="s">
        <v>2832</v>
      </c>
      <c r="K493" s="81">
        <v>424145562</v>
      </c>
      <c r="L493" s="81">
        <v>0</v>
      </c>
      <c r="M493" s="81">
        <v>21259894874</v>
      </c>
      <c r="N493" s="81">
        <v>21259894874</v>
      </c>
      <c r="O493" s="81">
        <v>20835749312</v>
      </c>
      <c r="P493" s="81">
        <v>21259894874</v>
      </c>
      <c r="Q493" s="81">
        <v>20835749312</v>
      </c>
      <c r="R493" s="81">
        <v>21259894874</v>
      </c>
      <c r="S493" s="81">
        <v>20835749312</v>
      </c>
    </row>
    <row r="494" spans="1:19" x14ac:dyDescent="0.35">
      <c r="A494" s="81" t="s">
        <v>503</v>
      </c>
      <c r="B494" s="81">
        <v>79</v>
      </c>
      <c r="C494" s="81" t="s">
        <v>1642</v>
      </c>
      <c r="D494" s="81" t="s">
        <v>5763</v>
      </c>
      <c r="E494" s="81" t="s">
        <v>2242</v>
      </c>
      <c r="F494" s="81">
        <v>1261250707</v>
      </c>
      <c r="G494" s="81">
        <v>1261250707</v>
      </c>
      <c r="H494" s="81">
        <v>1261250707</v>
      </c>
      <c r="I494" s="81" t="s">
        <v>2829</v>
      </c>
      <c r="J494" s="81" t="s">
        <v>2832</v>
      </c>
      <c r="K494" s="81">
        <v>33829717</v>
      </c>
      <c r="L494" s="81">
        <v>0</v>
      </c>
      <c r="M494" s="81">
        <v>1295080424</v>
      </c>
      <c r="N494" s="81">
        <v>1295080424</v>
      </c>
      <c r="O494" s="81">
        <v>1261250707</v>
      </c>
      <c r="P494" s="81">
        <v>1295080424</v>
      </c>
      <c r="Q494" s="81">
        <v>1261250707</v>
      </c>
      <c r="R494" s="81">
        <v>1295080424</v>
      </c>
      <c r="S494" s="81">
        <v>1261250707</v>
      </c>
    </row>
    <row r="495" spans="1:19" x14ac:dyDescent="0.35">
      <c r="A495" s="81" t="s">
        <v>504</v>
      </c>
      <c r="B495" s="81">
        <v>79</v>
      </c>
      <c r="C495" s="81" t="s">
        <v>1642</v>
      </c>
      <c r="D495" s="81" t="s">
        <v>5764</v>
      </c>
      <c r="E495" s="81" t="s">
        <v>2243</v>
      </c>
      <c r="F495" s="81">
        <v>46978821499</v>
      </c>
      <c r="G495" s="81">
        <v>46978821499</v>
      </c>
      <c r="H495" s="81">
        <v>46978821499</v>
      </c>
      <c r="I495" s="81" t="s">
        <v>2829</v>
      </c>
      <c r="J495" s="81" t="s">
        <v>2832</v>
      </c>
      <c r="K495" s="81">
        <v>940913841</v>
      </c>
      <c r="L495" s="81">
        <v>0</v>
      </c>
      <c r="M495" s="81">
        <v>47919735340</v>
      </c>
      <c r="N495" s="81">
        <v>47919735340</v>
      </c>
      <c r="O495" s="81">
        <v>46978821499</v>
      </c>
      <c r="P495" s="81">
        <v>47919735340</v>
      </c>
      <c r="Q495" s="81">
        <v>46978821499</v>
      </c>
      <c r="R495" s="81">
        <v>47919735340</v>
      </c>
      <c r="S495" s="81">
        <v>46978821499</v>
      </c>
    </row>
    <row r="496" spans="1:19" x14ac:dyDescent="0.35">
      <c r="A496" s="81" t="s">
        <v>505</v>
      </c>
      <c r="B496" s="81">
        <v>79</v>
      </c>
      <c r="C496" s="81" t="s">
        <v>1642</v>
      </c>
      <c r="D496" s="81" t="s">
        <v>5765</v>
      </c>
      <c r="E496" s="81" t="s">
        <v>2244</v>
      </c>
      <c r="F496" s="81">
        <v>3152541109</v>
      </c>
      <c r="G496" s="81">
        <v>3211058963</v>
      </c>
      <c r="H496" s="81">
        <v>3152541109</v>
      </c>
      <c r="I496" s="81" t="s">
        <v>2829</v>
      </c>
      <c r="J496" s="81" t="s">
        <v>2833</v>
      </c>
      <c r="K496" s="81">
        <v>23035942</v>
      </c>
      <c r="L496" s="81">
        <v>55234689</v>
      </c>
      <c r="M496" s="81">
        <v>3175577051</v>
      </c>
      <c r="N496" s="81">
        <v>3120342362</v>
      </c>
      <c r="O496" s="81">
        <v>3097306420</v>
      </c>
      <c r="P496" s="81">
        <v>3175577051</v>
      </c>
      <c r="Q496" s="81">
        <v>3152541109</v>
      </c>
      <c r="R496" s="81">
        <v>3120342362</v>
      </c>
      <c r="S496" s="81">
        <v>3097306420</v>
      </c>
    </row>
    <row r="497" spans="1:19" x14ac:dyDescent="0.35">
      <c r="A497" s="81" t="s">
        <v>506</v>
      </c>
      <c r="B497" s="81">
        <v>79</v>
      </c>
      <c r="C497" s="81" t="s">
        <v>1642</v>
      </c>
      <c r="D497" s="81" t="s">
        <v>5922</v>
      </c>
      <c r="E497" s="81" t="s">
        <v>2245</v>
      </c>
      <c r="F497" s="81">
        <v>17843581029</v>
      </c>
      <c r="G497" s="81">
        <v>17843581029</v>
      </c>
      <c r="H497" s="81">
        <v>17843581029</v>
      </c>
      <c r="I497" s="81" t="s">
        <v>2829</v>
      </c>
      <c r="J497" s="81" t="s">
        <v>2832</v>
      </c>
      <c r="K497" s="81">
        <v>318456618</v>
      </c>
      <c r="L497" s="81">
        <v>0</v>
      </c>
      <c r="M497" s="81">
        <v>18162037647</v>
      </c>
      <c r="N497" s="81">
        <v>18162037647</v>
      </c>
      <c r="O497" s="81">
        <v>17843581029</v>
      </c>
      <c r="P497" s="81">
        <v>18162037647</v>
      </c>
      <c r="Q497" s="81">
        <v>17843581029</v>
      </c>
      <c r="R497" s="81">
        <v>18162037647</v>
      </c>
      <c r="S497" s="81">
        <v>17843581029</v>
      </c>
    </row>
    <row r="498" spans="1:19" x14ac:dyDescent="0.35">
      <c r="A498" s="81" t="s">
        <v>507</v>
      </c>
      <c r="B498" s="81">
        <v>80</v>
      </c>
      <c r="C498" s="81" t="s">
        <v>1643</v>
      </c>
      <c r="D498" s="81" t="s">
        <v>5767</v>
      </c>
      <c r="E498" s="81" t="s">
        <v>2246</v>
      </c>
      <c r="F498" s="81">
        <v>1245011436</v>
      </c>
      <c r="G498" s="81">
        <v>1413691991</v>
      </c>
      <c r="H498" s="81">
        <v>1413691991</v>
      </c>
      <c r="I498" s="81" t="s">
        <v>2830</v>
      </c>
      <c r="J498" s="81" t="s">
        <v>2836</v>
      </c>
      <c r="K498" s="81">
        <v>21163235</v>
      </c>
      <c r="L498" s="81">
        <v>0</v>
      </c>
      <c r="M498" s="81">
        <v>1434855226</v>
      </c>
      <c r="N498" s="81">
        <v>1434855226</v>
      </c>
      <c r="O498" s="81">
        <v>1413691991</v>
      </c>
      <c r="P498" s="81">
        <v>1434855226</v>
      </c>
      <c r="Q498" s="81">
        <v>1413691991</v>
      </c>
      <c r="R498" s="81">
        <v>1434855226</v>
      </c>
      <c r="S498" s="81">
        <v>1413691991</v>
      </c>
    </row>
    <row r="499" spans="1:19" x14ac:dyDescent="0.35">
      <c r="A499" s="81" t="s">
        <v>508</v>
      </c>
      <c r="B499" s="81">
        <v>80</v>
      </c>
      <c r="C499" s="81" t="s">
        <v>1643</v>
      </c>
      <c r="D499" s="81" t="s">
        <v>6032</v>
      </c>
      <c r="E499" s="81" t="s">
        <v>2247</v>
      </c>
      <c r="F499" s="81">
        <v>1438619</v>
      </c>
      <c r="G499" s="81">
        <v>1438619</v>
      </c>
      <c r="H499" s="81">
        <v>1438619</v>
      </c>
      <c r="I499" s="81" t="s">
        <v>2829</v>
      </c>
      <c r="J499" s="81" t="s">
        <v>2833</v>
      </c>
      <c r="K499" s="81">
        <v>33500</v>
      </c>
      <c r="L499" s="81">
        <v>0</v>
      </c>
      <c r="M499" s="81">
        <v>1472119</v>
      </c>
      <c r="N499" s="81">
        <v>1472119</v>
      </c>
      <c r="O499" s="81">
        <v>1438619</v>
      </c>
      <c r="P499" s="81">
        <v>1472119</v>
      </c>
      <c r="Q499" s="81">
        <v>1438619</v>
      </c>
      <c r="R499" s="81">
        <v>1472119</v>
      </c>
      <c r="S499" s="81">
        <v>1438619</v>
      </c>
    </row>
    <row r="500" spans="1:19" x14ac:dyDescent="0.35">
      <c r="A500" s="81" t="s">
        <v>509</v>
      </c>
      <c r="B500" s="81">
        <v>80</v>
      </c>
      <c r="C500" s="81" t="s">
        <v>1643</v>
      </c>
      <c r="D500" s="81" t="s">
        <v>6034</v>
      </c>
      <c r="E500" s="81" t="s">
        <v>2248</v>
      </c>
      <c r="F500" s="81">
        <v>8048617</v>
      </c>
      <c r="G500" s="81">
        <v>8048617</v>
      </c>
      <c r="H500" s="81">
        <v>8048617</v>
      </c>
      <c r="I500" s="81" t="s">
        <v>2829</v>
      </c>
      <c r="J500" s="81" t="s">
        <v>2833</v>
      </c>
      <c r="K500" s="81">
        <v>103150</v>
      </c>
      <c r="L500" s="81">
        <v>0</v>
      </c>
      <c r="M500" s="81">
        <v>8151767</v>
      </c>
      <c r="N500" s="81">
        <v>8151767</v>
      </c>
      <c r="O500" s="81">
        <v>8048617</v>
      </c>
      <c r="P500" s="81">
        <v>8151767</v>
      </c>
      <c r="Q500" s="81">
        <v>8048617</v>
      </c>
      <c r="R500" s="81">
        <v>8151767</v>
      </c>
      <c r="S500" s="81">
        <v>8048617</v>
      </c>
    </row>
    <row r="501" spans="1:19" x14ac:dyDescent="0.35">
      <c r="A501" s="81" t="s">
        <v>510</v>
      </c>
      <c r="B501" s="81">
        <v>80</v>
      </c>
      <c r="C501" s="81" t="s">
        <v>1643</v>
      </c>
      <c r="D501" s="81" t="s">
        <v>6501</v>
      </c>
      <c r="E501" s="81" t="s">
        <v>2249</v>
      </c>
      <c r="F501" s="81">
        <v>15688821</v>
      </c>
      <c r="G501" s="81">
        <v>15688821</v>
      </c>
      <c r="H501" s="81">
        <v>15688821</v>
      </c>
      <c r="I501" s="81" t="s">
        <v>2829</v>
      </c>
      <c r="J501" s="81" t="s">
        <v>2833</v>
      </c>
      <c r="K501" s="81">
        <v>290000</v>
      </c>
      <c r="L501" s="81">
        <v>0</v>
      </c>
      <c r="M501" s="81">
        <v>15978821</v>
      </c>
      <c r="N501" s="81">
        <v>15978821</v>
      </c>
      <c r="O501" s="81">
        <v>15688821</v>
      </c>
      <c r="P501" s="81">
        <v>15978821</v>
      </c>
      <c r="Q501" s="81">
        <v>15688821</v>
      </c>
      <c r="R501" s="81">
        <v>15978821</v>
      </c>
      <c r="S501" s="81">
        <v>15688821</v>
      </c>
    </row>
    <row r="502" spans="1:19" x14ac:dyDescent="0.35">
      <c r="A502" s="81" t="s">
        <v>511</v>
      </c>
      <c r="B502" s="81">
        <v>80</v>
      </c>
      <c r="C502" s="81" t="s">
        <v>1643</v>
      </c>
      <c r="D502" s="81" t="s">
        <v>6822</v>
      </c>
      <c r="E502" s="81" t="s">
        <v>2250</v>
      </c>
      <c r="F502" s="81">
        <v>87845577</v>
      </c>
      <c r="G502" s="81">
        <v>91308139</v>
      </c>
      <c r="H502" s="81">
        <v>87845577</v>
      </c>
      <c r="I502" s="81" t="s">
        <v>2829</v>
      </c>
      <c r="J502" s="81" t="s">
        <v>2833</v>
      </c>
      <c r="K502" s="81">
        <v>2937690</v>
      </c>
      <c r="L502" s="81">
        <v>0</v>
      </c>
      <c r="M502" s="81">
        <v>90783267</v>
      </c>
      <c r="N502" s="81">
        <v>90783267</v>
      </c>
      <c r="O502" s="81">
        <v>87845577</v>
      </c>
      <c r="P502" s="81">
        <v>90783267</v>
      </c>
      <c r="Q502" s="81">
        <v>87845577</v>
      </c>
      <c r="R502" s="81">
        <v>90783267</v>
      </c>
      <c r="S502" s="81">
        <v>87845577</v>
      </c>
    </row>
    <row r="503" spans="1:19" x14ac:dyDescent="0.35">
      <c r="A503" s="81" t="s">
        <v>512</v>
      </c>
      <c r="B503" s="81">
        <v>81</v>
      </c>
      <c r="C503" s="81" t="s">
        <v>1644</v>
      </c>
      <c r="D503" s="81" t="s">
        <v>5769</v>
      </c>
      <c r="E503" s="81" t="s">
        <v>2251</v>
      </c>
      <c r="F503" s="81">
        <v>1122256847</v>
      </c>
      <c r="G503" s="81">
        <v>1163840797</v>
      </c>
      <c r="H503" s="81">
        <v>1122256847</v>
      </c>
      <c r="I503" s="81" t="s">
        <v>2829</v>
      </c>
      <c r="J503" s="81" t="s">
        <v>2833</v>
      </c>
      <c r="K503" s="81">
        <v>18847163</v>
      </c>
      <c r="L503" s="81">
        <v>0</v>
      </c>
      <c r="M503" s="81">
        <v>1141104010</v>
      </c>
      <c r="N503" s="81">
        <v>1141104010</v>
      </c>
      <c r="O503" s="81">
        <v>1122256847</v>
      </c>
      <c r="P503" s="81">
        <v>1141104010</v>
      </c>
      <c r="Q503" s="81">
        <v>1122256847</v>
      </c>
      <c r="R503" s="81">
        <v>1141104010</v>
      </c>
      <c r="S503" s="81">
        <v>1122256847</v>
      </c>
    </row>
    <row r="504" spans="1:19" x14ac:dyDescent="0.35">
      <c r="A504" s="81" t="s">
        <v>513</v>
      </c>
      <c r="B504" s="81">
        <v>81</v>
      </c>
      <c r="C504" s="81" t="s">
        <v>1644</v>
      </c>
      <c r="D504" s="81" t="s">
        <v>5771</v>
      </c>
      <c r="E504" s="81" t="s">
        <v>2252</v>
      </c>
      <c r="F504" s="81">
        <v>748987669</v>
      </c>
      <c r="G504" s="81">
        <v>790326476</v>
      </c>
      <c r="H504" s="81">
        <v>748987669</v>
      </c>
      <c r="I504" s="81" t="s">
        <v>2829</v>
      </c>
      <c r="J504" s="81" t="s">
        <v>2833</v>
      </c>
      <c r="K504" s="81">
        <v>11329723</v>
      </c>
      <c r="L504" s="81">
        <v>0</v>
      </c>
      <c r="M504" s="81">
        <v>760317392</v>
      </c>
      <c r="N504" s="81">
        <v>760317392</v>
      </c>
      <c r="O504" s="81">
        <v>748987669</v>
      </c>
      <c r="P504" s="81">
        <v>760317392</v>
      </c>
      <c r="Q504" s="81">
        <v>748987669</v>
      </c>
      <c r="R504" s="81">
        <v>760317392</v>
      </c>
      <c r="S504" s="81">
        <v>748987669</v>
      </c>
    </row>
    <row r="505" spans="1:19" x14ac:dyDescent="0.35">
      <c r="A505" s="81" t="s">
        <v>514</v>
      </c>
      <c r="B505" s="81">
        <v>81</v>
      </c>
      <c r="C505" s="81" t="s">
        <v>1644</v>
      </c>
      <c r="D505" s="81" t="s">
        <v>5772</v>
      </c>
      <c r="E505" s="81" t="s">
        <v>2253</v>
      </c>
      <c r="F505" s="81">
        <v>161837420</v>
      </c>
      <c r="G505" s="81">
        <v>164160605</v>
      </c>
      <c r="H505" s="81">
        <v>161837420</v>
      </c>
      <c r="I505" s="81" t="s">
        <v>2829</v>
      </c>
      <c r="J505" s="81" t="s">
        <v>2833</v>
      </c>
      <c r="K505" s="81">
        <v>3413999</v>
      </c>
      <c r="L505" s="81">
        <v>0</v>
      </c>
      <c r="M505" s="81">
        <v>165251419</v>
      </c>
      <c r="N505" s="81">
        <v>165251419</v>
      </c>
      <c r="O505" s="81">
        <v>161837420</v>
      </c>
      <c r="P505" s="81">
        <v>165251419</v>
      </c>
      <c r="Q505" s="81">
        <v>161837420</v>
      </c>
      <c r="R505" s="81">
        <v>165251419</v>
      </c>
      <c r="S505" s="81">
        <v>161837420</v>
      </c>
    </row>
    <row r="506" spans="1:19" x14ac:dyDescent="0.35">
      <c r="A506" s="81" t="s">
        <v>515</v>
      </c>
      <c r="B506" s="81">
        <v>81</v>
      </c>
      <c r="C506" s="81" t="s">
        <v>1644</v>
      </c>
      <c r="D506" s="81" t="s">
        <v>5775</v>
      </c>
      <c r="E506" s="81" t="s">
        <v>2254</v>
      </c>
      <c r="F506" s="81">
        <v>165232475</v>
      </c>
      <c r="G506" s="81">
        <v>159939922</v>
      </c>
      <c r="H506" s="81">
        <v>165232475</v>
      </c>
      <c r="I506" s="81" t="s">
        <v>2829</v>
      </c>
      <c r="J506" s="81" t="s">
        <v>2833</v>
      </c>
      <c r="K506" s="81">
        <v>1905096</v>
      </c>
      <c r="L506" s="81">
        <v>0</v>
      </c>
      <c r="M506" s="81">
        <v>167137571</v>
      </c>
      <c r="N506" s="81">
        <v>167137571</v>
      </c>
      <c r="O506" s="81">
        <v>165232475</v>
      </c>
      <c r="P506" s="81">
        <v>167137571</v>
      </c>
      <c r="Q506" s="81">
        <v>165232475</v>
      </c>
      <c r="R506" s="81">
        <v>167137571</v>
      </c>
      <c r="S506" s="81">
        <v>165232475</v>
      </c>
    </row>
    <row r="507" spans="1:19" x14ac:dyDescent="0.35">
      <c r="A507" s="81" t="s">
        <v>516</v>
      </c>
      <c r="B507" s="81">
        <v>81</v>
      </c>
      <c r="C507" s="81" t="s">
        <v>1644</v>
      </c>
      <c r="D507" s="81" t="s">
        <v>6215</v>
      </c>
      <c r="E507" s="81" t="s">
        <v>2255</v>
      </c>
      <c r="F507" s="81">
        <v>73339322</v>
      </c>
      <c r="G507" s="81">
        <v>74431169</v>
      </c>
      <c r="H507" s="81">
        <v>73339322</v>
      </c>
      <c r="I507" s="81" t="s">
        <v>2829</v>
      </c>
      <c r="J507" s="81" t="s">
        <v>2833</v>
      </c>
      <c r="K507" s="81">
        <v>926402</v>
      </c>
      <c r="L507" s="81">
        <v>243882</v>
      </c>
      <c r="M507" s="81">
        <v>74265724</v>
      </c>
      <c r="N507" s="81">
        <v>74021842</v>
      </c>
      <c r="O507" s="81">
        <v>73095440</v>
      </c>
      <c r="P507" s="81">
        <v>74265724</v>
      </c>
      <c r="Q507" s="81">
        <v>73339322</v>
      </c>
      <c r="R507" s="81">
        <v>74021842</v>
      </c>
      <c r="S507" s="81">
        <v>73095440</v>
      </c>
    </row>
    <row r="508" spans="1:19" x14ac:dyDescent="0.35">
      <c r="A508" s="81" t="s">
        <v>517</v>
      </c>
      <c r="B508" s="81">
        <v>81</v>
      </c>
      <c r="C508" s="81" t="s">
        <v>1644</v>
      </c>
      <c r="D508" s="81" t="s">
        <v>6220</v>
      </c>
      <c r="E508" s="81" t="s">
        <v>2256</v>
      </c>
      <c r="F508" s="81">
        <v>89571405</v>
      </c>
      <c r="G508" s="81">
        <v>91210964</v>
      </c>
      <c r="H508" s="81">
        <v>89571405</v>
      </c>
      <c r="I508" s="81" t="s">
        <v>2829</v>
      </c>
      <c r="J508" s="81" t="s">
        <v>2833</v>
      </c>
      <c r="K508" s="81">
        <v>552354</v>
      </c>
      <c r="L508" s="81">
        <v>0</v>
      </c>
      <c r="M508" s="81">
        <v>90123759</v>
      </c>
      <c r="N508" s="81">
        <v>90123759</v>
      </c>
      <c r="O508" s="81">
        <v>89571405</v>
      </c>
      <c r="P508" s="81">
        <v>90123759</v>
      </c>
      <c r="Q508" s="81">
        <v>89571405</v>
      </c>
      <c r="R508" s="81">
        <v>90123759</v>
      </c>
      <c r="S508" s="81">
        <v>89571405</v>
      </c>
    </row>
    <row r="509" spans="1:19" x14ac:dyDescent="0.35">
      <c r="A509" s="81" t="s">
        <v>518</v>
      </c>
      <c r="B509" s="81">
        <v>81</v>
      </c>
      <c r="C509" s="81" t="s">
        <v>1644</v>
      </c>
      <c r="D509" s="81" t="s">
        <v>6238</v>
      </c>
      <c r="E509" s="81" t="s">
        <v>2257</v>
      </c>
      <c r="F509" s="81">
        <v>2342557</v>
      </c>
      <c r="G509" s="81">
        <v>2342557</v>
      </c>
      <c r="H509" s="81">
        <v>2342557</v>
      </c>
      <c r="I509" s="81" t="s">
        <v>2829</v>
      </c>
      <c r="J509" s="81" t="s">
        <v>2833</v>
      </c>
      <c r="K509" s="81">
        <v>10000</v>
      </c>
      <c r="L509" s="81">
        <v>0</v>
      </c>
      <c r="M509" s="81">
        <v>2352557</v>
      </c>
      <c r="N509" s="81">
        <v>2352557</v>
      </c>
      <c r="O509" s="81">
        <v>2342557</v>
      </c>
      <c r="P509" s="81">
        <v>2352557</v>
      </c>
      <c r="Q509" s="81">
        <v>2342557</v>
      </c>
      <c r="R509" s="81">
        <v>2352557</v>
      </c>
      <c r="S509" s="81">
        <v>2342557</v>
      </c>
    </row>
    <row r="510" spans="1:19" x14ac:dyDescent="0.35">
      <c r="A510" s="81" t="s">
        <v>519</v>
      </c>
      <c r="B510" s="81">
        <v>81</v>
      </c>
      <c r="C510" s="81" t="s">
        <v>1644</v>
      </c>
      <c r="D510" s="81" t="s">
        <v>6394</v>
      </c>
      <c r="E510" s="81" t="s">
        <v>2258</v>
      </c>
      <c r="F510" s="81">
        <v>9038042</v>
      </c>
      <c r="G510" s="81">
        <v>9038042</v>
      </c>
      <c r="H510" s="81">
        <v>9038042</v>
      </c>
      <c r="I510" s="81" t="s">
        <v>2829</v>
      </c>
      <c r="J510" s="81" t="s">
        <v>2833</v>
      </c>
      <c r="K510" s="81">
        <v>40000</v>
      </c>
      <c r="L510" s="81">
        <v>0</v>
      </c>
      <c r="M510" s="81">
        <v>9078042</v>
      </c>
      <c r="N510" s="81">
        <v>9078042</v>
      </c>
      <c r="O510" s="81">
        <v>9038042</v>
      </c>
      <c r="P510" s="81">
        <v>9078042</v>
      </c>
      <c r="Q510" s="81">
        <v>9038042</v>
      </c>
      <c r="R510" s="81">
        <v>9078042</v>
      </c>
      <c r="S510" s="81">
        <v>9038042</v>
      </c>
    </row>
    <row r="511" spans="1:19" x14ac:dyDescent="0.35">
      <c r="A511" s="81" t="s">
        <v>520</v>
      </c>
      <c r="B511" s="81">
        <v>82</v>
      </c>
      <c r="C511" s="81" t="s">
        <v>1645</v>
      </c>
      <c r="D511" s="81" t="s">
        <v>5306</v>
      </c>
      <c r="E511" s="81" t="s">
        <v>1850</v>
      </c>
      <c r="F511" s="81">
        <v>8271995</v>
      </c>
      <c r="G511" s="81">
        <v>8271995</v>
      </c>
      <c r="H511" s="81">
        <v>8271995</v>
      </c>
      <c r="I511" s="81" t="s">
        <v>2829</v>
      </c>
      <c r="J511" s="81" t="s">
        <v>2833</v>
      </c>
      <c r="K511" s="81">
        <v>158140</v>
      </c>
      <c r="L511" s="81">
        <v>0</v>
      </c>
      <c r="M511" s="81">
        <v>8430135</v>
      </c>
      <c r="N511" s="81">
        <v>8430135</v>
      </c>
      <c r="O511" s="81">
        <v>8271995</v>
      </c>
      <c r="P511" s="81">
        <v>8430135</v>
      </c>
      <c r="Q511" s="81">
        <v>8271995</v>
      </c>
      <c r="R511" s="81">
        <v>8430135</v>
      </c>
      <c r="S511" s="81">
        <v>8271995</v>
      </c>
    </row>
    <row r="512" spans="1:19" x14ac:dyDescent="0.35">
      <c r="A512" s="81" t="s">
        <v>521</v>
      </c>
      <c r="B512" s="81">
        <v>82</v>
      </c>
      <c r="C512" s="81" t="s">
        <v>1645</v>
      </c>
      <c r="D512" s="81" t="s">
        <v>5776</v>
      </c>
      <c r="E512" s="81" t="s">
        <v>2259</v>
      </c>
      <c r="F512" s="81">
        <v>767916579</v>
      </c>
      <c r="G512" s="81">
        <v>786466181</v>
      </c>
      <c r="H512" s="81">
        <v>767916579</v>
      </c>
      <c r="I512" s="81" t="s">
        <v>2829</v>
      </c>
      <c r="J512" s="81" t="s">
        <v>2833</v>
      </c>
      <c r="K512" s="81">
        <v>4158460</v>
      </c>
      <c r="L512" s="81">
        <v>0</v>
      </c>
      <c r="M512" s="81">
        <v>772075039</v>
      </c>
      <c r="N512" s="81">
        <v>772075039</v>
      </c>
      <c r="O512" s="81">
        <v>767916579</v>
      </c>
      <c r="P512" s="81">
        <v>772075039</v>
      </c>
      <c r="Q512" s="81">
        <v>767916579</v>
      </c>
      <c r="R512" s="81">
        <v>772075039</v>
      </c>
      <c r="S512" s="81">
        <v>767916579</v>
      </c>
    </row>
    <row r="513" spans="1:19" x14ac:dyDescent="0.35">
      <c r="A513" s="81" t="s">
        <v>522</v>
      </c>
      <c r="B513" s="81">
        <v>82</v>
      </c>
      <c r="C513" s="81" t="s">
        <v>1645</v>
      </c>
      <c r="D513" s="81" t="s">
        <v>5778</v>
      </c>
      <c r="E513" s="81" t="s">
        <v>2260</v>
      </c>
      <c r="F513" s="81">
        <v>1128794633</v>
      </c>
      <c r="G513" s="81">
        <v>1172451772</v>
      </c>
      <c r="H513" s="81">
        <v>1128794633</v>
      </c>
      <c r="I513" s="81" t="s">
        <v>2829</v>
      </c>
      <c r="J513" s="81" t="s">
        <v>2834</v>
      </c>
      <c r="K513" s="81">
        <v>14314200</v>
      </c>
      <c r="L513" s="81">
        <v>0</v>
      </c>
      <c r="M513" s="81">
        <v>1143108833</v>
      </c>
      <c r="N513" s="81">
        <v>1143108833</v>
      </c>
      <c r="O513" s="81">
        <v>1128794633</v>
      </c>
      <c r="P513" s="81">
        <v>1143108833</v>
      </c>
      <c r="Q513" s="81">
        <v>1128794633</v>
      </c>
      <c r="R513" s="81">
        <v>1143108833</v>
      </c>
      <c r="S513" s="81">
        <v>1128794633</v>
      </c>
    </row>
    <row r="514" spans="1:19" x14ac:dyDescent="0.35">
      <c r="A514" s="81" t="s">
        <v>523</v>
      </c>
      <c r="B514" s="81">
        <v>82</v>
      </c>
      <c r="C514" s="81" t="s">
        <v>1645</v>
      </c>
      <c r="D514" s="81" t="s">
        <v>6322</v>
      </c>
      <c r="E514" s="81" t="s">
        <v>2261</v>
      </c>
      <c r="F514" s="81">
        <v>54154770</v>
      </c>
      <c r="G514" s="81">
        <v>54154770</v>
      </c>
      <c r="H514" s="81">
        <v>54154770</v>
      </c>
      <c r="I514" s="81" t="s">
        <v>2829</v>
      </c>
      <c r="J514" s="81" t="s">
        <v>2833</v>
      </c>
      <c r="K514" s="81">
        <v>1187480</v>
      </c>
      <c r="L514" s="81">
        <v>0</v>
      </c>
      <c r="M514" s="81">
        <v>55342250</v>
      </c>
      <c r="N514" s="81">
        <v>55342250</v>
      </c>
      <c r="O514" s="81">
        <v>54154770</v>
      </c>
      <c r="P514" s="81">
        <v>55342250</v>
      </c>
      <c r="Q514" s="81">
        <v>54154770</v>
      </c>
      <c r="R514" s="81">
        <v>55342250</v>
      </c>
      <c r="S514" s="81">
        <v>54154770</v>
      </c>
    </row>
    <row r="515" spans="1:19" x14ac:dyDescent="0.35">
      <c r="A515" s="81" t="s">
        <v>524</v>
      </c>
      <c r="B515" s="81">
        <v>82</v>
      </c>
      <c r="C515" s="81" t="s">
        <v>1645</v>
      </c>
      <c r="D515" s="81" t="s">
        <v>6326</v>
      </c>
      <c r="E515" s="81" t="s">
        <v>2262</v>
      </c>
      <c r="F515" s="81">
        <v>13681416</v>
      </c>
      <c r="G515" s="81">
        <v>13681416</v>
      </c>
      <c r="H515" s="81">
        <v>13681416</v>
      </c>
      <c r="I515" s="81" t="s">
        <v>2829</v>
      </c>
      <c r="J515" s="81" t="s">
        <v>2833</v>
      </c>
      <c r="K515" s="81">
        <v>75000</v>
      </c>
      <c r="L515" s="81">
        <v>0</v>
      </c>
      <c r="M515" s="81">
        <v>13756416</v>
      </c>
      <c r="N515" s="81">
        <v>13756416</v>
      </c>
      <c r="O515" s="81">
        <v>13681416</v>
      </c>
      <c r="P515" s="81">
        <v>13756416</v>
      </c>
      <c r="Q515" s="81">
        <v>13681416</v>
      </c>
      <c r="R515" s="81">
        <v>13756416</v>
      </c>
      <c r="S515" s="81">
        <v>13681416</v>
      </c>
    </row>
    <row r="516" spans="1:19" x14ac:dyDescent="0.35">
      <c r="A516" s="81" t="s">
        <v>525</v>
      </c>
      <c r="B516" s="81">
        <v>83</v>
      </c>
      <c r="C516" s="81" t="s">
        <v>1646</v>
      </c>
      <c r="D516" s="81" t="s">
        <v>5779</v>
      </c>
      <c r="E516" s="81" t="s">
        <v>2263</v>
      </c>
      <c r="F516" s="81">
        <v>150188352</v>
      </c>
      <c r="G516" s="81">
        <v>150187961</v>
      </c>
      <c r="H516" s="81">
        <v>150188352</v>
      </c>
      <c r="I516" s="81" t="s">
        <v>2829</v>
      </c>
      <c r="J516" s="81" t="s">
        <v>2833</v>
      </c>
      <c r="K516" s="81">
        <v>4494941</v>
      </c>
      <c r="L516" s="81">
        <v>0</v>
      </c>
      <c r="M516" s="81">
        <v>154683293</v>
      </c>
      <c r="N516" s="81">
        <v>154683293</v>
      </c>
      <c r="O516" s="81">
        <v>150188352</v>
      </c>
      <c r="P516" s="81">
        <v>154683293</v>
      </c>
      <c r="Q516" s="81">
        <v>150188352</v>
      </c>
      <c r="R516" s="81">
        <v>154683293</v>
      </c>
      <c r="S516" s="81">
        <v>150188352</v>
      </c>
    </row>
    <row r="517" spans="1:19" x14ac:dyDescent="0.35">
      <c r="A517" s="81" t="s">
        <v>526</v>
      </c>
      <c r="B517" s="81">
        <v>83</v>
      </c>
      <c r="C517" s="81" t="s">
        <v>1646</v>
      </c>
      <c r="D517" s="81" t="s">
        <v>5782</v>
      </c>
      <c r="E517" s="81" t="s">
        <v>2264</v>
      </c>
      <c r="F517" s="81">
        <v>145612136</v>
      </c>
      <c r="G517" s="81">
        <v>151205000</v>
      </c>
      <c r="H517" s="81">
        <v>145612136</v>
      </c>
      <c r="I517" s="81" t="s">
        <v>2829</v>
      </c>
      <c r="J517" s="81" t="s">
        <v>2833</v>
      </c>
      <c r="K517" s="81">
        <v>821454</v>
      </c>
      <c r="L517" s="81">
        <v>1211946</v>
      </c>
      <c r="M517" s="81">
        <v>146433590</v>
      </c>
      <c r="N517" s="81">
        <v>145221644</v>
      </c>
      <c r="O517" s="81">
        <v>144400190</v>
      </c>
      <c r="P517" s="81">
        <v>146433590</v>
      </c>
      <c r="Q517" s="81">
        <v>145612136</v>
      </c>
      <c r="R517" s="81">
        <v>145221644</v>
      </c>
      <c r="S517" s="81">
        <v>144400190</v>
      </c>
    </row>
    <row r="518" spans="1:19" x14ac:dyDescent="0.35">
      <c r="A518" s="81" t="s">
        <v>527</v>
      </c>
      <c r="B518" s="81">
        <v>83</v>
      </c>
      <c r="C518" s="81" t="s">
        <v>1646</v>
      </c>
      <c r="D518" s="81" t="s">
        <v>5784</v>
      </c>
      <c r="E518" s="81" t="s">
        <v>2265</v>
      </c>
      <c r="F518" s="81">
        <v>2930269210</v>
      </c>
      <c r="G518" s="81">
        <v>3197463020</v>
      </c>
      <c r="H518" s="81">
        <v>2930269210</v>
      </c>
      <c r="I518" s="81" t="s">
        <v>2829</v>
      </c>
      <c r="J518" s="81" t="s">
        <v>2834</v>
      </c>
      <c r="K518" s="81">
        <v>26742387</v>
      </c>
      <c r="L518" s="81">
        <v>0</v>
      </c>
      <c r="M518" s="81">
        <v>2957011597</v>
      </c>
      <c r="N518" s="81">
        <v>2957011597</v>
      </c>
      <c r="O518" s="81">
        <v>2930269210</v>
      </c>
      <c r="P518" s="81">
        <v>2957011597</v>
      </c>
      <c r="Q518" s="81">
        <v>2930269210</v>
      </c>
      <c r="R518" s="81">
        <v>2957011597</v>
      </c>
      <c r="S518" s="81">
        <v>2930269210</v>
      </c>
    </row>
    <row r="519" spans="1:19" x14ac:dyDescent="0.35">
      <c r="A519" s="81" t="s">
        <v>528</v>
      </c>
      <c r="B519" s="81">
        <v>83</v>
      </c>
      <c r="C519" s="81" t="s">
        <v>1646</v>
      </c>
      <c r="D519" s="81" t="s">
        <v>6653</v>
      </c>
      <c r="E519" s="81" t="s">
        <v>2266</v>
      </c>
      <c r="F519" s="81">
        <v>260479</v>
      </c>
      <c r="G519" s="81">
        <v>260479</v>
      </c>
      <c r="H519" s="81">
        <v>260479</v>
      </c>
      <c r="I519" s="81" t="s">
        <v>2829</v>
      </c>
      <c r="J519" s="81" t="s">
        <v>2833</v>
      </c>
      <c r="K519" s="81">
        <v>0</v>
      </c>
      <c r="L519" s="81">
        <v>0</v>
      </c>
      <c r="M519" s="81">
        <v>260479</v>
      </c>
      <c r="N519" s="81">
        <v>260479</v>
      </c>
      <c r="O519" s="81">
        <v>260479</v>
      </c>
      <c r="P519" s="81">
        <v>260479</v>
      </c>
      <c r="Q519" s="81">
        <v>260479</v>
      </c>
      <c r="R519" s="81">
        <v>260479</v>
      </c>
      <c r="S519" s="81">
        <v>260479</v>
      </c>
    </row>
    <row r="520" spans="1:19" x14ac:dyDescent="0.35">
      <c r="A520" s="81" t="s">
        <v>529</v>
      </c>
      <c r="B520" s="81">
        <v>84</v>
      </c>
      <c r="C520" s="81" t="s">
        <v>1647</v>
      </c>
      <c r="D520" s="81" t="s">
        <v>5785</v>
      </c>
      <c r="E520" s="81" t="s">
        <v>2267</v>
      </c>
      <c r="F520" s="81">
        <v>5849468641</v>
      </c>
      <c r="G520" s="81">
        <v>5894377024</v>
      </c>
      <c r="H520" s="81">
        <v>5849468641</v>
      </c>
      <c r="I520" s="81" t="s">
        <v>2829</v>
      </c>
      <c r="J520" s="81" t="s">
        <v>2833</v>
      </c>
      <c r="K520" s="81">
        <v>135053393</v>
      </c>
      <c r="L520" s="81">
        <v>0</v>
      </c>
      <c r="M520" s="81">
        <v>5984522034</v>
      </c>
      <c r="N520" s="81">
        <v>5984522034</v>
      </c>
      <c r="O520" s="81">
        <v>5849468641</v>
      </c>
      <c r="P520" s="81">
        <v>5984522034</v>
      </c>
      <c r="Q520" s="81">
        <v>5849468641</v>
      </c>
      <c r="R520" s="81">
        <v>5984522034</v>
      </c>
      <c r="S520" s="81">
        <v>5849468641</v>
      </c>
    </row>
    <row r="521" spans="1:19" x14ac:dyDescent="0.35">
      <c r="A521" s="81" t="s">
        <v>530</v>
      </c>
      <c r="B521" s="81">
        <v>84</v>
      </c>
      <c r="C521" s="81" t="s">
        <v>1647</v>
      </c>
      <c r="D521" s="81" t="s">
        <v>5786</v>
      </c>
      <c r="E521" s="81" t="s">
        <v>2268</v>
      </c>
      <c r="F521" s="81">
        <v>10491181089</v>
      </c>
      <c r="G521" s="81">
        <v>10732609257</v>
      </c>
      <c r="H521" s="81">
        <v>10491181089</v>
      </c>
      <c r="I521" s="81" t="s">
        <v>2829</v>
      </c>
      <c r="J521" s="81" t="s">
        <v>2833</v>
      </c>
      <c r="K521" s="81">
        <v>107920856</v>
      </c>
      <c r="L521" s="81">
        <v>277782536</v>
      </c>
      <c r="M521" s="81">
        <v>10599101945</v>
      </c>
      <c r="N521" s="81">
        <v>10321319409</v>
      </c>
      <c r="O521" s="81">
        <v>10213398553</v>
      </c>
      <c r="P521" s="81">
        <v>10599101945</v>
      </c>
      <c r="Q521" s="81">
        <v>10491181089</v>
      </c>
      <c r="R521" s="81">
        <v>10321319409</v>
      </c>
      <c r="S521" s="81">
        <v>10213398553</v>
      </c>
    </row>
    <row r="522" spans="1:19" x14ac:dyDescent="0.35">
      <c r="A522" s="81" t="s">
        <v>531</v>
      </c>
      <c r="B522" s="81">
        <v>84</v>
      </c>
      <c r="C522" s="81" t="s">
        <v>1647</v>
      </c>
      <c r="D522" s="81" t="s">
        <v>5787</v>
      </c>
      <c r="E522" s="81" t="s">
        <v>2269</v>
      </c>
      <c r="F522" s="81">
        <v>183011248</v>
      </c>
      <c r="G522" s="81">
        <v>183990979</v>
      </c>
      <c r="H522" s="81">
        <v>183011248</v>
      </c>
      <c r="I522" s="81" t="s">
        <v>2829</v>
      </c>
      <c r="J522" s="81" t="s">
        <v>2833</v>
      </c>
      <c r="K522" s="81">
        <v>1296414</v>
      </c>
      <c r="L522" s="81">
        <v>574996</v>
      </c>
      <c r="M522" s="81">
        <v>184307662</v>
      </c>
      <c r="N522" s="81">
        <v>183732666</v>
      </c>
      <c r="O522" s="81">
        <v>182436252</v>
      </c>
      <c r="P522" s="81">
        <v>184307662</v>
      </c>
      <c r="Q522" s="81">
        <v>183011248</v>
      </c>
      <c r="R522" s="81">
        <v>183732666</v>
      </c>
      <c r="S522" s="81">
        <v>182436252</v>
      </c>
    </row>
    <row r="523" spans="1:19" x14ac:dyDescent="0.35">
      <c r="A523" s="81" t="s">
        <v>532</v>
      </c>
      <c r="B523" s="81">
        <v>84</v>
      </c>
      <c r="C523" s="81" t="s">
        <v>1647</v>
      </c>
      <c r="D523" s="81" t="s">
        <v>5788</v>
      </c>
      <c r="E523" s="81" t="s">
        <v>2270</v>
      </c>
      <c r="F523" s="81">
        <v>6000645090</v>
      </c>
      <c r="G523" s="81">
        <v>5969405430</v>
      </c>
      <c r="H523" s="81">
        <v>6000645090</v>
      </c>
      <c r="I523" s="81" t="s">
        <v>2829</v>
      </c>
      <c r="J523" s="81" t="s">
        <v>2833</v>
      </c>
      <c r="K523" s="81">
        <v>116346266</v>
      </c>
      <c r="L523" s="81">
        <v>181359519</v>
      </c>
      <c r="M523" s="81">
        <v>6116991356</v>
      </c>
      <c r="N523" s="81">
        <v>5935631837</v>
      </c>
      <c r="O523" s="81">
        <v>5819285571</v>
      </c>
      <c r="P523" s="81">
        <v>6116991356</v>
      </c>
      <c r="Q523" s="81">
        <v>6000645090</v>
      </c>
      <c r="R523" s="81">
        <v>5935631837</v>
      </c>
      <c r="S523" s="81">
        <v>5819285571</v>
      </c>
    </row>
    <row r="524" spans="1:19" x14ac:dyDescent="0.35">
      <c r="A524" s="81" t="s">
        <v>533</v>
      </c>
      <c r="B524" s="81">
        <v>84</v>
      </c>
      <c r="C524" s="81" t="s">
        <v>1647</v>
      </c>
      <c r="D524" s="81" t="s">
        <v>5789</v>
      </c>
      <c r="E524" s="81" t="s">
        <v>2271</v>
      </c>
      <c r="F524" s="81">
        <v>1076951888</v>
      </c>
      <c r="G524" s="81">
        <v>1087472101</v>
      </c>
      <c r="H524" s="81">
        <v>1076951888</v>
      </c>
      <c r="I524" s="81" t="s">
        <v>2829</v>
      </c>
      <c r="J524" s="81" t="s">
        <v>2833</v>
      </c>
      <c r="K524" s="81">
        <v>25370056</v>
      </c>
      <c r="L524" s="81">
        <v>0</v>
      </c>
      <c r="M524" s="81">
        <v>1102321944</v>
      </c>
      <c r="N524" s="81">
        <v>1102321944</v>
      </c>
      <c r="O524" s="81">
        <v>1076951888</v>
      </c>
      <c r="P524" s="81">
        <v>1102321944</v>
      </c>
      <c r="Q524" s="81">
        <v>1076951888</v>
      </c>
      <c r="R524" s="81">
        <v>1102321944</v>
      </c>
      <c r="S524" s="81">
        <v>1076951888</v>
      </c>
    </row>
    <row r="525" spans="1:19" x14ac:dyDescent="0.35">
      <c r="A525" s="81" t="s">
        <v>534</v>
      </c>
      <c r="B525" s="81">
        <v>84</v>
      </c>
      <c r="C525" s="81" t="s">
        <v>1647</v>
      </c>
      <c r="D525" s="81" t="s">
        <v>5790</v>
      </c>
      <c r="E525" s="81" t="s">
        <v>2272</v>
      </c>
      <c r="F525" s="81">
        <v>2101599988</v>
      </c>
      <c r="G525" s="81">
        <v>2099684479</v>
      </c>
      <c r="H525" s="81">
        <v>2101599988</v>
      </c>
      <c r="I525" s="81" t="s">
        <v>2829</v>
      </c>
      <c r="J525" s="81" t="s">
        <v>2833</v>
      </c>
      <c r="K525" s="81">
        <v>68016847</v>
      </c>
      <c r="L525" s="81">
        <v>0</v>
      </c>
      <c r="M525" s="81">
        <v>2169616835</v>
      </c>
      <c r="N525" s="81">
        <v>2169616835</v>
      </c>
      <c r="O525" s="81">
        <v>2101599988</v>
      </c>
      <c r="P525" s="81">
        <v>2169616835</v>
      </c>
      <c r="Q525" s="81">
        <v>2101599988</v>
      </c>
      <c r="R525" s="81">
        <v>2169616835</v>
      </c>
      <c r="S525" s="81">
        <v>2101599988</v>
      </c>
    </row>
    <row r="526" spans="1:19" x14ac:dyDescent="0.35">
      <c r="A526" s="81" t="s">
        <v>535</v>
      </c>
      <c r="B526" s="81">
        <v>84</v>
      </c>
      <c r="C526" s="81" t="s">
        <v>1647</v>
      </c>
      <c r="D526" s="81" t="s">
        <v>5791</v>
      </c>
      <c r="E526" s="81" t="s">
        <v>2273</v>
      </c>
      <c r="F526" s="81">
        <v>10452114965</v>
      </c>
      <c r="G526" s="81">
        <v>10415933369</v>
      </c>
      <c r="H526" s="81">
        <v>10452114965</v>
      </c>
      <c r="I526" s="81" t="s">
        <v>2829</v>
      </c>
      <c r="J526" s="81" t="s">
        <v>2833</v>
      </c>
      <c r="K526" s="81">
        <v>244634910</v>
      </c>
      <c r="L526" s="81">
        <v>193597596</v>
      </c>
      <c r="M526" s="81">
        <v>10696749875</v>
      </c>
      <c r="N526" s="81">
        <v>10503152279</v>
      </c>
      <c r="O526" s="81">
        <v>10258517369</v>
      </c>
      <c r="P526" s="81">
        <v>10696749875</v>
      </c>
      <c r="Q526" s="81">
        <v>10452114965</v>
      </c>
      <c r="R526" s="81">
        <v>10503152279</v>
      </c>
      <c r="S526" s="81">
        <v>10258517369</v>
      </c>
    </row>
    <row r="527" spans="1:19" x14ac:dyDescent="0.35">
      <c r="A527" s="81" t="s">
        <v>536</v>
      </c>
      <c r="B527" s="81">
        <v>84</v>
      </c>
      <c r="C527" s="81" t="s">
        <v>1647</v>
      </c>
      <c r="D527" s="81" t="s">
        <v>5794</v>
      </c>
      <c r="E527" s="81" t="s">
        <v>1951</v>
      </c>
      <c r="F527" s="81">
        <v>3923635613</v>
      </c>
      <c r="G527" s="81">
        <v>3820936619</v>
      </c>
      <c r="H527" s="81">
        <v>3923635613</v>
      </c>
      <c r="I527" s="81" t="s">
        <v>2829</v>
      </c>
      <c r="J527" s="81" t="s">
        <v>2833</v>
      </c>
      <c r="K527" s="81">
        <v>84676180</v>
      </c>
      <c r="L527" s="81">
        <v>0</v>
      </c>
      <c r="M527" s="81">
        <v>4008311793</v>
      </c>
      <c r="N527" s="81">
        <v>4008311793</v>
      </c>
      <c r="O527" s="81">
        <v>3923635613</v>
      </c>
      <c r="P527" s="81">
        <v>4008311793</v>
      </c>
      <c r="Q527" s="81">
        <v>3923635613</v>
      </c>
      <c r="R527" s="81">
        <v>4008311793</v>
      </c>
      <c r="S527" s="81">
        <v>3923635613</v>
      </c>
    </row>
    <row r="528" spans="1:19" x14ac:dyDescent="0.35">
      <c r="A528" s="81" t="s">
        <v>537</v>
      </c>
      <c r="B528" s="81">
        <v>85</v>
      </c>
      <c r="C528" s="81" t="s">
        <v>1648</v>
      </c>
      <c r="D528" s="81" t="s">
        <v>5590</v>
      </c>
      <c r="E528" s="81" t="s">
        <v>2112</v>
      </c>
      <c r="F528" s="81">
        <v>4032408</v>
      </c>
      <c r="G528" s="81">
        <v>4032408</v>
      </c>
      <c r="H528" s="81">
        <v>4032408</v>
      </c>
      <c r="I528" s="81" t="s">
        <v>2829</v>
      </c>
      <c r="J528" s="81" t="s">
        <v>2832</v>
      </c>
      <c r="K528" s="81">
        <v>0</v>
      </c>
      <c r="L528" s="81">
        <v>0</v>
      </c>
      <c r="M528" s="81">
        <v>4032408</v>
      </c>
      <c r="N528" s="81">
        <v>4032408</v>
      </c>
      <c r="O528" s="81">
        <v>4032408</v>
      </c>
      <c r="P528" s="81">
        <v>4032408</v>
      </c>
      <c r="Q528" s="81">
        <v>4032408</v>
      </c>
      <c r="R528" s="81">
        <v>4032408</v>
      </c>
      <c r="S528" s="81">
        <v>4032408</v>
      </c>
    </row>
    <row r="529" spans="1:19" x14ac:dyDescent="0.35">
      <c r="A529" s="81" t="s">
        <v>538</v>
      </c>
      <c r="B529" s="81">
        <v>85</v>
      </c>
      <c r="C529" s="81" t="s">
        <v>1648</v>
      </c>
      <c r="D529" s="81" t="s">
        <v>5795</v>
      </c>
      <c r="E529" s="81" t="s">
        <v>2274</v>
      </c>
      <c r="F529" s="81">
        <v>372442981</v>
      </c>
      <c r="G529" s="81">
        <v>372442981</v>
      </c>
      <c r="H529" s="81">
        <v>372442981</v>
      </c>
      <c r="I529" s="81" t="s">
        <v>2829</v>
      </c>
      <c r="J529" s="81" t="s">
        <v>2832</v>
      </c>
      <c r="K529" s="81">
        <v>7989561</v>
      </c>
      <c r="L529" s="81">
        <v>0</v>
      </c>
      <c r="M529" s="81">
        <v>380432542</v>
      </c>
      <c r="N529" s="81">
        <v>380432542</v>
      </c>
      <c r="O529" s="81">
        <v>372442981</v>
      </c>
      <c r="P529" s="81">
        <v>380432542</v>
      </c>
      <c r="Q529" s="81">
        <v>372442981</v>
      </c>
      <c r="R529" s="81">
        <v>380432542</v>
      </c>
      <c r="S529" s="81">
        <v>372442981</v>
      </c>
    </row>
    <row r="530" spans="1:19" x14ac:dyDescent="0.35">
      <c r="A530" s="81" t="s">
        <v>539</v>
      </c>
      <c r="B530" s="81">
        <v>85</v>
      </c>
      <c r="C530" s="81" t="s">
        <v>1648</v>
      </c>
      <c r="D530" s="81" t="s">
        <v>5798</v>
      </c>
      <c r="E530" s="81" t="s">
        <v>2275</v>
      </c>
      <c r="F530" s="81">
        <v>51122552</v>
      </c>
      <c r="G530" s="81">
        <v>51122552</v>
      </c>
      <c r="H530" s="81">
        <v>51122552</v>
      </c>
      <c r="I530" s="81" t="s">
        <v>2829</v>
      </c>
      <c r="J530" s="81" t="s">
        <v>2832</v>
      </c>
      <c r="K530" s="81">
        <v>429317</v>
      </c>
      <c r="L530" s="81">
        <v>0</v>
      </c>
      <c r="M530" s="81">
        <v>51551869</v>
      </c>
      <c r="N530" s="81">
        <v>51551869</v>
      </c>
      <c r="O530" s="81">
        <v>51122552</v>
      </c>
      <c r="P530" s="81">
        <v>129608298</v>
      </c>
      <c r="Q530" s="81">
        <v>129178981</v>
      </c>
      <c r="R530" s="81">
        <v>129608298</v>
      </c>
      <c r="S530" s="81">
        <v>129178981</v>
      </c>
    </row>
    <row r="531" spans="1:19" x14ac:dyDescent="0.35">
      <c r="A531" s="81" t="s">
        <v>540</v>
      </c>
      <c r="B531" s="81">
        <v>86</v>
      </c>
      <c r="C531" s="81" t="s">
        <v>1649</v>
      </c>
      <c r="D531" s="81" t="s">
        <v>5801</v>
      </c>
      <c r="E531" s="81" t="s">
        <v>2276</v>
      </c>
      <c r="F531" s="81">
        <v>60666214</v>
      </c>
      <c r="G531" s="81">
        <v>56993470</v>
      </c>
      <c r="H531" s="81">
        <v>60666214</v>
      </c>
      <c r="I531" s="81" t="s">
        <v>2829</v>
      </c>
      <c r="J531" s="81" t="s">
        <v>2833</v>
      </c>
      <c r="K531" s="81">
        <v>807500</v>
      </c>
      <c r="L531" s="81">
        <v>0</v>
      </c>
      <c r="M531" s="81">
        <v>61473714</v>
      </c>
      <c r="N531" s="81">
        <v>61473714</v>
      </c>
      <c r="O531" s="81">
        <v>60666214</v>
      </c>
      <c r="P531" s="81">
        <v>61473714</v>
      </c>
      <c r="Q531" s="81">
        <v>60666214</v>
      </c>
      <c r="R531" s="81">
        <v>61473714</v>
      </c>
      <c r="S531" s="81">
        <v>60666214</v>
      </c>
    </row>
    <row r="532" spans="1:19" x14ac:dyDescent="0.35">
      <c r="A532" s="81" t="s">
        <v>541</v>
      </c>
      <c r="B532" s="81">
        <v>86</v>
      </c>
      <c r="C532" s="81" t="s">
        <v>1649</v>
      </c>
      <c r="D532" s="81" t="s">
        <v>5804</v>
      </c>
      <c r="E532" s="81" t="s">
        <v>1916</v>
      </c>
      <c r="F532" s="81">
        <v>5242299510</v>
      </c>
      <c r="G532" s="81">
        <v>5371668147</v>
      </c>
      <c r="H532" s="81">
        <v>5242299510</v>
      </c>
      <c r="I532" s="81" t="s">
        <v>2829</v>
      </c>
      <c r="J532" s="81" t="s">
        <v>2833</v>
      </c>
      <c r="K532" s="81">
        <v>62677745</v>
      </c>
      <c r="L532" s="81">
        <v>0</v>
      </c>
      <c r="M532" s="81">
        <v>5304977255</v>
      </c>
      <c r="N532" s="81">
        <v>5304977255</v>
      </c>
      <c r="O532" s="81">
        <v>5242299510</v>
      </c>
      <c r="P532" s="81">
        <v>5304977255</v>
      </c>
      <c r="Q532" s="81">
        <v>5242299510</v>
      </c>
      <c r="R532" s="81">
        <v>5304977255</v>
      </c>
      <c r="S532" s="81">
        <v>5242299510</v>
      </c>
    </row>
    <row r="533" spans="1:19" x14ac:dyDescent="0.35">
      <c r="A533" s="81" t="s">
        <v>542</v>
      </c>
      <c r="B533" s="81">
        <v>86</v>
      </c>
      <c r="C533" s="81" t="s">
        <v>1649</v>
      </c>
      <c r="D533" s="81" t="s">
        <v>5806</v>
      </c>
      <c r="E533" s="81" t="s">
        <v>2277</v>
      </c>
      <c r="F533" s="81">
        <v>522497369</v>
      </c>
      <c r="G533" s="81">
        <v>532254455</v>
      </c>
      <c r="H533" s="81">
        <v>522497369</v>
      </c>
      <c r="I533" s="81" t="s">
        <v>2829</v>
      </c>
      <c r="J533" s="81" t="s">
        <v>2833</v>
      </c>
      <c r="K533" s="81">
        <v>9755359</v>
      </c>
      <c r="L533" s="81">
        <v>0</v>
      </c>
      <c r="M533" s="81">
        <v>532252728</v>
      </c>
      <c r="N533" s="81">
        <v>532252728</v>
      </c>
      <c r="O533" s="81">
        <v>522497369</v>
      </c>
      <c r="P533" s="81">
        <v>532252728</v>
      </c>
      <c r="Q533" s="81">
        <v>522497369</v>
      </c>
      <c r="R533" s="81">
        <v>532252728</v>
      </c>
      <c r="S533" s="81">
        <v>522497369</v>
      </c>
    </row>
    <row r="534" spans="1:19" x14ac:dyDescent="0.35">
      <c r="A534" s="81" t="s">
        <v>543</v>
      </c>
      <c r="B534" s="81">
        <v>87</v>
      </c>
      <c r="C534" s="81" t="s">
        <v>1650</v>
      </c>
      <c r="D534" s="81" t="s">
        <v>5809</v>
      </c>
      <c r="E534" s="81" t="s">
        <v>2278</v>
      </c>
      <c r="F534" s="81">
        <v>3971485984</v>
      </c>
      <c r="G534" s="81">
        <v>3971485984</v>
      </c>
      <c r="H534" s="81">
        <v>3971485984</v>
      </c>
      <c r="I534" s="81" t="s">
        <v>2829</v>
      </c>
      <c r="J534" s="81" t="s">
        <v>2832</v>
      </c>
      <c r="K534" s="81">
        <v>2267818</v>
      </c>
      <c r="L534" s="81">
        <v>2753573</v>
      </c>
      <c r="M534" s="81">
        <v>3973753802</v>
      </c>
      <c r="N534" s="81">
        <v>3971000229</v>
      </c>
      <c r="O534" s="81">
        <v>3968732411</v>
      </c>
      <c r="P534" s="81">
        <v>4509439902</v>
      </c>
      <c r="Q534" s="81">
        <v>4507172084</v>
      </c>
      <c r="R534" s="81">
        <v>4506686329</v>
      </c>
      <c r="S534" s="81">
        <v>4504418511</v>
      </c>
    </row>
    <row r="535" spans="1:19" x14ac:dyDescent="0.35">
      <c r="A535" s="81" t="s">
        <v>544</v>
      </c>
      <c r="B535" s="81">
        <v>88</v>
      </c>
      <c r="C535" s="81" t="s">
        <v>1651</v>
      </c>
      <c r="D535" s="81" t="s">
        <v>5810</v>
      </c>
      <c r="E535" s="81" t="s">
        <v>2279</v>
      </c>
      <c r="F535" s="81">
        <v>810016439</v>
      </c>
      <c r="G535" s="81">
        <v>866831951</v>
      </c>
      <c r="H535" s="81">
        <v>866831951</v>
      </c>
      <c r="I535" s="81" t="s">
        <v>2830</v>
      </c>
      <c r="J535" s="81" t="s">
        <v>2836</v>
      </c>
      <c r="K535" s="81">
        <v>16562217</v>
      </c>
      <c r="L535" s="81">
        <v>27954057</v>
      </c>
      <c r="M535" s="81">
        <v>883394168</v>
      </c>
      <c r="N535" s="81">
        <v>855440111</v>
      </c>
      <c r="O535" s="81">
        <v>838877894</v>
      </c>
      <c r="P535" s="81">
        <v>1012508258</v>
      </c>
      <c r="Q535" s="81">
        <v>995946041</v>
      </c>
      <c r="R535" s="81">
        <v>984554201</v>
      </c>
      <c r="S535" s="81">
        <v>967991984</v>
      </c>
    </row>
    <row r="536" spans="1:19" x14ac:dyDescent="0.35">
      <c r="A536" s="81" t="s">
        <v>545</v>
      </c>
      <c r="B536" s="81">
        <v>89</v>
      </c>
      <c r="C536" s="81" t="s">
        <v>1652</v>
      </c>
      <c r="D536" s="81" t="s">
        <v>5652</v>
      </c>
      <c r="E536" s="81" t="s">
        <v>2159</v>
      </c>
      <c r="F536" s="81">
        <v>93094624</v>
      </c>
      <c r="G536" s="81">
        <v>93094624</v>
      </c>
      <c r="H536" s="81">
        <v>93094624</v>
      </c>
      <c r="I536" s="81" t="s">
        <v>2829</v>
      </c>
      <c r="J536" s="81" t="s">
        <v>2832</v>
      </c>
      <c r="K536" s="81">
        <v>40000</v>
      </c>
      <c r="L536" s="81">
        <v>0</v>
      </c>
      <c r="M536" s="81">
        <v>93134624</v>
      </c>
      <c r="N536" s="81">
        <v>93134624</v>
      </c>
      <c r="O536" s="81">
        <v>93094624</v>
      </c>
      <c r="P536" s="81">
        <v>93134624</v>
      </c>
      <c r="Q536" s="81">
        <v>93094624</v>
      </c>
      <c r="R536" s="81">
        <v>93134624</v>
      </c>
      <c r="S536" s="81">
        <v>93094624</v>
      </c>
    </row>
    <row r="537" spans="1:19" x14ac:dyDescent="0.35">
      <c r="A537" s="81" t="s">
        <v>546</v>
      </c>
      <c r="B537" s="81">
        <v>89</v>
      </c>
      <c r="C537" s="81" t="s">
        <v>1652</v>
      </c>
      <c r="D537" s="81" t="s">
        <v>5656</v>
      </c>
      <c r="E537" s="81" t="s">
        <v>2161</v>
      </c>
      <c r="F537" s="81">
        <v>71672990</v>
      </c>
      <c r="G537" s="81">
        <v>71672990</v>
      </c>
      <c r="H537" s="81">
        <v>71672990</v>
      </c>
      <c r="I537" s="81" t="s">
        <v>2829</v>
      </c>
      <c r="J537" s="81" t="s">
        <v>2832</v>
      </c>
      <c r="K537" s="81">
        <v>123330</v>
      </c>
      <c r="L537" s="81">
        <v>0</v>
      </c>
      <c r="M537" s="81">
        <v>71796320</v>
      </c>
      <c r="N537" s="81">
        <v>71796320</v>
      </c>
      <c r="O537" s="81">
        <v>71672990</v>
      </c>
      <c r="P537" s="81">
        <v>71796320</v>
      </c>
      <c r="Q537" s="81">
        <v>71672990</v>
      </c>
      <c r="R537" s="81">
        <v>71796320</v>
      </c>
      <c r="S537" s="81">
        <v>71672990</v>
      </c>
    </row>
    <row r="538" spans="1:19" x14ac:dyDescent="0.35">
      <c r="A538" s="81" t="s">
        <v>547</v>
      </c>
      <c r="B538" s="81">
        <v>89</v>
      </c>
      <c r="C538" s="81" t="s">
        <v>1652</v>
      </c>
      <c r="D538" s="81" t="s">
        <v>5812</v>
      </c>
      <c r="E538" s="81" t="s">
        <v>1980</v>
      </c>
      <c r="F538" s="81">
        <v>1697580328</v>
      </c>
      <c r="G538" s="81">
        <v>1724214696</v>
      </c>
      <c r="H538" s="81">
        <v>1697580328</v>
      </c>
      <c r="I538" s="81" t="s">
        <v>2829</v>
      </c>
      <c r="J538" s="81" t="s">
        <v>2833</v>
      </c>
      <c r="K538" s="81">
        <v>21310590</v>
      </c>
      <c r="L538" s="81">
        <v>0</v>
      </c>
      <c r="M538" s="81">
        <v>1718890918</v>
      </c>
      <c r="N538" s="81">
        <v>1718890918</v>
      </c>
      <c r="O538" s="81">
        <v>1697580328</v>
      </c>
      <c r="P538" s="81">
        <v>1718890918</v>
      </c>
      <c r="Q538" s="81">
        <v>1697580328</v>
      </c>
      <c r="R538" s="81">
        <v>1718890918</v>
      </c>
      <c r="S538" s="81">
        <v>1697580328</v>
      </c>
    </row>
    <row r="539" spans="1:19" x14ac:dyDescent="0.35">
      <c r="A539" s="81" t="s">
        <v>548</v>
      </c>
      <c r="B539" s="81">
        <v>89</v>
      </c>
      <c r="C539" s="81" t="s">
        <v>1652</v>
      </c>
      <c r="D539" s="81" t="s">
        <v>5813</v>
      </c>
      <c r="E539" s="81" t="s">
        <v>2280</v>
      </c>
      <c r="F539" s="81">
        <v>790093029</v>
      </c>
      <c r="G539" s="81">
        <v>790093029</v>
      </c>
      <c r="H539" s="81">
        <v>790093029</v>
      </c>
      <c r="I539" s="81" t="s">
        <v>2829</v>
      </c>
      <c r="J539" s="81" t="s">
        <v>2832</v>
      </c>
      <c r="K539" s="81">
        <v>6965110</v>
      </c>
      <c r="L539" s="81">
        <v>7941915</v>
      </c>
      <c r="M539" s="81">
        <v>797058139</v>
      </c>
      <c r="N539" s="81">
        <v>789116224</v>
      </c>
      <c r="O539" s="81">
        <v>782151114</v>
      </c>
      <c r="P539" s="81">
        <v>797058139</v>
      </c>
      <c r="Q539" s="81">
        <v>790093029</v>
      </c>
      <c r="R539" s="81">
        <v>789116224</v>
      </c>
      <c r="S539" s="81">
        <v>782151114</v>
      </c>
    </row>
    <row r="540" spans="1:19" x14ac:dyDescent="0.35">
      <c r="A540" s="81" t="s">
        <v>549</v>
      </c>
      <c r="B540" s="81">
        <v>89</v>
      </c>
      <c r="C540" s="81" t="s">
        <v>1652</v>
      </c>
      <c r="D540" s="81" t="s">
        <v>5818</v>
      </c>
      <c r="E540" s="81" t="s">
        <v>1981</v>
      </c>
      <c r="F540" s="81">
        <v>244971082</v>
      </c>
      <c r="G540" s="81">
        <v>244971082</v>
      </c>
      <c r="H540" s="81">
        <v>244971082</v>
      </c>
      <c r="I540" s="81" t="s">
        <v>2829</v>
      </c>
      <c r="J540" s="81" t="s">
        <v>2832</v>
      </c>
      <c r="K540" s="81">
        <v>2463774</v>
      </c>
      <c r="L540" s="81">
        <v>0</v>
      </c>
      <c r="M540" s="81">
        <v>247434856</v>
      </c>
      <c r="N540" s="81">
        <v>247434856</v>
      </c>
      <c r="O540" s="81">
        <v>244971082</v>
      </c>
      <c r="P540" s="81">
        <v>247434856</v>
      </c>
      <c r="Q540" s="81">
        <v>244971082</v>
      </c>
      <c r="R540" s="81">
        <v>247434856</v>
      </c>
      <c r="S540" s="81">
        <v>244971082</v>
      </c>
    </row>
    <row r="541" spans="1:19" x14ac:dyDescent="0.35">
      <c r="A541" s="81" t="s">
        <v>550</v>
      </c>
      <c r="B541" s="81">
        <v>89</v>
      </c>
      <c r="C541" s="81" t="s">
        <v>1652</v>
      </c>
      <c r="D541" s="81" t="s">
        <v>6200</v>
      </c>
      <c r="E541" s="81" t="s">
        <v>2281</v>
      </c>
      <c r="F541" s="81">
        <v>112577388</v>
      </c>
      <c r="G541" s="81">
        <v>112577388</v>
      </c>
      <c r="H541" s="81">
        <v>112577388</v>
      </c>
      <c r="I541" s="81" t="s">
        <v>2829</v>
      </c>
      <c r="J541" s="81" t="s">
        <v>2832</v>
      </c>
      <c r="K541" s="81">
        <v>677540</v>
      </c>
      <c r="L541" s="81">
        <v>1337245</v>
      </c>
      <c r="M541" s="81">
        <v>113254928</v>
      </c>
      <c r="N541" s="81">
        <v>111917683</v>
      </c>
      <c r="O541" s="81">
        <v>111240143</v>
      </c>
      <c r="P541" s="81">
        <v>113254928</v>
      </c>
      <c r="Q541" s="81">
        <v>112577388</v>
      </c>
      <c r="R541" s="81">
        <v>111917683</v>
      </c>
      <c r="S541" s="81">
        <v>111240143</v>
      </c>
    </row>
    <row r="542" spans="1:19" x14ac:dyDescent="0.35">
      <c r="A542" s="81" t="s">
        <v>551</v>
      </c>
      <c r="B542" s="81">
        <v>89</v>
      </c>
      <c r="C542" s="81" t="s">
        <v>1652</v>
      </c>
      <c r="D542" s="81" t="s">
        <v>6202</v>
      </c>
      <c r="E542" s="81" t="s">
        <v>2282</v>
      </c>
      <c r="F542" s="81">
        <v>127969630</v>
      </c>
      <c r="G542" s="81">
        <v>127969630</v>
      </c>
      <c r="H542" s="81">
        <v>127969630</v>
      </c>
      <c r="I542" s="81" t="s">
        <v>2829</v>
      </c>
      <c r="J542" s="81" t="s">
        <v>2832</v>
      </c>
      <c r="K542" s="81">
        <v>796740</v>
      </c>
      <c r="L542" s="81">
        <v>0</v>
      </c>
      <c r="M542" s="81">
        <v>128766370</v>
      </c>
      <c r="N542" s="81">
        <v>128766370</v>
      </c>
      <c r="O542" s="81">
        <v>127969630</v>
      </c>
      <c r="P542" s="81">
        <v>128766370</v>
      </c>
      <c r="Q542" s="81">
        <v>127969630</v>
      </c>
      <c r="R542" s="81">
        <v>128766370</v>
      </c>
      <c r="S542" s="81">
        <v>127969630</v>
      </c>
    </row>
    <row r="543" spans="1:19" x14ac:dyDescent="0.35">
      <c r="A543" s="81" t="s">
        <v>552</v>
      </c>
      <c r="B543" s="81">
        <v>90</v>
      </c>
      <c r="C543" s="81" t="s">
        <v>1653</v>
      </c>
      <c r="D543" s="81" t="s">
        <v>5473</v>
      </c>
      <c r="E543" s="81" t="s">
        <v>1847</v>
      </c>
      <c r="F543" s="81">
        <v>28195080</v>
      </c>
      <c r="G543" s="81">
        <v>28924221</v>
      </c>
      <c r="H543" s="81">
        <v>28195080</v>
      </c>
      <c r="I543" s="81" t="s">
        <v>2829</v>
      </c>
      <c r="J543" s="81" t="s">
        <v>2833</v>
      </c>
      <c r="K543" s="81">
        <v>80000</v>
      </c>
      <c r="L543" s="81">
        <v>0</v>
      </c>
      <c r="M543" s="81">
        <v>28275080</v>
      </c>
      <c r="N543" s="81">
        <v>28275080</v>
      </c>
      <c r="O543" s="81">
        <v>28195080</v>
      </c>
      <c r="P543" s="81">
        <v>59878910</v>
      </c>
      <c r="Q543" s="81">
        <v>59798910</v>
      </c>
      <c r="R543" s="81">
        <v>59878910</v>
      </c>
      <c r="S543" s="81">
        <v>59798910</v>
      </c>
    </row>
    <row r="544" spans="1:19" x14ac:dyDescent="0.35">
      <c r="A544" s="81" t="s">
        <v>553</v>
      </c>
      <c r="B544" s="81">
        <v>90</v>
      </c>
      <c r="C544" s="81" t="s">
        <v>1653</v>
      </c>
      <c r="D544" s="81" t="s">
        <v>5476</v>
      </c>
      <c r="E544" s="81" t="s">
        <v>2003</v>
      </c>
      <c r="F544" s="81">
        <v>15311391</v>
      </c>
      <c r="G544" s="81">
        <v>15311391</v>
      </c>
      <c r="H544" s="81">
        <v>15311391</v>
      </c>
      <c r="I544" s="81" t="s">
        <v>2829</v>
      </c>
      <c r="J544" s="81" t="s">
        <v>2832</v>
      </c>
      <c r="K544" s="81">
        <v>90000</v>
      </c>
      <c r="L544" s="81">
        <v>111990</v>
      </c>
      <c r="M544" s="81">
        <v>15401391</v>
      </c>
      <c r="N544" s="81">
        <v>15289401</v>
      </c>
      <c r="O544" s="81">
        <v>15199401</v>
      </c>
      <c r="P544" s="81">
        <v>15401391</v>
      </c>
      <c r="Q544" s="81">
        <v>15311391</v>
      </c>
      <c r="R544" s="81">
        <v>15289401</v>
      </c>
      <c r="S544" s="81">
        <v>15199401</v>
      </c>
    </row>
    <row r="545" spans="1:19" x14ac:dyDescent="0.35">
      <c r="A545" s="81" t="s">
        <v>554</v>
      </c>
      <c r="B545" s="81">
        <v>90</v>
      </c>
      <c r="C545" s="81" t="s">
        <v>1653</v>
      </c>
      <c r="D545" s="81" t="s">
        <v>5819</v>
      </c>
      <c r="E545" s="81" t="s">
        <v>2283</v>
      </c>
      <c r="F545" s="81">
        <v>79199101</v>
      </c>
      <c r="G545" s="81">
        <v>79199101</v>
      </c>
      <c r="H545" s="81">
        <v>79199101</v>
      </c>
      <c r="I545" s="81" t="s">
        <v>2829</v>
      </c>
      <c r="J545" s="81" t="s">
        <v>2832</v>
      </c>
      <c r="K545" s="81">
        <v>728100</v>
      </c>
      <c r="L545" s="81">
        <v>0</v>
      </c>
      <c r="M545" s="81">
        <v>79927201</v>
      </c>
      <c r="N545" s="81">
        <v>79927201</v>
      </c>
      <c r="O545" s="81">
        <v>79199101</v>
      </c>
      <c r="P545" s="81">
        <v>79927201</v>
      </c>
      <c r="Q545" s="81">
        <v>79199101</v>
      </c>
      <c r="R545" s="81">
        <v>79927201</v>
      </c>
      <c r="S545" s="81">
        <v>79199101</v>
      </c>
    </row>
    <row r="546" spans="1:19" x14ac:dyDescent="0.35">
      <c r="A546" s="81" t="s">
        <v>555</v>
      </c>
      <c r="B546" s="81">
        <v>90</v>
      </c>
      <c r="C546" s="81" t="s">
        <v>1653</v>
      </c>
      <c r="D546" s="81" t="s">
        <v>5822</v>
      </c>
      <c r="E546" s="81" t="s">
        <v>2073</v>
      </c>
      <c r="F546" s="81">
        <v>73184029</v>
      </c>
      <c r="G546" s="81">
        <v>73756275</v>
      </c>
      <c r="H546" s="81">
        <v>73184029</v>
      </c>
      <c r="I546" s="81" t="s">
        <v>2829</v>
      </c>
      <c r="J546" s="81" t="s">
        <v>2833</v>
      </c>
      <c r="K546" s="81">
        <v>1480440</v>
      </c>
      <c r="L546" s="81">
        <v>0</v>
      </c>
      <c r="M546" s="81">
        <v>74664469</v>
      </c>
      <c r="N546" s="81">
        <v>74664469</v>
      </c>
      <c r="O546" s="81">
        <v>73184029</v>
      </c>
      <c r="P546" s="81">
        <v>74664469</v>
      </c>
      <c r="Q546" s="81">
        <v>73184029</v>
      </c>
      <c r="R546" s="81">
        <v>74664469</v>
      </c>
      <c r="S546" s="81">
        <v>73184029</v>
      </c>
    </row>
    <row r="547" spans="1:19" x14ac:dyDescent="0.35">
      <c r="A547" s="81" t="s">
        <v>556</v>
      </c>
      <c r="B547" s="81">
        <v>90</v>
      </c>
      <c r="C547" s="81" t="s">
        <v>1653</v>
      </c>
      <c r="D547" s="81" t="s">
        <v>5824</v>
      </c>
      <c r="E547" s="81" t="s">
        <v>2284</v>
      </c>
      <c r="F547" s="81">
        <v>1082664803</v>
      </c>
      <c r="G547" s="81">
        <v>1082664803</v>
      </c>
      <c r="H547" s="81">
        <v>1082664803</v>
      </c>
      <c r="I547" s="81" t="s">
        <v>2829</v>
      </c>
      <c r="J547" s="81" t="s">
        <v>2832</v>
      </c>
      <c r="K547" s="81">
        <v>34234767</v>
      </c>
      <c r="L547" s="81">
        <v>0</v>
      </c>
      <c r="M547" s="81">
        <v>1116899570</v>
      </c>
      <c r="N547" s="81">
        <v>1116899570</v>
      </c>
      <c r="O547" s="81">
        <v>1082664803</v>
      </c>
      <c r="P547" s="81">
        <v>1116899570</v>
      </c>
      <c r="Q547" s="81">
        <v>1082664803</v>
      </c>
      <c r="R547" s="81">
        <v>1116899570</v>
      </c>
      <c r="S547" s="81">
        <v>1082664803</v>
      </c>
    </row>
    <row r="548" spans="1:19" x14ac:dyDescent="0.35">
      <c r="A548" s="81" t="s">
        <v>557</v>
      </c>
      <c r="B548" s="81">
        <v>90</v>
      </c>
      <c r="C548" s="81" t="s">
        <v>1653</v>
      </c>
      <c r="D548" s="81" t="s">
        <v>5826</v>
      </c>
      <c r="E548" s="81" t="s">
        <v>2285</v>
      </c>
      <c r="F548" s="81">
        <v>80058123</v>
      </c>
      <c r="G548" s="81">
        <v>83886348</v>
      </c>
      <c r="H548" s="81">
        <v>80058123</v>
      </c>
      <c r="I548" s="81" t="s">
        <v>2829</v>
      </c>
      <c r="J548" s="81" t="s">
        <v>2833</v>
      </c>
      <c r="K548" s="81">
        <v>247750</v>
      </c>
      <c r="L548" s="81">
        <v>0</v>
      </c>
      <c r="M548" s="81">
        <v>80305873</v>
      </c>
      <c r="N548" s="81">
        <v>80305873</v>
      </c>
      <c r="O548" s="81">
        <v>80058123</v>
      </c>
      <c r="P548" s="81">
        <v>132201483</v>
      </c>
      <c r="Q548" s="81">
        <v>131953733</v>
      </c>
      <c r="R548" s="81">
        <v>132201483</v>
      </c>
      <c r="S548" s="81">
        <v>131953733</v>
      </c>
    </row>
    <row r="549" spans="1:19" x14ac:dyDescent="0.35">
      <c r="A549" s="81" t="s">
        <v>558</v>
      </c>
      <c r="B549" s="81">
        <v>90</v>
      </c>
      <c r="C549" s="81" t="s">
        <v>1653</v>
      </c>
      <c r="D549" s="81" t="s">
        <v>6514</v>
      </c>
      <c r="E549" s="81" t="s">
        <v>2286</v>
      </c>
      <c r="F549" s="81">
        <v>8356433</v>
      </c>
      <c r="G549" s="81">
        <v>8356433</v>
      </c>
      <c r="H549" s="81">
        <v>8356433</v>
      </c>
      <c r="I549" s="81" t="s">
        <v>2829</v>
      </c>
      <c r="J549" s="81" t="s">
        <v>2832</v>
      </c>
      <c r="K549" s="81">
        <v>109500</v>
      </c>
      <c r="L549" s="81">
        <v>99785</v>
      </c>
      <c r="M549" s="81">
        <v>8465933</v>
      </c>
      <c r="N549" s="81">
        <v>8366148</v>
      </c>
      <c r="O549" s="81">
        <v>8256648</v>
      </c>
      <c r="P549" s="81">
        <v>8465933</v>
      </c>
      <c r="Q549" s="81">
        <v>8356433</v>
      </c>
      <c r="R549" s="81">
        <v>8366148</v>
      </c>
      <c r="S549" s="81">
        <v>8256648</v>
      </c>
    </row>
    <row r="550" spans="1:19" x14ac:dyDescent="0.35">
      <c r="A550" s="81" t="s">
        <v>559</v>
      </c>
      <c r="B550" s="81">
        <v>90</v>
      </c>
      <c r="C550" s="81" t="s">
        <v>1653</v>
      </c>
      <c r="D550" s="81" t="s">
        <v>6757</v>
      </c>
      <c r="E550" s="81" t="s">
        <v>2287</v>
      </c>
      <c r="F550" s="81">
        <v>995046</v>
      </c>
      <c r="G550" s="81">
        <v>995046</v>
      </c>
      <c r="H550" s="81">
        <v>995046</v>
      </c>
      <c r="I550" s="81" t="s">
        <v>2829</v>
      </c>
      <c r="J550" s="81" t="s">
        <v>2832</v>
      </c>
      <c r="K550" s="81">
        <v>0</v>
      </c>
      <c r="L550" s="81">
        <v>0</v>
      </c>
      <c r="M550" s="81">
        <v>995046</v>
      </c>
      <c r="N550" s="81">
        <v>995046</v>
      </c>
      <c r="O550" s="81">
        <v>995046</v>
      </c>
      <c r="P550" s="81">
        <v>995046</v>
      </c>
      <c r="Q550" s="81">
        <v>995046</v>
      </c>
      <c r="R550" s="81">
        <v>995046</v>
      </c>
      <c r="S550" s="81">
        <v>995046</v>
      </c>
    </row>
    <row r="551" spans="1:19" x14ac:dyDescent="0.35">
      <c r="A551" s="81" t="s">
        <v>560</v>
      </c>
      <c r="B551" s="81">
        <v>90</v>
      </c>
      <c r="C551" s="81" t="s">
        <v>1653</v>
      </c>
      <c r="D551" s="81" t="s">
        <v>6760</v>
      </c>
      <c r="E551" s="81" t="s">
        <v>2288</v>
      </c>
      <c r="F551" s="81">
        <v>2018750</v>
      </c>
      <c r="G551" s="81">
        <v>2018750</v>
      </c>
      <c r="H551" s="81">
        <v>2018750</v>
      </c>
      <c r="I551" s="81" t="s">
        <v>2829</v>
      </c>
      <c r="J551" s="81" t="s">
        <v>2832</v>
      </c>
      <c r="K551" s="81">
        <v>42690</v>
      </c>
      <c r="L551" s="81">
        <v>0</v>
      </c>
      <c r="M551" s="81">
        <v>2061440</v>
      </c>
      <c r="N551" s="81">
        <v>2061440</v>
      </c>
      <c r="O551" s="81">
        <v>2018750</v>
      </c>
      <c r="P551" s="81">
        <v>2061440</v>
      </c>
      <c r="Q551" s="81">
        <v>2018750</v>
      </c>
      <c r="R551" s="81">
        <v>2061440</v>
      </c>
      <c r="S551" s="81">
        <v>2018750</v>
      </c>
    </row>
    <row r="552" spans="1:19" x14ac:dyDescent="0.35">
      <c r="A552" s="81" t="s">
        <v>561</v>
      </c>
      <c r="B552" s="81">
        <v>91</v>
      </c>
      <c r="C552" s="81" t="s">
        <v>1654</v>
      </c>
      <c r="D552" s="81" t="s">
        <v>5524</v>
      </c>
      <c r="E552" s="81" t="s">
        <v>2052</v>
      </c>
      <c r="F552" s="81">
        <v>642292</v>
      </c>
      <c r="G552" s="81">
        <v>642292</v>
      </c>
      <c r="H552" s="81">
        <v>642292</v>
      </c>
      <c r="I552" s="81" t="s">
        <v>2829</v>
      </c>
      <c r="J552" s="81" t="s">
        <v>2832</v>
      </c>
      <c r="K552" s="81">
        <v>20000</v>
      </c>
      <c r="L552" s="81">
        <v>0</v>
      </c>
      <c r="M552" s="81">
        <v>662292</v>
      </c>
      <c r="N552" s="81">
        <v>662292</v>
      </c>
      <c r="O552" s="81">
        <v>642292</v>
      </c>
      <c r="P552" s="81">
        <v>662292</v>
      </c>
      <c r="Q552" s="81">
        <v>642292</v>
      </c>
      <c r="R552" s="81">
        <v>662292</v>
      </c>
      <c r="S552" s="81">
        <v>642292</v>
      </c>
    </row>
    <row r="553" spans="1:19" x14ac:dyDescent="0.35">
      <c r="A553" s="81" t="s">
        <v>562</v>
      </c>
      <c r="B553" s="81">
        <v>91</v>
      </c>
      <c r="C553" s="81" t="s">
        <v>1654</v>
      </c>
      <c r="D553" s="81" t="s">
        <v>5639</v>
      </c>
      <c r="E553" s="81" t="s">
        <v>2100</v>
      </c>
      <c r="F553" s="81">
        <v>39276413</v>
      </c>
      <c r="G553" s="81">
        <v>39276413</v>
      </c>
      <c r="H553" s="81">
        <v>39276413</v>
      </c>
      <c r="I553" s="81" t="s">
        <v>2829</v>
      </c>
      <c r="J553" s="81" t="s">
        <v>2832</v>
      </c>
      <c r="K553" s="81">
        <v>505000</v>
      </c>
      <c r="L553" s="81">
        <v>0</v>
      </c>
      <c r="M553" s="81">
        <v>39781413</v>
      </c>
      <c r="N553" s="81">
        <v>39781413</v>
      </c>
      <c r="O553" s="81">
        <v>39276413</v>
      </c>
      <c r="P553" s="81">
        <v>39781413</v>
      </c>
      <c r="Q553" s="81">
        <v>39276413</v>
      </c>
      <c r="R553" s="81">
        <v>39781413</v>
      </c>
      <c r="S553" s="81">
        <v>39276413</v>
      </c>
    </row>
    <row r="554" spans="1:19" x14ac:dyDescent="0.35">
      <c r="A554" s="81" t="s">
        <v>563</v>
      </c>
      <c r="B554" s="81">
        <v>91</v>
      </c>
      <c r="C554" s="81" t="s">
        <v>1654</v>
      </c>
      <c r="D554" s="81" t="s">
        <v>5744</v>
      </c>
      <c r="E554" s="81" t="s">
        <v>2065</v>
      </c>
      <c r="F554" s="81">
        <v>9204202</v>
      </c>
      <c r="G554" s="81">
        <v>9204202</v>
      </c>
      <c r="H554" s="81">
        <v>9204202</v>
      </c>
      <c r="I554" s="81" t="s">
        <v>2829</v>
      </c>
      <c r="J554" s="81" t="s">
        <v>2832</v>
      </c>
      <c r="K554" s="81">
        <v>127500</v>
      </c>
      <c r="L554" s="81">
        <v>0</v>
      </c>
      <c r="M554" s="81">
        <v>9331702</v>
      </c>
      <c r="N554" s="81">
        <v>9331702</v>
      </c>
      <c r="O554" s="81">
        <v>9204202</v>
      </c>
      <c r="P554" s="81">
        <v>9331702</v>
      </c>
      <c r="Q554" s="81">
        <v>9204202</v>
      </c>
      <c r="R554" s="81">
        <v>9331702</v>
      </c>
      <c r="S554" s="81">
        <v>9204202</v>
      </c>
    </row>
    <row r="555" spans="1:19" x14ac:dyDescent="0.35">
      <c r="A555" s="81" t="s">
        <v>564</v>
      </c>
      <c r="B555" s="81">
        <v>91</v>
      </c>
      <c r="C555" s="81" t="s">
        <v>1654</v>
      </c>
      <c r="D555" s="81" t="s">
        <v>5827</v>
      </c>
      <c r="E555" s="81" t="s">
        <v>2289</v>
      </c>
      <c r="F555" s="81">
        <v>349216238</v>
      </c>
      <c r="G555" s="81">
        <v>349216238</v>
      </c>
      <c r="H555" s="81">
        <v>349216238</v>
      </c>
      <c r="I555" s="81" t="s">
        <v>2829</v>
      </c>
      <c r="J555" s="81" t="s">
        <v>2832</v>
      </c>
      <c r="K555" s="81">
        <v>9585333</v>
      </c>
      <c r="L555" s="81">
        <v>0</v>
      </c>
      <c r="M555" s="81">
        <v>358801571</v>
      </c>
      <c r="N555" s="81">
        <v>358801571</v>
      </c>
      <c r="O555" s="81">
        <v>349216238</v>
      </c>
      <c r="P555" s="81">
        <v>358801571</v>
      </c>
      <c r="Q555" s="81">
        <v>349216238</v>
      </c>
      <c r="R555" s="81">
        <v>358801571</v>
      </c>
      <c r="S555" s="81">
        <v>349216238</v>
      </c>
    </row>
    <row r="556" spans="1:19" x14ac:dyDescent="0.35">
      <c r="A556" s="81" t="s">
        <v>565</v>
      </c>
      <c r="B556" s="81">
        <v>91</v>
      </c>
      <c r="C556" s="81" t="s">
        <v>1654</v>
      </c>
      <c r="D556" s="81" t="s">
        <v>5829</v>
      </c>
      <c r="E556" s="81" t="s">
        <v>2101</v>
      </c>
      <c r="F556" s="81">
        <v>257138130</v>
      </c>
      <c r="G556" s="81">
        <v>257138130</v>
      </c>
      <c r="H556" s="81">
        <v>257138130</v>
      </c>
      <c r="I556" s="81" t="s">
        <v>2829</v>
      </c>
      <c r="J556" s="81" t="s">
        <v>2832</v>
      </c>
      <c r="K556" s="81">
        <v>7259981</v>
      </c>
      <c r="L556" s="81">
        <v>0</v>
      </c>
      <c r="M556" s="81">
        <v>264398111</v>
      </c>
      <c r="N556" s="81">
        <v>264398111</v>
      </c>
      <c r="O556" s="81">
        <v>257138130</v>
      </c>
      <c r="P556" s="81">
        <v>264398111</v>
      </c>
      <c r="Q556" s="81">
        <v>257138130</v>
      </c>
      <c r="R556" s="81">
        <v>264398111</v>
      </c>
      <c r="S556" s="81">
        <v>257138130</v>
      </c>
    </row>
    <row r="557" spans="1:19" x14ac:dyDescent="0.35">
      <c r="A557" s="81" t="s">
        <v>566</v>
      </c>
      <c r="B557" s="81">
        <v>91</v>
      </c>
      <c r="C557" s="81" t="s">
        <v>1654</v>
      </c>
      <c r="D557" s="81" t="s">
        <v>5830</v>
      </c>
      <c r="E557" s="81" t="s">
        <v>2290</v>
      </c>
      <c r="F557" s="81">
        <v>2410600992</v>
      </c>
      <c r="G557" s="81">
        <v>2410600992</v>
      </c>
      <c r="H557" s="81">
        <v>2410600992</v>
      </c>
      <c r="I557" s="81" t="s">
        <v>2829</v>
      </c>
      <c r="J557" s="81" t="s">
        <v>2832</v>
      </c>
      <c r="K557" s="81">
        <v>59696250</v>
      </c>
      <c r="L557" s="81">
        <v>0</v>
      </c>
      <c r="M557" s="81">
        <v>2470297242</v>
      </c>
      <c r="N557" s="81">
        <v>2470297242</v>
      </c>
      <c r="O557" s="81">
        <v>2410600992</v>
      </c>
      <c r="P557" s="81">
        <v>2470297242</v>
      </c>
      <c r="Q557" s="81">
        <v>2410600992</v>
      </c>
      <c r="R557" s="81">
        <v>2470297242</v>
      </c>
      <c r="S557" s="81">
        <v>2410600992</v>
      </c>
    </row>
    <row r="558" spans="1:19" x14ac:dyDescent="0.35">
      <c r="A558" s="81" t="s">
        <v>567</v>
      </c>
      <c r="B558" s="81">
        <v>91</v>
      </c>
      <c r="C558" s="81" t="s">
        <v>1654</v>
      </c>
      <c r="D558" s="81" t="s">
        <v>5831</v>
      </c>
      <c r="E558" s="81" t="s">
        <v>2291</v>
      </c>
      <c r="F558" s="81">
        <v>395347207</v>
      </c>
      <c r="G558" s="81">
        <v>395347207</v>
      </c>
      <c r="H558" s="81">
        <v>395347207</v>
      </c>
      <c r="I558" s="81" t="s">
        <v>2829</v>
      </c>
      <c r="J558" s="81" t="s">
        <v>2832</v>
      </c>
      <c r="K558" s="81">
        <v>10905910</v>
      </c>
      <c r="L558" s="81">
        <v>0</v>
      </c>
      <c r="M558" s="81">
        <v>406253117</v>
      </c>
      <c r="N558" s="81">
        <v>406253117</v>
      </c>
      <c r="O558" s="81">
        <v>395347207</v>
      </c>
      <c r="P558" s="81">
        <v>406253117</v>
      </c>
      <c r="Q558" s="81">
        <v>395347207</v>
      </c>
      <c r="R558" s="81">
        <v>406253117</v>
      </c>
      <c r="S558" s="81">
        <v>395347207</v>
      </c>
    </row>
    <row r="559" spans="1:19" x14ac:dyDescent="0.35">
      <c r="A559" s="81" t="s">
        <v>568</v>
      </c>
      <c r="B559" s="81">
        <v>91</v>
      </c>
      <c r="C559" s="81" t="s">
        <v>1654</v>
      </c>
      <c r="D559" s="81" t="s">
        <v>5832</v>
      </c>
      <c r="E559" s="81" t="s">
        <v>2292</v>
      </c>
      <c r="F559" s="81">
        <v>4131847055</v>
      </c>
      <c r="G559" s="81">
        <v>4131847055</v>
      </c>
      <c r="H559" s="81">
        <v>4131847055</v>
      </c>
      <c r="I559" s="81" t="s">
        <v>2829</v>
      </c>
      <c r="J559" s="81" t="s">
        <v>2832</v>
      </c>
      <c r="K559" s="81">
        <v>71332900</v>
      </c>
      <c r="L559" s="81">
        <v>0</v>
      </c>
      <c r="M559" s="81">
        <v>4203179955</v>
      </c>
      <c r="N559" s="81">
        <v>4203179955</v>
      </c>
      <c r="O559" s="81">
        <v>4131847055</v>
      </c>
      <c r="P559" s="81">
        <v>4203179955</v>
      </c>
      <c r="Q559" s="81">
        <v>4131847055</v>
      </c>
      <c r="R559" s="81">
        <v>4203179955</v>
      </c>
      <c r="S559" s="81">
        <v>4131847055</v>
      </c>
    </row>
    <row r="560" spans="1:19" x14ac:dyDescent="0.35">
      <c r="A560" s="81" t="s">
        <v>569</v>
      </c>
      <c r="B560" s="81">
        <v>91</v>
      </c>
      <c r="C560" s="81" t="s">
        <v>1654</v>
      </c>
      <c r="D560" s="81" t="s">
        <v>5833</v>
      </c>
      <c r="E560" s="81" t="s">
        <v>2293</v>
      </c>
      <c r="F560" s="81">
        <v>156671826</v>
      </c>
      <c r="G560" s="81">
        <v>156671826</v>
      </c>
      <c r="H560" s="81">
        <v>156671826</v>
      </c>
      <c r="I560" s="81" t="s">
        <v>2829</v>
      </c>
      <c r="J560" s="81" t="s">
        <v>2832</v>
      </c>
      <c r="K560" s="81">
        <v>3793306</v>
      </c>
      <c r="L560" s="81">
        <v>0</v>
      </c>
      <c r="M560" s="81">
        <v>160465132</v>
      </c>
      <c r="N560" s="81">
        <v>160465132</v>
      </c>
      <c r="O560" s="81">
        <v>156671826</v>
      </c>
      <c r="P560" s="81">
        <v>160465132</v>
      </c>
      <c r="Q560" s="81">
        <v>156671826</v>
      </c>
      <c r="R560" s="81">
        <v>160465132</v>
      </c>
      <c r="S560" s="81">
        <v>156671826</v>
      </c>
    </row>
    <row r="561" spans="1:19" x14ac:dyDescent="0.35">
      <c r="A561" s="81" t="s">
        <v>570</v>
      </c>
      <c r="B561" s="81">
        <v>91</v>
      </c>
      <c r="C561" s="81" t="s">
        <v>1654</v>
      </c>
      <c r="D561" s="81" t="s">
        <v>5835</v>
      </c>
      <c r="E561" s="81" t="s">
        <v>2066</v>
      </c>
      <c r="F561" s="81">
        <v>988886225</v>
      </c>
      <c r="G561" s="81">
        <v>988886225</v>
      </c>
      <c r="H561" s="81">
        <v>988886225</v>
      </c>
      <c r="I561" s="81" t="s">
        <v>2829</v>
      </c>
      <c r="J561" s="81" t="s">
        <v>2832</v>
      </c>
      <c r="K561" s="81">
        <v>20456536</v>
      </c>
      <c r="L561" s="81">
        <v>0</v>
      </c>
      <c r="M561" s="81">
        <v>1009342761</v>
      </c>
      <c r="N561" s="81">
        <v>1009342761</v>
      </c>
      <c r="O561" s="81">
        <v>988886225</v>
      </c>
      <c r="P561" s="81">
        <v>1009342761</v>
      </c>
      <c r="Q561" s="81">
        <v>988886225</v>
      </c>
      <c r="R561" s="81">
        <v>1009342761</v>
      </c>
      <c r="S561" s="81">
        <v>988886225</v>
      </c>
    </row>
    <row r="562" spans="1:19" x14ac:dyDescent="0.35">
      <c r="A562" s="81" t="s">
        <v>571</v>
      </c>
      <c r="B562" s="81">
        <v>91</v>
      </c>
      <c r="C562" s="81" t="s">
        <v>1654</v>
      </c>
      <c r="D562" s="81" t="s">
        <v>5837</v>
      </c>
      <c r="E562" s="81" t="s">
        <v>2102</v>
      </c>
      <c r="F562" s="81">
        <v>903441384</v>
      </c>
      <c r="G562" s="81">
        <v>903441384</v>
      </c>
      <c r="H562" s="81">
        <v>903441384</v>
      </c>
      <c r="I562" s="81" t="s">
        <v>2829</v>
      </c>
      <c r="J562" s="81" t="s">
        <v>2832</v>
      </c>
      <c r="K562" s="81">
        <v>20395587</v>
      </c>
      <c r="L562" s="81">
        <v>0</v>
      </c>
      <c r="M562" s="81">
        <v>923836971</v>
      </c>
      <c r="N562" s="81">
        <v>923836971</v>
      </c>
      <c r="O562" s="81">
        <v>903441384</v>
      </c>
      <c r="P562" s="81">
        <v>923836971</v>
      </c>
      <c r="Q562" s="81">
        <v>903441384</v>
      </c>
      <c r="R562" s="81">
        <v>923836971</v>
      </c>
      <c r="S562" s="81">
        <v>903441384</v>
      </c>
    </row>
    <row r="563" spans="1:19" x14ac:dyDescent="0.35">
      <c r="A563" s="81" t="s">
        <v>572</v>
      </c>
      <c r="B563" s="81">
        <v>91</v>
      </c>
      <c r="C563" s="81" t="s">
        <v>1654</v>
      </c>
      <c r="D563" s="81" t="s">
        <v>5840</v>
      </c>
      <c r="E563" s="81" t="s">
        <v>2067</v>
      </c>
      <c r="F563" s="81">
        <v>331305784</v>
      </c>
      <c r="G563" s="81">
        <v>331305784</v>
      </c>
      <c r="H563" s="81">
        <v>331305784</v>
      </c>
      <c r="I563" s="81" t="s">
        <v>2829</v>
      </c>
      <c r="J563" s="81" t="s">
        <v>2832</v>
      </c>
      <c r="K563" s="81">
        <v>7857636</v>
      </c>
      <c r="L563" s="81">
        <v>0</v>
      </c>
      <c r="M563" s="81">
        <v>339163420</v>
      </c>
      <c r="N563" s="81">
        <v>339163420</v>
      </c>
      <c r="O563" s="81">
        <v>331305784</v>
      </c>
      <c r="P563" s="81">
        <v>339163420</v>
      </c>
      <c r="Q563" s="81">
        <v>331305784</v>
      </c>
      <c r="R563" s="81">
        <v>339163420</v>
      </c>
      <c r="S563" s="81">
        <v>331305784</v>
      </c>
    </row>
    <row r="564" spans="1:19" x14ac:dyDescent="0.35">
      <c r="A564" s="81" t="s">
        <v>573</v>
      </c>
      <c r="B564" s="81">
        <v>91</v>
      </c>
      <c r="C564" s="81" t="s">
        <v>1654</v>
      </c>
      <c r="D564" s="81" t="s">
        <v>5841</v>
      </c>
      <c r="E564" s="81" t="s">
        <v>2294</v>
      </c>
      <c r="F564" s="81">
        <v>1152283846</v>
      </c>
      <c r="G564" s="81">
        <v>1152283846</v>
      </c>
      <c r="H564" s="81">
        <v>1152283846</v>
      </c>
      <c r="I564" s="81" t="s">
        <v>2829</v>
      </c>
      <c r="J564" s="81" t="s">
        <v>2832</v>
      </c>
      <c r="K564" s="81">
        <v>23260112</v>
      </c>
      <c r="L564" s="81">
        <v>0</v>
      </c>
      <c r="M564" s="81">
        <v>1175543958</v>
      </c>
      <c r="N564" s="81">
        <v>1175543958</v>
      </c>
      <c r="O564" s="81">
        <v>1152283846</v>
      </c>
      <c r="P564" s="81">
        <v>1175543958</v>
      </c>
      <c r="Q564" s="81">
        <v>1152283846</v>
      </c>
      <c r="R564" s="81">
        <v>1175543958</v>
      </c>
      <c r="S564" s="81">
        <v>1152283846</v>
      </c>
    </row>
    <row r="565" spans="1:19" x14ac:dyDescent="0.35">
      <c r="A565" s="81" t="s">
        <v>574</v>
      </c>
      <c r="B565" s="81">
        <v>91</v>
      </c>
      <c r="C565" s="81" t="s">
        <v>1654</v>
      </c>
      <c r="D565" s="81" t="s">
        <v>5842</v>
      </c>
      <c r="E565" s="81" t="s">
        <v>2295</v>
      </c>
      <c r="F565" s="81">
        <v>508177548</v>
      </c>
      <c r="G565" s="81">
        <v>508177548</v>
      </c>
      <c r="H565" s="81">
        <v>508177548</v>
      </c>
      <c r="I565" s="81" t="s">
        <v>2829</v>
      </c>
      <c r="J565" s="81" t="s">
        <v>2832</v>
      </c>
      <c r="K565" s="81">
        <v>13000955</v>
      </c>
      <c r="L565" s="81">
        <v>0</v>
      </c>
      <c r="M565" s="81">
        <v>521178503</v>
      </c>
      <c r="N565" s="81">
        <v>521178503</v>
      </c>
      <c r="O565" s="81">
        <v>508177548</v>
      </c>
      <c r="P565" s="81">
        <v>521178503</v>
      </c>
      <c r="Q565" s="81">
        <v>508177548</v>
      </c>
      <c r="R565" s="81">
        <v>521178503</v>
      </c>
      <c r="S565" s="81">
        <v>508177548</v>
      </c>
    </row>
    <row r="566" spans="1:19" x14ac:dyDescent="0.35">
      <c r="A566" s="81" t="s">
        <v>575</v>
      </c>
      <c r="B566" s="81">
        <v>91</v>
      </c>
      <c r="C566" s="81" t="s">
        <v>1654</v>
      </c>
      <c r="D566" s="81" t="s">
        <v>5844</v>
      </c>
      <c r="E566" s="81" t="s">
        <v>2068</v>
      </c>
      <c r="F566" s="81">
        <v>503405448</v>
      </c>
      <c r="G566" s="81">
        <v>503405448</v>
      </c>
      <c r="H566" s="81">
        <v>503405448</v>
      </c>
      <c r="I566" s="81" t="s">
        <v>2829</v>
      </c>
      <c r="J566" s="81" t="s">
        <v>2832</v>
      </c>
      <c r="K566" s="81">
        <v>8515045</v>
      </c>
      <c r="L566" s="81">
        <v>0</v>
      </c>
      <c r="M566" s="81">
        <v>511920493</v>
      </c>
      <c r="N566" s="81">
        <v>511920493</v>
      </c>
      <c r="O566" s="81">
        <v>503405448</v>
      </c>
      <c r="P566" s="81">
        <v>511920493</v>
      </c>
      <c r="Q566" s="81">
        <v>503405448</v>
      </c>
      <c r="R566" s="81">
        <v>511920493</v>
      </c>
      <c r="S566" s="81">
        <v>503405448</v>
      </c>
    </row>
    <row r="567" spans="1:19" x14ac:dyDescent="0.35">
      <c r="A567" s="81" t="s">
        <v>576</v>
      </c>
      <c r="B567" s="81">
        <v>91</v>
      </c>
      <c r="C567" s="81" t="s">
        <v>1654</v>
      </c>
      <c r="D567" s="81" t="s">
        <v>5845</v>
      </c>
      <c r="E567" s="81" t="s">
        <v>2296</v>
      </c>
      <c r="F567" s="81">
        <v>323520628</v>
      </c>
      <c r="G567" s="81">
        <v>323520628</v>
      </c>
      <c r="H567" s="81">
        <v>323520628</v>
      </c>
      <c r="I567" s="81" t="s">
        <v>2829</v>
      </c>
      <c r="J567" s="81" t="s">
        <v>2832</v>
      </c>
      <c r="K567" s="81">
        <v>10232373</v>
      </c>
      <c r="L567" s="81">
        <v>0</v>
      </c>
      <c r="M567" s="81">
        <v>333753001</v>
      </c>
      <c r="N567" s="81">
        <v>333753001</v>
      </c>
      <c r="O567" s="81">
        <v>323520628</v>
      </c>
      <c r="P567" s="81">
        <v>333753001</v>
      </c>
      <c r="Q567" s="81">
        <v>323520628</v>
      </c>
      <c r="R567" s="81">
        <v>333753001</v>
      </c>
      <c r="S567" s="81">
        <v>323520628</v>
      </c>
    </row>
    <row r="568" spans="1:19" x14ac:dyDescent="0.35">
      <c r="A568" s="81" t="s">
        <v>577</v>
      </c>
      <c r="B568" s="81">
        <v>92</v>
      </c>
      <c r="C568" s="81" t="s">
        <v>1655</v>
      </c>
      <c r="D568" s="81" t="s">
        <v>5846</v>
      </c>
      <c r="E568" s="81" t="s">
        <v>2297</v>
      </c>
      <c r="F568" s="81">
        <v>280813898</v>
      </c>
      <c r="G568" s="81">
        <v>308313781</v>
      </c>
      <c r="H568" s="81">
        <v>280813898</v>
      </c>
      <c r="I568" s="81" t="s">
        <v>2829</v>
      </c>
      <c r="J568" s="81" t="s">
        <v>2834</v>
      </c>
      <c r="K568" s="81">
        <v>8953682</v>
      </c>
      <c r="L568" s="81">
        <v>11067912</v>
      </c>
      <c r="M568" s="81">
        <v>289767580</v>
      </c>
      <c r="N568" s="81">
        <v>278699668</v>
      </c>
      <c r="O568" s="81">
        <v>269745986</v>
      </c>
      <c r="P568" s="81">
        <v>289767580</v>
      </c>
      <c r="Q568" s="81">
        <v>280813898</v>
      </c>
      <c r="R568" s="81">
        <v>278699668</v>
      </c>
      <c r="S568" s="81">
        <v>269745986</v>
      </c>
    </row>
    <row r="569" spans="1:19" x14ac:dyDescent="0.35">
      <c r="A569" s="81" t="s">
        <v>578</v>
      </c>
      <c r="B569" s="81">
        <v>92</v>
      </c>
      <c r="C569" s="81" t="s">
        <v>1655</v>
      </c>
      <c r="D569" s="81" t="s">
        <v>5849</v>
      </c>
      <c r="E569" s="81" t="s">
        <v>2298</v>
      </c>
      <c r="F569" s="81">
        <v>1132719441</v>
      </c>
      <c r="G569" s="81">
        <v>1171701054</v>
      </c>
      <c r="H569" s="81">
        <v>1132719441</v>
      </c>
      <c r="I569" s="81" t="s">
        <v>2829</v>
      </c>
      <c r="J569" s="81" t="s">
        <v>2833</v>
      </c>
      <c r="K569" s="81">
        <v>20259290</v>
      </c>
      <c r="L569" s="81">
        <v>0</v>
      </c>
      <c r="M569" s="81">
        <v>1152978731</v>
      </c>
      <c r="N569" s="81">
        <v>1152978731</v>
      </c>
      <c r="O569" s="81">
        <v>1132719441</v>
      </c>
      <c r="P569" s="81">
        <v>1152978731</v>
      </c>
      <c r="Q569" s="81">
        <v>1132719441</v>
      </c>
      <c r="R569" s="81">
        <v>1152978731</v>
      </c>
      <c r="S569" s="81">
        <v>1132719441</v>
      </c>
    </row>
    <row r="570" spans="1:19" x14ac:dyDescent="0.35">
      <c r="A570" s="81" t="s">
        <v>579</v>
      </c>
      <c r="B570" s="81">
        <v>92</v>
      </c>
      <c r="C570" s="81" t="s">
        <v>1655</v>
      </c>
      <c r="D570" s="81" t="s">
        <v>5851</v>
      </c>
      <c r="E570" s="81" t="s">
        <v>2299</v>
      </c>
      <c r="F570" s="81">
        <v>4912031988</v>
      </c>
      <c r="G570" s="81">
        <v>5303109064</v>
      </c>
      <c r="H570" s="81">
        <v>4912031988</v>
      </c>
      <c r="I570" s="81" t="s">
        <v>2829</v>
      </c>
      <c r="J570" s="81" t="s">
        <v>2834</v>
      </c>
      <c r="K570" s="81">
        <v>98664485</v>
      </c>
      <c r="L570" s="81">
        <v>0</v>
      </c>
      <c r="M570" s="81">
        <v>5010696473</v>
      </c>
      <c r="N570" s="81">
        <v>5010696473</v>
      </c>
      <c r="O570" s="81">
        <v>4912031988</v>
      </c>
      <c r="P570" s="81">
        <v>5010696473</v>
      </c>
      <c r="Q570" s="81">
        <v>4912031988</v>
      </c>
      <c r="R570" s="81">
        <v>5010696473</v>
      </c>
      <c r="S570" s="81">
        <v>4912031988</v>
      </c>
    </row>
    <row r="571" spans="1:19" x14ac:dyDescent="0.35">
      <c r="A571" s="81" t="s">
        <v>580</v>
      </c>
      <c r="B571" s="81">
        <v>92</v>
      </c>
      <c r="C571" s="81" t="s">
        <v>1655</v>
      </c>
      <c r="D571" s="81" t="s">
        <v>5852</v>
      </c>
      <c r="E571" s="81" t="s">
        <v>2300</v>
      </c>
      <c r="F571" s="81">
        <v>1645257523</v>
      </c>
      <c r="G571" s="81">
        <v>1703740846</v>
      </c>
      <c r="H571" s="81">
        <v>1645257523</v>
      </c>
      <c r="I571" s="81" t="s">
        <v>2829</v>
      </c>
      <c r="J571" s="81" t="s">
        <v>2833</v>
      </c>
      <c r="K571" s="81">
        <v>49171327</v>
      </c>
      <c r="L571" s="81">
        <v>79704166</v>
      </c>
      <c r="M571" s="81">
        <v>1694428850</v>
      </c>
      <c r="N571" s="81">
        <v>1614724684</v>
      </c>
      <c r="O571" s="81">
        <v>1565553357</v>
      </c>
      <c r="P571" s="81">
        <v>1694428850</v>
      </c>
      <c r="Q571" s="81">
        <v>1645257523</v>
      </c>
      <c r="R571" s="81">
        <v>1614724684</v>
      </c>
      <c r="S571" s="81">
        <v>1565553357</v>
      </c>
    </row>
    <row r="572" spans="1:19" x14ac:dyDescent="0.35">
      <c r="A572" s="81" t="s">
        <v>581</v>
      </c>
      <c r="B572" s="81">
        <v>92</v>
      </c>
      <c r="C572" s="81" t="s">
        <v>1655</v>
      </c>
      <c r="D572" s="81" t="s">
        <v>5853</v>
      </c>
      <c r="E572" s="81" t="s">
        <v>2301</v>
      </c>
      <c r="F572" s="81">
        <v>460366518</v>
      </c>
      <c r="G572" s="81">
        <v>474768581</v>
      </c>
      <c r="H572" s="81">
        <v>460366518</v>
      </c>
      <c r="I572" s="81" t="s">
        <v>2829</v>
      </c>
      <c r="J572" s="81" t="s">
        <v>2833</v>
      </c>
      <c r="K572" s="81">
        <v>13542377</v>
      </c>
      <c r="L572" s="81">
        <v>24563965</v>
      </c>
      <c r="M572" s="81">
        <v>473908895</v>
      </c>
      <c r="N572" s="81">
        <v>449344930</v>
      </c>
      <c r="O572" s="81">
        <v>435802553</v>
      </c>
      <c r="P572" s="81">
        <v>473908895</v>
      </c>
      <c r="Q572" s="81">
        <v>460366518</v>
      </c>
      <c r="R572" s="81">
        <v>449344930</v>
      </c>
      <c r="S572" s="81">
        <v>435802553</v>
      </c>
    </row>
    <row r="573" spans="1:19" x14ac:dyDescent="0.35">
      <c r="A573" s="81" t="s">
        <v>582</v>
      </c>
      <c r="B573" s="81">
        <v>92</v>
      </c>
      <c r="C573" s="81" t="s">
        <v>1655</v>
      </c>
      <c r="D573" s="81" t="s">
        <v>5854</v>
      </c>
      <c r="E573" s="81" t="s">
        <v>2302</v>
      </c>
      <c r="F573" s="81">
        <v>585459108</v>
      </c>
      <c r="G573" s="81">
        <v>606695564</v>
      </c>
      <c r="H573" s="81">
        <v>585459108</v>
      </c>
      <c r="I573" s="81" t="s">
        <v>2829</v>
      </c>
      <c r="J573" s="81" t="s">
        <v>2833</v>
      </c>
      <c r="K573" s="81">
        <v>19839747</v>
      </c>
      <c r="L573" s="81">
        <v>35301320</v>
      </c>
      <c r="M573" s="81">
        <v>605298855</v>
      </c>
      <c r="N573" s="81">
        <v>569997535</v>
      </c>
      <c r="O573" s="81">
        <v>550157788</v>
      </c>
      <c r="P573" s="81">
        <v>605298855</v>
      </c>
      <c r="Q573" s="81">
        <v>585459108</v>
      </c>
      <c r="R573" s="81">
        <v>569997535</v>
      </c>
      <c r="S573" s="81">
        <v>550157788</v>
      </c>
    </row>
    <row r="574" spans="1:19" x14ac:dyDescent="0.35">
      <c r="A574" s="81" t="s">
        <v>583</v>
      </c>
      <c r="B574" s="81">
        <v>92</v>
      </c>
      <c r="C574" s="81" t="s">
        <v>1655</v>
      </c>
      <c r="D574" s="81" t="s">
        <v>5855</v>
      </c>
      <c r="E574" s="81" t="s">
        <v>2303</v>
      </c>
      <c r="F574" s="81">
        <v>369680700</v>
      </c>
      <c r="G574" s="81">
        <v>387239978</v>
      </c>
      <c r="H574" s="81">
        <v>369680700</v>
      </c>
      <c r="I574" s="81" t="s">
        <v>2829</v>
      </c>
      <c r="J574" s="81" t="s">
        <v>2834</v>
      </c>
      <c r="K574" s="81">
        <v>13998956</v>
      </c>
      <c r="L574" s="81">
        <v>24847692</v>
      </c>
      <c r="M574" s="81">
        <v>383679656</v>
      </c>
      <c r="N574" s="81">
        <v>358831964</v>
      </c>
      <c r="O574" s="81">
        <v>344833008</v>
      </c>
      <c r="P574" s="81">
        <v>383679656</v>
      </c>
      <c r="Q574" s="81">
        <v>369680700</v>
      </c>
      <c r="R574" s="81">
        <v>358831964</v>
      </c>
      <c r="S574" s="81">
        <v>344833008</v>
      </c>
    </row>
    <row r="575" spans="1:19" x14ac:dyDescent="0.35">
      <c r="A575" s="81" t="s">
        <v>584</v>
      </c>
      <c r="B575" s="81">
        <v>93</v>
      </c>
      <c r="C575" s="81" t="s">
        <v>1656</v>
      </c>
      <c r="D575" s="81" t="s">
        <v>5856</v>
      </c>
      <c r="E575" s="81" t="s">
        <v>2304</v>
      </c>
      <c r="F575" s="81">
        <v>841522390</v>
      </c>
      <c r="G575" s="81">
        <v>841522390</v>
      </c>
      <c r="H575" s="81">
        <v>841522390</v>
      </c>
      <c r="I575" s="81" t="s">
        <v>2829</v>
      </c>
      <c r="J575" s="81" t="s">
        <v>2832</v>
      </c>
      <c r="K575" s="81">
        <v>9108930</v>
      </c>
      <c r="L575" s="81">
        <v>0</v>
      </c>
      <c r="M575" s="81">
        <v>850631320</v>
      </c>
      <c r="N575" s="81">
        <v>850631320</v>
      </c>
      <c r="O575" s="81">
        <v>841522390</v>
      </c>
      <c r="P575" s="81">
        <v>850631320</v>
      </c>
      <c r="Q575" s="81">
        <v>841522390</v>
      </c>
      <c r="R575" s="81">
        <v>850631320</v>
      </c>
      <c r="S575" s="81">
        <v>841522390</v>
      </c>
    </row>
    <row r="576" spans="1:19" x14ac:dyDescent="0.35">
      <c r="A576" s="81" t="s">
        <v>585</v>
      </c>
      <c r="B576" s="81">
        <v>93</v>
      </c>
      <c r="C576" s="81" t="s">
        <v>1656</v>
      </c>
      <c r="D576" s="81" t="s">
        <v>5857</v>
      </c>
      <c r="E576" s="81" t="s">
        <v>2305</v>
      </c>
      <c r="F576" s="81">
        <v>439945206</v>
      </c>
      <c r="G576" s="81">
        <v>439945206</v>
      </c>
      <c r="H576" s="81">
        <v>439945206</v>
      </c>
      <c r="I576" s="81" t="s">
        <v>2829</v>
      </c>
      <c r="J576" s="81" t="s">
        <v>2832</v>
      </c>
      <c r="K576" s="81">
        <v>7954626</v>
      </c>
      <c r="L576" s="81">
        <v>0</v>
      </c>
      <c r="M576" s="81">
        <v>447899832</v>
      </c>
      <c r="N576" s="81">
        <v>447899832</v>
      </c>
      <c r="O576" s="81">
        <v>439945206</v>
      </c>
      <c r="P576" s="81">
        <v>447899832</v>
      </c>
      <c r="Q576" s="81">
        <v>439945206</v>
      </c>
      <c r="R576" s="81">
        <v>447899832</v>
      </c>
      <c r="S576" s="81">
        <v>439945206</v>
      </c>
    </row>
    <row r="577" spans="1:19" x14ac:dyDescent="0.35">
      <c r="A577" s="81" t="s">
        <v>586</v>
      </c>
      <c r="B577" s="81">
        <v>93</v>
      </c>
      <c r="C577" s="81" t="s">
        <v>1656</v>
      </c>
      <c r="D577" s="81" t="s">
        <v>5859</v>
      </c>
      <c r="E577" s="81" t="s">
        <v>1954</v>
      </c>
      <c r="F577" s="81">
        <v>1868673658</v>
      </c>
      <c r="G577" s="81">
        <v>1868673658</v>
      </c>
      <c r="H577" s="81">
        <v>1868673658</v>
      </c>
      <c r="I577" s="81" t="s">
        <v>2829</v>
      </c>
      <c r="J577" s="81" t="s">
        <v>2832</v>
      </c>
      <c r="K577" s="81">
        <v>33931280</v>
      </c>
      <c r="L577" s="81">
        <v>73639332</v>
      </c>
      <c r="M577" s="81">
        <v>1902604938</v>
      </c>
      <c r="N577" s="81">
        <v>1828965606</v>
      </c>
      <c r="O577" s="81">
        <v>1795034326</v>
      </c>
      <c r="P577" s="81">
        <v>1902604938</v>
      </c>
      <c r="Q577" s="81">
        <v>1868673658</v>
      </c>
      <c r="R577" s="81">
        <v>1828965606</v>
      </c>
      <c r="S577" s="81">
        <v>1795034326</v>
      </c>
    </row>
    <row r="578" spans="1:19" x14ac:dyDescent="0.35">
      <c r="A578" s="81" t="s">
        <v>587</v>
      </c>
      <c r="B578" s="81">
        <v>93</v>
      </c>
      <c r="C578" s="81" t="s">
        <v>1656</v>
      </c>
      <c r="D578" s="81" t="s">
        <v>5860</v>
      </c>
      <c r="E578" s="81" t="s">
        <v>2306</v>
      </c>
      <c r="F578" s="81">
        <v>89474158</v>
      </c>
      <c r="G578" s="81">
        <v>89474158</v>
      </c>
      <c r="H578" s="81">
        <v>89474158</v>
      </c>
      <c r="I578" s="81" t="s">
        <v>2829</v>
      </c>
      <c r="J578" s="81" t="s">
        <v>2832</v>
      </c>
      <c r="K578" s="81">
        <v>1679479</v>
      </c>
      <c r="L578" s="81">
        <v>0</v>
      </c>
      <c r="M578" s="81">
        <v>91153637</v>
      </c>
      <c r="N578" s="81">
        <v>91153637</v>
      </c>
      <c r="O578" s="81">
        <v>89474158</v>
      </c>
      <c r="P578" s="81">
        <v>91153637</v>
      </c>
      <c r="Q578" s="81">
        <v>89474158</v>
      </c>
      <c r="R578" s="81">
        <v>91153637</v>
      </c>
      <c r="S578" s="81">
        <v>89474158</v>
      </c>
    </row>
    <row r="579" spans="1:19" x14ac:dyDescent="0.35">
      <c r="A579" s="81" t="s">
        <v>588</v>
      </c>
      <c r="B579" s="81">
        <v>93</v>
      </c>
      <c r="C579" s="81" t="s">
        <v>1656</v>
      </c>
      <c r="D579" s="81" t="s">
        <v>6266</v>
      </c>
      <c r="E579" s="81" t="s">
        <v>2307</v>
      </c>
      <c r="F579" s="81">
        <v>165757309</v>
      </c>
      <c r="G579" s="81">
        <v>165757309</v>
      </c>
      <c r="H579" s="81">
        <v>165757309</v>
      </c>
      <c r="I579" s="81" t="s">
        <v>2829</v>
      </c>
      <c r="J579" s="81" t="s">
        <v>2832</v>
      </c>
      <c r="K579" s="81">
        <v>4027990</v>
      </c>
      <c r="L579" s="81">
        <v>0</v>
      </c>
      <c r="M579" s="81">
        <v>169785299</v>
      </c>
      <c r="N579" s="81">
        <v>169785299</v>
      </c>
      <c r="O579" s="81">
        <v>165757309</v>
      </c>
      <c r="P579" s="81">
        <v>169785299</v>
      </c>
      <c r="Q579" s="81">
        <v>165757309</v>
      </c>
      <c r="R579" s="81">
        <v>169785299</v>
      </c>
      <c r="S579" s="81">
        <v>165757309</v>
      </c>
    </row>
    <row r="580" spans="1:19" x14ac:dyDescent="0.35">
      <c r="A580" s="81" t="s">
        <v>589</v>
      </c>
      <c r="B580" s="81">
        <v>94</v>
      </c>
      <c r="C580" s="81" t="s">
        <v>1657</v>
      </c>
      <c r="D580" s="81" t="s">
        <v>5443</v>
      </c>
      <c r="E580" s="81" t="s">
        <v>1978</v>
      </c>
      <c r="F580" s="81">
        <v>79965706</v>
      </c>
      <c r="G580" s="81">
        <v>79965706</v>
      </c>
      <c r="H580" s="81">
        <v>79965706</v>
      </c>
      <c r="I580" s="81" t="s">
        <v>2829</v>
      </c>
      <c r="J580" s="81" t="s">
        <v>2832</v>
      </c>
      <c r="K580" s="81">
        <v>1440310</v>
      </c>
      <c r="L580" s="81">
        <v>0</v>
      </c>
      <c r="M580" s="81">
        <v>81406016</v>
      </c>
      <c r="N580" s="81">
        <v>81406016</v>
      </c>
      <c r="O580" s="81">
        <v>79965706</v>
      </c>
      <c r="P580" s="81">
        <v>81406016</v>
      </c>
      <c r="Q580" s="81">
        <v>79965706</v>
      </c>
      <c r="R580" s="81">
        <v>81406016</v>
      </c>
      <c r="S580" s="81">
        <v>79965706</v>
      </c>
    </row>
    <row r="581" spans="1:19" x14ac:dyDescent="0.35">
      <c r="A581" s="81" t="s">
        <v>590</v>
      </c>
      <c r="B581" s="81">
        <v>94</v>
      </c>
      <c r="C581" s="81" t="s">
        <v>1657</v>
      </c>
      <c r="D581" s="81" t="s">
        <v>5445</v>
      </c>
      <c r="E581" s="81" t="s">
        <v>1979</v>
      </c>
      <c r="F581" s="81">
        <v>29217927</v>
      </c>
      <c r="G581" s="81">
        <v>29217927</v>
      </c>
      <c r="H581" s="81">
        <v>29217927</v>
      </c>
      <c r="I581" s="81" t="s">
        <v>2829</v>
      </c>
      <c r="J581" s="81" t="s">
        <v>2832</v>
      </c>
      <c r="K581" s="81">
        <v>227500</v>
      </c>
      <c r="L581" s="81">
        <v>0</v>
      </c>
      <c r="M581" s="81">
        <v>29445427</v>
      </c>
      <c r="N581" s="81">
        <v>29445427</v>
      </c>
      <c r="O581" s="81">
        <v>29217927</v>
      </c>
      <c r="P581" s="81">
        <v>29445427</v>
      </c>
      <c r="Q581" s="81">
        <v>29217927</v>
      </c>
      <c r="R581" s="81">
        <v>29445427</v>
      </c>
      <c r="S581" s="81">
        <v>29217927</v>
      </c>
    </row>
    <row r="582" spans="1:19" x14ac:dyDescent="0.35">
      <c r="A582" s="81" t="s">
        <v>593</v>
      </c>
      <c r="B582" s="81">
        <v>94</v>
      </c>
      <c r="C582" s="81" t="s">
        <v>1657</v>
      </c>
      <c r="D582" s="81" t="s">
        <v>5814</v>
      </c>
      <c r="E582" s="81" t="s">
        <v>2280</v>
      </c>
      <c r="F582" s="81">
        <v>8569833</v>
      </c>
      <c r="G582" s="81">
        <v>8569833</v>
      </c>
      <c r="H582" s="81">
        <v>8569833</v>
      </c>
      <c r="I582" s="81" t="s">
        <v>2829</v>
      </c>
      <c r="J582" s="81" t="s">
        <v>2832</v>
      </c>
      <c r="K582" s="81">
        <v>343246</v>
      </c>
      <c r="L582" s="81">
        <v>715799</v>
      </c>
      <c r="M582" s="81">
        <v>8913079</v>
      </c>
      <c r="N582" s="81">
        <v>8197280</v>
      </c>
      <c r="O582" s="81">
        <v>7854034</v>
      </c>
      <c r="P582" s="81">
        <v>8913079</v>
      </c>
      <c r="Q582" s="81">
        <v>8569833</v>
      </c>
      <c r="R582" s="81">
        <v>8197280</v>
      </c>
      <c r="S582" s="81">
        <v>7854034</v>
      </c>
    </row>
    <row r="583" spans="1:19" x14ac:dyDescent="0.35">
      <c r="A583" s="81" t="s">
        <v>594</v>
      </c>
      <c r="B583" s="81">
        <v>94</v>
      </c>
      <c r="C583" s="81" t="s">
        <v>1657</v>
      </c>
      <c r="D583" s="81" t="s">
        <v>5863</v>
      </c>
      <c r="E583" s="81" t="s">
        <v>2308</v>
      </c>
      <c r="F583" s="81">
        <v>4133098899</v>
      </c>
      <c r="G583" s="81">
        <v>4133098899</v>
      </c>
      <c r="H583" s="81">
        <v>4133098899</v>
      </c>
      <c r="I583" s="81" t="s">
        <v>2829</v>
      </c>
      <c r="J583" s="81" t="s">
        <v>2832</v>
      </c>
      <c r="K583" s="81">
        <v>86314833</v>
      </c>
      <c r="L583" s="81">
        <v>0</v>
      </c>
      <c r="M583" s="81">
        <v>4219413732</v>
      </c>
      <c r="N583" s="81">
        <v>4219413732</v>
      </c>
      <c r="O583" s="81">
        <v>4133098899</v>
      </c>
      <c r="P583" s="81">
        <v>4219413732</v>
      </c>
      <c r="Q583" s="81">
        <v>4133098899</v>
      </c>
      <c r="R583" s="81">
        <v>4219413732</v>
      </c>
      <c r="S583" s="81">
        <v>4133098899</v>
      </c>
    </row>
    <row r="584" spans="1:19" x14ac:dyDescent="0.35">
      <c r="A584" s="81" t="s">
        <v>595</v>
      </c>
      <c r="B584" s="81">
        <v>94</v>
      </c>
      <c r="C584" s="81" t="s">
        <v>1657</v>
      </c>
      <c r="D584" s="81" t="s">
        <v>5865</v>
      </c>
      <c r="E584" s="81" t="s">
        <v>2848</v>
      </c>
      <c r="F584" s="81">
        <v>5863670988</v>
      </c>
      <c r="G584" s="81">
        <v>5863670988</v>
      </c>
      <c r="H584" s="81">
        <v>5863670988</v>
      </c>
      <c r="I584" s="81" t="s">
        <v>2829</v>
      </c>
      <c r="J584" s="81" t="s">
        <v>2832</v>
      </c>
      <c r="K584" s="81">
        <v>165519681</v>
      </c>
      <c r="L584" s="81">
        <v>0</v>
      </c>
      <c r="M584" s="81">
        <v>6029190669</v>
      </c>
      <c r="N584" s="81">
        <v>6029190669</v>
      </c>
      <c r="O584" s="81">
        <v>5863670988</v>
      </c>
      <c r="P584" s="81">
        <v>6029190669</v>
      </c>
      <c r="Q584" s="81">
        <v>5863670988</v>
      </c>
      <c r="R584" s="81">
        <v>6029190669</v>
      </c>
      <c r="S584" s="81">
        <v>5863670988</v>
      </c>
    </row>
    <row r="585" spans="1:19" x14ac:dyDescent="0.35">
      <c r="A585" s="81" t="s">
        <v>596</v>
      </c>
      <c r="B585" s="81">
        <v>94</v>
      </c>
      <c r="C585" s="81" t="s">
        <v>1657</v>
      </c>
      <c r="D585" s="81" t="s">
        <v>5866</v>
      </c>
      <c r="E585" s="81" t="s">
        <v>2309</v>
      </c>
      <c r="F585" s="81">
        <v>1222304206</v>
      </c>
      <c r="G585" s="81">
        <v>1222304206</v>
      </c>
      <c r="H585" s="81">
        <v>1222304206</v>
      </c>
      <c r="I585" s="81" t="s">
        <v>2829</v>
      </c>
      <c r="J585" s="81" t="s">
        <v>2832</v>
      </c>
      <c r="K585" s="81">
        <v>22678623</v>
      </c>
      <c r="L585" s="81">
        <v>0</v>
      </c>
      <c r="M585" s="81">
        <v>1244982829</v>
      </c>
      <c r="N585" s="81">
        <v>1244982829</v>
      </c>
      <c r="O585" s="81">
        <v>1222304206</v>
      </c>
      <c r="P585" s="81">
        <v>1244982829</v>
      </c>
      <c r="Q585" s="81">
        <v>1222304206</v>
      </c>
      <c r="R585" s="81">
        <v>1244982829</v>
      </c>
      <c r="S585" s="81">
        <v>1222304206</v>
      </c>
    </row>
    <row r="586" spans="1:19" x14ac:dyDescent="0.35">
      <c r="A586" s="81" t="s">
        <v>597</v>
      </c>
      <c r="B586" s="81">
        <v>94</v>
      </c>
      <c r="C586" s="81" t="s">
        <v>1657</v>
      </c>
      <c r="D586" s="81" t="s">
        <v>5867</v>
      </c>
      <c r="E586" s="81" t="s">
        <v>2310</v>
      </c>
      <c r="F586" s="81">
        <v>935931164</v>
      </c>
      <c r="G586" s="81">
        <v>935931164</v>
      </c>
      <c r="H586" s="81">
        <v>935931164</v>
      </c>
      <c r="I586" s="81" t="s">
        <v>2829</v>
      </c>
      <c r="J586" s="81" t="s">
        <v>2832</v>
      </c>
      <c r="K586" s="81">
        <v>19636936</v>
      </c>
      <c r="L586" s="81">
        <v>0</v>
      </c>
      <c r="M586" s="81">
        <v>955568100</v>
      </c>
      <c r="N586" s="81">
        <v>955568100</v>
      </c>
      <c r="O586" s="81">
        <v>935931164</v>
      </c>
      <c r="P586" s="81">
        <v>955568100</v>
      </c>
      <c r="Q586" s="81">
        <v>935931164</v>
      </c>
      <c r="R586" s="81">
        <v>955568100</v>
      </c>
      <c r="S586" s="81">
        <v>935931164</v>
      </c>
    </row>
    <row r="587" spans="1:19" x14ac:dyDescent="0.35">
      <c r="A587" s="81" t="s">
        <v>598</v>
      </c>
      <c r="B587" s="81">
        <v>94</v>
      </c>
      <c r="C587" s="81" t="s">
        <v>1657</v>
      </c>
      <c r="D587" s="81" t="s">
        <v>5952</v>
      </c>
      <c r="E587" s="81" t="s">
        <v>1982</v>
      </c>
      <c r="F587" s="81">
        <v>277770310</v>
      </c>
      <c r="G587" s="81">
        <v>277770310</v>
      </c>
      <c r="H587" s="81">
        <v>277770310</v>
      </c>
      <c r="I587" s="81" t="s">
        <v>2829</v>
      </c>
      <c r="J587" s="81" t="s">
        <v>2832</v>
      </c>
      <c r="K587" s="81">
        <v>5758495</v>
      </c>
      <c r="L587" s="81">
        <v>0</v>
      </c>
      <c r="M587" s="81">
        <v>283528805</v>
      </c>
      <c r="N587" s="81">
        <v>283528805</v>
      </c>
      <c r="O587" s="81">
        <v>277770310</v>
      </c>
      <c r="P587" s="81">
        <v>283528805</v>
      </c>
      <c r="Q587" s="81">
        <v>277770310</v>
      </c>
      <c r="R587" s="81">
        <v>283528805</v>
      </c>
      <c r="S587" s="81">
        <v>277770310</v>
      </c>
    </row>
    <row r="588" spans="1:19" x14ac:dyDescent="0.35">
      <c r="A588" s="81" t="s">
        <v>599</v>
      </c>
      <c r="B588" s="81">
        <v>94</v>
      </c>
      <c r="C588" s="81" t="s">
        <v>1657</v>
      </c>
      <c r="D588" s="81" t="s">
        <v>6797</v>
      </c>
      <c r="E588" s="81" t="s">
        <v>2311</v>
      </c>
      <c r="F588" s="81">
        <v>113662677</v>
      </c>
      <c r="G588" s="81">
        <v>113662677</v>
      </c>
      <c r="H588" s="81">
        <v>113662677</v>
      </c>
      <c r="I588" s="81" t="s">
        <v>2829</v>
      </c>
      <c r="J588" s="81" t="s">
        <v>2832</v>
      </c>
      <c r="K588" s="81">
        <v>3641660</v>
      </c>
      <c r="L588" s="81">
        <v>0</v>
      </c>
      <c r="M588" s="81">
        <v>117304337</v>
      </c>
      <c r="N588" s="81">
        <v>117304337</v>
      </c>
      <c r="O588" s="81">
        <v>113662677</v>
      </c>
      <c r="P588" s="81">
        <v>117304337</v>
      </c>
      <c r="Q588" s="81">
        <v>113662677</v>
      </c>
      <c r="R588" s="81">
        <v>117304337</v>
      </c>
      <c r="S588" s="81">
        <v>113662677</v>
      </c>
    </row>
    <row r="589" spans="1:19" x14ac:dyDescent="0.35">
      <c r="A589" s="81" t="s">
        <v>600</v>
      </c>
      <c r="B589" s="81">
        <v>95</v>
      </c>
      <c r="C589" s="81" t="s">
        <v>1658</v>
      </c>
      <c r="D589" s="81" t="s">
        <v>5758</v>
      </c>
      <c r="E589" s="81" t="s">
        <v>2236</v>
      </c>
      <c r="F589" s="81">
        <v>232177</v>
      </c>
      <c r="G589" s="81">
        <v>232177</v>
      </c>
      <c r="H589" s="81">
        <v>232177</v>
      </c>
      <c r="I589" s="81" t="s">
        <v>2829</v>
      </c>
      <c r="J589" s="81" t="s">
        <v>2832</v>
      </c>
      <c r="K589" s="81">
        <v>0</v>
      </c>
      <c r="L589" s="81">
        <v>0</v>
      </c>
      <c r="M589" s="81">
        <v>232177</v>
      </c>
      <c r="N589" s="81">
        <v>232177</v>
      </c>
      <c r="O589" s="81">
        <v>232177</v>
      </c>
      <c r="P589" s="81">
        <v>232177</v>
      </c>
      <c r="Q589" s="81">
        <v>232177</v>
      </c>
      <c r="R589" s="81">
        <v>232177</v>
      </c>
      <c r="S589" s="81">
        <v>232177</v>
      </c>
    </row>
    <row r="590" spans="1:19" x14ac:dyDescent="0.35">
      <c r="A590" s="81" t="s">
        <v>601</v>
      </c>
      <c r="B590" s="81">
        <v>95</v>
      </c>
      <c r="C590" s="81" t="s">
        <v>1658</v>
      </c>
      <c r="D590" s="81" t="s">
        <v>5868</v>
      </c>
      <c r="E590" s="81" t="s">
        <v>2312</v>
      </c>
      <c r="F590" s="81">
        <v>387761058</v>
      </c>
      <c r="G590" s="81">
        <v>398171972</v>
      </c>
      <c r="H590" s="81">
        <v>387761058</v>
      </c>
      <c r="I590" s="81" t="s">
        <v>2829</v>
      </c>
      <c r="J590" s="81" t="s">
        <v>2837</v>
      </c>
      <c r="K590" s="81">
        <v>5082830</v>
      </c>
      <c r="L590" s="81">
        <v>0</v>
      </c>
      <c r="M590" s="81">
        <v>392843888</v>
      </c>
      <c r="N590" s="81">
        <v>392843888</v>
      </c>
      <c r="O590" s="81">
        <v>387761058</v>
      </c>
      <c r="P590" s="81">
        <v>392843888</v>
      </c>
      <c r="Q590" s="81">
        <v>387761058</v>
      </c>
      <c r="R590" s="81">
        <v>392843888</v>
      </c>
      <c r="S590" s="81">
        <v>387761058</v>
      </c>
    </row>
    <row r="591" spans="1:19" x14ac:dyDescent="0.35">
      <c r="A591" s="81" t="s">
        <v>602</v>
      </c>
      <c r="B591" s="81">
        <v>95</v>
      </c>
      <c r="C591" s="81" t="s">
        <v>1658</v>
      </c>
      <c r="D591" s="81" t="s">
        <v>5870</v>
      </c>
      <c r="E591" s="81" t="s">
        <v>2313</v>
      </c>
      <c r="F591" s="81">
        <v>47329935</v>
      </c>
      <c r="G591" s="81">
        <v>38692540</v>
      </c>
      <c r="H591" s="81">
        <v>47329935</v>
      </c>
      <c r="I591" s="81" t="s">
        <v>2829</v>
      </c>
      <c r="J591" s="81" t="s">
        <v>2835</v>
      </c>
      <c r="K591" s="81">
        <v>544906</v>
      </c>
      <c r="L591" s="81">
        <v>0</v>
      </c>
      <c r="M591" s="81">
        <v>47874841</v>
      </c>
      <c r="N591" s="81">
        <v>47874841</v>
      </c>
      <c r="O591" s="81">
        <v>47329935</v>
      </c>
      <c r="P591" s="81">
        <v>47874841</v>
      </c>
      <c r="Q591" s="81">
        <v>47329935</v>
      </c>
      <c r="R591" s="81">
        <v>47874841</v>
      </c>
      <c r="S591" s="81">
        <v>47329935</v>
      </c>
    </row>
    <row r="592" spans="1:19" x14ac:dyDescent="0.35">
      <c r="A592" s="81" t="s">
        <v>603</v>
      </c>
      <c r="B592" s="81">
        <v>95</v>
      </c>
      <c r="C592" s="81" t="s">
        <v>1658</v>
      </c>
      <c r="D592" s="81" t="s">
        <v>5871</v>
      </c>
      <c r="E592" s="81" t="s">
        <v>2314</v>
      </c>
      <c r="F592" s="81">
        <v>102630278</v>
      </c>
      <c r="G592" s="81">
        <v>102630278</v>
      </c>
      <c r="H592" s="81">
        <v>102630278</v>
      </c>
      <c r="I592" s="81" t="s">
        <v>2829</v>
      </c>
      <c r="J592" s="81" t="s">
        <v>2832</v>
      </c>
      <c r="K592" s="81">
        <v>4368887</v>
      </c>
      <c r="L592" s="81">
        <v>0</v>
      </c>
      <c r="M592" s="81">
        <v>106999165</v>
      </c>
      <c r="N592" s="81">
        <v>106999165</v>
      </c>
      <c r="O592" s="81">
        <v>102630278</v>
      </c>
      <c r="P592" s="81">
        <v>106999165</v>
      </c>
      <c r="Q592" s="81">
        <v>102630278</v>
      </c>
      <c r="R592" s="81">
        <v>106999165</v>
      </c>
      <c r="S592" s="81">
        <v>102630278</v>
      </c>
    </row>
    <row r="593" spans="1:19" x14ac:dyDescent="0.35">
      <c r="A593" s="81" t="s">
        <v>604</v>
      </c>
      <c r="B593" s="81">
        <v>95</v>
      </c>
      <c r="C593" s="81" t="s">
        <v>1658</v>
      </c>
      <c r="D593" s="81" t="s">
        <v>5874</v>
      </c>
      <c r="E593" s="81" t="s">
        <v>2115</v>
      </c>
      <c r="F593" s="81">
        <v>90552355</v>
      </c>
      <c r="G593" s="81">
        <v>90552355</v>
      </c>
      <c r="H593" s="81">
        <v>90552355</v>
      </c>
      <c r="I593" s="81" t="s">
        <v>2829</v>
      </c>
      <c r="J593" s="81" t="s">
        <v>2832</v>
      </c>
      <c r="K593" s="81">
        <v>2570571</v>
      </c>
      <c r="L593" s="81">
        <v>0</v>
      </c>
      <c r="M593" s="81">
        <v>93122926</v>
      </c>
      <c r="N593" s="81">
        <v>93122926</v>
      </c>
      <c r="O593" s="81">
        <v>90552355</v>
      </c>
      <c r="P593" s="81">
        <v>652413046</v>
      </c>
      <c r="Q593" s="81">
        <v>649842475</v>
      </c>
      <c r="R593" s="81">
        <v>652413046</v>
      </c>
      <c r="S593" s="81">
        <v>649842475</v>
      </c>
    </row>
    <row r="594" spans="1:19" x14ac:dyDescent="0.35">
      <c r="A594" s="81" t="s">
        <v>605</v>
      </c>
      <c r="B594" s="81">
        <v>95</v>
      </c>
      <c r="C594" s="81" t="s">
        <v>1658</v>
      </c>
      <c r="D594" s="81" t="s">
        <v>5876</v>
      </c>
      <c r="E594" s="81" t="s">
        <v>2237</v>
      </c>
      <c r="F594" s="81">
        <v>1232056492</v>
      </c>
      <c r="G594" s="81">
        <v>1232056492</v>
      </c>
      <c r="H594" s="81">
        <v>1232056492</v>
      </c>
      <c r="I594" s="81" t="s">
        <v>2829</v>
      </c>
      <c r="J594" s="81" t="s">
        <v>2832</v>
      </c>
      <c r="K594" s="81">
        <v>41314887</v>
      </c>
      <c r="L594" s="81">
        <v>0</v>
      </c>
      <c r="M594" s="81">
        <v>1273371379</v>
      </c>
      <c r="N594" s="81">
        <v>1273371379</v>
      </c>
      <c r="O594" s="81">
        <v>1232056492</v>
      </c>
      <c r="P594" s="81">
        <v>1273371379</v>
      </c>
      <c r="Q594" s="81">
        <v>1232056492</v>
      </c>
      <c r="R594" s="81">
        <v>1273371379</v>
      </c>
      <c r="S594" s="81">
        <v>1232056492</v>
      </c>
    </row>
    <row r="595" spans="1:19" x14ac:dyDescent="0.35">
      <c r="A595" s="81" t="s">
        <v>606</v>
      </c>
      <c r="B595" s="81">
        <v>95</v>
      </c>
      <c r="C595" s="81" t="s">
        <v>1658</v>
      </c>
      <c r="D595" s="81" t="s">
        <v>6182</v>
      </c>
      <c r="E595" s="81" t="s">
        <v>2315</v>
      </c>
      <c r="F595" s="81">
        <v>24325191</v>
      </c>
      <c r="G595" s="81">
        <v>21389431</v>
      </c>
      <c r="H595" s="81">
        <v>24325191</v>
      </c>
      <c r="I595" s="81" t="s">
        <v>2829</v>
      </c>
      <c r="J595" s="81" t="s">
        <v>2835</v>
      </c>
      <c r="K595" s="81">
        <v>320262</v>
      </c>
      <c r="L595" s="81">
        <v>0</v>
      </c>
      <c r="M595" s="81">
        <v>24645453</v>
      </c>
      <c r="N595" s="81">
        <v>24645453</v>
      </c>
      <c r="O595" s="81">
        <v>24325191</v>
      </c>
      <c r="P595" s="81">
        <v>24645453</v>
      </c>
      <c r="Q595" s="81">
        <v>24325191</v>
      </c>
      <c r="R595" s="81">
        <v>24645453</v>
      </c>
      <c r="S595" s="81">
        <v>24325191</v>
      </c>
    </row>
    <row r="596" spans="1:19" x14ac:dyDescent="0.35">
      <c r="A596" s="81" t="s">
        <v>607</v>
      </c>
      <c r="B596" s="81">
        <v>96</v>
      </c>
      <c r="C596" s="81" t="s">
        <v>1659</v>
      </c>
      <c r="D596" s="81" t="s">
        <v>5501</v>
      </c>
      <c r="E596" s="81" t="s">
        <v>2031</v>
      </c>
      <c r="F596" s="81">
        <v>10072535</v>
      </c>
      <c r="G596" s="81">
        <v>10072535</v>
      </c>
      <c r="H596" s="81">
        <v>10072535</v>
      </c>
      <c r="I596" s="81" t="s">
        <v>2829</v>
      </c>
      <c r="J596" s="81" t="s">
        <v>2833</v>
      </c>
      <c r="K596" s="81">
        <v>40000</v>
      </c>
      <c r="L596" s="81">
        <v>0</v>
      </c>
      <c r="M596" s="81">
        <v>10112535</v>
      </c>
      <c r="N596" s="81">
        <v>10112535</v>
      </c>
      <c r="O596" s="81">
        <v>10072535</v>
      </c>
      <c r="P596" s="81">
        <v>10112535</v>
      </c>
      <c r="Q596" s="81">
        <v>10072535</v>
      </c>
      <c r="R596" s="81">
        <v>10112535</v>
      </c>
      <c r="S596" s="81">
        <v>10072535</v>
      </c>
    </row>
    <row r="597" spans="1:19" x14ac:dyDescent="0.35">
      <c r="A597" s="81" t="s">
        <v>608</v>
      </c>
      <c r="B597" s="81">
        <v>96</v>
      </c>
      <c r="C597" s="81" t="s">
        <v>1659</v>
      </c>
      <c r="D597" s="81" t="s">
        <v>5880</v>
      </c>
      <c r="E597" s="81" t="s">
        <v>2033</v>
      </c>
      <c r="F597" s="81">
        <v>193455886</v>
      </c>
      <c r="G597" s="81">
        <v>193980153</v>
      </c>
      <c r="H597" s="81">
        <v>193455886</v>
      </c>
      <c r="I597" s="81" t="s">
        <v>2829</v>
      </c>
      <c r="J597" s="81" t="s">
        <v>2833</v>
      </c>
      <c r="K597" s="81">
        <v>4454000</v>
      </c>
      <c r="L597" s="81">
        <v>0</v>
      </c>
      <c r="M597" s="81">
        <v>197909886</v>
      </c>
      <c r="N597" s="81">
        <v>197909886</v>
      </c>
      <c r="O597" s="81">
        <v>193455886</v>
      </c>
      <c r="P597" s="81">
        <v>197909886</v>
      </c>
      <c r="Q597" s="81">
        <v>193455886</v>
      </c>
      <c r="R597" s="81">
        <v>197909886</v>
      </c>
      <c r="S597" s="81">
        <v>193455886</v>
      </c>
    </row>
    <row r="598" spans="1:19" x14ac:dyDescent="0.35">
      <c r="A598" s="81" t="s">
        <v>609</v>
      </c>
      <c r="B598" s="81">
        <v>96</v>
      </c>
      <c r="C598" s="81" t="s">
        <v>1659</v>
      </c>
      <c r="D598" s="81" t="s">
        <v>5883</v>
      </c>
      <c r="E598" s="81" t="s">
        <v>1960</v>
      </c>
      <c r="F598" s="81">
        <v>55574317</v>
      </c>
      <c r="G598" s="81">
        <v>56358655</v>
      </c>
      <c r="H598" s="81">
        <v>55574317</v>
      </c>
      <c r="I598" s="81" t="s">
        <v>2829</v>
      </c>
      <c r="J598" s="81" t="s">
        <v>2833</v>
      </c>
      <c r="K598" s="81">
        <v>817460</v>
      </c>
      <c r="L598" s="81">
        <v>0</v>
      </c>
      <c r="M598" s="81">
        <v>56391777</v>
      </c>
      <c r="N598" s="81">
        <v>56391777</v>
      </c>
      <c r="O598" s="81">
        <v>55574317</v>
      </c>
      <c r="P598" s="81">
        <v>56391777</v>
      </c>
      <c r="Q598" s="81">
        <v>55574317</v>
      </c>
      <c r="R598" s="81">
        <v>56391777</v>
      </c>
      <c r="S598" s="81">
        <v>55574317</v>
      </c>
    </row>
    <row r="599" spans="1:19" x14ac:dyDescent="0.35">
      <c r="A599" s="81" t="s">
        <v>610</v>
      </c>
      <c r="B599" s="81">
        <v>97</v>
      </c>
      <c r="C599" s="81" t="s">
        <v>1660</v>
      </c>
      <c r="D599" s="81" t="s">
        <v>5388</v>
      </c>
      <c r="E599" s="81" t="s">
        <v>1926</v>
      </c>
      <c r="F599" s="81">
        <v>41304169</v>
      </c>
      <c r="G599" s="81">
        <v>48110118</v>
      </c>
      <c r="H599" s="81">
        <v>48110118</v>
      </c>
      <c r="I599" s="81" t="s">
        <v>2830</v>
      </c>
      <c r="J599" s="81" t="s">
        <v>2836</v>
      </c>
      <c r="K599" s="81">
        <v>304862</v>
      </c>
      <c r="L599" s="81">
        <v>0</v>
      </c>
      <c r="M599" s="81">
        <v>48414980</v>
      </c>
      <c r="N599" s="81">
        <v>48414980</v>
      </c>
      <c r="O599" s="81">
        <v>48110118</v>
      </c>
      <c r="P599" s="81">
        <v>48414980</v>
      </c>
      <c r="Q599" s="81">
        <v>48110118</v>
      </c>
      <c r="R599" s="81">
        <v>48414980</v>
      </c>
      <c r="S599" s="81">
        <v>48110118</v>
      </c>
    </row>
    <row r="600" spans="1:19" x14ac:dyDescent="0.35">
      <c r="A600" s="81" t="s">
        <v>611</v>
      </c>
      <c r="B600" s="81">
        <v>97</v>
      </c>
      <c r="C600" s="81" t="s">
        <v>1660</v>
      </c>
      <c r="D600" s="81" t="s">
        <v>5575</v>
      </c>
      <c r="E600" s="81" t="s">
        <v>2105</v>
      </c>
      <c r="F600" s="81">
        <v>35471071</v>
      </c>
      <c r="G600" s="81">
        <v>37492391</v>
      </c>
      <c r="H600" s="81">
        <v>35471071</v>
      </c>
      <c r="I600" s="81" t="s">
        <v>2829</v>
      </c>
      <c r="J600" s="81" t="s">
        <v>2834</v>
      </c>
      <c r="K600" s="81">
        <v>964585</v>
      </c>
      <c r="L600" s="81">
        <v>0</v>
      </c>
      <c r="M600" s="81">
        <v>36435656</v>
      </c>
      <c r="N600" s="81">
        <v>36435656</v>
      </c>
      <c r="O600" s="81">
        <v>35471071</v>
      </c>
      <c r="P600" s="81">
        <v>36435656</v>
      </c>
      <c r="Q600" s="81">
        <v>35471071</v>
      </c>
      <c r="R600" s="81">
        <v>36435656</v>
      </c>
      <c r="S600" s="81">
        <v>35471071</v>
      </c>
    </row>
    <row r="601" spans="1:19" x14ac:dyDescent="0.35">
      <c r="A601" s="81" t="s">
        <v>612</v>
      </c>
      <c r="B601" s="81">
        <v>97</v>
      </c>
      <c r="C601" s="81" t="s">
        <v>1660</v>
      </c>
      <c r="D601" s="81" t="s">
        <v>5583</v>
      </c>
      <c r="E601" s="81" t="s">
        <v>1927</v>
      </c>
      <c r="F601" s="81">
        <v>38071567</v>
      </c>
      <c r="G601" s="81">
        <v>39874232</v>
      </c>
      <c r="H601" s="81">
        <v>38071567</v>
      </c>
      <c r="I601" s="81" t="s">
        <v>2829</v>
      </c>
      <c r="J601" s="81" t="s">
        <v>2833</v>
      </c>
      <c r="K601" s="81">
        <v>809509</v>
      </c>
      <c r="L601" s="81">
        <v>0</v>
      </c>
      <c r="M601" s="81">
        <v>38881076</v>
      </c>
      <c r="N601" s="81">
        <v>38881076</v>
      </c>
      <c r="O601" s="81">
        <v>38071567</v>
      </c>
      <c r="P601" s="81">
        <v>38881076</v>
      </c>
      <c r="Q601" s="81">
        <v>38071567</v>
      </c>
      <c r="R601" s="81">
        <v>38881076</v>
      </c>
      <c r="S601" s="81">
        <v>38071567</v>
      </c>
    </row>
    <row r="602" spans="1:19" x14ac:dyDescent="0.35">
      <c r="A602" s="81" t="s">
        <v>613</v>
      </c>
      <c r="B602" s="81">
        <v>97</v>
      </c>
      <c r="C602" s="81" t="s">
        <v>1660</v>
      </c>
      <c r="D602" s="81" t="s">
        <v>5886</v>
      </c>
      <c r="E602" s="81" t="s">
        <v>2087</v>
      </c>
      <c r="F602" s="81">
        <v>391888455</v>
      </c>
      <c r="G602" s="81">
        <v>418733173</v>
      </c>
      <c r="H602" s="81">
        <v>418733173</v>
      </c>
      <c r="I602" s="81" t="s">
        <v>2830</v>
      </c>
      <c r="J602" s="81" t="s">
        <v>2836</v>
      </c>
      <c r="K602" s="81">
        <v>13213053</v>
      </c>
      <c r="L602" s="81">
        <v>0</v>
      </c>
      <c r="M602" s="81">
        <v>431946226</v>
      </c>
      <c r="N602" s="81">
        <v>431946226</v>
      </c>
      <c r="O602" s="81">
        <v>418733173</v>
      </c>
      <c r="P602" s="81">
        <v>431946226</v>
      </c>
      <c r="Q602" s="81">
        <v>418733173</v>
      </c>
      <c r="R602" s="81">
        <v>431946226</v>
      </c>
      <c r="S602" s="81">
        <v>418733173</v>
      </c>
    </row>
    <row r="603" spans="1:19" x14ac:dyDescent="0.35">
      <c r="A603" s="81" t="s">
        <v>614</v>
      </c>
      <c r="B603" s="81">
        <v>97</v>
      </c>
      <c r="C603" s="81" t="s">
        <v>1660</v>
      </c>
      <c r="D603" s="81" t="s">
        <v>5891</v>
      </c>
      <c r="E603" s="81" t="s">
        <v>1928</v>
      </c>
      <c r="F603" s="81">
        <v>181727806</v>
      </c>
      <c r="G603" s="81">
        <v>187164359</v>
      </c>
      <c r="H603" s="81">
        <v>181727806</v>
      </c>
      <c r="I603" s="81" t="s">
        <v>2829</v>
      </c>
      <c r="J603" s="81" t="s">
        <v>2833</v>
      </c>
      <c r="K603" s="81">
        <v>5153885</v>
      </c>
      <c r="L603" s="81">
        <v>0</v>
      </c>
      <c r="M603" s="81">
        <v>186881691</v>
      </c>
      <c r="N603" s="81">
        <v>186881691</v>
      </c>
      <c r="O603" s="81">
        <v>181727806</v>
      </c>
      <c r="P603" s="81">
        <v>186881691</v>
      </c>
      <c r="Q603" s="81">
        <v>181727806</v>
      </c>
      <c r="R603" s="81">
        <v>186881691</v>
      </c>
      <c r="S603" s="81">
        <v>181727806</v>
      </c>
    </row>
    <row r="604" spans="1:19" x14ac:dyDescent="0.35">
      <c r="A604" s="81" t="s">
        <v>615</v>
      </c>
      <c r="B604" s="81">
        <v>97</v>
      </c>
      <c r="C604" s="81" t="s">
        <v>1660</v>
      </c>
      <c r="D604" s="81" t="s">
        <v>6340</v>
      </c>
      <c r="E604" s="81" t="s">
        <v>2316</v>
      </c>
      <c r="F604" s="81">
        <v>6615750</v>
      </c>
      <c r="G604" s="81">
        <v>6615750</v>
      </c>
      <c r="H604" s="81">
        <v>6615750</v>
      </c>
      <c r="I604" s="81" t="s">
        <v>2829</v>
      </c>
      <c r="J604" s="81" t="s">
        <v>2833</v>
      </c>
      <c r="K604" s="81">
        <v>100450</v>
      </c>
      <c r="L604" s="81">
        <v>0</v>
      </c>
      <c r="M604" s="81">
        <v>6716200</v>
      </c>
      <c r="N604" s="81">
        <v>6716200</v>
      </c>
      <c r="O604" s="81">
        <v>6615750</v>
      </c>
      <c r="P604" s="81">
        <v>6716200</v>
      </c>
      <c r="Q604" s="81">
        <v>6615750</v>
      </c>
      <c r="R604" s="81">
        <v>6716200</v>
      </c>
      <c r="S604" s="81">
        <v>6615750</v>
      </c>
    </row>
    <row r="605" spans="1:19" x14ac:dyDescent="0.35">
      <c r="A605" s="81" t="s">
        <v>616</v>
      </c>
      <c r="B605" s="81">
        <v>98</v>
      </c>
      <c r="C605" s="81" t="s">
        <v>1661</v>
      </c>
      <c r="D605" s="81" t="s">
        <v>5892</v>
      </c>
      <c r="E605" s="81" t="s">
        <v>2317</v>
      </c>
      <c r="F605" s="81">
        <v>253841799</v>
      </c>
      <c r="G605" s="81">
        <v>253714868</v>
      </c>
      <c r="H605" s="81">
        <v>253841799</v>
      </c>
      <c r="I605" s="81" t="s">
        <v>2829</v>
      </c>
      <c r="J605" s="81" t="s">
        <v>2833</v>
      </c>
      <c r="K605" s="81">
        <v>3541926</v>
      </c>
      <c r="L605" s="81">
        <v>0</v>
      </c>
      <c r="M605" s="81">
        <v>257383725</v>
      </c>
      <c r="N605" s="81">
        <v>257383725</v>
      </c>
      <c r="O605" s="81">
        <v>253841799</v>
      </c>
      <c r="P605" s="81">
        <v>257383725</v>
      </c>
      <c r="Q605" s="81">
        <v>253841799</v>
      </c>
      <c r="R605" s="81">
        <v>257383725</v>
      </c>
      <c r="S605" s="81">
        <v>253841799</v>
      </c>
    </row>
    <row r="606" spans="1:19" x14ac:dyDescent="0.35">
      <c r="A606" s="81" t="s">
        <v>617</v>
      </c>
      <c r="B606" s="81">
        <v>98</v>
      </c>
      <c r="C606" s="81" t="s">
        <v>1661</v>
      </c>
      <c r="D606" s="81" t="s">
        <v>5894</v>
      </c>
      <c r="E606" s="81" t="s">
        <v>2318</v>
      </c>
      <c r="F606" s="81">
        <v>23482650</v>
      </c>
      <c r="G606" s="81">
        <v>23893171</v>
      </c>
      <c r="H606" s="81">
        <v>23482650</v>
      </c>
      <c r="I606" s="81" t="s">
        <v>2829</v>
      </c>
      <c r="J606" s="81" t="s">
        <v>2833</v>
      </c>
      <c r="K606" s="81">
        <v>292702</v>
      </c>
      <c r="L606" s="81">
        <v>259783</v>
      </c>
      <c r="M606" s="81">
        <v>23775352</v>
      </c>
      <c r="N606" s="81">
        <v>23515569</v>
      </c>
      <c r="O606" s="81">
        <v>23222867</v>
      </c>
      <c r="P606" s="81">
        <v>23775352</v>
      </c>
      <c r="Q606" s="81">
        <v>23482650</v>
      </c>
      <c r="R606" s="81">
        <v>23515569</v>
      </c>
      <c r="S606" s="81">
        <v>23222867</v>
      </c>
    </row>
    <row r="607" spans="1:19" x14ac:dyDescent="0.35">
      <c r="A607" s="81" t="s">
        <v>618</v>
      </c>
      <c r="B607" s="81">
        <v>98</v>
      </c>
      <c r="C607" s="81" t="s">
        <v>1661</v>
      </c>
      <c r="D607" s="81" t="s">
        <v>5897</v>
      </c>
      <c r="E607" s="81" t="s">
        <v>2319</v>
      </c>
      <c r="F607" s="81">
        <v>290471420</v>
      </c>
      <c r="G607" s="81">
        <v>291704286</v>
      </c>
      <c r="H607" s="81">
        <v>290471420</v>
      </c>
      <c r="I607" s="81" t="s">
        <v>2829</v>
      </c>
      <c r="J607" s="81" t="s">
        <v>2833</v>
      </c>
      <c r="K607" s="81">
        <v>7833698</v>
      </c>
      <c r="L607" s="81">
        <v>0</v>
      </c>
      <c r="M607" s="81">
        <v>298305118</v>
      </c>
      <c r="N607" s="81">
        <v>298305118</v>
      </c>
      <c r="O607" s="81">
        <v>290471420</v>
      </c>
      <c r="P607" s="81">
        <v>315224968</v>
      </c>
      <c r="Q607" s="81">
        <v>307391270</v>
      </c>
      <c r="R607" s="81">
        <v>315224968</v>
      </c>
      <c r="S607" s="81">
        <v>307391270</v>
      </c>
    </row>
    <row r="608" spans="1:19" x14ac:dyDescent="0.35">
      <c r="A608" s="81" t="s">
        <v>619</v>
      </c>
      <c r="B608" s="81">
        <v>98</v>
      </c>
      <c r="C608" s="81" t="s">
        <v>1661</v>
      </c>
      <c r="D608" s="81" t="s">
        <v>6587</v>
      </c>
      <c r="E608" s="81" t="s">
        <v>2320</v>
      </c>
      <c r="F608" s="81">
        <v>1537211</v>
      </c>
      <c r="G608" s="81">
        <v>1537211</v>
      </c>
      <c r="H608" s="81">
        <v>1537211</v>
      </c>
      <c r="I608" s="81" t="s">
        <v>2829</v>
      </c>
      <c r="J608" s="81" t="s">
        <v>2833</v>
      </c>
      <c r="K608" s="81">
        <v>0</v>
      </c>
      <c r="L608" s="81">
        <v>0</v>
      </c>
      <c r="M608" s="81">
        <v>1537211</v>
      </c>
      <c r="N608" s="81">
        <v>1537211</v>
      </c>
      <c r="O608" s="81">
        <v>1537211</v>
      </c>
      <c r="P608" s="81">
        <v>1537211</v>
      </c>
      <c r="Q608" s="81">
        <v>1537211</v>
      </c>
      <c r="R608" s="81">
        <v>1537211</v>
      </c>
      <c r="S608" s="81">
        <v>1537211</v>
      </c>
    </row>
    <row r="609" spans="1:19" x14ac:dyDescent="0.35">
      <c r="A609" s="81" t="s">
        <v>620</v>
      </c>
      <c r="B609" s="81">
        <v>99</v>
      </c>
      <c r="C609" s="81" t="s">
        <v>1662</v>
      </c>
      <c r="D609" s="81" t="s">
        <v>5502</v>
      </c>
      <c r="E609" s="81" t="s">
        <v>2031</v>
      </c>
      <c r="F609" s="81">
        <v>177470</v>
      </c>
      <c r="G609" s="81">
        <v>177470</v>
      </c>
      <c r="H609" s="81">
        <v>177470</v>
      </c>
      <c r="I609" s="81" t="s">
        <v>2829</v>
      </c>
      <c r="J609" s="81" t="s">
        <v>2833</v>
      </c>
      <c r="K609" s="81">
        <v>0</v>
      </c>
      <c r="L609" s="81">
        <v>0</v>
      </c>
      <c r="M609" s="81">
        <v>177470</v>
      </c>
      <c r="N609" s="81">
        <v>177470</v>
      </c>
      <c r="O609" s="81">
        <v>177470</v>
      </c>
      <c r="P609" s="81">
        <v>177470</v>
      </c>
      <c r="Q609" s="81">
        <v>177470</v>
      </c>
      <c r="R609" s="81">
        <v>177470</v>
      </c>
      <c r="S609" s="81">
        <v>177470</v>
      </c>
    </row>
    <row r="610" spans="1:19" x14ac:dyDescent="0.35">
      <c r="A610" s="81" t="s">
        <v>621</v>
      </c>
      <c r="B610" s="81">
        <v>99</v>
      </c>
      <c r="C610" s="81" t="s">
        <v>1662</v>
      </c>
      <c r="D610" s="81" t="s">
        <v>5900</v>
      </c>
      <c r="E610" s="81" t="s">
        <v>2321</v>
      </c>
      <c r="F610" s="81">
        <v>109752267</v>
      </c>
      <c r="G610" s="81">
        <v>111458666</v>
      </c>
      <c r="H610" s="81">
        <v>109752267</v>
      </c>
      <c r="I610" s="81" t="s">
        <v>2829</v>
      </c>
      <c r="J610" s="81" t="s">
        <v>2833</v>
      </c>
      <c r="K610" s="81">
        <v>1314880</v>
      </c>
      <c r="L610" s="81">
        <v>0</v>
      </c>
      <c r="M610" s="81">
        <v>111067147</v>
      </c>
      <c r="N610" s="81">
        <v>111067147</v>
      </c>
      <c r="O610" s="81">
        <v>109752267</v>
      </c>
      <c r="P610" s="81">
        <v>235069517</v>
      </c>
      <c r="Q610" s="81">
        <v>233754637</v>
      </c>
      <c r="R610" s="81">
        <v>235069517</v>
      </c>
      <c r="S610" s="81">
        <v>233754637</v>
      </c>
    </row>
    <row r="611" spans="1:19" x14ac:dyDescent="0.35">
      <c r="A611" s="81" t="s">
        <v>622</v>
      </c>
      <c r="B611" s="81">
        <v>99</v>
      </c>
      <c r="C611" s="81" t="s">
        <v>1662</v>
      </c>
      <c r="D611" s="81" t="s">
        <v>5903</v>
      </c>
      <c r="E611" s="81" t="s">
        <v>2109</v>
      </c>
      <c r="F611" s="81">
        <v>337688344</v>
      </c>
      <c r="G611" s="81">
        <v>345012473</v>
      </c>
      <c r="H611" s="81">
        <v>337688344</v>
      </c>
      <c r="I611" s="81" t="s">
        <v>2829</v>
      </c>
      <c r="J611" s="81" t="s">
        <v>2833</v>
      </c>
      <c r="K611" s="81">
        <v>5419560</v>
      </c>
      <c r="L611" s="81">
        <v>0</v>
      </c>
      <c r="M611" s="81">
        <v>343107904</v>
      </c>
      <c r="N611" s="81">
        <v>343107904</v>
      </c>
      <c r="O611" s="81">
        <v>337688344</v>
      </c>
      <c r="P611" s="81">
        <v>400107804</v>
      </c>
      <c r="Q611" s="81">
        <v>394688244</v>
      </c>
      <c r="R611" s="81">
        <v>400107804</v>
      </c>
      <c r="S611" s="81">
        <v>394688244</v>
      </c>
    </row>
    <row r="612" spans="1:19" x14ac:dyDescent="0.35">
      <c r="A612" s="81" t="s">
        <v>623</v>
      </c>
      <c r="B612" s="81">
        <v>100</v>
      </c>
      <c r="C612" s="81" t="s">
        <v>1663</v>
      </c>
      <c r="D612" s="81" t="s">
        <v>5904</v>
      </c>
      <c r="E612" s="81" t="s">
        <v>2322</v>
      </c>
      <c r="F612" s="81">
        <v>482869637</v>
      </c>
      <c r="G612" s="81">
        <v>488788851</v>
      </c>
      <c r="H612" s="81">
        <v>482869637</v>
      </c>
      <c r="I612" s="81" t="s">
        <v>2829</v>
      </c>
      <c r="J612" s="81" t="s">
        <v>2833</v>
      </c>
      <c r="K612" s="81">
        <v>16641200</v>
      </c>
      <c r="L612" s="81">
        <v>10628535</v>
      </c>
      <c r="M612" s="81">
        <v>499510837</v>
      </c>
      <c r="N612" s="81">
        <v>488882302</v>
      </c>
      <c r="O612" s="81">
        <v>472241102</v>
      </c>
      <c r="P612" s="81">
        <v>499510837</v>
      </c>
      <c r="Q612" s="81">
        <v>482869637</v>
      </c>
      <c r="R612" s="81">
        <v>488882302</v>
      </c>
      <c r="S612" s="81">
        <v>472241102</v>
      </c>
    </row>
    <row r="613" spans="1:19" x14ac:dyDescent="0.35">
      <c r="A613" s="81" t="s">
        <v>624</v>
      </c>
      <c r="B613" s="81">
        <v>100</v>
      </c>
      <c r="C613" s="81" t="s">
        <v>1663</v>
      </c>
      <c r="D613" s="81" t="s">
        <v>5905</v>
      </c>
      <c r="E613" s="81" t="s">
        <v>2323</v>
      </c>
      <c r="F613" s="81">
        <v>1039673144</v>
      </c>
      <c r="G613" s="81">
        <v>1069944379</v>
      </c>
      <c r="H613" s="81">
        <v>1039673144</v>
      </c>
      <c r="I613" s="81" t="s">
        <v>2829</v>
      </c>
      <c r="J613" s="81" t="s">
        <v>2833</v>
      </c>
      <c r="K613" s="81">
        <v>35393655</v>
      </c>
      <c r="L613" s="81">
        <v>0</v>
      </c>
      <c r="M613" s="81">
        <v>1075066799</v>
      </c>
      <c r="N613" s="81">
        <v>1075066799</v>
      </c>
      <c r="O613" s="81">
        <v>1039673144</v>
      </c>
      <c r="P613" s="81">
        <v>1075066799</v>
      </c>
      <c r="Q613" s="81">
        <v>1039673144</v>
      </c>
      <c r="R613" s="81">
        <v>1075066799</v>
      </c>
      <c r="S613" s="81">
        <v>1039673144</v>
      </c>
    </row>
    <row r="614" spans="1:19" x14ac:dyDescent="0.35">
      <c r="A614" s="81" t="s">
        <v>625</v>
      </c>
      <c r="B614" s="81">
        <v>100</v>
      </c>
      <c r="C614" s="81" t="s">
        <v>1663</v>
      </c>
      <c r="D614" s="81" t="s">
        <v>5906</v>
      </c>
      <c r="E614" s="81" t="s">
        <v>2324</v>
      </c>
      <c r="F614" s="81">
        <v>594298308</v>
      </c>
      <c r="G614" s="81">
        <v>585997397</v>
      </c>
      <c r="H614" s="81">
        <v>594298308</v>
      </c>
      <c r="I614" s="81" t="s">
        <v>2829</v>
      </c>
      <c r="J614" s="81" t="s">
        <v>2833</v>
      </c>
      <c r="K614" s="81">
        <v>16025947</v>
      </c>
      <c r="L614" s="81">
        <v>22325600</v>
      </c>
      <c r="M614" s="81">
        <v>610324255</v>
      </c>
      <c r="N614" s="81">
        <v>587998655</v>
      </c>
      <c r="O614" s="81">
        <v>571972708</v>
      </c>
      <c r="P614" s="81">
        <v>610324255</v>
      </c>
      <c r="Q614" s="81">
        <v>594298308</v>
      </c>
      <c r="R614" s="81">
        <v>587998655</v>
      </c>
      <c r="S614" s="81">
        <v>571972708</v>
      </c>
    </row>
    <row r="615" spans="1:19" x14ac:dyDescent="0.35">
      <c r="A615" s="81" t="s">
        <v>626</v>
      </c>
      <c r="B615" s="81">
        <v>100</v>
      </c>
      <c r="C615" s="81" t="s">
        <v>1663</v>
      </c>
      <c r="D615" s="81" t="s">
        <v>5908</v>
      </c>
      <c r="E615" s="81" t="s">
        <v>2325</v>
      </c>
      <c r="F615" s="81">
        <v>1499046182</v>
      </c>
      <c r="G615" s="81">
        <v>1553574361</v>
      </c>
      <c r="H615" s="81">
        <v>1499046182</v>
      </c>
      <c r="I615" s="81" t="s">
        <v>2829</v>
      </c>
      <c r="J615" s="81" t="s">
        <v>2833</v>
      </c>
      <c r="K615" s="81">
        <v>52781920</v>
      </c>
      <c r="L615" s="81">
        <v>0</v>
      </c>
      <c r="M615" s="81">
        <v>1551828102</v>
      </c>
      <c r="N615" s="81">
        <v>1551828102</v>
      </c>
      <c r="O615" s="81">
        <v>1499046182</v>
      </c>
      <c r="P615" s="81">
        <v>1551828102</v>
      </c>
      <c r="Q615" s="81">
        <v>1499046182</v>
      </c>
      <c r="R615" s="81">
        <v>1551828102</v>
      </c>
      <c r="S615" s="81">
        <v>1499046182</v>
      </c>
    </row>
    <row r="616" spans="1:19" x14ac:dyDescent="0.35">
      <c r="A616" s="81" t="s">
        <v>627</v>
      </c>
      <c r="B616" s="81">
        <v>100</v>
      </c>
      <c r="C616" s="81" t="s">
        <v>1663</v>
      </c>
      <c r="D616" s="81" t="s">
        <v>5909</v>
      </c>
      <c r="E616" s="81" t="s">
        <v>2326</v>
      </c>
      <c r="F616" s="81">
        <v>278539207</v>
      </c>
      <c r="G616" s="81">
        <v>288251072</v>
      </c>
      <c r="H616" s="81">
        <v>278539207</v>
      </c>
      <c r="I616" s="81" t="s">
        <v>2829</v>
      </c>
      <c r="J616" s="81" t="s">
        <v>2833</v>
      </c>
      <c r="K616" s="81">
        <v>6730365</v>
      </c>
      <c r="L616" s="81">
        <v>0</v>
      </c>
      <c r="M616" s="81">
        <v>285269572</v>
      </c>
      <c r="N616" s="81">
        <v>285269572</v>
      </c>
      <c r="O616" s="81">
        <v>278539207</v>
      </c>
      <c r="P616" s="81">
        <v>285269572</v>
      </c>
      <c r="Q616" s="81">
        <v>278539207</v>
      </c>
      <c r="R616" s="81">
        <v>285269572</v>
      </c>
      <c r="S616" s="81">
        <v>278539207</v>
      </c>
    </row>
    <row r="617" spans="1:19" x14ac:dyDescent="0.35">
      <c r="A617" s="81" t="s">
        <v>628</v>
      </c>
      <c r="B617" s="81">
        <v>100</v>
      </c>
      <c r="C617" s="81" t="s">
        <v>1663</v>
      </c>
      <c r="D617" s="81" t="s">
        <v>6689</v>
      </c>
      <c r="E617" s="81" t="s">
        <v>2327</v>
      </c>
      <c r="F617" s="81">
        <v>71990764</v>
      </c>
      <c r="G617" s="81">
        <v>70246442</v>
      </c>
      <c r="H617" s="81">
        <v>71990764</v>
      </c>
      <c r="I617" s="81" t="s">
        <v>2829</v>
      </c>
      <c r="J617" s="81" t="s">
        <v>2833</v>
      </c>
      <c r="K617" s="81">
        <v>2894148</v>
      </c>
      <c r="L617" s="81">
        <v>0</v>
      </c>
      <c r="M617" s="81">
        <v>74884912</v>
      </c>
      <c r="N617" s="81">
        <v>74884912</v>
      </c>
      <c r="O617" s="81">
        <v>71990764</v>
      </c>
      <c r="P617" s="81">
        <v>74884912</v>
      </c>
      <c r="Q617" s="81">
        <v>71990764</v>
      </c>
      <c r="R617" s="81">
        <v>74884912</v>
      </c>
      <c r="S617" s="81">
        <v>71990764</v>
      </c>
    </row>
    <row r="618" spans="1:19" x14ac:dyDescent="0.35">
      <c r="A618" s="81" t="s">
        <v>629</v>
      </c>
      <c r="B618" s="81">
        <v>101</v>
      </c>
      <c r="C618" s="81" t="s">
        <v>1664</v>
      </c>
      <c r="D618" s="81" t="s">
        <v>5409</v>
      </c>
      <c r="E618" s="81" t="s">
        <v>1949</v>
      </c>
      <c r="F618" s="81">
        <v>193118822</v>
      </c>
      <c r="G618" s="81">
        <v>193118822</v>
      </c>
      <c r="H618" s="81">
        <v>193118822</v>
      </c>
      <c r="I618" s="81" t="s">
        <v>2829</v>
      </c>
      <c r="J618" s="81" t="s">
        <v>2833</v>
      </c>
      <c r="K618" s="81">
        <v>5751880</v>
      </c>
      <c r="L618" s="81">
        <v>0</v>
      </c>
      <c r="M618" s="81">
        <v>198870702</v>
      </c>
      <c r="N618" s="81">
        <v>198870702</v>
      </c>
      <c r="O618" s="81">
        <v>193118822</v>
      </c>
      <c r="P618" s="81">
        <v>198870702</v>
      </c>
      <c r="Q618" s="81">
        <v>193118822</v>
      </c>
      <c r="R618" s="81">
        <v>198870702</v>
      </c>
      <c r="S618" s="81">
        <v>193118822</v>
      </c>
    </row>
    <row r="619" spans="1:19" x14ac:dyDescent="0.35">
      <c r="A619" s="81" t="s">
        <v>630</v>
      </c>
      <c r="B619" s="81">
        <v>101</v>
      </c>
      <c r="C619" s="81" t="s">
        <v>1664</v>
      </c>
      <c r="D619" s="81" t="s">
        <v>5766</v>
      </c>
      <c r="E619" s="81" t="s">
        <v>2244</v>
      </c>
      <c r="F619" s="81">
        <v>11001714</v>
      </c>
      <c r="G619" s="81">
        <v>11001714</v>
      </c>
      <c r="H619" s="81">
        <v>11001714</v>
      </c>
      <c r="I619" s="81" t="s">
        <v>2829</v>
      </c>
      <c r="J619" s="81" t="s">
        <v>2833</v>
      </c>
      <c r="K619" s="81">
        <v>544996</v>
      </c>
      <c r="L619" s="81">
        <v>834421</v>
      </c>
      <c r="M619" s="81">
        <v>11546710</v>
      </c>
      <c r="N619" s="81">
        <v>10712289</v>
      </c>
      <c r="O619" s="81">
        <v>10167293</v>
      </c>
      <c r="P619" s="81">
        <v>11546710</v>
      </c>
      <c r="Q619" s="81">
        <v>11001714</v>
      </c>
      <c r="R619" s="81">
        <v>10712289</v>
      </c>
      <c r="S619" s="81">
        <v>10167293</v>
      </c>
    </row>
    <row r="620" spans="1:19" x14ac:dyDescent="0.35">
      <c r="A620" s="81" t="s">
        <v>631</v>
      </c>
      <c r="B620" s="81">
        <v>101</v>
      </c>
      <c r="C620" s="81" t="s">
        <v>1664</v>
      </c>
      <c r="D620" s="81" t="s">
        <v>5792</v>
      </c>
      <c r="E620" s="81" t="s">
        <v>2273</v>
      </c>
      <c r="F620" s="81">
        <v>18165717871</v>
      </c>
      <c r="G620" s="81">
        <v>18524867534</v>
      </c>
      <c r="H620" s="81">
        <v>18165717871</v>
      </c>
      <c r="I620" s="81" t="s">
        <v>2829</v>
      </c>
      <c r="J620" s="81" t="s">
        <v>2833</v>
      </c>
      <c r="K620" s="81">
        <v>316979308</v>
      </c>
      <c r="L620" s="81">
        <v>231992317</v>
      </c>
      <c r="M620" s="81">
        <v>18482697179</v>
      </c>
      <c r="N620" s="81">
        <v>18250704862</v>
      </c>
      <c r="O620" s="81">
        <v>17933725554</v>
      </c>
      <c r="P620" s="81">
        <v>18614125779</v>
      </c>
      <c r="Q620" s="81">
        <v>18297146471</v>
      </c>
      <c r="R620" s="81">
        <v>18382133462</v>
      </c>
      <c r="S620" s="81">
        <v>18065154154</v>
      </c>
    </row>
    <row r="621" spans="1:19" x14ac:dyDescent="0.35">
      <c r="A621" s="81" t="s">
        <v>632</v>
      </c>
      <c r="B621" s="81">
        <v>101</v>
      </c>
      <c r="C621" s="81" t="s">
        <v>1664</v>
      </c>
      <c r="D621" s="81" t="s">
        <v>5910</v>
      </c>
      <c r="E621" s="81" t="s">
        <v>2328</v>
      </c>
      <c r="F621" s="81">
        <v>23255836873</v>
      </c>
      <c r="G621" s="81">
        <v>23980656595</v>
      </c>
      <c r="H621" s="81">
        <v>23255836873</v>
      </c>
      <c r="I621" s="81" t="s">
        <v>2829</v>
      </c>
      <c r="J621" s="81" t="s">
        <v>2833</v>
      </c>
      <c r="K621" s="81">
        <v>334744686</v>
      </c>
      <c r="L621" s="81">
        <v>0</v>
      </c>
      <c r="M621" s="81">
        <v>23590581559</v>
      </c>
      <c r="N621" s="81">
        <v>23590581559</v>
      </c>
      <c r="O621" s="81">
        <v>23255836873</v>
      </c>
      <c r="P621" s="81">
        <v>23590581559</v>
      </c>
      <c r="Q621" s="81">
        <v>23255836873</v>
      </c>
      <c r="R621" s="81">
        <v>23590581559</v>
      </c>
      <c r="S621" s="81">
        <v>23255836873</v>
      </c>
    </row>
    <row r="622" spans="1:19" x14ac:dyDescent="0.35">
      <c r="A622" s="81" t="s">
        <v>633</v>
      </c>
      <c r="B622" s="81">
        <v>101</v>
      </c>
      <c r="C622" s="81" t="s">
        <v>1664</v>
      </c>
      <c r="D622" s="81" t="s">
        <v>5911</v>
      </c>
      <c r="E622" s="81" t="s">
        <v>2329</v>
      </c>
      <c r="F622" s="81">
        <v>17770820753</v>
      </c>
      <c r="G622" s="81">
        <v>18361503420</v>
      </c>
      <c r="H622" s="81">
        <v>17770820753</v>
      </c>
      <c r="I622" s="81" t="s">
        <v>2829</v>
      </c>
      <c r="J622" s="81" t="s">
        <v>2833</v>
      </c>
      <c r="K622" s="81">
        <v>264967703</v>
      </c>
      <c r="L622" s="81">
        <v>0</v>
      </c>
      <c r="M622" s="81">
        <v>18035788456</v>
      </c>
      <c r="N622" s="81">
        <v>18035788456</v>
      </c>
      <c r="O622" s="81">
        <v>17770820753</v>
      </c>
      <c r="P622" s="81">
        <v>18035788456</v>
      </c>
      <c r="Q622" s="81">
        <v>17770820753</v>
      </c>
      <c r="R622" s="81">
        <v>18035788456</v>
      </c>
      <c r="S622" s="81">
        <v>17770820753</v>
      </c>
    </row>
    <row r="623" spans="1:19" x14ac:dyDescent="0.35">
      <c r="A623" s="81" t="s">
        <v>634</v>
      </c>
      <c r="B623" s="81">
        <v>101</v>
      </c>
      <c r="C623" s="81" t="s">
        <v>1664</v>
      </c>
      <c r="D623" s="81" t="s">
        <v>5912</v>
      </c>
      <c r="E623" s="81" t="s">
        <v>2330</v>
      </c>
      <c r="F623" s="81">
        <v>4039335687</v>
      </c>
      <c r="G623" s="81">
        <v>3985328009</v>
      </c>
      <c r="H623" s="81">
        <v>4039335687</v>
      </c>
      <c r="I623" s="81" t="s">
        <v>2829</v>
      </c>
      <c r="J623" s="81" t="s">
        <v>2833</v>
      </c>
      <c r="K623" s="81">
        <v>64618319</v>
      </c>
      <c r="L623" s="81">
        <v>0</v>
      </c>
      <c r="M623" s="81">
        <v>4103954006</v>
      </c>
      <c r="N623" s="81">
        <v>4103954006</v>
      </c>
      <c r="O623" s="81">
        <v>4039335687</v>
      </c>
      <c r="P623" s="81">
        <v>4372791896</v>
      </c>
      <c r="Q623" s="81">
        <v>4308173577</v>
      </c>
      <c r="R623" s="81">
        <v>4372791896</v>
      </c>
      <c r="S623" s="81">
        <v>4308173577</v>
      </c>
    </row>
    <row r="624" spans="1:19" x14ac:dyDescent="0.35">
      <c r="A624" s="81" t="s">
        <v>635</v>
      </c>
      <c r="B624" s="81">
        <v>101</v>
      </c>
      <c r="C624" s="81" t="s">
        <v>1664</v>
      </c>
      <c r="D624" s="81" t="s">
        <v>5913</v>
      </c>
      <c r="E624" s="81" t="s">
        <v>2331</v>
      </c>
      <c r="F624" s="81">
        <v>2411021724</v>
      </c>
      <c r="G624" s="81">
        <v>2527725391</v>
      </c>
      <c r="H624" s="81">
        <v>2411021724</v>
      </c>
      <c r="I624" s="81" t="s">
        <v>2829</v>
      </c>
      <c r="J624" s="81" t="s">
        <v>2833</v>
      </c>
      <c r="K624" s="81">
        <v>66380952</v>
      </c>
      <c r="L624" s="81">
        <v>0</v>
      </c>
      <c r="M624" s="81">
        <v>2477402676</v>
      </c>
      <c r="N624" s="81">
        <v>2477402676</v>
      </c>
      <c r="O624" s="81">
        <v>2411021724</v>
      </c>
      <c r="P624" s="81">
        <v>2477402676</v>
      </c>
      <c r="Q624" s="81">
        <v>2411021724</v>
      </c>
      <c r="R624" s="81">
        <v>2477402676</v>
      </c>
      <c r="S624" s="81">
        <v>2411021724</v>
      </c>
    </row>
    <row r="625" spans="1:19" x14ac:dyDescent="0.35">
      <c r="A625" s="81" t="s">
        <v>636</v>
      </c>
      <c r="B625" s="81">
        <v>101</v>
      </c>
      <c r="C625" s="81" t="s">
        <v>1664</v>
      </c>
      <c r="D625" s="81" t="s">
        <v>5914</v>
      </c>
      <c r="E625" s="81" t="s">
        <v>2332</v>
      </c>
      <c r="F625" s="81">
        <v>65724522384</v>
      </c>
      <c r="G625" s="81">
        <v>68268608956</v>
      </c>
      <c r="H625" s="81">
        <v>65724522384</v>
      </c>
      <c r="I625" s="81" t="s">
        <v>2829</v>
      </c>
      <c r="J625" s="81" t="s">
        <v>2833</v>
      </c>
      <c r="K625" s="81">
        <v>1251665116</v>
      </c>
      <c r="L625" s="81">
        <v>3263639873</v>
      </c>
      <c r="M625" s="81">
        <v>66976187500</v>
      </c>
      <c r="N625" s="81">
        <v>63712547627</v>
      </c>
      <c r="O625" s="81">
        <v>62460882511</v>
      </c>
      <c r="P625" s="81">
        <v>66976187500</v>
      </c>
      <c r="Q625" s="81">
        <v>65724522384</v>
      </c>
      <c r="R625" s="81">
        <v>63712547627</v>
      </c>
      <c r="S625" s="81">
        <v>62460882511</v>
      </c>
    </row>
    <row r="626" spans="1:19" x14ac:dyDescent="0.35">
      <c r="A626" s="81" t="s">
        <v>637</v>
      </c>
      <c r="B626" s="81">
        <v>101</v>
      </c>
      <c r="C626" s="81" t="s">
        <v>1664</v>
      </c>
      <c r="D626" s="81" t="s">
        <v>5915</v>
      </c>
      <c r="E626" s="81" t="s">
        <v>2333</v>
      </c>
      <c r="F626" s="81">
        <v>11264390394</v>
      </c>
      <c r="G626" s="81">
        <v>11432551864</v>
      </c>
      <c r="H626" s="81">
        <v>11264390394</v>
      </c>
      <c r="I626" s="81" t="s">
        <v>2829</v>
      </c>
      <c r="J626" s="81" t="s">
        <v>2833</v>
      </c>
      <c r="K626" s="81">
        <v>113984866</v>
      </c>
      <c r="L626" s="81">
        <v>243070398</v>
      </c>
      <c r="M626" s="81">
        <v>11378375260</v>
      </c>
      <c r="N626" s="81">
        <v>11135304862</v>
      </c>
      <c r="O626" s="81">
        <v>11021319996</v>
      </c>
      <c r="P626" s="81">
        <v>12398633190</v>
      </c>
      <c r="Q626" s="81">
        <v>12284648324</v>
      </c>
      <c r="R626" s="81">
        <v>12155562792</v>
      </c>
      <c r="S626" s="81">
        <v>12041577926</v>
      </c>
    </row>
    <row r="627" spans="1:19" x14ac:dyDescent="0.35">
      <c r="A627" s="81" t="s">
        <v>638</v>
      </c>
      <c r="B627" s="81">
        <v>101</v>
      </c>
      <c r="C627" s="81" t="s">
        <v>1664</v>
      </c>
      <c r="D627" s="81" t="s">
        <v>5916</v>
      </c>
      <c r="E627" s="81" t="s">
        <v>2334</v>
      </c>
      <c r="F627" s="81">
        <v>10705213222</v>
      </c>
      <c r="G627" s="81">
        <v>10867110682</v>
      </c>
      <c r="H627" s="81">
        <v>10705213222</v>
      </c>
      <c r="I627" s="81" t="s">
        <v>2829</v>
      </c>
      <c r="J627" s="81" t="s">
        <v>2833</v>
      </c>
      <c r="K627" s="81">
        <v>122655159</v>
      </c>
      <c r="L627" s="81">
        <v>168655995</v>
      </c>
      <c r="M627" s="81">
        <v>10827868381</v>
      </c>
      <c r="N627" s="81">
        <v>10659212386</v>
      </c>
      <c r="O627" s="81">
        <v>10536557227</v>
      </c>
      <c r="P627" s="81">
        <v>10827868381</v>
      </c>
      <c r="Q627" s="81">
        <v>10705213222</v>
      </c>
      <c r="R627" s="81">
        <v>10659212386</v>
      </c>
      <c r="S627" s="81">
        <v>10536557227</v>
      </c>
    </row>
    <row r="628" spans="1:19" x14ac:dyDescent="0.35">
      <c r="A628" s="81" t="s">
        <v>639</v>
      </c>
      <c r="B628" s="81">
        <v>101</v>
      </c>
      <c r="C628" s="81" t="s">
        <v>1664</v>
      </c>
      <c r="D628" s="81" t="s">
        <v>5918</v>
      </c>
      <c r="E628" s="81" t="s">
        <v>2022</v>
      </c>
      <c r="F628" s="81">
        <v>9696739230</v>
      </c>
      <c r="G628" s="81">
        <v>10001704963</v>
      </c>
      <c r="H628" s="81">
        <v>9696739230</v>
      </c>
      <c r="I628" s="81" t="s">
        <v>2829</v>
      </c>
      <c r="J628" s="81" t="s">
        <v>2833</v>
      </c>
      <c r="K628" s="81">
        <v>178561972</v>
      </c>
      <c r="L628" s="81">
        <v>150432295</v>
      </c>
      <c r="M628" s="81">
        <v>9875301202</v>
      </c>
      <c r="N628" s="81">
        <v>9724868907</v>
      </c>
      <c r="O628" s="81">
        <v>9546306935</v>
      </c>
      <c r="P628" s="81">
        <v>12689569902</v>
      </c>
      <c r="Q628" s="81">
        <v>12511007930</v>
      </c>
      <c r="R628" s="81">
        <v>12539137607</v>
      </c>
      <c r="S628" s="81">
        <v>12360575635</v>
      </c>
    </row>
    <row r="629" spans="1:19" x14ac:dyDescent="0.35">
      <c r="A629" s="81" t="s">
        <v>640</v>
      </c>
      <c r="B629" s="81">
        <v>101</v>
      </c>
      <c r="C629" s="81" t="s">
        <v>1664</v>
      </c>
      <c r="D629" s="81" t="s">
        <v>5919</v>
      </c>
      <c r="E629" s="81" t="s">
        <v>2335</v>
      </c>
      <c r="F629" s="81">
        <v>203490915025</v>
      </c>
      <c r="G629" s="81">
        <v>210458677938</v>
      </c>
      <c r="H629" s="81">
        <v>203490915025</v>
      </c>
      <c r="I629" s="81" t="s">
        <v>2829</v>
      </c>
      <c r="J629" s="81" t="s">
        <v>2833</v>
      </c>
      <c r="K629" s="81">
        <v>2220615401</v>
      </c>
      <c r="L629" s="81">
        <v>8436043741</v>
      </c>
      <c r="M629" s="81">
        <v>205711530426</v>
      </c>
      <c r="N629" s="81">
        <v>197275486685</v>
      </c>
      <c r="O629" s="81">
        <v>195054871284</v>
      </c>
      <c r="P629" s="81">
        <v>205711530426</v>
      </c>
      <c r="Q629" s="81">
        <v>203490915025</v>
      </c>
      <c r="R629" s="81">
        <v>197275486685</v>
      </c>
      <c r="S629" s="81">
        <v>195054871284</v>
      </c>
    </row>
    <row r="630" spans="1:19" x14ac:dyDescent="0.35">
      <c r="A630" s="81" t="s">
        <v>641</v>
      </c>
      <c r="B630" s="81">
        <v>101</v>
      </c>
      <c r="C630" s="81" t="s">
        <v>1664</v>
      </c>
      <c r="D630" s="81" t="s">
        <v>5920</v>
      </c>
      <c r="E630" s="81" t="s">
        <v>2336</v>
      </c>
      <c r="F630" s="81">
        <v>19043226340</v>
      </c>
      <c r="G630" s="81">
        <v>19618710411</v>
      </c>
      <c r="H630" s="81">
        <v>19043226340</v>
      </c>
      <c r="I630" s="81" t="s">
        <v>2829</v>
      </c>
      <c r="J630" s="81" t="s">
        <v>2833</v>
      </c>
      <c r="K630" s="81">
        <v>479088382</v>
      </c>
      <c r="L630" s="81">
        <v>0</v>
      </c>
      <c r="M630" s="81">
        <v>19522314722</v>
      </c>
      <c r="N630" s="81">
        <v>19522314722</v>
      </c>
      <c r="O630" s="81">
        <v>19043226340</v>
      </c>
      <c r="P630" s="81">
        <v>19522314722</v>
      </c>
      <c r="Q630" s="81">
        <v>19043226340</v>
      </c>
      <c r="R630" s="81">
        <v>19522314722</v>
      </c>
      <c r="S630" s="81">
        <v>19043226340</v>
      </c>
    </row>
    <row r="631" spans="1:19" x14ac:dyDescent="0.35">
      <c r="A631" s="81" t="s">
        <v>642</v>
      </c>
      <c r="B631" s="81">
        <v>101</v>
      </c>
      <c r="C631" s="81" t="s">
        <v>1664</v>
      </c>
      <c r="D631" s="81" t="s">
        <v>5923</v>
      </c>
      <c r="E631" s="81" t="s">
        <v>2245</v>
      </c>
      <c r="F631" s="81">
        <v>27183286425</v>
      </c>
      <c r="G631" s="81">
        <v>27984837989</v>
      </c>
      <c r="H631" s="81">
        <v>27183286425</v>
      </c>
      <c r="I631" s="81" t="s">
        <v>2829</v>
      </c>
      <c r="J631" s="81" t="s">
        <v>2833</v>
      </c>
      <c r="K631" s="81">
        <v>421946992</v>
      </c>
      <c r="L631" s="81">
        <v>0</v>
      </c>
      <c r="M631" s="81">
        <v>27605233417</v>
      </c>
      <c r="N631" s="81">
        <v>27605233417</v>
      </c>
      <c r="O631" s="81">
        <v>27183286425</v>
      </c>
      <c r="P631" s="81">
        <v>27605233417</v>
      </c>
      <c r="Q631" s="81">
        <v>27183286425</v>
      </c>
      <c r="R631" s="81">
        <v>27605233417</v>
      </c>
      <c r="S631" s="81">
        <v>27183286425</v>
      </c>
    </row>
    <row r="632" spans="1:19" x14ac:dyDescent="0.35">
      <c r="A632" s="81" t="s">
        <v>643</v>
      </c>
      <c r="B632" s="81">
        <v>101</v>
      </c>
      <c r="C632" s="81" t="s">
        <v>1664</v>
      </c>
      <c r="D632" s="81" t="s">
        <v>5925</v>
      </c>
      <c r="E632" s="81" t="s">
        <v>2337</v>
      </c>
      <c r="F632" s="81">
        <v>24928936248</v>
      </c>
      <c r="G632" s="81">
        <v>25857893086</v>
      </c>
      <c r="H632" s="81">
        <v>24928936248</v>
      </c>
      <c r="I632" s="81" t="s">
        <v>2829</v>
      </c>
      <c r="J632" s="81" t="s">
        <v>2833</v>
      </c>
      <c r="K632" s="81">
        <v>568978431</v>
      </c>
      <c r="L632" s="81">
        <v>0</v>
      </c>
      <c r="M632" s="81">
        <v>25497914679</v>
      </c>
      <c r="N632" s="81">
        <v>25497914679</v>
      </c>
      <c r="O632" s="81">
        <v>24928936248</v>
      </c>
      <c r="P632" s="81">
        <v>25497914679</v>
      </c>
      <c r="Q632" s="81">
        <v>24928936248</v>
      </c>
      <c r="R632" s="81">
        <v>25497914679</v>
      </c>
      <c r="S632" s="81">
        <v>24928936248</v>
      </c>
    </row>
    <row r="633" spans="1:19" x14ac:dyDescent="0.35">
      <c r="A633" s="81" t="s">
        <v>644</v>
      </c>
      <c r="B633" s="81">
        <v>101</v>
      </c>
      <c r="C633" s="81" t="s">
        <v>1664</v>
      </c>
      <c r="D633" s="81" t="s">
        <v>5927</v>
      </c>
      <c r="E633" s="81" t="s">
        <v>2023</v>
      </c>
      <c r="F633" s="81">
        <v>11891733166</v>
      </c>
      <c r="G633" s="81">
        <v>12061074013</v>
      </c>
      <c r="H633" s="81">
        <v>11891733166</v>
      </c>
      <c r="I633" s="81" t="s">
        <v>2829</v>
      </c>
      <c r="J633" s="81" t="s">
        <v>2833</v>
      </c>
      <c r="K633" s="81">
        <v>105311923</v>
      </c>
      <c r="L633" s="81">
        <v>230190439</v>
      </c>
      <c r="M633" s="81">
        <v>11997045089</v>
      </c>
      <c r="N633" s="81">
        <v>11766854650</v>
      </c>
      <c r="O633" s="81">
        <v>11661542727</v>
      </c>
      <c r="P633" s="81">
        <v>12873310439</v>
      </c>
      <c r="Q633" s="81">
        <v>12767998516</v>
      </c>
      <c r="R633" s="81">
        <v>12643120000</v>
      </c>
      <c r="S633" s="81">
        <v>12537808077</v>
      </c>
    </row>
    <row r="634" spans="1:19" x14ac:dyDescent="0.35">
      <c r="A634" s="81" t="s">
        <v>645</v>
      </c>
      <c r="B634" s="81">
        <v>101</v>
      </c>
      <c r="C634" s="81" t="s">
        <v>1664</v>
      </c>
      <c r="D634" s="81" t="s">
        <v>5928</v>
      </c>
      <c r="E634" s="81" t="s">
        <v>2338</v>
      </c>
      <c r="F634" s="81">
        <v>17526870372</v>
      </c>
      <c r="G634" s="81">
        <v>18299005020</v>
      </c>
      <c r="H634" s="81">
        <v>17526870372</v>
      </c>
      <c r="I634" s="81" t="s">
        <v>2829</v>
      </c>
      <c r="J634" s="81" t="s">
        <v>2833</v>
      </c>
      <c r="K634" s="81">
        <v>369317176</v>
      </c>
      <c r="L634" s="81">
        <v>316215871</v>
      </c>
      <c r="M634" s="81">
        <v>17896187548</v>
      </c>
      <c r="N634" s="81">
        <v>17579971677</v>
      </c>
      <c r="O634" s="81">
        <v>17210654501</v>
      </c>
      <c r="P634" s="81">
        <v>17896187548</v>
      </c>
      <c r="Q634" s="81">
        <v>17526870372</v>
      </c>
      <c r="R634" s="81">
        <v>17579971677</v>
      </c>
      <c r="S634" s="81">
        <v>17210654501</v>
      </c>
    </row>
    <row r="635" spans="1:19" x14ac:dyDescent="0.35">
      <c r="A635" s="81" t="s">
        <v>646</v>
      </c>
      <c r="B635" s="81">
        <v>101</v>
      </c>
      <c r="C635" s="81" t="s">
        <v>1664</v>
      </c>
      <c r="D635" s="81" t="s">
        <v>5929</v>
      </c>
      <c r="E635" s="81" t="s">
        <v>2339</v>
      </c>
      <c r="F635" s="81">
        <v>16066916252</v>
      </c>
      <c r="G635" s="81">
        <v>16514145324</v>
      </c>
      <c r="H635" s="81">
        <v>16066916252</v>
      </c>
      <c r="I635" s="81" t="s">
        <v>2829</v>
      </c>
      <c r="J635" s="81" t="s">
        <v>2833</v>
      </c>
      <c r="K635" s="81">
        <v>281601904</v>
      </c>
      <c r="L635" s="81">
        <v>0</v>
      </c>
      <c r="M635" s="81">
        <v>16348518156</v>
      </c>
      <c r="N635" s="81">
        <v>16348518156</v>
      </c>
      <c r="O635" s="81">
        <v>16066916252</v>
      </c>
      <c r="P635" s="81">
        <v>16348518156</v>
      </c>
      <c r="Q635" s="81">
        <v>16066916252</v>
      </c>
      <c r="R635" s="81">
        <v>16348518156</v>
      </c>
      <c r="S635" s="81">
        <v>16066916252</v>
      </c>
    </row>
    <row r="636" spans="1:19" x14ac:dyDescent="0.35">
      <c r="A636" s="81" t="s">
        <v>647</v>
      </c>
      <c r="B636" s="81">
        <v>101</v>
      </c>
      <c r="C636" s="81" t="s">
        <v>1664</v>
      </c>
      <c r="D636" s="81" t="s">
        <v>5930</v>
      </c>
      <c r="E636" s="81" t="s">
        <v>2340</v>
      </c>
      <c r="F636" s="81">
        <v>38525509626</v>
      </c>
      <c r="G636" s="81">
        <v>39179809729</v>
      </c>
      <c r="H636" s="81">
        <v>38525509626</v>
      </c>
      <c r="I636" s="81" t="s">
        <v>2829</v>
      </c>
      <c r="J636" s="81" t="s">
        <v>2833</v>
      </c>
      <c r="K636" s="81">
        <v>339243895</v>
      </c>
      <c r="L636" s="81">
        <v>2365673544</v>
      </c>
      <c r="M636" s="81">
        <v>38864753521</v>
      </c>
      <c r="N636" s="81">
        <v>36499079977</v>
      </c>
      <c r="O636" s="81">
        <v>36159836082</v>
      </c>
      <c r="P636" s="81">
        <v>38864753521</v>
      </c>
      <c r="Q636" s="81">
        <v>38525509626</v>
      </c>
      <c r="R636" s="81">
        <v>36499079977</v>
      </c>
      <c r="S636" s="81">
        <v>36159836082</v>
      </c>
    </row>
    <row r="637" spans="1:19" x14ac:dyDescent="0.35">
      <c r="A637" s="81" t="s">
        <v>648</v>
      </c>
      <c r="B637" s="81">
        <v>101</v>
      </c>
      <c r="C637" s="81" t="s">
        <v>1664</v>
      </c>
      <c r="D637" s="81" t="s">
        <v>5931</v>
      </c>
      <c r="E637" s="81" t="s">
        <v>2341</v>
      </c>
      <c r="F637" s="81">
        <v>12384313540</v>
      </c>
      <c r="G637" s="81">
        <v>12746372532</v>
      </c>
      <c r="H637" s="81">
        <v>12384313540</v>
      </c>
      <c r="I637" s="81" t="s">
        <v>2829</v>
      </c>
      <c r="J637" s="81" t="s">
        <v>2833</v>
      </c>
      <c r="K637" s="81">
        <v>195058925</v>
      </c>
      <c r="L637" s="81">
        <v>0</v>
      </c>
      <c r="M637" s="81">
        <v>12579372465</v>
      </c>
      <c r="N637" s="81">
        <v>12579372465</v>
      </c>
      <c r="O637" s="81">
        <v>12384313540</v>
      </c>
      <c r="P637" s="81">
        <v>12579372465</v>
      </c>
      <c r="Q637" s="81">
        <v>12384313540</v>
      </c>
      <c r="R637" s="81">
        <v>12579372465</v>
      </c>
      <c r="S637" s="81">
        <v>12384313540</v>
      </c>
    </row>
    <row r="638" spans="1:19" x14ac:dyDescent="0.35">
      <c r="A638" s="81" t="s">
        <v>649</v>
      </c>
      <c r="B638" s="81">
        <v>101</v>
      </c>
      <c r="C638" s="81" t="s">
        <v>1664</v>
      </c>
      <c r="D638" s="81" t="s">
        <v>5933</v>
      </c>
      <c r="E638" s="81" t="s">
        <v>2342</v>
      </c>
      <c r="F638" s="81">
        <v>5900859741</v>
      </c>
      <c r="G638" s="81">
        <v>6018394422</v>
      </c>
      <c r="H638" s="81">
        <v>5900859741</v>
      </c>
      <c r="I638" s="81" t="s">
        <v>2829</v>
      </c>
      <c r="J638" s="81" t="s">
        <v>2833</v>
      </c>
      <c r="K638" s="81">
        <v>69234552</v>
      </c>
      <c r="L638" s="81">
        <v>114066083</v>
      </c>
      <c r="M638" s="81">
        <v>5970094293</v>
      </c>
      <c r="N638" s="81">
        <v>5856028210</v>
      </c>
      <c r="O638" s="81">
        <v>5786793658</v>
      </c>
      <c r="P638" s="81">
        <v>6277172283</v>
      </c>
      <c r="Q638" s="81">
        <v>6207937731</v>
      </c>
      <c r="R638" s="81">
        <v>6163106200</v>
      </c>
      <c r="S638" s="81">
        <v>6093871648</v>
      </c>
    </row>
    <row r="639" spans="1:19" x14ac:dyDescent="0.35">
      <c r="A639" s="81" t="s">
        <v>650</v>
      </c>
      <c r="B639" s="81">
        <v>101</v>
      </c>
      <c r="C639" s="81" t="s">
        <v>1664</v>
      </c>
      <c r="D639" s="81" t="s">
        <v>5934</v>
      </c>
      <c r="E639" s="81" t="s">
        <v>2343</v>
      </c>
      <c r="F639" s="81">
        <v>1528315875</v>
      </c>
      <c r="G639" s="81">
        <v>1592652080</v>
      </c>
      <c r="H639" s="81">
        <v>1528315875</v>
      </c>
      <c r="I639" s="81" t="s">
        <v>2829</v>
      </c>
      <c r="J639" s="81" t="s">
        <v>2833</v>
      </c>
      <c r="K639" s="81">
        <v>39071529</v>
      </c>
      <c r="L639" s="81">
        <v>0</v>
      </c>
      <c r="M639" s="81">
        <v>1567387404</v>
      </c>
      <c r="N639" s="81">
        <v>1567387404</v>
      </c>
      <c r="O639" s="81">
        <v>1528315875</v>
      </c>
      <c r="P639" s="81">
        <v>1567387404</v>
      </c>
      <c r="Q639" s="81">
        <v>1528315875</v>
      </c>
      <c r="R639" s="81">
        <v>1567387404</v>
      </c>
      <c r="S639" s="81">
        <v>1528315875</v>
      </c>
    </row>
    <row r="640" spans="1:19" x14ac:dyDescent="0.35">
      <c r="A640" s="81" t="s">
        <v>651</v>
      </c>
      <c r="B640" s="81">
        <v>101</v>
      </c>
      <c r="C640" s="81" t="s">
        <v>1664</v>
      </c>
      <c r="D640" s="81" t="s">
        <v>6227</v>
      </c>
      <c r="E640" s="81" t="s">
        <v>2344</v>
      </c>
      <c r="F640" s="81">
        <v>5011572</v>
      </c>
      <c r="G640" s="81">
        <v>5011572</v>
      </c>
      <c r="H640" s="81">
        <v>5011572</v>
      </c>
      <c r="I640" s="81" t="s">
        <v>2829</v>
      </c>
      <c r="J640" s="81" t="s">
        <v>2833</v>
      </c>
      <c r="K640" s="81">
        <v>43447</v>
      </c>
      <c r="L640" s="81">
        <v>0</v>
      </c>
      <c r="M640" s="81">
        <v>5055019</v>
      </c>
      <c r="N640" s="81">
        <v>5055019</v>
      </c>
      <c r="O640" s="81">
        <v>5011572</v>
      </c>
      <c r="P640" s="81">
        <v>5055019</v>
      </c>
      <c r="Q640" s="81">
        <v>5011572</v>
      </c>
      <c r="R640" s="81">
        <v>5055019</v>
      </c>
      <c r="S640" s="81">
        <v>5011572</v>
      </c>
    </row>
    <row r="641" spans="1:19" x14ac:dyDescent="0.35">
      <c r="A641" s="81" t="s">
        <v>652</v>
      </c>
      <c r="B641" s="81">
        <v>101</v>
      </c>
      <c r="C641" s="81" t="s">
        <v>1664</v>
      </c>
      <c r="D641" s="81" t="s">
        <v>6369</v>
      </c>
      <c r="E641" s="81" t="s">
        <v>2345</v>
      </c>
      <c r="F641" s="81">
        <v>75053923</v>
      </c>
      <c r="G641" s="81">
        <v>75053923</v>
      </c>
      <c r="H641" s="81">
        <v>75053923</v>
      </c>
      <c r="I641" s="81" t="s">
        <v>2829</v>
      </c>
      <c r="J641" s="81" t="s">
        <v>2833</v>
      </c>
      <c r="K641" s="81">
        <v>2682021</v>
      </c>
      <c r="L641" s="81">
        <v>0</v>
      </c>
      <c r="M641" s="81">
        <v>77735944</v>
      </c>
      <c r="N641" s="81">
        <v>77735944</v>
      </c>
      <c r="O641" s="81">
        <v>75053923</v>
      </c>
      <c r="P641" s="81">
        <v>77735944</v>
      </c>
      <c r="Q641" s="81">
        <v>75053923</v>
      </c>
      <c r="R641" s="81">
        <v>77735944</v>
      </c>
      <c r="S641" s="81">
        <v>75053923</v>
      </c>
    </row>
    <row r="642" spans="1:19" x14ac:dyDescent="0.35">
      <c r="A642" s="81" t="s">
        <v>653</v>
      </c>
      <c r="B642" s="81">
        <v>101</v>
      </c>
      <c r="C642" s="81" t="s">
        <v>1664</v>
      </c>
      <c r="D642" s="81" t="s">
        <v>6737</v>
      </c>
      <c r="E642" s="81" t="s">
        <v>2346</v>
      </c>
      <c r="F642" s="81">
        <v>2533627355</v>
      </c>
      <c r="G642" s="81">
        <v>2579430395</v>
      </c>
      <c r="H642" s="81">
        <v>2533627355</v>
      </c>
      <c r="I642" s="81" t="s">
        <v>2829</v>
      </c>
      <c r="J642" s="81" t="s">
        <v>2833</v>
      </c>
      <c r="K642" s="81">
        <v>36807193</v>
      </c>
      <c r="L642" s="81">
        <v>0</v>
      </c>
      <c r="M642" s="81">
        <v>2570434548</v>
      </c>
      <c r="N642" s="81">
        <v>2570434548</v>
      </c>
      <c r="O642" s="81">
        <v>2533627355</v>
      </c>
      <c r="P642" s="81">
        <v>2570434548</v>
      </c>
      <c r="Q642" s="81">
        <v>2533627355</v>
      </c>
      <c r="R642" s="81">
        <v>2570434548</v>
      </c>
      <c r="S642" s="81">
        <v>2533627355</v>
      </c>
    </row>
    <row r="643" spans="1:19" x14ac:dyDescent="0.35">
      <c r="A643" s="81" t="s">
        <v>654</v>
      </c>
      <c r="B643" s="81">
        <v>102</v>
      </c>
      <c r="C643" s="81" t="s">
        <v>1665</v>
      </c>
      <c r="D643" s="81" t="s">
        <v>5935</v>
      </c>
      <c r="E643" s="81" t="s">
        <v>2347</v>
      </c>
      <c r="F643" s="81">
        <v>220530406</v>
      </c>
      <c r="G643" s="81">
        <v>237888350</v>
      </c>
      <c r="H643" s="81">
        <v>220530406</v>
      </c>
      <c r="I643" s="81" t="s">
        <v>2829</v>
      </c>
      <c r="J643" s="81" t="s">
        <v>2833</v>
      </c>
      <c r="K643" s="81">
        <v>4636052</v>
      </c>
      <c r="L643" s="81">
        <v>7554304</v>
      </c>
      <c r="M643" s="81">
        <v>225166458</v>
      </c>
      <c r="N643" s="81">
        <v>217612154</v>
      </c>
      <c r="O643" s="81">
        <v>212976102</v>
      </c>
      <c r="P643" s="81">
        <v>225166458</v>
      </c>
      <c r="Q643" s="81">
        <v>220530406</v>
      </c>
      <c r="R643" s="81">
        <v>217612154</v>
      </c>
      <c r="S643" s="81">
        <v>212976102</v>
      </c>
    </row>
    <row r="644" spans="1:19" x14ac:dyDescent="0.35">
      <c r="A644" s="81" t="s">
        <v>655</v>
      </c>
      <c r="B644" s="81">
        <v>102</v>
      </c>
      <c r="C644" s="81" t="s">
        <v>1665</v>
      </c>
      <c r="D644" s="81" t="s">
        <v>5936</v>
      </c>
      <c r="E644" s="81" t="s">
        <v>2348</v>
      </c>
      <c r="F644" s="81">
        <v>2557707429</v>
      </c>
      <c r="G644" s="81">
        <v>2680929248</v>
      </c>
      <c r="H644" s="81">
        <v>2557707429</v>
      </c>
      <c r="I644" s="81" t="s">
        <v>2829</v>
      </c>
      <c r="J644" s="81" t="s">
        <v>2834</v>
      </c>
      <c r="K644" s="81">
        <v>57419806</v>
      </c>
      <c r="L644" s="81">
        <v>85367469</v>
      </c>
      <c r="M644" s="81">
        <v>2615127235</v>
      </c>
      <c r="N644" s="81">
        <v>2529759766</v>
      </c>
      <c r="O644" s="81">
        <v>2472339960</v>
      </c>
      <c r="P644" s="81">
        <v>2615127235</v>
      </c>
      <c r="Q644" s="81">
        <v>2557707429</v>
      </c>
      <c r="R644" s="81">
        <v>2529759766</v>
      </c>
      <c r="S644" s="81">
        <v>2472339960</v>
      </c>
    </row>
    <row r="645" spans="1:19" x14ac:dyDescent="0.35">
      <c r="A645" s="81" t="s">
        <v>656</v>
      </c>
      <c r="B645" s="81">
        <v>102</v>
      </c>
      <c r="C645" s="81" t="s">
        <v>1665</v>
      </c>
      <c r="D645" s="81" t="s">
        <v>5937</v>
      </c>
      <c r="E645" s="81" t="s">
        <v>2349</v>
      </c>
      <c r="F645" s="81">
        <v>479962131</v>
      </c>
      <c r="G645" s="81">
        <v>493843935</v>
      </c>
      <c r="H645" s="81">
        <v>479962131</v>
      </c>
      <c r="I645" s="81" t="s">
        <v>2829</v>
      </c>
      <c r="J645" s="81" t="s">
        <v>2833</v>
      </c>
      <c r="K645" s="81">
        <v>6357962</v>
      </c>
      <c r="L645" s="81">
        <v>9739672</v>
      </c>
      <c r="M645" s="81">
        <v>486320093</v>
      </c>
      <c r="N645" s="81">
        <v>476580421</v>
      </c>
      <c r="O645" s="81">
        <v>470222459</v>
      </c>
      <c r="P645" s="81">
        <v>486320093</v>
      </c>
      <c r="Q645" s="81">
        <v>479962131</v>
      </c>
      <c r="R645" s="81">
        <v>476580421</v>
      </c>
      <c r="S645" s="81">
        <v>470222459</v>
      </c>
    </row>
    <row r="646" spans="1:19" x14ac:dyDescent="0.35">
      <c r="A646" s="81" t="s">
        <v>657</v>
      </c>
      <c r="B646" s="81">
        <v>102</v>
      </c>
      <c r="C646" s="81" t="s">
        <v>1665</v>
      </c>
      <c r="D646" s="81" t="s">
        <v>5938</v>
      </c>
      <c r="E646" s="81" t="s">
        <v>2350</v>
      </c>
      <c r="F646" s="81">
        <v>2936640867</v>
      </c>
      <c r="G646" s="81">
        <v>3041702893</v>
      </c>
      <c r="H646" s="81">
        <v>2936640867</v>
      </c>
      <c r="I646" s="81" t="s">
        <v>2829</v>
      </c>
      <c r="J646" s="81" t="s">
        <v>2834</v>
      </c>
      <c r="K646" s="81">
        <v>48076693</v>
      </c>
      <c r="L646" s="81">
        <v>111789359</v>
      </c>
      <c r="M646" s="81">
        <v>2984717560</v>
      </c>
      <c r="N646" s="81">
        <v>2872928201</v>
      </c>
      <c r="O646" s="81">
        <v>2824851508</v>
      </c>
      <c r="P646" s="81">
        <v>2984717560</v>
      </c>
      <c r="Q646" s="81">
        <v>2936640867</v>
      </c>
      <c r="R646" s="81">
        <v>2872928201</v>
      </c>
      <c r="S646" s="81">
        <v>2824851508</v>
      </c>
    </row>
    <row r="647" spans="1:19" x14ac:dyDescent="0.35">
      <c r="A647" s="81" t="s">
        <v>658</v>
      </c>
      <c r="B647" s="81">
        <v>102</v>
      </c>
      <c r="C647" s="81" t="s">
        <v>1665</v>
      </c>
      <c r="D647" s="81" t="s">
        <v>5939</v>
      </c>
      <c r="E647" s="81" t="s">
        <v>2351</v>
      </c>
      <c r="F647" s="81">
        <v>194075919</v>
      </c>
      <c r="G647" s="81">
        <v>215425377</v>
      </c>
      <c r="H647" s="81">
        <v>194075919</v>
      </c>
      <c r="I647" s="81" t="s">
        <v>2829</v>
      </c>
      <c r="J647" s="81" t="s">
        <v>2834</v>
      </c>
      <c r="K647" s="81">
        <v>6417264</v>
      </c>
      <c r="L647" s="81">
        <v>12304672</v>
      </c>
      <c r="M647" s="81">
        <v>200493183</v>
      </c>
      <c r="N647" s="81">
        <v>188188511</v>
      </c>
      <c r="O647" s="81">
        <v>181771247</v>
      </c>
      <c r="P647" s="81">
        <v>200493183</v>
      </c>
      <c r="Q647" s="81">
        <v>194075919</v>
      </c>
      <c r="R647" s="81">
        <v>188188511</v>
      </c>
      <c r="S647" s="81">
        <v>181771247</v>
      </c>
    </row>
    <row r="648" spans="1:19" x14ac:dyDescent="0.35">
      <c r="A648" s="81" t="s">
        <v>659</v>
      </c>
      <c r="B648" s="81">
        <v>102</v>
      </c>
      <c r="C648" s="81" t="s">
        <v>1665</v>
      </c>
      <c r="D648" s="81" t="s">
        <v>5940</v>
      </c>
      <c r="E648" s="81" t="s">
        <v>2352</v>
      </c>
      <c r="F648" s="81">
        <v>677811200</v>
      </c>
      <c r="G648" s="81">
        <v>727192903</v>
      </c>
      <c r="H648" s="81">
        <v>677811200</v>
      </c>
      <c r="I648" s="81" t="s">
        <v>2829</v>
      </c>
      <c r="J648" s="81" t="s">
        <v>2834</v>
      </c>
      <c r="K648" s="81">
        <v>5521206</v>
      </c>
      <c r="L648" s="81">
        <v>10510776</v>
      </c>
      <c r="M648" s="81">
        <v>683332406</v>
      </c>
      <c r="N648" s="81">
        <v>672821630</v>
      </c>
      <c r="O648" s="81">
        <v>667300424</v>
      </c>
      <c r="P648" s="81">
        <v>683332406</v>
      </c>
      <c r="Q648" s="81">
        <v>677811200</v>
      </c>
      <c r="R648" s="81">
        <v>672821630</v>
      </c>
      <c r="S648" s="81">
        <v>667300424</v>
      </c>
    </row>
    <row r="649" spans="1:19" x14ac:dyDescent="0.35">
      <c r="A649" s="81" t="s">
        <v>660</v>
      </c>
      <c r="B649" s="81">
        <v>102</v>
      </c>
      <c r="C649" s="81" t="s">
        <v>1665</v>
      </c>
      <c r="D649" s="81" t="s">
        <v>6698</v>
      </c>
      <c r="E649" s="81" t="s">
        <v>2353</v>
      </c>
      <c r="F649" s="81">
        <v>2987502</v>
      </c>
      <c r="G649" s="81">
        <v>2987502</v>
      </c>
      <c r="H649" s="81">
        <v>2987502</v>
      </c>
      <c r="I649" s="81" t="s">
        <v>2829</v>
      </c>
      <c r="J649" s="81" t="s">
        <v>2833</v>
      </c>
      <c r="K649" s="81">
        <v>130656</v>
      </c>
      <c r="L649" s="81">
        <v>0</v>
      </c>
      <c r="M649" s="81">
        <v>3118158</v>
      </c>
      <c r="N649" s="81">
        <v>3118158</v>
      </c>
      <c r="O649" s="81">
        <v>2987502</v>
      </c>
      <c r="P649" s="81">
        <v>3118158</v>
      </c>
      <c r="Q649" s="81">
        <v>2987502</v>
      </c>
      <c r="R649" s="81">
        <v>3118158</v>
      </c>
      <c r="S649" s="81">
        <v>2987502</v>
      </c>
    </row>
    <row r="650" spans="1:19" x14ac:dyDescent="0.35">
      <c r="A650" s="81" t="s">
        <v>661</v>
      </c>
      <c r="B650" s="81">
        <v>102</v>
      </c>
      <c r="C650" s="81" t="s">
        <v>1665</v>
      </c>
      <c r="D650" s="81" t="s">
        <v>6705</v>
      </c>
      <c r="E650" s="81" t="s">
        <v>2354</v>
      </c>
      <c r="F650" s="81">
        <v>8844750</v>
      </c>
      <c r="G650" s="81">
        <v>8844750</v>
      </c>
      <c r="H650" s="81">
        <v>8844750</v>
      </c>
      <c r="I650" s="81" t="s">
        <v>2829</v>
      </c>
      <c r="J650" s="81" t="s">
        <v>2833</v>
      </c>
      <c r="K650" s="81">
        <v>315530</v>
      </c>
      <c r="L650" s="81">
        <v>0</v>
      </c>
      <c r="M650" s="81">
        <v>9160280</v>
      </c>
      <c r="N650" s="81">
        <v>9160280</v>
      </c>
      <c r="O650" s="81">
        <v>8844750</v>
      </c>
      <c r="P650" s="81">
        <v>9160280</v>
      </c>
      <c r="Q650" s="81">
        <v>8844750</v>
      </c>
      <c r="R650" s="81">
        <v>9160280</v>
      </c>
      <c r="S650" s="81">
        <v>8844750</v>
      </c>
    </row>
    <row r="651" spans="1:19" x14ac:dyDescent="0.35">
      <c r="A651" s="81" t="s">
        <v>662</v>
      </c>
      <c r="B651" s="81">
        <v>103</v>
      </c>
      <c r="C651" s="81" t="s">
        <v>1666</v>
      </c>
      <c r="D651" s="81" t="s">
        <v>5597</v>
      </c>
      <c r="E651" s="81" t="s">
        <v>2117</v>
      </c>
      <c r="F651" s="81">
        <v>475000132</v>
      </c>
      <c r="G651" s="81">
        <v>454195019</v>
      </c>
      <c r="H651" s="81">
        <v>475000132</v>
      </c>
      <c r="I651" s="81" t="s">
        <v>2829</v>
      </c>
      <c r="J651" s="81" t="s">
        <v>2835</v>
      </c>
      <c r="K651" s="81">
        <v>8151300</v>
      </c>
      <c r="L651" s="81">
        <v>0</v>
      </c>
      <c r="M651" s="81">
        <v>483151432</v>
      </c>
      <c r="N651" s="81">
        <v>483151432</v>
      </c>
      <c r="O651" s="81">
        <v>475000132</v>
      </c>
      <c r="P651" s="81">
        <v>483151432</v>
      </c>
      <c r="Q651" s="81">
        <v>475000132</v>
      </c>
      <c r="R651" s="81">
        <v>483151432</v>
      </c>
      <c r="S651" s="81">
        <v>475000132</v>
      </c>
    </row>
    <row r="652" spans="1:19" x14ac:dyDescent="0.35">
      <c r="A652" s="81" t="s">
        <v>663</v>
      </c>
      <c r="B652" s="81">
        <v>103</v>
      </c>
      <c r="C652" s="81" t="s">
        <v>1666</v>
      </c>
      <c r="D652" s="81" t="s">
        <v>5942</v>
      </c>
      <c r="E652" s="81" t="s">
        <v>2355</v>
      </c>
      <c r="F652" s="81">
        <v>147820111</v>
      </c>
      <c r="G652" s="81">
        <v>142958066</v>
      </c>
      <c r="H652" s="81">
        <v>147820111</v>
      </c>
      <c r="I652" s="81" t="s">
        <v>2829</v>
      </c>
      <c r="J652" s="81" t="s">
        <v>2835</v>
      </c>
      <c r="K652" s="81">
        <v>656000</v>
      </c>
      <c r="L652" s="81">
        <v>0</v>
      </c>
      <c r="M652" s="81">
        <v>148476111</v>
      </c>
      <c r="N652" s="81">
        <v>148476111</v>
      </c>
      <c r="O652" s="81">
        <v>147820111</v>
      </c>
      <c r="P652" s="81">
        <v>148476111</v>
      </c>
      <c r="Q652" s="81">
        <v>147820111</v>
      </c>
      <c r="R652" s="81">
        <v>148476111</v>
      </c>
      <c r="S652" s="81">
        <v>147820111</v>
      </c>
    </row>
    <row r="653" spans="1:19" x14ac:dyDescent="0.35">
      <c r="A653" s="81" t="s">
        <v>664</v>
      </c>
      <c r="B653" s="81">
        <v>103</v>
      </c>
      <c r="C653" s="81" t="s">
        <v>1666</v>
      </c>
      <c r="D653" s="81" t="s">
        <v>5944</v>
      </c>
      <c r="E653" s="81" t="s">
        <v>2356</v>
      </c>
      <c r="F653" s="81">
        <v>228405020</v>
      </c>
      <c r="G653" s="81">
        <v>218110459</v>
      </c>
      <c r="H653" s="81">
        <v>228405020</v>
      </c>
      <c r="I653" s="81" t="s">
        <v>2829</v>
      </c>
      <c r="J653" s="81" t="s">
        <v>2835</v>
      </c>
      <c r="K653" s="81">
        <v>978530</v>
      </c>
      <c r="L653" s="81">
        <v>0</v>
      </c>
      <c r="M653" s="81">
        <v>229383550</v>
      </c>
      <c r="N653" s="81">
        <v>229383550</v>
      </c>
      <c r="O653" s="81">
        <v>228405020</v>
      </c>
      <c r="P653" s="81">
        <v>229383550</v>
      </c>
      <c r="Q653" s="81">
        <v>228405020</v>
      </c>
      <c r="R653" s="81">
        <v>229383550</v>
      </c>
      <c r="S653" s="81">
        <v>228405020</v>
      </c>
    </row>
    <row r="654" spans="1:19" x14ac:dyDescent="0.35">
      <c r="A654" s="81" t="s">
        <v>665</v>
      </c>
      <c r="B654" s="81">
        <v>104</v>
      </c>
      <c r="C654" s="81" t="s">
        <v>1667</v>
      </c>
      <c r="D654" s="81" t="s">
        <v>5945</v>
      </c>
      <c r="E654" s="81" t="s">
        <v>2357</v>
      </c>
      <c r="F654" s="81">
        <v>284800640</v>
      </c>
      <c r="G654" s="81">
        <v>284911889</v>
      </c>
      <c r="H654" s="81">
        <v>284800640</v>
      </c>
      <c r="I654" s="81" t="s">
        <v>2829</v>
      </c>
      <c r="J654" s="81" t="s">
        <v>2833</v>
      </c>
      <c r="K654" s="81">
        <v>8035500</v>
      </c>
      <c r="L654" s="81">
        <v>0</v>
      </c>
      <c r="M654" s="81">
        <v>292836140</v>
      </c>
      <c r="N654" s="81">
        <v>292836140</v>
      </c>
      <c r="O654" s="81">
        <v>284800640</v>
      </c>
      <c r="P654" s="81">
        <v>542689400</v>
      </c>
      <c r="Q654" s="81">
        <v>534653900</v>
      </c>
      <c r="R654" s="81">
        <v>542689400</v>
      </c>
      <c r="S654" s="81">
        <v>534653900</v>
      </c>
    </row>
    <row r="655" spans="1:19" x14ac:dyDescent="0.35">
      <c r="A655" s="81" t="s">
        <v>666</v>
      </c>
      <c r="B655" s="81">
        <v>104</v>
      </c>
      <c r="C655" s="81" t="s">
        <v>1667</v>
      </c>
      <c r="D655" s="81" t="s">
        <v>5947</v>
      </c>
      <c r="E655" s="81" t="s">
        <v>2358</v>
      </c>
      <c r="F655" s="81">
        <v>65421811</v>
      </c>
      <c r="G655" s="81">
        <v>65421811</v>
      </c>
      <c r="H655" s="81">
        <v>65421811</v>
      </c>
      <c r="I655" s="81" t="s">
        <v>2829</v>
      </c>
      <c r="J655" s="81" t="s">
        <v>2832</v>
      </c>
      <c r="K655" s="81">
        <v>1648630</v>
      </c>
      <c r="L655" s="81">
        <v>740890</v>
      </c>
      <c r="M655" s="81">
        <v>67070441</v>
      </c>
      <c r="N655" s="81">
        <v>66329551</v>
      </c>
      <c r="O655" s="81">
        <v>64680921</v>
      </c>
      <c r="P655" s="81">
        <v>67070441</v>
      </c>
      <c r="Q655" s="81">
        <v>65421811</v>
      </c>
      <c r="R655" s="81">
        <v>66329551</v>
      </c>
      <c r="S655" s="81">
        <v>64680921</v>
      </c>
    </row>
    <row r="656" spans="1:19" x14ac:dyDescent="0.35">
      <c r="A656" s="81" t="s">
        <v>667</v>
      </c>
      <c r="B656" s="81">
        <v>104</v>
      </c>
      <c r="C656" s="81" t="s">
        <v>1667</v>
      </c>
      <c r="D656" s="81" t="s">
        <v>5949</v>
      </c>
      <c r="E656" s="81" t="s">
        <v>2359</v>
      </c>
      <c r="F656" s="81">
        <v>193539805</v>
      </c>
      <c r="G656" s="81">
        <v>193539805</v>
      </c>
      <c r="H656" s="81">
        <v>193539805</v>
      </c>
      <c r="I656" s="81" t="s">
        <v>2829</v>
      </c>
      <c r="J656" s="81" t="s">
        <v>2832</v>
      </c>
      <c r="K656" s="81">
        <v>660480</v>
      </c>
      <c r="L656" s="81">
        <v>0</v>
      </c>
      <c r="M656" s="81">
        <v>194200285</v>
      </c>
      <c r="N656" s="81">
        <v>194200285</v>
      </c>
      <c r="O656" s="81">
        <v>193539805</v>
      </c>
      <c r="P656" s="81">
        <v>259879145</v>
      </c>
      <c r="Q656" s="81">
        <v>259218665</v>
      </c>
      <c r="R656" s="81">
        <v>259879145</v>
      </c>
      <c r="S656" s="81">
        <v>259218665</v>
      </c>
    </row>
    <row r="657" spans="1:19" x14ac:dyDescent="0.35">
      <c r="A657" s="81" t="s">
        <v>668</v>
      </c>
      <c r="B657" s="81">
        <v>104</v>
      </c>
      <c r="C657" s="81" t="s">
        <v>1667</v>
      </c>
      <c r="D657" s="81" t="s">
        <v>6128</v>
      </c>
      <c r="E657" s="81" t="s">
        <v>2360</v>
      </c>
      <c r="F657" s="81">
        <v>6479934</v>
      </c>
      <c r="G657" s="81">
        <v>6479934</v>
      </c>
      <c r="H657" s="81">
        <v>6479934</v>
      </c>
      <c r="I657" s="81" t="s">
        <v>2829</v>
      </c>
      <c r="J657" s="81" t="s">
        <v>2832</v>
      </c>
      <c r="K657" s="81">
        <v>70280</v>
      </c>
      <c r="L657" s="81">
        <v>0</v>
      </c>
      <c r="M657" s="81">
        <v>6550214</v>
      </c>
      <c r="N657" s="81">
        <v>6550214</v>
      </c>
      <c r="O657" s="81">
        <v>6479934</v>
      </c>
      <c r="P657" s="81">
        <v>6550214</v>
      </c>
      <c r="Q657" s="81">
        <v>6479934</v>
      </c>
      <c r="R657" s="81">
        <v>6550214</v>
      </c>
      <c r="S657" s="81">
        <v>6479934</v>
      </c>
    </row>
    <row r="658" spans="1:19" x14ac:dyDescent="0.35">
      <c r="A658" s="81" t="s">
        <v>669</v>
      </c>
      <c r="B658" s="81">
        <v>104</v>
      </c>
      <c r="C658" s="81" t="s">
        <v>1667</v>
      </c>
      <c r="D658" s="81" t="s">
        <v>6167</v>
      </c>
      <c r="E658" s="81" t="s">
        <v>2361</v>
      </c>
      <c r="F658" s="81">
        <v>13363169</v>
      </c>
      <c r="G658" s="81">
        <v>13363169</v>
      </c>
      <c r="H658" s="81">
        <v>13363169</v>
      </c>
      <c r="I658" s="81" t="s">
        <v>2829</v>
      </c>
      <c r="J658" s="81" t="s">
        <v>2832</v>
      </c>
      <c r="K658" s="81">
        <v>189520</v>
      </c>
      <c r="L658" s="81">
        <v>0</v>
      </c>
      <c r="M658" s="81">
        <v>13552689</v>
      </c>
      <c r="N658" s="81">
        <v>13552689</v>
      </c>
      <c r="O658" s="81">
        <v>13363169</v>
      </c>
      <c r="P658" s="81">
        <v>13552689</v>
      </c>
      <c r="Q658" s="81">
        <v>13363169</v>
      </c>
      <c r="R658" s="81">
        <v>13552689</v>
      </c>
      <c r="S658" s="81">
        <v>13363169</v>
      </c>
    </row>
    <row r="659" spans="1:19" x14ac:dyDescent="0.35">
      <c r="A659" s="81" t="s">
        <v>670</v>
      </c>
      <c r="B659" s="81">
        <v>104</v>
      </c>
      <c r="C659" s="81" t="s">
        <v>1667</v>
      </c>
      <c r="D659" s="81" t="s">
        <v>6169</v>
      </c>
      <c r="E659" s="81" t="s">
        <v>2362</v>
      </c>
      <c r="F659" s="81">
        <v>16391700</v>
      </c>
      <c r="G659" s="81">
        <v>16391700</v>
      </c>
      <c r="H659" s="81">
        <v>16391700</v>
      </c>
      <c r="I659" s="81" t="s">
        <v>2829</v>
      </c>
      <c r="J659" s="81" t="s">
        <v>2832</v>
      </c>
      <c r="K659" s="81">
        <v>10000</v>
      </c>
      <c r="L659" s="81">
        <v>0</v>
      </c>
      <c r="M659" s="81">
        <v>16401700</v>
      </c>
      <c r="N659" s="81">
        <v>16401700</v>
      </c>
      <c r="O659" s="81">
        <v>16391700</v>
      </c>
      <c r="P659" s="81">
        <v>31227620</v>
      </c>
      <c r="Q659" s="81">
        <v>31217620</v>
      </c>
      <c r="R659" s="81">
        <v>31227620</v>
      </c>
      <c r="S659" s="81">
        <v>31217620</v>
      </c>
    </row>
    <row r="660" spans="1:19" x14ac:dyDescent="0.35">
      <c r="A660" s="81" t="s">
        <v>671</v>
      </c>
      <c r="B660" s="81">
        <v>105</v>
      </c>
      <c r="C660" s="81" t="s">
        <v>1668</v>
      </c>
      <c r="D660" s="81" t="s">
        <v>5367</v>
      </c>
      <c r="E660" s="81" t="s">
        <v>1914</v>
      </c>
      <c r="F660" s="81">
        <v>110195458</v>
      </c>
      <c r="G660" s="81">
        <v>110195458</v>
      </c>
      <c r="H660" s="81">
        <v>110195458</v>
      </c>
      <c r="I660" s="81" t="s">
        <v>2829</v>
      </c>
      <c r="J660" s="81" t="s">
        <v>2832</v>
      </c>
      <c r="K660" s="81">
        <v>1669490</v>
      </c>
      <c r="L660" s="81">
        <v>0</v>
      </c>
      <c r="M660" s="81">
        <v>111864948</v>
      </c>
      <c r="N660" s="81">
        <v>111864948</v>
      </c>
      <c r="O660" s="81">
        <v>110195458</v>
      </c>
      <c r="P660" s="81">
        <v>111864948</v>
      </c>
      <c r="Q660" s="81">
        <v>110195458</v>
      </c>
      <c r="R660" s="81">
        <v>111864948</v>
      </c>
      <c r="S660" s="81">
        <v>110195458</v>
      </c>
    </row>
    <row r="661" spans="1:19" x14ac:dyDescent="0.35">
      <c r="A661" s="81" t="s">
        <v>672</v>
      </c>
      <c r="B661" s="81">
        <v>105</v>
      </c>
      <c r="C661" s="81" t="s">
        <v>1668</v>
      </c>
      <c r="D661" s="81" t="s">
        <v>5371</v>
      </c>
      <c r="E661" s="81" t="s">
        <v>1915</v>
      </c>
      <c r="F661" s="81">
        <v>85340221</v>
      </c>
      <c r="G661" s="81">
        <v>85340221</v>
      </c>
      <c r="H661" s="81">
        <v>85340221</v>
      </c>
      <c r="I661" s="81" t="s">
        <v>2829</v>
      </c>
      <c r="J661" s="81" t="s">
        <v>2832</v>
      </c>
      <c r="K661" s="81">
        <v>989998</v>
      </c>
      <c r="L661" s="81">
        <v>0</v>
      </c>
      <c r="M661" s="81">
        <v>86330219</v>
      </c>
      <c r="N661" s="81">
        <v>86330219</v>
      </c>
      <c r="O661" s="81">
        <v>85340221</v>
      </c>
      <c r="P661" s="81">
        <v>86330219</v>
      </c>
      <c r="Q661" s="81">
        <v>85340221</v>
      </c>
      <c r="R661" s="81">
        <v>86330219</v>
      </c>
      <c r="S661" s="81">
        <v>85340221</v>
      </c>
    </row>
    <row r="662" spans="1:19" x14ac:dyDescent="0.35">
      <c r="A662" s="81" t="s">
        <v>674</v>
      </c>
      <c r="B662" s="81">
        <v>105</v>
      </c>
      <c r="C662" s="81" t="s">
        <v>1668</v>
      </c>
      <c r="D662" s="81" t="s">
        <v>5953</v>
      </c>
      <c r="E662" s="81" t="s">
        <v>1982</v>
      </c>
      <c r="F662" s="81">
        <v>6892129674</v>
      </c>
      <c r="G662" s="81">
        <v>6892129674</v>
      </c>
      <c r="H662" s="81">
        <v>6892129674</v>
      </c>
      <c r="I662" s="81" t="s">
        <v>2829</v>
      </c>
      <c r="J662" s="81" t="s">
        <v>2832</v>
      </c>
      <c r="K662" s="81">
        <v>67640705</v>
      </c>
      <c r="L662" s="81">
        <v>0</v>
      </c>
      <c r="M662" s="81">
        <v>6959770379</v>
      </c>
      <c r="N662" s="81">
        <v>6959770379</v>
      </c>
      <c r="O662" s="81">
        <v>6892129674</v>
      </c>
      <c r="P662" s="81">
        <v>6959770379</v>
      </c>
      <c r="Q662" s="81">
        <v>6892129674</v>
      </c>
      <c r="R662" s="81">
        <v>6959770379</v>
      </c>
      <c r="S662" s="81">
        <v>6892129674</v>
      </c>
    </row>
    <row r="663" spans="1:19" x14ac:dyDescent="0.35">
      <c r="A663" s="81" t="s">
        <v>675</v>
      </c>
      <c r="B663" s="81">
        <v>105</v>
      </c>
      <c r="C663" s="81" t="s">
        <v>1668</v>
      </c>
      <c r="D663" s="81" t="s">
        <v>5954</v>
      </c>
      <c r="E663" s="81" t="s">
        <v>2363</v>
      </c>
      <c r="F663" s="81">
        <v>7507247746</v>
      </c>
      <c r="G663" s="81">
        <v>7507247746</v>
      </c>
      <c r="H663" s="81">
        <v>7507247746</v>
      </c>
      <c r="I663" s="81" t="s">
        <v>2829</v>
      </c>
      <c r="J663" s="81" t="s">
        <v>2832</v>
      </c>
      <c r="K663" s="81">
        <v>99340527</v>
      </c>
      <c r="L663" s="81">
        <v>0</v>
      </c>
      <c r="M663" s="81">
        <v>7606588273</v>
      </c>
      <c r="N663" s="81">
        <v>7606588273</v>
      </c>
      <c r="O663" s="81">
        <v>7507247746</v>
      </c>
      <c r="P663" s="81">
        <v>7606588273</v>
      </c>
      <c r="Q663" s="81">
        <v>7507247746</v>
      </c>
      <c r="R663" s="81">
        <v>7606588273</v>
      </c>
      <c r="S663" s="81">
        <v>7507247746</v>
      </c>
    </row>
    <row r="664" spans="1:19" x14ac:dyDescent="0.35">
      <c r="A664" s="81" t="s">
        <v>676</v>
      </c>
      <c r="B664" s="81">
        <v>105</v>
      </c>
      <c r="C664" s="81" t="s">
        <v>1668</v>
      </c>
      <c r="D664" s="81" t="s">
        <v>5957</v>
      </c>
      <c r="E664" s="81" t="s">
        <v>2079</v>
      </c>
      <c r="F664" s="81">
        <v>2825491552</v>
      </c>
      <c r="G664" s="81">
        <v>2825491552</v>
      </c>
      <c r="H664" s="81">
        <v>2825491552</v>
      </c>
      <c r="I664" s="81" t="s">
        <v>2829</v>
      </c>
      <c r="J664" s="81" t="s">
        <v>2832</v>
      </c>
      <c r="K664" s="81">
        <v>44205361</v>
      </c>
      <c r="L664" s="81">
        <v>0</v>
      </c>
      <c r="M664" s="81">
        <v>2869696913</v>
      </c>
      <c r="N664" s="81">
        <v>2869696913</v>
      </c>
      <c r="O664" s="81">
        <v>2825491552</v>
      </c>
      <c r="P664" s="81">
        <v>2869696913</v>
      </c>
      <c r="Q664" s="81">
        <v>2825491552</v>
      </c>
      <c r="R664" s="81">
        <v>2869696913</v>
      </c>
      <c r="S664" s="81">
        <v>2825491552</v>
      </c>
    </row>
    <row r="665" spans="1:19" x14ac:dyDescent="0.35">
      <c r="A665" s="81" t="s">
        <v>677</v>
      </c>
      <c r="B665" s="81">
        <v>105</v>
      </c>
      <c r="C665" s="81" t="s">
        <v>1668</v>
      </c>
      <c r="D665" s="81" t="s">
        <v>5959</v>
      </c>
      <c r="E665" s="81" t="s">
        <v>1983</v>
      </c>
      <c r="F665" s="81">
        <v>11336192339</v>
      </c>
      <c r="G665" s="81">
        <v>11336192339</v>
      </c>
      <c r="H665" s="81">
        <v>11336192339</v>
      </c>
      <c r="I665" s="81" t="s">
        <v>2829</v>
      </c>
      <c r="J665" s="81" t="s">
        <v>2832</v>
      </c>
      <c r="K665" s="81">
        <v>214379934</v>
      </c>
      <c r="L665" s="81">
        <v>0</v>
      </c>
      <c r="M665" s="81">
        <v>11550572273</v>
      </c>
      <c r="N665" s="81">
        <v>11550572273</v>
      </c>
      <c r="O665" s="81">
        <v>11336192339</v>
      </c>
      <c r="P665" s="81">
        <v>11550572273</v>
      </c>
      <c r="Q665" s="81">
        <v>11336192339</v>
      </c>
      <c r="R665" s="81">
        <v>11550572273</v>
      </c>
      <c r="S665" s="81">
        <v>11336192339</v>
      </c>
    </row>
    <row r="666" spans="1:19" x14ac:dyDescent="0.35">
      <c r="A666" s="81" t="s">
        <v>678</v>
      </c>
      <c r="B666" s="81">
        <v>106</v>
      </c>
      <c r="C666" s="81" t="s">
        <v>1669</v>
      </c>
      <c r="D666" s="81" t="s">
        <v>5961</v>
      </c>
      <c r="E666" s="81" t="s">
        <v>2364</v>
      </c>
      <c r="F666" s="81">
        <v>806821493</v>
      </c>
      <c r="G666" s="81">
        <v>806821493</v>
      </c>
      <c r="H666" s="81">
        <v>806821493</v>
      </c>
      <c r="I666" s="81" t="s">
        <v>2829</v>
      </c>
      <c r="J666" s="81" t="s">
        <v>2832</v>
      </c>
      <c r="K666" s="81">
        <v>7094575</v>
      </c>
      <c r="L666" s="81">
        <v>9379445</v>
      </c>
      <c r="M666" s="81">
        <v>813916068</v>
      </c>
      <c r="N666" s="81">
        <v>804536623</v>
      </c>
      <c r="O666" s="81">
        <v>797442048</v>
      </c>
      <c r="P666" s="81">
        <v>813916068</v>
      </c>
      <c r="Q666" s="81">
        <v>806821493</v>
      </c>
      <c r="R666" s="81">
        <v>804536623</v>
      </c>
      <c r="S666" s="81">
        <v>797442048</v>
      </c>
    </row>
    <row r="667" spans="1:19" x14ac:dyDescent="0.35">
      <c r="A667" s="81" t="s">
        <v>679</v>
      </c>
      <c r="B667" s="81">
        <v>106</v>
      </c>
      <c r="C667" s="81" t="s">
        <v>1669</v>
      </c>
      <c r="D667" s="81" t="s">
        <v>6240</v>
      </c>
      <c r="E667" s="81" t="s">
        <v>2365</v>
      </c>
      <c r="F667" s="81">
        <v>553854</v>
      </c>
      <c r="G667" s="81">
        <v>553854</v>
      </c>
      <c r="H667" s="81">
        <v>553854</v>
      </c>
      <c r="I667" s="81" t="s">
        <v>2829</v>
      </c>
      <c r="J667" s="81" t="s">
        <v>2832</v>
      </c>
      <c r="K667" s="81">
        <v>0</v>
      </c>
      <c r="L667" s="81">
        <v>0</v>
      </c>
      <c r="M667" s="81">
        <v>553854</v>
      </c>
      <c r="N667" s="81">
        <v>553854</v>
      </c>
      <c r="O667" s="81">
        <v>553854</v>
      </c>
      <c r="P667" s="81">
        <v>553854</v>
      </c>
      <c r="Q667" s="81">
        <v>553854</v>
      </c>
      <c r="R667" s="81">
        <v>553854</v>
      </c>
      <c r="S667" s="81">
        <v>553854</v>
      </c>
    </row>
    <row r="668" spans="1:19" x14ac:dyDescent="0.35">
      <c r="A668" s="81" t="s">
        <v>680</v>
      </c>
      <c r="B668" s="81">
        <v>106</v>
      </c>
      <c r="C668" s="81" t="s">
        <v>1669</v>
      </c>
      <c r="D668" s="81" t="s">
        <v>6761</v>
      </c>
      <c r="E668" s="81" t="s">
        <v>2288</v>
      </c>
      <c r="F668" s="81">
        <v>238267017</v>
      </c>
      <c r="G668" s="81">
        <v>238267017</v>
      </c>
      <c r="H668" s="81">
        <v>238267017</v>
      </c>
      <c r="I668" s="81" t="s">
        <v>2829</v>
      </c>
      <c r="J668" s="81" t="s">
        <v>2832</v>
      </c>
      <c r="K668" s="81">
        <v>330000</v>
      </c>
      <c r="L668" s="81">
        <v>0</v>
      </c>
      <c r="M668" s="81">
        <v>238597017</v>
      </c>
      <c r="N668" s="81">
        <v>238597017</v>
      </c>
      <c r="O668" s="81">
        <v>238267017</v>
      </c>
      <c r="P668" s="81">
        <v>251646197</v>
      </c>
      <c r="Q668" s="81">
        <v>251316197</v>
      </c>
      <c r="R668" s="81">
        <v>251646197</v>
      </c>
      <c r="S668" s="81">
        <v>251316197</v>
      </c>
    </row>
    <row r="669" spans="1:19" x14ac:dyDescent="0.35">
      <c r="A669" s="81" t="s">
        <v>681</v>
      </c>
      <c r="B669" s="81">
        <v>107</v>
      </c>
      <c r="C669" s="81" t="s">
        <v>1670</v>
      </c>
      <c r="D669" s="81" t="s">
        <v>5286</v>
      </c>
      <c r="E669" s="81" t="s">
        <v>1821</v>
      </c>
      <c r="F669" s="81">
        <v>126317350</v>
      </c>
      <c r="G669" s="81">
        <v>126317350</v>
      </c>
      <c r="H669" s="81">
        <v>126317350</v>
      </c>
      <c r="I669" s="81" t="s">
        <v>2829</v>
      </c>
      <c r="J669" s="81" t="s">
        <v>2832</v>
      </c>
      <c r="K669" s="81">
        <v>3689043</v>
      </c>
      <c r="L669" s="81">
        <v>8498249</v>
      </c>
      <c r="M669" s="81">
        <v>130006393</v>
      </c>
      <c r="N669" s="81">
        <v>121508144</v>
      </c>
      <c r="O669" s="81">
        <v>117819101</v>
      </c>
      <c r="P669" s="81">
        <v>130006393</v>
      </c>
      <c r="Q669" s="81">
        <v>126317350</v>
      </c>
      <c r="R669" s="81">
        <v>121508144</v>
      </c>
      <c r="S669" s="81">
        <v>117819101</v>
      </c>
    </row>
    <row r="670" spans="1:19" x14ac:dyDescent="0.35">
      <c r="A670" s="81" t="s">
        <v>682</v>
      </c>
      <c r="B670" s="81">
        <v>107</v>
      </c>
      <c r="C670" s="81" t="s">
        <v>1670</v>
      </c>
      <c r="D670" s="81" t="s">
        <v>5964</v>
      </c>
      <c r="E670" s="81" t="s">
        <v>1826</v>
      </c>
      <c r="F670" s="81">
        <v>1665531229</v>
      </c>
      <c r="G670" s="81">
        <v>1665531229</v>
      </c>
      <c r="H670" s="81">
        <v>1665531229</v>
      </c>
      <c r="I670" s="81" t="s">
        <v>2829</v>
      </c>
      <c r="J670" s="81" t="s">
        <v>2832</v>
      </c>
      <c r="K670" s="81">
        <v>42946593</v>
      </c>
      <c r="L670" s="81">
        <v>0</v>
      </c>
      <c r="M670" s="81">
        <v>1708477822</v>
      </c>
      <c r="N670" s="81">
        <v>1708477822</v>
      </c>
      <c r="O670" s="81">
        <v>1665531229</v>
      </c>
      <c r="P670" s="81">
        <v>1708477822</v>
      </c>
      <c r="Q670" s="81">
        <v>1665531229</v>
      </c>
      <c r="R670" s="81">
        <v>1708477822</v>
      </c>
      <c r="S670" s="81">
        <v>1665531229</v>
      </c>
    </row>
    <row r="671" spans="1:19" x14ac:dyDescent="0.35">
      <c r="A671" s="81" t="s">
        <v>683</v>
      </c>
      <c r="B671" s="81">
        <v>107</v>
      </c>
      <c r="C671" s="81" t="s">
        <v>1670</v>
      </c>
      <c r="D671" s="81" t="s">
        <v>5966</v>
      </c>
      <c r="E671" s="81" t="s">
        <v>2366</v>
      </c>
      <c r="F671" s="81">
        <v>923069406</v>
      </c>
      <c r="G671" s="81">
        <v>923069406</v>
      </c>
      <c r="H671" s="81">
        <v>923069406</v>
      </c>
      <c r="I671" s="81" t="s">
        <v>2829</v>
      </c>
      <c r="J671" s="81" t="s">
        <v>2832</v>
      </c>
      <c r="K671" s="81">
        <v>35641937</v>
      </c>
      <c r="L671" s="81">
        <v>67837043</v>
      </c>
      <c r="M671" s="81">
        <v>958711343</v>
      </c>
      <c r="N671" s="81">
        <v>890874300</v>
      </c>
      <c r="O671" s="81">
        <v>855232363</v>
      </c>
      <c r="P671" s="81">
        <v>958711343</v>
      </c>
      <c r="Q671" s="81">
        <v>923069406</v>
      </c>
      <c r="R671" s="81">
        <v>890874300</v>
      </c>
      <c r="S671" s="81">
        <v>855232363</v>
      </c>
    </row>
    <row r="672" spans="1:19" x14ac:dyDescent="0.35">
      <c r="A672" s="81" t="s">
        <v>684</v>
      </c>
      <c r="B672" s="81">
        <v>107</v>
      </c>
      <c r="C672" s="81" t="s">
        <v>1670</v>
      </c>
      <c r="D672" s="81" t="s">
        <v>5968</v>
      </c>
      <c r="E672" s="81" t="s">
        <v>2367</v>
      </c>
      <c r="F672" s="81">
        <v>265554448</v>
      </c>
      <c r="G672" s="81">
        <v>265554448</v>
      </c>
      <c r="H672" s="81">
        <v>265554448</v>
      </c>
      <c r="I672" s="81" t="s">
        <v>2829</v>
      </c>
      <c r="J672" s="81" t="s">
        <v>2832</v>
      </c>
      <c r="K672" s="81">
        <v>6021521</v>
      </c>
      <c r="L672" s="81">
        <v>0</v>
      </c>
      <c r="M672" s="81">
        <v>271575969</v>
      </c>
      <c r="N672" s="81">
        <v>271575969</v>
      </c>
      <c r="O672" s="81">
        <v>265554448</v>
      </c>
      <c r="P672" s="81">
        <v>271575969</v>
      </c>
      <c r="Q672" s="81">
        <v>265554448</v>
      </c>
      <c r="R672" s="81">
        <v>271575969</v>
      </c>
      <c r="S672" s="81">
        <v>265554448</v>
      </c>
    </row>
    <row r="673" spans="1:19" x14ac:dyDescent="0.35">
      <c r="A673" s="81" t="s">
        <v>685</v>
      </c>
      <c r="B673" s="81">
        <v>107</v>
      </c>
      <c r="C673" s="81" t="s">
        <v>1670</v>
      </c>
      <c r="D673" s="81" t="s">
        <v>5969</v>
      </c>
      <c r="E673" s="81" t="s">
        <v>2368</v>
      </c>
      <c r="F673" s="81">
        <v>787056569</v>
      </c>
      <c r="G673" s="81">
        <v>839603481</v>
      </c>
      <c r="H673" s="81">
        <v>839603481</v>
      </c>
      <c r="I673" s="81" t="s">
        <v>2830</v>
      </c>
      <c r="J673" s="81" t="s">
        <v>2836</v>
      </c>
      <c r="K673" s="81">
        <v>14936699</v>
      </c>
      <c r="L673" s="81">
        <v>35456273</v>
      </c>
      <c r="M673" s="81">
        <v>854540180</v>
      </c>
      <c r="N673" s="81">
        <v>819083907</v>
      </c>
      <c r="O673" s="81">
        <v>804147208</v>
      </c>
      <c r="P673" s="81">
        <v>854540180</v>
      </c>
      <c r="Q673" s="81">
        <v>839603481</v>
      </c>
      <c r="R673" s="81">
        <v>819083907</v>
      </c>
      <c r="S673" s="81">
        <v>804147208</v>
      </c>
    </row>
    <row r="674" spans="1:19" x14ac:dyDescent="0.35">
      <c r="A674" s="81" t="s">
        <v>686</v>
      </c>
      <c r="B674" s="81">
        <v>107</v>
      </c>
      <c r="C674" s="81" t="s">
        <v>1670</v>
      </c>
      <c r="D674" s="81" t="s">
        <v>5971</v>
      </c>
      <c r="E674" s="81" t="s">
        <v>2369</v>
      </c>
      <c r="F674" s="81">
        <v>1768698727</v>
      </c>
      <c r="G674" s="81">
        <v>2040840516</v>
      </c>
      <c r="H674" s="81">
        <v>2040840516</v>
      </c>
      <c r="I674" s="81" t="s">
        <v>2830</v>
      </c>
      <c r="J674" s="81" t="s">
        <v>2836</v>
      </c>
      <c r="K674" s="81">
        <v>21418203</v>
      </c>
      <c r="L674" s="81">
        <v>0</v>
      </c>
      <c r="M674" s="81">
        <v>2062258719</v>
      </c>
      <c r="N674" s="81">
        <v>2062258719</v>
      </c>
      <c r="O674" s="81">
        <v>2040840516</v>
      </c>
      <c r="P674" s="81">
        <v>2062258719</v>
      </c>
      <c r="Q674" s="81">
        <v>2040840516</v>
      </c>
      <c r="R674" s="81">
        <v>2062258719</v>
      </c>
      <c r="S674" s="81">
        <v>2040840516</v>
      </c>
    </row>
    <row r="675" spans="1:19" x14ac:dyDescent="0.35">
      <c r="A675" s="81" t="s">
        <v>687</v>
      </c>
      <c r="B675" s="81">
        <v>107</v>
      </c>
      <c r="C675" s="81" t="s">
        <v>1670</v>
      </c>
      <c r="D675" s="81" t="s">
        <v>5972</v>
      </c>
      <c r="E675" s="81" t="s">
        <v>2370</v>
      </c>
      <c r="F675" s="81">
        <v>58387730</v>
      </c>
      <c r="G675" s="81">
        <v>58387730</v>
      </c>
      <c r="H675" s="81">
        <v>58387730</v>
      </c>
      <c r="I675" s="81" t="s">
        <v>2829</v>
      </c>
      <c r="J675" s="81" t="s">
        <v>2832</v>
      </c>
      <c r="K675" s="81">
        <v>1578530</v>
      </c>
      <c r="L675" s="81">
        <v>1235827</v>
      </c>
      <c r="M675" s="81">
        <v>59966260</v>
      </c>
      <c r="N675" s="81">
        <v>58730433</v>
      </c>
      <c r="O675" s="81">
        <v>57151903</v>
      </c>
      <c r="P675" s="81">
        <v>59966260</v>
      </c>
      <c r="Q675" s="81">
        <v>58387730</v>
      </c>
      <c r="R675" s="81">
        <v>58730433</v>
      </c>
      <c r="S675" s="81">
        <v>57151903</v>
      </c>
    </row>
    <row r="676" spans="1:19" x14ac:dyDescent="0.35">
      <c r="A676" s="81" t="s">
        <v>688</v>
      </c>
      <c r="B676" s="81">
        <v>107</v>
      </c>
      <c r="C676" s="81" t="s">
        <v>1670</v>
      </c>
      <c r="D676" s="81" t="s">
        <v>5973</v>
      </c>
      <c r="E676" s="81" t="s">
        <v>2371</v>
      </c>
      <c r="F676" s="81">
        <v>48005052</v>
      </c>
      <c r="G676" s="81">
        <v>48005052</v>
      </c>
      <c r="H676" s="81">
        <v>48005052</v>
      </c>
      <c r="I676" s="81" t="s">
        <v>2829</v>
      </c>
      <c r="J676" s="81" t="s">
        <v>2832</v>
      </c>
      <c r="K676" s="81">
        <v>1703558</v>
      </c>
      <c r="L676" s="81">
        <v>0</v>
      </c>
      <c r="M676" s="81">
        <v>49708610</v>
      </c>
      <c r="N676" s="81">
        <v>49708610</v>
      </c>
      <c r="O676" s="81">
        <v>48005052</v>
      </c>
      <c r="P676" s="81">
        <v>49708610</v>
      </c>
      <c r="Q676" s="81">
        <v>48005052</v>
      </c>
      <c r="R676" s="81">
        <v>49708610</v>
      </c>
      <c r="S676" s="81">
        <v>48005052</v>
      </c>
    </row>
    <row r="677" spans="1:19" x14ac:dyDescent="0.35">
      <c r="A677" s="81" t="s">
        <v>689</v>
      </c>
      <c r="B677" s="81">
        <v>107</v>
      </c>
      <c r="C677" s="81" t="s">
        <v>1670</v>
      </c>
      <c r="D677" s="81" t="s">
        <v>5975</v>
      </c>
      <c r="E677" s="81" t="s">
        <v>1827</v>
      </c>
      <c r="F677" s="81">
        <v>194405544</v>
      </c>
      <c r="G677" s="81">
        <v>194405544</v>
      </c>
      <c r="H677" s="81">
        <v>194405544</v>
      </c>
      <c r="I677" s="81" t="s">
        <v>2829</v>
      </c>
      <c r="J677" s="81" t="s">
        <v>2832</v>
      </c>
      <c r="K677" s="81">
        <v>5016635</v>
      </c>
      <c r="L677" s="81">
        <v>9257302</v>
      </c>
      <c r="M677" s="81">
        <v>199422179</v>
      </c>
      <c r="N677" s="81">
        <v>190164877</v>
      </c>
      <c r="O677" s="81">
        <v>185148242</v>
      </c>
      <c r="P677" s="81">
        <v>199422179</v>
      </c>
      <c r="Q677" s="81">
        <v>194405544</v>
      </c>
      <c r="R677" s="81">
        <v>190164877</v>
      </c>
      <c r="S677" s="81">
        <v>185148242</v>
      </c>
    </row>
    <row r="678" spans="1:19" x14ac:dyDescent="0.35">
      <c r="A678" s="81" t="s">
        <v>690</v>
      </c>
      <c r="B678" s="81">
        <v>107</v>
      </c>
      <c r="C678" s="81" t="s">
        <v>1670</v>
      </c>
      <c r="D678" s="81" t="s">
        <v>6139</v>
      </c>
      <c r="E678" s="81" t="s">
        <v>2372</v>
      </c>
      <c r="F678" s="81">
        <v>161798453</v>
      </c>
      <c r="G678" s="81">
        <v>161798453</v>
      </c>
      <c r="H678" s="81">
        <v>161798453</v>
      </c>
      <c r="I678" s="81" t="s">
        <v>2829</v>
      </c>
      <c r="J678" s="81" t="s">
        <v>2832</v>
      </c>
      <c r="K678" s="81">
        <v>5195324</v>
      </c>
      <c r="L678" s="81">
        <v>0</v>
      </c>
      <c r="M678" s="81">
        <v>166993777</v>
      </c>
      <c r="N678" s="81">
        <v>166993777</v>
      </c>
      <c r="O678" s="81">
        <v>161798453</v>
      </c>
      <c r="P678" s="81">
        <v>166993777</v>
      </c>
      <c r="Q678" s="81">
        <v>161798453</v>
      </c>
      <c r="R678" s="81">
        <v>166993777</v>
      </c>
      <c r="S678" s="81">
        <v>161798453</v>
      </c>
    </row>
    <row r="679" spans="1:19" x14ac:dyDescent="0.35">
      <c r="A679" s="81" t="s">
        <v>691</v>
      </c>
      <c r="B679" s="81">
        <v>107</v>
      </c>
      <c r="C679" s="81" t="s">
        <v>1670</v>
      </c>
      <c r="D679" s="81" t="s">
        <v>6141</v>
      </c>
      <c r="E679" s="81" t="s">
        <v>2373</v>
      </c>
      <c r="F679" s="81">
        <v>1105193196</v>
      </c>
      <c r="G679" s="81">
        <v>1216388598</v>
      </c>
      <c r="H679" s="81">
        <v>1216388598</v>
      </c>
      <c r="I679" s="81" t="s">
        <v>2830</v>
      </c>
      <c r="J679" s="81" t="s">
        <v>2836</v>
      </c>
      <c r="K679" s="81">
        <v>23880229</v>
      </c>
      <c r="L679" s="81">
        <v>0</v>
      </c>
      <c r="M679" s="81">
        <v>1240268827</v>
      </c>
      <c r="N679" s="81">
        <v>1240268827</v>
      </c>
      <c r="O679" s="81">
        <v>1216388598</v>
      </c>
      <c r="P679" s="81">
        <v>1240268827</v>
      </c>
      <c r="Q679" s="81">
        <v>1216388598</v>
      </c>
      <c r="R679" s="81">
        <v>1240268827</v>
      </c>
      <c r="S679" s="81">
        <v>1216388598</v>
      </c>
    </row>
    <row r="680" spans="1:19" x14ac:dyDescent="0.35">
      <c r="A680" s="81" t="s">
        <v>692</v>
      </c>
      <c r="B680" s="81">
        <v>107</v>
      </c>
      <c r="C680" s="81" t="s">
        <v>1670</v>
      </c>
      <c r="D680" s="81" t="s">
        <v>6725</v>
      </c>
      <c r="E680" s="81" t="s">
        <v>2374</v>
      </c>
      <c r="F680" s="81">
        <v>15198353</v>
      </c>
      <c r="G680" s="81">
        <v>15198353</v>
      </c>
      <c r="H680" s="81">
        <v>15198353</v>
      </c>
      <c r="I680" s="81" t="s">
        <v>2829</v>
      </c>
      <c r="J680" s="81" t="s">
        <v>2832</v>
      </c>
      <c r="K680" s="81">
        <v>703421</v>
      </c>
      <c r="L680" s="81">
        <v>1182822</v>
      </c>
      <c r="M680" s="81">
        <v>15901774</v>
      </c>
      <c r="N680" s="81">
        <v>14718952</v>
      </c>
      <c r="O680" s="81">
        <v>14015531</v>
      </c>
      <c r="P680" s="81">
        <v>15901774</v>
      </c>
      <c r="Q680" s="81">
        <v>15198353</v>
      </c>
      <c r="R680" s="81">
        <v>14718952</v>
      </c>
      <c r="S680" s="81">
        <v>14015531</v>
      </c>
    </row>
    <row r="681" spans="1:19" x14ac:dyDescent="0.35">
      <c r="A681" s="81" t="s">
        <v>693</v>
      </c>
      <c r="B681" s="81">
        <v>108</v>
      </c>
      <c r="C681" s="81" t="s">
        <v>1671</v>
      </c>
      <c r="D681" s="81" t="s">
        <v>5976</v>
      </c>
      <c r="E681" s="81" t="s">
        <v>2375</v>
      </c>
      <c r="F681" s="81">
        <v>1853967194</v>
      </c>
      <c r="G681" s="81">
        <v>1893305207</v>
      </c>
      <c r="H681" s="81">
        <v>1853967194</v>
      </c>
      <c r="I681" s="81" t="s">
        <v>2829</v>
      </c>
      <c r="J681" s="81" t="s">
        <v>2833</v>
      </c>
      <c r="K681" s="81">
        <v>85169761</v>
      </c>
      <c r="L681" s="81">
        <v>0</v>
      </c>
      <c r="M681" s="81">
        <v>1939136955</v>
      </c>
      <c r="N681" s="81">
        <v>1939136955</v>
      </c>
      <c r="O681" s="81">
        <v>1853967194</v>
      </c>
      <c r="P681" s="81">
        <v>1939136955</v>
      </c>
      <c r="Q681" s="81">
        <v>1853967194</v>
      </c>
      <c r="R681" s="81">
        <v>1939136955</v>
      </c>
      <c r="S681" s="81">
        <v>1853967194</v>
      </c>
    </row>
    <row r="682" spans="1:19" x14ac:dyDescent="0.35">
      <c r="A682" s="81" t="s">
        <v>694</v>
      </c>
      <c r="B682" s="81">
        <v>108</v>
      </c>
      <c r="C682" s="81" t="s">
        <v>1671</v>
      </c>
      <c r="D682" s="81" t="s">
        <v>5977</v>
      </c>
      <c r="E682" s="81" t="s">
        <v>2376</v>
      </c>
      <c r="F682" s="81">
        <v>429805995</v>
      </c>
      <c r="G682" s="81">
        <v>457477696</v>
      </c>
      <c r="H682" s="81">
        <v>429805995</v>
      </c>
      <c r="I682" s="81" t="s">
        <v>2829</v>
      </c>
      <c r="J682" s="81" t="s">
        <v>2834</v>
      </c>
      <c r="K682" s="81">
        <v>26352634</v>
      </c>
      <c r="L682" s="81">
        <v>0</v>
      </c>
      <c r="M682" s="81">
        <v>456158629</v>
      </c>
      <c r="N682" s="81">
        <v>456158629</v>
      </c>
      <c r="O682" s="81">
        <v>429805995</v>
      </c>
      <c r="P682" s="81">
        <v>456158629</v>
      </c>
      <c r="Q682" s="81">
        <v>429805995</v>
      </c>
      <c r="R682" s="81">
        <v>456158629</v>
      </c>
      <c r="S682" s="81">
        <v>429805995</v>
      </c>
    </row>
    <row r="683" spans="1:19" x14ac:dyDescent="0.35">
      <c r="A683" s="81" t="s">
        <v>695</v>
      </c>
      <c r="B683" s="81">
        <v>108</v>
      </c>
      <c r="C683" s="81" t="s">
        <v>1671</v>
      </c>
      <c r="D683" s="81" t="s">
        <v>5978</v>
      </c>
      <c r="E683" s="81" t="s">
        <v>2377</v>
      </c>
      <c r="F683" s="81">
        <v>8072143285</v>
      </c>
      <c r="G683" s="81">
        <v>8414182843</v>
      </c>
      <c r="H683" s="81">
        <v>8072143285</v>
      </c>
      <c r="I683" s="81" t="s">
        <v>2829</v>
      </c>
      <c r="J683" s="81" t="s">
        <v>2833</v>
      </c>
      <c r="K683" s="81">
        <v>240236941</v>
      </c>
      <c r="L683" s="81">
        <v>0</v>
      </c>
      <c r="M683" s="81">
        <v>8312380226</v>
      </c>
      <c r="N683" s="81">
        <v>8312380226</v>
      </c>
      <c r="O683" s="81">
        <v>8072143285</v>
      </c>
      <c r="P683" s="81">
        <v>8461877806</v>
      </c>
      <c r="Q683" s="81">
        <v>8221640865</v>
      </c>
      <c r="R683" s="81">
        <v>8461877806</v>
      </c>
      <c r="S683" s="81">
        <v>8221640865</v>
      </c>
    </row>
    <row r="684" spans="1:19" x14ac:dyDescent="0.35">
      <c r="A684" s="81" t="s">
        <v>696</v>
      </c>
      <c r="B684" s="81">
        <v>108</v>
      </c>
      <c r="C684" s="81" t="s">
        <v>1671</v>
      </c>
      <c r="D684" s="81" t="s">
        <v>5979</v>
      </c>
      <c r="E684" s="81" t="s">
        <v>2378</v>
      </c>
      <c r="F684" s="81">
        <v>615675021</v>
      </c>
      <c r="G684" s="81">
        <v>628853329</v>
      </c>
      <c r="H684" s="81">
        <v>615675021</v>
      </c>
      <c r="I684" s="81" t="s">
        <v>2829</v>
      </c>
      <c r="J684" s="81" t="s">
        <v>2833</v>
      </c>
      <c r="K684" s="81">
        <v>11229161</v>
      </c>
      <c r="L684" s="81">
        <v>0</v>
      </c>
      <c r="M684" s="81">
        <v>626904182</v>
      </c>
      <c r="N684" s="81">
        <v>626904182</v>
      </c>
      <c r="O684" s="81">
        <v>615675021</v>
      </c>
      <c r="P684" s="81">
        <v>626904182</v>
      </c>
      <c r="Q684" s="81">
        <v>615675021</v>
      </c>
      <c r="R684" s="81">
        <v>626904182</v>
      </c>
      <c r="S684" s="81">
        <v>615675021</v>
      </c>
    </row>
    <row r="685" spans="1:19" x14ac:dyDescent="0.35">
      <c r="A685" s="81" t="s">
        <v>697</v>
      </c>
      <c r="B685" s="81">
        <v>108</v>
      </c>
      <c r="C685" s="81" t="s">
        <v>1671</v>
      </c>
      <c r="D685" s="81" t="s">
        <v>5980</v>
      </c>
      <c r="E685" s="81" t="s">
        <v>2379</v>
      </c>
      <c r="F685" s="81">
        <v>8150539649</v>
      </c>
      <c r="G685" s="81">
        <v>8509700202</v>
      </c>
      <c r="H685" s="81">
        <v>8150539649</v>
      </c>
      <c r="I685" s="81" t="s">
        <v>2829</v>
      </c>
      <c r="J685" s="81" t="s">
        <v>2833</v>
      </c>
      <c r="K685" s="81">
        <v>196763771</v>
      </c>
      <c r="L685" s="81">
        <v>0</v>
      </c>
      <c r="M685" s="81">
        <v>8347303420</v>
      </c>
      <c r="N685" s="81">
        <v>8347303420</v>
      </c>
      <c r="O685" s="81">
        <v>8150539649</v>
      </c>
      <c r="P685" s="81">
        <v>8347303420</v>
      </c>
      <c r="Q685" s="81">
        <v>8150539649</v>
      </c>
      <c r="R685" s="81">
        <v>8347303420</v>
      </c>
      <c r="S685" s="81">
        <v>8150539649</v>
      </c>
    </row>
    <row r="686" spans="1:19" x14ac:dyDescent="0.35">
      <c r="A686" s="81" t="s">
        <v>698</v>
      </c>
      <c r="B686" s="81">
        <v>108</v>
      </c>
      <c r="C686" s="81" t="s">
        <v>1671</v>
      </c>
      <c r="D686" s="81" t="s">
        <v>5981</v>
      </c>
      <c r="E686" s="81" t="s">
        <v>2380</v>
      </c>
      <c r="F686" s="81">
        <v>662059463</v>
      </c>
      <c r="G686" s="81">
        <v>643709218</v>
      </c>
      <c r="H686" s="81">
        <v>662059463</v>
      </c>
      <c r="I686" s="81" t="s">
        <v>2829</v>
      </c>
      <c r="J686" s="81" t="s">
        <v>2833</v>
      </c>
      <c r="K686" s="81">
        <v>30760586</v>
      </c>
      <c r="L686" s="81">
        <v>0</v>
      </c>
      <c r="M686" s="81">
        <v>692820049</v>
      </c>
      <c r="N686" s="81">
        <v>692820049</v>
      </c>
      <c r="O686" s="81">
        <v>662059463</v>
      </c>
      <c r="P686" s="81">
        <v>692820049</v>
      </c>
      <c r="Q686" s="81">
        <v>662059463</v>
      </c>
      <c r="R686" s="81">
        <v>692820049</v>
      </c>
      <c r="S686" s="81">
        <v>662059463</v>
      </c>
    </row>
    <row r="687" spans="1:19" x14ac:dyDescent="0.35">
      <c r="A687" s="81" t="s">
        <v>699</v>
      </c>
      <c r="B687" s="81">
        <v>108</v>
      </c>
      <c r="C687" s="81" t="s">
        <v>1671</v>
      </c>
      <c r="D687" s="81" t="s">
        <v>5982</v>
      </c>
      <c r="E687" s="81" t="s">
        <v>2381</v>
      </c>
      <c r="F687" s="81">
        <v>2550768930</v>
      </c>
      <c r="G687" s="81">
        <v>2664734635</v>
      </c>
      <c r="H687" s="81">
        <v>2550768930</v>
      </c>
      <c r="I687" s="81" t="s">
        <v>2829</v>
      </c>
      <c r="J687" s="81" t="s">
        <v>2833</v>
      </c>
      <c r="K687" s="81">
        <v>105652513</v>
      </c>
      <c r="L687" s="81">
        <v>0</v>
      </c>
      <c r="M687" s="81">
        <v>2656421443</v>
      </c>
      <c r="N687" s="81">
        <v>2656421443</v>
      </c>
      <c r="O687" s="81">
        <v>2550768930</v>
      </c>
      <c r="P687" s="81">
        <v>2656421443</v>
      </c>
      <c r="Q687" s="81">
        <v>2550768930</v>
      </c>
      <c r="R687" s="81">
        <v>2656421443</v>
      </c>
      <c r="S687" s="81">
        <v>2550768930</v>
      </c>
    </row>
    <row r="688" spans="1:19" x14ac:dyDescent="0.35">
      <c r="A688" s="81" t="s">
        <v>700</v>
      </c>
      <c r="B688" s="81">
        <v>108</v>
      </c>
      <c r="C688" s="81" t="s">
        <v>1671</v>
      </c>
      <c r="D688" s="81" t="s">
        <v>5983</v>
      </c>
      <c r="E688" s="81" t="s">
        <v>2382</v>
      </c>
      <c r="F688" s="81">
        <v>5592241096</v>
      </c>
      <c r="G688" s="81">
        <v>5865762967</v>
      </c>
      <c r="H688" s="81">
        <v>5592241096</v>
      </c>
      <c r="I688" s="81" t="s">
        <v>2829</v>
      </c>
      <c r="J688" s="81" t="s">
        <v>2833</v>
      </c>
      <c r="K688" s="81">
        <v>193809707</v>
      </c>
      <c r="L688" s="81">
        <v>0</v>
      </c>
      <c r="M688" s="81">
        <v>5786050803</v>
      </c>
      <c r="N688" s="81">
        <v>5786050803</v>
      </c>
      <c r="O688" s="81">
        <v>5592241096</v>
      </c>
      <c r="P688" s="81">
        <v>5786050803</v>
      </c>
      <c r="Q688" s="81">
        <v>5592241096</v>
      </c>
      <c r="R688" s="81">
        <v>5786050803</v>
      </c>
      <c r="S688" s="81">
        <v>5592241096</v>
      </c>
    </row>
    <row r="689" spans="1:19" x14ac:dyDescent="0.35">
      <c r="A689" s="81" t="s">
        <v>701</v>
      </c>
      <c r="B689" s="81">
        <v>108</v>
      </c>
      <c r="C689" s="81" t="s">
        <v>1671</v>
      </c>
      <c r="D689" s="81" t="s">
        <v>5984</v>
      </c>
      <c r="E689" s="81" t="s">
        <v>2383</v>
      </c>
      <c r="F689" s="81">
        <v>212029045</v>
      </c>
      <c r="G689" s="81">
        <v>218575513</v>
      </c>
      <c r="H689" s="81">
        <v>212029045</v>
      </c>
      <c r="I689" s="81" t="s">
        <v>2829</v>
      </c>
      <c r="J689" s="81" t="s">
        <v>2833</v>
      </c>
      <c r="K689" s="81">
        <v>10741215</v>
      </c>
      <c r="L689" s="81">
        <v>0</v>
      </c>
      <c r="M689" s="81">
        <v>222770260</v>
      </c>
      <c r="N689" s="81">
        <v>222770260</v>
      </c>
      <c r="O689" s="81">
        <v>212029045</v>
      </c>
      <c r="P689" s="81">
        <v>222770260</v>
      </c>
      <c r="Q689" s="81">
        <v>212029045</v>
      </c>
      <c r="R689" s="81">
        <v>222770260</v>
      </c>
      <c r="S689" s="81">
        <v>212029045</v>
      </c>
    </row>
    <row r="690" spans="1:19" x14ac:dyDescent="0.35">
      <c r="A690" s="81" t="s">
        <v>702</v>
      </c>
      <c r="B690" s="81">
        <v>108</v>
      </c>
      <c r="C690" s="81" t="s">
        <v>1671</v>
      </c>
      <c r="D690" s="81" t="s">
        <v>5985</v>
      </c>
      <c r="E690" s="81" t="s">
        <v>2384</v>
      </c>
      <c r="F690" s="81">
        <v>3786869944</v>
      </c>
      <c r="G690" s="81">
        <v>3879194684</v>
      </c>
      <c r="H690" s="81">
        <v>3786869944</v>
      </c>
      <c r="I690" s="81" t="s">
        <v>2829</v>
      </c>
      <c r="J690" s="81" t="s">
        <v>2833</v>
      </c>
      <c r="K690" s="81">
        <v>87356553</v>
      </c>
      <c r="L690" s="81">
        <v>0</v>
      </c>
      <c r="M690" s="81">
        <v>3874226497</v>
      </c>
      <c r="N690" s="81">
        <v>3874226497</v>
      </c>
      <c r="O690" s="81">
        <v>3786869944</v>
      </c>
      <c r="P690" s="81">
        <v>3874226497</v>
      </c>
      <c r="Q690" s="81">
        <v>3786869944</v>
      </c>
      <c r="R690" s="81">
        <v>3874226497</v>
      </c>
      <c r="S690" s="81">
        <v>3786869944</v>
      </c>
    </row>
    <row r="691" spans="1:19" x14ac:dyDescent="0.35">
      <c r="A691" s="81" t="s">
        <v>703</v>
      </c>
      <c r="B691" s="81">
        <v>108</v>
      </c>
      <c r="C691" s="81" t="s">
        <v>1671</v>
      </c>
      <c r="D691" s="81" t="s">
        <v>5986</v>
      </c>
      <c r="E691" s="81" t="s">
        <v>2385</v>
      </c>
      <c r="F691" s="81">
        <v>3069568171</v>
      </c>
      <c r="G691" s="81">
        <v>3146188359</v>
      </c>
      <c r="H691" s="81">
        <v>3069568171</v>
      </c>
      <c r="I691" s="81" t="s">
        <v>2829</v>
      </c>
      <c r="J691" s="81" t="s">
        <v>2833</v>
      </c>
      <c r="K691" s="81">
        <v>142769358</v>
      </c>
      <c r="L691" s="81">
        <v>0</v>
      </c>
      <c r="M691" s="81">
        <v>3212337529</v>
      </c>
      <c r="N691" s="81">
        <v>3212337529</v>
      </c>
      <c r="O691" s="81">
        <v>3069568171</v>
      </c>
      <c r="P691" s="81">
        <v>3212337529</v>
      </c>
      <c r="Q691" s="81">
        <v>3069568171</v>
      </c>
      <c r="R691" s="81">
        <v>3212337529</v>
      </c>
      <c r="S691" s="81">
        <v>3069568171</v>
      </c>
    </row>
    <row r="692" spans="1:19" x14ac:dyDescent="0.35">
      <c r="A692" s="81" t="s">
        <v>704</v>
      </c>
      <c r="B692" s="81">
        <v>108</v>
      </c>
      <c r="C692" s="81" t="s">
        <v>1671</v>
      </c>
      <c r="D692" s="81" t="s">
        <v>5987</v>
      </c>
      <c r="E692" s="81" t="s">
        <v>2386</v>
      </c>
      <c r="F692" s="81">
        <v>2808577081</v>
      </c>
      <c r="G692" s="81">
        <v>2903057758</v>
      </c>
      <c r="H692" s="81">
        <v>2808577081</v>
      </c>
      <c r="I692" s="81" t="s">
        <v>2829</v>
      </c>
      <c r="J692" s="81" t="s">
        <v>2833</v>
      </c>
      <c r="K692" s="81">
        <v>110250834</v>
      </c>
      <c r="L692" s="81">
        <v>0</v>
      </c>
      <c r="M692" s="81">
        <v>2918827915</v>
      </c>
      <c r="N692" s="81">
        <v>2918827915</v>
      </c>
      <c r="O692" s="81">
        <v>2808577081</v>
      </c>
      <c r="P692" s="81">
        <v>2918827915</v>
      </c>
      <c r="Q692" s="81">
        <v>2808577081</v>
      </c>
      <c r="R692" s="81">
        <v>2918827915</v>
      </c>
      <c r="S692" s="81">
        <v>2808577081</v>
      </c>
    </row>
    <row r="693" spans="1:19" x14ac:dyDescent="0.35">
      <c r="A693" s="81" t="s">
        <v>705</v>
      </c>
      <c r="B693" s="81">
        <v>108</v>
      </c>
      <c r="C693" s="81" t="s">
        <v>1671</v>
      </c>
      <c r="D693" s="81" t="s">
        <v>5988</v>
      </c>
      <c r="E693" s="81" t="s">
        <v>2387</v>
      </c>
      <c r="F693" s="81">
        <v>124086475</v>
      </c>
      <c r="G693" s="81">
        <v>125447179</v>
      </c>
      <c r="H693" s="81">
        <v>124086475</v>
      </c>
      <c r="I693" s="81" t="s">
        <v>2829</v>
      </c>
      <c r="J693" s="81" t="s">
        <v>2833</v>
      </c>
      <c r="K693" s="81">
        <v>4176989</v>
      </c>
      <c r="L693" s="81">
        <v>0</v>
      </c>
      <c r="M693" s="81">
        <v>128263464</v>
      </c>
      <c r="N693" s="81">
        <v>128263464</v>
      </c>
      <c r="O693" s="81">
        <v>124086475</v>
      </c>
      <c r="P693" s="81">
        <v>128263464</v>
      </c>
      <c r="Q693" s="81">
        <v>124086475</v>
      </c>
      <c r="R693" s="81">
        <v>128263464</v>
      </c>
      <c r="S693" s="81">
        <v>124086475</v>
      </c>
    </row>
    <row r="694" spans="1:19" x14ac:dyDescent="0.35">
      <c r="A694" s="81" t="s">
        <v>706</v>
      </c>
      <c r="B694" s="81">
        <v>108</v>
      </c>
      <c r="C694" s="81" t="s">
        <v>1671</v>
      </c>
      <c r="D694" s="81" t="s">
        <v>5989</v>
      </c>
      <c r="E694" s="81" t="s">
        <v>2388</v>
      </c>
      <c r="F694" s="81">
        <v>172435115</v>
      </c>
      <c r="G694" s="81">
        <v>179569318</v>
      </c>
      <c r="H694" s="81">
        <v>172435115</v>
      </c>
      <c r="I694" s="81" t="s">
        <v>2829</v>
      </c>
      <c r="J694" s="81" t="s">
        <v>2833</v>
      </c>
      <c r="K694" s="81">
        <v>5997233</v>
      </c>
      <c r="L694" s="81">
        <v>0</v>
      </c>
      <c r="M694" s="81">
        <v>178432348</v>
      </c>
      <c r="N694" s="81">
        <v>178432348</v>
      </c>
      <c r="O694" s="81">
        <v>172435115</v>
      </c>
      <c r="P694" s="81">
        <v>178432348</v>
      </c>
      <c r="Q694" s="81">
        <v>172435115</v>
      </c>
      <c r="R694" s="81">
        <v>178432348</v>
      </c>
      <c r="S694" s="81">
        <v>172435115</v>
      </c>
    </row>
    <row r="695" spans="1:19" x14ac:dyDescent="0.35">
      <c r="A695" s="81" t="s">
        <v>707</v>
      </c>
      <c r="B695" s="81">
        <v>108</v>
      </c>
      <c r="C695" s="81" t="s">
        <v>1671</v>
      </c>
      <c r="D695" s="81" t="s">
        <v>5990</v>
      </c>
      <c r="E695" s="81" t="s">
        <v>2094</v>
      </c>
      <c r="F695" s="81">
        <v>812177553</v>
      </c>
      <c r="G695" s="81">
        <v>800754665</v>
      </c>
      <c r="H695" s="81">
        <v>812177553</v>
      </c>
      <c r="I695" s="81" t="s">
        <v>2829</v>
      </c>
      <c r="J695" s="81" t="s">
        <v>2833</v>
      </c>
      <c r="K695" s="81">
        <v>25579737</v>
      </c>
      <c r="L695" s="81">
        <v>0</v>
      </c>
      <c r="M695" s="81">
        <v>837757290</v>
      </c>
      <c r="N695" s="81">
        <v>837757290</v>
      </c>
      <c r="O695" s="81">
        <v>812177553</v>
      </c>
      <c r="P695" s="81">
        <v>837757290</v>
      </c>
      <c r="Q695" s="81">
        <v>812177553</v>
      </c>
      <c r="R695" s="81">
        <v>837757290</v>
      </c>
      <c r="S695" s="81">
        <v>812177553</v>
      </c>
    </row>
    <row r="696" spans="1:19" x14ac:dyDescent="0.35">
      <c r="A696" s="81" t="s">
        <v>708</v>
      </c>
      <c r="B696" s="81">
        <v>108</v>
      </c>
      <c r="C696" s="81" t="s">
        <v>1671</v>
      </c>
      <c r="D696" s="81" t="s">
        <v>6776</v>
      </c>
      <c r="E696" s="81" t="s">
        <v>1999</v>
      </c>
      <c r="F696" s="81">
        <v>29747214</v>
      </c>
      <c r="G696" s="81">
        <v>29747214</v>
      </c>
      <c r="H696" s="81">
        <v>29747214</v>
      </c>
      <c r="I696" s="81" t="s">
        <v>2829</v>
      </c>
      <c r="J696" s="81" t="s">
        <v>2833</v>
      </c>
      <c r="K696" s="81">
        <v>150000</v>
      </c>
      <c r="L696" s="81">
        <v>0</v>
      </c>
      <c r="M696" s="81">
        <v>29897214</v>
      </c>
      <c r="N696" s="81">
        <v>29897214</v>
      </c>
      <c r="O696" s="81">
        <v>29747214</v>
      </c>
      <c r="P696" s="81">
        <v>29897214</v>
      </c>
      <c r="Q696" s="81">
        <v>29747214</v>
      </c>
      <c r="R696" s="81">
        <v>29897214</v>
      </c>
      <c r="S696" s="81">
        <v>29747214</v>
      </c>
    </row>
    <row r="697" spans="1:19" x14ac:dyDescent="0.35">
      <c r="A697" s="81" t="s">
        <v>709</v>
      </c>
      <c r="B697" s="81">
        <v>109</v>
      </c>
      <c r="C697" s="81" t="s">
        <v>1672</v>
      </c>
      <c r="D697" s="81" t="s">
        <v>5700</v>
      </c>
      <c r="E697" s="81" t="s">
        <v>2183</v>
      </c>
      <c r="F697" s="81">
        <v>38222865</v>
      </c>
      <c r="G697" s="81">
        <v>38222865</v>
      </c>
      <c r="H697" s="81">
        <v>38222865</v>
      </c>
      <c r="I697" s="81" t="s">
        <v>2829</v>
      </c>
      <c r="J697" s="81" t="s">
        <v>2832</v>
      </c>
      <c r="K697" s="81">
        <v>458724</v>
      </c>
      <c r="L697" s="81">
        <v>0</v>
      </c>
      <c r="M697" s="81">
        <v>38681589</v>
      </c>
      <c r="N697" s="81">
        <v>38681589</v>
      </c>
      <c r="O697" s="81">
        <v>38222865</v>
      </c>
      <c r="P697" s="81">
        <v>38681589</v>
      </c>
      <c r="Q697" s="81">
        <v>38222865</v>
      </c>
      <c r="R697" s="81">
        <v>38681589</v>
      </c>
      <c r="S697" s="81">
        <v>38222865</v>
      </c>
    </row>
    <row r="698" spans="1:19" x14ac:dyDescent="0.35">
      <c r="A698" s="81" t="s">
        <v>710</v>
      </c>
      <c r="B698" s="81">
        <v>109</v>
      </c>
      <c r="C698" s="81" t="s">
        <v>1672</v>
      </c>
      <c r="D698" s="81" t="s">
        <v>5991</v>
      </c>
      <c r="E698" s="81" t="s">
        <v>2389</v>
      </c>
      <c r="F698" s="81">
        <v>115843601</v>
      </c>
      <c r="G698" s="81">
        <v>115843601</v>
      </c>
      <c r="H698" s="81">
        <v>115843601</v>
      </c>
      <c r="I698" s="81" t="s">
        <v>2829</v>
      </c>
      <c r="J698" s="81" t="s">
        <v>2832</v>
      </c>
      <c r="K698" s="81">
        <v>2999432</v>
      </c>
      <c r="L698" s="81">
        <v>0</v>
      </c>
      <c r="M698" s="81">
        <v>118843033</v>
      </c>
      <c r="N698" s="81">
        <v>118843033</v>
      </c>
      <c r="O698" s="81">
        <v>115843601</v>
      </c>
      <c r="P698" s="81">
        <v>118843033</v>
      </c>
      <c r="Q698" s="81">
        <v>115843601</v>
      </c>
      <c r="R698" s="81">
        <v>118843033</v>
      </c>
      <c r="S698" s="81">
        <v>115843601</v>
      </c>
    </row>
    <row r="699" spans="1:19" x14ac:dyDescent="0.35">
      <c r="A699" s="81" t="s">
        <v>711</v>
      </c>
      <c r="B699" s="81">
        <v>109</v>
      </c>
      <c r="C699" s="81" t="s">
        <v>1672</v>
      </c>
      <c r="D699" s="81" t="s">
        <v>5992</v>
      </c>
      <c r="E699" s="81" t="s">
        <v>2390</v>
      </c>
      <c r="F699" s="81">
        <v>110481180</v>
      </c>
      <c r="G699" s="81">
        <v>110481180</v>
      </c>
      <c r="H699" s="81">
        <v>110481180</v>
      </c>
      <c r="I699" s="81" t="s">
        <v>2829</v>
      </c>
      <c r="J699" s="81" t="s">
        <v>2832</v>
      </c>
      <c r="K699" s="81">
        <v>2382865</v>
      </c>
      <c r="L699" s="81">
        <v>0</v>
      </c>
      <c r="M699" s="81">
        <v>112864045</v>
      </c>
      <c r="N699" s="81">
        <v>112864045</v>
      </c>
      <c r="O699" s="81">
        <v>110481180</v>
      </c>
      <c r="P699" s="81">
        <v>112864045</v>
      </c>
      <c r="Q699" s="81">
        <v>110481180</v>
      </c>
      <c r="R699" s="81">
        <v>112864045</v>
      </c>
      <c r="S699" s="81">
        <v>110481180</v>
      </c>
    </row>
    <row r="700" spans="1:19" x14ac:dyDescent="0.35">
      <c r="A700" s="81" t="s">
        <v>712</v>
      </c>
      <c r="B700" s="81">
        <v>109</v>
      </c>
      <c r="C700" s="81" t="s">
        <v>1672</v>
      </c>
      <c r="D700" s="81" t="s">
        <v>5994</v>
      </c>
      <c r="E700" s="81" t="s">
        <v>2391</v>
      </c>
      <c r="F700" s="81">
        <v>115083903</v>
      </c>
      <c r="G700" s="81">
        <v>118746705</v>
      </c>
      <c r="H700" s="81">
        <v>115083903</v>
      </c>
      <c r="I700" s="81" t="s">
        <v>2829</v>
      </c>
      <c r="J700" s="81" t="s">
        <v>2833</v>
      </c>
      <c r="K700" s="81">
        <v>4048574</v>
      </c>
      <c r="L700" s="81">
        <v>0</v>
      </c>
      <c r="M700" s="81">
        <v>119132477</v>
      </c>
      <c r="N700" s="81">
        <v>119132477</v>
      </c>
      <c r="O700" s="81">
        <v>115083903</v>
      </c>
      <c r="P700" s="81">
        <v>119132477</v>
      </c>
      <c r="Q700" s="81">
        <v>115083903</v>
      </c>
      <c r="R700" s="81">
        <v>119132477</v>
      </c>
      <c r="S700" s="81">
        <v>115083903</v>
      </c>
    </row>
    <row r="701" spans="1:19" x14ac:dyDescent="0.35">
      <c r="A701" s="81" t="s">
        <v>713</v>
      </c>
      <c r="B701" s="81">
        <v>109</v>
      </c>
      <c r="C701" s="81" t="s">
        <v>1672</v>
      </c>
      <c r="D701" s="81" t="s">
        <v>5995</v>
      </c>
      <c r="E701" s="81" t="s">
        <v>2392</v>
      </c>
      <c r="F701" s="81">
        <v>779636148</v>
      </c>
      <c r="G701" s="81">
        <v>779636148</v>
      </c>
      <c r="H701" s="81">
        <v>779636148</v>
      </c>
      <c r="I701" s="81" t="s">
        <v>2829</v>
      </c>
      <c r="J701" s="81" t="s">
        <v>2832</v>
      </c>
      <c r="K701" s="81">
        <v>17896866</v>
      </c>
      <c r="L701" s="81">
        <v>0</v>
      </c>
      <c r="M701" s="81">
        <v>797533014</v>
      </c>
      <c r="N701" s="81">
        <v>797533014</v>
      </c>
      <c r="O701" s="81">
        <v>779636148</v>
      </c>
      <c r="P701" s="81">
        <v>875422914</v>
      </c>
      <c r="Q701" s="81">
        <v>857526048</v>
      </c>
      <c r="R701" s="81">
        <v>875422914</v>
      </c>
      <c r="S701" s="81">
        <v>857526048</v>
      </c>
    </row>
    <row r="702" spans="1:19" x14ac:dyDescent="0.35">
      <c r="A702" s="81" t="s">
        <v>714</v>
      </c>
      <c r="B702" s="81">
        <v>109</v>
      </c>
      <c r="C702" s="81" t="s">
        <v>1672</v>
      </c>
      <c r="D702" s="81" t="s">
        <v>5996</v>
      </c>
      <c r="E702" s="81" t="s">
        <v>1941</v>
      </c>
      <c r="F702" s="81">
        <v>101879354</v>
      </c>
      <c r="G702" s="81">
        <v>101879354</v>
      </c>
      <c r="H702" s="81">
        <v>101879354</v>
      </c>
      <c r="I702" s="81" t="s">
        <v>2829</v>
      </c>
      <c r="J702" s="81" t="s">
        <v>2832</v>
      </c>
      <c r="K702" s="81">
        <v>4078429</v>
      </c>
      <c r="L702" s="81">
        <v>0</v>
      </c>
      <c r="M702" s="81">
        <v>105957783</v>
      </c>
      <c r="N702" s="81">
        <v>105957783</v>
      </c>
      <c r="O702" s="81">
        <v>101879354</v>
      </c>
      <c r="P702" s="81">
        <v>105957783</v>
      </c>
      <c r="Q702" s="81">
        <v>101879354</v>
      </c>
      <c r="R702" s="81">
        <v>105957783</v>
      </c>
      <c r="S702" s="81">
        <v>101879354</v>
      </c>
    </row>
    <row r="703" spans="1:19" x14ac:dyDescent="0.35">
      <c r="A703" s="81" t="s">
        <v>715</v>
      </c>
      <c r="B703" s="81">
        <v>109</v>
      </c>
      <c r="C703" s="81" t="s">
        <v>1672</v>
      </c>
      <c r="D703" s="81" t="s">
        <v>5999</v>
      </c>
      <c r="E703" s="81" t="s">
        <v>2393</v>
      </c>
      <c r="F703" s="81">
        <v>265054533</v>
      </c>
      <c r="G703" s="81">
        <v>265054533</v>
      </c>
      <c r="H703" s="81">
        <v>265054533</v>
      </c>
      <c r="I703" s="81" t="s">
        <v>2829</v>
      </c>
      <c r="J703" s="81" t="s">
        <v>2832</v>
      </c>
      <c r="K703" s="81">
        <v>7488668</v>
      </c>
      <c r="L703" s="81">
        <v>0</v>
      </c>
      <c r="M703" s="81">
        <v>272543201</v>
      </c>
      <c r="N703" s="81">
        <v>272543201</v>
      </c>
      <c r="O703" s="81">
        <v>265054533</v>
      </c>
      <c r="P703" s="81">
        <v>272543201</v>
      </c>
      <c r="Q703" s="81">
        <v>265054533</v>
      </c>
      <c r="R703" s="81">
        <v>272543201</v>
      </c>
      <c r="S703" s="81">
        <v>265054533</v>
      </c>
    </row>
    <row r="704" spans="1:19" x14ac:dyDescent="0.35">
      <c r="A704" s="81" t="s">
        <v>716</v>
      </c>
      <c r="B704" s="81">
        <v>109</v>
      </c>
      <c r="C704" s="81" t="s">
        <v>1672</v>
      </c>
      <c r="D704" s="81" t="s">
        <v>6000</v>
      </c>
      <c r="E704" s="81" t="s">
        <v>2394</v>
      </c>
      <c r="F704" s="81">
        <v>57046971</v>
      </c>
      <c r="G704" s="81">
        <v>57046971</v>
      </c>
      <c r="H704" s="81">
        <v>57046971</v>
      </c>
      <c r="I704" s="81" t="s">
        <v>2829</v>
      </c>
      <c r="J704" s="81" t="s">
        <v>2832</v>
      </c>
      <c r="K704" s="81">
        <v>1166924</v>
      </c>
      <c r="L704" s="81">
        <v>0</v>
      </c>
      <c r="M704" s="81">
        <v>58213895</v>
      </c>
      <c r="N704" s="81">
        <v>58213895</v>
      </c>
      <c r="O704" s="81">
        <v>57046971</v>
      </c>
      <c r="P704" s="81">
        <v>58213895</v>
      </c>
      <c r="Q704" s="81">
        <v>57046971</v>
      </c>
      <c r="R704" s="81">
        <v>58213895</v>
      </c>
      <c r="S704" s="81">
        <v>57046971</v>
      </c>
    </row>
    <row r="705" spans="1:19" x14ac:dyDescent="0.35">
      <c r="A705" s="81" t="s">
        <v>717</v>
      </c>
      <c r="B705" s="81">
        <v>109</v>
      </c>
      <c r="C705" s="81" t="s">
        <v>1672</v>
      </c>
      <c r="D705" s="81" t="s">
        <v>6001</v>
      </c>
      <c r="E705" s="81" t="s">
        <v>2395</v>
      </c>
      <c r="F705" s="81">
        <v>34645444</v>
      </c>
      <c r="G705" s="81">
        <v>34645444</v>
      </c>
      <c r="H705" s="81">
        <v>34645444</v>
      </c>
      <c r="I705" s="81" t="s">
        <v>2829</v>
      </c>
      <c r="J705" s="81" t="s">
        <v>2832</v>
      </c>
      <c r="K705" s="81">
        <v>1623969</v>
      </c>
      <c r="L705" s="81">
        <v>0</v>
      </c>
      <c r="M705" s="81">
        <v>36269413</v>
      </c>
      <c r="N705" s="81">
        <v>36269413</v>
      </c>
      <c r="O705" s="81">
        <v>34645444</v>
      </c>
      <c r="P705" s="81">
        <v>36269413</v>
      </c>
      <c r="Q705" s="81">
        <v>34645444</v>
      </c>
      <c r="R705" s="81">
        <v>36269413</v>
      </c>
      <c r="S705" s="81">
        <v>34645444</v>
      </c>
    </row>
    <row r="706" spans="1:19" x14ac:dyDescent="0.35">
      <c r="A706" s="81" t="s">
        <v>718</v>
      </c>
      <c r="B706" s="81">
        <v>109</v>
      </c>
      <c r="C706" s="81" t="s">
        <v>1672</v>
      </c>
      <c r="D706" s="81" t="s">
        <v>6003</v>
      </c>
      <c r="E706" s="81" t="s">
        <v>2396</v>
      </c>
      <c r="F706" s="81">
        <v>746019617</v>
      </c>
      <c r="G706" s="81">
        <v>746019617</v>
      </c>
      <c r="H706" s="81">
        <v>746019617</v>
      </c>
      <c r="I706" s="81" t="s">
        <v>2829</v>
      </c>
      <c r="J706" s="81" t="s">
        <v>2832</v>
      </c>
      <c r="K706" s="81">
        <v>25927314</v>
      </c>
      <c r="L706" s="81">
        <v>0</v>
      </c>
      <c r="M706" s="81">
        <v>771946931</v>
      </c>
      <c r="N706" s="81">
        <v>771946931</v>
      </c>
      <c r="O706" s="81">
        <v>746019617</v>
      </c>
      <c r="P706" s="81">
        <v>771946931</v>
      </c>
      <c r="Q706" s="81">
        <v>746019617</v>
      </c>
      <c r="R706" s="81">
        <v>771946931</v>
      </c>
      <c r="S706" s="81">
        <v>746019617</v>
      </c>
    </row>
    <row r="707" spans="1:19" x14ac:dyDescent="0.35">
      <c r="A707" s="81" t="s">
        <v>719</v>
      </c>
      <c r="B707" s="81">
        <v>109</v>
      </c>
      <c r="C707" s="81" t="s">
        <v>1672</v>
      </c>
      <c r="D707" s="81" t="s">
        <v>6004</v>
      </c>
      <c r="E707" s="81" t="s">
        <v>2397</v>
      </c>
      <c r="F707" s="81">
        <v>113107935</v>
      </c>
      <c r="G707" s="81">
        <v>113107935</v>
      </c>
      <c r="H707" s="81">
        <v>113107935</v>
      </c>
      <c r="I707" s="81" t="s">
        <v>2829</v>
      </c>
      <c r="J707" s="81" t="s">
        <v>2832</v>
      </c>
      <c r="K707" s="81">
        <v>3393685</v>
      </c>
      <c r="L707" s="81">
        <v>0</v>
      </c>
      <c r="M707" s="81">
        <v>116501620</v>
      </c>
      <c r="N707" s="81">
        <v>116501620</v>
      </c>
      <c r="O707" s="81">
        <v>113107935</v>
      </c>
      <c r="P707" s="81">
        <v>116501620</v>
      </c>
      <c r="Q707" s="81">
        <v>113107935</v>
      </c>
      <c r="R707" s="81">
        <v>116501620</v>
      </c>
      <c r="S707" s="81">
        <v>113107935</v>
      </c>
    </row>
    <row r="708" spans="1:19" x14ac:dyDescent="0.35">
      <c r="A708" s="81" t="s">
        <v>720</v>
      </c>
      <c r="B708" s="81">
        <v>109</v>
      </c>
      <c r="C708" s="81" t="s">
        <v>1672</v>
      </c>
      <c r="D708" s="81" t="s">
        <v>6005</v>
      </c>
      <c r="E708" s="81" t="s">
        <v>2398</v>
      </c>
      <c r="F708" s="81">
        <v>213950935</v>
      </c>
      <c r="G708" s="81">
        <v>213950935</v>
      </c>
      <c r="H708" s="81">
        <v>213950935</v>
      </c>
      <c r="I708" s="81" t="s">
        <v>2829</v>
      </c>
      <c r="J708" s="81" t="s">
        <v>2832</v>
      </c>
      <c r="K708" s="81">
        <v>4014847</v>
      </c>
      <c r="L708" s="81">
        <v>0</v>
      </c>
      <c r="M708" s="81">
        <v>217965782</v>
      </c>
      <c r="N708" s="81">
        <v>217965782</v>
      </c>
      <c r="O708" s="81">
        <v>213950935</v>
      </c>
      <c r="P708" s="81">
        <v>217965782</v>
      </c>
      <c r="Q708" s="81">
        <v>213950935</v>
      </c>
      <c r="R708" s="81">
        <v>217965782</v>
      </c>
      <c r="S708" s="81">
        <v>213950935</v>
      </c>
    </row>
    <row r="709" spans="1:19" x14ac:dyDescent="0.35">
      <c r="A709" s="81" t="s">
        <v>721</v>
      </c>
      <c r="B709" s="81">
        <v>109</v>
      </c>
      <c r="C709" s="81" t="s">
        <v>1672</v>
      </c>
      <c r="D709" s="81" t="s">
        <v>6006</v>
      </c>
      <c r="E709" s="81" t="s">
        <v>2399</v>
      </c>
      <c r="F709" s="81">
        <v>41609595</v>
      </c>
      <c r="G709" s="81">
        <v>41609595</v>
      </c>
      <c r="H709" s="81">
        <v>41609595</v>
      </c>
      <c r="I709" s="81" t="s">
        <v>2829</v>
      </c>
      <c r="J709" s="81" t="s">
        <v>2832</v>
      </c>
      <c r="K709" s="81">
        <v>1385769</v>
      </c>
      <c r="L709" s="81">
        <v>0</v>
      </c>
      <c r="M709" s="81">
        <v>42995364</v>
      </c>
      <c r="N709" s="81">
        <v>42995364</v>
      </c>
      <c r="O709" s="81">
        <v>41609595</v>
      </c>
      <c r="P709" s="81">
        <v>42995364</v>
      </c>
      <c r="Q709" s="81">
        <v>41609595</v>
      </c>
      <c r="R709" s="81">
        <v>42995364</v>
      </c>
      <c r="S709" s="81">
        <v>41609595</v>
      </c>
    </row>
    <row r="710" spans="1:19" x14ac:dyDescent="0.35">
      <c r="A710" s="81" t="s">
        <v>722</v>
      </c>
      <c r="B710" s="81">
        <v>109</v>
      </c>
      <c r="C710" s="81" t="s">
        <v>1672</v>
      </c>
      <c r="D710" s="81" t="s">
        <v>6111</v>
      </c>
      <c r="E710" s="81" t="s">
        <v>2400</v>
      </c>
      <c r="F710" s="81">
        <v>6436146</v>
      </c>
      <c r="G710" s="81">
        <v>6436146</v>
      </c>
      <c r="H710" s="81">
        <v>6436146</v>
      </c>
      <c r="I710" s="81" t="s">
        <v>2829</v>
      </c>
      <c r="J710" s="81" t="s">
        <v>2832</v>
      </c>
      <c r="K710" s="81">
        <v>111110</v>
      </c>
      <c r="L710" s="81">
        <v>0</v>
      </c>
      <c r="M710" s="81">
        <v>6547256</v>
      </c>
      <c r="N710" s="81">
        <v>6547256</v>
      </c>
      <c r="O710" s="81">
        <v>6436146</v>
      </c>
      <c r="P710" s="81">
        <v>6547256</v>
      </c>
      <c r="Q710" s="81">
        <v>6436146</v>
      </c>
      <c r="R710" s="81">
        <v>6547256</v>
      </c>
      <c r="S710" s="81">
        <v>6436146</v>
      </c>
    </row>
    <row r="711" spans="1:19" x14ac:dyDescent="0.35">
      <c r="A711" s="81" t="s">
        <v>723</v>
      </c>
      <c r="B711" s="81">
        <v>109</v>
      </c>
      <c r="C711" s="81" t="s">
        <v>1672</v>
      </c>
      <c r="D711" s="81" t="s">
        <v>6115</v>
      </c>
      <c r="E711" s="81" t="s">
        <v>2401</v>
      </c>
      <c r="F711" s="81">
        <v>3170363</v>
      </c>
      <c r="G711" s="81">
        <v>3170363</v>
      </c>
      <c r="H711" s="81">
        <v>3170363</v>
      </c>
      <c r="I711" s="81" t="s">
        <v>2829</v>
      </c>
      <c r="J711" s="81" t="s">
        <v>2832</v>
      </c>
      <c r="K711" s="81">
        <v>55000</v>
      </c>
      <c r="L711" s="81">
        <v>0</v>
      </c>
      <c r="M711" s="81">
        <v>3225363</v>
      </c>
      <c r="N711" s="81">
        <v>3225363</v>
      </c>
      <c r="O711" s="81">
        <v>3170363</v>
      </c>
      <c r="P711" s="81">
        <v>3225363</v>
      </c>
      <c r="Q711" s="81">
        <v>3170363</v>
      </c>
      <c r="R711" s="81">
        <v>3225363</v>
      </c>
      <c r="S711" s="81">
        <v>3170363</v>
      </c>
    </row>
    <row r="712" spans="1:19" x14ac:dyDescent="0.35">
      <c r="A712" s="81" t="s">
        <v>724</v>
      </c>
      <c r="B712" s="81">
        <v>109</v>
      </c>
      <c r="C712" s="81" t="s">
        <v>1672</v>
      </c>
      <c r="D712" s="81" t="s">
        <v>6305</v>
      </c>
      <c r="E712" s="81" t="s">
        <v>2402</v>
      </c>
      <c r="F712" s="81">
        <v>9579846</v>
      </c>
      <c r="G712" s="81">
        <v>9579846</v>
      </c>
      <c r="H712" s="81">
        <v>9579846</v>
      </c>
      <c r="I712" s="81" t="s">
        <v>2829</v>
      </c>
      <c r="J712" s="81" t="s">
        <v>2832</v>
      </c>
      <c r="K712" s="81">
        <v>255000</v>
      </c>
      <c r="L712" s="81">
        <v>0</v>
      </c>
      <c r="M712" s="81">
        <v>9834846</v>
      </c>
      <c r="N712" s="81">
        <v>9834846</v>
      </c>
      <c r="O712" s="81">
        <v>9579846</v>
      </c>
      <c r="P712" s="81">
        <v>9834846</v>
      </c>
      <c r="Q712" s="81">
        <v>9579846</v>
      </c>
      <c r="R712" s="81">
        <v>9834846</v>
      </c>
      <c r="S712" s="81">
        <v>9579846</v>
      </c>
    </row>
    <row r="713" spans="1:19" x14ac:dyDescent="0.35">
      <c r="A713" s="81" t="s">
        <v>725</v>
      </c>
      <c r="B713" s="81">
        <v>109</v>
      </c>
      <c r="C713" s="81" t="s">
        <v>1672</v>
      </c>
      <c r="D713" s="81" t="s">
        <v>6307</v>
      </c>
      <c r="E713" s="81" t="s">
        <v>2403</v>
      </c>
      <c r="F713" s="81">
        <v>815431</v>
      </c>
      <c r="G713" s="81">
        <v>815431</v>
      </c>
      <c r="H713" s="81">
        <v>815431</v>
      </c>
      <c r="I713" s="81" t="s">
        <v>2829</v>
      </c>
      <c r="J713" s="81" t="s">
        <v>2832</v>
      </c>
      <c r="K713" s="81">
        <v>20000</v>
      </c>
      <c r="L713" s="81">
        <v>0</v>
      </c>
      <c r="M713" s="81">
        <v>835431</v>
      </c>
      <c r="N713" s="81">
        <v>835431</v>
      </c>
      <c r="O713" s="81">
        <v>815431</v>
      </c>
      <c r="P713" s="81">
        <v>835431</v>
      </c>
      <c r="Q713" s="81">
        <v>815431</v>
      </c>
      <c r="R713" s="81">
        <v>835431</v>
      </c>
      <c r="S713" s="81">
        <v>815431</v>
      </c>
    </row>
    <row r="714" spans="1:19" x14ac:dyDescent="0.35">
      <c r="A714" s="81" t="s">
        <v>726</v>
      </c>
      <c r="B714" s="81">
        <v>109</v>
      </c>
      <c r="C714" s="81" t="s">
        <v>1672</v>
      </c>
      <c r="D714" s="81" t="s">
        <v>6396</v>
      </c>
      <c r="E714" s="81" t="s">
        <v>2136</v>
      </c>
      <c r="F714" s="81">
        <v>2265650</v>
      </c>
      <c r="G714" s="81">
        <v>2265650</v>
      </c>
      <c r="H714" s="81">
        <v>2265650</v>
      </c>
      <c r="I714" s="81" t="s">
        <v>2829</v>
      </c>
      <c r="J714" s="81" t="s">
        <v>2832</v>
      </c>
      <c r="K714" s="81">
        <v>0</v>
      </c>
      <c r="L714" s="81">
        <v>0</v>
      </c>
      <c r="M714" s="81">
        <v>2265650</v>
      </c>
      <c r="N714" s="81">
        <v>2265650</v>
      </c>
      <c r="O714" s="81">
        <v>2265650</v>
      </c>
      <c r="P714" s="81">
        <v>2265650</v>
      </c>
      <c r="Q714" s="81">
        <v>2265650</v>
      </c>
      <c r="R714" s="81">
        <v>2265650</v>
      </c>
      <c r="S714" s="81">
        <v>2265650</v>
      </c>
    </row>
    <row r="715" spans="1:19" x14ac:dyDescent="0.35">
      <c r="A715" s="81" t="s">
        <v>727</v>
      </c>
      <c r="B715" s="81">
        <v>109</v>
      </c>
      <c r="C715" s="81" t="s">
        <v>1672</v>
      </c>
      <c r="D715" s="81" t="s">
        <v>6399</v>
      </c>
      <c r="E715" s="81" t="s">
        <v>2188</v>
      </c>
      <c r="F715" s="81">
        <v>13028724</v>
      </c>
      <c r="G715" s="81">
        <v>13028724</v>
      </c>
      <c r="H715" s="81">
        <v>13028724</v>
      </c>
      <c r="I715" s="81" t="s">
        <v>2829</v>
      </c>
      <c r="J715" s="81" t="s">
        <v>2832</v>
      </c>
      <c r="K715" s="81">
        <v>429630</v>
      </c>
      <c r="L715" s="81">
        <v>0</v>
      </c>
      <c r="M715" s="81">
        <v>13458354</v>
      </c>
      <c r="N715" s="81">
        <v>13458354</v>
      </c>
      <c r="O715" s="81">
        <v>13028724</v>
      </c>
      <c r="P715" s="81">
        <v>13458354</v>
      </c>
      <c r="Q715" s="81">
        <v>13028724</v>
      </c>
      <c r="R715" s="81">
        <v>13458354</v>
      </c>
      <c r="S715" s="81">
        <v>13028724</v>
      </c>
    </row>
    <row r="716" spans="1:19" x14ac:dyDescent="0.35">
      <c r="A716" s="81" t="s">
        <v>728</v>
      </c>
      <c r="B716" s="81">
        <v>110</v>
      </c>
      <c r="C716" s="81" t="s">
        <v>1673</v>
      </c>
      <c r="D716" s="81" t="s">
        <v>5510</v>
      </c>
      <c r="E716" s="81" t="s">
        <v>2042</v>
      </c>
      <c r="F716" s="81">
        <v>72155187</v>
      </c>
      <c r="G716" s="81">
        <v>71303880</v>
      </c>
      <c r="H716" s="81">
        <v>72155187</v>
      </c>
      <c r="I716" s="81" t="s">
        <v>2829</v>
      </c>
      <c r="J716" s="81" t="s">
        <v>2833</v>
      </c>
      <c r="K716" s="81">
        <v>185000</v>
      </c>
      <c r="L716" s="81">
        <v>0</v>
      </c>
      <c r="M716" s="81">
        <v>72340187</v>
      </c>
      <c r="N716" s="81">
        <v>72340187</v>
      </c>
      <c r="O716" s="81">
        <v>72155187</v>
      </c>
      <c r="P716" s="81">
        <v>72340187</v>
      </c>
      <c r="Q716" s="81">
        <v>72155187</v>
      </c>
      <c r="R716" s="81">
        <v>72340187</v>
      </c>
      <c r="S716" s="81">
        <v>72155187</v>
      </c>
    </row>
    <row r="717" spans="1:19" x14ac:dyDescent="0.35">
      <c r="A717" s="81" t="s">
        <v>729</v>
      </c>
      <c r="B717" s="81">
        <v>110</v>
      </c>
      <c r="C717" s="81" t="s">
        <v>1673</v>
      </c>
      <c r="D717" s="81" t="s">
        <v>6007</v>
      </c>
      <c r="E717" s="81" t="s">
        <v>2404</v>
      </c>
      <c r="F717" s="81">
        <v>49007216</v>
      </c>
      <c r="G717" s="81">
        <v>52546514</v>
      </c>
      <c r="H717" s="81">
        <v>49007216</v>
      </c>
      <c r="I717" s="81" t="s">
        <v>2829</v>
      </c>
      <c r="J717" s="81" t="s">
        <v>2834</v>
      </c>
      <c r="K717" s="81">
        <v>2126611</v>
      </c>
      <c r="L717" s="81">
        <v>0</v>
      </c>
      <c r="M717" s="81">
        <v>51133827</v>
      </c>
      <c r="N717" s="81">
        <v>51133827</v>
      </c>
      <c r="O717" s="81">
        <v>49007216</v>
      </c>
      <c r="P717" s="81">
        <v>51133827</v>
      </c>
      <c r="Q717" s="81">
        <v>49007216</v>
      </c>
      <c r="R717" s="81">
        <v>51133827</v>
      </c>
      <c r="S717" s="81">
        <v>49007216</v>
      </c>
    </row>
    <row r="718" spans="1:19" x14ac:dyDescent="0.35">
      <c r="A718" s="81" t="s">
        <v>730</v>
      </c>
      <c r="B718" s="81">
        <v>110</v>
      </c>
      <c r="C718" s="81" t="s">
        <v>1673</v>
      </c>
      <c r="D718" s="81" t="s">
        <v>6009</v>
      </c>
      <c r="E718" s="81" t="s">
        <v>2405</v>
      </c>
      <c r="F718" s="81">
        <v>1160177755</v>
      </c>
      <c r="G718" s="81">
        <v>1212580796</v>
      </c>
      <c r="H718" s="81">
        <v>1160177755</v>
      </c>
      <c r="I718" s="81" t="s">
        <v>2829</v>
      </c>
      <c r="J718" s="81" t="s">
        <v>2834</v>
      </c>
      <c r="K718" s="81">
        <v>30012506</v>
      </c>
      <c r="L718" s="81">
        <v>0</v>
      </c>
      <c r="M718" s="81">
        <v>1190190261</v>
      </c>
      <c r="N718" s="81">
        <v>1190190261</v>
      </c>
      <c r="O718" s="81">
        <v>1160177755</v>
      </c>
      <c r="P718" s="81">
        <v>1190190261</v>
      </c>
      <c r="Q718" s="81">
        <v>1160177755</v>
      </c>
      <c r="R718" s="81">
        <v>1190190261</v>
      </c>
      <c r="S718" s="81">
        <v>1160177755</v>
      </c>
    </row>
    <row r="719" spans="1:19" x14ac:dyDescent="0.35">
      <c r="A719" s="81" t="s">
        <v>731</v>
      </c>
      <c r="B719" s="81">
        <v>110</v>
      </c>
      <c r="C719" s="81" t="s">
        <v>1673</v>
      </c>
      <c r="D719" s="81" t="s">
        <v>6010</v>
      </c>
      <c r="E719" s="81" t="s">
        <v>2406</v>
      </c>
      <c r="F719" s="81">
        <v>119180745</v>
      </c>
      <c r="G719" s="81">
        <v>119382109</v>
      </c>
      <c r="H719" s="81">
        <v>119180745</v>
      </c>
      <c r="I719" s="81" t="s">
        <v>2829</v>
      </c>
      <c r="J719" s="81" t="s">
        <v>2833</v>
      </c>
      <c r="K719" s="81">
        <v>3031345</v>
      </c>
      <c r="L719" s="81">
        <v>0</v>
      </c>
      <c r="M719" s="81">
        <v>122212090</v>
      </c>
      <c r="N719" s="81">
        <v>122212090</v>
      </c>
      <c r="O719" s="81">
        <v>119180745</v>
      </c>
      <c r="P719" s="81">
        <v>122212090</v>
      </c>
      <c r="Q719" s="81">
        <v>119180745</v>
      </c>
      <c r="R719" s="81">
        <v>122212090</v>
      </c>
      <c r="S719" s="81">
        <v>119180745</v>
      </c>
    </row>
    <row r="720" spans="1:19" x14ac:dyDescent="0.35">
      <c r="A720" s="81" t="s">
        <v>732</v>
      </c>
      <c r="B720" s="81">
        <v>110</v>
      </c>
      <c r="C720" s="81" t="s">
        <v>1673</v>
      </c>
      <c r="D720" s="81" t="s">
        <v>6012</v>
      </c>
      <c r="E720" s="81" t="s">
        <v>2407</v>
      </c>
      <c r="F720" s="81">
        <v>91640298</v>
      </c>
      <c r="G720" s="81">
        <v>98504560</v>
      </c>
      <c r="H720" s="81">
        <v>98504560</v>
      </c>
      <c r="I720" s="81" t="s">
        <v>2830</v>
      </c>
      <c r="J720" s="81" t="s">
        <v>2836</v>
      </c>
      <c r="K720" s="81">
        <v>3651620</v>
      </c>
      <c r="L720" s="81">
        <v>0</v>
      </c>
      <c r="M720" s="81">
        <v>102156180</v>
      </c>
      <c r="N720" s="81">
        <v>102156180</v>
      </c>
      <c r="O720" s="81">
        <v>98504560</v>
      </c>
      <c r="P720" s="81">
        <v>102156180</v>
      </c>
      <c r="Q720" s="81">
        <v>98504560</v>
      </c>
      <c r="R720" s="81">
        <v>102156180</v>
      </c>
      <c r="S720" s="81">
        <v>98504560</v>
      </c>
    </row>
    <row r="721" spans="1:19" x14ac:dyDescent="0.35">
      <c r="A721" s="81" t="s">
        <v>733</v>
      </c>
      <c r="B721" s="81">
        <v>110</v>
      </c>
      <c r="C721" s="81" t="s">
        <v>1673</v>
      </c>
      <c r="D721" s="81" t="s">
        <v>6013</v>
      </c>
      <c r="E721" s="81" t="s">
        <v>2408</v>
      </c>
      <c r="F721" s="81">
        <v>745659300</v>
      </c>
      <c r="G721" s="81">
        <v>758900338</v>
      </c>
      <c r="H721" s="81">
        <v>745659300</v>
      </c>
      <c r="I721" s="81" t="s">
        <v>2829</v>
      </c>
      <c r="J721" s="81" t="s">
        <v>2833</v>
      </c>
      <c r="K721" s="81">
        <v>2784665</v>
      </c>
      <c r="L721" s="81">
        <v>2774311</v>
      </c>
      <c r="M721" s="81">
        <v>748443965</v>
      </c>
      <c r="N721" s="81">
        <v>745669654</v>
      </c>
      <c r="O721" s="81">
        <v>742884989</v>
      </c>
      <c r="P721" s="81">
        <v>748443965</v>
      </c>
      <c r="Q721" s="81">
        <v>745659300</v>
      </c>
      <c r="R721" s="81">
        <v>745669654</v>
      </c>
      <c r="S721" s="81">
        <v>742884989</v>
      </c>
    </row>
    <row r="722" spans="1:19" x14ac:dyDescent="0.35">
      <c r="A722" s="81" t="s">
        <v>734</v>
      </c>
      <c r="B722" s="81">
        <v>110</v>
      </c>
      <c r="C722" s="81" t="s">
        <v>1673</v>
      </c>
      <c r="D722" s="81" t="s">
        <v>6014</v>
      </c>
      <c r="E722" s="81" t="s">
        <v>2409</v>
      </c>
      <c r="F722" s="81">
        <v>47768293</v>
      </c>
      <c r="G722" s="81">
        <v>46208557</v>
      </c>
      <c r="H722" s="81">
        <v>47768293</v>
      </c>
      <c r="I722" s="81" t="s">
        <v>2829</v>
      </c>
      <c r="J722" s="81" t="s">
        <v>2833</v>
      </c>
      <c r="K722" s="81">
        <v>934050</v>
      </c>
      <c r="L722" s="81">
        <v>0</v>
      </c>
      <c r="M722" s="81">
        <v>48702343</v>
      </c>
      <c r="N722" s="81">
        <v>48702343</v>
      </c>
      <c r="O722" s="81">
        <v>47768293</v>
      </c>
      <c r="P722" s="81">
        <v>48702343</v>
      </c>
      <c r="Q722" s="81">
        <v>47768293</v>
      </c>
      <c r="R722" s="81">
        <v>48702343</v>
      </c>
      <c r="S722" s="81">
        <v>47768293</v>
      </c>
    </row>
    <row r="723" spans="1:19" x14ac:dyDescent="0.35">
      <c r="A723" s="81" t="s">
        <v>735</v>
      </c>
      <c r="B723" s="81">
        <v>110</v>
      </c>
      <c r="C723" s="81" t="s">
        <v>1673</v>
      </c>
      <c r="D723" s="81" t="s">
        <v>6254</v>
      </c>
      <c r="E723" s="81" t="s">
        <v>2410</v>
      </c>
      <c r="F723" s="81">
        <v>4531605</v>
      </c>
      <c r="G723" s="81">
        <v>4531605</v>
      </c>
      <c r="H723" s="81">
        <v>4531605</v>
      </c>
      <c r="I723" s="81" t="s">
        <v>2829</v>
      </c>
      <c r="J723" s="81" t="s">
        <v>2833</v>
      </c>
      <c r="K723" s="81">
        <v>124080</v>
      </c>
      <c r="L723" s="81">
        <v>0</v>
      </c>
      <c r="M723" s="81">
        <v>4655685</v>
      </c>
      <c r="N723" s="81">
        <v>4655685</v>
      </c>
      <c r="O723" s="81">
        <v>4531605</v>
      </c>
      <c r="P723" s="81">
        <v>4655685</v>
      </c>
      <c r="Q723" s="81">
        <v>4531605</v>
      </c>
      <c r="R723" s="81">
        <v>4655685</v>
      </c>
      <c r="S723" s="81">
        <v>4531605</v>
      </c>
    </row>
    <row r="724" spans="1:19" x14ac:dyDescent="0.35">
      <c r="A724" s="81" t="s">
        <v>736</v>
      </c>
      <c r="B724" s="81">
        <v>111</v>
      </c>
      <c r="C724" s="81" t="s">
        <v>1674</v>
      </c>
      <c r="D724" s="81" t="s">
        <v>5720</v>
      </c>
      <c r="E724" s="81" t="s">
        <v>2200</v>
      </c>
      <c r="F724" s="81">
        <v>5095927</v>
      </c>
      <c r="G724" s="81">
        <v>5095927</v>
      </c>
      <c r="H724" s="81">
        <v>5095927</v>
      </c>
      <c r="I724" s="81" t="s">
        <v>2829</v>
      </c>
      <c r="J724" s="81" t="s">
        <v>2832</v>
      </c>
      <c r="K724" s="81">
        <v>107500</v>
      </c>
      <c r="L724" s="81">
        <v>132885</v>
      </c>
      <c r="M724" s="81">
        <v>5203427</v>
      </c>
      <c r="N724" s="81">
        <v>5070542</v>
      </c>
      <c r="O724" s="81">
        <v>4963042</v>
      </c>
      <c r="P724" s="81">
        <v>5203427</v>
      </c>
      <c r="Q724" s="81">
        <v>5095927</v>
      </c>
      <c r="R724" s="81">
        <v>5070542</v>
      </c>
      <c r="S724" s="81">
        <v>4963042</v>
      </c>
    </row>
    <row r="725" spans="1:19" x14ac:dyDescent="0.35">
      <c r="A725" s="81" t="s">
        <v>737</v>
      </c>
      <c r="B725" s="81">
        <v>111</v>
      </c>
      <c r="C725" s="81" t="s">
        <v>1674</v>
      </c>
      <c r="D725" s="81" t="s">
        <v>6015</v>
      </c>
      <c r="E725" s="81" t="s">
        <v>2411</v>
      </c>
      <c r="F725" s="81">
        <v>6862458466</v>
      </c>
      <c r="G725" s="81">
        <v>6862458466</v>
      </c>
      <c r="H725" s="81">
        <v>6862458466</v>
      </c>
      <c r="I725" s="81" t="s">
        <v>2829</v>
      </c>
      <c r="J725" s="81" t="s">
        <v>2832</v>
      </c>
      <c r="K725" s="81">
        <v>135725391</v>
      </c>
      <c r="L725" s="81">
        <v>0</v>
      </c>
      <c r="M725" s="81">
        <v>6998183857</v>
      </c>
      <c r="N725" s="81">
        <v>6998183857</v>
      </c>
      <c r="O725" s="81">
        <v>6862458466</v>
      </c>
      <c r="P725" s="81">
        <v>6998183857</v>
      </c>
      <c r="Q725" s="81">
        <v>6862458466</v>
      </c>
      <c r="R725" s="81">
        <v>6998183857</v>
      </c>
      <c r="S725" s="81">
        <v>6862458466</v>
      </c>
    </row>
    <row r="726" spans="1:19" x14ac:dyDescent="0.35">
      <c r="A726" s="81" t="s">
        <v>738</v>
      </c>
      <c r="B726" s="81">
        <v>111</v>
      </c>
      <c r="C726" s="81" t="s">
        <v>1674</v>
      </c>
      <c r="D726" s="81" t="s">
        <v>6020</v>
      </c>
      <c r="E726" s="81" t="s">
        <v>2202</v>
      </c>
      <c r="F726" s="81">
        <v>122582935</v>
      </c>
      <c r="G726" s="81">
        <v>122582935</v>
      </c>
      <c r="H726" s="81">
        <v>122582935</v>
      </c>
      <c r="I726" s="81" t="s">
        <v>2829</v>
      </c>
      <c r="J726" s="81" t="s">
        <v>2832</v>
      </c>
      <c r="K726" s="81">
        <v>3212332</v>
      </c>
      <c r="L726" s="81">
        <v>0</v>
      </c>
      <c r="M726" s="81">
        <v>125795267</v>
      </c>
      <c r="N726" s="81">
        <v>125795267</v>
      </c>
      <c r="O726" s="81">
        <v>122582935</v>
      </c>
      <c r="P726" s="81">
        <v>125795267</v>
      </c>
      <c r="Q726" s="81">
        <v>122582935</v>
      </c>
      <c r="R726" s="81">
        <v>125795267</v>
      </c>
      <c r="S726" s="81">
        <v>122582935</v>
      </c>
    </row>
    <row r="727" spans="1:19" x14ac:dyDescent="0.35">
      <c r="A727" s="81" t="s">
        <v>739</v>
      </c>
      <c r="B727" s="81">
        <v>111</v>
      </c>
      <c r="C727" s="81" t="s">
        <v>1674</v>
      </c>
      <c r="D727" s="81" t="s">
        <v>6023</v>
      </c>
      <c r="E727" s="81" t="s">
        <v>2412</v>
      </c>
      <c r="F727" s="81">
        <v>287532633</v>
      </c>
      <c r="G727" s="81">
        <v>287532633</v>
      </c>
      <c r="H727" s="81">
        <v>287532633</v>
      </c>
      <c r="I727" s="81" t="s">
        <v>2829</v>
      </c>
      <c r="J727" s="81" t="s">
        <v>2832</v>
      </c>
      <c r="K727" s="81">
        <v>6580140</v>
      </c>
      <c r="L727" s="81">
        <v>0</v>
      </c>
      <c r="M727" s="81">
        <v>294112773</v>
      </c>
      <c r="N727" s="81">
        <v>294112773</v>
      </c>
      <c r="O727" s="81">
        <v>287532633</v>
      </c>
      <c r="P727" s="81">
        <v>294112773</v>
      </c>
      <c r="Q727" s="81">
        <v>287532633</v>
      </c>
      <c r="R727" s="81">
        <v>294112773</v>
      </c>
      <c r="S727" s="81">
        <v>287532633</v>
      </c>
    </row>
    <row r="728" spans="1:19" x14ac:dyDescent="0.35">
      <c r="A728" s="81" t="s">
        <v>740</v>
      </c>
      <c r="B728" s="81">
        <v>111</v>
      </c>
      <c r="C728" s="81" t="s">
        <v>1674</v>
      </c>
      <c r="D728" s="81" t="s">
        <v>6118</v>
      </c>
      <c r="E728" s="81" t="s">
        <v>2413</v>
      </c>
      <c r="F728" s="81">
        <v>4247343</v>
      </c>
      <c r="G728" s="81">
        <v>4247343</v>
      </c>
      <c r="H728" s="81">
        <v>4247343</v>
      </c>
      <c r="I728" s="81" t="s">
        <v>2829</v>
      </c>
      <c r="J728" s="81" t="s">
        <v>2832</v>
      </c>
      <c r="K728" s="81">
        <v>30000</v>
      </c>
      <c r="L728" s="81">
        <v>0</v>
      </c>
      <c r="M728" s="81">
        <v>4277343</v>
      </c>
      <c r="N728" s="81">
        <v>4277343</v>
      </c>
      <c r="O728" s="81">
        <v>4247343</v>
      </c>
      <c r="P728" s="81">
        <v>4277343</v>
      </c>
      <c r="Q728" s="81">
        <v>4247343</v>
      </c>
      <c r="R728" s="81">
        <v>4277343</v>
      </c>
      <c r="S728" s="81">
        <v>4247343</v>
      </c>
    </row>
    <row r="729" spans="1:19" x14ac:dyDescent="0.35">
      <c r="A729" s="81" t="s">
        <v>741</v>
      </c>
      <c r="B729" s="81">
        <v>111</v>
      </c>
      <c r="C729" s="81" t="s">
        <v>1674</v>
      </c>
      <c r="D729" s="81" t="s">
        <v>6602</v>
      </c>
      <c r="E729" s="81" t="s">
        <v>2414</v>
      </c>
      <c r="F729" s="81">
        <v>17413554</v>
      </c>
      <c r="G729" s="81">
        <v>17413554</v>
      </c>
      <c r="H729" s="81">
        <v>17413554</v>
      </c>
      <c r="I729" s="81" t="s">
        <v>2829</v>
      </c>
      <c r="J729" s="81" t="s">
        <v>2832</v>
      </c>
      <c r="K729" s="81">
        <v>188718</v>
      </c>
      <c r="L729" s="81">
        <v>678836</v>
      </c>
      <c r="M729" s="81">
        <v>17602272</v>
      </c>
      <c r="N729" s="81">
        <v>16923436</v>
      </c>
      <c r="O729" s="81">
        <v>16734718</v>
      </c>
      <c r="P729" s="81">
        <v>17602272</v>
      </c>
      <c r="Q729" s="81">
        <v>17413554</v>
      </c>
      <c r="R729" s="81">
        <v>16923436</v>
      </c>
      <c r="S729" s="81">
        <v>16734718</v>
      </c>
    </row>
    <row r="730" spans="1:19" x14ac:dyDescent="0.35">
      <c r="A730" s="81" t="s">
        <v>742</v>
      </c>
      <c r="B730" s="81">
        <v>112</v>
      </c>
      <c r="C730" s="81" t="s">
        <v>1675</v>
      </c>
      <c r="D730" s="81" t="s">
        <v>5768</v>
      </c>
      <c r="E730" s="81" t="s">
        <v>2246</v>
      </c>
      <c r="F730" s="81">
        <v>529882</v>
      </c>
      <c r="G730" s="81">
        <v>529882</v>
      </c>
      <c r="H730" s="81">
        <v>529882</v>
      </c>
      <c r="I730" s="81" t="s">
        <v>2829</v>
      </c>
      <c r="J730" s="81" t="s">
        <v>2832</v>
      </c>
      <c r="K730" s="81">
        <v>0</v>
      </c>
      <c r="L730" s="81">
        <v>0</v>
      </c>
      <c r="M730" s="81">
        <v>529882</v>
      </c>
      <c r="N730" s="81">
        <v>529882</v>
      </c>
      <c r="O730" s="81">
        <v>529882</v>
      </c>
      <c r="P730" s="81">
        <v>529882</v>
      </c>
      <c r="Q730" s="81">
        <v>529882</v>
      </c>
      <c r="R730" s="81">
        <v>529882</v>
      </c>
      <c r="S730" s="81">
        <v>529882</v>
      </c>
    </row>
    <row r="731" spans="1:19" x14ac:dyDescent="0.35">
      <c r="A731" s="81" t="s">
        <v>743</v>
      </c>
      <c r="B731" s="81">
        <v>112</v>
      </c>
      <c r="C731" s="81" t="s">
        <v>1675</v>
      </c>
      <c r="D731" s="81" t="s">
        <v>6024</v>
      </c>
      <c r="E731" s="81" t="s">
        <v>2415</v>
      </c>
      <c r="F731" s="81">
        <v>1668175428</v>
      </c>
      <c r="G731" s="81">
        <v>1794014243</v>
      </c>
      <c r="H731" s="81">
        <v>1794014243</v>
      </c>
      <c r="I731" s="81" t="s">
        <v>2830</v>
      </c>
      <c r="J731" s="81" t="s">
        <v>2836</v>
      </c>
      <c r="K731" s="81">
        <v>46738802</v>
      </c>
      <c r="L731" s="81">
        <v>0</v>
      </c>
      <c r="M731" s="81">
        <v>1840753045</v>
      </c>
      <c r="N731" s="81">
        <v>1840753045</v>
      </c>
      <c r="O731" s="81">
        <v>1794014243</v>
      </c>
      <c r="P731" s="81">
        <v>1840753045</v>
      </c>
      <c r="Q731" s="81">
        <v>1794014243</v>
      </c>
      <c r="R731" s="81">
        <v>1840753045</v>
      </c>
      <c r="S731" s="81">
        <v>1794014243</v>
      </c>
    </row>
    <row r="732" spans="1:19" x14ac:dyDescent="0.35">
      <c r="A732" s="81" t="s">
        <v>744</v>
      </c>
      <c r="B732" s="81">
        <v>112</v>
      </c>
      <c r="C732" s="81" t="s">
        <v>1675</v>
      </c>
      <c r="D732" s="81" t="s">
        <v>6025</v>
      </c>
      <c r="E732" s="81" t="s">
        <v>2416</v>
      </c>
      <c r="F732" s="81">
        <v>82820801</v>
      </c>
      <c r="G732" s="81">
        <v>82820801</v>
      </c>
      <c r="H732" s="81">
        <v>82820801</v>
      </c>
      <c r="I732" s="81" t="s">
        <v>2829</v>
      </c>
      <c r="J732" s="81" t="s">
        <v>2832</v>
      </c>
      <c r="K732" s="81">
        <v>4484988</v>
      </c>
      <c r="L732" s="81">
        <v>0</v>
      </c>
      <c r="M732" s="81">
        <v>87305789</v>
      </c>
      <c r="N732" s="81">
        <v>87305789</v>
      </c>
      <c r="O732" s="81">
        <v>82820801</v>
      </c>
      <c r="P732" s="81">
        <v>87305789</v>
      </c>
      <c r="Q732" s="81">
        <v>82820801</v>
      </c>
      <c r="R732" s="81">
        <v>87305789</v>
      </c>
      <c r="S732" s="81">
        <v>82820801</v>
      </c>
    </row>
    <row r="733" spans="1:19" x14ac:dyDescent="0.35">
      <c r="A733" s="81" t="s">
        <v>745</v>
      </c>
      <c r="B733" s="81">
        <v>112</v>
      </c>
      <c r="C733" s="81" t="s">
        <v>1675</v>
      </c>
      <c r="D733" s="81" t="s">
        <v>6027</v>
      </c>
      <c r="E733" s="81" t="s">
        <v>2417</v>
      </c>
      <c r="F733" s="81">
        <v>111055983</v>
      </c>
      <c r="G733" s="81">
        <v>151026050</v>
      </c>
      <c r="H733" s="81">
        <v>111055983</v>
      </c>
      <c r="I733" s="81" t="s">
        <v>2829</v>
      </c>
      <c r="J733" s="81" t="s">
        <v>2837</v>
      </c>
      <c r="K733" s="81">
        <v>4374821</v>
      </c>
      <c r="L733" s="81">
        <v>0</v>
      </c>
      <c r="M733" s="81">
        <v>115430804</v>
      </c>
      <c r="N733" s="81">
        <v>115430804</v>
      </c>
      <c r="O733" s="81">
        <v>111055983</v>
      </c>
      <c r="P733" s="81">
        <v>115430804</v>
      </c>
      <c r="Q733" s="81">
        <v>111055983</v>
      </c>
      <c r="R733" s="81">
        <v>115430804</v>
      </c>
      <c r="S733" s="81">
        <v>111055983</v>
      </c>
    </row>
    <row r="734" spans="1:19" x14ac:dyDescent="0.35">
      <c r="A734" s="81" t="s">
        <v>746</v>
      </c>
      <c r="B734" s="81">
        <v>112</v>
      </c>
      <c r="C734" s="81" t="s">
        <v>1675</v>
      </c>
      <c r="D734" s="81" t="s">
        <v>6028</v>
      </c>
      <c r="E734" s="81" t="s">
        <v>2418</v>
      </c>
      <c r="F734" s="81">
        <v>75947559</v>
      </c>
      <c r="G734" s="81">
        <v>78633605</v>
      </c>
      <c r="H734" s="81">
        <v>75947559</v>
      </c>
      <c r="I734" s="81" t="s">
        <v>2829</v>
      </c>
      <c r="J734" s="81" t="s">
        <v>2837</v>
      </c>
      <c r="K734" s="81">
        <v>3731031</v>
      </c>
      <c r="L734" s="81">
        <v>0</v>
      </c>
      <c r="M734" s="81">
        <v>79678590</v>
      </c>
      <c r="N734" s="81">
        <v>79678590</v>
      </c>
      <c r="O734" s="81">
        <v>75947559</v>
      </c>
      <c r="P734" s="81">
        <v>79678590</v>
      </c>
      <c r="Q734" s="81">
        <v>75947559</v>
      </c>
      <c r="R734" s="81">
        <v>79678590</v>
      </c>
      <c r="S734" s="81">
        <v>75947559</v>
      </c>
    </row>
    <row r="735" spans="1:19" x14ac:dyDescent="0.35">
      <c r="A735" s="81" t="s">
        <v>747</v>
      </c>
      <c r="B735" s="81">
        <v>112</v>
      </c>
      <c r="C735" s="81" t="s">
        <v>1675</v>
      </c>
      <c r="D735" s="81" t="s">
        <v>6030</v>
      </c>
      <c r="E735" s="81" t="s">
        <v>2419</v>
      </c>
      <c r="F735" s="81">
        <v>175082112</v>
      </c>
      <c r="G735" s="81">
        <v>182407280</v>
      </c>
      <c r="H735" s="81">
        <v>175082112</v>
      </c>
      <c r="I735" s="81" t="s">
        <v>2829</v>
      </c>
      <c r="J735" s="81" t="s">
        <v>2833</v>
      </c>
      <c r="K735" s="81">
        <v>6836917</v>
      </c>
      <c r="L735" s="81">
        <v>0</v>
      </c>
      <c r="M735" s="81">
        <v>181919029</v>
      </c>
      <c r="N735" s="81">
        <v>181919029</v>
      </c>
      <c r="O735" s="81">
        <v>175082112</v>
      </c>
      <c r="P735" s="81">
        <v>181919029</v>
      </c>
      <c r="Q735" s="81">
        <v>175082112</v>
      </c>
      <c r="R735" s="81">
        <v>181919029</v>
      </c>
      <c r="S735" s="81">
        <v>175082112</v>
      </c>
    </row>
    <row r="736" spans="1:19" x14ac:dyDescent="0.35">
      <c r="A736" s="81" t="s">
        <v>748</v>
      </c>
      <c r="B736" s="81">
        <v>112</v>
      </c>
      <c r="C736" s="81" t="s">
        <v>1675</v>
      </c>
      <c r="D736" s="81" t="s">
        <v>6033</v>
      </c>
      <c r="E736" s="81" t="s">
        <v>2247</v>
      </c>
      <c r="F736" s="81">
        <v>78032245</v>
      </c>
      <c r="G736" s="81">
        <v>78032245</v>
      </c>
      <c r="H736" s="81">
        <v>78032245</v>
      </c>
      <c r="I736" s="81" t="s">
        <v>2829</v>
      </c>
      <c r="J736" s="81" t="s">
        <v>2832</v>
      </c>
      <c r="K736" s="81">
        <v>2134687</v>
      </c>
      <c r="L736" s="81">
        <v>0</v>
      </c>
      <c r="M736" s="81">
        <v>80166932</v>
      </c>
      <c r="N736" s="81">
        <v>80166932</v>
      </c>
      <c r="O736" s="81">
        <v>78032245</v>
      </c>
      <c r="P736" s="81">
        <v>80166932</v>
      </c>
      <c r="Q736" s="81">
        <v>78032245</v>
      </c>
      <c r="R736" s="81">
        <v>80166932</v>
      </c>
      <c r="S736" s="81">
        <v>78032245</v>
      </c>
    </row>
    <row r="737" spans="1:19" x14ac:dyDescent="0.35">
      <c r="A737" s="81" t="s">
        <v>749</v>
      </c>
      <c r="B737" s="81">
        <v>112</v>
      </c>
      <c r="C737" s="81" t="s">
        <v>1675</v>
      </c>
      <c r="D737" s="81" t="s">
        <v>6035</v>
      </c>
      <c r="E737" s="81" t="s">
        <v>2248</v>
      </c>
      <c r="F737" s="81">
        <v>109611902</v>
      </c>
      <c r="G737" s="81">
        <v>109611902</v>
      </c>
      <c r="H737" s="81">
        <v>109611902</v>
      </c>
      <c r="I737" s="81" t="s">
        <v>2829</v>
      </c>
      <c r="J737" s="81" t="s">
        <v>2832</v>
      </c>
      <c r="K737" s="81">
        <v>2766031</v>
      </c>
      <c r="L737" s="81">
        <v>0</v>
      </c>
      <c r="M737" s="81">
        <v>112377933</v>
      </c>
      <c r="N737" s="81">
        <v>112377933</v>
      </c>
      <c r="O737" s="81">
        <v>109611902</v>
      </c>
      <c r="P737" s="81">
        <v>112377933</v>
      </c>
      <c r="Q737" s="81">
        <v>109611902</v>
      </c>
      <c r="R737" s="81">
        <v>112377933</v>
      </c>
      <c r="S737" s="81">
        <v>109611902</v>
      </c>
    </row>
    <row r="738" spans="1:19" x14ac:dyDescent="0.35">
      <c r="A738" s="81" t="s">
        <v>750</v>
      </c>
      <c r="B738" s="81">
        <v>112</v>
      </c>
      <c r="C738" s="81" t="s">
        <v>1675</v>
      </c>
      <c r="D738" s="81" t="s">
        <v>6818</v>
      </c>
      <c r="E738" s="81" t="s">
        <v>2420</v>
      </c>
      <c r="F738" s="81">
        <v>4584348</v>
      </c>
      <c r="G738" s="81">
        <v>4584348</v>
      </c>
      <c r="H738" s="81">
        <v>4584348</v>
      </c>
      <c r="I738" s="81" t="s">
        <v>2829</v>
      </c>
      <c r="J738" s="81" t="s">
        <v>2832</v>
      </c>
      <c r="K738" s="81">
        <v>184940</v>
      </c>
      <c r="L738" s="81">
        <v>0</v>
      </c>
      <c r="M738" s="81">
        <v>4769288</v>
      </c>
      <c r="N738" s="81">
        <v>4769288</v>
      </c>
      <c r="O738" s="81">
        <v>4584348</v>
      </c>
      <c r="P738" s="81">
        <v>4769288</v>
      </c>
      <c r="Q738" s="81">
        <v>4584348</v>
      </c>
      <c r="R738" s="81">
        <v>4769288</v>
      </c>
      <c r="S738" s="81">
        <v>4584348</v>
      </c>
    </row>
    <row r="739" spans="1:19" x14ac:dyDescent="0.35">
      <c r="A739" s="81" t="s">
        <v>751</v>
      </c>
      <c r="B739" s="81">
        <v>112</v>
      </c>
      <c r="C739" s="81" t="s">
        <v>1675</v>
      </c>
      <c r="D739" s="81" t="s">
        <v>6823</v>
      </c>
      <c r="E739" s="81" t="s">
        <v>2250</v>
      </c>
      <c r="F739" s="81">
        <v>24110244</v>
      </c>
      <c r="G739" s="81">
        <v>24110244</v>
      </c>
      <c r="H739" s="81">
        <v>24110244</v>
      </c>
      <c r="I739" s="81" t="s">
        <v>2829</v>
      </c>
      <c r="J739" s="81" t="s">
        <v>2832</v>
      </c>
      <c r="K739" s="81">
        <v>939767</v>
      </c>
      <c r="L739" s="81">
        <v>0</v>
      </c>
      <c r="M739" s="81">
        <v>25050011</v>
      </c>
      <c r="N739" s="81">
        <v>25050011</v>
      </c>
      <c r="O739" s="81">
        <v>24110244</v>
      </c>
      <c r="P739" s="81">
        <v>25050011</v>
      </c>
      <c r="Q739" s="81">
        <v>24110244</v>
      </c>
      <c r="R739" s="81">
        <v>25050011</v>
      </c>
      <c r="S739" s="81">
        <v>24110244</v>
      </c>
    </row>
    <row r="740" spans="1:19" x14ac:dyDescent="0.35">
      <c r="A740" s="81" t="s">
        <v>752</v>
      </c>
      <c r="B740" s="81">
        <v>113</v>
      </c>
      <c r="C740" s="81" t="s">
        <v>1676</v>
      </c>
      <c r="D740" s="81" t="s">
        <v>5284</v>
      </c>
      <c r="E740" s="81" t="s">
        <v>1820</v>
      </c>
      <c r="F740" s="81">
        <v>4987053</v>
      </c>
      <c r="G740" s="81">
        <v>4987053</v>
      </c>
      <c r="H740" s="81">
        <v>4987053</v>
      </c>
      <c r="I740" s="81" t="s">
        <v>2829</v>
      </c>
      <c r="J740" s="81" t="s">
        <v>2832</v>
      </c>
      <c r="K740" s="81">
        <v>125350</v>
      </c>
      <c r="L740" s="81">
        <v>0</v>
      </c>
      <c r="M740" s="81">
        <v>5112403</v>
      </c>
      <c r="N740" s="81">
        <v>5112403</v>
      </c>
      <c r="O740" s="81">
        <v>4987053</v>
      </c>
      <c r="P740" s="81">
        <v>5112403</v>
      </c>
      <c r="Q740" s="81">
        <v>4987053</v>
      </c>
      <c r="R740" s="81">
        <v>5112403</v>
      </c>
      <c r="S740" s="81">
        <v>4987053</v>
      </c>
    </row>
    <row r="741" spans="1:19" x14ac:dyDescent="0.35">
      <c r="A741" s="81" t="s">
        <v>753</v>
      </c>
      <c r="B741" s="81">
        <v>113</v>
      </c>
      <c r="C741" s="81" t="s">
        <v>1676</v>
      </c>
      <c r="D741" s="81" t="s">
        <v>6036</v>
      </c>
      <c r="E741" s="81" t="s">
        <v>2421</v>
      </c>
      <c r="F741" s="81">
        <v>515340748</v>
      </c>
      <c r="G741" s="81">
        <v>515340748</v>
      </c>
      <c r="H741" s="81">
        <v>515340748</v>
      </c>
      <c r="I741" s="81" t="s">
        <v>2829</v>
      </c>
      <c r="J741" s="81" t="s">
        <v>2832</v>
      </c>
      <c r="K741" s="81">
        <v>17433298</v>
      </c>
      <c r="L741" s="81">
        <v>0</v>
      </c>
      <c r="M741" s="81">
        <v>532774046</v>
      </c>
      <c r="N741" s="81">
        <v>532774046</v>
      </c>
      <c r="O741" s="81">
        <v>515340748</v>
      </c>
      <c r="P741" s="81">
        <v>603042256</v>
      </c>
      <c r="Q741" s="81">
        <v>585608958</v>
      </c>
      <c r="R741" s="81">
        <v>603042256</v>
      </c>
      <c r="S741" s="81">
        <v>585608958</v>
      </c>
    </row>
    <row r="742" spans="1:19" x14ac:dyDescent="0.35">
      <c r="A742" s="81" t="s">
        <v>754</v>
      </c>
      <c r="B742" s="81">
        <v>113</v>
      </c>
      <c r="C742" s="81" t="s">
        <v>1676</v>
      </c>
      <c r="D742" s="81" t="s">
        <v>6037</v>
      </c>
      <c r="E742" s="81" t="s">
        <v>2422</v>
      </c>
      <c r="F742" s="81">
        <v>420065877</v>
      </c>
      <c r="G742" s="81">
        <v>420065877</v>
      </c>
      <c r="H742" s="81">
        <v>420065877</v>
      </c>
      <c r="I742" s="81" t="s">
        <v>2829</v>
      </c>
      <c r="J742" s="81" t="s">
        <v>2832</v>
      </c>
      <c r="K742" s="81">
        <v>10278418</v>
      </c>
      <c r="L742" s="81">
        <v>0</v>
      </c>
      <c r="M742" s="81">
        <v>430344295</v>
      </c>
      <c r="N742" s="81">
        <v>430344295</v>
      </c>
      <c r="O742" s="81">
        <v>420065877</v>
      </c>
      <c r="P742" s="81">
        <v>430344295</v>
      </c>
      <c r="Q742" s="81">
        <v>420065877</v>
      </c>
      <c r="R742" s="81">
        <v>430344295</v>
      </c>
      <c r="S742" s="81">
        <v>420065877</v>
      </c>
    </row>
    <row r="743" spans="1:19" x14ac:dyDescent="0.35">
      <c r="A743" s="81" t="s">
        <v>755</v>
      </c>
      <c r="B743" s="81">
        <v>113</v>
      </c>
      <c r="C743" s="81" t="s">
        <v>1676</v>
      </c>
      <c r="D743" s="81" t="s">
        <v>6038</v>
      </c>
      <c r="E743" s="81" t="s">
        <v>2423</v>
      </c>
      <c r="F743" s="81">
        <v>279358840</v>
      </c>
      <c r="G743" s="81">
        <v>279358840</v>
      </c>
      <c r="H743" s="81">
        <v>279358840</v>
      </c>
      <c r="I743" s="81" t="s">
        <v>2829</v>
      </c>
      <c r="J743" s="81" t="s">
        <v>2832</v>
      </c>
      <c r="K743" s="81">
        <v>6668640</v>
      </c>
      <c r="L743" s="81">
        <v>0</v>
      </c>
      <c r="M743" s="81">
        <v>286027480</v>
      </c>
      <c r="N743" s="81">
        <v>286027480</v>
      </c>
      <c r="O743" s="81">
        <v>279358840</v>
      </c>
      <c r="P743" s="81">
        <v>286027480</v>
      </c>
      <c r="Q743" s="81">
        <v>279358840</v>
      </c>
      <c r="R743" s="81">
        <v>286027480</v>
      </c>
      <c r="S743" s="81">
        <v>279358840</v>
      </c>
    </row>
    <row r="744" spans="1:19" x14ac:dyDescent="0.35">
      <c r="A744" s="81" t="s">
        <v>756</v>
      </c>
      <c r="B744" s="81">
        <v>113</v>
      </c>
      <c r="C744" s="81" t="s">
        <v>1676</v>
      </c>
      <c r="D744" s="81" t="s">
        <v>6039</v>
      </c>
      <c r="E744" s="81" t="s">
        <v>2424</v>
      </c>
      <c r="F744" s="81">
        <v>202054839</v>
      </c>
      <c r="G744" s="81">
        <v>202054839</v>
      </c>
      <c r="H744" s="81">
        <v>202054839</v>
      </c>
      <c r="I744" s="81" t="s">
        <v>2829</v>
      </c>
      <c r="J744" s="81" t="s">
        <v>2832</v>
      </c>
      <c r="K744" s="81">
        <v>6110436</v>
      </c>
      <c r="L744" s="81">
        <v>0</v>
      </c>
      <c r="M744" s="81">
        <v>208165275</v>
      </c>
      <c r="N744" s="81">
        <v>208165275</v>
      </c>
      <c r="O744" s="81">
        <v>202054839</v>
      </c>
      <c r="P744" s="81">
        <v>208165275</v>
      </c>
      <c r="Q744" s="81">
        <v>202054839</v>
      </c>
      <c r="R744" s="81">
        <v>208165275</v>
      </c>
      <c r="S744" s="81">
        <v>202054839</v>
      </c>
    </row>
    <row r="745" spans="1:19" x14ac:dyDescent="0.35">
      <c r="A745" s="81" t="s">
        <v>757</v>
      </c>
      <c r="B745" s="81">
        <v>113</v>
      </c>
      <c r="C745" s="81" t="s">
        <v>1676</v>
      </c>
      <c r="D745" s="81" t="s">
        <v>6040</v>
      </c>
      <c r="E745" s="81" t="s">
        <v>2425</v>
      </c>
      <c r="F745" s="81">
        <v>144455234</v>
      </c>
      <c r="G745" s="81">
        <v>144455234</v>
      </c>
      <c r="H745" s="81">
        <v>144455234</v>
      </c>
      <c r="I745" s="81" t="s">
        <v>2829</v>
      </c>
      <c r="J745" s="81" t="s">
        <v>2832</v>
      </c>
      <c r="K745" s="81">
        <v>5425210</v>
      </c>
      <c r="L745" s="81">
        <v>0</v>
      </c>
      <c r="M745" s="81">
        <v>149880444</v>
      </c>
      <c r="N745" s="81">
        <v>149880444</v>
      </c>
      <c r="O745" s="81">
        <v>144455234</v>
      </c>
      <c r="P745" s="81">
        <v>149880444</v>
      </c>
      <c r="Q745" s="81">
        <v>144455234</v>
      </c>
      <c r="R745" s="81">
        <v>149880444</v>
      </c>
      <c r="S745" s="81">
        <v>144455234</v>
      </c>
    </row>
    <row r="746" spans="1:19" x14ac:dyDescent="0.35">
      <c r="A746" s="81" t="s">
        <v>758</v>
      </c>
      <c r="B746" s="81">
        <v>113</v>
      </c>
      <c r="C746" s="81" t="s">
        <v>1676</v>
      </c>
      <c r="D746" s="81" t="s">
        <v>6677</v>
      </c>
      <c r="E746" s="81" t="s">
        <v>2426</v>
      </c>
      <c r="F746" s="81">
        <v>13082297</v>
      </c>
      <c r="G746" s="81">
        <v>13082297</v>
      </c>
      <c r="H746" s="81">
        <v>13082297</v>
      </c>
      <c r="I746" s="81" t="s">
        <v>2829</v>
      </c>
      <c r="J746" s="81" t="s">
        <v>2832</v>
      </c>
      <c r="K746" s="81">
        <v>351750</v>
      </c>
      <c r="L746" s="81">
        <v>0</v>
      </c>
      <c r="M746" s="81">
        <v>13434047</v>
      </c>
      <c r="N746" s="81">
        <v>13434047</v>
      </c>
      <c r="O746" s="81">
        <v>13082297</v>
      </c>
      <c r="P746" s="81">
        <v>13434047</v>
      </c>
      <c r="Q746" s="81">
        <v>13082297</v>
      </c>
      <c r="R746" s="81">
        <v>13434047</v>
      </c>
      <c r="S746" s="81">
        <v>13082297</v>
      </c>
    </row>
    <row r="747" spans="1:19" x14ac:dyDescent="0.35">
      <c r="A747" s="81" t="s">
        <v>759</v>
      </c>
      <c r="B747" s="81">
        <v>114</v>
      </c>
      <c r="C747" s="81" t="s">
        <v>1677</v>
      </c>
      <c r="D747" s="81" t="s">
        <v>5374</v>
      </c>
      <c r="E747" s="81" t="s">
        <v>1917</v>
      </c>
      <c r="F747" s="81">
        <v>108048737</v>
      </c>
      <c r="G747" s="81">
        <v>115212409</v>
      </c>
      <c r="H747" s="81">
        <v>108048737</v>
      </c>
      <c r="I747" s="81" t="s">
        <v>2829</v>
      </c>
      <c r="J747" s="81" t="s">
        <v>2834</v>
      </c>
      <c r="K747" s="81">
        <v>70000</v>
      </c>
      <c r="L747" s="81">
        <v>95521</v>
      </c>
      <c r="M747" s="81">
        <v>108118737</v>
      </c>
      <c r="N747" s="81">
        <v>108023216</v>
      </c>
      <c r="O747" s="81">
        <v>107953216</v>
      </c>
      <c r="P747" s="81">
        <v>108118737</v>
      </c>
      <c r="Q747" s="81">
        <v>108048737</v>
      </c>
      <c r="R747" s="81">
        <v>108023216</v>
      </c>
      <c r="S747" s="81">
        <v>107953216</v>
      </c>
    </row>
    <row r="748" spans="1:19" x14ac:dyDescent="0.35">
      <c r="A748" s="81" t="s">
        <v>760</v>
      </c>
      <c r="B748" s="81">
        <v>114</v>
      </c>
      <c r="C748" s="81" t="s">
        <v>1677</v>
      </c>
      <c r="D748" s="81" t="s">
        <v>5622</v>
      </c>
      <c r="E748" s="81" t="s">
        <v>1918</v>
      </c>
      <c r="F748" s="81">
        <v>1108270909</v>
      </c>
      <c r="G748" s="81">
        <v>1140767420</v>
      </c>
      <c r="H748" s="81">
        <v>1108270909</v>
      </c>
      <c r="I748" s="81" t="s">
        <v>2829</v>
      </c>
      <c r="J748" s="81" t="s">
        <v>2833</v>
      </c>
      <c r="K748" s="81">
        <v>450000</v>
      </c>
      <c r="L748" s="81">
        <v>686542</v>
      </c>
      <c r="M748" s="81">
        <v>1108720909</v>
      </c>
      <c r="N748" s="81">
        <v>1108034367</v>
      </c>
      <c r="O748" s="81">
        <v>1107584367</v>
      </c>
      <c r="P748" s="81">
        <v>1108720909</v>
      </c>
      <c r="Q748" s="81">
        <v>1108270909</v>
      </c>
      <c r="R748" s="81">
        <v>1108034367</v>
      </c>
      <c r="S748" s="81">
        <v>1107584367</v>
      </c>
    </row>
    <row r="749" spans="1:19" x14ac:dyDescent="0.35">
      <c r="A749" s="81" t="s">
        <v>761</v>
      </c>
      <c r="B749" s="81">
        <v>114</v>
      </c>
      <c r="C749" s="81" t="s">
        <v>1677</v>
      </c>
      <c r="D749" s="81" t="s">
        <v>6042</v>
      </c>
      <c r="E749" s="81" t="s">
        <v>2427</v>
      </c>
      <c r="F749" s="81">
        <v>2956029770</v>
      </c>
      <c r="G749" s="81">
        <v>3056749805</v>
      </c>
      <c r="H749" s="81">
        <v>2956029770</v>
      </c>
      <c r="I749" s="81" t="s">
        <v>2829</v>
      </c>
      <c r="J749" s="81" t="s">
        <v>2833</v>
      </c>
      <c r="K749" s="81">
        <v>42854172</v>
      </c>
      <c r="L749" s="81">
        <v>52200040</v>
      </c>
      <c r="M749" s="81">
        <v>2998883942</v>
      </c>
      <c r="N749" s="81">
        <v>2946683902</v>
      </c>
      <c r="O749" s="81">
        <v>2903829730</v>
      </c>
      <c r="P749" s="81">
        <v>3060507692</v>
      </c>
      <c r="Q749" s="81">
        <v>3017653520</v>
      </c>
      <c r="R749" s="81">
        <v>3008307652</v>
      </c>
      <c r="S749" s="81">
        <v>2965453480</v>
      </c>
    </row>
    <row r="750" spans="1:19" x14ac:dyDescent="0.35">
      <c r="A750" s="81" t="s">
        <v>762</v>
      </c>
      <c r="B750" s="81">
        <v>114</v>
      </c>
      <c r="C750" s="81" t="s">
        <v>1677</v>
      </c>
      <c r="D750" s="81" t="s">
        <v>6043</v>
      </c>
      <c r="E750" s="81" t="s">
        <v>2428</v>
      </c>
      <c r="F750" s="81">
        <v>676576294</v>
      </c>
      <c r="G750" s="81">
        <v>714998291</v>
      </c>
      <c r="H750" s="81">
        <v>714998291</v>
      </c>
      <c r="I750" s="81" t="s">
        <v>2830</v>
      </c>
      <c r="J750" s="81" t="s">
        <v>2836</v>
      </c>
      <c r="K750" s="81">
        <v>9420998</v>
      </c>
      <c r="L750" s="81">
        <v>14092754</v>
      </c>
      <c r="M750" s="81">
        <v>724419289</v>
      </c>
      <c r="N750" s="81">
        <v>710326535</v>
      </c>
      <c r="O750" s="81">
        <v>700905537</v>
      </c>
      <c r="P750" s="81">
        <v>724419289</v>
      </c>
      <c r="Q750" s="81">
        <v>714998291</v>
      </c>
      <c r="R750" s="81">
        <v>710326535</v>
      </c>
      <c r="S750" s="81">
        <v>700905537</v>
      </c>
    </row>
    <row r="751" spans="1:19" x14ac:dyDescent="0.35">
      <c r="A751" s="81" t="s">
        <v>763</v>
      </c>
      <c r="B751" s="81">
        <v>114</v>
      </c>
      <c r="C751" s="81" t="s">
        <v>1677</v>
      </c>
      <c r="D751" s="81" t="s">
        <v>6044</v>
      </c>
      <c r="E751" s="81" t="s">
        <v>2429</v>
      </c>
      <c r="F751" s="81">
        <v>593793061</v>
      </c>
      <c r="G751" s="81">
        <v>617759104</v>
      </c>
      <c r="H751" s="81">
        <v>617759104</v>
      </c>
      <c r="I751" s="81" t="s">
        <v>2830</v>
      </c>
      <c r="J751" s="81" t="s">
        <v>2836</v>
      </c>
      <c r="K751" s="81">
        <v>6026609</v>
      </c>
      <c r="L751" s="81">
        <v>10355309</v>
      </c>
      <c r="M751" s="81">
        <v>623785713</v>
      </c>
      <c r="N751" s="81">
        <v>613430404</v>
      </c>
      <c r="O751" s="81">
        <v>607403795</v>
      </c>
      <c r="P751" s="81">
        <v>623785713</v>
      </c>
      <c r="Q751" s="81">
        <v>617759104</v>
      </c>
      <c r="R751" s="81">
        <v>613430404</v>
      </c>
      <c r="S751" s="81">
        <v>607403795</v>
      </c>
    </row>
    <row r="752" spans="1:19" x14ac:dyDescent="0.35">
      <c r="A752" s="81" t="s">
        <v>764</v>
      </c>
      <c r="B752" s="81">
        <v>114</v>
      </c>
      <c r="C752" s="81" t="s">
        <v>1677</v>
      </c>
      <c r="D752" s="81" t="s">
        <v>6270</v>
      </c>
      <c r="E752" s="81" t="s">
        <v>2430</v>
      </c>
      <c r="F752" s="81">
        <v>118096606</v>
      </c>
      <c r="G752" s="81">
        <v>118096606</v>
      </c>
      <c r="H752" s="81">
        <v>118096606</v>
      </c>
      <c r="I752" s="81" t="s">
        <v>2829</v>
      </c>
      <c r="J752" s="81" t="s">
        <v>2833</v>
      </c>
      <c r="K752" s="81">
        <v>27500</v>
      </c>
      <c r="L752" s="81">
        <v>40463</v>
      </c>
      <c r="M752" s="81">
        <v>118124106</v>
      </c>
      <c r="N752" s="81">
        <v>118083643</v>
      </c>
      <c r="O752" s="81">
        <v>118056143</v>
      </c>
      <c r="P752" s="81">
        <v>118124106</v>
      </c>
      <c r="Q752" s="81">
        <v>118096606</v>
      </c>
      <c r="R752" s="81">
        <v>118083643</v>
      </c>
      <c r="S752" s="81">
        <v>118056143</v>
      </c>
    </row>
    <row r="753" spans="1:19" x14ac:dyDescent="0.35">
      <c r="A753" s="81" t="s">
        <v>765</v>
      </c>
      <c r="B753" s="81">
        <v>115</v>
      </c>
      <c r="C753" s="81" t="s">
        <v>1678</v>
      </c>
      <c r="D753" s="81" t="s">
        <v>5595</v>
      </c>
      <c r="E753" s="81" t="s">
        <v>2849</v>
      </c>
      <c r="F753" s="81">
        <v>87915641</v>
      </c>
      <c r="G753" s="81">
        <v>87915641</v>
      </c>
      <c r="H753" s="81">
        <v>87915641</v>
      </c>
      <c r="I753" s="81" t="s">
        <v>2829</v>
      </c>
      <c r="J753" s="81" t="s">
        <v>2833</v>
      </c>
      <c r="K753" s="81">
        <v>49682</v>
      </c>
      <c r="L753" s="81">
        <v>0</v>
      </c>
      <c r="M753" s="81">
        <v>87965323</v>
      </c>
      <c r="N753" s="81">
        <v>87965323</v>
      </c>
      <c r="O753" s="81">
        <v>87915641</v>
      </c>
      <c r="P753" s="81">
        <v>87965323</v>
      </c>
      <c r="Q753" s="81">
        <v>87915641</v>
      </c>
      <c r="R753" s="81">
        <v>87965323</v>
      </c>
      <c r="S753" s="81">
        <v>87915641</v>
      </c>
    </row>
    <row r="754" spans="1:19" x14ac:dyDescent="0.35">
      <c r="A754" s="81" t="s">
        <v>766</v>
      </c>
      <c r="B754" s="81">
        <v>115</v>
      </c>
      <c r="C754" s="81" t="s">
        <v>1678</v>
      </c>
      <c r="D754" s="81" t="s">
        <v>6046</v>
      </c>
      <c r="E754" s="81" t="s">
        <v>2431</v>
      </c>
      <c r="F754" s="81">
        <v>295300068</v>
      </c>
      <c r="G754" s="81">
        <v>293144665</v>
      </c>
      <c r="H754" s="81">
        <v>295300068</v>
      </c>
      <c r="I754" s="81" t="s">
        <v>2829</v>
      </c>
      <c r="J754" s="81" t="s">
        <v>2833</v>
      </c>
      <c r="K754" s="81">
        <v>2813838</v>
      </c>
      <c r="L754" s="81">
        <v>0</v>
      </c>
      <c r="M754" s="81">
        <v>298113906</v>
      </c>
      <c r="N754" s="81">
        <v>298113906</v>
      </c>
      <c r="O754" s="81">
        <v>295300068</v>
      </c>
      <c r="P754" s="81">
        <v>298113906</v>
      </c>
      <c r="Q754" s="81">
        <v>295300068</v>
      </c>
      <c r="R754" s="81">
        <v>298113906</v>
      </c>
      <c r="S754" s="81">
        <v>295300068</v>
      </c>
    </row>
    <row r="755" spans="1:19" x14ac:dyDescent="0.35">
      <c r="A755" s="81" t="s">
        <v>767</v>
      </c>
      <c r="B755" s="81">
        <v>115</v>
      </c>
      <c r="C755" s="81" t="s">
        <v>1678</v>
      </c>
      <c r="D755" s="81" t="s">
        <v>6047</v>
      </c>
      <c r="E755" s="81" t="s">
        <v>2432</v>
      </c>
      <c r="F755" s="81">
        <v>172515183</v>
      </c>
      <c r="G755" s="81">
        <v>174047492</v>
      </c>
      <c r="H755" s="81">
        <v>172515183</v>
      </c>
      <c r="I755" s="81" t="s">
        <v>2829</v>
      </c>
      <c r="J755" s="81" t="s">
        <v>2833</v>
      </c>
      <c r="K755" s="81">
        <v>746476</v>
      </c>
      <c r="L755" s="81">
        <v>0</v>
      </c>
      <c r="M755" s="81">
        <v>173261659</v>
      </c>
      <c r="N755" s="81">
        <v>173261659</v>
      </c>
      <c r="O755" s="81">
        <v>172515183</v>
      </c>
      <c r="P755" s="81">
        <v>173261659</v>
      </c>
      <c r="Q755" s="81">
        <v>172515183</v>
      </c>
      <c r="R755" s="81">
        <v>173261659</v>
      </c>
      <c r="S755" s="81">
        <v>172515183</v>
      </c>
    </row>
    <row r="756" spans="1:19" x14ac:dyDescent="0.35">
      <c r="A756" s="81" t="s">
        <v>768</v>
      </c>
      <c r="B756" s="81">
        <v>115</v>
      </c>
      <c r="C756" s="81" t="s">
        <v>1678</v>
      </c>
      <c r="D756" s="81" t="s">
        <v>6048</v>
      </c>
      <c r="E756" s="81" t="s">
        <v>2433</v>
      </c>
      <c r="F756" s="81">
        <v>69507070</v>
      </c>
      <c r="G756" s="81">
        <v>75567458</v>
      </c>
      <c r="H756" s="81">
        <v>75567458</v>
      </c>
      <c r="I756" s="81" t="s">
        <v>2830</v>
      </c>
      <c r="J756" s="81" t="s">
        <v>2836</v>
      </c>
      <c r="K756" s="81">
        <v>595358</v>
      </c>
      <c r="L756" s="81">
        <v>247153</v>
      </c>
      <c r="M756" s="81">
        <v>76162816</v>
      </c>
      <c r="N756" s="81">
        <v>75915663</v>
      </c>
      <c r="O756" s="81">
        <v>75320305</v>
      </c>
      <c r="P756" s="81">
        <v>76162816</v>
      </c>
      <c r="Q756" s="81">
        <v>75567458</v>
      </c>
      <c r="R756" s="81">
        <v>75915663</v>
      </c>
      <c r="S756" s="81">
        <v>75320305</v>
      </c>
    </row>
    <row r="757" spans="1:19" x14ac:dyDescent="0.35">
      <c r="A757" s="81" t="s">
        <v>769</v>
      </c>
      <c r="B757" s="81">
        <v>116</v>
      </c>
      <c r="C757" s="81" t="s">
        <v>1679</v>
      </c>
      <c r="D757" s="81" t="s">
        <v>5538</v>
      </c>
      <c r="E757" s="81" t="s">
        <v>2062</v>
      </c>
      <c r="F757" s="81">
        <v>6776448</v>
      </c>
      <c r="G757" s="81">
        <v>6776448</v>
      </c>
      <c r="H757" s="81">
        <v>6776448</v>
      </c>
      <c r="I757" s="81" t="s">
        <v>2829</v>
      </c>
      <c r="J757" s="81" t="s">
        <v>2833</v>
      </c>
      <c r="K757" s="81">
        <v>164009</v>
      </c>
      <c r="L757" s="81">
        <v>0</v>
      </c>
      <c r="M757" s="81">
        <v>6940457</v>
      </c>
      <c r="N757" s="81">
        <v>6940457</v>
      </c>
      <c r="O757" s="81">
        <v>6776448</v>
      </c>
      <c r="P757" s="81">
        <v>6940457</v>
      </c>
      <c r="Q757" s="81">
        <v>6776448</v>
      </c>
      <c r="R757" s="81">
        <v>6940457</v>
      </c>
      <c r="S757" s="81">
        <v>6776448</v>
      </c>
    </row>
    <row r="758" spans="1:19" x14ac:dyDescent="0.35">
      <c r="A758" s="81" t="s">
        <v>770</v>
      </c>
      <c r="B758" s="81">
        <v>116</v>
      </c>
      <c r="C758" s="81" t="s">
        <v>1679</v>
      </c>
      <c r="D758" s="81" t="s">
        <v>5629</v>
      </c>
      <c r="E758" s="81" t="s">
        <v>2145</v>
      </c>
      <c r="F758" s="81">
        <v>3092047</v>
      </c>
      <c r="G758" s="81">
        <v>3092047</v>
      </c>
      <c r="H758" s="81">
        <v>3092047</v>
      </c>
      <c r="I758" s="81" t="s">
        <v>2829</v>
      </c>
      <c r="J758" s="81" t="s">
        <v>2833</v>
      </c>
      <c r="K758" s="81">
        <v>130000</v>
      </c>
      <c r="L758" s="81">
        <v>0</v>
      </c>
      <c r="M758" s="81">
        <v>3222047</v>
      </c>
      <c r="N758" s="81">
        <v>3222047</v>
      </c>
      <c r="O758" s="81">
        <v>3092047</v>
      </c>
      <c r="P758" s="81">
        <v>3222047</v>
      </c>
      <c r="Q758" s="81">
        <v>3092047</v>
      </c>
      <c r="R758" s="81">
        <v>3222047</v>
      </c>
      <c r="S758" s="81">
        <v>3092047</v>
      </c>
    </row>
    <row r="759" spans="1:19" x14ac:dyDescent="0.35">
      <c r="A759" s="81" t="s">
        <v>771</v>
      </c>
      <c r="B759" s="81">
        <v>116</v>
      </c>
      <c r="C759" s="81" t="s">
        <v>1679</v>
      </c>
      <c r="D759" s="81" t="s">
        <v>5632</v>
      </c>
      <c r="E759" s="81" t="s">
        <v>2146</v>
      </c>
      <c r="F759" s="81">
        <v>7779483</v>
      </c>
      <c r="G759" s="81">
        <v>7779483</v>
      </c>
      <c r="H759" s="81">
        <v>7779483</v>
      </c>
      <c r="I759" s="81" t="s">
        <v>2829</v>
      </c>
      <c r="J759" s="81" t="s">
        <v>2833</v>
      </c>
      <c r="K759" s="81">
        <v>165700</v>
      </c>
      <c r="L759" s="81">
        <v>0</v>
      </c>
      <c r="M759" s="81">
        <v>7945183</v>
      </c>
      <c r="N759" s="81">
        <v>7945183</v>
      </c>
      <c r="O759" s="81">
        <v>7779483</v>
      </c>
      <c r="P759" s="81">
        <v>7945183</v>
      </c>
      <c r="Q759" s="81">
        <v>7779483</v>
      </c>
      <c r="R759" s="81">
        <v>7945183</v>
      </c>
      <c r="S759" s="81">
        <v>7779483</v>
      </c>
    </row>
    <row r="760" spans="1:19" x14ac:dyDescent="0.35">
      <c r="A760" s="81" t="s">
        <v>772</v>
      </c>
      <c r="B760" s="81">
        <v>116</v>
      </c>
      <c r="C760" s="81" t="s">
        <v>1679</v>
      </c>
      <c r="D760" s="81" t="s">
        <v>5740</v>
      </c>
      <c r="E760" s="81" t="s">
        <v>2064</v>
      </c>
      <c r="F760" s="81">
        <v>23252348</v>
      </c>
      <c r="G760" s="81">
        <v>23252348</v>
      </c>
      <c r="H760" s="81">
        <v>23252348</v>
      </c>
      <c r="I760" s="81" t="s">
        <v>2829</v>
      </c>
      <c r="J760" s="81" t="s">
        <v>2833</v>
      </c>
      <c r="K760" s="81">
        <v>520378</v>
      </c>
      <c r="L760" s="81">
        <v>0</v>
      </c>
      <c r="M760" s="81">
        <v>23772726</v>
      </c>
      <c r="N760" s="81">
        <v>23772726</v>
      </c>
      <c r="O760" s="81">
        <v>23252348</v>
      </c>
      <c r="P760" s="81">
        <v>23772726</v>
      </c>
      <c r="Q760" s="81">
        <v>23252348</v>
      </c>
      <c r="R760" s="81">
        <v>23772726</v>
      </c>
      <c r="S760" s="81">
        <v>23252348</v>
      </c>
    </row>
    <row r="761" spans="1:19" x14ac:dyDescent="0.35">
      <c r="A761" s="81" t="s">
        <v>773</v>
      </c>
      <c r="B761" s="81">
        <v>116</v>
      </c>
      <c r="C761" s="81" t="s">
        <v>1679</v>
      </c>
      <c r="D761" s="81" t="s">
        <v>6026</v>
      </c>
      <c r="E761" s="81" t="s">
        <v>2416</v>
      </c>
      <c r="F761" s="81">
        <v>15010785</v>
      </c>
      <c r="G761" s="81">
        <v>15076197</v>
      </c>
      <c r="H761" s="81">
        <v>15010785</v>
      </c>
      <c r="I761" s="81" t="s">
        <v>2829</v>
      </c>
      <c r="J761" s="81" t="s">
        <v>2833</v>
      </c>
      <c r="K761" s="81">
        <v>372381</v>
      </c>
      <c r="L761" s="81">
        <v>0</v>
      </c>
      <c r="M761" s="81">
        <v>15383166</v>
      </c>
      <c r="N761" s="81">
        <v>15383166</v>
      </c>
      <c r="O761" s="81">
        <v>15010785</v>
      </c>
      <c r="P761" s="81">
        <v>15383166</v>
      </c>
      <c r="Q761" s="81">
        <v>15010785</v>
      </c>
      <c r="R761" s="81">
        <v>15383166</v>
      </c>
      <c r="S761" s="81">
        <v>15010785</v>
      </c>
    </row>
    <row r="762" spans="1:19" x14ac:dyDescent="0.35">
      <c r="A762" s="81" t="s">
        <v>774</v>
      </c>
      <c r="B762" s="81">
        <v>116</v>
      </c>
      <c r="C762" s="81" t="s">
        <v>1679</v>
      </c>
      <c r="D762" s="81" t="s">
        <v>6049</v>
      </c>
      <c r="E762" s="81" t="s">
        <v>2434</v>
      </c>
      <c r="F762" s="81">
        <v>836986498</v>
      </c>
      <c r="G762" s="81">
        <v>863070892</v>
      </c>
      <c r="H762" s="81">
        <v>836986498</v>
      </c>
      <c r="I762" s="81" t="s">
        <v>2829</v>
      </c>
      <c r="J762" s="81" t="s">
        <v>2833</v>
      </c>
      <c r="K762" s="81">
        <v>19871377</v>
      </c>
      <c r="L762" s="81">
        <v>0</v>
      </c>
      <c r="M762" s="81">
        <v>856857875</v>
      </c>
      <c r="N762" s="81">
        <v>856857875</v>
      </c>
      <c r="O762" s="81">
        <v>836986498</v>
      </c>
      <c r="P762" s="81">
        <v>856857875</v>
      </c>
      <c r="Q762" s="81">
        <v>836986498</v>
      </c>
      <c r="R762" s="81">
        <v>856857875</v>
      </c>
      <c r="S762" s="81">
        <v>836986498</v>
      </c>
    </row>
    <row r="763" spans="1:19" x14ac:dyDescent="0.35">
      <c r="A763" s="81" t="s">
        <v>775</v>
      </c>
      <c r="B763" s="81">
        <v>116</v>
      </c>
      <c r="C763" s="81" t="s">
        <v>1679</v>
      </c>
      <c r="D763" s="81" t="s">
        <v>6050</v>
      </c>
      <c r="E763" s="81" t="s">
        <v>2435</v>
      </c>
      <c r="F763" s="81">
        <v>166707777</v>
      </c>
      <c r="G763" s="81">
        <v>191811991</v>
      </c>
      <c r="H763" s="81">
        <v>166707777</v>
      </c>
      <c r="I763" s="81" t="s">
        <v>2829</v>
      </c>
      <c r="J763" s="81" t="s">
        <v>2834</v>
      </c>
      <c r="K763" s="81">
        <v>5630934</v>
      </c>
      <c r="L763" s="81">
        <v>0</v>
      </c>
      <c r="M763" s="81">
        <v>172338711</v>
      </c>
      <c r="N763" s="81">
        <v>172338711</v>
      </c>
      <c r="O763" s="81">
        <v>166707777</v>
      </c>
      <c r="P763" s="81">
        <v>172338711</v>
      </c>
      <c r="Q763" s="81">
        <v>166707777</v>
      </c>
      <c r="R763" s="81">
        <v>172338711</v>
      </c>
      <c r="S763" s="81">
        <v>166707777</v>
      </c>
    </row>
    <row r="764" spans="1:19" x14ac:dyDescent="0.35">
      <c r="A764" s="81" t="s">
        <v>776</v>
      </c>
      <c r="B764" s="81">
        <v>116</v>
      </c>
      <c r="C764" s="81" t="s">
        <v>1679</v>
      </c>
      <c r="D764" s="81" t="s">
        <v>6052</v>
      </c>
      <c r="E764" s="81" t="s">
        <v>2147</v>
      </c>
      <c r="F764" s="81">
        <v>604991063</v>
      </c>
      <c r="G764" s="81">
        <v>634450697</v>
      </c>
      <c r="H764" s="81">
        <v>604991063</v>
      </c>
      <c r="I764" s="81" t="s">
        <v>2829</v>
      </c>
      <c r="J764" s="81" t="s">
        <v>2833</v>
      </c>
      <c r="K764" s="81">
        <v>13569648</v>
      </c>
      <c r="L764" s="81">
        <v>0</v>
      </c>
      <c r="M764" s="81">
        <v>618560711</v>
      </c>
      <c r="N764" s="81">
        <v>618560711</v>
      </c>
      <c r="O764" s="81">
        <v>604991063</v>
      </c>
      <c r="P764" s="81">
        <v>618560711</v>
      </c>
      <c r="Q764" s="81">
        <v>604991063</v>
      </c>
      <c r="R764" s="81">
        <v>618560711</v>
      </c>
      <c r="S764" s="81">
        <v>604991063</v>
      </c>
    </row>
    <row r="765" spans="1:19" x14ac:dyDescent="0.35">
      <c r="A765" s="81" t="s">
        <v>777</v>
      </c>
      <c r="B765" s="81">
        <v>116</v>
      </c>
      <c r="C765" s="81" t="s">
        <v>1679</v>
      </c>
      <c r="D765" s="81" t="s">
        <v>6053</v>
      </c>
      <c r="E765" s="81" t="s">
        <v>2436</v>
      </c>
      <c r="F765" s="81">
        <v>2988045305</v>
      </c>
      <c r="G765" s="81">
        <v>3118755468</v>
      </c>
      <c r="H765" s="81">
        <v>2988045305</v>
      </c>
      <c r="I765" s="81" t="s">
        <v>2829</v>
      </c>
      <c r="J765" s="81" t="s">
        <v>2833</v>
      </c>
      <c r="K765" s="81">
        <v>56215816</v>
      </c>
      <c r="L765" s="81">
        <v>0</v>
      </c>
      <c r="M765" s="81">
        <v>3044261121</v>
      </c>
      <c r="N765" s="81">
        <v>3044261121</v>
      </c>
      <c r="O765" s="81">
        <v>2988045305</v>
      </c>
      <c r="P765" s="81">
        <v>3044261121</v>
      </c>
      <c r="Q765" s="81">
        <v>2988045305</v>
      </c>
      <c r="R765" s="81">
        <v>3044261121</v>
      </c>
      <c r="S765" s="81">
        <v>2988045305</v>
      </c>
    </row>
    <row r="766" spans="1:19" x14ac:dyDescent="0.35">
      <c r="A766" s="81" t="s">
        <v>778</v>
      </c>
      <c r="B766" s="81">
        <v>116</v>
      </c>
      <c r="C766" s="81" t="s">
        <v>1679</v>
      </c>
      <c r="D766" s="81" t="s">
        <v>6054</v>
      </c>
      <c r="E766" s="81" t="s">
        <v>2437</v>
      </c>
      <c r="F766" s="81">
        <v>362544766</v>
      </c>
      <c r="G766" s="81">
        <v>381079437</v>
      </c>
      <c r="H766" s="81">
        <v>362544766</v>
      </c>
      <c r="I766" s="81" t="s">
        <v>2829</v>
      </c>
      <c r="J766" s="81" t="s">
        <v>2833</v>
      </c>
      <c r="K766" s="81">
        <v>11503432</v>
      </c>
      <c r="L766" s="81">
        <v>0</v>
      </c>
      <c r="M766" s="81">
        <v>374048198</v>
      </c>
      <c r="N766" s="81">
        <v>374048198</v>
      </c>
      <c r="O766" s="81">
        <v>362544766</v>
      </c>
      <c r="P766" s="81">
        <v>374048198</v>
      </c>
      <c r="Q766" s="81">
        <v>362544766</v>
      </c>
      <c r="R766" s="81">
        <v>374048198</v>
      </c>
      <c r="S766" s="81">
        <v>362544766</v>
      </c>
    </row>
    <row r="767" spans="1:19" x14ac:dyDescent="0.35">
      <c r="A767" s="81" t="s">
        <v>779</v>
      </c>
      <c r="B767" s="81">
        <v>116</v>
      </c>
      <c r="C767" s="81" t="s">
        <v>1679</v>
      </c>
      <c r="D767" s="81" t="s">
        <v>6056</v>
      </c>
      <c r="E767" s="81" t="s">
        <v>2438</v>
      </c>
      <c r="F767" s="81">
        <v>1195682098</v>
      </c>
      <c r="G767" s="81">
        <v>1235948990</v>
      </c>
      <c r="H767" s="81">
        <v>1195682098</v>
      </c>
      <c r="I767" s="81" t="s">
        <v>2829</v>
      </c>
      <c r="J767" s="81" t="s">
        <v>2833</v>
      </c>
      <c r="K767" s="81">
        <v>28183350</v>
      </c>
      <c r="L767" s="81">
        <v>0</v>
      </c>
      <c r="M767" s="81">
        <v>1223865448</v>
      </c>
      <c r="N767" s="81">
        <v>1223865448</v>
      </c>
      <c r="O767" s="81">
        <v>1195682098</v>
      </c>
      <c r="P767" s="81">
        <v>1223865448</v>
      </c>
      <c r="Q767" s="81">
        <v>1195682098</v>
      </c>
      <c r="R767" s="81">
        <v>1223865448</v>
      </c>
      <c r="S767" s="81">
        <v>1195682098</v>
      </c>
    </row>
    <row r="768" spans="1:19" x14ac:dyDescent="0.35">
      <c r="A768" s="81" t="s">
        <v>780</v>
      </c>
      <c r="B768" s="81">
        <v>116</v>
      </c>
      <c r="C768" s="81" t="s">
        <v>1679</v>
      </c>
      <c r="D768" s="81" t="s">
        <v>6059</v>
      </c>
      <c r="E768" s="81" t="s">
        <v>2220</v>
      </c>
      <c r="F768" s="81">
        <v>169442957</v>
      </c>
      <c r="G768" s="81">
        <v>175105895</v>
      </c>
      <c r="H768" s="81">
        <v>169442957</v>
      </c>
      <c r="I768" s="81" t="s">
        <v>2829</v>
      </c>
      <c r="J768" s="81" t="s">
        <v>2833</v>
      </c>
      <c r="K768" s="81">
        <v>6625811</v>
      </c>
      <c r="L768" s="81">
        <v>0</v>
      </c>
      <c r="M768" s="81">
        <v>176068768</v>
      </c>
      <c r="N768" s="81">
        <v>176068768</v>
      </c>
      <c r="O768" s="81">
        <v>169442957</v>
      </c>
      <c r="P768" s="81">
        <v>176068768</v>
      </c>
      <c r="Q768" s="81">
        <v>169442957</v>
      </c>
      <c r="R768" s="81">
        <v>176068768</v>
      </c>
      <c r="S768" s="81">
        <v>169442957</v>
      </c>
    </row>
    <row r="769" spans="1:19" x14ac:dyDescent="0.35">
      <c r="A769" s="81" t="s">
        <v>781</v>
      </c>
      <c r="B769" s="81">
        <v>116</v>
      </c>
      <c r="C769" s="81" t="s">
        <v>1679</v>
      </c>
      <c r="D769" s="81" t="s">
        <v>6060</v>
      </c>
      <c r="E769" s="81" t="s">
        <v>2439</v>
      </c>
      <c r="F769" s="81">
        <v>148376076</v>
      </c>
      <c r="G769" s="81">
        <v>156951245</v>
      </c>
      <c r="H769" s="81">
        <v>148376076</v>
      </c>
      <c r="I769" s="81" t="s">
        <v>2829</v>
      </c>
      <c r="J769" s="81" t="s">
        <v>2833</v>
      </c>
      <c r="K769" s="81">
        <v>4820069</v>
      </c>
      <c r="L769" s="81">
        <v>0</v>
      </c>
      <c r="M769" s="81">
        <v>153196145</v>
      </c>
      <c r="N769" s="81">
        <v>153196145</v>
      </c>
      <c r="O769" s="81">
        <v>148376076</v>
      </c>
      <c r="P769" s="81">
        <v>153196145</v>
      </c>
      <c r="Q769" s="81">
        <v>148376076</v>
      </c>
      <c r="R769" s="81">
        <v>153196145</v>
      </c>
      <c r="S769" s="81">
        <v>148376076</v>
      </c>
    </row>
    <row r="770" spans="1:19" x14ac:dyDescent="0.35">
      <c r="A770" s="81" t="s">
        <v>782</v>
      </c>
      <c r="B770" s="81">
        <v>116</v>
      </c>
      <c r="C770" s="81" t="s">
        <v>1679</v>
      </c>
      <c r="D770" s="81" t="s">
        <v>6062</v>
      </c>
      <c r="E770" s="81" t="s">
        <v>2069</v>
      </c>
      <c r="F770" s="81">
        <v>287548872</v>
      </c>
      <c r="G770" s="81">
        <v>295677506</v>
      </c>
      <c r="H770" s="81">
        <v>287548872</v>
      </c>
      <c r="I770" s="81" t="s">
        <v>2829</v>
      </c>
      <c r="J770" s="81" t="s">
        <v>2833</v>
      </c>
      <c r="K770" s="81">
        <v>6925884</v>
      </c>
      <c r="L770" s="81">
        <v>0</v>
      </c>
      <c r="M770" s="81">
        <v>294474756</v>
      </c>
      <c r="N770" s="81">
        <v>294474756</v>
      </c>
      <c r="O770" s="81">
        <v>287548872</v>
      </c>
      <c r="P770" s="81">
        <v>294474756</v>
      </c>
      <c r="Q770" s="81">
        <v>287548872</v>
      </c>
      <c r="R770" s="81">
        <v>294474756</v>
      </c>
      <c r="S770" s="81">
        <v>287548872</v>
      </c>
    </row>
    <row r="771" spans="1:19" x14ac:dyDescent="0.35">
      <c r="A771" s="81" t="s">
        <v>783</v>
      </c>
      <c r="B771" s="81">
        <v>116</v>
      </c>
      <c r="C771" s="81" t="s">
        <v>1679</v>
      </c>
      <c r="D771" s="81" t="s">
        <v>6063</v>
      </c>
      <c r="E771" s="81" t="s">
        <v>2440</v>
      </c>
      <c r="F771" s="81">
        <v>29642679</v>
      </c>
      <c r="G771" s="81">
        <v>28900238</v>
      </c>
      <c r="H771" s="81">
        <v>29642679</v>
      </c>
      <c r="I771" s="81" t="s">
        <v>2829</v>
      </c>
      <c r="J771" s="81" t="s">
        <v>2833</v>
      </c>
      <c r="K771" s="81">
        <v>1043790</v>
      </c>
      <c r="L771" s="81">
        <v>0</v>
      </c>
      <c r="M771" s="81">
        <v>30686469</v>
      </c>
      <c r="N771" s="81">
        <v>30686469</v>
      </c>
      <c r="O771" s="81">
        <v>29642679</v>
      </c>
      <c r="P771" s="81">
        <v>30686469</v>
      </c>
      <c r="Q771" s="81">
        <v>29642679</v>
      </c>
      <c r="R771" s="81">
        <v>30686469</v>
      </c>
      <c r="S771" s="81">
        <v>29642679</v>
      </c>
    </row>
    <row r="772" spans="1:19" x14ac:dyDescent="0.35">
      <c r="A772" s="81" t="s">
        <v>784</v>
      </c>
      <c r="B772" s="81">
        <v>116</v>
      </c>
      <c r="C772" s="81" t="s">
        <v>1679</v>
      </c>
      <c r="D772" s="81" t="s">
        <v>6144</v>
      </c>
      <c r="E772" s="81" t="s">
        <v>2441</v>
      </c>
      <c r="F772" s="81">
        <v>114066003</v>
      </c>
      <c r="G772" s="81">
        <v>114066003</v>
      </c>
      <c r="H772" s="81">
        <v>114066003</v>
      </c>
      <c r="I772" s="81" t="s">
        <v>2829</v>
      </c>
      <c r="J772" s="81" t="s">
        <v>2833</v>
      </c>
      <c r="K772" s="81">
        <v>3104989</v>
      </c>
      <c r="L772" s="81">
        <v>0</v>
      </c>
      <c r="M772" s="81">
        <v>117170992</v>
      </c>
      <c r="N772" s="81">
        <v>117170992</v>
      </c>
      <c r="O772" s="81">
        <v>114066003</v>
      </c>
      <c r="P772" s="81">
        <v>117170992</v>
      </c>
      <c r="Q772" s="81">
        <v>114066003</v>
      </c>
      <c r="R772" s="81">
        <v>117170992</v>
      </c>
      <c r="S772" s="81">
        <v>114066003</v>
      </c>
    </row>
    <row r="773" spans="1:19" x14ac:dyDescent="0.35">
      <c r="A773" s="81" t="s">
        <v>785</v>
      </c>
      <c r="B773" s="81">
        <v>116</v>
      </c>
      <c r="C773" s="81" t="s">
        <v>1679</v>
      </c>
      <c r="D773" s="81" t="s">
        <v>6526</v>
      </c>
      <c r="E773" s="81" t="s">
        <v>2071</v>
      </c>
      <c r="F773" s="81">
        <v>689044588</v>
      </c>
      <c r="G773" s="81">
        <v>716649801</v>
      </c>
      <c r="H773" s="81">
        <v>689044588</v>
      </c>
      <c r="I773" s="81" t="s">
        <v>2829</v>
      </c>
      <c r="J773" s="81" t="s">
        <v>2833</v>
      </c>
      <c r="K773" s="81">
        <v>15288231</v>
      </c>
      <c r="L773" s="81">
        <v>0</v>
      </c>
      <c r="M773" s="81">
        <v>704332819</v>
      </c>
      <c r="N773" s="81">
        <v>704332819</v>
      </c>
      <c r="O773" s="81">
        <v>689044588</v>
      </c>
      <c r="P773" s="81">
        <v>704332819</v>
      </c>
      <c r="Q773" s="81">
        <v>689044588</v>
      </c>
      <c r="R773" s="81">
        <v>704332819</v>
      </c>
      <c r="S773" s="81">
        <v>689044588</v>
      </c>
    </row>
    <row r="774" spans="1:19" x14ac:dyDescent="0.35">
      <c r="A774" s="81" t="s">
        <v>786</v>
      </c>
      <c r="B774" s="81">
        <v>117</v>
      </c>
      <c r="C774" s="81" t="s">
        <v>1680</v>
      </c>
      <c r="D774" s="81" t="s">
        <v>5895</v>
      </c>
      <c r="E774" s="81" t="s">
        <v>2318</v>
      </c>
      <c r="F774" s="81">
        <v>86199622</v>
      </c>
      <c r="G774" s="81">
        <v>83311024</v>
      </c>
      <c r="H774" s="81">
        <v>86199622</v>
      </c>
      <c r="I774" s="81" t="s">
        <v>2829</v>
      </c>
      <c r="J774" s="81" t="s">
        <v>2835</v>
      </c>
      <c r="K774" s="81">
        <v>271660</v>
      </c>
      <c r="L774" s="81">
        <v>357665</v>
      </c>
      <c r="M774" s="81">
        <v>86471282</v>
      </c>
      <c r="N774" s="81">
        <v>86113617</v>
      </c>
      <c r="O774" s="81">
        <v>85841957</v>
      </c>
      <c r="P774" s="81">
        <v>86471282</v>
      </c>
      <c r="Q774" s="81">
        <v>86199622</v>
      </c>
      <c r="R774" s="81">
        <v>86113617</v>
      </c>
      <c r="S774" s="81">
        <v>85841957</v>
      </c>
    </row>
    <row r="775" spans="1:19" x14ac:dyDescent="0.35">
      <c r="A775" s="81" t="s">
        <v>787</v>
      </c>
      <c r="B775" s="81">
        <v>117</v>
      </c>
      <c r="C775" s="81" t="s">
        <v>1680</v>
      </c>
      <c r="D775" s="81" t="s">
        <v>5898</v>
      </c>
      <c r="E775" s="81" t="s">
        <v>2319</v>
      </c>
      <c r="F775" s="81">
        <v>12741343</v>
      </c>
      <c r="G775" s="81">
        <v>12741343</v>
      </c>
      <c r="H775" s="81">
        <v>12741343</v>
      </c>
      <c r="I775" s="81" t="s">
        <v>2829</v>
      </c>
      <c r="J775" s="81" t="s">
        <v>2833</v>
      </c>
      <c r="K775" s="81">
        <v>121030</v>
      </c>
      <c r="L775" s="81">
        <v>0</v>
      </c>
      <c r="M775" s="81">
        <v>12862373</v>
      </c>
      <c r="N775" s="81">
        <v>12862373</v>
      </c>
      <c r="O775" s="81">
        <v>12741343</v>
      </c>
      <c r="P775" s="81">
        <v>12862373</v>
      </c>
      <c r="Q775" s="81">
        <v>12741343</v>
      </c>
      <c r="R775" s="81">
        <v>12862373</v>
      </c>
      <c r="S775" s="81">
        <v>12741343</v>
      </c>
    </row>
    <row r="776" spans="1:19" x14ac:dyDescent="0.35">
      <c r="A776" s="81" t="s">
        <v>788</v>
      </c>
      <c r="B776" s="81">
        <v>117</v>
      </c>
      <c r="C776" s="81" t="s">
        <v>1680</v>
      </c>
      <c r="D776" s="81" t="s">
        <v>6064</v>
      </c>
      <c r="E776" s="81" t="s">
        <v>2442</v>
      </c>
      <c r="F776" s="81">
        <v>640455893</v>
      </c>
      <c r="G776" s="81">
        <v>693392178</v>
      </c>
      <c r="H776" s="81">
        <v>640455893</v>
      </c>
      <c r="I776" s="81" t="s">
        <v>2829</v>
      </c>
      <c r="J776" s="81" t="s">
        <v>2834</v>
      </c>
      <c r="K776" s="81">
        <v>30953800</v>
      </c>
      <c r="L776" s="81">
        <v>13771490</v>
      </c>
      <c r="M776" s="81">
        <v>671409693</v>
      </c>
      <c r="N776" s="81">
        <v>657638203</v>
      </c>
      <c r="O776" s="81">
        <v>626684403</v>
      </c>
      <c r="P776" s="81">
        <v>1018672913</v>
      </c>
      <c r="Q776" s="81">
        <v>987719113</v>
      </c>
      <c r="R776" s="81">
        <v>1004901423</v>
      </c>
      <c r="S776" s="81">
        <v>973947623</v>
      </c>
    </row>
    <row r="777" spans="1:19" x14ac:dyDescent="0.35">
      <c r="A777" s="81" t="s">
        <v>789</v>
      </c>
      <c r="B777" s="81">
        <v>117</v>
      </c>
      <c r="C777" s="81" t="s">
        <v>1680</v>
      </c>
      <c r="D777" s="81" t="s">
        <v>6066</v>
      </c>
      <c r="E777" s="81" t="s">
        <v>2004</v>
      </c>
      <c r="F777" s="81">
        <v>121319987</v>
      </c>
      <c r="G777" s="81">
        <v>139176057</v>
      </c>
      <c r="H777" s="81">
        <v>139176057</v>
      </c>
      <c r="I777" s="81" t="s">
        <v>2830</v>
      </c>
      <c r="J777" s="81" t="s">
        <v>2836</v>
      </c>
      <c r="K777" s="81">
        <v>10753340</v>
      </c>
      <c r="L777" s="81">
        <v>0</v>
      </c>
      <c r="M777" s="81">
        <v>149929397</v>
      </c>
      <c r="N777" s="81">
        <v>149929397</v>
      </c>
      <c r="O777" s="81">
        <v>139176057</v>
      </c>
      <c r="P777" s="81">
        <v>149929397</v>
      </c>
      <c r="Q777" s="81">
        <v>139176057</v>
      </c>
      <c r="R777" s="81">
        <v>149929397</v>
      </c>
      <c r="S777" s="81">
        <v>139176057</v>
      </c>
    </row>
    <row r="778" spans="1:19" x14ac:dyDescent="0.35">
      <c r="A778" s="81" t="s">
        <v>790</v>
      </c>
      <c r="B778" s="81">
        <v>117</v>
      </c>
      <c r="C778" s="81" t="s">
        <v>1680</v>
      </c>
      <c r="D778" s="81" t="s">
        <v>6068</v>
      </c>
      <c r="E778" s="81" t="s">
        <v>2851</v>
      </c>
      <c r="F778" s="81">
        <v>1142578699</v>
      </c>
      <c r="G778" s="81">
        <v>1146425979</v>
      </c>
      <c r="H778" s="81">
        <v>1142578699</v>
      </c>
      <c r="I778" s="81" t="s">
        <v>2829</v>
      </c>
      <c r="J778" s="81" t="s">
        <v>2833</v>
      </c>
      <c r="K778" s="81">
        <v>6353150</v>
      </c>
      <c r="L778" s="81">
        <v>5284380</v>
      </c>
      <c r="M778" s="81">
        <v>1148931849</v>
      </c>
      <c r="N778" s="81">
        <v>1143647469</v>
      </c>
      <c r="O778" s="81">
        <v>1137294319</v>
      </c>
      <c r="P778" s="81">
        <v>1148931849</v>
      </c>
      <c r="Q778" s="81">
        <v>1142578699</v>
      </c>
      <c r="R778" s="81">
        <v>1143647469</v>
      </c>
      <c r="S778" s="81">
        <v>1137294319</v>
      </c>
    </row>
    <row r="779" spans="1:19" x14ac:dyDescent="0.35">
      <c r="A779" s="81" t="s">
        <v>791</v>
      </c>
      <c r="B779" s="81">
        <v>117</v>
      </c>
      <c r="C779" s="81" t="s">
        <v>1680</v>
      </c>
      <c r="D779" s="81" t="s">
        <v>6069</v>
      </c>
      <c r="E779" s="81" t="s">
        <v>2444</v>
      </c>
      <c r="F779" s="81">
        <v>35506494</v>
      </c>
      <c r="G779" s="81">
        <v>36567215</v>
      </c>
      <c r="H779" s="81">
        <v>35506494</v>
      </c>
      <c r="I779" s="81" t="s">
        <v>2829</v>
      </c>
      <c r="J779" s="81" t="s">
        <v>2833</v>
      </c>
      <c r="K779" s="81">
        <v>172630</v>
      </c>
      <c r="L779" s="81">
        <v>126585</v>
      </c>
      <c r="M779" s="81">
        <v>35679124</v>
      </c>
      <c r="N779" s="81">
        <v>35552539</v>
      </c>
      <c r="O779" s="81">
        <v>35379909</v>
      </c>
      <c r="P779" s="81">
        <v>35679124</v>
      </c>
      <c r="Q779" s="81">
        <v>35506494</v>
      </c>
      <c r="R779" s="81">
        <v>35552539</v>
      </c>
      <c r="S779" s="81">
        <v>35379909</v>
      </c>
    </row>
    <row r="780" spans="1:19" x14ac:dyDescent="0.35">
      <c r="A780" s="81" t="s">
        <v>792</v>
      </c>
      <c r="B780" s="81">
        <v>118</v>
      </c>
      <c r="C780" s="81" t="s">
        <v>1681</v>
      </c>
      <c r="D780" s="81" t="s">
        <v>6070</v>
      </c>
      <c r="E780" s="81" t="s">
        <v>2445</v>
      </c>
      <c r="F780" s="81">
        <v>1150142746</v>
      </c>
      <c r="G780" s="81">
        <v>1150142746</v>
      </c>
      <c r="H780" s="81">
        <v>1150142746</v>
      </c>
      <c r="I780" s="81" t="s">
        <v>2829</v>
      </c>
      <c r="J780" s="81" t="s">
        <v>2832</v>
      </c>
      <c r="K780" s="81">
        <v>3394015</v>
      </c>
      <c r="L780" s="81">
        <v>0</v>
      </c>
      <c r="M780" s="81">
        <v>1153536761</v>
      </c>
      <c r="N780" s="81">
        <v>1153536761</v>
      </c>
      <c r="O780" s="81">
        <v>1150142746</v>
      </c>
      <c r="P780" s="81">
        <v>1422593951</v>
      </c>
      <c r="Q780" s="81">
        <v>1419199936</v>
      </c>
      <c r="R780" s="81">
        <v>1422593951</v>
      </c>
      <c r="S780" s="81">
        <v>1419199936</v>
      </c>
    </row>
    <row r="781" spans="1:19" x14ac:dyDescent="0.35">
      <c r="A781" s="81" t="s">
        <v>793</v>
      </c>
      <c r="B781" s="81">
        <v>119</v>
      </c>
      <c r="C781" s="81" t="s">
        <v>1682</v>
      </c>
      <c r="D781" s="81" t="s">
        <v>5507</v>
      </c>
      <c r="E781" s="81" t="s">
        <v>2037</v>
      </c>
      <c r="F781" s="81">
        <v>4769730</v>
      </c>
      <c r="G781" s="81">
        <v>4769730</v>
      </c>
      <c r="H781" s="81">
        <v>4769730</v>
      </c>
      <c r="I781" s="81" t="s">
        <v>2829</v>
      </c>
      <c r="J781" s="81" t="s">
        <v>2833</v>
      </c>
      <c r="K781" s="81">
        <v>167980</v>
      </c>
      <c r="L781" s="81">
        <v>0</v>
      </c>
      <c r="M781" s="81">
        <v>4937710</v>
      </c>
      <c r="N781" s="81">
        <v>4937710</v>
      </c>
      <c r="O781" s="81">
        <v>4769730</v>
      </c>
      <c r="P781" s="81">
        <v>4937710</v>
      </c>
      <c r="Q781" s="81">
        <v>4769730</v>
      </c>
      <c r="R781" s="81">
        <v>4937710</v>
      </c>
      <c r="S781" s="81">
        <v>4769730</v>
      </c>
    </row>
    <row r="782" spans="1:19" x14ac:dyDescent="0.35">
      <c r="A782" s="81" t="s">
        <v>794</v>
      </c>
      <c r="B782" s="81">
        <v>119</v>
      </c>
      <c r="C782" s="81" t="s">
        <v>1682</v>
      </c>
      <c r="D782" s="81" t="s">
        <v>6071</v>
      </c>
      <c r="E782" s="81" t="s">
        <v>2446</v>
      </c>
      <c r="F782" s="81">
        <v>187454134</v>
      </c>
      <c r="G782" s="81">
        <v>196939368</v>
      </c>
      <c r="H782" s="81">
        <v>187454134</v>
      </c>
      <c r="I782" s="81" t="s">
        <v>2829</v>
      </c>
      <c r="J782" s="81" t="s">
        <v>2833</v>
      </c>
      <c r="K782" s="81">
        <v>2230070</v>
      </c>
      <c r="L782" s="81">
        <v>0</v>
      </c>
      <c r="M782" s="81">
        <v>189684204</v>
      </c>
      <c r="N782" s="81">
        <v>189684204</v>
      </c>
      <c r="O782" s="81">
        <v>187454134</v>
      </c>
      <c r="P782" s="81">
        <v>189684204</v>
      </c>
      <c r="Q782" s="81">
        <v>187454134</v>
      </c>
      <c r="R782" s="81">
        <v>189684204</v>
      </c>
      <c r="S782" s="81">
        <v>187454134</v>
      </c>
    </row>
    <row r="783" spans="1:19" x14ac:dyDescent="0.35">
      <c r="A783" s="81" t="s">
        <v>795</v>
      </c>
      <c r="B783" s="81">
        <v>119</v>
      </c>
      <c r="C783" s="81" t="s">
        <v>1682</v>
      </c>
      <c r="D783" s="81" t="s">
        <v>6074</v>
      </c>
      <c r="E783" s="81" t="s">
        <v>1843</v>
      </c>
      <c r="F783" s="81">
        <v>702281442</v>
      </c>
      <c r="G783" s="81">
        <v>759125053</v>
      </c>
      <c r="H783" s="81">
        <v>759125053</v>
      </c>
      <c r="I783" s="81" t="s">
        <v>2830</v>
      </c>
      <c r="J783" s="81" t="s">
        <v>2836</v>
      </c>
      <c r="K783" s="81">
        <v>10642425</v>
      </c>
      <c r="L783" s="81">
        <v>0</v>
      </c>
      <c r="M783" s="81">
        <v>769767478</v>
      </c>
      <c r="N783" s="81">
        <v>769767478</v>
      </c>
      <c r="O783" s="81">
        <v>759125053</v>
      </c>
      <c r="P783" s="81">
        <v>803554048</v>
      </c>
      <c r="Q783" s="81">
        <v>792911623</v>
      </c>
      <c r="R783" s="81">
        <v>803554048</v>
      </c>
      <c r="S783" s="81">
        <v>792911623</v>
      </c>
    </row>
    <row r="784" spans="1:19" x14ac:dyDescent="0.35">
      <c r="A784" s="81" t="s">
        <v>796</v>
      </c>
      <c r="B784" s="81">
        <v>119</v>
      </c>
      <c r="C784" s="81" t="s">
        <v>1682</v>
      </c>
      <c r="D784" s="81" t="s">
        <v>6076</v>
      </c>
      <c r="E784" s="81" t="s">
        <v>2447</v>
      </c>
      <c r="F784" s="81">
        <v>194747026</v>
      </c>
      <c r="G784" s="81">
        <v>234236564</v>
      </c>
      <c r="H784" s="81">
        <v>234236564</v>
      </c>
      <c r="I784" s="81" t="s">
        <v>2830</v>
      </c>
      <c r="J784" s="81" t="s">
        <v>2836</v>
      </c>
      <c r="K784" s="81">
        <v>2500460</v>
      </c>
      <c r="L784" s="81">
        <v>0</v>
      </c>
      <c r="M784" s="81">
        <v>236737024</v>
      </c>
      <c r="N784" s="81">
        <v>236737024</v>
      </c>
      <c r="O784" s="81">
        <v>234236564</v>
      </c>
      <c r="P784" s="81">
        <v>236737024</v>
      </c>
      <c r="Q784" s="81">
        <v>234236564</v>
      </c>
      <c r="R784" s="81">
        <v>236737024</v>
      </c>
      <c r="S784" s="81">
        <v>234236564</v>
      </c>
    </row>
    <row r="785" spans="1:19" x14ac:dyDescent="0.35">
      <c r="A785" s="81" t="s">
        <v>797</v>
      </c>
      <c r="B785" s="81">
        <v>119</v>
      </c>
      <c r="C785" s="81" t="s">
        <v>1682</v>
      </c>
      <c r="D785" s="81" t="s">
        <v>6353</v>
      </c>
      <c r="E785" s="81" t="s">
        <v>2038</v>
      </c>
      <c r="F785" s="81">
        <v>20167287</v>
      </c>
      <c r="G785" s="81">
        <v>20167287</v>
      </c>
      <c r="H785" s="81">
        <v>20167287</v>
      </c>
      <c r="I785" s="81" t="s">
        <v>2829</v>
      </c>
      <c r="J785" s="81" t="s">
        <v>2833</v>
      </c>
      <c r="K785" s="81">
        <v>258680</v>
      </c>
      <c r="L785" s="81">
        <v>0</v>
      </c>
      <c r="M785" s="81">
        <v>20425967</v>
      </c>
      <c r="N785" s="81">
        <v>20425967</v>
      </c>
      <c r="O785" s="81">
        <v>20167287</v>
      </c>
      <c r="P785" s="81">
        <v>20425967</v>
      </c>
      <c r="Q785" s="81">
        <v>20167287</v>
      </c>
      <c r="R785" s="81">
        <v>20425967</v>
      </c>
      <c r="S785" s="81">
        <v>20167287</v>
      </c>
    </row>
    <row r="786" spans="1:19" x14ac:dyDescent="0.35">
      <c r="A786" s="81" t="s">
        <v>798</v>
      </c>
      <c r="B786" s="81">
        <v>119</v>
      </c>
      <c r="C786" s="81" t="s">
        <v>1682</v>
      </c>
      <c r="D786" s="81" t="s">
        <v>6448</v>
      </c>
      <c r="E786" s="81" t="s">
        <v>2448</v>
      </c>
      <c r="F786" s="81">
        <v>7372694</v>
      </c>
      <c r="G786" s="81">
        <v>7372694</v>
      </c>
      <c r="H786" s="81">
        <v>7372694</v>
      </c>
      <c r="I786" s="81" t="s">
        <v>2829</v>
      </c>
      <c r="J786" s="81" t="s">
        <v>2833</v>
      </c>
      <c r="K786" s="81">
        <v>90000</v>
      </c>
      <c r="L786" s="81">
        <v>0</v>
      </c>
      <c r="M786" s="81">
        <v>7462694</v>
      </c>
      <c r="N786" s="81">
        <v>7462694</v>
      </c>
      <c r="O786" s="81">
        <v>7372694</v>
      </c>
      <c r="P786" s="81">
        <v>7462694</v>
      </c>
      <c r="Q786" s="81">
        <v>7372694</v>
      </c>
      <c r="R786" s="81">
        <v>7462694</v>
      </c>
      <c r="S786" s="81">
        <v>7372694</v>
      </c>
    </row>
    <row r="787" spans="1:19" x14ac:dyDescent="0.35">
      <c r="A787" s="81" t="s">
        <v>799</v>
      </c>
      <c r="B787" s="81">
        <v>120</v>
      </c>
      <c r="C787" s="81" t="s">
        <v>1683</v>
      </c>
      <c r="D787" s="81" t="s">
        <v>6079</v>
      </c>
      <c r="E787" s="81" t="s">
        <v>2449</v>
      </c>
      <c r="F787" s="81">
        <v>688839735</v>
      </c>
      <c r="G787" s="81">
        <v>688286468</v>
      </c>
      <c r="H787" s="81">
        <v>688839735</v>
      </c>
      <c r="I787" s="81" t="s">
        <v>2829</v>
      </c>
      <c r="J787" s="81" t="s">
        <v>2833</v>
      </c>
      <c r="K787" s="81">
        <v>16361236</v>
      </c>
      <c r="L787" s="81">
        <v>0</v>
      </c>
      <c r="M787" s="81">
        <v>705200971</v>
      </c>
      <c r="N787" s="81">
        <v>705200971</v>
      </c>
      <c r="O787" s="81">
        <v>688839735</v>
      </c>
      <c r="P787" s="81">
        <v>739123271</v>
      </c>
      <c r="Q787" s="81">
        <v>722762035</v>
      </c>
      <c r="R787" s="81">
        <v>739123271</v>
      </c>
      <c r="S787" s="81">
        <v>722762035</v>
      </c>
    </row>
    <row r="788" spans="1:19" x14ac:dyDescent="0.35">
      <c r="A788" s="81" t="s">
        <v>800</v>
      </c>
      <c r="B788" s="81">
        <v>120</v>
      </c>
      <c r="C788" s="81" t="s">
        <v>1683</v>
      </c>
      <c r="D788" s="81" t="s">
        <v>6080</v>
      </c>
      <c r="E788" s="81" t="s">
        <v>2450</v>
      </c>
      <c r="F788" s="81">
        <v>283957701</v>
      </c>
      <c r="G788" s="81">
        <v>292730840</v>
      </c>
      <c r="H788" s="81">
        <v>283957701</v>
      </c>
      <c r="I788" s="81" t="s">
        <v>2829</v>
      </c>
      <c r="J788" s="81" t="s">
        <v>2833</v>
      </c>
      <c r="K788" s="81">
        <v>7121798</v>
      </c>
      <c r="L788" s="81">
        <v>0</v>
      </c>
      <c r="M788" s="81">
        <v>291079499</v>
      </c>
      <c r="N788" s="81">
        <v>291079499</v>
      </c>
      <c r="O788" s="81">
        <v>283957701</v>
      </c>
      <c r="P788" s="81">
        <v>536457599</v>
      </c>
      <c r="Q788" s="81">
        <v>529335801</v>
      </c>
      <c r="R788" s="81">
        <v>536457599</v>
      </c>
      <c r="S788" s="81">
        <v>529335801</v>
      </c>
    </row>
    <row r="789" spans="1:19" x14ac:dyDescent="0.35">
      <c r="A789" s="81" t="s">
        <v>801</v>
      </c>
      <c r="B789" s="81">
        <v>120</v>
      </c>
      <c r="C789" s="81" t="s">
        <v>1683</v>
      </c>
      <c r="D789" s="81" t="s">
        <v>6081</v>
      </c>
      <c r="E789" s="81" t="s">
        <v>2451</v>
      </c>
      <c r="F789" s="81">
        <v>876895579</v>
      </c>
      <c r="G789" s="81">
        <v>873355492</v>
      </c>
      <c r="H789" s="81">
        <v>876895579</v>
      </c>
      <c r="I789" s="81" t="s">
        <v>2829</v>
      </c>
      <c r="J789" s="81" t="s">
        <v>2833</v>
      </c>
      <c r="K789" s="81">
        <v>4696428</v>
      </c>
      <c r="L789" s="81">
        <v>6322730</v>
      </c>
      <c r="M789" s="81">
        <v>881592007</v>
      </c>
      <c r="N789" s="81">
        <v>875269277</v>
      </c>
      <c r="O789" s="81">
        <v>870572849</v>
      </c>
      <c r="P789" s="81">
        <v>881592007</v>
      </c>
      <c r="Q789" s="81">
        <v>876895579</v>
      </c>
      <c r="R789" s="81">
        <v>875269277</v>
      </c>
      <c r="S789" s="81">
        <v>870572849</v>
      </c>
    </row>
    <row r="790" spans="1:19" x14ac:dyDescent="0.35">
      <c r="A790" s="81" t="s">
        <v>802</v>
      </c>
      <c r="B790" s="81">
        <v>120</v>
      </c>
      <c r="C790" s="81" t="s">
        <v>1683</v>
      </c>
      <c r="D790" s="81" t="s">
        <v>6197</v>
      </c>
      <c r="E790" s="81" t="s">
        <v>2077</v>
      </c>
      <c r="F790" s="81">
        <v>628900</v>
      </c>
      <c r="G790" s="81">
        <v>628900</v>
      </c>
      <c r="H790" s="81">
        <v>628900</v>
      </c>
      <c r="I790" s="81" t="s">
        <v>2829</v>
      </c>
      <c r="J790" s="81" t="s">
        <v>2833</v>
      </c>
      <c r="K790" s="81">
        <v>0</v>
      </c>
      <c r="L790" s="81">
        <v>0</v>
      </c>
      <c r="M790" s="81">
        <v>628900</v>
      </c>
      <c r="N790" s="81">
        <v>628900</v>
      </c>
      <c r="O790" s="81">
        <v>628900</v>
      </c>
      <c r="P790" s="81">
        <v>628900</v>
      </c>
      <c r="Q790" s="81">
        <v>628900</v>
      </c>
      <c r="R790" s="81">
        <v>628900</v>
      </c>
      <c r="S790" s="81">
        <v>628900</v>
      </c>
    </row>
    <row r="791" spans="1:19" x14ac:dyDescent="0.35">
      <c r="A791" s="81" t="s">
        <v>803</v>
      </c>
      <c r="B791" s="81">
        <v>120</v>
      </c>
      <c r="C791" s="81" t="s">
        <v>1683</v>
      </c>
      <c r="D791" s="81" t="s">
        <v>6281</v>
      </c>
      <c r="E791" s="81" t="s">
        <v>2452</v>
      </c>
      <c r="F791" s="81">
        <v>208361816</v>
      </c>
      <c r="G791" s="81">
        <v>215067988</v>
      </c>
      <c r="H791" s="81">
        <v>208361816</v>
      </c>
      <c r="I791" s="81" t="s">
        <v>2829</v>
      </c>
      <c r="J791" s="81" t="s">
        <v>2833</v>
      </c>
      <c r="K791" s="81">
        <v>2643875</v>
      </c>
      <c r="L791" s="81">
        <v>4354376</v>
      </c>
      <c r="M791" s="81">
        <v>211005691</v>
      </c>
      <c r="N791" s="81">
        <v>206651315</v>
      </c>
      <c r="O791" s="81">
        <v>204007440</v>
      </c>
      <c r="P791" s="81">
        <v>800631391</v>
      </c>
      <c r="Q791" s="81">
        <v>797987516</v>
      </c>
      <c r="R791" s="81">
        <v>796277015</v>
      </c>
      <c r="S791" s="81">
        <v>793633140</v>
      </c>
    </row>
    <row r="792" spans="1:19" x14ac:dyDescent="0.35">
      <c r="A792" s="81" t="s">
        <v>804</v>
      </c>
      <c r="B792" s="81">
        <v>121</v>
      </c>
      <c r="C792" s="81" t="s">
        <v>1684</v>
      </c>
      <c r="D792" s="81" t="s">
        <v>6083</v>
      </c>
      <c r="E792" s="81" t="s">
        <v>2453</v>
      </c>
      <c r="F792" s="81">
        <v>303376985</v>
      </c>
      <c r="G792" s="81">
        <v>320261201</v>
      </c>
      <c r="H792" s="81">
        <v>320261201</v>
      </c>
      <c r="I792" s="81" t="s">
        <v>2830</v>
      </c>
      <c r="J792" s="81" t="s">
        <v>2836</v>
      </c>
      <c r="K792" s="81">
        <v>5262731</v>
      </c>
      <c r="L792" s="81">
        <v>11991455</v>
      </c>
      <c r="M792" s="81">
        <v>325523932</v>
      </c>
      <c r="N792" s="81">
        <v>313532477</v>
      </c>
      <c r="O792" s="81">
        <v>308269746</v>
      </c>
      <c r="P792" s="81">
        <v>325523932</v>
      </c>
      <c r="Q792" s="81">
        <v>320261201</v>
      </c>
      <c r="R792" s="81">
        <v>313532477</v>
      </c>
      <c r="S792" s="81">
        <v>308269746</v>
      </c>
    </row>
    <row r="793" spans="1:19" x14ac:dyDescent="0.35">
      <c r="A793" s="81" t="s">
        <v>805</v>
      </c>
      <c r="B793" s="81">
        <v>121</v>
      </c>
      <c r="C793" s="81" t="s">
        <v>1684</v>
      </c>
      <c r="D793" s="81" t="s">
        <v>6087</v>
      </c>
      <c r="E793" s="81" t="s">
        <v>2454</v>
      </c>
      <c r="F793" s="81">
        <v>426440487</v>
      </c>
      <c r="G793" s="81">
        <v>426440487</v>
      </c>
      <c r="H793" s="81">
        <v>426440487</v>
      </c>
      <c r="I793" s="81" t="s">
        <v>2829</v>
      </c>
      <c r="J793" s="81" t="s">
        <v>2832</v>
      </c>
      <c r="K793" s="81">
        <v>17610112</v>
      </c>
      <c r="L793" s="81">
        <v>0</v>
      </c>
      <c r="M793" s="81">
        <v>444050599</v>
      </c>
      <c r="N793" s="81">
        <v>444050599</v>
      </c>
      <c r="O793" s="81">
        <v>426440487</v>
      </c>
      <c r="P793" s="81">
        <v>444050599</v>
      </c>
      <c r="Q793" s="81">
        <v>426440487</v>
      </c>
      <c r="R793" s="81">
        <v>444050599</v>
      </c>
      <c r="S793" s="81">
        <v>426440487</v>
      </c>
    </row>
    <row r="794" spans="1:19" x14ac:dyDescent="0.35">
      <c r="A794" s="81" t="s">
        <v>806</v>
      </c>
      <c r="B794" s="81">
        <v>121</v>
      </c>
      <c r="C794" s="81" t="s">
        <v>1684</v>
      </c>
      <c r="D794" s="81" t="s">
        <v>6088</v>
      </c>
      <c r="E794" s="81" t="s">
        <v>2455</v>
      </c>
      <c r="F794" s="81">
        <v>957378645</v>
      </c>
      <c r="G794" s="81">
        <v>957378645</v>
      </c>
      <c r="H794" s="81">
        <v>957378645</v>
      </c>
      <c r="I794" s="81" t="s">
        <v>2829</v>
      </c>
      <c r="J794" s="81" t="s">
        <v>2832</v>
      </c>
      <c r="K794" s="81">
        <v>31549015</v>
      </c>
      <c r="L794" s="81">
        <v>0</v>
      </c>
      <c r="M794" s="81">
        <v>988927660</v>
      </c>
      <c r="N794" s="81">
        <v>988927660</v>
      </c>
      <c r="O794" s="81">
        <v>957378645</v>
      </c>
      <c r="P794" s="81">
        <v>988927660</v>
      </c>
      <c r="Q794" s="81">
        <v>957378645</v>
      </c>
      <c r="R794" s="81">
        <v>988927660</v>
      </c>
      <c r="S794" s="81">
        <v>957378645</v>
      </c>
    </row>
    <row r="795" spans="1:19" x14ac:dyDescent="0.35">
      <c r="A795" s="81" t="s">
        <v>807</v>
      </c>
      <c r="B795" s="81">
        <v>121</v>
      </c>
      <c r="C795" s="81" t="s">
        <v>1684</v>
      </c>
      <c r="D795" s="81" t="s">
        <v>6089</v>
      </c>
      <c r="E795" s="81" t="s">
        <v>2456</v>
      </c>
      <c r="F795" s="81">
        <v>327982910</v>
      </c>
      <c r="G795" s="81">
        <v>327982910</v>
      </c>
      <c r="H795" s="81">
        <v>327982910</v>
      </c>
      <c r="I795" s="81" t="s">
        <v>2829</v>
      </c>
      <c r="J795" s="81" t="s">
        <v>2832</v>
      </c>
      <c r="K795" s="81">
        <v>14156600</v>
      </c>
      <c r="L795" s="81">
        <v>0</v>
      </c>
      <c r="M795" s="81">
        <v>342139510</v>
      </c>
      <c r="N795" s="81">
        <v>342139510</v>
      </c>
      <c r="O795" s="81">
        <v>327982910</v>
      </c>
      <c r="P795" s="81">
        <v>342139510</v>
      </c>
      <c r="Q795" s="81">
        <v>327982910</v>
      </c>
      <c r="R795" s="81">
        <v>342139510</v>
      </c>
      <c r="S795" s="81">
        <v>327982910</v>
      </c>
    </row>
    <row r="796" spans="1:19" x14ac:dyDescent="0.35">
      <c r="A796" s="81" t="s">
        <v>808</v>
      </c>
      <c r="B796" s="81">
        <v>121</v>
      </c>
      <c r="C796" s="81" t="s">
        <v>1684</v>
      </c>
      <c r="D796" s="81" t="s">
        <v>6091</v>
      </c>
      <c r="E796" s="81" t="s">
        <v>2457</v>
      </c>
      <c r="F796" s="81">
        <v>343034733</v>
      </c>
      <c r="G796" s="81">
        <v>343034733</v>
      </c>
      <c r="H796" s="81">
        <v>343034733</v>
      </c>
      <c r="I796" s="81" t="s">
        <v>2829</v>
      </c>
      <c r="J796" s="81" t="s">
        <v>2832</v>
      </c>
      <c r="K796" s="81">
        <v>3288891</v>
      </c>
      <c r="L796" s="81">
        <v>4408576</v>
      </c>
      <c r="M796" s="81">
        <v>346323624</v>
      </c>
      <c r="N796" s="81">
        <v>341915048</v>
      </c>
      <c r="O796" s="81">
        <v>338626157</v>
      </c>
      <c r="P796" s="81">
        <v>346323624</v>
      </c>
      <c r="Q796" s="81">
        <v>343034733</v>
      </c>
      <c r="R796" s="81">
        <v>341915048</v>
      </c>
      <c r="S796" s="81">
        <v>338626157</v>
      </c>
    </row>
    <row r="797" spans="1:19" x14ac:dyDescent="0.35">
      <c r="A797" s="81" t="s">
        <v>809</v>
      </c>
      <c r="B797" s="81">
        <v>121</v>
      </c>
      <c r="C797" s="81" t="s">
        <v>1684</v>
      </c>
      <c r="D797" s="81" t="s">
        <v>6443</v>
      </c>
      <c r="E797" s="81" t="s">
        <v>2458</v>
      </c>
      <c r="F797" s="81">
        <v>22305214</v>
      </c>
      <c r="G797" s="81">
        <v>22305214</v>
      </c>
      <c r="H797" s="81">
        <v>22305214</v>
      </c>
      <c r="I797" s="81" t="s">
        <v>2829</v>
      </c>
      <c r="J797" s="81" t="s">
        <v>2832</v>
      </c>
      <c r="K797" s="81">
        <v>789841</v>
      </c>
      <c r="L797" s="81">
        <v>849661</v>
      </c>
      <c r="M797" s="81">
        <v>23095055</v>
      </c>
      <c r="N797" s="81">
        <v>22245394</v>
      </c>
      <c r="O797" s="81">
        <v>21455553</v>
      </c>
      <c r="P797" s="81">
        <v>23095055</v>
      </c>
      <c r="Q797" s="81">
        <v>22305214</v>
      </c>
      <c r="R797" s="81">
        <v>22245394</v>
      </c>
      <c r="S797" s="81">
        <v>21455553</v>
      </c>
    </row>
    <row r="798" spans="1:19" x14ac:dyDescent="0.35">
      <c r="A798" s="81" t="s">
        <v>810</v>
      </c>
      <c r="B798" s="81">
        <v>121</v>
      </c>
      <c r="C798" s="81" t="s">
        <v>1684</v>
      </c>
      <c r="D798" s="81" t="s">
        <v>6684</v>
      </c>
      <c r="E798" s="81" t="s">
        <v>1836</v>
      </c>
      <c r="F798" s="81">
        <v>6456153</v>
      </c>
      <c r="G798" s="81">
        <v>6456153</v>
      </c>
      <c r="H798" s="81">
        <v>6456153</v>
      </c>
      <c r="I798" s="81" t="s">
        <v>2829</v>
      </c>
      <c r="J798" s="81" t="s">
        <v>2832</v>
      </c>
      <c r="K798" s="81">
        <v>132095</v>
      </c>
      <c r="L798" s="81">
        <v>0</v>
      </c>
      <c r="M798" s="81">
        <v>6588248</v>
      </c>
      <c r="N798" s="81">
        <v>6588248</v>
      </c>
      <c r="O798" s="81">
        <v>6456153</v>
      </c>
      <c r="P798" s="81">
        <v>6588248</v>
      </c>
      <c r="Q798" s="81">
        <v>6456153</v>
      </c>
      <c r="R798" s="81">
        <v>6588248</v>
      </c>
      <c r="S798" s="81">
        <v>6456153</v>
      </c>
    </row>
    <row r="799" spans="1:19" x14ac:dyDescent="0.35">
      <c r="A799" s="81" t="s">
        <v>811</v>
      </c>
      <c r="B799" s="81">
        <v>121</v>
      </c>
      <c r="C799" s="81" t="s">
        <v>1684</v>
      </c>
      <c r="D799" s="81" t="s">
        <v>6686</v>
      </c>
      <c r="E799" s="81" t="s">
        <v>2459</v>
      </c>
      <c r="F799" s="81">
        <v>408807</v>
      </c>
      <c r="G799" s="81">
        <v>408807</v>
      </c>
      <c r="H799" s="81">
        <v>408807</v>
      </c>
      <c r="I799" s="81" t="s">
        <v>2829</v>
      </c>
      <c r="J799" s="81" t="s">
        <v>2832</v>
      </c>
      <c r="K799" s="81">
        <v>7224</v>
      </c>
      <c r="L799" s="81">
        <v>0</v>
      </c>
      <c r="M799" s="81">
        <v>416031</v>
      </c>
      <c r="N799" s="81">
        <v>416031</v>
      </c>
      <c r="O799" s="81">
        <v>408807</v>
      </c>
      <c r="P799" s="81">
        <v>416031</v>
      </c>
      <c r="Q799" s="81">
        <v>408807</v>
      </c>
      <c r="R799" s="81">
        <v>416031</v>
      </c>
      <c r="S799" s="81">
        <v>408807</v>
      </c>
    </row>
    <row r="800" spans="1:19" x14ac:dyDescent="0.35">
      <c r="A800" s="81" t="s">
        <v>812</v>
      </c>
      <c r="B800" s="81">
        <v>122</v>
      </c>
      <c r="C800" s="81" t="s">
        <v>1685</v>
      </c>
      <c r="D800" s="81" t="s">
        <v>6092</v>
      </c>
      <c r="E800" s="81" t="s">
        <v>2460</v>
      </c>
      <c r="F800" s="81">
        <v>205201864</v>
      </c>
      <c r="G800" s="81">
        <v>228578476</v>
      </c>
      <c r="H800" s="81">
        <v>228578476</v>
      </c>
      <c r="I800" s="81" t="s">
        <v>2830</v>
      </c>
      <c r="J800" s="81" t="s">
        <v>2836</v>
      </c>
      <c r="K800" s="81">
        <v>5227050</v>
      </c>
      <c r="L800" s="81">
        <v>0</v>
      </c>
      <c r="M800" s="81">
        <v>233805526</v>
      </c>
      <c r="N800" s="81">
        <v>233805526</v>
      </c>
      <c r="O800" s="81">
        <v>228578476</v>
      </c>
      <c r="P800" s="81">
        <v>233805526</v>
      </c>
      <c r="Q800" s="81">
        <v>228578476</v>
      </c>
      <c r="R800" s="81">
        <v>233805526</v>
      </c>
      <c r="S800" s="81">
        <v>228578476</v>
      </c>
    </row>
    <row r="801" spans="1:19" x14ac:dyDescent="0.35">
      <c r="A801" s="81" t="s">
        <v>813</v>
      </c>
      <c r="B801" s="81">
        <v>122</v>
      </c>
      <c r="C801" s="81" t="s">
        <v>1685</v>
      </c>
      <c r="D801" s="81" t="s">
        <v>6093</v>
      </c>
      <c r="E801" s="81" t="s">
        <v>2461</v>
      </c>
      <c r="F801" s="81">
        <v>55191358</v>
      </c>
      <c r="G801" s="81">
        <v>55757642</v>
      </c>
      <c r="H801" s="81">
        <v>55191358</v>
      </c>
      <c r="I801" s="81" t="s">
        <v>2829</v>
      </c>
      <c r="J801" s="81" t="s">
        <v>2833</v>
      </c>
      <c r="K801" s="81">
        <v>331500</v>
      </c>
      <c r="L801" s="81">
        <v>0</v>
      </c>
      <c r="M801" s="81">
        <v>55522858</v>
      </c>
      <c r="N801" s="81">
        <v>55522858</v>
      </c>
      <c r="O801" s="81">
        <v>55191358</v>
      </c>
      <c r="P801" s="81">
        <v>55522858</v>
      </c>
      <c r="Q801" s="81">
        <v>55191358</v>
      </c>
      <c r="R801" s="81">
        <v>55522858</v>
      </c>
      <c r="S801" s="81">
        <v>55191358</v>
      </c>
    </row>
    <row r="802" spans="1:19" x14ac:dyDescent="0.35">
      <c r="A802" s="81" t="s">
        <v>814</v>
      </c>
      <c r="B802" s="81">
        <v>123</v>
      </c>
      <c r="C802" s="81" t="s">
        <v>1686</v>
      </c>
      <c r="D802" s="81" t="s">
        <v>5907</v>
      </c>
      <c r="E802" s="81" t="s">
        <v>2324</v>
      </c>
      <c r="F802" s="81">
        <v>629492127</v>
      </c>
      <c r="G802" s="81">
        <v>648610559</v>
      </c>
      <c r="H802" s="81">
        <v>629492127</v>
      </c>
      <c r="I802" s="81" t="s">
        <v>2829</v>
      </c>
      <c r="J802" s="81" t="s">
        <v>2833</v>
      </c>
      <c r="K802" s="81">
        <v>14742173</v>
      </c>
      <c r="L802" s="81">
        <v>23374956</v>
      </c>
      <c r="M802" s="81">
        <v>644234300</v>
      </c>
      <c r="N802" s="81">
        <v>620859344</v>
      </c>
      <c r="O802" s="81">
        <v>606117171</v>
      </c>
      <c r="P802" s="81">
        <v>644234300</v>
      </c>
      <c r="Q802" s="81">
        <v>629492127</v>
      </c>
      <c r="R802" s="81">
        <v>620859344</v>
      </c>
      <c r="S802" s="81">
        <v>606117171</v>
      </c>
    </row>
    <row r="803" spans="1:19" x14ac:dyDescent="0.35">
      <c r="A803" s="81" t="s">
        <v>815</v>
      </c>
      <c r="B803" s="81">
        <v>123</v>
      </c>
      <c r="C803" s="81" t="s">
        <v>1686</v>
      </c>
      <c r="D803" s="81" t="s">
        <v>6094</v>
      </c>
      <c r="E803" s="81" t="s">
        <v>2462</v>
      </c>
      <c r="F803" s="81">
        <v>3237569981</v>
      </c>
      <c r="G803" s="81">
        <v>3304956349</v>
      </c>
      <c r="H803" s="81">
        <v>3237569981</v>
      </c>
      <c r="I803" s="81" t="s">
        <v>2829</v>
      </c>
      <c r="J803" s="81" t="s">
        <v>2833</v>
      </c>
      <c r="K803" s="81">
        <v>65873812</v>
      </c>
      <c r="L803" s="81">
        <v>0</v>
      </c>
      <c r="M803" s="81">
        <v>3303443793</v>
      </c>
      <c r="N803" s="81">
        <v>3303443793</v>
      </c>
      <c r="O803" s="81">
        <v>3237569981</v>
      </c>
      <c r="P803" s="81">
        <v>3470352893</v>
      </c>
      <c r="Q803" s="81">
        <v>3404479081</v>
      </c>
      <c r="R803" s="81">
        <v>3470352893</v>
      </c>
      <c r="S803" s="81">
        <v>3404479081</v>
      </c>
    </row>
    <row r="804" spans="1:19" x14ac:dyDescent="0.35">
      <c r="A804" s="81" t="s">
        <v>816</v>
      </c>
      <c r="B804" s="81">
        <v>123</v>
      </c>
      <c r="C804" s="81" t="s">
        <v>1686</v>
      </c>
      <c r="D804" s="81" t="s">
        <v>6095</v>
      </c>
      <c r="E804" s="81" t="s">
        <v>2463</v>
      </c>
      <c r="F804" s="81">
        <v>5096891815</v>
      </c>
      <c r="G804" s="81">
        <v>5204585786</v>
      </c>
      <c r="H804" s="81">
        <v>5096891815</v>
      </c>
      <c r="I804" s="81" t="s">
        <v>2829</v>
      </c>
      <c r="J804" s="81" t="s">
        <v>2833</v>
      </c>
      <c r="K804" s="81">
        <v>91208210</v>
      </c>
      <c r="L804" s="81">
        <v>0</v>
      </c>
      <c r="M804" s="81">
        <v>5188100025</v>
      </c>
      <c r="N804" s="81">
        <v>5188100025</v>
      </c>
      <c r="O804" s="81">
        <v>5096891815</v>
      </c>
      <c r="P804" s="81">
        <v>5292267425</v>
      </c>
      <c r="Q804" s="81">
        <v>5201059215</v>
      </c>
      <c r="R804" s="81">
        <v>5292267425</v>
      </c>
      <c r="S804" s="81">
        <v>5201059215</v>
      </c>
    </row>
    <row r="805" spans="1:19" x14ac:dyDescent="0.35">
      <c r="A805" s="81" t="s">
        <v>817</v>
      </c>
      <c r="B805" s="81">
        <v>123</v>
      </c>
      <c r="C805" s="81" t="s">
        <v>1686</v>
      </c>
      <c r="D805" s="81" t="s">
        <v>6096</v>
      </c>
      <c r="E805" s="81" t="s">
        <v>2464</v>
      </c>
      <c r="F805" s="81">
        <v>2908131579</v>
      </c>
      <c r="G805" s="81">
        <v>2946125322</v>
      </c>
      <c r="H805" s="81">
        <v>2908131579</v>
      </c>
      <c r="I805" s="81" t="s">
        <v>2829</v>
      </c>
      <c r="J805" s="81" t="s">
        <v>2833</v>
      </c>
      <c r="K805" s="81">
        <v>69636964</v>
      </c>
      <c r="L805" s="81">
        <v>121527679</v>
      </c>
      <c r="M805" s="81">
        <v>2977768543</v>
      </c>
      <c r="N805" s="81">
        <v>2856240864</v>
      </c>
      <c r="O805" s="81">
        <v>2786603900</v>
      </c>
      <c r="P805" s="81">
        <v>3775427343</v>
      </c>
      <c r="Q805" s="81">
        <v>3705790379</v>
      </c>
      <c r="R805" s="81">
        <v>3653899664</v>
      </c>
      <c r="S805" s="81">
        <v>3584262700</v>
      </c>
    </row>
    <row r="806" spans="1:19" x14ac:dyDescent="0.35">
      <c r="A806" s="81" t="s">
        <v>818</v>
      </c>
      <c r="B806" s="81">
        <v>123</v>
      </c>
      <c r="C806" s="81" t="s">
        <v>1686</v>
      </c>
      <c r="D806" s="81" t="s">
        <v>6097</v>
      </c>
      <c r="E806" s="81" t="s">
        <v>2465</v>
      </c>
      <c r="F806" s="81">
        <v>11852986201</v>
      </c>
      <c r="G806" s="81">
        <v>12210840551</v>
      </c>
      <c r="H806" s="81">
        <v>11852986201</v>
      </c>
      <c r="I806" s="81" t="s">
        <v>2829</v>
      </c>
      <c r="J806" s="81" t="s">
        <v>2833</v>
      </c>
      <c r="K806" s="81">
        <v>210680071</v>
      </c>
      <c r="L806" s="81">
        <v>0</v>
      </c>
      <c r="M806" s="81">
        <v>12063666272</v>
      </c>
      <c r="N806" s="81">
        <v>12063666272</v>
      </c>
      <c r="O806" s="81">
        <v>11852986201</v>
      </c>
      <c r="P806" s="81">
        <v>14053001129</v>
      </c>
      <c r="Q806" s="81">
        <v>13842321058</v>
      </c>
      <c r="R806" s="81">
        <v>14053001129</v>
      </c>
      <c r="S806" s="81">
        <v>13842321058</v>
      </c>
    </row>
    <row r="807" spans="1:19" x14ac:dyDescent="0.35">
      <c r="A807" s="81" t="s">
        <v>819</v>
      </c>
      <c r="B807" s="81">
        <v>123</v>
      </c>
      <c r="C807" s="81" t="s">
        <v>1686</v>
      </c>
      <c r="D807" s="81" t="s">
        <v>6098</v>
      </c>
      <c r="E807" s="81" t="s">
        <v>2466</v>
      </c>
      <c r="F807" s="81">
        <v>927990140</v>
      </c>
      <c r="G807" s="81">
        <v>964506215</v>
      </c>
      <c r="H807" s="81">
        <v>927990140</v>
      </c>
      <c r="I807" s="81" t="s">
        <v>2829</v>
      </c>
      <c r="J807" s="81" t="s">
        <v>2833</v>
      </c>
      <c r="K807" s="81">
        <v>959409</v>
      </c>
      <c r="L807" s="81">
        <v>992626</v>
      </c>
      <c r="M807" s="81">
        <v>928949549</v>
      </c>
      <c r="N807" s="81">
        <v>927956923</v>
      </c>
      <c r="O807" s="81">
        <v>926997514</v>
      </c>
      <c r="P807" s="81">
        <v>928949549</v>
      </c>
      <c r="Q807" s="81">
        <v>927990140</v>
      </c>
      <c r="R807" s="81">
        <v>927956923</v>
      </c>
      <c r="S807" s="81">
        <v>926997514</v>
      </c>
    </row>
    <row r="808" spans="1:19" x14ac:dyDescent="0.35">
      <c r="A808" s="81" t="s">
        <v>820</v>
      </c>
      <c r="B808" s="81">
        <v>123</v>
      </c>
      <c r="C808" s="81" t="s">
        <v>1686</v>
      </c>
      <c r="D808" s="81" t="s">
        <v>6099</v>
      </c>
      <c r="E808" s="81" t="s">
        <v>2467</v>
      </c>
      <c r="F808" s="81">
        <v>850289170</v>
      </c>
      <c r="G808" s="81">
        <v>878997158</v>
      </c>
      <c r="H808" s="81">
        <v>850289170</v>
      </c>
      <c r="I808" s="81" t="s">
        <v>2829</v>
      </c>
      <c r="J808" s="81" t="s">
        <v>2833</v>
      </c>
      <c r="K808" s="81">
        <v>23620533</v>
      </c>
      <c r="L808" s="81">
        <v>0</v>
      </c>
      <c r="M808" s="81">
        <v>873909703</v>
      </c>
      <c r="N808" s="81">
        <v>873909703</v>
      </c>
      <c r="O808" s="81">
        <v>850289170</v>
      </c>
      <c r="P808" s="81">
        <v>873909703</v>
      </c>
      <c r="Q808" s="81">
        <v>850289170</v>
      </c>
      <c r="R808" s="81">
        <v>873909703</v>
      </c>
      <c r="S808" s="81">
        <v>850289170</v>
      </c>
    </row>
    <row r="809" spans="1:19" x14ac:dyDescent="0.35">
      <c r="A809" s="81" t="s">
        <v>821</v>
      </c>
      <c r="B809" s="81">
        <v>124</v>
      </c>
      <c r="C809" s="81" t="s">
        <v>1687</v>
      </c>
      <c r="D809" s="81" t="s">
        <v>6100</v>
      </c>
      <c r="E809" s="81" t="s">
        <v>2468</v>
      </c>
      <c r="F809" s="81">
        <v>310580540</v>
      </c>
      <c r="G809" s="81">
        <v>340877090</v>
      </c>
      <c r="H809" s="81">
        <v>340877090</v>
      </c>
      <c r="I809" s="81" t="s">
        <v>2830</v>
      </c>
      <c r="J809" s="81" t="s">
        <v>2836</v>
      </c>
      <c r="K809" s="81">
        <v>9208060</v>
      </c>
      <c r="L809" s="81">
        <v>3722735</v>
      </c>
      <c r="M809" s="81">
        <v>350085150</v>
      </c>
      <c r="N809" s="81">
        <v>346362415</v>
      </c>
      <c r="O809" s="81">
        <v>337154355</v>
      </c>
      <c r="P809" s="81">
        <v>446883610</v>
      </c>
      <c r="Q809" s="81">
        <v>437675550</v>
      </c>
      <c r="R809" s="81">
        <v>443160875</v>
      </c>
      <c r="S809" s="81">
        <v>433952815</v>
      </c>
    </row>
    <row r="810" spans="1:19" x14ac:dyDescent="0.35">
      <c r="A810" s="81" t="s">
        <v>822</v>
      </c>
      <c r="B810" s="81">
        <v>125</v>
      </c>
      <c r="C810" s="81" t="s">
        <v>1688</v>
      </c>
      <c r="D810" s="81" t="s">
        <v>5674</v>
      </c>
      <c r="E810" s="81" t="s">
        <v>2170</v>
      </c>
      <c r="F810" s="81">
        <v>53967422</v>
      </c>
      <c r="G810" s="81">
        <v>53967422</v>
      </c>
      <c r="H810" s="81">
        <v>53967422</v>
      </c>
      <c r="I810" s="81" t="s">
        <v>2829</v>
      </c>
      <c r="J810" s="81" t="s">
        <v>2832</v>
      </c>
      <c r="K810" s="81">
        <v>1474406</v>
      </c>
      <c r="L810" s="81">
        <v>0</v>
      </c>
      <c r="M810" s="81">
        <v>55441828</v>
      </c>
      <c r="N810" s="81">
        <v>55441828</v>
      </c>
      <c r="O810" s="81">
        <v>53967422</v>
      </c>
      <c r="P810" s="81">
        <v>55441828</v>
      </c>
      <c r="Q810" s="81">
        <v>53967422</v>
      </c>
      <c r="R810" s="81">
        <v>55441828</v>
      </c>
      <c r="S810" s="81">
        <v>53967422</v>
      </c>
    </row>
    <row r="811" spans="1:19" x14ac:dyDescent="0.35">
      <c r="A811" s="81" t="s">
        <v>823</v>
      </c>
      <c r="B811" s="81">
        <v>125</v>
      </c>
      <c r="C811" s="81" t="s">
        <v>1688</v>
      </c>
      <c r="D811" s="81" t="s">
        <v>6101</v>
      </c>
      <c r="E811" s="81" t="s">
        <v>2469</v>
      </c>
      <c r="F811" s="81">
        <v>1165123287</v>
      </c>
      <c r="G811" s="81">
        <v>1165123287</v>
      </c>
      <c r="H811" s="81">
        <v>1165123287</v>
      </c>
      <c r="I811" s="81" t="s">
        <v>2829</v>
      </c>
      <c r="J811" s="81" t="s">
        <v>2832</v>
      </c>
      <c r="K811" s="81">
        <v>38533454</v>
      </c>
      <c r="L811" s="81">
        <v>0</v>
      </c>
      <c r="M811" s="81">
        <v>1203656741</v>
      </c>
      <c r="N811" s="81">
        <v>1203656741</v>
      </c>
      <c r="O811" s="81">
        <v>1165123287</v>
      </c>
      <c r="P811" s="81">
        <v>1203656741</v>
      </c>
      <c r="Q811" s="81">
        <v>1165123287</v>
      </c>
      <c r="R811" s="81">
        <v>1203656741</v>
      </c>
      <c r="S811" s="81">
        <v>1165123287</v>
      </c>
    </row>
    <row r="812" spans="1:19" x14ac:dyDescent="0.35">
      <c r="A812" s="81" t="s">
        <v>824</v>
      </c>
      <c r="B812" s="81">
        <v>125</v>
      </c>
      <c r="C812" s="81" t="s">
        <v>1688</v>
      </c>
      <c r="D812" s="81" t="s">
        <v>6102</v>
      </c>
      <c r="E812" s="81" t="s">
        <v>2852</v>
      </c>
      <c r="F812" s="81">
        <v>95342044</v>
      </c>
      <c r="G812" s="81">
        <v>95342044</v>
      </c>
      <c r="H812" s="81">
        <v>95342044</v>
      </c>
      <c r="I812" s="81" t="s">
        <v>2829</v>
      </c>
      <c r="J812" s="81" t="s">
        <v>2832</v>
      </c>
      <c r="K812" s="81">
        <v>3923238</v>
      </c>
      <c r="L812" s="81">
        <v>0</v>
      </c>
      <c r="M812" s="81">
        <v>99265282</v>
      </c>
      <c r="N812" s="81">
        <v>99265282</v>
      </c>
      <c r="O812" s="81">
        <v>95342044</v>
      </c>
      <c r="P812" s="81">
        <v>99265282</v>
      </c>
      <c r="Q812" s="81">
        <v>95342044</v>
      </c>
      <c r="R812" s="81">
        <v>99265282</v>
      </c>
      <c r="S812" s="81">
        <v>95342044</v>
      </c>
    </row>
    <row r="813" spans="1:19" x14ac:dyDescent="0.35">
      <c r="A813" s="81" t="s">
        <v>825</v>
      </c>
      <c r="B813" s="81">
        <v>125</v>
      </c>
      <c r="C813" s="81" t="s">
        <v>1688</v>
      </c>
      <c r="D813" s="81" t="s">
        <v>6103</v>
      </c>
      <c r="E813" s="81" t="s">
        <v>2471</v>
      </c>
      <c r="F813" s="81">
        <v>387958096</v>
      </c>
      <c r="G813" s="81">
        <v>480488565</v>
      </c>
      <c r="H813" s="81">
        <v>480488565</v>
      </c>
      <c r="I813" s="81" t="s">
        <v>2830</v>
      </c>
      <c r="J813" s="81" t="s">
        <v>2836</v>
      </c>
      <c r="K813" s="81">
        <v>12556897</v>
      </c>
      <c r="L813" s="81">
        <v>0</v>
      </c>
      <c r="M813" s="81">
        <v>493045462</v>
      </c>
      <c r="N813" s="81">
        <v>493045462</v>
      </c>
      <c r="O813" s="81">
        <v>480488565</v>
      </c>
      <c r="P813" s="81">
        <v>493045462</v>
      </c>
      <c r="Q813" s="81">
        <v>480488565</v>
      </c>
      <c r="R813" s="81">
        <v>493045462</v>
      </c>
      <c r="S813" s="81">
        <v>480488565</v>
      </c>
    </row>
    <row r="814" spans="1:19" x14ac:dyDescent="0.35">
      <c r="A814" s="81" t="s">
        <v>826</v>
      </c>
      <c r="B814" s="81">
        <v>125</v>
      </c>
      <c r="C814" s="81" t="s">
        <v>1688</v>
      </c>
      <c r="D814" s="81" t="s">
        <v>6105</v>
      </c>
      <c r="E814" s="81" t="s">
        <v>2172</v>
      </c>
      <c r="F814" s="81">
        <v>145594656</v>
      </c>
      <c r="G814" s="81">
        <v>145594656</v>
      </c>
      <c r="H814" s="81">
        <v>145594656</v>
      </c>
      <c r="I814" s="81" t="s">
        <v>2829</v>
      </c>
      <c r="J814" s="81" t="s">
        <v>2832</v>
      </c>
      <c r="K814" s="81">
        <v>4822581</v>
      </c>
      <c r="L814" s="81">
        <v>0</v>
      </c>
      <c r="M814" s="81">
        <v>150417237</v>
      </c>
      <c r="N814" s="81">
        <v>150417237</v>
      </c>
      <c r="O814" s="81">
        <v>145594656</v>
      </c>
      <c r="P814" s="81">
        <v>150417237</v>
      </c>
      <c r="Q814" s="81">
        <v>145594656</v>
      </c>
      <c r="R814" s="81">
        <v>150417237</v>
      </c>
      <c r="S814" s="81">
        <v>145594656</v>
      </c>
    </row>
    <row r="815" spans="1:19" x14ac:dyDescent="0.35">
      <c r="A815" s="81" t="s">
        <v>827</v>
      </c>
      <c r="B815" s="81">
        <v>125</v>
      </c>
      <c r="C815" s="81" t="s">
        <v>1688</v>
      </c>
      <c r="D815" s="81" t="s">
        <v>6106</v>
      </c>
      <c r="E815" s="81" t="s">
        <v>2472</v>
      </c>
      <c r="F815" s="81">
        <v>43923211</v>
      </c>
      <c r="G815" s="81">
        <v>43923211</v>
      </c>
      <c r="H815" s="81">
        <v>43923211</v>
      </c>
      <c r="I815" s="81" t="s">
        <v>2829</v>
      </c>
      <c r="J815" s="81" t="s">
        <v>2832</v>
      </c>
      <c r="K815" s="81">
        <v>585030</v>
      </c>
      <c r="L815" s="81">
        <v>156992</v>
      </c>
      <c r="M815" s="81">
        <v>44508241</v>
      </c>
      <c r="N815" s="81">
        <v>44351249</v>
      </c>
      <c r="O815" s="81">
        <v>43766219</v>
      </c>
      <c r="P815" s="81">
        <v>44508241</v>
      </c>
      <c r="Q815" s="81">
        <v>43923211</v>
      </c>
      <c r="R815" s="81">
        <v>44351249</v>
      </c>
      <c r="S815" s="81">
        <v>43766219</v>
      </c>
    </row>
    <row r="816" spans="1:19" x14ac:dyDescent="0.35">
      <c r="A816" s="81" t="s">
        <v>828</v>
      </c>
      <c r="B816" s="81">
        <v>125</v>
      </c>
      <c r="C816" s="81" t="s">
        <v>1688</v>
      </c>
      <c r="D816" s="81" t="s">
        <v>6417</v>
      </c>
      <c r="E816" s="81" t="s">
        <v>2473</v>
      </c>
      <c r="F816" s="81">
        <v>71248875</v>
      </c>
      <c r="G816" s="81">
        <v>71248875</v>
      </c>
      <c r="H816" s="81">
        <v>71248875</v>
      </c>
      <c r="I816" s="81" t="s">
        <v>2829</v>
      </c>
      <c r="J816" s="81" t="s">
        <v>2832</v>
      </c>
      <c r="K816" s="81">
        <v>754284</v>
      </c>
      <c r="L816" s="81">
        <v>0</v>
      </c>
      <c r="M816" s="81">
        <v>72003159</v>
      </c>
      <c r="N816" s="81">
        <v>72003159</v>
      </c>
      <c r="O816" s="81">
        <v>71248875</v>
      </c>
      <c r="P816" s="81">
        <v>72003159</v>
      </c>
      <c r="Q816" s="81">
        <v>71248875</v>
      </c>
      <c r="R816" s="81">
        <v>72003159</v>
      </c>
      <c r="S816" s="81">
        <v>71248875</v>
      </c>
    </row>
    <row r="817" spans="1:19" x14ac:dyDescent="0.35">
      <c r="A817" s="81" t="s">
        <v>829</v>
      </c>
      <c r="B817" s="81">
        <v>126</v>
      </c>
      <c r="C817" s="81" t="s">
        <v>1689</v>
      </c>
      <c r="D817" s="81" t="s">
        <v>6016</v>
      </c>
      <c r="E817" s="81" t="s">
        <v>2411</v>
      </c>
      <c r="F817" s="81">
        <v>81209358</v>
      </c>
      <c r="G817" s="81">
        <v>81209358</v>
      </c>
      <c r="H817" s="81">
        <v>81209358</v>
      </c>
      <c r="I817" s="81" t="s">
        <v>2829</v>
      </c>
      <c r="J817" s="81" t="s">
        <v>2833</v>
      </c>
      <c r="K817" s="81">
        <v>1111000</v>
      </c>
      <c r="L817" s="81">
        <v>0</v>
      </c>
      <c r="M817" s="81">
        <v>82320358</v>
      </c>
      <c r="N817" s="81">
        <v>82320358</v>
      </c>
      <c r="O817" s="81">
        <v>81209358</v>
      </c>
      <c r="P817" s="81">
        <v>82320358</v>
      </c>
      <c r="Q817" s="81">
        <v>81209358</v>
      </c>
      <c r="R817" s="81">
        <v>82320358</v>
      </c>
      <c r="S817" s="81">
        <v>81209358</v>
      </c>
    </row>
    <row r="818" spans="1:19" x14ac:dyDescent="0.35">
      <c r="A818" s="81" t="s">
        <v>830</v>
      </c>
      <c r="B818" s="81">
        <v>126</v>
      </c>
      <c r="C818" s="81" t="s">
        <v>1689</v>
      </c>
      <c r="D818" s="81" t="s">
        <v>6107</v>
      </c>
      <c r="E818" s="81" t="s">
        <v>2474</v>
      </c>
      <c r="F818" s="81">
        <v>1678613711</v>
      </c>
      <c r="G818" s="81">
        <v>1690298776</v>
      </c>
      <c r="H818" s="81">
        <v>1678613711</v>
      </c>
      <c r="I818" s="81" t="s">
        <v>2829</v>
      </c>
      <c r="J818" s="81" t="s">
        <v>2833</v>
      </c>
      <c r="K818" s="81">
        <v>35235777</v>
      </c>
      <c r="L818" s="81">
        <v>0</v>
      </c>
      <c r="M818" s="81">
        <v>1713849488</v>
      </c>
      <c r="N818" s="81">
        <v>1713849488</v>
      </c>
      <c r="O818" s="81">
        <v>1678613711</v>
      </c>
      <c r="P818" s="81">
        <v>1713849488</v>
      </c>
      <c r="Q818" s="81">
        <v>1678613711</v>
      </c>
      <c r="R818" s="81">
        <v>1713849488</v>
      </c>
      <c r="S818" s="81">
        <v>1678613711</v>
      </c>
    </row>
    <row r="819" spans="1:19" x14ac:dyDescent="0.35">
      <c r="A819" s="81" t="s">
        <v>831</v>
      </c>
      <c r="B819" s="81">
        <v>126</v>
      </c>
      <c r="C819" s="81" t="s">
        <v>1689</v>
      </c>
      <c r="D819" s="81" t="s">
        <v>6108</v>
      </c>
      <c r="E819" s="81" t="s">
        <v>2475</v>
      </c>
      <c r="F819" s="81">
        <v>3888229210</v>
      </c>
      <c r="G819" s="81">
        <v>4042185116</v>
      </c>
      <c r="H819" s="81">
        <v>3888229210</v>
      </c>
      <c r="I819" s="81" t="s">
        <v>2829</v>
      </c>
      <c r="J819" s="81" t="s">
        <v>2833</v>
      </c>
      <c r="K819" s="81">
        <v>98889621</v>
      </c>
      <c r="L819" s="81">
        <v>0</v>
      </c>
      <c r="M819" s="81">
        <v>3987118831</v>
      </c>
      <c r="N819" s="81">
        <v>3987118831</v>
      </c>
      <c r="O819" s="81">
        <v>3888229210</v>
      </c>
      <c r="P819" s="81">
        <v>3987118831</v>
      </c>
      <c r="Q819" s="81">
        <v>3888229210</v>
      </c>
      <c r="R819" s="81">
        <v>3987118831</v>
      </c>
      <c r="S819" s="81">
        <v>3888229210</v>
      </c>
    </row>
    <row r="820" spans="1:19" x14ac:dyDescent="0.35">
      <c r="A820" s="81" t="s">
        <v>832</v>
      </c>
      <c r="B820" s="81">
        <v>126</v>
      </c>
      <c r="C820" s="81" t="s">
        <v>1689</v>
      </c>
      <c r="D820" s="81" t="s">
        <v>6110</v>
      </c>
      <c r="E820" s="81" t="s">
        <v>2476</v>
      </c>
      <c r="F820" s="81">
        <v>3206908950</v>
      </c>
      <c r="G820" s="81">
        <v>3373511187</v>
      </c>
      <c r="H820" s="81">
        <v>3206908950</v>
      </c>
      <c r="I820" s="81" t="s">
        <v>2829</v>
      </c>
      <c r="J820" s="81" t="s">
        <v>2833</v>
      </c>
      <c r="K820" s="81">
        <v>76549114</v>
      </c>
      <c r="L820" s="81">
        <v>0</v>
      </c>
      <c r="M820" s="81">
        <v>3283458064</v>
      </c>
      <c r="N820" s="81">
        <v>3283458064</v>
      </c>
      <c r="O820" s="81">
        <v>3206908950</v>
      </c>
      <c r="P820" s="81">
        <v>3283458064</v>
      </c>
      <c r="Q820" s="81">
        <v>3206908950</v>
      </c>
      <c r="R820" s="81">
        <v>3283458064</v>
      </c>
      <c r="S820" s="81">
        <v>3206908950</v>
      </c>
    </row>
    <row r="821" spans="1:19" x14ac:dyDescent="0.35">
      <c r="A821" s="81" t="s">
        <v>833</v>
      </c>
      <c r="B821" s="81">
        <v>126</v>
      </c>
      <c r="C821" s="81" t="s">
        <v>1689</v>
      </c>
      <c r="D821" s="81" t="s">
        <v>6112</v>
      </c>
      <c r="E821" s="81" t="s">
        <v>2400</v>
      </c>
      <c r="F821" s="81">
        <v>420693224</v>
      </c>
      <c r="G821" s="81">
        <v>443166294</v>
      </c>
      <c r="H821" s="81">
        <v>420693224</v>
      </c>
      <c r="I821" s="81" t="s">
        <v>2829</v>
      </c>
      <c r="J821" s="81" t="s">
        <v>2833</v>
      </c>
      <c r="K821" s="81">
        <v>12602330</v>
      </c>
      <c r="L821" s="81">
        <v>0</v>
      </c>
      <c r="M821" s="81">
        <v>433295554</v>
      </c>
      <c r="N821" s="81">
        <v>433295554</v>
      </c>
      <c r="O821" s="81">
        <v>420693224</v>
      </c>
      <c r="P821" s="81">
        <v>433295554</v>
      </c>
      <c r="Q821" s="81">
        <v>420693224</v>
      </c>
      <c r="R821" s="81">
        <v>433295554</v>
      </c>
      <c r="S821" s="81">
        <v>420693224</v>
      </c>
    </row>
    <row r="822" spans="1:19" x14ac:dyDescent="0.35">
      <c r="A822" s="81" t="s">
        <v>834</v>
      </c>
      <c r="B822" s="81">
        <v>126</v>
      </c>
      <c r="C822" s="81" t="s">
        <v>1689</v>
      </c>
      <c r="D822" s="81" t="s">
        <v>6113</v>
      </c>
      <c r="E822" s="81" t="s">
        <v>2477</v>
      </c>
      <c r="F822" s="81">
        <v>2104929589</v>
      </c>
      <c r="G822" s="81">
        <v>2084147069</v>
      </c>
      <c r="H822" s="81">
        <v>2104929589</v>
      </c>
      <c r="I822" s="81" t="s">
        <v>2829</v>
      </c>
      <c r="J822" s="81" t="s">
        <v>2833</v>
      </c>
      <c r="K822" s="81">
        <v>61008945</v>
      </c>
      <c r="L822" s="81">
        <v>0</v>
      </c>
      <c r="M822" s="81">
        <v>2165938534</v>
      </c>
      <c r="N822" s="81">
        <v>2165938534</v>
      </c>
      <c r="O822" s="81">
        <v>2104929589</v>
      </c>
      <c r="P822" s="81">
        <v>2165938534</v>
      </c>
      <c r="Q822" s="81">
        <v>2104929589</v>
      </c>
      <c r="R822" s="81">
        <v>2165938534</v>
      </c>
      <c r="S822" s="81">
        <v>2104929589</v>
      </c>
    </row>
    <row r="823" spans="1:19" x14ac:dyDescent="0.35">
      <c r="A823" s="81" t="s">
        <v>835</v>
      </c>
      <c r="B823" s="81">
        <v>126</v>
      </c>
      <c r="C823" s="81" t="s">
        <v>1689</v>
      </c>
      <c r="D823" s="81" t="s">
        <v>6114</v>
      </c>
      <c r="E823" s="81" t="s">
        <v>2478</v>
      </c>
      <c r="F823" s="81">
        <v>213720020</v>
      </c>
      <c r="G823" s="81">
        <v>221261392</v>
      </c>
      <c r="H823" s="81">
        <v>213720020</v>
      </c>
      <c r="I823" s="81" t="s">
        <v>2829</v>
      </c>
      <c r="J823" s="81" t="s">
        <v>2833</v>
      </c>
      <c r="K823" s="81">
        <v>6179804</v>
      </c>
      <c r="L823" s="81">
        <v>0</v>
      </c>
      <c r="M823" s="81">
        <v>219899824</v>
      </c>
      <c r="N823" s="81">
        <v>219899824</v>
      </c>
      <c r="O823" s="81">
        <v>213720020</v>
      </c>
      <c r="P823" s="81">
        <v>219899824</v>
      </c>
      <c r="Q823" s="81">
        <v>213720020</v>
      </c>
      <c r="R823" s="81">
        <v>219899824</v>
      </c>
      <c r="S823" s="81">
        <v>213720020</v>
      </c>
    </row>
    <row r="824" spans="1:19" x14ac:dyDescent="0.35">
      <c r="A824" s="81" t="s">
        <v>836</v>
      </c>
      <c r="B824" s="81">
        <v>126</v>
      </c>
      <c r="C824" s="81" t="s">
        <v>1689</v>
      </c>
      <c r="D824" s="81" t="s">
        <v>6116</v>
      </c>
      <c r="E824" s="81" t="s">
        <v>2401</v>
      </c>
      <c r="F824" s="81">
        <v>371176323</v>
      </c>
      <c r="G824" s="81">
        <v>364110394</v>
      </c>
      <c r="H824" s="81">
        <v>371176323</v>
      </c>
      <c r="I824" s="81" t="s">
        <v>2829</v>
      </c>
      <c r="J824" s="81" t="s">
        <v>2833</v>
      </c>
      <c r="K824" s="81">
        <v>10225788</v>
      </c>
      <c r="L824" s="81">
        <v>0</v>
      </c>
      <c r="M824" s="81">
        <v>381402111</v>
      </c>
      <c r="N824" s="81">
        <v>381402111</v>
      </c>
      <c r="O824" s="81">
        <v>371176323</v>
      </c>
      <c r="P824" s="81">
        <v>381402111</v>
      </c>
      <c r="Q824" s="81">
        <v>371176323</v>
      </c>
      <c r="R824" s="81">
        <v>381402111</v>
      </c>
      <c r="S824" s="81">
        <v>371176323</v>
      </c>
    </row>
    <row r="825" spans="1:19" x14ac:dyDescent="0.35">
      <c r="A825" s="81" t="s">
        <v>837</v>
      </c>
      <c r="B825" s="81">
        <v>126</v>
      </c>
      <c r="C825" s="81" t="s">
        <v>1689</v>
      </c>
      <c r="D825" s="81" t="s">
        <v>6117</v>
      </c>
      <c r="E825" s="81" t="s">
        <v>2479</v>
      </c>
      <c r="F825" s="81">
        <v>510139018</v>
      </c>
      <c r="G825" s="81">
        <v>544373076</v>
      </c>
      <c r="H825" s="81">
        <v>510139018</v>
      </c>
      <c r="I825" s="81" t="s">
        <v>2829</v>
      </c>
      <c r="J825" s="81" t="s">
        <v>2834</v>
      </c>
      <c r="K825" s="81">
        <v>15880686</v>
      </c>
      <c r="L825" s="81">
        <v>0</v>
      </c>
      <c r="M825" s="81">
        <v>526019704</v>
      </c>
      <c r="N825" s="81">
        <v>526019704</v>
      </c>
      <c r="O825" s="81">
        <v>510139018</v>
      </c>
      <c r="P825" s="81">
        <v>526019704</v>
      </c>
      <c r="Q825" s="81">
        <v>510139018</v>
      </c>
      <c r="R825" s="81">
        <v>526019704</v>
      </c>
      <c r="S825" s="81">
        <v>510139018</v>
      </c>
    </row>
    <row r="826" spans="1:19" x14ac:dyDescent="0.35">
      <c r="A826" s="81" t="s">
        <v>838</v>
      </c>
      <c r="B826" s="81">
        <v>126</v>
      </c>
      <c r="C826" s="81" t="s">
        <v>1689</v>
      </c>
      <c r="D826" s="81" t="s">
        <v>6119</v>
      </c>
      <c r="E826" s="81" t="s">
        <v>2413</v>
      </c>
      <c r="F826" s="81">
        <v>1059587944</v>
      </c>
      <c r="G826" s="81">
        <v>1066013763</v>
      </c>
      <c r="H826" s="81">
        <v>1059587944</v>
      </c>
      <c r="I826" s="81" t="s">
        <v>2829</v>
      </c>
      <c r="J826" s="81" t="s">
        <v>2833</v>
      </c>
      <c r="K826" s="81">
        <v>17466458</v>
      </c>
      <c r="L826" s="81">
        <v>0</v>
      </c>
      <c r="M826" s="81">
        <v>1077054402</v>
      </c>
      <c r="N826" s="81">
        <v>1077054402</v>
      </c>
      <c r="O826" s="81">
        <v>1059587944</v>
      </c>
      <c r="P826" s="81">
        <v>1077054402</v>
      </c>
      <c r="Q826" s="81">
        <v>1059587944</v>
      </c>
      <c r="R826" s="81">
        <v>1077054402</v>
      </c>
      <c r="S826" s="81">
        <v>1059587944</v>
      </c>
    </row>
    <row r="827" spans="1:19" x14ac:dyDescent="0.35">
      <c r="A827" s="81" t="s">
        <v>839</v>
      </c>
      <c r="B827" s="81">
        <v>126</v>
      </c>
      <c r="C827" s="81" t="s">
        <v>1689</v>
      </c>
      <c r="D827" s="81" t="s">
        <v>6624</v>
      </c>
      <c r="E827" s="81" t="s">
        <v>2480</v>
      </c>
      <c r="F827" s="81">
        <v>1290762589</v>
      </c>
      <c r="G827" s="81">
        <v>1290762589</v>
      </c>
      <c r="H827" s="81">
        <v>1290762589</v>
      </c>
      <c r="I827" s="81" t="s">
        <v>2829</v>
      </c>
      <c r="J827" s="81" t="s">
        <v>2833</v>
      </c>
      <c r="K827" s="81">
        <v>19127487</v>
      </c>
      <c r="L827" s="81">
        <v>0</v>
      </c>
      <c r="M827" s="81">
        <v>1309890076</v>
      </c>
      <c r="N827" s="81">
        <v>1309890076</v>
      </c>
      <c r="O827" s="81">
        <v>1290762589</v>
      </c>
      <c r="P827" s="81">
        <v>1309890076</v>
      </c>
      <c r="Q827" s="81">
        <v>1290762589</v>
      </c>
      <c r="R827" s="81">
        <v>1309890076</v>
      </c>
      <c r="S827" s="81">
        <v>1290762589</v>
      </c>
    </row>
    <row r="828" spans="1:19" x14ac:dyDescent="0.35">
      <c r="A828" s="81" t="s">
        <v>840</v>
      </c>
      <c r="B828" s="81">
        <v>126</v>
      </c>
      <c r="C828" s="81" t="s">
        <v>1689</v>
      </c>
      <c r="D828" s="81" t="s">
        <v>6627</v>
      </c>
      <c r="E828" s="81" t="s">
        <v>2481</v>
      </c>
      <c r="F828" s="81">
        <v>60115933</v>
      </c>
      <c r="G828" s="81">
        <v>60115933</v>
      </c>
      <c r="H828" s="81">
        <v>60115933</v>
      </c>
      <c r="I828" s="81" t="s">
        <v>2829</v>
      </c>
      <c r="J828" s="81" t="s">
        <v>2833</v>
      </c>
      <c r="K828" s="81">
        <v>2628450</v>
      </c>
      <c r="L828" s="81">
        <v>2836071</v>
      </c>
      <c r="M828" s="81">
        <v>62744383</v>
      </c>
      <c r="N828" s="81">
        <v>59908312</v>
      </c>
      <c r="O828" s="81">
        <v>57279862</v>
      </c>
      <c r="P828" s="81">
        <v>62744383</v>
      </c>
      <c r="Q828" s="81">
        <v>60115933</v>
      </c>
      <c r="R828" s="81">
        <v>59908312</v>
      </c>
      <c r="S828" s="81">
        <v>57279862</v>
      </c>
    </row>
    <row r="829" spans="1:19" x14ac:dyDescent="0.35">
      <c r="A829" s="81" t="s">
        <v>841</v>
      </c>
      <c r="B829" s="81">
        <v>127</v>
      </c>
      <c r="C829" s="81" t="s">
        <v>1690</v>
      </c>
      <c r="D829" s="81" t="s">
        <v>5452</v>
      </c>
      <c r="E829" s="81" t="s">
        <v>1985</v>
      </c>
      <c r="F829" s="81">
        <v>24977024</v>
      </c>
      <c r="G829" s="81">
        <v>24977024</v>
      </c>
      <c r="H829" s="81">
        <v>24977024</v>
      </c>
      <c r="I829" s="81" t="s">
        <v>2829</v>
      </c>
      <c r="J829" s="81" t="s">
        <v>2832</v>
      </c>
      <c r="K829" s="81">
        <v>1068850</v>
      </c>
      <c r="L829" s="81">
        <v>0</v>
      </c>
      <c r="M829" s="81">
        <v>26045874</v>
      </c>
      <c r="N829" s="81">
        <v>26045874</v>
      </c>
      <c r="O829" s="81">
        <v>24977024</v>
      </c>
      <c r="P829" s="81">
        <v>26045874</v>
      </c>
      <c r="Q829" s="81">
        <v>24977024</v>
      </c>
      <c r="R829" s="81">
        <v>26045874</v>
      </c>
      <c r="S829" s="81">
        <v>24977024</v>
      </c>
    </row>
    <row r="830" spans="1:19" x14ac:dyDescent="0.35">
      <c r="A830" s="81" t="s">
        <v>842</v>
      </c>
      <c r="B830" s="81">
        <v>127</v>
      </c>
      <c r="C830" s="81" t="s">
        <v>1690</v>
      </c>
      <c r="D830" s="81" t="s">
        <v>5752</v>
      </c>
      <c r="E830" s="81" t="s">
        <v>2228</v>
      </c>
      <c r="F830" s="81">
        <v>1752354</v>
      </c>
      <c r="G830" s="81">
        <v>1752354</v>
      </c>
      <c r="H830" s="81">
        <v>1752354</v>
      </c>
      <c r="I830" s="81" t="s">
        <v>2829</v>
      </c>
      <c r="J830" s="81" t="s">
        <v>2832</v>
      </c>
      <c r="K830" s="81">
        <v>40000</v>
      </c>
      <c r="L830" s="81">
        <v>0</v>
      </c>
      <c r="M830" s="81">
        <v>1792354</v>
      </c>
      <c r="N830" s="81">
        <v>1792354</v>
      </c>
      <c r="O830" s="81">
        <v>1752354</v>
      </c>
      <c r="P830" s="81">
        <v>1792354</v>
      </c>
      <c r="Q830" s="81">
        <v>1752354</v>
      </c>
      <c r="R830" s="81">
        <v>1792354</v>
      </c>
      <c r="S830" s="81">
        <v>1752354</v>
      </c>
    </row>
    <row r="831" spans="1:19" x14ac:dyDescent="0.35">
      <c r="A831" s="81" t="s">
        <v>843</v>
      </c>
      <c r="B831" s="81">
        <v>127</v>
      </c>
      <c r="C831" s="81" t="s">
        <v>1690</v>
      </c>
      <c r="D831" s="81" t="s">
        <v>5950</v>
      </c>
      <c r="E831" s="81" t="s">
        <v>2359</v>
      </c>
      <c r="F831" s="81">
        <v>5436534</v>
      </c>
      <c r="G831" s="81">
        <v>5436534</v>
      </c>
      <c r="H831" s="81">
        <v>5436534</v>
      </c>
      <c r="I831" s="81" t="s">
        <v>2829</v>
      </c>
      <c r="J831" s="81" t="s">
        <v>2832</v>
      </c>
      <c r="K831" s="81">
        <v>60000</v>
      </c>
      <c r="L831" s="81">
        <v>0</v>
      </c>
      <c r="M831" s="81">
        <v>5496534</v>
      </c>
      <c r="N831" s="81">
        <v>5496534</v>
      </c>
      <c r="O831" s="81">
        <v>5436534</v>
      </c>
      <c r="P831" s="81">
        <v>5496534</v>
      </c>
      <c r="Q831" s="81">
        <v>5436534</v>
      </c>
      <c r="R831" s="81">
        <v>5496534</v>
      </c>
      <c r="S831" s="81">
        <v>5436534</v>
      </c>
    </row>
    <row r="832" spans="1:19" x14ac:dyDescent="0.35">
      <c r="A832" s="81" t="s">
        <v>844</v>
      </c>
      <c r="B832" s="81">
        <v>127</v>
      </c>
      <c r="C832" s="81" t="s">
        <v>1690</v>
      </c>
      <c r="D832" s="81" t="s">
        <v>6121</v>
      </c>
      <c r="E832" s="81" t="s">
        <v>2482</v>
      </c>
      <c r="F832" s="81">
        <v>184257444</v>
      </c>
      <c r="G832" s="81">
        <v>184257444</v>
      </c>
      <c r="H832" s="81">
        <v>184257444</v>
      </c>
      <c r="I832" s="81" t="s">
        <v>2829</v>
      </c>
      <c r="J832" s="81" t="s">
        <v>2832</v>
      </c>
      <c r="K832" s="81">
        <v>8678940</v>
      </c>
      <c r="L832" s="81">
        <v>0</v>
      </c>
      <c r="M832" s="81">
        <v>192936384</v>
      </c>
      <c r="N832" s="81">
        <v>192936384</v>
      </c>
      <c r="O832" s="81">
        <v>184257444</v>
      </c>
      <c r="P832" s="81">
        <v>361175524</v>
      </c>
      <c r="Q832" s="81">
        <v>352496584</v>
      </c>
      <c r="R832" s="81">
        <v>361175524</v>
      </c>
      <c r="S832" s="81">
        <v>352496584</v>
      </c>
    </row>
    <row r="833" spans="1:19" x14ac:dyDescent="0.35">
      <c r="A833" s="81" t="s">
        <v>845</v>
      </c>
      <c r="B833" s="81">
        <v>127</v>
      </c>
      <c r="C833" s="81" t="s">
        <v>1690</v>
      </c>
      <c r="D833" s="81" t="s">
        <v>6123</v>
      </c>
      <c r="E833" s="81" t="s">
        <v>2230</v>
      </c>
      <c r="F833" s="81">
        <v>87038597</v>
      </c>
      <c r="G833" s="81">
        <v>87038597</v>
      </c>
      <c r="H833" s="81">
        <v>87038597</v>
      </c>
      <c r="I833" s="81" t="s">
        <v>2829</v>
      </c>
      <c r="J833" s="81" t="s">
        <v>2832</v>
      </c>
      <c r="K833" s="81">
        <v>4986890</v>
      </c>
      <c r="L833" s="81">
        <v>0</v>
      </c>
      <c r="M833" s="81">
        <v>92025487</v>
      </c>
      <c r="N833" s="81">
        <v>92025487</v>
      </c>
      <c r="O833" s="81">
        <v>87038597</v>
      </c>
      <c r="P833" s="81">
        <v>92025487</v>
      </c>
      <c r="Q833" s="81">
        <v>87038597</v>
      </c>
      <c r="R833" s="81">
        <v>92025487</v>
      </c>
      <c r="S833" s="81">
        <v>87038597</v>
      </c>
    </row>
    <row r="834" spans="1:19" x14ac:dyDescent="0.35">
      <c r="A834" s="81" t="s">
        <v>846</v>
      </c>
      <c r="B834" s="81">
        <v>127</v>
      </c>
      <c r="C834" s="81" t="s">
        <v>1690</v>
      </c>
      <c r="D834" s="81" t="s">
        <v>6125</v>
      </c>
      <c r="E834" s="81" t="s">
        <v>2483</v>
      </c>
      <c r="F834" s="81">
        <v>199032243</v>
      </c>
      <c r="G834" s="81">
        <v>204387510</v>
      </c>
      <c r="H834" s="81">
        <v>199032243</v>
      </c>
      <c r="I834" s="81" t="s">
        <v>2829</v>
      </c>
      <c r="J834" s="81" t="s">
        <v>2833</v>
      </c>
      <c r="K834" s="81">
        <v>9293460</v>
      </c>
      <c r="L834" s="81">
        <v>0</v>
      </c>
      <c r="M834" s="81">
        <v>208325703</v>
      </c>
      <c r="N834" s="81">
        <v>208325703</v>
      </c>
      <c r="O834" s="81">
        <v>199032243</v>
      </c>
      <c r="P834" s="81">
        <v>208325703</v>
      </c>
      <c r="Q834" s="81">
        <v>199032243</v>
      </c>
      <c r="R834" s="81">
        <v>208325703</v>
      </c>
      <c r="S834" s="81">
        <v>199032243</v>
      </c>
    </row>
    <row r="835" spans="1:19" x14ac:dyDescent="0.35">
      <c r="A835" s="81" t="s">
        <v>847</v>
      </c>
      <c r="B835" s="81">
        <v>127</v>
      </c>
      <c r="C835" s="81" t="s">
        <v>1690</v>
      </c>
      <c r="D835" s="81" t="s">
        <v>6126</v>
      </c>
      <c r="E835" s="81" t="s">
        <v>2484</v>
      </c>
      <c r="F835" s="81">
        <v>64849305</v>
      </c>
      <c r="G835" s="81">
        <v>64849305</v>
      </c>
      <c r="H835" s="81">
        <v>64849305</v>
      </c>
      <c r="I835" s="81" t="s">
        <v>2829</v>
      </c>
      <c r="J835" s="81" t="s">
        <v>2832</v>
      </c>
      <c r="K835" s="81">
        <v>1737940</v>
      </c>
      <c r="L835" s="81">
        <v>0</v>
      </c>
      <c r="M835" s="81">
        <v>66587245</v>
      </c>
      <c r="N835" s="81">
        <v>66587245</v>
      </c>
      <c r="O835" s="81">
        <v>64849305</v>
      </c>
      <c r="P835" s="81">
        <v>66587245</v>
      </c>
      <c r="Q835" s="81">
        <v>64849305</v>
      </c>
      <c r="R835" s="81">
        <v>66587245</v>
      </c>
      <c r="S835" s="81">
        <v>64849305</v>
      </c>
    </row>
    <row r="836" spans="1:19" x14ac:dyDescent="0.35">
      <c r="A836" s="81" t="s">
        <v>848</v>
      </c>
      <c r="B836" s="81">
        <v>127</v>
      </c>
      <c r="C836" s="81" t="s">
        <v>1690</v>
      </c>
      <c r="D836" s="81" t="s">
        <v>6129</v>
      </c>
      <c r="E836" s="81" t="s">
        <v>2360</v>
      </c>
      <c r="F836" s="81">
        <v>107865777</v>
      </c>
      <c r="G836" s="81">
        <v>107865777</v>
      </c>
      <c r="H836" s="81">
        <v>107865777</v>
      </c>
      <c r="I836" s="81" t="s">
        <v>2829</v>
      </c>
      <c r="J836" s="81" t="s">
        <v>2832</v>
      </c>
      <c r="K836" s="81">
        <v>7199450</v>
      </c>
      <c r="L836" s="81">
        <v>0</v>
      </c>
      <c r="M836" s="81">
        <v>115065227</v>
      </c>
      <c r="N836" s="81">
        <v>115065227</v>
      </c>
      <c r="O836" s="81">
        <v>107865777</v>
      </c>
      <c r="P836" s="81">
        <v>115065227</v>
      </c>
      <c r="Q836" s="81">
        <v>107865777</v>
      </c>
      <c r="R836" s="81">
        <v>115065227</v>
      </c>
      <c r="S836" s="81">
        <v>107865777</v>
      </c>
    </row>
    <row r="837" spans="1:19" x14ac:dyDescent="0.35">
      <c r="A837" s="81" t="s">
        <v>849</v>
      </c>
      <c r="B837" s="81">
        <v>127</v>
      </c>
      <c r="C837" s="81" t="s">
        <v>1690</v>
      </c>
      <c r="D837" s="81" t="s">
        <v>6638</v>
      </c>
      <c r="E837" s="81" t="s">
        <v>2485</v>
      </c>
      <c r="F837" s="81">
        <v>75796529</v>
      </c>
      <c r="G837" s="81">
        <v>75796529</v>
      </c>
      <c r="H837" s="81">
        <v>75796529</v>
      </c>
      <c r="I837" s="81" t="s">
        <v>2829</v>
      </c>
      <c r="J837" s="81" t="s">
        <v>2832</v>
      </c>
      <c r="K837" s="81">
        <v>2849330</v>
      </c>
      <c r="L837" s="81">
        <v>980430</v>
      </c>
      <c r="M837" s="81">
        <v>78645859</v>
      </c>
      <c r="N837" s="81">
        <v>77665429</v>
      </c>
      <c r="O837" s="81">
        <v>74816099</v>
      </c>
      <c r="P837" s="81">
        <v>78645859</v>
      </c>
      <c r="Q837" s="81">
        <v>75796529</v>
      </c>
      <c r="R837" s="81">
        <v>77665429</v>
      </c>
      <c r="S837" s="81">
        <v>74816099</v>
      </c>
    </row>
    <row r="838" spans="1:19" x14ac:dyDescent="0.35">
      <c r="A838" s="81" t="s">
        <v>850</v>
      </c>
      <c r="B838" s="81">
        <v>127</v>
      </c>
      <c r="C838" s="81" t="s">
        <v>1690</v>
      </c>
      <c r="D838" s="81" t="s">
        <v>6640</v>
      </c>
      <c r="E838" s="81" t="s">
        <v>2486</v>
      </c>
      <c r="F838" s="81">
        <v>49283107</v>
      </c>
      <c r="G838" s="81">
        <v>49283107</v>
      </c>
      <c r="H838" s="81">
        <v>49283107</v>
      </c>
      <c r="I838" s="81" t="s">
        <v>2829</v>
      </c>
      <c r="J838" s="81" t="s">
        <v>2832</v>
      </c>
      <c r="K838" s="81">
        <v>1947190</v>
      </c>
      <c r="L838" s="81">
        <v>0</v>
      </c>
      <c r="M838" s="81">
        <v>51230297</v>
      </c>
      <c r="N838" s="81">
        <v>51230297</v>
      </c>
      <c r="O838" s="81">
        <v>49283107</v>
      </c>
      <c r="P838" s="81">
        <v>51230297</v>
      </c>
      <c r="Q838" s="81">
        <v>49283107</v>
      </c>
      <c r="R838" s="81">
        <v>51230297</v>
      </c>
      <c r="S838" s="81">
        <v>49283107</v>
      </c>
    </row>
    <row r="839" spans="1:19" x14ac:dyDescent="0.35">
      <c r="A839" s="81" t="s">
        <v>851</v>
      </c>
      <c r="B839" s="81">
        <v>127</v>
      </c>
      <c r="C839" s="81" t="s">
        <v>1690</v>
      </c>
      <c r="D839" s="81" t="s">
        <v>6643</v>
      </c>
      <c r="E839" s="81" t="s">
        <v>2234</v>
      </c>
      <c r="F839" s="81">
        <v>6836677</v>
      </c>
      <c r="G839" s="81">
        <v>6836677</v>
      </c>
      <c r="H839" s="81">
        <v>6836677</v>
      </c>
      <c r="I839" s="81" t="s">
        <v>2829</v>
      </c>
      <c r="J839" s="81" t="s">
        <v>2832</v>
      </c>
      <c r="K839" s="81">
        <v>138400</v>
      </c>
      <c r="L839" s="81">
        <v>0</v>
      </c>
      <c r="M839" s="81">
        <v>6975077</v>
      </c>
      <c r="N839" s="81">
        <v>6975077</v>
      </c>
      <c r="O839" s="81">
        <v>6836677</v>
      </c>
      <c r="P839" s="81">
        <v>6975077</v>
      </c>
      <c r="Q839" s="81">
        <v>6836677</v>
      </c>
      <c r="R839" s="81">
        <v>6975077</v>
      </c>
      <c r="S839" s="81">
        <v>6836677</v>
      </c>
    </row>
    <row r="840" spans="1:19" x14ac:dyDescent="0.35">
      <c r="A840" s="81" t="s">
        <v>852</v>
      </c>
      <c r="B840" s="81">
        <v>128</v>
      </c>
      <c r="C840" s="81" t="s">
        <v>1691</v>
      </c>
      <c r="D840" s="81" t="s">
        <v>5332</v>
      </c>
      <c r="E840" s="81" t="s">
        <v>1877</v>
      </c>
      <c r="F840" s="81">
        <v>108906338</v>
      </c>
      <c r="G840" s="81">
        <v>108906338</v>
      </c>
      <c r="H840" s="81">
        <v>108906338</v>
      </c>
      <c r="I840" s="81" t="s">
        <v>2829</v>
      </c>
      <c r="J840" s="81" t="s">
        <v>2832</v>
      </c>
      <c r="K840" s="81">
        <v>218151</v>
      </c>
      <c r="L840" s="81">
        <v>0</v>
      </c>
      <c r="M840" s="81">
        <v>109124489</v>
      </c>
      <c r="N840" s="81">
        <v>109124489</v>
      </c>
      <c r="O840" s="81">
        <v>108906338</v>
      </c>
      <c r="P840" s="81">
        <v>109124489</v>
      </c>
      <c r="Q840" s="81">
        <v>108906338</v>
      </c>
      <c r="R840" s="81">
        <v>109124489</v>
      </c>
      <c r="S840" s="81">
        <v>108906338</v>
      </c>
    </row>
    <row r="841" spans="1:19" x14ac:dyDescent="0.35">
      <c r="A841" s="81" t="s">
        <v>853</v>
      </c>
      <c r="B841" s="81">
        <v>128</v>
      </c>
      <c r="C841" s="81" t="s">
        <v>1691</v>
      </c>
      <c r="D841" s="81" t="s">
        <v>5334</v>
      </c>
      <c r="E841" s="81" t="s">
        <v>1878</v>
      </c>
      <c r="F841" s="81">
        <v>104617381</v>
      </c>
      <c r="G841" s="81">
        <v>104617381</v>
      </c>
      <c r="H841" s="81">
        <v>104617381</v>
      </c>
      <c r="I841" s="81" t="s">
        <v>2829</v>
      </c>
      <c r="J841" s="81" t="s">
        <v>2832</v>
      </c>
      <c r="K841" s="81">
        <v>405234</v>
      </c>
      <c r="L841" s="81">
        <v>0</v>
      </c>
      <c r="M841" s="81">
        <v>105022615</v>
      </c>
      <c r="N841" s="81">
        <v>105022615</v>
      </c>
      <c r="O841" s="81">
        <v>104617381</v>
      </c>
      <c r="P841" s="81">
        <v>152902805</v>
      </c>
      <c r="Q841" s="81">
        <v>152497571</v>
      </c>
      <c r="R841" s="81">
        <v>152902805</v>
      </c>
      <c r="S841" s="81">
        <v>152497571</v>
      </c>
    </row>
    <row r="842" spans="1:19" x14ac:dyDescent="0.35">
      <c r="A842" s="81" t="s">
        <v>854</v>
      </c>
      <c r="B842" s="81">
        <v>128</v>
      </c>
      <c r="C842" s="81" t="s">
        <v>1691</v>
      </c>
      <c r="D842" s="81" t="s">
        <v>5654</v>
      </c>
      <c r="E842" s="81" t="s">
        <v>2160</v>
      </c>
      <c r="F842" s="81">
        <v>1012373</v>
      </c>
      <c r="G842" s="81">
        <v>1012373</v>
      </c>
      <c r="H842" s="81">
        <v>1012373</v>
      </c>
      <c r="I842" s="81" t="s">
        <v>2829</v>
      </c>
      <c r="J842" s="81" t="s">
        <v>2832</v>
      </c>
      <c r="K842" s="81">
        <v>10000</v>
      </c>
      <c r="L842" s="81">
        <v>0</v>
      </c>
      <c r="M842" s="81">
        <v>1022373</v>
      </c>
      <c r="N842" s="81">
        <v>1022373</v>
      </c>
      <c r="O842" s="81">
        <v>1012373</v>
      </c>
      <c r="P842" s="81">
        <v>1022373</v>
      </c>
      <c r="Q842" s="81">
        <v>1012373</v>
      </c>
      <c r="R842" s="81">
        <v>1022373</v>
      </c>
      <c r="S842" s="81">
        <v>1012373</v>
      </c>
    </row>
    <row r="843" spans="1:19" x14ac:dyDescent="0.35">
      <c r="A843" s="81" t="s">
        <v>855</v>
      </c>
      <c r="B843" s="81">
        <v>128</v>
      </c>
      <c r="C843" s="81" t="s">
        <v>1691</v>
      </c>
      <c r="D843" s="81" t="s">
        <v>5815</v>
      </c>
      <c r="E843" s="81" t="s">
        <v>2280</v>
      </c>
      <c r="F843" s="81">
        <v>1219501</v>
      </c>
      <c r="G843" s="81">
        <v>1219501</v>
      </c>
      <c r="H843" s="81">
        <v>1219501</v>
      </c>
      <c r="I843" s="81" t="s">
        <v>2829</v>
      </c>
      <c r="J843" s="81" t="s">
        <v>2832</v>
      </c>
      <c r="K843" s="81">
        <v>30000</v>
      </c>
      <c r="L843" s="81">
        <v>17377</v>
      </c>
      <c r="M843" s="81">
        <v>1249501</v>
      </c>
      <c r="N843" s="81">
        <v>1232124</v>
      </c>
      <c r="O843" s="81">
        <v>1202124</v>
      </c>
      <c r="P843" s="81">
        <v>1249501</v>
      </c>
      <c r="Q843" s="81">
        <v>1219501</v>
      </c>
      <c r="R843" s="81">
        <v>1232124</v>
      </c>
      <c r="S843" s="81">
        <v>1202124</v>
      </c>
    </row>
    <row r="844" spans="1:19" x14ac:dyDescent="0.35">
      <c r="A844" s="81" t="s">
        <v>856</v>
      </c>
      <c r="B844" s="81">
        <v>128</v>
      </c>
      <c r="C844" s="81" t="s">
        <v>1691</v>
      </c>
      <c r="D844" s="81" t="s">
        <v>6131</v>
      </c>
      <c r="E844" s="81" t="s">
        <v>1856</v>
      </c>
      <c r="F844" s="81">
        <v>3371810856</v>
      </c>
      <c r="G844" s="81">
        <v>3371810856</v>
      </c>
      <c r="H844" s="81">
        <v>3371810856</v>
      </c>
      <c r="I844" s="81" t="s">
        <v>2829</v>
      </c>
      <c r="J844" s="81" t="s">
        <v>2832</v>
      </c>
      <c r="K844" s="81">
        <v>8491866</v>
      </c>
      <c r="L844" s="81">
        <v>0</v>
      </c>
      <c r="M844" s="81">
        <v>3380302722</v>
      </c>
      <c r="N844" s="81">
        <v>3380302722</v>
      </c>
      <c r="O844" s="81">
        <v>3371810856</v>
      </c>
      <c r="P844" s="81">
        <v>3380302722</v>
      </c>
      <c r="Q844" s="81">
        <v>3371810856</v>
      </c>
      <c r="R844" s="81">
        <v>3380302722</v>
      </c>
      <c r="S844" s="81">
        <v>3371810856</v>
      </c>
    </row>
    <row r="845" spans="1:19" x14ac:dyDescent="0.35">
      <c r="A845" s="81" t="s">
        <v>857</v>
      </c>
      <c r="B845" s="81">
        <v>128</v>
      </c>
      <c r="C845" s="81" t="s">
        <v>1691</v>
      </c>
      <c r="D845" s="81" t="s">
        <v>6132</v>
      </c>
      <c r="E845" s="81" t="s">
        <v>2487</v>
      </c>
      <c r="F845" s="81">
        <v>822457138</v>
      </c>
      <c r="G845" s="81">
        <v>822457138</v>
      </c>
      <c r="H845" s="81">
        <v>822457138</v>
      </c>
      <c r="I845" s="81" t="s">
        <v>2829</v>
      </c>
      <c r="J845" s="81" t="s">
        <v>2832</v>
      </c>
      <c r="K845" s="81">
        <v>7171796</v>
      </c>
      <c r="L845" s="81">
        <v>0</v>
      </c>
      <c r="M845" s="81">
        <v>829628934</v>
      </c>
      <c r="N845" s="81">
        <v>829628934</v>
      </c>
      <c r="O845" s="81">
        <v>822457138</v>
      </c>
      <c r="P845" s="81">
        <v>950953144</v>
      </c>
      <c r="Q845" s="81">
        <v>943781348</v>
      </c>
      <c r="R845" s="81">
        <v>950953144</v>
      </c>
      <c r="S845" s="81">
        <v>943781348</v>
      </c>
    </row>
    <row r="846" spans="1:19" x14ac:dyDescent="0.35">
      <c r="A846" s="81" t="s">
        <v>858</v>
      </c>
      <c r="B846" s="81">
        <v>128</v>
      </c>
      <c r="C846" s="81" t="s">
        <v>1691</v>
      </c>
      <c r="D846" s="81" t="s">
        <v>6133</v>
      </c>
      <c r="E846" s="81" t="s">
        <v>2488</v>
      </c>
      <c r="F846" s="81">
        <v>246220084</v>
      </c>
      <c r="G846" s="81">
        <v>246220084</v>
      </c>
      <c r="H846" s="81">
        <v>246220084</v>
      </c>
      <c r="I846" s="81" t="s">
        <v>2829</v>
      </c>
      <c r="J846" s="81" t="s">
        <v>2832</v>
      </c>
      <c r="K846" s="81">
        <v>2152793</v>
      </c>
      <c r="L846" s="81">
        <v>0</v>
      </c>
      <c r="M846" s="81">
        <v>248372877</v>
      </c>
      <c r="N846" s="81">
        <v>248372877</v>
      </c>
      <c r="O846" s="81">
        <v>246220084</v>
      </c>
      <c r="P846" s="81">
        <v>248372877</v>
      </c>
      <c r="Q846" s="81">
        <v>246220084</v>
      </c>
      <c r="R846" s="81">
        <v>248372877</v>
      </c>
      <c r="S846" s="81">
        <v>246220084</v>
      </c>
    </row>
    <row r="847" spans="1:19" x14ac:dyDescent="0.35">
      <c r="A847" s="81" t="s">
        <v>859</v>
      </c>
      <c r="B847" s="81">
        <v>128</v>
      </c>
      <c r="C847" s="81" t="s">
        <v>1691</v>
      </c>
      <c r="D847" s="81" t="s">
        <v>6134</v>
      </c>
      <c r="E847" s="81" t="s">
        <v>2489</v>
      </c>
      <c r="F847" s="81">
        <v>613488325</v>
      </c>
      <c r="G847" s="81">
        <v>613488325</v>
      </c>
      <c r="H847" s="81">
        <v>613488325</v>
      </c>
      <c r="I847" s="81" t="s">
        <v>2829</v>
      </c>
      <c r="J847" s="81" t="s">
        <v>2832</v>
      </c>
      <c r="K847" s="81">
        <v>4005816</v>
      </c>
      <c r="L847" s="81">
        <v>0</v>
      </c>
      <c r="M847" s="81">
        <v>617494141</v>
      </c>
      <c r="N847" s="81">
        <v>617494141</v>
      </c>
      <c r="O847" s="81">
        <v>613488325</v>
      </c>
      <c r="P847" s="81">
        <v>617494141</v>
      </c>
      <c r="Q847" s="81">
        <v>613488325</v>
      </c>
      <c r="R847" s="81">
        <v>617494141</v>
      </c>
      <c r="S847" s="81">
        <v>613488325</v>
      </c>
    </row>
    <row r="848" spans="1:19" x14ac:dyDescent="0.35">
      <c r="A848" s="81" t="s">
        <v>860</v>
      </c>
      <c r="B848" s="81">
        <v>129</v>
      </c>
      <c r="C848" s="81" t="s">
        <v>1692</v>
      </c>
      <c r="D848" s="81" t="s">
        <v>6057</v>
      </c>
      <c r="E848" s="81" t="s">
        <v>2438</v>
      </c>
      <c r="F848" s="81">
        <v>28205335</v>
      </c>
      <c r="G848" s="81">
        <v>28205335</v>
      </c>
      <c r="H848" s="81">
        <v>28205335</v>
      </c>
      <c r="I848" s="81" t="s">
        <v>2829</v>
      </c>
      <c r="J848" s="81" t="s">
        <v>2833</v>
      </c>
      <c r="K848" s="81">
        <v>788336</v>
      </c>
      <c r="L848" s="81">
        <v>0</v>
      </c>
      <c r="M848" s="81">
        <v>28993671</v>
      </c>
      <c r="N848" s="81">
        <v>28993671</v>
      </c>
      <c r="O848" s="81">
        <v>28205335</v>
      </c>
      <c r="P848" s="81">
        <v>28993671</v>
      </c>
      <c r="Q848" s="81">
        <v>28205335</v>
      </c>
      <c r="R848" s="81">
        <v>28993671</v>
      </c>
      <c r="S848" s="81">
        <v>28205335</v>
      </c>
    </row>
    <row r="849" spans="1:19" x14ac:dyDescent="0.35">
      <c r="A849" s="81" t="s">
        <v>861</v>
      </c>
      <c r="B849" s="81">
        <v>129</v>
      </c>
      <c r="C849" s="81" t="s">
        <v>1692</v>
      </c>
      <c r="D849" s="81" t="s">
        <v>6136</v>
      </c>
      <c r="E849" s="81" t="s">
        <v>2490</v>
      </c>
      <c r="F849" s="81">
        <v>1614942257</v>
      </c>
      <c r="G849" s="81">
        <v>1602102162</v>
      </c>
      <c r="H849" s="81">
        <v>1614942257</v>
      </c>
      <c r="I849" s="81" t="s">
        <v>2829</v>
      </c>
      <c r="J849" s="81" t="s">
        <v>2833</v>
      </c>
      <c r="K849" s="81">
        <v>45896504</v>
      </c>
      <c r="L849" s="81">
        <v>0</v>
      </c>
      <c r="M849" s="81">
        <v>1660838761</v>
      </c>
      <c r="N849" s="81">
        <v>1660838761</v>
      </c>
      <c r="O849" s="81">
        <v>1614942257</v>
      </c>
      <c r="P849" s="81">
        <v>1660838761</v>
      </c>
      <c r="Q849" s="81">
        <v>1614942257</v>
      </c>
      <c r="R849" s="81">
        <v>1660838761</v>
      </c>
      <c r="S849" s="81">
        <v>1614942257</v>
      </c>
    </row>
    <row r="850" spans="1:19" x14ac:dyDescent="0.35">
      <c r="A850" s="81" t="s">
        <v>862</v>
      </c>
      <c r="B850" s="81">
        <v>129</v>
      </c>
      <c r="C850" s="81" t="s">
        <v>1692</v>
      </c>
      <c r="D850" s="81" t="s">
        <v>6137</v>
      </c>
      <c r="E850" s="81" t="s">
        <v>2491</v>
      </c>
      <c r="F850" s="81">
        <v>6496837410</v>
      </c>
      <c r="G850" s="81">
        <v>6624370895</v>
      </c>
      <c r="H850" s="81">
        <v>6496837410</v>
      </c>
      <c r="I850" s="81" t="s">
        <v>2829</v>
      </c>
      <c r="J850" s="81" t="s">
        <v>2833</v>
      </c>
      <c r="K850" s="81">
        <v>124111394</v>
      </c>
      <c r="L850" s="81">
        <v>0</v>
      </c>
      <c r="M850" s="81">
        <v>6620948804</v>
      </c>
      <c r="N850" s="81">
        <v>6620948804</v>
      </c>
      <c r="O850" s="81">
        <v>6496837410</v>
      </c>
      <c r="P850" s="81">
        <v>6620948804</v>
      </c>
      <c r="Q850" s="81">
        <v>6496837410</v>
      </c>
      <c r="R850" s="81">
        <v>6620948804</v>
      </c>
      <c r="S850" s="81">
        <v>6496837410</v>
      </c>
    </row>
    <row r="851" spans="1:19" x14ac:dyDescent="0.35">
      <c r="A851" s="81" t="s">
        <v>863</v>
      </c>
      <c r="B851" s="81">
        <v>129</v>
      </c>
      <c r="C851" s="81" t="s">
        <v>1692</v>
      </c>
      <c r="D851" s="81" t="s">
        <v>6138</v>
      </c>
      <c r="E851" s="81" t="s">
        <v>2492</v>
      </c>
      <c r="F851" s="81">
        <v>1246986504</v>
      </c>
      <c r="G851" s="81">
        <v>1256182944</v>
      </c>
      <c r="H851" s="81">
        <v>1246986504</v>
      </c>
      <c r="I851" s="81" t="s">
        <v>2829</v>
      </c>
      <c r="J851" s="81" t="s">
        <v>2833</v>
      </c>
      <c r="K851" s="81">
        <v>35045462</v>
      </c>
      <c r="L851" s="81">
        <v>0</v>
      </c>
      <c r="M851" s="81">
        <v>1282031966</v>
      </c>
      <c r="N851" s="81">
        <v>1282031966</v>
      </c>
      <c r="O851" s="81">
        <v>1246986504</v>
      </c>
      <c r="P851" s="81">
        <v>1282031966</v>
      </c>
      <c r="Q851" s="81">
        <v>1246986504</v>
      </c>
      <c r="R851" s="81">
        <v>1282031966</v>
      </c>
      <c r="S851" s="81">
        <v>1246986504</v>
      </c>
    </row>
    <row r="852" spans="1:19" x14ac:dyDescent="0.35">
      <c r="A852" s="81" t="s">
        <v>864</v>
      </c>
      <c r="B852" s="81">
        <v>129</v>
      </c>
      <c r="C852" s="81" t="s">
        <v>1692</v>
      </c>
      <c r="D852" s="81" t="s">
        <v>6140</v>
      </c>
      <c r="E852" s="81" t="s">
        <v>2372</v>
      </c>
      <c r="F852" s="81">
        <v>498591947</v>
      </c>
      <c r="G852" s="81">
        <v>506230927</v>
      </c>
      <c r="H852" s="81">
        <v>498591947</v>
      </c>
      <c r="I852" s="81" t="s">
        <v>2829</v>
      </c>
      <c r="J852" s="81" t="s">
        <v>2833</v>
      </c>
      <c r="K852" s="81">
        <v>13080432</v>
      </c>
      <c r="L852" s="81">
        <v>0</v>
      </c>
      <c r="M852" s="81">
        <v>511672379</v>
      </c>
      <c r="N852" s="81">
        <v>511672379</v>
      </c>
      <c r="O852" s="81">
        <v>498591947</v>
      </c>
      <c r="P852" s="81">
        <v>511672379</v>
      </c>
      <c r="Q852" s="81">
        <v>498591947</v>
      </c>
      <c r="R852" s="81">
        <v>511672379</v>
      </c>
      <c r="S852" s="81">
        <v>498591947</v>
      </c>
    </row>
    <row r="853" spans="1:19" x14ac:dyDescent="0.35">
      <c r="A853" s="81" t="s">
        <v>865</v>
      </c>
      <c r="B853" s="81">
        <v>129</v>
      </c>
      <c r="C853" s="81" t="s">
        <v>1692</v>
      </c>
      <c r="D853" s="81" t="s">
        <v>6142</v>
      </c>
      <c r="E853" s="81" t="s">
        <v>2373</v>
      </c>
      <c r="F853" s="81">
        <v>465836195</v>
      </c>
      <c r="G853" s="81">
        <v>481207511</v>
      </c>
      <c r="H853" s="81">
        <v>465836195</v>
      </c>
      <c r="I853" s="81" t="s">
        <v>2829</v>
      </c>
      <c r="J853" s="81" t="s">
        <v>2833</v>
      </c>
      <c r="K853" s="81">
        <v>9851535</v>
      </c>
      <c r="L853" s="81">
        <v>0</v>
      </c>
      <c r="M853" s="81">
        <v>475687730</v>
      </c>
      <c r="N853" s="81">
        <v>475687730</v>
      </c>
      <c r="O853" s="81">
        <v>465836195</v>
      </c>
      <c r="P853" s="81">
        <v>475687730</v>
      </c>
      <c r="Q853" s="81">
        <v>465836195</v>
      </c>
      <c r="R853" s="81">
        <v>475687730</v>
      </c>
      <c r="S853" s="81">
        <v>465836195</v>
      </c>
    </row>
    <row r="854" spans="1:19" x14ac:dyDescent="0.35">
      <c r="A854" s="81" t="s">
        <v>866</v>
      </c>
      <c r="B854" s="81">
        <v>129</v>
      </c>
      <c r="C854" s="81" t="s">
        <v>1692</v>
      </c>
      <c r="D854" s="81" t="s">
        <v>6145</v>
      </c>
      <c r="E854" s="81" t="s">
        <v>2441</v>
      </c>
      <c r="F854" s="81">
        <v>2388401792</v>
      </c>
      <c r="G854" s="81">
        <v>2402832333</v>
      </c>
      <c r="H854" s="81">
        <v>2388401792</v>
      </c>
      <c r="I854" s="81" t="s">
        <v>2829</v>
      </c>
      <c r="J854" s="81" t="s">
        <v>2833</v>
      </c>
      <c r="K854" s="81">
        <v>45666385</v>
      </c>
      <c r="L854" s="81">
        <v>0</v>
      </c>
      <c r="M854" s="81">
        <v>2434068177</v>
      </c>
      <c r="N854" s="81">
        <v>2434068177</v>
      </c>
      <c r="O854" s="81">
        <v>2388401792</v>
      </c>
      <c r="P854" s="81">
        <v>2434068177</v>
      </c>
      <c r="Q854" s="81">
        <v>2388401792</v>
      </c>
      <c r="R854" s="81">
        <v>2434068177</v>
      </c>
      <c r="S854" s="81">
        <v>2388401792</v>
      </c>
    </row>
    <row r="855" spans="1:19" x14ac:dyDescent="0.35">
      <c r="A855" s="81" t="s">
        <v>867</v>
      </c>
      <c r="B855" s="81">
        <v>129</v>
      </c>
      <c r="C855" s="81" t="s">
        <v>1692</v>
      </c>
      <c r="D855" s="81" t="s">
        <v>6146</v>
      </c>
      <c r="E855" s="81" t="s">
        <v>2493</v>
      </c>
      <c r="F855" s="81">
        <v>347320976</v>
      </c>
      <c r="G855" s="81">
        <v>359224490</v>
      </c>
      <c r="H855" s="81">
        <v>347320976</v>
      </c>
      <c r="I855" s="81" t="s">
        <v>2829</v>
      </c>
      <c r="J855" s="81" t="s">
        <v>2833</v>
      </c>
      <c r="K855" s="81">
        <v>10393480</v>
      </c>
      <c r="L855" s="81">
        <v>0</v>
      </c>
      <c r="M855" s="81">
        <v>357714456</v>
      </c>
      <c r="N855" s="81">
        <v>357714456</v>
      </c>
      <c r="O855" s="81">
        <v>347320976</v>
      </c>
      <c r="P855" s="81">
        <v>357714456</v>
      </c>
      <c r="Q855" s="81">
        <v>347320976</v>
      </c>
      <c r="R855" s="81">
        <v>357714456</v>
      </c>
      <c r="S855" s="81">
        <v>347320976</v>
      </c>
    </row>
    <row r="856" spans="1:19" x14ac:dyDescent="0.35">
      <c r="A856" s="81" t="s">
        <v>868</v>
      </c>
      <c r="B856" s="81">
        <v>129</v>
      </c>
      <c r="C856" s="81" t="s">
        <v>1692</v>
      </c>
      <c r="D856" s="81" t="s">
        <v>6523</v>
      </c>
      <c r="E856" s="81" t="s">
        <v>2070</v>
      </c>
      <c r="F856" s="81">
        <v>235649207</v>
      </c>
      <c r="G856" s="81">
        <v>235649207</v>
      </c>
      <c r="H856" s="81">
        <v>235649207</v>
      </c>
      <c r="I856" s="81" t="s">
        <v>2829</v>
      </c>
      <c r="J856" s="81" t="s">
        <v>2833</v>
      </c>
      <c r="K856" s="81">
        <v>4433022</v>
      </c>
      <c r="L856" s="81">
        <v>0</v>
      </c>
      <c r="M856" s="81">
        <v>240082229</v>
      </c>
      <c r="N856" s="81">
        <v>240082229</v>
      </c>
      <c r="O856" s="81">
        <v>235649207</v>
      </c>
      <c r="P856" s="81">
        <v>240082229</v>
      </c>
      <c r="Q856" s="81">
        <v>235649207</v>
      </c>
      <c r="R856" s="81">
        <v>240082229</v>
      </c>
      <c r="S856" s="81">
        <v>235649207</v>
      </c>
    </row>
    <row r="857" spans="1:19" x14ac:dyDescent="0.35">
      <c r="A857" s="81" t="s">
        <v>869</v>
      </c>
      <c r="B857" s="81">
        <v>129</v>
      </c>
      <c r="C857" s="81" t="s">
        <v>1692</v>
      </c>
      <c r="D857" s="81" t="s">
        <v>6728</v>
      </c>
      <c r="E857" s="81" t="s">
        <v>2494</v>
      </c>
      <c r="F857" s="81">
        <v>257207944</v>
      </c>
      <c r="G857" s="81">
        <v>258277212</v>
      </c>
      <c r="H857" s="81">
        <v>257207944</v>
      </c>
      <c r="I857" s="81" t="s">
        <v>2829</v>
      </c>
      <c r="J857" s="81" t="s">
        <v>2833</v>
      </c>
      <c r="K857" s="81">
        <v>7195535</v>
      </c>
      <c r="L857" s="81">
        <v>0</v>
      </c>
      <c r="M857" s="81">
        <v>264403479</v>
      </c>
      <c r="N857" s="81">
        <v>264403479</v>
      </c>
      <c r="O857" s="81">
        <v>257207944</v>
      </c>
      <c r="P857" s="81">
        <v>264403479</v>
      </c>
      <c r="Q857" s="81">
        <v>257207944</v>
      </c>
      <c r="R857" s="81">
        <v>264403479</v>
      </c>
      <c r="S857" s="81">
        <v>257207944</v>
      </c>
    </row>
    <row r="858" spans="1:19" x14ac:dyDescent="0.35">
      <c r="A858" s="81" t="s">
        <v>870</v>
      </c>
      <c r="B858" s="81">
        <v>130</v>
      </c>
      <c r="C858" s="81" t="s">
        <v>1693</v>
      </c>
      <c r="D858" s="81" t="s">
        <v>5372</v>
      </c>
      <c r="E858" s="81" t="s">
        <v>1915</v>
      </c>
      <c r="F858" s="81">
        <v>163698253</v>
      </c>
      <c r="G858" s="81">
        <v>181461613</v>
      </c>
      <c r="H858" s="81">
        <v>163698253</v>
      </c>
      <c r="I858" s="81" t="s">
        <v>2829</v>
      </c>
      <c r="J858" s="81" t="s">
        <v>2834</v>
      </c>
      <c r="K858" s="81">
        <v>3125339</v>
      </c>
      <c r="L858" s="81">
        <v>0</v>
      </c>
      <c r="M858" s="81">
        <v>166823592</v>
      </c>
      <c r="N858" s="81">
        <v>166823592</v>
      </c>
      <c r="O858" s="81">
        <v>163698253</v>
      </c>
      <c r="P858" s="81">
        <v>166823592</v>
      </c>
      <c r="Q858" s="81">
        <v>163698253</v>
      </c>
      <c r="R858" s="81">
        <v>166823592</v>
      </c>
      <c r="S858" s="81">
        <v>163698253</v>
      </c>
    </row>
    <row r="859" spans="1:19" x14ac:dyDescent="0.35">
      <c r="A859" s="81" t="s">
        <v>872</v>
      </c>
      <c r="B859" s="81">
        <v>130</v>
      </c>
      <c r="C859" s="81" t="s">
        <v>1693</v>
      </c>
      <c r="D859" s="81" t="s">
        <v>5805</v>
      </c>
      <c r="E859" s="81" t="s">
        <v>1916</v>
      </c>
      <c r="F859" s="81">
        <v>3391083</v>
      </c>
      <c r="G859" s="81">
        <v>3391083</v>
      </c>
      <c r="H859" s="81">
        <v>3391083</v>
      </c>
      <c r="I859" s="81" t="s">
        <v>2829</v>
      </c>
      <c r="J859" s="81" t="s">
        <v>2833</v>
      </c>
      <c r="K859" s="81">
        <v>20000</v>
      </c>
      <c r="L859" s="81">
        <v>0</v>
      </c>
      <c r="M859" s="81">
        <v>3411083</v>
      </c>
      <c r="N859" s="81">
        <v>3411083</v>
      </c>
      <c r="O859" s="81">
        <v>3391083</v>
      </c>
      <c r="P859" s="81">
        <v>3411083</v>
      </c>
      <c r="Q859" s="81">
        <v>3391083</v>
      </c>
      <c r="R859" s="81">
        <v>3411083</v>
      </c>
      <c r="S859" s="81">
        <v>3391083</v>
      </c>
    </row>
    <row r="860" spans="1:19" x14ac:dyDescent="0.35">
      <c r="A860" s="81" t="s">
        <v>873</v>
      </c>
      <c r="B860" s="81">
        <v>130</v>
      </c>
      <c r="C860" s="81" t="s">
        <v>1693</v>
      </c>
      <c r="D860" s="81" t="s">
        <v>6149</v>
      </c>
      <c r="E860" s="81" t="s">
        <v>1911</v>
      </c>
      <c r="F860" s="81">
        <v>5823511050</v>
      </c>
      <c r="G860" s="81">
        <v>6067391405</v>
      </c>
      <c r="H860" s="81">
        <v>6067391405</v>
      </c>
      <c r="I860" s="81" t="s">
        <v>2830</v>
      </c>
      <c r="J860" s="81" t="s">
        <v>2836</v>
      </c>
      <c r="K860" s="81">
        <v>90975929</v>
      </c>
      <c r="L860" s="81">
        <v>0</v>
      </c>
      <c r="M860" s="81">
        <v>6158367334</v>
      </c>
      <c r="N860" s="81">
        <v>6158367334</v>
      </c>
      <c r="O860" s="81">
        <v>6067391405</v>
      </c>
      <c r="P860" s="81">
        <v>6158367334</v>
      </c>
      <c r="Q860" s="81">
        <v>6067391405</v>
      </c>
      <c r="R860" s="81">
        <v>6158367334</v>
      </c>
      <c r="S860" s="81">
        <v>6067391405</v>
      </c>
    </row>
    <row r="861" spans="1:19" x14ac:dyDescent="0.35">
      <c r="A861" s="81" t="s">
        <v>874</v>
      </c>
      <c r="B861" s="81">
        <v>130</v>
      </c>
      <c r="C861" s="81" t="s">
        <v>1693</v>
      </c>
      <c r="D861" s="81" t="s">
        <v>6150</v>
      </c>
      <c r="E861" s="81" t="s">
        <v>2495</v>
      </c>
      <c r="F861" s="81">
        <v>803576410</v>
      </c>
      <c r="G861" s="81">
        <v>876657066</v>
      </c>
      <c r="H861" s="81">
        <v>803576410</v>
      </c>
      <c r="I861" s="81" t="s">
        <v>2829</v>
      </c>
      <c r="J861" s="81" t="s">
        <v>2834</v>
      </c>
      <c r="K861" s="81">
        <v>14903179</v>
      </c>
      <c r="L861" s="81">
        <v>0</v>
      </c>
      <c r="M861" s="81">
        <v>818479589</v>
      </c>
      <c r="N861" s="81">
        <v>818479589</v>
      </c>
      <c r="O861" s="81">
        <v>803576410</v>
      </c>
      <c r="P861" s="81">
        <v>818479589</v>
      </c>
      <c r="Q861" s="81">
        <v>803576410</v>
      </c>
      <c r="R861" s="81">
        <v>818479589</v>
      </c>
      <c r="S861" s="81">
        <v>803576410</v>
      </c>
    </row>
    <row r="862" spans="1:19" x14ac:dyDescent="0.35">
      <c r="A862" s="81" t="s">
        <v>876</v>
      </c>
      <c r="B862" s="81">
        <v>131</v>
      </c>
      <c r="C862" s="81" t="s">
        <v>1694</v>
      </c>
      <c r="D862" s="81" t="s">
        <v>6164</v>
      </c>
      <c r="E862" s="81" t="s">
        <v>2497</v>
      </c>
      <c r="F862" s="81">
        <v>4673885</v>
      </c>
      <c r="G862" s="81">
        <v>4673885</v>
      </c>
      <c r="H862" s="81">
        <v>4673885</v>
      </c>
      <c r="I862" s="81" t="s">
        <v>2829</v>
      </c>
      <c r="J862" s="81" t="s">
        <v>2833</v>
      </c>
      <c r="K862" s="81">
        <v>10000</v>
      </c>
      <c r="L862" s="81">
        <v>0</v>
      </c>
      <c r="M862" s="81">
        <v>4683885</v>
      </c>
      <c r="N862" s="81">
        <v>4683885</v>
      </c>
      <c r="O862" s="81">
        <v>4673885</v>
      </c>
      <c r="P862" s="81">
        <v>4683885</v>
      </c>
      <c r="Q862" s="81">
        <v>4673885</v>
      </c>
      <c r="R862" s="81">
        <v>4683885</v>
      </c>
      <c r="S862" s="81">
        <v>4673885</v>
      </c>
    </row>
    <row r="863" spans="1:19" x14ac:dyDescent="0.35">
      <c r="A863" s="81" t="s">
        <v>877</v>
      </c>
      <c r="B863" s="81">
        <v>132</v>
      </c>
      <c r="C863" s="81" t="s">
        <v>1695</v>
      </c>
      <c r="D863" s="81" t="s">
        <v>5663</v>
      </c>
      <c r="E863" s="81" t="s">
        <v>2165</v>
      </c>
      <c r="F863" s="81">
        <v>5047010</v>
      </c>
      <c r="G863" s="81">
        <v>5047010</v>
      </c>
      <c r="H863" s="81">
        <v>5047010</v>
      </c>
      <c r="I863" s="81" t="s">
        <v>2829</v>
      </c>
      <c r="J863" s="81" t="s">
        <v>2832</v>
      </c>
      <c r="K863" s="81">
        <v>10000</v>
      </c>
      <c r="L863" s="81">
        <v>0</v>
      </c>
      <c r="M863" s="81">
        <v>5057010</v>
      </c>
      <c r="N863" s="81">
        <v>5057010</v>
      </c>
      <c r="O863" s="81">
        <v>5047010</v>
      </c>
      <c r="P863" s="81">
        <v>5057010</v>
      </c>
      <c r="Q863" s="81">
        <v>5047010</v>
      </c>
      <c r="R863" s="81">
        <v>5057010</v>
      </c>
      <c r="S863" s="81">
        <v>5047010</v>
      </c>
    </row>
    <row r="864" spans="1:19" x14ac:dyDescent="0.35">
      <c r="A864" s="81" t="s">
        <v>878</v>
      </c>
      <c r="B864" s="81">
        <v>132</v>
      </c>
      <c r="C864" s="81" t="s">
        <v>1695</v>
      </c>
      <c r="D864" s="81" t="s">
        <v>5754</v>
      </c>
      <c r="E864" s="81" t="s">
        <v>2229</v>
      </c>
      <c r="F864" s="81">
        <v>17709803</v>
      </c>
      <c r="G864" s="81">
        <v>17709803</v>
      </c>
      <c r="H864" s="81">
        <v>17709803</v>
      </c>
      <c r="I864" s="81" t="s">
        <v>2829</v>
      </c>
      <c r="J864" s="81" t="s">
        <v>2832</v>
      </c>
      <c r="K864" s="81">
        <v>10000</v>
      </c>
      <c r="L864" s="81">
        <v>0</v>
      </c>
      <c r="M864" s="81">
        <v>17719803</v>
      </c>
      <c r="N864" s="81">
        <v>17719803</v>
      </c>
      <c r="O864" s="81">
        <v>17709803</v>
      </c>
      <c r="P864" s="81">
        <v>146112110</v>
      </c>
      <c r="Q864" s="81">
        <v>146102110</v>
      </c>
      <c r="R864" s="81">
        <v>146112110</v>
      </c>
      <c r="S864" s="81">
        <v>146102110</v>
      </c>
    </row>
    <row r="865" spans="1:19" x14ac:dyDescent="0.35">
      <c r="A865" s="81" t="s">
        <v>879</v>
      </c>
      <c r="B865" s="81">
        <v>132</v>
      </c>
      <c r="C865" s="81" t="s">
        <v>1695</v>
      </c>
      <c r="D865" s="81" t="s">
        <v>5796</v>
      </c>
      <c r="E865" s="81" t="s">
        <v>2274</v>
      </c>
      <c r="F865" s="81">
        <v>139320</v>
      </c>
      <c r="G865" s="81">
        <v>139320</v>
      </c>
      <c r="H865" s="81">
        <v>139320</v>
      </c>
      <c r="I865" s="81" t="s">
        <v>2829</v>
      </c>
      <c r="J865" s="81" t="s">
        <v>2832</v>
      </c>
      <c r="K865" s="81">
        <v>0</v>
      </c>
      <c r="L865" s="81">
        <v>0</v>
      </c>
      <c r="M865" s="81">
        <v>139320</v>
      </c>
      <c r="N865" s="81">
        <v>139320</v>
      </c>
      <c r="O865" s="81">
        <v>139320</v>
      </c>
      <c r="P865" s="81">
        <v>139320</v>
      </c>
      <c r="Q865" s="81">
        <v>139320</v>
      </c>
      <c r="R865" s="81">
        <v>139320</v>
      </c>
      <c r="S865" s="81">
        <v>139320</v>
      </c>
    </row>
    <row r="866" spans="1:19" x14ac:dyDescent="0.35">
      <c r="A866" s="81" t="s">
        <v>880</v>
      </c>
      <c r="B866" s="81">
        <v>132</v>
      </c>
      <c r="C866" s="81" t="s">
        <v>1695</v>
      </c>
      <c r="D866" s="81" t="s">
        <v>6153</v>
      </c>
      <c r="E866" s="81" t="s">
        <v>2498</v>
      </c>
      <c r="F866" s="81">
        <v>323116552</v>
      </c>
      <c r="G866" s="81">
        <v>323116552</v>
      </c>
      <c r="H866" s="81">
        <v>323116552</v>
      </c>
      <c r="I866" s="81" t="s">
        <v>2829</v>
      </c>
      <c r="J866" s="81" t="s">
        <v>2832</v>
      </c>
      <c r="K866" s="81">
        <v>1580600</v>
      </c>
      <c r="L866" s="81">
        <v>879270</v>
      </c>
      <c r="M866" s="81">
        <v>324697152</v>
      </c>
      <c r="N866" s="81">
        <v>323817882</v>
      </c>
      <c r="O866" s="81">
        <v>322237282</v>
      </c>
      <c r="P866" s="81">
        <v>324697152</v>
      </c>
      <c r="Q866" s="81">
        <v>323116552</v>
      </c>
      <c r="R866" s="81">
        <v>323817882</v>
      </c>
      <c r="S866" s="81">
        <v>322237282</v>
      </c>
    </row>
    <row r="867" spans="1:19" x14ac:dyDescent="0.35">
      <c r="A867" s="81" t="s">
        <v>881</v>
      </c>
      <c r="B867" s="81">
        <v>132</v>
      </c>
      <c r="C867" s="81" t="s">
        <v>1695</v>
      </c>
      <c r="D867" s="81" t="s">
        <v>6569</v>
      </c>
      <c r="E867" s="81" t="s">
        <v>2499</v>
      </c>
      <c r="F867" s="81">
        <v>32505453</v>
      </c>
      <c r="G867" s="81">
        <v>32505453</v>
      </c>
      <c r="H867" s="81">
        <v>32505453</v>
      </c>
      <c r="I867" s="81" t="s">
        <v>2829</v>
      </c>
      <c r="J867" s="81" t="s">
        <v>2832</v>
      </c>
      <c r="K867" s="81">
        <v>140000</v>
      </c>
      <c r="L867" s="81">
        <v>0</v>
      </c>
      <c r="M867" s="81">
        <v>32645453</v>
      </c>
      <c r="N867" s="81">
        <v>32645453</v>
      </c>
      <c r="O867" s="81">
        <v>32505453</v>
      </c>
      <c r="P867" s="81">
        <v>32645453</v>
      </c>
      <c r="Q867" s="81">
        <v>32505453</v>
      </c>
      <c r="R867" s="81">
        <v>32645453</v>
      </c>
      <c r="S867" s="81">
        <v>32505453</v>
      </c>
    </row>
    <row r="868" spans="1:19" x14ac:dyDescent="0.35">
      <c r="A868" s="81" t="s">
        <v>882</v>
      </c>
      <c r="B868" s="81">
        <v>133</v>
      </c>
      <c r="C868" s="81" t="s">
        <v>1696</v>
      </c>
      <c r="D868" s="81" t="s">
        <v>5319</v>
      </c>
      <c r="E868" s="81" t="s">
        <v>1866</v>
      </c>
      <c r="F868" s="81">
        <v>12134228</v>
      </c>
      <c r="G868" s="81">
        <v>12134228</v>
      </c>
      <c r="H868" s="81">
        <v>12134228</v>
      </c>
      <c r="I868" s="81" t="s">
        <v>2829</v>
      </c>
      <c r="J868" s="81" t="s">
        <v>2833</v>
      </c>
      <c r="K868" s="81">
        <v>40000</v>
      </c>
      <c r="L868" s="81">
        <v>0</v>
      </c>
      <c r="M868" s="81">
        <v>12174228</v>
      </c>
      <c r="N868" s="81">
        <v>12174228</v>
      </c>
      <c r="O868" s="81">
        <v>12134228</v>
      </c>
      <c r="P868" s="81">
        <v>12174228</v>
      </c>
      <c r="Q868" s="81">
        <v>12134228</v>
      </c>
      <c r="R868" s="81">
        <v>12174228</v>
      </c>
      <c r="S868" s="81">
        <v>12134228</v>
      </c>
    </row>
    <row r="869" spans="1:19" x14ac:dyDescent="0.35">
      <c r="A869" s="81" t="s">
        <v>883</v>
      </c>
      <c r="B869" s="81">
        <v>133</v>
      </c>
      <c r="C869" s="81" t="s">
        <v>1696</v>
      </c>
      <c r="D869" s="81" t="s">
        <v>5807</v>
      </c>
      <c r="E869" s="81" t="s">
        <v>2277</v>
      </c>
      <c r="F869" s="81">
        <v>74592565</v>
      </c>
      <c r="G869" s="81">
        <v>84017904</v>
      </c>
      <c r="H869" s="81">
        <v>74592565</v>
      </c>
      <c r="I869" s="81" t="s">
        <v>2829</v>
      </c>
      <c r="J869" s="81" t="s">
        <v>2833</v>
      </c>
      <c r="K869" s="81">
        <v>1902319</v>
      </c>
      <c r="L869" s="81">
        <v>0</v>
      </c>
      <c r="M869" s="81">
        <v>76494884</v>
      </c>
      <c r="N869" s="81">
        <v>76494884</v>
      </c>
      <c r="O869" s="81">
        <v>74592565</v>
      </c>
      <c r="P869" s="81">
        <v>76494884</v>
      </c>
      <c r="Q869" s="81">
        <v>74592565</v>
      </c>
      <c r="R869" s="81">
        <v>76494884</v>
      </c>
      <c r="S869" s="81">
        <v>74592565</v>
      </c>
    </row>
    <row r="870" spans="1:19" x14ac:dyDescent="0.35">
      <c r="A870" s="81" t="s">
        <v>884</v>
      </c>
      <c r="B870" s="81">
        <v>133</v>
      </c>
      <c r="C870" s="81" t="s">
        <v>1696</v>
      </c>
      <c r="D870" s="81" t="s">
        <v>6151</v>
      </c>
      <c r="E870" s="81" t="s">
        <v>2495</v>
      </c>
      <c r="F870" s="81">
        <v>231550975</v>
      </c>
      <c r="G870" s="81">
        <v>233953428</v>
      </c>
      <c r="H870" s="81">
        <v>231550975</v>
      </c>
      <c r="I870" s="81" t="s">
        <v>2829</v>
      </c>
      <c r="J870" s="81" t="s">
        <v>2833</v>
      </c>
      <c r="K870" s="81">
        <v>4351052</v>
      </c>
      <c r="L870" s="81">
        <v>0</v>
      </c>
      <c r="M870" s="81">
        <v>235902027</v>
      </c>
      <c r="N870" s="81">
        <v>235902027</v>
      </c>
      <c r="O870" s="81">
        <v>231550975</v>
      </c>
      <c r="P870" s="81">
        <v>235902027</v>
      </c>
      <c r="Q870" s="81">
        <v>231550975</v>
      </c>
      <c r="R870" s="81">
        <v>235902027</v>
      </c>
      <c r="S870" s="81">
        <v>231550975</v>
      </c>
    </row>
    <row r="871" spans="1:19" x14ac:dyDescent="0.35">
      <c r="A871" s="81" t="s">
        <v>885</v>
      </c>
      <c r="B871" s="81">
        <v>133</v>
      </c>
      <c r="C871" s="81" t="s">
        <v>1696</v>
      </c>
      <c r="D871" s="81" t="s">
        <v>6154</v>
      </c>
      <c r="E871" s="81" t="s">
        <v>2500</v>
      </c>
      <c r="F871" s="81">
        <v>406395147</v>
      </c>
      <c r="G871" s="81">
        <v>423626755</v>
      </c>
      <c r="H871" s="81">
        <v>406395147</v>
      </c>
      <c r="I871" s="81" t="s">
        <v>2829</v>
      </c>
      <c r="J871" s="81" t="s">
        <v>2833</v>
      </c>
      <c r="K871" s="81">
        <v>8580549</v>
      </c>
      <c r="L871" s="81">
        <v>0</v>
      </c>
      <c r="M871" s="81">
        <v>414975696</v>
      </c>
      <c r="N871" s="81">
        <v>414975696</v>
      </c>
      <c r="O871" s="81">
        <v>406395147</v>
      </c>
      <c r="P871" s="81">
        <v>414975696</v>
      </c>
      <c r="Q871" s="81">
        <v>406395147</v>
      </c>
      <c r="R871" s="81">
        <v>414975696</v>
      </c>
      <c r="S871" s="81">
        <v>406395147</v>
      </c>
    </row>
    <row r="872" spans="1:19" x14ac:dyDescent="0.35">
      <c r="A872" s="81" t="s">
        <v>886</v>
      </c>
      <c r="B872" s="81">
        <v>133</v>
      </c>
      <c r="C872" s="81" t="s">
        <v>1696</v>
      </c>
      <c r="D872" s="81" t="s">
        <v>6155</v>
      </c>
      <c r="E872" s="81" t="s">
        <v>2501</v>
      </c>
      <c r="F872" s="81">
        <v>543548441</v>
      </c>
      <c r="G872" s="81">
        <v>544219636</v>
      </c>
      <c r="H872" s="81">
        <v>543548441</v>
      </c>
      <c r="I872" s="81" t="s">
        <v>2829</v>
      </c>
      <c r="J872" s="81" t="s">
        <v>2833</v>
      </c>
      <c r="K872" s="81">
        <v>4692233</v>
      </c>
      <c r="L872" s="81">
        <v>0</v>
      </c>
      <c r="M872" s="81">
        <v>548240674</v>
      </c>
      <c r="N872" s="81">
        <v>548240674</v>
      </c>
      <c r="O872" s="81">
        <v>543548441</v>
      </c>
      <c r="P872" s="81">
        <v>548240674</v>
      </c>
      <c r="Q872" s="81">
        <v>543548441</v>
      </c>
      <c r="R872" s="81">
        <v>548240674</v>
      </c>
      <c r="S872" s="81">
        <v>543548441</v>
      </c>
    </row>
    <row r="873" spans="1:19" x14ac:dyDescent="0.35">
      <c r="A873" s="81" t="s">
        <v>887</v>
      </c>
      <c r="B873" s="81">
        <v>133</v>
      </c>
      <c r="C873" s="81" t="s">
        <v>1696</v>
      </c>
      <c r="D873" s="81" t="s">
        <v>6156</v>
      </c>
      <c r="E873" s="81" t="s">
        <v>2502</v>
      </c>
      <c r="F873" s="81">
        <v>3365839949</v>
      </c>
      <c r="G873" s="81">
        <v>3422566853</v>
      </c>
      <c r="H873" s="81">
        <v>3365839949</v>
      </c>
      <c r="I873" s="81" t="s">
        <v>2829</v>
      </c>
      <c r="J873" s="81" t="s">
        <v>2833</v>
      </c>
      <c r="K873" s="81">
        <v>83164610</v>
      </c>
      <c r="L873" s="81">
        <v>0</v>
      </c>
      <c r="M873" s="81">
        <v>3449004559</v>
      </c>
      <c r="N873" s="81">
        <v>3449004559</v>
      </c>
      <c r="O873" s="81">
        <v>3365839949</v>
      </c>
      <c r="P873" s="81">
        <v>3449004559</v>
      </c>
      <c r="Q873" s="81">
        <v>3365839949</v>
      </c>
      <c r="R873" s="81">
        <v>3449004559</v>
      </c>
      <c r="S873" s="81">
        <v>3365839949</v>
      </c>
    </row>
    <row r="874" spans="1:19" x14ac:dyDescent="0.35">
      <c r="A874" s="81" t="s">
        <v>888</v>
      </c>
      <c r="B874" s="81">
        <v>133</v>
      </c>
      <c r="C874" s="81" t="s">
        <v>1696</v>
      </c>
      <c r="D874" s="81" t="s">
        <v>6157</v>
      </c>
      <c r="E874" s="81" t="s">
        <v>2503</v>
      </c>
      <c r="F874" s="81">
        <v>728060026</v>
      </c>
      <c r="G874" s="81">
        <v>744301601</v>
      </c>
      <c r="H874" s="81">
        <v>728060026</v>
      </c>
      <c r="I874" s="81" t="s">
        <v>2829</v>
      </c>
      <c r="J874" s="81" t="s">
        <v>2833</v>
      </c>
      <c r="K874" s="81">
        <v>20032232</v>
      </c>
      <c r="L874" s="81">
        <v>0</v>
      </c>
      <c r="M874" s="81">
        <v>748092258</v>
      </c>
      <c r="N874" s="81">
        <v>748092258</v>
      </c>
      <c r="O874" s="81">
        <v>728060026</v>
      </c>
      <c r="P874" s="81">
        <v>748092258</v>
      </c>
      <c r="Q874" s="81">
        <v>728060026</v>
      </c>
      <c r="R874" s="81">
        <v>748092258</v>
      </c>
      <c r="S874" s="81">
        <v>728060026</v>
      </c>
    </row>
    <row r="875" spans="1:19" x14ac:dyDescent="0.35">
      <c r="A875" s="81" t="s">
        <v>889</v>
      </c>
      <c r="B875" s="81">
        <v>133</v>
      </c>
      <c r="C875" s="81" t="s">
        <v>1696</v>
      </c>
      <c r="D875" s="81" t="s">
        <v>6158</v>
      </c>
      <c r="E875" s="81" t="s">
        <v>2504</v>
      </c>
      <c r="F875" s="81">
        <v>88747303</v>
      </c>
      <c r="G875" s="81">
        <v>87832657</v>
      </c>
      <c r="H875" s="81">
        <v>88747303</v>
      </c>
      <c r="I875" s="81" t="s">
        <v>2829</v>
      </c>
      <c r="J875" s="81" t="s">
        <v>2833</v>
      </c>
      <c r="K875" s="81">
        <v>373803</v>
      </c>
      <c r="L875" s="81">
        <v>0</v>
      </c>
      <c r="M875" s="81">
        <v>89121106</v>
      </c>
      <c r="N875" s="81">
        <v>89121106</v>
      </c>
      <c r="O875" s="81">
        <v>88747303</v>
      </c>
      <c r="P875" s="81">
        <v>89121106</v>
      </c>
      <c r="Q875" s="81">
        <v>88747303</v>
      </c>
      <c r="R875" s="81">
        <v>89121106</v>
      </c>
      <c r="S875" s="81">
        <v>88747303</v>
      </c>
    </row>
    <row r="876" spans="1:19" x14ac:dyDescent="0.35">
      <c r="A876" s="81" t="s">
        <v>890</v>
      </c>
      <c r="B876" s="81">
        <v>134</v>
      </c>
      <c r="C876" s="81" t="s">
        <v>1697</v>
      </c>
      <c r="D876" s="81" t="s">
        <v>5808</v>
      </c>
      <c r="E876" s="81" t="s">
        <v>2277</v>
      </c>
      <c r="F876" s="81">
        <v>72518476</v>
      </c>
      <c r="G876" s="81">
        <v>72518476</v>
      </c>
      <c r="H876" s="81">
        <v>72518476</v>
      </c>
      <c r="I876" s="81" t="s">
        <v>2829</v>
      </c>
      <c r="J876" s="81" t="s">
        <v>2833</v>
      </c>
      <c r="K876" s="81">
        <v>1204406</v>
      </c>
      <c r="L876" s="81">
        <v>0</v>
      </c>
      <c r="M876" s="81">
        <v>73722882</v>
      </c>
      <c r="N876" s="81">
        <v>73722882</v>
      </c>
      <c r="O876" s="81">
        <v>72518476</v>
      </c>
      <c r="P876" s="81">
        <v>73722882</v>
      </c>
      <c r="Q876" s="81">
        <v>72518476</v>
      </c>
      <c r="R876" s="81">
        <v>73722882</v>
      </c>
      <c r="S876" s="81">
        <v>72518476</v>
      </c>
    </row>
    <row r="877" spans="1:19" x14ac:dyDescent="0.35">
      <c r="A877" s="81" t="s">
        <v>891</v>
      </c>
      <c r="B877" s="81">
        <v>134</v>
      </c>
      <c r="C877" s="81" t="s">
        <v>1697</v>
      </c>
      <c r="D877" s="81" t="s">
        <v>6159</v>
      </c>
      <c r="E877" s="81" t="s">
        <v>2505</v>
      </c>
      <c r="F877" s="81">
        <v>597087570</v>
      </c>
      <c r="G877" s="81">
        <v>640460336</v>
      </c>
      <c r="H877" s="81">
        <v>597087570</v>
      </c>
      <c r="I877" s="81" t="s">
        <v>2829</v>
      </c>
      <c r="J877" s="81" t="s">
        <v>2833</v>
      </c>
      <c r="K877" s="81">
        <v>9619153</v>
      </c>
      <c r="L877" s="81">
        <v>0</v>
      </c>
      <c r="M877" s="81">
        <v>606706723</v>
      </c>
      <c r="N877" s="81">
        <v>606706723</v>
      </c>
      <c r="O877" s="81">
        <v>597087570</v>
      </c>
      <c r="P877" s="81">
        <v>606706723</v>
      </c>
      <c r="Q877" s="81">
        <v>597087570</v>
      </c>
      <c r="R877" s="81">
        <v>606706723</v>
      </c>
      <c r="S877" s="81">
        <v>597087570</v>
      </c>
    </row>
    <row r="878" spans="1:19" x14ac:dyDescent="0.35">
      <c r="A878" s="81" t="s">
        <v>892</v>
      </c>
      <c r="B878" s="81">
        <v>134</v>
      </c>
      <c r="C878" s="81" t="s">
        <v>1697</v>
      </c>
      <c r="D878" s="81" t="s">
        <v>6273</v>
      </c>
      <c r="E878" s="81" t="s">
        <v>2506</v>
      </c>
      <c r="F878" s="81">
        <v>2496463</v>
      </c>
      <c r="G878" s="81">
        <v>2496463</v>
      </c>
      <c r="H878" s="81">
        <v>2496463</v>
      </c>
      <c r="I878" s="81" t="s">
        <v>2829</v>
      </c>
      <c r="J878" s="81" t="s">
        <v>2833</v>
      </c>
      <c r="K878" s="81">
        <v>0</v>
      </c>
      <c r="L878" s="81">
        <v>0</v>
      </c>
      <c r="M878" s="81">
        <v>2496463</v>
      </c>
      <c r="N878" s="81">
        <v>2496463</v>
      </c>
      <c r="O878" s="81">
        <v>2496463</v>
      </c>
      <c r="P878" s="81">
        <v>2496463</v>
      </c>
      <c r="Q878" s="81">
        <v>2496463</v>
      </c>
      <c r="R878" s="81">
        <v>2496463</v>
      </c>
      <c r="S878" s="81">
        <v>2496463</v>
      </c>
    </row>
    <row r="879" spans="1:19" x14ac:dyDescent="0.35">
      <c r="A879" s="81" t="s">
        <v>893</v>
      </c>
      <c r="B879" s="81">
        <v>135</v>
      </c>
      <c r="C879" s="81" t="s">
        <v>1698</v>
      </c>
      <c r="D879" s="81" t="s">
        <v>5760</v>
      </c>
      <c r="E879" s="81" t="s">
        <v>2239</v>
      </c>
      <c r="F879" s="81">
        <v>1974840</v>
      </c>
      <c r="G879" s="81">
        <v>1974840</v>
      </c>
      <c r="H879" s="81">
        <v>1974840</v>
      </c>
      <c r="I879" s="81" t="s">
        <v>2829</v>
      </c>
      <c r="J879" s="81" t="s">
        <v>2833</v>
      </c>
      <c r="K879" s="81">
        <v>0</v>
      </c>
      <c r="L879" s="81">
        <v>0</v>
      </c>
      <c r="M879" s="81">
        <v>1974840</v>
      </c>
      <c r="N879" s="81">
        <v>1974840</v>
      </c>
      <c r="O879" s="81">
        <v>1974840</v>
      </c>
      <c r="P879" s="81">
        <v>1974840</v>
      </c>
      <c r="Q879" s="81">
        <v>1974840</v>
      </c>
      <c r="R879" s="81">
        <v>1974840</v>
      </c>
      <c r="S879" s="81">
        <v>1974840</v>
      </c>
    </row>
    <row r="880" spans="1:19" x14ac:dyDescent="0.35">
      <c r="A880" s="81" t="s">
        <v>894</v>
      </c>
      <c r="B880" s="81">
        <v>135</v>
      </c>
      <c r="C880" s="81" t="s">
        <v>1698</v>
      </c>
      <c r="D880" s="81" t="s">
        <v>6160</v>
      </c>
      <c r="E880" s="81" t="s">
        <v>2507</v>
      </c>
      <c r="F880" s="81">
        <v>125076440</v>
      </c>
      <c r="G880" s="81">
        <v>122738768</v>
      </c>
      <c r="H880" s="81">
        <v>125076440</v>
      </c>
      <c r="I880" s="81" t="s">
        <v>2829</v>
      </c>
      <c r="J880" s="81" t="s">
        <v>2833</v>
      </c>
      <c r="K880" s="81">
        <v>206760</v>
      </c>
      <c r="L880" s="81">
        <v>142135</v>
      </c>
      <c r="M880" s="81">
        <v>125283200</v>
      </c>
      <c r="N880" s="81">
        <v>125141065</v>
      </c>
      <c r="O880" s="81">
        <v>124934305</v>
      </c>
      <c r="P880" s="81">
        <v>125283200</v>
      </c>
      <c r="Q880" s="81">
        <v>125076440</v>
      </c>
      <c r="R880" s="81">
        <v>125141065</v>
      </c>
      <c r="S880" s="81">
        <v>124934305</v>
      </c>
    </row>
    <row r="881" spans="1:19" x14ac:dyDescent="0.35">
      <c r="A881" s="81" t="s">
        <v>895</v>
      </c>
      <c r="B881" s="81">
        <v>136</v>
      </c>
      <c r="C881" s="81" t="s">
        <v>1699</v>
      </c>
      <c r="D881" s="81" t="s">
        <v>6161</v>
      </c>
      <c r="E881" s="81" t="s">
        <v>2508</v>
      </c>
      <c r="F881" s="81">
        <v>664255974</v>
      </c>
      <c r="G881" s="81">
        <v>708871970</v>
      </c>
      <c r="H881" s="81">
        <v>708871970</v>
      </c>
      <c r="I881" s="81" t="s">
        <v>2830</v>
      </c>
      <c r="J881" s="81" t="s">
        <v>2836</v>
      </c>
      <c r="K881" s="81">
        <v>8176920</v>
      </c>
      <c r="L881" s="81">
        <v>0</v>
      </c>
      <c r="M881" s="81">
        <v>717048890</v>
      </c>
      <c r="N881" s="81">
        <v>717048890</v>
      </c>
      <c r="O881" s="81">
        <v>708871970</v>
      </c>
      <c r="P881" s="81">
        <v>797848890</v>
      </c>
      <c r="Q881" s="81">
        <v>789671970</v>
      </c>
      <c r="R881" s="81">
        <v>797848890</v>
      </c>
      <c r="S881" s="81">
        <v>789671970</v>
      </c>
    </row>
    <row r="882" spans="1:19" x14ac:dyDescent="0.35">
      <c r="A882" s="81" t="s">
        <v>896</v>
      </c>
      <c r="B882" s="81">
        <v>137</v>
      </c>
      <c r="C882" s="81" t="s">
        <v>1700</v>
      </c>
      <c r="D882" s="81" t="s">
        <v>6162</v>
      </c>
      <c r="E882" s="81" t="s">
        <v>2509</v>
      </c>
      <c r="F882" s="81">
        <v>978163103</v>
      </c>
      <c r="G882" s="81">
        <v>1050509752</v>
      </c>
      <c r="H882" s="81">
        <v>1050509752</v>
      </c>
      <c r="I882" s="81" t="s">
        <v>2830</v>
      </c>
      <c r="J882" s="81" t="s">
        <v>2836</v>
      </c>
      <c r="K882" s="81">
        <v>35810944</v>
      </c>
      <c r="L882" s="81">
        <v>0</v>
      </c>
      <c r="M882" s="81">
        <v>1086320696</v>
      </c>
      <c r="N882" s="81">
        <v>1086320696</v>
      </c>
      <c r="O882" s="81">
        <v>1050509752</v>
      </c>
      <c r="P882" s="81">
        <v>1086320696</v>
      </c>
      <c r="Q882" s="81">
        <v>1050509752</v>
      </c>
      <c r="R882" s="81">
        <v>1086320696</v>
      </c>
      <c r="S882" s="81">
        <v>1050509752</v>
      </c>
    </row>
    <row r="883" spans="1:19" x14ac:dyDescent="0.35">
      <c r="A883" s="81" t="s">
        <v>897</v>
      </c>
      <c r="B883" s="81">
        <v>137</v>
      </c>
      <c r="C883" s="81" t="s">
        <v>1700</v>
      </c>
      <c r="D883" s="81" t="s">
        <v>6163</v>
      </c>
      <c r="E883" s="81" t="s">
        <v>2510</v>
      </c>
      <c r="F883" s="81">
        <v>233994628</v>
      </c>
      <c r="G883" s="81">
        <v>233994628</v>
      </c>
      <c r="H883" s="81">
        <v>233994628</v>
      </c>
      <c r="I883" s="81" t="s">
        <v>2829</v>
      </c>
      <c r="J883" s="81" t="s">
        <v>2832</v>
      </c>
      <c r="K883" s="81">
        <v>8270870</v>
      </c>
      <c r="L883" s="81">
        <v>6951179</v>
      </c>
      <c r="M883" s="81">
        <v>242265498</v>
      </c>
      <c r="N883" s="81">
        <v>235314319</v>
      </c>
      <c r="O883" s="81">
        <v>227043449</v>
      </c>
      <c r="P883" s="81">
        <v>242265498</v>
      </c>
      <c r="Q883" s="81">
        <v>233994628</v>
      </c>
      <c r="R883" s="81">
        <v>235314319</v>
      </c>
      <c r="S883" s="81">
        <v>227043449</v>
      </c>
    </row>
    <row r="884" spans="1:19" x14ac:dyDescent="0.35">
      <c r="A884" s="81" t="s">
        <v>898</v>
      </c>
      <c r="B884" s="81">
        <v>137</v>
      </c>
      <c r="C884" s="81" t="s">
        <v>1700</v>
      </c>
      <c r="D884" s="81" t="s">
        <v>6165</v>
      </c>
      <c r="E884" s="81" t="s">
        <v>2497</v>
      </c>
      <c r="F884" s="81">
        <v>283769963</v>
      </c>
      <c r="G884" s="81">
        <v>283769963</v>
      </c>
      <c r="H884" s="81">
        <v>283769963</v>
      </c>
      <c r="I884" s="81" t="s">
        <v>2829</v>
      </c>
      <c r="J884" s="81" t="s">
        <v>2832</v>
      </c>
      <c r="K884" s="81">
        <v>3630204</v>
      </c>
      <c r="L884" s="81">
        <v>0</v>
      </c>
      <c r="M884" s="81">
        <v>287400167</v>
      </c>
      <c r="N884" s="81">
        <v>287400167</v>
      </c>
      <c r="O884" s="81">
        <v>283769963</v>
      </c>
      <c r="P884" s="81">
        <v>287400167</v>
      </c>
      <c r="Q884" s="81">
        <v>283769963</v>
      </c>
      <c r="R884" s="81">
        <v>287400167</v>
      </c>
      <c r="S884" s="81">
        <v>283769963</v>
      </c>
    </row>
    <row r="885" spans="1:19" x14ac:dyDescent="0.35">
      <c r="A885" s="81" t="s">
        <v>899</v>
      </c>
      <c r="B885" s="81">
        <v>137</v>
      </c>
      <c r="C885" s="81" t="s">
        <v>1700</v>
      </c>
      <c r="D885" s="81" t="s">
        <v>6166</v>
      </c>
      <c r="E885" s="81" t="s">
        <v>2511</v>
      </c>
      <c r="F885" s="81">
        <v>92033656</v>
      </c>
      <c r="G885" s="81">
        <v>92033656</v>
      </c>
      <c r="H885" s="81">
        <v>92033656</v>
      </c>
      <c r="I885" s="81" t="s">
        <v>2829</v>
      </c>
      <c r="J885" s="81" t="s">
        <v>2832</v>
      </c>
      <c r="K885" s="81">
        <v>0</v>
      </c>
      <c r="L885" s="81">
        <v>0</v>
      </c>
      <c r="M885" s="81">
        <v>92033656</v>
      </c>
      <c r="N885" s="81">
        <v>92033656</v>
      </c>
      <c r="O885" s="81">
        <v>92033656</v>
      </c>
      <c r="P885" s="81">
        <v>92033656</v>
      </c>
      <c r="Q885" s="81">
        <v>92033656</v>
      </c>
      <c r="R885" s="81">
        <v>92033656</v>
      </c>
      <c r="S885" s="81">
        <v>92033656</v>
      </c>
    </row>
    <row r="886" spans="1:19" x14ac:dyDescent="0.35">
      <c r="A886" s="81" t="s">
        <v>900</v>
      </c>
      <c r="B886" s="81">
        <v>138</v>
      </c>
      <c r="C886" s="81" t="s">
        <v>1701</v>
      </c>
      <c r="D886" s="81" t="s">
        <v>5329</v>
      </c>
      <c r="E886" s="81" t="s">
        <v>1875</v>
      </c>
      <c r="F886" s="81">
        <v>17937059</v>
      </c>
      <c r="G886" s="81">
        <v>17937059</v>
      </c>
      <c r="H886" s="81">
        <v>17937059</v>
      </c>
      <c r="I886" s="81" t="s">
        <v>2829</v>
      </c>
      <c r="J886" s="81" t="s">
        <v>2833</v>
      </c>
      <c r="K886" s="81">
        <v>142980</v>
      </c>
      <c r="L886" s="81">
        <v>0</v>
      </c>
      <c r="M886" s="81">
        <v>18080039</v>
      </c>
      <c r="N886" s="81">
        <v>18080039</v>
      </c>
      <c r="O886" s="81">
        <v>17937059</v>
      </c>
      <c r="P886" s="81">
        <v>92108439</v>
      </c>
      <c r="Q886" s="81">
        <v>91965459</v>
      </c>
      <c r="R886" s="81">
        <v>92108439</v>
      </c>
      <c r="S886" s="81">
        <v>91965459</v>
      </c>
    </row>
    <row r="887" spans="1:19" x14ac:dyDescent="0.35">
      <c r="A887" s="81" t="s">
        <v>901</v>
      </c>
      <c r="B887" s="81">
        <v>138</v>
      </c>
      <c r="C887" s="81" t="s">
        <v>1701</v>
      </c>
      <c r="D887" s="81" t="s">
        <v>5761</v>
      </c>
      <c r="E887" s="81" t="s">
        <v>2239</v>
      </c>
      <c r="F887" s="81">
        <v>53554640</v>
      </c>
      <c r="G887" s="81">
        <v>53554640</v>
      </c>
      <c r="H887" s="81">
        <v>53554640</v>
      </c>
      <c r="I887" s="81" t="s">
        <v>2829</v>
      </c>
      <c r="J887" s="81" t="s">
        <v>2833</v>
      </c>
      <c r="K887" s="81">
        <v>47530</v>
      </c>
      <c r="L887" s="81">
        <v>0</v>
      </c>
      <c r="M887" s="81">
        <v>53602170</v>
      </c>
      <c r="N887" s="81">
        <v>53602170</v>
      </c>
      <c r="O887" s="81">
        <v>53554640</v>
      </c>
      <c r="P887" s="81">
        <v>53602170</v>
      </c>
      <c r="Q887" s="81">
        <v>53554640</v>
      </c>
      <c r="R887" s="81">
        <v>53602170</v>
      </c>
      <c r="S887" s="81">
        <v>53554640</v>
      </c>
    </row>
    <row r="888" spans="1:19" x14ac:dyDescent="0.35">
      <c r="A888" s="81" t="s">
        <v>902</v>
      </c>
      <c r="B888" s="81">
        <v>138</v>
      </c>
      <c r="C888" s="81" t="s">
        <v>1701</v>
      </c>
      <c r="D888" s="81" t="s">
        <v>6168</v>
      </c>
      <c r="E888" s="81" t="s">
        <v>2361</v>
      </c>
      <c r="F888" s="81">
        <v>48715372</v>
      </c>
      <c r="G888" s="81">
        <v>49257404</v>
      </c>
      <c r="H888" s="81">
        <v>48715372</v>
      </c>
      <c r="I888" s="81" t="s">
        <v>2829</v>
      </c>
      <c r="J888" s="81" t="s">
        <v>2833</v>
      </c>
      <c r="K888" s="81">
        <v>2905590</v>
      </c>
      <c r="L888" s="81">
        <v>0</v>
      </c>
      <c r="M888" s="81">
        <v>51620962</v>
      </c>
      <c r="N888" s="81">
        <v>51620962</v>
      </c>
      <c r="O888" s="81">
        <v>48715372</v>
      </c>
      <c r="P888" s="81">
        <v>51620962</v>
      </c>
      <c r="Q888" s="81">
        <v>48715372</v>
      </c>
      <c r="R888" s="81">
        <v>51620962</v>
      </c>
      <c r="S888" s="81">
        <v>48715372</v>
      </c>
    </row>
    <row r="889" spans="1:19" x14ac:dyDescent="0.35">
      <c r="A889" s="81" t="s">
        <v>903</v>
      </c>
      <c r="B889" s="81">
        <v>138</v>
      </c>
      <c r="C889" s="81" t="s">
        <v>1701</v>
      </c>
      <c r="D889" s="81" t="s">
        <v>6170</v>
      </c>
      <c r="E889" s="81" t="s">
        <v>2362</v>
      </c>
      <c r="F889" s="81">
        <v>101053616</v>
      </c>
      <c r="G889" s="81">
        <v>102566456</v>
      </c>
      <c r="H889" s="81">
        <v>101053616</v>
      </c>
      <c r="I889" s="81" t="s">
        <v>2829</v>
      </c>
      <c r="J889" s="81" t="s">
        <v>2833</v>
      </c>
      <c r="K889" s="81">
        <v>3869320</v>
      </c>
      <c r="L889" s="81">
        <v>0</v>
      </c>
      <c r="M889" s="81">
        <v>104922936</v>
      </c>
      <c r="N889" s="81">
        <v>104922936</v>
      </c>
      <c r="O889" s="81">
        <v>101053616</v>
      </c>
      <c r="P889" s="81">
        <v>122751876</v>
      </c>
      <c r="Q889" s="81">
        <v>118882556</v>
      </c>
      <c r="R889" s="81">
        <v>122751876</v>
      </c>
      <c r="S889" s="81">
        <v>118882556</v>
      </c>
    </row>
    <row r="890" spans="1:19" x14ac:dyDescent="0.35">
      <c r="A890" s="81" t="s">
        <v>904</v>
      </c>
      <c r="B890" s="81">
        <v>138</v>
      </c>
      <c r="C890" s="81" t="s">
        <v>1701</v>
      </c>
      <c r="D890" s="81" t="s">
        <v>6172</v>
      </c>
      <c r="E890" s="81" t="s">
        <v>2512</v>
      </c>
      <c r="F890" s="81">
        <v>136363521</v>
      </c>
      <c r="G890" s="81">
        <v>137148807</v>
      </c>
      <c r="H890" s="81">
        <v>136363521</v>
      </c>
      <c r="I890" s="81" t="s">
        <v>2829</v>
      </c>
      <c r="J890" s="81" t="s">
        <v>2833</v>
      </c>
      <c r="K890" s="81">
        <v>617400</v>
      </c>
      <c r="L890" s="81">
        <v>0</v>
      </c>
      <c r="M890" s="81">
        <v>136980921</v>
      </c>
      <c r="N890" s="81">
        <v>136980921</v>
      </c>
      <c r="O890" s="81">
        <v>136363521</v>
      </c>
      <c r="P890" s="81">
        <v>311291611</v>
      </c>
      <c r="Q890" s="81">
        <v>310674211</v>
      </c>
      <c r="R890" s="81">
        <v>311291611</v>
      </c>
      <c r="S890" s="81">
        <v>310674211</v>
      </c>
    </row>
    <row r="891" spans="1:19" x14ac:dyDescent="0.35">
      <c r="A891" s="81" t="s">
        <v>905</v>
      </c>
      <c r="B891" s="81">
        <v>139</v>
      </c>
      <c r="C891" s="81" t="s">
        <v>1702</v>
      </c>
      <c r="D891" s="81" t="s">
        <v>5737</v>
      </c>
      <c r="E891" s="81" t="s">
        <v>2217</v>
      </c>
      <c r="F891" s="81">
        <v>6460588</v>
      </c>
      <c r="G891" s="81">
        <v>6460588</v>
      </c>
      <c r="H891" s="81">
        <v>6460588</v>
      </c>
      <c r="I891" s="81" t="s">
        <v>2829</v>
      </c>
      <c r="J891" s="81" t="s">
        <v>2832</v>
      </c>
      <c r="K891" s="81">
        <v>71275</v>
      </c>
      <c r="L891" s="81">
        <v>0</v>
      </c>
      <c r="M891" s="81">
        <v>6531863</v>
      </c>
      <c r="N891" s="81">
        <v>6531863</v>
      </c>
      <c r="O891" s="81">
        <v>6460588</v>
      </c>
      <c r="P891" s="81">
        <v>6531863</v>
      </c>
      <c r="Q891" s="81">
        <v>6460588</v>
      </c>
      <c r="R891" s="81">
        <v>6531863</v>
      </c>
      <c r="S891" s="81">
        <v>6460588</v>
      </c>
    </row>
    <row r="892" spans="1:19" x14ac:dyDescent="0.35">
      <c r="A892" s="81" t="s">
        <v>906</v>
      </c>
      <c r="B892" s="81">
        <v>139</v>
      </c>
      <c r="C892" s="81" t="s">
        <v>1702</v>
      </c>
      <c r="D892" s="81" t="s">
        <v>6174</v>
      </c>
      <c r="E892" s="81" t="s">
        <v>2148</v>
      </c>
      <c r="F892" s="81">
        <v>1105582784</v>
      </c>
      <c r="G892" s="81">
        <v>1105582784</v>
      </c>
      <c r="H892" s="81">
        <v>1105582784</v>
      </c>
      <c r="I892" s="81" t="s">
        <v>2829</v>
      </c>
      <c r="J892" s="81" t="s">
        <v>2832</v>
      </c>
      <c r="K892" s="81">
        <v>12194935</v>
      </c>
      <c r="L892" s="81">
        <v>0</v>
      </c>
      <c r="M892" s="81">
        <v>1117777719</v>
      </c>
      <c r="N892" s="81">
        <v>1117777719</v>
      </c>
      <c r="O892" s="81">
        <v>1105582784</v>
      </c>
      <c r="P892" s="81">
        <v>1117777719</v>
      </c>
      <c r="Q892" s="81">
        <v>1105582784</v>
      </c>
      <c r="R892" s="81">
        <v>1117777719</v>
      </c>
      <c r="S892" s="81">
        <v>1105582784</v>
      </c>
    </row>
    <row r="893" spans="1:19" x14ac:dyDescent="0.35">
      <c r="A893" s="81" t="s">
        <v>908</v>
      </c>
      <c r="B893" s="81">
        <v>139</v>
      </c>
      <c r="C893" s="81" t="s">
        <v>1702</v>
      </c>
      <c r="D893" s="81" t="s">
        <v>6175</v>
      </c>
      <c r="E893" s="81" t="s">
        <v>2514</v>
      </c>
      <c r="F893" s="81">
        <v>1176527742</v>
      </c>
      <c r="G893" s="81">
        <v>1220467709</v>
      </c>
      <c r="H893" s="81">
        <v>1220467709</v>
      </c>
      <c r="I893" s="81" t="s">
        <v>2830</v>
      </c>
      <c r="J893" s="81" t="s">
        <v>2836</v>
      </c>
      <c r="K893" s="81">
        <v>35834939</v>
      </c>
      <c r="L893" s="81">
        <v>0</v>
      </c>
      <c r="M893" s="81">
        <v>1256302648</v>
      </c>
      <c r="N893" s="81">
        <v>1256302648</v>
      </c>
      <c r="O893" s="81">
        <v>1220467709</v>
      </c>
      <c r="P893" s="81">
        <v>1256302648</v>
      </c>
      <c r="Q893" s="81">
        <v>1220467709</v>
      </c>
      <c r="R893" s="81">
        <v>1256302648</v>
      </c>
      <c r="S893" s="81">
        <v>1220467709</v>
      </c>
    </row>
    <row r="894" spans="1:19" x14ac:dyDescent="0.35">
      <c r="A894" s="81" t="s">
        <v>909</v>
      </c>
      <c r="B894" s="81">
        <v>139</v>
      </c>
      <c r="C894" s="81" t="s">
        <v>1702</v>
      </c>
      <c r="D894" s="81" t="s">
        <v>6177</v>
      </c>
      <c r="E894" s="81" t="s">
        <v>2221</v>
      </c>
      <c r="F894" s="81">
        <v>1425384468</v>
      </c>
      <c r="G894" s="81">
        <v>1425383498</v>
      </c>
      <c r="H894" s="81">
        <v>1425384468</v>
      </c>
      <c r="I894" s="81" t="s">
        <v>2829</v>
      </c>
      <c r="J894" s="81" t="s">
        <v>2832</v>
      </c>
      <c r="K894" s="81">
        <v>44861838</v>
      </c>
      <c r="L894" s="81">
        <v>0</v>
      </c>
      <c r="M894" s="81">
        <v>1470246306</v>
      </c>
      <c r="N894" s="81">
        <v>1470246306</v>
      </c>
      <c r="O894" s="81">
        <v>1425384468</v>
      </c>
      <c r="P894" s="81">
        <v>1470246306</v>
      </c>
      <c r="Q894" s="81">
        <v>1425384468</v>
      </c>
      <c r="R894" s="81">
        <v>1470246306</v>
      </c>
      <c r="S894" s="81">
        <v>1425384468</v>
      </c>
    </row>
    <row r="895" spans="1:19" x14ac:dyDescent="0.35">
      <c r="A895" s="81" t="s">
        <v>910</v>
      </c>
      <c r="B895" s="81">
        <v>139</v>
      </c>
      <c r="C895" s="81" t="s">
        <v>1702</v>
      </c>
      <c r="D895" s="81" t="s">
        <v>6178</v>
      </c>
      <c r="E895" s="81" t="s">
        <v>2515</v>
      </c>
      <c r="F895" s="81">
        <v>394421158</v>
      </c>
      <c r="G895" s="81">
        <v>450824402</v>
      </c>
      <c r="H895" s="81">
        <v>450824402</v>
      </c>
      <c r="I895" s="81" t="s">
        <v>2830</v>
      </c>
      <c r="J895" s="81" t="s">
        <v>2836</v>
      </c>
      <c r="K895" s="81">
        <v>15493525</v>
      </c>
      <c r="L895" s="81">
        <v>0</v>
      </c>
      <c r="M895" s="81">
        <v>466317927</v>
      </c>
      <c r="N895" s="81">
        <v>466317927</v>
      </c>
      <c r="O895" s="81">
        <v>450824402</v>
      </c>
      <c r="P895" s="81">
        <v>639385542</v>
      </c>
      <c r="Q895" s="81">
        <v>623892017</v>
      </c>
      <c r="R895" s="81">
        <v>639385542</v>
      </c>
      <c r="S895" s="81">
        <v>623892017</v>
      </c>
    </row>
    <row r="896" spans="1:19" x14ac:dyDescent="0.35">
      <c r="A896" s="81" t="s">
        <v>911</v>
      </c>
      <c r="B896" s="81">
        <v>140</v>
      </c>
      <c r="C896" s="81" t="s">
        <v>1703</v>
      </c>
      <c r="D896" s="81" t="s">
        <v>5317</v>
      </c>
      <c r="E896" s="81" t="s">
        <v>1863</v>
      </c>
      <c r="F896" s="81">
        <v>12622738</v>
      </c>
      <c r="G896" s="81">
        <v>12622738</v>
      </c>
      <c r="H896" s="81">
        <v>12622738</v>
      </c>
      <c r="I896" s="81" t="s">
        <v>2829</v>
      </c>
      <c r="J896" s="81" t="s">
        <v>2832</v>
      </c>
      <c r="K896" s="81">
        <v>52640</v>
      </c>
      <c r="L896" s="81">
        <v>0</v>
      </c>
      <c r="M896" s="81">
        <v>12675378</v>
      </c>
      <c r="N896" s="81">
        <v>12675378</v>
      </c>
      <c r="O896" s="81">
        <v>12622738</v>
      </c>
      <c r="P896" s="81">
        <v>12675378</v>
      </c>
      <c r="Q896" s="81">
        <v>12622738</v>
      </c>
      <c r="R896" s="81">
        <v>12675378</v>
      </c>
      <c r="S896" s="81">
        <v>12622738</v>
      </c>
    </row>
    <row r="897" spans="1:19" x14ac:dyDescent="0.35">
      <c r="A897" s="81" t="s">
        <v>912</v>
      </c>
      <c r="B897" s="81">
        <v>140</v>
      </c>
      <c r="C897" s="81" t="s">
        <v>1703</v>
      </c>
      <c r="D897" s="81" t="s">
        <v>5511</v>
      </c>
      <c r="E897" s="81" t="s">
        <v>2042</v>
      </c>
      <c r="F897" s="81">
        <v>3394939</v>
      </c>
      <c r="G897" s="81">
        <v>3394939</v>
      </c>
      <c r="H897" s="81">
        <v>3394939</v>
      </c>
      <c r="I897" s="81" t="s">
        <v>2829</v>
      </c>
      <c r="J897" s="81" t="s">
        <v>2832</v>
      </c>
      <c r="K897" s="81">
        <v>3960</v>
      </c>
      <c r="L897" s="81">
        <v>0</v>
      </c>
      <c r="M897" s="81">
        <v>3398899</v>
      </c>
      <c r="N897" s="81">
        <v>3398899</v>
      </c>
      <c r="O897" s="81">
        <v>3394939</v>
      </c>
      <c r="P897" s="81">
        <v>3398899</v>
      </c>
      <c r="Q897" s="81">
        <v>3394939</v>
      </c>
      <c r="R897" s="81">
        <v>3398899</v>
      </c>
      <c r="S897" s="81">
        <v>3394939</v>
      </c>
    </row>
    <row r="898" spans="1:19" x14ac:dyDescent="0.35">
      <c r="A898" s="81" t="s">
        <v>913</v>
      </c>
      <c r="B898" s="81">
        <v>140</v>
      </c>
      <c r="C898" s="81" t="s">
        <v>1703</v>
      </c>
      <c r="D898" s="81" t="s">
        <v>6008</v>
      </c>
      <c r="E898" s="81" t="s">
        <v>2404</v>
      </c>
      <c r="F898" s="81">
        <v>19589260</v>
      </c>
      <c r="G898" s="81">
        <v>18974949</v>
      </c>
      <c r="H898" s="81">
        <v>19589260</v>
      </c>
      <c r="I898" s="81" t="s">
        <v>2829</v>
      </c>
      <c r="J898" s="81" t="s">
        <v>2835</v>
      </c>
      <c r="K898" s="81">
        <v>0</v>
      </c>
      <c r="L898" s="81">
        <v>0</v>
      </c>
      <c r="M898" s="81">
        <v>19589260</v>
      </c>
      <c r="N898" s="81">
        <v>19589260</v>
      </c>
      <c r="O898" s="81">
        <v>19589260</v>
      </c>
      <c r="P898" s="81">
        <v>19589260</v>
      </c>
      <c r="Q898" s="81">
        <v>19589260</v>
      </c>
      <c r="R898" s="81">
        <v>19589260</v>
      </c>
      <c r="S898" s="81">
        <v>19589260</v>
      </c>
    </row>
    <row r="899" spans="1:19" x14ac:dyDescent="0.35">
      <c r="A899" s="81" t="s">
        <v>914</v>
      </c>
      <c r="B899" s="81">
        <v>140</v>
      </c>
      <c r="C899" s="81" t="s">
        <v>1703</v>
      </c>
      <c r="D899" s="81" t="s">
        <v>6180</v>
      </c>
      <c r="E899" s="81" t="s">
        <v>2516</v>
      </c>
      <c r="F899" s="81">
        <v>54392256</v>
      </c>
      <c r="G899" s="81">
        <v>54392256</v>
      </c>
      <c r="H899" s="81">
        <v>54392256</v>
      </c>
      <c r="I899" s="81" t="s">
        <v>2829</v>
      </c>
      <c r="J899" s="81" t="s">
        <v>2832</v>
      </c>
      <c r="K899" s="81">
        <v>1006567</v>
      </c>
      <c r="L899" s="81">
        <v>0</v>
      </c>
      <c r="M899" s="81">
        <v>55398823</v>
      </c>
      <c r="N899" s="81">
        <v>55398823</v>
      </c>
      <c r="O899" s="81">
        <v>54392256</v>
      </c>
      <c r="P899" s="81">
        <v>55398823</v>
      </c>
      <c r="Q899" s="81">
        <v>54392256</v>
      </c>
      <c r="R899" s="81">
        <v>55398823</v>
      </c>
      <c r="S899" s="81">
        <v>54392256</v>
      </c>
    </row>
    <row r="900" spans="1:19" x14ac:dyDescent="0.35">
      <c r="A900" s="81" t="s">
        <v>915</v>
      </c>
      <c r="B900" s="81">
        <v>140</v>
      </c>
      <c r="C900" s="81" t="s">
        <v>1703</v>
      </c>
      <c r="D900" s="81" t="s">
        <v>6181</v>
      </c>
      <c r="E900" s="81" t="s">
        <v>2517</v>
      </c>
      <c r="F900" s="81">
        <v>258585985</v>
      </c>
      <c r="G900" s="81">
        <v>295121505</v>
      </c>
      <c r="H900" s="81">
        <v>295121505</v>
      </c>
      <c r="I900" s="81" t="s">
        <v>2830</v>
      </c>
      <c r="J900" s="81" t="s">
        <v>2836</v>
      </c>
      <c r="K900" s="81">
        <v>9077573</v>
      </c>
      <c r="L900" s="81">
        <v>0</v>
      </c>
      <c r="M900" s="81">
        <v>304199078</v>
      </c>
      <c r="N900" s="81">
        <v>304199078</v>
      </c>
      <c r="O900" s="81">
        <v>295121505</v>
      </c>
      <c r="P900" s="81">
        <v>480315188</v>
      </c>
      <c r="Q900" s="81">
        <v>471237615</v>
      </c>
      <c r="R900" s="81">
        <v>480315188</v>
      </c>
      <c r="S900" s="81">
        <v>471237615</v>
      </c>
    </row>
    <row r="901" spans="1:19" x14ac:dyDescent="0.35">
      <c r="A901" s="81" t="s">
        <v>916</v>
      </c>
      <c r="B901" s="81">
        <v>140</v>
      </c>
      <c r="C901" s="81" t="s">
        <v>1703</v>
      </c>
      <c r="D901" s="81" t="s">
        <v>6183</v>
      </c>
      <c r="E901" s="81" t="s">
        <v>2315</v>
      </c>
      <c r="F901" s="81">
        <v>128020785</v>
      </c>
      <c r="G901" s="81">
        <v>128020785</v>
      </c>
      <c r="H901" s="81">
        <v>128020785</v>
      </c>
      <c r="I901" s="81" t="s">
        <v>2829</v>
      </c>
      <c r="J901" s="81" t="s">
        <v>2832</v>
      </c>
      <c r="K901" s="81">
        <v>2818391</v>
      </c>
      <c r="L901" s="81">
        <v>0</v>
      </c>
      <c r="M901" s="81">
        <v>130839176</v>
      </c>
      <c r="N901" s="81">
        <v>130839176</v>
      </c>
      <c r="O901" s="81">
        <v>128020785</v>
      </c>
      <c r="P901" s="81">
        <v>130839176</v>
      </c>
      <c r="Q901" s="81">
        <v>128020785</v>
      </c>
      <c r="R901" s="81">
        <v>130839176</v>
      </c>
      <c r="S901" s="81">
        <v>128020785</v>
      </c>
    </row>
    <row r="902" spans="1:19" x14ac:dyDescent="0.35">
      <c r="A902" s="81" t="s">
        <v>917</v>
      </c>
      <c r="B902" s="81">
        <v>140</v>
      </c>
      <c r="C902" s="81" t="s">
        <v>1703</v>
      </c>
      <c r="D902" s="81" t="s">
        <v>6185</v>
      </c>
      <c r="E902" s="81" t="s">
        <v>2017</v>
      </c>
      <c r="F902" s="81">
        <v>59683775</v>
      </c>
      <c r="G902" s="81">
        <v>59683775</v>
      </c>
      <c r="H902" s="81">
        <v>59683775</v>
      </c>
      <c r="I902" s="81" t="s">
        <v>2829</v>
      </c>
      <c r="J902" s="81" t="s">
        <v>2832</v>
      </c>
      <c r="K902" s="81">
        <v>2001892</v>
      </c>
      <c r="L902" s="81">
        <v>0</v>
      </c>
      <c r="M902" s="81">
        <v>61685667</v>
      </c>
      <c r="N902" s="81">
        <v>61685667</v>
      </c>
      <c r="O902" s="81">
        <v>59683775</v>
      </c>
      <c r="P902" s="81">
        <v>61685667</v>
      </c>
      <c r="Q902" s="81">
        <v>59683775</v>
      </c>
      <c r="R902" s="81">
        <v>61685667</v>
      </c>
      <c r="S902" s="81">
        <v>59683775</v>
      </c>
    </row>
    <row r="903" spans="1:19" x14ac:dyDescent="0.35">
      <c r="A903" s="81" t="s">
        <v>918</v>
      </c>
      <c r="B903" s="81">
        <v>140</v>
      </c>
      <c r="C903" s="81" t="s">
        <v>1703</v>
      </c>
      <c r="D903" s="81" t="s">
        <v>6188</v>
      </c>
      <c r="E903" s="81" t="s">
        <v>1864</v>
      </c>
      <c r="F903" s="81">
        <v>468731332</v>
      </c>
      <c r="G903" s="81">
        <v>491364374</v>
      </c>
      <c r="H903" s="81">
        <v>468731332</v>
      </c>
      <c r="I903" s="81" t="s">
        <v>2829</v>
      </c>
      <c r="J903" s="81" t="s">
        <v>2833</v>
      </c>
      <c r="K903" s="81">
        <v>1646257</v>
      </c>
      <c r="L903" s="81">
        <v>0</v>
      </c>
      <c r="M903" s="81">
        <v>470377589</v>
      </c>
      <c r="N903" s="81">
        <v>470377589</v>
      </c>
      <c r="O903" s="81">
        <v>468731332</v>
      </c>
      <c r="P903" s="81">
        <v>491699629</v>
      </c>
      <c r="Q903" s="81">
        <v>490053372</v>
      </c>
      <c r="R903" s="81">
        <v>491699629</v>
      </c>
      <c r="S903" s="81">
        <v>490053372</v>
      </c>
    </row>
    <row r="904" spans="1:19" x14ac:dyDescent="0.35">
      <c r="A904" s="81" t="s">
        <v>919</v>
      </c>
      <c r="B904" s="81">
        <v>141</v>
      </c>
      <c r="C904" s="81" t="s">
        <v>1704</v>
      </c>
      <c r="D904" s="81" t="s">
        <v>5576</v>
      </c>
      <c r="E904" s="81" t="s">
        <v>2105</v>
      </c>
      <c r="F904" s="81">
        <v>11496055</v>
      </c>
      <c r="G904" s="81">
        <v>11496055</v>
      </c>
      <c r="H904" s="81">
        <v>11496055</v>
      </c>
      <c r="I904" s="81" t="s">
        <v>2829</v>
      </c>
      <c r="J904" s="81" t="s">
        <v>2833</v>
      </c>
      <c r="K904" s="81">
        <v>193180</v>
      </c>
      <c r="L904" s="81">
        <v>0</v>
      </c>
      <c r="M904" s="81">
        <v>11689235</v>
      </c>
      <c r="N904" s="81">
        <v>11689235</v>
      </c>
      <c r="O904" s="81">
        <v>11496055</v>
      </c>
      <c r="P904" s="81">
        <v>11689235</v>
      </c>
      <c r="Q904" s="81">
        <v>11496055</v>
      </c>
      <c r="R904" s="81">
        <v>11689235</v>
      </c>
      <c r="S904" s="81">
        <v>11496055</v>
      </c>
    </row>
    <row r="905" spans="1:19" x14ac:dyDescent="0.35">
      <c r="A905" s="81" t="s">
        <v>920</v>
      </c>
      <c r="B905" s="81">
        <v>141</v>
      </c>
      <c r="C905" s="81" t="s">
        <v>1704</v>
      </c>
      <c r="D905" s="81" t="s">
        <v>6192</v>
      </c>
      <c r="E905" s="81" t="s">
        <v>1895</v>
      </c>
      <c r="F905" s="81">
        <v>1370334071</v>
      </c>
      <c r="G905" s="81">
        <v>1427613233</v>
      </c>
      <c r="H905" s="81">
        <v>1370334071</v>
      </c>
      <c r="I905" s="81" t="s">
        <v>2829</v>
      </c>
      <c r="J905" s="81" t="s">
        <v>2833</v>
      </c>
      <c r="K905" s="81">
        <v>47914400</v>
      </c>
      <c r="L905" s="81">
        <v>0</v>
      </c>
      <c r="M905" s="81">
        <v>1418248471</v>
      </c>
      <c r="N905" s="81">
        <v>1418248471</v>
      </c>
      <c r="O905" s="81">
        <v>1370334071</v>
      </c>
      <c r="P905" s="81">
        <v>1418248471</v>
      </c>
      <c r="Q905" s="81">
        <v>1370334071</v>
      </c>
      <c r="R905" s="81">
        <v>1418248471</v>
      </c>
      <c r="S905" s="81">
        <v>1370334071</v>
      </c>
    </row>
    <row r="906" spans="1:19" x14ac:dyDescent="0.35">
      <c r="A906" s="81" t="s">
        <v>921</v>
      </c>
      <c r="B906" s="81">
        <v>141</v>
      </c>
      <c r="C906" s="81" t="s">
        <v>1704</v>
      </c>
      <c r="D906" s="81" t="s">
        <v>6193</v>
      </c>
      <c r="E906" s="81" t="s">
        <v>2518</v>
      </c>
      <c r="F906" s="81">
        <v>144598418</v>
      </c>
      <c r="G906" s="81">
        <v>187849709</v>
      </c>
      <c r="H906" s="81">
        <v>144598418</v>
      </c>
      <c r="I906" s="81" t="s">
        <v>2829</v>
      </c>
      <c r="J906" s="81" t="s">
        <v>2833</v>
      </c>
      <c r="K906" s="81">
        <v>3084585</v>
      </c>
      <c r="L906" s="81">
        <v>0</v>
      </c>
      <c r="M906" s="81">
        <v>147683003</v>
      </c>
      <c r="N906" s="81">
        <v>147683003</v>
      </c>
      <c r="O906" s="81">
        <v>144598418</v>
      </c>
      <c r="P906" s="81">
        <v>147683003</v>
      </c>
      <c r="Q906" s="81">
        <v>144598418</v>
      </c>
      <c r="R906" s="81">
        <v>147683003</v>
      </c>
      <c r="S906" s="81">
        <v>144598418</v>
      </c>
    </row>
    <row r="907" spans="1:19" x14ac:dyDescent="0.35">
      <c r="A907" s="81" t="s">
        <v>922</v>
      </c>
      <c r="B907" s="81">
        <v>141</v>
      </c>
      <c r="C907" s="81" t="s">
        <v>1704</v>
      </c>
      <c r="D907" s="81" t="s">
        <v>6341</v>
      </c>
      <c r="E907" s="81" t="s">
        <v>2316</v>
      </c>
      <c r="F907" s="81">
        <v>6869294</v>
      </c>
      <c r="G907" s="81">
        <v>6869294</v>
      </c>
      <c r="H907" s="81">
        <v>6869294</v>
      </c>
      <c r="I907" s="81" t="s">
        <v>2829</v>
      </c>
      <c r="J907" s="81" t="s">
        <v>2833</v>
      </c>
      <c r="K907" s="81">
        <v>60000</v>
      </c>
      <c r="L907" s="81">
        <v>0</v>
      </c>
      <c r="M907" s="81">
        <v>6929294</v>
      </c>
      <c r="N907" s="81">
        <v>6929294</v>
      </c>
      <c r="O907" s="81">
        <v>6869294</v>
      </c>
      <c r="P907" s="81">
        <v>6929294</v>
      </c>
      <c r="Q907" s="81">
        <v>6869294</v>
      </c>
      <c r="R907" s="81">
        <v>6929294</v>
      </c>
      <c r="S907" s="81">
        <v>6869294</v>
      </c>
    </row>
    <row r="908" spans="1:19" x14ac:dyDescent="0.35">
      <c r="A908" s="81" t="s">
        <v>923</v>
      </c>
      <c r="B908" s="81">
        <v>141</v>
      </c>
      <c r="C908" s="81" t="s">
        <v>1704</v>
      </c>
      <c r="D908" s="81" t="s">
        <v>6562</v>
      </c>
      <c r="E908" s="81" t="s">
        <v>2519</v>
      </c>
      <c r="F908" s="81">
        <v>365650</v>
      </c>
      <c r="G908" s="81">
        <v>365650</v>
      </c>
      <c r="H908" s="81">
        <v>365650</v>
      </c>
      <c r="I908" s="81" t="s">
        <v>2829</v>
      </c>
      <c r="J908" s="81" t="s">
        <v>2833</v>
      </c>
      <c r="K908" s="81">
        <v>0</v>
      </c>
      <c r="L908" s="81">
        <v>0</v>
      </c>
      <c r="M908" s="81">
        <v>365650</v>
      </c>
      <c r="N908" s="81">
        <v>365650</v>
      </c>
      <c r="O908" s="81">
        <v>365650</v>
      </c>
      <c r="P908" s="81">
        <v>365650</v>
      </c>
      <c r="Q908" s="81">
        <v>365650</v>
      </c>
      <c r="R908" s="81">
        <v>365650</v>
      </c>
      <c r="S908" s="81">
        <v>365650</v>
      </c>
    </row>
    <row r="909" spans="1:19" x14ac:dyDescent="0.35">
      <c r="A909" s="81" t="s">
        <v>924</v>
      </c>
      <c r="B909" s="81">
        <v>142</v>
      </c>
      <c r="C909" s="81" t="s">
        <v>1705</v>
      </c>
      <c r="D909" s="81" t="s">
        <v>5777</v>
      </c>
      <c r="E909" s="81" t="s">
        <v>2259</v>
      </c>
      <c r="F909" s="81">
        <v>324519171</v>
      </c>
      <c r="G909" s="81">
        <v>324513463</v>
      </c>
      <c r="H909" s="81">
        <v>324519171</v>
      </c>
      <c r="I909" s="81" t="s">
        <v>2829</v>
      </c>
      <c r="J909" s="81" t="s">
        <v>2833</v>
      </c>
      <c r="K909" s="81">
        <v>163550</v>
      </c>
      <c r="L909" s="81">
        <v>0</v>
      </c>
      <c r="M909" s="81">
        <v>324682721</v>
      </c>
      <c r="N909" s="81">
        <v>324682721</v>
      </c>
      <c r="O909" s="81">
        <v>324519171</v>
      </c>
      <c r="P909" s="81">
        <v>324682721</v>
      </c>
      <c r="Q909" s="81">
        <v>324519171</v>
      </c>
      <c r="R909" s="81">
        <v>324682721</v>
      </c>
      <c r="S909" s="81">
        <v>324519171</v>
      </c>
    </row>
    <row r="910" spans="1:19" x14ac:dyDescent="0.35">
      <c r="A910" s="81" t="s">
        <v>925</v>
      </c>
      <c r="B910" s="81">
        <v>142</v>
      </c>
      <c r="C910" s="81" t="s">
        <v>1705</v>
      </c>
      <c r="D910" s="81" t="s">
        <v>6195</v>
      </c>
      <c r="E910" s="81" t="s">
        <v>2520</v>
      </c>
      <c r="F910" s="81">
        <v>4868560069</v>
      </c>
      <c r="G910" s="81">
        <v>4873907293</v>
      </c>
      <c r="H910" s="81">
        <v>4868560069</v>
      </c>
      <c r="I910" s="81" t="s">
        <v>2829</v>
      </c>
      <c r="J910" s="81" t="s">
        <v>2833</v>
      </c>
      <c r="K910" s="81">
        <v>7117488</v>
      </c>
      <c r="L910" s="81">
        <v>0</v>
      </c>
      <c r="M910" s="81">
        <v>4875677557</v>
      </c>
      <c r="N910" s="81">
        <v>4875677557</v>
      </c>
      <c r="O910" s="81">
        <v>4868560069</v>
      </c>
      <c r="P910" s="81">
        <v>4875677557</v>
      </c>
      <c r="Q910" s="81">
        <v>4868560069</v>
      </c>
      <c r="R910" s="81">
        <v>4875677557</v>
      </c>
      <c r="S910" s="81">
        <v>4868560069</v>
      </c>
    </row>
    <row r="911" spans="1:19" x14ac:dyDescent="0.35">
      <c r="A911" s="81" t="s">
        <v>926</v>
      </c>
      <c r="B911" s="81">
        <v>143</v>
      </c>
      <c r="C911" s="81" t="s">
        <v>1706</v>
      </c>
      <c r="D911" s="81" t="s">
        <v>5547</v>
      </c>
      <c r="E911" s="81" t="s">
        <v>2076</v>
      </c>
      <c r="F911" s="81">
        <v>4060193</v>
      </c>
      <c r="G911" s="81">
        <v>4060193</v>
      </c>
      <c r="H911" s="81">
        <v>4060193</v>
      </c>
      <c r="I911" s="81" t="s">
        <v>2829</v>
      </c>
      <c r="J911" s="81" t="s">
        <v>2832</v>
      </c>
      <c r="K911" s="81">
        <v>150000</v>
      </c>
      <c r="L911" s="81">
        <v>0</v>
      </c>
      <c r="M911" s="81">
        <v>4210193</v>
      </c>
      <c r="N911" s="81">
        <v>4210193</v>
      </c>
      <c r="O911" s="81">
        <v>4060193</v>
      </c>
      <c r="P911" s="81">
        <v>4210193</v>
      </c>
      <c r="Q911" s="81">
        <v>4060193</v>
      </c>
      <c r="R911" s="81">
        <v>4210193</v>
      </c>
      <c r="S911" s="81">
        <v>4060193</v>
      </c>
    </row>
    <row r="912" spans="1:19" x14ac:dyDescent="0.35">
      <c r="A912" s="81" t="s">
        <v>927</v>
      </c>
      <c r="B912" s="81">
        <v>143</v>
      </c>
      <c r="C912" s="81" t="s">
        <v>1706</v>
      </c>
      <c r="D912" s="81" t="s">
        <v>5657</v>
      </c>
      <c r="E912" s="81" t="s">
        <v>2161</v>
      </c>
      <c r="F912" s="81">
        <v>251817530</v>
      </c>
      <c r="G912" s="81">
        <v>251817530</v>
      </c>
      <c r="H912" s="81">
        <v>251817530</v>
      </c>
      <c r="I912" s="81" t="s">
        <v>2829</v>
      </c>
      <c r="J912" s="81" t="s">
        <v>2832</v>
      </c>
      <c r="K912" s="81">
        <v>9516412</v>
      </c>
      <c r="L912" s="81">
        <v>0</v>
      </c>
      <c r="M912" s="81">
        <v>261333942</v>
      </c>
      <c r="N912" s="81">
        <v>261333942</v>
      </c>
      <c r="O912" s="81">
        <v>251817530</v>
      </c>
      <c r="P912" s="81">
        <v>665927042</v>
      </c>
      <c r="Q912" s="81">
        <v>656410630</v>
      </c>
      <c r="R912" s="81">
        <v>665927042</v>
      </c>
      <c r="S912" s="81">
        <v>656410630</v>
      </c>
    </row>
    <row r="913" spans="1:19" x14ac:dyDescent="0.35">
      <c r="A913" s="81" t="s">
        <v>928</v>
      </c>
      <c r="B913" s="81">
        <v>143</v>
      </c>
      <c r="C913" s="81" t="s">
        <v>1706</v>
      </c>
      <c r="D913" s="81" t="s">
        <v>6198</v>
      </c>
      <c r="E913" s="81" t="s">
        <v>2077</v>
      </c>
      <c r="F913" s="81">
        <v>930203364</v>
      </c>
      <c r="G913" s="81">
        <v>930203364</v>
      </c>
      <c r="H913" s="81">
        <v>930203364</v>
      </c>
      <c r="I913" s="81" t="s">
        <v>2829</v>
      </c>
      <c r="J913" s="81" t="s">
        <v>2832</v>
      </c>
      <c r="K913" s="81">
        <v>18920721</v>
      </c>
      <c r="L913" s="81">
        <v>0</v>
      </c>
      <c r="M913" s="81">
        <v>949124085</v>
      </c>
      <c r="N913" s="81">
        <v>949124085</v>
      </c>
      <c r="O913" s="81">
        <v>930203364</v>
      </c>
      <c r="P913" s="81">
        <v>949124085</v>
      </c>
      <c r="Q913" s="81">
        <v>930203364</v>
      </c>
      <c r="R913" s="81">
        <v>949124085</v>
      </c>
      <c r="S913" s="81">
        <v>930203364</v>
      </c>
    </row>
    <row r="914" spans="1:19" x14ac:dyDescent="0.35">
      <c r="A914" s="81" t="s">
        <v>929</v>
      </c>
      <c r="B914" s="81">
        <v>143</v>
      </c>
      <c r="C914" s="81" t="s">
        <v>1706</v>
      </c>
      <c r="D914" s="81" t="s">
        <v>6201</v>
      </c>
      <c r="E914" s="81" t="s">
        <v>2281</v>
      </c>
      <c r="F914" s="81">
        <v>329726905</v>
      </c>
      <c r="G914" s="81">
        <v>329726905</v>
      </c>
      <c r="H914" s="81">
        <v>329726905</v>
      </c>
      <c r="I914" s="81" t="s">
        <v>2829</v>
      </c>
      <c r="J914" s="81" t="s">
        <v>2832</v>
      </c>
      <c r="K914" s="81">
        <v>4922501</v>
      </c>
      <c r="L914" s="81">
        <v>6831357</v>
      </c>
      <c r="M914" s="81">
        <v>334649406</v>
      </c>
      <c r="N914" s="81">
        <v>327818049</v>
      </c>
      <c r="O914" s="81">
        <v>322895548</v>
      </c>
      <c r="P914" s="81">
        <v>334649406</v>
      </c>
      <c r="Q914" s="81">
        <v>329726905</v>
      </c>
      <c r="R914" s="81">
        <v>327818049</v>
      </c>
      <c r="S914" s="81">
        <v>322895548</v>
      </c>
    </row>
    <row r="915" spans="1:19" x14ac:dyDescent="0.35">
      <c r="A915" s="81" t="s">
        <v>930</v>
      </c>
      <c r="B915" s="81">
        <v>143</v>
      </c>
      <c r="C915" s="81" t="s">
        <v>1706</v>
      </c>
      <c r="D915" s="81" t="s">
        <v>6203</v>
      </c>
      <c r="E915" s="81" t="s">
        <v>2282</v>
      </c>
      <c r="F915" s="81">
        <v>550910071</v>
      </c>
      <c r="G915" s="81">
        <v>550910071</v>
      </c>
      <c r="H915" s="81">
        <v>550910071</v>
      </c>
      <c r="I915" s="81" t="s">
        <v>2829</v>
      </c>
      <c r="J915" s="81" t="s">
        <v>2832</v>
      </c>
      <c r="K915" s="81">
        <v>10815944</v>
      </c>
      <c r="L915" s="81">
        <v>0</v>
      </c>
      <c r="M915" s="81">
        <v>561726015</v>
      </c>
      <c r="N915" s="81">
        <v>561726015</v>
      </c>
      <c r="O915" s="81">
        <v>550910071</v>
      </c>
      <c r="P915" s="81">
        <v>561726015</v>
      </c>
      <c r="Q915" s="81">
        <v>550910071</v>
      </c>
      <c r="R915" s="81">
        <v>561726015</v>
      </c>
      <c r="S915" s="81">
        <v>550910071</v>
      </c>
    </row>
    <row r="916" spans="1:19" x14ac:dyDescent="0.35">
      <c r="A916" s="81" t="s">
        <v>931</v>
      </c>
      <c r="B916" s="81">
        <v>143</v>
      </c>
      <c r="C916" s="81" t="s">
        <v>1706</v>
      </c>
      <c r="D916" s="81" t="s">
        <v>6204</v>
      </c>
      <c r="E916" s="81" t="s">
        <v>2521</v>
      </c>
      <c r="F916" s="81">
        <v>66680677</v>
      </c>
      <c r="G916" s="81">
        <v>66680677</v>
      </c>
      <c r="H916" s="81">
        <v>66680677</v>
      </c>
      <c r="I916" s="81" t="s">
        <v>2829</v>
      </c>
      <c r="J916" s="81" t="s">
        <v>2832</v>
      </c>
      <c r="K916" s="81">
        <v>2525192</v>
      </c>
      <c r="L916" s="81">
        <v>4291287</v>
      </c>
      <c r="M916" s="81">
        <v>69205869</v>
      </c>
      <c r="N916" s="81">
        <v>64914582</v>
      </c>
      <c r="O916" s="81">
        <v>62389390</v>
      </c>
      <c r="P916" s="81">
        <v>69205869</v>
      </c>
      <c r="Q916" s="81">
        <v>66680677</v>
      </c>
      <c r="R916" s="81">
        <v>64914582</v>
      </c>
      <c r="S916" s="81">
        <v>62389390</v>
      </c>
    </row>
    <row r="917" spans="1:19" x14ac:dyDescent="0.35">
      <c r="A917" s="81" t="s">
        <v>932</v>
      </c>
      <c r="B917" s="81">
        <v>143</v>
      </c>
      <c r="C917" s="81" t="s">
        <v>1706</v>
      </c>
      <c r="D917" s="81" t="s">
        <v>6205</v>
      </c>
      <c r="E917" s="81" t="s">
        <v>2522</v>
      </c>
      <c r="F917" s="81">
        <v>81249236</v>
      </c>
      <c r="G917" s="81">
        <v>81249236</v>
      </c>
      <c r="H917" s="81">
        <v>81249236</v>
      </c>
      <c r="I917" s="81" t="s">
        <v>2829</v>
      </c>
      <c r="J917" s="81" t="s">
        <v>2832</v>
      </c>
      <c r="K917" s="81">
        <v>2745910</v>
      </c>
      <c r="L917" s="81">
        <v>0</v>
      </c>
      <c r="M917" s="81">
        <v>83995146</v>
      </c>
      <c r="N917" s="81">
        <v>83995146</v>
      </c>
      <c r="O917" s="81">
        <v>81249236</v>
      </c>
      <c r="P917" s="81">
        <v>83995146</v>
      </c>
      <c r="Q917" s="81">
        <v>81249236</v>
      </c>
      <c r="R917" s="81">
        <v>83995146</v>
      </c>
      <c r="S917" s="81">
        <v>81249236</v>
      </c>
    </row>
    <row r="918" spans="1:19" x14ac:dyDescent="0.35">
      <c r="A918" s="81" t="s">
        <v>933</v>
      </c>
      <c r="B918" s="81">
        <v>143</v>
      </c>
      <c r="C918" s="81" t="s">
        <v>1706</v>
      </c>
      <c r="D918" s="81" t="s">
        <v>6206</v>
      </c>
      <c r="E918" s="81" t="s">
        <v>2523</v>
      </c>
      <c r="F918" s="81">
        <v>94051145</v>
      </c>
      <c r="G918" s="81">
        <v>94051145</v>
      </c>
      <c r="H918" s="81">
        <v>94051145</v>
      </c>
      <c r="I918" s="81" t="s">
        <v>2829</v>
      </c>
      <c r="J918" s="81" t="s">
        <v>2832</v>
      </c>
      <c r="K918" s="81">
        <v>2458514</v>
      </c>
      <c r="L918" s="81">
        <v>3656119</v>
      </c>
      <c r="M918" s="81">
        <v>96509659</v>
      </c>
      <c r="N918" s="81">
        <v>92853540</v>
      </c>
      <c r="O918" s="81">
        <v>90395026</v>
      </c>
      <c r="P918" s="81">
        <v>96509659</v>
      </c>
      <c r="Q918" s="81">
        <v>94051145</v>
      </c>
      <c r="R918" s="81">
        <v>92853540</v>
      </c>
      <c r="S918" s="81">
        <v>90395026</v>
      </c>
    </row>
    <row r="919" spans="1:19" x14ac:dyDescent="0.35">
      <c r="A919" s="81" t="s">
        <v>934</v>
      </c>
      <c r="B919" s="81">
        <v>144</v>
      </c>
      <c r="C919" s="81" t="s">
        <v>1707</v>
      </c>
      <c r="D919" s="81" t="s">
        <v>5323</v>
      </c>
      <c r="E919" s="81" t="s">
        <v>1871</v>
      </c>
      <c r="F919" s="81">
        <v>12770040</v>
      </c>
      <c r="G919" s="81">
        <v>12770040</v>
      </c>
      <c r="H919" s="81">
        <v>12770040</v>
      </c>
      <c r="I919" s="81" t="s">
        <v>2829</v>
      </c>
      <c r="J919" s="81" t="s">
        <v>2832</v>
      </c>
      <c r="K919" s="81">
        <v>315000</v>
      </c>
      <c r="L919" s="81">
        <v>0</v>
      </c>
      <c r="M919" s="81">
        <v>13085040</v>
      </c>
      <c r="N919" s="81">
        <v>13085040</v>
      </c>
      <c r="O919" s="81">
        <v>12770040</v>
      </c>
      <c r="P919" s="81">
        <v>13085040</v>
      </c>
      <c r="Q919" s="81">
        <v>12770040</v>
      </c>
      <c r="R919" s="81">
        <v>13085040</v>
      </c>
      <c r="S919" s="81">
        <v>12770040</v>
      </c>
    </row>
    <row r="920" spans="1:19" x14ac:dyDescent="0.35">
      <c r="A920" s="81" t="s">
        <v>935</v>
      </c>
      <c r="B920" s="81">
        <v>144</v>
      </c>
      <c r="C920" s="81" t="s">
        <v>1707</v>
      </c>
      <c r="D920" s="81" t="s">
        <v>6208</v>
      </c>
      <c r="E920" s="81" t="s">
        <v>2227</v>
      </c>
      <c r="F920" s="81">
        <v>902090996</v>
      </c>
      <c r="G920" s="81">
        <v>902090996</v>
      </c>
      <c r="H920" s="81">
        <v>902090996</v>
      </c>
      <c r="I920" s="81" t="s">
        <v>2829</v>
      </c>
      <c r="J920" s="81" t="s">
        <v>2832</v>
      </c>
      <c r="K920" s="81">
        <v>19075357</v>
      </c>
      <c r="L920" s="81">
        <v>19280336</v>
      </c>
      <c r="M920" s="81">
        <v>921166353</v>
      </c>
      <c r="N920" s="81">
        <v>901886017</v>
      </c>
      <c r="O920" s="81">
        <v>882810660</v>
      </c>
      <c r="P920" s="81">
        <v>921166353</v>
      </c>
      <c r="Q920" s="81">
        <v>902090996</v>
      </c>
      <c r="R920" s="81">
        <v>901886017</v>
      </c>
      <c r="S920" s="81">
        <v>882810660</v>
      </c>
    </row>
    <row r="921" spans="1:19" x14ac:dyDescent="0.35">
      <c r="A921" s="81" t="s">
        <v>936</v>
      </c>
      <c r="B921" s="81">
        <v>144</v>
      </c>
      <c r="C921" s="81" t="s">
        <v>1707</v>
      </c>
      <c r="D921" s="81" t="s">
        <v>6211</v>
      </c>
      <c r="E921" s="81" t="s">
        <v>1874</v>
      </c>
      <c r="F921" s="81">
        <v>516332966</v>
      </c>
      <c r="G921" s="81">
        <v>516332966</v>
      </c>
      <c r="H921" s="81">
        <v>516332966</v>
      </c>
      <c r="I921" s="81" t="s">
        <v>2829</v>
      </c>
      <c r="J921" s="81" t="s">
        <v>2832</v>
      </c>
      <c r="K921" s="81">
        <v>13194865</v>
      </c>
      <c r="L921" s="81">
        <v>0</v>
      </c>
      <c r="M921" s="81">
        <v>529527831</v>
      </c>
      <c r="N921" s="81">
        <v>529527831</v>
      </c>
      <c r="O921" s="81">
        <v>516332966</v>
      </c>
      <c r="P921" s="81">
        <v>529527831</v>
      </c>
      <c r="Q921" s="81">
        <v>516332966</v>
      </c>
      <c r="R921" s="81">
        <v>529527831</v>
      </c>
      <c r="S921" s="81">
        <v>516332966</v>
      </c>
    </row>
    <row r="922" spans="1:19" x14ac:dyDescent="0.35">
      <c r="A922" s="81" t="s">
        <v>937</v>
      </c>
      <c r="B922" s="81">
        <v>144</v>
      </c>
      <c r="C922" s="81" t="s">
        <v>1707</v>
      </c>
      <c r="D922" s="81" t="s">
        <v>6214</v>
      </c>
      <c r="E922" s="81" t="s">
        <v>2524</v>
      </c>
      <c r="F922" s="81">
        <v>156900784</v>
      </c>
      <c r="G922" s="81">
        <v>156900784</v>
      </c>
      <c r="H922" s="81">
        <v>156900784</v>
      </c>
      <c r="I922" s="81" t="s">
        <v>2829</v>
      </c>
      <c r="J922" s="81" t="s">
        <v>2832</v>
      </c>
      <c r="K922" s="81">
        <v>2746267</v>
      </c>
      <c r="L922" s="81">
        <v>776875</v>
      </c>
      <c r="M922" s="81">
        <v>159647051</v>
      </c>
      <c r="N922" s="81">
        <v>158870176</v>
      </c>
      <c r="O922" s="81">
        <v>156123909</v>
      </c>
      <c r="P922" s="81">
        <v>159647051</v>
      </c>
      <c r="Q922" s="81">
        <v>156900784</v>
      </c>
      <c r="R922" s="81">
        <v>158870176</v>
      </c>
      <c r="S922" s="81">
        <v>156123909</v>
      </c>
    </row>
    <row r="923" spans="1:19" x14ac:dyDescent="0.35">
      <c r="A923" s="81" t="s">
        <v>938</v>
      </c>
      <c r="B923" s="81">
        <v>145</v>
      </c>
      <c r="C923" s="81" t="s">
        <v>1708</v>
      </c>
      <c r="D923" s="81" t="s">
        <v>6216</v>
      </c>
      <c r="E923" s="81" t="s">
        <v>2255</v>
      </c>
      <c r="F923" s="81">
        <v>444712960</v>
      </c>
      <c r="G923" s="81">
        <v>444712960</v>
      </c>
      <c r="H923" s="81">
        <v>444712960</v>
      </c>
      <c r="I923" s="81" t="s">
        <v>2829</v>
      </c>
      <c r="J923" s="81" t="s">
        <v>2832</v>
      </c>
      <c r="K923" s="81">
        <v>10010020</v>
      </c>
      <c r="L923" s="81">
        <v>2472145</v>
      </c>
      <c r="M923" s="81">
        <v>454722980</v>
      </c>
      <c r="N923" s="81">
        <v>452250835</v>
      </c>
      <c r="O923" s="81">
        <v>442240815</v>
      </c>
      <c r="P923" s="81">
        <v>454722980</v>
      </c>
      <c r="Q923" s="81">
        <v>444712960</v>
      </c>
      <c r="R923" s="81">
        <v>452250835</v>
      </c>
      <c r="S923" s="81">
        <v>442240815</v>
      </c>
    </row>
    <row r="924" spans="1:19" x14ac:dyDescent="0.35">
      <c r="A924" s="81" t="s">
        <v>939</v>
      </c>
      <c r="B924" s="81">
        <v>145</v>
      </c>
      <c r="C924" s="81" t="s">
        <v>1708</v>
      </c>
      <c r="D924" s="81" t="s">
        <v>6217</v>
      </c>
      <c r="E924" s="81" t="s">
        <v>2525</v>
      </c>
      <c r="F924" s="81">
        <v>414628513</v>
      </c>
      <c r="G924" s="81">
        <v>414628513</v>
      </c>
      <c r="H924" s="81">
        <v>414628513</v>
      </c>
      <c r="I924" s="81" t="s">
        <v>2829</v>
      </c>
      <c r="J924" s="81" t="s">
        <v>2832</v>
      </c>
      <c r="K924" s="81">
        <v>11828880</v>
      </c>
      <c r="L924" s="81">
        <v>8012540</v>
      </c>
      <c r="M924" s="81">
        <v>426457393</v>
      </c>
      <c r="N924" s="81">
        <v>418444853</v>
      </c>
      <c r="O924" s="81">
        <v>406615973</v>
      </c>
      <c r="P924" s="81">
        <v>426457393</v>
      </c>
      <c r="Q924" s="81">
        <v>414628513</v>
      </c>
      <c r="R924" s="81">
        <v>418444853</v>
      </c>
      <c r="S924" s="81">
        <v>406615973</v>
      </c>
    </row>
    <row r="925" spans="1:19" x14ac:dyDescent="0.35">
      <c r="A925" s="81" t="s">
        <v>940</v>
      </c>
      <c r="B925" s="81">
        <v>145</v>
      </c>
      <c r="C925" s="81" t="s">
        <v>1708</v>
      </c>
      <c r="D925" s="81" t="s">
        <v>6218</v>
      </c>
      <c r="E925" s="81" t="s">
        <v>2526</v>
      </c>
      <c r="F925" s="81">
        <v>299904645</v>
      </c>
      <c r="G925" s="81">
        <v>299904645</v>
      </c>
      <c r="H925" s="81">
        <v>299904645</v>
      </c>
      <c r="I925" s="81" t="s">
        <v>2829</v>
      </c>
      <c r="J925" s="81" t="s">
        <v>2832</v>
      </c>
      <c r="K925" s="81">
        <v>9528760</v>
      </c>
      <c r="L925" s="81">
        <v>14740410</v>
      </c>
      <c r="M925" s="81">
        <v>309433405</v>
      </c>
      <c r="N925" s="81">
        <v>294692995</v>
      </c>
      <c r="O925" s="81">
        <v>285164235</v>
      </c>
      <c r="P925" s="81">
        <v>309433405</v>
      </c>
      <c r="Q925" s="81">
        <v>299904645</v>
      </c>
      <c r="R925" s="81">
        <v>294692995</v>
      </c>
      <c r="S925" s="81">
        <v>285164235</v>
      </c>
    </row>
    <row r="926" spans="1:19" x14ac:dyDescent="0.35">
      <c r="A926" s="81" t="s">
        <v>941</v>
      </c>
      <c r="B926" s="81">
        <v>145</v>
      </c>
      <c r="C926" s="81" t="s">
        <v>1708</v>
      </c>
      <c r="D926" s="81" t="s">
        <v>6221</v>
      </c>
      <c r="E926" s="81" t="s">
        <v>2256</v>
      </c>
      <c r="F926" s="81">
        <v>89083151</v>
      </c>
      <c r="G926" s="81">
        <v>89083151</v>
      </c>
      <c r="H926" s="81">
        <v>89083151</v>
      </c>
      <c r="I926" s="81" t="s">
        <v>2829</v>
      </c>
      <c r="J926" s="81" t="s">
        <v>2832</v>
      </c>
      <c r="K926" s="81">
        <v>2028440</v>
      </c>
      <c r="L926" s="81">
        <v>0</v>
      </c>
      <c r="M926" s="81">
        <v>91111591</v>
      </c>
      <c r="N926" s="81">
        <v>91111591</v>
      </c>
      <c r="O926" s="81">
        <v>89083151</v>
      </c>
      <c r="P926" s="81">
        <v>91111591</v>
      </c>
      <c r="Q926" s="81">
        <v>89083151</v>
      </c>
      <c r="R926" s="81">
        <v>91111591</v>
      </c>
      <c r="S926" s="81">
        <v>89083151</v>
      </c>
    </row>
    <row r="927" spans="1:19" x14ac:dyDescent="0.35">
      <c r="A927" s="81" t="s">
        <v>942</v>
      </c>
      <c r="B927" s="81">
        <v>145</v>
      </c>
      <c r="C927" s="81" t="s">
        <v>1708</v>
      </c>
      <c r="D927" s="81" t="s">
        <v>6222</v>
      </c>
      <c r="E927" s="81" t="s">
        <v>2527</v>
      </c>
      <c r="F927" s="81">
        <v>862472306</v>
      </c>
      <c r="G927" s="81">
        <v>862472306</v>
      </c>
      <c r="H927" s="81">
        <v>862472306</v>
      </c>
      <c r="I927" s="81" t="s">
        <v>2829</v>
      </c>
      <c r="J927" s="81" t="s">
        <v>2832</v>
      </c>
      <c r="K927" s="81">
        <v>8048160</v>
      </c>
      <c r="L927" s="81">
        <v>0</v>
      </c>
      <c r="M927" s="81">
        <v>870520466</v>
      </c>
      <c r="N927" s="81">
        <v>870520466</v>
      </c>
      <c r="O927" s="81">
        <v>862472306</v>
      </c>
      <c r="P927" s="81">
        <v>870520466</v>
      </c>
      <c r="Q927" s="81">
        <v>862472306</v>
      </c>
      <c r="R927" s="81">
        <v>870520466</v>
      </c>
      <c r="S927" s="81">
        <v>862472306</v>
      </c>
    </row>
    <row r="928" spans="1:19" x14ac:dyDescent="0.35">
      <c r="A928" s="81" t="s">
        <v>943</v>
      </c>
      <c r="B928" s="81">
        <v>146</v>
      </c>
      <c r="C928" s="81" t="s">
        <v>1709</v>
      </c>
      <c r="D928" s="81" t="s">
        <v>6224</v>
      </c>
      <c r="E928" s="81" t="s">
        <v>2528</v>
      </c>
      <c r="F928" s="81">
        <v>2472530288</v>
      </c>
      <c r="G928" s="81">
        <v>2472530288</v>
      </c>
      <c r="H928" s="81">
        <v>2472530288</v>
      </c>
      <c r="I928" s="81" t="s">
        <v>2829</v>
      </c>
      <c r="J928" s="81" t="s">
        <v>2832</v>
      </c>
      <c r="K928" s="81">
        <v>28219291</v>
      </c>
      <c r="L928" s="81">
        <v>0</v>
      </c>
      <c r="M928" s="81">
        <v>2500749579</v>
      </c>
      <c r="N928" s="81">
        <v>2500749579</v>
      </c>
      <c r="O928" s="81">
        <v>2472530288</v>
      </c>
      <c r="P928" s="81">
        <v>2500749579</v>
      </c>
      <c r="Q928" s="81">
        <v>2472530288</v>
      </c>
      <c r="R928" s="81">
        <v>2500749579</v>
      </c>
      <c r="S928" s="81">
        <v>2472530288</v>
      </c>
    </row>
    <row r="929" spans="1:19" x14ac:dyDescent="0.35">
      <c r="A929" s="81" t="s">
        <v>944</v>
      </c>
      <c r="B929" s="81">
        <v>146</v>
      </c>
      <c r="C929" s="81" t="s">
        <v>1709</v>
      </c>
      <c r="D929" s="81" t="s">
        <v>6228</v>
      </c>
      <c r="E929" s="81" t="s">
        <v>2344</v>
      </c>
      <c r="F929" s="81">
        <v>2536994476</v>
      </c>
      <c r="G929" s="81">
        <v>2536994476</v>
      </c>
      <c r="H929" s="81">
        <v>2536994476</v>
      </c>
      <c r="I929" s="81" t="s">
        <v>2829</v>
      </c>
      <c r="J929" s="81" t="s">
        <v>2832</v>
      </c>
      <c r="K929" s="81">
        <v>48349942</v>
      </c>
      <c r="L929" s="81">
        <v>0</v>
      </c>
      <c r="M929" s="81">
        <v>2585344418</v>
      </c>
      <c r="N929" s="81">
        <v>2585344418</v>
      </c>
      <c r="O929" s="81">
        <v>2536994476</v>
      </c>
      <c r="P929" s="81">
        <v>2585344418</v>
      </c>
      <c r="Q929" s="81">
        <v>2536994476</v>
      </c>
      <c r="R929" s="81">
        <v>2585344418</v>
      </c>
      <c r="S929" s="81">
        <v>2536994476</v>
      </c>
    </row>
    <row r="930" spans="1:19" x14ac:dyDescent="0.35">
      <c r="A930" s="81" t="s">
        <v>945</v>
      </c>
      <c r="B930" s="81">
        <v>146</v>
      </c>
      <c r="C930" s="81" t="s">
        <v>1709</v>
      </c>
      <c r="D930" s="81" t="s">
        <v>6229</v>
      </c>
      <c r="E930" s="81" t="s">
        <v>2529</v>
      </c>
      <c r="F930" s="81">
        <v>210164790</v>
      </c>
      <c r="G930" s="81">
        <v>210164790</v>
      </c>
      <c r="H930" s="81">
        <v>210164790</v>
      </c>
      <c r="I930" s="81" t="s">
        <v>2829</v>
      </c>
      <c r="J930" s="81" t="s">
        <v>2832</v>
      </c>
      <c r="K930" s="81">
        <v>2003310</v>
      </c>
      <c r="L930" s="81">
        <v>0</v>
      </c>
      <c r="M930" s="81">
        <v>212168100</v>
      </c>
      <c r="N930" s="81">
        <v>212168100</v>
      </c>
      <c r="O930" s="81">
        <v>210164790</v>
      </c>
      <c r="P930" s="81">
        <v>212168100</v>
      </c>
      <c r="Q930" s="81">
        <v>210164790</v>
      </c>
      <c r="R930" s="81">
        <v>212168100</v>
      </c>
      <c r="S930" s="81">
        <v>210164790</v>
      </c>
    </row>
    <row r="931" spans="1:19" x14ac:dyDescent="0.35">
      <c r="A931" s="81" t="s">
        <v>946</v>
      </c>
      <c r="B931" s="81">
        <v>146</v>
      </c>
      <c r="C931" s="81" t="s">
        <v>1709</v>
      </c>
      <c r="D931" s="81" t="s">
        <v>6230</v>
      </c>
      <c r="E931" s="81" t="s">
        <v>2530</v>
      </c>
      <c r="F931" s="81">
        <v>550651609</v>
      </c>
      <c r="G931" s="81">
        <v>550651609</v>
      </c>
      <c r="H931" s="81">
        <v>550651609</v>
      </c>
      <c r="I931" s="81" t="s">
        <v>2829</v>
      </c>
      <c r="J931" s="81" t="s">
        <v>2832</v>
      </c>
      <c r="K931" s="81">
        <v>13719508</v>
      </c>
      <c r="L931" s="81">
        <v>0</v>
      </c>
      <c r="M931" s="81">
        <v>564371117</v>
      </c>
      <c r="N931" s="81">
        <v>564371117</v>
      </c>
      <c r="O931" s="81">
        <v>550651609</v>
      </c>
      <c r="P931" s="81">
        <v>564371117</v>
      </c>
      <c r="Q931" s="81">
        <v>550651609</v>
      </c>
      <c r="R931" s="81">
        <v>564371117</v>
      </c>
      <c r="S931" s="81">
        <v>550651609</v>
      </c>
    </row>
    <row r="932" spans="1:19" x14ac:dyDescent="0.35">
      <c r="A932" s="81" t="s">
        <v>947</v>
      </c>
      <c r="B932" s="81">
        <v>146</v>
      </c>
      <c r="C932" s="81" t="s">
        <v>1709</v>
      </c>
      <c r="D932" s="81" t="s">
        <v>6231</v>
      </c>
      <c r="E932" s="81" t="s">
        <v>2531</v>
      </c>
      <c r="F932" s="81">
        <v>280734728</v>
      </c>
      <c r="G932" s="81">
        <v>280734728</v>
      </c>
      <c r="H932" s="81">
        <v>280734728</v>
      </c>
      <c r="I932" s="81" t="s">
        <v>2829</v>
      </c>
      <c r="J932" s="81" t="s">
        <v>2832</v>
      </c>
      <c r="K932" s="81">
        <v>5847027</v>
      </c>
      <c r="L932" s="81">
        <v>0</v>
      </c>
      <c r="M932" s="81">
        <v>286581755</v>
      </c>
      <c r="N932" s="81">
        <v>286581755</v>
      </c>
      <c r="O932" s="81">
        <v>280734728</v>
      </c>
      <c r="P932" s="81">
        <v>286581755</v>
      </c>
      <c r="Q932" s="81">
        <v>280734728</v>
      </c>
      <c r="R932" s="81">
        <v>286581755</v>
      </c>
      <c r="S932" s="81">
        <v>280734728</v>
      </c>
    </row>
    <row r="933" spans="1:19" x14ac:dyDescent="0.35">
      <c r="A933" s="81" t="s">
        <v>948</v>
      </c>
      <c r="B933" s="81">
        <v>146</v>
      </c>
      <c r="C933" s="81" t="s">
        <v>1709</v>
      </c>
      <c r="D933" s="81" t="s">
        <v>6232</v>
      </c>
      <c r="E933" s="81" t="s">
        <v>2532</v>
      </c>
      <c r="F933" s="81">
        <v>1036451521</v>
      </c>
      <c r="G933" s="81">
        <v>1036451521</v>
      </c>
      <c r="H933" s="81">
        <v>1036451521</v>
      </c>
      <c r="I933" s="81" t="s">
        <v>2829</v>
      </c>
      <c r="J933" s="81" t="s">
        <v>2832</v>
      </c>
      <c r="K933" s="81">
        <v>20480944</v>
      </c>
      <c r="L933" s="81">
        <v>0</v>
      </c>
      <c r="M933" s="81">
        <v>1056932465</v>
      </c>
      <c r="N933" s="81">
        <v>1056932465</v>
      </c>
      <c r="O933" s="81">
        <v>1036451521</v>
      </c>
      <c r="P933" s="81">
        <v>1056932465</v>
      </c>
      <c r="Q933" s="81">
        <v>1036451521</v>
      </c>
      <c r="R933" s="81">
        <v>1056932465</v>
      </c>
      <c r="S933" s="81">
        <v>1036451521</v>
      </c>
    </row>
    <row r="934" spans="1:19" x14ac:dyDescent="0.35">
      <c r="A934" s="81" t="s">
        <v>949</v>
      </c>
      <c r="B934" s="81">
        <v>146</v>
      </c>
      <c r="C934" s="81" t="s">
        <v>1709</v>
      </c>
      <c r="D934" s="81" t="s">
        <v>6233</v>
      </c>
      <c r="E934" s="81" t="s">
        <v>2533</v>
      </c>
      <c r="F934" s="81">
        <v>812937484</v>
      </c>
      <c r="G934" s="81">
        <v>812937484</v>
      </c>
      <c r="H934" s="81">
        <v>812937484</v>
      </c>
      <c r="I934" s="81" t="s">
        <v>2829</v>
      </c>
      <c r="J934" s="81" t="s">
        <v>2832</v>
      </c>
      <c r="K934" s="81">
        <v>19597228</v>
      </c>
      <c r="L934" s="81">
        <v>0</v>
      </c>
      <c r="M934" s="81">
        <v>832534712</v>
      </c>
      <c r="N934" s="81">
        <v>832534712</v>
      </c>
      <c r="O934" s="81">
        <v>812937484</v>
      </c>
      <c r="P934" s="81">
        <v>832534712</v>
      </c>
      <c r="Q934" s="81">
        <v>812937484</v>
      </c>
      <c r="R934" s="81">
        <v>832534712</v>
      </c>
      <c r="S934" s="81">
        <v>812937484</v>
      </c>
    </row>
    <row r="935" spans="1:19" x14ac:dyDescent="0.35">
      <c r="A935" s="81" t="s">
        <v>950</v>
      </c>
      <c r="B935" s="81">
        <v>147</v>
      </c>
      <c r="C935" s="81" t="s">
        <v>1710</v>
      </c>
      <c r="D935" s="81" t="s">
        <v>5773</v>
      </c>
      <c r="E935" s="81" t="s">
        <v>2253</v>
      </c>
      <c r="F935" s="81">
        <v>1163403</v>
      </c>
      <c r="G935" s="81">
        <v>1163403</v>
      </c>
      <c r="H935" s="81">
        <v>1163403</v>
      </c>
      <c r="I935" s="81" t="s">
        <v>2829</v>
      </c>
      <c r="J935" s="81" t="s">
        <v>2833</v>
      </c>
      <c r="K935" s="81">
        <v>19900</v>
      </c>
      <c r="L935" s="81">
        <v>0</v>
      </c>
      <c r="M935" s="81">
        <v>1183303</v>
      </c>
      <c r="N935" s="81">
        <v>1183303</v>
      </c>
      <c r="O935" s="81">
        <v>1163403</v>
      </c>
      <c r="P935" s="81">
        <v>1183303</v>
      </c>
      <c r="Q935" s="81">
        <v>1163403</v>
      </c>
      <c r="R935" s="81">
        <v>1183303</v>
      </c>
      <c r="S935" s="81">
        <v>1163403</v>
      </c>
    </row>
    <row r="936" spans="1:19" x14ac:dyDescent="0.35">
      <c r="A936" s="81" t="s">
        <v>951</v>
      </c>
      <c r="B936" s="81">
        <v>147</v>
      </c>
      <c r="C936" s="81" t="s">
        <v>1710</v>
      </c>
      <c r="D936" s="81" t="s">
        <v>5997</v>
      </c>
      <c r="E936" s="81" t="s">
        <v>1941</v>
      </c>
      <c r="F936" s="81">
        <v>4938048</v>
      </c>
      <c r="G936" s="81">
        <v>4938048</v>
      </c>
      <c r="H936" s="81">
        <v>4938048</v>
      </c>
      <c r="I936" s="81" t="s">
        <v>2829</v>
      </c>
      <c r="J936" s="81" t="s">
        <v>2833</v>
      </c>
      <c r="K936" s="81">
        <v>70430</v>
      </c>
      <c r="L936" s="81">
        <v>0</v>
      </c>
      <c r="M936" s="81">
        <v>5008478</v>
      </c>
      <c r="N936" s="81">
        <v>5008478</v>
      </c>
      <c r="O936" s="81">
        <v>4938048</v>
      </c>
      <c r="P936" s="81">
        <v>5008478</v>
      </c>
      <c r="Q936" s="81">
        <v>4938048</v>
      </c>
      <c r="R936" s="81">
        <v>5008478</v>
      </c>
      <c r="S936" s="81">
        <v>4938048</v>
      </c>
    </row>
    <row r="937" spans="1:19" x14ac:dyDescent="0.35">
      <c r="A937" s="81" t="s">
        <v>952</v>
      </c>
      <c r="B937" s="81">
        <v>147</v>
      </c>
      <c r="C937" s="81" t="s">
        <v>1710</v>
      </c>
      <c r="D937" s="81" t="s">
        <v>6002</v>
      </c>
      <c r="E937" s="81" t="s">
        <v>2395</v>
      </c>
      <c r="F937" s="81">
        <v>4892547</v>
      </c>
      <c r="G937" s="81">
        <v>4762890</v>
      </c>
      <c r="H937" s="81">
        <v>4892547</v>
      </c>
      <c r="I937" s="81" t="s">
        <v>2829</v>
      </c>
      <c r="J937" s="81" t="s">
        <v>2833</v>
      </c>
      <c r="K937" s="81">
        <v>298700</v>
      </c>
      <c r="L937" s="81">
        <v>0</v>
      </c>
      <c r="M937" s="81">
        <v>5191247</v>
      </c>
      <c r="N937" s="81">
        <v>5191247</v>
      </c>
      <c r="O937" s="81">
        <v>4892547</v>
      </c>
      <c r="P937" s="81">
        <v>5191247</v>
      </c>
      <c r="Q937" s="81">
        <v>4892547</v>
      </c>
      <c r="R937" s="81">
        <v>5191247</v>
      </c>
      <c r="S937" s="81">
        <v>4892547</v>
      </c>
    </row>
    <row r="938" spans="1:19" x14ac:dyDescent="0.35">
      <c r="A938" s="81" t="s">
        <v>953</v>
      </c>
      <c r="B938" s="81">
        <v>147</v>
      </c>
      <c r="C938" s="81" t="s">
        <v>1710</v>
      </c>
      <c r="D938" s="81" t="s">
        <v>6234</v>
      </c>
      <c r="E938" s="81" t="s">
        <v>2534</v>
      </c>
      <c r="F938" s="81">
        <v>82562153</v>
      </c>
      <c r="G938" s="81">
        <v>85712437</v>
      </c>
      <c r="H938" s="81">
        <v>82562153</v>
      </c>
      <c r="I938" s="81" t="s">
        <v>2829</v>
      </c>
      <c r="J938" s="81" t="s">
        <v>2833</v>
      </c>
      <c r="K938" s="81">
        <v>1700273</v>
      </c>
      <c r="L938" s="81">
        <v>0</v>
      </c>
      <c r="M938" s="81">
        <v>84262426</v>
      </c>
      <c r="N938" s="81">
        <v>84262426</v>
      </c>
      <c r="O938" s="81">
        <v>82562153</v>
      </c>
      <c r="P938" s="81">
        <v>84262426</v>
      </c>
      <c r="Q938" s="81">
        <v>82562153</v>
      </c>
      <c r="R938" s="81">
        <v>84262426</v>
      </c>
      <c r="S938" s="81">
        <v>82562153</v>
      </c>
    </row>
    <row r="939" spans="1:19" x14ac:dyDescent="0.35">
      <c r="A939" s="81" t="s">
        <v>954</v>
      </c>
      <c r="B939" s="81">
        <v>147</v>
      </c>
      <c r="C939" s="81" t="s">
        <v>1710</v>
      </c>
      <c r="D939" s="81" t="s">
        <v>6236</v>
      </c>
      <c r="E939" s="81" t="s">
        <v>2208</v>
      </c>
      <c r="F939" s="81">
        <v>1284906529</v>
      </c>
      <c r="G939" s="81">
        <v>1314534708</v>
      </c>
      <c r="H939" s="81">
        <v>1284906529</v>
      </c>
      <c r="I939" s="81" t="s">
        <v>2829</v>
      </c>
      <c r="J939" s="81" t="s">
        <v>2833</v>
      </c>
      <c r="K939" s="81">
        <v>18820647</v>
      </c>
      <c r="L939" s="81">
        <v>0</v>
      </c>
      <c r="M939" s="81">
        <v>1303727176</v>
      </c>
      <c r="N939" s="81">
        <v>1303727176</v>
      </c>
      <c r="O939" s="81">
        <v>1284906529</v>
      </c>
      <c r="P939" s="81">
        <v>1303727176</v>
      </c>
      <c r="Q939" s="81">
        <v>1284906529</v>
      </c>
      <c r="R939" s="81">
        <v>1303727176</v>
      </c>
      <c r="S939" s="81">
        <v>1284906529</v>
      </c>
    </row>
    <row r="940" spans="1:19" x14ac:dyDescent="0.35">
      <c r="A940" s="81" t="s">
        <v>955</v>
      </c>
      <c r="B940" s="81">
        <v>147</v>
      </c>
      <c r="C940" s="81" t="s">
        <v>1710</v>
      </c>
      <c r="D940" s="81" t="s">
        <v>6239</v>
      </c>
      <c r="E940" s="81" t="s">
        <v>2257</v>
      </c>
      <c r="F940" s="81">
        <v>508962657</v>
      </c>
      <c r="G940" s="81">
        <v>531197347</v>
      </c>
      <c r="H940" s="81">
        <v>508962657</v>
      </c>
      <c r="I940" s="81" t="s">
        <v>2829</v>
      </c>
      <c r="J940" s="81" t="s">
        <v>2833</v>
      </c>
      <c r="K940" s="81">
        <v>18977301</v>
      </c>
      <c r="L940" s="81">
        <v>0</v>
      </c>
      <c r="M940" s="81">
        <v>527939958</v>
      </c>
      <c r="N940" s="81">
        <v>527939958</v>
      </c>
      <c r="O940" s="81">
        <v>508962657</v>
      </c>
      <c r="P940" s="81">
        <v>527939958</v>
      </c>
      <c r="Q940" s="81">
        <v>508962657</v>
      </c>
      <c r="R940" s="81">
        <v>527939958</v>
      </c>
      <c r="S940" s="81">
        <v>508962657</v>
      </c>
    </row>
    <row r="941" spans="1:19" x14ac:dyDescent="0.35">
      <c r="A941" s="81" t="s">
        <v>956</v>
      </c>
      <c r="B941" s="81">
        <v>147</v>
      </c>
      <c r="C941" s="81" t="s">
        <v>1710</v>
      </c>
      <c r="D941" s="81" t="s">
        <v>6296</v>
      </c>
      <c r="E941" s="81" t="s">
        <v>2210</v>
      </c>
      <c r="F941" s="81">
        <v>59648103</v>
      </c>
      <c r="G941" s="81">
        <v>63501862</v>
      </c>
      <c r="H941" s="81">
        <v>59648103</v>
      </c>
      <c r="I941" s="81" t="s">
        <v>2829</v>
      </c>
      <c r="J941" s="81" t="s">
        <v>2833</v>
      </c>
      <c r="K941" s="81">
        <v>841052</v>
      </c>
      <c r="L941" s="81">
        <v>0</v>
      </c>
      <c r="M941" s="81">
        <v>60489155</v>
      </c>
      <c r="N941" s="81">
        <v>60489155</v>
      </c>
      <c r="O941" s="81">
        <v>59648103</v>
      </c>
      <c r="P941" s="81">
        <v>281217895</v>
      </c>
      <c r="Q941" s="81">
        <v>280376843</v>
      </c>
      <c r="R941" s="81">
        <v>281217895</v>
      </c>
      <c r="S941" s="81">
        <v>280376843</v>
      </c>
    </row>
    <row r="942" spans="1:19" x14ac:dyDescent="0.35">
      <c r="A942" s="81" t="s">
        <v>957</v>
      </c>
      <c r="B942" s="81">
        <v>147</v>
      </c>
      <c r="C942" s="81" t="s">
        <v>1710</v>
      </c>
      <c r="D942" s="81" t="s">
        <v>6308</v>
      </c>
      <c r="E942" s="81" t="s">
        <v>2403</v>
      </c>
      <c r="F942" s="81">
        <v>15296311</v>
      </c>
      <c r="G942" s="81">
        <v>15296311</v>
      </c>
      <c r="H942" s="81">
        <v>15296311</v>
      </c>
      <c r="I942" s="81" t="s">
        <v>2829</v>
      </c>
      <c r="J942" s="81" t="s">
        <v>2833</v>
      </c>
      <c r="K942" s="81">
        <v>694570</v>
      </c>
      <c r="L942" s="81">
        <v>0</v>
      </c>
      <c r="M942" s="81">
        <v>15990881</v>
      </c>
      <c r="N942" s="81">
        <v>15990881</v>
      </c>
      <c r="O942" s="81">
        <v>15296311</v>
      </c>
      <c r="P942" s="81">
        <v>15990881</v>
      </c>
      <c r="Q942" s="81">
        <v>15296311</v>
      </c>
      <c r="R942" s="81">
        <v>15990881</v>
      </c>
      <c r="S942" s="81">
        <v>15296311</v>
      </c>
    </row>
    <row r="943" spans="1:19" x14ac:dyDescent="0.35">
      <c r="A943" s="81" t="s">
        <v>5279</v>
      </c>
      <c r="B943" s="81">
        <v>148</v>
      </c>
      <c r="C943" s="81" t="s">
        <v>1711</v>
      </c>
      <c r="D943" s="81" t="s">
        <v>5962</v>
      </c>
      <c r="E943" s="81" t="s">
        <v>2364</v>
      </c>
      <c r="F943" s="81">
        <v>137194158</v>
      </c>
      <c r="G943" s="81">
        <v>137194158</v>
      </c>
      <c r="H943" s="81">
        <v>137194158</v>
      </c>
      <c r="I943" s="81" t="s">
        <v>2829</v>
      </c>
      <c r="J943" s="81" t="s">
        <v>2832</v>
      </c>
      <c r="K943" s="81">
        <v>743352</v>
      </c>
      <c r="L943" s="81">
        <v>740646</v>
      </c>
      <c r="M943" s="81">
        <v>137937510</v>
      </c>
      <c r="N943" s="81">
        <v>137196864</v>
      </c>
      <c r="O943" s="81">
        <v>136453512</v>
      </c>
      <c r="P943" s="81">
        <v>137937510</v>
      </c>
      <c r="Q943" s="81">
        <v>137194158</v>
      </c>
      <c r="R943" s="81">
        <v>137196864</v>
      </c>
      <c r="S943" s="81">
        <v>136453512</v>
      </c>
    </row>
    <row r="944" spans="1:19" x14ac:dyDescent="0.35">
      <c r="A944" s="81" t="s">
        <v>958</v>
      </c>
      <c r="B944" s="81">
        <v>148</v>
      </c>
      <c r="C944" s="81" t="s">
        <v>1711</v>
      </c>
      <c r="D944" s="81" t="s">
        <v>6241</v>
      </c>
      <c r="E944" s="81" t="s">
        <v>2365</v>
      </c>
      <c r="F944" s="81">
        <v>116084035</v>
      </c>
      <c r="G944" s="81">
        <v>116084035</v>
      </c>
      <c r="H944" s="81">
        <v>116084035</v>
      </c>
      <c r="I944" s="81" t="s">
        <v>2829</v>
      </c>
      <c r="J944" s="81" t="s">
        <v>2832</v>
      </c>
      <c r="K944" s="81">
        <v>2530170</v>
      </c>
      <c r="L944" s="81">
        <v>0</v>
      </c>
      <c r="M944" s="81">
        <v>118614205</v>
      </c>
      <c r="N944" s="81">
        <v>118614205</v>
      </c>
      <c r="O944" s="81">
        <v>116084035</v>
      </c>
      <c r="P944" s="81">
        <v>118614205</v>
      </c>
      <c r="Q944" s="81">
        <v>116084035</v>
      </c>
      <c r="R944" s="81">
        <v>118614205</v>
      </c>
      <c r="S944" s="81">
        <v>116084035</v>
      </c>
    </row>
    <row r="945" spans="1:19" x14ac:dyDescent="0.35">
      <c r="A945" s="81" t="s">
        <v>959</v>
      </c>
      <c r="B945" s="81">
        <v>148</v>
      </c>
      <c r="C945" s="81" t="s">
        <v>1711</v>
      </c>
      <c r="D945" s="81" t="s">
        <v>6243</v>
      </c>
      <c r="E945" s="81" t="s">
        <v>2535</v>
      </c>
      <c r="F945" s="81">
        <v>89316361</v>
      </c>
      <c r="G945" s="81">
        <v>89316361</v>
      </c>
      <c r="H945" s="81">
        <v>89316361</v>
      </c>
      <c r="I945" s="81" t="s">
        <v>2829</v>
      </c>
      <c r="J945" s="81" t="s">
        <v>2832</v>
      </c>
      <c r="K945" s="81">
        <v>1175280</v>
      </c>
      <c r="L945" s="81">
        <v>0</v>
      </c>
      <c r="M945" s="81">
        <v>90491641</v>
      </c>
      <c r="N945" s="81">
        <v>90491641</v>
      </c>
      <c r="O945" s="81">
        <v>89316361</v>
      </c>
      <c r="P945" s="81">
        <v>90491641</v>
      </c>
      <c r="Q945" s="81">
        <v>89316361</v>
      </c>
      <c r="R945" s="81">
        <v>90491641</v>
      </c>
      <c r="S945" s="81">
        <v>89316361</v>
      </c>
    </row>
    <row r="946" spans="1:19" x14ac:dyDescent="0.35">
      <c r="A946" s="81" t="s">
        <v>961</v>
      </c>
      <c r="B946" s="81">
        <v>148</v>
      </c>
      <c r="C946" s="81" t="s">
        <v>1711</v>
      </c>
      <c r="D946" s="81" t="s">
        <v>6244</v>
      </c>
      <c r="E946" s="81" t="s">
        <v>2537</v>
      </c>
      <c r="F946" s="81">
        <v>52527877</v>
      </c>
      <c r="G946" s="81">
        <v>52527877</v>
      </c>
      <c r="H946" s="81">
        <v>52527877</v>
      </c>
      <c r="I946" s="81" t="s">
        <v>2829</v>
      </c>
      <c r="J946" s="81" t="s">
        <v>2832</v>
      </c>
      <c r="K946" s="81">
        <v>990850</v>
      </c>
      <c r="L946" s="81">
        <v>0</v>
      </c>
      <c r="M946" s="81">
        <v>53518727</v>
      </c>
      <c r="N946" s="81">
        <v>53518727</v>
      </c>
      <c r="O946" s="81">
        <v>52527877</v>
      </c>
      <c r="P946" s="81">
        <v>53518727</v>
      </c>
      <c r="Q946" s="81">
        <v>52527877</v>
      </c>
      <c r="R946" s="81">
        <v>53518727</v>
      </c>
      <c r="S946" s="81">
        <v>52527877</v>
      </c>
    </row>
    <row r="947" spans="1:19" x14ac:dyDescent="0.35">
      <c r="A947" s="81" t="s">
        <v>962</v>
      </c>
      <c r="B947" s="81">
        <v>149</v>
      </c>
      <c r="C947" s="81" t="s">
        <v>1712</v>
      </c>
      <c r="D947" s="81" t="s">
        <v>6245</v>
      </c>
      <c r="E947" s="81" t="s">
        <v>2538</v>
      </c>
      <c r="F947" s="81">
        <v>836019311</v>
      </c>
      <c r="G947" s="81">
        <v>868562376</v>
      </c>
      <c r="H947" s="81">
        <v>836019311</v>
      </c>
      <c r="I947" s="81" t="s">
        <v>2829</v>
      </c>
      <c r="J947" s="81" t="s">
        <v>2833</v>
      </c>
      <c r="K947" s="81">
        <v>16243378</v>
      </c>
      <c r="L947" s="81">
        <v>21942403</v>
      </c>
      <c r="M947" s="81">
        <v>852262689</v>
      </c>
      <c r="N947" s="81">
        <v>830320286</v>
      </c>
      <c r="O947" s="81">
        <v>814076908</v>
      </c>
      <c r="P947" s="81">
        <v>852262689</v>
      </c>
      <c r="Q947" s="81">
        <v>836019311</v>
      </c>
      <c r="R947" s="81">
        <v>830320286</v>
      </c>
      <c r="S947" s="81">
        <v>814076908</v>
      </c>
    </row>
    <row r="948" spans="1:19" x14ac:dyDescent="0.35">
      <c r="A948" s="81" t="s">
        <v>963</v>
      </c>
      <c r="B948" s="81">
        <v>149</v>
      </c>
      <c r="C948" s="81" t="s">
        <v>1712</v>
      </c>
      <c r="D948" s="81" t="s">
        <v>6247</v>
      </c>
      <c r="E948" s="81" t="s">
        <v>1880</v>
      </c>
      <c r="F948" s="81">
        <v>2218306190</v>
      </c>
      <c r="G948" s="81">
        <v>2174643299</v>
      </c>
      <c r="H948" s="81">
        <v>2218306190</v>
      </c>
      <c r="I948" s="81" t="s">
        <v>2829</v>
      </c>
      <c r="J948" s="81" t="s">
        <v>2833</v>
      </c>
      <c r="K948" s="81">
        <v>7329639</v>
      </c>
      <c r="L948" s="81">
        <v>8580974</v>
      </c>
      <c r="M948" s="81">
        <v>2225635829</v>
      </c>
      <c r="N948" s="81">
        <v>2217054855</v>
      </c>
      <c r="O948" s="81">
        <v>2209725216</v>
      </c>
      <c r="P948" s="81">
        <v>2225635829</v>
      </c>
      <c r="Q948" s="81">
        <v>2218306190</v>
      </c>
      <c r="R948" s="81">
        <v>2217054855</v>
      </c>
      <c r="S948" s="81">
        <v>2209725216</v>
      </c>
    </row>
    <row r="949" spans="1:19" x14ac:dyDescent="0.35">
      <c r="A949" s="81" t="s">
        <v>964</v>
      </c>
      <c r="B949" s="81">
        <v>149</v>
      </c>
      <c r="C949" s="81" t="s">
        <v>1712</v>
      </c>
      <c r="D949" s="81" t="s">
        <v>6557</v>
      </c>
      <c r="E949" s="81" t="s">
        <v>1882</v>
      </c>
      <c r="F949" s="81">
        <v>64162078</v>
      </c>
      <c r="G949" s="81">
        <v>65513222</v>
      </c>
      <c r="H949" s="81">
        <v>64162078</v>
      </c>
      <c r="I949" s="81" t="s">
        <v>2829</v>
      </c>
      <c r="J949" s="81" t="s">
        <v>2833</v>
      </c>
      <c r="K949" s="81">
        <v>1644883</v>
      </c>
      <c r="L949" s="81">
        <v>0</v>
      </c>
      <c r="M949" s="81">
        <v>65806961</v>
      </c>
      <c r="N949" s="81">
        <v>65806961</v>
      </c>
      <c r="O949" s="81">
        <v>64162078</v>
      </c>
      <c r="P949" s="81">
        <v>65806961</v>
      </c>
      <c r="Q949" s="81">
        <v>64162078</v>
      </c>
      <c r="R949" s="81">
        <v>65806961</v>
      </c>
      <c r="S949" s="81">
        <v>64162078</v>
      </c>
    </row>
    <row r="950" spans="1:19" x14ac:dyDescent="0.35">
      <c r="A950" s="81" t="s">
        <v>965</v>
      </c>
      <c r="B950" s="81">
        <v>150</v>
      </c>
      <c r="C950" s="81" t="s">
        <v>1713</v>
      </c>
      <c r="D950" s="81" t="s">
        <v>5368</v>
      </c>
      <c r="E950" s="81" t="s">
        <v>1914</v>
      </c>
      <c r="F950" s="81">
        <v>11346940</v>
      </c>
      <c r="G950" s="81">
        <v>11346940</v>
      </c>
      <c r="H950" s="81">
        <v>11346940</v>
      </c>
      <c r="I950" s="81" t="s">
        <v>2829</v>
      </c>
      <c r="J950" s="81" t="s">
        <v>2832</v>
      </c>
      <c r="K950" s="81">
        <v>0</v>
      </c>
      <c r="L950" s="81">
        <v>0</v>
      </c>
      <c r="M950" s="81">
        <v>11346940</v>
      </c>
      <c r="N950" s="81">
        <v>11346940</v>
      </c>
      <c r="O950" s="81">
        <v>11346940</v>
      </c>
      <c r="P950" s="81">
        <v>11346940</v>
      </c>
      <c r="Q950" s="81">
        <v>11346940</v>
      </c>
      <c r="R950" s="81">
        <v>11346940</v>
      </c>
      <c r="S950" s="81">
        <v>11346940</v>
      </c>
    </row>
    <row r="951" spans="1:19" x14ac:dyDescent="0.35">
      <c r="A951" s="81" t="s">
        <v>966</v>
      </c>
      <c r="B951" s="81">
        <v>150</v>
      </c>
      <c r="C951" s="81" t="s">
        <v>1713</v>
      </c>
      <c r="D951" s="81" t="s">
        <v>5437</v>
      </c>
      <c r="E951" s="81" t="s">
        <v>1975</v>
      </c>
      <c r="F951" s="81">
        <v>403400070</v>
      </c>
      <c r="G951" s="81">
        <v>403400070</v>
      </c>
      <c r="H951" s="81">
        <v>403400070</v>
      </c>
      <c r="I951" s="81" t="s">
        <v>2829</v>
      </c>
      <c r="J951" s="81" t="s">
        <v>2832</v>
      </c>
      <c r="K951" s="81">
        <v>6264636</v>
      </c>
      <c r="L951" s="81">
        <v>0</v>
      </c>
      <c r="M951" s="81">
        <v>409664706</v>
      </c>
      <c r="N951" s="81">
        <v>409664706</v>
      </c>
      <c r="O951" s="81">
        <v>403400070</v>
      </c>
      <c r="P951" s="81">
        <v>409664706</v>
      </c>
      <c r="Q951" s="81">
        <v>403400070</v>
      </c>
      <c r="R951" s="81">
        <v>409664706</v>
      </c>
      <c r="S951" s="81">
        <v>403400070</v>
      </c>
    </row>
    <row r="952" spans="1:19" x14ac:dyDescent="0.35">
      <c r="A952" s="81" t="s">
        <v>967</v>
      </c>
      <c r="B952" s="81">
        <v>150</v>
      </c>
      <c r="C952" s="81" t="s">
        <v>1713</v>
      </c>
      <c r="D952" s="81" t="s">
        <v>6248</v>
      </c>
      <c r="E952" s="81" t="s">
        <v>2539</v>
      </c>
      <c r="F952" s="81">
        <v>4975900962</v>
      </c>
      <c r="G952" s="81">
        <v>4975900962</v>
      </c>
      <c r="H952" s="81">
        <v>4975900962</v>
      </c>
      <c r="I952" s="81" t="s">
        <v>2829</v>
      </c>
      <c r="J952" s="81" t="s">
        <v>2832</v>
      </c>
      <c r="K952" s="81">
        <v>51527933</v>
      </c>
      <c r="L952" s="81">
        <v>96721451</v>
      </c>
      <c r="M952" s="81">
        <v>5027428895</v>
      </c>
      <c r="N952" s="81">
        <v>4930707444</v>
      </c>
      <c r="O952" s="81">
        <v>4879179511</v>
      </c>
      <c r="P952" s="81">
        <v>5027428895</v>
      </c>
      <c r="Q952" s="81">
        <v>4975900962</v>
      </c>
      <c r="R952" s="81">
        <v>4930707444</v>
      </c>
      <c r="S952" s="81">
        <v>4879179511</v>
      </c>
    </row>
    <row r="953" spans="1:19" x14ac:dyDescent="0.35">
      <c r="A953" s="81" t="s">
        <v>968</v>
      </c>
      <c r="B953" s="81">
        <v>151</v>
      </c>
      <c r="C953" s="81" t="s">
        <v>1714</v>
      </c>
      <c r="D953" s="81" t="s">
        <v>6802</v>
      </c>
      <c r="E953" s="81" t="s">
        <v>2540</v>
      </c>
      <c r="F953" s="81">
        <v>7543513859</v>
      </c>
      <c r="G953" s="81">
        <v>7543513859</v>
      </c>
      <c r="H953" s="81">
        <v>7543513859</v>
      </c>
      <c r="I953" s="81" t="s">
        <v>2829</v>
      </c>
      <c r="J953" s="81" t="s">
        <v>2832</v>
      </c>
      <c r="K953" s="81">
        <v>30740</v>
      </c>
      <c r="L953" s="81">
        <v>78260</v>
      </c>
      <c r="M953" s="81">
        <v>7543544599</v>
      </c>
      <c r="N953" s="81">
        <v>7543466339</v>
      </c>
      <c r="O953" s="81">
        <v>7543435599</v>
      </c>
      <c r="P953" s="81">
        <v>7639801179</v>
      </c>
      <c r="Q953" s="81">
        <v>7639770439</v>
      </c>
      <c r="R953" s="81">
        <v>7639722919</v>
      </c>
      <c r="S953" s="81">
        <v>7639692179</v>
      </c>
    </row>
    <row r="954" spans="1:19" x14ac:dyDescent="0.35">
      <c r="A954" s="81" t="s">
        <v>969</v>
      </c>
      <c r="B954" s="81">
        <v>152</v>
      </c>
      <c r="C954" s="81" t="s">
        <v>1715</v>
      </c>
      <c r="D954" s="81" t="s">
        <v>5592</v>
      </c>
      <c r="E954" s="81" t="s">
        <v>2113</v>
      </c>
      <c r="F954" s="81">
        <v>12319340</v>
      </c>
      <c r="G954" s="81">
        <v>12319340</v>
      </c>
      <c r="H954" s="81">
        <v>12319340</v>
      </c>
      <c r="I954" s="81" t="s">
        <v>2829</v>
      </c>
      <c r="J954" s="81" t="s">
        <v>2833</v>
      </c>
      <c r="K954" s="81">
        <v>150000</v>
      </c>
      <c r="L954" s="81">
        <v>0</v>
      </c>
      <c r="M954" s="81">
        <v>12469340</v>
      </c>
      <c r="N954" s="81">
        <v>12469340</v>
      </c>
      <c r="O954" s="81">
        <v>12319340</v>
      </c>
      <c r="P954" s="81">
        <v>12469340</v>
      </c>
      <c r="Q954" s="81">
        <v>12319340</v>
      </c>
      <c r="R954" s="81">
        <v>12469340</v>
      </c>
      <c r="S954" s="81">
        <v>12319340</v>
      </c>
    </row>
    <row r="955" spans="1:19" x14ac:dyDescent="0.35">
      <c r="A955" s="81" t="s">
        <v>970</v>
      </c>
      <c r="B955" s="81">
        <v>152</v>
      </c>
      <c r="C955" s="81" t="s">
        <v>1715</v>
      </c>
      <c r="D955" s="81" t="s">
        <v>5799</v>
      </c>
      <c r="E955" s="81" t="s">
        <v>2275</v>
      </c>
      <c r="F955" s="81">
        <v>871048</v>
      </c>
      <c r="G955" s="81">
        <v>871048</v>
      </c>
      <c r="H955" s="81">
        <v>871048</v>
      </c>
      <c r="I955" s="81" t="s">
        <v>2829</v>
      </c>
      <c r="J955" s="81" t="s">
        <v>2833</v>
      </c>
      <c r="K955" s="81">
        <v>20000</v>
      </c>
      <c r="L955" s="81">
        <v>0</v>
      </c>
      <c r="M955" s="81">
        <v>891048</v>
      </c>
      <c r="N955" s="81">
        <v>891048</v>
      </c>
      <c r="O955" s="81">
        <v>871048</v>
      </c>
      <c r="P955" s="81">
        <v>891048</v>
      </c>
      <c r="Q955" s="81">
        <v>871048</v>
      </c>
      <c r="R955" s="81">
        <v>891048</v>
      </c>
      <c r="S955" s="81">
        <v>871048</v>
      </c>
    </row>
    <row r="956" spans="1:19" x14ac:dyDescent="0.35">
      <c r="A956" s="81" t="s">
        <v>971</v>
      </c>
      <c r="B956" s="81">
        <v>152</v>
      </c>
      <c r="C956" s="81" t="s">
        <v>1715</v>
      </c>
      <c r="D956" s="81" t="s">
        <v>5869</v>
      </c>
      <c r="E956" s="81" t="s">
        <v>2312</v>
      </c>
      <c r="F956" s="81">
        <v>78186768</v>
      </c>
      <c r="G956" s="81">
        <v>80986180</v>
      </c>
      <c r="H956" s="81">
        <v>78186768</v>
      </c>
      <c r="I956" s="81" t="s">
        <v>2829</v>
      </c>
      <c r="J956" s="81" t="s">
        <v>2833</v>
      </c>
      <c r="K956" s="81">
        <v>1862628</v>
      </c>
      <c r="L956" s="81">
        <v>0</v>
      </c>
      <c r="M956" s="81">
        <v>80049396</v>
      </c>
      <c r="N956" s="81">
        <v>80049396</v>
      </c>
      <c r="O956" s="81">
        <v>78186768</v>
      </c>
      <c r="P956" s="81">
        <v>80049396</v>
      </c>
      <c r="Q956" s="81">
        <v>78186768</v>
      </c>
      <c r="R956" s="81">
        <v>80049396</v>
      </c>
      <c r="S956" s="81">
        <v>78186768</v>
      </c>
    </row>
    <row r="957" spans="1:19" x14ac:dyDescent="0.35">
      <c r="A957" s="81" t="s">
        <v>972</v>
      </c>
      <c r="B957" s="81">
        <v>152</v>
      </c>
      <c r="C957" s="81" t="s">
        <v>1715</v>
      </c>
      <c r="D957" s="81" t="s">
        <v>6249</v>
      </c>
      <c r="E957" s="81" t="s">
        <v>2541</v>
      </c>
      <c r="F957" s="81">
        <v>12178382642</v>
      </c>
      <c r="G957" s="81">
        <v>12373645091</v>
      </c>
      <c r="H957" s="81">
        <v>12178382642</v>
      </c>
      <c r="I957" s="81" t="s">
        <v>2829</v>
      </c>
      <c r="J957" s="81" t="s">
        <v>2833</v>
      </c>
      <c r="K957" s="81">
        <v>282867036</v>
      </c>
      <c r="L957" s="81">
        <v>0</v>
      </c>
      <c r="M957" s="81">
        <v>12461249678</v>
      </c>
      <c r="N957" s="81">
        <v>12461249678</v>
      </c>
      <c r="O957" s="81">
        <v>12178382642</v>
      </c>
      <c r="P957" s="81">
        <v>12461249678</v>
      </c>
      <c r="Q957" s="81">
        <v>12178382642</v>
      </c>
      <c r="R957" s="81">
        <v>12461249678</v>
      </c>
      <c r="S957" s="81">
        <v>12178382642</v>
      </c>
    </row>
    <row r="958" spans="1:19" x14ac:dyDescent="0.35">
      <c r="A958" s="81" t="s">
        <v>973</v>
      </c>
      <c r="B958" s="81">
        <v>152</v>
      </c>
      <c r="C958" s="81" t="s">
        <v>1715</v>
      </c>
      <c r="D958" s="81" t="s">
        <v>6250</v>
      </c>
      <c r="E958" s="81" t="s">
        <v>2542</v>
      </c>
      <c r="F958" s="81">
        <v>437684438</v>
      </c>
      <c r="G958" s="81">
        <v>450377158</v>
      </c>
      <c r="H958" s="81">
        <v>437684438</v>
      </c>
      <c r="I958" s="81" t="s">
        <v>2829</v>
      </c>
      <c r="J958" s="81" t="s">
        <v>2833</v>
      </c>
      <c r="K958" s="81">
        <v>5548548</v>
      </c>
      <c r="L958" s="81">
        <v>0</v>
      </c>
      <c r="M958" s="81">
        <v>443232986</v>
      </c>
      <c r="N958" s="81">
        <v>443232986</v>
      </c>
      <c r="O958" s="81">
        <v>437684438</v>
      </c>
      <c r="P958" s="81">
        <v>443232986</v>
      </c>
      <c r="Q958" s="81">
        <v>437684438</v>
      </c>
      <c r="R958" s="81">
        <v>443232986</v>
      </c>
      <c r="S958" s="81">
        <v>437684438</v>
      </c>
    </row>
    <row r="959" spans="1:19" x14ac:dyDescent="0.35">
      <c r="A959" s="81" t="s">
        <v>974</v>
      </c>
      <c r="B959" s="81">
        <v>152</v>
      </c>
      <c r="C959" s="81" t="s">
        <v>1715</v>
      </c>
      <c r="D959" s="81" t="s">
        <v>6251</v>
      </c>
      <c r="E959" s="81" t="s">
        <v>2543</v>
      </c>
      <c r="F959" s="81">
        <v>480414709</v>
      </c>
      <c r="G959" s="81">
        <v>496702690</v>
      </c>
      <c r="H959" s="81">
        <v>480414709</v>
      </c>
      <c r="I959" s="81" t="s">
        <v>2829</v>
      </c>
      <c r="J959" s="81" t="s">
        <v>2833</v>
      </c>
      <c r="K959" s="81">
        <v>15103883</v>
      </c>
      <c r="L959" s="81">
        <v>0</v>
      </c>
      <c r="M959" s="81">
        <v>495518592</v>
      </c>
      <c r="N959" s="81">
        <v>495518592</v>
      </c>
      <c r="O959" s="81">
        <v>480414709</v>
      </c>
      <c r="P959" s="81">
        <v>495518592</v>
      </c>
      <c r="Q959" s="81">
        <v>480414709</v>
      </c>
      <c r="R959" s="81">
        <v>495518592</v>
      </c>
      <c r="S959" s="81">
        <v>480414709</v>
      </c>
    </row>
    <row r="960" spans="1:19" x14ac:dyDescent="0.35">
      <c r="A960" s="81" t="s">
        <v>975</v>
      </c>
      <c r="B960" s="81">
        <v>152</v>
      </c>
      <c r="C960" s="81" t="s">
        <v>1715</v>
      </c>
      <c r="D960" s="81" t="s">
        <v>6253</v>
      </c>
      <c r="E960" s="81" t="s">
        <v>2544</v>
      </c>
      <c r="F960" s="81">
        <v>4292089032</v>
      </c>
      <c r="G960" s="81">
        <v>4319893480</v>
      </c>
      <c r="H960" s="81">
        <v>4292089032</v>
      </c>
      <c r="I960" s="81" t="s">
        <v>2829</v>
      </c>
      <c r="J960" s="81" t="s">
        <v>2833</v>
      </c>
      <c r="K960" s="81">
        <v>80638386</v>
      </c>
      <c r="L960" s="81">
        <v>0</v>
      </c>
      <c r="M960" s="81">
        <v>4372727418</v>
      </c>
      <c r="N960" s="81">
        <v>4372727418</v>
      </c>
      <c r="O960" s="81">
        <v>4292089032</v>
      </c>
      <c r="P960" s="81">
        <v>4372727418</v>
      </c>
      <c r="Q960" s="81">
        <v>4292089032</v>
      </c>
      <c r="R960" s="81">
        <v>4372727418</v>
      </c>
      <c r="S960" s="81">
        <v>4292089032</v>
      </c>
    </row>
    <row r="961" spans="1:19" x14ac:dyDescent="0.35">
      <c r="A961" s="81" t="s">
        <v>976</v>
      </c>
      <c r="B961" s="81">
        <v>152</v>
      </c>
      <c r="C961" s="81" t="s">
        <v>1715</v>
      </c>
      <c r="D961" s="81" t="s">
        <v>6255</v>
      </c>
      <c r="E961" s="81" t="s">
        <v>2410</v>
      </c>
      <c r="F961" s="81">
        <v>5142909041</v>
      </c>
      <c r="G961" s="81">
        <v>5236624744</v>
      </c>
      <c r="H961" s="81">
        <v>5142909041</v>
      </c>
      <c r="I961" s="81" t="s">
        <v>2829</v>
      </c>
      <c r="J961" s="81" t="s">
        <v>2833</v>
      </c>
      <c r="K961" s="81">
        <v>102500716</v>
      </c>
      <c r="L961" s="81">
        <v>0</v>
      </c>
      <c r="M961" s="81">
        <v>5245409757</v>
      </c>
      <c r="N961" s="81">
        <v>5245409757</v>
      </c>
      <c r="O961" s="81">
        <v>5142909041</v>
      </c>
      <c r="P961" s="81">
        <v>5245409757</v>
      </c>
      <c r="Q961" s="81">
        <v>5142909041</v>
      </c>
      <c r="R961" s="81">
        <v>5245409757</v>
      </c>
      <c r="S961" s="81">
        <v>5142909041</v>
      </c>
    </row>
    <row r="962" spans="1:19" x14ac:dyDescent="0.35">
      <c r="A962" s="81" t="s">
        <v>977</v>
      </c>
      <c r="B962" s="81">
        <v>152</v>
      </c>
      <c r="C962" s="81" t="s">
        <v>1715</v>
      </c>
      <c r="D962" s="81" t="s">
        <v>6256</v>
      </c>
      <c r="E962" s="81" t="s">
        <v>2545</v>
      </c>
      <c r="F962" s="81">
        <v>275719008</v>
      </c>
      <c r="G962" s="81">
        <v>284186286</v>
      </c>
      <c r="H962" s="81">
        <v>275719008</v>
      </c>
      <c r="I962" s="81" t="s">
        <v>2829</v>
      </c>
      <c r="J962" s="81" t="s">
        <v>2833</v>
      </c>
      <c r="K962" s="81">
        <v>7585988</v>
      </c>
      <c r="L962" s="81">
        <v>0</v>
      </c>
      <c r="M962" s="81">
        <v>283304996</v>
      </c>
      <c r="N962" s="81">
        <v>283304996</v>
      </c>
      <c r="O962" s="81">
        <v>275719008</v>
      </c>
      <c r="P962" s="81">
        <v>283304996</v>
      </c>
      <c r="Q962" s="81">
        <v>275719008</v>
      </c>
      <c r="R962" s="81">
        <v>283304996</v>
      </c>
      <c r="S962" s="81">
        <v>275719008</v>
      </c>
    </row>
    <row r="963" spans="1:19" x14ac:dyDescent="0.35">
      <c r="A963" s="81" t="s">
        <v>978</v>
      </c>
      <c r="B963" s="81">
        <v>152</v>
      </c>
      <c r="C963" s="81" t="s">
        <v>1715</v>
      </c>
      <c r="D963" s="81" t="s">
        <v>6257</v>
      </c>
      <c r="E963" s="81" t="s">
        <v>2546</v>
      </c>
      <c r="F963" s="81">
        <v>428201717</v>
      </c>
      <c r="G963" s="81">
        <v>433702643</v>
      </c>
      <c r="H963" s="81">
        <v>428201717</v>
      </c>
      <c r="I963" s="81" t="s">
        <v>2829</v>
      </c>
      <c r="J963" s="81" t="s">
        <v>2833</v>
      </c>
      <c r="K963" s="81">
        <v>10894661</v>
      </c>
      <c r="L963" s="81">
        <v>0</v>
      </c>
      <c r="M963" s="81">
        <v>439096378</v>
      </c>
      <c r="N963" s="81">
        <v>439096378</v>
      </c>
      <c r="O963" s="81">
        <v>428201717</v>
      </c>
      <c r="P963" s="81">
        <v>439096378</v>
      </c>
      <c r="Q963" s="81">
        <v>428201717</v>
      </c>
      <c r="R963" s="81">
        <v>439096378</v>
      </c>
      <c r="S963" s="81">
        <v>428201717</v>
      </c>
    </row>
    <row r="964" spans="1:19" x14ac:dyDescent="0.35">
      <c r="A964" s="81" t="s">
        <v>979</v>
      </c>
      <c r="B964" s="81">
        <v>152</v>
      </c>
      <c r="C964" s="81" t="s">
        <v>1715</v>
      </c>
      <c r="D964" s="81" t="s">
        <v>6258</v>
      </c>
      <c r="E964" s="81" t="s">
        <v>2547</v>
      </c>
      <c r="F964" s="81">
        <v>312101063</v>
      </c>
      <c r="G964" s="81">
        <v>326329060</v>
      </c>
      <c r="H964" s="81">
        <v>312101063</v>
      </c>
      <c r="I964" s="81" t="s">
        <v>2829</v>
      </c>
      <c r="J964" s="81" t="s">
        <v>2833</v>
      </c>
      <c r="K964" s="81">
        <v>8420796</v>
      </c>
      <c r="L964" s="81">
        <v>0</v>
      </c>
      <c r="M964" s="81">
        <v>320521859</v>
      </c>
      <c r="N964" s="81">
        <v>320521859</v>
      </c>
      <c r="O964" s="81">
        <v>312101063</v>
      </c>
      <c r="P964" s="81">
        <v>320521859</v>
      </c>
      <c r="Q964" s="81">
        <v>312101063</v>
      </c>
      <c r="R964" s="81">
        <v>320521859</v>
      </c>
      <c r="S964" s="81">
        <v>312101063</v>
      </c>
    </row>
    <row r="965" spans="1:19" x14ac:dyDescent="0.35">
      <c r="A965" s="81" t="s">
        <v>980</v>
      </c>
      <c r="B965" s="81">
        <v>153</v>
      </c>
      <c r="C965" s="81" t="s">
        <v>1716</v>
      </c>
      <c r="D965" s="81" t="s">
        <v>5615</v>
      </c>
      <c r="E965" s="81" t="s">
        <v>2136</v>
      </c>
      <c r="F965" s="81">
        <v>2221770</v>
      </c>
      <c r="G965" s="81">
        <v>2221770</v>
      </c>
      <c r="H965" s="81">
        <v>2221770</v>
      </c>
      <c r="I965" s="81" t="s">
        <v>2829</v>
      </c>
      <c r="J965" s="81" t="s">
        <v>2833</v>
      </c>
      <c r="K965" s="81">
        <v>0</v>
      </c>
      <c r="L965" s="81">
        <v>0</v>
      </c>
      <c r="M965" s="81">
        <v>2221770</v>
      </c>
      <c r="N965" s="81">
        <v>2221770</v>
      </c>
      <c r="O965" s="81">
        <v>2221770</v>
      </c>
      <c r="P965" s="81">
        <v>2221770</v>
      </c>
      <c r="Q965" s="81">
        <v>2221770</v>
      </c>
      <c r="R965" s="81">
        <v>2221770</v>
      </c>
      <c r="S965" s="81">
        <v>2221770</v>
      </c>
    </row>
    <row r="966" spans="1:19" x14ac:dyDescent="0.35">
      <c r="A966" s="81" t="s">
        <v>981</v>
      </c>
      <c r="B966" s="81">
        <v>153</v>
      </c>
      <c r="C966" s="81" t="s">
        <v>1716</v>
      </c>
      <c r="D966" s="81" t="s">
        <v>5797</v>
      </c>
      <c r="E966" s="81" t="s">
        <v>2274</v>
      </c>
      <c r="F966" s="81">
        <v>4292223</v>
      </c>
      <c r="G966" s="81">
        <v>4292223</v>
      </c>
      <c r="H966" s="81">
        <v>4292223</v>
      </c>
      <c r="I966" s="81" t="s">
        <v>2829</v>
      </c>
      <c r="J966" s="81" t="s">
        <v>2833</v>
      </c>
      <c r="K966" s="81">
        <v>80000</v>
      </c>
      <c r="L966" s="81">
        <v>0</v>
      </c>
      <c r="M966" s="81">
        <v>4372223</v>
      </c>
      <c r="N966" s="81">
        <v>4372223</v>
      </c>
      <c r="O966" s="81">
        <v>4292223</v>
      </c>
      <c r="P966" s="81">
        <v>4372223</v>
      </c>
      <c r="Q966" s="81">
        <v>4292223</v>
      </c>
      <c r="R966" s="81">
        <v>4372223</v>
      </c>
      <c r="S966" s="81">
        <v>4292223</v>
      </c>
    </row>
    <row r="967" spans="1:19" x14ac:dyDescent="0.35">
      <c r="A967" s="81" t="s">
        <v>982</v>
      </c>
      <c r="B967" s="81">
        <v>153</v>
      </c>
      <c r="C967" s="81" t="s">
        <v>1716</v>
      </c>
      <c r="D967" s="81" t="s">
        <v>5800</v>
      </c>
      <c r="E967" s="81" t="s">
        <v>2275</v>
      </c>
      <c r="F967" s="81">
        <v>19405321</v>
      </c>
      <c r="G967" s="81">
        <v>19424325</v>
      </c>
      <c r="H967" s="81">
        <v>19405321</v>
      </c>
      <c r="I967" s="81" t="s">
        <v>2829</v>
      </c>
      <c r="J967" s="81" t="s">
        <v>2833</v>
      </c>
      <c r="K967" s="81">
        <v>95000</v>
      </c>
      <c r="L967" s="81">
        <v>0</v>
      </c>
      <c r="M967" s="81">
        <v>19500321</v>
      </c>
      <c r="N967" s="81">
        <v>19500321</v>
      </c>
      <c r="O967" s="81">
        <v>19405321</v>
      </c>
      <c r="P967" s="81">
        <v>80222011</v>
      </c>
      <c r="Q967" s="81">
        <v>80127011</v>
      </c>
      <c r="R967" s="81">
        <v>80222011</v>
      </c>
      <c r="S967" s="81">
        <v>80127011</v>
      </c>
    </row>
    <row r="968" spans="1:19" x14ac:dyDescent="0.35">
      <c r="A968" s="81" t="s">
        <v>983</v>
      </c>
      <c r="B968" s="81">
        <v>153</v>
      </c>
      <c r="C968" s="81" t="s">
        <v>1716</v>
      </c>
      <c r="D968" s="81" t="s">
        <v>6252</v>
      </c>
      <c r="E968" s="81" t="s">
        <v>2543</v>
      </c>
      <c r="F968" s="81">
        <v>2604761</v>
      </c>
      <c r="G968" s="81">
        <v>2604761</v>
      </c>
      <c r="H968" s="81">
        <v>2604761</v>
      </c>
      <c r="I968" s="81" t="s">
        <v>2829</v>
      </c>
      <c r="J968" s="81" t="s">
        <v>2833</v>
      </c>
      <c r="K968" s="81">
        <v>70000</v>
      </c>
      <c r="L968" s="81">
        <v>0</v>
      </c>
      <c r="M968" s="81">
        <v>2674761</v>
      </c>
      <c r="N968" s="81">
        <v>2674761</v>
      </c>
      <c r="O968" s="81">
        <v>2604761</v>
      </c>
      <c r="P968" s="81">
        <v>2674761</v>
      </c>
      <c r="Q968" s="81">
        <v>2604761</v>
      </c>
      <c r="R968" s="81">
        <v>2674761</v>
      </c>
      <c r="S968" s="81">
        <v>2604761</v>
      </c>
    </row>
    <row r="969" spans="1:19" x14ac:dyDescent="0.35">
      <c r="A969" s="81" t="s">
        <v>984</v>
      </c>
      <c r="B969" s="81">
        <v>153</v>
      </c>
      <c r="C969" s="81" t="s">
        <v>1716</v>
      </c>
      <c r="D969" s="81" t="s">
        <v>6260</v>
      </c>
      <c r="E969" s="81" t="s">
        <v>2139</v>
      </c>
      <c r="F969" s="81">
        <v>81534879</v>
      </c>
      <c r="G969" s="81">
        <v>89754076</v>
      </c>
      <c r="H969" s="81">
        <v>81534879</v>
      </c>
      <c r="I969" s="81" t="s">
        <v>2829</v>
      </c>
      <c r="J969" s="81" t="s">
        <v>2834</v>
      </c>
      <c r="K969" s="81">
        <v>1849040</v>
      </c>
      <c r="L969" s="81">
        <v>0</v>
      </c>
      <c r="M969" s="81">
        <v>83383919</v>
      </c>
      <c r="N969" s="81">
        <v>83383919</v>
      </c>
      <c r="O969" s="81">
        <v>81534879</v>
      </c>
      <c r="P969" s="81">
        <v>195536559</v>
      </c>
      <c r="Q969" s="81">
        <v>193687519</v>
      </c>
      <c r="R969" s="81">
        <v>195536559</v>
      </c>
      <c r="S969" s="81">
        <v>193687519</v>
      </c>
    </row>
    <row r="970" spans="1:19" x14ac:dyDescent="0.35">
      <c r="A970" s="81" t="s">
        <v>985</v>
      </c>
      <c r="B970" s="81">
        <v>153</v>
      </c>
      <c r="C970" s="81" t="s">
        <v>1716</v>
      </c>
      <c r="D970" s="81" t="s">
        <v>6262</v>
      </c>
      <c r="E970" s="81" t="s">
        <v>2548</v>
      </c>
      <c r="F970" s="81">
        <v>187412489</v>
      </c>
      <c r="G970" s="81">
        <v>193619383</v>
      </c>
      <c r="H970" s="81">
        <v>187412489</v>
      </c>
      <c r="I970" s="81" t="s">
        <v>2829</v>
      </c>
      <c r="J970" s="81" t="s">
        <v>2833</v>
      </c>
      <c r="K970" s="81">
        <v>6122700</v>
      </c>
      <c r="L970" s="81">
        <v>0</v>
      </c>
      <c r="M970" s="81">
        <v>193535189</v>
      </c>
      <c r="N970" s="81">
        <v>193535189</v>
      </c>
      <c r="O970" s="81">
        <v>187412489</v>
      </c>
      <c r="P970" s="81">
        <v>442707219</v>
      </c>
      <c r="Q970" s="81">
        <v>436584519</v>
      </c>
      <c r="R970" s="81">
        <v>442707219</v>
      </c>
      <c r="S970" s="81">
        <v>436584519</v>
      </c>
    </row>
    <row r="971" spans="1:19" x14ac:dyDescent="0.35">
      <c r="A971" s="81" t="s">
        <v>986</v>
      </c>
      <c r="B971" s="81">
        <v>153</v>
      </c>
      <c r="C971" s="81" t="s">
        <v>1716</v>
      </c>
      <c r="D971" s="81" t="s">
        <v>6264</v>
      </c>
      <c r="E971" s="81" t="s">
        <v>2549</v>
      </c>
      <c r="F971" s="81">
        <v>153173888</v>
      </c>
      <c r="G971" s="81">
        <v>156034735</v>
      </c>
      <c r="H971" s="81">
        <v>153173888</v>
      </c>
      <c r="I971" s="81" t="s">
        <v>2829</v>
      </c>
      <c r="J971" s="81" t="s">
        <v>2833</v>
      </c>
      <c r="K971" s="81">
        <v>3031200</v>
      </c>
      <c r="L971" s="81">
        <v>0</v>
      </c>
      <c r="M971" s="81">
        <v>156205088</v>
      </c>
      <c r="N971" s="81">
        <v>156205088</v>
      </c>
      <c r="O971" s="81">
        <v>153173888</v>
      </c>
      <c r="P971" s="81">
        <v>156205088</v>
      </c>
      <c r="Q971" s="81">
        <v>153173888</v>
      </c>
      <c r="R971" s="81">
        <v>156205088</v>
      </c>
      <c r="S971" s="81">
        <v>153173888</v>
      </c>
    </row>
    <row r="972" spans="1:19" x14ac:dyDescent="0.35">
      <c r="A972" s="81" t="s">
        <v>987</v>
      </c>
      <c r="B972" s="81">
        <v>153</v>
      </c>
      <c r="C972" s="81" t="s">
        <v>1716</v>
      </c>
      <c r="D972" s="81" t="s">
        <v>6265</v>
      </c>
      <c r="E972" s="81" t="s">
        <v>2550</v>
      </c>
      <c r="F972" s="81">
        <v>82173318</v>
      </c>
      <c r="G972" s="81">
        <v>83579391</v>
      </c>
      <c r="H972" s="81">
        <v>82173318</v>
      </c>
      <c r="I972" s="81" t="s">
        <v>2829</v>
      </c>
      <c r="J972" s="81" t="s">
        <v>2833</v>
      </c>
      <c r="K972" s="81">
        <v>1674310</v>
      </c>
      <c r="L972" s="81">
        <v>0</v>
      </c>
      <c r="M972" s="81">
        <v>83847628</v>
      </c>
      <c r="N972" s="81">
        <v>83847628</v>
      </c>
      <c r="O972" s="81">
        <v>82173318</v>
      </c>
      <c r="P972" s="81">
        <v>196490288</v>
      </c>
      <c r="Q972" s="81">
        <v>194815978</v>
      </c>
      <c r="R972" s="81">
        <v>196490288</v>
      </c>
      <c r="S972" s="81">
        <v>194815978</v>
      </c>
    </row>
    <row r="973" spans="1:19" x14ac:dyDescent="0.35">
      <c r="A973" s="81" t="s">
        <v>988</v>
      </c>
      <c r="B973" s="81">
        <v>154</v>
      </c>
      <c r="C973" s="81" t="s">
        <v>1717</v>
      </c>
      <c r="D973" s="81" t="s">
        <v>6219</v>
      </c>
      <c r="E973" s="81" t="s">
        <v>2526</v>
      </c>
      <c r="F973" s="81">
        <v>86558177</v>
      </c>
      <c r="G973" s="81">
        <v>86558177</v>
      </c>
      <c r="H973" s="81">
        <v>86558177</v>
      </c>
      <c r="I973" s="81" t="s">
        <v>2829</v>
      </c>
      <c r="J973" s="81" t="s">
        <v>2832</v>
      </c>
      <c r="K973" s="81">
        <v>1446738</v>
      </c>
      <c r="L973" s="81">
        <v>2766376</v>
      </c>
      <c r="M973" s="81">
        <v>88004915</v>
      </c>
      <c r="N973" s="81">
        <v>85238539</v>
      </c>
      <c r="O973" s="81">
        <v>83791801</v>
      </c>
      <c r="P973" s="81">
        <v>88004915</v>
      </c>
      <c r="Q973" s="81">
        <v>86558177</v>
      </c>
      <c r="R973" s="81">
        <v>85238539</v>
      </c>
      <c r="S973" s="81">
        <v>83791801</v>
      </c>
    </row>
    <row r="974" spans="1:19" x14ac:dyDescent="0.35">
      <c r="A974" s="81" t="s">
        <v>989</v>
      </c>
      <c r="B974" s="81">
        <v>154</v>
      </c>
      <c r="C974" s="81" t="s">
        <v>1717</v>
      </c>
      <c r="D974" s="81" t="s">
        <v>6267</v>
      </c>
      <c r="E974" s="81" t="s">
        <v>2307</v>
      </c>
      <c r="F974" s="81">
        <v>767342321</v>
      </c>
      <c r="G974" s="81">
        <v>830022356</v>
      </c>
      <c r="H974" s="81">
        <v>767342321</v>
      </c>
      <c r="I974" s="81" t="s">
        <v>2829</v>
      </c>
      <c r="J974" s="81" t="s">
        <v>2837</v>
      </c>
      <c r="K974" s="81">
        <v>17467105</v>
      </c>
      <c r="L974" s="81">
        <v>0</v>
      </c>
      <c r="M974" s="81">
        <v>784809426</v>
      </c>
      <c r="N974" s="81">
        <v>784809426</v>
      </c>
      <c r="O974" s="81">
        <v>767342321</v>
      </c>
      <c r="P974" s="81">
        <v>784809426</v>
      </c>
      <c r="Q974" s="81">
        <v>767342321</v>
      </c>
      <c r="R974" s="81">
        <v>784809426</v>
      </c>
      <c r="S974" s="81">
        <v>767342321</v>
      </c>
    </row>
    <row r="975" spans="1:19" x14ac:dyDescent="0.35">
      <c r="A975" s="81" t="s">
        <v>990</v>
      </c>
      <c r="B975" s="81">
        <v>154</v>
      </c>
      <c r="C975" s="81" t="s">
        <v>1717</v>
      </c>
      <c r="D975" s="81" t="s">
        <v>6268</v>
      </c>
      <c r="E975" s="81" t="s">
        <v>2551</v>
      </c>
      <c r="F975" s="81">
        <v>223708812</v>
      </c>
      <c r="G975" s="81">
        <v>244399006</v>
      </c>
      <c r="H975" s="81">
        <v>223708812</v>
      </c>
      <c r="I975" s="81" t="s">
        <v>2829</v>
      </c>
      <c r="J975" s="81" t="s">
        <v>2837</v>
      </c>
      <c r="K975" s="81">
        <v>4330198</v>
      </c>
      <c r="L975" s="81">
        <v>0</v>
      </c>
      <c r="M975" s="81">
        <v>228039010</v>
      </c>
      <c r="N975" s="81">
        <v>228039010</v>
      </c>
      <c r="O975" s="81">
        <v>223708812</v>
      </c>
      <c r="P975" s="81">
        <v>228039010</v>
      </c>
      <c r="Q975" s="81">
        <v>223708812</v>
      </c>
      <c r="R975" s="81">
        <v>228039010</v>
      </c>
      <c r="S975" s="81">
        <v>223708812</v>
      </c>
    </row>
    <row r="976" spans="1:19" x14ac:dyDescent="0.35">
      <c r="A976" s="81" t="s">
        <v>991</v>
      </c>
      <c r="B976" s="81">
        <v>155</v>
      </c>
      <c r="C976" s="81" t="s">
        <v>1718</v>
      </c>
      <c r="D976" s="81" t="s">
        <v>5479</v>
      </c>
      <c r="E976" s="81" t="s">
        <v>2006</v>
      </c>
      <c r="F976" s="81">
        <v>3781491</v>
      </c>
      <c r="G976" s="81">
        <v>3781491</v>
      </c>
      <c r="H976" s="81">
        <v>3781491</v>
      </c>
      <c r="I976" s="81" t="s">
        <v>2829</v>
      </c>
      <c r="J976" s="81" t="s">
        <v>2832</v>
      </c>
      <c r="K976" s="81">
        <v>140000</v>
      </c>
      <c r="L976" s="81">
        <v>0</v>
      </c>
      <c r="M976" s="81">
        <v>3921491</v>
      </c>
      <c r="N976" s="81">
        <v>3921491</v>
      </c>
      <c r="O976" s="81">
        <v>3781491</v>
      </c>
      <c r="P976" s="81">
        <v>3921491</v>
      </c>
      <c r="Q976" s="81">
        <v>3781491</v>
      </c>
      <c r="R976" s="81">
        <v>3921491</v>
      </c>
      <c r="S976" s="81">
        <v>3781491</v>
      </c>
    </row>
    <row r="977" spans="1:19" x14ac:dyDescent="0.35">
      <c r="A977" s="81" t="s">
        <v>992</v>
      </c>
      <c r="B977" s="81">
        <v>155</v>
      </c>
      <c r="C977" s="81" t="s">
        <v>1718</v>
      </c>
      <c r="D977" s="81" t="s">
        <v>6269</v>
      </c>
      <c r="E977" s="81" t="s">
        <v>2552</v>
      </c>
      <c r="F977" s="81">
        <v>669880510</v>
      </c>
      <c r="G977" s="81">
        <v>669880510</v>
      </c>
      <c r="H977" s="81">
        <v>669880510</v>
      </c>
      <c r="I977" s="81" t="s">
        <v>2829</v>
      </c>
      <c r="J977" s="81" t="s">
        <v>2832</v>
      </c>
      <c r="K977" s="81">
        <v>22169395</v>
      </c>
      <c r="L977" s="81">
        <v>11341950</v>
      </c>
      <c r="M977" s="81">
        <v>692049905</v>
      </c>
      <c r="N977" s="81">
        <v>680707955</v>
      </c>
      <c r="O977" s="81">
        <v>658538560</v>
      </c>
      <c r="P977" s="81">
        <v>692049905</v>
      </c>
      <c r="Q977" s="81">
        <v>669880510</v>
      </c>
      <c r="R977" s="81">
        <v>680707955</v>
      </c>
      <c r="S977" s="81">
        <v>658538560</v>
      </c>
    </row>
    <row r="978" spans="1:19" x14ac:dyDescent="0.35">
      <c r="A978" s="81" t="s">
        <v>993</v>
      </c>
      <c r="B978" s="81">
        <v>155</v>
      </c>
      <c r="C978" s="81" t="s">
        <v>1718</v>
      </c>
      <c r="D978" s="81" t="s">
        <v>6699</v>
      </c>
      <c r="E978" s="81" t="s">
        <v>2353</v>
      </c>
      <c r="F978" s="81">
        <v>14208566</v>
      </c>
      <c r="G978" s="81">
        <v>14208566</v>
      </c>
      <c r="H978" s="81">
        <v>14208566</v>
      </c>
      <c r="I978" s="81" t="s">
        <v>2829</v>
      </c>
      <c r="J978" s="81" t="s">
        <v>2832</v>
      </c>
      <c r="K978" s="81">
        <v>1276600</v>
      </c>
      <c r="L978" s="81">
        <v>0</v>
      </c>
      <c r="M978" s="81">
        <v>15485166</v>
      </c>
      <c r="N978" s="81">
        <v>15485166</v>
      </c>
      <c r="O978" s="81">
        <v>14208566</v>
      </c>
      <c r="P978" s="81">
        <v>15485166</v>
      </c>
      <c r="Q978" s="81">
        <v>14208566</v>
      </c>
      <c r="R978" s="81">
        <v>15485166</v>
      </c>
      <c r="S978" s="81">
        <v>14208566</v>
      </c>
    </row>
    <row r="979" spans="1:19" x14ac:dyDescent="0.35">
      <c r="A979" s="81" t="s">
        <v>994</v>
      </c>
      <c r="B979" s="81">
        <v>156</v>
      </c>
      <c r="C979" s="81" t="s">
        <v>1719</v>
      </c>
      <c r="D979" s="81" t="s">
        <v>5618</v>
      </c>
      <c r="E979" s="81" t="s">
        <v>2137</v>
      </c>
      <c r="F979" s="81">
        <v>1567624184</v>
      </c>
      <c r="G979" s="81">
        <v>1567624184</v>
      </c>
      <c r="H979" s="81">
        <v>1567624184</v>
      </c>
      <c r="I979" s="81" t="s">
        <v>2829</v>
      </c>
      <c r="J979" s="81" t="s">
        <v>2832</v>
      </c>
      <c r="K979" s="81">
        <v>415000</v>
      </c>
      <c r="L979" s="81">
        <v>554030</v>
      </c>
      <c r="M979" s="81">
        <v>1568039184</v>
      </c>
      <c r="N979" s="81">
        <v>1567485154</v>
      </c>
      <c r="O979" s="81">
        <v>1567070154</v>
      </c>
      <c r="P979" s="81">
        <v>1568039184</v>
      </c>
      <c r="Q979" s="81">
        <v>1567624184</v>
      </c>
      <c r="R979" s="81">
        <v>1567485154</v>
      </c>
      <c r="S979" s="81">
        <v>1567070154</v>
      </c>
    </row>
    <row r="980" spans="1:19" x14ac:dyDescent="0.35">
      <c r="A980" s="81" t="s">
        <v>995</v>
      </c>
      <c r="B980" s="81">
        <v>156</v>
      </c>
      <c r="C980" s="81" t="s">
        <v>1719</v>
      </c>
      <c r="D980" s="81" t="s">
        <v>5623</v>
      </c>
      <c r="E980" s="81" t="s">
        <v>1918</v>
      </c>
      <c r="F980" s="81">
        <v>539356071</v>
      </c>
      <c r="G980" s="81">
        <v>539356071</v>
      </c>
      <c r="H980" s="81">
        <v>539356071</v>
      </c>
      <c r="I980" s="81" t="s">
        <v>2829</v>
      </c>
      <c r="J980" s="81" t="s">
        <v>2832</v>
      </c>
      <c r="K980" s="81">
        <v>370470</v>
      </c>
      <c r="L980" s="81">
        <v>359060</v>
      </c>
      <c r="M980" s="81">
        <v>539726541</v>
      </c>
      <c r="N980" s="81">
        <v>539367481</v>
      </c>
      <c r="O980" s="81">
        <v>538997011</v>
      </c>
      <c r="P980" s="81">
        <v>539726541</v>
      </c>
      <c r="Q980" s="81">
        <v>539356071</v>
      </c>
      <c r="R980" s="81">
        <v>539367481</v>
      </c>
      <c r="S980" s="81">
        <v>538997011</v>
      </c>
    </row>
    <row r="981" spans="1:19" x14ac:dyDescent="0.35">
      <c r="A981" s="81" t="s">
        <v>996</v>
      </c>
      <c r="B981" s="81">
        <v>156</v>
      </c>
      <c r="C981" s="81" t="s">
        <v>1719</v>
      </c>
      <c r="D981" s="81" t="s">
        <v>6271</v>
      </c>
      <c r="E981" s="81" t="s">
        <v>2430</v>
      </c>
      <c r="F981" s="81">
        <v>3361307287</v>
      </c>
      <c r="G981" s="81">
        <v>3361307287</v>
      </c>
      <c r="H981" s="81">
        <v>3361307287</v>
      </c>
      <c r="I981" s="81" t="s">
        <v>2829</v>
      </c>
      <c r="J981" s="81" t="s">
        <v>2832</v>
      </c>
      <c r="K981" s="81">
        <v>8836540</v>
      </c>
      <c r="L981" s="81">
        <v>7111370</v>
      </c>
      <c r="M981" s="81">
        <v>3370143827</v>
      </c>
      <c r="N981" s="81">
        <v>3363032457</v>
      </c>
      <c r="O981" s="81">
        <v>3354195917</v>
      </c>
      <c r="P981" s="81">
        <v>3426536327</v>
      </c>
      <c r="Q981" s="81">
        <v>3417699787</v>
      </c>
      <c r="R981" s="81">
        <v>3419424957</v>
      </c>
      <c r="S981" s="81">
        <v>3410588417</v>
      </c>
    </row>
    <row r="982" spans="1:19" x14ac:dyDescent="0.35">
      <c r="A982" s="81" t="s">
        <v>997</v>
      </c>
      <c r="B982" s="81">
        <v>156</v>
      </c>
      <c r="C982" s="81" t="s">
        <v>1719</v>
      </c>
      <c r="D982" s="81" t="s">
        <v>6272</v>
      </c>
      <c r="E982" s="81" t="s">
        <v>2553</v>
      </c>
      <c r="F982" s="81">
        <v>3444929705</v>
      </c>
      <c r="G982" s="81">
        <v>3444929705</v>
      </c>
      <c r="H982" s="81">
        <v>3444929705</v>
      </c>
      <c r="I982" s="81" t="s">
        <v>2829</v>
      </c>
      <c r="J982" s="81" t="s">
        <v>2832</v>
      </c>
      <c r="K982" s="81">
        <v>1066950</v>
      </c>
      <c r="L982" s="81">
        <v>1292010</v>
      </c>
      <c r="M982" s="81">
        <v>3445996655</v>
      </c>
      <c r="N982" s="81">
        <v>3444704645</v>
      </c>
      <c r="O982" s="81">
        <v>3443637695</v>
      </c>
      <c r="P982" s="81">
        <v>3445996655</v>
      </c>
      <c r="Q982" s="81">
        <v>3444929705</v>
      </c>
      <c r="R982" s="81">
        <v>3444704645</v>
      </c>
      <c r="S982" s="81">
        <v>3443637695</v>
      </c>
    </row>
    <row r="983" spans="1:19" x14ac:dyDescent="0.35">
      <c r="A983" s="81" t="s">
        <v>998</v>
      </c>
      <c r="B983" s="81">
        <v>157</v>
      </c>
      <c r="C983" s="81" t="s">
        <v>1720</v>
      </c>
      <c r="D983" s="81" t="s">
        <v>5802</v>
      </c>
      <c r="E983" s="81" t="s">
        <v>2276</v>
      </c>
      <c r="F983" s="81">
        <v>6485683</v>
      </c>
      <c r="G983" s="81">
        <v>6970163</v>
      </c>
      <c r="H983" s="81">
        <v>6485683</v>
      </c>
      <c r="I983" s="81" t="s">
        <v>2829</v>
      </c>
      <c r="J983" s="81" t="s">
        <v>2833</v>
      </c>
      <c r="K983" s="81">
        <v>96490</v>
      </c>
      <c r="L983" s="81">
        <v>0</v>
      </c>
      <c r="M983" s="81">
        <v>6582173</v>
      </c>
      <c r="N983" s="81">
        <v>6582173</v>
      </c>
      <c r="O983" s="81">
        <v>6485683</v>
      </c>
      <c r="P983" s="81">
        <v>6582173</v>
      </c>
      <c r="Q983" s="81">
        <v>6485683</v>
      </c>
      <c r="R983" s="81">
        <v>6582173</v>
      </c>
      <c r="S983" s="81">
        <v>6485683</v>
      </c>
    </row>
    <row r="984" spans="1:19" x14ac:dyDescent="0.35">
      <c r="A984" s="81" t="s">
        <v>999</v>
      </c>
      <c r="B984" s="81">
        <v>157</v>
      </c>
      <c r="C984" s="81" t="s">
        <v>1720</v>
      </c>
      <c r="D984" s="81" t="s">
        <v>6274</v>
      </c>
      <c r="E984" s="81" t="s">
        <v>2506</v>
      </c>
      <c r="F984" s="81">
        <v>480151902</v>
      </c>
      <c r="G984" s="81">
        <v>561847799</v>
      </c>
      <c r="H984" s="81">
        <v>480151902</v>
      </c>
      <c r="I984" s="81" t="s">
        <v>2829</v>
      </c>
      <c r="J984" s="81" t="s">
        <v>2833</v>
      </c>
      <c r="K984" s="81">
        <v>11681716</v>
      </c>
      <c r="L984" s="81">
        <v>0</v>
      </c>
      <c r="M984" s="81">
        <v>491833618</v>
      </c>
      <c r="N984" s="81">
        <v>491833618</v>
      </c>
      <c r="O984" s="81">
        <v>480151902</v>
      </c>
      <c r="P984" s="81">
        <v>491833618</v>
      </c>
      <c r="Q984" s="81">
        <v>480151902</v>
      </c>
      <c r="R984" s="81">
        <v>491833618</v>
      </c>
      <c r="S984" s="81">
        <v>480151902</v>
      </c>
    </row>
    <row r="985" spans="1:19" x14ac:dyDescent="0.35">
      <c r="A985" s="81" t="s">
        <v>1000</v>
      </c>
      <c r="B985" s="81">
        <v>158</v>
      </c>
      <c r="C985" s="81" t="s">
        <v>1721</v>
      </c>
      <c r="D985" s="81" t="s">
        <v>6278</v>
      </c>
      <c r="E985" s="81" t="s">
        <v>2554</v>
      </c>
      <c r="F985" s="81">
        <v>1508786504</v>
      </c>
      <c r="G985" s="81">
        <v>1531956528</v>
      </c>
      <c r="H985" s="81">
        <v>1508786504</v>
      </c>
      <c r="I985" s="81" t="s">
        <v>2829</v>
      </c>
      <c r="J985" s="81" t="s">
        <v>2833</v>
      </c>
      <c r="K985" s="81">
        <v>35000877</v>
      </c>
      <c r="L985" s="81">
        <v>0</v>
      </c>
      <c r="M985" s="81">
        <v>1543787381</v>
      </c>
      <c r="N985" s="81">
        <v>1543787381</v>
      </c>
      <c r="O985" s="81">
        <v>1508786504</v>
      </c>
      <c r="P985" s="81">
        <v>1742822851</v>
      </c>
      <c r="Q985" s="81">
        <v>1707821974</v>
      </c>
      <c r="R985" s="81">
        <v>1742822851</v>
      </c>
      <c r="S985" s="81">
        <v>1707821974</v>
      </c>
    </row>
    <row r="986" spans="1:19" x14ac:dyDescent="0.35">
      <c r="A986" s="81" t="s">
        <v>1001</v>
      </c>
      <c r="B986" s="81">
        <v>158</v>
      </c>
      <c r="C986" s="81" t="s">
        <v>1721</v>
      </c>
      <c r="D986" s="81" t="s">
        <v>6279</v>
      </c>
      <c r="E986" s="81" t="s">
        <v>2555</v>
      </c>
      <c r="F986" s="81">
        <v>1443857833</v>
      </c>
      <c r="G986" s="81">
        <v>1443857833</v>
      </c>
      <c r="H986" s="81">
        <v>1443857833</v>
      </c>
      <c r="I986" s="81" t="s">
        <v>2829</v>
      </c>
      <c r="J986" s="81" t="s">
        <v>2832</v>
      </c>
      <c r="K986" s="81">
        <v>7781950</v>
      </c>
      <c r="L986" s="81">
        <v>10500490</v>
      </c>
      <c r="M986" s="81">
        <v>1451639783</v>
      </c>
      <c r="N986" s="81">
        <v>1441139293</v>
      </c>
      <c r="O986" s="81">
        <v>1433357343</v>
      </c>
      <c r="P986" s="81">
        <v>1451639783</v>
      </c>
      <c r="Q986" s="81">
        <v>1443857833</v>
      </c>
      <c r="R986" s="81">
        <v>1441139293</v>
      </c>
      <c r="S986" s="81">
        <v>1433357343</v>
      </c>
    </row>
    <row r="987" spans="1:19" x14ac:dyDescent="0.35">
      <c r="A987" s="81" t="s">
        <v>1002</v>
      </c>
      <c r="B987" s="81">
        <v>158</v>
      </c>
      <c r="C987" s="81" t="s">
        <v>1721</v>
      </c>
      <c r="D987" s="81" t="s">
        <v>6280</v>
      </c>
      <c r="E987" s="81" t="s">
        <v>2556</v>
      </c>
      <c r="F987" s="81">
        <v>356956902</v>
      </c>
      <c r="G987" s="81">
        <v>356956902</v>
      </c>
      <c r="H987" s="81">
        <v>356956902</v>
      </c>
      <c r="I987" s="81" t="s">
        <v>2829</v>
      </c>
      <c r="J987" s="81" t="s">
        <v>2832</v>
      </c>
      <c r="K987" s="81">
        <v>2957345</v>
      </c>
      <c r="L987" s="81">
        <v>7251045</v>
      </c>
      <c r="M987" s="81">
        <v>359914247</v>
      </c>
      <c r="N987" s="81">
        <v>352663202</v>
      </c>
      <c r="O987" s="81">
        <v>349705857</v>
      </c>
      <c r="P987" s="81">
        <v>359914247</v>
      </c>
      <c r="Q987" s="81">
        <v>356956902</v>
      </c>
      <c r="R987" s="81">
        <v>352663202</v>
      </c>
      <c r="S987" s="81">
        <v>349705857</v>
      </c>
    </row>
    <row r="988" spans="1:19" x14ac:dyDescent="0.35">
      <c r="A988" s="81" t="s">
        <v>1003</v>
      </c>
      <c r="B988" s="81">
        <v>158</v>
      </c>
      <c r="C988" s="81" t="s">
        <v>1721</v>
      </c>
      <c r="D988" s="81" t="s">
        <v>6282</v>
      </c>
      <c r="E988" s="81" t="s">
        <v>2452</v>
      </c>
      <c r="F988" s="81">
        <v>1140825543</v>
      </c>
      <c r="G988" s="81">
        <v>1153919380</v>
      </c>
      <c r="H988" s="81">
        <v>1140825543</v>
      </c>
      <c r="I988" s="81" t="s">
        <v>2829</v>
      </c>
      <c r="J988" s="81" t="s">
        <v>2833</v>
      </c>
      <c r="K988" s="81">
        <v>11402968</v>
      </c>
      <c r="L988" s="81">
        <v>16896010</v>
      </c>
      <c r="M988" s="81">
        <v>1152228511</v>
      </c>
      <c r="N988" s="81">
        <v>1135332501</v>
      </c>
      <c r="O988" s="81">
        <v>1123929533</v>
      </c>
      <c r="P988" s="81">
        <v>1152228511</v>
      </c>
      <c r="Q988" s="81">
        <v>1140825543</v>
      </c>
      <c r="R988" s="81">
        <v>1135332501</v>
      </c>
      <c r="S988" s="81">
        <v>1123929533</v>
      </c>
    </row>
    <row r="989" spans="1:19" x14ac:dyDescent="0.35">
      <c r="A989" s="81" t="s">
        <v>1004</v>
      </c>
      <c r="B989" s="81">
        <v>158</v>
      </c>
      <c r="C989" s="81" t="s">
        <v>1721</v>
      </c>
      <c r="D989" s="81" t="s">
        <v>6283</v>
      </c>
      <c r="E989" s="81" t="s">
        <v>2557</v>
      </c>
      <c r="F989" s="81">
        <v>745388957</v>
      </c>
      <c r="G989" s="81">
        <v>761463751</v>
      </c>
      <c r="H989" s="81">
        <v>745388957</v>
      </c>
      <c r="I989" s="81" t="s">
        <v>2829</v>
      </c>
      <c r="J989" s="81" t="s">
        <v>2833</v>
      </c>
      <c r="K989" s="81">
        <v>13148364</v>
      </c>
      <c r="L989" s="81">
        <v>23144527</v>
      </c>
      <c r="M989" s="81">
        <v>758537321</v>
      </c>
      <c r="N989" s="81">
        <v>735392794</v>
      </c>
      <c r="O989" s="81">
        <v>722244430</v>
      </c>
      <c r="P989" s="81">
        <v>2092029671</v>
      </c>
      <c r="Q989" s="81">
        <v>2078881307</v>
      </c>
      <c r="R989" s="81">
        <v>2068885144</v>
      </c>
      <c r="S989" s="81">
        <v>2055736780</v>
      </c>
    </row>
    <row r="990" spans="1:19" x14ac:dyDescent="0.35">
      <c r="A990" s="81" t="s">
        <v>1005</v>
      </c>
      <c r="B990" s="81">
        <v>158</v>
      </c>
      <c r="C990" s="81" t="s">
        <v>1721</v>
      </c>
      <c r="D990" s="81" t="s">
        <v>6749</v>
      </c>
      <c r="E990" s="81" t="s">
        <v>2558</v>
      </c>
      <c r="F990" s="81">
        <v>33351318</v>
      </c>
      <c r="G990" s="81">
        <v>33351318</v>
      </c>
      <c r="H990" s="81">
        <v>33351318</v>
      </c>
      <c r="I990" s="81" t="s">
        <v>2829</v>
      </c>
      <c r="J990" s="81" t="s">
        <v>2832</v>
      </c>
      <c r="K990" s="81">
        <v>706688</v>
      </c>
      <c r="L990" s="81">
        <v>0</v>
      </c>
      <c r="M990" s="81">
        <v>34058006</v>
      </c>
      <c r="N990" s="81">
        <v>34058006</v>
      </c>
      <c r="O990" s="81">
        <v>33351318</v>
      </c>
      <c r="P990" s="81">
        <v>34058006</v>
      </c>
      <c r="Q990" s="81">
        <v>33351318</v>
      </c>
      <c r="R990" s="81">
        <v>34058006</v>
      </c>
      <c r="S990" s="81">
        <v>33351318</v>
      </c>
    </row>
    <row r="991" spans="1:19" x14ac:dyDescent="0.35">
      <c r="A991" s="81" t="s">
        <v>1006</v>
      </c>
      <c r="B991" s="81">
        <v>159</v>
      </c>
      <c r="C991" s="81" t="s">
        <v>1722</v>
      </c>
      <c r="D991" s="81" t="s">
        <v>6284</v>
      </c>
      <c r="E991" s="81" t="s">
        <v>2559</v>
      </c>
      <c r="F991" s="81">
        <v>2730367451</v>
      </c>
      <c r="G991" s="81">
        <v>3022490630</v>
      </c>
      <c r="H991" s="81">
        <v>2730367451</v>
      </c>
      <c r="I991" s="81" t="s">
        <v>2829</v>
      </c>
      <c r="J991" s="81" t="s">
        <v>2834</v>
      </c>
      <c r="K991" s="81">
        <v>84381271</v>
      </c>
      <c r="L991" s="81">
        <v>0</v>
      </c>
      <c r="M991" s="81">
        <v>2814748722</v>
      </c>
      <c r="N991" s="81">
        <v>2814748722</v>
      </c>
      <c r="O991" s="81">
        <v>2730367451</v>
      </c>
      <c r="P991" s="81">
        <v>2814748722</v>
      </c>
      <c r="Q991" s="81">
        <v>2730367451</v>
      </c>
      <c r="R991" s="81">
        <v>2814748722</v>
      </c>
      <c r="S991" s="81">
        <v>2730367451</v>
      </c>
    </row>
    <row r="992" spans="1:19" x14ac:dyDescent="0.35">
      <c r="A992" s="81" t="s">
        <v>1007</v>
      </c>
      <c r="B992" s="81">
        <v>160</v>
      </c>
      <c r="C992" s="81" t="s">
        <v>1723</v>
      </c>
      <c r="D992" s="81" t="s">
        <v>6275</v>
      </c>
      <c r="E992" s="81" t="s">
        <v>2506</v>
      </c>
      <c r="F992" s="81">
        <v>16510800</v>
      </c>
      <c r="G992" s="81">
        <v>16510800</v>
      </c>
      <c r="H992" s="81">
        <v>16510800</v>
      </c>
      <c r="I992" s="81" t="s">
        <v>2829</v>
      </c>
      <c r="J992" s="81" t="s">
        <v>2832</v>
      </c>
      <c r="K992" s="81">
        <v>80000</v>
      </c>
      <c r="L992" s="81">
        <v>0</v>
      </c>
      <c r="M992" s="81">
        <v>16590800</v>
      </c>
      <c r="N992" s="81">
        <v>16590800</v>
      </c>
      <c r="O992" s="81">
        <v>16510800</v>
      </c>
      <c r="P992" s="81">
        <v>16590800</v>
      </c>
      <c r="Q992" s="81">
        <v>16510800</v>
      </c>
      <c r="R992" s="81">
        <v>16590800</v>
      </c>
      <c r="S992" s="81">
        <v>16510800</v>
      </c>
    </row>
    <row r="993" spans="1:19" x14ac:dyDescent="0.35">
      <c r="A993" s="81" t="s">
        <v>1008</v>
      </c>
      <c r="B993" s="81">
        <v>160</v>
      </c>
      <c r="C993" s="81" t="s">
        <v>1723</v>
      </c>
      <c r="D993" s="81" t="s">
        <v>6286</v>
      </c>
      <c r="E993" s="81" t="s">
        <v>2091</v>
      </c>
      <c r="F993" s="81">
        <v>426181097</v>
      </c>
      <c r="G993" s="81">
        <v>432604500</v>
      </c>
      <c r="H993" s="81">
        <v>426181097</v>
      </c>
      <c r="I993" s="81" t="s">
        <v>2829</v>
      </c>
      <c r="J993" s="81" t="s">
        <v>2833</v>
      </c>
      <c r="K993" s="81">
        <v>14088437</v>
      </c>
      <c r="L993" s="81">
        <v>0</v>
      </c>
      <c r="M993" s="81">
        <v>440269534</v>
      </c>
      <c r="N993" s="81">
        <v>440269534</v>
      </c>
      <c r="O993" s="81">
        <v>426181097</v>
      </c>
      <c r="P993" s="81">
        <v>542451754</v>
      </c>
      <c r="Q993" s="81">
        <v>528363317</v>
      </c>
      <c r="R993" s="81">
        <v>542451754</v>
      </c>
      <c r="S993" s="81">
        <v>528363317</v>
      </c>
    </row>
    <row r="994" spans="1:19" x14ac:dyDescent="0.35">
      <c r="A994" s="81" t="s">
        <v>1009</v>
      </c>
      <c r="B994" s="81">
        <v>160</v>
      </c>
      <c r="C994" s="81" t="s">
        <v>1723</v>
      </c>
      <c r="D994" s="81" t="s">
        <v>6287</v>
      </c>
      <c r="E994" s="81" t="s">
        <v>2560</v>
      </c>
      <c r="F994" s="81">
        <v>156911271</v>
      </c>
      <c r="G994" s="81">
        <v>156911271</v>
      </c>
      <c r="H994" s="81">
        <v>156911271</v>
      </c>
      <c r="I994" s="81" t="s">
        <v>2829</v>
      </c>
      <c r="J994" s="81" t="s">
        <v>2832</v>
      </c>
      <c r="K994" s="81">
        <v>2446540</v>
      </c>
      <c r="L994" s="81">
        <v>0</v>
      </c>
      <c r="M994" s="81">
        <v>159357811</v>
      </c>
      <c r="N994" s="81">
        <v>159357811</v>
      </c>
      <c r="O994" s="81">
        <v>156911271</v>
      </c>
      <c r="P994" s="81">
        <v>159357811</v>
      </c>
      <c r="Q994" s="81">
        <v>156911271</v>
      </c>
      <c r="R994" s="81">
        <v>159357811</v>
      </c>
      <c r="S994" s="81">
        <v>156911271</v>
      </c>
    </row>
    <row r="995" spans="1:19" x14ac:dyDescent="0.35">
      <c r="A995" s="81" t="s">
        <v>1010</v>
      </c>
      <c r="B995" s="81">
        <v>160</v>
      </c>
      <c r="C995" s="81" t="s">
        <v>1723</v>
      </c>
      <c r="D995" s="81" t="s">
        <v>6288</v>
      </c>
      <c r="E995" s="81" t="s">
        <v>2561</v>
      </c>
      <c r="F995" s="81">
        <v>106381882</v>
      </c>
      <c r="G995" s="81">
        <v>106381882</v>
      </c>
      <c r="H995" s="81">
        <v>106381882</v>
      </c>
      <c r="I995" s="81" t="s">
        <v>2829</v>
      </c>
      <c r="J995" s="81" t="s">
        <v>2832</v>
      </c>
      <c r="K995" s="81">
        <v>588967</v>
      </c>
      <c r="L995" s="81">
        <v>0</v>
      </c>
      <c r="M995" s="81">
        <v>106970849</v>
      </c>
      <c r="N995" s="81">
        <v>106970849</v>
      </c>
      <c r="O995" s="81">
        <v>106381882</v>
      </c>
      <c r="P995" s="81">
        <v>247119529</v>
      </c>
      <c r="Q995" s="81">
        <v>246530562</v>
      </c>
      <c r="R995" s="81">
        <v>247119529</v>
      </c>
      <c r="S995" s="81">
        <v>246530562</v>
      </c>
    </row>
    <row r="996" spans="1:19" x14ac:dyDescent="0.35">
      <c r="A996" s="81" t="s">
        <v>1011</v>
      </c>
      <c r="B996" s="81">
        <v>161</v>
      </c>
      <c r="C996" s="81" t="s">
        <v>1724</v>
      </c>
      <c r="D996" s="81" t="s">
        <v>5381</v>
      </c>
      <c r="E996" s="81" t="s">
        <v>1922</v>
      </c>
      <c r="F996" s="81">
        <v>85507214</v>
      </c>
      <c r="G996" s="81">
        <v>85507214</v>
      </c>
      <c r="H996" s="81">
        <v>85507214</v>
      </c>
      <c r="I996" s="81" t="s">
        <v>2829</v>
      </c>
      <c r="J996" s="81" t="s">
        <v>2832</v>
      </c>
      <c r="K996" s="81">
        <v>2349665</v>
      </c>
      <c r="L996" s="81">
        <v>0</v>
      </c>
      <c r="M996" s="81">
        <v>87856879</v>
      </c>
      <c r="N996" s="81">
        <v>87856879</v>
      </c>
      <c r="O996" s="81">
        <v>85507214</v>
      </c>
      <c r="P996" s="81">
        <v>87856879</v>
      </c>
      <c r="Q996" s="81">
        <v>85507214</v>
      </c>
      <c r="R996" s="81">
        <v>87856879</v>
      </c>
      <c r="S996" s="81">
        <v>85507214</v>
      </c>
    </row>
    <row r="997" spans="1:19" x14ac:dyDescent="0.35">
      <c r="A997" s="81" t="s">
        <v>1012</v>
      </c>
      <c r="B997" s="81">
        <v>161</v>
      </c>
      <c r="C997" s="81" t="s">
        <v>1724</v>
      </c>
      <c r="D997" s="81" t="s">
        <v>5580</v>
      </c>
      <c r="E997" s="81" t="s">
        <v>2106</v>
      </c>
      <c r="F997" s="81">
        <v>894245</v>
      </c>
      <c r="G997" s="81">
        <v>894245</v>
      </c>
      <c r="H997" s="81">
        <v>894245</v>
      </c>
      <c r="I997" s="81" t="s">
        <v>2829</v>
      </c>
      <c r="J997" s="81" t="s">
        <v>2832</v>
      </c>
      <c r="K997" s="81">
        <v>30000</v>
      </c>
      <c r="L997" s="81">
        <v>0</v>
      </c>
      <c r="M997" s="81">
        <v>924245</v>
      </c>
      <c r="N997" s="81">
        <v>924245</v>
      </c>
      <c r="O997" s="81">
        <v>894245</v>
      </c>
      <c r="P997" s="81">
        <v>924245</v>
      </c>
      <c r="Q997" s="81">
        <v>894245</v>
      </c>
      <c r="R997" s="81">
        <v>924245</v>
      </c>
      <c r="S997" s="81">
        <v>894245</v>
      </c>
    </row>
    <row r="998" spans="1:19" x14ac:dyDescent="0.35">
      <c r="A998" s="81" t="s">
        <v>1013</v>
      </c>
      <c r="B998" s="81">
        <v>161</v>
      </c>
      <c r="C998" s="81" t="s">
        <v>1724</v>
      </c>
      <c r="D998" s="81" t="s">
        <v>6290</v>
      </c>
      <c r="E998" s="81" t="s">
        <v>2107</v>
      </c>
      <c r="F998" s="81">
        <v>250686026</v>
      </c>
      <c r="G998" s="81">
        <v>250686026</v>
      </c>
      <c r="H998" s="81">
        <v>250686026</v>
      </c>
      <c r="I998" s="81" t="s">
        <v>2829</v>
      </c>
      <c r="J998" s="81" t="s">
        <v>2832</v>
      </c>
      <c r="K998" s="81">
        <v>6797141</v>
      </c>
      <c r="L998" s="81">
        <v>0</v>
      </c>
      <c r="M998" s="81">
        <v>257483167</v>
      </c>
      <c r="N998" s="81">
        <v>257483167</v>
      </c>
      <c r="O998" s="81">
        <v>250686026</v>
      </c>
      <c r="P998" s="81">
        <v>257483167</v>
      </c>
      <c r="Q998" s="81">
        <v>250686026</v>
      </c>
      <c r="R998" s="81">
        <v>257483167</v>
      </c>
      <c r="S998" s="81">
        <v>250686026</v>
      </c>
    </row>
    <row r="999" spans="1:19" x14ac:dyDescent="0.35">
      <c r="A999" s="81" t="s">
        <v>1014</v>
      </c>
      <c r="B999" s="81">
        <v>161</v>
      </c>
      <c r="C999" s="81" t="s">
        <v>1724</v>
      </c>
      <c r="D999" s="81" t="s">
        <v>6291</v>
      </c>
      <c r="E999" s="81" t="s">
        <v>2037</v>
      </c>
      <c r="F999" s="81">
        <v>6311781751</v>
      </c>
      <c r="G999" s="81">
        <v>6311781751</v>
      </c>
      <c r="H999" s="81">
        <v>6311781751</v>
      </c>
      <c r="I999" s="81" t="s">
        <v>2829</v>
      </c>
      <c r="J999" s="81" t="s">
        <v>2832</v>
      </c>
      <c r="K999" s="81">
        <v>115164627</v>
      </c>
      <c r="L999" s="81">
        <v>0</v>
      </c>
      <c r="M999" s="81">
        <v>6426946378</v>
      </c>
      <c r="N999" s="81">
        <v>6426946378</v>
      </c>
      <c r="O999" s="81">
        <v>6311781751</v>
      </c>
      <c r="P999" s="81">
        <v>6426946378</v>
      </c>
      <c r="Q999" s="81">
        <v>6311781751</v>
      </c>
      <c r="R999" s="81">
        <v>6426946378</v>
      </c>
      <c r="S999" s="81">
        <v>6311781751</v>
      </c>
    </row>
    <row r="1000" spans="1:19" x14ac:dyDescent="0.35">
      <c r="A1000" s="81" t="s">
        <v>1015</v>
      </c>
      <c r="B1000" s="81">
        <v>161</v>
      </c>
      <c r="C1000" s="81" t="s">
        <v>1724</v>
      </c>
      <c r="D1000" s="81" t="s">
        <v>6292</v>
      </c>
      <c r="E1000" s="81" t="s">
        <v>2562</v>
      </c>
      <c r="F1000" s="81">
        <v>1075526925</v>
      </c>
      <c r="G1000" s="81">
        <v>1075526925</v>
      </c>
      <c r="H1000" s="81">
        <v>1075526925</v>
      </c>
      <c r="I1000" s="81" t="s">
        <v>2829</v>
      </c>
      <c r="J1000" s="81" t="s">
        <v>2832</v>
      </c>
      <c r="K1000" s="81">
        <v>19532183</v>
      </c>
      <c r="L1000" s="81">
        <v>0</v>
      </c>
      <c r="M1000" s="81">
        <v>1095059108</v>
      </c>
      <c r="N1000" s="81">
        <v>1095059108</v>
      </c>
      <c r="O1000" s="81">
        <v>1075526925</v>
      </c>
      <c r="P1000" s="81">
        <v>1095059108</v>
      </c>
      <c r="Q1000" s="81">
        <v>1075526925</v>
      </c>
      <c r="R1000" s="81">
        <v>1095059108</v>
      </c>
      <c r="S1000" s="81">
        <v>1075526925</v>
      </c>
    </row>
    <row r="1001" spans="1:19" x14ac:dyDescent="0.35">
      <c r="A1001" s="81" t="s">
        <v>1016</v>
      </c>
      <c r="B1001" s="81">
        <v>161</v>
      </c>
      <c r="C1001" s="81" t="s">
        <v>1724</v>
      </c>
      <c r="D1001" s="81" t="s">
        <v>6294</v>
      </c>
      <c r="E1001" s="81" t="s">
        <v>2209</v>
      </c>
      <c r="F1001" s="81">
        <v>703550444</v>
      </c>
      <c r="G1001" s="81">
        <v>703550444</v>
      </c>
      <c r="H1001" s="81">
        <v>703550444</v>
      </c>
      <c r="I1001" s="81" t="s">
        <v>2829</v>
      </c>
      <c r="J1001" s="81" t="s">
        <v>2832</v>
      </c>
      <c r="K1001" s="81">
        <v>20416910</v>
      </c>
      <c r="L1001" s="81">
        <v>0</v>
      </c>
      <c r="M1001" s="81">
        <v>723967354</v>
      </c>
      <c r="N1001" s="81">
        <v>723967354</v>
      </c>
      <c r="O1001" s="81">
        <v>703550444</v>
      </c>
      <c r="P1001" s="81">
        <v>723967354</v>
      </c>
      <c r="Q1001" s="81">
        <v>703550444</v>
      </c>
      <c r="R1001" s="81">
        <v>723967354</v>
      </c>
      <c r="S1001" s="81">
        <v>703550444</v>
      </c>
    </row>
    <row r="1002" spans="1:19" x14ac:dyDescent="0.35">
      <c r="A1002" s="81" t="s">
        <v>1017</v>
      </c>
      <c r="B1002" s="81">
        <v>161</v>
      </c>
      <c r="C1002" s="81" t="s">
        <v>1724</v>
      </c>
      <c r="D1002" s="81" t="s">
        <v>6297</v>
      </c>
      <c r="E1002" s="81" t="s">
        <v>2210</v>
      </c>
      <c r="F1002" s="81">
        <v>147433965</v>
      </c>
      <c r="G1002" s="81">
        <v>147433965</v>
      </c>
      <c r="H1002" s="81">
        <v>147433965</v>
      </c>
      <c r="I1002" s="81" t="s">
        <v>2829</v>
      </c>
      <c r="J1002" s="81" t="s">
        <v>2832</v>
      </c>
      <c r="K1002" s="81">
        <v>4941289</v>
      </c>
      <c r="L1002" s="81">
        <v>0</v>
      </c>
      <c r="M1002" s="81">
        <v>152375254</v>
      </c>
      <c r="N1002" s="81">
        <v>152375254</v>
      </c>
      <c r="O1002" s="81">
        <v>147433965</v>
      </c>
      <c r="P1002" s="81">
        <v>152375254</v>
      </c>
      <c r="Q1002" s="81">
        <v>147433965</v>
      </c>
      <c r="R1002" s="81">
        <v>152375254</v>
      </c>
      <c r="S1002" s="81">
        <v>147433965</v>
      </c>
    </row>
    <row r="1003" spans="1:19" x14ac:dyDescent="0.35">
      <c r="A1003" s="81" t="s">
        <v>1018</v>
      </c>
      <c r="B1003" s="81">
        <v>161</v>
      </c>
      <c r="C1003" s="81" t="s">
        <v>1724</v>
      </c>
      <c r="D1003" s="81" t="s">
        <v>6298</v>
      </c>
      <c r="E1003" s="81" t="s">
        <v>2563</v>
      </c>
      <c r="F1003" s="81">
        <v>562272044</v>
      </c>
      <c r="G1003" s="81">
        <v>577213541</v>
      </c>
      <c r="H1003" s="81">
        <v>562272044</v>
      </c>
      <c r="I1003" s="81" t="s">
        <v>2829</v>
      </c>
      <c r="J1003" s="81" t="s">
        <v>2833</v>
      </c>
      <c r="K1003" s="81">
        <v>11947980</v>
      </c>
      <c r="L1003" s="81">
        <v>0</v>
      </c>
      <c r="M1003" s="81">
        <v>574220024</v>
      </c>
      <c r="N1003" s="81">
        <v>574220024</v>
      </c>
      <c r="O1003" s="81">
        <v>562272044</v>
      </c>
      <c r="P1003" s="81">
        <v>574220024</v>
      </c>
      <c r="Q1003" s="81">
        <v>562272044</v>
      </c>
      <c r="R1003" s="81">
        <v>574220024</v>
      </c>
      <c r="S1003" s="81">
        <v>562272044</v>
      </c>
    </row>
    <row r="1004" spans="1:19" x14ac:dyDescent="0.35">
      <c r="A1004" s="81" t="s">
        <v>1019</v>
      </c>
      <c r="B1004" s="81">
        <v>161</v>
      </c>
      <c r="C1004" s="81" t="s">
        <v>1724</v>
      </c>
      <c r="D1004" s="81" t="s">
        <v>6301</v>
      </c>
      <c r="E1004" s="81" t="s">
        <v>1896</v>
      </c>
      <c r="F1004" s="81">
        <v>163260541</v>
      </c>
      <c r="G1004" s="81">
        <v>163260541</v>
      </c>
      <c r="H1004" s="81">
        <v>163260541</v>
      </c>
      <c r="I1004" s="81" t="s">
        <v>2829</v>
      </c>
      <c r="J1004" s="81" t="s">
        <v>2832</v>
      </c>
      <c r="K1004" s="81">
        <v>6025270</v>
      </c>
      <c r="L1004" s="81">
        <v>0</v>
      </c>
      <c r="M1004" s="81">
        <v>169285811</v>
      </c>
      <c r="N1004" s="81">
        <v>169285811</v>
      </c>
      <c r="O1004" s="81">
        <v>163260541</v>
      </c>
      <c r="P1004" s="81">
        <v>169285811</v>
      </c>
      <c r="Q1004" s="81">
        <v>163260541</v>
      </c>
      <c r="R1004" s="81">
        <v>169285811</v>
      </c>
      <c r="S1004" s="81">
        <v>163260541</v>
      </c>
    </row>
    <row r="1005" spans="1:19" x14ac:dyDescent="0.35">
      <c r="A1005" s="81" t="s">
        <v>1020</v>
      </c>
      <c r="B1005" s="81">
        <v>161</v>
      </c>
      <c r="C1005" s="81" t="s">
        <v>1724</v>
      </c>
      <c r="D1005" s="81" t="s">
        <v>6303</v>
      </c>
      <c r="E1005" s="81" t="s">
        <v>2211</v>
      </c>
      <c r="F1005" s="81">
        <v>387937120</v>
      </c>
      <c r="G1005" s="81">
        <v>387937120</v>
      </c>
      <c r="H1005" s="81">
        <v>387937120</v>
      </c>
      <c r="I1005" s="81" t="s">
        <v>2829</v>
      </c>
      <c r="J1005" s="81" t="s">
        <v>2832</v>
      </c>
      <c r="K1005" s="81">
        <v>4798014</v>
      </c>
      <c r="L1005" s="81">
        <v>3862144</v>
      </c>
      <c r="M1005" s="81">
        <v>392735134</v>
      </c>
      <c r="N1005" s="81">
        <v>388872990</v>
      </c>
      <c r="O1005" s="81">
        <v>384074976</v>
      </c>
      <c r="P1005" s="81">
        <v>392735134</v>
      </c>
      <c r="Q1005" s="81">
        <v>387937120</v>
      </c>
      <c r="R1005" s="81">
        <v>388872990</v>
      </c>
      <c r="S1005" s="81">
        <v>384074976</v>
      </c>
    </row>
    <row r="1006" spans="1:19" x14ac:dyDescent="0.35">
      <c r="A1006" s="81" t="s">
        <v>1021</v>
      </c>
      <c r="B1006" s="81">
        <v>161</v>
      </c>
      <c r="C1006" s="81" t="s">
        <v>1724</v>
      </c>
      <c r="D1006" s="81" t="s">
        <v>6304</v>
      </c>
      <c r="E1006" s="81" t="s">
        <v>2564</v>
      </c>
      <c r="F1006" s="81">
        <v>6619558654</v>
      </c>
      <c r="G1006" s="81">
        <v>6619558654</v>
      </c>
      <c r="H1006" s="81">
        <v>6619558654</v>
      </c>
      <c r="I1006" s="81" t="s">
        <v>2829</v>
      </c>
      <c r="J1006" s="81" t="s">
        <v>2832</v>
      </c>
      <c r="K1006" s="81">
        <v>137496998</v>
      </c>
      <c r="L1006" s="81">
        <v>0</v>
      </c>
      <c r="M1006" s="81">
        <v>6757055652</v>
      </c>
      <c r="N1006" s="81">
        <v>6757055652</v>
      </c>
      <c r="O1006" s="81">
        <v>6619558654</v>
      </c>
      <c r="P1006" s="81">
        <v>6757055652</v>
      </c>
      <c r="Q1006" s="81">
        <v>6619558654</v>
      </c>
      <c r="R1006" s="81">
        <v>6757055652</v>
      </c>
      <c r="S1006" s="81">
        <v>6619558654</v>
      </c>
    </row>
    <row r="1007" spans="1:19" x14ac:dyDescent="0.35">
      <c r="A1007" s="81" t="s">
        <v>1022</v>
      </c>
      <c r="B1007" s="81">
        <v>161</v>
      </c>
      <c r="C1007" s="81" t="s">
        <v>1724</v>
      </c>
      <c r="D1007" s="81" t="s">
        <v>6306</v>
      </c>
      <c r="E1007" s="81" t="s">
        <v>2402</v>
      </c>
      <c r="F1007" s="81">
        <v>577647789</v>
      </c>
      <c r="G1007" s="81">
        <v>577647789</v>
      </c>
      <c r="H1007" s="81">
        <v>577647789</v>
      </c>
      <c r="I1007" s="81" t="s">
        <v>2829</v>
      </c>
      <c r="J1007" s="81" t="s">
        <v>2832</v>
      </c>
      <c r="K1007" s="81">
        <v>19467583</v>
      </c>
      <c r="L1007" s="81">
        <v>0</v>
      </c>
      <c r="M1007" s="81">
        <v>597115372</v>
      </c>
      <c r="N1007" s="81">
        <v>597115372</v>
      </c>
      <c r="O1007" s="81">
        <v>577647789</v>
      </c>
      <c r="P1007" s="81">
        <v>597115372</v>
      </c>
      <c r="Q1007" s="81">
        <v>577647789</v>
      </c>
      <c r="R1007" s="81">
        <v>597115372</v>
      </c>
      <c r="S1007" s="81">
        <v>577647789</v>
      </c>
    </row>
    <row r="1008" spans="1:19" x14ac:dyDescent="0.35">
      <c r="A1008" s="81" t="s">
        <v>1023</v>
      </c>
      <c r="B1008" s="81">
        <v>161</v>
      </c>
      <c r="C1008" s="81" t="s">
        <v>1724</v>
      </c>
      <c r="D1008" s="81" t="s">
        <v>6309</v>
      </c>
      <c r="E1008" s="81" t="s">
        <v>2403</v>
      </c>
      <c r="F1008" s="81">
        <v>182756655</v>
      </c>
      <c r="G1008" s="81">
        <v>182756655</v>
      </c>
      <c r="H1008" s="81">
        <v>182756655</v>
      </c>
      <c r="I1008" s="81" t="s">
        <v>2829</v>
      </c>
      <c r="J1008" s="81" t="s">
        <v>2832</v>
      </c>
      <c r="K1008" s="81">
        <v>6738852</v>
      </c>
      <c r="L1008" s="81">
        <v>0</v>
      </c>
      <c r="M1008" s="81">
        <v>189495507</v>
      </c>
      <c r="N1008" s="81">
        <v>189495507</v>
      </c>
      <c r="O1008" s="81">
        <v>182756655</v>
      </c>
      <c r="P1008" s="81">
        <v>189495507</v>
      </c>
      <c r="Q1008" s="81">
        <v>182756655</v>
      </c>
      <c r="R1008" s="81">
        <v>189495507</v>
      </c>
      <c r="S1008" s="81">
        <v>182756655</v>
      </c>
    </row>
    <row r="1009" spans="1:19" x14ac:dyDescent="0.35">
      <c r="A1009" s="81" t="s">
        <v>1024</v>
      </c>
      <c r="B1009" s="81">
        <v>161</v>
      </c>
      <c r="C1009" s="81" t="s">
        <v>1724</v>
      </c>
      <c r="D1009" s="81" t="s">
        <v>6312</v>
      </c>
      <c r="E1009" s="81" t="s">
        <v>1897</v>
      </c>
      <c r="F1009" s="81">
        <v>208397371</v>
      </c>
      <c r="G1009" s="81">
        <v>208397371</v>
      </c>
      <c r="H1009" s="81">
        <v>208397371</v>
      </c>
      <c r="I1009" s="81" t="s">
        <v>2829</v>
      </c>
      <c r="J1009" s="81" t="s">
        <v>2832</v>
      </c>
      <c r="K1009" s="81">
        <v>7330041</v>
      </c>
      <c r="L1009" s="81">
        <v>0</v>
      </c>
      <c r="M1009" s="81">
        <v>215727412</v>
      </c>
      <c r="N1009" s="81">
        <v>215727412</v>
      </c>
      <c r="O1009" s="81">
        <v>208397371</v>
      </c>
      <c r="P1009" s="81">
        <v>215727412</v>
      </c>
      <c r="Q1009" s="81">
        <v>208397371</v>
      </c>
      <c r="R1009" s="81">
        <v>215727412</v>
      </c>
      <c r="S1009" s="81">
        <v>208397371</v>
      </c>
    </row>
    <row r="1010" spans="1:19" x14ac:dyDescent="0.35">
      <c r="A1010" s="81" t="s">
        <v>1025</v>
      </c>
      <c r="B1010" s="81">
        <v>161</v>
      </c>
      <c r="C1010" s="81" t="s">
        <v>1724</v>
      </c>
      <c r="D1010" s="81" t="s">
        <v>6314</v>
      </c>
      <c r="E1010" s="81" t="s">
        <v>1929</v>
      </c>
      <c r="F1010" s="81">
        <v>1171674126</v>
      </c>
      <c r="G1010" s="81">
        <v>1171674126</v>
      </c>
      <c r="H1010" s="81">
        <v>1171674126</v>
      </c>
      <c r="I1010" s="81" t="s">
        <v>2829</v>
      </c>
      <c r="J1010" s="81" t="s">
        <v>2832</v>
      </c>
      <c r="K1010" s="81">
        <v>35120494</v>
      </c>
      <c r="L1010" s="81">
        <v>0</v>
      </c>
      <c r="M1010" s="81">
        <v>1206794620</v>
      </c>
      <c r="N1010" s="81">
        <v>1206794620</v>
      </c>
      <c r="O1010" s="81">
        <v>1171674126</v>
      </c>
      <c r="P1010" s="81">
        <v>1206794620</v>
      </c>
      <c r="Q1010" s="81">
        <v>1171674126</v>
      </c>
      <c r="R1010" s="81">
        <v>1206794620</v>
      </c>
      <c r="S1010" s="81">
        <v>1171674126</v>
      </c>
    </row>
    <row r="1011" spans="1:19" x14ac:dyDescent="0.35">
      <c r="A1011" s="81" t="s">
        <v>1026</v>
      </c>
      <c r="B1011" s="81">
        <v>161</v>
      </c>
      <c r="C1011" s="81" t="s">
        <v>1724</v>
      </c>
      <c r="D1011" s="81" t="s">
        <v>6315</v>
      </c>
      <c r="E1011" s="81" t="s">
        <v>2565</v>
      </c>
      <c r="F1011" s="81">
        <v>887320763</v>
      </c>
      <c r="G1011" s="81">
        <v>887320763</v>
      </c>
      <c r="H1011" s="81">
        <v>887320763</v>
      </c>
      <c r="I1011" s="81" t="s">
        <v>2829</v>
      </c>
      <c r="J1011" s="81" t="s">
        <v>2832</v>
      </c>
      <c r="K1011" s="81">
        <v>23429509</v>
      </c>
      <c r="L1011" s="81">
        <v>0</v>
      </c>
      <c r="M1011" s="81">
        <v>910750272</v>
      </c>
      <c r="N1011" s="81">
        <v>910750272</v>
      </c>
      <c r="O1011" s="81">
        <v>887320763</v>
      </c>
      <c r="P1011" s="81">
        <v>910750272</v>
      </c>
      <c r="Q1011" s="81">
        <v>887320763</v>
      </c>
      <c r="R1011" s="81">
        <v>910750272</v>
      </c>
      <c r="S1011" s="81">
        <v>887320763</v>
      </c>
    </row>
    <row r="1012" spans="1:19" x14ac:dyDescent="0.35">
      <c r="A1012" s="81" t="s">
        <v>1027</v>
      </c>
      <c r="B1012" s="81">
        <v>161</v>
      </c>
      <c r="C1012" s="81" t="s">
        <v>1724</v>
      </c>
      <c r="D1012" s="81" t="s">
        <v>6317</v>
      </c>
      <c r="E1012" s="81" t="s">
        <v>2212</v>
      </c>
      <c r="F1012" s="81">
        <v>921593076</v>
      </c>
      <c r="G1012" s="81">
        <v>921593076</v>
      </c>
      <c r="H1012" s="81">
        <v>921593076</v>
      </c>
      <c r="I1012" s="81" t="s">
        <v>2829</v>
      </c>
      <c r="J1012" s="81" t="s">
        <v>2832</v>
      </c>
      <c r="K1012" s="81">
        <v>29759797</v>
      </c>
      <c r="L1012" s="81">
        <v>0</v>
      </c>
      <c r="M1012" s="81">
        <v>951352873</v>
      </c>
      <c r="N1012" s="81">
        <v>951352873</v>
      </c>
      <c r="O1012" s="81">
        <v>921593076</v>
      </c>
      <c r="P1012" s="81">
        <v>951352873</v>
      </c>
      <c r="Q1012" s="81">
        <v>921593076</v>
      </c>
      <c r="R1012" s="81">
        <v>951352873</v>
      </c>
      <c r="S1012" s="81">
        <v>921593076</v>
      </c>
    </row>
    <row r="1013" spans="1:19" x14ac:dyDescent="0.35">
      <c r="A1013" s="81" t="s">
        <v>1028</v>
      </c>
      <c r="B1013" s="81">
        <v>161</v>
      </c>
      <c r="C1013" s="81" t="s">
        <v>1724</v>
      </c>
      <c r="D1013" s="81" t="s">
        <v>6318</v>
      </c>
      <c r="E1013" s="81" t="s">
        <v>2566</v>
      </c>
      <c r="F1013" s="81">
        <v>236375139</v>
      </c>
      <c r="G1013" s="81">
        <v>236375139</v>
      </c>
      <c r="H1013" s="81">
        <v>236375139</v>
      </c>
      <c r="I1013" s="81" t="s">
        <v>2829</v>
      </c>
      <c r="J1013" s="81" t="s">
        <v>2832</v>
      </c>
      <c r="K1013" s="81">
        <v>5478049</v>
      </c>
      <c r="L1013" s="81">
        <v>0</v>
      </c>
      <c r="M1013" s="81">
        <v>241853188</v>
      </c>
      <c r="N1013" s="81">
        <v>241853188</v>
      </c>
      <c r="O1013" s="81">
        <v>236375139</v>
      </c>
      <c r="P1013" s="81">
        <v>241853188</v>
      </c>
      <c r="Q1013" s="81">
        <v>236375139</v>
      </c>
      <c r="R1013" s="81">
        <v>241853188</v>
      </c>
      <c r="S1013" s="81">
        <v>236375139</v>
      </c>
    </row>
    <row r="1014" spans="1:19" x14ac:dyDescent="0.35">
      <c r="A1014" s="81" t="s">
        <v>1029</v>
      </c>
      <c r="B1014" s="81">
        <v>161</v>
      </c>
      <c r="C1014" s="81" t="s">
        <v>1724</v>
      </c>
      <c r="D1014" s="81" t="s">
        <v>6319</v>
      </c>
      <c r="E1014" s="81" t="s">
        <v>2567</v>
      </c>
      <c r="F1014" s="81">
        <v>101430276</v>
      </c>
      <c r="G1014" s="81">
        <v>101430276</v>
      </c>
      <c r="H1014" s="81">
        <v>101430276</v>
      </c>
      <c r="I1014" s="81" t="s">
        <v>2829</v>
      </c>
      <c r="J1014" s="81" t="s">
        <v>2832</v>
      </c>
      <c r="K1014" s="81">
        <v>3101260</v>
      </c>
      <c r="L1014" s="81">
        <v>0</v>
      </c>
      <c r="M1014" s="81">
        <v>104531536</v>
      </c>
      <c r="N1014" s="81">
        <v>104531536</v>
      </c>
      <c r="O1014" s="81">
        <v>101430276</v>
      </c>
      <c r="P1014" s="81">
        <v>104531536</v>
      </c>
      <c r="Q1014" s="81">
        <v>101430276</v>
      </c>
      <c r="R1014" s="81">
        <v>104531536</v>
      </c>
      <c r="S1014" s="81">
        <v>101430276</v>
      </c>
    </row>
    <row r="1015" spans="1:19" x14ac:dyDescent="0.35">
      <c r="A1015" s="81" t="s">
        <v>1030</v>
      </c>
      <c r="B1015" s="81">
        <v>161</v>
      </c>
      <c r="C1015" s="81" t="s">
        <v>1724</v>
      </c>
      <c r="D1015" s="81" t="s">
        <v>6320</v>
      </c>
      <c r="E1015" s="81" t="s">
        <v>2568</v>
      </c>
      <c r="F1015" s="81">
        <v>72835393</v>
      </c>
      <c r="G1015" s="81">
        <v>72835393</v>
      </c>
      <c r="H1015" s="81">
        <v>72835393</v>
      </c>
      <c r="I1015" s="81" t="s">
        <v>2829</v>
      </c>
      <c r="J1015" s="81" t="s">
        <v>2832</v>
      </c>
      <c r="K1015" s="81">
        <v>3235428</v>
      </c>
      <c r="L1015" s="81">
        <v>0</v>
      </c>
      <c r="M1015" s="81">
        <v>76070821</v>
      </c>
      <c r="N1015" s="81">
        <v>76070821</v>
      </c>
      <c r="O1015" s="81">
        <v>72835393</v>
      </c>
      <c r="P1015" s="81">
        <v>76070821</v>
      </c>
      <c r="Q1015" s="81">
        <v>72835393</v>
      </c>
      <c r="R1015" s="81">
        <v>76070821</v>
      </c>
      <c r="S1015" s="81">
        <v>72835393</v>
      </c>
    </row>
    <row r="1016" spans="1:19" x14ac:dyDescent="0.35">
      <c r="A1016" s="81" t="s">
        <v>1031</v>
      </c>
      <c r="B1016" s="81">
        <v>162</v>
      </c>
      <c r="C1016" s="81" t="s">
        <v>1725</v>
      </c>
      <c r="D1016" s="81" t="s">
        <v>6321</v>
      </c>
      <c r="E1016" s="81" t="s">
        <v>2569</v>
      </c>
      <c r="F1016" s="81">
        <v>2828683011</v>
      </c>
      <c r="G1016" s="81">
        <v>2772072434</v>
      </c>
      <c r="H1016" s="81">
        <v>2828683011</v>
      </c>
      <c r="I1016" s="81" t="s">
        <v>2829</v>
      </c>
      <c r="J1016" s="81" t="s">
        <v>2833</v>
      </c>
      <c r="K1016" s="81">
        <v>1446589</v>
      </c>
      <c r="L1016" s="81">
        <v>2198250</v>
      </c>
      <c r="M1016" s="81">
        <v>2830129600</v>
      </c>
      <c r="N1016" s="81">
        <v>2827931350</v>
      </c>
      <c r="O1016" s="81">
        <v>2826484761</v>
      </c>
      <c r="P1016" s="81">
        <v>2830129600</v>
      </c>
      <c r="Q1016" s="81">
        <v>2828683011</v>
      </c>
      <c r="R1016" s="81">
        <v>2827931350</v>
      </c>
      <c r="S1016" s="81">
        <v>2826484761</v>
      </c>
    </row>
    <row r="1017" spans="1:19" x14ac:dyDescent="0.35">
      <c r="A1017" s="81" t="s">
        <v>1032</v>
      </c>
      <c r="B1017" s="81">
        <v>163</v>
      </c>
      <c r="C1017" s="81" t="s">
        <v>1726</v>
      </c>
      <c r="D1017" s="81" t="s">
        <v>5309</v>
      </c>
      <c r="E1017" s="81" t="s">
        <v>1852</v>
      </c>
      <c r="F1017" s="81">
        <v>112013698</v>
      </c>
      <c r="G1017" s="81">
        <v>107439559</v>
      </c>
      <c r="H1017" s="81">
        <v>112013698</v>
      </c>
      <c r="I1017" s="81" t="s">
        <v>2829</v>
      </c>
      <c r="J1017" s="81" t="s">
        <v>2833</v>
      </c>
      <c r="K1017" s="81">
        <v>4308257</v>
      </c>
      <c r="L1017" s="81">
        <v>0</v>
      </c>
      <c r="M1017" s="81">
        <v>116321955</v>
      </c>
      <c r="N1017" s="81">
        <v>116321955</v>
      </c>
      <c r="O1017" s="81">
        <v>112013698</v>
      </c>
      <c r="P1017" s="81">
        <v>116321955</v>
      </c>
      <c r="Q1017" s="81">
        <v>112013698</v>
      </c>
      <c r="R1017" s="81">
        <v>116321955</v>
      </c>
      <c r="S1017" s="81">
        <v>112013698</v>
      </c>
    </row>
    <row r="1018" spans="1:19" x14ac:dyDescent="0.35">
      <c r="A1018" s="81" t="s">
        <v>1033</v>
      </c>
      <c r="B1018" s="81">
        <v>163</v>
      </c>
      <c r="C1018" s="81" t="s">
        <v>1726</v>
      </c>
      <c r="D1018" s="81" t="s">
        <v>5363</v>
      </c>
      <c r="E1018" s="81" t="s">
        <v>1868</v>
      </c>
      <c r="F1018" s="81">
        <v>160634046</v>
      </c>
      <c r="G1018" s="81">
        <v>160634046</v>
      </c>
      <c r="H1018" s="81">
        <v>160634046</v>
      </c>
      <c r="I1018" s="81" t="s">
        <v>2829</v>
      </c>
      <c r="J1018" s="81" t="s">
        <v>2832</v>
      </c>
      <c r="K1018" s="81">
        <v>2943381</v>
      </c>
      <c r="L1018" s="81">
        <v>0</v>
      </c>
      <c r="M1018" s="81">
        <v>163577427</v>
      </c>
      <c r="N1018" s="81">
        <v>163577427</v>
      </c>
      <c r="O1018" s="81">
        <v>160634046</v>
      </c>
      <c r="P1018" s="81">
        <v>163577427</v>
      </c>
      <c r="Q1018" s="81">
        <v>160634046</v>
      </c>
      <c r="R1018" s="81">
        <v>163577427</v>
      </c>
      <c r="S1018" s="81">
        <v>160634046</v>
      </c>
    </row>
    <row r="1019" spans="1:19" x14ac:dyDescent="0.35">
      <c r="A1019" s="81" t="s">
        <v>1034</v>
      </c>
      <c r="B1019" s="81">
        <v>163</v>
      </c>
      <c r="C1019" s="81" t="s">
        <v>1726</v>
      </c>
      <c r="D1019" s="81" t="s">
        <v>6323</v>
      </c>
      <c r="E1019" s="81" t="s">
        <v>2261</v>
      </c>
      <c r="F1019" s="81">
        <v>525964496</v>
      </c>
      <c r="G1019" s="81">
        <v>551543221</v>
      </c>
      <c r="H1019" s="81">
        <v>525964496</v>
      </c>
      <c r="I1019" s="81" t="s">
        <v>2829</v>
      </c>
      <c r="J1019" s="81" t="s">
        <v>2837</v>
      </c>
      <c r="K1019" s="81">
        <v>18107777</v>
      </c>
      <c r="L1019" s="81">
        <v>0</v>
      </c>
      <c r="M1019" s="81">
        <v>544072273</v>
      </c>
      <c r="N1019" s="81">
        <v>544072273</v>
      </c>
      <c r="O1019" s="81">
        <v>525964496</v>
      </c>
      <c r="P1019" s="81">
        <v>544072273</v>
      </c>
      <c r="Q1019" s="81">
        <v>525964496</v>
      </c>
      <c r="R1019" s="81">
        <v>544072273</v>
      </c>
      <c r="S1019" s="81">
        <v>525964496</v>
      </c>
    </row>
    <row r="1020" spans="1:19" x14ac:dyDescent="0.35">
      <c r="A1020" s="81" t="s">
        <v>1035</v>
      </c>
      <c r="B1020" s="81">
        <v>163</v>
      </c>
      <c r="C1020" s="81" t="s">
        <v>1726</v>
      </c>
      <c r="D1020" s="81" t="s">
        <v>6324</v>
      </c>
      <c r="E1020" s="81" t="s">
        <v>2570</v>
      </c>
      <c r="F1020" s="81">
        <v>237463164</v>
      </c>
      <c r="G1020" s="81">
        <v>237463164</v>
      </c>
      <c r="H1020" s="81">
        <v>237463164</v>
      </c>
      <c r="I1020" s="81" t="s">
        <v>2829</v>
      </c>
      <c r="J1020" s="81" t="s">
        <v>2832</v>
      </c>
      <c r="K1020" s="81">
        <v>3172355</v>
      </c>
      <c r="L1020" s="81">
        <v>0</v>
      </c>
      <c r="M1020" s="81">
        <v>240635519</v>
      </c>
      <c r="N1020" s="81">
        <v>240635519</v>
      </c>
      <c r="O1020" s="81">
        <v>237463164</v>
      </c>
      <c r="P1020" s="81">
        <v>240635519</v>
      </c>
      <c r="Q1020" s="81">
        <v>237463164</v>
      </c>
      <c r="R1020" s="81">
        <v>240635519</v>
      </c>
      <c r="S1020" s="81">
        <v>237463164</v>
      </c>
    </row>
    <row r="1021" spans="1:19" x14ac:dyDescent="0.35">
      <c r="A1021" s="81" t="s">
        <v>1036</v>
      </c>
      <c r="B1021" s="81">
        <v>163</v>
      </c>
      <c r="C1021" s="81" t="s">
        <v>1726</v>
      </c>
      <c r="D1021" s="81" t="s">
        <v>6325</v>
      </c>
      <c r="E1021" s="81" t="s">
        <v>2571</v>
      </c>
      <c r="F1021" s="81">
        <v>301879526</v>
      </c>
      <c r="G1021" s="81">
        <v>314985692</v>
      </c>
      <c r="H1021" s="81">
        <v>301879526</v>
      </c>
      <c r="I1021" s="81" t="s">
        <v>2829</v>
      </c>
      <c r="J1021" s="81" t="s">
        <v>2833</v>
      </c>
      <c r="K1021" s="81">
        <v>12845322</v>
      </c>
      <c r="L1021" s="81">
        <v>0</v>
      </c>
      <c r="M1021" s="81">
        <v>314724848</v>
      </c>
      <c r="N1021" s="81">
        <v>314724848</v>
      </c>
      <c r="O1021" s="81">
        <v>301879526</v>
      </c>
      <c r="P1021" s="81">
        <v>314724848</v>
      </c>
      <c r="Q1021" s="81">
        <v>301879526</v>
      </c>
      <c r="R1021" s="81">
        <v>314724848</v>
      </c>
      <c r="S1021" s="81">
        <v>301879526</v>
      </c>
    </row>
    <row r="1022" spans="1:19" x14ac:dyDescent="0.35">
      <c r="A1022" s="81" t="s">
        <v>1037</v>
      </c>
      <c r="B1022" s="81">
        <v>163</v>
      </c>
      <c r="C1022" s="81" t="s">
        <v>1726</v>
      </c>
      <c r="D1022" s="81" t="s">
        <v>6327</v>
      </c>
      <c r="E1022" s="81" t="s">
        <v>2262</v>
      </c>
      <c r="F1022" s="81">
        <v>927407605</v>
      </c>
      <c r="G1022" s="81">
        <v>952604426</v>
      </c>
      <c r="H1022" s="81">
        <v>927407605</v>
      </c>
      <c r="I1022" s="81" t="s">
        <v>2829</v>
      </c>
      <c r="J1022" s="81" t="s">
        <v>2833</v>
      </c>
      <c r="K1022" s="81">
        <v>21953539</v>
      </c>
      <c r="L1022" s="81">
        <v>0</v>
      </c>
      <c r="M1022" s="81">
        <v>949361144</v>
      </c>
      <c r="N1022" s="81">
        <v>949361144</v>
      </c>
      <c r="O1022" s="81">
        <v>927407605</v>
      </c>
      <c r="P1022" s="81">
        <v>949361144</v>
      </c>
      <c r="Q1022" s="81">
        <v>927407605</v>
      </c>
      <c r="R1022" s="81">
        <v>949361144</v>
      </c>
      <c r="S1022" s="81">
        <v>927407605</v>
      </c>
    </row>
    <row r="1023" spans="1:19" x14ac:dyDescent="0.35">
      <c r="A1023" s="81" t="s">
        <v>1038</v>
      </c>
      <c r="B1023" s="81">
        <v>163</v>
      </c>
      <c r="C1023" s="81" t="s">
        <v>1726</v>
      </c>
      <c r="D1023" s="81" t="s">
        <v>6329</v>
      </c>
      <c r="E1023" s="81" t="s">
        <v>1912</v>
      </c>
      <c r="F1023" s="81">
        <v>1636951725</v>
      </c>
      <c r="G1023" s="81">
        <v>1708483816</v>
      </c>
      <c r="H1023" s="81">
        <v>1636951725</v>
      </c>
      <c r="I1023" s="81" t="s">
        <v>2829</v>
      </c>
      <c r="J1023" s="81" t="s">
        <v>2833</v>
      </c>
      <c r="K1023" s="81">
        <v>46669934</v>
      </c>
      <c r="L1023" s="81">
        <v>0</v>
      </c>
      <c r="M1023" s="81">
        <v>1683621659</v>
      </c>
      <c r="N1023" s="81">
        <v>1683621659</v>
      </c>
      <c r="O1023" s="81">
        <v>1636951725</v>
      </c>
      <c r="P1023" s="81">
        <v>1683621659</v>
      </c>
      <c r="Q1023" s="81">
        <v>1636951725</v>
      </c>
      <c r="R1023" s="81">
        <v>1683621659</v>
      </c>
      <c r="S1023" s="81">
        <v>1636951725</v>
      </c>
    </row>
    <row r="1024" spans="1:19" x14ac:dyDescent="0.35">
      <c r="A1024" s="81" t="s">
        <v>1039</v>
      </c>
      <c r="B1024" s="81">
        <v>163</v>
      </c>
      <c r="C1024" s="81" t="s">
        <v>1726</v>
      </c>
      <c r="D1024" s="81" t="s">
        <v>6716</v>
      </c>
      <c r="E1024" s="81" t="s">
        <v>1869</v>
      </c>
      <c r="F1024" s="81">
        <v>4991299</v>
      </c>
      <c r="G1024" s="81">
        <v>4991299</v>
      </c>
      <c r="H1024" s="81">
        <v>4991299</v>
      </c>
      <c r="I1024" s="81" t="s">
        <v>2829</v>
      </c>
      <c r="J1024" s="81" t="s">
        <v>2832</v>
      </c>
      <c r="K1024" s="81">
        <v>30000</v>
      </c>
      <c r="L1024" s="81">
        <v>0</v>
      </c>
      <c r="M1024" s="81">
        <v>5021299</v>
      </c>
      <c r="N1024" s="81">
        <v>5021299</v>
      </c>
      <c r="O1024" s="81">
        <v>4991299</v>
      </c>
      <c r="P1024" s="81">
        <v>5021299</v>
      </c>
      <c r="Q1024" s="81">
        <v>4991299</v>
      </c>
      <c r="R1024" s="81">
        <v>5021299</v>
      </c>
      <c r="S1024" s="81">
        <v>4991299</v>
      </c>
    </row>
    <row r="1025" spans="1:19" x14ac:dyDescent="0.35">
      <c r="A1025" s="81" t="s">
        <v>1040</v>
      </c>
      <c r="B1025" s="81">
        <v>164</v>
      </c>
      <c r="C1025" s="81" t="s">
        <v>1727</v>
      </c>
      <c r="D1025" s="81" t="s">
        <v>5563</v>
      </c>
      <c r="E1025" s="81" t="s">
        <v>2089</v>
      </c>
      <c r="F1025" s="81">
        <v>657016</v>
      </c>
      <c r="G1025" s="81">
        <v>657016</v>
      </c>
      <c r="H1025" s="81">
        <v>657016</v>
      </c>
      <c r="I1025" s="81" t="s">
        <v>2829</v>
      </c>
      <c r="J1025" s="81" t="s">
        <v>2832</v>
      </c>
      <c r="K1025" s="81">
        <v>20000</v>
      </c>
      <c r="L1025" s="81">
        <v>0</v>
      </c>
      <c r="M1025" s="81">
        <v>677016</v>
      </c>
      <c r="N1025" s="81">
        <v>677016</v>
      </c>
      <c r="O1025" s="81">
        <v>657016</v>
      </c>
      <c r="P1025" s="81">
        <v>677016</v>
      </c>
      <c r="Q1025" s="81">
        <v>657016</v>
      </c>
      <c r="R1025" s="81">
        <v>677016</v>
      </c>
      <c r="S1025" s="81">
        <v>657016</v>
      </c>
    </row>
    <row r="1026" spans="1:19" x14ac:dyDescent="0.35">
      <c r="A1026" s="81" t="s">
        <v>1041</v>
      </c>
      <c r="B1026" s="81">
        <v>164</v>
      </c>
      <c r="C1026" s="81" t="s">
        <v>1727</v>
      </c>
      <c r="D1026" s="81" t="s">
        <v>6276</v>
      </c>
      <c r="E1026" s="81" t="s">
        <v>2506</v>
      </c>
      <c r="F1026" s="81">
        <v>5816033</v>
      </c>
      <c r="G1026" s="81">
        <v>5816033</v>
      </c>
      <c r="H1026" s="81">
        <v>5816033</v>
      </c>
      <c r="I1026" s="81" t="s">
        <v>2829</v>
      </c>
      <c r="J1026" s="81" t="s">
        <v>2832</v>
      </c>
      <c r="K1026" s="81">
        <v>75000</v>
      </c>
      <c r="L1026" s="81">
        <v>0</v>
      </c>
      <c r="M1026" s="81">
        <v>5891033</v>
      </c>
      <c r="N1026" s="81">
        <v>5891033</v>
      </c>
      <c r="O1026" s="81">
        <v>5816033</v>
      </c>
      <c r="P1026" s="81">
        <v>5891033</v>
      </c>
      <c r="Q1026" s="81">
        <v>5816033</v>
      </c>
      <c r="R1026" s="81">
        <v>5891033</v>
      </c>
      <c r="S1026" s="81">
        <v>5816033</v>
      </c>
    </row>
    <row r="1027" spans="1:19" x14ac:dyDescent="0.35">
      <c r="A1027" s="81" t="s">
        <v>1042</v>
      </c>
      <c r="B1027" s="81">
        <v>164</v>
      </c>
      <c r="C1027" s="81" t="s">
        <v>1727</v>
      </c>
      <c r="D1027" s="81" t="s">
        <v>6330</v>
      </c>
      <c r="E1027" s="81" t="s">
        <v>2572</v>
      </c>
      <c r="F1027" s="81">
        <v>231151649</v>
      </c>
      <c r="G1027" s="81">
        <v>241966703</v>
      </c>
      <c r="H1027" s="81">
        <v>231151649</v>
      </c>
      <c r="I1027" s="81" t="s">
        <v>2829</v>
      </c>
      <c r="J1027" s="81" t="s">
        <v>2833</v>
      </c>
      <c r="K1027" s="81">
        <v>4739175</v>
      </c>
      <c r="L1027" s="81">
        <v>0</v>
      </c>
      <c r="M1027" s="81">
        <v>235890824</v>
      </c>
      <c r="N1027" s="81">
        <v>235890824</v>
      </c>
      <c r="O1027" s="81">
        <v>231151649</v>
      </c>
      <c r="P1027" s="81">
        <v>235890824</v>
      </c>
      <c r="Q1027" s="81">
        <v>231151649</v>
      </c>
      <c r="R1027" s="81">
        <v>235890824</v>
      </c>
      <c r="S1027" s="81">
        <v>231151649</v>
      </c>
    </row>
    <row r="1028" spans="1:19" x14ac:dyDescent="0.35">
      <c r="A1028" s="81" t="s">
        <v>1043</v>
      </c>
      <c r="B1028" s="81">
        <v>165</v>
      </c>
      <c r="C1028" s="81" t="s">
        <v>1728</v>
      </c>
      <c r="D1028" s="81" t="s">
        <v>6331</v>
      </c>
      <c r="E1028" s="81" t="s">
        <v>2573</v>
      </c>
      <c r="F1028" s="81">
        <v>35075800152</v>
      </c>
      <c r="G1028" s="81">
        <v>35075800152</v>
      </c>
      <c r="H1028" s="81">
        <v>35075800152</v>
      </c>
      <c r="I1028" s="81" t="s">
        <v>2829</v>
      </c>
      <c r="J1028" s="81" t="s">
        <v>2832</v>
      </c>
      <c r="K1028" s="81">
        <v>294723615</v>
      </c>
      <c r="L1028" s="81">
        <v>445760174</v>
      </c>
      <c r="M1028" s="81">
        <v>35370523767</v>
      </c>
      <c r="N1028" s="81">
        <v>34924763593</v>
      </c>
      <c r="O1028" s="81">
        <v>34630039978</v>
      </c>
      <c r="P1028" s="81">
        <v>35370523767</v>
      </c>
      <c r="Q1028" s="81">
        <v>35075800152</v>
      </c>
      <c r="R1028" s="81">
        <v>34924763593</v>
      </c>
      <c r="S1028" s="81">
        <v>34630039978</v>
      </c>
    </row>
    <row r="1029" spans="1:19" x14ac:dyDescent="0.35">
      <c r="A1029" s="81" t="s">
        <v>1044</v>
      </c>
      <c r="B1029" s="81">
        <v>165</v>
      </c>
      <c r="C1029" s="81" t="s">
        <v>1728</v>
      </c>
      <c r="D1029" s="81" t="s">
        <v>6332</v>
      </c>
      <c r="E1029" s="81" t="s">
        <v>2574</v>
      </c>
      <c r="F1029" s="81">
        <v>3238733830</v>
      </c>
      <c r="G1029" s="81">
        <v>3238733830</v>
      </c>
      <c r="H1029" s="81">
        <v>3238733830</v>
      </c>
      <c r="I1029" s="81" t="s">
        <v>2829</v>
      </c>
      <c r="J1029" s="81" t="s">
        <v>2832</v>
      </c>
      <c r="K1029" s="81">
        <v>16696919</v>
      </c>
      <c r="L1029" s="81">
        <v>59127280</v>
      </c>
      <c r="M1029" s="81">
        <v>3255430749</v>
      </c>
      <c r="N1029" s="81">
        <v>3196303469</v>
      </c>
      <c r="O1029" s="81">
        <v>3179606550</v>
      </c>
      <c r="P1029" s="81">
        <v>3255430749</v>
      </c>
      <c r="Q1029" s="81">
        <v>3238733830</v>
      </c>
      <c r="R1029" s="81">
        <v>3196303469</v>
      </c>
      <c r="S1029" s="81">
        <v>3179606550</v>
      </c>
    </row>
    <row r="1030" spans="1:19" x14ac:dyDescent="0.35">
      <c r="A1030" s="81" t="s">
        <v>1045</v>
      </c>
      <c r="B1030" s="81">
        <v>166</v>
      </c>
      <c r="C1030" s="81" t="s">
        <v>1729</v>
      </c>
      <c r="D1030" s="81" t="s">
        <v>5339</v>
      </c>
      <c r="E1030" s="81" t="s">
        <v>1884</v>
      </c>
      <c r="F1030" s="81">
        <v>25949692</v>
      </c>
      <c r="G1030" s="81">
        <v>25910616</v>
      </c>
      <c r="H1030" s="81">
        <v>25949692</v>
      </c>
      <c r="I1030" s="81" t="s">
        <v>2829</v>
      </c>
      <c r="J1030" s="81" t="s">
        <v>2833</v>
      </c>
      <c r="K1030" s="81">
        <v>965620</v>
      </c>
      <c r="L1030" s="81">
        <v>0</v>
      </c>
      <c r="M1030" s="81">
        <v>26915312</v>
      </c>
      <c r="N1030" s="81">
        <v>26915312</v>
      </c>
      <c r="O1030" s="81">
        <v>25949692</v>
      </c>
      <c r="P1030" s="81">
        <v>26915312</v>
      </c>
      <c r="Q1030" s="81">
        <v>25949692</v>
      </c>
      <c r="R1030" s="81">
        <v>26915312</v>
      </c>
      <c r="S1030" s="81">
        <v>25949692</v>
      </c>
    </row>
    <row r="1031" spans="1:19" x14ac:dyDescent="0.35">
      <c r="A1031" s="81" t="s">
        <v>1046</v>
      </c>
      <c r="B1031" s="81">
        <v>166</v>
      </c>
      <c r="C1031" s="81" t="s">
        <v>1729</v>
      </c>
      <c r="D1031" s="81" t="s">
        <v>5343</v>
      </c>
      <c r="E1031" s="81" t="s">
        <v>1886</v>
      </c>
      <c r="F1031" s="81">
        <v>6547238</v>
      </c>
      <c r="G1031" s="81">
        <v>6547238</v>
      </c>
      <c r="H1031" s="81">
        <v>6547238</v>
      </c>
      <c r="I1031" s="81" t="s">
        <v>2829</v>
      </c>
      <c r="J1031" s="81" t="s">
        <v>2833</v>
      </c>
      <c r="K1031" s="81">
        <v>190000</v>
      </c>
      <c r="L1031" s="81">
        <v>0</v>
      </c>
      <c r="M1031" s="81">
        <v>6737238</v>
      </c>
      <c r="N1031" s="81">
        <v>6737238</v>
      </c>
      <c r="O1031" s="81">
        <v>6547238</v>
      </c>
      <c r="P1031" s="81">
        <v>6737238</v>
      </c>
      <c r="Q1031" s="81">
        <v>6547238</v>
      </c>
      <c r="R1031" s="81">
        <v>6737238</v>
      </c>
      <c r="S1031" s="81">
        <v>6547238</v>
      </c>
    </row>
    <row r="1032" spans="1:19" x14ac:dyDescent="0.35">
      <c r="A1032" s="81" t="s">
        <v>1047</v>
      </c>
      <c r="B1032" s="81">
        <v>166</v>
      </c>
      <c r="C1032" s="81" t="s">
        <v>1729</v>
      </c>
      <c r="D1032" s="81" t="s">
        <v>5346</v>
      </c>
      <c r="E1032" s="81" t="s">
        <v>1888</v>
      </c>
      <c r="F1032" s="81">
        <v>14089587</v>
      </c>
      <c r="G1032" s="81">
        <v>14089587</v>
      </c>
      <c r="H1032" s="81">
        <v>14089587</v>
      </c>
      <c r="I1032" s="81" t="s">
        <v>2829</v>
      </c>
      <c r="J1032" s="81" t="s">
        <v>2833</v>
      </c>
      <c r="K1032" s="81">
        <v>408052</v>
      </c>
      <c r="L1032" s="81">
        <v>0</v>
      </c>
      <c r="M1032" s="81">
        <v>14497639</v>
      </c>
      <c r="N1032" s="81">
        <v>14497639</v>
      </c>
      <c r="O1032" s="81">
        <v>14089587</v>
      </c>
      <c r="P1032" s="81">
        <v>14497639</v>
      </c>
      <c r="Q1032" s="81">
        <v>14089587</v>
      </c>
      <c r="R1032" s="81">
        <v>14497639</v>
      </c>
      <c r="S1032" s="81">
        <v>14089587</v>
      </c>
    </row>
    <row r="1033" spans="1:19" x14ac:dyDescent="0.35">
      <c r="A1033" s="81" t="s">
        <v>1048</v>
      </c>
      <c r="B1033" s="81">
        <v>166</v>
      </c>
      <c r="C1033" s="81" t="s">
        <v>1729</v>
      </c>
      <c r="D1033" s="81" t="s">
        <v>5732</v>
      </c>
      <c r="E1033" s="81" t="s">
        <v>1894</v>
      </c>
      <c r="F1033" s="81">
        <v>49302242</v>
      </c>
      <c r="G1033" s="81">
        <v>49302242</v>
      </c>
      <c r="H1033" s="81">
        <v>49302242</v>
      </c>
      <c r="I1033" s="81" t="s">
        <v>2829</v>
      </c>
      <c r="J1033" s="81" t="s">
        <v>2833</v>
      </c>
      <c r="K1033" s="81">
        <v>415410</v>
      </c>
      <c r="L1033" s="81">
        <v>0</v>
      </c>
      <c r="M1033" s="81">
        <v>49717652</v>
      </c>
      <c r="N1033" s="81">
        <v>49717652</v>
      </c>
      <c r="O1033" s="81">
        <v>49302242</v>
      </c>
      <c r="P1033" s="81">
        <v>49717652</v>
      </c>
      <c r="Q1033" s="81">
        <v>49302242</v>
      </c>
      <c r="R1033" s="81">
        <v>49717652</v>
      </c>
      <c r="S1033" s="81">
        <v>49302242</v>
      </c>
    </row>
    <row r="1034" spans="1:19" x14ac:dyDescent="0.35">
      <c r="A1034" s="81" t="s">
        <v>1049</v>
      </c>
      <c r="B1034" s="81">
        <v>166</v>
      </c>
      <c r="C1034" s="81" t="s">
        <v>1729</v>
      </c>
      <c r="D1034" s="81" t="s">
        <v>6212</v>
      </c>
      <c r="E1034" s="81" t="s">
        <v>1874</v>
      </c>
      <c r="F1034" s="81">
        <v>4212422</v>
      </c>
      <c r="G1034" s="81">
        <v>4212422</v>
      </c>
      <c r="H1034" s="81">
        <v>4212422</v>
      </c>
      <c r="I1034" s="81" t="s">
        <v>2829</v>
      </c>
      <c r="J1034" s="81" t="s">
        <v>2833</v>
      </c>
      <c r="K1034" s="81">
        <v>65000</v>
      </c>
      <c r="L1034" s="81">
        <v>0</v>
      </c>
      <c r="M1034" s="81">
        <v>4277422</v>
      </c>
      <c r="N1034" s="81">
        <v>4277422</v>
      </c>
      <c r="O1034" s="81">
        <v>4212422</v>
      </c>
      <c r="P1034" s="81">
        <v>4277422</v>
      </c>
      <c r="Q1034" s="81">
        <v>4212422</v>
      </c>
      <c r="R1034" s="81">
        <v>4277422</v>
      </c>
      <c r="S1034" s="81">
        <v>4212422</v>
      </c>
    </row>
    <row r="1035" spans="1:19" x14ac:dyDescent="0.35">
      <c r="A1035" s="81" t="s">
        <v>1050</v>
      </c>
      <c r="B1035" s="81">
        <v>166</v>
      </c>
      <c r="C1035" s="81" t="s">
        <v>1729</v>
      </c>
      <c r="D1035" s="81" t="s">
        <v>6333</v>
      </c>
      <c r="E1035" s="81" t="s">
        <v>2575</v>
      </c>
      <c r="F1035" s="81">
        <v>490823623</v>
      </c>
      <c r="G1035" s="81">
        <v>515919051</v>
      </c>
      <c r="H1035" s="81">
        <v>490823623</v>
      </c>
      <c r="I1035" s="81" t="s">
        <v>2829</v>
      </c>
      <c r="J1035" s="81" t="s">
        <v>2833</v>
      </c>
      <c r="K1035" s="81">
        <v>15887040</v>
      </c>
      <c r="L1035" s="81">
        <v>0</v>
      </c>
      <c r="M1035" s="81">
        <v>506710663</v>
      </c>
      <c r="N1035" s="81">
        <v>506710663</v>
      </c>
      <c r="O1035" s="81">
        <v>490823623</v>
      </c>
      <c r="P1035" s="81">
        <v>506710663</v>
      </c>
      <c r="Q1035" s="81">
        <v>490823623</v>
      </c>
      <c r="R1035" s="81">
        <v>506710663</v>
      </c>
      <c r="S1035" s="81">
        <v>490823623</v>
      </c>
    </row>
    <row r="1036" spans="1:19" x14ac:dyDescent="0.35">
      <c r="A1036" s="81" t="s">
        <v>1051</v>
      </c>
      <c r="B1036" s="81">
        <v>166</v>
      </c>
      <c r="C1036" s="81" t="s">
        <v>1729</v>
      </c>
      <c r="D1036" s="81" t="s">
        <v>6334</v>
      </c>
      <c r="E1036" s="81" t="s">
        <v>2576</v>
      </c>
      <c r="F1036" s="81">
        <v>192177392</v>
      </c>
      <c r="G1036" s="81">
        <v>182771609</v>
      </c>
      <c r="H1036" s="81">
        <v>192177392</v>
      </c>
      <c r="I1036" s="81" t="s">
        <v>2829</v>
      </c>
      <c r="J1036" s="81" t="s">
        <v>2833</v>
      </c>
      <c r="K1036" s="81">
        <v>2269089</v>
      </c>
      <c r="L1036" s="81">
        <v>0</v>
      </c>
      <c r="M1036" s="81">
        <v>194446481</v>
      </c>
      <c r="N1036" s="81">
        <v>194446481</v>
      </c>
      <c r="O1036" s="81">
        <v>192177392</v>
      </c>
      <c r="P1036" s="81">
        <v>194446481</v>
      </c>
      <c r="Q1036" s="81">
        <v>192177392</v>
      </c>
      <c r="R1036" s="81">
        <v>194446481</v>
      </c>
      <c r="S1036" s="81">
        <v>192177392</v>
      </c>
    </row>
    <row r="1037" spans="1:19" x14ac:dyDescent="0.35">
      <c r="A1037" s="81" t="s">
        <v>1052</v>
      </c>
      <c r="B1037" s="81">
        <v>166</v>
      </c>
      <c r="C1037" s="81" t="s">
        <v>1729</v>
      </c>
      <c r="D1037" s="81" t="s">
        <v>6335</v>
      </c>
      <c r="E1037" s="81" t="s">
        <v>2577</v>
      </c>
      <c r="F1037" s="81">
        <v>144127732</v>
      </c>
      <c r="G1037" s="81">
        <v>142096390</v>
      </c>
      <c r="H1037" s="81">
        <v>144127732</v>
      </c>
      <c r="I1037" s="81" t="s">
        <v>2829</v>
      </c>
      <c r="J1037" s="81" t="s">
        <v>2833</v>
      </c>
      <c r="K1037" s="81">
        <v>3991609</v>
      </c>
      <c r="L1037" s="81">
        <v>0</v>
      </c>
      <c r="M1037" s="81">
        <v>148119341</v>
      </c>
      <c r="N1037" s="81">
        <v>148119341</v>
      </c>
      <c r="O1037" s="81">
        <v>144127732</v>
      </c>
      <c r="P1037" s="81">
        <v>148119341</v>
      </c>
      <c r="Q1037" s="81">
        <v>144127732</v>
      </c>
      <c r="R1037" s="81">
        <v>148119341</v>
      </c>
      <c r="S1037" s="81">
        <v>144127732</v>
      </c>
    </row>
    <row r="1038" spans="1:19" x14ac:dyDescent="0.35">
      <c r="A1038" s="81" t="s">
        <v>1053</v>
      </c>
      <c r="B1038" s="81">
        <v>166</v>
      </c>
      <c r="C1038" s="81" t="s">
        <v>1729</v>
      </c>
      <c r="D1038" s="81" t="s">
        <v>6336</v>
      </c>
      <c r="E1038" s="81" t="s">
        <v>2578</v>
      </c>
      <c r="F1038" s="81">
        <v>593808355</v>
      </c>
      <c r="G1038" s="81">
        <v>645105085</v>
      </c>
      <c r="H1038" s="81">
        <v>645105085</v>
      </c>
      <c r="I1038" s="81" t="s">
        <v>2830</v>
      </c>
      <c r="J1038" s="81" t="s">
        <v>2836</v>
      </c>
      <c r="K1038" s="81">
        <v>18849887</v>
      </c>
      <c r="L1038" s="81">
        <v>0</v>
      </c>
      <c r="M1038" s="81">
        <v>663954972</v>
      </c>
      <c r="N1038" s="81">
        <v>663954972</v>
      </c>
      <c r="O1038" s="81">
        <v>645105085</v>
      </c>
      <c r="P1038" s="81">
        <v>663954972</v>
      </c>
      <c r="Q1038" s="81">
        <v>645105085</v>
      </c>
      <c r="R1038" s="81">
        <v>663954972</v>
      </c>
      <c r="S1038" s="81">
        <v>645105085</v>
      </c>
    </row>
    <row r="1039" spans="1:19" x14ac:dyDescent="0.35">
      <c r="A1039" s="81" t="s">
        <v>1054</v>
      </c>
      <c r="B1039" s="81">
        <v>166</v>
      </c>
      <c r="C1039" s="81" t="s">
        <v>1729</v>
      </c>
      <c r="D1039" s="81" t="s">
        <v>6337</v>
      </c>
      <c r="E1039" s="81" t="s">
        <v>2579</v>
      </c>
      <c r="F1039" s="81">
        <v>200099408</v>
      </c>
      <c r="G1039" s="81">
        <v>207573199</v>
      </c>
      <c r="H1039" s="81">
        <v>200099408</v>
      </c>
      <c r="I1039" s="81" t="s">
        <v>2829</v>
      </c>
      <c r="J1039" s="81" t="s">
        <v>2833</v>
      </c>
      <c r="K1039" s="81">
        <v>6658465</v>
      </c>
      <c r="L1039" s="81">
        <v>0</v>
      </c>
      <c r="M1039" s="81">
        <v>206757873</v>
      </c>
      <c r="N1039" s="81">
        <v>206757873</v>
      </c>
      <c r="O1039" s="81">
        <v>200099408</v>
      </c>
      <c r="P1039" s="81">
        <v>206757873</v>
      </c>
      <c r="Q1039" s="81">
        <v>200099408</v>
      </c>
      <c r="R1039" s="81">
        <v>206757873</v>
      </c>
      <c r="S1039" s="81">
        <v>200099408</v>
      </c>
    </row>
    <row r="1040" spans="1:19" x14ac:dyDescent="0.35">
      <c r="A1040" s="81" t="s">
        <v>1055</v>
      </c>
      <c r="B1040" s="81">
        <v>166</v>
      </c>
      <c r="C1040" s="81" t="s">
        <v>1729</v>
      </c>
      <c r="D1040" s="81" t="s">
        <v>6339</v>
      </c>
      <c r="E1040" s="81" t="s">
        <v>2580</v>
      </c>
      <c r="F1040" s="81">
        <v>42813142</v>
      </c>
      <c r="G1040" s="81">
        <v>55622859</v>
      </c>
      <c r="H1040" s="81">
        <v>42813142</v>
      </c>
      <c r="I1040" s="81" t="s">
        <v>2829</v>
      </c>
      <c r="J1040" s="81" t="s">
        <v>2833</v>
      </c>
      <c r="K1040" s="81">
        <v>1232826</v>
      </c>
      <c r="L1040" s="81">
        <v>0</v>
      </c>
      <c r="M1040" s="81">
        <v>44045968</v>
      </c>
      <c r="N1040" s="81">
        <v>44045968</v>
      </c>
      <c r="O1040" s="81">
        <v>42813142</v>
      </c>
      <c r="P1040" s="81">
        <v>44045968</v>
      </c>
      <c r="Q1040" s="81">
        <v>42813142</v>
      </c>
      <c r="R1040" s="81">
        <v>44045968</v>
      </c>
      <c r="S1040" s="81">
        <v>42813142</v>
      </c>
    </row>
    <row r="1041" spans="1:19" x14ac:dyDescent="0.35">
      <c r="A1041" s="81" t="s">
        <v>1056</v>
      </c>
      <c r="B1041" s="81">
        <v>167</v>
      </c>
      <c r="C1041" s="81" t="s">
        <v>1730</v>
      </c>
      <c r="D1041" s="81" t="s">
        <v>5429</v>
      </c>
      <c r="E1041" s="81" t="s">
        <v>1966</v>
      </c>
      <c r="F1041" s="81">
        <v>4837494</v>
      </c>
      <c r="G1041" s="81">
        <v>4837494</v>
      </c>
      <c r="H1041" s="81">
        <v>4837494</v>
      </c>
      <c r="I1041" s="81" t="s">
        <v>2829</v>
      </c>
      <c r="J1041" s="81" t="s">
        <v>2833</v>
      </c>
      <c r="K1041" s="81">
        <v>120000</v>
      </c>
      <c r="L1041" s="81">
        <v>0</v>
      </c>
      <c r="M1041" s="81">
        <v>4957494</v>
      </c>
      <c r="N1041" s="81">
        <v>4957494</v>
      </c>
      <c r="O1041" s="81">
        <v>4837494</v>
      </c>
      <c r="P1041" s="81">
        <v>4957494</v>
      </c>
      <c r="Q1041" s="81">
        <v>4837494</v>
      </c>
      <c r="R1041" s="81">
        <v>4957494</v>
      </c>
      <c r="S1041" s="81">
        <v>4837494</v>
      </c>
    </row>
    <row r="1042" spans="1:19" x14ac:dyDescent="0.35">
      <c r="A1042" s="81" t="s">
        <v>1057</v>
      </c>
      <c r="B1042" s="81">
        <v>167</v>
      </c>
      <c r="C1042" s="81" t="s">
        <v>1730</v>
      </c>
      <c r="D1042" s="81" t="s">
        <v>5431</v>
      </c>
      <c r="E1042" s="81" t="s">
        <v>1967</v>
      </c>
      <c r="F1042" s="81">
        <v>4252510</v>
      </c>
      <c r="G1042" s="81">
        <v>4252510</v>
      </c>
      <c r="H1042" s="81">
        <v>4252510</v>
      </c>
      <c r="I1042" s="81" t="s">
        <v>2829</v>
      </c>
      <c r="J1042" s="81" t="s">
        <v>2833</v>
      </c>
      <c r="K1042" s="81">
        <v>176900</v>
      </c>
      <c r="L1042" s="81">
        <v>0</v>
      </c>
      <c r="M1042" s="81">
        <v>4429410</v>
      </c>
      <c r="N1042" s="81">
        <v>4429410</v>
      </c>
      <c r="O1042" s="81">
        <v>4252510</v>
      </c>
      <c r="P1042" s="81">
        <v>4429410</v>
      </c>
      <c r="Q1042" s="81">
        <v>4252510</v>
      </c>
      <c r="R1042" s="81">
        <v>4429410</v>
      </c>
      <c r="S1042" s="81">
        <v>4252510</v>
      </c>
    </row>
    <row r="1043" spans="1:19" x14ac:dyDescent="0.35">
      <c r="A1043" s="81" t="s">
        <v>1058</v>
      </c>
      <c r="B1043" s="81">
        <v>167</v>
      </c>
      <c r="C1043" s="81" t="s">
        <v>1730</v>
      </c>
      <c r="D1043" s="81" t="s">
        <v>5556</v>
      </c>
      <c r="E1043" s="81" t="s">
        <v>2080</v>
      </c>
      <c r="F1043" s="81">
        <v>72660</v>
      </c>
      <c r="G1043" s="81">
        <v>72660</v>
      </c>
      <c r="H1043" s="81">
        <v>72660</v>
      </c>
      <c r="I1043" s="81" t="s">
        <v>2829</v>
      </c>
      <c r="J1043" s="81" t="s">
        <v>2833</v>
      </c>
      <c r="K1043" s="81">
        <v>0</v>
      </c>
      <c r="L1043" s="81">
        <v>0</v>
      </c>
      <c r="M1043" s="81">
        <v>72660</v>
      </c>
      <c r="N1043" s="81">
        <v>72660</v>
      </c>
      <c r="O1043" s="81">
        <v>72660</v>
      </c>
      <c r="P1043" s="81">
        <v>72660</v>
      </c>
      <c r="Q1043" s="81">
        <v>72660</v>
      </c>
      <c r="R1043" s="81">
        <v>72660</v>
      </c>
      <c r="S1043" s="81">
        <v>72660</v>
      </c>
    </row>
    <row r="1044" spans="1:19" x14ac:dyDescent="0.35">
      <c r="A1044" s="81" t="s">
        <v>1059</v>
      </c>
      <c r="B1044" s="81">
        <v>167</v>
      </c>
      <c r="C1044" s="81" t="s">
        <v>1730</v>
      </c>
      <c r="D1044" s="81" t="s">
        <v>5887</v>
      </c>
      <c r="E1044" s="81" t="s">
        <v>2087</v>
      </c>
      <c r="F1044" s="81">
        <v>2054801</v>
      </c>
      <c r="G1044" s="81">
        <v>2054801</v>
      </c>
      <c r="H1044" s="81">
        <v>2054801</v>
      </c>
      <c r="I1044" s="81" t="s">
        <v>2829</v>
      </c>
      <c r="J1044" s="81" t="s">
        <v>2833</v>
      </c>
      <c r="K1044" s="81">
        <v>50000</v>
      </c>
      <c r="L1044" s="81">
        <v>0</v>
      </c>
      <c r="M1044" s="81">
        <v>2104801</v>
      </c>
      <c r="N1044" s="81">
        <v>2104801</v>
      </c>
      <c r="O1044" s="81">
        <v>2054801</v>
      </c>
      <c r="P1044" s="81">
        <v>2104801</v>
      </c>
      <c r="Q1044" s="81">
        <v>2054801</v>
      </c>
      <c r="R1044" s="81">
        <v>2104801</v>
      </c>
      <c r="S1044" s="81">
        <v>2054801</v>
      </c>
    </row>
    <row r="1045" spans="1:19" x14ac:dyDescent="0.35">
      <c r="A1045" s="81" t="s">
        <v>1060</v>
      </c>
      <c r="B1045" s="81">
        <v>167</v>
      </c>
      <c r="C1045" s="81" t="s">
        <v>1730</v>
      </c>
      <c r="D1045" s="81" t="s">
        <v>6194</v>
      </c>
      <c r="E1045" s="81" t="s">
        <v>2518</v>
      </c>
      <c r="F1045" s="81">
        <v>24757572</v>
      </c>
      <c r="G1045" s="81">
        <v>24440314</v>
      </c>
      <c r="H1045" s="81">
        <v>24757572</v>
      </c>
      <c r="I1045" s="81" t="s">
        <v>2829</v>
      </c>
      <c r="J1045" s="81" t="s">
        <v>2833</v>
      </c>
      <c r="K1045" s="81">
        <v>223815</v>
      </c>
      <c r="L1045" s="81">
        <v>0</v>
      </c>
      <c r="M1045" s="81">
        <v>24981387</v>
      </c>
      <c r="N1045" s="81">
        <v>24981387</v>
      </c>
      <c r="O1045" s="81">
        <v>24757572</v>
      </c>
      <c r="P1045" s="81">
        <v>24981387</v>
      </c>
      <c r="Q1045" s="81">
        <v>24757572</v>
      </c>
      <c r="R1045" s="81">
        <v>24981387</v>
      </c>
      <c r="S1045" s="81">
        <v>24757572</v>
      </c>
    </row>
    <row r="1046" spans="1:19" x14ac:dyDescent="0.35">
      <c r="A1046" s="81" t="s">
        <v>1061</v>
      </c>
      <c r="B1046" s="81">
        <v>167</v>
      </c>
      <c r="C1046" s="81" t="s">
        <v>1730</v>
      </c>
      <c r="D1046" s="81" t="s">
        <v>6342</v>
      </c>
      <c r="E1046" s="81" t="s">
        <v>2316</v>
      </c>
      <c r="F1046" s="81">
        <v>318540983</v>
      </c>
      <c r="G1046" s="81">
        <v>320446543</v>
      </c>
      <c r="H1046" s="81">
        <v>318540983</v>
      </c>
      <c r="I1046" s="81" t="s">
        <v>2829</v>
      </c>
      <c r="J1046" s="81" t="s">
        <v>2833</v>
      </c>
      <c r="K1046" s="81">
        <v>8883320</v>
      </c>
      <c r="L1046" s="81">
        <v>0</v>
      </c>
      <c r="M1046" s="81">
        <v>327424303</v>
      </c>
      <c r="N1046" s="81">
        <v>327424303</v>
      </c>
      <c r="O1046" s="81">
        <v>318540983</v>
      </c>
      <c r="P1046" s="81">
        <v>381230893</v>
      </c>
      <c r="Q1046" s="81">
        <v>372347573</v>
      </c>
      <c r="R1046" s="81">
        <v>381230893</v>
      </c>
      <c r="S1046" s="81">
        <v>372347573</v>
      </c>
    </row>
    <row r="1047" spans="1:19" x14ac:dyDescent="0.35">
      <c r="A1047" s="81" t="s">
        <v>1062</v>
      </c>
      <c r="B1047" s="81">
        <v>167</v>
      </c>
      <c r="C1047" s="81" t="s">
        <v>1730</v>
      </c>
      <c r="D1047" s="81" t="s">
        <v>6345</v>
      </c>
      <c r="E1047" s="81" t="s">
        <v>1971</v>
      </c>
      <c r="F1047" s="81">
        <v>132577985</v>
      </c>
      <c r="G1047" s="81">
        <v>132053008</v>
      </c>
      <c r="H1047" s="81">
        <v>132577985</v>
      </c>
      <c r="I1047" s="81" t="s">
        <v>2829</v>
      </c>
      <c r="J1047" s="81" t="s">
        <v>2833</v>
      </c>
      <c r="K1047" s="81">
        <v>2180610</v>
      </c>
      <c r="L1047" s="81">
        <v>0</v>
      </c>
      <c r="M1047" s="81">
        <v>134758595</v>
      </c>
      <c r="N1047" s="81">
        <v>134758595</v>
      </c>
      <c r="O1047" s="81">
        <v>132577985</v>
      </c>
      <c r="P1047" s="81">
        <v>134758595</v>
      </c>
      <c r="Q1047" s="81">
        <v>132577985</v>
      </c>
      <c r="R1047" s="81">
        <v>134758595</v>
      </c>
      <c r="S1047" s="81">
        <v>132577985</v>
      </c>
    </row>
    <row r="1048" spans="1:19" x14ac:dyDescent="0.35">
      <c r="A1048" s="81" t="s">
        <v>1063</v>
      </c>
      <c r="B1048" s="81">
        <v>167</v>
      </c>
      <c r="C1048" s="81" t="s">
        <v>1730</v>
      </c>
      <c r="D1048" s="81" t="s">
        <v>6347</v>
      </c>
      <c r="E1048" s="81" t="s">
        <v>2088</v>
      </c>
      <c r="F1048" s="81">
        <v>46655672</v>
      </c>
      <c r="G1048" s="81">
        <v>46748243</v>
      </c>
      <c r="H1048" s="81">
        <v>46655672</v>
      </c>
      <c r="I1048" s="81" t="s">
        <v>2829</v>
      </c>
      <c r="J1048" s="81" t="s">
        <v>2833</v>
      </c>
      <c r="K1048" s="81">
        <v>1121200</v>
      </c>
      <c r="L1048" s="81">
        <v>0</v>
      </c>
      <c r="M1048" s="81">
        <v>47776872</v>
      </c>
      <c r="N1048" s="81">
        <v>47776872</v>
      </c>
      <c r="O1048" s="81">
        <v>46655672</v>
      </c>
      <c r="P1048" s="81">
        <v>152020272</v>
      </c>
      <c r="Q1048" s="81">
        <v>150899072</v>
      </c>
      <c r="R1048" s="81">
        <v>152020272</v>
      </c>
      <c r="S1048" s="81">
        <v>150899072</v>
      </c>
    </row>
    <row r="1049" spans="1:19" x14ac:dyDescent="0.35">
      <c r="A1049" s="81" t="s">
        <v>1064</v>
      </c>
      <c r="B1049" s="81">
        <v>168</v>
      </c>
      <c r="C1049" s="81" t="s">
        <v>1731</v>
      </c>
      <c r="D1049" s="81" t="s">
        <v>6045</v>
      </c>
      <c r="E1049" s="81" t="s">
        <v>2429</v>
      </c>
      <c r="F1049" s="81">
        <v>3149558</v>
      </c>
      <c r="G1049" s="81">
        <v>3149558</v>
      </c>
      <c r="H1049" s="81">
        <v>3149558</v>
      </c>
      <c r="I1049" s="81" t="s">
        <v>2829</v>
      </c>
      <c r="J1049" s="81" t="s">
        <v>2833</v>
      </c>
      <c r="K1049" s="81">
        <v>0</v>
      </c>
      <c r="L1049" s="81">
        <v>0</v>
      </c>
      <c r="M1049" s="81">
        <v>3149558</v>
      </c>
      <c r="N1049" s="81">
        <v>3149558</v>
      </c>
      <c r="O1049" s="81">
        <v>3149558</v>
      </c>
      <c r="P1049" s="81">
        <v>3149558</v>
      </c>
      <c r="Q1049" s="81">
        <v>3149558</v>
      </c>
      <c r="R1049" s="81">
        <v>3149558</v>
      </c>
      <c r="S1049" s="81">
        <v>3149558</v>
      </c>
    </row>
    <row r="1050" spans="1:19" x14ac:dyDescent="0.35">
      <c r="A1050" s="81" t="s">
        <v>1065</v>
      </c>
      <c r="B1050" s="81">
        <v>168</v>
      </c>
      <c r="C1050" s="81" t="s">
        <v>1731</v>
      </c>
      <c r="D1050" s="81" t="s">
        <v>6348</v>
      </c>
      <c r="E1050" s="81" t="s">
        <v>2581</v>
      </c>
      <c r="F1050" s="81">
        <v>422059799</v>
      </c>
      <c r="G1050" s="81">
        <v>431481878</v>
      </c>
      <c r="H1050" s="81">
        <v>422059799</v>
      </c>
      <c r="I1050" s="81" t="s">
        <v>2829</v>
      </c>
      <c r="J1050" s="81" t="s">
        <v>2833</v>
      </c>
      <c r="K1050" s="81">
        <v>10122237</v>
      </c>
      <c r="L1050" s="81">
        <v>0</v>
      </c>
      <c r="M1050" s="81">
        <v>432182036</v>
      </c>
      <c r="N1050" s="81">
        <v>432182036</v>
      </c>
      <c r="O1050" s="81">
        <v>422059799</v>
      </c>
      <c r="P1050" s="81">
        <v>432182036</v>
      </c>
      <c r="Q1050" s="81">
        <v>422059799</v>
      </c>
      <c r="R1050" s="81">
        <v>432182036</v>
      </c>
      <c r="S1050" s="81">
        <v>422059799</v>
      </c>
    </row>
    <row r="1051" spans="1:19" x14ac:dyDescent="0.35">
      <c r="A1051" s="81" t="s">
        <v>1066</v>
      </c>
      <c r="B1051" s="81">
        <v>168</v>
      </c>
      <c r="C1051" s="81" t="s">
        <v>1731</v>
      </c>
      <c r="D1051" s="81" t="s">
        <v>6350</v>
      </c>
      <c r="E1051" s="81" t="s">
        <v>2582</v>
      </c>
      <c r="F1051" s="81">
        <v>169548335</v>
      </c>
      <c r="G1051" s="81">
        <v>166960191</v>
      </c>
      <c r="H1051" s="81">
        <v>169548335</v>
      </c>
      <c r="I1051" s="81" t="s">
        <v>2829</v>
      </c>
      <c r="J1051" s="81" t="s">
        <v>2833</v>
      </c>
      <c r="K1051" s="81">
        <v>1917683</v>
      </c>
      <c r="L1051" s="81">
        <v>0</v>
      </c>
      <c r="M1051" s="81">
        <v>171466018</v>
      </c>
      <c r="N1051" s="81">
        <v>171466018</v>
      </c>
      <c r="O1051" s="81">
        <v>169548335</v>
      </c>
      <c r="P1051" s="81">
        <v>171466018</v>
      </c>
      <c r="Q1051" s="81">
        <v>169548335</v>
      </c>
      <c r="R1051" s="81">
        <v>171466018</v>
      </c>
      <c r="S1051" s="81">
        <v>169548335</v>
      </c>
    </row>
    <row r="1052" spans="1:19" x14ac:dyDescent="0.35">
      <c r="A1052" s="81" t="s">
        <v>1067</v>
      </c>
      <c r="B1052" s="81">
        <v>168</v>
      </c>
      <c r="C1052" s="81" t="s">
        <v>1731</v>
      </c>
      <c r="D1052" s="81" t="s">
        <v>6351</v>
      </c>
      <c r="E1052" s="81" t="s">
        <v>2583</v>
      </c>
      <c r="F1052" s="81">
        <v>251100379</v>
      </c>
      <c r="G1052" s="81">
        <v>247422531</v>
      </c>
      <c r="H1052" s="81">
        <v>251100379</v>
      </c>
      <c r="I1052" s="81" t="s">
        <v>2829</v>
      </c>
      <c r="J1052" s="81" t="s">
        <v>2833</v>
      </c>
      <c r="K1052" s="81">
        <v>2104875</v>
      </c>
      <c r="L1052" s="81">
        <v>0</v>
      </c>
      <c r="M1052" s="81">
        <v>253205254</v>
      </c>
      <c r="N1052" s="81">
        <v>253205254</v>
      </c>
      <c r="O1052" s="81">
        <v>251100379</v>
      </c>
      <c r="P1052" s="81">
        <v>253205254</v>
      </c>
      <c r="Q1052" s="81">
        <v>251100379</v>
      </c>
      <c r="R1052" s="81">
        <v>253205254</v>
      </c>
      <c r="S1052" s="81">
        <v>251100379</v>
      </c>
    </row>
    <row r="1053" spans="1:19" x14ac:dyDescent="0.35">
      <c r="A1053" s="81" t="s">
        <v>1068</v>
      </c>
      <c r="B1053" s="81">
        <v>168</v>
      </c>
      <c r="C1053" s="81" t="s">
        <v>1731</v>
      </c>
      <c r="D1053" s="81" t="s">
        <v>6408</v>
      </c>
      <c r="E1053" s="81" t="s">
        <v>2231</v>
      </c>
      <c r="F1053" s="81">
        <v>6716781</v>
      </c>
      <c r="G1053" s="81">
        <v>6716781</v>
      </c>
      <c r="H1053" s="81">
        <v>6716781</v>
      </c>
      <c r="I1053" s="81" t="s">
        <v>2829</v>
      </c>
      <c r="J1053" s="81" t="s">
        <v>2833</v>
      </c>
      <c r="K1053" s="81">
        <v>20000</v>
      </c>
      <c r="L1053" s="81">
        <v>0</v>
      </c>
      <c r="M1053" s="81">
        <v>6736781</v>
      </c>
      <c r="N1053" s="81">
        <v>6736781</v>
      </c>
      <c r="O1053" s="81">
        <v>6716781</v>
      </c>
      <c r="P1053" s="81">
        <v>6736781</v>
      </c>
      <c r="Q1053" s="81">
        <v>6716781</v>
      </c>
      <c r="R1053" s="81">
        <v>6736781</v>
      </c>
      <c r="S1053" s="81">
        <v>6716781</v>
      </c>
    </row>
    <row r="1054" spans="1:19" x14ac:dyDescent="0.35">
      <c r="A1054" s="81" t="s">
        <v>1069</v>
      </c>
      <c r="B1054" s="81">
        <v>168</v>
      </c>
      <c r="C1054" s="81" t="s">
        <v>1731</v>
      </c>
      <c r="D1054" s="81" t="s">
        <v>6571</v>
      </c>
      <c r="E1054" s="81" t="s">
        <v>2584</v>
      </c>
      <c r="F1054" s="81">
        <v>5424501</v>
      </c>
      <c r="G1054" s="81">
        <v>5424501</v>
      </c>
      <c r="H1054" s="81">
        <v>5424501</v>
      </c>
      <c r="I1054" s="81" t="s">
        <v>2829</v>
      </c>
      <c r="J1054" s="81" t="s">
        <v>2833</v>
      </c>
      <c r="K1054" s="81">
        <v>36259</v>
      </c>
      <c r="L1054" s="81">
        <v>0</v>
      </c>
      <c r="M1054" s="81">
        <v>5460760</v>
      </c>
      <c r="N1054" s="81">
        <v>5460760</v>
      </c>
      <c r="O1054" s="81">
        <v>5424501</v>
      </c>
      <c r="P1054" s="81">
        <v>5460760</v>
      </c>
      <c r="Q1054" s="81">
        <v>5424501</v>
      </c>
      <c r="R1054" s="81">
        <v>5460760</v>
      </c>
      <c r="S1054" s="81">
        <v>5424501</v>
      </c>
    </row>
    <row r="1055" spans="1:19" x14ac:dyDescent="0.35">
      <c r="A1055" s="81" t="s">
        <v>1070</v>
      </c>
      <c r="B1055" s="81">
        <v>169</v>
      </c>
      <c r="C1055" s="81" t="s">
        <v>1732</v>
      </c>
      <c r="D1055" s="81" t="s">
        <v>6354</v>
      </c>
      <c r="E1055" s="81" t="s">
        <v>2038</v>
      </c>
      <c r="F1055" s="81">
        <v>1008163632</v>
      </c>
      <c r="G1055" s="81">
        <v>1008163632</v>
      </c>
      <c r="H1055" s="81">
        <v>1008163632</v>
      </c>
      <c r="I1055" s="81" t="s">
        <v>2829</v>
      </c>
      <c r="J1055" s="81" t="s">
        <v>2832</v>
      </c>
      <c r="K1055" s="81">
        <v>23577473</v>
      </c>
      <c r="L1055" s="81">
        <v>0</v>
      </c>
      <c r="M1055" s="81">
        <v>1031741105</v>
      </c>
      <c r="N1055" s="81">
        <v>1031741105</v>
      </c>
      <c r="O1055" s="81">
        <v>1008163632</v>
      </c>
      <c r="P1055" s="81">
        <v>1031741105</v>
      </c>
      <c r="Q1055" s="81">
        <v>1008163632</v>
      </c>
      <c r="R1055" s="81">
        <v>1031741105</v>
      </c>
      <c r="S1055" s="81">
        <v>1008163632</v>
      </c>
    </row>
    <row r="1056" spans="1:19" x14ac:dyDescent="0.35">
      <c r="A1056" s="81" t="s">
        <v>1071</v>
      </c>
      <c r="B1056" s="81">
        <v>169</v>
      </c>
      <c r="C1056" s="81" t="s">
        <v>1732</v>
      </c>
      <c r="D1056" s="81" t="s">
        <v>6355</v>
      </c>
      <c r="E1056" s="81" t="s">
        <v>2585</v>
      </c>
      <c r="F1056" s="81">
        <v>305422962</v>
      </c>
      <c r="G1056" s="81">
        <v>305422962</v>
      </c>
      <c r="H1056" s="81">
        <v>305422962</v>
      </c>
      <c r="I1056" s="81" t="s">
        <v>2829</v>
      </c>
      <c r="J1056" s="81" t="s">
        <v>2832</v>
      </c>
      <c r="K1056" s="81">
        <v>9857120</v>
      </c>
      <c r="L1056" s="81">
        <v>0</v>
      </c>
      <c r="M1056" s="81">
        <v>315280082</v>
      </c>
      <c r="N1056" s="81">
        <v>315280082</v>
      </c>
      <c r="O1056" s="81">
        <v>305422962</v>
      </c>
      <c r="P1056" s="81">
        <v>315280082</v>
      </c>
      <c r="Q1056" s="81">
        <v>305422962</v>
      </c>
      <c r="R1056" s="81">
        <v>315280082</v>
      </c>
      <c r="S1056" s="81">
        <v>305422962</v>
      </c>
    </row>
    <row r="1057" spans="1:19" x14ac:dyDescent="0.35">
      <c r="A1057" s="81" t="s">
        <v>1072</v>
      </c>
      <c r="B1057" s="81">
        <v>169</v>
      </c>
      <c r="C1057" s="81" t="s">
        <v>1732</v>
      </c>
      <c r="D1057" s="81" t="s">
        <v>6357</v>
      </c>
      <c r="E1057" s="81" t="s">
        <v>2039</v>
      </c>
      <c r="F1057" s="81">
        <v>142350635</v>
      </c>
      <c r="G1057" s="81">
        <v>142350635</v>
      </c>
      <c r="H1057" s="81">
        <v>142350635</v>
      </c>
      <c r="I1057" s="81" t="s">
        <v>2829</v>
      </c>
      <c r="J1057" s="81" t="s">
        <v>2832</v>
      </c>
      <c r="K1057" s="81">
        <v>1643790</v>
      </c>
      <c r="L1057" s="81">
        <v>0</v>
      </c>
      <c r="M1057" s="81">
        <v>143994425</v>
      </c>
      <c r="N1057" s="81">
        <v>143994425</v>
      </c>
      <c r="O1057" s="81">
        <v>142350635</v>
      </c>
      <c r="P1057" s="81">
        <v>143994425</v>
      </c>
      <c r="Q1057" s="81">
        <v>142350635</v>
      </c>
      <c r="R1057" s="81">
        <v>143994425</v>
      </c>
      <c r="S1057" s="81">
        <v>142350635</v>
      </c>
    </row>
    <row r="1058" spans="1:19" x14ac:dyDescent="0.35">
      <c r="A1058" s="81" t="s">
        <v>1073</v>
      </c>
      <c r="B1058" s="81">
        <v>169</v>
      </c>
      <c r="C1058" s="81" t="s">
        <v>1732</v>
      </c>
      <c r="D1058" s="81" t="s">
        <v>6358</v>
      </c>
      <c r="E1058" s="81" t="s">
        <v>2586</v>
      </c>
      <c r="F1058" s="81">
        <v>40890916</v>
      </c>
      <c r="G1058" s="81">
        <v>40890916</v>
      </c>
      <c r="H1058" s="81">
        <v>40890916</v>
      </c>
      <c r="I1058" s="81" t="s">
        <v>2829</v>
      </c>
      <c r="J1058" s="81" t="s">
        <v>2832</v>
      </c>
      <c r="K1058" s="81">
        <v>1537220</v>
      </c>
      <c r="L1058" s="81">
        <v>0</v>
      </c>
      <c r="M1058" s="81">
        <v>42428136</v>
      </c>
      <c r="N1058" s="81">
        <v>42428136</v>
      </c>
      <c r="O1058" s="81">
        <v>40890916</v>
      </c>
      <c r="P1058" s="81">
        <v>42428136</v>
      </c>
      <c r="Q1058" s="81">
        <v>40890916</v>
      </c>
      <c r="R1058" s="81">
        <v>42428136</v>
      </c>
      <c r="S1058" s="81">
        <v>40890916</v>
      </c>
    </row>
    <row r="1059" spans="1:19" x14ac:dyDescent="0.35">
      <c r="A1059" s="81" t="s">
        <v>1074</v>
      </c>
      <c r="B1059" s="81">
        <v>169</v>
      </c>
      <c r="C1059" s="81" t="s">
        <v>1732</v>
      </c>
      <c r="D1059" s="81" t="s">
        <v>6359</v>
      </c>
      <c r="E1059" s="81" t="s">
        <v>2587</v>
      </c>
      <c r="F1059" s="81">
        <v>94761534</v>
      </c>
      <c r="G1059" s="81">
        <v>94761534</v>
      </c>
      <c r="H1059" s="81">
        <v>94761534</v>
      </c>
      <c r="I1059" s="81" t="s">
        <v>2829</v>
      </c>
      <c r="J1059" s="81" t="s">
        <v>2832</v>
      </c>
      <c r="K1059" s="81">
        <v>1557218</v>
      </c>
      <c r="L1059" s="81">
        <v>0</v>
      </c>
      <c r="M1059" s="81">
        <v>96318752</v>
      </c>
      <c r="N1059" s="81">
        <v>96318752</v>
      </c>
      <c r="O1059" s="81">
        <v>94761534</v>
      </c>
      <c r="P1059" s="81">
        <v>96318752</v>
      </c>
      <c r="Q1059" s="81">
        <v>94761534</v>
      </c>
      <c r="R1059" s="81">
        <v>96318752</v>
      </c>
      <c r="S1059" s="81">
        <v>94761534</v>
      </c>
    </row>
    <row r="1060" spans="1:19" x14ac:dyDescent="0.35">
      <c r="A1060" s="81" t="s">
        <v>1075</v>
      </c>
      <c r="B1060" s="81">
        <v>169</v>
      </c>
      <c r="C1060" s="81" t="s">
        <v>1732</v>
      </c>
      <c r="D1060" s="81" t="s">
        <v>6360</v>
      </c>
      <c r="E1060" s="81" t="s">
        <v>2588</v>
      </c>
      <c r="F1060" s="81">
        <v>189285085</v>
      </c>
      <c r="G1060" s="81">
        <v>189285085</v>
      </c>
      <c r="H1060" s="81">
        <v>189285085</v>
      </c>
      <c r="I1060" s="81" t="s">
        <v>2829</v>
      </c>
      <c r="J1060" s="81" t="s">
        <v>2832</v>
      </c>
      <c r="K1060" s="81">
        <v>2717843</v>
      </c>
      <c r="L1060" s="81">
        <v>0</v>
      </c>
      <c r="M1060" s="81">
        <v>192002928</v>
      </c>
      <c r="N1060" s="81">
        <v>192002928</v>
      </c>
      <c r="O1060" s="81">
        <v>189285085</v>
      </c>
      <c r="P1060" s="81">
        <v>192002928</v>
      </c>
      <c r="Q1060" s="81">
        <v>189285085</v>
      </c>
      <c r="R1060" s="81">
        <v>192002928</v>
      </c>
      <c r="S1060" s="81">
        <v>189285085</v>
      </c>
    </row>
    <row r="1061" spans="1:19" x14ac:dyDescent="0.35">
      <c r="A1061" s="81" t="s">
        <v>1076</v>
      </c>
      <c r="B1061" s="81">
        <v>169</v>
      </c>
      <c r="C1061" s="81" t="s">
        <v>1732</v>
      </c>
      <c r="D1061" s="81" t="s">
        <v>6362</v>
      </c>
      <c r="E1061" s="81" t="s">
        <v>2103</v>
      </c>
      <c r="F1061" s="81">
        <v>149172181</v>
      </c>
      <c r="G1061" s="81">
        <v>149172181</v>
      </c>
      <c r="H1061" s="81">
        <v>149172181</v>
      </c>
      <c r="I1061" s="81" t="s">
        <v>2829</v>
      </c>
      <c r="J1061" s="81" t="s">
        <v>2832</v>
      </c>
      <c r="K1061" s="81">
        <v>3405144</v>
      </c>
      <c r="L1061" s="81">
        <v>0</v>
      </c>
      <c r="M1061" s="81">
        <v>152577325</v>
      </c>
      <c r="N1061" s="81">
        <v>152577325</v>
      </c>
      <c r="O1061" s="81">
        <v>149172181</v>
      </c>
      <c r="P1061" s="81">
        <v>152577325</v>
      </c>
      <c r="Q1061" s="81">
        <v>149172181</v>
      </c>
      <c r="R1061" s="81">
        <v>152577325</v>
      </c>
      <c r="S1061" s="81">
        <v>149172181</v>
      </c>
    </row>
    <row r="1062" spans="1:19" x14ac:dyDescent="0.35">
      <c r="A1062" s="81" t="s">
        <v>1077</v>
      </c>
      <c r="B1062" s="81">
        <v>169</v>
      </c>
      <c r="C1062" s="81" t="s">
        <v>1732</v>
      </c>
      <c r="D1062" s="81" t="s">
        <v>6804</v>
      </c>
      <c r="E1062" s="81" t="s">
        <v>2589</v>
      </c>
      <c r="F1062" s="81">
        <v>33723341</v>
      </c>
      <c r="G1062" s="81">
        <v>33723341</v>
      </c>
      <c r="H1062" s="81">
        <v>33723341</v>
      </c>
      <c r="I1062" s="81" t="s">
        <v>2829</v>
      </c>
      <c r="J1062" s="81" t="s">
        <v>2832</v>
      </c>
      <c r="K1062" s="81">
        <v>550000</v>
      </c>
      <c r="L1062" s="81">
        <v>0</v>
      </c>
      <c r="M1062" s="81">
        <v>34273341</v>
      </c>
      <c r="N1062" s="81">
        <v>34273341</v>
      </c>
      <c r="O1062" s="81">
        <v>33723341</v>
      </c>
      <c r="P1062" s="81">
        <v>34273341</v>
      </c>
      <c r="Q1062" s="81">
        <v>33723341</v>
      </c>
      <c r="R1062" s="81">
        <v>34273341</v>
      </c>
      <c r="S1062" s="81">
        <v>33723341</v>
      </c>
    </row>
    <row r="1063" spans="1:19" x14ac:dyDescent="0.35">
      <c r="A1063" s="81" t="s">
        <v>1078</v>
      </c>
      <c r="B1063" s="81">
        <v>169</v>
      </c>
      <c r="C1063" s="81" t="s">
        <v>1732</v>
      </c>
      <c r="D1063" s="81" t="s">
        <v>6813</v>
      </c>
      <c r="E1063" s="81" t="s">
        <v>2104</v>
      </c>
      <c r="F1063" s="81">
        <v>1586250</v>
      </c>
      <c r="G1063" s="81">
        <v>1586250</v>
      </c>
      <c r="H1063" s="81">
        <v>1586250</v>
      </c>
      <c r="I1063" s="81" t="s">
        <v>2829</v>
      </c>
      <c r="J1063" s="81" t="s">
        <v>2832</v>
      </c>
      <c r="K1063" s="81">
        <v>0</v>
      </c>
      <c r="L1063" s="81">
        <v>0</v>
      </c>
      <c r="M1063" s="81">
        <v>1586250</v>
      </c>
      <c r="N1063" s="81">
        <v>1586250</v>
      </c>
      <c r="O1063" s="81">
        <v>1586250</v>
      </c>
      <c r="P1063" s="81">
        <v>1586250</v>
      </c>
      <c r="Q1063" s="81">
        <v>1586250</v>
      </c>
      <c r="R1063" s="81">
        <v>1586250</v>
      </c>
      <c r="S1063" s="81">
        <v>1586250</v>
      </c>
    </row>
    <row r="1064" spans="1:19" x14ac:dyDescent="0.35">
      <c r="A1064" s="81" t="s">
        <v>1079</v>
      </c>
      <c r="B1064" s="81">
        <v>170</v>
      </c>
      <c r="C1064" s="81" t="s">
        <v>1733</v>
      </c>
      <c r="D1064" s="81" t="s">
        <v>5861</v>
      </c>
      <c r="E1064" s="81" t="s">
        <v>2306</v>
      </c>
      <c r="F1064" s="81">
        <v>48291531</v>
      </c>
      <c r="G1064" s="81">
        <v>49005755</v>
      </c>
      <c r="H1064" s="81">
        <v>48291531</v>
      </c>
      <c r="I1064" s="81" t="s">
        <v>2829</v>
      </c>
      <c r="J1064" s="81" t="s">
        <v>2833</v>
      </c>
      <c r="K1064" s="81">
        <v>1114110</v>
      </c>
      <c r="L1064" s="81">
        <v>0</v>
      </c>
      <c r="M1064" s="81">
        <v>49405641</v>
      </c>
      <c r="N1064" s="81">
        <v>49405641</v>
      </c>
      <c r="O1064" s="81">
        <v>48291531</v>
      </c>
      <c r="P1064" s="81">
        <v>49405641</v>
      </c>
      <c r="Q1064" s="81">
        <v>48291531</v>
      </c>
      <c r="R1064" s="81">
        <v>49405641</v>
      </c>
      <c r="S1064" s="81">
        <v>48291531</v>
      </c>
    </row>
    <row r="1065" spans="1:19" x14ac:dyDescent="0.35">
      <c r="A1065" s="81" t="s">
        <v>1080</v>
      </c>
      <c r="B1065" s="81">
        <v>170</v>
      </c>
      <c r="C1065" s="81" t="s">
        <v>1733</v>
      </c>
      <c r="D1065" s="81" t="s">
        <v>5921</v>
      </c>
      <c r="E1065" s="81" t="s">
        <v>2336</v>
      </c>
      <c r="F1065" s="81">
        <v>0</v>
      </c>
      <c r="G1065" s="81">
        <v>0</v>
      </c>
      <c r="H1065" s="81">
        <v>0</v>
      </c>
      <c r="I1065" s="81" t="s">
        <v>2829</v>
      </c>
      <c r="J1065" s="81" t="s">
        <v>2833</v>
      </c>
      <c r="K1065" s="81">
        <v>0</v>
      </c>
      <c r="L1065" s="81">
        <v>0</v>
      </c>
      <c r="M1065" s="81">
        <v>0</v>
      </c>
      <c r="N1065" s="81">
        <v>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</row>
    <row r="1066" spans="1:19" x14ac:dyDescent="0.35">
      <c r="A1066" s="81" t="s">
        <v>1081</v>
      </c>
      <c r="B1066" s="81">
        <v>170</v>
      </c>
      <c r="C1066" s="81" t="s">
        <v>1733</v>
      </c>
      <c r="D1066" s="81" t="s">
        <v>5932</v>
      </c>
      <c r="E1066" s="81" t="s">
        <v>2341</v>
      </c>
      <c r="F1066" s="81">
        <v>1016440485</v>
      </c>
      <c r="G1066" s="81">
        <v>1016440485</v>
      </c>
      <c r="H1066" s="81">
        <v>1016440485</v>
      </c>
      <c r="I1066" s="81" t="s">
        <v>2829</v>
      </c>
      <c r="J1066" s="81" t="s">
        <v>2833</v>
      </c>
      <c r="K1066" s="81">
        <v>25206747</v>
      </c>
      <c r="L1066" s="81">
        <v>0</v>
      </c>
      <c r="M1066" s="81">
        <v>1041647232</v>
      </c>
      <c r="N1066" s="81">
        <v>1041647232</v>
      </c>
      <c r="O1066" s="81">
        <v>1016440485</v>
      </c>
      <c r="P1066" s="81">
        <v>1041647232</v>
      </c>
      <c r="Q1066" s="81">
        <v>1016440485</v>
      </c>
      <c r="R1066" s="81">
        <v>1041647232</v>
      </c>
      <c r="S1066" s="81">
        <v>1016440485</v>
      </c>
    </row>
    <row r="1067" spans="1:19" x14ac:dyDescent="0.35">
      <c r="A1067" s="81" t="s">
        <v>1082</v>
      </c>
      <c r="B1067" s="81">
        <v>170</v>
      </c>
      <c r="C1067" s="81" t="s">
        <v>1733</v>
      </c>
      <c r="D1067" s="81" t="s">
        <v>6225</v>
      </c>
      <c r="E1067" s="81" t="s">
        <v>2528</v>
      </c>
      <c r="F1067" s="81">
        <v>33698494</v>
      </c>
      <c r="G1067" s="81">
        <v>33698494</v>
      </c>
      <c r="H1067" s="81">
        <v>33698494</v>
      </c>
      <c r="I1067" s="81" t="s">
        <v>2829</v>
      </c>
      <c r="J1067" s="81" t="s">
        <v>2833</v>
      </c>
      <c r="K1067" s="81">
        <v>69880</v>
      </c>
      <c r="L1067" s="81">
        <v>0</v>
      </c>
      <c r="M1067" s="81">
        <v>33768374</v>
      </c>
      <c r="N1067" s="81">
        <v>33768374</v>
      </c>
      <c r="O1067" s="81">
        <v>33698494</v>
      </c>
      <c r="P1067" s="81">
        <v>33768374</v>
      </c>
      <c r="Q1067" s="81">
        <v>33698494</v>
      </c>
      <c r="R1067" s="81">
        <v>33768374</v>
      </c>
      <c r="S1067" s="81">
        <v>33698494</v>
      </c>
    </row>
    <row r="1068" spans="1:19" x14ac:dyDescent="0.35">
      <c r="A1068" s="81" t="s">
        <v>1083</v>
      </c>
      <c r="B1068" s="81">
        <v>170</v>
      </c>
      <c r="C1068" s="81" t="s">
        <v>1733</v>
      </c>
      <c r="D1068" s="81" t="s">
        <v>6363</v>
      </c>
      <c r="E1068" s="81" t="s">
        <v>2590</v>
      </c>
      <c r="F1068" s="81">
        <v>42513716676</v>
      </c>
      <c r="G1068" s="81">
        <v>45788782891</v>
      </c>
      <c r="H1068" s="81">
        <v>42513716676</v>
      </c>
      <c r="I1068" s="81" t="s">
        <v>2829</v>
      </c>
      <c r="J1068" s="81" t="s">
        <v>2834</v>
      </c>
      <c r="K1068" s="81">
        <v>714514595</v>
      </c>
      <c r="L1068" s="81">
        <v>0</v>
      </c>
      <c r="M1068" s="81">
        <v>43228231271</v>
      </c>
      <c r="N1068" s="81">
        <v>43228231271</v>
      </c>
      <c r="O1068" s="81">
        <v>42513716676</v>
      </c>
      <c r="P1068" s="81">
        <v>43228231271</v>
      </c>
      <c r="Q1068" s="81">
        <v>42513716676</v>
      </c>
      <c r="R1068" s="81">
        <v>43228231271</v>
      </c>
      <c r="S1068" s="81">
        <v>42513716676</v>
      </c>
    </row>
    <row r="1069" spans="1:19" x14ac:dyDescent="0.35">
      <c r="A1069" s="81" t="s">
        <v>1084</v>
      </c>
      <c r="B1069" s="81">
        <v>170</v>
      </c>
      <c r="C1069" s="81" t="s">
        <v>1733</v>
      </c>
      <c r="D1069" s="81" t="s">
        <v>6364</v>
      </c>
      <c r="E1069" s="81" t="s">
        <v>2591</v>
      </c>
      <c r="F1069" s="81">
        <v>7279561506</v>
      </c>
      <c r="G1069" s="81">
        <v>7727201202</v>
      </c>
      <c r="H1069" s="81">
        <v>7279561506</v>
      </c>
      <c r="I1069" s="81" t="s">
        <v>2829</v>
      </c>
      <c r="J1069" s="81" t="s">
        <v>2834</v>
      </c>
      <c r="K1069" s="81">
        <v>141515628</v>
      </c>
      <c r="L1069" s="81">
        <v>0</v>
      </c>
      <c r="M1069" s="81">
        <v>7421077134</v>
      </c>
      <c r="N1069" s="81">
        <v>7421077134</v>
      </c>
      <c r="O1069" s="81">
        <v>7279561506</v>
      </c>
      <c r="P1069" s="81">
        <v>7421077134</v>
      </c>
      <c r="Q1069" s="81">
        <v>7279561506</v>
      </c>
      <c r="R1069" s="81">
        <v>7421077134</v>
      </c>
      <c r="S1069" s="81">
        <v>7279561506</v>
      </c>
    </row>
    <row r="1070" spans="1:19" x14ac:dyDescent="0.35">
      <c r="A1070" s="81" t="s">
        <v>1085</v>
      </c>
      <c r="B1070" s="81">
        <v>170</v>
      </c>
      <c r="C1070" s="81" t="s">
        <v>1733</v>
      </c>
      <c r="D1070" s="81" t="s">
        <v>6365</v>
      </c>
      <c r="E1070" s="81" t="s">
        <v>2592</v>
      </c>
      <c r="F1070" s="81">
        <v>4860873530</v>
      </c>
      <c r="G1070" s="81">
        <v>5019301228</v>
      </c>
      <c r="H1070" s="81">
        <v>4860873530</v>
      </c>
      <c r="I1070" s="81" t="s">
        <v>2829</v>
      </c>
      <c r="J1070" s="81" t="s">
        <v>2833</v>
      </c>
      <c r="K1070" s="81">
        <v>107801862</v>
      </c>
      <c r="L1070" s="81">
        <v>0</v>
      </c>
      <c r="M1070" s="81">
        <v>4968675392</v>
      </c>
      <c r="N1070" s="81">
        <v>4968675392</v>
      </c>
      <c r="O1070" s="81">
        <v>4860873530</v>
      </c>
      <c r="P1070" s="81">
        <v>4968675392</v>
      </c>
      <c r="Q1070" s="81">
        <v>4860873530</v>
      </c>
      <c r="R1070" s="81">
        <v>4968675392</v>
      </c>
      <c r="S1070" s="81">
        <v>4860873530</v>
      </c>
    </row>
    <row r="1071" spans="1:19" x14ac:dyDescent="0.35">
      <c r="A1071" s="81" t="s">
        <v>1086</v>
      </c>
      <c r="B1071" s="81">
        <v>170</v>
      </c>
      <c r="C1071" s="81" t="s">
        <v>1733</v>
      </c>
      <c r="D1071" s="81" t="s">
        <v>6367</v>
      </c>
      <c r="E1071" s="81" t="s">
        <v>2593</v>
      </c>
      <c r="F1071" s="81">
        <v>8277952939</v>
      </c>
      <c r="G1071" s="81">
        <v>8834401298</v>
      </c>
      <c r="H1071" s="81">
        <v>8277952939</v>
      </c>
      <c r="I1071" s="81" t="s">
        <v>2829</v>
      </c>
      <c r="J1071" s="81" t="s">
        <v>2834</v>
      </c>
      <c r="K1071" s="81">
        <v>158222937</v>
      </c>
      <c r="L1071" s="81">
        <v>0</v>
      </c>
      <c r="M1071" s="81">
        <v>8436175876</v>
      </c>
      <c r="N1071" s="81">
        <v>8436175876</v>
      </c>
      <c r="O1071" s="81">
        <v>8277952939</v>
      </c>
      <c r="P1071" s="81">
        <v>8436175876</v>
      </c>
      <c r="Q1071" s="81">
        <v>8277952939</v>
      </c>
      <c r="R1071" s="81">
        <v>8436175876</v>
      </c>
      <c r="S1071" s="81">
        <v>8277952939</v>
      </c>
    </row>
    <row r="1072" spans="1:19" x14ac:dyDescent="0.35">
      <c r="A1072" s="81" t="s">
        <v>1087</v>
      </c>
      <c r="B1072" s="81">
        <v>170</v>
      </c>
      <c r="C1072" s="81" t="s">
        <v>1733</v>
      </c>
      <c r="D1072" s="81" t="s">
        <v>6368</v>
      </c>
      <c r="E1072" s="81" t="s">
        <v>2594</v>
      </c>
      <c r="F1072" s="81">
        <v>1097540274</v>
      </c>
      <c r="G1072" s="81">
        <v>1211498988</v>
      </c>
      <c r="H1072" s="81">
        <v>1097540274</v>
      </c>
      <c r="I1072" s="81" t="s">
        <v>2829</v>
      </c>
      <c r="J1072" s="81" t="s">
        <v>2834</v>
      </c>
      <c r="K1072" s="81">
        <v>33068949</v>
      </c>
      <c r="L1072" s="81">
        <v>0</v>
      </c>
      <c r="M1072" s="81">
        <v>1130609223</v>
      </c>
      <c r="N1072" s="81">
        <v>1130609223</v>
      </c>
      <c r="O1072" s="81">
        <v>1097540274</v>
      </c>
      <c r="P1072" s="81">
        <v>1130609223</v>
      </c>
      <c r="Q1072" s="81">
        <v>1097540274</v>
      </c>
      <c r="R1072" s="81">
        <v>1130609223</v>
      </c>
      <c r="S1072" s="81">
        <v>1097540274</v>
      </c>
    </row>
    <row r="1073" spans="1:19" x14ac:dyDescent="0.35">
      <c r="A1073" s="81" t="s">
        <v>1088</v>
      </c>
      <c r="B1073" s="81">
        <v>170</v>
      </c>
      <c r="C1073" s="81" t="s">
        <v>1733</v>
      </c>
      <c r="D1073" s="81" t="s">
        <v>6370</v>
      </c>
      <c r="E1073" s="81" t="s">
        <v>2345</v>
      </c>
      <c r="F1073" s="81">
        <v>5828648234</v>
      </c>
      <c r="G1073" s="81">
        <v>6225177535</v>
      </c>
      <c r="H1073" s="81">
        <v>5828648234</v>
      </c>
      <c r="I1073" s="81" t="s">
        <v>2829</v>
      </c>
      <c r="J1073" s="81" t="s">
        <v>2834</v>
      </c>
      <c r="K1073" s="81">
        <v>126998659</v>
      </c>
      <c r="L1073" s="81">
        <v>0</v>
      </c>
      <c r="M1073" s="81">
        <v>5955646893</v>
      </c>
      <c r="N1073" s="81">
        <v>5955646893</v>
      </c>
      <c r="O1073" s="81">
        <v>5828648234</v>
      </c>
      <c r="P1073" s="81">
        <v>5955646893</v>
      </c>
      <c r="Q1073" s="81">
        <v>5828648234</v>
      </c>
      <c r="R1073" s="81">
        <v>5955646893</v>
      </c>
      <c r="S1073" s="81">
        <v>5828648234</v>
      </c>
    </row>
    <row r="1074" spans="1:19" x14ac:dyDescent="0.35">
      <c r="A1074" s="81" t="s">
        <v>1089</v>
      </c>
      <c r="B1074" s="81">
        <v>171</v>
      </c>
      <c r="C1074" s="81" t="s">
        <v>1734</v>
      </c>
      <c r="D1074" s="81" t="s">
        <v>6067</v>
      </c>
      <c r="E1074" s="81" t="s">
        <v>2004</v>
      </c>
      <c r="F1074" s="81">
        <v>4042643</v>
      </c>
      <c r="G1074" s="81">
        <v>4042643</v>
      </c>
      <c r="H1074" s="81">
        <v>4042643</v>
      </c>
      <c r="I1074" s="81" t="s">
        <v>2829</v>
      </c>
      <c r="J1074" s="81" t="s">
        <v>2832</v>
      </c>
      <c r="K1074" s="81">
        <v>160163</v>
      </c>
      <c r="L1074" s="81">
        <v>0</v>
      </c>
      <c r="M1074" s="81">
        <v>4202806</v>
      </c>
      <c r="N1074" s="81">
        <v>4202806</v>
      </c>
      <c r="O1074" s="81">
        <v>4042643</v>
      </c>
      <c r="P1074" s="81">
        <v>4202806</v>
      </c>
      <c r="Q1074" s="81">
        <v>4042643</v>
      </c>
      <c r="R1074" s="81">
        <v>4202806</v>
      </c>
      <c r="S1074" s="81">
        <v>4042643</v>
      </c>
    </row>
    <row r="1075" spans="1:19" x14ac:dyDescent="0.35">
      <c r="A1075" s="81" t="s">
        <v>1090</v>
      </c>
      <c r="B1075" s="81">
        <v>171</v>
      </c>
      <c r="C1075" s="81" t="s">
        <v>1734</v>
      </c>
      <c r="D1075" s="81" t="s">
        <v>6371</v>
      </c>
      <c r="E1075" s="81" t="s">
        <v>2595</v>
      </c>
      <c r="F1075" s="81">
        <v>1966162748</v>
      </c>
      <c r="G1075" s="81">
        <v>1983404932</v>
      </c>
      <c r="H1075" s="81">
        <v>1966162748</v>
      </c>
      <c r="I1075" s="81" t="s">
        <v>2829</v>
      </c>
      <c r="J1075" s="81" t="s">
        <v>2833</v>
      </c>
      <c r="K1075" s="81">
        <v>28848769</v>
      </c>
      <c r="L1075" s="81">
        <v>12442489</v>
      </c>
      <c r="M1075" s="81">
        <v>1995011517</v>
      </c>
      <c r="N1075" s="81">
        <v>1982569028</v>
      </c>
      <c r="O1075" s="81">
        <v>1953720259</v>
      </c>
      <c r="P1075" s="81">
        <v>1995011517</v>
      </c>
      <c r="Q1075" s="81">
        <v>1966162748</v>
      </c>
      <c r="R1075" s="81">
        <v>1982569028</v>
      </c>
      <c r="S1075" s="81">
        <v>1953720259</v>
      </c>
    </row>
    <row r="1076" spans="1:19" x14ac:dyDescent="0.35">
      <c r="A1076" s="81" t="s">
        <v>1091</v>
      </c>
      <c r="B1076" s="81">
        <v>171</v>
      </c>
      <c r="C1076" s="81" t="s">
        <v>1734</v>
      </c>
      <c r="D1076" s="81" t="s">
        <v>6372</v>
      </c>
      <c r="E1076" s="81" t="s">
        <v>2596</v>
      </c>
      <c r="F1076" s="81">
        <v>230897830</v>
      </c>
      <c r="G1076" s="81">
        <v>230897830</v>
      </c>
      <c r="H1076" s="81">
        <v>230897830</v>
      </c>
      <c r="I1076" s="81" t="s">
        <v>2829</v>
      </c>
      <c r="J1076" s="81" t="s">
        <v>2832</v>
      </c>
      <c r="K1076" s="81">
        <v>3378412</v>
      </c>
      <c r="L1076" s="81">
        <v>0</v>
      </c>
      <c r="M1076" s="81">
        <v>234276242</v>
      </c>
      <c r="N1076" s="81">
        <v>234276242</v>
      </c>
      <c r="O1076" s="81">
        <v>230897830</v>
      </c>
      <c r="P1076" s="81">
        <v>234276242</v>
      </c>
      <c r="Q1076" s="81">
        <v>230897830</v>
      </c>
      <c r="R1076" s="81">
        <v>234276242</v>
      </c>
      <c r="S1076" s="81">
        <v>230897830</v>
      </c>
    </row>
    <row r="1077" spans="1:19" x14ac:dyDescent="0.35">
      <c r="A1077" s="81" t="s">
        <v>1092</v>
      </c>
      <c r="B1077" s="81">
        <v>172</v>
      </c>
      <c r="C1077" s="81" t="s">
        <v>1735</v>
      </c>
      <c r="D1077" s="81" t="s">
        <v>5481</v>
      </c>
      <c r="E1077" s="81" t="s">
        <v>2007</v>
      </c>
      <c r="F1077" s="81">
        <v>41717297</v>
      </c>
      <c r="G1077" s="81">
        <v>41717297</v>
      </c>
      <c r="H1077" s="81">
        <v>41717297</v>
      </c>
      <c r="I1077" s="81" t="s">
        <v>2829</v>
      </c>
      <c r="J1077" s="81" t="s">
        <v>2833</v>
      </c>
      <c r="K1077" s="81">
        <v>219850</v>
      </c>
      <c r="L1077" s="81">
        <v>0</v>
      </c>
      <c r="M1077" s="81">
        <v>41937147</v>
      </c>
      <c r="N1077" s="81">
        <v>41937147</v>
      </c>
      <c r="O1077" s="81">
        <v>41717297</v>
      </c>
      <c r="P1077" s="81">
        <v>41937147</v>
      </c>
      <c r="Q1077" s="81">
        <v>41717297</v>
      </c>
      <c r="R1077" s="81">
        <v>41937147</v>
      </c>
      <c r="S1077" s="81">
        <v>41717297</v>
      </c>
    </row>
    <row r="1078" spans="1:19" x14ac:dyDescent="0.35">
      <c r="A1078" s="81" t="s">
        <v>1093</v>
      </c>
      <c r="B1078" s="81">
        <v>172</v>
      </c>
      <c r="C1078" s="81" t="s">
        <v>1735</v>
      </c>
      <c r="D1078" s="81" t="s">
        <v>6374</v>
      </c>
      <c r="E1078" s="81" t="s">
        <v>2853</v>
      </c>
      <c r="F1078" s="81">
        <v>439132075</v>
      </c>
      <c r="G1078" s="81">
        <v>446496035</v>
      </c>
      <c r="H1078" s="81">
        <v>439132075</v>
      </c>
      <c r="I1078" s="81" t="s">
        <v>2829</v>
      </c>
      <c r="J1078" s="81" t="s">
        <v>2833</v>
      </c>
      <c r="K1078" s="81">
        <v>18808385</v>
      </c>
      <c r="L1078" s="81">
        <v>0</v>
      </c>
      <c r="M1078" s="81">
        <v>457940460</v>
      </c>
      <c r="N1078" s="81">
        <v>457940460</v>
      </c>
      <c r="O1078" s="81">
        <v>439132075</v>
      </c>
      <c r="P1078" s="81">
        <v>457940460</v>
      </c>
      <c r="Q1078" s="81">
        <v>439132075</v>
      </c>
      <c r="R1078" s="81">
        <v>457940460</v>
      </c>
      <c r="S1078" s="81">
        <v>439132075</v>
      </c>
    </row>
    <row r="1079" spans="1:19" x14ac:dyDescent="0.35">
      <c r="A1079" s="81" t="s">
        <v>1094</v>
      </c>
      <c r="B1079" s="81">
        <v>172</v>
      </c>
      <c r="C1079" s="81" t="s">
        <v>1735</v>
      </c>
      <c r="D1079" s="81" t="s">
        <v>6377</v>
      </c>
      <c r="E1079" s="81" t="s">
        <v>2012</v>
      </c>
      <c r="F1079" s="81">
        <v>225942533</v>
      </c>
      <c r="G1079" s="81">
        <v>230280667</v>
      </c>
      <c r="H1079" s="81">
        <v>225942533</v>
      </c>
      <c r="I1079" s="81" t="s">
        <v>2829</v>
      </c>
      <c r="J1079" s="81" t="s">
        <v>2833</v>
      </c>
      <c r="K1079" s="81">
        <v>10505580</v>
      </c>
      <c r="L1079" s="81">
        <v>0</v>
      </c>
      <c r="M1079" s="81">
        <v>236448113</v>
      </c>
      <c r="N1079" s="81">
        <v>236448113</v>
      </c>
      <c r="O1079" s="81">
        <v>225942533</v>
      </c>
      <c r="P1079" s="81">
        <v>236448113</v>
      </c>
      <c r="Q1079" s="81">
        <v>225942533</v>
      </c>
      <c r="R1079" s="81">
        <v>236448113</v>
      </c>
      <c r="S1079" s="81">
        <v>225942533</v>
      </c>
    </row>
    <row r="1080" spans="1:19" x14ac:dyDescent="0.35">
      <c r="A1080" s="81" t="s">
        <v>1095</v>
      </c>
      <c r="B1080" s="81">
        <v>173</v>
      </c>
      <c r="C1080" s="81" t="s">
        <v>1736</v>
      </c>
      <c r="D1080" s="81" t="s">
        <v>5884</v>
      </c>
      <c r="E1080" s="81" t="s">
        <v>1960</v>
      </c>
      <c r="F1080" s="81">
        <v>570790</v>
      </c>
      <c r="G1080" s="81">
        <v>570790</v>
      </c>
      <c r="H1080" s="81">
        <v>570790</v>
      </c>
      <c r="I1080" s="81" t="s">
        <v>2829</v>
      </c>
      <c r="J1080" s="81" t="s">
        <v>2832</v>
      </c>
      <c r="K1080" s="81">
        <v>0</v>
      </c>
      <c r="L1080" s="81">
        <v>0</v>
      </c>
      <c r="M1080" s="81">
        <v>570790</v>
      </c>
      <c r="N1080" s="81">
        <v>570790</v>
      </c>
      <c r="O1080" s="81">
        <v>570790</v>
      </c>
      <c r="P1080" s="81">
        <v>570790</v>
      </c>
      <c r="Q1080" s="81">
        <v>570790</v>
      </c>
      <c r="R1080" s="81">
        <v>570790</v>
      </c>
      <c r="S1080" s="81">
        <v>570790</v>
      </c>
    </row>
    <row r="1081" spans="1:19" x14ac:dyDescent="0.35">
      <c r="A1081" s="81" t="s">
        <v>1096</v>
      </c>
      <c r="B1081" s="81">
        <v>173</v>
      </c>
      <c r="C1081" s="81" t="s">
        <v>1736</v>
      </c>
      <c r="D1081" s="81" t="s">
        <v>6380</v>
      </c>
      <c r="E1081" s="81" t="s">
        <v>2238</v>
      </c>
      <c r="F1081" s="81">
        <v>116457609</v>
      </c>
      <c r="G1081" s="81">
        <v>108139379</v>
      </c>
      <c r="H1081" s="81">
        <v>116457609</v>
      </c>
      <c r="I1081" s="81" t="s">
        <v>2829</v>
      </c>
      <c r="J1081" s="81" t="s">
        <v>2835</v>
      </c>
      <c r="K1081" s="81">
        <v>2544630</v>
      </c>
      <c r="L1081" s="81">
        <v>0</v>
      </c>
      <c r="M1081" s="81">
        <v>119002239</v>
      </c>
      <c r="N1081" s="81">
        <v>119002239</v>
      </c>
      <c r="O1081" s="81">
        <v>116457609</v>
      </c>
      <c r="P1081" s="81">
        <v>119002239</v>
      </c>
      <c r="Q1081" s="81">
        <v>116457609</v>
      </c>
      <c r="R1081" s="81">
        <v>119002239</v>
      </c>
      <c r="S1081" s="81">
        <v>116457609</v>
      </c>
    </row>
    <row r="1082" spans="1:19" x14ac:dyDescent="0.35">
      <c r="A1082" s="81" t="s">
        <v>1097</v>
      </c>
      <c r="B1082" s="81">
        <v>174</v>
      </c>
      <c r="C1082" s="81" t="s">
        <v>1737</v>
      </c>
      <c r="D1082" s="81" t="s">
        <v>6381</v>
      </c>
      <c r="E1082" s="81" t="s">
        <v>2598</v>
      </c>
      <c r="F1082" s="81">
        <v>192087933</v>
      </c>
      <c r="G1082" s="81">
        <v>192087933</v>
      </c>
      <c r="H1082" s="81">
        <v>192087933</v>
      </c>
      <c r="I1082" s="81" t="s">
        <v>2829</v>
      </c>
      <c r="J1082" s="81" t="s">
        <v>2832</v>
      </c>
      <c r="K1082" s="81">
        <v>3461880</v>
      </c>
      <c r="L1082" s="81">
        <v>3618285</v>
      </c>
      <c r="M1082" s="81">
        <v>195549813</v>
      </c>
      <c r="N1082" s="81">
        <v>191931528</v>
      </c>
      <c r="O1082" s="81">
        <v>188469648</v>
      </c>
      <c r="P1082" s="81">
        <v>195549813</v>
      </c>
      <c r="Q1082" s="81">
        <v>192087933</v>
      </c>
      <c r="R1082" s="81">
        <v>191931528</v>
      </c>
      <c r="S1082" s="81">
        <v>188469648</v>
      </c>
    </row>
    <row r="1083" spans="1:19" x14ac:dyDescent="0.35">
      <c r="A1083" s="81" t="s">
        <v>1098</v>
      </c>
      <c r="B1083" s="81">
        <v>174</v>
      </c>
      <c r="C1083" s="81" t="s">
        <v>1737</v>
      </c>
      <c r="D1083" s="81" t="s">
        <v>6383</v>
      </c>
      <c r="E1083" s="81" t="s">
        <v>2599</v>
      </c>
      <c r="F1083" s="81">
        <v>181338919</v>
      </c>
      <c r="G1083" s="81">
        <v>181338919</v>
      </c>
      <c r="H1083" s="81">
        <v>181338919</v>
      </c>
      <c r="I1083" s="81" t="s">
        <v>2829</v>
      </c>
      <c r="J1083" s="81" t="s">
        <v>2832</v>
      </c>
      <c r="K1083" s="81">
        <v>7316180</v>
      </c>
      <c r="L1083" s="81">
        <v>7917455</v>
      </c>
      <c r="M1083" s="81">
        <v>188655099</v>
      </c>
      <c r="N1083" s="81">
        <v>180737644</v>
      </c>
      <c r="O1083" s="81">
        <v>173421464</v>
      </c>
      <c r="P1083" s="81">
        <v>188655099</v>
      </c>
      <c r="Q1083" s="81">
        <v>181338919</v>
      </c>
      <c r="R1083" s="81">
        <v>180737644</v>
      </c>
      <c r="S1083" s="81">
        <v>173421464</v>
      </c>
    </row>
    <row r="1084" spans="1:19" x14ac:dyDescent="0.35">
      <c r="A1084" s="81" t="s">
        <v>1099</v>
      </c>
      <c r="B1084" s="81">
        <v>174</v>
      </c>
      <c r="C1084" s="81" t="s">
        <v>1737</v>
      </c>
      <c r="D1084" s="81" t="s">
        <v>6385</v>
      </c>
      <c r="E1084" s="81" t="s">
        <v>2600</v>
      </c>
      <c r="F1084" s="81">
        <v>140324188</v>
      </c>
      <c r="G1084" s="81">
        <v>140324188</v>
      </c>
      <c r="H1084" s="81">
        <v>140324188</v>
      </c>
      <c r="I1084" s="81" t="s">
        <v>2829</v>
      </c>
      <c r="J1084" s="81" t="s">
        <v>2832</v>
      </c>
      <c r="K1084" s="81">
        <v>5602080</v>
      </c>
      <c r="L1084" s="81">
        <v>7240835</v>
      </c>
      <c r="M1084" s="81">
        <v>145926268</v>
      </c>
      <c r="N1084" s="81">
        <v>138685433</v>
      </c>
      <c r="O1084" s="81">
        <v>133083353</v>
      </c>
      <c r="P1084" s="81">
        <v>145926268</v>
      </c>
      <c r="Q1084" s="81">
        <v>140324188</v>
      </c>
      <c r="R1084" s="81">
        <v>138685433</v>
      </c>
      <c r="S1084" s="81">
        <v>133083353</v>
      </c>
    </row>
    <row r="1085" spans="1:19" x14ac:dyDescent="0.35">
      <c r="A1085" s="81" t="s">
        <v>1100</v>
      </c>
      <c r="B1085" s="81">
        <v>174</v>
      </c>
      <c r="C1085" s="81" t="s">
        <v>1737</v>
      </c>
      <c r="D1085" s="81" t="s">
        <v>6387</v>
      </c>
      <c r="E1085" s="81" t="s">
        <v>2601</v>
      </c>
      <c r="F1085" s="81">
        <v>2431621080</v>
      </c>
      <c r="G1085" s="81">
        <v>2539004233</v>
      </c>
      <c r="H1085" s="81">
        <v>2431621080</v>
      </c>
      <c r="I1085" s="81" t="s">
        <v>2829</v>
      </c>
      <c r="J1085" s="81" t="s">
        <v>2833</v>
      </c>
      <c r="K1085" s="81">
        <v>72205190</v>
      </c>
      <c r="L1085" s="81">
        <v>117035610</v>
      </c>
      <c r="M1085" s="81">
        <v>2503826270</v>
      </c>
      <c r="N1085" s="81">
        <v>2386790660</v>
      </c>
      <c r="O1085" s="81">
        <v>2314585470</v>
      </c>
      <c r="P1085" s="81">
        <v>2503826270</v>
      </c>
      <c r="Q1085" s="81">
        <v>2431621080</v>
      </c>
      <c r="R1085" s="81">
        <v>2386790660</v>
      </c>
      <c r="S1085" s="81">
        <v>2314585470</v>
      </c>
    </row>
    <row r="1086" spans="1:19" x14ac:dyDescent="0.35">
      <c r="A1086" s="81" t="s">
        <v>1101</v>
      </c>
      <c r="B1086" s="81">
        <v>174</v>
      </c>
      <c r="C1086" s="81" t="s">
        <v>1737</v>
      </c>
      <c r="D1086" s="81" t="s">
        <v>6388</v>
      </c>
      <c r="E1086" s="81" t="s">
        <v>2602</v>
      </c>
      <c r="F1086" s="81">
        <v>229711266</v>
      </c>
      <c r="G1086" s="81">
        <v>229711266</v>
      </c>
      <c r="H1086" s="81">
        <v>229711266</v>
      </c>
      <c r="I1086" s="81" t="s">
        <v>2829</v>
      </c>
      <c r="J1086" s="81" t="s">
        <v>2832</v>
      </c>
      <c r="K1086" s="81">
        <v>6510670</v>
      </c>
      <c r="L1086" s="81">
        <v>7647515</v>
      </c>
      <c r="M1086" s="81">
        <v>236221936</v>
      </c>
      <c r="N1086" s="81">
        <v>228574421</v>
      </c>
      <c r="O1086" s="81">
        <v>222063751</v>
      </c>
      <c r="P1086" s="81">
        <v>236221936</v>
      </c>
      <c r="Q1086" s="81">
        <v>229711266</v>
      </c>
      <c r="R1086" s="81">
        <v>228574421</v>
      </c>
      <c r="S1086" s="81">
        <v>222063751</v>
      </c>
    </row>
    <row r="1087" spans="1:19" x14ac:dyDescent="0.35">
      <c r="A1087" s="81" t="s">
        <v>1102</v>
      </c>
      <c r="B1087" s="81">
        <v>174</v>
      </c>
      <c r="C1087" s="81" t="s">
        <v>1737</v>
      </c>
      <c r="D1087" s="81" t="s">
        <v>6389</v>
      </c>
      <c r="E1087" s="81" t="s">
        <v>2603</v>
      </c>
      <c r="F1087" s="81">
        <v>165158164</v>
      </c>
      <c r="G1087" s="81">
        <v>160113299</v>
      </c>
      <c r="H1087" s="81">
        <v>165158164</v>
      </c>
      <c r="I1087" s="81" t="s">
        <v>2829</v>
      </c>
      <c r="J1087" s="81" t="s">
        <v>2833</v>
      </c>
      <c r="K1087" s="81">
        <v>8228630</v>
      </c>
      <c r="L1087" s="81">
        <v>12790760</v>
      </c>
      <c r="M1087" s="81">
        <v>173386794</v>
      </c>
      <c r="N1087" s="81">
        <v>160596034</v>
      </c>
      <c r="O1087" s="81">
        <v>152367404</v>
      </c>
      <c r="P1087" s="81">
        <v>173386794</v>
      </c>
      <c r="Q1087" s="81">
        <v>165158164</v>
      </c>
      <c r="R1087" s="81">
        <v>160596034</v>
      </c>
      <c r="S1087" s="81">
        <v>152367404</v>
      </c>
    </row>
    <row r="1088" spans="1:19" x14ac:dyDescent="0.35">
      <c r="A1088" s="81" t="s">
        <v>1103</v>
      </c>
      <c r="B1088" s="81">
        <v>174</v>
      </c>
      <c r="C1088" s="81" t="s">
        <v>1737</v>
      </c>
      <c r="D1088" s="81" t="s">
        <v>6390</v>
      </c>
      <c r="E1088" s="81" t="s">
        <v>2604</v>
      </c>
      <c r="F1088" s="81">
        <v>90846920</v>
      </c>
      <c r="G1088" s="81">
        <v>90846920</v>
      </c>
      <c r="H1088" s="81">
        <v>90846920</v>
      </c>
      <c r="I1088" s="81" t="s">
        <v>2829</v>
      </c>
      <c r="J1088" s="81" t="s">
        <v>2832</v>
      </c>
      <c r="K1088" s="81">
        <v>3373480</v>
      </c>
      <c r="L1088" s="81">
        <v>4345520</v>
      </c>
      <c r="M1088" s="81">
        <v>94220400</v>
      </c>
      <c r="N1088" s="81">
        <v>89874880</v>
      </c>
      <c r="O1088" s="81">
        <v>86501400</v>
      </c>
      <c r="P1088" s="81">
        <v>94220400</v>
      </c>
      <c r="Q1088" s="81">
        <v>90846920</v>
      </c>
      <c r="R1088" s="81">
        <v>89874880</v>
      </c>
      <c r="S1088" s="81">
        <v>86501400</v>
      </c>
    </row>
    <row r="1089" spans="1:19" x14ac:dyDescent="0.35">
      <c r="A1089" s="81" t="s">
        <v>1104</v>
      </c>
      <c r="B1089" s="81">
        <v>174</v>
      </c>
      <c r="C1089" s="81" t="s">
        <v>1737</v>
      </c>
      <c r="D1089" s="81" t="s">
        <v>6391</v>
      </c>
      <c r="E1089" s="81" t="s">
        <v>2605</v>
      </c>
      <c r="F1089" s="81">
        <v>67886895</v>
      </c>
      <c r="G1089" s="81">
        <v>77721823</v>
      </c>
      <c r="H1089" s="81">
        <v>77721823</v>
      </c>
      <c r="I1089" s="81" t="s">
        <v>2830</v>
      </c>
      <c r="J1089" s="81" t="s">
        <v>2836</v>
      </c>
      <c r="K1089" s="81">
        <v>3935060</v>
      </c>
      <c r="L1089" s="81">
        <v>4386355</v>
      </c>
      <c r="M1089" s="81">
        <v>81656883</v>
      </c>
      <c r="N1089" s="81">
        <v>77270528</v>
      </c>
      <c r="O1089" s="81">
        <v>73335468</v>
      </c>
      <c r="P1089" s="81">
        <v>81656883</v>
      </c>
      <c r="Q1089" s="81">
        <v>77721823</v>
      </c>
      <c r="R1089" s="81">
        <v>77270528</v>
      </c>
      <c r="S1089" s="81">
        <v>73335468</v>
      </c>
    </row>
    <row r="1090" spans="1:19" x14ac:dyDescent="0.35">
      <c r="A1090" s="81" t="s">
        <v>1105</v>
      </c>
      <c r="B1090" s="81">
        <v>174</v>
      </c>
      <c r="C1090" s="81" t="s">
        <v>1737</v>
      </c>
      <c r="D1090" s="81" t="s">
        <v>6392</v>
      </c>
      <c r="E1090" s="81" t="s">
        <v>2606</v>
      </c>
      <c r="F1090" s="81">
        <v>185602734</v>
      </c>
      <c r="G1090" s="81">
        <v>185602734</v>
      </c>
      <c r="H1090" s="81">
        <v>185602734</v>
      </c>
      <c r="I1090" s="81" t="s">
        <v>2829</v>
      </c>
      <c r="J1090" s="81" t="s">
        <v>2832</v>
      </c>
      <c r="K1090" s="81">
        <v>5980820</v>
      </c>
      <c r="L1090" s="81">
        <v>11191845</v>
      </c>
      <c r="M1090" s="81">
        <v>191583554</v>
      </c>
      <c r="N1090" s="81">
        <v>180391709</v>
      </c>
      <c r="O1090" s="81">
        <v>174410889</v>
      </c>
      <c r="P1090" s="81">
        <v>191583554</v>
      </c>
      <c r="Q1090" s="81">
        <v>185602734</v>
      </c>
      <c r="R1090" s="81">
        <v>180391709</v>
      </c>
      <c r="S1090" s="81">
        <v>174410889</v>
      </c>
    </row>
    <row r="1091" spans="1:19" x14ac:dyDescent="0.35">
      <c r="A1091" s="81" t="s">
        <v>1106</v>
      </c>
      <c r="B1091" s="81">
        <v>175</v>
      </c>
      <c r="C1091" s="81" t="s">
        <v>1738</v>
      </c>
      <c r="D1091" s="81" t="s">
        <v>5694</v>
      </c>
      <c r="E1091" s="81" t="s">
        <v>2180</v>
      </c>
      <c r="F1091" s="81">
        <v>25439459</v>
      </c>
      <c r="G1091" s="81">
        <v>25439459</v>
      </c>
      <c r="H1091" s="81">
        <v>25439459</v>
      </c>
      <c r="I1091" s="81" t="s">
        <v>2829</v>
      </c>
      <c r="J1091" s="81" t="s">
        <v>2833</v>
      </c>
      <c r="K1091" s="81">
        <v>230000</v>
      </c>
      <c r="L1091" s="81">
        <v>0</v>
      </c>
      <c r="M1091" s="81">
        <v>25669459</v>
      </c>
      <c r="N1091" s="81">
        <v>25669459</v>
      </c>
      <c r="O1091" s="81">
        <v>25439459</v>
      </c>
      <c r="P1091" s="81">
        <v>25669459</v>
      </c>
      <c r="Q1091" s="81">
        <v>25439459</v>
      </c>
      <c r="R1091" s="81">
        <v>25669459</v>
      </c>
      <c r="S1091" s="81">
        <v>25439459</v>
      </c>
    </row>
    <row r="1092" spans="1:19" x14ac:dyDescent="0.35">
      <c r="A1092" s="81" t="s">
        <v>1107</v>
      </c>
      <c r="B1092" s="81">
        <v>175</v>
      </c>
      <c r="C1092" s="81" t="s">
        <v>1738</v>
      </c>
      <c r="D1092" s="81" t="s">
        <v>5770</v>
      </c>
      <c r="E1092" s="81" t="s">
        <v>2251</v>
      </c>
      <c r="F1092" s="81">
        <v>151016163</v>
      </c>
      <c r="G1092" s="81">
        <v>154065995</v>
      </c>
      <c r="H1092" s="81">
        <v>151016163</v>
      </c>
      <c r="I1092" s="81" t="s">
        <v>2829</v>
      </c>
      <c r="J1092" s="81" t="s">
        <v>2833</v>
      </c>
      <c r="K1092" s="81">
        <v>1471775</v>
      </c>
      <c r="L1092" s="81">
        <v>0</v>
      </c>
      <c r="M1092" s="81">
        <v>152487938</v>
      </c>
      <c r="N1092" s="81">
        <v>152487938</v>
      </c>
      <c r="O1092" s="81">
        <v>151016163</v>
      </c>
      <c r="P1092" s="81">
        <v>152487938</v>
      </c>
      <c r="Q1092" s="81">
        <v>151016163</v>
      </c>
      <c r="R1092" s="81">
        <v>152487938</v>
      </c>
      <c r="S1092" s="81">
        <v>151016163</v>
      </c>
    </row>
    <row r="1093" spans="1:19" x14ac:dyDescent="0.35">
      <c r="A1093" s="81" t="s">
        <v>1108</v>
      </c>
      <c r="B1093" s="81">
        <v>175</v>
      </c>
      <c r="C1093" s="81" t="s">
        <v>1738</v>
      </c>
      <c r="D1093" s="81" t="s">
        <v>5774</v>
      </c>
      <c r="E1093" s="81" t="s">
        <v>2253</v>
      </c>
      <c r="F1093" s="81">
        <v>35178064</v>
      </c>
      <c r="G1093" s="81">
        <v>36773268</v>
      </c>
      <c r="H1093" s="81">
        <v>35178064</v>
      </c>
      <c r="I1093" s="81" t="s">
        <v>2829</v>
      </c>
      <c r="J1093" s="81" t="s">
        <v>2833</v>
      </c>
      <c r="K1093" s="81">
        <v>466531</v>
      </c>
      <c r="L1093" s="81">
        <v>0</v>
      </c>
      <c r="M1093" s="81">
        <v>35644595</v>
      </c>
      <c r="N1093" s="81">
        <v>35644595</v>
      </c>
      <c r="O1093" s="81">
        <v>35178064</v>
      </c>
      <c r="P1093" s="81">
        <v>35644595</v>
      </c>
      <c r="Q1093" s="81">
        <v>35178064</v>
      </c>
      <c r="R1093" s="81">
        <v>35644595</v>
      </c>
      <c r="S1093" s="81">
        <v>35178064</v>
      </c>
    </row>
    <row r="1094" spans="1:19" x14ac:dyDescent="0.35">
      <c r="A1094" s="81" t="s">
        <v>1109</v>
      </c>
      <c r="B1094" s="81">
        <v>175</v>
      </c>
      <c r="C1094" s="81" t="s">
        <v>1738</v>
      </c>
      <c r="D1094" s="81" t="s">
        <v>5993</v>
      </c>
      <c r="E1094" s="81" t="s">
        <v>2390</v>
      </c>
      <c r="F1094" s="81">
        <v>682110</v>
      </c>
      <c r="G1094" s="81">
        <v>682110</v>
      </c>
      <c r="H1094" s="81">
        <v>682110</v>
      </c>
      <c r="I1094" s="81" t="s">
        <v>2829</v>
      </c>
      <c r="J1094" s="81" t="s">
        <v>2833</v>
      </c>
      <c r="K1094" s="81">
        <v>0</v>
      </c>
      <c r="L1094" s="81">
        <v>0</v>
      </c>
      <c r="M1094" s="81">
        <v>682110</v>
      </c>
      <c r="N1094" s="81">
        <v>682110</v>
      </c>
      <c r="O1094" s="81">
        <v>682110</v>
      </c>
      <c r="P1094" s="81">
        <v>682110</v>
      </c>
      <c r="Q1094" s="81">
        <v>682110</v>
      </c>
      <c r="R1094" s="81">
        <v>682110</v>
      </c>
      <c r="S1094" s="81">
        <v>682110</v>
      </c>
    </row>
    <row r="1095" spans="1:19" x14ac:dyDescent="0.35">
      <c r="A1095" s="81" t="s">
        <v>1110</v>
      </c>
      <c r="B1095" s="81">
        <v>175</v>
      </c>
      <c r="C1095" s="81" t="s">
        <v>1738</v>
      </c>
      <c r="D1095" s="81" t="s">
        <v>5998</v>
      </c>
      <c r="E1095" s="81" t="s">
        <v>1941</v>
      </c>
      <c r="F1095" s="81">
        <v>528810</v>
      </c>
      <c r="G1095" s="81">
        <v>528810</v>
      </c>
      <c r="H1095" s="81">
        <v>528810</v>
      </c>
      <c r="I1095" s="81" t="s">
        <v>2829</v>
      </c>
      <c r="J1095" s="81" t="s">
        <v>2833</v>
      </c>
      <c r="K1095" s="81">
        <v>0</v>
      </c>
      <c r="L1095" s="81">
        <v>0</v>
      </c>
      <c r="M1095" s="81">
        <v>528810</v>
      </c>
      <c r="N1095" s="81">
        <v>528810</v>
      </c>
      <c r="O1095" s="81">
        <v>528810</v>
      </c>
      <c r="P1095" s="81">
        <v>528810</v>
      </c>
      <c r="Q1095" s="81">
        <v>528810</v>
      </c>
      <c r="R1095" s="81">
        <v>528810</v>
      </c>
      <c r="S1095" s="81">
        <v>528810</v>
      </c>
    </row>
    <row r="1096" spans="1:19" x14ac:dyDescent="0.35">
      <c r="A1096" s="81" t="s">
        <v>1111</v>
      </c>
      <c r="B1096" s="81">
        <v>175</v>
      </c>
      <c r="C1096" s="81" t="s">
        <v>1738</v>
      </c>
      <c r="D1096" s="81" t="s">
        <v>6393</v>
      </c>
      <c r="E1096" s="81" t="s">
        <v>2607</v>
      </c>
      <c r="F1096" s="81">
        <v>291544758</v>
      </c>
      <c r="G1096" s="81">
        <v>305380774</v>
      </c>
      <c r="H1096" s="81">
        <v>291544758</v>
      </c>
      <c r="I1096" s="81" t="s">
        <v>2829</v>
      </c>
      <c r="J1096" s="81" t="s">
        <v>2834</v>
      </c>
      <c r="K1096" s="81">
        <v>9190914</v>
      </c>
      <c r="L1096" s="81">
        <v>0</v>
      </c>
      <c r="M1096" s="81">
        <v>300735672</v>
      </c>
      <c r="N1096" s="81">
        <v>300735672</v>
      </c>
      <c r="O1096" s="81">
        <v>291544758</v>
      </c>
      <c r="P1096" s="81">
        <v>300735672</v>
      </c>
      <c r="Q1096" s="81">
        <v>291544758</v>
      </c>
      <c r="R1096" s="81">
        <v>300735672</v>
      </c>
      <c r="S1096" s="81">
        <v>291544758</v>
      </c>
    </row>
    <row r="1097" spans="1:19" x14ac:dyDescent="0.35">
      <c r="A1097" s="81" t="s">
        <v>1112</v>
      </c>
      <c r="B1097" s="81">
        <v>175</v>
      </c>
      <c r="C1097" s="81" t="s">
        <v>1738</v>
      </c>
      <c r="D1097" s="81" t="s">
        <v>6395</v>
      </c>
      <c r="E1097" s="81" t="s">
        <v>2258</v>
      </c>
      <c r="F1097" s="81">
        <v>2185224063</v>
      </c>
      <c r="G1097" s="81">
        <v>2262848585</v>
      </c>
      <c r="H1097" s="81">
        <v>2185224063</v>
      </c>
      <c r="I1097" s="81" t="s">
        <v>2829</v>
      </c>
      <c r="J1097" s="81" t="s">
        <v>2833</v>
      </c>
      <c r="K1097" s="81">
        <v>51175156</v>
      </c>
      <c r="L1097" s="81">
        <v>0</v>
      </c>
      <c r="M1097" s="81">
        <v>2236399219</v>
      </c>
      <c r="N1097" s="81">
        <v>2236399219</v>
      </c>
      <c r="O1097" s="81">
        <v>2185224063</v>
      </c>
      <c r="P1097" s="81">
        <v>2236399219</v>
      </c>
      <c r="Q1097" s="81">
        <v>2185224063</v>
      </c>
      <c r="R1097" s="81">
        <v>2236399219</v>
      </c>
      <c r="S1097" s="81">
        <v>2185224063</v>
      </c>
    </row>
    <row r="1098" spans="1:19" x14ac:dyDescent="0.35">
      <c r="A1098" s="81" t="s">
        <v>1113</v>
      </c>
      <c r="B1098" s="81">
        <v>175</v>
      </c>
      <c r="C1098" s="81" t="s">
        <v>1738</v>
      </c>
      <c r="D1098" s="81" t="s">
        <v>6397</v>
      </c>
      <c r="E1098" s="81" t="s">
        <v>2136</v>
      </c>
      <c r="F1098" s="81">
        <v>211716285</v>
      </c>
      <c r="G1098" s="81">
        <v>222348758</v>
      </c>
      <c r="H1098" s="81">
        <v>211716285</v>
      </c>
      <c r="I1098" s="81" t="s">
        <v>2829</v>
      </c>
      <c r="J1098" s="81" t="s">
        <v>2833</v>
      </c>
      <c r="K1098" s="81">
        <v>5955701</v>
      </c>
      <c r="L1098" s="81">
        <v>0</v>
      </c>
      <c r="M1098" s="81">
        <v>217671986</v>
      </c>
      <c r="N1098" s="81">
        <v>217671986</v>
      </c>
      <c r="O1098" s="81">
        <v>211716285</v>
      </c>
      <c r="P1098" s="81">
        <v>217671986</v>
      </c>
      <c r="Q1098" s="81">
        <v>211716285</v>
      </c>
      <c r="R1098" s="81">
        <v>217671986</v>
      </c>
      <c r="S1098" s="81">
        <v>211716285</v>
      </c>
    </row>
    <row r="1099" spans="1:19" x14ac:dyDescent="0.35">
      <c r="A1099" s="81" t="s">
        <v>1114</v>
      </c>
      <c r="B1099" s="81">
        <v>175</v>
      </c>
      <c r="C1099" s="81" t="s">
        <v>1738</v>
      </c>
      <c r="D1099" s="81" t="s">
        <v>6400</v>
      </c>
      <c r="E1099" s="81" t="s">
        <v>2188</v>
      </c>
      <c r="F1099" s="81">
        <v>187870685</v>
      </c>
      <c r="G1099" s="81">
        <v>194959143</v>
      </c>
      <c r="H1099" s="81">
        <v>187870685</v>
      </c>
      <c r="I1099" s="81" t="s">
        <v>2829</v>
      </c>
      <c r="J1099" s="81" t="s">
        <v>2833</v>
      </c>
      <c r="K1099" s="81">
        <v>2889742</v>
      </c>
      <c r="L1099" s="81">
        <v>0</v>
      </c>
      <c r="M1099" s="81">
        <v>190760427</v>
      </c>
      <c r="N1099" s="81">
        <v>190760427</v>
      </c>
      <c r="O1099" s="81">
        <v>187870685</v>
      </c>
      <c r="P1099" s="81">
        <v>190760427</v>
      </c>
      <c r="Q1099" s="81">
        <v>187870685</v>
      </c>
      <c r="R1099" s="81">
        <v>190760427</v>
      </c>
      <c r="S1099" s="81">
        <v>187870685</v>
      </c>
    </row>
    <row r="1100" spans="1:19" x14ac:dyDescent="0.35">
      <c r="A1100" s="81" t="s">
        <v>1115</v>
      </c>
      <c r="B1100" s="81">
        <v>175</v>
      </c>
      <c r="C1100" s="81" t="s">
        <v>1738</v>
      </c>
      <c r="D1100" s="81" t="s">
        <v>6401</v>
      </c>
      <c r="E1100" s="81" t="s">
        <v>2608</v>
      </c>
      <c r="F1100" s="81">
        <v>402003350</v>
      </c>
      <c r="G1100" s="81">
        <v>419802734</v>
      </c>
      <c r="H1100" s="81">
        <v>402003350</v>
      </c>
      <c r="I1100" s="81" t="s">
        <v>2829</v>
      </c>
      <c r="J1100" s="81" t="s">
        <v>2834</v>
      </c>
      <c r="K1100" s="81">
        <v>7866245</v>
      </c>
      <c r="L1100" s="81">
        <v>0</v>
      </c>
      <c r="M1100" s="81">
        <v>409869595</v>
      </c>
      <c r="N1100" s="81">
        <v>409869595</v>
      </c>
      <c r="O1100" s="81">
        <v>402003350</v>
      </c>
      <c r="P1100" s="81">
        <v>409869595</v>
      </c>
      <c r="Q1100" s="81">
        <v>402003350</v>
      </c>
      <c r="R1100" s="81">
        <v>409869595</v>
      </c>
      <c r="S1100" s="81">
        <v>402003350</v>
      </c>
    </row>
    <row r="1101" spans="1:19" x14ac:dyDescent="0.35">
      <c r="A1101" s="81" t="s">
        <v>1116</v>
      </c>
      <c r="B1101" s="81">
        <v>175</v>
      </c>
      <c r="C1101" s="81" t="s">
        <v>1738</v>
      </c>
      <c r="D1101" s="81" t="s">
        <v>6402</v>
      </c>
      <c r="E1101" s="81" t="s">
        <v>2609</v>
      </c>
      <c r="F1101" s="81">
        <v>566741941</v>
      </c>
      <c r="G1101" s="81">
        <v>595189107</v>
      </c>
      <c r="H1101" s="81">
        <v>566741941</v>
      </c>
      <c r="I1101" s="81" t="s">
        <v>2829</v>
      </c>
      <c r="J1101" s="81" t="s">
        <v>2834</v>
      </c>
      <c r="K1101" s="81">
        <v>8921720</v>
      </c>
      <c r="L1101" s="81">
        <v>0</v>
      </c>
      <c r="M1101" s="81">
        <v>575663661</v>
      </c>
      <c r="N1101" s="81">
        <v>575663661</v>
      </c>
      <c r="O1101" s="81">
        <v>566741941</v>
      </c>
      <c r="P1101" s="81">
        <v>575663661</v>
      </c>
      <c r="Q1101" s="81">
        <v>566741941</v>
      </c>
      <c r="R1101" s="81">
        <v>575663661</v>
      </c>
      <c r="S1101" s="81">
        <v>566741941</v>
      </c>
    </row>
    <row r="1102" spans="1:19" x14ac:dyDescent="0.35">
      <c r="A1102" s="81" t="s">
        <v>1117</v>
      </c>
      <c r="B1102" s="81">
        <v>175</v>
      </c>
      <c r="C1102" s="81" t="s">
        <v>1738</v>
      </c>
      <c r="D1102" s="81" t="s">
        <v>6403</v>
      </c>
      <c r="E1102" s="81" t="s">
        <v>2610</v>
      </c>
      <c r="F1102" s="81">
        <v>194561723</v>
      </c>
      <c r="G1102" s="81">
        <v>211119938</v>
      </c>
      <c r="H1102" s="81">
        <v>194561723</v>
      </c>
      <c r="I1102" s="81" t="s">
        <v>2829</v>
      </c>
      <c r="J1102" s="81" t="s">
        <v>2834</v>
      </c>
      <c r="K1102" s="81">
        <v>4723035</v>
      </c>
      <c r="L1102" s="81">
        <v>0</v>
      </c>
      <c r="M1102" s="81">
        <v>199284758</v>
      </c>
      <c r="N1102" s="81">
        <v>199284758</v>
      </c>
      <c r="O1102" s="81">
        <v>194561723</v>
      </c>
      <c r="P1102" s="81">
        <v>199284758</v>
      </c>
      <c r="Q1102" s="81">
        <v>194561723</v>
      </c>
      <c r="R1102" s="81">
        <v>199284758</v>
      </c>
      <c r="S1102" s="81">
        <v>194561723</v>
      </c>
    </row>
    <row r="1103" spans="1:19" x14ac:dyDescent="0.35">
      <c r="A1103" s="81" t="s">
        <v>1118</v>
      </c>
      <c r="B1103" s="81">
        <v>176</v>
      </c>
      <c r="C1103" s="81" t="s">
        <v>1739</v>
      </c>
      <c r="D1103" s="81" t="s">
        <v>6084</v>
      </c>
      <c r="E1103" s="81" t="s">
        <v>2453</v>
      </c>
      <c r="F1103" s="81">
        <v>3830781</v>
      </c>
      <c r="G1103" s="81">
        <v>3830770</v>
      </c>
      <c r="H1103" s="81">
        <v>3830781</v>
      </c>
      <c r="I1103" s="81" t="s">
        <v>2829</v>
      </c>
      <c r="J1103" s="81" t="s">
        <v>2832</v>
      </c>
      <c r="K1103" s="81">
        <v>70452</v>
      </c>
      <c r="L1103" s="81">
        <v>40074</v>
      </c>
      <c r="M1103" s="81">
        <v>3901233</v>
      </c>
      <c r="N1103" s="81">
        <v>3861159</v>
      </c>
      <c r="O1103" s="81">
        <v>3790707</v>
      </c>
      <c r="P1103" s="81">
        <v>3901233</v>
      </c>
      <c r="Q1103" s="81">
        <v>3830781</v>
      </c>
      <c r="R1103" s="81">
        <v>3861159</v>
      </c>
      <c r="S1103" s="81">
        <v>3790707</v>
      </c>
    </row>
    <row r="1104" spans="1:19" x14ac:dyDescent="0.35">
      <c r="A1104" s="81" t="s">
        <v>1119</v>
      </c>
      <c r="B1104" s="81">
        <v>176</v>
      </c>
      <c r="C1104" s="81" t="s">
        <v>1739</v>
      </c>
      <c r="D1104" s="81" t="s">
        <v>6090</v>
      </c>
      <c r="E1104" s="81" t="s">
        <v>2456</v>
      </c>
      <c r="F1104" s="81">
        <v>29341560</v>
      </c>
      <c r="G1104" s="81">
        <v>29341560</v>
      </c>
      <c r="H1104" s="81">
        <v>29341560</v>
      </c>
      <c r="I1104" s="81" t="s">
        <v>2829</v>
      </c>
      <c r="J1104" s="81" t="s">
        <v>2832</v>
      </c>
      <c r="K1104" s="81">
        <v>1431925</v>
      </c>
      <c r="L1104" s="81">
        <v>0</v>
      </c>
      <c r="M1104" s="81">
        <v>30773485</v>
      </c>
      <c r="N1104" s="81">
        <v>30773485</v>
      </c>
      <c r="O1104" s="81">
        <v>29341560</v>
      </c>
      <c r="P1104" s="81">
        <v>30773485</v>
      </c>
      <c r="Q1104" s="81">
        <v>29341560</v>
      </c>
      <c r="R1104" s="81">
        <v>30773485</v>
      </c>
      <c r="S1104" s="81">
        <v>29341560</v>
      </c>
    </row>
    <row r="1105" spans="1:19" x14ac:dyDescent="0.35">
      <c r="A1105" s="81" t="s">
        <v>1120</v>
      </c>
      <c r="B1105" s="81">
        <v>176</v>
      </c>
      <c r="C1105" s="81" t="s">
        <v>1739</v>
      </c>
      <c r="D1105" s="81" t="s">
        <v>6404</v>
      </c>
      <c r="E1105" s="81" t="s">
        <v>2611</v>
      </c>
      <c r="F1105" s="81">
        <v>257936310</v>
      </c>
      <c r="G1105" s="81">
        <v>257936310</v>
      </c>
      <c r="H1105" s="81">
        <v>257936310</v>
      </c>
      <c r="I1105" s="81" t="s">
        <v>2829</v>
      </c>
      <c r="J1105" s="81" t="s">
        <v>2832</v>
      </c>
      <c r="K1105" s="81">
        <v>5225110</v>
      </c>
      <c r="L1105" s="81">
        <v>7773042</v>
      </c>
      <c r="M1105" s="81">
        <v>263161420</v>
      </c>
      <c r="N1105" s="81">
        <v>255388378</v>
      </c>
      <c r="O1105" s="81">
        <v>250163268</v>
      </c>
      <c r="P1105" s="81">
        <v>263161420</v>
      </c>
      <c r="Q1105" s="81">
        <v>257936310</v>
      </c>
      <c r="R1105" s="81">
        <v>255388378</v>
      </c>
      <c r="S1105" s="81">
        <v>250163268</v>
      </c>
    </row>
    <row r="1106" spans="1:19" x14ac:dyDescent="0.35">
      <c r="A1106" s="81" t="s">
        <v>1121</v>
      </c>
      <c r="B1106" s="81">
        <v>176</v>
      </c>
      <c r="C1106" s="81" t="s">
        <v>1739</v>
      </c>
      <c r="D1106" s="81" t="s">
        <v>6405</v>
      </c>
      <c r="E1106" s="81" t="s">
        <v>2612</v>
      </c>
      <c r="F1106" s="81">
        <v>317851816</v>
      </c>
      <c r="G1106" s="81">
        <v>317851816</v>
      </c>
      <c r="H1106" s="81">
        <v>317851816</v>
      </c>
      <c r="I1106" s="81" t="s">
        <v>2829</v>
      </c>
      <c r="J1106" s="81" t="s">
        <v>2832</v>
      </c>
      <c r="K1106" s="81">
        <v>12450894</v>
      </c>
      <c r="L1106" s="81">
        <v>13996123</v>
      </c>
      <c r="M1106" s="81">
        <v>330302710</v>
      </c>
      <c r="N1106" s="81">
        <v>316306587</v>
      </c>
      <c r="O1106" s="81">
        <v>303855693</v>
      </c>
      <c r="P1106" s="81">
        <v>330302710</v>
      </c>
      <c r="Q1106" s="81">
        <v>317851816</v>
      </c>
      <c r="R1106" s="81">
        <v>316306587</v>
      </c>
      <c r="S1106" s="81">
        <v>303855693</v>
      </c>
    </row>
    <row r="1107" spans="1:19" x14ac:dyDescent="0.35">
      <c r="A1107" s="81" t="s">
        <v>1122</v>
      </c>
      <c r="B1107" s="81">
        <v>176</v>
      </c>
      <c r="C1107" s="81" t="s">
        <v>1739</v>
      </c>
      <c r="D1107" s="81" t="s">
        <v>6406</v>
      </c>
      <c r="E1107" s="81" t="s">
        <v>2613</v>
      </c>
      <c r="F1107" s="81">
        <v>593183290</v>
      </c>
      <c r="G1107" s="81">
        <v>593183290</v>
      </c>
      <c r="H1107" s="81">
        <v>593183290</v>
      </c>
      <c r="I1107" s="81" t="s">
        <v>2829</v>
      </c>
      <c r="J1107" s="81" t="s">
        <v>2832</v>
      </c>
      <c r="K1107" s="81">
        <v>6938772</v>
      </c>
      <c r="L1107" s="81">
        <v>9629546</v>
      </c>
      <c r="M1107" s="81">
        <v>600122062</v>
      </c>
      <c r="N1107" s="81">
        <v>590492516</v>
      </c>
      <c r="O1107" s="81">
        <v>583553744</v>
      </c>
      <c r="P1107" s="81">
        <v>600122062</v>
      </c>
      <c r="Q1107" s="81">
        <v>593183290</v>
      </c>
      <c r="R1107" s="81">
        <v>590492516</v>
      </c>
      <c r="S1107" s="81">
        <v>583553744</v>
      </c>
    </row>
    <row r="1108" spans="1:19" x14ac:dyDescent="0.35">
      <c r="A1108" s="81" t="s">
        <v>1123</v>
      </c>
      <c r="B1108" s="81">
        <v>177</v>
      </c>
      <c r="C1108" s="81" t="s">
        <v>1740</v>
      </c>
      <c r="D1108" s="81" t="s">
        <v>6409</v>
      </c>
      <c r="E1108" s="81" t="s">
        <v>2231</v>
      </c>
      <c r="F1108" s="81">
        <v>271414696</v>
      </c>
      <c r="G1108" s="81">
        <v>271414696</v>
      </c>
      <c r="H1108" s="81">
        <v>271414696</v>
      </c>
      <c r="I1108" s="81" t="s">
        <v>2829</v>
      </c>
      <c r="J1108" s="81" t="s">
        <v>2832</v>
      </c>
      <c r="K1108" s="81">
        <v>3694920</v>
      </c>
      <c r="L1108" s="81">
        <v>0</v>
      </c>
      <c r="M1108" s="81">
        <v>275109616</v>
      </c>
      <c r="N1108" s="81">
        <v>275109616</v>
      </c>
      <c r="O1108" s="81">
        <v>271414696</v>
      </c>
      <c r="P1108" s="81">
        <v>275109616</v>
      </c>
      <c r="Q1108" s="81">
        <v>271414696</v>
      </c>
      <c r="R1108" s="81">
        <v>275109616</v>
      </c>
      <c r="S1108" s="81">
        <v>271414696</v>
      </c>
    </row>
    <row r="1109" spans="1:19" x14ac:dyDescent="0.35">
      <c r="A1109" s="81" t="s">
        <v>1124</v>
      </c>
      <c r="B1109" s="81">
        <v>177</v>
      </c>
      <c r="C1109" s="81" t="s">
        <v>1740</v>
      </c>
      <c r="D1109" s="81" t="s">
        <v>6412</v>
      </c>
      <c r="E1109" s="81" t="s">
        <v>2232</v>
      </c>
      <c r="F1109" s="81">
        <v>889804622</v>
      </c>
      <c r="G1109" s="81">
        <v>902964767</v>
      </c>
      <c r="H1109" s="81">
        <v>889804622</v>
      </c>
      <c r="I1109" s="81" t="s">
        <v>2829</v>
      </c>
      <c r="J1109" s="81" t="s">
        <v>2833</v>
      </c>
      <c r="K1109" s="81">
        <v>22037920</v>
      </c>
      <c r="L1109" s="81">
        <v>0</v>
      </c>
      <c r="M1109" s="81">
        <v>911842542</v>
      </c>
      <c r="N1109" s="81">
        <v>911842542</v>
      </c>
      <c r="O1109" s="81">
        <v>889804622</v>
      </c>
      <c r="P1109" s="81">
        <v>911842542</v>
      </c>
      <c r="Q1109" s="81">
        <v>889804622</v>
      </c>
      <c r="R1109" s="81">
        <v>911842542</v>
      </c>
      <c r="S1109" s="81">
        <v>889804622</v>
      </c>
    </row>
    <row r="1110" spans="1:19" x14ac:dyDescent="0.35">
      <c r="A1110" s="81" t="s">
        <v>1125</v>
      </c>
      <c r="B1110" s="81">
        <v>177</v>
      </c>
      <c r="C1110" s="81" t="s">
        <v>1740</v>
      </c>
      <c r="D1110" s="81" t="s">
        <v>6414</v>
      </c>
      <c r="E1110" s="81" t="s">
        <v>2045</v>
      </c>
      <c r="F1110" s="81">
        <v>549305375</v>
      </c>
      <c r="G1110" s="81">
        <v>549305375</v>
      </c>
      <c r="H1110" s="81">
        <v>549305375</v>
      </c>
      <c r="I1110" s="81" t="s">
        <v>2829</v>
      </c>
      <c r="J1110" s="81" t="s">
        <v>2832</v>
      </c>
      <c r="K1110" s="81">
        <v>1379300</v>
      </c>
      <c r="L1110" s="81">
        <v>0</v>
      </c>
      <c r="M1110" s="81">
        <v>550684675</v>
      </c>
      <c r="N1110" s="81">
        <v>550684675</v>
      </c>
      <c r="O1110" s="81">
        <v>549305375</v>
      </c>
      <c r="P1110" s="81">
        <v>696741855</v>
      </c>
      <c r="Q1110" s="81">
        <v>695362555</v>
      </c>
      <c r="R1110" s="81">
        <v>696741855</v>
      </c>
      <c r="S1110" s="81">
        <v>695362555</v>
      </c>
    </row>
    <row r="1111" spans="1:19" x14ac:dyDescent="0.35">
      <c r="A1111" s="81" t="s">
        <v>1126</v>
      </c>
      <c r="B1111" s="81">
        <v>177</v>
      </c>
      <c r="C1111" s="81" t="s">
        <v>1740</v>
      </c>
      <c r="D1111" s="81" t="s">
        <v>6416</v>
      </c>
      <c r="E1111" s="81" t="s">
        <v>2614</v>
      </c>
      <c r="F1111" s="81">
        <v>365660747</v>
      </c>
      <c r="G1111" s="81">
        <v>365915303</v>
      </c>
      <c r="H1111" s="81">
        <v>365660747</v>
      </c>
      <c r="I1111" s="81" t="s">
        <v>2829</v>
      </c>
      <c r="J1111" s="81" t="s">
        <v>2833</v>
      </c>
      <c r="K1111" s="81">
        <v>945140</v>
      </c>
      <c r="L1111" s="81">
        <v>0</v>
      </c>
      <c r="M1111" s="81">
        <v>366605887</v>
      </c>
      <c r="N1111" s="81">
        <v>366605887</v>
      </c>
      <c r="O1111" s="81">
        <v>365660747</v>
      </c>
      <c r="P1111" s="81">
        <v>671081817</v>
      </c>
      <c r="Q1111" s="81">
        <v>670136677</v>
      </c>
      <c r="R1111" s="81">
        <v>671081817</v>
      </c>
      <c r="S1111" s="81">
        <v>670136677</v>
      </c>
    </row>
    <row r="1112" spans="1:19" x14ac:dyDescent="0.35">
      <c r="A1112" s="81" t="s">
        <v>1127</v>
      </c>
      <c r="B1112" s="81">
        <v>177</v>
      </c>
      <c r="C1112" s="81" t="s">
        <v>1740</v>
      </c>
      <c r="D1112" s="81" t="s">
        <v>6644</v>
      </c>
      <c r="E1112" s="81" t="s">
        <v>2234</v>
      </c>
      <c r="F1112" s="81">
        <v>131555564</v>
      </c>
      <c r="G1112" s="81">
        <v>133659927</v>
      </c>
      <c r="H1112" s="81">
        <v>131555564</v>
      </c>
      <c r="I1112" s="81" t="s">
        <v>2829</v>
      </c>
      <c r="J1112" s="81" t="s">
        <v>2833</v>
      </c>
      <c r="K1112" s="81">
        <v>187500</v>
      </c>
      <c r="L1112" s="81">
        <v>0</v>
      </c>
      <c r="M1112" s="81">
        <v>131743064</v>
      </c>
      <c r="N1112" s="81">
        <v>131743064</v>
      </c>
      <c r="O1112" s="81">
        <v>131555564</v>
      </c>
      <c r="P1112" s="81">
        <v>131743064</v>
      </c>
      <c r="Q1112" s="81">
        <v>131555564</v>
      </c>
      <c r="R1112" s="81">
        <v>131743064</v>
      </c>
      <c r="S1112" s="81">
        <v>131555564</v>
      </c>
    </row>
    <row r="1113" spans="1:19" x14ac:dyDescent="0.35">
      <c r="A1113" s="81" t="s">
        <v>1128</v>
      </c>
      <c r="B1113" s="81">
        <v>178</v>
      </c>
      <c r="C1113" s="81" t="s">
        <v>1741</v>
      </c>
      <c r="D1113" s="81" t="s">
        <v>6418</v>
      </c>
      <c r="E1113" s="81" t="s">
        <v>2473</v>
      </c>
      <c r="F1113" s="81">
        <v>111713218</v>
      </c>
      <c r="G1113" s="81">
        <v>111713218</v>
      </c>
      <c r="H1113" s="81">
        <v>111713218</v>
      </c>
      <c r="I1113" s="81" t="s">
        <v>2829</v>
      </c>
      <c r="J1113" s="81" t="s">
        <v>2832</v>
      </c>
      <c r="K1113" s="81">
        <v>1997422</v>
      </c>
      <c r="L1113" s="81">
        <v>0</v>
      </c>
      <c r="M1113" s="81">
        <v>113710640</v>
      </c>
      <c r="N1113" s="81">
        <v>113710640</v>
      </c>
      <c r="O1113" s="81">
        <v>111713218</v>
      </c>
      <c r="P1113" s="81">
        <v>113710640</v>
      </c>
      <c r="Q1113" s="81">
        <v>111713218</v>
      </c>
      <c r="R1113" s="81">
        <v>113710640</v>
      </c>
      <c r="S1113" s="81">
        <v>111713218</v>
      </c>
    </row>
    <row r="1114" spans="1:19" x14ac:dyDescent="0.35">
      <c r="A1114" s="81" t="s">
        <v>1129</v>
      </c>
      <c r="B1114" s="81">
        <v>178</v>
      </c>
      <c r="C1114" s="81" t="s">
        <v>1741</v>
      </c>
      <c r="D1114" s="81" t="s">
        <v>6419</v>
      </c>
      <c r="E1114" s="81" t="s">
        <v>2615</v>
      </c>
      <c r="F1114" s="81">
        <v>896241722</v>
      </c>
      <c r="G1114" s="81">
        <v>908438697</v>
      </c>
      <c r="H1114" s="81">
        <v>896241722</v>
      </c>
      <c r="I1114" s="81" t="s">
        <v>2829</v>
      </c>
      <c r="J1114" s="81" t="s">
        <v>2833</v>
      </c>
      <c r="K1114" s="81">
        <v>11850185</v>
      </c>
      <c r="L1114" s="81">
        <v>15205277</v>
      </c>
      <c r="M1114" s="81">
        <v>908091907</v>
      </c>
      <c r="N1114" s="81">
        <v>892886630</v>
      </c>
      <c r="O1114" s="81">
        <v>881036445</v>
      </c>
      <c r="P1114" s="81">
        <v>908091907</v>
      </c>
      <c r="Q1114" s="81">
        <v>896241722</v>
      </c>
      <c r="R1114" s="81">
        <v>892886630</v>
      </c>
      <c r="S1114" s="81">
        <v>881036445</v>
      </c>
    </row>
    <row r="1115" spans="1:19" x14ac:dyDescent="0.35">
      <c r="A1115" s="81" t="s">
        <v>1130</v>
      </c>
      <c r="B1115" s="81">
        <v>178</v>
      </c>
      <c r="C1115" s="81" t="s">
        <v>1741</v>
      </c>
      <c r="D1115" s="81" t="s">
        <v>6420</v>
      </c>
      <c r="E1115" s="81" t="s">
        <v>2616</v>
      </c>
      <c r="F1115" s="81">
        <v>1898957755</v>
      </c>
      <c r="G1115" s="81">
        <v>1973319713</v>
      </c>
      <c r="H1115" s="81">
        <v>1898957755</v>
      </c>
      <c r="I1115" s="81" t="s">
        <v>2829</v>
      </c>
      <c r="J1115" s="81" t="s">
        <v>2833</v>
      </c>
      <c r="K1115" s="81">
        <v>45736789</v>
      </c>
      <c r="L1115" s="81">
        <v>0</v>
      </c>
      <c r="M1115" s="81">
        <v>1944694544</v>
      </c>
      <c r="N1115" s="81">
        <v>1944694544</v>
      </c>
      <c r="O1115" s="81">
        <v>1898957755</v>
      </c>
      <c r="P1115" s="81">
        <v>2638959237</v>
      </c>
      <c r="Q1115" s="81">
        <v>2593222448</v>
      </c>
      <c r="R1115" s="81">
        <v>2638959237</v>
      </c>
      <c r="S1115" s="81">
        <v>2593222448</v>
      </c>
    </row>
    <row r="1116" spans="1:19" x14ac:dyDescent="0.35">
      <c r="A1116" s="81" t="s">
        <v>1131</v>
      </c>
      <c r="B1116" s="81">
        <v>178</v>
      </c>
      <c r="C1116" s="81" t="s">
        <v>1741</v>
      </c>
      <c r="D1116" s="81" t="s">
        <v>6421</v>
      </c>
      <c r="E1116" s="81" t="s">
        <v>2617</v>
      </c>
      <c r="F1116" s="81">
        <v>18136789891</v>
      </c>
      <c r="G1116" s="81">
        <v>19331372313</v>
      </c>
      <c r="H1116" s="81">
        <v>18136789891</v>
      </c>
      <c r="I1116" s="81" t="s">
        <v>2829</v>
      </c>
      <c r="J1116" s="81" t="s">
        <v>2837</v>
      </c>
      <c r="K1116" s="81">
        <v>439349958</v>
      </c>
      <c r="L1116" s="81">
        <v>0</v>
      </c>
      <c r="M1116" s="81">
        <v>18576139849</v>
      </c>
      <c r="N1116" s="81">
        <v>18576139849</v>
      </c>
      <c r="O1116" s="81">
        <v>18136789891</v>
      </c>
      <c r="P1116" s="81">
        <v>18576139849</v>
      </c>
      <c r="Q1116" s="81">
        <v>18136789891</v>
      </c>
      <c r="R1116" s="81">
        <v>18576139849</v>
      </c>
      <c r="S1116" s="81">
        <v>18136789891</v>
      </c>
    </row>
    <row r="1117" spans="1:19" x14ac:dyDescent="0.35">
      <c r="A1117" s="81" t="s">
        <v>1132</v>
      </c>
      <c r="B1117" s="81">
        <v>178</v>
      </c>
      <c r="C1117" s="81" t="s">
        <v>1741</v>
      </c>
      <c r="D1117" s="81" t="s">
        <v>6422</v>
      </c>
      <c r="E1117" s="81" t="s">
        <v>2618</v>
      </c>
      <c r="F1117" s="81">
        <v>87908950</v>
      </c>
      <c r="G1117" s="81">
        <v>88832263</v>
      </c>
      <c r="H1117" s="81">
        <v>87908950</v>
      </c>
      <c r="I1117" s="81" t="s">
        <v>2829</v>
      </c>
      <c r="J1117" s="81" t="s">
        <v>2833</v>
      </c>
      <c r="K1117" s="81">
        <v>2081871</v>
      </c>
      <c r="L1117" s="81">
        <v>0</v>
      </c>
      <c r="M1117" s="81">
        <v>89990821</v>
      </c>
      <c r="N1117" s="81">
        <v>89990821</v>
      </c>
      <c r="O1117" s="81">
        <v>87908950</v>
      </c>
      <c r="P1117" s="81">
        <v>89990821</v>
      </c>
      <c r="Q1117" s="81">
        <v>87908950</v>
      </c>
      <c r="R1117" s="81">
        <v>89990821</v>
      </c>
      <c r="S1117" s="81">
        <v>87908950</v>
      </c>
    </row>
    <row r="1118" spans="1:19" x14ac:dyDescent="0.35">
      <c r="A1118" s="81" t="s">
        <v>1133</v>
      </c>
      <c r="B1118" s="81">
        <v>178</v>
      </c>
      <c r="C1118" s="81" t="s">
        <v>1741</v>
      </c>
      <c r="D1118" s="81" t="s">
        <v>6423</v>
      </c>
      <c r="E1118" s="81" t="s">
        <v>2619</v>
      </c>
      <c r="F1118" s="81">
        <v>708720548</v>
      </c>
      <c r="G1118" s="81">
        <v>753192831</v>
      </c>
      <c r="H1118" s="81">
        <v>708720548</v>
      </c>
      <c r="I1118" s="81" t="s">
        <v>2829</v>
      </c>
      <c r="J1118" s="81" t="s">
        <v>2837</v>
      </c>
      <c r="K1118" s="81">
        <v>8445001</v>
      </c>
      <c r="L1118" s="81">
        <v>0</v>
      </c>
      <c r="M1118" s="81">
        <v>717165549</v>
      </c>
      <c r="N1118" s="81">
        <v>717165549</v>
      </c>
      <c r="O1118" s="81">
        <v>708720548</v>
      </c>
      <c r="P1118" s="81">
        <v>717165549</v>
      </c>
      <c r="Q1118" s="81">
        <v>708720548</v>
      </c>
      <c r="R1118" s="81">
        <v>717165549</v>
      </c>
      <c r="S1118" s="81">
        <v>708720548</v>
      </c>
    </row>
    <row r="1119" spans="1:19" x14ac:dyDescent="0.35">
      <c r="A1119" s="81" t="s">
        <v>1134</v>
      </c>
      <c r="B1119" s="81">
        <v>178</v>
      </c>
      <c r="C1119" s="81" t="s">
        <v>1741</v>
      </c>
      <c r="D1119" s="81" t="s">
        <v>6425</v>
      </c>
      <c r="E1119" s="81" t="s">
        <v>1838</v>
      </c>
      <c r="F1119" s="81">
        <v>3196033230</v>
      </c>
      <c r="G1119" s="81">
        <v>3530667728</v>
      </c>
      <c r="H1119" s="81">
        <v>3196033230</v>
      </c>
      <c r="I1119" s="81" t="s">
        <v>2829</v>
      </c>
      <c r="J1119" s="81" t="s">
        <v>2837</v>
      </c>
      <c r="K1119" s="81">
        <v>9331454</v>
      </c>
      <c r="L1119" s="81">
        <v>43355861</v>
      </c>
      <c r="M1119" s="81">
        <v>3205364684</v>
      </c>
      <c r="N1119" s="81">
        <v>3162008823</v>
      </c>
      <c r="O1119" s="81">
        <v>3152677369</v>
      </c>
      <c r="P1119" s="81">
        <v>3205364684</v>
      </c>
      <c r="Q1119" s="81">
        <v>3196033230</v>
      </c>
      <c r="R1119" s="81">
        <v>3162008823</v>
      </c>
      <c r="S1119" s="81">
        <v>3152677369</v>
      </c>
    </row>
    <row r="1120" spans="1:19" x14ac:dyDescent="0.35">
      <c r="A1120" s="81" t="s">
        <v>1135</v>
      </c>
      <c r="B1120" s="81">
        <v>178</v>
      </c>
      <c r="C1120" s="81" t="s">
        <v>1741</v>
      </c>
      <c r="D1120" s="81" t="s">
        <v>6426</v>
      </c>
      <c r="E1120" s="81" t="s">
        <v>2620</v>
      </c>
      <c r="F1120" s="81">
        <v>636345980</v>
      </c>
      <c r="G1120" s="81">
        <v>656597775</v>
      </c>
      <c r="H1120" s="81">
        <v>636345980</v>
      </c>
      <c r="I1120" s="81" t="s">
        <v>2829</v>
      </c>
      <c r="J1120" s="81" t="s">
        <v>2833</v>
      </c>
      <c r="K1120" s="81">
        <v>23899112</v>
      </c>
      <c r="L1120" s="81">
        <v>0</v>
      </c>
      <c r="M1120" s="81">
        <v>660245092</v>
      </c>
      <c r="N1120" s="81">
        <v>660245092</v>
      </c>
      <c r="O1120" s="81">
        <v>636345980</v>
      </c>
      <c r="P1120" s="81">
        <v>660245092</v>
      </c>
      <c r="Q1120" s="81">
        <v>636345980</v>
      </c>
      <c r="R1120" s="81">
        <v>660245092</v>
      </c>
      <c r="S1120" s="81">
        <v>636345980</v>
      </c>
    </row>
    <row r="1121" spans="1:19" x14ac:dyDescent="0.35">
      <c r="A1121" s="81" t="s">
        <v>1136</v>
      </c>
      <c r="B1121" s="81">
        <v>178</v>
      </c>
      <c r="C1121" s="81" t="s">
        <v>1741</v>
      </c>
      <c r="D1121" s="81" t="s">
        <v>6427</v>
      </c>
      <c r="E1121" s="81" t="s">
        <v>2621</v>
      </c>
      <c r="F1121" s="81">
        <v>3335117237</v>
      </c>
      <c r="G1121" s="81">
        <v>3412933912</v>
      </c>
      <c r="H1121" s="81">
        <v>3335117237</v>
      </c>
      <c r="I1121" s="81" t="s">
        <v>2829</v>
      </c>
      <c r="J1121" s="81" t="s">
        <v>2837</v>
      </c>
      <c r="K1121" s="81">
        <v>25839987</v>
      </c>
      <c r="L1121" s="81">
        <v>43554183</v>
      </c>
      <c r="M1121" s="81">
        <v>3360957224</v>
      </c>
      <c r="N1121" s="81">
        <v>3317403041</v>
      </c>
      <c r="O1121" s="81">
        <v>3291563054</v>
      </c>
      <c r="P1121" s="81">
        <v>3861564067</v>
      </c>
      <c r="Q1121" s="81">
        <v>3835724080</v>
      </c>
      <c r="R1121" s="81">
        <v>3818009884</v>
      </c>
      <c r="S1121" s="81">
        <v>3792169897</v>
      </c>
    </row>
    <row r="1122" spans="1:19" x14ac:dyDescent="0.35">
      <c r="A1122" s="81" t="s">
        <v>1137</v>
      </c>
      <c r="B1122" s="81">
        <v>178</v>
      </c>
      <c r="C1122" s="81" t="s">
        <v>1741</v>
      </c>
      <c r="D1122" s="81" t="s">
        <v>6428</v>
      </c>
      <c r="E1122" s="81" t="s">
        <v>2622</v>
      </c>
      <c r="F1122" s="81">
        <v>663702440</v>
      </c>
      <c r="G1122" s="81">
        <v>663702440</v>
      </c>
      <c r="H1122" s="81">
        <v>663702440</v>
      </c>
      <c r="I1122" s="81" t="s">
        <v>2829</v>
      </c>
      <c r="J1122" s="81" t="s">
        <v>2832</v>
      </c>
      <c r="K1122" s="81">
        <v>8625386</v>
      </c>
      <c r="L1122" s="81">
        <v>0</v>
      </c>
      <c r="M1122" s="81">
        <v>672327826</v>
      </c>
      <c r="N1122" s="81">
        <v>672327826</v>
      </c>
      <c r="O1122" s="81">
        <v>663702440</v>
      </c>
      <c r="P1122" s="81">
        <v>672327826</v>
      </c>
      <c r="Q1122" s="81">
        <v>663702440</v>
      </c>
      <c r="R1122" s="81">
        <v>672327826</v>
      </c>
      <c r="S1122" s="81">
        <v>663702440</v>
      </c>
    </row>
    <row r="1123" spans="1:19" x14ac:dyDescent="0.35">
      <c r="A1123" s="81" t="s">
        <v>1138</v>
      </c>
      <c r="B1123" s="81">
        <v>178</v>
      </c>
      <c r="C1123" s="81" t="s">
        <v>1741</v>
      </c>
      <c r="D1123" s="81" t="s">
        <v>6430</v>
      </c>
      <c r="E1123" s="81" t="s">
        <v>2623</v>
      </c>
      <c r="F1123" s="81">
        <v>3624647092</v>
      </c>
      <c r="G1123" s="81">
        <v>3828119447</v>
      </c>
      <c r="H1123" s="81">
        <v>3624647092</v>
      </c>
      <c r="I1123" s="81" t="s">
        <v>2829</v>
      </c>
      <c r="J1123" s="81" t="s">
        <v>2837</v>
      </c>
      <c r="K1123" s="81">
        <v>68339745</v>
      </c>
      <c r="L1123" s="81">
        <v>0</v>
      </c>
      <c r="M1123" s="81">
        <v>3692986837</v>
      </c>
      <c r="N1123" s="81">
        <v>3692986837</v>
      </c>
      <c r="O1123" s="81">
        <v>3624647092</v>
      </c>
      <c r="P1123" s="81">
        <v>3692986837</v>
      </c>
      <c r="Q1123" s="81">
        <v>3624647092</v>
      </c>
      <c r="R1123" s="81">
        <v>3692986837</v>
      </c>
      <c r="S1123" s="81">
        <v>3624647092</v>
      </c>
    </row>
    <row r="1124" spans="1:19" x14ac:dyDescent="0.35">
      <c r="A1124" s="81" t="s">
        <v>1139</v>
      </c>
      <c r="B1124" s="81">
        <v>178</v>
      </c>
      <c r="C1124" s="81" t="s">
        <v>1741</v>
      </c>
      <c r="D1124" s="81" t="s">
        <v>6431</v>
      </c>
      <c r="E1124" s="81" t="s">
        <v>2624</v>
      </c>
      <c r="F1124" s="81">
        <v>880230691</v>
      </c>
      <c r="G1124" s="81">
        <v>880230691</v>
      </c>
      <c r="H1124" s="81">
        <v>880230691</v>
      </c>
      <c r="I1124" s="81" t="s">
        <v>2829</v>
      </c>
      <c r="J1124" s="81" t="s">
        <v>2832</v>
      </c>
      <c r="K1124" s="81">
        <v>13321030</v>
      </c>
      <c r="L1124" s="81">
        <v>0</v>
      </c>
      <c r="M1124" s="81">
        <v>893551721</v>
      </c>
      <c r="N1124" s="81">
        <v>893551721</v>
      </c>
      <c r="O1124" s="81">
        <v>880230691</v>
      </c>
      <c r="P1124" s="81">
        <v>893551721</v>
      </c>
      <c r="Q1124" s="81">
        <v>880230691</v>
      </c>
      <c r="R1124" s="81">
        <v>893551721</v>
      </c>
      <c r="S1124" s="81">
        <v>880230691</v>
      </c>
    </row>
    <row r="1125" spans="1:19" x14ac:dyDescent="0.35">
      <c r="A1125" s="81" t="s">
        <v>1140</v>
      </c>
      <c r="B1125" s="81">
        <v>178</v>
      </c>
      <c r="C1125" s="81" t="s">
        <v>1741</v>
      </c>
      <c r="D1125" s="81" t="s">
        <v>6552</v>
      </c>
      <c r="E1125" s="81" t="s">
        <v>1839</v>
      </c>
      <c r="F1125" s="81">
        <v>10588556</v>
      </c>
      <c r="G1125" s="81">
        <v>10588556</v>
      </c>
      <c r="H1125" s="81">
        <v>10588556</v>
      </c>
      <c r="I1125" s="81" t="s">
        <v>2829</v>
      </c>
      <c r="J1125" s="81" t="s">
        <v>2832</v>
      </c>
      <c r="K1125" s="81">
        <v>30000</v>
      </c>
      <c r="L1125" s="81">
        <v>0</v>
      </c>
      <c r="M1125" s="81">
        <v>10618556</v>
      </c>
      <c r="N1125" s="81">
        <v>10618556</v>
      </c>
      <c r="O1125" s="81">
        <v>10588556</v>
      </c>
      <c r="P1125" s="81">
        <v>10618556</v>
      </c>
      <c r="Q1125" s="81">
        <v>10588556</v>
      </c>
      <c r="R1125" s="81">
        <v>10618556</v>
      </c>
      <c r="S1125" s="81">
        <v>10588556</v>
      </c>
    </row>
    <row r="1126" spans="1:19" x14ac:dyDescent="0.35">
      <c r="A1126" s="81" t="s">
        <v>1141</v>
      </c>
      <c r="B1126" s="81">
        <v>179</v>
      </c>
      <c r="C1126" s="81" t="s">
        <v>1742</v>
      </c>
      <c r="D1126" s="81" t="s">
        <v>5899</v>
      </c>
      <c r="E1126" s="81" t="s">
        <v>2319</v>
      </c>
      <c r="F1126" s="81">
        <v>71902228</v>
      </c>
      <c r="G1126" s="81">
        <v>71902228</v>
      </c>
      <c r="H1126" s="81">
        <v>71902228</v>
      </c>
      <c r="I1126" s="81" t="s">
        <v>2829</v>
      </c>
      <c r="J1126" s="81" t="s">
        <v>2832</v>
      </c>
      <c r="K1126" s="81">
        <v>180000</v>
      </c>
      <c r="L1126" s="81">
        <v>0</v>
      </c>
      <c r="M1126" s="81">
        <v>72082228</v>
      </c>
      <c r="N1126" s="81">
        <v>72082228</v>
      </c>
      <c r="O1126" s="81">
        <v>71902228</v>
      </c>
      <c r="P1126" s="81">
        <v>72082228</v>
      </c>
      <c r="Q1126" s="81">
        <v>71902228</v>
      </c>
      <c r="R1126" s="81">
        <v>72082228</v>
      </c>
      <c r="S1126" s="81">
        <v>71902228</v>
      </c>
    </row>
    <row r="1127" spans="1:19" x14ac:dyDescent="0.35">
      <c r="A1127" s="81" t="s">
        <v>1142</v>
      </c>
      <c r="B1127" s="81">
        <v>179</v>
      </c>
      <c r="C1127" s="81" t="s">
        <v>1742</v>
      </c>
      <c r="D1127" s="81" t="s">
        <v>6242</v>
      </c>
      <c r="E1127" s="81" t="s">
        <v>2365</v>
      </c>
      <c r="F1127" s="81">
        <v>17237095</v>
      </c>
      <c r="G1127" s="81">
        <v>17465223</v>
      </c>
      <c r="H1127" s="81">
        <v>17237095</v>
      </c>
      <c r="I1127" s="81" t="s">
        <v>2829</v>
      </c>
      <c r="J1127" s="81" t="s">
        <v>2833</v>
      </c>
      <c r="K1127" s="81">
        <v>140000</v>
      </c>
      <c r="L1127" s="81">
        <v>0</v>
      </c>
      <c r="M1127" s="81">
        <v>17377095</v>
      </c>
      <c r="N1127" s="81">
        <v>17377095</v>
      </c>
      <c r="O1127" s="81">
        <v>17237095</v>
      </c>
      <c r="P1127" s="81">
        <v>17377095</v>
      </c>
      <c r="Q1127" s="81">
        <v>17237095</v>
      </c>
      <c r="R1127" s="81">
        <v>17377095</v>
      </c>
      <c r="S1127" s="81">
        <v>17237095</v>
      </c>
    </row>
    <row r="1128" spans="1:19" x14ac:dyDescent="0.35">
      <c r="A1128" s="81" t="s">
        <v>1143</v>
      </c>
      <c r="B1128" s="81">
        <v>179</v>
      </c>
      <c r="C1128" s="81" t="s">
        <v>1742</v>
      </c>
      <c r="D1128" s="81" t="s">
        <v>6432</v>
      </c>
      <c r="E1128" s="81" t="s">
        <v>2625</v>
      </c>
      <c r="F1128" s="81">
        <v>913164391</v>
      </c>
      <c r="G1128" s="81">
        <v>913164391</v>
      </c>
      <c r="H1128" s="81">
        <v>913164391</v>
      </c>
      <c r="I1128" s="81" t="s">
        <v>2829</v>
      </c>
      <c r="J1128" s="81" t="s">
        <v>2832</v>
      </c>
      <c r="K1128" s="81">
        <v>18300579</v>
      </c>
      <c r="L1128" s="81">
        <v>0</v>
      </c>
      <c r="M1128" s="81">
        <v>931464970</v>
      </c>
      <c r="N1128" s="81">
        <v>931464970</v>
      </c>
      <c r="O1128" s="81">
        <v>913164391</v>
      </c>
      <c r="P1128" s="81">
        <v>1045177310</v>
      </c>
      <c r="Q1128" s="81">
        <v>1026876731</v>
      </c>
      <c r="R1128" s="81">
        <v>1045177310</v>
      </c>
      <c r="S1128" s="81">
        <v>1026876731</v>
      </c>
    </row>
    <row r="1129" spans="1:19" x14ac:dyDescent="0.35">
      <c r="A1129" s="81" t="s">
        <v>1144</v>
      </c>
      <c r="B1129" s="81">
        <v>180</v>
      </c>
      <c r="C1129" s="81" t="s">
        <v>1743</v>
      </c>
      <c r="D1129" s="81" t="s">
        <v>5943</v>
      </c>
      <c r="E1129" s="81" t="s">
        <v>2355</v>
      </c>
      <c r="F1129" s="81">
        <v>62522185</v>
      </c>
      <c r="G1129" s="81">
        <v>62522185</v>
      </c>
      <c r="H1129" s="81">
        <v>62522185</v>
      </c>
      <c r="I1129" s="81" t="s">
        <v>2829</v>
      </c>
      <c r="J1129" s="81" t="s">
        <v>2832</v>
      </c>
      <c r="K1129" s="81">
        <v>40000</v>
      </c>
      <c r="L1129" s="81">
        <v>0</v>
      </c>
      <c r="M1129" s="81">
        <v>62562185</v>
      </c>
      <c r="N1129" s="81">
        <v>62562185</v>
      </c>
      <c r="O1129" s="81">
        <v>62522185</v>
      </c>
      <c r="P1129" s="81">
        <v>62562185</v>
      </c>
      <c r="Q1129" s="81">
        <v>62522185</v>
      </c>
      <c r="R1129" s="81">
        <v>62562185</v>
      </c>
      <c r="S1129" s="81">
        <v>62522185</v>
      </c>
    </row>
    <row r="1130" spans="1:19" x14ac:dyDescent="0.35">
      <c r="A1130" s="81" t="s">
        <v>1145</v>
      </c>
      <c r="B1130" s="81">
        <v>180</v>
      </c>
      <c r="C1130" s="81" t="s">
        <v>1743</v>
      </c>
      <c r="D1130" s="81" t="s">
        <v>6434</v>
      </c>
      <c r="E1130" s="81" t="s">
        <v>2141</v>
      </c>
      <c r="F1130" s="81">
        <v>297025242</v>
      </c>
      <c r="G1130" s="81">
        <v>297025242</v>
      </c>
      <c r="H1130" s="81">
        <v>297025242</v>
      </c>
      <c r="I1130" s="81" t="s">
        <v>2829</v>
      </c>
      <c r="J1130" s="81" t="s">
        <v>2832</v>
      </c>
      <c r="K1130" s="81">
        <v>2823320</v>
      </c>
      <c r="L1130" s="81">
        <v>0</v>
      </c>
      <c r="M1130" s="81">
        <v>299848562</v>
      </c>
      <c r="N1130" s="81">
        <v>299848562</v>
      </c>
      <c r="O1130" s="81">
        <v>297025242</v>
      </c>
      <c r="P1130" s="81">
        <v>404816552</v>
      </c>
      <c r="Q1130" s="81">
        <v>401993232</v>
      </c>
      <c r="R1130" s="81">
        <v>404816552</v>
      </c>
      <c r="S1130" s="81">
        <v>401993232</v>
      </c>
    </row>
    <row r="1131" spans="1:19" x14ac:dyDescent="0.35">
      <c r="A1131" s="81" t="s">
        <v>1146</v>
      </c>
      <c r="B1131" s="81">
        <v>180</v>
      </c>
      <c r="C1131" s="81" t="s">
        <v>1743</v>
      </c>
      <c r="D1131" s="81" t="s">
        <v>6436</v>
      </c>
      <c r="E1131" s="81" t="s">
        <v>2142</v>
      </c>
      <c r="F1131" s="81">
        <v>38444430</v>
      </c>
      <c r="G1131" s="81">
        <v>38444430</v>
      </c>
      <c r="H1131" s="81">
        <v>38444430</v>
      </c>
      <c r="I1131" s="81" t="s">
        <v>2829</v>
      </c>
      <c r="J1131" s="81" t="s">
        <v>2832</v>
      </c>
      <c r="K1131" s="81">
        <v>386990</v>
      </c>
      <c r="L1131" s="81">
        <v>0</v>
      </c>
      <c r="M1131" s="81">
        <v>38831420</v>
      </c>
      <c r="N1131" s="81">
        <v>38831420</v>
      </c>
      <c r="O1131" s="81">
        <v>38444430</v>
      </c>
      <c r="P1131" s="81">
        <v>217410410</v>
      </c>
      <c r="Q1131" s="81">
        <v>217023420</v>
      </c>
      <c r="R1131" s="81">
        <v>217410410</v>
      </c>
      <c r="S1131" s="81">
        <v>217023420</v>
      </c>
    </row>
    <row r="1132" spans="1:19" x14ac:dyDescent="0.35">
      <c r="A1132" s="81" t="s">
        <v>1147</v>
      </c>
      <c r="B1132" s="81">
        <v>180</v>
      </c>
      <c r="C1132" s="81" t="s">
        <v>1743</v>
      </c>
      <c r="D1132" s="81" t="s">
        <v>6438</v>
      </c>
      <c r="E1132" s="81" t="s">
        <v>2143</v>
      </c>
      <c r="F1132" s="81">
        <v>168515177</v>
      </c>
      <c r="G1132" s="81">
        <v>168515177</v>
      </c>
      <c r="H1132" s="81">
        <v>168515177</v>
      </c>
      <c r="I1132" s="81" t="s">
        <v>2829</v>
      </c>
      <c r="J1132" s="81" t="s">
        <v>2832</v>
      </c>
      <c r="K1132" s="81">
        <v>519010</v>
      </c>
      <c r="L1132" s="81">
        <v>0</v>
      </c>
      <c r="M1132" s="81">
        <v>169034187</v>
      </c>
      <c r="N1132" s="81">
        <v>169034187</v>
      </c>
      <c r="O1132" s="81">
        <v>168515177</v>
      </c>
      <c r="P1132" s="81">
        <v>225166277</v>
      </c>
      <c r="Q1132" s="81">
        <v>224647267</v>
      </c>
      <c r="R1132" s="81">
        <v>225166277</v>
      </c>
      <c r="S1132" s="81">
        <v>224647267</v>
      </c>
    </row>
    <row r="1133" spans="1:19" x14ac:dyDescent="0.35">
      <c r="A1133" s="81" t="s">
        <v>1148</v>
      </c>
      <c r="B1133" s="81">
        <v>181</v>
      </c>
      <c r="C1133" s="81" t="s">
        <v>1744</v>
      </c>
      <c r="D1133" s="81" t="s">
        <v>6440</v>
      </c>
      <c r="E1133" s="81" t="s">
        <v>2626</v>
      </c>
      <c r="F1133" s="81">
        <v>1232284186</v>
      </c>
      <c r="G1133" s="81">
        <v>1279355250</v>
      </c>
      <c r="H1133" s="81">
        <v>1232284186</v>
      </c>
      <c r="I1133" s="81" t="s">
        <v>2829</v>
      </c>
      <c r="J1133" s="81" t="s">
        <v>2833</v>
      </c>
      <c r="K1133" s="81">
        <v>35716030</v>
      </c>
      <c r="L1133" s="81">
        <v>0</v>
      </c>
      <c r="M1133" s="81">
        <v>1268000216</v>
      </c>
      <c r="N1133" s="81">
        <v>1268000216</v>
      </c>
      <c r="O1133" s="81">
        <v>1232284186</v>
      </c>
      <c r="P1133" s="81">
        <v>1268000216</v>
      </c>
      <c r="Q1133" s="81">
        <v>1232284186</v>
      </c>
      <c r="R1133" s="81">
        <v>1268000216</v>
      </c>
      <c r="S1133" s="81">
        <v>1232284186</v>
      </c>
    </row>
    <row r="1134" spans="1:19" x14ac:dyDescent="0.35">
      <c r="A1134" s="81" t="s">
        <v>1149</v>
      </c>
      <c r="B1134" s="81">
        <v>181</v>
      </c>
      <c r="C1134" s="81" t="s">
        <v>1744</v>
      </c>
      <c r="D1134" s="81" t="s">
        <v>6441</v>
      </c>
      <c r="E1134" s="81" t="s">
        <v>2627</v>
      </c>
      <c r="F1134" s="81">
        <v>721772657</v>
      </c>
      <c r="G1134" s="81">
        <v>748394338</v>
      </c>
      <c r="H1134" s="81">
        <v>721772657</v>
      </c>
      <c r="I1134" s="81" t="s">
        <v>2829</v>
      </c>
      <c r="J1134" s="81" t="s">
        <v>2833</v>
      </c>
      <c r="K1134" s="81">
        <v>19204147</v>
      </c>
      <c r="L1134" s="81">
        <v>41185736</v>
      </c>
      <c r="M1134" s="81">
        <v>740976804</v>
      </c>
      <c r="N1134" s="81">
        <v>699791068</v>
      </c>
      <c r="O1134" s="81">
        <v>680586921</v>
      </c>
      <c r="P1134" s="81">
        <v>740976804</v>
      </c>
      <c r="Q1134" s="81">
        <v>721772657</v>
      </c>
      <c r="R1134" s="81">
        <v>699791068</v>
      </c>
      <c r="S1134" s="81">
        <v>680586921</v>
      </c>
    </row>
    <row r="1135" spans="1:19" x14ac:dyDescent="0.35">
      <c r="A1135" s="81" t="s">
        <v>1150</v>
      </c>
      <c r="B1135" s="81">
        <v>181</v>
      </c>
      <c r="C1135" s="81" t="s">
        <v>1744</v>
      </c>
      <c r="D1135" s="81" t="s">
        <v>6442</v>
      </c>
      <c r="E1135" s="81" t="s">
        <v>2628</v>
      </c>
      <c r="F1135" s="81">
        <v>1944555215</v>
      </c>
      <c r="G1135" s="81">
        <v>1978925024</v>
      </c>
      <c r="H1135" s="81">
        <v>1944555215</v>
      </c>
      <c r="I1135" s="81" t="s">
        <v>2829</v>
      </c>
      <c r="J1135" s="81" t="s">
        <v>2833</v>
      </c>
      <c r="K1135" s="81">
        <v>31694630</v>
      </c>
      <c r="L1135" s="81">
        <v>32065313</v>
      </c>
      <c r="M1135" s="81">
        <v>1976249845</v>
      </c>
      <c r="N1135" s="81">
        <v>1944184532</v>
      </c>
      <c r="O1135" s="81">
        <v>1912489902</v>
      </c>
      <c r="P1135" s="81">
        <v>1976249845</v>
      </c>
      <c r="Q1135" s="81">
        <v>1944555215</v>
      </c>
      <c r="R1135" s="81">
        <v>1944184532</v>
      </c>
      <c r="S1135" s="81">
        <v>1912489902</v>
      </c>
    </row>
    <row r="1136" spans="1:19" x14ac:dyDescent="0.35">
      <c r="A1136" s="81" t="s">
        <v>1151</v>
      </c>
      <c r="B1136" s="81">
        <v>181</v>
      </c>
      <c r="C1136" s="81" t="s">
        <v>1744</v>
      </c>
      <c r="D1136" s="81" t="s">
        <v>6444</v>
      </c>
      <c r="E1136" s="81" t="s">
        <v>2458</v>
      </c>
      <c r="F1136" s="81">
        <v>1494490867</v>
      </c>
      <c r="G1136" s="81">
        <v>1537636318</v>
      </c>
      <c r="H1136" s="81">
        <v>1494490867</v>
      </c>
      <c r="I1136" s="81" t="s">
        <v>2829</v>
      </c>
      <c r="J1136" s="81" t="s">
        <v>2833</v>
      </c>
      <c r="K1136" s="81">
        <v>48047031</v>
      </c>
      <c r="L1136" s="81">
        <v>47792823</v>
      </c>
      <c r="M1136" s="81">
        <v>1542537898</v>
      </c>
      <c r="N1136" s="81">
        <v>1494745075</v>
      </c>
      <c r="O1136" s="81">
        <v>1446698044</v>
      </c>
      <c r="P1136" s="81">
        <v>1542537898</v>
      </c>
      <c r="Q1136" s="81">
        <v>1494490867</v>
      </c>
      <c r="R1136" s="81">
        <v>1494745075</v>
      </c>
      <c r="S1136" s="81">
        <v>1446698044</v>
      </c>
    </row>
    <row r="1137" spans="1:19" x14ac:dyDescent="0.35">
      <c r="A1137" s="81" t="s">
        <v>1152</v>
      </c>
      <c r="B1137" s="81">
        <v>181</v>
      </c>
      <c r="C1137" s="81" t="s">
        <v>1744</v>
      </c>
      <c r="D1137" s="81" t="s">
        <v>6445</v>
      </c>
      <c r="E1137" s="81" t="s">
        <v>2854</v>
      </c>
      <c r="F1137" s="81">
        <v>1164961832</v>
      </c>
      <c r="G1137" s="81">
        <v>1202696319</v>
      </c>
      <c r="H1137" s="81">
        <v>1164961832</v>
      </c>
      <c r="I1137" s="81" t="s">
        <v>2829</v>
      </c>
      <c r="J1137" s="81" t="s">
        <v>2833</v>
      </c>
      <c r="K1137" s="81">
        <v>44949801</v>
      </c>
      <c r="L1137" s="81">
        <v>57213144</v>
      </c>
      <c r="M1137" s="81">
        <v>1209911633</v>
      </c>
      <c r="N1137" s="81">
        <v>1152698489</v>
      </c>
      <c r="O1137" s="81">
        <v>1107748688</v>
      </c>
      <c r="P1137" s="81">
        <v>1209911633</v>
      </c>
      <c r="Q1137" s="81">
        <v>1164961832</v>
      </c>
      <c r="R1137" s="81">
        <v>1152698489</v>
      </c>
      <c r="S1137" s="81">
        <v>1107748688</v>
      </c>
    </row>
    <row r="1138" spans="1:19" x14ac:dyDescent="0.35">
      <c r="A1138" s="81" t="s">
        <v>1153</v>
      </c>
      <c r="B1138" s="81">
        <v>182</v>
      </c>
      <c r="C1138" s="81" t="s">
        <v>1745</v>
      </c>
      <c r="D1138" s="81" t="s">
        <v>6021</v>
      </c>
      <c r="E1138" s="81" t="s">
        <v>2202</v>
      </c>
      <c r="F1138" s="81">
        <v>33408954</v>
      </c>
      <c r="G1138" s="81">
        <v>33408954</v>
      </c>
      <c r="H1138" s="81">
        <v>33408954</v>
      </c>
      <c r="I1138" s="81" t="s">
        <v>2829</v>
      </c>
      <c r="J1138" s="81" t="s">
        <v>2832</v>
      </c>
      <c r="K1138" s="81">
        <v>987250</v>
      </c>
      <c r="L1138" s="81">
        <v>0</v>
      </c>
      <c r="M1138" s="81">
        <v>34396204</v>
      </c>
      <c r="N1138" s="81">
        <v>34396204</v>
      </c>
      <c r="O1138" s="81">
        <v>33408954</v>
      </c>
      <c r="P1138" s="81">
        <v>34396204</v>
      </c>
      <c r="Q1138" s="81">
        <v>33408954</v>
      </c>
      <c r="R1138" s="81">
        <v>34396204</v>
      </c>
      <c r="S1138" s="81">
        <v>33408954</v>
      </c>
    </row>
    <row r="1139" spans="1:19" x14ac:dyDescent="0.35">
      <c r="A1139" s="81" t="s">
        <v>1154</v>
      </c>
      <c r="B1139" s="81">
        <v>182</v>
      </c>
      <c r="C1139" s="81" t="s">
        <v>1745</v>
      </c>
      <c r="D1139" s="81" t="s">
        <v>6077</v>
      </c>
      <c r="E1139" s="81" t="s">
        <v>2447</v>
      </c>
      <c r="F1139" s="81">
        <v>16666586</v>
      </c>
      <c r="G1139" s="81">
        <v>16666586</v>
      </c>
      <c r="H1139" s="81">
        <v>16666586</v>
      </c>
      <c r="I1139" s="81" t="s">
        <v>2829</v>
      </c>
      <c r="J1139" s="81" t="s">
        <v>2832</v>
      </c>
      <c r="K1139" s="81">
        <v>496600</v>
      </c>
      <c r="L1139" s="81">
        <v>0</v>
      </c>
      <c r="M1139" s="81">
        <v>17163186</v>
      </c>
      <c r="N1139" s="81">
        <v>17163186</v>
      </c>
      <c r="O1139" s="81">
        <v>16666586</v>
      </c>
      <c r="P1139" s="81">
        <v>17163186</v>
      </c>
      <c r="Q1139" s="81">
        <v>16666586</v>
      </c>
      <c r="R1139" s="81">
        <v>17163186</v>
      </c>
      <c r="S1139" s="81">
        <v>16666586</v>
      </c>
    </row>
    <row r="1140" spans="1:19" x14ac:dyDescent="0.35">
      <c r="A1140" s="81" t="s">
        <v>1155</v>
      </c>
      <c r="B1140" s="81">
        <v>182</v>
      </c>
      <c r="C1140" s="81" t="s">
        <v>1745</v>
      </c>
      <c r="D1140" s="81" t="s">
        <v>6447</v>
      </c>
      <c r="E1140" s="81" t="s">
        <v>2203</v>
      </c>
      <c r="F1140" s="81">
        <v>171809088</v>
      </c>
      <c r="G1140" s="81">
        <v>171809088</v>
      </c>
      <c r="H1140" s="81">
        <v>171809088</v>
      </c>
      <c r="I1140" s="81" t="s">
        <v>2829</v>
      </c>
      <c r="J1140" s="81" t="s">
        <v>2832</v>
      </c>
      <c r="K1140" s="81">
        <v>3139200</v>
      </c>
      <c r="L1140" s="81">
        <v>0</v>
      </c>
      <c r="M1140" s="81">
        <v>174948288</v>
      </c>
      <c r="N1140" s="81">
        <v>174948288</v>
      </c>
      <c r="O1140" s="81">
        <v>171809088</v>
      </c>
      <c r="P1140" s="81">
        <v>174948288</v>
      </c>
      <c r="Q1140" s="81">
        <v>171809088</v>
      </c>
      <c r="R1140" s="81">
        <v>174948288</v>
      </c>
      <c r="S1140" s="81">
        <v>171809088</v>
      </c>
    </row>
    <row r="1141" spans="1:19" x14ac:dyDescent="0.35">
      <c r="A1141" s="81" t="s">
        <v>1156</v>
      </c>
      <c r="B1141" s="81">
        <v>182</v>
      </c>
      <c r="C1141" s="81" t="s">
        <v>1745</v>
      </c>
      <c r="D1141" s="81" t="s">
        <v>6449</v>
      </c>
      <c r="E1141" s="81" t="s">
        <v>2448</v>
      </c>
      <c r="F1141" s="81">
        <v>1126845347</v>
      </c>
      <c r="G1141" s="81">
        <v>1126845347</v>
      </c>
      <c r="H1141" s="81">
        <v>1126845347</v>
      </c>
      <c r="I1141" s="81" t="s">
        <v>2829</v>
      </c>
      <c r="J1141" s="81" t="s">
        <v>2832</v>
      </c>
      <c r="K1141" s="81">
        <v>5876809</v>
      </c>
      <c r="L1141" s="81">
        <v>0</v>
      </c>
      <c r="M1141" s="81">
        <v>1132722156</v>
      </c>
      <c r="N1141" s="81">
        <v>1132722156</v>
      </c>
      <c r="O1141" s="81">
        <v>1126845347</v>
      </c>
      <c r="P1141" s="81">
        <v>1132722156</v>
      </c>
      <c r="Q1141" s="81">
        <v>1126845347</v>
      </c>
      <c r="R1141" s="81">
        <v>1132722156</v>
      </c>
      <c r="S1141" s="81">
        <v>1126845347</v>
      </c>
    </row>
    <row r="1142" spans="1:19" x14ac:dyDescent="0.35">
      <c r="A1142" s="81" t="s">
        <v>1157</v>
      </c>
      <c r="B1142" s="81">
        <v>182</v>
      </c>
      <c r="C1142" s="81" t="s">
        <v>1745</v>
      </c>
      <c r="D1142" s="81" t="s">
        <v>6450</v>
      </c>
      <c r="E1142" s="81" t="s">
        <v>2630</v>
      </c>
      <c r="F1142" s="81">
        <v>1050706137</v>
      </c>
      <c r="G1142" s="81">
        <v>1088220549</v>
      </c>
      <c r="H1142" s="81">
        <v>1050706137</v>
      </c>
      <c r="I1142" s="81" t="s">
        <v>2829</v>
      </c>
      <c r="J1142" s="81" t="s">
        <v>2833</v>
      </c>
      <c r="K1142" s="81">
        <v>36186518</v>
      </c>
      <c r="L1142" s="81">
        <v>0</v>
      </c>
      <c r="M1142" s="81">
        <v>1086892655</v>
      </c>
      <c r="N1142" s="81">
        <v>1086892655</v>
      </c>
      <c r="O1142" s="81">
        <v>1050706137</v>
      </c>
      <c r="P1142" s="81">
        <v>1086892655</v>
      </c>
      <c r="Q1142" s="81">
        <v>1050706137</v>
      </c>
      <c r="R1142" s="81">
        <v>1086892655</v>
      </c>
      <c r="S1142" s="81">
        <v>1050706137</v>
      </c>
    </row>
    <row r="1143" spans="1:19" x14ac:dyDescent="0.35">
      <c r="A1143" s="81" t="s">
        <v>1158</v>
      </c>
      <c r="B1143" s="81">
        <v>182</v>
      </c>
      <c r="C1143" s="81" t="s">
        <v>1745</v>
      </c>
      <c r="D1143" s="81" t="s">
        <v>6453</v>
      </c>
      <c r="E1143" s="81" t="s">
        <v>2204</v>
      </c>
      <c r="F1143" s="81">
        <v>373481586</v>
      </c>
      <c r="G1143" s="81">
        <v>374494202</v>
      </c>
      <c r="H1143" s="81">
        <v>373481586</v>
      </c>
      <c r="I1143" s="81" t="s">
        <v>2829</v>
      </c>
      <c r="J1143" s="81" t="s">
        <v>2833</v>
      </c>
      <c r="K1143" s="81">
        <v>7875272</v>
      </c>
      <c r="L1143" s="81">
        <v>0</v>
      </c>
      <c r="M1143" s="81">
        <v>381356858</v>
      </c>
      <c r="N1143" s="81">
        <v>381356858</v>
      </c>
      <c r="O1143" s="81">
        <v>373481586</v>
      </c>
      <c r="P1143" s="81">
        <v>381356858</v>
      </c>
      <c r="Q1143" s="81">
        <v>373481586</v>
      </c>
      <c r="R1143" s="81">
        <v>381356858</v>
      </c>
      <c r="S1143" s="81">
        <v>373481586</v>
      </c>
    </row>
    <row r="1144" spans="1:19" x14ac:dyDescent="0.35">
      <c r="A1144" s="81" t="s">
        <v>1159</v>
      </c>
      <c r="B1144" s="81">
        <v>182</v>
      </c>
      <c r="C1144" s="81" t="s">
        <v>1745</v>
      </c>
      <c r="D1144" s="81" t="s">
        <v>6454</v>
      </c>
      <c r="E1144" s="81" t="s">
        <v>2631</v>
      </c>
      <c r="F1144" s="81">
        <v>61518299</v>
      </c>
      <c r="G1144" s="81">
        <v>61518299</v>
      </c>
      <c r="H1144" s="81">
        <v>61518299</v>
      </c>
      <c r="I1144" s="81" t="s">
        <v>2829</v>
      </c>
      <c r="J1144" s="81" t="s">
        <v>2832</v>
      </c>
      <c r="K1144" s="81">
        <v>1522840</v>
      </c>
      <c r="L1144" s="81">
        <v>0</v>
      </c>
      <c r="M1144" s="81">
        <v>63041139</v>
      </c>
      <c r="N1144" s="81">
        <v>63041139</v>
      </c>
      <c r="O1144" s="81">
        <v>61518299</v>
      </c>
      <c r="P1144" s="81">
        <v>63041139</v>
      </c>
      <c r="Q1144" s="81">
        <v>61518299</v>
      </c>
      <c r="R1144" s="81">
        <v>63041139</v>
      </c>
      <c r="S1144" s="81">
        <v>61518299</v>
      </c>
    </row>
    <row r="1145" spans="1:19" x14ac:dyDescent="0.35">
      <c r="A1145" s="81" t="s">
        <v>1160</v>
      </c>
      <c r="B1145" s="81">
        <v>182</v>
      </c>
      <c r="C1145" s="81" t="s">
        <v>1745</v>
      </c>
      <c r="D1145" s="81" t="s">
        <v>6455</v>
      </c>
      <c r="E1145" s="81" t="s">
        <v>2632</v>
      </c>
      <c r="F1145" s="81">
        <v>605593914</v>
      </c>
      <c r="G1145" s="81">
        <v>605593914</v>
      </c>
      <c r="H1145" s="81">
        <v>605593914</v>
      </c>
      <c r="I1145" s="81" t="s">
        <v>2829</v>
      </c>
      <c r="J1145" s="81" t="s">
        <v>2832</v>
      </c>
      <c r="K1145" s="81">
        <v>2850830</v>
      </c>
      <c r="L1145" s="81">
        <v>10540904</v>
      </c>
      <c r="M1145" s="81">
        <v>608444744</v>
      </c>
      <c r="N1145" s="81">
        <v>597903840</v>
      </c>
      <c r="O1145" s="81">
        <v>595053010</v>
      </c>
      <c r="P1145" s="81">
        <v>608444744</v>
      </c>
      <c r="Q1145" s="81">
        <v>605593914</v>
      </c>
      <c r="R1145" s="81">
        <v>597903840</v>
      </c>
      <c r="S1145" s="81">
        <v>595053010</v>
      </c>
    </row>
    <row r="1146" spans="1:19" x14ac:dyDescent="0.35">
      <c r="A1146" s="81" t="s">
        <v>1161</v>
      </c>
      <c r="B1146" s="81">
        <v>182</v>
      </c>
      <c r="C1146" s="81" t="s">
        <v>1745</v>
      </c>
      <c r="D1146" s="81" t="s">
        <v>6464</v>
      </c>
      <c r="E1146" s="81" t="s">
        <v>2633</v>
      </c>
      <c r="F1146" s="81">
        <v>5700482</v>
      </c>
      <c r="G1146" s="81">
        <v>5700482</v>
      </c>
      <c r="H1146" s="81">
        <v>5700482</v>
      </c>
      <c r="I1146" s="81" t="s">
        <v>2829</v>
      </c>
      <c r="J1146" s="81" t="s">
        <v>2832</v>
      </c>
      <c r="K1146" s="81">
        <v>243190</v>
      </c>
      <c r="L1146" s="81">
        <v>0</v>
      </c>
      <c r="M1146" s="81">
        <v>5943672</v>
      </c>
      <c r="N1146" s="81">
        <v>5943672</v>
      </c>
      <c r="O1146" s="81">
        <v>5700482</v>
      </c>
      <c r="P1146" s="81">
        <v>5943672</v>
      </c>
      <c r="Q1146" s="81">
        <v>5700482</v>
      </c>
      <c r="R1146" s="81">
        <v>5943672</v>
      </c>
      <c r="S1146" s="81">
        <v>5700482</v>
      </c>
    </row>
    <row r="1147" spans="1:19" x14ac:dyDescent="0.35">
      <c r="A1147" s="81" t="s">
        <v>1162</v>
      </c>
      <c r="B1147" s="81">
        <v>183</v>
      </c>
      <c r="C1147" s="81" t="s">
        <v>1746</v>
      </c>
      <c r="D1147" s="81" t="s">
        <v>5941</v>
      </c>
      <c r="E1147" s="81" t="s">
        <v>2352</v>
      </c>
      <c r="F1147" s="81">
        <v>377864073</v>
      </c>
      <c r="G1147" s="81">
        <v>382226274</v>
      </c>
      <c r="H1147" s="81">
        <v>377864073</v>
      </c>
      <c r="I1147" s="81" t="s">
        <v>2829</v>
      </c>
      <c r="J1147" s="81" t="s">
        <v>2833</v>
      </c>
      <c r="K1147" s="81">
        <v>5246720</v>
      </c>
      <c r="L1147" s="81">
        <v>6196985</v>
      </c>
      <c r="M1147" s="81">
        <v>383110793</v>
      </c>
      <c r="N1147" s="81">
        <v>376913808</v>
      </c>
      <c r="O1147" s="81">
        <v>371667088</v>
      </c>
      <c r="P1147" s="81">
        <v>383110793</v>
      </c>
      <c r="Q1147" s="81">
        <v>377864073</v>
      </c>
      <c r="R1147" s="81">
        <v>376913808</v>
      </c>
      <c r="S1147" s="81">
        <v>371667088</v>
      </c>
    </row>
    <row r="1148" spans="1:19" x14ac:dyDescent="0.35">
      <c r="A1148" s="81" t="s">
        <v>1163</v>
      </c>
      <c r="B1148" s="81">
        <v>183</v>
      </c>
      <c r="C1148" s="81" t="s">
        <v>1746</v>
      </c>
      <c r="D1148" s="81" t="s">
        <v>6456</v>
      </c>
      <c r="E1148" s="81" t="s">
        <v>2634</v>
      </c>
      <c r="F1148" s="81">
        <v>401462512</v>
      </c>
      <c r="G1148" s="81">
        <v>414576364</v>
      </c>
      <c r="H1148" s="81">
        <v>401462512</v>
      </c>
      <c r="I1148" s="81" t="s">
        <v>2829</v>
      </c>
      <c r="J1148" s="81" t="s">
        <v>2833</v>
      </c>
      <c r="K1148" s="81">
        <v>5909830</v>
      </c>
      <c r="L1148" s="81">
        <v>8550750</v>
      </c>
      <c r="M1148" s="81">
        <v>407372342</v>
      </c>
      <c r="N1148" s="81">
        <v>398821592</v>
      </c>
      <c r="O1148" s="81">
        <v>392911762</v>
      </c>
      <c r="P1148" s="81">
        <v>407372342</v>
      </c>
      <c r="Q1148" s="81">
        <v>401462512</v>
      </c>
      <c r="R1148" s="81">
        <v>398821592</v>
      </c>
      <c r="S1148" s="81">
        <v>392911762</v>
      </c>
    </row>
    <row r="1149" spans="1:19" x14ac:dyDescent="0.35">
      <c r="A1149" s="81" t="s">
        <v>1164</v>
      </c>
      <c r="B1149" s="81">
        <v>183</v>
      </c>
      <c r="C1149" s="81" t="s">
        <v>1746</v>
      </c>
      <c r="D1149" s="81" t="s">
        <v>6457</v>
      </c>
      <c r="E1149" s="81" t="s">
        <v>2635</v>
      </c>
      <c r="F1149" s="81">
        <v>3020303622</v>
      </c>
      <c r="G1149" s="81">
        <v>3269149958</v>
      </c>
      <c r="H1149" s="81">
        <v>3020303622</v>
      </c>
      <c r="I1149" s="81" t="s">
        <v>2829</v>
      </c>
      <c r="J1149" s="81" t="s">
        <v>2834</v>
      </c>
      <c r="K1149" s="81">
        <v>39156977</v>
      </c>
      <c r="L1149" s="81">
        <v>52895995</v>
      </c>
      <c r="M1149" s="81">
        <v>3059460599</v>
      </c>
      <c r="N1149" s="81">
        <v>3006564604</v>
      </c>
      <c r="O1149" s="81">
        <v>2967407627</v>
      </c>
      <c r="P1149" s="81">
        <v>3125656369</v>
      </c>
      <c r="Q1149" s="81">
        <v>3086499392</v>
      </c>
      <c r="R1149" s="81">
        <v>3072760374</v>
      </c>
      <c r="S1149" s="81">
        <v>3033603397</v>
      </c>
    </row>
    <row r="1150" spans="1:19" x14ac:dyDescent="0.35">
      <c r="A1150" s="81" t="s">
        <v>1165</v>
      </c>
      <c r="B1150" s="81">
        <v>183</v>
      </c>
      <c r="C1150" s="81" t="s">
        <v>1746</v>
      </c>
      <c r="D1150" s="81" t="s">
        <v>6458</v>
      </c>
      <c r="E1150" s="81" t="s">
        <v>2636</v>
      </c>
      <c r="F1150" s="81">
        <v>135722109</v>
      </c>
      <c r="G1150" s="81">
        <v>143926194</v>
      </c>
      <c r="H1150" s="81">
        <v>135722109</v>
      </c>
      <c r="I1150" s="81" t="s">
        <v>2829</v>
      </c>
      <c r="J1150" s="81" t="s">
        <v>2834</v>
      </c>
      <c r="K1150" s="81">
        <v>4727120</v>
      </c>
      <c r="L1150" s="81">
        <v>5990420</v>
      </c>
      <c r="M1150" s="81">
        <v>140449229</v>
      </c>
      <c r="N1150" s="81">
        <v>134458809</v>
      </c>
      <c r="O1150" s="81">
        <v>129731689</v>
      </c>
      <c r="P1150" s="81">
        <v>140449229</v>
      </c>
      <c r="Q1150" s="81">
        <v>135722109</v>
      </c>
      <c r="R1150" s="81">
        <v>134458809</v>
      </c>
      <c r="S1150" s="81">
        <v>129731689</v>
      </c>
    </row>
    <row r="1151" spans="1:19" x14ac:dyDescent="0.35">
      <c r="A1151" s="81" t="s">
        <v>1166</v>
      </c>
      <c r="B1151" s="81">
        <v>183</v>
      </c>
      <c r="C1151" s="81" t="s">
        <v>1746</v>
      </c>
      <c r="D1151" s="81" t="s">
        <v>6539</v>
      </c>
      <c r="E1151" s="81" t="s">
        <v>2637</v>
      </c>
      <c r="F1151" s="81">
        <v>59346324</v>
      </c>
      <c r="G1151" s="81">
        <v>59346324</v>
      </c>
      <c r="H1151" s="81">
        <v>59346324</v>
      </c>
      <c r="I1151" s="81" t="s">
        <v>2829</v>
      </c>
      <c r="J1151" s="81" t="s">
        <v>2833</v>
      </c>
      <c r="K1151" s="81">
        <v>486520</v>
      </c>
      <c r="L1151" s="81">
        <v>662470</v>
      </c>
      <c r="M1151" s="81">
        <v>59832844</v>
      </c>
      <c r="N1151" s="81">
        <v>59170374</v>
      </c>
      <c r="O1151" s="81">
        <v>58683854</v>
      </c>
      <c r="P1151" s="81">
        <v>59832844</v>
      </c>
      <c r="Q1151" s="81">
        <v>59346324</v>
      </c>
      <c r="R1151" s="81">
        <v>59170374</v>
      </c>
      <c r="S1151" s="81">
        <v>58683854</v>
      </c>
    </row>
    <row r="1152" spans="1:19" x14ac:dyDescent="0.35">
      <c r="A1152" s="81" t="s">
        <v>1167</v>
      </c>
      <c r="B1152" s="81">
        <v>183</v>
      </c>
      <c r="C1152" s="81" t="s">
        <v>1746</v>
      </c>
      <c r="D1152" s="81" t="s">
        <v>6579</v>
      </c>
      <c r="E1152" s="81" t="s">
        <v>2638</v>
      </c>
      <c r="F1152" s="81">
        <v>17009810</v>
      </c>
      <c r="G1152" s="81">
        <v>17009810</v>
      </c>
      <c r="H1152" s="81">
        <v>17009810</v>
      </c>
      <c r="I1152" s="81" t="s">
        <v>2829</v>
      </c>
      <c r="J1152" s="81" t="s">
        <v>2833</v>
      </c>
      <c r="K1152" s="81">
        <v>320170</v>
      </c>
      <c r="L1152" s="81">
        <v>367395</v>
      </c>
      <c r="M1152" s="81">
        <v>17329980</v>
      </c>
      <c r="N1152" s="81">
        <v>16962585</v>
      </c>
      <c r="O1152" s="81">
        <v>16642415</v>
      </c>
      <c r="P1152" s="81">
        <v>17329980</v>
      </c>
      <c r="Q1152" s="81">
        <v>17009810</v>
      </c>
      <c r="R1152" s="81">
        <v>16962585</v>
      </c>
      <c r="S1152" s="81">
        <v>16642415</v>
      </c>
    </row>
    <row r="1153" spans="1:19" x14ac:dyDescent="0.35">
      <c r="A1153" s="81" t="s">
        <v>1168</v>
      </c>
      <c r="B1153" s="81">
        <v>183</v>
      </c>
      <c r="C1153" s="81" t="s">
        <v>1746</v>
      </c>
      <c r="D1153" s="81" t="s">
        <v>6583</v>
      </c>
      <c r="E1153" s="81" t="s">
        <v>2639</v>
      </c>
      <c r="F1153" s="81">
        <v>1926036</v>
      </c>
      <c r="G1153" s="81">
        <v>1926036</v>
      </c>
      <c r="H1153" s="81">
        <v>1926036</v>
      </c>
      <c r="I1153" s="81" t="s">
        <v>2829</v>
      </c>
      <c r="J1153" s="81" t="s">
        <v>2833</v>
      </c>
      <c r="K1153" s="81">
        <v>170000</v>
      </c>
      <c r="L1153" s="81">
        <v>0</v>
      </c>
      <c r="M1153" s="81">
        <v>2096036</v>
      </c>
      <c r="N1153" s="81">
        <v>2096036</v>
      </c>
      <c r="O1153" s="81">
        <v>1926036</v>
      </c>
      <c r="P1153" s="81">
        <v>2096036</v>
      </c>
      <c r="Q1153" s="81">
        <v>1926036</v>
      </c>
      <c r="R1153" s="81">
        <v>2096036</v>
      </c>
      <c r="S1153" s="81">
        <v>1926036</v>
      </c>
    </row>
    <row r="1154" spans="1:19" x14ac:dyDescent="0.35">
      <c r="A1154" s="81" t="s">
        <v>1169</v>
      </c>
      <c r="B1154" s="81">
        <v>184</v>
      </c>
      <c r="C1154" s="81" t="s">
        <v>1747</v>
      </c>
      <c r="D1154" s="81" t="s">
        <v>6017</v>
      </c>
      <c r="E1154" s="81" t="s">
        <v>2411</v>
      </c>
      <c r="F1154" s="81">
        <v>120398344</v>
      </c>
      <c r="G1154" s="81">
        <v>120398344</v>
      </c>
      <c r="H1154" s="81">
        <v>120398344</v>
      </c>
      <c r="I1154" s="81" t="s">
        <v>2829</v>
      </c>
      <c r="J1154" s="81" t="s">
        <v>2833</v>
      </c>
      <c r="K1154" s="81">
        <v>2654358</v>
      </c>
      <c r="L1154" s="81">
        <v>0</v>
      </c>
      <c r="M1154" s="81">
        <v>123052702</v>
      </c>
      <c r="N1154" s="81">
        <v>123052702</v>
      </c>
      <c r="O1154" s="81">
        <v>120398344</v>
      </c>
      <c r="P1154" s="81">
        <v>123052702</v>
      </c>
      <c r="Q1154" s="81">
        <v>120398344</v>
      </c>
      <c r="R1154" s="81">
        <v>123052702</v>
      </c>
      <c r="S1154" s="81">
        <v>120398344</v>
      </c>
    </row>
    <row r="1155" spans="1:19" x14ac:dyDescent="0.35">
      <c r="A1155" s="81" t="s">
        <v>1170</v>
      </c>
      <c r="B1155" s="81">
        <v>184</v>
      </c>
      <c r="C1155" s="81" t="s">
        <v>1747</v>
      </c>
      <c r="D1155" s="81" t="s">
        <v>6022</v>
      </c>
      <c r="E1155" s="81" t="s">
        <v>2202</v>
      </c>
      <c r="F1155" s="81">
        <v>54681817</v>
      </c>
      <c r="G1155" s="81">
        <v>54681817</v>
      </c>
      <c r="H1155" s="81">
        <v>54681817</v>
      </c>
      <c r="I1155" s="81" t="s">
        <v>2829</v>
      </c>
      <c r="J1155" s="81" t="s">
        <v>2833</v>
      </c>
      <c r="K1155" s="81">
        <v>50000</v>
      </c>
      <c r="L1155" s="81">
        <v>0</v>
      </c>
      <c r="M1155" s="81">
        <v>54731817</v>
      </c>
      <c r="N1155" s="81">
        <v>54731817</v>
      </c>
      <c r="O1155" s="81">
        <v>54681817</v>
      </c>
      <c r="P1155" s="81">
        <v>54731817</v>
      </c>
      <c r="Q1155" s="81">
        <v>54681817</v>
      </c>
      <c r="R1155" s="81">
        <v>54731817</v>
      </c>
      <c r="S1155" s="81">
        <v>54681817</v>
      </c>
    </row>
    <row r="1156" spans="1:19" x14ac:dyDescent="0.35">
      <c r="A1156" s="81" t="s">
        <v>1171</v>
      </c>
      <c r="B1156" s="81">
        <v>184</v>
      </c>
      <c r="C1156" s="81" t="s">
        <v>1747</v>
      </c>
      <c r="D1156" s="81" t="s">
        <v>6078</v>
      </c>
      <c r="E1156" s="81" t="s">
        <v>2447</v>
      </c>
      <c r="F1156" s="81">
        <v>76527016</v>
      </c>
      <c r="G1156" s="81">
        <v>79116019</v>
      </c>
      <c r="H1156" s="81">
        <v>76527016</v>
      </c>
      <c r="I1156" s="81" t="s">
        <v>2829</v>
      </c>
      <c r="J1156" s="81" t="s">
        <v>2833</v>
      </c>
      <c r="K1156" s="81">
        <v>1987350</v>
      </c>
      <c r="L1156" s="81">
        <v>0</v>
      </c>
      <c r="M1156" s="81">
        <v>78514366</v>
      </c>
      <c r="N1156" s="81">
        <v>78514366</v>
      </c>
      <c r="O1156" s="81">
        <v>76527016</v>
      </c>
      <c r="P1156" s="81">
        <v>78514366</v>
      </c>
      <c r="Q1156" s="81">
        <v>76527016</v>
      </c>
      <c r="R1156" s="81">
        <v>78514366</v>
      </c>
      <c r="S1156" s="81">
        <v>76527016</v>
      </c>
    </row>
    <row r="1157" spans="1:19" x14ac:dyDescent="0.35">
      <c r="A1157" s="81" t="s">
        <v>1172</v>
      </c>
      <c r="B1157" s="81">
        <v>184</v>
      </c>
      <c r="C1157" s="81" t="s">
        <v>1747</v>
      </c>
      <c r="D1157" s="81" t="s">
        <v>6451</v>
      </c>
      <c r="E1157" s="81" t="s">
        <v>2630</v>
      </c>
      <c r="F1157" s="81">
        <v>16022005</v>
      </c>
      <c r="G1157" s="81">
        <v>16022005</v>
      </c>
      <c r="H1157" s="81">
        <v>16022005</v>
      </c>
      <c r="I1157" s="81" t="s">
        <v>2829</v>
      </c>
      <c r="J1157" s="81" t="s">
        <v>2833</v>
      </c>
      <c r="K1157" s="81">
        <v>240000</v>
      </c>
      <c r="L1157" s="81">
        <v>0</v>
      </c>
      <c r="M1157" s="81">
        <v>16262005</v>
      </c>
      <c r="N1157" s="81">
        <v>16262005</v>
      </c>
      <c r="O1157" s="81">
        <v>16022005</v>
      </c>
      <c r="P1157" s="81">
        <v>16262005</v>
      </c>
      <c r="Q1157" s="81">
        <v>16022005</v>
      </c>
      <c r="R1157" s="81">
        <v>16262005</v>
      </c>
      <c r="S1157" s="81">
        <v>16022005</v>
      </c>
    </row>
    <row r="1158" spans="1:19" x14ac:dyDescent="0.35">
      <c r="A1158" s="81" t="s">
        <v>1173</v>
      </c>
      <c r="B1158" s="81">
        <v>184</v>
      </c>
      <c r="C1158" s="81" t="s">
        <v>1747</v>
      </c>
      <c r="D1158" s="81" t="s">
        <v>6459</v>
      </c>
      <c r="E1158" s="81" t="s">
        <v>2640</v>
      </c>
      <c r="F1158" s="81">
        <v>222245128</v>
      </c>
      <c r="G1158" s="81">
        <v>219441644</v>
      </c>
      <c r="H1158" s="81">
        <v>222245128</v>
      </c>
      <c r="I1158" s="81" t="s">
        <v>2829</v>
      </c>
      <c r="J1158" s="81" t="s">
        <v>2833</v>
      </c>
      <c r="K1158" s="81">
        <v>4985854</v>
      </c>
      <c r="L1158" s="81">
        <v>0</v>
      </c>
      <c r="M1158" s="81">
        <v>227230982</v>
      </c>
      <c r="N1158" s="81">
        <v>227230982</v>
      </c>
      <c r="O1158" s="81">
        <v>222245128</v>
      </c>
      <c r="P1158" s="81">
        <v>227230982</v>
      </c>
      <c r="Q1158" s="81">
        <v>222245128</v>
      </c>
      <c r="R1158" s="81">
        <v>227230982</v>
      </c>
      <c r="S1158" s="81">
        <v>222245128</v>
      </c>
    </row>
    <row r="1159" spans="1:19" x14ac:dyDescent="0.35">
      <c r="A1159" s="81" t="s">
        <v>1174</v>
      </c>
      <c r="B1159" s="81">
        <v>184</v>
      </c>
      <c r="C1159" s="81" t="s">
        <v>1747</v>
      </c>
      <c r="D1159" s="81" t="s">
        <v>6461</v>
      </c>
      <c r="E1159" s="81" t="s">
        <v>2641</v>
      </c>
      <c r="F1159" s="81">
        <v>1604074639</v>
      </c>
      <c r="G1159" s="81">
        <v>1602474629</v>
      </c>
      <c r="H1159" s="81">
        <v>1604074639</v>
      </c>
      <c r="I1159" s="81" t="s">
        <v>2829</v>
      </c>
      <c r="J1159" s="81" t="s">
        <v>2833</v>
      </c>
      <c r="K1159" s="81">
        <v>49191798</v>
      </c>
      <c r="L1159" s="81">
        <v>0</v>
      </c>
      <c r="M1159" s="81">
        <v>1653266437</v>
      </c>
      <c r="N1159" s="81">
        <v>1653266437</v>
      </c>
      <c r="O1159" s="81">
        <v>1604074639</v>
      </c>
      <c r="P1159" s="81">
        <v>1653266437</v>
      </c>
      <c r="Q1159" s="81">
        <v>1604074639</v>
      </c>
      <c r="R1159" s="81">
        <v>1653266437</v>
      </c>
      <c r="S1159" s="81">
        <v>1604074639</v>
      </c>
    </row>
    <row r="1160" spans="1:19" x14ac:dyDescent="0.35">
      <c r="A1160" s="81" t="s">
        <v>1175</v>
      </c>
      <c r="B1160" s="81">
        <v>184</v>
      </c>
      <c r="C1160" s="81" t="s">
        <v>1747</v>
      </c>
      <c r="D1160" s="81" t="s">
        <v>6463</v>
      </c>
      <c r="E1160" s="81" t="s">
        <v>2642</v>
      </c>
      <c r="F1160" s="81">
        <v>5866648891</v>
      </c>
      <c r="G1160" s="81">
        <v>5998716417</v>
      </c>
      <c r="H1160" s="81">
        <v>5866648891</v>
      </c>
      <c r="I1160" s="81" t="s">
        <v>2829</v>
      </c>
      <c r="J1160" s="81" t="s">
        <v>2833</v>
      </c>
      <c r="K1160" s="81">
        <v>129782921</v>
      </c>
      <c r="L1160" s="81">
        <v>0</v>
      </c>
      <c r="M1160" s="81">
        <v>5996431812</v>
      </c>
      <c r="N1160" s="81">
        <v>5996431812</v>
      </c>
      <c r="O1160" s="81">
        <v>5866648891</v>
      </c>
      <c r="P1160" s="81">
        <v>5996431812</v>
      </c>
      <c r="Q1160" s="81">
        <v>5866648891</v>
      </c>
      <c r="R1160" s="81">
        <v>5996431812</v>
      </c>
      <c r="S1160" s="81">
        <v>5866648891</v>
      </c>
    </row>
    <row r="1161" spans="1:19" x14ac:dyDescent="0.35">
      <c r="A1161" s="81" t="s">
        <v>1176</v>
      </c>
      <c r="B1161" s="81">
        <v>184</v>
      </c>
      <c r="C1161" s="81" t="s">
        <v>1747</v>
      </c>
      <c r="D1161" s="81" t="s">
        <v>6465</v>
      </c>
      <c r="E1161" s="81" t="s">
        <v>2633</v>
      </c>
      <c r="F1161" s="81">
        <v>527081761</v>
      </c>
      <c r="G1161" s="81">
        <v>521132669</v>
      </c>
      <c r="H1161" s="81">
        <v>527081761</v>
      </c>
      <c r="I1161" s="81" t="s">
        <v>2829</v>
      </c>
      <c r="J1161" s="81" t="s">
        <v>2833</v>
      </c>
      <c r="K1161" s="81">
        <v>11918644</v>
      </c>
      <c r="L1161" s="81">
        <v>0</v>
      </c>
      <c r="M1161" s="81">
        <v>539000405</v>
      </c>
      <c r="N1161" s="81">
        <v>539000405</v>
      </c>
      <c r="O1161" s="81">
        <v>527081761</v>
      </c>
      <c r="P1161" s="81">
        <v>539000405</v>
      </c>
      <c r="Q1161" s="81">
        <v>527081761</v>
      </c>
      <c r="R1161" s="81">
        <v>539000405</v>
      </c>
      <c r="S1161" s="81">
        <v>527081761</v>
      </c>
    </row>
    <row r="1162" spans="1:19" x14ac:dyDescent="0.35">
      <c r="A1162" s="81" t="s">
        <v>1177</v>
      </c>
      <c r="B1162" s="81">
        <v>184</v>
      </c>
      <c r="C1162" s="81" t="s">
        <v>1747</v>
      </c>
      <c r="D1162" s="81" t="s">
        <v>6466</v>
      </c>
      <c r="E1162" s="81" t="s">
        <v>2643</v>
      </c>
      <c r="F1162" s="81">
        <v>4388051416</v>
      </c>
      <c r="G1162" s="81">
        <v>4541389295</v>
      </c>
      <c r="H1162" s="81">
        <v>4388051416</v>
      </c>
      <c r="I1162" s="81" t="s">
        <v>2829</v>
      </c>
      <c r="J1162" s="81" t="s">
        <v>2833</v>
      </c>
      <c r="K1162" s="81">
        <v>77601240</v>
      </c>
      <c r="L1162" s="81">
        <v>0</v>
      </c>
      <c r="M1162" s="81">
        <v>4465652656</v>
      </c>
      <c r="N1162" s="81">
        <v>4465652656</v>
      </c>
      <c r="O1162" s="81">
        <v>4388051416</v>
      </c>
      <c r="P1162" s="81">
        <v>4465652656</v>
      </c>
      <c r="Q1162" s="81">
        <v>4388051416</v>
      </c>
      <c r="R1162" s="81">
        <v>4465652656</v>
      </c>
      <c r="S1162" s="81">
        <v>4388051416</v>
      </c>
    </row>
    <row r="1163" spans="1:19" x14ac:dyDescent="0.35">
      <c r="A1163" s="81" t="s">
        <v>1178</v>
      </c>
      <c r="B1163" s="81">
        <v>184</v>
      </c>
      <c r="C1163" s="81" t="s">
        <v>1747</v>
      </c>
      <c r="D1163" s="81" t="s">
        <v>6468</v>
      </c>
      <c r="E1163" s="81" t="s">
        <v>2644</v>
      </c>
      <c r="F1163" s="81">
        <v>565430188</v>
      </c>
      <c r="G1163" s="81">
        <v>568235303</v>
      </c>
      <c r="H1163" s="81">
        <v>565430188</v>
      </c>
      <c r="I1163" s="81" t="s">
        <v>2829</v>
      </c>
      <c r="J1163" s="81" t="s">
        <v>2833</v>
      </c>
      <c r="K1163" s="81">
        <v>13214863</v>
      </c>
      <c r="L1163" s="81">
        <v>0</v>
      </c>
      <c r="M1163" s="81">
        <v>578645051</v>
      </c>
      <c r="N1163" s="81">
        <v>578645051</v>
      </c>
      <c r="O1163" s="81">
        <v>565430188</v>
      </c>
      <c r="P1163" s="81">
        <v>578645051</v>
      </c>
      <c r="Q1163" s="81">
        <v>565430188</v>
      </c>
      <c r="R1163" s="81">
        <v>578645051</v>
      </c>
      <c r="S1163" s="81">
        <v>565430188</v>
      </c>
    </row>
    <row r="1164" spans="1:19" x14ac:dyDescent="0.35">
      <c r="A1164" s="81" t="s">
        <v>1179</v>
      </c>
      <c r="B1164" s="81">
        <v>184</v>
      </c>
      <c r="C1164" s="81" t="s">
        <v>1747</v>
      </c>
      <c r="D1164" s="81" t="s">
        <v>6469</v>
      </c>
      <c r="E1164" s="81" t="s">
        <v>2645</v>
      </c>
      <c r="F1164" s="81">
        <v>1001010958</v>
      </c>
      <c r="G1164" s="81">
        <v>1004540519</v>
      </c>
      <c r="H1164" s="81">
        <v>1001010958</v>
      </c>
      <c r="I1164" s="81" t="s">
        <v>2829</v>
      </c>
      <c r="J1164" s="81" t="s">
        <v>2833</v>
      </c>
      <c r="K1164" s="81">
        <v>18019600</v>
      </c>
      <c r="L1164" s="81">
        <v>0</v>
      </c>
      <c r="M1164" s="81">
        <v>1019030558</v>
      </c>
      <c r="N1164" s="81">
        <v>1019030558</v>
      </c>
      <c r="O1164" s="81">
        <v>1001010958</v>
      </c>
      <c r="P1164" s="81">
        <v>1019030558</v>
      </c>
      <c r="Q1164" s="81">
        <v>1001010958</v>
      </c>
      <c r="R1164" s="81">
        <v>1019030558</v>
      </c>
      <c r="S1164" s="81">
        <v>1001010958</v>
      </c>
    </row>
    <row r="1165" spans="1:19" x14ac:dyDescent="0.35">
      <c r="A1165" s="81" t="s">
        <v>1180</v>
      </c>
      <c r="B1165" s="81">
        <v>184</v>
      </c>
      <c r="C1165" s="81" t="s">
        <v>1747</v>
      </c>
      <c r="D1165" s="81" t="s">
        <v>6470</v>
      </c>
      <c r="E1165" s="81" t="s">
        <v>2646</v>
      </c>
      <c r="F1165" s="81">
        <v>247787905</v>
      </c>
      <c r="G1165" s="81">
        <v>243175409</v>
      </c>
      <c r="H1165" s="81">
        <v>247787905</v>
      </c>
      <c r="I1165" s="81" t="s">
        <v>2829</v>
      </c>
      <c r="J1165" s="81" t="s">
        <v>2833</v>
      </c>
      <c r="K1165" s="81">
        <v>4525660</v>
      </c>
      <c r="L1165" s="81">
        <v>0</v>
      </c>
      <c r="M1165" s="81">
        <v>252313565</v>
      </c>
      <c r="N1165" s="81">
        <v>252313565</v>
      </c>
      <c r="O1165" s="81">
        <v>247787905</v>
      </c>
      <c r="P1165" s="81">
        <v>252313565</v>
      </c>
      <c r="Q1165" s="81">
        <v>247787905</v>
      </c>
      <c r="R1165" s="81">
        <v>252313565</v>
      </c>
      <c r="S1165" s="81">
        <v>247787905</v>
      </c>
    </row>
    <row r="1166" spans="1:19" x14ac:dyDescent="0.35">
      <c r="A1166" s="81" t="s">
        <v>1181</v>
      </c>
      <c r="B1166" s="81">
        <v>184</v>
      </c>
      <c r="C1166" s="81" t="s">
        <v>1747</v>
      </c>
      <c r="D1166" s="81" t="s">
        <v>6630</v>
      </c>
      <c r="E1166" s="81" t="s">
        <v>2647</v>
      </c>
      <c r="F1166" s="81">
        <v>1554813253</v>
      </c>
      <c r="G1166" s="81">
        <v>1568226633</v>
      </c>
      <c r="H1166" s="81">
        <v>1554813253</v>
      </c>
      <c r="I1166" s="81" t="s">
        <v>2829</v>
      </c>
      <c r="J1166" s="81" t="s">
        <v>2833</v>
      </c>
      <c r="K1166" s="81">
        <v>42063306</v>
      </c>
      <c r="L1166" s="81">
        <v>0</v>
      </c>
      <c r="M1166" s="81">
        <v>1596876559</v>
      </c>
      <c r="N1166" s="81">
        <v>1596876559</v>
      </c>
      <c r="O1166" s="81">
        <v>1554813253</v>
      </c>
      <c r="P1166" s="81">
        <v>1596876559</v>
      </c>
      <c r="Q1166" s="81">
        <v>1554813253</v>
      </c>
      <c r="R1166" s="81">
        <v>1596876559</v>
      </c>
      <c r="S1166" s="81">
        <v>1554813253</v>
      </c>
    </row>
    <row r="1167" spans="1:19" x14ac:dyDescent="0.35">
      <c r="A1167" s="81" t="s">
        <v>1182</v>
      </c>
      <c r="B1167" s="81">
        <v>185</v>
      </c>
      <c r="C1167" s="81" t="s">
        <v>1748</v>
      </c>
      <c r="D1167" s="81" t="s">
        <v>5626</v>
      </c>
      <c r="E1167" s="81" t="s">
        <v>2016</v>
      </c>
      <c r="F1167" s="81">
        <v>10891594</v>
      </c>
      <c r="G1167" s="81">
        <v>10891594</v>
      </c>
      <c r="H1167" s="81">
        <v>10891594</v>
      </c>
      <c r="I1167" s="81" t="s">
        <v>2829</v>
      </c>
      <c r="J1167" s="81" t="s">
        <v>2832</v>
      </c>
      <c r="K1167" s="81">
        <v>50000</v>
      </c>
      <c r="L1167" s="81">
        <v>0</v>
      </c>
      <c r="M1167" s="81">
        <v>10941594</v>
      </c>
      <c r="N1167" s="81">
        <v>10941594</v>
      </c>
      <c r="O1167" s="81">
        <v>10891594</v>
      </c>
      <c r="P1167" s="81">
        <v>10941594</v>
      </c>
      <c r="Q1167" s="81">
        <v>10891594</v>
      </c>
      <c r="R1167" s="81">
        <v>10941594</v>
      </c>
      <c r="S1167" s="81">
        <v>10891594</v>
      </c>
    </row>
    <row r="1168" spans="1:19" x14ac:dyDescent="0.35">
      <c r="A1168" s="81" t="s">
        <v>1183</v>
      </c>
      <c r="B1168" s="81">
        <v>185</v>
      </c>
      <c r="C1168" s="81" t="s">
        <v>1748</v>
      </c>
      <c r="D1168" s="81" t="s">
        <v>6471</v>
      </c>
      <c r="E1168" s="81" t="s">
        <v>2648</v>
      </c>
      <c r="F1168" s="81">
        <v>115448367</v>
      </c>
      <c r="G1168" s="81">
        <v>115448367</v>
      </c>
      <c r="H1168" s="81">
        <v>115448367</v>
      </c>
      <c r="I1168" s="81" t="s">
        <v>2829</v>
      </c>
      <c r="J1168" s="81" t="s">
        <v>2832</v>
      </c>
      <c r="K1168" s="81">
        <v>3162100</v>
      </c>
      <c r="L1168" s="81">
        <v>0</v>
      </c>
      <c r="M1168" s="81">
        <v>118610467</v>
      </c>
      <c r="N1168" s="81">
        <v>118610467</v>
      </c>
      <c r="O1168" s="81">
        <v>115448367</v>
      </c>
      <c r="P1168" s="81">
        <v>138590479</v>
      </c>
      <c r="Q1168" s="81">
        <v>135428379</v>
      </c>
      <c r="R1168" s="81">
        <v>138590479</v>
      </c>
      <c r="S1168" s="81">
        <v>135428379</v>
      </c>
    </row>
    <row r="1169" spans="1:19" x14ac:dyDescent="0.35">
      <c r="A1169" s="81" t="s">
        <v>1184</v>
      </c>
      <c r="B1169" s="81">
        <v>185</v>
      </c>
      <c r="C1169" s="81" t="s">
        <v>1748</v>
      </c>
      <c r="D1169" s="81" t="s">
        <v>6473</v>
      </c>
      <c r="E1169" s="81" t="s">
        <v>1865</v>
      </c>
      <c r="F1169" s="81">
        <v>163531402</v>
      </c>
      <c r="G1169" s="81">
        <v>163531402</v>
      </c>
      <c r="H1169" s="81">
        <v>163531402</v>
      </c>
      <c r="I1169" s="81" t="s">
        <v>2829</v>
      </c>
      <c r="J1169" s="81" t="s">
        <v>2832</v>
      </c>
      <c r="K1169" s="81">
        <v>3795733</v>
      </c>
      <c r="L1169" s="81">
        <v>0</v>
      </c>
      <c r="M1169" s="81">
        <v>167327135</v>
      </c>
      <c r="N1169" s="81">
        <v>167327135</v>
      </c>
      <c r="O1169" s="81">
        <v>163531402</v>
      </c>
      <c r="P1169" s="81">
        <v>167327135</v>
      </c>
      <c r="Q1169" s="81">
        <v>163531402</v>
      </c>
      <c r="R1169" s="81">
        <v>167327135</v>
      </c>
      <c r="S1169" s="81">
        <v>163531402</v>
      </c>
    </row>
    <row r="1170" spans="1:19" x14ac:dyDescent="0.35">
      <c r="A1170" s="81" t="s">
        <v>1185</v>
      </c>
      <c r="B1170" s="81">
        <v>185</v>
      </c>
      <c r="C1170" s="81" t="s">
        <v>1748</v>
      </c>
      <c r="D1170" s="81" t="s">
        <v>6475</v>
      </c>
      <c r="E1170" s="81" t="s">
        <v>2144</v>
      </c>
      <c r="F1170" s="81">
        <v>456508785</v>
      </c>
      <c r="G1170" s="81">
        <v>456508785</v>
      </c>
      <c r="H1170" s="81">
        <v>456508785</v>
      </c>
      <c r="I1170" s="81" t="s">
        <v>2829</v>
      </c>
      <c r="J1170" s="81" t="s">
        <v>2832</v>
      </c>
      <c r="K1170" s="81">
        <v>7639472</v>
      </c>
      <c r="L1170" s="81">
        <v>0</v>
      </c>
      <c r="M1170" s="81">
        <v>464148257</v>
      </c>
      <c r="N1170" s="81">
        <v>464148257</v>
      </c>
      <c r="O1170" s="81">
        <v>456508785</v>
      </c>
      <c r="P1170" s="81">
        <v>579310277</v>
      </c>
      <c r="Q1170" s="81">
        <v>571670805</v>
      </c>
      <c r="R1170" s="81">
        <v>579310277</v>
      </c>
      <c r="S1170" s="81">
        <v>571670805</v>
      </c>
    </row>
    <row r="1171" spans="1:19" x14ac:dyDescent="0.35">
      <c r="A1171" s="81" t="s">
        <v>1186</v>
      </c>
      <c r="B1171" s="81">
        <v>185</v>
      </c>
      <c r="C1171" s="81" t="s">
        <v>1748</v>
      </c>
      <c r="D1171" s="81" t="s">
        <v>6477</v>
      </c>
      <c r="E1171" s="81" t="s">
        <v>2018</v>
      </c>
      <c r="F1171" s="81">
        <v>58621733</v>
      </c>
      <c r="G1171" s="81">
        <v>52610568</v>
      </c>
      <c r="H1171" s="81">
        <v>58621733</v>
      </c>
      <c r="I1171" s="81" t="s">
        <v>2829</v>
      </c>
      <c r="J1171" s="81" t="s">
        <v>2835</v>
      </c>
      <c r="K1171" s="81">
        <v>1090481</v>
      </c>
      <c r="L1171" s="81">
        <v>0</v>
      </c>
      <c r="M1171" s="81">
        <v>59712214</v>
      </c>
      <c r="N1171" s="81">
        <v>59712214</v>
      </c>
      <c r="O1171" s="81">
        <v>58621733</v>
      </c>
      <c r="P1171" s="81">
        <v>59712214</v>
      </c>
      <c r="Q1171" s="81">
        <v>58621733</v>
      </c>
      <c r="R1171" s="81">
        <v>59712214</v>
      </c>
      <c r="S1171" s="81">
        <v>58621733</v>
      </c>
    </row>
    <row r="1172" spans="1:19" x14ac:dyDescent="0.35">
      <c r="A1172" s="81" t="s">
        <v>1187</v>
      </c>
      <c r="B1172" s="81">
        <v>186</v>
      </c>
      <c r="C1172" s="81" t="s">
        <v>1749</v>
      </c>
      <c r="D1172" s="81" t="s">
        <v>6478</v>
      </c>
      <c r="E1172" s="81" t="s">
        <v>2649</v>
      </c>
      <c r="F1172" s="81">
        <v>906105362</v>
      </c>
      <c r="G1172" s="81">
        <v>913951111</v>
      </c>
      <c r="H1172" s="81">
        <v>906105362</v>
      </c>
      <c r="I1172" s="81" t="s">
        <v>2829</v>
      </c>
      <c r="J1172" s="81" t="s">
        <v>2833</v>
      </c>
      <c r="K1172" s="81">
        <v>611430</v>
      </c>
      <c r="L1172" s="81">
        <v>537500</v>
      </c>
      <c r="M1172" s="81">
        <v>906716792</v>
      </c>
      <c r="N1172" s="81">
        <v>906179292</v>
      </c>
      <c r="O1172" s="81">
        <v>905567862</v>
      </c>
      <c r="P1172" s="81">
        <v>1105496792</v>
      </c>
      <c r="Q1172" s="81">
        <v>1104885362</v>
      </c>
      <c r="R1172" s="81">
        <v>1104959292</v>
      </c>
      <c r="S1172" s="81">
        <v>1104347862</v>
      </c>
    </row>
    <row r="1173" spans="1:19" x14ac:dyDescent="0.35">
      <c r="A1173" s="81" t="s">
        <v>1188</v>
      </c>
      <c r="B1173" s="81">
        <v>186</v>
      </c>
      <c r="C1173" s="81" t="s">
        <v>1749</v>
      </c>
      <c r="D1173" s="81" t="s">
        <v>6479</v>
      </c>
      <c r="E1173" s="81" t="s">
        <v>2650</v>
      </c>
      <c r="F1173" s="81">
        <v>2618395501</v>
      </c>
      <c r="G1173" s="81">
        <v>2705867905</v>
      </c>
      <c r="H1173" s="81">
        <v>2705867905</v>
      </c>
      <c r="I1173" s="81" t="s">
        <v>2830</v>
      </c>
      <c r="J1173" s="81" t="s">
        <v>2836</v>
      </c>
      <c r="K1173" s="81">
        <v>24049700</v>
      </c>
      <c r="L1173" s="81">
        <v>26154930</v>
      </c>
      <c r="M1173" s="81">
        <v>2729917605</v>
      </c>
      <c r="N1173" s="81">
        <v>2703762675</v>
      </c>
      <c r="O1173" s="81">
        <v>2679712975</v>
      </c>
      <c r="P1173" s="81">
        <v>3141973715</v>
      </c>
      <c r="Q1173" s="81">
        <v>3117924015</v>
      </c>
      <c r="R1173" s="81">
        <v>3115818785</v>
      </c>
      <c r="S1173" s="81">
        <v>3091769085</v>
      </c>
    </row>
    <row r="1174" spans="1:19" x14ac:dyDescent="0.35">
      <c r="A1174" s="81" t="s">
        <v>1189</v>
      </c>
      <c r="B1174" s="81">
        <v>186</v>
      </c>
      <c r="C1174" s="81" t="s">
        <v>1749</v>
      </c>
      <c r="D1174" s="81" t="s">
        <v>6480</v>
      </c>
      <c r="E1174" s="81" t="s">
        <v>2651</v>
      </c>
      <c r="F1174" s="81">
        <v>803258411</v>
      </c>
      <c r="G1174" s="81">
        <v>844263078</v>
      </c>
      <c r="H1174" s="81">
        <v>803258411</v>
      </c>
      <c r="I1174" s="81" t="s">
        <v>2829</v>
      </c>
      <c r="J1174" s="81" t="s">
        <v>2834</v>
      </c>
      <c r="K1174" s="81">
        <v>3291420</v>
      </c>
      <c r="L1174" s="81">
        <v>2951190</v>
      </c>
      <c r="M1174" s="81">
        <v>806549831</v>
      </c>
      <c r="N1174" s="81">
        <v>803598641</v>
      </c>
      <c r="O1174" s="81">
        <v>800307221</v>
      </c>
      <c r="P1174" s="81">
        <v>1130742631</v>
      </c>
      <c r="Q1174" s="81">
        <v>1127451211</v>
      </c>
      <c r="R1174" s="81">
        <v>1127791441</v>
      </c>
      <c r="S1174" s="81">
        <v>1124500021</v>
      </c>
    </row>
    <row r="1175" spans="1:19" x14ac:dyDescent="0.35">
      <c r="A1175" s="81" t="s">
        <v>1190</v>
      </c>
      <c r="B1175" s="81">
        <v>187</v>
      </c>
      <c r="C1175" s="81" t="s">
        <v>1750</v>
      </c>
      <c r="D1175" s="81" t="s">
        <v>6481</v>
      </c>
      <c r="E1175" s="81" t="s">
        <v>2652</v>
      </c>
      <c r="F1175" s="81">
        <v>182902634</v>
      </c>
      <c r="G1175" s="81">
        <v>187188123</v>
      </c>
      <c r="H1175" s="81">
        <v>182902634</v>
      </c>
      <c r="I1175" s="81" t="s">
        <v>2829</v>
      </c>
      <c r="J1175" s="81" t="s">
        <v>2833</v>
      </c>
      <c r="K1175" s="81">
        <v>4305847</v>
      </c>
      <c r="L1175" s="81">
        <v>5297065</v>
      </c>
      <c r="M1175" s="81">
        <v>187208481</v>
      </c>
      <c r="N1175" s="81">
        <v>181911416</v>
      </c>
      <c r="O1175" s="81">
        <v>177605569</v>
      </c>
      <c r="P1175" s="81">
        <v>187208481</v>
      </c>
      <c r="Q1175" s="81">
        <v>182902634</v>
      </c>
      <c r="R1175" s="81">
        <v>181911416</v>
      </c>
      <c r="S1175" s="81">
        <v>177605569</v>
      </c>
    </row>
    <row r="1176" spans="1:19" x14ac:dyDescent="0.35">
      <c r="A1176" s="81" t="s">
        <v>1191</v>
      </c>
      <c r="B1176" s="81">
        <v>187</v>
      </c>
      <c r="C1176" s="81" t="s">
        <v>1750</v>
      </c>
      <c r="D1176" s="81" t="s">
        <v>6482</v>
      </c>
      <c r="E1176" s="81" t="s">
        <v>2653</v>
      </c>
      <c r="F1176" s="81">
        <v>165530942</v>
      </c>
      <c r="G1176" s="81">
        <v>173472412</v>
      </c>
      <c r="H1176" s="81">
        <v>165530942</v>
      </c>
      <c r="I1176" s="81" t="s">
        <v>2829</v>
      </c>
      <c r="J1176" s="81" t="s">
        <v>2833</v>
      </c>
      <c r="K1176" s="81">
        <v>4866149</v>
      </c>
      <c r="L1176" s="81">
        <v>0</v>
      </c>
      <c r="M1176" s="81">
        <v>170397091</v>
      </c>
      <c r="N1176" s="81">
        <v>170397091</v>
      </c>
      <c r="O1176" s="81">
        <v>165530942</v>
      </c>
      <c r="P1176" s="81">
        <v>170397091</v>
      </c>
      <c r="Q1176" s="81">
        <v>165530942</v>
      </c>
      <c r="R1176" s="81">
        <v>170397091</v>
      </c>
      <c r="S1176" s="81">
        <v>165530942</v>
      </c>
    </row>
    <row r="1177" spans="1:19" x14ac:dyDescent="0.35">
      <c r="A1177" s="81" t="s">
        <v>1192</v>
      </c>
      <c r="B1177" s="81">
        <v>187</v>
      </c>
      <c r="C1177" s="81" t="s">
        <v>1750</v>
      </c>
      <c r="D1177" s="81" t="s">
        <v>6483</v>
      </c>
      <c r="E1177" s="81" t="s">
        <v>2654</v>
      </c>
      <c r="F1177" s="81">
        <v>444527624</v>
      </c>
      <c r="G1177" s="81">
        <v>445131520</v>
      </c>
      <c r="H1177" s="81">
        <v>444527624</v>
      </c>
      <c r="I1177" s="81" t="s">
        <v>2829</v>
      </c>
      <c r="J1177" s="81" t="s">
        <v>2833</v>
      </c>
      <c r="K1177" s="81">
        <v>9035639</v>
      </c>
      <c r="L1177" s="81">
        <v>9651935</v>
      </c>
      <c r="M1177" s="81">
        <v>453563263</v>
      </c>
      <c r="N1177" s="81">
        <v>443911328</v>
      </c>
      <c r="O1177" s="81">
        <v>434875689</v>
      </c>
      <c r="P1177" s="81">
        <v>645600399</v>
      </c>
      <c r="Q1177" s="81">
        <v>636564760</v>
      </c>
      <c r="R1177" s="81">
        <v>635948464</v>
      </c>
      <c r="S1177" s="81">
        <v>626912825</v>
      </c>
    </row>
    <row r="1178" spans="1:19" x14ac:dyDescent="0.35">
      <c r="A1178" s="81" t="s">
        <v>1193</v>
      </c>
      <c r="B1178" s="81">
        <v>187</v>
      </c>
      <c r="C1178" s="81" t="s">
        <v>1750</v>
      </c>
      <c r="D1178" s="81" t="s">
        <v>6484</v>
      </c>
      <c r="E1178" s="81" t="s">
        <v>2655</v>
      </c>
      <c r="F1178" s="81">
        <v>95194176</v>
      </c>
      <c r="G1178" s="81">
        <v>93351307</v>
      </c>
      <c r="H1178" s="81">
        <v>95194176</v>
      </c>
      <c r="I1178" s="81" t="s">
        <v>2829</v>
      </c>
      <c r="J1178" s="81" t="s">
        <v>2833</v>
      </c>
      <c r="K1178" s="81">
        <v>2455586</v>
      </c>
      <c r="L1178" s="81">
        <v>0</v>
      </c>
      <c r="M1178" s="81">
        <v>97649762</v>
      </c>
      <c r="N1178" s="81">
        <v>97649762</v>
      </c>
      <c r="O1178" s="81">
        <v>95194176</v>
      </c>
      <c r="P1178" s="81">
        <v>97649762</v>
      </c>
      <c r="Q1178" s="81">
        <v>95194176</v>
      </c>
      <c r="R1178" s="81">
        <v>97649762</v>
      </c>
      <c r="S1178" s="81">
        <v>95194176</v>
      </c>
    </row>
    <row r="1179" spans="1:19" x14ac:dyDescent="0.35">
      <c r="A1179" s="81" t="s">
        <v>1194</v>
      </c>
      <c r="B1179" s="81">
        <v>187</v>
      </c>
      <c r="C1179" s="81" t="s">
        <v>1750</v>
      </c>
      <c r="D1179" s="81" t="s">
        <v>6485</v>
      </c>
      <c r="E1179" s="81" t="s">
        <v>2656</v>
      </c>
      <c r="F1179" s="81">
        <v>1971590999</v>
      </c>
      <c r="G1179" s="81">
        <v>2041214616</v>
      </c>
      <c r="H1179" s="81">
        <v>1971590999</v>
      </c>
      <c r="I1179" s="81" t="s">
        <v>2829</v>
      </c>
      <c r="J1179" s="81" t="s">
        <v>2833</v>
      </c>
      <c r="K1179" s="81">
        <v>56039328</v>
      </c>
      <c r="L1179" s="81">
        <v>0</v>
      </c>
      <c r="M1179" s="81">
        <v>2027630327</v>
      </c>
      <c r="N1179" s="81">
        <v>2027630327</v>
      </c>
      <c r="O1179" s="81">
        <v>1971590999</v>
      </c>
      <c r="P1179" s="81">
        <v>2027630327</v>
      </c>
      <c r="Q1179" s="81">
        <v>1971590999</v>
      </c>
      <c r="R1179" s="81">
        <v>2027630327</v>
      </c>
      <c r="S1179" s="81">
        <v>1971590999</v>
      </c>
    </row>
    <row r="1180" spans="1:19" x14ac:dyDescent="0.35">
      <c r="A1180" s="81" t="s">
        <v>1195</v>
      </c>
      <c r="B1180" s="81">
        <v>187</v>
      </c>
      <c r="C1180" s="81" t="s">
        <v>1750</v>
      </c>
      <c r="D1180" s="81" t="s">
        <v>6486</v>
      </c>
      <c r="E1180" s="81" t="s">
        <v>2657</v>
      </c>
      <c r="F1180" s="81">
        <v>677396672</v>
      </c>
      <c r="G1180" s="81">
        <v>693805549</v>
      </c>
      <c r="H1180" s="81">
        <v>677396672</v>
      </c>
      <c r="I1180" s="81" t="s">
        <v>2829</v>
      </c>
      <c r="J1180" s="81" t="s">
        <v>2833</v>
      </c>
      <c r="K1180" s="81">
        <v>18567622</v>
      </c>
      <c r="L1180" s="81">
        <v>0</v>
      </c>
      <c r="M1180" s="81">
        <v>695964294</v>
      </c>
      <c r="N1180" s="81">
        <v>695964294</v>
      </c>
      <c r="O1180" s="81">
        <v>677396672</v>
      </c>
      <c r="P1180" s="81">
        <v>695964294</v>
      </c>
      <c r="Q1180" s="81">
        <v>677396672</v>
      </c>
      <c r="R1180" s="81">
        <v>695964294</v>
      </c>
      <c r="S1180" s="81">
        <v>677396672</v>
      </c>
    </row>
    <row r="1181" spans="1:19" x14ac:dyDescent="0.35">
      <c r="A1181" s="81" t="s">
        <v>1196</v>
      </c>
      <c r="B1181" s="81">
        <v>187</v>
      </c>
      <c r="C1181" s="81" t="s">
        <v>1750</v>
      </c>
      <c r="D1181" s="81" t="s">
        <v>6687</v>
      </c>
      <c r="E1181" s="81" t="s">
        <v>2459</v>
      </c>
      <c r="F1181" s="81">
        <v>6506454</v>
      </c>
      <c r="G1181" s="81">
        <v>6506454</v>
      </c>
      <c r="H1181" s="81">
        <v>6506454</v>
      </c>
      <c r="I1181" s="81" t="s">
        <v>2829</v>
      </c>
      <c r="J1181" s="81" t="s">
        <v>2833</v>
      </c>
      <c r="K1181" s="81">
        <v>115000</v>
      </c>
      <c r="L1181" s="81">
        <v>0</v>
      </c>
      <c r="M1181" s="81">
        <v>6621454</v>
      </c>
      <c r="N1181" s="81">
        <v>6621454</v>
      </c>
      <c r="O1181" s="81">
        <v>6506454</v>
      </c>
      <c r="P1181" s="81">
        <v>6621454</v>
      </c>
      <c r="Q1181" s="81">
        <v>6506454</v>
      </c>
      <c r="R1181" s="81">
        <v>6621454</v>
      </c>
      <c r="S1181" s="81">
        <v>6506454</v>
      </c>
    </row>
    <row r="1182" spans="1:19" x14ac:dyDescent="0.35">
      <c r="A1182" s="81" t="s">
        <v>1197</v>
      </c>
      <c r="B1182" s="81">
        <v>187</v>
      </c>
      <c r="C1182" s="81" t="s">
        <v>1750</v>
      </c>
      <c r="D1182" s="81" t="s">
        <v>6692</v>
      </c>
      <c r="E1182" s="81" t="s">
        <v>2658</v>
      </c>
      <c r="F1182" s="81">
        <v>38941536</v>
      </c>
      <c r="G1182" s="81">
        <v>37347068</v>
      </c>
      <c r="H1182" s="81">
        <v>38941536</v>
      </c>
      <c r="I1182" s="81" t="s">
        <v>2829</v>
      </c>
      <c r="J1182" s="81" t="s">
        <v>2833</v>
      </c>
      <c r="K1182" s="81">
        <v>1105459</v>
      </c>
      <c r="L1182" s="81">
        <v>0</v>
      </c>
      <c r="M1182" s="81">
        <v>40046995</v>
      </c>
      <c r="N1182" s="81">
        <v>40046995</v>
      </c>
      <c r="O1182" s="81">
        <v>38941536</v>
      </c>
      <c r="P1182" s="81">
        <v>40046995</v>
      </c>
      <c r="Q1182" s="81">
        <v>38941536</v>
      </c>
      <c r="R1182" s="81">
        <v>40046995</v>
      </c>
      <c r="S1182" s="81">
        <v>38941536</v>
      </c>
    </row>
    <row r="1183" spans="1:19" x14ac:dyDescent="0.35">
      <c r="A1183" s="81" t="s">
        <v>1198</v>
      </c>
      <c r="B1183" s="81">
        <v>188</v>
      </c>
      <c r="C1183" s="81" t="s">
        <v>2855</v>
      </c>
      <c r="D1183" s="81" t="s">
        <v>6439</v>
      </c>
      <c r="E1183" s="81" t="s">
        <v>2143</v>
      </c>
      <c r="F1183" s="81">
        <v>2907769</v>
      </c>
      <c r="G1183" s="81">
        <v>2907769</v>
      </c>
      <c r="H1183" s="81">
        <v>2907769</v>
      </c>
      <c r="I1183" s="81" t="s">
        <v>2829</v>
      </c>
      <c r="J1183" s="81" t="s">
        <v>2833</v>
      </c>
      <c r="K1183" s="81">
        <v>60000</v>
      </c>
      <c r="L1183" s="81">
        <v>0</v>
      </c>
      <c r="M1183" s="81">
        <v>2967769</v>
      </c>
      <c r="N1183" s="81">
        <v>2967769</v>
      </c>
      <c r="O1183" s="81">
        <v>2907769</v>
      </c>
      <c r="P1183" s="81">
        <v>2967769</v>
      </c>
      <c r="Q1183" s="81">
        <v>2907769</v>
      </c>
      <c r="R1183" s="81">
        <v>2967769</v>
      </c>
      <c r="S1183" s="81">
        <v>2907769</v>
      </c>
    </row>
    <row r="1184" spans="1:19" x14ac:dyDescent="0.35">
      <c r="A1184" s="81" t="s">
        <v>1199</v>
      </c>
      <c r="B1184" s="81">
        <v>188</v>
      </c>
      <c r="C1184" s="81" t="s">
        <v>2855</v>
      </c>
      <c r="D1184" s="81" t="s">
        <v>6488</v>
      </c>
      <c r="E1184" s="81" t="s">
        <v>2659</v>
      </c>
      <c r="F1184" s="81">
        <v>4654719696</v>
      </c>
      <c r="G1184" s="81">
        <v>4808702614</v>
      </c>
      <c r="H1184" s="81">
        <v>4654719696</v>
      </c>
      <c r="I1184" s="81" t="s">
        <v>2829</v>
      </c>
      <c r="J1184" s="81" t="s">
        <v>2833</v>
      </c>
      <c r="K1184" s="81">
        <v>151871966</v>
      </c>
      <c r="L1184" s="81">
        <v>0</v>
      </c>
      <c r="M1184" s="81">
        <v>4806591662</v>
      </c>
      <c r="N1184" s="81">
        <v>4806591662</v>
      </c>
      <c r="O1184" s="81">
        <v>4654719696</v>
      </c>
      <c r="P1184" s="81">
        <v>4806591662</v>
      </c>
      <c r="Q1184" s="81">
        <v>4654719696</v>
      </c>
      <c r="R1184" s="81">
        <v>4806591662</v>
      </c>
      <c r="S1184" s="81">
        <v>4654719696</v>
      </c>
    </row>
    <row r="1185" spans="1:19" x14ac:dyDescent="0.35">
      <c r="A1185" s="81" t="s">
        <v>1199</v>
      </c>
      <c r="B1185" s="81">
        <v>188</v>
      </c>
      <c r="C1185" s="81" t="s">
        <v>2855</v>
      </c>
      <c r="D1185" s="81" t="s">
        <v>6487</v>
      </c>
      <c r="E1185" s="81" t="s">
        <v>2659</v>
      </c>
      <c r="F1185" s="81">
        <v>5088932453</v>
      </c>
      <c r="G1185" s="81">
        <v>5286069824</v>
      </c>
      <c r="H1185" s="81">
        <v>5088932453</v>
      </c>
      <c r="I1185" s="81" t="s">
        <v>2829</v>
      </c>
      <c r="J1185" s="81" t="s">
        <v>2833</v>
      </c>
      <c r="K1185" s="81">
        <v>133878343</v>
      </c>
      <c r="L1185" s="81">
        <v>0</v>
      </c>
      <c r="M1185" s="81">
        <v>5222810796</v>
      </c>
      <c r="N1185" s="81">
        <v>5222810796</v>
      </c>
      <c r="O1185" s="81">
        <v>5088932453</v>
      </c>
      <c r="P1185" s="81">
        <v>5222810796</v>
      </c>
      <c r="Q1185" s="81">
        <v>5088932453</v>
      </c>
      <c r="R1185" s="81">
        <v>5222810796</v>
      </c>
      <c r="S1185" s="81">
        <v>5088932453</v>
      </c>
    </row>
    <row r="1186" spans="1:19" x14ac:dyDescent="0.35">
      <c r="A1186" s="81" t="s">
        <v>1200</v>
      </c>
      <c r="B1186" s="81">
        <v>188</v>
      </c>
      <c r="C1186" s="81" t="s">
        <v>2855</v>
      </c>
      <c r="D1186" s="81" t="s">
        <v>6489</v>
      </c>
      <c r="E1186" s="81" t="s">
        <v>2660</v>
      </c>
      <c r="F1186" s="81">
        <v>311772702</v>
      </c>
      <c r="G1186" s="81">
        <v>337823883</v>
      </c>
      <c r="H1186" s="81">
        <v>337823883</v>
      </c>
      <c r="I1186" s="81" t="s">
        <v>2830</v>
      </c>
      <c r="J1186" s="81" t="s">
        <v>2836</v>
      </c>
      <c r="K1186" s="81">
        <v>12721459</v>
      </c>
      <c r="L1186" s="81">
        <v>0</v>
      </c>
      <c r="M1186" s="81">
        <v>350545342</v>
      </c>
      <c r="N1186" s="81">
        <v>350545342</v>
      </c>
      <c r="O1186" s="81">
        <v>337823883</v>
      </c>
      <c r="P1186" s="81">
        <v>350545342</v>
      </c>
      <c r="Q1186" s="81">
        <v>337823883</v>
      </c>
      <c r="R1186" s="81">
        <v>350545342</v>
      </c>
      <c r="S1186" s="81">
        <v>337823883</v>
      </c>
    </row>
    <row r="1187" spans="1:19" x14ac:dyDescent="0.35">
      <c r="A1187" s="81" t="s">
        <v>1201</v>
      </c>
      <c r="B1187" s="81">
        <v>188</v>
      </c>
      <c r="C1187" s="81" t="s">
        <v>2855</v>
      </c>
      <c r="D1187" s="81" t="s">
        <v>6490</v>
      </c>
      <c r="E1187" s="81" t="s">
        <v>2127</v>
      </c>
      <c r="F1187" s="81">
        <v>1377355157</v>
      </c>
      <c r="G1187" s="81">
        <v>1394335433</v>
      </c>
      <c r="H1187" s="81">
        <v>1377355157</v>
      </c>
      <c r="I1187" s="81" t="s">
        <v>2829</v>
      </c>
      <c r="J1187" s="81" t="s">
        <v>2833</v>
      </c>
      <c r="K1187" s="81">
        <v>1424263</v>
      </c>
      <c r="L1187" s="81">
        <v>0</v>
      </c>
      <c r="M1187" s="81">
        <v>1378779420</v>
      </c>
      <c r="N1187" s="81">
        <v>1378779420</v>
      </c>
      <c r="O1187" s="81">
        <v>1377355157</v>
      </c>
      <c r="P1187" s="81">
        <v>1378779420</v>
      </c>
      <c r="Q1187" s="81">
        <v>1377355157</v>
      </c>
      <c r="R1187" s="81">
        <v>1378779420</v>
      </c>
      <c r="S1187" s="81">
        <v>1377355157</v>
      </c>
    </row>
    <row r="1188" spans="1:19" x14ac:dyDescent="0.35">
      <c r="A1188" s="81" t="s">
        <v>1202</v>
      </c>
      <c r="B1188" s="81">
        <v>188</v>
      </c>
      <c r="C1188" s="81" t="s">
        <v>2855</v>
      </c>
      <c r="D1188" s="81" t="s">
        <v>6492</v>
      </c>
      <c r="E1188" s="81" t="s">
        <v>2661</v>
      </c>
      <c r="F1188" s="81">
        <v>180571770</v>
      </c>
      <c r="G1188" s="81">
        <v>191057986</v>
      </c>
      <c r="H1188" s="81">
        <v>180571770</v>
      </c>
      <c r="I1188" s="81" t="s">
        <v>2829</v>
      </c>
      <c r="J1188" s="81" t="s">
        <v>2834</v>
      </c>
      <c r="K1188" s="81">
        <v>3911142</v>
      </c>
      <c r="L1188" s="81">
        <v>0</v>
      </c>
      <c r="M1188" s="81">
        <v>184482912</v>
      </c>
      <c r="N1188" s="81">
        <v>184482912</v>
      </c>
      <c r="O1188" s="81">
        <v>180571770</v>
      </c>
      <c r="P1188" s="81">
        <v>184482912</v>
      </c>
      <c r="Q1188" s="81">
        <v>180571770</v>
      </c>
      <c r="R1188" s="81">
        <v>184482912</v>
      </c>
      <c r="S1188" s="81">
        <v>180571770</v>
      </c>
    </row>
    <row r="1189" spans="1:19" x14ac:dyDescent="0.35">
      <c r="A1189" s="81" t="s">
        <v>1202</v>
      </c>
      <c r="B1189" s="81">
        <v>188</v>
      </c>
      <c r="C1189" s="81" t="s">
        <v>2855</v>
      </c>
      <c r="D1189" s="81" t="s">
        <v>6491</v>
      </c>
      <c r="E1189" s="81" t="s">
        <v>2661</v>
      </c>
      <c r="F1189" s="81">
        <v>1248883049</v>
      </c>
      <c r="G1189" s="81">
        <v>1301772770</v>
      </c>
      <c r="H1189" s="81">
        <v>1248883049</v>
      </c>
      <c r="I1189" s="81" t="s">
        <v>2829</v>
      </c>
      <c r="J1189" s="81" t="s">
        <v>2833</v>
      </c>
      <c r="K1189" s="81">
        <v>12141042</v>
      </c>
      <c r="L1189" s="81">
        <v>0</v>
      </c>
      <c r="M1189" s="81">
        <v>1261024091</v>
      </c>
      <c r="N1189" s="81">
        <v>1261024091</v>
      </c>
      <c r="O1189" s="81">
        <v>1248883049</v>
      </c>
      <c r="P1189" s="81">
        <v>1261024091</v>
      </c>
      <c r="Q1189" s="81">
        <v>1248883049</v>
      </c>
      <c r="R1189" s="81">
        <v>1261024091</v>
      </c>
      <c r="S1189" s="81">
        <v>1248883049</v>
      </c>
    </row>
    <row r="1190" spans="1:19" x14ac:dyDescent="0.35">
      <c r="A1190" s="81" t="s">
        <v>1203</v>
      </c>
      <c r="B1190" s="81">
        <v>188</v>
      </c>
      <c r="C1190" s="81" t="s">
        <v>2855</v>
      </c>
      <c r="D1190" s="81" t="s">
        <v>6496</v>
      </c>
      <c r="E1190" s="81" t="s">
        <v>2662</v>
      </c>
      <c r="F1190" s="81">
        <v>5863487649</v>
      </c>
      <c r="G1190" s="81">
        <v>6151303774</v>
      </c>
      <c r="H1190" s="81">
        <v>5863487649</v>
      </c>
      <c r="I1190" s="81" t="s">
        <v>2829</v>
      </c>
      <c r="J1190" s="81" t="s">
        <v>2834</v>
      </c>
      <c r="K1190" s="81">
        <v>134817392</v>
      </c>
      <c r="L1190" s="81">
        <v>0</v>
      </c>
      <c r="M1190" s="81">
        <v>5998305041</v>
      </c>
      <c r="N1190" s="81">
        <v>5998305041</v>
      </c>
      <c r="O1190" s="81">
        <v>5863487649</v>
      </c>
      <c r="P1190" s="81">
        <v>6041382951</v>
      </c>
      <c r="Q1190" s="81">
        <v>5906565559</v>
      </c>
      <c r="R1190" s="81">
        <v>6041382951</v>
      </c>
      <c r="S1190" s="81">
        <v>5906565559</v>
      </c>
    </row>
    <row r="1191" spans="1:19" x14ac:dyDescent="0.35">
      <c r="A1191" s="81" t="s">
        <v>1204</v>
      </c>
      <c r="B1191" s="81">
        <v>188</v>
      </c>
      <c r="C1191" s="81" t="s">
        <v>2855</v>
      </c>
      <c r="D1191" s="81" t="s">
        <v>6613</v>
      </c>
      <c r="E1191" s="81" t="s">
        <v>1849</v>
      </c>
      <c r="F1191" s="81">
        <v>26883758</v>
      </c>
      <c r="G1191" s="81">
        <v>27990117</v>
      </c>
      <c r="H1191" s="81">
        <v>26883758</v>
      </c>
      <c r="I1191" s="81" t="s">
        <v>2829</v>
      </c>
      <c r="J1191" s="81" t="s">
        <v>2833</v>
      </c>
      <c r="K1191" s="81">
        <v>443943</v>
      </c>
      <c r="L1191" s="81">
        <v>0</v>
      </c>
      <c r="M1191" s="81">
        <v>27327701</v>
      </c>
      <c r="N1191" s="81">
        <v>27327701</v>
      </c>
      <c r="O1191" s="81">
        <v>26883758</v>
      </c>
      <c r="P1191" s="81">
        <v>27327701</v>
      </c>
      <c r="Q1191" s="81">
        <v>26883758</v>
      </c>
      <c r="R1191" s="81">
        <v>27327701</v>
      </c>
      <c r="S1191" s="81">
        <v>26883758</v>
      </c>
    </row>
    <row r="1192" spans="1:19" x14ac:dyDescent="0.35">
      <c r="A1192" s="81" t="s">
        <v>1205</v>
      </c>
      <c r="B1192" s="81">
        <v>189</v>
      </c>
      <c r="C1192" s="81" t="s">
        <v>1752</v>
      </c>
      <c r="D1192" s="81" t="s">
        <v>6493</v>
      </c>
      <c r="E1192" s="81" t="s">
        <v>2663</v>
      </c>
      <c r="F1192" s="81">
        <v>477648381</v>
      </c>
      <c r="G1192" s="81">
        <v>497892787</v>
      </c>
      <c r="H1192" s="81">
        <v>477648381</v>
      </c>
      <c r="I1192" s="81" t="s">
        <v>2829</v>
      </c>
      <c r="J1192" s="81" t="s">
        <v>2833</v>
      </c>
      <c r="K1192" s="81">
        <v>5374577</v>
      </c>
      <c r="L1192" s="81">
        <v>0</v>
      </c>
      <c r="M1192" s="81">
        <v>483022958</v>
      </c>
      <c r="N1192" s="81">
        <v>483022958</v>
      </c>
      <c r="O1192" s="81">
        <v>477648381</v>
      </c>
      <c r="P1192" s="81">
        <v>483022958</v>
      </c>
      <c r="Q1192" s="81">
        <v>477648381</v>
      </c>
      <c r="R1192" s="81">
        <v>483022958</v>
      </c>
      <c r="S1192" s="81">
        <v>477648381</v>
      </c>
    </row>
    <row r="1193" spans="1:19" x14ac:dyDescent="0.35">
      <c r="A1193" s="81" t="s">
        <v>1206</v>
      </c>
      <c r="B1193" s="81">
        <v>189</v>
      </c>
      <c r="C1193" s="81" t="s">
        <v>1752</v>
      </c>
      <c r="D1193" s="81" t="s">
        <v>6494</v>
      </c>
      <c r="E1193" s="81" t="s">
        <v>2664</v>
      </c>
      <c r="F1193" s="81">
        <v>207601931</v>
      </c>
      <c r="G1193" s="81">
        <v>230730869</v>
      </c>
      <c r="H1193" s="81">
        <v>230730869</v>
      </c>
      <c r="I1193" s="81" t="s">
        <v>2830</v>
      </c>
      <c r="J1193" s="81" t="s">
        <v>2836</v>
      </c>
      <c r="K1193" s="81">
        <v>7838746</v>
      </c>
      <c r="L1193" s="81">
        <v>0</v>
      </c>
      <c r="M1193" s="81">
        <v>238569615</v>
      </c>
      <c r="N1193" s="81">
        <v>238569615</v>
      </c>
      <c r="O1193" s="81">
        <v>230730869</v>
      </c>
      <c r="P1193" s="81">
        <v>238569615</v>
      </c>
      <c r="Q1193" s="81">
        <v>230730869</v>
      </c>
      <c r="R1193" s="81">
        <v>238569615</v>
      </c>
      <c r="S1193" s="81">
        <v>230730869</v>
      </c>
    </row>
    <row r="1194" spans="1:19" x14ac:dyDescent="0.35">
      <c r="A1194" s="81" t="s">
        <v>1207</v>
      </c>
      <c r="B1194" s="81">
        <v>190</v>
      </c>
      <c r="C1194" s="81" t="s">
        <v>1753</v>
      </c>
      <c r="D1194" s="81" t="s">
        <v>6029</v>
      </c>
      <c r="E1194" s="81" t="s">
        <v>2418</v>
      </c>
      <c r="F1194" s="81">
        <v>4251153</v>
      </c>
      <c r="G1194" s="81">
        <v>4251153</v>
      </c>
      <c r="H1194" s="81">
        <v>4251153</v>
      </c>
      <c r="I1194" s="81" t="s">
        <v>2829</v>
      </c>
      <c r="J1194" s="81" t="s">
        <v>2832</v>
      </c>
      <c r="K1194" s="81">
        <v>74291</v>
      </c>
      <c r="L1194" s="81">
        <v>0</v>
      </c>
      <c r="M1194" s="81">
        <v>4325444</v>
      </c>
      <c r="N1194" s="81">
        <v>4325444</v>
      </c>
      <c r="O1194" s="81">
        <v>4251153</v>
      </c>
      <c r="P1194" s="81">
        <v>4325444</v>
      </c>
      <c r="Q1194" s="81">
        <v>4251153</v>
      </c>
      <c r="R1194" s="81">
        <v>4325444</v>
      </c>
      <c r="S1194" s="81">
        <v>4251153</v>
      </c>
    </row>
    <row r="1195" spans="1:19" x14ac:dyDescent="0.35">
      <c r="A1195" s="81" t="s">
        <v>1208</v>
      </c>
      <c r="B1195" s="81">
        <v>190</v>
      </c>
      <c r="C1195" s="81" t="s">
        <v>1753</v>
      </c>
      <c r="D1195" s="81" t="s">
        <v>6055</v>
      </c>
      <c r="E1195" s="81" t="s">
        <v>2437</v>
      </c>
      <c r="F1195" s="81">
        <v>7753766</v>
      </c>
      <c r="G1195" s="81">
        <v>7753766</v>
      </c>
      <c r="H1195" s="81">
        <v>7753766</v>
      </c>
      <c r="I1195" s="81" t="s">
        <v>2829</v>
      </c>
      <c r="J1195" s="81" t="s">
        <v>2832</v>
      </c>
      <c r="K1195" s="81">
        <v>147500</v>
      </c>
      <c r="L1195" s="81">
        <v>0</v>
      </c>
      <c r="M1195" s="81">
        <v>7901266</v>
      </c>
      <c r="N1195" s="81">
        <v>7901266</v>
      </c>
      <c r="O1195" s="81">
        <v>7753766</v>
      </c>
      <c r="P1195" s="81">
        <v>7901266</v>
      </c>
      <c r="Q1195" s="81">
        <v>7753766</v>
      </c>
      <c r="R1195" s="81">
        <v>7901266</v>
      </c>
      <c r="S1195" s="81">
        <v>7753766</v>
      </c>
    </row>
    <row r="1196" spans="1:19" x14ac:dyDescent="0.35">
      <c r="A1196" s="81" t="s">
        <v>1209</v>
      </c>
      <c r="B1196" s="81">
        <v>190</v>
      </c>
      <c r="C1196" s="81" t="s">
        <v>1753</v>
      </c>
      <c r="D1196" s="81" t="s">
        <v>6495</v>
      </c>
      <c r="E1196" s="81" t="s">
        <v>2665</v>
      </c>
      <c r="F1196" s="81">
        <v>852330010</v>
      </c>
      <c r="G1196" s="81">
        <v>852330010</v>
      </c>
      <c r="H1196" s="81">
        <v>852330010</v>
      </c>
      <c r="I1196" s="81" t="s">
        <v>2829</v>
      </c>
      <c r="J1196" s="81" t="s">
        <v>2832</v>
      </c>
      <c r="K1196" s="81">
        <v>27686813</v>
      </c>
      <c r="L1196" s="81">
        <v>0</v>
      </c>
      <c r="M1196" s="81">
        <v>880016823</v>
      </c>
      <c r="N1196" s="81">
        <v>880016823</v>
      </c>
      <c r="O1196" s="81">
        <v>852330010</v>
      </c>
      <c r="P1196" s="81">
        <v>880016823</v>
      </c>
      <c r="Q1196" s="81">
        <v>852330010</v>
      </c>
      <c r="R1196" s="81">
        <v>880016823</v>
      </c>
      <c r="S1196" s="81">
        <v>852330010</v>
      </c>
    </row>
    <row r="1197" spans="1:19" x14ac:dyDescent="0.35">
      <c r="A1197" s="81" t="s">
        <v>1210</v>
      </c>
      <c r="B1197" s="81">
        <v>190</v>
      </c>
      <c r="C1197" s="81" t="s">
        <v>1753</v>
      </c>
      <c r="D1197" s="81" t="s">
        <v>6820</v>
      </c>
      <c r="E1197" s="81" t="s">
        <v>2666</v>
      </c>
      <c r="F1197" s="81">
        <v>21170407</v>
      </c>
      <c r="G1197" s="81">
        <v>21170407</v>
      </c>
      <c r="H1197" s="81">
        <v>21170407</v>
      </c>
      <c r="I1197" s="81" t="s">
        <v>2829</v>
      </c>
      <c r="J1197" s="81" t="s">
        <v>2832</v>
      </c>
      <c r="K1197" s="81">
        <v>426610</v>
      </c>
      <c r="L1197" s="81">
        <v>0</v>
      </c>
      <c r="M1197" s="81">
        <v>21597017</v>
      </c>
      <c r="N1197" s="81">
        <v>21597017</v>
      </c>
      <c r="O1197" s="81">
        <v>21170407</v>
      </c>
      <c r="P1197" s="81">
        <v>21597017</v>
      </c>
      <c r="Q1197" s="81">
        <v>21170407</v>
      </c>
      <c r="R1197" s="81">
        <v>21597017</v>
      </c>
      <c r="S1197" s="81">
        <v>21170407</v>
      </c>
    </row>
    <row r="1198" spans="1:19" x14ac:dyDescent="0.35">
      <c r="A1198" s="81" t="s">
        <v>1211</v>
      </c>
      <c r="B1198" s="81">
        <v>192</v>
      </c>
      <c r="C1198" s="81" t="s">
        <v>1754</v>
      </c>
      <c r="D1198" s="81" t="s">
        <v>6497</v>
      </c>
      <c r="E1198" s="81" t="s">
        <v>2667</v>
      </c>
      <c r="F1198" s="81">
        <v>4623095106</v>
      </c>
      <c r="G1198" s="81">
        <v>4623095106</v>
      </c>
      <c r="H1198" s="81">
        <v>4623095106</v>
      </c>
      <c r="I1198" s="81" t="s">
        <v>2829</v>
      </c>
      <c r="J1198" s="81" t="s">
        <v>2832</v>
      </c>
      <c r="K1198" s="81">
        <v>5557697</v>
      </c>
      <c r="L1198" s="81">
        <v>4404469</v>
      </c>
      <c r="M1198" s="81">
        <v>4628652803</v>
      </c>
      <c r="N1198" s="81">
        <v>4624248334</v>
      </c>
      <c r="O1198" s="81">
        <v>4618690637</v>
      </c>
      <c r="P1198" s="81">
        <v>4847917423</v>
      </c>
      <c r="Q1198" s="81">
        <v>4842359726</v>
      </c>
      <c r="R1198" s="81">
        <v>4843512954</v>
      </c>
      <c r="S1198" s="81">
        <v>4837955257</v>
      </c>
    </row>
    <row r="1199" spans="1:19" x14ac:dyDescent="0.35">
      <c r="A1199" s="81" t="s">
        <v>1212</v>
      </c>
      <c r="B1199" s="81">
        <v>193</v>
      </c>
      <c r="C1199" s="81" t="s">
        <v>1755</v>
      </c>
      <c r="D1199" s="81" t="s">
        <v>5690</v>
      </c>
      <c r="E1199" s="81" t="s">
        <v>2178</v>
      </c>
      <c r="F1199" s="81">
        <v>108813292</v>
      </c>
      <c r="G1199" s="81">
        <v>115956716</v>
      </c>
      <c r="H1199" s="81">
        <v>108813292</v>
      </c>
      <c r="I1199" s="81" t="s">
        <v>2829</v>
      </c>
      <c r="J1199" s="81" t="s">
        <v>2833</v>
      </c>
      <c r="K1199" s="81">
        <v>1841620</v>
      </c>
      <c r="L1199" s="81">
        <v>0</v>
      </c>
      <c r="M1199" s="81">
        <v>110654912</v>
      </c>
      <c r="N1199" s="81">
        <v>110654912</v>
      </c>
      <c r="O1199" s="81">
        <v>108813292</v>
      </c>
      <c r="P1199" s="81">
        <v>110654912</v>
      </c>
      <c r="Q1199" s="81">
        <v>108813292</v>
      </c>
      <c r="R1199" s="81">
        <v>110654912</v>
      </c>
      <c r="S1199" s="81">
        <v>108813292</v>
      </c>
    </row>
    <row r="1200" spans="1:19" x14ac:dyDescent="0.35">
      <c r="A1200" s="81" t="s">
        <v>1213</v>
      </c>
      <c r="B1200" s="81">
        <v>193</v>
      </c>
      <c r="C1200" s="81" t="s">
        <v>1755</v>
      </c>
      <c r="D1200" s="81" t="s">
        <v>6498</v>
      </c>
      <c r="E1200" s="81" t="s">
        <v>2668</v>
      </c>
      <c r="F1200" s="81">
        <v>427931428</v>
      </c>
      <c r="G1200" s="81">
        <v>496428068</v>
      </c>
      <c r="H1200" s="81">
        <v>496428068</v>
      </c>
      <c r="I1200" s="81" t="s">
        <v>2830</v>
      </c>
      <c r="J1200" s="81" t="s">
        <v>2836</v>
      </c>
      <c r="K1200" s="81">
        <v>4868490</v>
      </c>
      <c r="L1200" s="81">
        <v>0</v>
      </c>
      <c r="M1200" s="81">
        <v>501296558</v>
      </c>
      <c r="N1200" s="81">
        <v>501296558</v>
      </c>
      <c r="O1200" s="81">
        <v>496428068</v>
      </c>
      <c r="P1200" s="81">
        <v>501296558</v>
      </c>
      <c r="Q1200" s="81">
        <v>496428068</v>
      </c>
      <c r="R1200" s="81">
        <v>501296558</v>
      </c>
      <c r="S1200" s="81">
        <v>496428068</v>
      </c>
    </row>
    <row r="1201" spans="1:19" x14ac:dyDescent="0.35">
      <c r="A1201" s="81" t="s">
        <v>1214</v>
      </c>
      <c r="B1201" s="81">
        <v>193</v>
      </c>
      <c r="C1201" s="81" t="s">
        <v>1755</v>
      </c>
      <c r="D1201" s="81" t="s">
        <v>6712</v>
      </c>
      <c r="E1201" s="81" t="s">
        <v>2669</v>
      </c>
      <c r="F1201" s="81">
        <v>8039602</v>
      </c>
      <c r="G1201" s="81">
        <v>8039602</v>
      </c>
      <c r="H1201" s="81">
        <v>8039602</v>
      </c>
      <c r="I1201" s="81" t="s">
        <v>2829</v>
      </c>
      <c r="J1201" s="81" t="s">
        <v>2832</v>
      </c>
      <c r="K1201" s="81">
        <v>61911</v>
      </c>
      <c r="L1201" s="81">
        <v>0</v>
      </c>
      <c r="M1201" s="81">
        <v>8101513</v>
      </c>
      <c r="N1201" s="81">
        <v>8101513</v>
      </c>
      <c r="O1201" s="81">
        <v>8039602</v>
      </c>
      <c r="P1201" s="81">
        <v>8101513</v>
      </c>
      <c r="Q1201" s="81">
        <v>8039602</v>
      </c>
      <c r="R1201" s="81">
        <v>8101513</v>
      </c>
      <c r="S1201" s="81">
        <v>8039602</v>
      </c>
    </row>
    <row r="1202" spans="1:19" x14ac:dyDescent="0.35">
      <c r="A1202" s="81" t="s">
        <v>1215</v>
      </c>
      <c r="B1202" s="81">
        <v>193</v>
      </c>
      <c r="C1202" s="81" t="s">
        <v>1755</v>
      </c>
      <c r="D1202" s="81" t="s">
        <v>6717</v>
      </c>
      <c r="E1202" s="81" t="s">
        <v>1869</v>
      </c>
      <c r="F1202" s="81">
        <v>8103285</v>
      </c>
      <c r="G1202" s="81">
        <v>8103285</v>
      </c>
      <c r="H1202" s="81">
        <v>8103285</v>
      </c>
      <c r="I1202" s="81" t="s">
        <v>2829</v>
      </c>
      <c r="J1202" s="81" t="s">
        <v>2832</v>
      </c>
      <c r="K1202" s="81">
        <v>40000</v>
      </c>
      <c r="L1202" s="81">
        <v>0</v>
      </c>
      <c r="M1202" s="81">
        <v>8143285</v>
      </c>
      <c r="N1202" s="81">
        <v>8143285</v>
      </c>
      <c r="O1202" s="81">
        <v>8103285</v>
      </c>
      <c r="P1202" s="81">
        <v>8143285</v>
      </c>
      <c r="Q1202" s="81">
        <v>8103285</v>
      </c>
      <c r="R1202" s="81">
        <v>8143285</v>
      </c>
      <c r="S1202" s="81">
        <v>8103285</v>
      </c>
    </row>
    <row r="1203" spans="1:19" x14ac:dyDescent="0.35">
      <c r="A1203" s="81" t="s">
        <v>1216</v>
      </c>
      <c r="B1203" s="81">
        <v>194</v>
      </c>
      <c r="C1203" s="81" t="s">
        <v>1756</v>
      </c>
      <c r="D1203" s="81" t="s">
        <v>6179</v>
      </c>
      <c r="E1203" s="81" t="s">
        <v>2515</v>
      </c>
      <c r="F1203" s="81">
        <v>11259642</v>
      </c>
      <c r="G1203" s="81">
        <v>11259642</v>
      </c>
      <c r="H1203" s="81">
        <v>11259642</v>
      </c>
      <c r="I1203" s="81" t="s">
        <v>2829</v>
      </c>
      <c r="J1203" s="81" t="s">
        <v>2832</v>
      </c>
      <c r="K1203" s="81">
        <v>298894</v>
      </c>
      <c r="L1203" s="81">
        <v>0</v>
      </c>
      <c r="M1203" s="81">
        <v>11558536</v>
      </c>
      <c r="N1203" s="81">
        <v>11558536</v>
      </c>
      <c r="O1203" s="81">
        <v>11259642</v>
      </c>
      <c r="P1203" s="81">
        <v>11558536</v>
      </c>
      <c r="Q1203" s="81">
        <v>11259642</v>
      </c>
      <c r="R1203" s="81">
        <v>11558536</v>
      </c>
      <c r="S1203" s="81">
        <v>11259642</v>
      </c>
    </row>
    <row r="1204" spans="1:19" x14ac:dyDescent="0.35">
      <c r="A1204" s="81" t="s">
        <v>1217</v>
      </c>
      <c r="B1204" s="81">
        <v>194</v>
      </c>
      <c r="C1204" s="81" t="s">
        <v>1756</v>
      </c>
      <c r="D1204" s="81" t="s">
        <v>6500</v>
      </c>
      <c r="E1204" s="81" t="s">
        <v>2670</v>
      </c>
      <c r="F1204" s="81">
        <v>65753669</v>
      </c>
      <c r="G1204" s="81">
        <v>65753669</v>
      </c>
      <c r="H1204" s="81">
        <v>65753669</v>
      </c>
      <c r="I1204" s="81" t="s">
        <v>2829</v>
      </c>
      <c r="J1204" s="81" t="s">
        <v>2832</v>
      </c>
      <c r="K1204" s="81">
        <v>3954681</v>
      </c>
      <c r="L1204" s="81">
        <v>0</v>
      </c>
      <c r="M1204" s="81">
        <v>69708350</v>
      </c>
      <c r="N1204" s="81">
        <v>69708350</v>
      </c>
      <c r="O1204" s="81">
        <v>65753669</v>
      </c>
      <c r="P1204" s="81">
        <v>69708350</v>
      </c>
      <c r="Q1204" s="81">
        <v>65753669</v>
      </c>
      <c r="R1204" s="81">
        <v>69708350</v>
      </c>
      <c r="S1204" s="81">
        <v>65753669</v>
      </c>
    </row>
    <row r="1205" spans="1:19" x14ac:dyDescent="0.35">
      <c r="A1205" s="81" t="s">
        <v>1218</v>
      </c>
      <c r="B1205" s="81">
        <v>194</v>
      </c>
      <c r="C1205" s="81" t="s">
        <v>1756</v>
      </c>
      <c r="D1205" s="81" t="s">
        <v>6502</v>
      </c>
      <c r="E1205" s="81" t="s">
        <v>2249</v>
      </c>
      <c r="F1205" s="81">
        <v>164229478</v>
      </c>
      <c r="G1205" s="81">
        <v>164229478</v>
      </c>
      <c r="H1205" s="81">
        <v>164229478</v>
      </c>
      <c r="I1205" s="81" t="s">
        <v>2829</v>
      </c>
      <c r="J1205" s="81" t="s">
        <v>2832</v>
      </c>
      <c r="K1205" s="81">
        <v>6585871</v>
      </c>
      <c r="L1205" s="81">
        <v>0</v>
      </c>
      <c r="M1205" s="81">
        <v>170815349</v>
      </c>
      <c r="N1205" s="81">
        <v>170815349</v>
      </c>
      <c r="O1205" s="81">
        <v>164229478</v>
      </c>
      <c r="P1205" s="81">
        <v>170815349</v>
      </c>
      <c r="Q1205" s="81">
        <v>164229478</v>
      </c>
      <c r="R1205" s="81">
        <v>170815349</v>
      </c>
      <c r="S1205" s="81">
        <v>164229478</v>
      </c>
    </row>
    <row r="1206" spans="1:19" x14ac:dyDescent="0.35">
      <c r="A1206" s="81" t="s">
        <v>1219</v>
      </c>
      <c r="B1206" s="81">
        <v>194</v>
      </c>
      <c r="C1206" s="81" t="s">
        <v>1756</v>
      </c>
      <c r="D1206" s="81" t="s">
        <v>6504</v>
      </c>
      <c r="E1206" s="81" t="s">
        <v>2671</v>
      </c>
      <c r="F1206" s="81">
        <v>261430097</v>
      </c>
      <c r="G1206" s="81">
        <v>261430097</v>
      </c>
      <c r="H1206" s="81">
        <v>261430097</v>
      </c>
      <c r="I1206" s="81" t="s">
        <v>2829</v>
      </c>
      <c r="J1206" s="81" t="s">
        <v>2832</v>
      </c>
      <c r="K1206" s="81">
        <v>12524176</v>
      </c>
      <c r="L1206" s="81">
        <v>0</v>
      </c>
      <c r="M1206" s="81">
        <v>273954273</v>
      </c>
      <c r="N1206" s="81">
        <v>273954273</v>
      </c>
      <c r="O1206" s="81">
        <v>261430097</v>
      </c>
      <c r="P1206" s="81">
        <v>273954273</v>
      </c>
      <c r="Q1206" s="81">
        <v>261430097</v>
      </c>
      <c r="R1206" s="81">
        <v>273954273</v>
      </c>
      <c r="S1206" s="81">
        <v>261430097</v>
      </c>
    </row>
    <row r="1207" spans="1:19" x14ac:dyDescent="0.35">
      <c r="A1207" s="81" t="s">
        <v>1220</v>
      </c>
      <c r="B1207" s="81">
        <v>194</v>
      </c>
      <c r="C1207" s="81" t="s">
        <v>1756</v>
      </c>
      <c r="D1207" s="81" t="s">
        <v>6505</v>
      </c>
      <c r="E1207" s="81" t="s">
        <v>2672</v>
      </c>
      <c r="F1207" s="81">
        <v>92020644</v>
      </c>
      <c r="G1207" s="81">
        <v>92020644</v>
      </c>
      <c r="H1207" s="81">
        <v>92020644</v>
      </c>
      <c r="I1207" s="81" t="s">
        <v>2829</v>
      </c>
      <c r="J1207" s="81" t="s">
        <v>2832</v>
      </c>
      <c r="K1207" s="81">
        <v>5026663</v>
      </c>
      <c r="L1207" s="81">
        <v>0</v>
      </c>
      <c r="M1207" s="81">
        <v>97047307</v>
      </c>
      <c r="N1207" s="81">
        <v>97047307</v>
      </c>
      <c r="O1207" s="81">
        <v>92020644</v>
      </c>
      <c r="P1207" s="81">
        <v>97047307</v>
      </c>
      <c r="Q1207" s="81">
        <v>92020644</v>
      </c>
      <c r="R1207" s="81">
        <v>97047307</v>
      </c>
      <c r="S1207" s="81">
        <v>92020644</v>
      </c>
    </row>
    <row r="1208" spans="1:19" x14ac:dyDescent="0.35">
      <c r="A1208" s="81" t="s">
        <v>1221</v>
      </c>
      <c r="B1208" s="81">
        <v>195</v>
      </c>
      <c r="C1208" s="81" t="s">
        <v>1757</v>
      </c>
      <c r="D1208" s="81" t="s">
        <v>6506</v>
      </c>
      <c r="E1208" s="81" t="s">
        <v>2673</v>
      </c>
      <c r="F1208" s="81">
        <v>13277883280</v>
      </c>
      <c r="G1208" s="81">
        <v>13277883280</v>
      </c>
      <c r="H1208" s="81">
        <v>13277883280</v>
      </c>
      <c r="I1208" s="81" t="s">
        <v>2829</v>
      </c>
      <c r="J1208" s="81" t="s">
        <v>2832</v>
      </c>
      <c r="K1208" s="81">
        <v>22003617</v>
      </c>
      <c r="L1208" s="81">
        <v>17329734</v>
      </c>
      <c r="M1208" s="81">
        <v>13299886897</v>
      </c>
      <c r="N1208" s="81">
        <v>13282557163</v>
      </c>
      <c r="O1208" s="81">
        <v>13260553546</v>
      </c>
      <c r="P1208" s="81">
        <v>14539715213</v>
      </c>
      <c r="Q1208" s="81">
        <v>14517711596</v>
      </c>
      <c r="R1208" s="81">
        <v>14522385479</v>
      </c>
      <c r="S1208" s="81">
        <v>14500381862</v>
      </c>
    </row>
    <row r="1209" spans="1:19" x14ac:dyDescent="0.35">
      <c r="A1209" s="81" t="s">
        <v>1222</v>
      </c>
      <c r="B1209" s="81">
        <v>195</v>
      </c>
      <c r="C1209" s="81" t="s">
        <v>1757</v>
      </c>
      <c r="D1209" s="81" t="s">
        <v>6508</v>
      </c>
      <c r="E1209" s="81" t="s">
        <v>2674</v>
      </c>
      <c r="F1209" s="81">
        <v>468203622</v>
      </c>
      <c r="G1209" s="81">
        <v>468203622</v>
      </c>
      <c r="H1209" s="81">
        <v>468203622</v>
      </c>
      <c r="I1209" s="81" t="s">
        <v>2829</v>
      </c>
      <c r="J1209" s="81" t="s">
        <v>2832</v>
      </c>
      <c r="K1209" s="81">
        <v>1172823</v>
      </c>
      <c r="L1209" s="81">
        <v>0</v>
      </c>
      <c r="M1209" s="81">
        <v>469376445</v>
      </c>
      <c r="N1209" s="81">
        <v>469376445</v>
      </c>
      <c r="O1209" s="81">
        <v>468203622</v>
      </c>
      <c r="P1209" s="81">
        <v>469376445</v>
      </c>
      <c r="Q1209" s="81">
        <v>468203622</v>
      </c>
      <c r="R1209" s="81">
        <v>469376445</v>
      </c>
      <c r="S1209" s="81">
        <v>468203622</v>
      </c>
    </row>
    <row r="1210" spans="1:19" x14ac:dyDescent="0.35">
      <c r="A1210" s="81" t="s">
        <v>1223</v>
      </c>
      <c r="B1210" s="81">
        <v>196</v>
      </c>
      <c r="C1210" s="81" t="s">
        <v>1758</v>
      </c>
      <c r="D1210" s="81" t="s">
        <v>6509</v>
      </c>
      <c r="E1210" s="81" t="s">
        <v>2675</v>
      </c>
      <c r="F1210" s="81">
        <v>192184407</v>
      </c>
      <c r="G1210" s="81">
        <v>199494882</v>
      </c>
      <c r="H1210" s="81">
        <v>192184407</v>
      </c>
      <c r="I1210" s="81" t="s">
        <v>2829</v>
      </c>
      <c r="J1210" s="81" t="s">
        <v>2833</v>
      </c>
      <c r="K1210" s="81">
        <v>1571150</v>
      </c>
      <c r="L1210" s="81">
        <v>1345335</v>
      </c>
      <c r="M1210" s="81">
        <v>193755557</v>
      </c>
      <c r="N1210" s="81">
        <v>192410222</v>
      </c>
      <c r="O1210" s="81">
        <v>190839072</v>
      </c>
      <c r="P1210" s="81">
        <v>193755557</v>
      </c>
      <c r="Q1210" s="81">
        <v>192184407</v>
      </c>
      <c r="R1210" s="81">
        <v>192410222</v>
      </c>
      <c r="S1210" s="81">
        <v>190839072</v>
      </c>
    </row>
    <row r="1211" spans="1:19" x14ac:dyDescent="0.35">
      <c r="A1211" s="81" t="s">
        <v>1224</v>
      </c>
      <c r="B1211" s="81">
        <v>196</v>
      </c>
      <c r="C1211" s="81" t="s">
        <v>1758</v>
      </c>
      <c r="D1211" s="81" t="s">
        <v>6510</v>
      </c>
      <c r="E1211" s="81" t="s">
        <v>2676</v>
      </c>
      <c r="F1211" s="81">
        <v>252433367</v>
      </c>
      <c r="G1211" s="81">
        <v>269722707</v>
      </c>
      <c r="H1211" s="81">
        <v>269722707</v>
      </c>
      <c r="I1211" s="81" t="s">
        <v>2830</v>
      </c>
      <c r="J1211" s="81" t="s">
        <v>2836</v>
      </c>
      <c r="K1211" s="81">
        <v>5639582</v>
      </c>
      <c r="L1211" s="81">
        <v>0</v>
      </c>
      <c r="M1211" s="81">
        <v>275362289</v>
      </c>
      <c r="N1211" s="81">
        <v>275362289</v>
      </c>
      <c r="O1211" s="81">
        <v>269722707</v>
      </c>
      <c r="P1211" s="81">
        <v>490265289</v>
      </c>
      <c r="Q1211" s="81">
        <v>484625707</v>
      </c>
      <c r="R1211" s="81">
        <v>490265289</v>
      </c>
      <c r="S1211" s="81">
        <v>484625707</v>
      </c>
    </row>
    <row r="1212" spans="1:19" x14ac:dyDescent="0.35">
      <c r="A1212" s="81" t="s">
        <v>1225</v>
      </c>
      <c r="B1212" s="81">
        <v>196</v>
      </c>
      <c r="C1212" s="81" t="s">
        <v>1758</v>
      </c>
      <c r="D1212" s="81" t="s">
        <v>6512</v>
      </c>
      <c r="E1212" s="81" t="s">
        <v>1881</v>
      </c>
      <c r="F1212" s="81">
        <v>301944806</v>
      </c>
      <c r="G1212" s="81">
        <v>321818792</v>
      </c>
      <c r="H1212" s="81">
        <v>321818792</v>
      </c>
      <c r="I1212" s="81" t="s">
        <v>2830</v>
      </c>
      <c r="J1212" s="81" t="s">
        <v>2836</v>
      </c>
      <c r="K1212" s="81">
        <v>6955520</v>
      </c>
      <c r="L1212" s="81">
        <v>0</v>
      </c>
      <c r="M1212" s="81">
        <v>328774312</v>
      </c>
      <c r="N1212" s="81">
        <v>328774312</v>
      </c>
      <c r="O1212" s="81">
        <v>321818792</v>
      </c>
      <c r="P1212" s="81">
        <v>328774312</v>
      </c>
      <c r="Q1212" s="81">
        <v>321818792</v>
      </c>
      <c r="R1212" s="81">
        <v>328774312</v>
      </c>
      <c r="S1212" s="81">
        <v>321818792</v>
      </c>
    </row>
    <row r="1213" spans="1:19" x14ac:dyDescent="0.35">
      <c r="A1213" s="81" t="s">
        <v>1226</v>
      </c>
      <c r="B1213" s="81">
        <v>197</v>
      </c>
      <c r="C1213" s="81" t="s">
        <v>1759</v>
      </c>
      <c r="D1213" s="81" t="s">
        <v>5825</v>
      </c>
      <c r="E1213" s="81" t="s">
        <v>2284</v>
      </c>
      <c r="F1213" s="81">
        <v>29671947</v>
      </c>
      <c r="G1213" s="81">
        <v>29671947</v>
      </c>
      <c r="H1213" s="81">
        <v>29671947</v>
      </c>
      <c r="I1213" s="81" t="s">
        <v>2829</v>
      </c>
      <c r="J1213" s="81" t="s">
        <v>2832</v>
      </c>
      <c r="K1213" s="81">
        <v>318310</v>
      </c>
      <c r="L1213" s="81">
        <v>0</v>
      </c>
      <c r="M1213" s="81">
        <v>29990257</v>
      </c>
      <c r="N1213" s="81">
        <v>29990257</v>
      </c>
      <c r="O1213" s="81">
        <v>29671947</v>
      </c>
      <c r="P1213" s="81">
        <v>29990257</v>
      </c>
      <c r="Q1213" s="81">
        <v>29671947</v>
      </c>
      <c r="R1213" s="81">
        <v>29990257</v>
      </c>
      <c r="S1213" s="81">
        <v>29671947</v>
      </c>
    </row>
    <row r="1214" spans="1:19" x14ac:dyDescent="0.35">
      <c r="A1214" s="81" t="s">
        <v>1227</v>
      </c>
      <c r="B1214" s="81">
        <v>197</v>
      </c>
      <c r="C1214" s="81" t="s">
        <v>1759</v>
      </c>
      <c r="D1214" s="81" t="s">
        <v>6515</v>
      </c>
      <c r="E1214" s="81" t="s">
        <v>2286</v>
      </c>
      <c r="F1214" s="81">
        <v>278587506</v>
      </c>
      <c r="G1214" s="81">
        <v>278587506</v>
      </c>
      <c r="H1214" s="81">
        <v>278587506</v>
      </c>
      <c r="I1214" s="81" t="s">
        <v>2829</v>
      </c>
      <c r="J1214" s="81" t="s">
        <v>2832</v>
      </c>
      <c r="K1214" s="81">
        <v>2066601</v>
      </c>
      <c r="L1214" s="81">
        <v>1077202</v>
      </c>
      <c r="M1214" s="81">
        <v>280654107</v>
      </c>
      <c r="N1214" s="81">
        <v>279576905</v>
      </c>
      <c r="O1214" s="81">
        <v>277510304</v>
      </c>
      <c r="P1214" s="81">
        <v>350221727</v>
      </c>
      <c r="Q1214" s="81">
        <v>348155126</v>
      </c>
      <c r="R1214" s="81">
        <v>349144525</v>
      </c>
      <c r="S1214" s="81">
        <v>347077924</v>
      </c>
    </row>
    <row r="1215" spans="1:19" x14ac:dyDescent="0.35">
      <c r="A1215" s="81" t="s">
        <v>1228</v>
      </c>
      <c r="B1215" s="81">
        <v>198</v>
      </c>
      <c r="C1215" s="81" t="s">
        <v>1760</v>
      </c>
      <c r="D1215" s="81" t="s">
        <v>5413</v>
      </c>
      <c r="E1215" s="81" t="s">
        <v>1953</v>
      </c>
      <c r="F1215" s="81">
        <v>23270504</v>
      </c>
      <c r="G1215" s="81">
        <v>23270504</v>
      </c>
      <c r="H1215" s="81">
        <v>23270504</v>
      </c>
      <c r="I1215" s="81" t="s">
        <v>2829</v>
      </c>
      <c r="J1215" s="81" t="s">
        <v>2833</v>
      </c>
      <c r="K1215" s="81">
        <v>162062</v>
      </c>
      <c r="L1215" s="81">
        <v>0</v>
      </c>
      <c r="M1215" s="81">
        <v>23432566</v>
      </c>
      <c r="N1215" s="81">
        <v>23432566</v>
      </c>
      <c r="O1215" s="81">
        <v>23270504</v>
      </c>
      <c r="P1215" s="81">
        <v>23432566</v>
      </c>
      <c r="Q1215" s="81">
        <v>23270504</v>
      </c>
      <c r="R1215" s="81">
        <v>23432566</v>
      </c>
      <c r="S1215" s="81">
        <v>23270504</v>
      </c>
    </row>
    <row r="1216" spans="1:19" x14ac:dyDescent="0.35">
      <c r="A1216" s="81" t="s">
        <v>1229</v>
      </c>
      <c r="B1216" s="81">
        <v>198</v>
      </c>
      <c r="C1216" s="81" t="s">
        <v>1760</v>
      </c>
      <c r="D1216" s="81" t="s">
        <v>6223</v>
      </c>
      <c r="E1216" s="81" t="s">
        <v>2527</v>
      </c>
      <c r="F1216" s="81">
        <v>70744102</v>
      </c>
      <c r="G1216" s="81">
        <v>70744102</v>
      </c>
      <c r="H1216" s="81">
        <v>70744102</v>
      </c>
      <c r="I1216" s="81" t="s">
        <v>2829</v>
      </c>
      <c r="J1216" s="81" t="s">
        <v>2833</v>
      </c>
      <c r="K1216" s="81">
        <v>1036816</v>
      </c>
      <c r="L1216" s="81">
        <v>0</v>
      </c>
      <c r="M1216" s="81">
        <v>71780918</v>
      </c>
      <c r="N1216" s="81">
        <v>71780918</v>
      </c>
      <c r="O1216" s="81">
        <v>70744102</v>
      </c>
      <c r="P1216" s="81">
        <v>71780918</v>
      </c>
      <c r="Q1216" s="81">
        <v>70744102</v>
      </c>
      <c r="R1216" s="81">
        <v>71780918</v>
      </c>
      <c r="S1216" s="81">
        <v>70744102</v>
      </c>
    </row>
    <row r="1217" spans="1:19" x14ac:dyDescent="0.35">
      <c r="A1217" s="81" t="s">
        <v>1230</v>
      </c>
      <c r="B1217" s="81">
        <v>198</v>
      </c>
      <c r="C1217" s="81" t="s">
        <v>1760</v>
      </c>
      <c r="D1217" s="81" t="s">
        <v>6237</v>
      </c>
      <c r="E1217" s="81" t="s">
        <v>2208</v>
      </c>
      <c r="F1217" s="81">
        <v>18870539</v>
      </c>
      <c r="G1217" s="81">
        <v>18870539</v>
      </c>
      <c r="H1217" s="81">
        <v>18870539</v>
      </c>
      <c r="I1217" s="81" t="s">
        <v>2829</v>
      </c>
      <c r="J1217" s="81" t="s">
        <v>2833</v>
      </c>
      <c r="K1217" s="81">
        <v>1560</v>
      </c>
      <c r="L1217" s="81">
        <v>0</v>
      </c>
      <c r="M1217" s="81">
        <v>18872099</v>
      </c>
      <c r="N1217" s="81">
        <v>18872099</v>
      </c>
      <c r="O1217" s="81">
        <v>18870539</v>
      </c>
      <c r="P1217" s="81">
        <v>18872099</v>
      </c>
      <c r="Q1217" s="81">
        <v>18870539</v>
      </c>
      <c r="R1217" s="81">
        <v>18872099</v>
      </c>
      <c r="S1217" s="81">
        <v>18870539</v>
      </c>
    </row>
    <row r="1218" spans="1:19" x14ac:dyDescent="0.35">
      <c r="A1218" s="81" t="s">
        <v>1231</v>
      </c>
      <c r="B1218" s="81">
        <v>198</v>
      </c>
      <c r="C1218" s="81" t="s">
        <v>1760</v>
      </c>
      <c r="D1218" s="81" t="s">
        <v>6517</v>
      </c>
      <c r="E1218" s="81" t="s">
        <v>2213</v>
      </c>
      <c r="F1218" s="81">
        <v>244719905</v>
      </c>
      <c r="G1218" s="81">
        <v>243706175</v>
      </c>
      <c r="H1218" s="81">
        <v>244719905</v>
      </c>
      <c r="I1218" s="81" t="s">
        <v>2829</v>
      </c>
      <c r="J1218" s="81" t="s">
        <v>2833</v>
      </c>
      <c r="K1218" s="81">
        <v>4320833</v>
      </c>
      <c r="L1218" s="81">
        <v>0</v>
      </c>
      <c r="M1218" s="81">
        <v>249040738</v>
      </c>
      <c r="N1218" s="81">
        <v>249040738</v>
      </c>
      <c r="O1218" s="81">
        <v>244719905</v>
      </c>
      <c r="P1218" s="81">
        <v>249040738</v>
      </c>
      <c r="Q1218" s="81">
        <v>244719905</v>
      </c>
      <c r="R1218" s="81">
        <v>249040738</v>
      </c>
      <c r="S1218" s="81">
        <v>244719905</v>
      </c>
    </row>
    <row r="1219" spans="1:19" x14ac:dyDescent="0.35">
      <c r="A1219" s="81" t="s">
        <v>1232</v>
      </c>
      <c r="B1219" s="81">
        <v>198</v>
      </c>
      <c r="C1219" s="81" t="s">
        <v>1760</v>
      </c>
      <c r="D1219" s="81" t="s">
        <v>6518</v>
      </c>
      <c r="E1219" s="81" t="s">
        <v>2677</v>
      </c>
      <c r="F1219" s="81">
        <v>172911684</v>
      </c>
      <c r="G1219" s="81">
        <v>184362258</v>
      </c>
      <c r="H1219" s="81">
        <v>172911684</v>
      </c>
      <c r="I1219" s="81" t="s">
        <v>2829</v>
      </c>
      <c r="J1219" s="81" t="s">
        <v>2834</v>
      </c>
      <c r="K1219" s="81">
        <v>2790105</v>
      </c>
      <c r="L1219" s="81">
        <v>0</v>
      </c>
      <c r="M1219" s="81">
        <v>175701789</v>
      </c>
      <c r="N1219" s="81">
        <v>175701789</v>
      </c>
      <c r="O1219" s="81">
        <v>172911684</v>
      </c>
      <c r="P1219" s="81">
        <v>175701789</v>
      </c>
      <c r="Q1219" s="81">
        <v>172911684</v>
      </c>
      <c r="R1219" s="81">
        <v>175701789</v>
      </c>
      <c r="S1219" s="81">
        <v>172911684</v>
      </c>
    </row>
    <row r="1220" spans="1:19" x14ac:dyDescent="0.35">
      <c r="A1220" s="81" t="s">
        <v>1233</v>
      </c>
      <c r="B1220" s="81">
        <v>198</v>
      </c>
      <c r="C1220" s="81" t="s">
        <v>1760</v>
      </c>
      <c r="D1220" s="81" t="s">
        <v>6519</v>
      </c>
      <c r="E1220" s="81" t="s">
        <v>2678</v>
      </c>
      <c r="F1220" s="81">
        <v>1735177559</v>
      </c>
      <c r="G1220" s="81">
        <v>1755758858</v>
      </c>
      <c r="H1220" s="81">
        <v>1735177559</v>
      </c>
      <c r="I1220" s="81" t="s">
        <v>2829</v>
      </c>
      <c r="J1220" s="81" t="s">
        <v>2833</v>
      </c>
      <c r="K1220" s="81">
        <v>13935933</v>
      </c>
      <c r="L1220" s="81">
        <v>0</v>
      </c>
      <c r="M1220" s="81">
        <v>1749113492</v>
      </c>
      <c r="N1220" s="81">
        <v>1749113492</v>
      </c>
      <c r="O1220" s="81">
        <v>1735177559</v>
      </c>
      <c r="P1220" s="81">
        <v>1749113492</v>
      </c>
      <c r="Q1220" s="81">
        <v>1735177559</v>
      </c>
      <c r="R1220" s="81">
        <v>1749113492</v>
      </c>
      <c r="S1220" s="81">
        <v>1735177559</v>
      </c>
    </row>
    <row r="1221" spans="1:19" x14ac:dyDescent="0.35">
      <c r="A1221" s="81" t="s">
        <v>1234</v>
      </c>
      <c r="B1221" s="81">
        <v>198</v>
      </c>
      <c r="C1221" s="81" t="s">
        <v>1760</v>
      </c>
      <c r="D1221" s="81" t="s">
        <v>6520</v>
      </c>
      <c r="E1221" s="81" t="s">
        <v>2679</v>
      </c>
      <c r="F1221" s="81">
        <v>543268834</v>
      </c>
      <c r="G1221" s="81">
        <v>561449154</v>
      </c>
      <c r="H1221" s="81">
        <v>543268834</v>
      </c>
      <c r="I1221" s="81" t="s">
        <v>2829</v>
      </c>
      <c r="J1221" s="81" t="s">
        <v>2833</v>
      </c>
      <c r="K1221" s="81">
        <v>13240149</v>
      </c>
      <c r="L1221" s="81">
        <v>0</v>
      </c>
      <c r="M1221" s="81">
        <v>556508983</v>
      </c>
      <c r="N1221" s="81">
        <v>556508983</v>
      </c>
      <c r="O1221" s="81">
        <v>543268834</v>
      </c>
      <c r="P1221" s="81">
        <v>556508983</v>
      </c>
      <c r="Q1221" s="81">
        <v>543268834</v>
      </c>
      <c r="R1221" s="81">
        <v>556508983</v>
      </c>
      <c r="S1221" s="81">
        <v>543268834</v>
      </c>
    </row>
    <row r="1222" spans="1:19" x14ac:dyDescent="0.35">
      <c r="A1222" s="81" t="s">
        <v>1235</v>
      </c>
      <c r="B1222" s="81">
        <v>198</v>
      </c>
      <c r="C1222" s="81" t="s">
        <v>1760</v>
      </c>
      <c r="D1222" s="81" t="s">
        <v>6521</v>
      </c>
      <c r="E1222" s="81" t="s">
        <v>2680</v>
      </c>
      <c r="F1222" s="81">
        <v>109548291</v>
      </c>
      <c r="G1222" s="81">
        <v>112436353</v>
      </c>
      <c r="H1222" s="81">
        <v>109548291</v>
      </c>
      <c r="I1222" s="81" t="s">
        <v>2829</v>
      </c>
      <c r="J1222" s="81" t="s">
        <v>2833</v>
      </c>
      <c r="K1222" s="81">
        <v>319513</v>
      </c>
      <c r="L1222" s="81">
        <v>0</v>
      </c>
      <c r="M1222" s="81">
        <v>109867804</v>
      </c>
      <c r="N1222" s="81">
        <v>109867804</v>
      </c>
      <c r="O1222" s="81">
        <v>109548291</v>
      </c>
      <c r="P1222" s="81">
        <v>109867804</v>
      </c>
      <c r="Q1222" s="81">
        <v>109548291</v>
      </c>
      <c r="R1222" s="81">
        <v>109867804</v>
      </c>
      <c r="S1222" s="81">
        <v>109548291</v>
      </c>
    </row>
    <row r="1223" spans="1:19" x14ac:dyDescent="0.35">
      <c r="A1223" s="81" t="s">
        <v>1236</v>
      </c>
      <c r="B1223" s="81">
        <v>199</v>
      </c>
      <c r="C1223" s="81" t="s">
        <v>1761</v>
      </c>
      <c r="D1223" s="81" t="s">
        <v>6524</v>
      </c>
      <c r="E1223" s="81" t="s">
        <v>2070</v>
      </c>
      <c r="F1223" s="81">
        <v>11698147242</v>
      </c>
      <c r="G1223" s="81">
        <v>11698147242</v>
      </c>
      <c r="H1223" s="81">
        <v>11698147242</v>
      </c>
      <c r="I1223" s="81" t="s">
        <v>2829</v>
      </c>
      <c r="J1223" s="81" t="s">
        <v>2832</v>
      </c>
      <c r="K1223" s="81">
        <v>204062946</v>
      </c>
      <c r="L1223" s="81">
        <v>0</v>
      </c>
      <c r="M1223" s="81">
        <v>11902210188</v>
      </c>
      <c r="N1223" s="81">
        <v>11902210188</v>
      </c>
      <c r="O1223" s="81">
        <v>11698147242</v>
      </c>
      <c r="P1223" s="81">
        <v>11902210188</v>
      </c>
      <c r="Q1223" s="81">
        <v>11698147242</v>
      </c>
      <c r="R1223" s="81">
        <v>11902210188</v>
      </c>
      <c r="S1223" s="81">
        <v>11698147242</v>
      </c>
    </row>
    <row r="1224" spans="1:19" x14ac:dyDescent="0.35">
      <c r="A1224" s="81" t="s">
        <v>1237</v>
      </c>
      <c r="B1224" s="81">
        <v>199</v>
      </c>
      <c r="C1224" s="81" t="s">
        <v>1761</v>
      </c>
      <c r="D1224" s="81" t="s">
        <v>6527</v>
      </c>
      <c r="E1224" s="81" t="s">
        <v>2071</v>
      </c>
      <c r="F1224" s="81">
        <v>2148140535</v>
      </c>
      <c r="G1224" s="81">
        <v>2148140535</v>
      </c>
      <c r="H1224" s="81">
        <v>2148140535</v>
      </c>
      <c r="I1224" s="81" t="s">
        <v>2829</v>
      </c>
      <c r="J1224" s="81" t="s">
        <v>2832</v>
      </c>
      <c r="K1224" s="81">
        <v>50475791</v>
      </c>
      <c r="L1224" s="81">
        <v>0</v>
      </c>
      <c r="M1224" s="81">
        <v>2198616326</v>
      </c>
      <c r="N1224" s="81">
        <v>2198616326</v>
      </c>
      <c r="O1224" s="81">
        <v>2148140535</v>
      </c>
      <c r="P1224" s="81">
        <v>2198616326</v>
      </c>
      <c r="Q1224" s="81">
        <v>2148140535</v>
      </c>
      <c r="R1224" s="81">
        <v>2198616326</v>
      </c>
      <c r="S1224" s="81">
        <v>2148140535</v>
      </c>
    </row>
    <row r="1225" spans="1:19" x14ac:dyDescent="0.35">
      <c r="A1225" s="81" t="s">
        <v>1238</v>
      </c>
      <c r="B1225" s="81">
        <v>200</v>
      </c>
      <c r="C1225" s="81" t="s">
        <v>1762</v>
      </c>
      <c r="D1225" s="81" t="s">
        <v>5513</v>
      </c>
      <c r="E1225" s="81" t="s">
        <v>2043</v>
      </c>
      <c r="F1225" s="81">
        <v>40654600</v>
      </c>
      <c r="G1225" s="81">
        <v>40654600</v>
      </c>
      <c r="H1225" s="81">
        <v>40654600</v>
      </c>
      <c r="I1225" s="81" t="s">
        <v>2829</v>
      </c>
      <c r="J1225" s="81" t="s">
        <v>2832</v>
      </c>
      <c r="K1225" s="81">
        <v>496420</v>
      </c>
      <c r="L1225" s="81">
        <v>0</v>
      </c>
      <c r="M1225" s="81">
        <v>41151020</v>
      </c>
      <c r="N1225" s="81">
        <v>41151020</v>
      </c>
      <c r="O1225" s="81">
        <v>40654600</v>
      </c>
      <c r="P1225" s="81">
        <v>41151020</v>
      </c>
      <c r="Q1225" s="81">
        <v>40654600</v>
      </c>
      <c r="R1225" s="81">
        <v>41151020</v>
      </c>
      <c r="S1225" s="81">
        <v>40654600</v>
      </c>
    </row>
    <row r="1226" spans="1:19" x14ac:dyDescent="0.35">
      <c r="A1226" s="81" t="s">
        <v>1239</v>
      </c>
      <c r="B1226" s="81">
        <v>200</v>
      </c>
      <c r="C1226" s="81" t="s">
        <v>1762</v>
      </c>
      <c r="D1226" s="81" t="s">
        <v>5516</v>
      </c>
      <c r="E1226" s="81" t="s">
        <v>2047</v>
      </c>
      <c r="F1226" s="81">
        <v>3917656</v>
      </c>
      <c r="G1226" s="81">
        <v>3917656</v>
      </c>
      <c r="H1226" s="81">
        <v>3917656</v>
      </c>
      <c r="I1226" s="81" t="s">
        <v>2829</v>
      </c>
      <c r="J1226" s="81" t="s">
        <v>2832</v>
      </c>
      <c r="K1226" s="81">
        <v>70000</v>
      </c>
      <c r="L1226" s="81">
        <v>0</v>
      </c>
      <c r="M1226" s="81">
        <v>3987656</v>
      </c>
      <c r="N1226" s="81">
        <v>3987656</v>
      </c>
      <c r="O1226" s="81">
        <v>3917656</v>
      </c>
      <c r="P1226" s="81">
        <v>3987656</v>
      </c>
      <c r="Q1226" s="81">
        <v>3917656</v>
      </c>
      <c r="R1226" s="81">
        <v>3987656</v>
      </c>
      <c r="S1226" s="81">
        <v>3917656</v>
      </c>
    </row>
    <row r="1227" spans="1:19" x14ac:dyDescent="0.35">
      <c r="A1227" s="81" t="s">
        <v>1240</v>
      </c>
      <c r="B1227" s="81">
        <v>200</v>
      </c>
      <c r="C1227" s="81" t="s">
        <v>1762</v>
      </c>
      <c r="D1227" s="81" t="s">
        <v>5519</v>
      </c>
      <c r="E1227" s="81" t="s">
        <v>2049</v>
      </c>
      <c r="F1227" s="81">
        <v>21238581</v>
      </c>
      <c r="G1227" s="81">
        <v>21238581</v>
      </c>
      <c r="H1227" s="81">
        <v>21238581</v>
      </c>
      <c r="I1227" s="81" t="s">
        <v>2829</v>
      </c>
      <c r="J1227" s="81" t="s">
        <v>2832</v>
      </c>
      <c r="K1227" s="81">
        <v>100560</v>
      </c>
      <c r="L1227" s="81">
        <v>0</v>
      </c>
      <c r="M1227" s="81">
        <v>21339141</v>
      </c>
      <c r="N1227" s="81">
        <v>21339141</v>
      </c>
      <c r="O1227" s="81">
        <v>21238581</v>
      </c>
      <c r="P1227" s="81">
        <v>21339141</v>
      </c>
      <c r="Q1227" s="81">
        <v>21238581</v>
      </c>
      <c r="R1227" s="81">
        <v>21339141</v>
      </c>
      <c r="S1227" s="81">
        <v>21238581</v>
      </c>
    </row>
    <row r="1228" spans="1:19" x14ac:dyDescent="0.35">
      <c r="A1228" s="81" t="s">
        <v>1241</v>
      </c>
      <c r="B1228" s="81">
        <v>200</v>
      </c>
      <c r="C1228" s="81" t="s">
        <v>1762</v>
      </c>
      <c r="D1228" s="81" t="s">
        <v>6528</v>
      </c>
      <c r="E1228" s="81" t="s">
        <v>2681</v>
      </c>
      <c r="F1228" s="81">
        <v>418094491</v>
      </c>
      <c r="G1228" s="81">
        <v>418094491</v>
      </c>
      <c r="H1228" s="81">
        <v>418094491</v>
      </c>
      <c r="I1228" s="81" t="s">
        <v>2829</v>
      </c>
      <c r="J1228" s="81" t="s">
        <v>2832</v>
      </c>
      <c r="K1228" s="81">
        <v>12981134</v>
      </c>
      <c r="L1228" s="81">
        <v>0</v>
      </c>
      <c r="M1228" s="81">
        <v>431075625</v>
      </c>
      <c r="N1228" s="81">
        <v>431075625</v>
      </c>
      <c r="O1228" s="81">
        <v>418094491</v>
      </c>
      <c r="P1228" s="81">
        <v>431075625</v>
      </c>
      <c r="Q1228" s="81">
        <v>418094491</v>
      </c>
      <c r="R1228" s="81">
        <v>431075625</v>
      </c>
      <c r="S1228" s="81">
        <v>418094491</v>
      </c>
    </row>
    <row r="1229" spans="1:19" x14ac:dyDescent="0.35">
      <c r="A1229" s="81" t="s">
        <v>1242</v>
      </c>
      <c r="B1229" s="81">
        <v>200</v>
      </c>
      <c r="C1229" s="81" t="s">
        <v>1762</v>
      </c>
      <c r="D1229" s="81" t="s">
        <v>6529</v>
      </c>
      <c r="E1229" s="81" t="s">
        <v>2682</v>
      </c>
      <c r="F1229" s="81">
        <v>72013713</v>
      </c>
      <c r="G1229" s="81">
        <v>72013713</v>
      </c>
      <c r="H1229" s="81">
        <v>72013713</v>
      </c>
      <c r="I1229" s="81" t="s">
        <v>2829</v>
      </c>
      <c r="J1229" s="81" t="s">
        <v>2832</v>
      </c>
      <c r="K1229" s="81">
        <v>2879422</v>
      </c>
      <c r="L1229" s="81">
        <v>0</v>
      </c>
      <c r="M1229" s="81">
        <v>74893135</v>
      </c>
      <c r="N1229" s="81">
        <v>74893135</v>
      </c>
      <c r="O1229" s="81">
        <v>72013713</v>
      </c>
      <c r="P1229" s="81">
        <v>74893135</v>
      </c>
      <c r="Q1229" s="81">
        <v>72013713</v>
      </c>
      <c r="R1229" s="81">
        <v>74893135</v>
      </c>
      <c r="S1229" s="81">
        <v>72013713</v>
      </c>
    </row>
    <row r="1230" spans="1:19" x14ac:dyDescent="0.35">
      <c r="A1230" s="81" t="s">
        <v>1243</v>
      </c>
      <c r="B1230" s="81">
        <v>200</v>
      </c>
      <c r="C1230" s="81" t="s">
        <v>1762</v>
      </c>
      <c r="D1230" s="81" t="s">
        <v>6531</v>
      </c>
      <c r="E1230" s="81" t="s">
        <v>2683</v>
      </c>
      <c r="F1230" s="81">
        <v>208949023</v>
      </c>
      <c r="G1230" s="81">
        <v>208949023</v>
      </c>
      <c r="H1230" s="81">
        <v>208949023</v>
      </c>
      <c r="I1230" s="81" t="s">
        <v>2829</v>
      </c>
      <c r="J1230" s="81" t="s">
        <v>2832</v>
      </c>
      <c r="K1230" s="81">
        <v>7754220</v>
      </c>
      <c r="L1230" s="81">
        <v>0</v>
      </c>
      <c r="M1230" s="81">
        <v>216703243</v>
      </c>
      <c r="N1230" s="81">
        <v>216703243</v>
      </c>
      <c r="O1230" s="81">
        <v>208949023</v>
      </c>
      <c r="P1230" s="81">
        <v>216703243</v>
      </c>
      <c r="Q1230" s="81">
        <v>208949023</v>
      </c>
      <c r="R1230" s="81">
        <v>216703243</v>
      </c>
      <c r="S1230" s="81">
        <v>208949023</v>
      </c>
    </row>
    <row r="1231" spans="1:19" x14ac:dyDescent="0.35">
      <c r="A1231" s="81" t="s">
        <v>1244</v>
      </c>
      <c r="B1231" s="81">
        <v>200</v>
      </c>
      <c r="C1231" s="81" t="s">
        <v>1762</v>
      </c>
      <c r="D1231" s="81" t="s">
        <v>6533</v>
      </c>
      <c r="E1231" s="81" t="s">
        <v>2684</v>
      </c>
      <c r="F1231" s="81">
        <v>12813283</v>
      </c>
      <c r="G1231" s="81">
        <v>12813283</v>
      </c>
      <c r="H1231" s="81">
        <v>12813283</v>
      </c>
      <c r="I1231" s="81" t="s">
        <v>2829</v>
      </c>
      <c r="J1231" s="81" t="s">
        <v>2832</v>
      </c>
      <c r="K1231" s="81">
        <v>293750</v>
      </c>
      <c r="L1231" s="81">
        <v>0</v>
      </c>
      <c r="M1231" s="81">
        <v>13107033</v>
      </c>
      <c r="N1231" s="81">
        <v>13107033</v>
      </c>
      <c r="O1231" s="81">
        <v>12813283</v>
      </c>
      <c r="P1231" s="81">
        <v>13107033</v>
      </c>
      <c r="Q1231" s="81">
        <v>12813283</v>
      </c>
      <c r="R1231" s="81">
        <v>13107033</v>
      </c>
      <c r="S1231" s="81">
        <v>12813283</v>
      </c>
    </row>
    <row r="1232" spans="1:19" x14ac:dyDescent="0.35">
      <c r="A1232" s="81" t="s">
        <v>1245</v>
      </c>
      <c r="B1232" s="81">
        <v>200</v>
      </c>
      <c r="C1232" s="81" t="s">
        <v>1762</v>
      </c>
      <c r="D1232" s="81" t="s">
        <v>6646</v>
      </c>
      <c r="E1232" s="81" t="s">
        <v>2685</v>
      </c>
      <c r="F1232" s="81">
        <v>13425914</v>
      </c>
      <c r="G1232" s="81">
        <v>13425914</v>
      </c>
      <c r="H1232" s="81">
        <v>13425914</v>
      </c>
      <c r="I1232" s="81" t="s">
        <v>2829</v>
      </c>
      <c r="J1232" s="81" t="s">
        <v>2832</v>
      </c>
      <c r="K1232" s="81">
        <v>255455</v>
      </c>
      <c r="L1232" s="81">
        <v>430974</v>
      </c>
      <c r="M1232" s="81">
        <v>13681369</v>
      </c>
      <c r="N1232" s="81">
        <v>13250395</v>
      </c>
      <c r="O1232" s="81">
        <v>12994940</v>
      </c>
      <c r="P1232" s="81">
        <v>13681369</v>
      </c>
      <c r="Q1232" s="81">
        <v>13425914</v>
      </c>
      <c r="R1232" s="81">
        <v>13250395</v>
      </c>
      <c r="S1232" s="81">
        <v>12994940</v>
      </c>
    </row>
    <row r="1233" spans="1:19" x14ac:dyDescent="0.35">
      <c r="A1233" s="81" t="s">
        <v>1246</v>
      </c>
      <c r="B1233" s="81">
        <v>201</v>
      </c>
      <c r="C1233" s="81" t="s">
        <v>1763</v>
      </c>
      <c r="D1233" s="81" t="s">
        <v>5495</v>
      </c>
      <c r="E1233" s="81" t="s">
        <v>2026</v>
      </c>
      <c r="F1233" s="81">
        <v>13886368</v>
      </c>
      <c r="G1233" s="81">
        <v>13886368</v>
      </c>
      <c r="H1233" s="81">
        <v>13886368</v>
      </c>
      <c r="I1233" s="81" t="s">
        <v>2829</v>
      </c>
      <c r="J1233" s="81" t="s">
        <v>2832</v>
      </c>
      <c r="K1233" s="81">
        <v>605650</v>
      </c>
      <c r="L1233" s="81">
        <v>0</v>
      </c>
      <c r="M1233" s="81">
        <v>14492018</v>
      </c>
      <c r="N1233" s="81">
        <v>14492018</v>
      </c>
      <c r="O1233" s="81">
        <v>13886368</v>
      </c>
      <c r="P1233" s="81">
        <v>14492018</v>
      </c>
      <c r="Q1233" s="81">
        <v>13886368</v>
      </c>
      <c r="R1233" s="81">
        <v>14492018</v>
      </c>
      <c r="S1233" s="81">
        <v>13886368</v>
      </c>
    </row>
    <row r="1234" spans="1:19" x14ac:dyDescent="0.35">
      <c r="A1234" s="81" t="s">
        <v>1247</v>
      </c>
      <c r="B1234" s="81">
        <v>201</v>
      </c>
      <c r="C1234" s="81" t="s">
        <v>1763</v>
      </c>
      <c r="D1234" s="81" t="s">
        <v>5850</v>
      </c>
      <c r="E1234" s="81" t="s">
        <v>2298</v>
      </c>
      <c r="F1234" s="81">
        <v>442752328</v>
      </c>
      <c r="G1234" s="81">
        <v>442752328</v>
      </c>
      <c r="H1234" s="81">
        <v>442752328</v>
      </c>
      <c r="I1234" s="81" t="s">
        <v>2829</v>
      </c>
      <c r="J1234" s="81" t="s">
        <v>2832</v>
      </c>
      <c r="K1234" s="81">
        <v>19992330</v>
      </c>
      <c r="L1234" s="81">
        <v>0</v>
      </c>
      <c r="M1234" s="81">
        <v>462744658</v>
      </c>
      <c r="N1234" s="81">
        <v>462744658</v>
      </c>
      <c r="O1234" s="81">
        <v>442752328</v>
      </c>
      <c r="P1234" s="81">
        <v>462744658</v>
      </c>
      <c r="Q1234" s="81">
        <v>442752328</v>
      </c>
      <c r="R1234" s="81">
        <v>462744658</v>
      </c>
      <c r="S1234" s="81">
        <v>442752328</v>
      </c>
    </row>
    <row r="1235" spans="1:19" x14ac:dyDescent="0.35">
      <c r="A1235" s="81" t="s">
        <v>1248</v>
      </c>
      <c r="B1235" s="81">
        <v>201</v>
      </c>
      <c r="C1235" s="81" t="s">
        <v>1763</v>
      </c>
      <c r="D1235" s="81" t="s">
        <v>6384</v>
      </c>
      <c r="E1235" s="81" t="s">
        <v>2599</v>
      </c>
      <c r="F1235" s="81">
        <v>6196707</v>
      </c>
      <c r="G1235" s="81">
        <v>6196707</v>
      </c>
      <c r="H1235" s="81">
        <v>6196707</v>
      </c>
      <c r="I1235" s="81" t="s">
        <v>2829</v>
      </c>
      <c r="J1235" s="81" t="s">
        <v>2832</v>
      </c>
      <c r="K1235" s="81">
        <v>56870</v>
      </c>
      <c r="L1235" s="81">
        <v>76750</v>
      </c>
      <c r="M1235" s="81">
        <v>6253577</v>
      </c>
      <c r="N1235" s="81">
        <v>6176827</v>
      </c>
      <c r="O1235" s="81">
        <v>6119957</v>
      </c>
      <c r="P1235" s="81">
        <v>6253577</v>
      </c>
      <c r="Q1235" s="81">
        <v>6196707</v>
      </c>
      <c r="R1235" s="81">
        <v>6176827</v>
      </c>
      <c r="S1235" s="81">
        <v>6119957</v>
      </c>
    </row>
    <row r="1236" spans="1:19" x14ac:dyDescent="0.35">
      <c r="A1236" s="81" t="s">
        <v>1249</v>
      </c>
      <c r="B1236" s="81">
        <v>201</v>
      </c>
      <c r="C1236" s="81" t="s">
        <v>1763</v>
      </c>
      <c r="D1236" s="81" t="s">
        <v>6386</v>
      </c>
      <c r="E1236" s="81" t="s">
        <v>2600</v>
      </c>
      <c r="F1236" s="81">
        <v>17317768</v>
      </c>
      <c r="G1236" s="81">
        <v>17317768</v>
      </c>
      <c r="H1236" s="81">
        <v>17317768</v>
      </c>
      <c r="I1236" s="81" t="s">
        <v>2829</v>
      </c>
      <c r="J1236" s="81" t="s">
        <v>2832</v>
      </c>
      <c r="K1236" s="81">
        <v>647340</v>
      </c>
      <c r="L1236" s="81">
        <v>799915</v>
      </c>
      <c r="M1236" s="81">
        <v>17965108</v>
      </c>
      <c r="N1236" s="81">
        <v>17165193</v>
      </c>
      <c r="O1236" s="81">
        <v>16517853</v>
      </c>
      <c r="P1236" s="81">
        <v>17965108</v>
      </c>
      <c r="Q1236" s="81">
        <v>17317768</v>
      </c>
      <c r="R1236" s="81">
        <v>17165193</v>
      </c>
      <c r="S1236" s="81">
        <v>16517853</v>
      </c>
    </row>
    <row r="1237" spans="1:19" x14ac:dyDescent="0.35">
      <c r="A1237" s="81" t="s">
        <v>1250</v>
      </c>
      <c r="B1237" s="81">
        <v>201</v>
      </c>
      <c r="C1237" s="81" t="s">
        <v>1763</v>
      </c>
      <c r="D1237" s="81" t="s">
        <v>6534</v>
      </c>
      <c r="E1237" s="81" t="s">
        <v>2686</v>
      </c>
      <c r="F1237" s="81">
        <v>1598438439</v>
      </c>
      <c r="G1237" s="81">
        <v>1598438439</v>
      </c>
      <c r="H1237" s="81">
        <v>1598438439</v>
      </c>
      <c r="I1237" s="81" t="s">
        <v>2829</v>
      </c>
      <c r="J1237" s="81" t="s">
        <v>2832</v>
      </c>
      <c r="K1237" s="81">
        <v>42709255</v>
      </c>
      <c r="L1237" s="81">
        <v>59177365</v>
      </c>
      <c r="M1237" s="81">
        <v>1641147694</v>
      </c>
      <c r="N1237" s="81">
        <v>1581970329</v>
      </c>
      <c r="O1237" s="81">
        <v>1539261074</v>
      </c>
      <c r="P1237" s="81">
        <v>1641147694</v>
      </c>
      <c r="Q1237" s="81">
        <v>1598438439</v>
      </c>
      <c r="R1237" s="81">
        <v>1581970329</v>
      </c>
      <c r="S1237" s="81">
        <v>1539261074</v>
      </c>
    </row>
    <row r="1238" spans="1:19" x14ac:dyDescent="0.35">
      <c r="A1238" s="81" t="s">
        <v>1251</v>
      </c>
      <c r="B1238" s="81">
        <v>201</v>
      </c>
      <c r="C1238" s="81" t="s">
        <v>1763</v>
      </c>
      <c r="D1238" s="81" t="s">
        <v>6535</v>
      </c>
      <c r="E1238" s="81" t="s">
        <v>2687</v>
      </c>
      <c r="F1238" s="81">
        <v>106352934</v>
      </c>
      <c r="G1238" s="81">
        <v>106352934</v>
      </c>
      <c r="H1238" s="81">
        <v>106352934</v>
      </c>
      <c r="I1238" s="81" t="s">
        <v>2829</v>
      </c>
      <c r="J1238" s="81" t="s">
        <v>2832</v>
      </c>
      <c r="K1238" s="81">
        <v>3475690</v>
      </c>
      <c r="L1238" s="81">
        <v>3918875</v>
      </c>
      <c r="M1238" s="81">
        <v>109828624</v>
      </c>
      <c r="N1238" s="81">
        <v>105909749</v>
      </c>
      <c r="O1238" s="81">
        <v>102434059</v>
      </c>
      <c r="P1238" s="81">
        <v>109828624</v>
      </c>
      <c r="Q1238" s="81">
        <v>106352934</v>
      </c>
      <c r="R1238" s="81">
        <v>105909749</v>
      </c>
      <c r="S1238" s="81">
        <v>102434059</v>
      </c>
    </row>
    <row r="1239" spans="1:19" x14ac:dyDescent="0.35">
      <c r="A1239" s="81" t="s">
        <v>1252</v>
      </c>
      <c r="B1239" s="81">
        <v>201</v>
      </c>
      <c r="C1239" s="81" t="s">
        <v>1763</v>
      </c>
      <c r="D1239" s="81" t="s">
        <v>6536</v>
      </c>
      <c r="E1239" s="81" t="s">
        <v>2688</v>
      </c>
      <c r="F1239" s="81">
        <v>32454035</v>
      </c>
      <c r="G1239" s="81">
        <v>32454035</v>
      </c>
      <c r="H1239" s="81">
        <v>32454035</v>
      </c>
      <c r="I1239" s="81" t="s">
        <v>2829</v>
      </c>
      <c r="J1239" s="81" t="s">
        <v>2832</v>
      </c>
      <c r="K1239" s="81">
        <v>1146730</v>
      </c>
      <c r="L1239" s="81">
        <v>1241250</v>
      </c>
      <c r="M1239" s="81">
        <v>33600765</v>
      </c>
      <c r="N1239" s="81">
        <v>32359515</v>
      </c>
      <c r="O1239" s="81">
        <v>31212785</v>
      </c>
      <c r="P1239" s="81">
        <v>33600765</v>
      </c>
      <c r="Q1239" s="81">
        <v>32454035</v>
      </c>
      <c r="R1239" s="81">
        <v>32359515</v>
      </c>
      <c r="S1239" s="81">
        <v>31212785</v>
      </c>
    </row>
    <row r="1240" spans="1:19" x14ac:dyDescent="0.35">
      <c r="A1240" s="81" t="s">
        <v>1253</v>
      </c>
      <c r="B1240" s="81">
        <v>201</v>
      </c>
      <c r="C1240" s="81" t="s">
        <v>1763</v>
      </c>
      <c r="D1240" s="81" t="s">
        <v>6537</v>
      </c>
      <c r="E1240" s="81" t="s">
        <v>2689</v>
      </c>
      <c r="F1240" s="81">
        <v>71911320</v>
      </c>
      <c r="G1240" s="81">
        <v>71911320</v>
      </c>
      <c r="H1240" s="81">
        <v>71911320</v>
      </c>
      <c r="I1240" s="81" t="s">
        <v>2829</v>
      </c>
      <c r="J1240" s="81" t="s">
        <v>2832</v>
      </c>
      <c r="K1240" s="81">
        <v>3582900</v>
      </c>
      <c r="L1240" s="81">
        <v>4353145</v>
      </c>
      <c r="M1240" s="81">
        <v>75494220</v>
      </c>
      <c r="N1240" s="81">
        <v>71141075</v>
      </c>
      <c r="O1240" s="81">
        <v>67558175</v>
      </c>
      <c r="P1240" s="81">
        <v>75494220</v>
      </c>
      <c r="Q1240" s="81">
        <v>71911320</v>
      </c>
      <c r="R1240" s="81">
        <v>71141075</v>
      </c>
      <c r="S1240" s="81">
        <v>67558175</v>
      </c>
    </row>
    <row r="1241" spans="1:19" x14ac:dyDescent="0.35">
      <c r="A1241" s="81" t="s">
        <v>1254</v>
      </c>
      <c r="B1241" s="81">
        <v>201</v>
      </c>
      <c r="C1241" s="81" t="s">
        <v>1763</v>
      </c>
      <c r="D1241" s="81" t="s">
        <v>6538</v>
      </c>
      <c r="E1241" s="81" t="s">
        <v>2690</v>
      </c>
      <c r="F1241" s="81">
        <v>87362221</v>
      </c>
      <c r="G1241" s="81">
        <v>87227132</v>
      </c>
      <c r="H1241" s="81">
        <v>87362221</v>
      </c>
      <c r="I1241" s="81" t="s">
        <v>2829</v>
      </c>
      <c r="J1241" s="81" t="s">
        <v>2833</v>
      </c>
      <c r="K1241" s="81">
        <v>4931185</v>
      </c>
      <c r="L1241" s="81">
        <v>4824100</v>
      </c>
      <c r="M1241" s="81">
        <v>92293406</v>
      </c>
      <c r="N1241" s="81">
        <v>87469306</v>
      </c>
      <c r="O1241" s="81">
        <v>82538121</v>
      </c>
      <c r="P1241" s="81">
        <v>92293406</v>
      </c>
      <c r="Q1241" s="81">
        <v>87362221</v>
      </c>
      <c r="R1241" s="81">
        <v>87469306</v>
      </c>
      <c r="S1241" s="81">
        <v>82538121</v>
      </c>
    </row>
    <row r="1242" spans="1:19" x14ac:dyDescent="0.35">
      <c r="A1242" s="81" t="s">
        <v>1255</v>
      </c>
      <c r="B1242" s="81">
        <v>201</v>
      </c>
      <c r="C1242" s="81" t="s">
        <v>1763</v>
      </c>
      <c r="D1242" s="81" t="s">
        <v>6540</v>
      </c>
      <c r="E1242" s="81" t="s">
        <v>2637</v>
      </c>
      <c r="F1242" s="81">
        <v>751841213</v>
      </c>
      <c r="G1242" s="81">
        <v>751841213</v>
      </c>
      <c r="H1242" s="81">
        <v>751841213</v>
      </c>
      <c r="I1242" s="81" t="s">
        <v>2829</v>
      </c>
      <c r="J1242" s="81" t="s">
        <v>2832</v>
      </c>
      <c r="K1242" s="81">
        <v>11928260</v>
      </c>
      <c r="L1242" s="81">
        <v>18407505</v>
      </c>
      <c r="M1242" s="81">
        <v>763769473</v>
      </c>
      <c r="N1242" s="81">
        <v>745361968</v>
      </c>
      <c r="O1242" s="81">
        <v>733433708</v>
      </c>
      <c r="P1242" s="81">
        <v>763769473</v>
      </c>
      <c r="Q1242" s="81">
        <v>751841213</v>
      </c>
      <c r="R1242" s="81">
        <v>745361968</v>
      </c>
      <c r="S1242" s="81">
        <v>733433708</v>
      </c>
    </row>
    <row r="1243" spans="1:19" x14ac:dyDescent="0.35">
      <c r="A1243" s="81" t="s">
        <v>1256</v>
      </c>
      <c r="B1243" s="81">
        <v>201</v>
      </c>
      <c r="C1243" s="81" t="s">
        <v>1763</v>
      </c>
      <c r="D1243" s="81" t="s">
        <v>6542</v>
      </c>
      <c r="E1243" s="81" t="s">
        <v>2028</v>
      </c>
      <c r="F1243" s="81">
        <v>83421274</v>
      </c>
      <c r="G1243" s="81">
        <v>83421274</v>
      </c>
      <c r="H1243" s="81">
        <v>83421274</v>
      </c>
      <c r="I1243" s="81" t="s">
        <v>2829</v>
      </c>
      <c r="J1243" s="81" t="s">
        <v>2832</v>
      </c>
      <c r="K1243" s="81">
        <v>2851270</v>
      </c>
      <c r="L1243" s="81">
        <v>3334130</v>
      </c>
      <c r="M1243" s="81">
        <v>86272544</v>
      </c>
      <c r="N1243" s="81">
        <v>82938414</v>
      </c>
      <c r="O1243" s="81">
        <v>80087144</v>
      </c>
      <c r="P1243" s="81">
        <v>86272544</v>
      </c>
      <c r="Q1243" s="81">
        <v>83421274</v>
      </c>
      <c r="R1243" s="81">
        <v>82938414</v>
      </c>
      <c r="S1243" s="81">
        <v>80087144</v>
      </c>
    </row>
    <row r="1244" spans="1:19" x14ac:dyDescent="0.35">
      <c r="A1244" s="81" t="s">
        <v>1257</v>
      </c>
      <c r="B1244" s="81">
        <v>201</v>
      </c>
      <c r="C1244" s="81" t="s">
        <v>1763</v>
      </c>
      <c r="D1244" s="81" t="s">
        <v>6543</v>
      </c>
      <c r="E1244" s="81" t="s">
        <v>2691</v>
      </c>
      <c r="F1244" s="81">
        <v>335479239</v>
      </c>
      <c r="G1244" s="81">
        <v>335479239</v>
      </c>
      <c r="H1244" s="81">
        <v>335479239</v>
      </c>
      <c r="I1244" s="81" t="s">
        <v>2829</v>
      </c>
      <c r="J1244" s="81" t="s">
        <v>2832</v>
      </c>
      <c r="K1244" s="81">
        <v>10780986</v>
      </c>
      <c r="L1244" s="81">
        <v>11942205</v>
      </c>
      <c r="M1244" s="81">
        <v>346260225</v>
      </c>
      <c r="N1244" s="81">
        <v>334318020</v>
      </c>
      <c r="O1244" s="81">
        <v>323537034</v>
      </c>
      <c r="P1244" s="81">
        <v>346260225</v>
      </c>
      <c r="Q1244" s="81">
        <v>335479239</v>
      </c>
      <c r="R1244" s="81">
        <v>334318020</v>
      </c>
      <c r="S1244" s="81">
        <v>323537034</v>
      </c>
    </row>
    <row r="1245" spans="1:19" x14ac:dyDescent="0.35">
      <c r="A1245" s="81" t="s">
        <v>1258</v>
      </c>
      <c r="B1245" s="81">
        <v>202</v>
      </c>
      <c r="C1245" s="81" t="s">
        <v>1764</v>
      </c>
      <c r="D1245" s="81" t="s">
        <v>6085</v>
      </c>
      <c r="E1245" s="81" t="s">
        <v>2453</v>
      </c>
      <c r="F1245" s="81">
        <v>34399051</v>
      </c>
      <c r="G1245" s="81">
        <v>34397297</v>
      </c>
      <c r="H1245" s="81">
        <v>34399051</v>
      </c>
      <c r="I1245" s="81" t="s">
        <v>2829</v>
      </c>
      <c r="J1245" s="81" t="s">
        <v>2832</v>
      </c>
      <c r="K1245" s="81">
        <v>1154070</v>
      </c>
      <c r="L1245" s="81">
        <v>997188</v>
      </c>
      <c r="M1245" s="81">
        <v>35553121</v>
      </c>
      <c r="N1245" s="81">
        <v>34555933</v>
      </c>
      <c r="O1245" s="81">
        <v>33401863</v>
      </c>
      <c r="P1245" s="81">
        <v>35553121</v>
      </c>
      <c r="Q1245" s="81">
        <v>34399051</v>
      </c>
      <c r="R1245" s="81">
        <v>34555933</v>
      </c>
      <c r="S1245" s="81">
        <v>33401863</v>
      </c>
    </row>
    <row r="1246" spans="1:19" x14ac:dyDescent="0.35">
      <c r="A1246" s="81" t="s">
        <v>1259</v>
      </c>
      <c r="B1246" s="81">
        <v>202</v>
      </c>
      <c r="C1246" s="81" t="s">
        <v>1764</v>
      </c>
      <c r="D1246" s="81" t="s">
        <v>6544</v>
      </c>
      <c r="E1246" s="81" t="s">
        <v>2692</v>
      </c>
      <c r="F1246" s="81">
        <v>628662600</v>
      </c>
      <c r="G1246" s="81">
        <v>700757183</v>
      </c>
      <c r="H1246" s="81">
        <v>700757183</v>
      </c>
      <c r="I1246" s="81" t="s">
        <v>2830</v>
      </c>
      <c r="J1246" s="81" t="s">
        <v>2836</v>
      </c>
      <c r="K1246" s="81">
        <v>21940843</v>
      </c>
      <c r="L1246" s="81">
        <v>0</v>
      </c>
      <c r="M1246" s="81">
        <v>722698026</v>
      </c>
      <c r="N1246" s="81">
        <v>722698026</v>
      </c>
      <c r="O1246" s="81">
        <v>700757183</v>
      </c>
      <c r="P1246" s="81">
        <v>722698026</v>
      </c>
      <c r="Q1246" s="81">
        <v>700757183</v>
      </c>
      <c r="R1246" s="81">
        <v>722698026</v>
      </c>
      <c r="S1246" s="81">
        <v>700757183</v>
      </c>
    </row>
    <row r="1247" spans="1:19" x14ac:dyDescent="0.35">
      <c r="A1247" s="81" t="s">
        <v>1260</v>
      </c>
      <c r="B1247" s="81">
        <v>202</v>
      </c>
      <c r="C1247" s="81" t="s">
        <v>1764</v>
      </c>
      <c r="D1247" s="81" t="s">
        <v>6545</v>
      </c>
      <c r="E1247" s="81" t="s">
        <v>2693</v>
      </c>
      <c r="F1247" s="81">
        <v>175915941</v>
      </c>
      <c r="G1247" s="81">
        <v>175915941</v>
      </c>
      <c r="H1247" s="81">
        <v>175915941</v>
      </c>
      <c r="I1247" s="81" t="s">
        <v>2829</v>
      </c>
      <c r="J1247" s="81" t="s">
        <v>2832</v>
      </c>
      <c r="K1247" s="81">
        <v>6035256</v>
      </c>
      <c r="L1247" s="81">
        <v>5030713</v>
      </c>
      <c r="M1247" s="81">
        <v>181951197</v>
      </c>
      <c r="N1247" s="81">
        <v>176920484</v>
      </c>
      <c r="O1247" s="81">
        <v>170885228</v>
      </c>
      <c r="P1247" s="81">
        <v>181951197</v>
      </c>
      <c r="Q1247" s="81">
        <v>175915941</v>
      </c>
      <c r="R1247" s="81">
        <v>176920484</v>
      </c>
      <c r="S1247" s="81">
        <v>170885228</v>
      </c>
    </row>
    <row r="1248" spans="1:19" x14ac:dyDescent="0.35">
      <c r="A1248" s="81" t="s">
        <v>1261</v>
      </c>
      <c r="B1248" s="81">
        <v>202</v>
      </c>
      <c r="C1248" s="81" t="s">
        <v>1764</v>
      </c>
      <c r="D1248" s="81" t="s">
        <v>6581</v>
      </c>
      <c r="E1248" s="81" t="s">
        <v>2694</v>
      </c>
      <c r="F1248" s="81">
        <v>5830779</v>
      </c>
      <c r="G1248" s="81">
        <v>5830779</v>
      </c>
      <c r="H1248" s="81">
        <v>5830779</v>
      </c>
      <c r="I1248" s="81" t="s">
        <v>2829</v>
      </c>
      <c r="J1248" s="81" t="s">
        <v>2832</v>
      </c>
      <c r="K1248" s="81">
        <v>111760</v>
      </c>
      <c r="L1248" s="81">
        <v>0</v>
      </c>
      <c r="M1248" s="81">
        <v>5942539</v>
      </c>
      <c r="N1248" s="81">
        <v>5942539</v>
      </c>
      <c r="O1248" s="81">
        <v>5830779</v>
      </c>
      <c r="P1248" s="81">
        <v>5942539</v>
      </c>
      <c r="Q1248" s="81">
        <v>5830779</v>
      </c>
      <c r="R1248" s="81">
        <v>5942539</v>
      </c>
      <c r="S1248" s="81">
        <v>5830779</v>
      </c>
    </row>
    <row r="1249" spans="1:19" x14ac:dyDescent="0.35">
      <c r="A1249" s="81" t="s">
        <v>1262</v>
      </c>
      <c r="B1249" s="81">
        <v>203</v>
      </c>
      <c r="C1249" s="81" t="s">
        <v>1765</v>
      </c>
      <c r="D1249" s="81" t="s">
        <v>6086</v>
      </c>
      <c r="E1249" s="81" t="s">
        <v>2453</v>
      </c>
      <c r="F1249" s="81">
        <v>23555269</v>
      </c>
      <c r="G1249" s="81">
        <v>23554132</v>
      </c>
      <c r="H1249" s="81">
        <v>23555269</v>
      </c>
      <c r="I1249" s="81" t="s">
        <v>2829</v>
      </c>
      <c r="J1249" s="81" t="s">
        <v>2832</v>
      </c>
      <c r="K1249" s="81">
        <v>705780</v>
      </c>
      <c r="L1249" s="81">
        <v>466000</v>
      </c>
      <c r="M1249" s="81">
        <v>24261049</v>
      </c>
      <c r="N1249" s="81">
        <v>23795049</v>
      </c>
      <c r="O1249" s="81">
        <v>23089269</v>
      </c>
      <c r="P1249" s="81">
        <v>24261049</v>
      </c>
      <c r="Q1249" s="81">
        <v>23555269</v>
      </c>
      <c r="R1249" s="81">
        <v>23795049</v>
      </c>
      <c r="S1249" s="81">
        <v>23089269</v>
      </c>
    </row>
    <row r="1250" spans="1:19" x14ac:dyDescent="0.35">
      <c r="A1250" s="81" t="s">
        <v>1263</v>
      </c>
      <c r="B1250" s="81">
        <v>203</v>
      </c>
      <c r="C1250" s="81" t="s">
        <v>1765</v>
      </c>
      <c r="D1250" s="81" t="s">
        <v>6382</v>
      </c>
      <c r="E1250" s="81" t="s">
        <v>2598</v>
      </c>
      <c r="F1250" s="81">
        <v>55689553</v>
      </c>
      <c r="G1250" s="81">
        <v>55689553</v>
      </c>
      <c r="H1250" s="81">
        <v>55689553</v>
      </c>
      <c r="I1250" s="81" t="s">
        <v>2829</v>
      </c>
      <c r="J1250" s="81" t="s">
        <v>2832</v>
      </c>
      <c r="K1250" s="81">
        <v>365070</v>
      </c>
      <c r="L1250" s="81">
        <v>318675</v>
      </c>
      <c r="M1250" s="81">
        <v>56054623</v>
      </c>
      <c r="N1250" s="81">
        <v>55735948</v>
      </c>
      <c r="O1250" s="81">
        <v>55370878</v>
      </c>
      <c r="P1250" s="81">
        <v>56054623</v>
      </c>
      <c r="Q1250" s="81">
        <v>55689553</v>
      </c>
      <c r="R1250" s="81">
        <v>55735948</v>
      </c>
      <c r="S1250" s="81">
        <v>55370878</v>
      </c>
    </row>
    <row r="1251" spans="1:19" x14ac:dyDescent="0.35">
      <c r="A1251" s="81" t="s">
        <v>1264</v>
      </c>
      <c r="B1251" s="81">
        <v>203</v>
      </c>
      <c r="C1251" s="81" t="s">
        <v>1765</v>
      </c>
      <c r="D1251" s="81" t="s">
        <v>6546</v>
      </c>
      <c r="E1251" s="81" t="s">
        <v>2695</v>
      </c>
      <c r="F1251" s="81">
        <v>427662686</v>
      </c>
      <c r="G1251" s="81">
        <v>443333041</v>
      </c>
      <c r="H1251" s="81">
        <v>443333041</v>
      </c>
      <c r="I1251" s="81" t="s">
        <v>2830</v>
      </c>
      <c r="J1251" s="81" t="s">
        <v>2836</v>
      </c>
      <c r="K1251" s="81">
        <v>8772685</v>
      </c>
      <c r="L1251" s="81">
        <v>0</v>
      </c>
      <c r="M1251" s="81">
        <v>452105726</v>
      </c>
      <c r="N1251" s="81">
        <v>452105726</v>
      </c>
      <c r="O1251" s="81">
        <v>443333041</v>
      </c>
      <c r="P1251" s="81">
        <v>452105726</v>
      </c>
      <c r="Q1251" s="81">
        <v>443333041</v>
      </c>
      <c r="R1251" s="81">
        <v>452105726</v>
      </c>
      <c r="S1251" s="81">
        <v>443333041</v>
      </c>
    </row>
    <row r="1252" spans="1:19" x14ac:dyDescent="0.35">
      <c r="A1252" s="81" t="s">
        <v>1265</v>
      </c>
      <c r="B1252" s="81">
        <v>203</v>
      </c>
      <c r="C1252" s="81" t="s">
        <v>1765</v>
      </c>
      <c r="D1252" s="81" t="s">
        <v>6548</v>
      </c>
      <c r="E1252" s="81" t="s">
        <v>2696</v>
      </c>
      <c r="F1252" s="81">
        <v>529263817</v>
      </c>
      <c r="G1252" s="81">
        <v>549636636</v>
      </c>
      <c r="H1252" s="81">
        <v>529263817</v>
      </c>
      <c r="I1252" s="81" t="s">
        <v>2829</v>
      </c>
      <c r="J1252" s="81" t="s">
        <v>2833</v>
      </c>
      <c r="K1252" s="81">
        <v>6159340</v>
      </c>
      <c r="L1252" s="81">
        <v>0</v>
      </c>
      <c r="M1252" s="81">
        <v>535423157</v>
      </c>
      <c r="N1252" s="81">
        <v>535423157</v>
      </c>
      <c r="O1252" s="81">
        <v>529263817</v>
      </c>
      <c r="P1252" s="81">
        <v>535423157</v>
      </c>
      <c r="Q1252" s="81">
        <v>529263817</v>
      </c>
      <c r="R1252" s="81">
        <v>535423157</v>
      </c>
      <c r="S1252" s="81">
        <v>529263817</v>
      </c>
    </row>
    <row r="1253" spans="1:19" x14ac:dyDescent="0.35">
      <c r="A1253" s="81" t="s">
        <v>1266</v>
      </c>
      <c r="B1253" s="81">
        <v>204</v>
      </c>
      <c r="C1253" s="81" t="s">
        <v>1766</v>
      </c>
      <c r="D1253" s="81" t="s">
        <v>6226</v>
      </c>
      <c r="E1253" s="81" t="s">
        <v>2528</v>
      </c>
      <c r="F1253" s="81">
        <v>172152268</v>
      </c>
      <c r="G1253" s="81">
        <v>172152268</v>
      </c>
      <c r="H1253" s="81">
        <v>172152268</v>
      </c>
      <c r="I1253" s="81" t="s">
        <v>2829</v>
      </c>
      <c r="J1253" s="81" t="s">
        <v>2833</v>
      </c>
      <c r="K1253" s="81">
        <v>4469802</v>
      </c>
      <c r="L1253" s="81">
        <v>0</v>
      </c>
      <c r="M1253" s="81">
        <v>176622070</v>
      </c>
      <c r="N1253" s="81">
        <v>176622070</v>
      </c>
      <c r="O1253" s="81">
        <v>172152268</v>
      </c>
      <c r="P1253" s="81">
        <v>176622070</v>
      </c>
      <c r="Q1253" s="81">
        <v>172152268</v>
      </c>
      <c r="R1253" s="81">
        <v>176622070</v>
      </c>
      <c r="S1253" s="81">
        <v>172152268</v>
      </c>
    </row>
    <row r="1254" spans="1:19" x14ac:dyDescent="0.35">
      <c r="A1254" s="81" t="s">
        <v>1267</v>
      </c>
      <c r="B1254" s="81">
        <v>204</v>
      </c>
      <c r="C1254" s="81" t="s">
        <v>1766</v>
      </c>
      <c r="D1254" s="81" t="s">
        <v>6366</v>
      </c>
      <c r="E1254" s="81" t="s">
        <v>2592</v>
      </c>
      <c r="F1254" s="81">
        <v>73982783</v>
      </c>
      <c r="G1254" s="81">
        <v>73982783</v>
      </c>
      <c r="H1254" s="81">
        <v>73982783</v>
      </c>
      <c r="I1254" s="81" t="s">
        <v>2829</v>
      </c>
      <c r="J1254" s="81" t="s">
        <v>2833</v>
      </c>
      <c r="K1254" s="81">
        <v>1362266</v>
      </c>
      <c r="L1254" s="81">
        <v>0</v>
      </c>
      <c r="M1254" s="81">
        <v>75345049</v>
      </c>
      <c r="N1254" s="81">
        <v>75345049</v>
      </c>
      <c r="O1254" s="81">
        <v>73982783</v>
      </c>
      <c r="P1254" s="81">
        <v>75345049</v>
      </c>
      <c r="Q1254" s="81">
        <v>73982783</v>
      </c>
      <c r="R1254" s="81">
        <v>75345049</v>
      </c>
      <c r="S1254" s="81">
        <v>73982783</v>
      </c>
    </row>
    <row r="1255" spans="1:19" x14ac:dyDescent="0.35">
      <c r="A1255" s="81" t="s">
        <v>1268</v>
      </c>
      <c r="B1255" s="81">
        <v>204</v>
      </c>
      <c r="C1255" s="81" t="s">
        <v>1766</v>
      </c>
      <c r="D1255" s="81" t="s">
        <v>6549</v>
      </c>
      <c r="E1255" s="81" t="s">
        <v>2697</v>
      </c>
      <c r="F1255" s="81">
        <v>1651792693</v>
      </c>
      <c r="G1255" s="81">
        <v>1685890285</v>
      </c>
      <c r="H1255" s="81">
        <v>1651792693</v>
      </c>
      <c r="I1255" s="81" t="s">
        <v>2829</v>
      </c>
      <c r="J1255" s="81" t="s">
        <v>2833</v>
      </c>
      <c r="K1255" s="81">
        <v>33679577</v>
      </c>
      <c r="L1255" s="81">
        <v>0</v>
      </c>
      <c r="M1255" s="81">
        <v>1685472270</v>
      </c>
      <c r="N1255" s="81">
        <v>1685472270</v>
      </c>
      <c r="O1255" s="81">
        <v>1651792693</v>
      </c>
      <c r="P1255" s="81">
        <v>1685472270</v>
      </c>
      <c r="Q1255" s="81">
        <v>1651792693</v>
      </c>
      <c r="R1255" s="81">
        <v>1685472270</v>
      </c>
      <c r="S1255" s="81">
        <v>1651792693</v>
      </c>
    </row>
    <row r="1256" spans="1:19" x14ac:dyDescent="0.35">
      <c r="A1256" s="81" t="s">
        <v>1269</v>
      </c>
      <c r="B1256" s="81">
        <v>204</v>
      </c>
      <c r="C1256" s="81" t="s">
        <v>1766</v>
      </c>
      <c r="D1256" s="81" t="s">
        <v>6550</v>
      </c>
      <c r="E1256" s="81" t="s">
        <v>2698</v>
      </c>
      <c r="F1256" s="81">
        <v>547763042</v>
      </c>
      <c r="G1256" s="81">
        <v>571182062</v>
      </c>
      <c r="H1256" s="81">
        <v>547763042</v>
      </c>
      <c r="I1256" s="81" t="s">
        <v>2829</v>
      </c>
      <c r="J1256" s="81" t="s">
        <v>2833</v>
      </c>
      <c r="K1256" s="81">
        <v>13749631</v>
      </c>
      <c r="L1256" s="81">
        <v>0</v>
      </c>
      <c r="M1256" s="81">
        <v>561512673</v>
      </c>
      <c r="N1256" s="81">
        <v>561512673</v>
      </c>
      <c r="O1256" s="81">
        <v>547763042</v>
      </c>
      <c r="P1256" s="81">
        <v>561512673</v>
      </c>
      <c r="Q1256" s="81">
        <v>547763042</v>
      </c>
      <c r="R1256" s="81">
        <v>561512673</v>
      </c>
      <c r="S1256" s="81">
        <v>547763042</v>
      </c>
    </row>
    <row r="1257" spans="1:19" x14ac:dyDescent="0.35">
      <c r="A1257" s="81" t="s">
        <v>1270</v>
      </c>
      <c r="B1257" s="81">
        <v>205</v>
      </c>
      <c r="C1257" s="81" t="s">
        <v>1767</v>
      </c>
      <c r="D1257" s="81" t="s">
        <v>5336</v>
      </c>
      <c r="E1257" s="81" t="s">
        <v>1879</v>
      </c>
      <c r="F1257" s="81">
        <v>17317167</v>
      </c>
      <c r="G1257" s="81">
        <v>17317167</v>
      </c>
      <c r="H1257" s="81">
        <v>17317167</v>
      </c>
      <c r="I1257" s="81" t="s">
        <v>2829</v>
      </c>
      <c r="J1257" s="81" t="s">
        <v>2833</v>
      </c>
      <c r="K1257" s="81">
        <v>0</v>
      </c>
      <c r="L1257" s="81">
        <v>0</v>
      </c>
      <c r="M1257" s="81">
        <v>17317167</v>
      </c>
      <c r="N1257" s="81">
        <v>17317167</v>
      </c>
      <c r="O1257" s="81">
        <v>17317167</v>
      </c>
      <c r="P1257" s="81">
        <v>99984307</v>
      </c>
      <c r="Q1257" s="81">
        <v>99984307</v>
      </c>
      <c r="R1257" s="81">
        <v>99984307</v>
      </c>
      <c r="S1257" s="81">
        <v>99984307</v>
      </c>
    </row>
    <row r="1258" spans="1:19" x14ac:dyDescent="0.35">
      <c r="A1258" s="81" t="s">
        <v>1272</v>
      </c>
      <c r="B1258" s="81">
        <v>205</v>
      </c>
      <c r="C1258" s="81" t="s">
        <v>1767</v>
      </c>
      <c r="D1258" s="81" t="s">
        <v>6429</v>
      </c>
      <c r="E1258" s="81" t="s">
        <v>2622</v>
      </c>
      <c r="F1258" s="81">
        <v>613583</v>
      </c>
      <c r="G1258" s="81">
        <v>613583</v>
      </c>
      <c r="H1258" s="81">
        <v>613583</v>
      </c>
      <c r="I1258" s="81" t="s">
        <v>2829</v>
      </c>
      <c r="J1258" s="81" t="s">
        <v>2833</v>
      </c>
      <c r="K1258" s="81">
        <v>50000</v>
      </c>
      <c r="L1258" s="81">
        <v>0</v>
      </c>
      <c r="M1258" s="81">
        <v>663583</v>
      </c>
      <c r="N1258" s="81">
        <v>663583</v>
      </c>
      <c r="O1258" s="81">
        <v>613583</v>
      </c>
      <c r="P1258" s="81">
        <v>663583</v>
      </c>
      <c r="Q1258" s="81">
        <v>613583</v>
      </c>
      <c r="R1258" s="81">
        <v>663583</v>
      </c>
      <c r="S1258" s="81">
        <v>613583</v>
      </c>
    </row>
    <row r="1259" spans="1:19" x14ac:dyDescent="0.35">
      <c r="A1259" s="81" t="s">
        <v>1273</v>
      </c>
      <c r="B1259" s="81">
        <v>205</v>
      </c>
      <c r="C1259" s="81" t="s">
        <v>1767</v>
      </c>
      <c r="D1259" s="81" t="s">
        <v>6553</v>
      </c>
      <c r="E1259" s="81" t="s">
        <v>1839</v>
      </c>
      <c r="F1259" s="81">
        <v>838624777</v>
      </c>
      <c r="G1259" s="81">
        <v>867712121</v>
      </c>
      <c r="H1259" s="81">
        <v>838624777</v>
      </c>
      <c r="I1259" s="81" t="s">
        <v>2829</v>
      </c>
      <c r="J1259" s="81" t="s">
        <v>2833</v>
      </c>
      <c r="K1259" s="81">
        <v>17487313</v>
      </c>
      <c r="L1259" s="81">
        <v>0</v>
      </c>
      <c r="M1259" s="81">
        <v>856112090</v>
      </c>
      <c r="N1259" s="81">
        <v>856112090</v>
      </c>
      <c r="O1259" s="81">
        <v>838624777</v>
      </c>
      <c r="P1259" s="81">
        <v>856112090</v>
      </c>
      <c r="Q1259" s="81">
        <v>838624777</v>
      </c>
      <c r="R1259" s="81">
        <v>856112090</v>
      </c>
      <c r="S1259" s="81">
        <v>838624777</v>
      </c>
    </row>
    <row r="1260" spans="1:19" x14ac:dyDescent="0.35">
      <c r="A1260" s="81" t="s">
        <v>1274</v>
      </c>
      <c r="B1260" s="81">
        <v>205</v>
      </c>
      <c r="C1260" s="81" t="s">
        <v>1767</v>
      </c>
      <c r="D1260" s="81" t="s">
        <v>6554</v>
      </c>
      <c r="E1260" s="81" t="s">
        <v>2699</v>
      </c>
      <c r="F1260" s="81">
        <v>3598117973</v>
      </c>
      <c r="G1260" s="81">
        <v>3695415219</v>
      </c>
      <c r="H1260" s="81">
        <v>3598117973</v>
      </c>
      <c r="I1260" s="81" t="s">
        <v>2829</v>
      </c>
      <c r="J1260" s="81" t="s">
        <v>2833</v>
      </c>
      <c r="K1260" s="81">
        <v>41824356</v>
      </c>
      <c r="L1260" s="81">
        <v>0</v>
      </c>
      <c r="M1260" s="81">
        <v>3639942329</v>
      </c>
      <c r="N1260" s="81">
        <v>3639942329</v>
      </c>
      <c r="O1260" s="81">
        <v>3598117973</v>
      </c>
      <c r="P1260" s="81">
        <v>11446566889</v>
      </c>
      <c r="Q1260" s="81">
        <v>11404742533</v>
      </c>
      <c r="R1260" s="81">
        <v>11446566889</v>
      </c>
      <c r="S1260" s="81">
        <v>11404742533</v>
      </c>
    </row>
    <row r="1261" spans="1:19" x14ac:dyDescent="0.35">
      <c r="A1261" s="81" t="s">
        <v>1275</v>
      </c>
      <c r="B1261" s="81">
        <v>205</v>
      </c>
      <c r="C1261" s="81" t="s">
        <v>1767</v>
      </c>
      <c r="D1261" s="81" t="s">
        <v>6555</v>
      </c>
      <c r="E1261" s="81" t="s">
        <v>2700</v>
      </c>
      <c r="F1261" s="81">
        <v>2737195456</v>
      </c>
      <c r="G1261" s="81">
        <v>2781907419</v>
      </c>
      <c r="H1261" s="81">
        <v>2737195456</v>
      </c>
      <c r="I1261" s="81" t="s">
        <v>2829</v>
      </c>
      <c r="J1261" s="81" t="s">
        <v>2833</v>
      </c>
      <c r="K1261" s="81">
        <v>19915604</v>
      </c>
      <c r="L1261" s="81">
        <v>0</v>
      </c>
      <c r="M1261" s="81">
        <v>2757111060</v>
      </c>
      <c r="N1261" s="81">
        <v>2757111060</v>
      </c>
      <c r="O1261" s="81">
        <v>2737195456</v>
      </c>
      <c r="P1261" s="81">
        <v>4085205690</v>
      </c>
      <c r="Q1261" s="81">
        <v>4065290086</v>
      </c>
      <c r="R1261" s="81">
        <v>4085205690</v>
      </c>
      <c r="S1261" s="81">
        <v>4065290086</v>
      </c>
    </row>
    <row r="1262" spans="1:19" x14ac:dyDescent="0.35">
      <c r="A1262" s="81" t="s">
        <v>1276</v>
      </c>
      <c r="B1262" s="81">
        <v>205</v>
      </c>
      <c r="C1262" s="81" t="s">
        <v>1767</v>
      </c>
      <c r="D1262" s="81" t="s">
        <v>6558</v>
      </c>
      <c r="E1262" s="81" t="s">
        <v>1882</v>
      </c>
      <c r="F1262" s="81">
        <v>475598265</v>
      </c>
      <c r="G1262" s="81">
        <v>493259438</v>
      </c>
      <c r="H1262" s="81">
        <v>475598265</v>
      </c>
      <c r="I1262" s="81" t="s">
        <v>2829</v>
      </c>
      <c r="J1262" s="81" t="s">
        <v>2833</v>
      </c>
      <c r="K1262" s="81">
        <v>13505741</v>
      </c>
      <c r="L1262" s="81">
        <v>0</v>
      </c>
      <c r="M1262" s="81">
        <v>489104006</v>
      </c>
      <c r="N1262" s="81">
        <v>489104006</v>
      </c>
      <c r="O1262" s="81">
        <v>475598265</v>
      </c>
      <c r="P1262" s="81">
        <v>630272386</v>
      </c>
      <c r="Q1262" s="81">
        <v>616766645</v>
      </c>
      <c r="R1262" s="81">
        <v>630272386</v>
      </c>
      <c r="S1262" s="81">
        <v>616766645</v>
      </c>
    </row>
    <row r="1263" spans="1:19" x14ac:dyDescent="0.35">
      <c r="A1263" s="81" t="s">
        <v>1277</v>
      </c>
      <c r="B1263" s="81">
        <v>205</v>
      </c>
      <c r="C1263" s="81" t="s">
        <v>1767</v>
      </c>
      <c r="D1263" s="81" t="s">
        <v>6559</v>
      </c>
      <c r="E1263" s="81" t="s">
        <v>2701</v>
      </c>
      <c r="F1263" s="81">
        <v>431772093</v>
      </c>
      <c r="G1263" s="81">
        <v>442067998</v>
      </c>
      <c r="H1263" s="81">
        <v>431772093</v>
      </c>
      <c r="I1263" s="81" t="s">
        <v>2829</v>
      </c>
      <c r="J1263" s="81" t="s">
        <v>2833</v>
      </c>
      <c r="K1263" s="81">
        <v>10748626</v>
      </c>
      <c r="L1263" s="81">
        <v>0</v>
      </c>
      <c r="M1263" s="81">
        <v>442520719</v>
      </c>
      <c r="N1263" s="81">
        <v>442520719</v>
      </c>
      <c r="O1263" s="81">
        <v>431772093</v>
      </c>
      <c r="P1263" s="81">
        <v>442520719</v>
      </c>
      <c r="Q1263" s="81">
        <v>431772093</v>
      </c>
      <c r="R1263" s="81">
        <v>442520719</v>
      </c>
      <c r="S1263" s="81">
        <v>431772093</v>
      </c>
    </row>
    <row r="1264" spans="1:19" x14ac:dyDescent="0.35">
      <c r="A1264" s="81" t="s">
        <v>1278</v>
      </c>
      <c r="B1264" s="81">
        <v>205</v>
      </c>
      <c r="C1264" s="81" t="s">
        <v>1767</v>
      </c>
      <c r="D1264" s="81" t="s">
        <v>6560</v>
      </c>
      <c r="E1264" s="81" t="s">
        <v>2702</v>
      </c>
      <c r="F1264" s="81">
        <v>1125490490</v>
      </c>
      <c r="G1264" s="81">
        <v>1161279203</v>
      </c>
      <c r="H1264" s="81">
        <v>1125490490</v>
      </c>
      <c r="I1264" s="81" t="s">
        <v>2829</v>
      </c>
      <c r="J1264" s="81" t="s">
        <v>2833</v>
      </c>
      <c r="K1264" s="81">
        <v>16809292</v>
      </c>
      <c r="L1264" s="81">
        <v>0</v>
      </c>
      <c r="M1264" s="81">
        <v>1142299782</v>
      </c>
      <c r="N1264" s="81">
        <v>1142299782</v>
      </c>
      <c r="O1264" s="81">
        <v>1125490490</v>
      </c>
      <c r="P1264" s="81">
        <v>1142299782</v>
      </c>
      <c r="Q1264" s="81">
        <v>1125490490</v>
      </c>
      <c r="R1264" s="81">
        <v>1142299782</v>
      </c>
      <c r="S1264" s="81">
        <v>1125490490</v>
      </c>
    </row>
    <row r="1265" spans="1:19" x14ac:dyDescent="0.35">
      <c r="A1265" s="81" t="s">
        <v>1279</v>
      </c>
      <c r="B1265" s="81">
        <v>205</v>
      </c>
      <c r="C1265" s="81" t="s">
        <v>1767</v>
      </c>
      <c r="D1265" s="81" t="s">
        <v>6561</v>
      </c>
      <c r="E1265" s="81" t="s">
        <v>2703</v>
      </c>
      <c r="F1265" s="81">
        <v>793032509</v>
      </c>
      <c r="G1265" s="81">
        <v>810845551</v>
      </c>
      <c r="H1265" s="81">
        <v>793032509</v>
      </c>
      <c r="I1265" s="81" t="s">
        <v>2829</v>
      </c>
      <c r="J1265" s="81" t="s">
        <v>2833</v>
      </c>
      <c r="K1265" s="81">
        <v>9189019</v>
      </c>
      <c r="L1265" s="81">
        <v>0</v>
      </c>
      <c r="M1265" s="81">
        <v>802221528</v>
      </c>
      <c r="N1265" s="81">
        <v>802221528</v>
      </c>
      <c r="O1265" s="81">
        <v>793032509</v>
      </c>
      <c r="P1265" s="81">
        <v>834482588</v>
      </c>
      <c r="Q1265" s="81">
        <v>825293569</v>
      </c>
      <c r="R1265" s="81">
        <v>834482588</v>
      </c>
      <c r="S1265" s="81">
        <v>825293569</v>
      </c>
    </row>
    <row r="1266" spans="1:19" x14ac:dyDescent="0.35">
      <c r="A1266" s="81" t="s">
        <v>1280</v>
      </c>
      <c r="B1266" s="81">
        <v>206</v>
      </c>
      <c r="C1266" s="81" t="s">
        <v>1768</v>
      </c>
      <c r="D1266" s="81" t="s">
        <v>6277</v>
      </c>
      <c r="E1266" s="81" t="s">
        <v>2506</v>
      </c>
      <c r="F1266" s="81">
        <v>10345768</v>
      </c>
      <c r="G1266" s="81">
        <v>10345768</v>
      </c>
      <c r="H1266" s="81">
        <v>10345768</v>
      </c>
      <c r="I1266" s="81" t="s">
        <v>2829</v>
      </c>
      <c r="J1266" s="81" t="s">
        <v>2832</v>
      </c>
      <c r="K1266" s="81">
        <v>155000</v>
      </c>
      <c r="L1266" s="81">
        <v>0</v>
      </c>
      <c r="M1266" s="81">
        <v>10500768</v>
      </c>
      <c r="N1266" s="81">
        <v>10500768</v>
      </c>
      <c r="O1266" s="81">
        <v>10345768</v>
      </c>
      <c r="P1266" s="81">
        <v>10500768</v>
      </c>
      <c r="Q1266" s="81">
        <v>10345768</v>
      </c>
      <c r="R1266" s="81">
        <v>10500768</v>
      </c>
      <c r="S1266" s="81">
        <v>10345768</v>
      </c>
    </row>
    <row r="1267" spans="1:19" x14ac:dyDescent="0.35">
      <c r="A1267" s="81" t="s">
        <v>1281</v>
      </c>
      <c r="B1267" s="81">
        <v>206</v>
      </c>
      <c r="C1267" s="81" t="s">
        <v>1768</v>
      </c>
      <c r="D1267" s="81" t="s">
        <v>6563</v>
      </c>
      <c r="E1267" s="81" t="s">
        <v>2519</v>
      </c>
      <c r="F1267" s="81">
        <v>450041623</v>
      </c>
      <c r="G1267" s="81">
        <v>484498175</v>
      </c>
      <c r="H1267" s="81">
        <v>450041623</v>
      </c>
      <c r="I1267" s="81" t="s">
        <v>2829</v>
      </c>
      <c r="J1267" s="81" t="s">
        <v>2833</v>
      </c>
      <c r="K1267" s="81">
        <v>9659950</v>
      </c>
      <c r="L1267" s="81">
        <v>0</v>
      </c>
      <c r="M1267" s="81">
        <v>459701573</v>
      </c>
      <c r="N1267" s="81">
        <v>459701573</v>
      </c>
      <c r="O1267" s="81">
        <v>450041623</v>
      </c>
      <c r="P1267" s="81">
        <v>459701573</v>
      </c>
      <c r="Q1267" s="81">
        <v>450041623</v>
      </c>
      <c r="R1267" s="81">
        <v>459701573</v>
      </c>
      <c r="S1267" s="81">
        <v>450041623</v>
      </c>
    </row>
    <row r="1268" spans="1:19" x14ac:dyDescent="0.35">
      <c r="A1268" s="81" t="s">
        <v>1282</v>
      </c>
      <c r="B1268" s="81">
        <v>206</v>
      </c>
      <c r="C1268" s="81" t="s">
        <v>1768</v>
      </c>
      <c r="D1268" s="81" t="s">
        <v>6564</v>
      </c>
      <c r="E1268" s="81" t="s">
        <v>2704</v>
      </c>
      <c r="F1268" s="81">
        <v>112933606</v>
      </c>
      <c r="G1268" s="81">
        <v>119804565</v>
      </c>
      <c r="H1268" s="81">
        <v>112933606</v>
      </c>
      <c r="I1268" s="81" t="s">
        <v>2829</v>
      </c>
      <c r="J1268" s="81" t="s">
        <v>2833</v>
      </c>
      <c r="K1268" s="81">
        <v>2421520</v>
      </c>
      <c r="L1268" s="81">
        <v>0</v>
      </c>
      <c r="M1268" s="81">
        <v>115355126</v>
      </c>
      <c r="N1268" s="81">
        <v>115355126</v>
      </c>
      <c r="O1268" s="81">
        <v>112933606</v>
      </c>
      <c r="P1268" s="81">
        <v>115355126</v>
      </c>
      <c r="Q1268" s="81">
        <v>112933606</v>
      </c>
      <c r="R1268" s="81">
        <v>115355126</v>
      </c>
      <c r="S1268" s="81">
        <v>112933606</v>
      </c>
    </row>
    <row r="1269" spans="1:19" x14ac:dyDescent="0.35">
      <c r="A1269" s="81" t="s">
        <v>1283</v>
      </c>
      <c r="B1269" s="81">
        <v>206</v>
      </c>
      <c r="C1269" s="81" t="s">
        <v>1768</v>
      </c>
      <c r="D1269" s="81" t="s">
        <v>6565</v>
      </c>
      <c r="E1269" s="81" t="s">
        <v>2705</v>
      </c>
      <c r="F1269" s="81">
        <v>80280975</v>
      </c>
      <c r="G1269" s="81">
        <v>80280975</v>
      </c>
      <c r="H1269" s="81">
        <v>80280975</v>
      </c>
      <c r="I1269" s="81" t="s">
        <v>2829</v>
      </c>
      <c r="J1269" s="81" t="s">
        <v>2832</v>
      </c>
      <c r="K1269" s="81">
        <v>1751500</v>
      </c>
      <c r="L1269" s="81">
        <v>0</v>
      </c>
      <c r="M1269" s="81">
        <v>82032475</v>
      </c>
      <c r="N1269" s="81">
        <v>82032475</v>
      </c>
      <c r="O1269" s="81">
        <v>80280975</v>
      </c>
      <c r="P1269" s="81">
        <v>82032475</v>
      </c>
      <c r="Q1269" s="81">
        <v>80280975</v>
      </c>
      <c r="R1269" s="81">
        <v>82032475</v>
      </c>
      <c r="S1269" s="81">
        <v>80280975</v>
      </c>
    </row>
    <row r="1270" spans="1:19" x14ac:dyDescent="0.35">
      <c r="A1270" s="81" t="s">
        <v>1284</v>
      </c>
      <c r="B1270" s="81">
        <v>207</v>
      </c>
      <c r="C1270" s="81" t="s">
        <v>1769</v>
      </c>
      <c r="D1270" s="81" t="s">
        <v>6566</v>
      </c>
      <c r="E1270" s="81" t="s">
        <v>2706</v>
      </c>
      <c r="F1270" s="81">
        <v>373174747</v>
      </c>
      <c r="G1270" s="81">
        <v>387498626</v>
      </c>
      <c r="H1270" s="81">
        <v>373174747</v>
      </c>
      <c r="I1270" s="81" t="s">
        <v>2829</v>
      </c>
      <c r="J1270" s="81" t="s">
        <v>2834</v>
      </c>
      <c r="K1270" s="81">
        <v>5024448</v>
      </c>
      <c r="L1270" s="81">
        <v>4128061</v>
      </c>
      <c r="M1270" s="81">
        <v>378199195</v>
      </c>
      <c r="N1270" s="81">
        <v>374071134</v>
      </c>
      <c r="O1270" s="81">
        <v>369046686</v>
      </c>
      <c r="P1270" s="81">
        <v>555784195</v>
      </c>
      <c r="Q1270" s="81">
        <v>550759747</v>
      </c>
      <c r="R1270" s="81">
        <v>551656134</v>
      </c>
      <c r="S1270" s="81">
        <v>546631686</v>
      </c>
    </row>
    <row r="1271" spans="1:19" x14ac:dyDescent="0.35">
      <c r="A1271" s="81" t="s">
        <v>1285</v>
      </c>
      <c r="B1271" s="81">
        <v>208</v>
      </c>
      <c r="C1271" s="81" t="s">
        <v>1770</v>
      </c>
      <c r="D1271" s="81" t="s">
        <v>6349</v>
      </c>
      <c r="E1271" s="81" t="s">
        <v>2581</v>
      </c>
      <c r="F1271" s="81">
        <v>106831425</v>
      </c>
      <c r="G1271" s="81">
        <v>106831425</v>
      </c>
      <c r="H1271" s="81">
        <v>106831425</v>
      </c>
      <c r="I1271" s="81" t="s">
        <v>2829</v>
      </c>
      <c r="J1271" s="81" t="s">
        <v>2832</v>
      </c>
      <c r="K1271" s="81">
        <v>59492</v>
      </c>
      <c r="L1271" s="81">
        <v>0</v>
      </c>
      <c r="M1271" s="81">
        <v>106890917</v>
      </c>
      <c r="N1271" s="81">
        <v>106890917</v>
      </c>
      <c r="O1271" s="81">
        <v>106831425</v>
      </c>
      <c r="P1271" s="81">
        <v>106890917</v>
      </c>
      <c r="Q1271" s="81">
        <v>106831425</v>
      </c>
      <c r="R1271" s="81">
        <v>106890917</v>
      </c>
      <c r="S1271" s="81">
        <v>106831425</v>
      </c>
    </row>
    <row r="1272" spans="1:19" x14ac:dyDescent="0.35">
      <c r="A1272" s="81" t="s">
        <v>1286</v>
      </c>
      <c r="B1272" s="81">
        <v>208</v>
      </c>
      <c r="C1272" s="81" t="s">
        <v>1770</v>
      </c>
      <c r="D1272" s="81" t="s">
        <v>6410</v>
      </c>
      <c r="E1272" s="81" t="s">
        <v>2231</v>
      </c>
      <c r="F1272" s="81">
        <v>13066368</v>
      </c>
      <c r="G1272" s="81">
        <v>13066368</v>
      </c>
      <c r="H1272" s="81">
        <v>13066368</v>
      </c>
      <c r="I1272" s="81" t="s">
        <v>2829</v>
      </c>
      <c r="J1272" s="81" t="s">
        <v>2832</v>
      </c>
      <c r="K1272" s="81">
        <v>8239</v>
      </c>
      <c r="L1272" s="81">
        <v>0</v>
      </c>
      <c r="M1272" s="81">
        <v>13074607</v>
      </c>
      <c r="N1272" s="81">
        <v>13074607</v>
      </c>
      <c r="O1272" s="81">
        <v>13066368</v>
      </c>
      <c r="P1272" s="81">
        <v>13074607</v>
      </c>
      <c r="Q1272" s="81">
        <v>13066368</v>
      </c>
      <c r="R1272" s="81">
        <v>13074607</v>
      </c>
      <c r="S1272" s="81">
        <v>13066368</v>
      </c>
    </row>
    <row r="1273" spans="1:19" x14ac:dyDescent="0.35">
      <c r="A1273" s="81" t="s">
        <v>1287</v>
      </c>
      <c r="B1273" s="81">
        <v>208</v>
      </c>
      <c r="C1273" s="81" t="s">
        <v>1770</v>
      </c>
      <c r="D1273" s="81" t="s">
        <v>6568</v>
      </c>
      <c r="E1273" s="81" t="s">
        <v>2233</v>
      </c>
      <c r="F1273" s="81">
        <v>322738740</v>
      </c>
      <c r="G1273" s="81">
        <v>322738740</v>
      </c>
      <c r="H1273" s="81">
        <v>322738740</v>
      </c>
      <c r="I1273" s="81" t="s">
        <v>2829</v>
      </c>
      <c r="J1273" s="81" t="s">
        <v>2832</v>
      </c>
      <c r="K1273" s="81">
        <v>1646686</v>
      </c>
      <c r="L1273" s="81">
        <v>0</v>
      </c>
      <c r="M1273" s="81">
        <v>324385426</v>
      </c>
      <c r="N1273" s="81">
        <v>324385426</v>
      </c>
      <c r="O1273" s="81">
        <v>322738740</v>
      </c>
      <c r="P1273" s="81">
        <v>324385426</v>
      </c>
      <c r="Q1273" s="81">
        <v>322738740</v>
      </c>
      <c r="R1273" s="81">
        <v>324385426</v>
      </c>
      <c r="S1273" s="81">
        <v>322738740</v>
      </c>
    </row>
    <row r="1274" spans="1:19" x14ac:dyDescent="0.35">
      <c r="A1274" s="81" t="s">
        <v>1288</v>
      </c>
      <c r="B1274" s="81">
        <v>208</v>
      </c>
      <c r="C1274" s="81" t="s">
        <v>1770</v>
      </c>
      <c r="D1274" s="81" t="s">
        <v>6570</v>
      </c>
      <c r="E1274" s="81" t="s">
        <v>2499</v>
      </c>
      <c r="F1274" s="81">
        <v>1906940946</v>
      </c>
      <c r="G1274" s="81">
        <v>1906940946</v>
      </c>
      <c r="H1274" s="81">
        <v>1906940946</v>
      </c>
      <c r="I1274" s="81" t="s">
        <v>2829</v>
      </c>
      <c r="J1274" s="81" t="s">
        <v>2832</v>
      </c>
      <c r="K1274" s="81">
        <v>29351228</v>
      </c>
      <c r="L1274" s="81">
        <v>0</v>
      </c>
      <c r="M1274" s="81">
        <v>1936292174</v>
      </c>
      <c r="N1274" s="81">
        <v>1936292174</v>
      </c>
      <c r="O1274" s="81">
        <v>1906940946</v>
      </c>
      <c r="P1274" s="81">
        <v>2446266474</v>
      </c>
      <c r="Q1274" s="81">
        <v>2416915246</v>
      </c>
      <c r="R1274" s="81">
        <v>2446266474</v>
      </c>
      <c r="S1274" s="81">
        <v>2416915246</v>
      </c>
    </row>
    <row r="1275" spans="1:19" x14ac:dyDescent="0.35">
      <c r="A1275" s="81" t="s">
        <v>1289</v>
      </c>
      <c r="B1275" s="81">
        <v>208</v>
      </c>
      <c r="C1275" s="81" t="s">
        <v>1770</v>
      </c>
      <c r="D1275" s="81" t="s">
        <v>6572</v>
      </c>
      <c r="E1275" s="81" t="s">
        <v>2584</v>
      </c>
      <c r="F1275" s="81">
        <v>97358546</v>
      </c>
      <c r="G1275" s="81">
        <v>97358546</v>
      </c>
      <c r="H1275" s="81">
        <v>97358546</v>
      </c>
      <c r="I1275" s="81" t="s">
        <v>2829</v>
      </c>
      <c r="J1275" s="81" t="s">
        <v>2832</v>
      </c>
      <c r="K1275" s="81">
        <v>1629043</v>
      </c>
      <c r="L1275" s="81">
        <v>0</v>
      </c>
      <c r="M1275" s="81">
        <v>98987589</v>
      </c>
      <c r="N1275" s="81">
        <v>98987589</v>
      </c>
      <c r="O1275" s="81">
        <v>97358546</v>
      </c>
      <c r="P1275" s="81">
        <v>98987589</v>
      </c>
      <c r="Q1275" s="81">
        <v>97358546</v>
      </c>
      <c r="R1275" s="81">
        <v>98987589</v>
      </c>
      <c r="S1275" s="81">
        <v>97358546</v>
      </c>
    </row>
    <row r="1276" spans="1:19" x14ac:dyDescent="0.35">
      <c r="A1276" s="81" t="s">
        <v>1290</v>
      </c>
      <c r="B1276" s="81">
        <v>209</v>
      </c>
      <c r="C1276" s="81" t="s">
        <v>1771</v>
      </c>
      <c r="D1276" s="81" t="s">
        <v>5453</v>
      </c>
      <c r="E1276" s="81" t="s">
        <v>1985</v>
      </c>
      <c r="F1276" s="81">
        <v>158715248</v>
      </c>
      <c r="G1276" s="81">
        <v>161414701</v>
      </c>
      <c r="H1276" s="81">
        <v>158715248</v>
      </c>
      <c r="I1276" s="81" t="s">
        <v>2829</v>
      </c>
      <c r="J1276" s="81" t="s">
        <v>2833</v>
      </c>
      <c r="K1276" s="81">
        <v>764191</v>
      </c>
      <c r="L1276" s="81">
        <v>0</v>
      </c>
      <c r="M1276" s="81">
        <v>159479439</v>
      </c>
      <c r="N1276" s="81">
        <v>159479439</v>
      </c>
      <c r="O1276" s="81">
        <v>158715248</v>
      </c>
      <c r="P1276" s="81">
        <v>159479439</v>
      </c>
      <c r="Q1276" s="81">
        <v>158715248</v>
      </c>
      <c r="R1276" s="81">
        <v>159479439</v>
      </c>
      <c r="S1276" s="81">
        <v>158715248</v>
      </c>
    </row>
    <row r="1277" spans="1:19" x14ac:dyDescent="0.35">
      <c r="A1277" s="81" t="s">
        <v>1291</v>
      </c>
      <c r="B1277" s="81">
        <v>209</v>
      </c>
      <c r="C1277" s="81" t="s">
        <v>1771</v>
      </c>
      <c r="D1277" s="81" t="s">
        <v>6127</v>
      </c>
      <c r="E1277" s="81" t="s">
        <v>2484</v>
      </c>
      <c r="F1277" s="81">
        <v>19258898</v>
      </c>
      <c r="G1277" s="81">
        <v>20372691</v>
      </c>
      <c r="H1277" s="81">
        <v>19258898</v>
      </c>
      <c r="I1277" s="81" t="s">
        <v>2829</v>
      </c>
      <c r="J1277" s="81" t="s">
        <v>2833</v>
      </c>
      <c r="K1277" s="81">
        <v>57830</v>
      </c>
      <c r="L1277" s="81">
        <v>0</v>
      </c>
      <c r="M1277" s="81">
        <v>19316728</v>
      </c>
      <c r="N1277" s="81">
        <v>19316728</v>
      </c>
      <c r="O1277" s="81">
        <v>19258898</v>
      </c>
      <c r="P1277" s="81">
        <v>19316728</v>
      </c>
      <c r="Q1277" s="81">
        <v>19258898</v>
      </c>
      <c r="R1277" s="81">
        <v>19316728</v>
      </c>
      <c r="S1277" s="81">
        <v>19258898</v>
      </c>
    </row>
    <row r="1278" spans="1:19" x14ac:dyDescent="0.35">
      <c r="A1278" s="81" t="s">
        <v>1292</v>
      </c>
      <c r="B1278" s="81">
        <v>209</v>
      </c>
      <c r="C1278" s="81" t="s">
        <v>1771</v>
      </c>
      <c r="D1278" s="81" t="s">
        <v>6573</v>
      </c>
      <c r="E1278" s="81" t="s">
        <v>2707</v>
      </c>
      <c r="F1278" s="81">
        <v>324039442</v>
      </c>
      <c r="G1278" s="81">
        <v>342510073</v>
      </c>
      <c r="H1278" s="81">
        <v>324039442</v>
      </c>
      <c r="I1278" s="81" t="s">
        <v>2829</v>
      </c>
      <c r="J1278" s="81" t="s">
        <v>2833</v>
      </c>
      <c r="K1278" s="81">
        <v>5773127</v>
      </c>
      <c r="L1278" s="81">
        <v>0</v>
      </c>
      <c r="M1278" s="81">
        <v>329812569</v>
      </c>
      <c r="N1278" s="81">
        <v>329812569</v>
      </c>
      <c r="O1278" s="81">
        <v>324039442</v>
      </c>
      <c r="P1278" s="81">
        <v>329812569</v>
      </c>
      <c r="Q1278" s="81">
        <v>324039442</v>
      </c>
      <c r="R1278" s="81">
        <v>329812569</v>
      </c>
      <c r="S1278" s="81">
        <v>324039442</v>
      </c>
    </row>
    <row r="1279" spans="1:19" x14ac:dyDescent="0.35">
      <c r="A1279" s="81" t="s">
        <v>1293</v>
      </c>
      <c r="B1279" s="81">
        <v>209</v>
      </c>
      <c r="C1279" s="81" t="s">
        <v>1771</v>
      </c>
      <c r="D1279" s="81" t="s">
        <v>6576</v>
      </c>
      <c r="E1279" s="81" t="s">
        <v>1989</v>
      </c>
      <c r="F1279" s="81">
        <v>45467776</v>
      </c>
      <c r="G1279" s="81">
        <v>46493577</v>
      </c>
      <c r="H1279" s="81">
        <v>45467776</v>
      </c>
      <c r="I1279" s="81" t="s">
        <v>2829</v>
      </c>
      <c r="J1279" s="81" t="s">
        <v>2833</v>
      </c>
      <c r="K1279" s="81">
        <v>698314</v>
      </c>
      <c r="L1279" s="81">
        <v>0</v>
      </c>
      <c r="M1279" s="81">
        <v>46166090</v>
      </c>
      <c r="N1279" s="81">
        <v>46166090</v>
      </c>
      <c r="O1279" s="81">
        <v>45467776</v>
      </c>
      <c r="P1279" s="81">
        <v>46166090</v>
      </c>
      <c r="Q1279" s="81">
        <v>45467776</v>
      </c>
      <c r="R1279" s="81">
        <v>46166090</v>
      </c>
      <c r="S1279" s="81">
        <v>45467776</v>
      </c>
    </row>
    <row r="1280" spans="1:19" x14ac:dyDescent="0.35">
      <c r="A1280" s="81" t="s">
        <v>1294</v>
      </c>
      <c r="B1280" s="81">
        <v>210</v>
      </c>
      <c r="C1280" s="81" t="s">
        <v>1772</v>
      </c>
      <c r="D1280" s="81" t="s">
        <v>6547</v>
      </c>
      <c r="E1280" s="81" t="s">
        <v>2695</v>
      </c>
      <c r="F1280" s="81">
        <v>12346990</v>
      </c>
      <c r="G1280" s="81">
        <v>12346990</v>
      </c>
      <c r="H1280" s="81">
        <v>12346990</v>
      </c>
      <c r="I1280" s="81" t="s">
        <v>2829</v>
      </c>
      <c r="J1280" s="81" t="s">
        <v>2833</v>
      </c>
      <c r="K1280" s="81">
        <v>203470</v>
      </c>
      <c r="L1280" s="81">
        <v>0</v>
      </c>
      <c r="M1280" s="81">
        <v>12550460</v>
      </c>
      <c r="N1280" s="81">
        <v>12550460</v>
      </c>
      <c r="O1280" s="81">
        <v>12346990</v>
      </c>
      <c r="P1280" s="81">
        <v>12550460</v>
      </c>
      <c r="Q1280" s="81">
        <v>12346990</v>
      </c>
      <c r="R1280" s="81">
        <v>12550460</v>
      </c>
      <c r="S1280" s="81">
        <v>12346990</v>
      </c>
    </row>
    <row r="1281" spans="1:19" x14ac:dyDescent="0.35">
      <c r="A1281" s="81" t="s">
        <v>1295</v>
      </c>
      <c r="B1281" s="81">
        <v>210</v>
      </c>
      <c r="C1281" s="81" t="s">
        <v>1772</v>
      </c>
      <c r="D1281" s="81" t="s">
        <v>6578</v>
      </c>
      <c r="E1281" s="81" t="s">
        <v>2708</v>
      </c>
      <c r="F1281" s="81">
        <v>617246692</v>
      </c>
      <c r="G1281" s="81">
        <v>663288354</v>
      </c>
      <c r="H1281" s="81">
        <v>617246692</v>
      </c>
      <c r="I1281" s="81" t="s">
        <v>2829</v>
      </c>
      <c r="J1281" s="81" t="s">
        <v>2834</v>
      </c>
      <c r="K1281" s="81">
        <v>16815162</v>
      </c>
      <c r="L1281" s="81">
        <v>18727728</v>
      </c>
      <c r="M1281" s="81">
        <v>634061854</v>
      </c>
      <c r="N1281" s="81">
        <v>615334126</v>
      </c>
      <c r="O1281" s="81">
        <v>598518964</v>
      </c>
      <c r="P1281" s="81">
        <v>634061854</v>
      </c>
      <c r="Q1281" s="81">
        <v>617246692</v>
      </c>
      <c r="R1281" s="81">
        <v>615334126</v>
      </c>
      <c r="S1281" s="81">
        <v>598518964</v>
      </c>
    </row>
    <row r="1282" spans="1:19" x14ac:dyDescent="0.35">
      <c r="A1282" s="81" t="s">
        <v>1296</v>
      </c>
      <c r="B1282" s="81">
        <v>210</v>
      </c>
      <c r="C1282" s="81" t="s">
        <v>1772</v>
      </c>
      <c r="D1282" s="81" t="s">
        <v>6580</v>
      </c>
      <c r="E1282" s="81" t="s">
        <v>2638</v>
      </c>
      <c r="F1282" s="81">
        <v>197473380</v>
      </c>
      <c r="G1282" s="81">
        <v>208808714</v>
      </c>
      <c r="H1282" s="81">
        <v>208808714</v>
      </c>
      <c r="I1282" s="81" t="s">
        <v>2830</v>
      </c>
      <c r="J1282" s="81" t="s">
        <v>2836</v>
      </c>
      <c r="K1282" s="81">
        <v>6511981</v>
      </c>
      <c r="L1282" s="81">
        <v>7310880</v>
      </c>
      <c r="M1282" s="81">
        <v>215320695</v>
      </c>
      <c r="N1282" s="81">
        <v>208009815</v>
      </c>
      <c r="O1282" s="81">
        <v>201497834</v>
      </c>
      <c r="P1282" s="81">
        <v>215320695</v>
      </c>
      <c r="Q1282" s="81">
        <v>208808714</v>
      </c>
      <c r="R1282" s="81">
        <v>208009815</v>
      </c>
      <c r="S1282" s="81">
        <v>201497834</v>
      </c>
    </row>
    <row r="1283" spans="1:19" x14ac:dyDescent="0.35">
      <c r="A1283" s="81" t="s">
        <v>1297</v>
      </c>
      <c r="B1283" s="81">
        <v>210</v>
      </c>
      <c r="C1283" s="81" t="s">
        <v>1772</v>
      </c>
      <c r="D1283" s="81" t="s">
        <v>6582</v>
      </c>
      <c r="E1283" s="81" t="s">
        <v>2694</v>
      </c>
      <c r="F1283" s="81">
        <v>238936708</v>
      </c>
      <c r="G1283" s="81">
        <v>255150836</v>
      </c>
      <c r="H1283" s="81">
        <v>238936708</v>
      </c>
      <c r="I1283" s="81" t="s">
        <v>2829</v>
      </c>
      <c r="J1283" s="81" t="s">
        <v>2834</v>
      </c>
      <c r="K1283" s="81">
        <v>5923258</v>
      </c>
      <c r="L1283" s="81">
        <v>0</v>
      </c>
      <c r="M1283" s="81">
        <v>244859966</v>
      </c>
      <c r="N1283" s="81">
        <v>244859966</v>
      </c>
      <c r="O1283" s="81">
        <v>238936708</v>
      </c>
      <c r="P1283" s="81">
        <v>244859966</v>
      </c>
      <c r="Q1283" s="81">
        <v>238936708</v>
      </c>
      <c r="R1283" s="81">
        <v>244859966</v>
      </c>
      <c r="S1283" s="81">
        <v>238936708</v>
      </c>
    </row>
    <row r="1284" spans="1:19" x14ac:dyDescent="0.35">
      <c r="A1284" s="81" t="s">
        <v>1298</v>
      </c>
      <c r="B1284" s="81">
        <v>210</v>
      </c>
      <c r="C1284" s="81" t="s">
        <v>1772</v>
      </c>
      <c r="D1284" s="81" t="s">
        <v>6584</v>
      </c>
      <c r="E1284" s="81" t="s">
        <v>2639</v>
      </c>
      <c r="F1284" s="81">
        <v>115567010</v>
      </c>
      <c r="G1284" s="81">
        <v>119699779</v>
      </c>
      <c r="H1284" s="81">
        <v>115567010</v>
      </c>
      <c r="I1284" s="81" t="s">
        <v>2829</v>
      </c>
      <c r="J1284" s="81" t="s">
        <v>2833</v>
      </c>
      <c r="K1284" s="81">
        <v>3100797</v>
      </c>
      <c r="L1284" s="81">
        <v>0</v>
      </c>
      <c r="M1284" s="81">
        <v>118667807</v>
      </c>
      <c r="N1284" s="81">
        <v>118667807</v>
      </c>
      <c r="O1284" s="81">
        <v>115567010</v>
      </c>
      <c r="P1284" s="81">
        <v>118667807</v>
      </c>
      <c r="Q1284" s="81">
        <v>115567010</v>
      </c>
      <c r="R1284" s="81">
        <v>118667807</v>
      </c>
      <c r="S1284" s="81">
        <v>115567010</v>
      </c>
    </row>
    <row r="1285" spans="1:19" x14ac:dyDescent="0.35">
      <c r="A1285" s="81" t="s">
        <v>1299</v>
      </c>
      <c r="B1285" s="81">
        <v>210</v>
      </c>
      <c r="C1285" s="81" t="s">
        <v>1772</v>
      </c>
      <c r="D1285" s="81" t="s">
        <v>6585</v>
      </c>
      <c r="E1285" s="81" t="s">
        <v>2709</v>
      </c>
      <c r="F1285" s="81">
        <v>154592827</v>
      </c>
      <c r="G1285" s="81">
        <v>154202257</v>
      </c>
      <c r="H1285" s="81">
        <v>154592827</v>
      </c>
      <c r="I1285" s="81" t="s">
        <v>2829</v>
      </c>
      <c r="J1285" s="81" t="s">
        <v>2833</v>
      </c>
      <c r="K1285" s="81">
        <v>6314606</v>
      </c>
      <c r="L1285" s="81">
        <v>6643701</v>
      </c>
      <c r="M1285" s="81">
        <v>160907433</v>
      </c>
      <c r="N1285" s="81">
        <v>154263732</v>
      </c>
      <c r="O1285" s="81">
        <v>147949126</v>
      </c>
      <c r="P1285" s="81">
        <v>160907433</v>
      </c>
      <c r="Q1285" s="81">
        <v>154592827</v>
      </c>
      <c r="R1285" s="81">
        <v>154263732</v>
      </c>
      <c r="S1285" s="81">
        <v>147949126</v>
      </c>
    </row>
    <row r="1286" spans="1:19" x14ac:dyDescent="0.35">
      <c r="A1286" s="81" t="s">
        <v>1300</v>
      </c>
      <c r="B1286" s="81">
        <v>210</v>
      </c>
      <c r="C1286" s="81" t="s">
        <v>1772</v>
      </c>
      <c r="D1286" s="81" t="s">
        <v>6586</v>
      </c>
      <c r="E1286" s="81" t="s">
        <v>2710</v>
      </c>
      <c r="F1286" s="81">
        <v>34151012</v>
      </c>
      <c r="G1286" s="81">
        <v>36741690</v>
      </c>
      <c r="H1286" s="81">
        <v>34151012</v>
      </c>
      <c r="I1286" s="81" t="s">
        <v>2829</v>
      </c>
      <c r="J1286" s="81" t="s">
        <v>2834</v>
      </c>
      <c r="K1286" s="81">
        <v>845360</v>
      </c>
      <c r="L1286" s="81">
        <v>0</v>
      </c>
      <c r="M1286" s="81">
        <v>34996372</v>
      </c>
      <c r="N1286" s="81">
        <v>34996372</v>
      </c>
      <c r="O1286" s="81">
        <v>34151012</v>
      </c>
      <c r="P1286" s="81">
        <v>34996372</v>
      </c>
      <c r="Q1286" s="81">
        <v>34151012</v>
      </c>
      <c r="R1286" s="81">
        <v>34996372</v>
      </c>
      <c r="S1286" s="81">
        <v>34151012</v>
      </c>
    </row>
    <row r="1287" spans="1:19" x14ac:dyDescent="0.35">
      <c r="A1287" s="81" t="s">
        <v>1301</v>
      </c>
      <c r="B1287" s="81">
        <v>211</v>
      </c>
      <c r="C1287" s="81" t="s">
        <v>1773</v>
      </c>
      <c r="D1287" s="81" t="s">
        <v>5893</v>
      </c>
      <c r="E1287" s="81" t="s">
        <v>2317</v>
      </c>
      <c r="F1287" s="81">
        <v>19441282</v>
      </c>
      <c r="G1287" s="81">
        <v>19441282</v>
      </c>
      <c r="H1287" s="81">
        <v>19441282</v>
      </c>
      <c r="I1287" s="81" t="s">
        <v>2829</v>
      </c>
      <c r="J1287" s="81" t="s">
        <v>2832</v>
      </c>
      <c r="K1287" s="81">
        <v>60000</v>
      </c>
      <c r="L1287" s="81">
        <v>0</v>
      </c>
      <c r="M1287" s="81">
        <v>19501282</v>
      </c>
      <c r="N1287" s="81">
        <v>19501282</v>
      </c>
      <c r="O1287" s="81">
        <v>19441282</v>
      </c>
      <c r="P1287" s="81">
        <v>19501282</v>
      </c>
      <c r="Q1287" s="81">
        <v>19441282</v>
      </c>
      <c r="R1287" s="81">
        <v>19501282</v>
      </c>
      <c r="S1287" s="81">
        <v>19441282</v>
      </c>
    </row>
    <row r="1288" spans="1:19" x14ac:dyDescent="0.35">
      <c r="A1288" s="81" t="s">
        <v>1302</v>
      </c>
      <c r="B1288" s="81">
        <v>211</v>
      </c>
      <c r="C1288" s="81" t="s">
        <v>1773</v>
      </c>
      <c r="D1288" s="81" t="s">
        <v>5896</v>
      </c>
      <c r="E1288" s="81" t="s">
        <v>2318</v>
      </c>
      <c r="F1288" s="81">
        <v>20077310</v>
      </c>
      <c r="G1288" s="81">
        <v>20077310</v>
      </c>
      <c r="H1288" s="81">
        <v>20077310</v>
      </c>
      <c r="I1288" s="81" t="s">
        <v>2829</v>
      </c>
      <c r="J1288" s="81" t="s">
        <v>2832</v>
      </c>
      <c r="K1288" s="81">
        <v>10000</v>
      </c>
      <c r="L1288" s="81">
        <v>13895</v>
      </c>
      <c r="M1288" s="81">
        <v>20087310</v>
      </c>
      <c r="N1288" s="81">
        <v>20073415</v>
      </c>
      <c r="O1288" s="81">
        <v>20063415</v>
      </c>
      <c r="P1288" s="81">
        <v>20087310</v>
      </c>
      <c r="Q1288" s="81">
        <v>20077310</v>
      </c>
      <c r="R1288" s="81">
        <v>20073415</v>
      </c>
      <c r="S1288" s="81">
        <v>20063415</v>
      </c>
    </row>
    <row r="1289" spans="1:19" x14ac:dyDescent="0.35">
      <c r="A1289" s="81" t="s">
        <v>1303</v>
      </c>
      <c r="B1289" s="81">
        <v>211</v>
      </c>
      <c r="C1289" s="81" t="s">
        <v>1773</v>
      </c>
      <c r="D1289" s="81" t="s">
        <v>6373</v>
      </c>
      <c r="E1289" s="81" t="s">
        <v>2596</v>
      </c>
      <c r="F1289" s="81">
        <v>41841206</v>
      </c>
      <c r="G1289" s="81">
        <v>45294418</v>
      </c>
      <c r="H1289" s="81">
        <v>45294418</v>
      </c>
      <c r="I1289" s="81" t="s">
        <v>2830</v>
      </c>
      <c r="J1289" s="81" t="s">
        <v>2836</v>
      </c>
      <c r="K1289" s="81">
        <v>179100</v>
      </c>
      <c r="L1289" s="81">
        <v>0</v>
      </c>
      <c r="M1289" s="81">
        <v>45473518</v>
      </c>
      <c r="N1289" s="81">
        <v>45473518</v>
      </c>
      <c r="O1289" s="81">
        <v>45294418</v>
      </c>
      <c r="P1289" s="81">
        <v>45473518</v>
      </c>
      <c r="Q1289" s="81">
        <v>45294418</v>
      </c>
      <c r="R1289" s="81">
        <v>45473518</v>
      </c>
      <c r="S1289" s="81">
        <v>45294418</v>
      </c>
    </row>
    <row r="1290" spans="1:19" x14ac:dyDescent="0.35">
      <c r="A1290" s="81" t="s">
        <v>1304</v>
      </c>
      <c r="B1290" s="81">
        <v>211</v>
      </c>
      <c r="C1290" s="81" t="s">
        <v>1773</v>
      </c>
      <c r="D1290" s="81" t="s">
        <v>6588</v>
      </c>
      <c r="E1290" s="81" t="s">
        <v>2320</v>
      </c>
      <c r="F1290" s="81">
        <v>88664155</v>
      </c>
      <c r="G1290" s="81">
        <v>93743686</v>
      </c>
      <c r="H1290" s="81">
        <v>93743686</v>
      </c>
      <c r="I1290" s="81" t="s">
        <v>2830</v>
      </c>
      <c r="J1290" s="81" t="s">
        <v>2836</v>
      </c>
      <c r="K1290" s="81">
        <v>1017530</v>
      </c>
      <c r="L1290" s="81">
        <v>0</v>
      </c>
      <c r="M1290" s="81">
        <v>94761216</v>
      </c>
      <c r="N1290" s="81">
        <v>94761216</v>
      </c>
      <c r="O1290" s="81">
        <v>93743686</v>
      </c>
      <c r="P1290" s="81">
        <v>94761216</v>
      </c>
      <c r="Q1290" s="81">
        <v>93743686</v>
      </c>
      <c r="R1290" s="81">
        <v>94761216</v>
      </c>
      <c r="S1290" s="81">
        <v>93743686</v>
      </c>
    </row>
    <row r="1291" spans="1:19" x14ac:dyDescent="0.35">
      <c r="A1291" s="81" t="s">
        <v>1305</v>
      </c>
      <c r="B1291" s="81">
        <v>211</v>
      </c>
      <c r="C1291" s="81" t="s">
        <v>1773</v>
      </c>
      <c r="D1291" s="81" t="s">
        <v>6590</v>
      </c>
      <c r="E1291" s="81" t="s">
        <v>2119</v>
      </c>
      <c r="F1291" s="81">
        <v>363368179</v>
      </c>
      <c r="G1291" s="81">
        <v>391919031</v>
      </c>
      <c r="H1291" s="81">
        <v>391919031</v>
      </c>
      <c r="I1291" s="81" t="s">
        <v>2830</v>
      </c>
      <c r="J1291" s="81" t="s">
        <v>2836</v>
      </c>
      <c r="K1291" s="81">
        <v>4661190</v>
      </c>
      <c r="L1291" s="81">
        <v>0</v>
      </c>
      <c r="M1291" s="81">
        <v>396580221</v>
      </c>
      <c r="N1291" s="81">
        <v>396580221</v>
      </c>
      <c r="O1291" s="81">
        <v>391919031</v>
      </c>
      <c r="P1291" s="81">
        <v>396580221</v>
      </c>
      <c r="Q1291" s="81">
        <v>391919031</v>
      </c>
      <c r="R1291" s="81">
        <v>396580221</v>
      </c>
      <c r="S1291" s="81">
        <v>391919031</v>
      </c>
    </row>
    <row r="1292" spans="1:19" x14ac:dyDescent="0.35">
      <c r="A1292" s="81" t="s">
        <v>1306</v>
      </c>
      <c r="B1292" s="81">
        <v>212</v>
      </c>
      <c r="C1292" s="81" t="s">
        <v>1774</v>
      </c>
      <c r="D1292" s="81" t="s">
        <v>5847</v>
      </c>
      <c r="E1292" s="81" t="s">
        <v>2297</v>
      </c>
      <c r="F1292" s="81">
        <v>122207653</v>
      </c>
      <c r="G1292" s="81">
        <v>126674463</v>
      </c>
      <c r="H1292" s="81">
        <v>122207653</v>
      </c>
      <c r="I1292" s="81" t="s">
        <v>2829</v>
      </c>
      <c r="J1292" s="81" t="s">
        <v>2833</v>
      </c>
      <c r="K1292" s="81">
        <v>5325340</v>
      </c>
      <c r="L1292" s="81">
        <v>8505395</v>
      </c>
      <c r="M1292" s="81">
        <v>127532993</v>
      </c>
      <c r="N1292" s="81">
        <v>119027598</v>
      </c>
      <c r="O1292" s="81">
        <v>113702258</v>
      </c>
      <c r="P1292" s="81">
        <v>127532993</v>
      </c>
      <c r="Q1292" s="81">
        <v>122207653</v>
      </c>
      <c r="R1292" s="81">
        <v>119027598</v>
      </c>
      <c r="S1292" s="81">
        <v>113702258</v>
      </c>
    </row>
    <row r="1293" spans="1:19" x14ac:dyDescent="0.35">
      <c r="A1293" s="81" t="s">
        <v>1307</v>
      </c>
      <c r="B1293" s="81">
        <v>212</v>
      </c>
      <c r="C1293" s="81" t="s">
        <v>1774</v>
      </c>
      <c r="D1293" s="81" t="s">
        <v>6591</v>
      </c>
      <c r="E1293" s="81" t="s">
        <v>2711</v>
      </c>
      <c r="F1293" s="81">
        <v>420999645</v>
      </c>
      <c r="G1293" s="81">
        <v>438339347</v>
      </c>
      <c r="H1293" s="81">
        <v>420999645</v>
      </c>
      <c r="I1293" s="81" t="s">
        <v>2829</v>
      </c>
      <c r="J1293" s="81" t="s">
        <v>2833</v>
      </c>
      <c r="K1293" s="81">
        <v>14030861</v>
      </c>
      <c r="L1293" s="81">
        <v>30699218</v>
      </c>
      <c r="M1293" s="81">
        <v>435030506</v>
      </c>
      <c r="N1293" s="81">
        <v>404331288</v>
      </c>
      <c r="O1293" s="81">
        <v>390300427</v>
      </c>
      <c r="P1293" s="81">
        <v>435030506</v>
      </c>
      <c r="Q1293" s="81">
        <v>420999645</v>
      </c>
      <c r="R1293" s="81">
        <v>404331288</v>
      </c>
      <c r="S1293" s="81">
        <v>390300427</v>
      </c>
    </row>
    <row r="1294" spans="1:19" x14ac:dyDescent="0.35">
      <c r="A1294" s="81" t="s">
        <v>1308</v>
      </c>
      <c r="B1294" s="81">
        <v>212</v>
      </c>
      <c r="C1294" s="81" t="s">
        <v>1774</v>
      </c>
      <c r="D1294" s="81" t="s">
        <v>6593</v>
      </c>
      <c r="E1294" s="81" t="s">
        <v>2029</v>
      </c>
      <c r="F1294" s="81">
        <v>896636329</v>
      </c>
      <c r="G1294" s="81">
        <v>918669548</v>
      </c>
      <c r="H1294" s="81">
        <v>896636329</v>
      </c>
      <c r="I1294" s="81" t="s">
        <v>2829</v>
      </c>
      <c r="J1294" s="81" t="s">
        <v>2833</v>
      </c>
      <c r="K1294" s="81">
        <v>25494629</v>
      </c>
      <c r="L1294" s="81">
        <v>0</v>
      </c>
      <c r="M1294" s="81">
        <v>922130958</v>
      </c>
      <c r="N1294" s="81">
        <v>922130958</v>
      </c>
      <c r="O1294" s="81">
        <v>896636329</v>
      </c>
      <c r="P1294" s="81">
        <v>922130958</v>
      </c>
      <c r="Q1294" s="81">
        <v>896636329</v>
      </c>
      <c r="R1294" s="81">
        <v>922130958</v>
      </c>
      <c r="S1294" s="81">
        <v>896636329</v>
      </c>
    </row>
    <row r="1295" spans="1:19" x14ac:dyDescent="0.35">
      <c r="A1295" s="81" t="s">
        <v>1309</v>
      </c>
      <c r="B1295" s="81">
        <v>212</v>
      </c>
      <c r="C1295" s="81" t="s">
        <v>1774</v>
      </c>
      <c r="D1295" s="81" t="s">
        <v>6594</v>
      </c>
      <c r="E1295" s="81" t="s">
        <v>2712</v>
      </c>
      <c r="F1295" s="81">
        <v>1898206318</v>
      </c>
      <c r="G1295" s="81">
        <v>1961238682</v>
      </c>
      <c r="H1295" s="81">
        <v>1898206318</v>
      </c>
      <c r="I1295" s="81" t="s">
        <v>2829</v>
      </c>
      <c r="J1295" s="81" t="s">
        <v>2833</v>
      </c>
      <c r="K1295" s="81">
        <v>54702582</v>
      </c>
      <c r="L1295" s="81">
        <v>0</v>
      </c>
      <c r="M1295" s="81">
        <v>1952908900</v>
      </c>
      <c r="N1295" s="81">
        <v>1952908900</v>
      </c>
      <c r="O1295" s="81">
        <v>1898206318</v>
      </c>
      <c r="P1295" s="81">
        <v>1952908900</v>
      </c>
      <c r="Q1295" s="81">
        <v>1898206318</v>
      </c>
      <c r="R1295" s="81">
        <v>1952908900</v>
      </c>
      <c r="S1295" s="81">
        <v>1898206318</v>
      </c>
    </row>
    <row r="1296" spans="1:19" x14ac:dyDescent="0.35">
      <c r="A1296" s="81" t="s">
        <v>1310</v>
      </c>
      <c r="B1296" s="81">
        <v>212</v>
      </c>
      <c r="C1296" s="81" t="s">
        <v>1774</v>
      </c>
      <c r="D1296" s="81" t="s">
        <v>6597</v>
      </c>
      <c r="E1296" s="81" t="s">
        <v>2030</v>
      </c>
      <c r="F1296" s="81">
        <v>208943687</v>
      </c>
      <c r="G1296" s="81">
        <v>210228906</v>
      </c>
      <c r="H1296" s="81">
        <v>208943687</v>
      </c>
      <c r="I1296" s="81" t="s">
        <v>2829</v>
      </c>
      <c r="J1296" s="81" t="s">
        <v>2833</v>
      </c>
      <c r="K1296" s="81">
        <v>5954755</v>
      </c>
      <c r="L1296" s="81">
        <v>0</v>
      </c>
      <c r="M1296" s="81">
        <v>214898442</v>
      </c>
      <c r="N1296" s="81">
        <v>214898442</v>
      </c>
      <c r="O1296" s="81">
        <v>208943687</v>
      </c>
      <c r="P1296" s="81">
        <v>214898442</v>
      </c>
      <c r="Q1296" s="81">
        <v>208943687</v>
      </c>
      <c r="R1296" s="81">
        <v>214898442</v>
      </c>
      <c r="S1296" s="81">
        <v>208943687</v>
      </c>
    </row>
    <row r="1297" spans="1:19" x14ac:dyDescent="0.35">
      <c r="A1297" s="81" t="s">
        <v>1311</v>
      </c>
      <c r="B1297" s="81">
        <v>212</v>
      </c>
      <c r="C1297" s="81" t="s">
        <v>1774</v>
      </c>
      <c r="D1297" s="81" t="s">
        <v>6598</v>
      </c>
      <c r="E1297" s="81" t="s">
        <v>2713</v>
      </c>
      <c r="F1297" s="81">
        <v>10492103473</v>
      </c>
      <c r="G1297" s="81">
        <v>10923489764</v>
      </c>
      <c r="H1297" s="81">
        <v>10492103473</v>
      </c>
      <c r="I1297" s="81" t="s">
        <v>2829</v>
      </c>
      <c r="J1297" s="81" t="s">
        <v>2833</v>
      </c>
      <c r="K1297" s="81">
        <v>230870576</v>
      </c>
      <c r="L1297" s="81">
        <v>0</v>
      </c>
      <c r="M1297" s="81">
        <v>10722974049</v>
      </c>
      <c r="N1297" s="81">
        <v>10722974049</v>
      </c>
      <c r="O1297" s="81">
        <v>10492103473</v>
      </c>
      <c r="P1297" s="81">
        <v>10722974049</v>
      </c>
      <c r="Q1297" s="81">
        <v>10492103473</v>
      </c>
      <c r="R1297" s="81">
        <v>10722974049</v>
      </c>
      <c r="S1297" s="81">
        <v>10492103473</v>
      </c>
    </row>
    <row r="1298" spans="1:19" x14ac:dyDescent="0.35">
      <c r="A1298" s="81" t="s">
        <v>1312</v>
      </c>
      <c r="B1298" s="81">
        <v>212</v>
      </c>
      <c r="C1298" s="81" t="s">
        <v>1774</v>
      </c>
      <c r="D1298" s="81" t="s">
        <v>6599</v>
      </c>
      <c r="E1298" s="81" t="s">
        <v>2714</v>
      </c>
      <c r="F1298" s="81">
        <v>2502631810</v>
      </c>
      <c r="G1298" s="81">
        <v>2593974917</v>
      </c>
      <c r="H1298" s="81">
        <v>2502631810</v>
      </c>
      <c r="I1298" s="81" t="s">
        <v>2829</v>
      </c>
      <c r="J1298" s="81" t="s">
        <v>2833</v>
      </c>
      <c r="K1298" s="81">
        <v>59453166</v>
      </c>
      <c r="L1298" s="81">
        <v>0</v>
      </c>
      <c r="M1298" s="81">
        <v>2562084976</v>
      </c>
      <c r="N1298" s="81">
        <v>2562084976</v>
      </c>
      <c r="O1298" s="81">
        <v>2502631810</v>
      </c>
      <c r="P1298" s="81">
        <v>2562084976</v>
      </c>
      <c r="Q1298" s="81">
        <v>2502631810</v>
      </c>
      <c r="R1298" s="81">
        <v>2562084976</v>
      </c>
      <c r="S1298" s="81">
        <v>2502631810</v>
      </c>
    </row>
    <row r="1299" spans="1:19" x14ac:dyDescent="0.35">
      <c r="A1299" s="81" t="s">
        <v>1313</v>
      </c>
      <c r="B1299" s="81">
        <v>212</v>
      </c>
      <c r="C1299" s="81" t="s">
        <v>1774</v>
      </c>
      <c r="D1299" s="81" t="s">
        <v>6600</v>
      </c>
      <c r="E1299" s="81" t="s">
        <v>2715</v>
      </c>
      <c r="F1299" s="81">
        <v>1471408854</v>
      </c>
      <c r="G1299" s="81">
        <v>1543384408</v>
      </c>
      <c r="H1299" s="81">
        <v>1471408854</v>
      </c>
      <c r="I1299" s="81" t="s">
        <v>2829</v>
      </c>
      <c r="J1299" s="81" t="s">
        <v>2834</v>
      </c>
      <c r="K1299" s="81">
        <v>41264410</v>
      </c>
      <c r="L1299" s="81">
        <v>0</v>
      </c>
      <c r="M1299" s="81">
        <v>1512673264</v>
      </c>
      <c r="N1299" s="81">
        <v>1512673264</v>
      </c>
      <c r="O1299" s="81">
        <v>1471408854</v>
      </c>
      <c r="P1299" s="81">
        <v>1512673264</v>
      </c>
      <c r="Q1299" s="81">
        <v>1471408854</v>
      </c>
      <c r="R1299" s="81">
        <v>1512673264</v>
      </c>
      <c r="S1299" s="81">
        <v>1471408854</v>
      </c>
    </row>
    <row r="1300" spans="1:19" x14ac:dyDescent="0.35">
      <c r="A1300" s="81" t="s">
        <v>1314</v>
      </c>
      <c r="B1300" s="81">
        <v>212</v>
      </c>
      <c r="C1300" s="81" t="s">
        <v>1774</v>
      </c>
      <c r="D1300" s="81" t="s">
        <v>6601</v>
      </c>
      <c r="E1300" s="81" t="s">
        <v>2716</v>
      </c>
      <c r="F1300" s="81">
        <v>655470898</v>
      </c>
      <c r="G1300" s="81">
        <v>675344296</v>
      </c>
      <c r="H1300" s="81">
        <v>655470898</v>
      </c>
      <c r="I1300" s="81" t="s">
        <v>2829</v>
      </c>
      <c r="J1300" s="81" t="s">
        <v>2834</v>
      </c>
      <c r="K1300" s="81">
        <v>12315386</v>
      </c>
      <c r="L1300" s="81">
        <v>0</v>
      </c>
      <c r="M1300" s="81">
        <v>667786284</v>
      </c>
      <c r="N1300" s="81">
        <v>667786284</v>
      </c>
      <c r="O1300" s="81">
        <v>655470898</v>
      </c>
      <c r="P1300" s="81">
        <v>667786284</v>
      </c>
      <c r="Q1300" s="81">
        <v>655470898</v>
      </c>
      <c r="R1300" s="81">
        <v>667786284</v>
      </c>
      <c r="S1300" s="81">
        <v>655470898</v>
      </c>
    </row>
    <row r="1301" spans="1:19" x14ac:dyDescent="0.35">
      <c r="A1301" s="81" t="s">
        <v>1315</v>
      </c>
      <c r="B1301" s="81">
        <v>212</v>
      </c>
      <c r="C1301" s="81" t="s">
        <v>1774</v>
      </c>
      <c r="D1301" s="81" t="s">
        <v>6726</v>
      </c>
      <c r="E1301" s="81" t="s">
        <v>2374</v>
      </c>
      <c r="F1301" s="81">
        <v>112194432</v>
      </c>
      <c r="G1301" s="81">
        <v>114194925</v>
      </c>
      <c r="H1301" s="81">
        <v>112194432</v>
      </c>
      <c r="I1301" s="81" t="s">
        <v>2829</v>
      </c>
      <c r="J1301" s="81" t="s">
        <v>2833</v>
      </c>
      <c r="K1301" s="81">
        <v>4088994</v>
      </c>
      <c r="L1301" s="81">
        <v>8575854</v>
      </c>
      <c r="M1301" s="81">
        <v>116283426</v>
      </c>
      <c r="N1301" s="81">
        <v>107707572</v>
      </c>
      <c r="O1301" s="81">
        <v>103618578</v>
      </c>
      <c r="P1301" s="81">
        <v>116283426</v>
      </c>
      <c r="Q1301" s="81">
        <v>112194432</v>
      </c>
      <c r="R1301" s="81">
        <v>107707572</v>
      </c>
      <c r="S1301" s="81">
        <v>103618578</v>
      </c>
    </row>
    <row r="1302" spans="1:19" x14ac:dyDescent="0.35">
      <c r="A1302" s="81" t="s">
        <v>1316</v>
      </c>
      <c r="B1302" s="81">
        <v>213</v>
      </c>
      <c r="C1302" s="81" t="s">
        <v>1775</v>
      </c>
      <c r="D1302" s="81" t="s">
        <v>5383</v>
      </c>
      <c r="E1302" s="81" t="s">
        <v>1923</v>
      </c>
      <c r="F1302" s="81">
        <v>1110820</v>
      </c>
      <c r="G1302" s="81">
        <v>1110820</v>
      </c>
      <c r="H1302" s="81">
        <v>1110820</v>
      </c>
      <c r="I1302" s="81" t="s">
        <v>2829</v>
      </c>
      <c r="J1302" s="81" t="s">
        <v>2832</v>
      </c>
      <c r="K1302" s="81">
        <v>20000</v>
      </c>
      <c r="L1302" s="81">
        <v>0</v>
      </c>
      <c r="M1302" s="81">
        <v>1130820</v>
      </c>
      <c r="N1302" s="81">
        <v>1130820</v>
      </c>
      <c r="O1302" s="81">
        <v>1110820</v>
      </c>
      <c r="P1302" s="81">
        <v>1130820</v>
      </c>
      <c r="Q1302" s="81">
        <v>1110820</v>
      </c>
      <c r="R1302" s="81">
        <v>1130820</v>
      </c>
      <c r="S1302" s="81">
        <v>1110820</v>
      </c>
    </row>
    <row r="1303" spans="1:19" x14ac:dyDescent="0.35">
      <c r="A1303" s="81" t="s">
        <v>1317</v>
      </c>
      <c r="B1303" s="81">
        <v>213</v>
      </c>
      <c r="C1303" s="81" t="s">
        <v>1775</v>
      </c>
      <c r="D1303" s="81" t="s">
        <v>5715</v>
      </c>
      <c r="E1303" s="81" t="s">
        <v>2198</v>
      </c>
      <c r="F1303" s="81">
        <v>6291765</v>
      </c>
      <c r="G1303" s="81">
        <v>6291765</v>
      </c>
      <c r="H1303" s="81">
        <v>6291765</v>
      </c>
      <c r="I1303" s="81" t="s">
        <v>2829</v>
      </c>
      <c r="J1303" s="81" t="s">
        <v>2832</v>
      </c>
      <c r="K1303" s="81">
        <v>100000</v>
      </c>
      <c r="L1303" s="81">
        <v>0</v>
      </c>
      <c r="M1303" s="81">
        <v>6391765</v>
      </c>
      <c r="N1303" s="81">
        <v>6391765</v>
      </c>
      <c r="O1303" s="81">
        <v>6291765</v>
      </c>
      <c r="P1303" s="81">
        <v>6391765</v>
      </c>
      <c r="Q1303" s="81">
        <v>6291765</v>
      </c>
      <c r="R1303" s="81">
        <v>6391765</v>
      </c>
      <c r="S1303" s="81">
        <v>6291765</v>
      </c>
    </row>
    <row r="1304" spans="1:19" x14ac:dyDescent="0.35">
      <c r="A1304" s="81" t="s">
        <v>1318</v>
      </c>
      <c r="B1304" s="81">
        <v>213</v>
      </c>
      <c r="C1304" s="81" t="s">
        <v>1775</v>
      </c>
      <c r="D1304" s="81" t="s">
        <v>6018</v>
      </c>
      <c r="E1304" s="81" t="s">
        <v>2411</v>
      </c>
      <c r="F1304" s="81">
        <v>9532041</v>
      </c>
      <c r="G1304" s="81">
        <v>9532041</v>
      </c>
      <c r="H1304" s="81">
        <v>9532041</v>
      </c>
      <c r="I1304" s="81" t="s">
        <v>2829</v>
      </c>
      <c r="J1304" s="81" t="s">
        <v>2832</v>
      </c>
      <c r="K1304" s="81">
        <v>200000</v>
      </c>
      <c r="L1304" s="81">
        <v>0</v>
      </c>
      <c r="M1304" s="81">
        <v>9732041</v>
      </c>
      <c r="N1304" s="81">
        <v>9732041</v>
      </c>
      <c r="O1304" s="81">
        <v>9532041</v>
      </c>
      <c r="P1304" s="81">
        <v>9732041</v>
      </c>
      <c r="Q1304" s="81">
        <v>9532041</v>
      </c>
      <c r="R1304" s="81">
        <v>9732041</v>
      </c>
      <c r="S1304" s="81">
        <v>9532041</v>
      </c>
    </row>
    <row r="1305" spans="1:19" x14ac:dyDescent="0.35">
      <c r="A1305" s="81" t="s">
        <v>1319</v>
      </c>
      <c r="B1305" s="81">
        <v>213</v>
      </c>
      <c r="C1305" s="81" t="s">
        <v>1775</v>
      </c>
      <c r="D1305" s="81" t="s">
        <v>6603</v>
      </c>
      <c r="E1305" s="81" t="s">
        <v>2414</v>
      </c>
      <c r="F1305" s="81">
        <v>2511684425</v>
      </c>
      <c r="G1305" s="81">
        <v>2564932814</v>
      </c>
      <c r="H1305" s="81">
        <v>2511684425</v>
      </c>
      <c r="I1305" s="81" t="s">
        <v>2829</v>
      </c>
      <c r="J1305" s="81" t="s">
        <v>2837</v>
      </c>
      <c r="K1305" s="81">
        <v>21809492</v>
      </c>
      <c r="L1305" s="81">
        <v>56247396</v>
      </c>
      <c r="M1305" s="81">
        <v>2533493917</v>
      </c>
      <c r="N1305" s="81">
        <v>2477246521</v>
      </c>
      <c r="O1305" s="81">
        <v>2455437029</v>
      </c>
      <c r="P1305" s="81">
        <v>2533493917</v>
      </c>
      <c r="Q1305" s="81">
        <v>2511684425</v>
      </c>
      <c r="R1305" s="81">
        <v>2477246521</v>
      </c>
      <c r="S1305" s="81">
        <v>2455437029</v>
      </c>
    </row>
    <row r="1306" spans="1:19" x14ac:dyDescent="0.35">
      <c r="A1306" s="81" t="s">
        <v>1320</v>
      </c>
      <c r="B1306" s="81">
        <v>214</v>
      </c>
      <c r="C1306" s="81" t="s">
        <v>1776</v>
      </c>
      <c r="D1306" s="81" t="s">
        <v>6604</v>
      </c>
      <c r="E1306" s="81" t="s">
        <v>6886</v>
      </c>
      <c r="F1306" s="81">
        <v>1254274422</v>
      </c>
      <c r="G1306" s="81">
        <v>1503952867</v>
      </c>
      <c r="H1306" s="81">
        <v>1503952867</v>
      </c>
      <c r="I1306" s="81" t="s">
        <v>2830</v>
      </c>
      <c r="J1306" s="81" t="s">
        <v>2836</v>
      </c>
      <c r="K1306" s="81">
        <v>62159338</v>
      </c>
      <c r="L1306" s="81">
        <v>0</v>
      </c>
      <c r="M1306" s="81">
        <v>1566112205</v>
      </c>
      <c r="N1306" s="81">
        <v>1566112205</v>
      </c>
      <c r="O1306" s="81">
        <v>1503952867</v>
      </c>
      <c r="P1306" s="81">
        <v>2199279175</v>
      </c>
      <c r="Q1306" s="81">
        <v>2137119837</v>
      </c>
      <c r="R1306" s="81">
        <v>2199279175</v>
      </c>
      <c r="S1306" s="81">
        <v>2137119837</v>
      </c>
    </row>
    <row r="1307" spans="1:19" x14ac:dyDescent="0.35">
      <c r="A1307" s="81" t="s">
        <v>1321</v>
      </c>
      <c r="B1307" s="81">
        <v>214</v>
      </c>
      <c r="C1307" s="81" t="s">
        <v>1776</v>
      </c>
      <c r="D1307" s="81" t="s">
        <v>6605</v>
      </c>
      <c r="E1307" s="81" t="s">
        <v>2718</v>
      </c>
      <c r="F1307" s="81">
        <v>127357271</v>
      </c>
      <c r="G1307" s="81">
        <v>127357271</v>
      </c>
      <c r="H1307" s="81">
        <v>127357271</v>
      </c>
      <c r="I1307" s="81" t="s">
        <v>2829</v>
      </c>
      <c r="J1307" s="81" t="s">
        <v>2832</v>
      </c>
      <c r="K1307" s="81">
        <v>1167218</v>
      </c>
      <c r="L1307" s="81">
        <v>0</v>
      </c>
      <c r="M1307" s="81">
        <v>128524489</v>
      </c>
      <c r="N1307" s="81">
        <v>128524489</v>
      </c>
      <c r="O1307" s="81">
        <v>127357271</v>
      </c>
      <c r="P1307" s="81">
        <v>128524489</v>
      </c>
      <c r="Q1307" s="81">
        <v>127357271</v>
      </c>
      <c r="R1307" s="81">
        <v>128524489</v>
      </c>
      <c r="S1307" s="81">
        <v>127357271</v>
      </c>
    </row>
    <row r="1308" spans="1:19" x14ac:dyDescent="0.35">
      <c r="A1308" s="81" t="s">
        <v>1322</v>
      </c>
      <c r="B1308" s="81">
        <v>214</v>
      </c>
      <c r="C1308" s="81" t="s">
        <v>1776</v>
      </c>
      <c r="D1308" s="81" t="s">
        <v>6606</v>
      </c>
      <c r="E1308" s="81" t="s">
        <v>2719</v>
      </c>
      <c r="F1308" s="81">
        <v>523841784</v>
      </c>
      <c r="G1308" s="81">
        <v>671633101</v>
      </c>
      <c r="H1308" s="81">
        <v>671633101</v>
      </c>
      <c r="I1308" s="81" t="s">
        <v>2830</v>
      </c>
      <c r="J1308" s="81" t="s">
        <v>2836</v>
      </c>
      <c r="K1308" s="81">
        <v>36318647</v>
      </c>
      <c r="L1308" s="81">
        <v>0</v>
      </c>
      <c r="M1308" s="81">
        <v>707951748</v>
      </c>
      <c r="N1308" s="81">
        <v>707951748</v>
      </c>
      <c r="O1308" s="81">
        <v>671633101</v>
      </c>
      <c r="P1308" s="81">
        <v>945283748</v>
      </c>
      <c r="Q1308" s="81">
        <v>908965101</v>
      </c>
      <c r="R1308" s="81">
        <v>945283748</v>
      </c>
      <c r="S1308" s="81">
        <v>908965101</v>
      </c>
    </row>
    <row r="1309" spans="1:19" x14ac:dyDescent="0.35">
      <c r="A1309" s="81" t="s">
        <v>1323</v>
      </c>
      <c r="B1309" s="81">
        <v>215</v>
      </c>
      <c r="C1309" s="81" t="s">
        <v>1777</v>
      </c>
      <c r="D1309" s="81" t="s">
        <v>5682</v>
      </c>
      <c r="E1309" s="81" t="s">
        <v>2174</v>
      </c>
      <c r="F1309" s="81">
        <v>8848160</v>
      </c>
      <c r="G1309" s="81">
        <v>8848160</v>
      </c>
      <c r="H1309" s="81">
        <v>8848160</v>
      </c>
      <c r="I1309" s="81" t="s">
        <v>2829</v>
      </c>
      <c r="J1309" s="81" t="s">
        <v>2833</v>
      </c>
      <c r="K1309" s="81">
        <v>120000</v>
      </c>
      <c r="L1309" s="81">
        <v>0</v>
      </c>
      <c r="M1309" s="81">
        <v>8968160</v>
      </c>
      <c r="N1309" s="81">
        <v>8968160</v>
      </c>
      <c r="O1309" s="81">
        <v>8848160</v>
      </c>
      <c r="P1309" s="81">
        <v>8968160</v>
      </c>
      <c r="Q1309" s="81">
        <v>8848160</v>
      </c>
      <c r="R1309" s="81">
        <v>8968160</v>
      </c>
      <c r="S1309" s="81">
        <v>8848160</v>
      </c>
    </row>
    <row r="1310" spans="1:19" x14ac:dyDescent="0.35">
      <c r="A1310" s="81" t="s">
        <v>1324</v>
      </c>
      <c r="B1310" s="81">
        <v>215</v>
      </c>
      <c r="C1310" s="81" t="s">
        <v>1777</v>
      </c>
      <c r="D1310" s="81" t="s">
        <v>6574</v>
      </c>
      <c r="E1310" s="81" t="s">
        <v>2707</v>
      </c>
      <c r="F1310" s="81">
        <v>1439647</v>
      </c>
      <c r="G1310" s="81">
        <v>1439647</v>
      </c>
      <c r="H1310" s="81">
        <v>1439647</v>
      </c>
      <c r="I1310" s="81" t="s">
        <v>2829</v>
      </c>
      <c r="J1310" s="81" t="s">
        <v>2833</v>
      </c>
      <c r="K1310" s="81">
        <v>0</v>
      </c>
      <c r="L1310" s="81">
        <v>0</v>
      </c>
      <c r="M1310" s="81">
        <v>1439647</v>
      </c>
      <c r="N1310" s="81">
        <v>1439647</v>
      </c>
      <c r="O1310" s="81">
        <v>1439647</v>
      </c>
      <c r="P1310" s="81">
        <v>1439647</v>
      </c>
      <c r="Q1310" s="81">
        <v>1439647</v>
      </c>
      <c r="R1310" s="81">
        <v>1439647</v>
      </c>
      <c r="S1310" s="81">
        <v>1439647</v>
      </c>
    </row>
    <row r="1311" spans="1:19" x14ac:dyDescent="0.35">
      <c r="A1311" s="81" t="s">
        <v>1325</v>
      </c>
      <c r="B1311" s="81">
        <v>215</v>
      </c>
      <c r="C1311" s="81" t="s">
        <v>1777</v>
      </c>
      <c r="D1311" s="81" t="s">
        <v>6577</v>
      </c>
      <c r="E1311" s="81" t="s">
        <v>1989</v>
      </c>
      <c r="F1311" s="81">
        <v>5022115</v>
      </c>
      <c r="G1311" s="81">
        <v>4368835</v>
      </c>
      <c r="H1311" s="81">
        <v>5022115</v>
      </c>
      <c r="I1311" s="81" t="s">
        <v>2829</v>
      </c>
      <c r="J1311" s="81" t="s">
        <v>2835</v>
      </c>
      <c r="K1311" s="81">
        <v>100000</v>
      </c>
      <c r="L1311" s="81">
        <v>0</v>
      </c>
      <c r="M1311" s="81">
        <v>5122115</v>
      </c>
      <c r="N1311" s="81">
        <v>5122115</v>
      </c>
      <c r="O1311" s="81">
        <v>5022115</v>
      </c>
      <c r="P1311" s="81">
        <v>5122115</v>
      </c>
      <c r="Q1311" s="81">
        <v>5022115</v>
      </c>
      <c r="R1311" s="81">
        <v>5122115</v>
      </c>
      <c r="S1311" s="81">
        <v>5022115</v>
      </c>
    </row>
    <row r="1312" spans="1:19" x14ac:dyDescent="0.35">
      <c r="A1312" s="81" t="s">
        <v>1326</v>
      </c>
      <c r="B1312" s="81">
        <v>215</v>
      </c>
      <c r="C1312" s="81" t="s">
        <v>1777</v>
      </c>
      <c r="D1312" s="81" t="s">
        <v>6607</v>
      </c>
      <c r="E1312" s="81" t="s">
        <v>2720</v>
      </c>
      <c r="F1312" s="81">
        <v>511401252</v>
      </c>
      <c r="G1312" s="81">
        <v>541013389</v>
      </c>
      <c r="H1312" s="81">
        <v>541013389</v>
      </c>
      <c r="I1312" s="81" t="s">
        <v>2830</v>
      </c>
      <c r="J1312" s="81" t="s">
        <v>2836</v>
      </c>
      <c r="K1312" s="81">
        <v>20869721</v>
      </c>
      <c r="L1312" s="81">
        <v>0</v>
      </c>
      <c r="M1312" s="81">
        <v>561883110</v>
      </c>
      <c r="N1312" s="81">
        <v>561883110</v>
      </c>
      <c r="O1312" s="81">
        <v>541013389</v>
      </c>
      <c r="P1312" s="81">
        <v>561883110</v>
      </c>
      <c r="Q1312" s="81">
        <v>541013389</v>
      </c>
      <c r="R1312" s="81">
        <v>561883110</v>
      </c>
      <c r="S1312" s="81">
        <v>541013389</v>
      </c>
    </row>
    <row r="1313" spans="1:19" x14ac:dyDescent="0.35">
      <c r="A1313" s="81" t="s">
        <v>1327</v>
      </c>
      <c r="B1313" s="81">
        <v>215</v>
      </c>
      <c r="C1313" s="81" t="s">
        <v>1777</v>
      </c>
      <c r="D1313" s="81" t="s">
        <v>6656</v>
      </c>
      <c r="E1313" s="81" t="s">
        <v>2721</v>
      </c>
      <c r="F1313" s="81">
        <v>5329394</v>
      </c>
      <c r="G1313" s="81">
        <v>4952754</v>
      </c>
      <c r="H1313" s="81">
        <v>5329394</v>
      </c>
      <c r="I1313" s="81" t="s">
        <v>2829</v>
      </c>
      <c r="J1313" s="81" t="s">
        <v>2835</v>
      </c>
      <c r="K1313" s="81">
        <v>100000</v>
      </c>
      <c r="L1313" s="81">
        <v>0</v>
      </c>
      <c r="M1313" s="81">
        <v>5429394</v>
      </c>
      <c r="N1313" s="81">
        <v>5429394</v>
      </c>
      <c r="O1313" s="81">
        <v>5329394</v>
      </c>
      <c r="P1313" s="81">
        <v>5429394</v>
      </c>
      <c r="Q1313" s="81">
        <v>5329394</v>
      </c>
      <c r="R1313" s="81">
        <v>5429394</v>
      </c>
      <c r="S1313" s="81">
        <v>5329394</v>
      </c>
    </row>
    <row r="1314" spans="1:19" x14ac:dyDescent="0.35">
      <c r="A1314" s="81" t="s">
        <v>1328</v>
      </c>
      <c r="B1314" s="81">
        <v>215</v>
      </c>
      <c r="C1314" s="81" t="s">
        <v>1777</v>
      </c>
      <c r="D1314" s="81" t="s">
        <v>6827</v>
      </c>
      <c r="E1314" s="81" t="s">
        <v>2722</v>
      </c>
      <c r="F1314" s="81">
        <v>791537</v>
      </c>
      <c r="G1314" s="81">
        <v>791537</v>
      </c>
      <c r="H1314" s="81">
        <v>791537</v>
      </c>
      <c r="I1314" s="81" t="s">
        <v>2829</v>
      </c>
      <c r="J1314" s="81" t="s">
        <v>2833</v>
      </c>
      <c r="K1314" s="81">
        <v>10000</v>
      </c>
      <c r="L1314" s="81">
        <v>0</v>
      </c>
      <c r="M1314" s="81">
        <v>801537</v>
      </c>
      <c r="N1314" s="81">
        <v>801537</v>
      </c>
      <c r="O1314" s="81">
        <v>791537</v>
      </c>
      <c r="P1314" s="81">
        <v>801537</v>
      </c>
      <c r="Q1314" s="81">
        <v>791537</v>
      </c>
      <c r="R1314" s="81">
        <v>801537</v>
      </c>
      <c r="S1314" s="81">
        <v>791537</v>
      </c>
    </row>
    <row r="1315" spans="1:19" x14ac:dyDescent="0.35">
      <c r="A1315" s="81" t="s">
        <v>1329</v>
      </c>
      <c r="B1315" s="81">
        <v>216</v>
      </c>
      <c r="C1315" s="81" t="s">
        <v>1778</v>
      </c>
      <c r="D1315" s="81" t="s">
        <v>6608</v>
      </c>
      <c r="E1315" s="81" t="s">
        <v>2723</v>
      </c>
      <c r="F1315" s="81">
        <v>781663003</v>
      </c>
      <c r="G1315" s="81">
        <v>790726757</v>
      </c>
      <c r="H1315" s="81">
        <v>781663003</v>
      </c>
      <c r="I1315" s="81" t="s">
        <v>2829</v>
      </c>
      <c r="J1315" s="81" t="s">
        <v>2833</v>
      </c>
      <c r="K1315" s="81">
        <v>2268930</v>
      </c>
      <c r="L1315" s="81">
        <v>0</v>
      </c>
      <c r="M1315" s="81">
        <v>783931933</v>
      </c>
      <c r="N1315" s="81">
        <v>783931933</v>
      </c>
      <c r="O1315" s="81">
        <v>781663003</v>
      </c>
      <c r="P1315" s="81">
        <v>864884543</v>
      </c>
      <c r="Q1315" s="81">
        <v>862615613</v>
      </c>
      <c r="R1315" s="81">
        <v>864884543</v>
      </c>
      <c r="S1315" s="81">
        <v>862615613</v>
      </c>
    </row>
    <row r="1316" spans="1:19" x14ac:dyDescent="0.35">
      <c r="A1316" s="81" t="s">
        <v>1330</v>
      </c>
      <c r="B1316" s="81">
        <v>217</v>
      </c>
      <c r="C1316" s="81" t="s">
        <v>1779</v>
      </c>
      <c r="D1316" s="81" t="s">
        <v>5755</v>
      </c>
      <c r="E1316" s="81" t="s">
        <v>2229</v>
      </c>
      <c r="F1316" s="81">
        <v>16203665</v>
      </c>
      <c r="G1316" s="81">
        <v>16203665</v>
      </c>
      <c r="H1316" s="81">
        <v>16203665</v>
      </c>
      <c r="I1316" s="81" t="s">
        <v>2829</v>
      </c>
      <c r="J1316" s="81" t="s">
        <v>2832</v>
      </c>
      <c r="K1316" s="81">
        <v>70000</v>
      </c>
      <c r="L1316" s="81">
        <v>0</v>
      </c>
      <c r="M1316" s="81">
        <v>16273665</v>
      </c>
      <c r="N1316" s="81">
        <v>16273665</v>
      </c>
      <c r="O1316" s="81">
        <v>16203665</v>
      </c>
      <c r="P1316" s="81">
        <v>53212475</v>
      </c>
      <c r="Q1316" s="81">
        <v>53142475</v>
      </c>
      <c r="R1316" s="81">
        <v>53212475</v>
      </c>
      <c r="S1316" s="81">
        <v>53142475</v>
      </c>
    </row>
    <row r="1317" spans="1:19" x14ac:dyDescent="0.35">
      <c r="A1317" s="81" t="s">
        <v>1331</v>
      </c>
      <c r="B1317" s="81">
        <v>217</v>
      </c>
      <c r="C1317" s="81" t="s">
        <v>1779</v>
      </c>
      <c r="D1317" s="81" t="s">
        <v>5946</v>
      </c>
      <c r="E1317" s="81" t="s">
        <v>2357</v>
      </c>
      <c r="F1317" s="81">
        <v>5415126</v>
      </c>
      <c r="G1317" s="81">
        <v>5415126</v>
      </c>
      <c r="H1317" s="81">
        <v>5415126</v>
      </c>
      <c r="I1317" s="81" t="s">
        <v>2829</v>
      </c>
      <c r="J1317" s="81" t="s">
        <v>2832</v>
      </c>
      <c r="K1317" s="81">
        <v>0</v>
      </c>
      <c r="L1317" s="81">
        <v>0</v>
      </c>
      <c r="M1317" s="81">
        <v>5415126</v>
      </c>
      <c r="N1317" s="81">
        <v>5415126</v>
      </c>
      <c r="O1317" s="81">
        <v>5415126</v>
      </c>
      <c r="P1317" s="81">
        <v>5415126</v>
      </c>
      <c r="Q1317" s="81">
        <v>5415126</v>
      </c>
      <c r="R1317" s="81">
        <v>5415126</v>
      </c>
      <c r="S1317" s="81">
        <v>5415126</v>
      </c>
    </row>
    <row r="1318" spans="1:19" x14ac:dyDescent="0.35">
      <c r="A1318" s="81" t="s">
        <v>1332</v>
      </c>
      <c r="B1318" s="81">
        <v>217</v>
      </c>
      <c r="C1318" s="81" t="s">
        <v>1779</v>
      </c>
      <c r="D1318" s="81" t="s">
        <v>5948</v>
      </c>
      <c r="E1318" s="81" t="s">
        <v>2358</v>
      </c>
      <c r="F1318" s="81">
        <v>2319479</v>
      </c>
      <c r="G1318" s="81">
        <v>2319479</v>
      </c>
      <c r="H1318" s="81">
        <v>2319479</v>
      </c>
      <c r="I1318" s="81" t="s">
        <v>2829</v>
      </c>
      <c r="J1318" s="81" t="s">
        <v>2832</v>
      </c>
      <c r="K1318" s="81">
        <v>10000</v>
      </c>
      <c r="L1318" s="81">
        <v>5210</v>
      </c>
      <c r="M1318" s="81">
        <v>2329479</v>
      </c>
      <c r="N1318" s="81">
        <v>2324269</v>
      </c>
      <c r="O1318" s="81">
        <v>2314269</v>
      </c>
      <c r="P1318" s="81">
        <v>2329479</v>
      </c>
      <c r="Q1318" s="81">
        <v>2319479</v>
      </c>
      <c r="R1318" s="81">
        <v>2324269</v>
      </c>
      <c r="S1318" s="81">
        <v>2314269</v>
      </c>
    </row>
    <row r="1319" spans="1:19" x14ac:dyDescent="0.35">
      <c r="A1319" s="81" t="s">
        <v>1333</v>
      </c>
      <c r="B1319" s="81">
        <v>217</v>
      </c>
      <c r="C1319" s="81" t="s">
        <v>1779</v>
      </c>
      <c r="D1319" s="81" t="s">
        <v>6124</v>
      </c>
      <c r="E1319" s="81" t="s">
        <v>2230</v>
      </c>
      <c r="F1319" s="81">
        <v>10744051</v>
      </c>
      <c r="G1319" s="81">
        <v>10709706</v>
      </c>
      <c r="H1319" s="81">
        <v>10744051</v>
      </c>
      <c r="I1319" s="81" t="s">
        <v>2829</v>
      </c>
      <c r="J1319" s="81" t="s">
        <v>2835</v>
      </c>
      <c r="K1319" s="81">
        <v>5740</v>
      </c>
      <c r="L1319" s="81">
        <v>0</v>
      </c>
      <c r="M1319" s="81">
        <v>10749791</v>
      </c>
      <c r="N1319" s="81">
        <v>10749791</v>
      </c>
      <c r="O1319" s="81">
        <v>10744051</v>
      </c>
      <c r="P1319" s="81">
        <v>10749791</v>
      </c>
      <c r="Q1319" s="81">
        <v>10744051</v>
      </c>
      <c r="R1319" s="81">
        <v>10749791</v>
      </c>
      <c r="S1319" s="81">
        <v>10744051</v>
      </c>
    </row>
    <row r="1320" spans="1:19" x14ac:dyDescent="0.35">
      <c r="A1320" s="81" t="s">
        <v>1334</v>
      </c>
      <c r="B1320" s="81">
        <v>217</v>
      </c>
      <c r="C1320" s="81" t="s">
        <v>1779</v>
      </c>
      <c r="D1320" s="81" t="s">
        <v>6609</v>
      </c>
      <c r="E1320" s="81" t="s">
        <v>2724</v>
      </c>
      <c r="F1320" s="81">
        <v>169859015</v>
      </c>
      <c r="G1320" s="81">
        <v>169859015</v>
      </c>
      <c r="H1320" s="81">
        <v>169859015</v>
      </c>
      <c r="I1320" s="81" t="s">
        <v>2829</v>
      </c>
      <c r="J1320" s="81" t="s">
        <v>2832</v>
      </c>
      <c r="K1320" s="81">
        <v>2944380</v>
      </c>
      <c r="L1320" s="81">
        <v>0</v>
      </c>
      <c r="M1320" s="81">
        <v>172803395</v>
      </c>
      <c r="N1320" s="81">
        <v>172803395</v>
      </c>
      <c r="O1320" s="81">
        <v>169859015</v>
      </c>
      <c r="P1320" s="81">
        <v>172803395</v>
      </c>
      <c r="Q1320" s="81">
        <v>169859015</v>
      </c>
      <c r="R1320" s="81">
        <v>172803395</v>
      </c>
      <c r="S1320" s="81">
        <v>169859015</v>
      </c>
    </row>
    <row r="1321" spans="1:19" x14ac:dyDescent="0.35">
      <c r="A1321" s="81" t="s">
        <v>1335</v>
      </c>
      <c r="B1321" s="81">
        <v>218</v>
      </c>
      <c r="C1321" s="81" t="s">
        <v>1780</v>
      </c>
      <c r="D1321" s="81" t="s">
        <v>6610</v>
      </c>
      <c r="E1321" s="81" t="s">
        <v>2725</v>
      </c>
      <c r="F1321" s="81">
        <v>638508154</v>
      </c>
      <c r="G1321" s="81">
        <v>638508154</v>
      </c>
      <c r="H1321" s="81">
        <v>638508154</v>
      </c>
      <c r="I1321" s="81" t="s">
        <v>2829</v>
      </c>
      <c r="J1321" s="81" t="s">
        <v>2832</v>
      </c>
      <c r="K1321" s="81">
        <v>7889773</v>
      </c>
      <c r="L1321" s="81">
        <v>9658303</v>
      </c>
      <c r="M1321" s="81">
        <v>646397927</v>
      </c>
      <c r="N1321" s="81">
        <v>636739624</v>
      </c>
      <c r="O1321" s="81">
        <v>628849851</v>
      </c>
      <c r="P1321" s="81">
        <v>646397927</v>
      </c>
      <c r="Q1321" s="81">
        <v>638508154</v>
      </c>
      <c r="R1321" s="81">
        <v>636739624</v>
      </c>
      <c r="S1321" s="81">
        <v>628849851</v>
      </c>
    </row>
    <row r="1322" spans="1:19" x14ac:dyDescent="0.35">
      <c r="A1322" s="81" t="s">
        <v>1336</v>
      </c>
      <c r="B1322" s="81">
        <v>219</v>
      </c>
      <c r="C1322" s="81" t="s">
        <v>1781</v>
      </c>
      <c r="D1322" s="81" t="s">
        <v>6614</v>
      </c>
      <c r="E1322" s="81" t="s">
        <v>1849</v>
      </c>
      <c r="F1322" s="81">
        <v>62102247</v>
      </c>
      <c r="G1322" s="81">
        <v>65896630</v>
      </c>
      <c r="H1322" s="81">
        <v>62102247</v>
      </c>
      <c r="I1322" s="81" t="s">
        <v>2829</v>
      </c>
      <c r="J1322" s="81" t="s">
        <v>2833</v>
      </c>
      <c r="K1322" s="81">
        <v>1070998</v>
      </c>
      <c r="L1322" s="81">
        <v>0</v>
      </c>
      <c r="M1322" s="81">
        <v>63173245</v>
      </c>
      <c r="N1322" s="81">
        <v>63173245</v>
      </c>
      <c r="O1322" s="81">
        <v>62102247</v>
      </c>
      <c r="P1322" s="81">
        <v>63173245</v>
      </c>
      <c r="Q1322" s="81">
        <v>62102247</v>
      </c>
      <c r="R1322" s="81">
        <v>63173245</v>
      </c>
      <c r="S1322" s="81">
        <v>62102247</v>
      </c>
    </row>
    <row r="1323" spans="1:19" x14ac:dyDescent="0.35">
      <c r="A1323" s="81" t="s">
        <v>1337</v>
      </c>
      <c r="B1323" s="81">
        <v>219</v>
      </c>
      <c r="C1323" s="81" t="s">
        <v>1781</v>
      </c>
      <c r="D1323" s="81" t="s">
        <v>6615</v>
      </c>
      <c r="E1323" s="81" t="s">
        <v>2726</v>
      </c>
      <c r="F1323" s="81">
        <v>218543425</v>
      </c>
      <c r="G1323" s="81">
        <v>219574019</v>
      </c>
      <c r="H1323" s="81">
        <v>218543425</v>
      </c>
      <c r="I1323" s="81" t="s">
        <v>2829</v>
      </c>
      <c r="J1323" s="81" t="s">
        <v>2833</v>
      </c>
      <c r="K1323" s="81">
        <v>8212259</v>
      </c>
      <c r="L1323" s="81">
        <v>0</v>
      </c>
      <c r="M1323" s="81">
        <v>226755684</v>
      </c>
      <c r="N1323" s="81">
        <v>226755684</v>
      </c>
      <c r="O1323" s="81">
        <v>218543425</v>
      </c>
      <c r="P1323" s="81">
        <v>226755684</v>
      </c>
      <c r="Q1323" s="81">
        <v>218543425</v>
      </c>
      <c r="R1323" s="81">
        <v>226755684</v>
      </c>
      <c r="S1323" s="81">
        <v>218543425</v>
      </c>
    </row>
    <row r="1324" spans="1:19" x14ac:dyDescent="0.35">
      <c r="A1324" s="81" t="s">
        <v>1338</v>
      </c>
      <c r="B1324" s="81">
        <v>219</v>
      </c>
      <c r="C1324" s="81" t="s">
        <v>1781</v>
      </c>
      <c r="D1324" s="81" t="s">
        <v>6616</v>
      </c>
      <c r="E1324" s="81" t="s">
        <v>2727</v>
      </c>
      <c r="F1324" s="81">
        <v>118758412</v>
      </c>
      <c r="G1324" s="81">
        <v>118872789</v>
      </c>
      <c r="H1324" s="81">
        <v>118758412</v>
      </c>
      <c r="I1324" s="81" t="s">
        <v>2829</v>
      </c>
      <c r="J1324" s="81" t="s">
        <v>2833</v>
      </c>
      <c r="K1324" s="81">
        <v>1669956</v>
      </c>
      <c r="L1324" s="81">
        <v>0</v>
      </c>
      <c r="M1324" s="81">
        <v>120428368</v>
      </c>
      <c r="N1324" s="81">
        <v>120428368</v>
      </c>
      <c r="O1324" s="81">
        <v>118758412</v>
      </c>
      <c r="P1324" s="81">
        <v>120428368</v>
      </c>
      <c r="Q1324" s="81">
        <v>118758412</v>
      </c>
      <c r="R1324" s="81">
        <v>120428368</v>
      </c>
      <c r="S1324" s="81">
        <v>118758412</v>
      </c>
    </row>
    <row r="1325" spans="1:19" x14ac:dyDescent="0.35">
      <c r="A1325" s="81" t="s">
        <v>1339</v>
      </c>
      <c r="B1325" s="81">
        <v>220</v>
      </c>
      <c r="C1325" s="81" t="s">
        <v>1782</v>
      </c>
      <c r="D1325" s="81" t="s">
        <v>5636</v>
      </c>
      <c r="E1325" s="81" t="s">
        <v>2150</v>
      </c>
      <c r="F1325" s="81">
        <v>371921536</v>
      </c>
      <c r="G1325" s="81">
        <v>371921536</v>
      </c>
      <c r="H1325" s="81">
        <v>371921536</v>
      </c>
      <c r="I1325" s="81" t="s">
        <v>2829</v>
      </c>
      <c r="J1325" s="81" t="s">
        <v>2833</v>
      </c>
      <c r="K1325" s="81">
        <v>1586770</v>
      </c>
      <c r="L1325" s="81">
        <v>0</v>
      </c>
      <c r="M1325" s="81">
        <v>373508306</v>
      </c>
      <c r="N1325" s="81">
        <v>373508306</v>
      </c>
      <c r="O1325" s="81">
        <v>371921536</v>
      </c>
      <c r="P1325" s="81">
        <v>373508306</v>
      </c>
      <c r="Q1325" s="81">
        <v>371921536</v>
      </c>
      <c r="R1325" s="81">
        <v>373508306</v>
      </c>
      <c r="S1325" s="81">
        <v>371921536</v>
      </c>
    </row>
    <row r="1326" spans="1:19" x14ac:dyDescent="0.35">
      <c r="A1326" s="81" t="s">
        <v>1340</v>
      </c>
      <c r="B1326" s="81">
        <v>220</v>
      </c>
      <c r="C1326" s="81" t="s">
        <v>1782</v>
      </c>
      <c r="D1326" s="81" t="s">
        <v>5647</v>
      </c>
      <c r="E1326" s="81" t="s">
        <v>2156</v>
      </c>
      <c r="F1326" s="81">
        <v>11504665013</v>
      </c>
      <c r="G1326" s="81">
        <v>12041145617</v>
      </c>
      <c r="H1326" s="81">
        <v>11504665013</v>
      </c>
      <c r="I1326" s="81" t="s">
        <v>2829</v>
      </c>
      <c r="J1326" s="81" t="s">
        <v>2833</v>
      </c>
      <c r="K1326" s="81">
        <v>129154803</v>
      </c>
      <c r="L1326" s="81">
        <v>0</v>
      </c>
      <c r="M1326" s="81">
        <v>11633819816</v>
      </c>
      <c r="N1326" s="81">
        <v>11633819816</v>
      </c>
      <c r="O1326" s="81">
        <v>11504665013</v>
      </c>
      <c r="P1326" s="81">
        <v>11633819816</v>
      </c>
      <c r="Q1326" s="81">
        <v>11504665013</v>
      </c>
      <c r="R1326" s="81">
        <v>11633819816</v>
      </c>
      <c r="S1326" s="81">
        <v>11504665013</v>
      </c>
    </row>
    <row r="1327" spans="1:19" x14ac:dyDescent="0.35">
      <c r="A1327" s="81" t="s">
        <v>1341</v>
      </c>
      <c r="B1327" s="81">
        <v>220</v>
      </c>
      <c r="C1327" s="81" t="s">
        <v>1782</v>
      </c>
      <c r="D1327" s="81" t="s">
        <v>6109</v>
      </c>
      <c r="E1327" s="81" t="s">
        <v>2475</v>
      </c>
      <c r="F1327" s="81">
        <v>1918990078</v>
      </c>
      <c r="G1327" s="81">
        <v>1999926508</v>
      </c>
      <c r="H1327" s="81">
        <v>1918990078</v>
      </c>
      <c r="I1327" s="81" t="s">
        <v>2829</v>
      </c>
      <c r="J1327" s="81" t="s">
        <v>2833</v>
      </c>
      <c r="K1327" s="81">
        <v>46893465</v>
      </c>
      <c r="L1327" s="81">
        <v>0</v>
      </c>
      <c r="M1327" s="81">
        <v>1965883543</v>
      </c>
      <c r="N1327" s="81">
        <v>1965883543</v>
      </c>
      <c r="O1327" s="81">
        <v>1918990078</v>
      </c>
      <c r="P1327" s="81">
        <v>1965883543</v>
      </c>
      <c r="Q1327" s="81">
        <v>1918990078</v>
      </c>
      <c r="R1327" s="81">
        <v>1965883543</v>
      </c>
      <c r="S1327" s="81">
        <v>1918990078</v>
      </c>
    </row>
    <row r="1328" spans="1:19" x14ac:dyDescent="0.35">
      <c r="A1328" s="81" t="s">
        <v>1342</v>
      </c>
      <c r="B1328" s="81">
        <v>220</v>
      </c>
      <c r="C1328" s="81" t="s">
        <v>1782</v>
      </c>
      <c r="D1328" s="81" t="s">
        <v>6120</v>
      </c>
      <c r="E1328" s="81" t="s">
        <v>2413</v>
      </c>
      <c r="F1328" s="81">
        <v>83042975</v>
      </c>
      <c r="G1328" s="81">
        <v>83860070</v>
      </c>
      <c r="H1328" s="81">
        <v>83042975</v>
      </c>
      <c r="I1328" s="81" t="s">
        <v>2829</v>
      </c>
      <c r="J1328" s="81" t="s">
        <v>2833</v>
      </c>
      <c r="K1328" s="81">
        <v>1997500</v>
      </c>
      <c r="L1328" s="81">
        <v>0</v>
      </c>
      <c r="M1328" s="81">
        <v>85040475</v>
      </c>
      <c r="N1328" s="81">
        <v>85040475</v>
      </c>
      <c r="O1328" s="81">
        <v>83042975</v>
      </c>
      <c r="P1328" s="81">
        <v>85040475</v>
      </c>
      <c r="Q1328" s="81">
        <v>83042975</v>
      </c>
      <c r="R1328" s="81">
        <v>85040475</v>
      </c>
      <c r="S1328" s="81">
        <v>83042975</v>
      </c>
    </row>
    <row r="1329" spans="1:19" x14ac:dyDescent="0.35">
      <c r="A1329" s="81" t="s">
        <v>1343</v>
      </c>
      <c r="B1329" s="81">
        <v>220</v>
      </c>
      <c r="C1329" s="81" t="s">
        <v>1782</v>
      </c>
      <c r="D1329" s="81" t="s">
        <v>6467</v>
      </c>
      <c r="E1329" s="81" t="s">
        <v>2643</v>
      </c>
      <c r="F1329" s="81">
        <v>370365617</v>
      </c>
      <c r="G1329" s="81">
        <v>370365617</v>
      </c>
      <c r="H1329" s="81">
        <v>370365617</v>
      </c>
      <c r="I1329" s="81" t="s">
        <v>2829</v>
      </c>
      <c r="J1329" s="81" t="s">
        <v>2833</v>
      </c>
      <c r="K1329" s="81">
        <v>5292215</v>
      </c>
      <c r="L1329" s="81">
        <v>0</v>
      </c>
      <c r="M1329" s="81">
        <v>375657832</v>
      </c>
      <c r="N1329" s="81">
        <v>375657832</v>
      </c>
      <c r="O1329" s="81">
        <v>370365617</v>
      </c>
      <c r="P1329" s="81">
        <v>375657832</v>
      </c>
      <c r="Q1329" s="81">
        <v>370365617</v>
      </c>
      <c r="R1329" s="81">
        <v>375657832</v>
      </c>
      <c r="S1329" s="81">
        <v>370365617</v>
      </c>
    </row>
    <row r="1330" spans="1:19" x14ac:dyDescent="0.35">
      <c r="A1330" s="81" t="s">
        <v>1344</v>
      </c>
      <c r="B1330" s="81">
        <v>220</v>
      </c>
      <c r="C1330" s="81" t="s">
        <v>1782</v>
      </c>
      <c r="D1330" s="81" t="s">
        <v>6617</v>
      </c>
      <c r="E1330" s="81" t="s">
        <v>2728</v>
      </c>
      <c r="F1330" s="81">
        <v>33624787450</v>
      </c>
      <c r="G1330" s="81">
        <v>35178644438</v>
      </c>
      <c r="H1330" s="81">
        <v>33624787450</v>
      </c>
      <c r="I1330" s="81" t="s">
        <v>2829</v>
      </c>
      <c r="J1330" s="81" t="s">
        <v>2833</v>
      </c>
      <c r="K1330" s="81">
        <v>550239911</v>
      </c>
      <c r="L1330" s="81">
        <v>0</v>
      </c>
      <c r="M1330" s="81">
        <v>34175027361</v>
      </c>
      <c r="N1330" s="81">
        <v>34175027361</v>
      </c>
      <c r="O1330" s="81">
        <v>33624787450</v>
      </c>
      <c r="P1330" s="81">
        <v>34175027361</v>
      </c>
      <c r="Q1330" s="81">
        <v>33624787450</v>
      </c>
      <c r="R1330" s="81">
        <v>34175027361</v>
      </c>
      <c r="S1330" s="81">
        <v>33624787450</v>
      </c>
    </row>
    <row r="1331" spans="1:19" x14ac:dyDescent="0.35">
      <c r="A1331" s="81" t="s">
        <v>1345</v>
      </c>
      <c r="B1331" s="81">
        <v>220</v>
      </c>
      <c r="C1331" s="81" t="s">
        <v>1782</v>
      </c>
      <c r="D1331" s="81" t="s">
        <v>6618</v>
      </c>
      <c r="E1331" s="81" t="s">
        <v>2729</v>
      </c>
      <c r="F1331" s="81">
        <v>12220432396</v>
      </c>
      <c r="G1331" s="81">
        <v>12814520864</v>
      </c>
      <c r="H1331" s="81">
        <v>12220432396</v>
      </c>
      <c r="I1331" s="81" t="s">
        <v>2829</v>
      </c>
      <c r="J1331" s="81" t="s">
        <v>2833</v>
      </c>
      <c r="K1331" s="81">
        <v>270914745</v>
      </c>
      <c r="L1331" s="81">
        <v>0</v>
      </c>
      <c r="M1331" s="81">
        <v>12491347141</v>
      </c>
      <c r="N1331" s="81">
        <v>12491347141</v>
      </c>
      <c r="O1331" s="81">
        <v>12220432396</v>
      </c>
      <c r="P1331" s="81">
        <v>12491347141</v>
      </c>
      <c r="Q1331" s="81">
        <v>12220432396</v>
      </c>
      <c r="R1331" s="81">
        <v>12491347141</v>
      </c>
      <c r="S1331" s="81">
        <v>12220432396</v>
      </c>
    </row>
    <row r="1332" spans="1:19" x14ac:dyDescent="0.35">
      <c r="A1332" s="81" t="s">
        <v>1346</v>
      </c>
      <c r="B1332" s="81">
        <v>220</v>
      </c>
      <c r="C1332" s="81" t="s">
        <v>1782</v>
      </c>
      <c r="D1332" s="81" t="s">
        <v>6619</v>
      </c>
      <c r="E1332" s="81" t="s">
        <v>2730</v>
      </c>
      <c r="F1332" s="81">
        <v>1800110437</v>
      </c>
      <c r="G1332" s="81">
        <v>1862112417</v>
      </c>
      <c r="H1332" s="81">
        <v>1800110437</v>
      </c>
      <c r="I1332" s="81" t="s">
        <v>2829</v>
      </c>
      <c r="J1332" s="81" t="s">
        <v>2833</v>
      </c>
      <c r="K1332" s="81">
        <v>40124967</v>
      </c>
      <c r="L1332" s="81">
        <v>0</v>
      </c>
      <c r="M1332" s="81">
        <v>1840235404</v>
      </c>
      <c r="N1332" s="81">
        <v>1840235404</v>
      </c>
      <c r="O1332" s="81">
        <v>1800110437</v>
      </c>
      <c r="P1332" s="81">
        <v>1840235404</v>
      </c>
      <c r="Q1332" s="81">
        <v>1800110437</v>
      </c>
      <c r="R1332" s="81">
        <v>1840235404</v>
      </c>
      <c r="S1332" s="81">
        <v>1800110437</v>
      </c>
    </row>
    <row r="1333" spans="1:19" x14ac:dyDescent="0.35">
      <c r="A1333" s="81" t="s">
        <v>1347</v>
      </c>
      <c r="B1333" s="81">
        <v>220</v>
      </c>
      <c r="C1333" s="81" t="s">
        <v>1782</v>
      </c>
      <c r="D1333" s="81" t="s">
        <v>6620</v>
      </c>
      <c r="E1333" s="81" t="s">
        <v>2731</v>
      </c>
      <c r="F1333" s="81">
        <v>44421289326</v>
      </c>
      <c r="G1333" s="81">
        <v>46516482366</v>
      </c>
      <c r="H1333" s="81">
        <v>44421289326</v>
      </c>
      <c r="I1333" s="81" t="s">
        <v>2829</v>
      </c>
      <c r="J1333" s="81" t="s">
        <v>2833</v>
      </c>
      <c r="K1333" s="81">
        <v>780044204</v>
      </c>
      <c r="L1333" s="81">
        <v>0</v>
      </c>
      <c r="M1333" s="81">
        <v>45201333530</v>
      </c>
      <c r="N1333" s="81">
        <v>45201333530</v>
      </c>
      <c r="O1333" s="81">
        <v>44421289326</v>
      </c>
      <c r="P1333" s="81">
        <v>45201333530</v>
      </c>
      <c r="Q1333" s="81">
        <v>44421289326</v>
      </c>
      <c r="R1333" s="81">
        <v>45201333530</v>
      </c>
      <c r="S1333" s="81">
        <v>44421289326</v>
      </c>
    </row>
    <row r="1334" spans="1:19" x14ac:dyDescent="0.35">
      <c r="A1334" s="81" t="s">
        <v>1348</v>
      </c>
      <c r="B1334" s="81">
        <v>220</v>
      </c>
      <c r="C1334" s="81" t="s">
        <v>1782</v>
      </c>
      <c r="D1334" s="81" t="s">
        <v>6622</v>
      </c>
      <c r="E1334" s="81" t="s">
        <v>2135</v>
      </c>
      <c r="F1334" s="81">
        <v>16126236512</v>
      </c>
      <c r="G1334" s="81">
        <v>16743167755</v>
      </c>
      <c r="H1334" s="81">
        <v>16126236512</v>
      </c>
      <c r="I1334" s="81" t="s">
        <v>2829</v>
      </c>
      <c r="J1334" s="81" t="s">
        <v>2833</v>
      </c>
      <c r="K1334" s="81">
        <v>174591256</v>
      </c>
      <c r="L1334" s="81">
        <v>0</v>
      </c>
      <c r="M1334" s="81">
        <v>16300827768</v>
      </c>
      <c r="N1334" s="81">
        <v>16300827768</v>
      </c>
      <c r="O1334" s="81">
        <v>16126236512</v>
      </c>
      <c r="P1334" s="81">
        <v>16300827768</v>
      </c>
      <c r="Q1334" s="81">
        <v>16126236512</v>
      </c>
      <c r="R1334" s="81">
        <v>16300827768</v>
      </c>
      <c r="S1334" s="81">
        <v>16126236512</v>
      </c>
    </row>
    <row r="1335" spans="1:19" x14ac:dyDescent="0.35">
      <c r="A1335" s="81" t="s">
        <v>1349</v>
      </c>
      <c r="B1335" s="81">
        <v>220</v>
      </c>
      <c r="C1335" s="81" t="s">
        <v>1782</v>
      </c>
      <c r="D1335" s="81" t="s">
        <v>6623</v>
      </c>
      <c r="E1335" s="81" t="s">
        <v>2732</v>
      </c>
      <c r="F1335" s="81">
        <v>21391227934</v>
      </c>
      <c r="G1335" s="81">
        <v>22447322819</v>
      </c>
      <c r="H1335" s="81">
        <v>21391227934</v>
      </c>
      <c r="I1335" s="81" t="s">
        <v>2829</v>
      </c>
      <c r="J1335" s="81" t="s">
        <v>2833</v>
      </c>
      <c r="K1335" s="81">
        <v>397684038</v>
      </c>
      <c r="L1335" s="81">
        <v>0</v>
      </c>
      <c r="M1335" s="81">
        <v>21788911972</v>
      </c>
      <c r="N1335" s="81">
        <v>21788911972</v>
      </c>
      <c r="O1335" s="81">
        <v>21391227934</v>
      </c>
      <c r="P1335" s="81">
        <v>21788911972</v>
      </c>
      <c r="Q1335" s="81">
        <v>21391227934</v>
      </c>
      <c r="R1335" s="81">
        <v>21788911972</v>
      </c>
      <c r="S1335" s="81">
        <v>21391227934</v>
      </c>
    </row>
    <row r="1336" spans="1:19" x14ac:dyDescent="0.35">
      <c r="A1336" s="81" t="s">
        <v>1350</v>
      </c>
      <c r="B1336" s="81">
        <v>220</v>
      </c>
      <c r="C1336" s="81" t="s">
        <v>1782</v>
      </c>
      <c r="D1336" s="81" t="s">
        <v>6625</v>
      </c>
      <c r="E1336" s="81" t="s">
        <v>2480</v>
      </c>
      <c r="F1336" s="81">
        <v>15932834182</v>
      </c>
      <c r="G1336" s="81">
        <v>16478758792</v>
      </c>
      <c r="H1336" s="81">
        <v>15932834182</v>
      </c>
      <c r="I1336" s="81" t="s">
        <v>2829</v>
      </c>
      <c r="J1336" s="81" t="s">
        <v>2833</v>
      </c>
      <c r="K1336" s="81">
        <v>330415067</v>
      </c>
      <c r="L1336" s="81">
        <v>0</v>
      </c>
      <c r="M1336" s="81">
        <v>16263249249</v>
      </c>
      <c r="N1336" s="81">
        <v>16263249249</v>
      </c>
      <c r="O1336" s="81">
        <v>15932834182</v>
      </c>
      <c r="P1336" s="81">
        <v>16263249249</v>
      </c>
      <c r="Q1336" s="81">
        <v>15932834182</v>
      </c>
      <c r="R1336" s="81">
        <v>16263249249</v>
      </c>
      <c r="S1336" s="81">
        <v>15932834182</v>
      </c>
    </row>
    <row r="1337" spans="1:19" x14ac:dyDescent="0.35">
      <c r="A1337" s="81" t="s">
        <v>1351</v>
      </c>
      <c r="B1337" s="81">
        <v>220</v>
      </c>
      <c r="C1337" s="81" t="s">
        <v>1782</v>
      </c>
      <c r="D1337" s="81" t="s">
        <v>6626</v>
      </c>
      <c r="E1337" s="81" t="s">
        <v>2733</v>
      </c>
      <c r="F1337" s="81">
        <v>1206865094</v>
      </c>
      <c r="G1337" s="81">
        <v>1264608302</v>
      </c>
      <c r="H1337" s="81">
        <v>1206865094</v>
      </c>
      <c r="I1337" s="81" t="s">
        <v>2829</v>
      </c>
      <c r="J1337" s="81" t="s">
        <v>2833</v>
      </c>
      <c r="K1337" s="81">
        <v>19945679</v>
      </c>
      <c r="L1337" s="81">
        <v>0</v>
      </c>
      <c r="M1337" s="81">
        <v>1226810773</v>
      </c>
      <c r="N1337" s="81">
        <v>1226810773</v>
      </c>
      <c r="O1337" s="81">
        <v>1206865094</v>
      </c>
      <c r="P1337" s="81">
        <v>1226810773</v>
      </c>
      <c r="Q1337" s="81">
        <v>1206865094</v>
      </c>
      <c r="R1337" s="81">
        <v>1226810773</v>
      </c>
      <c r="S1337" s="81">
        <v>1206865094</v>
      </c>
    </row>
    <row r="1338" spans="1:19" x14ac:dyDescent="0.35">
      <c r="A1338" s="81" t="s">
        <v>1352</v>
      </c>
      <c r="B1338" s="81">
        <v>220</v>
      </c>
      <c r="C1338" s="81" t="s">
        <v>1782</v>
      </c>
      <c r="D1338" s="81" t="s">
        <v>6628</v>
      </c>
      <c r="E1338" s="81" t="s">
        <v>2481</v>
      </c>
      <c r="F1338" s="81">
        <v>8872472223</v>
      </c>
      <c r="G1338" s="81">
        <v>9311530035</v>
      </c>
      <c r="H1338" s="81">
        <v>8872472223</v>
      </c>
      <c r="I1338" s="81" t="s">
        <v>2829</v>
      </c>
      <c r="J1338" s="81" t="s">
        <v>2833</v>
      </c>
      <c r="K1338" s="81">
        <v>193587534</v>
      </c>
      <c r="L1338" s="81">
        <v>238713133</v>
      </c>
      <c r="M1338" s="81">
        <v>9066059757</v>
      </c>
      <c r="N1338" s="81">
        <v>8827346624</v>
      </c>
      <c r="O1338" s="81">
        <v>8633759090</v>
      </c>
      <c r="P1338" s="81">
        <v>9066059757</v>
      </c>
      <c r="Q1338" s="81">
        <v>8872472223</v>
      </c>
      <c r="R1338" s="81">
        <v>8827346624</v>
      </c>
      <c r="S1338" s="81">
        <v>8633759090</v>
      </c>
    </row>
    <row r="1339" spans="1:19" x14ac:dyDescent="0.35">
      <c r="A1339" s="81" t="s">
        <v>1353</v>
      </c>
      <c r="B1339" s="81">
        <v>220</v>
      </c>
      <c r="C1339" s="81" t="s">
        <v>1782</v>
      </c>
      <c r="D1339" s="81" t="s">
        <v>6629</v>
      </c>
      <c r="E1339" s="81" t="s">
        <v>2734</v>
      </c>
      <c r="F1339" s="81">
        <v>1756935811</v>
      </c>
      <c r="G1339" s="81">
        <v>1808287247</v>
      </c>
      <c r="H1339" s="81">
        <v>1756935811</v>
      </c>
      <c r="I1339" s="81" t="s">
        <v>2829</v>
      </c>
      <c r="J1339" s="81" t="s">
        <v>2833</v>
      </c>
      <c r="K1339" s="81">
        <v>45869054</v>
      </c>
      <c r="L1339" s="81">
        <v>0</v>
      </c>
      <c r="M1339" s="81">
        <v>1802804865</v>
      </c>
      <c r="N1339" s="81">
        <v>1802804865</v>
      </c>
      <c r="O1339" s="81">
        <v>1756935811</v>
      </c>
      <c r="P1339" s="81">
        <v>1802804865</v>
      </c>
      <c r="Q1339" s="81">
        <v>1756935811</v>
      </c>
      <c r="R1339" s="81">
        <v>1802804865</v>
      </c>
      <c r="S1339" s="81">
        <v>1756935811</v>
      </c>
    </row>
    <row r="1340" spans="1:19" x14ac:dyDescent="0.35">
      <c r="A1340" s="81" t="s">
        <v>1354</v>
      </c>
      <c r="B1340" s="81">
        <v>220</v>
      </c>
      <c r="C1340" s="81" t="s">
        <v>1782</v>
      </c>
      <c r="D1340" s="81" t="s">
        <v>6631</v>
      </c>
      <c r="E1340" s="81" t="s">
        <v>2647</v>
      </c>
      <c r="F1340" s="81">
        <v>2026437851</v>
      </c>
      <c r="G1340" s="81">
        <v>2111759238</v>
      </c>
      <c r="H1340" s="81">
        <v>2026437851</v>
      </c>
      <c r="I1340" s="81" t="s">
        <v>2829</v>
      </c>
      <c r="J1340" s="81" t="s">
        <v>2833</v>
      </c>
      <c r="K1340" s="81">
        <v>56130557</v>
      </c>
      <c r="L1340" s="81">
        <v>0</v>
      </c>
      <c r="M1340" s="81">
        <v>2082568408</v>
      </c>
      <c r="N1340" s="81">
        <v>2082568408</v>
      </c>
      <c r="O1340" s="81">
        <v>2026437851</v>
      </c>
      <c r="P1340" s="81">
        <v>2082568408</v>
      </c>
      <c r="Q1340" s="81">
        <v>2026437851</v>
      </c>
      <c r="R1340" s="81">
        <v>2082568408</v>
      </c>
      <c r="S1340" s="81">
        <v>2026437851</v>
      </c>
    </row>
    <row r="1341" spans="1:19" x14ac:dyDescent="0.35">
      <c r="A1341" s="81" t="s">
        <v>1355</v>
      </c>
      <c r="B1341" s="81">
        <v>220</v>
      </c>
      <c r="C1341" s="81" t="s">
        <v>1782</v>
      </c>
      <c r="D1341" s="81" t="s">
        <v>6633</v>
      </c>
      <c r="E1341" s="81" t="s">
        <v>2735</v>
      </c>
      <c r="F1341" s="81">
        <v>16894556386</v>
      </c>
      <c r="G1341" s="81">
        <v>17669991948</v>
      </c>
      <c r="H1341" s="81">
        <v>16894556386</v>
      </c>
      <c r="I1341" s="81" t="s">
        <v>2829</v>
      </c>
      <c r="J1341" s="81" t="s">
        <v>2833</v>
      </c>
      <c r="K1341" s="81">
        <v>291610892</v>
      </c>
      <c r="L1341" s="81">
        <v>74349925</v>
      </c>
      <c r="M1341" s="81">
        <v>17186167278</v>
      </c>
      <c r="N1341" s="81">
        <v>17111817353</v>
      </c>
      <c r="O1341" s="81">
        <v>16820206461</v>
      </c>
      <c r="P1341" s="81">
        <v>17186167278</v>
      </c>
      <c r="Q1341" s="81">
        <v>16894556386</v>
      </c>
      <c r="R1341" s="81">
        <v>17111817353</v>
      </c>
      <c r="S1341" s="81">
        <v>16820206461</v>
      </c>
    </row>
    <row r="1342" spans="1:19" x14ac:dyDescent="0.35">
      <c r="A1342" s="81" t="s">
        <v>1356</v>
      </c>
      <c r="B1342" s="81">
        <v>220</v>
      </c>
      <c r="C1342" s="81" t="s">
        <v>1782</v>
      </c>
      <c r="D1342" s="81" t="s">
        <v>6634</v>
      </c>
      <c r="E1342" s="81" t="s">
        <v>2736</v>
      </c>
      <c r="F1342" s="81">
        <v>1042544699</v>
      </c>
      <c r="G1342" s="81">
        <v>1073209019</v>
      </c>
      <c r="H1342" s="81">
        <v>1042544699</v>
      </c>
      <c r="I1342" s="81" t="s">
        <v>2829</v>
      </c>
      <c r="J1342" s="81" t="s">
        <v>2833</v>
      </c>
      <c r="K1342" s="81">
        <v>32331893</v>
      </c>
      <c r="L1342" s="81">
        <v>0</v>
      </c>
      <c r="M1342" s="81">
        <v>1074876592</v>
      </c>
      <c r="N1342" s="81">
        <v>1074876592</v>
      </c>
      <c r="O1342" s="81">
        <v>1042544699</v>
      </c>
      <c r="P1342" s="81">
        <v>1074876592</v>
      </c>
      <c r="Q1342" s="81">
        <v>1042544699</v>
      </c>
      <c r="R1342" s="81">
        <v>1074876592</v>
      </c>
      <c r="S1342" s="81">
        <v>1042544699</v>
      </c>
    </row>
    <row r="1343" spans="1:19" x14ac:dyDescent="0.35">
      <c r="A1343" s="81" t="s">
        <v>1357</v>
      </c>
      <c r="B1343" s="81">
        <v>220</v>
      </c>
      <c r="C1343" s="81" t="s">
        <v>1782</v>
      </c>
      <c r="D1343" s="81" t="s">
        <v>6635</v>
      </c>
      <c r="E1343" s="81" t="s">
        <v>2856</v>
      </c>
      <c r="F1343" s="81">
        <v>12282596363</v>
      </c>
      <c r="G1343" s="81">
        <v>12927602355</v>
      </c>
      <c r="H1343" s="81">
        <v>12282596363</v>
      </c>
      <c r="I1343" s="81" t="s">
        <v>2829</v>
      </c>
      <c r="J1343" s="81" t="s">
        <v>2833</v>
      </c>
      <c r="K1343" s="81">
        <v>240416055</v>
      </c>
      <c r="L1343" s="81">
        <v>0</v>
      </c>
      <c r="M1343" s="81">
        <v>12523012418</v>
      </c>
      <c r="N1343" s="81">
        <v>12523012418</v>
      </c>
      <c r="O1343" s="81">
        <v>12282596363</v>
      </c>
      <c r="P1343" s="81">
        <v>12523012418</v>
      </c>
      <c r="Q1343" s="81">
        <v>12282596363</v>
      </c>
      <c r="R1343" s="81">
        <v>12523012418</v>
      </c>
      <c r="S1343" s="81">
        <v>12282596363</v>
      </c>
    </row>
    <row r="1344" spans="1:19" x14ac:dyDescent="0.35">
      <c r="A1344" s="81" t="s">
        <v>1358</v>
      </c>
      <c r="B1344" s="81">
        <v>220</v>
      </c>
      <c r="C1344" s="81" t="s">
        <v>1782</v>
      </c>
      <c r="D1344" s="81" t="s">
        <v>6636</v>
      </c>
      <c r="E1344" s="81" t="s">
        <v>2738</v>
      </c>
      <c r="F1344" s="81">
        <v>9777793366</v>
      </c>
      <c r="G1344" s="81">
        <v>10248628817</v>
      </c>
      <c r="H1344" s="81">
        <v>9777793366</v>
      </c>
      <c r="I1344" s="81" t="s">
        <v>2829</v>
      </c>
      <c r="J1344" s="81" t="s">
        <v>2833</v>
      </c>
      <c r="K1344" s="81">
        <v>86639172</v>
      </c>
      <c r="L1344" s="81">
        <v>0</v>
      </c>
      <c r="M1344" s="81">
        <v>9864432538</v>
      </c>
      <c r="N1344" s="81">
        <v>9864432538</v>
      </c>
      <c r="O1344" s="81">
        <v>9777793366</v>
      </c>
      <c r="P1344" s="81">
        <v>9864432538</v>
      </c>
      <c r="Q1344" s="81">
        <v>9777793366</v>
      </c>
      <c r="R1344" s="81">
        <v>9864432538</v>
      </c>
      <c r="S1344" s="81">
        <v>9777793366</v>
      </c>
    </row>
    <row r="1345" spans="1:19" x14ac:dyDescent="0.35">
      <c r="A1345" s="81" t="s">
        <v>1359</v>
      </c>
      <c r="B1345" s="81">
        <v>220</v>
      </c>
      <c r="C1345" s="81" t="s">
        <v>1782</v>
      </c>
      <c r="D1345" s="81" t="s">
        <v>6637</v>
      </c>
      <c r="E1345" s="81" t="s">
        <v>2739</v>
      </c>
      <c r="F1345" s="81">
        <v>2693368257</v>
      </c>
      <c r="G1345" s="81">
        <v>2815171289</v>
      </c>
      <c r="H1345" s="81">
        <v>2693368257</v>
      </c>
      <c r="I1345" s="81" t="s">
        <v>2829</v>
      </c>
      <c r="J1345" s="81" t="s">
        <v>2833</v>
      </c>
      <c r="K1345" s="81">
        <v>72774377</v>
      </c>
      <c r="L1345" s="81">
        <v>0</v>
      </c>
      <c r="M1345" s="81">
        <v>2766142634</v>
      </c>
      <c r="N1345" s="81">
        <v>2766142634</v>
      </c>
      <c r="O1345" s="81">
        <v>2693368257</v>
      </c>
      <c r="P1345" s="81">
        <v>2766142634</v>
      </c>
      <c r="Q1345" s="81">
        <v>2693368257</v>
      </c>
      <c r="R1345" s="81">
        <v>2766142634</v>
      </c>
      <c r="S1345" s="81">
        <v>2693368257</v>
      </c>
    </row>
    <row r="1346" spans="1:19" x14ac:dyDescent="0.35">
      <c r="A1346" s="81" t="s">
        <v>1360</v>
      </c>
      <c r="B1346" s="81">
        <v>221</v>
      </c>
      <c r="C1346" s="81" t="s">
        <v>1783</v>
      </c>
      <c r="D1346" s="81" t="s">
        <v>5454</v>
      </c>
      <c r="E1346" s="81" t="s">
        <v>1985</v>
      </c>
      <c r="F1346" s="81">
        <v>24723558</v>
      </c>
      <c r="G1346" s="81">
        <v>24723558</v>
      </c>
      <c r="H1346" s="81">
        <v>24723558</v>
      </c>
      <c r="I1346" s="81" t="s">
        <v>2829</v>
      </c>
      <c r="J1346" s="81" t="s">
        <v>2833</v>
      </c>
      <c r="K1346" s="81">
        <v>685608</v>
      </c>
      <c r="L1346" s="81">
        <v>0</v>
      </c>
      <c r="M1346" s="81">
        <v>25409166</v>
      </c>
      <c r="N1346" s="81">
        <v>25409166</v>
      </c>
      <c r="O1346" s="81">
        <v>24723558</v>
      </c>
      <c r="P1346" s="81">
        <v>25409166</v>
      </c>
      <c r="Q1346" s="81">
        <v>24723558</v>
      </c>
      <c r="R1346" s="81">
        <v>25409166</v>
      </c>
      <c r="S1346" s="81">
        <v>24723558</v>
      </c>
    </row>
    <row r="1347" spans="1:19" x14ac:dyDescent="0.35">
      <c r="A1347" s="81" t="s">
        <v>1361</v>
      </c>
      <c r="B1347" s="81">
        <v>221</v>
      </c>
      <c r="C1347" s="81" t="s">
        <v>1783</v>
      </c>
      <c r="D1347" s="81" t="s">
        <v>5457</v>
      </c>
      <c r="E1347" s="81" t="s">
        <v>1987</v>
      </c>
      <c r="F1347" s="81">
        <v>138897050</v>
      </c>
      <c r="G1347" s="81">
        <v>141661828</v>
      </c>
      <c r="H1347" s="81">
        <v>138897050</v>
      </c>
      <c r="I1347" s="81" t="s">
        <v>2829</v>
      </c>
      <c r="J1347" s="81" t="s">
        <v>2833</v>
      </c>
      <c r="K1347" s="81">
        <v>620524</v>
      </c>
      <c r="L1347" s="81">
        <v>0</v>
      </c>
      <c r="M1347" s="81">
        <v>139517574</v>
      </c>
      <c r="N1347" s="81">
        <v>139517574</v>
      </c>
      <c r="O1347" s="81">
        <v>138897050</v>
      </c>
      <c r="P1347" s="81">
        <v>139517574</v>
      </c>
      <c r="Q1347" s="81">
        <v>138897050</v>
      </c>
      <c r="R1347" s="81">
        <v>139517574</v>
      </c>
      <c r="S1347" s="81">
        <v>138897050</v>
      </c>
    </row>
    <row r="1348" spans="1:19" x14ac:dyDescent="0.35">
      <c r="A1348" s="81" t="s">
        <v>1362</v>
      </c>
      <c r="B1348" s="81">
        <v>221</v>
      </c>
      <c r="C1348" s="81" t="s">
        <v>1783</v>
      </c>
      <c r="D1348" s="81" t="s">
        <v>6415</v>
      </c>
      <c r="E1348" s="81" t="s">
        <v>2045</v>
      </c>
      <c r="F1348" s="81">
        <v>106593405</v>
      </c>
      <c r="G1348" s="81">
        <v>106593405</v>
      </c>
      <c r="H1348" s="81">
        <v>106593405</v>
      </c>
      <c r="I1348" s="81" t="s">
        <v>2829</v>
      </c>
      <c r="J1348" s="81" t="s">
        <v>2833</v>
      </c>
      <c r="K1348" s="81">
        <v>217352</v>
      </c>
      <c r="L1348" s="81">
        <v>0</v>
      </c>
      <c r="M1348" s="81">
        <v>106810757</v>
      </c>
      <c r="N1348" s="81">
        <v>106810757</v>
      </c>
      <c r="O1348" s="81">
        <v>106593405</v>
      </c>
      <c r="P1348" s="81">
        <v>106810757</v>
      </c>
      <c r="Q1348" s="81">
        <v>106593405</v>
      </c>
      <c r="R1348" s="81">
        <v>106810757</v>
      </c>
      <c r="S1348" s="81">
        <v>106593405</v>
      </c>
    </row>
    <row r="1349" spans="1:19" x14ac:dyDescent="0.35">
      <c r="A1349" s="81" t="s">
        <v>1363</v>
      </c>
      <c r="B1349" s="81">
        <v>221</v>
      </c>
      <c r="C1349" s="81" t="s">
        <v>1783</v>
      </c>
      <c r="D1349" s="81" t="s">
        <v>6532</v>
      </c>
      <c r="E1349" s="81" t="s">
        <v>2683</v>
      </c>
      <c r="F1349" s="81">
        <v>11588335</v>
      </c>
      <c r="G1349" s="81">
        <v>11588335</v>
      </c>
      <c r="H1349" s="81">
        <v>11588335</v>
      </c>
      <c r="I1349" s="81" t="s">
        <v>2829</v>
      </c>
      <c r="J1349" s="81" t="s">
        <v>2833</v>
      </c>
      <c r="K1349" s="81">
        <v>149661</v>
      </c>
      <c r="L1349" s="81">
        <v>0</v>
      </c>
      <c r="M1349" s="81">
        <v>11737996</v>
      </c>
      <c r="N1349" s="81">
        <v>11737996</v>
      </c>
      <c r="O1349" s="81">
        <v>11588335</v>
      </c>
      <c r="P1349" s="81">
        <v>11737996</v>
      </c>
      <c r="Q1349" s="81">
        <v>11588335</v>
      </c>
      <c r="R1349" s="81">
        <v>11737996</v>
      </c>
      <c r="S1349" s="81">
        <v>11588335</v>
      </c>
    </row>
    <row r="1350" spans="1:19" x14ac:dyDescent="0.35">
      <c r="A1350" s="81" t="s">
        <v>1364</v>
      </c>
      <c r="B1350" s="81">
        <v>221</v>
      </c>
      <c r="C1350" s="81" t="s">
        <v>1783</v>
      </c>
      <c r="D1350" s="81" t="s">
        <v>6639</v>
      </c>
      <c r="E1350" s="81" t="s">
        <v>2485</v>
      </c>
      <c r="F1350" s="81">
        <v>5318914027</v>
      </c>
      <c r="G1350" s="81">
        <v>5488216383</v>
      </c>
      <c r="H1350" s="81">
        <v>5318914027</v>
      </c>
      <c r="I1350" s="81" t="s">
        <v>2829</v>
      </c>
      <c r="J1350" s="81" t="s">
        <v>2833</v>
      </c>
      <c r="K1350" s="81">
        <v>167563982</v>
      </c>
      <c r="L1350" s="81">
        <v>59821589</v>
      </c>
      <c r="M1350" s="81">
        <v>5486478009</v>
      </c>
      <c r="N1350" s="81">
        <v>5426656420</v>
      </c>
      <c r="O1350" s="81">
        <v>5259092438</v>
      </c>
      <c r="P1350" s="81">
        <v>5486478009</v>
      </c>
      <c r="Q1350" s="81">
        <v>5318914027</v>
      </c>
      <c r="R1350" s="81">
        <v>5426656420</v>
      </c>
      <c r="S1350" s="81">
        <v>5259092438</v>
      </c>
    </row>
    <row r="1351" spans="1:19" x14ac:dyDescent="0.35">
      <c r="A1351" s="81" t="s">
        <v>1365</v>
      </c>
      <c r="B1351" s="81">
        <v>221</v>
      </c>
      <c r="C1351" s="81" t="s">
        <v>1783</v>
      </c>
      <c r="D1351" s="81" t="s">
        <v>6641</v>
      </c>
      <c r="E1351" s="81" t="s">
        <v>2486</v>
      </c>
      <c r="F1351" s="81">
        <v>418377092</v>
      </c>
      <c r="G1351" s="81">
        <v>433189322</v>
      </c>
      <c r="H1351" s="81">
        <v>418377092</v>
      </c>
      <c r="I1351" s="81" t="s">
        <v>2829</v>
      </c>
      <c r="J1351" s="81" t="s">
        <v>2833</v>
      </c>
      <c r="K1351" s="81">
        <v>9682445</v>
      </c>
      <c r="L1351" s="81">
        <v>0</v>
      </c>
      <c r="M1351" s="81">
        <v>428059537</v>
      </c>
      <c r="N1351" s="81">
        <v>428059537</v>
      </c>
      <c r="O1351" s="81">
        <v>418377092</v>
      </c>
      <c r="P1351" s="81">
        <v>428059537</v>
      </c>
      <c r="Q1351" s="81">
        <v>418377092</v>
      </c>
      <c r="R1351" s="81">
        <v>428059537</v>
      </c>
      <c r="S1351" s="81">
        <v>418377092</v>
      </c>
    </row>
    <row r="1352" spans="1:19" x14ac:dyDescent="0.35">
      <c r="A1352" s="81" t="s">
        <v>1366</v>
      </c>
      <c r="B1352" s="81">
        <v>221</v>
      </c>
      <c r="C1352" s="81" t="s">
        <v>1783</v>
      </c>
      <c r="D1352" s="81" t="s">
        <v>6645</v>
      </c>
      <c r="E1352" s="81" t="s">
        <v>2234</v>
      </c>
      <c r="F1352" s="81">
        <v>57889413</v>
      </c>
      <c r="G1352" s="81">
        <v>60649670</v>
      </c>
      <c r="H1352" s="81">
        <v>57889413</v>
      </c>
      <c r="I1352" s="81" t="s">
        <v>2829</v>
      </c>
      <c r="J1352" s="81" t="s">
        <v>2833</v>
      </c>
      <c r="K1352" s="81">
        <v>856223</v>
      </c>
      <c r="L1352" s="81">
        <v>0</v>
      </c>
      <c r="M1352" s="81">
        <v>58745636</v>
      </c>
      <c r="N1352" s="81">
        <v>58745636</v>
      </c>
      <c r="O1352" s="81">
        <v>57889413</v>
      </c>
      <c r="P1352" s="81">
        <v>58745636</v>
      </c>
      <c r="Q1352" s="81">
        <v>57889413</v>
      </c>
      <c r="R1352" s="81">
        <v>58745636</v>
      </c>
      <c r="S1352" s="81">
        <v>57889413</v>
      </c>
    </row>
    <row r="1353" spans="1:19" x14ac:dyDescent="0.35">
      <c r="A1353" s="81" t="s">
        <v>1367</v>
      </c>
      <c r="B1353" s="81">
        <v>221</v>
      </c>
      <c r="C1353" s="81" t="s">
        <v>1783</v>
      </c>
      <c r="D1353" s="81" t="s">
        <v>6647</v>
      </c>
      <c r="E1353" s="81" t="s">
        <v>2685</v>
      </c>
      <c r="F1353" s="81">
        <v>716522350</v>
      </c>
      <c r="G1353" s="81">
        <v>746893749</v>
      </c>
      <c r="H1353" s="81">
        <v>716522350</v>
      </c>
      <c r="I1353" s="81" t="s">
        <v>2829</v>
      </c>
      <c r="J1353" s="81" t="s">
        <v>2833</v>
      </c>
      <c r="K1353" s="81">
        <v>17727144</v>
      </c>
      <c r="L1353" s="81">
        <v>39510004</v>
      </c>
      <c r="M1353" s="81">
        <v>734249494</v>
      </c>
      <c r="N1353" s="81">
        <v>694739490</v>
      </c>
      <c r="O1353" s="81">
        <v>677012346</v>
      </c>
      <c r="P1353" s="81">
        <v>734249494</v>
      </c>
      <c r="Q1353" s="81">
        <v>716522350</v>
      </c>
      <c r="R1353" s="81">
        <v>694739490</v>
      </c>
      <c r="S1353" s="81">
        <v>677012346</v>
      </c>
    </row>
    <row r="1354" spans="1:19" x14ac:dyDescent="0.35">
      <c r="A1354" s="81" t="s">
        <v>1368</v>
      </c>
      <c r="B1354" s="81">
        <v>221</v>
      </c>
      <c r="C1354" s="81" t="s">
        <v>1783</v>
      </c>
      <c r="D1354" s="81" t="s">
        <v>6648</v>
      </c>
      <c r="E1354" s="81" t="s">
        <v>2060</v>
      </c>
      <c r="F1354" s="81">
        <v>2417145825</v>
      </c>
      <c r="G1354" s="81">
        <v>2503872573</v>
      </c>
      <c r="H1354" s="81">
        <v>2417145825</v>
      </c>
      <c r="I1354" s="81" t="s">
        <v>2829</v>
      </c>
      <c r="J1354" s="81" t="s">
        <v>2833</v>
      </c>
      <c r="K1354" s="81">
        <v>64535705</v>
      </c>
      <c r="L1354" s="81">
        <v>0</v>
      </c>
      <c r="M1354" s="81">
        <v>2481681530</v>
      </c>
      <c r="N1354" s="81">
        <v>2481681530</v>
      </c>
      <c r="O1354" s="81">
        <v>2417145825</v>
      </c>
      <c r="P1354" s="81">
        <v>2481681530</v>
      </c>
      <c r="Q1354" s="81">
        <v>2417145825</v>
      </c>
      <c r="R1354" s="81">
        <v>2481681530</v>
      </c>
      <c r="S1354" s="81">
        <v>2417145825</v>
      </c>
    </row>
    <row r="1355" spans="1:19" x14ac:dyDescent="0.35">
      <c r="A1355" s="81" t="s">
        <v>1369</v>
      </c>
      <c r="B1355" s="81">
        <v>222</v>
      </c>
      <c r="C1355" s="81" t="s">
        <v>1784</v>
      </c>
      <c r="D1355" s="81" t="s">
        <v>6649</v>
      </c>
      <c r="E1355" s="81" t="s">
        <v>2740</v>
      </c>
      <c r="F1355" s="81">
        <v>195395384</v>
      </c>
      <c r="G1355" s="81">
        <v>208162932</v>
      </c>
      <c r="H1355" s="81">
        <v>195395384</v>
      </c>
      <c r="I1355" s="81" t="s">
        <v>2829</v>
      </c>
      <c r="J1355" s="81" t="s">
        <v>2837</v>
      </c>
      <c r="K1355" s="81">
        <v>2081767</v>
      </c>
      <c r="L1355" s="81">
        <v>1223899</v>
      </c>
      <c r="M1355" s="81">
        <v>197477151</v>
      </c>
      <c r="N1355" s="81">
        <v>196253252</v>
      </c>
      <c r="O1355" s="81">
        <v>194171485</v>
      </c>
      <c r="P1355" s="81">
        <v>197477151</v>
      </c>
      <c r="Q1355" s="81">
        <v>195395384</v>
      </c>
      <c r="R1355" s="81">
        <v>196253252</v>
      </c>
      <c r="S1355" s="81">
        <v>194171485</v>
      </c>
    </row>
    <row r="1356" spans="1:19" x14ac:dyDescent="0.35">
      <c r="A1356" s="81" t="s">
        <v>1370</v>
      </c>
      <c r="B1356" s="81">
        <v>223</v>
      </c>
      <c r="C1356" s="81" t="s">
        <v>1785</v>
      </c>
      <c r="D1356" s="81" t="s">
        <v>5616</v>
      </c>
      <c r="E1356" s="81" t="s">
        <v>2136</v>
      </c>
      <c r="F1356" s="81">
        <v>13880249</v>
      </c>
      <c r="G1356" s="81">
        <v>14515574</v>
      </c>
      <c r="H1356" s="81">
        <v>13880249</v>
      </c>
      <c r="I1356" s="81" t="s">
        <v>2829</v>
      </c>
      <c r="J1356" s="81" t="s">
        <v>2833</v>
      </c>
      <c r="K1356" s="81">
        <v>64482</v>
      </c>
      <c r="L1356" s="81">
        <v>0</v>
      </c>
      <c r="M1356" s="81">
        <v>13944731</v>
      </c>
      <c r="N1356" s="81">
        <v>13944731</v>
      </c>
      <c r="O1356" s="81">
        <v>13880249</v>
      </c>
      <c r="P1356" s="81">
        <v>13944731</v>
      </c>
      <c r="Q1356" s="81">
        <v>13880249</v>
      </c>
      <c r="R1356" s="81">
        <v>13944731</v>
      </c>
      <c r="S1356" s="81">
        <v>13880249</v>
      </c>
    </row>
    <row r="1357" spans="1:19" x14ac:dyDescent="0.35">
      <c r="A1357" s="81" t="s">
        <v>1371</v>
      </c>
      <c r="B1357" s="81">
        <v>223</v>
      </c>
      <c r="C1357" s="81" t="s">
        <v>1785</v>
      </c>
      <c r="D1357" s="81" t="s">
        <v>5780</v>
      </c>
      <c r="E1357" s="81" t="s">
        <v>2263</v>
      </c>
      <c r="F1357" s="81">
        <v>13967736</v>
      </c>
      <c r="G1357" s="81">
        <v>13967736</v>
      </c>
      <c r="H1357" s="81">
        <v>13967736</v>
      </c>
      <c r="I1357" s="81" t="s">
        <v>2829</v>
      </c>
      <c r="J1357" s="81" t="s">
        <v>2833</v>
      </c>
      <c r="K1357" s="81">
        <v>79050</v>
      </c>
      <c r="L1357" s="81">
        <v>0</v>
      </c>
      <c r="M1357" s="81">
        <v>14046786</v>
      </c>
      <c r="N1357" s="81">
        <v>14046786</v>
      </c>
      <c r="O1357" s="81">
        <v>13967736</v>
      </c>
      <c r="P1357" s="81">
        <v>14046786</v>
      </c>
      <c r="Q1357" s="81">
        <v>13967736</v>
      </c>
      <c r="R1357" s="81">
        <v>14046786</v>
      </c>
      <c r="S1357" s="81">
        <v>13967736</v>
      </c>
    </row>
    <row r="1358" spans="1:19" x14ac:dyDescent="0.35">
      <c r="A1358" s="81" t="s">
        <v>1372</v>
      </c>
      <c r="B1358" s="81">
        <v>223</v>
      </c>
      <c r="C1358" s="81" t="s">
        <v>1785</v>
      </c>
      <c r="D1358" s="81" t="s">
        <v>5783</v>
      </c>
      <c r="E1358" s="81" t="s">
        <v>2264</v>
      </c>
      <c r="F1358" s="81">
        <v>4147914</v>
      </c>
      <c r="G1358" s="81">
        <v>4147914</v>
      </c>
      <c r="H1358" s="81">
        <v>4147914</v>
      </c>
      <c r="I1358" s="81" t="s">
        <v>2829</v>
      </c>
      <c r="J1358" s="81" t="s">
        <v>2833</v>
      </c>
      <c r="K1358" s="81">
        <v>0</v>
      </c>
      <c r="L1358" s="81">
        <v>0</v>
      </c>
      <c r="M1358" s="81">
        <v>4147914</v>
      </c>
      <c r="N1358" s="81">
        <v>4147914</v>
      </c>
      <c r="O1358" s="81">
        <v>4147914</v>
      </c>
      <c r="P1358" s="81">
        <v>4147914</v>
      </c>
      <c r="Q1358" s="81">
        <v>4147914</v>
      </c>
      <c r="R1358" s="81">
        <v>4147914</v>
      </c>
      <c r="S1358" s="81">
        <v>4147914</v>
      </c>
    </row>
    <row r="1359" spans="1:19" x14ac:dyDescent="0.35">
      <c r="A1359" s="81" t="s">
        <v>1373</v>
      </c>
      <c r="B1359" s="81">
        <v>223</v>
      </c>
      <c r="C1359" s="81" t="s">
        <v>1785</v>
      </c>
      <c r="D1359" s="81" t="s">
        <v>6011</v>
      </c>
      <c r="E1359" s="81" t="s">
        <v>2406</v>
      </c>
      <c r="F1359" s="81">
        <v>2396597</v>
      </c>
      <c r="G1359" s="81">
        <v>2396597</v>
      </c>
      <c r="H1359" s="81">
        <v>2396597</v>
      </c>
      <c r="I1359" s="81" t="s">
        <v>2829</v>
      </c>
      <c r="J1359" s="81" t="s">
        <v>2833</v>
      </c>
      <c r="K1359" s="81">
        <v>12595</v>
      </c>
      <c r="L1359" s="81">
        <v>0</v>
      </c>
      <c r="M1359" s="81">
        <v>2409192</v>
      </c>
      <c r="N1359" s="81">
        <v>2409192</v>
      </c>
      <c r="O1359" s="81">
        <v>2396597</v>
      </c>
      <c r="P1359" s="81">
        <v>2409192</v>
      </c>
      <c r="Q1359" s="81">
        <v>2396597</v>
      </c>
      <c r="R1359" s="81">
        <v>2409192</v>
      </c>
      <c r="S1359" s="81">
        <v>2396597</v>
      </c>
    </row>
    <row r="1360" spans="1:19" x14ac:dyDescent="0.35">
      <c r="A1360" s="81" t="s">
        <v>1374</v>
      </c>
      <c r="B1360" s="81">
        <v>223</v>
      </c>
      <c r="C1360" s="81" t="s">
        <v>1785</v>
      </c>
      <c r="D1360" s="81" t="s">
        <v>6261</v>
      </c>
      <c r="E1360" s="81" t="s">
        <v>2139</v>
      </c>
      <c r="F1360" s="81">
        <v>384847</v>
      </c>
      <c r="G1360" s="81">
        <v>384847</v>
      </c>
      <c r="H1360" s="81">
        <v>384847</v>
      </c>
      <c r="I1360" s="81" t="s">
        <v>2829</v>
      </c>
      <c r="J1360" s="81" t="s">
        <v>2833</v>
      </c>
      <c r="K1360" s="81">
        <v>0</v>
      </c>
      <c r="L1360" s="81">
        <v>0</v>
      </c>
      <c r="M1360" s="81">
        <v>384847</v>
      </c>
      <c r="N1360" s="81">
        <v>384847</v>
      </c>
      <c r="O1360" s="81">
        <v>384847</v>
      </c>
      <c r="P1360" s="81">
        <v>384847</v>
      </c>
      <c r="Q1360" s="81">
        <v>384847</v>
      </c>
      <c r="R1360" s="81">
        <v>384847</v>
      </c>
      <c r="S1360" s="81">
        <v>384847</v>
      </c>
    </row>
    <row r="1361" spans="1:19" x14ac:dyDescent="0.35">
      <c r="A1361" s="81" t="s">
        <v>1375</v>
      </c>
      <c r="B1361" s="81">
        <v>223</v>
      </c>
      <c r="C1361" s="81" t="s">
        <v>1785</v>
      </c>
      <c r="D1361" s="81" t="s">
        <v>6263</v>
      </c>
      <c r="E1361" s="81" t="s">
        <v>2548</v>
      </c>
      <c r="F1361" s="81">
        <v>846805</v>
      </c>
      <c r="G1361" s="81">
        <v>846805</v>
      </c>
      <c r="H1361" s="81">
        <v>846805</v>
      </c>
      <c r="I1361" s="81" t="s">
        <v>2829</v>
      </c>
      <c r="J1361" s="81" t="s">
        <v>2833</v>
      </c>
      <c r="K1361" s="81">
        <v>0</v>
      </c>
      <c r="L1361" s="81">
        <v>0</v>
      </c>
      <c r="M1361" s="81">
        <v>846805</v>
      </c>
      <c r="N1361" s="81">
        <v>846805</v>
      </c>
      <c r="O1361" s="81">
        <v>846805</v>
      </c>
      <c r="P1361" s="81">
        <v>846805</v>
      </c>
      <c r="Q1361" s="81">
        <v>846805</v>
      </c>
      <c r="R1361" s="81">
        <v>846805</v>
      </c>
      <c r="S1361" s="81">
        <v>846805</v>
      </c>
    </row>
    <row r="1362" spans="1:19" x14ac:dyDescent="0.35">
      <c r="A1362" s="81" t="s">
        <v>1376</v>
      </c>
      <c r="B1362" s="81">
        <v>223</v>
      </c>
      <c r="C1362" s="81" t="s">
        <v>1785</v>
      </c>
      <c r="D1362" s="81" t="s">
        <v>6650</v>
      </c>
      <c r="E1362" s="81" t="s">
        <v>2741</v>
      </c>
      <c r="F1362" s="81">
        <v>466360775</v>
      </c>
      <c r="G1362" s="81">
        <v>502186402</v>
      </c>
      <c r="H1362" s="81">
        <v>466360775</v>
      </c>
      <c r="I1362" s="81" t="s">
        <v>2829</v>
      </c>
      <c r="J1362" s="81" t="s">
        <v>2834</v>
      </c>
      <c r="K1362" s="81">
        <v>10274470</v>
      </c>
      <c r="L1362" s="81">
        <v>0</v>
      </c>
      <c r="M1362" s="81">
        <v>476635245</v>
      </c>
      <c r="N1362" s="81">
        <v>476635245</v>
      </c>
      <c r="O1362" s="81">
        <v>466360775</v>
      </c>
      <c r="P1362" s="81">
        <v>476635245</v>
      </c>
      <c r="Q1362" s="81">
        <v>466360775</v>
      </c>
      <c r="R1362" s="81">
        <v>476635245</v>
      </c>
      <c r="S1362" s="81">
        <v>466360775</v>
      </c>
    </row>
    <row r="1363" spans="1:19" x14ac:dyDescent="0.35">
      <c r="A1363" s="81" t="s">
        <v>1377</v>
      </c>
      <c r="B1363" s="81">
        <v>223</v>
      </c>
      <c r="C1363" s="81" t="s">
        <v>1785</v>
      </c>
      <c r="D1363" s="81" t="s">
        <v>6652</v>
      </c>
      <c r="E1363" s="81" t="s">
        <v>2742</v>
      </c>
      <c r="F1363" s="81">
        <v>57129603</v>
      </c>
      <c r="G1363" s="81">
        <v>61424680</v>
      </c>
      <c r="H1363" s="81">
        <v>57129603</v>
      </c>
      <c r="I1363" s="81" t="s">
        <v>2829</v>
      </c>
      <c r="J1363" s="81" t="s">
        <v>2834</v>
      </c>
      <c r="K1363" s="81">
        <v>853471</v>
      </c>
      <c r="L1363" s="81">
        <v>0</v>
      </c>
      <c r="M1363" s="81">
        <v>57983074</v>
      </c>
      <c r="N1363" s="81">
        <v>57983074</v>
      </c>
      <c r="O1363" s="81">
        <v>57129603</v>
      </c>
      <c r="P1363" s="81">
        <v>57983074</v>
      </c>
      <c r="Q1363" s="81">
        <v>57129603</v>
      </c>
      <c r="R1363" s="81">
        <v>57983074</v>
      </c>
      <c r="S1363" s="81">
        <v>57129603</v>
      </c>
    </row>
    <row r="1364" spans="1:19" x14ac:dyDescent="0.35">
      <c r="A1364" s="81" t="s">
        <v>1378</v>
      </c>
      <c r="B1364" s="81">
        <v>223</v>
      </c>
      <c r="C1364" s="81" t="s">
        <v>1785</v>
      </c>
      <c r="D1364" s="81" t="s">
        <v>6654</v>
      </c>
      <c r="E1364" s="81" t="s">
        <v>2266</v>
      </c>
      <c r="F1364" s="81">
        <v>126383320</v>
      </c>
      <c r="G1364" s="81">
        <v>125807103</v>
      </c>
      <c r="H1364" s="81">
        <v>126383320</v>
      </c>
      <c r="I1364" s="81" t="s">
        <v>2829</v>
      </c>
      <c r="J1364" s="81" t="s">
        <v>2833</v>
      </c>
      <c r="K1364" s="81">
        <v>701103</v>
      </c>
      <c r="L1364" s="81">
        <v>0</v>
      </c>
      <c r="M1364" s="81">
        <v>127084423</v>
      </c>
      <c r="N1364" s="81">
        <v>127084423</v>
      </c>
      <c r="O1364" s="81">
        <v>126383320</v>
      </c>
      <c r="P1364" s="81">
        <v>127084423</v>
      </c>
      <c r="Q1364" s="81">
        <v>126383320</v>
      </c>
      <c r="R1364" s="81">
        <v>127084423</v>
      </c>
      <c r="S1364" s="81">
        <v>126383320</v>
      </c>
    </row>
    <row r="1365" spans="1:19" x14ac:dyDescent="0.35">
      <c r="A1365" s="81" t="s">
        <v>1379</v>
      </c>
      <c r="B1365" s="81">
        <v>224</v>
      </c>
      <c r="C1365" s="81" t="s">
        <v>1786</v>
      </c>
      <c r="D1365" s="81" t="s">
        <v>6171</v>
      </c>
      <c r="E1365" s="81" t="s">
        <v>2362</v>
      </c>
      <c r="F1365" s="81">
        <v>3021988</v>
      </c>
      <c r="G1365" s="81">
        <v>3021988</v>
      </c>
      <c r="H1365" s="81">
        <v>3021988</v>
      </c>
      <c r="I1365" s="81" t="s">
        <v>2829</v>
      </c>
      <c r="J1365" s="81" t="s">
        <v>2832</v>
      </c>
      <c r="K1365" s="81">
        <v>0</v>
      </c>
      <c r="L1365" s="81">
        <v>0</v>
      </c>
      <c r="M1365" s="81">
        <v>3021988</v>
      </c>
      <c r="N1365" s="81">
        <v>3021988</v>
      </c>
      <c r="O1365" s="81">
        <v>3021988</v>
      </c>
      <c r="P1365" s="81">
        <v>3021988</v>
      </c>
      <c r="Q1365" s="81">
        <v>3021988</v>
      </c>
      <c r="R1365" s="81">
        <v>3021988</v>
      </c>
      <c r="S1365" s="81">
        <v>3021988</v>
      </c>
    </row>
    <row r="1366" spans="1:19" x14ac:dyDescent="0.35">
      <c r="A1366" s="81" t="s">
        <v>1380</v>
      </c>
      <c r="B1366" s="81">
        <v>224</v>
      </c>
      <c r="C1366" s="81" t="s">
        <v>1786</v>
      </c>
      <c r="D1366" s="81" t="s">
        <v>6655</v>
      </c>
      <c r="E1366" s="81" t="s">
        <v>2743</v>
      </c>
      <c r="F1366" s="81">
        <v>135428095</v>
      </c>
      <c r="G1366" s="81">
        <v>135428095</v>
      </c>
      <c r="H1366" s="81">
        <v>135428095</v>
      </c>
      <c r="I1366" s="81" t="s">
        <v>2829</v>
      </c>
      <c r="J1366" s="81" t="s">
        <v>2832</v>
      </c>
      <c r="K1366" s="81">
        <v>2689100</v>
      </c>
      <c r="L1366" s="81">
        <v>0</v>
      </c>
      <c r="M1366" s="81">
        <v>138117195</v>
      </c>
      <c r="N1366" s="81">
        <v>138117195</v>
      </c>
      <c r="O1366" s="81">
        <v>135428095</v>
      </c>
      <c r="P1366" s="81">
        <v>138117195</v>
      </c>
      <c r="Q1366" s="81">
        <v>135428095</v>
      </c>
      <c r="R1366" s="81">
        <v>138117195</v>
      </c>
      <c r="S1366" s="81">
        <v>135428095</v>
      </c>
    </row>
    <row r="1367" spans="1:19" x14ac:dyDescent="0.35">
      <c r="A1367" s="81" t="s">
        <v>1381</v>
      </c>
      <c r="B1367" s="81">
        <v>224</v>
      </c>
      <c r="C1367" s="81" t="s">
        <v>1786</v>
      </c>
      <c r="D1367" s="81" t="s">
        <v>6657</v>
      </c>
      <c r="E1367" s="81" t="s">
        <v>2721</v>
      </c>
      <c r="F1367" s="81">
        <v>29619935</v>
      </c>
      <c r="G1367" s="81">
        <v>29619935</v>
      </c>
      <c r="H1367" s="81">
        <v>29619935</v>
      </c>
      <c r="I1367" s="81" t="s">
        <v>2829</v>
      </c>
      <c r="J1367" s="81" t="s">
        <v>2832</v>
      </c>
      <c r="K1367" s="81">
        <v>952930</v>
      </c>
      <c r="L1367" s="81">
        <v>0</v>
      </c>
      <c r="M1367" s="81">
        <v>30572865</v>
      </c>
      <c r="N1367" s="81">
        <v>30572865</v>
      </c>
      <c r="O1367" s="81">
        <v>29619935</v>
      </c>
      <c r="P1367" s="81">
        <v>30572865</v>
      </c>
      <c r="Q1367" s="81">
        <v>29619935</v>
      </c>
      <c r="R1367" s="81">
        <v>30572865</v>
      </c>
      <c r="S1367" s="81">
        <v>29619935</v>
      </c>
    </row>
    <row r="1368" spans="1:19" x14ac:dyDescent="0.35">
      <c r="A1368" s="81" t="s">
        <v>1382</v>
      </c>
      <c r="B1368" s="81">
        <v>224</v>
      </c>
      <c r="C1368" s="81" t="s">
        <v>1786</v>
      </c>
      <c r="D1368" s="81" t="s">
        <v>6832</v>
      </c>
      <c r="E1368" s="81" t="s">
        <v>1845</v>
      </c>
      <c r="F1368" s="81">
        <v>797379</v>
      </c>
      <c r="G1368" s="81">
        <v>797379</v>
      </c>
      <c r="H1368" s="81">
        <v>797379</v>
      </c>
      <c r="I1368" s="81" t="s">
        <v>2829</v>
      </c>
      <c r="J1368" s="81" t="s">
        <v>2832</v>
      </c>
      <c r="K1368" s="81">
        <v>28810</v>
      </c>
      <c r="L1368" s="81">
        <v>0</v>
      </c>
      <c r="M1368" s="81">
        <v>826189</v>
      </c>
      <c r="N1368" s="81">
        <v>826189</v>
      </c>
      <c r="O1368" s="81">
        <v>797379</v>
      </c>
      <c r="P1368" s="81">
        <v>826189</v>
      </c>
      <c r="Q1368" s="81">
        <v>797379</v>
      </c>
      <c r="R1368" s="81">
        <v>826189</v>
      </c>
      <c r="S1368" s="81">
        <v>797379</v>
      </c>
    </row>
    <row r="1369" spans="1:19" x14ac:dyDescent="0.35">
      <c r="A1369" s="81" t="s">
        <v>1383</v>
      </c>
      <c r="B1369" s="81">
        <v>225</v>
      </c>
      <c r="C1369" s="81" t="s">
        <v>1787</v>
      </c>
      <c r="D1369" s="81" t="s">
        <v>6375</v>
      </c>
      <c r="E1369" s="81" t="s">
        <v>2853</v>
      </c>
      <c r="F1369" s="81">
        <v>251626853</v>
      </c>
      <c r="G1369" s="81">
        <v>254524822</v>
      </c>
      <c r="H1369" s="81">
        <v>251626853</v>
      </c>
      <c r="I1369" s="81" t="s">
        <v>2829</v>
      </c>
      <c r="J1369" s="81" t="s">
        <v>2833</v>
      </c>
      <c r="K1369" s="81">
        <v>444515</v>
      </c>
      <c r="L1369" s="81">
        <v>0</v>
      </c>
      <c r="M1369" s="81">
        <v>252071368</v>
      </c>
      <c r="N1369" s="81">
        <v>252071368</v>
      </c>
      <c r="O1369" s="81">
        <v>251626853</v>
      </c>
      <c r="P1369" s="81">
        <v>252071368</v>
      </c>
      <c r="Q1369" s="81">
        <v>251626853</v>
      </c>
      <c r="R1369" s="81">
        <v>252071368</v>
      </c>
      <c r="S1369" s="81">
        <v>251626853</v>
      </c>
    </row>
    <row r="1370" spans="1:19" x14ac:dyDescent="0.35">
      <c r="A1370" s="81" t="s">
        <v>1384</v>
      </c>
      <c r="B1370" s="81">
        <v>225</v>
      </c>
      <c r="C1370" s="81" t="s">
        <v>1787</v>
      </c>
      <c r="D1370" s="81" t="s">
        <v>6378</v>
      </c>
      <c r="E1370" s="81" t="s">
        <v>2012</v>
      </c>
      <c r="F1370" s="81">
        <v>16134283</v>
      </c>
      <c r="G1370" s="81">
        <v>16134283</v>
      </c>
      <c r="H1370" s="81">
        <v>16134283</v>
      </c>
      <c r="I1370" s="81" t="s">
        <v>2829</v>
      </c>
      <c r="J1370" s="81" t="s">
        <v>2833</v>
      </c>
      <c r="K1370" s="81">
        <v>453982</v>
      </c>
      <c r="L1370" s="81">
        <v>0</v>
      </c>
      <c r="M1370" s="81">
        <v>16588265</v>
      </c>
      <c r="N1370" s="81">
        <v>16588265</v>
      </c>
      <c r="O1370" s="81">
        <v>16134283</v>
      </c>
      <c r="P1370" s="81">
        <v>16588265</v>
      </c>
      <c r="Q1370" s="81">
        <v>16134283</v>
      </c>
      <c r="R1370" s="81">
        <v>16588265</v>
      </c>
      <c r="S1370" s="81">
        <v>16134283</v>
      </c>
    </row>
    <row r="1371" spans="1:19" x14ac:dyDescent="0.35">
      <c r="A1371" s="81" t="s">
        <v>1385</v>
      </c>
      <c r="B1371" s="81">
        <v>225</v>
      </c>
      <c r="C1371" s="81" t="s">
        <v>1787</v>
      </c>
      <c r="D1371" s="81" t="s">
        <v>6503</v>
      </c>
      <c r="E1371" s="81" t="s">
        <v>2249</v>
      </c>
      <c r="F1371" s="81">
        <v>69243926</v>
      </c>
      <c r="G1371" s="81">
        <v>66768015</v>
      </c>
      <c r="H1371" s="81">
        <v>69243926</v>
      </c>
      <c r="I1371" s="81" t="s">
        <v>2829</v>
      </c>
      <c r="J1371" s="81" t="s">
        <v>2833</v>
      </c>
      <c r="K1371" s="81">
        <v>2121153</v>
      </c>
      <c r="L1371" s="81">
        <v>0</v>
      </c>
      <c r="M1371" s="81">
        <v>71365079</v>
      </c>
      <c r="N1371" s="81">
        <v>71365079</v>
      </c>
      <c r="O1371" s="81">
        <v>69243926</v>
      </c>
      <c r="P1371" s="81">
        <v>71365079</v>
      </c>
      <c r="Q1371" s="81">
        <v>69243926</v>
      </c>
      <c r="R1371" s="81">
        <v>71365079</v>
      </c>
      <c r="S1371" s="81">
        <v>69243926</v>
      </c>
    </row>
    <row r="1372" spans="1:19" x14ac:dyDescent="0.35">
      <c r="A1372" s="81" t="s">
        <v>1386</v>
      </c>
      <c r="B1372" s="81">
        <v>225</v>
      </c>
      <c r="C1372" s="81" t="s">
        <v>1787</v>
      </c>
      <c r="D1372" s="81" t="s">
        <v>6659</v>
      </c>
      <c r="E1372" s="81" t="s">
        <v>2744</v>
      </c>
      <c r="F1372" s="81">
        <v>1624088279</v>
      </c>
      <c r="G1372" s="81">
        <v>1678008807</v>
      </c>
      <c r="H1372" s="81">
        <v>1624088279</v>
      </c>
      <c r="I1372" s="81" t="s">
        <v>2829</v>
      </c>
      <c r="J1372" s="81" t="s">
        <v>2833</v>
      </c>
      <c r="K1372" s="81">
        <v>40452573</v>
      </c>
      <c r="L1372" s="81">
        <v>61398405</v>
      </c>
      <c r="M1372" s="81">
        <v>1664540852</v>
      </c>
      <c r="N1372" s="81">
        <v>1603142447</v>
      </c>
      <c r="O1372" s="81">
        <v>1562689874</v>
      </c>
      <c r="P1372" s="81">
        <v>1664540852</v>
      </c>
      <c r="Q1372" s="81">
        <v>1624088279</v>
      </c>
      <c r="R1372" s="81">
        <v>1603142447</v>
      </c>
      <c r="S1372" s="81">
        <v>1562689874</v>
      </c>
    </row>
    <row r="1373" spans="1:19" x14ac:dyDescent="0.35">
      <c r="A1373" s="81" t="s">
        <v>1387</v>
      </c>
      <c r="B1373" s="81">
        <v>225</v>
      </c>
      <c r="C1373" s="81" t="s">
        <v>1787</v>
      </c>
      <c r="D1373" s="81" t="s">
        <v>6660</v>
      </c>
      <c r="E1373" s="81" t="s">
        <v>2715</v>
      </c>
      <c r="F1373" s="81">
        <v>165959225</v>
      </c>
      <c r="G1373" s="81">
        <v>162706454</v>
      </c>
      <c r="H1373" s="81">
        <v>165959225</v>
      </c>
      <c r="I1373" s="81" t="s">
        <v>2829</v>
      </c>
      <c r="J1373" s="81" t="s">
        <v>2833</v>
      </c>
      <c r="K1373" s="81">
        <v>6078347</v>
      </c>
      <c r="L1373" s="81">
        <v>0</v>
      </c>
      <c r="M1373" s="81">
        <v>172037572</v>
      </c>
      <c r="N1373" s="81">
        <v>172037572</v>
      </c>
      <c r="O1373" s="81">
        <v>165959225</v>
      </c>
      <c r="P1373" s="81">
        <v>172037572</v>
      </c>
      <c r="Q1373" s="81">
        <v>165959225</v>
      </c>
      <c r="R1373" s="81">
        <v>172037572</v>
      </c>
      <c r="S1373" s="81">
        <v>165959225</v>
      </c>
    </row>
    <row r="1374" spans="1:19" x14ac:dyDescent="0.35">
      <c r="A1374" s="81" t="s">
        <v>1388</v>
      </c>
      <c r="B1374" s="81">
        <v>225</v>
      </c>
      <c r="C1374" s="81" t="s">
        <v>1787</v>
      </c>
      <c r="D1374" s="81" t="s">
        <v>6661</v>
      </c>
      <c r="E1374" s="81" t="s">
        <v>2745</v>
      </c>
      <c r="F1374" s="81">
        <v>194791552</v>
      </c>
      <c r="G1374" s="81">
        <v>191588701</v>
      </c>
      <c r="H1374" s="81">
        <v>194791552</v>
      </c>
      <c r="I1374" s="81" t="s">
        <v>2829</v>
      </c>
      <c r="J1374" s="81" t="s">
        <v>2833</v>
      </c>
      <c r="K1374" s="81">
        <v>6855418</v>
      </c>
      <c r="L1374" s="81">
        <v>0</v>
      </c>
      <c r="M1374" s="81">
        <v>201646970</v>
      </c>
      <c r="N1374" s="81">
        <v>201646970</v>
      </c>
      <c r="O1374" s="81">
        <v>194791552</v>
      </c>
      <c r="P1374" s="81">
        <v>201646970</v>
      </c>
      <c r="Q1374" s="81">
        <v>194791552</v>
      </c>
      <c r="R1374" s="81">
        <v>201646970</v>
      </c>
      <c r="S1374" s="81">
        <v>194791552</v>
      </c>
    </row>
    <row r="1375" spans="1:19" x14ac:dyDescent="0.35">
      <c r="A1375" s="81" t="s">
        <v>1389</v>
      </c>
      <c r="B1375" s="81">
        <v>226</v>
      </c>
      <c r="C1375" s="81" t="s">
        <v>1788</v>
      </c>
      <c r="D1375" s="81" t="s">
        <v>6530</v>
      </c>
      <c r="E1375" s="81" t="s">
        <v>2682</v>
      </c>
      <c r="F1375" s="81">
        <v>44572656</v>
      </c>
      <c r="G1375" s="81">
        <v>44285479</v>
      </c>
      <c r="H1375" s="81">
        <v>44572656</v>
      </c>
      <c r="I1375" s="81" t="s">
        <v>2829</v>
      </c>
      <c r="J1375" s="81" t="s">
        <v>2833</v>
      </c>
      <c r="K1375" s="81">
        <v>1565480</v>
      </c>
      <c r="L1375" s="81">
        <v>0</v>
      </c>
      <c r="M1375" s="81">
        <v>46138136</v>
      </c>
      <c r="N1375" s="81">
        <v>46138136</v>
      </c>
      <c r="O1375" s="81">
        <v>44572656</v>
      </c>
      <c r="P1375" s="81">
        <v>46138136</v>
      </c>
      <c r="Q1375" s="81">
        <v>44572656</v>
      </c>
      <c r="R1375" s="81">
        <v>46138136</v>
      </c>
      <c r="S1375" s="81">
        <v>44572656</v>
      </c>
    </row>
    <row r="1376" spans="1:19" x14ac:dyDescent="0.35">
      <c r="A1376" s="81" t="s">
        <v>1390</v>
      </c>
      <c r="B1376" s="81">
        <v>226</v>
      </c>
      <c r="C1376" s="81" t="s">
        <v>1788</v>
      </c>
      <c r="D1376" s="81" t="s">
        <v>6662</v>
      </c>
      <c r="E1376" s="81" t="s">
        <v>2746</v>
      </c>
      <c r="F1376" s="81">
        <v>333335613</v>
      </c>
      <c r="G1376" s="81">
        <v>358790252</v>
      </c>
      <c r="H1376" s="81">
        <v>333335613</v>
      </c>
      <c r="I1376" s="81" t="s">
        <v>2829</v>
      </c>
      <c r="J1376" s="81" t="s">
        <v>2834</v>
      </c>
      <c r="K1376" s="81">
        <v>8279260</v>
      </c>
      <c r="L1376" s="81">
        <v>0</v>
      </c>
      <c r="M1376" s="81">
        <v>341614873</v>
      </c>
      <c r="N1376" s="81">
        <v>341614873</v>
      </c>
      <c r="O1376" s="81">
        <v>333335613</v>
      </c>
      <c r="P1376" s="81">
        <v>341614873</v>
      </c>
      <c r="Q1376" s="81">
        <v>333335613</v>
      </c>
      <c r="R1376" s="81">
        <v>341614873</v>
      </c>
      <c r="S1376" s="81">
        <v>333335613</v>
      </c>
    </row>
    <row r="1377" spans="1:19" x14ac:dyDescent="0.35">
      <c r="A1377" s="81" t="s">
        <v>1391</v>
      </c>
      <c r="B1377" s="81">
        <v>226</v>
      </c>
      <c r="C1377" s="81" t="s">
        <v>1788</v>
      </c>
      <c r="D1377" s="81" t="s">
        <v>6663</v>
      </c>
      <c r="E1377" s="81" t="s">
        <v>2747</v>
      </c>
      <c r="F1377" s="81">
        <v>5921531301</v>
      </c>
      <c r="G1377" s="81">
        <v>6411784332</v>
      </c>
      <c r="H1377" s="81">
        <v>5921531301</v>
      </c>
      <c r="I1377" s="81" t="s">
        <v>2829</v>
      </c>
      <c r="J1377" s="81" t="s">
        <v>2834</v>
      </c>
      <c r="K1377" s="81">
        <v>214677899</v>
      </c>
      <c r="L1377" s="81">
        <v>0</v>
      </c>
      <c r="M1377" s="81">
        <v>6136209200</v>
      </c>
      <c r="N1377" s="81">
        <v>6136209200</v>
      </c>
      <c r="O1377" s="81">
        <v>5921531301</v>
      </c>
      <c r="P1377" s="81">
        <v>6136209200</v>
      </c>
      <c r="Q1377" s="81">
        <v>5921531301</v>
      </c>
      <c r="R1377" s="81">
        <v>6136209200</v>
      </c>
      <c r="S1377" s="81">
        <v>5921531301</v>
      </c>
    </row>
    <row r="1378" spans="1:19" x14ac:dyDescent="0.35">
      <c r="A1378" s="81" t="s">
        <v>1392</v>
      </c>
      <c r="B1378" s="81">
        <v>226</v>
      </c>
      <c r="C1378" s="81" t="s">
        <v>1788</v>
      </c>
      <c r="D1378" s="81" t="s">
        <v>6665</v>
      </c>
      <c r="E1378" s="81" t="s">
        <v>2046</v>
      </c>
      <c r="F1378" s="81">
        <v>173403752</v>
      </c>
      <c r="G1378" s="81">
        <v>176463519</v>
      </c>
      <c r="H1378" s="81">
        <v>173403752</v>
      </c>
      <c r="I1378" s="81" t="s">
        <v>2829</v>
      </c>
      <c r="J1378" s="81" t="s">
        <v>2833</v>
      </c>
      <c r="K1378" s="81">
        <v>4124500</v>
      </c>
      <c r="L1378" s="81">
        <v>0</v>
      </c>
      <c r="M1378" s="81">
        <v>177528252</v>
      </c>
      <c r="N1378" s="81">
        <v>177528252</v>
      </c>
      <c r="O1378" s="81">
        <v>173403752</v>
      </c>
      <c r="P1378" s="81">
        <v>345048252</v>
      </c>
      <c r="Q1378" s="81">
        <v>340923752</v>
      </c>
      <c r="R1378" s="81">
        <v>345048252</v>
      </c>
      <c r="S1378" s="81">
        <v>340923752</v>
      </c>
    </row>
    <row r="1379" spans="1:19" x14ac:dyDescent="0.35">
      <c r="A1379" s="81" t="s">
        <v>1393</v>
      </c>
      <c r="B1379" s="81">
        <v>226</v>
      </c>
      <c r="C1379" s="81" t="s">
        <v>1788</v>
      </c>
      <c r="D1379" s="81" t="s">
        <v>6666</v>
      </c>
      <c r="E1379" s="81" t="s">
        <v>2748</v>
      </c>
      <c r="F1379" s="81">
        <v>527885455</v>
      </c>
      <c r="G1379" s="81">
        <v>585614787</v>
      </c>
      <c r="H1379" s="81">
        <v>527885455</v>
      </c>
      <c r="I1379" s="81" t="s">
        <v>2829</v>
      </c>
      <c r="J1379" s="81" t="s">
        <v>2834</v>
      </c>
      <c r="K1379" s="81">
        <v>13797080</v>
      </c>
      <c r="L1379" s="81">
        <v>0</v>
      </c>
      <c r="M1379" s="81">
        <v>541682535</v>
      </c>
      <c r="N1379" s="81">
        <v>541682535</v>
      </c>
      <c r="O1379" s="81">
        <v>527885455</v>
      </c>
      <c r="P1379" s="81">
        <v>541682535</v>
      </c>
      <c r="Q1379" s="81">
        <v>527885455</v>
      </c>
      <c r="R1379" s="81">
        <v>541682535</v>
      </c>
      <c r="S1379" s="81">
        <v>527885455</v>
      </c>
    </row>
    <row r="1380" spans="1:19" x14ac:dyDescent="0.35">
      <c r="A1380" s="81" t="s">
        <v>1394</v>
      </c>
      <c r="B1380" s="81">
        <v>226</v>
      </c>
      <c r="C1380" s="81" t="s">
        <v>1788</v>
      </c>
      <c r="D1380" s="81" t="s">
        <v>6667</v>
      </c>
      <c r="E1380" s="81" t="s">
        <v>2749</v>
      </c>
      <c r="F1380" s="81">
        <v>370598153</v>
      </c>
      <c r="G1380" s="81">
        <v>395928120</v>
      </c>
      <c r="H1380" s="81">
        <v>370598153</v>
      </c>
      <c r="I1380" s="81" t="s">
        <v>2829</v>
      </c>
      <c r="J1380" s="81" t="s">
        <v>2834</v>
      </c>
      <c r="K1380" s="81">
        <v>18593760</v>
      </c>
      <c r="L1380" s="81">
        <v>0</v>
      </c>
      <c r="M1380" s="81">
        <v>389191913</v>
      </c>
      <c r="N1380" s="81">
        <v>389191913</v>
      </c>
      <c r="O1380" s="81">
        <v>370598153</v>
      </c>
      <c r="P1380" s="81">
        <v>389191913</v>
      </c>
      <c r="Q1380" s="81">
        <v>370598153</v>
      </c>
      <c r="R1380" s="81">
        <v>389191913</v>
      </c>
      <c r="S1380" s="81">
        <v>370598153</v>
      </c>
    </row>
    <row r="1381" spans="1:19" x14ac:dyDescent="0.35">
      <c r="A1381" s="81" t="s">
        <v>1395</v>
      </c>
      <c r="B1381" s="81">
        <v>226</v>
      </c>
      <c r="C1381" s="81" t="s">
        <v>1788</v>
      </c>
      <c r="D1381" s="81" t="s">
        <v>6668</v>
      </c>
      <c r="E1381" s="81" t="s">
        <v>2750</v>
      </c>
      <c r="F1381" s="81">
        <v>165013373</v>
      </c>
      <c r="G1381" s="81">
        <v>166652636</v>
      </c>
      <c r="H1381" s="81">
        <v>165013373</v>
      </c>
      <c r="I1381" s="81" t="s">
        <v>2829</v>
      </c>
      <c r="J1381" s="81" t="s">
        <v>2833</v>
      </c>
      <c r="K1381" s="81">
        <v>3171410</v>
      </c>
      <c r="L1381" s="81">
        <v>0</v>
      </c>
      <c r="M1381" s="81">
        <v>168184783</v>
      </c>
      <c r="N1381" s="81">
        <v>168184783</v>
      </c>
      <c r="O1381" s="81">
        <v>165013373</v>
      </c>
      <c r="P1381" s="81">
        <v>168184783</v>
      </c>
      <c r="Q1381" s="81">
        <v>165013373</v>
      </c>
      <c r="R1381" s="81">
        <v>168184783</v>
      </c>
      <c r="S1381" s="81">
        <v>165013373</v>
      </c>
    </row>
    <row r="1382" spans="1:19" x14ac:dyDescent="0.35">
      <c r="A1382" s="81" t="s">
        <v>1396</v>
      </c>
      <c r="B1382" s="81">
        <v>227</v>
      </c>
      <c r="C1382" s="81" t="s">
        <v>1789</v>
      </c>
      <c r="D1382" s="81" t="s">
        <v>5324</v>
      </c>
      <c r="E1382" s="81" t="s">
        <v>1871</v>
      </c>
      <c r="F1382" s="81">
        <v>451356852</v>
      </c>
      <c r="G1382" s="81">
        <v>451356852</v>
      </c>
      <c r="H1382" s="81">
        <v>451356852</v>
      </c>
      <c r="I1382" s="81" t="s">
        <v>2829</v>
      </c>
      <c r="J1382" s="81" t="s">
        <v>2832</v>
      </c>
      <c r="K1382" s="81">
        <v>9639709</v>
      </c>
      <c r="L1382" s="81">
        <v>0</v>
      </c>
      <c r="M1382" s="81">
        <v>460996561</v>
      </c>
      <c r="N1382" s="81">
        <v>460996561</v>
      </c>
      <c r="O1382" s="81">
        <v>451356852</v>
      </c>
      <c r="P1382" s="81">
        <v>480738398</v>
      </c>
      <c r="Q1382" s="81">
        <v>471098689</v>
      </c>
      <c r="R1382" s="81">
        <v>480738398</v>
      </c>
      <c r="S1382" s="81">
        <v>471098689</v>
      </c>
    </row>
    <row r="1383" spans="1:19" x14ac:dyDescent="0.35">
      <c r="A1383" s="81" t="s">
        <v>1397</v>
      </c>
      <c r="B1383" s="81">
        <v>227</v>
      </c>
      <c r="C1383" s="81" t="s">
        <v>1789</v>
      </c>
      <c r="D1383" s="81" t="s">
        <v>5369</v>
      </c>
      <c r="E1383" s="81" t="s">
        <v>1914</v>
      </c>
      <c r="F1383" s="81">
        <v>12732952</v>
      </c>
      <c r="G1383" s="81">
        <v>12732952</v>
      </c>
      <c r="H1383" s="81">
        <v>12732952</v>
      </c>
      <c r="I1383" s="81" t="s">
        <v>2829</v>
      </c>
      <c r="J1383" s="81" t="s">
        <v>2832</v>
      </c>
      <c r="K1383" s="81">
        <v>60000</v>
      </c>
      <c r="L1383" s="81">
        <v>0</v>
      </c>
      <c r="M1383" s="81">
        <v>12792952</v>
      </c>
      <c r="N1383" s="81">
        <v>12792952</v>
      </c>
      <c r="O1383" s="81">
        <v>12732952</v>
      </c>
      <c r="P1383" s="81">
        <v>12792952</v>
      </c>
      <c r="Q1383" s="81">
        <v>12732952</v>
      </c>
      <c r="R1383" s="81">
        <v>12792952</v>
      </c>
      <c r="S1383" s="81">
        <v>12732952</v>
      </c>
    </row>
    <row r="1384" spans="1:19" x14ac:dyDescent="0.35">
      <c r="A1384" s="81" t="s">
        <v>1398</v>
      </c>
      <c r="B1384" s="81">
        <v>227</v>
      </c>
      <c r="C1384" s="81" t="s">
        <v>1789</v>
      </c>
      <c r="D1384" s="81" t="s">
        <v>5440</v>
      </c>
      <c r="E1384" s="81" t="s">
        <v>1976</v>
      </c>
      <c r="F1384" s="81">
        <v>686049565</v>
      </c>
      <c r="G1384" s="81">
        <v>723978822</v>
      </c>
      <c r="H1384" s="81">
        <v>686049565</v>
      </c>
      <c r="I1384" s="81" t="s">
        <v>2829</v>
      </c>
      <c r="J1384" s="81" t="s">
        <v>2833</v>
      </c>
      <c r="K1384" s="81">
        <v>4391576</v>
      </c>
      <c r="L1384" s="81">
        <v>0</v>
      </c>
      <c r="M1384" s="81">
        <v>690441141</v>
      </c>
      <c r="N1384" s="81">
        <v>690441141</v>
      </c>
      <c r="O1384" s="81">
        <v>686049565</v>
      </c>
      <c r="P1384" s="81">
        <v>690441141</v>
      </c>
      <c r="Q1384" s="81">
        <v>686049565</v>
      </c>
      <c r="R1384" s="81">
        <v>690441141</v>
      </c>
      <c r="S1384" s="81">
        <v>686049565</v>
      </c>
    </row>
    <row r="1385" spans="1:19" x14ac:dyDescent="0.35">
      <c r="A1385" s="81" t="s">
        <v>1399</v>
      </c>
      <c r="B1385" s="81">
        <v>227</v>
      </c>
      <c r="C1385" s="81" t="s">
        <v>1789</v>
      </c>
      <c r="D1385" s="81" t="s">
        <v>5955</v>
      </c>
      <c r="E1385" s="81" t="s">
        <v>2363</v>
      </c>
      <c r="F1385" s="81">
        <v>14278332</v>
      </c>
      <c r="G1385" s="81">
        <v>14278332</v>
      </c>
      <c r="H1385" s="81">
        <v>14278332</v>
      </c>
      <c r="I1385" s="81" t="s">
        <v>2829</v>
      </c>
      <c r="J1385" s="81" t="s">
        <v>2832</v>
      </c>
      <c r="K1385" s="81">
        <v>129302</v>
      </c>
      <c r="L1385" s="81">
        <v>0</v>
      </c>
      <c r="M1385" s="81">
        <v>14407634</v>
      </c>
      <c r="N1385" s="81">
        <v>14407634</v>
      </c>
      <c r="O1385" s="81">
        <v>14278332</v>
      </c>
      <c r="P1385" s="81">
        <v>14407634</v>
      </c>
      <c r="Q1385" s="81">
        <v>14278332</v>
      </c>
      <c r="R1385" s="81">
        <v>14407634</v>
      </c>
      <c r="S1385" s="81">
        <v>14278332</v>
      </c>
    </row>
    <row r="1386" spans="1:19" x14ac:dyDescent="0.35">
      <c r="A1386" s="81" t="s">
        <v>1400</v>
      </c>
      <c r="B1386" s="81">
        <v>227</v>
      </c>
      <c r="C1386" s="81" t="s">
        <v>1789</v>
      </c>
      <c r="D1386" s="81" t="s">
        <v>5960</v>
      </c>
      <c r="E1386" s="81" t="s">
        <v>1983</v>
      </c>
      <c r="F1386" s="81">
        <v>22869845</v>
      </c>
      <c r="G1386" s="81">
        <v>22869845</v>
      </c>
      <c r="H1386" s="81">
        <v>22869845</v>
      </c>
      <c r="I1386" s="81" t="s">
        <v>2829</v>
      </c>
      <c r="J1386" s="81" t="s">
        <v>2832</v>
      </c>
      <c r="K1386" s="81">
        <v>120000</v>
      </c>
      <c r="L1386" s="81">
        <v>0</v>
      </c>
      <c r="M1386" s="81">
        <v>22989845</v>
      </c>
      <c r="N1386" s="81">
        <v>22989845</v>
      </c>
      <c r="O1386" s="81">
        <v>22869845</v>
      </c>
      <c r="P1386" s="81">
        <v>22989845</v>
      </c>
      <c r="Q1386" s="81">
        <v>22869845</v>
      </c>
      <c r="R1386" s="81">
        <v>22989845</v>
      </c>
      <c r="S1386" s="81">
        <v>22869845</v>
      </c>
    </row>
    <row r="1387" spans="1:19" x14ac:dyDescent="0.35">
      <c r="A1387" s="81" t="s">
        <v>1401</v>
      </c>
      <c r="B1387" s="81">
        <v>227</v>
      </c>
      <c r="C1387" s="81" t="s">
        <v>1789</v>
      </c>
      <c r="D1387" s="81" t="s">
        <v>6669</v>
      </c>
      <c r="E1387" s="81" t="s">
        <v>2751</v>
      </c>
      <c r="F1387" s="81">
        <v>152727684977</v>
      </c>
      <c r="G1387" s="81">
        <v>152727684977</v>
      </c>
      <c r="H1387" s="81">
        <v>152727684977</v>
      </c>
      <c r="I1387" s="81" t="s">
        <v>2829</v>
      </c>
      <c r="J1387" s="81" t="s">
        <v>2832</v>
      </c>
      <c r="K1387" s="81">
        <v>1155094629</v>
      </c>
      <c r="L1387" s="81">
        <v>0</v>
      </c>
      <c r="M1387" s="81">
        <v>153882779606</v>
      </c>
      <c r="N1387" s="81">
        <v>153882779606</v>
      </c>
      <c r="O1387" s="81">
        <v>152727684977</v>
      </c>
      <c r="P1387" s="81">
        <v>153882779606</v>
      </c>
      <c r="Q1387" s="81">
        <v>152727684977</v>
      </c>
      <c r="R1387" s="81">
        <v>153882779606</v>
      </c>
      <c r="S1387" s="81">
        <v>152727684977</v>
      </c>
    </row>
    <row r="1388" spans="1:19" x14ac:dyDescent="0.35">
      <c r="A1388" s="81" t="s">
        <v>1402</v>
      </c>
      <c r="B1388" s="81">
        <v>227</v>
      </c>
      <c r="C1388" s="81" t="s">
        <v>1789</v>
      </c>
      <c r="D1388" s="81" t="s">
        <v>6670</v>
      </c>
      <c r="E1388" s="81" t="s">
        <v>2752</v>
      </c>
      <c r="F1388" s="81">
        <v>19315677933</v>
      </c>
      <c r="G1388" s="81">
        <v>19315677933</v>
      </c>
      <c r="H1388" s="81">
        <v>19315677933</v>
      </c>
      <c r="I1388" s="81" t="s">
        <v>2829</v>
      </c>
      <c r="J1388" s="81" t="s">
        <v>2832</v>
      </c>
      <c r="K1388" s="81">
        <v>302836016</v>
      </c>
      <c r="L1388" s="81">
        <v>0</v>
      </c>
      <c r="M1388" s="81">
        <v>19618513949</v>
      </c>
      <c r="N1388" s="81">
        <v>19618513949</v>
      </c>
      <c r="O1388" s="81">
        <v>19315677933</v>
      </c>
      <c r="P1388" s="81">
        <v>19618513949</v>
      </c>
      <c r="Q1388" s="81">
        <v>19315677933</v>
      </c>
      <c r="R1388" s="81">
        <v>19618513949</v>
      </c>
      <c r="S1388" s="81">
        <v>19315677933</v>
      </c>
    </row>
    <row r="1389" spans="1:19" x14ac:dyDescent="0.35">
      <c r="A1389" s="81" t="s">
        <v>1403</v>
      </c>
      <c r="B1389" s="81">
        <v>227</v>
      </c>
      <c r="C1389" s="81" t="s">
        <v>1789</v>
      </c>
      <c r="D1389" s="81" t="s">
        <v>6672</v>
      </c>
      <c r="E1389" s="81" t="s">
        <v>2753</v>
      </c>
      <c r="F1389" s="81">
        <v>6959902014</v>
      </c>
      <c r="G1389" s="81">
        <v>6959902014</v>
      </c>
      <c r="H1389" s="81">
        <v>6959902014</v>
      </c>
      <c r="I1389" s="81" t="s">
        <v>2829</v>
      </c>
      <c r="J1389" s="81" t="s">
        <v>2832</v>
      </c>
      <c r="K1389" s="81">
        <v>107304827</v>
      </c>
      <c r="L1389" s="81">
        <v>0</v>
      </c>
      <c r="M1389" s="81">
        <v>7067206841</v>
      </c>
      <c r="N1389" s="81">
        <v>7067206841</v>
      </c>
      <c r="O1389" s="81">
        <v>6959902014</v>
      </c>
      <c r="P1389" s="81">
        <v>7825019719</v>
      </c>
      <c r="Q1389" s="81">
        <v>7717714892</v>
      </c>
      <c r="R1389" s="81">
        <v>7825019719</v>
      </c>
      <c r="S1389" s="81">
        <v>7717714892</v>
      </c>
    </row>
    <row r="1390" spans="1:19" x14ac:dyDescent="0.35">
      <c r="A1390" s="81" t="s">
        <v>1405</v>
      </c>
      <c r="B1390" s="81">
        <v>227</v>
      </c>
      <c r="C1390" s="81" t="s">
        <v>1789</v>
      </c>
      <c r="D1390" s="81" t="s">
        <v>6674</v>
      </c>
      <c r="E1390" s="81" t="s">
        <v>2755</v>
      </c>
      <c r="F1390" s="81">
        <v>9592563392</v>
      </c>
      <c r="G1390" s="81">
        <v>9592563392</v>
      </c>
      <c r="H1390" s="81">
        <v>9592563392</v>
      </c>
      <c r="I1390" s="81" t="s">
        <v>2829</v>
      </c>
      <c r="J1390" s="81" t="s">
        <v>2832</v>
      </c>
      <c r="K1390" s="81">
        <v>93347380</v>
      </c>
      <c r="L1390" s="81">
        <v>0</v>
      </c>
      <c r="M1390" s="81">
        <v>9685910772</v>
      </c>
      <c r="N1390" s="81">
        <v>9685910772</v>
      </c>
      <c r="O1390" s="81">
        <v>9592563392</v>
      </c>
      <c r="P1390" s="81">
        <v>9685910772</v>
      </c>
      <c r="Q1390" s="81">
        <v>9592563392</v>
      </c>
      <c r="R1390" s="81">
        <v>9685910772</v>
      </c>
      <c r="S1390" s="81">
        <v>9592563392</v>
      </c>
    </row>
    <row r="1391" spans="1:19" x14ac:dyDescent="0.35">
      <c r="A1391" s="81" t="s">
        <v>1410</v>
      </c>
      <c r="B1391" s="81">
        <v>227</v>
      </c>
      <c r="C1391" s="81" t="s">
        <v>1789</v>
      </c>
      <c r="D1391" s="81" t="s">
        <v>6793</v>
      </c>
      <c r="E1391" s="81" t="s">
        <v>2760</v>
      </c>
      <c r="F1391" s="81">
        <v>6913140</v>
      </c>
      <c r="G1391" s="81">
        <v>6913140</v>
      </c>
      <c r="H1391" s="81">
        <v>6913140</v>
      </c>
      <c r="I1391" s="81" t="s">
        <v>2829</v>
      </c>
      <c r="J1391" s="81" t="s">
        <v>2832</v>
      </c>
      <c r="K1391" s="81">
        <v>135000</v>
      </c>
      <c r="L1391" s="81">
        <v>0</v>
      </c>
      <c r="M1391" s="81">
        <v>7048140</v>
      </c>
      <c r="N1391" s="81">
        <v>7048140</v>
      </c>
      <c r="O1391" s="81">
        <v>6913140</v>
      </c>
      <c r="P1391" s="81">
        <v>7048140</v>
      </c>
      <c r="Q1391" s="81">
        <v>6913140</v>
      </c>
      <c r="R1391" s="81">
        <v>7048140</v>
      </c>
      <c r="S1391" s="81">
        <v>6913140</v>
      </c>
    </row>
    <row r="1392" spans="1:19" x14ac:dyDescent="0.35">
      <c r="A1392" s="81" t="s">
        <v>1411</v>
      </c>
      <c r="B1392" s="81">
        <v>228</v>
      </c>
      <c r="C1392" s="81" t="s">
        <v>1790</v>
      </c>
      <c r="D1392" s="81" t="s">
        <v>6041</v>
      </c>
      <c r="E1392" s="81" t="s">
        <v>2425</v>
      </c>
      <c r="F1392" s="81">
        <v>1152915</v>
      </c>
      <c r="G1392" s="81">
        <v>1152915</v>
      </c>
      <c r="H1392" s="81">
        <v>1152915</v>
      </c>
      <c r="I1392" s="81" t="s">
        <v>2829</v>
      </c>
      <c r="J1392" s="81" t="s">
        <v>2833</v>
      </c>
      <c r="K1392" s="81">
        <v>60000</v>
      </c>
      <c r="L1392" s="81">
        <v>0</v>
      </c>
      <c r="M1392" s="81">
        <v>1212915</v>
      </c>
      <c r="N1392" s="81">
        <v>1212915</v>
      </c>
      <c r="O1392" s="81">
        <v>1152915</v>
      </c>
      <c r="P1392" s="81">
        <v>1212915</v>
      </c>
      <c r="Q1392" s="81">
        <v>1152915</v>
      </c>
      <c r="R1392" s="81">
        <v>1212915</v>
      </c>
      <c r="S1392" s="81">
        <v>1152915</v>
      </c>
    </row>
    <row r="1393" spans="1:19" x14ac:dyDescent="0.35">
      <c r="A1393" s="81" t="s">
        <v>1412</v>
      </c>
      <c r="B1393" s="81">
        <v>228</v>
      </c>
      <c r="C1393" s="81" t="s">
        <v>1790</v>
      </c>
      <c r="D1393" s="81" t="s">
        <v>6678</v>
      </c>
      <c r="E1393" s="81" t="s">
        <v>2426</v>
      </c>
      <c r="F1393" s="81">
        <v>366539592</v>
      </c>
      <c r="G1393" s="81">
        <v>392256641</v>
      </c>
      <c r="H1393" s="81">
        <v>366539592</v>
      </c>
      <c r="I1393" s="81" t="s">
        <v>2829</v>
      </c>
      <c r="J1393" s="81" t="s">
        <v>2833</v>
      </c>
      <c r="K1393" s="81">
        <v>10146021</v>
      </c>
      <c r="L1393" s="81">
        <v>0</v>
      </c>
      <c r="M1393" s="81">
        <v>376685613</v>
      </c>
      <c r="N1393" s="81">
        <v>376685613</v>
      </c>
      <c r="O1393" s="81">
        <v>366539592</v>
      </c>
      <c r="P1393" s="81">
        <v>376685613</v>
      </c>
      <c r="Q1393" s="81">
        <v>366539592</v>
      </c>
      <c r="R1393" s="81">
        <v>376685613</v>
      </c>
      <c r="S1393" s="81">
        <v>366539592</v>
      </c>
    </row>
    <row r="1394" spans="1:19" x14ac:dyDescent="0.35">
      <c r="A1394" s="81" t="s">
        <v>1413</v>
      </c>
      <c r="B1394" s="81">
        <v>228</v>
      </c>
      <c r="C1394" s="81" t="s">
        <v>1790</v>
      </c>
      <c r="D1394" s="81" t="s">
        <v>6679</v>
      </c>
      <c r="E1394" s="81" t="s">
        <v>2761</v>
      </c>
      <c r="F1394" s="81">
        <v>469950571</v>
      </c>
      <c r="G1394" s="81">
        <v>486717900</v>
      </c>
      <c r="H1394" s="81">
        <v>469950571</v>
      </c>
      <c r="I1394" s="81" t="s">
        <v>2829</v>
      </c>
      <c r="J1394" s="81" t="s">
        <v>2833</v>
      </c>
      <c r="K1394" s="81">
        <v>15489486</v>
      </c>
      <c r="L1394" s="81">
        <v>0</v>
      </c>
      <c r="M1394" s="81">
        <v>485440057</v>
      </c>
      <c r="N1394" s="81">
        <v>485440057</v>
      </c>
      <c r="O1394" s="81">
        <v>469950571</v>
      </c>
      <c r="P1394" s="81">
        <v>485440057</v>
      </c>
      <c r="Q1394" s="81">
        <v>469950571</v>
      </c>
      <c r="R1394" s="81">
        <v>485440057</v>
      </c>
      <c r="S1394" s="81">
        <v>469950571</v>
      </c>
    </row>
    <row r="1395" spans="1:19" x14ac:dyDescent="0.35">
      <c r="A1395" s="81" t="s">
        <v>1414</v>
      </c>
      <c r="B1395" s="81">
        <v>228</v>
      </c>
      <c r="C1395" s="81" t="s">
        <v>1790</v>
      </c>
      <c r="D1395" s="81" t="s">
        <v>6681</v>
      </c>
      <c r="E1395" s="81" t="s">
        <v>2525</v>
      </c>
      <c r="F1395" s="81">
        <v>39745533</v>
      </c>
      <c r="G1395" s="81">
        <v>37712746</v>
      </c>
      <c r="H1395" s="81">
        <v>39745533</v>
      </c>
      <c r="I1395" s="81" t="s">
        <v>2829</v>
      </c>
      <c r="J1395" s="81" t="s">
        <v>2833</v>
      </c>
      <c r="K1395" s="81">
        <v>1875911</v>
      </c>
      <c r="L1395" s="81">
        <v>0</v>
      </c>
      <c r="M1395" s="81">
        <v>41621444</v>
      </c>
      <c r="N1395" s="81">
        <v>41621444</v>
      </c>
      <c r="O1395" s="81">
        <v>39745533</v>
      </c>
      <c r="P1395" s="81">
        <v>41621444</v>
      </c>
      <c r="Q1395" s="81">
        <v>39745533</v>
      </c>
      <c r="R1395" s="81">
        <v>41621444</v>
      </c>
      <c r="S1395" s="81">
        <v>39745533</v>
      </c>
    </row>
    <row r="1396" spans="1:19" x14ac:dyDescent="0.35">
      <c r="A1396" s="81" t="s">
        <v>1415</v>
      </c>
      <c r="B1396" s="81">
        <v>228</v>
      </c>
      <c r="C1396" s="81" t="s">
        <v>1790</v>
      </c>
      <c r="D1396" s="81" t="s">
        <v>6682</v>
      </c>
      <c r="E1396" s="81" t="s">
        <v>2762</v>
      </c>
      <c r="F1396" s="81">
        <v>58285327</v>
      </c>
      <c r="G1396" s="81">
        <v>58666797</v>
      </c>
      <c r="H1396" s="81">
        <v>58285327</v>
      </c>
      <c r="I1396" s="81" t="s">
        <v>2829</v>
      </c>
      <c r="J1396" s="81" t="s">
        <v>2833</v>
      </c>
      <c r="K1396" s="81">
        <v>2547335</v>
      </c>
      <c r="L1396" s="81">
        <v>0</v>
      </c>
      <c r="M1396" s="81">
        <v>60832662</v>
      </c>
      <c r="N1396" s="81">
        <v>60832662</v>
      </c>
      <c r="O1396" s="81">
        <v>58285327</v>
      </c>
      <c r="P1396" s="81">
        <v>60832662</v>
      </c>
      <c r="Q1396" s="81">
        <v>58285327</v>
      </c>
      <c r="R1396" s="81">
        <v>60832662</v>
      </c>
      <c r="S1396" s="81">
        <v>58285327</v>
      </c>
    </row>
    <row r="1397" spans="1:19" x14ac:dyDescent="0.35">
      <c r="A1397" s="81" t="s">
        <v>1416</v>
      </c>
      <c r="B1397" s="81">
        <v>229</v>
      </c>
      <c r="C1397" s="81" t="s">
        <v>1791</v>
      </c>
      <c r="D1397" s="81" t="s">
        <v>6685</v>
      </c>
      <c r="E1397" s="81" t="s">
        <v>1836</v>
      </c>
      <c r="F1397" s="81">
        <v>155038767</v>
      </c>
      <c r="G1397" s="81">
        <v>171931706</v>
      </c>
      <c r="H1397" s="81">
        <v>171931706</v>
      </c>
      <c r="I1397" s="81" t="s">
        <v>2830</v>
      </c>
      <c r="J1397" s="81" t="s">
        <v>2836</v>
      </c>
      <c r="K1397" s="81">
        <v>5630227</v>
      </c>
      <c r="L1397" s="81">
        <v>0</v>
      </c>
      <c r="M1397" s="81">
        <v>177561933</v>
      </c>
      <c r="N1397" s="81">
        <v>177561933</v>
      </c>
      <c r="O1397" s="81">
        <v>171931706</v>
      </c>
      <c r="P1397" s="81">
        <v>177561933</v>
      </c>
      <c r="Q1397" s="81">
        <v>171931706</v>
      </c>
      <c r="R1397" s="81">
        <v>177561933</v>
      </c>
      <c r="S1397" s="81">
        <v>171931706</v>
      </c>
    </row>
    <row r="1398" spans="1:19" x14ac:dyDescent="0.35">
      <c r="A1398" s="81" t="s">
        <v>1417</v>
      </c>
      <c r="B1398" s="81">
        <v>229</v>
      </c>
      <c r="C1398" s="81" t="s">
        <v>1791</v>
      </c>
      <c r="D1398" s="81" t="s">
        <v>6688</v>
      </c>
      <c r="E1398" s="81" t="s">
        <v>2459</v>
      </c>
      <c r="F1398" s="81">
        <v>626548152</v>
      </c>
      <c r="G1398" s="81">
        <v>646686437</v>
      </c>
      <c r="H1398" s="81">
        <v>626548152</v>
      </c>
      <c r="I1398" s="81" t="s">
        <v>2829</v>
      </c>
      <c r="J1398" s="81" t="s">
        <v>2833</v>
      </c>
      <c r="K1398" s="81">
        <v>17662913</v>
      </c>
      <c r="L1398" s="81">
        <v>0</v>
      </c>
      <c r="M1398" s="81">
        <v>644211065</v>
      </c>
      <c r="N1398" s="81">
        <v>644211065</v>
      </c>
      <c r="O1398" s="81">
        <v>626548152</v>
      </c>
      <c r="P1398" s="81">
        <v>676012429</v>
      </c>
      <c r="Q1398" s="81">
        <v>658349516</v>
      </c>
      <c r="R1398" s="81">
        <v>676012429</v>
      </c>
      <c r="S1398" s="81">
        <v>658349516</v>
      </c>
    </row>
    <row r="1399" spans="1:19" x14ac:dyDescent="0.35">
      <c r="A1399" s="81" t="s">
        <v>1418</v>
      </c>
      <c r="B1399" s="81">
        <v>229</v>
      </c>
      <c r="C1399" s="81" t="s">
        <v>1791</v>
      </c>
      <c r="D1399" s="81" t="s">
        <v>6690</v>
      </c>
      <c r="E1399" s="81" t="s">
        <v>2327</v>
      </c>
      <c r="F1399" s="81">
        <v>273083295</v>
      </c>
      <c r="G1399" s="81">
        <v>281290736</v>
      </c>
      <c r="H1399" s="81">
        <v>273083295</v>
      </c>
      <c r="I1399" s="81" t="s">
        <v>2829</v>
      </c>
      <c r="J1399" s="81" t="s">
        <v>2833</v>
      </c>
      <c r="K1399" s="81">
        <v>12205711</v>
      </c>
      <c r="L1399" s="81">
        <v>0</v>
      </c>
      <c r="M1399" s="81">
        <v>285289006</v>
      </c>
      <c r="N1399" s="81">
        <v>285289006</v>
      </c>
      <c r="O1399" s="81">
        <v>273083295</v>
      </c>
      <c r="P1399" s="81">
        <v>285289006</v>
      </c>
      <c r="Q1399" s="81">
        <v>273083295</v>
      </c>
      <c r="R1399" s="81">
        <v>285289006</v>
      </c>
      <c r="S1399" s="81">
        <v>273083295</v>
      </c>
    </row>
    <row r="1400" spans="1:19" x14ac:dyDescent="0.35">
      <c r="A1400" s="81" t="s">
        <v>1419</v>
      </c>
      <c r="B1400" s="81">
        <v>229</v>
      </c>
      <c r="C1400" s="81" t="s">
        <v>1791</v>
      </c>
      <c r="D1400" s="81" t="s">
        <v>6691</v>
      </c>
      <c r="E1400" s="81" t="s">
        <v>2763</v>
      </c>
      <c r="F1400" s="81">
        <v>98628226</v>
      </c>
      <c r="G1400" s="81">
        <v>98272186</v>
      </c>
      <c r="H1400" s="81">
        <v>98628226</v>
      </c>
      <c r="I1400" s="81" t="s">
        <v>2829</v>
      </c>
      <c r="J1400" s="81" t="s">
        <v>2833</v>
      </c>
      <c r="K1400" s="81">
        <v>3853017</v>
      </c>
      <c r="L1400" s="81">
        <v>0</v>
      </c>
      <c r="M1400" s="81">
        <v>102481243</v>
      </c>
      <c r="N1400" s="81">
        <v>102481243</v>
      </c>
      <c r="O1400" s="81">
        <v>98628226</v>
      </c>
      <c r="P1400" s="81">
        <v>102481243</v>
      </c>
      <c r="Q1400" s="81">
        <v>98628226</v>
      </c>
      <c r="R1400" s="81">
        <v>102481243</v>
      </c>
      <c r="S1400" s="81">
        <v>98628226</v>
      </c>
    </row>
    <row r="1401" spans="1:19" x14ac:dyDescent="0.35">
      <c r="A1401" s="81" t="s">
        <v>1420</v>
      </c>
      <c r="B1401" s="81">
        <v>229</v>
      </c>
      <c r="C1401" s="81" t="s">
        <v>1791</v>
      </c>
      <c r="D1401" s="81" t="s">
        <v>6693</v>
      </c>
      <c r="E1401" s="81" t="s">
        <v>2658</v>
      </c>
      <c r="F1401" s="81">
        <v>56735749</v>
      </c>
      <c r="G1401" s="81">
        <v>58962554</v>
      </c>
      <c r="H1401" s="81">
        <v>56735749</v>
      </c>
      <c r="I1401" s="81" t="s">
        <v>2829</v>
      </c>
      <c r="J1401" s="81" t="s">
        <v>2833</v>
      </c>
      <c r="K1401" s="81">
        <v>1843941</v>
      </c>
      <c r="L1401" s="81">
        <v>0</v>
      </c>
      <c r="M1401" s="81">
        <v>58579690</v>
      </c>
      <c r="N1401" s="81">
        <v>58579690</v>
      </c>
      <c r="O1401" s="81">
        <v>56735749</v>
      </c>
      <c r="P1401" s="81">
        <v>58579690</v>
      </c>
      <c r="Q1401" s="81">
        <v>56735749</v>
      </c>
      <c r="R1401" s="81">
        <v>58579690</v>
      </c>
      <c r="S1401" s="81">
        <v>56735749</v>
      </c>
    </row>
    <row r="1402" spans="1:19" x14ac:dyDescent="0.35">
      <c r="A1402" s="81" t="s">
        <v>1421</v>
      </c>
      <c r="B1402" s="81">
        <v>230</v>
      </c>
      <c r="C1402" s="81" t="s">
        <v>1792</v>
      </c>
      <c r="D1402" s="81" t="s">
        <v>5468</v>
      </c>
      <c r="E1402" s="81" t="s">
        <v>2000</v>
      </c>
      <c r="F1402" s="81">
        <v>14048611</v>
      </c>
      <c r="G1402" s="81">
        <v>14048611</v>
      </c>
      <c r="H1402" s="81">
        <v>14048611</v>
      </c>
      <c r="I1402" s="81" t="s">
        <v>2829</v>
      </c>
      <c r="J1402" s="81" t="s">
        <v>2832</v>
      </c>
      <c r="K1402" s="81">
        <v>604290</v>
      </c>
      <c r="L1402" s="81">
        <v>0</v>
      </c>
      <c r="M1402" s="81">
        <v>14652901</v>
      </c>
      <c r="N1402" s="81">
        <v>14652901</v>
      </c>
      <c r="O1402" s="81">
        <v>14048611</v>
      </c>
      <c r="P1402" s="81">
        <v>14652901</v>
      </c>
      <c r="Q1402" s="81">
        <v>14048611</v>
      </c>
      <c r="R1402" s="81">
        <v>14652901</v>
      </c>
      <c r="S1402" s="81">
        <v>14048611</v>
      </c>
    </row>
    <row r="1403" spans="1:19" x14ac:dyDescent="0.35">
      <c r="A1403" s="81" t="s">
        <v>1422</v>
      </c>
      <c r="B1403" s="81">
        <v>230</v>
      </c>
      <c r="C1403" s="81" t="s">
        <v>1792</v>
      </c>
      <c r="D1403" s="81" t="s">
        <v>5848</v>
      </c>
      <c r="E1403" s="81" t="s">
        <v>2297</v>
      </c>
      <c r="F1403" s="81">
        <v>158693292</v>
      </c>
      <c r="G1403" s="81">
        <v>158693292</v>
      </c>
      <c r="H1403" s="81">
        <v>158693292</v>
      </c>
      <c r="I1403" s="81" t="s">
        <v>2829</v>
      </c>
      <c r="J1403" s="81" t="s">
        <v>2832</v>
      </c>
      <c r="K1403" s="81">
        <v>7794072</v>
      </c>
      <c r="L1403" s="81">
        <v>9625388</v>
      </c>
      <c r="M1403" s="81">
        <v>166487364</v>
      </c>
      <c r="N1403" s="81">
        <v>156861976</v>
      </c>
      <c r="O1403" s="81">
        <v>149067904</v>
      </c>
      <c r="P1403" s="81">
        <v>166487364</v>
      </c>
      <c r="Q1403" s="81">
        <v>158693292</v>
      </c>
      <c r="R1403" s="81">
        <v>156861976</v>
      </c>
      <c r="S1403" s="81">
        <v>149067904</v>
      </c>
    </row>
    <row r="1404" spans="1:19" x14ac:dyDescent="0.35">
      <c r="A1404" s="81" t="s">
        <v>1423</v>
      </c>
      <c r="B1404" s="81">
        <v>230</v>
      </c>
      <c r="C1404" s="81" t="s">
        <v>1792</v>
      </c>
      <c r="D1404" s="81" t="s">
        <v>6694</v>
      </c>
      <c r="E1404" s="81" t="s">
        <v>2652</v>
      </c>
      <c r="F1404" s="81">
        <v>199887380</v>
      </c>
      <c r="G1404" s="81">
        <v>199887380</v>
      </c>
      <c r="H1404" s="81">
        <v>199887380</v>
      </c>
      <c r="I1404" s="81" t="s">
        <v>2829</v>
      </c>
      <c r="J1404" s="81" t="s">
        <v>2832</v>
      </c>
      <c r="K1404" s="81">
        <v>7448514</v>
      </c>
      <c r="L1404" s="81">
        <v>0</v>
      </c>
      <c r="M1404" s="81">
        <v>207335894</v>
      </c>
      <c r="N1404" s="81">
        <v>207335894</v>
      </c>
      <c r="O1404" s="81">
        <v>199887380</v>
      </c>
      <c r="P1404" s="81">
        <v>207335894</v>
      </c>
      <c r="Q1404" s="81">
        <v>199887380</v>
      </c>
      <c r="R1404" s="81">
        <v>207335894</v>
      </c>
      <c r="S1404" s="81">
        <v>199887380</v>
      </c>
    </row>
    <row r="1405" spans="1:19" x14ac:dyDescent="0.35">
      <c r="A1405" s="81" t="s">
        <v>1424</v>
      </c>
      <c r="B1405" s="81">
        <v>230</v>
      </c>
      <c r="C1405" s="81" t="s">
        <v>1792</v>
      </c>
      <c r="D1405" s="81" t="s">
        <v>6697</v>
      </c>
      <c r="E1405" s="81" t="s">
        <v>2001</v>
      </c>
      <c r="F1405" s="81">
        <v>925691803</v>
      </c>
      <c r="G1405" s="81">
        <v>1009825143</v>
      </c>
      <c r="H1405" s="81">
        <v>925691803</v>
      </c>
      <c r="I1405" s="81" t="s">
        <v>2829</v>
      </c>
      <c r="J1405" s="81" t="s">
        <v>2837</v>
      </c>
      <c r="K1405" s="81">
        <v>36075335</v>
      </c>
      <c r="L1405" s="81">
        <v>0</v>
      </c>
      <c r="M1405" s="81">
        <v>961767138</v>
      </c>
      <c r="N1405" s="81">
        <v>961767138</v>
      </c>
      <c r="O1405" s="81">
        <v>925691803</v>
      </c>
      <c r="P1405" s="81">
        <v>961767138</v>
      </c>
      <c r="Q1405" s="81">
        <v>925691803</v>
      </c>
      <c r="R1405" s="81">
        <v>961767138</v>
      </c>
      <c r="S1405" s="81">
        <v>925691803</v>
      </c>
    </row>
    <row r="1406" spans="1:19" x14ac:dyDescent="0.35">
      <c r="A1406" s="81" t="s">
        <v>1425</v>
      </c>
      <c r="B1406" s="81">
        <v>230</v>
      </c>
      <c r="C1406" s="81" t="s">
        <v>1792</v>
      </c>
      <c r="D1406" s="81" t="s">
        <v>6700</v>
      </c>
      <c r="E1406" s="81" t="s">
        <v>2353</v>
      </c>
      <c r="F1406" s="81">
        <v>151238811</v>
      </c>
      <c r="G1406" s="81">
        <v>166904245</v>
      </c>
      <c r="H1406" s="81">
        <v>151238811</v>
      </c>
      <c r="I1406" s="81" t="s">
        <v>2829</v>
      </c>
      <c r="J1406" s="81" t="s">
        <v>2837</v>
      </c>
      <c r="K1406" s="81">
        <v>7165124</v>
      </c>
      <c r="L1406" s="81">
        <v>0</v>
      </c>
      <c r="M1406" s="81">
        <v>158403935</v>
      </c>
      <c r="N1406" s="81">
        <v>158403935</v>
      </c>
      <c r="O1406" s="81">
        <v>151238811</v>
      </c>
      <c r="P1406" s="81">
        <v>158403935</v>
      </c>
      <c r="Q1406" s="81">
        <v>151238811</v>
      </c>
      <c r="R1406" s="81">
        <v>158403935</v>
      </c>
      <c r="S1406" s="81">
        <v>151238811</v>
      </c>
    </row>
    <row r="1407" spans="1:19" x14ac:dyDescent="0.35">
      <c r="A1407" s="81" t="s">
        <v>1426</v>
      </c>
      <c r="B1407" s="81">
        <v>230</v>
      </c>
      <c r="C1407" s="81" t="s">
        <v>1792</v>
      </c>
      <c r="D1407" s="81" t="s">
        <v>6701</v>
      </c>
      <c r="E1407" s="81" t="s">
        <v>2764</v>
      </c>
      <c r="F1407" s="81">
        <v>90626692</v>
      </c>
      <c r="G1407" s="81">
        <v>90626692</v>
      </c>
      <c r="H1407" s="81">
        <v>90626692</v>
      </c>
      <c r="I1407" s="81" t="s">
        <v>2829</v>
      </c>
      <c r="J1407" s="81" t="s">
        <v>2832</v>
      </c>
      <c r="K1407" s="81">
        <v>4194487</v>
      </c>
      <c r="L1407" s="81">
        <v>0</v>
      </c>
      <c r="M1407" s="81">
        <v>94821179</v>
      </c>
      <c r="N1407" s="81">
        <v>94821179</v>
      </c>
      <c r="O1407" s="81">
        <v>90626692</v>
      </c>
      <c r="P1407" s="81">
        <v>94821179</v>
      </c>
      <c r="Q1407" s="81">
        <v>90626692</v>
      </c>
      <c r="R1407" s="81">
        <v>94821179</v>
      </c>
      <c r="S1407" s="81">
        <v>90626692</v>
      </c>
    </row>
    <row r="1408" spans="1:19" x14ac:dyDescent="0.35">
      <c r="A1408" s="81" t="s">
        <v>1427</v>
      </c>
      <c r="B1408" s="81">
        <v>230</v>
      </c>
      <c r="C1408" s="81" t="s">
        <v>1792</v>
      </c>
      <c r="D1408" s="81" t="s">
        <v>6703</v>
      </c>
      <c r="E1408" s="81" t="s">
        <v>2765</v>
      </c>
      <c r="F1408" s="81">
        <v>163980001</v>
      </c>
      <c r="G1408" s="81">
        <v>163980001</v>
      </c>
      <c r="H1408" s="81">
        <v>163980001</v>
      </c>
      <c r="I1408" s="81" t="s">
        <v>2829</v>
      </c>
      <c r="J1408" s="81" t="s">
        <v>2832</v>
      </c>
      <c r="K1408" s="81">
        <v>6621500</v>
      </c>
      <c r="L1408" s="81">
        <v>0</v>
      </c>
      <c r="M1408" s="81">
        <v>170601501</v>
      </c>
      <c r="N1408" s="81">
        <v>170601501</v>
      </c>
      <c r="O1408" s="81">
        <v>163980001</v>
      </c>
      <c r="P1408" s="81">
        <v>170601501</v>
      </c>
      <c r="Q1408" s="81">
        <v>163980001</v>
      </c>
      <c r="R1408" s="81">
        <v>170601501</v>
      </c>
      <c r="S1408" s="81">
        <v>163980001</v>
      </c>
    </row>
    <row r="1409" spans="1:19" x14ac:dyDescent="0.35">
      <c r="A1409" s="81" t="s">
        <v>1428</v>
      </c>
      <c r="B1409" s="81">
        <v>230</v>
      </c>
      <c r="C1409" s="81" t="s">
        <v>1792</v>
      </c>
      <c r="D1409" s="81" t="s">
        <v>6706</v>
      </c>
      <c r="E1409" s="81" t="s">
        <v>2354</v>
      </c>
      <c r="F1409" s="81">
        <v>248845555</v>
      </c>
      <c r="G1409" s="81">
        <v>279987257</v>
      </c>
      <c r="H1409" s="81">
        <v>248845555</v>
      </c>
      <c r="I1409" s="81" t="s">
        <v>2829</v>
      </c>
      <c r="J1409" s="81" t="s">
        <v>2837</v>
      </c>
      <c r="K1409" s="81">
        <v>10892613</v>
      </c>
      <c r="L1409" s="81">
        <v>0</v>
      </c>
      <c r="M1409" s="81">
        <v>259738168</v>
      </c>
      <c r="N1409" s="81">
        <v>259738168</v>
      </c>
      <c r="O1409" s="81">
        <v>248845555</v>
      </c>
      <c r="P1409" s="81">
        <v>259738168</v>
      </c>
      <c r="Q1409" s="81">
        <v>248845555</v>
      </c>
      <c r="R1409" s="81">
        <v>259738168</v>
      </c>
      <c r="S1409" s="81">
        <v>248845555</v>
      </c>
    </row>
    <row r="1410" spans="1:19" x14ac:dyDescent="0.35">
      <c r="A1410" s="81" t="s">
        <v>1429</v>
      </c>
      <c r="B1410" s="81">
        <v>230</v>
      </c>
      <c r="C1410" s="81" t="s">
        <v>1792</v>
      </c>
      <c r="D1410" s="81" t="s">
        <v>6707</v>
      </c>
      <c r="E1410" s="81" t="s">
        <v>2766</v>
      </c>
      <c r="F1410" s="81">
        <v>162610552</v>
      </c>
      <c r="G1410" s="81">
        <v>177062187</v>
      </c>
      <c r="H1410" s="81">
        <v>162610552</v>
      </c>
      <c r="I1410" s="81" t="s">
        <v>2829</v>
      </c>
      <c r="J1410" s="81" t="s">
        <v>2837</v>
      </c>
      <c r="K1410" s="81">
        <v>7083598</v>
      </c>
      <c r="L1410" s="81">
        <v>0</v>
      </c>
      <c r="M1410" s="81">
        <v>169694150</v>
      </c>
      <c r="N1410" s="81">
        <v>169694150</v>
      </c>
      <c r="O1410" s="81">
        <v>162610552</v>
      </c>
      <c r="P1410" s="81">
        <v>169694150</v>
      </c>
      <c r="Q1410" s="81">
        <v>162610552</v>
      </c>
      <c r="R1410" s="81">
        <v>169694150</v>
      </c>
      <c r="S1410" s="81">
        <v>162610552</v>
      </c>
    </row>
    <row r="1411" spans="1:19" x14ac:dyDescent="0.35">
      <c r="A1411" s="81" t="s">
        <v>1430</v>
      </c>
      <c r="B1411" s="81">
        <v>231</v>
      </c>
      <c r="C1411" s="81" t="s">
        <v>1793</v>
      </c>
      <c r="D1411" s="81" t="s">
        <v>6708</v>
      </c>
      <c r="E1411" s="81" t="s">
        <v>2767</v>
      </c>
      <c r="F1411" s="81">
        <v>928995216</v>
      </c>
      <c r="G1411" s="81">
        <v>928995216</v>
      </c>
      <c r="H1411" s="81">
        <v>928995216</v>
      </c>
      <c r="I1411" s="81" t="s">
        <v>2829</v>
      </c>
      <c r="J1411" s="81" t="s">
        <v>2832</v>
      </c>
      <c r="K1411" s="81">
        <v>4169238</v>
      </c>
      <c r="L1411" s="81">
        <v>3401520</v>
      </c>
      <c r="M1411" s="81">
        <v>933164454</v>
      </c>
      <c r="N1411" s="81">
        <v>929762934</v>
      </c>
      <c r="O1411" s="81">
        <v>925593696</v>
      </c>
      <c r="P1411" s="81">
        <v>1409372934</v>
      </c>
      <c r="Q1411" s="81">
        <v>1405203696</v>
      </c>
      <c r="R1411" s="81">
        <v>1405971414</v>
      </c>
      <c r="S1411" s="81">
        <v>1401802176</v>
      </c>
    </row>
    <row r="1412" spans="1:19" x14ac:dyDescent="0.35">
      <c r="A1412" s="81" t="s">
        <v>1431</v>
      </c>
      <c r="B1412" s="81">
        <v>231</v>
      </c>
      <c r="C1412" s="81" t="s">
        <v>1793</v>
      </c>
      <c r="D1412" s="81" t="s">
        <v>6709</v>
      </c>
      <c r="E1412" s="81" t="s">
        <v>2768</v>
      </c>
      <c r="F1412" s="81">
        <v>6271836923</v>
      </c>
      <c r="G1412" s="81">
        <v>6271836923</v>
      </c>
      <c r="H1412" s="81">
        <v>6271836923</v>
      </c>
      <c r="I1412" s="81" t="s">
        <v>2829</v>
      </c>
      <c r="J1412" s="81" t="s">
        <v>2832</v>
      </c>
      <c r="K1412" s="81">
        <v>1647140</v>
      </c>
      <c r="L1412" s="81">
        <v>0</v>
      </c>
      <c r="M1412" s="81">
        <v>6273484063</v>
      </c>
      <c r="N1412" s="81">
        <v>6273484063</v>
      </c>
      <c r="O1412" s="81">
        <v>6271836923</v>
      </c>
      <c r="P1412" s="81">
        <v>6682185913</v>
      </c>
      <c r="Q1412" s="81">
        <v>6680538773</v>
      </c>
      <c r="R1412" s="81">
        <v>6682185913</v>
      </c>
      <c r="S1412" s="81">
        <v>6680538773</v>
      </c>
    </row>
    <row r="1413" spans="1:19" x14ac:dyDescent="0.35">
      <c r="A1413" s="81" t="s">
        <v>1432</v>
      </c>
      <c r="B1413" s="81">
        <v>232</v>
      </c>
      <c r="C1413" s="81" t="s">
        <v>1794</v>
      </c>
      <c r="D1413" s="81" t="s">
        <v>5691</v>
      </c>
      <c r="E1413" s="81" t="s">
        <v>2178</v>
      </c>
      <c r="F1413" s="81">
        <v>63887044</v>
      </c>
      <c r="G1413" s="81">
        <v>76545053</v>
      </c>
      <c r="H1413" s="81">
        <v>63887044</v>
      </c>
      <c r="I1413" s="81" t="s">
        <v>2829</v>
      </c>
      <c r="J1413" s="81" t="s">
        <v>2837</v>
      </c>
      <c r="K1413" s="81">
        <v>701261</v>
      </c>
      <c r="L1413" s="81">
        <v>0</v>
      </c>
      <c r="M1413" s="81">
        <v>64588305</v>
      </c>
      <c r="N1413" s="81">
        <v>64588305</v>
      </c>
      <c r="O1413" s="81">
        <v>63887044</v>
      </c>
      <c r="P1413" s="81">
        <v>64588305</v>
      </c>
      <c r="Q1413" s="81">
        <v>63887044</v>
      </c>
      <c r="R1413" s="81">
        <v>64588305</v>
      </c>
      <c r="S1413" s="81">
        <v>63887044</v>
      </c>
    </row>
    <row r="1414" spans="1:19" x14ac:dyDescent="0.35">
      <c r="A1414" s="81" t="s">
        <v>1433</v>
      </c>
      <c r="B1414" s="81">
        <v>232</v>
      </c>
      <c r="C1414" s="81" t="s">
        <v>1794</v>
      </c>
      <c r="D1414" s="81" t="s">
        <v>6499</v>
      </c>
      <c r="E1414" s="81" t="s">
        <v>2668</v>
      </c>
      <c r="F1414" s="81">
        <v>37709008</v>
      </c>
      <c r="G1414" s="81">
        <v>37709008</v>
      </c>
      <c r="H1414" s="81">
        <v>37709008</v>
      </c>
      <c r="I1414" s="81" t="s">
        <v>2829</v>
      </c>
      <c r="J1414" s="81" t="s">
        <v>2832</v>
      </c>
      <c r="K1414" s="81">
        <v>270000</v>
      </c>
      <c r="L1414" s="81">
        <v>0</v>
      </c>
      <c r="M1414" s="81">
        <v>37979008</v>
      </c>
      <c r="N1414" s="81">
        <v>37979008</v>
      </c>
      <c r="O1414" s="81">
        <v>37709008</v>
      </c>
      <c r="P1414" s="81">
        <v>37979008</v>
      </c>
      <c r="Q1414" s="81">
        <v>37709008</v>
      </c>
      <c r="R1414" s="81">
        <v>37979008</v>
      </c>
      <c r="S1414" s="81">
        <v>37709008</v>
      </c>
    </row>
    <row r="1415" spans="1:19" x14ac:dyDescent="0.35">
      <c r="A1415" s="81" t="s">
        <v>1434</v>
      </c>
      <c r="B1415" s="81">
        <v>232</v>
      </c>
      <c r="C1415" s="81" t="s">
        <v>1794</v>
      </c>
      <c r="D1415" s="81" t="s">
        <v>6710</v>
      </c>
      <c r="E1415" s="81" t="s">
        <v>2769</v>
      </c>
      <c r="F1415" s="81">
        <v>94594313</v>
      </c>
      <c r="G1415" s="81">
        <v>94594313</v>
      </c>
      <c r="H1415" s="81">
        <v>94594313</v>
      </c>
      <c r="I1415" s="81" t="s">
        <v>2829</v>
      </c>
      <c r="J1415" s="81" t="s">
        <v>2832</v>
      </c>
      <c r="K1415" s="81">
        <v>1637922</v>
      </c>
      <c r="L1415" s="81">
        <v>0</v>
      </c>
      <c r="M1415" s="81">
        <v>96232235</v>
      </c>
      <c r="N1415" s="81">
        <v>96232235</v>
      </c>
      <c r="O1415" s="81">
        <v>94594313</v>
      </c>
      <c r="P1415" s="81">
        <v>107289085</v>
      </c>
      <c r="Q1415" s="81">
        <v>105651163</v>
      </c>
      <c r="R1415" s="81">
        <v>107289085</v>
      </c>
      <c r="S1415" s="81">
        <v>105651163</v>
      </c>
    </row>
    <row r="1416" spans="1:19" x14ac:dyDescent="0.35">
      <c r="A1416" s="81" t="s">
        <v>1435</v>
      </c>
      <c r="B1416" s="81">
        <v>232</v>
      </c>
      <c r="C1416" s="81" t="s">
        <v>1794</v>
      </c>
      <c r="D1416" s="81" t="s">
        <v>6711</v>
      </c>
      <c r="E1416" s="81" t="s">
        <v>2770</v>
      </c>
      <c r="F1416" s="81">
        <v>445704896</v>
      </c>
      <c r="G1416" s="81">
        <v>445704896</v>
      </c>
      <c r="H1416" s="81">
        <v>445704896</v>
      </c>
      <c r="I1416" s="81" t="s">
        <v>2829</v>
      </c>
      <c r="J1416" s="81" t="s">
        <v>2832</v>
      </c>
      <c r="K1416" s="81">
        <v>5021030</v>
      </c>
      <c r="L1416" s="81">
        <v>0</v>
      </c>
      <c r="M1416" s="81">
        <v>450725926</v>
      </c>
      <c r="N1416" s="81">
        <v>450725926</v>
      </c>
      <c r="O1416" s="81">
        <v>445704896</v>
      </c>
      <c r="P1416" s="81">
        <v>450725926</v>
      </c>
      <c r="Q1416" s="81">
        <v>445704896</v>
      </c>
      <c r="R1416" s="81">
        <v>450725926</v>
      </c>
      <c r="S1416" s="81">
        <v>445704896</v>
      </c>
    </row>
    <row r="1417" spans="1:19" x14ac:dyDescent="0.35">
      <c r="A1417" s="81" t="s">
        <v>1436</v>
      </c>
      <c r="B1417" s="81">
        <v>232</v>
      </c>
      <c r="C1417" s="81" t="s">
        <v>1794</v>
      </c>
      <c r="D1417" s="81" t="s">
        <v>6713</v>
      </c>
      <c r="E1417" s="81" t="s">
        <v>2669</v>
      </c>
      <c r="F1417" s="81">
        <v>1236563687</v>
      </c>
      <c r="G1417" s="81">
        <v>1310373377</v>
      </c>
      <c r="H1417" s="81">
        <v>1310373377</v>
      </c>
      <c r="I1417" s="81" t="s">
        <v>2830</v>
      </c>
      <c r="J1417" s="81" t="s">
        <v>2836</v>
      </c>
      <c r="K1417" s="81">
        <v>37779597</v>
      </c>
      <c r="L1417" s="81">
        <v>0</v>
      </c>
      <c r="M1417" s="81">
        <v>1348152974</v>
      </c>
      <c r="N1417" s="81">
        <v>1348152974</v>
      </c>
      <c r="O1417" s="81">
        <v>1310373377</v>
      </c>
      <c r="P1417" s="81">
        <v>1388096124</v>
      </c>
      <c r="Q1417" s="81">
        <v>1350316527</v>
      </c>
      <c r="R1417" s="81">
        <v>1388096124</v>
      </c>
      <c r="S1417" s="81">
        <v>1350316527</v>
      </c>
    </row>
    <row r="1418" spans="1:19" x14ac:dyDescent="0.35">
      <c r="A1418" s="81" t="s">
        <v>1437</v>
      </c>
      <c r="B1418" s="81">
        <v>232</v>
      </c>
      <c r="C1418" s="81" t="s">
        <v>1794</v>
      </c>
      <c r="D1418" s="81" t="s">
        <v>6718</v>
      </c>
      <c r="E1418" s="81" t="s">
        <v>1869</v>
      </c>
      <c r="F1418" s="81">
        <v>94885879</v>
      </c>
      <c r="G1418" s="81">
        <v>94885879</v>
      </c>
      <c r="H1418" s="81">
        <v>94885879</v>
      </c>
      <c r="I1418" s="81" t="s">
        <v>2829</v>
      </c>
      <c r="J1418" s="81" t="s">
        <v>2832</v>
      </c>
      <c r="K1418" s="81">
        <v>1732056</v>
      </c>
      <c r="L1418" s="81">
        <v>0</v>
      </c>
      <c r="M1418" s="81">
        <v>96617935</v>
      </c>
      <c r="N1418" s="81">
        <v>96617935</v>
      </c>
      <c r="O1418" s="81">
        <v>94885879</v>
      </c>
      <c r="P1418" s="81">
        <v>96617935</v>
      </c>
      <c r="Q1418" s="81">
        <v>94885879</v>
      </c>
      <c r="R1418" s="81">
        <v>96617935</v>
      </c>
      <c r="S1418" s="81">
        <v>94885879</v>
      </c>
    </row>
    <row r="1419" spans="1:19" x14ac:dyDescent="0.35">
      <c r="A1419" s="81" t="s">
        <v>1438</v>
      </c>
      <c r="B1419" s="81">
        <v>233</v>
      </c>
      <c r="C1419" s="81" t="s">
        <v>1795</v>
      </c>
      <c r="D1419" s="81" t="s">
        <v>5688</v>
      </c>
      <c r="E1419" s="81" t="s">
        <v>2177</v>
      </c>
      <c r="F1419" s="81">
        <v>1427329</v>
      </c>
      <c r="G1419" s="81">
        <v>1427329</v>
      </c>
      <c r="H1419" s="81">
        <v>1427329</v>
      </c>
      <c r="I1419" s="81" t="s">
        <v>2829</v>
      </c>
      <c r="J1419" s="81" t="s">
        <v>2833</v>
      </c>
      <c r="K1419" s="81">
        <v>0</v>
      </c>
      <c r="L1419" s="81">
        <v>0</v>
      </c>
      <c r="M1419" s="81">
        <v>1427329</v>
      </c>
      <c r="N1419" s="81">
        <v>1427329</v>
      </c>
      <c r="O1419" s="81">
        <v>1427329</v>
      </c>
      <c r="P1419" s="81">
        <v>1427329</v>
      </c>
      <c r="Q1419" s="81">
        <v>1427329</v>
      </c>
      <c r="R1419" s="81">
        <v>1427329</v>
      </c>
      <c r="S1419" s="81">
        <v>1427329</v>
      </c>
    </row>
    <row r="1420" spans="1:19" x14ac:dyDescent="0.35">
      <c r="A1420" s="81" t="s">
        <v>1439</v>
      </c>
      <c r="B1420" s="81">
        <v>233</v>
      </c>
      <c r="C1420" s="81" t="s">
        <v>1795</v>
      </c>
      <c r="D1420" s="81" t="s">
        <v>6719</v>
      </c>
      <c r="E1420" s="81" t="s">
        <v>2771</v>
      </c>
      <c r="F1420" s="81">
        <v>2467908428</v>
      </c>
      <c r="G1420" s="81">
        <v>2538703458</v>
      </c>
      <c r="H1420" s="81">
        <v>2467908428</v>
      </c>
      <c r="I1420" s="81" t="s">
        <v>2829</v>
      </c>
      <c r="J1420" s="81" t="s">
        <v>2833</v>
      </c>
      <c r="K1420" s="81">
        <v>85180703</v>
      </c>
      <c r="L1420" s="81">
        <v>111143418</v>
      </c>
      <c r="M1420" s="81">
        <v>2553089131</v>
      </c>
      <c r="N1420" s="81">
        <v>2441945713</v>
      </c>
      <c r="O1420" s="81">
        <v>2356765010</v>
      </c>
      <c r="P1420" s="81">
        <v>2553089131</v>
      </c>
      <c r="Q1420" s="81">
        <v>2467908428</v>
      </c>
      <c r="R1420" s="81">
        <v>2441945713</v>
      </c>
      <c r="S1420" s="81">
        <v>2356765010</v>
      </c>
    </row>
    <row r="1421" spans="1:19" x14ac:dyDescent="0.35">
      <c r="A1421" s="81" t="s">
        <v>1440</v>
      </c>
      <c r="B1421" s="81">
        <v>233</v>
      </c>
      <c r="C1421" s="81" t="s">
        <v>1795</v>
      </c>
      <c r="D1421" s="81" t="s">
        <v>6720</v>
      </c>
      <c r="E1421" s="81" t="s">
        <v>2772</v>
      </c>
      <c r="F1421" s="81">
        <v>347247199</v>
      </c>
      <c r="G1421" s="81">
        <v>354719165</v>
      </c>
      <c r="H1421" s="81">
        <v>347247199</v>
      </c>
      <c r="I1421" s="81" t="s">
        <v>2829</v>
      </c>
      <c r="J1421" s="81" t="s">
        <v>2833</v>
      </c>
      <c r="K1421" s="81">
        <v>1348923</v>
      </c>
      <c r="L1421" s="81">
        <v>387592</v>
      </c>
      <c r="M1421" s="81">
        <v>348596122</v>
      </c>
      <c r="N1421" s="81">
        <v>348208530</v>
      </c>
      <c r="O1421" s="81">
        <v>346859607</v>
      </c>
      <c r="P1421" s="81">
        <v>348596122</v>
      </c>
      <c r="Q1421" s="81">
        <v>347247199</v>
      </c>
      <c r="R1421" s="81">
        <v>348208530</v>
      </c>
      <c r="S1421" s="81">
        <v>346859607</v>
      </c>
    </row>
    <row r="1422" spans="1:19" x14ac:dyDescent="0.35">
      <c r="A1422" s="81" t="s">
        <v>1441</v>
      </c>
      <c r="B1422" s="81">
        <v>234</v>
      </c>
      <c r="C1422" s="81" t="s">
        <v>1796</v>
      </c>
      <c r="D1422" s="81" t="s">
        <v>5965</v>
      </c>
      <c r="E1422" s="81" t="s">
        <v>1826</v>
      </c>
      <c r="F1422" s="81">
        <v>57534651</v>
      </c>
      <c r="G1422" s="81">
        <v>57534651</v>
      </c>
      <c r="H1422" s="81">
        <v>57534651</v>
      </c>
      <c r="I1422" s="81" t="s">
        <v>2829</v>
      </c>
      <c r="J1422" s="81" t="s">
        <v>2833</v>
      </c>
      <c r="K1422" s="81">
        <v>1721725</v>
      </c>
      <c r="L1422" s="81">
        <v>0</v>
      </c>
      <c r="M1422" s="81">
        <v>59256376</v>
      </c>
      <c r="N1422" s="81">
        <v>59256376</v>
      </c>
      <c r="O1422" s="81">
        <v>57534651</v>
      </c>
      <c r="P1422" s="81">
        <v>59256376</v>
      </c>
      <c r="Q1422" s="81">
        <v>57534651</v>
      </c>
      <c r="R1422" s="81">
        <v>59256376</v>
      </c>
      <c r="S1422" s="81">
        <v>57534651</v>
      </c>
    </row>
    <row r="1423" spans="1:19" x14ac:dyDescent="0.35">
      <c r="A1423" s="81" t="s">
        <v>1442</v>
      </c>
      <c r="B1423" s="81">
        <v>234</v>
      </c>
      <c r="C1423" s="81" t="s">
        <v>1796</v>
      </c>
      <c r="D1423" s="81" t="s">
        <v>5967</v>
      </c>
      <c r="E1423" s="81" t="s">
        <v>2366</v>
      </c>
      <c r="F1423" s="81">
        <v>15402112</v>
      </c>
      <c r="G1423" s="81">
        <v>15402112</v>
      </c>
      <c r="H1423" s="81">
        <v>15402112</v>
      </c>
      <c r="I1423" s="81" t="s">
        <v>2829</v>
      </c>
      <c r="J1423" s="81" t="s">
        <v>2833</v>
      </c>
      <c r="K1423" s="81">
        <v>653916</v>
      </c>
      <c r="L1423" s="81">
        <v>871457</v>
      </c>
      <c r="M1423" s="81">
        <v>16056028</v>
      </c>
      <c r="N1423" s="81">
        <v>15184571</v>
      </c>
      <c r="O1423" s="81">
        <v>14530655</v>
      </c>
      <c r="P1423" s="81">
        <v>16056028</v>
      </c>
      <c r="Q1423" s="81">
        <v>15402112</v>
      </c>
      <c r="R1423" s="81">
        <v>15184571</v>
      </c>
      <c r="S1423" s="81">
        <v>14530655</v>
      </c>
    </row>
    <row r="1424" spans="1:19" x14ac:dyDescent="0.35">
      <c r="A1424" s="81" t="s">
        <v>1443</v>
      </c>
      <c r="B1424" s="81">
        <v>234</v>
      </c>
      <c r="C1424" s="81" t="s">
        <v>1796</v>
      </c>
      <c r="D1424" s="81" t="s">
        <v>5970</v>
      </c>
      <c r="E1424" s="81" t="s">
        <v>2368</v>
      </c>
      <c r="F1424" s="81">
        <v>5295751</v>
      </c>
      <c r="G1424" s="81">
        <v>5295751</v>
      </c>
      <c r="H1424" s="81">
        <v>5295751</v>
      </c>
      <c r="I1424" s="81" t="s">
        <v>2829</v>
      </c>
      <c r="J1424" s="81" t="s">
        <v>2833</v>
      </c>
      <c r="K1424" s="81">
        <v>185000</v>
      </c>
      <c r="L1424" s="81">
        <v>383059</v>
      </c>
      <c r="M1424" s="81">
        <v>5480751</v>
      </c>
      <c r="N1424" s="81">
        <v>5097692</v>
      </c>
      <c r="O1424" s="81">
        <v>4912692</v>
      </c>
      <c r="P1424" s="81">
        <v>5480751</v>
      </c>
      <c r="Q1424" s="81">
        <v>5295751</v>
      </c>
      <c r="R1424" s="81">
        <v>5097692</v>
      </c>
      <c r="S1424" s="81">
        <v>4912692</v>
      </c>
    </row>
    <row r="1425" spans="1:19" x14ac:dyDescent="0.35">
      <c r="A1425" s="81" t="s">
        <v>1444</v>
      </c>
      <c r="B1425" s="81">
        <v>234</v>
      </c>
      <c r="C1425" s="81" t="s">
        <v>1796</v>
      </c>
      <c r="D1425" s="81" t="s">
        <v>6143</v>
      </c>
      <c r="E1425" s="81" t="s">
        <v>2373</v>
      </c>
      <c r="F1425" s="81">
        <v>134108899</v>
      </c>
      <c r="G1425" s="81">
        <v>134108899</v>
      </c>
      <c r="H1425" s="81">
        <v>134108899</v>
      </c>
      <c r="I1425" s="81" t="s">
        <v>2829</v>
      </c>
      <c r="J1425" s="81" t="s">
        <v>2833</v>
      </c>
      <c r="K1425" s="81">
        <v>4789515</v>
      </c>
      <c r="L1425" s="81">
        <v>0</v>
      </c>
      <c r="M1425" s="81">
        <v>138898414</v>
      </c>
      <c r="N1425" s="81">
        <v>138898414</v>
      </c>
      <c r="O1425" s="81">
        <v>134108899</v>
      </c>
      <c r="P1425" s="81">
        <v>138898414</v>
      </c>
      <c r="Q1425" s="81">
        <v>134108899</v>
      </c>
      <c r="R1425" s="81">
        <v>138898414</v>
      </c>
      <c r="S1425" s="81">
        <v>134108899</v>
      </c>
    </row>
    <row r="1426" spans="1:19" x14ac:dyDescent="0.35">
      <c r="A1426" s="81" t="s">
        <v>1445</v>
      </c>
      <c r="B1426" s="81">
        <v>234</v>
      </c>
      <c r="C1426" s="81" t="s">
        <v>1796</v>
      </c>
      <c r="D1426" s="81" t="s">
        <v>6595</v>
      </c>
      <c r="E1426" s="81" t="s">
        <v>2712</v>
      </c>
      <c r="F1426" s="81">
        <v>9210198</v>
      </c>
      <c r="G1426" s="81">
        <v>9210198</v>
      </c>
      <c r="H1426" s="81">
        <v>9210198</v>
      </c>
      <c r="I1426" s="81" t="s">
        <v>2829</v>
      </c>
      <c r="J1426" s="81" t="s">
        <v>2833</v>
      </c>
      <c r="K1426" s="81">
        <v>250590</v>
      </c>
      <c r="L1426" s="81">
        <v>0</v>
      </c>
      <c r="M1426" s="81">
        <v>9460788</v>
      </c>
      <c r="N1426" s="81">
        <v>9460788</v>
      </c>
      <c r="O1426" s="81">
        <v>9210198</v>
      </c>
      <c r="P1426" s="81">
        <v>9460788</v>
      </c>
      <c r="Q1426" s="81">
        <v>9210198</v>
      </c>
      <c r="R1426" s="81">
        <v>9460788</v>
      </c>
      <c r="S1426" s="81">
        <v>9210198</v>
      </c>
    </row>
    <row r="1427" spans="1:19" x14ac:dyDescent="0.35">
      <c r="A1427" s="81" t="s">
        <v>1446</v>
      </c>
      <c r="B1427" s="81">
        <v>234</v>
      </c>
      <c r="C1427" s="81" t="s">
        <v>1796</v>
      </c>
      <c r="D1427" s="81" t="s">
        <v>6721</v>
      </c>
      <c r="E1427" s="81" t="s">
        <v>2773</v>
      </c>
      <c r="F1427" s="81">
        <v>1011321490</v>
      </c>
      <c r="G1427" s="81">
        <v>1054302254</v>
      </c>
      <c r="H1427" s="81">
        <v>1011321490</v>
      </c>
      <c r="I1427" s="81" t="s">
        <v>2829</v>
      </c>
      <c r="J1427" s="81" t="s">
        <v>2833</v>
      </c>
      <c r="K1427" s="81">
        <v>29340544</v>
      </c>
      <c r="L1427" s="81">
        <v>0</v>
      </c>
      <c r="M1427" s="81">
        <v>1040662034</v>
      </c>
      <c r="N1427" s="81">
        <v>1040662034</v>
      </c>
      <c r="O1427" s="81">
        <v>1011321490</v>
      </c>
      <c r="P1427" s="81">
        <v>1040662034</v>
      </c>
      <c r="Q1427" s="81">
        <v>1011321490</v>
      </c>
      <c r="R1427" s="81">
        <v>1040662034</v>
      </c>
      <c r="S1427" s="81">
        <v>1011321490</v>
      </c>
    </row>
    <row r="1428" spans="1:19" x14ac:dyDescent="0.35">
      <c r="A1428" s="81" t="s">
        <v>1447</v>
      </c>
      <c r="B1428" s="81">
        <v>234</v>
      </c>
      <c r="C1428" s="81" t="s">
        <v>1796</v>
      </c>
      <c r="D1428" s="81" t="s">
        <v>6722</v>
      </c>
      <c r="E1428" s="81" t="s">
        <v>1901</v>
      </c>
      <c r="F1428" s="81">
        <v>348581641</v>
      </c>
      <c r="G1428" s="81">
        <v>356478093</v>
      </c>
      <c r="H1428" s="81">
        <v>348581641</v>
      </c>
      <c r="I1428" s="81" t="s">
        <v>2829</v>
      </c>
      <c r="J1428" s="81" t="s">
        <v>2833</v>
      </c>
      <c r="K1428" s="81">
        <v>12669377</v>
      </c>
      <c r="L1428" s="81">
        <v>0</v>
      </c>
      <c r="M1428" s="81">
        <v>361251018</v>
      </c>
      <c r="N1428" s="81">
        <v>361251018</v>
      </c>
      <c r="O1428" s="81">
        <v>348581641</v>
      </c>
      <c r="P1428" s="81">
        <v>361251018</v>
      </c>
      <c r="Q1428" s="81">
        <v>348581641</v>
      </c>
      <c r="R1428" s="81">
        <v>361251018</v>
      </c>
      <c r="S1428" s="81">
        <v>348581641</v>
      </c>
    </row>
    <row r="1429" spans="1:19" x14ac:dyDescent="0.35">
      <c r="A1429" s="81" t="s">
        <v>1448</v>
      </c>
      <c r="B1429" s="81">
        <v>234</v>
      </c>
      <c r="C1429" s="81" t="s">
        <v>1796</v>
      </c>
      <c r="D1429" s="81" t="s">
        <v>6723</v>
      </c>
      <c r="E1429" s="81" t="s">
        <v>2774</v>
      </c>
      <c r="F1429" s="81">
        <v>376916639</v>
      </c>
      <c r="G1429" s="81">
        <v>392590878</v>
      </c>
      <c r="H1429" s="81">
        <v>376916639</v>
      </c>
      <c r="I1429" s="81" t="s">
        <v>2829</v>
      </c>
      <c r="J1429" s="81" t="s">
        <v>2833</v>
      </c>
      <c r="K1429" s="81">
        <v>14372588</v>
      </c>
      <c r="L1429" s="81">
        <v>21948534</v>
      </c>
      <c r="M1429" s="81">
        <v>391289227</v>
      </c>
      <c r="N1429" s="81">
        <v>369340693</v>
      </c>
      <c r="O1429" s="81">
        <v>354968105</v>
      </c>
      <c r="P1429" s="81">
        <v>391289227</v>
      </c>
      <c r="Q1429" s="81">
        <v>376916639</v>
      </c>
      <c r="R1429" s="81">
        <v>369340693</v>
      </c>
      <c r="S1429" s="81">
        <v>354968105</v>
      </c>
    </row>
    <row r="1430" spans="1:19" x14ac:dyDescent="0.35">
      <c r="A1430" s="81" t="s">
        <v>1449</v>
      </c>
      <c r="B1430" s="81">
        <v>234</v>
      </c>
      <c r="C1430" s="81" t="s">
        <v>1796</v>
      </c>
      <c r="D1430" s="81" t="s">
        <v>6724</v>
      </c>
      <c r="E1430" s="81" t="s">
        <v>2775</v>
      </c>
      <c r="F1430" s="81">
        <v>161712180</v>
      </c>
      <c r="G1430" s="81">
        <v>162532768</v>
      </c>
      <c r="H1430" s="81">
        <v>161712180</v>
      </c>
      <c r="I1430" s="81" t="s">
        <v>2829</v>
      </c>
      <c r="J1430" s="81" t="s">
        <v>2833</v>
      </c>
      <c r="K1430" s="81">
        <v>4889785</v>
      </c>
      <c r="L1430" s="81">
        <v>0</v>
      </c>
      <c r="M1430" s="81">
        <v>166601965</v>
      </c>
      <c r="N1430" s="81">
        <v>166601965</v>
      </c>
      <c r="O1430" s="81">
        <v>161712180</v>
      </c>
      <c r="P1430" s="81">
        <v>166601965</v>
      </c>
      <c r="Q1430" s="81">
        <v>161712180</v>
      </c>
      <c r="R1430" s="81">
        <v>166601965</v>
      </c>
      <c r="S1430" s="81">
        <v>161712180</v>
      </c>
    </row>
    <row r="1431" spans="1:19" x14ac:dyDescent="0.35">
      <c r="A1431" s="81" t="s">
        <v>1450</v>
      </c>
      <c r="B1431" s="81">
        <v>234</v>
      </c>
      <c r="C1431" s="81" t="s">
        <v>1796</v>
      </c>
      <c r="D1431" s="81" t="s">
        <v>6727</v>
      </c>
      <c r="E1431" s="81" t="s">
        <v>2374</v>
      </c>
      <c r="F1431" s="81">
        <v>831414844</v>
      </c>
      <c r="G1431" s="81">
        <v>853967408</v>
      </c>
      <c r="H1431" s="81">
        <v>831414844</v>
      </c>
      <c r="I1431" s="81" t="s">
        <v>2829</v>
      </c>
      <c r="J1431" s="81" t="s">
        <v>2833</v>
      </c>
      <c r="K1431" s="81">
        <v>28496537</v>
      </c>
      <c r="L1431" s="81">
        <v>50617426</v>
      </c>
      <c r="M1431" s="81">
        <v>859911381</v>
      </c>
      <c r="N1431" s="81">
        <v>809293955</v>
      </c>
      <c r="O1431" s="81">
        <v>780797418</v>
      </c>
      <c r="P1431" s="81">
        <v>859911381</v>
      </c>
      <c r="Q1431" s="81">
        <v>831414844</v>
      </c>
      <c r="R1431" s="81">
        <v>809293955</v>
      </c>
      <c r="S1431" s="81">
        <v>780797418</v>
      </c>
    </row>
    <row r="1432" spans="1:19" x14ac:dyDescent="0.35">
      <c r="A1432" s="81" t="s">
        <v>1451</v>
      </c>
      <c r="B1432" s="81">
        <v>234</v>
      </c>
      <c r="C1432" s="81" t="s">
        <v>1796</v>
      </c>
      <c r="D1432" s="81" t="s">
        <v>6729</v>
      </c>
      <c r="E1432" s="81" t="s">
        <v>2494</v>
      </c>
      <c r="F1432" s="81">
        <v>769789370</v>
      </c>
      <c r="G1432" s="81">
        <v>798906988</v>
      </c>
      <c r="H1432" s="81">
        <v>769789370</v>
      </c>
      <c r="I1432" s="81" t="s">
        <v>2829</v>
      </c>
      <c r="J1432" s="81" t="s">
        <v>2833</v>
      </c>
      <c r="K1432" s="81">
        <v>21737935</v>
      </c>
      <c r="L1432" s="81">
        <v>0</v>
      </c>
      <c r="M1432" s="81">
        <v>791527305</v>
      </c>
      <c r="N1432" s="81">
        <v>791527305</v>
      </c>
      <c r="O1432" s="81">
        <v>769789370</v>
      </c>
      <c r="P1432" s="81">
        <v>791527305</v>
      </c>
      <c r="Q1432" s="81">
        <v>769789370</v>
      </c>
      <c r="R1432" s="81">
        <v>791527305</v>
      </c>
      <c r="S1432" s="81">
        <v>769789370</v>
      </c>
    </row>
    <row r="1433" spans="1:19" x14ac:dyDescent="0.35">
      <c r="A1433" s="81" t="s">
        <v>1452</v>
      </c>
      <c r="B1433" s="81">
        <v>234</v>
      </c>
      <c r="C1433" s="81" t="s">
        <v>1796</v>
      </c>
      <c r="D1433" s="81" t="s">
        <v>6730</v>
      </c>
      <c r="E1433" s="81" t="s">
        <v>2776</v>
      </c>
      <c r="F1433" s="81">
        <v>73685384</v>
      </c>
      <c r="G1433" s="81">
        <v>77491662</v>
      </c>
      <c r="H1433" s="81">
        <v>73685384</v>
      </c>
      <c r="I1433" s="81" t="s">
        <v>2829</v>
      </c>
      <c r="J1433" s="81" t="s">
        <v>2833</v>
      </c>
      <c r="K1433" s="81">
        <v>3820353</v>
      </c>
      <c r="L1433" s="81">
        <v>5369030</v>
      </c>
      <c r="M1433" s="81">
        <v>77505737</v>
      </c>
      <c r="N1433" s="81">
        <v>72136707</v>
      </c>
      <c r="O1433" s="81">
        <v>68316354</v>
      </c>
      <c r="P1433" s="81">
        <v>77505737</v>
      </c>
      <c r="Q1433" s="81">
        <v>73685384</v>
      </c>
      <c r="R1433" s="81">
        <v>72136707</v>
      </c>
      <c r="S1433" s="81">
        <v>68316354</v>
      </c>
    </row>
    <row r="1434" spans="1:19" x14ac:dyDescent="0.35">
      <c r="A1434" s="81" t="s">
        <v>1453</v>
      </c>
      <c r="B1434" s="81">
        <v>235</v>
      </c>
      <c r="C1434" s="81" t="s">
        <v>1797</v>
      </c>
      <c r="D1434" s="81" t="s">
        <v>5661</v>
      </c>
      <c r="E1434" s="81" t="s">
        <v>2164</v>
      </c>
      <c r="F1434" s="81">
        <v>19394983</v>
      </c>
      <c r="G1434" s="81">
        <v>19394983</v>
      </c>
      <c r="H1434" s="81">
        <v>19394983</v>
      </c>
      <c r="I1434" s="81" t="s">
        <v>2829</v>
      </c>
      <c r="J1434" s="81" t="s">
        <v>2832</v>
      </c>
      <c r="K1434" s="81">
        <v>601640</v>
      </c>
      <c r="L1434" s="81">
        <v>0</v>
      </c>
      <c r="M1434" s="81">
        <v>19996623</v>
      </c>
      <c r="N1434" s="81">
        <v>19996623</v>
      </c>
      <c r="O1434" s="81">
        <v>19394983</v>
      </c>
      <c r="P1434" s="81">
        <v>19996623</v>
      </c>
      <c r="Q1434" s="81">
        <v>19394983</v>
      </c>
      <c r="R1434" s="81">
        <v>19996623</v>
      </c>
      <c r="S1434" s="81">
        <v>19394983</v>
      </c>
    </row>
    <row r="1435" spans="1:19" x14ac:dyDescent="0.35">
      <c r="A1435" s="81" t="s">
        <v>1454</v>
      </c>
      <c r="B1435" s="81">
        <v>235</v>
      </c>
      <c r="C1435" s="81" t="s">
        <v>1797</v>
      </c>
      <c r="D1435" s="81" t="s">
        <v>6082</v>
      </c>
      <c r="E1435" s="81" t="s">
        <v>2451</v>
      </c>
      <c r="F1435" s="81">
        <v>198113679</v>
      </c>
      <c r="G1435" s="81">
        <v>198113679</v>
      </c>
      <c r="H1435" s="81">
        <v>198113679</v>
      </c>
      <c r="I1435" s="81" t="s">
        <v>2829</v>
      </c>
      <c r="J1435" s="81" t="s">
        <v>2832</v>
      </c>
      <c r="K1435" s="81">
        <v>5700098</v>
      </c>
      <c r="L1435" s="81">
        <v>14827204</v>
      </c>
      <c r="M1435" s="81">
        <v>203813777</v>
      </c>
      <c r="N1435" s="81">
        <v>188986573</v>
      </c>
      <c r="O1435" s="81">
        <v>183286475</v>
      </c>
      <c r="P1435" s="81">
        <v>203813777</v>
      </c>
      <c r="Q1435" s="81">
        <v>198113679</v>
      </c>
      <c r="R1435" s="81">
        <v>188986573</v>
      </c>
      <c r="S1435" s="81">
        <v>183286475</v>
      </c>
    </row>
    <row r="1436" spans="1:19" x14ac:dyDescent="0.35">
      <c r="A1436" s="81" t="s">
        <v>1455</v>
      </c>
      <c r="B1436" s="81">
        <v>235</v>
      </c>
      <c r="C1436" s="81" t="s">
        <v>1797</v>
      </c>
      <c r="D1436" s="81" t="s">
        <v>6513</v>
      </c>
      <c r="E1436" s="81" t="s">
        <v>1881</v>
      </c>
      <c r="F1436" s="81">
        <v>42589805</v>
      </c>
      <c r="G1436" s="81">
        <v>42589805</v>
      </c>
      <c r="H1436" s="81">
        <v>42589805</v>
      </c>
      <c r="I1436" s="81" t="s">
        <v>2829</v>
      </c>
      <c r="J1436" s="81" t="s">
        <v>2832</v>
      </c>
      <c r="K1436" s="81">
        <v>52799</v>
      </c>
      <c r="L1436" s="81">
        <v>0</v>
      </c>
      <c r="M1436" s="81">
        <v>42642604</v>
      </c>
      <c r="N1436" s="81">
        <v>42642604</v>
      </c>
      <c r="O1436" s="81">
        <v>42589805</v>
      </c>
      <c r="P1436" s="81">
        <v>42642604</v>
      </c>
      <c r="Q1436" s="81">
        <v>42589805</v>
      </c>
      <c r="R1436" s="81">
        <v>42642604</v>
      </c>
      <c r="S1436" s="81">
        <v>42589805</v>
      </c>
    </row>
    <row r="1437" spans="1:19" x14ac:dyDescent="0.35">
      <c r="A1437" s="81" t="s">
        <v>1456</v>
      </c>
      <c r="B1437" s="81">
        <v>235</v>
      </c>
      <c r="C1437" s="81" t="s">
        <v>1797</v>
      </c>
      <c r="D1437" s="81" t="s">
        <v>6731</v>
      </c>
      <c r="E1437" s="81" t="s">
        <v>2777</v>
      </c>
      <c r="F1437" s="81">
        <v>235248226</v>
      </c>
      <c r="G1437" s="81">
        <v>235248226</v>
      </c>
      <c r="H1437" s="81">
        <v>235248226</v>
      </c>
      <c r="I1437" s="81" t="s">
        <v>2829</v>
      </c>
      <c r="J1437" s="81" t="s">
        <v>2832</v>
      </c>
      <c r="K1437" s="81">
        <v>5573229</v>
      </c>
      <c r="L1437" s="81">
        <v>0</v>
      </c>
      <c r="M1437" s="81">
        <v>240821455</v>
      </c>
      <c r="N1437" s="81">
        <v>240821455</v>
      </c>
      <c r="O1437" s="81">
        <v>235248226</v>
      </c>
      <c r="P1437" s="81">
        <v>240821455</v>
      </c>
      <c r="Q1437" s="81">
        <v>235248226</v>
      </c>
      <c r="R1437" s="81">
        <v>240821455</v>
      </c>
      <c r="S1437" s="81">
        <v>235248226</v>
      </c>
    </row>
    <row r="1438" spans="1:19" x14ac:dyDescent="0.35">
      <c r="A1438" s="81" t="s">
        <v>1457</v>
      </c>
      <c r="B1438" s="81">
        <v>235</v>
      </c>
      <c r="C1438" s="81" t="s">
        <v>1797</v>
      </c>
      <c r="D1438" s="81" t="s">
        <v>6732</v>
      </c>
      <c r="E1438" s="81" t="s">
        <v>2778</v>
      </c>
      <c r="F1438" s="81">
        <v>6738415316</v>
      </c>
      <c r="G1438" s="81">
        <v>6935257664</v>
      </c>
      <c r="H1438" s="81">
        <v>6738415316</v>
      </c>
      <c r="I1438" s="81" t="s">
        <v>2829</v>
      </c>
      <c r="J1438" s="81" t="s">
        <v>2833</v>
      </c>
      <c r="K1438" s="81">
        <v>160722707</v>
      </c>
      <c r="L1438" s="81">
        <v>0</v>
      </c>
      <c r="M1438" s="81">
        <v>6899138023</v>
      </c>
      <c r="N1438" s="81">
        <v>6899138023</v>
      </c>
      <c r="O1438" s="81">
        <v>6738415316</v>
      </c>
      <c r="P1438" s="81">
        <v>6899138023</v>
      </c>
      <c r="Q1438" s="81">
        <v>6738415316</v>
      </c>
      <c r="R1438" s="81">
        <v>6899138023</v>
      </c>
      <c r="S1438" s="81">
        <v>6738415316</v>
      </c>
    </row>
    <row r="1439" spans="1:19" x14ac:dyDescent="0.35">
      <c r="A1439" s="81" t="s">
        <v>1458</v>
      </c>
      <c r="B1439" s="81">
        <v>235</v>
      </c>
      <c r="C1439" s="81" t="s">
        <v>1797</v>
      </c>
      <c r="D1439" s="81" t="s">
        <v>6733</v>
      </c>
      <c r="E1439" s="81" t="s">
        <v>2779</v>
      </c>
      <c r="F1439" s="81">
        <v>262550170</v>
      </c>
      <c r="G1439" s="81">
        <v>262550170</v>
      </c>
      <c r="H1439" s="81">
        <v>262550170</v>
      </c>
      <c r="I1439" s="81" t="s">
        <v>2829</v>
      </c>
      <c r="J1439" s="81" t="s">
        <v>2832</v>
      </c>
      <c r="K1439" s="81">
        <v>4056147</v>
      </c>
      <c r="L1439" s="81">
        <v>0</v>
      </c>
      <c r="M1439" s="81">
        <v>266606317</v>
      </c>
      <c r="N1439" s="81">
        <v>266606317</v>
      </c>
      <c r="O1439" s="81">
        <v>262550170</v>
      </c>
      <c r="P1439" s="81">
        <v>266606317</v>
      </c>
      <c r="Q1439" s="81">
        <v>262550170</v>
      </c>
      <c r="R1439" s="81">
        <v>266606317</v>
      </c>
      <c r="S1439" s="81">
        <v>262550170</v>
      </c>
    </row>
    <row r="1440" spans="1:19" x14ac:dyDescent="0.35">
      <c r="A1440" s="81" t="s">
        <v>1459</v>
      </c>
      <c r="B1440" s="81">
        <v>236</v>
      </c>
      <c r="C1440" s="81" t="s">
        <v>1798</v>
      </c>
      <c r="D1440" s="81" t="s">
        <v>5862</v>
      </c>
      <c r="E1440" s="81" t="s">
        <v>2306</v>
      </c>
      <c r="F1440" s="81">
        <v>66808965</v>
      </c>
      <c r="G1440" s="81">
        <v>71287921</v>
      </c>
      <c r="H1440" s="81">
        <v>66808965</v>
      </c>
      <c r="I1440" s="81" t="s">
        <v>2829</v>
      </c>
      <c r="J1440" s="81" t="s">
        <v>2833</v>
      </c>
      <c r="K1440" s="81">
        <v>1472566</v>
      </c>
      <c r="L1440" s="81">
        <v>0</v>
      </c>
      <c r="M1440" s="81">
        <v>68281531</v>
      </c>
      <c r="N1440" s="81">
        <v>68281531</v>
      </c>
      <c r="O1440" s="81">
        <v>66808965</v>
      </c>
      <c r="P1440" s="81">
        <v>68281531</v>
      </c>
      <c r="Q1440" s="81">
        <v>66808965</v>
      </c>
      <c r="R1440" s="81">
        <v>68281531</v>
      </c>
      <c r="S1440" s="81">
        <v>66808965</v>
      </c>
    </row>
    <row r="1441" spans="1:19" x14ac:dyDescent="0.35">
      <c r="A1441" s="81" t="s">
        <v>1460</v>
      </c>
      <c r="B1441" s="81">
        <v>236</v>
      </c>
      <c r="C1441" s="81" t="s">
        <v>1798</v>
      </c>
      <c r="D1441" s="81" t="s">
        <v>6680</v>
      </c>
      <c r="E1441" s="81" t="s">
        <v>2761</v>
      </c>
      <c r="F1441" s="81">
        <v>38207358</v>
      </c>
      <c r="G1441" s="81">
        <v>38207358</v>
      </c>
      <c r="H1441" s="81">
        <v>38207358</v>
      </c>
      <c r="I1441" s="81" t="s">
        <v>2829</v>
      </c>
      <c r="J1441" s="81" t="s">
        <v>2833</v>
      </c>
      <c r="K1441" s="81">
        <v>475437</v>
      </c>
      <c r="L1441" s="81">
        <v>0</v>
      </c>
      <c r="M1441" s="81">
        <v>38682795</v>
      </c>
      <c r="N1441" s="81">
        <v>38682795</v>
      </c>
      <c r="O1441" s="81">
        <v>38207358</v>
      </c>
      <c r="P1441" s="81">
        <v>38682795</v>
      </c>
      <c r="Q1441" s="81">
        <v>38207358</v>
      </c>
      <c r="R1441" s="81">
        <v>38682795</v>
      </c>
      <c r="S1441" s="81">
        <v>38207358</v>
      </c>
    </row>
    <row r="1442" spans="1:19" x14ac:dyDescent="0.35">
      <c r="A1442" s="81" t="s">
        <v>1461</v>
      </c>
      <c r="B1442" s="81">
        <v>236</v>
      </c>
      <c r="C1442" s="81" t="s">
        <v>1798</v>
      </c>
      <c r="D1442" s="81" t="s">
        <v>6734</v>
      </c>
      <c r="E1442" s="81" t="s">
        <v>2780</v>
      </c>
      <c r="F1442" s="81">
        <v>525888678</v>
      </c>
      <c r="G1442" s="81">
        <v>534380485</v>
      </c>
      <c r="H1442" s="81">
        <v>525888678</v>
      </c>
      <c r="I1442" s="81" t="s">
        <v>2829</v>
      </c>
      <c r="J1442" s="81" t="s">
        <v>2833</v>
      </c>
      <c r="K1442" s="81">
        <v>9128733</v>
      </c>
      <c r="L1442" s="81">
        <v>0</v>
      </c>
      <c r="M1442" s="81">
        <v>535017411</v>
      </c>
      <c r="N1442" s="81">
        <v>535017411</v>
      </c>
      <c r="O1442" s="81">
        <v>525888678</v>
      </c>
      <c r="P1442" s="81">
        <v>535017411</v>
      </c>
      <c r="Q1442" s="81">
        <v>525888678</v>
      </c>
      <c r="R1442" s="81">
        <v>535017411</v>
      </c>
      <c r="S1442" s="81">
        <v>525888678</v>
      </c>
    </row>
    <row r="1443" spans="1:19" x14ac:dyDescent="0.35">
      <c r="A1443" s="81" t="s">
        <v>1462</v>
      </c>
      <c r="B1443" s="81">
        <v>236</v>
      </c>
      <c r="C1443" s="81" t="s">
        <v>1798</v>
      </c>
      <c r="D1443" s="81" t="s">
        <v>6735</v>
      </c>
      <c r="E1443" s="81" t="s">
        <v>2781</v>
      </c>
      <c r="F1443" s="81">
        <v>4076860029</v>
      </c>
      <c r="G1443" s="81">
        <v>4201290815</v>
      </c>
      <c r="H1443" s="81">
        <v>4076860029</v>
      </c>
      <c r="I1443" s="81" t="s">
        <v>2829</v>
      </c>
      <c r="J1443" s="81" t="s">
        <v>2833</v>
      </c>
      <c r="K1443" s="81">
        <v>66050774</v>
      </c>
      <c r="L1443" s="81">
        <v>0</v>
      </c>
      <c r="M1443" s="81">
        <v>4142910803</v>
      </c>
      <c r="N1443" s="81">
        <v>4142910803</v>
      </c>
      <c r="O1443" s="81">
        <v>4076860029</v>
      </c>
      <c r="P1443" s="81">
        <v>4142910803</v>
      </c>
      <c r="Q1443" s="81">
        <v>4076860029</v>
      </c>
      <c r="R1443" s="81">
        <v>4142910803</v>
      </c>
      <c r="S1443" s="81">
        <v>4076860029</v>
      </c>
    </row>
    <row r="1444" spans="1:19" x14ac:dyDescent="0.35">
      <c r="A1444" s="81" t="s">
        <v>1463</v>
      </c>
      <c r="B1444" s="81">
        <v>237</v>
      </c>
      <c r="C1444" s="81" t="s">
        <v>1799</v>
      </c>
      <c r="D1444" s="81" t="s">
        <v>5924</v>
      </c>
      <c r="E1444" s="81" t="s">
        <v>2245</v>
      </c>
      <c r="F1444" s="81">
        <v>2222380094</v>
      </c>
      <c r="G1444" s="81">
        <v>2222380094</v>
      </c>
      <c r="H1444" s="81">
        <v>2222380094</v>
      </c>
      <c r="I1444" s="81" t="s">
        <v>2829</v>
      </c>
      <c r="J1444" s="81" t="s">
        <v>2832</v>
      </c>
      <c r="K1444" s="81">
        <v>25943306</v>
      </c>
      <c r="L1444" s="81">
        <v>0</v>
      </c>
      <c r="M1444" s="81">
        <v>2248323400</v>
      </c>
      <c r="N1444" s="81">
        <v>2248323400</v>
      </c>
      <c r="O1444" s="81">
        <v>2222380094</v>
      </c>
      <c r="P1444" s="81">
        <v>2248323400</v>
      </c>
      <c r="Q1444" s="81">
        <v>2222380094</v>
      </c>
      <c r="R1444" s="81">
        <v>2248323400</v>
      </c>
      <c r="S1444" s="81">
        <v>2222380094</v>
      </c>
    </row>
    <row r="1445" spans="1:19" x14ac:dyDescent="0.35">
      <c r="A1445" s="81" t="s">
        <v>1464</v>
      </c>
      <c r="B1445" s="81">
        <v>237</v>
      </c>
      <c r="C1445" s="81" t="s">
        <v>1799</v>
      </c>
      <c r="D1445" s="81" t="s">
        <v>6736</v>
      </c>
      <c r="E1445" s="81" t="s">
        <v>2782</v>
      </c>
      <c r="F1445" s="81">
        <v>799059313</v>
      </c>
      <c r="G1445" s="81">
        <v>799059313</v>
      </c>
      <c r="H1445" s="81">
        <v>799059313</v>
      </c>
      <c r="I1445" s="81" t="s">
        <v>2829</v>
      </c>
      <c r="J1445" s="81" t="s">
        <v>2832</v>
      </c>
      <c r="K1445" s="81">
        <v>15319771</v>
      </c>
      <c r="L1445" s="81">
        <v>0</v>
      </c>
      <c r="M1445" s="81">
        <v>814379084</v>
      </c>
      <c r="N1445" s="81">
        <v>814379084</v>
      </c>
      <c r="O1445" s="81">
        <v>799059313</v>
      </c>
      <c r="P1445" s="81">
        <v>814379084</v>
      </c>
      <c r="Q1445" s="81">
        <v>799059313</v>
      </c>
      <c r="R1445" s="81">
        <v>814379084</v>
      </c>
      <c r="S1445" s="81">
        <v>799059313</v>
      </c>
    </row>
    <row r="1446" spans="1:19" x14ac:dyDescent="0.35">
      <c r="A1446" s="81" t="s">
        <v>1465</v>
      </c>
      <c r="B1446" s="81">
        <v>237</v>
      </c>
      <c r="C1446" s="81" t="s">
        <v>1799</v>
      </c>
      <c r="D1446" s="81" t="s">
        <v>6738</v>
      </c>
      <c r="E1446" s="81" t="s">
        <v>2346</v>
      </c>
      <c r="F1446" s="81">
        <v>2469557217</v>
      </c>
      <c r="G1446" s="81">
        <v>2469557217</v>
      </c>
      <c r="H1446" s="81">
        <v>2469557217</v>
      </c>
      <c r="I1446" s="81" t="s">
        <v>2829</v>
      </c>
      <c r="J1446" s="81" t="s">
        <v>2832</v>
      </c>
      <c r="K1446" s="81">
        <v>38992933</v>
      </c>
      <c r="L1446" s="81">
        <v>0</v>
      </c>
      <c r="M1446" s="81">
        <v>2508550150</v>
      </c>
      <c r="N1446" s="81">
        <v>2508550150</v>
      </c>
      <c r="O1446" s="81">
        <v>2469557217</v>
      </c>
      <c r="P1446" s="81">
        <v>2508550150</v>
      </c>
      <c r="Q1446" s="81">
        <v>2469557217</v>
      </c>
      <c r="R1446" s="81">
        <v>2508550150</v>
      </c>
      <c r="S1446" s="81">
        <v>2469557217</v>
      </c>
    </row>
    <row r="1447" spans="1:19" x14ac:dyDescent="0.35">
      <c r="A1447" s="81" t="s">
        <v>1466</v>
      </c>
      <c r="B1447" s="81">
        <v>237</v>
      </c>
      <c r="C1447" s="81" t="s">
        <v>1799</v>
      </c>
      <c r="D1447" s="81" t="s">
        <v>6739</v>
      </c>
      <c r="E1447" s="81" t="s">
        <v>2783</v>
      </c>
      <c r="F1447" s="81">
        <v>2130261234</v>
      </c>
      <c r="G1447" s="81">
        <v>2130261234</v>
      </c>
      <c r="H1447" s="81">
        <v>2130261234</v>
      </c>
      <c r="I1447" s="81" t="s">
        <v>2829</v>
      </c>
      <c r="J1447" s="81" t="s">
        <v>2832</v>
      </c>
      <c r="K1447" s="81">
        <v>17166316</v>
      </c>
      <c r="L1447" s="81">
        <v>4654675</v>
      </c>
      <c r="M1447" s="81">
        <v>2147427550</v>
      </c>
      <c r="N1447" s="81">
        <v>2142772875</v>
      </c>
      <c r="O1447" s="81">
        <v>2125606559</v>
      </c>
      <c r="P1447" s="81">
        <v>2172080080</v>
      </c>
      <c r="Q1447" s="81">
        <v>2154913764</v>
      </c>
      <c r="R1447" s="81">
        <v>2167425405</v>
      </c>
      <c r="S1447" s="81">
        <v>2150259089</v>
      </c>
    </row>
    <row r="1448" spans="1:19" x14ac:dyDescent="0.35">
      <c r="A1448" s="81" t="s">
        <v>1467</v>
      </c>
      <c r="B1448" s="81">
        <v>238</v>
      </c>
      <c r="C1448" s="81" t="s">
        <v>1800</v>
      </c>
      <c r="D1448" s="81" t="s">
        <v>6507</v>
      </c>
      <c r="E1448" s="81" t="s">
        <v>2673</v>
      </c>
      <c r="F1448" s="81">
        <v>1132020407</v>
      </c>
      <c r="G1448" s="81">
        <v>1132020407</v>
      </c>
      <c r="H1448" s="81">
        <v>1132020407</v>
      </c>
      <c r="I1448" s="81" t="s">
        <v>2829</v>
      </c>
      <c r="J1448" s="81" t="s">
        <v>2832</v>
      </c>
      <c r="K1448" s="81">
        <v>413321</v>
      </c>
      <c r="L1448" s="81">
        <v>0</v>
      </c>
      <c r="M1448" s="81">
        <v>1132433728</v>
      </c>
      <c r="N1448" s="81">
        <v>1132433728</v>
      </c>
      <c r="O1448" s="81">
        <v>1132020407</v>
      </c>
      <c r="P1448" s="81">
        <v>1262563798</v>
      </c>
      <c r="Q1448" s="81">
        <v>1262150477</v>
      </c>
      <c r="R1448" s="81">
        <v>1262563798</v>
      </c>
      <c r="S1448" s="81">
        <v>1262150477</v>
      </c>
    </row>
    <row r="1449" spans="1:19" x14ac:dyDescent="0.35">
      <c r="A1449" s="81" t="s">
        <v>1468</v>
      </c>
      <c r="B1449" s="81">
        <v>238</v>
      </c>
      <c r="C1449" s="81" t="s">
        <v>1800</v>
      </c>
      <c r="D1449" s="81" t="s">
        <v>6740</v>
      </c>
      <c r="E1449" s="81" t="s">
        <v>2857</v>
      </c>
      <c r="F1449" s="81">
        <v>2934333883</v>
      </c>
      <c r="G1449" s="81">
        <v>2934333883</v>
      </c>
      <c r="H1449" s="81">
        <v>2934333883</v>
      </c>
      <c r="I1449" s="81" t="s">
        <v>2829</v>
      </c>
      <c r="J1449" s="81" t="s">
        <v>2832</v>
      </c>
      <c r="K1449" s="81">
        <v>20659850</v>
      </c>
      <c r="L1449" s="81">
        <v>20085945</v>
      </c>
      <c r="M1449" s="81">
        <v>2954993733</v>
      </c>
      <c r="N1449" s="81">
        <v>2934907788</v>
      </c>
      <c r="O1449" s="81">
        <v>2914247938</v>
      </c>
      <c r="P1449" s="81">
        <v>2954993733</v>
      </c>
      <c r="Q1449" s="81">
        <v>2934333883</v>
      </c>
      <c r="R1449" s="81">
        <v>2934907788</v>
      </c>
      <c r="S1449" s="81">
        <v>2914247938</v>
      </c>
    </row>
    <row r="1450" spans="1:19" x14ac:dyDescent="0.35">
      <c r="A1450" s="81" t="s">
        <v>1469</v>
      </c>
      <c r="B1450" s="81">
        <v>238</v>
      </c>
      <c r="C1450" s="81" t="s">
        <v>1800</v>
      </c>
      <c r="D1450" s="81" t="s">
        <v>6741</v>
      </c>
      <c r="E1450" s="81" t="s">
        <v>2785</v>
      </c>
      <c r="F1450" s="81">
        <v>129135713</v>
      </c>
      <c r="G1450" s="81">
        <v>129135713</v>
      </c>
      <c r="H1450" s="81">
        <v>129135713</v>
      </c>
      <c r="I1450" s="81" t="s">
        <v>2829</v>
      </c>
      <c r="J1450" s="81" t="s">
        <v>2832</v>
      </c>
      <c r="K1450" s="81">
        <v>829970</v>
      </c>
      <c r="L1450" s="81">
        <v>433510</v>
      </c>
      <c r="M1450" s="81">
        <v>129965683</v>
      </c>
      <c r="N1450" s="81">
        <v>129532173</v>
      </c>
      <c r="O1450" s="81">
        <v>128702203</v>
      </c>
      <c r="P1450" s="81">
        <v>129965683</v>
      </c>
      <c r="Q1450" s="81">
        <v>129135713</v>
      </c>
      <c r="R1450" s="81">
        <v>129532173</v>
      </c>
      <c r="S1450" s="81">
        <v>128702203</v>
      </c>
    </row>
    <row r="1451" spans="1:19" x14ac:dyDescent="0.35">
      <c r="A1451" s="81" t="s">
        <v>1470</v>
      </c>
      <c r="B1451" s="81">
        <v>239</v>
      </c>
      <c r="C1451" s="81" t="s">
        <v>1801</v>
      </c>
      <c r="D1451" s="81" t="s">
        <v>6209</v>
      </c>
      <c r="E1451" s="81" t="s">
        <v>2227</v>
      </c>
      <c r="F1451" s="81">
        <v>21145417</v>
      </c>
      <c r="G1451" s="81">
        <v>21145417</v>
      </c>
      <c r="H1451" s="81">
        <v>21145417</v>
      </c>
      <c r="I1451" s="81" t="s">
        <v>2829</v>
      </c>
      <c r="J1451" s="81" t="s">
        <v>2833</v>
      </c>
      <c r="K1451" s="81">
        <v>408690</v>
      </c>
      <c r="L1451" s="81">
        <v>416072</v>
      </c>
      <c r="M1451" s="81">
        <v>21554107</v>
      </c>
      <c r="N1451" s="81">
        <v>21138035</v>
      </c>
      <c r="O1451" s="81">
        <v>20729345</v>
      </c>
      <c r="P1451" s="81">
        <v>21554107</v>
      </c>
      <c r="Q1451" s="81">
        <v>21145417</v>
      </c>
      <c r="R1451" s="81">
        <v>21138035</v>
      </c>
      <c r="S1451" s="81">
        <v>20729345</v>
      </c>
    </row>
    <row r="1452" spans="1:19" x14ac:dyDescent="0.35">
      <c r="A1452" s="81" t="s">
        <v>1471</v>
      </c>
      <c r="B1452" s="81">
        <v>239</v>
      </c>
      <c r="C1452" s="81" t="s">
        <v>1801</v>
      </c>
      <c r="D1452" s="81" t="s">
        <v>6743</v>
      </c>
      <c r="E1452" s="81" t="s">
        <v>1861</v>
      </c>
      <c r="F1452" s="81">
        <v>3438370565</v>
      </c>
      <c r="G1452" s="81">
        <v>3629818020</v>
      </c>
      <c r="H1452" s="81">
        <v>3438370565</v>
      </c>
      <c r="I1452" s="81" t="s">
        <v>2829</v>
      </c>
      <c r="J1452" s="81" t="s">
        <v>2834</v>
      </c>
      <c r="K1452" s="81">
        <v>69291455</v>
      </c>
      <c r="L1452" s="81">
        <v>0</v>
      </c>
      <c r="M1452" s="81">
        <v>3507662020</v>
      </c>
      <c r="N1452" s="81">
        <v>3507662020</v>
      </c>
      <c r="O1452" s="81">
        <v>3438370565</v>
      </c>
      <c r="P1452" s="81">
        <v>3507662020</v>
      </c>
      <c r="Q1452" s="81">
        <v>3438370565</v>
      </c>
      <c r="R1452" s="81">
        <v>3507662020</v>
      </c>
      <c r="S1452" s="81">
        <v>3438370565</v>
      </c>
    </row>
    <row r="1453" spans="1:19" x14ac:dyDescent="0.35">
      <c r="A1453" s="81" t="s">
        <v>1472</v>
      </c>
      <c r="B1453" s="81">
        <v>239</v>
      </c>
      <c r="C1453" s="81" t="s">
        <v>1801</v>
      </c>
      <c r="D1453" s="81" t="s">
        <v>6745</v>
      </c>
      <c r="E1453" s="81" t="s">
        <v>1862</v>
      </c>
      <c r="F1453" s="81">
        <v>773996140</v>
      </c>
      <c r="G1453" s="81">
        <v>832374803</v>
      </c>
      <c r="H1453" s="81">
        <v>773996140</v>
      </c>
      <c r="I1453" s="81" t="s">
        <v>2829</v>
      </c>
      <c r="J1453" s="81" t="s">
        <v>2834</v>
      </c>
      <c r="K1453" s="81">
        <v>8224014</v>
      </c>
      <c r="L1453" s="81">
        <v>0</v>
      </c>
      <c r="M1453" s="81">
        <v>782220154</v>
      </c>
      <c r="N1453" s="81">
        <v>782220154</v>
      </c>
      <c r="O1453" s="81">
        <v>773996140</v>
      </c>
      <c r="P1453" s="81">
        <v>782220154</v>
      </c>
      <c r="Q1453" s="81">
        <v>773996140</v>
      </c>
      <c r="R1453" s="81">
        <v>782220154</v>
      </c>
      <c r="S1453" s="81">
        <v>773996140</v>
      </c>
    </row>
    <row r="1454" spans="1:19" x14ac:dyDescent="0.35">
      <c r="A1454" s="81" t="s">
        <v>1473</v>
      </c>
      <c r="B1454" s="81">
        <v>240</v>
      </c>
      <c r="C1454" s="81" t="s">
        <v>1802</v>
      </c>
      <c r="D1454" s="81" t="s">
        <v>6746</v>
      </c>
      <c r="E1454" s="81" t="s">
        <v>2786</v>
      </c>
      <c r="F1454" s="81">
        <v>2567446805</v>
      </c>
      <c r="G1454" s="81">
        <v>2651563092</v>
      </c>
      <c r="H1454" s="81">
        <v>2567446805</v>
      </c>
      <c r="I1454" s="81" t="s">
        <v>2829</v>
      </c>
      <c r="J1454" s="81" t="s">
        <v>2833</v>
      </c>
      <c r="K1454" s="81">
        <v>80675816</v>
      </c>
      <c r="L1454" s="81">
        <v>42447046</v>
      </c>
      <c r="M1454" s="81">
        <v>2648122621</v>
      </c>
      <c r="N1454" s="81">
        <v>2605675575</v>
      </c>
      <c r="O1454" s="81">
        <v>2524999759</v>
      </c>
      <c r="P1454" s="81">
        <v>2648122621</v>
      </c>
      <c r="Q1454" s="81">
        <v>2567446805</v>
      </c>
      <c r="R1454" s="81">
        <v>2605675575</v>
      </c>
      <c r="S1454" s="81">
        <v>2524999759</v>
      </c>
    </row>
    <row r="1455" spans="1:19" x14ac:dyDescent="0.35">
      <c r="A1455" s="81" t="s">
        <v>1474</v>
      </c>
      <c r="B1455" s="81">
        <v>240</v>
      </c>
      <c r="C1455" s="81" t="s">
        <v>1802</v>
      </c>
      <c r="D1455" s="81" t="s">
        <v>6747</v>
      </c>
      <c r="E1455" s="81" t="s">
        <v>2787</v>
      </c>
      <c r="F1455" s="81">
        <v>18229123885</v>
      </c>
      <c r="G1455" s="81">
        <v>19121037874</v>
      </c>
      <c r="H1455" s="81">
        <v>18229123885</v>
      </c>
      <c r="I1455" s="81" t="s">
        <v>2829</v>
      </c>
      <c r="J1455" s="81" t="s">
        <v>2833</v>
      </c>
      <c r="K1455" s="81">
        <v>267521804</v>
      </c>
      <c r="L1455" s="81">
        <v>394160021</v>
      </c>
      <c r="M1455" s="81">
        <v>18496645689</v>
      </c>
      <c r="N1455" s="81">
        <v>18102485668</v>
      </c>
      <c r="O1455" s="81">
        <v>17834963864</v>
      </c>
      <c r="P1455" s="81">
        <v>18496645689</v>
      </c>
      <c r="Q1455" s="81">
        <v>18229123885</v>
      </c>
      <c r="R1455" s="81">
        <v>18102485668</v>
      </c>
      <c r="S1455" s="81">
        <v>17834963864</v>
      </c>
    </row>
    <row r="1456" spans="1:19" x14ac:dyDescent="0.35">
      <c r="A1456" s="81" t="s">
        <v>1475</v>
      </c>
      <c r="B1456" s="81">
        <v>240</v>
      </c>
      <c r="C1456" s="81" t="s">
        <v>1802</v>
      </c>
      <c r="D1456" s="81" t="s">
        <v>6748</v>
      </c>
      <c r="E1456" s="81" t="s">
        <v>2788</v>
      </c>
      <c r="F1456" s="81">
        <v>587853143</v>
      </c>
      <c r="G1456" s="81">
        <v>571473937</v>
      </c>
      <c r="H1456" s="81">
        <v>587853143</v>
      </c>
      <c r="I1456" s="81" t="s">
        <v>2829</v>
      </c>
      <c r="J1456" s="81" t="s">
        <v>2835</v>
      </c>
      <c r="K1456" s="81">
        <v>1475573</v>
      </c>
      <c r="L1456" s="81">
        <v>1270484</v>
      </c>
      <c r="M1456" s="81">
        <v>589328716</v>
      </c>
      <c r="N1456" s="81">
        <v>588058232</v>
      </c>
      <c r="O1456" s="81">
        <v>586582659</v>
      </c>
      <c r="P1456" s="81">
        <v>1027880286</v>
      </c>
      <c r="Q1456" s="81">
        <v>1026404713</v>
      </c>
      <c r="R1456" s="81">
        <v>1026609802</v>
      </c>
      <c r="S1456" s="81">
        <v>1025134229</v>
      </c>
    </row>
    <row r="1457" spans="1:19" x14ac:dyDescent="0.35">
      <c r="A1457" s="81" t="s">
        <v>1476</v>
      </c>
      <c r="B1457" s="81">
        <v>241</v>
      </c>
      <c r="C1457" s="81" t="s">
        <v>1803</v>
      </c>
      <c r="D1457" s="81" t="s">
        <v>6199</v>
      </c>
      <c r="E1457" s="81" t="s">
        <v>2077</v>
      </c>
      <c r="F1457" s="81">
        <v>1745250</v>
      </c>
      <c r="G1457" s="81">
        <v>1745250</v>
      </c>
      <c r="H1457" s="81">
        <v>1745250</v>
      </c>
      <c r="I1457" s="81" t="s">
        <v>2829</v>
      </c>
      <c r="J1457" s="81" t="s">
        <v>2833</v>
      </c>
      <c r="K1457" s="81">
        <v>0</v>
      </c>
      <c r="L1457" s="81">
        <v>0</v>
      </c>
      <c r="M1457" s="81">
        <v>1745250</v>
      </c>
      <c r="N1457" s="81">
        <v>1745250</v>
      </c>
      <c r="O1457" s="81">
        <v>1745250</v>
      </c>
      <c r="P1457" s="81">
        <v>1745250</v>
      </c>
      <c r="Q1457" s="81">
        <v>1745250</v>
      </c>
      <c r="R1457" s="81">
        <v>1745250</v>
      </c>
      <c r="S1457" s="81">
        <v>1745250</v>
      </c>
    </row>
    <row r="1458" spans="1:19" x14ac:dyDescent="0.35">
      <c r="A1458" s="81" t="s">
        <v>1477</v>
      </c>
      <c r="B1458" s="81">
        <v>241</v>
      </c>
      <c r="C1458" s="81" t="s">
        <v>1803</v>
      </c>
      <c r="D1458" s="81" t="s">
        <v>6750</v>
      </c>
      <c r="E1458" s="81" t="s">
        <v>2558</v>
      </c>
      <c r="F1458" s="81">
        <v>429184495</v>
      </c>
      <c r="G1458" s="81">
        <v>436819757</v>
      </c>
      <c r="H1458" s="81">
        <v>429184495</v>
      </c>
      <c r="I1458" s="81" t="s">
        <v>2829</v>
      </c>
      <c r="J1458" s="81" t="s">
        <v>2833</v>
      </c>
      <c r="K1458" s="81">
        <v>9152569</v>
      </c>
      <c r="L1458" s="81">
        <v>0</v>
      </c>
      <c r="M1458" s="81">
        <v>438337064</v>
      </c>
      <c r="N1458" s="81">
        <v>438337064</v>
      </c>
      <c r="O1458" s="81">
        <v>429184495</v>
      </c>
      <c r="P1458" s="81">
        <v>438337064</v>
      </c>
      <c r="Q1458" s="81">
        <v>429184495</v>
      </c>
      <c r="R1458" s="81">
        <v>438337064</v>
      </c>
      <c r="S1458" s="81">
        <v>429184495</v>
      </c>
    </row>
    <row r="1459" spans="1:19" x14ac:dyDescent="0.35">
      <c r="A1459" s="81" t="s">
        <v>1478</v>
      </c>
      <c r="B1459" s="81">
        <v>241</v>
      </c>
      <c r="C1459" s="81" t="s">
        <v>1803</v>
      </c>
      <c r="D1459" s="81" t="s">
        <v>6751</v>
      </c>
      <c r="E1459" s="81" t="s">
        <v>2789</v>
      </c>
      <c r="F1459" s="81">
        <v>474362137</v>
      </c>
      <c r="G1459" s="81">
        <v>489937496</v>
      </c>
      <c r="H1459" s="81">
        <v>474362137</v>
      </c>
      <c r="I1459" s="81" t="s">
        <v>2829</v>
      </c>
      <c r="J1459" s="81" t="s">
        <v>2833</v>
      </c>
      <c r="K1459" s="81">
        <v>10515370</v>
      </c>
      <c r="L1459" s="81">
        <v>0</v>
      </c>
      <c r="M1459" s="81">
        <v>484877507</v>
      </c>
      <c r="N1459" s="81">
        <v>484877507</v>
      </c>
      <c r="O1459" s="81">
        <v>474362137</v>
      </c>
      <c r="P1459" s="81">
        <v>484877507</v>
      </c>
      <c r="Q1459" s="81">
        <v>474362137</v>
      </c>
      <c r="R1459" s="81">
        <v>484877507</v>
      </c>
      <c r="S1459" s="81">
        <v>474362137</v>
      </c>
    </row>
    <row r="1460" spans="1:19" x14ac:dyDescent="0.35">
      <c r="A1460" s="81" t="s">
        <v>1479</v>
      </c>
      <c r="B1460" s="81">
        <v>241</v>
      </c>
      <c r="C1460" s="81" t="s">
        <v>1803</v>
      </c>
      <c r="D1460" s="81" t="s">
        <v>6752</v>
      </c>
      <c r="E1460" s="81" t="s">
        <v>2790</v>
      </c>
      <c r="F1460" s="81">
        <v>1464383332</v>
      </c>
      <c r="G1460" s="81">
        <v>1499425531</v>
      </c>
      <c r="H1460" s="81">
        <v>1464383332</v>
      </c>
      <c r="I1460" s="81" t="s">
        <v>2829</v>
      </c>
      <c r="J1460" s="81" t="s">
        <v>2833</v>
      </c>
      <c r="K1460" s="81">
        <v>34729990</v>
      </c>
      <c r="L1460" s="81">
        <v>0</v>
      </c>
      <c r="M1460" s="81">
        <v>1499113322</v>
      </c>
      <c r="N1460" s="81">
        <v>1499113322</v>
      </c>
      <c r="O1460" s="81">
        <v>1464383332</v>
      </c>
      <c r="P1460" s="81">
        <v>1499113322</v>
      </c>
      <c r="Q1460" s="81">
        <v>1464383332</v>
      </c>
      <c r="R1460" s="81">
        <v>1499113322</v>
      </c>
      <c r="S1460" s="81">
        <v>1464383332</v>
      </c>
    </row>
    <row r="1461" spans="1:19" x14ac:dyDescent="0.35">
      <c r="A1461" s="81" t="s">
        <v>1480</v>
      </c>
      <c r="B1461" s="81">
        <v>241</v>
      </c>
      <c r="C1461" s="81" t="s">
        <v>1803</v>
      </c>
      <c r="D1461" s="81" t="s">
        <v>6753</v>
      </c>
      <c r="E1461" s="81" t="s">
        <v>2791</v>
      </c>
      <c r="F1461" s="81">
        <v>1271754684</v>
      </c>
      <c r="G1461" s="81">
        <v>1280352145</v>
      </c>
      <c r="H1461" s="81">
        <v>1271754684</v>
      </c>
      <c r="I1461" s="81" t="s">
        <v>2829</v>
      </c>
      <c r="J1461" s="81" t="s">
        <v>2833</v>
      </c>
      <c r="K1461" s="81">
        <v>23138708</v>
      </c>
      <c r="L1461" s="81">
        <v>0</v>
      </c>
      <c r="M1461" s="81">
        <v>1294893392</v>
      </c>
      <c r="N1461" s="81">
        <v>1294893392</v>
      </c>
      <c r="O1461" s="81">
        <v>1271754684</v>
      </c>
      <c r="P1461" s="81">
        <v>1294893392</v>
      </c>
      <c r="Q1461" s="81">
        <v>1271754684</v>
      </c>
      <c r="R1461" s="81">
        <v>1294893392</v>
      </c>
      <c r="S1461" s="81">
        <v>1271754684</v>
      </c>
    </row>
    <row r="1462" spans="1:19" x14ac:dyDescent="0.35">
      <c r="A1462" s="81" t="s">
        <v>1481</v>
      </c>
      <c r="B1462" s="81">
        <v>241</v>
      </c>
      <c r="C1462" s="81" t="s">
        <v>1803</v>
      </c>
      <c r="D1462" s="81" t="s">
        <v>6754</v>
      </c>
      <c r="E1462" s="81" t="s">
        <v>2792</v>
      </c>
      <c r="F1462" s="81">
        <v>369127414</v>
      </c>
      <c r="G1462" s="81">
        <v>372421641</v>
      </c>
      <c r="H1462" s="81">
        <v>369127414</v>
      </c>
      <c r="I1462" s="81" t="s">
        <v>2829</v>
      </c>
      <c r="J1462" s="81" t="s">
        <v>2833</v>
      </c>
      <c r="K1462" s="81">
        <v>5780740</v>
      </c>
      <c r="L1462" s="81">
        <v>0</v>
      </c>
      <c r="M1462" s="81">
        <v>374908154</v>
      </c>
      <c r="N1462" s="81">
        <v>374908154</v>
      </c>
      <c r="O1462" s="81">
        <v>369127414</v>
      </c>
      <c r="P1462" s="81">
        <v>374908154</v>
      </c>
      <c r="Q1462" s="81">
        <v>369127414</v>
      </c>
      <c r="R1462" s="81">
        <v>374908154</v>
      </c>
      <c r="S1462" s="81">
        <v>369127414</v>
      </c>
    </row>
    <row r="1463" spans="1:19" x14ac:dyDescent="0.35">
      <c r="A1463" s="81" t="s">
        <v>1482</v>
      </c>
      <c r="B1463" s="81">
        <v>242</v>
      </c>
      <c r="C1463" s="81" t="s">
        <v>1804</v>
      </c>
      <c r="D1463" s="81" t="s">
        <v>5823</v>
      </c>
      <c r="E1463" s="81" t="s">
        <v>2073</v>
      </c>
      <c r="F1463" s="81">
        <v>11550772</v>
      </c>
      <c r="G1463" s="81">
        <v>11694253</v>
      </c>
      <c r="H1463" s="81">
        <v>11550772</v>
      </c>
      <c r="I1463" s="81" t="s">
        <v>2829</v>
      </c>
      <c r="J1463" s="81" t="s">
        <v>2833</v>
      </c>
      <c r="K1463" s="81">
        <v>145580</v>
      </c>
      <c r="L1463" s="81">
        <v>0</v>
      </c>
      <c r="M1463" s="81">
        <v>11696352</v>
      </c>
      <c r="N1463" s="81">
        <v>11696352</v>
      </c>
      <c r="O1463" s="81">
        <v>11550772</v>
      </c>
      <c r="P1463" s="81">
        <v>11696352</v>
      </c>
      <c r="Q1463" s="81">
        <v>11550772</v>
      </c>
      <c r="R1463" s="81">
        <v>11696352</v>
      </c>
      <c r="S1463" s="81">
        <v>11550772</v>
      </c>
    </row>
    <row r="1464" spans="1:19" x14ac:dyDescent="0.35">
      <c r="A1464" s="81" t="s">
        <v>1483</v>
      </c>
      <c r="B1464" s="81">
        <v>242</v>
      </c>
      <c r="C1464" s="81" t="s">
        <v>1804</v>
      </c>
      <c r="D1464" s="81" t="s">
        <v>6756</v>
      </c>
      <c r="E1464" s="81" t="s">
        <v>2074</v>
      </c>
      <c r="F1464" s="81">
        <v>130124229</v>
      </c>
      <c r="G1464" s="81">
        <v>134943851</v>
      </c>
      <c r="H1464" s="81">
        <v>130124229</v>
      </c>
      <c r="I1464" s="81" t="s">
        <v>2829</v>
      </c>
      <c r="J1464" s="81" t="s">
        <v>2833</v>
      </c>
      <c r="K1464" s="81">
        <v>4703493</v>
      </c>
      <c r="L1464" s="81">
        <v>0</v>
      </c>
      <c r="M1464" s="81">
        <v>134827722</v>
      </c>
      <c r="N1464" s="81">
        <v>134827722</v>
      </c>
      <c r="O1464" s="81">
        <v>130124229</v>
      </c>
      <c r="P1464" s="81">
        <v>134827722</v>
      </c>
      <c r="Q1464" s="81">
        <v>130124229</v>
      </c>
      <c r="R1464" s="81">
        <v>134827722</v>
      </c>
      <c r="S1464" s="81">
        <v>130124229</v>
      </c>
    </row>
    <row r="1465" spans="1:19" x14ac:dyDescent="0.35">
      <c r="A1465" s="81" t="s">
        <v>1484</v>
      </c>
      <c r="B1465" s="81">
        <v>242</v>
      </c>
      <c r="C1465" s="81" t="s">
        <v>1804</v>
      </c>
      <c r="D1465" s="81" t="s">
        <v>6758</v>
      </c>
      <c r="E1465" s="81" t="s">
        <v>2287</v>
      </c>
      <c r="F1465" s="81">
        <v>224976861</v>
      </c>
      <c r="G1465" s="81">
        <v>231189238</v>
      </c>
      <c r="H1465" s="81">
        <v>224976861</v>
      </c>
      <c r="I1465" s="81" t="s">
        <v>2829</v>
      </c>
      <c r="J1465" s="81" t="s">
        <v>2833</v>
      </c>
      <c r="K1465" s="81">
        <v>3793330</v>
      </c>
      <c r="L1465" s="81">
        <v>0</v>
      </c>
      <c r="M1465" s="81">
        <v>228770191</v>
      </c>
      <c r="N1465" s="81">
        <v>228770191</v>
      </c>
      <c r="O1465" s="81">
        <v>224976861</v>
      </c>
      <c r="P1465" s="81">
        <v>228770191</v>
      </c>
      <c r="Q1465" s="81">
        <v>224976861</v>
      </c>
      <c r="R1465" s="81">
        <v>228770191</v>
      </c>
      <c r="S1465" s="81">
        <v>224976861</v>
      </c>
    </row>
    <row r="1466" spans="1:19" x14ac:dyDescent="0.35">
      <c r="A1466" s="81" t="s">
        <v>1485</v>
      </c>
      <c r="B1466" s="81">
        <v>242</v>
      </c>
      <c r="C1466" s="81" t="s">
        <v>1804</v>
      </c>
      <c r="D1466" s="81" t="s">
        <v>6759</v>
      </c>
      <c r="E1466" s="81" t="s">
        <v>2793</v>
      </c>
      <c r="F1466" s="81">
        <v>440676946</v>
      </c>
      <c r="G1466" s="81">
        <v>445537429</v>
      </c>
      <c r="H1466" s="81">
        <v>440676946</v>
      </c>
      <c r="I1466" s="81" t="s">
        <v>2829</v>
      </c>
      <c r="J1466" s="81" t="s">
        <v>2833</v>
      </c>
      <c r="K1466" s="81">
        <v>300170</v>
      </c>
      <c r="L1466" s="81">
        <v>0</v>
      </c>
      <c r="M1466" s="81">
        <v>440977116</v>
      </c>
      <c r="N1466" s="81">
        <v>440977116</v>
      </c>
      <c r="O1466" s="81">
        <v>440676946</v>
      </c>
      <c r="P1466" s="81">
        <v>440977116</v>
      </c>
      <c r="Q1466" s="81">
        <v>440676946</v>
      </c>
      <c r="R1466" s="81">
        <v>440977116</v>
      </c>
      <c r="S1466" s="81">
        <v>440676946</v>
      </c>
    </row>
    <row r="1467" spans="1:19" x14ac:dyDescent="0.35">
      <c r="A1467" s="81" t="s">
        <v>1486</v>
      </c>
      <c r="B1467" s="81">
        <v>242</v>
      </c>
      <c r="C1467" s="81" t="s">
        <v>1804</v>
      </c>
      <c r="D1467" s="81" t="s">
        <v>6762</v>
      </c>
      <c r="E1467" s="81" t="s">
        <v>2288</v>
      </c>
      <c r="F1467" s="81">
        <v>527268670</v>
      </c>
      <c r="G1467" s="81">
        <v>542081462</v>
      </c>
      <c r="H1467" s="81">
        <v>527268670</v>
      </c>
      <c r="I1467" s="81" t="s">
        <v>2829</v>
      </c>
      <c r="J1467" s="81" t="s">
        <v>2833</v>
      </c>
      <c r="K1467" s="81">
        <v>1380230</v>
      </c>
      <c r="L1467" s="81">
        <v>0</v>
      </c>
      <c r="M1467" s="81">
        <v>528648900</v>
      </c>
      <c r="N1467" s="81">
        <v>528648900</v>
      </c>
      <c r="O1467" s="81">
        <v>527268670</v>
      </c>
      <c r="P1467" s="81">
        <v>528648900</v>
      </c>
      <c r="Q1467" s="81">
        <v>527268670</v>
      </c>
      <c r="R1467" s="81">
        <v>528648900</v>
      </c>
      <c r="S1467" s="81">
        <v>527268670</v>
      </c>
    </row>
    <row r="1468" spans="1:19" x14ac:dyDescent="0.35">
      <c r="A1468" s="81" t="s">
        <v>1487</v>
      </c>
      <c r="B1468" s="81">
        <v>243</v>
      </c>
      <c r="C1468" s="81" t="s">
        <v>1805</v>
      </c>
      <c r="D1468" s="81" t="s">
        <v>5301</v>
      </c>
      <c r="E1468" s="81" t="s">
        <v>1841</v>
      </c>
      <c r="F1468" s="81">
        <v>50203318</v>
      </c>
      <c r="G1468" s="81">
        <v>51647804</v>
      </c>
      <c r="H1468" s="81">
        <v>50203318</v>
      </c>
      <c r="I1468" s="81" t="s">
        <v>2829</v>
      </c>
      <c r="J1468" s="81" t="s">
        <v>2833</v>
      </c>
      <c r="K1468" s="81">
        <v>983711</v>
      </c>
      <c r="L1468" s="81">
        <v>0</v>
      </c>
      <c r="M1468" s="81">
        <v>51187029</v>
      </c>
      <c r="N1468" s="81">
        <v>51187029</v>
      </c>
      <c r="O1468" s="81">
        <v>50203318</v>
      </c>
      <c r="P1468" s="81">
        <v>51187029</v>
      </c>
      <c r="Q1468" s="81">
        <v>50203318</v>
      </c>
      <c r="R1468" s="81">
        <v>51187029</v>
      </c>
      <c r="S1468" s="81">
        <v>50203318</v>
      </c>
    </row>
    <row r="1469" spans="1:19" x14ac:dyDescent="0.35">
      <c r="A1469" s="81" t="s">
        <v>1488</v>
      </c>
      <c r="B1469" s="81">
        <v>243</v>
      </c>
      <c r="C1469" s="81" t="s">
        <v>1805</v>
      </c>
      <c r="D1469" s="81" t="s">
        <v>6764</v>
      </c>
      <c r="E1469" s="81" t="s">
        <v>2040</v>
      </c>
      <c r="F1469" s="81">
        <v>950723228</v>
      </c>
      <c r="G1469" s="81">
        <v>963022707</v>
      </c>
      <c r="H1469" s="81">
        <v>950723228</v>
      </c>
      <c r="I1469" s="81" t="s">
        <v>2829</v>
      </c>
      <c r="J1469" s="81" t="s">
        <v>2833</v>
      </c>
      <c r="K1469" s="81">
        <v>32487486</v>
      </c>
      <c r="L1469" s="81">
        <v>0</v>
      </c>
      <c r="M1469" s="81">
        <v>983210714</v>
      </c>
      <c r="N1469" s="81">
        <v>983210714</v>
      </c>
      <c r="O1469" s="81">
        <v>950723228</v>
      </c>
      <c r="P1469" s="81">
        <v>983210714</v>
      </c>
      <c r="Q1469" s="81">
        <v>950723228</v>
      </c>
      <c r="R1469" s="81">
        <v>983210714</v>
      </c>
      <c r="S1469" s="81">
        <v>950723228</v>
      </c>
    </row>
    <row r="1470" spans="1:19" x14ac:dyDescent="0.35">
      <c r="A1470" s="81" t="s">
        <v>1489</v>
      </c>
      <c r="B1470" s="81">
        <v>243</v>
      </c>
      <c r="C1470" s="81" t="s">
        <v>1805</v>
      </c>
      <c r="D1470" s="81" t="s">
        <v>6765</v>
      </c>
      <c r="E1470" s="81" t="s">
        <v>2794</v>
      </c>
      <c r="F1470" s="81">
        <v>159469105</v>
      </c>
      <c r="G1470" s="81">
        <v>164789571</v>
      </c>
      <c r="H1470" s="81">
        <v>159469105</v>
      </c>
      <c r="I1470" s="81" t="s">
        <v>2829</v>
      </c>
      <c r="J1470" s="81" t="s">
        <v>2833</v>
      </c>
      <c r="K1470" s="81">
        <v>5285400</v>
      </c>
      <c r="L1470" s="81">
        <v>0</v>
      </c>
      <c r="M1470" s="81">
        <v>164754505</v>
      </c>
      <c r="N1470" s="81">
        <v>164754505</v>
      </c>
      <c r="O1470" s="81">
        <v>159469105</v>
      </c>
      <c r="P1470" s="81">
        <v>164754505</v>
      </c>
      <c r="Q1470" s="81">
        <v>159469105</v>
      </c>
      <c r="R1470" s="81">
        <v>164754505</v>
      </c>
      <c r="S1470" s="81">
        <v>159469105</v>
      </c>
    </row>
    <row r="1471" spans="1:19" x14ac:dyDescent="0.35">
      <c r="A1471" s="81" t="s">
        <v>1490</v>
      </c>
      <c r="B1471" s="81">
        <v>243</v>
      </c>
      <c r="C1471" s="81" t="s">
        <v>1805</v>
      </c>
      <c r="D1471" s="81" t="s">
        <v>6767</v>
      </c>
      <c r="E1471" s="81" t="s">
        <v>1844</v>
      </c>
      <c r="F1471" s="81">
        <v>636678782</v>
      </c>
      <c r="G1471" s="81">
        <v>660102430</v>
      </c>
      <c r="H1471" s="81">
        <v>636678782</v>
      </c>
      <c r="I1471" s="81" t="s">
        <v>2829</v>
      </c>
      <c r="J1471" s="81" t="s">
        <v>2833</v>
      </c>
      <c r="K1471" s="81">
        <v>25103455</v>
      </c>
      <c r="L1471" s="81">
        <v>0</v>
      </c>
      <c r="M1471" s="81">
        <v>661782237</v>
      </c>
      <c r="N1471" s="81">
        <v>661782237</v>
      </c>
      <c r="O1471" s="81">
        <v>636678782</v>
      </c>
      <c r="P1471" s="81">
        <v>661782237</v>
      </c>
      <c r="Q1471" s="81">
        <v>636678782</v>
      </c>
      <c r="R1471" s="81">
        <v>661782237</v>
      </c>
      <c r="S1471" s="81">
        <v>636678782</v>
      </c>
    </row>
    <row r="1472" spans="1:19" x14ac:dyDescent="0.35">
      <c r="A1472" s="81" t="s">
        <v>1491</v>
      </c>
      <c r="B1472" s="81">
        <v>243</v>
      </c>
      <c r="C1472" s="81" t="s">
        <v>1805</v>
      </c>
      <c r="D1472" s="81" t="s">
        <v>6768</v>
      </c>
      <c r="E1472" s="81" t="s">
        <v>2795</v>
      </c>
      <c r="F1472" s="81">
        <v>4932251136</v>
      </c>
      <c r="G1472" s="81">
        <v>4988312215</v>
      </c>
      <c r="H1472" s="81">
        <v>4932251136</v>
      </c>
      <c r="I1472" s="81" t="s">
        <v>2829</v>
      </c>
      <c r="J1472" s="81" t="s">
        <v>2833</v>
      </c>
      <c r="K1472" s="81">
        <v>152987386</v>
      </c>
      <c r="L1472" s="81">
        <v>0</v>
      </c>
      <c r="M1472" s="81">
        <v>5085238522</v>
      </c>
      <c r="N1472" s="81">
        <v>5085238522</v>
      </c>
      <c r="O1472" s="81">
        <v>4932251136</v>
      </c>
      <c r="P1472" s="81">
        <v>5085238522</v>
      </c>
      <c r="Q1472" s="81">
        <v>4932251136</v>
      </c>
      <c r="R1472" s="81">
        <v>5085238522</v>
      </c>
      <c r="S1472" s="81">
        <v>4932251136</v>
      </c>
    </row>
    <row r="1473" spans="1:19" x14ac:dyDescent="0.35">
      <c r="A1473" s="81" t="s">
        <v>1492</v>
      </c>
      <c r="B1473" s="81">
        <v>243</v>
      </c>
      <c r="C1473" s="81" t="s">
        <v>1805</v>
      </c>
      <c r="D1473" s="81" t="s">
        <v>6769</v>
      </c>
      <c r="E1473" s="81" t="s">
        <v>2796</v>
      </c>
      <c r="F1473" s="81">
        <v>218156698</v>
      </c>
      <c r="G1473" s="81">
        <v>223398846</v>
      </c>
      <c r="H1473" s="81">
        <v>218156698</v>
      </c>
      <c r="I1473" s="81" t="s">
        <v>2829</v>
      </c>
      <c r="J1473" s="81" t="s">
        <v>2833</v>
      </c>
      <c r="K1473" s="81">
        <v>8381131</v>
      </c>
      <c r="L1473" s="81">
        <v>0</v>
      </c>
      <c r="M1473" s="81">
        <v>226537829</v>
      </c>
      <c r="N1473" s="81">
        <v>226537829</v>
      </c>
      <c r="O1473" s="81">
        <v>218156698</v>
      </c>
      <c r="P1473" s="81">
        <v>226537829</v>
      </c>
      <c r="Q1473" s="81">
        <v>218156698</v>
      </c>
      <c r="R1473" s="81">
        <v>226537829</v>
      </c>
      <c r="S1473" s="81">
        <v>218156698</v>
      </c>
    </row>
    <row r="1474" spans="1:19" x14ac:dyDescent="0.35">
      <c r="A1474" s="81" t="s">
        <v>1493</v>
      </c>
      <c r="B1474" s="81">
        <v>244</v>
      </c>
      <c r="C1474" s="81" t="s">
        <v>1806</v>
      </c>
      <c r="D1474" s="81" t="s">
        <v>5901</v>
      </c>
      <c r="E1474" s="81" t="s">
        <v>2321</v>
      </c>
      <c r="F1474" s="81">
        <v>64488890</v>
      </c>
      <c r="G1474" s="81">
        <v>64488890</v>
      </c>
      <c r="H1474" s="81">
        <v>64488890</v>
      </c>
      <c r="I1474" s="81" t="s">
        <v>2829</v>
      </c>
      <c r="J1474" s="81" t="s">
        <v>2832</v>
      </c>
      <c r="K1474" s="81">
        <v>532580</v>
      </c>
      <c r="L1474" s="81">
        <v>0</v>
      </c>
      <c r="M1474" s="81">
        <v>65021470</v>
      </c>
      <c r="N1474" s="81">
        <v>65021470</v>
      </c>
      <c r="O1474" s="81">
        <v>64488890</v>
      </c>
      <c r="P1474" s="81">
        <v>117113470</v>
      </c>
      <c r="Q1474" s="81">
        <v>116580890</v>
      </c>
      <c r="R1474" s="81">
        <v>117113470</v>
      </c>
      <c r="S1474" s="81">
        <v>116580890</v>
      </c>
    </row>
    <row r="1475" spans="1:19" x14ac:dyDescent="0.35">
      <c r="A1475" s="81" t="s">
        <v>1494</v>
      </c>
      <c r="B1475" s="81">
        <v>244</v>
      </c>
      <c r="C1475" s="81" t="s">
        <v>1806</v>
      </c>
      <c r="D1475" s="81" t="s">
        <v>6770</v>
      </c>
      <c r="E1475" s="81" t="s">
        <v>2797</v>
      </c>
      <c r="F1475" s="81">
        <v>79931670</v>
      </c>
      <c r="G1475" s="81">
        <v>81435962</v>
      </c>
      <c r="H1475" s="81">
        <v>79931670</v>
      </c>
      <c r="I1475" s="81" t="s">
        <v>2829</v>
      </c>
      <c r="J1475" s="81" t="s">
        <v>2833</v>
      </c>
      <c r="K1475" s="81">
        <v>333550</v>
      </c>
      <c r="L1475" s="81">
        <v>0</v>
      </c>
      <c r="M1475" s="81">
        <v>80265220</v>
      </c>
      <c r="N1475" s="81">
        <v>80265220</v>
      </c>
      <c r="O1475" s="81">
        <v>79931670</v>
      </c>
      <c r="P1475" s="81">
        <v>129912330</v>
      </c>
      <c r="Q1475" s="81">
        <v>129578780</v>
      </c>
      <c r="R1475" s="81">
        <v>129912330</v>
      </c>
      <c r="S1475" s="81">
        <v>129578780</v>
      </c>
    </row>
    <row r="1476" spans="1:19" x14ac:dyDescent="0.35">
      <c r="A1476" s="81" t="s">
        <v>1495</v>
      </c>
      <c r="B1476" s="81">
        <v>244</v>
      </c>
      <c r="C1476" s="81" t="s">
        <v>1806</v>
      </c>
      <c r="D1476" s="81" t="s">
        <v>6772</v>
      </c>
      <c r="E1476" s="81" t="s">
        <v>2240</v>
      </c>
      <c r="F1476" s="81">
        <v>844412553</v>
      </c>
      <c r="G1476" s="81">
        <v>857149385</v>
      </c>
      <c r="H1476" s="81">
        <v>844412553</v>
      </c>
      <c r="I1476" s="81" t="s">
        <v>2829</v>
      </c>
      <c r="J1476" s="81" t="s">
        <v>2833</v>
      </c>
      <c r="K1476" s="81">
        <v>21971592</v>
      </c>
      <c r="L1476" s="81">
        <v>0</v>
      </c>
      <c r="M1476" s="81">
        <v>866384145</v>
      </c>
      <c r="N1476" s="81">
        <v>866384145</v>
      </c>
      <c r="O1476" s="81">
        <v>844412553</v>
      </c>
      <c r="P1476" s="81">
        <v>1093323665</v>
      </c>
      <c r="Q1476" s="81">
        <v>1071352073</v>
      </c>
      <c r="R1476" s="81">
        <v>1093323665</v>
      </c>
      <c r="S1476" s="81">
        <v>1071352073</v>
      </c>
    </row>
    <row r="1477" spans="1:19" x14ac:dyDescent="0.35">
      <c r="A1477" s="81" t="s">
        <v>1496</v>
      </c>
      <c r="B1477" s="81">
        <v>244</v>
      </c>
      <c r="C1477" s="81" t="s">
        <v>1806</v>
      </c>
      <c r="D1477" s="81" t="s">
        <v>6773</v>
      </c>
      <c r="E1477" s="81" t="s">
        <v>1868</v>
      </c>
      <c r="F1477" s="81">
        <v>37267780</v>
      </c>
      <c r="G1477" s="81">
        <v>37267780</v>
      </c>
      <c r="H1477" s="81">
        <v>37267780</v>
      </c>
      <c r="I1477" s="81" t="s">
        <v>2829</v>
      </c>
      <c r="J1477" s="81" t="s">
        <v>2832</v>
      </c>
      <c r="K1477" s="81">
        <v>589290</v>
      </c>
      <c r="L1477" s="81">
        <v>0</v>
      </c>
      <c r="M1477" s="81">
        <v>37857070</v>
      </c>
      <c r="N1477" s="81">
        <v>37857070</v>
      </c>
      <c r="O1477" s="81">
        <v>37267780</v>
      </c>
      <c r="P1477" s="81">
        <v>56029340</v>
      </c>
      <c r="Q1477" s="81">
        <v>55440050</v>
      </c>
      <c r="R1477" s="81">
        <v>56029340</v>
      </c>
      <c r="S1477" s="81">
        <v>55440050</v>
      </c>
    </row>
    <row r="1478" spans="1:19" x14ac:dyDescent="0.35">
      <c r="A1478" s="81" t="s">
        <v>1497</v>
      </c>
      <c r="B1478" s="81">
        <v>245</v>
      </c>
      <c r="C1478" s="81" t="s">
        <v>1807</v>
      </c>
      <c r="D1478" s="81" t="s">
        <v>6774</v>
      </c>
      <c r="E1478" s="81" t="s">
        <v>2798</v>
      </c>
      <c r="F1478" s="81">
        <v>36618328</v>
      </c>
      <c r="G1478" s="81">
        <v>39074503</v>
      </c>
      <c r="H1478" s="81">
        <v>39074503</v>
      </c>
      <c r="I1478" s="81" t="s">
        <v>2830</v>
      </c>
      <c r="J1478" s="81" t="s">
        <v>2836</v>
      </c>
      <c r="K1478" s="81">
        <v>2364033</v>
      </c>
      <c r="L1478" s="81">
        <v>0</v>
      </c>
      <c r="M1478" s="81">
        <v>41438536</v>
      </c>
      <c r="N1478" s="81">
        <v>41438536</v>
      </c>
      <c r="O1478" s="81">
        <v>39074503</v>
      </c>
      <c r="P1478" s="81">
        <v>41438536</v>
      </c>
      <c r="Q1478" s="81">
        <v>39074503</v>
      </c>
      <c r="R1478" s="81">
        <v>41438536</v>
      </c>
      <c r="S1478" s="81">
        <v>39074503</v>
      </c>
    </row>
    <row r="1479" spans="1:19" x14ac:dyDescent="0.35">
      <c r="A1479" s="81" t="s">
        <v>1498</v>
      </c>
      <c r="B1479" s="81">
        <v>245</v>
      </c>
      <c r="C1479" s="81" t="s">
        <v>1807</v>
      </c>
      <c r="D1479" s="81" t="s">
        <v>6777</v>
      </c>
      <c r="E1479" s="81" t="s">
        <v>1999</v>
      </c>
      <c r="F1479" s="81">
        <v>413799154</v>
      </c>
      <c r="G1479" s="81">
        <v>472958735</v>
      </c>
      <c r="H1479" s="81">
        <v>472958735</v>
      </c>
      <c r="I1479" s="81" t="s">
        <v>2830</v>
      </c>
      <c r="J1479" s="81" t="s">
        <v>2836</v>
      </c>
      <c r="K1479" s="81">
        <v>9957931</v>
      </c>
      <c r="L1479" s="81">
        <v>0</v>
      </c>
      <c r="M1479" s="81">
        <v>482916666</v>
      </c>
      <c r="N1479" s="81">
        <v>482916666</v>
      </c>
      <c r="O1479" s="81">
        <v>472958735</v>
      </c>
      <c r="P1479" s="81">
        <v>1110735221</v>
      </c>
      <c r="Q1479" s="81">
        <v>1100777290</v>
      </c>
      <c r="R1479" s="81">
        <v>1110735221</v>
      </c>
      <c r="S1479" s="81">
        <v>1100777290</v>
      </c>
    </row>
    <row r="1480" spans="1:19" x14ac:dyDescent="0.35">
      <c r="A1480" s="81" t="s">
        <v>1499</v>
      </c>
      <c r="B1480" s="81">
        <v>245</v>
      </c>
      <c r="C1480" s="81" t="s">
        <v>1807</v>
      </c>
      <c r="D1480" s="81" t="s">
        <v>6778</v>
      </c>
      <c r="E1480" s="81" t="s">
        <v>2799</v>
      </c>
      <c r="F1480" s="81">
        <v>318906597</v>
      </c>
      <c r="G1480" s="81">
        <v>354947365</v>
      </c>
      <c r="H1480" s="81">
        <v>354947365</v>
      </c>
      <c r="I1480" s="81" t="s">
        <v>2830</v>
      </c>
      <c r="J1480" s="81" t="s">
        <v>2836</v>
      </c>
      <c r="K1480" s="81">
        <v>14211110</v>
      </c>
      <c r="L1480" s="81">
        <v>0</v>
      </c>
      <c r="M1480" s="81">
        <v>369158475</v>
      </c>
      <c r="N1480" s="81">
        <v>369158475</v>
      </c>
      <c r="O1480" s="81">
        <v>354947365</v>
      </c>
      <c r="P1480" s="81">
        <v>407020545</v>
      </c>
      <c r="Q1480" s="81">
        <v>392809435</v>
      </c>
      <c r="R1480" s="81">
        <v>407020545</v>
      </c>
      <c r="S1480" s="81">
        <v>392809435</v>
      </c>
    </row>
    <row r="1481" spans="1:19" x14ac:dyDescent="0.35">
      <c r="A1481" s="81" t="s">
        <v>1500</v>
      </c>
      <c r="B1481" s="81">
        <v>245</v>
      </c>
      <c r="C1481" s="81" t="s">
        <v>1807</v>
      </c>
      <c r="D1481" s="81" t="s">
        <v>6779</v>
      </c>
      <c r="E1481" s="81" t="s">
        <v>2800</v>
      </c>
      <c r="F1481" s="81">
        <v>130072805</v>
      </c>
      <c r="G1481" s="81">
        <v>167284677</v>
      </c>
      <c r="H1481" s="81">
        <v>167284677</v>
      </c>
      <c r="I1481" s="81" t="s">
        <v>2830</v>
      </c>
      <c r="J1481" s="81" t="s">
        <v>2836</v>
      </c>
      <c r="K1481" s="81">
        <v>2248138</v>
      </c>
      <c r="L1481" s="81">
        <v>0</v>
      </c>
      <c r="M1481" s="81">
        <v>169532815</v>
      </c>
      <c r="N1481" s="81">
        <v>169532815</v>
      </c>
      <c r="O1481" s="81">
        <v>167284677</v>
      </c>
      <c r="P1481" s="81">
        <v>317216645</v>
      </c>
      <c r="Q1481" s="81">
        <v>314968507</v>
      </c>
      <c r="R1481" s="81">
        <v>317216645</v>
      </c>
      <c r="S1481" s="81">
        <v>314968507</v>
      </c>
    </row>
    <row r="1482" spans="1:19" x14ac:dyDescent="0.35">
      <c r="A1482" s="81" t="s">
        <v>1501</v>
      </c>
      <c r="B1482" s="81">
        <v>246</v>
      </c>
      <c r="C1482" s="81" t="s">
        <v>1808</v>
      </c>
      <c r="D1482" s="81" t="s">
        <v>5340</v>
      </c>
      <c r="E1482" s="81" t="s">
        <v>1884</v>
      </c>
      <c r="F1482" s="81">
        <v>73630797</v>
      </c>
      <c r="G1482" s="81">
        <v>74499285</v>
      </c>
      <c r="H1482" s="81">
        <v>73630797</v>
      </c>
      <c r="I1482" s="81" t="s">
        <v>2829</v>
      </c>
      <c r="J1482" s="81" t="s">
        <v>2833</v>
      </c>
      <c r="K1482" s="81">
        <v>2432999</v>
      </c>
      <c r="L1482" s="81">
        <v>0</v>
      </c>
      <c r="M1482" s="81">
        <v>76063796</v>
      </c>
      <c r="N1482" s="81">
        <v>76063796</v>
      </c>
      <c r="O1482" s="81">
        <v>73630797</v>
      </c>
      <c r="P1482" s="81">
        <v>76063796</v>
      </c>
      <c r="Q1482" s="81">
        <v>73630797</v>
      </c>
      <c r="R1482" s="81">
        <v>76063796</v>
      </c>
      <c r="S1482" s="81">
        <v>73630797</v>
      </c>
    </row>
    <row r="1483" spans="1:19" x14ac:dyDescent="0.35">
      <c r="A1483" s="81" t="s">
        <v>1502</v>
      </c>
      <c r="B1483" s="81">
        <v>246</v>
      </c>
      <c r="C1483" s="81" t="s">
        <v>1808</v>
      </c>
      <c r="D1483" s="81" t="s">
        <v>5438</v>
      </c>
      <c r="E1483" s="81" t="s">
        <v>1975</v>
      </c>
      <c r="F1483" s="81">
        <v>27313049</v>
      </c>
      <c r="G1483" s="81">
        <v>27313049</v>
      </c>
      <c r="H1483" s="81">
        <v>27313049</v>
      </c>
      <c r="I1483" s="81" t="s">
        <v>2829</v>
      </c>
      <c r="J1483" s="81" t="s">
        <v>2832</v>
      </c>
      <c r="K1483" s="81">
        <v>408565</v>
      </c>
      <c r="L1483" s="81">
        <v>0</v>
      </c>
      <c r="M1483" s="81">
        <v>27721614</v>
      </c>
      <c r="N1483" s="81">
        <v>27721614</v>
      </c>
      <c r="O1483" s="81">
        <v>27313049</v>
      </c>
      <c r="P1483" s="81">
        <v>27721614</v>
      </c>
      <c r="Q1483" s="81">
        <v>27313049</v>
      </c>
      <c r="R1483" s="81">
        <v>27721614</v>
      </c>
      <c r="S1483" s="81">
        <v>27313049</v>
      </c>
    </row>
    <row r="1484" spans="1:19" x14ac:dyDescent="0.35">
      <c r="A1484" s="81" t="s">
        <v>1503</v>
      </c>
      <c r="B1484" s="81">
        <v>246</v>
      </c>
      <c r="C1484" s="81" t="s">
        <v>1808</v>
      </c>
      <c r="D1484" s="81" t="s">
        <v>6213</v>
      </c>
      <c r="E1484" s="81" t="s">
        <v>1874</v>
      </c>
      <c r="F1484" s="81">
        <v>2434744</v>
      </c>
      <c r="G1484" s="81">
        <v>2434744</v>
      </c>
      <c r="H1484" s="81">
        <v>2434744</v>
      </c>
      <c r="I1484" s="81" t="s">
        <v>2829</v>
      </c>
      <c r="J1484" s="81" t="s">
        <v>2832</v>
      </c>
      <c r="K1484" s="81">
        <v>24385</v>
      </c>
      <c r="L1484" s="81">
        <v>0</v>
      </c>
      <c r="M1484" s="81">
        <v>2459129</v>
      </c>
      <c r="N1484" s="81">
        <v>2459129</v>
      </c>
      <c r="O1484" s="81">
        <v>2434744</v>
      </c>
      <c r="P1484" s="81">
        <v>2459129</v>
      </c>
      <c r="Q1484" s="81">
        <v>2434744</v>
      </c>
      <c r="R1484" s="81">
        <v>2459129</v>
      </c>
      <c r="S1484" s="81">
        <v>2434744</v>
      </c>
    </row>
    <row r="1485" spans="1:19" x14ac:dyDescent="0.35">
      <c r="A1485" s="81" t="s">
        <v>1504</v>
      </c>
      <c r="B1485" s="81">
        <v>246</v>
      </c>
      <c r="C1485" s="81" t="s">
        <v>1808</v>
      </c>
      <c r="D1485" s="81" t="s">
        <v>6338</v>
      </c>
      <c r="E1485" s="81" t="s">
        <v>2579</v>
      </c>
      <c r="F1485" s="81">
        <v>23445498</v>
      </c>
      <c r="G1485" s="81">
        <v>23445498</v>
      </c>
      <c r="H1485" s="81">
        <v>23445498</v>
      </c>
      <c r="I1485" s="81" t="s">
        <v>2829</v>
      </c>
      <c r="J1485" s="81" t="s">
        <v>2832</v>
      </c>
      <c r="K1485" s="81">
        <v>657226</v>
      </c>
      <c r="L1485" s="81">
        <v>0</v>
      </c>
      <c r="M1485" s="81">
        <v>24102724</v>
      </c>
      <c r="N1485" s="81">
        <v>24102724</v>
      </c>
      <c r="O1485" s="81">
        <v>23445498</v>
      </c>
      <c r="P1485" s="81">
        <v>24102724</v>
      </c>
      <c r="Q1485" s="81">
        <v>23445498</v>
      </c>
      <c r="R1485" s="81">
        <v>24102724</v>
      </c>
      <c r="S1485" s="81">
        <v>23445498</v>
      </c>
    </row>
    <row r="1486" spans="1:19" x14ac:dyDescent="0.35">
      <c r="A1486" s="81" t="s">
        <v>1505</v>
      </c>
      <c r="B1486" s="81">
        <v>246</v>
      </c>
      <c r="C1486" s="81" t="s">
        <v>1808</v>
      </c>
      <c r="D1486" s="81" t="s">
        <v>6671</v>
      </c>
      <c r="E1486" s="81" t="s">
        <v>2752</v>
      </c>
      <c r="F1486" s="81">
        <v>16389735</v>
      </c>
      <c r="G1486" s="81">
        <v>16389735</v>
      </c>
      <c r="H1486" s="81">
        <v>16389735</v>
      </c>
      <c r="I1486" s="81" t="s">
        <v>2829</v>
      </c>
      <c r="J1486" s="81" t="s">
        <v>2832</v>
      </c>
      <c r="K1486" s="81">
        <v>301891</v>
      </c>
      <c r="L1486" s="81">
        <v>0</v>
      </c>
      <c r="M1486" s="81">
        <v>16691626</v>
      </c>
      <c r="N1486" s="81">
        <v>16691626</v>
      </c>
      <c r="O1486" s="81">
        <v>16389735</v>
      </c>
      <c r="P1486" s="81">
        <v>16691626</v>
      </c>
      <c r="Q1486" s="81">
        <v>16389735</v>
      </c>
      <c r="R1486" s="81">
        <v>16691626</v>
      </c>
      <c r="S1486" s="81">
        <v>16389735</v>
      </c>
    </row>
    <row r="1487" spans="1:19" x14ac:dyDescent="0.35">
      <c r="A1487" s="81" t="s">
        <v>1506</v>
      </c>
      <c r="B1487" s="81">
        <v>246</v>
      </c>
      <c r="C1487" s="81" t="s">
        <v>1808</v>
      </c>
      <c r="D1487" s="81" t="s">
        <v>6781</v>
      </c>
      <c r="E1487" s="81" t="s">
        <v>1898</v>
      </c>
      <c r="F1487" s="81">
        <v>580726656</v>
      </c>
      <c r="G1487" s="81">
        <v>580726656</v>
      </c>
      <c r="H1487" s="81">
        <v>580726656</v>
      </c>
      <c r="I1487" s="81" t="s">
        <v>2829</v>
      </c>
      <c r="J1487" s="81" t="s">
        <v>2832</v>
      </c>
      <c r="K1487" s="81">
        <v>9535573</v>
      </c>
      <c r="L1487" s="81">
        <v>0</v>
      </c>
      <c r="M1487" s="81">
        <v>590262229</v>
      </c>
      <c r="N1487" s="81">
        <v>590262229</v>
      </c>
      <c r="O1487" s="81">
        <v>580726656</v>
      </c>
      <c r="P1487" s="81">
        <v>590262229</v>
      </c>
      <c r="Q1487" s="81">
        <v>580726656</v>
      </c>
      <c r="R1487" s="81">
        <v>590262229</v>
      </c>
      <c r="S1487" s="81">
        <v>580726656</v>
      </c>
    </row>
    <row r="1488" spans="1:19" x14ac:dyDescent="0.35">
      <c r="A1488" s="81" t="s">
        <v>1507</v>
      </c>
      <c r="B1488" s="81">
        <v>246</v>
      </c>
      <c r="C1488" s="81" t="s">
        <v>1808</v>
      </c>
      <c r="D1488" s="81" t="s">
        <v>6782</v>
      </c>
      <c r="E1488" s="81" t="s">
        <v>2801</v>
      </c>
      <c r="F1488" s="81">
        <v>13971211999</v>
      </c>
      <c r="G1488" s="81">
        <v>13971211999</v>
      </c>
      <c r="H1488" s="81">
        <v>13971211999</v>
      </c>
      <c r="I1488" s="81" t="s">
        <v>2829</v>
      </c>
      <c r="J1488" s="81" t="s">
        <v>2832</v>
      </c>
      <c r="K1488" s="81">
        <v>251516700</v>
      </c>
      <c r="L1488" s="81">
        <v>0</v>
      </c>
      <c r="M1488" s="81">
        <v>14222728699</v>
      </c>
      <c r="N1488" s="81">
        <v>14222728699</v>
      </c>
      <c r="O1488" s="81">
        <v>13971211999</v>
      </c>
      <c r="P1488" s="81">
        <v>14222728699</v>
      </c>
      <c r="Q1488" s="81">
        <v>13971211999</v>
      </c>
      <c r="R1488" s="81">
        <v>14222728699</v>
      </c>
      <c r="S1488" s="81">
        <v>13971211999</v>
      </c>
    </row>
    <row r="1489" spans="1:19" x14ac:dyDescent="0.35">
      <c r="A1489" s="81" t="s">
        <v>1508</v>
      </c>
      <c r="B1489" s="81">
        <v>246</v>
      </c>
      <c r="C1489" s="81" t="s">
        <v>1808</v>
      </c>
      <c r="D1489" s="81" t="s">
        <v>6783</v>
      </c>
      <c r="E1489" s="81" t="s">
        <v>2802</v>
      </c>
      <c r="F1489" s="81">
        <v>201624817</v>
      </c>
      <c r="G1489" s="81">
        <v>201624817</v>
      </c>
      <c r="H1489" s="81">
        <v>201624817</v>
      </c>
      <c r="I1489" s="81" t="s">
        <v>2829</v>
      </c>
      <c r="J1489" s="81" t="s">
        <v>2832</v>
      </c>
      <c r="K1489" s="81">
        <v>6389507</v>
      </c>
      <c r="L1489" s="81">
        <v>0</v>
      </c>
      <c r="M1489" s="81">
        <v>208014324</v>
      </c>
      <c r="N1489" s="81">
        <v>208014324</v>
      </c>
      <c r="O1489" s="81">
        <v>201624817</v>
      </c>
      <c r="P1489" s="81">
        <v>208014324</v>
      </c>
      <c r="Q1489" s="81">
        <v>201624817</v>
      </c>
      <c r="R1489" s="81">
        <v>208014324</v>
      </c>
      <c r="S1489" s="81">
        <v>201624817</v>
      </c>
    </row>
    <row r="1490" spans="1:19" x14ac:dyDescent="0.35">
      <c r="A1490" s="81" t="s">
        <v>1509</v>
      </c>
      <c r="B1490" s="81">
        <v>246</v>
      </c>
      <c r="C1490" s="81" t="s">
        <v>1808</v>
      </c>
      <c r="D1490" s="81" t="s">
        <v>6784</v>
      </c>
      <c r="E1490" s="81" t="s">
        <v>2803</v>
      </c>
      <c r="F1490" s="81">
        <v>5193912559</v>
      </c>
      <c r="G1490" s="81">
        <v>5193912559</v>
      </c>
      <c r="H1490" s="81">
        <v>5193912559</v>
      </c>
      <c r="I1490" s="81" t="s">
        <v>2829</v>
      </c>
      <c r="J1490" s="81" t="s">
        <v>2832</v>
      </c>
      <c r="K1490" s="81">
        <v>105308921</v>
      </c>
      <c r="L1490" s="81">
        <v>0</v>
      </c>
      <c r="M1490" s="81">
        <v>5299221480</v>
      </c>
      <c r="N1490" s="81">
        <v>5299221480</v>
      </c>
      <c r="O1490" s="81">
        <v>5193912559</v>
      </c>
      <c r="P1490" s="81">
        <v>5299221480</v>
      </c>
      <c r="Q1490" s="81">
        <v>5193912559</v>
      </c>
      <c r="R1490" s="81">
        <v>5299221480</v>
      </c>
      <c r="S1490" s="81">
        <v>5193912559</v>
      </c>
    </row>
    <row r="1491" spans="1:19" x14ac:dyDescent="0.35">
      <c r="A1491" s="81" t="s">
        <v>1510</v>
      </c>
      <c r="B1491" s="81">
        <v>246</v>
      </c>
      <c r="C1491" s="81" t="s">
        <v>1808</v>
      </c>
      <c r="D1491" s="81" t="s">
        <v>6785</v>
      </c>
      <c r="E1491" s="81" t="s">
        <v>2804</v>
      </c>
      <c r="F1491" s="81">
        <v>2064521468</v>
      </c>
      <c r="G1491" s="81">
        <v>2064521468</v>
      </c>
      <c r="H1491" s="81">
        <v>2064521468</v>
      </c>
      <c r="I1491" s="81" t="s">
        <v>2829</v>
      </c>
      <c r="J1491" s="81" t="s">
        <v>2832</v>
      </c>
      <c r="K1491" s="81">
        <v>52434518</v>
      </c>
      <c r="L1491" s="81">
        <v>0</v>
      </c>
      <c r="M1491" s="81">
        <v>2116955986</v>
      </c>
      <c r="N1491" s="81">
        <v>2116955986</v>
      </c>
      <c r="O1491" s="81">
        <v>2064521468</v>
      </c>
      <c r="P1491" s="81">
        <v>2116955986</v>
      </c>
      <c r="Q1491" s="81">
        <v>2064521468</v>
      </c>
      <c r="R1491" s="81">
        <v>2116955986</v>
      </c>
      <c r="S1491" s="81">
        <v>2064521468</v>
      </c>
    </row>
    <row r="1492" spans="1:19" x14ac:dyDescent="0.35">
      <c r="A1492" s="81" t="s">
        <v>1511</v>
      </c>
      <c r="B1492" s="81">
        <v>246</v>
      </c>
      <c r="C1492" s="81" t="s">
        <v>1808</v>
      </c>
      <c r="D1492" s="81" t="s">
        <v>6786</v>
      </c>
      <c r="E1492" s="81" t="s">
        <v>2805</v>
      </c>
      <c r="F1492" s="81">
        <v>4519774969</v>
      </c>
      <c r="G1492" s="81">
        <v>4519774969</v>
      </c>
      <c r="H1492" s="81">
        <v>4519774969</v>
      </c>
      <c r="I1492" s="81" t="s">
        <v>2829</v>
      </c>
      <c r="J1492" s="81" t="s">
        <v>2832</v>
      </c>
      <c r="K1492" s="81">
        <v>74088619</v>
      </c>
      <c r="L1492" s="81">
        <v>0</v>
      </c>
      <c r="M1492" s="81">
        <v>4593863588</v>
      </c>
      <c r="N1492" s="81">
        <v>4593863588</v>
      </c>
      <c r="O1492" s="81">
        <v>4519774969</v>
      </c>
      <c r="P1492" s="81">
        <v>4593863588</v>
      </c>
      <c r="Q1492" s="81">
        <v>4519774969</v>
      </c>
      <c r="R1492" s="81">
        <v>4593863588</v>
      </c>
      <c r="S1492" s="81">
        <v>4519774969</v>
      </c>
    </row>
    <row r="1493" spans="1:19" x14ac:dyDescent="0.35">
      <c r="A1493" s="81" t="s">
        <v>1513</v>
      </c>
      <c r="B1493" s="81">
        <v>246</v>
      </c>
      <c r="C1493" s="81" t="s">
        <v>1808</v>
      </c>
      <c r="D1493" s="81" t="s">
        <v>6789</v>
      </c>
      <c r="E1493" s="81" t="s">
        <v>2806</v>
      </c>
      <c r="F1493" s="81">
        <v>1578357127</v>
      </c>
      <c r="G1493" s="81">
        <v>1619977771</v>
      </c>
      <c r="H1493" s="81">
        <v>1578357127</v>
      </c>
      <c r="I1493" s="81" t="s">
        <v>2829</v>
      </c>
      <c r="J1493" s="81" t="s">
        <v>2833</v>
      </c>
      <c r="K1493" s="81">
        <v>38527910</v>
      </c>
      <c r="L1493" s="81">
        <v>0</v>
      </c>
      <c r="M1493" s="81">
        <v>1616885037</v>
      </c>
      <c r="N1493" s="81">
        <v>1616885037</v>
      </c>
      <c r="O1493" s="81">
        <v>1578357127</v>
      </c>
      <c r="P1493" s="81">
        <v>1616885037</v>
      </c>
      <c r="Q1493" s="81">
        <v>1578357127</v>
      </c>
      <c r="R1493" s="81">
        <v>1616885037</v>
      </c>
      <c r="S1493" s="81">
        <v>1578357127</v>
      </c>
    </row>
    <row r="1494" spans="1:19" x14ac:dyDescent="0.35">
      <c r="A1494" s="81" t="s">
        <v>1514</v>
      </c>
      <c r="B1494" s="81">
        <v>246</v>
      </c>
      <c r="C1494" s="81" t="s">
        <v>1808</v>
      </c>
      <c r="D1494" s="81" t="s">
        <v>6790</v>
      </c>
      <c r="E1494" s="81" t="s">
        <v>2807</v>
      </c>
      <c r="F1494" s="81">
        <v>345334663</v>
      </c>
      <c r="G1494" s="81">
        <v>361584900</v>
      </c>
      <c r="H1494" s="81">
        <v>345334663</v>
      </c>
      <c r="I1494" s="81" t="s">
        <v>2829</v>
      </c>
      <c r="J1494" s="81" t="s">
        <v>2833</v>
      </c>
      <c r="K1494" s="81">
        <v>8985052</v>
      </c>
      <c r="L1494" s="81">
        <v>0</v>
      </c>
      <c r="M1494" s="81">
        <v>354319715</v>
      </c>
      <c r="N1494" s="81">
        <v>354319715</v>
      </c>
      <c r="O1494" s="81">
        <v>345334663</v>
      </c>
      <c r="P1494" s="81">
        <v>354319715</v>
      </c>
      <c r="Q1494" s="81">
        <v>345334663</v>
      </c>
      <c r="R1494" s="81">
        <v>354319715</v>
      </c>
      <c r="S1494" s="81">
        <v>345334663</v>
      </c>
    </row>
    <row r="1495" spans="1:19" x14ac:dyDescent="0.35">
      <c r="A1495" s="81" t="s">
        <v>1516</v>
      </c>
      <c r="B1495" s="81">
        <v>246</v>
      </c>
      <c r="C1495" s="81" t="s">
        <v>1808</v>
      </c>
      <c r="D1495" s="81" t="s">
        <v>6794</v>
      </c>
      <c r="E1495" s="81" t="s">
        <v>2760</v>
      </c>
      <c r="F1495" s="81">
        <v>166910202</v>
      </c>
      <c r="G1495" s="81">
        <v>166910202</v>
      </c>
      <c r="H1495" s="81">
        <v>166910202</v>
      </c>
      <c r="I1495" s="81" t="s">
        <v>2829</v>
      </c>
      <c r="J1495" s="81" t="s">
        <v>2832</v>
      </c>
      <c r="K1495" s="81">
        <v>2603427</v>
      </c>
      <c r="L1495" s="81">
        <v>0</v>
      </c>
      <c r="M1495" s="81">
        <v>169513629</v>
      </c>
      <c r="N1495" s="81">
        <v>169513629</v>
      </c>
      <c r="O1495" s="81">
        <v>166910202</v>
      </c>
      <c r="P1495" s="81">
        <v>169513629</v>
      </c>
      <c r="Q1495" s="81">
        <v>166910202</v>
      </c>
      <c r="R1495" s="81">
        <v>169513629</v>
      </c>
      <c r="S1495" s="81">
        <v>166910202</v>
      </c>
    </row>
    <row r="1496" spans="1:19" x14ac:dyDescent="0.35">
      <c r="A1496" s="81" t="s">
        <v>1517</v>
      </c>
      <c r="B1496" s="81">
        <v>247</v>
      </c>
      <c r="C1496" s="81" t="s">
        <v>1809</v>
      </c>
      <c r="D1496" s="81" t="s">
        <v>5816</v>
      </c>
      <c r="E1496" s="81" t="s">
        <v>2280</v>
      </c>
      <c r="F1496" s="81">
        <v>47658147</v>
      </c>
      <c r="G1496" s="81">
        <v>47658147</v>
      </c>
      <c r="H1496" s="81">
        <v>47658147</v>
      </c>
      <c r="I1496" s="81" t="s">
        <v>2829</v>
      </c>
      <c r="J1496" s="81" t="s">
        <v>2833</v>
      </c>
      <c r="K1496" s="81">
        <v>394231</v>
      </c>
      <c r="L1496" s="81">
        <v>735333</v>
      </c>
      <c r="M1496" s="81">
        <v>48052378</v>
      </c>
      <c r="N1496" s="81">
        <v>47317045</v>
      </c>
      <c r="O1496" s="81">
        <v>46922814</v>
      </c>
      <c r="P1496" s="81">
        <v>48052378</v>
      </c>
      <c r="Q1496" s="81">
        <v>47658147</v>
      </c>
      <c r="R1496" s="81">
        <v>47317045</v>
      </c>
      <c r="S1496" s="81">
        <v>46922814</v>
      </c>
    </row>
    <row r="1497" spans="1:19" x14ac:dyDescent="0.35">
      <c r="A1497" s="81" t="s">
        <v>1518</v>
      </c>
      <c r="B1497" s="81">
        <v>247</v>
      </c>
      <c r="C1497" s="81" t="s">
        <v>1809</v>
      </c>
      <c r="D1497" s="81" t="s">
        <v>6135</v>
      </c>
      <c r="E1497" s="81" t="s">
        <v>2489</v>
      </c>
      <c r="F1497" s="81">
        <v>25957798</v>
      </c>
      <c r="G1497" s="81">
        <v>25957798</v>
      </c>
      <c r="H1497" s="81">
        <v>25957798</v>
      </c>
      <c r="I1497" s="81" t="s">
        <v>2829</v>
      </c>
      <c r="J1497" s="81" t="s">
        <v>2833</v>
      </c>
      <c r="K1497" s="81">
        <v>580000</v>
      </c>
      <c r="L1497" s="81">
        <v>0</v>
      </c>
      <c r="M1497" s="81">
        <v>26537798</v>
      </c>
      <c r="N1497" s="81">
        <v>26537798</v>
      </c>
      <c r="O1497" s="81">
        <v>25957798</v>
      </c>
      <c r="P1497" s="81">
        <v>26537798</v>
      </c>
      <c r="Q1497" s="81">
        <v>25957798</v>
      </c>
      <c r="R1497" s="81">
        <v>26537798</v>
      </c>
      <c r="S1497" s="81">
        <v>25957798</v>
      </c>
    </row>
    <row r="1498" spans="1:19" x14ac:dyDescent="0.35">
      <c r="A1498" s="81" t="s">
        <v>1519</v>
      </c>
      <c r="B1498" s="81">
        <v>247</v>
      </c>
      <c r="C1498" s="81" t="s">
        <v>1809</v>
      </c>
      <c r="D1498" s="81" t="s">
        <v>6796</v>
      </c>
      <c r="E1498" s="81" t="s">
        <v>1913</v>
      </c>
      <c r="F1498" s="81">
        <v>1808224515</v>
      </c>
      <c r="G1498" s="81">
        <v>1881129808</v>
      </c>
      <c r="H1498" s="81">
        <v>1808224515</v>
      </c>
      <c r="I1498" s="81" t="s">
        <v>2829</v>
      </c>
      <c r="J1498" s="81" t="s">
        <v>2833</v>
      </c>
      <c r="K1498" s="81">
        <v>55424401</v>
      </c>
      <c r="L1498" s="81">
        <v>0</v>
      </c>
      <c r="M1498" s="81">
        <v>1863648916</v>
      </c>
      <c r="N1498" s="81">
        <v>1863648916</v>
      </c>
      <c r="O1498" s="81">
        <v>1808224515</v>
      </c>
      <c r="P1498" s="81">
        <v>1863648916</v>
      </c>
      <c r="Q1498" s="81">
        <v>1808224515</v>
      </c>
      <c r="R1498" s="81">
        <v>1863648916</v>
      </c>
      <c r="S1498" s="81">
        <v>1808224515</v>
      </c>
    </row>
    <row r="1499" spans="1:19" x14ac:dyDescent="0.35">
      <c r="A1499" s="81" t="s">
        <v>1520</v>
      </c>
      <c r="B1499" s="81">
        <v>247</v>
      </c>
      <c r="C1499" s="81" t="s">
        <v>1809</v>
      </c>
      <c r="D1499" s="81" t="s">
        <v>6798</v>
      </c>
      <c r="E1499" s="81" t="s">
        <v>2311</v>
      </c>
      <c r="F1499" s="81">
        <v>1407111359</v>
      </c>
      <c r="G1499" s="81">
        <v>1429734772</v>
      </c>
      <c r="H1499" s="81">
        <v>1407111359</v>
      </c>
      <c r="I1499" s="81" t="s">
        <v>2829</v>
      </c>
      <c r="J1499" s="81" t="s">
        <v>2833</v>
      </c>
      <c r="K1499" s="81">
        <v>42560753</v>
      </c>
      <c r="L1499" s="81">
        <v>0</v>
      </c>
      <c r="M1499" s="81">
        <v>1449672112</v>
      </c>
      <c r="N1499" s="81">
        <v>1449672112</v>
      </c>
      <c r="O1499" s="81">
        <v>1407111359</v>
      </c>
      <c r="P1499" s="81">
        <v>1449672112</v>
      </c>
      <c r="Q1499" s="81">
        <v>1407111359</v>
      </c>
      <c r="R1499" s="81">
        <v>1449672112</v>
      </c>
      <c r="S1499" s="81">
        <v>1407111359</v>
      </c>
    </row>
    <row r="1500" spans="1:19" x14ac:dyDescent="0.35">
      <c r="A1500" s="81" t="s">
        <v>1521</v>
      </c>
      <c r="B1500" s="81">
        <v>247</v>
      </c>
      <c r="C1500" s="81" t="s">
        <v>1809</v>
      </c>
      <c r="D1500" s="81" t="s">
        <v>6799</v>
      </c>
      <c r="E1500" s="81" t="s">
        <v>2808</v>
      </c>
      <c r="F1500" s="81">
        <v>380741790</v>
      </c>
      <c r="G1500" s="81">
        <v>388535577</v>
      </c>
      <c r="H1500" s="81">
        <v>380741790</v>
      </c>
      <c r="I1500" s="81" t="s">
        <v>2829</v>
      </c>
      <c r="J1500" s="81" t="s">
        <v>2833</v>
      </c>
      <c r="K1500" s="81">
        <v>9323675</v>
      </c>
      <c r="L1500" s="81">
        <v>0</v>
      </c>
      <c r="M1500" s="81">
        <v>390065465</v>
      </c>
      <c r="N1500" s="81">
        <v>390065465</v>
      </c>
      <c r="O1500" s="81">
        <v>380741790</v>
      </c>
      <c r="P1500" s="81">
        <v>390065465</v>
      </c>
      <c r="Q1500" s="81">
        <v>380741790</v>
      </c>
      <c r="R1500" s="81">
        <v>390065465</v>
      </c>
      <c r="S1500" s="81">
        <v>380741790</v>
      </c>
    </row>
    <row r="1501" spans="1:19" x14ac:dyDescent="0.35">
      <c r="A1501" s="81" t="s">
        <v>1522</v>
      </c>
      <c r="B1501" s="81">
        <v>247</v>
      </c>
      <c r="C1501" s="81" t="s">
        <v>1809</v>
      </c>
      <c r="D1501" s="81" t="s">
        <v>6800</v>
      </c>
      <c r="E1501" s="81" t="s">
        <v>2809</v>
      </c>
      <c r="F1501" s="81">
        <v>296712883</v>
      </c>
      <c r="G1501" s="81">
        <v>295855462</v>
      </c>
      <c r="H1501" s="81">
        <v>296712883</v>
      </c>
      <c r="I1501" s="81" t="s">
        <v>2829</v>
      </c>
      <c r="J1501" s="81" t="s">
        <v>2833</v>
      </c>
      <c r="K1501" s="81">
        <v>10145412</v>
      </c>
      <c r="L1501" s="81">
        <v>0</v>
      </c>
      <c r="M1501" s="81">
        <v>306858295</v>
      </c>
      <c r="N1501" s="81">
        <v>306858295</v>
      </c>
      <c r="O1501" s="81">
        <v>296712883</v>
      </c>
      <c r="P1501" s="81">
        <v>306858295</v>
      </c>
      <c r="Q1501" s="81">
        <v>296712883</v>
      </c>
      <c r="R1501" s="81">
        <v>306858295</v>
      </c>
      <c r="S1501" s="81">
        <v>296712883</v>
      </c>
    </row>
    <row r="1502" spans="1:19" x14ac:dyDescent="0.35">
      <c r="A1502" s="81" t="s">
        <v>1523</v>
      </c>
      <c r="B1502" s="81">
        <v>248</v>
      </c>
      <c r="C1502" s="81" t="s">
        <v>1810</v>
      </c>
      <c r="D1502" s="81" t="s">
        <v>6801</v>
      </c>
      <c r="E1502" s="81" t="s">
        <v>2810</v>
      </c>
      <c r="F1502" s="81">
        <v>932120649</v>
      </c>
      <c r="G1502" s="81">
        <v>947161766</v>
      </c>
      <c r="H1502" s="81">
        <v>947161766</v>
      </c>
      <c r="I1502" s="81" t="s">
        <v>2830</v>
      </c>
      <c r="J1502" s="81" t="s">
        <v>2836</v>
      </c>
      <c r="K1502" s="81">
        <v>12781237</v>
      </c>
      <c r="L1502" s="81">
        <v>12374578</v>
      </c>
      <c r="M1502" s="81">
        <v>959943003</v>
      </c>
      <c r="N1502" s="81">
        <v>947568425</v>
      </c>
      <c r="O1502" s="81">
        <v>934787188</v>
      </c>
      <c r="P1502" s="81">
        <v>959943003</v>
      </c>
      <c r="Q1502" s="81">
        <v>947161766</v>
      </c>
      <c r="R1502" s="81">
        <v>947568425</v>
      </c>
      <c r="S1502" s="81">
        <v>934787188</v>
      </c>
    </row>
    <row r="1503" spans="1:19" x14ac:dyDescent="0.35">
      <c r="A1503" s="81" t="s">
        <v>1524</v>
      </c>
      <c r="B1503" s="81">
        <v>248</v>
      </c>
      <c r="C1503" s="81" t="s">
        <v>1810</v>
      </c>
      <c r="D1503" s="81" t="s">
        <v>6803</v>
      </c>
      <c r="E1503" s="81" t="s">
        <v>2540</v>
      </c>
      <c r="F1503" s="81">
        <v>1789398132</v>
      </c>
      <c r="G1503" s="81">
        <v>1789398132</v>
      </c>
      <c r="H1503" s="81">
        <v>1789398132</v>
      </c>
      <c r="I1503" s="81" t="s">
        <v>2829</v>
      </c>
      <c r="J1503" s="81" t="s">
        <v>2832</v>
      </c>
      <c r="K1503" s="81">
        <v>1953100</v>
      </c>
      <c r="L1503" s="81">
        <v>1514127</v>
      </c>
      <c r="M1503" s="81">
        <v>1791351232</v>
      </c>
      <c r="N1503" s="81">
        <v>1789837105</v>
      </c>
      <c r="O1503" s="81">
        <v>1787884005</v>
      </c>
      <c r="P1503" s="81">
        <v>1948735902</v>
      </c>
      <c r="Q1503" s="81">
        <v>1946782802</v>
      </c>
      <c r="R1503" s="81">
        <v>1947221775</v>
      </c>
      <c r="S1503" s="81">
        <v>1945268675</v>
      </c>
    </row>
    <row r="1504" spans="1:19" x14ac:dyDescent="0.35">
      <c r="A1504" s="81" t="s">
        <v>1525</v>
      </c>
      <c r="B1504" s="81">
        <v>249</v>
      </c>
      <c r="C1504" s="81" t="s">
        <v>1811</v>
      </c>
      <c r="D1504" s="81" t="s">
        <v>5641</v>
      </c>
      <c r="E1504" s="81" t="s">
        <v>2151</v>
      </c>
      <c r="F1504" s="81">
        <v>4391722</v>
      </c>
      <c r="G1504" s="81">
        <v>4391722</v>
      </c>
      <c r="H1504" s="81">
        <v>4391722</v>
      </c>
      <c r="I1504" s="81" t="s">
        <v>2829</v>
      </c>
      <c r="J1504" s="81" t="s">
        <v>2833</v>
      </c>
      <c r="K1504" s="81">
        <v>30000</v>
      </c>
      <c r="L1504" s="81">
        <v>0</v>
      </c>
      <c r="M1504" s="81">
        <v>4421722</v>
      </c>
      <c r="N1504" s="81">
        <v>4421722</v>
      </c>
      <c r="O1504" s="81">
        <v>4391722</v>
      </c>
      <c r="P1504" s="81">
        <v>4421722</v>
      </c>
      <c r="Q1504" s="81">
        <v>4391722</v>
      </c>
      <c r="R1504" s="81">
        <v>4421722</v>
      </c>
      <c r="S1504" s="81">
        <v>4391722</v>
      </c>
    </row>
    <row r="1505" spans="1:19" x14ac:dyDescent="0.35">
      <c r="A1505" s="81" t="s">
        <v>1526</v>
      </c>
      <c r="B1505" s="81">
        <v>249</v>
      </c>
      <c r="C1505" s="81" t="s">
        <v>1811</v>
      </c>
      <c r="D1505" s="81" t="s">
        <v>5648</v>
      </c>
      <c r="E1505" s="81" t="s">
        <v>2156</v>
      </c>
      <c r="F1505" s="81">
        <v>1281457549</v>
      </c>
      <c r="G1505" s="81">
        <v>1281457549</v>
      </c>
      <c r="H1505" s="81">
        <v>1281457549</v>
      </c>
      <c r="I1505" s="81" t="s">
        <v>2829</v>
      </c>
      <c r="J1505" s="81" t="s">
        <v>2833</v>
      </c>
      <c r="K1505" s="81">
        <v>19859004</v>
      </c>
      <c r="L1505" s="81">
        <v>0</v>
      </c>
      <c r="M1505" s="81">
        <v>1301316553</v>
      </c>
      <c r="N1505" s="81">
        <v>1301316553</v>
      </c>
      <c r="O1505" s="81">
        <v>1281457549</v>
      </c>
      <c r="P1505" s="81">
        <v>1301316553</v>
      </c>
      <c r="Q1505" s="81">
        <v>1281457549</v>
      </c>
      <c r="R1505" s="81">
        <v>1301316553</v>
      </c>
      <c r="S1505" s="81">
        <v>1281457549</v>
      </c>
    </row>
    <row r="1506" spans="1:19" x14ac:dyDescent="0.35">
      <c r="A1506" s="81" t="s">
        <v>1527</v>
      </c>
      <c r="B1506" s="81">
        <v>249</v>
      </c>
      <c r="C1506" s="81" t="s">
        <v>1811</v>
      </c>
      <c r="D1506" s="81" t="s">
        <v>6075</v>
      </c>
      <c r="E1506" s="81" t="s">
        <v>1843</v>
      </c>
      <c r="F1506" s="81">
        <v>24378687</v>
      </c>
      <c r="G1506" s="81">
        <v>24378687</v>
      </c>
      <c r="H1506" s="81">
        <v>24378687</v>
      </c>
      <c r="I1506" s="81" t="s">
        <v>2829</v>
      </c>
      <c r="J1506" s="81" t="s">
        <v>2833</v>
      </c>
      <c r="K1506" s="81">
        <v>305000</v>
      </c>
      <c r="L1506" s="81">
        <v>0</v>
      </c>
      <c r="M1506" s="81">
        <v>24683687</v>
      </c>
      <c r="N1506" s="81">
        <v>24683687</v>
      </c>
      <c r="O1506" s="81">
        <v>24378687</v>
      </c>
      <c r="P1506" s="81">
        <v>24683687</v>
      </c>
      <c r="Q1506" s="81">
        <v>24378687</v>
      </c>
      <c r="R1506" s="81">
        <v>24683687</v>
      </c>
      <c r="S1506" s="81">
        <v>24378687</v>
      </c>
    </row>
    <row r="1507" spans="1:19" x14ac:dyDescent="0.35">
      <c r="A1507" s="81" t="s">
        <v>1528</v>
      </c>
      <c r="B1507" s="81">
        <v>249</v>
      </c>
      <c r="C1507" s="81" t="s">
        <v>1811</v>
      </c>
      <c r="D1507" s="81" t="s">
        <v>6460</v>
      </c>
      <c r="E1507" s="81" t="s">
        <v>2640</v>
      </c>
      <c r="F1507" s="81">
        <v>110623487</v>
      </c>
      <c r="G1507" s="81">
        <v>121339754</v>
      </c>
      <c r="H1507" s="81">
        <v>110623487</v>
      </c>
      <c r="I1507" s="81" t="s">
        <v>2829</v>
      </c>
      <c r="J1507" s="81" t="s">
        <v>2833</v>
      </c>
      <c r="K1507" s="81">
        <v>1832700</v>
      </c>
      <c r="L1507" s="81">
        <v>0</v>
      </c>
      <c r="M1507" s="81">
        <v>112456187</v>
      </c>
      <c r="N1507" s="81">
        <v>112456187</v>
      </c>
      <c r="O1507" s="81">
        <v>110623487</v>
      </c>
      <c r="P1507" s="81">
        <v>112456187</v>
      </c>
      <c r="Q1507" s="81">
        <v>110623487</v>
      </c>
      <c r="R1507" s="81">
        <v>112456187</v>
      </c>
      <c r="S1507" s="81">
        <v>110623487</v>
      </c>
    </row>
    <row r="1508" spans="1:19" x14ac:dyDescent="0.35">
      <c r="A1508" s="81" t="s">
        <v>1529</v>
      </c>
      <c r="B1508" s="81">
        <v>249</v>
      </c>
      <c r="C1508" s="81" t="s">
        <v>1811</v>
      </c>
      <c r="D1508" s="81" t="s">
        <v>6462</v>
      </c>
      <c r="E1508" s="81" t="s">
        <v>2641</v>
      </c>
      <c r="F1508" s="81">
        <v>269159757</v>
      </c>
      <c r="G1508" s="81">
        <v>275007931</v>
      </c>
      <c r="H1508" s="81">
        <v>269159757</v>
      </c>
      <c r="I1508" s="81" t="s">
        <v>2829</v>
      </c>
      <c r="J1508" s="81" t="s">
        <v>2833</v>
      </c>
      <c r="K1508" s="81">
        <v>6653499</v>
      </c>
      <c r="L1508" s="81">
        <v>0</v>
      </c>
      <c r="M1508" s="81">
        <v>275813256</v>
      </c>
      <c r="N1508" s="81">
        <v>275813256</v>
      </c>
      <c r="O1508" s="81">
        <v>269159757</v>
      </c>
      <c r="P1508" s="81">
        <v>275813256</v>
      </c>
      <c r="Q1508" s="81">
        <v>269159757</v>
      </c>
      <c r="R1508" s="81">
        <v>275813256</v>
      </c>
      <c r="S1508" s="81">
        <v>269159757</v>
      </c>
    </row>
    <row r="1509" spans="1:19" x14ac:dyDescent="0.35">
      <c r="A1509" s="81" t="s">
        <v>1530</v>
      </c>
      <c r="B1509" s="81">
        <v>249</v>
      </c>
      <c r="C1509" s="81" t="s">
        <v>1811</v>
      </c>
      <c r="D1509" s="81" t="s">
        <v>6632</v>
      </c>
      <c r="E1509" s="81" t="s">
        <v>2647</v>
      </c>
      <c r="F1509" s="81">
        <v>54518152</v>
      </c>
      <c r="G1509" s="81">
        <v>54518152</v>
      </c>
      <c r="H1509" s="81">
        <v>54518152</v>
      </c>
      <c r="I1509" s="81" t="s">
        <v>2829</v>
      </c>
      <c r="J1509" s="81" t="s">
        <v>2833</v>
      </c>
      <c r="K1509" s="81">
        <v>1432756</v>
      </c>
      <c r="L1509" s="81">
        <v>0</v>
      </c>
      <c r="M1509" s="81">
        <v>55950908</v>
      </c>
      <c r="N1509" s="81">
        <v>55950908</v>
      </c>
      <c r="O1509" s="81">
        <v>54518152</v>
      </c>
      <c r="P1509" s="81">
        <v>55950908</v>
      </c>
      <c r="Q1509" s="81">
        <v>54518152</v>
      </c>
      <c r="R1509" s="81">
        <v>55950908</v>
      </c>
      <c r="S1509" s="81">
        <v>54518152</v>
      </c>
    </row>
    <row r="1510" spans="1:19" x14ac:dyDescent="0.35">
      <c r="A1510" s="81" t="s">
        <v>1531</v>
      </c>
      <c r="B1510" s="81">
        <v>249</v>
      </c>
      <c r="C1510" s="81" t="s">
        <v>1811</v>
      </c>
      <c r="D1510" s="81" t="s">
        <v>6805</v>
      </c>
      <c r="E1510" s="81" t="s">
        <v>2589</v>
      </c>
      <c r="F1510" s="81">
        <v>430054277</v>
      </c>
      <c r="G1510" s="81">
        <v>451089171</v>
      </c>
      <c r="H1510" s="81">
        <v>430054277</v>
      </c>
      <c r="I1510" s="81" t="s">
        <v>2829</v>
      </c>
      <c r="J1510" s="81" t="s">
        <v>2833</v>
      </c>
      <c r="K1510" s="81">
        <v>8657185</v>
      </c>
      <c r="L1510" s="81">
        <v>0</v>
      </c>
      <c r="M1510" s="81">
        <v>438711462</v>
      </c>
      <c r="N1510" s="81">
        <v>438711462</v>
      </c>
      <c r="O1510" s="81">
        <v>430054277</v>
      </c>
      <c r="P1510" s="81">
        <v>438711462</v>
      </c>
      <c r="Q1510" s="81">
        <v>430054277</v>
      </c>
      <c r="R1510" s="81">
        <v>438711462</v>
      </c>
      <c r="S1510" s="81">
        <v>430054277</v>
      </c>
    </row>
    <row r="1511" spans="1:19" x14ac:dyDescent="0.35">
      <c r="A1511" s="81" t="s">
        <v>1532</v>
      </c>
      <c r="B1511" s="81">
        <v>249</v>
      </c>
      <c r="C1511" s="81" t="s">
        <v>1811</v>
      </c>
      <c r="D1511" s="81" t="s">
        <v>6806</v>
      </c>
      <c r="E1511" s="81" t="s">
        <v>2811</v>
      </c>
      <c r="F1511" s="81">
        <v>806439006</v>
      </c>
      <c r="G1511" s="81">
        <v>804872290</v>
      </c>
      <c r="H1511" s="81">
        <v>806439006</v>
      </c>
      <c r="I1511" s="81" t="s">
        <v>2829</v>
      </c>
      <c r="J1511" s="81" t="s">
        <v>2833</v>
      </c>
      <c r="K1511" s="81">
        <v>13330787</v>
      </c>
      <c r="L1511" s="81">
        <v>0</v>
      </c>
      <c r="M1511" s="81">
        <v>819769793</v>
      </c>
      <c r="N1511" s="81">
        <v>819769793</v>
      </c>
      <c r="O1511" s="81">
        <v>806439006</v>
      </c>
      <c r="P1511" s="81">
        <v>819769793</v>
      </c>
      <c r="Q1511" s="81">
        <v>806439006</v>
      </c>
      <c r="R1511" s="81">
        <v>819769793</v>
      </c>
      <c r="S1511" s="81">
        <v>806439006</v>
      </c>
    </row>
    <row r="1512" spans="1:19" x14ac:dyDescent="0.35">
      <c r="A1512" s="81" t="s">
        <v>1533</v>
      </c>
      <c r="B1512" s="81">
        <v>249</v>
      </c>
      <c r="C1512" s="81" t="s">
        <v>1811</v>
      </c>
      <c r="D1512" s="81" t="s">
        <v>6807</v>
      </c>
      <c r="E1512" s="81" t="s">
        <v>2812</v>
      </c>
      <c r="F1512" s="81">
        <v>1538660295</v>
      </c>
      <c r="G1512" s="81">
        <v>1526060465</v>
      </c>
      <c r="H1512" s="81">
        <v>1538660295</v>
      </c>
      <c r="I1512" s="81" t="s">
        <v>2829</v>
      </c>
      <c r="J1512" s="81" t="s">
        <v>2833</v>
      </c>
      <c r="K1512" s="81">
        <v>22621274</v>
      </c>
      <c r="L1512" s="81">
        <v>6616764</v>
      </c>
      <c r="M1512" s="81">
        <v>1561281569</v>
      </c>
      <c r="N1512" s="81">
        <v>1554664805</v>
      </c>
      <c r="O1512" s="81">
        <v>1532043531</v>
      </c>
      <c r="P1512" s="81">
        <v>1561281569</v>
      </c>
      <c r="Q1512" s="81">
        <v>1538660295</v>
      </c>
      <c r="R1512" s="81">
        <v>1554664805</v>
      </c>
      <c r="S1512" s="81">
        <v>1532043531</v>
      </c>
    </row>
    <row r="1513" spans="1:19" x14ac:dyDescent="0.35">
      <c r="A1513" s="81" t="s">
        <v>1534</v>
      </c>
      <c r="B1513" s="81">
        <v>249</v>
      </c>
      <c r="C1513" s="81" t="s">
        <v>1811</v>
      </c>
      <c r="D1513" s="81" t="s">
        <v>6808</v>
      </c>
      <c r="E1513" s="81" t="s">
        <v>2813</v>
      </c>
      <c r="F1513" s="81">
        <v>759546418</v>
      </c>
      <c r="G1513" s="81">
        <v>762475136</v>
      </c>
      <c r="H1513" s="81">
        <v>759546418</v>
      </c>
      <c r="I1513" s="81" t="s">
        <v>2829</v>
      </c>
      <c r="J1513" s="81" t="s">
        <v>2833</v>
      </c>
      <c r="K1513" s="81">
        <v>7335103</v>
      </c>
      <c r="L1513" s="81">
        <v>0</v>
      </c>
      <c r="M1513" s="81">
        <v>766881521</v>
      </c>
      <c r="N1513" s="81">
        <v>766881521</v>
      </c>
      <c r="O1513" s="81">
        <v>759546418</v>
      </c>
      <c r="P1513" s="81">
        <v>766881521</v>
      </c>
      <c r="Q1513" s="81">
        <v>759546418</v>
      </c>
      <c r="R1513" s="81">
        <v>766881521</v>
      </c>
      <c r="S1513" s="81">
        <v>759546418</v>
      </c>
    </row>
    <row r="1514" spans="1:19" x14ac:dyDescent="0.35">
      <c r="A1514" s="81" t="s">
        <v>1535</v>
      </c>
      <c r="B1514" s="81">
        <v>249</v>
      </c>
      <c r="C1514" s="81" t="s">
        <v>1811</v>
      </c>
      <c r="D1514" s="81" t="s">
        <v>6809</v>
      </c>
      <c r="E1514" s="81" t="s">
        <v>2814</v>
      </c>
      <c r="F1514" s="81">
        <v>2659275634</v>
      </c>
      <c r="G1514" s="81">
        <v>2774136653</v>
      </c>
      <c r="H1514" s="81">
        <v>2659275634</v>
      </c>
      <c r="I1514" s="81" t="s">
        <v>2829</v>
      </c>
      <c r="J1514" s="81" t="s">
        <v>2833</v>
      </c>
      <c r="K1514" s="81">
        <v>37550974</v>
      </c>
      <c r="L1514" s="81">
        <v>0</v>
      </c>
      <c r="M1514" s="81">
        <v>2696826608</v>
      </c>
      <c r="N1514" s="81">
        <v>2696826608</v>
      </c>
      <c r="O1514" s="81">
        <v>2659275634</v>
      </c>
      <c r="P1514" s="81">
        <v>2696826608</v>
      </c>
      <c r="Q1514" s="81">
        <v>2659275634</v>
      </c>
      <c r="R1514" s="81">
        <v>2696826608</v>
      </c>
      <c r="S1514" s="81">
        <v>2659275634</v>
      </c>
    </row>
    <row r="1515" spans="1:19" x14ac:dyDescent="0.35">
      <c r="A1515" s="81" t="s">
        <v>1536</v>
      </c>
      <c r="B1515" s="81">
        <v>249</v>
      </c>
      <c r="C1515" s="81" t="s">
        <v>1811</v>
      </c>
      <c r="D1515" s="81" t="s">
        <v>6810</v>
      </c>
      <c r="E1515" s="81" t="s">
        <v>2815</v>
      </c>
      <c r="F1515" s="81">
        <v>607648083</v>
      </c>
      <c r="G1515" s="81">
        <v>612007941</v>
      </c>
      <c r="H1515" s="81">
        <v>607648083</v>
      </c>
      <c r="I1515" s="81" t="s">
        <v>2829</v>
      </c>
      <c r="J1515" s="81" t="s">
        <v>2833</v>
      </c>
      <c r="K1515" s="81">
        <v>13128815</v>
      </c>
      <c r="L1515" s="81">
        <v>0</v>
      </c>
      <c r="M1515" s="81">
        <v>620776898</v>
      </c>
      <c r="N1515" s="81">
        <v>620776898</v>
      </c>
      <c r="O1515" s="81">
        <v>607648083</v>
      </c>
      <c r="P1515" s="81">
        <v>620776898</v>
      </c>
      <c r="Q1515" s="81">
        <v>607648083</v>
      </c>
      <c r="R1515" s="81">
        <v>620776898</v>
      </c>
      <c r="S1515" s="81">
        <v>607648083</v>
      </c>
    </row>
    <row r="1516" spans="1:19" x14ac:dyDescent="0.35">
      <c r="A1516" s="81" t="s">
        <v>1537</v>
      </c>
      <c r="B1516" s="81">
        <v>249</v>
      </c>
      <c r="C1516" s="81" t="s">
        <v>1811</v>
      </c>
      <c r="D1516" s="81" t="s">
        <v>6814</v>
      </c>
      <c r="E1516" s="81" t="s">
        <v>2104</v>
      </c>
      <c r="F1516" s="81">
        <v>221500288</v>
      </c>
      <c r="G1516" s="81">
        <v>253775996</v>
      </c>
      <c r="H1516" s="81">
        <v>221500288</v>
      </c>
      <c r="I1516" s="81" t="s">
        <v>2829</v>
      </c>
      <c r="J1516" s="81" t="s">
        <v>2833</v>
      </c>
      <c r="K1516" s="81">
        <v>3533471</v>
      </c>
      <c r="L1516" s="81">
        <v>8434532</v>
      </c>
      <c r="M1516" s="81">
        <v>225033759</v>
      </c>
      <c r="N1516" s="81">
        <v>216599227</v>
      </c>
      <c r="O1516" s="81">
        <v>213065756</v>
      </c>
      <c r="P1516" s="81">
        <v>225033759</v>
      </c>
      <c r="Q1516" s="81">
        <v>221500288</v>
      </c>
      <c r="R1516" s="81">
        <v>216599227</v>
      </c>
      <c r="S1516" s="81">
        <v>213065756</v>
      </c>
    </row>
    <row r="1517" spans="1:19" x14ac:dyDescent="0.35">
      <c r="A1517" s="81" t="s">
        <v>1538</v>
      </c>
      <c r="B1517" s="81">
        <v>250</v>
      </c>
      <c r="C1517" s="81" t="s">
        <v>1812</v>
      </c>
      <c r="D1517" s="81" t="s">
        <v>5469</v>
      </c>
      <c r="E1517" s="81" t="s">
        <v>2000</v>
      </c>
      <c r="F1517" s="81">
        <v>4699310</v>
      </c>
      <c r="G1517" s="81">
        <v>4699310</v>
      </c>
      <c r="H1517" s="81">
        <v>4699310</v>
      </c>
      <c r="I1517" s="81" t="s">
        <v>2829</v>
      </c>
      <c r="J1517" s="81" t="s">
        <v>2833</v>
      </c>
      <c r="K1517" s="81">
        <v>161182</v>
      </c>
      <c r="L1517" s="81">
        <v>0</v>
      </c>
      <c r="M1517" s="81">
        <v>4860492</v>
      </c>
      <c r="N1517" s="81">
        <v>4860492</v>
      </c>
      <c r="O1517" s="81">
        <v>4699310</v>
      </c>
      <c r="P1517" s="81">
        <v>4860492</v>
      </c>
      <c r="Q1517" s="81">
        <v>4699310</v>
      </c>
      <c r="R1517" s="81">
        <v>4860492</v>
      </c>
      <c r="S1517" s="81">
        <v>4699310</v>
      </c>
    </row>
    <row r="1518" spans="1:19" x14ac:dyDescent="0.35">
      <c r="A1518" s="81" t="s">
        <v>1539</v>
      </c>
      <c r="B1518" s="81">
        <v>250</v>
      </c>
      <c r="C1518" s="81" t="s">
        <v>1812</v>
      </c>
      <c r="D1518" s="81" t="s">
        <v>6031</v>
      </c>
      <c r="E1518" s="81" t="s">
        <v>2419</v>
      </c>
      <c r="F1518" s="81">
        <v>2030482</v>
      </c>
      <c r="G1518" s="81">
        <v>2030482</v>
      </c>
      <c r="H1518" s="81">
        <v>2030482</v>
      </c>
      <c r="I1518" s="81" t="s">
        <v>2829</v>
      </c>
      <c r="J1518" s="81" t="s">
        <v>2833</v>
      </c>
      <c r="K1518" s="81">
        <v>3540</v>
      </c>
      <c r="L1518" s="81">
        <v>0</v>
      </c>
      <c r="M1518" s="81">
        <v>2034022</v>
      </c>
      <c r="N1518" s="81">
        <v>2034022</v>
      </c>
      <c r="O1518" s="81">
        <v>2030482</v>
      </c>
      <c r="P1518" s="81">
        <v>2034022</v>
      </c>
      <c r="Q1518" s="81">
        <v>2030482</v>
      </c>
      <c r="R1518" s="81">
        <v>2034022</v>
      </c>
      <c r="S1518" s="81">
        <v>2030482</v>
      </c>
    </row>
    <row r="1519" spans="1:19" x14ac:dyDescent="0.35">
      <c r="A1519" s="81" t="s">
        <v>1540</v>
      </c>
      <c r="B1519" s="81">
        <v>250</v>
      </c>
      <c r="C1519" s="81" t="s">
        <v>1812</v>
      </c>
      <c r="D1519" s="81" t="s">
        <v>6695</v>
      </c>
      <c r="E1519" s="81" t="s">
        <v>2652</v>
      </c>
      <c r="F1519" s="81">
        <v>37704519</v>
      </c>
      <c r="G1519" s="81">
        <v>38557115</v>
      </c>
      <c r="H1519" s="81">
        <v>37704519</v>
      </c>
      <c r="I1519" s="81" t="s">
        <v>2829</v>
      </c>
      <c r="J1519" s="81" t="s">
        <v>2833</v>
      </c>
      <c r="K1519" s="81">
        <v>693358</v>
      </c>
      <c r="L1519" s="81">
        <v>0</v>
      </c>
      <c r="M1519" s="81">
        <v>38397877</v>
      </c>
      <c r="N1519" s="81">
        <v>38397877</v>
      </c>
      <c r="O1519" s="81">
        <v>37704519</v>
      </c>
      <c r="P1519" s="81">
        <v>38397877</v>
      </c>
      <c r="Q1519" s="81">
        <v>37704519</v>
      </c>
      <c r="R1519" s="81">
        <v>38397877</v>
      </c>
      <c r="S1519" s="81">
        <v>37704519</v>
      </c>
    </row>
    <row r="1520" spans="1:19" x14ac:dyDescent="0.35">
      <c r="A1520" s="81" t="s">
        <v>1541</v>
      </c>
      <c r="B1520" s="81">
        <v>250</v>
      </c>
      <c r="C1520" s="81" t="s">
        <v>1812</v>
      </c>
      <c r="D1520" s="81" t="s">
        <v>6702</v>
      </c>
      <c r="E1520" s="81" t="s">
        <v>2764</v>
      </c>
      <c r="F1520" s="81">
        <v>9071858</v>
      </c>
      <c r="G1520" s="81">
        <v>9071858</v>
      </c>
      <c r="H1520" s="81">
        <v>9071858</v>
      </c>
      <c r="I1520" s="81" t="s">
        <v>2829</v>
      </c>
      <c r="J1520" s="81" t="s">
        <v>2833</v>
      </c>
      <c r="K1520" s="81">
        <v>573334</v>
      </c>
      <c r="L1520" s="81">
        <v>0</v>
      </c>
      <c r="M1520" s="81">
        <v>9645192</v>
      </c>
      <c r="N1520" s="81">
        <v>9645192</v>
      </c>
      <c r="O1520" s="81">
        <v>9071858</v>
      </c>
      <c r="P1520" s="81">
        <v>9645192</v>
      </c>
      <c r="Q1520" s="81">
        <v>9071858</v>
      </c>
      <c r="R1520" s="81">
        <v>9645192</v>
      </c>
      <c r="S1520" s="81">
        <v>9071858</v>
      </c>
    </row>
    <row r="1521" spans="1:19" x14ac:dyDescent="0.35">
      <c r="A1521" s="81" t="s">
        <v>1542</v>
      </c>
      <c r="B1521" s="81">
        <v>250</v>
      </c>
      <c r="C1521" s="81" t="s">
        <v>1812</v>
      </c>
      <c r="D1521" s="81" t="s">
        <v>6704</v>
      </c>
      <c r="E1521" s="81" t="s">
        <v>2765</v>
      </c>
      <c r="F1521" s="81">
        <v>326291251</v>
      </c>
      <c r="G1521" s="81">
        <v>328871966</v>
      </c>
      <c r="H1521" s="81">
        <v>326291251</v>
      </c>
      <c r="I1521" s="81" t="s">
        <v>2829</v>
      </c>
      <c r="J1521" s="81" t="s">
        <v>2833</v>
      </c>
      <c r="K1521" s="81">
        <v>12562671</v>
      </c>
      <c r="L1521" s="81">
        <v>0</v>
      </c>
      <c r="M1521" s="81">
        <v>338853922</v>
      </c>
      <c r="N1521" s="81">
        <v>338853922</v>
      </c>
      <c r="O1521" s="81">
        <v>326291251</v>
      </c>
      <c r="P1521" s="81">
        <v>338853922</v>
      </c>
      <c r="Q1521" s="81">
        <v>326291251</v>
      </c>
      <c r="R1521" s="81">
        <v>338853922</v>
      </c>
      <c r="S1521" s="81">
        <v>326291251</v>
      </c>
    </row>
    <row r="1522" spans="1:19" x14ac:dyDescent="0.35">
      <c r="A1522" s="81" t="s">
        <v>1543</v>
      </c>
      <c r="B1522" s="81">
        <v>250</v>
      </c>
      <c r="C1522" s="81" t="s">
        <v>1812</v>
      </c>
      <c r="D1522" s="81" t="s">
        <v>6815</v>
      </c>
      <c r="E1522" s="81" t="s">
        <v>2816</v>
      </c>
      <c r="F1522" s="81">
        <v>663601436</v>
      </c>
      <c r="G1522" s="81">
        <v>663061787</v>
      </c>
      <c r="H1522" s="81">
        <v>663601436</v>
      </c>
      <c r="I1522" s="81" t="s">
        <v>2829</v>
      </c>
      <c r="J1522" s="81" t="s">
        <v>2833</v>
      </c>
      <c r="K1522" s="81">
        <v>11748405</v>
      </c>
      <c r="L1522" s="81">
        <v>0</v>
      </c>
      <c r="M1522" s="81">
        <v>675349841</v>
      </c>
      <c r="N1522" s="81">
        <v>675349841</v>
      </c>
      <c r="O1522" s="81">
        <v>663601436</v>
      </c>
      <c r="P1522" s="81">
        <v>675349841</v>
      </c>
      <c r="Q1522" s="81">
        <v>663601436</v>
      </c>
      <c r="R1522" s="81">
        <v>675349841</v>
      </c>
      <c r="S1522" s="81">
        <v>663601436</v>
      </c>
    </row>
    <row r="1523" spans="1:19" x14ac:dyDescent="0.35">
      <c r="A1523" s="81" t="s">
        <v>1544</v>
      </c>
      <c r="B1523" s="81">
        <v>250</v>
      </c>
      <c r="C1523" s="81" t="s">
        <v>1812</v>
      </c>
      <c r="D1523" s="81" t="s">
        <v>6816</v>
      </c>
      <c r="E1523" s="81" t="s">
        <v>2817</v>
      </c>
      <c r="F1523" s="81">
        <v>742123019</v>
      </c>
      <c r="G1523" s="81">
        <v>766796069</v>
      </c>
      <c r="H1523" s="81">
        <v>742123019</v>
      </c>
      <c r="I1523" s="81" t="s">
        <v>2829</v>
      </c>
      <c r="J1523" s="81" t="s">
        <v>2833</v>
      </c>
      <c r="K1523" s="81">
        <v>21430208</v>
      </c>
      <c r="L1523" s="81">
        <v>0</v>
      </c>
      <c r="M1523" s="81">
        <v>763553227</v>
      </c>
      <c r="N1523" s="81">
        <v>763553227</v>
      </c>
      <c r="O1523" s="81">
        <v>742123019</v>
      </c>
      <c r="P1523" s="81">
        <v>763553227</v>
      </c>
      <c r="Q1523" s="81">
        <v>742123019</v>
      </c>
      <c r="R1523" s="81">
        <v>763553227</v>
      </c>
      <c r="S1523" s="81">
        <v>742123019</v>
      </c>
    </row>
    <row r="1524" spans="1:19" x14ac:dyDescent="0.35">
      <c r="A1524" s="81" t="s">
        <v>1545</v>
      </c>
      <c r="B1524" s="81">
        <v>250</v>
      </c>
      <c r="C1524" s="81" t="s">
        <v>1812</v>
      </c>
      <c r="D1524" s="81" t="s">
        <v>6817</v>
      </c>
      <c r="E1524" s="81" t="s">
        <v>2818</v>
      </c>
      <c r="F1524" s="81">
        <v>585723815</v>
      </c>
      <c r="G1524" s="81">
        <v>601262315</v>
      </c>
      <c r="H1524" s="81">
        <v>585723815</v>
      </c>
      <c r="I1524" s="81" t="s">
        <v>2829</v>
      </c>
      <c r="J1524" s="81" t="s">
        <v>2833</v>
      </c>
      <c r="K1524" s="81">
        <v>19656297</v>
      </c>
      <c r="L1524" s="81">
        <v>0</v>
      </c>
      <c r="M1524" s="81">
        <v>605380112</v>
      </c>
      <c r="N1524" s="81">
        <v>605380112</v>
      </c>
      <c r="O1524" s="81">
        <v>585723815</v>
      </c>
      <c r="P1524" s="81">
        <v>605380112</v>
      </c>
      <c r="Q1524" s="81">
        <v>585723815</v>
      </c>
      <c r="R1524" s="81">
        <v>605380112</v>
      </c>
      <c r="S1524" s="81">
        <v>585723815</v>
      </c>
    </row>
    <row r="1525" spans="1:19" x14ac:dyDescent="0.35">
      <c r="A1525" s="81" t="s">
        <v>1546</v>
      </c>
      <c r="B1525" s="81">
        <v>250</v>
      </c>
      <c r="C1525" s="81" t="s">
        <v>1812</v>
      </c>
      <c r="D1525" s="81" t="s">
        <v>6819</v>
      </c>
      <c r="E1525" s="81" t="s">
        <v>2420</v>
      </c>
      <c r="F1525" s="81">
        <v>435798621</v>
      </c>
      <c r="G1525" s="81">
        <v>442936785</v>
      </c>
      <c r="H1525" s="81">
        <v>435798621</v>
      </c>
      <c r="I1525" s="81" t="s">
        <v>2829</v>
      </c>
      <c r="J1525" s="81" t="s">
        <v>2833</v>
      </c>
      <c r="K1525" s="81">
        <v>9600700</v>
      </c>
      <c r="L1525" s="81">
        <v>0</v>
      </c>
      <c r="M1525" s="81">
        <v>445399321</v>
      </c>
      <c r="N1525" s="81">
        <v>445399321</v>
      </c>
      <c r="O1525" s="81">
        <v>435798621</v>
      </c>
      <c r="P1525" s="81">
        <v>445399321</v>
      </c>
      <c r="Q1525" s="81">
        <v>435798621</v>
      </c>
      <c r="R1525" s="81">
        <v>445399321</v>
      </c>
      <c r="S1525" s="81">
        <v>435798621</v>
      </c>
    </row>
    <row r="1526" spans="1:19" x14ac:dyDescent="0.35">
      <c r="A1526" s="81" t="s">
        <v>1547</v>
      </c>
      <c r="B1526" s="81">
        <v>250</v>
      </c>
      <c r="C1526" s="81" t="s">
        <v>1812</v>
      </c>
      <c r="D1526" s="81" t="s">
        <v>6821</v>
      </c>
      <c r="E1526" s="81" t="s">
        <v>2666</v>
      </c>
      <c r="F1526" s="81">
        <v>361344031</v>
      </c>
      <c r="G1526" s="81">
        <v>392620458</v>
      </c>
      <c r="H1526" s="81">
        <v>361344031</v>
      </c>
      <c r="I1526" s="81" t="s">
        <v>2829</v>
      </c>
      <c r="J1526" s="81" t="s">
        <v>2833</v>
      </c>
      <c r="K1526" s="81">
        <v>13575023</v>
      </c>
      <c r="L1526" s="81">
        <v>0</v>
      </c>
      <c r="M1526" s="81">
        <v>374919054</v>
      </c>
      <c r="N1526" s="81">
        <v>374919054</v>
      </c>
      <c r="O1526" s="81">
        <v>361344031</v>
      </c>
      <c r="P1526" s="81">
        <v>374919054</v>
      </c>
      <c r="Q1526" s="81">
        <v>361344031</v>
      </c>
      <c r="R1526" s="81">
        <v>374919054</v>
      </c>
      <c r="S1526" s="81">
        <v>361344031</v>
      </c>
    </row>
    <row r="1527" spans="1:19" x14ac:dyDescent="0.35">
      <c r="A1527" s="81" t="s">
        <v>1548</v>
      </c>
      <c r="B1527" s="81">
        <v>250</v>
      </c>
      <c r="C1527" s="81" t="s">
        <v>1812</v>
      </c>
      <c r="D1527" s="81" t="s">
        <v>6824</v>
      </c>
      <c r="E1527" s="81" t="s">
        <v>2250</v>
      </c>
      <c r="F1527" s="81">
        <v>470092300</v>
      </c>
      <c r="G1527" s="81">
        <v>497847539</v>
      </c>
      <c r="H1527" s="81">
        <v>470092300</v>
      </c>
      <c r="I1527" s="81" t="s">
        <v>2829</v>
      </c>
      <c r="J1527" s="81" t="s">
        <v>2833</v>
      </c>
      <c r="K1527" s="81">
        <v>15996999</v>
      </c>
      <c r="L1527" s="81">
        <v>0</v>
      </c>
      <c r="M1527" s="81">
        <v>486089299</v>
      </c>
      <c r="N1527" s="81">
        <v>486089299</v>
      </c>
      <c r="O1527" s="81">
        <v>470092300</v>
      </c>
      <c r="P1527" s="81">
        <v>486089299</v>
      </c>
      <c r="Q1527" s="81">
        <v>470092300</v>
      </c>
      <c r="R1527" s="81">
        <v>486089299</v>
      </c>
      <c r="S1527" s="81">
        <v>470092300</v>
      </c>
    </row>
    <row r="1528" spans="1:19" x14ac:dyDescent="0.35">
      <c r="A1528" s="81" t="s">
        <v>1549</v>
      </c>
      <c r="B1528" s="81">
        <v>251</v>
      </c>
      <c r="C1528" s="81" t="s">
        <v>1813</v>
      </c>
      <c r="D1528" s="81" t="s">
        <v>5781</v>
      </c>
      <c r="E1528" s="81" t="s">
        <v>2263</v>
      </c>
      <c r="F1528" s="81">
        <v>11888474</v>
      </c>
      <c r="G1528" s="81">
        <v>10869782</v>
      </c>
      <c r="H1528" s="81">
        <v>11888474</v>
      </c>
      <c r="I1528" s="81" t="s">
        <v>2829</v>
      </c>
      <c r="J1528" s="81" t="s">
        <v>2835</v>
      </c>
      <c r="K1528" s="81">
        <v>20000</v>
      </c>
      <c r="L1528" s="81">
        <v>0</v>
      </c>
      <c r="M1528" s="81">
        <v>11908474</v>
      </c>
      <c r="N1528" s="81">
        <v>11908474</v>
      </c>
      <c r="O1528" s="81">
        <v>11888474</v>
      </c>
      <c r="P1528" s="81">
        <v>11908474</v>
      </c>
      <c r="Q1528" s="81">
        <v>11888474</v>
      </c>
      <c r="R1528" s="81">
        <v>11908474</v>
      </c>
      <c r="S1528" s="81">
        <v>11888474</v>
      </c>
    </row>
    <row r="1529" spans="1:19" x14ac:dyDescent="0.35">
      <c r="A1529" s="81" t="s">
        <v>1550</v>
      </c>
      <c r="B1529" s="81">
        <v>251</v>
      </c>
      <c r="C1529" s="81" t="s">
        <v>1813</v>
      </c>
      <c r="D1529" s="81" t="s">
        <v>6651</v>
      </c>
      <c r="E1529" s="81" t="s">
        <v>2741</v>
      </c>
      <c r="F1529" s="81">
        <v>10061921</v>
      </c>
      <c r="G1529" s="81">
        <v>10061921</v>
      </c>
      <c r="H1529" s="81">
        <v>10061921</v>
      </c>
      <c r="I1529" s="81" t="s">
        <v>2829</v>
      </c>
      <c r="J1529" s="81" t="s">
        <v>2833</v>
      </c>
      <c r="K1529" s="81">
        <v>20000</v>
      </c>
      <c r="L1529" s="81">
        <v>0</v>
      </c>
      <c r="M1529" s="81">
        <v>10081921</v>
      </c>
      <c r="N1529" s="81">
        <v>10081921</v>
      </c>
      <c r="O1529" s="81">
        <v>10061921</v>
      </c>
      <c r="P1529" s="81">
        <v>10081921</v>
      </c>
      <c r="Q1529" s="81">
        <v>10061921</v>
      </c>
      <c r="R1529" s="81">
        <v>10081921</v>
      </c>
      <c r="S1529" s="81">
        <v>10061921</v>
      </c>
    </row>
    <row r="1530" spans="1:19" x14ac:dyDescent="0.35">
      <c r="A1530" s="81" t="s">
        <v>1551</v>
      </c>
      <c r="B1530" s="81">
        <v>251</v>
      </c>
      <c r="C1530" s="81" t="s">
        <v>1813</v>
      </c>
      <c r="D1530" s="81" t="s">
        <v>6825</v>
      </c>
      <c r="E1530" s="81" t="s">
        <v>2819</v>
      </c>
      <c r="F1530" s="81">
        <v>921542867</v>
      </c>
      <c r="G1530" s="81">
        <v>959821676</v>
      </c>
      <c r="H1530" s="81">
        <v>921542867</v>
      </c>
      <c r="I1530" s="81" t="s">
        <v>2829</v>
      </c>
      <c r="J1530" s="81" t="s">
        <v>2834</v>
      </c>
      <c r="K1530" s="81">
        <v>11131033</v>
      </c>
      <c r="L1530" s="81">
        <v>5442346</v>
      </c>
      <c r="M1530" s="81">
        <v>932673900</v>
      </c>
      <c r="N1530" s="81">
        <v>927231554</v>
      </c>
      <c r="O1530" s="81">
        <v>916100521</v>
      </c>
      <c r="P1530" s="81">
        <v>932673900</v>
      </c>
      <c r="Q1530" s="81">
        <v>921542867</v>
      </c>
      <c r="R1530" s="81">
        <v>927231554</v>
      </c>
      <c r="S1530" s="81">
        <v>916100521</v>
      </c>
    </row>
    <row r="1531" spans="1:19" x14ac:dyDescent="0.35">
      <c r="A1531" s="81" t="s">
        <v>1552</v>
      </c>
      <c r="B1531" s="81">
        <v>251</v>
      </c>
      <c r="C1531" s="81" t="s">
        <v>1813</v>
      </c>
      <c r="D1531" s="81" t="s">
        <v>6826</v>
      </c>
      <c r="E1531" s="81" t="s">
        <v>2820</v>
      </c>
      <c r="F1531" s="81">
        <v>976457199</v>
      </c>
      <c r="G1531" s="81">
        <v>967846333</v>
      </c>
      <c r="H1531" s="81">
        <v>976457199</v>
      </c>
      <c r="I1531" s="81" t="s">
        <v>2829</v>
      </c>
      <c r="J1531" s="81" t="s">
        <v>2833</v>
      </c>
      <c r="K1531" s="81">
        <v>3885393</v>
      </c>
      <c r="L1531" s="81">
        <v>4290080</v>
      </c>
      <c r="M1531" s="81">
        <v>980342592</v>
      </c>
      <c r="N1531" s="81">
        <v>976052512</v>
      </c>
      <c r="O1531" s="81">
        <v>972167119</v>
      </c>
      <c r="P1531" s="81">
        <v>980342592</v>
      </c>
      <c r="Q1531" s="81">
        <v>976457199</v>
      </c>
      <c r="R1531" s="81">
        <v>976052512</v>
      </c>
      <c r="S1531" s="81">
        <v>972167119</v>
      </c>
    </row>
    <row r="1532" spans="1:19" x14ac:dyDescent="0.35">
      <c r="A1532" s="81" t="s">
        <v>1553</v>
      </c>
      <c r="B1532" s="81">
        <v>252</v>
      </c>
      <c r="C1532" s="81" t="s">
        <v>1814</v>
      </c>
      <c r="D1532" s="81" t="s">
        <v>6072</v>
      </c>
      <c r="E1532" s="81" t="s">
        <v>2446</v>
      </c>
      <c r="F1532" s="81">
        <v>9730308</v>
      </c>
      <c r="G1532" s="81">
        <v>9730308</v>
      </c>
      <c r="H1532" s="81">
        <v>9730308</v>
      </c>
      <c r="I1532" s="81" t="s">
        <v>2829</v>
      </c>
      <c r="J1532" s="81" t="s">
        <v>2833</v>
      </c>
      <c r="K1532" s="81">
        <v>59416</v>
      </c>
      <c r="L1532" s="81">
        <v>0</v>
      </c>
      <c r="M1532" s="81">
        <v>9789724</v>
      </c>
      <c r="N1532" s="81">
        <v>9789724</v>
      </c>
      <c r="O1532" s="81">
        <v>9730308</v>
      </c>
      <c r="P1532" s="81">
        <v>9789724</v>
      </c>
      <c r="Q1532" s="81">
        <v>9730308</v>
      </c>
      <c r="R1532" s="81">
        <v>9789724</v>
      </c>
      <c r="S1532" s="81">
        <v>9730308</v>
      </c>
    </row>
    <row r="1533" spans="1:19" x14ac:dyDescent="0.35">
      <c r="A1533" s="81" t="s">
        <v>1554</v>
      </c>
      <c r="B1533" s="81">
        <v>252</v>
      </c>
      <c r="C1533" s="81" t="s">
        <v>1814</v>
      </c>
      <c r="D1533" s="81" t="s">
        <v>6658</v>
      </c>
      <c r="E1533" s="81" t="s">
        <v>2721</v>
      </c>
      <c r="F1533" s="81">
        <v>5242102</v>
      </c>
      <c r="G1533" s="81">
        <v>5513713</v>
      </c>
      <c r="H1533" s="81">
        <v>5242102</v>
      </c>
      <c r="I1533" s="81" t="s">
        <v>2829</v>
      </c>
      <c r="J1533" s="81" t="s">
        <v>2833</v>
      </c>
      <c r="K1533" s="81">
        <v>40000</v>
      </c>
      <c r="L1533" s="81">
        <v>0</v>
      </c>
      <c r="M1533" s="81">
        <v>5282102</v>
      </c>
      <c r="N1533" s="81">
        <v>5282102</v>
      </c>
      <c r="O1533" s="81">
        <v>5242102</v>
      </c>
      <c r="P1533" s="81">
        <v>5282102</v>
      </c>
      <c r="Q1533" s="81">
        <v>5242102</v>
      </c>
      <c r="R1533" s="81">
        <v>5282102</v>
      </c>
      <c r="S1533" s="81">
        <v>5242102</v>
      </c>
    </row>
    <row r="1534" spans="1:19" x14ac:dyDescent="0.35">
      <c r="A1534" s="81" t="s">
        <v>1555</v>
      </c>
      <c r="B1534" s="81">
        <v>252</v>
      </c>
      <c r="C1534" s="81" t="s">
        <v>1814</v>
      </c>
      <c r="D1534" s="81" t="s">
        <v>6828</v>
      </c>
      <c r="E1534" s="81" t="s">
        <v>2722</v>
      </c>
      <c r="F1534" s="81">
        <v>788647142</v>
      </c>
      <c r="G1534" s="81">
        <v>828009692</v>
      </c>
      <c r="H1534" s="81">
        <v>788647142</v>
      </c>
      <c r="I1534" s="81" t="s">
        <v>2829</v>
      </c>
      <c r="J1534" s="81" t="s">
        <v>2833</v>
      </c>
      <c r="K1534" s="81">
        <v>29163440</v>
      </c>
      <c r="L1534" s="81">
        <v>0</v>
      </c>
      <c r="M1534" s="81">
        <v>817810582</v>
      </c>
      <c r="N1534" s="81">
        <v>817810582</v>
      </c>
      <c r="O1534" s="81">
        <v>788647142</v>
      </c>
      <c r="P1534" s="81">
        <v>817810582</v>
      </c>
      <c r="Q1534" s="81">
        <v>788647142</v>
      </c>
      <c r="R1534" s="81">
        <v>817810582</v>
      </c>
      <c r="S1534" s="81">
        <v>788647142</v>
      </c>
    </row>
    <row r="1535" spans="1:19" x14ac:dyDescent="0.35">
      <c r="A1535" s="81" t="s">
        <v>1556</v>
      </c>
      <c r="B1535" s="81">
        <v>252</v>
      </c>
      <c r="C1535" s="81" t="s">
        <v>1814</v>
      </c>
      <c r="D1535" s="81" t="s">
        <v>6829</v>
      </c>
      <c r="E1535" s="81" t="s">
        <v>2821</v>
      </c>
      <c r="F1535" s="81">
        <v>72247148</v>
      </c>
      <c r="G1535" s="81">
        <v>74796415</v>
      </c>
      <c r="H1535" s="81">
        <v>72247148</v>
      </c>
      <c r="I1535" s="81" t="s">
        <v>2829</v>
      </c>
      <c r="J1535" s="81" t="s">
        <v>2833</v>
      </c>
      <c r="K1535" s="81">
        <v>1378066</v>
      </c>
      <c r="L1535" s="81">
        <v>0</v>
      </c>
      <c r="M1535" s="81">
        <v>73625214</v>
      </c>
      <c r="N1535" s="81">
        <v>73625214</v>
      </c>
      <c r="O1535" s="81">
        <v>72247148</v>
      </c>
      <c r="P1535" s="81">
        <v>73625214</v>
      </c>
      <c r="Q1535" s="81">
        <v>72247148</v>
      </c>
      <c r="R1535" s="81">
        <v>73625214</v>
      </c>
      <c r="S1535" s="81">
        <v>72247148</v>
      </c>
    </row>
    <row r="1536" spans="1:19" x14ac:dyDescent="0.35">
      <c r="A1536" s="81" t="s">
        <v>1557</v>
      </c>
      <c r="B1536" s="81">
        <v>252</v>
      </c>
      <c r="C1536" s="81" t="s">
        <v>1814</v>
      </c>
      <c r="D1536" s="81" t="s">
        <v>6833</v>
      </c>
      <c r="E1536" s="81" t="s">
        <v>1845</v>
      </c>
      <c r="F1536" s="81">
        <v>257873350</v>
      </c>
      <c r="G1536" s="81">
        <v>259058303</v>
      </c>
      <c r="H1536" s="81">
        <v>257873350</v>
      </c>
      <c r="I1536" s="81" t="s">
        <v>2829</v>
      </c>
      <c r="J1536" s="81" t="s">
        <v>2833</v>
      </c>
      <c r="K1536" s="81">
        <v>6506224</v>
      </c>
      <c r="L1536" s="81">
        <v>0</v>
      </c>
      <c r="M1536" s="81">
        <v>264379574</v>
      </c>
      <c r="N1536" s="81">
        <v>264379574</v>
      </c>
      <c r="O1536" s="81">
        <v>257873350</v>
      </c>
      <c r="P1536" s="81">
        <v>264379574</v>
      </c>
      <c r="Q1536" s="81">
        <v>257873350</v>
      </c>
      <c r="R1536" s="81">
        <v>264379574</v>
      </c>
      <c r="S1536" s="81">
        <v>257873350</v>
      </c>
    </row>
    <row r="1537" spans="1:19" x14ac:dyDescent="0.35">
      <c r="A1537" s="81" t="s">
        <v>1558</v>
      </c>
      <c r="B1537" s="81">
        <v>253</v>
      </c>
      <c r="C1537" s="81" t="s">
        <v>1815</v>
      </c>
      <c r="D1537" s="81" t="s">
        <v>6834</v>
      </c>
      <c r="E1537" s="81" t="s">
        <v>2822</v>
      </c>
      <c r="F1537" s="81">
        <v>1006153546</v>
      </c>
      <c r="G1537" s="81">
        <v>1004910382</v>
      </c>
      <c r="H1537" s="81">
        <v>1006153546</v>
      </c>
      <c r="I1537" s="81" t="s">
        <v>2829</v>
      </c>
      <c r="J1537" s="81" t="s">
        <v>2833</v>
      </c>
      <c r="K1537" s="81">
        <v>27080180</v>
      </c>
      <c r="L1537" s="81">
        <v>27034508</v>
      </c>
      <c r="M1537" s="81">
        <v>1033233726</v>
      </c>
      <c r="N1537" s="81">
        <v>1006199218</v>
      </c>
      <c r="O1537" s="81">
        <v>979119038</v>
      </c>
      <c r="P1537" s="81">
        <v>1414448116</v>
      </c>
      <c r="Q1537" s="81">
        <v>1387367936</v>
      </c>
      <c r="R1537" s="81">
        <v>1387413608</v>
      </c>
      <c r="S1537" s="81">
        <v>1360333428</v>
      </c>
    </row>
    <row r="1538" spans="1:19" x14ac:dyDescent="0.35">
      <c r="A1538" s="81" t="s">
        <v>1559</v>
      </c>
      <c r="B1538" s="81">
        <v>254</v>
      </c>
      <c r="C1538" s="81" t="s">
        <v>1816</v>
      </c>
      <c r="D1538" s="81" t="s">
        <v>6714</v>
      </c>
      <c r="E1538" s="81" t="s">
        <v>2669</v>
      </c>
      <c r="F1538" s="81">
        <v>101539062</v>
      </c>
      <c r="G1538" s="81">
        <v>101539062</v>
      </c>
      <c r="H1538" s="81">
        <v>101539062</v>
      </c>
      <c r="I1538" s="81" t="s">
        <v>2829</v>
      </c>
      <c r="J1538" s="81" t="s">
        <v>2832</v>
      </c>
      <c r="K1538" s="81">
        <v>1208875</v>
      </c>
      <c r="L1538" s="81">
        <v>0</v>
      </c>
      <c r="M1538" s="81">
        <v>102747937</v>
      </c>
      <c r="N1538" s="81">
        <v>102747937</v>
      </c>
      <c r="O1538" s="81">
        <v>101539062</v>
      </c>
      <c r="P1538" s="81">
        <v>102747937</v>
      </c>
      <c r="Q1538" s="81">
        <v>101539062</v>
      </c>
      <c r="R1538" s="81">
        <v>102747937</v>
      </c>
      <c r="S1538" s="81">
        <v>101539062</v>
      </c>
    </row>
    <row r="1539" spans="1:19" x14ac:dyDescent="0.35">
      <c r="A1539" s="81" t="s">
        <v>1560</v>
      </c>
      <c r="B1539" s="81">
        <v>254</v>
      </c>
      <c r="C1539" s="81" t="s">
        <v>1816</v>
      </c>
      <c r="D1539" s="81" t="s">
        <v>6835</v>
      </c>
      <c r="E1539" s="81" t="s">
        <v>2823</v>
      </c>
      <c r="F1539" s="81">
        <v>892852731</v>
      </c>
      <c r="G1539" s="81">
        <v>892852731</v>
      </c>
      <c r="H1539" s="81">
        <v>892852731</v>
      </c>
      <c r="I1539" s="81" t="s">
        <v>2829</v>
      </c>
      <c r="J1539" s="81" t="s">
        <v>2832</v>
      </c>
      <c r="K1539" s="81">
        <v>13281849</v>
      </c>
      <c r="L1539" s="81">
        <v>0</v>
      </c>
      <c r="M1539" s="81">
        <v>906134580</v>
      </c>
      <c r="N1539" s="81">
        <v>906134580</v>
      </c>
      <c r="O1539" s="81">
        <v>892852731</v>
      </c>
      <c r="P1539" s="81">
        <v>906134580</v>
      </c>
      <c r="Q1539" s="81">
        <v>892852731</v>
      </c>
      <c r="R1539" s="81">
        <v>906134580</v>
      </c>
      <c r="S1539" s="81">
        <v>892852731</v>
      </c>
    </row>
    <row r="1540" spans="1:19" x14ac:dyDescent="0.35">
      <c r="A1540" s="81" t="s">
        <v>1561</v>
      </c>
      <c r="B1540" s="81">
        <v>254</v>
      </c>
      <c r="C1540" s="81" t="s">
        <v>1816</v>
      </c>
      <c r="D1540" s="81" t="s">
        <v>6836</v>
      </c>
      <c r="E1540" s="81" t="s">
        <v>2824</v>
      </c>
      <c r="F1540" s="81">
        <v>280780882</v>
      </c>
      <c r="G1540" s="81">
        <v>295252912</v>
      </c>
      <c r="H1540" s="81">
        <v>280780882</v>
      </c>
      <c r="I1540" s="81" t="s">
        <v>2829</v>
      </c>
      <c r="J1540" s="81" t="s">
        <v>2837</v>
      </c>
      <c r="K1540" s="81">
        <v>3273839</v>
      </c>
      <c r="L1540" s="81">
        <v>0</v>
      </c>
      <c r="M1540" s="81">
        <v>284054721</v>
      </c>
      <c r="N1540" s="81">
        <v>284054721</v>
      </c>
      <c r="O1540" s="81">
        <v>280780882</v>
      </c>
      <c r="P1540" s="81">
        <v>284054721</v>
      </c>
      <c r="Q1540" s="81">
        <v>280780882</v>
      </c>
      <c r="R1540" s="81">
        <v>284054721</v>
      </c>
      <c r="S1540" s="81">
        <v>280780882</v>
      </c>
    </row>
    <row r="1541" spans="1:19" x14ac:dyDescent="0.35">
      <c r="A1541" s="81" t="s">
        <v>283</v>
      </c>
      <c r="B1541" s="81">
        <v>46</v>
      </c>
      <c r="C1541" s="81" t="s">
        <v>1609</v>
      </c>
      <c r="D1541" s="81" t="s">
        <v>5548</v>
      </c>
      <c r="E1541" s="81" t="s">
        <v>2078</v>
      </c>
      <c r="F1541" s="81">
        <v>5286587293</v>
      </c>
      <c r="G1541" s="81">
        <v>5524354862</v>
      </c>
      <c r="H1541" s="81">
        <v>5524354862</v>
      </c>
      <c r="I1541" s="81" t="s">
        <v>2830</v>
      </c>
      <c r="J1541" s="81" t="s">
        <v>2836</v>
      </c>
      <c r="K1541" s="81">
        <v>95125905</v>
      </c>
      <c r="L1541" s="81">
        <v>0</v>
      </c>
      <c r="M1541" s="81">
        <v>5619480767</v>
      </c>
      <c r="N1541" s="81">
        <v>5619480767</v>
      </c>
      <c r="O1541" s="81">
        <v>5524354862</v>
      </c>
      <c r="P1541" s="81">
        <v>5619480767</v>
      </c>
      <c r="Q1541" s="81">
        <v>5524354862</v>
      </c>
      <c r="R1541" s="81">
        <v>5619480767</v>
      </c>
      <c r="S1541" s="81">
        <v>5524354862</v>
      </c>
    </row>
    <row r="1542" spans="1:19" x14ac:dyDescent="0.35">
      <c r="A1542" s="81" t="s">
        <v>591</v>
      </c>
      <c r="B1542" s="81">
        <v>94</v>
      </c>
      <c r="C1542" s="81" t="s">
        <v>1657</v>
      </c>
      <c r="D1542" s="81" t="s">
        <v>5549</v>
      </c>
      <c r="E1542" s="81" t="s">
        <v>2078</v>
      </c>
      <c r="F1542" s="81">
        <v>1677819807</v>
      </c>
      <c r="G1542" s="81">
        <v>1677819807</v>
      </c>
      <c r="H1542" s="81">
        <v>1677819807</v>
      </c>
      <c r="I1542" s="81" t="s">
        <v>2829</v>
      </c>
      <c r="J1542" s="81" t="s">
        <v>2832</v>
      </c>
      <c r="K1542" s="81">
        <v>46571067</v>
      </c>
      <c r="L1542" s="81">
        <v>0</v>
      </c>
      <c r="M1542" s="81">
        <v>1724390874</v>
      </c>
      <c r="N1542" s="81">
        <v>1724390874</v>
      </c>
      <c r="O1542" s="81">
        <v>1677819807</v>
      </c>
      <c r="P1542" s="81">
        <v>1724390874</v>
      </c>
      <c r="Q1542" s="81">
        <v>1677819807</v>
      </c>
      <c r="R1542" s="81">
        <v>1724390874</v>
      </c>
      <c r="S1542" s="81">
        <v>1677819807</v>
      </c>
    </row>
    <row r="1543" spans="1:19" x14ac:dyDescent="0.35">
      <c r="A1543" s="81" t="s">
        <v>101</v>
      </c>
      <c r="B1543" s="81">
        <v>15</v>
      </c>
      <c r="C1543" s="81" t="s">
        <v>1578</v>
      </c>
      <c r="D1543" s="81" t="s">
        <v>5550</v>
      </c>
      <c r="E1543" s="81" t="s">
        <v>1909</v>
      </c>
      <c r="F1543" s="81">
        <v>3659903075</v>
      </c>
      <c r="G1543" s="81">
        <v>3659903075</v>
      </c>
      <c r="H1543" s="81">
        <v>3659903075</v>
      </c>
      <c r="I1543" s="81" t="s">
        <v>2829</v>
      </c>
      <c r="J1543" s="81" t="s">
        <v>2832</v>
      </c>
      <c r="K1543" s="81">
        <v>86646463</v>
      </c>
      <c r="L1543" s="81">
        <v>297524541</v>
      </c>
      <c r="M1543" s="81">
        <v>3746549538</v>
      </c>
      <c r="N1543" s="81">
        <v>3449024997</v>
      </c>
      <c r="O1543" s="81">
        <v>3362378534</v>
      </c>
      <c r="P1543" s="81">
        <v>3746549538</v>
      </c>
      <c r="Q1543" s="81">
        <v>3659903075</v>
      </c>
      <c r="R1543" s="81">
        <v>3449024997</v>
      </c>
      <c r="S1543" s="81">
        <v>3362378534</v>
      </c>
    </row>
    <row r="1544" spans="1:19" x14ac:dyDescent="0.35">
      <c r="A1544" s="81" t="s">
        <v>284</v>
      </c>
      <c r="B1544" s="81">
        <v>46</v>
      </c>
      <c r="C1544" s="81" t="s">
        <v>1609</v>
      </c>
      <c r="D1544" s="81" t="s">
        <v>5551</v>
      </c>
      <c r="E1544" s="81" t="s">
        <v>1909</v>
      </c>
      <c r="F1544" s="81">
        <v>18763305520</v>
      </c>
      <c r="G1544" s="81">
        <v>19603092405</v>
      </c>
      <c r="H1544" s="81">
        <v>19603092405</v>
      </c>
      <c r="I1544" s="81" t="s">
        <v>2830</v>
      </c>
      <c r="J1544" s="81" t="s">
        <v>2836</v>
      </c>
      <c r="K1544" s="81">
        <v>286004050</v>
      </c>
      <c r="L1544" s="81">
        <v>1089682342</v>
      </c>
      <c r="M1544" s="81">
        <v>19889096455</v>
      </c>
      <c r="N1544" s="81">
        <v>18799414113</v>
      </c>
      <c r="O1544" s="81">
        <v>18513410063</v>
      </c>
      <c r="P1544" s="81">
        <v>19958681085</v>
      </c>
      <c r="Q1544" s="81">
        <v>19672677035</v>
      </c>
      <c r="R1544" s="81">
        <v>18868998743</v>
      </c>
      <c r="S1544" s="81">
        <v>18582994693</v>
      </c>
    </row>
    <row r="1545" spans="1:19" x14ac:dyDescent="0.35">
      <c r="A1545" s="81" t="s">
        <v>592</v>
      </c>
      <c r="B1545" s="81">
        <v>94</v>
      </c>
      <c r="C1545" s="81" t="s">
        <v>1657</v>
      </c>
      <c r="D1545" s="81" t="s">
        <v>5552</v>
      </c>
      <c r="E1545" s="81" t="s">
        <v>1909</v>
      </c>
      <c r="F1545" s="81">
        <v>795720042</v>
      </c>
      <c r="G1545" s="81">
        <v>795720042</v>
      </c>
      <c r="H1545" s="81">
        <v>795720042</v>
      </c>
      <c r="I1545" s="81" t="s">
        <v>2829</v>
      </c>
      <c r="J1545" s="81" t="s">
        <v>2832</v>
      </c>
      <c r="K1545" s="81">
        <v>18970037</v>
      </c>
      <c r="L1545" s="81">
        <v>49162743</v>
      </c>
      <c r="M1545" s="81">
        <v>814690079</v>
      </c>
      <c r="N1545" s="81">
        <v>765527336</v>
      </c>
      <c r="O1545" s="81">
        <v>746557299</v>
      </c>
      <c r="P1545" s="81">
        <v>814690079</v>
      </c>
      <c r="Q1545" s="81">
        <v>795720042</v>
      </c>
      <c r="R1545" s="81">
        <v>765527336</v>
      </c>
      <c r="S1545" s="81">
        <v>746557299</v>
      </c>
    </row>
    <row r="1546" spans="1:19" x14ac:dyDescent="0.35">
      <c r="A1546" s="81" t="s">
        <v>673</v>
      </c>
      <c r="B1546" s="81">
        <v>105</v>
      </c>
      <c r="C1546" s="81" t="s">
        <v>1668</v>
      </c>
      <c r="D1546" s="81" t="s">
        <v>5553</v>
      </c>
      <c r="E1546" s="81" t="s">
        <v>1909</v>
      </c>
      <c r="F1546" s="81">
        <v>47624621</v>
      </c>
      <c r="G1546" s="81">
        <v>47624621</v>
      </c>
      <c r="H1546" s="81">
        <v>47624621</v>
      </c>
      <c r="I1546" s="81" t="s">
        <v>2829</v>
      </c>
      <c r="J1546" s="81" t="s">
        <v>2832</v>
      </c>
      <c r="K1546" s="81">
        <v>517500</v>
      </c>
      <c r="L1546" s="81">
        <v>2880355</v>
      </c>
      <c r="M1546" s="81">
        <v>48142121</v>
      </c>
      <c r="N1546" s="81">
        <v>45261766</v>
      </c>
      <c r="O1546" s="81">
        <v>44744266</v>
      </c>
      <c r="P1546" s="81">
        <v>48142121</v>
      </c>
      <c r="Q1546" s="81">
        <v>47624621</v>
      </c>
      <c r="R1546" s="81">
        <v>45261766</v>
      </c>
      <c r="S1546" s="81">
        <v>44744266</v>
      </c>
    </row>
    <row r="1547" spans="1:19" x14ac:dyDescent="0.35">
      <c r="A1547" s="81" t="s">
        <v>871</v>
      </c>
      <c r="B1547" s="81">
        <v>130</v>
      </c>
      <c r="C1547" s="81" t="s">
        <v>1693</v>
      </c>
      <c r="D1547" s="81" t="s">
        <v>5554</v>
      </c>
      <c r="E1547" s="81" t="s">
        <v>1909</v>
      </c>
      <c r="F1547" s="81">
        <v>1436040</v>
      </c>
      <c r="G1547" s="81">
        <v>1436040</v>
      </c>
      <c r="H1547" s="81">
        <v>1436040</v>
      </c>
      <c r="I1547" s="81" t="s">
        <v>2829</v>
      </c>
      <c r="J1547" s="81" t="s">
        <v>2833</v>
      </c>
      <c r="K1547" s="81">
        <v>0</v>
      </c>
      <c r="L1547" s="81">
        <v>0</v>
      </c>
      <c r="M1547" s="81">
        <v>1436040</v>
      </c>
      <c r="N1547" s="81">
        <v>1436040</v>
      </c>
      <c r="O1547" s="81">
        <v>1436040</v>
      </c>
      <c r="P1547" s="81">
        <v>1436040</v>
      </c>
      <c r="Q1547" s="81">
        <v>1436040</v>
      </c>
      <c r="R1547" s="81">
        <v>1436040</v>
      </c>
      <c r="S1547" s="81">
        <v>1436040</v>
      </c>
    </row>
    <row r="1548" spans="1:19" x14ac:dyDescent="0.35">
      <c r="A1548" s="81" t="s">
        <v>875</v>
      </c>
      <c r="B1548" s="81">
        <v>131</v>
      </c>
      <c r="C1548" s="81" t="s">
        <v>1694</v>
      </c>
      <c r="D1548" s="81" t="s">
        <v>6152</v>
      </c>
      <c r="E1548" s="81" t="s">
        <v>2496</v>
      </c>
      <c r="F1548" s="81">
        <v>1081486079</v>
      </c>
      <c r="G1548" s="81">
        <v>1108906470</v>
      </c>
      <c r="H1548" s="81">
        <v>1108906470</v>
      </c>
      <c r="I1548" s="81" t="s">
        <v>2830</v>
      </c>
      <c r="J1548" s="81" t="s">
        <v>2836</v>
      </c>
      <c r="K1548" s="81">
        <v>253264</v>
      </c>
      <c r="L1548" s="81">
        <v>244595</v>
      </c>
      <c r="M1548" s="81">
        <v>1109159734</v>
      </c>
      <c r="N1548" s="81">
        <v>1108915139</v>
      </c>
      <c r="O1548" s="81">
        <v>1108661875</v>
      </c>
      <c r="P1548" s="81">
        <v>1263259734</v>
      </c>
      <c r="Q1548" s="81">
        <v>1263006470</v>
      </c>
      <c r="R1548" s="81">
        <v>1263015139</v>
      </c>
      <c r="S1548" s="81">
        <v>1262761875</v>
      </c>
    </row>
    <row r="1549" spans="1:19" x14ac:dyDescent="0.35">
      <c r="A1549" s="81" t="s">
        <v>1404</v>
      </c>
      <c r="B1549" s="81">
        <v>227</v>
      </c>
      <c r="C1549" s="81" t="s">
        <v>1789</v>
      </c>
      <c r="D1549" s="81" t="s">
        <v>6673</v>
      </c>
      <c r="E1549" s="81" t="s">
        <v>2754</v>
      </c>
      <c r="F1549" s="81">
        <v>18161799080</v>
      </c>
      <c r="G1549" s="81">
        <v>19102263689</v>
      </c>
      <c r="H1549" s="81">
        <v>18161799080</v>
      </c>
      <c r="I1549" s="81" t="s">
        <v>2829</v>
      </c>
      <c r="J1549" s="81" t="s">
        <v>2837</v>
      </c>
      <c r="K1549" s="81">
        <v>96154505</v>
      </c>
      <c r="L1549" s="81">
        <v>0</v>
      </c>
      <c r="M1549" s="81">
        <v>18257953585</v>
      </c>
      <c r="N1549" s="81">
        <v>18257953585</v>
      </c>
      <c r="O1549" s="81">
        <v>18161799080</v>
      </c>
      <c r="P1549" s="81">
        <v>18257953585</v>
      </c>
      <c r="Q1549" s="81">
        <v>18161799080</v>
      </c>
      <c r="R1549" s="81">
        <v>18257953585</v>
      </c>
      <c r="S1549" s="81">
        <v>18161799080</v>
      </c>
    </row>
    <row r="1550" spans="1:19" x14ac:dyDescent="0.35">
      <c r="A1550" s="81" t="s">
        <v>1406</v>
      </c>
      <c r="B1550" s="81">
        <v>227</v>
      </c>
      <c r="C1550" s="81" t="s">
        <v>1789</v>
      </c>
      <c r="D1550" s="81" t="s">
        <v>6675</v>
      </c>
      <c r="E1550" s="81" t="s">
        <v>2756</v>
      </c>
      <c r="F1550" s="81">
        <v>2401228584</v>
      </c>
      <c r="G1550" s="81">
        <v>2677424367</v>
      </c>
      <c r="H1550" s="81">
        <v>2401228584</v>
      </c>
      <c r="I1550" s="81" t="s">
        <v>2829</v>
      </c>
      <c r="J1550" s="81" t="s">
        <v>2837</v>
      </c>
      <c r="K1550" s="81">
        <v>41170132</v>
      </c>
      <c r="L1550" s="81">
        <v>152089106</v>
      </c>
      <c r="M1550" s="81">
        <v>2442398716</v>
      </c>
      <c r="N1550" s="81">
        <v>2290309610</v>
      </c>
      <c r="O1550" s="81">
        <v>2249139478</v>
      </c>
      <c r="P1550" s="81">
        <v>2442398716</v>
      </c>
      <c r="Q1550" s="81">
        <v>2401228584</v>
      </c>
      <c r="R1550" s="81">
        <v>2290309610</v>
      </c>
      <c r="S1550" s="81">
        <v>2249139478</v>
      </c>
    </row>
    <row r="1551" spans="1:19" x14ac:dyDescent="0.35">
      <c r="A1551" s="81" t="s">
        <v>1407</v>
      </c>
      <c r="B1551" s="81">
        <v>227</v>
      </c>
      <c r="C1551" s="81" t="s">
        <v>1789</v>
      </c>
      <c r="D1551" s="81" t="s">
        <v>6676</v>
      </c>
      <c r="E1551" s="81" t="s">
        <v>2757</v>
      </c>
      <c r="F1551" s="81">
        <v>16300494179</v>
      </c>
      <c r="G1551" s="81">
        <v>17242359268</v>
      </c>
      <c r="H1551" s="81">
        <v>16300494179</v>
      </c>
      <c r="I1551" s="81" t="s">
        <v>2829</v>
      </c>
      <c r="J1551" s="81" t="s">
        <v>2837</v>
      </c>
      <c r="K1551" s="81">
        <v>162895795</v>
      </c>
      <c r="L1551" s="81">
        <v>1059352708</v>
      </c>
      <c r="M1551" s="81">
        <v>16463389974</v>
      </c>
      <c r="N1551" s="81">
        <v>15404037266</v>
      </c>
      <c r="O1551" s="81">
        <v>15241141471</v>
      </c>
      <c r="P1551" s="81">
        <v>16463389974</v>
      </c>
      <c r="Q1551" s="81">
        <v>16300494179</v>
      </c>
      <c r="R1551" s="81">
        <v>15404037266</v>
      </c>
      <c r="S1551" s="81">
        <v>15241141471</v>
      </c>
    </row>
    <row r="1552" spans="1:19" x14ac:dyDescent="0.35">
      <c r="A1552" s="81" t="s">
        <v>1408</v>
      </c>
      <c r="B1552" s="81">
        <v>227</v>
      </c>
      <c r="C1552" s="81" t="s">
        <v>1789</v>
      </c>
      <c r="D1552" s="81" t="s">
        <v>6787</v>
      </c>
      <c r="E1552" s="81" t="s">
        <v>2758</v>
      </c>
      <c r="F1552" s="81">
        <v>10506677354</v>
      </c>
      <c r="G1552" s="81">
        <v>10989142363</v>
      </c>
      <c r="H1552" s="81">
        <v>10506677354</v>
      </c>
      <c r="I1552" s="81" t="s">
        <v>2829</v>
      </c>
      <c r="J1552" s="81" t="s">
        <v>2837</v>
      </c>
      <c r="K1552" s="81">
        <v>100506279</v>
      </c>
      <c r="L1552" s="81">
        <v>0</v>
      </c>
      <c r="M1552" s="81">
        <v>10607183633</v>
      </c>
      <c r="N1552" s="81">
        <v>10607183633</v>
      </c>
      <c r="O1552" s="81">
        <v>10506677354</v>
      </c>
      <c r="P1552" s="81">
        <v>10607183633</v>
      </c>
      <c r="Q1552" s="81">
        <v>10506677354</v>
      </c>
      <c r="R1552" s="81">
        <v>10607183633</v>
      </c>
      <c r="S1552" s="81">
        <v>10506677354</v>
      </c>
    </row>
    <row r="1553" spans="1:19" x14ac:dyDescent="0.35">
      <c r="A1553" s="81" t="s">
        <v>1512</v>
      </c>
      <c r="B1553" s="81">
        <v>246</v>
      </c>
      <c r="C1553" s="81" t="s">
        <v>1808</v>
      </c>
      <c r="D1553" s="81" t="s">
        <v>6788</v>
      </c>
      <c r="E1553" s="81" t="s">
        <v>2758</v>
      </c>
      <c r="F1553" s="81">
        <v>34136776041</v>
      </c>
      <c r="G1553" s="81">
        <v>34136776041</v>
      </c>
      <c r="H1553" s="81">
        <v>34136776041</v>
      </c>
      <c r="I1553" s="81" t="s">
        <v>2829</v>
      </c>
      <c r="J1553" s="81" t="s">
        <v>2832</v>
      </c>
      <c r="K1553" s="81">
        <v>443265834</v>
      </c>
      <c r="L1553" s="81">
        <v>0</v>
      </c>
      <c r="M1553" s="81">
        <v>34580041875</v>
      </c>
      <c r="N1553" s="81">
        <v>34580041875</v>
      </c>
      <c r="O1553" s="81">
        <v>34136776041</v>
      </c>
      <c r="P1553" s="81">
        <v>34580041875</v>
      </c>
      <c r="Q1553" s="81">
        <v>34136776041</v>
      </c>
      <c r="R1553" s="81">
        <v>34580041875</v>
      </c>
      <c r="S1553" s="81">
        <v>34136776041</v>
      </c>
    </row>
    <row r="1554" spans="1:19" x14ac:dyDescent="0.35">
      <c r="A1554" s="81" t="s">
        <v>1409</v>
      </c>
      <c r="B1554" s="81">
        <v>227</v>
      </c>
      <c r="C1554" s="81" t="s">
        <v>1789</v>
      </c>
      <c r="D1554" s="81" t="s">
        <v>6791</v>
      </c>
      <c r="E1554" s="81" t="s">
        <v>2759</v>
      </c>
      <c r="F1554" s="81">
        <v>12115913496</v>
      </c>
      <c r="G1554" s="81">
        <v>12798127817</v>
      </c>
      <c r="H1554" s="81">
        <v>12115913496</v>
      </c>
      <c r="I1554" s="81" t="s">
        <v>2829</v>
      </c>
      <c r="J1554" s="81" t="s">
        <v>2837</v>
      </c>
      <c r="K1554" s="81">
        <v>141110241</v>
      </c>
      <c r="L1554" s="81">
        <v>0</v>
      </c>
      <c r="M1554" s="81">
        <v>12257023737</v>
      </c>
      <c r="N1554" s="81">
        <v>12257023737</v>
      </c>
      <c r="O1554" s="81">
        <v>12115913496</v>
      </c>
      <c r="P1554" s="81">
        <v>12257023737</v>
      </c>
      <c r="Q1554" s="81">
        <v>12115913496</v>
      </c>
      <c r="R1554" s="81">
        <v>12257023737</v>
      </c>
      <c r="S1554" s="81">
        <v>12115913496</v>
      </c>
    </row>
    <row r="1555" spans="1:19" x14ac:dyDescent="0.35">
      <c r="A1555" s="81" t="s">
        <v>1515</v>
      </c>
      <c r="B1555" s="81">
        <v>246</v>
      </c>
      <c r="C1555" s="81" t="s">
        <v>1808</v>
      </c>
      <c r="D1555" s="81" t="s">
        <v>6792</v>
      </c>
      <c r="E1555" s="81" t="s">
        <v>2759</v>
      </c>
      <c r="F1555" s="81">
        <v>20510958099</v>
      </c>
      <c r="G1555" s="81">
        <v>20510958099</v>
      </c>
      <c r="H1555" s="81">
        <v>20510958099</v>
      </c>
      <c r="I1555" s="81" t="s">
        <v>2829</v>
      </c>
      <c r="J1555" s="81" t="s">
        <v>2832</v>
      </c>
      <c r="K1555" s="81">
        <v>344266815</v>
      </c>
      <c r="L1555" s="81">
        <v>0</v>
      </c>
      <c r="M1555" s="81">
        <v>20855224914</v>
      </c>
      <c r="N1555" s="81">
        <v>20855224914</v>
      </c>
      <c r="O1555" s="81">
        <v>20510958099</v>
      </c>
      <c r="P1555" s="81">
        <v>20855224914</v>
      </c>
      <c r="Q1555" s="81">
        <v>20510958099</v>
      </c>
      <c r="R1555" s="81">
        <v>20855224914</v>
      </c>
      <c r="S1555" s="81">
        <v>20510958099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273D4-7FA7-49D8-A6E7-DC79AD486787}">
  <dimension ref="A1:AH1553"/>
  <sheetViews>
    <sheetView topLeftCell="AI1" workbookViewId="0">
      <selection activeCell="AI1" sqref="A1:XFD1048576"/>
    </sheetView>
  </sheetViews>
  <sheetFormatPr defaultRowHeight="14.5" x14ac:dyDescent="0.35"/>
  <cols>
    <col min="1" max="1" width="8.7265625" style="81" hidden="1" customWidth="1"/>
    <col min="2" max="2" width="8.81640625" style="81" hidden="1" customWidth="1"/>
    <col min="3" max="5" width="8.7265625" style="81" hidden="1" customWidth="1"/>
    <col min="6" max="8" width="11.81640625" style="81" hidden="1" customWidth="1"/>
    <col min="9" max="10" width="8.7265625" style="81" hidden="1" customWidth="1"/>
    <col min="11" max="12" width="10.81640625" style="81" hidden="1" customWidth="1"/>
    <col min="13" max="19" width="11.81640625" style="81" hidden="1" customWidth="1"/>
    <col min="20" max="20" width="8.7265625" style="81" hidden="1" customWidth="1"/>
    <col min="21" max="34" width="8.7265625" style="80" hidden="1" customWidth="1"/>
    <col min="35" max="16384" width="8.7265625" style="80"/>
  </cols>
  <sheetData>
    <row r="1" spans="1:20" x14ac:dyDescent="0.35">
      <c r="A1" s="81" t="s">
        <v>5278</v>
      </c>
      <c r="B1" s="81" t="s">
        <v>1562</v>
      </c>
      <c r="C1" s="81" t="s">
        <v>1563</v>
      </c>
      <c r="D1" s="81" t="s">
        <v>5281</v>
      </c>
      <c r="E1" s="81" t="s">
        <v>1818</v>
      </c>
      <c r="F1" s="81" t="s">
        <v>2825</v>
      </c>
      <c r="G1" s="81" t="s">
        <v>2826</v>
      </c>
      <c r="H1" s="81" t="s">
        <v>2827</v>
      </c>
      <c r="I1" s="81" t="s">
        <v>2828</v>
      </c>
      <c r="J1" s="81" t="s">
        <v>2858</v>
      </c>
      <c r="K1" s="81" t="s">
        <v>6885</v>
      </c>
      <c r="L1" s="81" t="s">
        <v>2839</v>
      </c>
      <c r="M1" s="81" t="s">
        <v>2840</v>
      </c>
      <c r="N1" s="81" t="s">
        <v>2841</v>
      </c>
      <c r="O1" s="81" t="s">
        <v>2842</v>
      </c>
      <c r="P1" s="81" t="s">
        <v>2843</v>
      </c>
      <c r="Q1" s="81" t="s">
        <v>2844</v>
      </c>
      <c r="R1" s="81" t="s">
        <v>2845</v>
      </c>
      <c r="S1" s="81" t="s">
        <v>2846</v>
      </c>
      <c r="T1" s="81" t="s">
        <v>6895</v>
      </c>
    </row>
    <row r="2" spans="1:20" x14ac:dyDescent="0.35">
      <c r="A2" s="81" t="s">
        <v>8</v>
      </c>
      <c r="B2" s="81">
        <v>1</v>
      </c>
      <c r="C2" s="81" t="s">
        <v>1564</v>
      </c>
      <c r="D2" s="81" t="s">
        <v>5282</v>
      </c>
      <c r="E2" s="81" t="s">
        <v>1819</v>
      </c>
      <c r="F2" s="81">
        <v>356976657</v>
      </c>
      <c r="G2" s="81">
        <v>356976657</v>
      </c>
      <c r="H2" s="81">
        <v>356976657</v>
      </c>
      <c r="I2" s="81" t="s">
        <v>2829</v>
      </c>
      <c r="J2" s="81" t="s">
        <v>2832</v>
      </c>
      <c r="K2" s="81">
        <v>7186153</v>
      </c>
      <c r="L2" s="81">
        <v>7933500</v>
      </c>
      <c r="M2" s="81">
        <v>364162810</v>
      </c>
      <c r="N2" s="81">
        <v>356229310</v>
      </c>
      <c r="O2" s="81">
        <v>349043157</v>
      </c>
      <c r="P2" s="81">
        <v>364162810</v>
      </c>
      <c r="Q2" s="81">
        <v>356976657</v>
      </c>
      <c r="R2" s="81">
        <v>356229310</v>
      </c>
      <c r="S2" s="81">
        <v>349043157</v>
      </c>
      <c r="T2" s="81" t="s">
        <v>6896</v>
      </c>
    </row>
    <row r="3" spans="1:20" x14ac:dyDescent="0.35">
      <c r="A3" s="81" t="s">
        <v>9</v>
      </c>
      <c r="B3" s="81">
        <v>1</v>
      </c>
      <c r="C3" s="81" t="s">
        <v>1564</v>
      </c>
      <c r="D3" s="81" t="s">
        <v>5283</v>
      </c>
      <c r="E3" s="81" t="s">
        <v>1820</v>
      </c>
      <c r="F3" s="81">
        <v>347039873</v>
      </c>
      <c r="G3" s="81">
        <v>347039873</v>
      </c>
      <c r="H3" s="81">
        <v>347039873</v>
      </c>
      <c r="I3" s="81" t="s">
        <v>2829</v>
      </c>
      <c r="J3" s="81" t="s">
        <v>2832</v>
      </c>
      <c r="K3" s="81">
        <v>18087444</v>
      </c>
      <c r="L3" s="81">
        <v>0</v>
      </c>
      <c r="M3" s="81">
        <v>365127317</v>
      </c>
      <c r="N3" s="81">
        <v>365127317</v>
      </c>
      <c r="O3" s="81">
        <v>347039873</v>
      </c>
      <c r="P3" s="81">
        <v>365127317</v>
      </c>
      <c r="Q3" s="81">
        <v>347039873</v>
      </c>
      <c r="R3" s="81">
        <v>365127317</v>
      </c>
      <c r="S3" s="81">
        <v>347039873</v>
      </c>
      <c r="T3" s="81" t="s">
        <v>6896</v>
      </c>
    </row>
    <row r="4" spans="1:20" x14ac:dyDescent="0.35">
      <c r="A4" s="81" t="s">
        <v>10</v>
      </c>
      <c r="B4" s="81">
        <v>1</v>
      </c>
      <c r="C4" s="81" t="s">
        <v>1564</v>
      </c>
      <c r="D4" s="81" t="s">
        <v>5285</v>
      </c>
      <c r="E4" s="81" t="s">
        <v>1821</v>
      </c>
      <c r="F4" s="81">
        <v>217381852</v>
      </c>
      <c r="G4" s="81">
        <v>218591159</v>
      </c>
      <c r="H4" s="81">
        <v>217381852</v>
      </c>
      <c r="I4" s="81" t="s">
        <v>2829</v>
      </c>
      <c r="J4" s="81" t="s">
        <v>2833</v>
      </c>
      <c r="K4" s="81">
        <v>8802323</v>
      </c>
      <c r="L4" s="81">
        <v>11658884</v>
      </c>
      <c r="M4" s="81">
        <v>226184175</v>
      </c>
      <c r="N4" s="81">
        <v>214525291</v>
      </c>
      <c r="O4" s="81">
        <v>205722968</v>
      </c>
      <c r="P4" s="81">
        <v>226184175</v>
      </c>
      <c r="Q4" s="81">
        <v>217381852</v>
      </c>
      <c r="R4" s="81">
        <v>214525291</v>
      </c>
      <c r="S4" s="81">
        <v>205722968</v>
      </c>
      <c r="T4" s="81" t="s">
        <v>6896</v>
      </c>
    </row>
    <row r="5" spans="1:20" x14ac:dyDescent="0.35">
      <c r="A5" s="81" t="s">
        <v>11</v>
      </c>
      <c r="B5" s="81">
        <v>1</v>
      </c>
      <c r="C5" s="81" t="s">
        <v>1564</v>
      </c>
      <c r="D5" s="81" t="s">
        <v>5287</v>
      </c>
      <c r="E5" s="81" t="s">
        <v>1822</v>
      </c>
      <c r="F5" s="81">
        <v>136499600</v>
      </c>
      <c r="G5" s="81">
        <v>141977693</v>
      </c>
      <c r="H5" s="81">
        <v>136499600</v>
      </c>
      <c r="I5" s="81" t="s">
        <v>2829</v>
      </c>
      <c r="J5" s="81" t="s">
        <v>2833</v>
      </c>
      <c r="K5" s="81">
        <v>4868745</v>
      </c>
      <c r="L5" s="81">
        <v>5832585</v>
      </c>
      <c r="M5" s="81">
        <v>141368345</v>
      </c>
      <c r="N5" s="81">
        <v>135535760</v>
      </c>
      <c r="O5" s="81">
        <v>130667015</v>
      </c>
      <c r="P5" s="81">
        <v>141368345</v>
      </c>
      <c r="Q5" s="81">
        <v>136499600</v>
      </c>
      <c r="R5" s="81">
        <v>135535760</v>
      </c>
      <c r="S5" s="81">
        <v>130667015</v>
      </c>
      <c r="T5" s="81" t="s">
        <v>6896</v>
      </c>
    </row>
    <row r="6" spans="1:20" x14ac:dyDescent="0.35">
      <c r="A6" s="81" t="s">
        <v>12</v>
      </c>
      <c r="B6" s="81">
        <v>1</v>
      </c>
      <c r="C6" s="81" t="s">
        <v>1564</v>
      </c>
      <c r="D6" s="81" t="s">
        <v>5288</v>
      </c>
      <c r="E6" s="81" t="s">
        <v>1823</v>
      </c>
      <c r="F6" s="81">
        <v>1356410262</v>
      </c>
      <c r="G6" s="81">
        <v>1462758245</v>
      </c>
      <c r="H6" s="81">
        <v>1356410262</v>
      </c>
      <c r="I6" s="81" t="s">
        <v>2829</v>
      </c>
      <c r="J6" s="81" t="s">
        <v>2837</v>
      </c>
      <c r="K6" s="81">
        <v>57640340</v>
      </c>
      <c r="L6" s="81">
        <v>0</v>
      </c>
      <c r="M6" s="81">
        <v>1414050602</v>
      </c>
      <c r="N6" s="81">
        <v>1414050602</v>
      </c>
      <c r="O6" s="81">
        <v>1356410262</v>
      </c>
      <c r="P6" s="81">
        <v>1414050602</v>
      </c>
      <c r="Q6" s="81">
        <v>1356410262</v>
      </c>
      <c r="R6" s="81">
        <v>1414050602</v>
      </c>
      <c r="S6" s="81">
        <v>1356410262</v>
      </c>
      <c r="T6" s="81" t="s">
        <v>6896</v>
      </c>
    </row>
    <row r="7" spans="1:20" x14ac:dyDescent="0.35">
      <c r="A7" s="81" t="s">
        <v>13</v>
      </c>
      <c r="B7" s="81">
        <v>1</v>
      </c>
      <c r="C7" s="81" t="s">
        <v>1564</v>
      </c>
      <c r="D7" s="81" t="s">
        <v>5289</v>
      </c>
      <c r="E7" s="81" t="s">
        <v>1824</v>
      </c>
      <c r="F7" s="81">
        <v>605071639</v>
      </c>
      <c r="G7" s="81">
        <v>636869814</v>
      </c>
      <c r="H7" s="81">
        <v>636869814</v>
      </c>
      <c r="I7" s="81" t="s">
        <v>2830</v>
      </c>
      <c r="J7" s="81" t="s">
        <v>2836</v>
      </c>
      <c r="K7" s="81">
        <v>23439610</v>
      </c>
      <c r="L7" s="81">
        <v>0</v>
      </c>
      <c r="M7" s="81">
        <v>660309424</v>
      </c>
      <c r="N7" s="81">
        <v>660309424</v>
      </c>
      <c r="O7" s="81">
        <v>636869814</v>
      </c>
      <c r="P7" s="81">
        <v>660309424</v>
      </c>
      <c r="Q7" s="81">
        <v>636869814</v>
      </c>
      <c r="R7" s="81">
        <v>660309424</v>
      </c>
      <c r="S7" s="81">
        <v>636869814</v>
      </c>
      <c r="T7" s="81" t="s">
        <v>6896</v>
      </c>
    </row>
    <row r="8" spans="1:20" x14ac:dyDescent="0.35">
      <c r="A8" s="81" t="s">
        <v>14</v>
      </c>
      <c r="B8" s="81">
        <v>1</v>
      </c>
      <c r="C8" s="81" t="s">
        <v>1564</v>
      </c>
      <c r="D8" s="81" t="s">
        <v>5290</v>
      </c>
      <c r="E8" s="81" t="s">
        <v>1825</v>
      </c>
      <c r="F8" s="81">
        <v>139231937</v>
      </c>
      <c r="G8" s="81">
        <v>139231937</v>
      </c>
      <c r="H8" s="81">
        <v>139231937</v>
      </c>
      <c r="I8" s="81" t="s">
        <v>2829</v>
      </c>
      <c r="J8" s="81" t="s">
        <v>2832</v>
      </c>
      <c r="K8" s="81">
        <v>6971464</v>
      </c>
      <c r="L8" s="81">
        <v>0</v>
      </c>
      <c r="M8" s="81">
        <v>146203401</v>
      </c>
      <c r="N8" s="81">
        <v>146203401</v>
      </c>
      <c r="O8" s="81">
        <v>139231937</v>
      </c>
      <c r="P8" s="81">
        <v>146203401</v>
      </c>
      <c r="Q8" s="81">
        <v>139231937</v>
      </c>
      <c r="R8" s="81">
        <v>146203401</v>
      </c>
      <c r="S8" s="81">
        <v>139231937</v>
      </c>
      <c r="T8" s="81" t="s">
        <v>6896</v>
      </c>
    </row>
    <row r="9" spans="1:20" x14ac:dyDescent="0.35">
      <c r="A9" s="81" t="s">
        <v>15</v>
      </c>
      <c r="B9" s="81">
        <v>1</v>
      </c>
      <c r="C9" s="81" t="s">
        <v>1564</v>
      </c>
      <c r="D9" s="81" t="s">
        <v>5963</v>
      </c>
      <c r="E9" s="81" t="s">
        <v>1826</v>
      </c>
      <c r="F9" s="81">
        <v>4847165</v>
      </c>
      <c r="G9" s="81">
        <v>4847165</v>
      </c>
      <c r="H9" s="81">
        <v>4847165</v>
      </c>
      <c r="I9" s="81" t="s">
        <v>2829</v>
      </c>
      <c r="J9" s="81" t="s">
        <v>2832</v>
      </c>
      <c r="K9" s="81">
        <v>217080</v>
      </c>
      <c r="L9" s="81">
        <v>0</v>
      </c>
      <c r="M9" s="81">
        <v>5064245</v>
      </c>
      <c r="N9" s="81">
        <v>5064245</v>
      </c>
      <c r="O9" s="81">
        <v>4847165</v>
      </c>
      <c r="P9" s="81">
        <v>5064245</v>
      </c>
      <c r="Q9" s="81">
        <v>4847165</v>
      </c>
      <c r="R9" s="81">
        <v>5064245</v>
      </c>
      <c r="S9" s="81">
        <v>4847165</v>
      </c>
      <c r="T9" s="81" t="s">
        <v>6896</v>
      </c>
    </row>
    <row r="10" spans="1:20" x14ac:dyDescent="0.35">
      <c r="A10" s="81" t="s">
        <v>16</v>
      </c>
      <c r="B10" s="81">
        <v>1</v>
      </c>
      <c r="C10" s="81" t="s">
        <v>1564</v>
      </c>
      <c r="D10" s="81" t="s">
        <v>5974</v>
      </c>
      <c r="E10" s="81" t="s">
        <v>1827</v>
      </c>
      <c r="F10" s="81">
        <v>44848833</v>
      </c>
      <c r="G10" s="81">
        <v>49239418</v>
      </c>
      <c r="H10" s="81">
        <v>44848833</v>
      </c>
      <c r="I10" s="81" t="s">
        <v>2829</v>
      </c>
      <c r="J10" s="81" t="s">
        <v>2833</v>
      </c>
      <c r="K10" s="81">
        <v>1524158</v>
      </c>
      <c r="L10" s="81">
        <v>2414188</v>
      </c>
      <c r="M10" s="81">
        <v>46372991</v>
      </c>
      <c r="N10" s="81">
        <v>43958803</v>
      </c>
      <c r="O10" s="81">
        <v>42434645</v>
      </c>
      <c r="P10" s="81">
        <v>46372991</v>
      </c>
      <c r="Q10" s="81">
        <v>44848833</v>
      </c>
      <c r="R10" s="81">
        <v>43958803</v>
      </c>
      <c r="S10" s="81">
        <v>42434645</v>
      </c>
      <c r="T10" s="81" t="s">
        <v>6896</v>
      </c>
    </row>
    <row r="11" spans="1:20" x14ac:dyDescent="0.35">
      <c r="A11" s="81" t="s">
        <v>17</v>
      </c>
      <c r="B11" s="81">
        <v>2</v>
      </c>
      <c r="C11" s="81" t="s">
        <v>1565</v>
      </c>
      <c r="D11" s="81" t="s">
        <v>5291</v>
      </c>
      <c r="E11" s="81" t="s">
        <v>1828</v>
      </c>
      <c r="F11" s="81">
        <v>6938845617</v>
      </c>
      <c r="G11" s="81">
        <v>7004975322</v>
      </c>
      <c r="H11" s="81">
        <v>6938845617</v>
      </c>
      <c r="I11" s="81" t="s">
        <v>2829</v>
      </c>
      <c r="J11" s="81" t="s">
        <v>2833</v>
      </c>
      <c r="K11" s="81">
        <v>50523820</v>
      </c>
      <c r="L11" s="81">
        <v>71158867</v>
      </c>
      <c r="M11" s="81">
        <v>6989369437</v>
      </c>
      <c r="N11" s="81">
        <v>6918210570</v>
      </c>
      <c r="O11" s="81">
        <v>6867686750</v>
      </c>
      <c r="P11" s="81">
        <v>7714708495</v>
      </c>
      <c r="Q11" s="81">
        <v>7664184675</v>
      </c>
      <c r="R11" s="81">
        <v>7643549628</v>
      </c>
      <c r="S11" s="81">
        <v>7593025808</v>
      </c>
      <c r="T11" s="81" t="s">
        <v>6896</v>
      </c>
    </row>
    <row r="12" spans="1:20" x14ac:dyDescent="0.35">
      <c r="A12" s="81" t="s">
        <v>18</v>
      </c>
      <c r="B12" s="81">
        <v>3</v>
      </c>
      <c r="C12" s="81" t="s">
        <v>1566</v>
      </c>
      <c r="D12" s="81" t="s">
        <v>5292</v>
      </c>
      <c r="E12" s="81" t="s">
        <v>1829</v>
      </c>
      <c r="F12" s="81">
        <v>709128277</v>
      </c>
      <c r="G12" s="81">
        <v>737924261</v>
      </c>
      <c r="H12" s="81">
        <v>709128277</v>
      </c>
      <c r="I12" s="81" t="s">
        <v>2829</v>
      </c>
      <c r="J12" s="81" t="s">
        <v>2833</v>
      </c>
      <c r="K12" s="81">
        <v>29478502</v>
      </c>
      <c r="L12" s="81">
        <v>0</v>
      </c>
      <c r="M12" s="81">
        <v>738606779</v>
      </c>
      <c r="N12" s="81">
        <v>738606779</v>
      </c>
      <c r="O12" s="81">
        <v>709128277</v>
      </c>
      <c r="P12" s="81">
        <v>738606779</v>
      </c>
      <c r="Q12" s="81">
        <v>709128277</v>
      </c>
      <c r="R12" s="81">
        <v>738606779</v>
      </c>
      <c r="S12" s="81">
        <v>709128277</v>
      </c>
      <c r="T12" s="81" t="s">
        <v>6896</v>
      </c>
    </row>
    <row r="13" spans="1:20" x14ac:dyDescent="0.35">
      <c r="A13" s="81" t="s">
        <v>19</v>
      </c>
      <c r="B13" s="81">
        <v>3</v>
      </c>
      <c r="C13" s="81" t="s">
        <v>1566</v>
      </c>
      <c r="D13" s="81" t="s">
        <v>5293</v>
      </c>
      <c r="E13" s="81" t="s">
        <v>1830</v>
      </c>
      <c r="F13" s="81">
        <v>3139350883</v>
      </c>
      <c r="G13" s="81">
        <v>3335428617</v>
      </c>
      <c r="H13" s="81">
        <v>3335428617</v>
      </c>
      <c r="I13" s="81" t="s">
        <v>2830</v>
      </c>
      <c r="J13" s="81" t="s">
        <v>2836</v>
      </c>
      <c r="K13" s="81">
        <v>104970501</v>
      </c>
      <c r="L13" s="81">
        <v>0</v>
      </c>
      <c r="M13" s="81">
        <v>3440399118</v>
      </c>
      <c r="N13" s="81">
        <v>3440399118</v>
      </c>
      <c r="O13" s="81">
        <v>3335428617</v>
      </c>
      <c r="P13" s="81">
        <v>3440399118</v>
      </c>
      <c r="Q13" s="81">
        <v>3335428617</v>
      </c>
      <c r="R13" s="81">
        <v>3440399118</v>
      </c>
      <c r="S13" s="81">
        <v>3335428617</v>
      </c>
      <c r="T13" s="81" t="s">
        <v>6897</v>
      </c>
    </row>
    <row r="14" spans="1:20" x14ac:dyDescent="0.35">
      <c r="A14" s="81" t="s">
        <v>20</v>
      </c>
      <c r="B14" s="81">
        <v>3</v>
      </c>
      <c r="C14" s="81" t="s">
        <v>1566</v>
      </c>
      <c r="D14" s="81" t="s">
        <v>5294</v>
      </c>
      <c r="E14" s="81" t="s">
        <v>1831</v>
      </c>
      <c r="F14" s="81">
        <v>405920372</v>
      </c>
      <c r="G14" s="81">
        <v>448425047</v>
      </c>
      <c r="H14" s="81">
        <v>448425047</v>
      </c>
      <c r="I14" s="81" t="s">
        <v>2830</v>
      </c>
      <c r="J14" s="81" t="s">
        <v>2836</v>
      </c>
      <c r="K14" s="81">
        <v>20712521</v>
      </c>
      <c r="L14" s="81">
        <v>28517369</v>
      </c>
      <c r="M14" s="81">
        <v>469137568</v>
      </c>
      <c r="N14" s="81">
        <v>440620199</v>
      </c>
      <c r="O14" s="81">
        <v>419907678</v>
      </c>
      <c r="P14" s="81">
        <v>469137568</v>
      </c>
      <c r="Q14" s="81">
        <v>448425047</v>
      </c>
      <c r="R14" s="81">
        <v>440620199</v>
      </c>
      <c r="S14" s="81">
        <v>419907678</v>
      </c>
      <c r="T14" s="81" t="s">
        <v>6896</v>
      </c>
    </row>
    <row r="15" spans="1:20" x14ac:dyDescent="0.35">
      <c r="A15" s="81" t="s">
        <v>21</v>
      </c>
      <c r="B15" s="81">
        <v>3</v>
      </c>
      <c r="C15" s="81" t="s">
        <v>1566</v>
      </c>
      <c r="D15" s="81" t="s">
        <v>5295</v>
      </c>
      <c r="E15" s="81" t="s">
        <v>1832</v>
      </c>
      <c r="F15" s="81">
        <v>382296796</v>
      </c>
      <c r="G15" s="81">
        <v>394946030</v>
      </c>
      <c r="H15" s="81">
        <v>382296796</v>
      </c>
      <c r="I15" s="81" t="s">
        <v>2829</v>
      </c>
      <c r="J15" s="81" t="s">
        <v>2833</v>
      </c>
      <c r="K15" s="81">
        <v>18912114</v>
      </c>
      <c r="L15" s="81">
        <v>18051951</v>
      </c>
      <c r="M15" s="81">
        <v>401208910</v>
      </c>
      <c r="N15" s="81">
        <v>383156959</v>
      </c>
      <c r="O15" s="81">
        <v>364244845</v>
      </c>
      <c r="P15" s="81">
        <v>401208910</v>
      </c>
      <c r="Q15" s="81">
        <v>382296796</v>
      </c>
      <c r="R15" s="81">
        <v>383156959</v>
      </c>
      <c r="S15" s="81">
        <v>364244845</v>
      </c>
      <c r="T15" s="81" t="s">
        <v>6896</v>
      </c>
    </row>
    <row r="16" spans="1:20" x14ac:dyDescent="0.35">
      <c r="A16" s="81" t="s">
        <v>22</v>
      </c>
      <c r="B16" s="81">
        <v>3</v>
      </c>
      <c r="C16" s="81" t="s">
        <v>1566</v>
      </c>
      <c r="D16" s="81" t="s">
        <v>5296</v>
      </c>
      <c r="E16" s="81" t="s">
        <v>1833</v>
      </c>
      <c r="F16" s="81">
        <v>156002259</v>
      </c>
      <c r="G16" s="81">
        <v>207505881</v>
      </c>
      <c r="H16" s="81">
        <v>207505881</v>
      </c>
      <c r="I16" s="81" t="s">
        <v>2830</v>
      </c>
      <c r="J16" s="81" t="s">
        <v>2836</v>
      </c>
      <c r="K16" s="81">
        <v>3769316</v>
      </c>
      <c r="L16" s="81">
        <v>7745705</v>
      </c>
      <c r="M16" s="81">
        <v>211275197</v>
      </c>
      <c r="N16" s="81">
        <v>203529492</v>
      </c>
      <c r="O16" s="81">
        <v>199760176</v>
      </c>
      <c r="P16" s="81">
        <v>211275197</v>
      </c>
      <c r="Q16" s="81">
        <v>207505881</v>
      </c>
      <c r="R16" s="81">
        <v>203529492</v>
      </c>
      <c r="S16" s="81">
        <v>199760176</v>
      </c>
      <c r="T16" s="81" t="s">
        <v>6896</v>
      </c>
    </row>
    <row r="17" spans="1:20" x14ac:dyDescent="0.35">
      <c r="A17" s="81" t="s">
        <v>23</v>
      </c>
      <c r="B17" s="81">
        <v>3</v>
      </c>
      <c r="C17" s="81" t="s">
        <v>1566</v>
      </c>
      <c r="D17" s="81" t="s">
        <v>5297</v>
      </c>
      <c r="E17" s="81" t="s">
        <v>1834</v>
      </c>
      <c r="F17" s="81">
        <v>359831188</v>
      </c>
      <c r="G17" s="81">
        <v>376135940</v>
      </c>
      <c r="H17" s="81">
        <v>359831188</v>
      </c>
      <c r="I17" s="81" t="s">
        <v>2829</v>
      </c>
      <c r="J17" s="81" t="s">
        <v>2833</v>
      </c>
      <c r="K17" s="81">
        <v>20254931</v>
      </c>
      <c r="L17" s="81">
        <v>0</v>
      </c>
      <c r="M17" s="81">
        <v>380086119</v>
      </c>
      <c r="N17" s="81">
        <v>380086119</v>
      </c>
      <c r="O17" s="81">
        <v>359831188</v>
      </c>
      <c r="P17" s="81">
        <v>380086119</v>
      </c>
      <c r="Q17" s="81">
        <v>359831188</v>
      </c>
      <c r="R17" s="81">
        <v>380086119</v>
      </c>
      <c r="S17" s="81">
        <v>359831188</v>
      </c>
      <c r="T17" s="81" t="s">
        <v>6896</v>
      </c>
    </row>
    <row r="18" spans="1:20" x14ac:dyDescent="0.35">
      <c r="A18" s="81" t="s">
        <v>24</v>
      </c>
      <c r="B18" s="81">
        <v>3</v>
      </c>
      <c r="C18" s="81" t="s">
        <v>1566</v>
      </c>
      <c r="D18" s="81" t="s">
        <v>5497</v>
      </c>
      <c r="E18" s="81" t="s">
        <v>1835</v>
      </c>
      <c r="F18" s="81">
        <v>10873395</v>
      </c>
      <c r="G18" s="81">
        <v>10873395</v>
      </c>
      <c r="H18" s="81">
        <v>10873395</v>
      </c>
      <c r="I18" s="81" t="s">
        <v>2829</v>
      </c>
      <c r="J18" s="81" t="s">
        <v>2833</v>
      </c>
      <c r="K18" s="81">
        <v>295494</v>
      </c>
      <c r="L18" s="81">
        <v>0</v>
      </c>
      <c r="M18" s="81">
        <v>11168889</v>
      </c>
      <c r="N18" s="81">
        <v>11168889</v>
      </c>
      <c r="O18" s="81">
        <v>10873395</v>
      </c>
      <c r="P18" s="81">
        <v>11168889</v>
      </c>
      <c r="Q18" s="81">
        <v>10873395</v>
      </c>
      <c r="R18" s="81">
        <v>11168889</v>
      </c>
      <c r="S18" s="81">
        <v>10873395</v>
      </c>
      <c r="T18" s="81" t="s">
        <v>6896</v>
      </c>
    </row>
    <row r="19" spans="1:20" x14ac:dyDescent="0.35">
      <c r="A19" s="81" t="s">
        <v>25</v>
      </c>
      <c r="B19" s="81">
        <v>3</v>
      </c>
      <c r="C19" s="81" t="s">
        <v>1566</v>
      </c>
      <c r="D19" s="81" t="s">
        <v>6683</v>
      </c>
      <c r="E19" s="81" t="s">
        <v>1836</v>
      </c>
      <c r="F19" s="81">
        <v>678650</v>
      </c>
      <c r="G19" s="81">
        <v>678650</v>
      </c>
      <c r="H19" s="81">
        <v>678650</v>
      </c>
      <c r="I19" s="81" t="s">
        <v>2829</v>
      </c>
      <c r="J19" s="81" t="s">
        <v>2833</v>
      </c>
      <c r="K19" s="81">
        <v>0</v>
      </c>
      <c r="L19" s="81">
        <v>0</v>
      </c>
      <c r="M19" s="81">
        <v>678650</v>
      </c>
      <c r="N19" s="81">
        <v>678650</v>
      </c>
      <c r="O19" s="81">
        <v>678650</v>
      </c>
      <c r="P19" s="81">
        <v>678650</v>
      </c>
      <c r="Q19" s="81">
        <v>678650</v>
      </c>
      <c r="R19" s="81">
        <v>678650</v>
      </c>
      <c r="S19" s="81">
        <v>678650</v>
      </c>
      <c r="T19" s="81" t="s">
        <v>6896</v>
      </c>
    </row>
    <row r="20" spans="1:20" x14ac:dyDescent="0.35">
      <c r="A20" s="81" t="s">
        <v>26</v>
      </c>
      <c r="B20" s="81">
        <v>4</v>
      </c>
      <c r="C20" s="81" t="s">
        <v>1567</v>
      </c>
      <c r="D20" s="81" t="s">
        <v>5298</v>
      </c>
      <c r="E20" s="81" t="s">
        <v>6898</v>
      </c>
      <c r="F20" s="81">
        <v>4129416983</v>
      </c>
      <c r="G20" s="81">
        <v>4129416983</v>
      </c>
      <c r="H20" s="81">
        <v>4129416983</v>
      </c>
      <c r="I20" s="81" t="s">
        <v>2829</v>
      </c>
      <c r="J20" s="81" t="s">
        <v>2832</v>
      </c>
      <c r="K20" s="81">
        <v>73386318</v>
      </c>
      <c r="L20" s="81">
        <v>0</v>
      </c>
      <c r="M20" s="81">
        <v>4202803301</v>
      </c>
      <c r="N20" s="81">
        <v>4202803301</v>
      </c>
      <c r="O20" s="81">
        <v>4129416983</v>
      </c>
      <c r="P20" s="81">
        <v>4202803301</v>
      </c>
      <c r="Q20" s="81">
        <v>4129416983</v>
      </c>
      <c r="R20" s="81">
        <v>4202803301</v>
      </c>
      <c r="S20" s="81">
        <v>4129416983</v>
      </c>
      <c r="T20" s="81" t="s">
        <v>6896</v>
      </c>
    </row>
    <row r="21" spans="1:20" x14ac:dyDescent="0.35">
      <c r="A21" s="81" t="s">
        <v>27</v>
      </c>
      <c r="B21" s="81">
        <v>4</v>
      </c>
      <c r="C21" s="81" t="s">
        <v>1567</v>
      </c>
      <c r="D21" s="81" t="s">
        <v>6424</v>
      </c>
      <c r="E21" s="81" t="s">
        <v>1838</v>
      </c>
      <c r="F21" s="81">
        <v>253430</v>
      </c>
      <c r="G21" s="81">
        <v>253430</v>
      </c>
      <c r="H21" s="81">
        <v>253430</v>
      </c>
      <c r="I21" s="81" t="s">
        <v>2829</v>
      </c>
      <c r="J21" s="81" t="s">
        <v>2832</v>
      </c>
      <c r="K21" s="81">
        <v>0</v>
      </c>
      <c r="L21" s="81">
        <v>0</v>
      </c>
      <c r="M21" s="81">
        <v>253430</v>
      </c>
      <c r="N21" s="81">
        <v>253430</v>
      </c>
      <c r="O21" s="81">
        <v>253430</v>
      </c>
      <c r="P21" s="81">
        <v>253430</v>
      </c>
      <c r="Q21" s="81">
        <v>253430</v>
      </c>
      <c r="R21" s="81">
        <v>253430</v>
      </c>
      <c r="S21" s="81">
        <v>253430</v>
      </c>
      <c r="T21" s="81" t="s">
        <v>6896</v>
      </c>
    </row>
    <row r="22" spans="1:20" x14ac:dyDescent="0.35">
      <c r="A22" s="81" t="s">
        <v>28</v>
      </c>
      <c r="B22" s="81">
        <v>4</v>
      </c>
      <c r="C22" s="81" t="s">
        <v>1567</v>
      </c>
      <c r="D22" s="81" t="s">
        <v>6551</v>
      </c>
      <c r="E22" s="81" t="s">
        <v>1839</v>
      </c>
      <c r="F22" s="81">
        <v>197027839</v>
      </c>
      <c r="G22" s="81">
        <v>197027839</v>
      </c>
      <c r="H22" s="81">
        <v>197027839</v>
      </c>
      <c r="I22" s="81" t="s">
        <v>2829</v>
      </c>
      <c r="J22" s="81" t="s">
        <v>2832</v>
      </c>
      <c r="K22" s="81">
        <v>4758406</v>
      </c>
      <c r="L22" s="81">
        <v>0</v>
      </c>
      <c r="M22" s="81">
        <v>201786245</v>
      </c>
      <c r="N22" s="81">
        <v>201786245</v>
      </c>
      <c r="O22" s="81">
        <v>197027839</v>
      </c>
      <c r="P22" s="81">
        <v>201786245</v>
      </c>
      <c r="Q22" s="81">
        <v>197027839</v>
      </c>
      <c r="R22" s="81">
        <v>201786245</v>
      </c>
      <c r="S22" s="81">
        <v>197027839</v>
      </c>
      <c r="T22" s="81" t="s">
        <v>6896</v>
      </c>
    </row>
    <row r="23" spans="1:20" x14ac:dyDescent="0.35">
      <c r="A23" s="81" t="s">
        <v>29</v>
      </c>
      <c r="B23" s="81">
        <v>5</v>
      </c>
      <c r="C23" s="81" t="s">
        <v>1568</v>
      </c>
      <c r="D23" s="81" t="s">
        <v>5299</v>
      </c>
      <c r="E23" s="81" t="s">
        <v>1840</v>
      </c>
      <c r="F23" s="81">
        <v>269322757</v>
      </c>
      <c r="G23" s="81">
        <v>269322757</v>
      </c>
      <c r="H23" s="81">
        <v>269322757</v>
      </c>
      <c r="I23" s="81" t="s">
        <v>2829</v>
      </c>
      <c r="J23" s="81" t="s">
        <v>2832</v>
      </c>
      <c r="K23" s="81">
        <v>9459400</v>
      </c>
      <c r="L23" s="81">
        <v>0</v>
      </c>
      <c r="M23" s="81">
        <v>278782157</v>
      </c>
      <c r="N23" s="81">
        <v>278782157</v>
      </c>
      <c r="O23" s="81">
        <v>269322757</v>
      </c>
      <c r="P23" s="81">
        <v>399564467</v>
      </c>
      <c r="Q23" s="81">
        <v>390105067</v>
      </c>
      <c r="R23" s="81">
        <v>399564467</v>
      </c>
      <c r="S23" s="81">
        <v>390105067</v>
      </c>
      <c r="T23" s="81" t="s">
        <v>6896</v>
      </c>
    </row>
    <row r="24" spans="1:20" x14ac:dyDescent="0.35">
      <c r="A24" s="81" t="s">
        <v>30</v>
      </c>
      <c r="B24" s="81">
        <v>5</v>
      </c>
      <c r="C24" s="81" t="s">
        <v>1568</v>
      </c>
      <c r="D24" s="81" t="s">
        <v>5300</v>
      </c>
      <c r="E24" s="81" t="s">
        <v>1841</v>
      </c>
      <c r="F24" s="81">
        <v>419055066</v>
      </c>
      <c r="G24" s="81">
        <v>494642590</v>
      </c>
      <c r="H24" s="81">
        <v>419055066</v>
      </c>
      <c r="I24" s="81" t="s">
        <v>2829</v>
      </c>
      <c r="J24" s="81" t="s">
        <v>2837</v>
      </c>
      <c r="K24" s="81">
        <v>17954510</v>
      </c>
      <c r="L24" s="81">
        <v>0</v>
      </c>
      <c r="M24" s="81">
        <v>437009576</v>
      </c>
      <c r="N24" s="81">
        <v>437009576</v>
      </c>
      <c r="O24" s="81">
        <v>419055066</v>
      </c>
      <c r="P24" s="81">
        <v>437009576</v>
      </c>
      <c r="Q24" s="81">
        <v>419055066</v>
      </c>
      <c r="R24" s="81">
        <v>437009576</v>
      </c>
      <c r="S24" s="81">
        <v>419055066</v>
      </c>
      <c r="T24" s="81" t="s">
        <v>6896</v>
      </c>
    </row>
    <row r="25" spans="1:20" x14ac:dyDescent="0.35">
      <c r="A25" s="81" t="s">
        <v>31</v>
      </c>
      <c r="B25" s="81">
        <v>5</v>
      </c>
      <c r="C25" s="81" t="s">
        <v>1568</v>
      </c>
      <c r="D25" s="81" t="s">
        <v>5302</v>
      </c>
      <c r="E25" s="81" t="s">
        <v>1842</v>
      </c>
      <c r="F25" s="81">
        <v>83838122</v>
      </c>
      <c r="G25" s="81">
        <v>83838122</v>
      </c>
      <c r="H25" s="81">
        <v>83838122</v>
      </c>
      <c r="I25" s="81" t="s">
        <v>2829</v>
      </c>
      <c r="J25" s="81" t="s">
        <v>2832</v>
      </c>
      <c r="K25" s="81">
        <v>4553650</v>
      </c>
      <c r="L25" s="81">
        <v>0</v>
      </c>
      <c r="M25" s="81">
        <v>88391772</v>
      </c>
      <c r="N25" s="81">
        <v>88391772</v>
      </c>
      <c r="O25" s="81">
        <v>83838122</v>
      </c>
      <c r="P25" s="81">
        <v>88391772</v>
      </c>
      <c r="Q25" s="81">
        <v>83838122</v>
      </c>
      <c r="R25" s="81">
        <v>88391772</v>
      </c>
      <c r="S25" s="81">
        <v>83838122</v>
      </c>
      <c r="T25" s="81" t="s">
        <v>6896</v>
      </c>
    </row>
    <row r="26" spans="1:20" x14ac:dyDescent="0.35">
      <c r="A26" s="81" t="s">
        <v>32</v>
      </c>
      <c r="B26" s="81">
        <v>5</v>
      </c>
      <c r="C26" s="81" t="s">
        <v>1568</v>
      </c>
      <c r="D26" s="81" t="s">
        <v>6073</v>
      </c>
      <c r="E26" s="81" t="s">
        <v>1843</v>
      </c>
      <c r="F26" s="81">
        <v>955876</v>
      </c>
      <c r="G26" s="81">
        <v>955876</v>
      </c>
      <c r="H26" s="81">
        <v>955876</v>
      </c>
      <c r="I26" s="81" t="s">
        <v>2829</v>
      </c>
      <c r="J26" s="81" t="s">
        <v>2832</v>
      </c>
      <c r="K26" s="81">
        <v>920</v>
      </c>
      <c r="L26" s="81">
        <v>0</v>
      </c>
      <c r="M26" s="81">
        <v>956796</v>
      </c>
      <c r="N26" s="81">
        <v>956796</v>
      </c>
      <c r="O26" s="81">
        <v>955876</v>
      </c>
      <c r="P26" s="81">
        <v>956796</v>
      </c>
      <c r="Q26" s="81">
        <v>955876</v>
      </c>
      <c r="R26" s="81">
        <v>956796</v>
      </c>
      <c r="S26" s="81">
        <v>955876</v>
      </c>
      <c r="T26" s="81" t="s">
        <v>6896</v>
      </c>
    </row>
    <row r="27" spans="1:20" x14ac:dyDescent="0.35">
      <c r="A27" s="81" t="s">
        <v>33</v>
      </c>
      <c r="B27" s="81">
        <v>5</v>
      </c>
      <c r="C27" s="81" t="s">
        <v>1568</v>
      </c>
      <c r="D27" s="81" t="s">
        <v>6766</v>
      </c>
      <c r="E27" s="81" t="s">
        <v>1844</v>
      </c>
      <c r="F27" s="81">
        <v>3329050</v>
      </c>
      <c r="G27" s="81">
        <v>3329050</v>
      </c>
      <c r="H27" s="81">
        <v>3329050</v>
      </c>
      <c r="I27" s="81" t="s">
        <v>2829</v>
      </c>
      <c r="J27" s="81" t="s">
        <v>2832</v>
      </c>
      <c r="K27" s="81">
        <v>15000</v>
      </c>
      <c r="L27" s="81">
        <v>0</v>
      </c>
      <c r="M27" s="81">
        <v>3344050</v>
      </c>
      <c r="N27" s="81">
        <v>3344050</v>
      </c>
      <c r="O27" s="81">
        <v>3329050</v>
      </c>
      <c r="P27" s="81">
        <v>3344050</v>
      </c>
      <c r="Q27" s="81">
        <v>3329050</v>
      </c>
      <c r="R27" s="81">
        <v>3344050</v>
      </c>
      <c r="S27" s="81">
        <v>3329050</v>
      </c>
      <c r="T27" s="81" t="s">
        <v>6896</v>
      </c>
    </row>
    <row r="28" spans="1:20" x14ac:dyDescent="0.35">
      <c r="A28" s="81" t="s">
        <v>34</v>
      </c>
      <c r="B28" s="81">
        <v>5</v>
      </c>
      <c r="C28" s="81" t="s">
        <v>1568</v>
      </c>
      <c r="D28" s="81" t="s">
        <v>6830</v>
      </c>
      <c r="E28" s="81" t="s">
        <v>1845</v>
      </c>
      <c r="F28" s="81">
        <v>142722535</v>
      </c>
      <c r="G28" s="81">
        <v>142722535</v>
      </c>
      <c r="H28" s="81">
        <v>142722535</v>
      </c>
      <c r="I28" s="81" t="s">
        <v>2829</v>
      </c>
      <c r="J28" s="81" t="s">
        <v>2832</v>
      </c>
      <c r="K28" s="81">
        <v>653990</v>
      </c>
      <c r="L28" s="81">
        <v>0</v>
      </c>
      <c r="M28" s="81">
        <v>143376525</v>
      </c>
      <c r="N28" s="81">
        <v>143376525</v>
      </c>
      <c r="O28" s="81">
        <v>142722535</v>
      </c>
      <c r="P28" s="81">
        <v>143376525</v>
      </c>
      <c r="Q28" s="81">
        <v>142722535</v>
      </c>
      <c r="R28" s="81">
        <v>143376525</v>
      </c>
      <c r="S28" s="81">
        <v>142722535</v>
      </c>
      <c r="T28" s="81" t="s">
        <v>6896</v>
      </c>
    </row>
    <row r="29" spans="1:20" x14ac:dyDescent="0.35">
      <c r="A29" s="81" t="s">
        <v>35</v>
      </c>
      <c r="B29" s="81">
        <v>6</v>
      </c>
      <c r="C29" s="81" t="s">
        <v>1569</v>
      </c>
      <c r="D29" s="81" t="s">
        <v>5304</v>
      </c>
      <c r="E29" s="81" t="s">
        <v>1846</v>
      </c>
      <c r="F29" s="81">
        <v>219479873</v>
      </c>
      <c r="G29" s="81">
        <v>240663361</v>
      </c>
      <c r="H29" s="81">
        <v>219479873</v>
      </c>
      <c r="I29" s="81" t="s">
        <v>2829</v>
      </c>
      <c r="J29" s="81" t="s">
        <v>2837</v>
      </c>
      <c r="K29" s="81">
        <v>6874500</v>
      </c>
      <c r="L29" s="81">
        <v>0</v>
      </c>
      <c r="M29" s="81">
        <v>226354373</v>
      </c>
      <c r="N29" s="81">
        <v>226354373</v>
      </c>
      <c r="O29" s="81">
        <v>219479873</v>
      </c>
      <c r="P29" s="81">
        <v>250826703</v>
      </c>
      <c r="Q29" s="81">
        <v>243952203</v>
      </c>
      <c r="R29" s="81">
        <v>250826703</v>
      </c>
      <c r="S29" s="81">
        <v>243952203</v>
      </c>
      <c r="T29" s="81" t="s">
        <v>6896</v>
      </c>
    </row>
    <row r="30" spans="1:20" x14ac:dyDescent="0.35">
      <c r="A30" s="81" t="s">
        <v>36</v>
      </c>
      <c r="B30" s="81">
        <v>6</v>
      </c>
      <c r="C30" s="81" t="s">
        <v>1569</v>
      </c>
      <c r="D30" s="81" t="s">
        <v>5470</v>
      </c>
      <c r="E30" s="81" t="s">
        <v>1847</v>
      </c>
      <c r="F30" s="81">
        <v>1332544</v>
      </c>
      <c r="G30" s="81">
        <v>1332544</v>
      </c>
      <c r="H30" s="81">
        <v>1332544</v>
      </c>
      <c r="I30" s="81" t="s">
        <v>2829</v>
      </c>
      <c r="J30" s="81" t="s">
        <v>2832</v>
      </c>
      <c r="K30" s="81">
        <v>15000</v>
      </c>
      <c r="L30" s="81">
        <v>0</v>
      </c>
      <c r="M30" s="81">
        <v>1347544</v>
      </c>
      <c r="N30" s="81">
        <v>1347544</v>
      </c>
      <c r="O30" s="81">
        <v>1332544</v>
      </c>
      <c r="P30" s="81">
        <v>1347544</v>
      </c>
      <c r="Q30" s="81">
        <v>1332544</v>
      </c>
      <c r="R30" s="81">
        <v>1347544</v>
      </c>
      <c r="S30" s="81">
        <v>1332544</v>
      </c>
      <c r="T30" s="81" t="s">
        <v>6896</v>
      </c>
    </row>
    <row r="31" spans="1:20" x14ac:dyDescent="0.35">
      <c r="A31" s="81" t="s">
        <v>37</v>
      </c>
      <c r="B31" s="81">
        <v>6</v>
      </c>
      <c r="C31" s="81" t="s">
        <v>1569</v>
      </c>
      <c r="D31" s="81" t="s">
        <v>5666</v>
      </c>
      <c r="E31" s="81" t="s">
        <v>1848</v>
      </c>
      <c r="F31" s="81">
        <v>13544132</v>
      </c>
      <c r="G31" s="81">
        <v>13544132</v>
      </c>
      <c r="H31" s="81">
        <v>13544132</v>
      </c>
      <c r="I31" s="81" t="s">
        <v>2829</v>
      </c>
      <c r="J31" s="81" t="s">
        <v>2832</v>
      </c>
      <c r="K31" s="81">
        <v>196790</v>
      </c>
      <c r="L31" s="81">
        <v>0</v>
      </c>
      <c r="M31" s="81">
        <v>13740922</v>
      </c>
      <c r="N31" s="81">
        <v>13740922</v>
      </c>
      <c r="O31" s="81">
        <v>13544132</v>
      </c>
      <c r="P31" s="81">
        <v>13740922</v>
      </c>
      <c r="Q31" s="81">
        <v>13544132</v>
      </c>
      <c r="R31" s="81">
        <v>13740922</v>
      </c>
      <c r="S31" s="81">
        <v>13544132</v>
      </c>
      <c r="T31" s="81" t="s">
        <v>6896</v>
      </c>
    </row>
    <row r="32" spans="1:20" x14ac:dyDescent="0.35">
      <c r="A32" s="81" t="s">
        <v>38</v>
      </c>
      <c r="B32" s="81">
        <v>6</v>
      </c>
      <c r="C32" s="81" t="s">
        <v>1569</v>
      </c>
      <c r="D32" s="81" t="s">
        <v>6611</v>
      </c>
      <c r="E32" s="81" t="s">
        <v>1849</v>
      </c>
      <c r="F32" s="81">
        <v>717525</v>
      </c>
      <c r="G32" s="81">
        <v>717525</v>
      </c>
      <c r="H32" s="81">
        <v>717525</v>
      </c>
      <c r="I32" s="81" t="s">
        <v>2829</v>
      </c>
      <c r="J32" s="81" t="s">
        <v>2832</v>
      </c>
      <c r="K32" s="81">
        <v>37880</v>
      </c>
      <c r="L32" s="81">
        <v>0</v>
      </c>
      <c r="M32" s="81">
        <v>755405</v>
      </c>
      <c r="N32" s="81">
        <v>755405</v>
      </c>
      <c r="O32" s="81">
        <v>717525</v>
      </c>
      <c r="P32" s="81">
        <v>755405</v>
      </c>
      <c r="Q32" s="81">
        <v>717525</v>
      </c>
      <c r="R32" s="81">
        <v>755405</v>
      </c>
      <c r="S32" s="81">
        <v>717525</v>
      </c>
      <c r="T32" s="81" t="s">
        <v>6896</v>
      </c>
    </row>
    <row r="33" spans="1:20" x14ac:dyDescent="0.35">
      <c r="A33" s="81" t="s">
        <v>39</v>
      </c>
      <c r="B33" s="81">
        <v>7</v>
      </c>
      <c r="C33" s="81" t="s">
        <v>1570</v>
      </c>
      <c r="D33" s="81" t="s">
        <v>5305</v>
      </c>
      <c r="E33" s="81" t="s">
        <v>1850</v>
      </c>
      <c r="F33" s="81">
        <v>407977375</v>
      </c>
      <c r="G33" s="81">
        <v>407977375</v>
      </c>
      <c r="H33" s="81">
        <v>407977375</v>
      </c>
      <c r="I33" s="81" t="s">
        <v>2829</v>
      </c>
      <c r="J33" s="81" t="s">
        <v>2832</v>
      </c>
      <c r="K33" s="81">
        <v>5596460</v>
      </c>
      <c r="L33" s="81">
        <v>0</v>
      </c>
      <c r="M33" s="81">
        <v>413573835</v>
      </c>
      <c r="N33" s="81">
        <v>413573835</v>
      </c>
      <c r="O33" s="81">
        <v>407977375</v>
      </c>
      <c r="P33" s="81">
        <v>413573835</v>
      </c>
      <c r="Q33" s="81">
        <v>407977375</v>
      </c>
      <c r="R33" s="81">
        <v>413573835</v>
      </c>
      <c r="S33" s="81">
        <v>407977375</v>
      </c>
      <c r="T33" s="81" t="s">
        <v>6896</v>
      </c>
    </row>
    <row r="34" spans="1:20" x14ac:dyDescent="0.35">
      <c r="A34" s="81" t="s">
        <v>40</v>
      </c>
      <c r="B34" s="81">
        <v>7</v>
      </c>
      <c r="C34" s="81" t="s">
        <v>1570</v>
      </c>
      <c r="D34" s="81" t="s">
        <v>5307</v>
      </c>
      <c r="E34" s="81" t="s">
        <v>1851</v>
      </c>
      <c r="F34" s="81">
        <v>925228897</v>
      </c>
      <c r="G34" s="81">
        <v>959598551</v>
      </c>
      <c r="H34" s="81">
        <v>925228897</v>
      </c>
      <c r="I34" s="81" t="s">
        <v>2829</v>
      </c>
      <c r="J34" s="81" t="s">
        <v>2833</v>
      </c>
      <c r="K34" s="81">
        <v>17598343</v>
      </c>
      <c r="L34" s="81">
        <v>0</v>
      </c>
      <c r="M34" s="81">
        <v>942827240</v>
      </c>
      <c r="N34" s="81">
        <v>942827240</v>
      </c>
      <c r="O34" s="81">
        <v>925228897</v>
      </c>
      <c r="P34" s="81">
        <v>942827240</v>
      </c>
      <c r="Q34" s="81">
        <v>925228897</v>
      </c>
      <c r="R34" s="81">
        <v>942827240</v>
      </c>
      <c r="S34" s="81">
        <v>925228897</v>
      </c>
      <c r="T34" s="81" t="s">
        <v>6896</v>
      </c>
    </row>
    <row r="35" spans="1:20" x14ac:dyDescent="0.35">
      <c r="A35" s="81" t="s">
        <v>41</v>
      </c>
      <c r="B35" s="81">
        <v>7</v>
      </c>
      <c r="C35" s="81" t="s">
        <v>1570</v>
      </c>
      <c r="D35" s="81" t="s">
        <v>5308</v>
      </c>
      <c r="E35" s="81" t="s">
        <v>1852</v>
      </c>
      <c r="F35" s="81">
        <v>387506851</v>
      </c>
      <c r="G35" s="81">
        <v>387506851</v>
      </c>
      <c r="H35" s="81">
        <v>387506851</v>
      </c>
      <c r="I35" s="81" t="s">
        <v>2829</v>
      </c>
      <c r="J35" s="81" t="s">
        <v>2832</v>
      </c>
      <c r="K35" s="81">
        <v>15398678</v>
      </c>
      <c r="L35" s="81">
        <v>0</v>
      </c>
      <c r="M35" s="81">
        <v>402905529</v>
      </c>
      <c r="N35" s="81">
        <v>402905529</v>
      </c>
      <c r="O35" s="81">
        <v>387506851</v>
      </c>
      <c r="P35" s="81">
        <v>402905529</v>
      </c>
      <c r="Q35" s="81">
        <v>387506851</v>
      </c>
      <c r="R35" s="81">
        <v>402905529</v>
      </c>
      <c r="S35" s="81">
        <v>387506851</v>
      </c>
      <c r="T35" s="81" t="s">
        <v>6896</v>
      </c>
    </row>
    <row r="36" spans="1:20" x14ac:dyDescent="0.35">
      <c r="A36" s="81" t="s">
        <v>42</v>
      </c>
      <c r="B36" s="81">
        <v>7</v>
      </c>
      <c r="C36" s="81" t="s">
        <v>1570</v>
      </c>
      <c r="D36" s="81" t="s">
        <v>5310</v>
      </c>
      <c r="E36" s="81" t="s">
        <v>1853</v>
      </c>
      <c r="F36" s="81">
        <v>2292827330</v>
      </c>
      <c r="G36" s="81">
        <v>2292827330</v>
      </c>
      <c r="H36" s="81">
        <v>2292827330</v>
      </c>
      <c r="I36" s="81" t="s">
        <v>2829</v>
      </c>
      <c r="J36" s="81" t="s">
        <v>2832</v>
      </c>
      <c r="K36" s="81">
        <v>50168111</v>
      </c>
      <c r="L36" s="81">
        <v>0</v>
      </c>
      <c r="M36" s="81">
        <v>2342995441</v>
      </c>
      <c r="N36" s="81">
        <v>2342995441</v>
      </c>
      <c r="O36" s="81">
        <v>2292827330</v>
      </c>
      <c r="P36" s="81">
        <v>2342995441</v>
      </c>
      <c r="Q36" s="81">
        <v>2292827330</v>
      </c>
      <c r="R36" s="81">
        <v>2342995441</v>
      </c>
      <c r="S36" s="81">
        <v>2292827330</v>
      </c>
      <c r="T36" s="81" t="s">
        <v>6896</v>
      </c>
    </row>
    <row r="37" spans="1:20" x14ac:dyDescent="0.35">
      <c r="A37" s="81" t="s">
        <v>43</v>
      </c>
      <c r="B37" s="81">
        <v>7</v>
      </c>
      <c r="C37" s="81" t="s">
        <v>1570</v>
      </c>
      <c r="D37" s="81" t="s">
        <v>5311</v>
      </c>
      <c r="E37" s="81" t="s">
        <v>1854</v>
      </c>
      <c r="F37" s="81">
        <v>551305008</v>
      </c>
      <c r="G37" s="81">
        <v>551305008</v>
      </c>
      <c r="H37" s="81">
        <v>551305008</v>
      </c>
      <c r="I37" s="81" t="s">
        <v>2829</v>
      </c>
      <c r="J37" s="81" t="s">
        <v>2832</v>
      </c>
      <c r="K37" s="81">
        <v>24167136</v>
      </c>
      <c r="L37" s="81">
        <v>0</v>
      </c>
      <c r="M37" s="81">
        <v>575472144</v>
      </c>
      <c r="N37" s="81">
        <v>575472144</v>
      </c>
      <c r="O37" s="81">
        <v>551305008</v>
      </c>
      <c r="P37" s="81">
        <v>575472144</v>
      </c>
      <c r="Q37" s="81">
        <v>551305008</v>
      </c>
      <c r="R37" s="81">
        <v>575472144</v>
      </c>
      <c r="S37" s="81">
        <v>551305008</v>
      </c>
      <c r="T37" s="81" t="s">
        <v>6896</v>
      </c>
    </row>
    <row r="38" spans="1:20" x14ac:dyDescent="0.35">
      <c r="A38" s="81" t="s">
        <v>44</v>
      </c>
      <c r="B38" s="81">
        <v>7</v>
      </c>
      <c r="C38" s="81" t="s">
        <v>1570</v>
      </c>
      <c r="D38" s="81" t="s">
        <v>5356</v>
      </c>
      <c r="E38" s="81" t="s">
        <v>1855</v>
      </c>
      <c r="F38" s="81">
        <v>254207027</v>
      </c>
      <c r="G38" s="81">
        <v>254207027</v>
      </c>
      <c r="H38" s="81">
        <v>254207027</v>
      </c>
      <c r="I38" s="81" t="s">
        <v>2829</v>
      </c>
      <c r="J38" s="81" t="s">
        <v>2832</v>
      </c>
      <c r="K38" s="81">
        <v>13675852</v>
      </c>
      <c r="L38" s="81">
        <v>0</v>
      </c>
      <c r="M38" s="81">
        <v>267882879</v>
      </c>
      <c r="N38" s="81">
        <v>267882879</v>
      </c>
      <c r="O38" s="81">
        <v>254207027</v>
      </c>
      <c r="P38" s="81">
        <v>267882879</v>
      </c>
      <c r="Q38" s="81">
        <v>254207027</v>
      </c>
      <c r="R38" s="81">
        <v>267882879</v>
      </c>
      <c r="S38" s="81">
        <v>254207027</v>
      </c>
      <c r="T38" s="81" t="s">
        <v>6896</v>
      </c>
    </row>
    <row r="39" spans="1:20" x14ac:dyDescent="0.35">
      <c r="A39" s="81" t="s">
        <v>45</v>
      </c>
      <c r="B39" s="81">
        <v>7</v>
      </c>
      <c r="C39" s="81" t="s">
        <v>1570</v>
      </c>
      <c r="D39" s="81" t="s">
        <v>6130</v>
      </c>
      <c r="E39" s="81" t="s">
        <v>1856</v>
      </c>
      <c r="F39" s="81">
        <v>192659498</v>
      </c>
      <c r="G39" s="81">
        <v>192659498</v>
      </c>
      <c r="H39" s="81">
        <v>192659498</v>
      </c>
      <c r="I39" s="81" t="s">
        <v>2829</v>
      </c>
      <c r="J39" s="81" t="s">
        <v>2832</v>
      </c>
      <c r="K39" s="81">
        <v>245000</v>
      </c>
      <c r="L39" s="81">
        <v>0</v>
      </c>
      <c r="M39" s="81">
        <v>192904498</v>
      </c>
      <c r="N39" s="81">
        <v>192904498</v>
      </c>
      <c r="O39" s="81">
        <v>192659498</v>
      </c>
      <c r="P39" s="81">
        <v>192904498</v>
      </c>
      <c r="Q39" s="81">
        <v>192659498</v>
      </c>
      <c r="R39" s="81">
        <v>192904498</v>
      </c>
      <c r="S39" s="81">
        <v>192659498</v>
      </c>
      <c r="T39" s="81" t="s">
        <v>6896</v>
      </c>
    </row>
    <row r="40" spans="1:20" x14ac:dyDescent="0.35">
      <c r="A40" s="81" t="s">
        <v>46</v>
      </c>
      <c r="B40" s="81">
        <v>8</v>
      </c>
      <c r="C40" s="81" t="s">
        <v>1571</v>
      </c>
      <c r="D40" s="81" t="s">
        <v>5312</v>
      </c>
      <c r="E40" s="81" t="s">
        <v>1857</v>
      </c>
      <c r="F40" s="81">
        <v>1655697714</v>
      </c>
      <c r="G40" s="81">
        <v>1961578145</v>
      </c>
      <c r="H40" s="81">
        <v>1961578145</v>
      </c>
      <c r="I40" s="81" t="s">
        <v>2830</v>
      </c>
      <c r="J40" s="81" t="s">
        <v>2836</v>
      </c>
      <c r="K40" s="81">
        <v>43905495</v>
      </c>
      <c r="L40" s="81">
        <v>0</v>
      </c>
      <c r="M40" s="81">
        <v>2005483640</v>
      </c>
      <c r="N40" s="81">
        <v>2005483640</v>
      </c>
      <c r="O40" s="81">
        <v>1961578145</v>
      </c>
      <c r="P40" s="81">
        <v>2005483640</v>
      </c>
      <c r="Q40" s="81">
        <v>1961578145</v>
      </c>
      <c r="R40" s="81">
        <v>2005483640</v>
      </c>
      <c r="S40" s="81">
        <v>1961578145</v>
      </c>
      <c r="T40" s="81" t="s">
        <v>6896</v>
      </c>
    </row>
    <row r="41" spans="1:20" x14ac:dyDescent="0.35">
      <c r="A41" s="81" t="s">
        <v>47</v>
      </c>
      <c r="B41" s="81">
        <v>8</v>
      </c>
      <c r="C41" s="81" t="s">
        <v>1571</v>
      </c>
      <c r="D41" s="81" t="s">
        <v>5313</v>
      </c>
      <c r="E41" s="81" t="s">
        <v>1858</v>
      </c>
      <c r="F41" s="81">
        <v>1787440307</v>
      </c>
      <c r="G41" s="81">
        <v>1967964384</v>
      </c>
      <c r="H41" s="81">
        <v>1787440307</v>
      </c>
      <c r="I41" s="81" t="s">
        <v>2829</v>
      </c>
      <c r="J41" s="81" t="s">
        <v>2834</v>
      </c>
      <c r="K41" s="81">
        <v>43154450</v>
      </c>
      <c r="L41" s="81">
        <v>38590830</v>
      </c>
      <c r="M41" s="81">
        <v>1830594757</v>
      </c>
      <c r="N41" s="81">
        <v>1792003927</v>
      </c>
      <c r="O41" s="81">
        <v>1748849477</v>
      </c>
      <c r="P41" s="81">
        <v>1850494737</v>
      </c>
      <c r="Q41" s="81">
        <v>1807340287</v>
      </c>
      <c r="R41" s="81">
        <v>1811903907</v>
      </c>
      <c r="S41" s="81">
        <v>1768749457</v>
      </c>
      <c r="T41" s="81" t="s">
        <v>6896</v>
      </c>
    </row>
    <row r="42" spans="1:20" x14ac:dyDescent="0.35">
      <c r="A42" s="81" t="s">
        <v>48</v>
      </c>
      <c r="B42" s="81">
        <v>8</v>
      </c>
      <c r="C42" s="81" t="s">
        <v>1571</v>
      </c>
      <c r="D42" s="81" t="s">
        <v>5314</v>
      </c>
      <c r="E42" s="81" t="s">
        <v>1859</v>
      </c>
      <c r="F42" s="81">
        <v>156848600</v>
      </c>
      <c r="G42" s="81">
        <v>172910882</v>
      </c>
      <c r="H42" s="81">
        <v>156848600</v>
      </c>
      <c r="I42" s="81" t="s">
        <v>2829</v>
      </c>
      <c r="J42" s="81" t="s">
        <v>2834</v>
      </c>
      <c r="K42" s="81">
        <v>5982336</v>
      </c>
      <c r="L42" s="81">
        <v>1981648</v>
      </c>
      <c r="M42" s="81">
        <v>162830936</v>
      </c>
      <c r="N42" s="81">
        <v>160849288</v>
      </c>
      <c r="O42" s="81">
        <v>154866952</v>
      </c>
      <c r="P42" s="81">
        <v>162830936</v>
      </c>
      <c r="Q42" s="81">
        <v>156848600</v>
      </c>
      <c r="R42" s="81">
        <v>160849288</v>
      </c>
      <c r="S42" s="81">
        <v>154866952</v>
      </c>
      <c r="T42" s="81" t="s">
        <v>6896</v>
      </c>
    </row>
    <row r="43" spans="1:20" x14ac:dyDescent="0.35">
      <c r="A43" s="81" t="s">
        <v>49</v>
      </c>
      <c r="B43" s="81">
        <v>8</v>
      </c>
      <c r="C43" s="81" t="s">
        <v>1571</v>
      </c>
      <c r="D43" s="81" t="s">
        <v>5542</v>
      </c>
      <c r="E43" s="81" t="s">
        <v>1860</v>
      </c>
      <c r="F43" s="81">
        <v>58499264</v>
      </c>
      <c r="G43" s="81">
        <v>58499264</v>
      </c>
      <c r="H43" s="81">
        <v>58499264</v>
      </c>
      <c r="I43" s="81" t="s">
        <v>2829</v>
      </c>
      <c r="J43" s="81" t="s">
        <v>2833</v>
      </c>
      <c r="K43" s="81">
        <v>1492396</v>
      </c>
      <c r="L43" s="81">
        <v>0</v>
      </c>
      <c r="M43" s="81">
        <v>59991660</v>
      </c>
      <c r="N43" s="81">
        <v>59991660</v>
      </c>
      <c r="O43" s="81">
        <v>58499264</v>
      </c>
      <c r="P43" s="81">
        <v>59991660</v>
      </c>
      <c r="Q43" s="81">
        <v>58499264</v>
      </c>
      <c r="R43" s="81">
        <v>59991660</v>
      </c>
      <c r="S43" s="81">
        <v>58499264</v>
      </c>
      <c r="T43" s="81" t="s">
        <v>6896</v>
      </c>
    </row>
    <row r="44" spans="1:20" x14ac:dyDescent="0.35">
      <c r="A44" s="81" t="s">
        <v>50</v>
      </c>
      <c r="B44" s="81">
        <v>8</v>
      </c>
      <c r="C44" s="81" t="s">
        <v>1571</v>
      </c>
      <c r="D44" s="81" t="s">
        <v>6742</v>
      </c>
      <c r="E44" s="81" t="s">
        <v>1861</v>
      </c>
      <c r="F44" s="81">
        <v>21014184</v>
      </c>
      <c r="G44" s="81">
        <v>21014184</v>
      </c>
      <c r="H44" s="81">
        <v>21014184</v>
      </c>
      <c r="I44" s="81" t="s">
        <v>2829</v>
      </c>
      <c r="J44" s="81" t="s">
        <v>2833</v>
      </c>
      <c r="K44" s="81">
        <v>320877</v>
      </c>
      <c r="L44" s="81">
        <v>0</v>
      </c>
      <c r="M44" s="81">
        <v>21335061</v>
      </c>
      <c r="N44" s="81">
        <v>21335061</v>
      </c>
      <c r="O44" s="81">
        <v>21014184</v>
      </c>
      <c r="P44" s="81">
        <v>21335061</v>
      </c>
      <c r="Q44" s="81">
        <v>21014184</v>
      </c>
      <c r="R44" s="81">
        <v>21335061</v>
      </c>
      <c r="S44" s="81">
        <v>21014184</v>
      </c>
      <c r="T44" s="81" t="s">
        <v>6896</v>
      </c>
    </row>
    <row r="45" spans="1:20" x14ac:dyDescent="0.35">
      <c r="A45" s="81" t="s">
        <v>51</v>
      </c>
      <c r="B45" s="81">
        <v>8</v>
      </c>
      <c r="C45" s="81" t="s">
        <v>1571</v>
      </c>
      <c r="D45" s="81" t="s">
        <v>6744</v>
      </c>
      <c r="E45" s="81" t="s">
        <v>1862</v>
      </c>
      <c r="F45" s="81">
        <v>246767</v>
      </c>
      <c r="G45" s="81">
        <v>246767</v>
      </c>
      <c r="H45" s="81">
        <v>246767</v>
      </c>
      <c r="I45" s="81" t="s">
        <v>2829</v>
      </c>
      <c r="J45" s="81" t="s">
        <v>2833</v>
      </c>
      <c r="K45" s="81">
        <v>30000</v>
      </c>
      <c r="L45" s="81">
        <v>0</v>
      </c>
      <c r="M45" s="81">
        <v>276767</v>
      </c>
      <c r="N45" s="81">
        <v>276767</v>
      </c>
      <c r="O45" s="81">
        <v>246767</v>
      </c>
      <c r="P45" s="81">
        <v>276767</v>
      </c>
      <c r="Q45" s="81">
        <v>246767</v>
      </c>
      <c r="R45" s="81">
        <v>276767</v>
      </c>
      <c r="S45" s="81">
        <v>246767</v>
      </c>
      <c r="T45" s="81" t="s">
        <v>6896</v>
      </c>
    </row>
    <row r="46" spans="1:20" x14ac:dyDescent="0.35">
      <c r="A46" s="81" t="s">
        <v>52</v>
      </c>
      <c r="B46" s="81">
        <v>9</v>
      </c>
      <c r="C46" s="81" t="s">
        <v>1572</v>
      </c>
      <c r="D46" s="81" t="s">
        <v>5316</v>
      </c>
      <c r="E46" s="81" t="s">
        <v>1863</v>
      </c>
      <c r="F46" s="81">
        <v>305036623</v>
      </c>
      <c r="G46" s="81">
        <v>335729390</v>
      </c>
      <c r="H46" s="81">
        <v>335729390</v>
      </c>
      <c r="I46" s="81" t="s">
        <v>2830</v>
      </c>
      <c r="J46" s="81" t="s">
        <v>2836</v>
      </c>
      <c r="K46" s="81">
        <v>9955345</v>
      </c>
      <c r="L46" s="81">
        <v>0</v>
      </c>
      <c r="M46" s="81">
        <v>345684735</v>
      </c>
      <c r="N46" s="81">
        <v>345684735</v>
      </c>
      <c r="O46" s="81">
        <v>335729390</v>
      </c>
      <c r="P46" s="81">
        <v>345684735</v>
      </c>
      <c r="Q46" s="81">
        <v>335729390</v>
      </c>
      <c r="R46" s="81">
        <v>345684735</v>
      </c>
      <c r="S46" s="81">
        <v>335729390</v>
      </c>
      <c r="T46" s="81" t="s">
        <v>6896</v>
      </c>
    </row>
    <row r="47" spans="1:20" x14ac:dyDescent="0.35">
      <c r="A47" s="81" t="s">
        <v>53</v>
      </c>
      <c r="B47" s="81">
        <v>9</v>
      </c>
      <c r="C47" s="81" t="s">
        <v>1572</v>
      </c>
      <c r="D47" s="81" t="s">
        <v>6186</v>
      </c>
      <c r="E47" s="81" t="s">
        <v>1864</v>
      </c>
      <c r="F47" s="81">
        <v>62608633</v>
      </c>
      <c r="G47" s="81">
        <v>62608633</v>
      </c>
      <c r="H47" s="81">
        <v>62608633</v>
      </c>
      <c r="I47" s="81" t="s">
        <v>2829</v>
      </c>
      <c r="J47" s="81" t="s">
        <v>2832</v>
      </c>
      <c r="K47" s="81">
        <v>498451</v>
      </c>
      <c r="L47" s="81">
        <v>0</v>
      </c>
      <c r="M47" s="81">
        <v>63107084</v>
      </c>
      <c r="N47" s="81">
        <v>63107084</v>
      </c>
      <c r="O47" s="81">
        <v>62608633</v>
      </c>
      <c r="P47" s="81">
        <v>142701504</v>
      </c>
      <c r="Q47" s="81">
        <v>142203053</v>
      </c>
      <c r="R47" s="81">
        <v>142701504</v>
      </c>
      <c r="S47" s="81">
        <v>142203053</v>
      </c>
      <c r="T47" s="81" t="s">
        <v>6896</v>
      </c>
    </row>
    <row r="48" spans="1:20" x14ac:dyDescent="0.35">
      <c r="A48" s="81" t="s">
        <v>54</v>
      </c>
      <c r="B48" s="81">
        <v>9</v>
      </c>
      <c r="C48" s="81" t="s">
        <v>1572</v>
      </c>
      <c r="D48" s="81" t="s">
        <v>6472</v>
      </c>
      <c r="E48" s="81" t="s">
        <v>1865</v>
      </c>
      <c r="F48" s="81">
        <v>8585704</v>
      </c>
      <c r="G48" s="81">
        <v>8585704</v>
      </c>
      <c r="H48" s="81">
        <v>8585704</v>
      </c>
      <c r="I48" s="81" t="s">
        <v>2829</v>
      </c>
      <c r="J48" s="81" t="s">
        <v>2832</v>
      </c>
      <c r="K48" s="81">
        <v>230514</v>
      </c>
      <c r="L48" s="81">
        <v>0</v>
      </c>
      <c r="M48" s="81">
        <v>8816218</v>
      </c>
      <c r="N48" s="81">
        <v>8816218</v>
      </c>
      <c r="O48" s="81">
        <v>8585704</v>
      </c>
      <c r="P48" s="81">
        <v>8816218</v>
      </c>
      <c r="Q48" s="81">
        <v>8585704</v>
      </c>
      <c r="R48" s="81">
        <v>8816218</v>
      </c>
      <c r="S48" s="81">
        <v>8585704</v>
      </c>
      <c r="T48" s="81" t="s">
        <v>6896</v>
      </c>
    </row>
    <row r="49" spans="1:20" x14ac:dyDescent="0.35">
      <c r="A49" s="81" t="s">
        <v>55</v>
      </c>
      <c r="B49" s="81">
        <v>10</v>
      </c>
      <c r="C49" s="81" t="s">
        <v>1573</v>
      </c>
      <c r="D49" s="81" t="s">
        <v>5318</v>
      </c>
      <c r="E49" s="81" t="s">
        <v>1866</v>
      </c>
      <c r="F49" s="81">
        <v>343105850</v>
      </c>
      <c r="G49" s="81">
        <v>412778839</v>
      </c>
      <c r="H49" s="81">
        <v>412778839</v>
      </c>
      <c r="I49" s="81" t="s">
        <v>2830</v>
      </c>
      <c r="J49" s="81" t="s">
        <v>2836</v>
      </c>
      <c r="K49" s="81">
        <v>7436265</v>
      </c>
      <c r="L49" s="81">
        <v>0</v>
      </c>
      <c r="M49" s="81">
        <v>420215104</v>
      </c>
      <c r="N49" s="81">
        <v>420215104</v>
      </c>
      <c r="O49" s="81">
        <v>412778839</v>
      </c>
      <c r="P49" s="81">
        <v>420215104</v>
      </c>
      <c r="Q49" s="81">
        <v>412778839</v>
      </c>
      <c r="R49" s="81">
        <v>420215104</v>
      </c>
      <c r="S49" s="81">
        <v>412778839</v>
      </c>
      <c r="T49" s="81" t="s">
        <v>6896</v>
      </c>
    </row>
    <row r="50" spans="1:20" x14ac:dyDescent="0.35">
      <c r="A50" s="81" t="s">
        <v>56</v>
      </c>
      <c r="B50" s="81">
        <v>10</v>
      </c>
      <c r="C50" s="81" t="s">
        <v>1573</v>
      </c>
      <c r="D50" s="81" t="s">
        <v>5320</v>
      </c>
      <c r="E50" s="81" t="s">
        <v>1867</v>
      </c>
      <c r="F50" s="81">
        <v>2252339437</v>
      </c>
      <c r="G50" s="81">
        <v>2599087104</v>
      </c>
      <c r="H50" s="81">
        <v>2599087104</v>
      </c>
      <c r="I50" s="81" t="s">
        <v>2830</v>
      </c>
      <c r="J50" s="81" t="s">
        <v>2836</v>
      </c>
      <c r="K50" s="81">
        <v>71540408</v>
      </c>
      <c r="L50" s="81">
        <v>0</v>
      </c>
      <c r="M50" s="81">
        <v>2670627512</v>
      </c>
      <c r="N50" s="81">
        <v>2670627512</v>
      </c>
      <c r="O50" s="81">
        <v>2599087104</v>
      </c>
      <c r="P50" s="81">
        <v>2670627512</v>
      </c>
      <c r="Q50" s="81">
        <v>2599087104</v>
      </c>
      <c r="R50" s="81">
        <v>2670627512</v>
      </c>
      <c r="S50" s="81">
        <v>2599087104</v>
      </c>
      <c r="T50" s="81" t="s">
        <v>6896</v>
      </c>
    </row>
    <row r="51" spans="1:20" x14ac:dyDescent="0.35">
      <c r="A51" s="81" t="s">
        <v>57</v>
      </c>
      <c r="B51" s="81">
        <v>10</v>
      </c>
      <c r="C51" s="81" t="s">
        <v>1573</v>
      </c>
      <c r="D51" s="81" t="s">
        <v>5361</v>
      </c>
      <c r="E51" s="81" t="s">
        <v>1868</v>
      </c>
      <c r="F51" s="81">
        <v>45884904</v>
      </c>
      <c r="G51" s="81">
        <v>45884904</v>
      </c>
      <c r="H51" s="81">
        <v>45884904</v>
      </c>
      <c r="I51" s="81" t="s">
        <v>2829</v>
      </c>
      <c r="J51" s="81" t="s">
        <v>2833</v>
      </c>
      <c r="K51" s="81">
        <v>1785650</v>
      </c>
      <c r="L51" s="81">
        <v>0</v>
      </c>
      <c r="M51" s="81">
        <v>47670554</v>
      </c>
      <c r="N51" s="81">
        <v>47670554</v>
      </c>
      <c r="O51" s="81">
        <v>45884904</v>
      </c>
      <c r="P51" s="81">
        <v>47670554</v>
      </c>
      <c r="Q51" s="81">
        <v>45884904</v>
      </c>
      <c r="R51" s="81">
        <v>47670554</v>
      </c>
      <c r="S51" s="81">
        <v>45884904</v>
      </c>
      <c r="T51" s="81" t="s">
        <v>6896</v>
      </c>
    </row>
    <row r="52" spans="1:20" x14ac:dyDescent="0.35">
      <c r="A52" s="81" t="s">
        <v>58</v>
      </c>
      <c r="B52" s="81">
        <v>10</v>
      </c>
      <c r="C52" s="81" t="s">
        <v>1573</v>
      </c>
      <c r="D52" s="81" t="s">
        <v>6715</v>
      </c>
      <c r="E52" s="81" t="s">
        <v>1869</v>
      </c>
      <c r="F52" s="81">
        <v>174684839</v>
      </c>
      <c r="G52" s="81">
        <v>311588136</v>
      </c>
      <c r="H52" s="81">
        <v>311588136</v>
      </c>
      <c r="I52" s="81" t="s">
        <v>2830</v>
      </c>
      <c r="J52" s="81" t="s">
        <v>2836</v>
      </c>
      <c r="K52" s="81">
        <v>2918494</v>
      </c>
      <c r="L52" s="81">
        <v>0</v>
      </c>
      <c r="M52" s="81">
        <v>314506630</v>
      </c>
      <c r="N52" s="81">
        <v>314506630</v>
      </c>
      <c r="O52" s="81">
        <v>311588136</v>
      </c>
      <c r="P52" s="81">
        <v>314506630</v>
      </c>
      <c r="Q52" s="81">
        <v>311588136</v>
      </c>
      <c r="R52" s="81">
        <v>314506630</v>
      </c>
      <c r="S52" s="81">
        <v>311588136</v>
      </c>
      <c r="T52" s="81" t="s">
        <v>6896</v>
      </c>
    </row>
    <row r="53" spans="1:20" x14ac:dyDescent="0.35">
      <c r="A53" s="81" t="s">
        <v>59</v>
      </c>
      <c r="B53" s="81">
        <v>11</v>
      </c>
      <c r="C53" s="81" t="s">
        <v>1574</v>
      </c>
      <c r="D53" s="81" t="s">
        <v>5321</v>
      </c>
      <c r="E53" s="81" t="s">
        <v>1870</v>
      </c>
      <c r="F53" s="81">
        <v>7695996478</v>
      </c>
      <c r="G53" s="81">
        <v>7831966157</v>
      </c>
      <c r="H53" s="81">
        <v>7695996478</v>
      </c>
      <c r="I53" s="81" t="s">
        <v>2829</v>
      </c>
      <c r="J53" s="81" t="s">
        <v>2833</v>
      </c>
      <c r="K53" s="81">
        <v>128111421</v>
      </c>
      <c r="L53" s="81">
        <v>0</v>
      </c>
      <c r="M53" s="81">
        <v>7824107899</v>
      </c>
      <c r="N53" s="81">
        <v>7824107899</v>
      </c>
      <c r="O53" s="81">
        <v>7695996478</v>
      </c>
      <c r="P53" s="81">
        <v>7824107899</v>
      </c>
      <c r="Q53" s="81">
        <v>7695996478</v>
      </c>
      <c r="R53" s="81">
        <v>7824107899</v>
      </c>
      <c r="S53" s="81">
        <v>7695996478</v>
      </c>
      <c r="T53" s="81" t="s">
        <v>6896</v>
      </c>
    </row>
    <row r="54" spans="1:20" x14ac:dyDescent="0.35">
      <c r="A54" s="81" t="s">
        <v>60</v>
      </c>
      <c r="B54" s="81">
        <v>11</v>
      </c>
      <c r="C54" s="81" t="s">
        <v>1574</v>
      </c>
      <c r="D54" s="81" t="s">
        <v>5322</v>
      </c>
      <c r="E54" s="81" t="s">
        <v>1871</v>
      </c>
      <c r="F54" s="81">
        <v>1987193592</v>
      </c>
      <c r="G54" s="81">
        <v>2041032295</v>
      </c>
      <c r="H54" s="81">
        <v>1987193592</v>
      </c>
      <c r="I54" s="81" t="s">
        <v>2829</v>
      </c>
      <c r="J54" s="81" t="s">
        <v>2833</v>
      </c>
      <c r="K54" s="81">
        <v>44289090</v>
      </c>
      <c r="L54" s="81">
        <v>0</v>
      </c>
      <c r="M54" s="81">
        <v>2031482682</v>
      </c>
      <c r="N54" s="81">
        <v>2031482682</v>
      </c>
      <c r="O54" s="81">
        <v>1987193592</v>
      </c>
      <c r="P54" s="81">
        <v>2031482682</v>
      </c>
      <c r="Q54" s="81">
        <v>1987193592</v>
      </c>
      <c r="R54" s="81">
        <v>2031482682</v>
      </c>
      <c r="S54" s="81">
        <v>1987193592</v>
      </c>
      <c r="T54" s="81" t="s">
        <v>6896</v>
      </c>
    </row>
    <row r="55" spans="1:20" x14ac:dyDescent="0.35">
      <c r="A55" s="81" t="s">
        <v>61</v>
      </c>
      <c r="B55" s="81">
        <v>11</v>
      </c>
      <c r="C55" s="81" t="s">
        <v>1574</v>
      </c>
      <c r="D55" s="81" t="s">
        <v>5325</v>
      </c>
      <c r="E55" s="81" t="s">
        <v>1872</v>
      </c>
      <c r="F55" s="81">
        <v>1495049893</v>
      </c>
      <c r="G55" s="81">
        <v>1527766508</v>
      </c>
      <c r="H55" s="81">
        <v>1495049893</v>
      </c>
      <c r="I55" s="81" t="s">
        <v>2829</v>
      </c>
      <c r="J55" s="81" t="s">
        <v>2833</v>
      </c>
      <c r="K55" s="81">
        <v>31516506</v>
      </c>
      <c r="L55" s="81">
        <v>0</v>
      </c>
      <c r="M55" s="81">
        <v>1526566399</v>
      </c>
      <c r="N55" s="81">
        <v>1526566399</v>
      </c>
      <c r="O55" s="81">
        <v>1495049893</v>
      </c>
      <c r="P55" s="81">
        <v>1563278899</v>
      </c>
      <c r="Q55" s="81">
        <v>1531762393</v>
      </c>
      <c r="R55" s="81">
        <v>1563278899</v>
      </c>
      <c r="S55" s="81">
        <v>1531762393</v>
      </c>
      <c r="T55" s="81" t="s">
        <v>6896</v>
      </c>
    </row>
    <row r="56" spans="1:20" x14ac:dyDescent="0.35">
      <c r="A56" s="81" t="s">
        <v>62</v>
      </c>
      <c r="B56" s="81">
        <v>11</v>
      </c>
      <c r="C56" s="81" t="s">
        <v>1574</v>
      </c>
      <c r="D56" s="81" t="s">
        <v>5327</v>
      </c>
      <c r="E56" s="81" t="s">
        <v>1873</v>
      </c>
      <c r="F56" s="81">
        <v>185545539</v>
      </c>
      <c r="G56" s="81">
        <v>189526822</v>
      </c>
      <c r="H56" s="81">
        <v>185545539</v>
      </c>
      <c r="I56" s="81" t="s">
        <v>2829</v>
      </c>
      <c r="J56" s="81" t="s">
        <v>2833</v>
      </c>
      <c r="K56" s="81">
        <v>4479001</v>
      </c>
      <c r="L56" s="81">
        <v>0</v>
      </c>
      <c r="M56" s="81">
        <v>190024540</v>
      </c>
      <c r="N56" s="81">
        <v>190024540</v>
      </c>
      <c r="O56" s="81">
        <v>185545539</v>
      </c>
      <c r="P56" s="81">
        <v>190024540</v>
      </c>
      <c r="Q56" s="81">
        <v>185545539</v>
      </c>
      <c r="R56" s="81">
        <v>190024540</v>
      </c>
      <c r="S56" s="81">
        <v>185545539</v>
      </c>
      <c r="T56" s="81" t="s">
        <v>6896</v>
      </c>
    </row>
    <row r="57" spans="1:20" x14ac:dyDescent="0.35">
      <c r="A57" s="81" t="s">
        <v>63</v>
      </c>
      <c r="B57" s="81">
        <v>11</v>
      </c>
      <c r="C57" s="81" t="s">
        <v>1574</v>
      </c>
      <c r="D57" s="81" t="s">
        <v>6210</v>
      </c>
      <c r="E57" s="81" t="s">
        <v>1874</v>
      </c>
      <c r="F57" s="81">
        <v>4852877</v>
      </c>
      <c r="G57" s="81">
        <v>4852877</v>
      </c>
      <c r="H57" s="81">
        <v>4852877</v>
      </c>
      <c r="I57" s="81" t="s">
        <v>2829</v>
      </c>
      <c r="J57" s="81" t="s">
        <v>2833</v>
      </c>
      <c r="K57" s="81">
        <v>65000</v>
      </c>
      <c r="L57" s="81">
        <v>0</v>
      </c>
      <c r="M57" s="81">
        <v>4917877</v>
      </c>
      <c r="N57" s="81">
        <v>4917877</v>
      </c>
      <c r="O57" s="81">
        <v>4852877</v>
      </c>
      <c r="P57" s="81">
        <v>4917877</v>
      </c>
      <c r="Q57" s="81">
        <v>4852877</v>
      </c>
      <c r="R57" s="81">
        <v>4917877</v>
      </c>
      <c r="S57" s="81">
        <v>4852877</v>
      </c>
      <c r="T57" s="81" t="s">
        <v>6896</v>
      </c>
    </row>
    <row r="58" spans="1:20" x14ac:dyDescent="0.35">
      <c r="A58" s="81" t="s">
        <v>64</v>
      </c>
      <c r="B58" s="81">
        <v>12</v>
      </c>
      <c r="C58" s="81" t="s">
        <v>1575</v>
      </c>
      <c r="D58" s="81" t="s">
        <v>5328</v>
      </c>
      <c r="E58" s="81" t="s">
        <v>1875</v>
      </c>
      <c r="F58" s="81">
        <v>360249442</v>
      </c>
      <c r="G58" s="81">
        <v>392407264</v>
      </c>
      <c r="H58" s="81">
        <v>392407264</v>
      </c>
      <c r="I58" s="81" t="s">
        <v>2830</v>
      </c>
      <c r="J58" s="81" t="s">
        <v>2836</v>
      </c>
      <c r="K58" s="81">
        <v>9113044</v>
      </c>
      <c r="L58" s="81">
        <v>0</v>
      </c>
      <c r="M58" s="81">
        <v>401520308</v>
      </c>
      <c r="N58" s="81">
        <v>401520308</v>
      </c>
      <c r="O58" s="81">
        <v>392407264</v>
      </c>
      <c r="P58" s="81">
        <v>580843178</v>
      </c>
      <c r="Q58" s="81">
        <v>571730134</v>
      </c>
      <c r="R58" s="81">
        <v>580843178</v>
      </c>
      <c r="S58" s="81">
        <v>571730134</v>
      </c>
      <c r="T58" s="81" t="s">
        <v>6896</v>
      </c>
    </row>
    <row r="59" spans="1:20" x14ac:dyDescent="0.35">
      <c r="A59" s="81" t="s">
        <v>65</v>
      </c>
      <c r="B59" s="81">
        <v>12</v>
      </c>
      <c r="C59" s="81" t="s">
        <v>1575</v>
      </c>
      <c r="D59" s="81" t="s">
        <v>6831</v>
      </c>
      <c r="E59" s="81" t="s">
        <v>1845</v>
      </c>
      <c r="F59" s="81">
        <v>4103250</v>
      </c>
      <c r="G59" s="81">
        <v>4103250</v>
      </c>
      <c r="H59" s="81">
        <v>4103250</v>
      </c>
      <c r="I59" s="81" t="s">
        <v>2829</v>
      </c>
      <c r="J59" s="81" t="s">
        <v>2833</v>
      </c>
      <c r="K59" s="81">
        <v>33190</v>
      </c>
      <c r="L59" s="81">
        <v>0</v>
      </c>
      <c r="M59" s="81">
        <v>4136440</v>
      </c>
      <c r="N59" s="81">
        <v>4136440</v>
      </c>
      <c r="O59" s="81">
        <v>4103250</v>
      </c>
      <c r="P59" s="81">
        <v>4136440</v>
      </c>
      <c r="Q59" s="81">
        <v>4103250</v>
      </c>
      <c r="R59" s="81">
        <v>4136440</v>
      </c>
      <c r="S59" s="81">
        <v>4103250</v>
      </c>
      <c r="T59" s="81" t="s">
        <v>6896</v>
      </c>
    </row>
    <row r="60" spans="1:20" x14ac:dyDescent="0.35">
      <c r="A60" s="81" t="s">
        <v>66</v>
      </c>
      <c r="B60" s="81">
        <v>13</v>
      </c>
      <c r="C60" s="81" t="s">
        <v>1576</v>
      </c>
      <c r="D60" s="81" t="s">
        <v>5330</v>
      </c>
      <c r="E60" s="81" t="s">
        <v>1876</v>
      </c>
      <c r="F60" s="81">
        <v>1016621873</v>
      </c>
      <c r="G60" s="81">
        <v>1016588373</v>
      </c>
      <c r="H60" s="81">
        <v>1016621873</v>
      </c>
      <c r="I60" s="81" t="s">
        <v>2829</v>
      </c>
      <c r="J60" s="81" t="s">
        <v>2832</v>
      </c>
      <c r="K60" s="81">
        <v>42560540</v>
      </c>
      <c r="L60" s="81">
        <v>0</v>
      </c>
      <c r="M60" s="81">
        <v>1059182413</v>
      </c>
      <c r="N60" s="81">
        <v>1059182413</v>
      </c>
      <c r="O60" s="81">
        <v>1016621873</v>
      </c>
      <c r="P60" s="81">
        <v>1084791863</v>
      </c>
      <c r="Q60" s="81">
        <v>1042231323</v>
      </c>
      <c r="R60" s="81">
        <v>1084791863</v>
      </c>
      <c r="S60" s="81">
        <v>1042231323</v>
      </c>
      <c r="T60" s="81" t="s">
        <v>6896</v>
      </c>
    </row>
    <row r="61" spans="1:20" x14ac:dyDescent="0.35">
      <c r="A61" s="81" t="s">
        <v>67</v>
      </c>
      <c r="B61" s="81">
        <v>13</v>
      </c>
      <c r="C61" s="81" t="s">
        <v>1576</v>
      </c>
      <c r="D61" s="81" t="s">
        <v>5331</v>
      </c>
      <c r="E61" s="81" t="s">
        <v>1877</v>
      </c>
      <c r="F61" s="81">
        <v>459515303</v>
      </c>
      <c r="G61" s="81">
        <v>459515303</v>
      </c>
      <c r="H61" s="81">
        <v>459515303</v>
      </c>
      <c r="I61" s="81" t="s">
        <v>2829</v>
      </c>
      <c r="J61" s="81" t="s">
        <v>2832</v>
      </c>
      <c r="K61" s="81">
        <v>1763970</v>
      </c>
      <c r="L61" s="81">
        <v>0</v>
      </c>
      <c r="M61" s="81">
        <v>461279273</v>
      </c>
      <c r="N61" s="81">
        <v>461279273</v>
      </c>
      <c r="O61" s="81">
        <v>459515303</v>
      </c>
      <c r="P61" s="81">
        <v>461279273</v>
      </c>
      <c r="Q61" s="81">
        <v>459515303</v>
      </c>
      <c r="R61" s="81">
        <v>461279273</v>
      </c>
      <c r="S61" s="81">
        <v>459515303</v>
      </c>
      <c r="T61" s="81" t="s">
        <v>6896</v>
      </c>
    </row>
    <row r="62" spans="1:20" x14ac:dyDescent="0.35">
      <c r="A62" s="81" t="s">
        <v>68</v>
      </c>
      <c r="B62" s="81">
        <v>13</v>
      </c>
      <c r="C62" s="81" t="s">
        <v>1576</v>
      </c>
      <c r="D62" s="81" t="s">
        <v>5333</v>
      </c>
      <c r="E62" s="81" t="s">
        <v>1878</v>
      </c>
      <c r="F62" s="81">
        <v>415656057</v>
      </c>
      <c r="G62" s="81">
        <v>415656057</v>
      </c>
      <c r="H62" s="81">
        <v>415656057</v>
      </c>
      <c r="I62" s="81" t="s">
        <v>2829</v>
      </c>
      <c r="J62" s="81" t="s">
        <v>2832</v>
      </c>
      <c r="K62" s="81">
        <v>3145310</v>
      </c>
      <c r="L62" s="81">
        <v>0</v>
      </c>
      <c r="M62" s="81">
        <v>418801367</v>
      </c>
      <c r="N62" s="81">
        <v>418801367</v>
      </c>
      <c r="O62" s="81">
        <v>415656057</v>
      </c>
      <c r="P62" s="81">
        <v>418801367</v>
      </c>
      <c r="Q62" s="81">
        <v>415656057</v>
      </c>
      <c r="R62" s="81">
        <v>418801367</v>
      </c>
      <c r="S62" s="81">
        <v>415656057</v>
      </c>
      <c r="T62" s="81" t="s">
        <v>6896</v>
      </c>
    </row>
    <row r="63" spans="1:20" x14ac:dyDescent="0.35">
      <c r="A63" s="81" t="s">
        <v>69</v>
      </c>
      <c r="B63" s="81">
        <v>13</v>
      </c>
      <c r="C63" s="81" t="s">
        <v>1576</v>
      </c>
      <c r="D63" s="81" t="s">
        <v>5335</v>
      </c>
      <c r="E63" s="81" t="s">
        <v>1879</v>
      </c>
      <c r="F63" s="81">
        <v>256495136</v>
      </c>
      <c r="G63" s="81">
        <v>256486796</v>
      </c>
      <c r="H63" s="81">
        <v>256495136</v>
      </c>
      <c r="I63" s="81" t="s">
        <v>2829</v>
      </c>
      <c r="J63" s="81" t="s">
        <v>2832</v>
      </c>
      <c r="K63" s="81">
        <v>6086562</v>
      </c>
      <c r="L63" s="81">
        <v>0</v>
      </c>
      <c r="M63" s="81">
        <v>262581698</v>
      </c>
      <c r="N63" s="81">
        <v>262581698</v>
      </c>
      <c r="O63" s="81">
        <v>256495136</v>
      </c>
      <c r="P63" s="81">
        <v>394138028</v>
      </c>
      <c r="Q63" s="81">
        <v>388051466</v>
      </c>
      <c r="R63" s="81">
        <v>394138028</v>
      </c>
      <c r="S63" s="81">
        <v>388051466</v>
      </c>
      <c r="T63" s="81" t="s">
        <v>6896</v>
      </c>
    </row>
    <row r="64" spans="1:20" x14ac:dyDescent="0.35">
      <c r="A64" s="81" t="s">
        <v>70</v>
      </c>
      <c r="B64" s="81">
        <v>13</v>
      </c>
      <c r="C64" s="81" t="s">
        <v>1576</v>
      </c>
      <c r="D64" s="81" t="s">
        <v>6246</v>
      </c>
      <c r="E64" s="81" t="s">
        <v>1880</v>
      </c>
      <c r="F64" s="81">
        <v>20536199</v>
      </c>
      <c r="G64" s="81">
        <v>20536199</v>
      </c>
      <c r="H64" s="81">
        <v>20536199</v>
      </c>
      <c r="I64" s="81" t="s">
        <v>2829</v>
      </c>
      <c r="J64" s="81" t="s">
        <v>2832</v>
      </c>
      <c r="K64" s="81">
        <v>51810</v>
      </c>
      <c r="L64" s="81">
        <v>72995</v>
      </c>
      <c r="M64" s="81">
        <v>20588009</v>
      </c>
      <c r="N64" s="81">
        <v>20515014</v>
      </c>
      <c r="O64" s="81">
        <v>20463204</v>
      </c>
      <c r="P64" s="81">
        <v>20588009</v>
      </c>
      <c r="Q64" s="81">
        <v>20536199</v>
      </c>
      <c r="R64" s="81">
        <v>20515014</v>
      </c>
      <c r="S64" s="81">
        <v>20463204</v>
      </c>
      <c r="T64" s="81" t="s">
        <v>6896</v>
      </c>
    </row>
    <row r="65" spans="1:20" x14ac:dyDescent="0.35">
      <c r="A65" s="81" t="s">
        <v>71</v>
      </c>
      <c r="B65" s="81">
        <v>13</v>
      </c>
      <c r="C65" s="81" t="s">
        <v>1576</v>
      </c>
      <c r="D65" s="81" t="s">
        <v>6511</v>
      </c>
      <c r="E65" s="81" t="s">
        <v>1881</v>
      </c>
      <c r="F65" s="81">
        <v>13249169</v>
      </c>
      <c r="G65" s="81">
        <v>13249169</v>
      </c>
      <c r="H65" s="81">
        <v>13249169</v>
      </c>
      <c r="I65" s="81" t="s">
        <v>2829</v>
      </c>
      <c r="J65" s="81" t="s">
        <v>2832</v>
      </c>
      <c r="K65" s="81">
        <v>355350</v>
      </c>
      <c r="L65" s="81">
        <v>0</v>
      </c>
      <c r="M65" s="81">
        <v>13604519</v>
      </c>
      <c r="N65" s="81">
        <v>13604519</v>
      </c>
      <c r="O65" s="81">
        <v>13249169</v>
      </c>
      <c r="P65" s="81">
        <v>13604519</v>
      </c>
      <c r="Q65" s="81">
        <v>13249169</v>
      </c>
      <c r="R65" s="81">
        <v>13604519</v>
      </c>
      <c r="S65" s="81">
        <v>13249169</v>
      </c>
      <c r="T65" s="81" t="s">
        <v>6896</v>
      </c>
    </row>
    <row r="66" spans="1:20" x14ac:dyDescent="0.35">
      <c r="A66" s="81" t="s">
        <v>72</v>
      </c>
      <c r="B66" s="81">
        <v>13</v>
      </c>
      <c r="C66" s="81" t="s">
        <v>1576</v>
      </c>
      <c r="D66" s="81" t="s">
        <v>6556</v>
      </c>
      <c r="E66" s="81" t="s">
        <v>1882</v>
      </c>
      <c r="F66" s="81">
        <v>7778905</v>
      </c>
      <c r="G66" s="81">
        <v>7778905</v>
      </c>
      <c r="H66" s="81">
        <v>7778905</v>
      </c>
      <c r="I66" s="81" t="s">
        <v>2829</v>
      </c>
      <c r="J66" s="81" t="s">
        <v>2832</v>
      </c>
      <c r="K66" s="81">
        <v>195000</v>
      </c>
      <c r="L66" s="81">
        <v>0</v>
      </c>
      <c r="M66" s="81">
        <v>7973905</v>
      </c>
      <c r="N66" s="81">
        <v>7973905</v>
      </c>
      <c r="O66" s="81">
        <v>7778905</v>
      </c>
      <c r="P66" s="81">
        <v>14633615</v>
      </c>
      <c r="Q66" s="81">
        <v>14438615</v>
      </c>
      <c r="R66" s="81">
        <v>14633615</v>
      </c>
      <c r="S66" s="81">
        <v>14438615</v>
      </c>
      <c r="T66" s="81" t="s">
        <v>6896</v>
      </c>
    </row>
    <row r="67" spans="1:20" x14ac:dyDescent="0.35">
      <c r="A67" s="81" t="s">
        <v>73</v>
      </c>
      <c r="B67" s="81">
        <v>14</v>
      </c>
      <c r="C67" s="81" t="s">
        <v>1577</v>
      </c>
      <c r="D67" s="81" t="s">
        <v>5337</v>
      </c>
      <c r="E67" s="81" t="s">
        <v>1883</v>
      </c>
      <c r="F67" s="81">
        <v>778292764</v>
      </c>
      <c r="G67" s="81">
        <v>778292764</v>
      </c>
      <c r="H67" s="81">
        <v>778292764</v>
      </c>
      <c r="I67" s="81" t="s">
        <v>2829</v>
      </c>
      <c r="J67" s="81" t="s">
        <v>2832</v>
      </c>
      <c r="K67" s="81">
        <v>31240509</v>
      </c>
      <c r="L67" s="81">
        <v>0</v>
      </c>
      <c r="M67" s="81">
        <v>809533273</v>
      </c>
      <c r="N67" s="81">
        <v>809533273</v>
      </c>
      <c r="O67" s="81">
        <v>778292764</v>
      </c>
      <c r="P67" s="81">
        <v>809533273</v>
      </c>
      <c r="Q67" s="81">
        <v>778292764</v>
      </c>
      <c r="R67" s="81">
        <v>809533273</v>
      </c>
      <c r="S67" s="81">
        <v>778292764</v>
      </c>
      <c r="T67" s="81" t="s">
        <v>6896</v>
      </c>
    </row>
    <row r="68" spans="1:20" x14ac:dyDescent="0.35">
      <c r="A68" s="81" t="s">
        <v>74</v>
      </c>
      <c r="B68" s="81">
        <v>14</v>
      </c>
      <c r="C68" s="81" t="s">
        <v>1577</v>
      </c>
      <c r="D68" s="81" t="s">
        <v>5338</v>
      </c>
      <c r="E68" s="81" t="s">
        <v>1884</v>
      </c>
      <c r="F68" s="81">
        <v>66884489</v>
      </c>
      <c r="G68" s="81">
        <v>66884489</v>
      </c>
      <c r="H68" s="81">
        <v>66884489</v>
      </c>
      <c r="I68" s="81" t="s">
        <v>2829</v>
      </c>
      <c r="J68" s="81" t="s">
        <v>2832</v>
      </c>
      <c r="K68" s="81">
        <v>2304216</v>
      </c>
      <c r="L68" s="81">
        <v>0</v>
      </c>
      <c r="M68" s="81">
        <v>69188705</v>
      </c>
      <c r="N68" s="81">
        <v>69188705</v>
      </c>
      <c r="O68" s="81">
        <v>66884489</v>
      </c>
      <c r="P68" s="81">
        <v>69188705</v>
      </c>
      <c r="Q68" s="81">
        <v>66884489</v>
      </c>
      <c r="R68" s="81">
        <v>69188705</v>
      </c>
      <c r="S68" s="81">
        <v>66884489</v>
      </c>
      <c r="T68" s="81" t="s">
        <v>6896</v>
      </c>
    </row>
    <row r="69" spans="1:20" x14ac:dyDescent="0.35">
      <c r="A69" s="81" t="s">
        <v>75</v>
      </c>
      <c r="B69" s="81">
        <v>14</v>
      </c>
      <c r="C69" s="81" t="s">
        <v>1577</v>
      </c>
      <c r="D69" s="81" t="s">
        <v>5341</v>
      </c>
      <c r="E69" s="81" t="s">
        <v>1885</v>
      </c>
      <c r="F69" s="81">
        <v>5540326942</v>
      </c>
      <c r="G69" s="81">
        <v>5540326942</v>
      </c>
      <c r="H69" s="81">
        <v>5540326942</v>
      </c>
      <c r="I69" s="81" t="s">
        <v>2829</v>
      </c>
      <c r="J69" s="81" t="s">
        <v>2832</v>
      </c>
      <c r="K69" s="81">
        <v>200581361</v>
      </c>
      <c r="L69" s="81">
        <v>0</v>
      </c>
      <c r="M69" s="81">
        <v>5740908303</v>
      </c>
      <c r="N69" s="81">
        <v>5740908303</v>
      </c>
      <c r="O69" s="81">
        <v>5540326942</v>
      </c>
      <c r="P69" s="81">
        <v>5740908303</v>
      </c>
      <c r="Q69" s="81">
        <v>5540326942</v>
      </c>
      <c r="R69" s="81">
        <v>5740908303</v>
      </c>
      <c r="S69" s="81">
        <v>5540326942</v>
      </c>
      <c r="T69" s="81" t="s">
        <v>6896</v>
      </c>
    </row>
    <row r="70" spans="1:20" x14ac:dyDescent="0.35">
      <c r="A70" s="81" t="s">
        <v>76</v>
      </c>
      <c r="B70" s="81">
        <v>14</v>
      </c>
      <c r="C70" s="81" t="s">
        <v>1577</v>
      </c>
      <c r="D70" s="81" t="s">
        <v>5342</v>
      </c>
      <c r="E70" s="81" t="s">
        <v>1886</v>
      </c>
      <c r="F70" s="81">
        <v>180600325</v>
      </c>
      <c r="G70" s="81">
        <v>180600325</v>
      </c>
      <c r="H70" s="81">
        <v>180600325</v>
      </c>
      <c r="I70" s="81" t="s">
        <v>2829</v>
      </c>
      <c r="J70" s="81" t="s">
        <v>2832</v>
      </c>
      <c r="K70" s="81">
        <v>7266065</v>
      </c>
      <c r="L70" s="81">
        <v>0</v>
      </c>
      <c r="M70" s="81">
        <v>187866390</v>
      </c>
      <c r="N70" s="81">
        <v>187866390</v>
      </c>
      <c r="O70" s="81">
        <v>180600325</v>
      </c>
      <c r="P70" s="81">
        <v>187866390</v>
      </c>
      <c r="Q70" s="81">
        <v>180600325</v>
      </c>
      <c r="R70" s="81">
        <v>187866390</v>
      </c>
      <c r="S70" s="81">
        <v>180600325</v>
      </c>
      <c r="T70" s="81" t="s">
        <v>6896</v>
      </c>
    </row>
    <row r="71" spans="1:20" x14ac:dyDescent="0.35">
      <c r="A71" s="81" t="s">
        <v>77</v>
      </c>
      <c r="B71" s="81">
        <v>14</v>
      </c>
      <c r="C71" s="81" t="s">
        <v>1577</v>
      </c>
      <c r="D71" s="81" t="s">
        <v>5344</v>
      </c>
      <c r="E71" s="81" t="s">
        <v>1887</v>
      </c>
      <c r="F71" s="81">
        <v>11942909691</v>
      </c>
      <c r="G71" s="81">
        <v>11942909691</v>
      </c>
      <c r="H71" s="81">
        <v>11942909691</v>
      </c>
      <c r="I71" s="81" t="s">
        <v>2829</v>
      </c>
      <c r="J71" s="81" t="s">
        <v>2832</v>
      </c>
      <c r="K71" s="81">
        <v>444540801</v>
      </c>
      <c r="L71" s="81">
        <v>0</v>
      </c>
      <c r="M71" s="81">
        <v>12387450492</v>
      </c>
      <c r="N71" s="81">
        <v>12387450492</v>
      </c>
      <c r="O71" s="81">
        <v>11942909691</v>
      </c>
      <c r="P71" s="81">
        <v>12387450492</v>
      </c>
      <c r="Q71" s="81">
        <v>11942909691</v>
      </c>
      <c r="R71" s="81">
        <v>12387450492</v>
      </c>
      <c r="S71" s="81">
        <v>11942909691</v>
      </c>
      <c r="T71" s="81" t="s">
        <v>6896</v>
      </c>
    </row>
    <row r="72" spans="1:20" x14ac:dyDescent="0.35">
      <c r="A72" s="81" t="s">
        <v>78</v>
      </c>
      <c r="B72" s="81">
        <v>14</v>
      </c>
      <c r="C72" s="81" t="s">
        <v>1577</v>
      </c>
      <c r="D72" s="81" t="s">
        <v>5345</v>
      </c>
      <c r="E72" s="81" t="s">
        <v>1888</v>
      </c>
      <c r="F72" s="81">
        <v>252310835</v>
      </c>
      <c r="G72" s="81">
        <v>252310835</v>
      </c>
      <c r="H72" s="81">
        <v>252310835</v>
      </c>
      <c r="I72" s="81" t="s">
        <v>2829</v>
      </c>
      <c r="J72" s="81" t="s">
        <v>2832</v>
      </c>
      <c r="K72" s="81">
        <v>11274830</v>
      </c>
      <c r="L72" s="81">
        <v>0</v>
      </c>
      <c r="M72" s="81">
        <v>263585665</v>
      </c>
      <c r="N72" s="81">
        <v>263585665</v>
      </c>
      <c r="O72" s="81">
        <v>252310835</v>
      </c>
      <c r="P72" s="81">
        <v>263585665</v>
      </c>
      <c r="Q72" s="81">
        <v>252310835</v>
      </c>
      <c r="R72" s="81">
        <v>263585665</v>
      </c>
      <c r="S72" s="81">
        <v>252310835</v>
      </c>
      <c r="T72" s="81" t="s">
        <v>6896</v>
      </c>
    </row>
    <row r="73" spans="1:20" x14ac:dyDescent="0.35">
      <c r="A73" s="81" t="s">
        <v>79</v>
      </c>
      <c r="B73" s="81">
        <v>14</v>
      </c>
      <c r="C73" s="81" t="s">
        <v>1577</v>
      </c>
      <c r="D73" s="81" t="s">
        <v>5347</v>
      </c>
      <c r="E73" s="81" t="s">
        <v>1889</v>
      </c>
      <c r="F73" s="81">
        <v>1523588839</v>
      </c>
      <c r="G73" s="81">
        <v>1523588839</v>
      </c>
      <c r="H73" s="81">
        <v>1523588839</v>
      </c>
      <c r="I73" s="81" t="s">
        <v>2829</v>
      </c>
      <c r="J73" s="81" t="s">
        <v>2832</v>
      </c>
      <c r="K73" s="81">
        <v>42142333</v>
      </c>
      <c r="L73" s="81">
        <v>0</v>
      </c>
      <c r="M73" s="81">
        <v>1565731172</v>
      </c>
      <c r="N73" s="81">
        <v>1565731172</v>
      </c>
      <c r="O73" s="81">
        <v>1523588839</v>
      </c>
      <c r="P73" s="81">
        <v>1565731172</v>
      </c>
      <c r="Q73" s="81">
        <v>1523588839</v>
      </c>
      <c r="R73" s="81">
        <v>1565731172</v>
      </c>
      <c r="S73" s="81">
        <v>1523588839</v>
      </c>
      <c r="T73" s="81" t="s">
        <v>6896</v>
      </c>
    </row>
    <row r="74" spans="1:20" x14ac:dyDescent="0.35">
      <c r="A74" s="81" t="s">
        <v>80</v>
      </c>
      <c r="B74" s="81">
        <v>14</v>
      </c>
      <c r="C74" s="81" t="s">
        <v>1577</v>
      </c>
      <c r="D74" s="81" t="s">
        <v>5348</v>
      </c>
      <c r="E74" s="81" t="s">
        <v>1890</v>
      </c>
      <c r="F74" s="81">
        <v>5232672898</v>
      </c>
      <c r="G74" s="81">
        <v>5232672898</v>
      </c>
      <c r="H74" s="81">
        <v>5232672898</v>
      </c>
      <c r="I74" s="81" t="s">
        <v>2829</v>
      </c>
      <c r="J74" s="81" t="s">
        <v>2832</v>
      </c>
      <c r="K74" s="81">
        <v>140581815</v>
      </c>
      <c r="L74" s="81">
        <v>0</v>
      </c>
      <c r="M74" s="81">
        <v>5373254713</v>
      </c>
      <c r="N74" s="81">
        <v>5373254713</v>
      </c>
      <c r="O74" s="81">
        <v>5232672898</v>
      </c>
      <c r="P74" s="81">
        <v>5373254713</v>
      </c>
      <c r="Q74" s="81">
        <v>5232672898</v>
      </c>
      <c r="R74" s="81">
        <v>5373254713</v>
      </c>
      <c r="S74" s="81">
        <v>5232672898</v>
      </c>
      <c r="T74" s="81" t="s">
        <v>6896</v>
      </c>
    </row>
    <row r="75" spans="1:20" x14ac:dyDescent="0.35">
      <c r="A75" s="81" t="s">
        <v>81</v>
      </c>
      <c r="B75" s="81">
        <v>14</v>
      </c>
      <c r="C75" s="81" t="s">
        <v>1577</v>
      </c>
      <c r="D75" s="81" t="s">
        <v>5349</v>
      </c>
      <c r="E75" s="81" t="s">
        <v>1891</v>
      </c>
      <c r="F75" s="81">
        <v>604409448</v>
      </c>
      <c r="G75" s="81">
        <v>604409448</v>
      </c>
      <c r="H75" s="81">
        <v>604409448</v>
      </c>
      <c r="I75" s="81" t="s">
        <v>2829</v>
      </c>
      <c r="J75" s="81" t="s">
        <v>2832</v>
      </c>
      <c r="K75" s="81">
        <v>20533384</v>
      </c>
      <c r="L75" s="81">
        <v>0</v>
      </c>
      <c r="M75" s="81">
        <v>624942832</v>
      </c>
      <c r="N75" s="81">
        <v>624942832</v>
      </c>
      <c r="O75" s="81">
        <v>604409448</v>
      </c>
      <c r="P75" s="81">
        <v>624942832</v>
      </c>
      <c r="Q75" s="81">
        <v>604409448</v>
      </c>
      <c r="R75" s="81">
        <v>624942832</v>
      </c>
      <c r="S75" s="81">
        <v>604409448</v>
      </c>
      <c r="T75" s="81" t="s">
        <v>6896</v>
      </c>
    </row>
    <row r="76" spans="1:20" x14ac:dyDescent="0.35">
      <c r="A76" s="81" t="s">
        <v>82</v>
      </c>
      <c r="B76" s="81">
        <v>14</v>
      </c>
      <c r="C76" s="81" t="s">
        <v>1577</v>
      </c>
      <c r="D76" s="81" t="s">
        <v>5577</v>
      </c>
      <c r="E76" s="81" t="s">
        <v>1892</v>
      </c>
      <c r="F76" s="81">
        <v>1700796</v>
      </c>
      <c r="G76" s="81">
        <v>1700796</v>
      </c>
      <c r="H76" s="81">
        <v>1700796</v>
      </c>
      <c r="I76" s="81" t="s">
        <v>2829</v>
      </c>
      <c r="J76" s="81" t="s">
        <v>2832</v>
      </c>
      <c r="K76" s="81">
        <v>47041</v>
      </c>
      <c r="L76" s="81">
        <v>0</v>
      </c>
      <c r="M76" s="81">
        <v>1747837</v>
      </c>
      <c r="N76" s="81">
        <v>1747837</v>
      </c>
      <c r="O76" s="81">
        <v>1700796</v>
      </c>
      <c r="P76" s="81">
        <v>1747837</v>
      </c>
      <c r="Q76" s="81">
        <v>1700796</v>
      </c>
      <c r="R76" s="81">
        <v>1747837</v>
      </c>
      <c r="S76" s="81">
        <v>1700796</v>
      </c>
      <c r="T76" s="81" t="s">
        <v>6896</v>
      </c>
    </row>
    <row r="77" spans="1:20" x14ac:dyDescent="0.35">
      <c r="A77" s="81" t="s">
        <v>83</v>
      </c>
      <c r="B77" s="81">
        <v>14</v>
      </c>
      <c r="C77" s="81" t="s">
        <v>1577</v>
      </c>
      <c r="D77" s="81" t="s">
        <v>5584</v>
      </c>
      <c r="E77" s="81" t="s">
        <v>1893</v>
      </c>
      <c r="F77" s="81">
        <v>127914687</v>
      </c>
      <c r="G77" s="81">
        <v>127914687</v>
      </c>
      <c r="H77" s="81">
        <v>127914687</v>
      </c>
      <c r="I77" s="81" t="s">
        <v>2829</v>
      </c>
      <c r="J77" s="81" t="s">
        <v>2832</v>
      </c>
      <c r="K77" s="81">
        <v>8373247</v>
      </c>
      <c r="L77" s="81">
        <v>0</v>
      </c>
      <c r="M77" s="81">
        <v>136287934</v>
      </c>
      <c r="N77" s="81">
        <v>136287934</v>
      </c>
      <c r="O77" s="81">
        <v>127914687</v>
      </c>
      <c r="P77" s="81">
        <v>136287934</v>
      </c>
      <c r="Q77" s="81">
        <v>127914687</v>
      </c>
      <c r="R77" s="81">
        <v>136287934</v>
      </c>
      <c r="S77" s="81">
        <v>127914687</v>
      </c>
      <c r="T77" s="81" t="s">
        <v>6896</v>
      </c>
    </row>
    <row r="78" spans="1:20" x14ac:dyDescent="0.35">
      <c r="A78" s="81" t="s">
        <v>84</v>
      </c>
      <c r="B78" s="81">
        <v>14</v>
      </c>
      <c r="C78" s="81" t="s">
        <v>1577</v>
      </c>
      <c r="D78" s="81" t="s">
        <v>5730</v>
      </c>
      <c r="E78" s="81" t="s">
        <v>1894</v>
      </c>
      <c r="F78" s="81">
        <v>15801667</v>
      </c>
      <c r="G78" s="81">
        <v>15801667</v>
      </c>
      <c r="H78" s="81">
        <v>15801667</v>
      </c>
      <c r="I78" s="81" t="s">
        <v>2829</v>
      </c>
      <c r="J78" s="81" t="s">
        <v>2832</v>
      </c>
      <c r="K78" s="81">
        <v>701783</v>
      </c>
      <c r="L78" s="81">
        <v>0</v>
      </c>
      <c r="M78" s="81">
        <v>16503450</v>
      </c>
      <c r="N78" s="81">
        <v>16503450</v>
      </c>
      <c r="O78" s="81">
        <v>15801667</v>
      </c>
      <c r="P78" s="81">
        <v>16503450</v>
      </c>
      <c r="Q78" s="81">
        <v>15801667</v>
      </c>
      <c r="R78" s="81">
        <v>16503450</v>
      </c>
      <c r="S78" s="81">
        <v>15801667</v>
      </c>
      <c r="T78" s="81" t="s">
        <v>6896</v>
      </c>
    </row>
    <row r="79" spans="1:20" x14ac:dyDescent="0.35">
      <c r="A79" s="81" t="s">
        <v>85</v>
      </c>
      <c r="B79" s="81">
        <v>14</v>
      </c>
      <c r="C79" s="81" t="s">
        <v>1577</v>
      </c>
      <c r="D79" s="81" t="s">
        <v>6189</v>
      </c>
      <c r="E79" s="81" t="s">
        <v>1895</v>
      </c>
      <c r="F79" s="81">
        <v>12743324</v>
      </c>
      <c r="G79" s="81">
        <v>12743324</v>
      </c>
      <c r="H79" s="81">
        <v>12743324</v>
      </c>
      <c r="I79" s="81" t="s">
        <v>2829</v>
      </c>
      <c r="J79" s="81" t="s">
        <v>2832</v>
      </c>
      <c r="K79" s="81">
        <v>195551</v>
      </c>
      <c r="L79" s="81">
        <v>0</v>
      </c>
      <c r="M79" s="81">
        <v>12938875</v>
      </c>
      <c r="N79" s="81">
        <v>12938875</v>
      </c>
      <c r="O79" s="81">
        <v>12743324</v>
      </c>
      <c r="P79" s="81">
        <v>12938875</v>
      </c>
      <c r="Q79" s="81">
        <v>12743324</v>
      </c>
      <c r="R79" s="81">
        <v>12938875</v>
      </c>
      <c r="S79" s="81">
        <v>12743324</v>
      </c>
      <c r="T79" s="81" t="s">
        <v>6896</v>
      </c>
    </row>
    <row r="80" spans="1:20" x14ac:dyDescent="0.35">
      <c r="A80" s="81" t="s">
        <v>86</v>
      </c>
      <c r="B80" s="81">
        <v>14</v>
      </c>
      <c r="C80" s="81" t="s">
        <v>1577</v>
      </c>
      <c r="D80" s="81" t="s">
        <v>6299</v>
      </c>
      <c r="E80" s="81" t="s">
        <v>1896</v>
      </c>
      <c r="F80" s="81">
        <v>74989155</v>
      </c>
      <c r="G80" s="81">
        <v>74989155</v>
      </c>
      <c r="H80" s="81">
        <v>74989155</v>
      </c>
      <c r="I80" s="81" t="s">
        <v>2829</v>
      </c>
      <c r="J80" s="81" t="s">
        <v>2832</v>
      </c>
      <c r="K80" s="81">
        <v>3728085</v>
      </c>
      <c r="L80" s="81">
        <v>0</v>
      </c>
      <c r="M80" s="81">
        <v>78717240</v>
      </c>
      <c r="N80" s="81">
        <v>78717240</v>
      </c>
      <c r="O80" s="81">
        <v>74989155</v>
      </c>
      <c r="P80" s="81">
        <v>78717240</v>
      </c>
      <c r="Q80" s="81">
        <v>74989155</v>
      </c>
      <c r="R80" s="81">
        <v>78717240</v>
      </c>
      <c r="S80" s="81">
        <v>74989155</v>
      </c>
      <c r="T80" s="81" t="s">
        <v>6896</v>
      </c>
    </row>
    <row r="81" spans="1:20" x14ac:dyDescent="0.35">
      <c r="A81" s="81" t="s">
        <v>87</v>
      </c>
      <c r="B81" s="81">
        <v>14</v>
      </c>
      <c r="C81" s="81" t="s">
        <v>1577</v>
      </c>
      <c r="D81" s="81" t="s">
        <v>6310</v>
      </c>
      <c r="E81" s="81" t="s">
        <v>1897</v>
      </c>
      <c r="F81" s="81">
        <v>3884504</v>
      </c>
      <c r="G81" s="81">
        <v>3884504</v>
      </c>
      <c r="H81" s="81">
        <v>3884504</v>
      </c>
      <c r="I81" s="81" t="s">
        <v>2829</v>
      </c>
      <c r="J81" s="81" t="s">
        <v>2832</v>
      </c>
      <c r="K81" s="81">
        <v>30000</v>
      </c>
      <c r="L81" s="81">
        <v>0</v>
      </c>
      <c r="M81" s="81">
        <v>3914504</v>
      </c>
      <c r="N81" s="81">
        <v>3914504</v>
      </c>
      <c r="O81" s="81">
        <v>3884504</v>
      </c>
      <c r="P81" s="81">
        <v>3914504</v>
      </c>
      <c r="Q81" s="81">
        <v>3884504</v>
      </c>
      <c r="R81" s="81">
        <v>3914504</v>
      </c>
      <c r="S81" s="81">
        <v>3884504</v>
      </c>
      <c r="T81" s="81" t="s">
        <v>6896</v>
      </c>
    </row>
    <row r="82" spans="1:20" x14ac:dyDescent="0.35">
      <c r="A82" s="81" t="s">
        <v>88</v>
      </c>
      <c r="B82" s="81">
        <v>14</v>
      </c>
      <c r="C82" s="81" t="s">
        <v>1577</v>
      </c>
      <c r="D82" s="81" t="s">
        <v>6780</v>
      </c>
      <c r="E82" s="81" t="s">
        <v>1898</v>
      </c>
      <c r="F82" s="81">
        <v>101485576</v>
      </c>
      <c r="G82" s="81">
        <v>101485576</v>
      </c>
      <c r="H82" s="81">
        <v>101485576</v>
      </c>
      <c r="I82" s="81" t="s">
        <v>2829</v>
      </c>
      <c r="J82" s="81" t="s">
        <v>2832</v>
      </c>
      <c r="K82" s="81">
        <v>3002419</v>
      </c>
      <c r="L82" s="81">
        <v>0</v>
      </c>
      <c r="M82" s="81">
        <v>104487995</v>
      </c>
      <c r="N82" s="81">
        <v>104487995</v>
      </c>
      <c r="O82" s="81">
        <v>101485576</v>
      </c>
      <c r="P82" s="81">
        <v>104487995</v>
      </c>
      <c r="Q82" s="81">
        <v>101485576</v>
      </c>
      <c r="R82" s="81">
        <v>104487995</v>
      </c>
      <c r="S82" s="81">
        <v>101485576</v>
      </c>
      <c r="T82" s="81" t="s">
        <v>6896</v>
      </c>
    </row>
    <row r="83" spans="1:20" x14ac:dyDescent="0.35">
      <c r="A83" s="81" t="s">
        <v>89</v>
      </c>
      <c r="B83" s="81">
        <v>15</v>
      </c>
      <c r="C83" s="81" t="s">
        <v>1578</v>
      </c>
      <c r="D83" s="81" t="s">
        <v>5351</v>
      </c>
      <c r="E83" s="81" t="s">
        <v>1899</v>
      </c>
      <c r="F83" s="81">
        <v>8039223115</v>
      </c>
      <c r="G83" s="81">
        <v>8199346610</v>
      </c>
      <c r="H83" s="81">
        <v>8039223115</v>
      </c>
      <c r="I83" s="81" t="s">
        <v>2829</v>
      </c>
      <c r="J83" s="81" t="s">
        <v>2833</v>
      </c>
      <c r="K83" s="81">
        <v>105724869</v>
      </c>
      <c r="L83" s="81">
        <v>0</v>
      </c>
      <c r="M83" s="81">
        <v>8144947984</v>
      </c>
      <c r="N83" s="81">
        <v>8144947984</v>
      </c>
      <c r="O83" s="81">
        <v>8039223115</v>
      </c>
      <c r="P83" s="81">
        <v>8144947984</v>
      </c>
      <c r="Q83" s="81">
        <v>8039223115</v>
      </c>
      <c r="R83" s="81">
        <v>8144947984</v>
      </c>
      <c r="S83" s="81">
        <v>8039223115</v>
      </c>
      <c r="T83" s="81" t="s">
        <v>6896</v>
      </c>
    </row>
    <row r="84" spans="1:20" x14ac:dyDescent="0.35">
      <c r="A84" s="81" t="s">
        <v>90</v>
      </c>
      <c r="B84" s="81">
        <v>15</v>
      </c>
      <c r="C84" s="81" t="s">
        <v>1578</v>
      </c>
      <c r="D84" s="81" t="s">
        <v>5352</v>
      </c>
      <c r="E84" s="81" t="s">
        <v>1900</v>
      </c>
      <c r="F84" s="81">
        <v>2476211512</v>
      </c>
      <c r="G84" s="81">
        <v>2523948300</v>
      </c>
      <c r="H84" s="81">
        <v>2476211512</v>
      </c>
      <c r="I84" s="81" t="s">
        <v>2829</v>
      </c>
      <c r="J84" s="81" t="s">
        <v>2833</v>
      </c>
      <c r="K84" s="81">
        <v>154235175</v>
      </c>
      <c r="L84" s="81">
        <v>0</v>
      </c>
      <c r="M84" s="81">
        <v>2630446687</v>
      </c>
      <c r="N84" s="81">
        <v>2630446687</v>
      </c>
      <c r="O84" s="81">
        <v>2476211512</v>
      </c>
      <c r="P84" s="81">
        <v>2630446687</v>
      </c>
      <c r="Q84" s="81">
        <v>2476211512</v>
      </c>
      <c r="R84" s="81">
        <v>2630446687</v>
      </c>
      <c r="S84" s="81">
        <v>2476211512</v>
      </c>
      <c r="T84" s="81" t="s">
        <v>6896</v>
      </c>
    </row>
    <row r="85" spans="1:20" x14ac:dyDescent="0.35">
      <c r="A85" s="81" t="s">
        <v>91</v>
      </c>
      <c r="B85" s="81">
        <v>15</v>
      </c>
      <c r="C85" s="81" t="s">
        <v>1578</v>
      </c>
      <c r="D85" s="81" t="s">
        <v>5353</v>
      </c>
      <c r="E85" s="81" t="s">
        <v>1901</v>
      </c>
      <c r="F85" s="81">
        <v>2149425474</v>
      </c>
      <c r="G85" s="81">
        <v>2210813650</v>
      </c>
      <c r="H85" s="81">
        <v>2149425474</v>
      </c>
      <c r="I85" s="81" t="s">
        <v>2829</v>
      </c>
      <c r="J85" s="81" t="s">
        <v>2833</v>
      </c>
      <c r="K85" s="81">
        <v>132079698</v>
      </c>
      <c r="L85" s="81">
        <v>0</v>
      </c>
      <c r="M85" s="81">
        <v>2281505172</v>
      </c>
      <c r="N85" s="81">
        <v>2281505172</v>
      </c>
      <c r="O85" s="81">
        <v>2149425474</v>
      </c>
      <c r="P85" s="81">
        <v>2281505172</v>
      </c>
      <c r="Q85" s="81">
        <v>2149425474</v>
      </c>
      <c r="R85" s="81">
        <v>2281505172</v>
      </c>
      <c r="S85" s="81">
        <v>2149425474</v>
      </c>
      <c r="T85" s="81" t="s">
        <v>6896</v>
      </c>
    </row>
    <row r="86" spans="1:20" x14ac:dyDescent="0.35">
      <c r="A86" s="81" t="s">
        <v>92</v>
      </c>
      <c r="B86" s="81">
        <v>15</v>
      </c>
      <c r="C86" s="81" t="s">
        <v>1578</v>
      </c>
      <c r="D86" s="81" t="s">
        <v>5354</v>
      </c>
      <c r="E86" s="81" t="s">
        <v>1902</v>
      </c>
      <c r="F86" s="81">
        <v>25211885477</v>
      </c>
      <c r="G86" s="81">
        <v>26086436654</v>
      </c>
      <c r="H86" s="81">
        <v>25211885477</v>
      </c>
      <c r="I86" s="81" t="s">
        <v>2829</v>
      </c>
      <c r="J86" s="81" t="s">
        <v>2833</v>
      </c>
      <c r="K86" s="81">
        <v>703813435</v>
      </c>
      <c r="L86" s="81">
        <v>113293784</v>
      </c>
      <c r="M86" s="81">
        <v>25915698912</v>
      </c>
      <c r="N86" s="81">
        <v>25802405128</v>
      </c>
      <c r="O86" s="81">
        <v>25098591693</v>
      </c>
      <c r="P86" s="81">
        <v>25915698912</v>
      </c>
      <c r="Q86" s="81">
        <v>25211885477</v>
      </c>
      <c r="R86" s="81">
        <v>25802405128</v>
      </c>
      <c r="S86" s="81">
        <v>25098591693</v>
      </c>
      <c r="T86" s="81" t="s">
        <v>6896</v>
      </c>
    </row>
    <row r="87" spans="1:20" x14ac:dyDescent="0.35">
      <c r="A87" s="81" t="s">
        <v>93</v>
      </c>
      <c r="B87" s="81">
        <v>15</v>
      </c>
      <c r="C87" s="81" t="s">
        <v>1578</v>
      </c>
      <c r="D87" s="81" t="s">
        <v>5355</v>
      </c>
      <c r="E87" s="81" t="s">
        <v>1903</v>
      </c>
      <c r="F87" s="81">
        <v>2433745976</v>
      </c>
      <c r="G87" s="81">
        <v>2469133840</v>
      </c>
      <c r="H87" s="81">
        <v>2433745976</v>
      </c>
      <c r="I87" s="81" t="s">
        <v>2829</v>
      </c>
      <c r="J87" s="81" t="s">
        <v>2833</v>
      </c>
      <c r="K87" s="81">
        <v>99598859</v>
      </c>
      <c r="L87" s="81">
        <v>0</v>
      </c>
      <c r="M87" s="81">
        <v>2533344835</v>
      </c>
      <c r="N87" s="81">
        <v>2533344835</v>
      </c>
      <c r="O87" s="81">
        <v>2433745976</v>
      </c>
      <c r="P87" s="81">
        <v>2533344835</v>
      </c>
      <c r="Q87" s="81">
        <v>2433745976</v>
      </c>
      <c r="R87" s="81">
        <v>2533344835</v>
      </c>
      <c r="S87" s="81">
        <v>2433745976</v>
      </c>
      <c r="T87" s="81" t="s">
        <v>6896</v>
      </c>
    </row>
    <row r="88" spans="1:20" x14ac:dyDescent="0.35">
      <c r="A88" s="81" t="s">
        <v>94</v>
      </c>
      <c r="B88" s="81">
        <v>15</v>
      </c>
      <c r="C88" s="81" t="s">
        <v>1578</v>
      </c>
      <c r="D88" s="81" t="s">
        <v>5357</v>
      </c>
      <c r="E88" s="81" t="s">
        <v>1855</v>
      </c>
      <c r="F88" s="81">
        <v>572024423</v>
      </c>
      <c r="G88" s="81">
        <v>583985461</v>
      </c>
      <c r="H88" s="81">
        <v>572024423</v>
      </c>
      <c r="I88" s="81" t="s">
        <v>2829</v>
      </c>
      <c r="J88" s="81" t="s">
        <v>2833</v>
      </c>
      <c r="K88" s="81">
        <v>22924611</v>
      </c>
      <c r="L88" s="81">
        <v>0</v>
      </c>
      <c r="M88" s="81">
        <v>594949034</v>
      </c>
      <c r="N88" s="81">
        <v>594949034</v>
      </c>
      <c r="O88" s="81">
        <v>572024423</v>
      </c>
      <c r="P88" s="81">
        <v>594949034</v>
      </c>
      <c r="Q88" s="81">
        <v>572024423</v>
      </c>
      <c r="R88" s="81">
        <v>594949034</v>
      </c>
      <c r="S88" s="81">
        <v>572024423</v>
      </c>
      <c r="T88" s="81" t="s">
        <v>6896</v>
      </c>
    </row>
    <row r="89" spans="1:20" x14ac:dyDescent="0.35">
      <c r="A89" s="81" t="s">
        <v>95</v>
      </c>
      <c r="B89" s="81">
        <v>15</v>
      </c>
      <c r="C89" s="81" t="s">
        <v>1578</v>
      </c>
      <c r="D89" s="81" t="s">
        <v>5358</v>
      </c>
      <c r="E89" s="81" t="s">
        <v>1904</v>
      </c>
      <c r="F89" s="81">
        <v>50299380505</v>
      </c>
      <c r="G89" s="81">
        <v>51935967480</v>
      </c>
      <c r="H89" s="81">
        <v>50299380505</v>
      </c>
      <c r="I89" s="81" t="s">
        <v>2829</v>
      </c>
      <c r="J89" s="81" t="s">
        <v>2833</v>
      </c>
      <c r="K89" s="81">
        <v>1272833616</v>
      </c>
      <c r="L89" s="81">
        <v>0</v>
      </c>
      <c r="M89" s="81">
        <v>51572214121</v>
      </c>
      <c r="N89" s="81">
        <v>51572214121</v>
      </c>
      <c r="O89" s="81">
        <v>50299380505</v>
      </c>
      <c r="P89" s="81">
        <v>51572214121</v>
      </c>
      <c r="Q89" s="81">
        <v>50299380505</v>
      </c>
      <c r="R89" s="81">
        <v>51572214121</v>
      </c>
      <c r="S89" s="81">
        <v>50299380505</v>
      </c>
      <c r="T89" s="81" t="s">
        <v>6896</v>
      </c>
    </row>
    <row r="90" spans="1:20" x14ac:dyDescent="0.35">
      <c r="A90" s="81" t="s">
        <v>96</v>
      </c>
      <c r="B90" s="81">
        <v>15</v>
      </c>
      <c r="C90" s="81" t="s">
        <v>1578</v>
      </c>
      <c r="D90" s="81" t="s">
        <v>5359</v>
      </c>
      <c r="E90" s="81" t="s">
        <v>1905</v>
      </c>
      <c r="F90" s="81">
        <v>6535119029</v>
      </c>
      <c r="G90" s="81">
        <v>6679719606</v>
      </c>
      <c r="H90" s="81">
        <v>6535119029</v>
      </c>
      <c r="I90" s="81" t="s">
        <v>2829</v>
      </c>
      <c r="J90" s="81" t="s">
        <v>2833</v>
      </c>
      <c r="K90" s="81">
        <v>189934549</v>
      </c>
      <c r="L90" s="81">
        <v>0</v>
      </c>
      <c r="M90" s="81">
        <v>6725053578</v>
      </c>
      <c r="N90" s="81">
        <v>6725053578</v>
      </c>
      <c r="O90" s="81">
        <v>6535119029</v>
      </c>
      <c r="P90" s="81">
        <v>6725053578</v>
      </c>
      <c r="Q90" s="81">
        <v>6535119029</v>
      </c>
      <c r="R90" s="81">
        <v>6725053578</v>
      </c>
      <c r="S90" s="81">
        <v>6535119029</v>
      </c>
      <c r="T90" s="81" t="s">
        <v>6896</v>
      </c>
    </row>
    <row r="91" spans="1:20" x14ac:dyDescent="0.35">
      <c r="A91" s="81" t="s">
        <v>97</v>
      </c>
      <c r="B91" s="81">
        <v>15</v>
      </c>
      <c r="C91" s="81" t="s">
        <v>1578</v>
      </c>
      <c r="D91" s="81" t="s">
        <v>5360</v>
      </c>
      <c r="E91" s="81" t="s">
        <v>1906</v>
      </c>
      <c r="F91" s="81">
        <v>5856636913</v>
      </c>
      <c r="G91" s="81">
        <v>5977178534</v>
      </c>
      <c r="H91" s="81">
        <v>5856636913</v>
      </c>
      <c r="I91" s="81" t="s">
        <v>2829</v>
      </c>
      <c r="J91" s="81" t="s">
        <v>2833</v>
      </c>
      <c r="K91" s="81">
        <v>152922566</v>
      </c>
      <c r="L91" s="81">
        <v>0</v>
      </c>
      <c r="M91" s="81">
        <v>6009559479</v>
      </c>
      <c r="N91" s="81">
        <v>6009559479</v>
      </c>
      <c r="O91" s="81">
        <v>5856636913</v>
      </c>
      <c r="P91" s="81">
        <v>6009559479</v>
      </c>
      <c r="Q91" s="81">
        <v>5856636913</v>
      </c>
      <c r="R91" s="81">
        <v>6009559479</v>
      </c>
      <c r="S91" s="81">
        <v>5856636913</v>
      </c>
      <c r="T91" s="81" t="s">
        <v>6896</v>
      </c>
    </row>
    <row r="92" spans="1:20" x14ac:dyDescent="0.35">
      <c r="A92" s="81" t="s">
        <v>98</v>
      </c>
      <c r="B92" s="81">
        <v>15</v>
      </c>
      <c r="C92" s="81" t="s">
        <v>1578</v>
      </c>
      <c r="D92" s="81" t="s">
        <v>5362</v>
      </c>
      <c r="E92" s="81" t="s">
        <v>1868</v>
      </c>
      <c r="F92" s="81">
        <v>73908881387</v>
      </c>
      <c r="G92" s="81">
        <v>76660891118</v>
      </c>
      <c r="H92" s="81">
        <v>73908881387</v>
      </c>
      <c r="I92" s="81" t="s">
        <v>2829</v>
      </c>
      <c r="J92" s="81" t="s">
        <v>2833</v>
      </c>
      <c r="K92" s="81">
        <v>1839304699</v>
      </c>
      <c r="L92" s="81">
        <v>0</v>
      </c>
      <c r="M92" s="81">
        <v>75748186086</v>
      </c>
      <c r="N92" s="81">
        <v>75748186086</v>
      </c>
      <c r="O92" s="81">
        <v>73908881387</v>
      </c>
      <c r="P92" s="81">
        <v>75748186086</v>
      </c>
      <c r="Q92" s="81">
        <v>73908881387</v>
      </c>
      <c r="R92" s="81">
        <v>75748186086</v>
      </c>
      <c r="S92" s="81">
        <v>73908881387</v>
      </c>
      <c r="T92" s="81" t="s">
        <v>6896</v>
      </c>
    </row>
    <row r="93" spans="1:20" x14ac:dyDescent="0.35">
      <c r="A93" s="81" t="s">
        <v>99</v>
      </c>
      <c r="B93" s="81">
        <v>15</v>
      </c>
      <c r="C93" s="81" t="s">
        <v>1578</v>
      </c>
      <c r="D93" s="81" t="s">
        <v>5364</v>
      </c>
      <c r="E93" s="81" t="s">
        <v>1907</v>
      </c>
      <c r="F93" s="81">
        <v>14214065713</v>
      </c>
      <c r="G93" s="81">
        <v>14635783120</v>
      </c>
      <c r="H93" s="81">
        <v>14214065713</v>
      </c>
      <c r="I93" s="81" t="s">
        <v>2829</v>
      </c>
      <c r="J93" s="81" t="s">
        <v>2833</v>
      </c>
      <c r="K93" s="81">
        <v>410851077</v>
      </c>
      <c r="L93" s="81">
        <v>0</v>
      </c>
      <c r="M93" s="81">
        <v>14624916790</v>
      </c>
      <c r="N93" s="81">
        <v>14624916790</v>
      </c>
      <c r="O93" s="81">
        <v>14214065713</v>
      </c>
      <c r="P93" s="81">
        <v>14624916790</v>
      </c>
      <c r="Q93" s="81">
        <v>14214065713</v>
      </c>
      <c r="R93" s="81">
        <v>14624916790</v>
      </c>
      <c r="S93" s="81">
        <v>14214065713</v>
      </c>
      <c r="T93" s="81" t="s">
        <v>6896</v>
      </c>
    </row>
    <row r="94" spans="1:20" x14ac:dyDescent="0.35">
      <c r="A94" s="81" t="s">
        <v>100</v>
      </c>
      <c r="B94" s="81">
        <v>15</v>
      </c>
      <c r="C94" s="81" t="s">
        <v>1578</v>
      </c>
      <c r="D94" s="81" t="s">
        <v>5365</v>
      </c>
      <c r="E94" s="81" t="s">
        <v>1908</v>
      </c>
      <c r="F94" s="81">
        <v>2190739140</v>
      </c>
      <c r="G94" s="81">
        <v>2251910165</v>
      </c>
      <c r="H94" s="81">
        <v>2190739140</v>
      </c>
      <c r="I94" s="81" t="s">
        <v>2829</v>
      </c>
      <c r="J94" s="81" t="s">
        <v>2833</v>
      </c>
      <c r="K94" s="81">
        <v>60194192</v>
      </c>
      <c r="L94" s="81">
        <v>0</v>
      </c>
      <c r="M94" s="81">
        <v>2250933332</v>
      </c>
      <c r="N94" s="81">
        <v>2250933332</v>
      </c>
      <c r="O94" s="81">
        <v>2190739140</v>
      </c>
      <c r="P94" s="81">
        <v>2250933332</v>
      </c>
      <c r="Q94" s="81">
        <v>2190739140</v>
      </c>
      <c r="R94" s="81">
        <v>2250933332</v>
      </c>
      <c r="S94" s="81">
        <v>2190739140</v>
      </c>
      <c r="T94" s="81" t="s">
        <v>6896</v>
      </c>
    </row>
    <row r="95" spans="1:20" x14ac:dyDescent="0.35">
      <c r="A95" s="81" t="s">
        <v>101</v>
      </c>
      <c r="B95" s="81">
        <v>15</v>
      </c>
      <c r="C95" s="81" t="s">
        <v>1578</v>
      </c>
      <c r="D95" s="81" t="s">
        <v>5550</v>
      </c>
      <c r="E95" s="81" t="s">
        <v>1909</v>
      </c>
      <c r="F95" s="81">
        <v>4196390346</v>
      </c>
      <c r="G95" s="81">
        <v>4334348051</v>
      </c>
      <c r="H95" s="81">
        <v>4196390346</v>
      </c>
      <c r="I95" s="81" t="s">
        <v>2829</v>
      </c>
      <c r="J95" s="81" t="s">
        <v>2833</v>
      </c>
      <c r="K95" s="81">
        <v>136271933</v>
      </c>
      <c r="L95" s="81">
        <v>343089090</v>
      </c>
      <c r="M95" s="81">
        <v>4332662279</v>
      </c>
      <c r="N95" s="81">
        <v>3989573189</v>
      </c>
      <c r="O95" s="81">
        <v>3853301256</v>
      </c>
      <c r="P95" s="81">
        <v>4332662279</v>
      </c>
      <c r="Q95" s="81">
        <v>4196390346</v>
      </c>
      <c r="R95" s="81">
        <v>3989573189</v>
      </c>
      <c r="S95" s="81">
        <v>3853301256</v>
      </c>
      <c r="T95" s="81" t="s">
        <v>6896</v>
      </c>
    </row>
    <row r="96" spans="1:20" x14ac:dyDescent="0.35">
      <c r="A96" s="81" t="s">
        <v>102</v>
      </c>
      <c r="B96" s="81">
        <v>15</v>
      </c>
      <c r="C96" s="81" t="s">
        <v>1578</v>
      </c>
      <c r="D96" s="81" t="s">
        <v>5864</v>
      </c>
      <c r="E96" s="81" t="s">
        <v>2848</v>
      </c>
      <c r="F96" s="81">
        <v>1258690454</v>
      </c>
      <c r="G96" s="81">
        <v>1259825031</v>
      </c>
      <c r="H96" s="81">
        <v>1258690454</v>
      </c>
      <c r="I96" s="81" t="s">
        <v>2829</v>
      </c>
      <c r="J96" s="81" t="s">
        <v>2833</v>
      </c>
      <c r="K96" s="81">
        <v>46107221</v>
      </c>
      <c r="L96" s="81">
        <v>0</v>
      </c>
      <c r="M96" s="81">
        <v>1304797675</v>
      </c>
      <c r="N96" s="81">
        <v>1304797675</v>
      </c>
      <c r="O96" s="81">
        <v>1258690454</v>
      </c>
      <c r="P96" s="81">
        <v>1304797675</v>
      </c>
      <c r="Q96" s="81">
        <v>1258690454</v>
      </c>
      <c r="R96" s="81">
        <v>1304797675</v>
      </c>
      <c r="S96" s="81">
        <v>1258690454</v>
      </c>
      <c r="T96" s="81" t="s">
        <v>6896</v>
      </c>
    </row>
    <row r="97" spans="1:20" x14ac:dyDescent="0.35">
      <c r="A97" s="81" t="s">
        <v>103</v>
      </c>
      <c r="B97" s="81">
        <v>15</v>
      </c>
      <c r="C97" s="81" t="s">
        <v>1578</v>
      </c>
      <c r="D97" s="81" t="s">
        <v>6147</v>
      </c>
      <c r="E97" s="81" t="s">
        <v>1911</v>
      </c>
      <c r="F97" s="81">
        <v>3201130682</v>
      </c>
      <c r="G97" s="81">
        <v>3289104912</v>
      </c>
      <c r="H97" s="81">
        <v>3201130682</v>
      </c>
      <c r="I97" s="81" t="s">
        <v>2829</v>
      </c>
      <c r="J97" s="81" t="s">
        <v>2833</v>
      </c>
      <c r="K97" s="81">
        <v>79753206</v>
      </c>
      <c r="L97" s="81">
        <v>0</v>
      </c>
      <c r="M97" s="81">
        <v>3280883888</v>
      </c>
      <c r="N97" s="81">
        <v>3280883888</v>
      </c>
      <c r="O97" s="81">
        <v>3201130682</v>
      </c>
      <c r="P97" s="81">
        <v>3280883888</v>
      </c>
      <c r="Q97" s="81">
        <v>3201130682</v>
      </c>
      <c r="R97" s="81">
        <v>3280883888</v>
      </c>
      <c r="S97" s="81">
        <v>3201130682</v>
      </c>
      <c r="T97" s="81" t="s">
        <v>6896</v>
      </c>
    </row>
    <row r="98" spans="1:20" x14ac:dyDescent="0.35">
      <c r="A98" s="81" t="s">
        <v>104</v>
      </c>
      <c r="B98" s="81">
        <v>15</v>
      </c>
      <c r="C98" s="81" t="s">
        <v>1578</v>
      </c>
      <c r="D98" s="81" t="s">
        <v>6328</v>
      </c>
      <c r="E98" s="81" t="s">
        <v>1912</v>
      </c>
      <c r="F98" s="81">
        <v>2175058202</v>
      </c>
      <c r="G98" s="81">
        <v>2120543444</v>
      </c>
      <c r="H98" s="81">
        <v>2175058202</v>
      </c>
      <c r="I98" s="81" t="s">
        <v>2829</v>
      </c>
      <c r="J98" s="81" t="s">
        <v>2833</v>
      </c>
      <c r="K98" s="81">
        <v>54697744</v>
      </c>
      <c r="L98" s="81">
        <v>0</v>
      </c>
      <c r="M98" s="81">
        <v>2229755946</v>
      </c>
      <c r="N98" s="81">
        <v>2229755946</v>
      </c>
      <c r="O98" s="81">
        <v>2175058202</v>
      </c>
      <c r="P98" s="81">
        <v>2229755946</v>
      </c>
      <c r="Q98" s="81">
        <v>2175058202</v>
      </c>
      <c r="R98" s="81">
        <v>2229755946</v>
      </c>
      <c r="S98" s="81">
        <v>2175058202</v>
      </c>
      <c r="T98" s="81" t="s">
        <v>6896</v>
      </c>
    </row>
    <row r="99" spans="1:20" x14ac:dyDescent="0.35">
      <c r="A99" s="81" t="s">
        <v>105</v>
      </c>
      <c r="B99" s="81">
        <v>15</v>
      </c>
      <c r="C99" s="81" t="s">
        <v>1578</v>
      </c>
      <c r="D99" s="81" t="s">
        <v>6795</v>
      </c>
      <c r="E99" s="81" t="s">
        <v>1913</v>
      </c>
      <c r="F99" s="81">
        <v>2806101</v>
      </c>
      <c r="G99" s="81">
        <v>2806101</v>
      </c>
      <c r="H99" s="81">
        <v>2806101</v>
      </c>
      <c r="I99" s="81" t="s">
        <v>2829</v>
      </c>
      <c r="J99" s="81" t="s">
        <v>2833</v>
      </c>
      <c r="K99" s="81">
        <v>136382</v>
      </c>
      <c r="L99" s="81">
        <v>0</v>
      </c>
      <c r="M99" s="81">
        <v>2942483</v>
      </c>
      <c r="N99" s="81">
        <v>2942483</v>
      </c>
      <c r="O99" s="81">
        <v>2806101</v>
      </c>
      <c r="P99" s="81">
        <v>2942483</v>
      </c>
      <c r="Q99" s="81">
        <v>2806101</v>
      </c>
      <c r="R99" s="81">
        <v>2942483</v>
      </c>
      <c r="S99" s="81">
        <v>2806101</v>
      </c>
      <c r="T99" s="81" t="s">
        <v>6896</v>
      </c>
    </row>
    <row r="100" spans="1:20" x14ac:dyDescent="0.35">
      <c r="A100" s="81" t="s">
        <v>106</v>
      </c>
      <c r="B100" s="81">
        <v>16</v>
      </c>
      <c r="C100" s="81" t="s">
        <v>1579</v>
      </c>
      <c r="D100" s="81" t="s">
        <v>5366</v>
      </c>
      <c r="E100" s="81" t="s">
        <v>1914</v>
      </c>
      <c r="F100" s="81">
        <v>1228683889</v>
      </c>
      <c r="G100" s="81">
        <v>1228683889</v>
      </c>
      <c r="H100" s="81">
        <v>1228683889</v>
      </c>
      <c r="I100" s="81" t="s">
        <v>2829</v>
      </c>
      <c r="J100" s="81" t="s">
        <v>2832</v>
      </c>
      <c r="K100" s="81">
        <v>22016404</v>
      </c>
      <c r="L100" s="81">
        <v>0</v>
      </c>
      <c r="M100" s="81">
        <v>1250700293</v>
      </c>
      <c r="N100" s="81">
        <v>1250700293</v>
      </c>
      <c r="O100" s="81">
        <v>1228683889</v>
      </c>
      <c r="P100" s="81">
        <v>1250700293</v>
      </c>
      <c r="Q100" s="81">
        <v>1228683889</v>
      </c>
      <c r="R100" s="81">
        <v>1250700293</v>
      </c>
      <c r="S100" s="81">
        <v>1228683889</v>
      </c>
      <c r="T100" s="81" t="s">
        <v>6896</v>
      </c>
    </row>
    <row r="101" spans="1:20" x14ac:dyDescent="0.35">
      <c r="A101" s="81" t="s">
        <v>107</v>
      </c>
      <c r="B101" s="81">
        <v>16</v>
      </c>
      <c r="C101" s="81" t="s">
        <v>1579</v>
      </c>
      <c r="D101" s="81" t="s">
        <v>5370</v>
      </c>
      <c r="E101" s="81" t="s">
        <v>1915</v>
      </c>
      <c r="F101" s="81">
        <v>1326076701</v>
      </c>
      <c r="G101" s="81">
        <v>1326076701</v>
      </c>
      <c r="H101" s="81">
        <v>1326076701</v>
      </c>
      <c r="I101" s="81" t="s">
        <v>2829</v>
      </c>
      <c r="J101" s="81" t="s">
        <v>2832</v>
      </c>
      <c r="K101" s="81">
        <v>28206684</v>
      </c>
      <c r="L101" s="81">
        <v>0</v>
      </c>
      <c r="M101" s="81">
        <v>1354283385</v>
      </c>
      <c r="N101" s="81">
        <v>1354283385</v>
      </c>
      <c r="O101" s="81">
        <v>1326076701</v>
      </c>
      <c r="P101" s="81">
        <v>1354283385</v>
      </c>
      <c r="Q101" s="81">
        <v>1326076701</v>
      </c>
      <c r="R101" s="81">
        <v>1354283385</v>
      </c>
      <c r="S101" s="81">
        <v>1326076701</v>
      </c>
      <c r="T101" s="81" t="s">
        <v>6896</v>
      </c>
    </row>
    <row r="102" spans="1:20" x14ac:dyDescent="0.35">
      <c r="A102" s="81" t="s">
        <v>108</v>
      </c>
      <c r="B102" s="81">
        <v>16</v>
      </c>
      <c r="C102" s="81" t="s">
        <v>1579</v>
      </c>
      <c r="D102" s="81" t="s">
        <v>5803</v>
      </c>
      <c r="E102" s="81" t="s">
        <v>1916</v>
      </c>
      <c r="F102" s="81">
        <v>17617828</v>
      </c>
      <c r="G102" s="81">
        <v>17617828</v>
      </c>
      <c r="H102" s="81">
        <v>17617828</v>
      </c>
      <c r="I102" s="81" t="s">
        <v>2829</v>
      </c>
      <c r="J102" s="81" t="s">
        <v>2832</v>
      </c>
      <c r="K102" s="81">
        <v>380281</v>
      </c>
      <c r="L102" s="81">
        <v>0</v>
      </c>
      <c r="M102" s="81">
        <v>17998109</v>
      </c>
      <c r="N102" s="81">
        <v>17998109</v>
      </c>
      <c r="O102" s="81">
        <v>17617828</v>
      </c>
      <c r="P102" s="81">
        <v>17998109</v>
      </c>
      <c r="Q102" s="81">
        <v>17617828</v>
      </c>
      <c r="R102" s="81">
        <v>17998109</v>
      </c>
      <c r="S102" s="81">
        <v>17617828</v>
      </c>
      <c r="T102" s="81" t="s">
        <v>6896</v>
      </c>
    </row>
    <row r="103" spans="1:20" x14ac:dyDescent="0.35">
      <c r="A103" s="81" t="s">
        <v>109</v>
      </c>
      <c r="B103" s="81">
        <v>17</v>
      </c>
      <c r="C103" s="81" t="s">
        <v>1580</v>
      </c>
      <c r="D103" s="81" t="s">
        <v>5373</v>
      </c>
      <c r="E103" s="81" t="s">
        <v>1917</v>
      </c>
      <c r="F103" s="81">
        <v>744779355</v>
      </c>
      <c r="G103" s="81">
        <v>744779355</v>
      </c>
      <c r="H103" s="81">
        <v>744779355</v>
      </c>
      <c r="I103" s="81" t="s">
        <v>2829</v>
      </c>
      <c r="J103" s="81" t="s">
        <v>2832</v>
      </c>
      <c r="K103" s="81">
        <v>0</v>
      </c>
      <c r="L103" s="81">
        <v>169010</v>
      </c>
      <c r="M103" s="81">
        <v>744779355</v>
      </c>
      <c r="N103" s="81">
        <v>744610345</v>
      </c>
      <c r="O103" s="81">
        <v>744610345</v>
      </c>
      <c r="P103" s="81">
        <v>1271860925</v>
      </c>
      <c r="Q103" s="81">
        <v>1271860925</v>
      </c>
      <c r="R103" s="81">
        <v>1271691915</v>
      </c>
      <c r="S103" s="81">
        <v>1271691915</v>
      </c>
      <c r="T103" s="81" t="s">
        <v>6896</v>
      </c>
    </row>
    <row r="104" spans="1:20" x14ac:dyDescent="0.35">
      <c r="A104" s="81" t="s">
        <v>110</v>
      </c>
      <c r="B104" s="81">
        <v>17</v>
      </c>
      <c r="C104" s="81" t="s">
        <v>1580</v>
      </c>
      <c r="D104" s="81" t="s">
        <v>5620</v>
      </c>
      <c r="E104" s="81" t="s">
        <v>1918</v>
      </c>
      <c r="F104" s="81">
        <v>12873990</v>
      </c>
      <c r="G104" s="81">
        <v>12873990</v>
      </c>
      <c r="H104" s="81">
        <v>12873990</v>
      </c>
      <c r="I104" s="81" t="s">
        <v>2829</v>
      </c>
      <c r="J104" s="81" t="s">
        <v>2832</v>
      </c>
      <c r="K104" s="81">
        <v>0</v>
      </c>
      <c r="L104" s="81">
        <v>0</v>
      </c>
      <c r="M104" s="81">
        <v>12873990</v>
      </c>
      <c r="N104" s="81">
        <v>12873990</v>
      </c>
      <c r="O104" s="81">
        <v>12873990</v>
      </c>
      <c r="P104" s="81">
        <v>12873990</v>
      </c>
      <c r="Q104" s="81">
        <v>12873990</v>
      </c>
      <c r="R104" s="81">
        <v>12873990</v>
      </c>
      <c r="S104" s="81">
        <v>12873990</v>
      </c>
      <c r="T104" s="81" t="s">
        <v>6896</v>
      </c>
    </row>
    <row r="105" spans="1:20" x14ac:dyDescent="0.35">
      <c r="A105" s="81" t="s">
        <v>111</v>
      </c>
      <c r="B105" s="81">
        <v>18</v>
      </c>
      <c r="C105" s="81" t="s">
        <v>1581</v>
      </c>
      <c r="D105" s="81" t="s">
        <v>5375</v>
      </c>
      <c r="E105" s="81" t="s">
        <v>1919</v>
      </c>
      <c r="F105" s="81">
        <v>880443623</v>
      </c>
      <c r="G105" s="81">
        <v>875744194</v>
      </c>
      <c r="H105" s="81">
        <v>880443623</v>
      </c>
      <c r="I105" s="81" t="s">
        <v>2829</v>
      </c>
      <c r="J105" s="81" t="s">
        <v>2833</v>
      </c>
      <c r="K105" s="81">
        <v>24086807</v>
      </c>
      <c r="L105" s="81">
        <v>0</v>
      </c>
      <c r="M105" s="81">
        <v>904530430</v>
      </c>
      <c r="N105" s="81">
        <v>904530430</v>
      </c>
      <c r="O105" s="81">
        <v>880443623</v>
      </c>
      <c r="P105" s="81">
        <v>904530430</v>
      </c>
      <c r="Q105" s="81">
        <v>880443623</v>
      </c>
      <c r="R105" s="81">
        <v>904530430</v>
      </c>
      <c r="S105" s="81">
        <v>880443623</v>
      </c>
      <c r="T105" s="81" t="s">
        <v>6896</v>
      </c>
    </row>
    <row r="106" spans="1:20" x14ac:dyDescent="0.35">
      <c r="A106" s="81" t="s">
        <v>112</v>
      </c>
      <c r="B106" s="81">
        <v>18</v>
      </c>
      <c r="C106" s="81" t="s">
        <v>1581</v>
      </c>
      <c r="D106" s="81" t="s">
        <v>5377</v>
      </c>
      <c r="E106" s="81" t="s">
        <v>1920</v>
      </c>
      <c r="F106" s="81">
        <v>317709007</v>
      </c>
      <c r="G106" s="81">
        <v>321259475</v>
      </c>
      <c r="H106" s="81">
        <v>317709007</v>
      </c>
      <c r="I106" s="81" t="s">
        <v>2829</v>
      </c>
      <c r="J106" s="81" t="s">
        <v>2833</v>
      </c>
      <c r="K106" s="81">
        <v>9719323</v>
      </c>
      <c r="L106" s="81">
        <v>0</v>
      </c>
      <c r="M106" s="81">
        <v>327428330</v>
      </c>
      <c r="N106" s="81">
        <v>327428330</v>
      </c>
      <c r="O106" s="81">
        <v>317709007</v>
      </c>
      <c r="P106" s="81">
        <v>327428330</v>
      </c>
      <c r="Q106" s="81">
        <v>317709007</v>
      </c>
      <c r="R106" s="81">
        <v>327428330</v>
      </c>
      <c r="S106" s="81">
        <v>317709007</v>
      </c>
      <c r="T106" s="81" t="s">
        <v>6896</v>
      </c>
    </row>
    <row r="107" spans="1:20" x14ac:dyDescent="0.35">
      <c r="A107" s="81" t="s">
        <v>113</v>
      </c>
      <c r="B107" s="81">
        <v>18</v>
      </c>
      <c r="C107" s="81" t="s">
        <v>1581</v>
      </c>
      <c r="D107" s="81" t="s">
        <v>5378</v>
      </c>
      <c r="E107" s="81" t="s">
        <v>1921</v>
      </c>
      <c r="F107" s="81">
        <v>112863292</v>
      </c>
      <c r="G107" s="81">
        <v>108437624</v>
      </c>
      <c r="H107" s="81">
        <v>112863292</v>
      </c>
      <c r="I107" s="81" t="s">
        <v>2829</v>
      </c>
      <c r="J107" s="81" t="s">
        <v>2833</v>
      </c>
      <c r="K107" s="81">
        <v>3007593</v>
      </c>
      <c r="L107" s="81">
        <v>0</v>
      </c>
      <c r="M107" s="81">
        <v>115870885</v>
      </c>
      <c r="N107" s="81">
        <v>115870885</v>
      </c>
      <c r="O107" s="81">
        <v>112863292</v>
      </c>
      <c r="P107" s="81">
        <v>115870885</v>
      </c>
      <c r="Q107" s="81">
        <v>112863292</v>
      </c>
      <c r="R107" s="81">
        <v>115870885</v>
      </c>
      <c r="S107" s="81">
        <v>112863292</v>
      </c>
      <c r="T107" s="81" t="s">
        <v>6896</v>
      </c>
    </row>
    <row r="108" spans="1:20" x14ac:dyDescent="0.35">
      <c r="A108" s="81" t="s">
        <v>114</v>
      </c>
      <c r="B108" s="81">
        <v>18</v>
      </c>
      <c r="C108" s="81" t="s">
        <v>1581</v>
      </c>
      <c r="D108" s="81" t="s">
        <v>5379</v>
      </c>
      <c r="E108" s="81" t="s">
        <v>1922</v>
      </c>
      <c r="F108" s="81">
        <v>263531444</v>
      </c>
      <c r="G108" s="81">
        <v>284540519</v>
      </c>
      <c r="H108" s="81">
        <v>263531444</v>
      </c>
      <c r="I108" s="81" t="s">
        <v>2829</v>
      </c>
      <c r="J108" s="81" t="s">
        <v>2833</v>
      </c>
      <c r="K108" s="81">
        <v>8560765</v>
      </c>
      <c r="L108" s="81">
        <v>0</v>
      </c>
      <c r="M108" s="81">
        <v>272092209</v>
      </c>
      <c r="N108" s="81">
        <v>272092209</v>
      </c>
      <c r="O108" s="81">
        <v>263531444</v>
      </c>
      <c r="P108" s="81">
        <v>272092209</v>
      </c>
      <c r="Q108" s="81">
        <v>263531444</v>
      </c>
      <c r="R108" s="81">
        <v>272092209</v>
      </c>
      <c r="S108" s="81">
        <v>263531444</v>
      </c>
      <c r="T108" s="81" t="s">
        <v>6896</v>
      </c>
    </row>
    <row r="109" spans="1:20" x14ac:dyDescent="0.35">
      <c r="A109" s="81" t="s">
        <v>115</v>
      </c>
      <c r="B109" s="81">
        <v>18</v>
      </c>
      <c r="C109" s="81" t="s">
        <v>1581</v>
      </c>
      <c r="D109" s="81" t="s">
        <v>5382</v>
      </c>
      <c r="E109" s="81" t="s">
        <v>1923</v>
      </c>
      <c r="F109" s="81">
        <v>158029591</v>
      </c>
      <c r="G109" s="81">
        <v>157309566</v>
      </c>
      <c r="H109" s="81">
        <v>158029591</v>
      </c>
      <c r="I109" s="81" t="s">
        <v>2829</v>
      </c>
      <c r="J109" s="81" t="s">
        <v>2833</v>
      </c>
      <c r="K109" s="81">
        <v>3035676</v>
      </c>
      <c r="L109" s="81">
        <v>0</v>
      </c>
      <c r="M109" s="81">
        <v>161065267</v>
      </c>
      <c r="N109" s="81">
        <v>161065267</v>
      </c>
      <c r="O109" s="81">
        <v>158029591</v>
      </c>
      <c r="P109" s="81">
        <v>161065267</v>
      </c>
      <c r="Q109" s="81">
        <v>158029591</v>
      </c>
      <c r="R109" s="81">
        <v>161065267</v>
      </c>
      <c r="S109" s="81">
        <v>158029591</v>
      </c>
      <c r="T109" s="81" t="s">
        <v>6896</v>
      </c>
    </row>
    <row r="110" spans="1:20" x14ac:dyDescent="0.35">
      <c r="A110" s="81" t="s">
        <v>116</v>
      </c>
      <c r="B110" s="81">
        <v>18</v>
      </c>
      <c r="C110" s="81" t="s">
        <v>1581</v>
      </c>
      <c r="D110" s="81" t="s">
        <v>5384</v>
      </c>
      <c r="E110" s="81" t="s">
        <v>1924</v>
      </c>
      <c r="F110" s="81">
        <v>168323183</v>
      </c>
      <c r="G110" s="81">
        <v>172474126</v>
      </c>
      <c r="H110" s="81">
        <v>168323183</v>
      </c>
      <c r="I110" s="81" t="s">
        <v>2829</v>
      </c>
      <c r="J110" s="81" t="s">
        <v>2833</v>
      </c>
      <c r="K110" s="81">
        <v>3304105</v>
      </c>
      <c r="L110" s="81">
        <v>0</v>
      </c>
      <c r="M110" s="81">
        <v>171627288</v>
      </c>
      <c r="N110" s="81">
        <v>171627288</v>
      </c>
      <c r="O110" s="81">
        <v>168323183</v>
      </c>
      <c r="P110" s="81">
        <v>171627288</v>
      </c>
      <c r="Q110" s="81">
        <v>168323183</v>
      </c>
      <c r="R110" s="81">
        <v>171627288</v>
      </c>
      <c r="S110" s="81">
        <v>168323183</v>
      </c>
      <c r="T110" s="81" t="s">
        <v>6896</v>
      </c>
    </row>
    <row r="111" spans="1:20" x14ac:dyDescent="0.35">
      <c r="A111" s="81" t="s">
        <v>117</v>
      </c>
      <c r="B111" s="81">
        <v>18</v>
      </c>
      <c r="C111" s="81" t="s">
        <v>1581</v>
      </c>
      <c r="D111" s="81" t="s">
        <v>5386</v>
      </c>
      <c r="E111" s="81" t="s">
        <v>1925</v>
      </c>
      <c r="F111" s="81">
        <v>273970425</v>
      </c>
      <c r="G111" s="81">
        <v>272684499</v>
      </c>
      <c r="H111" s="81">
        <v>273970425</v>
      </c>
      <c r="I111" s="81" t="s">
        <v>2829</v>
      </c>
      <c r="J111" s="81" t="s">
        <v>2833</v>
      </c>
      <c r="K111" s="81">
        <v>6835924</v>
      </c>
      <c r="L111" s="81">
        <v>0</v>
      </c>
      <c r="M111" s="81">
        <v>280806349</v>
      </c>
      <c r="N111" s="81">
        <v>280806349</v>
      </c>
      <c r="O111" s="81">
        <v>273970425</v>
      </c>
      <c r="P111" s="81">
        <v>280806349</v>
      </c>
      <c r="Q111" s="81">
        <v>273970425</v>
      </c>
      <c r="R111" s="81">
        <v>280806349</v>
      </c>
      <c r="S111" s="81">
        <v>273970425</v>
      </c>
      <c r="T111" s="81" t="s">
        <v>6896</v>
      </c>
    </row>
    <row r="112" spans="1:20" x14ac:dyDescent="0.35">
      <c r="A112" s="81" t="s">
        <v>118</v>
      </c>
      <c r="B112" s="81">
        <v>18</v>
      </c>
      <c r="C112" s="81" t="s">
        <v>1581</v>
      </c>
      <c r="D112" s="81" t="s">
        <v>5387</v>
      </c>
      <c r="E112" s="81" t="s">
        <v>1926</v>
      </c>
      <c r="F112" s="81">
        <v>105483707</v>
      </c>
      <c r="G112" s="81">
        <v>96793214</v>
      </c>
      <c r="H112" s="81">
        <v>105483707</v>
      </c>
      <c r="I112" s="81" t="s">
        <v>2829</v>
      </c>
      <c r="J112" s="81" t="s">
        <v>2833</v>
      </c>
      <c r="K112" s="81">
        <v>2848781</v>
      </c>
      <c r="L112" s="81">
        <v>0</v>
      </c>
      <c r="M112" s="81">
        <v>108332488</v>
      </c>
      <c r="N112" s="81">
        <v>108332488</v>
      </c>
      <c r="O112" s="81">
        <v>105483707</v>
      </c>
      <c r="P112" s="81">
        <v>108332488</v>
      </c>
      <c r="Q112" s="81">
        <v>105483707</v>
      </c>
      <c r="R112" s="81">
        <v>108332488</v>
      </c>
      <c r="S112" s="81">
        <v>105483707</v>
      </c>
      <c r="T112" s="81" t="s">
        <v>6896</v>
      </c>
    </row>
    <row r="113" spans="1:20" x14ac:dyDescent="0.35">
      <c r="A113" s="81" t="s">
        <v>119</v>
      </c>
      <c r="B113" s="81">
        <v>18</v>
      </c>
      <c r="C113" s="81" t="s">
        <v>1581</v>
      </c>
      <c r="D113" s="81" t="s">
        <v>5581</v>
      </c>
      <c r="E113" s="81" t="s">
        <v>1927</v>
      </c>
      <c r="F113" s="81">
        <v>1050547</v>
      </c>
      <c r="G113" s="81">
        <v>1050547</v>
      </c>
      <c r="H113" s="81">
        <v>1050547</v>
      </c>
      <c r="I113" s="81" t="s">
        <v>2829</v>
      </c>
      <c r="J113" s="81" t="s">
        <v>2833</v>
      </c>
      <c r="K113" s="81">
        <v>16800</v>
      </c>
      <c r="L113" s="81">
        <v>0</v>
      </c>
      <c r="M113" s="81">
        <v>1067347</v>
      </c>
      <c r="N113" s="81">
        <v>1067347</v>
      </c>
      <c r="O113" s="81">
        <v>1050547</v>
      </c>
      <c r="P113" s="81">
        <v>1067347</v>
      </c>
      <c r="Q113" s="81">
        <v>1050547</v>
      </c>
      <c r="R113" s="81">
        <v>1067347</v>
      </c>
      <c r="S113" s="81">
        <v>1050547</v>
      </c>
      <c r="T113" s="81" t="s">
        <v>6896</v>
      </c>
    </row>
    <row r="114" spans="1:20" x14ac:dyDescent="0.35">
      <c r="A114" s="81" t="s">
        <v>120</v>
      </c>
      <c r="B114" s="81">
        <v>18</v>
      </c>
      <c r="C114" s="81" t="s">
        <v>1581</v>
      </c>
      <c r="D114" s="81" t="s">
        <v>5888</v>
      </c>
      <c r="E114" s="81" t="s">
        <v>1928</v>
      </c>
      <c r="F114" s="81">
        <v>11385264</v>
      </c>
      <c r="G114" s="81">
        <v>11385264</v>
      </c>
      <c r="H114" s="81">
        <v>11385264</v>
      </c>
      <c r="I114" s="81" t="s">
        <v>2829</v>
      </c>
      <c r="J114" s="81" t="s">
        <v>2833</v>
      </c>
      <c r="K114" s="81">
        <v>238900</v>
      </c>
      <c r="L114" s="81">
        <v>0</v>
      </c>
      <c r="M114" s="81">
        <v>11624164</v>
      </c>
      <c r="N114" s="81">
        <v>11624164</v>
      </c>
      <c r="O114" s="81">
        <v>11385264</v>
      </c>
      <c r="P114" s="81">
        <v>11624164</v>
      </c>
      <c r="Q114" s="81">
        <v>11385264</v>
      </c>
      <c r="R114" s="81">
        <v>11624164</v>
      </c>
      <c r="S114" s="81">
        <v>11385264</v>
      </c>
      <c r="T114" s="81" t="s">
        <v>6896</v>
      </c>
    </row>
    <row r="115" spans="1:20" x14ac:dyDescent="0.35">
      <c r="A115" s="81" t="s">
        <v>121</v>
      </c>
      <c r="B115" s="81">
        <v>18</v>
      </c>
      <c r="C115" s="81" t="s">
        <v>1581</v>
      </c>
      <c r="D115" s="81" t="s">
        <v>6313</v>
      </c>
      <c r="E115" s="81" t="s">
        <v>1929</v>
      </c>
      <c r="F115" s="81">
        <v>36765689</v>
      </c>
      <c r="G115" s="81">
        <v>36765689</v>
      </c>
      <c r="H115" s="81">
        <v>36765689</v>
      </c>
      <c r="I115" s="81" t="s">
        <v>2829</v>
      </c>
      <c r="J115" s="81" t="s">
        <v>2833</v>
      </c>
      <c r="K115" s="81">
        <v>1671212</v>
      </c>
      <c r="L115" s="81">
        <v>0</v>
      </c>
      <c r="M115" s="81">
        <v>38436901</v>
      </c>
      <c r="N115" s="81">
        <v>38436901</v>
      </c>
      <c r="O115" s="81">
        <v>36765689</v>
      </c>
      <c r="P115" s="81">
        <v>38436901</v>
      </c>
      <c r="Q115" s="81">
        <v>36765689</v>
      </c>
      <c r="R115" s="81">
        <v>38436901</v>
      </c>
      <c r="S115" s="81">
        <v>36765689</v>
      </c>
      <c r="T115" s="81" t="s">
        <v>6896</v>
      </c>
    </row>
    <row r="116" spans="1:20" x14ac:dyDescent="0.35">
      <c r="A116" s="81" t="s">
        <v>122</v>
      </c>
      <c r="B116" s="81">
        <v>19</v>
      </c>
      <c r="C116" s="81" t="s">
        <v>1582</v>
      </c>
      <c r="D116" s="81" t="s">
        <v>5389</v>
      </c>
      <c r="E116" s="81" t="s">
        <v>1930</v>
      </c>
      <c r="F116" s="81">
        <v>240113879</v>
      </c>
      <c r="G116" s="81">
        <v>247610166</v>
      </c>
      <c r="H116" s="81">
        <v>240113879</v>
      </c>
      <c r="I116" s="81" t="s">
        <v>2829</v>
      </c>
      <c r="J116" s="81" t="s">
        <v>2833</v>
      </c>
      <c r="K116" s="81">
        <v>12832685</v>
      </c>
      <c r="L116" s="81">
        <v>0</v>
      </c>
      <c r="M116" s="81">
        <v>252946564</v>
      </c>
      <c r="N116" s="81">
        <v>252946564</v>
      </c>
      <c r="O116" s="81">
        <v>240113879</v>
      </c>
      <c r="P116" s="81">
        <v>252946564</v>
      </c>
      <c r="Q116" s="81">
        <v>240113879</v>
      </c>
      <c r="R116" s="81">
        <v>252946564</v>
      </c>
      <c r="S116" s="81">
        <v>240113879</v>
      </c>
      <c r="T116" s="81" t="s">
        <v>6896</v>
      </c>
    </row>
    <row r="117" spans="1:20" x14ac:dyDescent="0.35">
      <c r="A117" s="81" t="s">
        <v>123</v>
      </c>
      <c r="B117" s="81">
        <v>19</v>
      </c>
      <c r="C117" s="81" t="s">
        <v>1582</v>
      </c>
      <c r="D117" s="81" t="s">
        <v>5390</v>
      </c>
      <c r="E117" s="81" t="s">
        <v>1931</v>
      </c>
      <c r="F117" s="81">
        <v>198613120</v>
      </c>
      <c r="G117" s="81">
        <v>204002333</v>
      </c>
      <c r="H117" s="81">
        <v>198613120</v>
      </c>
      <c r="I117" s="81" t="s">
        <v>2829</v>
      </c>
      <c r="J117" s="81" t="s">
        <v>2833</v>
      </c>
      <c r="K117" s="81">
        <v>11247173</v>
      </c>
      <c r="L117" s="81">
        <v>0</v>
      </c>
      <c r="M117" s="81">
        <v>209860293</v>
      </c>
      <c r="N117" s="81">
        <v>209860293</v>
      </c>
      <c r="O117" s="81">
        <v>198613120</v>
      </c>
      <c r="P117" s="81">
        <v>209860293</v>
      </c>
      <c r="Q117" s="81">
        <v>198613120</v>
      </c>
      <c r="R117" s="81">
        <v>209860293</v>
      </c>
      <c r="S117" s="81">
        <v>198613120</v>
      </c>
      <c r="T117" s="81" t="s">
        <v>6896</v>
      </c>
    </row>
    <row r="118" spans="1:20" x14ac:dyDescent="0.35">
      <c r="A118" s="81" t="s">
        <v>124</v>
      </c>
      <c r="B118" s="81">
        <v>19</v>
      </c>
      <c r="C118" s="81" t="s">
        <v>1582</v>
      </c>
      <c r="D118" s="81" t="s">
        <v>5391</v>
      </c>
      <c r="E118" s="81" t="s">
        <v>1932</v>
      </c>
      <c r="F118" s="81">
        <v>86189311</v>
      </c>
      <c r="G118" s="81">
        <v>87948397</v>
      </c>
      <c r="H118" s="81">
        <v>86189311</v>
      </c>
      <c r="I118" s="81" t="s">
        <v>2829</v>
      </c>
      <c r="J118" s="81" t="s">
        <v>2833</v>
      </c>
      <c r="K118" s="81">
        <v>6199588</v>
      </c>
      <c r="L118" s="81">
        <v>0</v>
      </c>
      <c r="M118" s="81">
        <v>92388899</v>
      </c>
      <c r="N118" s="81">
        <v>92388899</v>
      </c>
      <c r="O118" s="81">
        <v>86189311</v>
      </c>
      <c r="P118" s="81">
        <v>92388899</v>
      </c>
      <c r="Q118" s="81">
        <v>86189311</v>
      </c>
      <c r="R118" s="81">
        <v>92388899</v>
      </c>
      <c r="S118" s="81">
        <v>86189311</v>
      </c>
      <c r="T118" s="81" t="s">
        <v>6896</v>
      </c>
    </row>
    <row r="119" spans="1:20" x14ac:dyDescent="0.35">
      <c r="A119" s="81" t="s">
        <v>125</v>
      </c>
      <c r="B119" s="81">
        <v>19</v>
      </c>
      <c r="C119" s="81" t="s">
        <v>1582</v>
      </c>
      <c r="D119" s="81" t="s">
        <v>5392</v>
      </c>
      <c r="E119" s="81" t="s">
        <v>1933</v>
      </c>
      <c r="F119" s="81">
        <v>458381259</v>
      </c>
      <c r="G119" s="81">
        <v>473472008</v>
      </c>
      <c r="H119" s="81">
        <v>458381259</v>
      </c>
      <c r="I119" s="81" t="s">
        <v>2829</v>
      </c>
      <c r="J119" s="81" t="s">
        <v>2833</v>
      </c>
      <c r="K119" s="81">
        <v>20951481</v>
      </c>
      <c r="L119" s="81">
        <v>0</v>
      </c>
      <c r="M119" s="81">
        <v>479332740</v>
      </c>
      <c r="N119" s="81">
        <v>479332740</v>
      </c>
      <c r="O119" s="81">
        <v>458381259</v>
      </c>
      <c r="P119" s="81">
        <v>479332740</v>
      </c>
      <c r="Q119" s="81">
        <v>458381259</v>
      </c>
      <c r="R119" s="81">
        <v>479332740</v>
      </c>
      <c r="S119" s="81">
        <v>458381259</v>
      </c>
      <c r="T119" s="81" t="s">
        <v>6896</v>
      </c>
    </row>
    <row r="120" spans="1:20" x14ac:dyDescent="0.35">
      <c r="A120" s="81" t="s">
        <v>126</v>
      </c>
      <c r="B120" s="81">
        <v>19</v>
      </c>
      <c r="C120" s="81" t="s">
        <v>1582</v>
      </c>
      <c r="D120" s="81" t="s">
        <v>5393</v>
      </c>
      <c r="E120" s="81" t="s">
        <v>1934</v>
      </c>
      <c r="F120" s="81">
        <v>342785216</v>
      </c>
      <c r="G120" s="81">
        <v>355825599</v>
      </c>
      <c r="H120" s="81">
        <v>342785216</v>
      </c>
      <c r="I120" s="81" t="s">
        <v>2829</v>
      </c>
      <c r="J120" s="81" t="s">
        <v>2833</v>
      </c>
      <c r="K120" s="81">
        <v>18900109</v>
      </c>
      <c r="L120" s="81">
        <v>0</v>
      </c>
      <c r="M120" s="81">
        <v>361685325</v>
      </c>
      <c r="N120" s="81">
        <v>361685325</v>
      </c>
      <c r="O120" s="81">
        <v>342785216</v>
      </c>
      <c r="P120" s="81">
        <v>361685325</v>
      </c>
      <c r="Q120" s="81">
        <v>342785216</v>
      </c>
      <c r="R120" s="81">
        <v>361685325</v>
      </c>
      <c r="S120" s="81">
        <v>342785216</v>
      </c>
      <c r="T120" s="81" t="s">
        <v>6896</v>
      </c>
    </row>
    <row r="121" spans="1:20" x14ac:dyDescent="0.35">
      <c r="A121" s="81" t="s">
        <v>127</v>
      </c>
      <c r="B121" s="81">
        <v>19</v>
      </c>
      <c r="C121" s="81" t="s">
        <v>1582</v>
      </c>
      <c r="D121" s="81" t="s">
        <v>5394</v>
      </c>
      <c r="E121" s="81" t="s">
        <v>1935</v>
      </c>
      <c r="F121" s="81">
        <v>2622342444</v>
      </c>
      <c r="G121" s="81">
        <v>2725796007</v>
      </c>
      <c r="H121" s="81">
        <v>2622342444</v>
      </c>
      <c r="I121" s="81" t="s">
        <v>2829</v>
      </c>
      <c r="J121" s="81" t="s">
        <v>2833</v>
      </c>
      <c r="K121" s="81">
        <v>60944144</v>
      </c>
      <c r="L121" s="81">
        <v>0</v>
      </c>
      <c r="M121" s="81">
        <v>2683286588</v>
      </c>
      <c r="N121" s="81">
        <v>2683286588</v>
      </c>
      <c r="O121" s="81">
        <v>2622342444</v>
      </c>
      <c r="P121" s="81">
        <v>2683286588</v>
      </c>
      <c r="Q121" s="81">
        <v>2622342444</v>
      </c>
      <c r="R121" s="81">
        <v>2683286588</v>
      </c>
      <c r="S121" s="81">
        <v>2622342444</v>
      </c>
      <c r="T121" s="81" t="s">
        <v>6896</v>
      </c>
    </row>
    <row r="122" spans="1:20" x14ac:dyDescent="0.35">
      <c r="A122" s="81" t="s">
        <v>128</v>
      </c>
      <c r="B122" s="81">
        <v>19</v>
      </c>
      <c r="C122" s="81" t="s">
        <v>1582</v>
      </c>
      <c r="D122" s="81" t="s">
        <v>5395</v>
      </c>
      <c r="E122" s="81" t="s">
        <v>1936</v>
      </c>
      <c r="F122" s="81">
        <v>671547588</v>
      </c>
      <c r="G122" s="81">
        <v>695052435</v>
      </c>
      <c r="H122" s="81">
        <v>671547588</v>
      </c>
      <c r="I122" s="81" t="s">
        <v>2829</v>
      </c>
      <c r="J122" s="81" t="s">
        <v>2833</v>
      </c>
      <c r="K122" s="81">
        <v>30074863</v>
      </c>
      <c r="L122" s="81">
        <v>0</v>
      </c>
      <c r="M122" s="81">
        <v>701622451</v>
      </c>
      <c r="N122" s="81">
        <v>701622451</v>
      </c>
      <c r="O122" s="81">
        <v>671547588</v>
      </c>
      <c r="P122" s="81">
        <v>701622451</v>
      </c>
      <c r="Q122" s="81">
        <v>671547588</v>
      </c>
      <c r="R122" s="81">
        <v>701622451</v>
      </c>
      <c r="S122" s="81">
        <v>671547588</v>
      </c>
      <c r="T122" s="81" t="s">
        <v>6896</v>
      </c>
    </row>
    <row r="123" spans="1:20" x14ac:dyDescent="0.35">
      <c r="A123" s="81" t="s">
        <v>129</v>
      </c>
      <c r="B123" s="81">
        <v>19</v>
      </c>
      <c r="C123" s="81" t="s">
        <v>1582</v>
      </c>
      <c r="D123" s="81" t="s">
        <v>5396</v>
      </c>
      <c r="E123" s="81" t="s">
        <v>1937</v>
      </c>
      <c r="F123" s="81">
        <v>155559460</v>
      </c>
      <c r="G123" s="81">
        <v>164440822</v>
      </c>
      <c r="H123" s="81">
        <v>155559460</v>
      </c>
      <c r="I123" s="81" t="s">
        <v>2829</v>
      </c>
      <c r="J123" s="81" t="s">
        <v>2833</v>
      </c>
      <c r="K123" s="81">
        <v>9583842</v>
      </c>
      <c r="L123" s="81">
        <v>0</v>
      </c>
      <c r="M123" s="81">
        <v>165143302</v>
      </c>
      <c r="N123" s="81">
        <v>165143302</v>
      </c>
      <c r="O123" s="81">
        <v>155559460</v>
      </c>
      <c r="P123" s="81">
        <v>165143302</v>
      </c>
      <c r="Q123" s="81">
        <v>155559460</v>
      </c>
      <c r="R123" s="81">
        <v>165143302</v>
      </c>
      <c r="S123" s="81">
        <v>155559460</v>
      </c>
      <c r="T123" s="81" t="s">
        <v>6896</v>
      </c>
    </row>
    <row r="124" spans="1:20" x14ac:dyDescent="0.35">
      <c r="A124" s="81" t="s">
        <v>130</v>
      </c>
      <c r="B124" s="81">
        <v>19</v>
      </c>
      <c r="C124" s="81" t="s">
        <v>1582</v>
      </c>
      <c r="D124" s="81" t="s">
        <v>5397</v>
      </c>
      <c r="E124" s="81" t="s">
        <v>1938</v>
      </c>
      <c r="F124" s="81">
        <v>27928313</v>
      </c>
      <c r="G124" s="81">
        <v>28365581</v>
      </c>
      <c r="H124" s="81">
        <v>27928313</v>
      </c>
      <c r="I124" s="81" t="s">
        <v>2829</v>
      </c>
      <c r="J124" s="81" t="s">
        <v>2833</v>
      </c>
      <c r="K124" s="81">
        <v>2125879</v>
      </c>
      <c r="L124" s="81">
        <v>0</v>
      </c>
      <c r="M124" s="81">
        <v>30054192</v>
      </c>
      <c r="N124" s="81">
        <v>30054192</v>
      </c>
      <c r="O124" s="81">
        <v>27928313</v>
      </c>
      <c r="P124" s="81">
        <v>30054192</v>
      </c>
      <c r="Q124" s="81">
        <v>27928313</v>
      </c>
      <c r="R124" s="81">
        <v>30054192</v>
      </c>
      <c r="S124" s="81">
        <v>27928313</v>
      </c>
      <c r="T124" s="81" t="s">
        <v>6896</v>
      </c>
    </row>
    <row r="125" spans="1:20" x14ac:dyDescent="0.35">
      <c r="A125" s="81" t="s">
        <v>131</v>
      </c>
      <c r="B125" s="81">
        <v>19</v>
      </c>
      <c r="C125" s="81" t="s">
        <v>1582</v>
      </c>
      <c r="D125" s="81" t="s">
        <v>5398</v>
      </c>
      <c r="E125" s="81" t="s">
        <v>1939</v>
      </c>
      <c r="F125" s="81">
        <v>299498654</v>
      </c>
      <c r="G125" s="81">
        <v>306651603</v>
      </c>
      <c r="H125" s="81">
        <v>299498654</v>
      </c>
      <c r="I125" s="81" t="s">
        <v>2829</v>
      </c>
      <c r="J125" s="81" t="s">
        <v>2833</v>
      </c>
      <c r="K125" s="81">
        <v>11439504</v>
      </c>
      <c r="L125" s="81">
        <v>0</v>
      </c>
      <c r="M125" s="81">
        <v>310938158</v>
      </c>
      <c r="N125" s="81">
        <v>310938158</v>
      </c>
      <c r="O125" s="81">
        <v>299498654</v>
      </c>
      <c r="P125" s="81">
        <v>310938158</v>
      </c>
      <c r="Q125" s="81">
        <v>299498654</v>
      </c>
      <c r="R125" s="81">
        <v>310938158</v>
      </c>
      <c r="S125" s="81">
        <v>299498654</v>
      </c>
      <c r="T125" s="81" t="s">
        <v>6896</v>
      </c>
    </row>
    <row r="126" spans="1:20" x14ac:dyDescent="0.35">
      <c r="A126" s="81" t="s">
        <v>132</v>
      </c>
      <c r="B126" s="81">
        <v>19</v>
      </c>
      <c r="C126" s="81" t="s">
        <v>1582</v>
      </c>
      <c r="D126" s="81" t="s">
        <v>5399</v>
      </c>
      <c r="E126" s="81" t="s">
        <v>1940</v>
      </c>
      <c r="F126" s="81">
        <v>1148935028</v>
      </c>
      <c r="G126" s="81">
        <v>1192003689</v>
      </c>
      <c r="H126" s="81">
        <v>1148935028</v>
      </c>
      <c r="I126" s="81" t="s">
        <v>2829</v>
      </c>
      <c r="J126" s="81" t="s">
        <v>2833</v>
      </c>
      <c r="K126" s="81">
        <v>37871604</v>
      </c>
      <c r="L126" s="81">
        <v>0</v>
      </c>
      <c r="M126" s="81">
        <v>1186806632</v>
      </c>
      <c r="N126" s="81">
        <v>1186806632</v>
      </c>
      <c r="O126" s="81">
        <v>1148935028</v>
      </c>
      <c r="P126" s="81">
        <v>1186806632</v>
      </c>
      <c r="Q126" s="81">
        <v>1148935028</v>
      </c>
      <c r="R126" s="81">
        <v>1186806632</v>
      </c>
      <c r="S126" s="81">
        <v>1148935028</v>
      </c>
      <c r="T126" s="81" t="s">
        <v>6896</v>
      </c>
    </row>
    <row r="127" spans="1:20" x14ac:dyDescent="0.35">
      <c r="A127" s="81" t="s">
        <v>133</v>
      </c>
      <c r="B127" s="81">
        <v>19</v>
      </c>
      <c r="C127" s="81" t="s">
        <v>1582</v>
      </c>
      <c r="D127" s="81" t="s">
        <v>5400</v>
      </c>
      <c r="E127" s="81" t="s">
        <v>1941</v>
      </c>
      <c r="F127" s="81">
        <v>27534582</v>
      </c>
      <c r="G127" s="81">
        <v>26553258</v>
      </c>
      <c r="H127" s="81">
        <v>27534582</v>
      </c>
      <c r="I127" s="81" t="s">
        <v>2829</v>
      </c>
      <c r="J127" s="81" t="s">
        <v>2833</v>
      </c>
      <c r="K127" s="81">
        <v>2056757</v>
      </c>
      <c r="L127" s="81">
        <v>0</v>
      </c>
      <c r="M127" s="81">
        <v>29591339</v>
      </c>
      <c r="N127" s="81">
        <v>29591339</v>
      </c>
      <c r="O127" s="81">
        <v>27534582</v>
      </c>
      <c r="P127" s="81">
        <v>29591339</v>
      </c>
      <c r="Q127" s="81">
        <v>27534582</v>
      </c>
      <c r="R127" s="81">
        <v>29591339</v>
      </c>
      <c r="S127" s="81">
        <v>27534582</v>
      </c>
      <c r="T127" s="81" t="s">
        <v>6896</v>
      </c>
    </row>
    <row r="128" spans="1:20" x14ac:dyDescent="0.35">
      <c r="A128" s="81" t="s">
        <v>134</v>
      </c>
      <c r="B128" s="81">
        <v>19</v>
      </c>
      <c r="C128" s="81" t="s">
        <v>1582</v>
      </c>
      <c r="D128" s="81" t="s">
        <v>5401</v>
      </c>
      <c r="E128" s="81" t="s">
        <v>1942</v>
      </c>
      <c r="F128" s="81">
        <v>52868852</v>
      </c>
      <c r="G128" s="81">
        <v>54227373</v>
      </c>
      <c r="H128" s="81">
        <v>52868852</v>
      </c>
      <c r="I128" s="81" t="s">
        <v>2829</v>
      </c>
      <c r="J128" s="81" t="s">
        <v>2833</v>
      </c>
      <c r="K128" s="81">
        <v>2169746</v>
      </c>
      <c r="L128" s="81">
        <v>0</v>
      </c>
      <c r="M128" s="81">
        <v>55038598</v>
      </c>
      <c r="N128" s="81">
        <v>55038598</v>
      </c>
      <c r="O128" s="81">
        <v>52868852</v>
      </c>
      <c r="P128" s="81">
        <v>55038598</v>
      </c>
      <c r="Q128" s="81">
        <v>52868852</v>
      </c>
      <c r="R128" s="81">
        <v>55038598</v>
      </c>
      <c r="S128" s="81">
        <v>52868852</v>
      </c>
      <c r="T128" s="81" t="s">
        <v>6896</v>
      </c>
    </row>
    <row r="129" spans="1:20" x14ac:dyDescent="0.35">
      <c r="A129" s="81" t="s">
        <v>135</v>
      </c>
      <c r="B129" s="81">
        <v>20</v>
      </c>
      <c r="C129" s="81" t="s">
        <v>1583</v>
      </c>
      <c r="D129" s="81" t="s">
        <v>5402</v>
      </c>
      <c r="E129" s="81" t="s">
        <v>1943</v>
      </c>
      <c r="F129" s="81">
        <v>10844358230</v>
      </c>
      <c r="G129" s="81">
        <v>11979966523</v>
      </c>
      <c r="H129" s="81">
        <v>10844358230</v>
      </c>
      <c r="I129" s="81" t="s">
        <v>2829</v>
      </c>
      <c r="J129" s="81" t="s">
        <v>2834</v>
      </c>
      <c r="K129" s="81">
        <v>416314126</v>
      </c>
      <c r="L129" s="81">
        <v>0</v>
      </c>
      <c r="M129" s="81">
        <v>11260672356</v>
      </c>
      <c r="N129" s="81">
        <v>11260672356</v>
      </c>
      <c r="O129" s="81">
        <v>10844358230</v>
      </c>
      <c r="P129" s="81">
        <v>11260672356</v>
      </c>
      <c r="Q129" s="81">
        <v>10844358230</v>
      </c>
      <c r="R129" s="81">
        <v>11260672356</v>
      </c>
      <c r="S129" s="81">
        <v>10844358230</v>
      </c>
      <c r="T129" s="81" t="s">
        <v>6896</v>
      </c>
    </row>
    <row r="130" spans="1:20" x14ac:dyDescent="0.35">
      <c r="A130" s="81" t="s">
        <v>136</v>
      </c>
      <c r="B130" s="81">
        <v>20</v>
      </c>
      <c r="C130" s="81" t="s">
        <v>1583</v>
      </c>
      <c r="D130" s="81" t="s">
        <v>5403</v>
      </c>
      <c r="E130" s="81" t="s">
        <v>1944</v>
      </c>
      <c r="F130" s="81">
        <v>4797483604</v>
      </c>
      <c r="G130" s="81">
        <v>5035403334</v>
      </c>
      <c r="H130" s="81">
        <v>5006200608</v>
      </c>
      <c r="I130" s="81" t="s">
        <v>2830</v>
      </c>
      <c r="J130" s="81" t="s">
        <v>2836</v>
      </c>
      <c r="K130" s="81">
        <v>101894863</v>
      </c>
      <c r="L130" s="81">
        <v>0</v>
      </c>
      <c r="M130" s="81">
        <v>5108095471</v>
      </c>
      <c r="N130" s="81">
        <v>5108095471</v>
      </c>
      <c r="O130" s="81">
        <v>5006200608</v>
      </c>
      <c r="P130" s="81">
        <v>5575134231</v>
      </c>
      <c r="Q130" s="81">
        <v>5473239368</v>
      </c>
      <c r="R130" s="81">
        <v>5575134231</v>
      </c>
      <c r="S130" s="81">
        <v>5473239368</v>
      </c>
      <c r="T130" s="81" t="s">
        <v>6896</v>
      </c>
    </row>
    <row r="131" spans="1:20" x14ac:dyDescent="0.35">
      <c r="A131" s="81" t="s">
        <v>137</v>
      </c>
      <c r="B131" s="81">
        <v>20</v>
      </c>
      <c r="C131" s="81" t="s">
        <v>1583</v>
      </c>
      <c r="D131" s="81" t="s">
        <v>5404</v>
      </c>
      <c r="E131" s="81" t="s">
        <v>1945</v>
      </c>
      <c r="F131" s="81">
        <v>430299290</v>
      </c>
      <c r="G131" s="81">
        <v>468712760</v>
      </c>
      <c r="H131" s="81">
        <v>430299290</v>
      </c>
      <c r="I131" s="81" t="s">
        <v>2829</v>
      </c>
      <c r="J131" s="81" t="s">
        <v>2833</v>
      </c>
      <c r="K131" s="81">
        <v>14578665</v>
      </c>
      <c r="L131" s="81">
        <v>0</v>
      </c>
      <c r="M131" s="81">
        <v>444877955</v>
      </c>
      <c r="N131" s="81">
        <v>444877955</v>
      </c>
      <c r="O131" s="81">
        <v>430299290</v>
      </c>
      <c r="P131" s="81">
        <v>444877955</v>
      </c>
      <c r="Q131" s="81">
        <v>430299290</v>
      </c>
      <c r="R131" s="81">
        <v>444877955</v>
      </c>
      <c r="S131" s="81">
        <v>430299290</v>
      </c>
      <c r="T131" s="81" t="s">
        <v>6896</v>
      </c>
    </row>
    <row r="132" spans="1:20" x14ac:dyDescent="0.35">
      <c r="A132" s="81" t="s">
        <v>138</v>
      </c>
      <c r="B132" s="81">
        <v>20</v>
      </c>
      <c r="C132" s="81" t="s">
        <v>1583</v>
      </c>
      <c r="D132" s="81" t="s">
        <v>5405</v>
      </c>
      <c r="E132" s="81" t="s">
        <v>1946</v>
      </c>
      <c r="F132" s="81">
        <v>9876871816</v>
      </c>
      <c r="G132" s="81">
        <v>10395888793</v>
      </c>
      <c r="H132" s="81">
        <v>10360681203</v>
      </c>
      <c r="I132" s="81" t="s">
        <v>2830</v>
      </c>
      <c r="J132" s="81" t="s">
        <v>2836</v>
      </c>
      <c r="K132" s="81">
        <v>191521341</v>
      </c>
      <c r="L132" s="81">
        <v>138647822</v>
      </c>
      <c r="M132" s="81">
        <v>10552202544</v>
      </c>
      <c r="N132" s="81">
        <v>10413554722</v>
      </c>
      <c r="O132" s="81">
        <v>10222033381</v>
      </c>
      <c r="P132" s="81">
        <v>21869154864</v>
      </c>
      <c r="Q132" s="81">
        <v>21677633523</v>
      </c>
      <c r="R132" s="81">
        <v>21730507042</v>
      </c>
      <c r="S132" s="81">
        <v>21538985701</v>
      </c>
      <c r="T132" s="81" t="s">
        <v>6896</v>
      </c>
    </row>
    <row r="133" spans="1:20" x14ac:dyDescent="0.35">
      <c r="A133" s="81" t="s">
        <v>139</v>
      </c>
      <c r="B133" s="81">
        <v>20</v>
      </c>
      <c r="C133" s="81" t="s">
        <v>1583</v>
      </c>
      <c r="D133" s="81" t="s">
        <v>5406</v>
      </c>
      <c r="E133" s="81" t="s">
        <v>1947</v>
      </c>
      <c r="F133" s="81">
        <v>2418504966</v>
      </c>
      <c r="G133" s="81">
        <v>2476559061</v>
      </c>
      <c r="H133" s="81">
        <v>2418504966</v>
      </c>
      <c r="I133" s="81" t="s">
        <v>2829</v>
      </c>
      <c r="J133" s="81" t="s">
        <v>2834</v>
      </c>
      <c r="K133" s="81">
        <v>34486445</v>
      </c>
      <c r="L133" s="81">
        <v>43594244</v>
      </c>
      <c r="M133" s="81">
        <v>2452991411</v>
      </c>
      <c r="N133" s="81">
        <v>2409397167</v>
      </c>
      <c r="O133" s="81">
        <v>2374910722</v>
      </c>
      <c r="P133" s="81">
        <v>5139390411</v>
      </c>
      <c r="Q133" s="81">
        <v>5104903966</v>
      </c>
      <c r="R133" s="81">
        <v>5095796167</v>
      </c>
      <c r="S133" s="81">
        <v>5061309722</v>
      </c>
      <c r="T133" s="81" t="s">
        <v>6896</v>
      </c>
    </row>
    <row r="134" spans="1:20" x14ac:dyDescent="0.35">
      <c r="A134" s="81" t="s">
        <v>140</v>
      </c>
      <c r="B134" s="81">
        <v>20</v>
      </c>
      <c r="C134" s="81" t="s">
        <v>1583</v>
      </c>
      <c r="D134" s="81" t="s">
        <v>5407</v>
      </c>
      <c r="E134" s="81" t="s">
        <v>1948</v>
      </c>
      <c r="F134" s="81">
        <v>2071973001</v>
      </c>
      <c r="G134" s="81">
        <v>2214840437</v>
      </c>
      <c r="H134" s="81">
        <v>2071973001</v>
      </c>
      <c r="I134" s="81" t="s">
        <v>2829</v>
      </c>
      <c r="J134" s="81" t="s">
        <v>2834</v>
      </c>
      <c r="K134" s="81">
        <v>73370347</v>
      </c>
      <c r="L134" s="81">
        <v>50103331</v>
      </c>
      <c r="M134" s="81">
        <v>2145343348</v>
      </c>
      <c r="N134" s="81">
        <v>2095240017</v>
      </c>
      <c r="O134" s="81">
        <v>2021869670</v>
      </c>
      <c r="P134" s="81">
        <v>2145343348</v>
      </c>
      <c r="Q134" s="81">
        <v>2071973001</v>
      </c>
      <c r="R134" s="81">
        <v>2095240017</v>
      </c>
      <c r="S134" s="81">
        <v>2021869670</v>
      </c>
      <c r="T134" s="81" t="s">
        <v>6896</v>
      </c>
    </row>
    <row r="135" spans="1:20" x14ac:dyDescent="0.35">
      <c r="A135" s="81" t="s">
        <v>141</v>
      </c>
      <c r="B135" s="81">
        <v>20</v>
      </c>
      <c r="C135" s="81" t="s">
        <v>1583</v>
      </c>
      <c r="D135" s="81" t="s">
        <v>5408</v>
      </c>
      <c r="E135" s="81" t="s">
        <v>1949</v>
      </c>
      <c r="F135" s="81">
        <v>9634507672</v>
      </c>
      <c r="G135" s="81">
        <v>10571183284</v>
      </c>
      <c r="H135" s="81">
        <v>9634507672</v>
      </c>
      <c r="I135" s="81" t="s">
        <v>2829</v>
      </c>
      <c r="J135" s="81" t="s">
        <v>2834</v>
      </c>
      <c r="K135" s="81">
        <v>355791420</v>
      </c>
      <c r="L135" s="81">
        <v>0</v>
      </c>
      <c r="M135" s="81">
        <v>9990299092</v>
      </c>
      <c r="N135" s="81">
        <v>9990299092</v>
      </c>
      <c r="O135" s="81">
        <v>9634507672</v>
      </c>
      <c r="P135" s="81">
        <v>9990299092</v>
      </c>
      <c r="Q135" s="81">
        <v>9634507672</v>
      </c>
      <c r="R135" s="81">
        <v>9990299092</v>
      </c>
      <c r="S135" s="81">
        <v>9634507672</v>
      </c>
      <c r="T135" s="81" t="s">
        <v>6896</v>
      </c>
    </row>
    <row r="136" spans="1:20" x14ac:dyDescent="0.35">
      <c r="A136" s="81" t="s">
        <v>142</v>
      </c>
      <c r="B136" s="81">
        <v>20</v>
      </c>
      <c r="C136" s="81" t="s">
        <v>1583</v>
      </c>
      <c r="D136" s="81" t="s">
        <v>5410</v>
      </c>
      <c r="E136" s="81" t="s">
        <v>1950</v>
      </c>
      <c r="F136" s="81">
        <v>135001494</v>
      </c>
      <c r="G136" s="81">
        <v>165649656</v>
      </c>
      <c r="H136" s="81">
        <v>135001494</v>
      </c>
      <c r="I136" s="81" t="s">
        <v>2829</v>
      </c>
      <c r="J136" s="81" t="s">
        <v>2834</v>
      </c>
      <c r="K136" s="81">
        <v>2768211</v>
      </c>
      <c r="L136" s="81">
        <v>0</v>
      </c>
      <c r="M136" s="81">
        <v>137769705</v>
      </c>
      <c r="N136" s="81">
        <v>137769705</v>
      </c>
      <c r="O136" s="81">
        <v>135001494</v>
      </c>
      <c r="P136" s="81">
        <v>211138015</v>
      </c>
      <c r="Q136" s="81">
        <v>208369804</v>
      </c>
      <c r="R136" s="81">
        <v>211138015</v>
      </c>
      <c r="S136" s="81">
        <v>208369804</v>
      </c>
      <c r="T136" s="81" t="s">
        <v>6896</v>
      </c>
    </row>
    <row r="137" spans="1:20" x14ac:dyDescent="0.35">
      <c r="A137" s="81" t="s">
        <v>143</v>
      </c>
      <c r="B137" s="81">
        <v>20</v>
      </c>
      <c r="C137" s="81" t="s">
        <v>1583</v>
      </c>
      <c r="D137" s="81" t="s">
        <v>5793</v>
      </c>
      <c r="E137" s="81" t="s">
        <v>1951</v>
      </c>
      <c r="F137" s="81">
        <v>2006680</v>
      </c>
      <c r="G137" s="81">
        <v>2006680</v>
      </c>
      <c r="H137" s="81">
        <v>2006680</v>
      </c>
      <c r="I137" s="81" t="s">
        <v>2829</v>
      </c>
      <c r="J137" s="81" t="s">
        <v>2833</v>
      </c>
      <c r="K137" s="81">
        <v>45000</v>
      </c>
      <c r="L137" s="81">
        <v>0</v>
      </c>
      <c r="M137" s="81">
        <v>2051680</v>
      </c>
      <c r="N137" s="81">
        <v>2051680</v>
      </c>
      <c r="O137" s="81">
        <v>2006680</v>
      </c>
      <c r="P137" s="81">
        <v>2051680</v>
      </c>
      <c r="Q137" s="81">
        <v>2006680</v>
      </c>
      <c r="R137" s="81">
        <v>2051680</v>
      </c>
      <c r="S137" s="81">
        <v>2006680</v>
      </c>
      <c r="T137" s="81" t="s">
        <v>6896</v>
      </c>
    </row>
    <row r="138" spans="1:20" x14ac:dyDescent="0.35">
      <c r="A138" s="81" t="s">
        <v>144</v>
      </c>
      <c r="B138" s="81">
        <v>21</v>
      </c>
      <c r="C138" s="81" t="s">
        <v>1584</v>
      </c>
      <c r="D138" s="81" t="s">
        <v>5411</v>
      </c>
      <c r="E138" s="81" t="s">
        <v>1952</v>
      </c>
      <c r="F138" s="81">
        <v>12628794082</v>
      </c>
      <c r="G138" s="81">
        <v>13560151529</v>
      </c>
      <c r="H138" s="81">
        <v>12628794082</v>
      </c>
      <c r="I138" s="81" t="s">
        <v>2829</v>
      </c>
      <c r="J138" s="81" t="s">
        <v>2834</v>
      </c>
      <c r="K138" s="81">
        <v>195312728</v>
      </c>
      <c r="L138" s="81">
        <v>0</v>
      </c>
      <c r="M138" s="81">
        <v>12824106810</v>
      </c>
      <c r="N138" s="81">
        <v>12824106810</v>
      </c>
      <c r="O138" s="81">
        <v>12628794082</v>
      </c>
      <c r="P138" s="81">
        <v>12824106810</v>
      </c>
      <c r="Q138" s="81">
        <v>12628794082</v>
      </c>
      <c r="R138" s="81">
        <v>12824106810</v>
      </c>
      <c r="S138" s="81">
        <v>12628794082</v>
      </c>
      <c r="T138" s="81" t="s">
        <v>6896</v>
      </c>
    </row>
    <row r="139" spans="1:20" x14ac:dyDescent="0.35">
      <c r="A139" s="81" t="s">
        <v>145</v>
      </c>
      <c r="B139" s="81">
        <v>21</v>
      </c>
      <c r="C139" s="81" t="s">
        <v>1584</v>
      </c>
      <c r="D139" s="81" t="s">
        <v>5412</v>
      </c>
      <c r="E139" s="81" t="s">
        <v>1953</v>
      </c>
      <c r="F139" s="81">
        <v>11141323088</v>
      </c>
      <c r="G139" s="81">
        <v>11691418518</v>
      </c>
      <c r="H139" s="81">
        <v>11141323088</v>
      </c>
      <c r="I139" s="81" t="s">
        <v>2829</v>
      </c>
      <c r="J139" s="81" t="s">
        <v>2834</v>
      </c>
      <c r="K139" s="81">
        <v>221782926</v>
      </c>
      <c r="L139" s="81">
        <v>0</v>
      </c>
      <c r="M139" s="81">
        <v>11363106014</v>
      </c>
      <c r="N139" s="81">
        <v>11363106014</v>
      </c>
      <c r="O139" s="81">
        <v>11141323088</v>
      </c>
      <c r="P139" s="81">
        <v>11522691827</v>
      </c>
      <c r="Q139" s="81">
        <v>11300908901</v>
      </c>
      <c r="R139" s="81">
        <v>11522691827</v>
      </c>
      <c r="S139" s="81">
        <v>11300908901</v>
      </c>
      <c r="T139" s="81" t="s">
        <v>6896</v>
      </c>
    </row>
    <row r="140" spans="1:20" x14ac:dyDescent="0.35">
      <c r="A140" s="81" t="s">
        <v>146</v>
      </c>
      <c r="B140" s="81">
        <v>21</v>
      </c>
      <c r="C140" s="81" t="s">
        <v>1584</v>
      </c>
      <c r="D140" s="81" t="s">
        <v>5858</v>
      </c>
      <c r="E140" s="81" t="s">
        <v>1954</v>
      </c>
      <c r="F140" s="81">
        <v>309500200</v>
      </c>
      <c r="G140" s="81">
        <v>302359096</v>
      </c>
      <c r="H140" s="81">
        <v>309500200</v>
      </c>
      <c r="I140" s="81" t="s">
        <v>2829</v>
      </c>
      <c r="J140" s="81" t="s">
        <v>2833</v>
      </c>
      <c r="K140" s="81">
        <v>3717653</v>
      </c>
      <c r="L140" s="81">
        <v>0</v>
      </c>
      <c r="M140" s="81">
        <v>313217853</v>
      </c>
      <c r="N140" s="81">
        <v>313217853</v>
      </c>
      <c r="O140" s="81">
        <v>309500200</v>
      </c>
      <c r="P140" s="81">
        <v>313217853</v>
      </c>
      <c r="Q140" s="81">
        <v>309500200</v>
      </c>
      <c r="R140" s="81">
        <v>313217853</v>
      </c>
      <c r="S140" s="81">
        <v>309500200</v>
      </c>
      <c r="T140" s="81" t="s">
        <v>6896</v>
      </c>
    </row>
    <row r="141" spans="1:20" x14ac:dyDescent="0.35">
      <c r="A141" s="81" t="s">
        <v>147</v>
      </c>
      <c r="B141" s="81">
        <v>22</v>
      </c>
      <c r="C141" s="81" t="s">
        <v>1585</v>
      </c>
      <c r="D141" s="81" t="s">
        <v>5414</v>
      </c>
      <c r="E141" s="81" t="s">
        <v>1955</v>
      </c>
      <c r="F141" s="81">
        <v>141973988</v>
      </c>
      <c r="G141" s="81">
        <v>141973988</v>
      </c>
      <c r="H141" s="81">
        <v>141973988</v>
      </c>
      <c r="I141" s="81" t="s">
        <v>2829</v>
      </c>
      <c r="J141" s="81" t="s">
        <v>2832</v>
      </c>
      <c r="K141" s="81">
        <v>1813652</v>
      </c>
      <c r="L141" s="81">
        <v>0</v>
      </c>
      <c r="M141" s="81">
        <v>143787640</v>
      </c>
      <c r="N141" s="81">
        <v>143787640</v>
      </c>
      <c r="O141" s="81">
        <v>141973988</v>
      </c>
      <c r="P141" s="81">
        <v>143787640</v>
      </c>
      <c r="Q141" s="81">
        <v>141973988</v>
      </c>
      <c r="R141" s="81">
        <v>143787640</v>
      </c>
      <c r="S141" s="81">
        <v>141973988</v>
      </c>
      <c r="T141" s="81" t="s">
        <v>6896</v>
      </c>
    </row>
    <row r="142" spans="1:20" x14ac:dyDescent="0.35">
      <c r="A142" s="81" t="s">
        <v>148</v>
      </c>
      <c r="B142" s="81">
        <v>22</v>
      </c>
      <c r="C142" s="81" t="s">
        <v>1585</v>
      </c>
      <c r="D142" s="81" t="s">
        <v>5415</v>
      </c>
      <c r="E142" s="81" t="s">
        <v>1956</v>
      </c>
      <c r="F142" s="81">
        <v>722063407</v>
      </c>
      <c r="G142" s="81">
        <v>827163662</v>
      </c>
      <c r="H142" s="81">
        <v>827163662</v>
      </c>
      <c r="I142" s="81" t="s">
        <v>2830</v>
      </c>
      <c r="J142" s="81" t="s">
        <v>2836</v>
      </c>
      <c r="K142" s="81">
        <v>26758371</v>
      </c>
      <c r="L142" s="81">
        <v>19148016</v>
      </c>
      <c r="M142" s="81">
        <v>853922033</v>
      </c>
      <c r="N142" s="81">
        <v>834774017</v>
      </c>
      <c r="O142" s="81">
        <v>808015646</v>
      </c>
      <c r="P142" s="81">
        <v>884083163</v>
      </c>
      <c r="Q142" s="81">
        <v>857324792</v>
      </c>
      <c r="R142" s="81">
        <v>864935147</v>
      </c>
      <c r="S142" s="81">
        <v>838176776</v>
      </c>
      <c r="T142" s="81" t="s">
        <v>6896</v>
      </c>
    </row>
    <row r="143" spans="1:20" x14ac:dyDescent="0.35">
      <c r="A143" s="81" t="s">
        <v>149</v>
      </c>
      <c r="B143" s="81">
        <v>22</v>
      </c>
      <c r="C143" s="81" t="s">
        <v>1585</v>
      </c>
      <c r="D143" s="81" t="s">
        <v>5416</v>
      </c>
      <c r="E143" s="81" t="s">
        <v>1957</v>
      </c>
      <c r="F143" s="81">
        <v>122371531</v>
      </c>
      <c r="G143" s="81">
        <v>122371531</v>
      </c>
      <c r="H143" s="81">
        <v>122371531</v>
      </c>
      <c r="I143" s="81" t="s">
        <v>2829</v>
      </c>
      <c r="J143" s="81" t="s">
        <v>2832</v>
      </c>
      <c r="K143" s="81">
        <v>1866455</v>
      </c>
      <c r="L143" s="81">
        <v>0</v>
      </c>
      <c r="M143" s="81">
        <v>124237986</v>
      </c>
      <c r="N143" s="81">
        <v>124237986</v>
      </c>
      <c r="O143" s="81">
        <v>122371531</v>
      </c>
      <c r="P143" s="81">
        <v>124237986</v>
      </c>
      <c r="Q143" s="81">
        <v>122371531</v>
      </c>
      <c r="R143" s="81">
        <v>124237986</v>
      </c>
      <c r="S143" s="81">
        <v>122371531</v>
      </c>
      <c r="T143" s="81" t="s">
        <v>6896</v>
      </c>
    </row>
    <row r="144" spans="1:20" x14ac:dyDescent="0.35">
      <c r="A144" s="81" t="s">
        <v>150</v>
      </c>
      <c r="B144" s="81">
        <v>22</v>
      </c>
      <c r="C144" s="81" t="s">
        <v>1585</v>
      </c>
      <c r="D144" s="81" t="s">
        <v>5417</v>
      </c>
      <c r="E144" s="81" t="s">
        <v>1958</v>
      </c>
      <c r="F144" s="81">
        <v>9836435</v>
      </c>
      <c r="G144" s="81">
        <v>9836435</v>
      </c>
      <c r="H144" s="81">
        <v>9836435</v>
      </c>
      <c r="I144" s="81" t="s">
        <v>2829</v>
      </c>
      <c r="J144" s="81" t="s">
        <v>2832</v>
      </c>
      <c r="K144" s="81">
        <v>15000</v>
      </c>
      <c r="L144" s="81">
        <v>0</v>
      </c>
      <c r="M144" s="81">
        <v>9851435</v>
      </c>
      <c r="N144" s="81">
        <v>9851435</v>
      </c>
      <c r="O144" s="81">
        <v>9836435</v>
      </c>
      <c r="P144" s="81">
        <v>9851435</v>
      </c>
      <c r="Q144" s="81">
        <v>9836435</v>
      </c>
      <c r="R144" s="81">
        <v>9851435</v>
      </c>
      <c r="S144" s="81">
        <v>9836435</v>
      </c>
      <c r="T144" s="81" t="s">
        <v>6896</v>
      </c>
    </row>
    <row r="145" spans="1:20" x14ac:dyDescent="0.35">
      <c r="A145" s="81" t="s">
        <v>151</v>
      </c>
      <c r="B145" s="81">
        <v>23</v>
      </c>
      <c r="C145" s="81" t="s">
        <v>1586</v>
      </c>
      <c r="D145" s="81" t="s">
        <v>5418</v>
      </c>
      <c r="E145" s="81" t="s">
        <v>1959</v>
      </c>
      <c r="F145" s="81">
        <v>170207692</v>
      </c>
      <c r="G145" s="81">
        <v>170207692</v>
      </c>
      <c r="H145" s="81">
        <v>170207692</v>
      </c>
      <c r="I145" s="81" t="s">
        <v>2829</v>
      </c>
      <c r="J145" s="81" t="s">
        <v>2832</v>
      </c>
      <c r="K145" s="81">
        <v>2594805</v>
      </c>
      <c r="L145" s="81">
        <v>0</v>
      </c>
      <c r="M145" s="81">
        <v>172802497</v>
      </c>
      <c r="N145" s="81">
        <v>172802497</v>
      </c>
      <c r="O145" s="81">
        <v>170207692</v>
      </c>
      <c r="P145" s="81">
        <v>282821517</v>
      </c>
      <c r="Q145" s="81">
        <v>280226712</v>
      </c>
      <c r="R145" s="81">
        <v>282821517</v>
      </c>
      <c r="S145" s="81">
        <v>280226712</v>
      </c>
      <c r="T145" s="81" t="s">
        <v>6896</v>
      </c>
    </row>
    <row r="146" spans="1:20" x14ac:dyDescent="0.35">
      <c r="A146" s="81" t="s">
        <v>152</v>
      </c>
      <c r="B146" s="81">
        <v>23</v>
      </c>
      <c r="C146" s="81" t="s">
        <v>1586</v>
      </c>
      <c r="D146" s="81" t="s">
        <v>5667</v>
      </c>
      <c r="E146" s="81" t="s">
        <v>1848</v>
      </c>
      <c r="F146" s="81">
        <v>8375825</v>
      </c>
      <c r="G146" s="81">
        <v>8375825</v>
      </c>
      <c r="H146" s="81">
        <v>8375825</v>
      </c>
      <c r="I146" s="81" t="s">
        <v>2829</v>
      </c>
      <c r="J146" s="81" t="s">
        <v>2832</v>
      </c>
      <c r="K146" s="81">
        <v>60000</v>
      </c>
      <c r="L146" s="81">
        <v>0</v>
      </c>
      <c r="M146" s="81">
        <v>8435825</v>
      </c>
      <c r="N146" s="81">
        <v>8435825</v>
      </c>
      <c r="O146" s="81">
        <v>8375825</v>
      </c>
      <c r="P146" s="81">
        <v>8435825</v>
      </c>
      <c r="Q146" s="81">
        <v>8375825</v>
      </c>
      <c r="R146" s="81">
        <v>8435825</v>
      </c>
      <c r="S146" s="81">
        <v>8375825</v>
      </c>
      <c r="T146" s="81" t="s">
        <v>6896</v>
      </c>
    </row>
    <row r="147" spans="1:20" x14ac:dyDescent="0.35">
      <c r="A147" s="81" t="s">
        <v>153</v>
      </c>
      <c r="B147" s="81">
        <v>23</v>
      </c>
      <c r="C147" s="81" t="s">
        <v>1586</v>
      </c>
      <c r="D147" s="81" t="s">
        <v>5881</v>
      </c>
      <c r="E147" s="81" t="s">
        <v>1960</v>
      </c>
      <c r="F147" s="81">
        <v>31374752</v>
      </c>
      <c r="G147" s="81">
        <v>31374752</v>
      </c>
      <c r="H147" s="81">
        <v>31374752</v>
      </c>
      <c r="I147" s="81" t="s">
        <v>2829</v>
      </c>
      <c r="J147" s="81" t="s">
        <v>2832</v>
      </c>
      <c r="K147" s="81">
        <v>1205505</v>
      </c>
      <c r="L147" s="81">
        <v>0</v>
      </c>
      <c r="M147" s="81">
        <v>32580257</v>
      </c>
      <c r="N147" s="81">
        <v>32580257</v>
      </c>
      <c r="O147" s="81">
        <v>31374752</v>
      </c>
      <c r="P147" s="81">
        <v>32580257</v>
      </c>
      <c r="Q147" s="81">
        <v>31374752</v>
      </c>
      <c r="R147" s="81">
        <v>32580257</v>
      </c>
      <c r="S147" s="81">
        <v>31374752</v>
      </c>
      <c r="T147" s="81" t="s">
        <v>6896</v>
      </c>
    </row>
    <row r="148" spans="1:20" x14ac:dyDescent="0.35">
      <c r="A148" s="81" t="s">
        <v>154</v>
      </c>
      <c r="B148" s="81">
        <v>24</v>
      </c>
      <c r="C148" s="81" t="s">
        <v>1587</v>
      </c>
      <c r="D148" s="81" t="s">
        <v>5419</v>
      </c>
      <c r="E148" s="81" t="s">
        <v>1961</v>
      </c>
      <c r="F148" s="81">
        <v>546212638</v>
      </c>
      <c r="G148" s="81">
        <v>569196714</v>
      </c>
      <c r="H148" s="81">
        <v>546212638</v>
      </c>
      <c r="I148" s="81" t="s">
        <v>2829</v>
      </c>
      <c r="J148" s="81" t="s">
        <v>2833</v>
      </c>
      <c r="K148" s="81">
        <v>10731812</v>
      </c>
      <c r="L148" s="81">
        <v>0</v>
      </c>
      <c r="M148" s="81">
        <v>556944450</v>
      </c>
      <c r="N148" s="81">
        <v>556944450</v>
      </c>
      <c r="O148" s="81">
        <v>546212638</v>
      </c>
      <c r="P148" s="81">
        <v>556944450</v>
      </c>
      <c r="Q148" s="81">
        <v>546212638</v>
      </c>
      <c r="R148" s="81">
        <v>556944450</v>
      </c>
      <c r="S148" s="81">
        <v>546212638</v>
      </c>
      <c r="T148" s="81" t="s">
        <v>6896</v>
      </c>
    </row>
    <row r="149" spans="1:20" x14ac:dyDescent="0.35">
      <c r="A149" s="81" t="s">
        <v>155</v>
      </c>
      <c r="B149" s="81">
        <v>25</v>
      </c>
      <c r="C149" s="81" t="s">
        <v>1588</v>
      </c>
      <c r="D149" s="81" t="s">
        <v>5420</v>
      </c>
      <c r="E149" s="81" t="s">
        <v>1962</v>
      </c>
      <c r="F149" s="81">
        <v>545921005</v>
      </c>
      <c r="G149" s="81">
        <v>569636791</v>
      </c>
      <c r="H149" s="81">
        <v>545921005</v>
      </c>
      <c r="I149" s="81" t="s">
        <v>2829</v>
      </c>
      <c r="J149" s="81" t="s">
        <v>2833</v>
      </c>
      <c r="K149" s="81">
        <v>20721435</v>
      </c>
      <c r="L149" s="81">
        <v>0</v>
      </c>
      <c r="M149" s="81">
        <v>566642440</v>
      </c>
      <c r="N149" s="81">
        <v>566642440</v>
      </c>
      <c r="O149" s="81">
        <v>545921005</v>
      </c>
      <c r="P149" s="81">
        <v>566642440</v>
      </c>
      <c r="Q149" s="81">
        <v>545921005</v>
      </c>
      <c r="R149" s="81">
        <v>566642440</v>
      </c>
      <c r="S149" s="81">
        <v>545921005</v>
      </c>
      <c r="T149" s="81" t="s">
        <v>6896</v>
      </c>
    </row>
    <row r="150" spans="1:20" x14ac:dyDescent="0.35">
      <c r="A150" s="81" t="s">
        <v>156</v>
      </c>
      <c r="B150" s="81">
        <v>25</v>
      </c>
      <c r="C150" s="81" t="s">
        <v>1588</v>
      </c>
      <c r="D150" s="81" t="s">
        <v>5422</v>
      </c>
      <c r="E150" s="81" t="s">
        <v>1963</v>
      </c>
      <c r="F150" s="81">
        <v>1876877471</v>
      </c>
      <c r="G150" s="81">
        <v>1909081011</v>
      </c>
      <c r="H150" s="81">
        <v>1876877471</v>
      </c>
      <c r="I150" s="81" t="s">
        <v>2829</v>
      </c>
      <c r="J150" s="81" t="s">
        <v>2833</v>
      </c>
      <c r="K150" s="81">
        <v>55571481</v>
      </c>
      <c r="L150" s="81">
        <v>0</v>
      </c>
      <c r="M150" s="81">
        <v>1932448952</v>
      </c>
      <c r="N150" s="81">
        <v>1932448952</v>
      </c>
      <c r="O150" s="81">
        <v>1876877471</v>
      </c>
      <c r="P150" s="81">
        <v>1932448952</v>
      </c>
      <c r="Q150" s="81">
        <v>1876877471</v>
      </c>
      <c r="R150" s="81">
        <v>1932448952</v>
      </c>
      <c r="S150" s="81">
        <v>1876877471</v>
      </c>
      <c r="T150" s="81" t="s">
        <v>6896</v>
      </c>
    </row>
    <row r="151" spans="1:20" x14ac:dyDescent="0.35">
      <c r="A151" s="81" t="s">
        <v>157</v>
      </c>
      <c r="B151" s="81">
        <v>25</v>
      </c>
      <c r="C151" s="81" t="s">
        <v>1588</v>
      </c>
      <c r="D151" s="81" t="s">
        <v>5423</v>
      </c>
      <c r="E151" s="81" t="s">
        <v>1964</v>
      </c>
      <c r="F151" s="81">
        <v>73948730</v>
      </c>
      <c r="G151" s="81">
        <v>72979163</v>
      </c>
      <c r="H151" s="81">
        <v>73948730</v>
      </c>
      <c r="I151" s="81" t="s">
        <v>2829</v>
      </c>
      <c r="J151" s="81" t="s">
        <v>2833</v>
      </c>
      <c r="K151" s="81">
        <v>3983575</v>
      </c>
      <c r="L151" s="81">
        <v>0</v>
      </c>
      <c r="M151" s="81">
        <v>77932305</v>
      </c>
      <c r="N151" s="81">
        <v>77932305</v>
      </c>
      <c r="O151" s="81">
        <v>73948730</v>
      </c>
      <c r="P151" s="81">
        <v>77932305</v>
      </c>
      <c r="Q151" s="81">
        <v>73948730</v>
      </c>
      <c r="R151" s="81">
        <v>77932305</v>
      </c>
      <c r="S151" s="81">
        <v>73948730</v>
      </c>
      <c r="T151" s="81" t="s">
        <v>6896</v>
      </c>
    </row>
    <row r="152" spans="1:20" x14ac:dyDescent="0.35">
      <c r="A152" s="81" t="s">
        <v>158</v>
      </c>
      <c r="B152" s="81">
        <v>25</v>
      </c>
      <c r="C152" s="81" t="s">
        <v>1588</v>
      </c>
      <c r="D152" s="81" t="s">
        <v>5425</v>
      </c>
      <c r="E152" s="81" t="s">
        <v>1965</v>
      </c>
      <c r="F152" s="81">
        <v>281307027</v>
      </c>
      <c r="G152" s="81">
        <v>275871294</v>
      </c>
      <c r="H152" s="81">
        <v>281307027</v>
      </c>
      <c r="I152" s="81" t="s">
        <v>2829</v>
      </c>
      <c r="J152" s="81" t="s">
        <v>2833</v>
      </c>
      <c r="K152" s="81">
        <v>8019605</v>
      </c>
      <c r="L152" s="81">
        <v>0</v>
      </c>
      <c r="M152" s="81">
        <v>289326632</v>
      </c>
      <c r="N152" s="81">
        <v>289326632</v>
      </c>
      <c r="O152" s="81">
        <v>281307027</v>
      </c>
      <c r="P152" s="81">
        <v>289326632</v>
      </c>
      <c r="Q152" s="81">
        <v>281307027</v>
      </c>
      <c r="R152" s="81">
        <v>289326632</v>
      </c>
      <c r="S152" s="81">
        <v>281307027</v>
      </c>
      <c r="T152" s="81" t="s">
        <v>6896</v>
      </c>
    </row>
    <row r="153" spans="1:20" x14ac:dyDescent="0.35">
      <c r="A153" s="81" t="s">
        <v>159</v>
      </c>
      <c r="B153" s="81">
        <v>25</v>
      </c>
      <c r="C153" s="81" t="s">
        <v>1588</v>
      </c>
      <c r="D153" s="81" t="s">
        <v>5427</v>
      </c>
      <c r="E153" s="81" t="s">
        <v>1966</v>
      </c>
      <c r="F153" s="81">
        <v>78651215</v>
      </c>
      <c r="G153" s="81">
        <v>82993644</v>
      </c>
      <c r="H153" s="81">
        <v>78651215</v>
      </c>
      <c r="I153" s="81" t="s">
        <v>2829</v>
      </c>
      <c r="J153" s="81" t="s">
        <v>2833</v>
      </c>
      <c r="K153" s="81">
        <v>2929648</v>
      </c>
      <c r="L153" s="81">
        <v>0</v>
      </c>
      <c r="M153" s="81">
        <v>81580863</v>
      </c>
      <c r="N153" s="81">
        <v>81580863</v>
      </c>
      <c r="O153" s="81">
        <v>78651215</v>
      </c>
      <c r="P153" s="81">
        <v>81580863</v>
      </c>
      <c r="Q153" s="81">
        <v>78651215</v>
      </c>
      <c r="R153" s="81">
        <v>81580863</v>
      </c>
      <c r="S153" s="81">
        <v>78651215</v>
      </c>
      <c r="T153" s="81" t="s">
        <v>6896</v>
      </c>
    </row>
    <row r="154" spans="1:20" x14ac:dyDescent="0.35">
      <c r="A154" s="81" t="s">
        <v>160</v>
      </c>
      <c r="B154" s="81">
        <v>25</v>
      </c>
      <c r="C154" s="81" t="s">
        <v>1588</v>
      </c>
      <c r="D154" s="81" t="s">
        <v>5430</v>
      </c>
      <c r="E154" s="81" t="s">
        <v>1967</v>
      </c>
      <c r="F154" s="81">
        <v>154754215</v>
      </c>
      <c r="G154" s="81">
        <v>161636572</v>
      </c>
      <c r="H154" s="81">
        <v>154754215</v>
      </c>
      <c r="I154" s="81" t="s">
        <v>2829</v>
      </c>
      <c r="J154" s="81" t="s">
        <v>2833</v>
      </c>
      <c r="K154" s="81">
        <v>3249959</v>
      </c>
      <c r="L154" s="81">
        <v>0</v>
      </c>
      <c r="M154" s="81">
        <v>158004174</v>
      </c>
      <c r="N154" s="81">
        <v>158004174</v>
      </c>
      <c r="O154" s="81">
        <v>154754215</v>
      </c>
      <c r="P154" s="81">
        <v>158004174</v>
      </c>
      <c r="Q154" s="81">
        <v>154754215</v>
      </c>
      <c r="R154" s="81">
        <v>158004174</v>
      </c>
      <c r="S154" s="81">
        <v>154754215</v>
      </c>
      <c r="T154" s="81" t="s">
        <v>6896</v>
      </c>
    </row>
    <row r="155" spans="1:20" x14ac:dyDescent="0.35">
      <c r="A155" s="81" t="s">
        <v>161</v>
      </c>
      <c r="B155" s="81">
        <v>25</v>
      </c>
      <c r="C155" s="81" t="s">
        <v>1588</v>
      </c>
      <c r="D155" s="81" t="s">
        <v>5432</v>
      </c>
      <c r="E155" s="81" t="s">
        <v>1968</v>
      </c>
      <c r="F155" s="81">
        <v>683753422</v>
      </c>
      <c r="G155" s="81">
        <v>695537561</v>
      </c>
      <c r="H155" s="81">
        <v>683753422</v>
      </c>
      <c r="I155" s="81" t="s">
        <v>2829</v>
      </c>
      <c r="J155" s="81" t="s">
        <v>2833</v>
      </c>
      <c r="K155" s="81">
        <v>19522772</v>
      </c>
      <c r="L155" s="81">
        <v>0</v>
      </c>
      <c r="M155" s="81">
        <v>703276194</v>
      </c>
      <c r="N155" s="81">
        <v>703276194</v>
      </c>
      <c r="O155" s="81">
        <v>683753422</v>
      </c>
      <c r="P155" s="81">
        <v>703276194</v>
      </c>
      <c r="Q155" s="81">
        <v>683753422</v>
      </c>
      <c r="R155" s="81">
        <v>703276194</v>
      </c>
      <c r="S155" s="81">
        <v>683753422</v>
      </c>
      <c r="T155" s="81" t="s">
        <v>6896</v>
      </c>
    </row>
    <row r="156" spans="1:20" x14ac:dyDescent="0.35">
      <c r="A156" s="81" t="s">
        <v>162</v>
      </c>
      <c r="B156" s="81">
        <v>25</v>
      </c>
      <c r="C156" s="81" t="s">
        <v>1588</v>
      </c>
      <c r="D156" s="81" t="s">
        <v>5447</v>
      </c>
      <c r="E156" s="81" t="s">
        <v>1969</v>
      </c>
      <c r="F156" s="81">
        <v>40320731</v>
      </c>
      <c r="G156" s="81">
        <v>38763313</v>
      </c>
      <c r="H156" s="81">
        <v>40320731</v>
      </c>
      <c r="I156" s="81" t="s">
        <v>2829</v>
      </c>
      <c r="J156" s="81" t="s">
        <v>2833</v>
      </c>
      <c r="K156" s="81">
        <v>700632</v>
      </c>
      <c r="L156" s="81">
        <v>0</v>
      </c>
      <c r="M156" s="81">
        <v>41021363</v>
      </c>
      <c r="N156" s="81">
        <v>41021363</v>
      </c>
      <c r="O156" s="81">
        <v>40320731</v>
      </c>
      <c r="P156" s="81">
        <v>41021363</v>
      </c>
      <c r="Q156" s="81">
        <v>40320731</v>
      </c>
      <c r="R156" s="81">
        <v>41021363</v>
      </c>
      <c r="S156" s="81">
        <v>40320731</v>
      </c>
      <c r="T156" s="81" t="s">
        <v>6896</v>
      </c>
    </row>
    <row r="157" spans="1:20" x14ac:dyDescent="0.35">
      <c r="A157" s="81" t="s">
        <v>163</v>
      </c>
      <c r="B157" s="81">
        <v>25</v>
      </c>
      <c r="C157" s="81" t="s">
        <v>1588</v>
      </c>
      <c r="D157" s="81" t="s">
        <v>5683</v>
      </c>
      <c r="E157" s="81" t="s">
        <v>1970</v>
      </c>
      <c r="F157" s="81">
        <v>784480</v>
      </c>
      <c r="G157" s="81">
        <v>784480</v>
      </c>
      <c r="H157" s="81">
        <v>784480</v>
      </c>
      <c r="I157" s="81" t="s">
        <v>2829</v>
      </c>
      <c r="J157" s="81" t="s">
        <v>2833</v>
      </c>
      <c r="K157" s="81">
        <v>15000</v>
      </c>
      <c r="L157" s="81">
        <v>0</v>
      </c>
      <c r="M157" s="81">
        <v>799480</v>
      </c>
      <c r="N157" s="81">
        <v>799480</v>
      </c>
      <c r="O157" s="81">
        <v>784480</v>
      </c>
      <c r="P157" s="81">
        <v>799480</v>
      </c>
      <c r="Q157" s="81">
        <v>784480</v>
      </c>
      <c r="R157" s="81">
        <v>799480</v>
      </c>
      <c r="S157" s="81">
        <v>784480</v>
      </c>
      <c r="T157" s="81" t="s">
        <v>6896</v>
      </c>
    </row>
    <row r="158" spans="1:20" x14ac:dyDescent="0.35">
      <c r="A158" s="81" t="s">
        <v>164</v>
      </c>
      <c r="B158" s="81">
        <v>25</v>
      </c>
      <c r="C158" s="81" t="s">
        <v>1588</v>
      </c>
      <c r="D158" s="81" t="s">
        <v>6343</v>
      </c>
      <c r="E158" s="81" t="s">
        <v>1971</v>
      </c>
      <c r="F158" s="81">
        <v>267449</v>
      </c>
      <c r="G158" s="81">
        <v>267449</v>
      </c>
      <c r="H158" s="81">
        <v>267449</v>
      </c>
      <c r="I158" s="81" t="s">
        <v>2829</v>
      </c>
      <c r="J158" s="81" t="s">
        <v>2833</v>
      </c>
      <c r="K158" s="81">
        <v>15000</v>
      </c>
      <c r="L158" s="81">
        <v>0</v>
      </c>
      <c r="M158" s="81">
        <v>282449</v>
      </c>
      <c r="N158" s="81">
        <v>282449</v>
      </c>
      <c r="O158" s="81">
        <v>267449</v>
      </c>
      <c r="P158" s="81">
        <v>282449</v>
      </c>
      <c r="Q158" s="81">
        <v>267449</v>
      </c>
      <c r="R158" s="81">
        <v>282449</v>
      </c>
      <c r="S158" s="81">
        <v>267449</v>
      </c>
      <c r="T158" s="81" t="s">
        <v>6896</v>
      </c>
    </row>
    <row r="159" spans="1:20" x14ac:dyDescent="0.35">
      <c r="A159" s="81" t="s">
        <v>165</v>
      </c>
      <c r="B159" s="81">
        <v>26</v>
      </c>
      <c r="C159" s="81" t="s">
        <v>1589</v>
      </c>
      <c r="D159" s="81" t="s">
        <v>5433</v>
      </c>
      <c r="E159" s="81" t="s">
        <v>1972</v>
      </c>
      <c r="F159" s="81">
        <v>1957759306</v>
      </c>
      <c r="G159" s="81">
        <v>2017124077</v>
      </c>
      <c r="H159" s="81">
        <v>1957759306</v>
      </c>
      <c r="I159" s="81" t="s">
        <v>2829</v>
      </c>
      <c r="J159" s="81" t="s">
        <v>2833</v>
      </c>
      <c r="K159" s="81">
        <v>31351432</v>
      </c>
      <c r="L159" s="81">
        <v>0</v>
      </c>
      <c r="M159" s="81">
        <v>1989110738</v>
      </c>
      <c r="N159" s="81">
        <v>1989110738</v>
      </c>
      <c r="O159" s="81">
        <v>1957759306</v>
      </c>
      <c r="P159" s="81">
        <v>1989110738</v>
      </c>
      <c r="Q159" s="81">
        <v>1957759306</v>
      </c>
      <c r="R159" s="81">
        <v>1989110738</v>
      </c>
      <c r="S159" s="81">
        <v>1957759306</v>
      </c>
      <c r="T159" s="81" t="s">
        <v>6896</v>
      </c>
    </row>
    <row r="160" spans="1:20" x14ac:dyDescent="0.35">
      <c r="A160" s="81" t="s">
        <v>166</v>
      </c>
      <c r="B160" s="81">
        <v>26</v>
      </c>
      <c r="C160" s="81" t="s">
        <v>1589</v>
      </c>
      <c r="D160" s="81" t="s">
        <v>5434</v>
      </c>
      <c r="E160" s="81" t="s">
        <v>1973</v>
      </c>
      <c r="F160" s="81">
        <v>464018966</v>
      </c>
      <c r="G160" s="81">
        <v>509152632</v>
      </c>
      <c r="H160" s="81">
        <v>464018966</v>
      </c>
      <c r="I160" s="81" t="s">
        <v>2829</v>
      </c>
      <c r="J160" s="81" t="s">
        <v>2834</v>
      </c>
      <c r="K160" s="81">
        <v>14045824</v>
      </c>
      <c r="L160" s="81">
        <v>0</v>
      </c>
      <c r="M160" s="81">
        <v>478064790</v>
      </c>
      <c r="N160" s="81">
        <v>478064790</v>
      </c>
      <c r="O160" s="81">
        <v>464018966</v>
      </c>
      <c r="P160" s="81">
        <v>478064790</v>
      </c>
      <c r="Q160" s="81">
        <v>464018966</v>
      </c>
      <c r="R160" s="81">
        <v>478064790</v>
      </c>
      <c r="S160" s="81">
        <v>464018966</v>
      </c>
      <c r="T160" s="81" t="s">
        <v>6896</v>
      </c>
    </row>
    <row r="161" spans="1:20" x14ac:dyDescent="0.35">
      <c r="A161" s="81" t="s">
        <v>167</v>
      </c>
      <c r="B161" s="81">
        <v>26</v>
      </c>
      <c r="C161" s="81" t="s">
        <v>1589</v>
      </c>
      <c r="D161" s="81" t="s">
        <v>5435</v>
      </c>
      <c r="E161" s="81" t="s">
        <v>1974</v>
      </c>
      <c r="F161" s="81">
        <v>402114315</v>
      </c>
      <c r="G161" s="81">
        <v>424433344</v>
      </c>
      <c r="H161" s="81">
        <v>402114315</v>
      </c>
      <c r="I161" s="81" t="s">
        <v>2829</v>
      </c>
      <c r="J161" s="81" t="s">
        <v>2834</v>
      </c>
      <c r="K161" s="81">
        <v>6872284</v>
      </c>
      <c r="L161" s="81">
        <v>0</v>
      </c>
      <c r="M161" s="81">
        <v>408986599</v>
      </c>
      <c r="N161" s="81">
        <v>408986599</v>
      </c>
      <c r="O161" s="81">
        <v>402114315</v>
      </c>
      <c r="P161" s="81">
        <v>408986599</v>
      </c>
      <c r="Q161" s="81">
        <v>402114315</v>
      </c>
      <c r="R161" s="81">
        <v>408986599</v>
      </c>
      <c r="S161" s="81">
        <v>402114315</v>
      </c>
      <c r="T161" s="81" t="s">
        <v>6896</v>
      </c>
    </row>
    <row r="162" spans="1:20" x14ac:dyDescent="0.35">
      <c r="A162" s="81" t="s">
        <v>168</v>
      </c>
      <c r="B162" s="81">
        <v>27</v>
      </c>
      <c r="C162" s="81" t="s">
        <v>1590</v>
      </c>
      <c r="D162" s="81" t="s">
        <v>5436</v>
      </c>
      <c r="E162" s="81" t="s">
        <v>1975</v>
      </c>
      <c r="F162" s="81">
        <v>4159058248</v>
      </c>
      <c r="G162" s="81">
        <v>4159058248</v>
      </c>
      <c r="H162" s="81">
        <v>4159058248</v>
      </c>
      <c r="I162" s="81" t="s">
        <v>2829</v>
      </c>
      <c r="J162" s="81" t="s">
        <v>2832</v>
      </c>
      <c r="K162" s="81">
        <v>88487545</v>
      </c>
      <c r="L162" s="81">
        <v>0</v>
      </c>
      <c r="M162" s="81">
        <v>4247545793</v>
      </c>
      <c r="N162" s="81">
        <v>4247545793</v>
      </c>
      <c r="O162" s="81">
        <v>4159058248</v>
      </c>
      <c r="P162" s="81">
        <v>4247545793</v>
      </c>
      <c r="Q162" s="81">
        <v>4159058248</v>
      </c>
      <c r="R162" s="81">
        <v>4247545793</v>
      </c>
      <c r="S162" s="81">
        <v>4159058248</v>
      </c>
      <c r="T162" s="81" t="s">
        <v>6896</v>
      </c>
    </row>
    <row r="163" spans="1:20" x14ac:dyDescent="0.35">
      <c r="A163" s="81" t="s">
        <v>169</v>
      </c>
      <c r="B163" s="81">
        <v>27</v>
      </c>
      <c r="C163" s="81" t="s">
        <v>1590</v>
      </c>
      <c r="D163" s="81" t="s">
        <v>5439</v>
      </c>
      <c r="E163" s="81" t="s">
        <v>1976</v>
      </c>
      <c r="F163" s="81">
        <v>5402206090</v>
      </c>
      <c r="G163" s="81">
        <v>5402206090</v>
      </c>
      <c r="H163" s="81">
        <v>5402206090</v>
      </c>
      <c r="I163" s="81" t="s">
        <v>2829</v>
      </c>
      <c r="J163" s="81" t="s">
        <v>2832</v>
      </c>
      <c r="K163" s="81">
        <v>88068104</v>
      </c>
      <c r="L163" s="81">
        <v>0</v>
      </c>
      <c r="M163" s="81">
        <v>5490274194</v>
      </c>
      <c r="N163" s="81">
        <v>5490274194</v>
      </c>
      <c r="O163" s="81">
        <v>5402206090</v>
      </c>
      <c r="P163" s="81">
        <v>5490274194</v>
      </c>
      <c r="Q163" s="81">
        <v>5402206090</v>
      </c>
      <c r="R163" s="81">
        <v>5490274194</v>
      </c>
      <c r="S163" s="81">
        <v>5402206090</v>
      </c>
      <c r="T163" s="81" t="s">
        <v>6896</v>
      </c>
    </row>
    <row r="164" spans="1:20" x14ac:dyDescent="0.35">
      <c r="A164" s="81" t="s">
        <v>170</v>
      </c>
      <c r="B164" s="81">
        <v>27</v>
      </c>
      <c r="C164" s="81" t="s">
        <v>1590</v>
      </c>
      <c r="D164" s="81" t="s">
        <v>6190</v>
      </c>
      <c r="E164" s="81" t="s">
        <v>1895</v>
      </c>
      <c r="F164" s="81">
        <v>171430232</v>
      </c>
      <c r="G164" s="81">
        <v>171430232</v>
      </c>
      <c r="H164" s="81">
        <v>171430232</v>
      </c>
      <c r="I164" s="81" t="s">
        <v>2829</v>
      </c>
      <c r="J164" s="81" t="s">
        <v>2832</v>
      </c>
      <c r="K164" s="81">
        <v>4289842</v>
      </c>
      <c r="L164" s="81">
        <v>0</v>
      </c>
      <c r="M164" s="81">
        <v>175720074</v>
      </c>
      <c r="N164" s="81">
        <v>175720074</v>
      </c>
      <c r="O164" s="81">
        <v>171430232</v>
      </c>
      <c r="P164" s="81">
        <v>175720074</v>
      </c>
      <c r="Q164" s="81">
        <v>171430232</v>
      </c>
      <c r="R164" s="81">
        <v>175720074</v>
      </c>
      <c r="S164" s="81">
        <v>171430232</v>
      </c>
      <c r="T164" s="81" t="s">
        <v>6896</v>
      </c>
    </row>
    <row r="165" spans="1:20" x14ac:dyDescent="0.35">
      <c r="A165" s="81" t="s">
        <v>171</v>
      </c>
      <c r="B165" s="81">
        <v>28</v>
      </c>
      <c r="C165" s="81" t="s">
        <v>1591</v>
      </c>
      <c r="D165" s="81" t="s">
        <v>5441</v>
      </c>
      <c r="E165" s="81" t="s">
        <v>1977</v>
      </c>
      <c r="F165" s="81">
        <v>2753586130</v>
      </c>
      <c r="G165" s="81">
        <v>3037761551</v>
      </c>
      <c r="H165" s="81">
        <v>3037761551</v>
      </c>
      <c r="I165" s="81" t="s">
        <v>2830</v>
      </c>
      <c r="J165" s="81" t="s">
        <v>2836</v>
      </c>
      <c r="K165" s="81">
        <v>66562296</v>
      </c>
      <c r="L165" s="81">
        <v>0</v>
      </c>
      <c r="M165" s="81">
        <v>3104323847</v>
      </c>
      <c r="N165" s="81">
        <v>3104323847</v>
      </c>
      <c r="O165" s="81">
        <v>3037761551</v>
      </c>
      <c r="P165" s="81">
        <v>3104323847</v>
      </c>
      <c r="Q165" s="81">
        <v>3037761551</v>
      </c>
      <c r="R165" s="81">
        <v>3104323847</v>
      </c>
      <c r="S165" s="81">
        <v>3037761551</v>
      </c>
      <c r="T165" s="81" t="s">
        <v>6896</v>
      </c>
    </row>
    <row r="166" spans="1:20" x14ac:dyDescent="0.35">
      <c r="A166" s="81" t="s">
        <v>172</v>
      </c>
      <c r="B166" s="81">
        <v>28</v>
      </c>
      <c r="C166" s="81" t="s">
        <v>1591</v>
      </c>
      <c r="D166" s="81" t="s">
        <v>5442</v>
      </c>
      <c r="E166" s="81" t="s">
        <v>1978</v>
      </c>
      <c r="F166" s="81">
        <v>648868340</v>
      </c>
      <c r="G166" s="81">
        <v>689753512</v>
      </c>
      <c r="H166" s="81">
        <v>648868340</v>
      </c>
      <c r="I166" s="81" t="s">
        <v>2829</v>
      </c>
      <c r="J166" s="81" t="s">
        <v>2833</v>
      </c>
      <c r="K166" s="81">
        <v>17323971</v>
      </c>
      <c r="L166" s="81">
        <v>0</v>
      </c>
      <c r="M166" s="81">
        <v>666192311</v>
      </c>
      <c r="N166" s="81">
        <v>666192311</v>
      </c>
      <c r="O166" s="81">
        <v>648868340</v>
      </c>
      <c r="P166" s="81">
        <v>666192311</v>
      </c>
      <c r="Q166" s="81">
        <v>648868340</v>
      </c>
      <c r="R166" s="81">
        <v>666192311</v>
      </c>
      <c r="S166" s="81">
        <v>648868340</v>
      </c>
      <c r="T166" s="81" t="s">
        <v>6896</v>
      </c>
    </row>
    <row r="167" spans="1:20" x14ac:dyDescent="0.35">
      <c r="A167" s="81" t="s">
        <v>173</v>
      </c>
      <c r="B167" s="81">
        <v>28</v>
      </c>
      <c r="C167" s="81" t="s">
        <v>1591</v>
      </c>
      <c r="D167" s="81" t="s">
        <v>5444</v>
      </c>
      <c r="E167" s="81" t="s">
        <v>1979</v>
      </c>
      <c r="F167" s="81">
        <v>166410118</v>
      </c>
      <c r="G167" s="81">
        <v>167004558</v>
      </c>
      <c r="H167" s="81">
        <v>166410118</v>
      </c>
      <c r="I167" s="81" t="s">
        <v>2829</v>
      </c>
      <c r="J167" s="81" t="s">
        <v>2833</v>
      </c>
      <c r="K167" s="81">
        <v>2954323</v>
      </c>
      <c r="L167" s="81">
        <v>0</v>
      </c>
      <c r="M167" s="81">
        <v>169364441</v>
      </c>
      <c r="N167" s="81">
        <v>169364441</v>
      </c>
      <c r="O167" s="81">
        <v>166410118</v>
      </c>
      <c r="P167" s="81">
        <v>169364441</v>
      </c>
      <c r="Q167" s="81">
        <v>166410118</v>
      </c>
      <c r="R167" s="81">
        <v>169364441</v>
      </c>
      <c r="S167" s="81">
        <v>166410118</v>
      </c>
      <c r="T167" s="81" t="s">
        <v>6896</v>
      </c>
    </row>
    <row r="168" spans="1:20" x14ac:dyDescent="0.35">
      <c r="A168" s="81" t="s">
        <v>174</v>
      </c>
      <c r="B168" s="81">
        <v>28</v>
      </c>
      <c r="C168" s="81" t="s">
        <v>1591</v>
      </c>
      <c r="D168" s="81" t="s">
        <v>5811</v>
      </c>
      <c r="E168" s="81" t="s">
        <v>1980</v>
      </c>
      <c r="F168" s="81">
        <v>51964406</v>
      </c>
      <c r="G168" s="81">
        <v>51964406</v>
      </c>
      <c r="H168" s="81">
        <v>51964406</v>
      </c>
      <c r="I168" s="81" t="s">
        <v>2829</v>
      </c>
      <c r="J168" s="81" t="s">
        <v>2833</v>
      </c>
      <c r="K168" s="81">
        <v>1045620</v>
      </c>
      <c r="L168" s="81">
        <v>0</v>
      </c>
      <c r="M168" s="81">
        <v>53010026</v>
      </c>
      <c r="N168" s="81">
        <v>53010026</v>
      </c>
      <c r="O168" s="81">
        <v>51964406</v>
      </c>
      <c r="P168" s="81">
        <v>53010026</v>
      </c>
      <c r="Q168" s="81">
        <v>51964406</v>
      </c>
      <c r="R168" s="81">
        <v>53010026</v>
      </c>
      <c r="S168" s="81">
        <v>51964406</v>
      </c>
      <c r="T168" s="81" t="s">
        <v>6896</v>
      </c>
    </row>
    <row r="169" spans="1:20" x14ac:dyDescent="0.35">
      <c r="A169" s="81" t="s">
        <v>175</v>
      </c>
      <c r="B169" s="81">
        <v>28</v>
      </c>
      <c r="C169" s="81" t="s">
        <v>1591</v>
      </c>
      <c r="D169" s="81" t="s">
        <v>5817</v>
      </c>
      <c r="E169" s="81" t="s">
        <v>1981</v>
      </c>
      <c r="F169" s="81">
        <v>45032679</v>
      </c>
      <c r="G169" s="81">
        <v>62294853</v>
      </c>
      <c r="H169" s="81">
        <v>45032679</v>
      </c>
      <c r="I169" s="81" t="s">
        <v>2829</v>
      </c>
      <c r="J169" s="81" t="s">
        <v>2833</v>
      </c>
      <c r="K169" s="81">
        <v>532387</v>
      </c>
      <c r="L169" s="81">
        <v>0</v>
      </c>
      <c r="M169" s="81">
        <v>45565066</v>
      </c>
      <c r="N169" s="81">
        <v>45565066</v>
      </c>
      <c r="O169" s="81">
        <v>45032679</v>
      </c>
      <c r="P169" s="81">
        <v>45565066</v>
      </c>
      <c r="Q169" s="81">
        <v>45032679</v>
      </c>
      <c r="R169" s="81">
        <v>45565066</v>
      </c>
      <c r="S169" s="81">
        <v>45032679</v>
      </c>
      <c r="T169" s="81" t="s">
        <v>6896</v>
      </c>
    </row>
    <row r="170" spans="1:20" x14ac:dyDescent="0.35">
      <c r="A170" s="81" t="s">
        <v>176</v>
      </c>
      <c r="B170" s="81">
        <v>28</v>
      </c>
      <c r="C170" s="81" t="s">
        <v>1591</v>
      </c>
      <c r="D170" s="81" t="s">
        <v>5951</v>
      </c>
      <c r="E170" s="81" t="s">
        <v>1982</v>
      </c>
      <c r="F170" s="81">
        <v>246975249</v>
      </c>
      <c r="G170" s="81">
        <v>246975249</v>
      </c>
      <c r="H170" s="81">
        <v>246975249</v>
      </c>
      <c r="I170" s="81" t="s">
        <v>2829</v>
      </c>
      <c r="J170" s="81" t="s">
        <v>2833</v>
      </c>
      <c r="K170" s="81">
        <v>7017880</v>
      </c>
      <c r="L170" s="81">
        <v>0</v>
      </c>
      <c r="M170" s="81">
        <v>253993129</v>
      </c>
      <c r="N170" s="81">
        <v>253993129</v>
      </c>
      <c r="O170" s="81">
        <v>246975249</v>
      </c>
      <c r="P170" s="81">
        <v>253993129</v>
      </c>
      <c r="Q170" s="81">
        <v>246975249</v>
      </c>
      <c r="R170" s="81">
        <v>253993129</v>
      </c>
      <c r="S170" s="81">
        <v>246975249</v>
      </c>
      <c r="T170" s="81" t="s">
        <v>6896</v>
      </c>
    </row>
    <row r="171" spans="1:20" x14ac:dyDescent="0.35">
      <c r="A171" s="81" t="s">
        <v>177</v>
      </c>
      <c r="B171" s="81">
        <v>28</v>
      </c>
      <c r="C171" s="81" t="s">
        <v>1591</v>
      </c>
      <c r="D171" s="81" t="s">
        <v>5958</v>
      </c>
      <c r="E171" s="81" t="s">
        <v>1983</v>
      </c>
      <c r="F171" s="81">
        <v>79848304</v>
      </c>
      <c r="G171" s="81">
        <v>79848304</v>
      </c>
      <c r="H171" s="81">
        <v>79848304</v>
      </c>
      <c r="I171" s="81" t="s">
        <v>2829</v>
      </c>
      <c r="J171" s="81" t="s">
        <v>2833</v>
      </c>
      <c r="K171" s="81">
        <v>1762713</v>
      </c>
      <c r="L171" s="81">
        <v>0</v>
      </c>
      <c r="M171" s="81">
        <v>81611017</v>
      </c>
      <c r="N171" s="81">
        <v>81611017</v>
      </c>
      <c r="O171" s="81">
        <v>79848304</v>
      </c>
      <c r="P171" s="81">
        <v>81611017</v>
      </c>
      <c r="Q171" s="81">
        <v>79848304</v>
      </c>
      <c r="R171" s="81">
        <v>81611017</v>
      </c>
      <c r="S171" s="81">
        <v>79848304</v>
      </c>
      <c r="T171" s="81" t="s">
        <v>6896</v>
      </c>
    </row>
    <row r="172" spans="1:20" x14ac:dyDescent="0.35">
      <c r="A172" s="81" t="s">
        <v>178</v>
      </c>
      <c r="B172" s="81">
        <v>29</v>
      </c>
      <c r="C172" s="81" t="s">
        <v>1592</v>
      </c>
      <c r="D172" s="81" t="s">
        <v>5446</v>
      </c>
      <c r="E172" s="81" t="s">
        <v>1984</v>
      </c>
      <c r="F172" s="81">
        <v>4353330703</v>
      </c>
      <c r="G172" s="81">
        <v>4353330703</v>
      </c>
      <c r="H172" s="81">
        <v>4353330703</v>
      </c>
      <c r="I172" s="81" t="s">
        <v>2829</v>
      </c>
      <c r="J172" s="81" t="s">
        <v>2832</v>
      </c>
      <c r="K172" s="81">
        <v>60401737</v>
      </c>
      <c r="L172" s="81">
        <v>72524109</v>
      </c>
      <c r="M172" s="81">
        <v>4413732440</v>
      </c>
      <c r="N172" s="81">
        <v>4341208331</v>
      </c>
      <c r="O172" s="81">
        <v>4280806594</v>
      </c>
      <c r="P172" s="81">
        <v>5937583610</v>
      </c>
      <c r="Q172" s="81">
        <v>5877181873</v>
      </c>
      <c r="R172" s="81">
        <v>5865059501</v>
      </c>
      <c r="S172" s="81">
        <v>5804657764</v>
      </c>
      <c r="T172" s="81" t="s">
        <v>6896</v>
      </c>
    </row>
    <row r="173" spans="1:20" x14ac:dyDescent="0.35">
      <c r="A173" s="81" t="s">
        <v>179</v>
      </c>
      <c r="B173" s="81">
        <v>30</v>
      </c>
      <c r="C173" s="81" t="s">
        <v>1593</v>
      </c>
      <c r="D173" s="81" t="s">
        <v>5448</v>
      </c>
      <c r="E173" s="81" t="s">
        <v>1969</v>
      </c>
      <c r="F173" s="81">
        <v>197044226</v>
      </c>
      <c r="G173" s="81">
        <v>226080305</v>
      </c>
      <c r="H173" s="81">
        <v>226080305</v>
      </c>
      <c r="I173" s="81" t="s">
        <v>2830</v>
      </c>
      <c r="J173" s="81" t="s">
        <v>2836</v>
      </c>
      <c r="K173" s="81">
        <v>7315479</v>
      </c>
      <c r="L173" s="81">
        <v>0</v>
      </c>
      <c r="M173" s="81">
        <v>233395784</v>
      </c>
      <c r="N173" s="81">
        <v>233395784</v>
      </c>
      <c r="O173" s="81">
        <v>226080305</v>
      </c>
      <c r="P173" s="81">
        <v>233395784</v>
      </c>
      <c r="Q173" s="81">
        <v>226080305</v>
      </c>
      <c r="R173" s="81">
        <v>233395784</v>
      </c>
      <c r="S173" s="81">
        <v>226080305</v>
      </c>
      <c r="T173" s="81" t="s">
        <v>6896</v>
      </c>
    </row>
    <row r="174" spans="1:20" x14ac:dyDescent="0.35">
      <c r="A174" s="81" t="s">
        <v>180</v>
      </c>
      <c r="B174" s="81">
        <v>30</v>
      </c>
      <c r="C174" s="81" t="s">
        <v>1593</v>
      </c>
      <c r="D174" s="81" t="s">
        <v>5451</v>
      </c>
      <c r="E174" s="81" t="s">
        <v>1985</v>
      </c>
      <c r="F174" s="81">
        <v>491131543</v>
      </c>
      <c r="G174" s="81">
        <v>576712697</v>
      </c>
      <c r="H174" s="81">
        <v>576712697</v>
      </c>
      <c r="I174" s="81" t="s">
        <v>2830</v>
      </c>
      <c r="J174" s="81" t="s">
        <v>2836</v>
      </c>
      <c r="K174" s="81">
        <v>25961996</v>
      </c>
      <c r="L174" s="81">
        <v>0</v>
      </c>
      <c r="M174" s="81">
        <v>602674693</v>
      </c>
      <c r="N174" s="81">
        <v>602674693</v>
      </c>
      <c r="O174" s="81">
        <v>576712697</v>
      </c>
      <c r="P174" s="81">
        <v>602674693</v>
      </c>
      <c r="Q174" s="81">
        <v>576712697</v>
      </c>
      <c r="R174" s="81">
        <v>602674693</v>
      </c>
      <c r="S174" s="81">
        <v>576712697</v>
      </c>
      <c r="T174" s="81" t="s">
        <v>6896</v>
      </c>
    </row>
    <row r="175" spans="1:20" x14ac:dyDescent="0.35">
      <c r="A175" s="81" t="s">
        <v>181</v>
      </c>
      <c r="B175" s="81">
        <v>30</v>
      </c>
      <c r="C175" s="81" t="s">
        <v>1593</v>
      </c>
      <c r="D175" s="81" t="s">
        <v>5455</v>
      </c>
      <c r="E175" s="81" t="s">
        <v>1986</v>
      </c>
      <c r="F175" s="81">
        <v>434646204</v>
      </c>
      <c r="G175" s="81">
        <v>471725382</v>
      </c>
      <c r="H175" s="81">
        <v>471725382</v>
      </c>
      <c r="I175" s="81" t="s">
        <v>2830</v>
      </c>
      <c r="J175" s="81" t="s">
        <v>2836</v>
      </c>
      <c r="K175" s="81">
        <v>8669062</v>
      </c>
      <c r="L175" s="81">
        <v>0</v>
      </c>
      <c r="M175" s="81">
        <v>480394444</v>
      </c>
      <c r="N175" s="81">
        <v>480394444</v>
      </c>
      <c r="O175" s="81">
        <v>471725382</v>
      </c>
      <c r="P175" s="81">
        <v>548776584</v>
      </c>
      <c r="Q175" s="81">
        <v>540107522</v>
      </c>
      <c r="R175" s="81">
        <v>548776584</v>
      </c>
      <c r="S175" s="81">
        <v>540107522</v>
      </c>
      <c r="T175" s="81" t="s">
        <v>6896</v>
      </c>
    </row>
    <row r="176" spans="1:20" x14ac:dyDescent="0.35">
      <c r="A176" s="81" t="s">
        <v>182</v>
      </c>
      <c r="B176" s="81">
        <v>30</v>
      </c>
      <c r="C176" s="81" t="s">
        <v>1593</v>
      </c>
      <c r="D176" s="81" t="s">
        <v>5456</v>
      </c>
      <c r="E176" s="81" t="s">
        <v>1987</v>
      </c>
      <c r="F176" s="81">
        <v>271669506</v>
      </c>
      <c r="G176" s="81">
        <v>317802997</v>
      </c>
      <c r="H176" s="81">
        <v>271669506</v>
      </c>
      <c r="I176" s="81" t="s">
        <v>2829</v>
      </c>
      <c r="J176" s="81" t="s">
        <v>2834</v>
      </c>
      <c r="K176" s="81">
        <v>8765695</v>
      </c>
      <c r="L176" s="81">
        <v>0</v>
      </c>
      <c r="M176" s="81">
        <v>280435201</v>
      </c>
      <c r="N176" s="81">
        <v>280435201</v>
      </c>
      <c r="O176" s="81">
        <v>271669506</v>
      </c>
      <c r="P176" s="81">
        <v>280435201</v>
      </c>
      <c r="Q176" s="81">
        <v>271669506</v>
      </c>
      <c r="R176" s="81">
        <v>280435201</v>
      </c>
      <c r="S176" s="81">
        <v>271669506</v>
      </c>
      <c r="T176" s="81" t="s">
        <v>6896</v>
      </c>
    </row>
    <row r="177" spans="1:20" x14ac:dyDescent="0.35">
      <c r="A177" s="81" t="s">
        <v>183</v>
      </c>
      <c r="B177" s="81">
        <v>30</v>
      </c>
      <c r="C177" s="81" t="s">
        <v>1593</v>
      </c>
      <c r="D177" s="81" t="s">
        <v>5676</v>
      </c>
      <c r="E177" s="81" t="s">
        <v>1988</v>
      </c>
      <c r="F177" s="81">
        <v>2467479</v>
      </c>
      <c r="G177" s="81">
        <v>2467479</v>
      </c>
      <c r="H177" s="81">
        <v>2467479</v>
      </c>
      <c r="I177" s="81" t="s">
        <v>2829</v>
      </c>
      <c r="J177" s="81" t="s">
        <v>2833</v>
      </c>
      <c r="K177" s="81">
        <v>13570</v>
      </c>
      <c r="L177" s="81">
        <v>0</v>
      </c>
      <c r="M177" s="81">
        <v>2481049</v>
      </c>
      <c r="N177" s="81">
        <v>2481049</v>
      </c>
      <c r="O177" s="81">
        <v>2467479</v>
      </c>
      <c r="P177" s="81">
        <v>2481049</v>
      </c>
      <c r="Q177" s="81">
        <v>2467479</v>
      </c>
      <c r="R177" s="81">
        <v>2481049</v>
      </c>
      <c r="S177" s="81">
        <v>2467479</v>
      </c>
      <c r="T177" s="81" t="s">
        <v>6896</v>
      </c>
    </row>
    <row r="178" spans="1:20" x14ac:dyDescent="0.35">
      <c r="A178" s="81" t="s">
        <v>184</v>
      </c>
      <c r="B178" s="81">
        <v>30</v>
      </c>
      <c r="C178" s="81" t="s">
        <v>1593</v>
      </c>
      <c r="D178" s="81" t="s">
        <v>6575</v>
      </c>
      <c r="E178" s="81" t="s">
        <v>1989</v>
      </c>
      <c r="F178" s="81">
        <v>4210563</v>
      </c>
      <c r="G178" s="81">
        <v>4210563</v>
      </c>
      <c r="H178" s="81">
        <v>4210563</v>
      </c>
      <c r="I178" s="81" t="s">
        <v>2829</v>
      </c>
      <c r="J178" s="81" t="s">
        <v>2833</v>
      </c>
      <c r="K178" s="81">
        <v>60000</v>
      </c>
      <c r="L178" s="81">
        <v>0</v>
      </c>
      <c r="M178" s="81">
        <v>4270563</v>
      </c>
      <c r="N178" s="81">
        <v>4270563</v>
      </c>
      <c r="O178" s="81">
        <v>4210563</v>
      </c>
      <c r="P178" s="81">
        <v>4270563</v>
      </c>
      <c r="Q178" s="81">
        <v>4210563</v>
      </c>
      <c r="R178" s="81">
        <v>4270563</v>
      </c>
      <c r="S178" s="81">
        <v>4210563</v>
      </c>
      <c r="T178" s="81" t="s">
        <v>6896</v>
      </c>
    </row>
    <row r="179" spans="1:20" x14ac:dyDescent="0.35">
      <c r="A179" s="81" t="s">
        <v>185</v>
      </c>
      <c r="B179" s="81">
        <v>31</v>
      </c>
      <c r="C179" s="81" t="s">
        <v>1594</v>
      </c>
      <c r="D179" s="81" t="s">
        <v>5458</v>
      </c>
      <c r="E179" s="81" t="s">
        <v>1990</v>
      </c>
      <c r="F179" s="81">
        <v>6942638919</v>
      </c>
      <c r="G179" s="81">
        <v>8603252556</v>
      </c>
      <c r="H179" s="81">
        <v>8603252556</v>
      </c>
      <c r="I179" s="81" t="s">
        <v>2830</v>
      </c>
      <c r="J179" s="81" t="s">
        <v>2836</v>
      </c>
      <c r="K179" s="81">
        <v>324462512</v>
      </c>
      <c r="L179" s="81">
        <v>0</v>
      </c>
      <c r="M179" s="81">
        <v>8927715068</v>
      </c>
      <c r="N179" s="81">
        <v>8927715068</v>
      </c>
      <c r="O179" s="81">
        <v>8603252556</v>
      </c>
      <c r="P179" s="81">
        <v>8927715068</v>
      </c>
      <c r="Q179" s="81">
        <v>8603252556</v>
      </c>
      <c r="R179" s="81">
        <v>8927715068</v>
      </c>
      <c r="S179" s="81">
        <v>8603252556</v>
      </c>
      <c r="T179" s="81" t="s">
        <v>6896</v>
      </c>
    </row>
    <row r="180" spans="1:20" x14ac:dyDescent="0.35">
      <c r="A180" s="81" t="s">
        <v>186</v>
      </c>
      <c r="B180" s="81">
        <v>31</v>
      </c>
      <c r="C180" s="81" t="s">
        <v>1594</v>
      </c>
      <c r="D180" s="81" t="s">
        <v>5459</v>
      </c>
      <c r="E180" s="81" t="s">
        <v>1991</v>
      </c>
      <c r="F180" s="81">
        <v>4344441611</v>
      </c>
      <c r="G180" s="81">
        <v>5175884720</v>
      </c>
      <c r="H180" s="81">
        <v>5175884720</v>
      </c>
      <c r="I180" s="81" t="s">
        <v>2830</v>
      </c>
      <c r="J180" s="81" t="s">
        <v>2836</v>
      </c>
      <c r="K180" s="81">
        <v>160469581</v>
      </c>
      <c r="L180" s="81">
        <v>0</v>
      </c>
      <c r="M180" s="81">
        <v>5336354301</v>
      </c>
      <c r="N180" s="81">
        <v>5336354301</v>
      </c>
      <c r="O180" s="81">
        <v>5175884720</v>
      </c>
      <c r="P180" s="81">
        <v>5336354301</v>
      </c>
      <c r="Q180" s="81">
        <v>5175884720</v>
      </c>
      <c r="R180" s="81">
        <v>5336354301</v>
      </c>
      <c r="S180" s="81">
        <v>5175884720</v>
      </c>
      <c r="T180" s="81" t="s">
        <v>6896</v>
      </c>
    </row>
    <row r="181" spans="1:20" x14ac:dyDescent="0.35">
      <c r="A181" s="81" t="s">
        <v>187</v>
      </c>
      <c r="B181" s="81">
        <v>31</v>
      </c>
      <c r="C181" s="81" t="s">
        <v>1594</v>
      </c>
      <c r="D181" s="81" t="s">
        <v>5460</v>
      </c>
      <c r="E181" s="81" t="s">
        <v>1992</v>
      </c>
      <c r="F181" s="81">
        <v>556939735</v>
      </c>
      <c r="G181" s="81">
        <v>722614982</v>
      </c>
      <c r="H181" s="81">
        <v>722614982</v>
      </c>
      <c r="I181" s="81" t="s">
        <v>2830</v>
      </c>
      <c r="J181" s="81" t="s">
        <v>2836</v>
      </c>
      <c r="K181" s="81">
        <v>24688857</v>
      </c>
      <c r="L181" s="81">
        <v>0</v>
      </c>
      <c r="M181" s="81">
        <v>747303839</v>
      </c>
      <c r="N181" s="81">
        <v>747303839</v>
      </c>
      <c r="O181" s="81">
        <v>722614982</v>
      </c>
      <c r="P181" s="81">
        <v>747303839</v>
      </c>
      <c r="Q181" s="81">
        <v>722614982</v>
      </c>
      <c r="R181" s="81">
        <v>747303839</v>
      </c>
      <c r="S181" s="81">
        <v>722614982</v>
      </c>
      <c r="T181" s="81" t="s">
        <v>6897</v>
      </c>
    </row>
    <row r="182" spans="1:20" x14ac:dyDescent="0.35">
      <c r="A182" s="81" t="s">
        <v>188</v>
      </c>
      <c r="B182" s="81">
        <v>31</v>
      </c>
      <c r="C182" s="81" t="s">
        <v>1594</v>
      </c>
      <c r="D182" s="81" t="s">
        <v>5461</v>
      </c>
      <c r="E182" s="81" t="s">
        <v>1993</v>
      </c>
      <c r="F182" s="81">
        <v>2549326599</v>
      </c>
      <c r="G182" s="81">
        <v>3375276372</v>
      </c>
      <c r="H182" s="81">
        <v>3375276372</v>
      </c>
      <c r="I182" s="81" t="s">
        <v>2830</v>
      </c>
      <c r="J182" s="81" t="s">
        <v>2836</v>
      </c>
      <c r="K182" s="81">
        <v>99283572</v>
      </c>
      <c r="L182" s="81">
        <v>0</v>
      </c>
      <c r="M182" s="81">
        <v>3474559944</v>
      </c>
      <c r="N182" s="81">
        <v>3474559944</v>
      </c>
      <c r="O182" s="81">
        <v>3375276372</v>
      </c>
      <c r="P182" s="81">
        <v>3810533964</v>
      </c>
      <c r="Q182" s="81">
        <v>3711250392</v>
      </c>
      <c r="R182" s="81">
        <v>3810533964</v>
      </c>
      <c r="S182" s="81">
        <v>3711250392</v>
      </c>
      <c r="T182" s="81" t="s">
        <v>6897</v>
      </c>
    </row>
    <row r="183" spans="1:20" x14ac:dyDescent="0.35">
      <c r="A183" s="81" t="s">
        <v>189</v>
      </c>
      <c r="B183" s="81">
        <v>31</v>
      </c>
      <c r="C183" s="81" t="s">
        <v>1594</v>
      </c>
      <c r="D183" s="81" t="s">
        <v>5462</v>
      </c>
      <c r="E183" s="81" t="s">
        <v>1994</v>
      </c>
      <c r="F183" s="81">
        <v>4873830102</v>
      </c>
      <c r="G183" s="81">
        <v>5584361358</v>
      </c>
      <c r="H183" s="81">
        <v>5584361358</v>
      </c>
      <c r="I183" s="81" t="s">
        <v>2830</v>
      </c>
      <c r="J183" s="81" t="s">
        <v>2836</v>
      </c>
      <c r="K183" s="81">
        <v>33019638</v>
      </c>
      <c r="L183" s="81">
        <v>0</v>
      </c>
      <c r="M183" s="81">
        <v>5617380996</v>
      </c>
      <c r="N183" s="81">
        <v>5617380996</v>
      </c>
      <c r="O183" s="81">
        <v>5584361358</v>
      </c>
      <c r="P183" s="81">
        <v>5617380996</v>
      </c>
      <c r="Q183" s="81">
        <v>5584361358</v>
      </c>
      <c r="R183" s="81">
        <v>5617380996</v>
      </c>
      <c r="S183" s="81">
        <v>5584361358</v>
      </c>
      <c r="T183" s="81" t="s">
        <v>6896</v>
      </c>
    </row>
    <row r="184" spans="1:20" x14ac:dyDescent="0.35">
      <c r="A184" s="81" t="s">
        <v>190</v>
      </c>
      <c r="B184" s="81">
        <v>31</v>
      </c>
      <c r="C184" s="81" t="s">
        <v>1594</v>
      </c>
      <c r="D184" s="81" t="s">
        <v>5463</v>
      </c>
      <c r="E184" s="81" t="s">
        <v>1995</v>
      </c>
      <c r="F184" s="81">
        <v>384221671</v>
      </c>
      <c r="G184" s="81">
        <v>512942678</v>
      </c>
      <c r="H184" s="81">
        <v>512942678</v>
      </c>
      <c r="I184" s="81" t="s">
        <v>2830</v>
      </c>
      <c r="J184" s="81" t="s">
        <v>2836</v>
      </c>
      <c r="K184" s="81">
        <v>15279417</v>
      </c>
      <c r="L184" s="81">
        <v>0</v>
      </c>
      <c r="M184" s="81">
        <v>528222095</v>
      </c>
      <c r="N184" s="81">
        <v>528222095</v>
      </c>
      <c r="O184" s="81">
        <v>512942678</v>
      </c>
      <c r="P184" s="81">
        <v>548266845</v>
      </c>
      <c r="Q184" s="81">
        <v>532987428</v>
      </c>
      <c r="R184" s="81">
        <v>548266845</v>
      </c>
      <c r="S184" s="81">
        <v>532987428</v>
      </c>
      <c r="T184" s="81" t="s">
        <v>6897</v>
      </c>
    </row>
    <row r="185" spans="1:20" x14ac:dyDescent="0.35">
      <c r="A185" s="81" t="s">
        <v>191</v>
      </c>
      <c r="B185" s="81">
        <v>31</v>
      </c>
      <c r="C185" s="81" t="s">
        <v>1594</v>
      </c>
      <c r="D185" s="81" t="s">
        <v>5464</v>
      </c>
      <c r="E185" s="81" t="s">
        <v>1996</v>
      </c>
      <c r="F185" s="81">
        <v>1310720849</v>
      </c>
      <c r="G185" s="81">
        <v>1665800236</v>
      </c>
      <c r="H185" s="81">
        <v>1665800236</v>
      </c>
      <c r="I185" s="81" t="s">
        <v>2830</v>
      </c>
      <c r="J185" s="81" t="s">
        <v>2836</v>
      </c>
      <c r="K185" s="81">
        <v>63789684</v>
      </c>
      <c r="L185" s="81">
        <v>0</v>
      </c>
      <c r="M185" s="81">
        <v>1729589920</v>
      </c>
      <c r="N185" s="81">
        <v>1729589920</v>
      </c>
      <c r="O185" s="81">
        <v>1665800236</v>
      </c>
      <c r="P185" s="81">
        <v>1729589920</v>
      </c>
      <c r="Q185" s="81">
        <v>1665800236</v>
      </c>
      <c r="R185" s="81">
        <v>1729589920</v>
      </c>
      <c r="S185" s="81">
        <v>1665800236</v>
      </c>
      <c r="T185" s="81" t="s">
        <v>6896</v>
      </c>
    </row>
    <row r="186" spans="1:20" x14ac:dyDescent="0.35">
      <c r="A186" s="81" t="s">
        <v>192</v>
      </c>
      <c r="B186" s="81">
        <v>31</v>
      </c>
      <c r="C186" s="81" t="s">
        <v>1594</v>
      </c>
      <c r="D186" s="81" t="s">
        <v>5465</v>
      </c>
      <c r="E186" s="81" t="s">
        <v>1997</v>
      </c>
      <c r="F186" s="81">
        <v>154419675</v>
      </c>
      <c r="G186" s="81">
        <v>159038419</v>
      </c>
      <c r="H186" s="81">
        <v>154419675</v>
      </c>
      <c r="I186" s="81" t="s">
        <v>2829</v>
      </c>
      <c r="J186" s="81" t="s">
        <v>2833</v>
      </c>
      <c r="K186" s="81">
        <v>3075905</v>
      </c>
      <c r="L186" s="81">
        <v>0</v>
      </c>
      <c r="M186" s="81">
        <v>157495580</v>
      </c>
      <c r="N186" s="81">
        <v>157495580</v>
      </c>
      <c r="O186" s="81">
        <v>154419675</v>
      </c>
      <c r="P186" s="81">
        <v>157495580</v>
      </c>
      <c r="Q186" s="81">
        <v>154419675</v>
      </c>
      <c r="R186" s="81">
        <v>157495580</v>
      </c>
      <c r="S186" s="81">
        <v>154419675</v>
      </c>
      <c r="T186" s="81" t="s">
        <v>6896</v>
      </c>
    </row>
    <row r="187" spans="1:20" x14ac:dyDescent="0.35">
      <c r="A187" s="81" t="s">
        <v>193</v>
      </c>
      <c r="B187" s="81">
        <v>31</v>
      </c>
      <c r="C187" s="81" t="s">
        <v>1594</v>
      </c>
      <c r="D187" s="81" t="s">
        <v>5466</v>
      </c>
      <c r="E187" s="81" t="s">
        <v>1998</v>
      </c>
      <c r="F187" s="81">
        <v>142464752</v>
      </c>
      <c r="G187" s="81">
        <v>146073299</v>
      </c>
      <c r="H187" s="81">
        <v>142464752</v>
      </c>
      <c r="I187" s="81" t="s">
        <v>2829</v>
      </c>
      <c r="J187" s="81" t="s">
        <v>2833</v>
      </c>
      <c r="K187" s="81">
        <v>7488842</v>
      </c>
      <c r="L187" s="81">
        <v>0</v>
      </c>
      <c r="M187" s="81">
        <v>149953594</v>
      </c>
      <c r="N187" s="81">
        <v>149953594</v>
      </c>
      <c r="O187" s="81">
        <v>142464752</v>
      </c>
      <c r="P187" s="81">
        <v>149953594</v>
      </c>
      <c r="Q187" s="81">
        <v>142464752</v>
      </c>
      <c r="R187" s="81">
        <v>149953594</v>
      </c>
      <c r="S187" s="81">
        <v>142464752</v>
      </c>
      <c r="T187" s="81" t="s">
        <v>6896</v>
      </c>
    </row>
    <row r="188" spans="1:20" x14ac:dyDescent="0.35">
      <c r="A188" s="81" t="s">
        <v>194</v>
      </c>
      <c r="B188" s="81">
        <v>31</v>
      </c>
      <c r="C188" s="81" t="s">
        <v>1594</v>
      </c>
      <c r="D188" s="81" t="s">
        <v>6775</v>
      </c>
      <c r="E188" s="81" t="s">
        <v>1999</v>
      </c>
      <c r="F188" s="81">
        <v>48227901</v>
      </c>
      <c r="G188" s="81">
        <v>48227901</v>
      </c>
      <c r="H188" s="81">
        <v>48227901</v>
      </c>
      <c r="I188" s="81" t="s">
        <v>2829</v>
      </c>
      <c r="J188" s="81" t="s">
        <v>2833</v>
      </c>
      <c r="K188" s="81">
        <v>76937</v>
      </c>
      <c r="L188" s="81">
        <v>0</v>
      </c>
      <c r="M188" s="81">
        <v>48304838</v>
      </c>
      <c r="N188" s="81">
        <v>48304838</v>
      </c>
      <c r="O188" s="81">
        <v>48227901</v>
      </c>
      <c r="P188" s="81">
        <v>76864838</v>
      </c>
      <c r="Q188" s="81">
        <v>76787901</v>
      </c>
      <c r="R188" s="81">
        <v>76864838</v>
      </c>
      <c r="S188" s="81">
        <v>76787901</v>
      </c>
      <c r="T188" s="81" t="s">
        <v>6896</v>
      </c>
    </row>
    <row r="189" spans="1:20" x14ac:dyDescent="0.35">
      <c r="A189" s="81" t="s">
        <v>195</v>
      </c>
      <c r="B189" s="81">
        <v>32</v>
      </c>
      <c r="C189" s="81" t="s">
        <v>1595</v>
      </c>
      <c r="D189" s="81" t="s">
        <v>5467</v>
      </c>
      <c r="E189" s="81" t="s">
        <v>2000</v>
      </c>
      <c r="F189" s="81">
        <v>1119822896</v>
      </c>
      <c r="G189" s="81">
        <v>1119822896</v>
      </c>
      <c r="H189" s="81">
        <v>1119822896</v>
      </c>
      <c r="I189" s="81" t="s">
        <v>2829</v>
      </c>
      <c r="J189" s="81" t="s">
        <v>2832</v>
      </c>
      <c r="K189" s="81">
        <v>38447659</v>
      </c>
      <c r="L189" s="81">
        <v>0</v>
      </c>
      <c r="M189" s="81">
        <v>1158270555</v>
      </c>
      <c r="N189" s="81">
        <v>1158270555</v>
      </c>
      <c r="O189" s="81">
        <v>1119822896</v>
      </c>
      <c r="P189" s="81">
        <v>1158270555</v>
      </c>
      <c r="Q189" s="81">
        <v>1119822896</v>
      </c>
      <c r="R189" s="81">
        <v>1158270555</v>
      </c>
      <c r="S189" s="81">
        <v>1119822896</v>
      </c>
      <c r="T189" s="81" t="s">
        <v>6896</v>
      </c>
    </row>
    <row r="190" spans="1:20" x14ac:dyDescent="0.35">
      <c r="A190" s="81" t="s">
        <v>196</v>
      </c>
      <c r="B190" s="81">
        <v>32</v>
      </c>
      <c r="C190" s="81" t="s">
        <v>1595</v>
      </c>
      <c r="D190" s="81" t="s">
        <v>6696</v>
      </c>
      <c r="E190" s="81" t="s">
        <v>2001</v>
      </c>
      <c r="F190" s="81">
        <v>189074</v>
      </c>
      <c r="G190" s="81">
        <v>189074</v>
      </c>
      <c r="H190" s="81">
        <v>189074</v>
      </c>
      <c r="I190" s="81" t="s">
        <v>2829</v>
      </c>
      <c r="J190" s="81" t="s">
        <v>2832</v>
      </c>
      <c r="K190" s="81">
        <v>8051</v>
      </c>
      <c r="L190" s="81">
        <v>0</v>
      </c>
      <c r="M190" s="81">
        <v>197125</v>
      </c>
      <c r="N190" s="81">
        <v>197125</v>
      </c>
      <c r="O190" s="81">
        <v>189074</v>
      </c>
      <c r="P190" s="81">
        <v>197125</v>
      </c>
      <c r="Q190" s="81">
        <v>189074</v>
      </c>
      <c r="R190" s="81">
        <v>197125</v>
      </c>
      <c r="S190" s="81">
        <v>189074</v>
      </c>
      <c r="T190" s="81" t="s">
        <v>6896</v>
      </c>
    </row>
    <row r="191" spans="1:20" x14ac:dyDescent="0.35">
      <c r="A191" s="81" t="s">
        <v>197</v>
      </c>
      <c r="B191" s="81">
        <v>33</v>
      </c>
      <c r="C191" s="81" t="s">
        <v>1596</v>
      </c>
      <c r="D191" s="81" t="s">
        <v>5471</v>
      </c>
      <c r="E191" s="81" t="s">
        <v>1847</v>
      </c>
      <c r="F191" s="81">
        <v>89606801</v>
      </c>
      <c r="G191" s="81">
        <v>92401029</v>
      </c>
      <c r="H191" s="81">
        <v>89606801</v>
      </c>
      <c r="I191" s="81" t="s">
        <v>2829</v>
      </c>
      <c r="J191" s="81" t="s">
        <v>2833</v>
      </c>
      <c r="K191" s="81">
        <v>2477360</v>
      </c>
      <c r="L191" s="81">
        <v>0</v>
      </c>
      <c r="M191" s="81">
        <v>92084161</v>
      </c>
      <c r="N191" s="81">
        <v>92084161</v>
      </c>
      <c r="O191" s="81">
        <v>89606801</v>
      </c>
      <c r="P191" s="81">
        <v>293463811</v>
      </c>
      <c r="Q191" s="81">
        <v>290986451</v>
      </c>
      <c r="R191" s="81">
        <v>293463811</v>
      </c>
      <c r="S191" s="81">
        <v>290986451</v>
      </c>
      <c r="T191" s="81" t="s">
        <v>6896</v>
      </c>
    </row>
    <row r="192" spans="1:20" x14ac:dyDescent="0.35">
      <c r="A192" s="81" t="s">
        <v>198</v>
      </c>
      <c r="B192" s="81">
        <v>33</v>
      </c>
      <c r="C192" s="81" t="s">
        <v>1596</v>
      </c>
      <c r="D192" s="81" t="s">
        <v>5474</v>
      </c>
      <c r="E192" s="81" t="s">
        <v>2002</v>
      </c>
      <c r="F192" s="81">
        <v>578889582</v>
      </c>
      <c r="G192" s="81">
        <v>594647162</v>
      </c>
      <c r="H192" s="81">
        <v>578889582</v>
      </c>
      <c r="I192" s="81" t="s">
        <v>2829</v>
      </c>
      <c r="J192" s="81" t="s">
        <v>2833</v>
      </c>
      <c r="K192" s="81">
        <v>12498390</v>
      </c>
      <c r="L192" s="81">
        <v>12556800</v>
      </c>
      <c r="M192" s="81">
        <v>591387972</v>
      </c>
      <c r="N192" s="81">
        <v>578831172</v>
      </c>
      <c r="O192" s="81">
        <v>566332782</v>
      </c>
      <c r="P192" s="81">
        <v>740012432</v>
      </c>
      <c r="Q192" s="81">
        <v>727514042</v>
      </c>
      <c r="R192" s="81">
        <v>727455632</v>
      </c>
      <c r="S192" s="81">
        <v>714957242</v>
      </c>
      <c r="T192" s="81" t="s">
        <v>6896</v>
      </c>
    </row>
    <row r="193" spans="1:20" x14ac:dyDescent="0.35">
      <c r="A193" s="81" t="s">
        <v>199</v>
      </c>
      <c r="B193" s="81">
        <v>33</v>
      </c>
      <c r="C193" s="81" t="s">
        <v>1596</v>
      </c>
      <c r="D193" s="81" t="s">
        <v>5475</v>
      </c>
      <c r="E193" s="81" t="s">
        <v>2003</v>
      </c>
      <c r="F193" s="81">
        <v>240973734</v>
      </c>
      <c r="G193" s="81">
        <v>247578653</v>
      </c>
      <c r="H193" s="81">
        <v>240973734</v>
      </c>
      <c r="I193" s="81" t="s">
        <v>2829</v>
      </c>
      <c r="J193" s="81" t="s">
        <v>2833</v>
      </c>
      <c r="K193" s="81">
        <v>4711130</v>
      </c>
      <c r="L193" s="81">
        <v>1756930</v>
      </c>
      <c r="M193" s="81">
        <v>245684864</v>
      </c>
      <c r="N193" s="81">
        <v>243927934</v>
      </c>
      <c r="O193" s="81">
        <v>239216804</v>
      </c>
      <c r="P193" s="81">
        <v>326639634</v>
      </c>
      <c r="Q193" s="81">
        <v>321928504</v>
      </c>
      <c r="R193" s="81">
        <v>324882704</v>
      </c>
      <c r="S193" s="81">
        <v>320171574</v>
      </c>
      <c r="T193" s="81" t="s">
        <v>6896</v>
      </c>
    </row>
    <row r="194" spans="1:20" x14ac:dyDescent="0.35">
      <c r="A194" s="81" t="s">
        <v>200</v>
      </c>
      <c r="B194" s="81">
        <v>33</v>
      </c>
      <c r="C194" s="81" t="s">
        <v>1596</v>
      </c>
      <c r="D194" s="81" t="s">
        <v>6065</v>
      </c>
      <c r="E194" s="81" t="s">
        <v>2004</v>
      </c>
      <c r="F194" s="81">
        <v>8029258</v>
      </c>
      <c r="G194" s="81">
        <v>8029258</v>
      </c>
      <c r="H194" s="81">
        <v>8029258</v>
      </c>
      <c r="I194" s="81" t="s">
        <v>2829</v>
      </c>
      <c r="J194" s="81" t="s">
        <v>2833</v>
      </c>
      <c r="K194" s="81">
        <v>1274200</v>
      </c>
      <c r="L194" s="81">
        <v>429205</v>
      </c>
      <c r="M194" s="81">
        <v>9303458</v>
      </c>
      <c r="N194" s="81">
        <v>8874253</v>
      </c>
      <c r="O194" s="81">
        <v>7600053</v>
      </c>
      <c r="P194" s="81">
        <v>9303458</v>
      </c>
      <c r="Q194" s="81">
        <v>8029258</v>
      </c>
      <c r="R194" s="81">
        <v>8874253</v>
      </c>
      <c r="S194" s="81">
        <v>7600053</v>
      </c>
      <c r="T194" s="81" t="s">
        <v>6896</v>
      </c>
    </row>
    <row r="195" spans="1:20" x14ac:dyDescent="0.35">
      <c r="A195" s="81" t="s">
        <v>201</v>
      </c>
      <c r="B195" s="81">
        <v>34</v>
      </c>
      <c r="C195" s="81" t="s">
        <v>1597</v>
      </c>
      <c r="D195" s="81" t="s">
        <v>5477</v>
      </c>
      <c r="E195" s="81" t="s">
        <v>2005</v>
      </c>
      <c r="F195" s="81">
        <v>638818211</v>
      </c>
      <c r="G195" s="81">
        <v>638818211</v>
      </c>
      <c r="H195" s="81">
        <v>638818211</v>
      </c>
      <c r="I195" s="81" t="s">
        <v>2829</v>
      </c>
      <c r="J195" s="81" t="s">
        <v>2832</v>
      </c>
      <c r="K195" s="81">
        <v>34438972</v>
      </c>
      <c r="L195" s="81">
        <v>0</v>
      </c>
      <c r="M195" s="81">
        <v>673257183</v>
      </c>
      <c r="N195" s="81">
        <v>673257183</v>
      </c>
      <c r="O195" s="81">
        <v>638818211</v>
      </c>
      <c r="P195" s="81">
        <v>673257183</v>
      </c>
      <c r="Q195" s="81">
        <v>638818211</v>
      </c>
      <c r="R195" s="81">
        <v>673257183</v>
      </c>
      <c r="S195" s="81">
        <v>638818211</v>
      </c>
      <c r="T195" s="81" t="s">
        <v>6896</v>
      </c>
    </row>
    <row r="196" spans="1:20" x14ac:dyDescent="0.35">
      <c r="A196" s="81" t="s">
        <v>202</v>
      </c>
      <c r="B196" s="81">
        <v>34</v>
      </c>
      <c r="C196" s="81" t="s">
        <v>1597</v>
      </c>
      <c r="D196" s="81" t="s">
        <v>5478</v>
      </c>
      <c r="E196" s="81" t="s">
        <v>2006</v>
      </c>
      <c r="F196" s="81">
        <v>101977915</v>
      </c>
      <c r="G196" s="81">
        <v>101977915</v>
      </c>
      <c r="H196" s="81">
        <v>101977915</v>
      </c>
      <c r="I196" s="81" t="s">
        <v>2829</v>
      </c>
      <c r="J196" s="81" t="s">
        <v>2832</v>
      </c>
      <c r="K196" s="81">
        <v>4510168</v>
      </c>
      <c r="L196" s="81">
        <v>0</v>
      </c>
      <c r="M196" s="81">
        <v>106488083</v>
      </c>
      <c r="N196" s="81">
        <v>106488083</v>
      </c>
      <c r="O196" s="81">
        <v>101977915</v>
      </c>
      <c r="P196" s="81">
        <v>106488083</v>
      </c>
      <c r="Q196" s="81">
        <v>101977915</v>
      </c>
      <c r="R196" s="81">
        <v>106488083</v>
      </c>
      <c r="S196" s="81">
        <v>101977915</v>
      </c>
      <c r="T196" s="81" t="s">
        <v>6896</v>
      </c>
    </row>
    <row r="197" spans="1:20" x14ac:dyDescent="0.35">
      <c r="A197" s="81" t="s">
        <v>203</v>
      </c>
      <c r="B197" s="81">
        <v>34</v>
      </c>
      <c r="C197" s="81" t="s">
        <v>1597</v>
      </c>
      <c r="D197" s="81" t="s">
        <v>5480</v>
      </c>
      <c r="E197" s="81" t="s">
        <v>2007</v>
      </c>
      <c r="F197" s="81">
        <v>228935218</v>
      </c>
      <c r="G197" s="81">
        <v>228935218</v>
      </c>
      <c r="H197" s="81">
        <v>228935218</v>
      </c>
      <c r="I197" s="81" t="s">
        <v>2829</v>
      </c>
      <c r="J197" s="81" t="s">
        <v>2832</v>
      </c>
      <c r="K197" s="81">
        <v>14905897</v>
      </c>
      <c r="L197" s="81">
        <v>0</v>
      </c>
      <c r="M197" s="81">
        <v>243841115</v>
      </c>
      <c r="N197" s="81">
        <v>243841115</v>
      </c>
      <c r="O197" s="81">
        <v>228935218</v>
      </c>
      <c r="P197" s="81">
        <v>243841115</v>
      </c>
      <c r="Q197" s="81">
        <v>228935218</v>
      </c>
      <c r="R197" s="81">
        <v>243841115</v>
      </c>
      <c r="S197" s="81">
        <v>228935218</v>
      </c>
      <c r="T197" s="81" t="s">
        <v>6896</v>
      </c>
    </row>
    <row r="198" spans="1:20" x14ac:dyDescent="0.35">
      <c r="A198" s="81" t="s">
        <v>204</v>
      </c>
      <c r="B198" s="81">
        <v>34</v>
      </c>
      <c r="C198" s="81" t="s">
        <v>1597</v>
      </c>
      <c r="D198" s="81" t="s">
        <v>5482</v>
      </c>
      <c r="E198" s="81" t="s">
        <v>2008</v>
      </c>
      <c r="F198" s="81">
        <v>317792089</v>
      </c>
      <c r="G198" s="81">
        <v>317792089</v>
      </c>
      <c r="H198" s="81">
        <v>317792089</v>
      </c>
      <c r="I198" s="81" t="s">
        <v>2829</v>
      </c>
      <c r="J198" s="81" t="s">
        <v>2832</v>
      </c>
      <c r="K198" s="81">
        <v>18082842</v>
      </c>
      <c r="L198" s="81">
        <v>0</v>
      </c>
      <c r="M198" s="81">
        <v>335874931</v>
      </c>
      <c r="N198" s="81">
        <v>335874931</v>
      </c>
      <c r="O198" s="81">
        <v>317792089</v>
      </c>
      <c r="P198" s="81">
        <v>335874931</v>
      </c>
      <c r="Q198" s="81">
        <v>317792089</v>
      </c>
      <c r="R198" s="81">
        <v>335874931</v>
      </c>
      <c r="S198" s="81">
        <v>317792089</v>
      </c>
      <c r="T198" s="81" t="s">
        <v>6896</v>
      </c>
    </row>
    <row r="199" spans="1:20" x14ac:dyDescent="0.35">
      <c r="A199" s="81" t="s">
        <v>205</v>
      </c>
      <c r="B199" s="81">
        <v>34</v>
      </c>
      <c r="C199" s="81" t="s">
        <v>1597</v>
      </c>
      <c r="D199" s="81" t="s">
        <v>5483</v>
      </c>
      <c r="E199" s="81" t="s">
        <v>2009</v>
      </c>
      <c r="F199" s="81">
        <v>40663205</v>
      </c>
      <c r="G199" s="81">
        <v>40663205</v>
      </c>
      <c r="H199" s="81">
        <v>40663205</v>
      </c>
      <c r="I199" s="81" t="s">
        <v>2829</v>
      </c>
      <c r="J199" s="81" t="s">
        <v>2832</v>
      </c>
      <c r="K199" s="81">
        <v>2394498</v>
      </c>
      <c r="L199" s="81">
        <v>0</v>
      </c>
      <c r="M199" s="81">
        <v>43057703</v>
      </c>
      <c r="N199" s="81">
        <v>43057703</v>
      </c>
      <c r="O199" s="81">
        <v>40663205</v>
      </c>
      <c r="P199" s="81">
        <v>43057703</v>
      </c>
      <c r="Q199" s="81">
        <v>40663205</v>
      </c>
      <c r="R199" s="81">
        <v>43057703</v>
      </c>
      <c r="S199" s="81">
        <v>40663205</v>
      </c>
      <c r="T199" s="81" t="s">
        <v>6896</v>
      </c>
    </row>
    <row r="200" spans="1:20" x14ac:dyDescent="0.35">
      <c r="A200" s="81" t="s">
        <v>206</v>
      </c>
      <c r="B200" s="81">
        <v>34</v>
      </c>
      <c r="C200" s="81" t="s">
        <v>1597</v>
      </c>
      <c r="D200" s="81" t="s">
        <v>5484</v>
      </c>
      <c r="E200" s="81" t="s">
        <v>2010</v>
      </c>
      <c r="F200" s="81">
        <v>629733383</v>
      </c>
      <c r="G200" s="81">
        <v>629733383</v>
      </c>
      <c r="H200" s="81">
        <v>629733383</v>
      </c>
      <c r="I200" s="81" t="s">
        <v>2829</v>
      </c>
      <c r="J200" s="81" t="s">
        <v>2832</v>
      </c>
      <c r="K200" s="81">
        <v>15672395</v>
      </c>
      <c r="L200" s="81">
        <v>14676418</v>
      </c>
      <c r="M200" s="81">
        <v>645405778</v>
      </c>
      <c r="N200" s="81">
        <v>630729360</v>
      </c>
      <c r="O200" s="81">
        <v>615056965</v>
      </c>
      <c r="P200" s="81">
        <v>645405778</v>
      </c>
      <c r="Q200" s="81">
        <v>629733383</v>
      </c>
      <c r="R200" s="81">
        <v>630729360</v>
      </c>
      <c r="S200" s="81">
        <v>615056965</v>
      </c>
      <c r="T200" s="81" t="s">
        <v>6896</v>
      </c>
    </row>
    <row r="201" spans="1:20" x14ac:dyDescent="0.35">
      <c r="A201" s="81" t="s">
        <v>207</v>
      </c>
      <c r="B201" s="81">
        <v>34</v>
      </c>
      <c r="C201" s="81" t="s">
        <v>1597</v>
      </c>
      <c r="D201" s="81" t="s">
        <v>5485</v>
      </c>
      <c r="E201" s="81" t="s">
        <v>2011</v>
      </c>
      <c r="F201" s="81">
        <v>61514631</v>
      </c>
      <c r="G201" s="81">
        <v>61514631</v>
      </c>
      <c r="H201" s="81">
        <v>61514631</v>
      </c>
      <c r="I201" s="81" t="s">
        <v>2829</v>
      </c>
      <c r="J201" s="81" t="s">
        <v>2832</v>
      </c>
      <c r="K201" s="81">
        <v>4059377</v>
      </c>
      <c r="L201" s="81">
        <v>0</v>
      </c>
      <c r="M201" s="81">
        <v>65574008</v>
      </c>
      <c r="N201" s="81">
        <v>65574008</v>
      </c>
      <c r="O201" s="81">
        <v>61514631</v>
      </c>
      <c r="P201" s="81">
        <v>65574008</v>
      </c>
      <c r="Q201" s="81">
        <v>61514631</v>
      </c>
      <c r="R201" s="81">
        <v>65574008</v>
      </c>
      <c r="S201" s="81">
        <v>61514631</v>
      </c>
      <c r="T201" s="81" t="s">
        <v>6896</v>
      </c>
    </row>
    <row r="202" spans="1:20" x14ac:dyDescent="0.35">
      <c r="A202" s="81" t="s">
        <v>208</v>
      </c>
      <c r="B202" s="81">
        <v>34</v>
      </c>
      <c r="C202" s="81" t="s">
        <v>1597</v>
      </c>
      <c r="D202" s="81" t="s">
        <v>6376</v>
      </c>
      <c r="E202" s="81" t="s">
        <v>2012</v>
      </c>
      <c r="F202" s="81">
        <v>87305173</v>
      </c>
      <c r="G202" s="81">
        <v>87305173</v>
      </c>
      <c r="H202" s="81">
        <v>87305173</v>
      </c>
      <c r="I202" s="81" t="s">
        <v>2829</v>
      </c>
      <c r="J202" s="81" t="s">
        <v>2832</v>
      </c>
      <c r="K202" s="81">
        <v>4039017</v>
      </c>
      <c r="L202" s="81">
        <v>0</v>
      </c>
      <c r="M202" s="81">
        <v>91344190</v>
      </c>
      <c r="N202" s="81">
        <v>91344190</v>
      </c>
      <c r="O202" s="81">
        <v>87305173</v>
      </c>
      <c r="P202" s="81">
        <v>91344190</v>
      </c>
      <c r="Q202" s="81">
        <v>87305173</v>
      </c>
      <c r="R202" s="81">
        <v>91344190</v>
      </c>
      <c r="S202" s="81">
        <v>87305173</v>
      </c>
      <c r="T202" s="81" t="s">
        <v>6896</v>
      </c>
    </row>
    <row r="203" spans="1:20" x14ac:dyDescent="0.35">
      <c r="A203" s="81" t="s">
        <v>209</v>
      </c>
      <c r="B203" s="81">
        <v>35</v>
      </c>
      <c r="C203" s="81" t="s">
        <v>1598</v>
      </c>
      <c r="D203" s="81" t="s">
        <v>5486</v>
      </c>
      <c r="E203" s="81" t="s">
        <v>2013</v>
      </c>
      <c r="F203" s="81">
        <v>388377961</v>
      </c>
      <c r="G203" s="81">
        <v>389989998</v>
      </c>
      <c r="H203" s="81">
        <v>388377961</v>
      </c>
      <c r="I203" s="81" t="s">
        <v>2829</v>
      </c>
      <c r="J203" s="81" t="s">
        <v>2833</v>
      </c>
      <c r="K203" s="81">
        <v>7931650</v>
      </c>
      <c r="L203" s="81">
        <v>0</v>
      </c>
      <c r="M203" s="81">
        <v>396309611</v>
      </c>
      <c r="N203" s="81">
        <v>396309611</v>
      </c>
      <c r="O203" s="81">
        <v>388377961</v>
      </c>
      <c r="P203" s="81">
        <v>788106691</v>
      </c>
      <c r="Q203" s="81">
        <v>780175041</v>
      </c>
      <c r="R203" s="81">
        <v>788106691</v>
      </c>
      <c r="S203" s="81">
        <v>780175041</v>
      </c>
      <c r="T203" s="81" t="s">
        <v>6896</v>
      </c>
    </row>
    <row r="204" spans="1:20" x14ac:dyDescent="0.35">
      <c r="A204" s="81" t="s">
        <v>210</v>
      </c>
      <c r="B204" s="81">
        <v>35</v>
      </c>
      <c r="C204" s="81" t="s">
        <v>1598</v>
      </c>
      <c r="D204" s="81" t="s">
        <v>5487</v>
      </c>
      <c r="E204" s="81" t="s">
        <v>2014</v>
      </c>
      <c r="F204" s="81">
        <v>107620106</v>
      </c>
      <c r="G204" s="81">
        <v>100231860</v>
      </c>
      <c r="H204" s="81">
        <v>107620106</v>
      </c>
      <c r="I204" s="81" t="s">
        <v>2829</v>
      </c>
      <c r="J204" s="81" t="s">
        <v>2835</v>
      </c>
      <c r="K204" s="81">
        <v>1325310</v>
      </c>
      <c r="L204" s="81">
        <v>0</v>
      </c>
      <c r="M204" s="81">
        <v>108945416</v>
      </c>
      <c r="N204" s="81">
        <v>108945416</v>
      </c>
      <c r="O204" s="81">
        <v>107620106</v>
      </c>
      <c r="P204" s="81">
        <v>108945416</v>
      </c>
      <c r="Q204" s="81">
        <v>107620106</v>
      </c>
      <c r="R204" s="81">
        <v>108945416</v>
      </c>
      <c r="S204" s="81">
        <v>107620106</v>
      </c>
      <c r="T204" s="81" t="s">
        <v>6896</v>
      </c>
    </row>
    <row r="205" spans="1:20" x14ac:dyDescent="0.35">
      <c r="A205" s="81" t="s">
        <v>211</v>
      </c>
      <c r="B205" s="81">
        <v>35</v>
      </c>
      <c r="C205" s="81" t="s">
        <v>1598</v>
      </c>
      <c r="D205" s="81" t="s">
        <v>5488</v>
      </c>
      <c r="E205" s="81" t="s">
        <v>2015</v>
      </c>
      <c r="F205" s="81">
        <v>81902949</v>
      </c>
      <c r="G205" s="81">
        <v>81902949</v>
      </c>
      <c r="H205" s="81">
        <v>81902949</v>
      </c>
      <c r="I205" s="81" t="s">
        <v>2829</v>
      </c>
      <c r="J205" s="81" t="s">
        <v>2832</v>
      </c>
      <c r="K205" s="81">
        <v>2631280</v>
      </c>
      <c r="L205" s="81">
        <v>0</v>
      </c>
      <c r="M205" s="81">
        <v>84534229</v>
      </c>
      <c r="N205" s="81">
        <v>84534229</v>
      </c>
      <c r="O205" s="81">
        <v>81902949</v>
      </c>
      <c r="P205" s="81">
        <v>84534229</v>
      </c>
      <c r="Q205" s="81">
        <v>81902949</v>
      </c>
      <c r="R205" s="81">
        <v>84534229</v>
      </c>
      <c r="S205" s="81">
        <v>81902949</v>
      </c>
      <c r="T205" s="81" t="s">
        <v>6896</v>
      </c>
    </row>
    <row r="206" spans="1:20" x14ac:dyDescent="0.35">
      <c r="A206" s="81" t="s">
        <v>212</v>
      </c>
      <c r="B206" s="81">
        <v>35</v>
      </c>
      <c r="C206" s="81" t="s">
        <v>1598</v>
      </c>
      <c r="D206" s="81" t="s">
        <v>5624</v>
      </c>
      <c r="E206" s="81" t="s">
        <v>2016</v>
      </c>
      <c r="F206" s="81">
        <v>45570541</v>
      </c>
      <c r="G206" s="81">
        <v>45570541</v>
      </c>
      <c r="H206" s="81">
        <v>45570541</v>
      </c>
      <c r="I206" s="81" t="s">
        <v>2829</v>
      </c>
      <c r="J206" s="81" t="s">
        <v>2832</v>
      </c>
      <c r="K206" s="81">
        <v>285340</v>
      </c>
      <c r="L206" s="81">
        <v>0</v>
      </c>
      <c r="M206" s="81">
        <v>45855881</v>
      </c>
      <c r="N206" s="81">
        <v>45855881</v>
      </c>
      <c r="O206" s="81">
        <v>45570541</v>
      </c>
      <c r="P206" s="81">
        <v>45855881</v>
      </c>
      <c r="Q206" s="81">
        <v>45570541</v>
      </c>
      <c r="R206" s="81">
        <v>45855881</v>
      </c>
      <c r="S206" s="81">
        <v>45570541</v>
      </c>
      <c r="T206" s="81" t="s">
        <v>6896</v>
      </c>
    </row>
    <row r="207" spans="1:20" x14ac:dyDescent="0.35">
      <c r="A207" s="81" t="s">
        <v>213</v>
      </c>
      <c r="B207" s="81">
        <v>35</v>
      </c>
      <c r="C207" s="81" t="s">
        <v>1598</v>
      </c>
      <c r="D207" s="81" t="s">
        <v>6184</v>
      </c>
      <c r="E207" s="81" t="s">
        <v>2017</v>
      </c>
      <c r="F207" s="81">
        <v>30950873</v>
      </c>
      <c r="G207" s="81">
        <v>24674516</v>
      </c>
      <c r="H207" s="81">
        <v>30950873</v>
      </c>
      <c r="I207" s="81" t="s">
        <v>2829</v>
      </c>
      <c r="J207" s="81" t="s">
        <v>2835</v>
      </c>
      <c r="K207" s="81">
        <v>153650</v>
      </c>
      <c r="L207" s="81">
        <v>0</v>
      </c>
      <c r="M207" s="81">
        <v>31104523</v>
      </c>
      <c r="N207" s="81">
        <v>31104523</v>
      </c>
      <c r="O207" s="81">
        <v>30950873</v>
      </c>
      <c r="P207" s="81">
        <v>31104523</v>
      </c>
      <c r="Q207" s="81">
        <v>30950873</v>
      </c>
      <c r="R207" s="81">
        <v>31104523</v>
      </c>
      <c r="S207" s="81">
        <v>30950873</v>
      </c>
      <c r="T207" s="81" t="s">
        <v>6896</v>
      </c>
    </row>
    <row r="208" spans="1:20" x14ac:dyDescent="0.35">
      <c r="A208" s="81" t="s">
        <v>214</v>
      </c>
      <c r="B208" s="81">
        <v>35</v>
      </c>
      <c r="C208" s="81" t="s">
        <v>1598</v>
      </c>
      <c r="D208" s="81" t="s">
        <v>6476</v>
      </c>
      <c r="E208" s="81" t="s">
        <v>2018</v>
      </c>
      <c r="F208" s="81">
        <v>1958490</v>
      </c>
      <c r="G208" s="81">
        <v>1958490</v>
      </c>
      <c r="H208" s="81">
        <v>1958490</v>
      </c>
      <c r="I208" s="81" t="s">
        <v>2829</v>
      </c>
      <c r="J208" s="81" t="s">
        <v>2832</v>
      </c>
      <c r="K208" s="81">
        <v>0</v>
      </c>
      <c r="L208" s="81">
        <v>0</v>
      </c>
      <c r="M208" s="81">
        <v>1958490</v>
      </c>
      <c r="N208" s="81">
        <v>1958490</v>
      </c>
      <c r="O208" s="81">
        <v>1958490</v>
      </c>
      <c r="P208" s="81">
        <v>1958490</v>
      </c>
      <c r="Q208" s="81">
        <v>1958490</v>
      </c>
      <c r="R208" s="81">
        <v>1958490</v>
      </c>
      <c r="S208" s="81">
        <v>1958490</v>
      </c>
      <c r="T208" s="81" t="s">
        <v>6896</v>
      </c>
    </row>
    <row r="209" spans="1:20" x14ac:dyDescent="0.35">
      <c r="A209" s="81" t="s">
        <v>215</v>
      </c>
      <c r="B209" s="81">
        <v>35</v>
      </c>
      <c r="C209" s="81" t="s">
        <v>1598</v>
      </c>
      <c r="D209" s="81" t="s">
        <v>6612</v>
      </c>
      <c r="E209" s="81" t="s">
        <v>1849</v>
      </c>
      <c r="F209" s="81">
        <v>8466280</v>
      </c>
      <c r="G209" s="81">
        <v>8466280</v>
      </c>
      <c r="H209" s="81">
        <v>8466280</v>
      </c>
      <c r="I209" s="81" t="s">
        <v>2829</v>
      </c>
      <c r="J209" s="81" t="s">
        <v>2832</v>
      </c>
      <c r="K209" s="81">
        <v>83470</v>
      </c>
      <c r="L209" s="81">
        <v>0</v>
      </c>
      <c r="M209" s="81">
        <v>8549750</v>
      </c>
      <c r="N209" s="81">
        <v>8549750</v>
      </c>
      <c r="O209" s="81">
        <v>8466280</v>
      </c>
      <c r="P209" s="81">
        <v>8549750</v>
      </c>
      <c r="Q209" s="81">
        <v>8466280</v>
      </c>
      <c r="R209" s="81">
        <v>8549750</v>
      </c>
      <c r="S209" s="81">
        <v>8466280</v>
      </c>
      <c r="T209" s="81" t="s">
        <v>6896</v>
      </c>
    </row>
    <row r="210" spans="1:20" x14ac:dyDescent="0.35">
      <c r="A210" s="81" t="s">
        <v>216</v>
      </c>
      <c r="B210" s="81">
        <v>36</v>
      </c>
      <c r="C210" s="81" t="s">
        <v>1599</v>
      </c>
      <c r="D210" s="81" t="s">
        <v>5489</v>
      </c>
      <c r="E210" s="81" t="s">
        <v>2019</v>
      </c>
      <c r="F210" s="81">
        <v>817120501</v>
      </c>
      <c r="G210" s="81">
        <v>884305590</v>
      </c>
      <c r="H210" s="81">
        <v>884305590</v>
      </c>
      <c r="I210" s="81" t="s">
        <v>2830</v>
      </c>
      <c r="J210" s="81" t="s">
        <v>2836</v>
      </c>
      <c r="K210" s="81">
        <v>26169730</v>
      </c>
      <c r="L210" s="81">
        <v>34477010</v>
      </c>
      <c r="M210" s="81">
        <v>910475320</v>
      </c>
      <c r="N210" s="81">
        <v>875998310</v>
      </c>
      <c r="O210" s="81">
        <v>849828580</v>
      </c>
      <c r="P210" s="81">
        <v>910475320</v>
      </c>
      <c r="Q210" s="81">
        <v>884305590</v>
      </c>
      <c r="R210" s="81">
        <v>875998310</v>
      </c>
      <c r="S210" s="81">
        <v>849828580</v>
      </c>
      <c r="T210" s="81" t="s">
        <v>6896</v>
      </c>
    </row>
    <row r="211" spans="1:20" x14ac:dyDescent="0.35">
      <c r="A211" s="81" t="s">
        <v>217</v>
      </c>
      <c r="B211" s="81">
        <v>36</v>
      </c>
      <c r="C211" s="81" t="s">
        <v>1599</v>
      </c>
      <c r="D211" s="81" t="s">
        <v>5490</v>
      </c>
      <c r="E211" s="81" t="s">
        <v>2020</v>
      </c>
      <c r="F211" s="81">
        <v>9440279346</v>
      </c>
      <c r="G211" s="81">
        <v>9838937998</v>
      </c>
      <c r="H211" s="81">
        <v>9440279346</v>
      </c>
      <c r="I211" s="81" t="s">
        <v>2829</v>
      </c>
      <c r="J211" s="81" t="s">
        <v>2834</v>
      </c>
      <c r="K211" s="81">
        <v>101579030</v>
      </c>
      <c r="L211" s="81">
        <v>221054035</v>
      </c>
      <c r="M211" s="81">
        <v>9541858376</v>
      </c>
      <c r="N211" s="81">
        <v>9320804341</v>
      </c>
      <c r="O211" s="81">
        <v>9219225311</v>
      </c>
      <c r="P211" s="81">
        <v>16467870220</v>
      </c>
      <c r="Q211" s="81">
        <v>16366291190</v>
      </c>
      <c r="R211" s="81">
        <v>16246816185</v>
      </c>
      <c r="S211" s="81">
        <v>16145237155</v>
      </c>
      <c r="T211" s="81" t="s">
        <v>6896</v>
      </c>
    </row>
    <row r="212" spans="1:20" x14ac:dyDescent="0.35">
      <c r="A212" s="81" t="s">
        <v>218</v>
      </c>
      <c r="B212" s="81">
        <v>36</v>
      </c>
      <c r="C212" s="81" t="s">
        <v>1599</v>
      </c>
      <c r="D212" s="81" t="s">
        <v>5491</v>
      </c>
      <c r="E212" s="81" t="s">
        <v>2021</v>
      </c>
      <c r="F212" s="81">
        <v>409709294</v>
      </c>
      <c r="G212" s="81">
        <v>473911542</v>
      </c>
      <c r="H212" s="81">
        <v>473911542</v>
      </c>
      <c r="I212" s="81" t="s">
        <v>2830</v>
      </c>
      <c r="J212" s="81" t="s">
        <v>2836</v>
      </c>
      <c r="K212" s="81">
        <v>16329930</v>
      </c>
      <c r="L212" s="81">
        <v>19358525</v>
      </c>
      <c r="M212" s="81">
        <v>490241472</v>
      </c>
      <c r="N212" s="81">
        <v>470882947</v>
      </c>
      <c r="O212" s="81">
        <v>454553017</v>
      </c>
      <c r="P212" s="81">
        <v>490241472</v>
      </c>
      <c r="Q212" s="81">
        <v>473911542</v>
      </c>
      <c r="R212" s="81">
        <v>470882947</v>
      </c>
      <c r="S212" s="81">
        <v>454553017</v>
      </c>
      <c r="T212" s="81" t="s">
        <v>6896</v>
      </c>
    </row>
    <row r="213" spans="1:20" x14ac:dyDescent="0.35">
      <c r="A213" s="81" t="s">
        <v>219</v>
      </c>
      <c r="B213" s="81">
        <v>36</v>
      </c>
      <c r="C213" s="81" t="s">
        <v>1599</v>
      </c>
      <c r="D213" s="81" t="s">
        <v>5917</v>
      </c>
      <c r="E213" s="81" t="s">
        <v>2022</v>
      </c>
      <c r="F213" s="81">
        <v>4997078381</v>
      </c>
      <c r="G213" s="81">
        <v>4997078381</v>
      </c>
      <c r="H213" s="81">
        <v>4997078381</v>
      </c>
      <c r="I213" s="81" t="s">
        <v>2829</v>
      </c>
      <c r="J213" s="81" t="s">
        <v>2833</v>
      </c>
      <c r="K213" s="81">
        <v>29203550</v>
      </c>
      <c r="L213" s="81">
        <v>18819815</v>
      </c>
      <c r="M213" s="81">
        <v>5026281931</v>
      </c>
      <c r="N213" s="81">
        <v>5007462116</v>
      </c>
      <c r="O213" s="81">
        <v>4978258566</v>
      </c>
      <c r="P213" s="81">
        <v>5063552764</v>
      </c>
      <c r="Q213" s="81">
        <v>5034349214</v>
      </c>
      <c r="R213" s="81">
        <v>5044732949</v>
      </c>
      <c r="S213" s="81">
        <v>5015529399</v>
      </c>
      <c r="T213" s="81" t="s">
        <v>6896</v>
      </c>
    </row>
    <row r="214" spans="1:20" x14ac:dyDescent="0.35">
      <c r="A214" s="81" t="s">
        <v>220</v>
      </c>
      <c r="B214" s="81">
        <v>36</v>
      </c>
      <c r="C214" s="81" t="s">
        <v>1599</v>
      </c>
      <c r="D214" s="81" t="s">
        <v>5926</v>
      </c>
      <c r="E214" s="81" t="s">
        <v>2023</v>
      </c>
      <c r="F214" s="81">
        <v>659130</v>
      </c>
      <c r="G214" s="81">
        <v>659130</v>
      </c>
      <c r="H214" s="81">
        <v>659130</v>
      </c>
      <c r="I214" s="81" t="s">
        <v>2829</v>
      </c>
      <c r="J214" s="81" t="s">
        <v>2833</v>
      </c>
      <c r="K214" s="81">
        <v>0</v>
      </c>
      <c r="L214" s="81">
        <v>0</v>
      </c>
      <c r="M214" s="81">
        <v>659130</v>
      </c>
      <c r="N214" s="81">
        <v>659130</v>
      </c>
      <c r="O214" s="81">
        <v>659130</v>
      </c>
      <c r="P214" s="81">
        <v>659130</v>
      </c>
      <c r="Q214" s="81">
        <v>659130</v>
      </c>
      <c r="R214" s="81">
        <v>659130</v>
      </c>
      <c r="S214" s="81">
        <v>659130</v>
      </c>
      <c r="T214" s="81" t="s">
        <v>6896</v>
      </c>
    </row>
    <row r="215" spans="1:20" x14ac:dyDescent="0.35">
      <c r="A215" s="81" t="s">
        <v>221</v>
      </c>
      <c r="B215" s="81">
        <v>37</v>
      </c>
      <c r="C215" s="81" t="s">
        <v>1600</v>
      </c>
      <c r="D215" s="81" t="s">
        <v>5492</v>
      </c>
      <c r="E215" s="81" t="s">
        <v>2024</v>
      </c>
      <c r="F215" s="81">
        <v>186788963</v>
      </c>
      <c r="G215" s="81">
        <v>186788963</v>
      </c>
      <c r="H215" s="81">
        <v>186788963</v>
      </c>
      <c r="I215" s="81" t="s">
        <v>2829</v>
      </c>
      <c r="J215" s="81" t="s">
        <v>2832</v>
      </c>
      <c r="K215" s="81">
        <v>6899912</v>
      </c>
      <c r="L215" s="81">
        <v>0</v>
      </c>
      <c r="M215" s="81">
        <v>193688875</v>
      </c>
      <c r="N215" s="81">
        <v>193688875</v>
      </c>
      <c r="O215" s="81">
        <v>186788963</v>
      </c>
      <c r="P215" s="81">
        <v>193688875</v>
      </c>
      <c r="Q215" s="81">
        <v>186788963</v>
      </c>
      <c r="R215" s="81">
        <v>193688875</v>
      </c>
      <c r="S215" s="81">
        <v>186788963</v>
      </c>
      <c r="T215" s="81" t="s">
        <v>6896</v>
      </c>
    </row>
    <row r="216" spans="1:20" x14ac:dyDescent="0.35">
      <c r="A216" s="81" t="s">
        <v>222</v>
      </c>
      <c r="B216" s="81">
        <v>37</v>
      </c>
      <c r="C216" s="81" t="s">
        <v>1600</v>
      </c>
      <c r="D216" s="81" t="s">
        <v>5493</v>
      </c>
      <c r="E216" s="81" t="s">
        <v>2025</v>
      </c>
      <c r="F216" s="81">
        <v>1673788509</v>
      </c>
      <c r="G216" s="81">
        <v>1673788509</v>
      </c>
      <c r="H216" s="81">
        <v>1673788509</v>
      </c>
      <c r="I216" s="81" t="s">
        <v>2829</v>
      </c>
      <c r="J216" s="81" t="s">
        <v>2832</v>
      </c>
      <c r="K216" s="81">
        <v>62504825</v>
      </c>
      <c r="L216" s="81">
        <v>0</v>
      </c>
      <c r="M216" s="81">
        <v>1736293334</v>
      </c>
      <c r="N216" s="81">
        <v>1736293334</v>
      </c>
      <c r="O216" s="81">
        <v>1673788509</v>
      </c>
      <c r="P216" s="81">
        <v>1736293334</v>
      </c>
      <c r="Q216" s="81">
        <v>1673788509</v>
      </c>
      <c r="R216" s="81">
        <v>1736293334</v>
      </c>
      <c r="S216" s="81">
        <v>1673788509</v>
      </c>
      <c r="T216" s="81" t="s">
        <v>6896</v>
      </c>
    </row>
    <row r="217" spans="1:20" x14ac:dyDescent="0.35">
      <c r="A217" s="81" t="s">
        <v>223</v>
      </c>
      <c r="B217" s="81">
        <v>37</v>
      </c>
      <c r="C217" s="81" t="s">
        <v>1600</v>
      </c>
      <c r="D217" s="81" t="s">
        <v>5494</v>
      </c>
      <c r="E217" s="81" t="s">
        <v>2026</v>
      </c>
      <c r="F217" s="81">
        <v>532638822</v>
      </c>
      <c r="G217" s="81">
        <v>532638822</v>
      </c>
      <c r="H217" s="81">
        <v>532638822</v>
      </c>
      <c r="I217" s="81" t="s">
        <v>2829</v>
      </c>
      <c r="J217" s="81" t="s">
        <v>2832</v>
      </c>
      <c r="K217" s="81">
        <v>24737134</v>
      </c>
      <c r="L217" s="81">
        <v>0</v>
      </c>
      <c r="M217" s="81">
        <v>557375956</v>
      </c>
      <c r="N217" s="81">
        <v>557375956</v>
      </c>
      <c r="O217" s="81">
        <v>532638822</v>
      </c>
      <c r="P217" s="81">
        <v>557375956</v>
      </c>
      <c r="Q217" s="81">
        <v>532638822</v>
      </c>
      <c r="R217" s="81">
        <v>557375956</v>
      </c>
      <c r="S217" s="81">
        <v>532638822</v>
      </c>
      <c r="T217" s="81" t="s">
        <v>6896</v>
      </c>
    </row>
    <row r="218" spans="1:20" x14ac:dyDescent="0.35">
      <c r="A218" s="81" t="s">
        <v>224</v>
      </c>
      <c r="B218" s="81">
        <v>37</v>
      </c>
      <c r="C218" s="81" t="s">
        <v>1600</v>
      </c>
      <c r="D218" s="81" t="s">
        <v>5496</v>
      </c>
      <c r="E218" s="81" t="s">
        <v>2027</v>
      </c>
      <c r="F218" s="81">
        <v>95868674</v>
      </c>
      <c r="G218" s="81">
        <v>95868674</v>
      </c>
      <c r="H218" s="81">
        <v>95868674</v>
      </c>
      <c r="I218" s="81" t="s">
        <v>2829</v>
      </c>
      <c r="J218" s="81" t="s">
        <v>2832</v>
      </c>
      <c r="K218" s="81">
        <v>3069242</v>
      </c>
      <c r="L218" s="81">
        <v>0</v>
      </c>
      <c r="M218" s="81">
        <v>98937916</v>
      </c>
      <c r="N218" s="81">
        <v>98937916</v>
      </c>
      <c r="O218" s="81">
        <v>95868674</v>
      </c>
      <c r="P218" s="81">
        <v>98937916</v>
      </c>
      <c r="Q218" s="81">
        <v>95868674</v>
      </c>
      <c r="R218" s="81">
        <v>98937916</v>
      </c>
      <c r="S218" s="81">
        <v>95868674</v>
      </c>
      <c r="T218" s="81" t="s">
        <v>6896</v>
      </c>
    </row>
    <row r="219" spans="1:20" x14ac:dyDescent="0.35">
      <c r="A219" s="81" t="s">
        <v>225</v>
      </c>
      <c r="B219" s="81">
        <v>37</v>
      </c>
      <c r="C219" s="81" t="s">
        <v>1600</v>
      </c>
      <c r="D219" s="81" t="s">
        <v>5498</v>
      </c>
      <c r="E219" s="81" t="s">
        <v>1835</v>
      </c>
      <c r="F219" s="81">
        <v>107542664</v>
      </c>
      <c r="G219" s="81">
        <v>107542664</v>
      </c>
      <c r="H219" s="81">
        <v>107542664</v>
      </c>
      <c r="I219" s="81" t="s">
        <v>2829</v>
      </c>
      <c r="J219" s="81" t="s">
        <v>2832</v>
      </c>
      <c r="K219" s="81">
        <v>3694057</v>
      </c>
      <c r="L219" s="81">
        <v>0</v>
      </c>
      <c r="M219" s="81">
        <v>111236721</v>
      </c>
      <c r="N219" s="81">
        <v>111236721</v>
      </c>
      <c r="O219" s="81">
        <v>107542664</v>
      </c>
      <c r="P219" s="81">
        <v>111236721</v>
      </c>
      <c r="Q219" s="81">
        <v>107542664</v>
      </c>
      <c r="R219" s="81">
        <v>111236721</v>
      </c>
      <c r="S219" s="81">
        <v>107542664</v>
      </c>
      <c r="T219" s="81" t="s">
        <v>6896</v>
      </c>
    </row>
    <row r="220" spans="1:20" x14ac:dyDescent="0.35">
      <c r="A220" s="81" t="s">
        <v>226</v>
      </c>
      <c r="B220" s="81">
        <v>37</v>
      </c>
      <c r="C220" s="81" t="s">
        <v>1600</v>
      </c>
      <c r="D220" s="81" t="s">
        <v>6541</v>
      </c>
      <c r="E220" s="81" t="s">
        <v>2028</v>
      </c>
      <c r="F220" s="81">
        <v>67161051</v>
      </c>
      <c r="G220" s="81">
        <v>67161051</v>
      </c>
      <c r="H220" s="81">
        <v>67161051</v>
      </c>
      <c r="I220" s="81" t="s">
        <v>2829</v>
      </c>
      <c r="J220" s="81" t="s">
        <v>2832</v>
      </c>
      <c r="K220" s="81">
        <v>2299244</v>
      </c>
      <c r="L220" s="81">
        <v>3495414</v>
      </c>
      <c r="M220" s="81">
        <v>69460295</v>
      </c>
      <c r="N220" s="81">
        <v>65964881</v>
      </c>
      <c r="O220" s="81">
        <v>63665637</v>
      </c>
      <c r="P220" s="81">
        <v>69460295</v>
      </c>
      <c r="Q220" s="81">
        <v>67161051</v>
      </c>
      <c r="R220" s="81">
        <v>65964881</v>
      </c>
      <c r="S220" s="81">
        <v>63665637</v>
      </c>
      <c r="T220" s="81" t="s">
        <v>6896</v>
      </c>
    </row>
    <row r="221" spans="1:20" x14ac:dyDescent="0.35">
      <c r="A221" s="81" t="s">
        <v>227</v>
      </c>
      <c r="B221" s="81">
        <v>37</v>
      </c>
      <c r="C221" s="81" t="s">
        <v>1600</v>
      </c>
      <c r="D221" s="81" t="s">
        <v>6592</v>
      </c>
      <c r="E221" s="81" t="s">
        <v>2029</v>
      </c>
      <c r="F221" s="81">
        <v>564251009</v>
      </c>
      <c r="G221" s="81">
        <v>564251009</v>
      </c>
      <c r="H221" s="81">
        <v>564251009</v>
      </c>
      <c r="I221" s="81" t="s">
        <v>2829</v>
      </c>
      <c r="J221" s="81" t="s">
        <v>2832</v>
      </c>
      <c r="K221" s="81">
        <v>13248202</v>
      </c>
      <c r="L221" s="81">
        <v>0</v>
      </c>
      <c r="M221" s="81">
        <v>577499211</v>
      </c>
      <c r="N221" s="81">
        <v>577499211</v>
      </c>
      <c r="O221" s="81">
        <v>564251009</v>
      </c>
      <c r="P221" s="81">
        <v>577499211</v>
      </c>
      <c r="Q221" s="81">
        <v>564251009</v>
      </c>
      <c r="R221" s="81">
        <v>577499211</v>
      </c>
      <c r="S221" s="81">
        <v>564251009</v>
      </c>
      <c r="T221" s="81" t="s">
        <v>6896</v>
      </c>
    </row>
    <row r="222" spans="1:20" x14ac:dyDescent="0.35">
      <c r="A222" s="81" t="s">
        <v>228</v>
      </c>
      <c r="B222" s="81">
        <v>37</v>
      </c>
      <c r="C222" s="81" t="s">
        <v>1600</v>
      </c>
      <c r="D222" s="81" t="s">
        <v>6596</v>
      </c>
      <c r="E222" s="81" t="s">
        <v>2030</v>
      </c>
      <c r="F222" s="81">
        <v>259804167</v>
      </c>
      <c r="G222" s="81">
        <v>259804167</v>
      </c>
      <c r="H222" s="81">
        <v>259804167</v>
      </c>
      <c r="I222" s="81" t="s">
        <v>2829</v>
      </c>
      <c r="J222" s="81" t="s">
        <v>2832</v>
      </c>
      <c r="K222" s="81">
        <v>7568860</v>
      </c>
      <c r="L222" s="81">
        <v>0</v>
      </c>
      <c r="M222" s="81">
        <v>267373027</v>
      </c>
      <c r="N222" s="81">
        <v>267373027</v>
      </c>
      <c r="O222" s="81">
        <v>259804167</v>
      </c>
      <c r="P222" s="81">
        <v>267373027</v>
      </c>
      <c r="Q222" s="81">
        <v>259804167</v>
      </c>
      <c r="R222" s="81">
        <v>267373027</v>
      </c>
      <c r="S222" s="81">
        <v>259804167</v>
      </c>
      <c r="T222" s="81" t="s">
        <v>6896</v>
      </c>
    </row>
    <row r="223" spans="1:20" x14ac:dyDescent="0.35">
      <c r="A223" s="81" t="s">
        <v>229</v>
      </c>
      <c r="B223" s="81">
        <v>38</v>
      </c>
      <c r="C223" s="81" t="s">
        <v>1601</v>
      </c>
      <c r="D223" s="81" t="s">
        <v>5499</v>
      </c>
      <c r="E223" s="81" t="s">
        <v>2031</v>
      </c>
      <c r="F223" s="81">
        <v>480856523</v>
      </c>
      <c r="G223" s="81">
        <v>507880023</v>
      </c>
      <c r="H223" s="81">
        <v>480856523</v>
      </c>
      <c r="I223" s="81" t="s">
        <v>2829</v>
      </c>
      <c r="J223" s="81" t="s">
        <v>2834</v>
      </c>
      <c r="K223" s="81">
        <v>16399597</v>
      </c>
      <c r="L223" s="81">
        <v>0</v>
      </c>
      <c r="M223" s="81">
        <v>497256120</v>
      </c>
      <c r="N223" s="81">
        <v>497256120</v>
      </c>
      <c r="O223" s="81">
        <v>480856523</v>
      </c>
      <c r="P223" s="81">
        <v>628696820</v>
      </c>
      <c r="Q223" s="81">
        <v>612297223</v>
      </c>
      <c r="R223" s="81">
        <v>628696820</v>
      </c>
      <c r="S223" s="81">
        <v>612297223</v>
      </c>
      <c r="T223" s="81" t="s">
        <v>6896</v>
      </c>
    </row>
    <row r="224" spans="1:20" x14ac:dyDescent="0.35">
      <c r="A224" s="81" t="s">
        <v>230</v>
      </c>
      <c r="B224" s="81">
        <v>38</v>
      </c>
      <c r="C224" s="81" t="s">
        <v>1601</v>
      </c>
      <c r="D224" s="81" t="s">
        <v>5540</v>
      </c>
      <c r="E224" s="81" t="s">
        <v>2032</v>
      </c>
      <c r="F224" s="81">
        <v>23358888</v>
      </c>
      <c r="G224" s="81">
        <v>25206796</v>
      </c>
      <c r="H224" s="81">
        <v>23358888</v>
      </c>
      <c r="I224" s="81" t="s">
        <v>2829</v>
      </c>
      <c r="J224" s="81" t="s">
        <v>2833</v>
      </c>
      <c r="K224" s="81">
        <v>59257</v>
      </c>
      <c r="L224" s="81">
        <v>0</v>
      </c>
      <c r="M224" s="81">
        <v>23418145</v>
      </c>
      <c r="N224" s="81">
        <v>23418145</v>
      </c>
      <c r="O224" s="81">
        <v>23358888</v>
      </c>
      <c r="P224" s="81">
        <v>23418145</v>
      </c>
      <c r="Q224" s="81">
        <v>23358888</v>
      </c>
      <c r="R224" s="81">
        <v>23418145</v>
      </c>
      <c r="S224" s="81">
        <v>23358888</v>
      </c>
      <c r="T224" s="81" t="s">
        <v>6896</v>
      </c>
    </row>
    <row r="225" spans="1:20" x14ac:dyDescent="0.35">
      <c r="A225" s="81" t="s">
        <v>231</v>
      </c>
      <c r="B225" s="81">
        <v>38</v>
      </c>
      <c r="C225" s="81" t="s">
        <v>1601</v>
      </c>
      <c r="D225" s="81" t="s">
        <v>5877</v>
      </c>
      <c r="E225" s="81" t="s">
        <v>2033</v>
      </c>
      <c r="F225" s="81">
        <v>5363095</v>
      </c>
      <c r="G225" s="81">
        <v>5363095</v>
      </c>
      <c r="H225" s="81">
        <v>5363095</v>
      </c>
      <c r="I225" s="81" t="s">
        <v>2829</v>
      </c>
      <c r="J225" s="81" t="s">
        <v>2833</v>
      </c>
      <c r="K225" s="81">
        <v>0</v>
      </c>
      <c r="L225" s="81">
        <v>0</v>
      </c>
      <c r="M225" s="81">
        <v>5363095</v>
      </c>
      <c r="N225" s="81">
        <v>5363095</v>
      </c>
      <c r="O225" s="81">
        <v>5363095</v>
      </c>
      <c r="P225" s="81">
        <v>5363095</v>
      </c>
      <c r="Q225" s="81">
        <v>5363095</v>
      </c>
      <c r="R225" s="81">
        <v>5363095</v>
      </c>
      <c r="S225" s="81">
        <v>5363095</v>
      </c>
      <c r="T225" s="81" t="s">
        <v>6896</v>
      </c>
    </row>
    <row r="226" spans="1:20" x14ac:dyDescent="0.35">
      <c r="A226" s="81" t="s">
        <v>232</v>
      </c>
      <c r="B226" s="81">
        <v>39</v>
      </c>
      <c r="C226" s="81" t="s">
        <v>1602</v>
      </c>
      <c r="D226" s="81" t="s">
        <v>5303</v>
      </c>
      <c r="E226" s="81" t="s">
        <v>1842</v>
      </c>
      <c r="F226" s="81">
        <v>15141819</v>
      </c>
      <c r="G226" s="81">
        <v>15325243</v>
      </c>
      <c r="H226" s="81">
        <v>15141819</v>
      </c>
      <c r="I226" s="81" t="s">
        <v>2829</v>
      </c>
      <c r="J226" s="81" t="s">
        <v>2833</v>
      </c>
      <c r="K226" s="81">
        <v>911700</v>
      </c>
      <c r="L226" s="81">
        <v>0</v>
      </c>
      <c r="M226" s="81">
        <v>16053519</v>
      </c>
      <c r="N226" s="81">
        <v>16053519</v>
      </c>
      <c r="O226" s="81">
        <v>15141819</v>
      </c>
      <c r="P226" s="81">
        <v>16053519</v>
      </c>
      <c r="Q226" s="81">
        <v>15141819</v>
      </c>
      <c r="R226" s="81">
        <v>16053519</v>
      </c>
      <c r="S226" s="81">
        <v>15141819</v>
      </c>
      <c r="T226" s="81" t="s">
        <v>6896</v>
      </c>
    </row>
    <row r="227" spans="1:20" x14ac:dyDescent="0.35">
      <c r="A227" s="81" t="s">
        <v>233</v>
      </c>
      <c r="B227" s="81">
        <v>39</v>
      </c>
      <c r="C227" s="81" t="s">
        <v>1602</v>
      </c>
      <c r="D227" s="81" t="s">
        <v>5503</v>
      </c>
      <c r="E227" s="81" t="s">
        <v>2034</v>
      </c>
      <c r="F227" s="81">
        <v>439303426</v>
      </c>
      <c r="G227" s="81">
        <v>484326463</v>
      </c>
      <c r="H227" s="81">
        <v>484326463</v>
      </c>
      <c r="I227" s="81" t="s">
        <v>2830</v>
      </c>
      <c r="J227" s="81" t="s">
        <v>2836</v>
      </c>
      <c r="K227" s="81">
        <v>16901960</v>
      </c>
      <c r="L227" s="81">
        <v>0</v>
      </c>
      <c r="M227" s="81">
        <v>501228423</v>
      </c>
      <c r="N227" s="81">
        <v>501228423</v>
      </c>
      <c r="O227" s="81">
        <v>484326463</v>
      </c>
      <c r="P227" s="81">
        <v>501228423</v>
      </c>
      <c r="Q227" s="81">
        <v>484326463</v>
      </c>
      <c r="R227" s="81">
        <v>501228423</v>
      </c>
      <c r="S227" s="81">
        <v>484326463</v>
      </c>
      <c r="T227" s="81" t="s">
        <v>6896</v>
      </c>
    </row>
    <row r="228" spans="1:20" x14ac:dyDescent="0.35">
      <c r="A228" s="81" t="s">
        <v>234</v>
      </c>
      <c r="B228" s="81">
        <v>39</v>
      </c>
      <c r="C228" s="81" t="s">
        <v>1602</v>
      </c>
      <c r="D228" s="81" t="s">
        <v>5504</v>
      </c>
      <c r="E228" s="81" t="s">
        <v>2035</v>
      </c>
      <c r="F228" s="81">
        <v>174746899</v>
      </c>
      <c r="G228" s="81">
        <v>180506889</v>
      </c>
      <c r="H228" s="81">
        <v>174746899</v>
      </c>
      <c r="I228" s="81" t="s">
        <v>2829</v>
      </c>
      <c r="J228" s="81" t="s">
        <v>2833</v>
      </c>
      <c r="K228" s="81">
        <v>9046020</v>
      </c>
      <c r="L228" s="81">
        <v>0</v>
      </c>
      <c r="M228" s="81">
        <v>183792919</v>
      </c>
      <c r="N228" s="81">
        <v>183792919</v>
      </c>
      <c r="O228" s="81">
        <v>174746899</v>
      </c>
      <c r="P228" s="81">
        <v>183792919</v>
      </c>
      <c r="Q228" s="81">
        <v>174746899</v>
      </c>
      <c r="R228" s="81">
        <v>183792919</v>
      </c>
      <c r="S228" s="81">
        <v>174746899</v>
      </c>
      <c r="T228" s="81" t="s">
        <v>6896</v>
      </c>
    </row>
    <row r="229" spans="1:20" x14ac:dyDescent="0.35">
      <c r="A229" s="81" t="s">
        <v>235</v>
      </c>
      <c r="B229" s="81">
        <v>39</v>
      </c>
      <c r="C229" s="81" t="s">
        <v>1602</v>
      </c>
      <c r="D229" s="81" t="s">
        <v>5505</v>
      </c>
      <c r="E229" s="81" t="s">
        <v>2036</v>
      </c>
      <c r="F229" s="81">
        <v>151048992</v>
      </c>
      <c r="G229" s="81">
        <v>152018240</v>
      </c>
      <c r="H229" s="81">
        <v>151048992</v>
      </c>
      <c r="I229" s="81" t="s">
        <v>2829</v>
      </c>
      <c r="J229" s="81" t="s">
        <v>2833</v>
      </c>
      <c r="K229" s="81">
        <v>2278450</v>
      </c>
      <c r="L229" s="81">
        <v>0</v>
      </c>
      <c r="M229" s="81">
        <v>153327442</v>
      </c>
      <c r="N229" s="81">
        <v>153327442</v>
      </c>
      <c r="O229" s="81">
        <v>151048992</v>
      </c>
      <c r="P229" s="81">
        <v>153327442</v>
      </c>
      <c r="Q229" s="81">
        <v>151048992</v>
      </c>
      <c r="R229" s="81">
        <v>153327442</v>
      </c>
      <c r="S229" s="81">
        <v>151048992</v>
      </c>
      <c r="T229" s="81" t="s">
        <v>6896</v>
      </c>
    </row>
    <row r="230" spans="1:20" x14ac:dyDescent="0.35">
      <c r="A230" s="81" t="s">
        <v>236</v>
      </c>
      <c r="B230" s="81">
        <v>39</v>
      </c>
      <c r="C230" s="81" t="s">
        <v>1602</v>
      </c>
      <c r="D230" s="81" t="s">
        <v>5506</v>
      </c>
      <c r="E230" s="81" t="s">
        <v>2037</v>
      </c>
      <c r="F230" s="81">
        <v>88669976</v>
      </c>
      <c r="G230" s="81">
        <v>93748083</v>
      </c>
      <c r="H230" s="81">
        <v>88669976</v>
      </c>
      <c r="I230" s="81" t="s">
        <v>2829</v>
      </c>
      <c r="J230" s="81" t="s">
        <v>2833</v>
      </c>
      <c r="K230" s="81">
        <v>3230230</v>
      </c>
      <c r="L230" s="81">
        <v>0</v>
      </c>
      <c r="M230" s="81">
        <v>91900206</v>
      </c>
      <c r="N230" s="81">
        <v>91900206</v>
      </c>
      <c r="O230" s="81">
        <v>88669976</v>
      </c>
      <c r="P230" s="81">
        <v>200871856</v>
      </c>
      <c r="Q230" s="81">
        <v>197641626</v>
      </c>
      <c r="R230" s="81">
        <v>200871856</v>
      </c>
      <c r="S230" s="81">
        <v>197641626</v>
      </c>
      <c r="T230" s="81" t="s">
        <v>6896</v>
      </c>
    </row>
    <row r="231" spans="1:20" x14ac:dyDescent="0.35">
      <c r="A231" s="81" t="s">
        <v>237</v>
      </c>
      <c r="B231" s="81">
        <v>39</v>
      </c>
      <c r="C231" s="81" t="s">
        <v>1602</v>
      </c>
      <c r="D231" s="81" t="s">
        <v>6352</v>
      </c>
      <c r="E231" s="81" t="s">
        <v>2038</v>
      </c>
      <c r="F231" s="81">
        <v>9992954</v>
      </c>
      <c r="G231" s="81">
        <v>9992954</v>
      </c>
      <c r="H231" s="81">
        <v>9992954</v>
      </c>
      <c r="I231" s="81" t="s">
        <v>2829</v>
      </c>
      <c r="J231" s="81" t="s">
        <v>2833</v>
      </c>
      <c r="K231" s="81">
        <v>394310</v>
      </c>
      <c r="L231" s="81">
        <v>0</v>
      </c>
      <c r="M231" s="81">
        <v>10387264</v>
      </c>
      <c r="N231" s="81">
        <v>10387264</v>
      </c>
      <c r="O231" s="81">
        <v>9992954</v>
      </c>
      <c r="P231" s="81">
        <v>10387264</v>
      </c>
      <c r="Q231" s="81">
        <v>9992954</v>
      </c>
      <c r="R231" s="81">
        <v>10387264</v>
      </c>
      <c r="S231" s="81">
        <v>9992954</v>
      </c>
      <c r="T231" s="81" t="s">
        <v>6896</v>
      </c>
    </row>
    <row r="232" spans="1:20" x14ac:dyDescent="0.35">
      <c r="A232" s="81" t="s">
        <v>238</v>
      </c>
      <c r="B232" s="81">
        <v>39</v>
      </c>
      <c r="C232" s="81" t="s">
        <v>1602</v>
      </c>
      <c r="D232" s="81" t="s">
        <v>6356</v>
      </c>
      <c r="E232" s="81" t="s">
        <v>2039</v>
      </c>
      <c r="F232" s="81">
        <v>2100211</v>
      </c>
      <c r="G232" s="81">
        <v>2100211</v>
      </c>
      <c r="H232" s="81">
        <v>2100211</v>
      </c>
      <c r="I232" s="81" t="s">
        <v>2829</v>
      </c>
      <c r="J232" s="81" t="s">
        <v>2833</v>
      </c>
      <c r="K232" s="81">
        <v>45000</v>
      </c>
      <c r="L232" s="81">
        <v>0</v>
      </c>
      <c r="M232" s="81">
        <v>2145211</v>
      </c>
      <c r="N232" s="81">
        <v>2145211</v>
      </c>
      <c r="O232" s="81">
        <v>2100211</v>
      </c>
      <c r="P232" s="81">
        <v>2145211</v>
      </c>
      <c r="Q232" s="81">
        <v>2100211</v>
      </c>
      <c r="R232" s="81">
        <v>2145211</v>
      </c>
      <c r="S232" s="81">
        <v>2100211</v>
      </c>
      <c r="T232" s="81" t="s">
        <v>6896</v>
      </c>
    </row>
    <row r="233" spans="1:20" x14ac:dyDescent="0.35">
      <c r="A233" s="81" t="s">
        <v>239</v>
      </c>
      <c r="B233" s="81">
        <v>39</v>
      </c>
      <c r="C233" s="81" t="s">
        <v>1602</v>
      </c>
      <c r="D233" s="81" t="s">
        <v>6763</v>
      </c>
      <c r="E233" s="81" t="s">
        <v>2040</v>
      </c>
      <c r="F233" s="81">
        <v>15752949</v>
      </c>
      <c r="G233" s="81">
        <v>15752949</v>
      </c>
      <c r="H233" s="81">
        <v>15752949</v>
      </c>
      <c r="I233" s="81" t="s">
        <v>2829</v>
      </c>
      <c r="J233" s="81" t="s">
        <v>2833</v>
      </c>
      <c r="K233" s="81">
        <v>714250</v>
      </c>
      <c r="L233" s="81">
        <v>0</v>
      </c>
      <c r="M233" s="81">
        <v>16467199</v>
      </c>
      <c r="N233" s="81">
        <v>16467199</v>
      </c>
      <c r="O233" s="81">
        <v>15752949</v>
      </c>
      <c r="P233" s="81">
        <v>16467199</v>
      </c>
      <c r="Q233" s="81">
        <v>15752949</v>
      </c>
      <c r="R233" s="81">
        <v>16467199</v>
      </c>
      <c r="S233" s="81">
        <v>15752949</v>
      </c>
      <c r="T233" s="81" t="s">
        <v>6896</v>
      </c>
    </row>
    <row r="234" spans="1:20" x14ac:dyDescent="0.35">
      <c r="A234" s="81" t="s">
        <v>240</v>
      </c>
      <c r="B234" s="81">
        <v>40</v>
      </c>
      <c r="C234" s="81" t="s">
        <v>1603</v>
      </c>
      <c r="D234" s="81" t="s">
        <v>5508</v>
      </c>
      <c r="E234" s="81" t="s">
        <v>2041</v>
      </c>
      <c r="F234" s="81">
        <v>48785566</v>
      </c>
      <c r="G234" s="81">
        <v>49788438</v>
      </c>
      <c r="H234" s="81">
        <v>48785566</v>
      </c>
      <c r="I234" s="81" t="s">
        <v>2829</v>
      </c>
      <c r="J234" s="81" t="s">
        <v>2833</v>
      </c>
      <c r="K234" s="81">
        <v>335840</v>
      </c>
      <c r="L234" s="81">
        <v>0</v>
      </c>
      <c r="M234" s="81">
        <v>49121406</v>
      </c>
      <c r="N234" s="81">
        <v>49121406</v>
      </c>
      <c r="O234" s="81">
        <v>48785566</v>
      </c>
      <c r="P234" s="81">
        <v>49121406</v>
      </c>
      <c r="Q234" s="81">
        <v>48785566</v>
      </c>
      <c r="R234" s="81">
        <v>49121406</v>
      </c>
      <c r="S234" s="81">
        <v>48785566</v>
      </c>
      <c r="T234" s="81" t="s">
        <v>6896</v>
      </c>
    </row>
    <row r="235" spans="1:20" x14ac:dyDescent="0.35">
      <c r="A235" s="81" t="s">
        <v>241</v>
      </c>
      <c r="B235" s="81">
        <v>40</v>
      </c>
      <c r="C235" s="81" t="s">
        <v>1603</v>
      </c>
      <c r="D235" s="81" t="s">
        <v>5509</v>
      </c>
      <c r="E235" s="81" t="s">
        <v>2042</v>
      </c>
      <c r="F235" s="81">
        <v>400144706</v>
      </c>
      <c r="G235" s="81">
        <v>400144706</v>
      </c>
      <c r="H235" s="81">
        <v>400144706</v>
      </c>
      <c r="I235" s="81" t="s">
        <v>2829</v>
      </c>
      <c r="J235" s="81" t="s">
        <v>2832</v>
      </c>
      <c r="K235" s="81">
        <v>182462</v>
      </c>
      <c r="L235" s="81">
        <v>0</v>
      </c>
      <c r="M235" s="81">
        <v>400327168</v>
      </c>
      <c r="N235" s="81">
        <v>400327168</v>
      </c>
      <c r="O235" s="81">
        <v>400144706</v>
      </c>
      <c r="P235" s="81">
        <v>490646710</v>
      </c>
      <c r="Q235" s="81">
        <v>490464248</v>
      </c>
      <c r="R235" s="81">
        <v>490646710</v>
      </c>
      <c r="S235" s="81">
        <v>490464248</v>
      </c>
      <c r="T235" s="81" t="s">
        <v>6896</v>
      </c>
    </row>
    <row r="236" spans="1:20" x14ac:dyDescent="0.35">
      <c r="A236" s="81" t="s">
        <v>242</v>
      </c>
      <c r="B236" s="81">
        <v>40</v>
      </c>
      <c r="C236" s="81" t="s">
        <v>1603</v>
      </c>
      <c r="D236" s="81" t="s">
        <v>6187</v>
      </c>
      <c r="E236" s="81" t="s">
        <v>1864</v>
      </c>
      <c r="F236" s="81">
        <v>1100337</v>
      </c>
      <c r="G236" s="81">
        <v>1100337</v>
      </c>
      <c r="H236" s="81">
        <v>1100337</v>
      </c>
      <c r="I236" s="81" t="s">
        <v>2829</v>
      </c>
      <c r="J236" s="81" t="s">
        <v>2832</v>
      </c>
      <c r="K236" s="81">
        <v>30000</v>
      </c>
      <c r="L236" s="81">
        <v>0</v>
      </c>
      <c r="M236" s="81">
        <v>1130337</v>
      </c>
      <c r="N236" s="81">
        <v>1130337</v>
      </c>
      <c r="O236" s="81">
        <v>1100337</v>
      </c>
      <c r="P236" s="81">
        <v>1130337</v>
      </c>
      <c r="Q236" s="81">
        <v>1100337</v>
      </c>
      <c r="R236" s="81">
        <v>1130337</v>
      </c>
      <c r="S236" s="81">
        <v>1100337</v>
      </c>
      <c r="T236" s="81" t="s">
        <v>6896</v>
      </c>
    </row>
    <row r="237" spans="1:20" x14ac:dyDescent="0.35">
      <c r="A237" s="81" t="s">
        <v>243</v>
      </c>
      <c r="B237" s="81">
        <v>41</v>
      </c>
      <c r="C237" s="81" t="s">
        <v>1604</v>
      </c>
      <c r="D237" s="81" t="s">
        <v>5512</v>
      </c>
      <c r="E237" s="81" t="s">
        <v>2043</v>
      </c>
      <c r="F237" s="81">
        <v>128197615</v>
      </c>
      <c r="G237" s="81">
        <v>131320318</v>
      </c>
      <c r="H237" s="81">
        <v>128197615</v>
      </c>
      <c r="I237" s="81" t="s">
        <v>2829</v>
      </c>
      <c r="J237" s="81" t="s">
        <v>2833</v>
      </c>
      <c r="K237" s="81">
        <v>5021540</v>
      </c>
      <c r="L237" s="81">
        <v>0</v>
      </c>
      <c r="M237" s="81">
        <v>133219155</v>
      </c>
      <c r="N237" s="81">
        <v>133219155</v>
      </c>
      <c r="O237" s="81">
        <v>128197615</v>
      </c>
      <c r="P237" s="81">
        <v>133219155</v>
      </c>
      <c r="Q237" s="81">
        <v>128197615</v>
      </c>
      <c r="R237" s="81">
        <v>133219155</v>
      </c>
      <c r="S237" s="81">
        <v>128197615</v>
      </c>
      <c r="T237" s="81" t="s">
        <v>6896</v>
      </c>
    </row>
    <row r="238" spans="1:20" x14ac:dyDescent="0.35">
      <c r="A238" s="81" t="s">
        <v>244</v>
      </c>
      <c r="B238" s="81">
        <v>41</v>
      </c>
      <c r="C238" s="81" t="s">
        <v>1604</v>
      </c>
      <c r="D238" s="81" t="s">
        <v>5514</v>
      </c>
      <c r="E238" s="81" t="s">
        <v>2044</v>
      </c>
      <c r="F238" s="81">
        <v>345775034</v>
      </c>
      <c r="G238" s="81">
        <v>351753304</v>
      </c>
      <c r="H238" s="81">
        <v>345775034</v>
      </c>
      <c r="I238" s="81" t="s">
        <v>2829</v>
      </c>
      <c r="J238" s="81" t="s">
        <v>2833</v>
      </c>
      <c r="K238" s="81">
        <v>5818480</v>
      </c>
      <c r="L238" s="81">
        <v>3977975</v>
      </c>
      <c r="M238" s="81">
        <v>351593514</v>
      </c>
      <c r="N238" s="81">
        <v>347615539</v>
      </c>
      <c r="O238" s="81">
        <v>341797059</v>
      </c>
      <c r="P238" s="81">
        <v>489300674</v>
      </c>
      <c r="Q238" s="81">
        <v>483482194</v>
      </c>
      <c r="R238" s="81">
        <v>485322699</v>
      </c>
      <c r="S238" s="81">
        <v>479504219</v>
      </c>
      <c r="T238" s="81" t="s">
        <v>6896</v>
      </c>
    </row>
    <row r="239" spans="1:20" x14ac:dyDescent="0.35">
      <c r="A239" s="81" t="s">
        <v>245</v>
      </c>
      <c r="B239" s="81">
        <v>41</v>
      </c>
      <c r="C239" s="81" t="s">
        <v>1604</v>
      </c>
      <c r="D239" s="81" t="s">
        <v>6413</v>
      </c>
      <c r="E239" s="81" t="s">
        <v>2045</v>
      </c>
      <c r="F239" s="81">
        <v>27113116</v>
      </c>
      <c r="G239" s="81">
        <v>28115750</v>
      </c>
      <c r="H239" s="81">
        <v>27113116</v>
      </c>
      <c r="I239" s="81" t="s">
        <v>2829</v>
      </c>
      <c r="J239" s="81" t="s">
        <v>2833</v>
      </c>
      <c r="K239" s="81">
        <v>1033250</v>
      </c>
      <c r="L239" s="81">
        <v>0</v>
      </c>
      <c r="M239" s="81">
        <v>28146366</v>
      </c>
      <c r="N239" s="81">
        <v>28146366</v>
      </c>
      <c r="O239" s="81">
        <v>27113116</v>
      </c>
      <c r="P239" s="81">
        <v>28146366</v>
      </c>
      <c r="Q239" s="81">
        <v>27113116</v>
      </c>
      <c r="R239" s="81">
        <v>28146366</v>
      </c>
      <c r="S239" s="81">
        <v>27113116</v>
      </c>
      <c r="T239" s="81" t="s">
        <v>6896</v>
      </c>
    </row>
    <row r="240" spans="1:20" x14ac:dyDescent="0.35">
      <c r="A240" s="81" t="s">
        <v>246</v>
      </c>
      <c r="B240" s="81">
        <v>41</v>
      </c>
      <c r="C240" s="81" t="s">
        <v>1604</v>
      </c>
      <c r="D240" s="81" t="s">
        <v>6664</v>
      </c>
      <c r="E240" s="81" t="s">
        <v>2046</v>
      </c>
      <c r="F240" s="81">
        <v>40289672</v>
      </c>
      <c r="G240" s="81">
        <v>41488763</v>
      </c>
      <c r="H240" s="81">
        <v>41488763</v>
      </c>
      <c r="I240" s="81" t="s">
        <v>2830</v>
      </c>
      <c r="J240" s="81" t="s">
        <v>2836</v>
      </c>
      <c r="K240" s="81">
        <v>240840</v>
      </c>
      <c r="L240" s="81">
        <v>0</v>
      </c>
      <c r="M240" s="81">
        <v>41729603</v>
      </c>
      <c r="N240" s="81">
        <v>41729603</v>
      </c>
      <c r="O240" s="81">
        <v>41488763</v>
      </c>
      <c r="P240" s="81">
        <v>352074443</v>
      </c>
      <c r="Q240" s="81">
        <v>351833603</v>
      </c>
      <c r="R240" s="81">
        <v>352074443</v>
      </c>
      <c r="S240" s="81">
        <v>351833603</v>
      </c>
      <c r="T240" s="81" t="s">
        <v>6896</v>
      </c>
    </row>
    <row r="241" spans="1:20" x14ac:dyDescent="0.35">
      <c r="A241" s="81" t="s">
        <v>247</v>
      </c>
      <c r="B241" s="81">
        <v>42</v>
      </c>
      <c r="C241" s="81" t="s">
        <v>1605</v>
      </c>
      <c r="D241" s="81" t="s">
        <v>5421</v>
      </c>
      <c r="E241" s="81" t="s">
        <v>1962</v>
      </c>
      <c r="F241" s="81">
        <v>2020004</v>
      </c>
      <c r="G241" s="81">
        <v>2020004</v>
      </c>
      <c r="H241" s="81">
        <v>2020004</v>
      </c>
      <c r="I241" s="81" t="s">
        <v>2829</v>
      </c>
      <c r="J241" s="81" t="s">
        <v>2832</v>
      </c>
      <c r="K241" s="81">
        <v>105000</v>
      </c>
      <c r="L241" s="81">
        <v>0</v>
      </c>
      <c r="M241" s="81">
        <v>2125004</v>
      </c>
      <c r="N241" s="81">
        <v>2125004</v>
      </c>
      <c r="O241" s="81">
        <v>2020004</v>
      </c>
      <c r="P241" s="81">
        <v>2125004</v>
      </c>
      <c r="Q241" s="81">
        <v>2020004</v>
      </c>
      <c r="R241" s="81">
        <v>2125004</v>
      </c>
      <c r="S241" s="81">
        <v>2020004</v>
      </c>
      <c r="T241" s="81" t="s">
        <v>6896</v>
      </c>
    </row>
    <row r="242" spans="1:20" x14ac:dyDescent="0.35">
      <c r="A242" s="81" t="s">
        <v>248</v>
      </c>
      <c r="B242" s="81">
        <v>42</v>
      </c>
      <c r="C242" s="81" t="s">
        <v>1605</v>
      </c>
      <c r="D242" s="81" t="s">
        <v>5449</v>
      </c>
      <c r="E242" s="81" t="s">
        <v>1969</v>
      </c>
      <c r="F242" s="81">
        <v>5705900</v>
      </c>
      <c r="G242" s="81">
        <v>5705900</v>
      </c>
      <c r="H242" s="81">
        <v>5705900</v>
      </c>
      <c r="I242" s="81" t="s">
        <v>2829</v>
      </c>
      <c r="J242" s="81" t="s">
        <v>2832</v>
      </c>
      <c r="K242" s="81">
        <v>231280</v>
      </c>
      <c r="L242" s="81">
        <v>0</v>
      </c>
      <c r="M242" s="81">
        <v>5937180</v>
      </c>
      <c r="N242" s="81">
        <v>5937180</v>
      </c>
      <c r="O242" s="81">
        <v>5705900</v>
      </c>
      <c r="P242" s="81">
        <v>5937180</v>
      </c>
      <c r="Q242" s="81">
        <v>5705900</v>
      </c>
      <c r="R242" s="81">
        <v>5937180</v>
      </c>
      <c r="S242" s="81">
        <v>5705900</v>
      </c>
      <c r="T242" s="81" t="s">
        <v>6896</v>
      </c>
    </row>
    <row r="243" spans="1:20" x14ac:dyDescent="0.35">
      <c r="A243" s="81" t="s">
        <v>249</v>
      </c>
      <c r="B243" s="81">
        <v>42</v>
      </c>
      <c r="C243" s="81" t="s">
        <v>1605</v>
      </c>
      <c r="D243" s="81" t="s">
        <v>5515</v>
      </c>
      <c r="E243" s="81" t="s">
        <v>2047</v>
      </c>
      <c r="F243" s="81">
        <v>216717210</v>
      </c>
      <c r="G243" s="81">
        <v>216717291</v>
      </c>
      <c r="H243" s="81">
        <v>216717210</v>
      </c>
      <c r="I243" s="81" t="s">
        <v>2829</v>
      </c>
      <c r="J243" s="81" t="s">
        <v>2832</v>
      </c>
      <c r="K243" s="81">
        <v>12857296</v>
      </c>
      <c r="L243" s="81">
        <v>0</v>
      </c>
      <c r="M243" s="81">
        <v>229574506</v>
      </c>
      <c r="N243" s="81">
        <v>229574506</v>
      </c>
      <c r="O243" s="81">
        <v>216717210</v>
      </c>
      <c r="P243" s="81">
        <v>229574506</v>
      </c>
      <c r="Q243" s="81">
        <v>216717210</v>
      </c>
      <c r="R243" s="81">
        <v>229574506</v>
      </c>
      <c r="S243" s="81">
        <v>216717210</v>
      </c>
      <c r="T243" s="81" t="s">
        <v>6896</v>
      </c>
    </row>
    <row r="244" spans="1:20" x14ac:dyDescent="0.35">
      <c r="A244" s="81" t="s">
        <v>250</v>
      </c>
      <c r="B244" s="81">
        <v>42</v>
      </c>
      <c r="C244" s="81" t="s">
        <v>1605</v>
      </c>
      <c r="D244" s="81" t="s">
        <v>5517</v>
      </c>
      <c r="E244" s="81" t="s">
        <v>2048</v>
      </c>
      <c r="F244" s="81">
        <v>112980423</v>
      </c>
      <c r="G244" s="81">
        <v>112980423</v>
      </c>
      <c r="H244" s="81">
        <v>112980423</v>
      </c>
      <c r="I244" s="81" t="s">
        <v>2829</v>
      </c>
      <c r="J244" s="81" t="s">
        <v>2832</v>
      </c>
      <c r="K244" s="81">
        <v>4128040</v>
      </c>
      <c r="L244" s="81">
        <v>0</v>
      </c>
      <c r="M244" s="81">
        <v>117108463</v>
      </c>
      <c r="N244" s="81">
        <v>117108463</v>
      </c>
      <c r="O244" s="81">
        <v>112980423</v>
      </c>
      <c r="P244" s="81">
        <v>117108463</v>
      </c>
      <c r="Q244" s="81">
        <v>112980423</v>
      </c>
      <c r="R244" s="81">
        <v>117108463</v>
      </c>
      <c r="S244" s="81">
        <v>112980423</v>
      </c>
      <c r="T244" s="81" t="s">
        <v>6896</v>
      </c>
    </row>
    <row r="245" spans="1:20" x14ac:dyDescent="0.35">
      <c r="A245" s="81" t="s">
        <v>251</v>
      </c>
      <c r="B245" s="81">
        <v>42</v>
      </c>
      <c r="C245" s="81" t="s">
        <v>1605</v>
      </c>
      <c r="D245" s="81" t="s">
        <v>5518</v>
      </c>
      <c r="E245" s="81" t="s">
        <v>2049</v>
      </c>
      <c r="F245" s="81">
        <v>113310661</v>
      </c>
      <c r="G245" s="81">
        <v>118780227</v>
      </c>
      <c r="H245" s="81">
        <v>113310661</v>
      </c>
      <c r="I245" s="81" t="s">
        <v>2829</v>
      </c>
      <c r="J245" s="81" t="s">
        <v>2833</v>
      </c>
      <c r="K245" s="81">
        <v>3446587</v>
      </c>
      <c r="L245" s="81">
        <v>0</v>
      </c>
      <c r="M245" s="81">
        <v>116757248</v>
      </c>
      <c r="N245" s="81">
        <v>116757248</v>
      </c>
      <c r="O245" s="81">
        <v>113310661</v>
      </c>
      <c r="P245" s="81">
        <v>116757248</v>
      </c>
      <c r="Q245" s="81">
        <v>113310661</v>
      </c>
      <c r="R245" s="81">
        <v>116757248</v>
      </c>
      <c r="S245" s="81">
        <v>113310661</v>
      </c>
      <c r="T245" s="81" t="s">
        <v>6896</v>
      </c>
    </row>
    <row r="246" spans="1:20" x14ac:dyDescent="0.35">
      <c r="A246" s="81" t="s">
        <v>252</v>
      </c>
      <c r="B246" s="81">
        <v>43</v>
      </c>
      <c r="C246" s="81" t="s">
        <v>1606</v>
      </c>
      <c r="D246" s="81" t="s">
        <v>5520</v>
      </c>
      <c r="E246" s="81" t="s">
        <v>2050</v>
      </c>
      <c r="F246" s="81">
        <v>19032966599</v>
      </c>
      <c r="G246" s="81">
        <v>19866560413</v>
      </c>
      <c r="H246" s="81">
        <v>19032966599</v>
      </c>
      <c r="I246" s="81" t="s">
        <v>2829</v>
      </c>
      <c r="J246" s="81" t="s">
        <v>2833</v>
      </c>
      <c r="K246" s="81">
        <v>346232294</v>
      </c>
      <c r="L246" s="81">
        <v>0</v>
      </c>
      <c r="M246" s="81">
        <v>19379198893</v>
      </c>
      <c r="N246" s="81">
        <v>19379198893</v>
      </c>
      <c r="O246" s="81">
        <v>19032966599</v>
      </c>
      <c r="P246" s="81">
        <v>19379198893</v>
      </c>
      <c r="Q246" s="81">
        <v>19032966599</v>
      </c>
      <c r="R246" s="81">
        <v>19379198893</v>
      </c>
      <c r="S246" s="81">
        <v>19032966599</v>
      </c>
      <c r="T246" s="81" t="s">
        <v>6896</v>
      </c>
    </row>
    <row r="247" spans="1:20" x14ac:dyDescent="0.35">
      <c r="A247" s="81" t="s">
        <v>253</v>
      </c>
      <c r="B247" s="81">
        <v>43</v>
      </c>
      <c r="C247" s="81" t="s">
        <v>1606</v>
      </c>
      <c r="D247" s="81" t="s">
        <v>5521</v>
      </c>
      <c r="E247" s="81" t="s">
        <v>2051</v>
      </c>
      <c r="F247" s="81">
        <v>2730944436</v>
      </c>
      <c r="G247" s="81">
        <v>2841865123</v>
      </c>
      <c r="H247" s="81">
        <v>2730944436</v>
      </c>
      <c r="I247" s="81" t="s">
        <v>2829</v>
      </c>
      <c r="J247" s="81" t="s">
        <v>2833</v>
      </c>
      <c r="K247" s="81">
        <v>66605519</v>
      </c>
      <c r="L247" s="81">
        <v>0</v>
      </c>
      <c r="M247" s="81">
        <v>2797549955</v>
      </c>
      <c r="N247" s="81">
        <v>2797549955</v>
      </c>
      <c r="O247" s="81">
        <v>2730944436</v>
      </c>
      <c r="P247" s="81">
        <v>2797549955</v>
      </c>
      <c r="Q247" s="81">
        <v>2730944436</v>
      </c>
      <c r="R247" s="81">
        <v>2797549955</v>
      </c>
      <c r="S247" s="81">
        <v>2730944436</v>
      </c>
      <c r="T247" s="81" t="s">
        <v>6896</v>
      </c>
    </row>
    <row r="248" spans="1:20" x14ac:dyDescent="0.35">
      <c r="A248" s="81" t="s">
        <v>254</v>
      </c>
      <c r="B248" s="81">
        <v>43</v>
      </c>
      <c r="C248" s="81" t="s">
        <v>1606</v>
      </c>
      <c r="D248" s="81" t="s">
        <v>5522</v>
      </c>
      <c r="E248" s="81" t="s">
        <v>2052</v>
      </c>
      <c r="F248" s="81">
        <v>2881921389</v>
      </c>
      <c r="G248" s="81">
        <v>3050631284</v>
      </c>
      <c r="H248" s="81">
        <v>2881921389</v>
      </c>
      <c r="I248" s="81" t="s">
        <v>2829</v>
      </c>
      <c r="J248" s="81" t="s">
        <v>2834</v>
      </c>
      <c r="K248" s="81">
        <v>55238086</v>
      </c>
      <c r="L248" s="81">
        <v>0</v>
      </c>
      <c r="M248" s="81">
        <v>2937159475</v>
      </c>
      <c r="N248" s="81">
        <v>2937159475</v>
      </c>
      <c r="O248" s="81">
        <v>2881921389</v>
      </c>
      <c r="P248" s="81">
        <v>2937159475</v>
      </c>
      <c r="Q248" s="81">
        <v>2881921389</v>
      </c>
      <c r="R248" s="81">
        <v>2937159475</v>
      </c>
      <c r="S248" s="81">
        <v>2881921389</v>
      </c>
      <c r="T248" s="81" t="s">
        <v>6896</v>
      </c>
    </row>
    <row r="249" spans="1:20" x14ac:dyDescent="0.35">
      <c r="A249" s="81" t="s">
        <v>255</v>
      </c>
      <c r="B249" s="81">
        <v>43</v>
      </c>
      <c r="C249" s="81" t="s">
        <v>1606</v>
      </c>
      <c r="D249" s="81" t="s">
        <v>5525</v>
      </c>
      <c r="E249" s="81" t="s">
        <v>2053</v>
      </c>
      <c r="F249" s="81">
        <v>1111557261</v>
      </c>
      <c r="G249" s="81">
        <v>1159254652</v>
      </c>
      <c r="H249" s="81">
        <v>1111557261</v>
      </c>
      <c r="I249" s="81" t="s">
        <v>2829</v>
      </c>
      <c r="J249" s="81" t="s">
        <v>2833</v>
      </c>
      <c r="K249" s="81">
        <v>28763774</v>
      </c>
      <c r="L249" s="81">
        <v>0</v>
      </c>
      <c r="M249" s="81">
        <v>1140321035</v>
      </c>
      <c r="N249" s="81">
        <v>1140321035</v>
      </c>
      <c r="O249" s="81">
        <v>1111557261</v>
      </c>
      <c r="P249" s="81">
        <v>1140321035</v>
      </c>
      <c r="Q249" s="81">
        <v>1111557261</v>
      </c>
      <c r="R249" s="81">
        <v>1140321035</v>
      </c>
      <c r="S249" s="81">
        <v>1111557261</v>
      </c>
      <c r="T249" s="81" t="s">
        <v>6896</v>
      </c>
    </row>
    <row r="250" spans="1:20" x14ac:dyDescent="0.35">
      <c r="A250" s="81" t="s">
        <v>256</v>
      </c>
      <c r="B250" s="81">
        <v>43</v>
      </c>
      <c r="C250" s="81" t="s">
        <v>1606</v>
      </c>
      <c r="D250" s="81" t="s">
        <v>5526</v>
      </c>
      <c r="E250" s="81" t="s">
        <v>2054</v>
      </c>
      <c r="F250" s="81">
        <v>38022570106</v>
      </c>
      <c r="G250" s="81">
        <v>39981837967</v>
      </c>
      <c r="H250" s="81">
        <v>38022570106</v>
      </c>
      <c r="I250" s="81" t="s">
        <v>2829</v>
      </c>
      <c r="J250" s="81" t="s">
        <v>2833</v>
      </c>
      <c r="K250" s="81">
        <v>501947390</v>
      </c>
      <c r="L250" s="81">
        <v>0</v>
      </c>
      <c r="M250" s="81">
        <v>38524517496</v>
      </c>
      <c r="N250" s="81">
        <v>38524517496</v>
      </c>
      <c r="O250" s="81">
        <v>38022570106</v>
      </c>
      <c r="P250" s="81">
        <v>38524517496</v>
      </c>
      <c r="Q250" s="81">
        <v>38022570106</v>
      </c>
      <c r="R250" s="81">
        <v>38524517496</v>
      </c>
      <c r="S250" s="81">
        <v>38022570106</v>
      </c>
      <c r="T250" s="81" t="s">
        <v>6896</v>
      </c>
    </row>
    <row r="251" spans="1:20" x14ac:dyDescent="0.35">
      <c r="A251" s="81" t="s">
        <v>257</v>
      </c>
      <c r="B251" s="81">
        <v>43</v>
      </c>
      <c r="C251" s="81" t="s">
        <v>1606</v>
      </c>
      <c r="D251" s="81" t="s">
        <v>5528</v>
      </c>
      <c r="E251" s="81" t="s">
        <v>2055</v>
      </c>
      <c r="F251" s="81">
        <v>22070035624</v>
      </c>
      <c r="G251" s="81">
        <v>22920972683</v>
      </c>
      <c r="H251" s="81">
        <v>22070035624</v>
      </c>
      <c r="I251" s="81" t="s">
        <v>2829</v>
      </c>
      <c r="J251" s="81" t="s">
        <v>2833</v>
      </c>
      <c r="K251" s="81">
        <v>410724766</v>
      </c>
      <c r="L251" s="81">
        <v>0</v>
      </c>
      <c r="M251" s="81">
        <v>22480760390</v>
      </c>
      <c r="N251" s="81">
        <v>22480760390</v>
      </c>
      <c r="O251" s="81">
        <v>22070035624</v>
      </c>
      <c r="P251" s="81">
        <v>22480760390</v>
      </c>
      <c r="Q251" s="81">
        <v>22070035624</v>
      </c>
      <c r="R251" s="81">
        <v>22480760390</v>
      </c>
      <c r="S251" s="81">
        <v>22070035624</v>
      </c>
      <c r="T251" s="81" t="s">
        <v>6896</v>
      </c>
    </row>
    <row r="252" spans="1:20" x14ac:dyDescent="0.35">
      <c r="A252" s="81" t="s">
        <v>258</v>
      </c>
      <c r="B252" s="81">
        <v>43</v>
      </c>
      <c r="C252" s="81" t="s">
        <v>1606</v>
      </c>
      <c r="D252" s="81" t="s">
        <v>5529</v>
      </c>
      <c r="E252" s="81" t="s">
        <v>2056</v>
      </c>
      <c r="F252" s="81">
        <v>2971817818</v>
      </c>
      <c r="G252" s="81">
        <v>3121702754</v>
      </c>
      <c r="H252" s="81">
        <v>2971817818</v>
      </c>
      <c r="I252" s="81" t="s">
        <v>2829</v>
      </c>
      <c r="J252" s="81" t="s">
        <v>2834</v>
      </c>
      <c r="K252" s="81">
        <v>68646722</v>
      </c>
      <c r="L252" s="81">
        <v>0</v>
      </c>
      <c r="M252" s="81">
        <v>3040464540</v>
      </c>
      <c r="N252" s="81">
        <v>3040464540</v>
      </c>
      <c r="O252" s="81">
        <v>2971817818</v>
      </c>
      <c r="P252" s="81">
        <v>3040464540</v>
      </c>
      <c r="Q252" s="81">
        <v>2971817818</v>
      </c>
      <c r="R252" s="81">
        <v>3040464540</v>
      </c>
      <c r="S252" s="81">
        <v>2971817818</v>
      </c>
      <c r="T252" s="81" t="s">
        <v>6896</v>
      </c>
    </row>
    <row r="253" spans="1:20" x14ac:dyDescent="0.35">
      <c r="A253" s="81" t="s">
        <v>259</v>
      </c>
      <c r="B253" s="81">
        <v>43</v>
      </c>
      <c r="C253" s="81" t="s">
        <v>1606</v>
      </c>
      <c r="D253" s="81" t="s">
        <v>5530</v>
      </c>
      <c r="E253" s="81" t="s">
        <v>2057</v>
      </c>
      <c r="F253" s="81">
        <v>65870323321</v>
      </c>
      <c r="G253" s="81">
        <v>68047047693</v>
      </c>
      <c r="H253" s="81">
        <v>65870323321</v>
      </c>
      <c r="I253" s="81" t="s">
        <v>2829</v>
      </c>
      <c r="J253" s="81" t="s">
        <v>2833</v>
      </c>
      <c r="K253" s="81">
        <v>1029867207</v>
      </c>
      <c r="L253" s="81">
        <v>0</v>
      </c>
      <c r="M253" s="81">
        <v>66900190528</v>
      </c>
      <c r="N253" s="81">
        <v>66900190528</v>
      </c>
      <c r="O253" s="81">
        <v>65870323321</v>
      </c>
      <c r="P253" s="81">
        <v>66900190528</v>
      </c>
      <c r="Q253" s="81">
        <v>65870323321</v>
      </c>
      <c r="R253" s="81">
        <v>66900190528</v>
      </c>
      <c r="S253" s="81">
        <v>65870323321</v>
      </c>
      <c r="T253" s="81" t="s">
        <v>6896</v>
      </c>
    </row>
    <row r="254" spans="1:20" x14ac:dyDescent="0.35">
      <c r="A254" s="81" t="s">
        <v>260</v>
      </c>
      <c r="B254" s="81">
        <v>43</v>
      </c>
      <c r="C254" s="81" t="s">
        <v>1606</v>
      </c>
      <c r="D254" s="81" t="s">
        <v>5531</v>
      </c>
      <c r="E254" s="81" t="s">
        <v>2058</v>
      </c>
      <c r="F254" s="81">
        <v>3227729748</v>
      </c>
      <c r="G254" s="81">
        <v>3368899325</v>
      </c>
      <c r="H254" s="81">
        <v>3227729748</v>
      </c>
      <c r="I254" s="81" t="s">
        <v>2829</v>
      </c>
      <c r="J254" s="81" t="s">
        <v>2833</v>
      </c>
      <c r="K254" s="81">
        <v>77802494</v>
      </c>
      <c r="L254" s="81">
        <v>0</v>
      </c>
      <c r="M254" s="81">
        <v>3305532242</v>
      </c>
      <c r="N254" s="81">
        <v>3305532242</v>
      </c>
      <c r="O254" s="81">
        <v>3227729748</v>
      </c>
      <c r="P254" s="81">
        <v>3305532242</v>
      </c>
      <c r="Q254" s="81">
        <v>3227729748</v>
      </c>
      <c r="R254" s="81">
        <v>3305532242</v>
      </c>
      <c r="S254" s="81">
        <v>3227729748</v>
      </c>
      <c r="T254" s="81" t="s">
        <v>6896</v>
      </c>
    </row>
    <row r="255" spans="1:20" x14ac:dyDescent="0.35">
      <c r="A255" s="81" t="s">
        <v>261</v>
      </c>
      <c r="B255" s="81">
        <v>43</v>
      </c>
      <c r="C255" s="81" t="s">
        <v>1606</v>
      </c>
      <c r="D255" s="81" t="s">
        <v>5532</v>
      </c>
      <c r="E255" s="81" t="s">
        <v>2059</v>
      </c>
      <c r="F255" s="81">
        <v>13724668235</v>
      </c>
      <c r="G255" s="81">
        <v>14566021104</v>
      </c>
      <c r="H255" s="81">
        <v>13724668235</v>
      </c>
      <c r="I255" s="81" t="s">
        <v>2829</v>
      </c>
      <c r="J255" s="81" t="s">
        <v>2834</v>
      </c>
      <c r="K255" s="81">
        <v>257321230</v>
      </c>
      <c r="L255" s="81">
        <v>0</v>
      </c>
      <c r="M255" s="81">
        <v>13981989465</v>
      </c>
      <c r="N255" s="81">
        <v>13981989465</v>
      </c>
      <c r="O255" s="81">
        <v>13724668235</v>
      </c>
      <c r="P255" s="81">
        <v>13981989465</v>
      </c>
      <c r="Q255" s="81">
        <v>13724668235</v>
      </c>
      <c r="R255" s="81">
        <v>13981989465</v>
      </c>
      <c r="S255" s="81">
        <v>13724668235</v>
      </c>
      <c r="T255" s="81" t="s">
        <v>6896</v>
      </c>
    </row>
    <row r="256" spans="1:20" x14ac:dyDescent="0.35">
      <c r="A256" s="81" t="s">
        <v>262</v>
      </c>
      <c r="B256" s="81">
        <v>43</v>
      </c>
      <c r="C256" s="81" t="s">
        <v>1606</v>
      </c>
      <c r="D256" s="81" t="s">
        <v>5534</v>
      </c>
      <c r="E256" s="81" t="s">
        <v>2060</v>
      </c>
      <c r="F256" s="81">
        <v>9322297892</v>
      </c>
      <c r="G256" s="81">
        <v>9653523558</v>
      </c>
      <c r="H256" s="81">
        <v>9322297892</v>
      </c>
      <c r="I256" s="81" t="s">
        <v>2829</v>
      </c>
      <c r="J256" s="81" t="s">
        <v>2833</v>
      </c>
      <c r="K256" s="81">
        <v>256955677</v>
      </c>
      <c r="L256" s="81">
        <v>0</v>
      </c>
      <c r="M256" s="81">
        <v>9579253569</v>
      </c>
      <c r="N256" s="81">
        <v>9579253569</v>
      </c>
      <c r="O256" s="81">
        <v>9322297892</v>
      </c>
      <c r="P256" s="81">
        <v>9579253569</v>
      </c>
      <c r="Q256" s="81">
        <v>9322297892</v>
      </c>
      <c r="R256" s="81">
        <v>9579253569</v>
      </c>
      <c r="S256" s="81">
        <v>9322297892</v>
      </c>
      <c r="T256" s="81" t="s">
        <v>6896</v>
      </c>
    </row>
    <row r="257" spans="1:20" x14ac:dyDescent="0.35">
      <c r="A257" s="81" t="s">
        <v>263</v>
      </c>
      <c r="B257" s="81">
        <v>43</v>
      </c>
      <c r="C257" s="81" t="s">
        <v>1606</v>
      </c>
      <c r="D257" s="81" t="s">
        <v>5535</v>
      </c>
      <c r="E257" s="81" t="s">
        <v>2061</v>
      </c>
      <c r="F257" s="81">
        <v>459900455</v>
      </c>
      <c r="G257" s="81">
        <v>478832954</v>
      </c>
      <c r="H257" s="81">
        <v>459900455</v>
      </c>
      <c r="I257" s="81" t="s">
        <v>2829</v>
      </c>
      <c r="J257" s="81" t="s">
        <v>2833</v>
      </c>
      <c r="K257" s="81">
        <v>12866432</v>
      </c>
      <c r="L257" s="81">
        <v>0</v>
      </c>
      <c r="M257" s="81">
        <v>472766887</v>
      </c>
      <c r="N257" s="81">
        <v>472766887</v>
      </c>
      <c r="O257" s="81">
        <v>459900455</v>
      </c>
      <c r="P257" s="81">
        <v>472766887</v>
      </c>
      <c r="Q257" s="81">
        <v>459900455</v>
      </c>
      <c r="R257" s="81">
        <v>472766887</v>
      </c>
      <c r="S257" s="81">
        <v>459900455</v>
      </c>
      <c r="T257" s="81" t="s">
        <v>6896</v>
      </c>
    </row>
    <row r="258" spans="1:20" x14ac:dyDescent="0.35">
      <c r="A258" s="81" t="s">
        <v>264</v>
      </c>
      <c r="B258" s="81">
        <v>43</v>
      </c>
      <c r="C258" s="81" t="s">
        <v>1606</v>
      </c>
      <c r="D258" s="81" t="s">
        <v>5537</v>
      </c>
      <c r="E258" s="81" t="s">
        <v>2062</v>
      </c>
      <c r="F258" s="81">
        <v>2063473118</v>
      </c>
      <c r="G258" s="81">
        <v>2109836738</v>
      </c>
      <c r="H258" s="81">
        <v>2063473118</v>
      </c>
      <c r="I258" s="81" t="s">
        <v>2829</v>
      </c>
      <c r="J258" s="81" t="s">
        <v>2833</v>
      </c>
      <c r="K258" s="81">
        <v>58850965</v>
      </c>
      <c r="L258" s="81">
        <v>0</v>
      </c>
      <c r="M258" s="81">
        <v>2122324083</v>
      </c>
      <c r="N258" s="81">
        <v>2122324083</v>
      </c>
      <c r="O258" s="81">
        <v>2063473118</v>
      </c>
      <c r="P258" s="81">
        <v>2122324083</v>
      </c>
      <c r="Q258" s="81">
        <v>2063473118</v>
      </c>
      <c r="R258" s="81">
        <v>2122324083</v>
      </c>
      <c r="S258" s="81">
        <v>2063473118</v>
      </c>
      <c r="T258" s="81" t="s">
        <v>6896</v>
      </c>
    </row>
    <row r="259" spans="1:20" x14ac:dyDescent="0.35">
      <c r="A259" s="81" t="s">
        <v>265</v>
      </c>
      <c r="B259" s="81">
        <v>43</v>
      </c>
      <c r="C259" s="81" t="s">
        <v>1606</v>
      </c>
      <c r="D259" s="81" t="s">
        <v>5539</v>
      </c>
      <c r="E259" s="81" t="s">
        <v>2063</v>
      </c>
      <c r="F259" s="81">
        <v>3569852514</v>
      </c>
      <c r="G259" s="81">
        <v>3731887350</v>
      </c>
      <c r="H259" s="81">
        <v>3569852514</v>
      </c>
      <c r="I259" s="81" t="s">
        <v>2829</v>
      </c>
      <c r="J259" s="81" t="s">
        <v>2834</v>
      </c>
      <c r="K259" s="81">
        <v>68909392</v>
      </c>
      <c r="L259" s="81">
        <v>0</v>
      </c>
      <c r="M259" s="81">
        <v>3638761906</v>
      </c>
      <c r="N259" s="81">
        <v>3638761906</v>
      </c>
      <c r="O259" s="81">
        <v>3569852514</v>
      </c>
      <c r="P259" s="81">
        <v>3638761906</v>
      </c>
      <c r="Q259" s="81">
        <v>3569852514</v>
      </c>
      <c r="R259" s="81">
        <v>3638761906</v>
      </c>
      <c r="S259" s="81">
        <v>3569852514</v>
      </c>
      <c r="T259" s="81" t="s">
        <v>6896</v>
      </c>
    </row>
    <row r="260" spans="1:20" x14ac:dyDescent="0.35">
      <c r="A260" s="81" t="s">
        <v>266</v>
      </c>
      <c r="B260" s="81">
        <v>43</v>
      </c>
      <c r="C260" s="81" t="s">
        <v>1606</v>
      </c>
      <c r="D260" s="81" t="s">
        <v>5738</v>
      </c>
      <c r="E260" s="81" t="s">
        <v>2064</v>
      </c>
      <c r="F260" s="81">
        <v>27651668</v>
      </c>
      <c r="G260" s="81">
        <v>27651668</v>
      </c>
      <c r="H260" s="81">
        <v>27651668</v>
      </c>
      <c r="I260" s="81" t="s">
        <v>2829</v>
      </c>
      <c r="J260" s="81" t="s">
        <v>2833</v>
      </c>
      <c r="K260" s="81">
        <v>833710</v>
      </c>
      <c r="L260" s="81">
        <v>0</v>
      </c>
      <c r="M260" s="81">
        <v>28485378</v>
      </c>
      <c r="N260" s="81">
        <v>28485378</v>
      </c>
      <c r="O260" s="81">
        <v>27651668</v>
      </c>
      <c r="P260" s="81">
        <v>28485378</v>
      </c>
      <c r="Q260" s="81">
        <v>27651668</v>
      </c>
      <c r="R260" s="81">
        <v>28485378</v>
      </c>
      <c r="S260" s="81">
        <v>27651668</v>
      </c>
      <c r="T260" s="81" t="s">
        <v>6896</v>
      </c>
    </row>
    <row r="261" spans="1:20" x14ac:dyDescent="0.35">
      <c r="A261" s="81" t="s">
        <v>267</v>
      </c>
      <c r="B261" s="81">
        <v>43</v>
      </c>
      <c r="C261" s="81" t="s">
        <v>1606</v>
      </c>
      <c r="D261" s="81" t="s">
        <v>5742</v>
      </c>
      <c r="E261" s="81" t="s">
        <v>2065</v>
      </c>
      <c r="F261" s="81">
        <v>26147208</v>
      </c>
      <c r="G261" s="81">
        <v>26147208</v>
      </c>
      <c r="H261" s="81">
        <v>26147208</v>
      </c>
      <c r="I261" s="81" t="s">
        <v>2829</v>
      </c>
      <c r="J261" s="81" t="s">
        <v>2833</v>
      </c>
      <c r="K261" s="81">
        <v>388566</v>
      </c>
      <c r="L261" s="81">
        <v>0</v>
      </c>
      <c r="M261" s="81">
        <v>26535774</v>
      </c>
      <c r="N261" s="81">
        <v>26535774</v>
      </c>
      <c r="O261" s="81">
        <v>26147208</v>
      </c>
      <c r="P261" s="81">
        <v>26535774</v>
      </c>
      <c r="Q261" s="81">
        <v>26147208</v>
      </c>
      <c r="R261" s="81">
        <v>26535774</v>
      </c>
      <c r="S261" s="81">
        <v>26147208</v>
      </c>
      <c r="T261" s="81" t="s">
        <v>6896</v>
      </c>
    </row>
    <row r="262" spans="1:20" x14ac:dyDescent="0.35">
      <c r="A262" s="81" t="s">
        <v>268</v>
      </c>
      <c r="B262" s="81">
        <v>43</v>
      </c>
      <c r="C262" s="81" t="s">
        <v>1606</v>
      </c>
      <c r="D262" s="81" t="s">
        <v>5834</v>
      </c>
      <c r="E262" s="81" t="s">
        <v>2066</v>
      </c>
      <c r="F262" s="81">
        <v>87777807</v>
      </c>
      <c r="G262" s="81">
        <v>87777807</v>
      </c>
      <c r="H262" s="81">
        <v>87777807</v>
      </c>
      <c r="I262" s="81" t="s">
        <v>2829</v>
      </c>
      <c r="J262" s="81" t="s">
        <v>2833</v>
      </c>
      <c r="K262" s="81">
        <v>2295137</v>
      </c>
      <c r="L262" s="81">
        <v>0</v>
      </c>
      <c r="M262" s="81">
        <v>90072944</v>
      </c>
      <c r="N262" s="81">
        <v>90072944</v>
      </c>
      <c r="O262" s="81">
        <v>87777807</v>
      </c>
      <c r="P262" s="81">
        <v>90072944</v>
      </c>
      <c r="Q262" s="81">
        <v>87777807</v>
      </c>
      <c r="R262" s="81">
        <v>90072944</v>
      </c>
      <c r="S262" s="81">
        <v>87777807</v>
      </c>
      <c r="T262" s="81" t="s">
        <v>6896</v>
      </c>
    </row>
    <row r="263" spans="1:20" x14ac:dyDescent="0.35">
      <c r="A263" s="81" t="s">
        <v>269</v>
      </c>
      <c r="B263" s="81">
        <v>43</v>
      </c>
      <c r="C263" s="81" t="s">
        <v>1606</v>
      </c>
      <c r="D263" s="81" t="s">
        <v>5838</v>
      </c>
      <c r="E263" s="81" t="s">
        <v>2067</v>
      </c>
      <c r="F263" s="81">
        <v>10594020</v>
      </c>
      <c r="G263" s="81">
        <v>10594020</v>
      </c>
      <c r="H263" s="81">
        <v>10594020</v>
      </c>
      <c r="I263" s="81" t="s">
        <v>2829</v>
      </c>
      <c r="J263" s="81" t="s">
        <v>2833</v>
      </c>
      <c r="K263" s="81">
        <v>360000</v>
      </c>
      <c r="L263" s="81">
        <v>0</v>
      </c>
      <c r="M263" s="81">
        <v>10954020</v>
      </c>
      <c r="N263" s="81">
        <v>10954020</v>
      </c>
      <c r="O263" s="81">
        <v>10594020</v>
      </c>
      <c r="P263" s="81">
        <v>10954020</v>
      </c>
      <c r="Q263" s="81">
        <v>10594020</v>
      </c>
      <c r="R263" s="81">
        <v>10954020</v>
      </c>
      <c r="S263" s="81">
        <v>10594020</v>
      </c>
      <c r="T263" s="81" t="s">
        <v>6896</v>
      </c>
    </row>
    <row r="264" spans="1:20" x14ac:dyDescent="0.35">
      <c r="A264" s="81" t="s">
        <v>270</v>
      </c>
      <c r="B264" s="81">
        <v>43</v>
      </c>
      <c r="C264" s="81" t="s">
        <v>1606</v>
      </c>
      <c r="D264" s="81" t="s">
        <v>5843</v>
      </c>
      <c r="E264" s="81" t="s">
        <v>2068</v>
      </c>
      <c r="F264" s="81">
        <v>338295</v>
      </c>
      <c r="G264" s="81">
        <v>338295</v>
      </c>
      <c r="H264" s="81">
        <v>338295</v>
      </c>
      <c r="I264" s="81" t="s">
        <v>2829</v>
      </c>
      <c r="J264" s="81" t="s">
        <v>2833</v>
      </c>
      <c r="K264" s="81">
        <v>0</v>
      </c>
      <c r="L264" s="81">
        <v>0</v>
      </c>
      <c r="M264" s="81">
        <v>338295</v>
      </c>
      <c r="N264" s="81">
        <v>338295</v>
      </c>
      <c r="O264" s="81">
        <v>338295</v>
      </c>
      <c r="P264" s="81">
        <v>338295</v>
      </c>
      <c r="Q264" s="81">
        <v>338295</v>
      </c>
      <c r="R264" s="81">
        <v>338295</v>
      </c>
      <c r="S264" s="81">
        <v>338295</v>
      </c>
      <c r="T264" s="81" t="s">
        <v>6896</v>
      </c>
    </row>
    <row r="265" spans="1:20" x14ac:dyDescent="0.35">
      <c r="A265" s="81" t="s">
        <v>271</v>
      </c>
      <c r="B265" s="81">
        <v>43</v>
      </c>
      <c r="C265" s="81" t="s">
        <v>1606</v>
      </c>
      <c r="D265" s="81" t="s">
        <v>6061</v>
      </c>
      <c r="E265" s="81" t="s">
        <v>2069</v>
      </c>
      <c r="F265" s="81">
        <v>24185004</v>
      </c>
      <c r="G265" s="81">
        <v>24185004</v>
      </c>
      <c r="H265" s="81">
        <v>24185004</v>
      </c>
      <c r="I265" s="81" t="s">
        <v>2829</v>
      </c>
      <c r="J265" s="81" t="s">
        <v>2833</v>
      </c>
      <c r="K265" s="81">
        <v>806386</v>
      </c>
      <c r="L265" s="81">
        <v>0</v>
      </c>
      <c r="M265" s="81">
        <v>24991390</v>
      </c>
      <c r="N265" s="81">
        <v>24991390</v>
      </c>
      <c r="O265" s="81">
        <v>24185004</v>
      </c>
      <c r="P265" s="81">
        <v>24991390</v>
      </c>
      <c r="Q265" s="81">
        <v>24185004</v>
      </c>
      <c r="R265" s="81">
        <v>24991390</v>
      </c>
      <c r="S265" s="81">
        <v>24185004</v>
      </c>
      <c r="T265" s="81" t="s">
        <v>6896</v>
      </c>
    </row>
    <row r="266" spans="1:20" x14ac:dyDescent="0.35">
      <c r="A266" s="81" t="s">
        <v>272</v>
      </c>
      <c r="B266" s="81">
        <v>43</v>
      </c>
      <c r="C266" s="81" t="s">
        <v>1606</v>
      </c>
      <c r="D266" s="81" t="s">
        <v>6522</v>
      </c>
      <c r="E266" s="81" t="s">
        <v>2070</v>
      </c>
      <c r="F266" s="81">
        <v>1062163</v>
      </c>
      <c r="G266" s="81">
        <v>1062163</v>
      </c>
      <c r="H266" s="81">
        <v>1062163</v>
      </c>
      <c r="I266" s="81" t="s">
        <v>2829</v>
      </c>
      <c r="J266" s="81" t="s">
        <v>2833</v>
      </c>
      <c r="K266" s="81">
        <v>30000</v>
      </c>
      <c r="L266" s="81">
        <v>0</v>
      </c>
      <c r="M266" s="81">
        <v>1092163</v>
      </c>
      <c r="N266" s="81">
        <v>1092163</v>
      </c>
      <c r="O266" s="81">
        <v>1062163</v>
      </c>
      <c r="P266" s="81">
        <v>1092163</v>
      </c>
      <c r="Q266" s="81">
        <v>1062163</v>
      </c>
      <c r="R266" s="81">
        <v>1092163</v>
      </c>
      <c r="S266" s="81">
        <v>1062163</v>
      </c>
      <c r="T266" s="81" t="s">
        <v>6896</v>
      </c>
    </row>
    <row r="267" spans="1:20" x14ac:dyDescent="0.35">
      <c r="A267" s="81" t="s">
        <v>273</v>
      </c>
      <c r="B267" s="81">
        <v>43</v>
      </c>
      <c r="C267" s="81" t="s">
        <v>1606</v>
      </c>
      <c r="D267" s="81" t="s">
        <v>6525</v>
      </c>
      <c r="E267" s="81" t="s">
        <v>2071</v>
      </c>
      <c r="F267" s="81">
        <v>284325558</v>
      </c>
      <c r="G267" s="81">
        <v>284325558</v>
      </c>
      <c r="H267" s="81">
        <v>284325558</v>
      </c>
      <c r="I267" s="81" t="s">
        <v>2829</v>
      </c>
      <c r="J267" s="81" t="s">
        <v>2833</v>
      </c>
      <c r="K267" s="81">
        <v>9462655</v>
      </c>
      <c r="L267" s="81">
        <v>0</v>
      </c>
      <c r="M267" s="81">
        <v>293788213</v>
      </c>
      <c r="N267" s="81">
        <v>293788213</v>
      </c>
      <c r="O267" s="81">
        <v>284325558</v>
      </c>
      <c r="P267" s="81">
        <v>293788213</v>
      </c>
      <c r="Q267" s="81">
        <v>284325558</v>
      </c>
      <c r="R267" s="81">
        <v>293788213</v>
      </c>
      <c r="S267" s="81">
        <v>284325558</v>
      </c>
      <c r="T267" s="81" t="s">
        <v>6896</v>
      </c>
    </row>
    <row r="268" spans="1:20" x14ac:dyDescent="0.35">
      <c r="A268" s="81" t="s">
        <v>274</v>
      </c>
      <c r="B268" s="81">
        <v>44</v>
      </c>
      <c r="C268" s="81" t="s">
        <v>1607</v>
      </c>
      <c r="D268" s="81" t="s">
        <v>5541</v>
      </c>
      <c r="E268" s="81" t="s">
        <v>2032</v>
      </c>
      <c r="F268" s="81">
        <v>185193530</v>
      </c>
      <c r="G268" s="81">
        <v>204590248</v>
      </c>
      <c r="H268" s="81">
        <v>204590248</v>
      </c>
      <c r="I268" s="81" t="s">
        <v>2830</v>
      </c>
      <c r="J268" s="81" t="s">
        <v>2836</v>
      </c>
      <c r="K268" s="81">
        <v>6475400</v>
      </c>
      <c r="L268" s="81">
        <v>0</v>
      </c>
      <c r="M268" s="81">
        <v>211065648</v>
      </c>
      <c r="N268" s="81">
        <v>211065648</v>
      </c>
      <c r="O268" s="81">
        <v>204590248</v>
      </c>
      <c r="P268" s="81">
        <v>211065648</v>
      </c>
      <c r="Q268" s="81">
        <v>204590248</v>
      </c>
      <c r="R268" s="81">
        <v>211065648</v>
      </c>
      <c r="S268" s="81">
        <v>204590248</v>
      </c>
      <c r="T268" s="81" t="s">
        <v>6896</v>
      </c>
    </row>
    <row r="269" spans="1:20" x14ac:dyDescent="0.35">
      <c r="A269" s="81" t="s">
        <v>275</v>
      </c>
      <c r="B269" s="81">
        <v>44</v>
      </c>
      <c r="C269" s="81" t="s">
        <v>1607</v>
      </c>
      <c r="D269" s="81" t="s">
        <v>5669</v>
      </c>
      <c r="E269" s="81" t="s">
        <v>2072</v>
      </c>
      <c r="F269" s="81">
        <v>10759187</v>
      </c>
      <c r="G269" s="81">
        <v>11075492</v>
      </c>
      <c r="H269" s="81">
        <v>10759187</v>
      </c>
      <c r="I269" s="81" t="s">
        <v>2829</v>
      </c>
      <c r="J269" s="81" t="s">
        <v>2833</v>
      </c>
      <c r="K269" s="81">
        <v>243580</v>
      </c>
      <c r="L269" s="81">
        <v>0</v>
      </c>
      <c r="M269" s="81">
        <v>11002767</v>
      </c>
      <c r="N269" s="81">
        <v>11002767</v>
      </c>
      <c r="O269" s="81">
        <v>10759187</v>
      </c>
      <c r="P269" s="81">
        <v>11002767</v>
      </c>
      <c r="Q269" s="81">
        <v>10759187</v>
      </c>
      <c r="R269" s="81">
        <v>11002767</v>
      </c>
      <c r="S269" s="81">
        <v>10759187</v>
      </c>
      <c r="T269" s="81" t="s">
        <v>6896</v>
      </c>
    </row>
    <row r="270" spans="1:20" x14ac:dyDescent="0.35">
      <c r="A270" s="81" t="s">
        <v>276</v>
      </c>
      <c r="B270" s="81">
        <v>44</v>
      </c>
      <c r="C270" s="81" t="s">
        <v>1607</v>
      </c>
      <c r="D270" s="81" t="s">
        <v>5820</v>
      </c>
      <c r="E270" s="81" t="s">
        <v>2073</v>
      </c>
      <c r="F270" s="81">
        <v>1121160</v>
      </c>
      <c r="G270" s="81">
        <v>1121160</v>
      </c>
      <c r="H270" s="81">
        <v>1121160</v>
      </c>
      <c r="I270" s="81" t="s">
        <v>2829</v>
      </c>
      <c r="J270" s="81" t="s">
        <v>2832</v>
      </c>
      <c r="K270" s="81">
        <v>0</v>
      </c>
      <c r="L270" s="81">
        <v>0</v>
      </c>
      <c r="M270" s="81">
        <v>1121160</v>
      </c>
      <c r="N270" s="81">
        <v>1121160</v>
      </c>
      <c r="O270" s="81">
        <v>1121160</v>
      </c>
      <c r="P270" s="81">
        <v>1121160</v>
      </c>
      <c r="Q270" s="81">
        <v>1121160</v>
      </c>
      <c r="R270" s="81">
        <v>1121160</v>
      </c>
      <c r="S270" s="81">
        <v>1121160</v>
      </c>
      <c r="T270" s="81" t="s">
        <v>6896</v>
      </c>
    </row>
    <row r="271" spans="1:20" x14ac:dyDescent="0.35">
      <c r="A271" s="81" t="s">
        <v>277</v>
      </c>
      <c r="B271" s="81">
        <v>44</v>
      </c>
      <c r="C271" s="81" t="s">
        <v>1607</v>
      </c>
      <c r="D271" s="81" t="s">
        <v>5878</v>
      </c>
      <c r="E271" s="81" t="s">
        <v>2033</v>
      </c>
      <c r="F271" s="81">
        <v>6852190</v>
      </c>
      <c r="G271" s="81">
        <v>6852190</v>
      </c>
      <c r="H271" s="81">
        <v>6852190</v>
      </c>
      <c r="I271" s="81" t="s">
        <v>2829</v>
      </c>
      <c r="J271" s="81" t="s">
        <v>2832</v>
      </c>
      <c r="K271" s="81">
        <v>0</v>
      </c>
      <c r="L271" s="81">
        <v>0</v>
      </c>
      <c r="M271" s="81">
        <v>6852190</v>
      </c>
      <c r="N271" s="81">
        <v>6852190</v>
      </c>
      <c r="O271" s="81">
        <v>6852190</v>
      </c>
      <c r="P271" s="81">
        <v>6852190</v>
      </c>
      <c r="Q271" s="81">
        <v>6852190</v>
      </c>
      <c r="R271" s="81">
        <v>6852190</v>
      </c>
      <c r="S271" s="81">
        <v>6852190</v>
      </c>
      <c r="T271" s="81" t="s">
        <v>6896</v>
      </c>
    </row>
    <row r="272" spans="1:20" x14ac:dyDescent="0.35">
      <c r="A272" s="81" t="s">
        <v>278</v>
      </c>
      <c r="B272" s="81">
        <v>44</v>
      </c>
      <c r="C272" s="81" t="s">
        <v>1607</v>
      </c>
      <c r="D272" s="81" t="s">
        <v>6755</v>
      </c>
      <c r="E272" s="81" t="s">
        <v>2074</v>
      </c>
      <c r="F272" s="81">
        <v>5472870</v>
      </c>
      <c r="G272" s="81">
        <v>5472870</v>
      </c>
      <c r="H272" s="81">
        <v>5472870</v>
      </c>
      <c r="I272" s="81" t="s">
        <v>2829</v>
      </c>
      <c r="J272" s="81" t="s">
        <v>2832</v>
      </c>
      <c r="K272" s="81">
        <v>0</v>
      </c>
      <c r="L272" s="81">
        <v>0</v>
      </c>
      <c r="M272" s="81">
        <v>5472870</v>
      </c>
      <c r="N272" s="81">
        <v>5472870</v>
      </c>
      <c r="O272" s="81">
        <v>5472870</v>
      </c>
      <c r="P272" s="81">
        <v>5472870</v>
      </c>
      <c r="Q272" s="81">
        <v>5472870</v>
      </c>
      <c r="R272" s="81">
        <v>5472870</v>
      </c>
      <c r="S272" s="81">
        <v>5472870</v>
      </c>
      <c r="T272" s="81" t="s">
        <v>6896</v>
      </c>
    </row>
    <row r="273" spans="1:20" x14ac:dyDescent="0.35">
      <c r="A273" s="81" t="s">
        <v>279</v>
      </c>
      <c r="B273" s="81">
        <v>45</v>
      </c>
      <c r="C273" s="81" t="s">
        <v>1608</v>
      </c>
      <c r="D273" s="81" t="s">
        <v>5543</v>
      </c>
      <c r="E273" s="81" t="s">
        <v>1860</v>
      </c>
      <c r="F273" s="81">
        <v>1480428590</v>
      </c>
      <c r="G273" s="81">
        <v>1480428590</v>
      </c>
      <c r="H273" s="81">
        <v>1480428590</v>
      </c>
      <c r="I273" s="81" t="s">
        <v>2829</v>
      </c>
      <c r="J273" s="81" t="s">
        <v>2832</v>
      </c>
      <c r="K273" s="81">
        <v>35317993</v>
      </c>
      <c r="L273" s="81">
        <v>0</v>
      </c>
      <c r="M273" s="81">
        <v>1515746583</v>
      </c>
      <c r="N273" s="81">
        <v>1515746583</v>
      </c>
      <c r="O273" s="81">
        <v>1480428590</v>
      </c>
      <c r="P273" s="81">
        <v>1515746583</v>
      </c>
      <c r="Q273" s="81">
        <v>1480428590</v>
      </c>
      <c r="R273" s="81">
        <v>1515746583</v>
      </c>
      <c r="S273" s="81">
        <v>1480428590</v>
      </c>
      <c r="T273" s="81" t="s">
        <v>6896</v>
      </c>
    </row>
    <row r="274" spans="1:20" x14ac:dyDescent="0.35">
      <c r="A274" s="81" t="s">
        <v>280</v>
      </c>
      <c r="B274" s="81">
        <v>45</v>
      </c>
      <c r="C274" s="81" t="s">
        <v>1608</v>
      </c>
      <c r="D274" s="81" t="s">
        <v>5544</v>
      </c>
      <c r="E274" s="81" t="s">
        <v>2075</v>
      </c>
      <c r="F274" s="81">
        <v>1000037352</v>
      </c>
      <c r="G274" s="81">
        <v>1000037352</v>
      </c>
      <c r="H274" s="81">
        <v>1000037352</v>
      </c>
      <c r="I274" s="81" t="s">
        <v>2829</v>
      </c>
      <c r="J274" s="81" t="s">
        <v>2832</v>
      </c>
      <c r="K274" s="81">
        <v>16785634</v>
      </c>
      <c r="L274" s="81">
        <v>0</v>
      </c>
      <c r="M274" s="81">
        <v>1016822986</v>
      </c>
      <c r="N274" s="81">
        <v>1016822986</v>
      </c>
      <c r="O274" s="81">
        <v>1000037352</v>
      </c>
      <c r="P274" s="81">
        <v>1016822986</v>
      </c>
      <c r="Q274" s="81">
        <v>1000037352</v>
      </c>
      <c r="R274" s="81">
        <v>1016822986</v>
      </c>
      <c r="S274" s="81">
        <v>1000037352</v>
      </c>
      <c r="T274" s="81" t="s">
        <v>6896</v>
      </c>
    </row>
    <row r="275" spans="1:20" x14ac:dyDescent="0.35">
      <c r="A275" s="81" t="s">
        <v>281</v>
      </c>
      <c r="B275" s="81">
        <v>45</v>
      </c>
      <c r="C275" s="81" t="s">
        <v>1608</v>
      </c>
      <c r="D275" s="81" t="s">
        <v>5545</v>
      </c>
      <c r="E275" s="81" t="s">
        <v>2076</v>
      </c>
      <c r="F275" s="81">
        <v>439299532</v>
      </c>
      <c r="G275" s="81">
        <v>439299532</v>
      </c>
      <c r="H275" s="81">
        <v>439299532</v>
      </c>
      <c r="I275" s="81" t="s">
        <v>2829</v>
      </c>
      <c r="J275" s="81" t="s">
        <v>2832</v>
      </c>
      <c r="K275" s="81">
        <v>16545547</v>
      </c>
      <c r="L275" s="81">
        <v>0</v>
      </c>
      <c r="M275" s="81">
        <v>455845079</v>
      </c>
      <c r="N275" s="81">
        <v>455845079</v>
      </c>
      <c r="O275" s="81">
        <v>439299532</v>
      </c>
      <c r="P275" s="81">
        <v>455845079</v>
      </c>
      <c r="Q275" s="81">
        <v>439299532</v>
      </c>
      <c r="R275" s="81">
        <v>455845079</v>
      </c>
      <c r="S275" s="81">
        <v>439299532</v>
      </c>
      <c r="T275" s="81" t="s">
        <v>6896</v>
      </c>
    </row>
    <row r="276" spans="1:20" x14ac:dyDescent="0.35">
      <c r="A276" s="81" t="s">
        <v>282</v>
      </c>
      <c r="B276" s="81">
        <v>45</v>
      </c>
      <c r="C276" s="81" t="s">
        <v>1608</v>
      </c>
      <c r="D276" s="81" t="s">
        <v>6196</v>
      </c>
      <c r="E276" s="81" t="s">
        <v>2077</v>
      </c>
      <c r="F276" s="81">
        <v>10042284</v>
      </c>
      <c r="G276" s="81">
        <v>10042284</v>
      </c>
      <c r="H276" s="81">
        <v>10042284</v>
      </c>
      <c r="I276" s="81" t="s">
        <v>2829</v>
      </c>
      <c r="J276" s="81" t="s">
        <v>2832</v>
      </c>
      <c r="K276" s="81">
        <v>0</v>
      </c>
      <c r="L276" s="81">
        <v>0</v>
      </c>
      <c r="M276" s="81">
        <v>10042284</v>
      </c>
      <c r="N276" s="81">
        <v>10042284</v>
      </c>
      <c r="O276" s="81">
        <v>10042284</v>
      </c>
      <c r="P276" s="81">
        <v>10042284</v>
      </c>
      <c r="Q276" s="81">
        <v>10042284</v>
      </c>
      <c r="R276" s="81">
        <v>10042284</v>
      </c>
      <c r="S276" s="81">
        <v>10042284</v>
      </c>
      <c r="T276" s="81" t="s">
        <v>6896</v>
      </c>
    </row>
    <row r="277" spans="1:20" x14ac:dyDescent="0.35">
      <c r="A277" s="81" t="s">
        <v>283</v>
      </c>
      <c r="B277" s="81">
        <v>46</v>
      </c>
      <c r="C277" s="81" t="s">
        <v>1609</v>
      </c>
      <c r="D277" s="81" t="s">
        <v>5548</v>
      </c>
      <c r="E277" s="81" t="s">
        <v>2078</v>
      </c>
      <c r="F277" s="81">
        <v>6568588271</v>
      </c>
      <c r="G277" s="81">
        <v>6721289132</v>
      </c>
      <c r="H277" s="81">
        <v>6568588271</v>
      </c>
      <c r="I277" s="81" t="s">
        <v>2829</v>
      </c>
      <c r="J277" s="81" t="s">
        <v>2833</v>
      </c>
      <c r="K277" s="81">
        <v>147278059</v>
      </c>
      <c r="L277" s="81">
        <v>0</v>
      </c>
      <c r="M277" s="81">
        <v>6715866330</v>
      </c>
      <c r="N277" s="81">
        <v>6715866330</v>
      </c>
      <c r="O277" s="81">
        <v>6568588271</v>
      </c>
      <c r="P277" s="81">
        <v>6715866330</v>
      </c>
      <c r="Q277" s="81">
        <v>6568588271</v>
      </c>
      <c r="R277" s="81">
        <v>6715866330</v>
      </c>
      <c r="S277" s="81">
        <v>6568588271</v>
      </c>
      <c r="T277" s="81" t="s">
        <v>6896</v>
      </c>
    </row>
    <row r="278" spans="1:20" x14ac:dyDescent="0.35">
      <c r="A278" s="81" t="s">
        <v>284</v>
      </c>
      <c r="B278" s="81">
        <v>46</v>
      </c>
      <c r="C278" s="81" t="s">
        <v>1609</v>
      </c>
      <c r="D278" s="81" t="s">
        <v>5551</v>
      </c>
      <c r="E278" s="81" t="s">
        <v>1909</v>
      </c>
      <c r="F278" s="81">
        <v>24957711865</v>
      </c>
      <c r="G278" s="81">
        <v>25547128055</v>
      </c>
      <c r="H278" s="81">
        <v>24957711865</v>
      </c>
      <c r="I278" s="81" t="s">
        <v>2829</v>
      </c>
      <c r="J278" s="81" t="s">
        <v>2833</v>
      </c>
      <c r="K278" s="81">
        <v>437094728</v>
      </c>
      <c r="L278" s="81">
        <v>1604966298</v>
      </c>
      <c r="M278" s="81">
        <v>25394806593</v>
      </c>
      <c r="N278" s="81">
        <v>23789840295</v>
      </c>
      <c r="O278" s="81">
        <v>23352745567</v>
      </c>
      <c r="P278" s="81">
        <v>25394806593</v>
      </c>
      <c r="Q278" s="81">
        <v>24957711865</v>
      </c>
      <c r="R278" s="81">
        <v>23789840295</v>
      </c>
      <c r="S278" s="81">
        <v>23352745567</v>
      </c>
      <c r="T278" s="81" t="s">
        <v>6896</v>
      </c>
    </row>
    <row r="279" spans="1:20" x14ac:dyDescent="0.35">
      <c r="A279" s="81" t="s">
        <v>285</v>
      </c>
      <c r="B279" s="81">
        <v>46</v>
      </c>
      <c r="C279" s="81" t="s">
        <v>1609</v>
      </c>
      <c r="D279" s="81" t="s">
        <v>5956</v>
      </c>
      <c r="E279" s="81" t="s">
        <v>2079</v>
      </c>
      <c r="F279" s="81">
        <v>3076819</v>
      </c>
      <c r="G279" s="81">
        <v>3076819</v>
      </c>
      <c r="H279" s="81">
        <v>3076819</v>
      </c>
      <c r="I279" s="81" t="s">
        <v>2829</v>
      </c>
      <c r="J279" s="81" t="s">
        <v>2832</v>
      </c>
      <c r="K279" s="81">
        <v>45000</v>
      </c>
      <c r="L279" s="81">
        <v>0</v>
      </c>
      <c r="M279" s="81">
        <v>3121819</v>
      </c>
      <c r="N279" s="81">
        <v>3121819</v>
      </c>
      <c r="O279" s="81">
        <v>3076819</v>
      </c>
      <c r="P279" s="81">
        <v>3121819</v>
      </c>
      <c r="Q279" s="81">
        <v>3076819</v>
      </c>
      <c r="R279" s="81">
        <v>3121819</v>
      </c>
      <c r="S279" s="81">
        <v>3076819</v>
      </c>
      <c r="T279" s="81" t="s">
        <v>6896</v>
      </c>
    </row>
    <row r="280" spans="1:20" x14ac:dyDescent="0.35">
      <c r="A280" s="81" t="s">
        <v>286</v>
      </c>
      <c r="B280" s="81">
        <v>46</v>
      </c>
      <c r="C280" s="81" t="s">
        <v>1609</v>
      </c>
      <c r="D280" s="81" t="s">
        <v>6148</v>
      </c>
      <c r="E280" s="81" t="s">
        <v>1911</v>
      </c>
      <c r="F280" s="81">
        <v>186346254</v>
      </c>
      <c r="G280" s="81">
        <v>186346254</v>
      </c>
      <c r="H280" s="81">
        <v>186346254</v>
      </c>
      <c r="I280" s="81" t="s">
        <v>2829</v>
      </c>
      <c r="J280" s="81" t="s">
        <v>2832</v>
      </c>
      <c r="K280" s="81">
        <v>4224616</v>
      </c>
      <c r="L280" s="81">
        <v>0</v>
      </c>
      <c r="M280" s="81">
        <v>190570870</v>
      </c>
      <c r="N280" s="81">
        <v>190570870</v>
      </c>
      <c r="O280" s="81">
        <v>186346254</v>
      </c>
      <c r="P280" s="81">
        <v>190570870</v>
      </c>
      <c r="Q280" s="81">
        <v>186346254</v>
      </c>
      <c r="R280" s="81">
        <v>190570870</v>
      </c>
      <c r="S280" s="81">
        <v>186346254</v>
      </c>
      <c r="T280" s="81" t="s">
        <v>6896</v>
      </c>
    </row>
    <row r="281" spans="1:20" x14ac:dyDescent="0.35">
      <c r="A281" s="81" t="s">
        <v>287</v>
      </c>
      <c r="B281" s="81">
        <v>47</v>
      </c>
      <c r="C281" s="81" t="s">
        <v>1610</v>
      </c>
      <c r="D281" s="81" t="s">
        <v>5424</v>
      </c>
      <c r="E281" s="81" t="s">
        <v>1964</v>
      </c>
      <c r="F281" s="81">
        <v>25297003</v>
      </c>
      <c r="G281" s="81">
        <v>25297003</v>
      </c>
      <c r="H281" s="81">
        <v>25297003</v>
      </c>
      <c r="I281" s="81" t="s">
        <v>2829</v>
      </c>
      <c r="J281" s="81" t="s">
        <v>2832</v>
      </c>
      <c r="K281" s="81">
        <v>259181</v>
      </c>
      <c r="L281" s="81">
        <v>0</v>
      </c>
      <c r="M281" s="81">
        <v>25556184</v>
      </c>
      <c r="N281" s="81">
        <v>25556184</v>
      </c>
      <c r="O281" s="81">
        <v>25297003</v>
      </c>
      <c r="P281" s="81">
        <v>56910564</v>
      </c>
      <c r="Q281" s="81">
        <v>56651383</v>
      </c>
      <c r="R281" s="81">
        <v>56910564</v>
      </c>
      <c r="S281" s="81">
        <v>56651383</v>
      </c>
      <c r="T281" s="81" t="s">
        <v>6896</v>
      </c>
    </row>
    <row r="282" spans="1:20" x14ac:dyDescent="0.35">
      <c r="A282" s="81" t="s">
        <v>288</v>
      </c>
      <c r="B282" s="81">
        <v>47</v>
      </c>
      <c r="C282" s="81" t="s">
        <v>1610</v>
      </c>
      <c r="D282" s="81" t="s">
        <v>5426</v>
      </c>
      <c r="E282" s="81" t="s">
        <v>1965</v>
      </c>
      <c r="F282" s="81">
        <v>5602868</v>
      </c>
      <c r="G282" s="81">
        <v>5602868</v>
      </c>
      <c r="H282" s="81">
        <v>5602868</v>
      </c>
      <c r="I282" s="81" t="s">
        <v>2829</v>
      </c>
      <c r="J282" s="81" t="s">
        <v>2832</v>
      </c>
      <c r="K282" s="81">
        <v>271266</v>
      </c>
      <c r="L282" s="81">
        <v>0</v>
      </c>
      <c r="M282" s="81">
        <v>5874134</v>
      </c>
      <c r="N282" s="81">
        <v>5874134</v>
      </c>
      <c r="O282" s="81">
        <v>5602868</v>
      </c>
      <c r="P282" s="81">
        <v>5874134</v>
      </c>
      <c r="Q282" s="81">
        <v>5602868</v>
      </c>
      <c r="R282" s="81">
        <v>5874134</v>
      </c>
      <c r="S282" s="81">
        <v>5602868</v>
      </c>
      <c r="T282" s="81" t="s">
        <v>6896</v>
      </c>
    </row>
    <row r="283" spans="1:20" x14ac:dyDescent="0.35">
      <c r="A283" s="81" t="s">
        <v>289</v>
      </c>
      <c r="B283" s="81">
        <v>47</v>
      </c>
      <c r="C283" s="81" t="s">
        <v>1610</v>
      </c>
      <c r="D283" s="81" t="s">
        <v>5428</v>
      </c>
      <c r="E283" s="81" t="s">
        <v>1966</v>
      </c>
      <c r="F283" s="81">
        <v>11350</v>
      </c>
      <c r="G283" s="81">
        <v>11350</v>
      </c>
      <c r="H283" s="81">
        <v>11350</v>
      </c>
      <c r="I283" s="81" t="s">
        <v>2829</v>
      </c>
      <c r="J283" s="81" t="s">
        <v>2832</v>
      </c>
      <c r="K283" s="81">
        <v>0</v>
      </c>
      <c r="L283" s="81">
        <v>0</v>
      </c>
      <c r="M283" s="81">
        <v>11350</v>
      </c>
      <c r="N283" s="81">
        <v>11350</v>
      </c>
      <c r="O283" s="81">
        <v>11350</v>
      </c>
      <c r="P283" s="81">
        <v>11350</v>
      </c>
      <c r="Q283" s="81">
        <v>11350</v>
      </c>
      <c r="R283" s="81">
        <v>11350</v>
      </c>
      <c r="S283" s="81">
        <v>11350</v>
      </c>
      <c r="T283" s="81" t="s">
        <v>6896</v>
      </c>
    </row>
    <row r="284" spans="1:20" x14ac:dyDescent="0.35">
      <c r="A284" s="81" t="s">
        <v>290</v>
      </c>
      <c r="B284" s="81">
        <v>47</v>
      </c>
      <c r="C284" s="81" t="s">
        <v>1610</v>
      </c>
      <c r="D284" s="81" t="s">
        <v>5555</v>
      </c>
      <c r="E284" s="81" t="s">
        <v>2080</v>
      </c>
      <c r="F284" s="81">
        <v>569064675</v>
      </c>
      <c r="G284" s="81">
        <v>627880490</v>
      </c>
      <c r="H284" s="81">
        <v>569064675</v>
      </c>
      <c r="I284" s="81" t="s">
        <v>2829</v>
      </c>
      <c r="J284" s="81" t="s">
        <v>2837</v>
      </c>
      <c r="K284" s="81">
        <v>21094766</v>
      </c>
      <c r="L284" s="81">
        <v>0</v>
      </c>
      <c r="M284" s="81">
        <v>590159441</v>
      </c>
      <c r="N284" s="81">
        <v>590159441</v>
      </c>
      <c r="O284" s="81">
        <v>569064675</v>
      </c>
      <c r="P284" s="81">
        <v>667003641</v>
      </c>
      <c r="Q284" s="81">
        <v>645908875</v>
      </c>
      <c r="R284" s="81">
        <v>667003641</v>
      </c>
      <c r="S284" s="81">
        <v>645908875</v>
      </c>
      <c r="T284" s="81" t="s">
        <v>6896</v>
      </c>
    </row>
    <row r="285" spans="1:20" x14ac:dyDescent="0.35">
      <c r="A285" s="81" t="s">
        <v>291</v>
      </c>
      <c r="B285" s="81">
        <v>47</v>
      </c>
      <c r="C285" s="81" t="s">
        <v>1610</v>
      </c>
      <c r="D285" s="81" t="s">
        <v>5557</v>
      </c>
      <c r="E285" s="81" t="s">
        <v>2081</v>
      </c>
      <c r="F285" s="81">
        <v>256857034</v>
      </c>
      <c r="G285" s="81">
        <v>311950183</v>
      </c>
      <c r="H285" s="81">
        <v>256857034</v>
      </c>
      <c r="I285" s="81" t="s">
        <v>2829</v>
      </c>
      <c r="J285" s="81" t="s">
        <v>2837</v>
      </c>
      <c r="K285" s="81">
        <v>12088981</v>
      </c>
      <c r="L285" s="81">
        <v>0</v>
      </c>
      <c r="M285" s="81">
        <v>268946015</v>
      </c>
      <c r="N285" s="81">
        <v>268946015</v>
      </c>
      <c r="O285" s="81">
        <v>256857034</v>
      </c>
      <c r="P285" s="81">
        <v>268946015</v>
      </c>
      <c r="Q285" s="81">
        <v>256857034</v>
      </c>
      <c r="R285" s="81">
        <v>268946015</v>
      </c>
      <c r="S285" s="81">
        <v>256857034</v>
      </c>
      <c r="T285" s="81" t="s">
        <v>6896</v>
      </c>
    </row>
    <row r="286" spans="1:20" x14ac:dyDescent="0.35">
      <c r="A286" s="81" t="s">
        <v>292</v>
      </c>
      <c r="B286" s="81">
        <v>47</v>
      </c>
      <c r="C286" s="81" t="s">
        <v>1610</v>
      </c>
      <c r="D286" s="81" t="s">
        <v>5560</v>
      </c>
      <c r="E286" s="81" t="s">
        <v>2082</v>
      </c>
      <c r="F286" s="81">
        <v>110721375</v>
      </c>
      <c r="G286" s="81">
        <v>110721375</v>
      </c>
      <c r="H286" s="81">
        <v>110721375</v>
      </c>
      <c r="I286" s="81" t="s">
        <v>2829</v>
      </c>
      <c r="J286" s="81" t="s">
        <v>2832</v>
      </c>
      <c r="K286" s="81">
        <v>3324501</v>
      </c>
      <c r="L286" s="81">
        <v>0</v>
      </c>
      <c r="M286" s="81">
        <v>114045876</v>
      </c>
      <c r="N286" s="81">
        <v>114045876</v>
      </c>
      <c r="O286" s="81">
        <v>110721375</v>
      </c>
      <c r="P286" s="81">
        <v>114045876</v>
      </c>
      <c r="Q286" s="81">
        <v>110721375</v>
      </c>
      <c r="R286" s="81">
        <v>114045876</v>
      </c>
      <c r="S286" s="81">
        <v>110721375</v>
      </c>
      <c r="T286" s="81" t="s">
        <v>6896</v>
      </c>
    </row>
    <row r="287" spans="1:20" x14ac:dyDescent="0.35">
      <c r="A287" s="81" t="s">
        <v>293</v>
      </c>
      <c r="B287" s="81">
        <v>47</v>
      </c>
      <c r="C287" s="81" t="s">
        <v>1610</v>
      </c>
      <c r="D287" s="81" t="s">
        <v>5561</v>
      </c>
      <c r="E287" s="81" t="s">
        <v>2083</v>
      </c>
      <c r="F287" s="81">
        <v>47462734</v>
      </c>
      <c r="G287" s="81">
        <v>47462734</v>
      </c>
      <c r="H287" s="81">
        <v>47462734</v>
      </c>
      <c r="I287" s="81" t="s">
        <v>2829</v>
      </c>
      <c r="J287" s="81" t="s">
        <v>2832</v>
      </c>
      <c r="K287" s="81">
        <v>2202891</v>
      </c>
      <c r="L287" s="81">
        <v>0</v>
      </c>
      <c r="M287" s="81">
        <v>49665625</v>
      </c>
      <c r="N287" s="81">
        <v>49665625</v>
      </c>
      <c r="O287" s="81">
        <v>47462734</v>
      </c>
      <c r="P287" s="81">
        <v>49665625</v>
      </c>
      <c r="Q287" s="81">
        <v>47462734</v>
      </c>
      <c r="R287" s="81">
        <v>49665625</v>
      </c>
      <c r="S287" s="81">
        <v>47462734</v>
      </c>
      <c r="T287" s="81" t="s">
        <v>6896</v>
      </c>
    </row>
    <row r="288" spans="1:20" x14ac:dyDescent="0.35">
      <c r="A288" s="81" t="s">
        <v>294</v>
      </c>
      <c r="B288" s="81">
        <v>47</v>
      </c>
      <c r="C288" s="81" t="s">
        <v>1610</v>
      </c>
      <c r="D288" s="81" t="s">
        <v>5679</v>
      </c>
      <c r="E288" s="81" t="s">
        <v>2084</v>
      </c>
      <c r="F288" s="81">
        <v>28676401</v>
      </c>
      <c r="G288" s="81">
        <v>28676401</v>
      </c>
      <c r="H288" s="81">
        <v>28676401</v>
      </c>
      <c r="I288" s="81" t="s">
        <v>2829</v>
      </c>
      <c r="J288" s="81" t="s">
        <v>2832</v>
      </c>
      <c r="K288" s="81">
        <v>881207</v>
      </c>
      <c r="L288" s="81">
        <v>0</v>
      </c>
      <c r="M288" s="81">
        <v>29557608</v>
      </c>
      <c r="N288" s="81">
        <v>29557608</v>
      </c>
      <c r="O288" s="81">
        <v>28676401</v>
      </c>
      <c r="P288" s="81">
        <v>29557608</v>
      </c>
      <c r="Q288" s="81">
        <v>28676401</v>
      </c>
      <c r="R288" s="81">
        <v>29557608</v>
      </c>
      <c r="S288" s="81">
        <v>28676401</v>
      </c>
      <c r="T288" s="81" t="s">
        <v>6896</v>
      </c>
    </row>
    <row r="289" spans="1:20" x14ac:dyDescent="0.35">
      <c r="A289" s="81" t="s">
        <v>295</v>
      </c>
      <c r="B289" s="81">
        <v>47</v>
      </c>
      <c r="C289" s="81" t="s">
        <v>1610</v>
      </c>
      <c r="D289" s="81" t="s">
        <v>5684</v>
      </c>
      <c r="E289" s="81" t="s">
        <v>1970</v>
      </c>
      <c r="F289" s="81">
        <v>3251206</v>
      </c>
      <c r="G289" s="81">
        <v>3251206</v>
      </c>
      <c r="H289" s="81">
        <v>3251206</v>
      </c>
      <c r="I289" s="81" t="s">
        <v>2829</v>
      </c>
      <c r="J289" s="81" t="s">
        <v>2832</v>
      </c>
      <c r="K289" s="81">
        <v>150000</v>
      </c>
      <c r="L289" s="81">
        <v>0</v>
      </c>
      <c r="M289" s="81">
        <v>3401206</v>
      </c>
      <c r="N289" s="81">
        <v>3401206</v>
      </c>
      <c r="O289" s="81">
        <v>3251206</v>
      </c>
      <c r="P289" s="81">
        <v>3401206</v>
      </c>
      <c r="Q289" s="81">
        <v>3251206</v>
      </c>
      <c r="R289" s="81">
        <v>3401206</v>
      </c>
      <c r="S289" s="81">
        <v>3251206</v>
      </c>
      <c r="T289" s="81" t="s">
        <v>6896</v>
      </c>
    </row>
    <row r="290" spans="1:20" x14ac:dyDescent="0.35">
      <c r="A290" s="81" t="s">
        <v>296</v>
      </c>
      <c r="B290" s="81">
        <v>47</v>
      </c>
      <c r="C290" s="81" t="s">
        <v>1610</v>
      </c>
      <c r="D290" s="81" t="s">
        <v>5716</v>
      </c>
      <c r="E290" s="81" t="s">
        <v>2085</v>
      </c>
      <c r="F290" s="81">
        <v>23085564</v>
      </c>
      <c r="G290" s="81">
        <v>23085564</v>
      </c>
      <c r="H290" s="81">
        <v>23085564</v>
      </c>
      <c r="I290" s="81" t="s">
        <v>2829</v>
      </c>
      <c r="J290" s="81" t="s">
        <v>2832</v>
      </c>
      <c r="K290" s="81">
        <v>772250</v>
      </c>
      <c r="L290" s="81">
        <v>0</v>
      </c>
      <c r="M290" s="81">
        <v>23857814</v>
      </c>
      <c r="N290" s="81">
        <v>23857814</v>
      </c>
      <c r="O290" s="81">
        <v>23085564</v>
      </c>
      <c r="P290" s="81">
        <v>23857814</v>
      </c>
      <c r="Q290" s="81">
        <v>23085564</v>
      </c>
      <c r="R290" s="81">
        <v>23857814</v>
      </c>
      <c r="S290" s="81">
        <v>23085564</v>
      </c>
      <c r="T290" s="81" t="s">
        <v>6896</v>
      </c>
    </row>
    <row r="291" spans="1:20" x14ac:dyDescent="0.35">
      <c r="A291" s="81" t="s">
        <v>297</v>
      </c>
      <c r="B291" s="81">
        <v>47</v>
      </c>
      <c r="C291" s="81" t="s">
        <v>1610</v>
      </c>
      <c r="D291" s="81" t="s">
        <v>5723</v>
      </c>
      <c r="E291" s="81" t="s">
        <v>2086</v>
      </c>
      <c r="F291" s="81">
        <v>355134</v>
      </c>
      <c r="G291" s="81">
        <v>355134</v>
      </c>
      <c r="H291" s="81">
        <v>355134</v>
      </c>
      <c r="I291" s="81" t="s">
        <v>2829</v>
      </c>
      <c r="J291" s="81" t="s">
        <v>2832</v>
      </c>
      <c r="K291" s="81">
        <v>0</v>
      </c>
      <c r="L291" s="81">
        <v>0</v>
      </c>
      <c r="M291" s="81">
        <v>355134</v>
      </c>
      <c r="N291" s="81">
        <v>355134</v>
      </c>
      <c r="O291" s="81">
        <v>355134</v>
      </c>
      <c r="P291" s="81">
        <v>355134</v>
      </c>
      <c r="Q291" s="81">
        <v>355134</v>
      </c>
      <c r="R291" s="81">
        <v>355134</v>
      </c>
      <c r="S291" s="81">
        <v>355134</v>
      </c>
      <c r="T291" s="81" t="s">
        <v>6896</v>
      </c>
    </row>
    <row r="292" spans="1:20" x14ac:dyDescent="0.35">
      <c r="A292" s="81" t="s">
        <v>298</v>
      </c>
      <c r="B292" s="81">
        <v>47</v>
      </c>
      <c r="C292" s="81" t="s">
        <v>1610</v>
      </c>
      <c r="D292" s="81" t="s">
        <v>5885</v>
      </c>
      <c r="E292" s="81" t="s">
        <v>2087</v>
      </c>
      <c r="F292" s="81">
        <v>17029451</v>
      </c>
      <c r="G292" s="81">
        <v>17029451</v>
      </c>
      <c r="H292" s="81">
        <v>17029451</v>
      </c>
      <c r="I292" s="81" t="s">
        <v>2829</v>
      </c>
      <c r="J292" s="81" t="s">
        <v>2832</v>
      </c>
      <c r="K292" s="81">
        <v>544210</v>
      </c>
      <c r="L292" s="81">
        <v>0</v>
      </c>
      <c r="M292" s="81">
        <v>17573661</v>
      </c>
      <c r="N292" s="81">
        <v>17573661</v>
      </c>
      <c r="O292" s="81">
        <v>17029451</v>
      </c>
      <c r="P292" s="81">
        <v>17573661</v>
      </c>
      <c r="Q292" s="81">
        <v>17029451</v>
      </c>
      <c r="R292" s="81">
        <v>17573661</v>
      </c>
      <c r="S292" s="81">
        <v>17029451</v>
      </c>
      <c r="T292" s="81" t="s">
        <v>6896</v>
      </c>
    </row>
    <row r="293" spans="1:20" x14ac:dyDescent="0.35">
      <c r="A293" s="81" t="s">
        <v>299</v>
      </c>
      <c r="B293" s="81">
        <v>47</v>
      </c>
      <c r="C293" s="81" t="s">
        <v>1610</v>
      </c>
      <c r="D293" s="81" t="s">
        <v>5889</v>
      </c>
      <c r="E293" s="81" t="s">
        <v>1928</v>
      </c>
      <c r="F293" s="81">
        <v>2355153</v>
      </c>
      <c r="G293" s="81">
        <v>2355153</v>
      </c>
      <c r="H293" s="81">
        <v>2355153</v>
      </c>
      <c r="I293" s="81" t="s">
        <v>2829</v>
      </c>
      <c r="J293" s="81" t="s">
        <v>2832</v>
      </c>
      <c r="K293" s="81">
        <v>45000</v>
      </c>
      <c r="L293" s="81">
        <v>0</v>
      </c>
      <c r="M293" s="81">
        <v>2400153</v>
      </c>
      <c r="N293" s="81">
        <v>2400153</v>
      </c>
      <c r="O293" s="81">
        <v>2355153</v>
      </c>
      <c r="P293" s="81">
        <v>2400153</v>
      </c>
      <c r="Q293" s="81">
        <v>2355153</v>
      </c>
      <c r="R293" s="81">
        <v>2400153</v>
      </c>
      <c r="S293" s="81">
        <v>2355153</v>
      </c>
      <c r="T293" s="81" t="s">
        <v>6896</v>
      </c>
    </row>
    <row r="294" spans="1:20" x14ac:dyDescent="0.35">
      <c r="A294" s="81" t="s">
        <v>300</v>
      </c>
      <c r="B294" s="81">
        <v>47</v>
      </c>
      <c r="C294" s="81" t="s">
        <v>1610</v>
      </c>
      <c r="D294" s="81" t="s">
        <v>6344</v>
      </c>
      <c r="E294" s="81" t="s">
        <v>1971</v>
      </c>
      <c r="F294" s="81">
        <v>3438724</v>
      </c>
      <c r="G294" s="81">
        <v>3438724</v>
      </c>
      <c r="H294" s="81">
        <v>3438724</v>
      </c>
      <c r="I294" s="81" t="s">
        <v>2829</v>
      </c>
      <c r="J294" s="81" t="s">
        <v>2832</v>
      </c>
      <c r="K294" s="81">
        <v>45000</v>
      </c>
      <c r="L294" s="81">
        <v>0</v>
      </c>
      <c r="M294" s="81">
        <v>3483724</v>
      </c>
      <c r="N294" s="81">
        <v>3483724</v>
      </c>
      <c r="O294" s="81">
        <v>3438724</v>
      </c>
      <c r="P294" s="81">
        <v>12133084</v>
      </c>
      <c r="Q294" s="81">
        <v>12088084</v>
      </c>
      <c r="R294" s="81">
        <v>12133084</v>
      </c>
      <c r="S294" s="81">
        <v>12088084</v>
      </c>
      <c r="T294" s="81" t="s">
        <v>6896</v>
      </c>
    </row>
    <row r="295" spans="1:20" x14ac:dyDescent="0.35">
      <c r="A295" s="81" t="s">
        <v>301</v>
      </c>
      <c r="B295" s="81">
        <v>47</v>
      </c>
      <c r="C295" s="81" t="s">
        <v>1610</v>
      </c>
      <c r="D295" s="81" t="s">
        <v>6346</v>
      </c>
      <c r="E295" s="81" t="s">
        <v>2088</v>
      </c>
      <c r="F295" s="81">
        <v>1551789</v>
      </c>
      <c r="G295" s="81">
        <v>1551789</v>
      </c>
      <c r="H295" s="81">
        <v>1551789</v>
      </c>
      <c r="I295" s="81" t="s">
        <v>2829</v>
      </c>
      <c r="J295" s="81" t="s">
        <v>2832</v>
      </c>
      <c r="K295" s="81">
        <v>15000</v>
      </c>
      <c r="L295" s="81">
        <v>0</v>
      </c>
      <c r="M295" s="81">
        <v>1566789</v>
      </c>
      <c r="N295" s="81">
        <v>1566789</v>
      </c>
      <c r="O295" s="81">
        <v>1551789</v>
      </c>
      <c r="P295" s="81">
        <v>8077471</v>
      </c>
      <c r="Q295" s="81">
        <v>8062471</v>
      </c>
      <c r="R295" s="81">
        <v>8077471</v>
      </c>
      <c r="S295" s="81">
        <v>8062471</v>
      </c>
      <c r="T295" s="81" t="s">
        <v>6896</v>
      </c>
    </row>
    <row r="296" spans="1:20" x14ac:dyDescent="0.35">
      <c r="A296" s="81" t="s">
        <v>302</v>
      </c>
      <c r="B296" s="81">
        <v>48</v>
      </c>
      <c r="C296" s="81" t="s">
        <v>1611</v>
      </c>
      <c r="D296" s="81" t="s">
        <v>5562</v>
      </c>
      <c r="E296" s="81" t="s">
        <v>2089</v>
      </c>
      <c r="F296" s="81">
        <v>251394545</v>
      </c>
      <c r="G296" s="81">
        <v>260971626</v>
      </c>
      <c r="H296" s="81">
        <v>251394545</v>
      </c>
      <c r="I296" s="81" t="s">
        <v>2829</v>
      </c>
      <c r="J296" s="81" t="s">
        <v>2834</v>
      </c>
      <c r="K296" s="81">
        <v>4446105</v>
      </c>
      <c r="L296" s="81">
        <v>0</v>
      </c>
      <c r="M296" s="81">
        <v>255840650</v>
      </c>
      <c r="N296" s="81">
        <v>255840650</v>
      </c>
      <c r="O296" s="81">
        <v>251394545</v>
      </c>
      <c r="P296" s="81">
        <v>782380630</v>
      </c>
      <c r="Q296" s="81">
        <v>777934525</v>
      </c>
      <c r="R296" s="81">
        <v>782380630</v>
      </c>
      <c r="S296" s="81">
        <v>777934525</v>
      </c>
      <c r="T296" s="81" t="s">
        <v>6896</v>
      </c>
    </row>
    <row r="297" spans="1:20" x14ac:dyDescent="0.35">
      <c r="A297" s="81" t="s">
        <v>303</v>
      </c>
      <c r="B297" s="81">
        <v>48</v>
      </c>
      <c r="C297" s="81" t="s">
        <v>1611</v>
      </c>
      <c r="D297" s="81" t="s">
        <v>5564</v>
      </c>
      <c r="E297" s="81" t="s">
        <v>2090</v>
      </c>
      <c r="F297" s="81">
        <v>242119371</v>
      </c>
      <c r="G297" s="81">
        <v>255379699</v>
      </c>
      <c r="H297" s="81">
        <v>242119371</v>
      </c>
      <c r="I297" s="81" t="s">
        <v>2829</v>
      </c>
      <c r="J297" s="81" t="s">
        <v>2834</v>
      </c>
      <c r="K297" s="81">
        <v>2548430</v>
      </c>
      <c r="L297" s="81">
        <v>0</v>
      </c>
      <c r="M297" s="81">
        <v>244667801</v>
      </c>
      <c r="N297" s="81">
        <v>244667801</v>
      </c>
      <c r="O297" s="81">
        <v>242119371</v>
      </c>
      <c r="P297" s="81">
        <v>454568301</v>
      </c>
      <c r="Q297" s="81">
        <v>452019871</v>
      </c>
      <c r="R297" s="81">
        <v>454568301</v>
      </c>
      <c r="S297" s="81">
        <v>452019871</v>
      </c>
      <c r="T297" s="81" t="s">
        <v>6896</v>
      </c>
    </row>
    <row r="298" spans="1:20" x14ac:dyDescent="0.35">
      <c r="A298" s="81" t="s">
        <v>304</v>
      </c>
      <c r="B298" s="81">
        <v>48</v>
      </c>
      <c r="C298" s="81" t="s">
        <v>1611</v>
      </c>
      <c r="D298" s="81" t="s">
        <v>6285</v>
      </c>
      <c r="E298" s="81" t="s">
        <v>2091</v>
      </c>
      <c r="F298" s="81">
        <v>74913645</v>
      </c>
      <c r="G298" s="81">
        <v>74913645</v>
      </c>
      <c r="H298" s="81">
        <v>74913645</v>
      </c>
      <c r="I298" s="81" t="s">
        <v>2829</v>
      </c>
      <c r="J298" s="81" t="s">
        <v>2833</v>
      </c>
      <c r="K298" s="81">
        <v>218534</v>
      </c>
      <c r="L298" s="81">
        <v>0</v>
      </c>
      <c r="M298" s="81">
        <v>75132179</v>
      </c>
      <c r="N298" s="81">
        <v>75132179</v>
      </c>
      <c r="O298" s="81">
        <v>74913645</v>
      </c>
      <c r="P298" s="81">
        <v>75132179</v>
      </c>
      <c r="Q298" s="81">
        <v>74913645</v>
      </c>
      <c r="R298" s="81">
        <v>75132179</v>
      </c>
      <c r="S298" s="81">
        <v>74913645</v>
      </c>
      <c r="T298" s="81" t="s">
        <v>6896</v>
      </c>
    </row>
    <row r="299" spans="1:20" x14ac:dyDescent="0.35">
      <c r="A299" s="81" t="s">
        <v>305</v>
      </c>
      <c r="B299" s="81">
        <v>49</v>
      </c>
      <c r="C299" s="81" t="s">
        <v>1612</v>
      </c>
      <c r="D299" s="81" t="s">
        <v>5565</v>
      </c>
      <c r="E299" s="81" t="s">
        <v>2092</v>
      </c>
      <c r="F299" s="81">
        <v>1696103028</v>
      </c>
      <c r="G299" s="81">
        <v>1713898775</v>
      </c>
      <c r="H299" s="81">
        <v>1696103028</v>
      </c>
      <c r="I299" s="81" t="s">
        <v>2829</v>
      </c>
      <c r="J299" s="81" t="s">
        <v>2833</v>
      </c>
      <c r="K299" s="81">
        <v>47453454</v>
      </c>
      <c r="L299" s="81">
        <v>0</v>
      </c>
      <c r="M299" s="81">
        <v>1743556482</v>
      </c>
      <c r="N299" s="81">
        <v>1743556482</v>
      </c>
      <c r="O299" s="81">
        <v>1696103028</v>
      </c>
      <c r="P299" s="81">
        <v>1743556482</v>
      </c>
      <c r="Q299" s="81">
        <v>1696103028</v>
      </c>
      <c r="R299" s="81">
        <v>1743556482</v>
      </c>
      <c r="S299" s="81">
        <v>1696103028</v>
      </c>
      <c r="T299" s="81" t="s">
        <v>6896</v>
      </c>
    </row>
    <row r="300" spans="1:20" x14ac:dyDescent="0.35">
      <c r="A300" s="81" t="s">
        <v>306</v>
      </c>
      <c r="B300" s="81">
        <v>49</v>
      </c>
      <c r="C300" s="81" t="s">
        <v>1612</v>
      </c>
      <c r="D300" s="81" t="s">
        <v>5566</v>
      </c>
      <c r="E300" s="81" t="s">
        <v>2093</v>
      </c>
      <c r="F300" s="81">
        <v>544174936</v>
      </c>
      <c r="G300" s="81">
        <v>549103007</v>
      </c>
      <c r="H300" s="81">
        <v>544174936</v>
      </c>
      <c r="I300" s="81" t="s">
        <v>2829</v>
      </c>
      <c r="J300" s="81" t="s">
        <v>2833</v>
      </c>
      <c r="K300" s="81">
        <v>12279704</v>
      </c>
      <c r="L300" s="81">
        <v>0</v>
      </c>
      <c r="M300" s="81">
        <v>556454640</v>
      </c>
      <c r="N300" s="81">
        <v>556454640</v>
      </c>
      <c r="O300" s="81">
        <v>544174936</v>
      </c>
      <c r="P300" s="81">
        <v>654556317</v>
      </c>
      <c r="Q300" s="81">
        <v>642276613</v>
      </c>
      <c r="R300" s="81">
        <v>654556317</v>
      </c>
      <c r="S300" s="81">
        <v>642276613</v>
      </c>
      <c r="T300" s="81" t="s">
        <v>6896</v>
      </c>
    </row>
    <row r="301" spans="1:20" x14ac:dyDescent="0.35">
      <c r="A301" s="81" t="s">
        <v>307</v>
      </c>
      <c r="B301" s="81">
        <v>49</v>
      </c>
      <c r="C301" s="81" t="s">
        <v>1612</v>
      </c>
      <c r="D301" s="81" t="s">
        <v>5567</v>
      </c>
      <c r="E301" s="81" t="s">
        <v>2094</v>
      </c>
      <c r="F301" s="81">
        <v>465127808</v>
      </c>
      <c r="G301" s="81">
        <v>464436211</v>
      </c>
      <c r="H301" s="81">
        <v>465127808</v>
      </c>
      <c r="I301" s="81" t="s">
        <v>2829</v>
      </c>
      <c r="J301" s="81" t="s">
        <v>2833</v>
      </c>
      <c r="K301" s="81">
        <v>12824257</v>
      </c>
      <c r="L301" s="81">
        <v>0</v>
      </c>
      <c r="M301" s="81">
        <v>477952065</v>
      </c>
      <c r="N301" s="81">
        <v>477952065</v>
      </c>
      <c r="O301" s="81">
        <v>465127808</v>
      </c>
      <c r="P301" s="81">
        <v>477952065</v>
      </c>
      <c r="Q301" s="81">
        <v>465127808</v>
      </c>
      <c r="R301" s="81">
        <v>477952065</v>
      </c>
      <c r="S301" s="81">
        <v>465127808</v>
      </c>
      <c r="T301" s="81" t="s">
        <v>6896</v>
      </c>
    </row>
    <row r="302" spans="1:20" x14ac:dyDescent="0.35">
      <c r="A302" s="81" t="s">
        <v>308</v>
      </c>
      <c r="B302" s="81">
        <v>49</v>
      </c>
      <c r="C302" s="81" t="s">
        <v>1612</v>
      </c>
      <c r="D302" s="81" t="s">
        <v>5568</v>
      </c>
      <c r="E302" s="81" t="s">
        <v>2095</v>
      </c>
      <c r="F302" s="81">
        <v>1234550055</v>
      </c>
      <c r="G302" s="81">
        <v>1231476308</v>
      </c>
      <c r="H302" s="81">
        <v>1234550055</v>
      </c>
      <c r="I302" s="81" t="s">
        <v>2829</v>
      </c>
      <c r="J302" s="81" t="s">
        <v>2833</v>
      </c>
      <c r="K302" s="81">
        <v>32507030</v>
      </c>
      <c r="L302" s="81">
        <v>0</v>
      </c>
      <c r="M302" s="81">
        <v>1267057085</v>
      </c>
      <c r="N302" s="81">
        <v>1267057085</v>
      </c>
      <c r="O302" s="81">
        <v>1234550055</v>
      </c>
      <c r="P302" s="81">
        <v>1267057085</v>
      </c>
      <c r="Q302" s="81">
        <v>1234550055</v>
      </c>
      <c r="R302" s="81">
        <v>1267057085</v>
      </c>
      <c r="S302" s="81">
        <v>1234550055</v>
      </c>
      <c r="T302" s="81" t="s">
        <v>6896</v>
      </c>
    </row>
    <row r="303" spans="1:20" x14ac:dyDescent="0.35">
      <c r="A303" s="81" t="s">
        <v>309</v>
      </c>
      <c r="B303" s="81">
        <v>49</v>
      </c>
      <c r="C303" s="81" t="s">
        <v>1612</v>
      </c>
      <c r="D303" s="81" t="s">
        <v>5569</v>
      </c>
      <c r="E303" s="81" t="s">
        <v>2096</v>
      </c>
      <c r="F303" s="81">
        <v>433116581</v>
      </c>
      <c r="G303" s="81">
        <v>425408593</v>
      </c>
      <c r="H303" s="81">
        <v>433116581</v>
      </c>
      <c r="I303" s="81" t="s">
        <v>2829</v>
      </c>
      <c r="J303" s="81" t="s">
        <v>2833</v>
      </c>
      <c r="K303" s="81">
        <v>7411248</v>
      </c>
      <c r="L303" s="81">
        <v>0</v>
      </c>
      <c r="M303" s="81">
        <v>440527829</v>
      </c>
      <c r="N303" s="81">
        <v>440527829</v>
      </c>
      <c r="O303" s="81">
        <v>433116581</v>
      </c>
      <c r="P303" s="81">
        <v>440527829</v>
      </c>
      <c r="Q303" s="81">
        <v>433116581</v>
      </c>
      <c r="R303" s="81">
        <v>440527829</v>
      </c>
      <c r="S303" s="81">
        <v>433116581</v>
      </c>
      <c r="T303" s="81" t="s">
        <v>6896</v>
      </c>
    </row>
    <row r="304" spans="1:20" x14ac:dyDescent="0.35">
      <c r="A304" s="81" t="s">
        <v>310</v>
      </c>
      <c r="B304" s="81">
        <v>49</v>
      </c>
      <c r="C304" s="81" t="s">
        <v>1612</v>
      </c>
      <c r="D304" s="81" t="s">
        <v>5571</v>
      </c>
      <c r="E304" s="81" t="s">
        <v>2097</v>
      </c>
      <c r="F304" s="81">
        <v>376136372</v>
      </c>
      <c r="G304" s="81">
        <v>367456652</v>
      </c>
      <c r="H304" s="81">
        <v>376136372</v>
      </c>
      <c r="I304" s="81" t="s">
        <v>2829</v>
      </c>
      <c r="J304" s="81" t="s">
        <v>2833</v>
      </c>
      <c r="K304" s="81">
        <v>8926073</v>
      </c>
      <c r="L304" s="81">
        <v>0</v>
      </c>
      <c r="M304" s="81">
        <v>385062445</v>
      </c>
      <c r="N304" s="81">
        <v>385062445</v>
      </c>
      <c r="O304" s="81">
        <v>376136372</v>
      </c>
      <c r="P304" s="81">
        <v>385062445</v>
      </c>
      <c r="Q304" s="81">
        <v>376136372</v>
      </c>
      <c r="R304" s="81">
        <v>385062445</v>
      </c>
      <c r="S304" s="81">
        <v>376136372</v>
      </c>
      <c r="T304" s="81" t="s">
        <v>6896</v>
      </c>
    </row>
    <row r="305" spans="1:20" x14ac:dyDescent="0.35">
      <c r="A305" s="81" t="s">
        <v>311</v>
      </c>
      <c r="B305" s="81">
        <v>49</v>
      </c>
      <c r="C305" s="81" t="s">
        <v>1612</v>
      </c>
      <c r="D305" s="81" t="s">
        <v>5572</v>
      </c>
      <c r="E305" s="81" t="s">
        <v>2098</v>
      </c>
      <c r="F305" s="81">
        <v>18649612</v>
      </c>
      <c r="G305" s="81">
        <v>18761757</v>
      </c>
      <c r="H305" s="81">
        <v>18649612</v>
      </c>
      <c r="I305" s="81" t="s">
        <v>2829</v>
      </c>
      <c r="J305" s="81" t="s">
        <v>2833</v>
      </c>
      <c r="K305" s="81">
        <v>427712</v>
      </c>
      <c r="L305" s="81">
        <v>0</v>
      </c>
      <c r="M305" s="81">
        <v>19077324</v>
      </c>
      <c r="N305" s="81">
        <v>19077324</v>
      </c>
      <c r="O305" s="81">
        <v>18649612</v>
      </c>
      <c r="P305" s="81">
        <v>19077324</v>
      </c>
      <c r="Q305" s="81">
        <v>18649612</v>
      </c>
      <c r="R305" s="81">
        <v>19077324</v>
      </c>
      <c r="S305" s="81">
        <v>18649612</v>
      </c>
      <c r="T305" s="81" t="s">
        <v>6896</v>
      </c>
    </row>
    <row r="306" spans="1:20" x14ac:dyDescent="0.35">
      <c r="A306" s="81" t="s">
        <v>312</v>
      </c>
      <c r="B306" s="81">
        <v>49</v>
      </c>
      <c r="C306" s="81" t="s">
        <v>1612</v>
      </c>
      <c r="D306" s="81" t="s">
        <v>5573</v>
      </c>
      <c r="E306" s="81" t="s">
        <v>2099</v>
      </c>
      <c r="F306" s="81">
        <v>263403975</v>
      </c>
      <c r="G306" s="81">
        <v>255256241</v>
      </c>
      <c r="H306" s="81">
        <v>263403975</v>
      </c>
      <c r="I306" s="81" t="s">
        <v>2829</v>
      </c>
      <c r="J306" s="81" t="s">
        <v>2833</v>
      </c>
      <c r="K306" s="81">
        <v>2271278</v>
      </c>
      <c r="L306" s="81">
        <v>0</v>
      </c>
      <c r="M306" s="81">
        <v>265675253</v>
      </c>
      <c r="N306" s="81">
        <v>265675253</v>
      </c>
      <c r="O306" s="81">
        <v>263403975</v>
      </c>
      <c r="P306" s="81">
        <v>265675253</v>
      </c>
      <c r="Q306" s="81">
        <v>263403975</v>
      </c>
      <c r="R306" s="81">
        <v>265675253</v>
      </c>
      <c r="S306" s="81">
        <v>263403975</v>
      </c>
      <c r="T306" s="81" t="s">
        <v>6896</v>
      </c>
    </row>
    <row r="307" spans="1:20" x14ac:dyDescent="0.35">
      <c r="A307" s="81" t="s">
        <v>313</v>
      </c>
      <c r="B307" s="81">
        <v>49</v>
      </c>
      <c r="C307" s="81" t="s">
        <v>1612</v>
      </c>
      <c r="D307" s="81" t="s">
        <v>5637</v>
      </c>
      <c r="E307" s="81" t="s">
        <v>2100</v>
      </c>
      <c r="F307" s="81">
        <v>235491925</v>
      </c>
      <c r="G307" s="81">
        <v>239860925</v>
      </c>
      <c r="H307" s="81">
        <v>235491925</v>
      </c>
      <c r="I307" s="81" t="s">
        <v>2829</v>
      </c>
      <c r="J307" s="81" t="s">
        <v>2833</v>
      </c>
      <c r="K307" s="81">
        <v>6262847</v>
      </c>
      <c r="L307" s="81">
        <v>0</v>
      </c>
      <c r="M307" s="81">
        <v>241754772</v>
      </c>
      <c r="N307" s="81">
        <v>241754772</v>
      </c>
      <c r="O307" s="81">
        <v>235491925</v>
      </c>
      <c r="P307" s="81">
        <v>241754772</v>
      </c>
      <c r="Q307" s="81">
        <v>235491925</v>
      </c>
      <c r="R307" s="81">
        <v>241754772</v>
      </c>
      <c r="S307" s="81">
        <v>235491925</v>
      </c>
      <c r="T307" s="81" t="s">
        <v>6896</v>
      </c>
    </row>
    <row r="308" spans="1:20" x14ac:dyDescent="0.35">
      <c r="A308" s="81" t="s">
        <v>314</v>
      </c>
      <c r="B308" s="81">
        <v>49</v>
      </c>
      <c r="C308" s="81" t="s">
        <v>1612</v>
      </c>
      <c r="D308" s="81" t="s">
        <v>5828</v>
      </c>
      <c r="E308" s="81" t="s">
        <v>2101</v>
      </c>
      <c r="F308" s="81">
        <v>4871123</v>
      </c>
      <c r="G308" s="81">
        <v>4871123</v>
      </c>
      <c r="H308" s="81">
        <v>4871123</v>
      </c>
      <c r="I308" s="81" t="s">
        <v>2829</v>
      </c>
      <c r="J308" s="81" t="s">
        <v>2833</v>
      </c>
      <c r="K308" s="81">
        <v>30000</v>
      </c>
      <c r="L308" s="81">
        <v>0</v>
      </c>
      <c r="M308" s="81">
        <v>4901123</v>
      </c>
      <c r="N308" s="81">
        <v>4901123</v>
      </c>
      <c r="O308" s="81">
        <v>4871123</v>
      </c>
      <c r="P308" s="81">
        <v>4901123</v>
      </c>
      <c r="Q308" s="81">
        <v>4871123</v>
      </c>
      <c r="R308" s="81">
        <v>4901123</v>
      </c>
      <c r="S308" s="81">
        <v>4871123</v>
      </c>
      <c r="T308" s="81" t="s">
        <v>6896</v>
      </c>
    </row>
    <row r="309" spans="1:20" x14ac:dyDescent="0.35">
      <c r="A309" s="81" t="s">
        <v>315</v>
      </c>
      <c r="B309" s="81">
        <v>49</v>
      </c>
      <c r="C309" s="81" t="s">
        <v>1612</v>
      </c>
      <c r="D309" s="81" t="s">
        <v>5836</v>
      </c>
      <c r="E309" s="81" t="s">
        <v>2102</v>
      </c>
      <c r="F309" s="81">
        <v>121759263</v>
      </c>
      <c r="G309" s="81">
        <v>121759263</v>
      </c>
      <c r="H309" s="81">
        <v>121759263</v>
      </c>
      <c r="I309" s="81" t="s">
        <v>2829</v>
      </c>
      <c r="J309" s="81" t="s">
        <v>2833</v>
      </c>
      <c r="K309" s="81">
        <v>3833314</v>
      </c>
      <c r="L309" s="81">
        <v>0</v>
      </c>
      <c r="M309" s="81">
        <v>125592577</v>
      </c>
      <c r="N309" s="81">
        <v>125592577</v>
      </c>
      <c r="O309" s="81">
        <v>121759263</v>
      </c>
      <c r="P309" s="81">
        <v>125592577</v>
      </c>
      <c r="Q309" s="81">
        <v>121759263</v>
      </c>
      <c r="R309" s="81">
        <v>125592577</v>
      </c>
      <c r="S309" s="81">
        <v>121759263</v>
      </c>
      <c r="T309" s="81" t="s">
        <v>6896</v>
      </c>
    </row>
    <row r="310" spans="1:20" x14ac:dyDescent="0.35">
      <c r="A310" s="81" t="s">
        <v>316</v>
      </c>
      <c r="B310" s="81">
        <v>49</v>
      </c>
      <c r="C310" s="81" t="s">
        <v>1612</v>
      </c>
      <c r="D310" s="81" t="s">
        <v>6361</v>
      </c>
      <c r="E310" s="81" t="s">
        <v>2103</v>
      </c>
      <c r="F310" s="81">
        <v>58067445</v>
      </c>
      <c r="G310" s="81">
        <v>59156088</v>
      </c>
      <c r="H310" s="81">
        <v>58067445</v>
      </c>
      <c r="I310" s="81" t="s">
        <v>2829</v>
      </c>
      <c r="J310" s="81" t="s">
        <v>2833</v>
      </c>
      <c r="K310" s="81">
        <v>516315</v>
      </c>
      <c r="L310" s="81">
        <v>0</v>
      </c>
      <c r="M310" s="81">
        <v>58583760</v>
      </c>
      <c r="N310" s="81">
        <v>58583760</v>
      </c>
      <c r="O310" s="81">
        <v>58067445</v>
      </c>
      <c r="P310" s="81">
        <v>58583760</v>
      </c>
      <c r="Q310" s="81">
        <v>58067445</v>
      </c>
      <c r="R310" s="81">
        <v>58583760</v>
      </c>
      <c r="S310" s="81">
        <v>58067445</v>
      </c>
      <c r="T310" s="81" t="s">
        <v>6896</v>
      </c>
    </row>
    <row r="311" spans="1:20" x14ac:dyDescent="0.35">
      <c r="A311" s="81" t="s">
        <v>317</v>
      </c>
      <c r="B311" s="81">
        <v>49</v>
      </c>
      <c r="C311" s="81" t="s">
        <v>1612</v>
      </c>
      <c r="D311" s="81" t="s">
        <v>6811</v>
      </c>
      <c r="E311" s="81" t="s">
        <v>2104</v>
      </c>
      <c r="F311" s="81">
        <v>12165093</v>
      </c>
      <c r="G311" s="81">
        <v>12165093</v>
      </c>
      <c r="H311" s="81">
        <v>12165093</v>
      </c>
      <c r="I311" s="81" t="s">
        <v>2829</v>
      </c>
      <c r="J311" s="81" t="s">
        <v>2833</v>
      </c>
      <c r="K311" s="81">
        <v>20000</v>
      </c>
      <c r="L311" s="81">
        <v>0</v>
      </c>
      <c r="M311" s="81">
        <v>12185093</v>
      </c>
      <c r="N311" s="81">
        <v>12185093</v>
      </c>
      <c r="O311" s="81">
        <v>12165093</v>
      </c>
      <c r="P311" s="81">
        <v>12185093</v>
      </c>
      <c r="Q311" s="81">
        <v>12165093</v>
      </c>
      <c r="R311" s="81">
        <v>12185093</v>
      </c>
      <c r="S311" s="81">
        <v>12165093</v>
      </c>
      <c r="T311" s="81" t="s">
        <v>6896</v>
      </c>
    </row>
    <row r="312" spans="1:20" x14ac:dyDescent="0.35">
      <c r="A312" s="81" t="s">
        <v>6893</v>
      </c>
      <c r="B312" s="81">
        <v>50</v>
      </c>
      <c r="C312" s="81" t="s">
        <v>1613</v>
      </c>
      <c r="D312" s="81" t="s">
        <v>6894</v>
      </c>
      <c r="E312" s="81" t="s">
        <v>1887</v>
      </c>
      <c r="F312" s="81">
        <v>298693</v>
      </c>
      <c r="G312" s="81">
        <v>298693</v>
      </c>
      <c r="H312" s="81">
        <v>298693</v>
      </c>
      <c r="I312" s="81" t="s">
        <v>2829</v>
      </c>
      <c r="J312" s="81" t="s">
        <v>2832</v>
      </c>
      <c r="K312" s="81">
        <v>0</v>
      </c>
      <c r="L312" s="81">
        <v>0</v>
      </c>
      <c r="M312" s="81">
        <v>298693</v>
      </c>
      <c r="N312" s="81">
        <v>298693</v>
      </c>
      <c r="O312" s="81">
        <v>298693</v>
      </c>
      <c r="P312" s="81">
        <v>298693</v>
      </c>
      <c r="Q312" s="81">
        <v>298693</v>
      </c>
      <c r="R312" s="81">
        <v>298693</v>
      </c>
      <c r="S312" s="81">
        <v>298693</v>
      </c>
      <c r="T312" s="81" t="s">
        <v>6896</v>
      </c>
    </row>
    <row r="313" spans="1:20" x14ac:dyDescent="0.35">
      <c r="A313" s="81" t="s">
        <v>318</v>
      </c>
      <c r="B313" s="81">
        <v>50</v>
      </c>
      <c r="C313" s="81" t="s">
        <v>1613</v>
      </c>
      <c r="D313" s="81" t="s">
        <v>5376</v>
      </c>
      <c r="E313" s="81" t="s">
        <v>1919</v>
      </c>
      <c r="F313" s="81">
        <v>8387597</v>
      </c>
      <c r="G313" s="81">
        <v>8387597</v>
      </c>
      <c r="H313" s="81">
        <v>8387597</v>
      </c>
      <c r="I313" s="81" t="s">
        <v>2829</v>
      </c>
      <c r="J313" s="81" t="s">
        <v>2832</v>
      </c>
      <c r="K313" s="81">
        <v>225000</v>
      </c>
      <c r="L313" s="81">
        <v>0</v>
      </c>
      <c r="M313" s="81">
        <v>8612597</v>
      </c>
      <c r="N313" s="81">
        <v>8612597</v>
      </c>
      <c r="O313" s="81">
        <v>8387597</v>
      </c>
      <c r="P313" s="81">
        <v>8612597</v>
      </c>
      <c r="Q313" s="81">
        <v>8387597</v>
      </c>
      <c r="R313" s="81">
        <v>8612597</v>
      </c>
      <c r="S313" s="81">
        <v>8387597</v>
      </c>
      <c r="T313" s="81" t="s">
        <v>6896</v>
      </c>
    </row>
    <row r="314" spans="1:20" x14ac:dyDescent="0.35">
      <c r="A314" s="81" t="s">
        <v>319</v>
      </c>
      <c r="B314" s="81">
        <v>50</v>
      </c>
      <c r="C314" s="81" t="s">
        <v>1613</v>
      </c>
      <c r="D314" s="81" t="s">
        <v>5380</v>
      </c>
      <c r="E314" s="81" t="s">
        <v>1922</v>
      </c>
      <c r="F314" s="81">
        <v>1615836</v>
      </c>
      <c r="G314" s="81">
        <v>1615836</v>
      </c>
      <c r="H314" s="81">
        <v>1615836</v>
      </c>
      <c r="I314" s="81" t="s">
        <v>2829</v>
      </c>
      <c r="J314" s="81" t="s">
        <v>2832</v>
      </c>
      <c r="K314" s="81">
        <v>30000</v>
      </c>
      <c r="L314" s="81">
        <v>0</v>
      </c>
      <c r="M314" s="81">
        <v>1645836</v>
      </c>
      <c r="N314" s="81">
        <v>1645836</v>
      </c>
      <c r="O314" s="81">
        <v>1615836</v>
      </c>
      <c r="P314" s="81">
        <v>1645836</v>
      </c>
      <c r="Q314" s="81">
        <v>1615836</v>
      </c>
      <c r="R314" s="81">
        <v>1645836</v>
      </c>
      <c r="S314" s="81">
        <v>1615836</v>
      </c>
      <c r="T314" s="81" t="s">
        <v>6896</v>
      </c>
    </row>
    <row r="315" spans="1:20" x14ac:dyDescent="0.35">
      <c r="A315" s="81" t="s">
        <v>320</v>
      </c>
      <c r="B315" s="81">
        <v>50</v>
      </c>
      <c r="C315" s="81" t="s">
        <v>1613</v>
      </c>
      <c r="D315" s="81" t="s">
        <v>5574</v>
      </c>
      <c r="E315" s="81" t="s">
        <v>2105</v>
      </c>
      <c r="F315" s="81">
        <v>100595382</v>
      </c>
      <c r="G315" s="81">
        <v>100595382</v>
      </c>
      <c r="H315" s="81">
        <v>100595382</v>
      </c>
      <c r="I315" s="81" t="s">
        <v>2829</v>
      </c>
      <c r="J315" s="81" t="s">
        <v>2832</v>
      </c>
      <c r="K315" s="81">
        <v>4365207</v>
      </c>
      <c r="L315" s="81">
        <v>0</v>
      </c>
      <c r="M315" s="81">
        <v>104960589</v>
      </c>
      <c r="N315" s="81">
        <v>104960589</v>
      </c>
      <c r="O315" s="81">
        <v>100595382</v>
      </c>
      <c r="P315" s="81">
        <v>104960589</v>
      </c>
      <c r="Q315" s="81">
        <v>100595382</v>
      </c>
      <c r="R315" s="81">
        <v>104960589</v>
      </c>
      <c r="S315" s="81">
        <v>100595382</v>
      </c>
      <c r="T315" s="81" t="s">
        <v>6896</v>
      </c>
    </row>
    <row r="316" spans="1:20" x14ac:dyDescent="0.35">
      <c r="A316" s="81" t="s">
        <v>321</v>
      </c>
      <c r="B316" s="81">
        <v>50</v>
      </c>
      <c r="C316" s="81" t="s">
        <v>1613</v>
      </c>
      <c r="D316" s="81" t="s">
        <v>5578</v>
      </c>
      <c r="E316" s="81" t="s">
        <v>1892</v>
      </c>
      <c r="F316" s="81">
        <v>1140677745</v>
      </c>
      <c r="G316" s="81">
        <v>1140677745</v>
      </c>
      <c r="H316" s="81">
        <v>1140677745</v>
      </c>
      <c r="I316" s="81" t="s">
        <v>2829</v>
      </c>
      <c r="J316" s="81" t="s">
        <v>2832</v>
      </c>
      <c r="K316" s="81">
        <v>54653285</v>
      </c>
      <c r="L316" s="81">
        <v>0</v>
      </c>
      <c r="M316" s="81">
        <v>1195331030</v>
      </c>
      <c r="N316" s="81">
        <v>1195331030</v>
      </c>
      <c r="O316" s="81">
        <v>1140677745</v>
      </c>
      <c r="P316" s="81">
        <v>1195331030</v>
      </c>
      <c r="Q316" s="81">
        <v>1140677745</v>
      </c>
      <c r="R316" s="81">
        <v>1195331030</v>
      </c>
      <c r="S316" s="81">
        <v>1140677745</v>
      </c>
      <c r="T316" s="81" t="s">
        <v>6896</v>
      </c>
    </row>
    <row r="317" spans="1:20" x14ac:dyDescent="0.35">
      <c r="A317" s="81" t="s">
        <v>322</v>
      </c>
      <c r="B317" s="81">
        <v>50</v>
      </c>
      <c r="C317" s="81" t="s">
        <v>1613</v>
      </c>
      <c r="D317" s="81" t="s">
        <v>5579</v>
      </c>
      <c r="E317" s="81" t="s">
        <v>2106</v>
      </c>
      <c r="F317" s="81">
        <v>126313654</v>
      </c>
      <c r="G317" s="81">
        <v>126313654</v>
      </c>
      <c r="H317" s="81">
        <v>126313654</v>
      </c>
      <c r="I317" s="81" t="s">
        <v>2829</v>
      </c>
      <c r="J317" s="81" t="s">
        <v>2832</v>
      </c>
      <c r="K317" s="81">
        <v>4393566</v>
      </c>
      <c r="L317" s="81">
        <v>0</v>
      </c>
      <c r="M317" s="81">
        <v>130707220</v>
      </c>
      <c r="N317" s="81">
        <v>130707220</v>
      </c>
      <c r="O317" s="81">
        <v>126313654</v>
      </c>
      <c r="P317" s="81">
        <v>130707220</v>
      </c>
      <c r="Q317" s="81">
        <v>126313654</v>
      </c>
      <c r="R317" s="81">
        <v>130707220</v>
      </c>
      <c r="S317" s="81">
        <v>126313654</v>
      </c>
      <c r="T317" s="81" t="s">
        <v>6896</v>
      </c>
    </row>
    <row r="318" spans="1:20" x14ac:dyDescent="0.35">
      <c r="A318" s="81" t="s">
        <v>323</v>
      </c>
      <c r="B318" s="81">
        <v>50</v>
      </c>
      <c r="C318" s="81" t="s">
        <v>1613</v>
      </c>
      <c r="D318" s="81" t="s">
        <v>5582</v>
      </c>
      <c r="E318" s="81" t="s">
        <v>1927</v>
      </c>
      <c r="F318" s="81">
        <v>94734328</v>
      </c>
      <c r="G318" s="81">
        <v>112776312</v>
      </c>
      <c r="H318" s="81">
        <v>94734328</v>
      </c>
      <c r="I318" s="81" t="s">
        <v>2829</v>
      </c>
      <c r="J318" s="81" t="s">
        <v>2837</v>
      </c>
      <c r="K318" s="81">
        <v>3101603</v>
      </c>
      <c r="L318" s="81">
        <v>0</v>
      </c>
      <c r="M318" s="81">
        <v>97835931</v>
      </c>
      <c r="N318" s="81">
        <v>97835931</v>
      </c>
      <c r="O318" s="81">
        <v>94734328</v>
      </c>
      <c r="P318" s="81">
        <v>97835931</v>
      </c>
      <c r="Q318" s="81">
        <v>94734328</v>
      </c>
      <c r="R318" s="81">
        <v>97835931</v>
      </c>
      <c r="S318" s="81">
        <v>94734328</v>
      </c>
      <c r="T318" s="81" t="s">
        <v>6896</v>
      </c>
    </row>
    <row r="319" spans="1:20" x14ac:dyDescent="0.35">
      <c r="A319" s="81" t="s">
        <v>324</v>
      </c>
      <c r="B319" s="81">
        <v>50</v>
      </c>
      <c r="C319" s="81" t="s">
        <v>1613</v>
      </c>
      <c r="D319" s="81" t="s">
        <v>5585</v>
      </c>
      <c r="E319" s="81" t="s">
        <v>1893</v>
      </c>
      <c r="F319" s="81">
        <v>1878344007</v>
      </c>
      <c r="G319" s="81">
        <v>2055431801</v>
      </c>
      <c r="H319" s="81">
        <v>1878344007</v>
      </c>
      <c r="I319" s="81" t="s">
        <v>2829</v>
      </c>
      <c r="J319" s="81" t="s">
        <v>2837</v>
      </c>
      <c r="K319" s="81">
        <v>105294992</v>
      </c>
      <c r="L319" s="81">
        <v>0</v>
      </c>
      <c r="M319" s="81">
        <v>1983638999</v>
      </c>
      <c r="N319" s="81">
        <v>1983638999</v>
      </c>
      <c r="O319" s="81">
        <v>1878344007</v>
      </c>
      <c r="P319" s="81">
        <v>1983638999</v>
      </c>
      <c r="Q319" s="81">
        <v>1878344007</v>
      </c>
      <c r="R319" s="81">
        <v>1983638999</v>
      </c>
      <c r="S319" s="81">
        <v>1878344007</v>
      </c>
      <c r="T319" s="81" t="s">
        <v>6896</v>
      </c>
    </row>
    <row r="320" spans="1:20" x14ac:dyDescent="0.35">
      <c r="A320" s="81" t="s">
        <v>325</v>
      </c>
      <c r="B320" s="81">
        <v>50</v>
      </c>
      <c r="C320" s="81" t="s">
        <v>1613</v>
      </c>
      <c r="D320" s="81" t="s">
        <v>6191</v>
      </c>
      <c r="E320" s="81" t="s">
        <v>1895</v>
      </c>
      <c r="F320" s="81">
        <v>2064879</v>
      </c>
      <c r="G320" s="81">
        <v>2064879</v>
      </c>
      <c r="H320" s="81">
        <v>2064879</v>
      </c>
      <c r="I320" s="81" t="s">
        <v>2829</v>
      </c>
      <c r="J320" s="81" t="s">
        <v>2832</v>
      </c>
      <c r="K320" s="81">
        <v>105000</v>
      </c>
      <c r="L320" s="81">
        <v>0</v>
      </c>
      <c r="M320" s="81">
        <v>2169879</v>
      </c>
      <c r="N320" s="81">
        <v>2169879</v>
      </c>
      <c r="O320" s="81">
        <v>2064879</v>
      </c>
      <c r="P320" s="81">
        <v>2169879</v>
      </c>
      <c r="Q320" s="81">
        <v>2064879</v>
      </c>
      <c r="R320" s="81">
        <v>2169879</v>
      </c>
      <c r="S320" s="81">
        <v>2064879</v>
      </c>
      <c r="T320" s="81" t="s">
        <v>6896</v>
      </c>
    </row>
    <row r="321" spans="1:20" x14ac:dyDescent="0.35">
      <c r="A321" s="81" t="s">
        <v>326</v>
      </c>
      <c r="B321" s="81">
        <v>50</v>
      </c>
      <c r="C321" s="81" t="s">
        <v>1613</v>
      </c>
      <c r="D321" s="81" t="s">
        <v>6289</v>
      </c>
      <c r="E321" s="81" t="s">
        <v>2107</v>
      </c>
      <c r="F321" s="81">
        <v>13505574</v>
      </c>
      <c r="G321" s="81">
        <v>13505574</v>
      </c>
      <c r="H321" s="81">
        <v>13505574</v>
      </c>
      <c r="I321" s="81" t="s">
        <v>2829</v>
      </c>
      <c r="J321" s="81" t="s">
        <v>2832</v>
      </c>
      <c r="K321" s="81">
        <v>421217</v>
      </c>
      <c r="L321" s="81">
        <v>0</v>
      </c>
      <c r="M321" s="81">
        <v>13926791</v>
      </c>
      <c r="N321" s="81">
        <v>13926791</v>
      </c>
      <c r="O321" s="81">
        <v>13505574</v>
      </c>
      <c r="P321" s="81">
        <v>13926791</v>
      </c>
      <c r="Q321" s="81">
        <v>13505574</v>
      </c>
      <c r="R321" s="81">
        <v>13926791</v>
      </c>
      <c r="S321" s="81">
        <v>13505574</v>
      </c>
      <c r="T321" s="81" t="s">
        <v>6896</v>
      </c>
    </row>
    <row r="322" spans="1:20" x14ac:dyDescent="0.35">
      <c r="A322" s="81" t="s">
        <v>327</v>
      </c>
      <c r="B322" s="81">
        <v>50</v>
      </c>
      <c r="C322" s="81" t="s">
        <v>1613</v>
      </c>
      <c r="D322" s="81" t="s">
        <v>6300</v>
      </c>
      <c r="E322" s="81" t="s">
        <v>1896</v>
      </c>
      <c r="F322" s="81">
        <v>37780777</v>
      </c>
      <c r="G322" s="81">
        <v>37780777</v>
      </c>
      <c r="H322" s="81">
        <v>37780777</v>
      </c>
      <c r="I322" s="81" t="s">
        <v>2829</v>
      </c>
      <c r="J322" s="81" t="s">
        <v>2832</v>
      </c>
      <c r="K322" s="81">
        <v>1636648</v>
      </c>
      <c r="L322" s="81">
        <v>0</v>
      </c>
      <c r="M322" s="81">
        <v>39417425</v>
      </c>
      <c r="N322" s="81">
        <v>39417425</v>
      </c>
      <c r="O322" s="81">
        <v>37780777</v>
      </c>
      <c r="P322" s="81">
        <v>39417425</v>
      </c>
      <c r="Q322" s="81">
        <v>37780777</v>
      </c>
      <c r="R322" s="81">
        <v>39417425</v>
      </c>
      <c r="S322" s="81">
        <v>37780777</v>
      </c>
      <c r="T322" s="81" t="s">
        <v>6896</v>
      </c>
    </row>
    <row r="323" spans="1:20" x14ac:dyDescent="0.35">
      <c r="A323" s="81" t="s">
        <v>328</v>
      </c>
      <c r="B323" s="81">
        <v>51</v>
      </c>
      <c r="C323" s="81" t="s">
        <v>1614</v>
      </c>
      <c r="D323" s="81" t="s">
        <v>5500</v>
      </c>
      <c r="E323" s="81" t="s">
        <v>2031</v>
      </c>
      <c r="F323" s="81">
        <v>14034719</v>
      </c>
      <c r="G323" s="81">
        <v>14034719</v>
      </c>
      <c r="H323" s="81">
        <v>14034719</v>
      </c>
      <c r="I323" s="81" t="s">
        <v>2829</v>
      </c>
      <c r="J323" s="81" t="s">
        <v>2832</v>
      </c>
      <c r="K323" s="81">
        <v>48920</v>
      </c>
      <c r="L323" s="81">
        <v>0</v>
      </c>
      <c r="M323" s="81">
        <v>14083639</v>
      </c>
      <c r="N323" s="81">
        <v>14083639</v>
      </c>
      <c r="O323" s="81">
        <v>14034719</v>
      </c>
      <c r="P323" s="81">
        <v>14083639</v>
      </c>
      <c r="Q323" s="81">
        <v>14034719</v>
      </c>
      <c r="R323" s="81">
        <v>14083639</v>
      </c>
      <c r="S323" s="81">
        <v>14034719</v>
      </c>
      <c r="T323" s="81" t="s">
        <v>6896</v>
      </c>
    </row>
    <row r="324" spans="1:20" x14ac:dyDescent="0.35">
      <c r="A324" s="81" t="s">
        <v>329</v>
      </c>
      <c r="B324" s="81">
        <v>51</v>
      </c>
      <c r="C324" s="81" t="s">
        <v>1614</v>
      </c>
      <c r="D324" s="81" t="s">
        <v>5586</v>
      </c>
      <c r="E324" s="81" t="s">
        <v>2108</v>
      </c>
      <c r="F324" s="81">
        <v>151956844</v>
      </c>
      <c r="G324" s="81">
        <v>151956844</v>
      </c>
      <c r="H324" s="81">
        <v>151956844</v>
      </c>
      <c r="I324" s="81" t="s">
        <v>2829</v>
      </c>
      <c r="J324" s="81" t="s">
        <v>2832</v>
      </c>
      <c r="K324" s="81">
        <v>3004200</v>
      </c>
      <c r="L324" s="81">
        <v>963055</v>
      </c>
      <c r="M324" s="81">
        <v>154961044</v>
      </c>
      <c r="N324" s="81">
        <v>153997989</v>
      </c>
      <c r="O324" s="81">
        <v>150993789</v>
      </c>
      <c r="P324" s="81">
        <v>154961044</v>
      </c>
      <c r="Q324" s="81">
        <v>151956844</v>
      </c>
      <c r="R324" s="81">
        <v>153997989</v>
      </c>
      <c r="S324" s="81">
        <v>150993789</v>
      </c>
      <c r="T324" s="81" t="s">
        <v>6896</v>
      </c>
    </row>
    <row r="325" spans="1:20" x14ac:dyDescent="0.35">
      <c r="A325" s="81" t="s">
        <v>330</v>
      </c>
      <c r="B325" s="81">
        <v>51</v>
      </c>
      <c r="C325" s="81" t="s">
        <v>1614</v>
      </c>
      <c r="D325" s="81" t="s">
        <v>5902</v>
      </c>
      <c r="E325" s="81" t="s">
        <v>2109</v>
      </c>
      <c r="F325" s="81">
        <v>5256119</v>
      </c>
      <c r="G325" s="81">
        <v>5256119</v>
      </c>
      <c r="H325" s="81">
        <v>5256119</v>
      </c>
      <c r="I325" s="81" t="s">
        <v>2829</v>
      </c>
      <c r="J325" s="81" t="s">
        <v>2832</v>
      </c>
      <c r="K325" s="81">
        <v>15660</v>
      </c>
      <c r="L325" s="81">
        <v>0</v>
      </c>
      <c r="M325" s="81">
        <v>5271779</v>
      </c>
      <c r="N325" s="81">
        <v>5271779</v>
      </c>
      <c r="O325" s="81">
        <v>5256119</v>
      </c>
      <c r="P325" s="81">
        <v>5271779</v>
      </c>
      <c r="Q325" s="81">
        <v>5256119</v>
      </c>
      <c r="R325" s="81">
        <v>5271779</v>
      </c>
      <c r="S325" s="81">
        <v>5256119</v>
      </c>
      <c r="T325" s="81" t="s">
        <v>6896</v>
      </c>
    </row>
    <row r="326" spans="1:20" x14ac:dyDescent="0.35">
      <c r="A326" s="81" t="s">
        <v>331</v>
      </c>
      <c r="B326" s="81">
        <v>52</v>
      </c>
      <c r="C326" s="81" t="s">
        <v>1615</v>
      </c>
      <c r="D326" s="81" t="s">
        <v>5587</v>
      </c>
      <c r="E326" s="81" t="s">
        <v>2110</v>
      </c>
      <c r="F326" s="81">
        <v>1945379571</v>
      </c>
      <c r="G326" s="81">
        <v>1995099628</v>
      </c>
      <c r="H326" s="81">
        <v>1945379571</v>
      </c>
      <c r="I326" s="81" t="s">
        <v>2829</v>
      </c>
      <c r="J326" s="81" t="s">
        <v>2833</v>
      </c>
      <c r="K326" s="81">
        <v>10618070</v>
      </c>
      <c r="L326" s="81">
        <v>0</v>
      </c>
      <c r="M326" s="81">
        <v>1955997641</v>
      </c>
      <c r="N326" s="81">
        <v>1955997641</v>
      </c>
      <c r="O326" s="81">
        <v>1945379571</v>
      </c>
      <c r="P326" s="81">
        <v>2036977141</v>
      </c>
      <c r="Q326" s="81">
        <v>2026359071</v>
      </c>
      <c r="R326" s="81">
        <v>2036977141</v>
      </c>
      <c r="S326" s="81">
        <v>2026359071</v>
      </c>
      <c r="T326" s="81" t="s">
        <v>6896</v>
      </c>
    </row>
    <row r="327" spans="1:20" x14ac:dyDescent="0.35">
      <c r="A327" s="81" t="s">
        <v>332</v>
      </c>
      <c r="B327" s="81">
        <v>53</v>
      </c>
      <c r="C327" s="81" t="s">
        <v>1616</v>
      </c>
      <c r="D327" s="81" t="s">
        <v>5588</v>
      </c>
      <c r="E327" s="81" t="s">
        <v>2111</v>
      </c>
      <c r="F327" s="81">
        <v>2366487998</v>
      </c>
      <c r="G327" s="81">
        <v>2366487998</v>
      </c>
      <c r="H327" s="81">
        <v>2366487998</v>
      </c>
      <c r="I327" s="81" t="s">
        <v>2829</v>
      </c>
      <c r="J327" s="81" t="s">
        <v>2832</v>
      </c>
      <c r="K327" s="81">
        <v>5693840</v>
      </c>
      <c r="L327" s="81">
        <v>2407730</v>
      </c>
      <c r="M327" s="81">
        <v>2372181838</v>
      </c>
      <c r="N327" s="81">
        <v>2369774108</v>
      </c>
      <c r="O327" s="81">
        <v>2364080268</v>
      </c>
      <c r="P327" s="81">
        <v>3156666858</v>
      </c>
      <c r="Q327" s="81">
        <v>3150973018</v>
      </c>
      <c r="R327" s="81">
        <v>3154259128</v>
      </c>
      <c r="S327" s="81">
        <v>3148565288</v>
      </c>
      <c r="T327" s="81" t="s">
        <v>6896</v>
      </c>
    </row>
    <row r="328" spans="1:20" x14ac:dyDescent="0.35">
      <c r="A328" s="81" t="s">
        <v>333</v>
      </c>
      <c r="B328" s="81">
        <v>54</v>
      </c>
      <c r="C328" s="81" t="s">
        <v>1617</v>
      </c>
      <c r="D328" s="81" t="s">
        <v>5589</v>
      </c>
      <c r="E328" s="81" t="s">
        <v>2112</v>
      </c>
      <c r="F328" s="81">
        <v>109642024</v>
      </c>
      <c r="G328" s="81">
        <v>114113178</v>
      </c>
      <c r="H328" s="81">
        <v>109642024</v>
      </c>
      <c r="I328" s="81" t="s">
        <v>2829</v>
      </c>
      <c r="J328" s="81" t="s">
        <v>2833</v>
      </c>
      <c r="K328" s="81">
        <v>4433507</v>
      </c>
      <c r="L328" s="81">
        <v>0</v>
      </c>
      <c r="M328" s="81">
        <v>114075531</v>
      </c>
      <c r="N328" s="81">
        <v>114075531</v>
      </c>
      <c r="O328" s="81">
        <v>109642024</v>
      </c>
      <c r="P328" s="81">
        <v>197652041</v>
      </c>
      <c r="Q328" s="81">
        <v>193218534</v>
      </c>
      <c r="R328" s="81">
        <v>197652041</v>
      </c>
      <c r="S328" s="81">
        <v>193218534</v>
      </c>
      <c r="T328" s="81" t="s">
        <v>6896</v>
      </c>
    </row>
    <row r="329" spans="1:20" x14ac:dyDescent="0.35">
      <c r="A329" s="81" t="s">
        <v>334</v>
      </c>
      <c r="B329" s="81">
        <v>54</v>
      </c>
      <c r="C329" s="81" t="s">
        <v>1617</v>
      </c>
      <c r="D329" s="81" t="s">
        <v>5591</v>
      </c>
      <c r="E329" s="81" t="s">
        <v>2113</v>
      </c>
      <c r="F329" s="81">
        <v>167517892</v>
      </c>
      <c r="G329" s="81">
        <v>166861616</v>
      </c>
      <c r="H329" s="81">
        <v>167517892</v>
      </c>
      <c r="I329" s="81" t="s">
        <v>2829</v>
      </c>
      <c r="J329" s="81" t="s">
        <v>2833</v>
      </c>
      <c r="K329" s="81">
        <v>2847899</v>
      </c>
      <c r="L329" s="81">
        <v>0</v>
      </c>
      <c r="M329" s="81">
        <v>170365791</v>
      </c>
      <c r="N329" s="81">
        <v>170365791</v>
      </c>
      <c r="O329" s="81">
        <v>167517892</v>
      </c>
      <c r="P329" s="81">
        <v>230994591</v>
      </c>
      <c r="Q329" s="81">
        <v>228146692</v>
      </c>
      <c r="R329" s="81">
        <v>230994591</v>
      </c>
      <c r="S329" s="81">
        <v>228146692</v>
      </c>
      <c r="T329" s="81" t="s">
        <v>6896</v>
      </c>
    </row>
    <row r="330" spans="1:20" x14ac:dyDescent="0.35">
      <c r="A330" s="81" t="s">
        <v>335</v>
      </c>
      <c r="B330" s="81">
        <v>54</v>
      </c>
      <c r="C330" s="81" t="s">
        <v>1617</v>
      </c>
      <c r="D330" s="81" t="s">
        <v>5593</v>
      </c>
      <c r="E330" s="81" t="s">
        <v>2114</v>
      </c>
      <c r="F330" s="81">
        <v>127420909</v>
      </c>
      <c r="G330" s="81">
        <v>132730187</v>
      </c>
      <c r="H330" s="81">
        <v>127420909</v>
      </c>
      <c r="I330" s="81" t="s">
        <v>2829</v>
      </c>
      <c r="J330" s="81" t="s">
        <v>2834</v>
      </c>
      <c r="K330" s="81">
        <v>4273341</v>
      </c>
      <c r="L330" s="81">
        <v>0</v>
      </c>
      <c r="M330" s="81">
        <v>131694250</v>
      </c>
      <c r="N330" s="81">
        <v>131694250</v>
      </c>
      <c r="O330" s="81">
        <v>127420909</v>
      </c>
      <c r="P330" s="81">
        <v>131694250</v>
      </c>
      <c r="Q330" s="81">
        <v>127420909</v>
      </c>
      <c r="R330" s="81">
        <v>131694250</v>
      </c>
      <c r="S330" s="81">
        <v>127420909</v>
      </c>
      <c r="T330" s="81" t="s">
        <v>6896</v>
      </c>
    </row>
    <row r="331" spans="1:20" x14ac:dyDescent="0.35">
      <c r="A331" s="81" t="s">
        <v>336</v>
      </c>
      <c r="B331" s="81">
        <v>54</v>
      </c>
      <c r="C331" s="81" t="s">
        <v>1617</v>
      </c>
      <c r="D331" s="81" t="s">
        <v>5872</v>
      </c>
      <c r="E331" s="81" t="s">
        <v>2115</v>
      </c>
      <c r="F331" s="81">
        <v>1408042</v>
      </c>
      <c r="G331" s="81">
        <v>1408042</v>
      </c>
      <c r="H331" s="81">
        <v>1408042</v>
      </c>
      <c r="I331" s="81" t="s">
        <v>2829</v>
      </c>
      <c r="J331" s="81" t="s">
        <v>2833</v>
      </c>
      <c r="K331" s="81">
        <v>15000</v>
      </c>
      <c r="L331" s="81">
        <v>0</v>
      </c>
      <c r="M331" s="81">
        <v>1423042</v>
      </c>
      <c r="N331" s="81">
        <v>1423042</v>
      </c>
      <c r="O331" s="81">
        <v>1408042</v>
      </c>
      <c r="P331" s="81">
        <v>1423042</v>
      </c>
      <c r="Q331" s="81">
        <v>1408042</v>
      </c>
      <c r="R331" s="81">
        <v>1423042</v>
      </c>
      <c r="S331" s="81">
        <v>1408042</v>
      </c>
      <c r="T331" s="81" t="s">
        <v>6896</v>
      </c>
    </row>
    <row r="332" spans="1:20" x14ac:dyDescent="0.35">
      <c r="A332" s="81" t="s">
        <v>337</v>
      </c>
      <c r="B332" s="81">
        <v>55</v>
      </c>
      <c r="C332" s="81" t="s">
        <v>1618</v>
      </c>
      <c r="D332" s="81" t="s">
        <v>5594</v>
      </c>
      <c r="E332" s="81" t="s">
        <v>2849</v>
      </c>
      <c r="F332" s="81">
        <v>7303987028</v>
      </c>
      <c r="G332" s="81">
        <v>7303987028</v>
      </c>
      <c r="H332" s="81">
        <v>7303987028</v>
      </c>
      <c r="I332" s="81" t="s">
        <v>2829</v>
      </c>
      <c r="J332" s="81" t="s">
        <v>2832</v>
      </c>
      <c r="K332" s="81">
        <v>2640930</v>
      </c>
      <c r="L332" s="81">
        <v>0</v>
      </c>
      <c r="M332" s="81">
        <v>7306627958</v>
      </c>
      <c r="N332" s="81">
        <v>7306627958</v>
      </c>
      <c r="O332" s="81">
        <v>7303987028</v>
      </c>
      <c r="P332" s="81">
        <v>7306627958</v>
      </c>
      <c r="Q332" s="81">
        <v>7303987028</v>
      </c>
      <c r="R332" s="81">
        <v>7306627958</v>
      </c>
      <c r="S332" s="81">
        <v>7303987028</v>
      </c>
      <c r="T332" s="81" t="s">
        <v>6896</v>
      </c>
    </row>
    <row r="333" spans="1:20" x14ac:dyDescent="0.35">
      <c r="A333" s="81" t="s">
        <v>338</v>
      </c>
      <c r="B333" s="81">
        <v>56</v>
      </c>
      <c r="C333" s="81" t="s">
        <v>1619</v>
      </c>
      <c r="D333" s="81" t="s">
        <v>5596</v>
      </c>
      <c r="E333" s="81" t="s">
        <v>2117</v>
      </c>
      <c r="F333" s="81">
        <v>968137410</v>
      </c>
      <c r="G333" s="81">
        <v>959698233</v>
      </c>
      <c r="H333" s="81">
        <v>968137410</v>
      </c>
      <c r="I333" s="81" t="s">
        <v>2829</v>
      </c>
      <c r="J333" s="81" t="s">
        <v>2833</v>
      </c>
      <c r="K333" s="81">
        <v>9494884</v>
      </c>
      <c r="L333" s="81">
        <v>0</v>
      </c>
      <c r="M333" s="81">
        <v>977632294</v>
      </c>
      <c r="N333" s="81">
        <v>977632294</v>
      </c>
      <c r="O333" s="81">
        <v>968137410</v>
      </c>
      <c r="P333" s="81">
        <v>977632294</v>
      </c>
      <c r="Q333" s="81">
        <v>968137410</v>
      </c>
      <c r="R333" s="81">
        <v>977632294</v>
      </c>
      <c r="S333" s="81">
        <v>968137410</v>
      </c>
      <c r="T333" s="81" t="s">
        <v>6896</v>
      </c>
    </row>
    <row r="334" spans="1:20" x14ac:dyDescent="0.35">
      <c r="A334" s="81" t="s">
        <v>339</v>
      </c>
      <c r="B334" s="81">
        <v>56</v>
      </c>
      <c r="C334" s="81" t="s">
        <v>1619</v>
      </c>
      <c r="D334" s="81" t="s">
        <v>5598</v>
      </c>
      <c r="E334" s="81" t="s">
        <v>2118</v>
      </c>
      <c r="F334" s="81">
        <v>208869639</v>
      </c>
      <c r="G334" s="81">
        <v>205489408</v>
      </c>
      <c r="H334" s="81">
        <v>208869639</v>
      </c>
      <c r="I334" s="81" t="s">
        <v>2829</v>
      </c>
      <c r="J334" s="81" t="s">
        <v>2833</v>
      </c>
      <c r="K334" s="81">
        <v>1278908</v>
      </c>
      <c r="L334" s="81">
        <v>0</v>
      </c>
      <c r="M334" s="81">
        <v>210148547</v>
      </c>
      <c r="N334" s="81">
        <v>210148547</v>
      </c>
      <c r="O334" s="81">
        <v>208869639</v>
      </c>
      <c r="P334" s="81">
        <v>210148547</v>
      </c>
      <c r="Q334" s="81">
        <v>208869639</v>
      </c>
      <c r="R334" s="81">
        <v>210148547</v>
      </c>
      <c r="S334" s="81">
        <v>208869639</v>
      </c>
      <c r="T334" s="81" t="s">
        <v>6896</v>
      </c>
    </row>
    <row r="335" spans="1:20" x14ac:dyDescent="0.35">
      <c r="A335" s="81" t="s">
        <v>340</v>
      </c>
      <c r="B335" s="81">
        <v>56</v>
      </c>
      <c r="C335" s="81" t="s">
        <v>1619</v>
      </c>
      <c r="D335" s="81" t="s">
        <v>6589</v>
      </c>
      <c r="E335" s="81" t="s">
        <v>2119</v>
      </c>
      <c r="F335" s="81">
        <v>86884389</v>
      </c>
      <c r="G335" s="81">
        <v>86191049</v>
      </c>
      <c r="H335" s="81">
        <v>86884389</v>
      </c>
      <c r="I335" s="81" t="s">
        <v>2829</v>
      </c>
      <c r="J335" s="81" t="s">
        <v>2833</v>
      </c>
      <c r="K335" s="81">
        <v>288894</v>
      </c>
      <c r="L335" s="81">
        <v>0</v>
      </c>
      <c r="M335" s="81">
        <v>87173283</v>
      </c>
      <c r="N335" s="81">
        <v>87173283</v>
      </c>
      <c r="O335" s="81">
        <v>86884389</v>
      </c>
      <c r="P335" s="81">
        <v>87173283</v>
      </c>
      <c r="Q335" s="81">
        <v>86884389</v>
      </c>
      <c r="R335" s="81">
        <v>87173283</v>
      </c>
      <c r="S335" s="81">
        <v>86884389</v>
      </c>
      <c r="T335" s="81" t="s">
        <v>6896</v>
      </c>
    </row>
    <row r="336" spans="1:20" x14ac:dyDescent="0.35">
      <c r="A336" s="81" t="s">
        <v>341</v>
      </c>
      <c r="B336" s="81">
        <v>57</v>
      </c>
      <c r="C336" s="81" t="s">
        <v>1620</v>
      </c>
      <c r="D336" s="81" t="s">
        <v>5599</v>
      </c>
      <c r="E336" s="81" t="s">
        <v>2850</v>
      </c>
      <c r="F336" s="81">
        <v>23528622219</v>
      </c>
      <c r="G336" s="81">
        <v>23861933638</v>
      </c>
      <c r="H336" s="81">
        <v>23528622219</v>
      </c>
      <c r="I336" s="81" t="s">
        <v>2829</v>
      </c>
      <c r="J336" s="81" t="s">
        <v>2833</v>
      </c>
      <c r="K336" s="81">
        <v>248649000</v>
      </c>
      <c r="L336" s="81">
        <v>0</v>
      </c>
      <c r="M336" s="81">
        <v>23777271219</v>
      </c>
      <c r="N336" s="81">
        <v>23777271219</v>
      </c>
      <c r="O336" s="81">
        <v>23528622219</v>
      </c>
      <c r="P336" s="81">
        <v>23777271219</v>
      </c>
      <c r="Q336" s="81">
        <v>23528622219</v>
      </c>
      <c r="R336" s="81">
        <v>23777271219</v>
      </c>
      <c r="S336" s="81">
        <v>23528622219</v>
      </c>
      <c r="T336" s="81" t="s">
        <v>6896</v>
      </c>
    </row>
    <row r="337" spans="1:20" x14ac:dyDescent="0.35">
      <c r="A337" s="81" t="s">
        <v>342</v>
      </c>
      <c r="B337" s="81">
        <v>57</v>
      </c>
      <c r="C337" s="81" t="s">
        <v>1620</v>
      </c>
      <c r="D337" s="81" t="s">
        <v>5601</v>
      </c>
      <c r="E337" s="81" t="s">
        <v>2121</v>
      </c>
      <c r="F337" s="81">
        <v>5171819459</v>
      </c>
      <c r="G337" s="81">
        <v>5309341888</v>
      </c>
      <c r="H337" s="81">
        <v>5171819459</v>
      </c>
      <c r="I337" s="81" t="s">
        <v>2829</v>
      </c>
      <c r="J337" s="81" t="s">
        <v>2833</v>
      </c>
      <c r="K337" s="81">
        <v>147229643</v>
      </c>
      <c r="L337" s="81">
        <v>0</v>
      </c>
      <c r="M337" s="81">
        <v>5319049102</v>
      </c>
      <c r="N337" s="81">
        <v>5319049102</v>
      </c>
      <c r="O337" s="81">
        <v>5171819459</v>
      </c>
      <c r="P337" s="81">
        <v>5319049102</v>
      </c>
      <c r="Q337" s="81">
        <v>5171819459</v>
      </c>
      <c r="R337" s="81">
        <v>5319049102</v>
      </c>
      <c r="S337" s="81">
        <v>5171819459</v>
      </c>
      <c r="T337" s="81" t="s">
        <v>6896</v>
      </c>
    </row>
    <row r="338" spans="1:20" x14ac:dyDescent="0.35">
      <c r="A338" s="81" t="s">
        <v>343</v>
      </c>
      <c r="B338" s="81">
        <v>57</v>
      </c>
      <c r="C338" s="81" t="s">
        <v>1620</v>
      </c>
      <c r="D338" s="81" t="s">
        <v>5602</v>
      </c>
      <c r="E338" s="81" t="s">
        <v>2122</v>
      </c>
      <c r="F338" s="81">
        <v>165696260740</v>
      </c>
      <c r="G338" s="81">
        <v>173832920742</v>
      </c>
      <c r="H338" s="81">
        <v>165696260740</v>
      </c>
      <c r="I338" s="81" t="s">
        <v>2829</v>
      </c>
      <c r="J338" s="81" t="s">
        <v>2833</v>
      </c>
      <c r="K338" s="81">
        <v>2171180794</v>
      </c>
      <c r="L338" s="81">
        <v>2881599501</v>
      </c>
      <c r="M338" s="81">
        <v>167867441534</v>
      </c>
      <c r="N338" s="81">
        <v>164985842033</v>
      </c>
      <c r="O338" s="81">
        <v>162814661239</v>
      </c>
      <c r="P338" s="81">
        <v>167867441534</v>
      </c>
      <c r="Q338" s="81">
        <v>165696260740</v>
      </c>
      <c r="R338" s="81">
        <v>164985842033</v>
      </c>
      <c r="S338" s="81">
        <v>162814661239</v>
      </c>
      <c r="T338" s="81" t="s">
        <v>6896</v>
      </c>
    </row>
    <row r="339" spans="1:20" x14ac:dyDescent="0.35">
      <c r="A339" s="81" t="s">
        <v>344</v>
      </c>
      <c r="B339" s="81">
        <v>57</v>
      </c>
      <c r="C339" s="81" t="s">
        <v>1620</v>
      </c>
      <c r="D339" s="81" t="s">
        <v>5603</v>
      </c>
      <c r="E339" s="81" t="s">
        <v>2123</v>
      </c>
      <c r="F339" s="81">
        <v>4570111103</v>
      </c>
      <c r="G339" s="81">
        <v>4782332901</v>
      </c>
      <c r="H339" s="81">
        <v>4570111103</v>
      </c>
      <c r="I339" s="81" t="s">
        <v>2829</v>
      </c>
      <c r="J339" s="81" t="s">
        <v>2833</v>
      </c>
      <c r="K339" s="81">
        <v>183507787</v>
      </c>
      <c r="L339" s="81">
        <v>0</v>
      </c>
      <c r="M339" s="81">
        <v>4753618890</v>
      </c>
      <c r="N339" s="81">
        <v>4753618890</v>
      </c>
      <c r="O339" s="81">
        <v>4570111103</v>
      </c>
      <c r="P339" s="81">
        <v>4753618890</v>
      </c>
      <c r="Q339" s="81">
        <v>4570111103</v>
      </c>
      <c r="R339" s="81">
        <v>4753618890</v>
      </c>
      <c r="S339" s="81">
        <v>4570111103</v>
      </c>
      <c r="T339" s="81" t="s">
        <v>6896</v>
      </c>
    </row>
    <row r="340" spans="1:20" x14ac:dyDescent="0.35">
      <c r="A340" s="81" t="s">
        <v>345</v>
      </c>
      <c r="B340" s="81">
        <v>57</v>
      </c>
      <c r="C340" s="81" t="s">
        <v>1620</v>
      </c>
      <c r="D340" s="81" t="s">
        <v>5604</v>
      </c>
      <c r="E340" s="81" t="s">
        <v>2124</v>
      </c>
      <c r="F340" s="81">
        <v>6410200731</v>
      </c>
      <c r="G340" s="81">
        <v>6612051079</v>
      </c>
      <c r="H340" s="81">
        <v>6410200731</v>
      </c>
      <c r="I340" s="81" t="s">
        <v>2829</v>
      </c>
      <c r="J340" s="81" t="s">
        <v>2833</v>
      </c>
      <c r="K340" s="81">
        <v>193093139</v>
      </c>
      <c r="L340" s="81">
        <v>0</v>
      </c>
      <c r="M340" s="81">
        <v>6603293870</v>
      </c>
      <c r="N340" s="81">
        <v>6603293870</v>
      </c>
      <c r="O340" s="81">
        <v>6410200731</v>
      </c>
      <c r="P340" s="81">
        <v>6603293870</v>
      </c>
      <c r="Q340" s="81">
        <v>6410200731</v>
      </c>
      <c r="R340" s="81">
        <v>6603293870</v>
      </c>
      <c r="S340" s="81">
        <v>6410200731</v>
      </c>
      <c r="T340" s="81" t="s">
        <v>6896</v>
      </c>
    </row>
    <row r="341" spans="1:20" x14ac:dyDescent="0.35">
      <c r="A341" s="81" t="s">
        <v>346</v>
      </c>
      <c r="B341" s="81">
        <v>57</v>
      </c>
      <c r="C341" s="81" t="s">
        <v>1620</v>
      </c>
      <c r="D341" s="81" t="s">
        <v>5605</v>
      </c>
      <c r="E341" s="81" t="s">
        <v>2125</v>
      </c>
      <c r="F341" s="81">
        <v>27585855232</v>
      </c>
      <c r="G341" s="81">
        <v>28721741699</v>
      </c>
      <c r="H341" s="81">
        <v>27585855232</v>
      </c>
      <c r="I341" s="81" t="s">
        <v>2829</v>
      </c>
      <c r="J341" s="81" t="s">
        <v>2833</v>
      </c>
      <c r="K341" s="81">
        <v>802632496</v>
      </c>
      <c r="L341" s="81">
        <v>0</v>
      </c>
      <c r="M341" s="81">
        <v>28388487728</v>
      </c>
      <c r="N341" s="81">
        <v>28388487728</v>
      </c>
      <c r="O341" s="81">
        <v>27585855232</v>
      </c>
      <c r="P341" s="81">
        <v>28388487728</v>
      </c>
      <c r="Q341" s="81">
        <v>27585855232</v>
      </c>
      <c r="R341" s="81">
        <v>28388487728</v>
      </c>
      <c r="S341" s="81">
        <v>27585855232</v>
      </c>
      <c r="T341" s="81" t="s">
        <v>6896</v>
      </c>
    </row>
    <row r="342" spans="1:20" x14ac:dyDescent="0.35">
      <c r="A342" s="81" t="s">
        <v>347</v>
      </c>
      <c r="B342" s="81">
        <v>57</v>
      </c>
      <c r="C342" s="81" t="s">
        <v>1620</v>
      </c>
      <c r="D342" s="81" t="s">
        <v>5606</v>
      </c>
      <c r="E342" s="81" t="s">
        <v>2126</v>
      </c>
      <c r="F342" s="81">
        <v>11442236292</v>
      </c>
      <c r="G342" s="81">
        <v>11683359842</v>
      </c>
      <c r="H342" s="81">
        <v>11442236292</v>
      </c>
      <c r="I342" s="81" t="s">
        <v>2829</v>
      </c>
      <c r="J342" s="81" t="s">
        <v>2833</v>
      </c>
      <c r="K342" s="81">
        <v>269451258</v>
      </c>
      <c r="L342" s="81">
        <v>0</v>
      </c>
      <c r="M342" s="81">
        <v>11711687550</v>
      </c>
      <c r="N342" s="81">
        <v>11711687550</v>
      </c>
      <c r="O342" s="81">
        <v>11442236292</v>
      </c>
      <c r="P342" s="81">
        <v>11711687550</v>
      </c>
      <c r="Q342" s="81">
        <v>11442236292</v>
      </c>
      <c r="R342" s="81">
        <v>11711687550</v>
      </c>
      <c r="S342" s="81">
        <v>11442236292</v>
      </c>
      <c r="T342" s="81" t="s">
        <v>6896</v>
      </c>
    </row>
    <row r="343" spans="1:20" x14ac:dyDescent="0.35">
      <c r="A343" s="81" t="s">
        <v>348</v>
      </c>
      <c r="B343" s="81">
        <v>57</v>
      </c>
      <c r="C343" s="81" t="s">
        <v>1620</v>
      </c>
      <c r="D343" s="81" t="s">
        <v>5607</v>
      </c>
      <c r="E343" s="81" t="s">
        <v>2127</v>
      </c>
      <c r="F343" s="81">
        <v>20204404566</v>
      </c>
      <c r="G343" s="81">
        <v>22109398407</v>
      </c>
      <c r="H343" s="81">
        <v>20204404566</v>
      </c>
      <c r="I343" s="81" t="s">
        <v>2829</v>
      </c>
      <c r="J343" s="81" t="s">
        <v>2834</v>
      </c>
      <c r="K343" s="81">
        <v>123122884</v>
      </c>
      <c r="L343" s="81">
        <v>1634263565</v>
      </c>
      <c r="M343" s="81">
        <v>20327527450</v>
      </c>
      <c r="N343" s="81">
        <v>18693263885</v>
      </c>
      <c r="O343" s="81">
        <v>18570141001</v>
      </c>
      <c r="P343" s="81">
        <v>20327527450</v>
      </c>
      <c r="Q343" s="81">
        <v>20204404566</v>
      </c>
      <c r="R343" s="81">
        <v>18693263885</v>
      </c>
      <c r="S343" s="81">
        <v>18570141001</v>
      </c>
      <c r="T343" s="81" t="s">
        <v>6896</v>
      </c>
    </row>
    <row r="344" spans="1:20" x14ac:dyDescent="0.35">
      <c r="A344" s="81" t="s">
        <v>349</v>
      </c>
      <c r="B344" s="81">
        <v>57</v>
      </c>
      <c r="C344" s="81" t="s">
        <v>1620</v>
      </c>
      <c r="D344" s="81" t="s">
        <v>5608</v>
      </c>
      <c r="E344" s="81" t="s">
        <v>2128</v>
      </c>
      <c r="F344" s="81">
        <v>19084534772</v>
      </c>
      <c r="G344" s="81">
        <v>19352383996</v>
      </c>
      <c r="H344" s="81">
        <v>19084534772</v>
      </c>
      <c r="I344" s="81" t="s">
        <v>2829</v>
      </c>
      <c r="J344" s="81" t="s">
        <v>2833</v>
      </c>
      <c r="K344" s="81">
        <v>305640641</v>
      </c>
      <c r="L344" s="81">
        <v>0</v>
      </c>
      <c r="M344" s="81">
        <v>19390175413</v>
      </c>
      <c r="N344" s="81">
        <v>19390175413</v>
      </c>
      <c r="O344" s="81">
        <v>19084534772</v>
      </c>
      <c r="P344" s="81">
        <v>19390175413</v>
      </c>
      <c r="Q344" s="81">
        <v>19084534772</v>
      </c>
      <c r="R344" s="81">
        <v>19390175413</v>
      </c>
      <c r="S344" s="81">
        <v>19084534772</v>
      </c>
      <c r="T344" s="81" t="s">
        <v>6896</v>
      </c>
    </row>
    <row r="345" spans="1:20" x14ac:dyDescent="0.35">
      <c r="A345" s="81" t="s">
        <v>350</v>
      </c>
      <c r="B345" s="81">
        <v>57</v>
      </c>
      <c r="C345" s="81" t="s">
        <v>1620</v>
      </c>
      <c r="D345" s="81" t="s">
        <v>5609</v>
      </c>
      <c r="E345" s="81" t="s">
        <v>2129</v>
      </c>
      <c r="F345" s="81">
        <v>4328999591</v>
      </c>
      <c r="G345" s="81">
        <v>4456997396</v>
      </c>
      <c r="H345" s="81">
        <v>4328999591</v>
      </c>
      <c r="I345" s="81" t="s">
        <v>2829</v>
      </c>
      <c r="J345" s="81" t="s">
        <v>2833</v>
      </c>
      <c r="K345" s="81">
        <v>109179904</v>
      </c>
      <c r="L345" s="81">
        <v>0</v>
      </c>
      <c r="M345" s="81">
        <v>4438179495</v>
      </c>
      <c r="N345" s="81">
        <v>4438179495</v>
      </c>
      <c r="O345" s="81">
        <v>4328999591</v>
      </c>
      <c r="P345" s="81">
        <v>4438179495</v>
      </c>
      <c r="Q345" s="81">
        <v>4328999591</v>
      </c>
      <c r="R345" s="81">
        <v>4438179495</v>
      </c>
      <c r="S345" s="81">
        <v>4328999591</v>
      </c>
      <c r="T345" s="81" t="s">
        <v>6896</v>
      </c>
    </row>
    <row r="346" spans="1:20" x14ac:dyDescent="0.35">
      <c r="A346" s="81" t="s">
        <v>351</v>
      </c>
      <c r="B346" s="81">
        <v>57</v>
      </c>
      <c r="C346" s="81" t="s">
        <v>1620</v>
      </c>
      <c r="D346" s="81" t="s">
        <v>5610</v>
      </c>
      <c r="E346" s="81" t="s">
        <v>2130</v>
      </c>
      <c r="F346" s="81">
        <v>12524821235</v>
      </c>
      <c r="G346" s="81">
        <v>13069766157</v>
      </c>
      <c r="H346" s="81">
        <v>12524821235</v>
      </c>
      <c r="I346" s="81" t="s">
        <v>2829</v>
      </c>
      <c r="J346" s="81" t="s">
        <v>2833</v>
      </c>
      <c r="K346" s="81">
        <v>371523328</v>
      </c>
      <c r="L346" s="81">
        <v>0</v>
      </c>
      <c r="M346" s="81">
        <v>12896344563</v>
      </c>
      <c r="N346" s="81">
        <v>12896344563</v>
      </c>
      <c r="O346" s="81">
        <v>12524821235</v>
      </c>
      <c r="P346" s="81">
        <v>12896344563</v>
      </c>
      <c r="Q346" s="81">
        <v>12524821235</v>
      </c>
      <c r="R346" s="81">
        <v>12896344563</v>
      </c>
      <c r="S346" s="81">
        <v>12524821235</v>
      </c>
      <c r="T346" s="81" t="s">
        <v>6896</v>
      </c>
    </row>
    <row r="347" spans="1:20" x14ac:dyDescent="0.35">
      <c r="A347" s="81" t="s">
        <v>352</v>
      </c>
      <c r="B347" s="81">
        <v>57</v>
      </c>
      <c r="C347" s="81" t="s">
        <v>1620</v>
      </c>
      <c r="D347" s="81" t="s">
        <v>5611</v>
      </c>
      <c r="E347" s="81" t="s">
        <v>2131</v>
      </c>
      <c r="F347" s="81">
        <v>31048737367</v>
      </c>
      <c r="G347" s="81">
        <v>32387340966</v>
      </c>
      <c r="H347" s="81">
        <v>31048737367</v>
      </c>
      <c r="I347" s="81" t="s">
        <v>2829</v>
      </c>
      <c r="J347" s="81" t="s">
        <v>2833</v>
      </c>
      <c r="K347" s="81">
        <v>606123622</v>
      </c>
      <c r="L347" s="81">
        <v>799885380</v>
      </c>
      <c r="M347" s="81">
        <v>31654860989</v>
      </c>
      <c r="N347" s="81">
        <v>30854975609</v>
      </c>
      <c r="O347" s="81">
        <v>30248851987</v>
      </c>
      <c r="P347" s="81">
        <v>31654860989</v>
      </c>
      <c r="Q347" s="81">
        <v>31048737367</v>
      </c>
      <c r="R347" s="81">
        <v>30854975609</v>
      </c>
      <c r="S347" s="81">
        <v>30248851987</v>
      </c>
      <c r="T347" s="81" t="s">
        <v>6896</v>
      </c>
    </row>
    <row r="348" spans="1:20" x14ac:dyDescent="0.35">
      <c r="A348" s="81" t="s">
        <v>353</v>
      </c>
      <c r="B348" s="81">
        <v>57</v>
      </c>
      <c r="C348" s="81" t="s">
        <v>1620</v>
      </c>
      <c r="D348" s="81" t="s">
        <v>5612</v>
      </c>
      <c r="E348" s="81" t="s">
        <v>2132</v>
      </c>
      <c r="F348" s="81">
        <v>1684081462</v>
      </c>
      <c r="G348" s="81">
        <v>1783808491</v>
      </c>
      <c r="H348" s="81">
        <v>1684081462</v>
      </c>
      <c r="I348" s="81" t="s">
        <v>2829</v>
      </c>
      <c r="J348" s="81" t="s">
        <v>2834</v>
      </c>
      <c r="K348" s="81">
        <v>30776973</v>
      </c>
      <c r="L348" s="81">
        <v>0</v>
      </c>
      <c r="M348" s="81">
        <v>1714858435</v>
      </c>
      <c r="N348" s="81">
        <v>1714858435</v>
      </c>
      <c r="O348" s="81">
        <v>1684081462</v>
      </c>
      <c r="P348" s="81">
        <v>1714858435</v>
      </c>
      <c r="Q348" s="81">
        <v>1684081462</v>
      </c>
      <c r="R348" s="81">
        <v>1714858435</v>
      </c>
      <c r="S348" s="81">
        <v>1684081462</v>
      </c>
      <c r="T348" s="81" t="s">
        <v>6896</v>
      </c>
    </row>
    <row r="349" spans="1:20" x14ac:dyDescent="0.35">
      <c r="A349" s="81" t="s">
        <v>354</v>
      </c>
      <c r="B349" s="81">
        <v>57</v>
      </c>
      <c r="C349" s="81" t="s">
        <v>1620</v>
      </c>
      <c r="D349" s="81" t="s">
        <v>5613</v>
      </c>
      <c r="E349" s="81" t="s">
        <v>2133</v>
      </c>
      <c r="F349" s="81">
        <v>15703802346</v>
      </c>
      <c r="G349" s="81">
        <v>16323576021</v>
      </c>
      <c r="H349" s="81">
        <v>15703802346</v>
      </c>
      <c r="I349" s="81" t="s">
        <v>2829</v>
      </c>
      <c r="J349" s="81" t="s">
        <v>2833</v>
      </c>
      <c r="K349" s="81">
        <v>183028754</v>
      </c>
      <c r="L349" s="81">
        <v>0</v>
      </c>
      <c r="M349" s="81">
        <v>15886831100</v>
      </c>
      <c r="N349" s="81">
        <v>15886831100</v>
      </c>
      <c r="O349" s="81">
        <v>15703802346</v>
      </c>
      <c r="P349" s="81">
        <v>15886831100</v>
      </c>
      <c r="Q349" s="81">
        <v>15703802346</v>
      </c>
      <c r="R349" s="81">
        <v>15886831100</v>
      </c>
      <c r="S349" s="81">
        <v>15703802346</v>
      </c>
      <c r="T349" s="81" t="s">
        <v>6896</v>
      </c>
    </row>
    <row r="350" spans="1:20" x14ac:dyDescent="0.35">
      <c r="A350" s="81" t="s">
        <v>355</v>
      </c>
      <c r="B350" s="81">
        <v>57</v>
      </c>
      <c r="C350" s="81" t="s">
        <v>1620</v>
      </c>
      <c r="D350" s="81" t="s">
        <v>5695</v>
      </c>
      <c r="E350" s="81" t="s">
        <v>2134</v>
      </c>
      <c r="F350" s="81">
        <v>47367322</v>
      </c>
      <c r="G350" s="81">
        <v>47367322</v>
      </c>
      <c r="H350" s="81">
        <v>47367322</v>
      </c>
      <c r="I350" s="81" t="s">
        <v>2829</v>
      </c>
      <c r="J350" s="81" t="s">
        <v>2833</v>
      </c>
      <c r="K350" s="81">
        <v>229293</v>
      </c>
      <c r="L350" s="81">
        <v>0</v>
      </c>
      <c r="M350" s="81">
        <v>47596615</v>
      </c>
      <c r="N350" s="81">
        <v>47596615</v>
      </c>
      <c r="O350" s="81">
        <v>47367322</v>
      </c>
      <c r="P350" s="81">
        <v>47596615</v>
      </c>
      <c r="Q350" s="81">
        <v>47367322</v>
      </c>
      <c r="R350" s="81">
        <v>47596615</v>
      </c>
      <c r="S350" s="81">
        <v>47367322</v>
      </c>
      <c r="T350" s="81" t="s">
        <v>6896</v>
      </c>
    </row>
    <row r="351" spans="1:20" x14ac:dyDescent="0.35">
      <c r="A351" s="81" t="s">
        <v>356</v>
      </c>
      <c r="B351" s="81">
        <v>57</v>
      </c>
      <c r="C351" s="81" t="s">
        <v>1620</v>
      </c>
      <c r="D351" s="81" t="s">
        <v>6621</v>
      </c>
      <c r="E351" s="81" t="s">
        <v>2135</v>
      </c>
      <c r="F351" s="81">
        <v>428492954</v>
      </c>
      <c r="G351" s="81">
        <v>423974650</v>
      </c>
      <c r="H351" s="81">
        <v>428492954</v>
      </c>
      <c r="I351" s="81" t="s">
        <v>2829</v>
      </c>
      <c r="J351" s="81" t="s">
        <v>2833</v>
      </c>
      <c r="K351" s="81">
        <v>0</v>
      </c>
      <c r="L351" s="81">
        <v>0</v>
      </c>
      <c r="M351" s="81">
        <v>428492954</v>
      </c>
      <c r="N351" s="81">
        <v>428492954</v>
      </c>
      <c r="O351" s="81">
        <v>428492954</v>
      </c>
      <c r="P351" s="81">
        <v>428492954</v>
      </c>
      <c r="Q351" s="81">
        <v>428492954</v>
      </c>
      <c r="R351" s="81">
        <v>428492954</v>
      </c>
      <c r="S351" s="81">
        <v>428492954</v>
      </c>
      <c r="T351" s="81" t="s">
        <v>6896</v>
      </c>
    </row>
    <row r="352" spans="1:20" x14ac:dyDescent="0.35">
      <c r="A352" s="81" t="s">
        <v>357</v>
      </c>
      <c r="B352" s="81">
        <v>58</v>
      </c>
      <c r="C352" s="81" t="s">
        <v>1621</v>
      </c>
      <c r="D352" s="81" t="s">
        <v>5614</v>
      </c>
      <c r="E352" s="81" t="s">
        <v>2136</v>
      </c>
      <c r="F352" s="81">
        <v>74419286</v>
      </c>
      <c r="G352" s="81">
        <v>74419286</v>
      </c>
      <c r="H352" s="81">
        <v>74419286</v>
      </c>
      <c r="I352" s="81" t="s">
        <v>2829</v>
      </c>
      <c r="J352" s="81" t="s">
        <v>2832</v>
      </c>
      <c r="K352" s="81">
        <v>586290</v>
      </c>
      <c r="L352" s="81">
        <v>0</v>
      </c>
      <c r="M352" s="81">
        <v>75005576</v>
      </c>
      <c r="N352" s="81">
        <v>75005576</v>
      </c>
      <c r="O352" s="81">
        <v>74419286</v>
      </c>
      <c r="P352" s="81">
        <v>75005576</v>
      </c>
      <c r="Q352" s="81">
        <v>74419286</v>
      </c>
      <c r="R352" s="81">
        <v>75005576</v>
      </c>
      <c r="S352" s="81">
        <v>74419286</v>
      </c>
      <c r="T352" s="81" t="s">
        <v>6896</v>
      </c>
    </row>
    <row r="353" spans="1:20" x14ac:dyDescent="0.35">
      <c r="A353" s="81" t="s">
        <v>358</v>
      </c>
      <c r="B353" s="81">
        <v>58</v>
      </c>
      <c r="C353" s="81" t="s">
        <v>1621</v>
      </c>
      <c r="D353" s="81" t="s">
        <v>5617</v>
      </c>
      <c r="E353" s="81" t="s">
        <v>2137</v>
      </c>
      <c r="F353" s="81">
        <v>212903825</v>
      </c>
      <c r="G353" s="81">
        <v>212903825</v>
      </c>
      <c r="H353" s="81">
        <v>212903825</v>
      </c>
      <c r="I353" s="81" t="s">
        <v>2829</v>
      </c>
      <c r="J353" s="81" t="s">
        <v>2832</v>
      </c>
      <c r="K353" s="81">
        <v>1223590</v>
      </c>
      <c r="L353" s="81">
        <v>1116750</v>
      </c>
      <c r="M353" s="81">
        <v>214127415</v>
      </c>
      <c r="N353" s="81">
        <v>213010665</v>
      </c>
      <c r="O353" s="81">
        <v>211787075</v>
      </c>
      <c r="P353" s="81">
        <v>214127415</v>
      </c>
      <c r="Q353" s="81">
        <v>212903825</v>
      </c>
      <c r="R353" s="81">
        <v>213010665</v>
      </c>
      <c r="S353" s="81">
        <v>211787075</v>
      </c>
      <c r="T353" s="81" t="s">
        <v>6896</v>
      </c>
    </row>
    <row r="354" spans="1:20" x14ac:dyDescent="0.35">
      <c r="A354" s="81" t="s">
        <v>359</v>
      </c>
      <c r="B354" s="81">
        <v>58</v>
      </c>
      <c r="C354" s="81" t="s">
        <v>1621</v>
      </c>
      <c r="D354" s="81" t="s">
        <v>5619</v>
      </c>
      <c r="E354" s="81" t="s">
        <v>2138</v>
      </c>
      <c r="F354" s="81">
        <v>486514102</v>
      </c>
      <c r="G354" s="81">
        <v>577035542</v>
      </c>
      <c r="H354" s="81">
        <v>577035542</v>
      </c>
      <c r="I354" s="81" t="s">
        <v>2830</v>
      </c>
      <c r="J354" s="81" t="s">
        <v>2836</v>
      </c>
      <c r="K354" s="81">
        <v>16247720</v>
      </c>
      <c r="L354" s="81">
        <v>0</v>
      </c>
      <c r="M354" s="81">
        <v>593283262</v>
      </c>
      <c r="N354" s="81">
        <v>593283262</v>
      </c>
      <c r="O354" s="81">
        <v>577035542</v>
      </c>
      <c r="P354" s="81">
        <v>681803512</v>
      </c>
      <c r="Q354" s="81">
        <v>665555792</v>
      </c>
      <c r="R354" s="81">
        <v>681803512</v>
      </c>
      <c r="S354" s="81">
        <v>665555792</v>
      </c>
      <c r="T354" s="81" t="s">
        <v>6896</v>
      </c>
    </row>
    <row r="355" spans="1:20" x14ac:dyDescent="0.35">
      <c r="A355" s="81" t="s">
        <v>360</v>
      </c>
      <c r="B355" s="81">
        <v>58</v>
      </c>
      <c r="C355" s="81" t="s">
        <v>1621</v>
      </c>
      <c r="D355" s="81" t="s">
        <v>5621</v>
      </c>
      <c r="E355" s="81" t="s">
        <v>1918</v>
      </c>
      <c r="F355" s="81">
        <v>60886559</v>
      </c>
      <c r="G355" s="81">
        <v>60886559</v>
      </c>
      <c r="H355" s="81">
        <v>60886559</v>
      </c>
      <c r="I355" s="81" t="s">
        <v>2829</v>
      </c>
      <c r="J355" s="81" t="s">
        <v>2832</v>
      </c>
      <c r="K355" s="81">
        <v>368460</v>
      </c>
      <c r="L355" s="81">
        <v>323630</v>
      </c>
      <c r="M355" s="81">
        <v>61255019</v>
      </c>
      <c r="N355" s="81">
        <v>60931389</v>
      </c>
      <c r="O355" s="81">
        <v>60562929</v>
      </c>
      <c r="P355" s="81">
        <v>61255019</v>
      </c>
      <c r="Q355" s="81">
        <v>60886559</v>
      </c>
      <c r="R355" s="81">
        <v>60931389</v>
      </c>
      <c r="S355" s="81">
        <v>60562929</v>
      </c>
      <c r="T355" s="81" t="s">
        <v>6896</v>
      </c>
    </row>
    <row r="356" spans="1:20" x14ac:dyDescent="0.35">
      <c r="A356" s="81" t="s">
        <v>361</v>
      </c>
      <c r="B356" s="81">
        <v>58</v>
      </c>
      <c r="C356" s="81" t="s">
        <v>1621</v>
      </c>
      <c r="D356" s="81" t="s">
        <v>6259</v>
      </c>
      <c r="E356" s="81" t="s">
        <v>2139</v>
      </c>
      <c r="F356" s="81">
        <v>18036194</v>
      </c>
      <c r="G356" s="81">
        <v>19547501</v>
      </c>
      <c r="H356" s="81">
        <v>19547501</v>
      </c>
      <c r="I356" s="81" t="s">
        <v>2830</v>
      </c>
      <c r="J356" s="81" t="s">
        <v>2836</v>
      </c>
      <c r="K356" s="81">
        <v>659550</v>
      </c>
      <c r="L356" s="81">
        <v>0</v>
      </c>
      <c r="M356" s="81">
        <v>20207051</v>
      </c>
      <c r="N356" s="81">
        <v>20207051</v>
      </c>
      <c r="O356" s="81">
        <v>19547501</v>
      </c>
      <c r="P356" s="81">
        <v>20207051</v>
      </c>
      <c r="Q356" s="81">
        <v>19547501</v>
      </c>
      <c r="R356" s="81">
        <v>20207051</v>
      </c>
      <c r="S356" s="81">
        <v>19547501</v>
      </c>
      <c r="T356" s="81" t="s">
        <v>6896</v>
      </c>
    </row>
    <row r="357" spans="1:20" x14ac:dyDescent="0.35">
      <c r="A357" s="81" t="s">
        <v>362</v>
      </c>
      <c r="B357" s="81">
        <v>59</v>
      </c>
      <c r="C357" s="81" t="s">
        <v>1622</v>
      </c>
      <c r="D357" s="81" t="s">
        <v>5625</v>
      </c>
      <c r="E357" s="81" t="s">
        <v>2016</v>
      </c>
      <c r="F357" s="81">
        <v>1815468396</v>
      </c>
      <c r="G357" s="81">
        <v>1815468396</v>
      </c>
      <c r="H357" s="81">
        <v>1815468396</v>
      </c>
      <c r="I357" s="81" t="s">
        <v>2829</v>
      </c>
      <c r="J357" s="81" t="s">
        <v>2832</v>
      </c>
      <c r="K357" s="81">
        <v>40803495</v>
      </c>
      <c r="L357" s="81">
        <v>0</v>
      </c>
      <c r="M357" s="81">
        <v>1856271891</v>
      </c>
      <c r="N357" s="81">
        <v>1856271891</v>
      </c>
      <c r="O357" s="81">
        <v>1815468396</v>
      </c>
      <c r="P357" s="81">
        <v>1984936871</v>
      </c>
      <c r="Q357" s="81">
        <v>1944133376</v>
      </c>
      <c r="R357" s="81">
        <v>1984936871</v>
      </c>
      <c r="S357" s="81">
        <v>1944133376</v>
      </c>
      <c r="T357" s="81" t="s">
        <v>6896</v>
      </c>
    </row>
    <row r="358" spans="1:20" x14ac:dyDescent="0.35">
      <c r="A358" s="81" t="s">
        <v>363</v>
      </c>
      <c r="B358" s="81">
        <v>59</v>
      </c>
      <c r="C358" s="81" t="s">
        <v>1622</v>
      </c>
      <c r="D358" s="81" t="s">
        <v>5627</v>
      </c>
      <c r="E358" s="81" t="s">
        <v>2140</v>
      </c>
      <c r="F358" s="81">
        <v>73140820</v>
      </c>
      <c r="G358" s="81">
        <v>73140820</v>
      </c>
      <c r="H358" s="81">
        <v>73140820</v>
      </c>
      <c r="I358" s="81" t="s">
        <v>2829</v>
      </c>
      <c r="J358" s="81" t="s">
        <v>2832</v>
      </c>
      <c r="K358" s="81">
        <v>399061</v>
      </c>
      <c r="L358" s="81">
        <v>0</v>
      </c>
      <c r="M358" s="81">
        <v>73539881</v>
      </c>
      <c r="N358" s="81">
        <v>73539881</v>
      </c>
      <c r="O358" s="81">
        <v>73140820</v>
      </c>
      <c r="P358" s="81">
        <v>114339881</v>
      </c>
      <c r="Q358" s="81">
        <v>113940820</v>
      </c>
      <c r="R358" s="81">
        <v>114339881</v>
      </c>
      <c r="S358" s="81">
        <v>113940820</v>
      </c>
      <c r="T358" s="81" t="s">
        <v>6896</v>
      </c>
    </row>
    <row r="359" spans="1:20" x14ac:dyDescent="0.35">
      <c r="A359" s="81" t="s">
        <v>364</v>
      </c>
      <c r="B359" s="81">
        <v>59</v>
      </c>
      <c r="C359" s="81" t="s">
        <v>1622</v>
      </c>
      <c r="D359" s="81" t="s">
        <v>6433</v>
      </c>
      <c r="E359" s="81" t="s">
        <v>2141</v>
      </c>
      <c r="F359" s="81">
        <v>27155862</v>
      </c>
      <c r="G359" s="81">
        <v>27155862</v>
      </c>
      <c r="H359" s="81">
        <v>27155862</v>
      </c>
      <c r="I359" s="81" t="s">
        <v>2829</v>
      </c>
      <c r="J359" s="81" t="s">
        <v>2832</v>
      </c>
      <c r="K359" s="81">
        <v>420000</v>
      </c>
      <c r="L359" s="81">
        <v>0</v>
      </c>
      <c r="M359" s="81">
        <v>27575862</v>
      </c>
      <c r="N359" s="81">
        <v>27575862</v>
      </c>
      <c r="O359" s="81">
        <v>27155862</v>
      </c>
      <c r="P359" s="81">
        <v>30016352</v>
      </c>
      <c r="Q359" s="81">
        <v>29596352</v>
      </c>
      <c r="R359" s="81">
        <v>30016352</v>
      </c>
      <c r="S359" s="81">
        <v>29596352</v>
      </c>
      <c r="T359" s="81" t="s">
        <v>6896</v>
      </c>
    </row>
    <row r="360" spans="1:20" x14ac:dyDescent="0.35">
      <c r="A360" s="81" t="s">
        <v>365</v>
      </c>
      <c r="B360" s="81">
        <v>59</v>
      </c>
      <c r="C360" s="81" t="s">
        <v>1622</v>
      </c>
      <c r="D360" s="81" t="s">
        <v>6435</v>
      </c>
      <c r="E360" s="81" t="s">
        <v>2142</v>
      </c>
      <c r="F360" s="81">
        <v>27218042</v>
      </c>
      <c r="G360" s="81">
        <v>27218042</v>
      </c>
      <c r="H360" s="81">
        <v>27218042</v>
      </c>
      <c r="I360" s="81" t="s">
        <v>2829</v>
      </c>
      <c r="J360" s="81" t="s">
        <v>2832</v>
      </c>
      <c r="K360" s="81">
        <v>261778</v>
      </c>
      <c r="L360" s="81">
        <v>0</v>
      </c>
      <c r="M360" s="81">
        <v>27479820</v>
      </c>
      <c r="N360" s="81">
        <v>27479820</v>
      </c>
      <c r="O360" s="81">
        <v>27218042</v>
      </c>
      <c r="P360" s="81">
        <v>27479820</v>
      </c>
      <c r="Q360" s="81">
        <v>27218042</v>
      </c>
      <c r="R360" s="81">
        <v>27479820</v>
      </c>
      <c r="S360" s="81">
        <v>27218042</v>
      </c>
      <c r="T360" s="81" t="s">
        <v>6896</v>
      </c>
    </row>
    <row r="361" spans="1:20" x14ac:dyDescent="0.35">
      <c r="A361" s="81" t="s">
        <v>366</v>
      </c>
      <c r="B361" s="81">
        <v>59</v>
      </c>
      <c r="C361" s="81" t="s">
        <v>1622</v>
      </c>
      <c r="D361" s="81" t="s">
        <v>6437</v>
      </c>
      <c r="E361" s="81" t="s">
        <v>2143</v>
      </c>
      <c r="F361" s="81">
        <v>31309083</v>
      </c>
      <c r="G361" s="81">
        <v>31309083</v>
      </c>
      <c r="H361" s="81">
        <v>31309083</v>
      </c>
      <c r="I361" s="81" t="s">
        <v>2829</v>
      </c>
      <c r="J361" s="81" t="s">
        <v>2832</v>
      </c>
      <c r="K361" s="81">
        <v>382860</v>
      </c>
      <c r="L361" s="81">
        <v>0</v>
      </c>
      <c r="M361" s="81">
        <v>31691943</v>
      </c>
      <c r="N361" s="81">
        <v>31691943</v>
      </c>
      <c r="O361" s="81">
        <v>31309083</v>
      </c>
      <c r="P361" s="81">
        <v>55144143</v>
      </c>
      <c r="Q361" s="81">
        <v>54761283</v>
      </c>
      <c r="R361" s="81">
        <v>55144143</v>
      </c>
      <c r="S361" s="81">
        <v>54761283</v>
      </c>
      <c r="T361" s="81" t="s">
        <v>6896</v>
      </c>
    </row>
    <row r="362" spans="1:20" x14ac:dyDescent="0.35">
      <c r="A362" s="81" t="s">
        <v>367</v>
      </c>
      <c r="B362" s="81">
        <v>59</v>
      </c>
      <c r="C362" s="81" t="s">
        <v>1622</v>
      </c>
      <c r="D362" s="81" t="s">
        <v>6474</v>
      </c>
      <c r="E362" s="81" t="s">
        <v>2144</v>
      </c>
      <c r="F362" s="81">
        <v>2265250</v>
      </c>
      <c r="G362" s="81">
        <v>2265250</v>
      </c>
      <c r="H362" s="81">
        <v>2265250</v>
      </c>
      <c r="I362" s="81" t="s">
        <v>2829</v>
      </c>
      <c r="J362" s="81" t="s">
        <v>2832</v>
      </c>
      <c r="K362" s="81">
        <v>30000</v>
      </c>
      <c r="L362" s="81">
        <v>0</v>
      </c>
      <c r="M362" s="81">
        <v>2295250</v>
      </c>
      <c r="N362" s="81">
        <v>2295250</v>
      </c>
      <c r="O362" s="81">
        <v>2265250</v>
      </c>
      <c r="P362" s="81">
        <v>2295250</v>
      </c>
      <c r="Q362" s="81">
        <v>2265250</v>
      </c>
      <c r="R362" s="81">
        <v>2295250</v>
      </c>
      <c r="S362" s="81">
        <v>2265250</v>
      </c>
      <c r="T362" s="81" t="s">
        <v>6896</v>
      </c>
    </row>
    <row r="363" spans="1:20" x14ac:dyDescent="0.35">
      <c r="A363" s="81" t="s">
        <v>368</v>
      </c>
      <c r="B363" s="81">
        <v>60</v>
      </c>
      <c r="C363" s="81" t="s">
        <v>1623</v>
      </c>
      <c r="D363" s="81" t="s">
        <v>5628</v>
      </c>
      <c r="E363" s="81" t="s">
        <v>2145</v>
      </c>
      <c r="F363" s="81">
        <v>332068609</v>
      </c>
      <c r="G363" s="81">
        <v>332068609</v>
      </c>
      <c r="H363" s="81">
        <v>332068609</v>
      </c>
      <c r="I363" s="81" t="s">
        <v>2829</v>
      </c>
      <c r="J363" s="81" t="s">
        <v>2832</v>
      </c>
      <c r="K363" s="81">
        <v>14819668</v>
      </c>
      <c r="L363" s="81">
        <v>0</v>
      </c>
      <c r="M363" s="81">
        <v>346888277</v>
      </c>
      <c r="N363" s="81">
        <v>346888277</v>
      </c>
      <c r="O363" s="81">
        <v>332068609</v>
      </c>
      <c r="P363" s="81">
        <v>346888277</v>
      </c>
      <c r="Q363" s="81">
        <v>332068609</v>
      </c>
      <c r="R363" s="81">
        <v>346888277</v>
      </c>
      <c r="S363" s="81">
        <v>332068609</v>
      </c>
      <c r="T363" s="81" t="s">
        <v>6896</v>
      </c>
    </row>
    <row r="364" spans="1:20" x14ac:dyDescent="0.35">
      <c r="A364" s="81" t="s">
        <v>369</v>
      </c>
      <c r="B364" s="81">
        <v>60</v>
      </c>
      <c r="C364" s="81" t="s">
        <v>1623</v>
      </c>
      <c r="D364" s="81" t="s">
        <v>5630</v>
      </c>
      <c r="E364" s="81" t="s">
        <v>2146</v>
      </c>
      <c r="F364" s="81">
        <v>34391394</v>
      </c>
      <c r="G364" s="81">
        <v>34391394</v>
      </c>
      <c r="H364" s="81">
        <v>34391394</v>
      </c>
      <c r="I364" s="81" t="s">
        <v>2829</v>
      </c>
      <c r="J364" s="81" t="s">
        <v>2832</v>
      </c>
      <c r="K364" s="81">
        <v>1119931</v>
      </c>
      <c r="L364" s="81">
        <v>0</v>
      </c>
      <c r="M364" s="81">
        <v>35511325</v>
      </c>
      <c r="N364" s="81">
        <v>35511325</v>
      </c>
      <c r="O364" s="81">
        <v>34391394</v>
      </c>
      <c r="P364" s="81">
        <v>35511325</v>
      </c>
      <c r="Q364" s="81">
        <v>34391394</v>
      </c>
      <c r="R364" s="81">
        <v>35511325</v>
      </c>
      <c r="S364" s="81">
        <v>34391394</v>
      </c>
      <c r="T364" s="81" t="s">
        <v>6896</v>
      </c>
    </row>
    <row r="365" spans="1:20" x14ac:dyDescent="0.35">
      <c r="A365" s="81" t="s">
        <v>370</v>
      </c>
      <c r="B365" s="81">
        <v>60</v>
      </c>
      <c r="C365" s="81" t="s">
        <v>1623</v>
      </c>
      <c r="D365" s="81" t="s">
        <v>6051</v>
      </c>
      <c r="E365" s="81" t="s">
        <v>2147</v>
      </c>
      <c r="F365" s="81">
        <v>4927568</v>
      </c>
      <c r="G365" s="81">
        <v>4927568</v>
      </c>
      <c r="H365" s="81">
        <v>4927568</v>
      </c>
      <c r="I365" s="81" t="s">
        <v>2829</v>
      </c>
      <c r="J365" s="81" t="s">
        <v>2832</v>
      </c>
      <c r="K365" s="81">
        <v>193085</v>
      </c>
      <c r="L365" s="81">
        <v>0</v>
      </c>
      <c r="M365" s="81">
        <v>5120653</v>
      </c>
      <c r="N365" s="81">
        <v>5120653</v>
      </c>
      <c r="O365" s="81">
        <v>4927568</v>
      </c>
      <c r="P365" s="81">
        <v>5120653</v>
      </c>
      <c r="Q365" s="81">
        <v>4927568</v>
      </c>
      <c r="R365" s="81">
        <v>5120653</v>
      </c>
      <c r="S365" s="81">
        <v>4927568</v>
      </c>
      <c r="T365" s="81" t="s">
        <v>6896</v>
      </c>
    </row>
    <row r="366" spans="1:20" x14ac:dyDescent="0.35">
      <c r="A366" s="81" t="s">
        <v>371</v>
      </c>
      <c r="B366" s="81">
        <v>60</v>
      </c>
      <c r="C366" s="81" t="s">
        <v>1623</v>
      </c>
      <c r="D366" s="81" t="s">
        <v>6173</v>
      </c>
      <c r="E366" s="81" t="s">
        <v>2148</v>
      </c>
      <c r="F366" s="81">
        <v>37080997</v>
      </c>
      <c r="G366" s="81">
        <v>37080997</v>
      </c>
      <c r="H366" s="81">
        <v>37080997</v>
      </c>
      <c r="I366" s="81" t="s">
        <v>2829</v>
      </c>
      <c r="J366" s="81" t="s">
        <v>2832</v>
      </c>
      <c r="K366" s="81">
        <v>362515</v>
      </c>
      <c r="L366" s="81">
        <v>0</v>
      </c>
      <c r="M366" s="81">
        <v>37443512</v>
      </c>
      <c r="N366" s="81">
        <v>37443512</v>
      </c>
      <c r="O366" s="81">
        <v>37080997</v>
      </c>
      <c r="P366" s="81">
        <v>37443512</v>
      </c>
      <c r="Q366" s="81">
        <v>37080997</v>
      </c>
      <c r="R366" s="81">
        <v>37443512</v>
      </c>
      <c r="S366" s="81">
        <v>37080997</v>
      </c>
      <c r="T366" s="81" t="s">
        <v>6896</v>
      </c>
    </row>
    <row r="367" spans="1:20" x14ac:dyDescent="0.35">
      <c r="A367" s="81" t="s">
        <v>372</v>
      </c>
      <c r="B367" s="81">
        <v>61</v>
      </c>
      <c r="C367" s="81" t="s">
        <v>1624</v>
      </c>
      <c r="D367" s="81" t="s">
        <v>5523</v>
      </c>
      <c r="E367" s="81" t="s">
        <v>2052</v>
      </c>
      <c r="F367" s="81">
        <v>140969254</v>
      </c>
      <c r="G367" s="81">
        <v>140969254</v>
      </c>
      <c r="H367" s="81">
        <v>140969254</v>
      </c>
      <c r="I367" s="81" t="s">
        <v>2829</v>
      </c>
      <c r="J367" s="81" t="s">
        <v>2832</v>
      </c>
      <c r="K367" s="81">
        <v>986589</v>
      </c>
      <c r="L367" s="81">
        <v>0</v>
      </c>
      <c r="M367" s="81">
        <v>141955843</v>
      </c>
      <c r="N367" s="81">
        <v>141955843</v>
      </c>
      <c r="O367" s="81">
        <v>140969254</v>
      </c>
      <c r="P367" s="81">
        <v>141955843</v>
      </c>
      <c r="Q367" s="81">
        <v>140969254</v>
      </c>
      <c r="R367" s="81">
        <v>141955843</v>
      </c>
      <c r="S367" s="81">
        <v>140969254</v>
      </c>
      <c r="T367" s="81" t="s">
        <v>6896</v>
      </c>
    </row>
    <row r="368" spans="1:20" x14ac:dyDescent="0.35">
      <c r="A368" s="81" t="s">
        <v>373</v>
      </c>
      <c r="B368" s="81">
        <v>61</v>
      </c>
      <c r="C368" s="81" t="s">
        <v>1624</v>
      </c>
      <c r="D368" s="81" t="s">
        <v>5527</v>
      </c>
      <c r="E368" s="81" t="s">
        <v>2054</v>
      </c>
      <c r="F368" s="81">
        <v>16395428144</v>
      </c>
      <c r="G368" s="81">
        <v>16395428144</v>
      </c>
      <c r="H368" s="81">
        <v>16395428144</v>
      </c>
      <c r="I368" s="81" t="s">
        <v>2829</v>
      </c>
      <c r="J368" s="81" t="s">
        <v>2832</v>
      </c>
      <c r="K368" s="81">
        <v>294949947</v>
      </c>
      <c r="L368" s="81">
        <v>0</v>
      </c>
      <c r="M368" s="81">
        <v>16690378091</v>
      </c>
      <c r="N368" s="81">
        <v>16690378091</v>
      </c>
      <c r="O368" s="81">
        <v>16395428144</v>
      </c>
      <c r="P368" s="81">
        <v>16690378091</v>
      </c>
      <c r="Q368" s="81">
        <v>16395428144</v>
      </c>
      <c r="R368" s="81">
        <v>16690378091</v>
      </c>
      <c r="S368" s="81">
        <v>16395428144</v>
      </c>
      <c r="T368" s="81" t="s">
        <v>6896</v>
      </c>
    </row>
    <row r="369" spans="1:20" x14ac:dyDescent="0.35">
      <c r="A369" s="81" t="s">
        <v>374</v>
      </c>
      <c r="B369" s="81">
        <v>61</v>
      </c>
      <c r="C369" s="81" t="s">
        <v>1624</v>
      </c>
      <c r="D369" s="81" t="s">
        <v>5533</v>
      </c>
      <c r="E369" s="81" t="s">
        <v>2059</v>
      </c>
      <c r="F369" s="81">
        <v>2681844455</v>
      </c>
      <c r="G369" s="81">
        <v>2681844455</v>
      </c>
      <c r="H369" s="81">
        <v>2681844455</v>
      </c>
      <c r="I369" s="81" t="s">
        <v>2829</v>
      </c>
      <c r="J369" s="81" t="s">
        <v>2832</v>
      </c>
      <c r="K369" s="81">
        <v>49846248</v>
      </c>
      <c r="L369" s="81">
        <v>0</v>
      </c>
      <c r="M369" s="81">
        <v>2731690703</v>
      </c>
      <c r="N369" s="81">
        <v>2731690703</v>
      </c>
      <c r="O369" s="81">
        <v>2681844455</v>
      </c>
      <c r="P369" s="81">
        <v>2731690703</v>
      </c>
      <c r="Q369" s="81">
        <v>2681844455</v>
      </c>
      <c r="R369" s="81">
        <v>2731690703</v>
      </c>
      <c r="S369" s="81">
        <v>2681844455</v>
      </c>
      <c r="T369" s="81" t="s">
        <v>6896</v>
      </c>
    </row>
    <row r="370" spans="1:20" x14ac:dyDescent="0.35">
      <c r="A370" s="81" t="s">
        <v>375</v>
      </c>
      <c r="B370" s="81">
        <v>61</v>
      </c>
      <c r="C370" s="81" t="s">
        <v>1624</v>
      </c>
      <c r="D370" s="81" t="s">
        <v>5570</v>
      </c>
      <c r="E370" s="81" t="s">
        <v>2096</v>
      </c>
      <c r="F370" s="81">
        <v>149127</v>
      </c>
      <c r="G370" s="81">
        <v>149127</v>
      </c>
      <c r="H370" s="81">
        <v>149127</v>
      </c>
      <c r="I370" s="81" t="s">
        <v>2829</v>
      </c>
      <c r="J370" s="81" t="s">
        <v>2832</v>
      </c>
      <c r="K370" s="81">
        <v>15000</v>
      </c>
      <c r="L370" s="81">
        <v>0</v>
      </c>
      <c r="M370" s="81">
        <v>164127</v>
      </c>
      <c r="N370" s="81">
        <v>164127</v>
      </c>
      <c r="O370" s="81">
        <v>149127</v>
      </c>
      <c r="P370" s="81">
        <v>164127</v>
      </c>
      <c r="Q370" s="81">
        <v>149127</v>
      </c>
      <c r="R370" s="81">
        <v>164127</v>
      </c>
      <c r="S370" s="81">
        <v>149127</v>
      </c>
      <c r="T370" s="81" t="s">
        <v>6896</v>
      </c>
    </row>
    <row r="371" spans="1:20" x14ac:dyDescent="0.35">
      <c r="A371" s="81" t="s">
        <v>376</v>
      </c>
      <c r="B371" s="81">
        <v>61</v>
      </c>
      <c r="C371" s="81" t="s">
        <v>1624</v>
      </c>
      <c r="D371" s="81" t="s">
        <v>5600</v>
      </c>
      <c r="E371" s="81" t="s">
        <v>2850</v>
      </c>
      <c r="F371" s="81">
        <v>5636789096</v>
      </c>
      <c r="G371" s="81">
        <v>5636789096</v>
      </c>
      <c r="H371" s="81">
        <v>5636789096</v>
      </c>
      <c r="I371" s="81" t="s">
        <v>2829</v>
      </c>
      <c r="J371" s="81" t="s">
        <v>2832</v>
      </c>
      <c r="K371" s="81">
        <v>131301684</v>
      </c>
      <c r="L371" s="81">
        <v>0</v>
      </c>
      <c r="M371" s="81">
        <v>5768090780</v>
      </c>
      <c r="N371" s="81">
        <v>5768090780</v>
      </c>
      <c r="O371" s="81">
        <v>5636789096</v>
      </c>
      <c r="P371" s="81">
        <v>5768090780</v>
      </c>
      <c r="Q371" s="81">
        <v>5636789096</v>
      </c>
      <c r="R371" s="81">
        <v>5768090780</v>
      </c>
      <c r="S371" s="81">
        <v>5636789096</v>
      </c>
      <c r="T371" s="81" t="s">
        <v>6896</v>
      </c>
    </row>
    <row r="372" spans="1:20" x14ac:dyDescent="0.35">
      <c r="A372" s="81" t="s">
        <v>377</v>
      </c>
      <c r="B372" s="81">
        <v>61</v>
      </c>
      <c r="C372" s="81" t="s">
        <v>1624</v>
      </c>
      <c r="D372" s="81" t="s">
        <v>5634</v>
      </c>
      <c r="E372" s="81" t="s">
        <v>2149</v>
      </c>
      <c r="F372" s="81">
        <v>27488934643</v>
      </c>
      <c r="G372" s="81">
        <v>27488934643</v>
      </c>
      <c r="H372" s="81">
        <v>27488934643</v>
      </c>
      <c r="I372" s="81" t="s">
        <v>2829</v>
      </c>
      <c r="J372" s="81" t="s">
        <v>2832</v>
      </c>
      <c r="K372" s="81">
        <v>587254751</v>
      </c>
      <c r="L372" s="81">
        <v>0</v>
      </c>
      <c r="M372" s="81">
        <v>28076189394</v>
      </c>
      <c r="N372" s="81">
        <v>28076189394</v>
      </c>
      <c r="O372" s="81">
        <v>27488934643</v>
      </c>
      <c r="P372" s="81">
        <v>28076189394</v>
      </c>
      <c r="Q372" s="81">
        <v>27488934643</v>
      </c>
      <c r="R372" s="81">
        <v>28076189394</v>
      </c>
      <c r="S372" s="81">
        <v>27488934643</v>
      </c>
      <c r="T372" s="81" t="s">
        <v>6896</v>
      </c>
    </row>
    <row r="373" spans="1:20" x14ac:dyDescent="0.35">
      <c r="A373" s="81" t="s">
        <v>378</v>
      </c>
      <c r="B373" s="81">
        <v>61</v>
      </c>
      <c r="C373" s="81" t="s">
        <v>1624</v>
      </c>
      <c r="D373" s="81" t="s">
        <v>5635</v>
      </c>
      <c r="E373" s="81" t="s">
        <v>2150</v>
      </c>
      <c r="F373" s="81">
        <v>51452331899</v>
      </c>
      <c r="G373" s="81">
        <v>51452331899</v>
      </c>
      <c r="H373" s="81">
        <v>51452331899</v>
      </c>
      <c r="I373" s="81" t="s">
        <v>2829</v>
      </c>
      <c r="J373" s="81" t="s">
        <v>2832</v>
      </c>
      <c r="K373" s="81">
        <v>907009861</v>
      </c>
      <c r="L373" s="81">
        <v>0</v>
      </c>
      <c r="M373" s="81">
        <v>52359341760</v>
      </c>
      <c r="N373" s="81">
        <v>52359341760</v>
      </c>
      <c r="O373" s="81">
        <v>51452331899</v>
      </c>
      <c r="P373" s="81">
        <v>52359341760</v>
      </c>
      <c r="Q373" s="81">
        <v>51452331899</v>
      </c>
      <c r="R373" s="81">
        <v>52359341760</v>
      </c>
      <c r="S373" s="81">
        <v>51452331899</v>
      </c>
      <c r="T373" s="81" t="s">
        <v>6896</v>
      </c>
    </row>
    <row r="374" spans="1:20" x14ac:dyDescent="0.35">
      <c r="A374" s="81" t="s">
        <v>379</v>
      </c>
      <c r="B374" s="81">
        <v>61</v>
      </c>
      <c r="C374" s="81" t="s">
        <v>1624</v>
      </c>
      <c r="D374" s="81" t="s">
        <v>5638</v>
      </c>
      <c r="E374" s="81" t="s">
        <v>2100</v>
      </c>
      <c r="F374" s="81">
        <v>975476724</v>
      </c>
      <c r="G374" s="81">
        <v>1069453605</v>
      </c>
      <c r="H374" s="81">
        <v>975476724</v>
      </c>
      <c r="I374" s="81" t="s">
        <v>2829</v>
      </c>
      <c r="J374" s="81" t="s">
        <v>2837</v>
      </c>
      <c r="K374" s="81">
        <v>21322603</v>
      </c>
      <c r="L374" s="81">
        <v>0</v>
      </c>
      <c r="M374" s="81">
        <v>996799327</v>
      </c>
      <c r="N374" s="81">
        <v>996799327</v>
      </c>
      <c r="O374" s="81">
        <v>975476724</v>
      </c>
      <c r="P374" s="81">
        <v>996799327</v>
      </c>
      <c r="Q374" s="81">
        <v>975476724</v>
      </c>
      <c r="R374" s="81">
        <v>996799327</v>
      </c>
      <c r="S374" s="81">
        <v>975476724</v>
      </c>
      <c r="T374" s="81" t="s">
        <v>6896</v>
      </c>
    </row>
    <row r="375" spans="1:20" x14ac:dyDescent="0.35">
      <c r="A375" s="81" t="s">
        <v>380</v>
      </c>
      <c r="B375" s="81">
        <v>61</v>
      </c>
      <c r="C375" s="81" t="s">
        <v>1624</v>
      </c>
      <c r="D375" s="81" t="s">
        <v>5640</v>
      </c>
      <c r="E375" s="81" t="s">
        <v>2151</v>
      </c>
      <c r="F375" s="81">
        <v>1445141535</v>
      </c>
      <c r="G375" s="81">
        <v>1445141535</v>
      </c>
      <c r="H375" s="81">
        <v>1445141535</v>
      </c>
      <c r="I375" s="81" t="s">
        <v>2829</v>
      </c>
      <c r="J375" s="81" t="s">
        <v>2832</v>
      </c>
      <c r="K375" s="81">
        <v>33016633</v>
      </c>
      <c r="L375" s="81">
        <v>0</v>
      </c>
      <c r="M375" s="81">
        <v>1478158168</v>
      </c>
      <c r="N375" s="81">
        <v>1478158168</v>
      </c>
      <c r="O375" s="81">
        <v>1445141535</v>
      </c>
      <c r="P375" s="81">
        <v>1478158168</v>
      </c>
      <c r="Q375" s="81">
        <v>1445141535</v>
      </c>
      <c r="R375" s="81">
        <v>1478158168</v>
      </c>
      <c r="S375" s="81">
        <v>1445141535</v>
      </c>
      <c r="T375" s="81" t="s">
        <v>6896</v>
      </c>
    </row>
    <row r="376" spans="1:20" x14ac:dyDescent="0.35">
      <c r="A376" s="81" t="s">
        <v>381</v>
      </c>
      <c r="B376" s="81">
        <v>61</v>
      </c>
      <c r="C376" s="81" t="s">
        <v>1624</v>
      </c>
      <c r="D376" s="81" t="s">
        <v>5642</v>
      </c>
      <c r="E376" s="81" t="s">
        <v>2152</v>
      </c>
      <c r="F376" s="81">
        <v>1035097131</v>
      </c>
      <c r="G376" s="81">
        <v>1035097131</v>
      </c>
      <c r="H376" s="81">
        <v>1035097131</v>
      </c>
      <c r="I376" s="81" t="s">
        <v>2829</v>
      </c>
      <c r="J376" s="81" t="s">
        <v>2832</v>
      </c>
      <c r="K376" s="81">
        <v>22302297</v>
      </c>
      <c r="L376" s="81">
        <v>0</v>
      </c>
      <c r="M376" s="81">
        <v>1057399428</v>
      </c>
      <c r="N376" s="81">
        <v>1057399428</v>
      </c>
      <c r="O376" s="81">
        <v>1035097131</v>
      </c>
      <c r="P376" s="81">
        <v>1057399428</v>
      </c>
      <c r="Q376" s="81">
        <v>1035097131</v>
      </c>
      <c r="R376" s="81">
        <v>1057399428</v>
      </c>
      <c r="S376" s="81">
        <v>1035097131</v>
      </c>
      <c r="T376" s="81" t="s">
        <v>6896</v>
      </c>
    </row>
    <row r="377" spans="1:20" x14ac:dyDescent="0.35">
      <c r="A377" s="81" t="s">
        <v>382</v>
      </c>
      <c r="B377" s="81">
        <v>61</v>
      </c>
      <c r="C377" s="81" t="s">
        <v>1624</v>
      </c>
      <c r="D377" s="81" t="s">
        <v>5643</v>
      </c>
      <c r="E377" s="81" t="s">
        <v>2153</v>
      </c>
      <c r="F377" s="81">
        <v>2157002600</v>
      </c>
      <c r="G377" s="81">
        <v>2318296909</v>
      </c>
      <c r="H377" s="81">
        <v>2157002600</v>
      </c>
      <c r="I377" s="81" t="s">
        <v>2829</v>
      </c>
      <c r="J377" s="81" t="s">
        <v>2837</v>
      </c>
      <c r="K377" s="81">
        <v>56760274</v>
      </c>
      <c r="L377" s="81">
        <v>0</v>
      </c>
      <c r="M377" s="81">
        <v>2213762874</v>
      </c>
      <c r="N377" s="81">
        <v>2213762874</v>
      </c>
      <c r="O377" s="81">
        <v>2157002600</v>
      </c>
      <c r="P377" s="81">
        <v>2213762874</v>
      </c>
      <c r="Q377" s="81">
        <v>2157002600</v>
      </c>
      <c r="R377" s="81">
        <v>2213762874</v>
      </c>
      <c r="S377" s="81">
        <v>2157002600</v>
      </c>
      <c r="T377" s="81" t="s">
        <v>6896</v>
      </c>
    </row>
    <row r="378" spans="1:20" x14ac:dyDescent="0.35">
      <c r="A378" s="81" t="s">
        <v>383</v>
      </c>
      <c r="B378" s="81">
        <v>61</v>
      </c>
      <c r="C378" s="81" t="s">
        <v>1624</v>
      </c>
      <c r="D378" s="81" t="s">
        <v>5644</v>
      </c>
      <c r="E378" s="81" t="s">
        <v>2154</v>
      </c>
      <c r="F378" s="81">
        <v>1884761827</v>
      </c>
      <c r="G378" s="81">
        <v>2003950095</v>
      </c>
      <c r="H378" s="81">
        <v>1884761827</v>
      </c>
      <c r="I378" s="81" t="s">
        <v>2829</v>
      </c>
      <c r="J378" s="81" t="s">
        <v>2837</v>
      </c>
      <c r="K378" s="81">
        <v>50432186</v>
      </c>
      <c r="L378" s="81">
        <v>0</v>
      </c>
      <c r="M378" s="81">
        <v>1935194013</v>
      </c>
      <c r="N378" s="81">
        <v>1935194013</v>
      </c>
      <c r="O378" s="81">
        <v>1884761827</v>
      </c>
      <c r="P378" s="81">
        <v>1935194013</v>
      </c>
      <c r="Q378" s="81">
        <v>1884761827</v>
      </c>
      <c r="R378" s="81">
        <v>1935194013</v>
      </c>
      <c r="S378" s="81">
        <v>1884761827</v>
      </c>
      <c r="T378" s="81" t="s">
        <v>6896</v>
      </c>
    </row>
    <row r="379" spans="1:20" x14ac:dyDescent="0.35">
      <c r="A379" s="81" t="s">
        <v>384</v>
      </c>
      <c r="B379" s="81">
        <v>61</v>
      </c>
      <c r="C379" s="81" t="s">
        <v>1624</v>
      </c>
      <c r="D379" s="81" t="s">
        <v>5645</v>
      </c>
      <c r="E379" s="81" t="s">
        <v>2155</v>
      </c>
      <c r="F379" s="81">
        <v>4017478616</v>
      </c>
      <c r="G379" s="81">
        <v>4017478616</v>
      </c>
      <c r="H379" s="81">
        <v>4017478616</v>
      </c>
      <c r="I379" s="81" t="s">
        <v>2829</v>
      </c>
      <c r="J379" s="81" t="s">
        <v>2832</v>
      </c>
      <c r="K379" s="81">
        <v>71130116</v>
      </c>
      <c r="L379" s="81">
        <v>0</v>
      </c>
      <c r="M379" s="81">
        <v>4088608732</v>
      </c>
      <c r="N379" s="81">
        <v>4088608732</v>
      </c>
      <c r="O379" s="81">
        <v>4017478616</v>
      </c>
      <c r="P379" s="81">
        <v>4088608732</v>
      </c>
      <c r="Q379" s="81">
        <v>4017478616</v>
      </c>
      <c r="R379" s="81">
        <v>4088608732</v>
      </c>
      <c r="S379" s="81">
        <v>4017478616</v>
      </c>
      <c r="T379" s="81" t="s">
        <v>6896</v>
      </c>
    </row>
    <row r="380" spans="1:20" x14ac:dyDescent="0.35">
      <c r="A380" s="81" t="s">
        <v>385</v>
      </c>
      <c r="B380" s="81">
        <v>61</v>
      </c>
      <c r="C380" s="81" t="s">
        <v>1624</v>
      </c>
      <c r="D380" s="81" t="s">
        <v>5646</v>
      </c>
      <c r="E380" s="81" t="s">
        <v>2156</v>
      </c>
      <c r="F380" s="81">
        <v>15936275140</v>
      </c>
      <c r="G380" s="81">
        <v>15936275140</v>
      </c>
      <c r="H380" s="81">
        <v>15936275140</v>
      </c>
      <c r="I380" s="81" t="s">
        <v>2829</v>
      </c>
      <c r="J380" s="81" t="s">
        <v>2832</v>
      </c>
      <c r="K380" s="81">
        <v>213889497</v>
      </c>
      <c r="L380" s="81">
        <v>0</v>
      </c>
      <c r="M380" s="81">
        <v>16150164637</v>
      </c>
      <c r="N380" s="81">
        <v>16150164637</v>
      </c>
      <c r="O380" s="81">
        <v>15936275140</v>
      </c>
      <c r="P380" s="81">
        <v>16150164637</v>
      </c>
      <c r="Q380" s="81">
        <v>15936275140</v>
      </c>
      <c r="R380" s="81">
        <v>16150164637</v>
      </c>
      <c r="S380" s="81">
        <v>15936275140</v>
      </c>
      <c r="T380" s="81" t="s">
        <v>6896</v>
      </c>
    </row>
    <row r="381" spans="1:20" x14ac:dyDescent="0.35">
      <c r="A381" s="81" t="s">
        <v>386</v>
      </c>
      <c r="B381" s="81">
        <v>61</v>
      </c>
      <c r="C381" s="81" t="s">
        <v>1624</v>
      </c>
      <c r="D381" s="81" t="s">
        <v>5649</v>
      </c>
      <c r="E381" s="81" t="s">
        <v>2157</v>
      </c>
      <c r="F381" s="81">
        <v>2828814222</v>
      </c>
      <c r="G381" s="81">
        <v>2828814222</v>
      </c>
      <c r="H381" s="81">
        <v>2828814222</v>
      </c>
      <c r="I381" s="81" t="s">
        <v>2829</v>
      </c>
      <c r="J381" s="81" t="s">
        <v>2832</v>
      </c>
      <c r="K381" s="81">
        <v>79863621</v>
      </c>
      <c r="L381" s="81">
        <v>0</v>
      </c>
      <c r="M381" s="81">
        <v>2908677843</v>
      </c>
      <c r="N381" s="81">
        <v>2908677843</v>
      </c>
      <c r="O381" s="81">
        <v>2828814222</v>
      </c>
      <c r="P381" s="81">
        <v>2908677843</v>
      </c>
      <c r="Q381" s="81">
        <v>2828814222</v>
      </c>
      <c r="R381" s="81">
        <v>2908677843</v>
      </c>
      <c r="S381" s="81">
        <v>2828814222</v>
      </c>
      <c r="T381" s="81" t="s">
        <v>6896</v>
      </c>
    </row>
    <row r="382" spans="1:20" x14ac:dyDescent="0.35">
      <c r="A382" s="81" t="s">
        <v>387</v>
      </c>
      <c r="B382" s="81">
        <v>61</v>
      </c>
      <c r="C382" s="81" t="s">
        <v>1624</v>
      </c>
      <c r="D382" s="81" t="s">
        <v>5650</v>
      </c>
      <c r="E382" s="81" t="s">
        <v>2158</v>
      </c>
      <c r="F382" s="81">
        <v>7187599845</v>
      </c>
      <c r="G382" s="81">
        <v>7187599845</v>
      </c>
      <c r="H382" s="81">
        <v>7187599845</v>
      </c>
      <c r="I382" s="81" t="s">
        <v>2829</v>
      </c>
      <c r="J382" s="81" t="s">
        <v>2832</v>
      </c>
      <c r="K382" s="81">
        <v>195098802</v>
      </c>
      <c r="L382" s="81">
        <v>0</v>
      </c>
      <c r="M382" s="81">
        <v>7382698647</v>
      </c>
      <c r="N382" s="81">
        <v>7382698647</v>
      </c>
      <c r="O382" s="81">
        <v>7187599845</v>
      </c>
      <c r="P382" s="81">
        <v>7382698647</v>
      </c>
      <c r="Q382" s="81">
        <v>7187599845</v>
      </c>
      <c r="R382" s="81">
        <v>7382698647</v>
      </c>
      <c r="S382" s="81">
        <v>7187599845</v>
      </c>
      <c r="T382" s="81" t="s">
        <v>6896</v>
      </c>
    </row>
    <row r="383" spans="1:20" x14ac:dyDescent="0.35">
      <c r="A383" s="81" t="s">
        <v>388</v>
      </c>
      <c r="B383" s="81">
        <v>61</v>
      </c>
      <c r="C383" s="81" t="s">
        <v>1624</v>
      </c>
      <c r="D383" s="81" t="s">
        <v>6812</v>
      </c>
      <c r="E383" s="81" t="s">
        <v>2104</v>
      </c>
      <c r="F383" s="81">
        <v>64830323</v>
      </c>
      <c r="G383" s="81">
        <v>64830323</v>
      </c>
      <c r="H383" s="81">
        <v>64830323</v>
      </c>
      <c r="I383" s="81" t="s">
        <v>2829</v>
      </c>
      <c r="J383" s="81" t="s">
        <v>2832</v>
      </c>
      <c r="K383" s="81">
        <v>1289597</v>
      </c>
      <c r="L383" s="81">
        <v>2246515</v>
      </c>
      <c r="M383" s="81">
        <v>66119920</v>
      </c>
      <c r="N383" s="81">
        <v>63873405</v>
      </c>
      <c r="O383" s="81">
        <v>62583808</v>
      </c>
      <c r="P383" s="81">
        <v>66119920</v>
      </c>
      <c r="Q383" s="81">
        <v>64830323</v>
      </c>
      <c r="R383" s="81">
        <v>63873405</v>
      </c>
      <c r="S383" s="81">
        <v>62583808</v>
      </c>
      <c r="T383" s="81" t="s">
        <v>6896</v>
      </c>
    </row>
    <row r="384" spans="1:20" x14ac:dyDescent="0.35">
      <c r="A384" s="81" t="s">
        <v>389</v>
      </c>
      <c r="B384" s="81">
        <v>62</v>
      </c>
      <c r="C384" s="81" t="s">
        <v>1625</v>
      </c>
      <c r="D384" s="81" t="s">
        <v>5651</v>
      </c>
      <c r="E384" s="81" t="s">
        <v>2159</v>
      </c>
      <c r="F384" s="81">
        <v>1235430240</v>
      </c>
      <c r="G384" s="81">
        <v>1373229667</v>
      </c>
      <c r="H384" s="81">
        <v>1373229667</v>
      </c>
      <c r="I384" s="81" t="s">
        <v>2830</v>
      </c>
      <c r="J384" s="81" t="s">
        <v>2836</v>
      </c>
      <c r="K384" s="81">
        <v>24363180</v>
      </c>
      <c r="L384" s="81">
        <v>0</v>
      </c>
      <c r="M384" s="81">
        <v>1397592847</v>
      </c>
      <c r="N384" s="81">
        <v>1397592847</v>
      </c>
      <c r="O384" s="81">
        <v>1373229667</v>
      </c>
      <c r="P384" s="81">
        <v>1397592847</v>
      </c>
      <c r="Q384" s="81">
        <v>1373229667</v>
      </c>
      <c r="R384" s="81">
        <v>1397592847</v>
      </c>
      <c r="S384" s="81">
        <v>1373229667</v>
      </c>
      <c r="T384" s="81" t="s">
        <v>6896</v>
      </c>
    </row>
    <row r="385" spans="1:20" x14ac:dyDescent="0.35">
      <c r="A385" s="81" t="s">
        <v>390</v>
      </c>
      <c r="B385" s="81">
        <v>62</v>
      </c>
      <c r="C385" s="81" t="s">
        <v>1625</v>
      </c>
      <c r="D385" s="81" t="s">
        <v>5653</v>
      </c>
      <c r="E385" s="81" t="s">
        <v>2160</v>
      </c>
      <c r="F385" s="81">
        <v>1261998711</v>
      </c>
      <c r="G385" s="81">
        <v>1253070092</v>
      </c>
      <c r="H385" s="81">
        <v>1261998711</v>
      </c>
      <c r="I385" s="81" t="s">
        <v>2829</v>
      </c>
      <c r="J385" s="81" t="s">
        <v>2833</v>
      </c>
      <c r="K385" s="81">
        <v>2768640</v>
      </c>
      <c r="L385" s="81">
        <v>0</v>
      </c>
      <c r="M385" s="81">
        <v>1264767351</v>
      </c>
      <c r="N385" s="81">
        <v>1264767351</v>
      </c>
      <c r="O385" s="81">
        <v>1261998711</v>
      </c>
      <c r="P385" s="81">
        <v>1264767351</v>
      </c>
      <c r="Q385" s="81">
        <v>1261998711</v>
      </c>
      <c r="R385" s="81">
        <v>1264767351</v>
      </c>
      <c r="S385" s="81">
        <v>1261998711</v>
      </c>
      <c r="T385" s="81" t="s">
        <v>6896</v>
      </c>
    </row>
    <row r="386" spans="1:20" x14ac:dyDescent="0.35">
      <c r="A386" s="81" t="s">
        <v>391</v>
      </c>
      <c r="B386" s="81">
        <v>62</v>
      </c>
      <c r="C386" s="81" t="s">
        <v>1625</v>
      </c>
      <c r="D386" s="81" t="s">
        <v>5655</v>
      </c>
      <c r="E386" s="81" t="s">
        <v>2161</v>
      </c>
      <c r="F386" s="81">
        <v>578386649</v>
      </c>
      <c r="G386" s="81">
        <v>608301876</v>
      </c>
      <c r="H386" s="81">
        <v>608301876</v>
      </c>
      <c r="I386" s="81" t="s">
        <v>2830</v>
      </c>
      <c r="J386" s="81" t="s">
        <v>2836</v>
      </c>
      <c r="K386" s="81">
        <v>12747420</v>
      </c>
      <c r="L386" s="81">
        <v>0</v>
      </c>
      <c r="M386" s="81">
        <v>621049296</v>
      </c>
      <c r="N386" s="81">
        <v>621049296</v>
      </c>
      <c r="O386" s="81">
        <v>608301876</v>
      </c>
      <c r="P386" s="81">
        <v>621049296</v>
      </c>
      <c r="Q386" s="81">
        <v>608301876</v>
      </c>
      <c r="R386" s="81">
        <v>621049296</v>
      </c>
      <c r="S386" s="81">
        <v>608301876</v>
      </c>
      <c r="T386" s="81" t="s">
        <v>6896</v>
      </c>
    </row>
    <row r="387" spans="1:20" x14ac:dyDescent="0.35">
      <c r="A387" s="81" t="s">
        <v>392</v>
      </c>
      <c r="B387" s="81">
        <v>62</v>
      </c>
      <c r="C387" s="81" t="s">
        <v>1625</v>
      </c>
      <c r="D387" s="81" t="s">
        <v>5658</v>
      </c>
      <c r="E387" s="81" t="s">
        <v>2162</v>
      </c>
      <c r="F387" s="81">
        <v>2681633235</v>
      </c>
      <c r="G387" s="81">
        <v>2681175227</v>
      </c>
      <c r="H387" s="81">
        <v>2681633235</v>
      </c>
      <c r="I387" s="81" t="s">
        <v>2829</v>
      </c>
      <c r="J387" s="81" t="s">
        <v>2833</v>
      </c>
      <c r="K387" s="81">
        <v>11805470</v>
      </c>
      <c r="L387" s="81">
        <v>0</v>
      </c>
      <c r="M387" s="81">
        <v>2693438705</v>
      </c>
      <c r="N387" s="81">
        <v>2693438705</v>
      </c>
      <c r="O387" s="81">
        <v>2681633235</v>
      </c>
      <c r="P387" s="81">
        <v>2693438705</v>
      </c>
      <c r="Q387" s="81">
        <v>2681633235</v>
      </c>
      <c r="R387" s="81">
        <v>2693438705</v>
      </c>
      <c r="S387" s="81">
        <v>2681633235</v>
      </c>
      <c r="T387" s="81" t="s">
        <v>6896</v>
      </c>
    </row>
    <row r="388" spans="1:20" x14ac:dyDescent="0.35">
      <c r="A388" s="81" t="s">
        <v>393</v>
      </c>
      <c r="B388" s="81">
        <v>62</v>
      </c>
      <c r="C388" s="81" t="s">
        <v>1625</v>
      </c>
      <c r="D388" s="81" t="s">
        <v>5659</v>
      </c>
      <c r="E388" s="81" t="s">
        <v>2163</v>
      </c>
      <c r="F388" s="81">
        <v>1017435784</v>
      </c>
      <c r="G388" s="81">
        <v>1015877916</v>
      </c>
      <c r="H388" s="81">
        <v>1017435784</v>
      </c>
      <c r="I388" s="81" t="s">
        <v>2829</v>
      </c>
      <c r="J388" s="81" t="s">
        <v>2833</v>
      </c>
      <c r="K388" s="81">
        <v>1645780</v>
      </c>
      <c r="L388" s="81">
        <v>0</v>
      </c>
      <c r="M388" s="81">
        <v>1019081564</v>
      </c>
      <c r="N388" s="81">
        <v>1019081564</v>
      </c>
      <c r="O388" s="81">
        <v>1017435784</v>
      </c>
      <c r="P388" s="81">
        <v>1019081564</v>
      </c>
      <c r="Q388" s="81">
        <v>1017435784</v>
      </c>
      <c r="R388" s="81">
        <v>1019081564</v>
      </c>
      <c r="S388" s="81">
        <v>1017435784</v>
      </c>
      <c r="T388" s="81" t="s">
        <v>6896</v>
      </c>
    </row>
    <row r="389" spans="1:20" x14ac:dyDescent="0.35">
      <c r="A389" s="81" t="s">
        <v>394</v>
      </c>
      <c r="B389" s="81">
        <v>62</v>
      </c>
      <c r="C389" s="81" t="s">
        <v>1625</v>
      </c>
      <c r="D389" s="81" t="s">
        <v>5660</v>
      </c>
      <c r="E389" s="81" t="s">
        <v>2164</v>
      </c>
      <c r="F389" s="81">
        <v>73815214</v>
      </c>
      <c r="G389" s="81">
        <v>77099571</v>
      </c>
      <c r="H389" s="81">
        <v>73815214</v>
      </c>
      <c r="I389" s="81" t="s">
        <v>2829</v>
      </c>
      <c r="J389" s="81" t="s">
        <v>2833</v>
      </c>
      <c r="K389" s="81">
        <v>3862240</v>
      </c>
      <c r="L389" s="81">
        <v>0</v>
      </c>
      <c r="M389" s="81">
        <v>77677454</v>
      </c>
      <c r="N389" s="81">
        <v>77677454</v>
      </c>
      <c r="O389" s="81">
        <v>73815214</v>
      </c>
      <c r="P389" s="81">
        <v>77677454</v>
      </c>
      <c r="Q389" s="81">
        <v>73815214</v>
      </c>
      <c r="R389" s="81">
        <v>77677454</v>
      </c>
      <c r="S389" s="81">
        <v>73815214</v>
      </c>
      <c r="T389" s="81" t="s">
        <v>6896</v>
      </c>
    </row>
    <row r="390" spans="1:20" x14ac:dyDescent="0.35">
      <c r="A390" s="81" t="s">
        <v>395</v>
      </c>
      <c r="B390" s="81">
        <v>63</v>
      </c>
      <c r="C390" s="81" t="s">
        <v>1626</v>
      </c>
      <c r="D390" s="81" t="s">
        <v>5662</v>
      </c>
      <c r="E390" s="81" t="s">
        <v>2165</v>
      </c>
      <c r="F390" s="81">
        <v>162398987</v>
      </c>
      <c r="G390" s="81">
        <v>158527788</v>
      </c>
      <c r="H390" s="81">
        <v>162398987</v>
      </c>
      <c r="I390" s="81" t="s">
        <v>2829</v>
      </c>
      <c r="J390" s="81" t="s">
        <v>2833</v>
      </c>
      <c r="K390" s="81">
        <v>3508610</v>
      </c>
      <c r="L390" s="81">
        <v>0</v>
      </c>
      <c r="M390" s="81">
        <v>165907597</v>
      </c>
      <c r="N390" s="81">
        <v>165907597</v>
      </c>
      <c r="O390" s="81">
        <v>162398987</v>
      </c>
      <c r="P390" s="81">
        <v>165907597</v>
      </c>
      <c r="Q390" s="81">
        <v>162398987</v>
      </c>
      <c r="R390" s="81">
        <v>165907597</v>
      </c>
      <c r="S390" s="81">
        <v>162398987</v>
      </c>
      <c r="T390" s="81" t="s">
        <v>6896</v>
      </c>
    </row>
    <row r="391" spans="1:20" x14ac:dyDescent="0.35">
      <c r="A391" s="81" t="s">
        <v>396</v>
      </c>
      <c r="B391" s="81">
        <v>63</v>
      </c>
      <c r="C391" s="81" t="s">
        <v>1626</v>
      </c>
      <c r="D391" s="81" t="s">
        <v>5664</v>
      </c>
      <c r="E391" s="81" t="s">
        <v>2166</v>
      </c>
      <c r="F391" s="81">
        <v>104758026</v>
      </c>
      <c r="G391" s="81">
        <v>104758026</v>
      </c>
      <c r="H391" s="81">
        <v>104758026</v>
      </c>
      <c r="I391" s="81" t="s">
        <v>2829</v>
      </c>
      <c r="J391" s="81" t="s">
        <v>2832</v>
      </c>
      <c r="K391" s="81">
        <v>697670</v>
      </c>
      <c r="L391" s="81">
        <v>0</v>
      </c>
      <c r="M391" s="81">
        <v>105455696</v>
      </c>
      <c r="N391" s="81">
        <v>105455696</v>
      </c>
      <c r="O391" s="81">
        <v>104758026</v>
      </c>
      <c r="P391" s="81">
        <v>105455696</v>
      </c>
      <c r="Q391" s="81">
        <v>104758026</v>
      </c>
      <c r="R391" s="81">
        <v>105455696</v>
      </c>
      <c r="S391" s="81">
        <v>104758026</v>
      </c>
      <c r="T391" s="81" t="s">
        <v>6896</v>
      </c>
    </row>
    <row r="392" spans="1:20" x14ac:dyDescent="0.35">
      <c r="A392" s="81" t="s">
        <v>397</v>
      </c>
      <c r="B392" s="81">
        <v>64</v>
      </c>
      <c r="C392" s="81" t="s">
        <v>1627</v>
      </c>
      <c r="D392" s="81" t="s">
        <v>5665</v>
      </c>
      <c r="E392" s="81" t="s">
        <v>2167</v>
      </c>
      <c r="F392" s="81">
        <v>8233376137</v>
      </c>
      <c r="G392" s="81">
        <v>8233376137</v>
      </c>
      <c r="H392" s="81">
        <v>8233376137</v>
      </c>
      <c r="I392" s="81" t="s">
        <v>2829</v>
      </c>
      <c r="J392" s="81" t="s">
        <v>2832</v>
      </c>
      <c r="K392" s="81">
        <v>20339255</v>
      </c>
      <c r="L392" s="81">
        <v>13258604</v>
      </c>
      <c r="M392" s="81">
        <v>8253715392</v>
      </c>
      <c r="N392" s="81">
        <v>8240456788</v>
      </c>
      <c r="O392" s="81">
        <v>8220117533</v>
      </c>
      <c r="P392" s="81">
        <v>8253715392</v>
      </c>
      <c r="Q392" s="81">
        <v>8233376137</v>
      </c>
      <c r="R392" s="81">
        <v>8240456788</v>
      </c>
      <c r="S392" s="81">
        <v>8220117533</v>
      </c>
      <c r="T392" s="81" t="s">
        <v>6896</v>
      </c>
    </row>
    <row r="393" spans="1:20" x14ac:dyDescent="0.35">
      <c r="A393" s="81" t="s">
        <v>398</v>
      </c>
      <c r="B393" s="81">
        <v>65</v>
      </c>
      <c r="C393" s="81" t="s">
        <v>1628</v>
      </c>
      <c r="D393" s="81" t="s">
        <v>5472</v>
      </c>
      <c r="E393" s="81" t="s">
        <v>1847</v>
      </c>
      <c r="F393" s="81">
        <v>3783548</v>
      </c>
      <c r="G393" s="81">
        <v>3783548</v>
      </c>
      <c r="H393" s="81">
        <v>3783548</v>
      </c>
      <c r="I393" s="81" t="s">
        <v>2829</v>
      </c>
      <c r="J393" s="81" t="s">
        <v>2832</v>
      </c>
      <c r="K393" s="81">
        <v>42797</v>
      </c>
      <c r="L393" s="81">
        <v>0</v>
      </c>
      <c r="M393" s="81">
        <v>3826345</v>
      </c>
      <c r="N393" s="81">
        <v>3826345</v>
      </c>
      <c r="O393" s="81">
        <v>3783548</v>
      </c>
      <c r="P393" s="81">
        <v>3826345</v>
      </c>
      <c r="Q393" s="81">
        <v>3783548</v>
      </c>
      <c r="R393" s="81">
        <v>3826345</v>
      </c>
      <c r="S393" s="81">
        <v>3783548</v>
      </c>
      <c r="T393" s="81" t="s">
        <v>6896</v>
      </c>
    </row>
    <row r="394" spans="1:20" x14ac:dyDescent="0.35">
      <c r="A394" s="81" t="s">
        <v>399</v>
      </c>
      <c r="B394" s="81">
        <v>65</v>
      </c>
      <c r="C394" s="81" t="s">
        <v>1628</v>
      </c>
      <c r="D394" s="81" t="s">
        <v>5668</v>
      </c>
      <c r="E394" s="81" t="s">
        <v>1848</v>
      </c>
      <c r="F394" s="81">
        <v>190750531</v>
      </c>
      <c r="G394" s="81">
        <v>190750531</v>
      </c>
      <c r="H394" s="81">
        <v>190750531</v>
      </c>
      <c r="I394" s="81" t="s">
        <v>2829</v>
      </c>
      <c r="J394" s="81" t="s">
        <v>2832</v>
      </c>
      <c r="K394" s="81">
        <v>7236242</v>
      </c>
      <c r="L394" s="81">
        <v>0</v>
      </c>
      <c r="M394" s="81">
        <v>197986773</v>
      </c>
      <c r="N394" s="81">
        <v>197986773</v>
      </c>
      <c r="O394" s="81">
        <v>190750531</v>
      </c>
      <c r="P394" s="81">
        <v>285486393</v>
      </c>
      <c r="Q394" s="81">
        <v>278250151</v>
      </c>
      <c r="R394" s="81">
        <v>285486393</v>
      </c>
      <c r="S394" s="81">
        <v>278250151</v>
      </c>
      <c r="T394" s="81" t="s">
        <v>6896</v>
      </c>
    </row>
    <row r="395" spans="1:20" x14ac:dyDescent="0.35">
      <c r="A395" s="81" t="s">
        <v>400</v>
      </c>
      <c r="B395" s="81">
        <v>65</v>
      </c>
      <c r="C395" s="81" t="s">
        <v>1628</v>
      </c>
      <c r="D395" s="81" t="s">
        <v>5670</v>
      </c>
      <c r="E395" s="81" t="s">
        <v>2072</v>
      </c>
      <c r="F395" s="81">
        <v>72734851</v>
      </c>
      <c r="G395" s="81">
        <v>72734851</v>
      </c>
      <c r="H395" s="81">
        <v>72734851</v>
      </c>
      <c r="I395" s="81" t="s">
        <v>2829</v>
      </c>
      <c r="J395" s="81" t="s">
        <v>2832</v>
      </c>
      <c r="K395" s="81">
        <v>435688</v>
      </c>
      <c r="L395" s="81">
        <v>0</v>
      </c>
      <c r="M395" s="81">
        <v>73170539</v>
      </c>
      <c r="N395" s="81">
        <v>73170539</v>
      </c>
      <c r="O395" s="81">
        <v>72734851</v>
      </c>
      <c r="P395" s="81">
        <v>73170539</v>
      </c>
      <c r="Q395" s="81">
        <v>72734851</v>
      </c>
      <c r="R395" s="81">
        <v>73170539</v>
      </c>
      <c r="S395" s="81">
        <v>72734851</v>
      </c>
      <c r="T395" s="81" t="s">
        <v>6896</v>
      </c>
    </row>
    <row r="396" spans="1:20" x14ac:dyDescent="0.35">
      <c r="A396" s="81" t="s">
        <v>401</v>
      </c>
      <c r="B396" s="81">
        <v>65</v>
      </c>
      <c r="C396" s="81" t="s">
        <v>1628</v>
      </c>
      <c r="D396" s="81" t="s">
        <v>5821</v>
      </c>
      <c r="E396" s="81" t="s">
        <v>2073</v>
      </c>
      <c r="F396" s="81">
        <v>4693930</v>
      </c>
      <c r="G396" s="81">
        <v>4693930</v>
      </c>
      <c r="H396" s="81">
        <v>4693930</v>
      </c>
      <c r="I396" s="81" t="s">
        <v>2829</v>
      </c>
      <c r="J396" s="81" t="s">
        <v>2832</v>
      </c>
      <c r="K396" s="81">
        <v>90000</v>
      </c>
      <c r="L396" s="81">
        <v>0</v>
      </c>
      <c r="M396" s="81">
        <v>4783930</v>
      </c>
      <c r="N396" s="81">
        <v>4783930</v>
      </c>
      <c r="O396" s="81">
        <v>4693930</v>
      </c>
      <c r="P396" s="81">
        <v>4783930</v>
      </c>
      <c r="Q396" s="81">
        <v>4693930</v>
      </c>
      <c r="R396" s="81">
        <v>4783930</v>
      </c>
      <c r="S396" s="81">
        <v>4693930</v>
      </c>
      <c r="T396" s="81" t="s">
        <v>6896</v>
      </c>
    </row>
    <row r="397" spans="1:20" x14ac:dyDescent="0.35">
      <c r="A397" s="81" t="s">
        <v>402</v>
      </c>
      <c r="B397" s="81">
        <v>65</v>
      </c>
      <c r="C397" s="81" t="s">
        <v>1628</v>
      </c>
      <c r="D397" s="81" t="s">
        <v>5879</v>
      </c>
      <c r="E397" s="81" t="s">
        <v>2033</v>
      </c>
      <c r="F397" s="81">
        <v>73874</v>
      </c>
      <c r="G397" s="81">
        <v>73874</v>
      </c>
      <c r="H397" s="81">
        <v>73874</v>
      </c>
      <c r="I397" s="81" t="s">
        <v>2829</v>
      </c>
      <c r="J397" s="81" t="s">
        <v>2832</v>
      </c>
      <c r="K397" s="81">
        <v>0</v>
      </c>
      <c r="L397" s="81">
        <v>0</v>
      </c>
      <c r="M397" s="81">
        <v>73874</v>
      </c>
      <c r="N397" s="81">
        <v>73874</v>
      </c>
      <c r="O397" s="81">
        <v>73874</v>
      </c>
      <c r="P397" s="81">
        <v>73874</v>
      </c>
      <c r="Q397" s="81">
        <v>73874</v>
      </c>
      <c r="R397" s="81">
        <v>73874</v>
      </c>
      <c r="S397" s="81">
        <v>73874</v>
      </c>
      <c r="T397" s="81" t="s">
        <v>6896</v>
      </c>
    </row>
    <row r="398" spans="1:20" x14ac:dyDescent="0.35">
      <c r="A398" s="81" t="s">
        <v>403</v>
      </c>
      <c r="B398" s="81">
        <v>66</v>
      </c>
      <c r="C398" s="81" t="s">
        <v>1629</v>
      </c>
      <c r="D398" s="81" t="s">
        <v>5671</v>
      </c>
      <c r="E398" s="81" t="s">
        <v>2168</v>
      </c>
      <c r="F398" s="81">
        <v>29416023</v>
      </c>
      <c r="G398" s="81">
        <v>31091736</v>
      </c>
      <c r="H398" s="81">
        <v>29416023</v>
      </c>
      <c r="I398" s="81" t="s">
        <v>2829</v>
      </c>
      <c r="J398" s="81" t="s">
        <v>2833</v>
      </c>
      <c r="K398" s="81">
        <v>145629</v>
      </c>
      <c r="L398" s="81">
        <v>317692</v>
      </c>
      <c r="M398" s="81">
        <v>29561652</v>
      </c>
      <c r="N398" s="81">
        <v>29243960</v>
      </c>
      <c r="O398" s="81">
        <v>29098331</v>
      </c>
      <c r="P398" s="81">
        <v>29561652</v>
      </c>
      <c r="Q398" s="81">
        <v>29416023</v>
      </c>
      <c r="R398" s="81">
        <v>29243960</v>
      </c>
      <c r="S398" s="81">
        <v>29098331</v>
      </c>
      <c r="T398" s="81" t="s">
        <v>6896</v>
      </c>
    </row>
    <row r="399" spans="1:20" x14ac:dyDescent="0.35">
      <c r="A399" s="81" t="s">
        <v>404</v>
      </c>
      <c r="B399" s="81">
        <v>66</v>
      </c>
      <c r="C399" s="81" t="s">
        <v>1629</v>
      </c>
      <c r="D399" s="81" t="s">
        <v>5672</v>
      </c>
      <c r="E399" s="81" t="s">
        <v>2169</v>
      </c>
      <c r="F399" s="81">
        <v>258804221</v>
      </c>
      <c r="G399" s="81">
        <v>279511544</v>
      </c>
      <c r="H399" s="81">
        <v>279454103</v>
      </c>
      <c r="I399" s="81" t="s">
        <v>2830</v>
      </c>
      <c r="J399" s="81" t="s">
        <v>2836</v>
      </c>
      <c r="K399" s="81">
        <v>4225590</v>
      </c>
      <c r="L399" s="81">
        <v>0</v>
      </c>
      <c r="M399" s="81">
        <v>283679693</v>
      </c>
      <c r="N399" s="81">
        <v>283679693</v>
      </c>
      <c r="O399" s="81">
        <v>279454103</v>
      </c>
      <c r="P399" s="81">
        <v>384992093</v>
      </c>
      <c r="Q399" s="81">
        <v>380766503</v>
      </c>
      <c r="R399" s="81">
        <v>384992093</v>
      </c>
      <c r="S399" s="81">
        <v>380766503</v>
      </c>
      <c r="T399" s="81" t="s">
        <v>6896</v>
      </c>
    </row>
    <row r="400" spans="1:20" x14ac:dyDescent="0.35">
      <c r="A400" s="81" t="s">
        <v>405</v>
      </c>
      <c r="B400" s="81">
        <v>66</v>
      </c>
      <c r="C400" s="81" t="s">
        <v>1629</v>
      </c>
      <c r="D400" s="81" t="s">
        <v>5673</v>
      </c>
      <c r="E400" s="81" t="s">
        <v>2170</v>
      </c>
      <c r="F400" s="81">
        <v>346674068</v>
      </c>
      <c r="G400" s="81">
        <v>357602393</v>
      </c>
      <c r="H400" s="81">
        <v>357490688</v>
      </c>
      <c r="I400" s="81" t="s">
        <v>2830</v>
      </c>
      <c r="J400" s="81" t="s">
        <v>2836</v>
      </c>
      <c r="K400" s="81">
        <v>9094872</v>
      </c>
      <c r="L400" s="81">
        <v>0</v>
      </c>
      <c r="M400" s="81">
        <v>366585560</v>
      </c>
      <c r="N400" s="81">
        <v>366585560</v>
      </c>
      <c r="O400" s="81">
        <v>357490688</v>
      </c>
      <c r="P400" s="81">
        <v>366585560</v>
      </c>
      <c r="Q400" s="81">
        <v>357490688</v>
      </c>
      <c r="R400" s="81">
        <v>366585560</v>
      </c>
      <c r="S400" s="81">
        <v>357490688</v>
      </c>
      <c r="T400" s="81" t="s">
        <v>6896</v>
      </c>
    </row>
    <row r="401" spans="1:20" x14ac:dyDescent="0.35">
      <c r="A401" s="81" t="s">
        <v>406</v>
      </c>
      <c r="B401" s="81">
        <v>66</v>
      </c>
      <c r="C401" s="81" t="s">
        <v>1629</v>
      </c>
      <c r="D401" s="81" t="s">
        <v>5675</v>
      </c>
      <c r="E401" s="81" t="s">
        <v>2171</v>
      </c>
      <c r="F401" s="81">
        <v>360734507</v>
      </c>
      <c r="G401" s="81">
        <v>401479732</v>
      </c>
      <c r="H401" s="81">
        <v>401395928</v>
      </c>
      <c r="I401" s="81" t="s">
        <v>2830</v>
      </c>
      <c r="J401" s="81" t="s">
        <v>2836</v>
      </c>
      <c r="K401" s="81">
        <v>7461411</v>
      </c>
      <c r="L401" s="81">
        <v>4737838</v>
      </c>
      <c r="M401" s="81">
        <v>408857339</v>
      </c>
      <c r="N401" s="81">
        <v>404119501</v>
      </c>
      <c r="O401" s="81">
        <v>396658090</v>
      </c>
      <c r="P401" s="81">
        <v>408857339</v>
      </c>
      <c r="Q401" s="81">
        <v>401395928</v>
      </c>
      <c r="R401" s="81">
        <v>404119501</v>
      </c>
      <c r="S401" s="81">
        <v>396658090</v>
      </c>
      <c r="T401" s="81" t="s">
        <v>6896</v>
      </c>
    </row>
    <row r="402" spans="1:20" x14ac:dyDescent="0.35">
      <c r="A402" s="81" t="s">
        <v>407</v>
      </c>
      <c r="B402" s="81">
        <v>66</v>
      </c>
      <c r="C402" s="81" t="s">
        <v>1629</v>
      </c>
      <c r="D402" s="81" t="s">
        <v>6104</v>
      </c>
      <c r="E402" s="81" t="s">
        <v>2172</v>
      </c>
      <c r="F402" s="81">
        <v>11639709</v>
      </c>
      <c r="G402" s="81">
        <v>11639709</v>
      </c>
      <c r="H402" s="81">
        <v>11639709</v>
      </c>
      <c r="I402" s="81" t="s">
        <v>2829</v>
      </c>
      <c r="J402" s="81" t="s">
        <v>2832</v>
      </c>
      <c r="K402" s="81">
        <v>253537</v>
      </c>
      <c r="L402" s="81">
        <v>0</v>
      </c>
      <c r="M402" s="81">
        <v>11893246</v>
      </c>
      <c r="N402" s="81">
        <v>11893246</v>
      </c>
      <c r="O402" s="81">
        <v>11639709</v>
      </c>
      <c r="P402" s="81">
        <v>11893246</v>
      </c>
      <c r="Q402" s="81">
        <v>11639709</v>
      </c>
      <c r="R402" s="81">
        <v>11893246</v>
      </c>
      <c r="S402" s="81">
        <v>11639709</v>
      </c>
      <c r="T402" s="81" t="s">
        <v>6896</v>
      </c>
    </row>
    <row r="403" spans="1:20" x14ac:dyDescent="0.35">
      <c r="A403" s="81" t="s">
        <v>408</v>
      </c>
      <c r="B403" s="81">
        <v>67</v>
      </c>
      <c r="C403" s="81" t="s">
        <v>1630</v>
      </c>
      <c r="D403" s="81" t="s">
        <v>5450</v>
      </c>
      <c r="E403" s="81" t="s">
        <v>1969</v>
      </c>
      <c r="F403" s="81">
        <v>54105922</v>
      </c>
      <c r="G403" s="81">
        <v>51962833</v>
      </c>
      <c r="H403" s="81">
        <v>54105922</v>
      </c>
      <c r="I403" s="81" t="s">
        <v>2829</v>
      </c>
      <c r="J403" s="81" t="s">
        <v>2833</v>
      </c>
      <c r="K403" s="81">
        <v>1481860</v>
      </c>
      <c r="L403" s="81">
        <v>0</v>
      </c>
      <c r="M403" s="81">
        <v>55587782</v>
      </c>
      <c r="N403" s="81">
        <v>55587782</v>
      </c>
      <c r="O403" s="81">
        <v>54105922</v>
      </c>
      <c r="P403" s="81">
        <v>55587782</v>
      </c>
      <c r="Q403" s="81">
        <v>54105922</v>
      </c>
      <c r="R403" s="81">
        <v>55587782</v>
      </c>
      <c r="S403" s="81">
        <v>54105922</v>
      </c>
      <c r="T403" s="81" t="s">
        <v>6896</v>
      </c>
    </row>
    <row r="404" spans="1:20" x14ac:dyDescent="0.35">
      <c r="A404" s="81" t="s">
        <v>409</v>
      </c>
      <c r="B404" s="81">
        <v>67</v>
      </c>
      <c r="C404" s="81" t="s">
        <v>1630</v>
      </c>
      <c r="D404" s="81" t="s">
        <v>5558</v>
      </c>
      <c r="E404" s="81" t="s">
        <v>2081</v>
      </c>
      <c r="F404" s="81">
        <v>28257657</v>
      </c>
      <c r="G404" s="81">
        <v>28257657</v>
      </c>
      <c r="H404" s="81">
        <v>28257657</v>
      </c>
      <c r="I404" s="81" t="s">
        <v>2829</v>
      </c>
      <c r="J404" s="81" t="s">
        <v>2833</v>
      </c>
      <c r="K404" s="81">
        <v>900470</v>
      </c>
      <c r="L404" s="81">
        <v>0</v>
      </c>
      <c r="M404" s="81">
        <v>29158127</v>
      </c>
      <c r="N404" s="81">
        <v>29158127</v>
      </c>
      <c r="O404" s="81">
        <v>28257657</v>
      </c>
      <c r="P404" s="81">
        <v>29158127</v>
      </c>
      <c r="Q404" s="81">
        <v>28257657</v>
      </c>
      <c r="R404" s="81">
        <v>29158127</v>
      </c>
      <c r="S404" s="81">
        <v>28257657</v>
      </c>
      <c r="T404" s="81" t="s">
        <v>6896</v>
      </c>
    </row>
    <row r="405" spans="1:20" x14ac:dyDescent="0.35">
      <c r="A405" s="81" t="s">
        <v>410</v>
      </c>
      <c r="B405" s="81">
        <v>67</v>
      </c>
      <c r="C405" s="81" t="s">
        <v>1630</v>
      </c>
      <c r="D405" s="81" t="s">
        <v>5677</v>
      </c>
      <c r="E405" s="81" t="s">
        <v>1988</v>
      </c>
      <c r="F405" s="81">
        <v>723236003</v>
      </c>
      <c r="G405" s="81">
        <v>738802186</v>
      </c>
      <c r="H405" s="81">
        <v>723236003</v>
      </c>
      <c r="I405" s="81" t="s">
        <v>2829</v>
      </c>
      <c r="J405" s="81" t="s">
        <v>2833</v>
      </c>
      <c r="K405" s="81">
        <v>13762520</v>
      </c>
      <c r="L405" s="81">
        <v>0</v>
      </c>
      <c r="M405" s="81">
        <v>736998523</v>
      </c>
      <c r="N405" s="81">
        <v>736998523</v>
      </c>
      <c r="O405" s="81">
        <v>723236003</v>
      </c>
      <c r="P405" s="81">
        <v>736998523</v>
      </c>
      <c r="Q405" s="81">
        <v>723236003</v>
      </c>
      <c r="R405" s="81">
        <v>736998523</v>
      </c>
      <c r="S405" s="81">
        <v>723236003</v>
      </c>
      <c r="T405" s="81" t="s">
        <v>6896</v>
      </c>
    </row>
    <row r="406" spans="1:20" x14ac:dyDescent="0.35">
      <c r="A406" s="81" t="s">
        <v>411</v>
      </c>
      <c r="B406" s="81">
        <v>67</v>
      </c>
      <c r="C406" s="81" t="s">
        <v>1630</v>
      </c>
      <c r="D406" s="81" t="s">
        <v>5678</v>
      </c>
      <c r="E406" s="81" t="s">
        <v>2173</v>
      </c>
      <c r="F406" s="81">
        <v>715390728</v>
      </c>
      <c r="G406" s="81">
        <v>733552204</v>
      </c>
      <c r="H406" s="81">
        <v>715390728</v>
      </c>
      <c r="I406" s="81" t="s">
        <v>2829</v>
      </c>
      <c r="J406" s="81" t="s">
        <v>2833</v>
      </c>
      <c r="K406" s="81">
        <v>19357680</v>
      </c>
      <c r="L406" s="81">
        <v>0</v>
      </c>
      <c r="M406" s="81">
        <v>734748408</v>
      </c>
      <c r="N406" s="81">
        <v>734748408</v>
      </c>
      <c r="O406" s="81">
        <v>715390728</v>
      </c>
      <c r="P406" s="81">
        <v>734748408</v>
      </c>
      <c r="Q406" s="81">
        <v>715390728</v>
      </c>
      <c r="R406" s="81">
        <v>734748408</v>
      </c>
      <c r="S406" s="81">
        <v>715390728</v>
      </c>
      <c r="T406" s="81" t="s">
        <v>6896</v>
      </c>
    </row>
    <row r="407" spans="1:20" x14ac:dyDescent="0.35">
      <c r="A407" s="81" t="s">
        <v>412</v>
      </c>
      <c r="B407" s="81">
        <v>67</v>
      </c>
      <c r="C407" s="81" t="s">
        <v>1630</v>
      </c>
      <c r="D407" s="81" t="s">
        <v>5680</v>
      </c>
      <c r="E407" s="81" t="s">
        <v>2084</v>
      </c>
      <c r="F407" s="81">
        <v>172816900</v>
      </c>
      <c r="G407" s="81">
        <v>183990650</v>
      </c>
      <c r="H407" s="81">
        <v>172816900</v>
      </c>
      <c r="I407" s="81" t="s">
        <v>2829</v>
      </c>
      <c r="J407" s="81" t="s">
        <v>2833</v>
      </c>
      <c r="K407" s="81">
        <v>3969120</v>
      </c>
      <c r="L407" s="81">
        <v>0</v>
      </c>
      <c r="M407" s="81">
        <v>176786020</v>
      </c>
      <c r="N407" s="81">
        <v>176786020</v>
      </c>
      <c r="O407" s="81">
        <v>172816900</v>
      </c>
      <c r="P407" s="81">
        <v>176786020</v>
      </c>
      <c r="Q407" s="81">
        <v>172816900</v>
      </c>
      <c r="R407" s="81">
        <v>176786020</v>
      </c>
      <c r="S407" s="81">
        <v>172816900</v>
      </c>
      <c r="T407" s="81" t="s">
        <v>6896</v>
      </c>
    </row>
    <row r="408" spans="1:20" x14ac:dyDescent="0.35">
      <c r="A408" s="81" t="s">
        <v>413</v>
      </c>
      <c r="B408" s="81">
        <v>67</v>
      </c>
      <c r="C408" s="81" t="s">
        <v>1630</v>
      </c>
      <c r="D408" s="81" t="s">
        <v>5681</v>
      </c>
      <c r="E408" s="81" t="s">
        <v>2174</v>
      </c>
      <c r="F408" s="81">
        <v>184226027</v>
      </c>
      <c r="G408" s="81">
        <v>194643761</v>
      </c>
      <c r="H408" s="81">
        <v>184226027</v>
      </c>
      <c r="I408" s="81" t="s">
        <v>2829</v>
      </c>
      <c r="J408" s="81" t="s">
        <v>2833</v>
      </c>
      <c r="K408" s="81">
        <v>4359450</v>
      </c>
      <c r="L408" s="81">
        <v>0</v>
      </c>
      <c r="M408" s="81">
        <v>188585477</v>
      </c>
      <c r="N408" s="81">
        <v>188585477</v>
      </c>
      <c r="O408" s="81">
        <v>184226027</v>
      </c>
      <c r="P408" s="81">
        <v>188585477</v>
      </c>
      <c r="Q408" s="81">
        <v>184226027</v>
      </c>
      <c r="R408" s="81">
        <v>188585477</v>
      </c>
      <c r="S408" s="81">
        <v>184226027</v>
      </c>
      <c r="T408" s="81" t="s">
        <v>6896</v>
      </c>
    </row>
    <row r="409" spans="1:20" x14ac:dyDescent="0.35">
      <c r="A409" s="81" t="s">
        <v>414</v>
      </c>
      <c r="B409" s="81">
        <v>67</v>
      </c>
      <c r="C409" s="81" t="s">
        <v>1630</v>
      </c>
      <c r="D409" s="81" t="s">
        <v>5685</v>
      </c>
      <c r="E409" s="81" t="s">
        <v>1970</v>
      </c>
      <c r="F409" s="81">
        <v>64542168</v>
      </c>
      <c r="G409" s="81">
        <v>63163690</v>
      </c>
      <c r="H409" s="81">
        <v>64542168</v>
      </c>
      <c r="I409" s="81" t="s">
        <v>2829</v>
      </c>
      <c r="J409" s="81" t="s">
        <v>2833</v>
      </c>
      <c r="K409" s="81">
        <v>3001140</v>
      </c>
      <c r="L409" s="81">
        <v>0</v>
      </c>
      <c r="M409" s="81">
        <v>67543308</v>
      </c>
      <c r="N409" s="81">
        <v>67543308</v>
      </c>
      <c r="O409" s="81">
        <v>64542168</v>
      </c>
      <c r="P409" s="81">
        <v>67543308</v>
      </c>
      <c r="Q409" s="81">
        <v>64542168</v>
      </c>
      <c r="R409" s="81">
        <v>67543308</v>
      </c>
      <c r="S409" s="81">
        <v>64542168</v>
      </c>
      <c r="T409" s="81" t="s">
        <v>6896</v>
      </c>
    </row>
    <row r="410" spans="1:20" x14ac:dyDescent="0.35">
      <c r="A410" s="81" t="s">
        <v>415</v>
      </c>
      <c r="B410" s="81">
        <v>67</v>
      </c>
      <c r="C410" s="81" t="s">
        <v>1630</v>
      </c>
      <c r="D410" s="81" t="s">
        <v>5721</v>
      </c>
      <c r="E410" s="81" t="s">
        <v>2175</v>
      </c>
      <c r="F410" s="81">
        <v>1146150</v>
      </c>
      <c r="G410" s="81">
        <v>1146150</v>
      </c>
      <c r="H410" s="81">
        <v>1146150</v>
      </c>
      <c r="I410" s="81" t="s">
        <v>2829</v>
      </c>
      <c r="J410" s="81" t="s">
        <v>2833</v>
      </c>
      <c r="K410" s="81">
        <v>0</v>
      </c>
      <c r="L410" s="81">
        <v>0</v>
      </c>
      <c r="M410" s="81">
        <v>1146150</v>
      </c>
      <c r="N410" s="81">
        <v>1146150</v>
      </c>
      <c r="O410" s="81">
        <v>1146150</v>
      </c>
      <c r="P410" s="81">
        <v>1146150</v>
      </c>
      <c r="Q410" s="81">
        <v>1146150</v>
      </c>
      <c r="R410" s="81">
        <v>1146150</v>
      </c>
      <c r="S410" s="81">
        <v>1146150</v>
      </c>
      <c r="T410" s="81" t="s">
        <v>6896</v>
      </c>
    </row>
    <row r="411" spans="1:20" x14ac:dyDescent="0.35">
      <c r="A411" s="81" t="s">
        <v>416</v>
      </c>
      <c r="B411" s="81">
        <v>67</v>
      </c>
      <c r="C411" s="81" t="s">
        <v>1630</v>
      </c>
      <c r="D411" s="81" t="s">
        <v>5724</v>
      </c>
      <c r="E411" s="81" t="s">
        <v>2086</v>
      </c>
      <c r="F411" s="81">
        <v>33422944</v>
      </c>
      <c r="G411" s="81">
        <v>33422944</v>
      </c>
      <c r="H411" s="81">
        <v>33422944</v>
      </c>
      <c r="I411" s="81" t="s">
        <v>2829</v>
      </c>
      <c r="J411" s="81" t="s">
        <v>2833</v>
      </c>
      <c r="K411" s="81">
        <v>110000</v>
      </c>
      <c r="L411" s="81">
        <v>0</v>
      </c>
      <c r="M411" s="81">
        <v>33532944</v>
      </c>
      <c r="N411" s="81">
        <v>33532944</v>
      </c>
      <c r="O411" s="81">
        <v>33422944</v>
      </c>
      <c r="P411" s="81">
        <v>33532944</v>
      </c>
      <c r="Q411" s="81">
        <v>33422944</v>
      </c>
      <c r="R411" s="81">
        <v>33532944</v>
      </c>
      <c r="S411" s="81">
        <v>33422944</v>
      </c>
      <c r="T411" s="81" t="s">
        <v>6896</v>
      </c>
    </row>
    <row r="412" spans="1:20" x14ac:dyDescent="0.35">
      <c r="A412" s="81" t="s">
        <v>417</v>
      </c>
      <c r="B412" s="81">
        <v>68</v>
      </c>
      <c r="C412" s="81" t="s">
        <v>1631</v>
      </c>
      <c r="D412" s="81" t="s">
        <v>5686</v>
      </c>
      <c r="E412" s="81" t="s">
        <v>2176</v>
      </c>
      <c r="F412" s="81">
        <v>16987007404</v>
      </c>
      <c r="G412" s="81">
        <v>17622745526</v>
      </c>
      <c r="H412" s="81">
        <v>16987007404</v>
      </c>
      <c r="I412" s="81" t="s">
        <v>2829</v>
      </c>
      <c r="J412" s="81" t="s">
        <v>2833</v>
      </c>
      <c r="K412" s="81">
        <v>401964700</v>
      </c>
      <c r="L412" s="81">
        <v>579867140</v>
      </c>
      <c r="M412" s="81">
        <v>17388972104</v>
      </c>
      <c r="N412" s="81">
        <v>16809104964</v>
      </c>
      <c r="O412" s="81">
        <v>16407140264</v>
      </c>
      <c r="P412" s="81">
        <v>17462972104</v>
      </c>
      <c r="Q412" s="81">
        <v>17061007404</v>
      </c>
      <c r="R412" s="81">
        <v>16883104964</v>
      </c>
      <c r="S412" s="81">
        <v>16481140264</v>
      </c>
      <c r="T412" s="81" t="s">
        <v>6896</v>
      </c>
    </row>
    <row r="413" spans="1:20" x14ac:dyDescent="0.35">
      <c r="A413" s="81" t="s">
        <v>418</v>
      </c>
      <c r="B413" s="81">
        <v>69</v>
      </c>
      <c r="C413" s="81" t="s">
        <v>1632</v>
      </c>
      <c r="D413" s="81" t="s">
        <v>5687</v>
      </c>
      <c r="E413" s="81" t="s">
        <v>2177</v>
      </c>
      <c r="F413" s="81">
        <v>655069087</v>
      </c>
      <c r="G413" s="81">
        <v>717838636</v>
      </c>
      <c r="H413" s="81">
        <v>717838636</v>
      </c>
      <c r="I413" s="81" t="s">
        <v>2830</v>
      </c>
      <c r="J413" s="81" t="s">
        <v>2836</v>
      </c>
      <c r="K413" s="81">
        <v>3334633</v>
      </c>
      <c r="L413" s="81">
        <v>0</v>
      </c>
      <c r="M413" s="81">
        <v>721173269</v>
      </c>
      <c r="N413" s="81">
        <v>721173269</v>
      </c>
      <c r="O413" s="81">
        <v>717838636</v>
      </c>
      <c r="P413" s="81">
        <v>721173269</v>
      </c>
      <c r="Q413" s="81">
        <v>717838636</v>
      </c>
      <c r="R413" s="81">
        <v>721173269</v>
      </c>
      <c r="S413" s="81">
        <v>717838636</v>
      </c>
      <c r="T413" s="81" t="s">
        <v>6896</v>
      </c>
    </row>
    <row r="414" spans="1:20" x14ac:dyDescent="0.35">
      <c r="A414" s="81" t="s">
        <v>419</v>
      </c>
      <c r="B414" s="81">
        <v>69</v>
      </c>
      <c r="C414" s="81" t="s">
        <v>1632</v>
      </c>
      <c r="D414" s="81" t="s">
        <v>5689</v>
      </c>
      <c r="E414" s="81" t="s">
        <v>2178</v>
      </c>
      <c r="F414" s="81">
        <v>120534045</v>
      </c>
      <c r="G414" s="81">
        <v>134707564</v>
      </c>
      <c r="H414" s="81">
        <v>120534045</v>
      </c>
      <c r="I414" s="81" t="s">
        <v>2829</v>
      </c>
      <c r="J414" s="81" t="s">
        <v>2833</v>
      </c>
      <c r="K414" s="81">
        <v>1350611</v>
      </c>
      <c r="L414" s="81">
        <v>0</v>
      </c>
      <c r="M414" s="81">
        <v>121884656</v>
      </c>
      <c r="N414" s="81">
        <v>121884656</v>
      </c>
      <c r="O414" s="81">
        <v>120534045</v>
      </c>
      <c r="P414" s="81">
        <v>121884656</v>
      </c>
      <c r="Q414" s="81">
        <v>120534045</v>
      </c>
      <c r="R414" s="81">
        <v>121884656</v>
      </c>
      <c r="S414" s="81">
        <v>120534045</v>
      </c>
      <c r="T414" s="81" t="s">
        <v>6896</v>
      </c>
    </row>
    <row r="415" spans="1:20" x14ac:dyDescent="0.35">
      <c r="A415" s="81" t="s">
        <v>420</v>
      </c>
      <c r="B415" s="81">
        <v>70</v>
      </c>
      <c r="C415" s="81" t="s">
        <v>1633</v>
      </c>
      <c r="D415" s="81" t="s">
        <v>5692</v>
      </c>
      <c r="E415" s="81" t="s">
        <v>2179</v>
      </c>
      <c r="F415" s="81">
        <v>73517647</v>
      </c>
      <c r="G415" s="81">
        <v>75359357</v>
      </c>
      <c r="H415" s="81">
        <v>73517647</v>
      </c>
      <c r="I415" s="81" t="s">
        <v>2829</v>
      </c>
      <c r="J415" s="81" t="s">
        <v>2833</v>
      </c>
      <c r="K415" s="81">
        <v>1911505</v>
      </c>
      <c r="L415" s="81">
        <v>0</v>
      </c>
      <c r="M415" s="81">
        <v>75429152</v>
      </c>
      <c r="N415" s="81">
        <v>75429152</v>
      </c>
      <c r="O415" s="81">
        <v>73517647</v>
      </c>
      <c r="P415" s="81">
        <v>75429152</v>
      </c>
      <c r="Q415" s="81">
        <v>73517647</v>
      </c>
      <c r="R415" s="81">
        <v>75429152</v>
      </c>
      <c r="S415" s="81">
        <v>73517647</v>
      </c>
      <c r="T415" s="81" t="s">
        <v>6896</v>
      </c>
    </row>
    <row r="416" spans="1:20" x14ac:dyDescent="0.35">
      <c r="A416" s="81" t="s">
        <v>421</v>
      </c>
      <c r="B416" s="81">
        <v>70</v>
      </c>
      <c r="C416" s="81" t="s">
        <v>1633</v>
      </c>
      <c r="D416" s="81" t="s">
        <v>5693</v>
      </c>
      <c r="E416" s="81" t="s">
        <v>2180</v>
      </c>
      <c r="F416" s="81">
        <v>3491268596</v>
      </c>
      <c r="G416" s="81">
        <v>3553102886</v>
      </c>
      <c r="H416" s="81">
        <v>3491268596</v>
      </c>
      <c r="I416" s="81" t="s">
        <v>2829</v>
      </c>
      <c r="J416" s="81" t="s">
        <v>2833</v>
      </c>
      <c r="K416" s="81">
        <v>73668616</v>
      </c>
      <c r="L416" s="81">
        <v>0</v>
      </c>
      <c r="M416" s="81">
        <v>3564937212</v>
      </c>
      <c r="N416" s="81">
        <v>3564937212</v>
      </c>
      <c r="O416" s="81">
        <v>3491268596</v>
      </c>
      <c r="P416" s="81">
        <v>3564937212</v>
      </c>
      <c r="Q416" s="81">
        <v>3491268596</v>
      </c>
      <c r="R416" s="81">
        <v>3564937212</v>
      </c>
      <c r="S416" s="81">
        <v>3491268596</v>
      </c>
      <c r="T416" s="81" t="s">
        <v>6896</v>
      </c>
    </row>
    <row r="417" spans="1:20" x14ac:dyDescent="0.35">
      <c r="A417" s="81" t="s">
        <v>422</v>
      </c>
      <c r="B417" s="81">
        <v>70</v>
      </c>
      <c r="C417" s="81" t="s">
        <v>1633</v>
      </c>
      <c r="D417" s="81" t="s">
        <v>5696</v>
      </c>
      <c r="E417" s="81" t="s">
        <v>2134</v>
      </c>
      <c r="F417" s="81">
        <v>766244048</v>
      </c>
      <c r="G417" s="81">
        <v>792759779</v>
      </c>
      <c r="H417" s="81">
        <v>766244048</v>
      </c>
      <c r="I417" s="81" t="s">
        <v>2829</v>
      </c>
      <c r="J417" s="81" t="s">
        <v>2833</v>
      </c>
      <c r="K417" s="81">
        <v>26625217</v>
      </c>
      <c r="L417" s="81">
        <v>0</v>
      </c>
      <c r="M417" s="81">
        <v>792869265</v>
      </c>
      <c r="N417" s="81">
        <v>792869265</v>
      </c>
      <c r="O417" s="81">
        <v>766244048</v>
      </c>
      <c r="P417" s="81">
        <v>792869265</v>
      </c>
      <c r="Q417" s="81">
        <v>766244048</v>
      </c>
      <c r="R417" s="81">
        <v>792869265</v>
      </c>
      <c r="S417" s="81">
        <v>766244048</v>
      </c>
      <c r="T417" s="81" t="s">
        <v>6896</v>
      </c>
    </row>
    <row r="418" spans="1:20" x14ac:dyDescent="0.35">
      <c r="A418" s="81" t="s">
        <v>423</v>
      </c>
      <c r="B418" s="81">
        <v>70</v>
      </c>
      <c r="C418" s="81" t="s">
        <v>1633</v>
      </c>
      <c r="D418" s="81" t="s">
        <v>5697</v>
      </c>
      <c r="E418" s="81" t="s">
        <v>2181</v>
      </c>
      <c r="F418" s="81">
        <v>225431757</v>
      </c>
      <c r="G418" s="81">
        <v>230559388</v>
      </c>
      <c r="H418" s="81">
        <v>225431757</v>
      </c>
      <c r="I418" s="81" t="s">
        <v>2829</v>
      </c>
      <c r="J418" s="81" t="s">
        <v>2833</v>
      </c>
      <c r="K418" s="81">
        <v>8800613</v>
      </c>
      <c r="L418" s="81">
        <v>0</v>
      </c>
      <c r="M418" s="81">
        <v>234232370</v>
      </c>
      <c r="N418" s="81">
        <v>234232370</v>
      </c>
      <c r="O418" s="81">
        <v>225431757</v>
      </c>
      <c r="P418" s="81">
        <v>234232370</v>
      </c>
      <c r="Q418" s="81">
        <v>225431757</v>
      </c>
      <c r="R418" s="81">
        <v>234232370</v>
      </c>
      <c r="S418" s="81">
        <v>225431757</v>
      </c>
      <c r="T418" s="81" t="s">
        <v>6896</v>
      </c>
    </row>
    <row r="419" spans="1:20" x14ac:dyDescent="0.35">
      <c r="A419" s="81" t="s">
        <v>424</v>
      </c>
      <c r="B419" s="81">
        <v>70</v>
      </c>
      <c r="C419" s="81" t="s">
        <v>1633</v>
      </c>
      <c r="D419" s="81" t="s">
        <v>5698</v>
      </c>
      <c r="E419" s="81" t="s">
        <v>2182</v>
      </c>
      <c r="F419" s="81">
        <v>7425093902</v>
      </c>
      <c r="G419" s="81">
        <v>7630584650</v>
      </c>
      <c r="H419" s="81">
        <v>7425093902</v>
      </c>
      <c r="I419" s="81" t="s">
        <v>2829</v>
      </c>
      <c r="J419" s="81" t="s">
        <v>2833</v>
      </c>
      <c r="K419" s="81">
        <v>0</v>
      </c>
      <c r="L419" s="81">
        <v>251763145</v>
      </c>
      <c r="M419" s="81">
        <v>7425093902</v>
      </c>
      <c r="N419" s="81">
        <v>7173330757</v>
      </c>
      <c r="O419" s="81">
        <v>7173330757</v>
      </c>
      <c r="P419" s="81">
        <v>7425093902</v>
      </c>
      <c r="Q419" s="81">
        <v>7425093902</v>
      </c>
      <c r="R419" s="81">
        <v>7173330757</v>
      </c>
      <c r="S419" s="81">
        <v>7173330757</v>
      </c>
      <c r="T419" s="81" t="s">
        <v>6896</v>
      </c>
    </row>
    <row r="420" spans="1:20" x14ac:dyDescent="0.35">
      <c r="A420" s="81" t="s">
        <v>425</v>
      </c>
      <c r="B420" s="81">
        <v>70</v>
      </c>
      <c r="C420" s="81" t="s">
        <v>1633</v>
      </c>
      <c r="D420" s="81" t="s">
        <v>5699</v>
      </c>
      <c r="E420" s="81" t="s">
        <v>2183</v>
      </c>
      <c r="F420" s="81">
        <v>133514965</v>
      </c>
      <c r="G420" s="81">
        <v>132984931</v>
      </c>
      <c r="H420" s="81">
        <v>133514965</v>
      </c>
      <c r="I420" s="81" t="s">
        <v>2829</v>
      </c>
      <c r="J420" s="81" t="s">
        <v>2833</v>
      </c>
      <c r="K420" s="81">
        <v>2609486</v>
      </c>
      <c r="L420" s="81">
        <v>0</v>
      </c>
      <c r="M420" s="81">
        <v>136124451</v>
      </c>
      <c r="N420" s="81">
        <v>136124451</v>
      </c>
      <c r="O420" s="81">
        <v>133514965</v>
      </c>
      <c r="P420" s="81">
        <v>136124451</v>
      </c>
      <c r="Q420" s="81">
        <v>133514965</v>
      </c>
      <c r="R420" s="81">
        <v>136124451</v>
      </c>
      <c r="S420" s="81">
        <v>133514965</v>
      </c>
      <c r="T420" s="81" t="s">
        <v>6896</v>
      </c>
    </row>
    <row r="421" spans="1:20" x14ac:dyDescent="0.35">
      <c r="A421" s="81" t="s">
        <v>426</v>
      </c>
      <c r="B421" s="81">
        <v>70</v>
      </c>
      <c r="C421" s="81" t="s">
        <v>1633</v>
      </c>
      <c r="D421" s="81" t="s">
        <v>5701</v>
      </c>
      <c r="E421" s="81" t="s">
        <v>2184</v>
      </c>
      <c r="F421" s="81">
        <v>494072837</v>
      </c>
      <c r="G421" s="81">
        <v>572700187</v>
      </c>
      <c r="H421" s="81">
        <v>494072837</v>
      </c>
      <c r="I421" s="81" t="s">
        <v>2829</v>
      </c>
      <c r="J421" s="81" t="s">
        <v>2834</v>
      </c>
      <c r="K421" s="81">
        <v>19262725</v>
      </c>
      <c r="L421" s="81">
        <v>0</v>
      </c>
      <c r="M421" s="81">
        <v>513335562</v>
      </c>
      <c r="N421" s="81">
        <v>513335562</v>
      </c>
      <c r="O421" s="81">
        <v>494072837</v>
      </c>
      <c r="P421" s="81">
        <v>513335562</v>
      </c>
      <c r="Q421" s="81">
        <v>494072837</v>
      </c>
      <c r="R421" s="81">
        <v>513335562</v>
      </c>
      <c r="S421" s="81">
        <v>494072837</v>
      </c>
      <c r="T421" s="81" t="s">
        <v>6896</v>
      </c>
    </row>
    <row r="422" spans="1:20" x14ac:dyDescent="0.35">
      <c r="A422" s="81" t="s">
        <v>427</v>
      </c>
      <c r="B422" s="81">
        <v>70</v>
      </c>
      <c r="C422" s="81" t="s">
        <v>1633</v>
      </c>
      <c r="D422" s="81" t="s">
        <v>5702</v>
      </c>
      <c r="E422" s="81" t="s">
        <v>2185</v>
      </c>
      <c r="F422" s="81">
        <v>3278505043</v>
      </c>
      <c r="G422" s="81">
        <v>3457317057</v>
      </c>
      <c r="H422" s="81">
        <v>3278505043</v>
      </c>
      <c r="I422" s="81" t="s">
        <v>2829</v>
      </c>
      <c r="J422" s="81" t="s">
        <v>2834</v>
      </c>
      <c r="K422" s="81">
        <v>112243307</v>
      </c>
      <c r="L422" s="81">
        <v>0</v>
      </c>
      <c r="M422" s="81">
        <v>3390748350</v>
      </c>
      <c r="N422" s="81">
        <v>3390748350</v>
      </c>
      <c r="O422" s="81">
        <v>3278505043</v>
      </c>
      <c r="P422" s="81">
        <v>3390748350</v>
      </c>
      <c r="Q422" s="81">
        <v>3278505043</v>
      </c>
      <c r="R422" s="81">
        <v>3390748350</v>
      </c>
      <c r="S422" s="81">
        <v>3278505043</v>
      </c>
      <c r="T422" s="81" t="s">
        <v>6896</v>
      </c>
    </row>
    <row r="423" spans="1:20" x14ac:dyDescent="0.35">
      <c r="A423" s="81" t="s">
        <v>428</v>
      </c>
      <c r="B423" s="81">
        <v>70</v>
      </c>
      <c r="C423" s="81" t="s">
        <v>1633</v>
      </c>
      <c r="D423" s="81" t="s">
        <v>5703</v>
      </c>
      <c r="E423" s="81" t="s">
        <v>2186</v>
      </c>
      <c r="F423" s="81">
        <v>7078285990</v>
      </c>
      <c r="G423" s="81">
        <v>7416370606</v>
      </c>
      <c r="H423" s="81">
        <v>7078285990</v>
      </c>
      <c r="I423" s="81" t="s">
        <v>2829</v>
      </c>
      <c r="J423" s="81" t="s">
        <v>2834</v>
      </c>
      <c r="K423" s="81">
        <v>178519874</v>
      </c>
      <c r="L423" s="81">
        <v>0</v>
      </c>
      <c r="M423" s="81">
        <v>7256805864</v>
      </c>
      <c r="N423" s="81">
        <v>7256805864</v>
      </c>
      <c r="O423" s="81">
        <v>7078285990</v>
      </c>
      <c r="P423" s="81">
        <v>7256805864</v>
      </c>
      <c r="Q423" s="81">
        <v>7078285990</v>
      </c>
      <c r="R423" s="81">
        <v>7256805864</v>
      </c>
      <c r="S423" s="81">
        <v>7078285990</v>
      </c>
      <c r="T423" s="81" t="s">
        <v>6896</v>
      </c>
    </row>
    <row r="424" spans="1:20" x14ac:dyDescent="0.35">
      <c r="A424" s="81" t="s">
        <v>429</v>
      </c>
      <c r="B424" s="81">
        <v>70</v>
      </c>
      <c r="C424" s="81" t="s">
        <v>1633</v>
      </c>
      <c r="D424" s="81" t="s">
        <v>5704</v>
      </c>
      <c r="E424" s="81" t="s">
        <v>2187</v>
      </c>
      <c r="F424" s="81">
        <v>653869291</v>
      </c>
      <c r="G424" s="81">
        <v>665712150</v>
      </c>
      <c r="H424" s="81">
        <v>653869291</v>
      </c>
      <c r="I424" s="81" t="s">
        <v>2829</v>
      </c>
      <c r="J424" s="81" t="s">
        <v>2833</v>
      </c>
      <c r="K424" s="81">
        <v>20371513</v>
      </c>
      <c r="L424" s="81">
        <v>0</v>
      </c>
      <c r="M424" s="81">
        <v>674240804</v>
      </c>
      <c r="N424" s="81">
        <v>674240804</v>
      </c>
      <c r="O424" s="81">
        <v>653869291</v>
      </c>
      <c r="P424" s="81">
        <v>674240804</v>
      </c>
      <c r="Q424" s="81">
        <v>653869291</v>
      </c>
      <c r="R424" s="81">
        <v>674240804</v>
      </c>
      <c r="S424" s="81">
        <v>653869291</v>
      </c>
      <c r="T424" s="81" t="s">
        <v>6896</v>
      </c>
    </row>
    <row r="425" spans="1:20" x14ac:dyDescent="0.35">
      <c r="A425" s="81" t="s">
        <v>430</v>
      </c>
      <c r="B425" s="81">
        <v>70</v>
      </c>
      <c r="C425" s="81" t="s">
        <v>1633</v>
      </c>
      <c r="D425" s="81" t="s">
        <v>6398</v>
      </c>
      <c r="E425" s="81" t="s">
        <v>2188</v>
      </c>
      <c r="F425" s="81">
        <v>6394854</v>
      </c>
      <c r="G425" s="81">
        <v>6394854</v>
      </c>
      <c r="H425" s="81">
        <v>6394854</v>
      </c>
      <c r="I425" s="81" t="s">
        <v>2829</v>
      </c>
      <c r="J425" s="81" t="s">
        <v>2833</v>
      </c>
      <c r="K425" s="81">
        <v>90000</v>
      </c>
      <c r="L425" s="81">
        <v>0</v>
      </c>
      <c r="M425" s="81">
        <v>6484854</v>
      </c>
      <c r="N425" s="81">
        <v>6484854</v>
      </c>
      <c r="O425" s="81">
        <v>6394854</v>
      </c>
      <c r="P425" s="81">
        <v>6484854</v>
      </c>
      <c r="Q425" s="81">
        <v>6394854</v>
      </c>
      <c r="R425" s="81">
        <v>6484854</v>
      </c>
      <c r="S425" s="81">
        <v>6394854</v>
      </c>
      <c r="T425" s="81" t="s">
        <v>6896</v>
      </c>
    </row>
    <row r="426" spans="1:20" x14ac:dyDescent="0.35">
      <c r="A426" s="81" t="s">
        <v>431</v>
      </c>
      <c r="B426" s="81">
        <v>71</v>
      </c>
      <c r="C426" s="81" t="s">
        <v>1634</v>
      </c>
      <c r="D426" s="81" t="s">
        <v>5705</v>
      </c>
      <c r="E426" s="81" t="s">
        <v>2189</v>
      </c>
      <c r="F426" s="81">
        <v>1999693292</v>
      </c>
      <c r="G426" s="81">
        <v>1980609160</v>
      </c>
      <c r="H426" s="81">
        <v>1999693292</v>
      </c>
      <c r="I426" s="81" t="s">
        <v>2829</v>
      </c>
      <c r="J426" s="81" t="s">
        <v>2833</v>
      </c>
      <c r="K426" s="81">
        <v>103102788</v>
      </c>
      <c r="L426" s="81">
        <v>0</v>
      </c>
      <c r="M426" s="81">
        <v>2102796080</v>
      </c>
      <c r="N426" s="81">
        <v>2102796080</v>
      </c>
      <c r="O426" s="81">
        <v>1999693292</v>
      </c>
      <c r="P426" s="81">
        <v>2102796080</v>
      </c>
      <c r="Q426" s="81">
        <v>1999693292</v>
      </c>
      <c r="R426" s="81">
        <v>2102796080</v>
      </c>
      <c r="S426" s="81">
        <v>1999693292</v>
      </c>
      <c r="T426" s="81" t="s">
        <v>6896</v>
      </c>
    </row>
    <row r="427" spans="1:20" x14ac:dyDescent="0.35">
      <c r="A427" s="81" t="s">
        <v>432</v>
      </c>
      <c r="B427" s="81">
        <v>71</v>
      </c>
      <c r="C427" s="81" t="s">
        <v>1634</v>
      </c>
      <c r="D427" s="81" t="s">
        <v>5706</v>
      </c>
      <c r="E427" s="81" t="s">
        <v>2190</v>
      </c>
      <c r="F427" s="81">
        <v>19298578476</v>
      </c>
      <c r="G427" s="81">
        <v>20087804719</v>
      </c>
      <c r="H427" s="81">
        <v>19298578476</v>
      </c>
      <c r="I427" s="81" t="s">
        <v>2829</v>
      </c>
      <c r="J427" s="81" t="s">
        <v>2833</v>
      </c>
      <c r="K427" s="81">
        <v>810546311</v>
      </c>
      <c r="L427" s="81">
        <v>0</v>
      </c>
      <c r="M427" s="81">
        <v>20109124787</v>
      </c>
      <c r="N427" s="81">
        <v>20109124787</v>
      </c>
      <c r="O427" s="81">
        <v>19298578476</v>
      </c>
      <c r="P427" s="81">
        <v>20109124787</v>
      </c>
      <c r="Q427" s="81">
        <v>19298578476</v>
      </c>
      <c r="R427" s="81">
        <v>20109124787</v>
      </c>
      <c r="S427" s="81">
        <v>19298578476</v>
      </c>
      <c r="T427" s="81" t="s">
        <v>6896</v>
      </c>
    </row>
    <row r="428" spans="1:20" x14ac:dyDescent="0.35">
      <c r="A428" s="81" t="s">
        <v>433</v>
      </c>
      <c r="B428" s="81">
        <v>71</v>
      </c>
      <c r="C428" s="81" t="s">
        <v>1634</v>
      </c>
      <c r="D428" s="81" t="s">
        <v>5707</v>
      </c>
      <c r="E428" s="81" t="s">
        <v>2191</v>
      </c>
      <c r="F428" s="81">
        <v>243916196</v>
      </c>
      <c r="G428" s="81">
        <v>247950199</v>
      </c>
      <c r="H428" s="81">
        <v>243916196</v>
      </c>
      <c r="I428" s="81" t="s">
        <v>2829</v>
      </c>
      <c r="J428" s="81" t="s">
        <v>2833</v>
      </c>
      <c r="K428" s="81">
        <v>10441230</v>
      </c>
      <c r="L428" s="81">
        <v>0</v>
      </c>
      <c r="M428" s="81">
        <v>254357426</v>
      </c>
      <c r="N428" s="81">
        <v>254357426</v>
      </c>
      <c r="O428" s="81">
        <v>243916196</v>
      </c>
      <c r="P428" s="81">
        <v>254357426</v>
      </c>
      <c r="Q428" s="81">
        <v>243916196</v>
      </c>
      <c r="R428" s="81">
        <v>254357426</v>
      </c>
      <c r="S428" s="81">
        <v>243916196</v>
      </c>
      <c r="T428" s="81" t="s">
        <v>6896</v>
      </c>
    </row>
    <row r="429" spans="1:20" x14ac:dyDescent="0.35">
      <c r="A429" s="81" t="s">
        <v>434</v>
      </c>
      <c r="B429" s="81">
        <v>71</v>
      </c>
      <c r="C429" s="81" t="s">
        <v>1634</v>
      </c>
      <c r="D429" s="81" t="s">
        <v>5708</v>
      </c>
      <c r="E429" s="81" t="s">
        <v>2192</v>
      </c>
      <c r="F429" s="81">
        <v>332968637</v>
      </c>
      <c r="G429" s="81">
        <v>326263740</v>
      </c>
      <c r="H429" s="81">
        <v>332968637</v>
      </c>
      <c r="I429" s="81" t="s">
        <v>2829</v>
      </c>
      <c r="J429" s="81" t="s">
        <v>2833</v>
      </c>
      <c r="K429" s="81">
        <v>20374063</v>
      </c>
      <c r="L429" s="81">
        <v>0</v>
      </c>
      <c r="M429" s="81">
        <v>353342700</v>
      </c>
      <c r="N429" s="81">
        <v>353342700</v>
      </c>
      <c r="O429" s="81">
        <v>332968637</v>
      </c>
      <c r="P429" s="81">
        <v>353342700</v>
      </c>
      <c r="Q429" s="81">
        <v>332968637</v>
      </c>
      <c r="R429" s="81">
        <v>353342700</v>
      </c>
      <c r="S429" s="81">
        <v>332968637</v>
      </c>
      <c r="T429" s="81" t="s">
        <v>6896</v>
      </c>
    </row>
    <row r="430" spans="1:20" x14ac:dyDescent="0.35">
      <c r="A430" s="81" t="s">
        <v>435</v>
      </c>
      <c r="B430" s="81">
        <v>71</v>
      </c>
      <c r="C430" s="81" t="s">
        <v>1634</v>
      </c>
      <c r="D430" s="81" t="s">
        <v>5709</v>
      </c>
      <c r="E430" s="81" t="s">
        <v>2193</v>
      </c>
      <c r="F430" s="81">
        <v>8793581306</v>
      </c>
      <c r="G430" s="81">
        <v>8878107291</v>
      </c>
      <c r="H430" s="81">
        <v>8793581306</v>
      </c>
      <c r="I430" s="81" t="s">
        <v>2829</v>
      </c>
      <c r="J430" s="81" t="s">
        <v>2833</v>
      </c>
      <c r="K430" s="81">
        <v>524391018</v>
      </c>
      <c r="L430" s="81">
        <v>568554704</v>
      </c>
      <c r="M430" s="81">
        <v>9317972324</v>
      </c>
      <c r="N430" s="81">
        <v>8749417620</v>
      </c>
      <c r="O430" s="81">
        <v>8225026602</v>
      </c>
      <c r="P430" s="81">
        <v>9317972324</v>
      </c>
      <c r="Q430" s="81">
        <v>8793581306</v>
      </c>
      <c r="R430" s="81">
        <v>8749417620</v>
      </c>
      <c r="S430" s="81">
        <v>8225026602</v>
      </c>
      <c r="T430" s="81" t="s">
        <v>6896</v>
      </c>
    </row>
    <row r="431" spans="1:20" x14ac:dyDescent="0.35">
      <c r="A431" s="81" t="s">
        <v>436</v>
      </c>
      <c r="B431" s="81">
        <v>71</v>
      </c>
      <c r="C431" s="81" t="s">
        <v>1634</v>
      </c>
      <c r="D431" s="81" t="s">
        <v>5710</v>
      </c>
      <c r="E431" s="81" t="s">
        <v>2194</v>
      </c>
      <c r="F431" s="81">
        <v>232052163</v>
      </c>
      <c r="G431" s="81">
        <v>231716859</v>
      </c>
      <c r="H431" s="81">
        <v>232052163</v>
      </c>
      <c r="I431" s="81" t="s">
        <v>2829</v>
      </c>
      <c r="J431" s="81" t="s">
        <v>2833</v>
      </c>
      <c r="K431" s="81">
        <v>10342410</v>
      </c>
      <c r="L431" s="81">
        <v>0</v>
      </c>
      <c r="M431" s="81">
        <v>242394573</v>
      </c>
      <c r="N431" s="81">
        <v>242394573</v>
      </c>
      <c r="O431" s="81">
        <v>232052163</v>
      </c>
      <c r="P431" s="81">
        <v>242394573</v>
      </c>
      <c r="Q431" s="81">
        <v>232052163</v>
      </c>
      <c r="R431" s="81">
        <v>242394573</v>
      </c>
      <c r="S431" s="81">
        <v>232052163</v>
      </c>
      <c r="T431" s="81" t="s">
        <v>6896</v>
      </c>
    </row>
    <row r="432" spans="1:20" x14ac:dyDescent="0.35">
      <c r="A432" s="81" t="s">
        <v>437</v>
      </c>
      <c r="B432" s="81">
        <v>71</v>
      </c>
      <c r="C432" s="81" t="s">
        <v>1634</v>
      </c>
      <c r="D432" s="81" t="s">
        <v>5711</v>
      </c>
      <c r="E432" s="81" t="s">
        <v>2195</v>
      </c>
      <c r="F432" s="81">
        <v>3235271048</v>
      </c>
      <c r="G432" s="81">
        <v>3317881302</v>
      </c>
      <c r="H432" s="81">
        <v>3235271048</v>
      </c>
      <c r="I432" s="81" t="s">
        <v>2829</v>
      </c>
      <c r="J432" s="81" t="s">
        <v>2833</v>
      </c>
      <c r="K432" s="81">
        <v>97581528</v>
      </c>
      <c r="L432" s="81">
        <v>0</v>
      </c>
      <c r="M432" s="81">
        <v>3332852576</v>
      </c>
      <c r="N432" s="81">
        <v>3332852576</v>
      </c>
      <c r="O432" s="81">
        <v>3235271048</v>
      </c>
      <c r="P432" s="81">
        <v>3332852576</v>
      </c>
      <c r="Q432" s="81">
        <v>3235271048</v>
      </c>
      <c r="R432" s="81">
        <v>3332852576</v>
      </c>
      <c r="S432" s="81">
        <v>3235271048</v>
      </c>
      <c r="T432" s="81" t="s">
        <v>6896</v>
      </c>
    </row>
    <row r="433" spans="1:20" x14ac:dyDescent="0.35">
      <c r="A433" s="81" t="s">
        <v>438</v>
      </c>
      <c r="B433" s="81">
        <v>71</v>
      </c>
      <c r="C433" s="81" t="s">
        <v>1634</v>
      </c>
      <c r="D433" s="81" t="s">
        <v>5712</v>
      </c>
      <c r="E433" s="81" t="s">
        <v>2196</v>
      </c>
      <c r="F433" s="81">
        <v>97323713</v>
      </c>
      <c r="G433" s="81">
        <v>99480872</v>
      </c>
      <c r="H433" s="81">
        <v>97323713</v>
      </c>
      <c r="I433" s="81" t="s">
        <v>2829</v>
      </c>
      <c r="J433" s="81" t="s">
        <v>2833</v>
      </c>
      <c r="K433" s="81">
        <v>3209820</v>
      </c>
      <c r="L433" s="81">
        <v>0</v>
      </c>
      <c r="M433" s="81">
        <v>100533533</v>
      </c>
      <c r="N433" s="81">
        <v>100533533</v>
      </c>
      <c r="O433" s="81">
        <v>97323713</v>
      </c>
      <c r="P433" s="81">
        <v>100533533</v>
      </c>
      <c r="Q433" s="81">
        <v>97323713</v>
      </c>
      <c r="R433" s="81">
        <v>100533533</v>
      </c>
      <c r="S433" s="81">
        <v>97323713</v>
      </c>
      <c r="T433" s="81" t="s">
        <v>6896</v>
      </c>
    </row>
    <row r="434" spans="1:20" x14ac:dyDescent="0.35">
      <c r="A434" s="81" t="s">
        <v>439</v>
      </c>
      <c r="B434" s="81">
        <v>71</v>
      </c>
      <c r="C434" s="81" t="s">
        <v>1634</v>
      </c>
      <c r="D434" s="81" t="s">
        <v>5713</v>
      </c>
      <c r="E434" s="81" t="s">
        <v>2197</v>
      </c>
      <c r="F434" s="81">
        <v>14791020262</v>
      </c>
      <c r="G434" s="81">
        <v>14769304982</v>
      </c>
      <c r="H434" s="81">
        <v>14791020262</v>
      </c>
      <c r="I434" s="81" t="s">
        <v>2829</v>
      </c>
      <c r="J434" s="81" t="s">
        <v>2833</v>
      </c>
      <c r="K434" s="81">
        <v>726971510</v>
      </c>
      <c r="L434" s="81">
        <v>0</v>
      </c>
      <c r="M434" s="81">
        <v>15517991772</v>
      </c>
      <c r="N434" s="81">
        <v>15517991772</v>
      </c>
      <c r="O434" s="81">
        <v>14791020262</v>
      </c>
      <c r="P434" s="81">
        <v>15517991772</v>
      </c>
      <c r="Q434" s="81">
        <v>14791020262</v>
      </c>
      <c r="R434" s="81">
        <v>15517991772</v>
      </c>
      <c r="S434" s="81">
        <v>14791020262</v>
      </c>
      <c r="T434" s="81" t="s">
        <v>6896</v>
      </c>
    </row>
    <row r="435" spans="1:20" x14ac:dyDescent="0.35">
      <c r="A435" s="81" t="s">
        <v>440</v>
      </c>
      <c r="B435" s="81">
        <v>72</v>
      </c>
      <c r="C435" s="81" t="s">
        <v>1635</v>
      </c>
      <c r="D435" s="81" t="s">
        <v>5385</v>
      </c>
      <c r="E435" s="81" t="s">
        <v>1924</v>
      </c>
      <c r="F435" s="81">
        <v>52727804</v>
      </c>
      <c r="G435" s="81">
        <v>52727804</v>
      </c>
      <c r="H435" s="81">
        <v>52727804</v>
      </c>
      <c r="I435" s="81" t="s">
        <v>2829</v>
      </c>
      <c r="J435" s="81" t="s">
        <v>2832</v>
      </c>
      <c r="K435" s="81">
        <v>336300</v>
      </c>
      <c r="L435" s="81">
        <v>0</v>
      </c>
      <c r="M435" s="81">
        <v>53064104</v>
      </c>
      <c r="N435" s="81">
        <v>53064104</v>
      </c>
      <c r="O435" s="81">
        <v>52727804</v>
      </c>
      <c r="P435" s="81">
        <v>53064104</v>
      </c>
      <c r="Q435" s="81">
        <v>52727804</v>
      </c>
      <c r="R435" s="81">
        <v>53064104</v>
      </c>
      <c r="S435" s="81">
        <v>52727804</v>
      </c>
      <c r="T435" s="81" t="s">
        <v>6896</v>
      </c>
    </row>
    <row r="436" spans="1:20" x14ac:dyDescent="0.35">
      <c r="A436" s="81" t="s">
        <v>441</v>
      </c>
      <c r="B436" s="81">
        <v>72</v>
      </c>
      <c r="C436" s="81" t="s">
        <v>1635</v>
      </c>
      <c r="D436" s="81" t="s">
        <v>5559</v>
      </c>
      <c r="E436" s="81" t="s">
        <v>2081</v>
      </c>
      <c r="F436" s="81">
        <v>9135404</v>
      </c>
      <c r="G436" s="81">
        <v>9135404</v>
      </c>
      <c r="H436" s="81">
        <v>9135404</v>
      </c>
      <c r="I436" s="81" t="s">
        <v>2829</v>
      </c>
      <c r="J436" s="81" t="s">
        <v>2832</v>
      </c>
      <c r="K436" s="81">
        <v>240056</v>
      </c>
      <c r="L436" s="81">
        <v>0</v>
      </c>
      <c r="M436" s="81">
        <v>9375460</v>
      </c>
      <c r="N436" s="81">
        <v>9375460</v>
      </c>
      <c r="O436" s="81">
        <v>9135404</v>
      </c>
      <c r="P436" s="81">
        <v>9375460</v>
      </c>
      <c r="Q436" s="81">
        <v>9135404</v>
      </c>
      <c r="R436" s="81">
        <v>9375460</v>
      </c>
      <c r="S436" s="81">
        <v>9135404</v>
      </c>
      <c r="T436" s="81" t="s">
        <v>6896</v>
      </c>
    </row>
    <row r="437" spans="1:20" x14ac:dyDescent="0.35">
      <c r="A437" s="81" t="s">
        <v>442</v>
      </c>
      <c r="B437" s="81">
        <v>72</v>
      </c>
      <c r="C437" s="81" t="s">
        <v>1635</v>
      </c>
      <c r="D437" s="81" t="s">
        <v>5714</v>
      </c>
      <c r="E437" s="81" t="s">
        <v>2198</v>
      </c>
      <c r="F437" s="81">
        <v>74614529</v>
      </c>
      <c r="G437" s="81">
        <v>74614529</v>
      </c>
      <c r="H437" s="81">
        <v>74614529</v>
      </c>
      <c r="I437" s="81" t="s">
        <v>2829</v>
      </c>
      <c r="J437" s="81" t="s">
        <v>2832</v>
      </c>
      <c r="K437" s="81">
        <v>1671680</v>
      </c>
      <c r="L437" s="81">
        <v>0</v>
      </c>
      <c r="M437" s="81">
        <v>76286209</v>
      </c>
      <c r="N437" s="81">
        <v>76286209</v>
      </c>
      <c r="O437" s="81">
        <v>74614529</v>
      </c>
      <c r="P437" s="81">
        <v>76286209</v>
      </c>
      <c r="Q437" s="81">
        <v>74614529</v>
      </c>
      <c r="R437" s="81">
        <v>76286209</v>
      </c>
      <c r="S437" s="81">
        <v>74614529</v>
      </c>
      <c r="T437" s="81" t="s">
        <v>6896</v>
      </c>
    </row>
    <row r="438" spans="1:20" x14ac:dyDescent="0.35">
      <c r="A438" s="81" t="s">
        <v>443</v>
      </c>
      <c r="B438" s="81">
        <v>72</v>
      </c>
      <c r="C438" s="81" t="s">
        <v>1635</v>
      </c>
      <c r="D438" s="81" t="s">
        <v>5717</v>
      </c>
      <c r="E438" s="81" t="s">
        <v>2085</v>
      </c>
      <c r="F438" s="81">
        <v>500683381</v>
      </c>
      <c r="G438" s="81">
        <v>527485087</v>
      </c>
      <c r="H438" s="81">
        <v>500683381</v>
      </c>
      <c r="I438" s="81" t="s">
        <v>2829</v>
      </c>
      <c r="J438" s="81" t="s">
        <v>2833</v>
      </c>
      <c r="K438" s="81">
        <v>18668133</v>
      </c>
      <c r="L438" s="81">
        <v>0</v>
      </c>
      <c r="M438" s="81">
        <v>519351514</v>
      </c>
      <c r="N438" s="81">
        <v>519351514</v>
      </c>
      <c r="O438" s="81">
        <v>500683381</v>
      </c>
      <c r="P438" s="81">
        <v>519351514</v>
      </c>
      <c r="Q438" s="81">
        <v>500683381</v>
      </c>
      <c r="R438" s="81">
        <v>519351514</v>
      </c>
      <c r="S438" s="81">
        <v>500683381</v>
      </c>
      <c r="T438" s="81" t="s">
        <v>6896</v>
      </c>
    </row>
    <row r="439" spans="1:20" x14ac:dyDescent="0.35">
      <c r="A439" s="81" t="s">
        <v>444</v>
      </c>
      <c r="B439" s="81">
        <v>72</v>
      </c>
      <c r="C439" s="81" t="s">
        <v>1635</v>
      </c>
      <c r="D439" s="81" t="s">
        <v>5718</v>
      </c>
      <c r="E439" s="81" t="s">
        <v>2199</v>
      </c>
      <c r="F439" s="81">
        <v>2777352061</v>
      </c>
      <c r="G439" s="81">
        <v>2777352061</v>
      </c>
      <c r="H439" s="81">
        <v>2777352061</v>
      </c>
      <c r="I439" s="81" t="s">
        <v>2829</v>
      </c>
      <c r="J439" s="81" t="s">
        <v>2832</v>
      </c>
      <c r="K439" s="81">
        <v>64867559</v>
      </c>
      <c r="L439" s="81">
        <v>0</v>
      </c>
      <c r="M439" s="81">
        <v>2842219620</v>
      </c>
      <c r="N439" s="81">
        <v>2842219620</v>
      </c>
      <c r="O439" s="81">
        <v>2777352061</v>
      </c>
      <c r="P439" s="81">
        <v>2842219620</v>
      </c>
      <c r="Q439" s="81">
        <v>2777352061</v>
      </c>
      <c r="R439" s="81">
        <v>2842219620</v>
      </c>
      <c r="S439" s="81">
        <v>2777352061</v>
      </c>
      <c r="T439" s="81" t="s">
        <v>6896</v>
      </c>
    </row>
    <row r="440" spans="1:20" x14ac:dyDescent="0.35">
      <c r="A440" s="81" t="s">
        <v>445</v>
      </c>
      <c r="B440" s="81">
        <v>72</v>
      </c>
      <c r="C440" s="81" t="s">
        <v>1635</v>
      </c>
      <c r="D440" s="81" t="s">
        <v>5719</v>
      </c>
      <c r="E440" s="81" t="s">
        <v>2200</v>
      </c>
      <c r="F440" s="81">
        <v>253799828</v>
      </c>
      <c r="G440" s="81">
        <v>253799828</v>
      </c>
      <c r="H440" s="81">
        <v>253799828</v>
      </c>
      <c r="I440" s="81" t="s">
        <v>2829</v>
      </c>
      <c r="J440" s="81" t="s">
        <v>2832</v>
      </c>
      <c r="K440" s="81">
        <v>6115629</v>
      </c>
      <c r="L440" s="81">
        <v>6710619</v>
      </c>
      <c r="M440" s="81">
        <v>259915457</v>
      </c>
      <c r="N440" s="81">
        <v>253204838</v>
      </c>
      <c r="O440" s="81">
        <v>247089209</v>
      </c>
      <c r="P440" s="81">
        <v>259915457</v>
      </c>
      <c r="Q440" s="81">
        <v>253799828</v>
      </c>
      <c r="R440" s="81">
        <v>253204838</v>
      </c>
      <c r="S440" s="81">
        <v>247089209</v>
      </c>
      <c r="T440" s="81" t="s">
        <v>6896</v>
      </c>
    </row>
    <row r="441" spans="1:20" x14ac:dyDescent="0.35">
      <c r="A441" s="81" t="s">
        <v>446</v>
      </c>
      <c r="B441" s="81">
        <v>72</v>
      </c>
      <c r="C441" s="81" t="s">
        <v>1635</v>
      </c>
      <c r="D441" s="81" t="s">
        <v>5722</v>
      </c>
      <c r="E441" s="81" t="s">
        <v>2175</v>
      </c>
      <c r="F441" s="81">
        <v>246221226</v>
      </c>
      <c r="G441" s="81">
        <v>246221226</v>
      </c>
      <c r="H441" s="81">
        <v>246221226</v>
      </c>
      <c r="I441" s="81" t="s">
        <v>2829</v>
      </c>
      <c r="J441" s="81" t="s">
        <v>2832</v>
      </c>
      <c r="K441" s="81">
        <v>5728868</v>
      </c>
      <c r="L441" s="81">
        <v>0</v>
      </c>
      <c r="M441" s="81">
        <v>251950094</v>
      </c>
      <c r="N441" s="81">
        <v>251950094</v>
      </c>
      <c r="O441" s="81">
        <v>246221226</v>
      </c>
      <c r="P441" s="81">
        <v>313561314</v>
      </c>
      <c r="Q441" s="81">
        <v>307832446</v>
      </c>
      <c r="R441" s="81">
        <v>313561314</v>
      </c>
      <c r="S441" s="81">
        <v>307832446</v>
      </c>
      <c r="T441" s="81" t="s">
        <v>6896</v>
      </c>
    </row>
    <row r="442" spans="1:20" x14ac:dyDescent="0.35">
      <c r="A442" s="81" t="s">
        <v>447</v>
      </c>
      <c r="B442" s="81">
        <v>72</v>
      </c>
      <c r="C442" s="81" t="s">
        <v>1635</v>
      </c>
      <c r="D442" s="81" t="s">
        <v>5725</v>
      </c>
      <c r="E442" s="81" t="s">
        <v>2086</v>
      </c>
      <c r="F442" s="81">
        <v>149838311</v>
      </c>
      <c r="G442" s="81">
        <v>149838311</v>
      </c>
      <c r="H442" s="81">
        <v>149838311</v>
      </c>
      <c r="I442" s="81" t="s">
        <v>2829</v>
      </c>
      <c r="J442" s="81" t="s">
        <v>2832</v>
      </c>
      <c r="K442" s="81">
        <v>3534105</v>
      </c>
      <c r="L442" s="81">
        <v>0</v>
      </c>
      <c r="M442" s="81">
        <v>153372416</v>
      </c>
      <c r="N442" s="81">
        <v>153372416</v>
      </c>
      <c r="O442" s="81">
        <v>149838311</v>
      </c>
      <c r="P442" s="81">
        <v>153372416</v>
      </c>
      <c r="Q442" s="81">
        <v>149838311</v>
      </c>
      <c r="R442" s="81">
        <v>153372416</v>
      </c>
      <c r="S442" s="81">
        <v>149838311</v>
      </c>
      <c r="T442" s="81" t="s">
        <v>6896</v>
      </c>
    </row>
    <row r="443" spans="1:20" x14ac:dyDescent="0.35">
      <c r="A443" s="81" t="s">
        <v>448</v>
      </c>
      <c r="B443" s="81">
        <v>72</v>
      </c>
      <c r="C443" s="81" t="s">
        <v>1635</v>
      </c>
      <c r="D443" s="81" t="s">
        <v>5726</v>
      </c>
      <c r="E443" s="81" t="s">
        <v>2201</v>
      </c>
      <c r="F443" s="81">
        <v>151883075</v>
      </c>
      <c r="G443" s="81">
        <v>151883075</v>
      </c>
      <c r="H443" s="81">
        <v>151883075</v>
      </c>
      <c r="I443" s="81" t="s">
        <v>2829</v>
      </c>
      <c r="J443" s="81" t="s">
        <v>2832</v>
      </c>
      <c r="K443" s="81">
        <v>4159600</v>
      </c>
      <c r="L443" s="81">
        <v>0</v>
      </c>
      <c r="M443" s="81">
        <v>156042675</v>
      </c>
      <c r="N443" s="81">
        <v>156042675</v>
      </c>
      <c r="O443" s="81">
        <v>151883075</v>
      </c>
      <c r="P443" s="81">
        <v>156042675</v>
      </c>
      <c r="Q443" s="81">
        <v>151883075</v>
      </c>
      <c r="R443" s="81">
        <v>156042675</v>
      </c>
      <c r="S443" s="81">
        <v>151883075</v>
      </c>
      <c r="T443" s="81" t="s">
        <v>6896</v>
      </c>
    </row>
    <row r="444" spans="1:20" x14ac:dyDescent="0.35">
      <c r="A444" s="81" t="s">
        <v>449</v>
      </c>
      <c r="B444" s="81">
        <v>72</v>
      </c>
      <c r="C444" s="81" t="s">
        <v>1635</v>
      </c>
      <c r="D444" s="81" t="s">
        <v>5890</v>
      </c>
      <c r="E444" s="81" t="s">
        <v>1928</v>
      </c>
      <c r="F444" s="81">
        <v>108710549</v>
      </c>
      <c r="G444" s="81">
        <v>108710549</v>
      </c>
      <c r="H444" s="81">
        <v>108710549</v>
      </c>
      <c r="I444" s="81" t="s">
        <v>2829</v>
      </c>
      <c r="J444" s="81" t="s">
        <v>2832</v>
      </c>
      <c r="K444" s="81">
        <v>3069083</v>
      </c>
      <c r="L444" s="81">
        <v>0</v>
      </c>
      <c r="M444" s="81">
        <v>111779632</v>
      </c>
      <c r="N444" s="81">
        <v>111779632</v>
      </c>
      <c r="O444" s="81">
        <v>108710549</v>
      </c>
      <c r="P444" s="81">
        <v>111779632</v>
      </c>
      <c r="Q444" s="81">
        <v>108710549</v>
      </c>
      <c r="R444" s="81">
        <v>111779632</v>
      </c>
      <c r="S444" s="81">
        <v>108710549</v>
      </c>
      <c r="T444" s="81" t="s">
        <v>6896</v>
      </c>
    </row>
    <row r="445" spans="1:20" x14ac:dyDescent="0.35">
      <c r="A445" s="81" t="s">
        <v>450</v>
      </c>
      <c r="B445" s="81">
        <v>72</v>
      </c>
      <c r="C445" s="81" t="s">
        <v>1635</v>
      </c>
      <c r="D445" s="81" t="s">
        <v>6019</v>
      </c>
      <c r="E445" s="81" t="s">
        <v>2202</v>
      </c>
      <c r="F445" s="81">
        <v>34724936</v>
      </c>
      <c r="G445" s="81">
        <v>34724936</v>
      </c>
      <c r="H445" s="81">
        <v>34724936</v>
      </c>
      <c r="I445" s="81" t="s">
        <v>2829</v>
      </c>
      <c r="J445" s="81" t="s">
        <v>2832</v>
      </c>
      <c r="K445" s="81">
        <v>545750</v>
      </c>
      <c r="L445" s="81">
        <v>0</v>
      </c>
      <c r="M445" s="81">
        <v>35270686</v>
      </c>
      <c r="N445" s="81">
        <v>35270686</v>
      </c>
      <c r="O445" s="81">
        <v>34724936</v>
      </c>
      <c r="P445" s="81">
        <v>35270686</v>
      </c>
      <c r="Q445" s="81">
        <v>34724936</v>
      </c>
      <c r="R445" s="81">
        <v>35270686</v>
      </c>
      <c r="S445" s="81">
        <v>34724936</v>
      </c>
      <c r="T445" s="81" t="s">
        <v>6896</v>
      </c>
    </row>
    <row r="446" spans="1:20" x14ac:dyDescent="0.35">
      <c r="A446" s="81" t="s">
        <v>451</v>
      </c>
      <c r="B446" s="81">
        <v>72</v>
      </c>
      <c r="C446" s="81" t="s">
        <v>1635</v>
      </c>
      <c r="D446" s="81" t="s">
        <v>6446</v>
      </c>
      <c r="E446" s="81" t="s">
        <v>2203</v>
      </c>
      <c r="F446" s="81">
        <v>31813044</v>
      </c>
      <c r="G446" s="81">
        <v>31813044</v>
      </c>
      <c r="H446" s="81">
        <v>31813044</v>
      </c>
      <c r="I446" s="81" t="s">
        <v>2829</v>
      </c>
      <c r="J446" s="81" t="s">
        <v>2832</v>
      </c>
      <c r="K446" s="81">
        <v>567470</v>
      </c>
      <c r="L446" s="81">
        <v>0</v>
      </c>
      <c r="M446" s="81">
        <v>32380514</v>
      </c>
      <c r="N446" s="81">
        <v>32380514</v>
      </c>
      <c r="O446" s="81">
        <v>31813044</v>
      </c>
      <c r="P446" s="81">
        <v>32380514</v>
      </c>
      <c r="Q446" s="81">
        <v>31813044</v>
      </c>
      <c r="R446" s="81">
        <v>32380514</v>
      </c>
      <c r="S446" s="81">
        <v>31813044</v>
      </c>
      <c r="T446" s="81" t="s">
        <v>6896</v>
      </c>
    </row>
    <row r="447" spans="1:20" x14ac:dyDescent="0.35">
      <c r="A447" s="81" t="s">
        <v>452</v>
      </c>
      <c r="B447" s="81">
        <v>72</v>
      </c>
      <c r="C447" s="81" t="s">
        <v>1635</v>
      </c>
      <c r="D447" s="81" t="s">
        <v>6452</v>
      </c>
      <c r="E447" s="81" t="s">
        <v>2204</v>
      </c>
      <c r="F447" s="81">
        <v>37647680</v>
      </c>
      <c r="G447" s="81">
        <v>37647680</v>
      </c>
      <c r="H447" s="81">
        <v>37647680</v>
      </c>
      <c r="I447" s="81" t="s">
        <v>2829</v>
      </c>
      <c r="J447" s="81" t="s">
        <v>2832</v>
      </c>
      <c r="K447" s="81">
        <v>1233256</v>
      </c>
      <c r="L447" s="81">
        <v>0</v>
      </c>
      <c r="M447" s="81">
        <v>38880936</v>
      </c>
      <c r="N447" s="81">
        <v>38880936</v>
      </c>
      <c r="O447" s="81">
        <v>37647680</v>
      </c>
      <c r="P447" s="81">
        <v>38880936</v>
      </c>
      <c r="Q447" s="81">
        <v>37647680</v>
      </c>
      <c r="R447" s="81">
        <v>38880936</v>
      </c>
      <c r="S447" s="81">
        <v>37647680</v>
      </c>
      <c r="T447" s="81" t="s">
        <v>6896</v>
      </c>
    </row>
    <row r="448" spans="1:20" x14ac:dyDescent="0.35">
      <c r="A448" s="81" t="s">
        <v>453</v>
      </c>
      <c r="B448" s="81">
        <v>73</v>
      </c>
      <c r="C448" s="81" t="s">
        <v>1636</v>
      </c>
      <c r="D448" s="81" t="s">
        <v>5350</v>
      </c>
      <c r="E448" s="81" t="s">
        <v>1891</v>
      </c>
      <c r="F448" s="81">
        <v>12867817</v>
      </c>
      <c r="G448" s="81">
        <v>12867817</v>
      </c>
      <c r="H448" s="81">
        <v>12867817</v>
      </c>
      <c r="I448" s="81" t="s">
        <v>2829</v>
      </c>
      <c r="J448" s="81" t="s">
        <v>2833</v>
      </c>
      <c r="K448" s="81">
        <v>539440</v>
      </c>
      <c r="L448" s="81">
        <v>0</v>
      </c>
      <c r="M448" s="81">
        <v>13407257</v>
      </c>
      <c r="N448" s="81">
        <v>13407257</v>
      </c>
      <c r="O448" s="81">
        <v>12867817</v>
      </c>
      <c r="P448" s="81">
        <v>13407257</v>
      </c>
      <c r="Q448" s="81">
        <v>12867817</v>
      </c>
      <c r="R448" s="81">
        <v>13407257</v>
      </c>
      <c r="S448" s="81">
        <v>12867817</v>
      </c>
      <c r="T448" s="81" t="s">
        <v>6896</v>
      </c>
    </row>
    <row r="449" spans="1:20" x14ac:dyDescent="0.35">
      <c r="A449" s="81" t="s">
        <v>454</v>
      </c>
      <c r="B449" s="81">
        <v>73</v>
      </c>
      <c r="C449" s="81" t="s">
        <v>1636</v>
      </c>
      <c r="D449" s="81" t="s">
        <v>5727</v>
      </c>
      <c r="E449" s="81" t="s">
        <v>2205</v>
      </c>
      <c r="F449" s="81">
        <v>107096420</v>
      </c>
      <c r="G449" s="81">
        <v>119593251</v>
      </c>
      <c r="H449" s="81">
        <v>107096420</v>
      </c>
      <c r="I449" s="81" t="s">
        <v>2829</v>
      </c>
      <c r="J449" s="81" t="s">
        <v>2833</v>
      </c>
      <c r="K449" s="81">
        <v>4550932</v>
      </c>
      <c r="L449" s="81">
        <v>0</v>
      </c>
      <c r="M449" s="81">
        <v>111647352</v>
      </c>
      <c r="N449" s="81">
        <v>111647352</v>
      </c>
      <c r="O449" s="81">
        <v>107096420</v>
      </c>
      <c r="P449" s="81">
        <v>111647352</v>
      </c>
      <c r="Q449" s="81">
        <v>107096420</v>
      </c>
      <c r="R449" s="81">
        <v>111647352</v>
      </c>
      <c r="S449" s="81">
        <v>107096420</v>
      </c>
      <c r="T449" s="81" t="s">
        <v>6896</v>
      </c>
    </row>
    <row r="450" spans="1:20" x14ac:dyDescent="0.35">
      <c r="A450" s="81" t="s">
        <v>455</v>
      </c>
      <c r="B450" s="81">
        <v>73</v>
      </c>
      <c r="C450" s="81" t="s">
        <v>1636</v>
      </c>
      <c r="D450" s="81" t="s">
        <v>5728</v>
      </c>
      <c r="E450" s="81" t="s">
        <v>2206</v>
      </c>
      <c r="F450" s="81">
        <v>365825349</v>
      </c>
      <c r="G450" s="81">
        <v>393313648</v>
      </c>
      <c r="H450" s="81">
        <v>393313648</v>
      </c>
      <c r="I450" s="81" t="s">
        <v>2830</v>
      </c>
      <c r="J450" s="81" t="s">
        <v>2836</v>
      </c>
      <c r="K450" s="81">
        <v>15547843</v>
      </c>
      <c r="L450" s="81">
        <v>0</v>
      </c>
      <c r="M450" s="81">
        <v>408861491</v>
      </c>
      <c r="N450" s="81">
        <v>408861491</v>
      </c>
      <c r="O450" s="81">
        <v>393313648</v>
      </c>
      <c r="P450" s="81">
        <v>408861491</v>
      </c>
      <c r="Q450" s="81">
        <v>393313648</v>
      </c>
      <c r="R450" s="81">
        <v>408861491</v>
      </c>
      <c r="S450" s="81">
        <v>393313648</v>
      </c>
      <c r="T450" s="81" t="s">
        <v>6896</v>
      </c>
    </row>
    <row r="451" spans="1:20" x14ac:dyDescent="0.35">
      <c r="A451" s="81" t="s">
        <v>456</v>
      </c>
      <c r="B451" s="81">
        <v>73</v>
      </c>
      <c r="C451" s="81" t="s">
        <v>1636</v>
      </c>
      <c r="D451" s="81" t="s">
        <v>5729</v>
      </c>
      <c r="E451" s="81" t="s">
        <v>2207</v>
      </c>
      <c r="F451" s="81">
        <v>23048369</v>
      </c>
      <c r="G451" s="81">
        <v>22793619</v>
      </c>
      <c r="H451" s="81">
        <v>23048369</v>
      </c>
      <c r="I451" s="81" t="s">
        <v>2829</v>
      </c>
      <c r="J451" s="81" t="s">
        <v>2833</v>
      </c>
      <c r="K451" s="81">
        <v>1593030</v>
      </c>
      <c r="L451" s="81">
        <v>0</v>
      </c>
      <c r="M451" s="81">
        <v>24641399</v>
      </c>
      <c r="N451" s="81">
        <v>24641399</v>
      </c>
      <c r="O451" s="81">
        <v>23048369</v>
      </c>
      <c r="P451" s="81">
        <v>24641399</v>
      </c>
      <c r="Q451" s="81">
        <v>23048369</v>
      </c>
      <c r="R451" s="81">
        <v>24641399</v>
      </c>
      <c r="S451" s="81">
        <v>23048369</v>
      </c>
      <c r="T451" s="81" t="s">
        <v>6896</v>
      </c>
    </row>
    <row r="452" spans="1:20" x14ac:dyDescent="0.35">
      <c r="A452" s="81" t="s">
        <v>457</v>
      </c>
      <c r="B452" s="81">
        <v>73</v>
      </c>
      <c r="C452" s="81" t="s">
        <v>1636</v>
      </c>
      <c r="D452" s="81" t="s">
        <v>5731</v>
      </c>
      <c r="E452" s="81" t="s">
        <v>1894</v>
      </c>
      <c r="F452" s="81">
        <v>294575022</v>
      </c>
      <c r="G452" s="81">
        <v>319490126</v>
      </c>
      <c r="H452" s="81">
        <v>319490126</v>
      </c>
      <c r="I452" s="81" t="s">
        <v>2830</v>
      </c>
      <c r="J452" s="81" t="s">
        <v>2836</v>
      </c>
      <c r="K452" s="81">
        <v>11980241</v>
      </c>
      <c r="L452" s="81">
        <v>0</v>
      </c>
      <c r="M452" s="81">
        <v>331470367</v>
      </c>
      <c r="N452" s="81">
        <v>331470367</v>
      </c>
      <c r="O452" s="81">
        <v>319490126</v>
      </c>
      <c r="P452" s="81">
        <v>331470367</v>
      </c>
      <c r="Q452" s="81">
        <v>319490126</v>
      </c>
      <c r="R452" s="81">
        <v>331470367</v>
      </c>
      <c r="S452" s="81">
        <v>319490126</v>
      </c>
      <c r="T452" s="81" t="s">
        <v>6896</v>
      </c>
    </row>
    <row r="453" spans="1:20" x14ac:dyDescent="0.35">
      <c r="A453" s="81" t="s">
        <v>458</v>
      </c>
      <c r="B453" s="81">
        <v>73</v>
      </c>
      <c r="C453" s="81" t="s">
        <v>1636</v>
      </c>
      <c r="D453" s="81" t="s">
        <v>6235</v>
      </c>
      <c r="E453" s="81" t="s">
        <v>2208</v>
      </c>
      <c r="F453" s="81">
        <v>996112</v>
      </c>
      <c r="G453" s="81">
        <v>996112</v>
      </c>
      <c r="H453" s="81">
        <v>996112</v>
      </c>
      <c r="I453" s="81" t="s">
        <v>2829</v>
      </c>
      <c r="J453" s="81" t="s">
        <v>2833</v>
      </c>
      <c r="K453" s="81">
        <v>45000</v>
      </c>
      <c r="L453" s="81">
        <v>0</v>
      </c>
      <c r="M453" s="81">
        <v>1041112</v>
      </c>
      <c r="N453" s="81">
        <v>1041112</v>
      </c>
      <c r="O453" s="81">
        <v>996112</v>
      </c>
      <c r="P453" s="81">
        <v>1041112</v>
      </c>
      <c r="Q453" s="81">
        <v>996112</v>
      </c>
      <c r="R453" s="81">
        <v>1041112</v>
      </c>
      <c r="S453" s="81">
        <v>996112</v>
      </c>
      <c r="T453" s="81" t="s">
        <v>6896</v>
      </c>
    </row>
    <row r="454" spans="1:20" x14ac:dyDescent="0.35">
      <c r="A454" s="81" t="s">
        <v>459</v>
      </c>
      <c r="B454" s="81">
        <v>73</v>
      </c>
      <c r="C454" s="81" t="s">
        <v>1636</v>
      </c>
      <c r="D454" s="81" t="s">
        <v>6293</v>
      </c>
      <c r="E454" s="81" t="s">
        <v>2209</v>
      </c>
      <c r="F454" s="81">
        <v>16394025</v>
      </c>
      <c r="G454" s="81">
        <v>16394025</v>
      </c>
      <c r="H454" s="81">
        <v>16394025</v>
      </c>
      <c r="I454" s="81" t="s">
        <v>2829</v>
      </c>
      <c r="J454" s="81" t="s">
        <v>2833</v>
      </c>
      <c r="K454" s="81">
        <v>845945</v>
      </c>
      <c r="L454" s="81">
        <v>0</v>
      </c>
      <c r="M454" s="81">
        <v>17239970</v>
      </c>
      <c r="N454" s="81">
        <v>17239970</v>
      </c>
      <c r="O454" s="81">
        <v>16394025</v>
      </c>
      <c r="P454" s="81">
        <v>17239970</v>
      </c>
      <c r="Q454" s="81">
        <v>16394025</v>
      </c>
      <c r="R454" s="81">
        <v>17239970</v>
      </c>
      <c r="S454" s="81">
        <v>16394025</v>
      </c>
      <c r="T454" s="81" t="s">
        <v>6896</v>
      </c>
    </row>
    <row r="455" spans="1:20" x14ac:dyDescent="0.35">
      <c r="A455" s="81" t="s">
        <v>460</v>
      </c>
      <c r="B455" s="81">
        <v>73</v>
      </c>
      <c r="C455" s="81" t="s">
        <v>1636</v>
      </c>
      <c r="D455" s="81" t="s">
        <v>6295</v>
      </c>
      <c r="E455" s="81" t="s">
        <v>2210</v>
      </c>
      <c r="F455" s="81">
        <v>51611222</v>
      </c>
      <c r="G455" s="81">
        <v>51611222</v>
      </c>
      <c r="H455" s="81">
        <v>51611222</v>
      </c>
      <c r="I455" s="81" t="s">
        <v>2829</v>
      </c>
      <c r="J455" s="81" t="s">
        <v>2833</v>
      </c>
      <c r="K455" s="81">
        <v>438711</v>
      </c>
      <c r="L455" s="81">
        <v>0</v>
      </c>
      <c r="M455" s="81">
        <v>52049933</v>
      </c>
      <c r="N455" s="81">
        <v>52049933</v>
      </c>
      <c r="O455" s="81">
        <v>51611222</v>
      </c>
      <c r="P455" s="81">
        <v>52049933</v>
      </c>
      <c r="Q455" s="81">
        <v>51611222</v>
      </c>
      <c r="R455" s="81">
        <v>52049933</v>
      </c>
      <c r="S455" s="81">
        <v>51611222</v>
      </c>
      <c r="T455" s="81" t="s">
        <v>6896</v>
      </c>
    </row>
    <row r="456" spans="1:20" x14ac:dyDescent="0.35">
      <c r="A456" s="81" t="s">
        <v>461</v>
      </c>
      <c r="B456" s="81">
        <v>73</v>
      </c>
      <c r="C456" s="81" t="s">
        <v>1636</v>
      </c>
      <c r="D456" s="81" t="s">
        <v>6302</v>
      </c>
      <c r="E456" s="81" t="s">
        <v>2211</v>
      </c>
      <c r="F456" s="81">
        <v>40872739</v>
      </c>
      <c r="G456" s="81">
        <v>40872739</v>
      </c>
      <c r="H456" s="81">
        <v>40872739</v>
      </c>
      <c r="I456" s="81" t="s">
        <v>2829</v>
      </c>
      <c r="J456" s="81" t="s">
        <v>2833</v>
      </c>
      <c r="K456" s="81">
        <v>455191</v>
      </c>
      <c r="L456" s="81">
        <v>310156</v>
      </c>
      <c r="M456" s="81">
        <v>41327930</v>
      </c>
      <c r="N456" s="81">
        <v>41017774</v>
      </c>
      <c r="O456" s="81">
        <v>40562583</v>
      </c>
      <c r="P456" s="81">
        <v>41327930</v>
      </c>
      <c r="Q456" s="81">
        <v>40872739</v>
      </c>
      <c r="R456" s="81">
        <v>41017774</v>
      </c>
      <c r="S456" s="81">
        <v>40562583</v>
      </c>
      <c r="T456" s="81" t="s">
        <v>6896</v>
      </c>
    </row>
    <row r="457" spans="1:20" x14ac:dyDescent="0.35">
      <c r="A457" s="81" t="s">
        <v>462</v>
      </c>
      <c r="B457" s="81">
        <v>73</v>
      </c>
      <c r="C457" s="81" t="s">
        <v>1636</v>
      </c>
      <c r="D457" s="81" t="s">
        <v>6311</v>
      </c>
      <c r="E457" s="81" t="s">
        <v>1897</v>
      </c>
      <c r="F457" s="81">
        <v>46204635</v>
      </c>
      <c r="G457" s="81">
        <v>45804180</v>
      </c>
      <c r="H457" s="81">
        <v>46204635</v>
      </c>
      <c r="I457" s="81" t="s">
        <v>2829</v>
      </c>
      <c r="J457" s="81" t="s">
        <v>2833</v>
      </c>
      <c r="K457" s="81">
        <v>1380459</v>
      </c>
      <c r="L457" s="81">
        <v>0</v>
      </c>
      <c r="M457" s="81">
        <v>47585094</v>
      </c>
      <c r="N457" s="81">
        <v>47585094</v>
      </c>
      <c r="O457" s="81">
        <v>46204635</v>
      </c>
      <c r="P457" s="81">
        <v>47585094</v>
      </c>
      <c r="Q457" s="81">
        <v>46204635</v>
      </c>
      <c r="R457" s="81">
        <v>47585094</v>
      </c>
      <c r="S457" s="81">
        <v>46204635</v>
      </c>
      <c r="T457" s="81" t="s">
        <v>6896</v>
      </c>
    </row>
    <row r="458" spans="1:20" x14ac:dyDescent="0.35">
      <c r="A458" s="81" t="s">
        <v>463</v>
      </c>
      <c r="B458" s="81">
        <v>73</v>
      </c>
      <c r="C458" s="81" t="s">
        <v>1636</v>
      </c>
      <c r="D458" s="81" t="s">
        <v>6316</v>
      </c>
      <c r="E458" s="81" t="s">
        <v>2212</v>
      </c>
      <c r="F458" s="81">
        <v>10142839</v>
      </c>
      <c r="G458" s="81">
        <v>10142839</v>
      </c>
      <c r="H458" s="81">
        <v>10142839</v>
      </c>
      <c r="I458" s="81" t="s">
        <v>2829</v>
      </c>
      <c r="J458" s="81" t="s">
        <v>2833</v>
      </c>
      <c r="K458" s="81">
        <v>454788</v>
      </c>
      <c r="L458" s="81">
        <v>0</v>
      </c>
      <c r="M458" s="81">
        <v>10597627</v>
      </c>
      <c r="N458" s="81">
        <v>10597627</v>
      </c>
      <c r="O458" s="81">
        <v>10142839</v>
      </c>
      <c r="P458" s="81">
        <v>10597627</v>
      </c>
      <c r="Q458" s="81">
        <v>10142839</v>
      </c>
      <c r="R458" s="81">
        <v>10597627</v>
      </c>
      <c r="S458" s="81">
        <v>10142839</v>
      </c>
      <c r="T458" s="81" t="s">
        <v>6896</v>
      </c>
    </row>
    <row r="459" spans="1:20" x14ac:dyDescent="0.35">
      <c r="A459" s="81" t="s">
        <v>464</v>
      </c>
      <c r="B459" s="81">
        <v>73</v>
      </c>
      <c r="C459" s="81" t="s">
        <v>1636</v>
      </c>
      <c r="D459" s="81" t="s">
        <v>6516</v>
      </c>
      <c r="E459" s="81" t="s">
        <v>2213</v>
      </c>
      <c r="F459" s="81">
        <v>37195516</v>
      </c>
      <c r="G459" s="81">
        <v>35126376</v>
      </c>
      <c r="H459" s="81">
        <v>37195516</v>
      </c>
      <c r="I459" s="81" t="s">
        <v>2829</v>
      </c>
      <c r="J459" s="81" t="s">
        <v>2833</v>
      </c>
      <c r="K459" s="81">
        <v>1395629</v>
      </c>
      <c r="L459" s="81">
        <v>0</v>
      </c>
      <c r="M459" s="81">
        <v>38591145</v>
      </c>
      <c r="N459" s="81">
        <v>38591145</v>
      </c>
      <c r="O459" s="81">
        <v>37195516</v>
      </c>
      <c r="P459" s="81">
        <v>38591145</v>
      </c>
      <c r="Q459" s="81">
        <v>37195516</v>
      </c>
      <c r="R459" s="81">
        <v>38591145</v>
      </c>
      <c r="S459" s="81">
        <v>37195516</v>
      </c>
      <c r="T459" s="81" t="s">
        <v>6896</v>
      </c>
    </row>
    <row r="460" spans="1:20" x14ac:dyDescent="0.35">
      <c r="A460" s="81" t="s">
        <v>465</v>
      </c>
      <c r="B460" s="81">
        <v>74</v>
      </c>
      <c r="C460" s="81" t="s">
        <v>1637</v>
      </c>
      <c r="D460" s="81" t="s">
        <v>5536</v>
      </c>
      <c r="E460" s="81" t="s">
        <v>2061</v>
      </c>
      <c r="F460" s="81">
        <v>12451716</v>
      </c>
      <c r="G460" s="81">
        <v>12451716</v>
      </c>
      <c r="H460" s="81">
        <v>12451716</v>
      </c>
      <c r="I460" s="81" t="s">
        <v>2829</v>
      </c>
      <c r="J460" s="81" t="s">
        <v>2832</v>
      </c>
      <c r="K460" s="81">
        <v>391687</v>
      </c>
      <c r="L460" s="81">
        <v>0</v>
      </c>
      <c r="M460" s="81">
        <v>12843403</v>
      </c>
      <c r="N460" s="81">
        <v>12843403</v>
      </c>
      <c r="O460" s="81">
        <v>12451716</v>
      </c>
      <c r="P460" s="81">
        <v>12843403</v>
      </c>
      <c r="Q460" s="81">
        <v>12451716</v>
      </c>
      <c r="R460" s="81">
        <v>12843403</v>
      </c>
      <c r="S460" s="81">
        <v>12451716</v>
      </c>
      <c r="T460" s="81" t="s">
        <v>6896</v>
      </c>
    </row>
    <row r="461" spans="1:20" x14ac:dyDescent="0.35">
      <c r="A461" s="81" t="s">
        <v>466</v>
      </c>
      <c r="B461" s="81">
        <v>74</v>
      </c>
      <c r="C461" s="81" t="s">
        <v>1637</v>
      </c>
      <c r="D461" s="81" t="s">
        <v>5631</v>
      </c>
      <c r="E461" s="81" t="s">
        <v>2146</v>
      </c>
      <c r="F461" s="81">
        <v>67050099</v>
      </c>
      <c r="G461" s="81">
        <v>61860428</v>
      </c>
      <c r="H461" s="81">
        <v>67050099</v>
      </c>
      <c r="I461" s="81" t="s">
        <v>2829</v>
      </c>
      <c r="J461" s="81" t="s">
        <v>2833</v>
      </c>
      <c r="K461" s="81">
        <v>2047348</v>
      </c>
      <c r="L461" s="81">
        <v>0</v>
      </c>
      <c r="M461" s="81">
        <v>69097447</v>
      </c>
      <c r="N461" s="81">
        <v>69097447</v>
      </c>
      <c r="O461" s="81">
        <v>67050099</v>
      </c>
      <c r="P461" s="81">
        <v>69097447</v>
      </c>
      <c r="Q461" s="81">
        <v>67050099</v>
      </c>
      <c r="R461" s="81">
        <v>69097447</v>
      </c>
      <c r="S461" s="81">
        <v>67050099</v>
      </c>
      <c r="T461" s="81" t="s">
        <v>6896</v>
      </c>
    </row>
    <row r="462" spans="1:20" x14ac:dyDescent="0.35">
      <c r="A462" s="81" t="s">
        <v>467</v>
      </c>
      <c r="B462" s="81">
        <v>74</v>
      </c>
      <c r="C462" s="81" t="s">
        <v>1637</v>
      </c>
      <c r="D462" s="81" t="s">
        <v>5733</v>
      </c>
      <c r="E462" s="81" t="s">
        <v>2214</v>
      </c>
      <c r="F462" s="81">
        <v>1390178553</v>
      </c>
      <c r="G462" s="81">
        <v>1390178553</v>
      </c>
      <c r="H462" s="81">
        <v>1390178553</v>
      </c>
      <c r="I462" s="81" t="s">
        <v>2829</v>
      </c>
      <c r="J462" s="81" t="s">
        <v>2832</v>
      </c>
      <c r="K462" s="81">
        <v>42078599</v>
      </c>
      <c r="L462" s="81">
        <v>0</v>
      </c>
      <c r="M462" s="81">
        <v>1432257152</v>
      </c>
      <c r="N462" s="81">
        <v>1432257152</v>
      </c>
      <c r="O462" s="81">
        <v>1390178553</v>
      </c>
      <c r="P462" s="81">
        <v>1537257152</v>
      </c>
      <c r="Q462" s="81">
        <v>1495178553</v>
      </c>
      <c r="R462" s="81">
        <v>1537257152</v>
      </c>
      <c r="S462" s="81">
        <v>1495178553</v>
      </c>
      <c r="T462" s="81" t="s">
        <v>6896</v>
      </c>
    </row>
    <row r="463" spans="1:20" x14ac:dyDescent="0.35">
      <c r="A463" s="81" t="s">
        <v>468</v>
      </c>
      <c r="B463" s="81">
        <v>74</v>
      </c>
      <c r="C463" s="81" t="s">
        <v>1637</v>
      </c>
      <c r="D463" s="81" t="s">
        <v>5734</v>
      </c>
      <c r="E463" s="81" t="s">
        <v>2215</v>
      </c>
      <c r="F463" s="81">
        <v>110551530</v>
      </c>
      <c r="G463" s="81">
        <v>110551530</v>
      </c>
      <c r="H463" s="81">
        <v>110551530</v>
      </c>
      <c r="I463" s="81" t="s">
        <v>2829</v>
      </c>
      <c r="J463" s="81" t="s">
        <v>2832</v>
      </c>
      <c r="K463" s="81">
        <v>4054937</v>
      </c>
      <c r="L463" s="81">
        <v>0</v>
      </c>
      <c r="M463" s="81">
        <v>114606467</v>
      </c>
      <c r="N463" s="81">
        <v>114606467</v>
      </c>
      <c r="O463" s="81">
        <v>110551530</v>
      </c>
      <c r="P463" s="81">
        <v>114606467</v>
      </c>
      <c r="Q463" s="81">
        <v>110551530</v>
      </c>
      <c r="R463" s="81">
        <v>114606467</v>
      </c>
      <c r="S463" s="81">
        <v>110551530</v>
      </c>
      <c r="T463" s="81" t="s">
        <v>6896</v>
      </c>
    </row>
    <row r="464" spans="1:20" x14ac:dyDescent="0.35">
      <c r="A464" s="81" t="s">
        <v>469</v>
      </c>
      <c r="B464" s="81">
        <v>74</v>
      </c>
      <c r="C464" s="81" t="s">
        <v>1637</v>
      </c>
      <c r="D464" s="81" t="s">
        <v>5735</v>
      </c>
      <c r="E464" s="81" t="s">
        <v>2216</v>
      </c>
      <c r="F464" s="81">
        <v>96044275</v>
      </c>
      <c r="G464" s="81">
        <v>95511897</v>
      </c>
      <c r="H464" s="81">
        <v>96044275</v>
      </c>
      <c r="I464" s="81" t="s">
        <v>2829</v>
      </c>
      <c r="J464" s="81" t="s">
        <v>2833</v>
      </c>
      <c r="K464" s="81">
        <v>2899148</v>
      </c>
      <c r="L464" s="81">
        <v>0</v>
      </c>
      <c r="M464" s="81">
        <v>98943423</v>
      </c>
      <c r="N464" s="81">
        <v>98943423</v>
      </c>
      <c r="O464" s="81">
        <v>96044275</v>
      </c>
      <c r="P464" s="81">
        <v>98943423</v>
      </c>
      <c r="Q464" s="81">
        <v>96044275</v>
      </c>
      <c r="R464" s="81">
        <v>98943423</v>
      </c>
      <c r="S464" s="81">
        <v>96044275</v>
      </c>
      <c r="T464" s="81" t="s">
        <v>6896</v>
      </c>
    </row>
    <row r="465" spans="1:20" x14ac:dyDescent="0.35">
      <c r="A465" s="81" t="s">
        <v>470</v>
      </c>
      <c r="B465" s="81">
        <v>74</v>
      </c>
      <c r="C465" s="81" t="s">
        <v>1637</v>
      </c>
      <c r="D465" s="81" t="s">
        <v>5736</v>
      </c>
      <c r="E465" s="81" t="s">
        <v>2217</v>
      </c>
      <c r="F465" s="81">
        <v>314951589</v>
      </c>
      <c r="G465" s="81">
        <v>320552279</v>
      </c>
      <c r="H465" s="81">
        <v>314951589</v>
      </c>
      <c r="I465" s="81" t="s">
        <v>2829</v>
      </c>
      <c r="J465" s="81" t="s">
        <v>2833</v>
      </c>
      <c r="K465" s="81">
        <v>10381411</v>
      </c>
      <c r="L465" s="81">
        <v>0</v>
      </c>
      <c r="M465" s="81">
        <v>325333000</v>
      </c>
      <c r="N465" s="81">
        <v>325333000</v>
      </c>
      <c r="O465" s="81">
        <v>314951589</v>
      </c>
      <c r="P465" s="81">
        <v>325333000</v>
      </c>
      <c r="Q465" s="81">
        <v>314951589</v>
      </c>
      <c r="R465" s="81">
        <v>325333000</v>
      </c>
      <c r="S465" s="81">
        <v>314951589</v>
      </c>
      <c r="T465" s="81" t="s">
        <v>6896</v>
      </c>
    </row>
    <row r="466" spans="1:20" x14ac:dyDescent="0.35">
      <c r="A466" s="81" t="s">
        <v>471</v>
      </c>
      <c r="B466" s="81">
        <v>74</v>
      </c>
      <c r="C466" s="81" t="s">
        <v>1637</v>
      </c>
      <c r="D466" s="81" t="s">
        <v>5739</v>
      </c>
      <c r="E466" s="81" t="s">
        <v>2064</v>
      </c>
      <c r="F466" s="81">
        <v>322340435</v>
      </c>
      <c r="G466" s="81">
        <v>322340435</v>
      </c>
      <c r="H466" s="81">
        <v>322340435</v>
      </c>
      <c r="I466" s="81" t="s">
        <v>2829</v>
      </c>
      <c r="J466" s="81" t="s">
        <v>2832</v>
      </c>
      <c r="K466" s="81">
        <v>11499075</v>
      </c>
      <c r="L466" s="81">
        <v>0</v>
      </c>
      <c r="M466" s="81">
        <v>333839510</v>
      </c>
      <c r="N466" s="81">
        <v>333839510</v>
      </c>
      <c r="O466" s="81">
        <v>322340435</v>
      </c>
      <c r="P466" s="81">
        <v>333839510</v>
      </c>
      <c r="Q466" s="81">
        <v>322340435</v>
      </c>
      <c r="R466" s="81">
        <v>333839510</v>
      </c>
      <c r="S466" s="81">
        <v>322340435</v>
      </c>
      <c r="T466" s="81" t="s">
        <v>6896</v>
      </c>
    </row>
    <row r="467" spans="1:20" x14ac:dyDescent="0.35">
      <c r="A467" s="81" t="s">
        <v>472</v>
      </c>
      <c r="B467" s="81">
        <v>74</v>
      </c>
      <c r="C467" s="81" t="s">
        <v>1637</v>
      </c>
      <c r="D467" s="81" t="s">
        <v>5741</v>
      </c>
      <c r="E467" s="81" t="s">
        <v>2218</v>
      </c>
      <c r="F467" s="81">
        <v>198353806</v>
      </c>
      <c r="G467" s="81">
        <v>198353806</v>
      </c>
      <c r="H467" s="81">
        <v>198353806</v>
      </c>
      <c r="I467" s="81" t="s">
        <v>2829</v>
      </c>
      <c r="J467" s="81" t="s">
        <v>2832</v>
      </c>
      <c r="K467" s="81">
        <v>6579405</v>
      </c>
      <c r="L467" s="81">
        <v>0</v>
      </c>
      <c r="M467" s="81">
        <v>204933211</v>
      </c>
      <c r="N467" s="81">
        <v>204933211</v>
      </c>
      <c r="O467" s="81">
        <v>198353806</v>
      </c>
      <c r="P467" s="81">
        <v>204933211</v>
      </c>
      <c r="Q467" s="81">
        <v>198353806</v>
      </c>
      <c r="R467" s="81">
        <v>204933211</v>
      </c>
      <c r="S467" s="81">
        <v>198353806</v>
      </c>
      <c r="T467" s="81" t="s">
        <v>6896</v>
      </c>
    </row>
    <row r="468" spans="1:20" x14ac:dyDescent="0.35">
      <c r="A468" s="81" t="s">
        <v>473</v>
      </c>
      <c r="B468" s="81">
        <v>74</v>
      </c>
      <c r="C468" s="81" t="s">
        <v>1637</v>
      </c>
      <c r="D468" s="81" t="s">
        <v>5743</v>
      </c>
      <c r="E468" s="81" t="s">
        <v>2065</v>
      </c>
      <c r="F468" s="81">
        <v>381525007</v>
      </c>
      <c r="G468" s="81">
        <v>390147469</v>
      </c>
      <c r="H468" s="81">
        <v>381525007</v>
      </c>
      <c r="I468" s="81" t="s">
        <v>2829</v>
      </c>
      <c r="J468" s="81" t="s">
        <v>2833</v>
      </c>
      <c r="K468" s="81">
        <v>12822931</v>
      </c>
      <c r="L468" s="81">
        <v>0</v>
      </c>
      <c r="M468" s="81">
        <v>394347938</v>
      </c>
      <c r="N468" s="81">
        <v>394347938</v>
      </c>
      <c r="O468" s="81">
        <v>381525007</v>
      </c>
      <c r="P468" s="81">
        <v>394347938</v>
      </c>
      <c r="Q468" s="81">
        <v>381525007</v>
      </c>
      <c r="R468" s="81">
        <v>394347938</v>
      </c>
      <c r="S468" s="81">
        <v>381525007</v>
      </c>
      <c r="T468" s="81" t="s">
        <v>6896</v>
      </c>
    </row>
    <row r="469" spans="1:20" x14ac:dyDescent="0.35">
      <c r="A469" s="81" t="s">
        <v>474</v>
      </c>
      <c r="B469" s="81">
        <v>74</v>
      </c>
      <c r="C469" s="81" t="s">
        <v>1637</v>
      </c>
      <c r="D469" s="81" t="s">
        <v>5745</v>
      </c>
      <c r="E469" s="81" t="s">
        <v>2219</v>
      </c>
      <c r="F469" s="81">
        <v>223551760</v>
      </c>
      <c r="G469" s="81">
        <v>223551760</v>
      </c>
      <c r="H469" s="81">
        <v>223551760</v>
      </c>
      <c r="I469" s="81" t="s">
        <v>2829</v>
      </c>
      <c r="J469" s="81" t="s">
        <v>2832</v>
      </c>
      <c r="K469" s="81">
        <v>9112881</v>
      </c>
      <c r="L469" s="81">
        <v>0</v>
      </c>
      <c r="M469" s="81">
        <v>232664641</v>
      </c>
      <c r="N469" s="81">
        <v>232664641</v>
      </c>
      <c r="O469" s="81">
        <v>223551760</v>
      </c>
      <c r="P469" s="81">
        <v>232664641</v>
      </c>
      <c r="Q469" s="81">
        <v>223551760</v>
      </c>
      <c r="R469" s="81">
        <v>232664641</v>
      </c>
      <c r="S469" s="81">
        <v>223551760</v>
      </c>
      <c r="T469" s="81" t="s">
        <v>6896</v>
      </c>
    </row>
    <row r="470" spans="1:20" x14ac:dyDescent="0.35">
      <c r="A470" s="81" t="s">
        <v>475</v>
      </c>
      <c r="B470" s="81">
        <v>74</v>
      </c>
      <c r="C470" s="81" t="s">
        <v>1637</v>
      </c>
      <c r="D470" s="81" t="s">
        <v>5839</v>
      </c>
      <c r="E470" s="81" t="s">
        <v>2067</v>
      </c>
      <c r="F470" s="81">
        <v>63702757</v>
      </c>
      <c r="G470" s="81">
        <v>63702757</v>
      </c>
      <c r="H470" s="81">
        <v>63702757</v>
      </c>
      <c r="I470" s="81" t="s">
        <v>2829</v>
      </c>
      <c r="J470" s="81" t="s">
        <v>2832</v>
      </c>
      <c r="K470" s="81">
        <v>1576788</v>
      </c>
      <c r="L470" s="81">
        <v>0</v>
      </c>
      <c r="M470" s="81">
        <v>65279545</v>
      </c>
      <c r="N470" s="81">
        <v>65279545</v>
      </c>
      <c r="O470" s="81">
        <v>63702757</v>
      </c>
      <c r="P470" s="81">
        <v>65279545</v>
      </c>
      <c r="Q470" s="81">
        <v>63702757</v>
      </c>
      <c r="R470" s="81">
        <v>65279545</v>
      </c>
      <c r="S470" s="81">
        <v>63702757</v>
      </c>
      <c r="T470" s="81" t="s">
        <v>6896</v>
      </c>
    </row>
    <row r="471" spans="1:20" x14ac:dyDescent="0.35">
      <c r="A471" s="81" t="s">
        <v>476</v>
      </c>
      <c r="B471" s="81">
        <v>74</v>
      </c>
      <c r="C471" s="81" t="s">
        <v>1637</v>
      </c>
      <c r="D471" s="81" t="s">
        <v>6058</v>
      </c>
      <c r="E471" s="81" t="s">
        <v>2220</v>
      </c>
      <c r="F471" s="81">
        <v>13864386</v>
      </c>
      <c r="G471" s="81">
        <v>13864386</v>
      </c>
      <c r="H471" s="81">
        <v>13864386</v>
      </c>
      <c r="I471" s="81" t="s">
        <v>2829</v>
      </c>
      <c r="J471" s="81" t="s">
        <v>2832</v>
      </c>
      <c r="K471" s="81">
        <v>175997</v>
      </c>
      <c r="L471" s="81">
        <v>0</v>
      </c>
      <c r="M471" s="81">
        <v>14040383</v>
      </c>
      <c r="N471" s="81">
        <v>14040383</v>
      </c>
      <c r="O471" s="81">
        <v>13864386</v>
      </c>
      <c r="P471" s="81">
        <v>14040383</v>
      </c>
      <c r="Q471" s="81">
        <v>13864386</v>
      </c>
      <c r="R471" s="81">
        <v>14040383</v>
      </c>
      <c r="S471" s="81">
        <v>13864386</v>
      </c>
      <c r="T471" s="81" t="s">
        <v>6896</v>
      </c>
    </row>
    <row r="472" spans="1:20" x14ac:dyDescent="0.35">
      <c r="A472" s="81" t="s">
        <v>477</v>
      </c>
      <c r="B472" s="81">
        <v>74</v>
      </c>
      <c r="C472" s="81" t="s">
        <v>1637</v>
      </c>
      <c r="D472" s="81" t="s">
        <v>6176</v>
      </c>
      <c r="E472" s="81" t="s">
        <v>2221</v>
      </c>
      <c r="F472" s="81">
        <v>3224580</v>
      </c>
      <c r="G472" s="81">
        <v>3224580</v>
      </c>
      <c r="H472" s="81">
        <v>3224580</v>
      </c>
      <c r="I472" s="81" t="s">
        <v>2829</v>
      </c>
      <c r="J472" s="81" t="s">
        <v>2832</v>
      </c>
      <c r="K472" s="81">
        <v>0</v>
      </c>
      <c r="L472" s="81">
        <v>0</v>
      </c>
      <c r="M472" s="81">
        <v>3224580</v>
      </c>
      <c r="N472" s="81">
        <v>3224580</v>
      </c>
      <c r="O472" s="81">
        <v>3224580</v>
      </c>
      <c r="P472" s="81">
        <v>3224580</v>
      </c>
      <c r="Q472" s="81">
        <v>3224580</v>
      </c>
      <c r="R472" s="81">
        <v>3224580</v>
      </c>
      <c r="S472" s="81">
        <v>3224580</v>
      </c>
      <c r="T472" s="81" t="s">
        <v>6896</v>
      </c>
    </row>
    <row r="473" spans="1:20" x14ac:dyDescent="0.35">
      <c r="A473" s="81" t="s">
        <v>478</v>
      </c>
      <c r="B473" s="81">
        <v>75</v>
      </c>
      <c r="C473" s="81" t="s">
        <v>1638</v>
      </c>
      <c r="D473" s="81" t="s">
        <v>5326</v>
      </c>
      <c r="E473" s="81" t="s">
        <v>1872</v>
      </c>
      <c r="F473" s="81">
        <v>20928626</v>
      </c>
      <c r="G473" s="81">
        <v>20928626</v>
      </c>
      <c r="H473" s="81">
        <v>20928626</v>
      </c>
      <c r="I473" s="81" t="s">
        <v>2829</v>
      </c>
      <c r="J473" s="81" t="s">
        <v>2833</v>
      </c>
      <c r="K473" s="81">
        <v>658372</v>
      </c>
      <c r="L473" s="81">
        <v>0</v>
      </c>
      <c r="M473" s="81">
        <v>21586998</v>
      </c>
      <c r="N473" s="81">
        <v>21586998</v>
      </c>
      <c r="O473" s="81">
        <v>20928626</v>
      </c>
      <c r="P473" s="81">
        <v>21586998</v>
      </c>
      <c r="Q473" s="81">
        <v>20928626</v>
      </c>
      <c r="R473" s="81">
        <v>21586998</v>
      </c>
      <c r="S473" s="81">
        <v>20928626</v>
      </c>
      <c r="T473" s="81" t="s">
        <v>6896</v>
      </c>
    </row>
    <row r="474" spans="1:20" x14ac:dyDescent="0.35">
      <c r="A474" s="81" t="s">
        <v>479</v>
      </c>
      <c r="B474" s="81">
        <v>75</v>
      </c>
      <c r="C474" s="81" t="s">
        <v>1638</v>
      </c>
      <c r="D474" s="81" t="s">
        <v>5546</v>
      </c>
      <c r="E474" s="81" t="s">
        <v>2076</v>
      </c>
      <c r="F474" s="81">
        <v>27841906</v>
      </c>
      <c r="G474" s="81">
        <v>27841906</v>
      </c>
      <c r="H474" s="81">
        <v>27841906</v>
      </c>
      <c r="I474" s="81" t="s">
        <v>2829</v>
      </c>
      <c r="J474" s="81" t="s">
        <v>2833</v>
      </c>
      <c r="K474" s="81">
        <v>1233051</v>
      </c>
      <c r="L474" s="81">
        <v>0</v>
      </c>
      <c r="M474" s="81">
        <v>29074957</v>
      </c>
      <c r="N474" s="81">
        <v>29074957</v>
      </c>
      <c r="O474" s="81">
        <v>27841906</v>
      </c>
      <c r="P474" s="81">
        <v>29074957</v>
      </c>
      <c r="Q474" s="81">
        <v>27841906</v>
      </c>
      <c r="R474" s="81">
        <v>29074957</v>
      </c>
      <c r="S474" s="81">
        <v>27841906</v>
      </c>
      <c r="T474" s="81" t="s">
        <v>6896</v>
      </c>
    </row>
    <row r="475" spans="1:20" x14ac:dyDescent="0.35">
      <c r="A475" s="81" t="s">
        <v>480</v>
      </c>
      <c r="B475" s="81">
        <v>75</v>
      </c>
      <c r="C475" s="81" t="s">
        <v>1638</v>
      </c>
      <c r="D475" s="81" t="s">
        <v>5746</v>
      </c>
      <c r="E475" s="81" t="s">
        <v>2222</v>
      </c>
      <c r="F475" s="81">
        <v>514365685</v>
      </c>
      <c r="G475" s="81">
        <v>628142067</v>
      </c>
      <c r="H475" s="81">
        <v>514365685</v>
      </c>
      <c r="I475" s="81" t="s">
        <v>2829</v>
      </c>
      <c r="J475" s="81" t="s">
        <v>2834</v>
      </c>
      <c r="K475" s="81">
        <v>13436337</v>
      </c>
      <c r="L475" s="81">
        <v>0</v>
      </c>
      <c r="M475" s="81">
        <v>527802022</v>
      </c>
      <c r="N475" s="81">
        <v>527802022</v>
      </c>
      <c r="O475" s="81">
        <v>514365685</v>
      </c>
      <c r="P475" s="81">
        <v>527802022</v>
      </c>
      <c r="Q475" s="81">
        <v>514365685</v>
      </c>
      <c r="R475" s="81">
        <v>527802022</v>
      </c>
      <c r="S475" s="81">
        <v>514365685</v>
      </c>
      <c r="T475" s="81" t="s">
        <v>6896</v>
      </c>
    </row>
    <row r="476" spans="1:20" x14ac:dyDescent="0.35">
      <c r="A476" s="81" t="s">
        <v>481</v>
      </c>
      <c r="B476" s="81">
        <v>75</v>
      </c>
      <c r="C476" s="81" t="s">
        <v>1638</v>
      </c>
      <c r="D476" s="81" t="s">
        <v>5747</v>
      </c>
      <c r="E476" s="81" t="s">
        <v>2223</v>
      </c>
      <c r="F476" s="81">
        <v>1592644828</v>
      </c>
      <c r="G476" s="81">
        <v>1964018699</v>
      </c>
      <c r="H476" s="81">
        <v>1949158277</v>
      </c>
      <c r="I476" s="81" t="s">
        <v>2830</v>
      </c>
      <c r="J476" s="81" t="s">
        <v>2836</v>
      </c>
      <c r="K476" s="81">
        <v>45833500</v>
      </c>
      <c r="L476" s="81">
        <v>0</v>
      </c>
      <c r="M476" s="81">
        <v>1994991777</v>
      </c>
      <c r="N476" s="81">
        <v>1994991777</v>
      </c>
      <c r="O476" s="81">
        <v>1949158277</v>
      </c>
      <c r="P476" s="81">
        <v>1994991777</v>
      </c>
      <c r="Q476" s="81">
        <v>1949158277</v>
      </c>
      <c r="R476" s="81">
        <v>1994991777</v>
      </c>
      <c r="S476" s="81">
        <v>1949158277</v>
      </c>
      <c r="T476" s="81" t="s">
        <v>6896</v>
      </c>
    </row>
    <row r="477" spans="1:20" x14ac:dyDescent="0.35">
      <c r="A477" s="81" t="s">
        <v>482</v>
      </c>
      <c r="B477" s="81">
        <v>75</v>
      </c>
      <c r="C477" s="81" t="s">
        <v>1638</v>
      </c>
      <c r="D477" s="81" t="s">
        <v>5748</v>
      </c>
      <c r="E477" s="81" t="s">
        <v>2224</v>
      </c>
      <c r="F477" s="81">
        <v>579514808</v>
      </c>
      <c r="G477" s="81">
        <v>636344559</v>
      </c>
      <c r="H477" s="81">
        <v>579514808</v>
      </c>
      <c r="I477" s="81" t="s">
        <v>2829</v>
      </c>
      <c r="J477" s="81" t="s">
        <v>2834</v>
      </c>
      <c r="K477" s="81">
        <v>18256072</v>
      </c>
      <c r="L477" s="81">
        <v>0</v>
      </c>
      <c r="M477" s="81">
        <v>597770880</v>
      </c>
      <c r="N477" s="81">
        <v>597770880</v>
      </c>
      <c r="O477" s="81">
        <v>579514808</v>
      </c>
      <c r="P477" s="81">
        <v>597770880</v>
      </c>
      <c r="Q477" s="81">
        <v>579514808</v>
      </c>
      <c r="R477" s="81">
        <v>597770880</v>
      </c>
      <c r="S477" s="81">
        <v>579514808</v>
      </c>
      <c r="T477" s="81" t="s">
        <v>6896</v>
      </c>
    </row>
    <row r="478" spans="1:20" x14ac:dyDescent="0.35">
      <c r="A478" s="81" t="s">
        <v>483</v>
      </c>
      <c r="B478" s="81">
        <v>75</v>
      </c>
      <c r="C478" s="81" t="s">
        <v>1638</v>
      </c>
      <c r="D478" s="81" t="s">
        <v>5749</v>
      </c>
      <c r="E478" s="81" t="s">
        <v>2225</v>
      </c>
      <c r="F478" s="81">
        <v>361254882</v>
      </c>
      <c r="G478" s="81">
        <v>475734365</v>
      </c>
      <c r="H478" s="81">
        <v>361254882</v>
      </c>
      <c r="I478" s="81" t="s">
        <v>2829</v>
      </c>
      <c r="J478" s="81" t="s">
        <v>2834</v>
      </c>
      <c r="K478" s="81">
        <v>7501905</v>
      </c>
      <c r="L478" s="81">
        <v>0</v>
      </c>
      <c r="M478" s="81">
        <v>368756787</v>
      </c>
      <c r="N478" s="81">
        <v>368756787</v>
      </c>
      <c r="O478" s="81">
        <v>361254882</v>
      </c>
      <c r="P478" s="81">
        <v>368756787</v>
      </c>
      <c r="Q478" s="81">
        <v>361254882</v>
      </c>
      <c r="R478" s="81">
        <v>368756787</v>
      </c>
      <c r="S478" s="81">
        <v>361254882</v>
      </c>
      <c r="T478" s="81" t="s">
        <v>6896</v>
      </c>
    </row>
    <row r="479" spans="1:20" x14ac:dyDescent="0.35">
      <c r="A479" s="81" t="s">
        <v>484</v>
      </c>
      <c r="B479" s="81">
        <v>75</v>
      </c>
      <c r="C479" s="81" t="s">
        <v>1638</v>
      </c>
      <c r="D479" s="81" t="s">
        <v>5750</v>
      </c>
      <c r="E479" s="81" t="s">
        <v>2226</v>
      </c>
      <c r="F479" s="81">
        <v>695776221</v>
      </c>
      <c r="G479" s="81">
        <v>722159187</v>
      </c>
      <c r="H479" s="81">
        <v>695776221</v>
      </c>
      <c r="I479" s="81" t="s">
        <v>2829</v>
      </c>
      <c r="J479" s="81" t="s">
        <v>2833</v>
      </c>
      <c r="K479" s="81">
        <v>9324311</v>
      </c>
      <c r="L479" s="81">
        <v>21643672</v>
      </c>
      <c r="M479" s="81">
        <v>705100532</v>
      </c>
      <c r="N479" s="81">
        <v>683456860</v>
      </c>
      <c r="O479" s="81">
        <v>674132549</v>
      </c>
      <c r="P479" s="81">
        <v>705100532</v>
      </c>
      <c r="Q479" s="81">
        <v>695776221</v>
      </c>
      <c r="R479" s="81">
        <v>683456860</v>
      </c>
      <c r="S479" s="81">
        <v>674132549</v>
      </c>
      <c r="T479" s="81" t="s">
        <v>6896</v>
      </c>
    </row>
    <row r="480" spans="1:20" x14ac:dyDescent="0.35">
      <c r="A480" s="81" t="s">
        <v>485</v>
      </c>
      <c r="B480" s="81">
        <v>75</v>
      </c>
      <c r="C480" s="81" t="s">
        <v>1638</v>
      </c>
      <c r="D480" s="81" t="s">
        <v>6207</v>
      </c>
      <c r="E480" s="81" t="s">
        <v>2227</v>
      </c>
      <c r="F480" s="81">
        <v>54298032</v>
      </c>
      <c r="G480" s="81">
        <v>54298032</v>
      </c>
      <c r="H480" s="81">
        <v>54298032</v>
      </c>
      <c r="I480" s="81" t="s">
        <v>2829</v>
      </c>
      <c r="J480" s="81" t="s">
        <v>2833</v>
      </c>
      <c r="K480" s="81">
        <v>316528</v>
      </c>
      <c r="L480" s="81">
        <v>236292</v>
      </c>
      <c r="M480" s="81">
        <v>54614560</v>
      </c>
      <c r="N480" s="81">
        <v>54378268</v>
      </c>
      <c r="O480" s="81">
        <v>54061740</v>
      </c>
      <c r="P480" s="81">
        <v>54614560</v>
      </c>
      <c r="Q480" s="81">
        <v>54298032</v>
      </c>
      <c r="R480" s="81">
        <v>54378268</v>
      </c>
      <c r="S480" s="81">
        <v>54061740</v>
      </c>
      <c r="T480" s="81" t="s">
        <v>6896</v>
      </c>
    </row>
    <row r="481" spans="1:20" x14ac:dyDescent="0.35">
      <c r="A481" s="81" t="s">
        <v>486</v>
      </c>
      <c r="B481" s="81">
        <v>76</v>
      </c>
      <c r="C481" s="81" t="s">
        <v>1639</v>
      </c>
      <c r="D481" s="81" t="s">
        <v>5751</v>
      </c>
      <c r="E481" s="81" t="s">
        <v>2228</v>
      </c>
      <c r="F481" s="81">
        <v>211014018</v>
      </c>
      <c r="G481" s="81">
        <v>214451717</v>
      </c>
      <c r="H481" s="81">
        <v>211014018</v>
      </c>
      <c r="I481" s="81" t="s">
        <v>2829</v>
      </c>
      <c r="J481" s="81" t="s">
        <v>2833</v>
      </c>
      <c r="K481" s="81">
        <v>4514140</v>
      </c>
      <c r="L481" s="81">
        <v>0</v>
      </c>
      <c r="M481" s="81">
        <v>215528158</v>
      </c>
      <c r="N481" s="81">
        <v>215528158</v>
      </c>
      <c r="O481" s="81">
        <v>211014018</v>
      </c>
      <c r="P481" s="81">
        <v>359232578</v>
      </c>
      <c r="Q481" s="81">
        <v>354718438</v>
      </c>
      <c r="R481" s="81">
        <v>359232578</v>
      </c>
      <c r="S481" s="81">
        <v>354718438</v>
      </c>
      <c r="T481" s="81" t="s">
        <v>6896</v>
      </c>
    </row>
    <row r="482" spans="1:20" x14ac:dyDescent="0.35">
      <c r="A482" s="81" t="s">
        <v>487</v>
      </c>
      <c r="B482" s="81">
        <v>76</v>
      </c>
      <c r="C482" s="81" t="s">
        <v>1639</v>
      </c>
      <c r="D482" s="81" t="s">
        <v>5753</v>
      </c>
      <c r="E482" s="81" t="s">
        <v>2229</v>
      </c>
      <c r="F482" s="81">
        <v>213301087</v>
      </c>
      <c r="G482" s="81">
        <v>225711813</v>
      </c>
      <c r="H482" s="81">
        <v>213301087</v>
      </c>
      <c r="I482" s="81" t="s">
        <v>2829</v>
      </c>
      <c r="J482" s="81" t="s">
        <v>2837</v>
      </c>
      <c r="K482" s="81">
        <v>4852510</v>
      </c>
      <c r="L482" s="81">
        <v>0</v>
      </c>
      <c r="M482" s="81">
        <v>218153597</v>
      </c>
      <c r="N482" s="81">
        <v>218153597</v>
      </c>
      <c r="O482" s="81">
        <v>213301087</v>
      </c>
      <c r="P482" s="81">
        <v>302504597</v>
      </c>
      <c r="Q482" s="81">
        <v>297652087</v>
      </c>
      <c r="R482" s="81">
        <v>302504597</v>
      </c>
      <c r="S482" s="81">
        <v>297652087</v>
      </c>
      <c r="T482" s="81" t="s">
        <v>6896</v>
      </c>
    </row>
    <row r="483" spans="1:20" x14ac:dyDescent="0.35">
      <c r="A483" s="81" t="s">
        <v>488</v>
      </c>
      <c r="B483" s="81">
        <v>76</v>
      </c>
      <c r="C483" s="81" t="s">
        <v>1639</v>
      </c>
      <c r="D483" s="81" t="s">
        <v>6122</v>
      </c>
      <c r="E483" s="81" t="s">
        <v>2230</v>
      </c>
      <c r="F483" s="81">
        <v>45868401</v>
      </c>
      <c r="G483" s="81">
        <v>49890871</v>
      </c>
      <c r="H483" s="81">
        <v>45868401</v>
      </c>
      <c r="I483" s="81" t="s">
        <v>2829</v>
      </c>
      <c r="J483" s="81" t="s">
        <v>2833</v>
      </c>
      <c r="K483" s="81">
        <v>587350</v>
      </c>
      <c r="L483" s="81">
        <v>0</v>
      </c>
      <c r="M483" s="81">
        <v>46455751</v>
      </c>
      <c r="N483" s="81">
        <v>46455751</v>
      </c>
      <c r="O483" s="81">
        <v>45868401</v>
      </c>
      <c r="P483" s="81">
        <v>46455751</v>
      </c>
      <c r="Q483" s="81">
        <v>45868401</v>
      </c>
      <c r="R483" s="81">
        <v>46455751</v>
      </c>
      <c r="S483" s="81">
        <v>45868401</v>
      </c>
      <c r="T483" s="81" t="s">
        <v>6896</v>
      </c>
    </row>
    <row r="484" spans="1:20" x14ac:dyDescent="0.35">
      <c r="A484" s="81" t="s">
        <v>489</v>
      </c>
      <c r="B484" s="81">
        <v>76</v>
      </c>
      <c r="C484" s="81" t="s">
        <v>1639</v>
      </c>
      <c r="D484" s="81" t="s">
        <v>6407</v>
      </c>
      <c r="E484" s="81" t="s">
        <v>2231</v>
      </c>
      <c r="F484" s="81">
        <v>57930720</v>
      </c>
      <c r="G484" s="81">
        <v>57930720</v>
      </c>
      <c r="H484" s="81">
        <v>57930720</v>
      </c>
      <c r="I484" s="81" t="s">
        <v>2829</v>
      </c>
      <c r="J484" s="81" t="s">
        <v>2832</v>
      </c>
      <c r="K484" s="81">
        <v>59200</v>
      </c>
      <c r="L484" s="81">
        <v>0</v>
      </c>
      <c r="M484" s="81">
        <v>57989920</v>
      </c>
      <c r="N484" s="81">
        <v>57989920</v>
      </c>
      <c r="O484" s="81">
        <v>57930720</v>
      </c>
      <c r="P484" s="81">
        <v>169803460</v>
      </c>
      <c r="Q484" s="81">
        <v>169744260</v>
      </c>
      <c r="R484" s="81">
        <v>169803460</v>
      </c>
      <c r="S484" s="81">
        <v>169744260</v>
      </c>
      <c r="T484" s="81" t="s">
        <v>6896</v>
      </c>
    </row>
    <row r="485" spans="1:20" x14ac:dyDescent="0.35">
      <c r="A485" s="81" t="s">
        <v>490</v>
      </c>
      <c r="B485" s="81">
        <v>76</v>
      </c>
      <c r="C485" s="81" t="s">
        <v>1639</v>
      </c>
      <c r="D485" s="81" t="s">
        <v>6411</v>
      </c>
      <c r="E485" s="81" t="s">
        <v>2232</v>
      </c>
      <c r="F485" s="81">
        <v>65809925</v>
      </c>
      <c r="G485" s="81">
        <v>65809925</v>
      </c>
      <c r="H485" s="81">
        <v>65809925</v>
      </c>
      <c r="I485" s="81" t="s">
        <v>2829</v>
      </c>
      <c r="J485" s="81" t="s">
        <v>2832</v>
      </c>
      <c r="K485" s="81">
        <v>1775220</v>
      </c>
      <c r="L485" s="81">
        <v>0</v>
      </c>
      <c r="M485" s="81">
        <v>67585145</v>
      </c>
      <c r="N485" s="81">
        <v>67585145</v>
      </c>
      <c r="O485" s="81">
        <v>65809925</v>
      </c>
      <c r="P485" s="81">
        <v>67585145</v>
      </c>
      <c r="Q485" s="81">
        <v>65809925</v>
      </c>
      <c r="R485" s="81">
        <v>67585145</v>
      </c>
      <c r="S485" s="81">
        <v>65809925</v>
      </c>
      <c r="T485" s="81" t="s">
        <v>6896</v>
      </c>
    </row>
    <row r="486" spans="1:20" x14ac:dyDescent="0.35">
      <c r="A486" s="81" t="s">
        <v>491</v>
      </c>
      <c r="B486" s="81">
        <v>76</v>
      </c>
      <c r="C486" s="81" t="s">
        <v>1639</v>
      </c>
      <c r="D486" s="81" t="s">
        <v>6567</v>
      </c>
      <c r="E486" s="81" t="s">
        <v>2233</v>
      </c>
      <c r="F486" s="81">
        <v>28159058</v>
      </c>
      <c r="G486" s="81">
        <v>28159058</v>
      </c>
      <c r="H486" s="81">
        <v>28159058</v>
      </c>
      <c r="I486" s="81" t="s">
        <v>2829</v>
      </c>
      <c r="J486" s="81" t="s">
        <v>2832</v>
      </c>
      <c r="K486" s="81">
        <v>102750</v>
      </c>
      <c r="L486" s="81">
        <v>0</v>
      </c>
      <c r="M486" s="81">
        <v>28261808</v>
      </c>
      <c r="N486" s="81">
        <v>28261808</v>
      </c>
      <c r="O486" s="81">
        <v>28159058</v>
      </c>
      <c r="P486" s="81">
        <v>28261808</v>
      </c>
      <c r="Q486" s="81">
        <v>28159058</v>
      </c>
      <c r="R486" s="81">
        <v>28261808</v>
      </c>
      <c r="S486" s="81">
        <v>28159058</v>
      </c>
      <c r="T486" s="81" t="s">
        <v>6896</v>
      </c>
    </row>
    <row r="487" spans="1:20" x14ac:dyDescent="0.35">
      <c r="A487" s="81" t="s">
        <v>492</v>
      </c>
      <c r="B487" s="81">
        <v>76</v>
      </c>
      <c r="C487" s="81" t="s">
        <v>1639</v>
      </c>
      <c r="D487" s="81" t="s">
        <v>6642</v>
      </c>
      <c r="E487" s="81" t="s">
        <v>2234</v>
      </c>
      <c r="F487" s="81">
        <v>11212404</v>
      </c>
      <c r="G487" s="81">
        <v>11212404</v>
      </c>
      <c r="H487" s="81">
        <v>11212404</v>
      </c>
      <c r="I487" s="81" t="s">
        <v>2829</v>
      </c>
      <c r="J487" s="81" t="s">
        <v>2832</v>
      </c>
      <c r="K487" s="81">
        <v>135000</v>
      </c>
      <c r="L487" s="81">
        <v>0</v>
      </c>
      <c r="M487" s="81">
        <v>11347404</v>
      </c>
      <c r="N487" s="81">
        <v>11347404</v>
      </c>
      <c r="O487" s="81">
        <v>11212404</v>
      </c>
      <c r="P487" s="81">
        <v>11347404</v>
      </c>
      <c r="Q487" s="81">
        <v>11212404</v>
      </c>
      <c r="R487" s="81">
        <v>11347404</v>
      </c>
      <c r="S487" s="81">
        <v>11212404</v>
      </c>
      <c r="T487" s="81" t="s">
        <v>6896</v>
      </c>
    </row>
    <row r="488" spans="1:20" x14ac:dyDescent="0.35">
      <c r="A488" s="81" t="s">
        <v>493</v>
      </c>
      <c r="B488" s="81">
        <v>77</v>
      </c>
      <c r="C488" s="81" t="s">
        <v>1640</v>
      </c>
      <c r="D488" s="81" t="s">
        <v>5756</v>
      </c>
      <c r="E488" s="81" t="s">
        <v>2235</v>
      </c>
      <c r="F488" s="81">
        <v>301742753</v>
      </c>
      <c r="G488" s="81">
        <v>319456010</v>
      </c>
      <c r="H488" s="81">
        <v>301742753</v>
      </c>
      <c r="I488" s="81" t="s">
        <v>2829</v>
      </c>
      <c r="J488" s="81" t="s">
        <v>2837</v>
      </c>
      <c r="K488" s="81">
        <v>5933690</v>
      </c>
      <c r="L488" s="81">
        <v>0</v>
      </c>
      <c r="M488" s="81">
        <v>307676443</v>
      </c>
      <c r="N488" s="81">
        <v>307676443</v>
      </c>
      <c r="O488" s="81">
        <v>301742753</v>
      </c>
      <c r="P488" s="81">
        <v>618963503</v>
      </c>
      <c r="Q488" s="81">
        <v>613029813</v>
      </c>
      <c r="R488" s="81">
        <v>618963503</v>
      </c>
      <c r="S488" s="81">
        <v>613029813</v>
      </c>
      <c r="T488" s="81" t="s">
        <v>6896</v>
      </c>
    </row>
    <row r="489" spans="1:20" x14ac:dyDescent="0.35">
      <c r="A489" s="81" t="s">
        <v>494</v>
      </c>
      <c r="B489" s="81">
        <v>77</v>
      </c>
      <c r="C489" s="81" t="s">
        <v>1640</v>
      </c>
      <c r="D489" s="81" t="s">
        <v>5757</v>
      </c>
      <c r="E489" s="81" t="s">
        <v>2236</v>
      </c>
      <c r="F489" s="81">
        <v>108819304</v>
      </c>
      <c r="G489" s="81">
        <v>108819304</v>
      </c>
      <c r="H489" s="81">
        <v>108819304</v>
      </c>
      <c r="I489" s="81" t="s">
        <v>2829</v>
      </c>
      <c r="J489" s="81" t="s">
        <v>2832</v>
      </c>
      <c r="K489" s="81">
        <v>4027330</v>
      </c>
      <c r="L489" s="81">
        <v>0</v>
      </c>
      <c r="M489" s="81">
        <v>112846634</v>
      </c>
      <c r="N489" s="81">
        <v>112846634</v>
      </c>
      <c r="O489" s="81">
        <v>108819304</v>
      </c>
      <c r="P489" s="81">
        <v>295417384</v>
      </c>
      <c r="Q489" s="81">
        <v>291390054</v>
      </c>
      <c r="R489" s="81">
        <v>295417384</v>
      </c>
      <c r="S489" s="81">
        <v>291390054</v>
      </c>
      <c r="T489" s="81" t="s">
        <v>6896</v>
      </c>
    </row>
    <row r="490" spans="1:20" x14ac:dyDescent="0.35">
      <c r="A490" s="81" t="s">
        <v>495</v>
      </c>
      <c r="B490" s="81">
        <v>77</v>
      </c>
      <c r="C490" s="81" t="s">
        <v>1640</v>
      </c>
      <c r="D490" s="81" t="s">
        <v>5873</v>
      </c>
      <c r="E490" s="81" t="s">
        <v>2115</v>
      </c>
      <c r="F490" s="81">
        <v>4794398</v>
      </c>
      <c r="G490" s="81">
        <v>4794398</v>
      </c>
      <c r="H490" s="81">
        <v>4794398</v>
      </c>
      <c r="I490" s="81" t="s">
        <v>2829</v>
      </c>
      <c r="J490" s="81" t="s">
        <v>2832</v>
      </c>
      <c r="K490" s="81">
        <v>60000</v>
      </c>
      <c r="L490" s="81">
        <v>0</v>
      </c>
      <c r="M490" s="81">
        <v>4854398</v>
      </c>
      <c r="N490" s="81">
        <v>4854398</v>
      </c>
      <c r="O490" s="81">
        <v>4794398</v>
      </c>
      <c r="P490" s="81">
        <v>4854398</v>
      </c>
      <c r="Q490" s="81">
        <v>4794398</v>
      </c>
      <c r="R490" s="81">
        <v>4854398</v>
      </c>
      <c r="S490" s="81">
        <v>4794398</v>
      </c>
      <c r="T490" s="81" t="s">
        <v>6896</v>
      </c>
    </row>
    <row r="491" spans="1:20" x14ac:dyDescent="0.35">
      <c r="A491" s="81" t="s">
        <v>496</v>
      </c>
      <c r="B491" s="81">
        <v>77</v>
      </c>
      <c r="C491" s="81" t="s">
        <v>1640</v>
      </c>
      <c r="D491" s="81" t="s">
        <v>5875</v>
      </c>
      <c r="E491" s="81" t="s">
        <v>2237</v>
      </c>
      <c r="F491" s="81">
        <v>2213175</v>
      </c>
      <c r="G491" s="81">
        <v>2213175</v>
      </c>
      <c r="H491" s="81">
        <v>2213175</v>
      </c>
      <c r="I491" s="81" t="s">
        <v>2829</v>
      </c>
      <c r="J491" s="81" t="s">
        <v>2832</v>
      </c>
      <c r="K491" s="81">
        <v>24360</v>
      </c>
      <c r="L491" s="81">
        <v>0</v>
      </c>
      <c r="M491" s="81">
        <v>2237535</v>
      </c>
      <c r="N491" s="81">
        <v>2237535</v>
      </c>
      <c r="O491" s="81">
        <v>2213175</v>
      </c>
      <c r="P491" s="81">
        <v>2237535</v>
      </c>
      <c r="Q491" s="81">
        <v>2213175</v>
      </c>
      <c r="R491" s="81">
        <v>2237535</v>
      </c>
      <c r="S491" s="81">
        <v>2213175</v>
      </c>
      <c r="T491" s="81" t="s">
        <v>6896</v>
      </c>
    </row>
    <row r="492" spans="1:20" x14ac:dyDescent="0.35">
      <c r="A492" s="81" t="s">
        <v>497</v>
      </c>
      <c r="B492" s="81">
        <v>77</v>
      </c>
      <c r="C492" s="81" t="s">
        <v>1640</v>
      </c>
      <c r="D492" s="81" t="s">
        <v>5882</v>
      </c>
      <c r="E492" s="81" t="s">
        <v>1960</v>
      </c>
      <c r="F492" s="81">
        <v>1594600</v>
      </c>
      <c r="G492" s="81">
        <v>1594600</v>
      </c>
      <c r="H492" s="81">
        <v>1594600</v>
      </c>
      <c r="I492" s="81" t="s">
        <v>2829</v>
      </c>
      <c r="J492" s="81" t="s">
        <v>2832</v>
      </c>
      <c r="K492" s="81">
        <v>26920</v>
      </c>
      <c r="L492" s="81">
        <v>0</v>
      </c>
      <c r="M492" s="81">
        <v>1621520</v>
      </c>
      <c r="N492" s="81">
        <v>1621520</v>
      </c>
      <c r="O492" s="81">
        <v>1594600</v>
      </c>
      <c r="P492" s="81">
        <v>1621520</v>
      </c>
      <c r="Q492" s="81">
        <v>1594600</v>
      </c>
      <c r="R492" s="81">
        <v>1621520</v>
      </c>
      <c r="S492" s="81">
        <v>1594600</v>
      </c>
      <c r="T492" s="81" t="s">
        <v>6896</v>
      </c>
    </row>
    <row r="493" spans="1:20" x14ac:dyDescent="0.35">
      <c r="A493" s="81" t="s">
        <v>498</v>
      </c>
      <c r="B493" s="81">
        <v>77</v>
      </c>
      <c r="C493" s="81" t="s">
        <v>1640</v>
      </c>
      <c r="D493" s="81" t="s">
        <v>6379</v>
      </c>
      <c r="E493" s="81" t="s">
        <v>2238</v>
      </c>
      <c r="F493" s="81">
        <v>1385400</v>
      </c>
      <c r="G493" s="81">
        <v>1385400</v>
      </c>
      <c r="H493" s="81">
        <v>1385400</v>
      </c>
      <c r="I493" s="81" t="s">
        <v>2829</v>
      </c>
      <c r="J493" s="81" t="s">
        <v>2832</v>
      </c>
      <c r="K493" s="81">
        <v>26740</v>
      </c>
      <c r="L493" s="81">
        <v>0</v>
      </c>
      <c r="M493" s="81">
        <v>1412140</v>
      </c>
      <c r="N493" s="81">
        <v>1412140</v>
      </c>
      <c r="O493" s="81">
        <v>1385400</v>
      </c>
      <c r="P493" s="81">
        <v>1412140</v>
      </c>
      <c r="Q493" s="81">
        <v>1385400</v>
      </c>
      <c r="R493" s="81">
        <v>1412140</v>
      </c>
      <c r="S493" s="81">
        <v>1385400</v>
      </c>
      <c r="T493" s="81" t="s">
        <v>6896</v>
      </c>
    </row>
    <row r="494" spans="1:20" x14ac:dyDescent="0.35">
      <c r="A494" s="81" t="s">
        <v>499</v>
      </c>
      <c r="B494" s="81">
        <v>78</v>
      </c>
      <c r="C494" s="81" t="s">
        <v>1641</v>
      </c>
      <c r="D494" s="81" t="s">
        <v>5759</v>
      </c>
      <c r="E494" s="81" t="s">
        <v>2239</v>
      </c>
      <c r="F494" s="81">
        <v>281476605</v>
      </c>
      <c r="G494" s="81">
        <v>297831655</v>
      </c>
      <c r="H494" s="81">
        <v>281476605</v>
      </c>
      <c r="I494" s="81" t="s">
        <v>2829</v>
      </c>
      <c r="J494" s="81" t="s">
        <v>2833</v>
      </c>
      <c r="K494" s="81">
        <v>2076860</v>
      </c>
      <c r="L494" s="81">
        <v>0</v>
      </c>
      <c r="M494" s="81">
        <v>283553465</v>
      </c>
      <c r="N494" s="81">
        <v>283553465</v>
      </c>
      <c r="O494" s="81">
        <v>281476605</v>
      </c>
      <c r="P494" s="81">
        <v>533767465</v>
      </c>
      <c r="Q494" s="81">
        <v>531690605</v>
      </c>
      <c r="R494" s="81">
        <v>533767465</v>
      </c>
      <c r="S494" s="81">
        <v>531690605</v>
      </c>
      <c r="T494" s="81" t="s">
        <v>6896</v>
      </c>
    </row>
    <row r="495" spans="1:20" x14ac:dyDescent="0.35">
      <c r="A495" s="81" t="s">
        <v>500</v>
      </c>
      <c r="B495" s="81">
        <v>78</v>
      </c>
      <c r="C495" s="81" t="s">
        <v>1641</v>
      </c>
      <c r="D495" s="81" t="s">
        <v>6771</v>
      </c>
      <c r="E495" s="81" t="s">
        <v>2240</v>
      </c>
      <c r="F495" s="81">
        <v>1158890</v>
      </c>
      <c r="G495" s="81">
        <v>1158890</v>
      </c>
      <c r="H495" s="81">
        <v>1158890</v>
      </c>
      <c r="I495" s="81" t="s">
        <v>2829</v>
      </c>
      <c r="J495" s="81" t="s">
        <v>2833</v>
      </c>
      <c r="K495" s="81">
        <v>84700</v>
      </c>
      <c r="L495" s="81">
        <v>0</v>
      </c>
      <c r="M495" s="81">
        <v>1243590</v>
      </c>
      <c r="N495" s="81">
        <v>1243590</v>
      </c>
      <c r="O495" s="81">
        <v>1158890</v>
      </c>
      <c r="P495" s="81">
        <v>1243590</v>
      </c>
      <c r="Q495" s="81">
        <v>1158890</v>
      </c>
      <c r="R495" s="81">
        <v>1243590</v>
      </c>
      <c r="S495" s="81">
        <v>1158890</v>
      </c>
      <c r="T495" s="81" t="s">
        <v>6896</v>
      </c>
    </row>
    <row r="496" spans="1:20" x14ac:dyDescent="0.35">
      <c r="A496" s="81" t="s">
        <v>501</v>
      </c>
      <c r="B496" s="81">
        <v>79</v>
      </c>
      <c r="C496" s="81" t="s">
        <v>1642</v>
      </c>
      <c r="D496" s="81" t="s">
        <v>5315</v>
      </c>
      <c r="E496" s="81" t="s">
        <v>1859</v>
      </c>
      <c r="F496" s="81">
        <v>352715471</v>
      </c>
      <c r="G496" s="81">
        <v>350250307</v>
      </c>
      <c r="H496" s="81">
        <v>352715471</v>
      </c>
      <c r="I496" s="81" t="s">
        <v>2829</v>
      </c>
      <c r="J496" s="81" t="s">
        <v>2833</v>
      </c>
      <c r="K496" s="81">
        <v>6720757</v>
      </c>
      <c r="L496" s="81">
        <v>2411005</v>
      </c>
      <c r="M496" s="81">
        <v>359436228</v>
      </c>
      <c r="N496" s="81">
        <v>357025223</v>
      </c>
      <c r="O496" s="81">
        <v>350304466</v>
      </c>
      <c r="P496" s="81">
        <v>359436228</v>
      </c>
      <c r="Q496" s="81">
        <v>352715471</v>
      </c>
      <c r="R496" s="81">
        <v>357025223</v>
      </c>
      <c r="S496" s="81">
        <v>350304466</v>
      </c>
      <c r="T496" s="81" t="s">
        <v>6896</v>
      </c>
    </row>
    <row r="497" spans="1:20" x14ac:dyDescent="0.35">
      <c r="A497" s="81" t="s">
        <v>502</v>
      </c>
      <c r="B497" s="81">
        <v>79</v>
      </c>
      <c r="C497" s="81" t="s">
        <v>1642</v>
      </c>
      <c r="D497" s="81" t="s">
        <v>5762</v>
      </c>
      <c r="E497" s="81" t="s">
        <v>2241</v>
      </c>
      <c r="F497" s="81">
        <v>25303471188</v>
      </c>
      <c r="G497" s="81">
        <v>26492417284</v>
      </c>
      <c r="H497" s="81">
        <v>25303471188</v>
      </c>
      <c r="I497" s="81" t="s">
        <v>2829</v>
      </c>
      <c r="J497" s="81" t="s">
        <v>2833</v>
      </c>
      <c r="K497" s="81">
        <v>676741251</v>
      </c>
      <c r="L497" s="81">
        <v>0</v>
      </c>
      <c r="M497" s="81">
        <v>25980212439</v>
      </c>
      <c r="N497" s="81">
        <v>25980212439</v>
      </c>
      <c r="O497" s="81">
        <v>25303471188</v>
      </c>
      <c r="P497" s="81">
        <v>25980212439</v>
      </c>
      <c r="Q497" s="81">
        <v>25303471188</v>
      </c>
      <c r="R497" s="81">
        <v>25980212439</v>
      </c>
      <c r="S497" s="81">
        <v>25303471188</v>
      </c>
      <c r="T497" s="81" t="s">
        <v>6896</v>
      </c>
    </row>
    <row r="498" spans="1:20" x14ac:dyDescent="0.35">
      <c r="A498" s="81" t="s">
        <v>503</v>
      </c>
      <c r="B498" s="81">
        <v>79</v>
      </c>
      <c r="C498" s="81" t="s">
        <v>1642</v>
      </c>
      <c r="D498" s="81" t="s">
        <v>5763</v>
      </c>
      <c r="E498" s="81" t="s">
        <v>2242</v>
      </c>
      <c r="F498" s="81">
        <v>1573918533</v>
      </c>
      <c r="G498" s="81">
        <v>1667370676</v>
      </c>
      <c r="H498" s="81">
        <v>1573918533</v>
      </c>
      <c r="I498" s="81" t="s">
        <v>2829</v>
      </c>
      <c r="J498" s="81" t="s">
        <v>2833</v>
      </c>
      <c r="K498" s="81">
        <v>49980784</v>
      </c>
      <c r="L498" s="81">
        <v>0</v>
      </c>
      <c r="M498" s="81">
        <v>1623899317</v>
      </c>
      <c r="N498" s="81">
        <v>1623899317</v>
      </c>
      <c r="O498" s="81">
        <v>1573918533</v>
      </c>
      <c r="P498" s="81">
        <v>1728167247</v>
      </c>
      <c r="Q498" s="81">
        <v>1678186463</v>
      </c>
      <c r="R498" s="81">
        <v>1728167247</v>
      </c>
      <c r="S498" s="81">
        <v>1678186463</v>
      </c>
      <c r="T498" s="81" t="s">
        <v>6896</v>
      </c>
    </row>
    <row r="499" spans="1:20" x14ac:dyDescent="0.35">
      <c r="A499" s="81" t="s">
        <v>504</v>
      </c>
      <c r="B499" s="81">
        <v>79</v>
      </c>
      <c r="C499" s="81" t="s">
        <v>1642</v>
      </c>
      <c r="D499" s="81" t="s">
        <v>5764</v>
      </c>
      <c r="E499" s="81" t="s">
        <v>2243</v>
      </c>
      <c r="F499" s="81">
        <v>54112652558</v>
      </c>
      <c r="G499" s="81">
        <v>56646049371</v>
      </c>
      <c r="H499" s="81">
        <v>54112652558</v>
      </c>
      <c r="I499" s="81" t="s">
        <v>2829</v>
      </c>
      <c r="J499" s="81" t="s">
        <v>2833</v>
      </c>
      <c r="K499" s="81">
        <v>1475975988</v>
      </c>
      <c r="L499" s="81">
        <v>0</v>
      </c>
      <c r="M499" s="81">
        <v>55588628546</v>
      </c>
      <c r="N499" s="81">
        <v>55588628546</v>
      </c>
      <c r="O499" s="81">
        <v>54112652558</v>
      </c>
      <c r="P499" s="81">
        <v>55588628546</v>
      </c>
      <c r="Q499" s="81">
        <v>54112652558</v>
      </c>
      <c r="R499" s="81">
        <v>55588628546</v>
      </c>
      <c r="S499" s="81">
        <v>54112652558</v>
      </c>
      <c r="T499" s="81" t="s">
        <v>6896</v>
      </c>
    </row>
    <row r="500" spans="1:20" x14ac:dyDescent="0.35">
      <c r="A500" s="81" t="s">
        <v>505</v>
      </c>
      <c r="B500" s="81">
        <v>79</v>
      </c>
      <c r="C500" s="81" t="s">
        <v>1642</v>
      </c>
      <c r="D500" s="81" t="s">
        <v>5765</v>
      </c>
      <c r="E500" s="81" t="s">
        <v>2244</v>
      </c>
      <c r="F500" s="81">
        <v>3819118540</v>
      </c>
      <c r="G500" s="81">
        <v>3994635584</v>
      </c>
      <c r="H500" s="81">
        <v>3819118540</v>
      </c>
      <c r="I500" s="81" t="s">
        <v>2829</v>
      </c>
      <c r="J500" s="81" t="s">
        <v>2833</v>
      </c>
      <c r="K500" s="81">
        <v>33873760</v>
      </c>
      <c r="L500" s="81">
        <v>60182574</v>
      </c>
      <c r="M500" s="81">
        <v>3852992300</v>
      </c>
      <c r="N500" s="81">
        <v>3792809726</v>
      </c>
      <c r="O500" s="81">
        <v>3758935966</v>
      </c>
      <c r="P500" s="81">
        <v>3852992300</v>
      </c>
      <c r="Q500" s="81">
        <v>3819118540</v>
      </c>
      <c r="R500" s="81">
        <v>3792809726</v>
      </c>
      <c r="S500" s="81">
        <v>3758935966</v>
      </c>
      <c r="T500" s="81" t="s">
        <v>6896</v>
      </c>
    </row>
    <row r="501" spans="1:20" x14ac:dyDescent="0.35">
      <c r="A501" s="81" t="s">
        <v>506</v>
      </c>
      <c r="B501" s="81">
        <v>79</v>
      </c>
      <c r="C501" s="81" t="s">
        <v>1642</v>
      </c>
      <c r="D501" s="81" t="s">
        <v>5922</v>
      </c>
      <c r="E501" s="81" t="s">
        <v>2245</v>
      </c>
      <c r="F501" s="81">
        <v>19944653637</v>
      </c>
      <c r="G501" s="81">
        <v>20901083270</v>
      </c>
      <c r="H501" s="81">
        <v>19944653637</v>
      </c>
      <c r="I501" s="81" t="s">
        <v>2829</v>
      </c>
      <c r="J501" s="81" t="s">
        <v>2833</v>
      </c>
      <c r="K501" s="81">
        <v>496282323</v>
      </c>
      <c r="L501" s="81">
        <v>0</v>
      </c>
      <c r="M501" s="81">
        <v>20440935960</v>
      </c>
      <c r="N501" s="81">
        <v>20440935960</v>
      </c>
      <c r="O501" s="81">
        <v>19944653637</v>
      </c>
      <c r="P501" s="81">
        <v>20440935960</v>
      </c>
      <c r="Q501" s="81">
        <v>19944653637</v>
      </c>
      <c r="R501" s="81">
        <v>20440935960</v>
      </c>
      <c r="S501" s="81">
        <v>19944653637</v>
      </c>
      <c r="T501" s="81" t="s">
        <v>6896</v>
      </c>
    </row>
    <row r="502" spans="1:20" x14ac:dyDescent="0.35">
      <c r="A502" s="81" t="s">
        <v>507</v>
      </c>
      <c r="B502" s="81">
        <v>80</v>
      </c>
      <c r="C502" s="81" t="s">
        <v>1643</v>
      </c>
      <c r="D502" s="81" t="s">
        <v>5767</v>
      </c>
      <c r="E502" s="81" t="s">
        <v>2246</v>
      </c>
      <c r="F502" s="81">
        <v>1519649100</v>
      </c>
      <c r="G502" s="81">
        <v>1673949221</v>
      </c>
      <c r="H502" s="81">
        <v>1673949221</v>
      </c>
      <c r="I502" s="81" t="s">
        <v>2830</v>
      </c>
      <c r="J502" s="81" t="s">
        <v>2836</v>
      </c>
      <c r="K502" s="81">
        <v>31218790</v>
      </c>
      <c r="L502" s="81">
        <v>0</v>
      </c>
      <c r="M502" s="81">
        <v>1705168011</v>
      </c>
      <c r="N502" s="81">
        <v>1705168011</v>
      </c>
      <c r="O502" s="81">
        <v>1673949221</v>
      </c>
      <c r="P502" s="81">
        <v>1705168011</v>
      </c>
      <c r="Q502" s="81">
        <v>1673949221</v>
      </c>
      <c r="R502" s="81">
        <v>1705168011</v>
      </c>
      <c r="S502" s="81">
        <v>1673949221</v>
      </c>
      <c r="T502" s="81" t="s">
        <v>6896</v>
      </c>
    </row>
    <row r="503" spans="1:20" x14ac:dyDescent="0.35">
      <c r="A503" s="81" t="s">
        <v>508</v>
      </c>
      <c r="B503" s="81">
        <v>80</v>
      </c>
      <c r="C503" s="81" t="s">
        <v>1643</v>
      </c>
      <c r="D503" s="81" t="s">
        <v>6032</v>
      </c>
      <c r="E503" s="81" t="s">
        <v>2247</v>
      </c>
      <c r="F503" s="81">
        <v>1921100</v>
      </c>
      <c r="G503" s="81">
        <v>1921100</v>
      </c>
      <c r="H503" s="81">
        <v>1921100</v>
      </c>
      <c r="I503" s="81" t="s">
        <v>2829</v>
      </c>
      <c r="J503" s="81" t="s">
        <v>2832</v>
      </c>
      <c r="K503" s="81">
        <v>48600</v>
      </c>
      <c r="L503" s="81">
        <v>0</v>
      </c>
      <c r="M503" s="81">
        <v>1969700</v>
      </c>
      <c r="N503" s="81">
        <v>1969700</v>
      </c>
      <c r="O503" s="81">
        <v>1921100</v>
      </c>
      <c r="P503" s="81">
        <v>1969700</v>
      </c>
      <c r="Q503" s="81">
        <v>1921100</v>
      </c>
      <c r="R503" s="81">
        <v>1969700</v>
      </c>
      <c r="S503" s="81">
        <v>1921100</v>
      </c>
      <c r="T503" s="81" t="s">
        <v>6896</v>
      </c>
    </row>
    <row r="504" spans="1:20" x14ac:dyDescent="0.35">
      <c r="A504" s="81" t="s">
        <v>509</v>
      </c>
      <c r="B504" s="81">
        <v>80</v>
      </c>
      <c r="C504" s="81" t="s">
        <v>1643</v>
      </c>
      <c r="D504" s="81" t="s">
        <v>6034</v>
      </c>
      <c r="E504" s="81" t="s">
        <v>2248</v>
      </c>
      <c r="F504" s="81">
        <v>4976172</v>
      </c>
      <c r="G504" s="81">
        <v>4976172</v>
      </c>
      <c r="H504" s="81">
        <v>4976172</v>
      </c>
      <c r="I504" s="81" t="s">
        <v>2829</v>
      </c>
      <c r="J504" s="81" t="s">
        <v>2832</v>
      </c>
      <c r="K504" s="81">
        <v>140470</v>
      </c>
      <c r="L504" s="81">
        <v>0</v>
      </c>
      <c r="M504" s="81">
        <v>5116642</v>
      </c>
      <c r="N504" s="81">
        <v>5116642</v>
      </c>
      <c r="O504" s="81">
        <v>4976172</v>
      </c>
      <c r="P504" s="81">
        <v>5116642</v>
      </c>
      <c r="Q504" s="81">
        <v>4976172</v>
      </c>
      <c r="R504" s="81">
        <v>5116642</v>
      </c>
      <c r="S504" s="81">
        <v>4976172</v>
      </c>
      <c r="T504" s="81" t="s">
        <v>6896</v>
      </c>
    </row>
    <row r="505" spans="1:20" x14ac:dyDescent="0.35">
      <c r="A505" s="81" t="s">
        <v>510</v>
      </c>
      <c r="B505" s="81">
        <v>80</v>
      </c>
      <c r="C505" s="81" t="s">
        <v>1643</v>
      </c>
      <c r="D505" s="81" t="s">
        <v>6501</v>
      </c>
      <c r="E505" s="81" t="s">
        <v>2249</v>
      </c>
      <c r="F505" s="81">
        <v>20681063</v>
      </c>
      <c r="G505" s="81">
        <v>20681063</v>
      </c>
      <c r="H505" s="81">
        <v>20681063</v>
      </c>
      <c r="I505" s="81" t="s">
        <v>2829</v>
      </c>
      <c r="J505" s="81" t="s">
        <v>2832</v>
      </c>
      <c r="K505" s="81">
        <v>430250</v>
      </c>
      <c r="L505" s="81">
        <v>0</v>
      </c>
      <c r="M505" s="81">
        <v>21111313</v>
      </c>
      <c r="N505" s="81">
        <v>21111313</v>
      </c>
      <c r="O505" s="81">
        <v>20681063</v>
      </c>
      <c r="P505" s="81">
        <v>21111313</v>
      </c>
      <c r="Q505" s="81">
        <v>20681063</v>
      </c>
      <c r="R505" s="81">
        <v>21111313</v>
      </c>
      <c r="S505" s="81">
        <v>20681063</v>
      </c>
      <c r="T505" s="81" t="s">
        <v>6896</v>
      </c>
    </row>
    <row r="506" spans="1:20" x14ac:dyDescent="0.35">
      <c r="A506" s="81" t="s">
        <v>511</v>
      </c>
      <c r="B506" s="81">
        <v>80</v>
      </c>
      <c r="C506" s="81" t="s">
        <v>1643</v>
      </c>
      <c r="D506" s="81" t="s">
        <v>6822</v>
      </c>
      <c r="E506" s="81" t="s">
        <v>2250</v>
      </c>
      <c r="F506" s="81">
        <v>116329841</v>
      </c>
      <c r="G506" s="81">
        <v>116329841</v>
      </c>
      <c r="H506" s="81">
        <v>116329841</v>
      </c>
      <c r="I506" s="81" t="s">
        <v>2829</v>
      </c>
      <c r="J506" s="81" t="s">
        <v>2832</v>
      </c>
      <c r="K506" s="81">
        <v>4117790</v>
      </c>
      <c r="L506" s="81">
        <v>0</v>
      </c>
      <c r="M506" s="81">
        <v>120447631</v>
      </c>
      <c r="N506" s="81">
        <v>120447631</v>
      </c>
      <c r="O506" s="81">
        <v>116329841</v>
      </c>
      <c r="P506" s="81">
        <v>120447631</v>
      </c>
      <c r="Q506" s="81">
        <v>116329841</v>
      </c>
      <c r="R506" s="81">
        <v>120447631</v>
      </c>
      <c r="S506" s="81">
        <v>116329841</v>
      </c>
      <c r="T506" s="81" t="s">
        <v>6896</v>
      </c>
    </row>
    <row r="507" spans="1:20" x14ac:dyDescent="0.35">
      <c r="A507" s="81" t="s">
        <v>512</v>
      </c>
      <c r="B507" s="81">
        <v>81</v>
      </c>
      <c r="C507" s="81" t="s">
        <v>1644</v>
      </c>
      <c r="D507" s="81" t="s">
        <v>5769</v>
      </c>
      <c r="E507" s="81" t="s">
        <v>2251</v>
      </c>
      <c r="F507" s="81">
        <v>1335175044</v>
      </c>
      <c r="G507" s="81">
        <v>1335175044</v>
      </c>
      <c r="H507" s="81">
        <v>1335175044</v>
      </c>
      <c r="I507" s="81" t="s">
        <v>2829</v>
      </c>
      <c r="J507" s="81" t="s">
        <v>2832</v>
      </c>
      <c r="K507" s="81">
        <v>25483471</v>
      </c>
      <c r="L507" s="81">
        <v>0</v>
      </c>
      <c r="M507" s="81">
        <v>1360658515</v>
      </c>
      <c r="N507" s="81">
        <v>1360658515</v>
      </c>
      <c r="O507" s="81">
        <v>1335175044</v>
      </c>
      <c r="P507" s="81">
        <v>1360658515</v>
      </c>
      <c r="Q507" s="81">
        <v>1335175044</v>
      </c>
      <c r="R507" s="81">
        <v>1360658515</v>
      </c>
      <c r="S507" s="81">
        <v>1335175044</v>
      </c>
      <c r="T507" s="81" t="s">
        <v>6896</v>
      </c>
    </row>
    <row r="508" spans="1:20" x14ac:dyDescent="0.35">
      <c r="A508" s="81" t="s">
        <v>513</v>
      </c>
      <c r="B508" s="81">
        <v>81</v>
      </c>
      <c r="C508" s="81" t="s">
        <v>1644</v>
      </c>
      <c r="D508" s="81" t="s">
        <v>5771</v>
      </c>
      <c r="E508" s="81" t="s">
        <v>2252</v>
      </c>
      <c r="F508" s="81">
        <v>913620446</v>
      </c>
      <c r="G508" s="81">
        <v>913620446</v>
      </c>
      <c r="H508" s="81">
        <v>913620446</v>
      </c>
      <c r="I508" s="81" t="s">
        <v>2829</v>
      </c>
      <c r="J508" s="81" t="s">
        <v>2832</v>
      </c>
      <c r="K508" s="81">
        <v>15060854</v>
      </c>
      <c r="L508" s="81">
        <v>0</v>
      </c>
      <c r="M508" s="81">
        <v>928681300</v>
      </c>
      <c r="N508" s="81">
        <v>928681300</v>
      </c>
      <c r="O508" s="81">
        <v>913620446</v>
      </c>
      <c r="P508" s="81">
        <v>928681300</v>
      </c>
      <c r="Q508" s="81">
        <v>913620446</v>
      </c>
      <c r="R508" s="81">
        <v>928681300</v>
      </c>
      <c r="S508" s="81">
        <v>913620446</v>
      </c>
      <c r="T508" s="81" t="s">
        <v>6896</v>
      </c>
    </row>
    <row r="509" spans="1:20" x14ac:dyDescent="0.35">
      <c r="A509" s="81" t="s">
        <v>514</v>
      </c>
      <c r="B509" s="81">
        <v>81</v>
      </c>
      <c r="C509" s="81" t="s">
        <v>1644</v>
      </c>
      <c r="D509" s="81" t="s">
        <v>5772</v>
      </c>
      <c r="E509" s="81" t="s">
        <v>2253</v>
      </c>
      <c r="F509" s="81">
        <v>203465677</v>
      </c>
      <c r="G509" s="81">
        <v>203465677</v>
      </c>
      <c r="H509" s="81">
        <v>203465677</v>
      </c>
      <c r="I509" s="81" t="s">
        <v>2829</v>
      </c>
      <c r="J509" s="81" t="s">
        <v>2832</v>
      </c>
      <c r="K509" s="81">
        <v>4346291</v>
      </c>
      <c r="L509" s="81">
        <v>0</v>
      </c>
      <c r="M509" s="81">
        <v>207811968</v>
      </c>
      <c r="N509" s="81">
        <v>207811968</v>
      </c>
      <c r="O509" s="81">
        <v>203465677</v>
      </c>
      <c r="P509" s="81">
        <v>207811968</v>
      </c>
      <c r="Q509" s="81">
        <v>203465677</v>
      </c>
      <c r="R509" s="81">
        <v>207811968</v>
      </c>
      <c r="S509" s="81">
        <v>203465677</v>
      </c>
      <c r="T509" s="81" t="s">
        <v>6896</v>
      </c>
    </row>
    <row r="510" spans="1:20" x14ac:dyDescent="0.35">
      <c r="A510" s="81" t="s">
        <v>515</v>
      </c>
      <c r="B510" s="81">
        <v>81</v>
      </c>
      <c r="C510" s="81" t="s">
        <v>1644</v>
      </c>
      <c r="D510" s="81" t="s">
        <v>5775</v>
      </c>
      <c r="E510" s="81" t="s">
        <v>2254</v>
      </c>
      <c r="F510" s="81">
        <v>229750429</v>
      </c>
      <c r="G510" s="81">
        <v>229750429</v>
      </c>
      <c r="H510" s="81">
        <v>229750429</v>
      </c>
      <c r="I510" s="81" t="s">
        <v>2829</v>
      </c>
      <c r="J510" s="81" t="s">
        <v>2832</v>
      </c>
      <c r="K510" s="81">
        <v>2465168</v>
      </c>
      <c r="L510" s="81">
        <v>0</v>
      </c>
      <c r="M510" s="81">
        <v>232215597</v>
      </c>
      <c r="N510" s="81">
        <v>232215597</v>
      </c>
      <c r="O510" s="81">
        <v>229750429</v>
      </c>
      <c r="P510" s="81">
        <v>232215597</v>
      </c>
      <c r="Q510" s="81">
        <v>229750429</v>
      </c>
      <c r="R510" s="81">
        <v>232215597</v>
      </c>
      <c r="S510" s="81">
        <v>229750429</v>
      </c>
      <c r="T510" s="81" t="s">
        <v>6896</v>
      </c>
    </row>
    <row r="511" spans="1:20" x14ac:dyDescent="0.35">
      <c r="A511" s="81" t="s">
        <v>516</v>
      </c>
      <c r="B511" s="81">
        <v>81</v>
      </c>
      <c r="C511" s="81" t="s">
        <v>1644</v>
      </c>
      <c r="D511" s="81" t="s">
        <v>6215</v>
      </c>
      <c r="E511" s="81" t="s">
        <v>2255</v>
      </c>
      <c r="F511" s="81">
        <v>98522650</v>
      </c>
      <c r="G511" s="81">
        <v>98522650</v>
      </c>
      <c r="H511" s="81">
        <v>98522650</v>
      </c>
      <c r="I511" s="81" t="s">
        <v>2829</v>
      </c>
      <c r="J511" s="81" t="s">
        <v>2832</v>
      </c>
      <c r="K511" s="81">
        <v>1276818</v>
      </c>
      <c r="L511" s="81">
        <v>254276</v>
      </c>
      <c r="M511" s="81">
        <v>99799468</v>
      </c>
      <c r="N511" s="81">
        <v>99545192</v>
      </c>
      <c r="O511" s="81">
        <v>98268374</v>
      </c>
      <c r="P511" s="81">
        <v>99799468</v>
      </c>
      <c r="Q511" s="81">
        <v>98522650</v>
      </c>
      <c r="R511" s="81">
        <v>99545192</v>
      </c>
      <c r="S511" s="81">
        <v>98268374</v>
      </c>
      <c r="T511" s="81" t="s">
        <v>6896</v>
      </c>
    </row>
    <row r="512" spans="1:20" x14ac:dyDescent="0.35">
      <c r="A512" s="81" t="s">
        <v>517</v>
      </c>
      <c r="B512" s="81">
        <v>81</v>
      </c>
      <c r="C512" s="81" t="s">
        <v>1644</v>
      </c>
      <c r="D512" s="81" t="s">
        <v>6220</v>
      </c>
      <c r="E512" s="81" t="s">
        <v>2256</v>
      </c>
      <c r="F512" s="81">
        <v>119816093</v>
      </c>
      <c r="G512" s="81">
        <v>119816093</v>
      </c>
      <c r="H512" s="81">
        <v>119816093</v>
      </c>
      <c r="I512" s="81" t="s">
        <v>2829</v>
      </c>
      <c r="J512" s="81" t="s">
        <v>2832</v>
      </c>
      <c r="K512" s="81">
        <v>616387</v>
      </c>
      <c r="L512" s="81">
        <v>0</v>
      </c>
      <c r="M512" s="81">
        <v>120432480</v>
      </c>
      <c r="N512" s="81">
        <v>120432480</v>
      </c>
      <c r="O512" s="81">
        <v>119816093</v>
      </c>
      <c r="P512" s="81">
        <v>120432480</v>
      </c>
      <c r="Q512" s="81">
        <v>119816093</v>
      </c>
      <c r="R512" s="81">
        <v>120432480</v>
      </c>
      <c r="S512" s="81">
        <v>119816093</v>
      </c>
      <c r="T512" s="81" t="s">
        <v>6896</v>
      </c>
    </row>
    <row r="513" spans="1:20" x14ac:dyDescent="0.35">
      <c r="A513" s="81" t="s">
        <v>518</v>
      </c>
      <c r="B513" s="81">
        <v>81</v>
      </c>
      <c r="C513" s="81" t="s">
        <v>1644</v>
      </c>
      <c r="D513" s="81" t="s">
        <v>6238</v>
      </c>
      <c r="E513" s="81" t="s">
        <v>2257</v>
      </c>
      <c r="F513" s="81">
        <v>2378316</v>
      </c>
      <c r="G513" s="81">
        <v>2378316</v>
      </c>
      <c r="H513" s="81">
        <v>2378316</v>
      </c>
      <c r="I513" s="81" t="s">
        <v>2829</v>
      </c>
      <c r="J513" s="81" t="s">
        <v>2832</v>
      </c>
      <c r="K513" s="81">
        <v>15000</v>
      </c>
      <c r="L513" s="81">
        <v>0</v>
      </c>
      <c r="M513" s="81">
        <v>2393316</v>
      </c>
      <c r="N513" s="81">
        <v>2393316</v>
      </c>
      <c r="O513" s="81">
        <v>2378316</v>
      </c>
      <c r="P513" s="81">
        <v>2393316</v>
      </c>
      <c r="Q513" s="81">
        <v>2378316</v>
      </c>
      <c r="R513" s="81">
        <v>2393316</v>
      </c>
      <c r="S513" s="81">
        <v>2378316</v>
      </c>
      <c r="T513" s="81" t="s">
        <v>6896</v>
      </c>
    </row>
    <row r="514" spans="1:20" x14ac:dyDescent="0.35">
      <c r="A514" s="81" t="s">
        <v>519</v>
      </c>
      <c r="B514" s="81">
        <v>81</v>
      </c>
      <c r="C514" s="81" t="s">
        <v>1644</v>
      </c>
      <c r="D514" s="81" t="s">
        <v>6394</v>
      </c>
      <c r="E514" s="81" t="s">
        <v>2258</v>
      </c>
      <c r="F514" s="81">
        <v>10214023</v>
      </c>
      <c r="G514" s="81">
        <v>10214023</v>
      </c>
      <c r="H514" s="81">
        <v>10214023</v>
      </c>
      <c r="I514" s="81" t="s">
        <v>2829</v>
      </c>
      <c r="J514" s="81" t="s">
        <v>2832</v>
      </c>
      <c r="K514" s="81">
        <v>60000</v>
      </c>
      <c r="L514" s="81">
        <v>0</v>
      </c>
      <c r="M514" s="81">
        <v>10274023</v>
      </c>
      <c r="N514" s="81">
        <v>10274023</v>
      </c>
      <c r="O514" s="81">
        <v>10214023</v>
      </c>
      <c r="P514" s="81">
        <v>10274023</v>
      </c>
      <c r="Q514" s="81">
        <v>10214023</v>
      </c>
      <c r="R514" s="81">
        <v>10274023</v>
      </c>
      <c r="S514" s="81">
        <v>10214023</v>
      </c>
      <c r="T514" s="81" t="s">
        <v>6896</v>
      </c>
    </row>
    <row r="515" spans="1:20" x14ac:dyDescent="0.35">
      <c r="A515" s="81" t="s">
        <v>520</v>
      </c>
      <c r="B515" s="81">
        <v>82</v>
      </c>
      <c r="C515" s="81" t="s">
        <v>1645</v>
      </c>
      <c r="D515" s="81" t="s">
        <v>5306</v>
      </c>
      <c r="E515" s="81" t="s">
        <v>1850</v>
      </c>
      <c r="F515" s="81">
        <v>11027474</v>
      </c>
      <c r="G515" s="81">
        <v>11027474</v>
      </c>
      <c r="H515" s="81">
        <v>11027474</v>
      </c>
      <c r="I515" s="81" t="s">
        <v>2829</v>
      </c>
      <c r="J515" s="81" t="s">
        <v>2832</v>
      </c>
      <c r="K515" s="81">
        <v>223490</v>
      </c>
      <c r="L515" s="81">
        <v>0</v>
      </c>
      <c r="M515" s="81">
        <v>11250964</v>
      </c>
      <c r="N515" s="81">
        <v>11250964</v>
      </c>
      <c r="O515" s="81">
        <v>11027474</v>
      </c>
      <c r="P515" s="81">
        <v>11250964</v>
      </c>
      <c r="Q515" s="81">
        <v>11027474</v>
      </c>
      <c r="R515" s="81">
        <v>11250964</v>
      </c>
      <c r="S515" s="81">
        <v>11027474</v>
      </c>
      <c r="T515" s="81" t="s">
        <v>6896</v>
      </c>
    </row>
    <row r="516" spans="1:20" x14ac:dyDescent="0.35">
      <c r="A516" s="81" t="s">
        <v>521</v>
      </c>
      <c r="B516" s="81">
        <v>82</v>
      </c>
      <c r="C516" s="81" t="s">
        <v>1645</v>
      </c>
      <c r="D516" s="81" t="s">
        <v>5776</v>
      </c>
      <c r="E516" s="81" t="s">
        <v>2259</v>
      </c>
      <c r="F516" s="81">
        <v>910952629</v>
      </c>
      <c r="G516" s="81">
        <v>910952629</v>
      </c>
      <c r="H516" s="81">
        <v>910952629</v>
      </c>
      <c r="I516" s="81" t="s">
        <v>2829</v>
      </c>
      <c r="J516" s="81" t="s">
        <v>2832</v>
      </c>
      <c r="K516" s="81">
        <v>4355090</v>
      </c>
      <c r="L516" s="81">
        <v>0</v>
      </c>
      <c r="M516" s="81">
        <v>915307719</v>
      </c>
      <c r="N516" s="81">
        <v>915307719</v>
      </c>
      <c r="O516" s="81">
        <v>910952629</v>
      </c>
      <c r="P516" s="81">
        <v>915307719</v>
      </c>
      <c r="Q516" s="81">
        <v>910952629</v>
      </c>
      <c r="R516" s="81">
        <v>915307719</v>
      </c>
      <c r="S516" s="81">
        <v>910952629</v>
      </c>
      <c r="T516" s="81" t="s">
        <v>6896</v>
      </c>
    </row>
    <row r="517" spans="1:20" x14ac:dyDescent="0.35">
      <c r="A517" s="81" t="s">
        <v>522</v>
      </c>
      <c r="B517" s="81">
        <v>82</v>
      </c>
      <c r="C517" s="81" t="s">
        <v>1645</v>
      </c>
      <c r="D517" s="81" t="s">
        <v>5778</v>
      </c>
      <c r="E517" s="81" t="s">
        <v>2260</v>
      </c>
      <c r="F517" s="81">
        <v>1255979591</v>
      </c>
      <c r="G517" s="81">
        <v>1455876723</v>
      </c>
      <c r="H517" s="81">
        <v>1255979591</v>
      </c>
      <c r="I517" s="81" t="s">
        <v>2829</v>
      </c>
      <c r="J517" s="81" t="s">
        <v>2837</v>
      </c>
      <c r="K517" s="81">
        <v>16626600</v>
      </c>
      <c r="L517" s="81">
        <v>0</v>
      </c>
      <c r="M517" s="81">
        <v>1272606191</v>
      </c>
      <c r="N517" s="81">
        <v>1272606191</v>
      </c>
      <c r="O517" s="81">
        <v>1255979591</v>
      </c>
      <c r="P517" s="81">
        <v>1374030921</v>
      </c>
      <c r="Q517" s="81">
        <v>1357404321</v>
      </c>
      <c r="R517" s="81">
        <v>1374030921</v>
      </c>
      <c r="S517" s="81">
        <v>1357404321</v>
      </c>
      <c r="T517" s="81" t="s">
        <v>6896</v>
      </c>
    </row>
    <row r="518" spans="1:20" x14ac:dyDescent="0.35">
      <c r="A518" s="81" t="s">
        <v>523</v>
      </c>
      <c r="B518" s="81">
        <v>82</v>
      </c>
      <c r="C518" s="81" t="s">
        <v>1645</v>
      </c>
      <c r="D518" s="81" t="s">
        <v>6322</v>
      </c>
      <c r="E518" s="81" t="s">
        <v>2261</v>
      </c>
      <c r="F518" s="81">
        <v>58327482</v>
      </c>
      <c r="G518" s="81">
        <v>58327482</v>
      </c>
      <c r="H518" s="81">
        <v>58327482</v>
      </c>
      <c r="I518" s="81" t="s">
        <v>2829</v>
      </c>
      <c r="J518" s="81" t="s">
        <v>2832</v>
      </c>
      <c r="K518" s="81">
        <v>1621170</v>
      </c>
      <c r="L518" s="81">
        <v>0</v>
      </c>
      <c r="M518" s="81">
        <v>59948652</v>
      </c>
      <c r="N518" s="81">
        <v>59948652</v>
      </c>
      <c r="O518" s="81">
        <v>58327482</v>
      </c>
      <c r="P518" s="81">
        <v>59948652</v>
      </c>
      <c r="Q518" s="81">
        <v>58327482</v>
      </c>
      <c r="R518" s="81">
        <v>59948652</v>
      </c>
      <c r="S518" s="81">
        <v>58327482</v>
      </c>
      <c r="T518" s="81" t="s">
        <v>6896</v>
      </c>
    </row>
    <row r="519" spans="1:20" x14ac:dyDescent="0.35">
      <c r="A519" s="81" t="s">
        <v>524</v>
      </c>
      <c r="B519" s="81">
        <v>82</v>
      </c>
      <c r="C519" s="81" t="s">
        <v>1645</v>
      </c>
      <c r="D519" s="81" t="s">
        <v>6326</v>
      </c>
      <c r="E519" s="81" t="s">
        <v>2262</v>
      </c>
      <c r="F519" s="81">
        <v>19792904</v>
      </c>
      <c r="G519" s="81">
        <v>19792904</v>
      </c>
      <c r="H519" s="81">
        <v>19792904</v>
      </c>
      <c r="I519" s="81" t="s">
        <v>2829</v>
      </c>
      <c r="J519" s="81" t="s">
        <v>2832</v>
      </c>
      <c r="K519" s="81">
        <v>106110</v>
      </c>
      <c r="L519" s="81">
        <v>0</v>
      </c>
      <c r="M519" s="81">
        <v>19899014</v>
      </c>
      <c r="N519" s="81">
        <v>19899014</v>
      </c>
      <c r="O519" s="81">
        <v>19792904</v>
      </c>
      <c r="P519" s="81">
        <v>19899014</v>
      </c>
      <c r="Q519" s="81">
        <v>19792904</v>
      </c>
      <c r="R519" s="81">
        <v>19899014</v>
      </c>
      <c r="S519" s="81">
        <v>19792904</v>
      </c>
      <c r="T519" s="81" t="s">
        <v>6896</v>
      </c>
    </row>
    <row r="520" spans="1:20" x14ac:dyDescent="0.35">
      <c r="A520" s="81" t="s">
        <v>525</v>
      </c>
      <c r="B520" s="81">
        <v>83</v>
      </c>
      <c r="C520" s="81" t="s">
        <v>1646</v>
      </c>
      <c r="D520" s="81" t="s">
        <v>5779</v>
      </c>
      <c r="E520" s="81" t="s">
        <v>2263</v>
      </c>
      <c r="F520" s="81">
        <v>167887794</v>
      </c>
      <c r="G520" s="81">
        <v>167887794</v>
      </c>
      <c r="H520" s="81">
        <v>167887794</v>
      </c>
      <c r="I520" s="81" t="s">
        <v>2829</v>
      </c>
      <c r="J520" s="81" t="s">
        <v>2832</v>
      </c>
      <c r="K520" s="81">
        <v>5702174</v>
      </c>
      <c r="L520" s="81">
        <v>0</v>
      </c>
      <c r="M520" s="81">
        <v>173589968</v>
      </c>
      <c r="N520" s="81">
        <v>173589968</v>
      </c>
      <c r="O520" s="81">
        <v>167887794</v>
      </c>
      <c r="P520" s="81">
        <v>173589968</v>
      </c>
      <c r="Q520" s="81">
        <v>167887794</v>
      </c>
      <c r="R520" s="81">
        <v>173589968</v>
      </c>
      <c r="S520" s="81">
        <v>167887794</v>
      </c>
      <c r="T520" s="81" t="s">
        <v>6896</v>
      </c>
    </row>
    <row r="521" spans="1:20" x14ac:dyDescent="0.35">
      <c r="A521" s="81" t="s">
        <v>526</v>
      </c>
      <c r="B521" s="81">
        <v>83</v>
      </c>
      <c r="C521" s="81" t="s">
        <v>1646</v>
      </c>
      <c r="D521" s="81" t="s">
        <v>5782</v>
      </c>
      <c r="E521" s="81" t="s">
        <v>2264</v>
      </c>
      <c r="F521" s="81">
        <v>199572089</v>
      </c>
      <c r="G521" s="81">
        <v>199572089</v>
      </c>
      <c r="H521" s="81">
        <v>199572089</v>
      </c>
      <c r="I521" s="81" t="s">
        <v>2829</v>
      </c>
      <c r="J521" s="81" t="s">
        <v>2832</v>
      </c>
      <c r="K521" s="81">
        <v>1214929</v>
      </c>
      <c r="L521" s="81">
        <v>1371240</v>
      </c>
      <c r="M521" s="81">
        <v>200787018</v>
      </c>
      <c r="N521" s="81">
        <v>199415778</v>
      </c>
      <c r="O521" s="81">
        <v>198200849</v>
      </c>
      <c r="P521" s="81">
        <v>200787018</v>
      </c>
      <c r="Q521" s="81">
        <v>199572089</v>
      </c>
      <c r="R521" s="81">
        <v>199415778</v>
      </c>
      <c r="S521" s="81">
        <v>198200849</v>
      </c>
      <c r="T521" s="81" t="s">
        <v>6896</v>
      </c>
    </row>
    <row r="522" spans="1:20" x14ac:dyDescent="0.35">
      <c r="A522" s="81" t="s">
        <v>527</v>
      </c>
      <c r="B522" s="81">
        <v>83</v>
      </c>
      <c r="C522" s="81" t="s">
        <v>1646</v>
      </c>
      <c r="D522" s="81" t="s">
        <v>5784</v>
      </c>
      <c r="E522" s="81" t="s">
        <v>2265</v>
      </c>
      <c r="F522" s="81">
        <v>4132946839</v>
      </c>
      <c r="G522" s="81">
        <v>4268641168</v>
      </c>
      <c r="H522" s="81">
        <v>4132946839</v>
      </c>
      <c r="I522" s="81" t="s">
        <v>2829</v>
      </c>
      <c r="J522" s="81" t="s">
        <v>2833</v>
      </c>
      <c r="K522" s="81">
        <v>37546187</v>
      </c>
      <c r="L522" s="81">
        <v>0</v>
      </c>
      <c r="M522" s="81">
        <v>4170493026</v>
      </c>
      <c r="N522" s="81">
        <v>4170493026</v>
      </c>
      <c r="O522" s="81">
        <v>4132946839</v>
      </c>
      <c r="P522" s="81">
        <v>4170493026</v>
      </c>
      <c r="Q522" s="81">
        <v>4132946839</v>
      </c>
      <c r="R522" s="81">
        <v>4170493026</v>
      </c>
      <c r="S522" s="81">
        <v>4132946839</v>
      </c>
      <c r="T522" s="81" t="s">
        <v>6896</v>
      </c>
    </row>
    <row r="523" spans="1:20" x14ac:dyDescent="0.35">
      <c r="A523" s="81" t="s">
        <v>528</v>
      </c>
      <c r="B523" s="81">
        <v>83</v>
      </c>
      <c r="C523" s="81" t="s">
        <v>1646</v>
      </c>
      <c r="D523" s="81" t="s">
        <v>6653</v>
      </c>
      <c r="E523" s="81" t="s">
        <v>2266</v>
      </c>
      <c r="F523" s="81">
        <v>274733</v>
      </c>
      <c r="G523" s="81">
        <v>274733</v>
      </c>
      <c r="H523" s="81">
        <v>274733</v>
      </c>
      <c r="I523" s="81" t="s">
        <v>2829</v>
      </c>
      <c r="J523" s="81" t="s">
        <v>2832</v>
      </c>
      <c r="K523" s="81">
        <v>0</v>
      </c>
      <c r="L523" s="81">
        <v>0</v>
      </c>
      <c r="M523" s="81">
        <v>274733</v>
      </c>
      <c r="N523" s="81">
        <v>274733</v>
      </c>
      <c r="O523" s="81">
        <v>274733</v>
      </c>
      <c r="P523" s="81">
        <v>274733</v>
      </c>
      <c r="Q523" s="81">
        <v>274733</v>
      </c>
      <c r="R523" s="81">
        <v>274733</v>
      </c>
      <c r="S523" s="81">
        <v>274733</v>
      </c>
      <c r="T523" s="81" t="s">
        <v>6896</v>
      </c>
    </row>
    <row r="524" spans="1:20" x14ac:dyDescent="0.35">
      <c r="A524" s="81" t="s">
        <v>529</v>
      </c>
      <c r="B524" s="81">
        <v>84</v>
      </c>
      <c r="C524" s="81" t="s">
        <v>1647</v>
      </c>
      <c r="D524" s="81" t="s">
        <v>5785</v>
      </c>
      <c r="E524" s="81" t="s">
        <v>2267</v>
      </c>
      <c r="F524" s="81">
        <v>6587115822</v>
      </c>
      <c r="G524" s="81">
        <v>6587115822</v>
      </c>
      <c r="H524" s="81">
        <v>6587115822</v>
      </c>
      <c r="I524" s="81" t="s">
        <v>2829</v>
      </c>
      <c r="J524" s="81" t="s">
        <v>2832</v>
      </c>
      <c r="K524" s="81">
        <v>203356791</v>
      </c>
      <c r="L524" s="81">
        <v>0</v>
      </c>
      <c r="M524" s="81">
        <v>6790472613</v>
      </c>
      <c r="N524" s="81">
        <v>6790472613</v>
      </c>
      <c r="O524" s="81">
        <v>6587115822</v>
      </c>
      <c r="P524" s="81">
        <v>6790472613</v>
      </c>
      <c r="Q524" s="81">
        <v>6587115822</v>
      </c>
      <c r="R524" s="81">
        <v>6790472613</v>
      </c>
      <c r="S524" s="81">
        <v>6587115822</v>
      </c>
      <c r="T524" s="81" t="s">
        <v>6896</v>
      </c>
    </row>
    <row r="525" spans="1:20" x14ac:dyDescent="0.35">
      <c r="A525" s="81" t="s">
        <v>530</v>
      </c>
      <c r="B525" s="81">
        <v>84</v>
      </c>
      <c r="C525" s="81" t="s">
        <v>1647</v>
      </c>
      <c r="D525" s="81" t="s">
        <v>5786</v>
      </c>
      <c r="E525" s="81" t="s">
        <v>2268</v>
      </c>
      <c r="F525" s="81">
        <v>12115662407</v>
      </c>
      <c r="G525" s="81">
        <v>12115662407</v>
      </c>
      <c r="H525" s="81">
        <v>12115662407</v>
      </c>
      <c r="I525" s="81" t="s">
        <v>2829</v>
      </c>
      <c r="J525" s="81" t="s">
        <v>2832</v>
      </c>
      <c r="K525" s="81">
        <v>162506567</v>
      </c>
      <c r="L525" s="81">
        <v>318271703</v>
      </c>
      <c r="M525" s="81">
        <v>12278168974</v>
      </c>
      <c r="N525" s="81">
        <v>11959897271</v>
      </c>
      <c r="O525" s="81">
        <v>11797390704</v>
      </c>
      <c r="P525" s="81">
        <v>12278168974</v>
      </c>
      <c r="Q525" s="81">
        <v>12115662407</v>
      </c>
      <c r="R525" s="81">
        <v>11959897271</v>
      </c>
      <c r="S525" s="81">
        <v>11797390704</v>
      </c>
      <c r="T525" s="81" t="s">
        <v>6896</v>
      </c>
    </row>
    <row r="526" spans="1:20" x14ac:dyDescent="0.35">
      <c r="A526" s="81" t="s">
        <v>531</v>
      </c>
      <c r="B526" s="81">
        <v>84</v>
      </c>
      <c r="C526" s="81" t="s">
        <v>1647</v>
      </c>
      <c r="D526" s="81" t="s">
        <v>5787</v>
      </c>
      <c r="E526" s="81" t="s">
        <v>2269</v>
      </c>
      <c r="F526" s="81">
        <v>239095699</v>
      </c>
      <c r="G526" s="81">
        <v>239095699</v>
      </c>
      <c r="H526" s="81">
        <v>239095699</v>
      </c>
      <c r="I526" s="81" t="s">
        <v>2829</v>
      </c>
      <c r="J526" s="81" t="s">
        <v>2832</v>
      </c>
      <c r="K526" s="81">
        <v>1705104</v>
      </c>
      <c r="L526" s="81">
        <v>607680</v>
      </c>
      <c r="M526" s="81">
        <v>240800803</v>
      </c>
      <c r="N526" s="81">
        <v>240193123</v>
      </c>
      <c r="O526" s="81">
        <v>238488019</v>
      </c>
      <c r="P526" s="81">
        <v>240800803</v>
      </c>
      <c r="Q526" s="81">
        <v>239095699</v>
      </c>
      <c r="R526" s="81">
        <v>240193123</v>
      </c>
      <c r="S526" s="81">
        <v>238488019</v>
      </c>
      <c r="T526" s="81" t="s">
        <v>6896</v>
      </c>
    </row>
    <row r="527" spans="1:20" x14ac:dyDescent="0.35">
      <c r="A527" s="81" t="s">
        <v>532</v>
      </c>
      <c r="B527" s="81">
        <v>84</v>
      </c>
      <c r="C527" s="81" t="s">
        <v>1647</v>
      </c>
      <c r="D527" s="81" t="s">
        <v>5788</v>
      </c>
      <c r="E527" s="81" t="s">
        <v>2270</v>
      </c>
      <c r="F527" s="81">
        <v>6837615914</v>
      </c>
      <c r="G527" s="81">
        <v>6837615914</v>
      </c>
      <c r="H527" s="81">
        <v>6837615914</v>
      </c>
      <c r="I527" s="81" t="s">
        <v>2829</v>
      </c>
      <c r="J527" s="81" t="s">
        <v>2832</v>
      </c>
      <c r="K527" s="81">
        <v>173566385</v>
      </c>
      <c r="L527" s="81">
        <v>200587937</v>
      </c>
      <c r="M527" s="81">
        <v>7011182299</v>
      </c>
      <c r="N527" s="81">
        <v>6810594362</v>
      </c>
      <c r="O527" s="81">
        <v>6637027977</v>
      </c>
      <c r="P527" s="81">
        <v>7011182299</v>
      </c>
      <c r="Q527" s="81">
        <v>6837615914</v>
      </c>
      <c r="R527" s="81">
        <v>6810594362</v>
      </c>
      <c r="S527" s="81">
        <v>6637027977</v>
      </c>
      <c r="T527" s="81" t="s">
        <v>6896</v>
      </c>
    </row>
    <row r="528" spans="1:20" x14ac:dyDescent="0.35">
      <c r="A528" s="81" t="s">
        <v>533</v>
      </c>
      <c r="B528" s="81">
        <v>84</v>
      </c>
      <c r="C528" s="81" t="s">
        <v>1647</v>
      </c>
      <c r="D528" s="81" t="s">
        <v>5789</v>
      </c>
      <c r="E528" s="81" t="s">
        <v>2271</v>
      </c>
      <c r="F528" s="81">
        <v>1242936415</v>
      </c>
      <c r="G528" s="81">
        <v>1242936415</v>
      </c>
      <c r="H528" s="81">
        <v>1242936415</v>
      </c>
      <c r="I528" s="81" t="s">
        <v>2829</v>
      </c>
      <c r="J528" s="81" t="s">
        <v>2832</v>
      </c>
      <c r="K528" s="81">
        <v>37931841</v>
      </c>
      <c r="L528" s="81">
        <v>0</v>
      </c>
      <c r="M528" s="81">
        <v>1280868256</v>
      </c>
      <c r="N528" s="81">
        <v>1280868256</v>
      </c>
      <c r="O528" s="81">
        <v>1242936415</v>
      </c>
      <c r="P528" s="81">
        <v>1280868256</v>
      </c>
      <c r="Q528" s="81">
        <v>1242936415</v>
      </c>
      <c r="R528" s="81">
        <v>1280868256</v>
      </c>
      <c r="S528" s="81">
        <v>1242936415</v>
      </c>
      <c r="T528" s="81" t="s">
        <v>6896</v>
      </c>
    </row>
    <row r="529" spans="1:20" x14ac:dyDescent="0.35">
      <c r="A529" s="81" t="s">
        <v>534</v>
      </c>
      <c r="B529" s="81">
        <v>84</v>
      </c>
      <c r="C529" s="81" t="s">
        <v>1647</v>
      </c>
      <c r="D529" s="81" t="s">
        <v>5790</v>
      </c>
      <c r="E529" s="81" t="s">
        <v>2272</v>
      </c>
      <c r="F529" s="81">
        <v>2242793345</v>
      </c>
      <c r="G529" s="81">
        <v>2242793345</v>
      </c>
      <c r="H529" s="81">
        <v>2242793345</v>
      </c>
      <c r="I529" s="81" t="s">
        <v>2829</v>
      </c>
      <c r="J529" s="81" t="s">
        <v>2832</v>
      </c>
      <c r="K529" s="81">
        <v>94155334</v>
      </c>
      <c r="L529" s="81">
        <v>0</v>
      </c>
      <c r="M529" s="81">
        <v>2336948679</v>
      </c>
      <c r="N529" s="81">
        <v>2336948679</v>
      </c>
      <c r="O529" s="81">
        <v>2242793345</v>
      </c>
      <c r="P529" s="81">
        <v>2336948679</v>
      </c>
      <c r="Q529" s="81">
        <v>2242793345</v>
      </c>
      <c r="R529" s="81">
        <v>2336948679</v>
      </c>
      <c r="S529" s="81">
        <v>2242793345</v>
      </c>
      <c r="T529" s="81" t="s">
        <v>6896</v>
      </c>
    </row>
    <row r="530" spans="1:20" x14ac:dyDescent="0.35">
      <c r="A530" s="81" t="s">
        <v>535</v>
      </c>
      <c r="B530" s="81">
        <v>84</v>
      </c>
      <c r="C530" s="81" t="s">
        <v>1647</v>
      </c>
      <c r="D530" s="81" t="s">
        <v>5791</v>
      </c>
      <c r="E530" s="81" t="s">
        <v>2273</v>
      </c>
      <c r="F530" s="81">
        <v>11201532997</v>
      </c>
      <c r="G530" s="81">
        <v>11201532997</v>
      </c>
      <c r="H530" s="81">
        <v>11201532997</v>
      </c>
      <c r="I530" s="81" t="s">
        <v>2829</v>
      </c>
      <c r="J530" s="81" t="s">
        <v>2832</v>
      </c>
      <c r="K530" s="81">
        <v>364701352</v>
      </c>
      <c r="L530" s="81">
        <v>211831276</v>
      </c>
      <c r="M530" s="81">
        <v>11566234349</v>
      </c>
      <c r="N530" s="81">
        <v>11354403073</v>
      </c>
      <c r="O530" s="81">
        <v>10989701721</v>
      </c>
      <c r="P530" s="81">
        <v>11566234349</v>
      </c>
      <c r="Q530" s="81">
        <v>11201532997</v>
      </c>
      <c r="R530" s="81">
        <v>11354403073</v>
      </c>
      <c r="S530" s="81">
        <v>10989701721</v>
      </c>
      <c r="T530" s="81" t="s">
        <v>6896</v>
      </c>
    </row>
    <row r="531" spans="1:20" x14ac:dyDescent="0.35">
      <c r="A531" s="81" t="s">
        <v>536</v>
      </c>
      <c r="B531" s="81">
        <v>84</v>
      </c>
      <c r="C531" s="81" t="s">
        <v>1647</v>
      </c>
      <c r="D531" s="81" t="s">
        <v>5794</v>
      </c>
      <c r="E531" s="81" t="s">
        <v>1951</v>
      </c>
      <c r="F531" s="81">
        <v>4199536402</v>
      </c>
      <c r="G531" s="81">
        <v>4199536402</v>
      </c>
      <c r="H531" s="81">
        <v>4199536402</v>
      </c>
      <c r="I531" s="81" t="s">
        <v>2829</v>
      </c>
      <c r="J531" s="81" t="s">
        <v>2832</v>
      </c>
      <c r="K531" s="81">
        <v>127015519</v>
      </c>
      <c r="L531" s="81">
        <v>0</v>
      </c>
      <c r="M531" s="81">
        <v>4326551921</v>
      </c>
      <c r="N531" s="81">
        <v>4326551921</v>
      </c>
      <c r="O531" s="81">
        <v>4199536402</v>
      </c>
      <c r="P531" s="81">
        <v>4326551921</v>
      </c>
      <c r="Q531" s="81">
        <v>4199536402</v>
      </c>
      <c r="R531" s="81">
        <v>4326551921</v>
      </c>
      <c r="S531" s="81">
        <v>4199536402</v>
      </c>
      <c r="T531" s="81" t="s">
        <v>6896</v>
      </c>
    </row>
    <row r="532" spans="1:20" x14ac:dyDescent="0.35">
      <c r="A532" s="81" t="s">
        <v>537</v>
      </c>
      <c r="B532" s="81">
        <v>85</v>
      </c>
      <c r="C532" s="81" t="s">
        <v>1648</v>
      </c>
      <c r="D532" s="81" t="s">
        <v>5590</v>
      </c>
      <c r="E532" s="81" t="s">
        <v>2112</v>
      </c>
      <c r="F532" s="81">
        <v>2954303</v>
      </c>
      <c r="G532" s="81">
        <v>2954303</v>
      </c>
      <c r="H532" s="81">
        <v>2954303</v>
      </c>
      <c r="I532" s="81" t="s">
        <v>2829</v>
      </c>
      <c r="J532" s="81" t="s">
        <v>2833</v>
      </c>
      <c r="K532" s="81">
        <v>0</v>
      </c>
      <c r="L532" s="81">
        <v>0</v>
      </c>
      <c r="M532" s="81">
        <v>2954303</v>
      </c>
      <c r="N532" s="81">
        <v>2954303</v>
      </c>
      <c r="O532" s="81">
        <v>2954303</v>
      </c>
      <c r="P532" s="81">
        <v>2954303</v>
      </c>
      <c r="Q532" s="81">
        <v>2954303</v>
      </c>
      <c r="R532" s="81">
        <v>2954303</v>
      </c>
      <c r="S532" s="81">
        <v>2954303</v>
      </c>
      <c r="T532" s="81" t="s">
        <v>6896</v>
      </c>
    </row>
    <row r="533" spans="1:20" x14ac:dyDescent="0.35">
      <c r="A533" s="81" t="s">
        <v>538</v>
      </c>
      <c r="B533" s="81">
        <v>85</v>
      </c>
      <c r="C533" s="81" t="s">
        <v>1648</v>
      </c>
      <c r="D533" s="81" t="s">
        <v>5795</v>
      </c>
      <c r="E533" s="81" t="s">
        <v>2274</v>
      </c>
      <c r="F533" s="81">
        <v>451937069</v>
      </c>
      <c r="G533" s="81">
        <v>476024540</v>
      </c>
      <c r="H533" s="81">
        <v>451937069</v>
      </c>
      <c r="I533" s="81" t="s">
        <v>2829</v>
      </c>
      <c r="J533" s="81" t="s">
        <v>2834</v>
      </c>
      <c r="K533" s="81">
        <v>8338362</v>
      </c>
      <c r="L533" s="81">
        <v>0</v>
      </c>
      <c r="M533" s="81">
        <v>460275431</v>
      </c>
      <c r="N533" s="81">
        <v>460275431</v>
      </c>
      <c r="O533" s="81">
        <v>451937069</v>
      </c>
      <c r="P533" s="81">
        <v>460275431</v>
      </c>
      <c r="Q533" s="81">
        <v>451937069</v>
      </c>
      <c r="R533" s="81">
        <v>460275431</v>
      </c>
      <c r="S533" s="81">
        <v>451937069</v>
      </c>
      <c r="T533" s="81" t="s">
        <v>6896</v>
      </c>
    </row>
    <row r="534" spans="1:20" x14ac:dyDescent="0.35">
      <c r="A534" s="81" t="s">
        <v>539</v>
      </c>
      <c r="B534" s="81">
        <v>85</v>
      </c>
      <c r="C534" s="81" t="s">
        <v>1648</v>
      </c>
      <c r="D534" s="81" t="s">
        <v>5798</v>
      </c>
      <c r="E534" s="81" t="s">
        <v>2275</v>
      </c>
      <c r="F534" s="81">
        <v>127889675</v>
      </c>
      <c r="G534" s="81">
        <v>129566868</v>
      </c>
      <c r="H534" s="81">
        <v>127889675</v>
      </c>
      <c r="I534" s="81" t="s">
        <v>2829</v>
      </c>
      <c r="J534" s="81" t="s">
        <v>2833</v>
      </c>
      <c r="K534" s="81">
        <v>393469</v>
      </c>
      <c r="L534" s="81">
        <v>0</v>
      </c>
      <c r="M534" s="81">
        <v>128283144</v>
      </c>
      <c r="N534" s="81">
        <v>128283144</v>
      </c>
      <c r="O534" s="81">
        <v>127889675</v>
      </c>
      <c r="P534" s="81">
        <v>128283144</v>
      </c>
      <c r="Q534" s="81">
        <v>127889675</v>
      </c>
      <c r="R534" s="81">
        <v>128283144</v>
      </c>
      <c r="S534" s="81">
        <v>127889675</v>
      </c>
      <c r="T534" s="81" t="s">
        <v>6896</v>
      </c>
    </row>
    <row r="535" spans="1:20" x14ac:dyDescent="0.35">
      <c r="A535" s="81" t="s">
        <v>540</v>
      </c>
      <c r="B535" s="81">
        <v>86</v>
      </c>
      <c r="C535" s="81" t="s">
        <v>1649</v>
      </c>
      <c r="D535" s="81" t="s">
        <v>5801</v>
      </c>
      <c r="E535" s="81" t="s">
        <v>2276</v>
      </c>
      <c r="F535" s="81">
        <v>66661678</v>
      </c>
      <c r="G535" s="81">
        <v>66661678</v>
      </c>
      <c r="H535" s="81">
        <v>66661678</v>
      </c>
      <c r="I535" s="81" t="s">
        <v>2829</v>
      </c>
      <c r="J535" s="81" t="s">
        <v>2832</v>
      </c>
      <c r="K535" s="81">
        <v>1195000</v>
      </c>
      <c r="L535" s="81">
        <v>0</v>
      </c>
      <c r="M535" s="81">
        <v>67856678</v>
      </c>
      <c r="N535" s="81">
        <v>67856678</v>
      </c>
      <c r="O535" s="81">
        <v>66661678</v>
      </c>
      <c r="P535" s="81">
        <v>67856678</v>
      </c>
      <c r="Q535" s="81">
        <v>66661678</v>
      </c>
      <c r="R535" s="81">
        <v>67856678</v>
      </c>
      <c r="S535" s="81">
        <v>66661678</v>
      </c>
      <c r="T535" s="81" t="s">
        <v>6896</v>
      </c>
    </row>
    <row r="536" spans="1:20" x14ac:dyDescent="0.35">
      <c r="A536" s="81" t="s">
        <v>541</v>
      </c>
      <c r="B536" s="81">
        <v>86</v>
      </c>
      <c r="C536" s="81" t="s">
        <v>1649</v>
      </c>
      <c r="D536" s="81" t="s">
        <v>5804</v>
      </c>
      <c r="E536" s="81" t="s">
        <v>1916</v>
      </c>
      <c r="F536" s="81">
        <v>6104862947</v>
      </c>
      <c r="G536" s="81">
        <v>6104862947</v>
      </c>
      <c r="H536" s="81">
        <v>6104862947</v>
      </c>
      <c r="I536" s="81" t="s">
        <v>2829</v>
      </c>
      <c r="J536" s="81" t="s">
        <v>2832</v>
      </c>
      <c r="K536" s="81">
        <v>93166545</v>
      </c>
      <c r="L536" s="81">
        <v>0</v>
      </c>
      <c r="M536" s="81">
        <v>6198029492</v>
      </c>
      <c r="N536" s="81">
        <v>6198029492</v>
      </c>
      <c r="O536" s="81">
        <v>6104862947</v>
      </c>
      <c r="P536" s="81">
        <v>6198029492</v>
      </c>
      <c r="Q536" s="81">
        <v>6104862947</v>
      </c>
      <c r="R536" s="81">
        <v>6198029492</v>
      </c>
      <c r="S536" s="81">
        <v>6104862947</v>
      </c>
      <c r="T536" s="81" t="s">
        <v>6896</v>
      </c>
    </row>
    <row r="537" spans="1:20" x14ac:dyDescent="0.35">
      <c r="A537" s="81" t="s">
        <v>542</v>
      </c>
      <c r="B537" s="81">
        <v>86</v>
      </c>
      <c r="C537" s="81" t="s">
        <v>1649</v>
      </c>
      <c r="D537" s="81" t="s">
        <v>5806</v>
      </c>
      <c r="E537" s="81" t="s">
        <v>2277</v>
      </c>
      <c r="F537" s="81">
        <v>556562592</v>
      </c>
      <c r="G537" s="81">
        <v>556562592</v>
      </c>
      <c r="H537" s="81">
        <v>556562592</v>
      </c>
      <c r="I537" s="81" t="s">
        <v>2829</v>
      </c>
      <c r="J537" s="81" t="s">
        <v>2832</v>
      </c>
      <c r="K537" s="81">
        <v>14811639</v>
      </c>
      <c r="L537" s="81">
        <v>0</v>
      </c>
      <c r="M537" s="81">
        <v>571374231</v>
      </c>
      <c r="N537" s="81">
        <v>571374231</v>
      </c>
      <c r="O537" s="81">
        <v>556562592</v>
      </c>
      <c r="P537" s="81">
        <v>571374231</v>
      </c>
      <c r="Q537" s="81">
        <v>556562592</v>
      </c>
      <c r="R537" s="81">
        <v>571374231</v>
      </c>
      <c r="S537" s="81">
        <v>556562592</v>
      </c>
      <c r="T537" s="81" t="s">
        <v>6896</v>
      </c>
    </row>
    <row r="538" spans="1:20" x14ac:dyDescent="0.35">
      <c r="A538" s="81" t="s">
        <v>543</v>
      </c>
      <c r="B538" s="81">
        <v>87</v>
      </c>
      <c r="C538" s="81" t="s">
        <v>1650</v>
      </c>
      <c r="D538" s="81" t="s">
        <v>5809</v>
      </c>
      <c r="E538" s="81" t="s">
        <v>2278</v>
      </c>
      <c r="F538" s="81">
        <v>6894689813</v>
      </c>
      <c r="G538" s="81">
        <v>6888299880</v>
      </c>
      <c r="H538" s="81">
        <v>6894689813</v>
      </c>
      <c r="I538" s="81" t="s">
        <v>2829</v>
      </c>
      <c r="J538" s="81" t="s">
        <v>2833</v>
      </c>
      <c r="K538" s="81">
        <v>2910626</v>
      </c>
      <c r="L538" s="81">
        <v>2732623</v>
      </c>
      <c r="M538" s="81">
        <v>6897600439</v>
      </c>
      <c r="N538" s="81">
        <v>6894867816</v>
      </c>
      <c r="O538" s="81">
        <v>6891957190</v>
      </c>
      <c r="P538" s="81">
        <v>7348600399</v>
      </c>
      <c r="Q538" s="81">
        <v>7345689773</v>
      </c>
      <c r="R538" s="81">
        <v>7345867776</v>
      </c>
      <c r="S538" s="81">
        <v>7342957150</v>
      </c>
      <c r="T538" s="81" t="s">
        <v>6896</v>
      </c>
    </row>
    <row r="539" spans="1:20" x14ac:dyDescent="0.35">
      <c r="A539" s="81" t="s">
        <v>544</v>
      </c>
      <c r="B539" s="81">
        <v>88</v>
      </c>
      <c r="C539" s="81" t="s">
        <v>1651</v>
      </c>
      <c r="D539" s="81" t="s">
        <v>5810</v>
      </c>
      <c r="E539" s="81" t="s">
        <v>2279</v>
      </c>
      <c r="F539" s="81">
        <v>923375511</v>
      </c>
      <c r="G539" s="81">
        <v>938054118</v>
      </c>
      <c r="H539" s="81">
        <v>923375511</v>
      </c>
      <c r="I539" s="81" t="s">
        <v>2829</v>
      </c>
      <c r="J539" s="81" t="s">
        <v>2833</v>
      </c>
      <c r="K539" s="81">
        <v>21456192</v>
      </c>
      <c r="L539" s="81">
        <v>0</v>
      </c>
      <c r="M539" s="81">
        <v>944831703</v>
      </c>
      <c r="N539" s="81">
        <v>944831703</v>
      </c>
      <c r="O539" s="81">
        <v>923375511</v>
      </c>
      <c r="P539" s="81">
        <v>1083885413</v>
      </c>
      <c r="Q539" s="81">
        <v>1062429221</v>
      </c>
      <c r="R539" s="81">
        <v>1083885413</v>
      </c>
      <c r="S539" s="81">
        <v>1062429221</v>
      </c>
      <c r="T539" s="81" t="s">
        <v>6896</v>
      </c>
    </row>
    <row r="540" spans="1:20" x14ac:dyDescent="0.35">
      <c r="A540" s="81" t="s">
        <v>545</v>
      </c>
      <c r="B540" s="81">
        <v>89</v>
      </c>
      <c r="C540" s="81" t="s">
        <v>1652</v>
      </c>
      <c r="D540" s="81" t="s">
        <v>5652</v>
      </c>
      <c r="E540" s="81" t="s">
        <v>2159</v>
      </c>
      <c r="F540" s="81">
        <v>150776562</v>
      </c>
      <c r="G540" s="81">
        <v>150776562</v>
      </c>
      <c r="H540" s="81">
        <v>150776562</v>
      </c>
      <c r="I540" s="81" t="s">
        <v>2829</v>
      </c>
      <c r="J540" s="81" t="s">
        <v>2833</v>
      </c>
      <c r="K540" s="81">
        <v>63100</v>
      </c>
      <c r="L540" s="81">
        <v>0</v>
      </c>
      <c r="M540" s="81">
        <v>150839662</v>
      </c>
      <c r="N540" s="81">
        <v>150839662</v>
      </c>
      <c r="O540" s="81">
        <v>150776562</v>
      </c>
      <c r="P540" s="81">
        <v>150839662</v>
      </c>
      <c r="Q540" s="81">
        <v>150776562</v>
      </c>
      <c r="R540" s="81">
        <v>150839662</v>
      </c>
      <c r="S540" s="81">
        <v>150776562</v>
      </c>
      <c r="T540" s="81" t="s">
        <v>6896</v>
      </c>
    </row>
    <row r="541" spans="1:20" x14ac:dyDescent="0.35">
      <c r="A541" s="81" t="s">
        <v>546</v>
      </c>
      <c r="B541" s="81">
        <v>89</v>
      </c>
      <c r="C541" s="81" t="s">
        <v>1652</v>
      </c>
      <c r="D541" s="81" t="s">
        <v>5656</v>
      </c>
      <c r="E541" s="81" t="s">
        <v>2161</v>
      </c>
      <c r="F541" s="81">
        <v>93924840</v>
      </c>
      <c r="G541" s="81">
        <v>93924840</v>
      </c>
      <c r="H541" s="81">
        <v>93924840</v>
      </c>
      <c r="I541" s="81" t="s">
        <v>2829</v>
      </c>
      <c r="J541" s="81" t="s">
        <v>2833</v>
      </c>
      <c r="K541" s="81">
        <v>183330</v>
      </c>
      <c r="L541" s="81">
        <v>0</v>
      </c>
      <c r="M541" s="81">
        <v>94108170</v>
      </c>
      <c r="N541" s="81">
        <v>94108170</v>
      </c>
      <c r="O541" s="81">
        <v>93924840</v>
      </c>
      <c r="P541" s="81">
        <v>94108170</v>
      </c>
      <c r="Q541" s="81">
        <v>93924840</v>
      </c>
      <c r="R541" s="81">
        <v>94108170</v>
      </c>
      <c r="S541" s="81">
        <v>93924840</v>
      </c>
      <c r="T541" s="81" t="s">
        <v>6896</v>
      </c>
    </row>
    <row r="542" spans="1:20" x14ac:dyDescent="0.35">
      <c r="A542" s="81" t="s">
        <v>547</v>
      </c>
      <c r="B542" s="81">
        <v>89</v>
      </c>
      <c r="C542" s="81" t="s">
        <v>1652</v>
      </c>
      <c r="D542" s="81" t="s">
        <v>5812</v>
      </c>
      <c r="E542" s="81" t="s">
        <v>1980</v>
      </c>
      <c r="F542" s="81">
        <v>2221658111</v>
      </c>
      <c r="G542" s="81">
        <v>2299082493</v>
      </c>
      <c r="H542" s="81">
        <v>2221658111</v>
      </c>
      <c r="I542" s="81" t="s">
        <v>2829</v>
      </c>
      <c r="J542" s="81" t="s">
        <v>2833</v>
      </c>
      <c r="K542" s="81">
        <v>28932639</v>
      </c>
      <c r="L542" s="81">
        <v>0</v>
      </c>
      <c r="M542" s="81">
        <v>2250590750</v>
      </c>
      <c r="N542" s="81">
        <v>2250590750</v>
      </c>
      <c r="O542" s="81">
        <v>2221658111</v>
      </c>
      <c r="P542" s="81">
        <v>2250590750</v>
      </c>
      <c r="Q542" s="81">
        <v>2221658111</v>
      </c>
      <c r="R542" s="81">
        <v>2250590750</v>
      </c>
      <c r="S542" s="81">
        <v>2221658111</v>
      </c>
      <c r="T542" s="81" t="s">
        <v>6896</v>
      </c>
    </row>
    <row r="543" spans="1:20" x14ac:dyDescent="0.35">
      <c r="A543" s="81" t="s">
        <v>548</v>
      </c>
      <c r="B543" s="81">
        <v>89</v>
      </c>
      <c r="C543" s="81" t="s">
        <v>1652</v>
      </c>
      <c r="D543" s="81" t="s">
        <v>5813</v>
      </c>
      <c r="E543" s="81" t="s">
        <v>2280</v>
      </c>
      <c r="F543" s="81">
        <v>1302188083</v>
      </c>
      <c r="G543" s="81">
        <v>1304463328</v>
      </c>
      <c r="H543" s="81">
        <v>1302188083</v>
      </c>
      <c r="I543" s="81" t="s">
        <v>2829</v>
      </c>
      <c r="J543" s="81" t="s">
        <v>2833</v>
      </c>
      <c r="K543" s="81">
        <v>8856380</v>
      </c>
      <c r="L543" s="81">
        <v>8730020</v>
      </c>
      <c r="M543" s="81">
        <v>1311044463</v>
      </c>
      <c r="N543" s="81">
        <v>1302314443</v>
      </c>
      <c r="O543" s="81">
        <v>1293458063</v>
      </c>
      <c r="P543" s="81">
        <v>1311044463</v>
      </c>
      <c r="Q543" s="81">
        <v>1302188083</v>
      </c>
      <c r="R543" s="81">
        <v>1302314443</v>
      </c>
      <c r="S543" s="81">
        <v>1293458063</v>
      </c>
      <c r="T543" s="81" t="s">
        <v>6896</v>
      </c>
    </row>
    <row r="544" spans="1:20" x14ac:dyDescent="0.35">
      <c r="A544" s="81" t="s">
        <v>549</v>
      </c>
      <c r="B544" s="81">
        <v>89</v>
      </c>
      <c r="C544" s="81" t="s">
        <v>1652</v>
      </c>
      <c r="D544" s="81" t="s">
        <v>5818</v>
      </c>
      <c r="E544" s="81" t="s">
        <v>1981</v>
      </c>
      <c r="F544" s="81">
        <v>261605335</v>
      </c>
      <c r="G544" s="81">
        <v>274860531</v>
      </c>
      <c r="H544" s="81">
        <v>261605335</v>
      </c>
      <c r="I544" s="81" t="s">
        <v>2829</v>
      </c>
      <c r="J544" s="81" t="s">
        <v>2833</v>
      </c>
      <c r="K544" s="81">
        <v>2982690</v>
      </c>
      <c r="L544" s="81">
        <v>0</v>
      </c>
      <c r="M544" s="81">
        <v>264588025</v>
      </c>
      <c r="N544" s="81">
        <v>264588025</v>
      </c>
      <c r="O544" s="81">
        <v>261605335</v>
      </c>
      <c r="P544" s="81">
        <v>264588025</v>
      </c>
      <c r="Q544" s="81">
        <v>261605335</v>
      </c>
      <c r="R544" s="81">
        <v>264588025</v>
      </c>
      <c r="S544" s="81">
        <v>261605335</v>
      </c>
      <c r="T544" s="81" t="s">
        <v>6896</v>
      </c>
    </row>
    <row r="545" spans="1:20" x14ac:dyDescent="0.35">
      <c r="A545" s="81" t="s">
        <v>550</v>
      </c>
      <c r="B545" s="81">
        <v>89</v>
      </c>
      <c r="C545" s="81" t="s">
        <v>1652</v>
      </c>
      <c r="D545" s="81" t="s">
        <v>6200</v>
      </c>
      <c r="E545" s="81" t="s">
        <v>2281</v>
      </c>
      <c r="F545" s="81">
        <v>211887079</v>
      </c>
      <c r="G545" s="81">
        <v>208488316</v>
      </c>
      <c r="H545" s="81">
        <v>211887079</v>
      </c>
      <c r="I545" s="81" t="s">
        <v>2829</v>
      </c>
      <c r="J545" s="81" t="s">
        <v>2833</v>
      </c>
      <c r="K545" s="81">
        <v>955510</v>
      </c>
      <c r="L545" s="81">
        <v>1444270</v>
      </c>
      <c r="M545" s="81">
        <v>212842589</v>
      </c>
      <c r="N545" s="81">
        <v>211398319</v>
      </c>
      <c r="O545" s="81">
        <v>210442809</v>
      </c>
      <c r="P545" s="81">
        <v>212842589</v>
      </c>
      <c r="Q545" s="81">
        <v>211887079</v>
      </c>
      <c r="R545" s="81">
        <v>211398319</v>
      </c>
      <c r="S545" s="81">
        <v>210442809</v>
      </c>
      <c r="T545" s="81" t="s">
        <v>6896</v>
      </c>
    </row>
    <row r="546" spans="1:20" x14ac:dyDescent="0.35">
      <c r="A546" s="81" t="s">
        <v>551</v>
      </c>
      <c r="B546" s="81">
        <v>89</v>
      </c>
      <c r="C546" s="81" t="s">
        <v>1652</v>
      </c>
      <c r="D546" s="81" t="s">
        <v>6202</v>
      </c>
      <c r="E546" s="81" t="s">
        <v>2282</v>
      </c>
      <c r="F546" s="81">
        <v>238315903</v>
      </c>
      <c r="G546" s="81">
        <v>237406983</v>
      </c>
      <c r="H546" s="81">
        <v>238315903</v>
      </c>
      <c r="I546" s="81" t="s">
        <v>2829</v>
      </c>
      <c r="J546" s="81" t="s">
        <v>2833</v>
      </c>
      <c r="K546" s="81">
        <v>1093070</v>
      </c>
      <c r="L546" s="81">
        <v>0</v>
      </c>
      <c r="M546" s="81">
        <v>239408973</v>
      </c>
      <c r="N546" s="81">
        <v>239408973</v>
      </c>
      <c r="O546" s="81">
        <v>238315903</v>
      </c>
      <c r="P546" s="81">
        <v>239408973</v>
      </c>
      <c r="Q546" s="81">
        <v>238315903</v>
      </c>
      <c r="R546" s="81">
        <v>239408973</v>
      </c>
      <c r="S546" s="81">
        <v>238315903</v>
      </c>
      <c r="T546" s="81" t="s">
        <v>6896</v>
      </c>
    </row>
    <row r="547" spans="1:20" x14ac:dyDescent="0.35">
      <c r="A547" s="81" t="s">
        <v>552</v>
      </c>
      <c r="B547" s="81">
        <v>90</v>
      </c>
      <c r="C547" s="81" t="s">
        <v>1653</v>
      </c>
      <c r="D547" s="81" t="s">
        <v>5473</v>
      </c>
      <c r="E547" s="81" t="s">
        <v>1847</v>
      </c>
      <c r="F547" s="81">
        <v>30044462</v>
      </c>
      <c r="G547" s="81">
        <v>32122882</v>
      </c>
      <c r="H547" s="81">
        <v>30044462</v>
      </c>
      <c r="I547" s="81" t="s">
        <v>2829</v>
      </c>
      <c r="J547" s="81" t="s">
        <v>2833</v>
      </c>
      <c r="K547" s="81">
        <v>135000</v>
      </c>
      <c r="L547" s="81">
        <v>0</v>
      </c>
      <c r="M547" s="81">
        <v>30179462</v>
      </c>
      <c r="N547" s="81">
        <v>30179462</v>
      </c>
      <c r="O547" s="81">
        <v>30044462</v>
      </c>
      <c r="P547" s="81">
        <v>57252342</v>
      </c>
      <c r="Q547" s="81">
        <v>57117342</v>
      </c>
      <c r="R547" s="81">
        <v>57252342</v>
      </c>
      <c r="S547" s="81">
        <v>57117342</v>
      </c>
      <c r="T547" s="81" t="s">
        <v>6896</v>
      </c>
    </row>
    <row r="548" spans="1:20" x14ac:dyDescent="0.35">
      <c r="A548" s="81" t="s">
        <v>553</v>
      </c>
      <c r="B548" s="81">
        <v>90</v>
      </c>
      <c r="C548" s="81" t="s">
        <v>1653</v>
      </c>
      <c r="D548" s="81" t="s">
        <v>5476</v>
      </c>
      <c r="E548" s="81" t="s">
        <v>2003</v>
      </c>
      <c r="F548" s="81">
        <v>17554169</v>
      </c>
      <c r="G548" s="81">
        <v>17554169</v>
      </c>
      <c r="H548" s="81">
        <v>17554169</v>
      </c>
      <c r="I548" s="81" t="s">
        <v>2829</v>
      </c>
      <c r="J548" s="81" t="s">
        <v>2833</v>
      </c>
      <c r="K548" s="81">
        <v>165000</v>
      </c>
      <c r="L548" s="81">
        <v>144400</v>
      </c>
      <c r="M548" s="81">
        <v>17719169</v>
      </c>
      <c r="N548" s="81">
        <v>17574769</v>
      </c>
      <c r="O548" s="81">
        <v>17409769</v>
      </c>
      <c r="P548" s="81">
        <v>17719169</v>
      </c>
      <c r="Q548" s="81">
        <v>17554169</v>
      </c>
      <c r="R548" s="81">
        <v>17574769</v>
      </c>
      <c r="S548" s="81">
        <v>17409769</v>
      </c>
      <c r="T548" s="81" t="s">
        <v>6896</v>
      </c>
    </row>
    <row r="549" spans="1:20" x14ac:dyDescent="0.35">
      <c r="A549" s="81" t="s">
        <v>554</v>
      </c>
      <c r="B549" s="81">
        <v>90</v>
      </c>
      <c r="C549" s="81" t="s">
        <v>1653</v>
      </c>
      <c r="D549" s="81" t="s">
        <v>5819</v>
      </c>
      <c r="E549" s="81" t="s">
        <v>2283</v>
      </c>
      <c r="F549" s="81">
        <v>105236682</v>
      </c>
      <c r="G549" s="81">
        <v>118209467</v>
      </c>
      <c r="H549" s="81">
        <v>105236682</v>
      </c>
      <c r="I549" s="81" t="s">
        <v>2829</v>
      </c>
      <c r="J549" s="81" t="s">
        <v>2833</v>
      </c>
      <c r="K549" s="81">
        <v>453010</v>
      </c>
      <c r="L549" s="81">
        <v>0</v>
      </c>
      <c r="M549" s="81">
        <v>105689692</v>
      </c>
      <c r="N549" s="81">
        <v>105689692</v>
      </c>
      <c r="O549" s="81">
        <v>105236682</v>
      </c>
      <c r="P549" s="81">
        <v>105689692</v>
      </c>
      <c r="Q549" s="81">
        <v>105236682</v>
      </c>
      <c r="R549" s="81">
        <v>105689692</v>
      </c>
      <c r="S549" s="81">
        <v>105236682</v>
      </c>
      <c r="T549" s="81" t="s">
        <v>6896</v>
      </c>
    </row>
    <row r="550" spans="1:20" x14ac:dyDescent="0.35">
      <c r="A550" s="81" t="s">
        <v>555</v>
      </c>
      <c r="B550" s="81">
        <v>90</v>
      </c>
      <c r="C550" s="81" t="s">
        <v>1653</v>
      </c>
      <c r="D550" s="81" t="s">
        <v>5822</v>
      </c>
      <c r="E550" s="81" t="s">
        <v>2073</v>
      </c>
      <c r="F550" s="81">
        <v>97059267</v>
      </c>
      <c r="G550" s="81">
        <v>101924032</v>
      </c>
      <c r="H550" s="81">
        <v>97059267</v>
      </c>
      <c r="I550" s="81" t="s">
        <v>2829</v>
      </c>
      <c r="J550" s="81" t="s">
        <v>2833</v>
      </c>
      <c r="K550" s="81">
        <v>1294820</v>
      </c>
      <c r="L550" s="81">
        <v>0</v>
      </c>
      <c r="M550" s="81">
        <v>98354087</v>
      </c>
      <c r="N550" s="81">
        <v>98354087</v>
      </c>
      <c r="O550" s="81">
        <v>97059267</v>
      </c>
      <c r="P550" s="81">
        <v>98354087</v>
      </c>
      <c r="Q550" s="81">
        <v>97059267</v>
      </c>
      <c r="R550" s="81">
        <v>98354087</v>
      </c>
      <c r="S550" s="81">
        <v>97059267</v>
      </c>
      <c r="T550" s="81" t="s">
        <v>6896</v>
      </c>
    </row>
    <row r="551" spans="1:20" x14ac:dyDescent="0.35">
      <c r="A551" s="81" t="s">
        <v>556</v>
      </c>
      <c r="B551" s="81">
        <v>90</v>
      </c>
      <c r="C551" s="81" t="s">
        <v>1653</v>
      </c>
      <c r="D551" s="81" t="s">
        <v>5824</v>
      </c>
      <c r="E551" s="81" t="s">
        <v>2284</v>
      </c>
      <c r="F551" s="81">
        <v>1132272500</v>
      </c>
      <c r="G551" s="81">
        <v>1258429778</v>
      </c>
      <c r="H551" s="81">
        <v>1258429778</v>
      </c>
      <c r="I551" s="81" t="s">
        <v>2830</v>
      </c>
      <c r="J551" s="81" t="s">
        <v>2836</v>
      </c>
      <c r="K551" s="81">
        <v>41993760</v>
      </c>
      <c r="L551" s="81">
        <v>0</v>
      </c>
      <c r="M551" s="81">
        <v>1300423538</v>
      </c>
      <c r="N551" s="81">
        <v>1300423538</v>
      </c>
      <c r="O551" s="81">
        <v>1258429778</v>
      </c>
      <c r="P551" s="81">
        <v>1300423538</v>
      </c>
      <c r="Q551" s="81">
        <v>1258429778</v>
      </c>
      <c r="R551" s="81">
        <v>1300423538</v>
      </c>
      <c r="S551" s="81">
        <v>1258429778</v>
      </c>
      <c r="T551" s="81" t="s">
        <v>6896</v>
      </c>
    </row>
    <row r="552" spans="1:20" x14ac:dyDescent="0.35">
      <c r="A552" s="81" t="s">
        <v>557</v>
      </c>
      <c r="B552" s="81">
        <v>90</v>
      </c>
      <c r="C552" s="81" t="s">
        <v>1653</v>
      </c>
      <c r="D552" s="81" t="s">
        <v>5826</v>
      </c>
      <c r="E552" s="81" t="s">
        <v>2285</v>
      </c>
      <c r="F552" s="81">
        <v>104294114</v>
      </c>
      <c r="G552" s="81">
        <v>112549533</v>
      </c>
      <c r="H552" s="81">
        <v>104294114</v>
      </c>
      <c r="I552" s="81" t="s">
        <v>2829</v>
      </c>
      <c r="J552" s="81" t="s">
        <v>2833</v>
      </c>
      <c r="K552" s="81">
        <v>317830</v>
      </c>
      <c r="L552" s="81">
        <v>0</v>
      </c>
      <c r="M552" s="81">
        <v>104611944</v>
      </c>
      <c r="N552" s="81">
        <v>104611944</v>
      </c>
      <c r="O552" s="81">
        <v>104294114</v>
      </c>
      <c r="P552" s="81">
        <v>151596694</v>
      </c>
      <c r="Q552" s="81">
        <v>151278864</v>
      </c>
      <c r="R552" s="81">
        <v>151596694</v>
      </c>
      <c r="S552" s="81">
        <v>151278864</v>
      </c>
      <c r="T552" s="81" t="s">
        <v>6896</v>
      </c>
    </row>
    <row r="553" spans="1:20" x14ac:dyDescent="0.35">
      <c r="A553" s="81" t="s">
        <v>558</v>
      </c>
      <c r="B553" s="81">
        <v>90</v>
      </c>
      <c r="C553" s="81" t="s">
        <v>1653</v>
      </c>
      <c r="D553" s="81" t="s">
        <v>6514</v>
      </c>
      <c r="E553" s="81" t="s">
        <v>2286</v>
      </c>
      <c r="F553" s="81">
        <v>9047235</v>
      </c>
      <c r="G553" s="81">
        <v>9047235</v>
      </c>
      <c r="H553" s="81">
        <v>9047235</v>
      </c>
      <c r="I553" s="81" t="s">
        <v>2829</v>
      </c>
      <c r="J553" s="81" t="s">
        <v>2833</v>
      </c>
      <c r="K553" s="81">
        <v>149500</v>
      </c>
      <c r="L553" s="81">
        <v>97840</v>
      </c>
      <c r="M553" s="81">
        <v>9196735</v>
      </c>
      <c r="N553" s="81">
        <v>9098895</v>
      </c>
      <c r="O553" s="81">
        <v>8949395</v>
      </c>
      <c r="P553" s="81">
        <v>9196735</v>
      </c>
      <c r="Q553" s="81">
        <v>9047235</v>
      </c>
      <c r="R553" s="81">
        <v>9098895</v>
      </c>
      <c r="S553" s="81">
        <v>8949395</v>
      </c>
      <c r="T553" s="81" t="s">
        <v>6896</v>
      </c>
    </row>
    <row r="554" spans="1:20" x14ac:dyDescent="0.35">
      <c r="A554" s="81" t="s">
        <v>559</v>
      </c>
      <c r="B554" s="81">
        <v>90</v>
      </c>
      <c r="C554" s="81" t="s">
        <v>1653</v>
      </c>
      <c r="D554" s="81" t="s">
        <v>6757</v>
      </c>
      <c r="E554" s="81" t="s">
        <v>2287</v>
      </c>
      <c r="F554" s="81">
        <v>1116676</v>
      </c>
      <c r="G554" s="81">
        <v>1116676</v>
      </c>
      <c r="H554" s="81">
        <v>1116676</v>
      </c>
      <c r="I554" s="81" t="s">
        <v>2829</v>
      </c>
      <c r="J554" s="81" t="s">
        <v>2833</v>
      </c>
      <c r="K554" s="81">
        <v>0</v>
      </c>
      <c r="L554" s="81">
        <v>0</v>
      </c>
      <c r="M554" s="81">
        <v>1116676</v>
      </c>
      <c r="N554" s="81">
        <v>1116676</v>
      </c>
      <c r="O554" s="81">
        <v>1116676</v>
      </c>
      <c r="P554" s="81">
        <v>1116676</v>
      </c>
      <c r="Q554" s="81">
        <v>1116676</v>
      </c>
      <c r="R554" s="81">
        <v>1116676</v>
      </c>
      <c r="S554" s="81">
        <v>1116676</v>
      </c>
      <c r="T554" s="81" t="s">
        <v>6896</v>
      </c>
    </row>
    <row r="555" spans="1:20" x14ac:dyDescent="0.35">
      <c r="A555" s="81" t="s">
        <v>560</v>
      </c>
      <c r="B555" s="81">
        <v>90</v>
      </c>
      <c r="C555" s="81" t="s">
        <v>1653</v>
      </c>
      <c r="D555" s="81" t="s">
        <v>6760</v>
      </c>
      <c r="E555" s="81" t="s">
        <v>2288</v>
      </c>
      <c r="F555" s="81">
        <v>1686516</v>
      </c>
      <c r="G555" s="81">
        <v>1686516</v>
      </c>
      <c r="H555" s="81">
        <v>1686516</v>
      </c>
      <c r="I555" s="81" t="s">
        <v>2829</v>
      </c>
      <c r="J555" s="81" t="s">
        <v>2833</v>
      </c>
      <c r="K555" s="81">
        <v>43730</v>
      </c>
      <c r="L555" s="81">
        <v>0</v>
      </c>
      <c r="M555" s="81">
        <v>1730246</v>
      </c>
      <c r="N555" s="81">
        <v>1730246</v>
      </c>
      <c r="O555" s="81">
        <v>1686516</v>
      </c>
      <c r="P555" s="81">
        <v>1730246</v>
      </c>
      <c r="Q555" s="81">
        <v>1686516</v>
      </c>
      <c r="R555" s="81">
        <v>1730246</v>
      </c>
      <c r="S555" s="81">
        <v>1686516</v>
      </c>
      <c r="T555" s="81" t="s">
        <v>6896</v>
      </c>
    </row>
    <row r="556" spans="1:20" x14ac:dyDescent="0.35">
      <c r="A556" s="81" t="s">
        <v>562</v>
      </c>
      <c r="B556" s="81">
        <v>91</v>
      </c>
      <c r="C556" s="81" t="s">
        <v>1654</v>
      </c>
      <c r="D556" s="81" t="s">
        <v>5639</v>
      </c>
      <c r="E556" s="81" t="s">
        <v>2100</v>
      </c>
      <c r="F556" s="81">
        <v>50298435</v>
      </c>
      <c r="G556" s="81">
        <v>50298435</v>
      </c>
      <c r="H556" s="81">
        <v>50298435</v>
      </c>
      <c r="I556" s="81" t="s">
        <v>2829</v>
      </c>
      <c r="J556" s="81" t="s">
        <v>2833</v>
      </c>
      <c r="K556" s="81">
        <v>714680</v>
      </c>
      <c r="L556" s="81">
        <v>0</v>
      </c>
      <c r="M556" s="81">
        <v>51013115</v>
      </c>
      <c r="N556" s="81">
        <v>51013115</v>
      </c>
      <c r="O556" s="81">
        <v>50298435</v>
      </c>
      <c r="P556" s="81">
        <v>51013115</v>
      </c>
      <c r="Q556" s="81">
        <v>50298435</v>
      </c>
      <c r="R556" s="81">
        <v>51013115</v>
      </c>
      <c r="S556" s="81">
        <v>50298435</v>
      </c>
      <c r="T556" s="81" t="s">
        <v>6896</v>
      </c>
    </row>
    <row r="557" spans="1:20" x14ac:dyDescent="0.35">
      <c r="A557" s="81" t="s">
        <v>563</v>
      </c>
      <c r="B557" s="81">
        <v>91</v>
      </c>
      <c r="C557" s="81" t="s">
        <v>1654</v>
      </c>
      <c r="D557" s="81" t="s">
        <v>5744</v>
      </c>
      <c r="E557" s="81" t="s">
        <v>2065</v>
      </c>
      <c r="F557" s="81">
        <v>10515616</v>
      </c>
      <c r="G557" s="81">
        <v>10515616</v>
      </c>
      <c r="H557" s="81">
        <v>10515616</v>
      </c>
      <c r="I557" s="81" t="s">
        <v>2829</v>
      </c>
      <c r="J557" s="81" t="s">
        <v>2833</v>
      </c>
      <c r="K557" s="81">
        <v>158939</v>
      </c>
      <c r="L557" s="81">
        <v>0</v>
      </c>
      <c r="M557" s="81">
        <v>10674555</v>
      </c>
      <c r="N557" s="81">
        <v>10674555</v>
      </c>
      <c r="O557" s="81">
        <v>10515616</v>
      </c>
      <c r="P557" s="81">
        <v>10674555</v>
      </c>
      <c r="Q557" s="81">
        <v>10515616</v>
      </c>
      <c r="R557" s="81">
        <v>10674555</v>
      </c>
      <c r="S557" s="81">
        <v>10515616</v>
      </c>
      <c r="T557" s="81" t="s">
        <v>6896</v>
      </c>
    </row>
    <row r="558" spans="1:20" x14ac:dyDescent="0.35">
      <c r="A558" s="81" t="s">
        <v>564</v>
      </c>
      <c r="B558" s="81">
        <v>91</v>
      </c>
      <c r="C558" s="81" t="s">
        <v>1654</v>
      </c>
      <c r="D558" s="81" t="s">
        <v>5827</v>
      </c>
      <c r="E558" s="81" t="s">
        <v>2289</v>
      </c>
      <c r="F558" s="81">
        <v>404186529</v>
      </c>
      <c r="G558" s="81">
        <v>408605823</v>
      </c>
      <c r="H558" s="81">
        <v>404186529</v>
      </c>
      <c r="I558" s="81" t="s">
        <v>2829</v>
      </c>
      <c r="J558" s="81" t="s">
        <v>2833</v>
      </c>
      <c r="K558" s="81">
        <v>14033742</v>
      </c>
      <c r="L558" s="81">
        <v>0</v>
      </c>
      <c r="M558" s="81">
        <v>418220271</v>
      </c>
      <c r="N558" s="81">
        <v>418220271</v>
      </c>
      <c r="O558" s="81">
        <v>404186529</v>
      </c>
      <c r="P558" s="81">
        <v>418220271</v>
      </c>
      <c r="Q558" s="81">
        <v>404186529</v>
      </c>
      <c r="R558" s="81">
        <v>418220271</v>
      </c>
      <c r="S558" s="81">
        <v>404186529</v>
      </c>
      <c r="T558" s="81" t="s">
        <v>6896</v>
      </c>
    </row>
    <row r="559" spans="1:20" x14ac:dyDescent="0.35">
      <c r="A559" s="81" t="s">
        <v>565</v>
      </c>
      <c r="B559" s="81">
        <v>91</v>
      </c>
      <c r="C559" s="81" t="s">
        <v>1654</v>
      </c>
      <c r="D559" s="81" t="s">
        <v>5829</v>
      </c>
      <c r="E559" s="81" t="s">
        <v>2101</v>
      </c>
      <c r="F559" s="81">
        <v>324046522</v>
      </c>
      <c r="G559" s="81">
        <v>321889266</v>
      </c>
      <c r="H559" s="81">
        <v>324046522</v>
      </c>
      <c r="I559" s="81" t="s">
        <v>2829</v>
      </c>
      <c r="J559" s="81" t="s">
        <v>2833</v>
      </c>
      <c r="K559" s="81">
        <v>10762397</v>
      </c>
      <c r="L559" s="81">
        <v>0</v>
      </c>
      <c r="M559" s="81">
        <v>334808919</v>
      </c>
      <c r="N559" s="81">
        <v>334808919</v>
      </c>
      <c r="O559" s="81">
        <v>324046522</v>
      </c>
      <c r="P559" s="81">
        <v>334808919</v>
      </c>
      <c r="Q559" s="81">
        <v>324046522</v>
      </c>
      <c r="R559" s="81">
        <v>334808919</v>
      </c>
      <c r="S559" s="81">
        <v>324046522</v>
      </c>
      <c r="T559" s="81" t="s">
        <v>6896</v>
      </c>
    </row>
    <row r="560" spans="1:20" x14ac:dyDescent="0.35">
      <c r="A560" s="81" t="s">
        <v>566</v>
      </c>
      <c r="B560" s="81">
        <v>91</v>
      </c>
      <c r="C560" s="81" t="s">
        <v>1654</v>
      </c>
      <c r="D560" s="81" t="s">
        <v>5830</v>
      </c>
      <c r="E560" s="81" t="s">
        <v>2290</v>
      </c>
      <c r="F560" s="81">
        <v>2901272878</v>
      </c>
      <c r="G560" s="81">
        <v>2999190990</v>
      </c>
      <c r="H560" s="81">
        <v>2901272878</v>
      </c>
      <c r="I560" s="81" t="s">
        <v>2829</v>
      </c>
      <c r="J560" s="81" t="s">
        <v>2833</v>
      </c>
      <c r="K560" s="81">
        <v>86420449</v>
      </c>
      <c r="L560" s="81">
        <v>0</v>
      </c>
      <c r="M560" s="81">
        <v>2987693327</v>
      </c>
      <c r="N560" s="81">
        <v>2987693327</v>
      </c>
      <c r="O560" s="81">
        <v>2901272878</v>
      </c>
      <c r="P560" s="81">
        <v>2987693327</v>
      </c>
      <c r="Q560" s="81">
        <v>2901272878</v>
      </c>
      <c r="R560" s="81">
        <v>2987693327</v>
      </c>
      <c r="S560" s="81">
        <v>2901272878</v>
      </c>
      <c r="T560" s="81" t="s">
        <v>6896</v>
      </c>
    </row>
    <row r="561" spans="1:20" x14ac:dyDescent="0.35">
      <c r="A561" s="81" t="s">
        <v>567</v>
      </c>
      <c r="B561" s="81">
        <v>91</v>
      </c>
      <c r="C561" s="81" t="s">
        <v>1654</v>
      </c>
      <c r="D561" s="81" t="s">
        <v>5831</v>
      </c>
      <c r="E561" s="81" t="s">
        <v>2291</v>
      </c>
      <c r="F561" s="81">
        <v>479449634</v>
      </c>
      <c r="G561" s="81">
        <v>493637524</v>
      </c>
      <c r="H561" s="81">
        <v>479449634</v>
      </c>
      <c r="I561" s="81" t="s">
        <v>2829</v>
      </c>
      <c r="J561" s="81" t="s">
        <v>2833</v>
      </c>
      <c r="K561" s="81">
        <v>15815219</v>
      </c>
      <c r="L561" s="81">
        <v>0</v>
      </c>
      <c r="M561" s="81">
        <v>495264853</v>
      </c>
      <c r="N561" s="81">
        <v>495264853</v>
      </c>
      <c r="O561" s="81">
        <v>479449634</v>
      </c>
      <c r="P561" s="81">
        <v>495264853</v>
      </c>
      <c r="Q561" s="81">
        <v>479449634</v>
      </c>
      <c r="R561" s="81">
        <v>495264853</v>
      </c>
      <c r="S561" s="81">
        <v>479449634</v>
      </c>
      <c r="T561" s="81" t="s">
        <v>6896</v>
      </c>
    </row>
    <row r="562" spans="1:20" x14ac:dyDescent="0.35">
      <c r="A562" s="81" t="s">
        <v>568</v>
      </c>
      <c r="B562" s="81">
        <v>91</v>
      </c>
      <c r="C562" s="81" t="s">
        <v>1654</v>
      </c>
      <c r="D562" s="81" t="s">
        <v>5832</v>
      </c>
      <c r="E562" s="81" t="s">
        <v>2292</v>
      </c>
      <c r="F562" s="81">
        <v>4826928523</v>
      </c>
      <c r="G562" s="81">
        <v>5005557846</v>
      </c>
      <c r="H562" s="81">
        <v>4826928523</v>
      </c>
      <c r="I562" s="81" t="s">
        <v>2829</v>
      </c>
      <c r="J562" s="81" t="s">
        <v>2833</v>
      </c>
      <c r="K562" s="81">
        <v>104341573</v>
      </c>
      <c r="L562" s="81">
        <v>0</v>
      </c>
      <c r="M562" s="81">
        <v>4931270096</v>
      </c>
      <c r="N562" s="81">
        <v>4931270096</v>
      </c>
      <c r="O562" s="81">
        <v>4826928523</v>
      </c>
      <c r="P562" s="81">
        <v>4931270096</v>
      </c>
      <c r="Q562" s="81">
        <v>4826928523</v>
      </c>
      <c r="R562" s="81">
        <v>4931270096</v>
      </c>
      <c r="S562" s="81">
        <v>4826928523</v>
      </c>
      <c r="T562" s="81" t="s">
        <v>6896</v>
      </c>
    </row>
    <row r="563" spans="1:20" x14ac:dyDescent="0.35">
      <c r="A563" s="81" t="s">
        <v>569</v>
      </c>
      <c r="B563" s="81">
        <v>91</v>
      </c>
      <c r="C563" s="81" t="s">
        <v>1654</v>
      </c>
      <c r="D563" s="81" t="s">
        <v>5833</v>
      </c>
      <c r="E563" s="81" t="s">
        <v>2293</v>
      </c>
      <c r="F563" s="81">
        <v>188854698</v>
      </c>
      <c r="G563" s="81">
        <v>185690984</v>
      </c>
      <c r="H563" s="81">
        <v>188854698</v>
      </c>
      <c r="I563" s="81" t="s">
        <v>2829</v>
      </c>
      <c r="J563" s="81" t="s">
        <v>2833</v>
      </c>
      <c r="K563" s="81">
        <v>5602887</v>
      </c>
      <c r="L563" s="81">
        <v>0</v>
      </c>
      <c r="M563" s="81">
        <v>194457585</v>
      </c>
      <c r="N563" s="81">
        <v>194457585</v>
      </c>
      <c r="O563" s="81">
        <v>188854698</v>
      </c>
      <c r="P563" s="81">
        <v>194457585</v>
      </c>
      <c r="Q563" s="81">
        <v>188854698</v>
      </c>
      <c r="R563" s="81">
        <v>194457585</v>
      </c>
      <c r="S563" s="81">
        <v>188854698</v>
      </c>
      <c r="T563" s="81" t="s">
        <v>6896</v>
      </c>
    </row>
    <row r="564" spans="1:20" x14ac:dyDescent="0.35">
      <c r="A564" s="81" t="s">
        <v>570</v>
      </c>
      <c r="B564" s="81">
        <v>91</v>
      </c>
      <c r="C564" s="81" t="s">
        <v>1654</v>
      </c>
      <c r="D564" s="81" t="s">
        <v>5835</v>
      </c>
      <c r="E564" s="81" t="s">
        <v>2066</v>
      </c>
      <c r="F564" s="81">
        <v>1379927084</v>
      </c>
      <c r="G564" s="81">
        <v>1372959006</v>
      </c>
      <c r="H564" s="81">
        <v>1379927084</v>
      </c>
      <c r="I564" s="81" t="s">
        <v>2829</v>
      </c>
      <c r="J564" s="81" t="s">
        <v>2833</v>
      </c>
      <c r="K564" s="81">
        <v>33479864</v>
      </c>
      <c r="L564" s="81">
        <v>0</v>
      </c>
      <c r="M564" s="81">
        <v>1413406948</v>
      </c>
      <c r="N564" s="81">
        <v>1413406948</v>
      </c>
      <c r="O564" s="81">
        <v>1379927084</v>
      </c>
      <c r="P564" s="81">
        <v>1413406948</v>
      </c>
      <c r="Q564" s="81">
        <v>1379927084</v>
      </c>
      <c r="R564" s="81">
        <v>1413406948</v>
      </c>
      <c r="S564" s="81">
        <v>1379927084</v>
      </c>
      <c r="T564" s="81" t="s">
        <v>6896</v>
      </c>
    </row>
    <row r="565" spans="1:20" x14ac:dyDescent="0.35">
      <c r="A565" s="81" t="s">
        <v>571</v>
      </c>
      <c r="B565" s="81">
        <v>91</v>
      </c>
      <c r="C565" s="81" t="s">
        <v>1654</v>
      </c>
      <c r="D565" s="81" t="s">
        <v>5837</v>
      </c>
      <c r="E565" s="81" t="s">
        <v>2102</v>
      </c>
      <c r="F565" s="81">
        <v>1162034205</v>
      </c>
      <c r="G565" s="81">
        <v>1209446141</v>
      </c>
      <c r="H565" s="81">
        <v>1162034205</v>
      </c>
      <c r="I565" s="81" t="s">
        <v>2829</v>
      </c>
      <c r="J565" s="81" t="s">
        <v>2833</v>
      </c>
      <c r="K565" s="81">
        <v>29957179</v>
      </c>
      <c r="L565" s="81">
        <v>0</v>
      </c>
      <c r="M565" s="81">
        <v>1191991384</v>
      </c>
      <c r="N565" s="81">
        <v>1191991384</v>
      </c>
      <c r="O565" s="81">
        <v>1162034205</v>
      </c>
      <c r="P565" s="81">
        <v>1191991384</v>
      </c>
      <c r="Q565" s="81">
        <v>1162034205</v>
      </c>
      <c r="R565" s="81">
        <v>1191991384</v>
      </c>
      <c r="S565" s="81">
        <v>1162034205</v>
      </c>
      <c r="T565" s="81" t="s">
        <v>6896</v>
      </c>
    </row>
    <row r="566" spans="1:20" x14ac:dyDescent="0.35">
      <c r="A566" s="81" t="s">
        <v>572</v>
      </c>
      <c r="B566" s="81">
        <v>91</v>
      </c>
      <c r="C566" s="81" t="s">
        <v>1654</v>
      </c>
      <c r="D566" s="81" t="s">
        <v>5840</v>
      </c>
      <c r="E566" s="81" t="s">
        <v>2067</v>
      </c>
      <c r="F566" s="81">
        <v>389181681</v>
      </c>
      <c r="G566" s="81">
        <v>393419483</v>
      </c>
      <c r="H566" s="81">
        <v>389181681</v>
      </c>
      <c r="I566" s="81" t="s">
        <v>2829</v>
      </c>
      <c r="J566" s="81" t="s">
        <v>2833</v>
      </c>
      <c r="K566" s="81">
        <v>11605522</v>
      </c>
      <c r="L566" s="81">
        <v>0</v>
      </c>
      <c r="M566" s="81">
        <v>400787203</v>
      </c>
      <c r="N566" s="81">
        <v>400787203</v>
      </c>
      <c r="O566" s="81">
        <v>389181681</v>
      </c>
      <c r="P566" s="81">
        <v>400787203</v>
      </c>
      <c r="Q566" s="81">
        <v>389181681</v>
      </c>
      <c r="R566" s="81">
        <v>400787203</v>
      </c>
      <c r="S566" s="81">
        <v>389181681</v>
      </c>
      <c r="T566" s="81" t="s">
        <v>6896</v>
      </c>
    </row>
    <row r="567" spans="1:20" x14ac:dyDescent="0.35">
      <c r="A567" s="81" t="s">
        <v>573</v>
      </c>
      <c r="B567" s="81">
        <v>91</v>
      </c>
      <c r="C567" s="81" t="s">
        <v>1654</v>
      </c>
      <c r="D567" s="81" t="s">
        <v>5841</v>
      </c>
      <c r="E567" s="81" t="s">
        <v>2294</v>
      </c>
      <c r="F567" s="81">
        <v>1477315851</v>
      </c>
      <c r="G567" s="81">
        <v>1520492755</v>
      </c>
      <c r="H567" s="81">
        <v>1477315851</v>
      </c>
      <c r="I567" s="81" t="s">
        <v>2829</v>
      </c>
      <c r="J567" s="81" t="s">
        <v>2833</v>
      </c>
      <c r="K567" s="81">
        <v>33692141</v>
      </c>
      <c r="L567" s="81">
        <v>0</v>
      </c>
      <c r="M567" s="81">
        <v>1511007992</v>
      </c>
      <c r="N567" s="81">
        <v>1511007992</v>
      </c>
      <c r="O567" s="81">
        <v>1477315851</v>
      </c>
      <c r="P567" s="81">
        <v>1511007992</v>
      </c>
      <c r="Q567" s="81">
        <v>1477315851</v>
      </c>
      <c r="R567" s="81">
        <v>1511007992</v>
      </c>
      <c r="S567" s="81">
        <v>1477315851</v>
      </c>
      <c r="T567" s="81" t="s">
        <v>6896</v>
      </c>
    </row>
    <row r="568" spans="1:20" x14ac:dyDescent="0.35">
      <c r="A568" s="81" t="s">
        <v>574</v>
      </c>
      <c r="B568" s="81">
        <v>91</v>
      </c>
      <c r="C568" s="81" t="s">
        <v>1654</v>
      </c>
      <c r="D568" s="81" t="s">
        <v>5842</v>
      </c>
      <c r="E568" s="81" t="s">
        <v>2295</v>
      </c>
      <c r="F568" s="81">
        <v>651719623</v>
      </c>
      <c r="G568" s="81">
        <v>661201735</v>
      </c>
      <c r="H568" s="81">
        <v>651719623</v>
      </c>
      <c r="I568" s="81" t="s">
        <v>2829</v>
      </c>
      <c r="J568" s="81" t="s">
        <v>2833</v>
      </c>
      <c r="K568" s="81">
        <v>18646406</v>
      </c>
      <c r="L568" s="81">
        <v>0</v>
      </c>
      <c r="M568" s="81">
        <v>670366029</v>
      </c>
      <c r="N568" s="81">
        <v>670366029</v>
      </c>
      <c r="O568" s="81">
        <v>651719623</v>
      </c>
      <c r="P568" s="81">
        <v>670366029</v>
      </c>
      <c r="Q568" s="81">
        <v>651719623</v>
      </c>
      <c r="R568" s="81">
        <v>670366029</v>
      </c>
      <c r="S568" s="81">
        <v>651719623</v>
      </c>
      <c r="T568" s="81" t="s">
        <v>6896</v>
      </c>
    </row>
    <row r="569" spans="1:20" x14ac:dyDescent="0.35">
      <c r="A569" s="81" t="s">
        <v>575</v>
      </c>
      <c r="B569" s="81">
        <v>91</v>
      </c>
      <c r="C569" s="81" t="s">
        <v>1654</v>
      </c>
      <c r="D569" s="81" t="s">
        <v>5844</v>
      </c>
      <c r="E569" s="81" t="s">
        <v>2068</v>
      </c>
      <c r="F569" s="81">
        <v>708841796</v>
      </c>
      <c r="G569" s="81">
        <v>725680949</v>
      </c>
      <c r="H569" s="81">
        <v>708841796</v>
      </c>
      <c r="I569" s="81" t="s">
        <v>2829</v>
      </c>
      <c r="J569" s="81" t="s">
        <v>2833</v>
      </c>
      <c r="K569" s="81">
        <v>13568824</v>
      </c>
      <c r="L569" s="81">
        <v>0</v>
      </c>
      <c r="M569" s="81">
        <v>722410620</v>
      </c>
      <c r="N569" s="81">
        <v>722410620</v>
      </c>
      <c r="O569" s="81">
        <v>708841796</v>
      </c>
      <c r="P569" s="81">
        <v>722410620</v>
      </c>
      <c r="Q569" s="81">
        <v>708841796</v>
      </c>
      <c r="R569" s="81">
        <v>722410620</v>
      </c>
      <c r="S569" s="81">
        <v>708841796</v>
      </c>
      <c r="T569" s="81" t="s">
        <v>6896</v>
      </c>
    </row>
    <row r="570" spans="1:20" x14ac:dyDescent="0.35">
      <c r="A570" s="81" t="s">
        <v>576</v>
      </c>
      <c r="B570" s="81">
        <v>91</v>
      </c>
      <c r="C570" s="81" t="s">
        <v>1654</v>
      </c>
      <c r="D570" s="81" t="s">
        <v>5845</v>
      </c>
      <c r="E570" s="81" t="s">
        <v>2296</v>
      </c>
      <c r="F570" s="81">
        <v>390597556</v>
      </c>
      <c r="G570" s="81">
        <v>379998469</v>
      </c>
      <c r="H570" s="81">
        <v>390597556</v>
      </c>
      <c r="I570" s="81" t="s">
        <v>2829</v>
      </c>
      <c r="J570" s="81" t="s">
        <v>2833</v>
      </c>
      <c r="K570" s="81">
        <v>15350862</v>
      </c>
      <c r="L570" s="81">
        <v>0</v>
      </c>
      <c r="M570" s="81">
        <v>405948418</v>
      </c>
      <c r="N570" s="81">
        <v>405948418</v>
      </c>
      <c r="O570" s="81">
        <v>390597556</v>
      </c>
      <c r="P570" s="81">
        <v>405948418</v>
      </c>
      <c r="Q570" s="81">
        <v>390597556</v>
      </c>
      <c r="R570" s="81">
        <v>405948418</v>
      </c>
      <c r="S570" s="81">
        <v>390597556</v>
      </c>
      <c r="T570" s="81" t="s">
        <v>6896</v>
      </c>
    </row>
    <row r="571" spans="1:20" x14ac:dyDescent="0.35">
      <c r="A571" s="81" t="s">
        <v>577</v>
      </c>
      <c r="B571" s="81">
        <v>92</v>
      </c>
      <c r="C571" s="81" t="s">
        <v>1655</v>
      </c>
      <c r="D571" s="81" t="s">
        <v>5846</v>
      </c>
      <c r="E571" s="81" t="s">
        <v>2297</v>
      </c>
      <c r="F571" s="81">
        <v>333358757</v>
      </c>
      <c r="G571" s="81">
        <v>375644726</v>
      </c>
      <c r="H571" s="81">
        <v>333358757</v>
      </c>
      <c r="I571" s="81" t="s">
        <v>2829</v>
      </c>
      <c r="J571" s="81" t="s">
        <v>2837</v>
      </c>
      <c r="K571" s="81">
        <v>12701164</v>
      </c>
      <c r="L571" s="81">
        <v>12184333</v>
      </c>
      <c r="M571" s="81">
        <v>346059921</v>
      </c>
      <c r="N571" s="81">
        <v>333875588</v>
      </c>
      <c r="O571" s="81">
        <v>321174424</v>
      </c>
      <c r="P571" s="81">
        <v>346059921</v>
      </c>
      <c r="Q571" s="81">
        <v>333358757</v>
      </c>
      <c r="R571" s="81">
        <v>333875588</v>
      </c>
      <c r="S571" s="81">
        <v>321174424</v>
      </c>
      <c r="T571" s="81" t="s">
        <v>6896</v>
      </c>
    </row>
    <row r="572" spans="1:20" x14ac:dyDescent="0.35">
      <c r="A572" s="81" t="s">
        <v>578</v>
      </c>
      <c r="B572" s="81">
        <v>92</v>
      </c>
      <c r="C572" s="81" t="s">
        <v>1655</v>
      </c>
      <c r="D572" s="81" t="s">
        <v>5849</v>
      </c>
      <c r="E572" s="81" t="s">
        <v>2298</v>
      </c>
      <c r="F572" s="81">
        <v>1258352140</v>
      </c>
      <c r="G572" s="81">
        <v>1258352140</v>
      </c>
      <c r="H572" s="81">
        <v>1258352140</v>
      </c>
      <c r="I572" s="81" t="s">
        <v>2829</v>
      </c>
      <c r="J572" s="81" t="s">
        <v>2832</v>
      </c>
      <c r="K572" s="81">
        <v>28333958</v>
      </c>
      <c r="L572" s="81">
        <v>0</v>
      </c>
      <c r="M572" s="81">
        <v>1286686098</v>
      </c>
      <c r="N572" s="81">
        <v>1286686098</v>
      </c>
      <c r="O572" s="81">
        <v>1258352140</v>
      </c>
      <c r="P572" s="81">
        <v>1286686098</v>
      </c>
      <c r="Q572" s="81">
        <v>1258352140</v>
      </c>
      <c r="R572" s="81">
        <v>1286686098</v>
      </c>
      <c r="S572" s="81">
        <v>1258352140</v>
      </c>
      <c r="T572" s="81" t="s">
        <v>6896</v>
      </c>
    </row>
    <row r="573" spans="1:20" x14ac:dyDescent="0.35">
      <c r="A573" s="81" t="s">
        <v>579</v>
      </c>
      <c r="B573" s="81">
        <v>92</v>
      </c>
      <c r="C573" s="81" t="s">
        <v>1655</v>
      </c>
      <c r="D573" s="81" t="s">
        <v>5851</v>
      </c>
      <c r="E573" s="81" t="s">
        <v>2299</v>
      </c>
      <c r="F573" s="81">
        <v>5580397450</v>
      </c>
      <c r="G573" s="81">
        <v>6162324722</v>
      </c>
      <c r="H573" s="81">
        <v>5580397450</v>
      </c>
      <c r="I573" s="81" t="s">
        <v>2829</v>
      </c>
      <c r="J573" s="81" t="s">
        <v>2837</v>
      </c>
      <c r="K573" s="81">
        <v>142005793</v>
      </c>
      <c r="L573" s="81">
        <v>0</v>
      </c>
      <c r="M573" s="81">
        <v>5722403243</v>
      </c>
      <c r="N573" s="81">
        <v>5722403243</v>
      </c>
      <c r="O573" s="81">
        <v>5580397450</v>
      </c>
      <c r="P573" s="81">
        <v>5722403243</v>
      </c>
      <c r="Q573" s="81">
        <v>5580397450</v>
      </c>
      <c r="R573" s="81">
        <v>5722403243</v>
      </c>
      <c r="S573" s="81">
        <v>5580397450</v>
      </c>
      <c r="T573" s="81" t="s">
        <v>6896</v>
      </c>
    </row>
    <row r="574" spans="1:20" x14ac:dyDescent="0.35">
      <c r="A574" s="81" t="s">
        <v>580</v>
      </c>
      <c r="B574" s="81">
        <v>92</v>
      </c>
      <c r="C574" s="81" t="s">
        <v>1655</v>
      </c>
      <c r="D574" s="81" t="s">
        <v>5852</v>
      </c>
      <c r="E574" s="81" t="s">
        <v>2300</v>
      </c>
      <c r="F574" s="81">
        <v>1839558535</v>
      </c>
      <c r="G574" s="81">
        <v>1839558535</v>
      </c>
      <c r="H574" s="81">
        <v>1839558535</v>
      </c>
      <c r="I574" s="81" t="s">
        <v>2829</v>
      </c>
      <c r="J574" s="81" t="s">
        <v>2832</v>
      </c>
      <c r="K574" s="81">
        <v>71846807</v>
      </c>
      <c r="L574" s="81">
        <v>87839823</v>
      </c>
      <c r="M574" s="81">
        <v>1911405342</v>
      </c>
      <c r="N574" s="81">
        <v>1823565519</v>
      </c>
      <c r="O574" s="81">
        <v>1751718712</v>
      </c>
      <c r="P574" s="81">
        <v>1911405342</v>
      </c>
      <c r="Q574" s="81">
        <v>1839558535</v>
      </c>
      <c r="R574" s="81">
        <v>1823565519</v>
      </c>
      <c r="S574" s="81">
        <v>1751718712</v>
      </c>
      <c r="T574" s="81" t="s">
        <v>6896</v>
      </c>
    </row>
    <row r="575" spans="1:20" x14ac:dyDescent="0.35">
      <c r="A575" s="81" t="s">
        <v>581</v>
      </c>
      <c r="B575" s="81">
        <v>92</v>
      </c>
      <c r="C575" s="81" t="s">
        <v>1655</v>
      </c>
      <c r="D575" s="81" t="s">
        <v>5853</v>
      </c>
      <c r="E575" s="81" t="s">
        <v>2301</v>
      </c>
      <c r="F575" s="81">
        <v>491966214</v>
      </c>
      <c r="G575" s="81">
        <v>491966214</v>
      </c>
      <c r="H575" s="81">
        <v>491966214</v>
      </c>
      <c r="I575" s="81" t="s">
        <v>2829</v>
      </c>
      <c r="J575" s="81" t="s">
        <v>2832</v>
      </c>
      <c r="K575" s="81">
        <v>19026537</v>
      </c>
      <c r="L575" s="81">
        <v>27762715</v>
      </c>
      <c r="M575" s="81">
        <v>510992751</v>
      </c>
      <c r="N575" s="81">
        <v>483230036</v>
      </c>
      <c r="O575" s="81">
        <v>464203499</v>
      </c>
      <c r="P575" s="81">
        <v>510992751</v>
      </c>
      <c r="Q575" s="81">
        <v>491966214</v>
      </c>
      <c r="R575" s="81">
        <v>483230036</v>
      </c>
      <c r="S575" s="81">
        <v>464203499</v>
      </c>
      <c r="T575" s="81" t="s">
        <v>6896</v>
      </c>
    </row>
    <row r="576" spans="1:20" x14ac:dyDescent="0.35">
      <c r="A576" s="81" t="s">
        <v>582</v>
      </c>
      <c r="B576" s="81">
        <v>92</v>
      </c>
      <c r="C576" s="81" t="s">
        <v>1655</v>
      </c>
      <c r="D576" s="81" t="s">
        <v>5854</v>
      </c>
      <c r="E576" s="81" t="s">
        <v>2302</v>
      </c>
      <c r="F576" s="81">
        <v>640896292</v>
      </c>
      <c r="G576" s="81">
        <v>640896292</v>
      </c>
      <c r="H576" s="81">
        <v>640896292</v>
      </c>
      <c r="I576" s="81" t="s">
        <v>2829</v>
      </c>
      <c r="J576" s="81" t="s">
        <v>2832</v>
      </c>
      <c r="K576" s="81">
        <v>30471384</v>
      </c>
      <c r="L576" s="81">
        <v>39780626</v>
      </c>
      <c r="M576" s="81">
        <v>671367676</v>
      </c>
      <c r="N576" s="81">
        <v>631587050</v>
      </c>
      <c r="O576" s="81">
        <v>601115666</v>
      </c>
      <c r="P576" s="81">
        <v>671367676</v>
      </c>
      <c r="Q576" s="81">
        <v>640896292</v>
      </c>
      <c r="R576" s="81">
        <v>631587050</v>
      </c>
      <c r="S576" s="81">
        <v>601115666</v>
      </c>
      <c r="T576" s="81" t="s">
        <v>6896</v>
      </c>
    </row>
    <row r="577" spans="1:20" x14ac:dyDescent="0.35">
      <c r="A577" s="81" t="s">
        <v>583</v>
      </c>
      <c r="B577" s="81">
        <v>92</v>
      </c>
      <c r="C577" s="81" t="s">
        <v>1655</v>
      </c>
      <c r="D577" s="81" t="s">
        <v>5855</v>
      </c>
      <c r="E577" s="81" t="s">
        <v>2303</v>
      </c>
      <c r="F577" s="81">
        <v>401969774</v>
      </c>
      <c r="G577" s="81">
        <v>459739539</v>
      </c>
      <c r="H577" s="81">
        <v>401969774</v>
      </c>
      <c r="I577" s="81" t="s">
        <v>2829</v>
      </c>
      <c r="J577" s="81" t="s">
        <v>2837</v>
      </c>
      <c r="K577" s="81">
        <v>21356097</v>
      </c>
      <c r="L577" s="81">
        <v>27959511</v>
      </c>
      <c r="M577" s="81">
        <v>423325871</v>
      </c>
      <c r="N577" s="81">
        <v>395366360</v>
      </c>
      <c r="O577" s="81">
        <v>374010263</v>
      </c>
      <c r="P577" s="81">
        <v>423325871</v>
      </c>
      <c r="Q577" s="81">
        <v>401969774</v>
      </c>
      <c r="R577" s="81">
        <v>395366360</v>
      </c>
      <c r="S577" s="81">
        <v>374010263</v>
      </c>
      <c r="T577" s="81" t="s">
        <v>6896</v>
      </c>
    </row>
    <row r="578" spans="1:20" x14ac:dyDescent="0.35">
      <c r="A578" s="81" t="s">
        <v>584</v>
      </c>
      <c r="B578" s="81">
        <v>93</v>
      </c>
      <c r="C578" s="81" t="s">
        <v>1656</v>
      </c>
      <c r="D578" s="81" t="s">
        <v>5856</v>
      </c>
      <c r="E578" s="81" t="s">
        <v>2304</v>
      </c>
      <c r="F578" s="81">
        <v>931652697</v>
      </c>
      <c r="G578" s="81">
        <v>989232604</v>
      </c>
      <c r="H578" s="81">
        <v>931652697</v>
      </c>
      <c r="I578" s="81" t="s">
        <v>2829</v>
      </c>
      <c r="J578" s="81" t="s">
        <v>2833</v>
      </c>
      <c r="K578" s="81">
        <v>13138592</v>
      </c>
      <c r="L578" s="81">
        <v>0</v>
      </c>
      <c r="M578" s="81">
        <v>944791289</v>
      </c>
      <c r="N578" s="81">
        <v>944791289</v>
      </c>
      <c r="O578" s="81">
        <v>931652697</v>
      </c>
      <c r="P578" s="81">
        <v>944791289</v>
      </c>
      <c r="Q578" s="81">
        <v>931652697</v>
      </c>
      <c r="R578" s="81">
        <v>944791289</v>
      </c>
      <c r="S578" s="81">
        <v>931652697</v>
      </c>
      <c r="T578" s="81" t="s">
        <v>6896</v>
      </c>
    </row>
    <row r="579" spans="1:20" x14ac:dyDescent="0.35">
      <c r="A579" s="81" t="s">
        <v>585</v>
      </c>
      <c r="B579" s="81">
        <v>93</v>
      </c>
      <c r="C579" s="81" t="s">
        <v>1656</v>
      </c>
      <c r="D579" s="81" t="s">
        <v>5857</v>
      </c>
      <c r="E579" s="81" t="s">
        <v>2305</v>
      </c>
      <c r="F579" s="81">
        <v>608148841</v>
      </c>
      <c r="G579" s="81">
        <v>627315596</v>
      </c>
      <c r="H579" s="81">
        <v>608148841</v>
      </c>
      <c r="I579" s="81" t="s">
        <v>2829</v>
      </c>
      <c r="J579" s="81" t="s">
        <v>2833</v>
      </c>
      <c r="K579" s="81">
        <v>11671498</v>
      </c>
      <c r="L579" s="81">
        <v>0</v>
      </c>
      <c r="M579" s="81">
        <v>619820339</v>
      </c>
      <c r="N579" s="81">
        <v>619820339</v>
      </c>
      <c r="O579" s="81">
        <v>608148841</v>
      </c>
      <c r="P579" s="81">
        <v>619820339</v>
      </c>
      <c r="Q579" s="81">
        <v>608148841</v>
      </c>
      <c r="R579" s="81">
        <v>619820339</v>
      </c>
      <c r="S579" s="81">
        <v>608148841</v>
      </c>
      <c r="T579" s="81" t="s">
        <v>6896</v>
      </c>
    </row>
    <row r="580" spans="1:20" x14ac:dyDescent="0.35">
      <c r="A580" s="81" t="s">
        <v>586</v>
      </c>
      <c r="B580" s="81">
        <v>93</v>
      </c>
      <c r="C580" s="81" t="s">
        <v>1656</v>
      </c>
      <c r="D580" s="81" t="s">
        <v>5859</v>
      </c>
      <c r="E580" s="81" t="s">
        <v>1954</v>
      </c>
      <c r="F580" s="81">
        <v>2181924612</v>
      </c>
      <c r="G580" s="81">
        <v>2257172031</v>
      </c>
      <c r="H580" s="81">
        <v>2181924612</v>
      </c>
      <c r="I580" s="81" t="s">
        <v>2829</v>
      </c>
      <c r="J580" s="81" t="s">
        <v>2833</v>
      </c>
      <c r="K580" s="81">
        <v>48819907</v>
      </c>
      <c r="L580" s="81">
        <v>0</v>
      </c>
      <c r="M580" s="81">
        <v>2230744519</v>
      </c>
      <c r="N580" s="81">
        <v>2230744519</v>
      </c>
      <c r="O580" s="81">
        <v>2181924612</v>
      </c>
      <c r="P580" s="81">
        <v>2230744519</v>
      </c>
      <c r="Q580" s="81">
        <v>2181924612</v>
      </c>
      <c r="R580" s="81">
        <v>2230744519</v>
      </c>
      <c r="S580" s="81">
        <v>2181924612</v>
      </c>
      <c r="T580" s="81" t="s">
        <v>6896</v>
      </c>
    </row>
    <row r="581" spans="1:20" x14ac:dyDescent="0.35">
      <c r="A581" s="81" t="s">
        <v>587</v>
      </c>
      <c r="B581" s="81">
        <v>93</v>
      </c>
      <c r="C581" s="81" t="s">
        <v>1656</v>
      </c>
      <c r="D581" s="81" t="s">
        <v>5860</v>
      </c>
      <c r="E581" s="81" t="s">
        <v>2306</v>
      </c>
      <c r="F581" s="81">
        <v>108982467</v>
      </c>
      <c r="G581" s="81">
        <v>114655198</v>
      </c>
      <c r="H581" s="81">
        <v>108982467</v>
      </c>
      <c r="I581" s="81" t="s">
        <v>2829</v>
      </c>
      <c r="J581" s="81" t="s">
        <v>2833</v>
      </c>
      <c r="K581" s="81">
        <v>2298399</v>
      </c>
      <c r="L581" s="81">
        <v>0</v>
      </c>
      <c r="M581" s="81">
        <v>111280866</v>
      </c>
      <c r="N581" s="81">
        <v>111280866</v>
      </c>
      <c r="O581" s="81">
        <v>108982467</v>
      </c>
      <c r="P581" s="81">
        <v>111280866</v>
      </c>
      <c r="Q581" s="81">
        <v>108982467</v>
      </c>
      <c r="R581" s="81">
        <v>111280866</v>
      </c>
      <c r="S581" s="81">
        <v>108982467</v>
      </c>
      <c r="T581" s="81" t="s">
        <v>6896</v>
      </c>
    </row>
    <row r="582" spans="1:20" x14ac:dyDescent="0.35">
      <c r="A582" s="81" t="s">
        <v>588</v>
      </c>
      <c r="B582" s="81">
        <v>93</v>
      </c>
      <c r="C582" s="81" t="s">
        <v>1656</v>
      </c>
      <c r="D582" s="81" t="s">
        <v>6266</v>
      </c>
      <c r="E582" s="81" t="s">
        <v>2307</v>
      </c>
      <c r="F582" s="81">
        <v>188444707</v>
      </c>
      <c r="G582" s="81">
        <v>210206987</v>
      </c>
      <c r="H582" s="81">
        <v>188444707</v>
      </c>
      <c r="I582" s="81" t="s">
        <v>2829</v>
      </c>
      <c r="J582" s="81" t="s">
        <v>2834</v>
      </c>
      <c r="K582" s="81">
        <v>6048496</v>
      </c>
      <c r="L582" s="81">
        <v>0</v>
      </c>
      <c r="M582" s="81">
        <v>194493203</v>
      </c>
      <c r="N582" s="81">
        <v>194493203</v>
      </c>
      <c r="O582" s="81">
        <v>188444707</v>
      </c>
      <c r="P582" s="81">
        <v>194493203</v>
      </c>
      <c r="Q582" s="81">
        <v>188444707</v>
      </c>
      <c r="R582" s="81">
        <v>194493203</v>
      </c>
      <c r="S582" s="81">
        <v>188444707</v>
      </c>
      <c r="T582" s="81" t="s">
        <v>6896</v>
      </c>
    </row>
    <row r="583" spans="1:20" x14ac:dyDescent="0.35">
      <c r="A583" s="81" t="s">
        <v>589</v>
      </c>
      <c r="B583" s="81">
        <v>94</v>
      </c>
      <c r="C583" s="81" t="s">
        <v>1657</v>
      </c>
      <c r="D583" s="81" t="s">
        <v>5443</v>
      </c>
      <c r="E583" s="81" t="s">
        <v>1978</v>
      </c>
      <c r="F583" s="81">
        <v>105088790</v>
      </c>
      <c r="G583" s="81">
        <v>102196391</v>
      </c>
      <c r="H583" s="81">
        <v>105088790</v>
      </c>
      <c r="I583" s="81" t="s">
        <v>2829</v>
      </c>
      <c r="J583" s="81" t="s">
        <v>2833</v>
      </c>
      <c r="K583" s="81">
        <v>2058468</v>
      </c>
      <c r="L583" s="81">
        <v>0</v>
      </c>
      <c r="M583" s="81">
        <v>107147258</v>
      </c>
      <c r="N583" s="81">
        <v>107147258</v>
      </c>
      <c r="O583" s="81">
        <v>105088790</v>
      </c>
      <c r="P583" s="81">
        <v>107147258</v>
      </c>
      <c r="Q583" s="81">
        <v>105088790</v>
      </c>
      <c r="R583" s="81">
        <v>107147258</v>
      </c>
      <c r="S583" s="81">
        <v>105088790</v>
      </c>
      <c r="T583" s="81" t="s">
        <v>6896</v>
      </c>
    </row>
    <row r="584" spans="1:20" x14ac:dyDescent="0.35">
      <c r="A584" s="81" t="s">
        <v>590</v>
      </c>
      <c r="B584" s="81">
        <v>94</v>
      </c>
      <c r="C584" s="81" t="s">
        <v>1657</v>
      </c>
      <c r="D584" s="81" t="s">
        <v>5445</v>
      </c>
      <c r="E584" s="81" t="s">
        <v>1979</v>
      </c>
      <c r="F584" s="81">
        <v>50481950</v>
      </c>
      <c r="G584" s="81">
        <v>48836241</v>
      </c>
      <c r="H584" s="81">
        <v>50481950</v>
      </c>
      <c r="I584" s="81" t="s">
        <v>2829</v>
      </c>
      <c r="J584" s="81" t="s">
        <v>2833</v>
      </c>
      <c r="K584" s="81">
        <v>310000</v>
      </c>
      <c r="L584" s="81">
        <v>0</v>
      </c>
      <c r="M584" s="81">
        <v>50791950</v>
      </c>
      <c r="N584" s="81">
        <v>50791950</v>
      </c>
      <c r="O584" s="81">
        <v>50481950</v>
      </c>
      <c r="P584" s="81">
        <v>50791950</v>
      </c>
      <c r="Q584" s="81">
        <v>50481950</v>
      </c>
      <c r="R584" s="81">
        <v>50791950</v>
      </c>
      <c r="S584" s="81">
        <v>50481950</v>
      </c>
      <c r="T584" s="81" t="s">
        <v>6896</v>
      </c>
    </row>
    <row r="585" spans="1:20" x14ac:dyDescent="0.35">
      <c r="A585" s="81" t="s">
        <v>591</v>
      </c>
      <c r="B585" s="81">
        <v>94</v>
      </c>
      <c r="C585" s="81" t="s">
        <v>1657</v>
      </c>
      <c r="D585" s="81" t="s">
        <v>5549</v>
      </c>
      <c r="E585" s="81" t="s">
        <v>2078</v>
      </c>
      <c r="F585" s="81">
        <v>2035185148</v>
      </c>
      <c r="G585" s="81">
        <v>1945493365</v>
      </c>
      <c r="H585" s="81">
        <v>2035185148</v>
      </c>
      <c r="I585" s="81" t="s">
        <v>2829</v>
      </c>
      <c r="J585" s="81" t="s">
        <v>2833</v>
      </c>
      <c r="K585" s="81">
        <v>74150676</v>
      </c>
      <c r="L585" s="81">
        <v>0</v>
      </c>
      <c r="M585" s="81">
        <v>2109335824</v>
      </c>
      <c r="N585" s="81">
        <v>2109335824</v>
      </c>
      <c r="O585" s="81">
        <v>2035185148</v>
      </c>
      <c r="P585" s="81">
        <v>2109335824</v>
      </c>
      <c r="Q585" s="81">
        <v>2035185148</v>
      </c>
      <c r="R585" s="81">
        <v>2109335824</v>
      </c>
      <c r="S585" s="81">
        <v>2035185148</v>
      </c>
      <c r="T585" s="81" t="s">
        <v>6896</v>
      </c>
    </row>
    <row r="586" spans="1:20" x14ac:dyDescent="0.35">
      <c r="A586" s="81" t="s">
        <v>592</v>
      </c>
      <c r="B586" s="81">
        <v>94</v>
      </c>
      <c r="C586" s="81" t="s">
        <v>1657</v>
      </c>
      <c r="D586" s="81" t="s">
        <v>5552</v>
      </c>
      <c r="E586" s="81" t="s">
        <v>1909</v>
      </c>
      <c r="F586" s="81">
        <v>1046122584</v>
      </c>
      <c r="G586" s="81">
        <v>1046122584</v>
      </c>
      <c r="H586" s="81">
        <v>1046122584</v>
      </c>
      <c r="I586" s="81" t="s">
        <v>2829</v>
      </c>
      <c r="J586" s="81" t="s">
        <v>2833</v>
      </c>
      <c r="K586" s="81">
        <v>30485534</v>
      </c>
      <c r="L586" s="81">
        <v>70958493</v>
      </c>
      <c r="M586" s="81">
        <v>1076608118</v>
      </c>
      <c r="N586" s="81">
        <v>1005649625</v>
      </c>
      <c r="O586" s="81">
        <v>975164091</v>
      </c>
      <c r="P586" s="81">
        <v>1076608118</v>
      </c>
      <c r="Q586" s="81">
        <v>1046122584</v>
      </c>
      <c r="R586" s="81">
        <v>1005649625</v>
      </c>
      <c r="S586" s="81">
        <v>975164091</v>
      </c>
      <c r="T586" s="81" t="s">
        <v>6896</v>
      </c>
    </row>
    <row r="587" spans="1:20" x14ac:dyDescent="0.35">
      <c r="A587" s="81" t="s">
        <v>593</v>
      </c>
      <c r="B587" s="81">
        <v>94</v>
      </c>
      <c r="C587" s="81" t="s">
        <v>1657</v>
      </c>
      <c r="D587" s="81" t="s">
        <v>5814</v>
      </c>
      <c r="E587" s="81" t="s">
        <v>2280</v>
      </c>
      <c r="F587" s="81">
        <v>9780179</v>
      </c>
      <c r="G587" s="81">
        <v>9780179</v>
      </c>
      <c r="H587" s="81">
        <v>9780179</v>
      </c>
      <c r="I587" s="81" t="s">
        <v>2829</v>
      </c>
      <c r="J587" s="81" t="s">
        <v>2833</v>
      </c>
      <c r="K587" s="81">
        <v>461395</v>
      </c>
      <c r="L587" s="81">
        <v>902005</v>
      </c>
      <c r="M587" s="81">
        <v>10241574</v>
      </c>
      <c r="N587" s="81">
        <v>9339569</v>
      </c>
      <c r="O587" s="81">
        <v>8878174</v>
      </c>
      <c r="P587" s="81">
        <v>10241574</v>
      </c>
      <c r="Q587" s="81">
        <v>9780179</v>
      </c>
      <c r="R587" s="81">
        <v>9339569</v>
      </c>
      <c r="S587" s="81">
        <v>8878174</v>
      </c>
      <c r="T587" s="81" t="s">
        <v>6896</v>
      </c>
    </row>
    <row r="588" spans="1:20" x14ac:dyDescent="0.35">
      <c r="A588" s="81" t="s">
        <v>594</v>
      </c>
      <c r="B588" s="81">
        <v>94</v>
      </c>
      <c r="C588" s="81" t="s">
        <v>1657</v>
      </c>
      <c r="D588" s="81" t="s">
        <v>5863</v>
      </c>
      <c r="E588" s="81" t="s">
        <v>2308</v>
      </c>
      <c r="F588" s="81">
        <v>4954010065</v>
      </c>
      <c r="G588" s="81">
        <v>4988731479</v>
      </c>
      <c r="H588" s="81">
        <v>4954010065</v>
      </c>
      <c r="I588" s="81" t="s">
        <v>2829</v>
      </c>
      <c r="J588" s="81" t="s">
        <v>2833</v>
      </c>
      <c r="K588" s="81">
        <v>127293485</v>
      </c>
      <c r="L588" s="81">
        <v>0</v>
      </c>
      <c r="M588" s="81">
        <v>5081303550</v>
      </c>
      <c r="N588" s="81">
        <v>5081303550</v>
      </c>
      <c r="O588" s="81">
        <v>4954010065</v>
      </c>
      <c r="P588" s="81">
        <v>5081303550</v>
      </c>
      <c r="Q588" s="81">
        <v>4954010065</v>
      </c>
      <c r="R588" s="81">
        <v>5081303550</v>
      </c>
      <c r="S588" s="81">
        <v>4954010065</v>
      </c>
      <c r="T588" s="81" t="s">
        <v>6896</v>
      </c>
    </row>
    <row r="589" spans="1:20" x14ac:dyDescent="0.35">
      <c r="A589" s="81" t="s">
        <v>595</v>
      </c>
      <c r="B589" s="81">
        <v>94</v>
      </c>
      <c r="C589" s="81" t="s">
        <v>1657</v>
      </c>
      <c r="D589" s="81" t="s">
        <v>5865</v>
      </c>
      <c r="E589" s="81" t="s">
        <v>2848</v>
      </c>
      <c r="F589" s="81">
        <v>6675083179</v>
      </c>
      <c r="G589" s="81">
        <v>6478570232</v>
      </c>
      <c r="H589" s="81">
        <v>6675083179</v>
      </c>
      <c r="I589" s="81" t="s">
        <v>2829</v>
      </c>
      <c r="J589" s="81" t="s">
        <v>2833</v>
      </c>
      <c r="K589" s="81">
        <v>252768601</v>
      </c>
      <c r="L589" s="81">
        <v>0</v>
      </c>
      <c r="M589" s="81">
        <v>6927851780</v>
      </c>
      <c r="N589" s="81">
        <v>6927851780</v>
      </c>
      <c r="O589" s="81">
        <v>6675083179</v>
      </c>
      <c r="P589" s="81">
        <v>6927851780</v>
      </c>
      <c r="Q589" s="81">
        <v>6675083179</v>
      </c>
      <c r="R589" s="81">
        <v>6927851780</v>
      </c>
      <c r="S589" s="81">
        <v>6675083179</v>
      </c>
      <c r="T589" s="81" t="s">
        <v>6896</v>
      </c>
    </row>
    <row r="590" spans="1:20" x14ac:dyDescent="0.35">
      <c r="A590" s="81" t="s">
        <v>596</v>
      </c>
      <c r="B590" s="81">
        <v>94</v>
      </c>
      <c r="C590" s="81" t="s">
        <v>1657</v>
      </c>
      <c r="D590" s="81" t="s">
        <v>5866</v>
      </c>
      <c r="E590" s="81" t="s">
        <v>2309</v>
      </c>
      <c r="F590" s="81">
        <v>1464786408</v>
      </c>
      <c r="G590" s="81">
        <v>1451125653</v>
      </c>
      <c r="H590" s="81">
        <v>1464786408</v>
      </c>
      <c r="I590" s="81" t="s">
        <v>2829</v>
      </c>
      <c r="J590" s="81" t="s">
        <v>2833</v>
      </c>
      <c r="K590" s="81">
        <v>35894174</v>
      </c>
      <c r="L590" s="81">
        <v>0</v>
      </c>
      <c r="M590" s="81">
        <v>1500680582</v>
      </c>
      <c r="N590" s="81">
        <v>1500680582</v>
      </c>
      <c r="O590" s="81">
        <v>1464786408</v>
      </c>
      <c r="P590" s="81">
        <v>1500680582</v>
      </c>
      <c r="Q590" s="81">
        <v>1464786408</v>
      </c>
      <c r="R590" s="81">
        <v>1500680582</v>
      </c>
      <c r="S590" s="81">
        <v>1464786408</v>
      </c>
      <c r="T590" s="81" t="s">
        <v>6896</v>
      </c>
    </row>
    <row r="591" spans="1:20" x14ac:dyDescent="0.35">
      <c r="A591" s="81" t="s">
        <v>597</v>
      </c>
      <c r="B591" s="81">
        <v>94</v>
      </c>
      <c r="C591" s="81" t="s">
        <v>1657</v>
      </c>
      <c r="D591" s="81" t="s">
        <v>5867</v>
      </c>
      <c r="E591" s="81" t="s">
        <v>2310</v>
      </c>
      <c r="F591" s="81">
        <v>1204536818</v>
      </c>
      <c r="G591" s="81">
        <v>1214586640</v>
      </c>
      <c r="H591" s="81">
        <v>1204536818</v>
      </c>
      <c r="I591" s="81" t="s">
        <v>2829</v>
      </c>
      <c r="J591" s="81" t="s">
        <v>2833</v>
      </c>
      <c r="K591" s="81">
        <v>29267685</v>
      </c>
      <c r="L591" s="81">
        <v>0</v>
      </c>
      <c r="M591" s="81">
        <v>1233804503</v>
      </c>
      <c r="N591" s="81">
        <v>1233804503</v>
      </c>
      <c r="O591" s="81">
        <v>1204536818</v>
      </c>
      <c r="P591" s="81">
        <v>1233804503</v>
      </c>
      <c r="Q591" s="81">
        <v>1204536818</v>
      </c>
      <c r="R591" s="81">
        <v>1233804503</v>
      </c>
      <c r="S591" s="81">
        <v>1204536818</v>
      </c>
      <c r="T591" s="81" t="s">
        <v>6896</v>
      </c>
    </row>
    <row r="592" spans="1:20" x14ac:dyDescent="0.35">
      <c r="A592" s="81" t="s">
        <v>598</v>
      </c>
      <c r="B592" s="81">
        <v>94</v>
      </c>
      <c r="C592" s="81" t="s">
        <v>1657</v>
      </c>
      <c r="D592" s="81" t="s">
        <v>5952</v>
      </c>
      <c r="E592" s="81" t="s">
        <v>1982</v>
      </c>
      <c r="F592" s="81">
        <v>335552295</v>
      </c>
      <c r="G592" s="81">
        <v>335552295</v>
      </c>
      <c r="H592" s="81">
        <v>335552295</v>
      </c>
      <c r="I592" s="81" t="s">
        <v>2829</v>
      </c>
      <c r="J592" s="81" t="s">
        <v>2833</v>
      </c>
      <c r="K592" s="81">
        <v>7128608</v>
      </c>
      <c r="L592" s="81">
        <v>0</v>
      </c>
      <c r="M592" s="81">
        <v>342680903</v>
      </c>
      <c r="N592" s="81">
        <v>342680903</v>
      </c>
      <c r="O592" s="81">
        <v>335552295</v>
      </c>
      <c r="P592" s="81">
        <v>342680903</v>
      </c>
      <c r="Q592" s="81">
        <v>335552295</v>
      </c>
      <c r="R592" s="81">
        <v>342680903</v>
      </c>
      <c r="S592" s="81">
        <v>335552295</v>
      </c>
      <c r="T592" s="81" t="s">
        <v>6896</v>
      </c>
    </row>
    <row r="593" spans="1:20" x14ac:dyDescent="0.35">
      <c r="A593" s="81" t="s">
        <v>599</v>
      </c>
      <c r="B593" s="81">
        <v>94</v>
      </c>
      <c r="C593" s="81" t="s">
        <v>1657</v>
      </c>
      <c r="D593" s="81" t="s">
        <v>6797</v>
      </c>
      <c r="E593" s="81" t="s">
        <v>2311</v>
      </c>
      <c r="F593" s="81">
        <v>130540228</v>
      </c>
      <c r="G593" s="81">
        <v>130540228</v>
      </c>
      <c r="H593" s="81">
        <v>130540228</v>
      </c>
      <c r="I593" s="81" t="s">
        <v>2829</v>
      </c>
      <c r="J593" s="81" t="s">
        <v>2833</v>
      </c>
      <c r="K593" s="81">
        <v>5242104</v>
      </c>
      <c r="L593" s="81">
        <v>0</v>
      </c>
      <c r="M593" s="81">
        <v>135782332</v>
      </c>
      <c r="N593" s="81">
        <v>135782332</v>
      </c>
      <c r="O593" s="81">
        <v>130540228</v>
      </c>
      <c r="P593" s="81">
        <v>135782332</v>
      </c>
      <c r="Q593" s="81">
        <v>130540228</v>
      </c>
      <c r="R593" s="81">
        <v>135782332</v>
      </c>
      <c r="S593" s="81">
        <v>130540228</v>
      </c>
      <c r="T593" s="81" t="s">
        <v>6896</v>
      </c>
    </row>
    <row r="594" spans="1:20" x14ac:dyDescent="0.35">
      <c r="A594" s="81" t="s">
        <v>600</v>
      </c>
      <c r="B594" s="81">
        <v>95</v>
      </c>
      <c r="C594" s="81" t="s">
        <v>1658</v>
      </c>
      <c r="D594" s="81" t="s">
        <v>5758</v>
      </c>
      <c r="E594" s="81" t="s">
        <v>2236</v>
      </c>
      <c r="F594" s="81">
        <v>139683</v>
      </c>
      <c r="G594" s="81">
        <v>139683</v>
      </c>
      <c r="H594" s="81">
        <v>139683</v>
      </c>
      <c r="I594" s="81" t="s">
        <v>2829</v>
      </c>
      <c r="J594" s="81" t="s">
        <v>2833</v>
      </c>
      <c r="K594" s="81">
        <v>0</v>
      </c>
      <c r="L594" s="81">
        <v>0</v>
      </c>
      <c r="M594" s="81">
        <v>139683</v>
      </c>
      <c r="N594" s="81">
        <v>139683</v>
      </c>
      <c r="O594" s="81">
        <v>139683</v>
      </c>
      <c r="P594" s="81">
        <v>139683</v>
      </c>
      <c r="Q594" s="81">
        <v>139683</v>
      </c>
      <c r="R594" s="81">
        <v>139683</v>
      </c>
      <c r="S594" s="81">
        <v>139683</v>
      </c>
      <c r="T594" s="81" t="s">
        <v>6896</v>
      </c>
    </row>
    <row r="595" spans="1:20" x14ac:dyDescent="0.35">
      <c r="A595" s="81" t="s">
        <v>601</v>
      </c>
      <c r="B595" s="81">
        <v>95</v>
      </c>
      <c r="C595" s="81" t="s">
        <v>1658</v>
      </c>
      <c r="D595" s="81" t="s">
        <v>5868</v>
      </c>
      <c r="E595" s="81" t="s">
        <v>2312</v>
      </c>
      <c r="F595" s="81">
        <v>453581266</v>
      </c>
      <c r="G595" s="81">
        <v>463676204</v>
      </c>
      <c r="H595" s="81">
        <v>453581266</v>
      </c>
      <c r="I595" s="81" t="s">
        <v>2829</v>
      </c>
      <c r="J595" s="81" t="s">
        <v>2833</v>
      </c>
      <c r="K595" s="81">
        <v>6885891</v>
      </c>
      <c r="L595" s="81">
        <v>0</v>
      </c>
      <c r="M595" s="81">
        <v>460467157</v>
      </c>
      <c r="N595" s="81">
        <v>460467157</v>
      </c>
      <c r="O595" s="81">
        <v>453581266</v>
      </c>
      <c r="P595" s="81">
        <v>460467157</v>
      </c>
      <c r="Q595" s="81">
        <v>453581266</v>
      </c>
      <c r="R595" s="81">
        <v>460467157</v>
      </c>
      <c r="S595" s="81">
        <v>453581266</v>
      </c>
      <c r="T595" s="81" t="s">
        <v>6896</v>
      </c>
    </row>
    <row r="596" spans="1:20" x14ac:dyDescent="0.35">
      <c r="A596" s="81" t="s">
        <v>602</v>
      </c>
      <c r="B596" s="81">
        <v>95</v>
      </c>
      <c r="C596" s="81" t="s">
        <v>1658</v>
      </c>
      <c r="D596" s="81" t="s">
        <v>5870</v>
      </c>
      <c r="E596" s="81" t="s">
        <v>2313</v>
      </c>
      <c r="F596" s="81">
        <v>41390884</v>
      </c>
      <c r="G596" s="81">
        <v>40780835</v>
      </c>
      <c r="H596" s="81">
        <v>41390884</v>
      </c>
      <c r="I596" s="81" t="s">
        <v>2829</v>
      </c>
      <c r="J596" s="81" t="s">
        <v>2833</v>
      </c>
      <c r="K596" s="81">
        <v>728729</v>
      </c>
      <c r="L596" s="81">
        <v>0</v>
      </c>
      <c r="M596" s="81">
        <v>42119613</v>
      </c>
      <c r="N596" s="81">
        <v>42119613</v>
      </c>
      <c r="O596" s="81">
        <v>41390884</v>
      </c>
      <c r="P596" s="81">
        <v>42119613</v>
      </c>
      <c r="Q596" s="81">
        <v>41390884</v>
      </c>
      <c r="R596" s="81">
        <v>42119613</v>
      </c>
      <c r="S596" s="81">
        <v>41390884</v>
      </c>
      <c r="T596" s="81" t="s">
        <v>6896</v>
      </c>
    </row>
    <row r="597" spans="1:20" x14ac:dyDescent="0.35">
      <c r="A597" s="81" t="s">
        <v>603</v>
      </c>
      <c r="B597" s="81">
        <v>95</v>
      </c>
      <c r="C597" s="81" t="s">
        <v>1658</v>
      </c>
      <c r="D597" s="81" t="s">
        <v>5871</v>
      </c>
      <c r="E597" s="81" t="s">
        <v>2314</v>
      </c>
      <c r="F597" s="81">
        <v>98963079</v>
      </c>
      <c r="G597" s="81">
        <v>100551659</v>
      </c>
      <c r="H597" s="81">
        <v>98963079</v>
      </c>
      <c r="I597" s="81" t="s">
        <v>2829</v>
      </c>
      <c r="J597" s="81" t="s">
        <v>2833</v>
      </c>
      <c r="K597" s="81">
        <v>4783184</v>
      </c>
      <c r="L597" s="81">
        <v>0</v>
      </c>
      <c r="M597" s="81">
        <v>103746263</v>
      </c>
      <c r="N597" s="81">
        <v>103746263</v>
      </c>
      <c r="O597" s="81">
        <v>98963079</v>
      </c>
      <c r="P597" s="81">
        <v>103746263</v>
      </c>
      <c r="Q597" s="81">
        <v>98963079</v>
      </c>
      <c r="R597" s="81">
        <v>103746263</v>
      </c>
      <c r="S597" s="81">
        <v>98963079</v>
      </c>
      <c r="T597" s="81" t="s">
        <v>6896</v>
      </c>
    </row>
    <row r="598" spans="1:20" x14ac:dyDescent="0.35">
      <c r="A598" s="81" t="s">
        <v>604</v>
      </c>
      <c r="B598" s="81">
        <v>95</v>
      </c>
      <c r="C598" s="81" t="s">
        <v>1658</v>
      </c>
      <c r="D598" s="81" t="s">
        <v>5874</v>
      </c>
      <c r="E598" s="81" t="s">
        <v>2115</v>
      </c>
      <c r="F598" s="81">
        <v>94534927</v>
      </c>
      <c r="G598" s="81">
        <v>98246912</v>
      </c>
      <c r="H598" s="81">
        <v>94534927</v>
      </c>
      <c r="I598" s="81" t="s">
        <v>2829</v>
      </c>
      <c r="J598" s="81" t="s">
        <v>2833</v>
      </c>
      <c r="K598" s="81">
        <v>2878442</v>
      </c>
      <c r="L598" s="81">
        <v>0</v>
      </c>
      <c r="M598" s="81">
        <v>97413369</v>
      </c>
      <c r="N598" s="81">
        <v>97413369</v>
      </c>
      <c r="O598" s="81">
        <v>94534927</v>
      </c>
      <c r="P598" s="81">
        <v>633531879</v>
      </c>
      <c r="Q598" s="81">
        <v>630653437</v>
      </c>
      <c r="R598" s="81">
        <v>633531879</v>
      </c>
      <c r="S598" s="81">
        <v>630653437</v>
      </c>
      <c r="T598" s="81" t="s">
        <v>6896</v>
      </c>
    </row>
    <row r="599" spans="1:20" x14ac:dyDescent="0.35">
      <c r="A599" s="81" t="s">
        <v>605</v>
      </c>
      <c r="B599" s="81">
        <v>95</v>
      </c>
      <c r="C599" s="81" t="s">
        <v>1658</v>
      </c>
      <c r="D599" s="81" t="s">
        <v>5876</v>
      </c>
      <c r="E599" s="81" t="s">
        <v>2237</v>
      </c>
      <c r="F599" s="81">
        <v>1294156562</v>
      </c>
      <c r="G599" s="81">
        <v>1370369138</v>
      </c>
      <c r="H599" s="81">
        <v>1294156562</v>
      </c>
      <c r="I599" s="81" t="s">
        <v>2829</v>
      </c>
      <c r="J599" s="81" t="s">
        <v>2834</v>
      </c>
      <c r="K599" s="81">
        <v>53439726</v>
      </c>
      <c r="L599" s="81">
        <v>0</v>
      </c>
      <c r="M599" s="81">
        <v>1347596288</v>
      </c>
      <c r="N599" s="81">
        <v>1347596288</v>
      </c>
      <c r="O599" s="81">
        <v>1294156562</v>
      </c>
      <c r="P599" s="81">
        <v>1347596288</v>
      </c>
      <c r="Q599" s="81">
        <v>1294156562</v>
      </c>
      <c r="R599" s="81">
        <v>1347596288</v>
      </c>
      <c r="S599" s="81">
        <v>1294156562</v>
      </c>
      <c r="T599" s="81" t="s">
        <v>6896</v>
      </c>
    </row>
    <row r="600" spans="1:20" x14ac:dyDescent="0.35">
      <c r="A600" s="81" t="s">
        <v>606</v>
      </c>
      <c r="B600" s="81">
        <v>95</v>
      </c>
      <c r="C600" s="81" t="s">
        <v>1658</v>
      </c>
      <c r="D600" s="81" t="s">
        <v>6182</v>
      </c>
      <c r="E600" s="81" t="s">
        <v>2315</v>
      </c>
      <c r="F600" s="81">
        <v>20993164</v>
      </c>
      <c r="G600" s="81">
        <v>21488652</v>
      </c>
      <c r="H600" s="81">
        <v>20993164</v>
      </c>
      <c r="I600" s="81" t="s">
        <v>2829</v>
      </c>
      <c r="J600" s="81" t="s">
        <v>2833</v>
      </c>
      <c r="K600" s="81">
        <v>473853</v>
      </c>
      <c r="L600" s="81">
        <v>0</v>
      </c>
      <c r="M600" s="81">
        <v>21467017</v>
      </c>
      <c r="N600" s="81">
        <v>21467017</v>
      </c>
      <c r="O600" s="81">
        <v>20993164</v>
      </c>
      <c r="P600" s="81">
        <v>21467017</v>
      </c>
      <c r="Q600" s="81">
        <v>20993164</v>
      </c>
      <c r="R600" s="81">
        <v>21467017</v>
      </c>
      <c r="S600" s="81">
        <v>20993164</v>
      </c>
      <c r="T600" s="81" t="s">
        <v>6896</v>
      </c>
    </row>
    <row r="601" spans="1:20" x14ac:dyDescent="0.35">
      <c r="A601" s="81" t="s">
        <v>607</v>
      </c>
      <c r="B601" s="81">
        <v>96</v>
      </c>
      <c r="C601" s="81" t="s">
        <v>1659</v>
      </c>
      <c r="D601" s="81" t="s">
        <v>5501</v>
      </c>
      <c r="E601" s="81" t="s">
        <v>2031</v>
      </c>
      <c r="F601" s="81">
        <v>10213216</v>
      </c>
      <c r="G601" s="81">
        <v>10213216</v>
      </c>
      <c r="H601" s="81">
        <v>10213216</v>
      </c>
      <c r="I601" s="81" t="s">
        <v>2829</v>
      </c>
      <c r="J601" s="81" t="s">
        <v>2832</v>
      </c>
      <c r="K601" s="81">
        <v>60000</v>
      </c>
      <c r="L601" s="81">
        <v>0</v>
      </c>
      <c r="M601" s="81">
        <v>10273216</v>
      </c>
      <c r="N601" s="81">
        <v>10273216</v>
      </c>
      <c r="O601" s="81">
        <v>10213216</v>
      </c>
      <c r="P601" s="81">
        <v>10273216</v>
      </c>
      <c r="Q601" s="81">
        <v>10213216</v>
      </c>
      <c r="R601" s="81">
        <v>10273216</v>
      </c>
      <c r="S601" s="81">
        <v>10213216</v>
      </c>
      <c r="T601" s="81" t="s">
        <v>6896</v>
      </c>
    </row>
    <row r="602" spans="1:20" x14ac:dyDescent="0.35">
      <c r="A602" s="81" t="s">
        <v>608</v>
      </c>
      <c r="B602" s="81">
        <v>96</v>
      </c>
      <c r="C602" s="81" t="s">
        <v>1659</v>
      </c>
      <c r="D602" s="81" t="s">
        <v>5880</v>
      </c>
      <c r="E602" s="81" t="s">
        <v>2033</v>
      </c>
      <c r="F602" s="81">
        <v>199673539</v>
      </c>
      <c r="G602" s="81">
        <v>199673539</v>
      </c>
      <c r="H602" s="81">
        <v>199673539</v>
      </c>
      <c r="I602" s="81" t="s">
        <v>2829</v>
      </c>
      <c r="J602" s="81" t="s">
        <v>2832</v>
      </c>
      <c r="K602" s="81">
        <v>4625630</v>
      </c>
      <c r="L602" s="81">
        <v>0</v>
      </c>
      <c r="M602" s="81">
        <v>204299169</v>
      </c>
      <c r="N602" s="81">
        <v>204299169</v>
      </c>
      <c r="O602" s="81">
        <v>199673539</v>
      </c>
      <c r="P602" s="81">
        <v>204299169</v>
      </c>
      <c r="Q602" s="81">
        <v>199673539</v>
      </c>
      <c r="R602" s="81">
        <v>204299169</v>
      </c>
      <c r="S602" s="81">
        <v>199673539</v>
      </c>
      <c r="T602" s="81" t="s">
        <v>6896</v>
      </c>
    </row>
    <row r="603" spans="1:20" x14ac:dyDescent="0.35">
      <c r="A603" s="81" t="s">
        <v>609</v>
      </c>
      <c r="B603" s="81">
        <v>96</v>
      </c>
      <c r="C603" s="81" t="s">
        <v>1659</v>
      </c>
      <c r="D603" s="81" t="s">
        <v>5883</v>
      </c>
      <c r="E603" s="81" t="s">
        <v>1960</v>
      </c>
      <c r="F603" s="81">
        <v>57206565</v>
      </c>
      <c r="G603" s="81">
        <v>57206565</v>
      </c>
      <c r="H603" s="81">
        <v>57206565</v>
      </c>
      <c r="I603" s="81" t="s">
        <v>2829</v>
      </c>
      <c r="J603" s="81" t="s">
        <v>2832</v>
      </c>
      <c r="K603" s="81">
        <v>597880</v>
      </c>
      <c r="L603" s="81">
        <v>0</v>
      </c>
      <c r="M603" s="81">
        <v>57804445</v>
      </c>
      <c r="N603" s="81">
        <v>57804445</v>
      </c>
      <c r="O603" s="81">
        <v>57206565</v>
      </c>
      <c r="P603" s="81">
        <v>57804445</v>
      </c>
      <c r="Q603" s="81">
        <v>57206565</v>
      </c>
      <c r="R603" s="81">
        <v>57804445</v>
      </c>
      <c r="S603" s="81">
        <v>57206565</v>
      </c>
      <c r="T603" s="81" t="s">
        <v>6896</v>
      </c>
    </row>
    <row r="604" spans="1:20" x14ac:dyDescent="0.35">
      <c r="A604" s="81" t="s">
        <v>610</v>
      </c>
      <c r="B604" s="81">
        <v>97</v>
      </c>
      <c r="C604" s="81" t="s">
        <v>1660</v>
      </c>
      <c r="D604" s="81" t="s">
        <v>5388</v>
      </c>
      <c r="E604" s="81" t="s">
        <v>1926</v>
      </c>
      <c r="F604" s="81">
        <v>65017929</v>
      </c>
      <c r="G604" s="81">
        <v>102409085</v>
      </c>
      <c r="H604" s="81">
        <v>65017929</v>
      </c>
      <c r="I604" s="81" t="s">
        <v>2829</v>
      </c>
      <c r="J604" s="81" t="s">
        <v>2833</v>
      </c>
      <c r="K604" s="81">
        <v>436843</v>
      </c>
      <c r="L604" s="81">
        <v>0</v>
      </c>
      <c r="M604" s="81">
        <v>65454772</v>
      </c>
      <c r="N604" s="81">
        <v>65454772</v>
      </c>
      <c r="O604" s="81">
        <v>65017929</v>
      </c>
      <c r="P604" s="81">
        <v>65454772</v>
      </c>
      <c r="Q604" s="81">
        <v>65017929</v>
      </c>
      <c r="R604" s="81">
        <v>65454772</v>
      </c>
      <c r="S604" s="81">
        <v>65017929</v>
      </c>
      <c r="T604" s="81" t="s">
        <v>6896</v>
      </c>
    </row>
    <row r="605" spans="1:20" x14ac:dyDescent="0.35">
      <c r="A605" s="81" t="s">
        <v>611</v>
      </c>
      <c r="B605" s="81">
        <v>97</v>
      </c>
      <c r="C605" s="81" t="s">
        <v>1660</v>
      </c>
      <c r="D605" s="81" t="s">
        <v>5575</v>
      </c>
      <c r="E605" s="81" t="s">
        <v>2105</v>
      </c>
      <c r="F605" s="81">
        <v>54571782</v>
      </c>
      <c r="G605" s="81">
        <v>54655445</v>
      </c>
      <c r="H605" s="81">
        <v>54571782</v>
      </c>
      <c r="I605" s="81" t="s">
        <v>2829</v>
      </c>
      <c r="J605" s="81" t="s">
        <v>2833</v>
      </c>
      <c r="K605" s="81">
        <v>1475459</v>
      </c>
      <c r="L605" s="81">
        <v>0</v>
      </c>
      <c r="M605" s="81">
        <v>56047241</v>
      </c>
      <c r="N605" s="81">
        <v>56047241</v>
      </c>
      <c r="O605" s="81">
        <v>54571782</v>
      </c>
      <c r="P605" s="81">
        <v>56047241</v>
      </c>
      <c r="Q605" s="81">
        <v>54571782</v>
      </c>
      <c r="R605" s="81">
        <v>56047241</v>
      </c>
      <c r="S605" s="81">
        <v>54571782</v>
      </c>
      <c r="T605" s="81" t="s">
        <v>6896</v>
      </c>
    </row>
    <row r="606" spans="1:20" x14ac:dyDescent="0.35">
      <c r="A606" s="81" t="s">
        <v>612</v>
      </c>
      <c r="B606" s="81">
        <v>97</v>
      </c>
      <c r="C606" s="81" t="s">
        <v>1660</v>
      </c>
      <c r="D606" s="81" t="s">
        <v>5583</v>
      </c>
      <c r="E606" s="81" t="s">
        <v>1927</v>
      </c>
      <c r="F606" s="81">
        <v>62633345</v>
      </c>
      <c r="G606" s="81">
        <v>62633345</v>
      </c>
      <c r="H606" s="81">
        <v>62633345</v>
      </c>
      <c r="I606" s="81" t="s">
        <v>2829</v>
      </c>
      <c r="J606" s="81" t="s">
        <v>2832</v>
      </c>
      <c r="K606" s="81">
        <v>1179966</v>
      </c>
      <c r="L606" s="81">
        <v>0</v>
      </c>
      <c r="M606" s="81">
        <v>63813311</v>
      </c>
      <c r="N606" s="81">
        <v>63813311</v>
      </c>
      <c r="O606" s="81">
        <v>62633345</v>
      </c>
      <c r="P606" s="81">
        <v>63813311</v>
      </c>
      <c r="Q606" s="81">
        <v>62633345</v>
      </c>
      <c r="R606" s="81">
        <v>63813311</v>
      </c>
      <c r="S606" s="81">
        <v>62633345</v>
      </c>
      <c r="T606" s="81" t="s">
        <v>6896</v>
      </c>
    </row>
    <row r="607" spans="1:20" x14ac:dyDescent="0.35">
      <c r="A607" s="81" t="s">
        <v>613</v>
      </c>
      <c r="B607" s="81">
        <v>97</v>
      </c>
      <c r="C607" s="81" t="s">
        <v>1660</v>
      </c>
      <c r="D607" s="81" t="s">
        <v>5886</v>
      </c>
      <c r="E607" s="81" t="s">
        <v>2087</v>
      </c>
      <c r="F607" s="81">
        <v>605886621</v>
      </c>
      <c r="G607" s="81">
        <v>612643213</v>
      </c>
      <c r="H607" s="81">
        <v>605886621</v>
      </c>
      <c r="I607" s="81" t="s">
        <v>2829</v>
      </c>
      <c r="J607" s="81" t="s">
        <v>2833</v>
      </c>
      <c r="K607" s="81">
        <v>18221239</v>
      </c>
      <c r="L607" s="81">
        <v>0</v>
      </c>
      <c r="M607" s="81">
        <v>624107860</v>
      </c>
      <c r="N607" s="81">
        <v>624107860</v>
      </c>
      <c r="O607" s="81">
        <v>605886621</v>
      </c>
      <c r="P607" s="81">
        <v>624107860</v>
      </c>
      <c r="Q607" s="81">
        <v>605886621</v>
      </c>
      <c r="R607" s="81">
        <v>624107860</v>
      </c>
      <c r="S607" s="81">
        <v>605886621</v>
      </c>
      <c r="T607" s="81" t="s">
        <v>6896</v>
      </c>
    </row>
    <row r="608" spans="1:20" x14ac:dyDescent="0.35">
      <c r="A608" s="81" t="s">
        <v>614</v>
      </c>
      <c r="B608" s="81">
        <v>97</v>
      </c>
      <c r="C608" s="81" t="s">
        <v>1660</v>
      </c>
      <c r="D608" s="81" t="s">
        <v>5891</v>
      </c>
      <c r="E608" s="81" t="s">
        <v>1928</v>
      </c>
      <c r="F608" s="81">
        <v>254936439</v>
      </c>
      <c r="G608" s="81">
        <v>254936439</v>
      </c>
      <c r="H608" s="81">
        <v>254936439</v>
      </c>
      <c r="I608" s="81" t="s">
        <v>2829</v>
      </c>
      <c r="J608" s="81" t="s">
        <v>2832</v>
      </c>
      <c r="K608" s="81">
        <v>7237427</v>
      </c>
      <c r="L608" s="81">
        <v>0</v>
      </c>
      <c r="M608" s="81">
        <v>262173866</v>
      </c>
      <c r="N608" s="81">
        <v>262173866</v>
      </c>
      <c r="O608" s="81">
        <v>254936439</v>
      </c>
      <c r="P608" s="81">
        <v>262173866</v>
      </c>
      <c r="Q608" s="81">
        <v>254936439</v>
      </c>
      <c r="R608" s="81">
        <v>262173866</v>
      </c>
      <c r="S608" s="81">
        <v>254936439</v>
      </c>
      <c r="T608" s="81" t="s">
        <v>6896</v>
      </c>
    </row>
    <row r="609" spans="1:20" x14ac:dyDescent="0.35">
      <c r="A609" s="81" t="s">
        <v>615</v>
      </c>
      <c r="B609" s="81">
        <v>97</v>
      </c>
      <c r="C609" s="81" t="s">
        <v>1660</v>
      </c>
      <c r="D609" s="81" t="s">
        <v>6340</v>
      </c>
      <c r="E609" s="81" t="s">
        <v>6899</v>
      </c>
      <c r="F609" s="81">
        <v>9974611</v>
      </c>
      <c r="G609" s="81">
        <v>9974611</v>
      </c>
      <c r="H609" s="81">
        <v>9974611</v>
      </c>
      <c r="I609" s="81" t="s">
        <v>2829</v>
      </c>
      <c r="J609" s="81" t="s">
        <v>2832</v>
      </c>
      <c r="K609" s="81">
        <v>117495</v>
      </c>
      <c r="L609" s="81">
        <v>0</v>
      </c>
      <c r="M609" s="81">
        <v>10092106</v>
      </c>
      <c r="N609" s="81">
        <v>10092106</v>
      </c>
      <c r="O609" s="81">
        <v>9974611</v>
      </c>
      <c r="P609" s="81">
        <v>10092106</v>
      </c>
      <c r="Q609" s="81">
        <v>9974611</v>
      </c>
      <c r="R609" s="81">
        <v>10092106</v>
      </c>
      <c r="S609" s="81">
        <v>9974611</v>
      </c>
      <c r="T609" s="81" t="s">
        <v>6896</v>
      </c>
    </row>
    <row r="610" spans="1:20" x14ac:dyDescent="0.35">
      <c r="A610" s="81" t="s">
        <v>616</v>
      </c>
      <c r="B610" s="81">
        <v>98</v>
      </c>
      <c r="C610" s="81" t="s">
        <v>1661</v>
      </c>
      <c r="D610" s="81" t="s">
        <v>5892</v>
      </c>
      <c r="E610" s="81" t="s">
        <v>2317</v>
      </c>
      <c r="F610" s="81">
        <v>387434166</v>
      </c>
      <c r="G610" s="81">
        <v>387434166</v>
      </c>
      <c r="H610" s="81">
        <v>387434166</v>
      </c>
      <c r="I610" s="81" t="s">
        <v>2829</v>
      </c>
      <c r="J610" s="81" t="s">
        <v>2832</v>
      </c>
      <c r="K610" s="81">
        <v>4545650</v>
      </c>
      <c r="L610" s="81">
        <v>0</v>
      </c>
      <c r="M610" s="81">
        <v>391979816</v>
      </c>
      <c r="N610" s="81">
        <v>391979816</v>
      </c>
      <c r="O610" s="81">
        <v>387434166</v>
      </c>
      <c r="P610" s="81">
        <v>391979816</v>
      </c>
      <c r="Q610" s="81">
        <v>387434166</v>
      </c>
      <c r="R610" s="81">
        <v>391979816</v>
      </c>
      <c r="S610" s="81">
        <v>387434166</v>
      </c>
      <c r="T610" s="81" t="s">
        <v>6896</v>
      </c>
    </row>
    <row r="611" spans="1:20" x14ac:dyDescent="0.35">
      <c r="A611" s="81" t="s">
        <v>617</v>
      </c>
      <c r="B611" s="81">
        <v>98</v>
      </c>
      <c r="C611" s="81" t="s">
        <v>1661</v>
      </c>
      <c r="D611" s="81" t="s">
        <v>5894</v>
      </c>
      <c r="E611" s="81" t="s">
        <v>2318</v>
      </c>
      <c r="F611" s="81">
        <v>24554093</v>
      </c>
      <c r="G611" s="81">
        <v>24554093</v>
      </c>
      <c r="H611" s="81">
        <v>24554093</v>
      </c>
      <c r="I611" s="81" t="s">
        <v>2829</v>
      </c>
      <c r="J611" s="81" t="s">
        <v>2832</v>
      </c>
      <c r="K611" s="81">
        <v>291785</v>
      </c>
      <c r="L611" s="81">
        <v>239840</v>
      </c>
      <c r="M611" s="81">
        <v>24845878</v>
      </c>
      <c r="N611" s="81">
        <v>24606038</v>
      </c>
      <c r="O611" s="81">
        <v>24314253</v>
      </c>
      <c r="P611" s="81">
        <v>24845878</v>
      </c>
      <c r="Q611" s="81">
        <v>24554093</v>
      </c>
      <c r="R611" s="81">
        <v>24606038</v>
      </c>
      <c r="S611" s="81">
        <v>24314253</v>
      </c>
      <c r="T611" s="81" t="s">
        <v>6896</v>
      </c>
    </row>
    <row r="612" spans="1:20" x14ac:dyDescent="0.35">
      <c r="A612" s="81" t="s">
        <v>618</v>
      </c>
      <c r="B612" s="81">
        <v>98</v>
      </c>
      <c r="C612" s="81" t="s">
        <v>1661</v>
      </c>
      <c r="D612" s="81" t="s">
        <v>5897</v>
      </c>
      <c r="E612" s="81" t="s">
        <v>2319</v>
      </c>
      <c r="F612" s="81">
        <v>302652175</v>
      </c>
      <c r="G612" s="81">
        <v>302652175</v>
      </c>
      <c r="H612" s="81">
        <v>302652175</v>
      </c>
      <c r="I612" s="81" t="s">
        <v>2829</v>
      </c>
      <c r="J612" s="81" t="s">
        <v>2832</v>
      </c>
      <c r="K612" s="81">
        <v>10673482</v>
      </c>
      <c r="L612" s="81">
        <v>0</v>
      </c>
      <c r="M612" s="81">
        <v>313325657</v>
      </c>
      <c r="N612" s="81">
        <v>313325657</v>
      </c>
      <c r="O612" s="81">
        <v>302652175</v>
      </c>
      <c r="P612" s="81">
        <v>326663617</v>
      </c>
      <c r="Q612" s="81">
        <v>315990135</v>
      </c>
      <c r="R612" s="81">
        <v>326663617</v>
      </c>
      <c r="S612" s="81">
        <v>315990135</v>
      </c>
      <c r="T612" s="81" t="s">
        <v>6896</v>
      </c>
    </row>
    <row r="613" spans="1:20" x14ac:dyDescent="0.35">
      <c r="A613" s="81" t="s">
        <v>619</v>
      </c>
      <c r="B613" s="81">
        <v>98</v>
      </c>
      <c r="C613" s="81" t="s">
        <v>1661</v>
      </c>
      <c r="D613" s="81" t="s">
        <v>6587</v>
      </c>
      <c r="E613" s="81" t="s">
        <v>2320</v>
      </c>
      <c r="F613" s="81">
        <v>1859386</v>
      </c>
      <c r="G613" s="81">
        <v>1859386</v>
      </c>
      <c r="H613" s="81">
        <v>1859386</v>
      </c>
      <c r="I613" s="81" t="s">
        <v>2829</v>
      </c>
      <c r="J613" s="81" t="s">
        <v>2832</v>
      </c>
      <c r="K613" s="81">
        <v>0</v>
      </c>
      <c r="L613" s="81">
        <v>0</v>
      </c>
      <c r="M613" s="81">
        <v>1859386</v>
      </c>
      <c r="N613" s="81">
        <v>1859386</v>
      </c>
      <c r="O613" s="81">
        <v>1859386</v>
      </c>
      <c r="P613" s="81">
        <v>1859386</v>
      </c>
      <c r="Q613" s="81">
        <v>1859386</v>
      </c>
      <c r="R613" s="81">
        <v>1859386</v>
      </c>
      <c r="S613" s="81">
        <v>1859386</v>
      </c>
      <c r="T613" s="81" t="s">
        <v>6896</v>
      </c>
    </row>
    <row r="614" spans="1:20" x14ac:dyDescent="0.35">
      <c r="A614" s="81" t="s">
        <v>620</v>
      </c>
      <c r="B614" s="81">
        <v>99</v>
      </c>
      <c r="C614" s="81" t="s">
        <v>1662</v>
      </c>
      <c r="D614" s="81" t="s">
        <v>5502</v>
      </c>
      <c r="E614" s="81" t="s">
        <v>2031</v>
      </c>
      <c r="F614" s="81">
        <v>185700</v>
      </c>
      <c r="G614" s="81">
        <v>185700</v>
      </c>
      <c r="H614" s="81">
        <v>185700</v>
      </c>
      <c r="I614" s="81" t="s">
        <v>2829</v>
      </c>
      <c r="J614" s="81" t="s">
        <v>2832</v>
      </c>
      <c r="K614" s="81">
        <v>0</v>
      </c>
      <c r="L614" s="81">
        <v>0</v>
      </c>
      <c r="M614" s="81">
        <v>185700</v>
      </c>
      <c r="N614" s="81">
        <v>185700</v>
      </c>
      <c r="O614" s="81">
        <v>185700</v>
      </c>
      <c r="P614" s="81">
        <v>185700</v>
      </c>
      <c r="Q614" s="81">
        <v>185700</v>
      </c>
      <c r="R614" s="81">
        <v>185700</v>
      </c>
      <c r="S614" s="81">
        <v>185700</v>
      </c>
      <c r="T614" s="81" t="s">
        <v>6896</v>
      </c>
    </row>
    <row r="615" spans="1:20" x14ac:dyDescent="0.35">
      <c r="A615" s="81" t="s">
        <v>621</v>
      </c>
      <c r="B615" s="81">
        <v>99</v>
      </c>
      <c r="C615" s="81" t="s">
        <v>1662</v>
      </c>
      <c r="D615" s="81" t="s">
        <v>5900</v>
      </c>
      <c r="E615" s="81" t="s">
        <v>2321</v>
      </c>
      <c r="F615" s="81">
        <v>112631340</v>
      </c>
      <c r="G615" s="81">
        <v>112631340</v>
      </c>
      <c r="H615" s="81">
        <v>112631340</v>
      </c>
      <c r="I615" s="81" t="s">
        <v>2829</v>
      </c>
      <c r="J615" s="81" t="s">
        <v>2832</v>
      </c>
      <c r="K615" s="81">
        <v>1019760</v>
      </c>
      <c r="L615" s="81">
        <v>0</v>
      </c>
      <c r="M615" s="81">
        <v>113651100</v>
      </c>
      <c r="N615" s="81">
        <v>113651100</v>
      </c>
      <c r="O615" s="81">
        <v>112631340</v>
      </c>
      <c r="P615" s="81">
        <v>229059310</v>
      </c>
      <c r="Q615" s="81">
        <v>228039550</v>
      </c>
      <c r="R615" s="81">
        <v>229059310</v>
      </c>
      <c r="S615" s="81">
        <v>228039550</v>
      </c>
      <c r="T615" s="81" t="s">
        <v>6896</v>
      </c>
    </row>
    <row r="616" spans="1:20" x14ac:dyDescent="0.35">
      <c r="A616" s="81" t="s">
        <v>622</v>
      </c>
      <c r="B616" s="81">
        <v>99</v>
      </c>
      <c r="C616" s="81" t="s">
        <v>1662</v>
      </c>
      <c r="D616" s="81" t="s">
        <v>5903</v>
      </c>
      <c r="E616" s="81" t="s">
        <v>2109</v>
      </c>
      <c r="F616" s="81">
        <v>373122415</v>
      </c>
      <c r="G616" s="81">
        <v>373122415</v>
      </c>
      <c r="H616" s="81">
        <v>373122415</v>
      </c>
      <c r="I616" s="81" t="s">
        <v>2829</v>
      </c>
      <c r="J616" s="81" t="s">
        <v>2832</v>
      </c>
      <c r="K616" s="81">
        <v>5666010</v>
      </c>
      <c r="L616" s="81">
        <v>0</v>
      </c>
      <c r="M616" s="81">
        <v>378788425</v>
      </c>
      <c r="N616" s="81">
        <v>378788425</v>
      </c>
      <c r="O616" s="81">
        <v>373122415</v>
      </c>
      <c r="P616" s="81">
        <v>426404345</v>
      </c>
      <c r="Q616" s="81">
        <v>420738335</v>
      </c>
      <c r="R616" s="81">
        <v>426404345</v>
      </c>
      <c r="S616" s="81">
        <v>420738335</v>
      </c>
      <c r="T616" s="81" t="s">
        <v>6896</v>
      </c>
    </row>
    <row r="617" spans="1:20" x14ac:dyDescent="0.35">
      <c r="A617" s="81" t="s">
        <v>623</v>
      </c>
      <c r="B617" s="81">
        <v>100</v>
      </c>
      <c r="C617" s="81" t="s">
        <v>1663</v>
      </c>
      <c r="D617" s="81" t="s">
        <v>5904</v>
      </c>
      <c r="E617" s="81" t="s">
        <v>2322</v>
      </c>
      <c r="F617" s="81">
        <v>493658871</v>
      </c>
      <c r="G617" s="81">
        <v>557836919</v>
      </c>
      <c r="H617" s="81">
        <v>557836919</v>
      </c>
      <c r="I617" s="81" t="s">
        <v>2830</v>
      </c>
      <c r="J617" s="81" t="s">
        <v>2836</v>
      </c>
      <c r="K617" s="81">
        <v>22560583</v>
      </c>
      <c r="L617" s="81">
        <v>11656847</v>
      </c>
      <c r="M617" s="81">
        <v>580397502</v>
      </c>
      <c r="N617" s="81">
        <v>568740655</v>
      </c>
      <c r="O617" s="81">
        <v>546180072</v>
      </c>
      <c r="P617" s="81">
        <v>580397502</v>
      </c>
      <c r="Q617" s="81">
        <v>557836919</v>
      </c>
      <c r="R617" s="81">
        <v>568740655</v>
      </c>
      <c r="S617" s="81">
        <v>546180072</v>
      </c>
      <c r="T617" s="81" t="s">
        <v>6896</v>
      </c>
    </row>
    <row r="618" spans="1:20" x14ac:dyDescent="0.35">
      <c r="A618" s="81" t="s">
        <v>624</v>
      </c>
      <c r="B618" s="81">
        <v>100</v>
      </c>
      <c r="C618" s="81" t="s">
        <v>1663</v>
      </c>
      <c r="D618" s="81" t="s">
        <v>5905</v>
      </c>
      <c r="E618" s="81" t="s">
        <v>2323</v>
      </c>
      <c r="F618" s="81">
        <v>1087681386</v>
      </c>
      <c r="G618" s="81">
        <v>1203678400</v>
      </c>
      <c r="H618" s="81">
        <v>1203678400</v>
      </c>
      <c r="I618" s="81" t="s">
        <v>2830</v>
      </c>
      <c r="J618" s="81" t="s">
        <v>2836</v>
      </c>
      <c r="K618" s="81">
        <v>50055834</v>
      </c>
      <c r="L618" s="81">
        <v>0</v>
      </c>
      <c r="M618" s="81">
        <v>1253734234</v>
      </c>
      <c r="N618" s="81">
        <v>1253734234</v>
      </c>
      <c r="O618" s="81">
        <v>1203678400</v>
      </c>
      <c r="P618" s="81">
        <v>1253734234</v>
      </c>
      <c r="Q618" s="81">
        <v>1203678400</v>
      </c>
      <c r="R618" s="81">
        <v>1253734234</v>
      </c>
      <c r="S618" s="81">
        <v>1203678400</v>
      </c>
      <c r="T618" s="81" t="s">
        <v>6896</v>
      </c>
    </row>
    <row r="619" spans="1:20" x14ac:dyDescent="0.35">
      <c r="A619" s="81" t="s">
        <v>625</v>
      </c>
      <c r="B619" s="81">
        <v>100</v>
      </c>
      <c r="C619" s="81" t="s">
        <v>1663</v>
      </c>
      <c r="D619" s="81" t="s">
        <v>5906</v>
      </c>
      <c r="E619" s="81" t="s">
        <v>2324</v>
      </c>
      <c r="F619" s="81">
        <v>636164668</v>
      </c>
      <c r="G619" s="81">
        <v>660077479</v>
      </c>
      <c r="H619" s="81">
        <v>636164668</v>
      </c>
      <c r="I619" s="81" t="s">
        <v>2829</v>
      </c>
      <c r="J619" s="81" t="s">
        <v>2833</v>
      </c>
      <c r="K619" s="81">
        <v>23735596</v>
      </c>
      <c r="L619" s="81">
        <v>25221746</v>
      </c>
      <c r="M619" s="81">
        <v>659900264</v>
      </c>
      <c r="N619" s="81">
        <v>634678518</v>
      </c>
      <c r="O619" s="81">
        <v>610942922</v>
      </c>
      <c r="P619" s="81">
        <v>659900264</v>
      </c>
      <c r="Q619" s="81">
        <v>636164668</v>
      </c>
      <c r="R619" s="81">
        <v>634678518</v>
      </c>
      <c r="S619" s="81">
        <v>610942922</v>
      </c>
      <c r="T619" s="81" t="s">
        <v>6896</v>
      </c>
    </row>
    <row r="620" spans="1:20" x14ac:dyDescent="0.35">
      <c r="A620" s="81" t="s">
        <v>626</v>
      </c>
      <c r="B620" s="81">
        <v>100</v>
      </c>
      <c r="C620" s="81" t="s">
        <v>1663</v>
      </c>
      <c r="D620" s="81" t="s">
        <v>5908</v>
      </c>
      <c r="E620" s="81" t="s">
        <v>2325</v>
      </c>
      <c r="F620" s="81">
        <v>1573002046</v>
      </c>
      <c r="G620" s="81">
        <v>1766757742</v>
      </c>
      <c r="H620" s="81">
        <v>1766757742</v>
      </c>
      <c r="I620" s="81" t="s">
        <v>2830</v>
      </c>
      <c r="J620" s="81" t="s">
        <v>2836</v>
      </c>
      <c r="K620" s="81">
        <v>78136844</v>
      </c>
      <c r="L620" s="81">
        <v>0</v>
      </c>
      <c r="M620" s="81">
        <v>1844894586</v>
      </c>
      <c r="N620" s="81">
        <v>1844894586</v>
      </c>
      <c r="O620" s="81">
        <v>1766757742</v>
      </c>
      <c r="P620" s="81">
        <v>1844894586</v>
      </c>
      <c r="Q620" s="81">
        <v>1766757742</v>
      </c>
      <c r="R620" s="81">
        <v>1844894586</v>
      </c>
      <c r="S620" s="81">
        <v>1766757742</v>
      </c>
      <c r="T620" s="81" t="s">
        <v>6896</v>
      </c>
    </row>
    <row r="621" spans="1:20" x14ac:dyDescent="0.35">
      <c r="A621" s="81" t="s">
        <v>627</v>
      </c>
      <c r="B621" s="81">
        <v>100</v>
      </c>
      <c r="C621" s="81" t="s">
        <v>1663</v>
      </c>
      <c r="D621" s="81" t="s">
        <v>5909</v>
      </c>
      <c r="E621" s="81" t="s">
        <v>2326</v>
      </c>
      <c r="F621" s="81">
        <v>315300845</v>
      </c>
      <c r="G621" s="81">
        <v>324642285</v>
      </c>
      <c r="H621" s="81">
        <v>315300845</v>
      </c>
      <c r="I621" s="81" t="s">
        <v>2829</v>
      </c>
      <c r="J621" s="81" t="s">
        <v>2833</v>
      </c>
      <c r="K621" s="81">
        <v>8833299</v>
      </c>
      <c r="L621" s="81">
        <v>0</v>
      </c>
      <c r="M621" s="81">
        <v>324134144</v>
      </c>
      <c r="N621" s="81">
        <v>324134144</v>
      </c>
      <c r="O621" s="81">
        <v>315300845</v>
      </c>
      <c r="P621" s="81">
        <v>324134144</v>
      </c>
      <c r="Q621" s="81">
        <v>315300845</v>
      </c>
      <c r="R621" s="81">
        <v>324134144</v>
      </c>
      <c r="S621" s="81">
        <v>315300845</v>
      </c>
      <c r="T621" s="81" t="s">
        <v>6896</v>
      </c>
    </row>
    <row r="622" spans="1:20" x14ac:dyDescent="0.35">
      <c r="A622" s="81" t="s">
        <v>628</v>
      </c>
      <c r="B622" s="81">
        <v>100</v>
      </c>
      <c r="C622" s="81" t="s">
        <v>1663</v>
      </c>
      <c r="D622" s="81" t="s">
        <v>6689</v>
      </c>
      <c r="E622" s="81" t="s">
        <v>2327</v>
      </c>
      <c r="F622" s="81">
        <v>73751843</v>
      </c>
      <c r="G622" s="81">
        <v>77440347</v>
      </c>
      <c r="H622" s="81">
        <v>77440347</v>
      </c>
      <c r="I622" s="81" t="s">
        <v>2830</v>
      </c>
      <c r="J622" s="81" t="s">
        <v>2836</v>
      </c>
      <c r="K622" s="81">
        <v>4323552</v>
      </c>
      <c r="L622" s="81">
        <v>0</v>
      </c>
      <c r="M622" s="81">
        <v>81763899</v>
      </c>
      <c r="N622" s="81">
        <v>81763899</v>
      </c>
      <c r="O622" s="81">
        <v>77440347</v>
      </c>
      <c r="P622" s="81">
        <v>81763899</v>
      </c>
      <c r="Q622" s="81">
        <v>77440347</v>
      </c>
      <c r="R622" s="81">
        <v>81763899</v>
      </c>
      <c r="S622" s="81">
        <v>77440347</v>
      </c>
      <c r="T622" s="81" t="s">
        <v>6896</v>
      </c>
    </row>
    <row r="623" spans="1:20" x14ac:dyDescent="0.35">
      <c r="A623" s="81" t="s">
        <v>629</v>
      </c>
      <c r="B623" s="81">
        <v>101</v>
      </c>
      <c r="C623" s="81" t="s">
        <v>1664</v>
      </c>
      <c r="D623" s="81" t="s">
        <v>5409</v>
      </c>
      <c r="E623" s="81" t="s">
        <v>1949</v>
      </c>
      <c r="F623" s="81">
        <v>209468962</v>
      </c>
      <c r="G623" s="81">
        <v>209468962</v>
      </c>
      <c r="H623" s="81">
        <v>209468962</v>
      </c>
      <c r="I623" s="81" t="s">
        <v>2829</v>
      </c>
      <c r="J623" s="81" t="s">
        <v>2832</v>
      </c>
      <c r="K623" s="81">
        <v>8594896</v>
      </c>
      <c r="L623" s="81">
        <v>0</v>
      </c>
      <c r="M623" s="81">
        <v>218063858</v>
      </c>
      <c r="N623" s="81">
        <v>218063858</v>
      </c>
      <c r="O623" s="81">
        <v>209468962</v>
      </c>
      <c r="P623" s="81">
        <v>218063858</v>
      </c>
      <c r="Q623" s="81">
        <v>209468962</v>
      </c>
      <c r="R623" s="81">
        <v>218063858</v>
      </c>
      <c r="S623" s="81">
        <v>209468962</v>
      </c>
      <c r="T623" s="81" t="s">
        <v>6896</v>
      </c>
    </row>
    <row r="624" spans="1:20" x14ac:dyDescent="0.35">
      <c r="A624" s="81" t="s">
        <v>630</v>
      </c>
      <c r="B624" s="81">
        <v>101</v>
      </c>
      <c r="C624" s="81" t="s">
        <v>1664</v>
      </c>
      <c r="D624" s="81" t="s">
        <v>5766</v>
      </c>
      <c r="E624" s="81" t="s">
        <v>2244</v>
      </c>
      <c r="F624" s="81">
        <v>14759613</v>
      </c>
      <c r="G624" s="81">
        <v>14759613</v>
      </c>
      <c r="H624" s="81">
        <v>14759613</v>
      </c>
      <c r="I624" s="81" t="s">
        <v>2829</v>
      </c>
      <c r="J624" s="81" t="s">
        <v>2832</v>
      </c>
      <c r="K624" s="81">
        <v>793531</v>
      </c>
      <c r="L624" s="81">
        <v>928948</v>
      </c>
      <c r="M624" s="81">
        <v>15553144</v>
      </c>
      <c r="N624" s="81">
        <v>14624196</v>
      </c>
      <c r="O624" s="81">
        <v>13830665</v>
      </c>
      <c r="P624" s="81">
        <v>15553144</v>
      </c>
      <c r="Q624" s="81">
        <v>14759613</v>
      </c>
      <c r="R624" s="81">
        <v>14624196</v>
      </c>
      <c r="S624" s="81">
        <v>13830665</v>
      </c>
      <c r="T624" s="81" t="s">
        <v>6896</v>
      </c>
    </row>
    <row r="625" spans="1:20" x14ac:dyDescent="0.35">
      <c r="A625" s="81" t="s">
        <v>631</v>
      </c>
      <c r="B625" s="81">
        <v>101</v>
      </c>
      <c r="C625" s="81" t="s">
        <v>1664</v>
      </c>
      <c r="D625" s="81" t="s">
        <v>5792</v>
      </c>
      <c r="E625" s="81" t="s">
        <v>2273</v>
      </c>
      <c r="F625" s="81">
        <v>19720303679</v>
      </c>
      <c r="G625" s="81">
        <v>19720303679</v>
      </c>
      <c r="H625" s="81">
        <v>19720303679</v>
      </c>
      <c r="I625" s="81" t="s">
        <v>2829</v>
      </c>
      <c r="J625" s="81" t="s">
        <v>2832</v>
      </c>
      <c r="K625" s="81">
        <v>473104293</v>
      </c>
      <c r="L625" s="81">
        <v>250677597</v>
      </c>
      <c r="M625" s="81">
        <v>20193407972</v>
      </c>
      <c r="N625" s="81">
        <v>19942730375</v>
      </c>
      <c r="O625" s="81">
        <v>19469626082</v>
      </c>
      <c r="P625" s="81">
        <v>20573622272</v>
      </c>
      <c r="Q625" s="81">
        <v>20100517979</v>
      </c>
      <c r="R625" s="81">
        <v>20322944675</v>
      </c>
      <c r="S625" s="81">
        <v>19849840382</v>
      </c>
      <c r="T625" s="81" t="s">
        <v>6896</v>
      </c>
    </row>
    <row r="626" spans="1:20" x14ac:dyDescent="0.35">
      <c r="A626" s="81" t="s">
        <v>632</v>
      </c>
      <c r="B626" s="81">
        <v>101</v>
      </c>
      <c r="C626" s="81" t="s">
        <v>1664</v>
      </c>
      <c r="D626" s="81" t="s">
        <v>5910</v>
      </c>
      <c r="E626" s="81" t="s">
        <v>2328</v>
      </c>
      <c r="F626" s="81">
        <v>25885709838</v>
      </c>
      <c r="G626" s="81">
        <v>25885709838</v>
      </c>
      <c r="H626" s="81">
        <v>25885709838</v>
      </c>
      <c r="I626" s="81" t="s">
        <v>2829</v>
      </c>
      <c r="J626" s="81" t="s">
        <v>2832</v>
      </c>
      <c r="K626" s="81">
        <v>494319809</v>
      </c>
      <c r="L626" s="81">
        <v>0</v>
      </c>
      <c r="M626" s="81">
        <v>26380029647</v>
      </c>
      <c r="N626" s="81">
        <v>26380029647</v>
      </c>
      <c r="O626" s="81">
        <v>25885709838</v>
      </c>
      <c r="P626" s="81">
        <v>26380029647</v>
      </c>
      <c r="Q626" s="81">
        <v>25885709838</v>
      </c>
      <c r="R626" s="81">
        <v>26380029647</v>
      </c>
      <c r="S626" s="81">
        <v>25885709838</v>
      </c>
      <c r="T626" s="81" t="s">
        <v>6896</v>
      </c>
    </row>
    <row r="627" spans="1:20" x14ac:dyDescent="0.35">
      <c r="A627" s="81" t="s">
        <v>633</v>
      </c>
      <c r="B627" s="81">
        <v>101</v>
      </c>
      <c r="C627" s="81" t="s">
        <v>1664</v>
      </c>
      <c r="D627" s="81" t="s">
        <v>5911</v>
      </c>
      <c r="E627" s="81" t="s">
        <v>2329</v>
      </c>
      <c r="F627" s="81">
        <v>19069652504</v>
      </c>
      <c r="G627" s="81">
        <v>19069652504</v>
      </c>
      <c r="H627" s="81">
        <v>19069652504</v>
      </c>
      <c r="I627" s="81" t="s">
        <v>2829</v>
      </c>
      <c r="J627" s="81" t="s">
        <v>2832</v>
      </c>
      <c r="K627" s="81">
        <v>392626741</v>
      </c>
      <c r="L627" s="81">
        <v>0</v>
      </c>
      <c r="M627" s="81">
        <v>19462279245</v>
      </c>
      <c r="N627" s="81">
        <v>19462279245</v>
      </c>
      <c r="O627" s="81">
        <v>19069652504</v>
      </c>
      <c r="P627" s="81">
        <v>19462279245</v>
      </c>
      <c r="Q627" s="81">
        <v>19069652504</v>
      </c>
      <c r="R627" s="81">
        <v>19462279245</v>
      </c>
      <c r="S627" s="81">
        <v>19069652504</v>
      </c>
      <c r="T627" s="81" t="s">
        <v>6896</v>
      </c>
    </row>
    <row r="628" spans="1:20" x14ac:dyDescent="0.35">
      <c r="A628" s="81" t="s">
        <v>634</v>
      </c>
      <c r="B628" s="81">
        <v>101</v>
      </c>
      <c r="C628" s="81" t="s">
        <v>1664</v>
      </c>
      <c r="D628" s="81" t="s">
        <v>5912</v>
      </c>
      <c r="E628" s="81" t="s">
        <v>2330</v>
      </c>
      <c r="F628" s="81">
        <v>4235042721</v>
      </c>
      <c r="G628" s="81">
        <v>4235042721</v>
      </c>
      <c r="H628" s="81">
        <v>4235042721</v>
      </c>
      <c r="I628" s="81" t="s">
        <v>2829</v>
      </c>
      <c r="J628" s="81" t="s">
        <v>2832</v>
      </c>
      <c r="K628" s="81">
        <v>94659231</v>
      </c>
      <c r="L628" s="81">
        <v>0</v>
      </c>
      <c r="M628" s="81">
        <v>4329701952</v>
      </c>
      <c r="N628" s="81">
        <v>4329701952</v>
      </c>
      <c r="O628" s="81">
        <v>4235042721</v>
      </c>
      <c r="P628" s="81">
        <v>5411712372</v>
      </c>
      <c r="Q628" s="81">
        <v>5317053141</v>
      </c>
      <c r="R628" s="81">
        <v>5411712372</v>
      </c>
      <c r="S628" s="81">
        <v>5317053141</v>
      </c>
      <c r="T628" s="81" t="s">
        <v>6896</v>
      </c>
    </row>
    <row r="629" spans="1:20" x14ac:dyDescent="0.35">
      <c r="A629" s="81" t="s">
        <v>635</v>
      </c>
      <c r="B629" s="81">
        <v>101</v>
      </c>
      <c r="C629" s="81" t="s">
        <v>1664</v>
      </c>
      <c r="D629" s="81" t="s">
        <v>5913</v>
      </c>
      <c r="E629" s="81" t="s">
        <v>2331</v>
      </c>
      <c r="F629" s="81">
        <v>2715188710</v>
      </c>
      <c r="G629" s="81">
        <v>2715188710</v>
      </c>
      <c r="H629" s="81">
        <v>2715188710</v>
      </c>
      <c r="I629" s="81" t="s">
        <v>2829</v>
      </c>
      <c r="J629" s="81" t="s">
        <v>2832</v>
      </c>
      <c r="K629" s="81">
        <v>100157710</v>
      </c>
      <c r="L629" s="81">
        <v>0</v>
      </c>
      <c r="M629" s="81">
        <v>2815346420</v>
      </c>
      <c r="N629" s="81">
        <v>2815346420</v>
      </c>
      <c r="O629" s="81">
        <v>2715188710</v>
      </c>
      <c r="P629" s="81">
        <v>2815346420</v>
      </c>
      <c r="Q629" s="81">
        <v>2715188710</v>
      </c>
      <c r="R629" s="81">
        <v>2815346420</v>
      </c>
      <c r="S629" s="81">
        <v>2715188710</v>
      </c>
      <c r="T629" s="81" t="s">
        <v>6896</v>
      </c>
    </row>
    <row r="630" spans="1:20" x14ac:dyDescent="0.35">
      <c r="A630" s="81" t="s">
        <v>636</v>
      </c>
      <c r="B630" s="81">
        <v>101</v>
      </c>
      <c r="C630" s="81" t="s">
        <v>1664</v>
      </c>
      <c r="D630" s="81" t="s">
        <v>5914</v>
      </c>
      <c r="E630" s="81" t="s">
        <v>2332</v>
      </c>
      <c r="F630" s="81">
        <v>72627345167</v>
      </c>
      <c r="G630" s="81">
        <v>72627356618</v>
      </c>
      <c r="H630" s="81">
        <v>72627345167</v>
      </c>
      <c r="I630" s="81" t="s">
        <v>2829</v>
      </c>
      <c r="J630" s="81" t="s">
        <v>2832</v>
      </c>
      <c r="K630" s="81">
        <v>1919808669</v>
      </c>
      <c r="L630" s="81">
        <v>3641570347</v>
      </c>
      <c r="M630" s="81">
        <v>74547153836</v>
      </c>
      <c r="N630" s="81">
        <v>70905583489</v>
      </c>
      <c r="O630" s="81">
        <v>68985774820</v>
      </c>
      <c r="P630" s="81">
        <v>74547153836</v>
      </c>
      <c r="Q630" s="81">
        <v>72627345167</v>
      </c>
      <c r="R630" s="81">
        <v>70905583489</v>
      </c>
      <c r="S630" s="81">
        <v>68985774820</v>
      </c>
      <c r="T630" s="81" t="s">
        <v>6896</v>
      </c>
    </row>
    <row r="631" spans="1:20" x14ac:dyDescent="0.35">
      <c r="A631" s="81" t="s">
        <v>637</v>
      </c>
      <c r="B631" s="81">
        <v>101</v>
      </c>
      <c r="C631" s="81" t="s">
        <v>1664</v>
      </c>
      <c r="D631" s="81" t="s">
        <v>5915</v>
      </c>
      <c r="E631" s="81" t="s">
        <v>2333</v>
      </c>
      <c r="F631" s="81">
        <v>12233694235</v>
      </c>
      <c r="G631" s="81">
        <v>12233694235</v>
      </c>
      <c r="H631" s="81">
        <v>12233694235</v>
      </c>
      <c r="I631" s="81" t="s">
        <v>2829</v>
      </c>
      <c r="J631" s="81" t="s">
        <v>2832</v>
      </c>
      <c r="K631" s="81">
        <v>171478603</v>
      </c>
      <c r="L631" s="81">
        <v>267843396</v>
      </c>
      <c r="M631" s="81">
        <v>12405172838</v>
      </c>
      <c r="N631" s="81">
        <v>12137329442</v>
      </c>
      <c r="O631" s="81">
        <v>11965850839</v>
      </c>
      <c r="P631" s="81">
        <v>13352747578</v>
      </c>
      <c r="Q631" s="81">
        <v>13181268975</v>
      </c>
      <c r="R631" s="81">
        <v>13084904182</v>
      </c>
      <c r="S631" s="81">
        <v>12913425579</v>
      </c>
      <c r="T631" s="81" t="s">
        <v>6896</v>
      </c>
    </row>
    <row r="632" spans="1:20" x14ac:dyDescent="0.35">
      <c r="A632" s="81" t="s">
        <v>638</v>
      </c>
      <c r="B632" s="81">
        <v>101</v>
      </c>
      <c r="C632" s="81" t="s">
        <v>1664</v>
      </c>
      <c r="D632" s="81" t="s">
        <v>5916</v>
      </c>
      <c r="E632" s="81" t="s">
        <v>2334</v>
      </c>
      <c r="F632" s="81">
        <v>11491015275</v>
      </c>
      <c r="G632" s="81">
        <v>11491015275</v>
      </c>
      <c r="H632" s="81">
        <v>11491015275</v>
      </c>
      <c r="I632" s="81" t="s">
        <v>2829</v>
      </c>
      <c r="J632" s="81" t="s">
        <v>2832</v>
      </c>
      <c r="K632" s="81">
        <v>182687259</v>
      </c>
      <c r="L632" s="81">
        <v>184870223</v>
      </c>
      <c r="M632" s="81">
        <v>11673702534</v>
      </c>
      <c r="N632" s="81">
        <v>11488832311</v>
      </c>
      <c r="O632" s="81">
        <v>11306145052</v>
      </c>
      <c r="P632" s="81">
        <v>11673702534</v>
      </c>
      <c r="Q632" s="81">
        <v>11491015275</v>
      </c>
      <c r="R632" s="81">
        <v>11488832311</v>
      </c>
      <c r="S632" s="81">
        <v>11306145052</v>
      </c>
      <c r="T632" s="81" t="s">
        <v>6896</v>
      </c>
    </row>
    <row r="633" spans="1:20" x14ac:dyDescent="0.35">
      <c r="A633" s="81" t="s">
        <v>639</v>
      </c>
      <c r="B633" s="81">
        <v>101</v>
      </c>
      <c r="C633" s="81" t="s">
        <v>1664</v>
      </c>
      <c r="D633" s="81" t="s">
        <v>5918</v>
      </c>
      <c r="E633" s="81" t="s">
        <v>2022</v>
      </c>
      <c r="F633" s="81">
        <v>10201177481</v>
      </c>
      <c r="G633" s="81">
        <v>10201177481</v>
      </c>
      <c r="H633" s="81">
        <v>10201177481</v>
      </c>
      <c r="I633" s="81" t="s">
        <v>2829</v>
      </c>
      <c r="J633" s="81" t="s">
        <v>2832</v>
      </c>
      <c r="K633" s="81">
        <v>265786861</v>
      </c>
      <c r="L633" s="81">
        <v>166275621</v>
      </c>
      <c r="M633" s="81">
        <v>10466964342</v>
      </c>
      <c r="N633" s="81">
        <v>10300688721</v>
      </c>
      <c r="O633" s="81">
        <v>10034901860</v>
      </c>
      <c r="P633" s="81">
        <v>13145179942</v>
      </c>
      <c r="Q633" s="81">
        <v>12879393081</v>
      </c>
      <c r="R633" s="81">
        <v>12978904321</v>
      </c>
      <c r="S633" s="81">
        <v>12713117460</v>
      </c>
      <c r="T633" s="81" t="s">
        <v>6896</v>
      </c>
    </row>
    <row r="634" spans="1:20" x14ac:dyDescent="0.35">
      <c r="A634" s="81" t="s">
        <v>640</v>
      </c>
      <c r="B634" s="81">
        <v>101</v>
      </c>
      <c r="C634" s="81" t="s">
        <v>1664</v>
      </c>
      <c r="D634" s="81" t="s">
        <v>5919</v>
      </c>
      <c r="E634" s="81" t="s">
        <v>2335</v>
      </c>
      <c r="F634" s="81">
        <v>222766687489</v>
      </c>
      <c r="G634" s="81">
        <v>222766687489</v>
      </c>
      <c r="H634" s="81">
        <v>222766687489</v>
      </c>
      <c r="I634" s="81" t="s">
        <v>2829</v>
      </c>
      <c r="J634" s="81" t="s">
        <v>2832</v>
      </c>
      <c r="K634" s="81">
        <v>3344304149</v>
      </c>
      <c r="L634" s="81">
        <v>9129627802</v>
      </c>
      <c r="M634" s="81">
        <v>226110991638</v>
      </c>
      <c r="N634" s="81">
        <v>216981363836</v>
      </c>
      <c r="O634" s="81">
        <v>213637059687</v>
      </c>
      <c r="P634" s="81">
        <v>226110991638</v>
      </c>
      <c r="Q634" s="81">
        <v>222766687489</v>
      </c>
      <c r="R634" s="81">
        <v>216981363836</v>
      </c>
      <c r="S634" s="81">
        <v>213637059687</v>
      </c>
      <c r="T634" s="81" t="s">
        <v>6896</v>
      </c>
    </row>
    <row r="635" spans="1:20" x14ac:dyDescent="0.35">
      <c r="A635" s="81" t="s">
        <v>641</v>
      </c>
      <c r="B635" s="81">
        <v>101</v>
      </c>
      <c r="C635" s="81" t="s">
        <v>1664</v>
      </c>
      <c r="D635" s="81" t="s">
        <v>5920</v>
      </c>
      <c r="E635" s="81" t="s">
        <v>2336</v>
      </c>
      <c r="F635" s="81">
        <v>21238093076</v>
      </c>
      <c r="G635" s="81">
        <v>21238093076</v>
      </c>
      <c r="H635" s="81">
        <v>21238093076</v>
      </c>
      <c r="I635" s="81" t="s">
        <v>2829</v>
      </c>
      <c r="J635" s="81" t="s">
        <v>2832</v>
      </c>
      <c r="K635" s="81">
        <v>731424544</v>
      </c>
      <c r="L635" s="81">
        <v>0</v>
      </c>
      <c r="M635" s="81">
        <v>21969517620</v>
      </c>
      <c r="N635" s="81">
        <v>21969517620</v>
      </c>
      <c r="O635" s="81">
        <v>21238093076</v>
      </c>
      <c r="P635" s="81">
        <v>21969517620</v>
      </c>
      <c r="Q635" s="81">
        <v>21238093076</v>
      </c>
      <c r="R635" s="81">
        <v>21969517620</v>
      </c>
      <c r="S635" s="81">
        <v>21238093076</v>
      </c>
      <c r="T635" s="81" t="s">
        <v>6896</v>
      </c>
    </row>
    <row r="636" spans="1:20" x14ac:dyDescent="0.35">
      <c r="A636" s="81" t="s">
        <v>642</v>
      </c>
      <c r="B636" s="81">
        <v>101</v>
      </c>
      <c r="C636" s="81" t="s">
        <v>1664</v>
      </c>
      <c r="D636" s="81" t="s">
        <v>5923</v>
      </c>
      <c r="E636" s="81" t="s">
        <v>2245</v>
      </c>
      <c r="F636" s="81">
        <v>31005548283</v>
      </c>
      <c r="G636" s="81">
        <v>31005548283</v>
      </c>
      <c r="H636" s="81">
        <v>31005548283</v>
      </c>
      <c r="I636" s="81" t="s">
        <v>2829</v>
      </c>
      <c r="J636" s="81" t="s">
        <v>2832</v>
      </c>
      <c r="K636" s="81">
        <v>649491337</v>
      </c>
      <c r="L636" s="81">
        <v>174932</v>
      </c>
      <c r="M636" s="81">
        <v>31655039620</v>
      </c>
      <c r="N636" s="81">
        <v>31654864688</v>
      </c>
      <c r="O636" s="81">
        <v>31005373351</v>
      </c>
      <c r="P636" s="81">
        <v>31655039620</v>
      </c>
      <c r="Q636" s="81">
        <v>31005548283</v>
      </c>
      <c r="R636" s="81">
        <v>31654864688</v>
      </c>
      <c r="S636" s="81">
        <v>31005373351</v>
      </c>
      <c r="T636" s="81" t="s">
        <v>6896</v>
      </c>
    </row>
    <row r="637" spans="1:20" x14ac:dyDescent="0.35">
      <c r="A637" s="81" t="s">
        <v>643</v>
      </c>
      <c r="B637" s="81">
        <v>101</v>
      </c>
      <c r="C637" s="81" t="s">
        <v>1664</v>
      </c>
      <c r="D637" s="81" t="s">
        <v>5925</v>
      </c>
      <c r="E637" s="81" t="s">
        <v>2337</v>
      </c>
      <c r="F637" s="81">
        <v>27873488815</v>
      </c>
      <c r="G637" s="81">
        <v>27873488815</v>
      </c>
      <c r="H637" s="81">
        <v>27873488815</v>
      </c>
      <c r="I637" s="81" t="s">
        <v>2829</v>
      </c>
      <c r="J637" s="81" t="s">
        <v>2832</v>
      </c>
      <c r="K637" s="81">
        <v>846649321</v>
      </c>
      <c r="L637" s="81">
        <v>0</v>
      </c>
      <c r="M637" s="81">
        <v>28720138136</v>
      </c>
      <c r="N637" s="81">
        <v>28720138136</v>
      </c>
      <c r="O637" s="81">
        <v>27873488815</v>
      </c>
      <c r="P637" s="81">
        <v>28720138136</v>
      </c>
      <c r="Q637" s="81">
        <v>27873488815</v>
      </c>
      <c r="R637" s="81">
        <v>28720138136</v>
      </c>
      <c r="S637" s="81">
        <v>27873488815</v>
      </c>
      <c r="T637" s="81" t="s">
        <v>6896</v>
      </c>
    </row>
    <row r="638" spans="1:20" x14ac:dyDescent="0.35">
      <c r="A638" s="81" t="s">
        <v>644</v>
      </c>
      <c r="B638" s="81">
        <v>101</v>
      </c>
      <c r="C638" s="81" t="s">
        <v>1664</v>
      </c>
      <c r="D638" s="81" t="s">
        <v>5927</v>
      </c>
      <c r="E638" s="81" t="s">
        <v>2023</v>
      </c>
      <c r="F638" s="81">
        <v>13376152228</v>
      </c>
      <c r="G638" s="81">
        <v>13376152228</v>
      </c>
      <c r="H638" s="81">
        <v>13376152228</v>
      </c>
      <c r="I638" s="81" t="s">
        <v>2829</v>
      </c>
      <c r="J638" s="81" t="s">
        <v>2832</v>
      </c>
      <c r="K638" s="81">
        <v>160740251</v>
      </c>
      <c r="L638" s="81">
        <v>256226327</v>
      </c>
      <c r="M638" s="81">
        <v>13536892479</v>
      </c>
      <c r="N638" s="81">
        <v>13280666152</v>
      </c>
      <c r="O638" s="81">
        <v>13119925901</v>
      </c>
      <c r="P638" s="81">
        <v>14598137709</v>
      </c>
      <c r="Q638" s="81">
        <v>14437397458</v>
      </c>
      <c r="R638" s="81">
        <v>14341911382</v>
      </c>
      <c r="S638" s="81">
        <v>14181171131</v>
      </c>
      <c r="T638" s="81" t="s">
        <v>6896</v>
      </c>
    </row>
    <row r="639" spans="1:20" x14ac:dyDescent="0.35">
      <c r="A639" s="81" t="s">
        <v>645</v>
      </c>
      <c r="B639" s="81">
        <v>101</v>
      </c>
      <c r="C639" s="81" t="s">
        <v>1664</v>
      </c>
      <c r="D639" s="81" t="s">
        <v>5928</v>
      </c>
      <c r="E639" s="81" t="s">
        <v>2338</v>
      </c>
      <c r="F639" s="81">
        <v>19548910528</v>
      </c>
      <c r="G639" s="81">
        <v>19548910528</v>
      </c>
      <c r="H639" s="81">
        <v>19548910528</v>
      </c>
      <c r="I639" s="81" t="s">
        <v>2829</v>
      </c>
      <c r="J639" s="81" t="s">
        <v>2832</v>
      </c>
      <c r="K639" s="81">
        <v>549692402</v>
      </c>
      <c r="L639" s="81">
        <v>347942587</v>
      </c>
      <c r="M639" s="81">
        <v>20098602930</v>
      </c>
      <c r="N639" s="81">
        <v>19750660343</v>
      </c>
      <c r="O639" s="81">
        <v>19200967941</v>
      </c>
      <c r="P639" s="81">
        <v>20098602930</v>
      </c>
      <c r="Q639" s="81">
        <v>19548910528</v>
      </c>
      <c r="R639" s="81">
        <v>19750660343</v>
      </c>
      <c r="S639" s="81">
        <v>19200967941</v>
      </c>
      <c r="T639" s="81" t="s">
        <v>6896</v>
      </c>
    </row>
    <row r="640" spans="1:20" x14ac:dyDescent="0.35">
      <c r="A640" s="81" t="s">
        <v>646</v>
      </c>
      <c r="B640" s="81">
        <v>101</v>
      </c>
      <c r="C640" s="81" t="s">
        <v>1664</v>
      </c>
      <c r="D640" s="81" t="s">
        <v>5929</v>
      </c>
      <c r="E640" s="81" t="s">
        <v>2339</v>
      </c>
      <c r="F640" s="81">
        <v>18392888476</v>
      </c>
      <c r="G640" s="81">
        <v>18388615421</v>
      </c>
      <c r="H640" s="81">
        <v>18392888476</v>
      </c>
      <c r="I640" s="81" t="s">
        <v>2829</v>
      </c>
      <c r="J640" s="81" t="s">
        <v>2832</v>
      </c>
      <c r="K640" s="81">
        <v>424115407</v>
      </c>
      <c r="L640" s="81">
        <v>0</v>
      </c>
      <c r="M640" s="81">
        <v>18817003883</v>
      </c>
      <c r="N640" s="81">
        <v>18817003883</v>
      </c>
      <c r="O640" s="81">
        <v>18392888476</v>
      </c>
      <c r="P640" s="81">
        <v>18817003883</v>
      </c>
      <c r="Q640" s="81">
        <v>18392888476</v>
      </c>
      <c r="R640" s="81">
        <v>18817003883</v>
      </c>
      <c r="S640" s="81">
        <v>18392888476</v>
      </c>
      <c r="T640" s="81" t="s">
        <v>6896</v>
      </c>
    </row>
    <row r="641" spans="1:20" x14ac:dyDescent="0.35">
      <c r="A641" s="81" t="s">
        <v>647</v>
      </c>
      <c r="B641" s="81">
        <v>101</v>
      </c>
      <c r="C641" s="81" t="s">
        <v>1664</v>
      </c>
      <c r="D641" s="81" t="s">
        <v>5930</v>
      </c>
      <c r="E641" s="81" t="s">
        <v>2340</v>
      </c>
      <c r="F641" s="81">
        <v>41907046366</v>
      </c>
      <c r="G641" s="81">
        <v>41907046366</v>
      </c>
      <c r="H641" s="81">
        <v>41907046366</v>
      </c>
      <c r="I641" s="81" t="s">
        <v>2829</v>
      </c>
      <c r="J641" s="81" t="s">
        <v>2832</v>
      </c>
      <c r="K641" s="81">
        <v>512403172</v>
      </c>
      <c r="L641" s="81">
        <v>2556695527</v>
      </c>
      <c r="M641" s="81">
        <v>42419449538</v>
      </c>
      <c r="N641" s="81">
        <v>39862754011</v>
      </c>
      <c r="O641" s="81">
        <v>39350350839</v>
      </c>
      <c r="P641" s="81">
        <v>42419449538</v>
      </c>
      <c r="Q641" s="81">
        <v>41907046366</v>
      </c>
      <c r="R641" s="81">
        <v>39862754011</v>
      </c>
      <c r="S641" s="81">
        <v>39350350839</v>
      </c>
      <c r="T641" s="81" t="s">
        <v>6896</v>
      </c>
    </row>
    <row r="642" spans="1:20" x14ac:dyDescent="0.35">
      <c r="A642" s="81" t="s">
        <v>648</v>
      </c>
      <c r="B642" s="81">
        <v>101</v>
      </c>
      <c r="C642" s="81" t="s">
        <v>1664</v>
      </c>
      <c r="D642" s="81" t="s">
        <v>5931</v>
      </c>
      <c r="E642" s="81" t="s">
        <v>2341</v>
      </c>
      <c r="F642" s="81">
        <v>14028018907</v>
      </c>
      <c r="G642" s="81">
        <v>14028018907</v>
      </c>
      <c r="H642" s="81">
        <v>14028018907</v>
      </c>
      <c r="I642" s="81" t="s">
        <v>2829</v>
      </c>
      <c r="J642" s="81" t="s">
        <v>2832</v>
      </c>
      <c r="K642" s="81">
        <v>306630881</v>
      </c>
      <c r="L642" s="81">
        <v>0</v>
      </c>
      <c r="M642" s="81">
        <v>14334649788</v>
      </c>
      <c r="N642" s="81">
        <v>14334649788</v>
      </c>
      <c r="O642" s="81">
        <v>14028018907</v>
      </c>
      <c r="P642" s="81">
        <v>14334649788</v>
      </c>
      <c r="Q642" s="81">
        <v>14028018907</v>
      </c>
      <c r="R642" s="81">
        <v>14334649788</v>
      </c>
      <c r="S642" s="81">
        <v>14028018907</v>
      </c>
      <c r="T642" s="81" t="s">
        <v>6896</v>
      </c>
    </row>
    <row r="643" spans="1:20" x14ac:dyDescent="0.35">
      <c r="A643" s="81" t="s">
        <v>649</v>
      </c>
      <c r="B643" s="81">
        <v>101</v>
      </c>
      <c r="C643" s="81" t="s">
        <v>1664</v>
      </c>
      <c r="D643" s="81" t="s">
        <v>5933</v>
      </c>
      <c r="E643" s="81" t="s">
        <v>2342</v>
      </c>
      <c r="F643" s="81">
        <v>6366533862</v>
      </c>
      <c r="G643" s="81">
        <v>6366533862</v>
      </c>
      <c r="H643" s="81">
        <v>6366533862</v>
      </c>
      <c r="I643" s="81" t="s">
        <v>2829</v>
      </c>
      <c r="J643" s="81" t="s">
        <v>2832</v>
      </c>
      <c r="K643" s="81">
        <v>101171670</v>
      </c>
      <c r="L643" s="81">
        <v>128081338</v>
      </c>
      <c r="M643" s="81">
        <v>6467705532</v>
      </c>
      <c r="N643" s="81">
        <v>6339624194</v>
      </c>
      <c r="O643" s="81">
        <v>6238452524</v>
      </c>
      <c r="P643" s="81">
        <v>6812697632</v>
      </c>
      <c r="Q643" s="81">
        <v>6711525962</v>
      </c>
      <c r="R643" s="81">
        <v>6684616294</v>
      </c>
      <c r="S643" s="81">
        <v>6583444624</v>
      </c>
      <c r="T643" s="81" t="s">
        <v>6896</v>
      </c>
    </row>
    <row r="644" spans="1:20" x14ac:dyDescent="0.35">
      <c r="A644" s="81" t="s">
        <v>650</v>
      </c>
      <c r="B644" s="81">
        <v>101</v>
      </c>
      <c r="C644" s="81" t="s">
        <v>1664</v>
      </c>
      <c r="D644" s="81" t="s">
        <v>5934</v>
      </c>
      <c r="E644" s="81" t="s">
        <v>2343</v>
      </c>
      <c r="F644" s="81">
        <v>1748859659</v>
      </c>
      <c r="G644" s="81">
        <v>1748859659</v>
      </c>
      <c r="H644" s="81">
        <v>1748859659</v>
      </c>
      <c r="I644" s="81" t="s">
        <v>2829</v>
      </c>
      <c r="J644" s="81" t="s">
        <v>2832</v>
      </c>
      <c r="K644" s="81">
        <v>58356782</v>
      </c>
      <c r="L644" s="81">
        <v>0</v>
      </c>
      <c r="M644" s="81">
        <v>1807216441</v>
      </c>
      <c r="N644" s="81">
        <v>1807216441</v>
      </c>
      <c r="O644" s="81">
        <v>1748859659</v>
      </c>
      <c r="P644" s="81">
        <v>1807216441</v>
      </c>
      <c r="Q644" s="81">
        <v>1748859659</v>
      </c>
      <c r="R644" s="81">
        <v>1807216441</v>
      </c>
      <c r="S644" s="81">
        <v>1748859659</v>
      </c>
      <c r="T644" s="81" t="s">
        <v>6896</v>
      </c>
    </row>
    <row r="645" spans="1:20" x14ac:dyDescent="0.35">
      <c r="A645" s="81" t="s">
        <v>651</v>
      </c>
      <c r="B645" s="81">
        <v>101</v>
      </c>
      <c r="C645" s="81" t="s">
        <v>1664</v>
      </c>
      <c r="D645" s="81" t="s">
        <v>6227</v>
      </c>
      <c r="E645" s="81" t="s">
        <v>2344</v>
      </c>
      <c r="F645" s="81">
        <v>11372273</v>
      </c>
      <c r="G645" s="81">
        <v>11372273</v>
      </c>
      <c r="H645" s="81">
        <v>11372273</v>
      </c>
      <c r="I645" s="81" t="s">
        <v>2829</v>
      </c>
      <c r="J645" s="81" t="s">
        <v>2832</v>
      </c>
      <c r="K645" s="81">
        <v>52107</v>
      </c>
      <c r="L645" s="81">
        <v>0</v>
      </c>
      <c r="M645" s="81">
        <v>11424380</v>
      </c>
      <c r="N645" s="81">
        <v>11424380</v>
      </c>
      <c r="O645" s="81">
        <v>11372273</v>
      </c>
      <c r="P645" s="81">
        <v>11424380</v>
      </c>
      <c r="Q645" s="81">
        <v>11372273</v>
      </c>
      <c r="R645" s="81">
        <v>11424380</v>
      </c>
      <c r="S645" s="81">
        <v>11372273</v>
      </c>
      <c r="T645" s="81" t="s">
        <v>6896</v>
      </c>
    </row>
    <row r="646" spans="1:20" x14ac:dyDescent="0.35">
      <c r="A646" s="81" t="s">
        <v>652</v>
      </c>
      <c r="B646" s="81">
        <v>101</v>
      </c>
      <c r="C646" s="81" t="s">
        <v>1664</v>
      </c>
      <c r="D646" s="81" t="s">
        <v>6369</v>
      </c>
      <c r="E646" s="81" t="s">
        <v>2345</v>
      </c>
      <c r="F646" s="81">
        <v>81850274</v>
      </c>
      <c r="G646" s="81">
        <v>81850274</v>
      </c>
      <c r="H646" s="81">
        <v>81850274</v>
      </c>
      <c r="I646" s="81" t="s">
        <v>2829</v>
      </c>
      <c r="J646" s="81" t="s">
        <v>2832</v>
      </c>
      <c r="K646" s="81">
        <v>3901397</v>
      </c>
      <c r="L646" s="81">
        <v>0</v>
      </c>
      <c r="M646" s="81">
        <v>85751671</v>
      </c>
      <c r="N646" s="81">
        <v>85751671</v>
      </c>
      <c r="O646" s="81">
        <v>81850274</v>
      </c>
      <c r="P646" s="81">
        <v>85751671</v>
      </c>
      <c r="Q646" s="81">
        <v>81850274</v>
      </c>
      <c r="R646" s="81">
        <v>85751671</v>
      </c>
      <c r="S646" s="81">
        <v>81850274</v>
      </c>
      <c r="T646" s="81" t="s">
        <v>6896</v>
      </c>
    </row>
    <row r="647" spans="1:20" x14ac:dyDescent="0.35">
      <c r="A647" s="81" t="s">
        <v>653</v>
      </c>
      <c r="B647" s="81">
        <v>101</v>
      </c>
      <c r="C647" s="81" t="s">
        <v>1664</v>
      </c>
      <c r="D647" s="81" t="s">
        <v>6737</v>
      </c>
      <c r="E647" s="81" t="s">
        <v>2346</v>
      </c>
      <c r="F647" s="81">
        <v>3207002151</v>
      </c>
      <c r="G647" s="81">
        <v>3207002151</v>
      </c>
      <c r="H647" s="81">
        <v>3207002151</v>
      </c>
      <c r="I647" s="81" t="s">
        <v>2829</v>
      </c>
      <c r="J647" s="81" t="s">
        <v>2832</v>
      </c>
      <c r="K647" s="81">
        <v>61983893</v>
      </c>
      <c r="L647" s="81">
        <v>0</v>
      </c>
      <c r="M647" s="81">
        <v>3268986044</v>
      </c>
      <c r="N647" s="81">
        <v>3268986044</v>
      </c>
      <c r="O647" s="81">
        <v>3207002151</v>
      </c>
      <c r="P647" s="81">
        <v>3268986044</v>
      </c>
      <c r="Q647" s="81">
        <v>3207002151</v>
      </c>
      <c r="R647" s="81">
        <v>3268986044</v>
      </c>
      <c r="S647" s="81">
        <v>3207002151</v>
      </c>
      <c r="T647" s="81" t="s">
        <v>6896</v>
      </c>
    </row>
    <row r="648" spans="1:20" x14ac:dyDescent="0.35">
      <c r="A648" s="81" t="s">
        <v>654</v>
      </c>
      <c r="B648" s="81">
        <v>102</v>
      </c>
      <c r="C648" s="81" t="s">
        <v>1665</v>
      </c>
      <c r="D648" s="81" t="s">
        <v>5935</v>
      </c>
      <c r="E648" s="81" t="s">
        <v>2347</v>
      </c>
      <c r="F648" s="81">
        <v>248925370</v>
      </c>
      <c r="G648" s="81">
        <v>248925370</v>
      </c>
      <c r="H648" s="81">
        <v>248925370</v>
      </c>
      <c r="I648" s="81" t="s">
        <v>2829</v>
      </c>
      <c r="J648" s="81" t="s">
        <v>2832</v>
      </c>
      <c r="K648" s="81">
        <v>5402493</v>
      </c>
      <c r="L648" s="81">
        <v>8445435</v>
      </c>
      <c r="M648" s="81">
        <v>254327863</v>
      </c>
      <c r="N648" s="81">
        <v>245882428</v>
      </c>
      <c r="O648" s="81">
        <v>240479935</v>
      </c>
      <c r="P648" s="81">
        <v>254327863</v>
      </c>
      <c r="Q648" s="81">
        <v>248925370</v>
      </c>
      <c r="R648" s="81">
        <v>245882428</v>
      </c>
      <c r="S648" s="81">
        <v>240479935</v>
      </c>
      <c r="T648" s="81" t="s">
        <v>6896</v>
      </c>
    </row>
    <row r="649" spans="1:20" x14ac:dyDescent="0.35">
      <c r="A649" s="81" t="s">
        <v>655</v>
      </c>
      <c r="B649" s="81">
        <v>102</v>
      </c>
      <c r="C649" s="81" t="s">
        <v>1665</v>
      </c>
      <c r="D649" s="81" t="s">
        <v>5936</v>
      </c>
      <c r="E649" s="81" t="s">
        <v>2348</v>
      </c>
      <c r="F649" s="81">
        <v>2969069108</v>
      </c>
      <c r="G649" s="81">
        <v>3159910638</v>
      </c>
      <c r="H649" s="81">
        <v>2969069108</v>
      </c>
      <c r="I649" s="81" t="s">
        <v>2829</v>
      </c>
      <c r="J649" s="81" t="s">
        <v>2837</v>
      </c>
      <c r="K649" s="81">
        <v>75397916</v>
      </c>
      <c r="L649" s="81">
        <v>95921563</v>
      </c>
      <c r="M649" s="81">
        <v>3044467024</v>
      </c>
      <c r="N649" s="81">
        <v>2948545461</v>
      </c>
      <c r="O649" s="81">
        <v>2873147545</v>
      </c>
      <c r="P649" s="81">
        <v>3044467024</v>
      </c>
      <c r="Q649" s="81">
        <v>2969069108</v>
      </c>
      <c r="R649" s="81">
        <v>2948545461</v>
      </c>
      <c r="S649" s="81">
        <v>2873147545</v>
      </c>
      <c r="T649" s="81" t="s">
        <v>6896</v>
      </c>
    </row>
    <row r="650" spans="1:20" x14ac:dyDescent="0.35">
      <c r="A650" s="81" t="s">
        <v>656</v>
      </c>
      <c r="B650" s="81">
        <v>102</v>
      </c>
      <c r="C650" s="81" t="s">
        <v>1665</v>
      </c>
      <c r="D650" s="81" t="s">
        <v>5937</v>
      </c>
      <c r="E650" s="81" t="s">
        <v>2349</v>
      </c>
      <c r="F650" s="81">
        <v>767341246</v>
      </c>
      <c r="G650" s="81">
        <v>767341246</v>
      </c>
      <c r="H650" s="81">
        <v>767341246</v>
      </c>
      <c r="I650" s="81" t="s">
        <v>2829</v>
      </c>
      <c r="J650" s="81" t="s">
        <v>2832</v>
      </c>
      <c r="K650" s="81">
        <v>7376860</v>
      </c>
      <c r="L650" s="81">
        <v>10659316</v>
      </c>
      <c r="M650" s="81">
        <v>774718106</v>
      </c>
      <c r="N650" s="81">
        <v>764058790</v>
      </c>
      <c r="O650" s="81">
        <v>756681930</v>
      </c>
      <c r="P650" s="81">
        <v>774718106</v>
      </c>
      <c r="Q650" s="81">
        <v>767341246</v>
      </c>
      <c r="R650" s="81">
        <v>764058790</v>
      </c>
      <c r="S650" s="81">
        <v>756681930</v>
      </c>
      <c r="T650" s="81" t="s">
        <v>6896</v>
      </c>
    </row>
    <row r="651" spans="1:20" x14ac:dyDescent="0.35">
      <c r="A651" s="81" t="s">
        <v>657</v>
      </c>
      <c r="B651" s="81">
        <v>102</v>
      </c>
      <c r="C651" s="81" t="s">
        <v>1665</v>
      </c>
      <c r="D651" s="81" t="s">
        <v>5938</v>
      </c>
      <c r="E651" s="81" t="s">
        <v>2350</v>
      </c>
      <c r="F651" s="81">
        <v>3259630878</v>
      </c>
      <c r="G651" s="81">
        <v>3396806579</v>
      </c>
      <c r="H651" s="81">
        <v>3259630878</v>
      </c>
      <c r="I651" s="81" t="s">
        <v>2829</v>
      </c>
      <c r="J651" s="81" t="s">
        <v>2837</v>
      </c>
      <c r="K651" s="81">
        <v>69857371</v>
      </c>
      <c r="L651" s="81">
        <v>128973907</v>
      </c>
      <c r="M651" s="81">
        <v>3329488249</v>
      </c>
      <c r="N651" s="81">
        <v>3200514342</v>
      </c>
      <c r="O651" s="81">
        <v>3130656971</v>
      </c>
      <c r="P651" s="81">
        <v>3329488249</v>
      </c>
      <c r="Q651" s="81">
        <v>3259630878</v>
      </c>
      <c r="R651" s="81">
        <v>3200514342</v>
      </c>
      <c r="S651" s="81">
        <v>3130656971</v>
      </c>
      <c r="T651" s="81" t="s">
        <v>6896</v>
      </c>
    </row>
    <row r="652" spans="1:20" x14ac:dyDescent="0.35">
      <c r="A652" s="81" t="s">
        <v>658</v>
      </c>
      <c r="B652" s="81">
        <v>102</v>
      </c>
      <c r="C652" s="81" t="s">
        <v>1665</v>
      </c>
      <c r="D652" s="81" t="s">
        <v>5939</v>
      </c>
      <c r="E652" s="81" t="s">
        <v>2351</v>
      </c>
      <c r="F652" s="81">
        <v>218923730</v>
      </c>
      <c r="G652" s="81">
        <v>249050344</v>
      </c>
      <c r="H652" s="81">
        <v>218923730</v>
      </c>
      <c r="I652" s="81" t="s">
        <v>2829</v>
      </c>
      <c r="J652" s="81" t="s">
        <v>2837</v>
      </c>
      <c r="K652" s="81">
        <v>8425300</v>
      </c>
      <c r="L652" s="81">
        <v>14026448</v>
      </c>
      <c r="M652" s="81">
        <v>227349030</v>
      </c>
      <c r="N652" s="81">
        <v>213322582</v>
      </c>
      <c r="O652" s="81">
        <v>204897282</v>
      </c>
      <c r="P652" s="81">
        <v>227349030</v>
      </c>
      <c r="Q652" s="81">
        <v>218923730</v>
      </c>
      <c r="R652" s="81">
        <v>213322582</v>
      </c>
      <c r="S652" s="81">
        <v>204897282</v>
      </c>
      <c r="T652" s="81" t="s">
        <v>6896</v>
      </c>
    </row>
    <row r="653" spans="1:20" x14ac:dyDescent="0.35">
      <c r="A653" s="81" t="s">
        <v>659</v>
      </c>
      <c r="B653" s="81">
        <v>102</v>
      </c>
      <c r="C653" s="81" t="s">
        <v>1665</v>
      </c>
      <c r="D653" s="81" t="s">
        <v>5940</v>
      </c>
      <c r="E653" s="81" t="s">
        <v>2352</v>
      </c>
      <c r="F653" s="81">
        <v>947871475</v>
      </c>
      <c r="G653" s="81">
        <v>999442583</v>
      </c>
      <c r="H653" s="81">
        <v>947871475</v>
      </c>
      <c r="I653" s="81" t="s">
        <v>2829</v>
      </c>
      <c r="J653" s="81" t="s">
        <v>2833</v>
      </c>
      <c r="K653" s="81">
        <v>7343278</v>
      </c>
      <c r="L653" s="81">
        <v>11701339</v>
      </c>
      <c r="M653" s="81">
        <v>955214753</v>
      </c>
      <c r="N653" s="81">
        <v>943513414</v>
      </c>
      <c r="O653" s="81">
        <v>936170136</v>
      </c>
      <c r="P653" s="81">
        <v>955214753</v>
      </c>
      <c r="Q653" s="81">
        <v>947871475</v>
      </c>
      <c r="R653" s="81">
        <v>943513414</v>
      </c>
      <c r="S653" s="81">
        <v>936170136</v>
      </c>
      <c r="T653" s="81" t="s">
        <v>6896</v>
      </c>
    </row>
    <row r="654" spans="1:20" x14ac:dyDescent="0.35">
      <c r="A654" s="81" t="s">
        <v>660</v>
      </c>
      <c r="B654" s="81">
        <v>102</v>
      </c>
      <c r="C654" s="81" t="s">
        <v>1665</v>
      </c>
      <c r="D654" s="81" t="s">
        <v>6698</v>
      </c>
      <c r="E654" s="81" t="s">
        <v>2353</v>
      </c>
      <c r="F654" s="81">
        <v>3173516</v>
      </c>
      <c r="G654" s="81">
        <v>3173516</v>
      </c>
      <c r="H654" s="81">
        <v>3173516</v>
      </c>
      <c r="I654" s="81" t="s">
        <v>2829</v>
      </c>
      <c r="J654" s="81" t="s">
        <v>2832</v>
      </c>
      <c r="K654" s="81">
        <v>147333</v>
      </c>
      <c r="L654" s="81">
        <v>0</v>
      </c>
      <c r="M654" s="81">
        <v>3320849</v>
      </c>
      <c r="N654" s="81">
        <v>3320849</v>
      </c>
      <c r="O654" s="81">
        <v>3173516</v>
      </c>
      <c r="P654" s="81">
        <v>3320849</v>
      </c>
      <c r="Q654" s="81">
        <v>3173516</v>
      </c>
      <c r="R654" s="81">
        <v>3320849</v>
      </c>
      <c r="S654" s="81">
        <v>3173516</v>
      </c>
      <c r="T654" s="81" t="s">
        <v>6896</v>
      </c>
    </row>
    <row r="655" spans="1:20" x14ac:dyDescent="0.35">
      <c r="A655" s="81" t="s">
        <v>661</v>
      </c>
      <c r="B655" s="81">
        <v>102</v>
      </c>
      <c r="C655" s="81" t="s">
        <v>1665</v>
      </c>
      <c r="D655" s="81" t="s">
        <v>6705</v>
      </c>
      <c r="E655" s="81" t="s">
        <v>2354</v>
      </c>
      <c r="F655" s="81">
        <v>8745581</v>
      </c>
      <c r="G655" s="81">
        <v>8745581</v>
      </c>
      <c r="H655" s="81">
        <v>8745581</v>
      </c>
      <c r="I655" s="81" t="s">
        <v>2829</v>
      </c>
      <c r="J655" s="81" t="s">
        <v>2832</v>
      </c>
      <c r="K655" s="81">
        <v>419930</v>
      </c>
      <c r="L655" s="81">
        <v>0</v>
      </c>
      <c r="M655" s="81">
        <v>9165511</v>
      </c>
      <c r="N655" s="81">
        <v>9165511</v>
      </c>
      <c r="O655" s="81">
        <v>8745581</v>
      </c>
      <c r="P655" s="81">
        <v>9165511</v>
      </c>
      <c r="Q655" s="81">
        <v>8745581</v>
      </c>
      <c r="R655" s="81">
        <v>9165511</v>
      </c>
      <c r="S655" s="81">
        <v>8745581</v>
      </c>
      <c r="T655" s="81" t="s">
        <v>6896</v>
      </c>
    </row>
    <row r="656" spans="1:20" x14ac:dyDescent="0.35">
      <c r="A656" s="81" t="s">
        <v>662</v>
      </c>
      <c r="B656" s="81">
        <v>103</v>
      </c>
      <c r="C656" s="81" t="s">
        <v>1666</v>
      </c>
      <c r="D656" s="81" t="s">
        <v>5597</v>
      </c>
      <c r="E656" s="81" t="s">
        <v>2117</v>
      </c>
      <c r="F656" s="81">
        <v>461808180</v>
      </c>
      <c r="G656" s="81">
        <v>475103698</v>
      </c>
      <c r="H656" s="81">
        <v>461808180</v>
      </c>
      <c r="I656" s="81" t="s">
        <v>2829</v>
      </c>
      <c r="J656" s="81" t="s">
        <v>2833</v>
      </c>
      <c r="K656" s="81">
        <v>11743047</v>
      </c>
      <c r="L656" s="81">
        <v>0</v>
      </c>
      <c r="M656" s="81">
        <v>473551227</v>
      </c>
      <c r="N656" s="81">
        <v>473551227</v>
      </c>
      <c r="O656" s="81">
        <v>461808180</v>
      </c>
      <c r="P656" s="81">
        <v>473551227</v>
      </c>
      <c r="Q656" s="81">
        <v>461808180</v>
      </c>
      <c r="R656" s="81">
        <v>473551227</v>
      </c>
      <c r="S656" s="81">
        <v>461808180</v>
      </c>
      <c r="T656" s="81" t="s">
        <v>6896</v>
      </c>
    </row>
    <row r="657" spans="1:20" x14ac:dyDescent="0.35">
      <c r="A657" s="81" t="s">
        <v>663</v>
      </c>
      <c r="B657" s="81">
        <v>103</v>
      </c>
      <c r="C657" s="81" t="s">
        <v>1666</v>
      </c>
      <c r="D657" s="81" t="s">
        <v>5942</v>
      </c>
      <c r="E657" s="81" t="s">
        <v>2355</v>
      </c>
      <c r="F657" s="81">
        <v>126246513</v>
      </c>
      <c r="G657" s="81">
        <v>130979536</v>
      </c>
      <c r="H657" s="81">
        <v>130979536</v>
      </c>
      <c r="I657" s="81" t="s">
        <v>2830</v>
      </c>
      <c r="J657" s="81" t="s">
        <v>2836</v>
      </c>
      <c r="K657" s="81">
        <v>824970</v>
      </c>
      <c r="L657" s="81">
        <v>0</v>
      </c>
      <c r="M657" s="81">
        <v>131804506</v>
      </c>
      <c r="N657" s="81">
        <v>131804506</v>
      </c>
      <c r="O657" s="81">
        <v>130979536</v>
      </c>
      <c r="P657" s="81">
        <v>131804506</v>
      </c>
      <c r="Q657" s="81">
        <v>130979536</v>
      </c>
      <c r="R657" s="81">
        <v>131804506</v>
      </c>
      <c r="S657" s="81">
        <v>130979536</v>
      </c>
      <c r="T657" s="81" t="s">
        <v>6896</v>
      </c>
    </row>
    <row r="658" spans="1:20" x14ac:dyDescent="0.35">
      <c r="A658" s="81" t="s">
        <v>664</v>
      </c>
      <c r="B658" s="81">
        <v>103</v>
      </c>
      <c r="C658" s="81" t="s">
        <v>1666</v>
      </c>
      <c r="D658" s="81" t="s">
        <v>5944</v>
      </c>
      <c r="E658" s="81" t="s">
        <v>2356</v>
      </c>
      <c r="F658" s="81">
        <v>222843208</v>
      </c>
      <c r="G658" s="81">
        <v>227003741</v>
      </c>
      <c r="H658" s="81">
        <v>222843208</v>
      </c>
      <c r="I658" s="81" t="s">
        <v>2829</v>
      </c>
      <c r="J658" s="81" t="s">
        <v>2833</v>
      </c>
      <c r="K658" s="81">
        <v>1420780</v>
      </c>
      <c r="L658" s="81">
        <v>0</v>
      </c>
      <c r="M658" s="81">
        <v>224263988</v>
      </c>
      <c r="N658" s="81">
        <v>224263988</v>
      </c>
      <c r="O658" s="81">
        <v>222843208</v>
      </c>
      <c r="P658" s="81">
        <v>224263988</v>
      </c>
      <c r="Q658" s="81">
        <v>222843208</v>
      </c>
      <c r="R658" s="81">
        <v>224263988</v>
      </c>
      <c r="S658" s="81">
        <v>222843208</v>
      </c>
      <c r="T658" s="81" t="s">
        <v>6896</v>
      </c>
    </row>
    <row r="659" spans="1:20" x14ac:dyDescent="0.35">
      <c r="A659" s="81" t="s">
        <v>665</v>
      </c>
      <c r="B659" s="81">
        <v>104</v>
      </c>
      <c r="C659" s="81" t="s">
        <v>1667</v>
      </c>
      <c r="D659" s="81" t="s">
        <v>5945</v>
      </c>
      <c r="E659" s="81" t="s">
        <v>2357</v>
      </c>
      <c r="F659" s="81">
        <v>349418361</v>
      </c>
      <c r="G659" s="81">
        <v>355642592</v>
      </c>
      <c r="H659" s="81">
        <v>349418361</v>
      </c>
      <c r="I659" s="81" t="s">
        <v>2829</v>
      </c>
      <c r="J659" s="81" t="s">
        <v>2833</v>
      </c>
      <c r="K659" s="81">
        <v>9548950</v>
      </c>
      <c r="L659" s="81">
        <v>0</v>
      </c>
      <c r="M659" s="81">
        <v>358967311</v>
      </c>
      <c r="N659" s="81">
        <v>358967311</v>
      </c>
      <c r="O659" s="81">
        <v>349418361</v>
      </c>
      <c r="P659" s="81">
        <v>550756611</v>
      </c>
      <c r="Q659" s="81">
        <v>541207661</v>
      </c>
      <c r="R659" s="81">
        <v>550756611</v>
      </c>
      <c r="S659" s="81">
        <v>541207661</v>
      </c>
      <c r="T659" s="81" t="s">
        <v>6896</v>
      </c>
    </row>
    <row r="660" spans="1:20" x14ac:dyDescent="0.35">
      <c r="A660" s="81" t="s">
        <v>666</v>
      </c>
      <c r="B660" s="81">
        <v>104</v>
      </c>
      <c r="C660" s="81" t="s">
        <v>1667</v>
      </c>
      <c r="D660" s="81" t="s">
        <v>5947</v>
      </c>
      <c r="E660" s="81" t="s">
        <v>2358</v>
      </c>
      <c r="F660" s="81">
        <v>101075099</v>
      </c>
      <c r="G660" s="81">
        <v>102702480</v>
      </c>
      <c r="H660" s="81">
        <v>101075099</v>
      </c>
      <c r="I660" s="81" t="s">
        <v>2829</v>
      </c>
      <c r="J660" s="81" t="s">
        <v>2833</v>
      </c>
      <c r="K660" s="81">
        <v>1538460</v>
      </c>
      <c r="L660" s="81">
        <v>727340</v>
      </c>
      <c r="M660" s="81">
        <v>102613559</v>
      </c>
      <c r="N660" s="81">
        <v>101886219</v>
      </c>
      <c r="O660" s="81">
        <v>100347759</v>
      </c>
      <c r="P660" s="81">
        <v>102613559</v>
      </c>
      <c r="Q660" s="81">
        <v>101075099</v>
      </c>
      <c r="R660" s="81">
        <v>101886219</v>
      </c>
      <c r="S660" s="81">
        <v>100347759</v>
      </c>
      <c r="T660" s="81" t="s">
        <v>6896</v>
      </c>
    </row>
    <row r="661" spans="1:20" x14ac:dyDescent="0.35">
      <c r="A661" s="81" t="s">
        <v>667</v>
      </c>
      <c r="B661" s="81">
        <v>104</v>
      </c>
      <c r="C661" s="81" t="s">
        <v>1667</v>
      </c>
      <c r="D661" s="81" t="s">
        <v>5949</v>
      </c>
      <c r="E661" s="81" t="s">
        <v>2359</v>
      </c>
      <c r="F661" s="81">
        <v>206089740</v>
      </c>
      <c r="G661" s="81">
        <v>214340661</v>
      </c>
      <c r="H661" s="81">
        <v>206089740</v>
      </c>
      <c r="I661" s="81" t="s">
        <v>2829</v>
      </c>
      <c r="J661" s="81" t="s">
        <v>2833</v>
      </c>
      <c r="K661" s="81">
        <v>584360</v>
      </c>
      <c r="L661" s="81">
        <v>0</v>
      </c>
      <c r="M661" s="81">
        <v>206674100</v>
      </c>
      <c r="N661" s="81">
        <v>206674100</v>
      </c>
      <c r="O661" s="81">
        <v>206089740</v>
      </c>
      <c r="P661" s="81">
        <v>470363600</v>
      </c>
      <c r="Q661" s="81">
        <v>469779240</v>
      </c>
      <c r="R661" s="81">
        <v>470363600</v>
      </c>
      <c r="S661" s="81">
        <v>469779240</v>
      </c>
      <c r="T661" s="81" t="s">
        <v>6896</v>
      </c>
    </row>
    <row r="662" spans="1:20" x14ac:dyDescent="0.35">
      <c r="A662" s="81" t="s">
        <v>668</v>
      </c>
      <c r="B662" s="81">
        <v>104</v>
      </c>
      <c r="C662" s="81" t="s">
        <v>1667</v>
      </c>
      <c r="D662" s="81" t="s">
        <v>6128</v>
      </c>
      <c r="E662" s="81" t="s">
        <v>2360</v>
      </c>
      <c r="F662" s="81">
        <v>7882469</v>
      </c>
      <c r="G662" s="81">
        <v>7882469</v>
      </c>
      <c r="H662" s="81">
        <v>7882469</v>
      </c>
      <c r="I662" s="81" t="s">
        <v>2829</v>
      </c>
      <c r="J662" s="81" t="s">
        <v>2833</v>
      </c>
      <c r="K662" s="81">
        <v>46140</v>
      </c>
      <c r="L662" s="81">
        <v>0</v>
      </c>
      <c r="M662" s="81">
        <v>7928609</v>
      </c>
      <c r="N662" s="81">
        <v>7928609</v>
      </c>
      <c r="O662" s="81">
        <v>7882469</v>
      </c>
      <c r="P662" s="81">
        <v>7928609</v>
      </c>
      <c r="Q662" s="81">
        <v>7882469</v>
      </c>
      <c r="R662" s="81">
        <v>7928609</v>
      </c>
      <c r="S662" s="81">
        <v>7882469</v>
      </c>
      <c r="T662" s="81" t="s">
        <v>6896</v>
      </c>
    </row>
    <row r="663" spans="1:20" x14ac:dyDescent="0.35">
      <c r="A663" s="81" t="s">
        <v>669</v>
      </c>
      <c r="B663" s="81">
        <v>104</v>
      </c>
      <c r="C663" s="81" t="s">
        <v>1667</v>
      </c>
      <c r="D663" s="81" t="s">
        <v>6167</v>
      </c>
      <c r="E663" s="81" t="s">
        <v>2361</v>
      </c>
      <c r="F663" s="81">
        <v>13926766</v>
      </c>
      <c r="G663" s="81">
        <v>14463659</v>
      </c>
      <c r="H663" s="81">
        <v>13926766</v>
      </c>
      <c r="I663" s="81" t="s">
        <v>2829</v>
      </c>
      <c r="J663" s="81" t="s">
        <v>2833</v>
      </c>
      <c r="K663" s="81">
        <v>68160</v>
      </c>
      <c r="L663" s="81">
        <v>0</v>
      </c>
      <c r="M663" s="81">
        <v>13994926</v>
      </c>
      <c r="N663" s="81">
        <v>13994926</v>
      </c>
      <c r="O663" s="81">
        <v>13926766</v>
      </c>
      <c r="P663" s="81">
        <v>13994926</v>
      </c>
      <c r="Q663" s="81">
        <v>13926766</v>
      </c>
      <c r="R663" s="81">
        <v>13994926</v>
      </c>
      <c r="S663" s="81">
        <v>13926766</v>
      </c>
      <c r="T663" s="81" t="s">
        <v>6896</v>
      </c>
    </row>
    <row r="664" spans="1:20" x14ac:dyDescent="0.35">
      <c r="A664" s="81" t="s">
        <v>670</v>
      </c>
      <c r="B664" s="81">
        <v>104</v>
      </c>
      <c r="C664" s="81" t="s">
        <v>1667</v>
      </c>
      <c r="D664" s="81" t="s">
        <v>6169</v>
      </c>
      <c r="E664" s="81" t="s">
        <v>2362</v>
      </c>
      <c r="F664" s="81">
        <v>16005886</v>
      </c>
      <c r="G664" s="81">
        <v>16005886</v>
      </c>
      <c r="H664" s="81">
        <v>16005886</v>
      </c>
      <c r="I664" s="81" t="s">
        <v>2829</v>
      </c>
      <c r="J664" s="81" t="s">
        <v>2833</v>
      </c>
      <c r="K664" s="81">
        <v>15000</v>
      </c>
      <c r="L664" s="81">
        <v>0</v>
      </c>
      <c r="M664" s="81">
        <v>16020886</v>
      </c>
      <c r="N664" s="81">
        <v>16020886</v>
      </c>
      <c r="O664" s="81">
        <v>16005886</v>
      </c>
      <c r="P664" s="81">
        <v>24627836</v>
      </c>
      <c r="Q664" s="81">
        <v>24612836</v>
      </c>
      <c r="R664" s="81">
        <v>24627836</v>
      </c>
      <c r="S664" s="81">
        <v>24612836</v>
      </c>
      <c r="T664" s="81" t="s">
        <v>6896</v>
      </c>
    </row>
    <row r="665" spans="1:20" x14ac:dyDescent="0.35">
      <c r="A665" s="81" t="s">
        <v>671</v>
      </c>
      <c r="B665" s="81">
        <v>105</v>
      </c>
      <c r="C665" s="81" t="s">
        <v>1668</v>
      </c>
      <c r="D665" s="81" t="s">
        <v>5367</v>
      </c>
      <c r="E665" s="81" t="s">
        <v>1914</v>
      </c>
      <c r="F665" s="81">
        <v>131647177</v>
      </c>
      <c r="G665" s="81">
        <v>152309772</v>
      </c>
      <c r="H665" s="81">
        <v>131647177</v>
      </c>
      <c r="I665" s="81" t="s">
        <v>2829</v>
      </c>
      <c r="J665" s="81" t="s">
        <v>2834</v>
      </c>
      <c r="K665" s="81">
        <v>2510000</v>
      </c>
      <c r="L665" s="81">
        <v>0</v>
      </c>
      <c r="M665" s="81">
        <v>134157177</v>
      </c>
      <c r="N665" s="81">
        <v>134157177</v>
      </c>
      <c r="O665" s="81">
        <v>131647177</v>
      </c>
      <c r="P665" s="81">
        <v>134157177</v>
      </c>
      <c r="Q665" s="81">
        <v>131647177</v>
      </c>
      <c r="R665" s="81">
        <v>134157177</v>
      </c>
      <c r="S665" s="81">
        <v>131647177</v>
      </c>
      <c r="T665" s="81" t="s">
        <v>6896</v>
      </c>
    </row>
    <row r="666" spans="1:20" x14ac:dyDescent="0.35">
      <c r="A666" s="81" t="s">
        <v>672</v>
      </c>
      <c r="B666" s="81">
        <v>105</v>
      </c>
      <c r="C666" s="81" t="s">
        <v>1668</v>
      </c>
      <c r="D666" s="81" t="s">
        <v>5371</v>
      </c>
      <c r="E666" s="81" t="s">
        <v>1915</v>
      </c>
      <c r="F666" s="81">
        <v>106525519</v>
      </c>
      <c r="G666" s="81">
        <v>106525519</v>
      </c>
      <c r="H666" s="81">
        <v>106525519</v>
      </c>
      <c r="I666" s="81" t="s">
        <v>2829</v>
      </c>
      <c r="J666" s="81" t="s">
        <v>2833</v>
      </c>
      <c r="K666" s="81">
        <v>1464594</v>
      </c>
      <c r="L666" s="81">
        <v>0</v>
      </c>
      <c r="M666" s="81">
        <v>107990113</v>
      </c>
      <c r="N666" s="81">
        <v>107990113</v>
      </c>
      <c r="O666" s="81">
        <v>106525519</v>
      </c>
      <c r="P666" s="81">
        <v>107990113</v>
      </c>
      <c r="Q666" s="81">
        <v>106525519</v>
      </c>
      <c r="R666" s="81">
        <v>107990113</v>
      </c>
      <c r="S666" s="81">
        <v>106525519</v>
      </c>
      <c r="T666" s="81" t="s">
        <v>6896</v>
      </c>
    </row>
    <row r="667" spans="1:20" x14ac:dyDescent="0.35">
      <c r="A667" s="81" t="s">
        <v>673</v>
      </c>
      <c r="B667" s="81">
        <v>105</v>
      </c>
      <c r="C667" s="81" t="s">
        <v>1668</v>
      </c>
      <c r="D667" s="81" t="s">
        <v>5553</v>
      </c>
      <c r="E667" s="81" t="s">
        <v>1909</v>
      </c>
      <c r="F667" s="81">
        <v>56344090</v>
      </c>
      <c r="G667" s="81">
        <v>56344090</v>
      </c>
      <c r="H667" s="81">
        <v>56344090</v>
      </c>
      <c r="I667" s="81" t="s">
        <v>2829</v>
      </c>
      <c r="J667" s="81" t="s">
        <v>2833</v>
      </c>
      <c r="K667" s="81">
        <v>802000</v>
      </c>
      <c r="L667" s="81">
        <v>3229574</v>
      </c>
      <c r="M667" s="81">
        <v>57146090</v>
      </c>
      <c r="N667" s="81">
        <v>53916516</v>
      </c>
      <c r="O667" s="81">
        <v>53114516</v>
      </c>
      <c r="P667" s="81">
        <v>57146090</v>
      </c>
      <c r="Q667" s="81">
        <v>56344090</v>
      </c>
      <c r="R667" s="81">
        <v>53916516</v>
      </c>
      <c r="S667" s="81">
        <v>53114516</v>
      </c>
      <c r="T667" s="81" t="s">
        <v>6896</v>
      </c>
    </row>
    <row r="668" spans="1:20" x14ac:dyDescent="0.35">
      <c r="A668" s="81" t="s">
        <v>674</v>
      </c>
      <c r="B668" s="81">
        <v>105</v>
      </c>
      <c r="C668" s="81" t="s">
        <v>1668</v>
      </c>
      <c r="D668" s="81" t="s">
        <v>5953</v>
      </c>
      <c r="E668" s="81" t="s">
        <v>1982</v>
      </c>
      <c r="F668" s="81">
        <v>8224002393</v>
      </c>
      <c r="G668" s="81">
        <v>9395583583</v>
      </c>
      <c r="H668" s="81">
        <v>8224002393</v>
      </c>
      <c r="I668" s="81" t="s">
        <v>2829</v>
      </c>
      <c r="J668" s="81" t="s">
        <v>2834</v>
      </c>
      <c r="K668" s="81">
        <v>104674884</v>
      </c>
      <c r="L668" s="81">
        <v>0</v>
      </c>
      <c r="M668" s="81">
        <v>8328677277</v>
      </c>
      <c r="N668" s="81">
        <v>8328677277</v>
      </c>
      <c r="O668" s="81">
        <v>8224002393</v>
      </c>
      <c r="P668" s="81">
        <v>8328677277</v>
      </c>
      <c r="Q668" s="81">
        <v>8224002393</v>
      </c>
      <c r="R668" s="81">
        <v>8328677277</v>
      </c>
      <c r="S668" s="81">
        <v>8224002393</v>
      </c>
      <c r="T668" s="81" t="s">
        <v>6896</v>
      </c>
    </row>
    <row r="669" spans="1:20" x14ac:dyDescent="0.35">
      <c r="A669" s="81" t="s">
        <v>675</v>
      </c>
      <c r="B669" s="81">
        <v>105</v>
      </c>
      <c r="C669" s="81" t="s">
        <v>1668</v>
      </c>
      <c r="D669" s="81" t="s">
        <v>5954</v>
      </c>
      <c r="E669" s="81" t="s">
        <v>2363</v>
      </c>
      <c r="F669" s="81">
        <v>9620784168</v>
      </c>
      <c r="G669" s="81">
        <v>10610336867</v>
      </c>
      <c r="H669" s="81">
        <v>9620784168</v>
      </c>
      <c r="I669" s="81" t="s">
        <v>2829</v>
      </c>
      <c r="J669" s="81" t="s">
        <v>2834</v>
      </c>
      <c r="K669" s="81">
        <v>158091987</v>
      </c>
      <c r="L669" s="81">
        <v>0</v>
      </c>
      <c r="M669" s="81">
        <v>9778876155</v>
      </c>
      <c r="N669" s="81">
        <v>9778876155</v>
      </c>
      <c r="O669" s="81">
        <v>9620784168</v>
      </c>
      <c r="P669" s="81">
        <v>9778876155</v>
      </c>
      <c r="Q669" s="81">
        <v>9620784168</v>
      </c>
      <c r="R669" s="81">
        <v>9778876155</v>
      </c>
      <c r="S669" s="81">
        <v>9620784168</v>
      </c>
      <c r="T669" s="81" t="s">
        <v>6896</v>
      </c>
    </row>
    <row r="670" spans="1:20" x14ac:dyDescent="0.35">
      <c r="A670" s="81" t="s">
        <v>676</v>
      </c>
      <c r="B670" s="81">
        <v>105</v>
      </c>
      <c r="C670" s="81" t="s">
        <v>1668</v>
      </c>
      <c r="D670" s="81" t="s">
        <v>5957</v>
      </c>
      <c r="E670" s="81" t="s">
        <v>2079</v>
      </c>
      <c r="F670" s="81">
        <v>3513388579</v>
      </c>
      <c r="G670" s="81">
        <v>3852542706</v>
      </c>
      <c r="H670" s="81">
        <v>3513388579</v>
      </c>
      <c r="I670" s="81" t="s">
        <v>2829</v>
      </c>
      <c r="J670" s="81" t="s">
        <v>2834</v>
      </c>
      <c r="K670" s="81">
        <v>65336300</v>
      </c>
      <c r="L670" s="81">
        <v>0</v>
      </c>
      <c r="M670" s="81">
        <v>3578724879</v>
      </c>
      <c r="N670" s="81">
        <v>3578724879</v>
      </c>
      <c r="O670" s="81">
        <v>3513388579</v>
      </c>
      <c r="P670" s="81">
        <v>3578724879</v>
      </c>
      <c r="Q670" s="81">
        <v>3513388579</v>
      </c>
      <c r="R670" s="81">
        <v>3578724879</v>
      </c>
      <c r="S670" s="81">
        <v>3513388579</v>
      </c>
      <c r="T670" s="81" t="s">
        <v>6896</v>
      </c>
    </row>
    <row r="671" spans="1:20" x14ac:dyDescent="0.35">
      <c r="A671" s="81" t="s">
        <v>677</v>
      </c>
      <c r="B671" s="81">
        <v>105</v>
      </c>
      <c r="C671" s="81" t="s">
        <v>1668</v>
      </c>
      <c r="D671" s="81" t="s">
        <v>5959</v>
      </c>
      <c r="E671" s="81" t="s">
        <v>1983</v>
      </c>
      <c r="F671" s="81">
        <v>15350179046</v>
      </c>
      <c r="G671" s="81">
        <v>15972620310</v>
      </c>
      <c r="H671" s="81">
        <v>15350179046</v>
      </c>
      <c r="I671" s="81" t="s">
        <v>2829</v>
      </c>
      <c r="J671" s="81" t="s">
        <v>2833</v>
      </c>
      <c r="K671" s="81">
        <v>326431472</v>
      </c>
      <c r="L671" s="81">
        <v>0</v>
      </c>
      <c r="M671" s="81">
        <v>15676610518</v>
      </c>
      <c r="N671" s="81">
        <v>15676610518</v>
      </c>
      <c r="O671" s="81">
        <v>15350179046</v>
      </c>
      <c r="P671" s="81">
        <v>15676610518</v>
      </c>
      <c r="Q671" s="81">
        <v>15350179046</v>
      </c>
      <c r="R671" s="81">
        <v>15676610518</v>
      </c>
      <c r="S671" s="81">
        <v>15350179046</v>
      </c>
      <c r="T671" s="81" t="s">
        <v>6896</v>
      </c>
    </row>
    <row r="672" spans="1:20" x14ac:dyDescent="0.35">
      <c r="A672" s="81" t="s">
        <v>678</v>
      </c>
      <c r="B672" s="81">
        <v>106</v>
      </c>
      <c r="C672" s="81" t="s">
        <v>1669</v>
      </c>
      <c r="D672" s="81" t="s">
        <v>5961</v>
      </c>
      <c r="E672" s="81" t="s">
        <v>2364</v>
      </c>
      <c r="F672" s="81">
        <v>1088370237</v>
      </c>
      <c r="G672" s="81">
        <v>1100204392</v>
      </c>
      <c r="H672" s="81">
        <v>1088370237</v>
      </c>
      <c r="I672" s="81" t="s">
        <v>2829</v>
      </c>
      <c r="J672" s="81" t="s">
        <v>2833</v>
      </c>
      <c r="K672" s="81">
        <v>9971520</v>
      </c>
      <c r="L672" s="81">
        <v>9382935</v>
      </c>
      <c r="M672" s="81">
        <v>1098341757</v>
      </c>
      <c r="N672" s="81">
        <v>1088958822</v>
      </c>
      <c r="O672" s="81">
        <v>1078987302</v>
      </c>
      <c r="P672" s="81">
        <v>1098341757</v>
      </c>
      <c r="Q672" s="81">
        <v>1088370237</v>
      </c>
      <c r="R672" s="81">
        <v>1088958822</v>
      </c>
      <c r="S672" s="81">
        <v>1078987302</v>
      </c>
      <c r="T672" s="81" t="s">
        <v>6896</v>
      </c>
    </row>
    <row r="673" spans="1:20" x14ac:dyDescent="0.35">
      <c r="A673" s="81" t="s">
        <v>680</v>
      </c>
      <c r="B673" s="81">
        <v>106</v>
      </c>
      <c r="C673" s="81" t="s">
        <v>1669</v>
      </c>
      <c r="D673" s="81" t="s">
        <v>6761</v>
      </c>
      <c r="E673" s="81" t="s">
        <v>2288</v>
      </c>
      <c r="F673" s="81">
        <v>343336536</v>
      </c>
      <c r="G673" s="81">
        <v>338159613</v>
      </c>
      <c r="H673" s="81">
        <v>343336536</v>
      </c>
      <c r="I673" s="81" t="s">
        <v>2829</v>
      </c>
      <c r="J673" s="81" t="s">
        <v>2833</v>
      </c>
      <c r="K673" s="81">
        <v>514860</v>
      </c>
      <c r="L673" s="81">
        <v>0</v>
      </c>
      <c r="M673" s="81">
        <v>343851396</v>
      </c>
      <c r="N673" s="81">
        <v>343851396</v>
      </c>
      <c r="O673" s="81">
        <v>343336536</v>
      </c>
      <c r="P673" s="81">
        <v>352542016</v>
      </c>
      <c r="Q673" s="81">
        <v>352027156</v>
      </c>
      <c r="R673" s="81">
        <v>352542016</v>
      </c>
      <c r="S673" s="81">
        <v>352027156</v>
      </c>
      <c r="T673" s="81" t="s">
        <v>6896</v>
      </c>
    </row>
    <row r="674" spans="1:20" x14ac:dyDescent="0.35">
      <c r="A674" s="81" t="s">
        <v>681</v>
      </c>
      <c r="B674" s="81">
        <v>107</v>
      </c>
      <c r="C674" s="81" t="s">
        <v>1670</v>
      </c>
      <c r="D674" s="81" t="s">
        <v>5286</v>
      </c>
      <c r="E674" s="81" t="s">
        <v>1821</v>
      </c>
      <c r="F674" s="81">
        <v>145302668</v>
      </c>
      <c r="G674" s="81">
        <v>150955073</v>
      </c>
      <c r="H674" s="81">
        <v>145302668</v>
      </c>
      <c r="I674" s="81" t="s">
        <v>2829</v>
      </c>
      <c r="J674" s="81" t="s">
        <v>2833</v>
      </c>
      <c r="K674" s="81">
        <v>4888643</v>
      </c>
      <c r="L674" s="81">
        <v>9776037</v>
      </c>
      <c r="M674" s="81">
        <v>150191311</v>
      </c>
      <c r="N674" s="81">
        <v>140415274</v>
      </c>
      <c r="O674" s="81">
        <v>135526631</v>
      </c>
      <c r="P674" s="81">
        <v>150191311</v>
      </c>
      <c r="Q674" s="81">
        <v>145302668</v>
      </c>
      <c r="R674" s="81">
        <v>140415274</v>
      </c>
      <c r="S674" s="81">
        <v>135526631</v>
      </c>
      <c r="T674" s="81" t="s">
        <v>6896</v>
      </c>
    </row>
    <row r="675" spans="1:20" x14ac:dyDescent="0.35">
      <c r="A675" s="81" t="s">
        <v>682</v>
      </c>
      <c r="B675" s="81">
        <v>107</v>
      </c>
      <c r="C675" s="81" t="s">
        <v>1670</v>
      </c>
      <c r="D675" s="81" t="s">
        <v>5964</v>
      </c>
      <c r="E675" s="81" t="s">
        <v>1826</v>
      </c>
      <c r="F675" s="81">
        <v>1906804364</v>
      </c>
      <c r="G675" s="81">
        <v>1923422556</v>
      </c>
      <c r="H675" s="81">
        <v>1906804364</v>
      </c>
      <c r="I675" s="81" t="s">
        <v>2829</v>
      </c>
      <c r="J675" s="81" t="s">
        <v>2833</v>
      </c>
      <c r="K675" s="81">
        <v>60508874</v>
      </c>
      <c r="L675" s="81">
        <v>0</v>
      </c>
      <c r="M675" s="81">
        <v>1967313238</v>
      </c>
      <c r="N675" s="81">
        <v>1967313238</v>
      </c>
      <c r="O675" s="81">
        <v>1906804364</v>
      </c>
      <c r="P675" s="81">
        <v>1967313238</v>
      </c>
      <c r="Q675" s="81">
        <v>1906804364</v>
      </c>
      <c r="R675" s="81">
        <v>1967313238</v>
      </c>
      <c r="S675" s="81">
        <v>1906804364</v>
      </c>
      <c r="T675" s="81" t="s">
        <v>6896</v>
      </c>
    </row>
    <row r="676" spans="1:20" x14ac:dyDescent="0.35">
      <c r="A676" s="81" t="s">
        <v>683</v>
      </c>
      <c r="B676" s="81">
        <v>107</v>
      </c>
      <c r="C676" s="81" t="s">
        <v>1670</v>
      </c>
      <c r="D676" s="81" t="s">
        <v>5966</v>
      </c>
      <c r="E676" s="81" t="s">
        <v>2366</v>
      </c>
      <c r="F676" s="81">
        <v>1115540183</v>
      </c>
      <c r="G676" s="81">
        <v>1118435996</v>
      </c>
      <c r="H676" s="81">
        <v>1115540183</v>
      </c>
      <c r="I676" s="81" t="s">
        <v>2829</v>
      </c>
      <c r="J676" s="81" t="s">
        <v>2833</v>
      </c>
      <c r="K676" s="81">
        <v>44811510</v>
      </c>
      <c r="L676" s="81">
        <v>78346894</v>
      </c>
      <c r="M676" s="81">
        <v>1160351693</v>
      </c>
      <c r="N676" s="81">
        <v>1082004799</v>
      </c>
      <c r="O676" s="81">
        <v>1037193289</v>
      </c>
      <c r="P676" s="81">
        <v>1160351693</v>
      </c>
      <c r="Q676" s="81">
        <v>1115540183</v>
      </c>
      <c r="R676" s="81">
        <v>1082004799</v>
      </c>
      <c r="S676" s="81">
        <v>1037193289</v>
      </c>
      <c r="T676" s="81" t="s">
        <v>6896</v>
      </c>
    </row>
    <row r="677" spans="1:20" x14ac:dyDescent="0.35">
      <c r="A677" s="81" t="s">
        <v>684</v>
      </c>
      <c r="B677" s="81">
        <v>107</v>
      </c>
      <c r="C677" s="81" t="s">
        <v>1670</v>
      </c>
      <c r="D677" s="81" t="s">
        <v>5968</v>
      </c>
      <c r="E677" s="81" t="s">
        <v>2367</v>
      </c>
      <c r="F677" s="81">
        <v>332703706</v>
      </c>
      <c r="G677" s="81">
        <v>333954707</v>
      </c>
      <c r="H677" s="81">
        <v>332703706</v>
      </c>
      <c r="I677" s="81" t="s">
        <v>2829</v>
      </c>
      <c r="J677" s="81" t="s">
        <v>2833</v>
      </c>
      <c r="K677" s="81">
        <v>8027420</v>
      </c>
      <c r="L677" s="81">
        <v>0</v>
      </c>
      <c r="M677" s="81">
        <v>340731126</v>
      </c>
      <c r="N677" s="81">
        <v>340731126</v>
      </c>
      <c r="O677" s="81">
        <v>332703706</v>
      </c>
      <c r="P677" s="81">
        <v>340731126</v>
      </c>
      <c r="Q677" s="81">
        <v>332703706</v>
      </c>
      <c r="R677" s="81">
        <v>340731126</v>
      </c>
      <c r="S677" s="81">
        <v>332703706</v>
      </c>
      <c r="T677" s="81" t="s">
        <v>6896</v>
      </c>
    </row>
    <row r="678" spans="1:20" x14ac:dyDescent="0.35">
      <c r="A678" s="81" t="s">
        <v>685</v>
      </c>
      <c r="B678" s="81">
        <v>107</v>
      </c>
      <c r="C678" s="81" t="s">
        <v>1670</v>
      </c>
      <c r="D678" s="81" t="s">
        <v>5969</v>
      </c>
      <c r="E678" s="81" t="s">
        <v>2368</v>
      </c>
      <c r="F678" s="81">
        <v>1095570463</v>
      </c>
      <c r="G678" s="81">
        <v>1035793325</v>
      </c>
      <c r="H678" s="81">
        <v>1095570463</v>
      </c>
      <c r="I678" s="81" t="s">
        <v>2829</v>
      </c>
      <c r="J678" s="81" t="s">
        <v>2833</v>
      </c>
      <c r="K678" s="81">
        <v>15494864</v>
      </c>
      <c r="L678" s="81">
        <v>43802834</v>
      </c>
      <c r="M678" s="81">
        <v>1111065327</v>
      </c>
      <c r="N678" s="81">
        <v>1067262493</v>
      </c>
      <c r="O678" s="81">
        <v>1051767629</v>
      </c>
      <c r="P678" s="81">
        <v>1111065327</v>
      </c>
      <c r="Q678" s="81">
        <v>1095570463</v>
      </c>
      <c r="R678" s="81">
        <v>1067262493</v>
      </c>
      <c r="S678" s="81">
        <v>1051767629</v>
      </c>
      <c r="T678" s="81" t="s">
        <v>6896</v>
      </c>
    </row>
    <row r="679" spans="1:20" x14ac:dyDescent="0.35">
      <c r="A679" s="81" t="s">
        <v>686</v>
      </c>
      <c r="B679" s="81">
        <v>107</v>
      </c>
      <c r="C679" s="81" t="s">
        <v>1670</v>
      </c>
      <c r="D679" s="81" t="s">
        <v>5971</v>
      </c>
      <c r="E679" s="81" t="s">
        <v>2369</v>
      </c>
      <c r="F679" s="81">
        <v>2486231957</v>
      </c>
      <c r="G679" s="81">
        <v>2565657539</v>
      </c>
      <c r="H679" s="81">
        <v>2486231957</v>
      </c>
      <c r="I679" s="81" t="s">
        <v>2829</v>
      </c>
      <c r="J679" s="81" t="s">
        <v>2833</v>
      </c>
      <c r="K679" s="81">
        <v>27083320</v>
      </c>
      <c r="L679" s="81">
        <v>0</v>
      </c>
      <c r="M679" s="81">
        <v>2513315277</v>
      </c>
      <c r="N679" s="81">
        <v>2513315277</v>
      </c>
      <c r="O679" s="81">
        <v>2486231957</v>
      </c>
      <c r="P679" s="81">
        <v>2513315277</v>
      </c>
      <c r="Q679" s="81">
        <v>2486231957</v>
      </c>
      <c r="R679" s="81">
        <v>2513315277</v>
      </c>
      <c r="S679" s="81">
        <v>2486231957</v>
      </c>
      <c r="T679" s="81" t="s">
        <v>6896</v>
      </c>
    </row>
    <row r="680" spans="1:20" x14ac:dyDescent="0.35">
      <c r="A680" s="81" t="s">
        <v>687</v>
      </c>
      <c r="B680" s="81">
        <v>107</v>
      </c>
      <c r="C680" s="81" t="s">
        <v>1670</v>
      </c>
      <c r="D680" s="81" t="s">
        <v>5972</v>
      </c>
      <c r="E680" s="81" t="s">
        <v>2370</v>
      </c>
      <c r="F680" s="81">
        <v>58273265</v>
      </c>
      <c r="G680" s="81">
        <v>61419187</v>
      </c>
      <c r="H680" s="81">
        <v>58273265</v>
      </c>
      <c r="I680" s="81" t="s">
        <v>2829</v>
      </c>
      <c r="J680" s="81" t="s">
        <v>2834</v>
      </c>
      <c r="K680" s="81">
        <v>1912531</v>
      </c>
      <c r="L680" s="81">
        <v>1255437</v>
      </c>
      <c r="M680" s="81">
        <v>60185796</v>
      </c>
      <c r="N680" s="81">
        <v>58930359</v>
      </c>
      <c r="O680" s="81">
        <v>57017828</v>
      </c>
      <c r="P680" s="81">
        <v>60185796</v>
      </c>
      <c r="Q680" s="81">
        <v>58273265</v>
      </c>
      <c r="R680" s="81">
        <v>58930359</v>
      </c>
      <c r="S680" s="81">
        <v>57017828</v>
      </c>
      <c r="T680" s="81" t="s">
        <v>6896</v>
      </c>
    </row>
    <row r="681" spans="1:20" x14ac:dyDescent="0.35">
      <c r="A681" s="81" t="s">
        <v>688</v>
      </c>
      <c r="B681" s="81">
        <v>107</v>
      </c>
      <c r="C681" s="81" t="s">
        <v>1670</v>
      </c>
      <c r="D681" s="81" t="s">
        <v>5973</v>
      </c>
      <c r="E681" s="81" t="s">
        <v>2371</v>
      </c>
      <c r="F681" s="81">
        <v>51822192</v>
      </c>
      <c r="G681" s="81">
        <v>54613624</v>
      </c>
      <c r="H681" s="81">
        <v>51822192</v>
      </c>
      <c r="I681" s="81" t="s">
        <v>2829</v>
      </c>
      <c r="J681" s="81" t="s">
        <v>2833</v>
      </c>
      <c r="K681" s="81">
        <v>2176885</v>
      </c>
      <c r="L681" s="81">
        <v>0</v>
      </c>
      <c r="M681" s="81">
        <v>53999077</v>
      </c>
      <c r="N681" s="81">
        <v>53999077</v>
      </c>
      <c r="O681" s="81">
        <v>51822192</v>
      </c>
      <c r="P681" s="81">
        <v>53999077</v>
      </c>
      <c r="Q681" s="81">
        <v>51822192</v>
      </c>
      <c r="R681" s="81">
        <v>53999077</v>
      </c>
      <c r="S681" s="81">
        <v>51822192</v>
      </c>
      <c r="T681" s="81" t="s">
        <v>6896</v>
      </c>
    </row>
    <row r="682" spans="1:20" x14ac:dyDescent="0.35">
      <c r="A682" s="81" t="s">
        <v>689</v>
      </c>
      <c r="B682" s="81">
        <v>107</v>
      </c>
      <c r="C682" s="81" t="s">
        <v>1670</v>
      </c>
      <c r="D682" s="81" t="s">
        <v>5975</v>
      </c>
      <c r="E682" s="81" t="s">
        <v>1827</v>
      </c>
      <c r="F682" s="81">
        <v>240679951</v>
      </c>
      <c r="G682" s="81">
        <v>240600863</v>
      </c>
      <c r="H682" s="81">
        <v>240679951</v>
      </c>
      <c r="I682" s="81" t="s">
        <v>2829</v>
      </c>
      <c r="J682" s="81" t="s">
        <v>2833</v>
      </c>
      <c r="K682" s="81">
        <v>6959021</v>
      </c>
      <c r="L682" s="81">
        <v>10546283</v>
      </c>
      <c r="M682" s="81">
        <v>247638972</v>
      </c>
      <c r="N682" s="81">
        <v>237092689</v>
      </c>
      <c r="O682" s="81">
        <v>230133668</v>
      </c>
      <c r="P682" s="81">
        <v>247638972</v>
      </c>
      <c r="Q682" s="81">
        <v>240679951</v>
      </c>
      <c r="R682" s="81">
        <v>237092689</v>
      </c>
      <c r="S682" s="81">
        <v>230133668</v>
      </c>
      <c r="T682" s="81" t="s">
        <v>6896</v>
      </c>
    </row>
    <row r="683" spans="1:20" x14ac:dyDescent="0.35">
      <c r="A683" s="81" t="s">
        <v>690</v>
      </c>
      <c r="B683" s="81">
        <v>107</v>
      </c>
      <c r="C683" s="81" t="s">
        <v>1670</v>
      </c>
      <c r="D683" s="81" t="s">
        <v>6139</v>
      </c>
      <c r="E683" s="81" t="s">
        <v>2372</v>
      </c>
      <c r="F683" s="81">
        <v>181908785</v>
      </c>
      <c r="G683" s="81">
        <v>192995140</v>
      </c>
      <c r="H683" s="81">
        <v>192995140</v>
      </c>
      <c r="I683" s="81" t="s">
        <v>2830</v>
      </c>
      <c r="J683" s="81" t="s">
        <v>2836</v>
      </c>
      <c r="K683" s="81">
        <v>5806902</v>
      </c>
      <c r="L683" s="81">
        <v>0</v>
      </c>
      <c r="M683" s="81">
        <v>198802042</v>
      </c>
      <c r="N683" s="81">
        <v>198802042</v>
      </c>
      <c r="O683" s="81">
        <v>192995140</v>
      </c>
      <c r="P683" s="81">
        <v>198802042</v>
      </c>
      <c r="Q683" s="81">
        <v>192995140</v>
      </c>
      <c r="R683" s="81">
        <v>198802042</v>
      </c>
      <c r="S683" s="81">
        <v>192995140</v>
      </c>
      <c r="T683" s="81" t="s">
        <v>6896</v>
      </c>
    </row>
    <row r="684" spans="1:20" x14ac:dyDescent="0.35">
      <c r="A684" s="81" t="s">
        <v>691</v>
      </c>
      <c r="B684" s="81">
        <v>107</v>
      </c>
      <c r="C684" s="81" t="s">
        <v>1670</v>
      </c>
      <c r="D684" s="81" t="s">
        <v>6141</v>
      </c>
      <c r="E684" s="81" t="s">
        <v>2373</v>
      </c>
      <c r="F684" s="81">
        <v>1468478363</v>
      </c>
      <c r="G684" s="81">
        <v>1557865533</v>
      </c>
      <c r="H684" s="81">
        <v>1557865533</v>
      </c>
      <c r="I684" s="81" t="s">
        <v>2830</v>
      </c>
      <c r="J684" s="81" t="s">
        <v>2836</v>
      </c>
      <c r="K684" s="81">
        <v>26617860</v>
      </c>
      <c r="L684" s="81">
        <v>0</v>
      </c>
      <c r="M684" s="81">
        <v>1584483393</v>
      </c>
      <c r="N684" s="81">
        <v>1584483393</v>
      </c>
      <c r="O684" s="81">
        <v>1557865533</v>
      </c>
      <c r="P684" s="81">
        <v>1584483393</v>
      </c>
      <c r="Q684" s="81">
        <v>1557865533</v>
      </c>
      <c r="R684" s="81">
        <v>1584483393</v>
      </c>
      <c r="S684" s="81">
        <v>1557865533</v>
      </c>
      <c r="T684" s="81" t="s">
        <v>6896</v>
      </c>
    </row>
    <row r="685" spans="1:20" x14ac:dyDescent="0.35">
      <c r="A685" s="81" t="s">
        <v>692</v>
      </c>
      <c r="B685" s="81">
        <v>107</v>
      </c>
      <c r="C685" s="81" t="s">
        <v>1670</v>
      </c>
      <c r="D685" s="81" t="s">
        <v>6725</v>
      </c>
      <c r="E685" s="81" t="s">
        <v>2374</v>
      </c>
      <c r="F685" s="81">
        <v>18920686</v>
      </c>
      <c r="G685" s="81">
        <v>18920686</v>
      </c>
      <c r="H685" s="81">
        <v>18920686</v>
      </c>
      <c r="I685" s="81" t="s">
        <v>2829</v>
      </c>
      <c r="J685" s="81" t="s">
        <v>2833</v>
      </c>
      <c r="K685" s="81">
        <v>876993</v>
      </c>
      <c r="L685" s="81">
        <v>1213834</v>
      </c>
      <c r="M685" s="81">
        <v>19797679</v>
      </c>
      <c r="N685" s="81">
        <v>18583845</v>
      </c>
      <c r="O685" s="81">
        <v>17706852</v>
      </c>
      <c r="P685" s="81">
        <v>19797679</v>
      </c>
      <c r="Q685" s="81">
        <v>18920686</v>
      </c>
      <c r="R685" s="81">
        <v>18583845</v>
      </c>
      <c r="S685" s="81">
        <v>17706852</v>
      </c>
      <c r="T685" s="81" t="s">
        <v>6896</v>
      </c>
    </row>
    <row r="686" spans="1:20" x14ac:dyDescent="0.35">
      <c r="A686" s="81" t="s">
        <v>693</v>
      </c>
      <c r="B686" s="81">
        <v>108</v>
      </c>
      <c r="C686" s="81" t="s">
        <v>1671</v>
      </c>
      <c r="D686" s="81" t="s">
        <v>5976</v>
      </c>
      <c r="E686" s="81" t="s">
        <v>2375</v>
      </c>
      <c r="F686" s="81">
        <v>2018294170</v>
      </c>
      <c r="G686" s="81">
        <v>2018294170</v>
      </c>
      <c r="H686" s="81">
        <v>2018294170</v>
      </c>
      <c r="I686" s="81" t="s">
        <v>2829</v>
      </c>
      <c r="J686" s="81" t="s">
        <v>2832</v>
      </c>
      <c r="K686" s="81">
        <v>121988770</v>
      </c>
      <c r="L686" s="81">
        <v>0</v>
      </c>
      <c r="M686" s="81">
        <v>2140282940</v>
      </c>
      <c r="N686" s="81">
        <v>2140282940</v>
      </c>
      <c r="O686" s="81">
        <v>2018294170</v>
      </c>
      <c r="P686" s="81">
        <v>2140282940</v>
      </c>
      <c r="Q686" s="81">
        <v>2018294170</v>
      </c>
      <c r="R686" s="81">
        <v>2140282940</v>
      </c>
      <c r="S686" s="81">
        <v>2018294170</v>
      </c>
      <c r="T686" s="81" t="s">
        <v>6896</v>
      </c>
    </row>
    <row r="687" spans="1:20" x14ac:dyDescent="0.35">
      <c r="A687" s="81" t="s">
        <v>694</v>
      </c>
      <c r="B687" s="81">
        <v>108</v>
      </c>
      <c r="C687" s="81" t="s">
        <v>1671</v>
      </c>
      <c r="D687" s="81" t="s">
        <v>5977</v>
      </c>
      <c r="E687" s="81" t="s">
        <v>2376</v>
      </c>
      <c r="F687" s="81">
        <v>445968890</v>
      </c>
      <c r="G687" s="81">
        <v>461978488</v>
      </c>
      <c r="H687" s="81">
        <v>445968890</v>
      </c>
      <c r="I687" s="81" t="s">
        <v>2829</v>
      </c>
      <c r="J687" s="81" t="s">
        <v>2833</v>
      </c>
      <c r="K687" s="81">
        <v>37437538</v>
      </c>
      <c r="L687" s="81">
        <v>0</v>
      </c>
      <c r="M687" s="81">
        <v>483406428</v>
      </c>
      <c r="N687" s="81">
        <v>483406428</v>
      </c>
      <c r="O687" s="81">
        <v>445968890</v>
      </c>
      <c r="P687" s="81">
        <v>483406428</v>
      </c>
      <c r="Q687" s="81">
        <v>445968890</v>
      </c>
      <c r="R687" s="81">
        <v>483406428</v>
      </c>
      <c r="S687" s="81">
        <v>445968890</v>
      </c>
      <c r="T687" s="81" t="s">
        <v>6896</v>
      </c>
    </row>
    <row r="688" spans="1:20" x14ac:dyDescent="0.35">
      <c r="A688" s="81" t="s">
        <v>695</v>
      </c>
      <c r="B688" s="81">
        <v>108</v>
      </c>
      <c r="C688" s="81" t="s">
        <v>1671</v>
      </c>
      <c r="D688" s="81" t="s">
        <v>5978</v>
      </c>
      <c r="E688" s="81" t="s">
        <v>2377</v>
      </c>
      <c r="F688" s="81">
        <v>8737759248</v>
      </c>
      <c r="G688" s="81">
        <v>8737759248</v>
      </c>
      <c r="H688" s="81">
        <v>8737759248</v>
      </c>
      <c r="I688" s="81" t="s">
        <v>2829</v>
      </c>
      <c r="J688" s="81" t="s">
        <v>2832</v>
      </c>
      <c r="K688" s="81">
        <v>363163559</v>
      </c>
      <c r="L688" s="81">
        <v>0</v>
      </c>
      <c r="M688" s="81">
        <v>9100922807</v>
      </c>
      <c r="N688" s="81">
        <v>9100922807</v>
      </c>
      <c r="O688" s="81">
        <v>8737759248</v>
      </c>
      <c r="P688" s="81">
        <v>9206469877</v>
      </c>
      <c r="Q688" s="81">
        <v>8843306318</v>
      </c>
      <c r="R688" s="81">
        <v>9206469877</v>
      </c>
      <c r="S688" s="81">
        <v>8843306318</v>
      </c>
      <c r="T688" s="81" t="s">
        <v>6896</v>
      </c>
    </row>
    <row r="689" spans="1:20" x14ac:dyDescent="0.35">
      <c r="A689" s="81" t="s">
        <v>696</v>
      </c>
      <c r="B689" s="81">
        <v>108</v>
      </c>
      <c r="C689" s="81" t="s">
        <v>1671</v>
      </c>
      <c r="D689" s="81" t="s">
        <v>5979</v>
      </c>
      <c r="E689" s="81" t="s">
        <v>2378</v>
      </c>
      <c r="F689" s="81">
        <v>714138685</v>
      </c>
      <c r="G689" s="81">
        <v>714138685</v>
      </c>
      <c r="H689" s="81">
        <v>714138685</v>
      </c>
      <c r="I689" s="81" t="s">
        <v>2829</v>
      </c>
      <c r="J689" s="81" t="s">
        <v>2832</v>
      </c>
      <c r="K689" s="81">
        <v>15909107</v>
      </c>
      <c r="L689" s="81">
        <v>0</v>
      </c>
      <c r="M689" s="81">
        <v>730047792</v>
      </c>
      <c r="N689" s="81">
        <v>730047792</v>
      </c>
      <c r="O689" s="81">
        <v>714138685</v>
      </c>
      <c r="P689" s="81">
        <v>730047792</v>
      </c>
      <c r="Q689" s="81">
        <v>714138685</v>
      </c>
      <c r="R689" s="81">
        <v>730047792</v>
      </c>
      <c r="S689" s="81">
        <v>714138685</v>
      </c>
      <c r="T689" s="81" t="s">
        <v>6896</v>
      </c>
    </row>
    <row r="690" spans="1:20" x14ac:dyDescent="0.35">
      <c r="A690" s="81" t="s">
        <v>697</v>
      </c>
      <c r="B690" s="81">
        <v>108</v>
      </c>
      <c r="C690" s="81" t="s">
        <v>1671</v>
      </c>
      <c r="D690" s="81" t="s">
        <v>5980</v>
      </c>
      <c r="E690" s="81" t="s">
        <v>2379</v>
      </c>
      <c r="F690" s="81">
        <v>8830488304</v>
      </c>
      <c r="G690" s="81">
        <v>8830488304</v>
      </c>
      <c r="H690" s="81">
        <v>8830488304</v>
      </c>
      <c r="I690" s="81" t="s">
        <v>2829</v>
      </c>
      <c r="J690" s="81" t="s">
        <v>2832</v>
      </c>
      <c r="K690" s="81">
        <v>294568537</v>
      </c>
      <c r="L690" s="81">
        <v>0</v>
      </c>
      <c r="M690" s="81">
        <v>9125056841</v>
      </c>
      <c r="N690" s="81">
        <v>9125056841</v>
      </c>
      <c r="O690" s="81">
        <v>8830488304</v>
      </c>
      <c r="P690" s="81">
        <v>9125056841</v>
      </c>
      <c r="Q690" s="81">
        <v>8830488304</v>
      </c>
      <c r="R690" s="81">
        <v>9125056841</v>
      </c>
      <c r="S690" s="81">
        <v>8830488304</v>
      </c>
      <c r="T690" s="81" t="s">
        <v>6896</v>
      </c>
    </row>
    <row r="691" spans="1:20" x14ac:dyDescent="0.35">
      <c r="A691" s="81" t="s">
        <v>698</v>
      </c>
      <c r="B691" s="81">
        <v>108</v>
      </c>
      <c r="C691" s="81" t="s">
        <v>1671</v>
      </c>
      <c r="D691" s="81" t="s">
        <v>5981</v>
      </c>
      <c r="E691" s="81" t="s">
        <v>2380</v>
      </c>
      <c r="F691" s="81">
        <v>692857331</v>
      </c>
      <c r="G691" s="81">
        <v>692857331</v>
      </c>
      <c r="H691" s="81">
        <v>692857331</v>
      </c>
      <c r="I691" s="81" t="s">
        <v>2829</v>
      </c>
      <c r="J691" s="81" t="s">
        <v>2832</v>
      </c>
      <c r="K691" s="81">
        <v>42481545</v>
      </c>
      <c r="L691" s="81">
        <v>0</v>
      </c>
      <c r="M691" s="81">
        <v>735338876</v>
      </c>
      <c r="N691" s="81">
        <v>735338876</v>
      </c>
      <c r="O691" s="81">
        <v>692857331</v>
      </c>
      <c r="P691" s="81">
        <v>735338876</v>
      </c>
      <c r="Q691" s="81">
        <v>692857331</v>
      </c>
      <c r="R691" s="81">
        <v>735338876</v>
      </c>
      <c r="S691" s="81">
        <v>692857331</v>
      </c>
      <c r="T691" s="81" t="s">
        <v>6896</v>
      </c>
    </row>
    <row r="692" spans="1:20" x14ac:dyDescent="0.35">
      <c r="A692" s="81" t="s">
        <v>699</v>
      </c>
      <c r="B692" s="81">
        <v>108</v>
      </c>
      <c r="C692" s="81" t="s">
        <v>1671</v>
      </c>
      <c r="D692" s="81" t="s">
        <v>5982</v>
      </c>
      <c r="E692" s="81" t="s">
        <v>2381</v>
      </c>
      <c r="F692" s="81">
        <v>2805782876</v>
      </c>
      <c r="G692" s="81">
        <v>2805782876</v>
      </c>
      <c r="H692" s="81">
        <v>2805782876</v>
      </c>
      <c r="I692" s="81" t="s">
        <v>2829</v>
      </c>
      <c r="J692" s="81" t="s">
        <v>2832</v>
      </c>
      <c r="K692" s="81">
        <v>155696214</v>
      </c>
      <c r="L692" s="81">
        <v>0</v>
      </c>
      <c r="M692" s="81">
        <v>2961479090</v>
      </c>
      <c r="N692" s="81">
        <v>2961479090</v>
      </c>
      <c r="O692" s="81">
        <v>2805782876</v>
      </c>
      <c r="P692" s="81">
        <v>2961479090</v>
      </c>
      <c r="Q692" s="81">
        <v>2805782876</v>
      </c>
      <c r="R692" s="81">
        <v>2961479090</v>
      </c>
      <c r="S692" s="81">
        <v>2805782876</v>
      </c>
      <c r="T692" s="81" t="s">
        <v>6896</v>
      </c>
    </row>
    <row r="693" spans="1:20" x14ac:dyDescent="0.35">
      <c r="A693" s="81" t="s">
        <v>700</v>
      </c>
      <c r="B693" s="81">
        <v>108</v>
      </c>
      <c r="C693" s="81" t="s">
        <v>1671</v>
      </c>
      <c r="D693" s="81" t="s">
        <v>5983</v>
      </c>
      <c r="E693" s="81" t="s">
        <v>2382</v>
      </c>
      <c r="F693" s="81">
        <v>6067146488</v>
      </c>
      <c r="G693" s="81">
        <v>6067146488</v>
      </c>
      <c r="H693" s="81">
        <v>6067146488</v>
      </c>
      <c r="I693" s="81" t="s">
        <v>2829</v>
      </c>
      <c r="J693" s="81" t="s">
        <v>2832</v>
      </c>
      <c r="K693" s="81">
        <v>279579033</v>
      </c>
      <c r="L693" s="81">
        <v>0</v>
      </c>
      <c r="M693" s="81">
        <v>6346725521</v>
      </c>
      <c r="N693" s="81">
        <v>6346725521</v>
      </c>
      <c r="O693" s="81">
        <v>6067146488</v>
      </c>
      <c r="P693" s="81">
        <v>6346725521</v>
      </c>
      <c r="Q693" s="81">
        <v>6067146488</v>
      </c>
      <c r="R693" s="81">
        <v>6346725521</v>
      </c>
      <c r="S693" s="81">
        <v>6067146488</v>
      </c>
      <c r="T693" s="81" t="s">
        <v>6896</v>
      </c>
    </row>
    <row r="694" spans="1:20" x14ac:dyDescent="0.35">
      <c r="A694" s="81" t="s">
        <v>701</v>
      </c>
      <c r="B694" s="81">
        <v>108</v>
      </c>
      <c r="C694" s="81" t="s">
        <v>1671</v>
      </c>
      <c r="D694" s="81" t="s">
        <v>5984</v>
      </c>
      <c r="E694" s="81" t="s">
        <v>2383</v>
      </c>
      <c r="F694" s="81">
        <v>227536003</v>
      </c>
      <c r="G694" s="81">
        <v>227536003</v>
      </c>
      <c r="H694" s="81">
        <v>227536003</v>
      </c>
      <c r="I694" s="81" t="s">
        <v>2829</v>
      </c>
      <c r="J694" s="81" t="s">
        <v>2832</v>
      </c>
      <c r="K694" s="81">
        <v>14717585</v>
      </c>
      <c r="L694" s="81">
        <v>0</v>
      </c>
      <c r="M694" s="81">
        <v>242253588</v>
      </c>
      <c r="N694" s="81">
        <v>242253588</v>
      </c>
      <c r="O694" s="81">
        <v>227536003</v>
      </c>
      <c r="P694" s="81">
        <v>242253588</v>
      </c>
      <c r="Q694" s="81">
        <v>227536003</v>
      </c>
      <c r="R694" s="81">
        <v>242253588</v>
      </c>
      <c r="S694" s="81">
        <v>227536003</v>
      </c>
      <c r="T694" s="81" t="s">
        <v>6896</v>
      </c>
    </row>
    <row r="695" spans="1:20" x14ac:dyDescent="0.35">
      <c r="A695" s="81" t="s">
        <v>702</v>
      </c>
      <c r="B695" s="81">
        <v>108</v>
      </c>
      <c r="C695" s="81" t="s">
        <v>1671</v>
      </c>
      <c r="D695" s="81" t="s">
        <v>5985</v>
      </c>
      <c r="E695" s="81" t="s">
        <v>2384</v>
      </c>
      <c r="F695" s="81">
        <v>4203821426</v>
      </c>
      <c r="G695" s="81">
        <v>4203821426</v>
      </c>
      <c r="H695" s="81">
        <v>4203821426</v>
      </c>
      <c r="I695" s="81" t="s">
        <v>2829</v>
      </c>
      <c r="J695" s="81" t="s">
        <v>2832</v>
      </c>
      <c r="K695" s="81">
        <v>132733525</v>
      </c>
      <c r="L695" s="81">
        <v>0</v>
      </c>
      <c r="M695" s="81">
        <v>4336554951</v>
      </c>
      <c r="N695" s="81">
        <v>4336554951</v>
      </c>
      <c r="O695" s="81">
        <v>4203821426</v>
      </c>
      <c r="P695" s="81">
        <v>4336554951</v>
      </c>
      <c r="Q695" s="81">
        <v>4203821426</v>
      </c>
      <c r="R695" s="81">
        <v>4336554951</v>
      </c>
      <c r="S695" s="81">
        <v>4203821426</v>
      </c>
      <c r="T695" s="81" t="s">
        <v>6896</v>
      </c>
    </row>
    <row r="696" spans="1:20" x14ac:dyDescent="0.35">
      <c r="A696" s="81" t="s">
        <v>703</v>
      </c>
      <c r="B696" s="81">
        <v>108</v>
      </c>
      <c r="C696" s="81" t="s">
        <v>1671</v>
      </c>
      <c r="D696" s="81" t="s">
        <v>5986</v>
      </c>
      <c r="E696" s="81" t="s">
        <v>2385</v>
      </c>
      <c r="F696" s="81">
        <v>3282081520</v>
      </c>
      <c r="G696" s="81">
        <v>3282081520</v>
      </c>
      <c r="H696" s="81">
        <v>3282081520</v>
      </c>
      <c r="I696" s="81" t="s">
        <v>2829</v>
      </c>
      <c r="J696" s="81" t="s">
        <v>2832</v>
      </c>
      <c r="K696" s="81">
        <v>211770388</v>
      </c>
      <c r="L696" s="81">
        <v>0</v>
      </c>
      <c r="M696" s="81">
        <v>3493851908</v>
      </c>
      <c r="N696" s="81">
        <v>3493851908</v>
      </c>
      <c r="O696" s="81">
        <v>3282081520</v>
      </c>
      <c r="P696" s="81">
        <v>3493851908</v>
      </c>
      <c r="Q696" s="81">
        <v>3282081520</v>
      </c>
      <c r="R696" s="81">
        <v>3493851908</v>
      </c>
      <c r="S696" s="81">
        <v>3282081520</v>
      </c>
      <c r="T696" s="81" t="s">
        <v>6896</v>
      </c>
    </row>
    <row r="697" spans="1:20" x14ac:dyDescent="0.35">
      <c r="A697" s="81" t="s">
        <v>704</v>
      </c>
      <c r="B697" s="81">
        <v>108</v>
      </c>
      <c r="C697" s="81" t="s">
        <v>1671</v>
      </c>
      <c r="D697" s="81" t="s">
        <v>5987</v>
      </c>
      <c r="E697" s="81" t="s">
        <v>2386</v>
      </c>
      <c r="F697" s="81">
        <v>3015290845</v>
      </c>
      <c r="G697" s="81">
        <v>3015290845</v>
      </c>
      <c r="H697" s="81">
        <v>3015290845</v>
      </c>
      <c r="I697" s="81" t="s">
        <v>2829</v>
      </c>
      <c r="J697" s="81" t="s">
        <v>2832</v>
      </c>
      <c r="K697" s="81">
        <v>154968262</v>
      </c>
      <c r="L697" s="81">
        <v>0</v>
      </c>
      <c r="M697" s="81">
        <v>3170259107</v>
      </c>
      <c r="N697" s="81">
        <v>3170259107</v>
      </c>
      <c r="O697" s="81">
        <v>3015290845</v>
      </c>
      <c r="P697" s="81">
        <v>3170259107</v>
      </c>
      <c r="Q697" s="81">
        <v>3015290845</v>
      </c>
      <c r="R697" s="81">
        <v>3170259107</v>
      </c>
      <c r="S697" s="81">
        <v>3015290845</v>
      </c>
      <c r="T697" s="81" t="s">
        <v>6896</v>
      </c>
    </row>
    <row r="698" spans="1:20" x14ac:dyDescent="0.35">
      <c r="A698" s="81" t="s">
        <v>705</v>
      </c>
      <c r="B698" s="81">
        <v>108</v>
      </c>
      <c r="C698" s="81" t="s">
        <v>1671</v>
      </c>
      <c r="D698" s="81" t="s">
        <v>5988</v>
      </c>
      <c r="E698" s="81" t="s">
        <v>2387</v>
      </c>
      <c r="F698" s="81">
        <v>125144096</v>
      </c>
      <c r="G698" s="81">
        <v>125144096</v>
      </c>
      <c r="H698" s="81">
        <v>125144096</v>
      </c>
      <c r="I698" s="81" t="s">
        <v>2829</v>
      </c>
      <c r="J698" s="81" t="s">
        <v>2832</v>
      </c>
      <c r="K698" s="81">
        <v>5434520</v>
      </c>
      <c r="L698" s="81">
        <v>0</v>
      </c>
      <c r="M698" s="81">
        <v>130578616</v>
      </c>
      <c r="N698" s="81">
        <v>130578616</v>
      </c>
      <c r="O698" s="81">
        <v>125144096</v>
      </c>
      <c r="P698" s="81">
        <v>130578616</v>
      </c>
      <c r="Q698" s="81">
        <v>125144096</v>
      </c>
      <c r="R698" s="81">
        <v>130578616</v>
      </c>
      <c r="S698" s="81">
        <v>125144096</v>
      </c>
      <c r="T698" s="81" t="s">
        <v>6896</v>
      </c>
    </row>
    <row r="699" spans="1:20" x14ac:dyDescent="0.35">
      <c r="A699" s="81" t="s">
        <v>706</v>
      </c>
      <c r="B699" s="81">
        <v>108</v>
      </c>
      <c r="C699" s="81" t="s">
        <v>1671</v>
      </c>
      <c r="D699" s="81" t="s">
        <v>5989</v>
      </c>
      <c r="E699" s="81" t="s">
        <v>2388</v>
      </c>
      <c r="F699" s="81">
        <v>181162780</v>
      </c>
      <c r="G699" s="81">
        <v>181162780</v>
      </c>
      <c r="H699" s="81">
        <v>181162780</v>
      </c>
      <c r="I699" s="81" t="s">
        <v>2829</v>
      </c>
      <c r="J699" s="81" t="s">
        <v>2832</v>
      </c>
      <c r="K699" s="81">
        <v>9005384</v>
      </c>
      <c r="L699" s="81">
        <v>0</v>
      </c>
      <c r="M699" s="81">
        <v>190168164</v>
      </c>
      <c r="N699" s="81">
        <v>190168164</v>
      </c>
      <c r="O699" s="81">
        <v>181162780</v>
      </c>
      <c r="P699" s="81">
        <v>190168164</v>
      </c>
      <c r="Q699" s="81">
        <v>181162780</v>
      </c>
      <c r="R699" s="81">
        <v>190168164</v>
      </c>
      <c r="S699" s="81">
        <v>181162780</v>
      </c>
      <c r="T699" s="81" t="s">
        <v>6896</v>
      </c>
    </row>
    <row r="700" spans="1:20" x14ac:dyDescent="0.35">
      <c r="A700" s="81" t="s">
        <v>707</v>
      </c>
      <c r="B700" s="81">
        <v>108</v>
      </c>
      <c r="C700" s="81" t="s">
        <v>1671</v>
      </c>
      <c r="D700" s="81" t="s">
        <v>5990</v>
      </c>
      <c r="E700" s="81" t="s">
        <v>2094</v>
      </c>
      <c r="F700" s="81">
        <v>927512846</v>
      </c>
      <c r="G700" s="81">
        <v>927512846</v>
      </c>
      <c r="H700" s="81">
        <v>927512846</v>
      </c>
      <c r="I700" s="81" t="s">
        <v>2829</v>
      </c>
      <c r="J700" s="81" t="s">
        <v>2832</v>
      </c>
      <c r="K700" s="81">
        <v>38931369</v>
      </c>
      <c r="L700" s="81">
        <v>0</v>
      </c>
      <c r="M700" s="81">
        <v>966444215</v>
      </c>
      <c r="N700" s="81">
        <v>966444215</v>
      </c>
      <c r="O700" s="81">
        <v>927512846</v>
      </c>
      <c r="P700" s="81">
        <v>966444215</v>
      </c>
      <c r="Q700" s="81">
        <v>927512846</v>
      </c>
      <c r="R700" s="81">
        <v>966444215</v>
      </c>
      <c r="S700" s="81">
        <v>927512846</v>
      </c>
      <c r="T700" s="81" t="s">
        <v>6896</v>
      </c>
    </row>
    <row r="701" spans="1:20" x14ac:dyDescent="0.35">
      <c r="A701" s="81" t="s">
        <v>708</v>
      </c>
      <c r="B701" s="81">
        <v>108</v>
      </c>
      <c r="C701" s="81" t="s">
        <v>1671</v>
      </c>
      <c r="D701" s="81" t="s">
        <v>6776</v>
      </c>
      <c r="E701" s="81" t="s">
        <v>1999</v>
      </c>
      <c r="F701" s="81">
        <v>13601047</v>
      </c>
      <c r="G701" s="81">
        <v>13601047</v>
      </c>
      <c r="H701" s="81">
        <v>13601047</v>
      </c>
      <c r="I701" s="81" t="s">
        <v>2829</v>
      </c>
      <c r="J701" s="81" t="s">
        <v>2832</v>
      </c>
      <c r="K701" s="81">
        <v>212824</v>
      </c>
      <c r="L701" s="81">
        <v>0</v>
      </c>
      <c r="M701" s="81">
        <v>13813871</v>
      </c>
      <c r="N701" s="81">
        <v>13813871</v>
      </c>
      <c r="O701" s="81">
        <v>13601047</v>
      </c>
      <c r="P701" s="81">
        <v>29903871</v>
      </c>
      <c r="Q701" s="81">
        <v>29691047</v>
      </c>
      <c r="R701" s="81">
        <v>29903871</v>
      </c>
      <c r="S701" s="81">
        <v>29691047</v>
      </c>
      <c r="T701" s="81" t="s">
        <v>6896</v>
      </c>
    </row>
    <row r="702" spans="1:20" x14ac:dyDescent="0.35">
      <c r="A702" s="81" t="s">
        <v>709</v>
      </c>
      <c r="B702" s="81">
        <v>109</v>
      </c>
      <c r="C702" s="81" t="s">
        <v>1672</v>
      </c>
      <c r="D702" s="81" t="s">
        <v>5700</v>
      </c>
      <c r="E702" s="81" t="s">
        <v>2183</v>
      </c>
      <c r="F702" s="81">
        <v>41715547</v>
      </c>
      <c r="G702" s="81">
        <v>43755203</v>
      </c>
      <c r="H702" s="81">
        <v>41715547</v>
      </c>
      <c r="I702" s="81" t="s">
        <v>2829</v>
      </c>
      <c r="J702" s="81" t="s">
        <v>2833</v>
      </c>
      <c r="K702" s="81">
        <v>655190</v>
      </c>
      <c r="L702" s="81">
        <v>0</v>
      </c>
      <c r="M702" s="81">
        <v>42370737</v>
      </c>
      <c r="N702" s="81">
        <v>42370737</v>
      </c>
      <c r="O702" s="81">
        <v>41715547</v>
      </c>
      <c r="P702" s="81">
        <v>42370737</v>
      </c>
      <c r="Q702" s="81">
        <v>41715547</v>
      </c>
      <c r="R702" s="81">
        <v>42370737</v>
      </c>
      <c r="S702" s="81">
        <v>41715547</v>
      </c>
      <c r="T702" s="81" t="s">
        <v>6896</v>
      </c>
    </row>
    <row r="703" spans="1:20" x14ac:dyDescent="0.35">
      <c r="A703" s="81" t="s">
        <v>710</v>
      </c>
      <c r="B703" s="81">
        <v>109</v>
      </c>
      <c r="C703" s="81" t="s">
        <v>1672</v>
      </c>
      <c r="D703" s="81" t="s">
        <v>5991</v>
      </c>
      <c r="E703" s="81" t="s">
        <v>2389</v>
      </c>
      <c r="F703" s="81">
        <v>180065154</v>
      </c>
      <c r="G703" s="81">
        <v>185354318</v>
      </c>
      <c r="H703" s="81">
        <v>180065154</v>
      </c>
      <c r="I703" s="81" t="s">
        <v>2829</v>
      </c>
      <c r="J703" s="81" t="s">
        <v>2833</v>
      </c>
      <c r="K703" s="81">
        <v>4563968</v>
      </c>
      <c r="L703" s="81">
        <v>0</v>
      </c>
      <c r="M703" s="81">
        <v>184629122</v>
      </c>
      <c r="N703" s="81">
        <v>184629122</v>
      </c>
      <c r="O703" s="81">
        <v>180065154</v>
      </c>
      <c r="P703" s="81">
        <v>186953122</v>
      </c>
      <c r="Q703" s="81">
        <v>182389154</v>
      </c>
      <c r="R703" s="81">
        <v>186953122</v>
      </c>
      <c r="S703" s="81">
        <v>182389154</v>
      </c>
      <c r="T703" s="81" t="s">
        <v>6896</v>
      </c>
    </row>
    <row r="704" spans="1:20" x14ac:dyDescent="0.35">
      <c r="A704" s="81" t="s">
        <v>711</v>
      </c>
      <c r="B704" s="81">
        <v>109</v>
      </c>
      <c r="C704" s="81" t="s">
        <v>1672</v>
      </c>
      <c r="D704" s="81" t="s">
        <v>5992</v>
      </c>
      <c r="E704" s="81" t="s">
        <v>2390</v>
      </c>
      <c r="F704" s="81">
        <v>120758611</v>
      </c>
      <c r="G704" s="81">
        <v>129826520</v>
      </c>
      <c r="H704" s="81">
        <v>120758611</v>
      </c>
      <c r="I704" s="81" t="s">
        <v>2829</v>
      </c>
      <c r="J704" s="81" t="s">
        <v>2833</v>
      </c>
      <c r="K704" s="81">
        <v>3352215</v>
      </c>
      <c r="L704" s="81">
        <v>0</v>
      </c>
      <c r="M704" s="81">
        <v>124110826</v>
      </c>
      <c r="N704" s="81">
        <v>124110826</v>
      </c>
      <c r="O704" s="81">
        <v>120758611</v>
      </c>
      <c r="P704" s="81">
        <v>124110826</v>
      </c>
      <c r="Q704" s="81">
        <v>120758611</v>
      </c>
      <c r="R704" s="81">
        <v>124110826</v>
      </c>
      <c r="S704" s="81">
        <v>120758611</v>
      </c>
      <c r="T704" s="81" t="s">
        <v>6896</v>
      </c>
    </row>
    <row r="705" spans="1:20" x14ac:dyDescent="0.35">
      <c r="A705" s="81" t="s">
        <v>712</v>
      </c>
      <c r="B705" s="81">
        <v>109</v>
      </c>
      <c r="C705" s="81" t="s">
        <v>1672</v>
      </c>
      <c r="D705" s="81" t="s">
        <v>5994</v>
      </c>
      <c r="E705" s="81" t="s">
        <v>2391</v>
      </c>
      <c r="F705" s="81">
        <v>137538266</v>
      </c>
      <c r="G705" s="81">
        <v>151408686</v>
      </c>
      <c r="H705" s="81">
        <v>137538266</v>
      </c>
      <c r="I705" s="81" t="s">
        <v>2829</v>
      </c>
      <c r="J705" s="81" t="s">
        <v>2833</v>
      </c>
      <c r="K705" s="81">
        <v>5980062</v>
      </c>
      <c r="L705" s="81">
        <v>0</v>
      </c>
      <c r="M705" s="81">
        <v>143518328</v>
      </c>
      <c r="N705" s="81">
        <v>143518328</v>
      </c>
      <c r="O705" s="81">
        <v>137538266</v>
      </c>
      <c r="P705" s="81">
        <v>143518328</v>
      </c>
      <c r="Q705" s="81">
        <v>137538266</v>
      </c>
      <c r="R705" s="81">
        <v>143518328</v>
      </c>
      <c r="S705" s="81">
        <v>137538266</v>
      </c>
      <c r="T705" s="81" t="s">
        <v>6896</v>
      </c>
    </row>
    <row r="706" spans="1:20" x14ac:dyDescent="0.35">
      <c r="A706" s="81" t="s">
        <v>713</v>
      </c>
      <c r="B706" s="81">
        <v>109</v>
      </c>
      <c r="C706" s="81" t="s">
        <v>1672</v>
      </c>
      <c r="D706" s="81" t="s">
        <v>5995</v>
      </c>
      <c r="E706" s="81" t="s">
        <v>2392</v>
      </c>
      <c r="F706" s="81">
        <v>916857191</v>
      </c>
      <c r="G706" s="81">
        <v>955025480</v>
      </c>
      <c r="H706" s="81">
        <v>916857191</v>
      </c>
      <c r="I706" s="81" t="s">
        <v>2829</v>
      </c>
      <c r="J706" s="81" t="s">
        <v>2833</v>
      </c>
      <c r="K706" s="81">
        <v>25230288</v>
      </c>
      <c r="L706" s="81">
        <v>0</v>
      </c>
      <c r="M706" s="81">
        <v>942087479</v>
      </c>
      <c r="N706" s="81">
        <v>942087479</v>
      </c>
      <c r="O706" s="81">
        <v>916857191</v>
      </c>
      <c r="P706" s="81">
        <v>1041598329</v>
      </c>
      <c r="Q706" s="81">
        <v>1016368041</v>
      </c>
      <c r="R706" s="81">
        <v>1041598329</v>
      </c>
      <c r="S706" s="81">
        <v>1016368041</v>
      </c>
      <c r="T706" s="81" t="s">
        <v>6896</v>
      </c>
    </row>
    <row r="707" spans="1:20" x14ac:dyDescent="0.35">
      <c r="A707" s="81" t="s">
        <v>714</v>
      </c>
      <c r="B707" s="81">
        <v>109</v>
      </c>
      <c r="C707" s="81" t="s">
        <v>1672</v>
      </c>
      <c r="D707" s="81" t="s">
        <v>5996</v>
      </c>
      <c r="E707" s="81" t="s">
        <v>1941</v>
      </c>
      <c r="F707" s="81">
        <v>125608863</v>
      </c>
      <c r="G707" s="81">
        <v>121125192</v>
      </c>
      <c r="H707" s="81">
        <v>125608863</v>
      </c>
      <c r="I707" s="81" t="s">
        <v>2829</v>
      </c>
      <c r="J707" s="81" t="s">
        <v>2833</v>
      </c>
      <c r="K707" s="81">
        <v>5655804</v>
      </c>
      <c r="L707" s="81">
        <v>0</v>
      </c>
      <c r="M707" s="81">
        <v>131264667</v>
      </c>
      <c r="N707" s="81">
        <v>131264667</v>
      </c>
      <c r="O707" s="81">
        <v>125608863</v>
      </c>
      <c r="P707" s="81">
        <v>156906976</v>
      </c>
      <c r="Q707" s="81">
        <v>151251172</v>
      </c>
      <c r="R707" s="81">
        <v>156906976</v>
      </c>
      <c r="S707" s="81">
        <v>151251172</v>
      </c>
      <c r="T707" s="81" t="s">
        <v>6896</v>
      </c>
    </row>
    <row r="708" spans="1:20" x14ac:dyDescent="0.35">
      <c r="A708" s="81" t="s">
        <v>715</v>
      </c>
      <c r="B708" s="81">
        <v>109</v>
      </c>
      <c r="C708" s="81" t="s">
        <v>1672</v>
      </c>
      <c r="D708" s="81" t="s">
        <v>5999</v>
      </c>
      <c r="E708" s="81" t="s">
        <v>2393</v>
      </c>
      <c r="F708" s="81">
        <v>318877013</v>
      </c>
      <c r="G708" s="81">
        <v>326130502</v>
      </c>
      <c r="H708" s="81">
        <v>318877013</v>
      </c>
      <c r="I708" s="81" t="s">
        <v>2829</v>
      </c>
      <c r="J708" s="81" t="s">
        <v>2833</v>
      </c>
      <c r="K708" s="81">
        <v>11013515</v>
      </c>
      <c r="L708" s="81">
        <v>0</v>
      </c>
      <c r="M708" s="81">
        <v>329890528</v>
      </c>
      <c r="N708" s="81">
        <v>329890528</v>
      </c>
      <c r="O708" s="81">
        <v>318877013</v>
      </c>
      <c r="P708" s="81">
        <v>329890528</v>
      </c>
      <c r="Q708" s="81">
        <v>318877013</v>
      </c>
      <c r="R708" s="81">
        <v>329890528</v>
      </c>
      <c r="S708" s="81">
        <v>318877013</v>
      </c>
      <c r="T708" s="81" t="s">
        <v>6896</v>
      </c>
    </row>
    <row r="709" spans="1:20" x14ac:dyDescent="0.35">
      <c r="A709" s="81" t="s">
        <v>716</v>
      </c>
      <c r="B709" s="81">
        <v>109</v>
      </c>
      <c r="C709" s="81" t="s">
        <v>1672</v>
      </c>
      <c r="D709" s="81" t="s">
        <v>6000</v>
      </c>
      <c r="E709" s="81" t="s">
        <v>2394</v>
      </c>
      <c r="F709" s="81">
        <v>62148453</v>
      </c>
      <c r="G709" s="81">
        <v>63260932</v>
      </c>
      <c r="H709" s="81">
        <v>62148453</v>
      </c>
      <c r="I709" s="81" t="s">
        <v>2829</v>
      </c>
      <c r="J709" s="81" t="s">
        <v>2833</v>
      </c>
      <c r="K709" s="81">
        <v>1561918</v>
      </c>
      <c r="L709" s="81">
        <v>0</v>
      </c>
      <c r="M709" s="81">
        <v>63710371</v>
      </c>
      <c r="N709" s="81">
        <v>63710371</v>
      </c>
      <c r="O709" s="81">
        <v>62148453</v>
      </c>
      <c r="P709" s="81">
        <v>63710371</v>
      </c>
      <c r="Q709" s="81">
        <v>62148453</v>
      </c>
      <c r="R709" s="81">
        <v>63710371</v>
      </c>
      <c r="S709" s="81">
        <v>62148453</v>
      </c>
      <c r="T709" s="81" t="s">
        <v>6896</v>
      </c>
    </row>
    <row r="710" spans="1:20" x14ac:dyDescent="0.35">
      <c r="A710" s="81" t="s">
        <v>717</v>
      </c>
      <c r="B710" s="81">
        <v>109</v>
      </c>
      <c r="C710" s="81" t="s">
        <v>1672</v>
      </c>
      <c r="D710" s="81" t="s">
        <v>6001</v>
      </c>
      <c r="E710" s="81" t="s">
        <v>2395</v>
      </c>
      <c r="F710" s="81">
        <v>60407432</v>
      </c>
      <c r="G710" s="81">
        <v>63312047</v>
      </c>
      <c r="H710" s="81">
        <v>60407432</v>
      </c>
      <c r="I710" s="81" t="s">
        <v>2829</v>
      </c>
      <c r="J710" s="81" t="s">
        <v>2833</v>
      </c>
      <c r="K710" s="81">
        <v>2141055</v>
      </c>
      <c r="L710" s="81">
        <v>0</v>
      </c>
      <c r="M710" s="81">
        <v>62548487</v>
      </c>
      <c r="N710" s="81">
        <v>62548487</v>
      </c>
      <c r="O710" s="81">
        <v>60407432</v>
      </c>
      <c r="P710" s="81">
        <v>131888117</v>
      </c>
      <c r="Q710" s="81">
        <v>129747062</v>
      </c>
      <c r="R710" s="81">
        <v>131888117</v>
      </c>
      <c r="S710" s="81">
        <v>129747062</v>
      </c>
      <c r="T710" s="81" t="s">
        <v>6896</v>
      </c>
    </row>
    <row r="711" spans="1:20" x14ac:dyDescent="0.35">
      <c r="A711" s="81" t="s">
        <v>718</v>
      </c>
      <c r="B711" s="81">
        <v>109</v>
      </c>
      <c r="C711" s="81" t="s">
        <v>1672</v>
      </c>
      <c r="D711" s="81" t="s">
        <v>6003</v>
      </c>
      <c r="E711" s="81" t="s">
        <v>2396</v>
      </c>
      <c r="F711" s="81">
        <v>835226575</v>
      </c>
      <c r="G711" s="81">
        <v>920617749</v>
      </c>
      <c r="H711" s="81">
        <v>835226575</v>
      </c>
      <c r="I711" s="81" t="s">
        <v>2829</v>
      </c>
      <c r="J711" s="81" t="s">
        <v>2834</v>
      </c>
      <c r="K711" s="81">
        <v>36371973</v>
      </c>
      <c r="L711" s="81">
        <v>0</v>
      </c>
      <c r="M711" s="81">
        <v>871598548</v>
      </c>
      <c r="N711" s="81">
        <v>871598548</v>
      </c>
      <c r="O711" s="81">
        <v>835226575</v>
      </c>
      <c r="P711" s="81">
        <v>871598548</v>
      </c>
      <c r="Q711" s="81">
        <v>835226575</v>
      </c>
      <c r="R711" s="81">
        <v>871598548</v>
      </c>
      <c r="S711" s="81">
        <v>835226575</v>
      </c>
      <c r="T711" s="81" t="s">
        <v>6896</v>
      </c>
    </row>
    <row r="712" spans="1:20" x14ac:dyDescent="0.35">
      <c r="A712" s="81" t="s">
        <v>719</v>
      </c>
      <c r="B712" s="81">
        <v>109</v>
      </c>
      <c r="C712" s="81" t="s">
        <v>1672</v>
      </c>
      <c r="D712" s="81" t="s">
        <v>6004</v>
      </c>
      <c r="E712" s="81" t="s">
        <v>2397</v>
      </c>
      <c r="F712" s="81">
        <v>137325968</v>
      </c>
      <c r="G712" s="81">
        <v>148304547</v>
      </c>
      <c r="H712" s="81">
        <v>137325968</v>
      </c>
      <c r="I712" s="81" t="s">
        <v>2829</v>
      </c>
      <c r="J712" s="81" t="s">
        <v>2833</v>
      </c>
      <c r="K712" s="81">
        <v>4747383</v>
      </c>
      <c r="L712" s="81">
        <v>0</v>
      </c>
      <c r="M712" s="81">
        <v>142073351</v>
      </c>
      <c r="N712" s="81">
        <v>142073351</v>
      </c>
      <c r="O712" s="81">
        <v>137325968</v>
      </c>
      <c r="P712" s="81">
        <v>142073351</v>
      </c>
      <c r="Q712" s="81">
        <v>137325968</v>
      </c>
      <c r="R712" s="81">
        <v>142073351</v>
      </c>
      <c r="S712" s="81">
        <v>137325968</v>
      </c>
      <c r="T712" s="81" t="s">
        <v>6896</v>
      </c>
    </row>
    <row r="713" spans="1:20" x14ac:dyDescent="0.35">
      <c r="A713" s="81" t="s">
        <v>720</v>
      </c>
      <c r="B713" s="81">
        <v>109</v>
      </c>
      <c r="C713" s="81" t="s">
        <v>1672</v>
      </c>
      <c r="D713" s="81" t="s">
        <v>6005</v>
      </c>
      <c r="E713" s="81" t="s">
        <v>2398</v>
      </c>
      <c r="F713" s="81">
        <v>258732185</v>
      </c>
      <c r="G713" s="81">
        <v>271816739</v>
      </c>
      <c r="H713" s="81">
        <v>258732185</v>
      </c>
      <c r="I713" s="81" t="s">
        <v>2829</v>
      </c>
      <c r="J713" s="81" t="s">
        <v>2833</v>
      </c>
      <c r="K713" s="81">
        <v>5671098</v>
      </c>
      <c r="L713" s="81">
        <v>0</v>
      </c>
      <c r="M713" s="81">
        <v>264403283</v>
      </c>
      <c r="N713" s="81">
        <v>264403283</v>
      </c>
      <c r="O713" s="81">
        <v>258732185</v>
      </c>
      <c r="P713" s="81">
        <v>264403283</v>
      </c>
      <c r="Q713" s="81">
        <v>258732185</v>
      </c>
      <c r="R713" s="81">
        <v>264403283</v>
      </c>
      <c r="S713" s="81">
        <v>258732185</v>
      </c>
      <c r="T713" s="81" t="s">
        <v>6896</v>
      </c>
    </row>
    <row r="714" spans="1:20" x14ac:dyDescent="0.35">
      <c r="A714" s="81" t="s">
        <v>721</v>
      </c>
      <c r="B714" s="81">
        <v>109</v>
      </c>
      <c r="C714" s="81" t="s">
        <v>1672</v>
      </c>
      <c r="D714" s="81" t="s">
        <v>6006</v>
      </c>
      <c r="E714" s="81" t="s">
        <v>2399</v>
      </c>
      <c r="F714" s="81">
        <v>64780411</v>
      </c>
      <c r="G714" s="81">
        <v>66735363</v>
      </c>
      <c r="H714" s="81">
        <v>64780411</v>
      </c>
      <c r="I714" s="81" t="s">
        <v>2829</v>
      </c>
      <c r="J714" s="81" t="s">
        <v>2833</v>
      </c>
      <c r="K714" s="81">
        <v>1864872</v>
      </c>
      <c r="L714" s="81">
        <v>0</v>
      </c>
      <c r="M714" s="81">
        <v>66645283</v>
      </c>
      <c r="N714" s="81">
        <v>66645283</v>
      </c>
      <c r="O714" s="81">
        <v>64780411</v>
      </c>
      <c r="P714" s="81">
        <v>66645283</v>
      </c>
      <c r="Q714" s="81">
        <v>64780411</v>
      </c>
      <c r="R714" s="81">
        <v>66645283</v>
      </c>
      <c r="S714" s="81">
        <v>64780411</v>
      </c>
      <c r="T714" s="81" t="s">
        <v>6896</v>
      </c>
    </row>
    <row r="715" spans="1:20" x14ac:dyDescent="0.35">
      <c r="A715" s="81" t="s">
        <v>722</v>
      </c>
      <c r="B715" s="81">
        <v>109</v>
      </c>
      <c r="C715" s="81" t="s">
        <v>1672</v>
      </c>
      <c r="D715" s="81" t="s">
        <v>6111</v>
      </c>
      <c r="E715" s="81" t="s">
        <v>2400</v>
      </c>
      <c r="F715" s="81">
        <v>7254432</v>
      </c>
      <c r="G715" s="81">
        <v>7254432</v>
      </c>
      <c r="H715" s="81">
        <v>7254432</v>
      </c>
      <c r="I715" s="81" t="s">
        <v>2829</v>
      </c>
      <c r="J715" s="81" t="s">
        <v>2833</v>
      </c>
      <c r="K715" s="81">
        <v>193000</v>
      </c>
      <c r="L715" s="81">
        <v>0</v>
      </c>
      <c r="M715" s="81">
        <v>7447432</v>
      </c>
      <c r="N715" s="81">
        <v>7447432</v>
      </c>
      <c r="O715" s="81">
        <v>7254432</v>
      </c>
      <c r="P715" s="81">
        <v>7447432</v>
      </c>
      <c r="Q715" s="81">
        <v>7254432</v>
      </c>
      <c r="R715" s="81">
        <v>7447432</v>
      </c>
      <c r="S715" s="81">
        <v>7254432</v>
      </c>
      <c r="T715" s="81" t="s">
        <v>6896</v>
      </c>
    </row>
    <row r="716" spans="1:20" x14ac:dyDescent="0.35">
      <c r="A716" s="81" t="s">
        <v>723</v>
      </c>
      <c r="B716" s="81">
        <v>109</v>
      </c>
      <c r="C716" s="81" t="s">
        <v>1672</v>
      </c>
      <c r="D716" s="81" t="s">
        <v>6115</v>
      </c>
      <c r="E716" s="81" t="s">
        <v>2401</v>
      </c>
      <c r="F716" s="81">
        <v>3533988</v>
      </c>
      <c r="G716" s="81">
        <v>3533988</v>
      </c>
      <c r="H716" s="81">
        <v>3533988</v>
      </c>
      <c r="I716" s="81" t="s">
        <v>2829</v>
      </c>
      <c r="J716" s="81" t="s">
        <v>2833</v>
      </c>
      <c r="K716" s="81">
        <v>80000</v>
      </c>
      <c r="L716" s="81">
        <v>0</v>
      </c>
      <c r="M716" s="81">
        <v>3613988</v>
      </c>
      <c r="N716" s="81">
        <v>3613988</v>
      </c>
      <c r="O716" s="81">
        <v>3533988</v>
      </c>
      <c r="P716" s="81">
        <v>3613988</v>
      </c>
      <c r="Q716" s="81">
        <v>3533988</v>
      </c>
      <c r="R716" s="81">
        <v>3613988</v>
      </c>
      <c r="S716" s="81">
        <v>3533988</v>
      </c>
      <c r="T716" s="81" t="s">
        <v>6896</v>
      </c>
    </row>
    <row r="717" spans="1:20" x14ac:dyDescent="0.35">
      <c r="A717" s="81" t="s">
        <v>724</v>
      </c>
      <c r="B717" s="81">
        <v>109</v>
      </c>
      <c r="C717" s="81" t="s">
        <v>1672</v>
      </c>
      <c r="D717" s="81" t="s">
        <v>6305</v>
      </c>
      <c r="E717" s="81" t="s">
        <v>2402</v>
      </c>
      <c r="F717" s="81">
        <v>9903172</v>
      </c>
      <c r="G717" s="81">
        <v>9903172</v>
      </c>
      <c r="H717" s="81">
        <v>9903172</v>
      </c>
      <c r="I717" s="81" t="s">
        <v>2829</v>
      </c>
      <c r="J717" s="81" t="s">
        <v>2833</v>
      </c>
      <c r="K717" s="81">
        <v>395000</v>
      </c>
      <c r="L717" s="81">
        <v>0</v>
      </c>
      <c r="M717" s="81">
        <v>10298172</v>
      </c>
      <c r="N717" s="81">
        <v>10298172</v>
      </c>
      <c r="O717" s="81">
        <v>9903172</v>
      </c>
      <c r="P717" s="81">
        <v>10298172</v>
      </c>
      <c r="Q717" s="81">
        <v>9903172</v>
      </c>
      <c r="R717" s="81">
        <v>10298172</v>
      </c>
      <c r="S717" s="81">
        <v>9903172</v>
      </c>
      <c r="T717" s="81" t="s">
        <v>6896</v>
      </c>
    </row>
    <row r="718" spans="1:20" x14ac:dyDescent="0.35">
      <c r="A718" s="81" t="s">
        <v>725</v>
      </c>
      <c r="B718" s="81">
        <v>109</v>
      </c>
      <c r="C718" s="81" t="s">
        <v>1672</v>
      </c>
      <c r="D718" s="81" t="s">
        <v>6307</v>
      </c>
      <c r="E718" s="81" t="s">
        <v>2403</v>
      </c>
      <c r="F718" s="81">
        <v>1153280</v>
      </c>
      <c r="G718" s="81">
        <v>1153280</v>
      </c>
      <c r="H718" s="81">
        <v>1153280</v>
      </c>
      <c r="I718" s="81" t="s">
        <v>2829</v>
      </c>
      <c r="J718" s="81" t="s">
        <v>2833</v>
      </c>
      <c r="K718" s="81">
        <v>30000</v>
      </c>
      <c r="L718" s="81">
        <v>0</v>
      </c>
      <c r="M718" s="81">
        <v>1183280</v>
      </c>
      <c r="N718" s="81">
        <v>1183280</v>
      </c>
      <c r="O718" s="81">
        <v>1153280</v>
      </c>
      <c r="P718" s="81">
        <v>1183280</v>
      </c>
      <c r="Q718" s="81">
        <v>1153280</v>
      </c>
      <c r="R718" s="81">
        <v>1183280</v>
      </c>
      <c r="S718" s="81">
        <v>1153280</v>
      </c>
      <c r="T718" s="81" t="s">
        <v>6896</v>
      </c>
    </row>
    <row r="719" spans="1:20" x14ac:dyDescent="0.35">
      <c r="A719" s="81" t="s">
        <v>726</v>
      </c>
      <c r="B719" s="81">
        <v>109</v>
      </c>
      <c r="C719" s="81" t="s">
        <v>1672</v>
      </c>
      <c r="D719" s="81" t="s">
        <v>6396</v>
      </c>
      <c r="E719" s="81" t="s">
        <v>2136</v>
      </c>
      <c r="F719" s="81">
        <v>2133070</v>
      </c>
      <c r="G719" s="81">
        <v>2133070</v>
      </c>
      <c r="H719" s="81">
        <v>2133070</v>
      </c>
      <c r="I719" s="81" t="s">
        <v>2829</v>
      </c>
      <c r="J719" s="81" t="s">
        <v>2833</v>
      </c>
      <c r="K719" s="81">
        <v>0</v>
      </c>
      <c r="L719" s="81">
        <v>0</v>
      </c>
      <c r="M719" s="81">
        <v>2133070</v>
      </c>
      <c r="N719" s="81">
        <v>2133070</v>
      </c>
      <c r="O719" s="81">
        <v>2133070</v>
      </c>
      <c r="P719" s="81">
        <v>2133070</v>
      </c>
      <c r="Q719" s="81">
        <v>2133070</v>
      </c>
      <c r="R719" s="81">
        <v>2133070</v>
      </c>
      <c r="S719" s="81">
        <v>2133070</v>
      </c>
      <c r="T719" s="81" t="s">
        <v>6896</v>
      </c>
    </row>
    <row r="720" spans="1:20" x14ac:dyDescent="0.35">
      <c r="A720" s="81" t="s">
        <v>727</v>
      </c>
      <c r="B720" s="81">
        <v>109</v>
      </c>
      <c r="C720" s="81" t="s">
        <v>1672</v>
      </c>
      <c r="D720" s="81" t="s">
        <v>6399</v>
      </c>
      <c r="E720" s="81" t="s">
        <v>2188</v>
      </c>
      <c r="F720" s="81">
        <v>15502963</v>
      </c>
      <c r="G720" s="81">
        <v>15502963</v>
      </c>
      <c r="H720" s="81">
        <v>15502963</v>
      </c>
      <c r="I720" s="81" t="s">
        <v>2829</v>
      </c>
      <c r="J720" s="81" t="s">
        <v>2833</v>
      </c>
      <c r="K720" s="81">
        <v>600848</v>
      </c>
      <c r="L720" s="81">
        <v>0</v>
      </c>
      <c r="M720" s="81">
        <v>16103811</v>
      </c>
      <c r="N720" s="81">
        <v>16103811</v>
      </c>
      <c r="O720" s="81">
        <v>15502963</v>
      </c>
      <c r="P720" s="81">
        <v>16103811</v>
      </c>
      <c r="Q720" s="81">
        <v>15502963</v>
      </c>
      <c r="R720" s="81">
        <v>16103811</v>
      </c>
      <c r="S720" s="81">
        <v>15502963</v>
      </c>
      <c r="T720" s="81" t="s">
        <v>6896</v>
      </c>
    </row>
    <row r="721" spans="1:20" x14ac:dyDescent="0.35">
      <c r="A721" s="81" t="s">
        <v>728</v>
      </c>
      <c r="B721" s="81">
        <v>110</v>
      </c>
      <c r="C721" s="81" t="s">
        <v>1673</v>
      </c>
      <c r="D721" s="81" t="s">
        <v>5510</v>
      </c>
      <c r="E721" s="81" t="s">
        <v>2042</v>
      </c>
      <c r="F721" s="81">
        <v>95733879</v>
      </c>
      <c r="G721" s="81">
        <v>95733879</v>
      </c>
      <c r="H721" s="81">
        <v>95733879</v>
      </c>
      <c r="I721" s="81" t="s">
        <v>2829</v>
      </c>
      <c r="J721" s="81" t="s">
        <v>2832</v>
      </c>
      <c r="K721" s="81">
        <v>240204</v>
      </c>
      <c r="L721" s="81">
        <v>0</v>
      </c>
      <c r="M721" s="81">
        <v>95974083</v>
      </c>
      <c r="N721" s="81">
        <v>95974083</v>
      </c>
      <c r="O721" s="81">
        <v>95733879</v>
      </c>
      <c r="P721" s="81">
        <v>95974083</v>
      </c>
      <c r="Q721" s="81">
        <v>95733879</v>
      </c>
      <c r="R721" s="81">
        <v>95974083</v>
      </c>
      <c r="S721" s="81">
        <v>95733879</v>
      </c>
      <c r="T721" s="81" t="s">
        <v>6896</v>
      </c>
    </row>
    <row r="722" spans="1:20" x14ac:dyDescent="0.35">
      <c r="A722" s="81" t="s">
        <v>729</v>
      </c>
      <c r="B722" s="81">
        <v>110</v>
      </c>
      <c r="C722" s="81" t="s">
        <v>1673</v>
      </c>
      <c r="D722" s="81" t="s">
        <v>6007</v>
      </c>
      <c r="E722" s="81" t="s">
        <v>2404</v>
      </c>
      <c r="F722" s="81">
        <v>57509554</v>
      </c>
      <c r="G722" s="81">
        <v>58480811</v>
      </c>
      <c r="H722" s="81">
        <v>57509554</v>
      </c>
      <c r="I722" s="81" t="s">
        <v>2829</v>
      </c>
      <c r="J722" s="81" t="s">
        <v>2833</v>
      </c>
      <c r="K722" s="81">
        <v>2343110</v>
      </c>
      <c r="L722" s="81">
        <v>0</v>
      </c>
      <c r="M722" s="81">
        <v>59852664</v>
      </c>
      <c r="N722" s="81">
        <v>59852664</v>
      </c>
      <c r="O722" s="81">
        <v>57509554</v>
      </c>
      <c r="P722" s="81">
        <v>59852664</v>
      </c>
      <c r="Q722" s="81">
        <v>57509554</v>
      </c>
      <c r="R722" s="81">
        <v>59852664</v>
      </c>
      <c r="S722" s="81">
        <v>57509554</v>
      </c>
      <c r="T722" s="81" t="s">
        <v>6896</v>
      </c>
    </row>
    <row r="723" spans="1:20" x14ac:dyDescent="0.35">
      <c r="A723" s="81" t="s">
        <v>730</v>
      </c>
      <c r="B723" s="81">
        <v>110</v>
      </c>
      <c r="C723" s="81" t="s">
        <v>1673</v>
      </c>
      <c r="D723" s="81" t="s">
        <v>6009</v>
      </c>
      <c r="E723" s="81" t="s">
        <v>2405</v>
      </c>
      <c r="F723" s="81">
        <v>1526936372</v>
      </c>
      <c r="G723" s="81">
        <v>1569091403</v>
      </c>
      <c r="H723" s="81">
        <v>1526936372</v>
      </c>
      <c r="I723" s="81" t="s">
        <v>2829</v>
      </c>
      <c r="J723" s="81" t="s">
        <v>2833</v>
      </c>
      <c r="K723" s="81">
        <v>38992758</v>
      </c>
      <c r="L723" s="81">
        <v>0</v>
      </c>
      <c r="M723" s="81">
        <v>1565929130</v>
      </c>
      <c r="N723" s="81">
        <v>1565929130</v>
      </c>
      <c r="O723" s="81">
        <v>1526936372</v>
      </c>
      <c r="P723" s="81">
        <v>1565929130</v>
      </c>
      <c r="Q723" s="81">
        <v>1526936372</v>
      </c>
      <c r="R723" s="81">
        <v>1565929130</v>
      </c>
      <c r="S723" s="81">
        <v>1526936372</v>
      </c>
      <c r="T723" s="81" t="s">
        <v>6896</v>
      </c>
    </row>
    <row r="724" spans="1:20" x14ac:dyDescent="0.35">
      <c r="A724" s="81" t="s">
        <v>731</v>
      </c>
      <c r="B724" s="81">
        <v>110</v>
      </c>
      <c r="C724" s="81" t="s">
        <v>1673</v>
      </c>
      <c r="D724" s="81" t="s">
        <v>6010</v>
      </c>
      <c r="E724" s="81" t="s">
        <v>2406</v>
      </c>
      <c r="F724" s="81">
        <v>143809301</v>
      </c>
      <c r="G724" s="81">
        <v>143809301</v>
      </c>
      <c r="H724" s="81">
        <v>143809301</v>
      </c>
      <c r="I724" s="81" t="s">
        <v>2829</v>
      </c>
      <c r="J724" s="81" t="s">
        <v>2832</v>
      </c>
      <c r="K724" s="81">
        <v>4287040</v>
      </c>
      <c r="L724" s="81">
        <v>0</v>
      </c>
      <c r="M724" s="81">
        <v>148096341</v>
      </c>
      <c r="N724" s="81">
        <v>148096341</v>
      </c>
      <c r="O724" s="81">
        <v>143809301</v>
      </c>
      <c r="P724" s="81">
        <v>148096341</v>
      </c>
      <c r="Q724" s="81">
        <v>143809301</v>
      </c>
      <c r="R724" s="81">
        <v>148096341</v>
      </c>
      <c r="S724" s="81">
        <v>143809301</v>
      </c>
      <c r="T724" s="81" t="s">
        <v>6896</v>
      </c>
    </row>
    <row r="725" spans="1:20" x14ac:dyDescent="0.35">
      <c r="A725" s="81" t="s">
        <v>732</v>
      </c>
      <c r="B725" s="81">
        <v>110</v>
      </c>
      <c r="C725" s="81" t="s">
        <v>1673</v>
      </c>
      <c r="D725" s="81" t="s">
        <v>6012</v>
      </c>
      <c r="E725" s="81" t="s">
        <v>2407</v>
      </c>
      <c r="F725" s="81">
        <v>121055385</v>
      </c>
      <c r="G725" s="81">
        <v>131867866</v>
      </c>
      <c r="H725" s="81">
        <v>121055385</v>
      </c>
      <c r="I725" s="81" t="s">
        <v>2829</v>
      </c>
      <c r="J725" s="81" t="s">
        <v>2833</v>
      </c>
      <c r="K725" s="81">
        <v>4545573</v>
      </c>
      <c r="L725" s="81">
        <v>0</v>
      </c>
      <c r="M725" s="81">
        <v>125600958</v>
      </c>
      <c r="N725" s="81">
        <v>125600958</v>
      </c>
      <c r="O725" s="81">
        <v>121055385</v>
      </c>
      <c r="P725" s="81">
        <v>125600958</v>
      </c>
      <c r="Q725" s="81">
        <v>121055385</v>
      </c>
      <c r="R725" s="81">
        <v>125600958</v>
      </c>
      <c r="S725" s="81">
        <v>121055385</v>
      </c>
      <c r="T725" s="81" t="s">
        <v>6896</v>
      </c>
    </row>
    <row r="726" spans="1:20" x14ac:dyDescent="0.35">
      <c r="A726" s="81" t="s">
        <v>733</v>
      </c>
      <c r="B726" s="81">
        <v>110</v>
      </c>
      <c r="C726" s="81" t="s">
        <v>1673</v>
      </c>
      <c r="D726" s="81" t="s">
        <v>6013</v>
      </c>
      <c r="E726" s="81" t="s">
        <v>2408</v>
      </c>
      <c r="F726" s="81">
        <v>1132219990</v>
      </c>
      <c r="G726" s="81">
        <v>1132219990</v>
      </c>
      <c r="H726" s="81">
        <v>1132219990</v>
      </c>
      <c r="I726" s="81" t="s">
        <v>2829</v>
      </c>
      <c r="J726" s="81" t="s">
        <v>2832</v>
      </c>
      <c r="K726" s="81">
        <v>3293297</v>
      </c>
      <c r="L726" s="81">
        <v>2964861</v>
      </c>
      <c r="M726" s="81">
        <v>1135513287</v>
      </c>
      <c r="N726" s="81">
        <v>1132548426</v>
      </c>
      <c r="O726" s="81">
        <v>1129255129</v>
      </c>
      <c r="P726" s="81">
        <v>1135513287</v>
      </c>
      <c r="Q726" s="81">
        <v>1132219990</v>
      </c>
      <c r="R726" s="81">
        <v>1132548426</v>
      </c>
      <c r="S726" s="81">
        <v>1129255129</v>
      </c>
      <c r="T726" s="81" t="s">
        <v>6896</v>
      </c>
    </row>
    <row r="727" spans="1:20" x14ac:dyDescent="0.35">
      <c r="A727" s="81" t="s">
        <v>734</v>
      </c>
      <c r="B727" s="81">
        <v>110</v>
      </c>
      <c r="C727" s="81" t="s">
        <v>1673</v>
      </c>
      <c r="D727" s="81" t="s">
        <v>6014</v>
      </c>
      <c r="E727" s="81" t="s">
        <v>2409</v>
      </c>
      <c r="F727" s="81">
        <v>56477494</v>
      </c>
      <c r="G727" s="81">
        <v>56477494</v>
      </c>
      <c r="H727" s="81">
        <v>56477494</v>
      </c>
      <c r="I727" s="81" t="s">
        <v>2829</v>
      </c>
      <c r="J727" s="81" t="s">
        <v>2832</v>
      </c>
      <c r="K727" s="81">
        <v>1292636</v>
      </c>
      <c r="L727" s="81">
        <v>0</v>
      </c>
      <c r="M727" s="81">
        <v>57770130</v>
      </c>
      <c r="N727" s="81">
        <v>57770130</v>
      </c>
      <c r="O727" s="81">
        <v>56477494</v>
      </c>
      <c r="P727" s="81">
        <v>57770130</v>
      </c>
      <c r="Q727" s="81">
        <v>56477494</v>
      </c>
      <c r="R727" s="81">
        <v>57770130</v>
      </c>
      <c r="S727" s="81">
        <v>56477494</v>
      </c>
      <c r="T727" s="81" t="s">
        <v>6896</v>
      </c>
    </row>
    <row r="728" spans="1:20" x14ac:dyDescent="0.35">
      <c r="A728" s="81" t="s">
        <v>735</v>
      </c>
      <c r="B728" s="81">
        <v>110</v>
      </c>
      <c r="C728" s="81" t="s">
        <v>1673</v>
      </c>
      <c r="D728" s="81" t="s">
        <v>6254</v>
      </c>
      <c r="E728" s="81" t="s">
        <v>2410</v>
      </c>
      <c r="F728" s="81">
        <v>6784102</v>
      </c>
      <c r="G728" s="81">
        <v>6784102</v>
      </c>
      <c r="H728" s="81">
        <v>6784102</v>
      </c>
      <c r="I728" s="81" t="s">
        <v>2829</v>
      </c>
      <c r="J728" s="81" t="s">
        <v>2832</v>
      </c>
      <c r="K728" s="81">
        <v>154080</v>
      </c>
      <c r="L728" s="81">
        <v>0</v>
      </c>
      <c r="M728" s="81">
        <v>6938182</v>
      </c>
      <c r="N728" s="81">
        <v>6938182</v>
      </c>
      <c r="O728" s="81">
        <v>6784102</v>
      </c>
      <c r="P728" s="81">
        <v>6938182</v>
      </c>
      <c r="Q728" s="81">
        <v>6784102</v>
      </c>
      <c r="R728" s="81">
        <v>6938182</v>
      </c>
      <c r="S728" s="81">
        <v>6784102</v>
      </c>
      <c r="T728" s="81" t="s">
        <v>6896</v>
      </c>
    </row>
    <row r="729" spans="1:20" x14ac:dyDescent="0.35">
      <c r="A729" s="81" t="s">
        <v>736</v>
      </c>
      <c r="B729" s="81">
        <v>111</v>
      </c>
      <c r="C729" s="81" t="s">
        <v>1674</v>
      </c>
      <c r="D729" s="81" t="s">
        <v>5720</v>
      </c>
      <c r="E729" s="81" t="s">
        <v>2200</v>
      </c>
      <c r="F729" s="81">
        <v>10714433</v>
      </c>
      <c r="G729" s="81">
        <v>10714433</v>
      </c>
      <c r="H729" s="81">
        <v>10714433</v>
      </c>
      <c r="I729" s="81" t="s">
        <v>2829</v>
      </c>
      <c r="J729" s="81" t="s">
        <v>2833</v>
      </c>
      <c r="K729" s="81">
        <v>175000</v>
      </c>
      <c r="L729" s="81">
        <v>164746</v>
      </c>
      <c r="M729" s="81">
        <v>10889433</v>
      </c>
      <c r="N729" s="81">
        <v>10724687</v>
      </c>
      <c r="O729" s="81">
        <v>10549687</v>
      </c>
      <c r="P729" s="81">
        <v>10889433</v>
      </c>
      <c r="Q729" s="81">
        <v>10714433</v>
      </c>
      <c r="R729" s="81">
        <v>10724687</v>
      </c>
      <c r="S729" s="81">
        <v>10549687</v>
      </c>
      <c r="T729" s="81" t="s">
        <v>6896</v>
      </c>
    </row>
    <row r="730" spans="1:20" x14ac:dyDescent="0.35">
      <c r="A730" s="81" t="s">
        <v>737</v>
      </c>
      <c r="B730" s="81">
        <v>111</v>
      </c>
      <c r="C730" s="81" t="s">
        <v>1674</v>
      </c>
      <c r="D730" s="81" t="s">
        <v>6015</v>
      </c>
      <c r="E730" s="81" t="s">
        <v>2411</v>
      </c>
      <c r="F730" s="81">
        <v>8400092550</v>
      </c>
      <c r="G730" s="81">
        <v>8825953451</v>
      </c>
      <c r="H730" s="81">
        <v>8400092550</v>
      </c>
      <c r="I730" s="81" t="s">
        <v>2829</v>
      </c>
      <c r="J730" s="81" t="s">
        <v>2834</v>
      </c>
      <c r="K730" s="81">
        <v>206437707</v>
      </c>
      <c r="L730" s="81">
        <v>0</v>
      </c>
      <c r="M730" s="81">
        <v>8606530257</v>
      </c>
      <c r="N730" s="81">
        <v>8606530257</v>
      </c>
      <c r="O730" s="81">
        <v>8400092550</v>
      </c>
      <c r="P730" s="81">
        <v>8606530257</v>
      </c>
      <c r="Q730" s="81">
        <v>8400092550</v>
      </c>
      <c r="R730" s="81">
        <v>8606530257</v>
      </c>
      <c r="S730" s="81">
        <v>8400092550</v>
      </c>
      <c r="T730" s="81" t="s">
        <v>6896</v>
      </c>
    </row>
    <row r="731" spans="1:20" x14ac:dyDescent="0.35">
      <c r="A731" s="81" t="s">
        <v>738</v>
      </c>
      <c r="B731" s="81">
        <v>111</v>
      </c>
      <c r="C731" s="81" t="s">
        <v>1674</v>
      </c>
      <c r="D731" s="81" t="s">
        <v>6020</v>
      </c>
      <c r="E731" s="81" t="s">
        <v>2202</v>
      </c>
      <c r="F731" s="81">
        <v>147066352</v>
      </c>
      <c r="G731" s="81">
        <v>155596034</v>
      </c>
      <c r="H731" s="81">
        <v>147066352</v>
      </c>
      <c r="I731" s="81" t="s">
        <v>2829</v>
      </c>
      <c r="J731" s="81" t="s">
        <v>2833</v>
      </c>
      <c r="K731" s="81">
        <v>4648884</v>
      </c>
      <c r="L731" s="81">
        <v>0</v>
      </c>
      <c r="M731" s="81">
        <v>151715236</v>
      </c>
      <c r="N731" s="81">
        <v>151715236</v>
      </c>
      <c r="O731" s="81">
        <v>147066352</v>
      </c>
      <c r="P731" s="81">
        <v>151715236</v>
      </c>
      <c r="Q731" s="81">
        <v>147066352</v>
      </c>
      <c r="R731" s="81">
        <v>151715236</v>
      </c>
      <c r="S731" s="81">
        <v>147066352</v>
      </c>
      <c r="T731" s="81" t="s">
        <v>6896</v>
      </c>
    </row>
    <row r="732" spans="1:20" x14ac:dyDescent="0.35">
      <c r="A732" s="81" t="s">
        <v>739</v>
      </c>
      <c r="B732" s="81">
        <v>111</v>
      </c>
      <c r="C732" s="81" t="s">
        <v>1674</v>
      </c>
      <c r="D732" s="81" t="s">
        <v>6023</v>
      </c>
      <c r="E732" s="81" t="s">
        <v>2412</v>
      </c>
      <c r="F732" s="81">
        <v>381329865</v>
      </c>
      <c r="G732" s="81">
        <v>391123180</v>
      </c>
      <c r="H732" s="81">
        <v>381329865</v>
      </c>
      <c r="I732" s="81" t="s">
        <v>2829</v>
      </c>
      <c r="J732" s="81" t="s">
        <v>2833</v>
      </c>
      <c r="K732" s="81">
        <v>9708076</v>
      </c>
      <c r="L732" s="81">
        <v>0</v>
      </c>
      <c r="M732" s="81">
        <v>391037941</v>
      </c>
      <c r="N732" s="81">
        <v>391037941</v>
      </c>
      <c r="O732" s="81">
        <v>381329865</v>
      </c>
      <c r="P732" s="81">
        <v>391037941</v>
      </c>
      <c r="Q732" s="81">
        <v>381329865</v>
      </c>
      <c r="R732" s="81">
        <v>391037941</v>
      </c>
      <c r="S732" s="81">
        <v>381329865</v>
      </c>
      <c r="T732" s="81" t="s">
        <v>6896</v>
      </c>
    </row>
    <row r="733" spans="1:20" x14ac:dyDescent="0.35">
      <c r="A733" s="81" t="s">
        <v>740</v>
      </c>
      <c r="B733" s="81">
        <v>111</v>
      </c>
      <c r="C733" s="81" t="s">
        <v>1674</v>
      </c>
      <c r="D733" s="81" t="s">
        <v>6118</v>
      </c>
      <c r="E733" s="81" t="s">
        <v>2413</v>
      </c>
      <c r="F733" s="81">
        <v>39609845</v>
      </c>
      <c r="G733" s="81">
        <v>39609845</v>
      </c>
      <c r="H733" s="81">
        <v>39609845</v>
      </c>
      <c r="I733" s="81" t="s">
        <v>2829</v>
      </c>
      <c r="J733" s="81" t="s">
        <v>2833</v>
      </c>
      <c r="K733" s="81">
        <v>30060</v>
      </c>
      <c r="L733" s="81">
        <v>0</v>
      </c>
      <c r="M733" s="81">
        <v>39639905</v>
      </c>
      <c r="N733" s="81">
        <v>39639905</v>
      </c>
      <c r="O733" s="81">
        <v>39609845</v>
      </c>
      <c r="P733" s="81">
        <v>39639905</v>
      </c>
      <c r="Q733" s="81">
        <v>39609845</v>
      </c>
      <c r="R733" s="81">
        <v>39639905</v>
      </c>
      <c r="S733" s="81">
        <v>39609845</v>
      </c>
      <c r="T733" s="81" t="s">
        <v>6896</v>
      </c>
    </row>
    <row r="734" spans="1:20" x14ac:dyDescent="0.35">
      <c r="A734" s="81" t="s">
        <v>741</v>
      </c>
      <c r="B734" s="81">
        <v>111</v>
      </c>
      <c r="C734" s="81" t="s">
        <v>1674</v>
      </c>
      <c r="D734" s="81" t="s">
        <v>6602</v>
      </c>
      <c r="E734" s="81" t="s">
        <v>2414</v>
      </c>
      <c r="F734" s="81">
        <v>77037634</v>
      </c>
      <c r="G734" s="81">
        <v>77037634</v>
      </c>
      <c r="H734" s="81">
        <v>77037634</v>
      </c>
      <c r="I734" s="81" t="s">
        <v>2829</v>
      </c>
      <c r="J734" s="81" t="s">
        <v>2833</v>
      </c>
      <c r="K734" s="81">
        <v>351360</v>
      </c>
      <c r="L734" s="81">
        <v>1153342</v>
      </c>
      <c r="M734" s="81">
        <v>77388994</v>
      </c>
      <c r="N734" s="81">
        <v>76235652</v>
      </c>
      <c r="O734" s="81">
        <v>75884292</v>
      </c>
      <c r="P734" s="81">
        <v>77388994</v>
      </c>
      <c r="Q734" s="81">
        <v>77037634</v>
      </c>
      <c r="R734" s="81">
        <v>76235652</v>
      </c>
      <c r="S734" s="81">
        <v>75884292</v>
      </c>
      <c r="T734" s="81" t="s">
        <v>6896</v>
      </c>
    </row>
    <row r="735" spans="1:20" x14ac:dyDescent="0.35">
      <c r="A735" s="81" t="s">
        <v>742</v>
      </c>
      <c r="B735" s="81">
        <v>112</v>
      </c>
      <c r="C735" s="81" t="s">
        <v>1675</v>
      </c>
      <c r="D735" s="81" t="s">
        <v>5768</v>
      </c>
      <c r="E735" s="81" t="s">
        <v>2246</v>
      </c>
      <c r="F735" s="81">
        <v>4152513</v>
      </c>
      <c r="G735" s="81">
        <v>4152513</v>
      </c>
      <c r="H735" s="81">
        <v>4152513</v>
      </c>
      <c r="I735" s="81" t="s">
        <v>2829</v>
      </c>
      <c r="J735" s="81" t="s">
        <v>2833</v>
      </c>
      <c r="K735" s="81">
        <v>0</v>
      </c>
      <c r="L735" s="81">
        <v>0</v>
      </c>
      <c r="M735" s="81">
        <v>4152513</v>
      </c>
      <c r="N735" s="81">
        <v>4152513</v>
      </c>
      <c r="O735" s="81">
        <v>4152513</v>
      </c>
      <c r="P735" s="81">
        <v>4152513</v>
      </c>
      <c r="Q735" s="81">
        <v>4152513</v>
      </c>
      <c r="R735" s="81">
        <v>4152513</v>
      </c>
      <c r="S735" s="81">
        <v>4152513</v>
      </c>
      <c r="T735" s="81" t="s">
        <v>6896</v>
      </c>
    </row>
    <row r="736" spans="1:20" x14ac:dyDescent="0.35">
      <c r="A736" s="81" t="s">
        <v>743</v>
      </c>
      <c r="B736" s="81">
        <v>112</v>
      </c>
      <c r="C736" s="81" t="s">
        <v>1675</v>
      </c>
      <c r="D736" s="81" t="s">
        <v>6024</v>
      </c>
      <c r="E736" s="81" t="s">
        <v>2415</v>
      </c>
      <c r="F736" s="81">
        <v>1881899370</v>
      </c>
      <c r="G736" s="81">
        <v>2017751540</v>
      </c>
      <c r="H736" s="81">
        <v>2017751540</v>
      </c>
      <c r="I736" s="81" t="s">
        <v>2830</v>
      </c>
      <c r="J736" s="81" t="s">
        <v>2836</v>
      </c>
      <c r="K736" s="81">
        <v>67612611</v>
      </c>
      <c r="L736" s="81">
        <v>0</v>
      </c>
      <c r="M736" s="81">
        <v>2085364151</v>
      </c>
      <c r="N736" s="81">
        <v>2085364151</v>
      </c>
      <c r="O736" s="81">
        <v>2017751540</v>
      </c>
      <c r="P736" s="81">
        <v>2085364151</v>
      </c>
      <c r="Q736" s="81">
        <v>2017751540</v>
      </c>
      <c r="R736" s="81">
        <v>2085364151</v>
      </c>
      <c r="S736" s="81">
        <v>2017751540</v>
      </c>
      <c r="T736" s="81" t="s">
        <v>6896</v>
      </c>
    </row>
    <row r="737" spans="1:20" x14ac:dyDescent="0.35">
      <c r="A737" s="81" t="s">
        <v>744</v>
      </c>
      <c r="B737" s="81">
        <v>112</v>
      </c>
      <c r="C737" s="81" t="s">
        <v>1675</v>
      </c>
      <c r="D737" s="81" t="s">
        <v>6025</v>
      </c>
      <c r="E737" s="81" t="s">
        <v>2416</v>
      </c>
      <c r="F737" s="81">
        <v>94449802</v>
      </c>
      <c r="G737" s="81">
        <v>103145024</v>
      </c>
      <c r="H737" s="81">
        <v>94449802</v>
      </c>
      <c r="I737" s="81" t="s">
        <v>2829</v>
      </c>
      <c r="J737" s="81" t="s">
        <v>2834</v>
      </c>
      <c r="K737" s="81">
        <v>6179043</v>
      </c>
      <c r="L737" s="81">
        <v>0</v>
      </c>
      <c r="M737" s="81">
        <v>100628845</v>
      </c>
      <c r="N737" s="81">
        <v>100628845</v>
      </c>
      <c r="O737" s="81">
        <v>94449802</v>
      </c>
      <c r="P737" s="81">
        <v>100628845</v>
      </c>
      <c r="Q737" s="81">
        <v>94449802</v>
      </c>
      <c r="R737" s="81">
        <v>100628845</v>
      </c>
      <c r="S737" s="81">
        <v>94449802</v>
      </c>
      <c r="T737" s="81" t="s">
        <v>6896</v>
      </c>
    </row>
    <row r="738" spans="1:20" x14ac:dyDescent="0.35">
      <c r="A738" s="81" t="s">
        <v>745</v>
      </c>
      <c r="B738" s="81">
        <v>112</v>
      </c>
      <c r="C738" s="81" t="s">
        <v>1675</v>
      </c>
      <c r="D738" s="81" t="s">
        <v>6027</v>
      </c>
      <c r="E738" s="81" t="s">
        <v>2417</v>
      </c>
      <c r="F738" s="81">
        <v>131982561</v>
      </c>
      <c r="G738" s="81">
        <v>157573454</v>
      </c>
      <c r="H738" s="81">
        <v>157573454</v>
      </c>
      <c r="I738" s="81" t="s">
        <v>2830</v>
      </c>
      <c r="J738" s="81" t="s">
        <v>2836</v>
      </c>
      <c r="K738" s="81">
        <v>5723767</v>
      </c>
      <c r="L738" s="81">
        <v>0</v>
      </c>
      <c r="M738" s="81">
        <v>163297221</v>
      </c>
      <c r="N738" s="81">
        <v>163297221</v>
      </c>
      <c r="O738" s="81">
        <v>157573454</v>
      </c>
      <c r="P738" s="81">
        <v>163297221</v>
      </c>
      <c r="Q738" s="81">
        <v>157573454</v>
      </c>
      <c r="R738" s="81">
        <v>163297221</v>
      </c>
      <c r="S738" s="81">
        <v>157573454</v>
      </c>
      <c r="T738" s="81" t="s">
        <v>6896</v>
      </c>
    </row>
    <row r="739" spans="1:20" x14ac:dyDescent="0.35">
      <c r="A739" s="81" t="s">
        <v>746</v>
      </c>
      <c r="B739" s="81">
        <v>112</v>
      </c>
      <c r="C739" s="81" t="s">
        <v>1675</v>
      </c>
      <c r="D739" s="81" t="s">
        <v>6028</v>
      </c>
      <c r="E739" s="81" t="s">
        <v>2418</v>
      </c>
      <c r="F739" s="81">
        <v>88329778</v>
      </c>
      <c r="G739" s="81">
        <v>101885456</v>
      </c>
      <c r="H739" s="81">
        <v>101885456</v>
      </c>
      <c r="I739" s="81" t="s">
        <v>2830</v>
      </c>
      <c r="J739" s="81" t="s">
        <v>2836</v>
      </c>
      <c r="K739" s="81">
        <v>5258244</v>
      </c>
      <c r="L739" s="81">
        <v>0</v>
      </c>
      <c r="M739" s="81">
        <v>107143700</v>
      </c>
      <c r="N739" s="81">
        <v>107143700</v>
      </c>
      <c r="O739" s="81">
        <v>101885456</v>
      </c>
      <c r="P739" s="81">
        <v>107143700</v>
      </c>
      <c r="Q739" s="81">
        <v>101885456</v>
      </c>
      <c r="R739" s="81">
        <v>107143700</v>
      </c>
      <c r="S739" s="81">
        <v>101885456</v>
      </c>
      <c r="T739" s="81" t="s">
        <v>6896</v>
      </c>
    </row>
    <row r="740" spans="1:20" x14ac:dyDescent="0.35">
      <c r="A740" s="81" t="s">
        <v>747</v>
      </c>
      <c r="B740" s="81">
        <v>112</v>
      </c>
      <c r="C740" s="81" t="s">
        <v>1675</v>
      </c>
      <c r="D740" s="81" t="s">
        <v>6030</v>
      </c>
      <c r="E740" s="81" t="s">
        <v>2419</v>
      </c>
      <c r="F740" s="81">
        <v>208943926</v>
      </c>
      <c r="G740" s="81">
        <v>233463881</v>
      </c>
      <c r="H740" s="81">
        <v>233463881</v>
      </c>
      <c r="I740" s="81" t="s">
        <v>2830</v>
      </c>
      <c r="J740" s="81" t="s">
        <v>2836</v>
      </c>
      <c r="K740" s="81">
        <v>9346432</v>
      </c>
      <c r="L740" s="81">
        <v>0</v>
      </c>
      <c r="M740" s="81">
        <v>242810313</v>
      </c>
      <c r="N740" s="81">
        <v>242810313</v>
      </c>
      <c r="O740" s="81">
        <v>233463881</v>
      </c>
      <c r="P740" s="81">
        <v>242810313</v>
      </c>
      <c r="Q740" s="81">
        <v>233463881</v>
      </c>
      <c r="R740" s="81">
        <v>242810313</v>
      </c>
      <c r="S740" s="81">
        <v>233463881</v>
      </c>
      <c r="T740" s="81" t="s">
        <v>6896</v>
      </c>
    </row>
    <row r="741" spans="1:20" x14ac:dyDescent="0.35">
      <c r="A741" s="81" t="s">
        <v>748</v>
      </c>
      <c r="B741" s="81">
        <v>112</v>
      </c>
      <c r="C741" s="81" t="s">
        <v>1675</v>
      </c>
      <c r="D741" s="81" t="s">
        <v>6033</v>
      </c>
      <c r="E741" s="81" t="s">
        <v>2247</v>
      </c>
      <c r="F741" s="81">
        <v>95719712</v>
      </c>
      <c r="G741" s="81">
        <v>105986319</v>
      </c>
      <c r="H741" s="81">
        <v>105986319</v>
      </c>
      <c r="I741" s="81" t="s">
        <v>2830</v>
      </c>
      <c r="J741" s="81" t="s">
        <v>2836</v>
      </c>
      <c r="K741" s="81">
        <v>2653443</v>
      </c>
      <c r="L741" s="81">
        <v>0</v>
      </c>
      <c r="M741" s="81">
        <v>108639762</v>
      </c>
      <c r="N741" s="81">
        <v>108639762</v>
      </c>
      <c r="O741" s="81">
        <v>105986319</v>
      </c>
      <c r="P741" s="81">
        <v>108639762</v>
      </c>
      <c r="Q741" s="81">
        <v>105986319</v>
      </c>
      <c r="R741" s="81">
        <v>108639762</v>
      </c>
      <c r="S741" s="81">
        <v>105986319</v>
      </c>
      <c r="T741" s="81" t="s">
        <v>6896</v>
      </c>
    </row>
    <row r="742" spans="1:20" x14ac:dyDescent="0.35">
      <c r="A742" s="81" t="s">
        <v>749</v>
      </c>
      <c r="B742" s="81">
        <v>112</v>
      </c>
      <c r="C742" s="81" t="s">
        <v>1675</v>
      </c>
      <c r="D742" s="81" t="s">
        <v>6035</v>
      </c>
      <c r="E742" s="81" t="s">
        <v>2248</v>
      </c>
      <c r="F742" s="81">
        <v>120564984</v>
      </c>
      <c r="G742" s="81">
        <v>132712764</v>
      </c>
      <c r="H742" s="81">
        <v>120564984</v>
      </c>
      <c r="I742" s="81" t="s">
        <v>2829</v>
      </c>
      <c r="J742" s="81" t="s">
        <v>2834</v>
      </c>
      <c r="K742" s="81">
        <v>3968592</v>
      </c>
      <c r="L742" s="81">
        <v>0</v>
      </c>
      <c r="M742" s="81">
        <v>124533576</v>
      </c>
      <c r="N742" s="81">
        <v>124533576</v>
      </c>
      <c r="O742" s="81">
        <v>120564984</v>
      </c>
      <c r="P742" s="81">
        <v>124533576</v>
      </c>
      <c r="Q742" s="81">
        <v>120564984</v>
      </c>
      <c r="R742" s="81">
        <v>124533576</v>
      </c>
      <c r="S742" s="81">
        <v>120564984</v>
      </c>
      <c r="T742" s="81" t="s">
        <v>6896</v>
      </c>
    </row>
    <row r="743" spans="1:20" x14ac:dyDescent="0.35">
      <c r="A743" s="81" t="s">
        <v>750</v>
      </c>
      <c r="B743" s="81">
        <v>112</v>
      </c>
      <c r="C743" s="81" t="s">
        <v>1675</v>
      </c>
      <c r="D743" s="81" t="s">
        <v>6818</v>
      </c>
      <c r="E743" s="81" t="s">
        <v>2420</v>
      </c>
      <c r="F743" s="81">
        <v>5500329</v>
      </c>
      <c r="G743" s="81">
        <v>5500329</v>
      </c>
      <c r="H743" s="81">
        <v>5500329</v>
      </c>
      <c r="I743" s="81" t="s">
        <v>2829</v>
      </c>
      <c r="J743" s="81" t="s">
        <v>2833</v>
      </c>
      <c r="K743" s="81">
        <v>237900</v>
      </c>
      <c r="L743" s="81">
        <v>0</v>
      </c>
      <c r="M743" s="81">
        <v>5738229</v>
      </c>
      <c r="N743" s="81">
        <v>5738229</v>
      </c>
      <c r="O743" s="81">
        <v>5500329</v>
      </c>
      <c r="P743" s="81">
        <v>5738229</v>
      </c>
      <c r="Q743" s="81">
        <v>5500329</v>
      </c>
      <c r="R743" s="81">
        <v>5738229</v>
      </c>
      <c r="S743" s="81">
        <v>5500329</v>
      </c>
      <c r="T743" s="81" t="s">
        <v>6896</v>
      </c>
    </row>
    <row r="744" spans="1:20" x14ac:dyDescent="0.35">
      <c r="A744" s="81" t="s">
        <v>751</v>
      </c>
      <c r="B744" s="81">
        <v>112</v>
      </c>
      <c r="C744" s="81" t="s">
        <v>1675</v>
      </c>
      <c r="D744" s="81" t="s">
        <v>6823</v>
      </c>
      <c r="E744" s="81" t="s">
        <v>2250</v>
      </c>
      <c r="F744" s="81">
        <v>28143856</v>
      </c>
      <c r="G744" s="81">
        <v>28143856</v>
      </c>
      <c r="H744" s="81">
        <v>28143856</v>
      </c>
      <c r="I744" s="81" t="s">
        <v>2829</v>
      </c>
      <c r="J744" s="81" t="s">
        <v>2833</v>
      </c>
      <c r="K744" s="81">
        <v>1358650</v>
      </c>
      <c r="L744" s="81">
        <v>0</v>
      </c>
      <c r="M744" s="81">
        <v>29502506</v>
      </c>
      <c r="N744" s="81">
        <v>29502506</v>
      </c>
      <c r="O744" s="81">
        <v>28143856</v>
      </c>
      <c r="P744" s="81">
        <v>29502506</v>
      </c>
      <c r="Q744" s="81">
        <v>28143856</v>
      </c>
      <c r="R744" s="81">
        <v>29502506</v>
      </c>
      <c r="S744" s="81">
        <v>28143856</v>
      </c>
      <c r="T744" s="81" t="s">
        <v>6896</v>
      </c>
    </row>
    <row r="745" spans="1:20" x14ac:dyDescent="0.35">
      <c r="A745" s="81" t="s">
        <v>752</v>
      </c>
      <c r="B745" s="81">
        <v>113</v>
      </c>
      <c r="C745" s="81" t="s">
        <v>1676</v>
      </c>
      <c r="D745" s="81" t="s">
        <v>5284</v>
      </c>
      <c r="E745" s="81" t="s">
        <v>1820</v>
      </c>
      <c r="F745" s="81">
        <v>5128019</v>
      </c>
      <c r="G745" s="81">
        <v>5128019</v>
      </c>
      <c r="H745" s="81">
        <v>5128019</v>
      </c>
      <c r="I745" s="81" t="s">
        <v>2829</v>
      </c>
      <c r="J745" s="81" t="s">
        <v>2833</v>
      </c>
      <c r="K745" s="81">
        <v>152840</v>
      </c>
      <c r="L745" s="81">
        <v>0</v>
      </c>
      <c r="M745" s="81">
        <v>5280859</v>
      </c>
      <c r="N745" s="81">
        <v>5280859</v>
      </c>
      <c r="O745" s="81">
        <v>5128019</v>
      </c>
      <c r="P745" s="81">
        <v>5280859</v>
      </c>
      <c r="Q745" s="81">
        <v>5128019</v>
      </c>
      <c r="R745" s="81">
        <v>5280859</v>
      </c>
      <c r="S745" s="81">
        <v>5128019</v>
      </c>
      <c r="T745" s="81" t="s">
        <v>6896</v>
      </c>
    </row>
    <row r="746" spans="1:20" x14ac:dyDescent="0.35">
      <c r="A746" s="81" t="s">
        <v>753</v>
      </c>
      <c r="B746" s="81">
        <v>113</v>
      </c>
      <c r="C746" s="81" t="s">
        <v>1676</v>
      </c>
      <c r="D746" s="81" t="s">
        <v>6036</v>
      </c>
      <c r="E746" s="81" t="s">
        <v>2421</v>
      </c>
      <c r="F746" s="81">
        <v>586745327</v>
      </c>
      <c r="G746" s="81">
        <v>669437339</v>
      </c>
      <c r="H746" s="81">
        <v>669437339</v>
      </c>
      <c r="I746" s="81" t="s">
        <v>2830</v>
      </c>
      <c r="J746" s="81" t="s">
        <v>2836</v>
      </c>
      <c r="K746" s="81">
        <v>23936257</v>
      </c>
      <c r="L746" s="81">
        <v>0</v>
      </c>
      <c r="M746" s="81">
        <v>693373596</v>
      </c>
      <c r="N746" s="81">
        <v>693373596</v>
      </c>
      <c r="O746" s="81">
        <v>669437339</v>
      </c>
      <c r="P746" s="81">
        <v>759751506</v>
      </c>
      <c r="Q746" s="81">
        <v>735815249</v>
      </c>
      <c r="R746" s="81">
        <v>759751506</v>
      </c>
      <c r="S746" s="81">
        <v>735815249</v>
      </c>
      <c r="T746" s="81" t="s">
        <v>6896</v>
      </c>
    </row>
    <row r="747" spans="1:20" x14ac:dyDescent="0.35">
      <c r="A747" s="81" t="s">
        <v>754</v>
      </c>
      <c r="B747" s="81">
        <v>113</v>
      </c>
      <c r="C747" s="81" t="s">
        <v>1676</v>
      </c>
      <c r="D747" s="81" t="s">
        <v>6037</v>
      </c>
      <c r="E747" s="81" t="s">
        <v>2422</v>
      </c>
      <c r="F747" s="81">
        <v>495245594</v>
      </c>
      <c r="G747" s="81">
        <v>544865778</v>
      </c>
      <c r="H747" s="81">
        <v>544865778</v>
      </c>
      <c r="I747" s="81" t="s">
        <v>2830</v>
      </c>
      <c r="J747" s="81" t="s">
        <v>2836</v>
      </c>
      <c r="K747" s="81">
        <v>14377880</v>
      </c>
      <c r="L747" s="81">
        <v>0</v>
      </c>
      <c r="M747" s="81">
        <v>559243658</v>
      </c>
      <c r="N747" s="81">
        <v>559243658</v>
      </c>
      <c r="O747" s="81">
        <v>544865778</v>
      </c>
      <c r="P747" s="81">
        <v>559243658</v>
      </c>
      <c r="Q747" s="81">
        <v>544865778</v>
      </c>
      <c r="R747" s="81">
        <v>559243658</v>
      </c>
      <c r="S747" s="81">
        <v>544865778</v>
      </c>
      <c r="T747" s="81" t="s">
        <v>6896</v>
      </c>
    </row>
    <row r="748" spans="1:20" x14ac:dyDescent="0.35">
      <c r="A748" s="81" t="s">
        <v>755</v>
      </c>
      <c r="B748" s="81">
        <v>113</v>
      </c>
      <c r="C748" s="81" t="s">
        <v>1676</v>
      </c>
      <c r="D748" s="81" t="s">
        <v>6038</v>
      </c>
      <c r="E748" s="81" t="s">
        <v>2423</v>
      </c>
      <c r="F748" s="81">
        <v>362017185</v>
      </c>
      <c r="G748" s="81">
        <v>401155161</v>
      </c>
      <c r="H748" s="81">
        <v>362017185</v>
      </c>
      <c r="I748" s="81" t="s">
        <v>2829</v>
      </c>
      <c r="J748" s="81" t="s">
        <v>2834</v>
      </c>
      <c r="K748" s="81">
        <v>9257660</v>
      </c>
      <c r="L748" s="81">
        <v>0</v>
      </c>
      <c r="M748" s="81">
        <v>371274845</v>
      </c>
      <c r="N748" s="81">
        <v>371274845</v>
      </c>
      <c r="O748" s="81">
        <v>362017185</v>
      </c>
      <c r="P748" s="81">
        <v>371274845</v>
      </c>
      <c r="Q748" s="81">
        <v>362017185</v>
      </c>
      <c r="R748" s="81">
        <v>371274845</v>
      </c>
      <c r="S748" s="81">
        <v>362017185</v>
      </c>
      <c r="T748" s="81" t="s">
        <v>6896</v>
      </c>
    </row>
    <row r="749" spans="1:20" x14ac:dyDescent="0.35">
      <c r="A749" s="81" t="s">
        <v>756</v>
      </c>
      <c r="B749" s="81">
        <v>113</v>
      </c>
      <c r="C749" s="81" t="s">
        <v>1676</v>
      </c>
      <c r="D749" s="81" t="s">
        <v>6039</v>
      </c>
      <c r="E749" s="81" t="s">
        <v>2424</v>
      </c>
      <c r="F749" s="81">
        <v>236100879</v>
      </c>
      <c r="G749" s="81">
        <v>270235276</v>
      </c>
      <c r="H749" s="81">
        <v>270235276</v>
      </c>
      <c r="I749" s="81" t="s">
        <v>2830</v>
      </c>
      <c r="J749" s="81" t="s">
        <v>2836</v>
      </c>
      <c r="K749" s="81">
        <v>8346566</v>
      </c>
      <c r="L749" s="81">
        <v>0</v>
      </c>
      <c r="M749" s="81">
        <v>278581842</v>
      </c>
      <c r="N749" s="81">
        <v>278581842</v>
      </c>
      <c r="O749" s="81">
        <v>270235276</v>
      </c>
      <c r="P749" s="81">
        <v>278581842</v>
      </c>
      <c r="Q749" s="81">
        <v>270235276</v>
      </c>
      <c r="R749" s="81">
        <v>278581842</v>
      </c>
      <c r="S749" s="81">
        <v>270235276</v>
      </c>
      <c r="T749" s="81" t="s">
        <v>6896</v>
      </c>
    </row>
    <row r="750" spans="1:20" x14ac:dyDescent="0.35">
      <c r="A750" s="81" t="s">
        <v>757</v>
      </c>
      <c r="B750" s="81">
        <v>113</v>
      </c>
      <c r="C750" s="81" t="s">
        <v>1676</v>
      </c>
      <c r="D750" s="81" t="s">
        <v>6040</v>
      </c>
      <c r="E750" s="81" t="s">
        <v>2425</v>
      </c>
      <c r="F750" s="81">
        <v>156207223</v>
      </c>
      <c r="G750" s="81">
        <v>174439106</v>
      </c>
      <c r="H750" s="81">
        <v>156207223</v>
      </c>
      <c r="I750" s="81" t="s">
        <v>2829</v>
      </c>
      <c r="J750" s="81" t="s">
        <v>2834</v>
      </c>
      <c r="K750" s="81">
        <v>7226830</v>
      </c>
      <c r="L750" s="81">
        <v>0</v>
      </c>
      <c r="M750" s="81">
        <v>163434053</v>
      </c>
      <c r="N750" s="81">
        <v>163434053</v>
      </c>
      <c r="O750" s="81">
        <v>156207223</v>
      </c>
      <c r="P750" s="81">
        <v>163434053</v>
      </c>
      <c r="Q750" s="81">
        <v>156207223</v>
      </c>
      <c r="R750" s="81">
        <v>163434053</v>
      </c>
      <c r="S750" s="81">
        <v>156207223</v>
      </c>
      <c r="T750" s="81" t="s">
        <v>6896</v>
      </c>
    </row>
    <row r="751" spans="1:20" x14ac:dyDescent="0.35">
      <c r="A751" s="81" t="s">
        <v>758</v>
      </c>
      <c r="B751" s="81">
        <v>113</v>
      </c>
      <c r="C751" s="81" t="s">
        <v>1676</v>
      </c>
      <c r="D751" s="81" t="s">
        <v>6677</v>
      </c>
      <c r="E751" s="81" t="s">
        <v>2426</v>
      </c>
      <c r="F751" s="81">
        <v>13959910</v>
      </c>
      <c r="G751" s="81">
        <v>13959910</v>
      </c>
      <c r="H751" s="81">
        <v>13959910</v>
      </c>
      <c r="I751" s="81" t="s">
        <v>2829</v>
      </c>
      <c r="J751" s="81" t="s">
        <v>2833</v>
      </c>
      <c r="K751" s="81">
        <v>520730</v>
      </c>
      <c r="L751" s="81">
        <v>0</v>
      </c>
      <c r="M751" s="81">
        <v>14480640</v>
      </c>
      <c r="N751" s="81">
        <v>14480640</v>
      </c>
      <c r="O751" s="81">
        <v>13959910</v>
      </c>
      <c r="P751" s="81">
        <v>14480640</v>
      </c>
      <c r="Q751" s="81">
        <v>13959910</v>
      </c>
      <c r="R751" s="81">
        <v>14480640</v>
      </c>
      <c r="S751" s="81">
        <v>13959910</v>
      </c>
      <c r="T751" s="81" t="s">
        <v>6896</v>
      </c>
    </row>
    <row r="752" spans="1:20" x14ac:dyDescent="0.35">
      <c r="A752" s="81" t="s">
        <v>759</v>
      </c>
      <c r="B752" s="81">
        <v>114</v>
      </c>
      <c r="C752" s="81" t="s">
        <v>1677</v>
      </c>
      <c r="D752" s="81" t="s">
        <v>5374</v>
      </c>
      <c r="E752" s="81" t="s">
        <v>1917</v>
      </c>
      <c r="F752" s="81">
        <v>177580319</v>
      </c>
      <c r="G752" s="81">
        <v>178473514</v>
      </c>
      <c r="H752" s="81">
        <v>177580319</v>
      </c>
      <c r="I752" s="81" t="s">
        <v>2829</v>
      </c>
      <c r="J752" s="81" t="s">
        <v>2833</v>
      </c>
      <c r="K752" s="81">
        <v>75000</v>
      </c>
      <c r="L752" s="81">
        <v>88042</v>
      </c>
      <c r="M752" s="81">
        <v>177655319</v>
      </c>
      <c r="N752" s="81">
        <v>177567277</v>
      </c>
      <c r="O752" s="81">
        <v>177492277</v>
      </c>
      <c r="P752" s="81">
        <v>177655319</v>
      </c>
      <c r="Q752" s="81">
        <v>177580319</v>
      </c>
      <c r="R752" s="81">
        <v>177567277</v>
      </c>
      <c r="S752" s="81">
        <v>177492277</v>
      </c>
      <c r="T752" s="81" t="s">
        <v>6896</v>
      </c>
    </row>
    <row r="753" spans="1:20" x14ac:dyDescent="0.35">
      <c r="A753" s="81" t="s">
        <v>760</v>
      </c>
      <c r="B753" s="81">
        <v>114</v>
      </c>
      <c r="C753" s="81" t="s">
        <v>1677</v>
      </c>
      <c r="D753" s="81" t="s">
        <v>5622</v>
      </c>
      <c r="E753" s="81" t="s">
        <v>1918</v>
      </c>
      <c r="F753" s="81">
        <v>2019637471</v>
      </c>
      <c r="G753" s="81">
        <v>2019637471</v>
      </c>
      <c r="H753" s="81">
        <v>2019637471</v>
      </c>
      <c r="I753" s="81" t="s">
        <v>2829</v>
      </c>
      <c r="J753" s="81" t="s">
        <v>2832</v>
      </c>
      <c r="K753" s="81">
        <v>628805</v>
      </c>
      <c r="L753" s="81">
        <v>726312</v>
      </c>
      <c r="M753" s="81">
        <v>2020266276</v>
      </c>
      <c r="N753" s="81">
        <v>2019539964</v>
      </c>
      <c r="O753" s="81">
        <v>2018911159</v>
      </c>
      <c r="P753" s="81">
        <v>2020266276</v>
      </c>
      <c r="Q753" s="81">
        <v>2019637471</v>
      </c>
      <c r="R753" s="81">
        <v>2019539964</v>
      </c>
      <c r="S753" s="81">
        <v>2018911159</v>
      </c>
      <c r="T753" s="81" t="s">
        <v>6896</v>
      </c>
    </row>
    <row r="754" spans="1:20" x14ac:dyDescent="0.35">
      <c r="A754" s="81" t="s">
        <v>761</v>
      </c>
      <c r="B754" s="81">
        <v>114</v>
      </c>
      <c r="C754" s="81" t="s">
        <v>1677</v>
      </c>
      <c r="D754" s="81" t="s">
        <v>6042</v>
      </c>
      <c r="E754" s="81" t="s">
        <v>2427</v>
      </c>
      <c r="F754" s="81">
        <v>4116949182</v>
      </c>
      <c r="G754" s="81">
        <v>4116949182</v>
      </c>
      <c r="H754" s="81">
        <v>4116949182</v>
      </c>
      <c r="I754" s="81" t="s">
        <v>2829</v>
      </c>
      <c r="J754" s="81" t="s">
        <v>2832</v>
      </c>
      <c r="K754" s="81">
        <v>57467908</v>
      </c>
      <c r="L754" s="81">
        <v>54364483</v>
      </c>
      <c r="M754" s="81">
        <v>4174417090</v>
      </c>
      <c r="N754" s="81">
        <v>4120052607</v>
      </c>
      <c r="O754" s="81">
        <v>4062584699</v>
      </c>
      <c r="P754" s="81">
        <v>4227759790</v>
      </c>
      <c r="Q754" s="81">
        <v>4170291882</v>
      </c>
      <c r="R754" s="81">
        <v>4173395307</v>
      </c>
      <c r="S754" s="81">
        <v>4115927399</v>
      </c>
      <c r="T754" s="81" t="s">
        <v>6896</v>
      </c>
    </row>
    <row r="755" spans="1:20" x14ac:dyDescent="0.35">
      <c r="A755" s="81" t="s">
        <v>762</v>
      </c>
      <c r="B755" s="81">
        <v>114</v>
      </c>
      <c r="C755" s="81" t="s">
        <v>1677</v>
      </c>
      <c r="D755" s="81" t="s">
        <v>6043</v>
      </c>
      <c r="E755" s="81" t="s">
        <v>2428</v>
      </c>
      <c r="F755" s="81">
        <v>1196681287</v>
      </c>
      <c r="G755" s="81">
        <v>1247952515</v>
      </c>
      <c r="H755" s="81">
        <v>1196681287</v>
      </c>
      <c r="I755" s="81" t="s">
        <v>2829</v>
      </c>
      <c r="J755" s="81" t="s">
        <v>2833</v>
      </c>
      <c r="K755" s="81">
        <v>13059923</v>
      </c>
      <c r="L755" s="81">
        <v>15092690</v>
      </c>
      <c r="M755" s="81">
        <v>1209741210</v>
      </c>
      <c r="N755" s="81">
        <v>1194648520</v>
      </c>
      <c r="O755" s="81">
        <v>1181588597</v>
      </c>
      <c r="P755" s="81">
        <v>1209741210</v>
      </c>
      <c r="Q755" s="81">
        <v>1196681287</v>
      </c>
      <c r="R755" s="81">
        <v>1194648520</v>
      </c>
      <c r="S755" s="81">
        <v>1181588597</v>
      </c>
      <c r="T755" s="81" t="s">
        <v>6896</v>
      </c>
    </row>
    <row r="756" spans="1:20" x14ac:dyDescent="0.35">
      <c r="A756" s="81" t="s">
        <v>763</v>
      </c>
      <c r="B756" s="81">
        <v>114</v>
      </c>
      <c r="C756" s="81" t="s">
        <v>1677</v>
      </c>
      <c r="D756" s="81" t="s">
        <v>6044</v>
      </c>
      <c r="E756" s="81" t="s">
        <v>2429</v>
      </c>
      <c r="F756" s="81">
        <v>800331087</v>
      </c>
      <c r="G756" s="81">
        <v>829326452</v>
      </c>
      <c r="H756" s="81">
        <v>800331087</v>
      </c>
      <c r="I756" s="81" t="s">
        <v>2829</v>
      </c>
      <c r="J756" s="81" t="s">
        <v>2833</v>
      </c>
      <c r="K756" s="81">
        <v>7965474</v>
      </c>
      <c r="L756" s="81">
        <v>10862558</v>
      </c>
      <c r="M756" s="81">
        <v>808296561</v>
      </c>
      <c r="N756" s="81">
        <v>797434003</v>
      </c>
      <c r="O756" s="81">
        <v>789468529</v>
      </c>
      <c r="P756" s="81">
        <v>808296561</v>
      </c>
      <c r="Q756" s="81">
        <v>800331087</v>
      </c>
      <c r="R756" s="81">
        <v>797434003</v>
      </c>
      <c r="S756" s="81">
        <v>789468529</v>
      </c>
      <c r="T756" s="81" t="s">
        <v>6896</v>
      </c>
    </row>
    <row r="757" spans="1:20" x14ac:dyDescent="0.35">
      <c r="A757" s="81" t="s">
        <v>764</v>
      </c>
      <c r="B757" s="81">
        <v>114</v>
      </c>
      <c r="C757" s="81" t="s">
        <v>1677</v>
      </c>
      <c r="D757" s="81" t="s">
        <v>6270</v>
      </c>
      <c r="E757" s="81" t="s">
        <v>2430</v>
      </c>
      <c r="F757" s="81">
        <v>281415849</v>
      </c>
      <c r="G757" s="81">
        <v>281415849</v>
      </c>
      <c r="H757" s="81">
        <v>281415849</v>
      </c>
      <c r="I757" s="81" t="s">
        <v>2829</v>
      </c>
      <c r="J757" s="81" t="s">
        <v>2832</v>
      </c>
      <c r="K757" s="81">
        <v>55000</v>
      </c>
      <c r="L757" s="81">
        <v>83116</v>
      </c>
      <c r="M757" s="81">
        <v>281470849</v>
      </c>
      <c r="N757" s="81">
        <v>281387733</v>
      </c>
      <c r="O757" s="81">
        <v>281332733</v>
      </c>
      <c r="P757" s="81">
        <v>281470849</v>
      </c>
      <c r="Q757" s="81">
        <v>281415849</v>
      </c>
      <c r="R757" s="81">
        <v>281387733</v>
      </c>
      <c r="S757" s="81">
        <v>281332733</v>
      </c>
      <c r="T757" s="81" t="s">
        <v>6896</v>
      </c>
    </row>
    <row r="758" spans="1:20" x14ac:dyDescent="0.35">
      <c r="A758" s="81" t="s">
        <v>765</v>
      </c>
      <c r="B758" s="81">
        <v>115</v>
      </c>
      <c r="C758" s="81" t="s">
        <v>1678</v>
      </c>
      <c r="D758" s="81" t="s">
        <v>5595</v>
      </c>
      <c r="E758" s="81" t="s">
        <v>2849</v>
      </c>
      <c r="F758" s="81">
        <v>92035137</v>
      </c>
      <c r="G758" s="81">
        <v>92035137</v>
      </c>
      <c r="H758" s="81">
        <v>92035137</v>
      </c>
      <c r="I758" s="81" t="s">
        <v>2829</v>
      </c>
      <c r="J758" s="81" t="s">
        <v>2832</v>
      </c>
      <c r="K758" s="81">
        <v>21632</v>
      </c>
      <c r="L758" s="81">
        <v>0</v>
      </c>
      <c r="M758" s="81">
        <v>92056769</v>
      </c>
      <c r="N758" s="81">
        <v>92056769</v>
      </c>
      <c r="O758" s="81">
        <v>92035137</v>
      </c>
      <c r="P758" s="81">
        <v>92056769</v>
      </c>
      <c r="Q758" s="81">
        <v>92035137</v>
      </c>
      <c r="R758" s="81">
        <v>92056769</v>
      </c>
      <c r="S758" s="81">
        <v>92035137</v>
      </c>
      <c r="T758" s="81" t="s">
        <v>6896</v>
      </c>
    </row>
    <row r="759" spans="1:20" x14ac:dyDescent="0.35">
      <c r="A759" s="81" t="s">
        <v>766</v>
      </c>
      <c r="B759" s="81">
        <v>115</v>
      </c>
      <c r="C759" s="81" t="s">
        <v>1678</v>
      </c>
      <c r="D759" s="81" t="s">
        <v>6046</v>
      </c>
      <c r="E759" s="81" t="s">
        <v>2431</v>
      </c>
      <c r="F759" s="81">
        <v>301559362</v>
      </c>
      <c r="G759" s="81">
        <v>301559362</v>
      </c>
      <c r="H759" s="81">
        <v>301559362</v>
      </c>
      <c r="I759" s="81" t="s">
        <v>2829</v>
      </c>
      <c r="J759" s="81" t="s">
        <v>2832</v>
      </c>
      <c r="K759" s="81">
        <v>1995619</v>
      </c>
      <c r="L759" s="81">
        <v>0</v>
      </c>
      <c r="M759" s="81">
        <v>303554981</v>
      </c>
      <c r="N759" s="81">
        <v>303554981</v>
      </c>
      <c r="O759" s="81">
        <v>301559362</v>
      </c>
      <c r="P759" s="81">
        <v>303554981</v>
      </c>
      <c r="Q759" s="81">
        <v>301559362</v>
      </c>
      <c r="R759" s="81">
        <v>303554981</v>
      </c>
      <c r="S759" s="81">
        <v>301559362</v>
      </c>
      <c r="T759" s="81" t="s">
        <v>6896</v>
      </c>
    </row>
    <row r="760" spans="1:20" x14ac:dyDescent="0.35">
      <c r="A760" s="81" t="s">
        <v>767</v>
      </c>
      <c r="B760" s="81">
        <v>115</v>
      </c>
      <c r="C760" s="81" t="s">
        <v>1678</v>
      </c>
      <c r="D760" s="81" t="s">
        <v>6047</v>
      </c>
      <c r="E760" s="81" t="s">
        <v>2432</v>
      </c>
      <c r="F760" s="81">
        <v>178981443</v>
      </c>
      <c r="G760" s="81">
        <v>178981443</v>
      </c>
      <c r="H760" s="81">
        <v>178981443</v>
      </c>
      <c r="I760" s="81" t="s">
        <v>2829</v>
      </c>
      <c r="J760" s="81" t="s">
        <v>2832</v>
      </c>
      <c r="K760" s="81">
        <v>578784</v>
      </c>
      <c r="L760" s="81">
        <v>0</v>
      </c>
      <c r="M760" s="81">
        <v>179560227</v>
      </c>
      <c r="N760" s="81">
        <v>179560227</v>
      </c>
      <c r="O760" s="81">
        <v>178981443</v>
      </c>
      <c r="P760" s="81">
        <v>179560227</v>
      </c>
      <c r="Q760" s="81">
        <v>178981443</v>
      </c>
      <c r="R760" s="81">
        <v>179560227</v>
      </c>
      <c r="S760" s="81">
        <v>178981443</v>
      </c>
      <c r="T760" s="81" t="s">
        <v>6896</v>
      </c>
    </row>
    <row r="761" spans="1:20" x14ac:dyDescent="0.35">
      <c r="A761" s="81" t="s">
        <v>768</v>
      </c>
      <c r="B761" s="81">
        <v>115</v>
      </c>
      <c r="C761" s="81" t="s">
        <v>1678</v>
      </c>
      <c r="D761" s="81" t="s">
        <v>6048</v>
      </c>
      <c r="E761" s="81" t="s">
        <v>2433</v>
      </c>
      <c r="F761" s="81">
        <v>69581343</v>
      </c>
      <c r="G761" s="81">
        <v>73780907</v>
      </c>
      <c r="H761" s="81">
        <v>69581343</v>
      </c>
      <c r="I761" s="81" t="s">
        <v>2829</v>
      </c>
      <c r="J761" s="81" t="s">
        <v>2833</v>
      </c>
      <c r="K761" s="81">
        <v>87404</v>
      </c>
      <c r="L761" s="81">
        <v>161878</v>
      </c>
      <c r="M761" s="81">
        <v>69668747</v>
      </c>
      <c r="N761" s="81">
        <v>69506869</v>
      </c>
      <c r="O761" s="81">
        <v>69419465</v>
      </c>
      <c r="P761" s="81">
        <v>69668747</v>
      </c>
      <c r="Q761" s="81">
        <v>69581343</v>
      </c>
      <c r="R761" s="81">
        <v>69506869</v>
      </c>
      <c r="S761" s="81">
        <v>69419465</v>
      </c>
      <c r="T761" s="81" t="s">
        <v>6896</v>
      </c>
    </row>
    <row r="762" spans="1:20" x14ac:dyDescent="0.35">
      <c r="A762" s="81" t="s">
        <v>769</v>
      </c>
      <c r="B762" s="81">
        <v>116</v>
      </c>
      <c r="C762" s="81" t="s">
        <v>1679</v>
      </c>
      <c r="D762" s="81" t="s">
        <v>5538</v>
      </c>
      <c r="E762" s="81" t="s">
        <v>2062</v>
      </c>
      <c r="F762" s="81">
        <v>23319570</v>
      </c>
      <c r="G762" s="81">
        <v>23319570</v>
      </c>
      <c r="H762" s="81">
        <v>23319570</v>
      </c>
      <c r="I762" s="81" t="s">
        <v>2829</v>
      </c>
      <c r="J762" s="81" t="s">
        <v>2832</v>
      </c>
      <c r="K762" s="81">
        <v>238414</v>
      </c>
      <c r="L762" s="81">
        <v>0</v>
      </c>
      <c r="M762" s="81">
        <v>23557984</v>
      </c>
      <c r="N762" s="81">
        <v>23557984</v>
      </c>
      <c r="O762" s="81">
        <v>23319570</v>
      </c>
      <c r="P762" s="81">
        <v>23557984</v>
      </c>
      <c r="Q762" s="81">
        <v>23319570</v>
      </c>
      <c r="R762" s="81">
        <v>23557984</v>
      </c>
      <c r="S762" s="81">
        <v>23319570</v>
      </c>
      <c r="T762" s="81" t="s">
        <v>6896</v>
      </c>
    </row>
    <row r="763" spans="1:20" x14ac:dyDescent="0.35">
      <c r="A763" s="81" t="s">
        <v>770</v>
      </c>
      <c r="B763" s="81">
        <v>116</v>
      </c>
      <c r="C763" s="81" t="s">
        <v>1679</v>
      </c>
      <c r="D763" s="81" t="s">
        <v>5629</v>
      </c>
      <c r="E763" s="81" t="s">
        <v>2145</v>
      </c>
      <c r="F763" s="81">
        <v>4067464</v>
      </c>
      <c r="G763" s="81">
        <v>4067464</v>
      </c>
      <c r="H763" s="81">
        <v>4067464</v>
      </c>
      <c r="I763" s="81" t="s">
        <v>2829</v>
      </c>
      <c r="J763" s="81" t="s">
        <v>2832</v>
      </c>
      <c r="K763" s="81">
        <v>168137</v>
      </c>
      <c r="L763" s="81">
        <v>0</v>
      </c>
      <c r="M763" s="81">
        <v>4235601</v>
      </c>
      <c r="N763" s="81">
        <v>4235601</v>
      </c>
      <c r="O763" s="81">
        <v>4067464</v>
      </c>
      <c r="P763" s="81">
        <v>4235601</v>
      </c>
      <c r="Q763" s="81">
        <v>4067464</v>
      </c>
      <c r="R763" s="81">
        <v>4235601</v>
      </c>
      <c r="S763" s="81">
        <v>4067464</v>
      </c>
      <c r="T763" s="81" t="s">
        <v>6896</v>
      </c>
    </row>
    <row r="764" spans="1:20" x14ac:dyDescent="0.35">
      <c r="A764" s="81" t="s">
        <v>771</v>
      </c>
      <c r="B764" s="81">
        <v>116</v>
      </c>
      <c r="C764" s="81" t="s">
        <v>1679</v>
      </c>
      <c r="D764" s="81" t="s">
        <v>5632</v>
      </c>
      <c r="E764" s="81" t="s">
        <v>2146</v>
      </c>
      <c r="F764" s="81">
        <v>10914564</v>
      </c>
      <c r="G764" s="81">
        <v>10914564</v>
      </c>
      <c r="H764" s="81">
        <v>10914564</v>
      </c>
      <c r="I764" s="81" t="s">
        <v>2829</v>
      </c>
      <c r="J764" s="81" t="s">
        <v>2832</v>
      </c>
      <c r="K764" s="81">
        <v>220520</v>
      </c>
      <c r="L764" s="81">
        <v>0</v>
      </c>
      <c r="M764" s="81">
        <v>11135084</v>
      </c>
      <c r="N764" s="81">
        <v>11135084</v>
      </c>
      <c r="O764" s="81">
        <v>10914564</v>
      </c>
      <c r="P764" s="81">
        <v>11135084</v>
      </c>
      <c r="Q764" s="81">
        <v>10914564</v>
      </c>
      <c r="R764" s="81">
        <v>11135084</v>
      </c>
      <c r="S764" s="81">
        <v>10914564</v>
      </c>
      <c r="T764" s="81" t="s">
        <v>6896</v>
      </c>
    </row>
    <row r="765" spans="1:20" x14ac:dyDescent="0.35">
      <c r="A765" s="81" t="s">
        <v>772</v>
      </c>
      <c r="B765" s="81">
        <v>116</v>
      </c>
      <c r="C765" s="81" t="s">
        <v>1679</v>
      </c>
      <c r="D765" s="81" t="s">
        <v>5740</v>
      </c>
      <c r="E765" s="81" t="s">
        <v>2064</v>
      </c>
      <c r="F765" s="81">
        <v>28821040</v>
      </c>
      <c r="G765" s="81">
        <v>28821040</v>
      </c>
      <c r="H765" s="81">
        <v>28821040</v>
      </c>
      <c r="I765" s="81" t="s">
        <v>2829</v>
      </c>
      <c r="J765" s="81" t="s">
        <v>2832</v>
      </c>
      <c r="K765" s="81">
        <v>855055</v>
      </c>
      <c r="L765" s="81">
        <v>0</v>
      </c>
      <c r="M765" s="81">
        <v>29676095</v>
      </c>
      <c r="N765" s="81">
        <v>29676095</v>
      </c>
      <c r="O765" s="81">
        <v>28821040</v>
      </c>
      <c r="P765" s="81">
        <v>29676095</v>
      </c>
      <c r="Q765" s="81">
        <v>28821040</v>
      </c>
      <c r="R765" s="81">
        <v>29676095</v>
      </c>
      <c r="S765" s="81">
        <v>28821040</v>
      </c>
      <c r="T765" s="81" t="s">
        <v>6896</v>
      </c>
    </row>
    <row r="766" spans="1:20" x14ac:dyDescent="0.35">
      <c r="A766" s="81" t="s">
        <v>773</v>
      </c>
      <c r="B766" s="81">
        <v>116</v>
      </c>
      <c r="C766" s="81" t="s">
        <v>1679</v>
      </c>
      <c r="D766" s="81" t="s">
        <v>6026</v>
      </c>
      <c r="E766" s="81" t="s">
        <v>2416</v>
      </c>
      <c r="F766" s="81">
        <v>17388261</v>
      </c>
      <c r="G766" s="81">
        <v>17388261</v>
      </c>
      <c r="H766" s="81">
        <v>17388261</v>
      </c>
      <c r="I766" s="81" t="s">
        <v>2829</v>
      </c>
      <c r="J766" s="81" t="s">
        <v>2832</v>
      </c>
      <c r="K766" s="81">
        <v>476012</v>
      </c>
      <c r="L766" s="81">
        <v>0</v>
      </c>
      <c r="M766" s="81">
        <v>17864273</v>
      </c>
      <c r="N766" s="81">
        <v>17864273</v>
      </c>
      <c r="O766" s="81">
        <v>17388261</v>
      </c>
      <c r="P766" s="81">
        <v>17864273</v>
      </c>
      <c r="Q766" s="81">
        <v>17388261</v>
      </c>
      <c r="R766" s="81">
        <v>17864273</v>
      </c>
      <c r="S766" s="81">
        <v>17388261</v>
      </c>
      <c r="T766" s="81" t="s">
        <v>6896</v>
      </c>
    </row>
    <row r="767" spans="1:20" x14ac:dyDescent="0.35">
      <c r="A767" s="81" t="s">
        <v>774</v>
      </c>
      <c r="B767" s="81">
        <v>116</v>
      </c>
      <c r="C767" s="81" t="s">
        <v>1679</v>
      </c>
      <c r="D767" s="81" t="s">
        <v>6049</v>
      </c>
      <c r="E767" s="81" t="s">
        <v>2434</v>
      </c>
      <c r="F767" s="81">
        <v>1118065532</v>
      </c>
      <c r="G767" s="81">
        <v>1118065532</v>
      </c>
      <c r="H767" s="81">
        <v>1118065532</v>
      </c>
      <c r="I767" s="81" t="s">
        <v>2829</v>
      </c>
      <c r="J767" s="81" t="s">
        <v>2832</v>
      </c>
      <c r="K767" s="81">
        <v>34673499</v>
      </c>
      <c r="L767" s="81">
        <v>0</v>
      </c>
      <c r="M767" s="81">
        <v>1152739031</v>
      </c>
      <c r="N767" s="81">
        <v>1152739031</v>
      </c>
      <c r="O767" s="81">
        <v>1118065532</v>
      </c>
      <c r="P767" s="81">
        <v>1152739031</v>
      </c>
      <c r="Q767" s="81">
        <v>1118065532</v>
      </c>
      <c r="R767" s="81">
        <v>1152739031</v>
      </c>
      <c r="S767" s="81">
        <v>1118065532</v>
      </c>
      <c r="T767" s="81" t="s">
        <v>6896</v>
      </c>
    </row>
    <row r="768" spans="1:20" x14ac:dyDescent="0.35">
      <c r="A768" s="81" t="s">
        <v>775</v>
      </c>
      <c r="B768" s="81">
        <v>116</v>
      </c>
      <c r="C768" s="81" t="s">
        <v>1679</v>
      </c>
      <c r="D768" s="81" t="s">
        <v>6050</v>
      </c>
      <c r="E768" s="81" t="s">
        <v>2435</v>
      </c>
      <c r="F768" s="81">
        <v>219275869</v>
      </c>
      <c r="G768" s="81">
        <v>221905998</v>
      </c>
      <c r="H768" s="81">
        <v>219275869</v>
      </c>
      <c r="I768" s="81" t="s">
        <v>2829</v>
      </c>
      <c r="J768" s="81" t="s">
        <v>2833</v>
      </c>
      <c r="K768" s="81">
        <v>8171138</v>
      </c>
      <c r="L768" s="81">
        <v>0</v>
      </c>
      <c r="M768" s="81">
        <v>227447007</v>
      </c>
      <c r="N768" s="81">
        <v>227447007</v>
      </c>
      <c r="O768" s="81">
        <v>219275869</v>
      </c>
      <c r="P768" s="81">
        <v>227447007</v>
      </c>
      <c r="Q768" s="81">
        <v>219275869</v>
      </c>
      <c r="R768" s="81">
        <v>227447007</v>
      </c>
      <c r="S768" s="81">
        <v>219275869</v>
      </c>
      <c r="T768" s="81" t="s">
        <v>6896</v>
      </c>
    </row>
    <row r="769" spans="1:20" x14ac:dyDescent="0.35">
      <c r="A769" s="81" t="s">
        <v>776</v>
      </c>
      <c r="B769" s="81">
        <v>116</v>
      </c>
      <c r="C769" s="81" t="s">
        <v>1679</v>
      </c>
      <c r="D769" s="81" t="s">
        <v>6052</v>
      </c>
      <c r="E769" s="81" t="s">
        <v>2147</v>
      </c>
      <c r="F769" s="81">
        <v>735652567</v>
      </c>
      <c r="G769" s="81">
        <v>735652567</v>
      </c>
      <c r="H769" s="81">
        <v>735652567</v>
      </c>
      <c r="I769" s="81" t="s">
        <v>2829</v>
      </c>
      <c r="J769" s="81" t="s">
        <v>2832</v>
      </c>
      <c r="K769" s="81">
        <v>19229333</v>
      </c>
      <c r="L769" s="81">
        <v>0</v>
      </c>
      <c r="M769" s="81">
        <v>754881900</v>
      </c>
      <c r="N769" s="81">
        <v>754881900</v>
      </c>
      <c r="O769" s="81">
        <v>735652567</v>
      </c>
      <c r="P769" s="81">
        <v>754881900</v>
      </c>
      <c r="Q769" s="81">
        <v>735652567</v>
      </c>
      <c r="R769" s="81">
        <v>754881900</v>
      </c>
      <c r="S769" s="81">
        <v>735652567</v>
      </c>
      <c r="T769" s="81" t="s">
        <v>6896</v>
      </c>
    </row>
    <row r="770" spans="1:20" x14ac:dyDescent="0.35">
      <c r="A770" s="81" t="s">
        <v>777</v>
      </c>
      <c r="B770" s="81">
        <v>116</v>
      </c>
      <c r="C770" s="81" t="s">
        <v>1679</v>
      </c>
      <c r="D770" s="81" t="s">
        <v>6053</v>
      </c>
      <c r="E770" s="81" t="s">
        <v>2436</v>
      </c>
      <c r="F770" s="81">
        <v>3580956014</v>
      </c>
      <c r="G770" s="81">
        <v>3580956014</v>
      </c>
      <c r="H770" s="81">
        <v>3580956014</v>
      </c>
      <c r="I770" s="81" t="s">
        <v>2829</v>
      </c>
      <c r="J770" s="81" t="s">
        <v>2832</v>
      </c>
      <c r="K770" s="81">
        <v>83712639</v>
      </c>
      <c r="L770" s="81">
        <v>0</v>
      </c>
      <c r="M770" s="81">
        <v>3664668653</v>
      </c>
      <c r="N770" s="81">
        <v>3664668653</v>
      </c>
      <c r="O770" s="81">
        <v>3580956014</v>
      </c>
      <c r="P770" s="81">
        <v>3664668653</v>
      </c>
      <c r="Q770" s="81">
        <v>3580956014</v>
      </c>
      <c r="R770" s="81">
        <v>3664668653</v>
      </c>
      <c r="S770" s="81">
        <v>3580956014</v>
      </c>
      <c r="T770" s="81" t="s">
        <v>6896</v>
      </c>
    </row>
    <row r="771" spans="1:20" x14ac:dyDescent="0.35">
      <c r="A771" s="81" t="s">
        <v>778</v>
      </c>
      <c r="B771" s="81">
        <v>116</v>
      </c>
      <c r="C771" s="81" t="s">
        <v>1679</v>
      </c>
      <c r="D771" s="81" t="s">
        <v>6054</v>
      </c>
      <c r="E771" s="81" t="s">
        <v>2437</v>
      </c>
      <c r="F771" s="81">
        <v>426640492</v>
      </c>
      <c r="G771" s="81">
        <v>426640492</v>
      </c>
      <c r="H771" s="81">
        <v>426640492</v>
      </c>
      <c r="I771" s="81" t="s">
        <v>2829</v>
      </c>
      <c r="J771" s="81" t="s">
        <v>2832</v>
      </c>
      <c r="K771" s="81">
        <v>16833037</v>
      </c>
      <c r="L771" s="81">
        <v>0</v>
      </c>
      <c r="M771" s="81">
        <v>443473529</v>
      </c>
      <c r="N771" s="81">
        <v>443473529</v>
      </c>
      <c r="O771" s="81">
        <v>426640492</v>
      </c>
      <c r="P771" s="81">
        <v>443473529</v>
      </c>
      <c r="Q771" s="81">
        <v>426640492</v>
      </c>
      <c r="R771" s="81">
        <v>443473529</v>
      </c>
      <c r="S771" s="81">
        <v>426640492</v>
      </c>
      <c r="T771" s="81" t="s">
        <v>6896</v>
      </c>
    </row>
    <row r="772" spans="1:20" x14ac:dyDescent="0.35">
      <c r="A772" s="81" t="s">
        <v>779</v>
      </c>
      <c r="B772" s="81">
        <v>116</v>
      </c>
      <c r="C772" s="81" t="s">
        <v>1679</v>
      </c>
      <c r="D772" s="81" t="s">
        <v>6056</v>
      </c>
      <c r="E772" s="81" t="s">
        <v>2438</v>
      </c>
      <c r="F772" s="81">
        <v>1506524612</v>
      </c>
      <c r="G772" s="81">
        <v>1506524612</v>
      </c>
      <c r="H772" s="81">
        <v>1506524612</v>
      </c>
      <c r="I772" s="81" t="s">
        <v>2829</v>
      </c>
      <c r="J772" s="81" t="s">
        <v>2832</v>
      </c>
      <c r="K772" s="81">
        <v>37860555</v>
      </c>
      <c r="L772" s="81">
        <v>0</v>
      </c>
      <c r="M772" s="81">
        <v>1544385167</v>
      </c>
      <c r="N772" s="81">
        <v>1544385167</v>
      </c>
      <c r="O772" s="81">
        <v>1506524612</v>
      </c>
      <c r="P772" s="81">
        <v>1544385167</v>
      </c>
      <c r="Q772" s="81">
        <v>1506524612</v>
      </c>
      <c r="R772" s="81">
        <v>1544385167</v>
      </c>
      <c r="S772" s="81">
        <v>1506524612</v>
      </c>
      <c r="T772" s="81" t="s">
        <v>6896</v>
      </c>
    </row>
    <row r="773" spans="1:20" x14ac:dyDescent="0.35">
      <c r="A773" s="81" t="s">
        <v>780</v>
      </c>
      <c r="B773" s="81">
        <v>116</v>
      </c>
      <c r="C773" s="81" t="s">
        <v>1679</v>
      </c>
      <c r="D773" s="81" t="s">
        <v>6059</v>
      </c>
      <c r="E773" s="81" t="s">
        <v>2220</v>
      </c>
      <c r="F773" s="81">
        <v>211527502</v>
      </c>
      <c r="G773" s="81">
        <v>211527452</v>
      </c>
      <c r="H773" s="81">
        <v>211527502</v>
      </c>
      <c r="I773" s="81" t="s">
        <v>2829</v>
      </c>
      <c r="J773" s="81" t="s">
        <v>2832</v>
      </c>
      <c r="K773" s="81">
        <v>9455272</v>
      </c>
      <c r="L773" s="81">
        <v>0</v>
      </c>
      <c r="M773" s="81">
        <v>220982774</v>
      </c>
      <c r="N773" s="81">
        <v>220982774</v>
      </c>
      <c r="O773" s="81">
        <v>211527502</v>
      </c>
      <c r="P773" s="81">
        <v>220982774</v>
      </c>
      <c r="Q773" s="81">
        <v>211527502</v>
      </c>
      <c r="R773" s="81">
        <v>220982774</v>
      </c>
      <c r="S773" s="81">
        <v>211527502</v>
      </c>
      <c r="T773" s="81" t="s">
        <v>6896</v>
      </c>
    </row>
    <row r="774" spans="1:20" x14ac:dyDescent="0.35">
      <c r="A774" s="81" t="s">
        <v>781</v>
      </c>
      <c r="B774" s="81">
        <v>116</v>
      </c>
      <c r="C774" s="81" t="s">
        <v>1679</v>
      </c>
      <c r="D774" s="81" t="s">
        <v>6060</v>
      </c>
      <c r="E774" s="81" t="s">
        <v>2439</v>
      </c>
      <c r="F774" s="81">
        <v>181653228</v>
      </c>
      <c r="G774" s="81">
        <v>181653228</v>
      </c>
      <c r="H774" s="81">
        <v>181653228</v>
      </c>
      <c r="I774" s="81" t="s">
        <v>2829</v>
      </c>
      <c r="J774" s="81" t="s">
        <v>2832</v>
      </c>
      <c r="K774" s="81">
        <v>6501572</v>
      </c>
      <c r="L774" s="81">
        <v>0</v>
      </c>
      <c r="M774" s="81">
        <v>188154800</v>
      </c>
      <c r="N774" s="81">
        <v>188154800</v>
      </c>
      <c r="O774" s="81">
        <v>181653228</v>
      </c>
      <c r="P774" s="81">
        <v>188154800</v>
      </c>
      <c r="Q774" s="81">
        <v>181653228</v>
      </c>
      <c r="R774" s="81">
        <v>188154800</v>
      </c>
      <c r="S774" s="81">
        <v>181653228</v>
      </c>
      <c r="T774" s="81" t="s">
        <v>6896</v>
      </c>
    </row>
    <row r="775" spans="1:20" x14ac:dyDescent="0.35">
      <c r="A775" s="81" t="s">
        <v>782</v>
      </c>
      <c r="B775" s="81">
        <v>116</v>
      </c>
      <c r="C775" s="81" t="s">
        <v>1679</v>
      </c>
      <c r="D775" s="81" t="s">
        <v>6062</v>
      </c>
      <c r="E775" s="81" t="s">
        <v>2069</v>
      </c>
      <c r="F775" s="81">
        <v>358416164</v>
      </c>
      <c r="G775" s="81">
        <v>358416164</v>
      </c>
      <c r="H775" s="81">
        <v>358416164</v>
      </c>
      <c r="I775" s="81" t="s">
        <v>2829</v>
      </c>
      <c r="J775" s="81" t="s">
        <v>2832</v>
      </c>
      <c r="K775" s="81">
        <v>9780030</v>
      </c>
      <c r="L775" s="81">
        <v>0</v>
      </c>
      <c r="M775" s="81">
        <v>368196194</v>
      </c>
      <c r="N775" s="81">
        <v>368196194</v>
      </c>
      <c r="O775" s="81">
        <v>358416164</v>
      </c>
      <c r="P775" s="81">
        <v>368196194</v>
      </c>
      <c r="Q775" s="81">
        <v>358416164</v>
      </c>
      <c r="R775" s="81">
        <v>368196194</v>
      </c>
      <c r="S775" s="81">
        <v>358416164</v>
      </c>
      <c r="T775" s="81" t="s">
        <v>6896</v>
      </c>
    </row>
    <row r="776" spans="1:20" x14ac:dyDescent="0.35">
      <c r="A776" s="81" t="s">
        <v>783</v>
      </c>
      <c r="B776" s="81">
        <v>116</v>
      </c>
      <c r="C776" s="81" t="s">
        <v>1679</v>
      </c>
      <c r="D776" s="81" t="s">
        <v>6063</v>
      </c>
      <c r="E776" s="81" t="s">
        <v>2440</v>
      </c>
      <c r="F776" s="81">
        <v>38399489</v>
      </c>
      <c r="G776" s="81">
        <v>38399489</v>
      </c>
      <c r="H776" s="81">
        <v>38399489</v>
      </c>
      <c r="I776" s="81" t="s">
        <v>2829</v>
      </c>
      <c r="J776" s="81" t="s">
        <v>2832</v>
      </c>
      <c r="K776" s="81">
        <v>1460415</v>
      </c>
      <c r="L776" s="81">
        <v>0</v>
      </c>
      <c r="M776" s="81">
        <v>39859904</v>
      </c>
      <c r="N776" s="81">
        <v>39859904</v>
      </c>
      <c r="O776" s="81">
        <v>38399489</v>
      </c>
      <c r="P776" s="81">
        <v>39859904</v>
      </c>
      <c r="Q776" s="81">
        <v>38399489</v>
      </c>
      <c r="R776" s="81">
        <v>39859904</v>
      </c>
      <c r="S776" s="81">
        <v>38399489</v>
      </c>
      <c r="T776" s="81" t="s">
        <v>6896</v>
      </c>
    </row>
    <row r="777" spans="1:20" x14ac:dyDescent="0.35">
      <c r="A777" s="81" t="s">
        <v>784</v>
      </c>
      <c r="B777" s="81">
        <v>116</v>
      </c>
      <c r="C777" s="81" t="s">
        <v>1679</v>
      </c>
      <c r="D777" s="81" t="s">
        <v>6144</v>
      </c>
      <c r="E777" s="81" t="s">
        <v>2441</v>
      </c>
      <c r="F777" s="81">
        <v>136029189</v>
      </c>
      <c r="G777" s="81">
        <v>136029189</v>
      </c>
      <c r="H777" s="81">
        <v>136029189</v>
      </c>
      <c r="I777" s="81" t="s">
        <v>2829</v>
      </c>
      <c r="J777" s="81" t="s">
        <v>2832</v>
      </c>
      <c r="K777" s="81">
        <v>4517371</v>
      </c>
      <c r="L777" s="81">
        <v>0</v>
      </c>
      <c r="M777" s="81">
        <v>140546560</v>
      </c>
      <c r="N777" s="81">
        <v>140546560</v>
      </c>
      <c r="O777" s="81">
        <v>136029189</v>
      </c>
      <c r="P777" s="81">
        <v>140546560</v>
      </c>
      <c r="Q777" s="81">
        <v>136029189</v>
      </c>
      <c r="R777" s="81">
        <v>140546560</v>
      </c>
      <c r="S777" s="81">
        <v>136029189</v>
      </c>
      <c r="T777" s="81" t="s">
        <v>6896</v>
      </c>
    </row>
    <row r="778" spans="1:20" x14ac:dyDescent="0.35">
      <c r="A778" s="81" t="s">
        <v>785</v>
      </c>
      <c r="B778" s="81">
        <v>116</v>
      </c>
      <c r="C778" s="81" t="s">
        <v>1679</v>
      </c>
      <c r="D778" s="81" t="s">
        <v>6526</v>
      </c>
      <c r="E778" s="81" t="s">
        <v>2071</v>
      </c>
      <c r="F778" s="81">
        <v>946158039</v>
      </c>
      <c r="G778" s="81">
        <v>946158039</v>
      </c>
      <c r="H778" s="81">
        <v>946158039</v>
      </c>
      <c r="I778" s="81" t="s">
        <v>2829</v>
      </c>
      <c r="J778" s="81" t="s">
        <v>2832</v>
      </c>
      <c r="K778" s="81">
        <v>26639793</v>
      </c>
      <c r="L778" s="81">
        <v>0</v>
      </c>
      <c r="M778" s="81">
        <v>972797832</v>
      </c>
      <c r="N778" s="81">
        <v>972797832</v>
      </c>
      <c r="O778" s="81">
        <v>946158039</v>
      </c>
      <c r="P778" s="81">
        <v>972797832</v>
      </c>
      <c r="Q778" s="81">
        <v>946158039</v>
      </c>
      <c r="R778" s="81">
        <v>972797832</v>
      </c>
      <c r="S778" s="81">
        <v>946158039</v>
      </c>
      <c r="T778" s="81" t="s">
        <v>6896</v>
      </c>
    </row>
    <row r="779" spans="1:20" x14ac:dyDescent="0.35">
      <c r="A779" s="81" t="s">
        <v>786</v>
      </c>
      <c r="B779" s="81">
        <v>117</v>
      </c>
      <c r="C779" s="81" t="s">
        <v>1680</v>
      </c>
      <c r="D779" s="81" t="s">
        <v>5895</v>
      </c>
      <c r="E779" s="81" t="s">
        <v>2318</v>
      </c>
      <c r="F779" s="81">
        <v>110724625</v>
      </c>
      <c r="G779" s="81">
        <v>113402603</v>
      </c>
      <c r="H779" s="81">
        <v>110724625</v>
      </c>
      <c r="I779" s="81" t="s">
        <v>2829</v>
      </c>
      <c r="J779" s="81" t="s">
        <v>2833</v>
      </c>
      <c r="K779" s="81">
        <v>381660</v>
      </c>
      <c r="L779" s="81">
        <v>375170</v>
      </c>
      <c r="M779" s="81">
        <v>111106285</v>
      </c>
      <c r="N779" s="81">
        <v>110731115</v>
      </c>
      <c r="O779" s="81">
        <v>110349455</v>
      </c>
      <c r="P779" s="81">
        <v>111106285</v>
      </c>
      <c r="Q779" s="81">
        <v>110724625</v>
      </c>
      <c r="R779" s="81">
        <v>110731115</v>
      </c>
      <c r="S779" s="81">
        <v>110349455</v>
      </c>
      <c r="T779" s="81" t="s">
        <v>6896</v>
      </c>
    </row>
    <row r="780" spans="1:20" x14ac:dyDescent="0.35">
      <c r="A780" s="81" t="s">
        <v>787</v>
      </c>
      <c r="B780" s="81">
        <v>117</v>
      </c>
      <c r="C780" s="81" t="s">
        <v>1680</v>
      </c>
      <c r="D780" s="81" t="s">
        <v>5898</v>
      </c>
      <c r="E780" s="81" t="s">
        <v>2319</v>
      </c>
      <c r="F780" s="81">
        <v>16513656</v>
      </c>
      <c r="G780" s="81">
        <v>16513656</v>
      </c>
      <c r="H780" s="81">
        <v>16513656</v>
      </c>
      <c r="I780" s="81" t="s">
        <v>2829</v>
      </c>
      <c r="J780" s="81" t="s">
        <v>2832</v>
      </c>
      <c r="K780" s="81">
        <v>170710</v>
      </c>
      <c r="L780" s="81">
        <v>0</v>
      </c>
      <c r="M780" s="81">
        <v>16684366</v>
      </c>
      <c r="N780" s="81">
        <v>16684366</v>
      </c>
      <c r="O780" s="81">
        <v>16513656</v>
      </c>
      <c r="P780" s="81">
        <v>16684366</v>
      </c>
      <c r="Q780" s="81">
        <v>16513656</v>
      </c>
      <c r="R780" s="81">
        <v>16684366</v>
      </c>
      <c r="S780" s="81">
        <v>16513656</v>
      </c>
      <c r="T780" s="81" t="s">
        <v>6896</v>
      </c>
    </row>
    <row r="781" spans="1:20" x14ac:dyDescent="0.35">
      <c r="A781" s="81" t="s">
        <v>788</v>
      </c>
      <c r="B781" s="81">
        <v>117</v>
      </c>
      <c r="C781" s="81" t="s">
        <v>1680</v>
      </c>
      <c r="D781" s="81" t="s">
        <v>6064</v>
      </c>
      <c r="E781" s="81" t="s">
        <v>2442</v>
      </c>
      <c r="F781" s="81">
        <v>764460425</v>
      </c>
      <c r="G781" s="81">
        <v>795183587</v>
      </c>
      <c r="H781" s="81">
        <v>764460425</v>
      </c>
      <c r="I781" s="81" t="s">
        <v>2829</v>
      </c>
      <c r="J781" s="81" t="s">
        <v>2837</v>
      </c>
      <c r="K781" s="81">
        <v>38949930</v>
      </c>
      <c r="L781" s="81">
        <v>13879920</v>
      </c>
      <c r="M781" s="81">
        <v>803410355</v>
      </c>
      <c r="N781" s="81">
        <v>789530435</v>
      </c>
      <c r="O781" s="81">
        <v>750580505</v>
      </c>
      <c r="P781" s="81">
        <v>1246535405</v>
      </c>
      <c r="Q781" s="81">
        <v>1207585475</v>
      </c>
      <c r="R781" s="81">
        <v>1232655485</v>
      </c>
      <c r="S781" s="81">
        <v>1193705555</v>
      </c>
      <c r="T781" s="81" t="s">
        <v>6896</v>
      </c>
    </row>
    <row r="782" spans="1:20" x14ac:dyDescent="0.35">
      <c r="A782" s="81" t="s">
        <v>789</v>
      </c>
      <c r="B782" s="81">
        <v>117</v>
      </c>
      <c r="C782" s="81" t="s">
        <v>1680</v>
      </c>
      <c r="D782" s="81" t="s">
        <v>6066</v>
      </c>
      <c r="E782" s="81" t="s">
        <v>2004</v>
      </c>
      <c r="F782" s="81">
        <v>141883960</v>
      </c>
      <c r="G782" s="81">
        <v>150892099</v>
      </c>
      <c r="H782" s="81">
        <v>150892099</v>
      </c>
      <c r="I782" s="81" t="s">
        <v>2830</v>
      </c>
      <c r="J782" s="81" t="s">
        <v>2836</v>
      </c>
      <c r="K782" s="81">
        <v>13250320</v>
      </c>
      <c r="L782" s="81">
        <v>0</v>
      </c>
      <c r="M782" s="81">
        <v>164142419</v>
      </c>
      <c r="N782" s="81">
        <v>164142419</v>
      </c>
      <c r="O782" s="81">
        <v>150892099</v>
      </c>
      <c r="P782" s="81">
        <v>164142419</v>
      </c>
      <c r="Q782" s="81">
        <v>150892099</v>
      </c>
      <c r="R782" s="81">
        <v>164142419</v>
      </c>
      <c r="S782" s="81">
        <v>150892099</v>
      </c>
      <c r="T782" s="81" t="s">
        <v>6896</v>
      </c>
    </row>
    <row r="783" spans="1:20" x14ac:dyDescent="0.35">
      <c r="A783" s="81" t="s">
        <v>790</v>
      </c>
      <c r="B783" s="81">
        <v>117</v>
      </c>
      <c r="C783" s="81" t="s">
        <v>1680</v>
      </c>
      <c r="D783" s="81" t="s">
        <v>6068</v>
      </c>
      <c r="E783" s="81" t="s">
        <v>2851</v>
      </c>
      <c r="F783" s="81">
        <v>1284343019</v>
      </c>
      <c r="G783" s="81">
        <v>1284343019</v>
      </c>
      <c r="H783" s="81">
        <v>1284343019</v>
      </c>
      <c r="I783" s="81" t="s">
        <v>2829</v>
      </c>
      <c r="J783" s="81" t="s">
        <v>2832</v>
      </c>
      <c r="K783" s="81">
        <v>8308360</v>
      </c>
      <c r="L783" s="81">
        <v>5372155</v>
      </c>
      <c r="M783" s="81">
        <v>1292651379</v>
      </c>
      <c r="N783" s="81">
        <v>1287279224</v>
      </c>
      <c r="O783" s="81">
        <v>1278970864</v>
      </c>
      <c r="P783" s="81">
        <v>1292651379</v>
      </c>
      <c r="Q783" s="81">
        <v>1284343019</v>
      </c>
      <c r="R783" s="81">
        <v>1287279224</v>
      </c>
      <c r="S783" s="81">
        <v>1278970864</v>
      </c>
      <c r="T783" s="81" t="s">
        <v>6896</v>
      </c>
    </row>
    <row r="784" spans="1:20" x14ac:dyDescent="0.35">
      <c r="A784" s="81" t="s">
        <v>791</v>
      </c>
      <c r="B784" s="81">
        <v>117</v>
      </c>
      <c r="C784" s="81" t="s">
        <v>1680</v>
      </c>
      <c r="D784" s="81" t="s">
        <v>6069</v>
      </c>
      <c r="E784" s="81" t="s">
        <v>2444</v>
      </c>
      <c r="F784" s="81">
        <v>43064972</v>
      </c>
      <c r="G784" s="81">
        <v>43064972</v>
      </c>
      <c r="H784" s="81">
        <v>43064972</v>
      </c>
      <c r="I784" s="81" t="s">
        <v>2829</v>
      </c>
      <c r="J784" s="81" t="s">
        <v>2832</v>
      </c>
      <c r="K784" s="81">
        <v>165750</v>
      </c>
      <c r="L784" s="81">
        <v>108195</v>
      </c>
      <c r="M784" s="81">
        <v>43230722</v>
      </c>
      <c r="N784" s="81">
        <v>43122527</v>
      </c>
      <c r="O784" s="81">
        <v>42956777</v>
      </c>
      <c r="P784" s="81">
        <v>43230722</v>
      </c>
      <c r="Q784" s="81">
        <v>43064972</v>
      </c>
      <c r="R784" s="81">
        <v>43122527</v>
      </c>
      <c r="S784" s="81">
        <v>42956777</v>
      </c>
      <c r="T784" s="81" t="s">
        <v>6896</v>
      </c>
    </row>
    <row r="785" spans="1:20" x14ac:dyDescent="0.35">
      <c r="A785" s="81" t="s">
        <v>792</v>
      </c>
      <c r="B785" s="81">
        <v>118</v>
      </c>
      <c r="C785" s="81" t="s">
        <v>1681</v>
      </c>
      <c r="D785" s="81" t="s">
        <v>6070</v>
      </c>
      <c r="E785" s="81" t="s">
        <v>2445</v>
      </c>
      <c r="F785" s="81">
        <v>2351563556</v>
      </c>
      <c r="G785" s="81">
        <v>2319663586</v>
      </c>
      <c r="H785" s="81">
        <v>2351563556</v>
      </c>
      <c r="I785" s="81" t="s">
        <v>2829</v>
      </c>
      <c r="J785" s="81" t="s">
        <v>2833</v>
      </c>
      <c r="K785" s="81">
        <v>4511470</v>
      </c>
      <c r="L785" s="81">
        <v>0</v>
      </c>
      <c r="M785" s="81">
        <v>2356075026</v>
      </c>
      <c r="N785" s="81">
        <v>2356075026</v>
      </c>
      <c r="O785" s="81">
        <v>2351563556</v>
      </c>
      <c r="P785" s="81">
        <v>2606020926</v>
      </c>
      <c r="Q785" s="81">
        <v>2601509456</v>
      </c>
      <c r="R785" s="81">
        <v>2606020926</v>
      </c>
      <c r="S785" s="81">
        <v>2601509456</v>
      </c>
      <c r="T785" s="81" t="s">
        <v>6896</v>
      </c>
    </row>
    <row r="786" spans="1:20" x14ac:dyDescent="0.35">
      <c r="A786" s="81" t="s">
        <v>793</v>
      </c>
      <c r="B786" s="81">
        <v>119</v>
      </c>
      <c r="C786" s="81" t="s">
        <v>1682</v>
      </c>
      <c r="D786" s="81" t="s">
        <v>5507</v>
      </c>
      <c r="E786" s="81" t="s">
        <v>2037</v>
      </c>
      <c r="F786" s="81">
        <v>5055034</v>
      </c>
      <c r="G786" s="81">
        <v>5055034</v>
      </c>
      <c r="H786" s="81">
        <v>5055034</v>
      </c>
      <c r="I786" s="81" t="s">
        <v>2829</v>
      </c>
      <c r="J786" s="81" t="s">
        <v>2832</v>
      </c>
      <c r="K786" s="81">
        <v>162090</v>
      </c>
      <c r="L786" s="81">
        <v>0</v>
      </c>
      <c r="M786" s="81">
        <v>5217124</v>
      </c>
      <c r="N786" s="81">
        <v>5217124</v>
      </c>
      <c r="O786" s="81">
        <v>5055034</v>
      </c>
      <c r="P786" s="81">
        <v>5217124</v>
      </c>
      <c r="Q786" s="81">
        <v>5055034</v>
      </c>
      <c r="R786" s="81">
        <v>5217124</v>
      </c>
      <c r="S786" s="81">
        <v>5055034</v>
      </c>
      <c r="T786" s="81" t="s">
        <v>6896</v>
      </c>
    </row>
    <row r="787" spans="1:20" x14ac:dyDescent="0.35">
      <c r="A787" s="81" t="s">
        <v>794</v>
      </c>
      <c r="B787" s="81">
        <v>119</v>
      </c>
      <c r="C787" s="81" t="s">
        <v>1682</v>
      </c>
      <c r="D787" s="81" t="s">
        <v>6071</v>
      </c>
      <c r="E787" s="81" t="s">
        <v>2446</v>
      </c>
      <c r="F787" s="81">
        <v>189709315</v>
      </c>
      <c r="G787" s="81">
        <v>189709315</v>
      </c>
      <c r="H787" s="81">
        <v>189709315</v>
      </c>
      <c r="I787" s="81" t="s">
        <v>2829</v>
      </c>
      <c r="J787" s="81" t="s">
        <v>2832</v>
      </c>
      <c r="K787" s="81">
        <v>2376340</v>
      </c>
      <c r="L787" s="81">
        <v>0</v>
      </c>
      <c r="M787" s="81">
        <v>192085655</v>
      </c>
      <c r="N787" s="81">
        <v>192085655</v>
      </c>
      <c r="O787" s="81">
        <v>189709315</v>
      </c>
      <c r="P787" s="81">
        <v>192085655</v>
      </c>
      <c r="Q787" s="81">
        <v>189709315</v>
      </c>
      <c r="R787" s="81">
        <v>192085655</v>
      </c>
      <c r="S787" s="81">
        <v>189709315</v>
      </c>
      <c r="T787" s="81" t="s">
        <v>6896</v>
      </c>
    </row>
    <row r="788" spans="1:20" x14ac:dyDescent="0.35">
      <c r="A788" s="81" t="s">
        <v>795</v>
      </c>
      <c r="B788" s="81">
        <v>119</v>
      </c>
      <c r="C788" s="81" t="s">
        <v>1682</v>
      </c>
      <c r="D788" s="81" t="s">
        <v>6074</v>
      </c>
      <c r="E788" s="81" t="s">
        <v>1843</v>
      </c>
      <c r="F788" s="81">
        <v>759753128</v>
      </c>
      <c r="G788" s="81">
        <v>784404870</v>
      </c>
      <c r="H788" s="81">
        <v>759753128</v>
      </c>
      <c r="I788" s="81" t="s">
        <v>2829</v>
      </c>
      <c r="J788" s="81" t="s">
        <v>2833</v>
      </c>
      <c r="K788" s="81">
        <v>12450500</v>
      </c>
      <c r="L788" s="81">
        <v>0</v>
      </c>
      <c r="M788" s="81">
        <v>772203628</v>
      </c>
      <c r="N788" s="81">
        <v>772203628</v>
      </c>
      <c r="O788" s="81">
        <v>759753128</v>
      </c>
      <c r="P788" s="81">
        <v>800972018</v>
      </c>
      <c r="Q788" s="81">
        <v>788521518</v>
      </c>
      <c r="R788" s="81">
        <v>800972018</v>
      </c>
      <c r="S788" s="81">
        <v>788521518</v>
      </c>
      <c r="T788" s="81" t="s">
        <v>6896</v>
      </c>
    </row>
    <row r="789" spans="1:20" x14ac:dyDescent="0.35">
      <c r="A789" s="81" t="s">
        <v>796</v>
      </c>
      <c r="B789" s="81">
        <v>119</v>
      </c>
      <c r="C789" s="81" t="s">
        <v>1682</v>
      </c>
      <c r="D789" s="81" t="s">
        <v>6076</v>
      </c>
      <c r="E789" s="81" t="s">
        <v>2447</v>
      </c>
      <c r="F789" s="81">
        <v>250150768</v>
      </c>
      <c r="G789" s="81">
        <v>252136749</v>
      </c>
      <c r="H789" s="81">
        <v>250150768</v>
      </c>
      <c r="I789" s="81" t="s">
        <v>2829</v>
      </c>
      <c r="J789" s="81" t="s">
        <v>2833</v>
      </c>
      <c r="K789" s="81">
        <v>3060550</v>
      </c>
      <c r="L789" s="81">
        <v>0</v>
      </c>
      <c r="M789" s="81">
        <v>253211318</v>
      </c>
      <c r="N789" s="81">
        <v>253211318</v>
      </c>
      <c r="O789" s="81">
        <v>250150768</v>
      </c>
      <c r="P789" s="81">
        <v>253211318</v>
      </c>
      <c r="Q789" s="81">
        <v>250150768</v>
      </c>
      <c r="R789" s="81">
        <v>253211318</v>
      </c>
      <c r="S789" s="81">
        <v>250150768</v>
      </c>
      <c r="T789" s="81" t="s">
        <v>6896</v>
      </c>
    </row>
    <row r="790" spans="1:20" x14ac:dyDescent="0.35">
      <c r="A790" s="81" t="s">
        <v>797</v>
      </c>
      <c r="B790" s="81">
        <v>119</v>
      </c>
      <c r="C790" s="81" t="s">
        <v>1682</v>
      </c>
      <c r="D790" s="81" t="s">
        <v>6353</v>
      </c>
      <c r="E790" s="81" t="s">
        <v>2038</v>
      </c>
      <c r="F790" s="81">
        <v>19908725</v>
      </c>
      <c r="G790" s="81">
        <v>19908725</v>
      </c>
      <c r="H790" s="81">
        <v>19908725</v>
      </c>
      <c r="I790" s="81" t="s">
        <v>2829</v>
      </c>
      <c r="J790" s="81" t="s">
        <v>2832</v>
      </c>
      <c r="K790" s="81">
        <v>329360</v>
      </c>
      <c r="L790" s="81">
        <v>0</v>
      </c>
      <c r="M790" s="81">
        <v>20238085</v>
      </c>
      <c r="N790" s="81">
        <v>20238085</v>
      </c>
      <c r="O790" s="81">
        <v>19908725</v>
      </c>
      <c r="P790" s="81">
        <v>20238085</v>
      </c>
      <c r="Q790" s="81">
        <v>19908725</v>
      </c>
      <c r="R790" s="81">
        <v>20238085</v>
      </c>
      <c r="S790" s="81">
        <v>19908725</v>
      </c>
      <c r="T790" s="81" t="s">
        <v>6896</v>
      </c>
    </row>
    <row r="791" spans="1:20" x14ac:dyDescent="0.35">
      <c r="A791" s="81" t="s">
        <v>798</v>
      </c>
      <c r="B791" s="81">
        <v>119</v>
      </c>
      <c r="C791" s="81" t="s">
        <v>1682</v>
      </c>
      <c r="D791" s="81" t="s">
        <v>6448</v>
      </c>
      <c r="E791" s="81" t="s">
        <v>2448</v>
      </c>
      <c r="F791" s="81">
        <v>7165595</v>
      </c>
      <c r="G791" s="81">
        <v>7165595</v>
      </c>
      <c r="H791" s="81">
        <v>7165595</v>
      </c>
      <c r="I791" s="81" t="s">
        <v>2829</v>
      </c>
      <c r="J791" s="81" t="s">
        <v>2832</v>
      </c>
      <c r="K791" s="81">
        <v>100620</v>
      </c>
      <c r="L791" s="81">
        <v>0</v>
      </c>
      <c r="M791" s="81">
        <v>7266215</v>
      </c>
      <c r="N791" s="81">
        <v>7266215</v>
      </c>
      <c r="O791" s="81">
        <v>7165595</v>
      </c>
      <c r="P791" s="81">
        <v>7266215</v>
      </c>
      <c r="Q791" s="81">
        <v>7165595</v>
      </c>
      <c r="R791" s="81">
        <v>7266215</v>
      </c>
      <c r="S791" s="81">
        <v>7165595</v>
      </c>
      <c r="T791" s="81" t="s">
        <v>6896</v>
      </c>
    </row>
    <row r="792" spans="1:20" x14ac:dyDescent="0.35">
      <c r="A792" s="81" t="s">
        <v>799</v>
      </c>
      <c r="B792" s="81">
        <v>120</v>
      </c>
      <c r="C792" s="81" t="s">
        <v>1683</v>
      </c>
      <c r="D792" s="81" t="s">
        <v>6079</v>
      </c>
      <c r="E792" s="81" t="s">
        <v>2449</v>
      </c>
      <c r="F792" s="81">
        <v>753709697</v>
      </c>
      <c r="G792" s="81">
        <v>753709697</v>
      </c>
      <c r="H792" s="81">
        <v>753709697</v>
      </c>
      <c r="I792" s="81" t="s">
        <v>2829</v>
      </c>
      <c r="J792" s="81" t="s">
        <v>2832</v>
      </c>
      <c r="K792" s="81">
        <v>22518174</v>
      </c>
      <c r="L792" s="81">
        <v>0</v>
      </c>
      <c r="M792" s="81">
        <v>776227871</v>
      </c>
      <c r="N792" s="81">
        <v>776227871</v>
      </c>
      <c r="O792" s="81">
        <v>753709697</v>
      </c>
      <c r="P792" s="81">
        <v>794689871</v>
      </c>
      <c r="Q792" s="81">
        <v>772171697</v>
      </c>
      <c r="R792" s="81">
        <v>794689871</v>
      </c>
      <c r="S792" s="81">
        <v>772171697</v>
      </c>
      <c r="T792" s="81" t="s">
        <v>6896</v>
      </c>
    </row>
    <row r="793" spans="1:20" x14ac:dyDescent="0.35">
      <c r="A793" s="81" t="s">
        <v>800</v>
      </c>
      <c r="B793" s="81">
        <v>120</v>
      </c>
      <c r="C793" s="81" t="s">
        <v>1683</v>
      </c>
      <c r="D793" s="81" t="s">
        <v>6080</v>
      </c>
      <c r="E793" s="81" t="s">
        <v>2450</v>
      </c>
      <c r="F793" s="81">
        <v>299071721</v>
      </c>
      <c r="G793" s="81">
        <v>299071721</v>
      </c>
      <c r="H793" s="81">
        <v>299071721</v>
      </c>
      <c r="I793" s="81" t="s">
        <v>2829</v>
      </c>
      <c r="J793" s="81" t="s">
        <v>2832</v>
      </c>
      <c r="K793" s="81">
        <v>9974840</v>
      </c>
      <c r="L793" s="81">
        <v>0</v>
      </c>
      <c r="M793" s="81">
        <v>309046561</v>
      </c>
      <c r="N793" s="81">
        <v>309046561</v>
      </c>
      <c r="O793" s="81">
        <v>299071721</v>
      </c>
      <c r="P793" s="81">
        <v>579411361</v>
      </c>
      <c r="Q793" s="81">
        <v>569436521</v>
      </c>
      <c r="R793" s="81">
        <v>579411361</v>
      </c>
      <c r="S793" s="81">
        <v>569436521</v>
      </c>
      <c r="T793" s="81" t="s">
        <v>6896</v>
      </c>
    </row>
    <row r="794" spans="1:20" x14ac:dyDescent="0.35">
      <c r="A794" s="81" t="s">
        <v>801</v>
      </c>
      <c r="B794" s="81">
        <v>120</v>
      </c>
      <c r="C794" s="81" t="s">
        <v>1683</v>
      </c>
      <c r="D794" s="81" t="s">
        <v>6081</v>
      </c>
      <c r="E794" s="81" t="s">
        <v>2451</v>
      </c>
      <c r="F794" s="81">
        <v>1084201643</v>
      </c>
      <c r="G794" s="81">
        <v>1084201643</v>
      </c>
      <c r="H794" s="81">
        <v>1084201643</v>
      </c>
      <c r="I794" s="81" t="s">
        <v>2829</v>
      </c>
      <c r="J794" s="81" t="s">
        <v>2832</v>
      </c>
      <c r="K794" s="81">
        <v>5851922</v>
      </c>
      <c r="L794" s="81">
        <v>6721930</v>
      </c>
      <c r="M794" s="81">
        <v>1090053565</v>
      </c>
      <c r="N794" s="81">
        <v>1083331635</v>
      </c>
      <c r="O794" s="81">
        <v>1077479713</v>
      </c>
      <c r="P794" s="81">
        <v>1090053565</v>
      </c>
      <c r="Q794" s="81">
        <v>1084201643</v>
      </c>
      <c r="R794" s="81">
        <v>1083331635</v>
      </c>
      <c r="S794" s="81">
        <v>1077479713</v>
      </c>
      <c r="T794" s="81" t="s">
        <v>6896</v>
      </c>
    </row>
    <row r="795" spans="1:20" x14ac:dyDescent="0.35">
      <c r="A795" s="81" t="s">
        <v>802</v>
      </c>
      <c r="B795" s="81">
        <v>120</v>
      </c>
      <c r="C795" s="81" t="s">
        <v>1683</v>
      </c>
      <c r="D795" s="81" t="s">
        <v>6197</v>
      </c>
      <c r="E795" s="81" t="s">
        <v>2077</v>
      </c>
      <c r="F795" s="81">
        <v>659660</v>
      </c>
      <c r="G795" s="81">
        <v>659660</v>
      </c>
      <c r="H795" s="81">
        <v>659660</v>
      </c>
      <c r="I795" s="81" t="s">
        <v>2829</v>
      </c>
      <c r="J795" s="81" t="s">
        <v>2832</v>
      </c>
      <c r="K795" s="81">
        <v>0</v>
      </c>
      <c r="L795" s="81">
        <v>0</v>
      </c>
      <c r="M795" s="81">
        <v>659660</v>
      </c>
      <c r="N795" s="81">
        <v>659660</v>
      </c>
      <c r="O795" s="81">
        <v>659660</v>
      </c>
      <c r="P795" s="81">
        <v>659660</v>
      </c>
      <c r="Q795" s="81">
        <v>659660</v>
      </c>
      <c r="R795" s="81">
        <v>659660</v>
      </c>
      <c r="S795" s="81">
        <v>659660</v>
      </c>
      <c r="T795" s="81" t="s">
        <v>6896</v>
      </c>
    </row>
    <row r="796" spans="1:20" x14ac:dyDescent="0.35">
      <c r="A796" s="81" t="s">
        <v>803</v>
      </c>
      <c r="B796" s="81">
        <v>120</v>
      </c>
      <c r="C796" s="81" t="s">
        <v>1683</v>
      </c>
      <c r="D796" s="81" t="s">
        <v>6281</v>
      </c>
      <c r="E796" s="81" t="s">
        <v>2452</v>
      </c>
      <c r="F796" s="81">
        <v>224724184</v>
      </c>
      <c r="G796" s="81">
        <v>224724184</v>
      </c>
      <c r="H796" s="81">
        <v>224724184</v>
      </c>
      <c r="I796" s="81" t="s">
        <v>2829</v>
      </c>
      <c r="J796" s="81" t="s">
        <v>2832</v>
      </c>
      <c r="K796" s="81">
        <v>4098784</v>
      </c>
      <c r="L796" s="81">
        <v>4884282</v>
      </c>
      <c r="M796" s="81">
        <v>228822968</v>
      </c>
      <c r="N796" s="81">
        <v>223938686</v>
      </c>
      <c r="O796" s="81">
        <v>219839902</v>
      </c>
      <c r="P796" s="81">
        <v>880853768</v>
      </c>
      <c r="Q796" s="81">
        <v>876754984</v>
      </c>
      <c r="R796" s="81">
        <v>875969486</v>
      </c>
      <c r="S796" s="81">
        <v>871870702</v>
      </c>
      <c r="T796" s="81" t="s">
        <v>6896</v>
      </c>
    </row>
    <row r="797" spans="1:20" x14ac:dyDescent="0.35">
      <c r="A797" s="81" t="s">
        <v>804</v>
      </c>
      <c r="B797" s="81">
        <v>121</v>
      </c>
      <c r="C797" s="81" t="s">
        <v>1684</v>
      </c>
      <c r="D797" s="81" t="s">
        <v>6083</v>
      </c>
      <c r="E797" s="81" t="s">
        <v>2453</v>
      </c>
      <c r="F797" s="81">
        <v>360232002</v>
      </c>
      <c r="G797" s="81">
        <v>409668467</v>
      </c>
      <c r="H797" s="81">
        <v>409668467</v>
      </c>
      <c r="I797" s="81" t="s">
        <v>2830</v>
      </c>
      <c r="J797" s="81" t="s">
        <v>2836</v>
      </c>
      <c r="K797" s="81">
        <v>7607784</v>
      </c>
      <c r="L797" s="81">
        <v>14102410</v>
      </c>
      <c r="M797" s="81">
        <v>417276251</v>
      </c>
      <c r="N797" s="81">
        <v>403173841</v>
      </c>
      <c r="O797" s="81">
        <v>395566057</v>
      </c>
      <c r="P797" s="81">
        <v>417276251</v>
      </c>
      <c r="Q797" s="81">
        <v>409668467</v>
      </c>
      <c r="R797" s="81">
        <v>403173841</v>
      </c>
      <c r="S797" s="81">
        <v>395566057</v>
      </c>
      <c r="T797" s="81" t="s">
        <v>6896</v>
      </c>
    </row>
    <row r="798" spans="1:20" x14ac:dyDescent="0.35">
      <c r="A798" s="81" t="s">
        <v>805</v>
      </c>
      <c r="B798" s="81">
        <v>121</v>
      </c>
      <c r="C798" s="81" t="s">
        <v>1684</v>
      </c>
      <c r="D798" s="81" t="s">
        <v>6087</v>
      </c>
      <c r="E798" s="81" t="s">
        <v>2454</v>
      </c>
      <c r="F798" s="81">
        <v>452710685</v>
      </c>
      <c r="G798" s="81">
        <v>494230295</v>
      </c>
      <c r="H798" s="81">
        <v>452710685</v>
      </c>
      <c r="I798" s="81" t="s">
        <v>2829</v>
      </c>
      <c r="J798" s="81" t="s">
        <v>2834</v>
      </c>
      <c r="K798" s="81">
        <v>24053802</v>
      </c>
      <c r="L798" s="81">
        <v>0</v>
      </c>
      <c r="M798" s="81">
        <v>476764487</v>
      </c>
      <c r="N798" s="81">
        <v>476764487</v>
      </c>
      <c r="O798" s="81">
        <v>452710685</v>
      </c>
      <c r="P798" s="81">
        <v>476764487</v>
      </c>
      <c r="Q798" s="81">
        <v>452710685</v>
      </c>
      <c r="R798" s="81">
        <v>476764487</v>
      </c>
      <c r="S798" s="81">
        <v>452710685</v>
      </c>
      <c r="T798" s="81" t="s">
        <v>6896</v>
      </c>
    </row>
    <row r="799" spans="1:20" x14ac:dyDescent="0.35">
      <c r="A799" s="81" t="s">
        <v>806</v>
      </c>
      <c r="B799" s="81">
        <v>121</v>
      </c>
      <c r="C799" s="81" t="s">
        <v>1684</v>
      </c>
      <c r="D799" s="81" t="s">
        <v>6088</v>
      </c>
      <c r="E799" s="81" t="s">
        <v>2455</v>
      </c>
      <c r="F799" s="81">
        <v>1065542674</v>
      </c>
      <c r="G799" s="81">
        <v>1106854318</v>
      </c>
      <c r="H799" s="81">
        <v>1065542674</v>
      </c>
      <c r="I799" s="81" t="s">
        <v>2829</v>
      </c>
      <c r="J799" s="81" t="s">
        <v>2834</v>
      </c>
      <c r="K799" s="81">
        <v>41743471</v>
      </c>
      <c r="L799" s="81">
        <v>0</v>
      </c>
      <c r="M799" s="81">
        <v>1107286145</v>
      </c>
      <c r="N799" s="81">
        <v>1107286145</v>
      </c>
      <c r="O799" s="81">
        <v>1065542674</v>
      </c>
      <c r="P799" s="81">
        <v>1107286145</v>
      </c>
      <c r="Q799" s="81">
        <v>1065542674</v>
      </c>
      <c r="R799" s="81">
        <v>1107286145</v>
      </c>
      <c r="S799" s="81">
        <v>1065542674</v>
      </c>
      <c r="T799" s="81" t="s">
        <v>6896</v>
      </c>
    </row>
    <row r="800" spans="1:20" x14ac:dyDescent="0.35">
      <c r="A800" s="81" t="s">
        <v>807</v>
      </c>
      <c r="B800" s="81">
        <v>121</v>
      </c>
      <c r="C800" s="81" t="s">
        <v>1684</v>
      </c>
      <c r="D800" s="81" t="s">
        <v>6089</v>
      </c>
      <c r="E800" s="81" t="s">
        <v>2456</v>
      </c>
      <c r="F800" s="81">
        <v>330489574</v>
      </c>
      <c r="G800" s="81">
        <v>356251671</v>
      </c>
      <c r="H800" s="81">
        <v>330489574</v>
      </c>
      <c r="I800" s="81" t="s">
        <v>2829</v>
      </c>
      <c r="J800" s="81" t="s">
        <v>2834</v>
      </c>
      <c r="K800" s="81">
        <v>19751799</v>
      </c>
      <c r="L800" s="81">
        <v>0</v>
      </c>
      <c r="M800" s="81">
        <v>350241373</v>
      </c>
      <c r="N800" s="81">
        <v>350241373</v>
      </c>
      <c r="O800" s="81">
        <v>330489574</v>
      </c>
      <c r="P800" s="81">
        <v>350241373</v>
      </c>
      <c r="Q800" s="81">
        <v>330489574</v>
      </c>
      <c r="R800" s="81">
        <v>350241373</v>
      </c>
      <c r="S800" s="81">
        <v>330489574</v>
      </c>
      <c r="T800" s="81" t="s">
        <v>6896</v>
      </c>
    </row>
    <row r="801" spans="1:20" x14ac:dyDescent="0.35">
      <c r="A801" s="81" t="s">
        <v>808</v>
      </c>
      <c r="B801" s="81">
        <v>121</v>
      </c>
      <c r="C801" s="81" t="s">
        <v>1684</v>
      </c>
      <c r="D801" s="81" t="s">
        <v>6091</v>
      </c>
      <c r="E801" s="81" t="s">
        <v>2457</v>
      </c>
      <c r="F801" s="81">
        <v>341015399</v>
      </c>
      <c r="G801" s="81">
        <v>346331331</v>
      </c>
      <c r="H801" s="81">
        <v>341015399</v>
      </c>
      <c r="I801" s="81" t="s">
        <v>2829</v>
      </c>
      <c r="J801" s="81" t="s">
        <v>2834</v>
      </c>
      <c r="K801" s="81">
        <v>4549772</v>
      </c>
      <c r="L801" s="81">
        <v>4774180</v>
      </c>
      <c r="M801" s="81">
        <v>345565171</v>
      </c>
      <c r="N801" s="81">
        <v>340790991</v>
      </c>
      <c r="O801" s="81">
        <v>336241219</v>
      </c>
      <c r="P801" s="81">
        <v>345565171</v>
      </c>
      <c r="Q801" s="81">
        <v>341015399</v>
      </c>
      <c r="R801" s="81">
        <v>340790991</v>
      </c>
      <c r="S801" s="81">
        <v>336241219</v>
      </c>
      <c r="T801" s="81" t="s">
        <v>6896</v>
      </c>
    </row>
    <row r="802" spans="1:20" x14ac:dyDescent="0.35">
      <c r="A802" s="81" t="s">
        <v>809</v>
      </c>
      <c r="B802" s="81">
        <v>121</v>
      </c>
      <c r="C802" s="81" t="s">
        <v>1684</v>
      </c>
      <c r="D802" s="81" t="s">
        <v>6443</v>
      </c>
      <c r="E802" s="81" t="s">
        <v>2458</v>
      </c>
      <c r="F802" s="81">
        <v>26218616</v>
      </c>
      <c r="G802" s="81">
        <v>26218616</v>
      </c>
      <c r="H802" s="81">
        <v>26218616</v>
      </c>
      <c r="I802" s="81" t="s">
        <v>2829</v>
      </c>
      <c r="J802" s="81" t="s">
        <v>2833</v>
      </c>
      <c r="K802" s="81">
        <v>1043177</v>
      </c>
      <c r="L802" s="81">
        <v>950161</v>
      </c>
      <c r="M802" s="81">
        <v>27261793</v>
      </c>
      <c r="N802" s="81">
        <v>26311632</v>
      </c>
      <c r="O802" s="81">
        <v>25268455</v>
      </c>
      <c r="P802" s="81">
        <v>27261793</v>
      </c>
      <c r="Q802" s="81">
        <v>26218616</v>
      </c>
      <c r="R802" s="81">
        <v>26311632</v>
      </c>
      <c r="S802" s="81">
        <v>25268455</v>
      </c>
      <c r="T802" s="81" t="s">
        <v>6897</v>
      </c>
    </row>
    <row r="803" spans="1:20" x14ac:dyDescent="0.35">
      <c r="A803" s="81" t="s">
        <v>810</v>
      </c>
      <c r="B803" s="81">
        <v>121</v>
      </c>
      <c r="C803" s="81" t="s">
        <v>1684</v>
      </c>
      <c r="D803" s="81" t="s">
        <v>6684</v>
      </c>
      <c r="E803" s="81" t="s">
        <v>1836</v>
      </c>
      <c r="F803" s="81">
        <v>6631608</v>
      </c>
      <c r="G803" s="81">
        <v>6631608</v>
      </c>
      <c r="H803" s="81">
        <v>6631608</v>
      </c>
      <c r="I803" s="81" t="s">
        <v>2829</v>
      </c>
      <c r="J803" s="81" t="s">
        <v>2833</v>
      </c>
      <c r="K803" s="81">
        <v>181699</v>
      </c>
      <c r="L803" s="81">
        <v>0</v>
      </c>
      <c r="M803" s="81">
        <v>6813307</v>
      </c>
      <c r="N803" s="81">
        <v>6813307</v>
      </c>
      <c r="O803" s="81">
        <v>6631608</v>
      </c>
      <c r="P803" s="81">
        <v>6813307</v>
      </c>
      <c r="Q803" s="81">
        <v>6631608</v>
      </c>
      <c r="R803" s="81">
        <v>6813307</v>
      </c>
      <c r="S803" s="81">
        <v>6631608</v>
      </c>
      <c r="T803" s="81" t="s">
        <v>6896</v>
      </c>
    </row>
    <row r="804" spans="1:20" x14ac:dyDescent="0.35">
      <c r="A804" s="81" t="s">
        <v>811</v>
      </c>
      <c r="B804" s="81">
        <v>121</v>
      </c>
      <c r="C804" s="81" t="s">
        <v>1684</v>
      </c>
      <c r="D804" s="81" t="s">
        <v>6686</v>
      </c>
      <c r="E804" s="81" t="s">
        <v>2459</v>
      </c>
      <c r="F804" s="81">
        <v>900953</v>
      </c>
      <c r="G804" s="81">
        <v>900953</v>
      </c>
      <c r="H804" s="81">
        <v>900953</v>
      </c>
      <c r="I804" s="81" t="s">
        <v>2829</v>
      </c>
      <c r="J804" s="81" t="s">
        <v>2833</v>
      </c>
      <c r="K804" s="81">
        <v>1779</v>
      </c>
      <c r="L804" s="81">
        <v>0</v>
      </c>
      <c r="M804" s="81">
        <v>902732</v>
      </c>
      <c r="N804" s="81">
        <v>902732</v>
      </c>
      <c r="O804" s="81">
        <v>900953</v>
      </c>
      <c r="P804" s="81">
        <v>902732</v>
      </c>
      <c r="Q804" s="81">
        <v>900953</v>
      </c>
      <c r="R804" s="81">
        <v>902732</v>
      </c>
      <c r="S804" s="81">
        <v>900953</v>
      </c>
      <c r="T804" s="81" t="s">
        <v>6896</v>
      </c>
    </row>
    <row r="805" spans="1:20" x14ac:dyDescent="0.35">
      <c r="A805" s="81" t="s">
        <v>812</v>
      </c>
      <c r="B805" s="81">
        <v>122</v>
      </c>
      <c r="C805" s="81" t="s">
        <v>1685</v>
      </c>
      <c r="D805" s="81" t="s">
        <v>6092</v>
      </c>
      <c r="E805" s="81" t="s">
        <v>2460</v>
      </c>
      <c r="F805" s="81">
        <v>223156301</v>
      </c>
      <c r="G805" s="81">
        <v>264472878</v>
      </c>
      <c r="H805" s="81">
        <v>264472878</v>
      </c>
      <c r="I805" s="81" t="s">
        <v>2830</v>
      </c>
      <c r="J805" s="81" t="s">
        <v>2836</v>
      </c>
      <c r="K805" s="81">
        <v>7390840</v>
      </c>
      <c r="L805" s="81">
        <v>0</v>
      </c>
      <c r="M805" s="81">
        <v>271863718</v>
      </c>
      <c r="N805" s="81">
        <v>271863718</v>
      </c>
      <c r="O805" s="81">
        <v>264472878</v>
      </c>
      <c r="P805" s="81">
        <v>271863718</v>
      </c>
      <c r="Q805" s="81">
        <v>264472878</v>
      </c>
      <c r="R805" s="81">
        <v>271863718</v>
      </c>
      <c r="S805" s="81">
        <v>264472878</v>
      </c>
      <c r="T805" s="81" t="s">
        <v>6896</v>
      </c>
    </row>
    <row r="806" spans="1:20" x14ac:dyDescent="0.35">
      <c r="A806" s="81" t="s">
        <v>813</v>
      </c>
      <c r="B806" s="81">
        <v>122</v>
      </c>
      <c r="C806" s="81" t="s">
        <v>1685</v>
      </c>
      <c r="D806" s="81" t="s">
        <v>6093</v>
      </c>
      <c r="E806" s="81" t="s">
        <v>2461</v>
      </c>
      <c r="F806" s="81">
        <v>59984033</v>
      </c>
      <c r="G806" s="81">
        <v>59984033</v>
      </c>
      <c r="H806" s="81">
        <v>59984033</v>
      </c>
      <c r="I806" s="81" t="s">
        <v>2829</v>
      </c>
      <c r="J806" s="81" t="s">
        <v>2832</v>
      </c>
      <c r="K806" s="81">
        <v>346290</v>
      </c>
      <c r="L806" s="81">
        <v>0</v>
      </c>
      <c r="M806" s="81">
        <v>60330323</v>
      </c>
      <c r="N806" s="81">
        <v>60330323</v>
      </c>
      <c r="O806" s="81">
        <v>59984033</v>
      </c>
      <c r="P806" s="81">
        <v>60330323</v>
      </c>
      <c r="Q806" s="81">
        <v>59984033</v>
      </c>
      <c r="R806" s="81">
        <v>60330323</v>
      </c>
      <c r="S806" s="81">
        <v>59984033</v>
      </c>
      <c r="T806" s="81" t="s">
        <v>6896</v>
      </c>
    </row>
    <row r="807" spans="1:20" x14ac:dyDescent="0.35">
      <c r="A807" s="81" t="s">
        <v>814</v>
      </c>
      <c r="B807" s="81">
        <v>123</v>
      </c>
      <c r="C807" s="81" t="s">
        <v>1686</v>
      </c>
      <c r="D807" s="81" t="s">
        <v>5907</v>
      </c>
      <c r="E807" s="81" t="s">
        <v>2324</v>
      </c>
      <c r="F807" s="81">
        <v>675856028</v>
      </c>
      <c r="G807" s="81">
        <v>721887655</v>
      </c>
      <c r="H807" s="81">
        <v>675856028</v>
      </c>
      <c r="I807" s="81" t="s">
        <v>2829</v>
      </c>
      <c r="J807" s="81" t="s">
        <v>2833</v>
      </c>
      <c r="K807" s="81">
        <v>21025293</v>
      </c>
      <c r="L807" s="81">
        <v>26313352</v>
      </c>
      <c r="M807" s="81">
        <v>696881321</v>
      </c>
      <c r="N807" s="81">
        <v>670567969</v>
      </c>
      <c r="O807" s="81">
        <v>649542676</v>
      </c>
      <c r="P807" s="81">
        <v>696881321</v>
      </c>
      <c r="Q807" s="81">
        <v>675856028</v>
      </c>
      <c r="R807" s="81">
        <v>670567969</v>
      </c>
      <c r="S807" s="81">
        <v>649542676</v>
      </c>
      <c r="T807" s="81" t="s">
        <v>6896</v>
      </c>
    </row>
    <row r="808" spans="1:20" x14ac:dyDescent="0.35">
      <c r="A808" s="81" t="s">
        <v>815</v>
      </c>
      <c r="B808" s="81">
        <v>123</v>
      </c>
      <c r="C808" s="81" t="s">
        <v>1686</v>
      </c>
      <c r="D808" s="81" t="s">
        <v>6094</v>
      </c>
      <c r="E808" s="81" t="s">
        <v>2462</v>
      </c>
      <c r="F808" s="81">
        <v>3267298299</v>
      </c>
      <c r="G808" s="81">
        <v>3383924356</v>
      </c>
      <c r="H808" s="81">
        <v>3267298299</v>
      </c>
      <c r="I808" s="81" t="s">
        <v>2829</v>
      </c>
      <c r="J808" s="81" t="s">
        <v>2833</v>
      </c>
      <c r="K808" s="81">
        <v>97379155</v>
      </c>
      <c r="L808" s="81">
        <v>0</v>
      </c>
      <c r="M808" s="81">
        <v>3364677454</v>
      </c>
      <c r="N808" s="81">
        <v>3364677454</v>
      </c>
      <c r="O808" s="81">
        <v>3267298299</v>
      </c>
      <c r="P808" s="81">
        <v>3696262754</v>
      </c>
      <c r="Q808" s="81">
        <v>3598883599</v>
      </c>
      <c r="R808" s="81">
        <v>3696262754</v>
      </c>
      <c r="S808" s="81">
        <v>3598883599</v>
      </c>
      <c r="T808" s="81" t="s">
        <v>6896</v>
      </c>
    </row>
    <row r="809" spans="1:20" x14ac:dyDescent="0.35">
      <c r="A809" s="81" t="s">
        <v>816</v>
      </c>
      <c r="B809" s="81">
        <v>123</v>
      </c>
      <c r="C809" s="81" t="s">
        <v>1686</v>
      </c>
      <c r="D809" s="81" t="s">
        <v>6095</v>
      </c>
      <c r="E809" s="81" t="s">
        <v>2463</v>
      </c>
      <c r="F809" s="81">
        <v>5471430966</v>
      </c>
      <c r="G809" s="81">
        <v>5498557161</v>
      </c>
      <c r="H809" s="81">
        <v>5471430966</v>
      </c>
      <c r="I809" s="81" t="s">
        <v>2829</v>
      </c>
      <c r="J809" s="81" t="s">
        <v>2833</v>
      </c>
      <c r="K809" s="81">
        <v>124371081</v>
      </c>
      <c r="L809" s="81">
        <v>0</v>
      </c>
      <c r="M809" s="81">
        <v>5595802047</v>
      </c>
      <c r="N809" s="81">
        <v>5595802047</v>
      </c>
      <c r="O809" s="81">
        <v>5471430966</v>
      </c>
      <c r="P809" s="81">
        <v>5710747647</v>
      </c>
      <c r="Q809" s="81">
        <v>5586376566</v>
      </c>
      <c r="R809" s="81">
        <v>5710747647</v>
      </c>
      <c r="S809" s="81">
        <v>5586376566</v>
      </c>
      <c r="T809" s="81" t="s">
        <v>6896</v>
      </c>
    </row>
    <row r="810" spans="1:20" x14ac:dyDescent="0.35">
      <c r="A810" s="81" t="s">
        <v>817</v>
      </c>
      <c r="B810" s="81">
        <v>123</v>
      </c>
      <c r="C810" s="81" t="s">
        <v>1686</v>
      </c>
      <c r="D810" s="81" t="s">
        <v>6096</v>
      </c>
      <c r="E810" s="81" t="s">
        <v>2464</v>
      </c>
      <c r="F810" s="81">
        <v>3299831102</v>
      </c>
      <c r="G810" s="81">
        <v>3383323747</v>
      </c>
      <c r="H810" s="81">
        <v>3299831102</v>
      </c>
      <c r="I810" s="81" t="s">
        <v>2829</v>
      </c>
      <c r="J810" s="81" t="s">
        <v>2833</v>
      </c>
      <c r="K810" s="81">
        <v>104766340</v>
      </c>
      <c r="L810" s="81">
        <v>134167352</v>
      </c>
      <c r="M810" s="81">
        <v>3404597442</v>
      </c>
      <c r="N810" s="81">
        <v>3270430090</v>
      </c>
      <c r="O810" s="81">
        <v>3165663750</v>
      </c>
      <c r="P810" s="81">
        <v>4340233142</v>
      </c>
      <c r="Q810" s="81">
        <v>4235466802</v>
      </c>
      <c r="R810" s="81">
        <v>4206065790</v>
      </c>
      <c r="S810" s="81">
        <v>4101299450</v>
      </c>
      <c r="T810" s="81" t="s">
        <v>6896</v>
      </c>
    </row>
    <row r="811" spans="1:20" x14ac:dyDescent="0.35">
      <c r="A811" s="81" t="s">
        <v>818</v>
      </c>
      <c r="B811" s="81">
        <v>123</v>
      </c>
      <c r="C811" s="81" t="s">
        <v>1686</v>
      </c>
      <c r="D811" s="81" t="s">
        <v>6097</v>
      </c>
      <c r="E811" s="81" t="s">
        <v>2465</v>
      </c>
      <c r="F811" s="81">
        <v>12607469024</v>
      </c>
      <c r="G811" s="81">
        <v>13697853641</v>
      </c>
      <c r="H811" s="81">
        <v>13697853641</v>
      </c>
      <c r="I811" s="81" t="s">
        <v>2830</v>
      </c>
      <c r="J811" s="81" t="s">
        <v>2836</v>
      </c>
      <c r="K811" s="81">
        <v>303735756</v>
      </c>
      <c r="L811" s="81">
        <v>0</v>
      </c>
      <c r="M811" s="81">
        <v>14001589397</v>
      </c>
      <c r="N811" s="81">
        <v>14001589397</v>
      </c>
      <c r="O811" s="81">
        <v>13697853641</v>
      </c>
      <c r="P811" s="81">
        <v>15923095459</v>
      </c>
      <c r="Q811" s="81">
        <v>15619359703</v>
      </c>
      <c r="R811" s="81">
        <v>15923095459</v>
      </c>
      <c r="S811" s="81">
        <v>15619359703</v>
      </c>
      <c r="T811" s="81" t="s">
        <v>6897</v>
      </c>
    </row>
    <row r="812" spans="1:20" x14ac:dyDescent="0.35">
      <c r="A812" s="81" t="s">
        <v>819</v>
      </c>
      <c r="B812" s="81">
        <v>123</v>
      </c>
      <c r="C812" s="81" t="s">
        <v>1686</v>
      </c>
      <c r="D812" s="81" t="s">
        <v>6098</v>
      </c>
      <c r="E812" s="81" t="s">
        <v>2466</v>
      </c>
      <c r="F812" s="81">
        <v>1076200647</v>
      </c>
      <c r="G812" s="81">
        <v>1090382596</v>
      </c>
      <c r="H812" s="81">
        <v>1076200647</v>
      </c>
      <c r="I812" s="81" t="s">
        <v>2829</v>
      </c>
      <c r="J812" s="81" t="s">
        <v>2833</v>
      </c>
      <c r="K812" s="81">
        <v>1240066</v>
      </c>
      <c r="L812" s="81">
        <v>1002662</v>
      </c>
      <c r="M812" s="81">
        <v>1077440713</v>
      </c>
      <c r="N812" s="81">
        <v>1076438051</v>
      </c>
      <c r="O812" s="81">
        <v>1075197985</v>
      </c>
      <c r="P812" s="81">
        <v>1188240713</v>
      </c>
      <c r="Q812" s="81">
        <v>1187000647</v>
      </c>
      <c r="R812" s="81">
        <v>1187238051</v>
      </c>
      <c r="S812" s="81">
        <v>1185997985</v>
      </c>
      <c r="T812" s="81" t="s">
        <v>6896</v>
      </c>
    </row>
    <row r="813" spans="1:20" x14ac:dyDescent="0.35">
      <c r="A813" s="81" t="s">
        <v>820</v>
      </c>
      <c r="B813" s="81">
        <v>123</v>
      </c>
      <c r="C813" s="81" t="s">
        <v>1686</v>
      </c>
      <c r="D813" s="81" t="s">
        <v>6099</v>
      </c>
      <c r="E813" s="81" t="s">
        <v>2467</v>
      </c>
      <c r="F813" s="81">
        <v>965836522</v>
      </c>
      <c r="G813" s="81">
        <v>1000770578</v>
      </c>
      <c r="H813" s="81">
        <v>965836522</v>
      </c>
      <c r="I813" s="81" t="s">
        <v>2829</v>
      </c>
      <c r="J813" s="81" t="s">
        <v>2833</v>
      </c>
      <c r="K813" s="81">
        <v>33809144</v>
      </c>
      <c r="L813" s="81">
        <v>0</v>
      </c>
      <c r="M813" s="81">
        <v>999645666</v>
      </c>
      <c r="N813" s="81">
        <v>999645666</v>
      </c>
      <c r="O813" s="81">
        <v>965836522</v>
      </c>
      <c r="P813" s="81">
        <v>999645666</v>
      </c>
      <c r="Q813" s="81">
        <v>965836522</v>
      </c>
      <c r="R813" s="81">
        <v>999645666</v>
      </c>
      <c r="S813" s="81">
        <v>965836522</v>
      </c>
      <c r="T813" s="81" t="s">
        <v>6896</v>
      </c>
    </row>
    <row r="814" spans="1:20" x14ac:dyDescent="0.35">
      <c r="A814" s="81" t="s">
        <v>821</v>
      </c>
      <c r="B814" s="81">
        <v>124</v>
      </c>
      <c r="C814" s="81" t="s">
        <v>1687</v>
      </c>
      <c r="D814" s="81" t="s">
        <v>6100</v>
      </c>
      <c r="E814" s="81" t="s">
        <v>2468</v>
      </c>
      <c r="F814" s="81">
        <v>325724954</v>
      </c>
      <c r="G814" s="81">
        <v>351075438</v>
      </c>
      <c r="H814" s="81">
        <v>350904386</v>
      </c>
      <c r="I814" s="81" t="s">
        <v>2830</v>
      </c>
      <c r="J814" s="81" t="s">
        <v>2836</v>
      </c>
      <c r="K814" s="81">
        <v>10448810</v>
      </c>
      <c r="L814" s="81">
        <v>0</v>
      </c>
      <c r="M814" s="81">
        <v>361353196</v>
      </c>
      <c r="N814" s="81">
        <v>361353196</v>
      </c>
      <c r="O814" s="81">
        <v>350904386</v>
      </c>
      <c r="P814" s="81">
        <v>423009996</v>
      </c>
      <c r="Q814" s="81">
        <v>412561186</v>
      </c>
      <c r="R814" s="81">
        <v>423009996</v>
      </c>
      <c r="S814" s="81">
        <v>412561186</v>
      </c>
      <c r="T814" s="81" t="s">
        <v>6896</v>
      </c>
    </row>
    <row r="815" spans="1:20" x14ac:dyDescent="0.35">
      <c r="A815" s="81" t="s">
        <v>822</v>
      </c>
      <c r="B815" s="81">
        <v>125</v>
      </c>
      <c r="C815" s="81" t="s">
        <v>1688</v>
      </c>
      <c r="D815" s="81" t="s">
        <v>5674</v>
      </c>
      <c r="E815" s="81" t="s">
        <v>2170</v>
      </c>
      <c r="F815" s="81">
        <v>65852525</v>
      </c>
      <c r="G815" s="81">
        <v>74910367</v>
      </c>
      <c r="H815" s="81">
        <v>74861017</v>
      </c>
      <c r="I815" s="81" t="s">
        <v>2830</v>
      </c>
      <c r="J815" s="81" t="s">
        <v>2836</v>
      </c>
      <c r="K815" s="81">
        <v>1053259</v>
      </c>
      <c r="L815" s="81">
        <v>0</v>
      </c>
      <c r="M815" s="81">
        <v>75914276</v>
      </c>
      <c r="N815" s="81">
        <v>75914276</v>
      </c>
      <c r="O815" s="81">
        <v>74861017</v>
      </c>
      <c r="P815" s="81">
        <v>75914276</v>
      </c>
      <c r="Q815" s="81">
        <v>74861017</v>
      </c>
      <c r="R815" s="81">
        <v>75914276</v>
      </c>
      <c r="S815" s="81">
        <v>74861017</v>
      </c>
      <c r="T815" s="81" t="s">
        <v>6896</v>
      </c>
    </row>
    <row r="816" spans="1:20" x14ac:dyDescent="0.35">
      <c r="A816" s="81" t="s">
        <v>823</v>
      </c>
      <c r="B816" s="81">
        <v>125</v>
      </c>
      <c r="C816" s="81" t="s">
        <v>1688</v>
      </c>
      <c r="D816" s="81" t="s">
        <v>6101</v>
      </c>
      <c r="E816" s="81" t="s">
        <v>2469</v>
      </c>
      <c r="F816" s="81">
        <v>1118638014</v>
      </c>
      <c r="G816" s="81">
        <v>1241944135</v>
      </c>
      <c r="H816" s="81">
        <v>1241944135</v>
      </c>
      <c r="I816" s="81" t="s">
        <v>2830</v>
      </c>
      <c r="J816" s="81" t="s">
        <v>2836</v>
      </c>
      <c r="K816" s="81">
        <v>49296540</v>
      </c>
      <c r="L816" s="81">
        <v>0</v>
      </c>
      <c r="M816" s="81">
        <v>1291240675</v>
      </c>
      <c r="N816" s="81">
        <v>1291240675</v>
      </c>
      <c r="O816" s="81">
        <v>1241944135</v>
      </c>
      <c r="P816" s="81">
        <v>1291240675</v>
      </c>
      <c r="Q816" s="81">
        <v>1241944135</v>
      </c>
      <c r="R816" s="81">
        <v>1291240675</v>
      </c>
      <c r="S816" s="81">
        <v>1241944135</v>
      </c>
      <c r="T816" s="81" t="s">
        <v>6896</v>
      </c>
    </row>
    <row r="817" spans="1:20" x14ac:dyDescent="0.35">
      <c r="A817" s="81" t="s">
        <v>824</v>
      </c>
      <c r="B817" s="81">
        <v>125</v>
      </c>
      <c r="C817" s="81" t="s">
        <v>1688</v>
      </c>
      <c r="D817" s="81" t="s">
        <v>6102</v>
      </c>
      <c r="E817" s="81" t="s">
        <v>2852</v>
      </c>
      <c r="F817" s="81">
        <v>94453836</v>
      </c>
      <c r="G817" s="81">
        <v>118264747</v>
      </c>
      <c r="H817" s="81">
        <v>118105629</v>
      </c>
      <c r="I817" s="81" t="s">
        <v>2830</v>
      </c>
      <c r="J817" s="81" t="s">
        <v>2836</v>
      </c>
      <c r="K817" s="81">
        <v>4607132</v>
      </c>
      <c r="L817" s="81">
        <v>0</v>
      </c>
      <c r="M817" s="81">
        <v>122712761</v>
      </c>
      <c r="N817" s="81">
        <v>122712761</v>
      </c>
      <c r="O817" s="81">
        <v>118105629</v>
      </c>
      <c r="P817" s="81">
        <v>122712761</v>
      </c>
      <c r="Q817" s="81">
        <v>118105629</v>
      </c>
      <c r="R817" s="81">
        <v>122712761</v>
      </c>
      <c r="S817" s="81">
        <v>118105629</v>
      </c>
      <c r="T817" s="81" t="s">
        <v>6896</v>
      </c>
    </row>
    <row r="818" spans="1:20" x14ac:dyDescent="0.35">
      <c r="A818" s="81" t="s">
        <v>825</v>
      </c>
      <c r="B818" s="81">
        <v>125</v>
      </c>
      <c r="C818" s="81" t="s">
        <v>1688</v>
      </c>
      <c r="D818" s="81" t="s">
        <v>6103</v>
      </c>
      <c r="E818" s="81" t="s">
        <v>2471</v>
      </c>
      <c r="F818" s="81">
        <v>402860563</v>
      </c>
      <c r="G818" s="81">
        <v>550993391</v>
      </c>
      <c r="H818" s="81">
        <v>539299164</v>
      </c>
      <c r="I818" s="81" t="s">
        <v>2830</v>
      </c>
      <c r="J818" s="81" t="s">
        <v>2836</v>
      </c>
      <c r="K818" s="81">
        <v>15166384</v>
      </c>
      <c r="L818" s="81">
        <v>0</v>
      </c>
      <c r="M818" s="81">
        <v>554465548</v>
      </c>
      <c r="N818" s="81">
        <v>554465548</v>
      </c>
      <c r="O818" s="81">
        <v>539299164</v>
      </c>
      <c r="P818" s="81">
        <v>554465548</v>
      </c>
      <c r="Q818" s="81">
        <v>539299164</v>
      </c>
      <c r="R818" s="81">
        <v>554465548</v>
      </c>
      <c r="S818" s="81">
        <v>539299164</v>
      </c>
      <c r="T818" s="81" t="s">
        <v>6896</v>
      </c>
    </row>
    <row r="819" spans="1:20" x14ac:dyDescent="0.35">
      <c r="A819" s="81" t="s">
        <v>826</v>
      </c>
      <c r="B819" s="81">
        <v>125</v>
      </c>
      <c r="C819" s="81" t="s">
        <v>1688</v>
      </c>
      <c r="D819" s="81" t="s">
        <v>6105</v>
      </c>
      <c r="E819" s="81" t="s">
        <v>2172</v>
      </c>
      <c r="F819" s="81">
        <v>146368143</v>
      </c>
      <c r="G819" s="81">
        <v>168079546</v>
      </c>
      <c r="H819" s="81">
        <v>167825576</v>
      </c>
      <c r="I819" s="81" t="s">
        <v>2830</v>
      </c>
      <c r="J819" s="81" t="s">
        <v>2836</v>
      </c>
      <c r="K819" s="81">
        <v>5385037</v>
      </c>
      <c r="L819" s="81">
        <v>0</v>
      </c>
      <c r="M819" s="81">
        <v>173210613</v>
      </c>
      <c r="N819" s="81">
        <v>173210613</v>
      </c>
      <c r="O819" s="81">
        <v>167825576</v>
      </c>
      <c r="P819" s="81">
        <v>173210613</v>
      </c>
      <c r="Q819" s="81">
        <v>167825576</v>
      </c>
      <c r="R819" s="81">
        <v>173210613</v>
      </c>
      <c r="S819" s="81">
        <v>167825576</v>
      </c>
      <c r="T819" s="81" t="s">
        <v>6896</v>
      </c>
    </row>
    <row r="820" spans="1:20" x14ac:dyDescent="0.35">
      <c r="A820" s="81" t="s">
        <v>827</v>
      </c>
      <c r="B820" s="81">
        <v>125</v>
      </c>
      <c r="C820" s="81" t="s">
        <v>1688</v>
      </c>
      <c r="D820" s="81" t="s">
        <v>6106</v>
      </c>
      <c r="E820" s="81" t="s">
        <v>2472</v>
      </c>
      <c r="F820" s="81">
        <v>43031278</v>
      </c>
      <c r="G820" s="81">
        <v>48238370</v>
      </c>
      <c r="H820" s="81">
        <v>48169690</v>
      </c>
      <c r="I820" s="81" t="s">
        <v>2830</v>
      </c>
      <c r="J820" s="81" t="s">
        <v>2836</v>
      </c>
      <c r="K820" s="81">
        <v>712715</v>
      </c>
      <c r="L820" s="81">
        <v>134446</v>
      </c>
      <c r="M820" s="81">
        <v>48882405</v>
      </c>
      <c r="N820" s="81">
        <v>48747959</v>
      </c>
      <c r="O820" s="81">
        <v>48035244</v>
      </c>
      <c r="P820" s="81">
        <v>48882405</v>
      </c>
      <c r="Q820" s="81">
        <v>48169690</v>
      </c>
      <c r="R820" s="81">
        <v>48747959</v>
      </c>
      <c r="S820" s="81">
        <v>48035244</v>
      </c>
      <c r="T820" s="81" t="s">
        <v>6896</v>
      </c>
    </row>
    <row r="821" spans="1:20" x14ac:dyDescent="0.35">
      <c r="A821" s="81" t="s">
        <v>828</v>
      </c>
      <c r="B821" s="81">
        <v>125</v>
      </c>
      <c r="C821" s="81" t="s">
        <v>1688</v>
      </c>
      <c r="D821" s="81" t="s">
        <v>6417</v>
      </c>
      <c r="E821" s="81" t="s">
        <v>2473</v>
      </c>
      <c r="F821" s="81">
        <v>83091401</v>
      </c>
      <c r="G821" s="81">
        <v>93806868</v>
      </c>
      <c r="H821" s="81">
        <v>93806868</v>
      </c>
      <c r="I821" s="81" t="s">
        <v>2830</v>
      </c>
      <c r="J821" s="81" t="s">
        <v>2836</v>
      </c>
      <c r="K821" s="81">
        <v>939379</v>
      </c>
      <c r="L821" s="81">
        <v>0</v>
      </c>
      <c r="M821" s="81">
        <v>94746247</v>
      </c>
      <c r="N821" s="81">
        <v>94746247</v>
      </c>
      <c r="O821" s="81">
        <v>93806868</v>
      </c>
      <c r="P821" s="81">
        <v>94746247</v>
      </c>
      <c r="Q821" s="81">
        <v>93806868</v>
      </c>
      <c r="R821" s="81">
        <v>94746247</v>
      </c>
      <c r="S821" s="81">
        <v>93806868</v>
      </c>
      <c r="T821" s="81" t="s">
        <v>6896</v>
      </c>
    </row>
    <row r="822" spans="1:20" x14ac:dyDescent="0.35">
      <c r="A822" s="81" t="s">
        <v>829</v>
      </c>
      <c r="B822" s="81">
        <v>126</v>
      </c>
      <c r="C822" s="81" t="s">
        <v>1689</v>
      </c>
      <c r="D822" s="81" t="s">
        <v>6016</v>
      </c>
      <c r="E822" s="81" t="s">
        <v>2411</v>
      </c>
      <c r="F822" s="81">
        <v>91075974</v>
      </c>
      <c r="G822" s="81">
        <v>91075974</v>
      </c>
      <c r="H822" s="81">
        <v>91075974</v>
      </c>
      <c r="I822" s="81" t="s">
        <v>2829</v>
      </c>
      <c r="J822" s="81" t="s">
        <v>2832</v>
      </c>
      <c r="K822" s="81">
        <v>1735000</v>
      </c>
      <c r="L822" s="81">
        <v>0</v>
      </c>
      <c r="M822" s="81">
        <v>92810974</v>
      </c>
      <c r="N822" s="81">
        <v>92810974</v>
      </c>
      <c r="O822" s="81">
        <v>91075974</v>
      </c>
      <c r="P822" s="81">
        <v>92810974</v>
      </c>
      <c r="Q822" s="81">
        <v>91075974</v>
      </c>
      <c r="R822" s="81">
        <v>92810974</v>
      </c>
      <c r="S822" s="81">
        <v>91075974</v>
      </c>
      <c r="T822" s="81" t="s">
        <v>6896</v>
      </c>
    </row>
    <row r="823" spans="1:20" x14ac:dyDescent="0.35">
      <c r="A823" s="81" t="s">
        <v>830</v>
      </c>
      <c r="B823" s="81">
        <v>126</v>
      </c>
      <c r="C823" s="81" t="s">
        <v>1689</v>
      </c>
      <c r="D823" s="81" t="s">
        <v>6107</v>
      </c>
      <c r="E823" s="81" t="s">
        <v>2474</v>
      </c>
      <c r="F823" s="81">
        <v>1864789365</v>
      </c>
      <c r="G823" s="81">
        <v>1864789365</v>
      </c>
      <c r="H823" s="81">
        <v>1864789365</v>
      </c>
      <c r="I823" s="81" t="s">
        <v>2829</v>
      </c>
      <c r="J823" s="81" t="s">
        <v>2832</v>
      </c>
      <c r="K823" s="81">
        <v>52543432</v>
      </c>
      <c r="L823" s="81">
        <v>0</v>
      </c>
      <c r="M823" s="81">
        <v>1917332797</v>
      </c>
      <c r="N823" s="81">
        <v>1917332797</v>
      </c>
      <c r="O823" s="81">
        <v>1864789365</v>
      </c>
      <c r="P823" s="81">
        <v>1917332797</v>
      </c>
      <c r="Q823" s="81">
        <v>1864789365</v>
      </c>
      <c r="R823" s="81">
        <v>1917332797</v>
      </c>
      <c r="S823" s="81">
        <v>1864789365</v>
      </c>
      <c r="T823" s="81" t="s">
        <v>6896</v>
      </c>
    </row>
    <row r="824" spans="1:20" x14ac:dyDescent="0.35">
      <c r="A824" s="81" t="s">
        <v>831</v>
      </c>
      <c r="B824" s="81">
        <v>126</v>
      </c>
      <c r="C824" s="81" t="s">
        <v>1689</v>
      </c>
      <c r="D824" s="81" t="s">
        <v>6108</v>
      </c>
      <c r="E824" s="81" t="s">
        <v>2475</v>
      </c>
      <c r="F824" s="81">
        <v>4398061014</v>
      </c>
      <c r="G824" s="81">
        <v>4398061014</v>
      </c>
      <c r="H824" s="81">
        <v>4398061014</v>
      </c>
      <c r="I824" s="81" t="s">
        <v>2829</v>
      </c>
      <c r="J824" s="81" t="s">
        <v>2832</v>
      </c>
      <c r="K824" s="81">
        <v>147958347</v>
      </c>
      <c r="L824" s="81">
        <v>0</v>
      </c>
      <c r="M824" s="81">
        <v>4546019361</v>
      </c>
      <c r="N824" s="81">
        <v>4546019361</v>
      </c>
      <c r="O824" s="81">
        <v>4398061014</v>
      </c>
      <c r="P824" s="81">
        <v>4546019361</v>
      </c>
      <c r="Q824" s="81">
        <v>4398061014</v>
      </c>
      <c r="R824" s="81">
        <v>4546019361</v>
      </c>
      <c r="S824" s="81">
        <v>4398061014</v>
      </c>
      <c r="T824" s="81" t="s">
        <v>6896</v>
      </c>
    </row>
    <row r="825" spans="1:20" x14ac:dyDescent="0.35">
      <c r="A825" s="81" t="s">
        <v>832</v>
      </c>
      <c r="B825" s="81">
        <v>126</v>
      </c>
      <c r="C825" s="81" t="s">
        <v>1689</v>
      </c>
      <c r="D825" s="81" t="s">
        <v>6110</v>
      </c>
      <c r="E825" s="81" t="s">
        <v>2476</v>
      </c>
      <c r="F825" s="81">
        <v>3538445340</v>
      </c>
      <c r="G825" s="81">
        <v>3538445340</v>
      </c>
      <c r="H825" s="81">
        <v>3538445340</v>
      </c>
      <c r="I825" s="81" t="s">
        <v>2829</v>
      </c>
      <c r="J825" s="81" t="s">
        <v>2832</v>
      </c>
      <c r="K825" s="81">
        <v>116042136</v>
      </c>
      <c r="L825" s="81">
        <v>0</v>
      </c>
      <c r="M825" s="81">
        <v>3654487476</v>
      </c>
      <c r="N825" s="81">
        <v>3654487476</v>
      </c>
      <c r="O825" s="81">
        <v>3538445340</v>
      </c>
      <c r="P825" s="81">
        <v>3654487476</v>
      </c>
      <c r="Q825" s="81">
        <v>3538445340</v>
      </c>
      <c r="R825" s="81">
        <v>3654487476</v>
      </c>
      <c r="S825" s="81">
        <v>3538445340</v>
      </c>
      <c r="T825" s="81" t="s">
        <v>6896</v>
      </c>
    </row>
    <row r="826" spans="1:20" x14ac:dyDescent="0.35">
      <c r="A826" s="81" t="s">
        <v>833</v>
      </c>
      <c r="B826" s="81">
        <v>126</v>
      </c>
      <c r="C826" s="81" t="s">
        <v>1689</v>
      </c>
      <c r="D826" s="81" t="s">
        <v>6112</v>
      </c>
      <c r="E826" s="81" t="s">
        <v>2400</v>
      </c>
      <c r="F826" s="81">
        <v>510901209</v>
      </c>
      <c r="G826" s="81">
        <v>510901209</v>
      </c>
      <c r="H826" s="81">
        <v>510901209</v>
      </c>
      <c r="I826" s="81" t="s">
        <v>2829</v>
      </c>
      <c r="J826" s="81" t="s">
        <v>2832</v>
      </c>
      <c r="K826" s="81">
        <v>19160777</v>
      </c>
      <c r="L826" s="81">
        <v>0</v>
      </c>
      <c r="M826" s="81">
        <v>530061986</v>
      </c>
      <c r="N826" s="81">
        <v>530061986</v>
      </c>
      <c r="O826" s="81">
        <v>510901209</v>
      </c>
      <c r="P826" s="81">
        <v>530061986</v>
      </c>
      <c r="Q826" s="81">
        <v>510901209</v>
      </c>
      <c r="R826" s="81">
        <v>530061986</v>
      </c>
      <c r="S826" s="81">
        <v>510901209</v>
      </c>
      <c r="T826" s="81" t="s">
        <v>6896</v>
      </c>
    </row>
    <row r="827" spans="1:20" x14ac:dyDescent="0.35">
      <c r="A827" s="81" t="s">
        <v>834</v>
      </c>
      <c r="B827" s="81">
        <v>126</v>
      </c>
      <c r="C827" s="81" t="s">
        <v>1689</v>
      </c>
      <c r="D827" s="81" t="s">
        <v>6113</v>
      </c>
      <c r="E827" s="81" t="s">
        <v>2477</v>
      </c>
      <c r="F827" s="81">
        <v>2372530761</v>
      </c>
      <c r="G827" s="81">
        <v>2372530761</v>
      </c>
      <c r="H827" s="81">
        <v>2372530761</v>
      </c>
      <c r="I827" s="81" t="s">
        <v>2829</v>
      </c>
      <c r="J827" s="81" t="s">
        <v>2832</v>
      </c>
      <c r="K827" s="81">
        <v>92087750</v>
      </c>
      <c r="L827" s="81">
        <v>0</v>
      </c>
      <c r="M827" s="81">
        <v>2464618511</v>
      </c>
      <c r="N827" s="81">
        <v>2464618511</v>
      </c>
      <c r="O827" s="81">
        <v>2372530761</v>
      </c>
      <c r="P827" s="81">
        <v>2464618511</v>
      </c>
      <c r="Q827" s="81">
        <v>2372530761</v>
      </c>
      <c r="R827" s="81">
        <v>2464618511</v>
      </c>
      <c r="S827" s="81">
        <v>2372530761</v>
      </c>
      <c r="T827" s="81" t="s">
        <v>6896</v>
      </c>
    </row>
    <row r="828" spans="1:20" x14ac:dyDescent="0.35">
      <c r="A828" s="81" t="s">
        <v>835</v>
      </c>
      <c r="B828" s="81">
        <v>126</v>
      </c>
      <c r="C828" s="81" t="s">
        <v>1689</v>
      </c>
      <c r="D828" s="81" t="s">
        <v>6114</v>
      </c>
      <c r="E828" s="81" t="s">
        <v>2478</v>
      </c>
      <c r="F828" s="81">
        <v>251424995</v>
      </c>
      <c r="G828" s="81">
        <v>251424995</v>
      </c>
      <c r="H828" s="81">
        <v>251424995</v>
      </c>
      <c r="I828" s="81" t="s">
        <v>2829</v>
      </c>
      <c r="J828" s="81" t="s">
        <v>2832</v>
      </c>
      <c r="K828" s="81">
        <v>9180033</v>
      </c>
      <c r="L828" s="81">
        <v>0</v>
      </c>
      <c r="M828" s="81">
        <v>260605028</v>
      </c>
      <c r="N828" s="81">
        <v>260605028</v>
      </c>
      <c r="O828" s="81">
        <v>251424995</v>
      </c>
      <c r="P828" s="81">
        <v>260605028</v>
      </c>
      <c r="Q828" s="81">
        <v>251424995</v>
      </c>
      <c r="R828" s="81">
        <v>260605028</v>
      </c>
      <c r="S828" s="81">
        <v>251424995</v>
      </c>
      <c r="T828" s="81" t="s">
        <v>6896</v>
      </c>
    </row>
    <row r="829" spans="1:20" x14ac:dyDescent="0.35">
      <c r="A829" s="81" t="s">
        <v>836</v>
      </c>
      <c r="B829" s="81">
        <v>126</v>
      </c>
      <c r="C829" s="81" t="s">
        <v>1689</v>
      </c>
      <c r="D829" s="81" t="s">
        <v>6116</v>
      </c>
      <c r="E829" s="81" t="s">
        <v>2401</v>
      </c>
      <c r="F829" s="81">
        <v>397043394</v>
      </c>
      <c r="G829" s="81">
        <v>397043394</v>
      </c>
      <c r="H829" s="81">
        <v>397043394</v>
      </c>
      <c r="I829" s="81" t="s">
        <v>2829</v>
      </c>
      <c r="J829" s="81" t="s">
        <v>2832</v>
      </c>
      <c r="K829" s="81">
        <v>15003569</v>
      </c>
      <c r="L829" s="81">
        <v>0</v>
      </c>
      <c r="M829" s="81">
        <v>412046963</v>
      </c>
      <c r="N829" s="81">
        <v>412046963</v>
      </c>
      <c r="O829" s="81">
        <v>397043394</v>
      </c>
      <c r="P829" s="81">
        <v>412046963</v>
      </c>
      <c r="Q829" s="81">
        <v>397043394</v>
      </c>
      <c r="R829" s="81">
        <v>412046963</v>
      </c>
      <c r="S829" s="81">
        <v>397043394</v>
      </c>
      <c r="T829" s="81" t="s">
        <v>6896</v>
      </c>
    </row>
    <row r="830" spans="1:20" x14ac:dyDescent="0.35">
      <c r="A830" s="81" t="s">
        <v>837</v>
      </c>
      <c r="B830" s="81">
        <v>126</v>
      </c>
      <c r="C830" s="81" t="s">
        <v>1689</v>
      </c>
      <c r="D830" s="81" t="s">
        <v>6117</v>
      </c>
      <c r="E830" s="81" t="s">
        <v>2479</v>
      </c>
      <c r="F830" s="81">
        <v>662043586</v>
      </c>
      <c r="G830" s="81">
        <v>679579350</v>
      </c>
      <c r="H830" s="81">
        <v>662043586</v>
      </c>
      <c r="I830" s="81" t="s">
        <v>2829</v>
      </c>
      <c r="J830" s="81" t="s">
        <v>2833</v>
      </c>
      <c r="K830" s="81">
        <v>22843128</v>
      </c>
      <c r="L830" s="81">
        <v>0</v>
      </c>
      <c r="M830" s="81">
        <v>684886714</v>
      </c>
      <c r="N830" s="81">
        <v>684886714</v>
      </c>
      <c r="O830" s="81">
        <v>662043586</v>
      </c>
      <c r="P830" s="81">
        <v>684886714</v>
      </c>
      <c r="Q830" s="81">
        <v>662043586</v>
      </c>
      <c r="R830" s="81">
        <v>684886714</v>
      </c>
      <c r="S830" s="81">
        <v>662043586</v>
      </c>
      <c r="T830" s="81" t="s">
        <v>6896</v>
      </c>
    </row>
    <row r="831" spans="1:20" x14ac:dyDescent="0.35">
      <c r="A831" s="81" t="s">
        <v>838</v>
      </c>
      <c r="B831" s="81">
        <v>126</v>
      </c>
      <c r="C831" s="81" t="s">
        <v>1689</v>
      </c>
      <c r="D831" s="81" t="s">
        <v>6119</v>
      </c>
      <c r="E831" s="81" t="s">
        <v>2413</v>
      </c>
      <c r="F831" s="81">
        <v>1347383809</v>
      </c>
      <c r="G831" s="81">
        <v>1347383809</v>
      </c>
      <c r="H831" s="81">
        <v>1347383809</v>
      </c>
      <c r="I831" s="81" t="s">
        <v>2829</v>
      </c>
      <c r="J831" s="81" t="s">
        <v>2832</v>
      </c>
      <c r="K831" s="81">
        <v>28880276</v>
      </c>
      <c r="L831" s="81">
        <v>0</v>
      </c>
      <c r="M831" s="81">
        <v>1376264085</v>
      </c>
      <c r="N831" s="81">
        <v>1376264085</v>
      </c>
      <c r="O831" s="81">
        <v>1347383809</v>
      </c>
      <c r="P831" s="81">
        <v>1376264085</v>
      </c>
      <c r="Q831" s="81">
        <v>1347383809</v>
      </c>
      <c r="R831" s="81">
        <v>1376264085</v>
      </c>
      <c r="S831" s="81">
        <v>1347383809</v>
      </c>
      <c r="T831" s="81" t="s">
        <v>6896</v>
      </c>
    </row>
    <row r="832" spans="1:20" x14ac:dyDescent="0.35">
      <c r="A832" s="81" t="s">
        <v>839</v>
      </c>
      <c r="B832" s="81">
        <v>126</v>
      </c>
      <c r="C832" s="81" t="s">
        <v>1689</v>
      </c>
      <c r="D832" s="81" t="s">
        <v>6624</v>
      </c>
      <c r="E832" s="81" t="s">
        <v>2480</v>
      </c>
      <c r="F832" s="81">
        <v>1652041517</v>
      </c>
      <c r="G832" s="81">
        <v>1652041517</v>
      </c>
      <c r="H832" s="81">
        <v>1652041517</v>
      </c>
      <c r="I832" s="81" t="s">
        <v>2829</v>
      </c>
      <c r="J832" s="81" t="s">
        <v>2832</v>
      </c>
      <c r="K832" s="81">
        <v>33522576</v>
      </c>
      <c r="L832" s="81">
        <v>0</v>
      </c>
      <c r="M832" s="81">
        <v>1685564093</v>
      </c>
      <c r="N832" s="81">
        <v>1685564093</v>
      </c>
      <c r="O832" s="81">
        <v>1652041517</v>
      </c>
      <c r="P832" s="81">
        <v>1685564093</v>
      </c>
      <c r="Q832" s="81">
        <v>1652041517</v>
      </c>
      <c r="R832" s="81">
        <v>1685564093</v>
      </c>
      <c r="S832" s="81">
        <v>1652041517</v>
      </c>
      <c r="T832" s="81" t="s">
        <v>6896</v>
      </c>
    </row>
    <row r="833" spans="1:20" x14ac:dyDescent="0.35">
      <c r="A833" s="81" t="s">
        <v>840</v>
      </c>
      <c r="B833" s="81">
        <v>126</v>
      </c>
      <c r="C833" s="81" t="s">
        <v>1689</v>
      </c>
      <c r="D833" s="81" t="s">
        <v>6627</v>
      </c>
      <c r="E833" s="81" t="s">
        <v>2481</v>
      </c>
      <c r="F833" s="81">
        <v>68300590</v>
      </c>
      <c r="G833" s="81">
        <v>68300590</v>
      </c>
      <c r="H833" s="81">
        <v>68300590</v>
      </c>
      <c r="I833" s="81" t="s">
        <v>2829</v>
      </c>
      <c r="J833" s="81" t="s">
        <v>2832</v>
      </c>
      <c r="K833" s="81">
        <v>3788562</v>
      </c>
      <c r="L833" s="81">
        <v>3076794</v>
      </c>
      <c r="M833" s="81">
        <v>72089152</v>
      </c>
      <c r="N833" s="81">
        <v>69012358</v>
      </c>
      <c r="O833" s="81">
        <v>65223796</v>
      </c>
      <c r="P833" s="81">
        <v>72089152</v>
      </c>
      <c r="Q833" s="81">
        <v>68300590</v>
      </c>
      <c r="R833" s="81">
        <v>69012358</v>
      </c>
      <c r="S833" s="81">
        <v>65223796</v>
      </c>
      <c r="T833" s="81" t="s">
        <v>6896</v>
      </c>
    </row>
    <row r="834" spans="1:20" x14ac:dyDescent="0.35">
      <c r="A834" s="81" t="s">
        <v>841</v>
      </c>
      <c r="B834" s="81">
        <v>127</v>
      </c>
      <c r="C834" s="81" t="s">
        <v>1690</v>
      </c>
      <c r="D834" s="81" t="s">
        <v>5452</v>
      </c>
      <c r="E834" s="81" t="s">
        <v>1985</v>
      </c>
      <c r="F834" s="81">
        <v>29495002</v>
      </c>
      <c r="G834" s="81">
        <v>29495002</v>
      </c>
      <c r="H834" s="81">
        <v>29495002</v>
      </c>
      <c r="I834" s="81" t="s">
        <v>2829</v>
      </c>
      <c r="J834" s="81" t="s">
        <v>2833</v>
      </c>
      <c r="K834" s="81">
        <v>1663930</v>
      </c>
      <c r="L834" s="81">
        <v>0</v>
      </c>
      <c r="M834" s="81">
        <v>31158932</v>
      </c>
      <c r="N834" s="81">
        <v>31158932</v>
      </c>
      <c r="O834" s="81">
        <v>29495002</v>
      </c>
      <c r="P834" s="81">
        <v>31158932</v>
      </c>
      <c r="Q834" s="81">
        <v>29495002</v>
      </c>
      <c r="R834" s="81">
        <v>31158932</v>
      </c>
      <c r="S834" s="81">
        <v>29495002</v>
      </c>
      <c r="T834" s="81" t="s">
        <v>6896</v>
      </c>
    </row>
    <row r="835" spans="1:20" x14ac:dyDescent="0.35">
      <c r="A835" s="81" t="s">
        <v>842</v>
      </c>
      <c r="B835" s="81">
        <v>127</v>
      </c>
      <c r="C835" s="81" t="s">
        <v>1690</v>
      </c>
      <c r="D835" s="81" t="s">
        <v>5752</v>
      </c>
      <c r="E835" s="81" t="s">
        <v>2228</v>
      </c>
      <c r="F835" s="81">
        <v>1717707</v>
      </c>
      <c r="G835" s="81">
        <v>1717707</v>
      </c>
      <c r="H835" s="81">
        <v>1717707</v>
      </c>
      <c r="I835" s="81" t="s">
        <v>2829</v>
      </c>
      <c r="J835" s="81" t="s">
        <v>2833</v>
      </c>
      <c r="K835" s="81">
        <v>60000</v>
      </c>
      <c r="L835" s="81">
        <v>0</v>
      </c>
      <c r="M835" s="81">
        <v>1777707</v>
      </c>
      <c r="N835" s="81">
        <v>1777707</v>
      </c>
      <c r="O835" s="81">
        <v>1717707</v>
      </c>
      <c r="P835" s="81">
        <v>1777707</v>
      </c>
      <c r="Q835" s="81">
        <v>1717707</v>
      </c>
      <c r="R835" s="81">
        <v>1777707</v>
      </c>
      <c r="S835" s="81">
        <v>1717707</v>
      </c>
      <c r="T835" s="81" t="s">
        <v>6896</v>
      </c>
    </row>
    <row r="836" spans="1:20" x14ac:dyDescent="0.35">
      <c r="A836" s="81" t="s">
        <v>843</v>
      </c>
      <c r="B836" s="81">
        <v>127</v>
      </c>
      <c r="C836" s="81" t="s">
        <v>1690</v>
      </c>
      <c r="D836" s="81" t="s">
        <v>5950</v>
      </c>
      <c r="E836" s="81" t="s">
        <v>2359</v>
      </c>
      <c r="F836" s="81">
        <v>5212066</v>
      </c>
      <c r="G836" s="81">
        <v>5212066</v>
      </c>
      <c r="H836" s="81">
        <v>5212066</v>
      </c>
      <c r="I836" s="81" t="s">
        <v>2829</v>
      </c>
      <c r="J836" s="81" t="s">
        <v>2833</v>
      </c>
      <c r="K836" s="81">
        <v>90000</v>
      </c>
      <c r="L836" s="81">
        <v>0</v>
      </c>
      <c r="M836" s="81">
        <v>5302066</v>
      </c>
      <c r="N836" s="81">
        <v>5302066</v>
      </c>
      <c r="O836" s="81">
        <v>5212066</v>
      </c>
      <c r="P836" s="81">
        <v>5302066</v>
      </c>
      <c r="Q836" s="81">
        <v>5212066</v>
      </c>
      <c r="R836" s="81">
        <v>5302066</v>
      </c>
      <c r="S836" s="81">
        <v>5212066</v>
      </c>
      <c r="T836" s="81" t="s">
        <v>6896</v>
      </c>
    </row>
    <row r="837" spans="1:20" x14ac:dyDescent="0.35">
      <c r="A837" s="81" t="s">
        <v>844</v>
      </c>
      <c r="B837" s="81">
        <v>127</v>
      </c>
      <c r="C837" s="81" t="s">
        <v>1690</v>
      </c>
      <c r="D837" s="81" t="s">
        <v>6121</v>
      </c>
      <c r="E837" s="81" t="s">
        <v>2482</v>
      </c>
      <c r="F837" s="81">
        <v>206565164</v>
      </c>
      <c r="G837" s="81">
        <v>211321362</v>
      </c>
      <c r="H837" s="81">
        <v>206565164</v>
      </c>
      <c r="I837" s="81" t="s">
        <v>2829</v>
      </c>
      <c r="J837" s="81" t="s">
        <v>2833</v>
      </c>
      <c r="K837" s="81">
        <v>12172270</v>
      </c>
      <c r="L837" s="81">
        <v>0</v>
      </c>
      <c r="M837" s="81">
        <v>218737434</v>
      </c>
      <c r="N837" s="81">
        <v>218737434</v>
      </c>
      <c r="O837" s="81">
        <v>206565164</v>
      </c>
      <c r="P837" s="81">
        <v>363799434</v>
      </c>
      <c r="Q837" s="81">
        <v>351627164</v>
      </c>
      <c r="R837" s="81">
        <v>363799434</v>
      </c>
      <c r="S837" s="81">
        <v>351627164</v>
      </c>
      <c r="T837" s="81" t="s">
        <v>6896</v>
      </c>
    </row>
    <row r="838" spans="1:20" x14ac:dyDescent="0.35">
      <c r="A838" s="81" t="s">
        <v>845</v>
      </c>
      <c r="B838" s="81">
        <v>127</v>
      </c>
      <c r="C838" s="81" t="s">
        <v>1690</v>
      </c>
      <c r="D838" s="81" t="s">
        <v>6123</v>
      </c>
      <c r="E838" s="81" t="s">
        <v>2230</v>
      </c>
      <c r="F838" s="81">
        <v>120845577</v>
      </c>
      <c r="G838" s="81">
        <v>129542698</v>
      </c>
      <c r="H838" s="81">
        <v>120845577</v>
      </c>
      <c r="I838" s="81" t="s">
        <v>2829</v>
      </c>
      <c r="J838" s="81" t="s">
        <v>2834</v>
      </c>
      <c r="K838" s="81">
        <v>6165350</v>
      </c>
      <c r="L838" s="81">
        <v>0</v>
      </c>
      <c r="M838" s="81">
        <v>127010927</v>
      </c>
      <c r="N838" s="81">
        <v>127010927</v>
      </c>
      <c r="O838" s="81">
        <v>120845577</v>
      </c>
      <c r="P838" s="81">
        <v>127010927</v>
      </c>
      <c r="Q838" s="81">
        <v>120845577</v>
      </c>
      <c r="R838" s="81">
        <v>127010927</v>
      </c>
      <c r="S838" s="81">
        <v>120845577</v>
      </c>
      <c r="T838" s="81" t="s">
        <v>6896</v>
      </c>
    </row>
    <row r="839" spans="1:20" x14ac:dyDescent="0.35">
      <c r="A839" s="81" t="s">
        <v>846</v>
      </c>
      <c r="B839" s="81">
        <v>127</v>
      </c>
      <c r="C839" s="81" t="s">
        <v>1690</v>
      </c>
      <c r="D839" s="81" t="s">
        <v>6125</v>
      </c>
      <c r="E839" s="81" t="s">
        <v>2483</v>
      </c>
      <c r="F839" s="81">
        <v>226780535</v>
      </c>
      <c r="G839" s="81">
        <v>263574999</v>
      </c>
      <c r="H839" s="81">
        <v>263574999</v>
      </c>
      <c r="I839" s="81" t="s">
        <v>2830</v>
      </c>
      <c r="J839" s="81" t="s">
        <v>2836</v>
      </c>
      <c r="K839" s="81">
        <v>13528230</v>
      </c>
      <c r="L839" s="81">
        <v>0</v>
      </c>
      <c r="M839" s="81">
        <v>277103229</v>
      </c>
      <c r="N839" s="81">
        <v>277103229</v>
      </c>
      <c r="O839" s="81">
        <v>263574999</v>
      </c>
      <c r="P839" s="81">
        <v>277103229</v>
      </c>
      <c r="Q839" s="81">
        <v>263574999</v>
      </c>
      <c r="R839" s="81">
        <v>277103229</v>
      </c>
      <c r="S839" s="81">
        <v>263574999</v>
      </c>
      <c r="T839" s="81" t="s">
        <v>6896</v>
      </c>
    </row>
    <row r="840" spans="1:20" x14ac:dyDescent="0.35">
      <c r="A840" s="81" t="s">
        <v>847</v>
      </c>
      <c r="B840" s="81">
        <v>127</v>
      </c>
      <c r="C840" s="81" t="s">
        <v>1690</v>
      </c>
      <c r="D840" s="81" t="s">
        <v>6126</v>
      </c>
      <c r="E840" s="81" t="s">
        <v>2484</v>
      </c>
      <c r="F840" s="81">
        <v>65531870</v>
      </c>
      <c r="G840" s="81">
        <v>70649738</v>
      </c>
      <c r="H840" s="81">
        <v>70649738</v>
      </c>
      <c r="I840" s="81" t="s">
        <v>2830</v>
      </c>
      <c r="J840" s="81" t="s">
        <v>2836</v>
      </c>
      <c r="K840" s="81">
        <v>1986210</v>
      </c>
      <c r="L840" s="81">
        <v>0</v>
      </c>
      <c r="M840" s="81">
        <v>72635948</v>
      </c>
      <c r="N840" s="81">
        <v>72635948</v>
      </c>
      <c r="O840" s="81">
        <v>70649738</v>
      </c>
      <c r="P840" s="81">
        <v>72635948</v>
      </c>
      <c r="Q840" s="81">
        <v>70649738</v>
      </c>
      <c r="R840" s="81">
        <v>72635948</v>
      </c>
      <c r="S840" s="81">
        <v>70649738</v>
      </c>
      <c r="T840" s="81" t="s">
        <v>6896</v>
      </c>
    </row>
    <row r="841" spans="1:20" x14ac:dyDescent="0.35">
      <c r="A841" s="81" t="s">
        <v>848</v>
      </c>
      <c r="B841" s="81">
        <v>127</v>
      </c>
      <c r="C841" s="81" t="s">
        <v>1690</v>
      </c>
      <c r="D841" s="81" t="s">
        <v>6129</v>
      </c>
      <c r="E841" s="81" t="s">
        <v>2360</v>
      </c>
      <c r="F841" s="81">
        <v>106977222</v>
      </c>
      <c r="G841" s="81">
        <v>110059903</v>
      </c>
      <c r="H841" s="81">
        <v>106977222</v>
      </c>
      <c r="I841" s="81" t="s">
        <v>2829</v>
      </c>
      <c r="J841" s="81" t="s">
        <v>2833</v>
      </c>
      <c r="K841" s="81">
        <v>8859710</v>
      </c>
      <c r="L841" s="81">
        <v>0</v>
      </c>
      <c r="M841" s="81">
        <v>115836932</v>
      </c>
      <c r="N841" s="81">
        <v>115836932</v>
      </c>
      <c r="O841" s="81">
        <v>106977222</v>
      </c>
      <c r="P841" s="81">
        <v>115836932</v>
      </c>
      <c r="Q841" s="81">
        <v>106977222</v>
      </c>
      <c r="R841" s="81">
        <v>115836932</v>
      </c>
      <c r="S841" s="81">
        <v>106977222</v>
      </c>
      <c r="T841" s="81" t="s">
        <v>6896</v>
      </c>
    </row>
    <row r="842" spans="1:20" x14ac:dyDescent="0.35">
      <c r="A842" s="81" t="s">
        <v>849</v>
      </c>
      <c r="B842" s="81">
        <v>127</v>
      </c>
      <c r="C842" s="81" t="s">
        <v>1690</v>
      </c>
      <c r="D842" s="81" t="s">
        <v>6638</v>
      </c>
      <c r="E842" s="81" t="s">
        <v>2485</v>
      </c>
      <c r="F842" s="81">
        <v>77370416</v>
      </c>
      <c r="G842" s="81">
        <v>77370416</v>
      </c>
      <c r="H842" s="81">
        <v>77370416</v>
      </c>
      <c r="I842" s="81" t="s">
        <v>2829</v>
      </c>
      <c r="J842" s="81" t="s">
        <v>2833</v>
      </c>
      <c r="K842" s="81">
        <v>4154570</v>
      </c>
      <c r="L842" s="81">
        <v>1013435</v>
      </c>
      <c r="M842" s="81">
        <v>81524986</v>
      </c>
      <c r="N842" s="81">
        <v>80511551</v>
      </c>
      <c r="O842" s="81">
        <v>76356981</v>
      </c>
      <c r="P842" s="81">
        <v>81524986</v>
      </c>
      <c r="Q842" s="81">
        <v>77370416</v>
      </c>
      <c r="R842" s="81">
        <v>80511551</v>
      </c>
      <c r="S842" s="81">
        <v>76356981</v>
      </c>
      <c r="T842" s="81" t="s">
        <v>6896</v>
      </c>
    </row>
    <row r="843" spans="1:20" x14ac:dyDescent="0.35">
      <c r="A843" s="81" t="s">
        <v>850</v>
      </c>
      <c r="B843" s="81">
        <v>127</v>
      </c>
      <c r="C843" s="81" t="s">
        <v>1690</v>
      </c>
      <c r="D843" s="81" t="s">
        <v>6640</v>
      </c>
      <c r="E843" s="81" t="s">
        <v>2486</v>
      </c>
      <c r="F843" s="81">
        <v>55934286</v>
      </c>
      <c r="G843" s="81">
        <v>54647154</v>
      </c>
      <c r="H843" s="81">
        <v>55934286</v>
      </c>
      <c r="I843" s="81" t="s">
        <v>2829</v>
      </c>
      <c r="J843" s="81" t="s">
        <v>2833</v>
      </c>
      <c r="K843" s="81">
        <v>2687990</v>
      </c>
      <c r="L843" s="81">
        <v>0</v>
      </c>
      <c r="M843" s="81">
        <v>58622276</v>
      </c>
      <c r="N843" s="81">
        <v>58622276</v>
      </c>
      <c r="O843" s="81">
        <v>55934286</v>
      </c>
      <c r="P843" s="81">
        <v>58622276</v>
      </c>
      <c r="Q843" s="81">
        <v>55934286</v>
      </c>
      <c r="R843" s="81">
        <v>58622276</v>
      </c>
      <c r="S843" s="81">
        <v>55934286</v>
      </c>
      <c r="T843" s="81" t="s">
        <v>6896</v>
      </c>
    </row>
    <row r="844" spans="1:20" x14ac:dyDescent="0.35">
      <c r="A844" s="81" t="s">
        <v>851</v>
      </c>
      <c r="B844" s="81">
        <v>127</v>
      </c>
      <c r="C844" s="81" t="s">
        <v>1690</v>
      </c>
      <c r="D844" s="81" t="s">
        <v>6643</v>
      </c>
      <c r="E844" s="81" t="s">
        <v>2234</v>
      </c>
      <c r="F844" s="81">
        <v>9592224</v>
      </c>
      <c r="G844" s="81">
        <v>9592224</v>
      </c>
      <c r="H844" s="81">
        <v>9592224</v>
      </c>
      <c r="I844" s="81" t="s">
        <v>2829</v>
      </c>
      <c r="J844" s="81" t="s">
        <v>2833</v>
      </c>
      <c r="K844" s="81">
        <v>175360</v>
      </c>
      <c r="L844" s="81">
        <v>0</v>
      </c>
      <c r="M844" s="81">
        <v>9767584</v>
      </c>
      <c r="N844" s="81">
        <v>9767584</v>
      </c>
      <c r="O844" s="81">
        <v>9592224</v>
      </c>
      <c r="P844" s="81">
        <v>9767584</v>
      </c>
      <c r="Q844" s="81">
        <v>9592224</v>
      </c>
      <c r="R844" s="81">
        <v>9767584</v>
      </c>
      <c r="S844" s="81">
        <v>9592224</v>
      </c>
      <c r="T844" s="81" t="s">
        <v>6896</v>
      </c>
    </row>
    <row r="845" spans="1:20" x14ac:dyDescent="0.35">
      <c r="A845" s="81" t="s">
        <v>852</v>
      </c>
      <c r="B845" s="81">
        <v>128</v>
      </c>
      <c r="C845" s="81" t="s">
        <v>1691</v>
      </c>
      <c r="D845" s="81" t="s">
        <v>5332</v>
      </c>
      <c r="E845" s="81" t="s">
        <v>1877</v>
      </c>
      <c r="F845" s="81">
        <v>142337333</v>
      </c>
      <c r="G845" s="81">
        <v>153303284</v>
      </c>
      <c r="H845" s="81">
        <v>142337333</v>
      </c>
      <c r="I845" s="81" t="s">
        <v>2829</v>
      </c>
      <c r="J845" s="81" t="s">
        <v>2833</v>
      </c>
      <c r="K845" s="81">
        <v>286496</v>
      </c>
      <c r="L845" s="81">
        <v>0</v>
      </c>
      <c r="M845" s="81">
        <v>142623829</v>
      </c>
      <c r="N845" s="81">
        <v>142623829</v>
      </c>
      <c r="O845" s="81">
        <v>142337333</v>
      </c>
      <c r="P845" s="81">
        <v>142623829</v>
      </c>
      <c r="Q845" s="81">
        <v>142337333</v>
      </c>
      <c r="R845" s="81">
        <v>142623829</v>
      </c>
      <c r="S845" s="81">
        <v>142337333</v>
      </c>
      <c r="T845" s="81" t="s">
        <v>6896</v>
      </c>
    </row>
    <row r="846" spans="1:20" x14ac:dyDescent="0.35">
      <c r="A846" s="81" t="s">
        <v>853</v>
      </c>
      <c r="B846" s="81">
        <v>128</v>
      </c>
      <c r="C846" s="81" t="s">
        <v>1691</v>
      </c>
      <c r="D846" s="81" t="s">
        <v>5334</v>
      </c>
      <c r="E846" s="81" t="s">
        <v>1878</v>
      </c>
      <c r="F846" s="81">
        <v>98985469</v>
      </c>
      <c r="G846" s="81">
        <v>100128231</v>
      </c>
      <c r="H846" s="81">
        <v>98985469</v>
      </c>
      <c r="I846" s="81" t="s">
        <v>2829</v>
      </c>
      <c r="J846" s="81" t="s">
        <v>2833</v>
      </c>
      <c r="K846" s="81">
        <v>522317</v>
      </c>
      <c r="L846" s="81">
        <v>0</v>
      </c>
      <c r="M846" s="81">
        <v>99507786</v>
      </c>
      <c r="N846" s="81">
        <v>99507786</v>
      </c>
      <c r="O846" s="81">
        <v>98985469</v>
      </c>
      <c r="P846" s="81">
        <v>150738306</v>
      </c>
      <c r="Q846" s="81">
        <v>150215989</v>
      </c>
      <c r="R846" s="81">
        <v>150738306</v>
      </c>
      <c r="S846" s="81">
        <v>150215989</v>
      </c>
      <c r="T846" s="81" t="s">
        <v>6896</v>
      </c>
    </row>
    <row r="847" spans="1:20" x14ac:dyDescent="0.35">
      <c r="A847" s="81" t="s">
        <v>854</v>
      </c>
      <c r="B847" s="81">
        <v>128</v>
      </c>
      <c r="C847" s="81" t="s">
        <v>1691</v>
      </c>
      <c r="D847" s="81" t="s">
        <v>5654</v>
      </c>
      <c r="E847" s="81" t="s">
        <v>2160</v>
      </c>
      <c r="F847" s="81">
        <v>1049475</v>
      </c>
      <c r="G847" s="81">
        <v>1049475</v>
      </c>
      <c r="H847" s="81">
        <v>1049475</v>
      </c>
      <c r="I847" s="81" t="s">
        <v>2829</v>
      </c>
      <c r="J847" s="81" t="s">
        <v>2833</v>
      </c>
      <c r="K847" s="81">
        <v>15000</v>
      </c>
      <c r="L847" s="81">
        <v>0</v>
      </c>
      <c r="M847" s="81">
        <v>1064475</v>
      </c>
      <c r="N847" s="81">
        <v>1064475</v>
      </c>
      <c r="O847" s="81">
        <v>1049475</v>
      </c>
      <c r="P847" s="81">
        <v>1064475</v>
      </c>
      <c r="Q847" s="81">
        <v>1049475</v>
      </c>
      <c r="R847" s="81">
        <v>1064475</v>
      </c>
      <c r="S847" s="81">
        <v>1049475</v>
      </c>
      <c r="T847" s="81" t="s">
        <v>6896</v>
      </c>
    </row>
    <row r="848" spans="1:20" x14ac:dyDescent="0.35">
      <c r="A848" s="81" t="s">
        <v>855</v>
      </c>
      <c r="B848" s="81">
        <v>128</v>
      </c>
      <c r="C848" s="81" t="s">
        <v>1691</v>
      </c>
      <c r="D848" s="81" t="s">
        <v>5815</v>
      </c>
      <c r="E848" s="81" t="s">
        <v>2280</v>
      </c>
      <c r="F848" s="81">
        <v>1488519</v>
      </c>
      <c r="G848" s="81">
        <v>1488519</v>
      </c>
      <c r="H848" s="81">
        <v>1488519</v>
      </c>
      <c r="I848" s="81" t="s">
        <v>2829</v>
      </c>
      <c r="J848" s="81" t="s">
        <v>2833</v>
      </c>
      <c r="K848" s="81">
        <v>34502</v>
      </c>
      <c r="L848" s="81">
        <v>15157</v>
      </c>
      <c r="M848" s="81">
        <v>1523021</v>
      </c>
      <c r="N848" s="81">
        <v>1507864</v>
      </c>
      <c r="O848" s="81">
        <v>1473362</v>
      </c>
      <c r="P848" s="81">
        <v>1523021</v>
      </c>
      <c r="Q848" s="81">
        <v>1488519</v>
      </c>
      <c r="R848" s="81">
        <v>1507864</v>
      </c>
      <c r="S848" s="81">
        <v>1473362</v>
      </c>
      <c r="T848" s="81" t="s">
        <v>6896</v>
      </c>
    </row>
    <row r="849" spans="1:20" x14ac:dyDescent="0.35">
      <c r="A849" s="81" t="s">
        <v>856</v>
      </c>
      <c r="B849" s="81">
        <v>128</v>
      </c>
      <c r="C849" s="81" t="s">
        <v>1691</v>
      </c>
      <c r="D849" s="81" t="s">
        <v>6131</v>
      </c>
      <c r="E849" s="81" t="s">
        <v>1856</v>
      </c>
      <c r="F849" s="81">
        <v>5672653523</v>
      </c>
      <c r="G849" s="81">
        <v>5871614491</v>
      </c>
      <c r="H849" s="81">
        <v>5672653523</v>
      </c>
      <c r="I849" s="81" t="s">
        <v>2829</v>
      </c>
      <c r="J849" s="81" t="s">
        <v>2833</v>
      </c>
      <c r="K849" s="81">
        <v>10049336</v>
      </c>
      <c r="L849" s="81">
        <v>0</v>
      </c>
      <c r="M849" s="81">
        <v>5682702859</v>
      </c>
      <c r="N849" s="81">
        <v>5682702859</v>
      </c>
      <c r="O849" s="81">
        <v>5672653523</v>
      </c>
      <c r="P849" s="81">
        <v>5682702859</v>
      </c>
      <c r="Q849" s="81">
        <v>5672653523</v>
      </c>
      <c r="R849" s="81">
        <v>5682702859</v>
      </c>
      <c r="S849" s="81">
        <v>5672653523</v>
      </c>
      <c r="T849" s="81" t="s">
        <v>6896</v>
      </c>
    </row>
    <row r="850" spans="1:20" x14ac:dyDescent="0.35">
      <c r="A850" s="81" t="s">
        <v>857</v>
      </c>
      <c r="B850" s="81">
        <v>128</v>
      </c>
      <c r="C850" s="81" t="s">
        <v>1691</v>
      </c>
      <c r="D850" s="81" t="s">
        <v>6132</v>
      </c>
      <c r="E850" s="81" t="s">
        <v>2487</v>
      </c>
      <c r="F850" s="81">
        <v>1177556860</v>
      </c>
      <c r="G850" s="81">
        <v>1255283506</v>
      </c>
      <c r="H850" s="81">
        <v>1177556860</v>
      </c>
      <c r="I850" s="81" t="s">
        <v>2829</v>
      </c>
      <c r="J850" s="81" t="s">
        <v>2834</v>
      </c>
      <c r="K850" s="81">
        <v>8169344</v>
      </c>
      <c r="L850" s="81">
        <v>0</v>
      </c>
      <c r="M850" s="81">
        <v>1185726204</v>
      </c>
      <c r="N850" s="81">
        <v>1185726204</v>
      </c>
      <c r="O850" s="81">
        <v>1177556860</v>
      </c>
      <c r="P850" s="81">
        <v>1309748904</v>
      </c>
      <c r="Q850" s="81">
        <v>1301579560</v>
      </c>
      <c r="R850" s="81">
        <v>1309748904</v>
      </c>
      <c r="S850" s="81">
        <v>1301579560</v>
      </c>
      <c r="T850" s="81" t="s">
        <v>6896</v>
      </c>
    </row>
    <row r="851" spans="1:20" x14ac:dyDescent="0.35">
      <c r="A851" s="81" t="s">
        <v>858</v>
      </c>
      <c r="B851" s="81">
        <v>128</v>
      </c>
      <c r="C851" s="81" t="s">
        <v>1691</v>
      </c>
      <c r="D851" s="81" t="s">
        <v>6133</v>
      </c>
      <c r="E851" s="81" t="s">
        <v>2488</v>
      </c>
      <c r="F851" s="81">
        <v>578511973</v>
      </c>
      <c r="G851" s="81">
        <v>602586760</v>
      </c>
      <c r="H851" s="81">
        <v>578511973</v>
      </c>
      <c r="I851" s="81" t="s">
        <v>2829</v>
      </c>
      <c r="J851" s="81" t="s">
        <v>2834</v>
      </c>
      <c r="K851" s="81">
        <v>2383861</v>
      </c>
      <c r="L851" s="81">
        <v>0</v>
      </c>
      <c r="M851" s="81">
        <v>580895834</v>
      </c>
      <c r="N851" s="81">
        <v>580895834</v>
      </c>
      <c r="O851" s="81">
        <v>578511973</v>
      </c>
      <c r="P851" s="81">
        <v>580895834</v>
      </c>
      <c r="Q851" s="81">
        <v>578511973</v>
      </c>
      <c r="R851" s="81">
        <v>580895834</v>
      </c>
      <c r="S851" s="81">
        <v>578511973</v>
      </c>
      <c r="T851" s="81" t="s">
        <v>6896</v>
      </c>
    </row>
    <row r="852" spans="1:20" x14ac:dyDescent="0.35">
      <c r="A852" s="81" t="s">
        <v>859</v>
      </c>
      <c r="B852" s="81">
        <v>128</v>
      </c>
      <c r="C852" s="81" t="s">
        <v>1691</v>
      </c>
      <c r="D852" s="81" t="s">
        <v>6134</v>
      </c>
      <c r="E852" s="81" t="s">
        <v>2489</v>
      </c>
      <c r="F852" s="81">
        <v>906756786</v>
      </c>
      <c r="G852" s="81">
        <v>936501476</v>
      </c>
      <c r="H852" s="81">
        <v>906756786</v>
      </c>
      <c r="I852" s="81" t="s">
        <v>2829</v>
      </c>
      <c r="J852" s="81" t="s">
        <v>2833</v>
      </c>
      <c r="K852" s="81">
        <v>5234946</v>
      </c>
      <c r="L852" s="81">
        <v>0</v>
      </c>
      <c r="M852" s="81">
        <v>911991732</v>
      </c>
      <c r="N852" s="81">
        <v>911991732</v>
      </c>
      <c r="O852" s="81">
        <v>906756786</v>
      </c>
      <c r="P852" s="81">
        <v>911991732</v>
      </c>
      <c r="Q852" s="81">
        <v>906756786</v>
      </c>
      <c r="R852" s="81">
        <v>911991732</v>
      </c>
      <c r="S852" s="81">
        <v>906756786</v>
      </c>
      <c r="T852" s="81" t="s">
        <v>6896</v>
      </c>
    </row>
    <row r="853" spans="1:20" x14ac:dyDescent="0.35">
      <c r="A853" s="81" t="s">
        <v>860</v>
      </c>
      <c r="B853" s="81">
        <v>129</v>
      </c>
      <c r="C853" s="81" t="s">
        <v>1692</v>
      </c>
      <c r="D853" s="81" t="s">
        <v>6057</v>
      </c>
      <c r="E853" s="81" t="s">
        <v>2438</v>
      </c>
      <c r="F853" s="81">
        <v>38186011</v>
      </c>
      <c r="G853" s="81">
        <v>38186011</v>
      </c>
      <c r="H853" s="81">
        <v>38186011</v>
      </c>
      <c r="I853" s="81" t="s">
        <v>2829</v>
      </c>
      <c r="J853" s="81" t="s">
        <v>2832</v>
      </c>
      <c r="K853" s="81">
        <v>1076157</v>
      </c>
      <c r="L853" s="81">
        <v>0</v>
      </c>
      <c r="M853" s="81">
        <v>39262168</v>
      </c>
      <c r="N853" s="81">
        <v>39262168</v>
      </c>
      <c r="O853" s="81">
        <v>38186011</v>
      </c>
      <c r="P853" s="81">
        <v>39262168</v>
      </c>
      <c r="Q853" s="81">
        <v>38186011</v>
      </c>
      <c r="R853" s="81">
        <v>39262168</v>
      </c>
      <c r="S853" s="81">
        <v>38186011</v>
      </c>
      <c r="T853" s="81" t="s">
        <v>6896</v>
      </c>
    </row>
    <row r="854" spans="1:20" x14ac:dyDescent="0.35">
      <c r="A854" s="81" t="s">
        <v>861</v>
      </c>
      <c r="B854" s="81">
        <v>129</v>
      </c>
      <c r="C854" s="81" t="s">
        <v>1692</v>
      </c>
      <c r="D854" s="81" t="s">
        <v>6136</v>
      </c>
      <c r="E854" s="81" t="s">
        <v>2490</v>
      </c>
      <c r="F854" s="81">
        <v>2184212308</v>
      </c>
      <c r="G854" s="81">
        <v>2184212308</v>
      </c>
      <c r="H854" s="81">
        <v>2184212308</v>
      </c>
      <c r="I854" s="81" t="s">
        <v>2829</v>
      </c>
      <c r="J854" s="81" t="s">
        <v>2832</v>
      </c>
      <c r="K854" s="81">
        <v>76768621</v>
      </c>
      <c r="L854" s="81">
        <v>0</v>
      </c>
      <c r="M854" s="81">
        <v>2260980929</v>
      </c>
      <c r="N854" s="81">
        <v>2260980929</v>
      </c>
      <c r="O854" s="81">
        <v>2184212308</v>
      </c>
      <c r="P854" s="81">
        <v>2260980929</v>
      </c>
      <c r="Q854" s="81">
        <v>2184212308</v>
      </c>
      <c r="R854" s="81">
        <v>2260980929</v>
      </c>
      <c r="S854" s="81">
        <v>2184212308</v>
      </c>
      <c r="T854" s="81" t="s">
        <v>6896</v>
      </c>
    </row>
    <row r="855" spans="1:20" x14ac:dyDescent="0.35">
      <c r="A855" s="81" t="s">
        <v>862</v>
      </c>
      <c r="B855" s="81">
        <v>129</v>
      </c>
      <c r="C855" s="81" t="s">
        <v>1692</v>
      </c>
      <c r="D855" s="81" t="s">
        <v>6137</v>
      </c>
      <c r="E855" s="81" t="s">
        <v>2491</v>
      </c>
      <c r="F855" s="81">
        <v>8379434894</v>
      </c>
      <c r="G855" s="81">
        <v>8379434894</v>
      </c>
      <c r="H855" s="81">
        <v>8379434894</v>
      </c>
      <c r="I855" s="81" t="s">
        <v>2829</v>
      </c>
      <c r="J855" s="81" t="s">
        <v>2832</v>
      </c>
      <c r="K855" s="81">
        <v>203523774</v>
      </c>
      <c r="L855" s="81">
        <v>0</v>
      </c>
      <c r="M855" s="81">
        <v>8582958668</v>
      </c>
      <c r="N855" s="81">
        <v>8582958668</v>
      </c>
      <c r="O855" s="81">
        <v>8379434894</v>
      </c>
      <c r="P855" s="81">
        <v>8582958668</v>
      </c>
      <c r="Q855" s="81">
        <v>8379434894</v>
      </c>
      <c r="R855" s="81">
        <v>8582958668</v>
      </c>
      <c r="S855" s="81">
        <v>8379434894</v>
      </c>
      <c r="T855" s="81" t="s">
        <v>6896</v>
      </c>
    </row>
    <row r="856" spans="1:20" x14ac:dyDescent="0.35">
      <c r="A856" s="81" t="s">
        <v>863</v>
      </c>
      <c r="B856" s="81">
        <v>129</v>
      </c>
      <c r="C856" s="81" t="s">
        <v>1692</v>
      </c>
      <c r="D856" s="81" t="s">
        <v>6138</v>
      </c>
      <c r="E856" s="81" t="s">
        <v>2492</v>
      </c>
      <c r="F856" s="81">
        <v>1518398106</v>
      </c>
      <c r="G856" s="81">
        <v>1518398106</v>
      </c>
      <c r="H856" s="81">
        <v>1518398106</v>
      </c>
      <c r="I856" s="81" t="s">
        <v>2829</v>
      </c>
      <c r="J856" s="81" t="s">
        <v>2832</v>
      </c>
      <c r="K856" s="81">
        <v>51296039</v>
      </c>
      <c r="L856" s="81">
        <v>0</v>
      </c>
      <c r="M856" s="81">
        <v>1569694145</v>
      </c>
      <c r="N856" s="81">
        <v>1569694145</v>
      </c>
      <c r="O856" s="81">
        <v>1518398106</v>
      </c>
      <c r="P856" s="81">
        <v>1569694145</v>
      </c>
      <c r="Q856" s="81">
        <v>1518398106</v>
      </c>
      <c r="R856" s="81">
        <v>1569694145</v>
      </c>
      <c r="S856" s="81">
        <v>1518398106</v>
      </c>
      <c r="T856" s="81" t="s">
        <v>6896</v>
      </c>
    </row>
    <row r="857" spans="1:20" x14ac:dyDescent="0.35">
      <c r="A857" s="81" t="s">
        <v>864</v>
      </c>
      <c r="B857" s="81">
        <v>129</v>
      </c>
      <c r="C857" s="81" t="s">
        <v>1692</v>
      </c>
      <c r="D857" s="81" t="s">
        <v>6140</v>
      </c>
      <c r="E857" s="81" t="s">
        <v>2372</v>
      </c>
      <c r="F857" s="81">
        <v>653744338</v>
      </c>
      <c r="G857" s="81">
        <v>653744338</v>
      </c>
      <c r="H857" s="81">
        <v>653744338</v>
      </c>
      <c r="I857" s="81" t="s">
        <v>2829</v>
      </c>
      <c r="J857" s="81" t="s">
        <v>2832</v>
      </c>
      <c r="K857" s="81">
        <v>18802233</v>
      </c>
      <c r="L857" s="81">
        <v>0</v>
      </c>
      <c r="M857" s="81">
        <v>672546571</v>
      </c>
      <c r="N857" s="81">
        <v>672546571</v>
      </c>
      <c r="O857" s="81">
        <v>653744338</v>
      </c>
      <c r="P857" s="81">
        <v>672546571</v>
      </c>
      <c r="Q857" s="81">
        <v>653744338</v>
      </c>
      <c r="R857" s="81">
        <v>672546571</v>
      </c>
      <c r="S857" s="81">
        <v>653744338</v>
      </c>
      <c r="T857" s="81" t="s">
        <v>6896</v>
      </c>
    </row>
    <row r="858" spans="1:20" x14ac:dyDescent="0.35">
      <c r="A858" s="81" t="s">
        <v>865</v>
      </c>
      <c r="B858" s="81">
        <v>129</v>
      </c>
      <c r="C858" s="81" t="s">
        <v>1692</v>
      </c>
      <c r="D858" s="81" t="s">
        <v>6142</v>
      </c>
      <c r="E858" s="81" t="s">
        <v>2373</v>
      </c>
      <c r="F858" s="81">
        <v>589411855</v>
      </c>
      <c r="G858" s="81">
        <v>589411855</v>
      </c>
      <c r="H858" s="81">
        <v>589411855</v>
      </c>
      <c r="I858" s="81" t="s">
        <v>2829</v>
      </c>
      <c r="J858" s="81" t="s">
        <v>2832</v>
      </c>
      <c r="K858" s="81">
        <v>14489377</v>
      </c>
      <c r="L858" s="81">
        <v>0</v>
      </c>
      <c r="M858" s="81">
        <v>603901232</v>
      </c>
      <c r="N858" s="81">
        <v>603901232</v>
      </c>
      <c r="O858" s="81">
        <v>589411855</v>
      </c>
      <c r="P858" s="81">
        <v>603901232</v>
      </c>
      <c r="Q858" s="81">
        <v>589411855</v>
      </c>
      <c r="R858" s="81">
        <v>603901232</v>
      </c>
      <c r="S858" s="81">
        <v>589411855</v>
      </c>
      <c r="T858" s="81" t="s">
        <v>6896</v>
      </c>
    </row>
    <row r="859" spans="1:20" x14ac:dyDescent="0.35">
      <c r="A859" s="81" t="s">
        <v>866</v>
      </c>
      <c r="B859" s="81">
        <v>129</v>
      </c>
      <c r="C859" s="81" t="s">
        <v>1692</v>
      </c>
      <c r="D859" s="81" t="s">
        <v>6145</v>
      </c>
      <c r="E859" s="81" t="s">
        <v>2441</v>
      </c>
      <c r="F859" s="81">
        <v>2831697852</v>
      </c>
      <c r="G859" s="81">
        <v>2831697852</v>
      </c>
      <c r="H859" s="81">
        <v>2831697852</v>
      </c>
      <c r="I859" s="81" t="s">
        <v>2829</v>
      </c>
      <c r="J859" s="81" t="s">
        <v>2832</v>
      </c>
      <c r="K859" s="81">
        <v>66949631</v>
      </c>
      <c r="L859" s="81">
        <v>0</v>
      </c>
      <c r="M859" s="81">
        <v>2898647483</v>
      </c>
      <c r="N859" s="81">
        <v>2898647483</v>
      </c>
      <c r="O859" s="81">
        <v>2831697852</v>
      </c>
      <c r="P859" s="81">
        <v>2898647483</v>
      </c>
      <c r="Q859" s="81">
        <v>2831697852</v>
      </c>
      <c r="R859" s="81">
        <v>2898647483</v>
      </c>
      <c r="S859" s="81">
        <v>2831697852</v>
      </c>
      <c r="T859" s="81" t="s">
        <v>6896</v>
      </c>
    </row>
    <row r="860" spans="1:20" x14ac:dyDescent="0.35">
      <c r="A860" s="81" t="s">
        <v>867</v>
      </c>
      <c r="B860" s="81">
        <v>129</v>
      </c>
      <c r="C860" s="81" t="s">
        <v>1692</v>
      </c>
      <c r="D860" s="81" t="s">
        <v>6146</v>
      </c>
      <c r="E860" s="81" t="s">
        <v>2493</v>
      </c>
      <c r="F860" s="81">
        <v>446222718</v>
      </c>
      <c r="G860" s="81">
        <v>446222718</v>
      </c>
      <c r="H860" s="81">
        <v>446222718</v>
      </c>
      <c r="I860" s="81" t="s">
        <v>2829</v>
      </c>
      <c r="J860" s="81" t="s">
        <v>2832</v>
      </c>
      <c r="K860" s="81">
        <v>14757643</v>
      </c>
      <c r="L860" s="81">
        <v>0</v>
      </c>
      <c r="M860" s="81">
        <v>460980361</v>
      </c>
      <c r="N860" s="81">
        <v>460980361</v>
      </c>
      <c r="O860" s="81">
        <v>446222718</v>
      </c>
      <c r="P860" s="81">
        <v>553809932</v>
      </c>
      <c r="Q860" s="81">
        <v>539052289</v>
      </c>
      <c r="R860" s="81">
        <v>553809932</v>
      </c>
      <c r="S860" s="81">
        <v>539052289</v>
      </c>
      <c r="T860" s="81" t="s">
        <v>6896</v>
      </c>
    </row>
    <row r="861" spans="1:20" x14ac:dyDescent="0.35">
      <c r="A861" s="81" t="s">
        <v>868</v>
      </c>
      <c r="B861" s="81">
        <v>129</v>
      </c>
      <c r="C861" s="81" t="s">
        <v>1692</v>
      </c>
      <c r="D861" s="81" t="s">
        <v>6523</v>
      </c>
      <c r="E861" s="81" t="s">
        <v>2070</v>
      </c>
      <c r="F861" s="81">
        <v>354066448</v>
      </c>
      <c r="G861" s="81">
        <v>354066448</v>
      </c>
      <c r="H861" s="81">
        <v>354066448</v>
      </c>
      <c r="I861" s="81" t="s">
        <v>2829</v>
      </c>
      <c r="J861" s="81" t="s">
        <v>2832</v>
      </c>
      <c r="K861" s="81">
        <v>8875910</v>
      </c>
      <c r="L861" s="81">
        <v>0</v>
      </c>
      <c r="M861" s="81">
        <v>362942358</v>
      </c>
      <c r="N861" s="81">
        <v>362942358</v>
      </c>
      <c r="O861" s="81">
        <v>354066448</v>
      </c>
      <c r="P861" s="81">
        <v>362942358</v>
      </c>
      <c r="Q861" s="81">
        <v>354066448</v>
      </c>
      <c r="R861" s="81">
        <v>362942358</v>
      </c>
      <c r="S861" s="81">
        <v>354066448</v>
      </c>
      <c r="T861" s="81" t="s">
        <v>6896</v>
      </c>
    </row>
    <row r="862" spans="1:20" x14ac:dyDescent="0.35">
      <c r="A862" s="81" t="s">
        <v>869</v>
      </c>
      <c r="B862" s="81">
        <v>129</v>
      </c>
      <c r="C862" s="81" t="s">
        <v>1692</v>
      </c>
      <c r="D862" s="81" t="s">
        <v>6728</v>
      </c>
      <c r="E862" s="81" t="s">
        <v>2494</v>
      </c>
      <c r="F862" s="81">
        <v>321365291</v>
      </c>
      <c r="G862" s="81">
        <v>321365291</v>
      </c>
      <c r="H862" s="81">
        <v>321365291</v>
      </c>
      <c r="I862" s="81" t="s">
        <v>2829</v>
      </c>
      <c r="J862" s="81" t="s">
        <v>2832</v>
      </c>
      <c r="K862" s="81">
        <v>10916419</v>
      </c>
      <c r="L862" s="81">
        <v>0</v>
      </c>
      <c r="M862" s="81">
        <v>332281710</v>
      </c>
      <c r="N862" s="81">
        <v>332281710</v>
      </c>
      <c r="O862" s="81">
        <v>321365291</v>
      </c>
      <c r="P862" s="81">
        <v>332281710</v>
      </c>
      <c r="Q862" s="81">
        <v>321365291</v>
      </c>
      <c r="R862" s="81">
        <v>332281710</v>
      </c>
      <c r="S862" s="81">
        <v>321365291</v>
      </c>
      <c r="T862" s="81" t="s">
        <v>6896</v>
      </c>
    </row>
    <row r="863" spans="1:20" x14ac:dyDescent="0.35">
      <c r="A863" s="81" t="s">
        <v>870</v>
      </c>
      <c r="B863" s="81">
        <v>130</v>
      </c>
      <c r="C863" s="81" t="s">
        <v>1693</v>
      </c>
      <c r="D863" s="81" t="s">
        <v>5372</v>
      </c>
      <c r="E863" s="81" t="s">
        <v>1915</v>
      </c>
      <c r="F863" s="81">
        <v>198197132</v>
      </c>
      <c r="G863" s="81">
        <v>248438313</v>
      </c>
      <c r="H863" s="81">
        <v>198197132</v>
      </c>
      <c r="I863" s="81" t="s">
        <v>2829</v>
      </c>
      <c r="J863" s="81" t="s">
        <v>2837</v>
      </c>
      <c r="K863" s="81">
        <v>4366436</v>
      </c>
      <c r="L863" s="81">
        <v>0</v>
      </c>
      <c r="M863" s="81">
        <v>202563568</v>
      </c>
      <c r="N863" s="81">
        <v>202563568</v>
      </c>
      <c r="O863" s="81">
        <v>198197132</v>
      </c>
      <c r="P863" s="81">
        <v>202563568</v>
      </c>
      <c r="Q863" s="81">
        <v>198197132</v>
      </c>
      <c r="R863" s="81">
        <v>202563568</v>
      </c>
      <c r="S863" s="81">
        <v>198197132</v>
      </c>
      <c r="T863" s="81" t="s">
        <v>6896</v>
      </c>
    </row>
    <row r="864" spans="1:20" x14ac:dyDescent="0.35">
      <c r="A864" s="81" t="s">
        <v>871</v>
      </c>
      <c r="B864" s="81">
        <v>130</v>
      </c>
      <c r="C864" s="81" t="s">
        <v>1693</v>
      </c>
      <c r="D864" s="81" t="s">
        <v>5554</v>
      </c>
      <c r="E864" s="81" t="s">
        <v>1909</v>
      </c>
      <c r="F864" s="81">
        <v>1672420</v>
      </c>
      <c r="G864" s="81">
        <v>1672420</v>
      </c>
      <c r="H864" s="81">
        <v>1672420</v>
      </c>
      <c r="I864" s="81" t="s">
        <v>2829</v>
      </c>
      <c r="J864" s="81" t="s">
        <v>2832</v>
      </c>
      <c r="K864" s="81">
        <v>0</v>
      </c>
      <c r="L864" s="81">
        <v>0</v>
      </c>
      <c r="M864" s="81">
        <v>1672420</v>
      </c>
      <c r="N864" s="81">
        <v>1672420</v>
      </c>
      <c r="O864" s="81">
        <v>1672420</v>
      </c>
      <c r="P864" s="81">
        <v>1672420</v>
      </c>
      <c r="Q864" s="81">
        <v>1672420</v>
      </c>
      <c r="R864" s="81">
        <v>1672420</v>
      </c>
      <c r="S864" s="81">
        <v>1672420</v>
      </c>
      <c r="T864" s="81" t="s">
        <v>6896</v>
      </c>
    </row>
    <row r="865" spans="1:20" x14ac:dyDescent="0.35">
      <c r="A865" s="81" t="s">
        <v>872</v>
      </c>
      <c r="B865" s="81">
        <v>130</v>
      </c>
      <c r="C865" s="81" t="s">
        <v>1693</v>
      </c>
      <c r="D865" s="81" t="s">
        <v>5805</v>
      </c>
      <c r="E865" s="81" t="s">
        <v>1916</v>
      </c>
      <c r="F865" s="81">
        <v>3979854</v>
      </c>
      <c r="G865" s="81">
        <v>3979854</v>
      </c>
      <c r="H865" s="81">
        <v>3979854</v>
      </c>
      <c r="I865" s="81" t="s">
        <v>2829</v>
      </c>
      <c r="J865" s="81" t="s">
        <v>2832</v>
      </c>
      <c r="K865" s="81">
        <v>30000</v>
      </c>
      <c r="L865" s="81">
        <v>0</v>
      </c>
      <c r="M865" s="81">
        <v>4009854</v>
      </c>
      <c r="N865" s="81">
        <v>4009854</v>
      </c>
      <c r="O865" s="81">
        <v>3979854</v>
      </c>
      <c r="P865" s="81">
        <v>4009854</v>
      </c>
      <c r="Q865" s="81">
        <v>3979854</v>
      </c>
      <c r="R865" s="81">
        <v>4009854</v>
      </c>
      <c r="S865" s="81">
        <v>3979854</v>
      </c>
      <c r="T865" s="81" t="s">
        <v>6896</v>
      </c>
    </row>
    <row r="866" spans="1:20" x14ac:dyDescent="0.35">
      <c r="A866" s="81" t="s">
        <v>873</v>
      </c>
      <c r="B866" s="81">
        <v>130</v>
      </c>
      <c r="C866" s="81" t="s">
        <v>1693</v>
      </c>
      <c r="D866" s="81" t="s">
        <v>6149</v>
      </c>
      <c r="E866" s="81" t="s">
        <v>1911</v>
      </c>
      <c r="F866" s="81">
        <v>7106296444</v>
      </c>
      <c r="G866" s="81">
        <v>7863452122</v>
      </c>
      <c r="H866" s="81">
        <v>7863452122</v>
      </c>
      <c r="I866" s="81" t="s">
        <v>2830</v>
      </c>
      <c r="J866" s="81" t="s">
        <v>2836</v>
      </c>
      <c r="K866" s="81">
        <v>140648780</v>
      </c>
      <c r="L866" s="81">
        <v>0</v>
      </c>
      <c r="M866" s="81">
        <v>8004100902</v>
      </c>
      <c r="N866" s="81">
        <v>8004100902</v>
      </c>
      <c r="O866" s="81">
        <v>7863452122</v>
      </c>
      <c r="P866" s="81">
        <v>8004100902</v>
      </c>
      <c r="Q866" s="81">
        <v>7863452122</v>
      </c>
      <c r="R866" s="81">
        <v>8004100902</v>
      </c>
      <c r="S866" s="81">
        <v>7863452122</v>
      </c>
      <c r="T866" s="81" t="s">
        <v>6896</v>
      </c>
    </row>
    <row r="867" spans="1:20" x14ac:dyDescent="0.35">
      <c r="A867" s="81" t="s">
        <v>874</v>
      </c>
      <c r="B867" s="81">
        <v>130</v>
      </c>
      <c r="C867" s="81" t="s">
        <v>1693</v>
      </c>
      <c r="D867" s="81" t="s">
        <v>6150</v>
      </c>
      <c r="E867" s="81" t="s">
        <v>2495</v>
      </c>
      <c r="F867" s="81">
        <v>1026163438</v>
      </c>
      <c r="G867" s="81">
        <v>1215929164</v>
      </c>
      <c r="H867" s="81">
        <v>1026163438</v>
      </c>
      <c r="I867" s="81" t="s">
        <v>2829</v>
      </c>
      <c r="J867" s="81" t="s">
        <v>2837</v>
      </c>
      <c r="K867" s="81">
        <v>21325488</v>
      </c>
      <c r="L867" s="81">
        <v>0</v>
      </c>
      <c r="M867" s="81">
        <v>1047488926</v>
      </c>
      <c r="N867" s="81">
        <v>1047488926</v>
      </c>
      <c r="O867" s="81">
        <v>1026163438</v>
      </c>
      <c r="P867" s="81">
        <v>1047488926</v>
      </c>
      <c r="Q867" s="81">
        <v>1026163438</v>
      </c>
      <c r="R867" s="81">
        <v>1047488926</v>
      </c>
      <c r="S867" s="81">
        <v>1026163438</v>
      </c>
      <c r="T867" s="81" t="s">
        <v>6896</v>
      </c>
    </row>
    <row r="868" spans="1:20" x14ac:dyDescent="0.35">
      <c r="A868" s="81" t="s">
        <v>875</v>
      </c>
      <c r="B868" s="81">
        <v>131</v>
      </c>
      <c r="C868" s="81" t="s">
        <v>1694</v>
      </c>
      <c r="D868" s="81" t="s">
        <v>6152</v>
      </c>
      <c r="E868" s="81" t="s">
        <v>2496</v>
      </c>
      <c r="F868" s="81">
        <v>1288436889</v>
      </c>
      <c r="G868" s="81">
        <v>1306730717</v>
      </c>
      <c r="H868" s="81">
        <v>1288436889</v>
      </c>
      <c r="I868" s="81" t="s">
        <v>2829</v>
      </c>
      <c r="J868" s="81" t="s">
        <v>2833</v>
      </c>
      <c r="K868" s="81">
        <v>88216</v>
      </c>
      <c r="L868" s="81">
        <v>235447</v>
      </c>
      <c r="M868" s="81">
        <v>1288525105</v>
      </c>
      <c r="N868" s="81">
        <v>1288289658</v>
      </c>
      <c r="O868" s="81">
        <v>1288201442</v>
      </c>
      <c r="P868" s="81">
        <v>1433415205</v>
      </c>
      <c r="Q868" s="81">
        <v>1433326989</v>
      </c>
      <c r="R868" s="81">
        <v>1433179758</v>
      </c>
      <c r="S868" s="81">
        <v>1433091542</v>
      </c>
      <c r="T868" s="81" t="s">
        <v>6896</v>
      </c>
    </row>
    <row r="869" spans="1:20" x14ac:dyDescent="0.35">
      <c r="A869" s="81" t="s">
        <v>876</v>
      </c>
      <c r="B869" s="81">
        <v>131</v>
      </c>
      <c r="C869" s="81" t="s">
        <v>1694</v>
      </c>
      <c r="D869" s="81" t="s">
        <v>6164</v>
      </c>
      <c r="E869" s="81" t="s">
        <v>2497</v>
      </c>
      <c r="F869" s="81">
        <v>4840656</v>
      </c>
      <c r="G869" s="81">
        <v>4840656</v>
      </c>
      <c r="H869" s="81">
        <v>4840656</v>
      </c>
      <c r="I869" s="81" t="s">
        <v>2829</v>
      </c>
      <c r="J869" s="81" t="s">
        <v>2832</v>
      </c>
      <c r="K869" s="81">
        <v>2210</v>
      </c>
      <c r="L869" s="81">
        <v>0</v>
      </c>
      <c r="M869" s="81">
        <v>4842866</v>
      </c>
      <c r="N869" s="81">
        <v>4842866</v>
      </c>
      <c r="O869" s="81">
        <v>4840656</v>
      </c>
      <c r="P869" s="81">
        <v>4842866</v>
      </c>
      <c r="Q869" s="81">
        <v>4840656</v>
      </c>
      <c r="R869" s="81">
        <v>4842866</v>
      </c>
      <c r="S869" s="81">
        <v>4840656</v>
      </c>
      <c r="T869" s="81" t="s">
        <v>6896</v>
      </c>
    </row>
    <row r="870" spans="1:20" x14ac:dyDescent="0.35">
      <c r="A870" s="81" t="s">
        <v>877</v>
      </c>
      <c r="B870" s="81">
        <v>132</v>
      </c>
      <c r="C870" s="81" t="s">
        <v>1695</v>
      </c>
      <c r="D870" s="81" t="s">
        <v>5663</v>
      </c>
      <c r="E870" s="81" t="s">
        <v>2165</v>
      </c>
      <c r="F870" s="81">
        <v>5257194</v>
      </c>
      <c r="G870" s="81">
        <v>5257194</v>
      </c>
      <c r="H870" s="81">
        <v>5257194</v>
      </c>
      <c r="I870" s="81" t="s">
        <v>2829</v>
      </c>
      <c r="J870" s="81" t="s">
        <v>2833</v>
      </c>
      <c r="K870" s="81">
        <v>15000</v>
      </c>
      <c r="L870" s="81">
        <v>0</v>
      </c>
      <c r="M870" s="81">
        <v>5272194</v>
      </c>
      <c r="N870" s="81">
        <v>5272194</v>
      </c>
      <c r="O870" s="81">
        <v>5257194</v>
      </c>
      <c r="P870" s="81">
        <v>5272194</v>
      </c>
      <c r="Q870" s="81">
        <v>5257194</v>
      </c>
      <c r="R870" s="81">
        <v>5272194</v>
      </c>
      <c r="S870" s="81">
        <v>5257194</v>
      </c>
      <c r="T870" s="81" t="s">
        <v>6896</v>
      </c>
    </row>
    <row r="871" spans="1:20" x14ac:dyDescent="0.35">
      <c r="A871" s="81" t="s">
        <v>878</v>
      </c>
      <c r="B871" s="81">
        <v>132</v>
      </c>
      <c r="C871" s="81" t="s">
        <v>1695</v>
      </c>
      <c r="D871" s="81" t="s">
        <v>5754</v>
      </c>
      <c r="E871" s="81" t="s">
        <v>2229</v>
      </c>
      <c r="F871" s="81">
        <v>23884040</v>
      </c>
      <c r="G871" s="81">
        <v>23884040</v>
      </c>
      <c r="H871" s="81">
        <v>23884040</v>
      </c>
      <c r="I871" s="81" t="s">
        <v>2829</v>
      </c>
      <c r="J871" s="81" t="s">
        <v>2833</v>
      </c>
      <c r="K871" s="81">
        <v>12730</v>
      </c>
      <c r="L871" s="81">
        <v>0</v>
      </c>
      <c r="M871" s="81">
        <v>23896770</v>
      </c>
      <c r="N871" s="81">
        <v>23896770</v>
      </c>
      <c r="O871" s="81">
        <v>23884040</v>
      </c>
      <c r="P871" s="81">
        <v>109953580</v>
      </c>
      <c r="Q871" s="81">
        <v>109940850</v>
      </c>
      <c r="R871" s="81">
        <v>109953580</v>
      </c>
      <c r="S871" s="81">
        <v>109940850</v>
      </c>
      <c r="T871" s="81" t="s">
        <v>6896</v>
      </c>
    </row>
    <row r="872" spans="1:20" x14ac:dyDescent="0.35">
      <c r="A872" s="81" t="s">
        <v>879</v>
      </c>
      <c r="B872" s="81">
        <v>132</v>
      </c>
      <c r="C872" s="81" t="s">
        <v>1695</v>
      </c>
      <c r="D872" s="81" t="s">
        <v>5796</v>
      </c>
      <c r="E872" s="81" t="s">
        <v>2274</v>
      </c>
      <c r="F872" s="81">
        <v>135280</v>
      </c>
      <c r="G872" s="81">
        <v>135280</v>
      </c>
      <c r="H872" s="81">
        <v>135280</v>
      </c>
      <c r="I872" s="81" t="s">
        <v>2829</v>
      </c>
      <c r="J872" s="81" t="s">
        <v>2833</v>
      </c>
      <c r="K872" s="81">
        <v>0</v>
      </c>
      <c r="L872" s="81">
        <v>0</v>
      </c>
      <c r="M872" s="81">
        <v>135280</v>
      </c>
      <c r="N872" s="81">
        <v>135280</v>
      </c>
      <c r="O872" s="81">
        <v>135280</v>
      </c>
      <c r="P872" s="81">
        <v>135280</v>
      </c>
      <c r="Q872" s="81">
        <v>135280</v>
      </c>
      <c r="R872" s="81">
        <v>135280</v>
      </c>
      <c r="S872" s="81">
        <v>135280</v>
      </c>
      <c r="T872" s="81" t="s">
        <v>6896</v>
      </c>
    </row>
    <row r="873" spans="1:20" x14ac:dyDescent="0.35">
      <c r="A873" s="81" t="s">
        <v>880</v>
      </c>
      <c r="B873" s="81">
        <v>132</v>
      </c>
      <c r="C873" s="81" t="s">
        <v>1695</v>
      </c>
      <c r="D873" s="81" t="s">
        <v>6153</v>
      </c>
      <c r="E873" s="81" t="s">
        <v>2498</v>
      </c>
      <c r="F873" s="81">
        <v>436166880</v>
      </c>
      <c r="G873" s="81">
        <v>434431233</v>
      </c>
      <c r="H873" s="81">
        <v>436166880</v>
      </c>
      <c r="I873" s="81" t="s">
        <v>2829</v>
      </c>
      <c r="J873" s="81" t="s">
        <v>2833</v>
      </c>
      <c r="K873" s="81">
        <v>1607840</v>
      </c>
      <c r="L873" s="81">
        <v>753190</v>
      </c>
      <c r="M873" s="81">
        <v>437774720</v>
      </c>
      <c r="N873" s="81">
        <v>437021530</v>
      </c>
      <c r="O873" s="81">
        <v>435413690</v>
      </c>
      <c r="P873" s="81">
        <v>437774720</v>
      </c>
      <c r="Q873" s="81">
        <v>436166880</v>
      </c>
      <c r="R873" s="81">
        <v>437021530</v>
      </c>
      <c r="S873" s="81">
        <v>435413690</v>
      </c>
      <c r="T873" s="81" t="s">
        <v>6896</v>
      </c>
    </row>
    <row r="874" spans="1:20" x14ac:dyDescent="0.35">
      <c r="A874" s="81" t="s">
        <v>881</v>
      </c>
      <c r="B874" s="81">
        <v>132</v>
      </c>
      <c r="C874" s="81" t="s">
        <v>1695</v>
      </c>
      <c r="D874" s="81" t="s">
        <v>6569</v>
      </c>
      <c r="E874" s="81" t="s">
        <v>2499</v>
      </c>
      <c r="F874" s="81">
        <v>40637203</v>
      </c>
      <c r="G874" s="81">
        <v>40637203</v>
      </c>
      <c r="H874" s="81">
        <v>40637203</v>
      </c>
      <c r="I874" s="81" t="s">
        <v>2829</v>
      </c>
      <c r="J874" s="81" t="s">
        <v>2833</v>
      </c>
      <c r="K874" s="81">
        <v>209770</v>
      </c>
      <c r="L874" s="81">
        <v>0</v>
      </c>
      <c r="M874" s="81">
        <v>40846973</v>
      </c>
      <c r="N874" s="81">
        <v>40846973</v>
      </c>
      <c r="O874" s="81">
        <v>40637203</v>
      </c>
      <c r="P874" s="81">
        <v>40846973</v>
      </c>
      <c r="Q874" s="81">
        <v>40637203</v>
      </c>
      <c r="R874" s="81">
        <v>40846973</v>
      </c>
      <c r="S874" s="81">
        <v>40637203</v>
      </c>
      <c r="T874" s="81" t="s">
        <v>6896</v>
      </c>
    </row>
    <row r="875" spans="1:20" x14ac:dyDescent="0.35">
      <c r="A875" s="81" t="s">
        <v>882</v>
      </c>
      <c r="B875" s="81">
        <v>133</v>
      </c>
      <c r="C875" s="81" t="s">
        <v>1696</v>
      </c>
      <c r="D875" s="81" t="s">
        <v>5319</v>
      </c>
      <c r="E875" s="81" t="s">
        <v>1866</v>
      </c>
      <c r="F875" s="81">
        <v>14814500</v>
      </c>
      <c r="G875" s="81">
        <v>14814500</v>
      </c>
      <c r="H875" s="81">
        <v>14814500</v>
      </c>
      <c r="I875" s="81" t="s">
        <v>2829</v>
      </c>
      <c r="J875" s="81" t="s">
        <v>2832</v>
      </c>
      <c r="K875" s="81">
        <v>60000</v>
      </c>
      <c r="L875" s="81">
        <v>0</v>
      </c>
      <c r="M875" s="81">
        <v>14874500</v>
      </c>
      <c r="N875" s="81">
        <v>14874500</v>
      </c>
      <c r="O875" s="81">
        <v>14814500</v>
      </c>
      <c r="P875" s="81">
        <v>14874500</v>
      </c>
      <c r="Q875" s="81">
        <v>14814500</v>
      </c>
      <c r="R875" s="81">
        <v>14874500</v>
      </c>
      <c r="S875" s="81">
        <v>14814500</v>
      </c>
      <c r="T875" s="81" t="s">
        <v>6896</v>
      </c>
    </row>
    <row r="876" spans="1:20" x14ac:dyDescent="0.35">
      <c r="A876" s="81" t="s">
        <v>883</v>
      </c>
      <c r="B876" s="81">
        <v>133</v>
      </c>
      <c r="C876" s="81" t="s">
        <v>1696</v>
      </c>
      <c r="D876" s="81" t="s">
        <v>5807</v>
      </c>
      <c r="E876" s="81" t="s">
        <v>2277</v>
      </c>
      <c r="F876" s="81">
        <v>82156570</v>
      </c>
      <c r="G876" s="81">
        <v>82156570</v>
      </c>
      <c r="H876" s="81">
        <v>82156570</v>
      </c>
      <c r="I876" s="81" t="s">
        <v>2829</v>
      </c>
      <c r="J876" s="81" t="s">
        <v>2832</v>
      </c>
      <c r="K876" s="81">
        <v>2796899</v>
      </c>
      <c r="L876" s="81">
        <v>0</v>
      </c>
      <c r="M876" s="81">
        <v>84953469</v>
      </c>
      <c r="N876" s="81">
        <v>84953469</v>
      </c>
      <c r="O876" s="81">
        <v>82156570</v>
      </c>
      <c r="P876" s="81">
        <v>84953469</v>
      </c>
      <c r="Q876" s="81">
        <v>82156570</v>
      </c>
      <c r="R876" s="81">
        <v>84953469</v>
      </c>
      <c r="S876" s="81">
        <v>82156570</v>
      </c>
      <c r="T876" s="81" t="s">
        <v>6896</v>
      </c>
    </row>
    <row r="877" spans="1:20" x14ac:dyDescent="0.35">
      <c r="A877" s="81" t="s">
        <v>884</v>
      </c>
      <c r="B877" s="81">
        <v>133</v>
      </c>
      <c r="C877" s="81" t="s">
        <v>1696</v>
      </c>
      <c r="D877" s="81" t="s">
        <v>6151</v>
      </c>
      <c r="E877" s="81" t="s">
        <v>2495</v>
      </c>
      <c r="F877" s="81">
        <v>267697902</v>
      </c>
      <c r="G877" s="81">
        <v>267697902</v>
      </c>
      <c r="H877" s="81">
        <v>267697902</v>
      </c>
      <c r="I877" s="81" t="s">
        <v>2829</v>
      </c>
      <c r="J877" s="81" t="s">
        <v>2832</v>
      </c>
      <c r="K877" s="81">
        <v>6640519</v>
      </c>
      <c r="L877" s="81">
        <v>0</v>
      </c>
      <c r="M877" s="81">
        <v>274338421</v>
      </c>
      <c r="N877" s="81">
        <v>274338421</v>
      </c>
      <c r="O877" s="81">
        <v>267697902</v>
      </c>
      <c r="P877" s="81">
        <v>274338421</v>
      </c>
      <c r="Q877" s="81">
        <v>267697902</v>
      </c>
      <c r="R877" s="81">
        <v>274338421</v>
      </c>
      <c r="S877" s="81">
        <v>267697902</v>
      </c>
      <c r="T877" s="81" t="s">
        <v>6896</v>
      </c>
    </row>
    <row r="878" spans="1:20" x14ac:dyDescent="0.35">
      <c r="A878" s="81" t="s">
        <v>885</v>
      </c>
      <c r="B878" s="81">
        <v>133</v>
      </c>
      <c r="C878" s="81" t="s">
        <v>1696</v>
      </c>
      <c r="D878" s="81" t="s">
        <v>6154</v>
      </c>
      <c r="E878" s="81" t="s">
        <v>2500</v>
      </c>
      <c r="F878" s="81">
        <v>471258024</v>
      </c>
      <c r="G878" s="81">
        <v>471258024</v>
      </c>
      <c r="H878" s="81">
        <v>471258024</v>
      </c>
      <c r="I878" s="81" t="s">
        <v>2829</v>
      </c>
      <c r="J878" s="81" t="s">
        <v>2832</v>
      </c>
      <c r="K878" s="81">
        <v>12011732</v>
      </c>
      <c r="L878" s="81">
        <v>0</v>
      </c>
      <c r="M878" s="81">
        <v>483269756</v>
      </c>
      <c r="N878" s="81">
        <v>483269756</v>
      </c>
      <c r="O878" s="81">
        <v>471258024</v>
      </c>
      <c r="P878" s="81">
        <v>483269756</v>
      </c>
      <c r="Q878" s="81">
        <v>471258024</v>
      </c>
      <c r="R878" s="81">
        <v>483269756</v>
      </c>
      <c r="S878" s="81">
        <v>471258024</v>
      </c>
      <c r="T878" s="81" t="s">
        <v>6896</v>
      </c>
    </row>
    <row r="879" spans="1:20" x14ac:dyDescent="0.35">
      <c r="A879" s="81" t="s">
        <v>886</v>
      </c>
      <c r="B879" s="81">
        <v>133</v>
      </c>
      <c r="C879" s="81" t="s">
        <v>1696</v>
      </c>
      <c r="D879" s="81" t="s">
        <v>6155</v>
      </c>
      <c r="E879" s="81" t="s">
        <v>2501</v>
      </c>
      <c r="F879" s="81">
        <v>616384186</v>
      </c>
      <c r="G879" s="81">
        <v>616384186</v>
      </c>
      <c r="H879" s="81">
        <v>616384186</v>
      </c>
      <c r="I879" s="81" t="s">
        <v>2829</v>
      </c>
      <c r="J879" s="81" t="s">
        <v>2832</v>
      </c>
      <c r="K879" s="81">
        <v>7217210</v>
      </c>
      <c r="L879" s="81">
        <v>0</v>
      </c>
      <c r="M879" s="81">
        <v>623601396</v>
      </c>
      <c r="N879" s="81">
        <v>623601396</v>
      </c>
      <c r="O879" s="81">
        <v>616384186</v>
      </c>
      <c r="P879" s="81">
        <v>623601396</v>
      </c>
      <c r="Q879" s="81">
        <v>616384186</v>
      </c>
      <c r="R879" s="81">
        <v>623601396</v>
      </c>
      <c r="S879" s="81">
        <v>616384186</v>
      </c>
      <c r="T879" s="81" t="s">
        <v>6896</v>
      </c>
    </row>
    <row r="880" spans="1:20" x14ac:dyDescent="0.35">
      <c r="A880" s="81" t="s">
        <v>887</v>
      </c>
      <c r="B880" s="81">
        <v>133</v>
      </c>
      <c r="C880" s="81" t="s">
        <v>1696</v>
      </c>
      <c r="D880" s="81" t="s">
        <v>6156</v>
      </c>
      <c r="E880" s="81" t="s">
        <v>2502</v>
      </c>
      <c r="F880" s="81">
        <v>3727030321</v>
      </c>
      <c r="G880" s="81">
        <v>3727030321</v>
      </c>
      <c r="H880" s="81">
        <v>3727030321</v>
      </c>
      <c r="I880" s="81" t="s">
        <v>2829</v>
      </c>
      <c r="J880" s="81" t="s">
        <v>2832</v>
      </c>
      <c r="K880" s="81">
        <v>121593354</v>
      </c>
      <c r="L880" s="81">
        <v>0</v>
      </c>
      <c r="M880" s="81">
        <v>3848623675</v>
      </c>
      <c r="N880" s="81">
        <v>3848623675</v>
      </c>
      <c r="O880" s="81">
        <v>3727030321</v>
      </c>
      <c r="P880" s="81">
        <v>3848623675</v>
      </c>
      <c r="Q880" s="81">
        <v>3727030321</v>
      </c>
      <c r="R880" s="81">
        <v>3848623675</v>
      </c>
      <c r="S880" s="81">
        <v>3727030321</v>
      </c>
      <c r="T880" s="81" t="s">
        <v>6896</v>
      </c>
    </row>
    <row r="881" spans="1:20" x14ac:dyDescent="0.35">
      <c r="A881" s="81" t="s">
        <v>888</v>
      </c>
      <c r="B881" s="81">
        <v>133</v>
      </c>
      <c r="C881" s="81" t="s">
        <v>1696</v>
      </c>
      <c r="D881" s="81" t="s">
        <v>6157</v>
      </c>
      <c r="E881" s="81" t="s">
        <v>2503</v>
      </c>
      <c r="F881" s="81">
        <v>806230573</v>
      </c>
      <c r="G881" s="81">
        <v>806230573</v>
      </c>
      <c r="H881" s="81">
        <v>806230573</v>
      </c>
      <c r="I881" s="81" t="s">
        <v>2829</v>
      </c>
      <c r="J881" s="81" t="s">
        <v>2832</v>
      </c>
      <c r="K881" s="81">
        <v>28374805</v>
      </c>
      <c r="L881" s="81">
        <v>0</v>
      </c>
      <c r="M881" s="81">
        <v>834605378</v>
      </c>
      <c r="N881" s="81">
        <v>834605378</v>
      </c>
      <c r="O881" s="81">
        <v>806230573</v>
      </c>
      <c r="P881" s="81">
        <v>834605378</v>
      </c>
      <c r="Q881" s="81">
        <v>806230573</v>
      </c>
      <c r="R881" s="81">
        <v>834605378</v>
      </c>
      <c r="S881" s="81">
        <v>806230573</v>
      </c>
      <c r="T881" s="81" t="s">
        <v>6896</v>
      </c>
    </row>
    <row r="882" spans="1:20" x14ac:dyDescent="0.35">
      <c r="A882" s="81" t="s">
        <v>889</v>
      </c>
      <c r="B882" s="81">
        <v>133</v>
      </c>
      <c r="C882" s="81" t="s">
        <v>1696</v>
      </c>
      <c r="D882" s="81" t="s">
        <v>6158</v>
      </c>
      <c r="E882" s="81" t="s">
        <v>2504</v>
      </c>
      <c r="F882" s="81">
        <v>105279984</v>
      </c>
      <c r="G882" s="81">
        <v>105279984</v>
      </c>
      <c r="H882" s="81">
        <v>105279984</v>
      </c>
      <c r="I882" s="81" t="s">
        <v>2829</v>
      </c>
      <c r="J882" s="81" t="s">
        <v>2832</v>
      </c>
      <c r="K882" s="81">
        <v>580481</v>
      </c>
      <c r="L882" s="81">
        <v>0</v>
      </c>
      <c r="M882" s="81">
        <v>105860465</v>
      </c>
      <c r="N882" s="81">
        <v>105860465</v>
      </c>
      <c r="O882" s="81">
        <v>105279984</v>
      </c>
      <c r="P882" s="81">
        <v>105860465</v>
      </c>
      <c r="Q882" s="81">
        <v>105279984</v>
      </c>
      <c r="R882" s="81">
        <v>105860465</v>
      </c>
      <c r="S882" s="81">
        <v>105279984</v>
      </c>
      <c r="T882" s="81" t="s">
        <v>6896</v>
      </c>
    </row>
    <row r="883" spans="1:20" x14ac:dyDescent="0.35">
      <c r="A883" s="81" t="s">
        <v>890</v>
      </c>
      <c r="B883" s="81">
        <v>134</v>
      </c>
      <c r="C883" s="81" t="s">
        <v>1697</v>
      </c>
      <c r="D883" s="81" t="s">
        <v>5808</v>
      </c>
      <c r="E883" s="81" t="s">
        <v>2277</v>
      </c>
      <c r="F883" s="81">
        <v>82274530</v>
      </c>
      <c r="G883" s="81">
        <v>82274530</v>
      </c>
      <c r="H883" s="81">
        <v>82274530</v>
      </c>
      <c r="I883" s="81" t="s">
        <v>2829</v>
      </c>
      <c r="J883" s="81" t="s">
        <v>2832</v>
      </c>
      <c r="K883" s="81">
        <v>1625834</v>
      </c>
      <c r="L883" s="81">
        <v>0</v>
      </c>
      <c r="M883" s="81">
        <v>83900364</v>
      </c>
      <c r="N883" s="81">
        <v>83900364</v>
      </c>
      <c r="O883" s="81">
        <v>82274530</v>
      </c>
      <c r="P883" s="81">
        <v>83900364</v>
      </c>
      <c r="Q883" s="81">
        <v>82274530</v>
      </c>
      <c r="R883" s="81">
        <v>83900364</v>
      </c>
      <c r="S883" s="81">
        <v>82274530</v>
      </c>
      <c r="T883" s="81" t="s">
        <v>6896</v>
      </c>
    </row>
    <row r="884" spans="1:20" x14ac:dyDescent="0.35">
      <c r="A884" s="81" t="s">
        <v>891</v>
      </c>
      <c r="B884" s="81">
        <v>134</v>
      </c>
      <c r="C884" s="81" t="s">
        <v>1697</v>
      </c>
      <c r="D884" s="81" t="s">
        <v>6159</v>
      </c>
      <c r="E884" s="81" t="s">
        <v>2505</v>
      </c>
      <c r="F884" s="81">
        <v>656086547</v>
      </c>
      <c r="G884" s="81">
        <v>656086547</v>
      </c>
      <c r="H884" s="81">
        <v>656086547</v>
      </c>
      <c r="I884" s="81" t="s">
        <v>2829</v>
      </c>
      <c r="J884" s="81" t="s">
        <v>2832</v>
      </c>
      <c r="K884" s="81">
        <v>13125435</v>
      </c>
      <c r="L884" s="81">
        <v>0</v>
      </c>
      <c r="M884" s="81">
        <v>669211982</v>
      </c>
      <c r="N884" s="81">
        <v>669211982</v>
      </c>
      <c r="O884" s="81">
        <v>656086547</v>
      </c>
      <c r="P884" s="81">
        <v>669211982</v>
      </c>
      <c r="Q884" s="81">
        <v>656086547</v>
      </c>
      <c r="R884" s="81">
        <v>669211982</v>
      </c>
      <c r="S884" s="81">
        <v>656086547</v>
      </c>
      <c r="T884" s="81" t="s">
        <v>6896</v>
      </c>
    </row>
    <row r="885" spans="1:20" x14ac:dyDescent="0.35">
      <c r="A885" s="81" t="s">
        <v>892</v>
      </c>
      <c r="B885" s="81">
        <v>134</v>
      </c>
      <c r="C885" s="81" t="s">
        <v>1697</v>
      </c>
      <c r="D885" s="81" t="s">
        <v>6273</v>
      </c>
      <c r="E885" s="81" t="s">
        <v>2506</v>
      </c>
      <c r="F885" s="81">
        <v>2583603</v>
      </c>
      <c r="G885" s="81">
        <v>2583603</v>
      </c>
      <c r="H885" s="81">
        <v>2583603</v>
      </c>
      <c r="I885" s="81" t="s">
        <v>2829</v>
      </c>
      <c r="J885" s="81" t="s">
        <v>2832</v>
      </c>
      <c r="K885" s="81">
        <v>0</v>
      </c>
      <c r="L885" s="81">
        <v>0</v>
      </c>
      <c r="M885" s="81">
        <v>2583603</v>
      </c>
      <c r="N885" s="81">
        <v>2583603</v>
      </c>
      <c r="O885" s="81">
        <v>2583603</v>
      </c>
      <c r="P885" s="81">
        <v>2583603</v>
      </c>
      <c r="Q885" s="81">
        <v>2583603</v>
      </c>
      <c r="R885" s="81">
        <v>2583603</v>
      </c>
      <c r="S885" s="81">
        <v>2583603</v>
      </c>
      <c r="T885" s="81" t="s">
        <v>6896</v>
      </c>
    </row>
    <row r="886" spans="1:20" x14ac:dyDescent="0.35">
      <c r="A886" s="81" t="s">
        <v>893</v>
      </c>
      <c r="B886" s="81">
        <v>135</v>
      </c>
      <c r="C886" s="81" t="s">
        <v>1698</v>
      </c>
      <c r="D886" s="81" t="s">
        <v>5760</v>
      </c>
      <c r="E886" s="81" t="s">
        <v>2239</v>
      </c>
      <c r="F886" s="81">
        <v>1947320</v>
      </c>
      <c r="G886" s="81">
        <v>1947320</v>
      </c>
      <c r="H886" s="81">
        <v>1947320</v>
      </c>
      <c r="I886" s="81" t="s">
        <v>2829</v>
      </c>
      <c r="J886" s="81" t="s">
        <v>2832</v>
      </c>
      <c r="K886" s="81">
        <v>0</v>
      </c>
      <c r="L886" s="81">
        <v>0</v>
      </c>
      <c r="M886" s="81">
        <v>1947320</v>
      </c>
      <c r="N886" s="81">
        <v>1947320</v>
      </c>
      <c r="O886" s="81">
        <v>1947320</v>
      </c>
      <c r="P886" s="81">
        <v>1947320</v>
      </c>
      <c r="Q886" s="81">
        <v>1947320</v>
      </c>
      <c r="R886" s="81">
        <v>1947320</v>
      </c>
      <c r="S886" s="81">
        <v>1947320</v>
      </c>
      <c r="T886" s="81" t="s">
        <v>6896</v>
      </c>
    </row>
    <row r="887" spans="1:20" x14ac:dyDescent="0.35">
      <c r="A887" s="81" t="s">
        <v>894</v>
      </c>
      <c r="B887" s="81">
        <v>135</v>
      </c>
      <c r="C887" s="81" t="s">
        <v>1698</v>
      </c>
      <c r="D887" s="81" t="s">
        <v>6160</v>
      </c>
      <c r="E887" s="81" t="s">
        <v>2507</v>
      </c>
      <c r="F887" s="81">
        <v>246373525</v>
      </c>
      <c r="G887" s="81">
        <v>246373525</v>
      </c>
      <c r="H887" s="81">
        <v>246373525</v>
      </c>
      <c r="I887" s="81" t="s">
        <v>2829</v>
      </c>
      <c r="J887" s="81" t="s">
        <v>2832</v>
      </c>
      <c r="K887" s="81">
        <v>128670</v>
      </c>
      <c r="L887" s="81">
        <v>59195</v>
      </c>
      <c r="M887" s="81">
        <v>246502195</v>
      </c>
      <c r="N887" s="81">
        <v>246443000</v>
      </c>
      <c r="O887" s="81">
        <v>246314330</v>
      </c>
      <c r="P887" s="81">
        <v>246502195</v>
      </c>
      <c r="Q887" s="81">
        <v>246373525</v>
      </c>
      <c r="R887" s="81">
        <v>246443000</v>
      </c>
      <c r="S887" s="81">
        <v>246314330</v>
      </c>
      <c r="T887" s="81" t="s">
        <v>6896</v>
      </c>
    </row>
    <row r="888" spans="1:20" x14ac:dyDescent="0.35">
      <c r="A888" s="81" t="s">
        <v>895</v>
      </c>
      <c r="B888" s="81">
        <v>136</v>
      </c>
      <c r="C888" s="81" t="s">
        <v>1699</v>
      </c>
      <c r="D888" s="81" t="s">
        <v>6161</v>
      </c>
      <c r="E888" s="81" t="s">
        <v>2508</v>
      </c>
      <c r="F888" s="81">
        <v>781168154</v>
      </c>
      <c r="G888" s="81">
        <v>889555888</v>
      </c>
      <c r="H888" s="81">
        <v>889308128</v>
      </c>
      <c r="I888" s="81" t="s">
        <v>2830</v>
      </c>
      <c r="J888" s="81" t="s">
        <v>2836</v>
      </c>
      <c r="K888" s="81">
        <v>9544176</v>
      </c>
      <c r="L888" s="81">
        <v>0</v>
      </c>
      <c r="M888" s="81">
        <v>898852304</v>
      </c>
      <c r="N888" s="81">
        <v>898852304</v>
      </c>
      <c r="O888" s="81">
        <v>889308128</v>
      </c>
      <c r="P888" s="81">
        <v>921852304</v>
      </c>
      <c r="Q888" s="81">
        <v>912308128</v>
      </c>
      <c r="R888" s="81">
        <v>921852304</v>
      </c>
      <c r="S888" s="81">
        <v>912308128</v>
      </c>
      <c r="T888" s="81" t="s">
        <v>6896</v>
      </c>
    </row>
    <row r="889" spans="1:20" x14ac:dyDescent="0.35">
      <c r="A889" s="81" t="s">
        <v>896</v>
      </c>
      <c r="B889" s="81">
        <v>137</v>
      </c>
      <c r="C889" s="81" t="s">
        <v>1700</v>
      </c>
      <c r="D889" s="81" t="s">
        <v>6162</v>
      </c>
      <c r="E889" s="81" t="s">
        <v>2509</v>
      </c>
      <c r="F889" s="81">
        <v>985407835</v>
      </c>
      <c r="G889" s="81">
        <v>1154299197</v>
      </c>
      <c r="H889" s="81">
        <v>1154299197</v>
      </c>
      <c r="I889" s="81" t="s">
        <v>2830</v>
      </c>
      <c r="J889" s="81" t="s">
        <v>2836</v>
      </c>
      <c r="K889" s="81">
        <v>46808544</v>
      </c>
      <c r="L889" s="81">
        <v>0</v>
      </c>
      <c r="M889" s="81">
        <v>1201107741</v>
      </c>
      <c r="N889" s="81">
        <v>1201107741</v>
      </c>
      <c r="O889" s="81">
        <v>1154299197</v>
      </c>
      <c r="P889" s="81">
        <v>1201107741</v>
      </c>
      <c r="Q889" s="81">
        <v>1154299197</v>
      </c>
      <c r="R889" s="81">
        <v>1201107741</v>
      </c>
      <c r="S889" s="81">
        <v>1154299197</v>
      </c>
      <c r="T889" s="81" t="s">
        <v>6896</v>
      </c>
    </row>
    <row r="890" spans="1:20" x14ac:dyDescent="0.35">
      <c r="A890" s="81" t="s">
        <v>897</v>
      </c>
      <c r="B890" s="81">
        <v>137</v>
      </c>
      <c r="C890" s="81" t="s">
        <v>1700</v>
      </c>
      <c r="D890" s="81" t="s">
        <v>6163</v>
      </c>
      <c r="E890" s="81" t="s">
        <v>2510</v>
      </c>
      <c r="F890" s="81">
        <v>241858415</v>
      </c>
      <c r="G890" s="81">
        <v>259072794</v>
      </c>
      <c r="H890" s="81">
        <v>241858415</v>
      </c>
      <c r="I890" s="81" t="s">
        <v>2829</v>
      </c>
      <c r="J890" s="81" t="s">
        <v>2834</v>
      </c>
      <c r="K890" s="81">
        <v>10993819</v>
      </c>
      <c r="L890" s="81">
        <v>0</v>
      </c>
      <c r="M890" s="81">
        <v>252852234</v>
      </c>
      <c r="N890" s="81">
        <v>252852234</v>
      </c>
      <c r="O890" s="81">
        <v>241858415</v>
      </c>
      <c r="P890" s="81">
        <v>252852234</v>
      </c>
      <c r="Q890" s="81">
        <v>241858415</v>
      </c>
      <c r="R890" s="81">
        <v>252852234</v>
      </c>
      <c r="S890" s="81">
        <v>241858415</v>
      </c>
      <c r="T890" s="81" t="s">
        <v>6896</v>
      </c>
    </row>
    <row r="891" spans="1:20" x14ac:dyDescent="0.35">
      <c r="A891" s="81" t="s">
        <v>898</v>
      </c>
      <c r="B891" s="81">
        <v>137</v>
      </c>
      <c r="C891" s="81" t="s">
        <v>1700</v>
      </c>
      <c r="D891" s="81" t="s">
        <v>6165</v>
      </c>
      <c r="E891" s="81" t="s">
        <v>2497</v>
      </c>
      <c r="F891" s="81">
        <v>287620323</v>
      </c>
      <c r="G891" s="81">
        <v>328570298</v>
      </c>
      <c r="H891" s="81">
        <v>328570298</v>
      </c>
      <c r="I891" s="81" t="s">
        <v>2830</v>
      </c>
      <c r="J891" s="81" t="s">
        <v>2836</v>
      </c>
      <c r="K891" s="81">
        <v>4746406</v>
      </c>
      <c r="L891" s="81">
        <v>0</v>
      </c>
      <c r="M891" s="81">
        <v>333316704</v>
      </c>
      <c r="N891" s="81">
        <v>333316704</v>
      </c>
      <c r="O891" s="81">
        <v>328570298</v>
      </c>
      <c r="P891" s="81">
        <v>333316704</v>
      </c>
      <c r="Q891" s="81">
        <v>328570298</v>
      </c>
      <c r="R891" s="81">
        <v>333316704</v>
      </c>
      <c r="S891" s="81">
        <v>328570298</v>
      </c>
      <c r="T891" s="81" t="s">
        <v>6896</v>
      </c>
    </row>
    <row r="892" spans="1:20" x14ac:dyDescent="0.35">
      <c r="A892" s="81" t="s">
        <v>899</v>
      </c>
      <c r="B892" s="81">
        <v>137</v>
      </c>
      <c r="C892" s="81" t="s">
        <v>1700</v>
      </c>
      <c r="D892" s="81" t="s">
        <v>6166</v>
      </c>
      <c r="E892" s="81" t="s">
        <v>2511</v>
      </c>
      <c r="F892" s="81">
        <v>110355108</v>
      </c>
      <c r="G892" s="81">
        <v>115802643</v>
      </c>
      <c r="H892" s="81">
        <v>110355108</v>
      </c>
      <c r="I892" s="81" t="s">
        <v>2829</v>
      </c>
      <c r="J892" s="81" t="s">
        <v>2833</v>
      </c>
      <c r="K892" s="81">
        <v>0</v>
      </c>
      <c r="L892" s="81">
        <v>0</v>
      </c>
      <c r="M892" s="81">
        <v>110355108</v>
      </c>
      <c r="N892" s="81">
        <v>110355108</v>
      </c>
      <c r="O892" s="81">
        <v>110355108</v>
      </c>
      <c r="P892" s="81">
        <v>110355108</v>
      </c>
      <c r="Q892" s="81">
        <v>110355108</v>
      </c>
      <c r="R892" s="81">
        <v>110355108</v>
      </c>
      <c r="S892" s="81">
        <v>110355108</v>
      </c>
      <c r="T892" s="81" t="s">
        <v>6896</v>
      </c>
    </row>
    <row r="893" spans="1:20" x14ac:dyDescent="0.35">
      <c r="A893" s="81" t="s">
        <v>900</v>
      </c>
      <c r="B893" s="81">
        <v>138</v>
      </c>
      <c r="C893" s="81" t="s">
        <v>1701</v>
      </c>
      <c r="D893" s="81" t="s">
        <v>5329</v>
      </c>
      <c r="E893" s="81" t="s">
        <v>1875</v>
      </c>
      <c r="F893" s="81">
        <v>29037930</v>
      </c>
      <c r="G893" s="81">
        <v>29037930</v>
      </c>
      <c r="H893" s="81">
        <v>29037930</v>
      </c>
      <c r="I893" s="81" t="s">
        <v>2829</v>
      </c>
      <c r="J893" s="81" t="s">
        <v>2832</v>
      </c>
      <c r="K893" s="81">
        <v>127530</v>
      </c>
      <c r="L893" s="81">
        <v>0</v>
      </c>
      <c r="M893" s="81">
        <v>29165460</v>
      </c>
      <c r="N893" s="81">
        <v>29165460</v>
      </c>
      <c r="O893" s="81">
        <v>29037930</v>
      </c>
      <c r="P893" s="81">
        <v>188638540</v>
      </c>
      <c r="Q893" s="81">
        <v>188511010</v>
      </c>
      <c r="R893" s="81">
        <v>188638540</v>
      </c>
      <c r="S893" s="81">
        <v>188511010</v>
      </c>
      <c r="T893" s="81" t="s">
        <v>6896</v>
      </c>
    </row>
    <row r="894" spans="1:20" x14ac:dyDescent="0.35">
      <c r="A894" s="81" t="s">
        <v>901</v>
      </c>
      <c r="B894" s="81">
        <v>138</v>
      </c>
      <c r="C894" s="81" t="s">
        <v>1701</v>
      </c>
      <c r="D894" s="81" t="s">
        <v>5761</v>
      </c>
      <c r="E894" s="81" t="s">
        <v>2239</v>
      </c>
      <c r="F894" s="81">
        <v>50303340</v>
      </c>
      <c r="G894" s="81">
        <v>50303340</v>
      </c>
      <c r="H894" s="81">
        <v>50303340</v>
      </c>
      <c r="I894" s="81" t="s">
        <v>2829</v>
      </c>
      <c r="J894" s="81" t="s">
        <v>2832</v>
      </c>
      <c r="K894" s="81">
        <v>6500</v>
      </c>
      <c r="L894" s="81">
        <v>0</v>
      </c>
      <c r="M894" s="81">
        <v>50309840</v>
      </c>
      <c r="N894" s="81">
        <v>50309840</v>
      </c>
      <c r="O894" s="81">
        <v>50303340</v>
      </c>
      <c r="P894" s="81">
        <v>50309840</v>
      </c>
      <c r="Q894" s="81">
        <v>50303340</v>
      </c>
      <c r="R894" s="81">
        <v>50309840</v>
      </c>
      <c r="S894" s="81">
        <v>50303340</v>
      </c>
      <c r="T894" s="81" t="s">
        <v>6896</v>
      </c>
    </row>
    <row r="895" spans="1:20" x14ac:dyDescent="0.35">
      <c r="A895" s="81" t="s">
        <v>902</v>
      </c>
      <c r="B895" s="81">
        <v>138</v>
      </c>
      <c r="C895" s="81" t="s">
        <v>1701</v>
      </c>
      <c r="D895" s="81" t="s">
        <v>6168</v>
      </c>
      <c r="E895" s="81" t="s">
        <v>2361</v>
      </c>
      <c r="F895" s="81">
        <v>53404231</v>
      </c>
      <c r="G895" s="81">
        <v>53404231</v>
      </c>
      <c r="H895" s="81">
        <v>53404231</v>
      </c>
      <c r="I895" s="81" t="s">
        <v>2829</v>
      </c>
      <c r="J895" s="81" t="s">
        <v>2832</v>
      </c>
      <c r="K895" s="81">
        <v>2973268</v>
      </c>
      <c r="L895" s="81">
        <v>0</v>
      </c>
      <c r="M895" s="81">
        <v>56377499</v>
      </c>
      <c r="N895" s="81">
        <v>56377499</v>
      </c>
      <c r="O895" s="81">
        <v>53404231</v>
      </c>
      <c r="P895" s="81">
        <v>56377499</v>
      </c>
      <c r="Q895" s="81">
        <v>53404231</v>
      </c>
      <c r="R895" s="81">
        <v>56377499</v>
      </c>
      <c r="S895" s="81">
        <v>53404231</v>
      </c>
      <c r="T895" s="81" t="s">
        <v>6896</v>
      </c>
    </row>
    <row r="896" spans="1:20" x14ac:dyDescent="0.35">
      <c r="A896" s="81" t="s">
        <v>903</v>
      </c>
      <c r="B896" s="81">
        <v>138</v>
      </c>
      <c r="C896" s="81" t="s">
        <v>1701</v>
      </c>
      <c r="D896" s="81" t="s">
        <v>6170</v>
      </c>
      <c r="E896" s="81" t="s">
        <v>2362</v>
      </c>
      <c r="F896" s="81">
        <v>112162778</v>
      </c>
      <c r="G896" s="81">
        <v>112162778</v>
      </c>
      <c r="H896" s="81">
        <v>112162778</v>
      </c>
      <c r="I896" s="81" t="s">
        <v>2829</v>
      </c>
      <c r="J896" s="81" t="s">
        <v>2832</v>
      </c>
      <c r="K896" s="81">
        <v>3773629</v>
      </c>
      <c r="L896" s="81">
        <v>0</v>
      </c>
      <c r="M896" s="81">
        <v>115936407</v>
      </c>
      <c r="N896" s="81">
        <v>115936407</v>
      </c>
      <c r="O896" s="81">
        <v>112162778</v>
      </c>
      <c r="P896" s="81">
        <v>115936407</v>
      </c>
      <c r="Q896" s="81">
        <v>112162778</v>
      </c>
      <c r="R896" s="81">
        <v>115936407</v>
      </c>
      <c r="S896" s="81">
        <v>112162778</v>
      </c>
      <c r="T896" s="81" t="s">
        <v>6896</v>
      </c>
    </row>
    <row r="897" spans="1:20" x14ac:dyDescent="0.35">
      <c r="A897" s="81" t="s">
        <v>904</v>
      </c>
      <c r="B897" s="81">
        <v>138</v>
      </c>
      <c r="C897" s="81" t="s">
        <v>1701</v>
      </c>
      <c r="D897" s="81" t="s">
        <v>6172</v>
      </c>
      <c r="E897" s="81" t="s">
        <v>2512</v>
      </c>
      <c r="F897" s="81">
        <v>561886425</v>
      </c>
      <c r="G897" s="81">
        <v>561886425</v>
      </c>
      <c r="H897" s="81">
        <v>561886425</v>
      </c>
      <c r="I897" s="81" t="s">
        <v>2829</v>
      </c>
      <c r="J897" s="81" t="s">
        <v>2832</v>
      </c>
      <c r="K897" s="81">
        <v>570440</v>
      </c>
      <c r="L897" s="81">
        <v>0</v>
      </c>
      <c r="M897" s="81">
        <v>562456865</v>
      </c>
      <c r="N897" s="81">
        <v>562456865</v>
      </c>
      <c r="O897" s="81">
        <v>561886425</v>
      </c>
      <c r="P897" s="81">
        <v>562456865</v>
      </c>
      <c r="Q897" s="81">
        <v>561886425</v>
      </c>
      <c r="R897" s="81">
        <v>562456865</v>
      </c>
      <c r="S897" s="81">
        <v>561886425</v>
      </c>
      <c r="T897" s="81" t="s">
        <v>6896</v>
      </c>
    </row>
    <row r="898" spans="1:20" x14ac:dyDescent="0.35">
      <c r="A898" s="81" t="s">
        <v>905</v>
      </c>
      <c r="B898" s="81">
        <v>139</v>
      </c>
      <c r="C898" s="81" t="s">
        <v>1702</v>
      </c>
      <c r="D898" s="81" t="s">
        <v>5737</v>
      </c>
      <c r="E898" s="81" t="s">
        <v>2217</v>
      </c>
      <c r="F898" s="81">
        <v>7719859</v>
      </c>
      <c r="G898" s="81">
        <v>7719859</v>
      </c>
      <c r="H898" s="81">
        <v>7719859</v>
      </c>
      <c r="I898" s="81" t="s">
        <v>2829</v>
      </c>
      <c r="J898" s="81" t="s">
        <v>2833</v>
      </c>
      <c r="K898" s="81">
        <v>112903</v>
      </c>
      <c r="L898" s="81">
        <v>0</v>
      </c>
      <c r="M898" s="81">
        <v>7832762</v>
      </c>
      <c r="N898" s="81">
        <v>7832762</v>
      </c>
      <c r="O898" s="81">
        <v>7719859</v>
      </c>
      <c r="P898" s="81">
        <v>7832762</v>
      </c>
      <c r="Q898" s="81">
        <v>7719859</v>
      </c>
      <c r="R898" s="81">
        <v>7832762</v>
      </c>
      <c r="S898" s="81">
        <v>7719859</v>
      </c>
      <c r="T898" s="81" t="s">
        <v>6896</v>
      </c>
    </row>
    <row r="899" spans="1:20" x14ac:dyDescent="0.35">
      <c r="A899" s="81" t="s">
        <v>906</v>
      </c>
      <c r="B899" s="81">
        <v>139</v>
      </c>
      <c r="C899" s="81" t="s">
        <v>1702</v>
      </c>
      <c r="D899" s="81" t="s">
        <v>6174</v>
      </c>
      <c r="E899" s="81" t="s">
        <v>2148</v>
      </c>
      <c r="F899" s="81">
        <v>1164667265</v>
      </c>
      <c r="G899" s="81">
        <v>1289233668</v>
      </c>
      <c r="H899" s="81">
        <v>1289233668</v>
      </c>
      <c r="I899" s="81" t="s">
        <v>2830</v>
      </c>
      <c r="J899" s="81" t="s">
        <v>2836</v>
      </c>
      <c r="K899" s="81">
        <v>16950509</v>
      </c>
      <c r="L899" s="81">
        <v>0</v>
      </c>
      <c r="M899" s="81">
        <v>1306184177</v>
      </c>
      <c r="N899" s="81">
        <v>1306184177</v>
      </c>
      <c r="O899" s="81">
        <v>1289233668</v>
      </c>
      <c r="P899" s="81">
        <v>1306184177</v>
      </c>
      <c r="Q899" s="81">
        <v>1289233668</v>
      </c>
      <c r="R899" s="81">
        <v>1306184177</v>
      </c>
      <c r="S899" s="81">
        <v>1289233668</v>
      </c>
      <c r="T899" s="81" t="s">
        <v>6896</v>
      </c>
    </row>
    <row r="900" spans="1:20" x14ac:dyDescent="0.35">
      <c r="A900" s="81" t="s">
        <v>908</v>
      </c>
      <c r="B900" s="81">
        <v>139</v>
      </c>
      <c r="C900" s="81" t="s">
        <v>1702</v>
      </c>
      <c r="D900" s="81" t="s">
        <v>6175</v>
      </c>
      <c r="E900" s="81" t="s">
        <v>2514</v>
      </c>
      <c r="F900" s="81">
        <v>1284482390</v>
      </c>
      <c r="G900" s="81">
        <v>1342995919</v>
      </c>
      <c r="H900" s="81">
        <v>1342995919</v>
      </c>
      <c r="I900" s="81" t="s">
        <v>2830</v>
      </c>
      <c r="J900" s="81" t="s">
        <v>2836</v>
      </c>
      <c r="K900" s="81">
        <v>47563348</v>
      </c>
      <c r="L900" s="81">
        <v>0</v>
      </c>
      <c r="M900" s="81">
        <v>1390559267</v>
      </c>
      <c r="N900" s="81">
        <v>1390559267</v>
      </c>
      <c r="O900" s="81">
        <v>1342995919</v>
      </c>
      <c r="P900" s="81">
        <v>1390559267</v>
      </c>
      <c r="Q900" s="81">
        <v>1342995919</v>
      </c>
      <c r="R900" s="81">
        <v>1390559267</v>
      </c>
      <c r="S900" s="81">
        <v>1342995919</v>
      </c>
      <c r="T900" s="81" t="s">
        <v>6896</v>
      </c>
    </row>
    <row r="901" spans="1:20" x14ac:dyDescent="0.35">
      <c r="A901" s="81" t="s">
        <v>909</v>
      </c>
      <c r="B901" s="81">
        <v>139</v>
      </c>
      <c r="C901" s="81" t="s">
        <v>1702</v>
      </c>
      <c r="D901" s="81" t="s">
        <v>6177</v>
      </c>
      <c r="E901" s="81" t="s">
        <v>2221</v>
      </c>
      <c r="F901" s="81">
        <v>1599212622</v>
      </c>
      <c r="G901" s="81">
        <v>1883725963</v>
      </c>
      <c r="H901" s="81">
        <v>1883725963</v>
      </c>
      <c r="I901" s="81" t="s">
        <v>2830</v>
      </c>
      <c r="J901" s="81" t="s">
        <v>2836</v>
      </c>
      <c r="K901" s="81">
        <v>64982031</v>
      </c>
      <c r="L901" s="81">
        <v>0</v>
      </c>
      <c r="M901" s="81">
        <v>1948707994</v>
      </c>
      <c r="N901" s="81">
        <v>1948707994</v>
      </c>
      <c r="O901" s="81">
        <v>1883725963</v>
      </c>
      <c r="P901" s="81">
        <v>1948707994</v>
      </c>
      <c r="Q901" s="81">
        <v>1883725963</v>
      </c>
      <c r="R901" s="81">
        <v>1948707994</v>
      </c>
      <c r="S901" s="81">
        <v>1883725963</v>
      </c>
      <c r="T901" s="81" t="s">
        <v>6896</v>
      </c>
    </row>
    <row r="902" spans="1:20" x14ac:dyDescent="0.35">
      <c r="A902" s="81" t="s">
        <v>910</v>
      </c>
      <c r="B902" s="81">
        <v>139</v>
      </c>
      <c r="C902" s="81" t="s">
        <v>1702</v>
      </c>
      <c r="D902" s="81" t="s">
        <v>6178</v>
      </c>
      <c r="E902" s="81" t="s">
        <v>2515</v>
      </c>
      <c r="F902" s="81">
        <v>439312246</v>
      </c>
      <c r="G902" s="81">
        <v>516422222</v>
      </c>
      <c r="H902" s="81">
        <v>516389549</v>
      </c>
      <c r="I902" s="81" t="s">
        <v>2830</v>
      </c>
      <c r="J902" s="81" t="s">
        <v>2836</v>
      </c>
      <c r="K902" s="81">
        <v>22046646</v>
      </c>
      <c r="L902" s="81">
        <v>0</v>
      </c>
      <c r="M902" s="81">
        <v>538436195</v>
      </c>
      <c r="N902" s="81">
        <v>538436195</v>
      </c>
      <c r="O902" s="81">
        <v>516389549</v>
      </c>
      <c r="P902" s="81">
        <v>954187755</v>
      </c>
      <c r="Q902" s="81">
        <v>932141109</v>
      </c>
      <c r="R902" s="81">
        <v>954187755</v>
      </c>
      <c r="S902" s="81">
        <v>932141109</v>
      </c>
      <c r="T902" s="81" t="s">
        <v>6896</v>
      </c>
    </row>
    <row r="903" spans="1:20" x14ac:dyDescent="0.35">
      <c r="A903" s="81" t="s">
        <v>911</v>
      </c>
      <c r="B903" s="81">
        <v>140</v>
      </c>
      <c r="C903" s="81" t="s">
        <v>1703</v>
      </c>
      <c r="D903" s="81" t="s">
        <v>5317</v>
      </c>
      <c r="E903" s="81" t="s">
        <v>1863</v>
      </c>
      <c r="F903" s="81">
        <v>10802182</v>
      </c>
      <c r="G903" s="81">
        <v>10802182</v>
      </c>
      <c r="H903" s="81">
        <v>10802182</v>
      </c>
      <c r="I903" s="81" t="s">
        <v>2829</v>
      </c>
      <c r="J903" s="81" t="s">
        <v>2833</v>
      </c>
      <c r="K903" s="81">
        <v>42600</v>
      </c>
      <c r="L903" s="81">
        <v>0</v>
      </c>
      <c r="M903" s="81">
        <v>10844782</v>
      </c>
      <c r="N903" s="81">
        <v>10844782</v>
      </c>
      <c r="O903" s="81">
        <v>10802182</v>
      </c>
      <c r="P903" s="81">
        <v>10844782</v>
      </c>
      <c r="Q903" s="81">
        <v>10802182</v>
      </c>
      <c r="R903" s="81">
        <v>10844782</v>
      </c>
      <c r="S903" s="81">
        <v>10802182</v>
      </c>
      <c r="T903" s="81" t="s">
        <v>6896</v>
      </c>
    </row>
    <row r="904" spans="1:20" x14ac:dyDescent="0.35">
      <c r="A904" s="81" t="s">
        <v>912</v>
      </c>
      <c r="B904" s="81">
        <v>140</v>
      </c>
      <c r="C904" s="81" t="s">
        <v>1703</v>
      </c>
      <c r="D904" s="81" t="s">
        <v>5511</v>
      </c>
      <c r="E904" s="81" t="s">
        <v>2042</v>
      </c>
      <c r="F904" s="81">
        <v>2823912</v>
      </c>
      <c r="G904" s="81">
        <v>2823912</v>
      </c>
      <c r="H904" s="81">
        <v>2823912</v>
      </c>
      <c r="I904" s="81" t="s">
        <v>2829</v>
      </c>
      <c r="J904" s="81" t="s">
        <v>2833</v>
      </c>
      <c r="K904" s="81">
        <v>0</v>
      </c>
      <c r="L904" s="81">
        <v>0</v>
      </c>
      <c r="M904" s="81">
        <v>2823912</v>
      </c>
      <c r="N904" s="81">
        <v>2823912</v>
      </c>
      <c r="O904" s="81">
        <v>2823912</v>
      </c>
      <c r="P904" s="81">
        <v>2823912</v>
      </c>
      <c r="Q904" s="81">
        <v>2823912</v>
      </c>
      <c r="R904" s="81">
        <v>2823912</v>
      </c>
      <c r="S904" s="81">
        <v>2823912</v>
      </c>
      <c r="T904" s="81" t="s">
        <v>6896</v>
      </c>
    </row>
    <row r="905" spans="1:20" x14ac:dyDescent="0.35">
      <c r="A905" s="81" t="s">
        <v>913</v>
      </c>
      <c r="B905" s="81">
        <v>140</v>
      </c>
      <c r="C905" s="81" t="s">
        <v>1703</v>
      </c>
      <c r="D905" s="81" t="s">
        <v>6008</v>
      </c>
      <c r="E905" s="81" t="s">
        <v>2404</v>
      </c>
      <c r="F905" s="81">
        <v>27869609</v>
      </c>
      <c r="G905" s="81">
        <v>27149042</v>
      </c>
      <c r="H905" s="81">
        <v>27869609</v>
      </c>
      <c r="I905" s="81" t="s">
        <v>2829</v>
      </c>
      <c r="J905" s="81" t="s">
        <v>2833</v>
      </c>
      <c r="K905" s="81">
        <v>0</v>
      </c>
      <c r="L905" s="81">
        <v>0</v>
      </c>
      <c r="M905" s="81">
        <v>27869609</v>
      </c>
      <c r="N905" s="81">
        <v>27869609</v>
      </c>
      <c r="O905" s="81">
        <v>27869609</v>
      </c>
      <c r="P905" s="81">
        <v>27869609</v>
      </c>
      <c r="Q905" s="81">
        <v>27869609</v>
      </c>
      <c r="R905" s="81">
        <v>27869609</v>
      </c>
      <c r="S905" s="81">
        <v>27869609</v>
      </c>
      <c r="T905" s="81" t="s">
        <v>6896</v>
      </c>
    </row>
    <row r="906" spans="1:20" x14ac:dyDescent="0.35">
      <c r="A906" s="81" t="s">
        <v>914</v>
      </c>
      <c r="B906" s="81">
        <v>140</v>
      </c>
      <c r="C906" s="81" t="s">
        <v>1703</v>
      </c>
      <c r="D906" s="81" t="s">
        <v>6180</v>
      </c>
      <c r="E906" s="81" t="s">
        <v>2516</v>
      </c>
      <c r="F906" s="81">
        <v>52585586</v>
      </c>
      <c r="G906" s="81">
        <v>53735884</v>
      </c>
      <c r="H906" s="81">
        <v>52585586</v>
      </c>
      <c r="I906" s="81" t="s">
        <v>2829</v>
      </c>
      <c r="J906" s="81" t="s">
        <v>2833</v>
      </c>
      <c r="K906" s="81">
        <v>888926</v>
      </c>
      <c r="L906" s="81">
        <v>0</v>
      </c>
      <c r="M906" s="81">
        <v>53474512</v>
      </c>
      <c r="N906" s="81">
        <v>53474512</v>
      </c>
      <c r="O906" s="81">
        <v>52585586</v>
      </c>
      <c r="P906" s="81">
        <v>53474512</v>
      </c>
      <c r="Q906" s="81">
        <v>52585586</v>
      </c>
      <c r="R906" s="81">
        <v>53474512</v>
      </c>
      <c r="S906" s="81">
        <v>52585586</v>
      </c>
      <c r="T906" s="81" t="s">
        <v>6896</v>
      </c>
    </row>
    <row r="907" spans="1:20" x14ac:dyDescent="0.35">
      <c r="A907" s="81" t="s">
        <v>915</v>
      </c>
      <c r="B907" s="81">
        <v>140</v>
      </c>
      <c r="C907" s="81" t="s">
        <v>1703</v>
      </c>
      <c r="D907" s="81" t="s">
        <v>6181</v>
      </c>
      <c r="E907" s="81" t="s">
        <v>2517</v>
      </c>
      <c r="F907" s="81">
        <v>264820847</v>
      </c>
      <c r="G907" s="81">
        <v>302757779</v>
      </c>
      <c r="H907" s="81">
        <v>302757779</v>
      </c>
      <c r="I907" s="81" t="s">
        <v>2830</v>
      </c>
      <c r="J907" s="81" t="s">
        <v>2836</v>
      </c>
      <c r="K907" s="81">
        <v>9535501</v>
      </c>
      <c r="L907" s="81">
        <v>0</v>
      </c>
      <c r="M907" s="81">
        <v>312293280</v>
      </c>
      <c r="N907" s="81">
        <v>312293280</v>
      </c>
      <c r="O907" s="81">
        <v>302757779</v>
      </c>
      <c r="P907" s="81">
        <v>488444240</v>
      </c>
      <c r="Q907" s="81">
        <v>478908739</v>
      </c>
      <c r="R907" s="81">
        <v>488444240</v>
      </c>
      <c r="S907" s="81">
        <v>478908739</v>
      </c>
      <c r="T907" s="81" t="s">
        <v>6896</v>
      </c>
    </row>
    <row r="908" spans="1:20" x14ac:dyDescent="0.35">
      <c r="A908" s="81" t="s">
        <v>916</v>
      </c>
      <c r="B908" s="81">
        <v>140</v>
      </c>
      <c r="C908" s="81" t="s">
        <v>1703</v>
      </c>
      <c r="D908" s="81" t="s">
        <v>6183</v>
      </c>
      <c r="E908" s="81" t="s">
        <v>2315</v>
      </c>
      <c r="F908" s="81">
        <v>121631833</v>
      </c>
      <c r="G908" s="81">
        <v>122884737</v>
      </c>
      <c r="H908" s="81">
        <v>121631833</v>
      </c>
      <c r="I908" s="81" t="s">
        <v>2829</v>
      </c>
      <c r="J908" s="81" t="s">
        <v>2833</v>
      </c>
      <c r="K908" s="81">
        <v>2775649</v>
      </c>
      <c r="L908" s="81">
        <v>0</v>
      </c>
      <c r="M908" s="81">
        <v>124407482</v>
      </c>
      <c r="N908" s="81">
        <v>124407482</v>
      </c>
      <c r="O908" s="81">
        <v>121631833</v>
      </c>
      <c r="P908" s="81">
        <v>124407482</v>
      </c>
      <c r="Q908" s="81">
        <v>121631833</v>
      </c>
      <c r="R908" s="81">
        <v>124407482</v>
      </c>
      <c r="S908" s="81">
        <v>121631833</v>
      </c>
      <c r="T908" s="81" t="s">
        <v>6896</v>
      </c>
    </row>
    <row r="909" spans="1:20" x14ac:dyDescent="0.35">
      <c r="A909" s="81" t="s">
        <v>917</v>
      </c>
      <c r="B909" s="81">
        <v>140</v>
      </c>
      <c r="C909" s="81" t="s">
        <v>1703</v>
      </c>
      <c r="D909" s="81" t="s">
        <v>6185</v>
      </c>
      <c r="E909" s="81" t="s">
        <v>2017</v>
      </c>
      <c r="F909" s="81">
        <v>57507190</v>
      </c>
      <c r="G909" s="81">
        <v>57209261</v>
      </c>
      <c r="H909" s="81">
        <v>57507190</v>
      </c>
      <c r="I909" s="81" t="s">
        <v>2829</v>
      </c>
      <c r="J909" s="81" t="s">
        <v>2833</v>
      </c>
      <c r="K909" s="81">
        <v>1891332</v>
      </c>
      <c r="L909" s="81">
        <v>0</v>
      </c>
      <c r="M909" s="81">
        <v>59398522</v>
      </c>
      <c r="N909" s="81">
        <v>59398522</v>
      </c>
      <c r="O909" s="81">
        <v>57507190</v>
      </c>
      <c r="P909" s="81">
        <v>59398522</v>
      </c>
      <c r="Q909" s="81">
        <v>57507190</v>
      </c>
      <c r="R909" s="81">
        <v>59398522</v>
      </c>
      <c r="S909" s="81">
        <v>57507190</v>
      </c>
      <c r="T909" s="81" t="s">
        <v>6896</v>
      </c>
    </row>
    <row r="910" spans="1:20" x14ac:dyDescent="0.35">
      <c r="A910" s="81" t="s">
        <v>918</v>
      </c>
      <c r="B910" s="81">
        <v>140</v>
      </c>
      <c r="C910" s="81" t="s">
        <v>1703</v>
      </c>
      <c r="D910" s="81" t="s">
        <v>6188</v>
      </c>
      <c r="E910" s="81" t="s">
        <v>1864</v>
      </c>
      <c r="F910" s="81">
        <v>530977710</v>
      </c>
      <c r="G910" s="81">
        <v>550952887</v>
      </c>
      <c r="H910" s="81">
        <v>530977710</v>
      </c>
      <c r="I910" s="81" t="s">
        <v>2829</v>
      </c>
      <c r="J910" s="81" t="s">
        <v>2833</v>
      </c>
      <c r="K910" s="81">
        <v>1412116</v>
      </c>
      <c r="L910" s="81">
        <v>0</v>
      </c>
      <c r="M910" s="81">
        <v>532389826</v>
      </c>
      <c r="N910" s="81">
        <v>532389826</v>
      </c>
      <c r="O910" s="81">
        <v>530977710</v>
      </c>
      <c r="P910" s="81">
        <v>532389826</v>
      </c>
      <c r="Q910" s="81">
        <v>530977710</v>
      </c>
      <c r="R910" s="81">
        <v>532389826</v>
      </c>
      <c r="S910" s="81">
        <v>530977710</v>
      </c>
      <c r="T910" s="81" t="s">
        <v>6896</v>
      </c>
    </row>
    <row r="911" spans="1:20" x14ac:dyDescent="0.35">
      <c r="A911" s="81" t="s">
        <v>919</v>
      </c>
      <c r="B911" s="81">
        <v>141</v>
      </c>
      <c r="C911" s="81" t="s">
        <v>1704</v>
      </c>
      <c r="D911" s="81" t="s">
        <v>5576</v>
      </c>
      <c r="E911" s="81" t="s">
        <v>2105</v>
      </c>
      <c r="F911" s="81">
        <v>15864915</v>
      </c>
      <c r="G911" s="81">
        <v>15864915</v>
      </c>
      <c r="H911" s="81">
        <v>15864915</v>
      </c>
      <c r="I911" s="81" t="s">
        <v>2829</v>
      </c>
      <c r="J911" s="81" t="s">
        <v>2832</v>
      </c>
      <c r="K911" s="81">
        <v>324620</v>
      </c>
      <c r="L911" s="81">
        <v>0</v>
      </c>
      <c r="M911" s="81">
        <v>16189535</v>
      </c>
      <c r="N911" s="81">
        <v>16189535</v>
      </c>
      <c r="O911" s="81">
        <v>15864915</v>
      </c>
      <c r="P911" s="81">
        <v>16189535</v>
      </c>
      <c r="Q911" s="81">
        <v>15864915</v>
      </c>
      <c r="R911" s="81">
        <v>16189535</v>
      </c>
      <c r="S911" s="81">
        <v>15864915</v>
      </c>
      <c r="T911" s="81" t="s">
        <v>6896</v>
      </c>
    </row>
    <row r="912" spans="1:20" x14ac:dyDescent="0.35">
      <c r="A912" s="81" t="s">
        <v>920</v>
      </c>
      <c r="B912" s="81">
        <v>141</v>
      </c>
      <c r="C912" s="81" t="s">
        <v>1704</v>
      </c>
      <c r="D912" s="81" t="s">
        <v>6192</v>
      </c>
      <c r="E912" s="81" t="s">
        <v>1895</v>
      </c>
      <c r="F912" s="81">
        <v>1565884638</v>
      </c>
      <c r="G912" s="81">
        <v>1565884638</v>
      </c>
      <c r="H912" s="81">
        <v>1565884638</v>
      </c>
      <c r="I912" s="81" t="s">
        <v>2829</v>
      </c>
      <c r="J912" s="81" t="s">
        <v>2832</v>
      </c>
      <c r="K912" s="81">
        <v>70839200</v>
      </c>
      <c r="L912" s="81">
        <v>0</v>
      </c>
      <c r="M912" s="81">
        <v>1636723838</v>
      </c>
      <c r="N912" s="81">
        <v>1636723838</v>
      </c>
      <c r="O912" s="81">
        <v>1565884638</v>
      </c>
      <c r="P912" s="81">
        <v>1636723838</v>
      </c>
      <c r="Q912" s="81">
        <v>1565884638</v>
      </c>
      <c r="R912" s="81">
        <v>1636723838</v>
      </c>
      <c r="S912" s="81">
        <v>1565884638</v>
      </c>
      <c r="T912" s="81" t="s">
        <v>6896</v>
      </c>
    </row>
    <row r="913" spans="1:20" x14ac:dyDescent="0.35">
      <c r="A913" s="81" t="s">
        <v>921</v>
      </c>
      <c r="B913" s="81">
        <v>141</v>
      </c>
      <c r="C913" s="81" t="s">
        <v>1704</v>
      </c>
      <c r="D913" s="81" t="s">
        <v>6193</v>
      </c>
      <c r="E913" s="81" t="s">
        <v>2518</v>
      </c>
      <c r="F913" s="81">
        <v>175879184</v>
      </c>
      <c r="G913" s="81">
        <v>175879184</v>
      </c>
      <c r="H913" s="81">
        <v>175879184</v>
      </c>
      <c r="I913" s="81" t="s">
        <v>2829</v>
      </c>
      <c r="J913" s="81" t="s">
        <v>2832</v>
      </c>
      <c r="K913" s="81">
        <v>4400327</v>
      </c>
      <c r="L913" s="81">
        <v>0</v>
      </c>
      <c r="M913" s="81">
        <v>180279511</v>
      </c>
      <c r="N913" s="81">
        <v>180279511</v>
      </c>
      <c r="O913" s="81">
        <v>175879184</v>
      </c>
      <c r="P913" s="81">
        <v>180279511</v>
      </c>
      <c r="Q913" s="81">
        <v>175879184</v>
      </c>
      <c r="R913" s="81">
        <v>180279511</v>
      </c>
      <c r="S913" s="81">
        <v>175879184</v>
      </c>
      <c r="T913" s="81" t="s">
        <v>6896</v>
      </c>
    </row>
    <row r="914" spans="1:20" x14ac:dyDescent="0.35">
      <c r="A914" s="81" t="s">
        <v>922</v>
      </c>
      <c r="B914" s="81">
        <v>141</v>
      </c>
      <c r="C914" s="81" t="s">
        <v>1704</v>
      </c>
      <c r="D914" s="81" t="s">
        <v>6341</v>
      </c>
      <c r="E914" s="81" t="s">
        <v>6899</v>
      </c>
      <c r="F914" s="81">
        <v>8459041</v>
      </c>
      <c r="G914" s="81">
        <v>8459041</v>
      </c>
      <c r="H914" s="81">
        <v>8459041</v>
      </c>
      <c r="I914" s="81" t="s">
        <v>2829</v>
      </c>
      <c r="J914" s="81" t="s">
        <v>2832</v>
      </c>
      <c r="K914" s="81">
        <v>90000</v>
      </c>
      <c r="L914" s="81">
        <v>0</v>
      </c>
      <c r="M914" s="81">
        <v>8549041</v>
      </c>
      <c r="N914" s="81">
        <v>8549041</v>
      </c>
      <c r="O914" s="81">
        <v>8459041</v>
      </c>
      <c r="P914" s="81">
        <v>8549041</v>
      </c>
      <c r="Q914" s="81">
        <v>8459041</v>
      </c>
      <c r="R914" s="81">
        <v>8549041</v>
      </c>
      <c r="S914" s="81">
        <v>8459041</v>
      </c>
      <c r="T914" s="81" t="s">
        <v>6896</v>
      </c>
    </row>
    <row r="915" spans="1:20" x14ac:dyDescent="0.35">
      <c r="A915" s="81" t="s">
        <v>923</v>
      </c>
      <c r="B915" s="81">
        <v>141</v>
      </c>
      <c r="C915" s="81" t="s">
        <v>1704</v>
      </c>
      <c r="D915" s="81" t="s">
        <v>6562</v>
      </c>
      <c r="E915" s="81" t="s">
        <v>2519</v>
      </c>
      <c r="F915" s="81">
        <v>494410</v>
      </c>
      <c r="G915" s="81">
        <v>494410</v>
      </c>
      <c r="H915" s="81">
        <v>494410</v>
      </c>
      <c r="I915" s="81" t="s">
        <v>2829</v>
      </c>
      <c r="J915" s="81" t="s">
        <v>2832</v>
      </c>
      <c r="K915" s="81">
        <v>0</v>
      </c>
      <c r="L915" s="81">
        <v>0</v>
      </c>
      <c r="M915" s="81">
        <v>494410</v>
      </c>
      <c r="N915" s="81">
        <v>494410</v>
      </c>
      <c r="O915" s="81">
        <v>494410</v>
      </c>
      <c r="P915" s="81">
        <v>494410</v>
      </c>
      <c r="Q915" s="81">
        <v>494410</v>
      </c>
      <c r="R915" s="81">
        <v>494410</v>
      </c>
      <c r="S915" s="81">
        <v>494410</v>
      </c>
      <c r="T915" s="81" t="s">
        <v>6896</v>
      </c>
    </row>
    <row r="916" spans="1:20" x14ac:dyDescent="0.35">
      <c r="A916" s="81" t="s">
        <v>924</v>
      </c>
      <c r="B916" s="81">
        <v>142</v>
      </c>
      <c r="C916" s="81" t="s">
        <v>1705</v>
      </c>
      <c r="D916" s="81" t="s">
        <v>5777</v>
      </c>
      <c r="E916" s="81" t="s">
        <v>2259</v>
      </c>
      <c r="F916" s="81">
        <v>536162993</v>
      </c>
      <c r="G916" s="81">
        <v>536162993</v>
      </c>
      <c r="H916" s="81">
        <v>536162993</v>
      </c>
      <c r="I916" s="81" t="s">
        <v>2829</v>
      </c>
      <c r="J916" s="81" t="s">
        <v>2832</v>
      </c>
      <c r="K916" s="81">
        <v>223272</v>
      </c>
      <c r="L916" s="81">
        <v>0</v>
      </c>
      <c r="M916" s="81">
        <v>536386265</v>
      </c>
      <c r="N916" s="81">
        <v>536386265</v>
      </c>
      <c r="O916" s="81">
        <v>536162993</v>
      </c>
      <c r="P916" s="81">
        <v>536386265</v>
      </c>
      <c r="Q916" s="81">
        <v>536162993</v>
      </c>
      <c r="R916" s="81">
        <v>536386265</v>
      </c>
      <c r="S916" s="81">
        <v>536162993</v>
      </c>
      <c r="T916" s="81" t="s">
        <v>6896</v>
      </c>
    </row>
    <row r="917" spans="1:20" x14ac:dyDescent="0.35">
      <c r="A917" s="81" t="s">
        <v>925</v>
      </c>
      <c r="B917" s="81">
        <v>142</v>
      </c>
      <c r="C917" s="81" t="s">
        <v>1705</v>
      </c>
      <c r="D917" s="81" t="s">
        <v>6195</v>
      </c>
      <c r="E917" s="81" t="s">
        <v>2520</v>
      </c>
      <c r="F917" s="81">
        <v>7892372594</v>
      </c>
      <c r="G917" s="81">
        <v>7892372594</v>
      </c>
      <c r="H917" s="81">
        <v>7892372594</v>
      </c>
      <c r="I917" s="81" t="s">
        <v>2829</v>
      </c>
      <c r="J917" s="81" t="s">
        <v>2832</v>
      </c>
      <c r="K917" s="81">
        <v>6604099</v>
      </c>
      <c r="L917" s="81">
        <v>0</v>
      </c>
      <c r="M917" s="81">
        <v>7898976693</v>
      </c>
      <c r="N917" s="81">
        <v>7898976693</v>
      </c>
      <c r="O917" s="81">
        <v>7892372594</v>
      </c>
      <c r="P917" s="81">
        <v>7898976693</v>
      </c>
      <c r="Q917" s="81">
        <v>7892372594</v>
      </c>
      <c r="R917" s="81">
        <v>7898976693</v>
      </c>
      <c r="S917" s="81">
        <v>7892372594</v>
      </c>
      <c r="T917" s="81" t="s">
        <v>6896</v>
      </c>
    </row>
    <row r="918" spans="1:20" x14ac:dyDescent="0.35">
      <c r="A918" s="81" t="s">
        <v>926</v>
      </c>
      <c r="B918" s="81">
        <v>143</v>
      </c>
      <c r="C918" s="81" t="s">
        <v>1706</v>
      </c>
      <c r="D918" s="81" t="s">
        <v>5547</v>
      </c>
      <c r="E918" s="81" t="s">
        <v>2076</v>
      </c>
      <c r="F918" s="81">
        <v>4272772</v>
      </c>
      <c r="G918" s="81">
        <v>4272772</v>
      </c>
      <c r="H918" s="81">
        <v>4272772</v>
      </c>
      <c r="I918" s="81" t="s">
        <v>2829</v>
      </c>
      <c r="J918" s="81" t="s">
        <v>2833</v>
      </c>
      <c r="K918" s="81">
        <v>225000</v>
      </c>
      <c r="L918" s="81">
        <v>0</v>
      </c>
      <c r="M918" s="81">
        <v>4497772</v>
      </c>
      <c r="N918" s="81">
        <v>4497772</v>
      </c>
      <c r="O918" s="81">
        <v>4272772</v>
      </c>
      <c r="P918" s="81">
        <v>4497772</v>
      </c>
      <c r="Q918" s="81">
        <v>4272772</v>
      </c>
      <c r="R918" s="81">
        <v>4497772</v>
      </c>
      <c r="S918" s="81">
        <v>4272772</v>
      </c>
      <c r="T918" s="81" t="s">
        <v>6896</v>
      </c>
    </row>
    <row r="919" spans="1:20" x14ac:dyDescent="0.35">
      <c r="A919" s="81" t="s">
        <v>927</v>
      </c>
      <c r="B919" s="81">
        <v>143</v>
      </c>
      <c r="C919" s="81" t="s">
        <v>1706</v>
      </c>
      <c r="D919" s="81" t="s">
        <v>5657</v>
      </c>
      <c r="E919" s="81" t="s">
        <v>2161</v>
      </c>
      <c r="F919" s="81">
        <v>707706929</v>
      </c>
      <c r="G919" s="81">
        <v>712269464</v>
      </c>
      <c r="H919" s="81">
        <v>707706929</v>
      </c>
      <c r="I919" s="81" t="s">
        <v>2829</v>
      </c>
      <c r="J919" s="81" t="s">
        <v>2833</v>
      </c>
      <c r="K919" s="81">
        <v>13267645</v>
      </c>
      <c r="L919" s="81">
        <v>0</v>
      </c>
      <c r="M919" s="81">
        <v>720974574</v>
      </c>
      <c r="N919" s="81">
        <v>720974574</v>
      </c>
      <c r="O919" s="81">
        <v>707706929</v>
      </c>
      <c r="P919" s="81">
        <v>720974574</v>
      </c>
      <c r="Q919" s="81">
        <v>707706929</v>
      </c>
      <c r="R919" s="81">
        <v>720974574</v>
      </c>
      <c r="S919" s="81">
        <v>707706929</v>
      </c>
      <c r="T919" s="81" t="s">
        <v>6896</v>
      </c>
    </row>
    <row r="920" spans="1:20" x14ac:dyDescent="0.35">
      <c r="A920" s="81" t="s">
        <v>928</v>
      </c>
      <c r="B920" s="81">
        <v>143</v>
      </c>
      <c r="C920" s="81" t="s">
        <v>1706</v>
      </c>
      <c r="D920" s="81" t="s">
        <v>6198</v>
      </c>
      <c r="E920" s="81" t="s">
        <v>2077</v>
      </c>
      <c r="F920" s="81">
        <v>1023054225</v>
      </c>
      <c r="G920" s="81">
        <v>1047888559</v>
      </c>
      <c r="H920" s="81">
        <v>1023054225</v>
      </c>
      <c r="I920" s="81" t="s">
        <v>2829</v>
      </c>
      <c r="J920" s="81" t="s">
        <v>2833</v>
      </c>
      <c r="K920" s="81">
        <v>26482342</v>
      </c>
      <c r="L920" s="81">
        <v>0</v>
      </c>
      <c r="M920" s="81">
        <v>1049536567</v>
      </c>
      <c r="N920" s="81">
        <v>1049536567</v>
      </c>
      <c r="O920" s="81">
        <v>1023054225</v>
      </c>
      <c r="P920" s="81">
        <v>1049536567</v>
      </c>
      <c r="Q920" s="81">
        <v>1023054225</v>
      </c>
      <c r="R920" s="81">
        <v>1049536567</v>
      </c>
      <c r="S920" s="81">
        <v>1023054225</v>
      </c>
      <c r="T920" s="81" t="s">
        <v>6896</v>
      </c>
    </row>
    <row r="921" spans="1:20" x14ac:dyDescent="0.35">
      <c r="A921" s="81" t="s">
        <v>929</v>
      </c>
      <c r="B921" s="81">
        <v>143</v>
      </c>
      <c r="C921" s="81" t="s">
        <v>1706</v>
      </c>
      <c r="D921" s="81" t="s">
        <v>6201</v>
      </c>
      <c r="E921" s="81" t="s">
        <v>2281</v>
      </c>
      <c r="F921" s="81">
        <v>444784634</v>
      </c>
      <c r="G921" s="81">
        <v>440362376</v>
      </c>
      <c r="H921" s="81">
        <v>444784634</v>
      </c>
      <c r="I921" s="81" t="s">
        <v>2829</v>
      </c>
      <c r="J921" s="81" t="s">
        <v>2833</v>
      </c>
      <c r="K921" s="81">
        <v>7014488</v>
      </c>
      <c r="L921" s="81">
        <v>8036996</v>
      </c>
      <c r="M921" s="81">
        <v>451799122</v>
      </c>
      <c r="N921" s="81">
        <v>443762126</v>
      </c>
      <c r="O921" s="81">
        <v>436747638</v>
      </c>
      <c r="P921" s="81">
        <v>451799122</v>
      </c>
      <c r="Q921" s="81">
        <v>444784634</v>
      </c>
      <c r="R921" s="81">
        <v>443762126</v>
      </c>
      <c r="S921" s="81">
        <v>436747638</v>
      </c>
      <c r="T921" s="81" t="s">
        <v>6896</v>
      </c>
    </row>
    <row r="922" spans="1:20" x14ac:dyDescent="0.35">
      <c r="A922" s="81" t="s">
        <v>930</v>
      </c>
      <c r="B922" s="81">
        <v>143</v>
      </c>
      <c r="C922" s="81" t="s">
        <v>1706</v>
      </c>
      <c r="D922" s="81" t="s">
        <v>6203</v>
      </c>
      <c r="E922" s="81" t="s">
        <v>2282</v>
      </c>
      <c r="F922" s="81">
        <v>650571038</v>
      </c>
      <c r="G922" s="81">
        <v>655962737</v>
      </c>
      <c r="H922" s="81">
        <v>650571038</v>
      </c>
      <c r="I922" s="81" t="s">
        <v>2829</v>
      </c>
      <c r="J922" s="81" t="s">
        <v>2833</v>
      </c>
      <c r="K922" s="81">
        <v>15810071</v>
      </c>
      <c r="L922" s="81">
        <v>0</v>
      </c>
      <c r="M922" s="81">
        <v>666381109</v>
      </c>
      <c r="N922" s="81">
        <v>666381109</v>
      </c>
      <c r="O922" s="81">
        <v>650571038</v>
      </c>
      <c r="P922" s="81">
        <v>666381109</v>
      </c>
      <c r="Q922" s="81">
        <v>650571038</v>
      </c>
      <c r="R922" s="81">
        <v>666381109</v>
      </c>
      <c r="S922" s="81">
        <v>650571038</v>
      </c>
      <c r="T922" s="81" t="s">
        <v>6896</v>
      </c>
    </row>
    <row r="923" spans="1:20" x14ac:dyDescent="0.35">
      <c r="A923" s="81" t="s">
        <v>931</v>
      </c>
      <c r="B923" s="81">
        <v>143</v>
      </c>
      <c r="C923" s="81" t="s">
        <v>1706</v>
      </c>
      <c r="D923" s="81" t="s">
        <v>6204</v>
      </c>
      <c r="E923" s="81" t="s">
        <v>2521</v>
      </c>
      <c r="F923" s="81">
        <v>78163148</v>
      </c>
      <c r="G923" s="81">
        <v>77425418</v>
      </c>
      <c r="H923" s="81">
        <v>78163148</v>
      </c>
      <c r="I923" s="81" t="s">
        <v>2829</v>
      </c>
      <c r="J923" s="81" t="s">
        <v>2833</v>
      </c>
      <c r="K923" s="81">
        <v>3554861</v>
      </c>
      <c r="L923" s="81">
        <v>5247245</v>
      </c>
      <c r="M923" s="81">
        <v>81718009</v>
      </c>
      <c r="N923" s="81">
        <v>76470764</v>
      </c>
      <c r="O923" s="81">
        <v>72915903</v>
      </c>
      <c r="P923" s="81">
        <v>81718009</v>
      </c>
      <c r="Q923" s="81">
        <v>78163148</v>
      </c>
      <c r="R923" s="81">
        <v>76470764</v>
      </c>
      <c r="S923" s="81">
        <v>72915903</v>
      </c>
      <c r="T923" s="81" t="s">
        <v>6896</v>
      </c>
    </row>
    <row r="924" spans="1:20" x14ac:dyDescent="0.35">
      <c r="A924" s="81" t="s">
        <v>932</v>
      </c>
      <c r="B924" s="81">
        <v>143</v>
      </c>
      <c r="C924" s="81" t="s">
        <v>1706</v>
      </c>
      <c r="D924" s="81" t="s">
        <v>6205</v>
      </c>
      <c r="E924" s="81" t="s">
        <v>2522</v>
      </c>
      <c r="F924" s="81">
        <v>87336388</v>
      </c>
      <c r="G924" s="81">
        <v>88446315</v>
      </c>
      <c r="H924" s="81">
        <v>87336388</v>
      </c>
      <c r="I924" s="81" t="s">
        <v>2829</v>
      </c>
      <c r="J924" s="81" t="s">
        <v>2833</v>
      </c>
      <c r="K924" s="81">
        <v>3756415</v>
      </c>
      <c r="L924" s="81">
        <v>0</v>
      </c>
      <c r="M924" s="81">
        <v>91092803</v>
      </c>
      <c r="N924" s="81">
        <v>91092803</v>
      </c>
      <c r="O924" s="81">
        <v>87336388</v>
      </c>
      <c r="P924" s="81">
        <v>91092803</v>
      </c>
      <c r="Q924" s="81">
        <v>87336388</v>
      </c>
      <c r="R924" s="81">
        <v>91092803</v>
      </c>
      <c r="S924" s="81">
        <v>87336388</v>
      </c>
      <c r="T924" s="81" t="s">
        <v>6896</v>
      </c>
    </row>
    <row r="925" spans="1:20" x14ac:dyDescent="0.35">
      <c r="A925" s="81" t="s">
        <v>933</v>
      </c>
      <c r="B925" s="81">
        <v>143</v>
      </c>
      <c r="C925" s="81" t="s">
        <v>1706</v>
      </c>
      <c r="D925" s="81" t="s">
        <v>6206</v>
      </c>
      <c r="E925" s="81" t="s">
        <v>2523</v>
      </c>
      <c r="F925" s="81">
        <v>106917466</v>
      </c>
      <c r="G925" s="81">
        <v>104371955</v>
      </c>
      <c r="H925" s="81">
        <v>106917466</v>
      </c>
      <c r="I925" s="81" t="s">
        <v>2829</v>
      </c>
      <c r="J925" s="81" t="s">
        <v>2833</v>
      </c>
      <c r="K925" s="81">
        <v>3410662</v>
      </c>
      <c r="L925" s="81">
        <v>4153148</v>
      </c>
      <c r="M925" s="81">
        <v>110328128</v>
      </c>
      <c r="N925" s="81">
        <v>106174980</v>
      </c>
      <c r="O925" s="81">
        <v>102764318</v>
      </c>
      <c r="P925" s="81">
        <v>110328128</v>
      </c>
      <c r="Q925" s="81">
        <v>106917466</v>
      </c>
      <c r="R925" s="81">
        <v>106174980</v>
      </c>
      <c r="S925" s="81">
        <v>102764318</v>
      </c>
      <c r="T925" s="81" t="s">
        <v>6896</v>
      </c>
    </row>
    <row r="926" spans="1:20" x14ac:dyDescent="0.35">
      <c r="A926" s="81" t="s">
        <v>934</v>
      </c>
      <c r="B926" s="81">
        <v>144</v>
      </c>
      <c r="C926" s="81" t="s">
        <v>1707</v>
      </c>
      <c r="D926" s="81" t="s">
        <v>5323</v>
      </c>
      <c r="E926" s="81" t="s">
        <v>1871</v>
      </c>
      <c r="F926" s="81">
        <v>13663991</v>
      </c>
      <c r="G926" s="81">
        <v>13663991</v>
      </c>
      <c r="H926" s="81">
        <v>13663991</v>
      </c>
      <c r="I926" s="81" t="s">
        <v>2829</v>
      </c>
      <c r="J926" s="81" t="s">
        <v>2833</v>
      </c>
      <c r="K926" s="81">
        <v>500000</v>
      </c>
      <c r="L926" s="81">
        <v>0</v>
      </c>
      <c r="M926" s="81">
        <v>14163991</v>
      </c>
      <c r="N926" s="81">
        <v>14163991</v>
      </c>
      <c r="O926" s="81">
        <v>13663991</v>
      </c>
      <c r="P926" s="81">
        <v>14163991</v>
      </c>
      <c r="Q926" s="81">
        <v>13663991</v>
      </c>
      <c r="R926" s="81">
        <v>14163991</v>
      </c>
      <c r="S926" s="81">
        <v>13663991</v>
      </c>
      <c r="T926" s="81" t="s">
        <v>6896</v>
      </c>
    </row>
    <row r="927" spans="1:20" x14ac:dyDescent="0.35">
      <c r="A927" s="81" t="s">
        <v>935</v>
      </c>
      <c r="B927" s="81">
        <v>144</v>
      </c>
      <c r="C927" s="81" t="s">
        <v>1707</v>
      </c>
      <c r="D927" s="81" t="s">
        <v>6208</v>
      </c>
      <c r="E927" s="81" t="s">
        <v>2227</v>
      </c>
      <c r="F927" s="81">
        <v>1087931168</v>
      </c>
      <c r="G927" s="81">
        <v>1186276501</v>
      </c>
      <c r="H927" s="81">
        <v>1087931168</v>
      </c>
      <c r="I927" s="81" t="s">
        <v>2829</v>
      </c>
      <c r="J927" s="81" t="s">
        <v>2834</v>
      </c>
      <c r="K927" s="81">
        <v>27370551</v>
      </c>
      <c r="L927" s="81">
        <v>22623663</v>
      </c>
      <c r="M927" s="81">
        <v>1115301719</v>
      </c>
      <c r="N927" s="81">
        <v>1092678056</v>
      </c>
      <c r="O927" s="81">
        <v>1065307505</v>
      </c>
      <c r="P927" s="81">
        <v>1115301719</v>
      </c>
      <c r="Q927" s="81">
        <v>1087931168</v>
      </c>
      <c r="R927" s="81">
        <v>1092678056</v>
      </c>
      <c r="S927" s="81">
        <v>1065307505</v>
      </c>
      <c r="T927" s="81" t="s">
        <v>6896</v>
      </c>
    </row>
    <row r="928" spans="1:20" x14ac:dyDescent="0.35">
      <c r="A928" s="81" t="s">
        <v>936</v>
      </c>
      <c r="B928" s="81">
        <v>144</v>
      </c>
      <c r="C928" s="81" t="s">
        <v>1707</v>
      </c>
      <c r="D928" s="81" t="s">
        <v>6211</v>
      </c>
      <c r="E928" s="81" t="s">
        <v>1874</v>
      </c>
      <c r="F928" s="81">
        <v>581079738</v>
      </c>
      <c r="G928" s="81">
        <v>641292506</v>
      </c>
      <c r="H928" s="81">
        <v>581079738</v>
      </c>
      <c r="I928" s="81" t="s">
        <v>2829</v>
      </c>
      <c r="J928" s="81" t="s">
        <v>2834</v>
      </c>
      <c r="K928" s="81">
        <v>18886388</v>
      </c>
      <c r="L928" s="81">
        <v>0</v>
      </c>
      <c r="M928" s="81">
        <v>599966126</v>
      </c>
      <c r="N928" s="81">
        <v>599966126</v>
      </c>
      <c r="O928" s="81">
        <v>581079738</v>
      </c>
      <c r="P928" s="81">
        <v>599966126</v>
      </c>
      <c r="Q928" s="81">
        <v>581079738</v>
      </c>
      <c r="R928" s="81">
        <v>599966126</v>
      </c>
      <c r="S928" s="81">
        <v>581079738</v>
      </c>
      <c r="T928" s="81" t="s">
        <v>6896</v>
      </c>
    </row>
    <row r="929" spans="1:20" x14ac:dyDescent="0.35">
      <c r="A929" s="81" t="s">
        <v>937</v>
      </c>
      <c r="B929" s="81">
        <v>144</v>
      </c>
      <c r="C929" s="81" t="s">
        <v>1707</v>
      </c>
      <c r="D929" s="81" t="s">
        <v>6214</v>
      </c>
      <c r="E929" s="81" t="s">
        <v>2524</v>
      </c>
      <c r="F929" s="81">
        <v>186954845</v>
      </c>
      <c r="G929" s="81">
        <v>184304857</v>
      </c>
      <c r="H929" s="81">
        <v>186954845</v>
      </c>
      <c r="I929" s="81" t="s">
        <v>2829</v>
      </c>
      <c r="J929" s="81" t="s">
        <v>2833</v>
      </c>
      <c r="K929" s="81">
        <v>3630237</v>
      </c>
      <c r="L929" s="81">
        <v>724784</v>
      </c>
      <c r="M929" s="81">
        <v>190585082</v>
      </c>
      <c r="N929" s="81">
        <v>189860298</v>
      </c>
      <c r="O929" s="81">
        <v>186230061</v>
      </c>
      <c r="P929" s="81">
        <v>190585082</v>
      </c>
      <c r="Q929" s="81">
        <v>186954845</v>
      </c>
      <c r="R929" s="81">
        <v>189860298</v>
      </c>
      <c r="S929" s="81">
        <v>186230061</v>
      </c>
      <c r="T929" s="81" t="s">
        <v>6896</v>
      </c>
    </row>
    <row r="930" spans="1:20" x14ac:dyDescent="0.35">
      <c r="A930" s="81" t="s">
        <v>938</v>
      </c>
      <c r="B930" s="81">
        <v>145</v>
      </c>
      <c r="C930" s="81" t="s">
        <v>1708</v>
      </c>
      <c r="D930" s="81" t="s">
        <v>6216</v>
      </c>
      <c r="E930" s="81" t="s">
        <v>2255</v>
      </c>
      <c r="F930" s="81">
        <v>511168335</v>
      </c>
      <c r="G930" s="81">
        <v>567335409</v>
      </c>
      <c r="H930" s="81">
        <v>511168335</v>
      </c>
      <c r="I930" s="81" t="s">
        <v>2829</v>
      </c>
      <c r="J930" s="81" t="s">
        <v>2834</v>
      </c>
      <c r="K930" s="81">
        <v>13969190</v>
      </c>
      <c r="L930" s="81">
        <v>2311825</v>
      </c>
      <c r="M930" s="81">
        <v>525137525</v>
      </c>
      <c r="N930" s="81">
        <v>522825700</v>
      </c>
      <c r="O930" s="81">
        <v>508856510</v>
      </c>
      <c r="P930" s="81">
        <v>525137525</v>
      </c>
      <c r="Q930" s="81">
        <v>511168335</v>
      </c>
      <c r="R930" s="81">
        <v>522825700</v>
      </c>
      <c r="S930" s="81">
        <v>508856510</v>
      </c>
      <c r="T930" s="81" t="s">
        <v>6896</v>
      </c>
    </row>
    <row r="931" spans="1:20" x14ac:dyDescent="0.35">
      <c r="A931" s="81" t="s">
        <v>939</v>
      </c>
      <c r="B931" s="81">
        <v>145</v>
      </c>
      <c r="C931" s="81" t="s">
        <v>1708</v>
      </c>
      <c r="D931" s="81" t="s">
        <v>6217</v>
      </c>
      <c r="E931" s="81" t="s">
        <v>2525</v>
      </c>
      <c r="F931" s="81">
        <v>482553073</v>
      </c>
      <c r="G931" s="81">
        <v>535075694</v>
      </c>
      <c r="H931" s="81">
        <v>482553073</v>
      </c>
      <c r="I931" s="81" t="s">
        <v>2829</v>
      </c>
      <c r="J931" s="81" t="s">
        <v>2834</v>
      </c>
      <c r="K931" s="81">
        <v>16475000</v>
      </c>
      <c r="L931" s="81">
        <v>9136865</v>
      </c>
      <c r="M931" s="81">
        <v>499028073</v>
      </c>
      <c r="N931" s="81">
        <v>489891208</v>
      </c>
      <c r="O931" s="81">
        <v>473416208</v>
      </c>
      <c r="P931" s="81">
        <v>499028073</v>
      </c>
      <c r="Q931" s="81">
        <v>482553073</v>
      </c>
      <c r="R931" s="81">
        <v>489891208</v>
      </c>
      <c r="S931" s="81">
        <v>473416208</v>
      </c>
      <c r="T931" s="81" t="s">
        <v>6896</v>
      </c>
    </row>
    <row r="932" spans="1:20" x14ac:dyDescent="0.35">
      <c r="A932" s="81" t="s">
        <v>940</v>
      </c>
      <c r="B932" s="81">
        <v>145</v>
      </c>
      <c r="C932" s="81" t="s">
        <v>1708</v>
      </c>
      <c r="D932" s="81" t="s">
        <v>6218</v>
      </c>
      <c r="E932" s="81" t="s">
        <v>2526</v>
      </c>
      <c r="F932" s="81">
        <v>326619876</v>
      </c>
      <c r="G932" s="81">
        <v>357122031</v>
      </c>
      <c r="H932" s="81">
        <v>326619876</v>
      </c>
      <c r="I932" s="81" t="s">
        <v>2829</v>
      </c>
      <c r="J932" s="81" t="s">
        <v>2834</v>
      </c>
      <c r="K932" s="81">
        <v>13645860</v>
      </c>
      <c r="L932" s="81">
        <v>16658630</v>
      </c>
      <c r="M932" s="81">
        <v>340265736</v>
      </c>
      <c r="N932" s="81">
        <v>323607106</v>
      </c>
      <c r="O932" s="81">
        <v>309961246</v>
      </c>
      <c r="P932" s="81">
        <v>340265736</v>
      </c>
      <c r="Q932" s="81">
        <v>326619876</v>
      </c>
      <c r="R932" s="81">
        <v>323607106</v>
      </c>
      <c r="S932" s="81">
        <v>309961246</v>
      </c>
      <c r="T932" s="81" t="s">
        <v>6896</v>
      </c>
    </row>
    <row r="933" spans="1:20" x14ac:dyDescent="0.35">
      <c r="A933" s="81" t="s">
        <v>941</v>
      </c>
      <c r="B933" s="81">
        <v>145</v>
      </c>
      <c r="C933" s="81" t="s">
        <v>1708</v>
      </c>
      <c r="D933" s="81" t="s">
        <v>6221</v>
      </c>
      <c r="E933" s="81" t="s">
        <v>2256</v>
      </c>
      <c r="F933" s="81">
        <v>115040895</v>
      </c>
      <c r="G933" s="81">
        <v>120598425</v>
      </c>
      <c r="H933" s="81">
        <v>115040895</v>
      </c>
      <c r="I933" s="81" t="s">
        <v>2829</v>
      </c>
      <c r="J933" s="81" t="s">
        <v>2833</v>
      </c>
      <c r="K933" s="81">
        <v>2549080</v>
      </c>
      <c r="L933" s="81">
        <v>0</v>
      </c>
      <c r="M933" s="81">
        <v>117589975</v>
      </c>
      <c r="N933" s="81">
        <v>117589975</v>
      </c>
      <c r="O933" s="81">
        <v>115040895</v>
      </c>
      <c r="P933" s="81">
        <v>117589975</v>
      </c>
      <c r="Q933" s="81">
        <v>115040895</v>
      </c>
      <c r="R933" s="81">
        <v>117589975</v>
      </c>
      <c r="S933" s="81">
        <v>115040895</v>
      </c>
      <c r="T933" s="81" t="s">
        <v>6896</v>
      </c>
    </row>
    <row r="934" spans="1:20" x14ac:dyDescent="0.35">
      <c r="A934" s="81" t="s">
        <v>942</v>
      </c>
      <c r="B934" s="81">
        <v>145</v>
      </c>
      <c r="C934" s="81" t="s">
        <v>1708</v>
      </c>
      <c r="D934" s="81" t="s">
        <v>6222</v>
      </c>
      <c r="E934" s="81" t="s">
        <v>2527</v>
      </c>
      <c r="F934" s="81">
        <v>967114164</v>
      </c>
      <c r="G934" s="81">
        <v>1012274462</v>
      </c>
      <c r="H934" s="81">
        <v>967114164</v>
      </c>
      <c r="I934" s="81" t="s">
        <v>2829</v>
      </c>
      <c r="J934" s="81" t="s">
        <v>2833</v>
      </c>
      <c r="K934" s="81">
        <v>11624590</v>
      </c>
      <c r="L934" s="81">
        <v>0</v>
      </c>
      <c r="M934" s="81">
        <v>978738754</v>
      </c>
      <c r="N934" s="81">
        <v>978738754</v>
      </c>
      <c r="O934" s="81">
        <v>967114164</v>
      </c>
      <c r="P934" s="81">
        <v>978738754</v>
      </c>
      <c r="Q934" s="81">
        <v>967114164</v>
      </c>
      <c r="R934" s="81">
        <v>978738754</v>
      </c>
      <c r="S934" s="81">
        <v>967114164</v>
      </c>
      <c r="T934" s="81" t="s">
        <v>6896</v>
      </c>
    </row>
    <row r="935" spans="1:20" x14ac:dyDescent="0.35">
      <c r="A935" s="81" t="s">
        <v>943</v>
      </c>
      <c r="B935" s="81">
        <v>146</v>
      </c>
      <c r="C935" s="81" t="s">
        <v>1709</v>
      </c>
      <c r="D935" s="81" t="s">
        <v>6224</v>
      </c>
      <c r="E935" s="81" t="s">
        <v>2528</v>
      </c>
      <c r="F935" s="81">
        <v>3334195843</v>
      </c>
      <c r="G935" s="81">
        <v>3334726152</v>
      </c>
      <c r="H935" s="81">
        <v>3334195843</v>
      </c>
      <c r="I935" s="81" t="s">
        <v>2829</v>
      </c>
      <c r="J935" s="81" t="s">
        <v>2833</v>
      </c>
      <c r="K935" s="81">
        <v>40963249</v>
      </c>
      <c r="L935" s="81">
        <v>0</v>
      </c>
      <c r="M935" s="81">
        <v>3375159092</v>
      </c>
      <c r="N935" s="81">
        <v>3375159092</v>
      </c>
      <c r="O935" s="81">
        <v>3334195843</v>
      </c>
      <c r="P935" s="81">
        <v>3375159092</v>
      </c>
      <c r="Q935" s="81">
        <v>3334195843</v>
      </c>
      <c r="R935" s="81">
        <v>3375159092</v>
      </c>
      <c r="S935" s="81">
        <v>3334195843</v>
      </c>
      <c r="T935" s="81" t="s">
        <v>6896</v>
      </c>
    </row>
    <row r="936" spans="1:20" x14ac:dyDescent="0.35">
      <c r="A936" s="81" t="s">
        <v>944</v>
      </c>
      <c r="B936" s="81">
        <v>146</v>
      </c>
      <c r="C936" s="81" t="s">
        <v>1709</v>
      </c>
      <c r="D936" s="81" t="s">
        <v>6228</v>
      </c>
      <c r="E936" s="81" t="s">
        <v>2344</v>
      </c>
      <c r="F936" s="81">
        <v>3061949819</v>
      </c>
      <c r="G936" s="81">
        <v>3143824425</v>
      </c>
      <c r="H936" s="81">
        <v>3061949819</v>
      </c>
      <c r="I936" s="81" t="s">
        <v>2829</v>
      </c>
      <c r="J936" s="81" t="s">
        <v>2833</v>
      </c>
      <c r="K936" s="81">
        <v>70189056</v>
      </c>
      <c r="L936" s="81">
        <v>0</v>
      </c>
      <c r="M936" s="81">
        <v>3132138875</v>
      </c>
      <c r="N936" s="81">
        <v>3132138875</v>
      </c>
      <c r="O936" s="81">
        <v>3061949819</v>
      </c>
      <c r="P936" s="81">
        <v>3132138875</v>
      </c>
      <c r="Q936" s="81">
        <v>3061949819</v>
      </c>
      <c r="R936" s="81">
        <v>3132138875</v>
      </c>
      <c r="S936" s="81">
        <v>3061949819</v>
      </c>
      <c r="T936" s="81" t="s">
        <v>6896</v>
      </c>
    </row>
    <row r="937" spans="1:20" x14ac:dyDescent="0.35">
      <c r="A937" s="81" t="s">
        <v>945</v>
      </c>
      <c r="B937" s="81">
        <v>146</v>
      </c>
      <c r="C937" s="81" t="s">
        <v>1709</v>
      </c>
      <c r="D937" s="81" t="s">
        <v>6229</v>
      </c>
      <c r="E937" s="81" t="s">
        <v>2529</v>
      </c>
      <c r="F937" s="81">
        <v>237688195</v>
      </c>
      <c r="G937" s="81">
        <v>258218758</v>
      </c>
      <c r="H937" s="81">
        <v>237688195</v>
      </c>
      <c r="I937" s="81" t="s">
        <v>2829</v>
      </c>
      <c r="J937" s="81" t="s">
        <v>2833</v>
      </c>
      <c r="K937" s="81">
        <v>2767866</v>
      </c>
      <c r="L937" s="81">
        <v>0</v>
      </c>
      <c r="M937" s="81">
        <v>240456061</v>
      </c>
      <c r="N937" s="81">
        <v>240456061</v>
      </c>
      <c r="O937" s="81">
        <v>237688195</v>
      </c>
      <c r="P937" s="81">
        <v>240456061</v>
      </c>
      <c r="Q937" s="81">
        <v>237688195</v>
      </c>
      <c r="R937" s="81">
        <v>240456061</v>
      </c>
      <c r="S937" s="81">
        <v>237688195</v>
      </c>
      <c r="T937" s="81" t="s">
        <v>6896</v>
      </c>
    </row>
    <row r="938" spans="1:20" x14ac:dyDescent="0.35">
      <c r="A938" s="81" t="s">
        <v>946</v>
      </c>
      <c r="B938" s="81">
        <v>146</v>
      </c>
      <c r="C938" s="81" t="s">
        <v>1709</v>
      </c>
      <c r="D938" s="81" t="s">
        <v>6230</v>
      </c>
      <c r="E938" s="81" t="s">
        <v>2530</v>
      </c>
      <c r="F938" s="81">
        <v>671383209</v>
      </c>
      <c r="G938" s="81">
        <v>687411882</v>
      </c>
      <c r="H938" s="81">
        <v>671383209</v>
      </c>
      <c r="I938" s="81" t="s">
        <v>2829</v>
      </c>
      <c r="J938" s="81" t="s">
        <v>2833</v>
      </c>
      <c r="K938" s="81">
        <v>19066685</v>
      </c>
      <c r="L938" s="81">
        <v>0</v>
      </c>
      <c r="M938" s="81">
        <v>690449894</v>
      </c>
      <c r="N938" s="81">
        <v>690449894</v>
      </c>
      <c r="O938" s="81">
        <v>671383209</v>
      </c>
      <c r="P938" s="81">
        <v>690449894</v>
      </c>
      <c r="Q938" s="81">
        <v>671383209</v>
      </c>
      <c r="R938" s="81">
        <v>690449894</v>
      </c>
      <c r="S938" s="81">
        <v>671383209</v>
      </c>
      <c r="T938" s="81" t="s">
        <v>6896</v>
      </c>
    </row>
    <row r="939" spans="1:20" x14ac:dyDescent="0.35">
      <c r="A939" s="81" t="s">
        <v>947</v>
      </c>
      <c r="B939" s="81">
        <v>146</v>
      </c>
      <c r="C939" s="81" t="s">
        <v>1709</v>
      </c>
      <c r="D939" s="81" t="s">
        <v>6231</v>
      </c>
      <c r="E939" s="81" t="s">
        <v>2531</v>
      </c>
      <c r="F939" s="81">
        <v>331658218</v>
      </c>
      <c r="G939" s="81">
        <v>338672100</v>
      </c>
      <c r="H939" s="81">
        <v>331658218</v>
      </c>
      <c r="I939" s="81" t="s">
        <v>2829</v>
      </c>
      <c r="J939" s="81" t="s">
        <v>2833</v>
      </c>
      <c r="K939" s="81">
        <v>8010767</v>
      </c>
      <c r="L939" s="81">
        <v>0</v>
      </c>
      <c r="M939" s="81">
        <v>339668985</v>
      </c>
      <c r="N939" s="81">
        <v>339668985</v>
      </c>
      <c r="O939" s="81">
        <v>331658218</v>
      </c>
      <c r="P939" s="81">
        <v>339668985</v>
      </c>
      <c r="Q939" s="81">
        <v>331658218</v>
      </c>
      <c r="R939" s="81">
        <v>339668985</v>
      </c>
      <c r="S939" s="81">
        <v>331658218</v>
      </c>
      <c r="T939" s="81" t="s">
        <v>6896</v>
      </c>
    </row>
    <row r="940" spans="1:20" x14ac:dyDescent="0.35">
      <c r="A940" s="81" t="s">
        <v>948</v>
      </c>
      <c r="B940" s="81">
        <v>146</v>
      </c>
      <c r="C940" s="81" t="s">
        <v>1709</v>
      </c>
      <c r="D940" s="81" t="s">
        <v>6232</v>
      </c>
      <c r="E940" s="81" t="s">
        <v>2532</v>
      </c>
      <c r="F940" s="81">
        <v>1131670263</v>
      </c>
      <c r="G940" s="81">
        <v>1167545505</v>
      </c>
      <c r="H940" s="81">
        <v>1131670263</v>
      </c>
      <c r="I940" s="81" t="s">
        <v>2829</v>
      </c>
      <c r="J940" s="81" t="s">
        <v>2833</v>
      </c>
      <c r="K940" s="81">
        <v>29118873</v>
      </c>
      <c r="L940" s="81">
        <v>0</v>
      </c>
      <c r="M940" s="81">
        <v>1160789136</v>
      </c>
      <c r="N940" s="81">
        <v>1160789136</v>
      </c>
      <c r="O940" s="81">
        <v>1131670263</v>
      </c>
      <c r="P940" s="81">
        <v>1160789136</v>
      </c>
      <c r="Q940" s="81">
        <v>1131670263</v>
      </c>
      <c r="R940" s="81">
        <v>1160789136</v>
      </c>
      <c r="S940" s="81">
        <v>1131670263</v>
      </c>
      <c r="T940" s="81" t="s">
        <v>6896</v>
      </c>
    </row>
    <row r="941" spans="1:20" x14ac:dyDescent="0.35">
      <c r="A941" s="81" t="s">
        <v>949</v>
      </c>
      <c r="B941" s="81">
        <v>146</v>
      </c>
      <c r="C941" s="81" t="s">
        <v>1709</v>
      </c>
      <c r="D941" s="81" t="s">
        <v>6233</v>
      </c>
      <c r="E941" s="81" t="s">
        <v>2533</v>
      </c>
      <c r="F941" s="81">
        <v>961265250</v>
      </c>
      <c r="G941" s="81">
        <v>984905539</v>
      </c>
      <c r="H941" s="81">
        <v>961265250</v>
      </c>
      <c r="I941" s="81" t="s">
        <v>2829</v>
      </c>
      <c r="J941" s="81" t="s">
        <v>2833</v>
      </c>
      <c r="K941" s="81">
        <v>28088760</v>
      </c>
      <c r="L941" s="81">
        <v>0</v>
      </c>
      <c r="M941" s="81">
        <v>989354010</v>
      </c>
      <c r="N941" s="81">
        <v>989354010</v>
      </c>
      <c r="O941" s="81">
        <v>961265250</v>
      </c>
      <c r="P941" s="81">
        <v>989354010</v>
      </c>
      <c r="Q941" s="81">
        <v>961265250</v>
      </c>
      <c r="R941" s="81">
        <v>989354010</v>
      </c>
      <c r="S941" s="81">
        <v>961265250</v>
      </c>
      <c r="T941" s="81" t="s">
        <v>6896</v>
      </c>
    </row>
    <row r="942" spans="1:20" x14ac:dyDescent="0.35">
      <c r="A942" s="81" t="s">
        <v>950</v>
      </c>
      <c r="B942" s="81">
        <v>147</v>
      </c>
      <c r="C942" s="81" t="s">
        <v>1710</v>
      </c>
      <c r="D942" s="81" t="s">
        <v>5773</v>
      </c>
      <c r="E942" s="81" t="s">
        <v>2253</v>
      </c>
      <c r="F942" s="81">
        <v>1730897</v>
      </c>
      <c r="G942" s="81">
        <v>1730897</v>
      </c>
      <c r="H942" s="81">
        <v>1730897</v>
      </c>
      <c r="I942" s="81" t="s">
        <v>2829</v>
      </c>
      <c r="J942" s="81" t="s">
        <v>2832</v>
      </c>
      <c r="K942" s="81">
        <v>20510</v>
      </c>
      <c r="L942" s="81">
        <v>0</v>
      </c>
      <c r="M942" s="81">
        <v>1751407</v>
      </c>
      <c r="N942" s="81">
        <v>1751407</v>
      </c>
      <c r="O942" s="81">
        <v>1730897</v>
      </c>
      <c r="P942" s="81">
        <v>1751407</v>
      </c>
      <c r="Q942" s="81">
        <v>1730897</v>
      </c>
      <c r="R942" s="81">
        <v>1751407</v>
      </c>
      <c r="S942" s="81">
        <v>1730897</v>
      </c>
      <c r="T942" s="81" t="s">
        <v>6896</v>
      </c>
    </row>
    <row r="943" spans="1:20" x14ac:dyDescent="0.35">
      <c r="A943" s="81" t="s">
        <v>951</v>
      </c>
      <c r="B943" s="81">
        <v>147</v>
      </c>
      <c r="C943" s="81" t="s">
        <v>1710</v>
      </c>
      <c r="D943" s="81" t="s">
        <v>5997</v>
      </c>
      <c r="E943" s="81" t="s">
        <v>1941</v>
      </c>
      <c r="F943" s="81">
        <v>12678758</v>
      </c>
      <c r="G943" s="81">
        <v>12678758</v>
      </c>
      <c r="H943" s="81">
        <v>12678758</v>
      </c>
      <c r="I943" s="81" t="s">
        <v>2829</v>
      </c>
      <c r="J943" s="81" t="s">
        <v>2832</v>
      </c>
      <c r="K943" s="81">
        <v>64052</v>
      </c>
      <c r="L943" s="81">
        <v>0</v>
      </c>
      <c r="M943" s="81">
        <v>12742810</v>
      </c>
      <c r="N943" s="81">
        <v>12742810</v>
      </c>
      <c r="O943" s="81">
        <v>12678758</v>
      </c>
      <c r="P943" s="81">
        <v>25765351</v>
      </c>
      <c r="Q943" s="81">
        <v>25701299</v>
      </c>
      <c r="R943" s="81">
        <v>25765351</v>
      </c>
      <c r="S943" s="81">
        <v>25701299</v>
      </c>
      <c r="T943" s="81" t="s">
        <v>6896</v>
      </c>
    </row>
    <row r="944" spans="1:20" x14ac:dyDescent="0.35">
      <c r="A944" s="81" t="s">
        <v>952</v>
      </c>
      <c r="B944" s="81">
        <v>147</v>
      </c>
      <c r="C944" s="81" t="s">
        <v>1710</v>
      </c>
      <c r="D944" s="81" t="s">
        <v>6002</v>
      </c>
      <c r="E944" s="81" t="s">
        <v>2395</v>
      </c>
      <c r="F944" s="81">
        <v>30274591</v>
      </c>
      <c r="G944" s="81">
        <v>30274591</v>
      </c>
      <c r="H944" s="81">
        <v>30274591</v>
      </c>
      <c r="I944" s="81" t="s">
        <v>2829</v>
      </c>
      <c r="J944" s="81" t="s">
        <v>2832</v>
      </c>
      <c r="K944" s="81">
        <v>349390</v>
      </c>
      <c r="L944" s="81">
        <v>0</v>
      </c>
      <c r="M944" s="81">
        <v>30623981</v>
      </c>
      <c r="N944" s="81">
        <v>30623981</v>
      </c>
      <c r="O944" s="81">
        <v>30274591</v>
      </c>
      <c r="P944" s="81">
        <v>66000226</v>
      </c>
      <c r="Q944" s="81">
        <v>65650836</v>
      </c>
      <c r="R944" s="81">
        <v>66000226</v>
      </c>
      <c r="S944" s="81">
        <v>65650836</v>
      </c>
      <c r="T944" s="81" t="s">
        <v>6896</v>
      </c>
    </row>
    <row r="945" spans="1:20" x14ac:dyDescent="0.35">
      <c r="A945" s="81" t="s">
        <v>953</v>
      </c>
      <c r="B945" s="81">
        <v>147</v>
      </c>
      <c r="C945" s="81" t="s">
        <v>1710</v>
      </c>
      <c r="D945" s="81" t="s">
        <v>6234</v>
      </c>
      <c r="E945" s="81" t="s">
        <v>2534</v>
      </c>
      <c r="F945" s="81">
        <v>143952043</v>
      </c>
      <c r="G945" s="81">
        <v>143952043</v>
      </c>
      <c r="H945" s="81">
        <v>143952043</v>
      </c>
      <c r="I945" s="81" t="s">
        <v>2829</v>
      </c>
      <c r="J945" s="81" t="s">
        <v>2832</v>
      </c>
      <c r="K945" s="81">
        <v>1736268</v>
      </c>
      <c r="L945" s="81">
        <v>0</v>
      </c>
      <c r="M945" s="81">
        <v>145688311</v>
      </c>
      <c r="N945" s="81">
        <v>145688311</v>
      </c>
      <c r="O945" s="81">
        <v>143952043</v>
      </c>
      <c r="P945" s="81">
        <v>210099341</v>
      </c>
      <c r="Q945" s="81">
        <v>208363073</v>
      </c>
      <c r="R945" s="81">
        <v>210099341</v>
      </c>
      <c r="S945" s="81">
        <v>208363073</v>
      </c>
      <c r="T945" s="81" t="s">
        <v>6896</v>
      </c>
    </row>
    <row r="946" spans="1:20" x14ac:dyDescent="0.35">
      <c r="A946" s="81" t="s">
        <v>954</v>
      </c>
      <c r="B946" s="81">
        <v>147</v>
      </c>
      <c r="C946" s="81" t="s">
        <v>1710</v>
      </c>
      <c r="D946" s="81" t="s">
        <v>6236</v>
      </c>
      <c r="E946" s="81" t="s">
        <v>2208</v>
      </c>
      <c r="F946" s="81">
        <v>1319010192</v>
      </c>
      <c r="G946" s="81">
        <v>1319010192</v>
      </c>
      <c r="H946" s="81">
        <v>1319010192</v>
      </c>
      <c r="I946" s="81" t="s">
        <v>2829</v>
      </c>
      <c r="J946" s="81" t="s">
        <v>2832</v>
      </c>
      <c r="K946" s="81">
        <v>24931563</v>
      </c>
      <c r="L946" s="81">
        <v>0</v>
      </c>
      <c r="M946" s="81">
        <v>1343941755</v>
      </c>
      <c r="N946" s="81">
        <v>1343941755</v>
      </c>
      <c r="O946" s="81">
        <v>1319010192</v>
      </c>
      <c r="P946" s="81">
        <v>1343941755</v>
      </c>
      <c r="Q946" s="81">
        <v>1319010192</v>
      </c>
      <c r="R946" s="81">
        <v>1343941755</v>
      </c>
      <c r="S946" s="81">
        <v>1319010192</v>
      </c>
      <c r="T946" s="81" t="s">
        <v>6896</v>
      </c>
    </row>
    <row r="947" spans="1:20" x14ac:dyDescent="0.35">
      <c r="A947" s="81" t="s">
        <v>955</v>
      </c>
      <c r="B947" s="81">
        <v>147</v>
      </c>
      <c r="C947" s="81" t="s">
        <v>1710</v>
      </c>
      <c r="D947" s="81" t="s">
        <v>6239</v>
      </c>
      <c r="E947" s="81" t="s">
        <v>2257</v>
      </c>
      <c r="F947" s="81">
        <v>548904515</v>
      </c>
      <c r="G947" s="81">
        <v>548904515</v>
      </c>
      <c r="H947" s="81">
        <v>548904515</v>
      </c>
      <c r="I947" s="81" t="s">
        <v>2829</v>
      </c>
      <c r="J947" s="81" t="s">
        <v>2832</v>
      </c>
      <c r="K947" s="81">
        <v>24223692</v>
      </c>
      <c r="L947" s="81">
        <v>0</v>
      </c>
      <c r="M947" s="81">
        <v>573128207</v>
      </c>
      <c r="N947" s="81">
        <v>573128207</v>
      </c>
      <c r="O947" s="81">
        <v>548904515</v>
      </c>
      <c r="P947" s="81">
        <v>573128207</v>
      </c>
      <c r="Q947" s="81">
        <v>548904515</v>
      </c>
      <c r="R947" s="81">
        <v>573128207</v>
      </c>
      <c r="S947" s="81">
        <v>548904515</v>
      </c>
      <c r="T947" s="81" t="s">
        <v>6896</v>
      </c>
    </row>
    <row r="948" spans="1:20" x14ac:dyDescent="0.35">
      <c r="A948" s="81" t="s">
        <v>956</v>
      </c>
      <c r="B948" s="81">
        <v>147</v>
      </c>
      <c r="C948" s="81" t="s">
        <v>1710</v>
      </c>
      <c r="D948" s="81" t="s">
        <v>6296</v>
      </c>
      <c r="E948" s="81" t="s">
        <v>2210</v>
      </c>
      <c r="F948" s="81">
        <v>58149208</v>
      </c>
      <c r="G948" s="81">
        <v>58149208</v>
      </c>
      <c r="H948" s="81">
        <v>58149208</v>
      </c>
      <c r="I948" s="81" t="s">
        <v>2829</v>
      </c>
      <c r="J948" s="81" t="s">
        <v>2832</v>
      </c>
      <c r="K948" s="81">
        <v>1092605</v>
      </c>
      <c r="L948" s="81">
        <v>0</v>
      </c>
      <c r="M948" s="81">
        <v>59241813</v>
      </c>
      <c r="N948" s="81">
        <v>59241813</v>
      </c>
      <c r="O948" s="81">
        <v>58149208</v>
      </c>
      <c r="P948" s="81">
        <v>253686193</v>
      </c>
      <c r="Q948" s="81">
        <v>252593588</v>
      </c>
      <c r="R948" s="81">
        <v>253686193</v>
      </c>
      <c r="S948" s="81">
        <v>252593588</v>
      </c>
      <c r="T948" s="81" t="s">
        <v>6896</v>
      </c>
    </row>
    <row r="949" spans="1:20" x14ac:dyDescent="0.35">
      <c r="A949" s="81" t="s">
        <v>957</v>
      </c>
      <c r="B949" s="81">
        <v>147</v>
      </c>
      <c r="C949" s="81" t="s">
        <v>1710</v>
      </c>
      <c r="D949" s="81" t="s">
        <v>6308</v>
      </c>
      <c r="E949" s="81" t="s">
        <v>2403</v>
      </c>
      <c r="F949" s="81">
        <v>35672740</v>
      </c>
      <c r="G949" s="81">
        <v>35672740</v>
      </c>
      <c r="H949" s="81">
        <v>35672740</v>
      </c>
      <c r="I949" s="81" t="s">
        <v>2829</v>
      </c>
      <c r="J949" s="81" t="s">
        <v>2832</v>
      </c>
      <c r="K949" s="81">
        <v>906459</v>
      </c>
      <c r="L949" s="81">
        <v>0</v>
      </c>
      <c r="M949" s="81">
        <v>36579199</v>
      </c>
      <c r="N949" s="81">
        <v>36579199</v>
      </c>
      <c r="O949" s="81">
        <v>35672740</v>
      </c>
      <c r="P949" s="81">
        <v>55538136</v>
      </c>
      <c r="Q949" s="81">
        <v>54631677</v>
      </c>
      <c r="R949" s="81">
        <v>55538136</v>
      </c>
      <c r="S949" s="81">
        <v>54631677</v>
      </c>
      <c r="T949" s="81" t="s">
        <v>6896</v>
      </c>
    </row>
    <row r="950" spans="1:20" x14ac:dyDescent="0.35">
      <c r="A950" s="81" t="s">
        <v>5279</v>
      </c>
      <c r="B950" s="81">
        <v>148</v>
      </c>
      <c r="C950" s="81" t="s">
        <v>1711</v>
      </c>
      <c r="D950" s="81" t="s">
        <v>5962</v>
      </c>
      <c r="E950" s="81" t="s">
        <v>2364</v>
      </c>
      <c r="F950" s="81">
        <v>184762749</v>
      </c>
      <c r="G950" s="81">
        <v>187897981</v>
      </c>
      <c r="H950" s="81">
        <v>184762749</v>
      </c>
      <c r="I950" s="81" t="s">
        <v>2829</v>
      </c>
      <c r="J950" s="81" t="s">
        <v>2834</v>
      </c>
      <c r="K950" s="81">
        <v>369928</v>
      </c>
      <c r="L950" s="81">
        <v>741764</v>
      </c>
      <c r="M950" s="81">
        <v>185132677</v>
      </c>
      <c r="N950" s="81">
        <v>184390913</v>
      </c>
      <c r="O950" s="81">
        <v>184020985</v>
      </c>
      <c r="P950" s="81">
        <v>185132677</v>
      </c>
      <c r="Q950" s="81">
        <v>184762749</v>
      </c>
      <c r="R950" s="81">
        <v>184390913</v>
      </c>
      <c r="S950" s="81">
        <v>184020985</v>
      </c>
      <c r="T950" s="81" t="s">
        <v>6896</v>
      </c>
    </row>
    <row r="951" spans="1:20" x14ac:dyDescent="0.35">
      <c r="A951" s="81" t="s">
        <v>958</v>
      </c>
      <c r="B951" s="81">
        <v>148</v>
      </c>
      <c r="C951" s="81" t="s">
        <v>1711</v>
      </c>
      <c r="D951" s="81" t="s">
        <v>6241</v>
      </c>
      <c r="E951" s="81" t="s">
        <v>2365</v>
      </c>
      <c r="F951" s="81">
        <v>153330246</v>
      </c>
      <c r="G951" s="81">
        <v>156332902</v>
      </c>
      <c r="H951" s="81">
        <v>153330246</v>
      </c>
      <c r="I951" s="81" t="s">
        <v>2829</v>
      </c>
      <c r="J951" s="81" t="s">
        <v>2833</v>
      </c>
      <c r="K951" s="81">
        <v>3009062</v>
      </c>
      <c r="L951" s="81">
        <v>0</v>
      </c>
      <c r="M951" s="81">
        <v>156339308</v>
      </c>
      <c r="N951" s="81">
        <v>156339308</v>
      </c>
      <c r="O951" s="81">
        <v>153330246</v>
      </c>
      <c r="P951" s="81">
        <v>156339308</v>
      </c>
      <c r="Q951" s="81">
        <v>153330246</v>
      </c>
      <c r="R951" s="81">
        <v>156339308</v>
      </c>
      <c r="S951" s="81">
        <v>153330246</v>
      </c>
      <c r="T951" s="81" t="s">
        <v>6896</v>
      </c>
    </row>
    <row r="952" spans="1:20" x14ac:dyDescent="0.35">
      <c r="A952" s="81" t="s">
        <v>959</v>
      </c>
      <c r="B952" s="81">
        <v>148</v>
      </c>
      <c r="C952" s="81" t="s">
        <v>1711</v>
      </c>
      <c r="D952" s="81" t="s">
        <v>6243</v>
      </c>
      <c r="E952" s="81" t="s">
        <v>2535</v>
      </c>
      <c r="F952" s="81">
        <v>113429631</v>
      </c>
      <c r="G952" s="81">
        <v>111599616</v>
      </c>
      <c r="H952" s="81">
        <v>113429631</v>
      </c>
      <c r="I952" s="81" t="s">
        <v>2829</v>
      </c>
      <c r="J952" s="81" t="s">
        <v>2833</v>
      </c>
      <c r="K952" s="81">
        <v>1339630</v>
      </c>
      <c r="L952" s="81">
        <v>0</v>
      </c>
      <c r="M952" s="81">
        <v>114769261</v>
      </c>
      <c r="N952" s="81">
        <v>114769261</v>
      </c>
      <c r="O952" s="81">
        <v>113429631</v>
      </c>
      <c r="P952" s="81">
        <v>114769261</v>
      </c>
      <c r="Q952" s="81">
        <v>113429631</v>
      </c>
      <c r="R952" s="81">
        <v>114769261</v>
      </c>
      <c r="S952" s="81">
        <v>113429631</v>
      </c>
      <c r="T952" s="81" t="s">
        <v>6896</v>
      </c>
    </row>
    <row r="953" spans="1:20" x14ac:dyDescent="0.35">
      <c r="A953" s="81" t="s">
        <v>961</v>
      </c>
      <c r="B953" s="81">
        <v>148</v>
      </c>
      <c r="C953" s="81" t="s">
        <v>1711</v>
      </c>
      <c r="D953" s="81" t="s">
        <v>6244</v>
      </c>
      <c r="E953" s="81" t="s">
        <v>2537</v>
      </c>
      <c r="F953" s="81">
        <v>65121347</v>
      </c>
      <c r="G953" s="81">
        <v>65051305</v>
      </c>
      <c r="H953" s="81">
        <v>65121347</v>
      </c>
      <c r="I953" s="81" t="s">
        <v>2829</v>
      </c>
      <c r="J953" s="81" t="s">
        <v>2833</v>
      </c>
      <c r="K953" s="81">
        <v>1017289</v>
      </c>
      <c r="L953" s="81">
        <v>0</v>
      </c>
      <c r="M953" s="81">
        <v>66138636</v>
      </c>
      <c r="N953" s="81">
        <v>66138636</v>
      </c>
      <c r="O953" s="81">
        <v>65121347</v>
      </c>
      <c r="P953" s="81">
        <v>66138636</v>
      </c>
      <c r="Q953" s="81">
        <v>65121347</v>
      </c>
      <c r="R953" s="81">
        <v>66138636</v>
      </c>
      <c r="S953" s="81">
        <v>65121347</v>
      </c>
      <c r="T953" s="81" t="s">
        <v>6896</v>
      </c>
    </row>
    <row r="954" spans="1:20" x14ac:dyDescent="0.35">
      <c r="A954" s="81" t="s">
        <v>962</v>
      </c>
      <c r="B954" s="81">
        <v>149</v>
      </c>
      <c r="C954" s="81" t="s">
        <v>1712</v>
      </c>
      <c r="D954" s="81" t="s">
        <v>6245</v>
      </c>
      <c r="E954" s="81" t="s">
        <v>2538</v>
      </c>
      <c r="F954" s="81">
        <v>845904862</v>
      </c>
      <c r="G954" s="81">
        <v>845904862</v>
      </c>
      <c r="H954" s="81">
        <v>845904862</v>
      </c>
      <c r="I954" s="81" t="s">
        <v>2829</v>
      </c>
      <c r="J954" s="81" t="s">
        <v>2832</v>
      </c>
      <c r="K954" s="81">
        <v>21321554</v>
      </c>
      <c r="L954" s="81">
        <v>21444956</v>
      </c>
      <c r="M954" s="81">
        <v>867226416</v>
      </c>
      <c r="N954" s="81">
        <v>845781460</v>
      </c>
      <c r="O954" s="81">
        <v>824459906</v>
      </c>
      <c r="P954" s="81">
        <v>867226416</v>
      </c>
      <c r="Q954" s="81">
        <v>845904862</v>
      </c>
      <c r="R954" s="81">
        <v>845781460</v>
      </c>
      <c r="S954" s="81">
        <v>824459906</v>
      </c>
      <c r="T954" s="81" t="s">
        <v>6896</v>
      </c>
    </row>
    <row r="955" spans="1:20" x14ac:dyDescent="0.35">
      <c r="A955" s="81" t="s">
        <v>963</v>
      </c>
      <c r="B955" s="81">
        <v>149</v>
      </c>
      <c r="C955" s="81" t="s">
        <v>1712</v>
      </c>
      <c r="D955" s="81" t="s">
        <v>6247</v>
      </c>
      <c r="E955" s="81" t="s">
        <v>1880</v>
      </c>
      <c r="F955" s="81">
        <v>2969694153</v>
      </c>
      <c r="G955" s="81">
        <v>2969694153</v>
      </c>
      <c r="H955" s="81">
        <v>2969694153</v>
      </c>
      <c r="I955" s="81" t="s">
        <v>2829</v>
      </c>
      <c r="J955" s="81" t="s">
        <v>2832</v>
      </c>
      <c r="K955" s="81">
        <v>9921239</v>
      </c>
      <c r="L955" s="81">
        <v>8446412</v>
      </c>
      <c r="M955" s="81">
        <v>2979615392</v>
      </c>
      <c r="N955" s="81">
        <v>2971168980</v>
      </c>
      <c r="O955" s="81">
        <v>2961247741</v>
      </c>
      <c r="P955" s="81">
        <v>2979615392</v>
      </c>
      <c r="Q955" s="81">
        <v>2969694153</v>
      </c>
      <c r="R955" s="81">
        <v>2971168980</v>
      </c>
      <c r="S955" s="81">
        <v>2961247741</v>
      </c>
      <c r="T955" s="81" t="s">
        <v>6896</v>
      </c>
    </row>
    <row r="956" spans="1:20" x14ac:dyDescent="0.35">
      <c r="A956" s="81" t="s">
        <v>964</v>
      </c>
      <c r="B956" s="81">
        <v>149</v>
      </c>
      <c r="C956" s="81" t="s">
        <v>1712</v>
      </c>
      <c r="D956" s="81" t="s">
        <v>6557</v>
      </c>
      <c r="E956" s="81" t="s">
        <v>1882</v>
      </c>
      <c r="F956" s="81">
        <v>62647099</v>
      </c>
      <c r="G956" s="81">
        <v>62647099</v>
      </c>
      <c r="H956" s="81">
        <v>62647099</v>
      </c>
      <c r="I956" s="81" t="s">
        <v>2829</v>
      </c>
      <c r="J956" s="81" t="s">
        <v>2832</v>
      </c>
      <c r="K956" s="81">
        <v>1698076</v>
      </c>
      <c r="L956" s="81">
        <v>0</v>
      </c>
      <c r="M956" s="81">
        <v>64345175</v>
      </c>
      <c r="N956" s="81">
        <v>64345175</v>
      </c>
      <c r="O956" s="81">
        <v>62647099</v>
      </c>
      <c r="P956" s="81">
        <v>64345175</v>
      </c>
      <c r="Q956" s="81">
        <v>62647099</v>
      </c>
      <c r="R956" s="81">
        <v>64345175</v>
      </c>
      <c r="S956" s="81">
        <v>62647099</v>
      </c>
      <c r="T956" s="81" t="s">
        <v>6896</v>
      </c>
    </row>
    <row r="957" spans="1:20" x14ac:dyDescent="0.35">
      <c r="A957" s="81" t="s">
        <v>965</v>
      </c>
      <c r="B957" s="81">
        <v>150</v>
      </c>
      <c r="C957" s="81" t="s">
        <v>1713</v>
      </c>
      <c r="D957" s="81" t="s">
        <v>5368</v>
      </c>
      <c r="E957" s="81" t="s">
        <v>1914</v>
      </c>
      <c r="F957" s="81">
        <v>12915960</v>
      </c>
      <c r="G957" s="81">
        <v>12915960</v>
      </c>
      <c r="H957" s="81">
        <v>12915960</v>
      </c>
      <c r="I957" s="81" t="s">
        <v>2829</v>
      </c>
      <c r="J957" s="81" t="s">
        <v>2833</v>
      </c>
      <c r="K957" s="81">
        <v>0</v>
      </c>
      <c r="L957" s="81">
        <v>0</v>
      </c>
      <c r="M957" s="81">
        <v>12915960</v>
      </c>
      <c r="N957" s="81">
        <v>12915960</v>
      </c>
      <c r="O957" s="81">
        <v>12915960</v>
      </c>
      <c r="P957" s="81">
        <v>12915960</v>
      </c>
      <c r="Q957" s="81">
        <v>12915960</v>
      </c>
      <c r="R957" s="81">
        <v>12915960</v>
      </c>
      <c r="S957" s="81">
        <v>12915960</v>
      </c>
      <c r="T957" s="81" t="s">
        <v>6896</v>
      </c>
    </row>
    <row r="958" spans="1:20" x14ac:dyDescent="0.35">
      <c r="A958" s="81" t="s">
        <v>966</v>
      </c>
      <c r="B958" s="81">
        <v>150</v>
      </c>
      <c r="C958" s="81" t="s">
        <v>1713</v>
      </c>
      <c r="D958" s="81" t="s">
        <v>5437</v>
      </c>
      <c r="E958" s="81" t="s">
        <v>1975</v>
      </c>
      <c r="F958" s="81">
        <v>456504221</v>
      </c>
      <c r="G958" s="81">
        <v>491006192</v>
      </c>
      <c r="H958" s="81">
        <v>456504221</v>
      </c>
      <c r="I958" s="81" t="s">
        <v>2829</v>
      </c>
      <c r="J958" s="81" t="s">
        <v>2834</v>
      </c>
      <c r="K958" s="81">
        <v>9098056</v>
      </c>
      <c r="L958" s="81">
        <v>0</v>
      </c>
      <c r="M958" s="81">
        <v>465602277</v>
      </c>
      <c r="N958" s="81">
        <v>465602277</v>
      </c>
      <c r="O958" s="81">
        <v>456504221</v>
      </c>
      <c r="P958" s="81">
        <v>465602277</v>
      </c>
      <c r="Q958" s="81">
        <v>456504221</v>
      </c>
      <c r="R958" s="81">
        <v>465602277</v>
      </c>
      <c r="S958" s="81">
        <v>456504221</v>
      </c>
      <c r="T958" s="81" t="s">
        <v>6896</v>
      </c>
    </row>
    <row r="959" spans="1:20" x14ac:dyDescent="0.35">
      <c r="A959" s="81" t="s">
        <v>967</v>
      </c>
      <c r="B959" s="81">
        <v>150</v>
      </c>
      <c r="C959" s="81" t="s">
        <v>1713</v>
      </c>
      <c r="D959" s="81" t="s">
        <v>6248</v>
      </c>
      <c r="E959" s="81" t="s">
        <v>2539</v>
      </c>
      <c r="F959" s="81">
        <v>5884422396</v>
      </c>
      <c r="G959" s="81">
        <v>6189266850</v>
      </c>
      <c r="H959" s="81">
        <v>5884422396</v>
      </c>
      <c r="I959" s="81" t="s">
        <v>2829</v>
      </c>
      <c r="J959" s="81" t="s">
        <v>2834</v>
      </c>
      <c r="K959" s="81">
        <v>76445380</v>
      </c>
      <c r="L959" s="81">
        <v>113391418</v>
      </c>
      <c r="M959" s="81">
        <v>5960867776</v>
      </c>
      <c r="N959" s="81">
        <v>5847476358</v>
      </c>
      <c r="O959" s="81">
        <v>5771030978</v>
      </c>
      <c r="P959" s="81">
        <v>5960867776</v>
      </c>
      <c r="Q959" s="81">
        <v>5884422396</v>
      </c>
      <c r="R959" s="81">
        <v>5847476358</v>
      </c>
      <c r="S959" s="81">
        <v>5771030978</v>
      </c>
      <c r="T959" s="81" t="s">
        <v>6896</v>
      </c>
    </row>
    <row r="960" spans="1:20" x14ac:dyDescent="0.35">
      <c r="A960" s="81" t="s">
        <v>968</v>
      </c>
      <c r="B960" s="81">
        <v>151</v>
      </c>
      <c r="C960" s="81" t="s">
        <v>1714</v>
      </c>
      <c r="D960" s="81" t="s">
        <v>6802</v>
      </c>
      <c r="E960" s="81" t="s">
        <v>2540</v>
      </c>
      <c r="F960" s="81">
        <v>17384141951</v>
      </c>
      <c r="G960" s="81">
        <v>17395718645</v>
      </c>
      <c r="H960" s="81">
        <v>17384141951</v>
      </c>
      <c r="I960" s="81" t="s">
        <v>2829</v>
      </c>
      <c r="J960" s="81" t="s">
        <v>2833</v>
      </c>
      <c r="K960" s="81">
        <v>0</v>
      </c>
      <c r="L960" s="81">
        <v>66955</v>
      </c>
      <c r="M960" s="81">
        <v>17384141951</v>
      </c>
      <c r="N960" s="81">
        <v>17384074996</v>
      </c>
      <c r="O960" s="81">
        <v>17384074996</v>
      </c>
      <c r="P960" s="81">
        <v>17538515951</v>
      </c>
      <c r="Q960" s="81">
        <v>17538515951</v>
      </c>
      <c r="R960" s="81">
        <v>17538448996</v>
      </c>
      <c r="S960" s="81">
        <v>17538448996</v>
      </c>
      <c r="T960" s="81" t="s">
        <v>6896</v>
      </c>
    </row>
    <row r="961" spans="1:20" x14ac:dyDescent="0.35">
      <c r="A961" s="81" t="s">
        <v>969</v>
      </c>
      <c r="B961" s="81">
        <v>152</v>
      </c>
      <c r="C961" s="81" t="s">
        <v>1715</v>
      </c>
      <c r="D961" s="81" t="s">
        <v>5592</v>
      </c>
      <c r="E961" s="81" t="s">
        <v>2113</v>
      </c>
      <c r="F961" s="81">
        <v>12708043</v>
      </c>
      <c r="G961" s="81">
        <v>12708043</v>
      </c>
      <c r="H961" s="81">
        <v>12708043</v>
      </c>
      <c r="I961" s="81" t="s">
        <v>2829</v>
      </c>
      <c r="J961" s="81" t="s">
        <v>2832</v>
      </c>
      <c r="K961" s="81">
        <v>297857</v>
      </c>
      <c r="L961" s="81">
        <v>0</v>
      </c>
      <c r="M961" s="81">
        <v>13005900</v>
      </c>
      <c r="N961" s="81">
        <v>13005900</v>
      </c>
      <c r="O961" s="81">
        <v>12708043</v>
      </c>
      <c r="P961" s="81">
        <v>13005900</v>
      </c>
      <c r="Q961" s="81">
        <v>12708043</v>
      </c>
      <c r="R961" s="81">
        <v>13005900</v>
      </c>
      <c r="S961" s="81">
        <v>12708043</v>
      </c>
      <c r="T961" s="81" t="s">
        <v>6896</v>
      </c>
    </row>
    <row r="962" spans="1:20" x14ac:dyDescent="0.35">
      <c r="A962" s="81" t="s">
        <v>970</v>
      </c>
      <c r="B962" s="81">
        <v>152</v>
      </c>
      <c r="C962" s="81" t="s">
        <v>1715</v>
      </c>
      <c r="D962" s="81" t="s">
        <v>5799</v>
      </c>
      <c r="E962" s="81" t="s">
        <v>2275</v>
      </c>
      <c r="F962" s="81">
        <v>858449</v>
      </c>
      <c r="G962" s="81">
        <v>858449</v>
      </c>
      <c r="H962" s="81">
        <v>858449</v>
      </c>
      <c r="I962" s="81" t="s">
        <v>2829</v>
      </c>
      <c r="J962" s="81" t="s">
        <v>2832</v>
      </c>
      <c r="K962" s="81">
        <v>30000</v>
      </c>
      <c r="L962" s="81">
        <v>0</v>
      </c>
      <c r="M962" s="81">
        <v>888449</v>
      </c>
      <c r="N962" s="81">
        <v>888449</v>
      </c>
      <c r="O962" s="81">
        <v>858449</v>
      </c>
      <c r="P962" s="81">
        <v>888449</v>
      </c>
      <c r="Q962" s="81">
        <v>858449</v>
      </c>
      <c r="R962" s="81">
        <v>888449</v>
      </c>
      <c r="S962" s="81">
        <v>858449</v>
      </c>
      <c r="T962" s="81" t="s">
        <v>6896</v>
      </c>
    </row>
    <row r="963" spans="1:20" x14ac:dyDescent="0.35">
      <c r="A963" s="81" t="s">
        <v>971</v>
      </c>
      <c r="B963" s="81">
        <v>152</v>
      </c>
      <c r="C963" s="81" t="s">
        <v>1715</v>
      </c>
      <c r="D963" s="81" t="s">
        <v>5869</v>
      </c>
      <c r="E963" s="81" t="s">
        <v>2312</v>
      </c>
      <c r="F963" s="81">
        <v>91921620</v>
      </c>
      <c r="G963" s="81">
        <v>91921620</v>
      </c>
      <c r="H963" s="81">
        <v>91921620</v>
      </c>
      <c r="I963" s="81" t="s">
        <v>2829</v>
      </c>
      <c r="J963" s="81" t="s">
        <v>2832</v>
      </c>
      <c r="K963" s="81">
        <v>2532707</v>
      </c>
      <c r="L963" s="81">
        <v>0</v>
      </c>
      <c r="M963" s="81">
        <v>94454327</v>
      </c>
      <c r="N963" s="81">
        <v>94454327</v>
      </c>
      <c r="O963" s="81">
        <v>91921620</v>
      </c>
      <c r="P963" s="81">
        <v>94454327</v>
      </c>
      <c r="Q963" s="81">
        <v>91921620</v>
      </c>
      <c r="R963" s="81">
        <v>94454327</v>
      </c>
      <c r="S963" s="81">
        <v>91921620</v>
      </c>
      <c r="T963" s="81" t="s">
        <v>6896</v>
      </c>
    </row>
    <row r="964" spans="1:20" x14ac:dyDescent="0.35">
      <c r="A964" s="81" t="s">
        <v>972</v>
      </c>
      <c r="B964" s="81">
        <v>152</v>
      </c>
      <c r="C964" s="81" t="s">
        <v>1715</v>
      </c>
      <c r="D964" s="81" t="s">
        <v>6249</v>
      </c>
      <c r="E964" s="81" t="s">
        <v>2541</v>
      </c>
      <c r="F964" s="81">
        <v>13381378028</v>
      </c>
      <c r="G964" s="81">
        <v>13381378032</v>
      </c>
      <c r="H964" s="81">
        <v>13381378028</v>
      </c>
      <c r="I964" s="81" t="s">
        <v>2829</v>
      </c>
      <c r="J964" s="81" t="s">
        <v>2832</v>
      </c>
      <c r="K964" s="81">
        <v>406215515</v>
      </c>
      <c r="L964" s="81">
        <v>0</v>
      </c>
      <c r="M964" s="81">
        <v>13787593543</v>
      </c>
      <c r="N964" s="81">
        <v>13787593543</v>
      </c>
      <c r="O964" s="81">
        <v>13381378028</v>
      </c>
      <c r="P964" s="81">
        <v>13787593543</v>
      </c>
      <c r="Q964" s="81">
        <v>13381378028</v>
      </c>
      <c r="R964" s="81">
        <v>13787593543</v>
      </c>
      <c r="S964" s="81">
        <v>13381378028</v>
      </c>
      <c r="T964" s="81" t="s">
        <v>6896</v>
      </c>
    </row>
    <row r="965" spans="1:20" x14ac:dyDescent="0.35">
      <c r="A965" s="81" t="s">
        <v>973</v>
      </c>
      <c r="B965" s="81">
        <v>152</v>
      </c>
      <c r="C965" s="81" t="s">
        <v>1715</v>
      </c>
      <c r="D965" s="81" t="s">
        <v>6250</v>
      </c>
      <c r="E965" s="81" t="s">
        <v>2542</v>
      </c>
      <c r="F965" s="81">
        <v>495788512</v>
      </c>
      <c r="G965" s="81">
        <v>495788512</v>
      </c>
      <c r="H965" s="81">
        <v>495788512</v>
      </c>
      <c r="I965" s="81" t="s">
        <v>2829</v>
      </c>
      <c r="J965" s="81" t="s">
        <v>2832</v>
      </c>
      <c r="K965" s="81">
        <v>6350270</v>
      </c>
      <c r="L965" s="81">
        <v>0</v>
      </c>
      <c r="M965" s="81">
        <v>502138782</v>
      </c>
      <c r="N965" s="81">
        <v>502138782</v>
      </c>
      <c r="O965" s="81">
        <v>495788512</v>
      </c>
      <c r="P965" s="81">
        <v>502138782</v>
      </c>
      <c r="Q965" s="81">
        <v>495788512</v>
      </c>
      <c r="R965" s="81">
        <v>502138782</v>
      </c>
      <c r="S965" s="81">
        <v>495788512</v>
      </c>
      <c r="T965" s="81" t="s">
        <v>6896</v>
      </c>
    </row>
    <row r="966" spans="1:20" x14ac:dyDescent="0.35">
      <c r="A966" s="81" t="s">
        <v>974</v>
      </c>
      <c r="B966" s="81">
        <v>152</v>
      </c>
      <c r="C966" s="81" t="s">
        <v>1715</v>
      </c>
      <c r="D966" s="81" t="s">
        <v>6251</v>
      </c>
      <c r="E966" s="81" t="s">
        <v>2543</v>
      </c>
      <c r="F966" s="81">
        <v>535604760</v>
      </c>
      <c r="G966" s="81">
        <v>535604760</v>
      </c>
      <c r="H966" s="81">
        <v>535604760</v>
      </c>
      <c r="I966" s="81" t="s">
        <v>2829</v>
      </c>
      <c r="J966" s="81" t="s">
        <v>2832</v>
      </c>
      <c r="K966" s="81">
        <v>19799084</v>
      </c>
      <c r="L966" s="81">
        <v>0</v>
      </c>
      <c r="M966" s="81">
        <v>555403844</v>
      </c>
      <c r="N966" s="81">
        <v>555403844</v>
      </c>
      <c r="O966" s="81">
        <v>535604760</v>
      </c>
      <c r="P966" s="81">
        <v>555403844</v>
      </c>
      <c r="Q966" s="81">
        <v>535604760</v>
      </c>
      <c r="R966" s="81">
        <v>555403844</v>
      </c>
      <c r="S966" s="81">
        <v>535604760</v>
      </c>
      <c r="T966" s="81" t="s">
        <v>6896</v>
      </c>
    </row>
    <row r="967" spans="1:20" x14ac:dyDescent="0.35">
      <c r="A967" s="81" t="s">
        <v>975</v>
      </c>
      <c r="B967" s="81">
        <v>152</v>
      </c>
      <c r="C967" s="81" t="s">
        <v>1715</v>
      </c>
      <c r="D967" s="81" t="s">
        <v>6253</v>
      </c>
      <c r="E967" s="81" t="s">
        <v>2544</v>
      </c>
      <c r="F967" s="81">
        <v>4985286172</v>
      </c>
      <c r="G967" s="81">
        <v>4985286172</v>
      </c>
      <c r="H967" s="81">
        <v>4985286172</v>
      </c>
      <c r="I967" s="81" t="s">
        <v>2829</v>
      </c>
      <c r="J967" s="81" t="s">
        <v>2832</v>
      </c>
      <c r="K967" s="81">
        <v>124166447</v>
      </c>
      <c r="L967" s="81">
        <v>0</v>
      </c>
      <c r="M967" s="81">
        <v>5109452619</v>
      </c>
      <c r="N967" s="81">
        <v>5109452619</v>
      </c>
      <c r="O967" s="81">
        <v>4985286172</v>
      </c>
      <c r="P967" s="81">
        <v>5109452619</v>
      </c>
      <c r="Q967" s="81">
        <v>4985286172</v>
      </c>
      <c r="R967" s="81">
        <v>5109452619</v>
      </c>
      <c r="S967" s="81">
        <v>4985286172</v>
      </c>
      <c r="T967" s="81" t="s">
        <v>6896</v>
      </c>
    </row>
    <row r="968" spans="1:20" x14ac:dyDescent="0.35">
      <c r="A968" s="81" t="s">
        <v>976</v>
      </c>
      <c r="B968" s="81">
        <v>152</v>
      </c>
      <c r="C968" s="81" t="s">
        <v>1715</v>
      </c>
      <c r="D968" s="81" t="s">
        <v>6255</v>
      </c>
      <c r="E968" s="81" t="s">
        <v>2410</v>
      </c>
      <c r="F968" s="81">
        <v>5921626426</v>
      </c>
      <c r="G968" s="81">
        <v>5921626426</v>
      </c>
      <c r="H968" s="81">
        <v>5921626426</v>
      </c>
      <c r="I968" s="81" t="s">
        <v>2829</v>
      </c>
      <c r="J968" s="81" t="s">
        <v>2832</v>
      </c>
      <c r="K968" s="81">
        <v>153004227</v>
      </c>
      <c r="L968" s="81">
        <v>0</v>
      </c>
      <c r="M968" s="81">
        <v>6074630653</v>
      </c>
      <c r="N968" s="81">
        <v>6074630653</v>
      </c>
      <c r="O968" s="81">
        <v>5921626426</v>
      </c>
      <c r="P968" s="81">
        <v>6074630653</v>
      </c>
      <c r="Q968" s="81">
        <v>5921626426</v>
      </c>
      <c r="R968" s="81">
        <v>6074630653</v>
      </c>
      <c r="S968" s="81">
        <v>5921626426</v>
      </c>
      <c r="T968" s="81" t="s">
        <v>6896</v>
      </c>
    </row>
    <row r="969" spans="1:20" x14ac:dyDescent="0.35">
      <c r="A969" s="81" t="s">
        <v>977</v>
      </c>
      <c r="B969" s="81">
        <v>152</v>
      </c>
      <c r="C969" s="81" t="s">
        <v>1715</v>
      </c>
      <c r="D969" s="81" t="s">
        <v>6256</v>
      </c>
      <c r="E969" s="81" t="s">
        <v>2545</v>
      </c>
      <c r="F969" s="81">
        <v>318346387</v>
      </c>
      <c r="G969" s="81">
        <v>318346387</v>
      </c>
      <c r="H969" s="81">
        <v>318346387</v>
      </c>
      <c r="I969" s="81" t="s">
        <v>2829</v>
      </c>
      <c r="J969" s="81" t="s">
        <v>2832</v>
      </c>
      <c r="K969" s="81">
        <v>9770483</v>
      </c>
      <c r="L969" s="81">
        <v>0</v>
      </c>
      <c r="M969" s="81">
        <v>328116870</v>
      </c>
      <c r="N969" s="81">
        <v>328116870</v>
      </c>
      <c r="O969" s="81">
        <v>318346387</v>
      </c>
      <c r="P969" s="81">
        <v>328116870</v>
      </c>
      <c r="Q969" s="81">
        <v>318346387</v>
      </c>
      <c r="R969" s="81">
        <v>328116870</v>
      </c>
      <c r="S969" s="81">
        <v>318346387</v>
      </c>
      <c r="T969" s="81" t="s">
        <v>6896</v>
      </c>
    </row>
    <row r="970" spans="1:20" x14ac:dyDescent="0.35">
      <c r="A970" s="81" t="s">
        <v>978</v>
      </c>
      <c r="B970" s="81">
        <v>152</v>
      </c>
      <c r="C970" s="81" t="s">
        <v>1715</v>
      </c>
      <c r="D970" s="81" t="s">
        <v>6257</v>
      </c>
      <c r="E970" s="81" t="s">
        <v>2546</v>
      </c>
      <c r="F970" s="81">
        <v>493243223</v>
      </c>
      <c r="G970" s="81">
        <v>493243223</v>
      </c>
      <c r="H970" s="81">
        <v>493243223</v>
      </c>
      <c r="I970" s="81" t="s">
        <v>2829</v>
      </c>
      <c r="J970" s="81" t="s">
        <v>2832</v>
      </c>
      <c r="K970" s="81">
        <v>14278416</v>
      </c>
      <c r="L970" s="81">
        <v>0</v>
      </c>
      <c r="M970" s="81">
        <v>507521639</v>
      </c>
      <c r="N970" s="81">
        <v>507521639</v>
      </c>
      <c r="O970" s="81">
        <v>493243223</v>
      </c>
      <c r="P970" s="81">
        <v>507521639</v>
      </c>
      <c r="Q970" s="81">
        <v>493243223</v>
      </c>
      <c r="R970" s="81">
        <v>507521639</v>
      </c>
      <c r="S970" s="81">
        <v>493243223</v>
      </c>
      <c r="T970" s="81" t="s">
        <v>6896</v>
      </c>
    </row>
    <row r="971" spans="1:20" x14ac:dyDescent="0.35">
      <c r="A971" s="81" t="s">
        <v>979</v>
      </c>
      <c r="B971" s="81">
        <v>152</v>
      </c>
      <c r="C971" s="81" t="s">
        <v>1715</v>
      </c>
      <c r="D971" s="81" t="s">
        <v>6258</v>
      </c>
      <c r="E971" s="81" t="s">
        <v>2547</v>
      </c>
      <c r="F971" s="81">
        <v>364383020</v>
      </c>
      <c r="G971" s="81">
        <v>364383020</v>
      </c>
      <c r="H971" s="81">
        <v>364383020</v>
      </c>
      <c r="I971" s="81" t="s">
        <v>2829</v>
      </c>
      <c r="J971" s="81" t="s">
        <v>2832</v>
      </c>
      <c r="K971" s="81">
        <v>12412928</v>
      </c>
      <c r="L971" s="81">
        <v>0</v>
      </c>
      <c r="M971" s="81">
        <v>376795948</v>
      </c>
      <c r="N971" s="81">
        <v>376795948</v>
      </c>
      <c r="O971" s="81">
        <v>364383020</v>
      </c>
      <c r="P971" s="81">
        <v>376795948</v>
      </c>
      <c r="Q971" s="81">
        <v>364383020</v>
      </c>
      <c r="R971" s="81">
        <v>376795948</v>
      </c>
      <c r="S971" s="81">
        <v>364383020</v>
      </c>
      <c r="T971" s="81" t="s">
        <v>6896</v>
      </c>
    </row>
    <row r="972" spans="1:20" x14ac:dyDescent="0.35">
      <c r="A972" s="81" t="s">
        <v>980</v>
      </c>
      <c r="B972" s="81">
        <v>153</v>
      </c>
      <c r="C972" s="81" t="s">
        <v>1716</v>
      </c>
      <c r="D972" s="81" t="s">
        <v>5615</v>
      </c>
      <c r="E972" s="81" t="s">
        <v>2136</v>
      </c>
      <c r="F972" s="81">
        <v>1880570</v>
      </c>
      <c r="G972" s="81">
        <v>1880570</v>
      </c>
      <c r="H972" s="81">
        <v>1880570</v>
      </c>
      <c r="I972" s="81" t="s">
        <v>2829</v>
      </c>
      <c r="J972" s="81" t="s">
        <v>2832</v>
      </c>
      <c r="K972" s="81">
        <v>0</v>
      </c>
      <c r="L972" s="81">
        <v>0</v>
      </c>
      <c r="M972" s="81">
        <v>1880570</v>
      </c>
      <c r="N972" s="81">
        <v>1880570</v>
      </c>
      <c r="O972" s="81">
        <v>1880570</v>
      </c>
      <c r="P972" s="81">
        <v>1880570</v>
      </c>
      <c r="Q972" s="81">
        <v>1880570</v>
      </c>
      <c r="R972" s="81">
        <v>1880570</v>
      </c>
      <c r="S972" s="81">
        <v>1880570</v>
      </c>
      <c r="T972" s="81" t="s">
        <v>6896</v>
      </c>
    </row>
    <row r="973" spans="1:20" x14ac:dyDescent="0.35">
      <c r="A973" s="81" t="s">
        <v>981</v>
      </c>
      <c r="B973" s="81">
        <v>153</v>
      </c>
      <c r="C973" s="81" t="s">
        <v>1716</v>
      </c>
      <c r="D973" s="81" t="s">
        <v>5797</v>
      </c>
      <c r="E973" s="81" t="s">
        <v>2274</v>
      </c>
      <c r="F973" s="81">
        <v>3811883</v>
      </c>
      <c r="G973" s="81">
        <v>3811883</v>
      </c>
      <c r="H973" s="81">
        <v>3811883</v>
      </c>
      <c r="I973" s="81" t="s">
        <v>2829</v>
      </c>
      <c r="J973" s="81" t="s">
        <v>2832</v>
      </c>
      <c r="K973" s="81">
        <v>80000</v>
      </c>
      <c r="L973" s="81">
        <v>0</v>
      </c>
      <c r="M973" s="81">
        <v>3891883</v>
      </c>
      <c r="N973" s="81">
        <v>3891883</v>
      </c>
      <c r="O973" s="81">
        <v>3811883</v>
      </c>
      <c r="P973" s="81">
        <v>3891883</v>
      </c>
      <c r="Q973" s="81">
        <v>3811883</v>
      </c>
      <c r="R973" s="81">
        <v>3891883</v>
      </c>
      <c r="S973" s="81">
        <v>3811883</v>
      </c>
      <c r="T973" s="81" t="s">
        <v>6896</v>
      </c>
    </row>
    <row r="974" spans="1:20" x14ac:dyDescent="0.35">
      <c r="A974" s="81" t="s">
        <v>982</v>
      </c>
      <c r="B974" s="81">
        <v>153</v>
      </c>
      <c r="C974" s="81" t="s">
        <v>1716</v>
      </c>
      <c r="D974" s="81" t="s">
        <v>5800</v>
      </c>
      <c r="E974" s="81" t="s">
        <v>2275</v>
      </c>
      <c r="F974" s="81">
        <v>20202061</v>
      </c>
      <c r="G974" s="81">
        <v>20202061</v>
      </c>
      <c r="H974" s="81">
        <v>20202061</v>
      </c>
      <c r="I974" s="81" t="s">
        <v>2829</v>
      </c>
      <c r="J974" s="81" t="s">
        <v>2832</v>
      </c>
      <c r="K974" s="81">
        <v>133700</v>
      </c>
      <c r="L974" s="81">
        <v>0</v>
      </c>
      <c r="M974" s="81">
        <v>20335761</v>
      </c>
      <c r="N974" s="81">
        <v>20335761</v>
      </c>
      <c r="O974" s="81">
        <v>20202061</v>
      </c>
      <c r="P974" s="81">
        <v>63640131</v>
      </c>
      <c r="Q974" s="81">
        <v>63506431</v>
      </c>
      <c r="R974" s="81">
        <v>63640131</v>
      </c>
      <c r="S974" s="81">
        <v>63506431</v>
      </c>
      <c r="T974" s="81" t="s">
        <v>6896</v>
      </c>
    </row>
    <row r="975" spans="1:20" x14ac:dyDescent="0.35">
      <c r="A975" s="81" t="s">
        <v>983</v>
      </c>
      <c r="B975" s="81">
        <v>153</v>
      </c>
      <c r="C975" s="81" t="s">
        <v>1716</v>
      </c>
      <c r="D975" s="81" t="s">
        <v>6252</v>
      </c>
      <c r="E975" s="81" t="s">
        <v>2543</v>
      </c>
      <c r="F975" s="81">
        <v>2303089</v>
      </c>
      <c r="G975" s="81">
        <v>2303089</v>
      </c>
      <c r="H975" s="81">
        <v>2303089</v>
      </c>
      <c r="I975" s="81" t="s">
        <v>2829</v>
      </c>
      <c r="J975" s="81" t="s">
        <v>2832</v>
      </c>
      <c r="K975" s="81">
        <v>105000</v>
      </c>
      <c r="L975" s="81">
        <v>0</v>
      </c>
      <c r="M975" s="81">
        <v>2408089</v>
      </c>
      <c r="N975" s="81">
        <v>2408089</v>
      </c>
      <c r="O975" s="81">
        <v>2303089</v>
      </c>
      <c r="P975" s="81">
        <v>2408089</v>
      </c>
      <c r="Q975" s="81">
        <v>2303089</v>
      </c>
      <c r="R975" s="81">
        <v>2408089</v>
      </c>
      <c r="S975" s="81">
        <v>2303089</v>
      </c>
      <c r="T975" s="81" t="s">
        <v>6896</v>
      </c>
    </row>
    <row r="976" spans="1:20" x14ac:dyDescent="0.35">
      <c r="A976" s="81" t="s">
        <v>984</v>
      </c>
      <c r="B976" s="81">
        <v>153</v>
      </c>
      <c r="C976" s="81" t="s">
        <v>1716</v>
      </c>
      <c r="D976" s="81" t="s">
        <v>6260</v>
      </c>
      <c r="E976" s="81" t="s">
        <v>2139</v>
      </c>
      <c r="F976" s="81">
        <v>180401148</v>
      </c>
      <c r="G976" s="81">
        <v>183693539</v>
      </c>
      <c r="H976" s="81">
        <v>180401148</v>
      </c>
      <c r="I976" s="81" t="s">
        <v>2829</v>
      </c>
      <c r="J976" s="81" t="s">
        <v>2833</v>
      </c>
      <c r="K976" s="81">
        <v>2036440</v>
      </c>
      <c r="L976" s="81">
        <v>0</v>
      </c>
      <c r="M976" s="81">
        <v>182437588</v>
      </c>
      <c r="N976" s="81">
        <v>182437588</v>
      </c>
      <c r="O976" s="81">
        <v>180401148</v>
      </c>
      <c r="P976" s="81">
        <v>182437588</v>
      </c>
      <c r="Q976" s="81">
        <v>180401148</v>
      </c>
      <c r="R976" s="81">
        <v>182437588</v>
      </c>
      <c r="S976" s="81">
        <v>180401148</v>
      </c>
      <c r="T976" s="81" t="s">
        <v>6896</v>
      </c>
    </row>
    <row r="977" spans="1:20" x14ac:dyDescent="0.35">
      <c r="A977" s="81" t="s">
        <v>985</v>
      </c>
      <c r="B977" s="81">
        <v>153</v>
      </c>
      <c r="C977" s="81" t="s">
        <v>1716</v>
      </c>
      <c r="D977" s="81" t="s">
        <v>6262</v>
      </c>
      <c r="E977" s="81" t="s">
        <v>2548</v>
      </c>
      <c r="F977" s="81">
        <v>191615634</v>
      </c>
      <c r="G977" s="81">
        <v>191615634</v>
      </c>
      <c r="H977" s="81">
        <v>191615634</v>
      </c>
      <c r="I977" s="81" t="s">
        <v>2829</v>
      </c>
      <c r="J977" s="81" t="s">
        <v>2832</v>
      </c>
      <c r="K977" s="81">
        <v>7696280</v>
      </c>
      <c r="L977" s="81">
        <v>0</v>
      </c>
      <c r="M977" s="81">
        <v>199311914</v>
      </c>
      <c r="N977" s="81">
        <v>199311914</v>
      </c>
      <c r="O977" s="81">
        <v>191615634</v>
      </c>
      <c r="P977" s="81">
        <v>400210034</v>
      </c>
      <c r="Q977" s="81">
        <v>392513754</v>
      </c>
      <c r="R977" s="81">
        <v>400210034</v>
      </c>
      <c r="S977" s="81">
        <v>392513754</v>
      </c>
      <c r="T977" s="81" t="s">
        <v>6896</v>
      </c>
    </row>
    <row r="978" spans="1:20" x14ac:dyDescent="0.35">
      <c r="A978" s="81" t="s">
        <v>986</v>
      </c>
      <c r="B978" s="81">
        <v>153</v>
      </c>
      <c r="C978" s="81" t="s">
        <v>1716</v>
      </c>
      <c r="D978" s="81" t="s">
        <v>6264</v>
      </c>
      <c r="E978" s="81" t="s">
        <v>2549</v>
      </c>
      <c r="F978" s="81">
        <v>162723631</v>
      </c>
      <c r="G978" s="81">
        <v>162723631</v>
      </c>
      <c r="H978" s="81">
        <v>162723631</v>
      </c>
      <c r="I978" s="81" t="s">
        <v>2829</v>
      </c>
      <c r="J978" s="81" t="s">
        <v>2832</v>
      </c>
      <c r="K978" s="81">
        <v>4883770</v>
      </c>
      <c r="L978" s="81">
        <v>0</v>
      </c>
      <c r="M978" s="81">
        <v>167607401</v>
      </c>
      <c r="N978" s="81">
        <v>167607401</v>
      </c>
      <c r="O978" s="81">
        <v>162723631</v>
      </c>
      <c r="P978" s="81">
        <v>167607401</v>
      </c>
      <c r="Q978" s="81">
        <v>162723631</v>
      </c>
      <c r="R978" s="81">
        <v>167607401</v>
      </c>
      <c r="S978" s="81">
        <v>162723631</v>
      </c>
      <c r="T978" s="81" t="s">
        <v>6896</v>
      </c>
    </row>
    <row r="979" spans="1:20" x14ac:dyDescent="0.35">
      <c r="A979" s="81" t="s">
        <v>987</v>
      </c>
      <c r="B979" s="81">
        <v>153</v>
      </c>
      <c r="C979" s="81" t="s">
        <v>1716</v>
      </c>
      <c r="D979" s="81" t="s">
        <v>6265</v>
      </c>
      <c r="E979" s="81" t="s">
        <v>2550</v>
      </c>
      <c r="F979" s="81">
        <v>89902177</v>
      </c>
      <c r="G979" s="81">
        <v>89902177</v>
      </c>
      <c r="H979" s="81">
        <v>89902177</v>
      </c>
      <c r="I979" s="81" t="s">
        <v>2829</v>
      </c>
      <c r="J979" s="81" t="s">
        <v>2832</v>
      </c>
      <c r="K979" s="81">
        <v>2056290</v>
      </c>
      <c r="L979" s="81">
        <v>0</v>
      </c>
      <c r="M979" s="81">
        <v>91958467</v>
      </c>
      <c r="N979" s="81">
        <v>91958467</v>
      </c>
      <c r="O979" s="81">
        <v>89902177</v>
      </c>
      <c r="P979" s="81">
        <v>171001687</v>
      </c>
      <c r="Q979" s="81">
        <v>168945397</v>
      </c>
      <c r="R979" s="81">
        <v>171001687</v>
      </c>
      <c r="S979" s="81">
        <v>168945397</v>
      </c>
      <c r="T979" s="81" t="s">
        <v>6896</v>
      </c>
    </row>
    <row r="980" spans="1:20" x14ac:dyDescent="0.35">
      <c r="A980" s="81" t="s">
        <v>988</v>
      </c>
      <c r="B980" s="81">
        <v>154</v>
      </c>
      <c r="C980" s="81" t="s">
        <v>1717</v>
      </c>
      <c r="D980" s="81" t="s">
        <v>6219</v>
      </c>
      <c r="E980" s="81" t="s">
        <v>2526</v>
      </c>
      <c r="F980" s="81">
        <v>106198410</v>
      </c>
      <c r="G980" s="81">
        <v>108524173</v>
      </c>
      <c r="H980" s="81">
        <v>106198410</v>
      </c>
      <c r="I980" s="81" t="s">
        <v>2829</v>
      </c>
      <c r="J980" s="81" t="s">
        <v>2833</v>
      </c>
      <c r="K980" s="81">
        <v>2142647</v>
      </c>
      <c r="L980" s="81">
        <v>3701080</v>
      </c>
      <c r="M980" s="81">
        <v>108341057</v>
      </c>
      <c r="N980" s="81">
        <v>104639977</v>
      </c>
      <c r="O980" s="81">
        <v>102497330</v>
      </c>
      <c r="P980" s="81">
        <v>108341057</v>
      </c>
      <c r="Q980" s="81">
        <v>106198410</v>
      </c>
      <c r="R980" s="81">
        <v>104639977</v>
      </c>
      <c r="S980" s="81">
        <v>102497330</v>
      </c>
      <c r="T980" s="81" t="s">
        <v>6896</v>
      </c>
    </row>
    <row r="981" spans="1:20" x14ac:dyDescent="0.35">
      <c r="A981" s="81" t="s">
        <v>989</v>
      </c>
      <c r="B981" s="81">
        <v>154</v>
      </c>
      <c r="C981" s="81" t="s">
        <v>1717</v>
      </c>
      <c r="D981" s="81" t="s">
        <v>6267</v>
      </c>
      <c r="E981" s="81" t="s">
        <v>2307</v>
      </c>
      <c r="F981" s="81">
        <v>932439986</v>
      </c>
      <c r="G981" s="81">
        <v>958075019</v>
      </c>
      <c r="H981" s="81">
        <v>932439986</v>
      </c>
      <c r="I981" s="81" t="s">
        <v>2829</v>
      </c>
      <c r="J981" s="81" t="s">
        <v>2833</v>
      </c>
      <c r="K981" s="81">
        <v>24312927</v>
      </c>
      <c r="L981" s="81">
        <v>0</v>
      </c>
      <c r="M981" s="81">
        <v>956752913</v>
      </c>
      <c r="N981" s="81">
        <v>956752913</v>
      </c>
      <c r="O981" s="81">
        <v>932439986</v>
      </c>
      <c r="P981" s="81">
        <v>956752913</v>
      </c>
      <c r="Q981" s="81">
        <v>932439986</v>
      </c>
      <c r="R981" s="81">
        <v>956752913</v>
      </c>
      <c r="S981" s="81">
        <v>932439986</v>
      </c>
      <c r="T981" s="81" t="s">
        <v>6896</v>
      </c>
    </row>
    <row r="982" spans="1:20" x14ac:dyDescent="0.35">
      <c r="A982" s="81" t="s">
        <v>990</v>
      </c>
      <c r="B982" s="81">
        <v>154</v>
      </c>
      <c r="C982" s="81" t="s">
        <v>1717</v>
      </c>
      <c r="D982" s="81" t="s">
        <v>6268</v>
      </c>
      <c r="E982" s="81" t="s">
        <v>2551</v>
      </c>
      <c r="F982" s="81">
        <v>301155869</v>
      </c>
      <c r="G982" s="81">
        <v>314092237</v>
      </c>
      <c r="H982" s="81">
        <v>301155869</v>
      </c>
      <c r="I982" s="81" t="s">
        <v>2829</v>
      </c>
      <c r="J982" s="81" t="s">
        <v>2833</v>
      </c>
      <c r="K982" s="81">
        <v>6154676</v>
      </c>
      <c r="L982" s="81">
        <v>0</v>
      </c>
      <c r="M982" s="81">
        <v>307310545</v>
      </c>
      <c r="N982" s="81">
        <v>307310545</v>
      </c>
      <c r="O982" s="81">
        <v>301155869</v>
      </c>
      <c r="P982" s="81">
        <v>307310545</v>
      </c>
      <c r="Q982" s="81">
        <v>301155869</v>
      </c>
      <c r="R982" s="81">
        <v>307310545</v>
      </c>
      <c r="S982" s="81">
        <v>301155869</v>
      </c>
      <c r="T982" s="81" t="s">
        <v>6896</v>
      </c>
    </row>
    <row r="983" spans="1:20" x14ac:dyDescent="0.35">
      <c r="A983" s="81" t="s">
        <v>991</v>
      </c>
      <c r="B983" s="81">
        <v>155</v>
      </c>
      <c r="C983" s="81" t="s">
        <v>1718</v>
      </c>
      <c r="D983" s="81" t="s">
        <v>5479</v>
      </c>
      <c r="E983" s="81" t="s">
        <v>2006</v>
      </c>
      <c r="F983" s="81">
        <v>4439955</v>
      </c>
      <c r="G983" s="81">
        <v>4439955</v>
      </c>
      <c r="H983" s="81">
        <v>4439955</v>
      </c>
      <c r="I983" s="81" t="s">
        <v>2829</v>
      </c>
      <c r="J983" s="81" t="s">
        <v>2833</v>
      </c>
      <c r="K983" s="81">
        <v>201540</v>
      </c>
      <c r="L983" s="81">
        <v>0</v>
      </c>
      <c r="M983" s="81">
        <v>4641495</v>
      </c>
      <c r="N983" s="81">
        <v>4641495</v>
      </c>
      <c r="O983" s="81">
        <v>4439955</v>
      </c>
      <c r="P983" s="81">
        <v>4641495</v>
      </c>
      <c r="Q983" s="81">
        <v>4439955</v>
      </c>
      <c r="R983" s="81">
        <v>4641495</v>
      </c>
      <c r="S983" s="81">
        <v>4439955</v>
      </c>
      <c r="T983" s="81" t="s">
        <v>6896</v>
      </c>
    </row>
    <row r="984" spans="1:20" x14ac:dyDescent="0.35">
      <c r="A984" s="81" t="s">
        <v>992</v>
      </c>
      <c r="B984" s="81">
        <v>155</v>
      </c>
      <c r="C984" s="81" t="s">
        <v>1718</v>
      </c>
      <c r="D984" s="81" t="s">
        <v>6269</v>
      </c>
      <c r="E984" s="81" t="s">
        <v>2552</v>
      </c>
      <c r="F984" s="81">
        <v>721015324</v>
      </c>
      <c r="G984" s="81">
        <v>861095478</v>
      </c>
      <c r="H984" s="81">
        <v>861095478</v>
      </c>
      <c r="I984" s="81" t="s">
        <v>2830</v>
      </c>
      <c r="J984" s="81" t="s">
        <v>2836</v>
      </c>
      <c r="K984" s="81">
        <v>28443410</v>
      </c>
      <c r="L984" s="81">
        <v>11419090</v>
      </c>
      <c r="M984" s="81">
        <v>889538888</v>
      </c>
      <c r="N984" s="81">
        <v>878119798</v>
      </c>
      <c r="O984" s="81">
        <v>849676388</v>
      </c>
      <c r="P984" s="81">
        <v>889538888</v>
      </c>
      <c r="Q984" s="81">
        <v>861095478</v>
      </c>
      <c r="R984" s="81">
        <v>878119798</v>
      </c>
      <c r="S984" s="81">
        <v>849676388</v>
      </c>
      <c r="T984" s="81" t="s">
        <v>6896</v>
      </c>
    </row>
    <row r="985" spans="1:20" x14ac:dyDescent="0.35">
      <c r="A985" s="81" t="s">
        <v>993</v>
      </c>
      <c r="B985" s="81">
        <v>155</v>
      </c>
      <c r="C985" s="81" t="s">
        <v>1718</v>
      </c>
      <c r="D985" s="81" t="s">
        <v>6699</v>
      </c>
      <c r="E985" s="81" t="s">
        <v>2353</v>
      </c>
      <c r="F985" s="81">
        <v>16774436</v>
      </c>
      <c r="G985" s="81">
        <v>23002873</v>
      </c>
      <c r="H985" s="81">
        <v>23002873</v>
      </c>
      <c r="I985" s="81" t="s">
        <v>2830</v>
      </c>
      <c r="J985" s="81" t="s">
        <v>2836</v>
      </c>
      <c r="K985" s="81">
        <v>1234450</v>
      </c>
      <c r="L985" s="81">
        <v>0</v>
      </c>
      <c r="M985" s="81">
        <v>24237323</v>
      </c>
      <c r="N985" s="81">
        <v>24237323</v>
      </c>
      <c r="O985" s="81">
        <v>23002873</v>
      </c>
      <c r="P985" s="81">
        <v>24237323</v>
      </c>
      <c r="Q985" s="81">
        <v>23002873</v>
      </c>
      <c r="R985" s="81">
        <v>24237323</v>
      </c>
      <c r="S985" s="81">
        <v>23002873</v>
      </c>
      <c r="T985" s="81" t="s">
        <v>6896</v>
      </c>
    </row>
    <row r="986" spans="1:20" x14ac:dyDescent="0.35">
      <c r="A986" s="81" t="s">
        <v>994</v>
      </c>
      <c r="B986" s="81">
        <v>156</v>
      </c>
      <c r="C986" s="81" t="s">
        <v>1719</v>
      </c>
      <c r="D986" s="81" t="s">
        <v>5618</v>
      </c>
      <c r="E986" s="81" t="s">
        <v>2137</v>
      </c>
      <c r="F986" s="81">
        <v>2949178163</v>
      </c>
      <c r="G986" s="81">
        <v>2881170411</v>
      </c>
      <c r="H986" s="81">
        <v>2949178163</v>
      </c>
      <c r="I986" s="81" t="s">
        <v>2829</v>
      </c>
      <c r="J986" s="81" t="s">
        <v>2833</v>
      </c>
      <c r="K986" s="81">
        <v>592340</v>
      </c>
      <c r="L986" s="81">
        <v>541900</v>
      </c>
      <c r="M986" s="81">
        <v>2949770503</v>
      </c>
      <c r="N986" s="81">
        <v>2949228603</v>
      </c>
      <c r="O986" s="81">
        <v>2948636263</v>
      </c>
      <c r="P986" s="81">
        <v>2949770503</v>
      </c>
      <c r="Q986" s="81">
        <v>2949178163</v>
      </c>
      <c r="R986" s="81">
        <v>2949228603</v>
      </c>
      <c r="S986" s="81">
        <v>2948636263</v>
      </c>
      <c r="T986" s="81" t="s">
        <v>6896</v>
      </c>
    </row>
    <row r="987" spans="1:20" x14ac:dyDescent="0.35">
      <c r="A987" s="81" t="s">
        <v>995</v>
      </c>
      <c r="B987" s="81">
        <v>156</v>
      </c>
      <c r="C987" s="81" t="s">
        <v>1719</v>
      </c>
      <c r="D987" s="81" t="s">
        <v>5623</v>
      </c>
      <c r="E987" s="81" t="s">
        <v>1918</v>
      </c>
      <c r="F987" s="81">
        <v>2026209009</v>
      </c>
      <c r="G987" s="81">
        <v>2020248421</v>
      </c>
      <c r="H987" s="81">
        <v>2026209009</v>
      </c>
      <c r="I987" s="81" t="s">
        <v>2829</v>
      </c>
      <c r="J987" s="81" t="s">
        <v>2833</v>
      </c>
      <c r="K987" s="81">
        <v>460870</v>
      </c>
      <c r="L987" s="81">
        <v>329305</v>
      </c>
      <c r="M987" s="81">
        <v>2026669879</v>
      </c>
      <c r="N987" s="81">
        <v>2026340574</v>
      </c>
      <c r="O987" s="81">
        <v>2025879704</v>
      </c>
      <c r="P987" s="81">
        <v>2026669879</v>
      </c>
      <c r="Q987" s="81">
        <v>2026209009</v>
      </c>
      <c r="R987" s="81">
        <v>2026340574</v>
      </c>
      <c r="S987" s="81">
        <v>2025879704</v>
      </c>
      <c r="T987" s="81" t="s">
        <v>6896</v>
      </c>
    </row>
    <row r="988" spans="1:20" x14ac:dyDescent="0.35">
      <c r="A988" s="81" t="s">
        <v>996</v>
      </c>
      <c r="B988" s="81">
        <v>156</v>
      </c>
      <c r="C988" s="81" t="s">
        <v>1719</v>
      </c>
      <c r="D988" s="81" t="s">
        <v>6271</v>
      </c>
      <c r="E988" s="81" t="s">
        <v>2430</v>
      </c>
      <c r="F988" s="81">
        <v>6498819285</v>
      </c>
      <c r="G988" s="81">
        <v>6458842386</v>
      </c>
      <c r="H988" s="81">
        <v>6498819285</v>
      </c>
      <c r="I988" s="81" t="s">
        <v>2829</v>
      </c>
      <c r="J988" s="81" t="s">
        <v>2833</v>
      </c>
      <c r="K988" s="81">
        <v>10992480</v>
      </c>
      <c r="L988" s="81">
        <v>6833155</v>
      </c>
      <c r="M988" s="81">
        <v>6509811765</v>
      </c>
      <c r="N988" s="81">
        <v>6502978610</v>
      </c>
      <c r="O988" s="81">
        <v>6491986130</v>
      </c>
      <c r="P988" s="81">
        <v>6563382765</v>
      </c>
      <c r="Q988" s="81">
        <v>6552390285</v>
      </c>
      <c r="R988" s="81">
        <v>6556549610</v>
      </c>
      <c r="S988" s="81">
        <v>6545557130</v>
      </c>
      <c r="T988" s="81" t="s">
        <v>6896</v>
      </c>
    </row>
    <row r="989" spans="1:20" x14ac:dyDescent="0.35">
      <c r="A989" s="81" t="s">
        <v>997</v>
      </c>
      <c r="B989" s="81">
        <v>156</v>
      </c>
      <c r="C989" s="81" t="s">
        <v>1719</v>
      </c>
      <c r="D989" s="81" t="s">
        <v>6272</v>
      </c>
      <c r="E989" s="81" t="s">
        <v>2553</v>
      </c>
      <c r="F989" s="81">
        <v>8176373079</v>
      </c>
      <c r="G989" s="81">
        <v>8057335360</v>
      </c>
      <c r="H989" s="81">
        <v>8176373079</v>
      </c>
      <c r="I989" s="81" t="s">
        <v>2829</v>
      </c>
      <c r="J989" s="81" t="s">
        <v>2833</v>
      </c>
      <c r="K989" s="81">
        <v>1514680</v>
      </c>
      <c r="L989" s="81">
        <v>1348540</v>
      </c>
      <c r="M989" s="81">
        <v>8177887759</v>
      </c>
      <c r="N989" s="81">
        <v>8176539219</v>
      </c>
      <c r="O989" s="81">
        <v>8175024539</v>
      </c>
      <c r="P989" s="81">
        <v>8177887759</v>
      </c>
      <c r="Q989" s="81">
        <v>8176373079</v>
      </c>
      <c r="R989" s="81">
        <v>8176539219</v>
      </c>
      <c r="S989" s="81">
        <v>8175024539</v>
      </c>
      <c r="T989" s="81" t="s">
        <v>6896</v>
      </c>
    </row>
    <row r="990" spans="1:20" x14ac:dyDescent="0.35">
      <c r="A990" s="81" t="s">
        <v>998</v>
      </c>
      <c r="B990" s="81">
        <v>157</v>
      </c>
      <c r="C990" s="81" t="s">
        <v>1720</v>
      </c>
      <c r="D990" s="81" t="s">
        <v>5802</v>
      </c>
      <c r="E990" s="81" t="s">
        <v>2276</v>
      </c>
      <c r="F990" s="81">
        <v>7099830</v>
      </c>
      <c r="G990" s="81">
        <v>7099830</v>
      </c>
      <c r="H990" s="81">
        <v>7099830</v>
      </c>
      <c r="I990" s="81" t="s">
        <v>2829</v>
      </c>
      <c r="J990" s="81" t="s">
        <v>2832</v>
      </c>
      <c r="K990" s="81">
        <v>152639</v>
      </c>
      <c r="L990" s="81">
        <v>0</v>
      </c>
      <c r="M990" s="81">
        <v>7252469</v>
      </c>
      <c r="N990" s="81">
        <v>7252469</v>
      </c>
      <c r="O990" s="81">
        <v>7099830</v>
      </c>
      <c r="P990" s="81">
        <v>7252469</v>
      </c>
      <c r="Q990" s="81">
        <v>7099830</v>
      </c>
      <c r="R990" s="81">
        <v>7252469</v>
      </c>
      <c r="S990" s="81">
        <v>7099830</v>
      </c>
      <c r="T990" s="81" t="s">
        <v>6896</v>
      </c>
    </row>
    <row r="991" spans="1:20" x14ac:dyDescent="0.35">
      <c r="A991" s="81" t="s">
        <v>999</v>
      </c>
      <c r="B991" s="81">
        <v>157</v>
      </c>
      <c r="C991" s="81" t="s">
        <v>1720</v>
      </c>
      <c r="D991" s="81" t="s">
        <v>6274</v>
      </c>
      <c r="E991" s="81" t="s">
        <v>2506</v>
      </c>
      <c r="F991" s="81">
        <v>546337603</v>
      </c>
      <c r="G991" s="81">
        <v>546337603</v>
      </c>
      <c r="H991" s="81">
        <v>546337603</v>
      </c>
      <c r="I991" s="81" t="s">
        <v>2829</v>
      </c>
      <c r="J991" s="81" t="s">
        <v>2832</v>
      </c>
      <c r="K991" s="81">
        <v>16556744</v>
      </c>
      <c r="L991" s="81">
        <v>0</v>
      </c>
      <c r="M991" s="81">
        <v>562894347</v>
      </c>
      <c r="N991" s="81">
        <v>562894347</v>
      </c>
      <c r="O991" s="81">
        <v>546337603</v>
      </c>
      <c r="P991" s="81">
        <v>562894347</v>
      </c>
      <c r="Q991" s="81">
        <v>546337603</v>
      </c>
      <c r="R991" s="81">
        <v>562894347</v>
      </c>
      <c r="S991" s="81">
        <v>546337603</v>
      </c>
      <c r="T991" s="81" t="s">
        <v>6896</v>
      </c>
    </row>
    <row r="992" spans="1:20" x14ac:dyDescent="0.35">
      <c r="A992" s="81" t="s">
        <v>1000</v>
      </c>
      <c r="B992" s="81">
        <v>158</v>
      </c>
      <c r="C992" s="81" t="s">
        <v>1721</v>
      </c>
      <c r="D992" s="81" t="s">
        <v>6278</v>
      </c>
      <c r="E992" s="81" t="s">
        <v>2554</v>
      </c>
      <c r="F992" s="81">
        <v>1625167199</v>
      </c>
      <c r="G992" s="81">
        <v>1796140753</v>
      </c>
      <c r="H992" s="81">
        <v>1796140753</v>
      </c>
      <c r="I992" s="81" t="s">
        <v>2830</v>
      </c>
      <c r="J992" s="81" t="s">
        <v>2836</v>
      </c>
      <c r="K992" s="81">
        <v>50893546</v>
      </c>
      <c r="L992" s="81">
        <v>0</v>
      </c>
      <c r="M992" s="81">
        <v>1847034299</v>
      </c>
      <c r="N992" s="81">
        <v>1847034299</v>
      </c>
      <c r="O992" s="81">
        <v>1796140753</v>
      </c>
      <c r="P992" s="81">
        <v>2103187199</v>
      </c>
      <c r="Q992" s="81">
        <v>2052293653</v>
      </c>
      <c r="R992" s="81">
        <v>2103187199</v>
      </c>
      <c r="S992" s="81">
        <v>2052293653</v>
      </c>
      <c r="T992" s="81" t="s">
        <v>6896</v>
      </c>
    </row>
    <row r="993" spans="1:20" x14ac:dyDescent="0.35">
      <c r="A993" s="81" t="s">
        <v>1001</v>
      </c>
      <c r="B993" s="81">
        <v>158</v>
      </c>
      <c r="C993" s="81" t="s">
        <v>1721</v>
      </c>
      <c r="D993" s="81" t="s">
        <v>6279</v>
      </c>
      <c r="E993" s="81" t="s">
        <v>2555</v>
      </c>
      <c r="F993" s="81">
        <v>1615229989</v>
      </c>
      <c r="G993" s="81">
        <v>1647893242</v>
      </c>
      <c r="H993" s="81">
        <v>1615229989</v>
      </c>
      <c r="I993" s="81" t="s">
        <v>2829</v>
      </c>
      <c r="J993" s="81" t="s">
        <v>2833</v>
      </c>
      <c r="K993" s="81">
        <v>10252372</v>
      </c>
      <c r="L993" s="81">
        <v>12273162</v>
      </c>
      <c r="M993" s="81">
        <v>1625482361</v>
      </c>
      <c r="N993" s="81">
        <v>1613209199</v>
      </c>
      <c r="O993" s="81">
        <v>1602956827</v>
      </c>
      <c r="P993" s="81">
        <v>1625482361</v>
      </c>
      <c r="Q993" s="81">
        <v>1615229989</v>
      </c>
      <c r="R993" s="81">
        <v>1613209199</v>
      </c>
      <c r="S993" s="81">
        <v>1602956827</v>
      </c>
      <c r="T993" s="81" t="s">
        <v>6896</v>
      </c>
    </row>
    <row r="994" spans="1:20" x14ac:dyDescent="0.35">
      <c r="A994" s="81" t="s">
        <v>1002</v>
      </c>
      <c r="B994" s="81">
        <v>158</v>
      </c>
      <c r="C994" s="81" t="s">
        <v>1721</v>
      </c>
      <c r="D994" s="81" t="s">
        <v>6280</v>
      </c>
      <c r="E994" s="81" t="s">
        <v>2556</v>
      </c>
      <c r="F994" s="81">
        <v>375496710</v>
      </c>
      <c r="G994" s="81">
        <v>388423013</v>
      </c>
      <c r="H994" s="81">
        <v>375496710</v>
      </c>
      <c r="I994" s="81" t="s">
        <v>2829</v>
      </c>
      <c r="J994" s="81" t="s">
        <v>2833</v>
      </c>
      <c r="K994" s="81">
        <v>4322251</v>
      </c>
      <c r="L994" s="81">
        <v>7371662</v>
      </c>
      <c r="M994" s="81">
        <v>379818961</v>
      </c>
      <c r="N994" s="81">
        <v>372447299</v>
      </c>
      <c r="O994" s="81">
        <v>368125048</v>
      </c>
      <c r="P994" s="81">
        <v>379818961</v>
      </c>
      <c r="Q994" s="81">
        <v>375496710</v>
      </c>
      <c r="R994" s="81">
        <v>372447299</v>
      </c>
      <c r="S994" s="81">
        <v>368125048</v>
      </c>
      <c r="T994" s="81" t="s">
        <v>6896</v>
      </c>
    </row>
    <row r="995" spans="1:20" x14ac:dyDescent="0.35">
      <c r="A995" s="81" t="s">
        <v>1003</v>
      </c>
      <c r="B995" s="81">
        <v>158</v>
      </c>
      <c r="C995" s="81" t="s">
        <v>1721</v>
      </c>
      <c r="D995" s="81" t="s">
        <v>6282</v>
      </c>
      <c r="E995" s="81" t="s">
        <v>2452</v>
      </c>
      <c r="F995" s="81">
        <v>1169152078</v>
      </c>
      <c r="G995" s="81">
        <v>1203267586</v>
      </c>
      <c r="H995" s="81">
        <v>1203267586</v>
      </c>
      <c r="I995" s="81" t="s">
        <v>2830</v>
      </c>
      <c r="J995" s="81" t="s">
        <v>2836</v>
      </c>
      <c r="K995" s="81">
        <v>16479830</v>
      </c>
      <c r="L995" s="81">
        <v>17978756</v>
      </c>
      <c r="M995" s="81">
        <v>1219747416</v>
      </c>
      <c r="N995" s="81">
        <v>1201768660</v>
      </c>
      <c r="O995" s="81">
        <v>1185288830</v>
      </c>
      <c r="P995" s="81">
        <v>1219747416</v>
      </c>
      <c r="Q995" s="81">
        <v>1203267586</v>
      </c>
      <c r="R995" s="81">
        <v>1201768660</v>
      </c>
      <c r="S995" s="81">
        <v>1185288830</v>
      </c>
      <c r="T995" s="81" t="s">
        <v>6896</v>
      </c>
    </row>
    <row r="996" spans="1:20" x14ac:dyDescent="0.35">
      <c r="A996" s="81" t="s">
        <v>1004</v>
      </c>
      <c r="B996" s="81">
        <v>158</v>
      </c>
      <c r="C996" s="81" t="s">
        <v>1721</v>
      </c>
      <c r="D996" s="81" t="s">
        <v>6283</v>
      </c>
      <c r="E996" s="81" t="s">
        <v>2557</v>
      </c>
      <c r="F996" s="81">
        <v>788354671</v>
      </c>
      <c r="G996" s="81">
        <v>962249000</v>
      </c>
      <c r="H996" s="81">
        <v>962249000</v>
      </c>
      <c r="I996" s="81" t="s">
        <v>2830</v>
      </c>
      <c r="J996" s="81" t="s">
        <v>2836</v>
      </c>
      <c r="K996" s="81">
        <v>19258110</v>
      </c>
      <c r="L996" s="81">
        <v>23739705</v>
      </c>
      <c r="M996" s="81">
        <v>981507110</v>
      </c>
      <c r="N996" s="81">
        <v>957767405</v>
      </c>
      <c r="O996" s="81">
        <v>938509295</v>
      </c>
      <c r="P996" s="81">
        <v>2509620630</v>
      </c>
      <c r="Q996" s="81">
        <v>2490362520</v>
      </c>
      <c r="R996" s="81">
        <v>2485880925</v>
      </c>
      <c r="S996" s="81">
        <v>2466622815</v>
      </c>
      <c r="T996" s="81" t="s">
        <v>6896</v>
      </c>
    </row>
    <row r="997" spans="1:20" x14ac:dyDescent="0.35">
      <c r="A997" s="81" t="s">
        <v>1005</v>
      </c>
      <c r="B997" s="81">
        <v>158</v>
      </c>
      <c r="C997" s="81" t="s">
        <v>1721</v>
      </c>
      <c r="D997" s="81" t="s">
        <v>6749</v>
      </c>
      <c r="E997" s="81" t="s">
        <v>2558</v>
      </c>
      <c r="F997" s="81">
        <v>38193388</v>
      </c>
      <c r="G997" s="81">
        <v>38193388</v>
      </c>
      <c r="H997" s="81">
        <v>38193388</v>
      </c>
      <c r="I997" s="81" t="s">
        <v>2829</v>
      </c>
      <c r="J997" s="81" t="s">
        <v>2833</v>
      </c>
      <c r="K997" s="81">
        <v>934205</v>
      </c>
      <c r="L997" s="81">
        <v>0</v>
      </c>
      <c r="M997" s="81">
        <v>39127593</v>
      </c>
      <c r="N997" s="81">
        <v>39127593</v>
      </c>
      <c r="O997" s="81">
        <v>38193388</v>
      </c>
      <c r="P997" s="81">
        <v>39127593</v>
      </c>
      <c r="Q997" s="81">
        <v>38193388</v>
      </c>
      <c r="R997" s="81">
        <v>39127593</v>
      </c>
      <c r="S997" s="81">
        <v>38193388</v>
      </c>
      <c r="T997" s="81" t="s">
        <v>6896</v>
      </c>
    </row>
    <row r="998" spans="1:20" x14ac:dyDescent="0.35">
      <c r="A998" s="81" t="s">
        <v>1006</v>
      </c>
      <c r="B998" s="81">
        <v>159</v>
      </c>
      <c r="C998" s="81" t="s">
        <v>1722</v>
      </c>
      <c r="D998" s="81" t="s">
        <v>6284</v>
      </c>
      <c r="E998" s="81" t="s">
        <v>2559</v>
      </c>
      <c r="F998" s="81">
        <v>3249250214</v>
      </c>
      <c r="G998" s="81">
        <v>3609924562</v>
      </c>
      <c r="H998" s="81">
        <v>3249250214</v>
      </c>
      <c r="I998" s="81" t="s">
        <v>2829</v>
      </c>
      <c r="J998" s="81" t="s">
        <v>2837</v>
      </c>
      <c r="K998" s="81">
        <v>118990213</v>
      </c>
      <c r="L998" s="81">
        <v>0</v>
      </c>
      <c r="M998" s="81">
        <v>3368240427</v>
      </c>
      <c r="N998" s="81">
        <v>3368240427</v>
      </c>
      <c r="O998" s="81">
        <v>3249250214</v>
      </c>
      <c r="P998" s="81">
        <v>3368240427</v>
      </c>
      <c r="Q998" s="81">
        <v>3249250214</v>
      </c>
      <c r="R998" s="81">
        <v>3368240427</v>
      </c>
      <c r="S998" s="81">
        <v>3249250214</v>
      </c>
      <c r="T998" s="81" t="s">
        <v>6896</v>
      </c>
    </row>
    <row r="999" spans="1:20" x14ac:dyDescent="0.35">
      <c r="A999" s="81" t="s">
        <v>1007</v>
      </c>
      <c r="B999" s="81">
        <v>160</v>
      </c>
      <c r="C999" s="81" t="s">
        <v>1723</v>
      </c>
      <c r="D999" s="81" t="s">
        <v>6275</v>
      </c>
      <c r="E999" s="81" t="s">
        <v>2506</v>
      </c>
      <c r="F999" s="81">
        <v>13548530</v>
      </c>
      <c r="G999" s="81">
        <v>13548530</v>
      </c>
      <c r="H999" s="81">
        <v>13548530</v>
      </c>
      <c r="I999" s="81" t="s">
        <v>2829</v>
      </c>
      <c r="J999" s="81" t="s">
        <v>2833</v>
      </c>
      <c r="K999" s="81">
        <v>135000</v>
      </c>
      <c r="L999" s="81">
        <v>0</v>
      </c>
      <c r="M999" s="81">
        <v>13683530</v>
      </c>
      <c r="N999" s="81">
        <v>13683530</v>
      </c>
      <c r="O999" s="81">
        <v>13548530</v>
      </c>
      <c r="P999" s="81">
        <v>13683530</v>
      </c>
      <c r="Q999" s="81">
        <v>13548530</v>
      </c>
      <c r="R999" s="81">
        <v>13683530</v>
      </c>
      <c r="S999" s="81">
        <v>13548530</v>
      </c>
      <c r="T999" s="81" t="s">
        <v>6896</v>
      </c>
    </row>
    <row r="1000" spans="1:20" x14ac:dyDescent="0.35">
      <c r="A1000" s="81" t="s">
        <v>1008</v>
      </c>
      <c r="B1000" s="81">
        <v>160</v>
      </c>
      <c r="C1000" s="81" t="s">
        <v>1723</v>
      </c>
      <c r="D1000" s="81" t="s">
        <v>6286</v>
      </c>
      <c r="E1000" s="81" t="s">
        <v>2091</v>
      </c>
      <c r="F1000" s="81">
        <v>465047949</v>
      </c>
      <c r="G1000" s="81">
        <v>491318131</v>
      </c>
      <c r="H1000" s="81">
        <v>465047949</v>
      </c>
      <c r="I1000" s="81" t="s">
        <v>2829</v>
      </c>
      <c r="J1000" s="81" t="s">
        <v>2833</v>
      </c>
      <c r="K1000" s="81">
        <v>18214597</v>
      </c>
      <c r="L1000" s="81">
        <v>0</v>
      </c>
      <c r="M1000" s="81">
        <v>483262546</v>
      </c>
      <c r="N1000" s="81">
        <v>483262546</v>
      </c>
      <c r="O1000" s="81">
        <v>465047949</v>
      </c>
      <c r="P1000" s="81">
        <v>571233006</v>
      </c>
      <c r="Q1000" s="81">
        <v>553018409</v>
      </c>
      <c r="R1000" s="81">
        <v>571233006</v>
      </c>
      <c r="S1000" s="81">
        <v>553018409</v>
      </c>
      <c r="T1000" s="81" t="s">
        <v>6896</v>
      </c>
    </row>
    <row r="1001" spans="1:20" x14ac:dyDescent="0.35">
      <c r="A1001" s="81" t="s">
        <v>1009</v>
      </c>
      <c r="B1001" s="81">
        <v>160</v>
      </c>
      <c r="C1001" s="81" t="s">
        <v>1723</v>
      </c>
      <c r="D1001" s="81" t="s">
        <v>6287</v>
      </c>
      <c r="E1001" s="81" t="s">
        <v>2560</v>
      </c>
      <c r="F1001" s="81">
        <v>160903460</v>
      </c>
      <c r="G1001" s="81">
        <v>170099190</v>
      </c>
      <c r="H1001" s="81">
        <v>160903460</v>
      </c>
      <c r="I1001" s="81" t="s">
        <v>2829</v>
      </c>
      <c r="J1001" s="81" t="s">
        <v>2833</v>
      </c>
      <c r="K1001" s="81">
        <v>3360460</v>
      </c>
      <c r="L1001" s="81">
        <v>0</v>
      </c>
      <c r="M1001" s="81">
        <v>164263920</v>
      </c>
      <c r="N1001" s="81">
        <v>164263920</v>
      </c>
      <c r="O1001" s="81">
        <v>160903460</v>
      </c>
      <c r="P1001" s="81">
        <v>164263920</v>
      </c>
      <c r="Q1001" s="81">
        <v>160903460</v>
      </c>
      <c r="R1001" s="81">
        <v>164263920</v>
      </c>
      <c r="S1001" s="81">
        <v>160903460</v>
      </c>
      <c r="T1001" s="81" t="s">
        <v>6896</v>
      </c>
    </row>
    <row r="1002" spans="1:20" x14ac:dyDescent="0.35">
      <c r="A1002" s="81" t="s">
        <v>1010</v>
      </c>
      <c r="B1002" s="81">
        <v>160</v>
      </c>
      <c r="C1002" s="81" t="s">
        <v>1723</v>
      </c>
      <c r="D1002" s="81" t="s">
        <v>6288</v>
      </c>
      <c r="E1002" s="81" t="s">
        <v>2561</v>
      </c>
      <c r="F1002" s="81">
        <v>112422392</v>
      </c>
      <c r="G1002" s="81">
        <v>119466304</v>
      </c>
      <c r="H1002" s="81">
        <v>112422392</v>
      </c>
      <c r="I1002" s="81" t="s">
        <v>2829</v>
      </c>
      <c r="J1002" s="81" t="s">
        <v>2833</v>
      </c>
      <c r="K1002" s="81">
        <v>838790</v>
      </c>
      <c r="L1002" s="81">
        <v>0</v>
      </c>
      <c r="M1002" s="81">
        <v>113261182</v>
      </c>
      <c r="N1002" s="81">
        <v>113261182</v>
      </c>
      <c r="O1002" s="81">
        <v>112422392</v>
      </c>
      <c r="P1002" s="81">
        <v>237472662</v>
      </c>
      <c r="Q1002" s="81">
        <v>236633872</v>
      </c>
      <c r="R1002" s="81">
        <v>237472662</v>
      </c>
      <c r="S1002" s="81">
        <v>236633872</v>
      </c>
      <c r="T1002" s="81" t="s">
        <v>6896</v>
      </c>
    </row>
    <row r="1003" spans="1:20" x14ac:dyDescent="0.35">
      <c r="A1003" s="81" t="s">
        <v>1011</v>
      </c>
      <c r="B1003" s="81">
        <v>161</v>
      </c>
      <c r="C1003" s="81" t="s">
        <v>1724</v>
      </c>
      <c r="D1003" s="81" t="s">
        <v>5381</v>
      </c>
      <c r="E1003" s="81" t="s">
        <v>1922</v>
      </c>
      <c r="F1003" s="81">
        <v>105640642</v>
      </c>
      <c r="G1003" s="81">
        <v>102946833</v>
      </c>
      <c r="H1003" s="81">
        <v>105640642</v>
      </c>
      <c r="I1003" s="81" t="s">
        <v>2829</v>
      </c>
      <c r="J1003" s="81" t="s">
        <v>2833</v>
      </c>
      <c r="K1003" s="81">
        <v>3568993</v>
      </c>
      <c r="L1003" s="81">
        <v>0</v>
      </c>
      <c r="M1003" s="81">
        <v>109209635</v>
      </c>
      <c r="N1003" s="81">
        <v>109209635</v>
      </c>
      <c r="O1003" s="81">
        <v>105640642</v>
      </c>
      <c r="P1003" s="81">
        <v>109209635</v>
      </c>
      <c r="Q1003" s="81">
        <v>105640642</v>
      </c>
      <c r="R1003" s="81">
        <v>109209635</v>
      </c>
      <c r="S1003" s="81">
        <v>105640642</v>
      </c>
      <c r="T1003" s="81" t="s">
        <v>6896</v>
      </c>
    </row>
    <row r="1004" spans="1:20" x14ac:dyDescent="0.35">
      <c r="A1004" s="81" t="s">
        <v>1012</v>
      </c>
      <c r="B1004" s="81">
        <v>161</v>
      </c>
      <c r="C1004" s="81" t="s">
        <v>1724</v>
      </c>
      <c r="D1004" s="81" t="s">
        <v>5580</v>
      </c>
      <c r="E1004" s="81" t="s">
        <v>2106</v>
      </c>
      <c r="F1004" s="81">
        <v>949097</v>
      </c>
      <c r="G1004" s="81">
        <v>949097</v>
      </c>
      <c r="H1004" s="81">
        <v>949097</v>
      </c>
      <c r="I1004" s="81" t="s">
        <v>2829</v>
      </c>
      <c r="J1004" s="81" t="s">
        <v>2833</v>
      </c>
      <c r="K1004" s="81">
        <v>45000</v>
      </c>
      <c r="L1004" s="81">
        <v>0</v>
      </c>
      <c r="M1004" s="81">
        <v>994097</v>
      </c>
      <c r="N1004" s="81">
        <v>994097</v>
      </c>
      <c r="O1004" s="81">
        <v>949097</v>
      </c>
      <c r="P1004" s="81">
        <v>994097</v>
      </c>
      <c r="Q1004" s="81">
        <v>949097</v>
      </c>
      <c r="R1004" s="81">
        <v>994097</v>
      </c>
      <c r="S1004" s="81">
        <v>949097</v>
      </c>
      <c r="T1004" s="81" t="s">
        <v>6896</v>
      </c>
    </row>
    <row r="1005" spans="1:20" x14ac:dyDescent="0.35">
      <c r="A1005" s="81" t="s">
        <v>1013</v>
      </c>
      <c r="B1005" s="81">
        <v>161</v>
      </c>
      <c r="C1005" s="81" t="s">
        <v>1724</v>
      </c>
      <c r="D1005" s="81" t="s">
        <v>6290</v>
      </c>
      <c r="E1005" s="81" t="s">
        <v>2107</v>
      </c>
      <c r="F1005" s="81">
        <v>312714490</v>
      </c>
      <c r="G1005" s="81">
        <v>294231436</v>
      </c>
      <c r="H1005" s="81">
        <v>312714490</v>
      </c>
      <c r="I1005" s="81" t="s">
        <v>2829</v>
      </c>
      <c r="J1005" s="81" t="s">
        <v>2833</v>
      </c>
      <c r="K1005" s="81">
        <v>10188566</v>
      </c>
      <c r="L1005" s="81">
        <v>0</v>
      </c>
      <c r="M1005" s="81">
        <v>322903056</v>
      </c>
      <c r="N1005" s="81">
        <v>322903056</v>
      </c>
      <c r="O1005" s="81">
        <v>312714490</v>
      </c>
      <c r="P1005" s="81">
        <v>322903056</v>
      </c>
      <c r="Q1005" s="81">
        <v>312714490</v>
      </c>
      <c r="R1005" s="81">
        <v>322903056</v>
      </c>
      <c r="S1005" s="81">
        <v>312714490</v>
      </c>
      <c r="T1005" s="81" t="s">
        <v>6896</v>
      </c>
    </row>
    <row r="1006" spans="1:20" x14ac:dyDescent="0.35">
      <c r="A1006" s="81" t="s">
        <v>1014</v>
      </c>
      <c r="B1006" s="81">
        <v>161</v>
      </c>
      <c r="C1006" s="81" t="s">
        <v>1724</v>
      </c>
      <c r="D1006" s="81" t="s">
        <v>6291</v>
      </c>
      <c r="E1006" s="81" t="s">
        <v>2037</v>
      </c>
      <c r="F1006" s="81">
        <v>7258783850</v>
      </c>
      <c r="G1006" s="81">
        <v>7351811014</v>
      </c>
      <c r="H1006" s="81">
        <v>7258783850</v>
      </c>
      <c r="I1006" s="81" t="s">
        <v>2829</v>
      </c>
      <c r="J1006" s="81" t="s">
        <v>2833</v>
      </c>
      <c r="K1006" s="81">
        <v>177512781</v>
      </c>
      <c r="L1006" s="81">
        <v>0</v>
      </c>
      <c r="M1006" s="81">
        <v>7436296631</v>
      </c>
      <c r="N1006" s="81">
        <v>7436296631</v>
      </c>
      <c r="O1006" s="81">
        <v>7258783850</v>
      </c>
      <c r="P1006" s="81">
        <v>7436296631</v>
      </c>
      <c r="Q1006" s="81">
        <v>7258783850</v>
      </c>
      <c r="R1006" s="81">
        <v>7436296631</v>
      </c>
      <c r="S1006" s="81">
        <v>7258783850</v>
      </c>
      <c r="T1006" s="81" t="s">
        <v>6896</v>
      </c>
    </row>
    <row r="1007" spans="1:20" x14ac:dyDescent="0.35">
      <c r="A1007" s="81" t="s">
        <v>1015</v>
      </c>
      <c r="B1007" s="81">
        <v>161</v>
      </c>
      <c r="C1007" s="81" t="s">
        <v>1724</v>
      </c>
      <c r="D1007" s="81" t="s">
        <v>6292</v>
      </c>
      <c r="E1007" s="81" t="s">
        <v>2562</v>
      </c>
      <c r="F1007" s="81">
        <v>1220126767</v>
      </c>
      <c r="G1007" s="81">
        <v>1225916675</v>
      </c>
      <c r="H1007" s="81">
        <v>1220126767</v>
      </c>
      <c r="I1007" s="81" t="s">
        <v>2829</v>
      </c>
      <c r="J1007" s="81" t="s">
        <v>2833</v>
      </c>
      <c r="K1007" s="81">
        <v>28844854</v>
      </c>
      <c r="L1007" s="81">
        <v>0</v>
      </c>
      <c r="M1007" s="81">
        <v>1248971621</v>
      </c>
      <c r="N1007" s="81">
        <v>1248971621</v>
      </c>
      <c r="O1007" s="81">
        <v>1220126767</v>
      </c>
      <c r="P1007" s="81">
        <v>1248971621</v>
      </c>
      <c r="Q1007" s="81">
        <v>1220126767</v>
      </c>
      <c r="R1007" s="81">
        <v>1248971621</v>
      </c>
      <c r="S1007" s="81">
        <v>1220126767</v>
      </c>
      <c r="T1007" s="81" t="s">
        <v>6896</v>
      </c>
    </row>
    <row r="1008" spans="1:20" x14ac:dyDescent="0.35">
      <c r="A1008" s="81" t="s">
        <v>1016</v>
      </c>
      <c r="B1008" s="81">
        <v>161</v>
      </c>
      <c r="C1008" s="81" t="s">
        <v>1724</v>
      </c>
      <c r="D1008" s="81" t="s">
        <v>6294</v>
      </c>
      <c r="E1008" s="81" t="s">
        <v>2209</v>
      </c>
      <c r="F1008" s="81">
        <v>819285229</v>
      </c>
      <c r="G1008" s="81">
        <v>831269055</v>
      </c>
      <c r="H1008" s="81">
        <v>819285229</v>
      </c>
      <c r="I1008" s="81" t="s">
        <v>2829</v>
      </c>
      <c r="J1008" s="81" t="s">
        <v>2833</v>
      </c>
      <c r="K1008" s="81">
        <v>32587496</v>
      </c>
      <c r="L1008" s="81">
        <v>0</v>
      </c>
      <c r="M1008" s="81">
        <v>851872725</v>
      </c>
      <c r="N1008" s="81">
        <v>851872725</v>
      </c>
      <c r="O1008" s="81">
        <v>819285229</v>
      </c>
      <c r="P1008" s="81">
        <v>851872725</v>
      </c>
      <c r="Q1008" s="81">
        <v>819285229</v>
      </c>
      <c r="R1008" s="81">
        <v>851872725</v>
      </c>
      <c r="S1008" s="81">
        <v>819285229</v>
      </c>
      <c r="T1008" s="81" t="s">
        <v>6896</v>
      </c>
    </row>
    <row r="1009" spans="1:20" x14ac:dyDescent="0.35">
      <c r="A1009" s="81" t="s">
        <v>1017</v>
      </c>
      <c r="B1009" s="81">
        <v>161</v>
      </c>
      <c r="C1009" s="81" t="s">
        <v>1724</v>
      </c>
      <c r="D1009" s="81" t="s">
        <v>6297</v>
      </c>
      <c r="E1009" s="81" t="s">
        <v>2210</v>
      </c>
      <c r="F1009" s="81">
        <v>126377456</v>
      </c>
      <c r="G1009" s="81">
        <v>132664128</v>
      </c>
      <c r="H1009" s="81">
        <v>126377456</v>
      </c>
      <c r="I1009" s="81" t="s">
        <v>2829</v>
      </c>
      <c r="J1009" s="81" t="s">
        <v>2833</v>
      </c>
      <c r="K1009" s="81">
        <v>6836280</v>
      </c>
      <c r="L1009" s="81">
        <v>0</v>
      </c>
      <c r="M1009" s="81">
        <v>133213736</v>
      </c>
      <c r="N1009" s="81">
        <v>133213736</v>
      </c>
      <c r="O1009" s="81">
        <v>126377456</v>
      </c>
      <c r="P1009" s="81">
        <v>171438096</v>
      </c>
      <c r="Q1009" s="81">
        <v>164601816</v>
      </c>
      <c r="R1009" s="81">
        <v>171438096</v>
      </c>
      <c r="S1009" s="81">
        <v>164601816</v>
      </c>
      <c r="T1009" s="81" t="s">
        <v>6896</v>
      </c>
    </row>
    <row r="1010" spans="1:20" x14ac:dyDescent="0.35">
      <c r="A1010" s="81" t="s">
        <v>1018</v>
      </c>
      <c r="B1010" s="81">
        <v>161</v>
      </c>
      <c r="C1010" s="81" t="s">
        <v>1724</v>
      </c>
      <c r="D1010" s="81" t="s">
        <v>6298</v>
      </c>
      <c r="E1010" s="81" t="s">
        <v>2563</v>
      </c>
      <c r="F1010" s="81">
        <v>657045384</v>
      </c>
      <c r="G1010" s="81">
        <v>663472643</v>
      </c>
      <c r="H1010" s="81">
        <v>657045384</v>
      </c>
      <c r="I1010" s="81" t="s">
        <v>2829</v>
      </c>
      <c r="J1010" s="81" t="s">
        <v>2833</v>
      </c>
      <c r="K1010" s="81">
        <v>18666538</v>
      </c>
      <c r="L1010" s="81">
        <v>0</v>
      </c>
      <c r="M1010" s="81">
        <v>675711922</v>
      </c>
      <c r="N1010" s="81">
        <v>675711922</v>
      </c>
      <c r="O1010" s="81">
        <v>657045384</v>
      </c>
      <c r="P1010" s="81">
        <v>675711922</v>
      </c>
      <c r="Q1010" s="81">
        <v>657045384</v>
      </c>
      <c r="R1010" s="81">
        <v>675711922</v>
      </c>
      <c r="S1010" s="81">
        <v>657045384</v>
      </c>
      <c r="T1010" s="81" t="s">
        <v>6896</v>
      </c>
    </row>
    <row r="1011" spans="1:20" x14ac:dyDescent="0.35">
      <c r="A1011" s="81" t="s">
        <v>1019</v>
      </c>
      <c r="B1011" s="81">
        <v>161</v>
      </c>
      <c r="C1011" s="81" t="s">
        <v>1724</v>
      </c>
      <c r="D1011" s="81" t="s">
        <v>6301</v>
      </c>
      <c r="E1011" s="81" t="s">
        <v>1896</v>
      </c>
      <c r="F1011" s="81">
        <v>195240296</v>
      </c>
      <c r="G1011" s="81">
        <v>193350579</v>
      </c>
      <c r="H1011" s="81">
        <v>195240296</v>
      </c>
      <c r="I1011" s="81" t="s">
        <v>2829</v>
      </c>
      <c r="J1011" s="81" t="s">
        <v>2833</v>
      </c>
      <c r="K1011" s="81">
        <v>8857867</v>
      </c>
      <c r="L1011" s="81">
        <v>0</v>
      </c>
      <c r="M1011" s="81">
        <v>204098163</v>
      </c>
      <c r="N1011" s="81">
        <v>204098163</v>
      </c>
      <c r="O1011" s="81">
        <v>195240296</v>
      </c>
      <c r="P1011" s="81">
        <v>204098163</v>
      </c>
      <c r="Q1011" s="81">
        <v>195240296</v>
      </c>
      <c r="R1011" s="81">
        <v>204098163</v>
      </c>
      <c r="S1011" s="81">
        <v>195240296</v>
      </c>
      <c r="T1011" s="81" t="s">
        <v>6896</v>
      </c>
    </row>
    <row r="1012" spans="1:20" x14ac:dyDescent="0.35">
      <c r="A1012" s="81" t="s">
        <v>1020</v>
      </c>
      <c r="B1012" s="81">
        <v>161</v>
      </c>
      <c r="C1012" s="81" t="s">
        <v>1724</v>
      </c>
      <c r="D1012" s="81" t="s">
        <v>6303</v>
      </c>
      <c r="E1012" s="81" t="s">
        <v>2211</v>
      </c>
      <c r="F1012" s="81">
        <v>421552257</v>
      </c>
      <c r="G1012" s="81">
        <v>416361738</v>
      </c>
      <c r="H1012" s="81">
        <v>421552257</v>
      </c>
      <c r="I1012" s="81" t="s">
        <v>2829</v>
      </c>
      <c r="J1012" s="81" t="s">
        <v>2835</v>
      </c>
      <c r="K1012" s="81">
        <v>7117288</v>
      </c>
      <c r="L1012" s="81">
        <v>5715546</v>
      </c>
      <c r="M1012" s="81">
        <v>428669545</v>
      </c>
      <c r="N1012" s="81">
        <v>422953999</v>
      </c>
      <c r="O1012" s="81">
        <v>415836711</v>
      </c>
      <c r="P1012" s="81">
        <v>428669545</v>
      </c>
      <c r="Q1012" s="81">
        <v>421552257</v>
      </c>
      <c r="R1012" s="81">
        <v>422953999</v>
      </c>
      <c r="S1012" s="81">
        <v>415836711</v>
      </c>
      <c r="T1012" s="81" t="s">
        <v>6896</v>
      </c>
    </row>
    <row r="1013" spans="1:20" x14ac:dyDescent="0.35">
      <c r="A1013" s="81" t="s">
        <v>1021</v>
      </c>
      <c r="B1013" s="81">
        <v>161</v>
      </c>
      <c r="C1013" s="81" t="s">
        <v>1724</v>
      </c>
      <c r="D1013" s="81" t="s">
        <v>6304</v>
      </c>
      <c r="E1013" s="81" t="s">
        <v>2564</v>
      </c>
      <c r="F1013" s="81">
        <v>7799208759</v>
      </c>
      <c r="G1013" s="81">
        <v>8060880198</v>
      </c>
      <c r="H1013" s="81">
        <v>7799208759</v>
      </c>
      <c r="I1013" s="81" t="s">
        <v>2829</v>
      </c>
      <c r="J1013" s="81" t="s">
        <v>2833</v>
      </c>
      <c r="K1013" s="81">
        <v>202544138</v>
      </c>
      <c r="L1013" s="81">
        <v>0</v>
      </c>
      <c r="M1013" s="81">
        <v>8001752897</v>
      </c>
      <c r="N1013" s="81">
        <v>8001752897</v>
      </c>
      <c r="O1013" s="81">
        <v>7799208759</v>
      </c>
      <c r="P1013" s="81">
        <v>8001752897</v>
      </c>
      <c r="Q1013" s="81">
        <v>7799208759</v>
      </c>
      <c r="R1013" s="81">
        <v>8001752897</v>
      </c>
      <c r="S1013" s="81">
        <v>7799208759</v>
      </c>
      <c r="T1013" s="81" t="s">
        <v>6896</v>
      </c>
    </row>
    <row r="1014" spans="1:20" x14ac:dyDescent="0.35">
      <c r="A1014" s="81" t="s">
        <v>1022</v>
      </c>
      <c r="B1014" s="81">
        <v>161</v>
      </c>
      <c r="C1014" s="81" t="s">
        <v>1724</v>
      </c>
      <c r="D1014" s="81" t="s">
        <v>6306</v>
      </c>
      <c r="E1014" s="81" t="s">
        <v>2402</v>
      </c>
      <c r="F1014" s="81">
        <v>692618219</v>
      </c>
      <c r="G1014" s="81">
        <v>693262536</v>
      </c>
      <c r="H1014" s="81">
        <v>692618219</v>
      </c>
      <c r="I1014" s="81" t="s">
        <v>2829</v>
      </c>
      <c r="J1014" s="81" t="s">
        <v>2833</v>
      </c>
      <c r="K1014" s="81">
        <v>28880443</v>
      </c>
      <c r="L1014" s="81">
        <v>0</v>
      </c>
      <c r="M1014" s="81">
        <v>721498662</v>
      </c>
      <c r="N1014" s="81">
        <v>721498662</v>
      </c>
      <c r="O1014" s="81">
        <v>692618219</v>
      </c>
      <c r="P1014" s="81">
        <v>721498662</v>
      </c>
      <c r="Q1014" s="81">
        <v>692618219</v>
      </c>
      <c r="R1014" s="81">
        <v>721498662</v>
      </c>
      <c r="S1014" s="81">
        <v>692618219</v>
      </c>
      <c r="T1014" s="81" t="s">
        <v>6896</v>
      </c>
    </row>
    <row r="1015" spans="1:20" x14ac:dyDescent="0.35">
      <c r="A1015" s="81" t="s">
        <v>1023</v>
      </c>
      <c r="B1015" s="81">
        <v>161</v>
      </c>
      <c r="C1015" s="81" t="s">
        <v>1724</v>
      </c>
      <c r="D1015" s="81" t="s">
        <v>6309</v>
      </c>
      <c r="E1015" s="81" t="s">
        <v>2403</v>
      </c>
      <c r="F1015" s="81">
        <v>210611917</v>
      </c>
      <c r="G1015" s="81">
        <v>208521808</v>
      </c>
      <c r="H1015" s="81">
        <v>210611917</v>
      </c>
      <c r="I1015" s="81" t="s">
        <v>2829</v>
      </c>
      <c r="J1015" s="81" t="s">
        <v>2833</v>
      </c>
      <c r="K1015" s="81">
        <v>10250590</v>
      </c>
      <c r="L1015" s="81">
        <v>0</v>
      </c>
      <c r="M1015" s="81">
        <v>220862507</v>
      </c>
      <c r="N1015" s="81">
        <v>220862507</v>
      </c>
      <c r="O1015" s="81">
        <v>210611917</v>
      </c>
      <c r="P1015" s="81">
        <v>220862507</v>
      </c>
      <c r="Q1015" s="81">
        <v>210611917</v>
      </c>
      <c r="R1015" s="81">
        <v>220862507</v>
      </c>
      <c r="S1015" s="81">
        <v>210611917</v>
      </c>
      <c r="T1015" s="81" t="s">
        <v>6896</v>
      </c>
    </row>
    <row r="1016" spans="1:20" x14ac:dyDescent="0.35">
      <c r="A1016" s="81" t="s">
        <v>1024</v>
      </c>
      <c r="B1016" s="81">
        <v>161</v>
      </c>
      <c r="C1016" s="81" t="s">
        <v>1724</v>
      </c>
      <c r="D1016" s="81" t="s">
        <v>6312</v>
      </c>
      <c r="E1016" s="81" t="s">
        <v>1897</v>
      </c>
      <c r="F1016" s="81">
        <v>231098169</v>
      </c>
      <c r="G1016" s="81">
        <v>237011747</v>
      </c>
      <c r="H1016" s="81">
        <v>231098169</v>
      </c>
      <c r="I1016" s="81" t="s">
        <v>2829</v>
      </c>
      <c r="J1016" s="81" t="s">
        <v>2833</v>
      </c>
      <c r="K1016" s="81">
        <v>11250216</v>
      </c>
      <c r="L1016" s="81">
        <v>0</v>
      </c>
      <c r="M1016" s="81">
        <v>242348385</v>
      </c>
      <c r="N1016" s="81">
        <v>242348385</v>
      </c>
      <c r="O1016" s="81">
        <v>231098169</v>
      </c>
      <c r="P1016" s="81">
        <v>242348385</v>
      </c>
      <c r="Q1016" s="81">
        <v>231098169</v>
      </c>
      <c r="R1016" s="81">
        <v>242348385</v>
      </c>
      <c r="S1016" s="81">
        <v>231098169</v>
      </c>
      <c r="T1016" s="81" t="s">
        <v>6896</v>
      </c>
    </row>
    <row r="1017" spans="1:20" x14ac:dyDescent="0.35">
      <c r="A1017" s="81" t="s">
        <v>1025</v>
      </c>
      <c r="B1017" s="81">
        <v>161</v>
      </c>
      <c r="C1017" s="81" t="s">
        <v>1724</v>
      </c>
      <c r="D1017" s="81" t="s">
        <v>6314</v>
      </c>
      <c r="E1017" s="81" t="s">
        <v>1929</v>
      </c>
      <c r="F1017" s="81">
        <v>1390077696</v>
      </c>
      <c r="G1017" s="81">
        <v>1404629632</v>
      </c>
      <c r="H1017" s="81">
        <v>1390077696</v>
      </c>
      <c r="I1017" s="81" t="s">
        <v>2829</v>
      </c>
      <c r="J1017" s="81" t="s">
        <v>2833</v>
      </c>
      <c r="K1017" s="81">
        <v>53133909</v>
      </c>
      <c r="L1017" s="81">
        <v>0</v>
      </c>
      <c r="M1017" s="81">
        <v>1443211605</v>
      </c>
      <c r="N1017" s="81">
        <v>1443211605</v>
      </c>
      <c r="O1017" s="81">
        <v>1390077696</v>
      </c>
      <c r="P1017" s="81">
        <v>1443211605</v>
      </c>
      <c r="Q1017" s="81">
        <v>1390077696</v>
      </c>
      <c r="R1017" s="81">
        <v>1443211605</v>
      </c>
      <c r="S1017" s="81">
        <v>1390077696</v>
      </c>
      <c r="T1017" s="81" t="s">
        <v>6896</v>
      </c>
    </row>
    <row r="1018" spans="1:20" x14ac:dyDescent="0.35">
      <c r="A1018" s="81" t="s">
        <v>1026</v>
      </c>
      <c r="B1018" s="81">
        <v>161</v>
      </c>
      <c r="C1018" s="81" t="s">
        <v>1724</v>
      </c>
      <c r="D1018" s="81" t="s">
        <v>6315</v>
      </c>
      <c r="E1018" s="81" t="s">
        <v>2565</v>
      </c>
      <c r="F1018" s="81">
        <v>1034203267</v>
      </c>
      <c r="G1018" s="81">
        <v>1080229172</v>
      </c>
      <c r="H1018" s="81">
        <v>1034203267</v>
      </c>
      <c r="I1018" s="81" t="s">
        <v>2829</v>
      </c>
      <c r="J1018" s="81" t="s">
        <v>2834</v>
      </c>
      <c r="K1018" s="81">
        <v>35375928</v>
      </c>
      <c r="L1018" s="81">
        <v>0</v>
      </c>
      <c r="M1018" s="81">
        <v>1069579195</v>
      </c>
      <c r="N1018" s="81">
        <v>1069579195</v>
      </c>
      <c r="O1018" s="81">
        <v>1034203267</v>
      </c>
      <c r="P1018" s="81">
        <v>1069579195</v>
      </c>
      <c r="Q1018" s="81">
        <v>1034203267</v>
      </c>
      <c r="R1018" s="81">
        <v>1069579195</v>
      </c>
      <c r="S1018" s="81">
        <v>1034203267</v>
      </c>
      <c r="T1018" s="81" t="s">
        <v>6896</v>
      </c>
    </row>
    <row r="1019" spans="1:20" x14ac:dyDescent="0.35">
      <c r="A1019" s="81" t="s">
        <v>1027</v>
      </c>
      <c r="B1019" s="81">
        <v>161</v>
      </c>
      <c r="C1019" s="81" t="s">
        <v>1724</v>
      </c>
      <c r="D1019" s="81" t="s">
        <v>6317</v>
      </c>
      <c r="E1019" s="81" t="s">
        <v>2212</v>
      </c>
      <c r="F1019" s="81">
        <v>1073390140</v>
      </c>
      <c r="G1019" s="81">
        <v>1095232877</v>
      </c>
      <c r="H1019" s="81">
        <v>1073390140</v>
      </c>
      <c r="I1019" s="81" t="s">
        <v>2829</v>
      </c>
      <c r="J1019" s="81" t="s">
        <v>2833</v>
      </c>
      <c r="K1019" s="81">
        <v>46462519</v>
      </c>
      <c r="L1019" s="81">
        <v>0</v>
      </c>
      <c r="M1019" s="81">
        <v>1119852659</v>
      </c>
      <c r="N1019" s="81">
        <v>1119852659</v>
      </c>
      <c r="O1019" s="81">
        <v>1073390140</v>
      </c>
      <c r="P1019" s="81">
        <v>1119852659</v>
      </c>
      <c r="Q1019" s="81">
        <v>1073390140</v>
      </c>
      <c r="R1019" s="81">
        <v>1119852659</v>
      </c>
      <c r="S1019" s="81">
        <v>1073390140</v>
      </c>
      <c r="T1019" s="81" t="s">
        <v>6896</v>
      </c>
    </row>
    <row r="1020" spans="1:20" x14ac:dyDescent="0.35">
      <c r="A1020" s="81" t="s">
        <v>1028</v>
      </c>
      <c r="B1020" s="81">
        <v>161</v>
      </c>
      <c r="C1020" s="81" t="s">
        <v>1724</v>
      </c>
      <c r="D1020" s="81" t="s">
        <v>6318</v>
      </c>
      <c r="E1020" s="81" t="s">
        <v>2566</v>
      </c>
      <c r="F1020" s="81">
        <v>274084993</v>
      </c>
      <c r="G1020" s="81">
        <v>281705610</v>
      </c>
      <c r="H1020" s="81">
        <v>274084993</v>
      </c>
      <c r="I1020" s="81" t="s">
        <v>2829</v>
      </c>
      <c r="J1020" s="81" t="s">
        <v>2833</v>
      </c>
      <c r="K1020" s="81">
        <v>8549809</v>
      </c>
      <c r="L1020" s="81">
        <v>0</v>
      </c>
      <c r="M1020" s="81">
        <v>282634802</v>
      </c>
      <c r="N1020" s="81">
        <v>282634802</v>
      </c>
      <c r="O1020" s="81">
        <v>274084993</v>
      </c>
      <c r="P1020" s="81">
        <v>282634802</v>
      </c>
      <c r="Q1020" s="81">
        <v>274084993</v>
      </c>
      <c r="R1020" s="81">
        <v>282634802</v>
      </c>
      <c r="S1020" s="81">
        <v>274084993</v>
      </c>
      <c r="T1020" s="81" t="s">
        <v>6896</v>
      </c>
    </row>
    <row r="1021" spans="1:20" x14ac:dyDescent="0.35">
      <c r="A1021" s="81" t="s">
        <v>1029</v>
      </c>
      <c r="B1021" s="81">
        <v>161</v>
      </c>
      <c r="C1021" s="81" t="s">
        <v>1724</v>
      </c>
      <c r="D1021" s="81" t="s">
        <v>6319</v>
      </c>
      <c r="E1021" s="81" t="s">
        <v>2567</v>
      </c>
      <c r="F1021" s="81">
        <v>122157168</v>
      </c>
      <c r="G1021" s="81">
        <v>120874778</v>
      </c>
      <c r="H1021" s="81">
        <v>122157168</v>
      </c>
      <c r="I1021" s="81" t="s">
        <v>2829</v>
      </c>
      <c r="J1021" s="81" t="s">
        <v>2833</v>
      </c>
      <c r="K1021" s="81">
        <v>4499680</v>
      </c>
      <c r="L1021" s="81">
        <v>0</v>
      </c>
      <c r="M1021" s="81">
        <v>126656848</v>
      </c>
      <c r="N1021" s="81">
        <v>126656848</v>
      </c>
      <c r="O1021" s="81">
        <v>122157168</v>
      </c>
      <c r="P1021" s="81">
        <v>126656848</v>
      </c>
      <c r="Q1021" s="81">
        <v>122157168</v>
      </c>
      <c r="R1021" s="81">
        <v>126656848</v>
      </c>
      <c r="S1021" s="81">
        <v>122157168</v>
      </c>
      <c r="T1021" s="81" t="s">
        <v>6896</v>
      </c>
    </row>
    <row r="1022" spans="1:20" x14ac:dyDescent="0.35">
      <c r="A1022" s="81" t="s">
        <v>1030</v>
      </c>
      <c r="B1022" s="81">
        <v>161</v>
      </c>
      <c r="C1022" s="81" t="s">
        <v>1724</v>
      </c>
      <c r="D1022" s="81" t="s">
        <v>6320</v>
      </c>
      <c r="E1022" s="81" t="s">
        <v>2568</v>
      </c>
      <c r="F1022" s="81">
        <v>90649541</v>
      </c>
      <c r="G1022" s="81">
        <v>93020617</v>
      </c>
      <c r="H1022" s="81">
        <v>90649541</v>
      </c>
      <c r="I1022" s="81" t="s">
        <v>2829</v>
      </c>
      <c r="J1022" s="81" t="s">
        <v>2833</v>
      </c>
      <c r="K1022" s="81">
        <v>4727739</v>
      </c>
      <c r="L1022" s="81">
        <v>0</v>
      </c>
      <c r="M1022" s="81">
        <v>95377280</v>
      </c>
      <c r="N1022" s="81">
        <v>95377280</v>
      </c>
      <c r="O1022" s="81">
        <v>90649541</v>
      </c>
      <c r="P1022" s="81">
        <v>95377280</v>
      </c>
      <c r="Q1022" s="81">
        <v>90649541</v>
      </c>
      <c r="R1022" s="81">
        <v>95377280</v>
      </c>
      <c r="S1022" s="81">
        <v>90649541</v>
      </c>
      <c r="T1022" s="81" t="s">
        <v>6896</v>
      </c>
    </row>
    <row r="1023" spans="1:20" x14ac:dyDescent="0.35">
      <c r="A1023" s="81" t="s">
        <v>1031</v>
      </c>
      <c r="B1023" s="81">
        <v>162</v>
      </c>
      <c r="C1023" s="81" t="s">
        <v>1725</v>
      </c>
      <c r="D1023" s="81" t="s">
        <v>6321</v>
      </c>
      <c r="E1023" s="81" t="s">
        <v>2569</v>
      </c>
      <c r="F1023" s="81">
        <v>3740682491</v>
      </c>
      <c r="G1023" s="81">
        <v>3740682491</v>
      </c>
      <c r="H1023" s="81">
        <v>3740682491</v>
      </c>
      <c r="I1023" s="81" t="s">
        <v>2829</v>
      </c>
      <c r="J1023" s="81" t="s">
        <v>2832</v>
      </c>
      <c r="K1023" s="81">
        <v>1683139</v>
      </c>
      <c r="L1023" s="81">
        <v>2065060</v>
      </c>
      <c r="M1023" s="81">
        <v>3742365630</v>
      </c>
      <c r="N1023" s="81">
        <v>3740300570</v>
      </c>
      <c r="O1023" s="81">
        <v>3738617431</v>
      </c>
      <c r="P1023" s="81">
        <v>3742365630</v>
      </c>
      <c r="Q1023" s="81">
        <v>3740682491</v>
      </c>
      <c r="R1023" s="81">
        <v>3740300570</v>
      </c>
      <c r="S1023" s="81">
        <v>3738617431</v>
      </c>
      <c r="T1023" s="81" t="s">
        <v>6896</v>
      </c>
    </row>
    <row r="1024" spans="1:20" x14ac:dyDescent="0.35">
      <c r="A1024" s="81" t="s">
        <v>1032</v>
      </c>
      <c r="B1024" s="81">
        <v>163</v>
      </c>
      <c r="C1024" s="81" t="s">
        <v>1726</v>
      </c>
      <c r="D1024" s="81" t="s">
        <v>5309</v>
      </c>
      <c r="E1024" s="81" t="s">
        <v>1852</v>
      </c>
      <c r="F1024" s="81">
        <v>121610545</v>
      </c>
      <c r="G1024" s="81">
        <v>129936816</v>
      </c>
      <c r="H1024" s="81">
        <v>129936816</v>
      </c>
      <c r="I1024" s="81" t="s">
        <v>2830</v>
      </c>
      <c r="J1024" s="81" t="s">
        <v>2836</v>
      </c>
      <c r="K1024" s="81">
        <v>6105508</v>
      </c>
      <c r="L1024" s="81">
        <v>0</v>
      </c>
      <c r="M1024" s="81">
        <v>136042324</v>
      </c>
      <c r="N1024" s="81">
        <v>136042324</v>
      </c>
      <c r="O1024" s="81">
        <v>129936816</v>
      </c>
      <c r="P1024" s="81">
        <v>136042324</v>
      </c>
      <c r="Q1024" s="81">
        <v>129936816</v>
      </c>
      <c r="R1024" s="81">
        <v>136042324</v>
      </c>
      <c r="S1024" s="81">
        <v>129936816</v>
      </c>
      <c r="T1024" s="81" t="s">
        <v>6896</v>
      </c>
    </row>
    <row r="1025" spans="1:20" x14ac:dyDescent="0.35">
      <c r="A1025" s="81" t="s">
        <v>1033</v>
      </c>
      <c r="B1025" s="81">
        <v>163</v>
      </c>
      <c r="C1025" s="81" t="s">
        <v>1726</v>
      </c>
      <c r="D1025" s="81" t="s">
        <v>5363</v>
      </c>
      <c r="E1025" s="81" t="s">
        <v>1868</v>
      </c>
      <c r="F1025" s="81">
        <v>216989965</v>
      </c>
      <c r="G1025" s="81">
        <v>216989965</v>
      </c>
      <c r="H1025" s="81">
        <v>216989965</v>
      </c>
      <c r="I1025" s="81" t="s">
        <v>2829</v>
      </c>
      <c r="J1025" s="81" t="s">
        <v>2833</v>
      </c>
      <c r="K1025" s="81">
        <v>4669556</v>
      </c>
      <c r="L1025" s="81">
        <v>0</v>
      </c>
      <c r="M1025" s="81">
        <v>221659521</v>
      </c>
      <c r="N1025" s="81">
        <v>221659521</v>
      </c>
      <c r="O1025" s="81">
        <v>216989965</v>
      </c>
      <c r="P1025" s="81">
        <v>221659521</v>
      </c>
      <c r="Q1025" s="81">
        <v>216989965</v>
      </c>
      <c r="R1025" s="81">
        <v>221659521</v>
      </c>
      <c r="S1025" s="81">
        <v>216989965</v>
      </c>
      <c r="T1025" s="81" t="s">
        <v>6896</v>
      </c>
    </row>
    <row r="1026" spans="1:20" x14ac:dyDescent="0.35">
      <c r="A1026" s="81" t="s">
        <v>1034</v>
      </c>
      <c r="B1026" s="81">
        <v>163</v>
      </c>
      <c r="C1026" s="81" t="s">
        <v>1726</v>
      </c>
      <c r="D1026" s="81" t="s">
        <v>6323</v>
      </c>
      <c r="E1026" s="81" t="s">
        <v>2261</v>
      </c>
      <c r="F1026" s="81">
        <v>619324315</v>
      </c>
      <c r="G1026" s="81">
        <v>668188537</v>
      </c>
      <c r="H1026" s="81">
        <v>668188537</v>
      </c>
      <c r="I1026" s="81" t="s">
        <v>2830</v>
      </c>
      <c r="J1026" s="81" t="s">
        <v>2836</v>
      </c>
      <c r="K1026" s="81">
        <v>25631204</v>
      </c>
      <c r="L1026" s="81">
        <v>0</v>
      </c>
      <c r="M1026" s="81">
        <v>693819741</v>
      </c>
      <c r="N1026" s="81">
        <v>693819741</v>
      </c>
      <c r="O1026" s="81">
        <v>668188537</v>
      </c>
      <c r="P1026" s="81">
        <v>693819741</v>
      </c>
      <c r="Q1026" s="81">
        <v>668188537</v>
      </c>
      <c r="R1026" s="81">
        <v>693819741</v>
      </c>
      <c r="S1026" s="81">
        <v>668188537</v>
      </c>
      <c r="T1026" s="81" t="s">
        <v>6896</v>
      </c>
    </row>
    <row r="1027" spans="1:20" x14ac:dyDescent="0.35">
      <c r="A1027" s="81" t="s">
        <v>1035</v>
      </c>
      <c r="B1027" s="81">
        <v>163</v>
      </c>
      <c r="C1027" s="81" t="s">
        <v>1726</v>
      </c>
      <c r="D1027" s="81" t="s">
        <v>6324</v>
      </c>
      <c r="E1027" s="81" t="s">
        <v>2570</v>
      </c>
      <c r="F1027" s="81">
        <v>247772906</v>
      </c>
      <c r="G1027" s="81">
        <v>250917731</v>
      </c>
      <c r="H1027" s="81">
        <v>247772906</v>
      </c>
      <c r="I1027" s="81" t="s">
        <v>2829</v>
      </c>
      <c r="J1027" s="81" t="s">
        <v>2833</v>
      </c>
      <c r="K1027" s="81">
        <v>4286284</v>
      </c>
      <c r="L1027" s="81">
        <v>0</v>
      </c>
      <c r="M1027" s="81">
        <v>252059190</v>
      </c>
      <c r="N1027" s="81">
        <v>252059190</v>
      </c>
      <c r="O1027" s="81">
        <v>247772906</v>
      </c>
      <c r="P1027" s="81">
        <v>252059190</v>
      </c>
      <c r="Q1027" s="81">
        <v>247772906</v>
      </c>
      <c r="R1027" s="81">
        <v>252059190</v>
      </c>
      <c r="S1027" s="81">
        <v>247772906</v>
      </c>
      <c r="T1027" s="81" t="s">
        <v>6896</v>
      </c>
    </row>
    <row r="1028" spans="1:20" x14ac:dyDescent="0.35">
      <c r="A1028" s="81" t="s">
        <v>1036</v>
      </c>
      <c r="B1028" s="81">
        <v>163</v>
      </c>
      <c r="C1028" s="81" t="s">
        <v>1726</v>
      </c>
      <c r="D1028" s="81" t="s">
        <v>6325</v>
      </c>
      <c r="E1028" s="81" t="s">
        <v>2571</v>
      </c>
      <c r="F1028" s="81">
        <v>365754719</v>
      </c>
      <c r="G1028" s="81">
        <v>400999721</v>
      </c>
      <c r="H1028" s="81">
        <v>400999721</v>
      </c>
      <c r="I1028" s="81" t="s">
        <v>2830</v>
      </c>
      <c r="J1028" s="81" t="s">
        <v>2836</v>
      </c>
      <c r="K1028" s="81">
        <v>17782454</v>
      </c>
      <c r="L1028" s="81">
        <v>0</v>
      </c>
      <c r="M1028" s="81">
        <v>418782175</v>
      </c>
      <c r="N1028" s="81">
        <v>418782175</v>
      </c>
      <c r="O1028" s="81">
        <v>400999721</v>
      </c>
      <c r="P1028" s="81">
        <v>418782175</v>
      </c>
      <c r="Q1028" s="81">
        <v>400999721</v>
      </c>
      <c r="R1028" s="81">
        <v>418782175</v>
      </c>
      <c r="S1028" s="81">
        <v>400999721</v>
      </c>
      <c r="T1028" s="81" t="s">
        <v>6896</v>
      </c>
    </row>
    <row r="1029" spans="1:20" x14ac:dyDescent="0.35">
      <c r="A1029" s="81" t="s">
        <v>1037</v>
      </c>
      <c r="B1029" s="81">
        <v>163</v>
      </c>
      <c r="C1029" s="81" t="s">
        <v>1726</v>
      </c>
      <c r="D1029" s="81" t="s">
        <v>6327</v>
      </c>
      <c r="E1029" s="81" t="s">
        <v>2262</v>
      </c>
      <c r="F1029" s="81">
        <v>1049217034</v>
      </c>
      <c r="G1029" s="81">
        <v>1111006896</v>
      </c>
      <c r="H1029" s="81">
        <v>1111006896</v>
      </c>
      <c r="I1029" s="81" t="s">
        <v>2830</v>
      </c>
      <c r="J1029" s="81" t="s">
        <v>2836</v>
      </c>
      <c r="K1029" s="81">
        <v>32643523</v>
      </c>
      <c r="L1029" s="81">
        <v>0</v>
      </c>
      <c r="M1029" s="81">
        <v>1143650419</v>
      </c>
      <c r="N1029" s="81">
        <v>1143650419</v>
      </c>
      <c r="O1029" s="81">
        <v>1111006896</v>
      </c>
      <c r="P1029" s="81">
        <v>1143650419</v>
      </c>
      <c r="Q1029" s="81">
        <v>1111006896</v>
      </c>
      <c r="R1029" s="81">
        <v>1143650419</v>
      </c>
      <c r="S1029" s="81">
        <v>1111006896</v>
      </c>
      <c r="T1029" s="81" t="s">
        <v>6896</v>
      </c>
    </row>
    <row r="1030" spans="1:20" x14ac:dyDescent="0.35">
      <c r="A1030" s="81" t="s">
        <v>1038</v>
      </c>
      <c r="B1030" s="81">
        <v>163</v>
      </c>
      <c r="C1030" s="81" t="s">
        <v>1726</v>
      </c>
      <c r="D1030" s="81" t="s">
        <v>6329</v>
      </c>
      <c r="E1030" s="81" t="s">
        <v>1912</v>
      </c>
      <c r="F1030" s="81">
        <v>1895747102</v>
      </c>
      <c r="G1030" s="81">
        <v>2029425305</v>
      </c>
      <c r="H1030" s="81">
        <v>2029425305</v>
      </c>
      <c r="I1030" s="81" t="s">
        <v>2830</v>
      </c>
      <c r="J1030" s="81" t="s">
        <v>2836</v>
      </c>
      <c r="K1030" s="81">
        <v>70732595</v>
      </c>
      <c r="L1030" s="81">
        <v>0</v>
      </c>
      <c r="M1030" s="81">
        <v>2100157900</v>
      </c>
      <c r="N1030" s="81">
        <v>2100157900</v>
      </c>
      <c r="O1030" s="81">
        <v>2029425305</v>
      </c>
      <c r="P1030" s="81">
        <v>2100157900</v>
      </c>
      <c r="Q1030" s="81">
        <v>2029425305</v>
      </c>
      <c r="R1030" s="81">
        <v>2100157900</v>
      </c>
      <c r="S1030" s="81">
        <v>2029425305</v>
      </c>
      <c r="T1030" s="81" t="s">
        <v>6896</v>
      </c>
    </row>
    <row r="1031" spans="1:20" x14ac:dyDescent="0.35">
      <c r="A1031" s="81" t="s">
        <v>1039</v>
      </c>
      <c r="B1031" s="81">
        <v>163</v>
      </c>
      <c r="C1031" s="81" t="s">
        <v>1726</v>
      </c>
      <c r="D1031" s="81" t="s">
        <v>6716</v>
      </c>
      <c r="E1031" s="81" t="s">
        <v>1869</v>
      </c>
      <c r="F1031" s="81">
        <v>6321331</v>
      </c>
      <c r="G1031" s="81">
        <v>6321331</v>
      </c>
      <c r="H1031" s="81">
        <v>6321331</v>
      </c>
      <c r="I1031" s="81" t="s">
        <v>2829</v>
      </c>
      <c r="J1031" s="81" t="s">
        <v>2833</v>
      </c>
      <c r="K1031" s="81">
        <v>45000</v>
      </c>
      <c r="L1031" s="81">
        <v>0</v>
      </c>
      <c r="M1031" s="81">
        <v>6366331</v>
      </c>
      <c r="N1031" s="81">
        <v>6366331</v>
      </c>
      <c r="O1031" s="81">
        <v>6321331</v>
      </c>
      <c r="P1031" s="81">
        <v>6366331</v>
      </c>
      <c r="Q1031" s="81">
        <v>6321331</v>
      </c>
      <c r="R1031" s="81">
        <v>6366331</v>
      </c>
      <c r="S1031" s="81">
        <v>6321331</v>
      </c>
      <c r="T1031" s="81" t="s">
        <v>6896</v>
      </c>
    </row>
    <row r="1032" spans="1:20" x14ac:dyDescent="0.35">
      <c r="A1032" s="81" t="s">
        <v>1040</v>
      </c>
      <c r="B1032" s="81">
        <v>164</v>
      </c>
      <c r="C1032" s="81" t="s">
        <v>1727</v>
      </c>
      <c r="D1032" s="81" t="s">
        <v>5563</v>
      </c>
      <c r="E1032" s="81" t="s">
        <v>2089</v>
      </c>
      <c r="F1032" s="81">
        <v>753165</v>
      </c>
      <c r="G1032" s="81">
        <v>753165</v>
      </c>
      <c r="H1032" s="81">
        <v>753165</v>
      </c>
      <c r="I1032" s="81" t="s">
        <v>2829</v>
      </c>
      <c r="J1032" s="81" t="s">
        <v>2833</v>
      </c>
      <c r="K1032" s="81">
        <v>30000</v>
      </c>
      <c r="L1032" s="81">
        <v>0</v>
      </c>
      <c r="M1032" s="81">
        <v>783165</v>
      </c>
      <c r="N1032" s="81">
        <v>783165</v>
      </c>
      <c r="O1032" s="81">
        <v>753165</v>
      </c>
      <c r="P1032" s="81">
        <v>783165</v>
      </c>
      <c r="Q1032" s="81">
        <v>753165</v>
      </c>
      <c r="R1032" s="81">
        <v>783165</v>
      </c>
      <c r="S1032" s="81">
        <v>753165</v>
      </c>
      <c r="T1032" s="81" t="s">
        <v>6896</v>
      </c>
    </row>
    <row r="1033" spans="1:20" x14ac:dyDescent="0.35">
      <c r="A1033" s="81" t="s">
        <v>1041</v>
      </c>
      <c r="B1033" s="81">
        <v>164</v>
      </c>
      <c r="C1033" s="81" t="s">
        <v>1727</v>
      </c>
      <c r="D1033" s="81" t="s">
        <v>6276</v>
      </c>
      <c r="E1033" s="81" t="s">
        <v>2506</v>
      </c>
      <c r="F1033" s="81">
        <v>6397675</v>
      </c>
      <c r="G1033" s="81">
        <v>6397675</v>
      </c>
      <c r="H1033" s="81">
        <v>6397675</v>
      </c>
      <c r="I1033" s="81" t="s">
        <v>2829</v>
      </c>
      <c r="J1033" s="81" t="s">
        <v>2833</v>
      </c>
      <c r="K1033" s="81">
        <v>125000</v>
      </c>
      <c r="L1033" s="81">
        <v>0</v>
      </c>
      <c r="M1033" s="81">
        <v>6522675</v>
      </c>
      <c r="N1033" s="81">
        <v>6522675</v>
      </c>
      <c r="O1033" s="81">
        <v>6397675</v>
      </c>
      <c r="P1033" s="81">
        <v>6522675</v>
      </c>
      <c r="Q1033" s="81">
        <v>6397675</v>
      </c>
      <c r="R1033" s="81">
        <v>6522675</v>
      </c>
      <c r="S1033" s="81">
        <v>6397675</v>
      </c>
      <c r="T1033" s="81" t="s">
        <v>6896</v>
      </c>
    </row>
    <row r="1034" spans="1:20" x14ac:dyDescent="0.35">
      <c r="A1034" s="81" t="s">
        <v>1042</v>
      </c>
      <c r="B1034" s="81">
        <v>164</v>
      </c>
      <c r="C1034" s="81" t="s">
        <v>1727</v>
      </c>
      <c r="D1034" s="81" t="s">
        <v>6330</v>
      </c>
      <c r="E1034" s="81" t="s">
        <v>2572</v>
      </c>
      <c r="F1034" s="81">
        <v>245195429</v>
      </c>
      <c r="G1034" s="81">
        <v>260062371</v>
      </c>
      <c r="H1034" s="81">
        <v>260062371</v>
      </c>
      <c r="I1034" s="81" t="s">
        <v>2830</v>
      </c>
      <c r="J1034" s="81" t="s">
        <v>2836</v>
      </c>
      <c r="K1034" s="81">
        <v>5700273</v>
      </c>
      <c r="L1034" s="81">
        <v>0</v>
      </c>
      <c r="M1034" s="81">
        <v>265762644</v>
      </c>
      <c r="N1034" s="81">
        <v>265762644</v>
      </c>
      <c r="O1034" s="81">
        <v>260062371</v>
      </c>
      <c r="P1034" s="81">
        <v>265762644</v>
      </c>
      <c r="Q1034" s="81">
        <v>260062371</v>
      </c>
      <c r="R1034" s="81">
        <v>265762644</v>
      </c>
      <c r="S1034" s="81">
        <v>260062371</v>
      </c>
      <c r="T1034" s="81" t="s">
        <v>6896</v>
      </c>
    </row>
    <row r="1035" spans="1:20" x14ac:dyDescent="0.35">
      <c r="A1035" s="81" t="s">
        <v>1043</v>
      </c>
      <c r="B1035" s="81">
        <v>165</v>
      </c>
      <c r="C1035" s="81" t="s">
        <v>1728</v>
      </c>
      <c r="D1035" s="81" t="s">
        <v>6331</v>
      </c>
      <c r="E1035" s="81" t="s">
        <v>2573</v>
      </c>
      <c r="F1035" s="81">
        <v>47359401437</v>
      </c>
      <c r="G1035" s="81">
        <v>48934246072</v>
      </c>
      <c r="H1035" s="81">
        <v>47359401437</v>
      </c>
      <c r="I1035" s="81" t="s">
        <v>2829</v>
      </c>
      <c r="J1035" s="81" t="s">
        <v>2833</v>
      </c>
      <c r="K1035" s="81">
        <v>431956573</v>
      </c>
      <c r="L1035" s="81">
        <v>462155559</v>
      </c>
      <c r="M1035" s="81">
        <v>47791358010</v>
      </c>
      <c r="N1035" s="81">
        <v>47329202451</v>
      </c>
      <c r="O1035" s="81">
        <v>46897245878</v>
      </c>
      <c r="P1035" s="81">
        <v>47791358010</v>
      </c>
      <c r="Q1035" s="81">
        <v>47359401437</v>
      </c>
      <c r="R1035" s="81">
        <v>47329202451</v>
      </c>
      <c r="S1035" s="81">
        <v>46897245878</v>
      </c>
      <c r="T1035" s="81" t="s">
        <v>6896</v>
      </c>
    </row>
    <row r="1036" spans="1:20" x14ac:dyDescent="0.35">
      <c r="A1036" s="81" t="s">
        <v>1044</v>
      </c>
      <c r="B1036" s="81">
        <v>165</v>
      </c>
      <c r="C1036" s="81" t="s">
        <v>1728</v>
      </c>
      <c r="D1036" s="81" t="s">
        <v>6332</v>
      </c>
      <c r="E1036" s="81" t="s">
        <v>2574</v>
      </c>
      <c r="F1036" s="81">
        <v>5677379831</v>
      </c>
      <c r="G1036" s="81">
        <v>5743755158</v>
      </c>
      <c r="H1036" s="81">
        <v>5677379831</v>
      </c>
      <c r="I1036" s="81" t="s">
        <v>2829</v>
      </c>
      <c r="J1036" s="81" t="s">
        <v>2833</v>
      </c>
      <c r="K1036" s="81">
        <v>22858628</v>
      </c>
      <c r="L1036" s="81">
        <v>64598486</v>
      </c>
      <c r="M1036" s="81">
        <v>5700238459</v>
      </c>
      <c r="N1036" s="81">
        <v>5635639973</v>
      </c>
      <c r="O1036" s="81">
        <v>5612781345</v>
      </c>
      <c r="P1036" s="81">
        <v>5700238459</v>
      </c>
      <c r="Q1036" s="81">
        <v>5677379831</v>
      </c>
      <c r="R1036" s="81">
        <v>5635639973</v>
      </c>
      <c r="S1036" s="81">
        <v>5612781345</v>
      </c>
      <c r="T1036" s="81" t="s">
        <v>6896</v>
      </c>
    </row>
    <row r="1037" spans="1:20" x14ac:dyDescent="0.35">
      <c r="A1037" s="81" t="s">
        <v>1045</v>
      </c>
      <c r="B1037" s="81">
        <v>166</v>
      </c>
      <c r="C1037" s="81" t="s">
        <v>1729</v>
      </c>
      <c r="D1037" s="81" t="s">
        <v>5339</v>
      </c>
      <c r="E1037" s="81" t="s">
        <v>1884</v>
      </c>
      <c r="F1037" s="81">
        <v>24764584</v>
      </c>
      <c r="G1037" s="81">
        <v>24764584</v>
      </c>
      <c r="H1037" s="81">
        <v>24764584</v>
      </c>
      <c r="I1037" s="81" t="s">
        <v>2829</v>
      </c>
      <c r="J1037" s="81" t="s">
        <v>2832</v>
      </c>
      <c r="K1037" s="81">
        <v>1288851</v>
      </c>
      <c r="L1037" s="81">
        <v>0</v>
      </c>
      <c r="M1037" s="81">
        <v>26053435</v>
      </c>
      <c r="N1037" s="81">
        <v>26053435</v>
      </c>
      <c r="O1037" s="81">
        <v>24764584</v>
      </c>
      <c r="P1037" s="81">
        <v>26053435</v>
      </c>
      <c r="Q1037" s="81">
        <v>24764584</v>
      </c>
      <c r="R1037" s="81">
        <v>26053435</v>
      </c>
      <c r="S1037" s="81">
        <v>24764584</v>
      </c>
      <c r="T1037" s="81" t="s">
        <v>6896</v>
      </c>
    </row>
    <row r="1038" spans="1:20" x14ac:dyDescent="0.35">
      <c r="A1038" s="81" t="s">
        <v>1046</v>
      </c>
      <c r="B1038" s="81">
        <v>166</v>
      </c>
      <c r="C1038" s="81" t="s">
        <v>1729</v>
      </c>
      <c r="D1038" s="81" t="s">
        <v>5343</v>
      </c>
      <c r="E1038" s="81" t="s">
        <v>1886</v>
      </c>
      <c r="F1038" s="81">
        <v>7827104</v>
      </c>
      <c r="G1038" s="81">
        <v>7827104</v>
      </c>
      <c r="H1038" s="81">
        <v>7827104</v>
      </c>
      <c r="I1038" s="81" t="s">
        <v>2829</v>
      </c>
      <c r="J1038" s="81" t="s">
        <v>2832</v>
      </c>
      <c r="K1038" s="81">
        <v>255000</v>
      </c>
      <c r="L1038" s="81">
        <v>0</v>
      </c>
      <c r="M1038" s="81">
        <v>8082104</v>
      </c>
      <c r="N1038" s="81">
        <v>8082104</v>
      </c>
      <c r="O1038" s="81">
        <v>7827104</v>
      </c>
      <c r="P1038" s="81">
        <v>8082104</v>
      </c>
      <c r="Q1038" s="81">
        <v>7827104</v>
      </c>
      <c r="R1038" s="81">
        <v>8082104</v>
      </c>
      <c r="S1038" s="81">
        <v>7827104</v>
      </c>
      <c r="T1038" s="81" t="s">
        <v>6896</v>
      </c>
    </row>
    <row r="1039" spans="1:20" x14ac:dyDescent="0.35">
      <c r="A1039" s="81" t="s">
        <v>1047</v>
      </c>
      <c r="B1039" s="81">
        <v>166</v>
      </c>
      <c r="C1039" s="81" t="s">
        <v>1729</v>
      </c>
      <c r="D1039" s="81" t="s">
        <v>5346</v>
      </c>
      <c r="E1039" s="81" t="s">
        <v>1888</v>
      </c>
      <c r="F1039" s="81">
        <v>15505044</v>
      </c>
      <c r="G1039" s="81">
        <v>15505044</v>
      </c>
      <c r="H1039" s="81">
        <v>15505044</v>
      </c>
      <c r="I1039" s="81" t="s">
        <v>2829</v>
      </c>
      <c r="J1039" s="81" t="s">
        <v>2832</v>
      </c>
      <c r="K1039" s="81">
        <v>602357</v>
      </c>
      <c r="L1039" s="81">
        <v>0</v>
      </c>
      <c r="M1039" s="81">
        <v>16107401</v>
      </c>
      <c r="N1039" s="81">
        <v>16107401</v>
      </c>
      <c r="O1039" s="81">
        <v>15505044</v>
      </c>
      <c r="P1039" s="81">
        <v>16107401</v>
      </c>
      <c r="Q1039" s="81">
        <v>15505044</v>
      </c>
      <c r="R1039" s="81">
        <v>16107401</v>
      </c>
      <c r="S1039" s="81">
        <v>15505044</v>
      </c>
      <c r="T1039" s="81" t="s">
        <v>6896</v>
      </c>
    </row>
    <row r="1040" spans="1:20" x14ac:dyDescent="0.35">
      <c r="A1040" s="81" t="s">
        <v>1048</v>
      </c>
      <c r="B1040" s="81">
        <v>166</v>
      </c>
      <c r="C1040" s="81" t="s">
        <v>1729</v>
      </c>
      <c r="D1040" s="81" t="s">
        <v>5732</v>
      </c>
      <c r="E1040" s="81" t="s">
        <v>1894</v>
      </c>
      <c r="F1040" s="81">
        <v>50426825</v>
      </c>
      <c r="G1040" s="81">
        <v>50426825</v>
      </c>
      <c r="H1040" s="81">
        <v>50426825</v>
      </c>
      <c r="I1040" s="81" t="s">
        <v>2829</v>
      </c>
      <c r="J1040" s="81" t="s">
        <v>2832</v>
      </c>
      <c r="K1040" s="81">
        <v>441318</v>
      </c>
      <c r="L1040" s="81">
        <v>0</v>
      </c>
      <c r="M1040" s="81">
        <v>50868143</v>
      </c>
      <c r="N1040" s="81">
        <v>50868143</v>
      </c>
      <c r="O1040" s="81">
        <v>50426825</v>
      </c>
      <c r="P1040" s="81">
        <v>50868143</v>
      </c>
      <c r="Q1040" s="81">
        <v>50426825</v>
      </c>
      <c r="R1040" s="81">
        <v>50868143</v>
      </c>
      <c r="S1040" s="81">
        <v>50426825</v>
      </c>
      <c r="T1040" s="81" t="s">
        <v>6896</v>
      </c>
    </row>
    <row r="1041" spans="1:20" x14ac:dyDescent="0.35">
      <c r="A1041" s="81" t="s">
        <v>1049</v>
      </c>
      <c r="B1041" s="81">
        <v>166</v>
      </c>
      <c r="C1041" s="81" t="s">
        <v>1729</v>
      </c>
      <c r="D1041" s="81" t="s">
        <v>6212</v>
      </c>
      <c r="E1041" s="81" t="s">
        <v>1874</v>
      </c>
      <c r="F1041" s="81">
        <v>5339538</v>
      </c>
      <c r="G1041" s="81">
        <v>5339538</v>
      </c>
      <c r="H1041" s="81">
        <v>5339538</v>
      </c>
      <c r="I1041" s="81" t="s">
        <v>2829</v>
      </c>
      <c r="J1041" s="81" t="s">
        <v>2832</v>
      </c>
      <c r="K1041" s="81">
        <v>110000</v>
      </c>
      <c r="L1041" s="81">
        <v>0</v>
      </c>
      <c r="M1041" s="81">
        <v>5449538</v>
      </c>
      <c r="N1041" s="81">
        <v>5449538</v>
      </c>
      <c r="O1041" s="81">
        <v>5339538</v>
      </c>
      <c r="P1041" s="81">
        <v>5449538</v>
      </c>
      <c r="Q1041" s="81">
        <v>5339538</v>
      </c>
      <c r="R1041" s="81">
        <v>5449538</v>
      </c>
      <c r="S1041" s="81">
        <v>5339538</v>
      </c>
      <c r="T1041" s="81" t="s">
        <v>6896</v>
      </c>
    </row>
    <row r="1042" spans="1:20" x14ac:dyDescent="0.35">
      <c r="A1042" s="81" t="s">
        <v>1050</v>
      </c>
      <c r="B1042" s="81">
        <v>166</v>
      </c>
      <c r="C1042" s="81" t="s">
        <v>1729</v>
      </c>
      <c r="D1042" s="81" t="s">
        <v>6333</v>
      </c>
      <c r="E1042" s="81" t="s">
        <v>2575</v>
      </c>
      <c r="F1042" s="81">
        <v>538995392</v>
      </c>
      <c r="G1042" s="81">
        <v>538995392</v>
      </c>
      <c r="H1042" s="81">
        <v>538995392</v>
      </c>
      <c r="I1042" s="81" t="s">
        <v>2829</v>
      </c>
      <c r="J1042" s="81" t="s">
        <v>2832</v>
      </c>
      <c r="K1042" s="81">
        <v>21377406</v>
      </c>
      <c r="L1042" s="81">
        <v>0</v>
      </c>
      <c r="M1042" s="81">
        <v>560372798</v>
      </c>
      <c r="N1042" s="81">
        <v>560372798</v>
      </c>
      <c r="O1042" s="81">
        <v>538995392</v>
      </c>
      <c r="P1042" s="81">
        <v>560372798</v>
      </c>
      <c r="Q1042" s="81">
        <v>538995392</v>
      </c>
      <c r="R1042" s="81">
        <v>560372798</v>
      </c>
      <c r="S1042" s="81">
        <v>538995392</v>
      </c>
      <c r="T1042" s="81" t="s">
        <v>6896</v>
      </c>
    </row>
    <row r="1043" spans="1:20" x14ac:dyDescent="0.35">
      <c r="A1043" s="81" t="s">
        <v>1051</v>
      </c>
      <c r="B1043" s="81">
        <v>166</v>
      </c>
      <c r="C1043" s="81" t="s">
        <v>1729</v>
      </c>
      <c r="D1043" s="81" t="s">
        <v>6334</v>
      </c>
      <c r="E1043" s="81" t="s">
        <v>2576</v>
      </c>
      <c r="F1043" s="81">
        <v>322374962</v>
      </c>
      <c r="G1043" s="81">
        <v>322374962</v>
      </c>
      <c r="H1043" s="81">
        <v>322374962</v>
      </c>
      <c r="I1043" s="81" t="s">
        <v>2829</v>
      </c>
      <c r="J1043" s="81" t="s">
        <v>2832</v>
      </c>
      <c r="K1043" s="81">
        <v>2970774</v>
      </c>
      <c r="L1043" s="81">
        <v>0</v>
      </c>
      <c r="M1043" s="81">
        <v>325345736</v>
      </c>
      <c r="N1043" s="81">
        <v>325345736</v>
      </c>
      <c r="O1043" s="81">
        <v>322374962</v>
      </c>
      <c r="P1043" s="81">
        <v>325345736</v>
      </c>
      <c r="Q1043" s="81">
        <v>322374962</v>
      </c>
      <c r="R1043" s="81">
        <v>325345736</v>
      </c>
      <c r="S1043" s="81">
        <v>322374962</v>
      </c>
      <c r="T1043" s="81" t="s">
        <v>6896</v>
      </c>
    </row>
    <row r="1044" spans="1:20" x14ac:dyDescent="0.35">
      <c r="A1044" s="81" t="s">
        <v>1052</v>
      </c>
      <c r="B1044" s="81">
        <v>166</v>
      </c>
      <c r="C1044" s="81" t="s">
        <v>1729</v>
      </c>
      <c r="D1044" s="81" t="s">
        <v>6335</v>
      </c>
      <c r="E1044" s="81" t="s">
        <v>2577</v>
      </c>
      <c r="F1044" s="81">
        <v>167022343</v>
      </c>
      <c r="G1044" s="81">
        <v>167022343</v>
      </c>
      <c r="H1044" s="81">
        <v>167022343</v>
      </c>
      <c r="I1044" s="81" t="s">
        <v>2829</v>
      </c>
      <c r="J1044" s="81" t="s">
        <v>2832</v>
      </c>
      <c r="K1044" s="81">
        <v>4993451</v>
      </c>
      <c r="L1044" s="81">
        <v>0</v>
      </c>
      <c r="M1044" s="81">
        <v>172015794</v>
      </c>
      <c r="N1044" s="81">
        <v>172015794</v>
      </c>
      <c r="O1044" s="81">
        <v>167022343</v>
      </c>
      <c r="P1044" s="81">
        <v>172015794</v>
      </c>
      <c r="Q1044" s="81">
        <v>167022343</v>
      </c>
      <c r="R1044" s="81">
        <v>172015794</v>
      </c>
      <c r="S1044" s="81">
        <v>167022343</v>
      </c>
      <c r="T1044" s="81" t="s">
        <v>6896</v>
      </c>
    </row>
    <row r="1045" spans="1:20" x14ac:dyDescent="0.35">
      <c r="A1045" s="81" t="s">
        <v>1053</v>
      </c>
      <c r="B1045" s="81">
        <v>166</v>
      </c>
      <c r="C1045" s="81" t="s">
        <v>1729</v>
      </c>
      <c r="D1045" s="81" t="s">
        <v>6336</v>
      </c>
      <c r="E1045" s="81" t="s">
        <v>2578</v>
      </c>
      <c r="F1045" s="81">
        <v>695936966</v>
      </c>
      <c r="G1045" s="81">
        <v>752767668</v>
      </c>
      <c r="H1045" s="81">
        <v>752767668</v>
      </c>
      <c r="I1045" s="81" t="s">
        <v>2830</v>
      </c>
      <c r="J1045" s="81" t="s">
        <v>2836</v>
      </c>
      <c r="K1045" s="81">
        <v>25667472</v>
      </c>
      <c r="L1045" s="81">
        <v>0</v>
      </c>
      <c r="M1045" s="81">
        <v>778435140</v>
      </c>
      <c r="N1045" s="81">
        <v>778435140</v>
      </c>
      <c r="O1045" s="81">
        <v>752767668</v>
      </c>
      <c r="P1045" s="81">
        <v>778435140</v>
      </c>
      <c r="Q1045" s="81">
        <v>752767668</v>
      </c>
      <c r="R1045" s="81">
        <v>778435140</v>
      </c>
      <c r="S1045" s="81">
        <v>752767668</v>
      </c>
      <c r="T1045" s="81" t="s">
        <v>6896</v>
      </c>
    </row>
    <row r="1046" spans="1:20" x14ac:dyDescent="0.35">
      <c r="A1046" s="81" t="s">
        <v>1054</v>
      </c>
      <c r="B1046" s="81">
        <v>166</v>
      </c>
      <c r="C1046" s="81" t="s">
        <v>1729</v>
      </c>
      <c r="D1046" s="81" t="s">
        <v>6337</v>
      </c>
      <c r="E1046" s="81" t="s">
        <v>2579</v>
      </c>
      <c r="F1046" s="81">
        <v>232670879</v>
      </c>
      <c r="G1046" s="81">
        <v>232670879</v>
      </c>
      <c r="H1046" s="81">
        <v>232670879</v>
      </c>
      <c r="I1046" s="81" t="s">
        <v>2829</v>
      </c>
      <c r="J1046" s="81" t="s">
        <v>2832</v>
      </c>
      <c r="K1046" s="81">
        <v>9441762</v>
      </c>
      <c r="L1046" s="81">
        <v>0</v>
      </c>
      <c r="M1046" s="81">
        <v>242112641</v>
      </c>
      <c r="N1046" s="81">
        <v>242112641</v>
      </c>
      <c r="O1046" s="81">
        <v>232670879</v>
      </c>
      <c r="P1046" s="81">
        <v>242112641</v>
      </c>
      <c r="Q1046" s="81">
        <v>232670879</v>
      </c>
      <c r="R1046" s="81">
        <v>242112641</v>
      </c>
      <c r="S1046" s="81">
        <v>232670879</v>
      </c>
      <c r="T1046" s="81" t="s">
        <v>6896</v>
      </c>
    </row>
    <row r="1047" spans="1:20" x14ac:dyDescent="0.35">
      <c r="A1047" s="81" t="s">
        <v>1055</v>
      </c>
      <c r="B1047" s="81">
        <v>166</v>
      </c>
      <c r="C1047" s="81" t="s">
        <v>1729</v>
      </c>
      <c r="D1047" s="81" t="s">
        <v>6339</v>
      </c>
      <c r="E1047" s="81" t="s">
        <v>2580</v>
      </c>
      <c r="F1047" s="81">
        <v>46164146</v>
      </c>
      <c r="G1047" s="81">
        <v>46164146</v>
      </c>
      <c r="H1047" s="81">
        <v>46164146</v>
      </c>
      <c r="I1047" s="81" t="s">
        <v>2829</v>
      </c>
      <c r="J1047" s="81" t="s">
        <v>2832</v>
      </c>
      <c r="K1047" s="81">
        <v>1662658</v>
      </c>
      <c r="L1047" s="81">
        <v>0</v>
      </c>
      <c r="M1047" s="81">
        <v>47826804</v>
      </c>
      <c r="N1047" s="81">
        <v>47826804</v>
      </c>
      <c r="O1047" s="81">
        <v>46164146</v>
      </c>
      <c r="P1047" s="81">
        <v>47826804</v>
      </c>
      <c r="Q1047" s="81">
        <v>46164146</v>
      </c>
      <c r="R1047" s="81">
        <v>47826804</v>
      </c>
      <c r="S1047" s="81">
        <v>46164146</v>
      </c>
      <c r="T1047" s="81" t="s">
        <v>6896</v>
      </c>
    </row>
    <row r="1048" spans="1:20" x14ac:dyDescent="0.35">
      <c r="A1048" s="81" t="s">
        <v>1056</v>
      </c>
      <c r="B1048" s="81">
        <v>167</v>
      </c>
      <c r="C1048" s="81" t="s">
        <v>1730</v>
      </c>
      <c r="D1048" s="81" t="s">
        <v>5429</v>
      </c>
      <c r="E1048" s="81" t="s">
        <v>1966</v>
      </c>
      <c r="F1048" s="81">
        <v>4584069</v>
      </c>
      <c r="G1048" s="81">
        <v>4584069</v>
      </c>
      <c r="H1048" s="81">
        <v>4584069</v>
      </c>
      <c r="I1048" s="81" t="s">
        <v>2829</v>
      </c>
      <c r="J1048" s="81" t="s">
        <v>2832</v>
      </c>
      <c r="K1048" s="81">
        <v>195000</v>
      </c>
      <c r="L1048" s="81">
        <v>0</v>
      </c>
      <c r="M1048" s="81">
        <v>4779069</v>
      </c>
      <c r="N1048" s="81">
        <v>4779069</v>
      </c>
      <c r="O1048" s="81">
        <v>4584069</v>
      </c>
      <c r="P1048" s="81">
        <v>4779069</v>
      </c>
      <c r="Q1048" s="81">
        <v>4584069</v>
      </c>
      <c r="R1048" s="81">
        <v>4779069</v>
      </c>
      <c r="S1048" s="81">
        <v>4584069</v>
      </c>
      <c r="T1048" s="81" t="s">
        <v>6896</v>
      </c>
    </row>
    <row r="1049" spans="1:20" x14ac:dyDescent="0.35">
      <c r="A1049" s="81" t="s">
        <v>1057</v>
      </c>
      <c r="B1049" s="81">
        <v>167</v>
      </c>
      <c r="C1049" s="81" t="s">
        <v>1730</v>
      </c>
      <c r="D1049" s="81" t="s">
        <v>5431</v>
      </c>
      <c r="E1049" s="81" t="s">
        <v>1967</v>
      </c>
      <c r="F1049" s="81">
        <v>4370591</v>
      </c>
      <c r="G1049" s="81">
        <v>4370591</v>
      </c>
      <c r="H1049" s="81">
        <v>4370591</v>
      </c>
      <c r="I1049" s="81" t="s">
        <v>2829</v>
      </c>
      <c r="J1049" s="81" t="s">
        <v>2832</v>
      </c>
      <c r="K1049" s="81">
        <v>228870</v>
      </c>
      <c r="L1049" s="81">
        <v>0</v>
      </c>
      <c r="M1049" s="81">
        <v>4599461</v>
      </c>
      <c r="N1049" s="81">
        <v>4599461</v>
      </c>
      <c r="O1049" s="81">
        <v>4370591</v>
      </c>
      <c r="P1049" s="81">
        <v>4599461</v>
      </c>
      <c r="Q1049" s="81">
        <v>4370591</v>
      </c>
      <c r="R1049" s="81">
        <v>4599461</v>
      </c>
      <c r="S1049" s="81">
        <v>4370591</v>
      </c>
      <c r="T1049" s="81" t="s">
        <v>6896</v>
      </c>
    </row>
    <row r="1050" spans="1:20" x14ac:dyDescent="0.35">
      <c r="A1050" s="81" t="s">
        <v>1058</v>
      </c>
      <c r="B1050" s="81">
        <v>167</v>
      </c>
      <c r="C1050" s="81" t="s">
        <v>1730</v>
      </c>
      <c r="D1050" s="81" t="s">
        <v>5556</v>
      </c>
      <c r="E1050" s="81" t="s">
        <v>2080</v>
      </c>
      <c r="F1050" s="81">
        <v>76010</v>
      </c>
      <c r="G1050" s="81">
        <v>76010</v>
      </c>
      <c r="H1050" s="81">
        <v>76010</v>
      </c>
      <c r="I1050" s="81" t="s">
        <v>2829</v>
      </c>
      <c r="J1050" s="81" t="s">
        <v>2832</v>
      </c>
      <c r="K1050" s="81">
        <v>0</v>
      </c>
      <c r="L1050" s="81">
        <v>0</v>
      </c>
      <c r="M1050" s="81">
        <v>76010</v>
      </c>
      <c r="N1050" s="81">
        <v>76010</v>
      </c>
      <c r="O1050" s="81">
        <v>76010</v>
      </c>
      <c r="P1050" s="81">
        <v>76010</v>
      </c>
      <c r="Q1050" s="81">
        <v>76010</v>
      </c>
      <c r="R1050" s="81">
        <v>76010</v>
      </c>
      <c r="S1050" s="81">
        <v>76010</v>
      </c>
      <c r="T1050" s="81" t="s">
        <v>6896</v>
      </c>
    </row>
    <row r="1051" spans="1:20" x14ac:dyDescent="0.35">
      <c r="A1051" s="81" t="s">
        <v>1059</v>
      </c>
      <c r="B1051" s="81">
        <v>167</v>
      </c>
      <c r="C1051" s="81" t="s">
        <v>1730</v>
      </c>
      <c r="D1051" s="81" t="s">
        <v>5887</v>
      </c>
      <c r="E1051" s="81" t="s">
        <v>2087</v>
      </c>
      <c r="F1051" s="81">
        <v>6382536</v>
      </c>
      <c r="G1051" s="81">
        <v>6382536</v>
      </c>
      <c r="H1051" s="81">
        <v>6382536</v>
      </c>
      <c r="I1051" s="81" t="s">
        <v>2829</v>
      </c>
      <c r="J1051" s="81" t="s">
        <v>2832</v>
      </c>
      <c r="K1051" s="81">
        <v>75000</v>
      </c>
      <c r="L1051" s="81">
        <v>0</v>
      </c>
      <c r="M1051" s="81">
        <v>6457536</v>
      </c>
      <c r="N1051" s="81">
        <v>6457536</v>
      </c>
      <c r="O1051" s="81">
        <v>6382536</v>
      </c>
      <c r="P1051" s="81">
        <v>6457536</v>
      </c>
      <c r="Q1051" s="81">
        <v>6382536</v>
      </c>
      <c r="R1051" s="81">
        <v>6457536</v>
      </c>
      <c r="S1051" s="81">
        <v>6382536</v>
      </c>
      <c r="T1051" s="81" t="s">
        <v>6896</v>
      </c>
    </row>
    <row r="1052" spans="1:20" x14ac:dyDescent="0.35">
      <c r="A1052" s="81" t="s">
        <v>1060</v>
      </c>
      <c r="B1052" s="81">
        <v>167</v>
      </c>
      <c r="C1052" s="81" t="s">
        <v>1730</v>
      </c>
      <c r="D1052" s="81" t="s">
        <v>6194</v>
      </c>
      <c r="E1052" s="81" t="s">
        <v>2518</v>
      </c>
      <c r="F1052" s="81">
        <v>25636960</v>
      </c>
      <c r="G1052" s="81">
        <v>25636960</v>
      </c>
      <c r="H1052" s="81">
        <v>25636960</v>
      </c>
      <c r="I1052" s="81" t="s">
        <v>2829</v>
      </c>
      <c r="J1052" s="81" t="s">
        <v>2832</v>
      </c>
      <c r="K1052" s="81">
        <v>324343</v>
      </c>
      <c r="L1052" s="81">
        <v>0</v>
      </c>
      <c r="M1052" s="81">
        <v>25961303</v>
      </c>
      <c r="N1052" s="81">
        <v>25961303</v>
      </c>
      <c r="O1052" s="81">
        <v>25636960</v>
      </c>
      <c r="P1052" s="81">
        <v>25961303</v>
      </c>
      <c r="Q1052" s="81">
        <v>25636960</v>
      </c>
      <c r="R1052" s="81">
        <v>25961303</v>
      </c>
      <c r="S1052" s="81">
        <v>25636960</v>
      </c>
      <c r="T1052" s="81" t="s">
        <v>6896</v>
      </c>
    </row>
    <row r="1053" spans="1:20" x14ac:dyDescent="0.35">
      <c r="A1053" s="81" t="s">
        <v>1061</v>
      </c>
      <c r="B1053" s="81">
        <v>167</v>
      </c>
      <c r="C1053" s="81" t="s">
        <v>1730</v>
      </c>
      <c r="D1053" s="81" t="s">
        <v>6342</v>
      </c>
      <c r="E1053" s="81" t="s">
        <v>6899</v>
      </c>
      <c r="F1053" s="81">
        <v>387916607</v>
      </c>
      <c r="G1053" s="81">
        <v>387916607</v>
      </c>
      <c r="H1053" s="81">
        <v>387916607</v>
      </c>
      <c r="I1053" s="81" t="s">
        <v>2829</v>
      </c>
      <c r="J1053" s="81" t="s">
        <v>2832</v>
      </c>
      <c r="K1053" s="81">
        <v>12868469</v>
      </c>
      <c r="L1053" s="81">
        <v>0</v>
      </c>
      <c r="M1053" s="81">
        <v>400785076</v>
      </c>
      <c r="N1053" s="81">
        <v>400785076</v>
      </c>
      <c r="O1053" s="81">
        <v>387916607</v>
      </c>
      <c r="P1053" s="81">
        <v>590106266</v>
      </c>
      <c r="Q1053" s="81">
        <v>577237797</v>
      </c>
      <c r="R1053" s="81">
        <v>590106266</v>
      </c>
      <c r="S1053" s="81">
        <v>577237797</v>
      </c>
      <c r="T1053" s="81" t="s">
        <v>6896</v>
      </c>
    </row>
    <row r="1054" spans="1:20" x14ac:dyDescent="0.35">
      <c r="A1054" s="81" t="s">
        <v>1062</v>
      </c>
      <c r="B1054" s="81">
        <v>167</v>
      </c>
      <c r="C1054" s="81" t="s">
        <v>1730</v>
      </c>
      <c r="D1054" s="81" t="s">
        <v>6345</v>
      </c>
      <c r="E1054" s="81" t="s">
        <v>1971</v>
      </c>
      <c r="F1054" s="81">
        <v>140096023</v>
      </c>
      <c r="G1054" s="81">
        <v>140096023</v>
      </c>
      <c r="H1054" s="81">
        <v>140096023</v>
      </c>
      <c r="I1054" s="81" t="s">
        <v>2829</v>
      </c>
      <c r="J1054" s="81" t="s">
        <v>2832</v>
      </c>
      <c r="K1054" s="81">
        <v>3102606</v>
      </c>
      <c r="L1054" s="81">
        <v>0</v>
      </c>
      <c r="M1054" s="81">
        <v>143198629</v>
      </c>
      <c r="N1054" s="81">
        <v>143198629</v>
      </c>
      <c r="O1054" s="81">
        <v>140096023</v>
      </c>
      <c r="P1054" s="81">
        <v>143198629</v>
      </c>
      <c r="Q1054" s="81">
        <v>140096023</v>
      </c>
      <c r="R1054" s="81">
        <v>143198629</v>
      </c>
      <c r="S1054" s="81">
        <v>140096023</v>
      </c>
      <c r="T1054" s="81" t="s">
        <v>6896</v>
      </c>
    </row>
    <row r="1055" spans="1:20" x14ac:dyDescent="0.35">
      <c r="A1055" s="81" t="s">
        <v>1063</v>
      </c>
      <c r="B1055" s="81">
        <v>167</v>
      </c>
      <c r="C1055" s="81" t="s">
        <v>1730</v>
      </c>
      <c r="D1055" s="81" t="s">
        <v>6347</v>
      </c>
      <c r="E1055" s="81" t="s">
        <v>2088</v>
      </c>
      <c r="F1055" s="81">
        <v>75027122</v>
      </c>
      <c r="G1055" s="81">
        <v>75027122</v>
      </c>
      <c r="H1055" s="81">
        <v>75027122</v>
      </c>
      <c r="I1055" s="81" t="s">
        <v>2829</v>
      </c>
      <c r="J1055" s="81" t="s">
        <v>2832</v>
      </c>
      <c r="K1055" s="81">
        <v>1618310</v>
      </c>
      <c r="L1055" s="81">
        <v>0</v>
      </c>
      <c r="M1055" s="81">
        <v>76645432</v>
      </c>
      <c r="N1055" s="81">
        <v>76645432</v>
      </c>
      <c r="O1055" s="81">
        <v>75027122</v>
      </c>
      <c r="P1055" s="81">
        <v>246079650</v>
      </c>
      <c r="Q1055" s="81">
        <v>244461340</v>
      </c>
      <c r="R1055" s="81">
        <v>246079650</v>
      </c>
      <c r="S1055" s="81">
        <v>244461340</v>
      </c>
      <c r="T1055" s="81" t="s">
        <v>6896</v>
      </c>
    </row>
    <row r="1056" spans="1:20" x14ac:dyDescent="0.35">
      <c r="A1056" s="81" t="s">
        <v>1064</v>
      </c>
      <c r="B1056" s="81">
        <v>168</v>
      </c>
      <c r="C1056" s="81" t="s">
        <v>1731</v>
      </c>
      <c r="D1056" s="81" t="s">
        <v>6045</v>
      </c>
      <c r="E1056" s="81" t="s">
        <v>2429</v>
      </c>
      <c r="F1056" s="81">
        <v>3091122</v>
      </c>
      <c r="G1056" s="81">
        <v>3091122</v>
      </c>
      <c r="H1056" s="81">
        <v>3091122</v>
      </c>
      <c r="I1056" s="81" t="s">
        <v>2829</v>
      </c>
      <c r="J1056" s="81" t="s">
        <v>2832</v>
      </c>
      <c r="K1056" s="81">
        <v>0</v>
      </c>
      <c r="L1056" s="81">
        <v>0</v>
      </c>
      <c r="M1056" s="81">
        <v>3091122</v>
      </c>
      <c r="N1056" s="81">
        <v>3091122</v>
      </c>
      <c r="O1056" s="81">
        <v>3091122</v>
      </c>
      <c r="P1056" s="81">
        <v>3091122</v>
      </c>
      <c r="Q1056" s="81">
        <v>3091122</v>
      </c>
      <c r="R1056" s="81">
        <v>3091122</v>
      </c>
      <c r="S1056" s="81">
        <v>3091122</v>
      </c>
      <c r="T1056" s="81" t="s">
        <v>6896</v>
      </c>
    </row>
    <row r="1057" spans="1:20" x14ac:dyDescent="0.35">
      <c r="A1057" s="81" t="s">
        <v>1065</v>
      </c>
      <c r="B1057" s="81">
        <v>168</v>
      </c>
      <c r="C1057" s="81" t="s">
        <v>1731</v>
      </c>
      <c r="D1057" s="81" t="s">
        <v>6348</v>
      </c>
      <c r="E1057" s="81" t="s">
        <v>2581</v>
      </c>
      <c r="F1057" s="81">
        <v>447899708</v>
      </c>
      <c r="G1057" s="81">
        <v>447899708</v>
      </c>
      <c r="H1057" s="81">
        <v>447899708</v>
      </c>
      <c r="I1057" s="81" t="s">
        <v>2829</v>
      </c>
      <c r="J1057" s="81" t="s">
        <v>2832</v>
      </c>
      <c r="K1057" s="81">
        <v>13654196</v>
      </c>
      <c r="L1057" s="81">
        <v>0</v>
      </c>
      <c r="M1057" s="81">
        <v>461553904</v>
      </c>
      <c r="N1057" s="81">
        <v>461553904</v>
      </c>
      <c r="O1057" s="81">
        <v>447899708</v>
      </c>
      <c r="P1057" s="81">
        <v>461553904</v>
      </c>
      <c r="Q1057" s="81">
        <v>447899708</v>
      </c>
      <c r="R1057" s="81">
        <v>461553904</v>
      </c>
      <c r="S1057" s="81">
        <v>447899708</v>
      </c>
      <c r="T1057" s="81" t="s">
        <v>6896</v>
      </c>
    </row>
    <row r="1058" spans="1:20" x14ac:dyDescent="0.35">
      <c r="A1058" s="81" t="s">
        <v>1066</v>
      </c>
      <c r="B1058" s="81">
        <v>168</v>
      </c>
      <c r="C1058" s="81" t="s">
        <v>1731</v>
      </c>
      <c r="D1058" s="81" t="s">
        <v>6350</v>
      </c>
      <c r="E1058" s="81" t="s">
        <v>2582</v>
      </c>
      <c r="F1058" s="81">
        <v>166294873</v>
      </c>
      <c r="G1058" s="81">
        <v>166294873</v>
      </c>
      <c r="H1058" s="81">
        <v>166294873</v>
      </c>
      <c r="I1058" s="81" t="s">
        <v>2829</v>
      </c>
      <c r="J1058" s="81" t="s">
        <v>2832</v>
      </c>
      <c r="K1058" s="81">
        <v>2460938</v>
      </c>
      <c r="L1058" s="81">
        <v>0</v>
      </c>
      <c r="M1058" s="81">
        <v>168755811</v>
      </c>
      <c r="N1058" s="81">
        <v>168755811</v>
      </c>
      <c r="O1058" s="81">
        <v>166294873</v>
      </c>
      <c r="P1058" s="81">
        <v>168755811</v>
      </c>
      <c r="Q1058" s="81">
        <v>166294873</v>
      </c>
      <c r="R1058" s="81">
        <v>168755811</v>
      </c>
      <c r="S1058" s="81">
        <v>166294873</v>
      </c>
      <c r="T1058" s="81" t="s">
        <v>6896</v>
      </c>
    </row>
    <row r="1059" spans="1:20" x14ac:dyDescent="0.35">
      <c r="A1059" s="81" t="s">
        <v>1067</v>
      </c>
      <c r="B1059" s="81">
        <v>168</v>
      </c>
      <c r="C1059" s="81" t="s">
        <v>1731</v>
      </c>
      <c r="D1059" s="81" t="s">
        <v>6351</v>
      </c>
      <c r="E1059" s="81" t="s">
        <v>2583</v>
      </c>
      <c r="F1059" s="81">
        <v>372377340</v>
      </c>
      <c r="G1059" s="81">
        <v>372377340</v>
      </c>
      <c r="H1059" s="81">
        <v>372377340</v>
      </c>
      <c r="I1059" s="81" t="s">
        <v>2829</v>
      </c>
      <c r="J1059" s="81" t="s">
        <v>2832</v>
      </c>
      <c r="K1059" s="81">
        <v>3003735</v>
      </c>
      <c r="L1059" s="81">
        <v>0</v>
      </c>
      <c r="M1059" s="81">
        <v>375381075</v>
      </c>
      <c r="N1059" s="81">
        <v>375381075</v>
      </c>
      <c r="O1059" s="81">
        <v>372377340</v>
      </c>
      <c r="P1059" s="81">
        <v>375381075</v>
      </c>
      <c r="Q1059" s="81">
        <v>372377340</v>
      </c>
      <c r="R1059" s="81">
        <v>375381075</v>
      </c>
      <c r="S1059" s="81">
        <v>372377340</v>
      </c>
      <c r="T1059" s="81" t="s">
        <v>6896</v>
      </c>
    </row>
    <row r="1060" spans="1:20" x14ac:dyDescent="0.35">
      <c r="A1060" s="81" t="s">
        <v>1068</v>
      </c>
      <c r="B1060" s="81">
        <v>168</v>
      </c>
      <c r="C1060" s="81" t="s">
        <v>1731</v>
      </c>
      <c r="D1060" s="81" t="s">
        <v>6408</v>
      </c>
      <c r="E1060" s="81" t="s">
        <v>2231</v>
      </c>
      <c r="F1060" s="81">
        <v>6567302</v>
      </c>
      <c r="G1060" s="81">
        <v>6567302</v>
      </c>
      <c r="H1060" s="81">
        <v>6567302</v>
      </c>
      <c r="I1060" s="81" t="s">
        <v>2829</v>
      </c>
      <c r="J1060" s="81" t="s">
        <v>2832</v>
      </c>
      <c r="K1060" s="81">
        <v>30000</v>
      </c>
      <c r="L1060" s="81">
        <v>0</v>
      </c>
      <c r="M1060" s="81">
        <v>6597302</v>
      </c>
      <c r="N1060" s="81">
        <v>6597302</v>
      </c>
      <c r="O1060" s="81">
        <v>6567302</v>
      </c>
      <c r="P1060" s="81">
        <v>6597302</v>
      </c>
      <c r="Q1060" s="81">
        <v>6567302</v>
      </c>
      <c r="R1060" s="81">
        <v>6597302</v>
      </c>
      <c r="S1060" s="81">
        <v>6567302</v>
      </c>
      <c r="T1060" s="81" t="s">
        <v>6896</v>
      </c>
    </row>
    <row r="1061" spans="1:20" x14ac:dyDescent="0.35">
      <c r="A1061" s="81" t="s">
        <v>1069</v>
      </c>
      <c r="B1061" s="81">
        <v>168</v>
      </c>
      <c r="C1061" s="81" t="s">
        <v>1731</v>
      </c>
      <c r="D1061" s="81" t="s">
        <v>6571</v>
      </c>
      <c r="E1061" s="81" t="s">
        <v>2584</v>
      </c>
      <c r="F1061" s="81">
        <v>4697267</v>
      </c>
      <c r="G1061" s="81">
        <v>4697267</v>
      </c>
      <c r="H1061" s="81">
        <v>4697267</v>
      </c>
      <c r="I1061" s="81" t="s">
        <v>2829</v>
      </c>
      <c r="J1061" s="81" t="s">
        <v>2832</v>
      </c>
      <c r="K1061" s="81">
        <v>43385</v>
      </c>
      <c r="L1061" s="81">
        <v>0</v>
      </c>
      <c r="M1061" s="81">
        <v>4740652</v>
      </c>
      <c r="N1061" s="81">
        <v>4740652</v>
      </c>
      <c r="O1061" s="81">
        <v>4697267</v>
      </c>
      <c r="P1061" s="81">
        <v>4740652</v>
      </c>
      <c r="Q1061" s="81">
        <v>4697267</v>
      </c>
      <c r="R1061" s="81">
        <v>4740652</v>
      </c>
      <c r="S1061" s="81">
        <v>4697267</v>
      </c>
      <c r="T1061" s="81" t="s">
        <v>6896</v>
      </c>
    </row>
    <row r="1062" spans="1:20" x14ac:dyDescent="0.35">
      <c r="A1062" s="81" t="s">
        <v>1070</v>
      </c>
      <c r="B1062" s="81">
        <v>169</v>
      </c>
      <c r="C1062" s="81" t="s">
        <v>1732</v>
      </c>
      <c r="D1062" s="81" t="s">
        <v>6354</v>
      </c>
      <c r="E1062" s="81" t="s">
        <v>2038</v>
      </c>
      <c r="F1062" s="81">
        <v>1168282481</v>
      </c>
      <c r="G1062" s="81">
        <v>1202357538</v>
      </c>
      <c r="H1062" s="81">
        <v>1168282481</v>
      </c>
      <c r="I1062" s="81" t="s">
        <v>2829</v>
      </c>
      <c r="J1062" s="81" t="s">
        <v>2833</v>
      </c>
      <c r="K1062" s="81">
        <v>34456357</v>
      </c>
      <c r="L1062" s="81">
        <v>0</v>
      </c>
      <c r="M1062" s="81">
        <v>1202738838</v>
      </c>
      <c r="N1062" s="81">
        <v>1202738838</v>
      </c>
      <c r="O1062" s="81">
        <v>1168282481</v>
      </c>
      <c r="P1062" s="81">
        <v>1202738838</v>
      </c>
      <c r="Q1062" s="81">
        <v>1168282481</v>
      </c>
      <c r="R1062" s="81">
        <v>1202738838</v>
      </c>
      <c r="S1062" s="81">
        <v>1168282481</v>
      </c>
      <c r="T1062" s="81" t="s">
        <v>6896</v>
      </c>
    </row>
    <row r="1063" spans="1:20" x14ac:dyDescent="0.35">
      <c r="A1063" s="81" t="s">
        <v>1071</v>
      </c>
      <c r="B1063" s="81">
        <v>169</v>
      </c>
      <c r="C1063" s="81" t="s">
        <v>1732</v>
      </c>
      <c r="D1063" s="81" t="s">
        <v>6355</v>
      </c>
      <c r="E1063" s="81" t="s">
        <v>2585</v>
      </c>
      <c r="F1063" s="81">
        <v>377257671</v>
      </c>
      <c r="G1063" s="81">
        <v>388338033</v>
      </c>
      <c r="H1063" s="81">
        <v>377257671</v>
      </c>
      <c r="I1063" s="81" t="s">
        <v>2829</v>
      </c>
      <c r="J1063" s="81" t="s">
        <v>2833</v>
      </c>
      <c r="K1063" s="81">
        <v>13803539</v>
      </c>
      <c r="L1063" s="81">
        <v>0</v>
      </c>
      <c r="M1063" s="81">
        <v>391061210</v>
      </c>
      <c r="N1063" s="81">
        <v>391061210</v>
      </c>
      <c r="O1063" s="81">
        <v>377257671</v>
      </c>
      <c r="P1063" s="81">
        <v>391061210</v>
      </c>
      <c r="Q1063" s="81">
        <v>377257671</v>
      </c>
      <c r="R1063" s="81">
        <v>391061210</v>
      </c>
      <c r="S1063" s="81">
        <v>377257671</v>
      </c>
      <c r="T1063" s="81" t="s">
        <v>6896</v>
      </c>
    </row>
    <row r="1064" spans="1:20" x14ac:dyDescent="0.35">
      <c r="A1064" s="81" t="s">
        <v>1072</v>
      </c>
      <c r="B1064" s="81">
        <v>169</v>
      </c>
      <c r="C1064" s="81" t="s">
        <v>1732</v>
      </c>
      <c r="D1064" s="81" t="s">
        <v>6357</v>
      </c>
      <c r="E1064" s="81" t="s">
        <v>2039</v>
      </c>
      <c r="F1064" s="81">
        <v>168739744</v>
      </c>
      <c r="G1064" s="81">
        <v>170291957</v>
      </c>
      <c r="H1064" s="81">
        <v>168739744</v>
      </c>
      <c r="I1064" s="81" t="s">
        <v>2829</v>
      </c>
      <c r="J1064" s="81" t="s">
        <v>2833</v>
      </c>
      <c r="K1064" s="81">
        <v>2232554</v>
      </c>
      <c r="L1064" s="81">
        <v>0</v>
      </c>
      <c r="M1064" s="81">
        <v>170972298</v>
      </c>
      <c r="N1064" s="81">
        <v>170972298</v>
      </c>
      <c r="O1064" s="81">
        <v>168739744</v>
      </c>
      <c r="P1064" s="81">
        <v>170972298</v>
      </c>
      <c r="Q1064" s="81">
        <v>168739744</v>
      </c>
      <c r="R1064" s="81">
        <v>170972298</v>
      </c>
      <c r="S1064" s="81">
        <v>168739744</v>
      </c>
      <c r="T1064" s="81" t="s">
        <v>6896</v>
      </c>
    </row>
    <row r="1065" spans="1:20" x14ac:dyDescent="0.35">
      <c r="A1065" s="81" t="s">
        <v>1073</v>
      </c>
      <c r="B1065" s="81">
        <v>169</v>
      </c>
      <c r="C1065" s="81" t="s">
        <v>1732</v>
      </c>
      <c r="D1065" s="81" t="s">
        <v>6358</v>
      </c>
      <c r="E1065" s="81" t="s">
        <v>2586</v>
      </c>
      <c r="F1065" s="81">
        <v>50944544</v>
      </c>
      <c r="G1065" s="81">
        <v>49775733</v>
      </c>
      <c r="H1065" s="81">
        <v>50944544</v>
      </c>
      <c r="I1065" s="81" t="s">
        <v>2829</v>
      </c>
      <c r="J1065" s="81" t="s">
        <v>2833</v>
      </c>
      <c r="K1065" s="81">
        <v>2207279</v>
      </c>
      <c r="L1065" s="81">
        <v>0</v>
      </c>
      <c r="M1065" s="81">
        <v>53151823</v>
      </c>
      <c r="N1065" s="81">
        <v>53151823</v>
      </c>
      <c r="O1065" s="81">
        <v>50944544</v>
      </c>
      <c r="P1065" s="81">
        <v>53151823</v>
      </c>
      <c r="Q1065" s="81">
        <v>50944544</v>
      </c>
      <c r="R1065" s="81">
        <v>53151823</v>
      </c>
      <c r="S1065" s="81">
        <v>50944544</v>
      </c>
      <c r="T1065" s="81" t="s">
        <v>6896</v>
      </c>
    </row>
    <row r="1066" spans="1:20" x14ac:dyDescent="0.35">
      <c r="A1066" s="81" t="s">
        <v>1074</v>
      </c>
      <c r="B1066" s="81">
        <v>169</v>
      </c>
      <c r="C1066" s="81" t="s">
        <v>1732</v>
      </c>
      <c r="D1066" s="81" t="s">
        <v>6359</v>
      </c>
      <c r="E1066" s="81" t="s">
        <v>2587</v>
      </c>
      <c r="F1066" s="81">
        <v>126387931</v>
      </c>
      <c r="G1066" s="81">
        <v>127039616</v>
      </c>
      <c r="H1066" s="81">
        <v>126387931</v>
      </c>
      <c r="I1066" s="81" t="s">
        <v>2829</v>
      </c>
      <c r="J1066" s="81" t="s">
        <v>2833</v>
      </c>
      <c r="K1066" s="81">
        <v>2174757</v>
      </c>
      <c r="L1066" s="81">
        <v>0</v>
      </c>
      <c r="M1066" s="81">
        <v>128562688</v>
      </c>
      <c r="N1066" s="81">
        <v>128562688</v>
      </c>
      <c r="O1066" s="81">
        <v>126387931</v>
      </c>
      <c r="P1066" s="81">
        <v>128562688</v>
      </c>
      <c r="Q1066" s="81">
        <v>126387931</v>
      </c>
      <c r="R1066" s="81">
        <v>128562688</v>
      </c>
      <c r="S1066" s="81">
        <v>126387931</v>
      </c>
      <c r="T1066" s="81" t="s">
        <v>6896</v>
      </c>
    </row>
    <row r="1067" spans="1:20" x14ac:dyDescent="0.35">
      <c r="A1067" s="81" t="s">
        <v>1075</v>
      </c>
      <c r="B1067" s="81">
        <v>169</v>
      </c>
      <c r="C1067" s="81" t="s">
        <v>1732</v>
      </c>
      <c r="D1067" s="81" t="s">
        <v>6360</v>
      </c>
      <c r="E1067" s="81" t="s">
        <v>2588</v>
      </c>
      <c r="F1067" s="81">
        <v>218145200</v>
      </c>
      <c r="G1067" s="81">
        <v>214811574</v>
      </c>
      <c r="H1067" s="81">
        <v>218145200</v>
      </c>
      <c r="I1067" s="81" t="s">
        <v>2829</v>
      </c>
      <c r="J1067" s="81" t="s">
        <v>2833</v>
      </c>
      <c r="K1067" s="81">
        <v>3915241</v>
      </c>
      <c r="L1067" s="81">
        <v>0</v>
      </c>
      <c r="M1067" s="81">
        <v>222060441</v>
      </c>
      <c r="N1067" s="81">
        <v>222060441</v>
      </c>
      <c r="O1067" s="81">
        <v>218145200</v>
      </c>
      <c r="P1067" s="81">
        <v>222060441</v>
      </c>
      <c r="Q1067" s="81">
        <v>218145200</v>
      </c>
      <c r="R1067" s="81">
        <v>222060441</v>
      </c>
      <c r="S1067" s="81">
        <v>218145200</v>
      </c>
      <c r="T1067" s="81" t="s">
        <v>6896</v>
      </c>
    </row>
    <row r="1068" spans="1:20" x14ac:dyDescent="0.35">
      <c r="A1068" s="81" t="s">
        <v>1076</v>
      </c>
      <c r="B1068" s="81">
        <v>169</v>
      </c>
      <c r="C1068" s="81" t="s">
        <v>1732</v>
      </c>
      <c r="D1068" s="81" t="s">
        <v>6362</v>
      </c>
      <c r="E1068" s="81" t="s">
        <v>2103</v>
      </c>
      <c r="F1068" s="81">
        <v>186460936</v>
      </c>
      <c r="G1068" s="81">
        <v>221399083</v>
      </c>
      <c r="H1068" s="81">
        <v>186460936</v>
      </c>
      <c r="I1068" s="81" t="s">
        <v>2829</v>
      </c>
      <c r="J1068" s="81" t="s">
        <v>2833</v>
      </c>
      <c r="K1068" s="81">
        <v>4885156</v>
      </c>
      <c r="L1068" s="81">
        <v>0</v>
      </c>
      <c r="M1068" s="81">
        <v>191346092</v>
      </c>
      <c r="N1068" s="81">
        <v>191346092</v>
      </c>
      <c r="O1068" s="81">
        <v>186460936</v>
      </c>
      <c r="P1068" s="81">
        <v>191346092</v>
      </c>
      <c r="Q1068" s="81">
        <v>186460936</v>
      </c>
      <c r="R1068" s="81">
        <v>191346092</v>
      </c>
      <c r="S1068" s="81">
        <v>186460936</v>
      </c>
      <c r="T1068" s="81" t="s">
        <v>6896</v>
      </c>
    </row>
    <row r="1069" spans="1:20" x14ac:dyDescent="0.35">
      <c r="A1069" s="81" t="s">
        <v>1077</v>
      </c>
      <c r="B1069" s="81">
        <v>169</v>
      </c>
      <c r="C1069" s="81" t="s">
        <v>1732</v>
      </c>
      <c r="D1069" s="81" t="s">
        <v>6804</v>
      </c>
      <c r="E1069" s="81" t="s">
        <v>2589</v>
      </c>
      <c r="F1069" s="81">
        <v>39807391</v>
      </c>
      <c r="G1069" s="81">
        <v>39807391</v>
      </c>
      <c r="H1069" s="81">
        <v>39807391</v>
      </c>
      <c r="I1069" s="81" t="s">
        <v>2829</v>
      </c>
      <c r="J1069" s="81" t="s">
        <v>2833</v>
      </c>
      <c r="K1069" s="81">
        <v>887382</v>
      </c>
      <c r="L1069" s="81">
        <v>0</v>
      </c>
      <c r="M1069" s="81">
        <v>40694773</v>
      </c>
      <c r="N1069" s="81">
        <v>40694773</v>
      </c>
      <c r="O1069" s="81">
        <v>39807391</v>
      </c>
      <c r="P1069" s="81">
        <v>40694773</v>
      </c>
      <c r="Q1069" s="81">
        <v>39807391</v>
      </c>
      <c r="R1069" s="81">
        <v>40694773</v>
      </c>
      <c r="S1069" s="81">
        <v>39807391</v>
      </c>
      <c r="T1069" s="81" t="s">
        <v>6896</v>
      </c>
    </row>
    <row r="1070" spans="1:20" x14ac:dyDescent="0.35">
      <c r="A1070" s="81" t="s">
        <v>1078</v>
      </c>
      <c r="B1070" s="81">
        <v>169</v>
      </c>
      <c r="C1070" s="81" t="s">
        <v>1732</v>
      </c>
      <c r="D1070" s="81" t="s">
        <v>6813</v>
      </c>
      <c r="E1070" s="81" t="s">
        <v>2104</v>
      </c>
      <c r="F1070" s="81">
        <v>684360</v>
      </c>
      <c r="G1070" s="81">
        <v>684360</v>
      </c>
      <c r="H1070" s="81">
        <v>684360</v>
      </c>
      <c r="I1070" s="81" t="s">
        <v>2829</v>
      </c>
      <c r="J1070" s="81" t="s">
        <v>2833</v>
      </c>
      <c r="K1070" s="81">
        <v>0</v>
      </c>
      <c r="L1070" s="81">
        <v>0</v>
      </c>
      <c r="M1070" s="81">
        <v>684360</v>
      </c>
      <c r="N1070" s="81">
        <v>684360</v>
      </c>
      <c r="O1070" s="81">
        <v>684360</v>
      </c>
      <c r="P1070" s="81">
        <v>684360</v>
      </c>
      <c r="Q1070" s="81">
        <v>684360</v>
      </c>
      <c r="R1070" s="81">
        <v>684360</v>
      </c>
      <c r="S1070" s="81">
        <v>684360</v>
      </c>
      <c r="T1070" s="81" t="s">
        <v>6896</v>
      </c>
    </row>
    <row r="1071" spans="1:20" x14ac:dyDescent="0.35">
      <c r="A1071" s="81" t="s">
        <v>1079</v>
      </c>
      <c r="B1071" s="81">
        <v>170</v>
      </c>
      <c r="C1071" s="81" t="s">
        <v>1733</v>
      </c>
      <c r="D1071" s="81" t="s">
        <v>5861</v>
      </c>
      <c r="E1071" s="81" t="s">
        <v>2306</v>
      </c>
      <c r="F1071" s="81">
        <v>63213678</v>
      </c>
      <c r="G1071" s="81">
        <v>63213678</v>
      </c>
      <c r="H1071" s="81">
        <v>63213678</v>
      </c>
      <c r="I1071" s="81" t="s">
        <v>2829</v>
      </c>
      <c r="J1071" s="81" t="s">
        <v>2832</v>
      </c>
      <c r="K1071" s="81">
        <v>1615679</v>
      </c>
      <c r="L1071" s="81">
        <v>0</v>
      </c>
      <c r="M1071" s="81">
        <v>64829357</v>
      </c>
      <c r="N1071" s="81">
        <v>64829357</v>
      </c>
      <c r="O1071" s="81">
        <v>63213678</v>
      </c>
      <c r="P1071" s="81">
        <v>64829357</v>
      </c>
      <c r="Q1071" s="81">
        <v>63213678</v>
      </c>
      <c r="R1071" s="81">
        <v>64829357</v>
      </c>
      <c r="S1071" s="81">
        <v>63213678</v>
      </c>
      <c r="T1071" s="81" t="s">
        <v>6896</v>
      </c>
    </row>
    <row r="1072" spans="1:20" x14ac:dyDescent="0.35">
      <c r="A1072" s="81" t="s">
        <v>1080</v>
      </c>
      <c r="B1072" s="81">
        <v>170</v>
      </c>
      <c r="C1072" s="81" t="s">
        <v>1733</v>
      </c>
      <c r="D1072" s="81" t="s">
        <v>5921</v>
      </c>
      <c r="E1072" s="81" t="s">
        <v>2336</v>
      </c>
      <c r="F1072" s="81">
        <v>0</v>
      </c>
      <c r="G1072" s="81">
        <v>0</v>
      </c>
      <c r="H1072" s="81">
        <v>0</v>
      </c>
      <c r="I1072" s="81" t="s">
        <v>2829</v>
      </c>
      <c r="J1072" s="81" t="s">
        <v>2832</v>
      </c>
      <c r="K1072" s="81">
        <v>0</v>
      </c>
      <c r="L1072" s="81">
        <v>0</v>
      </c>
      <c r="M1072" s="81">
        <v>0</v>
      </c>
      <c r="N1072" s="81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 t="s">
        <v>6896</v>
      </c>
    </row>
    <row r="1073" spans="1:20" x14ac:dyDescent="0.35">
      <c r="A1073" s="81" t="s">
        <v>1081</v>
      </c>
      <c r="B1073" s="81">
        <v>170</v>
      </c>
      <c r="C1073" s="81" t="s">
        <v>1733</v>
      </c>
      <c r="D1073" s="81" t="s">
        <v>5932</v>
      </c>
      <c r="E1073" s="81" t="s">
        <v>2341</v>
      </c>
      <c r="F1073" s="81">
        <v>1271197209</v>
      </c>
      <c r="G1073" s="81">
        <v>1271197209</v>
      </c>
      <c r="H1073" s="81">
        <v>1271197209</v>
      </c>
      <c r="I1073" s="81" t="s">
        <v>2829</v>
      </c>
      <c r="J1073" s="81" t="s">
        <v>2832</v>
      </c>
      <c r="K1073" s="81">
        <v>37813626</v>
      </c>
      <c r="L1073" s="81">
        <v>0</v>
      </c>
      <c r="M1073" s="81">
        <v>1309010835</v>
      </c>
      <c r="N1073" s="81">
        <v>1309010835</v>
      </c>
      <c r="O1073" s="81">
        <v>1271197209</v>
      </c>
      <c r="P1073" s="81">
        <v>1309010835</v>
      </c>
      <c r="Q1073" s="81">
        <v>1271197209</v>
      </c>
      <c r="R1073" s="81">
        <v>1309010835</v>
      </c>
      <c r="S1073" s="81">
        <v>1271197209</v>
      </c>
      <c r="T1073" s="81" t="s">
        <v>6896</v>
      </c>
    </row>
    <row r="1074" spans="1:20" x14ac:dyDescent="0.35">
      <c r="A1074" s="81" t="s">
        <v>1082</v>
      </c>
      <c r="B1074" s="81">
        <v>170</v>
      </c>
      <c r="C1074" s="81" t="s">
        <v>1733</v>
      </c>
      <c r="D1074" s="81" t="s">
        <v>6225</v>
      </c>
      <c r="E1074" s="81" t="s">
        <v>2528</v>
      </c>
      <c r="F1074" s="81">
        <v>38261124</v>
      </c>
      <c r="G1074" s="81">
        <v>38261124</v>
      </c>
      <c r="H1074" s="81">
        <v>38261124</v>
      </c>
      <c r="I1074" s="81" t="s">
        <v>2829</v>
      </c>
      <c r="J1074" s="81" t="s">
        <v>2832</v>
      </c>
      <c r="K1074" s="81">
        <v>81360</v>
      </c>
      <c r="L1074" s="81">
        <v>0</v>
      </c>
      <c r="M1074" s="81">
        <v>38342484</v>
      </c>
      <c r="N1074" s="81">
        <v>38342484</v>
      </c>
      <c r="O1074" s="81">
        <v>38261124</v>
      </c>
      <c r="P1074" s="81">
        <v>38342484</v>
      </c>
      <c r="Q1074" s="81">
        <v>38261124</v>
      </c>
      <c r="R1074" s="81">
        <v>38342484</v>
      </c>
      <c r="S1074" s="81">
        <v>38261124</v>
      </c>
      <c r="T1074" s="81" t="s">
        <v>6896</v>
      </c>
    </row>
    <row r="1075" spans="1:20" x14ac:dyDescent="0.35">
      <c r="A1075" s="81" t="s">
        <v>1083</v>
      </c>
      <c r="B1075" s="81">
        <v>170</v>
      </c>
      <c r="C1075" s="81" t="s">
        <v>1733</v>
      </c>
      <c r="D1075" s="81" t="s">
        <v>6363</v>
      </c>
      <c r="E1075" s="81" t="s">
        <v>2590</v>
      </c>
      <c r="F1075" s="81">
        <v>51181195281</v>
      </c>
      <c r="G1075" s="81">
        <v>53494150927</v>
      </c>
      <c r="H1075" s="81">
        <v>51181195281</v>
      </c>
      <c r="I1075" s="81" t="s">
        <v>2829</v>
      </c>
      <c r="J1075" s="81" t="s">
        <v>2833</v>
      </c>
      <c r="K1075" s="81">
        <v>1064206451</v>
      </c>
      <c r="L1075" s="81">
        <v>0</v>
      </c>
      <c r="M1075" s="81">
        <v>52245401732</v>
      </c>
      <c r="N1075" s="81">
        <v>52245401732</v>
      </c>
      <c r="O1075" s="81">
        <v>51181195281</v>
      </c>
      <c r="P1075" s="81">
        <v>52245401732</v>
      </c>
      <c r="Q1075" s="81">
        <v>51181195281</v>
      </c>
      <c r="R1075" s="81">
        <v>52245401732</v>
      </c>
      <c r="S1075" s="81">
        <v>51181195281</v>
      </c>
      <c r="T1075" s="81" t="s">
        <v>6896</v>
      </c>
    </row>
    <row r="1076" spans="1:20" x14ac:dyDescent="0.35">
      <c r="A1076" s="81" t="s">
        <v>1084</v>
      </c>
      <c r="B1076" s="81">
        <v>170</v>
      </c>
      <c r="C1076" s="81" t="s">
        <v>1733</v>
      </c>
      <c r="D1076" s="81" t="s">
        <v>6364</v>
      </c>
      <c r="E1076" s="81" t="s">
        <v>2591</v>
      </c>
      <c r="F1076" s="81">
        <v>8886201991</v>
      </c>
      <c r="G1076" s="81">
        <v>9195039501</v>
      </c>
      <c r="H1076" s="81">
        <v>8886201991</v>
      </c>
      <c r="I1076" s="81" t="s">
        <v>2829</v>
      </c>
      <c r="J1076" s="81" t="s">
        <v>2833</v>
      </c>
      <c r="K1076" s="81">
        <v>208304509</v>
      </c>
      <c r="L1076" s="81">
        <v>0</v>
      </c>
      <c r="M1076" s="81">
        <v>9094506500</v>
      </c>
      <c r="N1076" s="81">
        <v>9094506500</v>
      </c>
      <c r="O1076" s="81">
        <v>8886201991</v>
      </c>
      <c r="P1076" s="81">
        <v>9094506500</v>
      </c>
      <c r="Q1076" s="81">
        <v>8886201991</v>
      </c>
      <c r="R1076" s="81">
        <v>9094506500</v>
      </c>
      <c r="S1076" s="81">
        <v>8886201991</v>
      </c>
      <c r="T1076" s="81" t="s">
        <v>6896</v>
      </c>
    </row>
    <row r="1077" spans="1:20" x14ac:dyDescent="0.35">
      <c r="A1077" s="81" t="s">
        <v>1085</v>
      </c>
      <c r="B1077" s="81">
        <v>170</v>
      </c>
      <c r="C1077" s="81" t="s">
        <v>1733</v>
      </c>
      <c r="D1077" s="81" t="s">
        <v>6365</v>
      </c>
      <c r="E1077" s="81" t="s">
        <v>2592</v>
      </c>
      <c r="F1077" s="81">
        <v>6334698162</v>
      </c>
      <c r="G1077" s="81">
        <v>6334698162</v>
      </c>
      <c r="H1077" s="81">
        <v>6334698162</v>
      </c>
      <c r="I1077" s="81" t="s">
        <v>2829</v>
      </c>
      <c r="J1077" s="81" t="s">
        <v>2832</v>
      </c>
      <c r="K1077" s="81">
        <v>160949549</v>
      </c>
      <c r="L1077" s="81">
        <v>0</v>
      </c>
      <c r="M1077" s="81">
        <v>6495647711</v>
      </c>
      <c r="N1077" s="81">
        <v>6495647711</v>
      </c>
      <c r="O1077" s="81">
        <v>6334698162</v>
      </c>
      <c r="P1077" s="81">
        <v>6495647711</v>
      </c>
      <c r="Q1077" s="81">
        <v>6334698162</v>
      </c>
      <c r="R1077" s="81">
        <v>6495647711</v>
      </c>
      <c r="S1077" s="81">
        <v>6334698162</v>
      </c>
      <c r="T1077" s="81" t="s">
        <v>6896</v>
      </c>
    </row>
    <row r="1078" spans="1:20" x14ac:dyDescent="0.35">
      <c r="A1078" s="81" t="s">
        <v>1086</v>
      </c>
      <c r="B1078" s="81">
        <v>170</v>
      </c>
      <c r="C1078" s="81" t="s">
        <v>1733</v>
      </c>
      <c r="D1078" s="81" t="s">
        <v>6367</v>
      </c>
      <c r="E1078" s="81" t="s">
        <v>2593</v>
      </c>
      <c r="F1078" s="81">
        <v>10428948119</v>
      </c>
      <c r="G1078" s="81">
        <v>10895796533</v>
      </c>
      <c r="H1078" s="81">
        <v>10428948119</v>
      </c>
      <c r="I1078" s="81" t="s">
        <v>2829</v>
      </c>
      <c r="J1078" s="81" t="s">
        <v>2833</v>
      </c>
      <c r="K1078" s="81">
        <v>233022584</v>
      </c>
      <c r="L1078" s="81">
        <v>0</v>
      </c>
      <c r="M1078" s="81">
        <v>10661970703</v>
      </c>
      <c r="N1078" s="81">
        <v>10661970703</v>
      </c>
      <c r="O1078" s="81">
        <v>10428948119</v>
      </c>
      <c r="P1078" s="81">
        <v>10661970703</v>
      </c>
      <c r="Q1078" s="81">
        <v>10428948119</v>
      </c>
      <c r="R1078" s="81">
        <v>10661970703</v>
      </c>
      <c r="S1078" s="81">
        <v>10428948119</v>
      </c>
      <c r="T1078" s="81" t="s">
        <v>6896</v>
      </c>
    </row>
    <row r="1079" spans="1:20" x14ac:dyDescent="0.35">
      <c r="A1079" s="81" t="s">
        <v>1087</v>
      </c>
      <c r="B1079" s="81">
        <v>170</v>
      </c>
      <c r="C1079" s="81" t="s">
        <v>1733</v>
      </c>
      <c r="D1079" s="81" t="s">
        <v>6368</v>
      </c>
      <c r="E1079" s="81" t="s">
        <v>2594</v>
      </c>
      <c r="F1079" s="81">
        <v>1489433272</v>
      </c>
      <c r="G1079" s="81">
        <v>1541905389</v>
      </c>
      <c r="H1079" s="81">
        <v>1489433272</v>
      </c>
      <c r="I1079" s="81" t="s">
        <v>2829</v>
      </c>
      <c r="J1079" s="81" t="s">
        <v>2833</v>
      </c>
      <c r="K1079" s="81">
        <v>47372707</v>
      </c>
      <c r="L1079" s="81">
        <v>0</v>
      </c>
      <c r="M1079" s="81">
        <v>1536805979</v>
      </c>
      <c r="N1079" s="81">
        <v>1536805979</v>
      </c>
      <c r="O1079" s="81">
        <v>1489433272</v>
      </c>
      <c r="P1079" s="81">
        <v>1536805979</v>
      </c>
      <c r="Q1079" s="81">
        <v>1489433272</v>
      </c>
      <c r="R1079" s="81">
        <v>1536805979</v>
      </c>
      <c r="S1079" s="81">
        <v>1489433272</v>
      </c>
      <c r="T1079" s="81" t="s">
        <v>6896</v>
      </c>
    </row>
    <row r="1080" spans="1:20" x14ac:dyDescent="0.35">
      <c r="A1080" s="81" t="s">
        <v>1088</v>
      </c>
      <c r="B1080" s="81">
        <v>170</v>
      </c>
      <c r="C1080" s="81" t="s">
        <v>1733</v>
      </c>
      <c r="D1080" s="81" t="s">
        <v>6370</v>
      </c>
      <c r="E1080" s="81" t="s">
        <v>2345</v>
      </c>
      <c r="F1080" s="81">
        <v>7507184497</v>
      </c>
      <c r="G1080" s="81">
        <v>7874049966</v>
      </c>
      <c r="H1080" s="81">
        <v>7507184497</v>
      </c>
      <c r="I1080" s="81" t="s">
        <v>2829</v>
      </c>
      <c r="J1080" s="81" t="s">
        <v>2833</v>
      </c>
      <c r="K1080" s="81">
        <v>183125292</v>
      </c>
      <c r="L1080" s="81">
        <v>0</v>
      </c>
      <c r="M1080" s="81">
        <v>7690309789</v>
      </c>
      <c r="N1080" s="81">
        <v>7690309789</v>
      </c>
      <c r="O1080" s="81">
        <v>7507184497</v>
      </c>
      <c r="P1080" s="81">
        <v>7690309789</v>
      </c>
      <c r="Q1080" s="81">
        <v>7507184497</v>
      </c>
      <c r="R1080" s="81">
        <v>7690309789</v>
      </c>
      <c r="S1080" s="81">
        <v>7507184497</v>
      </c>
      <c r="T1080" s="81" t="s">
        <v>6896</v>
      </c>
    </row>
    <row r="1081" spans="1:20" x14ac:dyDescent="0.35">
      <c r="A1081" s="81" t="s">
        <v>1089</v>
      </c>
      <c r="B1081" s="81">
        <v>171</v>
      </c>
      <c r="C1081" s="81" t="s">
        <v>1734</v>
      </c>
      <c r="D1081" s="81" t="s">
        <v>6067</v>
      </c>
      <c r="E1081" s="81" t="s">
        <v>2004</v>
      </c>
      <c r="F1081" s="81">
        <v>4759561</v>
      </c>
      <c r="G1081" s="81">
        <v>4759561</v>
      </c>
      <c r="H1081" s="81">
        <v>4759561</v>
      </c>
      <c r="I1081" s="81" t="s">
        <v>2829</v>
      </c>
      <c r="J1081" s="81" t="s">
        <v>2833</v>
      </c>
      <c r="K1081" s="81">
        <v>197644</v>
      </c>
      <c r="L1081" s="81">
        <v>0</v>
      </c>
      <c r="M1081" s="81">
        <v>4957205</v>
      </c>
      <c r="N1081" s="81">
        <v>4957205</v>
      </c>
      <c r="O1081" s="81">
        <v>4759561</v>
      </c>
      <c r="P1081" s="81">
        <v>4957205</v>
      </c>
      <c r="Q1081" s="81">
        <v>4759561</v>
      </c>
      <c r="R1081" s="81">
        <v>4957205</v>
      </c>
      <c r="S1081" s="81">
        <v>4759561</v>
      </c>
      <c r="T1081" s="81" t="s">
        <v>6896</v>
      </c>
    </row>
    <row r="1082" spans="1:20" x14ac:dyDescent="0.35">
      <c r="A1082" s="81" t="s">
        <v>1090</v>
      </c>
      <c r="B1082" s="81">
        <v>171</v>
      </c>
      <c r="C1082" s="81" t="s">
        <v>1734</v>
      </c>
      <c r="D1082" s="81" t="s">
        <v>6371</v>
      </c>
      <c r="E1082" s="81" t="s">
        <v>2595</v>
      </c>
      <c r="F1082" s="81">
        <v>2337292523</v>
      </c>
      <c r="G1082" s="81">
        <v>2336612525</v>
      </c>
      <c r="H1082" s="81">
        <v>2337292523</v>
      </c>
      <c r="I1082" s="81" t="s">
        <v>2829</v>
      </c>
      <c r="J1082" s="81" t="s">
        <v>2833</v>
      </c>
      <c r="K1082" s="81">
        <v>39920296</v>
      </c>
      <c r="L1082" s="81">
        <v>13469324</v>
      </c>
      <c r="M1082" s="81">
        <v>2377212819</v>
      </c>
      <c r="N1082" s="81">
        <v>2363743495</v>
      </c>
      <c r="O1082" s="81">
        <v>2323823199</v>
      </c>
      <c r="P1082" s="81">
        <v>2377212819</v>
      </c>
      <c r="Q1082" s="81">
        <v>2337292523</v>
      </c>
      <c r="R1082" s="81">
        <v>2363743495</v>
      </c>
      <c r="S1082" s="81">
        <v>2323823199</v>
      </c>
      <c r="T1082" s="81" t="s">
        <v>6896</v>
      </c>
    </row>
    <row r="1083" spans="1:20" x14ac:dyDescent="0.35">
      <c r="A1083" s="81" t="s">
        <v>1091</v>
      </c>
      <c r="B1083" s="81">
        <v>171</v>
      </c>
      <c r="C1083" s="81" t="s">
        <v>1734</v>
      </c>
      <c r="D1083" s="81" t="s">
        <v>6372</v>
      </c>
      <c r="E1083" s="81" t="s">
        <v>2596</v>
      </c>
      <c r="F1083" s="81">
        <v>260179118</v>
      </c>
      <c r="G1083" s="81">
        <v>250084720</v>
      </c>
      <c r="H1083" s="81">
        <v>260179118</v>
      </c>
      <c r="I1083" s="81" t="s">
        <v>2829</v>
      </c>
      <c r="J1083" s="81" t="s">
        <v>2835</v>
      </c>
      <c r="K1083" s="81">
        <v>4880006</v>
      </c>
      <c r="L1083" s="81">
        <v>0</v>
      </c>
      <c r="M1083" s="81">
        <v>265059124</v>
      </c>
      <c r="N1083" s="81">
        <v>265059124</v>
      </c>
      <c r="O1083" s="81">
        <v>260179118</v>
      </c>
      <c r="P1083" s="81">
        <v>265059124</v>
      </c>
      <c r="Q1083" s="81">
        <v>260179118</v>
      </c>
      <c r="R1083" s="81">
        <v>265059124</v>
      </c>
      <c r="S1083" s="81">
        <v>260179118</v>
      </c>
      <c r="T1083" s="81" t="s">
        <v>6896</v>
      </c>
    </row>
    <row r="1084" spans="1:20" x14ac:dyDescent="0.35">
      <c r="A1084" s="81" t="s">
        <v>1092</v>
      </c>
      <c r="B1084" s="81">
        <v>172</v>
      </c>
      <c r="C1084" s="81" t="s">
        <v>1735</v>
      </c>
      <c r="D1084" s="81" t="s">
        <v>5481</v>
      </c>
      <c r="E1084" s="81" t="s">
        <v>2007</v>
      </c>
      <c r="F1084" s="81">
        <v>43931947</v>
      </c>
      <c r="G1084" s="81">
        <v>43931947</v>
      </c>
      <c r="H1084" s="81">
        <v>43931947</v>
      </c>
      <c r="I1084" s="81" t="s">
        <v>2829</v>
      </c>
      <c r="J1084" s="81" t="s">
        <v>2832</v>
      </c>
      <c r="K1084" s="81">
        <v>303450</v>
      </c>
      <c r="L1084" s="81">
        <v>0</v>
      </c>
      <c r="M1084" s="81">
        <v>44235397</v>
      </c>
      <c r="N1084" s="81">
        <v>44235397</v>
      </c>
      <c r="O1084" s="81">
        <v>43931947</v>
      </c>
      <c r="P1084" s="81">
        <v>44235397</v>
      </c>
      <c r="Q1084" s="81">
        <v>43931947</v>
      </c>
      <c r="R1084" s="81">
        <v>44235397</v>
      </c>
      <c r="S1084" s="81">
        <v>43931947</v>
      </c>
      <c r="T1084" s="81" t="s">
        <v>6896</v>
      </c>
    </row>
    <row r="1085" spans="1:20" x14ac:dyDescent="0.35">
      <c r="A1085" s="81" t="s">
        <v>1093</v>
      </c>
      <c r="B1085" s="81">
        <v>172</v>
      </c>
      <c r="C1085" s="81" t="s">
        <v>1735</v>
      </c>
      <c r="D1085" s="81" t="s">
        <v>6374</v>
      </c>
      <c r="E1085" s="81" t="s">
        <v>2853</v>
      </c>
      <c r="F1085" s="81">
        <v>445522063</v>
      </c>
      <c r="G1085" s="81">
        <v>445522063</v>
      </c>
      <c r="H1085" s="81">
        <v>445522063</v>
      </c>
      <c r="I1085" s="81" t="s">
        <v>2829</v>
      </c>
      <c r="J1085" s="81" t="s">
        <v>2832</v>
      </c>
      <c r="K1085" s="81">
        <v>25077680</v>
      </c>
      <c r="L1085" s="81">
        <v>0</v>
      </c>
      <c r="M1085" s="81">
        <v>470599743</v>
      </c>
      <c r="N1085" s="81">
        <v>470599743</v>
      </c>
      <c r="O1085" s="81">
        <v>445522063</v>
      </c>
      <c r="P1085" s="81">
        <v>470599743</v>
      </c>
      <c r="Q1085" s="81">
        <v>445522063</v>
      </c>
      <c r="R1085" s="81">
        <v>470599743</v>
      </c>
      <c r="S1085" s="81">
        <v>445522063</v>
      </c>
      <c r="T1085" s="81" t="s">
        <v>6896</v>
      </c>
    </row>
    <row r="1086" spans="1:20" x14ac:dyDescent="0.35">
      <c r="A1086" s="81" t="s">
        <v>1094</v>
      </c>
      <c r="B1086" s="81">
        <v>172</v>
      </c>
      <c r="C1086" s="81" t="s">
        <v>1735</v>
      </c>
      <c r="D1086" s="81" t="s">
        <v>6377</v>
      </c>
      <c r="E1086" s="81" t="s">
        <v>2012</v>
      </c>
      <c r="F1086" s="81">
        <v>238601851</v>
      </c>
      <c r="G1086" s="81">
        <v>238601851</v>
      </c>
      <c r="H1086" s="81">
        <v>238601851</v>
      </c>
      <c r="I1086" s="81" t="s">
        <v>2829</v>
      </c>
      <c r="J1086" s="81" t="s">
        <v>2832</v>
      </c>
      <c r="K1086" s="81">
        <v>14875830</v>
      </c>
      <c r="L1086" s="81">
        <v>0</v>
      </c>
      <c r="M1086" s="81">
        <v>253477681</v>
      </c>
      <c r="N1086" s="81">
        <v>253477681</v>
      </c>
      <c r="O1086" s="81">
        <v>238601851</v>
      </c>
      <c r="P1086" s="81">
        <v>253477681</v>
      </c>
      <c r="Q1086" s="81">
        <v>238601851</v>
      </c>
      <c r="R1086" s="81">
        <v>253477681</v>
      </c>
      <c r="S1086" s="81">
        <v>238601851</v>
      </c>
      <c r="T1086" s="81" t="s">
        <v>6896</v>
      </c>
    </row>
    <row r="1087" spans="1:20" x14ac:dyDescent="0.35">
      <c r="A1087" s="81" t="s">
        <v>1095</v>
      </c>
      <c r="B1087" s="81">
        <v>173</v>
      </c>
      <c r="C1087" s="81" t="s">
        <v>1736</v>
      </c>
      <c r="D1087" s="81" t="s">
        <v>5884</v>
      </c>
      <c r="E1087" s="81" t="s">
        <v>1960</v>
      </c>
      <c r="F1087" s="81">
        <v>556040</v>
      </c>
      <c r="G1087" s="81">
        <v>556040</v>
      </c>
      <c r="H1087" s="81">
        <v>556040</v>
      </c>
      <c r="I1087" s="81" t="s">
        <v>2829</v>
      </c>
      <c r="J1087" s="81" t="s">
        <v>2833</v>
      </c>
      <c r="K1087" s="81">
        <v>0</v>
      </c>
      <c r="L1087" s="81">
        <v>0</v>
      </c>
      <c r="M1087" s="81">
        <v>556040</v>
      </c>
      <c r="N1087" s="81">
        <v>556040</v>
      </c>
      <c r="O1087" s="81">
        <v>556040</v>
      </c>
      <c r="P1087" s="81">
        <v>556040</v>
      </c>
      <c r="Q1087" s="81">
        <v>556040</v>
      </c>
      <c r="R1087" s="81">
        <v>556040</v>
      </c>
      <c r="S1087" s="81">
        <v>556040</v>
      </c>
      <c r="T1087" s="81" t="s">
        <v>6896</v>
      </c>
    </row>
    <row r="1088" spans="1:20" x14ac:dyDescent="0.35">
      <c r="A1088" s="81" t="s">
        <v>1096</v>
      </c>
      <c r="B1088" s="81">
        <v>173</v>
      </c>
      <c r="C1088" s="81" t="s">
        <v>1736</v>
      </c>
      <c r="D1088" s="81" t="s">
        <v>6380</v>
      </c>
      <c r="E1088" s="81" t="s">
        <v>2238</v>
      </c>
      <c r="F1088" s="81">
        <v>116158813</v>
      </c>
      <c r="G1088" s="81">
        <v>116148224</v>
      </c>
      <c r="H1088" s="81">
        <v>116158813</v>
      </c>
      <c r="I1088" s="81" t="s">
        <v>2829</v>
      </c>
      <c r="J1088" s="81" t="s">
        <v>2833</v>
      </c>
      <c r="K1088" s="81">
        <v>2092470</v>
      </c>
      <c r="L1088" s="81">
        <v>0</v>
      </c>
      <c r="M1088" s="81">
        <v>118251283</v>
      </c>
      <c r="N1088" s="81">
        <v>118251283</v>
      </c>
      <c r="O1088" s="81">
        <v>116158813</v>
      </c>
      <c r="P1088" s="81">
        <v>118251283</v>
      </c>
      <c r="Q1088" s="81">
        <v>116158813</v>
      </c>
      <c r="R1088" s="81">
        <v>118251283</v>
      </c>
      <c r="S1088" s="81">
        <v>116158813</v>
      </c>
      <c r="T1088" s="81" t="s">
        <v>6896</v>
      </c>
    </row>
    <row r="1089" spans="1:20" x14ac:dyDescent="0.35">
      <c r="A1089" s="81" t="s">
        <v>1097</v>
      </c>
      <c r="B1089" s="81">
        <v>174</v>
      </c>
      <c r="C1089" s="81" t="s">
        <v>1737</v>
      </c>
      <c r="D1089" s="81" t="s">
        <v>6381</v>
      </c>
      <c r="E1089" s="81" t="s">
        <v>2598</v>
      </c>
      <c r="F1089" s="81">
        <v>279129563</v>
      </c>
      <c r="G1089" s="81">
        <v>284592254</v>
      </c>
      <c r="H1089" s="81">
        <v>279129563</v>
      </c>
      <c r="I1089" s="81" t="s">
        <v>2829</v>
      </c>
      <c r="J1089" s="81" t="s">
        <v>2833</v>
      </c>
      <c r="K1089" s="81">
        <v>4261310</v>
      </c>
      <c r="L1089" s="81">
        <v>3740200</v>
      </c>
      <c r="M1089" s="81">
        <v>283390873</v>
      </c>
      <c r="N1089" s="81">
        <v>279650673</v>
      </c>
      <c r="O1089" s="81">
        <v>275389363</v>
      </c>
      <c r="P1089" s="81">
        <v>283390873</v>
      </c>
      <c r="Q1089" s="81">
        <v>279129563</v>
      </c>
      <c r="R1089" s="81">
        <v>279650673</v>
      </c>
      <c r="S1089" s="81">
        <v>275389363</v>
      </c>
      <c r="T1089" s="81" t="s">
        <v>6896</v>
      </c>
    </row>
    <row r="1090" spans="1:20" x14ac:dyDescent="0.35">
      <c r="A1090" s="81" t="s">
        <v>1098</v>
      </c>
      <c r="B1090" s="81">
        <v>174</v>
      </c>
      <c r="C1090" s="81" t="s">
        <v>1737</v>
      </c>
      <c r="D1090" s="81" t="s">
        <v>6383</v>
      </c>
      <c r="E1090" s="81" t="s">
        <v>2599</v>
      </c>
      <c r="F1090" s="81">
        <v>200950718</v>
      </c>
      <c r="G1090" s="81">
        <v>216464623</v>
      </c>
      <c r="H1090" s="81">
        <v>200950718</v>
      </c>
      <c r="I1090" s="81" t="s">
        <v>2829</v>
      </c>
      <c r="J1090" s="81" t="s">
        <v>2834</v>
      </c>
      <c r="K1090" s="81">
        <v>9096250</v>
      </c>
      <c r="L1090" s="81">
        <v>8366120</v>
      </c>
      <c r="M1090" s="81">
        <v>210046968</v>
      </c>
      <c r="N1090" s="81">
        <v>201680848</v>
      </c>
      <c r="O1090" s="81">
        <v>192584598</v>
      </c>
      <c r="P1090" s="81">
        <v>210046968</v>
      </c>
      <c r="Q1090" s="81">
        <v>200950718</v>
      </c>
      <c r="R1090" s="81">
        <v>201680848</v>
      </c>
      <c r="S1090" s="81">
        <v>192584598</v>
      </c>
      <c r="T1090" s="81" t="s">
        <v>6896</v>
      </c>
    </row>
    <row r="1091" spans="1:20" x14ac:dyDescent="0.35">
      <c r="A1091" s="81" t="s">
        <v>1099</v>
      </c>
      <c r="B1091" s="81">
        <v>174</v>
      </c>
      <c r="C1091" s="81" t="s">
        <v>1737</v>
      </c>
      <c r="D1091" s="81" t="s">
        <v>6385</v>
      </c>
      <c r="E1091" s="81" t="s">
        <v>2600</v>
      </c>
      <c r="F1091" s="81">
        <v>150047124</v>
      </c>
      <c r="G1091" s="81">
        <v>156960722</v>
      </c>
      <c r="H1091" s="81">
        <v>150047124</v>
      </c>
      <c r="I1091" s="81" t="s">
        <v>2829</v>
      </c>
      <c r="J1091" s="81" t="s">
        <v>2833</v>
      </c>
      <c r="K1091" s="81">
        <v>7261280</v>
      </c>
      <c r="L1091" s="81">
        <v>7766850</v>
      </c>
      <c r="M1091" s="81">
        <v>157308404</v>
      </c>
      <c r="N1091" s="81">
        <v>149541554</v>
      </c>
      <c r="O1091" s="81">
        <v>142280274</v>
      </c>
      <c r="P1091" s="81">
        <v>157308404</v>
      </c>
      <c r="Q1091" s="81">
        <v>150047124</v>
      </c>
      <c r="R1091" s="81">
        <v>149541554</v>
      </c>
      <c r="S1091" s="81">
        <v>142280274</v>
      </c>
      <c r="T1091" s="81" t="s">
        <v>6896</v>
      </c>
    </row>
    <row r="1092" spans="1:20" x14ac:dyDescent="0.35">
      <c r="A1092" s="81" t="s">
        <v>1100</v>
      </c>
      <c r="B1092" s="81">
        <v>174</v>
      </c>
      <c r="C1092" s="81" t="s">
        <v>1737</v>
      </c>
      <c r="D1092" s="81" t="s">
        <v>6387</v>
      </c>
      <c r="E1092" s="81" t="s">
        <v>2601</v>
      </c>
      <c r="F1092" s="81">
        <v>2809605306</v>
      </c>
      <c r="G1092" s="81">
        <v>2855665718</v>
      </c>
      <c r="H1092" s="81">
        <v>2809605306</v>
      </c>
      <c r="I1092" s="81" t="s">
        <v>2829</v>
      </c>
      <c r="J1092" s="81" t="s">
        <v>2833</v>
      </c>
      <c r="K1092" s="81">
        <v>98031990</v>
      </c>
      <c r="L1092" s="81">
        <v>128684280</v>
      </c>
      <c r="M1092" s="81">
        <v>2907637296</v>
      </c>
      <c r="N1092" s="81">
        <v>2778953016</v>
      </c>
      <c r="O1092" s="81">
        <v>2680921026</v>
      </c>
      <c r="P1092" s="81">
        <v>2907637296</v>
      </c>
      <c r="Q1092" s="81">
        <v>2809605306</v>
      </c>
      <c r="R1092" s="81">
        <v>2778953016</v>
      </c>
      <c r="S1092" s="81">
        <v>2680921026</v>
      </c>
      <c r="T1092" s="81" t="s">
        <v>6896</v>
      </c>
    </row>
    <row r="1093" spans="1:20" x14ac:dyDescent="0.35">
      <c r="A1093" s="81" t="s">
        <v>1101</v>
      </c>
      <c r="B1093" s="81">
        <v>174</v>
      </c>
      <c r="C1093" s="81" t="s">
        <v>1737</v>
      </c>
      <c r="D1093" s="81" t="s">
        <v>6388</v>
      </c>
      <c r="E1093" s="81" t="s">
        <v>2602</v>
      </c>
      <c r="F1093" s="81">
        <v>392235336</v>
      </c>
      <c r="G1093" s="81">
        <v>416910947</v>
      </c>
      <c r="H1093" s="81">
        <v>392235336</v>
      </c>
      <c r="I1093" s="81" t="s">
        <v>2829</v>
      </c>
      <c r="J1093" s="81" t="s">
        <v>2834</v>
      </c>
      <c r="K1093" s="81">
        <v>12842760</v>
      </c>
      <c r="L1093" s="81">
        <v>13068110</v>
      </c>
      <c r="M1093" s="81">
        <v>405078096</v>
      </c>
      <c r="N1093" s="81">
        <v>392009986</v>
      </c>
      <c r="O1093" s="81">
        <v>379167226</v>
      </c>
      <c r="P1093" s="81">
        <v>405078096</v>
      </c>
      <c r="Q1093" s="81">
        <v>392235336</v>
      </c>
      <c r="R1093" s="81">
        <v>392009986</v>
      </c>
      <c r="S1093" s="81">
        <v>379167226</v>
      </c>
      <c r="T1093" s="81" t="s">
        <v>6896</v>
      </c>
    </row>
    <row r="1094" spans="1:20" x14ac:dyDescent="0.35">
      <c r="A1094" s="81" t="s">
        <v>1102</v>
      </c>
      <c r="B1094" s="81">
        <v>174</v>
      </c>
      <c r="C1094" s="81" t="s">
        <v>1737</v>
      </c>
      <c r="D1094" s="81" t="s">
        <v>6389</v>
      </c>
      <c r="E1094" s="81" t="s">
        <v>2603</v>
      </c>
      <c r="F1094" s="81">
        <v>189991469</v>
      </c>
      <c r="G1094" s="81">
        <v>198879137</v>
      </c>
      <c r="H1094" s="81">
        <v>189991469</v>
      </c>
      <c r="I1094" s="81" t="s">
        <v>2829</v>
      </c>
      <c r="J1094" s="81" t="s">
        <v>2833</v>
      </c>
      <c r="K1094" s="81">
        <v>10600120</v>
      </c>
      <c r="L1094" s="81">
        <v>14181000</v>
      </c>
      <c r="M1094" s="81">
        <v>200591589</v>
      </c>
      <c r="N1094" s="81">
        <v>186410589</v>
      </c>
      <c r="O1094" s="81">
        <v>175810469</v>
      </c>
      <c r="P1094" s="81">
        <v>200591589</v>
      </c>
      <c r="Q1094" s="81">
        <v>189991469</v>
      </c>
      <c r="R1094" s="81">
        <v>186410589</v>
      </c>
      <c r="S1094" s="81">
        <v>175810469</v>
      </c>
      <c r="T1094" s="81" t="s">
        <v>6896</v>
      </c>
    </row>
    <row r="1095" spans="1:20" x14ac:dyDescent="0.35">
      <c r="A1095" s="81" t="s">
        <v>1103</v>
      </c>
      <c r="B1095" s="81">
        <v>174</v>
      </c>
      <c r="C1095" s="81" t="s">
        <v>1737</v>
      </c>
      <c r="D1095" s="81" t="s">
        <v>6390</v>
      </c>
      <c r="E1095" s="81" t="s">
        <v>2604</v>
      </c>
      <c r="F1095" s="81">
        <v>180393989</v>
      </c>
      <c r="G1095" s="81">
        <v>180981084</v>
      </c>
      <c r="H1095" s="81">
        <v>180393989</v>
      </c>
      <c r="I1095" s="81" t="s">
        <v>2829</v>
      </c>
      <c r="J1095" s="81" t="s">
        <v>2833</v>
      </c>
      <c r="K1095" s="81">
        <v>4401320</v>
      </c>
      <c r="L1095" s="81">
        <v>4835420</v>
      </c>
      <c r="M1095" s="81">
        <v>184795309</v>
      </c>
      <c r="N1095" s="81">
        <v>179959889</v>
      </c>
      <c r="O1095" s="81">
        <v>175558569</v>
      </c>
      <c r="P1095" s="81">
        <v>184795309</v>
      </c>
      <c r="Q1095" s="81">
        <v>180393989</v>
      </c>
      <c r="R1095" s="81">
        <v>179959889</v>
      </c>
      <c r="S1095" s="81">
        <v>175558569</v>
      </c>
      <c r="T1095" s="81" t="s">
        <v>6896</v>
      </c>
    </row>
    <row r="1096" spans="1:20" x14ac:dyDescent="0.35">
      <c r="A1096" s="81" t="s">
        <v>1105</v>
      </c>
      <c r="B1096" s="81">
        <v>174</v>
      </c>
      <c r="C1096" s="81" t="s">
        <v>1737</v>
      </c>
      <c r="D1096" s="81" t="s">
        <v>6392</v>
      </c>
      <c r="E1096" s="81" t="s">
        <v>2606</v>
      </c>
      <c r="F1096" s="81">
        <v>199197703</v>
      </c>
      <c r="G1096" s="81">
        <v>206118688</v>
      </c>
      <c r="H1096" s="81">
        <v>199197703</v>
      </c>
      <c r="I1096" s="81" t="s">
        <v>2829</v>
      </c>
      <c r="J1096" s="81" t="s">
        <v>2833</v>
      </c>
      <c r="K1096" s="81">
        <v>7937740</v>
      </c>
      <c r="L1096" s="81">
        <v>12245490</v>
      </c>
      <c r="M1096" s="81">
        <v>207135443</v>
      </c>
      <c r="N1096" s="81">
        <v>194889953</v>
      </c>
      <c r="O1096" s="81">
        <v>186952213</v>
      </c>
      <c r="P1096" s="81">
        <v>207135443</v>
      </c>
      <c r="Q1096" s="81">
        <v>199197703</v>
      </c>
      <c r="R1096" s="81">
        <v>194889953</v>
      </c>
      <c r="S1096" s="81">
        <v>186952213</v>
      </c>
      <c r="T1096" s="81" t="s">
        <v>6896</v>
      </c>
    </row>
    <row r="1097" spans="1:20" x14ac:dyDescent="0.35">
      <c r="A1097" s="81" t="s">
        <v>1106</v>
      </c>
      <c r="B1097" s="81">
        <v>175</v>
      </c>
      <c r="C1097" s="81" t="s">
        <v>1738</v>
      </c>
      <c r="D1097" s="81" t="s">
        <v>5694</v>
      </c>
      <c r="E1097" s="81" t="s">
        <v>2180</v>
      </c>
      <c r="F1097" s="81">
        <v>29982688</v>
      </c>
      <c r="G1097" s="81">
        <v>29982688</v>
      </c>
      <c r="H1097" s="81">
        <v>29982688</v>
      </c>
      <c r="I1097" s="81" t="s">
        <v>2829</v>
      </c>
      <c r="J1097" s="81" t="s">
        <v>2832</v>
      </c>
      <c r="K1097" s="81">
        <v>290937</v>
      </c>
      <c r="L1097" s="81">
        <v>0</v>
      </c>
      <c r="M1097" s="81">
        <v>30273625</v>
      </c>
      <c r="N1097" s="81">
        <v>30273625</v>
      </c>
      <c r="O1097" s="81">
        <v>29982688</v>
      </c>
      <c r="P1097" s="81">
        <v>30273625</v>
      </c>
      <c r="Q1097" s="81">
        <v>29982688</v>
      </c>
      <c r="R1097" s="81">
        <v>30273625</v>
      </c>
      <c r="S1097" s="81">
        <v>29982688</v>
      </c>
      <c r="T1097" s="81" t="s">
        <v>6896</v>
      </c>
    </row>
    <row r="1098" spans="1:20" x14ac:dyDescent="0.35">
      <c r="A1098" s="81" t="s">
        <v>1107</v>
      </c>
      <c r="B1098" s="81">
        <v>175</v>
      </c>
      <c r="C1098" s="81" t="s">
        <v>1738</v>
      </c>
      <c r="D1098" s="81" t="s">
        <v>5770</v>
      </c>
      <c r="E1098" s="81" t="s">
        <v>2251</v>
      </c>
      <c r="F1098" s="81">
        <v>195182488</v>
      </c>
      <c r="G1098" s="81">
        <v>195182488</v>
      </c>
      <c r="H1098" s="81">
        <v>195182488</v>
      </c>
      <c r="I1098" s="81" t="s">
        <v>2829</v>
      </c>
      <c r="J1098" s="81" t="s">
        <v>2832</v>
      </c>
      <c r="K1098" s="81">
        <v>2277366</v>
      </c>
      <c r="L1098" s="81">
        <v>0</v>
      </c>
      <c r="M1098" s="81">
        <v>197459854</v>
      </c>
      <c r="N1098" s="81">
        <v>197459854</v>
      </c>
      <c r="O1098" s="81">
        <v>195182488</v>
      </c>
      <c r="P1098" s="81">
        <v>197459854</v>
      </c>
      <c r="Q1098" s="81">
        <v>195182488</v>
      </c>
      <c r="R1098" s="81">
        <v>197459854</v>
      </c>
      <c r="S1098" s="81">
        <v>195182488</v>
      </c>
      <c r="T1098" s="81" t="s">
        <v>6896</v>
      </c>
    </row>
    <row r="1099" spans="1:20" x14ac:dyDescent="0.35">
      <c r="A1099" s="81" t="s">
        <v>1108</v>
      </c>
      <c r="B1099" s="81">
        <v>175</v>
      </c>
      <c r="C1099" s="81" t="s">
        <v>1738</v>
      </c>
      <c r="D1099" s="81" t="s">
        <v>5774</v>
      </c>
      <c r="E1099" s="81" t="s">
        <v>2253</v>
      </c>
      <c r="F1099" s="81">
        <v>44251173</v>
      </c>
      <c r="G1099" s="81">
        <v>44251173</v>
      </c>
      <c r="H1099" s="81">
        <v>44251173</v>
      </c>
      <c r="I1099" s="81" t="s">
        <v>2829</v>
      </c>
      <c r="J1099" s="81" t="s">
        <v>2832</v>
      </c>
      <c r="K1099" s="81">
        <v>651876</v>
      </c>
      <c r="L1099" s="81">
        <v>0</v>
      </c>
      <c r="M1099" s="81">
        <v>44903049</v>
      </c>
      <c r="N1099" s="81">
        <v>44903049</v>
      </c>
      <c r="O1099" s="81">
        <v>44251173</v>
      </c>
      <c r="P1099" s="81">
        <v>44903049</v>
      </c>
      <c r="Q1099" s="81">
        <v>44251173</v>
      </c>
      <c r="R1099" s="81">
        <v>44903049</v>
      </c>
      <c r="S1099" s="81">
        <v>44251173</v>
      </c>
      <c r="T1099" s="81" t="s">
        <v>6896</v>
      </c>
    </row>
    <row r="1100" spans="1:20" x14ac:dyDescent="0.35">
      <c r="A1100" s="81" t="s">
        <v>1109</v>
      </c>
      <c r="B1100" s="81">
        <v>175</v>
      </c>
      <c r="C1100" s="81" t="s">
        <v>1738</v>
      </c>
      <c r="D1100" s="81" t="s">
        <v>5993</v>
      </c>
      <c r="E1100" s="81" t="s">
        <v>2390</v>
      </c>
      <c r="F1100" s="81">
        <v>932260</v>
      </c>
      <c r="G1100" s="81">
        <v>932260</v>
      </c>
      <c r="H1100" s="81">
        <v>932260</v>
      </c>
      <c r="I1100" s="81" t="s">
        <v>2829</v>
      </c>
      <c r="J1100" s="81" t="s">
        <v>2832</v>
      </c>
      <c r="K1100" s="81">
        <v>0</v>
      </c>
      <c r="L1100" s="81">
        <v>0</v>
      </c>
      <c r="M1100" s="81">
        <v>932260</v>
      </c>
      <c r="N1100" s="81">
        <v>932260</v>
      </c>
      <c r="O1100" s="81">
        <v>932260</v>
      </c>
      <c r="P1100" s="81">
        <v>932260</v>
      </c>
      <c r="Q1100" s="81">
        <v>932260</v>
      </c>
      <c r="R1100" s="81">
        <v>932260</v>
      </c>
      <c r="S1100" s="81">
        <v>932260</v>
      </c>
      <c r="T1100" s="81" t="s">
        <v>6896</v>
      </c>
    </row>
    <row r="1101" spans="1:20" x14ac:dyDescent="0.35">
      <c r="A1101" s="81" t="s">
        <v>1110</v>
      </c>
      <c r="B1101" s="81">
        <v>175</v>
      </c>
      <c r="C1101" s="81" t="s">
        <v>1738</v>
      </c>
      <c r="D1101" s="81" t="s">
        <v>5998</v>
      </c>
      <c r="E1101" s="81" t="s">
        <v>1941</v>
      </c>
      <c r="F1101" s="81">
        <v>513790</v>
      </c>
      <c r="G1101" s="81">
        <v>513790</v>
      </c>
      <c r="H1101" s="81">
        <v>513790</v>
      </c>
      <c r="I1101" s="81" t="s">
        <v>2829</v>
      </c>
      <c r="J1101" s="81" t="s">
        <v>2832</v>
      </c>
      <c r="K1101" s="81">
        <v>0</v>
      </c>
      <c r="L1101" s="81">
        <v>0</v>
      </c>
      <c r="M1101" s="81">
        <v>513790</v>
      </c>
      <c r="N1101" s="81">
        <v>513790</v>
      </c>
      <c r="O1101" s="81">
        <v>513790</v>
      </c>
      <c r="P1101" s="81">
        <v>513790</v>
      </c>
      <c r="Q1101" s="81">
        <v>513790</v>
      </c>
      <c r="R1101" s="81">
        <v>513790</v>
      </c>
      <c r="S1101" s="81">
        <v>513790</v>
      </c>
      <c r="T1101" s="81" t="s">
        <v>6896</v>
      </c>
    </row>
    <row r="1102" spans="1:20" x14ac:dyDescent="0.35">
      <c r="A1102" s="81" t="s">
        <v>1111</v>
      </c>
      <c r="B1102" s="81">
        <v>175</v>
      </c>
      <c r="C1102" s="81" t="s">
        <v>1738</v>
      </c>
      <c r="D1102" s="81" t="s">
        <v>6393</v>
      </c>
      <c r="E1102" s="81" t="s">
        <v>2607</v>
      </c>
      <c r="F1102" s="81">
        <v>364377759</v>
      </c>
      <c r="G1102" s="81">
        <v>409178480</v>
      </c>
      <c r="H1102" s="81">
        <v>364377759</v>
      </c>
      <c r="I1102" s="81" t="s">
        <v>2829</v>
      </c>
      <c r="J1102" s="81" t="s">
        <v>2837</v>
      </c>
      <c r="K1102" s="81">
        <v>13477005</v>
      </c>
      <c r="L1102" s="81">
        <v>0</v>
      </c>
      <c r="M1102" s="81">
        <v>377854764</v>
      </c>
      <c r="N1102" s="81">
        <v>377854764</v>
      </c>
      <c r="O1102" s="81">
        <v>364377759</v>
      </c>
      <c r="P1102" s="81">
        <v>477818614</v>
      </c>
      <c r="Q1102" s="81">
        <v>464341609</v>
      </c>
      <c r="R1102" s="81">
        <v>477818614</v>
      </c>
      <c r="S1102" s="81">
        <v>464341609</v>
      </c>
      <c r="T1102" s="81" t="s">
        <v>6896</v>
      </c>
    </row>
    <row r="1103" spans="1:20" x14ac:dyDescent="0.35">
      <c r="A1103" s="81" t="s">
        <v>1112</v>
      </c>
      <c r="B1103" s="81">
        <v>175</v>
      </c>
      <c r="C1103" s="81" t="s">
        <v>1738</v>
      </c>
      <c r="D1103" s="81" t="s">
        <v>6395</v>
      </c>
      <c r="E1103" s="81" t="s">
        <v>2258</v>
      </c>
      <c r="F1103" s="81">
        <v>2430004422</v>
      </c>
      <c r="G1103" s="81">
        <v>2430004422</v>
      </c>
      <c r="H1103" s="81">
        <v>2430004422</v>
      </c>
      <c r="I1103" s="81" t="s">
        <v>2829</v>
      </c>
      <c r="J1103" s="81" t="s">
        <v>2832</v>
      </c>
      <c r="K1103" s="81">
        <v>73093379</v>
      </c>
      <c r="L1103" s="81">
        <v>0</v>
      </c>
      <c r="M1103" s="81">
        <v>2503097801</v>
      </c>
      <c r="N1103" s="81">
        <v>2503097801</v>
      </c>
      <c r="O1103" s="81">
        <v>2430004422</v>
      </c>
      <c r="P1103" s="81">
        <v>2503097801</v>
      </c>
      <c r="Q1103" s="81">
        <v>2430004422</v>
      </c>
      <c r="R1103" s="81">
        <v>2503097801</v>
      </c>
      <c r="S1103" s="81">
        <v>2430004422</v>
      </c>
      <c r="T1103" s="81" t="s">
        <v>6896</v>
      </c>
    </row>
    <row r="1104" spans="1:20" x14ac:dyDescent="0.35">
      <c r="A1104" s="81" t="s">
        <v>1113</v>
      </c>
      <c r="B1104" s="81">
        <v>175</v>
      </c>
      <c r="C1104" s="81" t="s">
        <v>1738</v>
      </c>
      <c r="D1104" s="81" t="s">
        <v>6397</v>
      </c>
      <c r="E1104" s="81" t="s">
        <v>2136</v>
      </c>
      <c r="F1104" s="81">
        <v>258105874</v>
      </c>
      <c r="G1104" s="81">
        <v>258105874</v>
      </c>
      <c r="H1104" s="81">
        <v>258105874</v>
      </c>
      <c r="I1104" s="81" t="s">
        <v>2829</v>
      </c>
      <c r="J1104" s="81" t="s">
        <v>2832</v>
      </c>
      <c r="K1104" s="81">
        <v>8601604</v>
      </c>
      <c r="L1104" s="81">
        <v>0</v>
      </c>
      <c r="M1104" s="81">
        <v>266707478</v>
      </c>
      <c r="N1104" s="81">
        <v>266707478</v>
      </c>
      <c r="O1104" s="81">
        <v>258105874</v>
      </c>
      <c r="P1104" s="81">
        <v>266707478</v>
      </c>
      <c r="Q1104" s="81">
        <v>258105874</v>
      </c>
      <c r="R1104" s="81">
        <v>266707478</v>
      </c>
      <c r="S1104" s="81">
        <v>258105874</v>
      </c>
      <c r="T1104" s="81" t="s">
        <v>6896</v>
      </c>
    </row>
    <row r="1105" spans="1:20" x14ac:dyDescent="0.35">
      <c r="A1105" s="81" t="s">
        <v>1114</v>
      </c>
      <c r="B1105" s="81">
        <v>175</v>
      </c>
      <c r="C1105" s="81" t="s">
        <v>1738</v>
      </c>
      <c r="D1105" s="81" t="s">
        <v>6400</v>
      </c>
      <c r="E1105" s="81" t="s">
        <v>2188</v>
      </c>
      <c r="F1105" s="81">
        <v>237064343</v>
      </c>
      <c r="G1105" s="81">
        <v>237064343</v>
      </c>
      <c r="H1105" s="81">
        <v>237064343</v>
      </c>
      <c r="I1105" s="81" t="s">
        <v>2829</v>
      </c>
      <c r="J1105" s="81" t="s">
        <v>2832</v>
      </c>
      <c r="K1105" s="81">
        <v>4373677</v>
      </c>
      <c r="L1105" s="81">
        <v>0</v>
      </c>
      <c r="M1105" s="81">
        <v>241438020</v>
      </c>
      <c r="N1105" s="81">
        <v>241438020</v>
      </c>
      <c r="O1105" s="81">
        <v>237064343</v>
      </c>
      <c r="P1105" s="81">
        <v>241438020</v>
      </c>
      <c r="Q1105" s="81">
        <v>237064343</v>
      </c>
      <c r="R1105" s="81">
        <v>241438020</v>
      </c>
      <c r="S1105" s="81">
        <v>237064343</v>
      </c>
      <c r="T1105" s="81" t="s">
        <v>6896</v>
      </c>
    </row>
    <row r="1106" spans="1:20" x14ac:dyDescent="0.35">
      <c r="A1106" s="81" t="s">
        <v>1115</v>
      </c>
      <c r="B1106" s="81">
        <v>175</v>
      </c>
      <c r="C1106" s="81" t="s">
        <v>1738</v>
      </c>
      <c r="D1106" s="81" t="s">
        <v>6401</v>
      </c>
      <c r="E1106" s="81" t="s">
        <v>2608</v>
      </c>
      <c r="F1106" s="81">
        <v>551669482</v>
      </c>
      <c r="G1106" s="81">
        <v>573151467</v>
      </c>
      <c r="H1106" s="81">
        <v>551669482</v>
      </c>
      <c r="I1106" s="81" t="s">
        <v>2829</v>
      </c>
      <c r="J1106" s="81" t="s">
        <v>2837</v>
      </c>
      <c r="K1106" s="81">
        <v>11372967</v>
      </c>
      <c r="L1106" s="81">
        <v>0</v>
      </c>
      <c r="M1106" s="81">
        <v>563042449</v>
      </c>
      <c r="N1106" s="81">
        <v>563042449</v>
      </c>
      <c r="O1106" s="81">
        <v>551669482</v>
      </c>
      <c r="P1106" s="81">
        <v>563042449</v>
      </c>
      <c r="Q1106" s="81">
        <v>551669482</v>
      </c>
      <c r="R1106" s="81">
        <v>563042449</v>
      </c>
      <c r="S1106" s="81">
        <v>551669482</v>
      </c>
      <c r="T1106" s="81" t="s">
        <v>6896</v>
      </c>
    </row>
    <row r="1107" spans="1:20" x14ac:dyDescent="0.35">
      <c r="A1107" s="81" t="s">
        <v>1116</v>
      </c>
      <c r="B1107" s="81">
        <v>175</v>
      </c>
      <c r="C1107" s="81" t="s">
        <v>1738</v>
      </c>
      <c r="D1107" s="81" t="s">
        <v>6402</v>
      </c>
      <c r="E1107" s="81" t="s">
        <v>2609</v>
      </c>
      <c r="F1107" s="81">
        <v>742701337</v>
      </c>
      <c r="G1107" s="81">
        <v>806772248</v>
      </c>
      <c r="H1107" s="81">
        <v>742701337</v>
      </c>
      <c r="I1107" s="81" t="s">
        <v>2829</v>
      </c>
      <c r="J1107" s="81" t="s">
        <v>2837</v>
      </c>
      <c r="K1107" s="81">
        <v>13626178</v>
      </c>
      <c r="L1107" s="81">
        <v>0</v>
      </c>
      <c r="M1107" s="81">
        <v>756327515</v>
      </c>
      <c r="N1107" s="81">
        <v>756327515</v>
      </c>
      <c r="O1107" s="81">
        <v>742701337</v>
      </c>
      <c r="P1107" s="81">
        <v>756327515</v>
      </c>
      <c r="Q1107" s="81">
        <v>742701337</v>
      </c>
      <c r="R1107" s="81">
        <v>756327515</v>
      </c>
      <c r="S1107" s="81">
        <v>742701337</v>
      </c>
      <c r="T1107" s="81" t="s">
        <v>6896</v>
      </c>
    </row>
    <row r="1108" spans="1:20" x14ac:dyDescent="0.35">
      <c r="A1108" s="81" t="s">
        <v>1117</v>
      </c>
      <c r="B1108" s="81">
        <v>175</v>
      </c>
      <c r="C1108" s="81" t="s">
        <v>1738</v>
      </c>
      <c r="D1108" s="81" t="s">
        <v>6403</v>
      </c>
      <c r="E1108" s="81" t="s">
        <v>2610</v>
      </c>
      <c r="F1108" s="81">
        <v>237457482</v>
      </c>
      <c r="G1108" s="81">
        <v>269352686</v>
      </c>
      <c r="H1108" s="81">
        <v>237457482</v>
      </c>
      <c r="I1108" s="81" t="s">
        <v>2829</v>
      </c>
      <c r="J1108" s="81" t="s">
        <v>2837</v>
      </c>
      <c r="K1108" s="81">
        <v>6848279</v>
      </c>
      <c r="L1108" s="81">
        <v>0</v>
      </c>
      <c r="M1108" s="81">
        <v>244305761</v>
      </c>
      <c r="N1108" s="81">
        <v>244305761</v>
      </c>
      <c r="O1108" s="81">
        <v>237457482</v>
      </c>
      <c r="P1108" s="81">
        <v>244305761</v>
      </c>
      <c r="Q1108" s="81">
        <v>237457482</v>
      </c>
      <c r="R1108" s="81">
        <v>244305761</v>
      </c>
      <c r="S1108" s="81">
        <v>237457482</v>
      </c>
      <c r="T1108" s="81" t="s">
        <v>6896</v>
      </c>
    </row>
    <row r="1109" spans="1:20" x14ac:dyDescent="0.35">
      <c r="A1109" s="81" t="s">
        <v>1118</v>
      </c>
      <c r="B1109" s="81">
        <v>176</v>
      </c>
      <c r="C1109" s="81" t="s">
        <v>1739</v>
      </c>
      <c r="D1109" s="81" t="s">
        <v>6084</v>
      </c>
      <c r="E1109" s="81" t="s">
        <v>2453</v>
      </c>
      <c r="F1109" s="81">
        <v>3622462</v>
      </c>
      <c r="G1109" s="81">
        <v>3622462</v>
      </c>
      <c r="H1109" s="81">
        <v>3622462</v>
      </c>
      <c r="I1109" s="81" t="s">
        <v>2829</v>
      </c>
      <c r="J1109" s="81" t="s">
        <v>2833</v>
      </c>
      <c r="K1109" s="81">
        <v>57447</v>
      </c>
      <c r="L1109" s="81">
        <v>14983</v>
      </c>
      <c r="M1109" s="81">
        <v>3679909</v>
      </c>
      <c r="N1109" s="81">
        <v>3664926</v>
      </c>
      <c r="O1109" s="81">
        <v>3607479</v>
      </c>
      <c r="P1109" s="81">
        <v>3679909</v>
      </c>
      <c r="Q1109" s="81">
        <v>3622462</v>
      </c>
      <c r="R1109" s="81">
        <v>3664926</v>
      </c>
      <c r="S1109" s="81">
        <v>3607479</v>
      </c>
      <c r="T1109" s="81" t="s">
        <v>6896</v>
      </c>
    </row>
    <row r="1110" spans="1:20" x14ac:dyDescent="0.35">
      <c r="A1110" s="81" t="s">
        <v>1119</v>
      </c>
      <c r="B1110" s="81">
        <v>176</v>
      </c>
      <c r="C1110" s="81" t="s">
        <v>1739</v>
      </c>
      <c r="D1110" s="81" t="s">
        <v>6090</v>
      </c>
      <c r="E1110" s="81" t="s">
        <v>2456</v>
      </c>
      <c r="F1110" s="81">
        <v>30065097</v>
      </c>
      <c r="G1110" s="81">
        <v>30065097</v>
      </c>
      <c r="H1110" s="81">
        <v>30065097</v>
      </c>
      <c r="I1110" s="81" t="s">
        <v>2829</v>
      </c>
      <c r="J1110" s="81" t="s">
        <v>2833</v>
      </c>
      <c r="K1110" s="81">
        <v>1761476</v>
      </c>
      <c r="L1110" s="81">
        <v>0</v>
      </c>
      <c r="M1110" s="81">
        <v>31826573</v>
      </c>
      <c r="N1110" s="81">
        <v>31826573</v>
      </c>
      <c r="O1110" s="81">
        <v>30065097</v>
      </c>
      <c r="P1110" s="81">
        <v>31826573</v>
      </c>
      <c r="Q1110" s="81">
        <v>30065097</v>
      </c>
      <c r="R1110" s="81">
        <v>31826573</v>
      </c>
      <c r="S1110" s="81">
        <v>30065097</v>
      </c>
      <c r="T1110" s="81" t="s">
        <v>6896</v>
      </c>
    </row>
    <row r="1111" spans="1:20" x14ac:dyDescent="0.35">
      <c r="A1111" s="81" t="s">
        <v>1120</v>
      </c>
      <c r="B1111" s="81">
        <v>176</v>
      </c>
      <c r="C1111" s="81" t="s">
        <v>1739</v>
      </c>
      <c r="D1111" s="81" t="s">
        <v>6404</v>
      </c>
      <c r="E1111" s="81" t="s">
        <v>2611</v>
      </c>
      <c r="F1111" s="81">
        <v>289549561</v>
      </c>
      <c r="G1111" s="81">
        <v>295552943</v>
      </c>
      <c r="H1111" s="81">
        <v>289549561</v>
      </c>
      <c r="I1111" s="81" t="s">
        <v>2829</v>
      </c>
      <c r="J1111" s="81" t="s">
        <v>2833</v>
      </c>
      <c r="K1111" s="81">
        <v>6451724</v>
      </c>
      <c r="L1111" s="81">
        <v>8802563</v>
      </c>
      <c r="M1111" s="81">
        <v>296001285</v>
      </c>
      <c r="N1111" s="81">
        <v>287198722</v>
      </c>
      <c r="O1111" s="81">
        <v>280746998</v>
      </c>
      <c r="P1111" s="81">
        <v>296001285</v>
      </c>
      <c r="Q1111" s="81">
        <v>289549561</v>
      </c>
      <c r="R1111" s="81">
        <v>287198722</v>
      </c>
      <c r="S1111" s="81">
        <v>280746998</v>
      </c>
      <c r="T1111" s="81" t="s">
        <v>6896</v>
      </c>
    </row>
    <row r="1112" spans="1:20" x14ac:dyDescent="0.35">
      <c r="A1112" s="81" t="s">
        <v>1121</v>
      </c>
      <c r="B1112" s="81">
        <v>176</v>
      </c>
      <c r="C1112" s="81" t="s">
        <v>1739</v>
      </c>
      <c r="D1112" s="81" t="s">
        <v>6405</v>
      </c>
      <c r="E1112" s="81" t="s">
        <v>2612</v>
      </c>
      <c r="F1112" s="81">
        <v>366968103</v>
      </c>
      <c r="G1112" s="81">
        <v>362232266</v>
      </c>
      <c r="H1112" s="81">
        <v>366968103</v>
      </c>
      <c r="I1112" s="81" t="s">
        <v>2829</v>
      </c>
      <c r="J1112" s="81" t="s">
        <v>2833</v>
      </c>
      <c r="K1112" s="81">
        <v>15291152</v>
      </c>
      <c r="L1112" s="81">
        <v>15073349</v>
      </c>
      <c r="M1112" s="81">
        <v>382259255</v>
      </c>
      <c r="N1112" s="81">
        <v>367185906</v>
      </c>
      <c r="O1112" s="81">
        <v>351894754</v>
      </c>
      <c r="P1112" s="81">
        <v>382259255</v>
      </c>
      <c r="Q1112" s="81">
        <v>366968103</v>
      </c>
      <c r="R1112" s="81">
        <v>367185906</v>
      </c>
      <c r="S1112" s="81">
        <v>351894754</v>
      </c>
      <c r="T1112" s="81" t="s">
        <v>6896</v>
      </c>
    </row>
    <row r="1113" spans="1:20" x14ac:dyDescent="0.35">
      <c r="A1113" s="81" t="s">
        <v>1122</v>
      </c>
      <c r="B1113" s="81">
        <v>176</v>
      </c>
      <c r="C1113" s="81" t="s">
        <v>1739</v>
      </c>
      <c r="D1113" s="81" t="s">
        <v>6406</v>
      </c>
      <c r="E1113" s="81" t="s">
        <v>2613</v>
      </c>
      <c r="F1113" s="81">
        <v>635943490</v>
      </c>
      <c r="G1113" s="81">
        <v>626726486</v>
      </c>
      <c r="H1113" s="81">
        <v>635943490</v>
      </c>
      <c r="I1113" s="81" t="s">
        <v>2829</v>
      </c>
      <c r="J1113" s="81" t="s">
        <v>2833</v>
      </c>
      <c r="K1113" s="81">
        <v>8616317</v>
      </c>
      <c r="L1113" s="81">
        <v>10700711</v>
      </c>
      <c r="M1113" s="81">
        <v>644559807</v>
      </c>
      <c r="N1113" s="81">
        <v>633859096</v>
      </c>
      <c r="O1113" s="81">
        <v>625242779</v>
      </c>
      <c r="P1113" s="81">
        <v>644559807</v>
      </c>
      <c r="Q1113" s="81">
        <v>635943490</v>
      </c>
      <c r="R1113" s="81">
        <v>633859096</v>
      </c>
      <c r="S1113" s="81">
        <v>625242779</v>
      </c>
      <c r="T1113" s="81" t="s">
        <v>6896</v>
      </c>
    </row>
    <row r="1114" spans="1:20" x14ac:dyDescent="0.35">
      <c r="A1114" s="81" t="s">
        <v>1123</v>
      </c>
      <c r="B1114" s="81">
        <v>177</v>
      </c>
      <c r="C1114" s="81" t="s">
        <v>1740</v>
      </c>
      <c r="D1114" s="81" t="s">
        <v>6409</v>
      </c>
      <c r="E1114" s="81" t="s">
        <v>2231</v>
      </c>
      <c r="F1114" s="81">
        <v>307062646</v>
      </c>
      <c r="G1114" s="81">
        <v>320985109</v>
      </c>
      <c r="H1114" s="81">
        <v>307062646</v>
      </c>
      <c r="I1114" s="81" t="s">
        <v>2829</v>
      </c>
      <c r="J1114" s="81" t="s">
        <v>2833</v>
      </c>
      <c r="K1114" s="81">
        <v>5011630</v>
      </c>
      <c r="L1114" s="81">
        <v>0</v>
      </c>
      <c r="M1114" s="81">
        <v>312074276</v>
      </c>
      <c r="N1114" s="81">
        <v>312074276</v>
      </c>
      <c r="O1114" s="81">
        <v>307062646</v>
      </c>
      <c r="P1114" s="81">
        <v>312074276</v>
      </c>
      <c r="Q1114" s="81">
        <v>307062646</v>
      </c>
      <c r="R1114" s="81">
        <v>312074276</v>
      </c>
      <c r="S1114" s="81">
        <v>307062646</v>
      </c>
      <c r="T1114" s="81" t="s">
        <v>6896</v>
      </c>
    </row>
    <row r="1115" spans="1:20" x14ac:dyDescent="0.35">
      <c r="A1115" s="81" t="s">
        <v>1124</v>
      </c>
      <c r="B1115" s="81">
        <v>177</v>
      </c>
      <c r="C1115" s="81" t="s">
        <v>1740</v>
      </c>
      <c r="D1115" s="81" t="s">
        <v>6412</v>
      </c>
      <c r="E1115" s="81" t="s">
        <v>2232</v>
      </c>
      <c r="F1115" s="81">
        <v>980382590</v>
      </c>
      <c r="G1115" s="81">
        <v>1015302982</v>
      </c>
      <c r="H1115" s="81">
        <v>980382590</v>
      </c>
      <c r="I1115" s="81" t="s">
        <v>2829</v>
      </c>
      <c r="J1115" s="81" t="s">
        <v>2833</v>
      </c>
      <c r="K1115" s="81">
        <v>28637690</v>
      </c>
      <c r="L1115" s="81">
        <v>0</v>
      </c>
      <c r="M1115" s="81">
        <v>1009020280</v>
      </c>
      <c r="N1115" s="81">
        <v>1009020280</v>
      </c>
      <c r="O1115" s="81">
        <v>980382590</v>
      </c>
      <c r="P1115" s="81">
        <v>1009020280</v>
      </c>
      <c r="Q1115" s="81">
        <v>980382590</v>
      </c>
      <c r="R1115" s="81">
        <v>1009020280</v>
      </c>
      <c r="S1115" s="81">
        <v>980382590</v>
      </c>
      <c r="T1115" s="81" t="s">
        <v>6896</v>
      </c>
    </row>
    <row r="1116" spans="1:20" x14ac:dyDescent="0.35">
      <c r="A1116" s="81" t="s">
        <v>1125</v>
      </c>
      <c r="B1116" s="81">
        <v>177</v>
      </c>
      <c r="C1116" s="81" t="s">
        <v>1740</v>
      </c>
      <c r="D1116" s="81" t="s">
        <v>6414</v>
      </c>
      <c r="E1116" s="81" t="s">
        <v>2045</v>
      </c>
      <c r="F1116" s="81">
        <v>536358118</v>
      </c>
      <c r="G1116" s="81">
        <v>545966183</v>
      </c>
      <c r="H1116" s="81">
        <v>536358118</v>
      </c>
      <c r="I1116" s="81" t="s">
        <v>2829</v>
      </c>
      <c r="J1116" s="81" t="s">
        <v>2833</v>
      </c>
      <c r="K1116" s="81">
        <v>1749630</v>
      </c>
      <c r="L1116" s="81">
        <v>0</v>
      </c>
      <c r="M1116" s="81">
        <v>538107748</v>
      </c>
      <c r="N1116" s="81">
        <v>538107748</v>
      </c>
      <c r="O1116" s="81">
        <v>536358118</v>
      </c>
      <c r="P1116" s="81">
        <v>664508198</v>
      </c>
      <c r="Q1116" s="81">
        <v>662758568</v>
      </c>
      <c r="R1116" s="81">
        <v>664508198</v>
      </c>
      <c r="S1116" s="81">
        <v>662758568</v>
      </c>
      <c r="T1116" s="81" t="s">
        <v>6896</v>
      </c>
    </row>
    <row r="1117" spans="1:20" x14ac:dyDescent="0.35">
      <c r="A1117" s="81" t="s">
        <v>1126</v>
      </c>
      <c r="B1117" s="81">
        <v>177</v>
      </c>
      <c r="C1117" s="81" t="s">
        <v>1740</v>
      </c>
      <c r="D1117" s="81" t="s">
        <v>6416</v>
      </c>
      <c r="E1117" s="81" t="s">
        <v>2614</v>
      </c>
      <c r="F1117" s="81">
        <v>379667520</v>
      </c>
      <c r="G1117" s="81">
        <v>377426221</v>
      </c>
      <c r="H1117" s="81">
        <v>379667520</v>
      </c>
      <c r="I1117" s="81" t="s">
        <v>2829</v>
      </c>
      <c r="J1117" s="81" t="s">
        <v>2833</v>
      </c>
      <c r="K1117" s="81">
        <v>1349330</v>
      </c>
      <c r="L1117" s="81">
        <v>0</v>
      </c>
      <c r="M1117" s="81">
        <v>381016850</v>
      </c>
      <c r="N1117" s="81">
        <v>381016850</v>
      </c>
      <c r="O1117" s="81">
        <v>379667520</v>
      </c>
      <c r="P1117" s="81">
        <v>818214910</v>
      </c>
      <c r="Q1117" s="81">
        <v>816865580</v>
      </c>
      <c r="R1117" s="81">
        <v>818214910</v>
      </c>
      <c r="S1117" s="81">
        <v>816865580</v>
      </c>
      <c r="T1117" s="81" t="s">
        <v>6896</v>
      </c>
    </row>
    <row r="1118" spans="1:20" x14ac:dyDescent="0.35">
      <c r="A1118" s="81" t="s">
        <v>1127</v>
      </c>
      <c r="B1118" s="81">
        <v>177</v>
      </c>
      <c r="C1118" s="81" t="s">
        <v>1740</v>
      </c>
      <c r="D1118" s="81" t="s">
        <v>6644</v>
      </c>
      <c r="E1118" s="81" t="s">
        <v>2234</v>
      </c>
      <c r="F1118" s="81">
        <v>143433187</v>
      </c>
      <c r="G1118" s="81">
        <v>149356186</v>
      </c>
      <c r="H1118" s="81">
        <v>149356186</v>
      </c>
      <c r="I1118" s="81" t="s">
        <v>2830</v>
      </c>
      <c r="J1118" s="81" t="s">
        <v>2836</v>
      </c>
      <c r="K1118" s="81">
        <v>270180</v>
      </c>
      <c r="L1118" s="81">
        <v>0</v>
      </c>
      <c r="M1118" s="81">
        <v>149626366</v>
      </c>
      <c r="N1118" s="81">
        <v>149626366</v>
      </c>
      <c r="O1118" s="81">
        <v>149356186</v>
      </c>
      <c r="P1118" s="81">
        <v>149626366</v>
      </c>
      <c r="Q1118" s="81">
        <v>149356186</v>
      </c>
      <c r="R1118" s="81">
        <v>149626366</v>
      </c>
      <c r="S1118" s="81">
        <v>149356186</v>
      </c>
      <c r="T1118" s="81" t="s">
        <v>6896</v>
      </c>
    </row>
    <row r="1119" spans="1:20" x14ac:dyDescent="0.35">
      <c r="A1119" s="81" t="s">
        <v>1128</v>
      </c>
      <c r="B1119" s="81">
        <v>178</v>
      </c>
      <c r="C1119" s="81" t="s">
        <v>1741</v>
      </c>
      <c r="D1119" s="81" t="s">
        <v>6418</v>
      </c>
      <c r="E1119" s="81" t="s">
        <v>2473</v>
      </c>
      <c r="F1119" s="81">
        <v>130008756</v>
      </c>
      <c r="G1119" s="81">
        <v>137008208</v>
      </c>
      <c r="H1119" s="81">
        <v>130008756</v>
      </c>
      <c r="I1119" s="81" t="s">
        <v>2829</v>
      </c>
      <c r="J1119" s="81" t="s">
        <v>2833</v>
      </c>
      <c r="K1119" s="81">
        <v>2639292</v>
      </c>
      <c r="L1119" s="81">
        <v>0</v>
      </c>
      <c r="M1119" s="81">
        <v>132648048</v>
      </c>
      <c r="N1119" s="81">
        <v>132648048</v>
      </c>
      <c r="O1119" s="81">
        <v>130008756</v>
      </c>
      <c r="P1119" s="81">
        <v>132648048</v>
      </c>
      <c r="Q1119" s="81">
        <v>130008756</v>
      </c>
      <c r="R1119" s="81">
        <v>132648048</v>
      </c>
      <c r="S1119" s="81">
        <v>130008756</v>
      </c>
      <c r="T1119" s="81" t="s">
        <v>6896</v>
      </c>
    </row>
    <row r="1120" spans="1:20" x14ac:dyDescent="0.35">
      <c r="A1120" s="81" t="s">
        <v>1129</v>
      </c>
      <c r="B1120" s="81">
        <v>178</v>
      </c>
      <c r="C1120" s="81" t="s">
        <v>1741</v>
      </c>
      <c r="D1120" s="81" t="s">
        <v>6419</v>
      </c>
      <c r="E1120" s="81" t="s">
        <v>2615</v>
      </c>
      <c r="F1120" s="81">
        <v>931121875</v>
      </c>
      <c r="G1120" s="81">
        <v>943357505</v>
      </c>
      <c r="H1120" s="81">
        <v>931121875</v>
      </c>
      <c r="I1120" s="81" t="s">
        <v>2829</v>
      </c>
      <c r="J1120" s="81" t="s">
        <v>2833</v>
      </c>
      <c r="K1120" s="81">
        <v>16739205</v>
      </c>
      <c r="L1120" s="81">
        <v>15623176</v>
      </c>
      <c r="M1120" s="81">
        <v>947861080</v>
      </c>
      <c r="N1120" s="81">
        <v>932237904</v>
      </c>
      <c r="O1120" s="81">
        <v>915498699</v>
      </c>
      <c r="P1120" s="81">
        <v>947861080</v>
      </c>
      <c r="Q1120" s="81">
        <v>931121875</v>
      </c>
      <c r="R1120" s="81">
        <v>932237904</v>
      </c>
      <c r="S1120" s="81">
        <v>915498699</v>
      </c>
      <c r="T1120" s="81" t="s">
        <v>6896</v>
      </c>
    </row>
    <row r="1121" spans="1:20" x14ac:dyDescent="0.35">
      <c r="A1121" s="81" t="s">
        <v>1130</v>
      </c>
      <c r="B1121" s="81">
        <v>178</v>
      </c>
      <c r="C1121" s="81" t="s">
        <v>1741</v>
      </c>
      <c r="D1121" s="81" t="s">
        <v>6420</v>
      </c>
      <c r="E1121" s="81" t="s">
        <v>2616</v>
      </c>
      <c r="F1121" s="81">
        <v>2074850774</v>
      </c>
      <c r="G1121" s="81">
        <v>2145937304</v>
      </c>
      <c r="H1121" s="81">
        <v>2074850774</v>
      </c>
      <c r="I1121" s="81" t="s">
        <v>2829</v>
      </c>
      <c r="J1121" s="81" t="s">
        <v>2833</v>
      </c>
      <c r="K1121" s="81">
        <v>66975119</v>
      </c>
      <c r="L1121" s="81">
        <v>0</v>
      </c>
      <c r="M1121" s="81">
        <v>2141825893</v>
      </c>
      <c r="N1121" s="81">
        <v>2141825893</v>
      </c>
      <c r="O1121" s="81">
        <v>2074850774</v>
      </c>
      <c r="P1121" s="81">
        <v>2890888706</v>
      </c>
      <c r="Q1121" s="81">
        <v>2823913587</v>
      </c>
      <c r="R1121" s="81">
        <v>2890888706</v>
      </c>
      <c r="S1121" s="81">
        <v>2823913587</v>
      </c>
      <c r="T1121" s="81" t="s">
        <v>6896</v>
      </c>
    </row>
    <row r="1122" spans="1:20" x14ac:dyDescent="0.35">
      <c r="A1122" s="81" t="s">
        <v>1131</v>
      </c>
      <c r="B1122" s="81">
        <v>178</v>
      </c>
      <c r="C1122" s="81" t="s">
        <v>1741</v>
      </c>
      <c r="D1122" s="81" t="s">
        <v>6421</v>
      </c>
      <c r="E1122" s="81" t="s">
        <v>2617</v>
      </c>
      <c r="F1122" s="81">
        <v>20119359488</v>
      </c>
      <c r="G1122" s="81">
        <v>20681845064</v>
      </c>
      <c r="H1122" s="81">
        <v>20119359488</v>
      </c>
      <c r="I1122" s="81" t="s">
        <v>2829</v>
      </c>
      <c r="J1122" s="81" t="s">
        <v>2833</v>
      </c>
      <c r="K1122" s="81">
        <v>651045192</v>
      </c>
      <c r="L1122" s="81">
        <v>0</v>
      </c>
      <c r="M1122" s="81">
        <v>20770404680</v>
      </c>
      <c r="N1122" s="81">
        <v>20770404680</v>
      </c>
      <c r="O1122" s="81">
        <v>20119359488</v>
      </c>
      <c r="P1122" s="81">
        <v>20770404680</v>
      </c>
      <c r="Q1122" s="81">
        <v>20119359488</v>
      </c>
      <c r="R1122" s="81">
        <v>20770404680</v>
      </c>
      <c r="S1122" s="81">
        <v>20119359488</v>
      </c>
      <c r="T1122" s="81" t="s">
        <v>6896</v>
      </c>
    </row>
    <row r="1123" spans="1:20" x14ac:dyDescent="0.35">
      <c r="A1123" s="81" t="s">
        <v>1132</v>
      </c>
      <c r="B1123" s="81">
        <v>178</v>
      </c>
      <c r="C1123" s="81" t="s">
        <v>1741</v>
      </c>
      <c r="D1123" s="81" t="s">
        <v>6422</v>
      </c>
      <c r="E1123" s="81" t="s">
        <v>2618</v>
      </c>
      <c r="F1123" s="81">
        <v>97265831</v>
      </c>
      <c r="G1123" s="81">
        <v>100753567</v>
      </c>
      <c r="H1123" s="81">
        <v>97265831</v>
      </c>
      <c r="I1123" s="81" t="s">
        <v>2829</v>
      </c>
      <c r="J1123" s="81" t="s">
        <v>2833</v>
      </c>
      <c r="K1123" s="81">
        <v>2556006</v>
      </c>
      <c r="L1123" s="81">
        <v>0</v>
      </c>
      <c r="M1123" s="81">
        <v>99821837</v>
      </c>
      <c r="N1123" s="81">
        <v>99821837</v>
      </c>
      <c r="O1123" s="81">
        <v>97265831</v>
      </c>
      <c r="P1123" s="81">
        <v>99821837</v>
      </c>
      <c r="Q1123" s="81">
        <v>97265831</v>
      </c>
      <c r="R1123" s="81">
        <v>99821837</v>
      </c>
      <c r="S1123" s="81">
        <v>97265831</v>
      </c>
      <c r="T1123" s="81" t="s">
        <v>6896</v>
      </c>
    </row>
    <row r="1124" spans="1:20" x14ac:dyDescent="0.35">
      <c r="A1124" s="81" t="s">
        <v>1133</v>
      </c>
      <c r="B1124" s="81">
        <v>178</v>
      </c>
      <c r="C1124" s="81" t="s">
        <v>1741</v>
      </c>
      <c r="D1124" s="81" t="s">
        <v>6423</v>
      </c>
      <c r="E1124" s="81" t="s">
        <v>2619</v>
      </c>
      <c r="F1124" s="81">
        <v>803055226</v>
      </c>
      <c r="G1124" s="81">
        <v>822699286</v>
      </c>
      <c r="H1124" s="81">
        <v>803055226</v>
      </c>
      <c r="I1124" s="81" t="s">
        <v>2829</v>
      </c>
      <c r="J1124" s="81" t="s">
        <v>2833</v>
      </c>
      <c r="K1124" s="81">
        <v>13733328</v>
      </c>
      <c r="L1124" s="81">
        <v>0</v>
      </c>
      <c r="M1124" s="81">
        <v>816788554</v>
      </c>
      <c r="N1124" s="81">
        <v>816788554</v>
      </c>
      <c r="O1124" s="81">
        <v>803055226</v>
      </c>
      <c r="P1124" s="81">
        <v>816788554</v>
      </c>
      <c r="Q1124" s="81">
        <v>803055226</v>
      </c>
      <c r="R1124" s="81">
        <v>816788554</v>
      </c>
      <c r="S1124" s="81">
        <v>803055226</v>
      </c>
      <c r="T1124" s="81" t="s">
        <v>6896</v>
      </c>
    </row>
    <row r="1125" spans="1:20" x14ac:dyDescent="0.35">
      <c r="A1125" s="81" t="s">
        <v>1134</v>
      </c>
      <c r="B1125" s="81">
        <v>178</v>
      </c>
      <c r="C1125" s="81" t="s">
        <v>1741</v>
      </c>
      <c r="D1125" s="81" t="s">
        <v>6425</v>
      </c>
      <c r="E1125" s="81" t="s">
        <v>1838</v>
      </c>
      <c r="F1125" s="81">
        <v>4169779582</v>
      </c>
      <c r="G1125" s="81">
        <v>4752971309</v>
      </c>
      <c r="H1125" s="81">
        <v>4752971309</v>
      </c>
      <c r="I1125" s="81" t="s">
        <v>2830</v>
      </c>
      <c r="J1125" s="81" t="s">
        <v>2836</v>
      </c>
      <c r="K1125" s="81">
        <v>12536349</v>
      </c>
      <c r="L1125" s="81">
        <v>45588100</v>
      </c>
      <c r="M1125" s="81">
        <v>4765507658</v>
      </c>
      <c r="N1125" s="81">
        <v>4719919558</v>
      </c>
      <c r="O1125" s="81">
        <v>4707383209</v>
      </c>
      <c r="P1125" s="81">
        <v>4765507658</v>
      </c>
      <c r="Q1125" s="81">
        <v>4752971309</v>
      </c>
      <c r="R1125" s="81">
        <v>4719919558</v>
      </c>
      <c r="S1125" s="81">
        <v>4707383209</v>
      </c>
      <c r="T1125" s="81" t="s">
        <v>6896</v>
      </c>
    </row>
    <row r="1126" spans="1:20" x14ac:dyDescent="0.35">
      <c r="A1126" s="81" t="s">
        <v>1135</v>
      </c>
      <c r="B1126" s="81">
        <v>178</v>
      </c>
      <c r="C1126" s="81" t="s">
        <v>1741</v>
      </c>
      <c r="D1126" s="81" t="s">
        <v>6426</v>
      </c>
      <c r="E1126" s="81" t="s">
        <v>2620</v>
      </c>
      <c r="F1126" s="81">
        <v>711250771</v>
      </c>
      <c r="G1126" s="81">
        <v>723824209</v>
      </c>
      <c r="H1126" s="81">
        <v>711250771</v>
      </c>
      <c r="I1126" s="81" t="s">
        <v>2829</v>
      </c>
      <c r="J1126" s="81" t="s">
        <v>2833</v>
      </c>
      <c r="K1126" s="81">
        <v>32914538</v>
      </c>
      <c r="L1126" s="81">
        <v>0</v>
      </c>
      <c r="M1126" s="81">
        <v>744165309</v>
      </c>
      <c r="N1126" s="81">
        <v>744165309</v>
      </c>
      <c r="O1126" s="81">
        <v>711250771</v>
      </c>
      <c r="P1126" s="81">
        <v>744165309</v>
      </c>
      <c r="Q1126" s="81">
        <v>711250771</v>
      </c>
      <c r="R1126" s="81">
        <v>744165309</v>
      </c>
      <c r="S1126" s="81">
        <v>711250771</v>
      </c>
      <c r="T1126" s="81" t="s">
        <v>6896</v>
      </c>
    </row>
    <row r="1127" spans="1:20" x14ac:dyDescent="0.35">
      <c r="A1127" s="81" t="s">
        <v>1136</v>
      </c>
      <c r="B1127" s="81">
        <v>178</v>
      </c>
      <c r="C1127" s="81" t="s">
        <v>1741</v>
      </c>
      <c r="D1127" s="81" t="s">
        <v>6427</v>
      </c>
      <c r="E1127" s="81" t="s">
        <v>2621</v>
      </c>
      <c r="F1127" s="81">
        <v>3487512577</v>
      </c>
      <c r="G1127" s="81">
        <v>3562862138</v>
      </c>
      <c r="H1127" s="81">
        <v>3562862138</v>
      </c>
      <c r="I1127" s="81" t="s">
        <v>2830</v>
      </c>
      <c r="J1127" s="81" t="s">
        <v>2836</v>
      </c>
      <c r="K1127" s="81">
        <v>39152093</v>
      </c>
      <c r="L1127" s="81">
        <v>49240226</v>
      </c>
      <c r="M1127" s="81">
        <v>3602014231</v>
      </c>
      <c r="N1127" s="81">
        <v>3552774005</v>
      </c>
      <c r="O1127" s="81">
        <v>3513621912</v>
      </c>
      <c r="P1127" s="81">
        <v>4102621074</v>
      </c>
      <c r="Q1127" s="81">
        <v>4063468981</v>
      </c>
      <c r="R1127" s="81">
        <v>4053380848</v>
      </c>
      <c r="S1127" s="81">
        <v>4014228755</v>
      </c>
      <c r="T1127" s="81" t="s">
        <v>6896</v>
      </c>
    </row>
    <row r="1128" spans="1:20" x14ac:dyDescent="0.35">
      <c r="A1128" s="81" t="s">
        <v>1137</v>
      </c>
      <c r="B1128" s="81">
        <v>178</v>
      </c>
      <c r="C1128" s="81" t="s">
        <v>1741</v>
      </c>
      <c r="D1128" s="81" t="s">
        <v>6428</v>
      </c>
      <c r="E1128" s="81" t="s">
        <v>2622</v>
      </c>
      <c r="F1128" s="81">
        <v>770719976</v>
      </c>
      <c r="G1128" s="81">
        <v>779357916</v>
      </c>
      <c r="H1128" s="81">
        <v>770719976</v>
      </c>
      <c r="I1128" s="81" t="s">
        <v>2829</v>
      </c>
      <c r="J1128" s="81" t="s">
        <v>2833</v>
      </c>
      <c r="K1128" s="81">
        <v>11615283</v>
      </c>
      <c r="L1128" s="81">
        <v>0</v>
      </c>
      <c r="M1128" s="81">
        <v>782335259</v>
      </c>
      <c r="N1128" s="81">
        <v>782335259</v>
      </c>
      <c r="O1128" s="81">
        <v>770719976</v>
      </c>
      <c r="P1128" s="81">
        <v>782335259</v>
      </c>
      <c r="Q1128" s="81">
        <v>770719976</v>
      </c>
      <c r="R1128" s="81">
        <v>782335259</v>
      </c>
      <c r="S1128" s="81">
        <v>770719976</v>
      </c>
      <c r="T1128" s="81" t="s">
        <v>6896</v>
      </c>
    </row>
    <row r="1129" spans="1:20" x14ac:dyDescent="0.35">
      <c r="A1129" s="81" t="s">
        <v>1138</v>
      </c>
      <c r="B1129" s="81">
        <v>178</v>
      </c>
      <c r="C1129" s="81" t="s">
        <v>1741</v>
      </c>
      <c r="D1129" s="81" t="s">
        <v>6430</v>
      </c>
      <c r="E1129" s="81" t="s">
        <v>2623</v>
      </c>
      <c r="F1129" s="81">
        <v>4021635069</v>
      </c>
      <c r="G1129" s="81">
        <v>4213160721</v>
      </c>
      <c r="H1129" s="81">
        <v>4213160721</v>
      </c>
      <c r="I1129" s="81" t="s">
        <v>2830</v>
      </c>
      <c r="J1129" s="81" t="s">
        <v>2836</v>
      </c>
      <c r="K1129" s="81">
        <v>101521606</v>
      </c>
      <c r="L1129" s="81">
        <v>0</v>
      </c>
      <c r="M1129" s="81">
        <v>4314682327</v>
      </c>
      <c r="N1129" s="81">
        <v>4314682327</v>
      </c>
      <c r="O1129" s="81">
        <v>4213160721</v>
      </c>
      <c r="P1129" s="81">
        <v>4314682327</v>
      </c>
      <c r="Q1129" s="81">
        <v>4213160721</v>
      </c>
      <c r="R1129" s="81">
        <v>4314682327</v>
      </c>
      <c r="S1129" s="81">
        <v>4213160721</v>
      </c>
      <c r="T1129" s="81" t="s">
        <v>6896</v>
      </c>
    </row>
    <row r="1130" spans="1:20" x14ac:dyDescent="0.35">
      <c r="A1130" s="81" t="s">
        <v>1139</v>
      </c>
      <c r="B1130" s="81">
        <v>178</v>
      </c>
      <c r="C1130" s="81" t="s">
        <v>1741</v>
      </c>
      <c r="D1130" s="81" t="s">
        <v>6431</v>
      </c>
      <c r="E1130" s="81" t="s">
        <v>2624</v>
      </c>
      <c r="F1130" s="81">
        <v>958158603</v>
      </c>
      <c r="G1130" s="81">
        <v>1001279026</v>
      </c>
      <c r="H1130" s="81">
        <v>958158603</v>
      </c>
      <c r="I1130" s="81" t="s">
        <v>2829</v>
      </c>
      <c r="J1130" s="81" t="s">
        <v>2833</v>
      </c>
      <c r="K1130" s="81">
        <v>18749979</v>
      </c>
      <c r="L1130" s="81">
        <v>0</v>
      </c>
      <c r="M1130" s="81">
        <v>976908582</v>
      </c>
      <c r="N1130" s="81">
        <v>976908582</v>
      </c>
      <c r="O1130" s="81">
        <v>958158603</v>
      </c>
      <c r="P1130" s="81">
        <v>976908582</v>
      </c>
      <c r="Q1130" s="81">
        <v>958158603</v>
      </c>
      <c r="R1130" s="81">
        <v>976908582</v>
      </c>
      <c r="S1130" s="81">
        <v>958158603</v>
      </c>
      <c r="T1130" s="81" t="s">
        <v>6896</v>
      </c>
    </row>
    <row r="1131" spans="1:20" x14ac:dyDescent="0.35">
      <c r="A1131" s="81" t="s">
        <v>1140</v>
      </c>
      <c r="B1131" s="81">
        <v>178</v>
      </c>
      <c r="C1131" s="81" t="s">
        <v>1741</v>
      </c>
      <c r="D1131" s="81" t="s">
        <v>6552</v>
      </c>
      <c r="E1131" s="81" t="s">
        <v>1839</v>
      </c>
      <c r="F1131" s="81">
        <v>10935821</v>
      </c>
      <c r="G1131" s="81">
        <v>10935821</v>
      </c>
      <c r="H1131" s="81">
        <v>10935821</v>
      </c>
      <c r="I1131" s="81" t="s">
        <v>2829</v>
      </c>
      <c r="J1131" s="81" t="s">
        <v>2833</v>
      </c>
      <c r="K1131" s="81">
        <v>15000</v>
      </c>
      <c r="L1131" s="81">
        <v>0</v>
      </c>
      <c r="M1131" s="81">
        <v>10950821</v>
      </c>
      <c r="N1131" s="81">
        <v>10950821</v>
      </c>
      <c r="O1131" s="81">
        <v>10935821</v>
      </c>
      <c r="P1131" s="81">
        <v>10950821</v>
      </c>
      <c r="Q1131" s="81">
        <v>10935821</v>
      </c>
      <c r="R1131" s="81">
        <v>10950821</v>
      </c>
      <c r="S1131" s="81">
        <v>10935821</v>
      </c>
      <c r="T1131" s="81" t="s">
        <v>6896</v>
      </c>
    </row>
    <row r="1132" spans="1:20" x14ac:dyDescent="0.35">
      <c r="A1132" s="81" t="s">
        <v>1141</v>
      </c>
      <c r="B1132" s="81">
        <v>179</v>
      </c>
      <c r="C1132" s="81" t="s">
        <v>1742</v>
      </c>
      <c r="D1132" s="81" t="s">
        <v>5899</v>
      </c>
      <c r="E1132" s="81" t="s">
        <v>2319</v>
      </c>
      <c r="F1132" s="81">
        <v>87039132</v>
      </c>
      <c r="G1132" s="81">
        <v>86574803</v>
      </c>
      <c r="H1132" s="81">
        <v>87039132</v>
      </c>
      <c r="I1132" s="81" t="s">
        <v>2829</v>
      </c>
      <c r="J1132" s="81" t="s">
        <v>2833</v>
      </c>
      <c r="K1132" s="81">
        <v>248870</v>
      </c>
      <c r="L1132" s="81">
        <v>0</v>
      </c>
      <c r="M1132" s="81">
        <v>87288002</v>
      </c>
      <c r="N1132" s="81">
        <v>87288002</v>
      </c>
      <c r="O1132" s="81">
        <v>87039132</v>
      </c>
      <c r="P1132" s="81">
        <v>87288002</v>
      </c>
      <c r="Q1132" s="81">
        <v>87039132</v>
      </c>
      <c r="R1132" s="81">
        <v>87288002</v>
      </c>
      <c r="S1132" s="81">
        <v>87039132</v>
      </c>
      <c r="T1132" s="81" t="s">
        <v>6896</v>
      </c>
    </row>
    <row r="1133" spans="1:20" x14ac:dyDescent="0.35">
      <c r="A1133" s="81" t="s">
        <v>1142</v>
      </c>
      <c r="B1133" s="81">
        <v>179</v>
      </c>
      <c r="C1133" s="81" t="s">
        <v>1742</v>
      </c>
      <c r="D1133" s="81" t="s">
        <v>6242</v>
      </c>
      <c r="E1133" s="81" t="s">
        <v>2365</v>
      </c>
      <c r="F1133" s="81">
        <v>24407419</v>
      </c>
      <c r="G1133" s="81">
        <v>24238228</v>
      </c>
      <c r="H1133" s="81">
        <v>24407419</v>
      </c>
      <c r="I1133" s="81" t="s">
        <v>2829</v>
      </c>
      <c r="J1133" s="81" t="s">
        <v>2833</v>
      </c>
      <c r="K1133" s="81">
        <v>191130</v>
      </c>
      <c r="L1133" s="81">
        <v>0</v>
      </c>
      <c r="M1133" s="81">
        <v>24598549</v>
      </c>
      <c r="N1133" s="81">
        <v>24598549</v>
      </c>
      <c r="O1133" s="81">
        <v>24407419</v>
      </c>
      <c r="P1133" s="81">
        <v>24598549</v>
      </c>
      <c r="Q1133" s="81">
        <v>24407419</v>
      </c>
      <c r="R1133" s="81">
        <v>24598549</v>
      </c>
      <c r="S1133" s="81">
        <v>24407419</v>
      </c>
      <c r="T1133" s="81" t="s">
        <v>6896</v>
      </c>
    </row>
    <row r="1134" spans="1:20" x14ac:dyDescent="0.35">
      <c r="A1134" s="81" t="s">
        <v>1143</v>
      </c>
      <c r="B1134" s="81">
        <v>179</v>
      </c>
      <c r="C1134" s="81" t="s">
        <v>1742</v>
      </c>
      <c r="D1134" s="81" t="s">
        <v>6432</v>
      </c>
      <c r="E1134" s="81" t="s">
        <v>2625</v>
      </c>
      <c r="F1134" s="81">
        <v>1166849097</v>
      </c>
      <c r="G1134" s="81">
        <v>1206334975</v>
      </c>
      <c r="H1134" s="81">
        <v>1166849097</v>
      </c>
      <c r="I1134" s="81" t="s">
        <v>2829</v>
      </c>
      <c r="J1134" s="81" t="s">
        <v>2833</v>
      </c>
      <c r="K1134" s="81">
        <v>24785271</v>
      </c>
      <c r="L1134" s="81">
        <v>0</v>
      </c>
      <c r="M1134" s="81">
        <v>1191634368</v>
      </c>
      <c r="N1134" s="81">
        <v>1191634368</v>
      </c>
      <c r="O1134" s="81">
        <v>1166849097</v>
      </c>
      <c r="P1134" s="81">
        <v>1296028508</v>
      </c>
      <c r="Q1134" s="81">
        <v>1271243237</v>
      </c>
      <c r="R1134" s="81">
        <v>1296028508</v>
      </c>
      <c r="S1134" s="81">
        <v>1271243237</v>
      </c>
      <c r="T1134" s="81" t="s">
        <v>6896</v>
      </c>
    </row>
    <row r="1135" spans="1:20" x14ac:dyDescent="0.35">
      <c r="A1135" s="81" t="s">
        <v>1144</v>
      </c>
      <c r="B1135" s="81">
        <v>180</v>
      </c>
      <c r="C1135" s="81" t="s">
        <v>1743</v>
      </c>
      <c r="D1135" s="81" t="s">
        <v>5943</v>
      </c>
      <c r="E1135" s="81" t="s">
        <v>2355</v>
      </c>
      <c r="F1135" s="81">
        <v>65161918</v>
      </c>
      <c r="G1135" s="81">
        <v>66213736</v>
      </c>
      <c r="H1135" s="81">
        <v>65161918</v>
      </c>
      <c r="I1135" s="81" t="s">
        <v>2829</v>
      </c>
      <c r="J1135" s="81" t="s">
        <v>2833</v>
      </c>
      <c r="K1135" s="81">
        <v>49660</v>
      </c>
      <c r="L1135" s="81">
        <v>0</v>
      </c>
      <c r="M1135" s="81">
        <v>65211578</v>
      </c>
      <c r="N1135" s="81">
        <v>65211578</v>
      </c>
      <c r="O1135" s="81">
        <v>65161918</v>
      </c>
      <c r="P1135" s="81">
        <v>65211578</v>
      </c>
      <c r="Q1135" s="81">
        <v>65161918</v>
      </c>
      <c r="R1135" s="81">
        <v>65211578</v>
      </c>
      <c r="S1135" s="81">
        <v>65161918</v>
      </c>
      <c r="T1135" s="81" t="s">
        <v>6896</v>
      </c>
    </row>
    <row r="1136" spans="1:20" x14ac:dyDescent="0.35">
      <c r="A1136" s="81" t="s">
        <v>1145</v>
      </c>
      <c r="B1136" s="81">
        <v>180</v>
      </c>
      <c r="C1136" s="81" t="s">
        <v>1743</v>
      </c>
      <c r="D1136" s="81" t="s">
        <v>6434</v>
      </c>
      <c r="E1136" s="81" t="s">
        <v>2141</v>
      </c>
      <c r="F1136" s="81">
        <v>287031397</v>
      </c>
      <c r="G1136" s="81">
        <v>289728727</v>
      </c>
      <c r="H1136" s="81">
        <v>287031397</v>
      </c>
      <c r="I1136" s="81" t="s">
        <v>2829</v>
      </c>
      <c r="J1136" s="81" t="s">
        <v>2833</v>
      </c>
      <c r="K1136" s="81">
        <v>3639546</v>
      </c>
      <c r="L1136" s="81">
        <v>0</v>
      </c>
      <c r="M1136" s="81">
        <v>290670943</v>
      </c>
      <c r="N1136" s="81">
        <v>290670943</v>
      </c>
      <c r="O1136" s="81">
        <v>287031397</v>
      </c>
      <c r="P1136" s="81">
        <v>379863513</v>
      </c>
      <c r="Q1136" s="81">
        <v>376223967</v>
      </c>
      <c r="R1136" s="81">
        <v>379863513</v>
      </c>
      <c r="S1136" s="81">
        <v>376223967</v>
      </c>
      <c r="T1136" s="81" t="s">
        <v>6896</v>
      </c>
    </row>
    <row r="1137" spans="1:20" x14ac:dyDescent="0.35">
      <c r="A1137" s="81" t="s">
        <v>1146</v>
      </c>
      <c r="B1137" s="81">
        <v>180</v>
      </c>
      <c r="C1137" s="81" t="s">
        <v>1743</v>
      </c>
      <c r="D1137" s="81" t="s">
        <v>6436</v>
      </c>
      <c r="E1137" s="81" t="s">
        <v>2142</v>
      </c>
      <c r="F1137" s="81">
        <v>37770142</v>
      </c>
      <c r="G1137" s="81">
        <v>36970687</v>
      </c>
      <c r="H1137" s="81">
        <v>37770142</v>
      </c>
      <c r="I1137" s="81" t="s">
        <v>2829</v>
      </c>
      <c r="J1137" s="81" t="s">
        <v>2833</v>
      </c>
      <c r="K1137" s="81">
        <v>1323849</v>
      </c>
      <c r="L1137" s="81">
        <v>0</v>
      </c>
      <c r="M1137" s="81">
        <v>39093991</v>
      </c>
      <c r="N1137" s="81">
        <v>39093991</v>
      </c>
      <c r="O1137" s="81">
        <v>37770142</v>
      </c>
      <c r="P1137" s="81">
        <v>201450201</v>
      </c>
      <c r="Q1137" s="81">
        <v>200126352</v>
      </c>
      <c r="R1137" s="81">
        <v>201450201</v>
      </c>
      <c r="S1137" s="81">
        <v>200126352</v>
      </c>
      <c r="T1137" s="81" t="s">
        <v>6896</v>
      </c>
    </row>
    <row r="1138" spans="1:20" x14ac:dyDescent="0.35">
      <c r="A1138" s="81" t="s">
        <v>1147</v>
      </c>
      <c r="B1138" s="81">
        <v>180</v>
      </c>
      <c r="C1138" s="81" t="s">
        <v>1743</v>
      </c>
      <c r="D1138" s="81" t="s">
        <v>6438</v>
      </c>
      <c r="E1138" s="81" t="s">
        <v>2143</v>
      </c>
      <c r="F1138" s="81">
        <v>158060421</v>
      </c>
      <c r="G1138" s="81">
        <v>158697420</v>
      </c>
      <c r="H1138" s="81">
        <v>158060421</v>
      </c>
      <c r="I1138" s="81" t="s">
        <v>2829</v>
      </c>
      <c r="J1138" s="81" t="s">
        <v>2833</v>
      </c>
      <c r="K1138" s="81">
        <v>428559</v>
      </c>
      <c r="L1138" s="81">
        <v>0</v>
      </c>
      <c r="M1138" s="81">
        <v>158488980</v>
      </c>
      <c r="N1138" s="81">
        <v>158488980</v>
      </c>
      <c r="O1138" s="81">
        <v>158060421</v>
      </c>
      <c r="P1138" s="81">
        <v>204291130</v>
      </c>
      <c r="Q1138" s="81">
        <v>203862571</v>
      </c>
      <c r="R1138" s="81">
        <v>204291130</v>
      </c>
      <c r="S1138" s="81">
        <v>203862571</v>
      </c>
      <c r="T1138" s="81" t="s">
        <v>6896</v>
      </c>
    </row>
    <row r="1139" spans="1:20" x14ac:dyDescent="0.35">
      <c r="A1139" s="81" t="s">
        <v>1148</v>
      </c>
      <c r="B1139" s="81">
        <v>181</v>
      </c>
      <c r="C1139" s="81" t="s">
        <v>1744</v>
      </c>
      <c r="D1139" s="81" t="s">
        <v>6440</v>
      </c>
      <c r="E1139" s="81" t="s">
        <v>2626</v>
      </c>
      <c r="F1139" s="81">
        <v>1344343923</v>
      </c>
      <c r="G1139" s="81">
        <v>1414194253</v>
      </c>
      <c r="H1139" s="81">
        <v>1414194253</v>
      </c>
      <c r="I1139" s="81" t="s">
        <v>2830</v>
      </c>
      <c r="J1139" s="81" t="s">
        <v>2836</v>
      </c>
      <c r="K1139" s="81">
        <v>53239135</v>
      </c>
      <c r="L1139" s="81">
        <v>0</v>
      </c>
      <c r="M1139" s="81">
        <v>1467433388</v>
      </c>
      <c r="N1139" s="81">
        <v>1467433388</v>
      </c>
      <c r="O1139" s="81">
        <v>1414194253</v>
      </c>
      <c r="P1139" s="81">
        <v>1467433388</v>
      </c>
      <c r="Q1139" s="81">
        <v>1414194253</v>
      </c>
      <c r="R1139" s="81">
        <v>1467433388</v>
      </c>
      <c r="S1139" s="81">
        <v>1414194253</v>
      </c>
      <c r="T1139" s="81" t="s">
        <v>6896</v>
      </c>
    </row>
    <row r="1140" spans="1:20" x14ac:dyDescent="0.35">
      <c r="A1140" s="81" t="s">
        <v>1149</v>
      </c>
      <c r="B1140" s="81">
        <v>181</v>
      </c>
      <c r="C1140" s="81" t="s">
        <v>1744</v>
      </c>
      <c r="D1140" s="81" t="s">
        <v>6441</v>
      </c>
      <c r="E1140" s="81" t="s">
        <v>2627</v>
      </c>
      <c r="F1140" s="81">
        <v>784791945</v>
      </c>
      <c r="G1140" s="81">
        <v>811718841</v>
      </c>
      <c r="H1140" s="81">
        <v>784791945</v>
      </c>
      <c r="I1140" s="81" t="s">
        <v>2829</v>
      </c>
      <c r="J1140" s="81" t="s">
        <v>2833</v>
      </c>
      <c r="K1140" s="81">
        <v>26749255</v>
      </c>
      <c r="L1140" s="81">
        <v>45477778</v>
      </c>
      <c r="M1140" s="81">
        <v>811541200</v>
      </c>
      <c r="N1140" s="81">
        <v>766063422</v>
      </c>
      <c r="O1140" s="81">
        <v>739314167</v>
      </c>
      <c r="P1140" s="81">
        <v>811541200</v>
      </c>
      <c r="Q1140" s="81">
        <v>784791945</v>
      </c>
      <c r="R1140" s="81">
        <v>766063422</v>
      </c>
      <c r="S1140" s="81">
        <v>739314167</v>
      </c>
      <c r="T1140" s="81" t="s">
        <v>6896</v>
      </c>
    </row>
    <row r="1141" spans="1:20" x14ac:dyDescent="0.35">
      <c r="A1141" s="81" t="s">
        <v>1150</v>
      </c>
      <c r="B1141" s="81">
        <v>181</v>
      </c>
      <c r="C1141" s="81" t="s">
        <v>1744</v>
      </c>
      <c r="D1141" s="81" t="s">
        <v>6442</v>
      </c>
      <c r="E1141" s="81" t="s">
        <v>2628</v>
      </c>
      <c r="F1141" s="81">
        <v>2240741010</v>
      </c>
      <c r="G1141" s="81">
        <v>2355806423</v>
      </c>
      <c r="H1141" s="81">
        <v>2355806423</v>
      </c>
      <c r="I1141" s="81" t="s">
        <v>2830</v>
      </c>
      <c r="J1141" s="81" t="s">
        <v>2836</v>
      </c>
      <c r="K1141" s="81">
        <v>44190214</v>
      </c>
      <c r="L1141" s="81">
        <v>34625849</v>
      </c>
      <c r="M1141" s="81">
        <v>2399996637</v>
      </c>
      <c r="N1141" s="81">
        <v>2365370788</v>
      </c>
      <c r="O1141" s="81">
        <v>2321180574</v>
      </c>
      <c r="P1141" s="81">
        <v>2399996637</v>
      </c>
      <c r="Q1141" s="81">
        <v>2355806423</v>
      </c>
      <c r="R1141" s="81">
        <v>2365370788</v>
      </c>
      <c r="S1141" s="81">
        <v>2321180574</v>
      </c>
      <c r="T1141" s="81" t="s">
        <v>6896</v>
      </c>
    </row>
    <row r="1142" spans="1:20" x14ac:dyDescent="0.35">
      <c r="A1142" s="81" t="s">
        <v>1151</v>
      </c>
      <c r="B1142" s="81">
        <v>181</v>
      </c>
      <c r="C1142" s="81" t="s">
        <v>1744</v>
      </c>
      <c r="D1142" s="81" t="s">
        <v>6444</v>
      </c>
      <c r="E1142" s="81" t="s">
        <v>2458</v>
      </c>
      <c r="F1142" s="81">
        <v>1671498209</v>
      </c>
      <c r="G1142" s="81">
        <v>1869652000</v>
      </c>
      <c r="H1142" s="81">
        <v>1869652000</v>
      </c>
      <c r="I1142" s="81" t="s">
        <v>2830</v>
      </c>
      <c r="J1142" s="81" t="s">
        <v>2836</v>
      </c>
      <c r="K1142" s="81">
        <v>59886084</v>
      </c>
      <c r="L1142" s="81">
        <v>50016592</v>
      </c>
      <c r="M1142" s="81">
        <v>1929538084</v>
      </c>
      <c r="N1142" s="81">
        <v>1879521492</v>
      </c>
      <c r="O1142" s="81">
        <v>1819635408</v>
      </c>
      <c r="P1142" s="81">
        <v>1929538084</v>
      </c>
      <c r="Q1142" s="81">
        <v>1869652000</v>
      </c>
      <c r="R1142" s="81">
        <v>1879521492</v>
      </c>
      <c r="S1142" s="81">
        <v>1819635408</v>
      </c>
      <c r="T1142" s="81" t="s">
        <v>6897</v>
      </c>
    </row>
    <row r="1143" spans="1:20" x14ac:dyDescent="0.35">
      <c r="A1143" s="81" t="s">
        <v>1152</v>
      </c>
      <c r="B1143" s="81">
        <v>181</v>
      </c>
      <c r="C1143" s="81" t="s">
        <v>1744</v>
      </c>
      <c r="D1143" s="81" t="s">
        <v>6445</v>
      </c>
      <c r="E1143" s="81" t="s">
        <v>2854</v>
      </c>
      <c r="F1143" s="81">
        <v>1238631689</v>
      </c>
      <c r="G1143" s="81">
        <v>1389919551</v>
      </c>
      <c r="H1143" s="81">
        <v>1389919551</v>
      </c>
      <c r="I1143" s="81" t="s">
        <v>2830</v>
      </c>
      <c r="J1143" s="81" t="s">
        <v>2836</v>
      </c>
      <c r="K1143" s="81">
        <v>59098305</v>
      </c>
      <c r="L1143" s="81">
        <v>59928331</v>
      </c>
      <c r="M1143" s="81">
        <v>1449017856</v>
      </c>
      <c r="N1143" s="81">
        <v>1389089525</v>
      </c>
      <c r="O1143" s="81">
        <v>1329991220</v>
      </c>
      <c r="P1143" s="81">
        <v>1449017856</v>
      </c>
      <c r="Q1143" s="81">
        <v>1389919551</v>
      </c>
      <c r="R1143" s="81">
        <v>1389089525</v>
      </c>
      <c r="S1143" s="81">
        <v>1329991220</v>
      </c>
      <c r="T1143" s="81" t="s">
        <v>6897</v>
      </c>
    </row>
    <row r="1144" spans="1:20" x14ac:dyDescent="0.35">
      <c r="A1144" s="81" t="s">
        <v>1153</v>
      </c>
      <c r="B1144" s="81">
        <v>182</v>
      </c>
      <c r="C1144" s="81" t="s">
        <v>1745</v>
      </c>
      <c r="D1144" s="81" t="s">
        <v>6021</v>
      </c>
      <c r="E1144" s="81" t="s">
        <v>2202</v>
      </c>
      <c r="F1144" s="81">
        <v>39969620</v>
      </c>
      <c r="G1144" s="81">
        <v>42592196</v>
      </c>
      <c r="H1144" s="81">
        <v>39969620</v>
      </c>
      <c r="I1144" s="81" t="s">
        <v>2829</v>
      </c>
      <c r="J1144" s="81" t="s">
        <v>2833</v>
      </c>
      <c r="K1144" s="81">
        <v>1500987</v>
      </c>
      <c r="L1144" s="81">
        <v>0</v>
      </c>
      <c r="M1144" s="81">
        <v>41470607</v>
      </c>
      <c r="N1144" s="81">
        <v>41470607</v>
      </c>
      <c r="O1144" s="81">
        <v>39969620</v>
      </c>
      <c r="P1144" s="81">
        <v>41470607</v>
      </c>
      <c r="Q1144" s="81">
        <v>39969620</v>
      </c>
      <c r="R1144" s="81">
        <v>41470607</v>
      </c>
      <c r="S1144" s="81">
        <v>39969620</v>
      </c>
      <c r="T1144" s="81" t="s">
        <v>6896</v>
      </c>
    </row>
    <row r="1145" spans="1:20" x14ac:dyDescent="0.35">
      <c r="A1145" s="81" t="s">
        <v>1154</v>
      </c>
      <c r="B1145" s="81">
        <v>182</v>
      </c>
      <c r="C1145" s="81" t="s">
        <v>1745</v>
      </c>
      <c r="D1145" s="81" t="s">
        <v>6077</v>
      </c>
      <c r="E1145" s="81" t="s">
        <v>2447</v>
      </c>
      <c r="F1145" s="81">
        <v>21529431</v>
      </c>
      <c r="G1145" s="81">
        <v>21529431</v>
      </c>
      <c r="H1145" s="81">
        <v>21529431</v>
      </c>
      <c r="I1145" s="81" t="s">
        <v>2829</v>
      </c>
      <c r="J1145" s="81" t="s">
        <v>2833</v>
      </c>
      <c r="K1145" s="81">
        <v>699102</v>
      </c>
      <c r="L1145" s="81">
        <v>0</v>
      </c>
      <c r="M1145" s="81">
        <v>22228533</v>
      </c>
      <c r="N1145" s="81">
        <v>22228533</v>
      </c>
      <c r="O1145" s="81">
        <v>21529431</v>
      </c>
      <c r="P1145" s="81">
        <v>22228533</v>
      </c>
      <c r="Q1145" s="81">
        <v>21529431</v>
      </c>
      <c r="R1145" s="81">
        <v>22228533</v>
      </c>
      <c r="S1145" s="81">
        <v>21529431</v>
      </c>
      <c r="T1145" s="81" t="s">
        <v>6896</v>
      </c>
    </row>
    <row r="1146" spans="1:20" x14ac:dyDescent="0.35">
      <c r="A1146" s="81" t="s">
        <v>1155</v>
      </c>
      <c r="B1146" s="81">
        <v>182</v>
      </c>
      <c r="C1146" s="81" t="s">
        <v>1745</v>
      </c>
      <c r="D1146" s="81" t="s">
        <v>6447</v>
      </c>
      <c r="E1146" s="81" t="s">
        <v>2203</v>
      </c>
      <c r="F1146" s="81">
        <v>198978462</v>
      </c>
      <c r="G1146" s="81">
        <v>206490021</v>
      </c>
      <c r="H1146" s="81">
        <v>198978462</v>
      </c>
      <c r="I1146" s="81" t="s">
        <v>2829</v>
      </c>
      <c r="J1146" s="81" t="s">
        <v>2833</v>
      </c>
      <c r="K1146" s="81">
        <v>4652113</v>
      </c>
      <c r="L1146" s="81">
        <v>0</v>
      </c>
      <c r="M1146" s="81">
        <v>203630575</v>
      </c>
      <c r="N1146" s="81">
        <v>203630575</v>
      </c>
      <c r="O1146" s="81">
        <v>198978462</v>
      </c>
      <c r="P1146" s="81">
        <v>203630575</v>
      </c>
      <c r="Q1146" s="81">
        <v>198978462</v>
      </c>
      <c r="R1146" s="81">
        <v>203630575</v>
      </c>
      <c r="S1146" s="81">
        <v>198978462</v>
      </c>
      <c r="T1146" s="81" t="s">
        <v>6896</v>
      </c>
    </row>
    <row r="1147" spans="1:20" x14ac:dyDescent="0.35">
      <c r="A1147" s="81" t="s">
        <v>1156</v>
      </c>
      <c r="B1147" s="81">
        <v>182</v>
      </c>
      <c r="C1147" s="81" t="s">
        <v>1745</v>
      </c>
      <c r="D1147" s="81" t="s">
        <v>6449</v>
      </c>
      <c r="E1147" s="81" t="s">
        <v>2448</v>
      </c>
      <c r="F1147" s="81">
        <v>1676120857</v>
      </c>
      <c r="G1147" s="81">
        <v>1661234458</v>
      </c>
      <c r="H1147" s="81">
        <v>1676120857</v>
      </c>
      <c r="I1147" s="81" t="s">
        <v>2829</v>
      </c>
      <c r="J1147" s="81" t="s">
        <v>2833</v>
      </c>
      <c r="K1147" s="81">
        <v>8616811</v>
      </c>
      <c r="L1147" s="81">
        <v>0</v>
      </c>
      <c r="M1147" s="81">
        <v>1684737668</v>
      </c>
      <c r="N1147" s="81">
        <v>1684737668</v>
      </c>
      <c r="O1147" s="81">
        <v>1676120857</v>
      </c>
      <c r="P1147" s="81">
        <v>1684737668</v>
      </c>
      <c r="Q1147" s="81">
        <v>1676120857</v>
      </c>
      <c r="R1147" s="81">
        <v>1684737668</v>
      </c>
      <c r="S1147" s="81">
        <v>1676120857</v>
      </c>
      <c r="T1147" s="81" t="s">
        <v>6896</v>
      </c>
    </row>
    <row r="1148" spans="1:20" x14ac:dyDescent="0.35">
      <c r="A1148" s="81" t="s">
        <v>1157</v>
      </c>
      <c r="B1148" s="81">
        <v>182</v>
      </c>
      <c r="C1148" s="81" t="s">
        <v>1745</v>
      </c>
      <c r="D1148" s="81" t="s">
        <v>6450</v>
      </c>
      <c r="E1148" s="81" t="s">
        <v>2630</v>
      </c>
      <c r="F1148" s="81">
        <v>1292881422</v>
      </c>
      <c r="G1148" s="81">
        <v>1286611278</v>
      </c>
      <c r="H1148" s="81">
        <v>1292881422</v>
      </c>
      <c r="I1148" s="81" t="s">
        <v>2829</v>
      </c>
      <c r="J1148" s="81" t="s">
        <v>2833</v>
      </c>
      <c r="K1148" s="81">
        <v>53473985</v>
      </c>
      <c r="L1148" s="81">
        <v>0</v>
      </c>
      <c r="M1148" s="81">
        <v>1346355407</v>
      </c>
      <c r="N1148" s="81">
        <v>1346355407</v>
      </c>
      <c r="O1148" s="81">
        <v>1292881422</v>
      </c>
      <c r="P1148" s="81">
        <v>1346355407</v>
      </c>
      <c r="Q1148" s="81">
        <v>1292881422</v>
      </c>
      <c r="R1148" s="81">
        <v>1346355407</v>
      </c>
      <c r="S1148" s="81">
        <v>1292881422</v>
      </c>
      <c r="T1148" s="81" t="s">
        <v>6896</v>
      </c>
    </row>
    <row r="1149" spans="1:20" x14ac:dyDescent="0.35">
      <c r="A1149" s="81" t="s">
        <v>1158</v>
      </c>
      <c r="B1149" s="81">
        <v>182</v>
      </c>
      <c r="C1149" s="81" t="s">
        <v>1745</v>
      </c>
      <c r="D1149" s="81" t="s">
        <v>6453</v>
      </c>
      <c r="E1149" s="81" t="s">
        <v>2204</v>
      </c>
      <c r="F1149" s="81">
        <v>501684504</v>
      </c>
      <c r="G1149" s="81">
        <v>520492952</v>
      </c>
      <c r="H1149" s="81">
        <v>501684504</v>
      </c>
      <c r="I1149" s="81" t="s">
        <v>2829</v>
      </c>
      <c r="J1149" s="81" t="s">
        <v>2833</v>
      </c>
      <c r="K1149" s="81">
        <v>11755376</v>
      </c>
      <c r="L1149" s="81">
        <v>0</v>
      </c>
      <c r="M1149" s="81">
        <v>513439880</v>
      </c>
      <c r="N1149" s="81">
        <v>513439880</v>
      </c>
      <c r="O1149" s="81">
        <v>501684504</v>
      </c>
      <c r="P1149" s="81">
        <v>513439880</v>
      </c>
      <c r="Q1149" s="81">
        <v>501684504</v>
      </c>
      <c r="R1149" s="81">
        <v>513439880</v>
      </c>
      <c r="S1149" s="81">
        <v>501684504</v>
      </c>
      <c r="T1149" s="81" t="s">
        <v>6896</v>
      </c>
    </row>
    <row r="1150" spans="1:20" x14ac:dyDescent="0.35">
      <c r="A1150" s="81" t="s">
        <v>1159</v>
      </c>
      <c r="B1150" s="81">
        <v>182</v>
      </c>
      <c r="C1150" s="81" t="s">
        <v>1745</v>
      </c>
      <c r="D1150" s="81" t="s">
        <v>6454</v>
      </c>
      <c r="E1150" s="81" t="s">
        <v>2631</v>
      </c>
      <c r="F1150" s="81">
        <v>74220645</v>
      </c>
      <c r="G1150" s="81">
        <v>73161091</v>
      </c>
      <c r="H1150" s="81">
        <v>74220645</v>
      </c>
      <c r="I1150" s="81" t="s">
        <v>2829</v>
      </c>
      <c r="J1150" s="81" t="s">
        <v>2833</v>
      </c>
      <c r="K1150" s="81">
        <v>2082398</v>
      </c>
      <c r="L1150" s="81">
        <v>0</v>
      </c>
      <c r="M1150" s="81">
        <v>76303043</v>
      </c>
      <c r="N1150" s="81">
        <v>76303043</v>
      </c>
      <c r="O1150" s="81">
        <v>74220645</v>
      </c>
      <c r="P1150" s="81">
        <v>76303043</v>
      </c>
      <c r="Q1150" s="81">
        <v>74220645</v>
      </c>
      <c r="R1150" s="81">
        <v>76303043</v>
      </c>
      <c r="S1150" s="81">
        <v>74220645</v>
      </c>
      <c r="T1150" s="81" t="s">
        <v>6896</v>
      </c>
    </row>
    <row r="1151" spans="1:20" x14ac:dyDescent="0.35">
      <c r="A1151" s="81" t="s">
        <v>1160</v>
      </c>
      <c r="B1151" s="81">
        <v>182</v>
      </c>
      <c r="C1151" s="81" t="s">
        <v>1745</v>
      </c>
      <c r="D1151" s="81" t="s">
        <v>6455</v>
      </c>
      <c r="E1151" s="81" t="s">
        <v>2632</v>
      </c>
      <c r="F1151" s="81">
        <v>865060666</v>
      </c>
      <c r="G1151" s="81">
        <v>893087740</v>
      </c>
      <c r="H1151" s="81">
        <v>865060666</v>
      </c>
      <c r="I1151" s="81" t="s">
        <v>2829</v>
      </c>
      <c r="J1151" s="81" t="s">
        <v>2833</v>
      </c>
      <c r="K1151" s="81">
        <v>4411363</v>
      </c>
      <c r="L1151" s="81">
        <v>13643448</v>
      </c>
      <c r="M1151" s="81">
        <v>869472029</v>
      </c>
      <c r="N1151" s="81">
        <v>855828581</v>
      </c>
      <c r="O1151" s="81">
        <v>851417218</v>
      </c>
      <c r="P1151" s="81">
        <v>869472029</v>
      </c>
      <c r="Q1151" s="81">
        <v>865060666</v>
      </c>
      <c r="R1151" s="81">
        <v>855828581</v>
      </c>
      <c r="S1151" s="81">
        <v>851417218</v>
      </c>
      <c r="T1151" s="81" t="s">
        <v>6896</v>
      </c>
    </row>
    <row r="1152" spans="1:20" x14ac:dyDescent="0.35">
      <c r="A1152" s="81" t="s">
        <v>1161</v>
      </c>
      <c r="B1152" s="81">
        <v>182</v>
      </c>
      <c r="C1152" s="81" t="s">
        <v>1745</v>
      </c>
      <c r="D1152" s="81" t="s">
        <v>6464</v>
      </c>
      <c r="E1152" s="81" t="s">
        <v>2633</v>
      </c>
      <c r="F1152" s="81">
        <v>8356499</v>
      </c>
      <c r="G1152" s="81">
        <v>8356499</v>
      </c>
      <c r="H1152" s="81">
        <v>8356499</v>
      </c>
      <c r="I1152" s="81" t="s">
        <v>2829</v>
      </c>
      <c r="J1152" s="81" t="s">
        <v>2833</v>
      </c>
      <c r="K1152" s="81">
        <v>330510</v>
      </c>
      <c r="L1152" s="81">
        <v>0</v>
      </c>
      <c r="M1152" s="81">
        <v>8687009</v>
      </c>
      <c r="N1152" s="81">
        <v>8687009</v>
      </c>
      <c r="O1152" s="81">
        <v>8356499</v>
      </c>
      <c r="P1152" s="81">
        <v>8687009</v>
      </c>
      <c r="Q1152" s="81">
        <v>8356499</v>
      </c>
      <c r="R1152" s="81">
        <v>8687009</v>
      </c>
      <c r="S1152" s="81">
        <v>8356499</v>
      </c>
      <c r="T1152" s="81" t="s">
        <v>6896</v>
      </c>
    </row>
    <row r="1153" spans="1:20" x14ac:dyDescent="0.35">
      <c r="A1153" s="81" t="s">
        <v>1162</v>
      </c>
      <c r="B1153" s="81">
        <v>183</v>
      </c>
      <c r="C1153" s="81" t="s">
        <v>1746</v>
      </c>
      <c r="D1153" s="81" t="s">
        <v>5941</v>
      </c>
      <c r="E1153" s="81" t="s">
        <v>2352</v>
      </c>
      <c r="F1153" s="81">
        <v>698632303</v>
      </c>
      <c r="G1153" s="81">
        <v>698632303</v>
      </c>
      <c r="H1153" s="81">
        <v>698632303</v>
      </c>
      <c r="I1153" s="81" t="s">
        <v>2829</v>
      </c>
      <c r="J1153" s="81" t="s">
        <v>2832</v>
      </c>
      <c r="K1153" s="81">
        <v>6629400</v>
      </c>
      <c r="L1153" s="81">
        <v>6049850</v>
      </c>
      <c r="M1153" s="81">
        <v>705261703</v>
      </c>
      <c r="N1153" s="81">
        <v>699211853</v>
      </c>
      <c r="O1153" s="81">
        <v>692582453</v>
      </c>
      <c r="P1153" s="81">
        <v>705261703</v>
      </c>
      <c r="Q1153" s="81">
        <v>698632303</v>
      </c>
      <c r="R1153" s="81">
        <v>699211853</v>
      </c>
      <c r="S1153" s="81">
        <v>692582453</v>
      </c>
      <c r="T1153" s="81" t="s">
        <v>6896</v>
      </c>
    </row>
    <row r="1154" spans="1:20" x14ac:dyDescent="0.35">
      <c r="A1154" s="81" t="s">
        <v>1163</v>
      </c>
      <c r="B1154" s="81">
        <v>183</v>
      </c>
      <c r="C1154" s="81" t="s">
        <v>1746</v>
      </c>
      <c r="D1154" s="81" t="s">
        <v>6456</v>
      </c>
      <c r="E1154" s="81" t="s">
        <v>2634</v>
      </c>
      <c r="F1154" s="81">
        <v>479038323</v>
      </c>
      <c r="G1154" s="81">
        <v>479038323</v>
      </c>
      <c r="H1154" s="81">
        <v>479038323</v>
      </c>
      <c r="I1154" s="81" t="s">
        <v>2829</v>
      </c>
      <c r="J1154" s="81" t="s">
        <v>2832</v>
      </c>
      <c r="K1154" s="81">
        <v>7479980</v>
      </c>
      <c r="L1154" s="81">
        <v>8519135</v>
      </c>
      <c r="M1154" s="81">
        <v>486518303</v>
      </c>
      <c r="N1154" s="81">
        <v>477999168</v>
      </c>
      <c r="O1154" s="81">
        <v>470519188</v>
      </c>
      <c r="P1154" s="81">
        <v>486518303</v>
      </c>
      <c r="Q1154" s="81">
        <v>479038323</v>
      </c>
      <c r="R1154" s="81">
        <v>477999168</v>
      </c>
      <c r="S1154" s="81">
        <v>470519188</v>
      </c>
      <c r="T1154" s="81" t="s">
        <v>6896</v>
      </c>
    </row>
    <row r="1155" spans="1:20" x14ac:dyDescent="0.35">
      <c r="A1155" s="81" t="s">
        <v>1164</v>
      </c>
      <c r="B1155" s="81">
        <v>183</v>
      </c>
      <c r="C1155" s="81" t="s">
        <v>1746</v>
      </c>
      <c r="D1155" s="81" t="s">
        <v>6457</v>
      </c>
      <c r="E1155" s="81" t="s">
        <v>2635</v>
      </c>
      <c r="F1155" s="81">
        <v>4237334350</v>
      </c>
      <c r="G1155" s="81">
        <v>4369977089</v>
      </c>
      <c r="H1155" s="81">
        <v>4237334350</v>
      </c>
      <c r="I1155" s="81" t="s">
        <v>2829</v>
      </c>
      <c r="J1155" s="81" t="s">
        <v>2833</v>
      </c>
      <c r="K1155" s="81">
        <v>51029610</v>
      </c>
      <c r="L1155" s="81">
        <v>52418830</v>
      </c>
      <c r="M1155" s="81">
        <v>4288363960</v>
      </c>
      <c r="N1155" s="81">
        <v>4235945130</v>
      </c>
      <c r="O1155" s="81">
        <v>4184915520</v>
      </c>
      <c r="P1155" s="81">
        <v>4364715670</v>
      </c>
      <c r="Q1155" s="81">
        <v>4313686060</v>
      </c>
      <c r="R1155" s="81">
        <v>4312296840</v>
      </c>
      <c r="S1155" s="81">
        <v>4261267230</v>
      </c>
      <c r="T1155" s="81" t="s">
        <v>6896</v>
      </c>
    </row>
    <row r="1156" spans="1:20" x14ac:dyDescent="0.35">
      <c r="A1156" s="81" t="s">
        <v>1165</v>
      </c>
      <c r="B1156" s="81">
        <v>183</v>
      </c>
      <c r="C1156" s="81" t="s">
        <v>1746</v>
      </c>
      <c r="D1156" s="81" t="s">
        <v>6458</v>
      </c>
      <c r="E1156" s="81" t="s">
        <v>2636</v>
      </c>
      <c r="F1156" s="81">
        <v>173149818</v>
      </c>
      <c r="G1156" s="81">
        <v>203159057</v>
      </c>
      <c r="H1156" s="81">
        <v>173149818</v>
      </c>
      <c r="I1156" s="81" t="s">
        <v>2829</v>
      </c>
      <c r="J1156" s="81" t="s">
        <v>2837</v>
      </c>
      <c r="K1156" s="81">
        <v>6004260</v>
      </c>
      <c r="L1156" s="81">
        <v>5765880</v>
      </c>
      <c r="M1156" s="81">
        <v>179154078</v>
      </c>
      <c r="N1156" s="81">
        <v>173388198</v>
      </c>
      <c r="O1156" s="81">
        <v>167383938</v>
      </c>
      <c r="P1156" s="81">
        <v>179154078</v>
      </c>
      <c r="Q1156" s="81">
        <v>173149818</v>
      </c>
      <c r="R1156" s="81">
        <v>173388198</v>
      </c>
      <c r="S1156" s="81">
        <v>167383938</v>
      </c>
      <c r="T1156" s="81" t="s">
        <v>6896</v>
      </c>
    </row>
    <row r="1157" spans="1:20" x14ac:dyDescent="0.35">
      <c r="A1157" s="81" t="s">
        <v>1166</v>
      </c>
      <c r="B1157" s="81">
        <v>183</v>
      </c>
      <c r="C1157" s="81" t="s">
        <v>1746</v>
      </c>
      <c r="D1157" s="81" t="s">
        <v>6539</v>
      </c>
      <c r="E1157" s="81" t="s">
        <v>2637</v>
      </c>
      <c r="F1157" s="81">
        <v>84636813</v>
      </c>
      <c r="G1157" s="81">
        <v>84636813</v>
      </c>
      <c r="H1157" s="81">
        <v>84636813</v>
      </c>
      <c r="I1157" s="81" t="s">
        <v>2829</v>
      </c>
      <c r="J1157" s="81" t="s">
        <v>2832</v>
      </c>
      <c r="K1157" s="81">
        <v>635390</v>
      </c>
      <c r="L1157" s="81">
        <v>646070</v>
      </c>
      <c r="M1157" s="81">
        <v>85272203</v>
      </c>
      <c r="N1157" s="81">
        <v>84626133</v>
      </c>
      <c r="O1157" s="81">
        <v>83990743</v>
      </c>
      <c r="P1157" s="81">
        <v>85272203</v>
      </c>
      <c r="Q1157" s="81">
        <v>84636813</v>
      </c>
      <c r="R1157" s="81">
        <v>84626133</v>
      </c>
      <c r="S1157" s="81">
        <v>83990743</v>
      </c>
      <c r="T1157" s="81" t="s">
        <v>6896</v>
      </c>
    </row>
    <row r="1158" spans="1:20" x14ac:dyDescent="0.35">
      <c r="A1158" s="81" t="s">
        <v>1167</v>
      </c>
      <c r="B1158" s="81">
        <v>183</v>
      </c>
      <c r="C1158" s="81" t="s">
        <v>1746</v>
      </c>
      <c r="D1158" s="81" t="s">
        <v>6579</v>
      </c>
      <c r="E1158" s="81" t="s">
        <v>2638</v>
      </c>
      <c r="F1158" s="81">
        <v>27664957</v>
      </c>
      <c r="G1158" s="81">
        <v>27664957</v>
      </c>
      <c r="H1158" s="81">
        <v>27664957</v>
      </c>
      <c r="I1158" s="81" t="s">
        <v>2829</v>
      </c>
      <c r="J1158" s="81" t="s">
        <v>2832</v>
      </c>
      <c r="K1158" s="81">
        <v>403670</v>
      </c>
      <c r="L1158" s="81">
        <v>364955</v>
      </c>
      <c r="M1158" s="81">
        <v>28068627</v>
      </c>
      <c r="N1158" s="81">
        <v>27703672</v>
      </c>
      <c r="O1158" s="81">
        <v>27300002</v>
      </c>
      <c r="P1158" s="81">
        <v>28068627</v>
      </c>
      <c r="Q1158" s="81">
        <v>27664957</v>
      </c>
      <c r="R1158" s="81">
        <v>27703672</v>
      </c>
      <c r="S1158" s="81">
        <v>27300002</v>
      </c>
      <c r="T1158" s="81" t="s">
        <v>6896</v>
      </c>
    </row>
    <row r="1159" spans="1:20" x14ac:dyDescent="0.35">
      <c r="A1159" s="81" t="s">
        <v>1168</v>
      </c>
      <c r="B1159" s="81">
        <v>183</v>
      </c>
      <c r="C1159" s="81" t="s">
        <v>1746</v>
      </c>
      <c r="D1159" s="81" t="s">
        <v>6583</v>
      </c>
      <c r="E1159" s="81" t="s">
        <v>2639</v>
      </c>
      <c r="F1159" s="81">
        <v>1801009</v>
      </c>
      <c r="G1159" s="81">
        <v>1801009</v>
      </c>
      <c r="H1159" s="81">
        <v>1801009</v>
      </c>
      <c r="I1159" s="81" t="s">
        <v>2829</v>
      </c>
      <c r="J1159" s="81" t="s">
        <v>2832</v>
      </c>
      <c r="K1159" s="81">
        <v>236290</v>
      </c>
      <c r="L1159" s="81">
        <v>0</v>
      </c>
      <c r="M1159" s="81">
        <v>2037299</v>
      </c>
      <c r="N1159" s="81">
        <v>2037299</v>
      </c>
      <c r="O1159" s="81">
        <v>1801009</v>
      </c>
      <c r="P1159" s="81">
        <v>2037299</v>
      </c>
      <c r="Q1159" s="81">
        <v>1801009</v>
      </c>
      <c r="R1159" s="81">
        <v>2037299</v>
      </c>
      <c r="S1159" s="81">
        <v>1801009</v>
      </c>
      <c r="T1159" s="81" t="s">
        <v>6896</v>
      </c>
    </row>
    <row r="1160" spans="1:20" x14ac:dyDescent="0.35">
      <c r="A1160" s="81" t="s">
        <v>1169</v>
      </c>
      <c r="B1160" s="81">
        <v>184</v>
      </c>
      <c r="C1160" s="81" t="s">
        <v>1747</v>
      </c>
      <c r="D1160" s="81" t="s">
        <v>6017</v>
      </c>
      <c r="E1160" s="81" t="s">
        <v>2411</v>
      </c>
      <c r="F1160" s="81">
        <v>130799316</v>
      </c>
      <c r="G1160" s="81">
        <v>130799316</v>
      </c>
      <c r="H1160" s="81">
        <v>130799316</v>
      </c>
      <c r="I1160" s="81" t="s">
        <v>2829</v>
      </c>
      <c r="J1160" s="81" t="s">
        <v>2832</v>
      </c>
      <c r="K1160" s="81">
        <v>3896819</v>
      </c>
      <c r="L1160" s="81">
        <v>0</v>
      </c>
      <c r="M1160" s="81">
        <v>134696135</v>
      </c>
      <c r="N1160" s="81">
        <v>134696135</v>
      </c>
      <c r="O1160" s="81">
        <v>130799316</v>
      </c>
      <c r="P1160" s="81">
        <v>134696135</v>
      </c>
      <c r="Q1160" s="81">
        <v>130799316</v>
      </c>
      <c r="R1160" s="81">
        <v>134696135</v>
      </c>
      <c r="S1160" s="81">
        <v>130799316</v>
      </c>
      <c r="T1160" s="81" t="s">
        <v>6896</v>
      </c>
    </row>
    <row r="1161" spans="1:20" x14ac:dyDescent="0.35">
      <c r="A1161" s="81" t="s">
        <v>1170</v>
      </c>
      <c r="B1161" s="81">
        <v>184</v>
      </c>
      <c r="C1161" s="81" t="s">
        <v>1747</v>
      </c>
      <c r="D1161" s="81" t="s">
        <v>6022</v>
      </c>
      <c r="E1161" s="81" t="s">
        <v>2202</v>
      </c>
      <c r="F1161" s="81">
        <v>68348921</v>
      </c>
      <c r="G1161" s="81">
        <v>68348921</v>
      </c>
      <c r="H1161" s="81">
        <v>68348921</v>
      </c>
      <c r="I1161" s="81" t="s">
        <v>2829</v>
      </c>
      <c r="J1161" s="81" t="s">
        <v>2832</v>
      </c>
      <c r="K1161" s="81">
        <v>75000</v>
      </c>
      <c r="L1161" s="81">
        <v>0</v>
      </c>
      <c r="M1161" s="81">
        <v>68423921</v>
      </c>
      <c r="N1161" s="81">
        <v>68423921</v>
      </c>
      <c r="O1161" s="81">
        <v>68348921</v>
      </c>
      <c r="P1161" s="81">
        <v>68423921</v>
      </c>
      <c r="Q1161" s="81">
        <v>68348921</v>
      </c>
      <c r="R1161" s="81">
        <v>68423921</v>
      </c>
      <c r="S1161" s="81">
        <v>68348921</v>
      </c>
      <c r="T1161" s="81" t="s">
        <v>6896</v>
      </c>
    </row>
    <row r="1162" spans="1:20" x14ac:dyDescent="0.35">
      <c r="A1162" s="81" t="s">
        <v>1171</v>
      </c>
      <c r="B1162" s="81">
        <v>184</v>
      </c>
      <c r="C1162" s="81" t="s">
        <v>1747</v>
      </c>
      <c r="D1162" s="81" t="s">
        <v>6078</v>
      </c>
      <c r="E1162" s="81" t="s">
        <v>2447</v>
      </c>
      <c r="F1162" s="81">
        <v>87200782</v>
      </c>
      <c r="G1162" s="81">
        <v>87200782</v>
      </c>
      <c r="H1162" s="81">
        <v>87200782</v>
      </c>
      <c r="I1162" s="81" t="s">
        <v>2829</v>
      </c>
      <c r="J1162" s="81" t="s">
        <v>2832</v>
      </c>
      <c r="K1162" s="81">
        <v>2923438</v>
      </c>
      <c r="L1162" s="81">
        <v>0</v>
      </c>
      <c r="M1162" s="81">
        <v>90124220</v>
      </c>
      <c r="N1162" s="81">
        <v>90124220</v>
      </c>
      <c r="O1162" s="81">
        <v>87200782</v>
      </c>
      <c r="P1162" s="81">
        <v>90124220</v>
      </c>
      <c r="Q1162" s="81">
        <v>87200782</v>
      </c>
      <c r="R1162" s="81">
        <v>90124220</v>
      </c>
      <c r="S1162" s="81">
        <v>87200782</v>
      </c>
      <c r="T1162" s="81" t="s">
        <v>6896</v>
      </c>
    </row>
    <row r="1163" spans="1:20" x14ac:dyDescent="0.35">
      <c r="A1163" s="81" t="s">
        <v>1172</v>
      </c>
      <c r="B1163" s="81">
        <v>184</v>
      </c>
      <c r="C1163" s="81" t="s">
        <v>1747</v>
      </c>
      <c r="D1163" s="81" t="s">
        <v>6451</v>
      </c>
      <c r="E1163" s="81" t="s">
        <v>2630</v>
      </c>
      <c r="F1163" s="81">
        <v>16204413</v>
      </c>
      <c r="G1163" s="81">
        <v>16204413</v>
      </c>
      <c r="H1163" s="81">
        <v>16204413</v>
      </c>
      <c r="I1163" s="81" t="s">
        <v>2829</v>
      </c>
      <c r="J1163" s="81" t="s">
        <v>2832</v>
      </c>
      <c r="K1163" s="81">
        <v>285918</v>
      </c>
      <c r="L1163" s="81">
        <v>0</v>
      </c>
      <c r="M1163" s="81">
        <v>16490331</v>
      </c>
      <c r="N1163" s="81">
        <v>16490331</v>
      </c>
      <c r="O1163" s="81">
        <v>16204413</v>
      </c>
      <c r="P1163" s="81">
        <v>16490331</v>
      </c>
      <c r="Q1163" s="81">
        <v>16204413</v>
      </c>
      <c r="R1163" s="81">
        <v>16490331</v>
      </c>
      <c r="S1163" s="81">
        <v>16204413</v>
      </c>
      <c r="T1163" s="81" t="s">
        <v>6896</v>
      </c>
    </row>
    <row r="1164" spans="1:20" x14ac:dyDescent="0.35">
      <c r="A1164" s="81" t="s">
        <v>1173</v>
      </c>
      <c r="B1164" s="81">
        <v>184</v>
      </c>
      <c r="C1164" s="81" t="s">
        <v>1747</v>
      </c>
      <c r="D1164" s="81" t="s">
        <v>6459</v>
      </c>
      <c r="E1164" s="81" t="s">
        <v>2640</v>
      </c>
      <c r="F1164" s="81">
        <v>282212350</v>
      </c>
      <c r="G1164" s="81">
        <v>282212350</v>
      </c>
      <c r="H1164" s="81">
        <v>282212350</v>
      </c>
      <c r="I1164" s="81" t="s">
        <v>2829</v>
      </c>
      <c r="J1164" s="81" t="s">
        <v>2832</v>
      </c>
      <c r="K1164" s="81">
        <v>8013918</v>
      </c>
      <c r="L1164" s="81">
        <v>0</v>
      </c>
      <c r="M1164" s="81">
        <v>290226268</v>
      </c>
      <c r="N1164" s="81">
        <v>290226268</v>
      </c>
      <c r="O1164" s="81">
        <v>282212350</v>
      </c>
      <c r="P1164" s="81">
        <v>290226268</v>
      </c>
      <c r="Q1164" s="81">
        <v>282212350</v>
      </c>
      <c r="R1164" s="81">
        <v>290226268</v>
      </c>
      <c r="S1164" s="81">
        <v>282212350</v>
      </c>
      <c r="T1164" s="81" t="s">
        <v>6896</v>
      </c>
    </row>
    <row r="1165" spans="1:20" x14ac:dyDescent="0.35">
      <c r="A1165" s="81" t="s">
        <v>1174</v>
      </c>
      <c r="B1165" s="81">
        <v>184</v>
      </c>
      <c r="C1165" s="81" t="s">
        <v>1747</v>
      </c>
      <c r="D1165" s="81" t="s">
        <v>6461</v>
      </c>
      <c r="E1165" s="81" t="s">
        <v>2641</v>
      </c>
      <c r="F1165" s="81">
        <v>1789648464</v>
      </c>
      <c r="G1165" s="81">
        <v>1789648464</v>
      </c>
      <c r="H1165" s="81">
        <v>1789648464</v>
      </c>
      <c r="I1165" s="81" t="s">
        <v>2829</v>
      </c>
      <c r="J1165" s="81" t="s">
        <v>2832</v>
      </c>
      <c r="K1165" s="81">
        <v>75064892</v>
      </c>
      <c r="L1165" s="81">
        <v>0</v>
      </c>
      <c r="M1165" s="81">
        <v>1864713356</v>
      </c>
      <c r="N1165" s="81">
        <v>1864713356</v>
      </c>
      <c r="O1165" s="81">
        <v>1789648464</v>
      </c>
      <c r="P1165" s="81">
        <v>1864713356</v>
      </c>
      <c r="Q1165" s="81">
        <v>1789648464</v>
      </c>
      <c r="R1165" s="81">
        <v>1864713356</v>
      </c>
      <c r="S1165" s="81">
        <v>1789648464</v>
      </c>
      <c r="T1165" s="81" t="s">
        <v>6896</v>
      </c>
    </row>
    <row r="1166" spans="1:20" x14ac:dyDescent="0.35">
      <c r="A1166" s="81" t="s">
        <v>1175</v>
      </c>
      <c r="B1166" s="81">
        <v>184</v>
      </c>
      <c r="C1166" s="81" t="s">
        <v>1747</v>
      </c>
      <c r="D1166" s="81" t="s">
        <v>6463</v>
      </c>
      <c r="E1166" s="81" t="s">
        <v>2642</v>
      </c>
      <c r="F1166" s="81">
        <v>6259345774</v>
      </c>
      <c r="G1166" s="81">
        <v>6259345774</v>
      </c>
      <c r="H1166" s="81">
        <v>6259345774</v>
      </c>
      <c r="I1166" s="81" t="s">
        <v>2829</v>
      </c>
      <c r="J1166" s="81" t="s">
        <v>2832</v>
      </c>
      <c r="K1166" s="81">
        <v>193557869</v>
      </c>
      <c r="L1166" s="81">
        <v>0</v>
      </c>
      <c r="M1166" s="81">
        <v>6452903643</v>
      </c>
      <c r="N1166" s="81">
        <v>6452903643</v>
      </c>
      <c r="O1166" s="81">
        <v>6259345774</v>
      </c>
      <c r="P1166" s="81">
        <v>6452903643</v>
      </c>
      <c r="Q1166" s="81">
        <v>6259345774</v>
      </c>
      <c r="R1166" s="81">
        <v>6452903643</v>
      </c>
      <c r="S1166" s="81">
        <v>6259345774</v>
      </c>
      <c r="T1166" s="81" t="s">
        <v>6896</v>
      </c>
    </row>
    <row r="1167" spans="1:20" x14ac:dyDescent="0.35">
      <c r="A1167" s="81" t="s">
        <v>1176</v>
      </c>
      <c r="B1167" s="81">
        <v>184</v>
      </c>
      <c r="C1167" s="81" t="s">
        <v>1747</v>
      </c>
      <c r="D1167" s="81" t="s">
        <v>6465</v>
      </c>
      <c r="E1167" s="81" t="s">
        <v>2633</v>
      </c>
      <c r="F1167" s="81">
        <v>579120769</v>
      </c>
      <c r="G1167" s="81">
        <v>579120769</v>
      </c>
      <c r="H1167" s="81">
        <v>579120769</v>
      </c>
      <c r="I1167" s="81" t="s">
        <v>2829</v>
      </c>
      <c r="J1167" s="81" t="s">
        <v>2832</v>
      </c>
      <c r="K1167" s="81">
        <v>17739153</v>
      </c>
      <c r="L1167" s="81">
        <v>0</v>
      </c>
      <c r="M1167" s="81">
        <v>596859922</v>
      </c>
      <c r="N1167" s="81">
        <v>596859922</v>
      </c>
      <c r="O1167" s="81">
        <v>579120769</v>
      </c>
      <c r="P1167" s="81">
        <v>596859922</v>
      </c>
      <c r="Q1167" s="81">
        <v>579120769</v>
      </c>
      <c r="R1167" s="81">
        <v>596859922</v>
      </c>
      <c r="S1167" s="81">
        <v>579120769</v>
      </c>
      <c r="T1167" s="81" t="s">
        <v>6896</v>
      </c>
    </row>
    <row r="1168" spans="1:20" x14ac:dyDescent="0.35">
      <c r="A1168" s="81" t="s">
        <v>1177</v>
      </c>
      <c r="B1168" s="81">
        <v>184</v>
      </c>
      <c r="C1168" s="81" t="s">
        <v>1747</v>
      </c>
      <c r="D1168" s="81" t="s">
        <v>6466</v>
      </c>
      <c r="E1168" s="81" t="s">
        <v>2643</v>
      </c>
      <c r="F1168" s="81">
        <v>4795924839</v>
      </c>
      <c r="G1168" s="81">
        <v>4795924839</v>
      </c>
      <c r="H1168" s="81">
        <v>4795924839</v>
      </c>
      <c r="I1168" s="81" t="s">
        <v>2829</v>
      </c>
      <c r="J1168" s="81" t="s">
        <v>2832</v>
      </c>
      <c r="K1168" s="81">
        <v>122244040</v>
      </c>
      <c r="L1168" s="81">
        <v>0</v>
      </c>
      <c r="M1168" s="81">
        <v>4918168879</v>
      </c>
      <c r="N1168" s="81">
        <v>4918168879</v>
      </c>
      <c r="O1168" s="81">
        <v>4795924839</v>
      </c>
      <c r="P1168" s="81">
        <v>4918168879</v>
      </c>
      <c r="Q1168" s="81">
        <v>4795924839</v>
      </c>
      <c r="R1168" s="81">
        <v>4918168879</v>
      </c>
      <c r="S1168" s="81">
        <v>4795924839</v>
      </c>
      <c r="T1168" s="81" t="s">
        <v>6896</v>
      </c>
    </row>
    <row r="1169" spans="1:20" x14ac:dyDescent="0.35">
      <c r="A1169" s="81" t="s">
        <v>1178</v>
      </c>
      <c r="B1169" s="81">
        <v>184</v>
      </c>
      <c r="C1169" s="81" t="s">
        <v>1747</v>
      </c>
      <c r="D1169" s="81" t="s">
        <v>6468</v>
      </c>
      <c r="E1169" s="81" t="s">
        <v>2644</v>
      </c>
      <c r="F1169" s="81">
        <v>653050842</v>
      </c>
      <c r="G1169" s="81">
        <v>653050842</v>
      </c>
      <c r="H1169" s="81">
        <v>653050842</v>
      </c>
      <c r="I1169" s="81" t="s">
        <v>2829</v>
      </c>
      <c r="J1169" s="81" t="s">
        <v>2832</v>
      </c>
      <c r="K1169" s="81">
        <v>20898751</v>
      </c>
      <c r="L1169" s="81">
        <v>0</v>
      </c>
      <c r="M1169" s="81">
        <v>673949593</v>
      </c>
      <c r="N1169" s="81">
        <v>673949593</v>
      </c>
      <c r="O1169" s="81">
        <v>653050842</v>
      </c>
      <c r="P1169" s="81">
        <v>673949593</v>
      </c>
      <c r="Q1169" s="81">
        <v>653050842</v>
      </c>
      <c r="R1169" s="81">
        <v>673949593</v>
      </c>
      <c r="S1169" s="81">
        <v>653050842</v>
      </c>
      <c r="T1169" s="81" t="s">
        <v>6896</v>
      </c>
    </row>
    <row r="1170" spans="1:20" x14ac:dyDescent="0.35">
      <c r="A1170" s="81" t="s">
        <v>1179</v>
      </c>
      <c r="B1170" s="81">
        <v>184</v>
      </c>
      <c r="C1170" s="81" t="s">
        <v>1747</v>
      </c>
      <c r="D1170" s="81" t="s">
        <v>6469</v>
      </c>
      <c r="E1170" s="81" t="s">
        <v>2645</v>
      </c>
      <c r="F1170" s="81">
        <v>1074988655</v>
      </c>
      <c r="G1170" s="81">
        <v>1074988655</v>
      </c>
      <c r="H1170" s="81">
        <v>1074988655</v>
      </c>
      <c r="I1170" s="81" t="s">
        <v>2829</v>
      </c>
      <c r="J1170" s="81" t="s">
        <v>2832</v>
      </c>
      <c r="K1170" s="81">
        <v>27971402</v>
      </c>
      <c r="L1170" s="81">
        <v>0</v>
      </c>
      <c r="M1170" s="81">
        <v>1102960057</v>
      </c>
      <c r="N1170" s="81">
        <v>1102960057</v>
      </c>
      <c r="O1170" s="81">
        <v>1074988655</v>
      </c>
      <c r="P1170" s="81">
        <v>1102960057</v>
      </c>
      <c r="Q1170" s="81">
        <v>1074988655</v>
      </c>
      <c r="R1170" s="81">
        <v>1102960057</v>
      </c>
      <c r="S1170" s="81">
        <v>1074988655</v>
      </c>
      <c r="T1170" s="81" t="s">
        <v>6896</v>
      </c>
    </row>
    <row r="1171" spans="1:20" x14ac:dyDescent="0.35">
      <c r="A1171" s="81" t="s">
        <v>1180</v>
      </c>
      <c r="B1171" s="81">
        <v>184</v>
      </c>
      <c r="C1171" s="81" t="s">
        <v>1747</v>
      </c>
      <c r="D1171" s="81" t="s">
        <v>6470</v>
      </c>
      <c r="E1171" s="81" t="s">
        <v>2646</v>
      </c>
      <c r="F1171" s="81">
        <v>262890785</v>
      </c>
      <c r="G1171" s="81">
        <v>262890785</v>
      </c>
      <c r="H1171" s="81">
        <v>262890785</v>
      </c>
      <c r="I1171" s="81" t="s">
        <v>2829</v>
      </c>
      <c r="J1171" s="81" t="s">
        <v>2832</v>
      </c>
      <c r="K1171" s="81">
        <v>6659977</v>
      </c>
      <c r="L1171" s="81">
        <v>0</v>
      </c>
      <c r="M1171" s="81">
        <v>269550762</v>
      </c>
      <c r="N1171" s="81">
        <v>269550762</v>
      </c>
      <c r="O1171" s="81">
        <v>262890785</v>
      </c>
      <c r="P1171" s="81">
        <v>269550762</v>
      </c>
      <c r="Q1171" s="81">
        <v>262890785</v>
      </c>
      <c r="R1171" s="81">
        <v>269550762</v>
      </c>
      <c r="S1171" s="81">
        <v>262890785</v>
      </c>
      <c r="T1171" s="81" t="s">
        <v>6896</v>
      </c>
    </row>
    <row r="1172" spans="1:20" x14ac:dyDescent="0.35">
      <c r="A1172" s="81" t="s">
        <v>1181</v>
      </c>
      <c r="B1172" s="81">
        <v>184</v>
      </c>
      <c r="C1172" s="81" t="s">
        <v>1747</v>
      </c>
      <c r="D1172" s="81" t="s">
        <v>6630</v>
      </c>
      <c r="E1172" s="81" t="s">
        <v>2647</v>
      </c>
      <c r="F1172" s="81">
        <v>1708301574</v>
      </c>
      <c r="G1172" s="81">
        <v>1708301574</v>
      </c>
      <c r="H1172" s="81">
        <v>1708301574</v>
      </c>
      <c r="I1172" s="81" t="s">
        <v>2829</v>
      </c>
      <c r="J1172" s="81" t="s">
        <v>2832</v>
      </c>
      <c r="K1172" s="81">
        <v>65308590</v>
      </c>
      <c r="L1172" s="81">
        <v>0</v>
      </c>
      <c r="M1172" s="81">
        <v>1773610164</v>
      </c>
      <c r="N1172" s="81">
        <v>1773610164</v>
      </c>
      <c r="O1172" s="81">
        <v>1708301574</v>
      </c>
      <c r="P1172" s="81">
        <v>1773610164</v>
      </c>
      <c r="Q1172" s="81">
        <v>1708301574</v>
      </c>
      <c r="R1172" s="81">
        <v>1773610164</v>
      </c>
      <c r="S1172" s="81">
        <v>1708301574</v>
      </c>
      <c r="T1172" s="81" t="s">
        <v>6896</v>
      </c>
    </row>
    <row r="1173" spans="1:20" x14ac:dyDescent="0.35">
      <c r="A1173" s="81" t="s">
        <v>1182</v>
      </c>
      <c r="B1173" s="81">
        <v>185</v>
      </c>
      <c r="C1173" s="81" t="s">
        <v>1748</v>
      </c>
      <c r="D1173" s="81" t="s">
        <v>5626</v>
      </c>
      <c r="E1173" s="81" t="s">
        <v>2016</v>
      </c>
      <c r="F1173" s="81">
        <v>11918222</v>
      </c>
      <c r="G1173" s="81">
        <v>11918222</v>
      </c>
      <c r="H1173" s="81">
        <v>11918222</v>
      </c>
      <c r="I1173" s="81" t="s">
        <v>2829</v>
      </c>
      <c r="J1173" s="81" t="s">
        <v>2833</v>
      </c>
      <c r="K1173" s="81">
        <v>68531</v>
      </c>
      <c r="L1173" s="81">
        <v>0</v>
      </c>
      <c r="M1173" s="81">
        <v>11986753</v>
      </c>
      <c r="N1173" s="81">
        <v>11986753</v>
      </c>
      <c r="O1173" s="81">
        <v>11918222</v>
      </c>
      <c r="P1173" s="81">
        <v>11986753</v>
      </c>
      <c r="Q1173" s="81">
        <v>11918222</v>
      </c>
      <c r="R1173" s="81">
        <v>11986753</v>
      </c>
      <c r="S1173" s="81">
        <v>11918222</v>
      </c>
      <c r="T1173" s="81" t="s">
        <v>6896</v>
      </c>
    </row>
    <row r="1174" spans="1:20" x14ac:dyDescent="0.35">
      <c r="A1174" s="81" t="s">
        <v>1183</v>
      </c>
      <c r="B1174" s="81">
        <v>185</v>
      </c>
      <c r="C1174" s="81" t="s">
        <v>1748</v>
      </c>
      <c r="D1174" s="81" t="s">
        <v>6471</v>
      </c>
      <c r="E1174" s="81" t="s">
        <v>2648</v>
      </c>
      <c r="F1174" s="81">
        <v>128913586</v>
      </c>
      <c r="G1174" s="81">
        <v>130863581</v>
      </c>
      <c r="H1174" s="81">
        <v>128913586</v>
      </c>
      <c r="I1174" s="81" t="s">
        <v>2829</v>
      </c>
      <c r="J1174" s="81" t="s">
        <v>2833</v>
      </c>
      <c r="K1174" s="81">
        <v>3758745</v>
      </c>
      <c r="L1174" s="81">
        <v>0</v>
      </c>
      <c r="M1174" s="81">
        <v>132672331</v>
      </c>
      <c r="N1174" s="81">
        <v>132672331</v>
      </c>
      <c r="O1174" s="81">
        <v>128913586</v>
      </c>
      <c r="P1174" s="81">
        <v>153877468</v>
      </c>
      <c r="Q1174" s="81">
        <v>150118723</v>
      </c>
      <c r="R1174" s="81">
        <v>153877468</v>
      </c>
      <c r="S1174" s="81">
        <v>150118723</v>
      </c>
      <c r="T1174" s="81" t="s">
        <v>6896</v>
      </c>
    </row>
    <row r="1175" spans="1:20" x14ac:dyDescent="0.35">
      <c r="A1175" s="81" t="s">
        <v>1184</v>
      </c>
      <c r="B1175" s="81">
        <v>185</v>
      </c>
      <c r="C1175" s="81" t="s">
        <v>1748</v>
      </c>
      <c r="D1175" s="81" t="s">
        <v>6473</v>
      </c>
      <c r="E1175" s="81" t="s">
        <v>1865</v>
      </c>
      <c r="F1175" s="81">
        <v>164481785</v>
      </c>
      <c r="G1175" s="81">
        <v>170088798</v>
      </c>
      <c r="H1175" s="81">
        <v>170088798</v>
      </c>
      <c r="I1175" s="81" t="s">
        <v>2830</v>
      </c>
      <c r="J1175" s="81" t="s">
        <v>2836</v>
      </c>
      <c r="K1175" s="81">
        <v>4881821</v>
      </c>
      <c r="L1175" s="81">
        <v>0</v>
      </c>
      <c r="M1175" s="81">
        <v>174970619</v>
      </c>
      <c r="N1175" s="81">
        <v>174970619</v>
      </c>
      <c r="O1175" s="81">
        <v>170088798</v>
      </c>
      <c r="P1175" s="81">
        <v>174970619</v>
      </c>
      <c r="Q1175" s="81">
        <v>170088798</v>
      </c>
      <c r="R1175" s="81">
        <v>174970619</v>
      </c>
      <c r="S1175" s="81">
        <v>170088798</v>
      </c>
      <c r="T1175" s="81" t="s">
        <v>6896</v>
      </c>
    </row>
    <row r="1176" spans="1:20" x14ac:dyDescent="0.35">
      <c r="A1176" s="81" t="s">
        <v>1185</v>
      </c>
      <c r="B1176" s="81">
        <v>185</v>
      </c>
      <c r="C1176" s="81" t="s">
        <v>1748</v>
      </c>
      <c r="D1176" s="81" t="s">
        <v>6475</v>
      </c>
      <c r="E1176" s="81" t="s">
        <v>2144</v>
      </c>
      <c r="F1176" s="81">
        <v>530177843</v>
      </c>
      <c r="G1176" s="81">
        <v>546222310</v>
      </c>
      <c r="H1176" s="81">
        <v>530177843</v>
      </c>
      <c r="I1176" s="81" t="s">
        <v>2829</v>
      </c>
      <c r="J1176" s="81" t="s">
        <v>2834</v>
      </c>
      <c r="K1176" s="81">
        <v>9889444</v>
      </c>
      <c r="L1176" s="81">
        <v>0</v>
      </c>
      <c r="M1176" s="81">
        <v>540067287</v>
      </c>
      <c r="N1176" s="81">
        <v>540067287</v>
      </c>
      <c r="O1176" s="81">
        <v>530177843</v>
      </c>
      <c r="P1176" s="81">
        <v>641737397</v>
      </c>
      <c r="Q1176" s="81">
        <v>631847953</v>
      </c>
      <c r="R1176" s="81">
        <v>641737397</v>
      </c>
      <c r="S1176" s="81">
        <v>631847953</v>
      </c>
      <c r="T1176" s="81" t="s">
        <v>6896</v>
      </c>
    </row>
    <row r="1177" spans="1:20" x14ac:dyDescent="0.35">
      <c r="A1177" s="81" t="s">
        <v>1186</v>
      </c>
      <c r="B1177" s="81">
        <v>185</v>
      </c>
      <c r="C1177" s="81" t="s">
        <v>1748</v>
      </c>
      <c r="D1177" s="81" t="s">
        <v>6477</v>
      </c>
      <c r="E1177" s="81" t="s">
        <v>2018</v>
      </c>
      <c r="F1177" s="81">
        <v>60464598</v>
      </c>
      <c r="G1177" s="81">
        <v>58576354</v>
      </c>
      <c r="H1177" s="81">
        <v>60464598</v>
      </c>
      <c r="I1177" s="81" t="s">
        <v>2829</v>
      </c>
      <c r="J1177" s="81" t="s">
        <v>2833</v>
      </c>
      <c r="K1177" s="81">
        <v>1404590</v>
      </c>
      <c r="L1177" s="81">
        <v>0</v>
      </c>
      <c r="M1177" s="81">
        <v>61869188</v>
      </c>
      <c r="N1177" s="81">
        <v>61869188</v>
      </c>
      <c r="O1177" s="81">
        <v>60464598</v>
      </c>
      <c r="P1177" s="81">
        <v>61869188</v>
      </c>
      <c r="Q1177" s="81">
        <v>60464598</v>
      </c>
      <c r="R1177" s="81">
        <v>61869188</v>
      </c>
      <c r="S1177" s="81">
        <v>60464598</v>
      </c>
      <c r="T1177" s="81" t="s">
        <v>6896</v>
      </c>
    </row>
    <row r="1178" spans="1:20" x14ac:dyDescent="0.35">
      <c r="A1178" s="81" t="s">
        <v>1187</v>
      </c>
      <c r="B1178" s="81">
        <v>186</v>
      </c>
      <c r="C1178" s="81" t="s">
        <v>1749</v>
      </c>
      <c r="D1178" s="81" t="s">
        <v>6478</v>
      </c>
      <c r="E1178" s="81" t="s">
        <v>2649</v>
      </c>
      <c r="F1178" s="81">
        <v>1192070275</v>
      </c>
      <c r="G1178" s="81">
        <v>1192070275</v>
      </c>
      <c r="H1178" s="81">
        <v>1192070275</v>
      </c>
      <c r="I1178" s="81" t="s">
        <v>2829</v>
      </c>
      <c r="J1178" s="81" t="s">
        <v>2832</v>
      </c>
      <c r="K1178" s="81">
        <v>731670</v>
      </c>
      <c r="L1178" s="81">
        <v>617175</v>
      </c>
      <c r="M1178" s="81">
        <v>1192801945</v>
      </c>
      <c r="N1178" s="81">
        <v>1192184770</v>
      </c>
      <c r="O1178" s="81">
        <v>1191453100</v>
      </c>
      <c r="P1178" s="81">
        <v>1355560945</v>
      </c>
      <c r="Q1178" s="81">
        <v>1354829275</v>
      </c>
      <c r="R1178" s="81">
        <v>1354943770</v>
      </c>
      <c r="S1178" s="81">
        <v>1354212100</v>
      </c>
      <c r="T1178" s="81" t="s">
        <v>6896</v>
      </c>
    </row>
    <row r="1179" spans="1:20" x14ac:dyDescent="0.35">
      <c r="A1179" s="81" t="s">
        <v>1188</v>
      </c>
      <c r="B1179" s="81">
        <v>186</v>
      </c>
      <c r="C1179" s="81" t="s">
        <v>1749</v>
      </c>
      <c r="D1179" s="81" t="s">
        <v>6479</v>
      </c>
      <c r="E1179" s="81" t="s">
        <v>2650</v>
      </c>
      <c r="F1179" s="81">
        <v>3600148867</v>
      </c>
      <c r="G1179" s="81">
        <v>3640186285</v>
      </c>
      <c r="H1179" s="81">
        <v>3600148867</v>
      </c>
      <c r="I1179" s="81" t="s">
        <v>2829</v>
      </c>
      <c r="J1179" s="81" t="s">
        <v>2833</v>
      </c>
      <c r="K1179" s="81">
        <v>32002500</v>
      </c>
      <c r="L1179" s="81">
        <v>28187075</v>
      </c>
      <c r="M1179" s="81">
        <v>3632151367</v>
      </c>
      <c r="N1179" s="81">
        <v>3603964292</v>
      </c>
      <c r="O1179" s="81">
        <v>3571961792</v>
      </c>
      <c r="P1179" s="81">
        <v>4027559985</v>
      </c>
      <c r="Q1179" s="81">
        <v>3995557485</v>
      </c>
      <c r="R1179" s="81">
        <v>3999372910</v>
      </c>
      <c r="S1179" s="81">
        <v>3967370410</v>
      </c>
      <c r="T1179" s="81" t="s">
        <v>6896</v>
      </c>
    </row>
    <row r="1180" spans="1:20" x14ac:dyDescent="0.35">
      <c r="A1180" s="81" t="s">
        <v>1189</v>
      </c>
      <c r="B1180" s="81">
        <v>186</v>
      </c>
      <c r="C1180" s="81" t="s">
        <v>1749</v>
      </c>
      <c r="D1180" s="81" t="s">
        <v>6480</v>
      </c>
      <c r="E1180" s="81" t="s">
        <v>2651</v>
      </c>
      <c r="F1180" s="81">
        <v>1213367853</v>
      </c>
      <c r="G1180" s="81">
        <v>1267103649</v>
      </c>
      <c r="H1180" s="81">
        <v>1213367853</v>
      </c>
      <c r="I1180" s="81" t="s">
        <v>2829</v>
      </c>
      <c r="J1180" s="81" t="s">
        <v>2833</v>
      </c>
      <c r="K1180" s="81">
        <v>4442690</v>
      </c>
      <c r="L1180" s="81">
        <v>3045085</v>
      </c>
      <c r="M1180" s="81">
        <v>1217810543</v>
      </c>
      <c r="N1180" s="81">
        <v>1214765458</v>
      </c>
      <c r="O1180" s="81">
        <v>1210322768</v>
      </c>
      <c r="P1180" s="81">
        <v>1642451073</v>
      </c>
      <c r="Q1180" s="81">
        <v>1638008383</v>
      </c>
      <c r="R1180" s="81">
        <v>1639405988</v>
      </c>
      <c r="S1180" s="81">
        <v>1634963298</v>
      </c>
      <c r="T1180" s="81" t="s">
        <v>6896</v>
      </c>
    </row>
    <row r="1181" spans="1:20" x14ac:dyDescent="0.35">
      <c r="A1181" s="81" t="s">
        <v>1190</v>
      </c>
      <c r="B1181" s="81">
        <v>187</v>
      </c>
      <c r="C1181" s="81" t="s">
        <v>1750</v>
      </c>
      <c r="D1181" s="81" t="s">
        <v>6481</v>
      </c>
      <c r="E1181" s="81" t="s">
        <v>2652</v>
      </c>
      <c r="F1181" s="81">
        <v>211879570</v>
      </c>
      <c r="G1181" s="81">
        <v>211879570</v>
      </c>
      <c r="H1181" s="81">
        <v>211879570</v>
      </c>
      <c r="I1181" s="81" t="s">
        <v>2829</v>
      </c>
      <c r="J1181" s="81" t="s">
        <v>2832</v>
      </c>
      <c r="K1181" s="81">
        <v>6163790</v>
      </c>
      <c r="L1181" s="81">
        <v>5862349</v>
      </c>
      <c r="M1181" s="81">
        <v>218043360</v>
      </c>
      <c r="N1181" s="81">
        <v>212181011</v>
      </c>
      <c r="O1181" s="81">
        <v>206017221</v>
      </c>
      <c r="P1181" s="81">
        <v>218043360</v>
      </c>
      <c r="Q1181" s="81">
        <v>211879570</v>
      </c>
      <c r="R1181" s="81">
        <v>212181011</v>
      </c>
      <c r="S1181" s="81">
        <v>206017221</v>
      </c>
      <c r="T1181" s="81" t="s">
        <v>6896</v>
      </c>
    </row>
    <row r="1182" spans="1:20" x14ac:dyDescent="0.35">
      <c r="A1182" s="81" t="s">
        <v>1191</v>
      </c>
      <c r="B1182" s="81">
        <v>187</v>
      </c>
      <c r="C1182" s="81" t="s">
        <v>1750</v>
      </c>
      <c r="D1182" s="81" t="s">
        <v>6482</v>
      </c>
      <c r="E1182" s="81" t="s">
        <v>2653</v>
      </c>
      <c r="F1182" s="81">
        <v>183526640</v>
      </c>
      <c r="G1182" s="81">
        <v>183526640</v>
      </c>
      <c r="H1182" s="81">
        <v>183526640</v>
      </c>
      <c r="I1182" s="81" t="s">
        <v>2829</v>
      </c>
      <c r="J1182" s="81" t="s">
        <v>2832</v>
      </c>
      <c r="K1182" s="81">
        <v>6657101</v>
      </c>
      <c r="L1182" s="81">
        <v>0</v>
      </c>
      <c r="M1182" s="81">
        <v>190183741</v>
      </c>
      <c r="N1182" s="81">
        <v>190183741</v>
      </c>
      <c r="O1182" s="81">
        <v>183526640</v>
      </c>
      <c r="P1182" s="81">
        <v>190183741</v>
      </c>
      <c r="Q1182" s="81">
        <v>183526640</v>
      </c>
      <c r="R1182" s="81">
        <v>190183741</v>
      </c>
      <c r="S1182" s="81">
        <v>183526640</v>
      </c>
      <c r="T1182" s="81" t="s">
        <v>6896</v>
      </c>
    </row>
    <row r="1183" spans="1:20" x14ac:dyDescent="0.35">
      <c r="A1183" s="81" t="s">
        <v>1192</v>
      </c>
      <c r="B1183" s="81">
        <v>187</v>
      </c>
      <c r="C1183" s="81" t="s">
        <v>1750</v>
      </c>
      <c r="D1183" s="81" t="s">
        <v>6483</v>
      </c>
      <c r="E1183" s="81" t="s">
        <v>2654</v>
      </c>
      <c r="F1183" s="81">
        <v>476475367</v>
      </c>
      <c r="G1183" s="81">
        <v>476475367</v>
      </c>
      <c r="H1183" s="81">
        <v>476475367</v>
      </c>
      <c r="I1183" s="81" t="s">
        <v>2829</v>
      </c>
      <c r="J1183" s="81" t="s">
        <v>2832</v>
      </c>
      <c r="K1183" s="81">
        <v>12763881</v>
      </c>
      <c r="L1183" s="81">
        <v>10528184</v>
      </c>
      <c r="M1183" s="81">
        <v>489239248</v>
      </c>
      <c r="N1183" s="81">
        <v>478711064</v>
      </c>
      <c r="O1183" s="81">
        <v>465947183</v>
      </c>
      <c r="P1183" s="81">
        <v>681450338</v>
      </c>
      <c r="Q1183" s="81">
        <v>668686457</v>
      </c>
      <c r="R1183" s="81">
        <v>670922154</v>
      </c>
      <c r="S1183" s="81">
        <v>658158273</v>
      </c>
      <c r="T1183" s="81" t="s">
        <v>6896</v>
      </c>
    </row>
    <row r="1184" spans="1:20" x14ac:dyDescent="0.35">
      <c r="A1184" s="81" t="s">
        <v>1193</v>
      </c>
      <c r="B1184" s="81">
        <v>187</v>
      </c>
      <c r="C1184" s="81" t="s">
        <v>1750</v>
      </c>
      <c r="D1184" s="81" t="s">
        <v>6484</v>
      </c>
      <c r="E1184" s="81" t="s">
        <v>2655</v>
      </c>
      <c r="F1184" s="81">
        <v>114080744</v>
      </c>
      <c r="G1184" s="81">
        <v>114080744</v>
      </c>
      <c r="H1184" s="81">
        <v>114080744</v>
      </c>
      <c r="I1184" s="81" t="s">
        <v>2829</v>
      </c>
      <c r="J1184" s="81" t="s">
        <v>2832</v>
      </c>
      <c r="K1184" s="81">
        <v>3279970</v>
      </c>
      <c r="L1184" s="81">
        <v>0</v>
      </c>
      <c r="M1184" s="81">
        <v>117360714</v>
      </c>
      <c r="N1184" s="81">
        <v>117360714</v>
      </c>
      <c r="O1184" s="81">
        <v>114080744</v>
      </c>
      <c r="P1184" s="81">
        <v>117360714</v>
      </c>
      <c r="Q1184" s="81">
        <v>114080744</v>
      </c>
      <c r="R1184" s="81">
        <v>117360714</v>
      </c>
      <c r="S1184" s="81">
        <v>114080744</v>
      </c>
      <c r="T1184" s="81" t="s">
        <v>6896</v>
      </c>
    </row>
    <row r="1185" spans="1:20" x14ac:dyDescent="0.35">
      <c r="A1185" s="81" t="s">
        <v>1194</v>
      </c>
      <c r="B1185" s="81">
        <v>187</v>
      </c>
      <c r="C1185" s="81" t="s">
        <v>1750</v>
      </c>
      <c r="D1185" s="81" t="s">
        <v>6485</v>
      </c>
      <c r="E1185" s="81" t="s">
        <v>2656</v>
      </c>
      <c r="F1185" s="81">
        <v>2194041773</v>
      </c>
      <c r="G1185" s="81">
        <v>2194041773</v>
      </c>
      <c r="H1185" s="81">
        <v>2194041773</v>
      </c>
      <c r="I1185" s="81" t="s">
        <v>2829</v>
      </c>
      <c r="J1185" s="81" t="s">
        <v>2832</v>
      </c>
      <c r="K1185" s="81">
        <v>79035435</v>
      </c>
      <c r="L1185" s="81">
        <v>0</v>
      </c>
      <c r="M1185" s="81">
        <v>2273077208</v>
      </c>
      <c r="N1185" s="81">
        <v>2273077208</v>
      </c>
      <c r="O1185" s="81">
        <v>2194041773</v>
      </c>
      <c r="P1185" s="81">
        <v>2273077208</v>
      </c>
      <c r="Q1185" s="81">
        <v>2194041773</v>
      </c>
      <c r="R1185" s="81">
        <v>2273077208</v>
      </c>
      <c r="S1185" s="81">
        <v>2194041773</v>
      </c>
      <c r="T1185" s="81" t="s">
        <v>6896</v>
      </c>
    </row>
    <row r="1186" spans="1:20" x14ac:dyDescent="0.35">
      <c r="A1186" s="81" t="s">
        <v>1195</v>
      </c>
      <c r="B1186" s="81">
        <v>187</v>
      </c>
      <c r="C1186" s="81" t="s">
        <v>1750</v>
      </c>
      <c r="D1186" s="81" t="s">
        <v>6486</v>
      </c>
      <c r="E1186" s="81" t="s">
        <v>2657</v>
      </c>
      <c r="F1186" s="81">
        <v>752171375</v>
      </c>
      <c r="G1186" s="81">
        <v>752171375</v>
      </c>
      <c r="H1186" s="81">
        <v>752171375</v>
      </c>
      <c r="I1186" s="81" t="s">
        <v>2829</v>
      </c>
      <c r="J1186" s="81" t="s">
        <v>2832</v>
      </c>
      <c r="K1186" s="81">
        <v>26087617</v>
      </c>
      <c r="L1186" s="81">
        <v>0</v>
      </c>
      <c r="M1186" s="81">
        <v>778258992</v>
      </c>
      <c r="N1186" s="81">
        <v>778258992</v>
      </c>
      <c r="O1186" s="81">
        <v>752171375</v>
      </c>
      <c r="P1186" s="81">
        <v>778258992</v>
      </c>
      <c r="Q1186" s="81">
        <v>752171375</v>
      </c>
      <c r="R1186" s="81">
        <v>778258992</v>
      </c>
      <c r="S1186" s="81">
        <v>752171375</v>
      </c>
      <c r="T1186" s="81" t="s">
        <v>6896</v>
      </c>
    </row>
    <row r="1187" spans="1:20" x14ac:dyDescent="0.35">
      <c r="A1187" s="81" t="s">
        <v>1196</v>
      </c>
      <c r="B1187" s="81">
        <v>187</v>
      </c>
      <c r="C1187" s="81" t="s">
        <v>1750</v>
      </c>
      <c r="D1187" s="81" t="s">
        <v>6687</v>
      </c>
      <c r="E1187" s="81" t="s">
        <v>2459</v>
      </c>
      <c r="F1187" s="81">
        <v>7767774</v>
      </c>
      <c r="G1187" s="81">
        <v>7767774</v>
      </c>
      <c r="H1187" s="81">
        <v>7767774</v>
      </c>
      <c r="I1187" s="81" t="s">
        <v>2829</v>
      </c>
      <c r="J1187" s="81" t="s">
        <v>2832</v>
      </c>
      <c r="K1187" s="81">
        <v>170000</v>
      </c>
      <c r="L1187" s="81">
        <v>0</v>
      </c>
      <c r="M1187" s="81">
        <v>7937774</v>
      </c>
      <c r="N1187" s="81">
        <v>7937774</v>
      </c>
      <c r="O1187" s="81">
        <v>7767774</v>
      </c>
      <c r="P1187" s="81">
        <v>7937774</v>
      </c>
      <c r="Q1187" s="81">
        <v>7767774</v>
      </c>
      <c r="R1187" s="81">
        <v>7937774</v>
      </c>
      <c r="S1187" s="81">
        <v>7767774</v>
      </c>
      <c r="T1187" s="81" t="s">
        <v>6896</v>
      </c>
    </row>
    <row r="1188" spans="1:20" x14ac:dyDescent="0.35">
      <c r="A1188" s="81" t="s">
        <v>1197</v>
      </c>
      <c r="B1188" s="81">
        <v>187</v>
      </c>
      <c r="C1188" s="81" t="s">
        <v>1750</v>
      </c>
      <c r="D1188" s="81" t="s">
        <v>6692</v>
      </c>
      <c r="E1188" s="81" t="s">
        <v>2658</v>
      </c>
      <c r="F1188" s="81">
        <v>42605349</v>
      </c>
      <c r="G1188" s="81">
        <v>42605349</v>
      </c>
      <c r="H1188" s="81">
        <v>42605349</v>
      </c>
      <c r="I1188" s="81" t="s">
        <v>2829</v>
      </c>
      <c r="J1188" s="81" t="s">
        <v>2832</v>
      </c>
      <c r="K1188" s="81">
        <v>1590459</v>
      </c>
      <c r="L1188" s="81">
        <v>0</v>
      </c>
      <c r="M1188" s="81">
        <v>44195808</v>
      </c>
      <c r="N1188" s="81">
        <v>44195808</v>
      </c>
      <c r="O1188" s="81">
        <v>42605349</v>
      </c>
      <c r="P1188" s="81">
        <v>44195808</v>
      </c>
      <c r="Q1188" s="81">
        <v>42605349</v>
      </c>
      <c r="R1188" s="81">
        <v>44195808</v>
      </c>
      <c r="S1188" s="81">
        <v>42605349</v>
      </c>
      <c r="T1188" s="81" t="s">
        <v>6896</v>
      </c>
    </row>
    <row r="1189" spans="1:20" x14ac:dyDescent="0.35">
      <c r="A1189" s="81" t="s">
        <v>1199</v>
      </c>
      <c r="B1189" s="81">
        <v>188</v>
      </c>
      <c r="C1189" s="81" t="s">
        <v>2855</v>
      </c>
      <c r="D1189" s="81" t="s">
        <v>6487</v>
      </c>
      <c r="E1189" s="81" t="s">
        <v>2659</v>
      </c>
      <c r="F1189" s="81">
        <v>5701016338</v>
      </c>
      <c r="G1189" s="81">
        <v>5701016338</v>
      </c>
      <c r="H1189" s="81">
        <v>5701016338</v>
      </c>
      <c r="I1189" s="81" t="s">
        <v>2829</v>
      </c>
      <c r="J1189" s="81" t="s">
        <v>2832</v>
      </c>
      <c r="K1189" s="81">
        <v>187635596</v>
      </c>
      <c r="L1189" s="81">
        <v>0</v>
      </c>
      <c r="M1189" s="81">
        <v>5888651934</v>
      </c>
      <c r="N1189" s="81">
        <v>5888651934</v>
      </c>
      <c r="O1189" s="81">
        <v>5701016338</v>
      </c>
      <c r="P1189" s="81">
        <v>5888651934</v>
      </c>
      <c r="Q1189" s="81">
        <v>5701016338</v>
      </c>
      <c r="R1189" s="81">
        <v>5888651934</v>
      </c>
      <c r="S1189" s="81">
        <v>5701016338</v>
      </c>
      <c r="T1189" s="81" t="s">
        <v>6896</v>
      </c>
    </row>
    <row r="1190" spans="1:20" x14ac:dyDescent="0.35">
      <c r="A1190" s="81" t="s">
        <v>1200</v>
      </c>
      <c r="B1190" s="81">
        <v>188</v>
      </c>
      <c r="C1190" s="81" t="s">
        <v>2855</v>
      </c>
      <c r="D1190" s="81" t="s">
        <v>6489</v>
      </c>
      <c r="E1190" s="81" t="s">
        <v>2660</v>
      </c>
      <c r="F1190" s="81">
        <v>354890934</v>
      </c>
      <c r="G1190" s="81">
        <v>365005280</v>
      </c>
      <c r="H1190" s="81">
        <v>354890934</v>
      </c>
      <c r="I1190" s="81" t="s">
        <v>2829</v>
      </c>
      <c r="J1190" s="81" t="s">
        <v>2833</v>
      </c>
      <c r="K1190" s="81">
        <v>17354660</v>
      </c>
      <c r="L1190" s="81">
        <v>0</v>
      </c>
      <c r="M1190" s="81">
        <v>372245594</v>
      </c>
      <c r="N1190" s="81">
        <v>372245594</v>
      </c>
      <c r="O1190" s="81">
        <v>354890934</v>
      </c>
      <c r="P1190" s="81">
        <v>372245594</v>
      </c>
      <c r="Q1190" s="81">
        <v>354890934</v>
      </c>
      <c r="R1190" s="81">
        <v>372245594</v>
      </c>
      <c r="S1190" s="81">
        <v>354890934</v>
      </c>
      <c r="T1190" s="81" t="s">
        <v>6896</v>
      </c>
    </row>
    <row r="1191" spans="1:20" x14ac:dyDescent="0.35">
      <c r="A1191" s="81" t="s">
        <v>1201</v>
      </c>
      <c r="B1191" s="81">
        <v>188</v>
      </c>
      <c r="C1191" s="81" t="s">
        <v>2855</v>
      </c>
      <c r="D1191" s="81" t="s">
        <v>6490</v>
      </c>
      <c r="E1191" s="81" t="s">
        <v>2127</v>
      </c>
      <c r="F1191" s="81">
        <v>1556634635</v>
      </c>
      <c r="G1191" s="81">
        <v>1556634635</v>
      </c>
      <c r="H1191" s="81">
        <v>1556634635</v>
      </c>
      <c r="I1191" s="81" t="s">
        <v>2829</v>
      </c>
      <c r="J1191" s="81" t="s">
        <v>2832</v>
      </c>
      <c r="K1191" s="81">
        <v>1825743</v>
      </c>
      <c r="L1191" s="81">
        <v>0</v>
      </c>
      <c r="M1191" s="81">
        <v>1558460378</v>
      </c>
      <c r="N1191" s="81">
        <v>1558460378</v>
      </c>
      <c r="O1191" s="81">
        <v>1556634635</v>
      </c>
      <c r="P1191" s="81">
        <v>1558460378</v>
      </c>
      <c r="Q1191" s="81">
        <v>1556634635</v>
      </c>
      <c r="R1191" s="81">
        <v>1558460378</v>
      </c>
      <c r="S1191" s="81">
        <v>1556634635</v>
      </c>
      <c r="T1191" s="81" t="s">
        <v>6896</v>
      </c>
    </row>
    <row r="1192" spans="1:20" x14ac:dyDescent="0.35">
      <c r="A1192" s="81" t="s">
        <v>1202</v>
      </c>
      <c r="B1192" s="81">
        <v>188</v>
      </c>
      <c r="C1192" s="81" t="s">
        <v>2855</v>
      </c>
      <c r="D1192" s="81" t="s">
        <v>6491</v>
      </c>
      <c r="E1192" s="81" t="s">
        <v>2661</v>
      </c>
      <c r="F1192" s="81">
        <v>1369645338</v>
      </c>
      <c r="G1192" s="81">
        <v>1369645079</v>
      </c>
      <c r="H1192" s="81">
        <v>1369645338</v>
      </c>
      <c r="I1192" s="81" t="s">
        <v>2829</v>
      </c>
      <c r="J1192" s="81" t="s">
        <v>2832</v>
      </c>
      <c r="K1192" s="81">
        <v>18867158</v>
      </c>
      <c r="L1192" s="81">
        <v>0</v>
      </c>
      <c r="M1192" s="81">
        <v>1388512496</v>
      </c>
      <c r="N1192" s="81">
        <v>1388512496</v>
      </c>
      <c r="O1192" s="81">
        <v>1369645338</v>
      </c>
      <c r="P1192" s="81">
        <v>1388512496</v>
      </c>
      <c r="Q1192" s="81">
        <v>1369645338</v>
      </c>
      <c r="R1192" s="81">
        <v>1388512496</v>
      </c>
      <c r="S1192" s="81">
        <v>1369645338</v>
      </c>
      <c r="T1192" s="81" t="s">
        <v>6896</v>
      </c>
    </row>
    <row r="1193" spans="1:20" x14ac:dyDescent="0.35">
      <c r="A1193" s="81" t="s">
        <v>1205</v>
      </c>
      <c r="B1193" s="81">
        <v>189</v>
      </c>
      <c r="C1193" s="81" t="s">
        <v>1752</v>
      </c>
      <c r="D1193" s="81" t="s">
        <v>6493</v>
      </c>
      <c r="E1193" s="81" t="s">
        <v>2663</v>
      </c>
      <c r="F1193" s="81">
        <v>527391715</v>
      </c>
      <c r="G1193" s="81">
        <v>527391715</v>
      </c>
      <c r="H1193" s="81">
        <v>527391715</v>
      </c>
      <c r="I1193" s="81" t="s">
        <v>2829</v>
      </c>
      <c r="J1193" s="81" t="s">
        <v>2832</v>
      </c>
      <c r="K1193" s="81">
        <v>7450470</v>
      </c>
      <c r="L1193" s="81">
        <v>0</v>
      </c>
      <c r="M1193" s="81">
        <v>534842185</v>
      </c>
      <c r="N1193" s="81">
        <v>534842185</v>
      </c>
      <c r="O1193" s="81">
        <v>527391715</v>
      </c>
      <c r="P1193" s="81">
        <v>534842185</v>
      </c>
      <c r="Q1193" s="81">
        <v>527391715</v>
      </c>
      <c r="R1193" s="81">
        <v>534842185</v>
      </c>
      <c r="S1193" s="81">
        <v>527391715</v>
      </c>
      <c r="T1193" s="81" t="s">
        <v>6896</v>
      </c>
    </row>
    <row r="1194" spans="1:20" x14ac:dyDescent="0.35">
      <c r="A1194" s="81" t="s">
        <v>1206</v>
      </c>
      <c r="B1194" s="81">
        <v>189</v>
      </c>
      <c r="C1194" s="81" t="s">
        <v>1752</v>
      </c>
      <c r="D1194" s="81" t="s">
        <v>6494</v>
      </c>
      <c r="E1194" s="81" t="s">
        <v>2664</v>
      </c>
      <c r="F1194" s="81">
        <v>214369219</v>
      </c>
      <c r="G1194" s="81">
        <v>222684726</v>
      </c>
      <c r="H1194" s="81">
        <v>214369219</v>
      </c>
      <c r="I1194" s="81" t="s">
        <v>2829</v>
      </c>
      <c r="J1194" s="81" t="s">
        <v>2833</v>
      </c>
      <c r="K1194" s="81">
        <v>10162740</v>
      </c>
      <c r="L1194" s="81">
        <v>0</v>
      </c>
      <c r="M1194" s="81">
        <v>224531959</v>
      </c>
      <c r="N1194" s="81">
        <v>224531959</v>
      </c>
      <c r="O1194" s="81">
        <v>214369219</v>
      </c>
      <c r="P1194" s="81">
        <v>224531959</v>
      </c>
      <c r="Q1194" s="81">
        <v>214369219</v>
      </c>
      <c r="R1194" s="81">
        <v>224531959</v>
      </c>
      <c r="S1194" s="81">
        <v>214369219</v>
      </c>
      <c r="T1194" s="81" t="s">
        <v>6896</v>
      </c>
    </row>
    <row r="1195" spans="1:20" x14ac:dyDescent="0.35">
      <c r="A1195" s="81" t="s">
        <v>1207</v>
      </c>
      <c r="B1195" s="81">
        <v>190</v>
      </c>
      <c r="C1195" s="81" t="s">
        <v>1753</v>
      </c>
      <c r="D1195" s="81" t="s">
        <v>6029</v>
      </c>
      <c r="E1195" s="81" t="s">
        <v>2418</v>
      </c>
      <c r="F1195" s="81">
        <v>5261625</v>
      </c>
      <c r="G1195" s="81">
        <v>5261625</v>
      </c>
      <c r="H1195" s="81">
        <v>5261625</v>
      </c>
      <c r="I1195" s="81" t="s">
        <v>2829</v>
      </c>
      <c r="J1195" s="81" t="s">
        <v>2833</v>
      </c>
      <c r="K1195" s="81">
        <v>96626</v>
      </c>
      <c r="L1195" s="81">
        <v>0</v>
      </c>
      <c r="M1195" s="81">
        <v>5358251</v>
      </c>
      <c r="N1195" s="81">
        <v>5358251</v>
      </c>
      <c r="O1195" s="81">
        <v>5261625</v>
      </c>
      <c r="P1195" s="81">
        <v>5358251</v>
      </c>
      <c r="Q1195" s="81">
        <v>5261625</v>
      </c>
      <c r="R1195" s="81">
        <v>5358251</v>
      </c>
      <c r="S1195" s="81">
        <v>5261625</v>
      </c>
      <c r="T1195" s="81" t="s">
        <v>6896</v>
      </c>
    </row>
    <row r="1196" spans="1:20" x14ac:dyDescent="0.35">
      <c r="A1196" s="81" t="s">
        <v>1208</v>
      </c>
      <c r="B1196" s="81">
        <v>190</v>
      </c>
      <c r="C1196" s="81" t="s">
        <v>1753</v>
      </c>
      <c r="D1196" s="81" t="s">
        <v>6055</v>
      </c>
      <c r="E1196" s="81" t="s">
        <v>2437</v>
      </c>
      <c r="F1196" s="81">
        <v>9610664</v>
      </c>
      <c r="G1196" s="81">
        <v>9610664</v>
      </c>
      <c r="H1196" s="81">
        <v>9610664</v>
      </c>
      <c r="I1196" s="81" t="s">
        <v>2829</v>
      </c>
      <c r="J1196" s="81" t="s">
        <v>2833</v>
      </c>
      <c r="K1196" s="81">
        <v>230355</v>
      </c>
      <c r="L1196" s="81">
        <v>0</v>
      </c>
      <c r="M1196" s="81">
        <v>9841019</v>
      </c>
      <c r="N1196" s="81">
        <v>9841019</v>
      </c>
      <c r="O1196" s="81">
        <v>9610664</v>
      </c>
      <c r="P1196" s="81">
        <v>9841019</v>
      </c>
      <c r="Q1196" s="81">
        <v>9610664</v>
      </c>
      <c r="R1196" s="81">
        <v>9841019</v>
      </c>
      <c r="S1196" s="81">
        <v>9610664</v>
      </c>
      <c r="T1196" s="81" t="s">
        <v>6896</v>
      </c>
    </row>
    <row r="1197" spans="1:20" x14ac:dyDescent="0.35">
      <c r="A1197" s="81" t="s">
        <v>1209</v>
      </c>
      <c r="B1197" s="81">
        <v>190</v>
      </c>
      <c r="C1197" s="81" t="s">
        <v>1753</v>
      </c>
      <c r="D1197" s="81" t="s">
        <v>6495</v>
      </c>
      <c r="E1197" s="81" t="s">
        <v>2665</v>
      </c>
      <c r="F1197" s="81">
        <v>942542252</v>
      </c>
      <c r="G1197" s="81">
        <v>1055550282</v>
      </c>
      <c r="H1197" s="81">
        <v>1055550282</v>
      </c>
      <c r="I1197" s="81" t="s">
        <v>2830</v>
      </c>
      <c r="J1197" s="81" t="s">
        <v>2836</v>
      </c>
      <c r="K1197" s="81">
        <v>39676136</v>
      </c>
      <c r="L1197" s="81">
        <v>0</v>
      </c>
      <c r="M1197" s="81">
        <v>1095226418</v>
      </c>
      <c r="N1197" s="81">
        <v>1095226418</v>
      </c>
      <c r="O1197" s="81">
        <v>1055550282</v>
      </c>
      <c r="P1197" s="81">
        <v>1095226418</v>
      </c>
      <c r="Q1197" s="81">
        <v>1055550282</v>
      </c>
      <c r="R1197" s="81">
        <v>1095226418</v>
      </c>
      <c r="S1197" s="81">
        <v>1055550282</v>
      </c>
      <c r="T1197" s="81" t="s">
        <v>6896</v>
      </c>
    </row>
    <row r="1198" spans="1:20" x14ac:dyDescent="0.35">
      <c r="A1198" s="81" t="s">
        <v>1210</v>
      </c>
      <c r="B1198" s="81">
        <v>190</v>
      </c>
      <c r="C1198" s="81" t="s">
        <v>1753</v>
      </c>
      <c r="D1198" s="81" t="s">
        <v>6820</v>
      </c>
      <c r="E1198" s="81" t="s">
        <v>2666</v>
      </c>
      <c r="F1198" s="81">
        <v>23267354</v>
      </c>
      <c r="G1198" s="81">
        <v>23267354</v>
      </c>
      <c r="H1198" s="81">
        <v>23267354</v>
      </c>
      <c r="I1198" s="81" t="s">
        <v>2829</v>
      </c>
      <c r="J1198" s="81" t="s">
        <v>2833</v>
      </c>
      <c r="K1198" s="81">
        <v>632957</v>
      </c>
      <c r="L1198" s="81">
        <v>0</v>
      </c>
      <c r="M1198" s="81">
        <v>23900311</v>
      </c>
      <c r="N1198" s="81">
        <v>23900311</v>
      </c>
      <c r="O1198" s="81">
        <v>23267354</v>
      </c>
      <c r="P1198" s="81">
        <v>23900311</v>
      </c>
      <c r="Q1198" s="81">
        <v>23267354</v>
      </c>
      <c r="R1198" s="81">
        <v>23900311</v>
      </c>
      <c r="S1198" s="81">
        <v>23267354</v>
      </c>
      <c r="T1198" s="81" t="s">
        <v>6896</v>
      </c>
    </row>
    <row r="1199" spans="1:20" x14ac:dyDescent="0.35">
      <c r="A1199" s="81" t="s">
        <v>6900</v>
      </c>
      <c r="B1199" s="81">
        <v>188</v>
      </c>
      <c r="C1199" s="81" t="s">
        <v>2855</v>
      </c>
      <c r="D1199" s="81" t="s">
        <v>6439</v>
      </c>
      <c r="E1199" s="81" t="s">
        <v>2143</v>
      </c>
      <c r="F1199" s="81">
        <v>3932760</v>
      </c>
      <c r="G1199" s="81">
        <v>3932760</v>
      </c>
      <c r="H1199" s="81">
        <v>3932760</v>
      </c>
      <c r="I1199" s="81" t="s">
        <v>2829</v>
      </c>
      <c r="J1199" s="81" t="s">
        <v>2832</v>
      </c>
      <c r="K1199" s="81">
        <v>90000</v>
      </c>
      <c r="L1199" s="81">
        <v>0</v>
      </c>
      <c r="M1199" s="81">
        <v>4022760</v>
      </c>
      <c r="N1199" s="81">
        <v>4022760</v>
      </c>
      <c r="O1199" s="81">
        <v>3932760</v>
      </c>
      <c r="P1199" s="81">
        <v>4022760</v>
      </c>
      <c r="Q1199" s="81">
        <v>3932760</v>
      </c>
      <c r="R1199" s="81">
        <v>4022760</v>
      </c>
      <c r="S1199" s="81">
        <v>3932760</v>
      </c>
      <c r="T1199" s="81" t="s">
        <v>6896</v>
      </c>
    </row>
    <row r="1200" spans="1:20" x14ac:dyDescent="0.35">
      <c r="A1200" s="81" t="s">
        <v>6901</v>
      </c>
      <c r="B1200" s="81">
        <v>188</v>
      </c>
      <c r="C1200" s="81" t="s">
        <v>2855</v>
      </c>
      <c r="D1200" s="81" t="s">
        <v>6488</v>
      </c>
      <c r="E1200" s="81" t="s">
        <v>2659</v>
      </c>
      <c r="F1200" s="81">
        <v>5197922491</v>
      </c>
      <c r="G1200" s="81">
        <v>5197922491</v>
      </c>
      <c r="H1200" s="81">
        <v>5197922491</v>
      </c>
      <c r="I1200" s="81" t="s">
        <v>2829</v>
      </c>
      <c r="J1200" s="81" t="s">
        <v>2832</v>
      </c>
      <c r="K1200" s="81">
        <v>224698831</v>
      </c>
      <c r="L1200" s="81">
        <v>0</v>
      </c>
      <c r="M1200" s="81">
        <v>5422621322</v>
      </c>
      <c r="N1200" s="81">
        <v>5422621322</v>
      </c>
      <c r="O1200" s="81">
        <v>5197922491</v>
      </c>
      <c r="P1200" s="81">
        <v>5422621322</v>
      </c>
      <c r="Q1200" s="81">
        <v>5197922491</v>
      </c>
      <c r="R1200" s="81">
        <v>5422621322</v>
      </c>
      <c r="S1200" s="81">
        <v>5197922491</v>
      </c>
      <c r="T1200" s="81" t="s">
        <v>6896</v>
      </c>
    </row>
    <row r="1201" spans="1:20" x14ac:dyDescent="0.35">
      <c r="A1201" s="81" t="s">
        <v>6902</v>
      </c>
      <c r="B1201" s="81">
        <v>188</v>
      </c>
      <c r="C1201" s="81" t="s">
        <v>2855</v>
      </c>
      <c r="D1201" s="81" t="s">
        <v>6492</v>
      </c>
      <c r="E1201" s="81" t="s">
        <v>2661</v>
      </c>
      <c r="F1201" s="81">
        <v>210833378</v>
      </c>
      <c r="G1201" s="81">
        <v>216395400</v>
      </c>
      <c r="H1201" s="81">
        <v>210833378</v>
      </c>
      <c r="I1201" s="81" t="s">
        <v>2829</v>
      </c>
      <c r="J1201" s="81" t="s">
        <v>2833</v>
      </c>
      <c r="K1201" s="81">
        <v>6450890</v>
      </c>
      <c r="L1201" s="81">
        <v>0</v>
      </c>
      <c r="M1201" s="81">
        <v>217284268</v>
      </c>
      <c r="N1201" s="81">
        <v>217284268</v>
      </c>
      <c r="O1201" s="81">
        <v>210833378</v>
      </c>
      <c r="P1201" s="81">
        <v>217284268</v>
      </c>
      <c r="Q1201" s="81">
        <v>210833378</v>
      </c>
      <c r="R1201" s="81">
        <v>217284268</v>
      </c>
      <c r="S1201" s="81">
        <v>210833378</v>
      </c>
      <c r="T1201" s="81" t="s">
        <v>6896</v>
      </c>
    </row>
    <row r="1202" spans="1:20" x14ac:dyDescent="0.35">
      <c r="A1202" s="81" t="s">
        <v>6903</v>
      </c>
      <c r="B1202" s="81">
        <v>188</v>
      </c>
      <c r="C1202" s="81" t="s">
        <v>2855</v>
      </c>
      <c r="D1202" s="81" t="s">
        <v>6496</v>
      </c>
      <c r="E1202" s="81" t="s">
        <v>2662</v>
      </c>
      <c r="F1202" s="81">
        <v>6830561724</v>
      </c>
      <c r="G1202" s="81">
        <v>6985129033</v>
      </c>
      <c r="H1202" s="81">
        <v>6830561724</v>
      </c>
      <c r="I1202" s="81" t="s">
        <v>2829</v>
      </c>
      <c r="J1202" s="81" t="s">
        <v>2833</v>
      </c>
      <c r="K1202" s="81">
        <v>205183714</v>
      </c>
      <c r="L1202" s="81">
        <v>0</v>
      </c>
      <c r="M1202" s="81">
        <v>7035745438</v>
      </c>
      <c r="N1202" s="81">
        <v>7035745438</v>
      </c>
      <c r="O1202" s="81">
        <v>6830561724</v>
      </c>
      <c r="P1202" s="81">
        <v>7068090238</v>
      </c>
      <c r="Q1202" s="81">
        <v>6862906524</v>
      </c>
      <c r="R1202" s="81">
        <v>7068090238</v>
      </c>
      <c r="S1202" s="81">
        <v>6862906524</v>
      </c>
      <c r="T1202" s="81" t="s">
        <v>6896</v>
      </c>
    </row>
    <row r="1203" spans="1:20" x14ac:dyDescent="0.35">
      <c r="A1203" s="81" t="s">
        <v>6904</v>
      </c>
      <c r="B1203" s="81">
        <v>188</v>
      </c>
      <c r="C1203" s="81" t="s">
        <v>2855</v>
      </c>
      <c r="D1203" s="81" t="s">
        <v>6613</v>
      </c>
      <c r="E1203" s="81" t="s">
        <v>1849</v>
      </c>
      <c r="F1203" s="81">
        <v>29950293</v>
      </c>
      <c r="G1203" s="81">
        <v>29950293</v>
      </c>
      <c r="H1203" s="81">
        <v>29950293</v>
      </c>
      <c r="I1203" s="81" t="s">
        <v>2829</v>
      </c>
      <c r="J1203" s="81" t="s">
        <v>2832</v>
      </c>
      <c r="K1203" s="81">
        <v>635533</v>
      </c>
      <c r="L1203" s="81">
        <v>0</v>
      </c>
      <c r="M1203" s="81">
        <v>30585826</v>
      </c>
      <c r="N1203" s="81">
        <v>30585826</v>
      </c>
      <c r="O1203" s="81">
        <v>29950293</v>
      </c>
      <c r="P1203" s="81">
        <v>30585826</v>
      </c>
      <c r="Q1203" s="81">
        <v>29950293</v>
      </c>
      <c r="R1203" s="81">
        <v>30585826</v>
      </c>
      <c r="S1203" s="81">
        <v>29950293</v>
      </c>
      <c r="T1203" s="81" t="s">
        <v>6896</v>
      </c>
    </row>
    <row r="1204" spans="1:20" x14ac:dyDescent="0.35">
      <c r="A1204" s="81" t="s">
        <v>1211</v>
      </c>
      <c r="B1204" s="81">
        <v>192</v>
      </c>
      <c r="C1204" s="81" t="s">
        <v>1754</v>
      </c>
      <c r="D1204" s="81" t="s">
        <v>6497</v>
      </c>
      <c r="E1204" s="81" t="s">
        <v>2667</v>
      </c>
      <c r="F1204" s="81">
        <v>7703290999</v>
      </c>
      <c r="G1204" s="81">
        <v>7677464491</v>
      </c>
      <c r="H1204" s="81">
        <v>7703290999</v>
      </c>
      <c r="I1204" s="81" t="s">
        <v>2829</v>
      </c>
      <c r="J1204" s="81" t="s">
        <v>2833</v>
      </c>
      <c r="K1204" s="81">
        <v>5505241</v>
      </c>
      <c r="L1204" s="81">
        <v>3785059</v>
      </c>
      <c r="M1204" s="81">
        <v>7708796240</v>
      </c>
      <c r="N1204" s="81">
        <v>7705011181</v>
      </c>
      <c r="O1204" s="81">
        <v>7699505940</v>
      </c>
      <c r="P1204" s="81">
        <v>7923552110</v>
      </c>
      <c r="Q1204" s="81">
        <v>7918046869</v>
      </c>
      <c r="R1204" s="81">
        <v>7919767051</v>
      </c>
      <c r="S1204" s="81">
        <v>7914261810</v>
      </c>
      <c r="T1204" s="81" t="s">
        <v>6896</v>
      </c>
    </row>
    <row r="1205" spans="1:20" x14ac:dyDescent="0.35">
      <c r="A1205" s="81" t="s">
        <v>1212</v>
      </c>
      <c r="B1205" s="81">
        <v>193</v>
      </c>
      <c r="C1205" s="81" t="s">
        <v>1755</v>
      </c>
      <c r="D1205" s="81" t="s">
        <v>5690</v>
      </c>
      <c r="E1205" s="81" t="s">
        <v>2178</v>
      </c>
      <c r="F1205" s="81">
        <v>127737074</v>
      </c>
      <c r="G1205" s="81">
        <v>157201974</v>
      </c>
      <c r="H1205" s="81">
        <v>157047677</v>
      </c>
      <c r="I1205" s="81" t="s">
        <v>2830</v>
      </c>
      <c r="J1205" s="81" t="s">
        <v>2836</v>
      </c>
      <c r="K1205" s="81">
        <v>1954837</v>
      </c>
      <c r="L1205" s="81">
        <v>0</v>
      </c>
      <c r="M1205" s="81">
        <v>159002514</v>
      </c>
      <c r="N1205" s="81">
        <v>159002514</v>
      </c>
      <c r="O1205" s="81">
        <v>157047677</v>
      </c>
      <c r="P1205" s="81">
        <v>159002514</v>
      </c>
      <c r="Q1205" s="81">
        <v>157047677</v>
      </c>
      <c r="R1205" s="81">
        <v>159002514</v>
      </c>
      <c r="S1205" s="81">
        <v>157047677</v>
      </c>
      <c r="T1205" s="81" t="s">
        <v>6896</v>
      </c>
    </row>
    <row r="1206" spans="1:20" x14ac:dyDescent="0.35">
      <c r="A1206" s="81" t="s">
        <v>1213</v>
      </c>
      <c r="B1206" s="81">
        <v>193</v>
      </c>
      <c r="C1206" s="81" t="s">
        <v>1755</v>
      </c>
      <c r="D1206" s="81" t="s">
        <v>6498</v>
      </c>
      <c r="E1206" s="81" t="s">
        <v>2668</v>
      </c>
      <c r="F1206" s="81">
        <v>472158162</v>
      </c>
      <c r="G1206" s="81">
        <v>611197959</v>
      </c>
      <c r="H1206" s="81">
        <v>611197959</v>
      </c>
      <c r="I1206" s="81" t="s">
        <v>2830</v>
      </c>
      <c r="J1206" s="81" t="s">
        <v>2836</v>
      </c>
      <c r="K1206" s="81">
        <v>6898123</v>
      </c>
      <c r="L1206" s="81">
        <v>0</v>
      </c>
      <c r="M1206" s="81">
        <v>618096082</v>
      </c>
      <c r="N1206" s="81">
        <v>618096082</v>
      </c>
      <c r="O1206" s="81">
        <v>611197959</v>
      </c>
      <c r="P1206" s="81">
        <v>618096082</v>
      </c>
      <c r="Q1206" s="81">
        <v>611197959</v>
      </c>
      <c r="R1206" s="81">
        <v>618096082</v>
      </c>
      <c r="S1206" s="81">
        <v>611197959</v>
      </c>
      <c r="T1206" s="81" t="s">
        <v>6896</v>
      </c>
    </row>
    <row r="1207" spans="1:20" x14ac:dyDescent="0.35">
      <c r="A1207" s="81" t="s">
        <v>1214</v>
      </c>
      <c r="B1207" s="81">
        <v>193</v>
      </c>
      <c r="C1207" s="81" t="s">
        <v>1755</v>
      </c>
      <c r="D1207" s="81" t="s">
        <v>6712</v>
      </c>
      <c r="E1207" s="81" t="s">
        <v>2669</v>
      </c>
      <c r="F1207" s="81">
        <v>7589712</v>
      </c>
      <c r="G1207" s="81">
        <v>7589712</v>
      </c>
      <c r="H1207" s="81">
        <v>7589712</v>
      </c>
      <c r="I1207" s="81" t="s">
        <v>2829</v>
      </c>
      <c r="J1207" s="81" t="s">
        <v>2833</v>
      </c>
      <c r="K1207" s="81">
        <v>79102</v>
      </c>
      <c r="L1207" s="81">
        <v>0</v>
      </c>
      <c r="M1207" s="81">
        <v>7668814</v>
      </c>
      <c r="N1207" s="81">
        <v>7668814</v>
      </c>
      <c r="O1207" s="81">
        <v>7589712</v>
      </c>
      <c r="P1207" s="81">
        <v>7668814</v>
      </c>
      <c r="Q1207" s="81">
        <v>7589712</v>
      </c>
      <c r="R1207" s="81">
        <v>7668814</v>
      </c>
      <c r="S1207" s="81">
        <v>7589712</v>
      </c>
      <c r="T1207" s="81" t="s">
        <v>6896</v>
      </c>
    </row>
    <row r="1208" spans="1:20" x14ac:dyDescent="0.35">
      <c r="A1208" s="81" t="s">
        <v>1215</v>
      </c>
      <c r="B1208" s="81">
        <v>193</v>
      </c>
      <c r="C1208" s="81" t="s">
        <v>1755</v>
      </c>
      <c r="D1208" s="81" t="s">
        <v>6717</v>
      </c>
      <c r="E1208" s="81" t="s">
        <v>1869</v>
      </c>
      <c r="F1208" s="81">
        <v>8192744</v>
      </c>
      <c r="G1208" s="81">
        <v>8192744</v>
      </c>
      <c r="H1208" s="81">
        <v>8192744</v>
      </c>
      <c r="I1208" s="81" t="s">
        <v>2829</v>
      </c>
      <c r="J1208" s="81" t="s">
        <v>2833</v>
      </c>
      <c r="K1208" s="81">
        <v>59932</v>
      </c>
      <c r="L1208" s="81">
        <v>0</v>
      </c>
      <c r="M1208" s="81">
        <v>8252676</v>
      </c>
      <c r="N1208" s="81">
        <v>8252676</v>
      </c>
      <c r="O1208" s="81">
        <v>8192744</v>
      </c>
      <c r="P1208" s="81">
        <v>8252676</v>
      </c>
      <c r="Q1208" s="81">
        <v>8192744</v>
      </c>
      <c r="R1208" s="81">
        <v>8252676</v>
      </c>
      <c r="S1208" s="81">
        <v>8192744</v>
      </c>
      <c r="T1208" s="81" t="s">
        <v>6896</v>
      </c>
    </row>
    <row r="1209" spans="1:20" x14ac:dyDescent="0.35">
      <c r="A1209" s="81" t="s">
        <v>1216</v>
      </c>
      <c r="B1209" s="81">
        <v>194</v>
      </c>
      <c r="C1209" s="81" t="s">
        <v>1756</v>
      </c>
      <c r="D1209" s="81" t="s">
        <v>6179</v>
      </c>
      <c r="E1209" s="81" t="s">
        <v>2515</v>
      </c>
      <c r="F1209" s="81">
        <v>13511431</v>
      </c>
      <c r="G1209" s="81">
        <v>13511431</v>
      </c>
      <c r="H1209" s="81">
        <v>13511431</v>
      </c>
      <c r="I1209" s="81" t="s">
        <v>2829</v>
      </c>
      <c r="J1209" s="81" t="s">
        <v>2833</v>
      </c>
      <c r="K1209" s="81">
        <v>367916</v>
      </c>
      <c r="L1209" s="81">
        <v>0</v>
      </c>
      <c r="M1209" s="81">
        <v>13879347</v>
      </c>
      <c r="N1209" s="81">
        <v>13879347</v>
      </c>
      <c r="O1209" s="81">
        <v>13511431</v>
      </c>
      <c r="P1209" s="81">
        <v>13879347</v>
      </c>
      <c r="Q1209" s="81">
        <v>13511431</v>
      </c>
      <c r="R1209" s="81">
        <v>13879347</v>
      </c>
      <c r="S1209" s="81">
        <v>13511431</v>
      </c>
      <c r="T1209" s="81" t="s">
        <v>6896</v>
      </c>
    </row>
    <row r="1210" spans="1:20" x14ac:dyDescent="0.35">
      <c r="A1210" s="81" t="s">
        <v>1217</v>
      </c>
      <c r="B1210" s="81">
        <v>194</v>
      </c>
      <c r="C1210" s="81" t="s">
        <v>1756</v>
      </c>
      <c r="D1210" s="81" t="s">
        <v>6500</v>
      </c>
      <c r="E1210" s="81" t="s">
        <v>2670</v>
      </c>
      <c r="F1210" s="81">
        <v>74349121</v>
      </c>
      <c r="G1210" s="81">
        <v>67643607</v>
      </c>
      <c r="H1210" s="81">
        <v>74349121</v>
      </c>
      <c r="I1210" s="81" t="s">
        <v>2829</v>
      </c>
      <c r="J1210" s="81" t="s">
        <v>2833</v>
      </c>
      <c r="K1210" s="81">
        <v>4985191</v>
      </c>
      <c r="L1210" s="81">
        <v>0</v>
      </c>
      <c r="M1210" s="81">
        <v>79334312</v>
      </c>
      <c r="N1210" s="81">
        <v>79334312</v>
      </c>
      <c r="O1210" s="81">
        <v>74349121</v>
      </c>
      <c r="P1210" s="81">
        <v>79334312</v>
      </c>
      <c r="Q1210" s="81">
        <v>74349121</v>
      </c>
      <c r="R1210" s="81">
        <v>79334312</v>
      </c>
      <c r="S1210" s="81">
        <v>74349121</v>
      </c>
      <c r="T1210" s="81" t="s">
        <v>6896</v>
      </c>
    </row>
    <row r="1211" spans="1:20" x14ac:dyDescent="0.35">
      <c r="A1211" s="81" t="s">
        <v>1218</v>
      </c>
      <c r="B1211" s="81">
        <v>194</v>
      </c>
      <c r="C1211" s="81" t="s">
        <v>1756</v>
      </c>
      <c r="D1211" s="81" t="s">
        <v>6502</v>
      </c>
      <c r="E1211" s="81" t="s">
        <v>2249</v>
      </c>
      <c r="F1211" s="81">
        <v>143869366</v>
      </c>
      <c r="G1211" s="81">
        <v>142238911</v>
      </c>
      <c r="H1211" s="81">
        <v>143869366</v>
      </c>
      <c r="I1211" s="81" t="s">
        <v>2829</v>
      </c>
      <c r="J1211" s="81" t="s">
        <v>2833</v>
      </c>
      <c r="K1211" s="81">
        <v>8483363</v>
      </c>
      <c r="L1211" s="81">
        <v>0</v>
      </c>
      <c r="M1211" s="81">
        <v>152352729</v>
      </c>
      <c r="N1211" s="81">
        <v>152352729</v>
      </c>
      <c r="O1211" s="81">
        <v>143869366</v>
      </c>
      <c r="P1211" s="81">
        <v>152352729</v>
      </c>
      <c r="Q1211" s="81">
        <v>143869366</v>
      </c>
      <c r="R1211" s="81">
        <v>152352729</v>
      </c>
      <c r="S1211" s="81">
        <v>143869366</v>
      </c>
      <c r="T1211" s="81" t="s">
        <v>6896</v>
      </c>
    </row>
    <row r="1212" spans="1:20" x14ac:dyDescent="0.35">
      <c r="A1212" s="81" t="s">
        <v>1219</v>
      </c>
      <c r="B1212" s="81">
        <v>194</v>
      </c>
      <c r="C1212" s="81" t="s">
        <v>1756</v>
      </c>
      <c r="D1212" s="81" t="s">
        <v>6504</v>
      </c>
      <c r="E1212" s="81" t="s">
        <v>2671</v>
      </c>
      <c r="F1212" s="81">
        <v>296665355</v>
      </c>
      <c r="G1212" s="81">
        <v>299026777</v>
      </c>
      <c r="H1212" s="81">
        <v>296665355</v>
      </c>
      <c r="I1212" s="81" t="s">
        <v>2829</v>
      </c>
      <c r="J1212" s="81" t="s">
        <v>2833</v>
      </c>
      <c r="K1212" s="81">
        <v>15527570</v>
      </c>
      <c r="L1212" s="81">
        <v>0</v>
      </c>
      <c r="M1212" s="81">
        <v>312192925</v>
      </c>
      <c r="N1212" s="81">
        <v>312192925</v>
      </c>
      <c r="O1212" s="81">
        <v>296665355</v>
      </c>
      <c r="P1212" s="81">
        <v>312192925</v>
      </c>
      <c r="Q1212" s="81">
        <v>296665355</v>
      </c>
      <c r="R1212" s="81">
        <v>312192925</v>
      </c>
      <c r="S1212" s="81">
        <v>296665355</v>
      </c>
      <c r="T1212" s="81" t="s">
        <v>6896</v>
      </c>
    </row>
    <row r="1213" spans="1:20" x14ac:dyDescent="0.35">
      <c r="A1213" s="81" t="s">
        <v>1220</v>
      </c>
      <c r="B1213" s="81">
        <v>194</v>
      </c>
      <c r="C1213" s="81" t="s">
        <v>1756</v>
      </c>
      <c r="D1213" s="81" t="s">
        <v>6505</v>
      </c>
      <c r="E1213" s="81" t="s">
        <v>2672</v>
      </c>
      <c r="F1213" s="81">
        <v>101576817</v>
      </c>
      <c r="G1213" s="81">
        <v>98046062</v>
      </c>
      <c r="H1213" s="81">
        <v>101576817</v>
      </c>
      <c r="I1213" s="81" t="s">
        <v>2829</v>
      </c>
      <c r="J1213" s="81" t="s">
        <v>2833</v>
      </c>
      <c r="K1213" s="81">
        <v>6327234</v>
      </c>
      <c r="L1213" s="81">
        <v>0</v>
      </c>
      <c r="M1213" s="81">
        <v>107904051</v>
      </c>
      <c r="N1213" s="81">
        <v>107904051</v>
      </c>
      <c r="O1213" s="81">
        <v>101576817</v>
      </c>
      <c r="P1213" s="81">
        <v>107904051</v>
      </c>
      <c r="Q1213" s="81">
        <v>101576817</v>
      </c>
      <c r="R1213" s="81">
        <v>107904051</v>
      </c>
      <c r="S1213" s="81">
        <v>101576817</v>
      </c>
      <c r="T1213" s="81" t="s">
        <v>6896</v>
      </c>
    </row>
    <row r="1214" spans="1:20" x14ac:dyDescent="0.35">
      <c r="A1214" s="81" t="s">
        <v>1221</v>
      </c>
      <c r="B1214" s="81">
        <v>195</v>
      </c>
      <c r="C1214" s="81" t="s">
        <v>1757</v>
      </c>
      <c r="D1214" s="81" t="s">
        <v>6506</v>
      </c>
      <c r="E1214" s="81" t="s">
        <v>2673</v>
      </c>
      <c r="F1214" s="81">
        <v>28242480171</v>
      </c>
      <c r="G1214" s="81">
        <v>28207492970</v>
      </c>
      <c r="H1214" s="81">
        <v>28242480171</v>
      </c>
      <c r="I1214" s="81" t="s">
        <v>2829</v>
      </c>
      <c r="J1214" s="81" t="s">
        <v>2833</v>
      </c>
      <c r="K1214" s="81">
        <v>28489528</v>
      </c>
      <c r="L1214" s="81">
        <v>21899554</v>
      </c>
      <c r="M1214" s="81">
        <v>28270969699</v>
      </c>
      <c r="N1214" s="81">
        <v>28249070145</v>
      </c>
      <c r="O1214" s="81">
        <v>28220580617</v>
      </c>
      <c r="P1214" s="81">
        <v>29596929650</v>
      </c>
      <c r="Q1214" s="81">
        <v>29568440122</v>
      </c>
      <c r="R1214" s="81">
        <v>29575030096</v>
      </c>
      <c r="S1214" s="81">
        <v>29546540568</v>
      </c>
      <c r="T1214" s="81" t="s">
        <v>6896</v>
      </c>
    </row>
    <row r="1215" spans="1:20" x14ac:dyDescent="0.35">
      <c r="A1215" s="81" t="s">
        <v>1222</v>
      </c>
      <c r="B1215" s="81">
        <v>195</v>
      </c>
      <c r="C1215" s="81" t="s">
        <v>1757</v>
      </c>
      <c r="D1215" s="81" t="s">
        <v>6508</v>
      </c>
      <c r="E1215" s="81" t="s">
        <v>2674</v>
      </c>
      <c r="F1215" s="81">
        <v>1067703943</v>
      </c>
      <c r="G1215" s="81">
        <v>1064089974</v>
      </c>
      <c r="H1215" s="81">
        <v>1067703943</v>
      </c>
      <c r="I1215" s="81" t="s">
        <v>2829</v>
      </c>
      <c r="J1215" s="81" t="s">
        <v>2833</v>
      </c>
      <c r="K1215" s="81">
        <v>1269698</v>
      </c>
      <c r="L1215" s="81">
        <v>0</v>
      </c>
      <c r="M1215" s="81">
        <v>1068973641</v>
      </c>
      <c r="N1215" s="81">
        <v>1068973641</v>
      </c>
      <c r="O1215" s="81">
        <v>1067703943</v>
      </c>
      <c r="P1215" s="81">
        <v>1068973641</v>
      </c>
      <c r="Q1215" s="81">
        <v>1067703943</v>
      </c>
      <c r="R1215" s="81">
        <v>1068973641</v>
      </c>
      <c r="S1215" s="81">
        <v>1067703943</v>
      </c>
      <c r="T1215" s="81" t="s">
        <v>6896</v>
      </c>
    </row>
    <row r="1216" spans="1:20" x14ac:dyDescent="0.35">
      <c r="A1216" s="81" t="s">
        <v>1223</v>
      </c>
      <c r="B1216" s="81">
        <v>196</v>
      </c>
      <c r="C1216" s="81" t="s">
        <v>1758</v>
      </c>
      <c r="D1216" s="81" t="s">
        <v>6509</v>
      </c>
      <c r="E1216" s="81" t="s">
        <v>2675</v>
      </c>
      <c r="F1216" s="81">
        <v>268719486</v>
      </c>
      <c r="G1216" s="81">
        <v>268719486</v>
      </c>
      <c r="H1216" s="81">
        <v>268719486</v>
      </c>
      <c r="I1216" s="81" t="s">
        <v>2829</v>
      </c>
      <c r="J1216" s="81" t="s">
        <v>2832</v>
      </c>
      <c r="K1216" s="81">
        <v>1882920</v>
      </c>
      <c r="L1216" s="81">
        <v>1406265</v>
      </c>
      <c r="M1216" s="81">
        <v>270602406</v>
      </c>
      <c r="N1216" s="81">
        <v>269196141</v>
      </c>
      <c r="O1216" s="81">
        <v>267313221</v>
      </c>
      <c r="P1216" s="81">
        <v>270602406</v>
      </c>
      <c r="Q1216" s="81">
        <v>268719486</v>
      </c>
      <c r="R1216" s="81">
        <v>269196141</v>
      </c>
      <c r="S1216" s="81">
        <v>267313221</v>
      </c>
      <c r="T1216" s="81" t="s">
        <v>6896</v>
      </c>
    </row>
    <row r="1217" spans="1:20" x14ac:dyDescent="0.35">
      <c r="A1217" s="81" t="s">
        <v>1224</v>
      </c>
      <c r="B1217" s="81">
        <v>196</v>
      </c>
      <c r="C1217" s="81" t="s">
        <v>1758</v>
      </c>
      <c r="D1217" s="81" t="s">
        <v>6510</v>
      </c>
      <c r="E1217" s="81" t="s">
        <v>2676</v>
      </c>
      <c r="F1217" s="81">
        <v>311550206</v>
      </c>
      <c r="G1217" s="81">
        <v>326943528</v>
      </c>
      <c r="H1217" s="81">
        <v>326943528</v>
      </c>
      <c r="I1217" s="81" t="s">
        <v>2830</v>
      </c>
      <c r="J1217" s="81" t="s">
        <v>2836</v>
      </c>
      <c r="K1217" s="81">
        <v>7131772</v>
      </c>
      <c r="L1217" s="81">
        <v>0</v>
      </c>
      <c r="M1217" s="81">
        <v>334075300</v>
      </c>
      <c r="N1217" s="81">
        <v>334075300</v>
      </c>
      <c r="O1217" s="81">
        <v>326943528</v>
      </c>
      <c r="P1217" s="81">
        <v>556075300</v>
      </c>
      <c r="Q1217" s="81">
        <v>548943528</v>
      </c>
      <c r="R1217" s="81">
        <v>556075300</v>
      </c>
      <c r="S1217" s="81">
        <v>548943528</v>
      </c>
      <c r="T1217" s="81" t="s">
        <v>6896</v>
      </c>
    </row>
    <row r="1218" spans="1:20" x14ac:dyDescent="0.35">
      <c r="A1218" s="81" t="s">
        <v>1225</v>
      </c>
      <c r="B1218" s="81">
        <v>196</v>
      </c>
      <c r="C1218" s="81" t="s">
        <v>1758</v>
      </c>
      <c r="D1218" s="81" t="s">
        <v>6512</v>
      </c>
      <c r="E1218" s="81" t="s">
        <v>1881</v>
      </c>
      <c r="F1218" s="81">
        <v>353738980</v>
      </c>
      <c r="G1218" s="81">
        <v>368781097</v>
      </c>
      <c r="H1218" s="81">
        <v>353738980</v>
      </c>
      <c r="I1218" s="81" t="s">
        <v>2829</v>
      </c>
      <c r="J1218" s="81" t="s">
        <v>2833</v>
      </c>
      <c r="K1218" s="81">
        <v>9118060</v>
      </c>
      <c r="L1218" s="81">
        <v>0</v>
      </c>
      <c r="M1218" s="81">
        <v>362857040</v>
      </c>
      <c r="N1218" s="81">
        <v>362857040</v>
      </c>
      <c r="O1218" s="81">
        <v>353738980</v>
      </c>
      <c r="P1218" s="81">
        <v>362857040</v>
      </c>
      <c r="Q1218" s="81">
        <v>353738980</v>
      </c>
      <c r="R1218" s="81">
        <v>362857040</v>
      </c>
      <c r="S1218" s="81">
        <v>353738980</v>
      </c>
      <c r="T1218" s="81" t="s">
        <v>6896</v>
      </c>
    </row>
    <row r="1219" spans="1:20" x14ac:dyDescent="0.35">
      <c r="A1219" s="81" t="s">
        <v>1226</v>
      </c>
      <c r="B1219" s="81">
        <v>197</v>
      </c>
      <c r="C1219" s="81" t="s">
        <v>1759</v>
      </c>
      <c r="D1219" s="81" t="s">
        <v>5825</v>
      </c>
      <c r="E1219" s="81" t="s">
        <v>2284</v>
      </c>
      <c r="F1219" s="81">
        <v>32423703</v>
      </c>
      <c r="G1219" s="81">
        <v>32423703</v>
      </c>
      <c r="H1219" s="81">
        <v>32423703</v>
      </c>
      <c r="I1219" s="81" t="s">
        <v>2829</v>
      </c>
      <c r="J1219" s="81" t="s">
        <v>2833</v>
      </c>
      <c r="K1219" s="81">
        <v>445711</v>
      </c>
      <c r="L1219" s="81">
        <v>0</v>
      </c>
      <c r="M1219" s="81">
        <v>32869414</v>
      </c>
      <c r="N1219" s="81">
        <v>32869414</v>
      </c>
      <c r="O1219" s="81">
        <v>32423703</v>
      </c>
      <c r="P1219" s="81">
        <v>32869414</v>
      </c>
      <c r="Q1219" s="81">
        <v>32423703</v>
      </c>
      <c r="R1219" s="81">
        <v>32869414</v>
      </c>
      <c r="S1219" s="81">
        <v>32423703</v>
      </c>
      <c r="T1219" s="81" t="s">
        <v>6896</v>
      </c>
    </row>
    <row r="1220" spans="1:20" x14ac:dyDescent="0.35">
      <c r="A1220" s="81" t="s">
        <v>1227</v>
      </c>
      <c r="B1220" s="81">
        <v>197</v>
      </c>
      <c r="C1220" s="81" t="s">
        <v>1759</v>
      </c>
      <c r="D1220" s="81" t="s">
        <v>6515</v>
      </c>
      <c r="E1220" s="81" t="s">
        <v>2286</v>
      </c>
      <c r="F1220" s="81">
        <v>373779512</v>
      </c>
      <c r="G1220" s="81">
        <v>370814911</v>
      </c>
      <c r="H1220" s="81">
        <v>373779512</v>
      </c>
      <c r="I1220" s="81" t="s">
        <v>2829</v>
      </c>
      <c r="J1220" s="81" t="s">
        <v>2833</v>
      </c>
      <c r="K1220" s="81">
        <v>2704851</v>
      </c>
      <c r="L1220" s="81">
        <v>0</v>
      </c>
      <c r="M1220" s="81">
        <v>376484363</v>
      </c>
      <c r="N1220" s="81">
        <v>376484363</v>
      </c>
      <c r="O1220" s="81">
        <v>373779512</v>
      </c>
      <c r="P1220" s="81">
        <v>431173923</v>
      </c>
      <c r="Q1220" s="81">
        <v>428469072</v>
      </c>
      <c r="R1220" s="81">
        <v>431173923</v>
      </c>
      <c r="S1220" s="81">
        <v>428469072</v>
      </c>
      <c r="T1220" s="81" t="s">
        <v>6896</v>
      </c>
    </row>
    <row r="1221" spans="1:20" x14ac:dyDescent="0.35">
      <c r="A1221" s="81" t="s">
        <v>1228</v>
      </c>
      <c r="B1221" s="81">
        <v>198</v>
      </c>
      <c r="C1221" s="81" t="s">
        <v>1760</v>
      </c>
      <c r="D1221" s="81" t="s">
        <v>5413</v>
      </c>
      <c r="E1221" s="81" t="s">
        <v>1953</v>
      </c>
      <c r="F1221" s="81">
        <v>31177158</v>
      </c>
      <c r="G1221" s="81">
        <v>31177158</v>
      </c>
      <c r="H1221" s="81">
        <v>31177158</v>
      </c>
      <c r="I1221" s="81" t="s">
        <v>2829</v>
      </c>
      <c r="J1221" s="81" t="s">
        <v>2832</v>
      </c>
      <c r="K1221" s="81">
        <v>178840</v>
      </c>
      <c r="L1221" s="81">
        <v>0</v>
      </c>
      <c r="M1221" s="81">
        <v>31355998</v>
      </c>
      <c r="N1221" s="81">
        <v>31355998</v>
      </c>
      <c r="O1221" s="81">
        <v>31177158</v>
      </c>
      <c r="P1221" s="81">
        <v>31355998</v>
      </c>
      <c r="Q1221" s="81">
        <v>31177158</v>
      </c>
      <c r="R1221" s="81">
        <v>31355998</v>
      </c>
      <c r="S1221" s="81">
        <v>31177158</v>
      </c>
      <c r="T1221" s="81" t="s">
        <v>6896</v>
      </c>
    </row>
    <row r="1222" spans="1:20" x14ac:dyDescent="0.35">
      <c r="A1222" s="81" t="s">
        <v>1229</v>
      </c>
      <c r="B1222" s="81">
        <v>198</v>
      </c>
      <c r="C1222" s="81" t="s">
        <v>1760</v>
      </c>
      <c r="D1222" s="81" t="s">
        <v>6223</v>
      </c>
      <c r="E1222" s="81" t="s">
        <v>2527</v>
      </c>
      <c r="F1222" s="81">
        <v>83709688</v>
      </c>
      <c r="G1222" s="81">
        <v>83709688</v>
      </c>
      <c r="H1222" s="81">
        <v>83709688</v>
      </c>
      <c r="I1222" s="81" t="s">
        <v>2829</v>
      </c>
      <c r="J1222" s="81" t="s">
        <v>2832</v>
      </c>
      <c r="K1222" s="81">
        <v>1527158</v>
      </c>
      <c r="L1222" s="81">
        <v>0</v>
      </c>
      <c r="M1222" s="81">
        <v>85236846</v>
      </c>
      <c r="N1222" s="81">
        <v>85236846</v>
      </c>
      <c r="O1222" s="81">
        <v>83709688</v>
      </c>
      <c r="P1222" s="81">
        <v>85236846</v>
      </c>
      <c r="Q1222" s="81">
        <v>83709688</v>
      </c>
      <c r="R1222" s="81">
        <v>85236846</v>
      </c>
      <c r="S1222" s="81">
        <v>83709688</v>
      </c>
      <c r="T1222" s="81" t="s">
        <v>6896</v>
      </c>
    </row>
    <row r="1223" spans="1:20" x14ac:dyDescent="0.35">
      <c r="A1223" s="81" t="s">
        <v>1230</v>
      </c>
      <c r="B1223" s="81">
        <v>198</v>
      </c>
      <c r="C1223" s="81" t="s">
        <v>1760</v>
      </c>
      <c r="D1223" s="81" t="s">
        <v>6237</v>
      </c>
      <c r="E1223" s="81" t="s">
        <v>2208</v>
      </c>
      <c r="F1223" s="81">
        <v>26330266</v>
      </c>
      <c r="G1223" s="81">
        <v>26330266</v>
      </c>
      <c r="H1223" s="81">
        <v>26330266</v>
      </c>
      <c r="I1223" s="81" t="s">
        <v>2829</v>
      </c>
      <c r="J1223" s="81" t="s">
        <v>2832</v>
      </c>
      <c r="K1223" s="81">
        <v>0</v>
      </c>
      <c r="L1223" s="81">
        <v>0</v>
      </c>
      <c r="M1223" s="81">
        <v>26330266</v>
      </c>
      <c r="N1223" s="81">
        <v>26330266</v>
      </c>
      <c r="O1223" s="81">
        <v>26330266</v>
      </c>
      <c r="P1223" s="81">
        <v>26330266</v>
      </c>
      <c r="Q1223" s="81">
        <v>26330266</v>
      </c>
      <c r="R1223" s="81">
        <v>26330266</v>
      </c>
      <c r="S1223" s="81">
        <v>26330266</v>
      </c>
      <c r="T1223" s="81" t="s">
        <v>6896</v>
      </c>
    </row>
    <row r="1224" spans="1:20" x14ac:dyDescent="0.35">
      <c r="A1224" s="81" t="s">
        <v>1231</v>
      </c>
      <c r="B1224" s="81">
        <v>198</v>
      </c>
      <c r="C1224" s="81" t="s">
        <v>1760</v>
      </c>
      <c r="D1224" s="81" t="s">
        <v>6517</v>
      </c>
      <c r="E1224" s="81" t="s">
        <v>2213</v>
      </c>
      <c r="F1224" s="81">
        <v>263995820</v>
      </c>
      <c r="G1224" s="81">
        <v>263995820</v>
      </c>
      <c r="H1224" s="81">
        <v>263995820</v>
      </c>
      <c r="I1224" s="81" t="s">
        <v>2829</v>
      </c>
      <c r="J1224" s="81" t="s">
        <v>2832</v>
      </c>
      <c r="K1224" s="81">
        <v>5424803</v>
      </c>
      <c r="L1224" s="81">
        <v>0</v>
      </c>
      <c r="M1224" s="81">
        <v>269420623</v>
      </c>
      <c r="N1224" s="81">
        <v>269420623</v>
      </c>
      <c r="O1224" s="81">
        <v>263995820</v>
      </c>
      <c r="P1224" s="81">
        <v>269420623</v>
      </c>
      <c r="Q1224" s="81">
        <v>263995820</v>
      </c>
      <c r="R1224" s="81">
        <v>269420623</v>
      </c>
      <c r="S1224" s="81">
        <v>263995820</v>
      </c>
      <c r="T1224" s="81" t="s">
        <v>6896</v>
      </c>
    </row>
    <row r="1225" spans="1:20" x14ac:dyDescent="0.35">
      <c r="A1225" s="81" t="s">
        <v>1232</v>
      </c>
      <c r="B1225" s="81">
        <v>198</v>
      </c>
      <c r="C1225" s="81" t="s">
        <v>1760</v>
      </c>
      <c r="D1225" s="81" t="s">
        <v>6518</v>
      </c>
      <c r="E1225" s="81" t="s">
        <v>2677</v>
      </c>
      <c r="F1225" s="81">
        <v>191647797</v>
      </c>
      <c r="G1225" s="81">
        <v>198897789</v>
      </c>
      <c r="H1225" s="81">
        <v>191647797</v>
      </c>
      <c r="I1225" s="81" t="s">
        <v>2829</v>
      </c>
      <c r="J1225" s="81" t="s">
        <v>2837</v>
      </c>
      <c r="K1225" s="81">
        <v>3477945</v>
      </c>
      <c r="L1225" s="81">
        <v>0</v>
      </c>
      <c r="M1225" s="81">
        <v>195125742</v>
      </c>
      <c r="N1225" s="81">
        <v>195125742</v>
      </c>
      <c r="O1225" s="81">
        <v>191647797</v>
      </c>
      <c r="P1225" s="81">
        <v>195125742</v>
      </c>
      <c r="Q1225" s="81">
        <v>191647797</v>
      </c>
      <c r="R1225" s="81">
        <v>195125742</v>
      </c>
      <c r="S1225" s="81">
        <v>191647797</v>
      </c>
      <c r="T1225" s="81" t="s">
        <v>6896</v>
      </c>
    </row>
    <row r="1226" spans="1:20" x14ac:dyDescent="0.35">
      <c r="A1226" s="81" t="s">
        <v>1233</v>
      </c>
      <c r="B1226" s="81">
        <v>198</v>
      </c>
      <c r="C1226" s="81" t="s">
        <v>1760</v>
      </c>
      <c r="D1226" s="81" t="s">
        <v>6519</v>
      </c>
      <c r="E1226" s="81" t="s">
        <v>2678</v>
      </c>
      <c r="F1226" s="81">
        <v>2017404647</v>
      </c>
      <c r="G1226" s="81">
        <v>2017404647</v>
      </c>
      <c r="H1226" s="81">
        <v>2017404647</v>
      </c>
      <c r="I1226" s="81" t="s">
        <v>2829</v>
      </c>
      <c r="J1226" s="81" t="s">
        <v>2832</v>
      </c>
      <c r="K1226" s="81">
        <v>19192985</v>
      </c>
      <c r="L1226" s="81">
        <v>0</v>
      </c>
      <c r="M1226" s="81">
        <v>2036597632</v>
      </c>
      <c r="N1226" s="81">
        <v>2036597632</v>
      </c>
      <c r="O1226" s="81">
        <v>2017404647</v>
      </c>
      <c r="P1226" s="81">
        <v>2036597632</v>
      </c>
      <c r="Q1226" s="81">
        <v>2017404647</v>
      </c>
      <c r="R1226" s="81">
        <v>2036597632</v>
      </c>
      <c r="S1226" s="81">
        <v>2017404647</v>
      </c>
      <c r="T1226" s="81" t="s">
        <v>6896</v>
      </c>
    </row>
    <row r="1227" spans="1:20" x14ac:dyDescent="0.35">
      <c r="A1227" s="81" t="s">
        <v>1234</v>
      </c>
      <c r="B1227" s="81">
        <v>198</v>
      </c>
      <c r="C1227" s="81" t="s">
        <v>1760</v>
      </c>
      <c r="D1227" s="81" t="s">
        <v>6520</v>
      </c>
      <c r="E1227" s="81" t="s">
        <v>2679</v>
      </c>
      <c r="F1227" s="81">
        <v>737094979</v>
      </c>
      <c r="G1227" s="81">
        <v>737094979</v>
      </c>
      <c r="H1227" s="81">
        <v>737094979</v>
      </c>
      <c r="I1227" s="81" t="s">
        <v>2829</v>
      </c>
      <c r="J1227" s="81" t="s">
        <v>2832</v>
      </c>
      <c r="K1227" s="81">
        <v>17960888</v>
      </c>
      <c r="L1227" s="81">
        <v>0</v>
      </c>
      <c r="M1227" s="81">
        <v>755055867</v>
      </c>
      <c r="N1227" s="81">
        <v>755055867</v>
      </c>
      <c r="O1227" s="81">
        <v>737094979</v>
      </c>
      <c r="P1227" s="81">
        <v>755055867</v>
      </c>
      <c r="Q1227" s="81">
        <v>737094979</v>
      </c>
      <c r="R1227" s="81">
        <v>755055867</v>
      </c>
      <c r="S1227" s="81">
        <v>737094979</v>
      </c>
      <c r="T1227" s="81" t="s">
        <v>6896</v>
      </c>
    </row>
    <row r="1228" spans="1:20" x14ac:dyDescent="0.35">
      <c r="A1228" s="81" t="s">
        <v>1235</v>
      </c>
      <c r="B1228" s="81">
        <v>198</v>
      </c>
      <c r="C1228" s="81" t="s">
        <v>1760</v>
      </c>
      <c r="D1228" s="81" t="s">
        <v>6521</v>
      </c>
      <c r="E1228" s="81" t="s">
        <v>2680</v>
      </c>
      <c r="F1228" s="81">
        <v>147757895</v>
      </c>
      <c r="G1228" s="81">
        <v>147757895</v>
      </c>
      <c r="H1228" s="81">
        <v>147757895</v>
      </c>
      <c r="I1228" s="81" t="s">
        <v>2829</v>
      </c>
      <c r="J1228" s="81" t="s">
        <v>2832</v>
      </c>
      <c r="K1228" s="81">
        <v>402430</v>
      </c>
      <c r="L1228" s="81">
        <v>0</v>
      </c>
      <c r="M1228" s="81">
        <v>148160325</v>
      </c>
      <c r="N1228" s="81">
        <v>148160325</v>
      </c>
      <c r="O1228" s="81">
        <v>147757895</v>
      </c>
      <c r="P1228" s="81">
        <v>148160325</v>
      </c>
      <c r="Q1228" s="81">
        <v>147757895</v>
      </c>
      <c r="R1228" s="81">
        <v>148160325</v>
      </c>
      <c r="S1228" s="81">
        <v>147757895</v>
      </c>
      <c r="T1228" s="81" t="s">
        <v>6896</v>
      </c>
    </row>
    <row r="1229" spans="1:20" x14ac:dyDescent="0.35">
      <c r="A1229" s="81" t="s">
        <v>1236</v>
      </c>
      <c r="B1229" s="81">
        <v>199</v>
      </c>
      <c r="C1229" s="81" t="s">
        <v>1761</v>
      </c>
      <c r="D1229" s="81" t="s">
        <v>6524</v>
      </c>
      <c r="E1229" s="81" t="s">
        <v>2070</v>
      </c>
      <c r="F1229" s="81">
        <v>14087740811</v>
      </c>
      <c r="G1229" s="81">
        <v>14402628767</v>
      </c>
      <c r="H1229" s="81">
        <v>14087740811</v>
      </c>
      <c r="I1229" s="81" t="s">
        <v>2829</v>
      </c>
      <c r="J1229" s="81" t="s">
        <v>2833</v>
      </c>
      <c r="K1229" s="81">
        <v>312977434</v>
      </c>
      <c r="L1229" s="81">
        <v>0</v>
      </c>
      <c r="M1229" s="81">
        <v>14400718245</v>
      </c>
      <c r="N1229" s="81">
        <v>14400718245</v>
      </c>
      <c r="O1229" s="81">
        <v>14087740811</v>
      </c>
      <c r="P1229" s="81">
        <v>14400718245</v>
      </c>
      <c r="Q1229" s="81">
        <v>14087740811</v>
      </c>
      <c r="R1229" s="81">
        <v>14400718245</v>
      </c>
      <c r="S1229" s="81">
        <v>14087740811</v>
      </c>
      <c r="T1229" s="81" t="s">
        <v>6896</v>
      </c>
    </row>
    <row r="1230" spans="1:20" x14ac:dyDescent="0.35">
      <c r="A1230" s="81" t="s">
        <v>1237</v>
      </c>
      <c r="B1230" s="81">
        <v>199</v>
      </c>
      <c r="C1230" s="81" t="s">
        <v>1761</v>
      </c>
      <c r="D1230" s="81" t="s">
        <v>6527</v>
      </c>
      <c r="E1230" s="81" t="s">
        <v>2071</v>
      </c>
      <c r="F1230" s="81">
        <v>2842845767</v>
      </c>
      <c r="G1230" s="81">
        <v>2906749213</v>
      </c>
      <c r="H1230" s="81">
        <v>2842845767</v>
      </c>
      <c r="I1230" s="81" t="s">
        <v>2829</v>
      </c>
      <c r="J1230" s="81" t="s">
        <v>2833</v>
      </c>
      <c r="K1230" s="81">
        <v>82268446</v>
      </c>
      <c r="L1230" s="81">
        <v>0</v>
      </c>
      <c r="M1230" s="81">
        <v>2925114213</v>
      </c>
      <c r="N1230" s="81">
        <v>2925114213</v>
      </c>
      <c r="O1230" s="81">
        <v>2842845767</v>
      </c>
      <c r="P1230" s="81">
        <v>2925114213</v>
      </c>
      <c r="Q1230" s="81">
        <v>2842845767</v>
      </c>
      <c r="R1230" s="81">
        <v>2925114213</v>
      </c>
      <c r="S1230" s="81">
        <v>2842845767</v>
      </c>
      <c r="T1230" s="81" t="s">
        <v>6896</v>
      </c>
    </row>
    <row r="1231" spans="1:20" x14ac:dyDescent="0.35">
      <c r="A1231" s="81" t="s">
        <v>1238</v>
      </c>
      <c r="B1231" s="81">
        <v>200</v>
      </c>
      <c r="C1231" s="81" t="s">
        <v>1762</v>
      </c>
      <c r="D1231" s="81" t="s">
        <v>5513</v>
      </c>
      <c r="E1231" s="81" t="s">
        <v>2043</v>
      </c>
      <c r="F1231" s="81">
        <v>40829587</v>
      </c>
      <c r="G1231" s="81">
        <v>35872647</v>
      </c>
      <c r="H1231" s="81">
        <v>40829587</v>
      </c>
      <c r="I1231" s="81" t="s">
        <v>2829</v>
      </c>
      <c r="J1231" s="81" t="s">
        <v>2835</v>
      </c>
      <c r="K1231" s="81">
        <v>698060</v>
      </c>
      <c r="L1231" s="81">
        <v>0</v>
      </c>
      <c r="M1231" s="81">
        <v>41527647</v>
      </c>
      <c r="N1231" s="81">
        <v>41527647</v>
      </c>
      <c r="O1231" s="81">
        <v>40829587</v>
      </c>
      <c r="P1231" s="81">
        <v>41527647</v>
      </c>
      <c r="Q1231" s="81">
        <v>40829587</v>
      </c>
      <c r="R1231" s="81">
        <v>41527647</v>
      </c>
      <c r="S1231" s="81">
        <v>40829587</v>
      </c>
      <c r="T1231" s="81" t="s">
        <v>6896</v>
      </c>
    </row>
    <row r="1232" spans="1:20" x14ac:dyDescent="0.35">
      <c r="A1232" s="81" t="s">
        <v>1239</v>
      </c>
      <c r="B1232" s="81">
        <v>200</v>
      </c>
      <c r="C1232" s="81" t="s">
        <v>1762</v>
      </c>
      <c r="D1232" s="81" t="s">
        <v>5516</v>
      </c>
      <c r="E1232" s="81" t="s">
        <v>2047</v>
      </c>
      <c r="F1232" s="81">
        <v>3821785</v>
      </c>
      <c r="G1232" s="81">
        <v>3821785</v>
      </c>
      <c r="H1232" s="81">
        <v>3821785</v>
      </c>
      <c r="I1232" s="81" t="s">
        <v>2829</v>
      </c>
      <c r="J1232" s="81" t="s">
        <v>2833</v>
      </c>
      <c r="K1232" s="81">
        <v>88180</v>
      </c>
      <c r="L1232" s="81">
        <v>0</v>
      </c>
      <c r="M1232" s="81">
        <v>3909965</v>
      </c>
      <c r="N1232" s="81">
        <v>3909965</v>
      </c>
      <c r="O1232" s="81">
        <v>3821785</v>
      </c>
      <c r="P1232" s="81">
        <v>3909965</v>
      </c>
      <c r="Q1232" s="81">
        <v>3821785</v>
      </c>
      <c r="R1232" s="81">
        <v>3909965</v>
      </c>
      <c r="S1232" s="81">
        <v>3821785</v>
      </c>
      <c r="T1232" s="81" t="s">
        <v>6896</v>
      </c>
    </row>
    <row r="1233" spans="1:20" x14ac:dyDescent="0.35">
      <c r="A1233" s="81" t="s">
        <v>1240</v>
      </c>
      <c r="B1233" s="81">
        <v>200</v>
      </c>
      <c r="C1233" s="81" t="s">
        <v>1762</v>
      </c>
      <c r="D1233" s="81" t="s">
        <v>5519</v>
      </c>
      <c r="E1233" s="81" t="s">
        <v>2049</v>
      </c>
      <c r="F1233" s="81">
        <v>20941451</v>
      </c>
      <c r="G1233" s="81">
        <v>20462121</v>
      </c>
      <c r="H1233" s="81">
        <v>20941451</v>
      </c>
      <c r="I1233" s="81" t="s">
        <v>2829</v>
      </c>
      <c r="J1233" s="81" t="s">
        <v>2835</v>
      </c>
      <c r="K1233" s="81">
        <v>110940</v>
      </c>
      <c r="L1233" s="81">
        <v>0</v>
      </c>
      <c r="M1233" s="81">
        <v>21052391</v>
      </c>
      <c r="N1233" s="81">
        <v>21052391</v>
      </c>
      <c r="O1233" s="81">
        <v>20941451</v>
      </c>
      <c r="P1233" s="81">
        <v>21052391</v>
      </c>
      <c r="Q1233" s="81">
        <v>20941451</v>
      </c>
      <c r="R1233" s="81">
        <v>21052391</v>
      </c>
      <c r="S1233" s="81">
        <v>20941451</v>
      </c>
      <c r="T1233" s="81" t="s">
        <v>6896</v>
      </c>
    </row>
    <row r="1234" spans="1:20" x14ac:dyDescent="0.35">
      <c r="A1234" s="81" t="s">
        <v>1241</v>
      </c>
      <c r="B1234" s="81">
        <v>200</v>
      </c>
      <c r="C1234" s="81" t="s">
        <v>1762</v>
      </c>
      <c r="D1234" s="81" t="s">
        <v>6528</v>
      </c>
      <c r="E1234" s="81" t="s">
        <v>2681</v>
      </c>
      <c r="F1234" s="81">
        <v>455714512</v>
      </c>
      <c r="G1234" s="81">
        <v>477239975</v>
      </c>
      <c r="H1234" s="81">
        <v>455714512</v>
      </c>
      <c r="I1234" s="81" t="s">
        <v>2829</v>
      </c>
      <c r="J1234" s="81" t="s">
        <v>2834</v>
      </c>
      <c r="K1234" s="81">
        <v>17876646</v>
      </c>
      <c r="L1234" s="81">
        <v>0</v>
      </c>
      <c r="M1234" s="81">
        <v>473591158</v>
      </c>
      <c r="N1234" s="81">
        <v>473591158</v>
      </c>
      <c r="O1234" s="81">
        <v>455714512</v>
      </c>
      <c r="P1234" s="81">
        <v>473591158</v>
      </c>
      <c r="Q1234" s="81">
        <v>455714512</v>
      </c>
      <c r="R1234" s="81">
        <v>473591158</v>
      </c>
      <c r="S1234" s="81">
        <v>455714512</v>
      </c>
      <c r="T1234" s="81" t="s">
        <v>6896</v>
      </c>
    </row>
    <row r="1235" spans="1:20" x14ac:dyDescent="0.35">
      <c r="A1235" s="81" t="s">
        <v>1242</v>
      </c>
      <c r="B1235" s="81">
        <v>200</v>
      </c>
      <c r="C1235" s="81" t="s">
        <v>1762</v>
      </c>
      <c r="D1235" s="81" t="s">
        <v>6529</v>
      </c>
      <c r="E1235" s="81" t="s">
        <v>2682</v>
      </c>
      <c r="F1235" s="81">
        <v>77193238</v>
      </c>
      <c r="G1235" s="81">
        <v>76329398</v>
      </c>
      <c r="H1235" s="81">
        <v>77193238</v>
      </c>
      <c r="I1235" s="81" t="s">
        <v>2829</v>
      </c>
      <c r="J1235" s="81" t="s">
        <v>2833</v>
      </c>
      <c r="K1235" s="81">
        <v>4164370</v>
      </c>
      <c r="L1235" s="81">
        <v>0</v>
      </c>
      <c r="M1235" s="81">
        <v>81357608</v>
      </c>
      <c r="N1235" s="81">
        <v>81357608</v>
      </c>
      <c r="O1235" s="81">
        <v>77193238</v>
      </c>
      <c r="P1235" s="81">
        <v>81357608</v>
      </c>
      <c r="Q1235" s="81">
        <v>77193238</v>
      </c>
      <c r="R1235" s="81">
        <v>81357608</v>
      </c>
      <c r="S1235" s="81">
        <v>77193238</v>
      </c>
      <c r="T1235" s="81" t="s">
        <v>6896</v>
      </c>
    </row>
    <row r="1236" spans="1:20" x14ac:dyDescent="0.35">
      <c r="A1236" s="81" t="s">
        <v>1243</v>
      </c>
      <c r="B1236" s="81">
        <v>200</v>
      </c>
      <c r="C1236" s="81" t="s">
        <v>1762</v>
      </c>
      <c r="D1236" s="81" t="s">
        <v>6531</v>
      </c>
      <c r="E1236" s="81" t="s">
        <v>2683</v>
      </c>
      <c r="F1236" s="81">
        <v>205775759</v>
      </c>
      <c r="G1236" s="81">
        <v>217402501</v>
      </c>
      <c r="H1236" s="81">
        <v>205775759</v>
      </c>
      <c r="I1236" s="81" t="s">
        <v>2829</v>
      </c>
      <c r="J1236" s="81" t="s">
        <v>2834</v>
      </c>
      <c r="K1236" s="81">
        <v>9889700</v>
      </c>
      <c r="L1236" s="81">
        <v>0</v>
      </c>
      <c r="M1236" s="81">
        <v>215665459</v>
      </c>
      <c r="N1236" s="81">
        <v>215665459</v>
      </c>
      <c r="O1236" s="81">
        <v>205775759</v>
      </c>
      <c r="P1236" s="81">
        <v>215665459</v>
      </c>
      <c r="Q1236" s="81">
        <v>205775759</v>
      </c>
      <c r="R1236" s="81">
        <v>215665459</v>
      </c>
      <c r="S1236" s="81">
        <v>205775759</v>
      </c>
      <c r="T1236" s="81" t="s">
        <v>6896</v>
      </c>
    </row>
    <row r="1237" spans="1:20" x14ac:dyDescent="0.35">
      <c r="A1237" s="81" t="s">
        <v>1244</v>
      </c>
      <c r="B1237" s="81">
        <v>200</v>
      </c>
      <c r="C1237" s="81" t="s">
        <v>1762</v>
      </c>
      <c r="D1237" s="81" t="s">
        <v>6533</v>
      </c>
      <c r="E1237" s="81" t="s">
        <v>2684</v>
      </c>
      <c r="F1237" s="81">
        <v>12785189</v>
      </c>
      <c r="G1237" s="81">
        <v>12700848</v>
      </c>
      <c r="H1237" s="81">
        <v>12785189</v>
      </c>
      <c r="I1237" s="81" t="s">
        <v>2829</v>
      </c>
      <c r="J1237" s="81" t="s">
        <v>2833</v>
      </c>
      <c r="K1237" s="81">
        <v>466140</v>
      </c>
      <c r="L1237" s="81">
        <v>0</v>
      </c>
      <c r="M1237" s="81">
        <v>13251329</v>
      </c>
      <c r="N1237" s="81">
        <v>13251329</v>
      </c>
      <c r="O1237" s="81">
        <v>12785189</v>
      </c>
      <c r="P1237" s="81">
        <v>13251329</v>
      </c>
      <c r="Q1237" s="81">
        <v>12785189</v>
      </c>
      <c r="R1237" s="81">
        <v>13251329</v>
      </c>
      <c r="S1237" s="81">
        <v>12785189</v>
      </c>
      <c r="T1237" s="81" t="s">
        <v>6896</v>
      </c>
    </row>
    <row r="1238" spans="1:20" x14ac:dyDescent="0.35">
      <c r="A1238" s="81" t="s">
        <v>1245</v>
      </c>
      <c r="B1238" s="81">
        <v>200</v>
      </c>
      <c r="C1238" s="81" t="s">
        <v>1762</v>
      </c>
      <c r="D1238" s="81" t="s">
        <v>6646</v>
      </c>
      <c r="E1238" s="81" t="s">
        <v>2685</v>
      </c>
      <c r="F1238" s="81">
        <v>14213884</v>
      </c>
      <c r="G1238" s="81">
        <v>14213884</v>
      </c>
      <c r="H1238" s="81">
        <v>14213884</v>
      </c>
      <c r="I1238" s="81" t="s">
        <v>2829</v>
      </c>
      <c r="J1238" s="81" t="s">
        <v>2833</v>
      </c>
      <c r="K1238" s="81">
        <v>326814</v>
      </c>
      <c r="L1238" s="81">
        <v>427852</v>
      </c>
      <c r="M1238" s="81">
        <v>14540698</v>
      </c>
      <c r="N1238" s="81">
        <v>14112846</v>
      </c>
      <c r="O1238" s="81">
        <v>13786032</v>
      </c>
      <c r="P1238" s="81">
        <v>14540698</v>
      </c>
      <c r="Q1238" s="81">
        <v>14213884</v>
      </c>
      <c r="R1238" s="81">
        <v>14112846</v>
      </c>
      <c r="S1238" s="81">
        <v>13786032</v>
      </c>
      <c r="T1238" s="81" t="s">
        <v>6896</v>
      </c>
    </row>
    <row r="1239" spans="1:20" x14ac:dyDescent="0.35">
      <c r="A1239" s="81" t="s">
        <v>1246</v>
      </c>
      <c r="B1239" s="81">
        <v>201</v>
      </c>
      <c r="C1239" s="81" t="s">
        <v>1763</v>
      </c>
      <c r="D1239" s="81" t="s">
        <v>5495</v>
      </c>
      <c r="E1239" s="81" t="s">
        <v>2026</v>
      </c>
      <c r="F1239" s="81">
        <v>14603320</v>
      </c>
      <c r="G1239" s="81">
        <v>14603320</v>
      </c>
      <c r="H1239" s="81">
        <v>14603320</v>
      </c>
      <c r="I1239" s="81" t="s">
        <v>2829</v>
      </c>
      <c r="J1239" s="81" t="s">
        <v>2833</v>
      </c>
      <c r="K1239" s="81">
        <v>786520</v>
      </c>
      <c r="L1239" s="81">
        <v>0</v>
      </c>
      <c r="M1239" s="81">
        <v>15389840</v>
      </c>
      <c r="N1239" s="81">
        <v>15389840</v>
      </c>
      <c r="O1239" s="81">
        <v>14603320</v>
      </c>
      <c r="P1239" s="81">
        <v>15389840</v>
      </c>
      <c r="Q1239" s="81">
        <v>14603320</v>
      </c>
      <c r="R1239" s="81">
        <v>15389840</v>
      </c>
      <c r="S1239" s="81">
        <v>14603320</v>
      </c>
      <c r="T1239" s="81" t="s">
        <v>6896</v>
      </c>
    </row>
    <row r="1240" spans="1:20" x14ac:dyDescent="0.35">
      <c r="A1240" s="81" t="s">
        <v>1247</v>
      </c>
      <c r="B1240" s="81">
        <v>201</v>
      </c>
      <c r="C1240" s="81" t="s">
        <v>1763</v>
      </c>
      <c r="D1240" s="81" t="s">
        <v>5850</v>
      </c>
      <c r="E1240" s="81" t="s">
        <v>2298</v>
      </c>
      <c r="F1240" s="81">
        <v>498948913</v>
      </c>
      <c r="G1240" s="81">
        <v>556583009</v>
      </c>
      <c r="H1240" s="81">
        <v>498948913</v>
      </c>
      <c r="I1240" s="81" t="s">
        <v>2829</v>
      </c>
      <c r="J1240" s="81" t="s">
        <v>2834</v>
      </c>
      <c r="K1240" s="81">
        <v>28032970</v>
      </c>
      <c r="L1240" s="81">
        <v>0</v>
      </c>
      <c r="M1240" s="81">
        <v>526981883</v>
      </c>
      <c r="N1240" s="81">
        <v>526981883</v>
      </c>
      <c r="O1240" s="81">
        <v>498948913</v>
      </c>
      <c r="P1240" s="81">
        <v>526981883</v>
      </c>
      <c r="Q1240" s="81">
        <v>498948913</v>
      </c>
      <c r="R1240" s="81">
        <v>526981883</v>
      </c>
      <c r="S1240" s="81">
        <v>498948913</v>
      </c>
      <c r="T1240" s="81" t="s">
        <v>6896</v>
      </c>
    </row>
    <row r="1241" spans="1:20" x14ac:dyDescent="0.35">
      <c r="A1241" s="81" t="s">
        <v>1248</v>
      </c>
      <c r="B1241" s="81">
        <v>201</v>
      </c>
      <c r="C1241" s="81" t="s">
        <v>1763</v>
      </c>
      <c r="D1241" s="81" t="s">
        <v>6384</v>
      </c>
      <c r="E1241" s="81" t="s">
        <v>2599</v>
      </c>
      <c r="F1241" s="81">
        <v>6750181</v>
      </c>
      <c r="G1241" s="81">
        <v>6750181</v>
      </c>
      <c r="H1241" s="81">
        <v>6750181</v>
      </c>
      <c r="I1241" s="81" t="s">
        <v>2829</v>
      </c>
      <c r="J1241" s="81" t="s">
        <v>2833</v>
      </c>
      <c r="K1241" s="81">
        <v>48070</v>
      </c>
      <c r="L1241" s="81">
        <v>75410</v>
      </c>
      <c r="M1241" s="81">
        <v>6798251</v>
      </c>
      <c r="N1241" s="81">
        <v>6722841</v>
      </c>
      <c r="O1241" s="81">
        <v>6674771</v>
      </c>
      <c r="P1241" s="81">
        <v>6798251</v>
      </c>
      <c r="Q1241" s="81">
        <v>6750181</v>
      </c>
      <c r="R1241" s="81">
        <v>6722841</v>
      </c>
      <c r="S1241" s="81">
        <v>6674771</v>
      </c>
      <c r="T1241" s="81" t="s">
        <v>6896</v>
      </c>
    </row>
    <row r="1242" spans="1:20" x14ac:dyDescent="0.35">
      <c r="A1242" s="81" t="s">
        <v>1249</v>
      </c>
      <c r="B1242" s="81">
        <v>201</v>
      </c>
      <c r="C1242" s="81" t="s">
        <v>1763</v>
      </c>
      <c r="D1242" s="81" t="s">
        <v>6386</v>
      </c>
      <c r="E1242" s="81" t="s">
        <v>2600</v>
      </c>
      <c r="F1242" s="81">
        <v>19526132</v>
      </c>
      <c r="G1242" s="81">
        <v>20361169</v>
      </c>
      <c r="H1242" s="81">
        <v>19526132</v>
      </c>
      <c r="I1242" s="81" t="s">
        <v>2829</v>
      </c>
      <c r="J1242" s="81" t="s">
        <v>2833</v>
      </c>
      <c r="K1242" s="81">
        <v>608810</v>
      </c>
      <c r="L1242" s="81">
        <v>850015</v>
      </c>
      <c r="M1242" s="81">
        <v>20134942</v>
      </c>
      <c r="N1242" s="81">
        <v>19284927</v>
      </c>
      <c r="O1242" s="81">
        <v>18676117</v>
      </c>
      <c r="P1242" s="81">
        <v>20134942</v>
      </c>
      <c r="Q1242" s="81">
        <v>19526132</v>
      </c>
      <c r="R1242" s="81">
        <v>19284927</v>
      </c>
      <c r="S1242" s="81">
        <v>18676117</v>
      </c>
      <c r="T1242" s="81" t="s">
        <v>6896</v>
      </c>
    </row>
    <row r="1243" spans="1:20" x14ac:dyDescent="0.35">
      <c r="A1243" s="81" t="s">
        <v>1250</v>
      </c>
      <c r="B1243" s="81">
        <v>201</v>
      </c>
      <c r="C1243" s="81" t="s">
        <v>1763</v>
      </c>
      <c r="D1243" s="81" t="s">
        <v>6534</v>
      </c>
      <c r="E1243" s="81" t="s">
        <v>2686</v>
      </c>
      <c r="F1243" s="81">
        <v>1779552071</v>
      </c>
      <c r="G1243" s="81">
        <v>1860359436</v>
      </c>
      <c r="H1243" s="81">
        <v>1779552071</v>
      </c>
      <c r="I1243" s="81" t="s">
        <v>2829</v>
      </c>
      <c r="J1243" s="81" t="s">
        <v>2834</v>
      </c>
      <c r="K1243" s="81">
        <v>58893024</v>
      </c>
      <c r="L1243" s="81">
        <v>64739660</v>
      </c>
      <c r="M1243" s="81">
        <v>1838445095</v>
      </c>
      <c r="N1243" s="81">
        <v>1773705435</v>
      </c>
      <c r="O1243" s="81">
        <v>1714812411</v>
      </c>
      <c r="P1243" s="81">
        <v>1838445095</v>
      </c>
      <c r="Q1243" s="81">
        <v>1779552071</v>
      </c>
      <c r="R1243" s="81">
        <v>1773705435</v>
      </c>
      <c r="S1243" s="81">
        <v>1714812411</v>
      </c>
      <c r="T1243" s="81" t="s">
        <v>6896</v>
      </c>
    </row>
    <row r="1244" spans="1:20" x14ac:dyDescent="0.35">
      <c r="A1244" s="81" t="s">
        <v>1251</v>
      </c>
      <c r="B1244" s="81">
        <v>201</v>
      </c>
      <c r="C1244" s="81" t="s">
        <v>1763</v>
      </c>
      <c r="D1244" s="81" t="s">
        <v>6535</v>
      </c>
      <c r="E1244" s="81" t="s">
        <v>2687</v>
      </c>
      <c r="F1244" s="81">
        <v>119275191</v>
      </c>
      <c r="G1244" s="81">
        <v>124419349</v>
      </c>
      <c r="H1244" s="81">
        <v>119275191</v>
      </c>
      <c r="I1244" s="81" t="s">
        <v>2829</v>
      </c>
      <c r="J1244" s="81" t="s">
        <v>2833</v>
      </c>
      <c r="K1244" s="81">
        <v>4399010</v>
      </c>
      <c r="L1244" s="81">
        <v>4356940</v>
      </c>
      <c r="M1244" s="81">
        <v>123674201</v>
      </c>
      <c r="N1244" s="81">
        <v>119317261</v>
      </c>
      <c r="O1244" s="81">
        <v>114918251</v>
      </c>
      <c r="P1244" s="81">
        <v>123674201</v>
      </c>
      <c r="Q1244" s="81">
        <v>119275191</v>
      </c>
      <c r="R1244" s="81">
        <v>119317261</v>
      </c>
      <c r="S1244" s="81">
        <v>114918251</v>
      </c>
      <c r="T1244" s="81" t="s">
        <v>6896</v>
      </c>
    </row>
    <row r="1245" spans="1:20" x14ac:dyDescent="0.35">
      <c r="A1245" s="81" t="s">
        <v>1252</v>
      </c>
      <c r="B1245" s="81">
        <v>201</v>
      </c>
      <c r="C1245" s="81" t="s">
        <v>1763</v>
      </c>
      <c r="D1245" s="81" t="s">
        <v>6536</v>
      </c>
      <c r="E1245" s="81" t="s">
        <v>2688</v>
      </c>
      <c r="F1245" s="81">
        <v>42807360</v>
      </c>
      <c r="G1245" s="81">
        <v>45124871</v>
      </c>
      <c r="H1245" s="81">
        <v>42807360</v>
      </c>
      <c r="I1245" s="81" t="s">
        <v>2829</v>
      </c>
      <c r="J1245" s="81" t="s">
        <v>2834</v>
      </c>
      <c r="K1245" s="81">
        <v>1266900</v>
      </c>
      <c r="L1245" s="81">
        <v>1379550</v>
      </c>
      <c r="M1245" s="81">
        <v>44074260</v>
      </c>
      <c r="N1245" s="81">
        <v>42694710</v>
      </c>
      <c r="O1245" s="81">
        <v>41427810</v>
      </c>
      <c r="P1245" s="81">
        <v>44074260</v>
      </c>
      <c r="Q1245" s="81">
        <v>42807360</v>
      </c>
      <c r="R1245" s="81">
        <v>42694710</v>
      </c>
      <c r="S1245" s="81">
        <v>41427810</v>
      </c>
      <c r="T1245" s="81" t="s">
        <v>6896</v>
      </c>
    </row>
    <row r="1246" spans="1:20" x14ac:dyDescent="0.35">
      <c r="A1246" s="81" t="s">
        <v>1253</v>
      </c>
      <c r="B1246" s="81">
        <v>201</v>
      </c>
      <c r="C1246" s="81" t="s">
        <v>1763</v>
      </c>
      <c r="D1246" s="81" t="s">
        <v>6537</v>
      </c>
      <c r="E1246" s="81" t="s">
        <v>2689</v>
      </c>
      <c r="F1246" s="81">
        <v>79522786</v>
      </c>
      <c r="G1246" s="81">
        <v>82426312</v>
      </c>
      <c r="H1246" s="81">
        <v>79522786</v>
      </c>
      <c r="I1246" s="81" t="s">
        <v>2829</v>
      </c>
      <c r="J1246" s="81" t="s">
        <v>2833</v>
      </c>
      <c r="K1246" s="81">
        <v>4128680</v>
      </c>
      <c r="L1246" s="81">
        <v>4622080</v>
      </c>
      <c r="M1246" s="81">
        <v>83651466</v>
      </c>
      <c r="N1246" s="81">
        <v>79029386</v>
      </c>
      <c r="O1246" s="81">
        <v>74900706</v>
      </c>
      <c r="P1246" s="81">
        <v>83651466</v>
      </c>
      <c r="Q1246" s="81">
        <v>79522786</v>
      </c>
      <c r="R1246" s="81">
        <v>79029386</v>
      </c>
      <c r="S1246" s="81">
        <v>74900706</v>
      </c>
      <c r="T1246" s="81" t="s">
        <v>6896</v>
      </c>
    </row>
    <row r="1247" spans="1:20" x14ac:dyDescent="0.35">
      <c r="A1247" s="81" t="s">
        <v>1254</v>
      </c>
      <c r="B1247" s="81">
        <v>201</v>
      </c>
      <c r="C1247" s="81" t="s">
        <v>1763</v>
      </c>
      <c r="D1247" s="81" t="s">
        <v>6538</v>
      </c>
      <c r="E1247" s="81" t="s">
        <v>2690</v>
      </c>
      <c r="F1247" s="81">
        <v>110941936</v>
      </c>
      <c r="G1247" s="81">
        <v>113244809</v>
      </c>
      <c r="H1247" s="81">
        <v>110941936</v>
      </c>
      <c r="I1247" s="81" t="s">
        <v>2829</v>
      </c>
      <c r="J1247" s="81" t="s">
        <v>2833</v>
      </c>
      <c r="K1247" s="81">
        <v>6205870</v>
      </c>
      <c r="L1247" s="81">
        <v>5007445</v>
      </c>
      <c r="M1247" s="81">
        <v>117147806</v>
      </c>
      <c r="N1247" s="81">
        <v>112140361</v>
      </c>
      <c r="O1247" s="81">
        <v>105934491</v>
      </c>
      <c r="P1247" s="81">
        <v>117147806</v>
      </c>
      <c r="Q1247" s="81">
        <v>110941936</v>
      </c>
      <c r="R1247" s="81">
        <v>112140361</v>
      </c>
      <c r="S1247" s="81">
        <v>105934491</v>
      </c>
      <c r="T1247" s="81" t="s">
        <v>6896</v>
      </c>
    </row>
    <row r="1248" spans="1:20" x14ac:dyDescent="0.35">
      <c r="A1248" s="81" t="s">
        <v>1255</v>
      </c>
      <c r="B1248" s="81">
        <v>201</v>
      </c>
      <c r="C1248" s="81" t="s">
        <v>1763</v>
      </c>
      <c r="D1248" s="81" t="s">
        <v>6540</v>
      </c>
      <c r="E1248" s="81" t="s">
        <v>2637</v>
      </c>
      <c r="F1248" s="81">
        <v>800659231</v>
      </c>
      <c r="G1248" s="81">
        <v>827619045</v>
      </c>
      <c r="H1248" s="81">
        <v>800659231</v>
      </c>
      <c r="I1248" s="81" t="s">
        <v>2829</v>
      </c>
      <c r="J1248" s="81" t="s">
        <v>2834</v>
      </c>
      <c r="K1248" s="81">
        <v>16024500</v>
      </c>
      <c r="L1248" s="81">
        <v>20588155</v>
      </c>
      <c r="M1248" s="81">
        <v>816683731</v>
      </c>
      <c r="N1248" s="81">
        <v>796095576</v>
      </c>
      <c r="O1248" s="81">
        <v>780071076</v>
      </c>
      <c r="P1248" s="81">
        <v>816683731</v>
      </c>
      <c r="Q1248" s="81">
        <v>800659231</v>
      </c>
      <c r="R1248" s="81">
        <v>796095576</v>
      </c>
      <c r="S1248" s="81">
        <v>780071076</v>
      </c>
      <c r="T1248" s="81" t="s">
        <v>6896</v>
      </c>
    </row>
    <row r="1249" spans="1:20" x14ac:dyDescent="0.35">
      <c r="A1249" s="81" t="s">
        <v>1256</v>
      </c>
      <c r="B1249" s="81">
        <v>201</v>
      </c>
      <c r="C1249" s="81" t="s">
        <v>1763</v>
      </c>
      <c r="D1249" s="81" t="s">
        <v>6542</v>
      </c>
      <c r="E1249" s="81" t="s">
        <v>2028</v>
      </c>
      <c r="F1249" s="81">
        <v>98564836</v>
      </c>
      <c r="G1249" s="81">
        <v>106383778</v>
      </c>
      <c r="H1249" s="81">
        <v>98564836</v>
      </c>
      <c r="I1249" s="81" t="s">
        <v>2829</v>
      </c>
      <c r="J1249" s="81" t="s">
        <v>2834</v>
      </c>
      <c r="K1249" s="81">
        <v>3530450</v>
      </c>
      <c r="L1249" s="81">
        <v>3558045</v>
      </c>
      <c r="M1249" s="81">
        <v>102095286</v>
      </c>
      <c r="N1249" s="81">
        <v>98537241</v>
      </c>
      <c r="O1249" s="81">
        <v>95006791</v>
      </c>
      <c r="P1249" s="81">
        <v>102095286</v>
      </c>
      <c r="Q1249" s="81">
        <v>98564836</v>
      </c>
      <c r="R1249" s="81">
        <v>98537241</v>
      </c>
      <c r="S1249" s="81">
        <v>95006791</v>
      </c>
      <c r="T1249" s="81" t="s">
        <v>6896</v>
      </c>
    </row>
    <row r="1250" spans="1:20" x14ac:dyDescent="0.35">
      <c r="A1250" s="81" t="s">
        <v>1257</v>
      </c>
      <c r="B1250" s="81">
        <v>201</v>
      </c>
      <c r="C1250" s="81" t="s">
        <v>1763</v>
      </c>
      <c r="D1250" s="81" t="s">
        <v>6543</v>
      </c>
      <c r="E1250" s="81" t="s">
        <v>2691</v>
      </c>
      <c r="F1250" s="81">
        <v>427584809</v>
      </c>
      <c r="G1250" s="81">
        <v>438027306</v>
      </c>
      <c r="H1250" s="81">
        <v>427584809</v>
      </c>
      <c r="I1250" s="81" t="s">
        <v>2829</v>
      </c>
      <c r="J1250" s="81" t="s">
        <v>2833</v>
      </c>
      <c r="K1250" s="81">
        <v>13509390</v>
      </c>
      <c r="L1250" s="81">
        <v>12794125</v>
      </c>
      <c r="M1250" s="81">
        <v>441094199</v>
      </c>
      <c r="N1250" s="81">
        <v>428300074</v>
      </c>
      <c r="O1250" s="81">
        <v>414790684</v>
      </c>
      <c r="P1250" s="81">
        <v>441094199</v>
      </c>
      <c r="Q1250" s="81">
        <v>427584809</v>
      </c>
      <c r="R1250" s="81">
        <v>428300074</v>
      </c>
      <c r="S1250" s="81">
        <v>414790684</v>
      </c>
      <c r="T1250" s="81" t="s">
        <v>6896</v>
      </c>
    </row>
    <row r="1251" spans="1:20" x14ac:dyDescent="0.35">
      <c r="A1251" s="81" t="s">
        <v>1258</v>
      </c>
      <c r="B1251" s="81">
        <v>202</v>
      </c>
      <c r="C1251" s="81" t="s">
        <v>1764</v>
      </c>
      <c r="D1251" s="81" t="s">
        <v>6085</v>
      </c>
      <c r="E1251" s="81" t="s">
        <v>2453</v>
      </c>
      <c r="F1251" s="81">
        <v>34411655</v>
      </c>
      <c r="G1251" s="81">
        <v>41558280</v>
      </c>
      <c r="H1251" s="81">
        <v>41494834</v>
      </c>
      <c r="I1251" s="81" t="s">
        <v>2830</v>
      </c>
      <c r="J1251" s="81" t="s">
        <v>2836</v>
      </c>
      <c r="K1251" s="81">
        <v>1292320</v>
      </c>
      <c r="L1251" s="81">
        <v>927259</v>
      </c>
      <c r="M1251" s="81">
        <v>42787154</v>
      </c>
      <c r="N1251" s="81">
        <v>41859895</v>
      </c>
      <c r="O1251" s="81">
        <v>40567575</v>
      </c>
      <c r="P1251" s="81">
        <v>42787154</v>
      </c>
      <c r="Q1251" s="81">
        <v>41494834</v>
      </c>
      <c r="R1251" s="81">
        <v>41859895</v>
      </c>
      <c r="S1251" s="81">
        <v>40567575</v>
      </c>
      <c r="T1251" s="81" t="s">
        <v>6896</v>
      </c>
    </row>
    <row r="1252" spans="1:20" x14ac:dyDescent="0.35">
      <c r="A1252" s="81" t="s">
        <v>1259</v>
      </c>
      <c r="B1252" s="81">
        <v>202</v>
      </c>
      <c r="C1252" s="81" t="s">
        <v>1764</v>
      </c>
      <c r="D1252" s="81" t="s">
        <v>6544</v>
      </c>
      <c r="E1252" s="81" t="s">
        <v>2692</v>
      </c>
      <c r="F1252" s="81">
        <v>653582762</v>
      </c>
      <c r="G1252" s="81">
        <v>772335869</v>
      </c>
      <c r="H1252" s="81">
        <v>772335869</v>
      </c>
      <c r="I1252" s="81" t="s">
        <v>2830</v>
      </c>
      <c r="J1252" s="81" t="s">
        <v>2836</v>
      </c>
      <c r="K1252" s="81">
        <v>27912648</v>
      </c>
      <c r="L1252" s="81">
        <v>0</v>
      </c>
      <c r="M1252" s="81">
        <v>800248517</v>
      </c>
      <c r="N1252" s="81">
        <v>800248517</v>
      </c>
      <c r="O1252" s="81">
        <v>772335869</v>
      </c>
      <c r="P1252" s="81">
        <v>800248517</v>
      </c>
      <c r="Q1252" s="81">
        <v>772335869</v>
      </c>
      <c r="R1252" s="81">
        <v>800248517</v>
      </c>
      <c r="S1252" s="81">
        <v>772335869</v>
      </c>
      <c r="T1252" s="81" t="s">
        <v>6896</v>
      </c>
    </row>
    <row r="1253" spans="1:20" x14ac:dyDescent="0.35">
      <c r="A1253" s="81" t="s">
        <v>1260</v>
      </c>
      <c r="B1253" s="81">
        <v>202</v>
      </c>
      <c r="C1253" s="81" t="s">
        <v>1764</v>
      </c>
      <c r="D1253" s="81" t="s">
        <v>6545</v>
      </c>
      <c r="E1253" s="81" t="s">
        <v>2693</v>
      </c>
      <c r="F1253" s="81">
        <v>175448617</v>
      </c>
      <c r="G1253" s="81">
        <v>188545070</v>
      </c>
      <c r="H1253" s="81">
        <v>188545070</v>
      </c>
      <c r="I1253" s="81" t="s">
        <v>2830</v>
      </c>
      <c r="J1253" s="81" t="s">
        <v>2836</v>
      </c>
      <c r="K1253" s="81">
        <v>6922021</v>
      </c>
      <c r="L1253" s="81">
        <v>4737482</v>
      </c>
      <c r="M1253" s="81">
        <v>195467091</v>
      </c>
      <c r="N1253" s="81">
        <v>190729609</v>
      </c>
      <c r="O1253" s="81">
        <v>183807588</v>
      </c>
      <c r="P1253" s="81">
        <v>195467091</v>
      </c>
      <c r="Q1253" s="81">
        <v>188545070</v>
      </c>
      <c r="R1253" s="81">
        <v>190729609</v>
      </c>
      <c r="S1253" s="81">
        <v>183807588</v>
      </c>
      <c r="T1253" s="81" t="s">
        <v>6896</v>
      </c>
    </row>
    <row r="1254" spans="1:20" x14ac:dyDescent="0.35">
      <c r="A1254" s="81" t="s">
        <v>1261</v>
      </c>
      <c r="B1254" s="81">
        <v>202</v>
      </c>
      <c r="C1254" s="81" t="s">
        <v>1764</v>
      </c>
      <c r="D1254" s="81" t="s">
        <v>6581</v>
      </c>
      <c r="E1254" s="81" t="s">
        <v>2694</v>
      </c>
      <c r="F1254" s="81">
        <v>5438902</v>
      </c>
      <c r="G1254" s="81">
        <v>5438902</v>
      </c>
      <c r="H1254" s="81">
        <v>5438902</v>
      </c>
      <c r="I1254" s="81" t="s">
        <v>2829</v>
      </c>
      <c r="J1254" s="81" t="s">
        <v>2833</v>
      </c>
      <c r="K1254" s="81">
        <v>102670</v>
      </c>
      <c r="L1254" s="81">
        <v>0</v>
      </c>
      <c r="M1254" s="81">
        <v>5541572</v>
      </c>
      <c r="N1254" s="81">
        <v>5541572</v>
      </c>
      <c r="O1254" s="81">
        <v>5438902</v>
      </c>
      <c r="P1254" s="81">
        <v>5541572</v>
      </c>
      <c r="Q1254" s="81">
        <v>5438902</v>
      </c>
      <c r="R1254" s="81">
        <v>5541572</v>
      </c>
      <c r="S1254" s="81">
        <v>5438902</v>
      </c>
      <c r="T1254" s="81" t="s">
        <v>6896</v>
      </c>
    </row>
    <row r="1255" spans="1:20" x14ac:dyDescent="0.35">
      <c r="A1255" s="81" t="s">
        <v>1262</v>
      </c>
      <c r="B1255" s="81">
        <v>203</v>
      </c>
      <c r="C1255" s="81" t="s">
        <v>1765</v>
      </c>
      <c r="D1255" s="81" t="s">
        <v>6086</v>
      </c>
      <c r="E1255" s="81" t="s">
        <v>2453</v>
      </c>
      <c r="F1255" s="81">
        <v>33650837</v>
      </c>
      <c r="G1255" s="81">
        <v>33650837</v>
      </c>
      <c r="H1255" s="81">
        <v>33650837</v>
      </c>
      <c r="I1255" s="81" t="s">
        <v>2829</v>
      </c>
      <c r="J1255" s="81" t="s">
        <v>2833</v>
      </c>
      <c r="K1255" s="81">
        <v>640830</v>
      </c>
      <c r="L1255" s="81">
        <v>437180</v>
      </c>
      <c r="M1255" s="81">
        <v>34291667</v>
      </c>
      <c r="N1255" s="81">
        <v>33854487</v>
      </c>
      <c r="O1255" s="81">
        <v>33213657</v>
      </c>
      <c r="P1255" s="81">
        <v>34291667</v>
      </c>
      <c r="Q1255" s="81">
        <v>33650837</v>
      </c>
      <c r="R1255" s="81">
        <v>33854487</v>
      </c>
      <c r="S1255" s="81">
        <v>33213657</v>
      </c>
      <c r="T1255" s="81" t="s">
        <v>6896</v>
      </c>
    </row>
    <row r="1256" spans="1:20" x14ac:dyDescent="0.35">
      <c r="A1256" s="81" t="s">
        <v>1263</v>
      </c>
      <c r="B1256" s="81">
        <v>203</v>
      </c>
      <c r="C1256" s="81" t="s">
        <v>1765</v>
      </c>
      <c r="D1256" s="81" t="s">
        <v>6382</v>
      </c>
      <c r="E1256" s="81" t="s">
        <v>2598</v>
      </c>
      <c r="F1256" s="81">
        <v>63251742</v>
      </c>
      <c r="G1256" s="81">
        <v>63968291</v>
      </c>
      <c r="H1256" s="81">
        <v>63251742</v>
      </c>
      <c r="I1256" s="81" t="s">
        <v>2829</v>
      </c>
      <c r="J1256" s="81" t="s">
        <v>2833</v>
      </c>
      <c r="K1256" s="81">
        <v>362230</v>
      </c>
      <c r="L1256" s="81">
        <v>273645</v>
      </c>
      <c r="M1256" s="81">
        <v>63613972</v>
      </c>
      <c r="N1256" s="81">
        <v>63340327</v>
      </c>
      <c r="O1256" s="81">
        <v>62978097</v>
      </c>
      <c r="P1256" s="81">
        <v>63613972</v>
      </c>
      <c r="Q1256" s="81">
        <v>63251742</v>
      </c>
      <c r="R1256" s="81">
        <v>63340327</v>
      </c>
      <c r="S1256" s="81">
        <v>62978097</v>
      </c>
      <c r="T1256" s="81" t="s">
        <v>6896</v>
      </c>
    </row>
    <row r="1257" spans="1:20" x14ac:dyDescent="0.35">
      <c r="A1257" s="81" t="s">
        <v>1264</v>
      </c>
      <c r="B1257" s="81">
        <v>203</v>
      </c>
      <c r="C1257" s="81" t="s">
        <v>1765</v>
      </c>
      <c r="D1257" s="81" t="s">
        <v>6546</v>
      </c>
      <c r="E1257" s="81" t="s">
        <v>2695</v>
      </c>
      <c r="F1257" s="81">
        <v>608694654</v>
      </c>
      <c r="G1257" s="81">
        <v>653059816</v>
      </c>
      <c r="H1257" s="81">
        <v>652937387</v>
      </c>
      <c r="I1257" s="81" t="s">
        <v>2830</v>
      </c>
      <c r="J1257" s="81" t="s">
        <v>2836</v>
      </c>
      <c r="K1257" s="81">
        <v>8199440</v>
      </c>
      <c r="L1257" s="81">
        <v>0</v>
      </c>
      <c r="M1257" s="81">
        <v>661136827</v>
      </c>
      <c r="N1257" s="81">
        <v>661136827</v>
      </c>
      <c r="O1257" s="81">
        <v>652937387</v>
      </c>
      <c r="P1257" s="81">
        <v>661136827</v>
      </c>
      <c r="Q1257" s="81">
        <v>652937387</v>
      </c>
      <c r="R1257" s="81">
        <v>661136827</v>
      </c>
      <c r="S1257" s="81">
        <v>652937387</v>
      </c>
      <c r="T1257" s="81" t="s">
        <v>6896</v>
      </c>
    </row>
    <row r="1258" spans="1:20" x14ac:dyDescent="0.35">
      <c r="A1258" s="81" t="s">
        <v>1265</v>
      </c>
      <c r="B1258" s="81">
        <v>203</v>
      </c>
      <c r="C1258" s="81" t="s">
        <v>1765</v>
      </c>
      <c r="D1258" s="81" t="s">
        <v>6548</v>
      </c>
      <c r="E1258" s="81" t="s">
        <v>2696</v>
      </c>
      <c r="F1258" s="81">
        <v>544503785</v>
      </c>
      <c r="G1258" s="81">
        <v>613438202</v>
      </c>
      <c r="H1258" s="81">
        <v>613196343</v>
      </c>
      <c r="I1258" s="81" t="s">
        <v>2830</v>
      </c>
      <c r="J1258" s="81" t="s">
        <v>2836</v>
      </c>
      <c r="K1258" s="81">
        <v>6956810</v>
      </c>
      <c r="L1258" s="81">
        <v>0</v>
      </c>
      <c r="M1258" s="81">
        <v>620153153</v>
      </c>
      <c r="N1258" s="81">
        <v>620153153</v>
      </c>
      <c r="O1258" s="81">
        <v>613196343</v>
      </c>
      <c r="P1258" s="81">
        <v>620153153</v>
      </c>
      <c r="Q1258" s="81">
        <v>613196343</v>
      </c>
      <c r="R1258" s="81">
        <v>620153153</v>
      </c>
      <c r="S1258" s="81">
        <v>613196343</v>
      </c>
      <c r="T1258" s="81" t="s">
        <v>6896</v>
      </c>
    </row>
    <row r="1259" spans="1:20" x14ac:dyDescent="0.35">
      <c r="A1259" s="81" t="s">
        <v>1266</v>
      </c>
      <c r="B1259" s="81">
        <v>204</v>
      </c>
      <c r="C1259" s="81" t="s">
        <v>1766</v>
      </c>
      <c r="D1259" s="81" t="s">
        <v>6226</v>
      </c>
      <c r="E1259" s="81" t="s">
        <v>2528</v>
      </c>
      <c r="F1259" s="81">
        <v>187558331</v>
      </c>
      <c r="G1259" s="81">
        <v>187558331</v>
      </c>
      <c r="H1259" s="81">
        <v>187558331</v>
      </c>
      <c r="I1259" s="81" t="s">
        <v>2829</v>
      </c>
      <c r="J1259" s="81" t="s">
        <v>2832</v>
      </c>
      <c r="K1259" s="81">
        <v>6618271</v>
      </c>
      <c r="L1259" s="81">
        <v>0</v>
      </c>
      <c r="M1259" s="81">
        <v>194176602</v>
      </c>
      <c r="N1259" s="81">
        <v>194176602</v>
      </c>
      <c r="O1259" s="81">
        <v>187558331</v>
      </c>
      <c r="P1259" s="81">
        <v>194176602</v>
      </c>
      <c r="Q1259" s="81">
        <v>187558331</v>
      </c>
      <c r="R1259" s="81">
        <v>194176602</v>
      </c>
      <c r="S1259" s="81">
        <v>187558331</v>
      </c>
      <c r="T1259" s="81" t="s">
        <v>6896</v>
      </c>
    </row>
    <row r="1260" spans="1:20" x14ac:dyDescent="0.35">
      <c r="A1260" s="81" t="s">
        <v>1267</v>
      </c>
      <c r="B1260" s="81">
        <v>204</v>
      </c>
      <c r="C1260" s="81" t="s">
        <v>1766</v>
      </c>
      <c r="D1260" s="81" t="s">
        <v>6366</v>
      </c>
      <c r="E1260" s="81" t="s">
        <v>2592</v>
      </c>
      <c r="F1260" s="81">
        <v>79107657</v>
      </c>
      <c r="G1260" s="81">
        <v>79107657</v>
      </c>
      <c r="H1260" s="81">
        <v>79107657</v>
      </c>
      <c r="I1260" s="81" t="s">
        <v>2829</v>
      </c>
      <c r="J1260" s="81" t="s">
        <v>2832</v>
      </c>
      <c r="K1260" s="81">
        <v>2153179</v>
      </c>
      <c r="L1260" s="81">
        <v>0</v>
      </c>
      <c r="M1260" s="81">
        <v>81260836</v>
      </c>
      <c r="N1260" s="81">
        <v>81260836</v>
      </c>
      <c r="O1260" s="81">
        <v>79107657</v>
      </c>
      <c r="P1260" s="81">
        <v>81260836</v>
      </c>
      <c r="Q1260" s="81">
        <v>79107657</v>
      </c>
      <c r="R1260" s="81">
        <v>81260836</v>
      </c>
      <c r="S1260" s="81">
        <v>79107657</v>
      </c>
      <c r="T1260" s="81" t="s">
        <v>6896</v>
      </c>
    </row>
    <row r="1261" spans="1:20" x14ac:dyDescent="0.35">
      <c r="A1261" s="81" t="s">
        <v>1268</v>
      </c>
      <c r="B1261" s="81">
        <v>204</v>
      </c>
      <c r="C1261" s="81" t="s">
        <v>1766</v>
      </c>
      <c r="D1261" s="81" t="s">
        <v>6549</v>
      </c>
      <c r="E1261" s="81" t="s">
        <v>2697</v>
      </c>
      <c r="F1261" s="81">
        <v>1871080284</v>
      </c>
      <c r="G1261" s="81">
        <v>1871080284</v>
      </c>
      <c r="H1261" s="81">
        <v>1871080284</v>
      </c>
      <c r="I1261" s="81" t="s">
        <v>2829</v>
      </c>
      <c r="J1261" s="81" t="s">
        <v>2832</v>
      </c>
      <c r="K1261" s="81">
        <v>47677164</v>
      </c>
      <c r="L1261" s="81">
        <v>0</v>
      </c>
      <c r="M1261" s="81">
        <v>1918757448</v>
      </c>
      <c r="N1261" s="81">
        <v>1918757448</v>
      </c>
      <c r="O1261" s="81">
        <v>1871080284</v>
      </c>
      <c r="P1261" s="81">
        <v>1918757448</v>
      </c>
      <c r="Q1261" s="81">
        <v>1871080284</v>
      </c>
      <c r="R1261" s="81">
        <v>1918757448</v>
      </c>
      <c r="S1261" s="81">
        <v>1871080284</v>
      </c>
      <c r="T1261" s="81" t="s">
        <v>6896</v>
      </c>
    </row>
    <row r="1262" spans="1:20" x14ac:dyDescent="0.35">
      <c r="A1262" s="81" t="s">
        <v>1269</v>
      </c>
      <c r="B1262" s="81">
        <v>204</v>
      </c>
      <c r="C1262" s="81" t="s">
        <v>1766</v>
      </c>
      <c r="D1262" s="81" t="s">
        <v>6550</v>
      </c>
      <c r="E1262" s="81" t="s">
        <v>2698</v>
      </c>
      <c r="F1262" s="81">
        <v>614572028</v>
      </c>
      <c r="G1262" s="81">
        <v>614572028</v>
      </c>
      <c r="H1262" s="81">
        <v>614572028</v>
      </c>
      <c r="I1262" s="81" t="s">
        <v>2829</v>
      </c>
      <c r="J1262" s="81" t="s">
        <v>2832</v>
      </c>
      <c r="K1262" s="81">
        <v>18259516</v>
      </c>
      <c r="L1262" s="81">
        <v>0</v>
      </c>
      <c r="M1262" s="81">
        <v>632831544</v>
      </c>
      <c r="N1262" s="81">
        <v>632831544</v>
      </c>
      <c r="O1262" s="81">
        <v>614572028</v>
      </c>
      <c r="P1262" s="81">
        <v>632831544</v>
      </c>
      <c r="Q1262" s="81">
        <v>614572028</v>
      </c>
      <c r="R1262" s="81">
        <v>632831544</v>
      </c>
      <c r="S1262" s="81">
        <v>614572028</v>
      </c>
      <c r="T1262" s="81" t="s">
        <v>6896</v>
      </c>
    </row>
    <row r="1263" spans="1:20" x14ac:dyDescent="0.35">
      <c r="A1263" s="81" t="s">
        <v>1270</v>
      </c>
      <c r="B1263" s="81">
        <v>205</v>
      </c>
      <c r="C1263" s="81" t="s">
        <v>1767</v>
      </c>
      <c r="D1263" s="81" t="s">
        <v>5336</v>
      </c>
      <c r="E1263" s="81" t="s">
        <v>1879</v>
      </c>
      <c r="F1263" s="81">
        <v>16849881</v>
      </c>
      <c r="G1263" s="81">
        <v>16849881</v>
      </c>
      <c r="H1263" s="81">
        <v>16849881</v>
      </c>
      <c r="I1263" s="81" t="s">
        <v>2829</v>
      </c>
      <c r="J1263" s="81" t="s">
        <v>2832</v>
      </c>
      <c r="K1263" s="81">
        <v>0</v>
      </c>
      <c r="L1263" s="81">
        <v>0</v>
      </c>
      <c r="M1263" s="81">
        <v>16849881</v>
      </c>
      <c r="N1263" s="81">
        <v>16849881</v>
      </c>
      <c r="O1263" s="81">
        <v>16849881</v>
      </c>
      <c r="P1263" s="81">
        <v>100330411</v>
      </c>
      <c r="Q1263" s="81">
        <v>100330411</v>
      </c>
      <c r="R1263" s="81">
        <v>100330411</v>
      </c>
      <c r="S1263" s="81">
        <v>100330411</v>
      </c>
      <c r="T1263" s="81" t="s">
        <v>6896</v>
      </c>
    </row>
    <row r="1264" spans="1:20" x14ac:dyDescent="0.35">
      <c r="A1264" s="81" t="s">
        <v>1272</v>
      </c>
      <c r="B1264" s="81">
        <v>205</v>
      </c>
      <c r="C1264" s="81" t="s">
        <v>1767</v>
      </c>
      <c r="D1264" s="81" t="s">
        <v>6429</v>
      </c>
      <c r="E1264" s="81" t="s">
        <v>2622</v>
      </c>
      <c r="F1264" s="81">
        <v>660217</v>
      </c>
      <c r="G1264" s="81">
        <v>660217</v>
      </c>
      <c r="H1264" s="81">
        <v>660217</v>
      </c>
      <c r="I1264" s="81" t="s">
        <v>2829</v>
      </c>
      <c r="J1264" s="81" t="s">
        <v>2832</v>
      </c>
      <c r="K1264" s="81">
        <v>54022</v>
      </c>
      <c r="L1264" s="81">
        <v>0</v>
      </c>
      <c r="M1264" s="81">
        <v>714239</v>
      </c>
      <c r="N1264" s="81">
        <v>714239</v>
      </c>
      <c r="O1264" s="81">
        <v>660217</v>
      </c>
      <c r="P1264" s="81">
        <v>714239</v>
      </c>
      <c r="Q1264" s="81">
        <v>660217</v>
      </c>
      <c r="R1264" s="81">
        <v>714239</v>
      </c>
      <c r="S1264" s="81">
        <v>660217</v>
      </c>
      <c r="T1264" s="81" t="s">
        <v>6896</v>
      </c>
    </row>
    <row r="1265" spans="1:20" x14ac:dyDescent="0.35">
      <c r="A1265" s="81" t="s">
        <v>1273</v>
      </c>
      <c r="B1265" s="81">
        <v>205</v>
      </c>
      <c r="C1265" s="81" t="s">
        <v>1767</v>
      </c>
      <c r="D1265" s="81" t="s">
        <v>6553</v>
      </c>
      <c r="E1265" s="81" t="s">
        <v>1839</v>
      </c>
      <c r="F1265" s="81">
        <v>928259234</v>
      </c>
      <c r="G1265" s="81">
        <v>928259234</v>
      </c>
      <c r="H1265" s="81">
        <v>928259234</v>
      </c>
      <c r="I1265" s="81" t="s">
        <v>2829</v>
      </c>
      <c r="J1265" s="81" t="s">
        <v>2832</v>
      </c>
      <c r="K1265" s="81">
        <v>25365886</v>
      </c>
      <c r="L1265" s="81">
        <v>0</v>
      </c>
      <c r="M1265" s="81">
        <v>953625120</v>
      </c>
      <c r="N1265" s="81">
        <v>953625120</v>
      </c>
      <c r="O1265" s="81">
        <v>928259234</v>
      </c>
      <c r="P1265" s="81">
        <v>953625120</v>
      </c>
      <c r="Q1265" s="81">
        <v>928259234</v>
      </c>
      <c r="R1265" s="81">
        <v>953625120</v>
      </c>
      <c r="S1265" s="81">
        <v>928259234</v>
      </c>
      <c r="T1265" s="81" t="s">
        <v>6896</v>
      </c>
    </row>
    <row r="1266" spans="1:20" x14ac:dyDescent="0.35">
      <c r="A1266" s="81" t="s">
        <v>1274</v>
      </c>
      <c r="B1266" s="81">
        <v>205</v>
      </c>
      <c r="C1266" s="81" t="s">
        <v>1767</v>
      </c>
      <c r="D1266" s="81" t="s">
        <v>6554</v>
      </c>
      <c r="E1266" s="81" t="s">
        <v>2699</v>
      </c>
      <c r="F1266" s="81">
        <v>3083352335</v>
      </c>
      <c r="G1266" s="81">
        <v>3083352335</v>
      </c>
      <c r="H1266" s="81">
        <v>3083352335</v>
      </c>
      <c r="I1266" s="81" t="s">
        <v>2829</v>
      </c>
      <c r="J1266" s="81" t="s">
        <v>2832</v>
      </c>
      <c r="K1266" s="81">
        <v>63390075</v>
      </c>
      <c r="L1266" s="81">
        <v>0</v>
      </c>
      <c r="M1266" s="81">
        <v>3146742410</v>
      </c>
      <c r="N1266" s="81">
        <v>3146742410</v>
      </c>
      <c r="O1266" s="81">
        <v>3083352335</v>
      </c>
      <c r="P1266" s="81">
        <v>14613757630</v>
      </c>
      <c r="Q1266" s="81">
        <v>14550367555</v>
      </c>
      <c r="R1266" s="81">
        <v>14613757630</v>
      </c>
      <c r="S1266" s="81">
        <v>14550367555</v>
      </c>
      <c r="T1266" s="81" t="s">
        <v>6896</v>
      </c>
    </row>
    <row r="1267" spans="1:20" x14ac:dyDescent="0.35">
      <c r="A1267" s="81" t="s">
        <v>1275</v>
      </c>
      <c r="B1267" s="81">
        <v>205</v>
      </c>
      <c r="C1267" s="81" t="s">
        <v>1767</v>
      </c>
      <c r="D1267" s="81" t="s">
        <v>6555</v>
      </c>
      <c r="E1267" s="81" t="s">
        <v>2700</v>
      </c>
      <c r="F1267" s="81">
        <v>3171585896</v>
      </c>
      <c r="G1267" s="81">
        <v>3171585896</v>
      </c>
      <c r="H1267" s="81">
        <v>3171585896</v>
      </c>
      <c r="I1267" s="81" t="s">
        <v>2829</v>
      </c>
      <c r="J1267" s="81" t="s">
        <v>2832</v>
      </c>
      <c r="K1267" s="81">
        <v>29226526</v>
      </c>
      <c r="L1267" s="81">
        <v>0</v>
      </c>
      <c r="M1267" s="81">
        <v>3200812422</v>
      </c>
      <c r="N1267" s="81">
        <v>3200812422</v>
      </c>
      <c r="O1267" s="81">
        <v>3171585896</v>
      </c>
      <c r="P1267" s="81">
        <v>4712269202</v>
      </c>
      <c r="Q1267" s="81">
        <v>4683042676</v>
      </c>
      <c r="R1267" s="81">
        <v>4712269202</v>
      </c>
      <c r="S1267" s="81">
        <v>4683042676</v>
      </c>
      <c r="T1267" s="81" t="s">
        <v>6896</v>
      </c>
    </row>
    <row r="1268" spans="1:20" x14ac:dyDescent="0.35">
      <c r="A1268" s="81" t="s">
        <v>1276</v>
      </c>
      <c r="B1268" s="81">
        <v>205</v>
      </c>
      <c r="C1268" s="81" t="s">
        <v>1767</v>
      </c>
      <c r="D1268" s="81" t="s">
        <v>6558</v>
      </c>
      <c r="E1268" s="81" t="s">
        <v>1882</v>
      </c>
      <c r="F1268" s="81">
        <v>540998259</v>
      </c>
      <c r="G1268" s="81">
        <v>540998259</v>
      </c>
      <c r="H1268" s="81">
        <v>540998259</v>
      </c>
      <c r="I1268" s="81" t="s">
        <v>2829</v>
      </c>
      <c r="J1268" s="81" t="s">
        <v>2832</v>
      </c>
      <c r="K1268" s="81">
        <v>18346587</v>
      </c>
      <c r="L1268" s="81">
        <v>0</v>
      </c>
      <c r="M1268" s="81">
        <v>559344846</v>
      </c>
      <c r="N1268" s="81">
        <v>559344846</v>
      </c>
      <c r="O1268" s="81">
        <v>540998259</v>
      </c>
      <c r="P1268" s="81">
        <v>717769506</v>
      </c>
      <c r="Q1268" s="81">
        <v>699422919</v>
      </c>
      <c r="R1268" s="81">
        <v>717769506</v>
      </c>
      <c r="S1268" s="81">
        <v>699422919</v>
      </c>
      <c r="T1268" s="81" t="s">
        <v>6896</v>
      </c>
    </row>
    <row r="1269" spans="1:20" x14ac:dyDescent="0.35">
      <c r="A1269" s="81" t="s">
        <v>1277</v>
      </c>
      <c r="B1269" s="81">
        <v>205</v>
      </c>
      <c r="C1269" s="81" t="s">
        <v>1767</v>
      </c>
      <c r="D1269" s="81" t="s">
        <v>6559</v>
      </c>
      <c r="E1269" s="81" t="s">
        <v>2701</v>
      </c>
      <c r="F1269" s="81">
        <v>491440242</v>
      </c>
      <c r="G1269" s="81">
        <v>491440242</v>
      </c>
      <c r="H1269" s="81">
        <v>491440242</v>
      </c>
      <c r="I1269" s="81" t="s">
        <v>2829</v>
      </c>
      <c r="J1269" s="81" t="s">
        <v>2832</v>
      </c>
      <c r="K1269" s="81">
        <v>15375896</v>
      </c>
      <c r="L1269" s="81">
        <v>0</v>
      </c>
      <c r="M1269" s="81">
        <v>506816138</v>
      </c>
      <c r="N1269" s="81">
        <v>506816138</v>
      </c>
      <c r="O1269" s="81">
        <v>491440242</v>
      </c>
      <c r="P1269" s="81">
        <v>535498648</v>
      </c>
      <c r="Q1269" s="81">
        <v>520122752</v>
      </c>
      <c r="R1269" s="81">
        <v>535498648</v>
      </c>
      <c r="S1269" s="81">
        <v>520122752</v>
      </c>
      <c r="T1269" s="81" t="s">
        <v>6896</v>
      </c>
    </row>
    <row r="1270" spans="1:20" x14ac:dyDescent="0.35">
      <c r="A1270" s="81" t="s">
        <v>1278</v>
      </c>
      <c r="B1270" s="81">
        <v>205</v>
      </c>
      <c r="C1270" s="81" t="s">
        <v>1767</v>
      </c>
      <c r="D1270" s="81" t="s">
        <v>6560</v>
      </c>
      <c r="E1270" s="81" t="s">
        <v>2702</v>
      </c>
      <c r="F1270" s="81">
        <v>1263416038</v>
      </c>
      <c r="G1270" s="81">
        <v>1263416038</v>
      </c>
      <c r="H1270" s="81">
        <v>1263416038</v>
      </c>
      <c r="I1270" s="81" t="s">
        <v>2829</v>
      </c>
      <c r="J1270" s="81" t="s">
        <v>2832</v>
      </c>
      <c r="K1270" s="81">
        <v>24030053</v>
      </c>
      <c r="L1270" s="81">
        <v>0</v>
      </c>
      <c r="M1270" s="81">
        <v>1287446091</v>
      </c>
      <c r="N1270" s="81">
        <v>1287446091</v>
      </c>
      <c r="O1270" s="81">
        <v>1263416038</v>
      </c>
      <c r="P1270" s="81">
        <v>2503373297</v>
      </c>
      <c r="Q1270" s="81">
        <v>2479343244</v>
      </c>
      <c r="R1270" s="81">
        <v>2503373297</v>
      </c>
      <c r="S1270" s="81">
        <v>2479343244</v>
      </c>
      <c r="T1270" s="81" t="s">
        <v>6896</v>
      </c>
    </row>
    <row r="1271" spans="1:20" x14ac:dyDescent="0.35">
      <c r="A1271" s="81" t="s">
        <v>1279</v>
      </c>
      <c r="B1271" s="81">
        <v>205</v>
      </c>
      <c r="C1271" s="81" t="s">
        <v>1767</v>
      </c>
      <c r="D1271" s="81" t="s">
        <v>6561</v>
      </c>
      <c r="E1271" s="81" t="s">
        <v>2703</v>
      </c>
      <c r="F1271" s="81">
        <v>871049988</v>
      </c>
      <c r="G1271" s="81">
        <v>871049988</v>
      </c>
      <c r="H1271" s="81">
        <v>871049988</v>
      </c>
      <c r="I1271" s="81" t="s">
        <v>2829</v>
      </c>
      <c r="J1271" s="81" t="s">
        <v>2832</v>
      </c>
      <c r="K1271" s="81">
        <v>13031754</v>
      </c>
      <c r="L1271" s="81">
        <v>0</v>
      </c>
      <c r="M1271" s="81">
        <v>884081742</v>
      </c>
      <c r="N1271" s="81">
        <v>884081742</v>
      </c>
      <c r="O1271" s="81">
        <v>871049988</v>
      </c>
      <c r="P1271" s="81">
        <v>916342802</v>
      </c>
      <c r="Q1271" s="81">
        <v>903311048</v>
      </c>
      <c r="R1271" s="81">
        <v>916342802</v>
      </c>
      <c r="S1271" s="81">
        <v>903311048</v>
      </c>
      <c r="T1271" s="81" t="s">
        <v>6896</v>
      </c>
    </row>
    <row r="1272" spans="1:20" x14ac:dyDescent="0.35">
      <c r="A1272" s="81" t="s">
        <v>1280</v>
      </c>
      <c r="B1272" s="81">
        <v>206</v>
      </c>
      <c r="C1272" s="81" t="s">
        <v>1768</v>
      </c>
      <c r="D1272" s="81" t="s">
        <v>6277</v>
      </c>
      <c r="E1272" s="81" t="s">
        <v>2506</v>
      </c>
      <c r="F1272" s="81">
        <v>12422333</v>
      </c>
      <c r="G1272" s="81">
        <v>12422333</v>
      </c>
      <c r="H1272" s="81">
        <v>12422333</v>
      </c>
      <c r="I1272" s="81" t="s">
        <v>2829</v>
      </c>
      <c r="J1272" s="81" t="s">
        <v>2833</v>
      </c>
      <c r="K1272" s="81">
        <v>223970</v>
      </c>
      <c r="L1272" s="81">
        <v>0</v>
      </c>
      <c r="M1272" s="81">
        <v>12646303</v>
      </c>
      <c r="N1272" s="81">
        <v>12646303</v>
      </c>
      <c r="O1272" s="81">
        <v>12422333</v>
      </c>
      <c r="P1272" s="81">
        <v>12646303</v>
      </c>
      <c r="Q1272" s="81">
        <v>12422333</v>
      </c>
      <c r="R1272" s="81">
        <v>12646303</v>
      </c>
      <c r="S1272" s="81">
        <v>12422333</v>
      </c>
      <c r="T1272" s="81" t="s">
        <v>6896</v>
      </c>
    </row>
    <row r="1273" spans="1:20" x14ac:dyDescent="0.35">
      <c r="A1273" s="81" t="s">
        <v>1281</v>
      </c>
      <c r="B1273" s="81">
        <v>206</v>
      </c>
      <c r="C1273" s="81" t="s">
        <v>1768</v>
      </c>
      <c r="D1273" s="81" t="s">
        <v>6563</v>
      </c>
      <c r="E1273" s="81" t="s">
        <v>2519</v>
      </c>
      <c r="F1273" s="81">
        <v>544401291</v>
      </c>
      <c r="G1273" s="81">
        <v>571108842</v>
      </c>
      <c r="H1273" s="81">
        <v>544401291</v>
      </c>
      <c r="I1273" s="81" t="s">
        <v>2829</v>
      </c>
      <c r="J1273" s="81" t="s">
        <v>2833</v>
      </c>
      <c r="K1273" s="81">
        <v>13059850</v>
      </c>
      <c r="L1273" s="81">
        <v>0</v>
      </c>
      <c r="M1273" s="81">
        <v>557461141</v>
      </c>
      <c r="N1273" s="81">
        <v>557461141</v>
      </c>
      <c r="O1273" s="81">
        <v>544401291</v>
      </c>
      <c r="P1273" s="81">
        <v>557461141</v>
      </c>
      <c r="Q1273" s="81">
        <v>544401291</v>
      </c>
      <c r="R1273" s="81">
        <v>557461141</v>
      </c>
      <c r="S1273" s="81">
        <v>544401291</v>
      </c>
      <c r="T1273" s="81" t="s">
        <v>6896</v>
      </c>
    </row>
    <row r="1274" spans="1:20" x14ac:dyDescent="0.35">
      <c r="A1274" s="81" t="s">
        <v>1282</v>
      </c>
      <c r="B1274" s="81">
        <v>206</v>
      </c>
      <c r="C1274" s="81" t="s">
        <v>1768</v>
      </c>
      <c r="D1274" s="81" t="s">
        <v>6564</v>
      </c>
      <c r="E1274" s="81" t="s">
        <v>2704</v>
      </c>
      <c r="F1274" s="81">
        <v>126152896</v>
      </c>
      <c r="G1274" s="81">
        <v>136456815</v>
      </c>
      <c r="H1274" s="81">
        <v>126152896</v>
      </c>
      <c r="I1274" s="81" t="s">
        <v>2829</v>
      </c>
      <c r="J1274" s="81" t="s">
        <v>2833</v>
      </c>
      <c r="K1274" s="81">
        <v>3186700</v>
      </c>
      <c r="L1274" s="81">
        <v>0</v>
      </c>
      <c r="M1274" s="81">
        <v>129339596</v>
      </c>
      <c r="N1274" s="81">
        <v>129339596</v>
      </c>
      <c r="O1274" s="81">
        <v>126152896</v>
      </c>
      <c r="P1274" s="81">
        <v>129339596</v>
      </c>
      <c r="Q1274" s="81">
        <v>126152896</v>
      </c>
      <c r="R1274" s="81">
        <v>129339596</v>
      </c>
      <c r="S1274" s="81">
        <v>126152896</v>
      </c>
      <c r="T1274" s="81" t="s">
        <v>6896</v>
      </c>
    </row>
    <row r="1275" spans="1:20" x14ac:dyDescent="0.35">
      <c r="A1275" s="81" t="s">
        <v>1283</v>
      </c>
      <c r="B1275" s="81">
        <v>206</v>
      </c>
      <c r="C1275" s="81" t="s">
        <v>1768</v>
      </c>
      <c r="D1275" s="81" t="s">
        <v>6565</v>
      </c>
      <c r="E1275" s="81" t="s">
        <v>2705</v>
      </c>
      <c r="F1275" s="81">
        <v>91201470</v>
      </c>
      <c r="G1275" s="81">
        <v>99224975</v>
      </c>
      <c r="H1275" s="81">
        <v>91201470</v>
      </c>
      <c r="I1275" s="81" t="s">
        <v>2829</v>
      </c>
      <c r="J1275" s="81" t="s">
        <v>2833</v>
      </c>
      <c r="K1275" s="81">
        <v>2382810</v>
      </c>
      <c r="L1275" s="81">
        <v>0</v>
      </c>
      <c r="M1275" s="81">
        <v>93584280</v>
      </c>
      <c r="N1275" s="81">
        <v>93584280</v>
      </c>
      <c r="O1275" s="81">
        <v>91201470</v>
      </c>
      <c r="P1275" s="81">
        <v>93584280</v>
      </c>
      <c r="Q1275" s="81">
        <v>91201470</v>
      </c>
      <c r="R1275" s="81">
        <v>93584280</v>
      </c>
      <c r="S1275" s="81">
        <v>91201470</v>
      </c>
      <c r="T1275" s="81" t="s">
        <v>6896</v>
      </c>
    </row>
    <row r="1276" spans="1:20" x14ac:dyDescent="0.35">
      <c r="A1276" s="81" t="s">
        <v>1284</v>
      </c>
      <c r="B1276" s="81">
        <v>207</v>
      </c>
      <c r="C1276" s="81" t="s">
        <v>1769</v>
      </c>
      <c r="D1276" s="81" t="s">
        <v>6566</v>
      </c>
      <c r="E1276" s="81" t="s">
        <v>2706</v>
      </c>
      <c r="F1276" s="81">
        <v>421144351</v>
      </c>
      <c r="G1276" s="81">
        <v>446686950</v>
      </c>
      <c r="H1276" s="81">
        <v>421144351</v>
      </c>
      <c r="I1276" s="81" t="s">
        <v>2829</v>
      </c>
      <c r="J1276" s="81" t="s">
        <v>2837</v>
      </c>
      <c r="K1276" s="81">
        <v>5788508</v>
      </c>
      <c r="L1276" s="81">
        <v>4655675</v>
      </c>
      <c r="M1276" s="81">
        <v>426932859</v>
      </c>
      <c r="N1276" s="81">
        <v>422277184</v>
      </c>
      <c r="O1276" s="81">
        <v>416488676</v>
      </c>
      <c r="P1276" s="81">
        <v>588348859</v>
      </c>
      <c r="Q1276" s="81">
        <v>582560351</v>
      </c>
      <c r="R1276" s="81">
        <v>583693184</v>
      </c>
      <c r="S1276" s="81">
        <v>577904676</v>
      </c>
      <c r="T1276" s="81" t="s">
        <v>6896</v>
      </c>
    </row>
    <row r="1277" spans="1:20" x14ac:dyDescent="0.35">
      <c r="A1277" s="81" t="s">
        <v>1285</v>
      </c>
      <c r="B1277" s="81">
        <v>208</v>
      </c>
      <c r="C1277" s="81" t="s">
        <v>1770</v>
      </c>
      <c r="D1277" s="81" t="s">
        <v>6349</v>
      </c>
      <c r="E1277" s="81" t="s">
        <v>2581</v>
      </c>
      <c r="F1277" s="81">
        <v>90484337</v>
      </c>
      <c r="G1277" s="81">
        <v>90484337</v>
      </c>
      <c r="H1277" s="81">
        <v>90484337</v>
      </c>
      <c r="I1277" s="81" t="s">
        <v>2829</v>
      </c>
      <c r="J1277" s="81" t="s">
        <v>2833</v>
      </c>
      <c r="K1277" s="81">
        <v>74191</v>
      </c>
      <c r="L1277" s="81">
        <v>0</v>
      </c>
      <c r="M1277" s="81">
        <v>90558528</v>
      </c>
      <c r="N1277" s="81">
        <v>90558528</v>
      </c>
      <c r="O1277" s="81">
        <v>90484337</v>
      </c>
      <c r="P1277" s="81">
        <v>90558528</v>
      </c>
      <c r="Q1277" s="81">
        <v>90484337</v>
      </c>
      <c r="R1277" s="81">
        <v>90558528</v>
      </c>
      <c r="S1277" s="81">
        <v>90484337</v>
      </c>
      <c r="T1277" s="81" t="s">
        <v>6896</v>
      </c>
    </row>
    <row r="1278" spans="1:20" x14ac:dyDescent="0.35">
      <c r="A1278" s="81" t="s">
        <v>1286</v>
      </c>
      <c r="B1278" s="81">
        <v>208</v>
      </c>
      <c r="C1278" s="81" t="s">
        <v>1770</v>
      </c>
      <c r="D1278" s="81" t="s">
        <v>6410</v>
      </c>
      <c r="E1278" s="81" t="s">
        <v>2231</v>
      </c>
      <c r="F1278" s="81">
        <v>12507438</v>
      </c>
      <c r="G1278" s="81">
        <v>12507438</v>
      </c>
      <c r="H1278" s="81">
        <v>12507438</v>
      </c>
      <c r="I1278" s="81" t="s">
        <v>2829</v>
      </c>
      <c r="J1278" s="81" t="s">
        <v>2833</v>
      </c>
      <c r="K1278" s="81">
        <v>0</v>
      </c>
      <c r="L1278" s="81">
        <v>0</v>
      </c>
      <c r="M1278" s="81">
        <v>12507438</v>
      </c>
      <c r="N1278" s="81">
        <v>12507438</v>
      </c>
      <c r="O1278" s="81">
        <v>12507438</v>
      </c>
      <c r="P1278" s="81">
        <v>12507438</v>
      </c>
      <c r="Q1278" s="81">
        <v>12507438</v>
      </c>
      <c r="R1278" s="81">
        <v>12507438</v>
      </c>
      <c r="S1278" s="81">
        <v>12507438</v>
      </c>
      <c r="T1278" s="81" t="s">
        <v>6896</v>
      </c>
    </row>
    <row r="1279" spans="1:20" x14ac:dyDescent="0.35">
      <c r="A1279" s="81" t="s">
        <v>1287</v>
      </c>
      <c r="B1279" s="81">
        <v>208</v>
      </c>
      <c r="C1279" s="81" t="s">
        <v>1770</v>
      </c>
      <c r="D1279" s="81" t="s">
        <v>6568</v>
      </c>
      <c r="E1279" s="81" t="s">
        <v>2233</v>
      </c>
      <c r="F1279" s="81">
        <v>494660899</v>
      </c>
      <c r="G1279" s="81">
        <v>495584960</v>
      </c>
      <c r="H1279" s="81">
        <v>494660899</v>
      </c>
      <c r="I1279" s="81" t="s">
        <v>2829</v>
      </c>
      <c r="J1279" s="81" t="s">
        <v>2833</v>
      </c>
      <c r="K1279" s="81">
        <v>2191120</v>
      </c>
      <c r="L1279" s="81">
        <v>0</v>
      </c>
      <c r="M1279" s="81">
        <v>496852019</v>
      </c>
      <c r="N1279" s="81">
        <v>496852019</v>
      </c>
      <c r="O1279" s="81">
        <v>494660899</v>
      </c>
      <c r="P1279" s="81">
        <v>496852019</v>
      </c>
      <c r="Q1279" s="81">
        <v>494660899</v>
      </c>
      <c r="R1279" s="81">
        <v>496852019</v>
      </c>
      <c r="S1279" s="81">
        <v>494660899</v>
      </c>
      <c r="T1279" s="81" t="s">
        <v>6896</v>
      </c>
    </row>
    <row r="1280" spans="1:20" x14ac:dyDescent="0.35">
      <c r="A1280" s="81" t="s">
        <v>1288</v>
      </c>
      <c r="B1280" s="81">
        <v>208</v>
      </c>
      <c r="C1280" s="81" t="s">
        <v>1770</v>
      </c>
      <c r="D1280" s="81" t="s">
        <v>6570</v>
      </c>
      <c r="E1280" s="81" t="s">
        <v>2499</v>
      </c>
      <c r="F1280" s="81">
        <v>2553240252</v>
      </c>
      <c r="G1280" s="81">
        <v>2574769254</v>
      </c>
      <c r="H1280" s="81">
        <v>2553240252</v>
      </c>
      <c r="I1280" s="81" t="s">
        <v>2829</v>
      </c>
      <c r="J1280" s="81" t="s">
        <v>2833</v>
      </c>
      <c r="K1280" s="81">
        <v>37854228</v>
      </c>
      <c r="L1280" s="81">
        <v>0</v>
      </c>
      <c r="M1280" s="81">
        <v>2591094480</v>
      </c>
      <c r="N1280" s="81">
        <v>2591094480</v>
      </c>
      <c r="O1280" s="81">
        <v>2553240252</v>
      </c>
      <c r="P1280" s="81">
        <v>3054478380</v>
      </c>
      <c r="Q1280" s="81">
        <v>3016624152</v>
      </c>
      <c r="R1280" s="81">
        <v>3054478380</v>
      </c>
      <c r="S1280" s="81">
        <v>3016624152</v>
      </c>
      <c r="T1280" s="81" t="s">
        <v>6896</v>
      </c>
    </row>
    <row r="1281" spans="1:20" x14ac:dyDescent="0.35">
      <c r="A1281" s="81" t="s">
        <v>1289</v>
      </c>
      <c r="B1281" s="81">
        <v>208</v>
      </c>
      <c r="C1281" s="81" t="s">
        <v>1770</v>
      </c>
      <c r="D1281" s="81" t="s">
        <v>6572</v>
      </c>
      <c r="E1281" s="81" t="s">
        <v>2584</v>
      </c>
      <c r="F1281" s="81">
        <v>143445957</v>
      </c>
      <c r="G1281" s="81">
        <v>154140010</v>
      </c>
      <c r="H1281" s="81">
        <v>143445957</v>
      </c>
      <c r="I1281" s="81" t="s">
        <v>2829</v>
      </c>
      <c r="J1281" s="81" t="s">
        <v>2833</v>
      </c>
      <c r="K1281" s="81">
        <v>2542170</v>
      </c>
      <c r="L1281" s="81">
        <v>0</v>
      </c>
      <c r="M1281" s="81">
        <v>145988127</v>
      </c>
      <c r="N1281" s="81">
        <v>145988127</v>
      </c>
      <c r="O1281" s="81">
        <v>143445957</v>
      </c>
      <c r="P1281" s="81">
        <v>145988127</v>
      </c>
      <c r="Q1281" s="81">
        <v>143445957</v>
      </c>
      <c r="R1281" s="81">
        <v>145988127</v>
      </c>
      <c r="S1281" s="81">
        <v>143445957</v>
      </c>
      <c r="T1281" s="81" t="s">
        <v>6896</v>
      </c>
    </row>
    <row r="1282" spans="1:20" x14ac:dyDescent="0.35">
      <c r="A1282" s="81" t="s">
        <v>1290</v>
      </c>
      <c r="B1282" s="81">
        <v>209</v>
      </c>
      <c r="C1282" s="81" t="s">
        <v>1771</v>
      </c>
      <c r="D1282" s="81" t="s">
        <v>5453</v>
      </c>
      <c r="E1282" s="81" t="s">
        <v>1985</v>
      </c>
      <c r="F1282" s="81">
        <v>141232833</v>
      </c>
      <c r="G1282" s="81">
        <v>141232833</v>
      </c>
      <c r="H1282" s="81">
        <v>141232833</v>
      </c>
      <c r="I1282" s="81" t="s">
        <v>2829</v>
      </c>
      <c r="J1282" s="81" t="s">
        <v>2832</v>
      </c>
      <c r="K1282" s="81">
        <v>963618</v>
      </c>
      <c r="L1282" s="81">
        <v>0</v>
      </c>
      <c r="M1282" s="81">
        <v>142196451</v>
      </c>
      <c r="N1282" s="81">
        <v>142196451</v>
      </c>
      <c r="O1282" s="81">
        <v>141232833</v>
      </c>
      <c r="P1282" s="81">
        <v>142196451</v>
      </c>
      <c r="Q1282" s="81">
        <v>141232833</v>
      </c>
      <c r="R1282" s="81">
        <v>142196451</v>
      </c>
      <c r="S1282" s="81">
        <v>141232833</v>
      </c>
      <c r="T1282" s="81" t="s">
        <v>6896</v>
      </c>
    </row>
    <row r="1283" spans="1:20" x14ac:dyDescent="0.35">
      <c r="A1283" s="81" t="s">
        <v>1291</v>
      </c>
      <c r="B1283" s="81">
        <v>209</v>
      </c>
      <c r="C1283" s="81" t="s">
        <v>1771</v>
      </c>
      <c r="D1283" s="81" t="s">
        <v>6127</v>
      </c>
      <c r="E1283" s="81" t="s">
        <v>2484</v>
      </c>
      <c r="F1283" s="81">
        <v>29555764</v>
      </c>
      <c r="G1283" s="81">
        <v>29555764</v>
      </c>
      <c r="H1283" s="81">
        <v>29555764</v>
      </c>
      <c r="I1283" s="81" t="s">
        <v>2829</v>
      </c>
      <c r="J1283" s="81" t="s">
        <v>2832</v>
      </c>
      <c r="K1283" s="81">
        <v>78967</v>
      </c>
      <c r="L1283" s="81">
        <v>0</v>
      </c>
      <c r="M1283" s="81">
        <v>29634731</v>
      </c>
      <c r="N1283" s="81">
        <v>29634731</v>
      </c>
      <c r="O1283" s="81">
        <v>29555764</v>
      </c>
      <c r="P1283" s="81">
        <v>29634731</v>
      </c>
      <c r="Q1283" s="81">
        <v>29555764</v>
      </c>
      <c r="R1283" s="81">
        <v>29634731</v>
      </c>
      <c r="S1283" s="81">
        <v>29555764</v>
      </c>
      <c r="T1283" s="81" t="s">
        <v>6896</v>
      </c>
    </row>
    <row r="1284" spans="1:20" x14ac:dyDescent="0.35">
      <c r="A1284" s="81" t="s">
        <v>1292</v>
      </c>
      <c r="B1284" s="81">
        <v>209</v>
      </c>
      <c r="C1284" s="81" t="s">
        <v>1771</v>
      </c>
      <c r="D1284" s="81" t="s">
        <v>6573</v>
      </c>
      <c r="E1284" s="81" t="s">
        <v>2707</v>
      </c>
      <c r="F1284" s="81">
        <v>345125819</v>
      </c>
      <c r="G1284" s="81">
        <v>345125819</v>
      </c>
      <c r="H1284" s="81">
        <v>345125819</v>
      </c>
      <c r="I1284" s="81" t="s">
        <v>2829</v>
      </c>
      <c r="J1284" s="81" t="s">
        <v>2832</v>
      </c>
      <c r="K1284" s="81">
        <v>7873298</v>
      </c>
      <c r="L1284" s="81">
        <v>0</v>
      </c>
      <c r="M1284" s="81">
        <v>352999117</v>
      </c>
      <c r="N1284" s="81">
        <v>352999117</v>
      </c>
      <c r="O1284" s="81">
        <v>345125819</v>
      </c>
      <c r="P1284" s="81">
        <v>352999117</v>
      </c>
      <c r="Q1284" s="81">
        <v>345125819</v>
      </c>
      <c r="R1284" s="81">
        <v>352999117</v>
      </c>
      <c r="S1284" s="81">
        <v>345125819</v>
      </c>
      <c r="T1284" s="81" t="s">
        <v>6896</v>
      </c>
    </row>
    <row r="1285" spans="1:20" x14ac:dyDescent="0.35">
      <c r="A1285" s="81" t="s">
        <v>1293</v>
      </c>
      <c r="B1285" s="81">
        <v>209</v>
      </c>
      <c r="C1285" s="81" t="s">
        <v>1771</v>
      </c>
      <c r="D1285" s="81" t="s">
        <v>6576</v>
      </c>
      <c r="E1285" s="81" t="s">
        <v>1989</v>
      </c>
      <c r="F1285" s="81">
        <v>61963158</v>
      </c>
      <c r="G1285" s="81">
        <v>61963158</v>
      </c>
      <c r="H1285" s="81">
        <v>61963158</v>
      </c>
      <c r="I1285" s="81" t="s">
        <v>2829</v>
      </c>
      <c r="J1285" s="81" t="s">
        <v>2832</v>
      </c>
      <c r="K1285" s="81">
        <v>734833</v>
      </c>
      <c r="L1285" s="81">
        <v>0</v>
      </c>
      <c r="M1285" s="81">
        <v>62697991</v>
      </c>
      <c r="N1285" s="81">
        <v>62697991</v>
      </c>
      <c r="O1285" s="81">
        <v>61963158</v>
      </c>
      <c r="P1285" s="81">
        <v>62697991</v>
      </c>
      <c r="Q1285" s="81">
        <v>61963158</v>
      </c>
      <c r="R1285" s="81">
        <v>62697991</v>
      </c>
      <c r="S1285" s="81">
        <v>61963158</v>
      </c>
      <c r="T1285" s="81" t="s">
        <v>6896</v>
      </c>
    </row>
    <row r="1286" spans="1:20" x14ac:dyDescent="0.35">
      <c r="A1286" s="81" t="s">
        <v>1294</v>
      </c>
      <c r="B1286" s="81">
        <v>210</v>
      </c>
      <c r="C1286" s="81" t="s">
        <v>1772</v>
      </c>
      <c r="D1286" s="81" t="s">
        <v>6547</v>
      </c>
      <c r="E1286" s="81" t="s">
        <v>2695</v>
      </c>
      <c r="F1286" s="81">
        <v>13511941</v>
      </c>
      <c r="G1286" s="81">
        <v>13511941</v>
      </c>
      <c r="H1286" s="81">
        <v>13511941</v>
      </c>
      <c r="I1286" s="81" t="s">
        <v>2829</v>
      </c>
      <c r="J1286" s="81" t="s">
        <v>2832</v>
      </c>
      <c r="K1286" s="81">
        <v>238064</v>
      </c>
      <c r="L1286" s="81">
        <v>0</v>
      </c>
      <c r="M1286" s="81">
        <v>13750005</v>
      </c>
      <c r="N1286" s="81">
        <v>13750005</v>
      </c>
      <c r="O1286" s="81">
        <v>13511941</v>
      </c>
      <c r="P1286" s="81">
        <v>13750005</v>
      </c>
      <c r="Q1286" s="81">
        <v>13511941</v>
      </c>
      <c r="R1286" s="81">
        <v>13750005</v>
      </c>
      <c r="S1286" s="81">
        <v>13511941</v>
      </c>
      <c r="T1286" s="81" t="s">
        <v>6896</v>
      </c>
    </row>
    <row r="1287" spans="1:20" x14ac:dyDescent="0.35">
      <c r="A1287" s="81" t="s">
        <v>1295</v>
      </c>
      <c r="B1287" s="81">
        <v>210</v>
      </c>
      <c r="C1287" s="81" t="s">
        <v>1772</v>
      </c>
      <c r="D1287" s="81" t="s">
        <v>6578</v>
      </c>
      <c r="E1287" s="81" t="s">
        <v>2708</v>
      </c>
      <c r="F1287" s="81">
        <v>690516178</v>
      </c>
      <c r="G1287" s="81">
        <v>756630169</v>
      </c>
      <c r="H1287" s="81">
        <v>690516178</v>
      </c>
      <c r="I1287" s="81" t="s">
        <v>2829</v>
      </c>
      <c r="J1287" s="81" t="s">
        <v>2837</v>
      </c>
      <c r="K1287" s="81">
        <v>20173024</v>
      </c>
      <c r="L1287" s="81">
        <v>21600053</v>
      </c>
      <c r="M1287" s="81">
        <v>710689202</v>
      </c>
      <c r="N1287" s="81">
        <v>689089149</v>
      </c>
      <c r="O1287" s="81">
        <v>668916125</v>
      </c>
      <c r="P1287" s="81">
        <v>710689202</v>
      </c>
      <c r="Q1287" s="81">
        <v>690516178</v>
      </c>
      <c r="R1287" s="81">
        <v>689089149</v>
      </c>
      <c r="S1287" s="81">
        <v>668916125</v>
      </c>
      <c r="T1287" s="81" t="s">
        <v>6896</v>
      </c>
    </row>
    <row r="1288" spans="1:20" x14ac:dyDescent="0.35">
      <c r="A1288" s="81" t="s">
        <v>1296</v>
      </c>
      <c r="B1288" s="81">
        <v>210</v>
      </c>
      <c r="C1288" s="81" t="s">
        <v>1772</v>
      </c>
      <c r="D1288" s="81" t="s">
        <v>6580</v>
      </c>
      <c r="E1288" s="81" t="s">
        <v>2638</v>
      </c>
      <c r="F1288" s="81">
        <v>243007154</v>
      </c>
      <c r="G1288" s="81">
        <v>265573854</v>
      </c>
      <c r="H1288" s="81">
        <v>265207147</v>
      </c>
      <c r="I1288" s="81" t="s">
        <v>2830</v>
      </c>
      <c r="J1288" s="81" t="s">
        <v>2836</v>
      </c>
      <c r="K1288" s="81">
        <v>7641820</v>
      </c>
      <c r="L1288" s="81">
        <v>8392239</v>
      </c>
      <c r="M1288" s="81">
        <v>272848967</v>
      </c>
      <c r="N1288" s="81">
        <v>264456728</v>
      </c>
      <c r="O1288" s="81">
        <v>256814908</v>
      </c>
      <c r="P1288" s="81">
        <v>272848967</v>
      </c>
      <c r="Q1288" s="81">
        <v>265207147</v>
      </c>
      <c r="R1288" s="81">
        <v>264456728</v>
      </c>
      <c r="S1288" s="81">
        <v>256814908</v>
      </c>
      <c r="T1288" s="81" t="s">
        <v>6896</v>
      </c>
    </row>
    <row r="1289" spans="1:20" x14ac:dyDescent="0.35">
      <c r="A1289" s="81" t="s">
        <v>1297</v>
      </c>
      <c r="B1289" s="81">
        <v>210</v>
      </c>
      <c r="C1289" s="81" t="s">
        <v>1772</v>
      </c>
      <c r="D1289" s="81" t="s">
        <v>6582</v>
      </c>
      <c r="E1289" s="81" t="s">
        <v>2694</v>
      </c>
      <c r="F1289" s="81">
        <v>285638598</v>
      </c>
      <c r="G1289" s="81">
        <v>302063310</v>
      </c>
      <c r="H1289" s="81">
        <v>285638598</v>
      </c>
      <c r="I1289" s="81" t="s">
        <v>2829</v>
      </c>
      <c r="J1289" s="81" t="s">
        <v>2837</v>
      </c>
      <c r="K1289" s="81">
        <v>6544298</v>
      </c>
      <c r="L1289" s="81">
        <v>0</v>
      </c>
      <c r="M1289" s="81">
        <v>292182896</v>
      </c>
      <c r="N1289" s="81">
        <v>292182896</v>
      </c>
      <c r="O1289" s="81">
        <v>285638598</v>
      </c>
      <c r="P1289" s="81">
        <v>292182896</v>
      </c>
      <c r="Q1289" s="81">
        <v>285638598</v>
      </c>
      <c r="R1289" s="81">
        <v>292182896</v>
      </c>
      <c r="S1289" s="81">
        <v>285638598</v>
      </c>
      <c r="T1289" s="81" t="s">
        <v>6896</v>
      </c>
    </row>
    <row r="1290" spans="1:20" x14ac:dyDescent="0.35">
      <c r="A1290" s="81" t="s">
        <v>1298</v>
      </c>
      <c r="B1290" s="81">
        <v>210</v>
      </c>
      <c r="C1290" s="81" t="s">
        <v>1772</v>
      </c>
      <c r="D1290" s="81" t="s">
        <v>6584</v>
      </c>
      <c r="E1290" s="81" t="s">
        <v>2639</v>
      </c>
      <c r="F1290" s="81">
        <v>118464978</v>
      </c>
      <c r="G1290" s="81">
        <v>118464978</v>
      </c>
      <c r="H1290" s="81">
        <v>118464978</v>
      </c>
      <c r="I1290" s="81" t="s">
        <v>2829</v>
      </c>
      <c r="J1290" s="81" t="s">
        <v>2832</v>
      </c>
      <c r="K1290" s="81">
        <v>2986842</v>
      </c>
      <c r="L1290" s="81">
        <v>0</v>
      </c>
      <c r="M1290" s="81">
        <v>121451820</v>
      </c>
      <c r="N1290" s="81">
        <v>121451820</v>
      </c>
      <c r="O1290" s="81">
        <v>118464978</v>
      </c>
      <c r="P1290" s="81">
        <v>121451820</v>
      </c>
      <c r="Q1290" s="81">
        <v>118464978</v>
      </c>
      <c r="R1290" s="81">
        <v>121451820</v>
      </c>
      <c r="S1290" s="81">
        <v>118464978</v>
      </c>
      <c r="T1290" s="81" t="s">
        <v>6896</v>
      </c>
    </row>
    <row r="1291" spans="1:20" x14ac:dyDescent="0.35">
      <c r="A1291" s="81" t="s">
        <v>1299</v>
      </c>
      <c r="B1291" s="81">
        <v>210</v>
      </c>
      <c r="C1291" s="81" t="s">
        <v>1772</v>
      </c>
      <c r="D1291" s="81" t="s">
        <v>6585</v>
      </c>
      <c r="E1291" s="81" t="s">
        <v>2709</v>
      </c>
      <c r="F1291" s="81">
        <v>158077180</v>
      </c>
      <c r="G1291" s="81">
        <v>158077180</v>
      </c>
      <c r="H1291" s="81">
        <v>158077180</v>
      </c>
      <c r="I1291" s="81" t="s">
        <v>2829</v>
      </c>
      <c r="J1291" s="81" t="s">
        <v>2832</v>
      </c>
      <c r="K1291" s="81">
        <v>6674806</v>
      </c>
      <c r="L1291" s="81">
        <v>6675969</v>
      </c>
      <c r="M1291" s="81">
        <v>164751986</v>
      </c>
      <c r="N1291" s="81">
        <v>158076017</v>
      </c>
      <c r="O1291" s="81">
        <v>151401211</v>
      </c>
      <c r="P1291" s="81">
        <v>164751986</v>
      </c>
      <c r="Q1291" s="81">
        <v>158077180</v>
      </c>
      <c r="R1291" s="81">
        <v>158076017</v>
      </c>
      <c r="S1291" s="81">
        <v>151401211</v>
      </c>
      <c r="T1291" s="81" t="s">
        <v>6896</v>
      </c>
    </row>
    <row r="1292" spans="1:20" x14ac:dyDescent="0.35">
      <c r="A1292" s="81" t="s">
        <v>1300</v>
      </c>
      <c r="B1292" s="81">
        <v>210</v>
      </c>
      <c r="C1292" s="81" t="s">
        <v>1772</v>
      </c>
      <c r="D1292" s="81" t="s">
        <v>6586</v>
      </c>
      <c r="E1292" s="81" t="s">
        <v>2710</v>
      </c>
      <c r="F1292" s="81">
        <v>34169739</v>
      </c>
      <c r="G1292" s="81">
        <v>38425362</v>
      </c>
      <c r="H1292" s="81">
        <v>34169739</v>
      </c>
      <c r="I1292" s="81" t="s">
        <v>2829</v>
      </c>
      <c r="J1292" s="81" t="s">
        <v>2837</v>
      </c>
      <c r="K1292" s="81">
        <v>956500</v>
      </c>
      <c r="L1292" s="81">
        <v>0</v>
      </c>
      <c r="M1292" s="81">
        <v>35126239</v>
      </c>
      <c r="N1292" s="81">
        <v>35126239</v>
      </c>
      <c r="O1292" s="81">
        <v>34169739</v>
      </c>
      <c r="P1292" s="81">
        <v>35126239</v>
      </c>
      <c r="Q1292" s="81">
        <v>34169739</v>
      </c>
      <c r="R1292" s="81">
        <v>35126239</v>
      </c>
      <c r="S1292" s="81">
        <v>34169739</v>
      </c>
      <c r="T1292" s="81" t="s">
        <v>6896</v>
      </c>
    </row>
    <row r="1293" spans="1:20" x14ac:dyDescent="0.35">
      <c r="A1293" s="81" t="s">
        <v>1301</v>
      </c>
      <c r="B1293" s="81">
        <v>211</v>
      </c>
      <c r="C1293" s="81" t="s">
        <v>1773</v>
      </c>
      <c r="D1293" s="81" t="s">
        <v>5893</v>
      </c>
      <c r="E1293" s="81" t="s">
        <v>2317</v>
      </c>
      <c r="F1293" s="81">
        <v>24777988</v>
      </c>
      <c r="G1293" s="81">
        <v>24777988</v>
      </c>
      <c r="H1293" s="81">
        <v>24777988</v>
      </c>
      <c r="I1293" s="81" t="s">
        <v>2829</v>
      </c>
      <c r="J1293" s="81" t="s">
        <v>2833</v>
      </c>
      <c r="K1293" s="81">
        <v>75000</v>
      </c>
      <c r="L1293" s="81">
        <v>0</v>
      </c>
      <c r="M1293" s="81">
        <v>24852988</v>
      </c>
      <c r="N1293" s="81">
        <v>24852988</v>
      </c>
      <c r="O1293" s="81">
        <v>24777988</v>
      </c>
      <c r="P1293" s="81">
        <v>24852988</v>
      </c>
      <c r="Q1293" s="81">
        <v>24777988</v>
      </c>
      <c r="R1293" s="81">
        <v>24852988</v>
      </c>
      <c r="S1293" s="81">
        <v>24777988</v>
      </c>
      <c r="T1293" s="81" t="s">
        <v>6896</v>
      </c>
    </row>
    <row r="1294" spans="1:20" x14ac:dyDescent="0.35">
      <c r="A1294" s="81" t="s">
        <v>1302</v>
      </c>
      <c r="B1294" s="81">
        <v>211</v>
      </c>
      <c r="C1294" s="81" t="s">
        <v>1773</v>
      </c>
      <c r="D1294" s="81" t="s">
        <v>5896</v>
      </c>
      <c r="E1294" s="81" t="s">
        <v>2318</v>
      </c>
      <c r="F1294" s="81">
        <v>21928560</v>
      </c>
      <c r="G1294" s="81">
        <v>21928560</v>
      </c>
      <c r="H1294" s="81">
        <v>21928560</v>
      </c>
      <c r="I1294" s="81" t="s">
        <v>2829</v>
      </c>
      <c r="J1294" s="81" t="s">
        <v>2833</v>
      </c>
      <c r="K1294" s="81">
        <v>15000</v>
      </c>
      <c r="L1294" s="81">
        <v>13845</v>
      </c>
      <c r="M1294" s="81">
        <v>21943560</v>
      </c>
      <c r="N1294" s="81">
        <v>21929715</v>
      </c>
      <c r="O1294" s="81">
        <v>21914715</v>
      </c>
      <c r="P1294" s="81">
        <v>21943560</v>
      </c>
      <c r="Q1294" s="81">
        <v>21928560</v>
      </c>
      <c r="R1294" s="81">
        <v>21929715</v>
      </c>
      <c r="S1294" s="81">
        <v>21914715</v>
      </c>
      <c r="T1294" s="81" t="s">
        <v>6896</v>
      </c>
    </row>
    <row r="1295" spans="1:20" x14ac:dyDescent="0.35">
      <c r="A1295" s="81" t="s">
        <v>1303</v>
      </c>
      <c r="B1295" s="81">
        <v>211</v>
      </c>
      <c r="C1295" s="81" t="s">
        <v>1773</v>
      </c>
      <c r="D1295" s="81" t="s">
        <v>6373</v>
      </c>
      <c r="E1295" s="81" t="s">
        <v>2596</v>
      </c>
      <c r="F1295" s="81">
        <v>53739357</v>
      </c>
      <c r="G1295" s="81">
        <v>54684656</v>
      </c>
      <c r="H1295" s="81">
        <v>53739357</v>
      </c>
      <c r="I1295" s="81" t="s">
        <v>2829</v>
      </c>
      <c r="J1295" s="81" t="s">
        <v>2833</v>
      </c>
      <c r="K1295" s="81">
        <v>255000</v>
      </c>
      <c r="L1295" s="81">
        <v>0</v>
      </c>
      <c r="M1295" s="81">
        <v>53994357</v>
      </c>
      <c r="N1295" s="81">
        <v>53994357</v>
      </c>
      <c r="O1295" s="81">
        <v>53739357</v>
      </c>
      <c r="P1295" s="81">
        <v>53994357</v>
      </c>
      <c r="Q1295" s="81">
        <v>53739357</v>
      </c>
      <c r="R1295" s="81">
        <v>53994357</v>
      </c>
      <c r="S1295" s="81">
        <v>53739357</v>
      </c>
      <c r="T1295" s="81" t="s">
        <v>6896</v>
      </c>
    </row>
    <row r="1296" spans="1:20" x14ac:dyDescent="0.35">
      <c r="A1296" s="81" t="s">
        <v>1304</v>
      </c>
      <c r="B1296" s="81">
        <v>211</v>
      </c>
      <c r="C1296" s="81" t="s">
        <v>1773</v>
      </c>
      <c r="D1296" s="81" t="s">
        <v>6588</v>
      </c>
      <c r="E1296" s="81" t="s">
        <v>2320</v>
      </c>
      <c r="F1296" s="81">
        <v>111495845</v>
      </c>
      <c r="G1296" s="81">
        <v>110098322</v>
      </c>
      <c r="H1296" s="81">
        <v>111495845</v>
      </c>
      <c r="I1296" s="81" t="s">
        <v>2829</v>
      </c>
      <c r="J1296" s="81" t="s">
        <v>2833</v>
      </c>
      <c r="K1296" s="81">
        <v>1314390</v>
      </c>
      <c r="L1296" s="81">
        <v>0</v>
      </c>
      <c r="M1296" s="81">
        <v>112810235</v>
      </c>
      <c r="N1296" s="81">
        <v>112810235</v>
      </c>
      <c r="O1296" s="81">
        <v>111495845</v>
      </c>
      <c r="P1296" s="81">
        <v>112810235</v>
      </c>
      <c r="Q1296" s="81">
        <v>111495845</v>
      </c>
      <c r="R1296" s="81">
        <v>112810235</v>
      </c>
      <c r="S1296" s="81">
        <v>111495845</v>
      </c>
      <c r="T1296" s="81" t="s">
        <v>6896</v>
      </c>
    </row>
    <row r="1297" spans="1:20" x14ac:dyDescent="0.35">
      <c r="A1297" s="81" t="s">
        <v>1305</v>
      </c>
      <c r="B1297" s="81">
        <v>211</v>
      </c>
      <c r="C1297" s="81" t="s">
        <v>1773</v>
      </c>
      <c r="D1297" s="81" t="s">
        <v>6590</v>
      </c>
      <c r="E1297" s="81" t="s">
        <v>2119</v>
      </c>
      <c r="F1297" s="81">
        <v>437809617</v>
      </c>
      <c r="G1297" s="81">
        <v>451011369</v>
      </c>
      <c r="H1297" s="81">
        <v>437809617</v>
      </c>
      <c r="I1297" s="81" t="s">
        <v>2829</v>
      </c>
      <c r="J1297" s="81" t="s">
        <v>2833</v>
      </c>
      <c r="K1297" s="81">
        <v>6200890</v>
      </c>
      <c r="L1297" s="81">
        <v>0</v>
      </c>
      <c r="M1297" s="81">
        <v>444010507</v>
      </c>
      <c r="N1297" s="81">
        <v>444010507</v>
      </c>
      <c r="O1297" s="81">
        <v>437809617</v>
      </c>
      <c r="P1297" s="81">
        <v>444010507</v>
      </c>
      <c r="Q1297" s="81">
        <v>437809617</v>
      </c>
      <c r="R1297" s="81">
        <v>444010507</v>
      </c>
      <c r="S1297" s="81">
        <v>437809617</v>
      </c>
      <c r="T1297" s="81" t="s">
        <v>6896</v>
      </c>
    </row>
    <row r="1298" spans="1:20" x14ac:dyDescent="0.35">
      <c r="A1298" s="81" t="s">
        <v>1306</v>
      </c>
      <c r="B1298" s="81">
        <v>212</v>
      </c>
      <c r="C1298" s="81" t="s">
        <v>1774</v>
      </c>
      <c r="D1298" s="81" t="s">
        <v>5847</v>
      </c>
      <c r="E1298" s="81" t="s">
        <v>2297</v>
      </c>
      <c r="F1298" s="81">
        <v>137415542</v>
      </c>
      <c r="G1298" s="81">
        <v>137415542</v>
      </c>
      <c r="H1298" s="81">
        <v>137415542</v>
      </c>
      <c r="I1298" s="81" t="s">
        <v>2829</v>
      </c>
      <c r="J1298" s="81" t="s">
        <v>2832</v>
      </c>
      <c r="K1298" s="81">
        <v>6664070</v>
      </c>
      <c r="L1298" s="81">
        <v>10165872</v>
      </c>
      <c r="M1298" s="81">
        <v>144079612</v>
      </c>
      <c r="N1298" s="81">
        <v>133913740</v>
      </c>
      <c r="O1298" s="81">
        <v>127249670</v>
      </c>
      <c r="P1298" s="81">
        <v>144079612</v>
      </c>
      <c r="Q1298" s="81">
        <v>137415542</v>
      </c>
      <c r="R1298" s="81">
        <v>133913740</v>
      </c>
      <c r="S1298" s="81">
        <v>127249670</v>
      </c>
      <c r="T1298" s="81" t="s">
        <v>6896</v>
      </c>
    </row>
    <row r="1299" spans="1:20" x14ac:dyDescent="0.35">
      <c r="A1299" s="81" t="s">
        <v>1307</v>
      </c>
      <c r="B1299" s="81">
        <v>212</v>
      </c>
      <c r="C1299" s="81" t="s">
        <v>1774</v>
      </c>
      <c r="D1299" s="81" t="s">
        <v>6591</v>
      </c>
      <c r="E1299" s="81" t="s">
        <v>2711</v>
      </c>
      <c r="F1299" s="81">
        <v>492211777</v>
      </c>
      <c r="G1299" s="81">
        <v>492211777</v>
      </c>
      <c r="H1299" s="81">
        <v>492211777</v>
      </c>
      <c r="I1299" s="81" t="s">
        <v>2829</v>
      </c>
      <c r="J1299" s="81" t="s">
        <v>2832</v>
      </c>
      <c r="K1299" s="81">
        <v>19187043</v>
      </c>
      <c r="L1299" s="81">
        <v>36876722</v>
      </c>
      <c r="M1299" s="81">
        <v>511398820</v>
      </c>
      <c r="N1299" s="81">
        <v>474522098</v>
      </c>
      <c r="O1299" s="81">
        <v>455335055</v>
      </c>
      <c r="P1299" s="81">
        <v>511398820</v>
      </c>
      <c r="Q1299" s="81">
        <v>492211777</v>
      </c>
      <c r="R1299" s="81">
        <v>474522098</v>
      </c>
      <c r="S1299" s="81">
        <v>455335055</v>
      </c>
      <c r="T1299" s="81" t="s">
        <v>6896</v>
      </c>
    </row>
    <row r="1300" spans="1:20" x14ac:dyDescent="0.35">
      <c r="A1300" s="81" t="s">
        <v>1308</v>
      </c>
      <c r="B1300" s="81">
        <v>212</v>
      </c>
      <c r="C1300" s="81" t="s">
        <v>1774</v>
      </c>
      <c r="D1300" s="81" t="s">
        <v>6593</v>
      </c>
      <c r="E1300" s="81" t="s">
        <v>2029</v>
      </c>
      <c r="F1300" s="81">
        <v>1021522901</v>
      </c>
      <c r="G1300" s="81">
        <v>1021522901</v>
      </c>
      <c r="H1300" s="81">
        <v>1021522901</v>
      </c>
      <c r="I1300" s="81" t="s">
        <v>2829</v>
      </c>
      <c r="J1300" s="81" t="s">
        <v>2832</v>
      </c>
      <c r="K1300" s="81">
        <v>37747604</v>
      </c>
      <c r="L1300" s="81">
        <v>0</v>
      </c>
      <c r="M1300" s="81">
        <v>1059270505</v>
      </c>
      <c r="N1300" s="81">
        <v>1059270505</v>
      </c>
      <c r="O1300" s="81">
        <v>1021522901</v>
      </c>
      <c r="P1300" s="81">
        <v>1059270505</v>
      </c>
      <c r="Q1300" s="81">
        <v>1021522901</v>
      </c>
      <c r="R1300" s="81">
        <v>1059270505</v>
      </c>
      <c r="S1300" s="81">
        <v>1021522901</v>
      </c>
      <c r="T1300" s="81" t="s">
        <v>6896</v>
      </c>
    </row>
    <row r="1301" spans="1:20" x14ac:dyDescent="0.35">
      <c r="A1301" s="81" t="s">
        <v>1309</v>
      </c>
      <c r="B1301" s="81">
        <v>212</v>
      </c>
      <c r="C1301" s="81" t="s">
        <v>1774</v>
      </c>
      <c r="D1301" s="81" t="s">
        <v>6594</v>
      </c>
      <c r="E1301" s="81" t="s">
        <v>2712</v>
      </c>
      <c r="F1301" s="81">
        <v>2172982983</v>
      </c>
      <c r="G1301" s="81">
        <v>2172982983</v>
      </c>
      <c r="H1301" s="81">
        <v>2172982983</v>
      </c>
      <c r="I1301" s="81" t="s">
        <v>2829</v>
      </c>
      <c r="J1301" s="81" t="s">
        <v>2832</v>
      </c>
      <c r="K1301" s="81">
        <v>81464494</v>
      </c>
      <c r="L1301" s="81">
        <v>0</v>
      </c>
      <c r="M1301" s="81">
        <v>2254447477</v>
      </c>
      <c r="N1301" s="81">
        <v>2254447477</v>
      </c>
      <c r="O1301" s="81">
        <v>2172982983</v>
      </c>
      <c r="P1301" s="81">
        <v>2254447477</v>
      </c>
      <c r="Q1301" s="81">
        <v>2172982983</v>
      </c>
      <c r="R1301" s="81">
        <v>2254447477</v>
      </c>
      <c r="S1301" s="81">
        <v>2172982983</v>
      </c>
      <c r="T1301" s="81" t="s">
        <v>6896</v>
      </c>
    </row>
    <row r="1302" spans="1:20" x14ac:dyDescent="0.35">
      <c r="A1302" s="81" t="s">
        <v>1310</v>
      </c>
      <c r="B1302" s="81">
        <v>212</v>
      </c>
      <c r="C1302" s="81" t="s">
        <v>1774</v>
      </c>
      <c r="D1302" s="81" t="s">
        <v>6597</v>
      </c>
      <c r="E1302" s="81" t="s">
        <v>2030</v>
      </c>
      <c r="F1302" s="81">
        <v>240214193</v>
      </c>
      <c r="G1302" s="81">
        <v>240214193</v>
      </c>
      <c r="H1302" s="81">
        <v>240214193</v>
      </c>
      <c r="I1302" s="81" t="s">
        <v>2829</v>
      </c>
      <c r="J1302" s="81" t="s">
        <v>2832</v>
      </c>
      <c r="K1302" s="81">
        <v>8031067</v>
      </c>
      <c r="L1302" s="81">
        <v>0</v>
      </c>
      <c r="M1302" s="81">
        <v>248245260</v>
      </c>
      <c r="N1302" s="81">
        <v>248245260</v>
      </c>
      <c r="O1302" s="81">
        <v>240214193</v>
      </c>
      <c r="P1302" s="81">
        <v>248245260</v>
      </c>
      <c r="Q1302" s="81">
        <v>240214193</v>
      </c>
      <c r="R1302" s="81">
        <v>248245260</v>
      </c>
      <c r="S1302" s="81">
        <v>240214193</v>
      </c>
      <c r="T1302" s="81" t="s">
        <v>6896</v>
      </c>
    </row>
    <row r="1303" spans="1:20" x14ac:dyDescent="0.35">
      <c r="A1303" s="81" t="s">
        <v>1311</v>
      </c>
      <c r="B1303" s="81">
        <v>212</v>
      </c>
      <c r="C1303" s="81" t="s">
        <v>1774</v>
      </c>
      <c r="D1303" s="81" t="s">
        <v>6598</v>
      </c>
      <c r="E1303" s="81" t="s">
        <v>2713</v>
      </c>
      <c r="F1303" s="81">
        <v>11718044116</v>
      </c>
      <c r="G1303" s="81">
        <v>11718044116</v>
      </c>
      <c r="H1303" s="81">
        <v>11718044116</v>
      </c>
      <c r="I1303" s="81" t="s">
        <v>2829</v>
      </c>
      <c r="J1303" s="81" t="s">
        <v>2832</v>
      </c>
      <c r="K1303" s="81">
        <v>337699350</v>
      </c>
      <c r="L1303" s="81">
        <v>0</v>
      </c>
      <c r="M1303" s="81">
        <v>12055743466</v>
      </c>
      <c r="N1303" s="81">
        <v>12055743466</v>
      </c>
      <c r="O1303" s="81">
        <v>11718044116</v>
      </c>
      <c r="P1303" s="81">
        <v>12055743466</v>
      </c>
      <c r="Q1303" s="81">
        <v>11718044116</v>
      </c>
      <c r="R1303" s="81">
        <v>12055743466</v>
      </c>
      <c r="S1303" s="81">
        <v>11718044116</v>
      </c>
      <c r="T1303" s="81" t="s">
        <v>6896</v>
      </c>
    </row>
    <row r="1304" spans="1:20" x14ac:dyDescent="0.35">
      <c r="A1304" s="81" t="s">
        <v>1312</v>
      </c>
      <c r="B1304" s="81">
        <v>212</v>
      </c>
      <c r="C1304" s="81" t="s">
        <v>1774</v>
      </c>
      <c r="D1304" s="81" t="s">
        <v>6599</v>
      </c>
      <c r="E1304" s="81" t="s">
        <v>2714</v>
      </c>
      <c r="F1304" s="81">
        <v>2802347645</v>
      </c>
      <c r="G1304" s="81">
        <v>2802347645</v>
      </c>
      <c r="H1304" s="81">
        <v>2802347645</v>
      </c>
      <c r="I1304" s="81" t="s">
        <v>2829</v>
      </c>
      <c r="J1304" s="81" t="s">
        <v>2832</v>
      </c>
      <c r="K1304" s="81">
        <v>87914325</v>
      </c>
      <c r="L1304" s="81">
        <v>0</v>
      </c>
      <c r="M1304" s="81">
        <v>2890261970</v>
      </c>
      <c r="N1304" s="81">
        <v>2890261970</v>
      </c>
      <c r="O1304" s="81">
        <v>2802347645</v>
      </c>
      <c r="P1304" s="81">
        <v>2890261970</v>
      </c>
      <c r="Q1304" s="81">
        <v>2802347645</v>
      </c>
      <c r="R1304" s="81">
        <v>2890261970</v>
      </c>
      <c r="S1304" s="81">
        <v>2802347645</v>
      </c>
      <c r="T1304" s="81" t="s">
        <v>6896</v>
      </c>
    </row>
    <row r="1305" spans="1:20" x14ac:dyDescent="0.35">
      <c r="A1305" s="81" t="s">
        <v>1313</v>
      </c>
      <c r="B1305" s="81">
        <v>212</v>
      </c>
      <c r="C1305" s="81" t="s">
        <v>1774</v>
      </c>
      <c r="D1305" s="81" t="s">
        <v>6600</v>
      </c>
      <c r="E1305" s="81" t="s">
        <v>2715</v>
      </c>
      <c r="F1305" s="81">
        <v>1680693288</v>
      </c>
      <c r="G1305" s="81">
        <v>1803347966</v>
      </c>
      <c r="H1305" s="81">
        <v>1680693288</v>
      </c>
      <c r="I1305" s="81" t="s">
        <v>2829</v>
      </c>
      <c r="J1305" s="81" t="s">
        <v>2837</v>
      </c>
      <c r="K1305" s="81">
        <v>58332433</v>
      </c>
      <c r="L1305" s="81">
        <v>0</v>
      </c>
      <c r="M1305" s="81">
        <v>1739025721</v>
      </c>
      <c r="N1305" s="81">
        <v>1739025721</v>
      </c>
      <c r="O1305" s="81">
        <v>1680693288</v>
      </c>
      <c r="P1305" s="81">
        <v>1739025721</v>
      </c>
      <c r="Q1305" s="81">
        <v>1680693288</v>
      </c>
      <c r="R1305" s="81">
        <v>1739025721</v>
      </c>
      <c r="S1305" s="81">
        <v>1680693288</v>
      </c>
      <c r="T1305" s="81" t="s">
        <v>6896</v>
      </c>
    </row>
    <row r="1306" spans="1:20" x14ac:dyDescent="0.35">
      <c r="A1306" s="81" t="s">
        <v>1314</v>
      </c>
      <c r="B1306" s="81">
        <v>212</v>
      </c>
      <c r="C1306" s="81" t="s">
        <v>1774</v>
      </c>
      <c r="D1306" s="81" t="s">
        <v>6601</v>
      </c>
      <c r="E1306" s="81" t="s">
        <v>2716</v>
      </c>
      <c r="F1306" s="81">
        <v>754447822</v>
      </c>
      <c r="G1306" s="81">
        <v>848667423</v>
      </c>
      <c r="H1306" s="81">
        <v>754447822</v>
      </c>
      <c r="I1306" s="81" t="s">
        <v>2829</v>
      </c>
      <c r="J1306" s="81" t="s">
        <v>2837</v>
      </c>
      <c r="K1306" s="81">
        <v>16754415</v>
      </c>
      <c r="L1306" s="81">
        <v>0</v>
      </c>
      <c r="M1306" s="81">
        <v>771202237</v>
      </c>
      <c r="N1306" s="81">
        <v>771202237</v>
      </c>
      <c r="O1306" s="81">
        <v>754447822</v>
      </c>
      <c r="P1306" s="81">
        <v>771202237</v>
      </c>
      <c r="Q1306" s="81">
        <v>754447822</v>
      </c>
      <c r="R1306" s="81">
        <v>771202237</v>
      </c>
      <c r="S1306" s="81">
        <v>754447822</v>
      </c>
      <c r="T1306" s="81" t="s">
        <v>6896</v>
      </c>
    </row>
    <row r="1307" spans="1:20" x14ac:dyDescent="0.35">
      <c r="A1307" s="81" t="s">
        <v>1315</v>
      </c>
      <c r="B1307" s="81">
        <v>212</v>
      </c>
      <c r="C1307" s="81" t="s">
        <v>1774</v>
      </c>
      <c r="D1307" s="81" t="s">
        <v>6726</v>
      </c>
      <c r="E1307" s="81" t="s">
        <v>2374</v>
      </c>
      <c r="F1307" s="81">
        <v>129599814</v>
      </c>
      <c r="G1307" s="81">
        <v>129599814</v>
      </c>
      <c r="H1307" s="81">
        <v>129599814</v>
      </c>
      <c r="I1307" s="81" t="s">
        <v>2829</v>
      </c>
      <c r="J1307" s="81" t="s">
        <v>2832</v>
      </c>
      <c r="K1307" s="81">
        <v>5488484</v>
      </c>
      <c r="L1307" s="81">
        <v>11618228</v>
      </c>
      <c r="M1307" s="81">
        <v>135088298</v>
      </c>
      <c r="N1307" s="81">
        <v>123470070</v>
      </c>
      <c r="O1307" s="81">
        <v>117981586</v>
      </c>
      <c r="P1307" s="81">
        <v>135088298</v>
      </c>
      <c r="Q1307" s="81">
        <v>129599814</v>
      </c>
      <c r="R1307" s="81">
        <v>123470070</v>
      </c>
      <c r="S1307" s="81">
        <v>117981586</v>
      </c>
      <c r="T1307" s="81" t="s">
        <v>6896</v>
      </c>
    </row>
    <row r="1308" spans="1:20" x14ac:dyDescent="0.35">
      <c r="A1308" s="81" t="s">
        <v>1316</v>
      </c>
      <c r="B1308" s="81">
        <v>213</v>
      </c>
      <c r="C1308" s="81" t="s">
        <v>1775</v>
      </c>
      <c r="D1308" s="81" t="s">
        <v>5383</v>
      </c>
      <c r="E1308" s="81" t="s">
        <v>1923</v>
      </c>
      <c r="F1308" s="81">
        <v>1186190</v>
      </c>
      <c r="G1308" s="81">
        <v>1186190</v>
      </c>
      <c r="H1308" s="81">
        <v>1186190</v>
      </c>
      <c r="I1308" s="81" t="s">
        <v>2829</v>
      </c>
      <c r="J1308" s="81" t="s">
        <v>2833</v>
      </c>
      <c r="K1308" s="81">
        <v>30000</v>
      </c>
      <c r="L1308" s="81">
        <v>0</v>
      </c>
      <c r="M1308" s="81">
        <v>1216190</v>
      </c>
      <c r="N1308" s="81">
        <v>1216190</v>
      </c>
      <c r="O1308" s="81">
        <v>1186190</v>
      </c>
      <c r="P1308" s="81">
        <v>1216190</v>
      </c>
      <c r="Q1308" s="81">
        <v>1186190</v>
      </c>
      <c r="R1308" s="81">
        <v>1216190</v>
      </c>
      <c r="S1308" s="81">
        <v>1186190</v>
      </c>
      <c r="T1308" s="81" t="s">
        <v>6896</v>
      </c>
    </row>
    <row r="1309" spans="1:20" x14ac:dyDescent="0.35">
      <c r="A1309" s="81" t="s">
        <v>1317</v>
      </c>
      <c r="B1309" s="81">
        <v>213</v>
      </c>
      <c r="C1309" s="81" t="s">
        <v>1775</v>
      </c>
      <c r="D1309" s="81" t="s">
        <v>5715</v>
      </c>
      <c r="E1309" s="81" t="s">
        <v>2198</v>
      </c>
      <c r="F1309" s="81">
        <v>8012401</v>
      </c>
      <c r="G1309" s="81">
        <v>8012401</v>
      </c>
      <c r="H1309" s="81">
        <v>8012401</v>
      </c>
      <c r="I1309" s="81" t="s">
        <v>2829</v>
      </c>
      <c r="J1309" s="81" t="s">
        <v>2833</v>
      </c>
      <c r="K1309" s="81">
        <v>165000</v>
      </c>
      <c r="L1309" s="81">
        <v>0</v>
      </c>
      <c r="M1309" s="81">
        <v>8177401</v>
      </c>
      <c r="N1309" s="81">
        <v>8177401</v>
      </c>
      <c r="O1309" s="81">
        <v>8012401</v>
      </c>
      <c r="P1309" s="81">
        <v>8177401</v>
      </c>
      <c r="Q1309" s="81">
        <v>8012401</v>
      </c>
      <c r="R1309" s="81">
        <v>8177401</v>
      </c>
      <c r="S1309" s="81">
        <v>8012401</v>
      </c>
      <c r="T1309" s="81" t="s">
        <v>6896</v>
      </c>
    </row>
    <row r="1310" spans="1:20" x14ac:dyDescent="0.35">
      <c r="A1310" s="81" t="s">
        <v>1318</v>
      </c>
      <c r="B1310" s="81">
        <v>213</v>
      </c>
      <c r="C1310" s="81" t="s">
        <v>1775</v>
      </c>
      <c r="D1310" s="81" t="s">
        <v>6018</v>
      </c>
      <c r="E1310" s="81" t="s">
        <v>2411</v>
      </c>
      <c r="F1310" s="81">
        <v>10901046</v>
      </c>
      <c r="G1310" s="81">
        <v>10901046</v>
      </c>
      <c r="H1310" s="81">
        <v>10901046</v>
      </c>
      <c r="I1310" s="81" t="s">
        <v>2829</v>
      </c>
      <c r="J1310" s="81" t="s">
        <v>2833</v>
      </c>
      <c r="K1310" s="81">
        <v>270000</v>
      </c>
      <c r="L1310" s="81">
        <v>0</v>
      </c>
      <c r="M1310" s="81">
        <v>11171046</v>
      </c>
      <c r="N1310" s="81">
        <v>11171046</v>
      </c>
      <c r="O1310" s="81">
        <v>10901046</v>
      </c>
      <c r="P1310" s="81">
        <v>11171046</v>
      </c>
      <c r="Q1310" s="81">
        <v>10901046</v>
      </c>
      <c r="R1310" s="81">
        <v>11171046</v>
      </c>
      <c r="S1310" s="81">
        <v>10901046</v>
      </c>
      <c r="T1310" s="81" t="s">
        <v>6896</v>
      </c>
    </row>
    <row r="1311" spans="1:20" x14ac:dyDescent="0.35">
      <c r="A1311" s="81" t="s">
        <v>1319</v>
      </c>
      <c r="B1311" s="81">
        <v>213</v>
      </c>
      <c r="C1311" s="81" t="s">
        <v>1775</v>
      </c>
      <c r="D1311" s="81" t="s">
        <v>6603</v>
      </c>
      <c r="E1311" s="81" t="s">
        <v>2414</v>
      </c>
      <c r="F1311" s="81">
        <v>2914267660</v>
      </c>
      <c r="G1311" s="81">
        <v>2921814708</v>
      </c>
      <c r="H1311" s="81">
        <v>2914267660</v>
      </c>
      <c r="I1311" s="81" t="s">
        <v>2829</v>
      </c>
      <c r="J1311" s="81" t="s">
        <v>2833</v>
      </c>
      <c r="K1311" s="81">
        <v>30943547</v>
      </c>
      <c r="L1311" s="81">
        <v>79633572</v>
      </c>
      <c r="M1311" s="81">
        <v>2945211207</v>
      </c>
      <c r="N1311" s="81">
        <v>2865577635</v>
      </c>
      <c r="O1311" s="81">
        <v>2834634088</v>
      </c>
      <c r="P1311" s="81">
        <v>2945211207</v>
      </c>
      <c r="Q1311" s="81">
        <v>2914267660</v>
      </c>
      <c r="R1311" s="81">
        <v>2865577635</v>
      </c>
      <c r="S1311" s="81">
        <v>2834634088</v>
      </c>
      <c r="T1311" s="81" t="s">
        <v>6896</v>
      </c>
    </row>
    <row r="1312" spans="1:20" x14ac:dyDescent="0.35">
      <c r="A1312" s="81" t="s">
        <v>1320</v>
      </c>
      <c r="B1312" s="81">
        <v>214</v>
      </c>
      <c r="C1312" s="81" t="s">
        <v>1776</v>
      </c>
      <c r="D1312" s="81" t="s">
        <v>6604</v>
      </c>
      <c r="E1312" s="81" t="s">
        <v>6886</v>
      </c>
      <c r="F1312" s="81">
        <v>1330805338</v>
      </c>
      <c r="G1312" s="81">
        <v>1529238122</v>
      </c>
      <c r="H1312" s="81">
        <v>1529238122</v>
      </c>
      <c r="I1312" s="81" t="s">
        <v>2830</v>
      </c>
      <c r="J1312" s="81" t="s">
        <v>2836</v>
      </c>
      <c r="K1312" s="81">
        <v>68385746</v>
      </c>
      <c r="L1312" s="81">
        <v>0</v>
      </c>
      <c r="M1312" s="81">
        <v>1597623868</v>
      </c>
      <c r="N1312" s="81">
        <v>1597623868</v>
      </c>
      <c r="O1312" s="81">
        <v>1529238122</v>
      </c>
      <c r="P1312" s="81">
        <v>2126770748</v>
      </c>
      <c r="Q1312" s="81">
        <v>2058385002</v>
      </c>
      <c r="R1312" s="81">
        <v>2126770748</v>
      </c>
      <c r="S1312" s="81">
        <v>2058385002</v>
      </c>
      <c r="T1312" s="81" t="s">
        <v>6896</v>
      </c>
    </row>
    <row r="1313" spans="1:20" x14ac:dyDescent="0.35">
      <c r="A1313" s="81" t="s">
        <v>1321</v>
      </c>
      <c r="B1313" s="81">
        <v>214</v>
      </c>
      <c r="C1313" s="81" t="s">
        <v>1776</v>
      </c>
      <c r="D1313" s="81" t="s">
        <v>6605</v>
      </c>
      <c r="E1313" s="81" t="s">
        <v>2718</v>
      </c>
      <c r="F1313" s="81">
        <v>156488651</v>
      </c>
      <c r="G1313" s="81">
        <v>180435986</v>
      </c>
      <c r="H1313" s="81">
        <v>156488651</v>
      </c>
      <c r="I1313" s="81" t="s">
        <v>2829</v>
      </c>
      <c r="J1313" s="81" t="s">
        <v>2834</v>
      </c>
      <c r="K1313" s="81">
        <v>579957</v>
      </c>
      <c r="L1313" s="81">
        <v>0</v>
      </c>
      <c r="M1313" s="81">
        <v>157068608</v>
      </c>
      <c r="N1313" s="81">
        <v>157068608</v>
      </c>
      <c r="O1313" s="81">
        <v>156488651</v>
      </c>
      <c r="P1313" s="81">
        <v>157068608</v>
      </c>
      <c r="Q1313" s="81">
        <v>156488651</v>
      </c>
      <c r="R1313" s="81">
        <v>157068608</v>
      </c>
      <c r="S1313" s="81">
        <v>156488651</v>
      </c>
      <c r="T1313" s="81" t="s">
        <v>6896</v>
      </c>
    </row>
    <row r="1314" spans="1:20" x14ac:dyDescent="0.35">
      <c r="A1314" s="81" t="s">
        <v>1322</v>
      </c>
      <c r="B1314" s="81">
        <v>214</v>
      </c>
      <c r="C1314" s="81" t="s">
        <v>1776</v>
      </c>
      <c r="D1314" s="81" t="s">
        <v>6606</v>
      </c>
      <c r="E1314" s="81" t="s">
        <v>2719</v>
      </c>
      <c r="F1314" s="81">
        <v>607732917</v>
      </c>
      <c r="G1314" s="81">
        <v>710610650</v>
      </c>
      <c r="H1314" s="81">
        <v>709913222</v>
      </c>
      <c r="I1314" s="81" t="s">
        <v>2830</v>
      </c>
      <c r="J1314" s="81" t="s">
        <v>2836</v>
      </c>
      <c r="K1314" s="81">
        <v>39259714</v>
      </c>
      <c r="L1314" s="81">
        <v>0</v>
      </c>
      <c r="M1314" s="81">
        <v>749172936</v>
      </c>
      <c r="N1314" s="81">
        <v>749172936</v>
      </c>
      <c r="O1314" s="81">
        <v>709913222</v>
      </c>
      <c r="P1314" s="81">
        <v>959897476</v>
      </c>
      <c r="Q1314" s="81">
        <v>920637762</v>
      </c>
      <c r="R1314" s="81">
        <v>959897476</v>
      </c>
      <c r="S1314" s="81">
        <v>920637762</v>
      </c>
      <c r="T1314" s="81" t="s">
        <v>6896</v>
      </c>
    </row>
    <row r="1315" spans="1:20" x14ac:dyDescent="0.35">
      <c r="A1315" s="81" t="s">
        <v>1323</v>
      </c>
      <c r="B1315" s="81">
        <v>215</v>
      </c>
      <c r="C1315" s="81" t="s">
        <v>1777</v>
      </c>
      <c r="D1315" s="81" t="s">
        <v>5682</v>
      </c>
      <c r="E1315" s="81" t="s">
        <v>2174</v>
      </c>
      <c r="F1315" s="81">
        <v>10960478</v>
      </c>
      <c r="G1315" s="81">
        <v>10960478</v>
      </c>
      <c r="H1315" s="81">
        <v>10960478</v>
      </c>
      <c r="I1315" s="81" t="s">
        <v>2829</v>
      </c>
      <c r="J1315" s="81" t="s">
        <v>2832</v>
      </c>
      <c r="K1315" s="81">
        <v>172150</v>
      </c>
      <c r="L1315" s="81">
        <v>0</v>
      </c>
      <c r="M1315" s="81">
        <v>11132628</v>
      </c>
      <c r="N1315" s="81">
        <v>11132628</v>
      </c>
      <c r="O1315" s="81">
        <v>10960478</v>
      </c>
      <c r="P1315" s="81">
        <v>11132628</v>
      </c>
      <c r="Q1315" s="81">
        <v>10960478</v>
      </c>
      <c r="R1315" s="81">
        <v>11132628</v>
      </c>
      <c r="S1315" s="81">
        <v>10960478</v>
      </c>
      <c r="T1315" s="81" t="s">
        <v>6896</v>
      </c>
    </row>
    <row r="1316" spans="1:20" x14ac:dyDescent="0.35">
      <c r="A1316" s="81" t="s">
        <v>1324</v>
      </c>
      <c r="B1316" s="81">
        <v>215</v>
      </c>
      <c r="C1316" s="81" t="s">
        <v>1777</v>
      </c>
      <c r="D1316" s="81" t="s">
        <v>6574</v>
      </c>
      <c r="E1316" s="81" t="s">
        <v>2707</v>
      </c>
      <c r="F1316" s="81">
        <v>1854030</v>
      </c>
      <c r="G1316" s="81">
        <v>1854030</v>
      </c>
      <c r="H1316" s="81">
        <v>1854030</v>
      </c>
      <c r="I1316" s="81" t="s">
        <v>2829</v>
      </c>
      <c r="J1316" s="81" t="s">
        <v>2832</v>
      </c>
      <c r="K1316" s="81">
        <v>12150</v>
      </c>
      <c r="L1316" s="81">
        <v>0</v>
      </c>
      <c r="M1316" s="81">
        <v>1866180</v>
      </c>
      <c r="N1316" s="81">
        <v>1866180</v>
      </c>
      <c r="O1316" s="81">
        <v>1854030</v>
      </c>
      <c r="P1316" s="81">
        <v>1866180</v>
      </c>
      <c r="Q1316" s="81">
        <v>1854030</v>
      </c>
      <c r="R1316" s="81">
        <v>1866180</v>
      </c>
      <c r="S1316" s="81">
        <v>1854030</v>
      </c>
      <c r="T1316" s="81" t="s">
        <v>6896</v>
      </c>
    </row>
    <row r="1317" spans="1:20" x14ac:dyDescent="0.35">
      <c r="A1317" s="81" t="s">
        <v>1325</v>
      </c>
      <c r="B1317" s="81">
        <v>215</v>
      </c>
      <c r="C1317" s="81" t="s">
        <v>1777</v>
      </c>
      <c r="D1317" s="81" t="s">
        <v>6577</v>
      </c>
      <c r="E1317" s="81" t="s">
        <v>1989</v>
      </c>
      <c r="F1317" s="81">
        <v>6445265</v>
      </c>
      <c r="G1317" s="81">
        <v>6165496</v>
      </c>
      <c r="H1317" s="81">
        <v>6445265</v>
      </c>
      <c r="I1317" s="81" t="s">
        <v>2829</v>
      </c>
      <c r="J1317" s="81" t="s">
        <v>2833</v>
      </c>
      <c r="K1317" s="81">
        <v>161440</v>
      </c>
      <c r="L1317" s="81">
        <v>0</v>
      </c>
      <c r="M1317" s="81">
        <v>6606705</v>
      </c>
      <c r="N1317" s="81">
        <v>6606705</v>
      </c>
      <c r="O1317" s="81">
        <v>6445265</v>
      </c>
      <c r="P1317" s="81">
        <v>6606705</v>
      </c>
      <c r="Q1317" s="81">
        <v>6445265</v>
      </c>
      <c r="R1317" s="81">
        <v>6606705</v>
      </c>
      <c r="S1317" s="81">
        <v>6445265</v>
      </c>
      <c r="T1317" s="81" t="s">
        <v>6896</v>
      </c>
    </row>
    <row r="1318" spans="1:20" x14ac:dyDescent="0.35">
      <c r="A1318" s="81" t="s">
        <v>1326</v>
      </c>
      <c r="B1318" s="81">
        <v>215</v>
      </c>
      <c r="C1318" s="81" t="s">
        <v>1777</v>
      </c>
      <c r="D1318" s="81" t="s">
        <v>6607</v>
      </c>
      <c r="E1318" s="81" t="s">
        <v>2720</v>
      </c>
      <c r="F1318" s="81">
        <v>662523920</v>
      </c>
      <c r="G1318" s="81">
        <v>767359703</v>
      </c>
      <c r="H1318" s="81">
        <v>767359703</v>
      </c>
      <c r="I1318" s="81" t="s">
        <v>2830</v>
      </c>
      <c r="J1318" s="81" t="s">
        <v>2836</v>
      </c>
      <c r="K1318" s="81">
        <v>27591522</v>
      </c>
      <c r="L1318" s="81">
        <v>0</v>
      </c>
      <c r="M1318" s="81">
        <v>794951225</v>
      </c>
      <c r="N1318" s="81">
        <v>794951225</v>
      </c>
      <c r="O1318" s="81">
        <v>767359703</v>
      </c>
      <c r="P1318" s="81">
        <v>794951225</v>
      </c>
      <c r="Q1318" s="81">
        <v>767359703</v>
      </c>
      <c r="R1318" s="81">
        <v>794951225</v>
      </c>
      <c r="S1318" s="81">
        <v>767359703</v>
      </c>
      <c r="T1318" s="81" t="s">
        <v>6896</v>
      </c>
    </row>
    <row r="1319" spans="1:20" x14ac:dyDescent="0.35">
      <c r="A1319" s="81" t="s">
        <v>1327</v>
      </c>
      <c r="B1319" s="81">
        <v>215</v>
      </c>
      <c r="C1319" s="81" t="s">
        <v>1777</v>
      </c>
      <c r="D1319" s="81" t="s">
        <v>6656</v>
      </c>
      <c r="E1319" s="81" t="s">
        <v>2721</v>
      </c>
      <c r="F1319" s="81">
        <v>7202967</v>
      </c>
      <c r="G1319" s="81">
        <v>6927625</v>
      </c>
      <c r="H1319" s="81">
        <v>7202967</v>
      </c>
      <c r="I1319" s="81" t="s">
        <v>2829</v>
      </c>
      <c r="J1319" s="81" t="s">
        <v>2833</v>
      </c>
      <c r="K1319" s="81">
        <v>147030</v>
      </c>
      <c r="L1319" s="81">
        <v>0</v>
      </c>
      <c r="M1319" s="81">
        <v>7349997</v>
      </c>
      <c r="N1319" s="81">
        <v>7349997</v>
      </c>
      <c r="O1319" s="81">
        <v>7202967</v>
      </c>
      <c r="P1319" s="81">
        <v>7349997</v>
      </c>
      <c r="Q1319" s="81">
        <v>7202967</v>
      </c>
      <c r="R1319" s="81">
        <v>7349997</v>
      </c>
      <c r="S1319" s="81">
        <v>7202967</v>
      </c>
      <c r="T1319" s="81" t="s">
        <v>6896</v>
      </c>
    </row>
    <row r="1320" spans="1:20" x14ac:dyDescent="0.35">
      <c r="A1320" s="81" t="s">
        <v>1328</v>
      </c>
      <c r="B1320" s="81">
        <v>215</v>
      </c>
      <c r="C1320" s="81" t="s">
        <v>1777</v>
      </c>
      <c r="D1320" s="81" t="s">
        <v>6827</v>
      </c>
      <c r="E1320" s="81" t="s">
        <v>2722</v>
      </c>
      <c r="F1320" s="81">
        <v>923643</v>
      </c>
      <c r="G1320" s="81">
        <v>923643</v>
      </c>
      <c r="H1320" s="81">
        <v>923643</v>
      </c>
      <c r="I1320" s="81" t="s">
        <v>2829</v>
      </c>
      <c r="J1320" s="81" t="s">
        <v>2832</v>
      </c>
      <c r="K1320" s="81">
        <v>15000</v>
      </c>
      <c r="L1320" s="81">
        <v>0</v>
      </c>
      <c r="M1320" s="81">
        <v>938643</v>
      </c>
      <c r="N1320" s="81">
        <v>938643</v>
      </c>
      <c r="O1320" s="81">
        <v>923643</v>
      </c>
      <c r="P1320" s="81">
        <v>938643</v>
      </c>
      <c r="Q1320" s="81">
        <v>923643</v>
      </c>
      <c r="R1320" s="81">
        <v>938643</v>
      </c>
      <c r="S1320" s="81">
        <v>923643</v>
      </c>
      <c r="T1320" s="81" t="s">
        <v>6896</v>
      </c>
    </row>
    <row r="1321" spans="1:20" x14ac:dyDescent="0.35">
      <c r="A1321" s="81" t="s">
        <v>1329</v>
      </c>
      <c r="B1321" s="81">
        <v>216</v>
      </c>
      <c r="C1321" s="81" t="s">
        <v>1778</v>
      </c>
      <c r="D1321" s="81" t="s">
        <v>6608</v>
      </c>
      <c r="E1321" s="81" t="s">
        <v>2723</v>
      </c>
      <c r="F1321" s="81">
        <v>915228592</v>
      </c>
      <c r="G1321" s="81">
        <v>915228592</v>
      </c>
      <c r="H1321" s="81">
        <v>915228592</v>
      </c>
      <c r="I1321" s="81" t="s">
        <v>2829</v>
      </c>
      <c r="J1321" s="81" t="s">
        <v>2832</v>
      </c>
      <c r="K1321" s="81">
        <v>2367939</v>
      </c>
      <c r="L1321" s="81">
        <v>0</v>
      </c>
      <c r="M1321" s="81">
        <v>917596531</v>
      </c>
      <c r="N1321" s="81">
        <v>917596531</v>
      </c>
      <c r="O1321" s="81">
        <v>915228592</v>
      </c>
      <c r="P1321" s="81">
        <v>980191375</v>
      </c>
      <c r="Q1321" s="81">
        <v>977823436</v>
      </c>
      <c r="R1321" s="81">
        <v>980191375</v>
      </c>
      <c r="S1321" s="81">
        <v>977823436</v>
      </c>
      <c r="T1321" s="81" t="s">
        <v>6896</v>
      </c>
    </row>
    <row r="1322" spans="1:20" x14ac:dyDescent="0.35">
      <c r="A1322" s="81" t="s">
        <v>1330</v>
      </c>
      <c r="B1322" s="81">
        <v>217</v>
      </c>
      <c r="C1322" s="81" t="s">
        <v>1779</v>
      </c>
      <c r="D1322" s="81" t="s">
        <v>5755</v>
      </c>
      <c r="E1322" s="81" t="s">
        <v>2229</v>
      </c>
      <c r="F1322" s="81">
        <v>23851661</v>
      </c>
      <c r="G1322" s="81">
        <v>23851661</v>
      </c>
      <c r="H1322" s="81">
        <v>23851661</v>
      </c>
      <c r="I1322" s="81" t="s">
        <v>2829</v>
      </c>
      <c r="J1322" s="81" t="s">
        <v>2833</v>
      </c>
      <c r="K1322" s="81">
        <v>105000</v>
      </c>
      <c r="L1322" s="81">
        <v>0</v>
      </c>
      <c r="M1322" s="81">
        <v>23956661</v>
      </c>
      <c r="N1322" s="81">
        <v>23956661</v>
      </c>
      <c r="O1322" s="81">
        <v>23851661</v>
      </c>
      <c r="P1322" s="81">
        <v>48614501</v>
      </c>
      <c r="Q1322" s="81">
        <v>48509501</v>
      </c>
      <c r="R1322" s="81">
        <v>48614501</v>
      </c>
      <c r="S1322" s="81">
        <v>48509501</v>
      </c>
      <c r="T1322" s="81" t="s">
        <v>6896</v>
      </c>
    </row>
    <row r="1323" spans="1:20" x14ac:dyDescent="0.35">
      <c r="A1323" s="81" t="s">
        <v>1331</v>
      </c>
      <c r="B1323" s="81">
        <v>217</v>
      </c>
      <c r="C1323" s="81" t="s">
        <v>1779</v>
      </c>
      <c r="D1323" s="81" t="s">
        <v>5946</v>
      </c>
      <c r="E1323" s="81" t="s">
        <v>2357</v>
      </c>
      <c r="F1323" s="81">
        <v>4842970</v>
      </c>
      <c r="G1323" s="81">
        <v>4842970</v>
      </c>
      <c r="H1323" s="81">
        <v>4842970</v>
      </c>
      <c r="I1323" s="81" t="s">
        <v>2829</v>
      </c>
      <c r="J1323" s="81" t="s">
        <v>2833</v>
      </c>
      <c r="K1323" s="81">
        <v>0</v>
      </c>
      <c r="L1323" s="81">
        <v>0</v>
      </c>
      <c r="M1323" s="81">
        <v>4842970</v>
      </c>
      <c r="N1323" s="81">
        <v>4842970</v>
      </c>
      <c r="O1323" s="81">
        <v>4842970</v>
      </c>
      <c r="P1323" s="81">
        <v>4842970</v>
      </c>
      <c r="Q1323" s="81">
        <v>4842970</v>
      </c>
      <c r="R1323" s="81">
        <v>4842970</v>
      </c>
      <c r="S1323" s="81">
        <v>4842970</v>
      </c>
      <c r="T1323" s="81" t="s">
        <v>6896</v>
      </c>
    </row>
    <row r="1324" spans="1:20" x14ac:dyDescent="0.35">
      <c r="A1324" s="81" t="s">
        <v>1332</v>
      </c>
      <c r="B1324" s="81">
        <v>217</v>
      </c>
      <c r="C1324" s="81" t="s">
        <v>1779</v>
      </c>
      <c r="D1324" s="81" t="s">
        <v>5948</v>
      </c>
      <c r="E1324" s="81" t="s">
        <v>2358</v>
      </c>
      <c r="F1324" s="81">
        <v>5197869</v>
      </c>
      <c r="G1324" s="81">
        <v>5197869</v>
      </c>
      <c r="H1324" s="81">
        <v>5197869</v>
      </c>
      <c r="I1324" s="81" t="s">
        <v>2829</v>
      </c>
      <c r="J1324" s="81" t="s">
        <v>2833</v>
      </c>
      <c r="K1324" s="81">
        <v>15000</v>
      </c>
      <c r="L1324" s="81">
        <v>5730</v>
      </c>
      <c r="M1324" s="81">
        <v>5212869</v>
      </c>
      <c r="N1324" s="81">
        <v>5207139</v>
      </c>
      <c r="O1324" s="81">
        <v>5192139</v>
      </c>
      <c r="P1324" s="81">
        <v>5212869</v>
      </c>
      <c r="Q1324" s="81">
        <v>5197869</v>
      </c>
      <c r="R1324" s="81">
        <v>5207139</v>
      </c>
      <c r="S1324" s="81">
        <v>5192139</v>
      </c>
      <c r="T1324" s="81" t="s">
        <v>6896</v>
      </c>
    </row>
    <row r="1325" spans="1:20" x14ac:dyDescent="0.35">
      <c r="A1325" s="81" t="s">
        <v>1333</v>
      </c>
      <c r="B1325" s="81">
        <v>217</v>
      </c>
      <c r="C1325" s="81" t="s">
        <v>1779</v>
      </c>
      <c r="D1325" s="81" t="s">
        <v>6124</v>
      </c>
      <c r="E1325" s="81" t="s">
        <v>2230</v>
      </c>
      <c r="F1325" s="81">
        <v>12865955</v>
      </c>
      <c r="G1325" s="81">
        <v>12865955</v>
      </c>
      <c r="H1325" s="81">
        <v>12865955</v>
      </c>
      <c r="I1325" s="81" t="s">
        <v>2829</v>
      </c>
      <c r="J1325" s="81" t="s">
        <v>2833</v>
      </c>
      <c r="K1325" s="81">
        <v>0</v>
      </c>
      <c r="L1325" s="81">
        <v>0</v>
      </c>
      <c r="M1325" s="81">
        <v>12865955</v>
      </c>
      <c r="N1325" s="81">
        <v>12865955</v>
      </c>
      <c r="O1325" s="81">
        <v>12865955</v>
      </c>
      <c r="P1325" s="81">
        <v>12865955</v>
      </c>
      <c r="Q1325" s="81">
        <v>12865955</v>
      </c>
      <c r="R1325" s="81">
        <v>12865955</v>
      </c>
      <c r="S1325" s="81">
        <v>12865955</v>
      </c>
      <c r="T1325" s="81" t="s">
        <v>6896</v>
      </c>
    </row>
    <row r="1326" spans="1:20" x14ac:dyDescent="0.35">
      <c r="A1326" s="81" t="s">
        <v>1334</v>
      </c>
      <c r="B1326" s="81">
        <v>217</v>
      </c>
      <c r="C1326" s="81" t="s">
        <v>1779</v>
      </c>
      <c r="D1326" s="81" t="s">
        <v>6609</v>
      </c>
      <c r="E1326" s="81" t="s">
        <v>2724</v>
      </c>
      <c r="F1326" s="81">
        <v>202832635</v>
      </c>
      <c r="G1326" s="81">
        <v>211625770</v>
      </c>
      <c r="H1326" s="81">
        <v>202832635</v>
      </c>
      <c r="I1326" s="81" t="s">
        <v>2829</v>
      </c>
      <c r="J1326" s="81" t="s">
        <v>2834</v>
      </c>
      <c r="K1326" s="81">
        <v>2859160</v>
      </c>
      <c r="L1326" s="81">
        <v>0</v>
      </c>
      <c r="M1326" s="81">
        <v>205691795</v>
      </c>
      <c r="N1326" s="81">
        <v>205691795</v>
      </c>
      <c r="O1326" s="81">
        <v>202832635</v>
      </c>
      <c r="P1326" s="81">
        <v>205691795</v>
      </c>
      <c r="Q1326" s="81">
        <v>202832635</v>
      </c>
      <c r="R1326" s="81">
        <v>205691795</v>
      </c>
      <c r="S1326" s="81">
        <v>202832635</v>
      </c>
      <c r="T1326" s="81" t="s">
        <v>6896</v>
      </c>
    </row>
    <row r="1327" spans="1:20" x14ac:dyDescent="0.35">
      <c r="A1327" s="81" t="s">
        <v>1335</v>
      </c>
      <c r="B1327" s="81">
        <v>218</v>
      </c>
      <c r="C1327" s="81" t="s">
        <v>1780</v>
      </c>
      <c r="D1327" s="81" t="s">
        <v>6610</v>
      </c>
      <c r="E1327" s="81" t="s">
        <v>2725</v>
      </c>
      <c r="F1327" s="81">
        <v>676408598</v>
      </c>
      <c r="G1327" s="81">
        <v>793803469</v>
      </c>
      <c r="H1327" s="81">
        <v>676408598</v>
      </c>
      <c r="I1327" s="81" t="s">
        <v>2829</v>
      </c>
      <c r="J1327" s="81" t="s">
        <v>2834</v>
      </c>
      <c r="K1327" s="81">
        <v>10595415</v>
      </c>
      <c r="L1327" s="81">
        <v>8872268</v>
      </c>
      <c r="M1327" s="81">
        <v>687004013</v>
      </c>
      <c r="N1327" s="81">
        <v>678131745</v>
      </c>
      <c r="O1327" s="81">
        <v>667536330</v>
      </c>
      <c r="P1327" s="81">
        <v>687004013</v>
      </c>
      <c r="Q1327" s="81">
        <v>676408598</v>
      </c>
      <c r="R1327" s="81">
        <v>678131745</v>
      </c>
      <c r="S1327" s="81">
        <v>667536330</v>
      </c>
      <c r="T1327" s="81" t="s">
        <v>6896</v>
      </c>
    </row>
    <row r="1328" spans="1:20" x14ac:dyDescent="0.35">
      <c r="A1328" s="81" t="s">
        <v>1336</v>
      </c>
      <c r="B1328" s="81">
        <v>219</v>
      </c>
      <c r="C1328" s="81" t="s">
        <v>1781</v>
      </c>
      <c r="D1328" s="81" t="s">
        <v>6614</v>
      </c>
      <c r="E1328" s="81" t="s">
        <v>1849</v>
      </c>
      <c r="F1328" s="81">
        <v>67333623</v>
      </c>
      <c r="G1328" s="81">
        <v>67333623</v>
      </c>
      <c r="H1328" s="81">
        <v>67333623</v>
      </c>
      <c r="I1328" s="81" t="s">
        <v>2829</v>
      </c>
      <c r="J1328" s="81" t="s">
        <v>2832</v>
      </c>
      <c r="K1328" s="81">
        <v>1142701</v>
      </c>
      <c r="L1328" s="81">
        <v>0</v>
      </c>
      <c r="M1328" s="81">
        <v>68476324</v>
      </c>
      <c r="N1328" s="81">
        <v>68476324</v>
      </c>
      <c r="O1328" s="81">
        <v>67333623</v>
      </c>
      <c r="P1328" s="81">
        <v>68476324</v>
      </c>
      <c r="Q1328" s="81">
        <v>67333623</v>
      </c>
      <c r="R1328" s="81">
        <v>68476324</v>
      </c>
      <c r="S1328" s="81">
        <v>67333623</v>
      </c>
      <c r="T1328" s="81" t="s">
        <v>6896</v>
      </c>
    </row>
    <row r="1329" spans="1:20" x14ac:dyDescent="0.35">
      <c r="A1329" s="81" t="s">
        <v>1337</v>
      </c>
      <c r="B1329" s="81">
        <v>219</v>
      </c>
      <c r="C1329" s="81" t="s">
        <v>1781</v>
      </c>
      <c r="D1329" s="81" t="s">
        <v>6615</v>
      </c>
      <c r="E1329" s="81" t="s">
        <v>2726</v>
      </c>
      <c r="F1329" s="81">
        <v>236254418</v>
      </c>
      <c r="G1329" s="81">
        <v>236254418</v>
      </c>
      <c r="H1329" s="81">
        <v>236254418</v>
      </c>
      <c r="I1329" s="81" t="s">
        <v>2829</v>
      </c>
      <c r="J1329" s="81" t="s">
        <v>2832</v>
      </c>
      <c r="K1329" s="81">
        <v>9933348</v>
      </c>
      <c r="L1329" s="81">
        <v>0</v>
      </c>
      <c r="M1329" s="81">
        <v>246187766</v>
      </c>
      <c r="N1329" s="81">
        <v>246187766</v>
      </c>
      <c r="O1329" s="81">
        <v>236254418</v>
      </c>
      <c r="P1329" s="81">
        <v>246187766</v>
      </c>
      <c r="Q1329" s="81">
        <v>236254418</v>
      </c>
      <c r="R1329" s="81">
        <v>246187766</v>
      </c>
      <c r="S1329" s="81">
        <v>236254418</v>
      </c>
      <c r="T1329" s="81" t="s">
        <v>6896</v>
      </c>
    </row>
    <row r="1330" spans="1:20" x14ac:dyDescent="0.35">
      <c r="A1330" s="81" t="s">
        <v>1338</v>
      </c>
      <c r="B1330" s="81">
        <v>219</v>
      </c>
      <c r="C1330" s="81" t="s">
        <v>1781</v>
      </c>
      <c r="D1330" s="81" t="s">
        <v>6616</v>
      </c>
      <c r="E1330" s="81" t="s">
        <v>2727</v>
      </c>
      <c r="F1330" s="81">
        <v>119261428</v>
      </c>
      <c r="G1330" s="81">
        <v>119261428</v>
      </c>
      <c r="H1330" s="81">
        <v>119261428</v>
      </c>
      <c r="I1330" s="81" t="s">
        <v>2829</v>
      </c>
      <c r="J1330" s="81" t="s">
        <v>2832</v>
      </c>
      <c r="K1330" s="81">
        <v>2000604</v>
      </c>
      <c r="L1330" s="81">
        <v>0</v>
      </c>
      <c r="M1330" s="81">
        <v>121262032</v>
      </c>
      <c r="N1330" s="81">
        <v>121262032</v>
      </c>
      <c r="O1330" s="81">
        <v>119261428</v>
      </c>
      <c r="P1330" s="81">
        <v>121262032</v>
      </c>
      <c r="Q1330" s="81">
        <v>119261428</v>
      </c>
      <c r="R1330" s="81">
        <v>121262032</v>
      </c>
      <c r="S1330" s="81">
        <v>119261428</v>
      </c>
      <c r="T1330" s="81" t="s">
        <v>6896</v>
      </c>
    </row>
    <row r="1331" spans="1:20" x14ac:dyDescent="0.35">
      <c r="A1331" s="81" t="s">
        <v>1339</v>
      </c>
      <c r="B1331" s="81">
        <v>220</v>
      </c>
      <c r="C1331" s="81" t="s">
        <v>1782</v>
      </c>
      <c r="D1331" s="81" t="s">
        <v>5636</v>
      </c>
      <c r="E1331" s="81" t="s">
        <v>2150</v>
      </c>
      <c r="F1331" s="81">
        <v>478037120</v>
      </c>
      <c r="G1331" s="81">
        <v>478037120</v>
      </c>
      <c r="H1331" s="81">
        <v>478037120</v>
      </c>
      <c r="I1331" s="81" t="s">
        <v>2829</v>
      </c>
      <c r="J1331" s="81" t="s">
        <v>2832</v>
      </c>
      <c r="K1331" s="81">
        <v>2979903</v>
      </c>
      <c r="L1331" s="81">
        <v>0</v>
      </c>
      <c r="M1331" s="81">
        <v>481017023</v>
      </c>
      <c r="N1331" s="81">
        <v>481017023</v>
      </c>
      <c r="O1331" s="81">
        <v>478037120</v>
      </c>
      <c r="P1331" s="81">
        <v>481017023</v>
      </c>
      <c r="Q1331" s="81">
        <v>478037120</v>
      </c>
      <c r="R1331" s="81">
        <v>481017023</v>
      </c>
      <c r="S1331" s="81">
        <v>478037120</v>
      </c>
      <c r="T1331" s="81" t="s">
        <v>6896</v>
      </c>
    </row>
    <row r="1332" spans="1:20" x14ac:dyDescent="0.35">
      <c r="A1332" s="81" t="s">
        <v>1340</v>
      </c>
      <c r="B1332" s="81">
        <v>220</v>
      </c>
      <c r="C1332" s="81" t="s">
        <v>1782</v>
      </c>
      <c r="D1332" s="81" t="s">
        <v>5647</v>
      </c>
      <c r="E1332" s="81" t="s">
        <v>2156</v>
      </c>
      <c r="F1332" s="81">
        <v>13018447097</v>
      </c>
      <c r="G1332" s="81">
        <v>13018447097</v>
      </c>
      <c r="H1332" s="81">
        <v>13018447097</v>
      </c>
      <c r="I1332" s="81" t="s">
        <v>2829</v>
      </c>
      <c r="J1332" s="81" t="s">
        <v>2832</v>
      </c>
      <c r="K1332" s="81">
        <v>205183666</v>
      </c>
      <c r="L1332" s="81">
        <v>0</v>
      </c>
      <c r="M1332" s="81">
        <v>13223630763</v>
      </c>
      <c r="N1332" s="81">
        <v>13223630763</v>
      </c>
      <c r="O1332" s="81">
        <v>13018447097</v>
      </c>
      <c r="P1332" s="81">
        <v>13223630763</v>
      </c>
      <c r="Q1332" s="81">
        <v>13018447097</v>
      </c>
      <c r="R1332" s="81">
        <v>13223630763</v>
      </c>
      <c r="S1332" s="81">
        <v>13018447097</v>
      </c>
      <c r="T1332" s="81" t="s">
        <v>6896</v>
      </c>
    </row>
    <row r="1333" spans="1:20" x14ac:dyDescent="0.35">
      <c r="A1333" s="81" t="s">
        <v>1341</v>
      </c>
      <c r="B1333" s="81">
        <v>220</v>
      </c>
      <c r="C1333" s="81" t="s">
        <v>1782</v>
      </c>
      <c r="D1333" s="81" t="s">
        <v>6109</v>
      </c>
      <c r="E1333" s="81" t="s">
        <v>2475</v>
      </c>
      <c r="F1333" s="81">
        <v>2146073088</v>
      </c>
      <c r="G1333" s="81">
        <v>2146073088</v>
      </c>
      <c r="H1333" s="81">
        <v>2146073088</v>
      </c>
      <c r="I1333" s="81" t="s">
        <v>2829</v>
      </c>
      <c r="J1333" s="81" t="s">
        <v>2832</v>
      </c>
      <c r="K1333" s="81">
        <v>69812927</v>
      </c>
      <c r="L1333" s="81">
        <v>0</v>
      </c>
      <c r="M1333" s="81">
        <v>2215886015</v>
      </c>
      <c r="N1333" s="81">
        <v>2215886015</v>
      </c>
      <c r="O1333" s="81">
        <v>2146073088</v>
      </c>
      <c r="P1333" s="81">
        <v>2215886015</v>
      </c>
      <c r="Q1333" s="81">
        <v>2146073088</v>
      </c>
      <c r="R1333" s="81">
        <v>2215886015</v>
      </c>
      <c r="S1333" s="81">
        <v>2146073088</v>
      </c>
      <c r="T1333" s="81" t="s">
        <v>6896</v>
      </c>
    </row>
    <row r="1334" spans="1:20" x14ac:dyDescent="0.35">
      <c r="A1334" s="81" t="s">
        <v>1342</v>
      </c>
      <c r="B1334" s="81">
        <v>220</v>
      </c>
      <c r="C1334" s="81" t="s">
        <v>1782</v>
      </c>
      <c r="D1334" s="81" t="s">
        <v>6120</v>
      </c>
      <c r="E1334" s="81" t="s">
        <v>2413</v>
      </c>
      <c r="F1334" s="81">
        <v>92115485</v>
      </c>
      <c r="G1334" s="81">
        <v>92115485</v>
      </c>
      <c r="H1334" s="81">
        <v>92115485</v>
      </c>
      <c r="I1334" s="81" t="s">
        <v>2829</v>
      </c>
      <c r="J1334" s="81" t="s">
        <v>2832</v>
      </c>
      <c r="K1334" s="81">
        <v>3027000</v>
      </c>
      <c r="L1334" s="81">
        <v>0</v>
      </c>
      <c r="M1334" s="81">
        <v>95142485</v>
      </c>
      <c r="N1334" s="81">
        <v>95142485</v>
      </c>
      <c r="O1334" s="81">
        <v>92115485</v>
      </c>
      <c r="P1334" s="81">
        <v>95142485</v>
      </c>
      <c r="Q1334" s="81">
        <v>92115485</v>
      </c>
      <c r="R1334" s="81">
        <v>95142485</v>
      </c>
      <c r="S1334" s="81">
        <v>92115485</v>
      </c>
      <c r="T1334" s="81" t="s">
        <v>6896</v>
      </c>
    </row>
    <row r="1335" spans="1:20" x14ac:dyDescent="0.35">
      <c r="A1335" s="81" t="s">
        <v>1343</v>
      </c>
      <c r="B1335" s="81">
        <v>220</v>
      </c>
      <c r="C1335" s="81" t="s">
        <v>1782</v>
      </c>
      <c r="D1335" s="81" t="s">
        <v>6467</v>
      </c>
      <c r="E1335" s="81" t="s">
        <v>2643</v>
      </c>
      <c r="F1335" s="81">
        <v>429871277</v>
      </c>
      <c r="G1335" s="81">
        <v>429871277</v>
      </c>
      <c r="H1335" s="81">
        <v>429871277</v>
      </c>
      <c r="I1335" s="81" t="s">
        <v>2829</v>
      </c>
      <c r="J1335" s="81" t="s">
        <v>2832</v>
      </c>
      <c r="K1335" s="81">
        <v>8515996</v>
      </c>
      <c r="L1335" s="81">
        <v>0</v>
      </c>
      <c r="M1335" s="81">
        <v>438387273</v>
      </c>
      <c r="N1335" s="81">
        <v>438387273</v>
      </c>
      <c r="O1335" s="81">
        <v>429871277</v>
      </c>
      <c r="P1335" s="81">
        <v>438387273</v>
      </c>
      <c r="Q1335" s="81">
        <v>429871277</v>
      </c>
      <c r="R1335" s="81">
        <v>438387273</v>
      </c>
      <c r="S1335" s="81">
        <v>429871277</v>
      </c>
      <c r="T1335" s="81" t="s">
        <v>6896</v>
      </c>
    </row>
    <row r="1336" spans="1:20" x14ac:dyDescent="0.35">
      <c r="A1336" s="81" t="s">
        <v>1344</v>
      </c>
      <c r="B1336" s="81">
        <v>220</v>
      </c>
      <c r="C1336" s="81" t="s">
        <v>1782</v>
      </c>
      <c r="D1336" s="81" t="s">
        <v>6617</v>
      </c>
      <c r="E1336" s="81" t="s">
        <v>2728</v>
      </c>
      <c r="F1336" s="81">
        <v>36529023905</v>
      </c>
      <c r="G1336" s="81">
        <v>36529023905</v>
      </c>
      <c r="H1336" s="81">
        <v>36529023905</v>
      </c>
      <c r="I1336" s="81" t="s">
        <v>2829</v>
      </c>
      <c r="J1336" s="81" t="s">
        <v>2832</v>
      </c>
      <c r="K1336" s="81">
        <v>809388398</v>
      </c>
      <c r="L1336" s="81">
        <v>0</v>
      </c>
      <c r="M1336" s="81">
        <v>37338412303</v>
      </c>
      <c r="N1336" s="81">
        <v>37338412303</v>
      </c>
      <c r="O1336" s="81">
        <v>36529023905</v>
      </c>
      <c r="P1336" s="81">
        <v>37338412303</v>
      </c>
      <c r="Q1336" s="81">
        <v>36529023905</v>
      </c>
      <c r="R1336" s="81">
        <v>37338412303</v>
      </c>
      <c r="S1336" s="81">
        <v>36529023905</v>
      </c>
      <c r="T1336" s="81" t="s">
        <v>6896</v>
      </c>
    </row>
    <row r="1337" spans="1:20" x14ac:dyDescent="0.35">
      <c r="A1337" s="81" t="s">
        <v>1345</v>
      </c>
      <c r="B1337" s="81">
        <v>220</v>
      </c>
      <c r="C1337" s="81" t="s">
        <v>1782</v>
      </c>
      <c r="D1337" s="81" t="s">
        <v>6618</v>
      </c>
      <c r="E1337" s="81" t="s">
        <v>2729</v>
      </c>
      <c r="F1337" s="81">
        <v>13575340836</v>
      </c>
      <c r="G1337" s="81">
        <v>13575340836</v>
      </c>
      <c r="H1337" s="81">
        <v>13575340836</v>
      </c>
      <c r="I1337" s="81" t="s">
        <v>2829</v>
      </c>
      <c r="J1337" s="81" t="s">
        <v>2832</v>
      </c>
      <c r="K1337" s="81">
        <v>403156203</v>
      </c>
      <c r="L1337" s="81">
        <v>0</v>
      </c>
      <c r="M1337" s="81">
        <v>13978497039</v>
      </c>
      <c r="N1337" s="81">
        <v>13978497039</v>
      </c>
      <c r="O1337" s="81">
        <v>13575340836</v>
      </c>
      <c r="P1337" s="81">
        <v>13978497039</v>
      </c>
      <c r="Q1337" s="81">
        <v>13575340836</v>
      </c>
      <c r="R1337" s="81">
        <v>13978497039</v>
      </c>
      <c r="S1337" s="81">
        <v>13575340836</v>
      </c>
      <c r="T1337" s="81" t="s">
        <v>6896</v>
      </c>
    </row>
    <row r="1338" spans="1:20" x14ac:dyDescent="0.35">
      <c r="A1338" s="81" t="s">
        <v>1346</v>
      </c>
      <c r="B1338" s="81">
        <v>220</v>
      </c>
      <c r="C1338" s="81" t="s">
        <v>1782</v>
      </c>
      <c r="D1338" s="81" t="s">
        <v>6619</v>
      </c>
      <c r="E1338" s="81" t="s">
        <v>2730</v>
      </c>
      <c r="F1338" s="81">
        <v>2058177299</v>
      </c>
      <c r="G1338" s="81">
        <v>2058177299</v>
      </c>
      <c r="H1338" s="81">
        <v>2058177299</v>
      </c>
      <c r="I1338" s="81" t="s">
        <v>2829</v>
      </c>
      <c r="J1338" s="81" t="s">
        <v>2832</v>
      </c>
      <c r="K1338" s="81">
        <v>59304569</v>
      </c>
      <c r="L1338" s="81">
        <v>0</v>
      </c>
      <c r="M1338" s="81">
        <v>2117481868</v>
      </c>
      <c r="N1338" s="81">
        <v>2117481868</v>
      </c>
      <c r="O1338" s="81">
        <v>2058177299</v>
      </c>
      <c r="P1338" s="81">
        <v>2117481868</v>
      </c>
      <c r="Q1338" s="81">
        <v>2058177299</v>
      </c>
      <c r="R1338" s="81">
        <v>2117481868</v>
      </c>
      <c r="S1338" s="81">
        <v>2058177299</v>
      </c>
      <c r="T1338" s="81" t="s">
        <v>6896</v>
      </c>
    </row>
    <row r="1339" spans="1:20" x14ac:dyDescent="0.35">
      <c r="A1339" s="81" t="s">
        <v>1347</v>
      </c>
      <c r="B1339" s="81">
        <v>220</v>
      </c>
      <c r="C1339" s="81" t="s">
        <v>1782</v>
      </c>
      <c r="D1339" s="81" t="s">
        <v>6620</v>
      </c>
      <c r="E1339" s="81" t="s">
        <v>2731</v>
      </c>
      <c r="F1339" s="81">
        <v>49618290887</v>
      </c>
      <c r="G1339" s="81">
        <v>49618290887</v>
      </c>
      <c r="H1339" s="81">
        <v>49618290887</v>
      </c>
      <c r="I1339" s="81" t="s">
        <v>2829</v>
      </c>
      <c r="J1339" s="81" t="s">
        <v>2832</v>
      </c>
      <c r="K1339" s="81">
        <v>1153813461</v>
      </c>
      <c r="L1339" s="81">
        <v>0</v>
      </c>
      <c r="M1339" s="81">
        <v>50772104348</v>
      </c>
      <c r="N1339" s="81">
        <v>50772104348</v>
      </c>
      <c r="O1339" s="81">
        <v>49618290887</v>
      </c>
      <c r="P1339" s="81">
        <v>50772104348</v>
      </c>
      <c r="Q1339" s="81">
        <v>49618290887</v>
      </c>
      <c r="R1339" s="81">
        <v>50772104348</v>
      </c>
      <c r="S1339" s="81">
        <v>49618290887</v>
      </c>
      <c r="T1339" s="81" t="s">
        <v>6896</v>
      </c>
    </row>
    <row r="1340" spans="1:20" x14ac:dyDescent="0.35">
      <c r="A1340" s="81" t="s">
        <v>1348</v>
      </c>
      <c r="B1340" s="81">
        <v>220</v>
      </c>
      <c r="C1340" s="81" t="s">
        <v>1782</v>
      </c>
      <c r="D1340" s="81" t="s">
        <v>6622</v>
      </c>
      <c r="E1340" s="81" t="s">
        <v>2135</v>
      </c>
      <c r="F1340" s="81">
        <v>17767398545</v>
      </c>
      <c r="G1340" s="81">
        <v>17767398545</v>
      </c>
      <c r="H1340" s="81">
        <v>17767398545</v>
      </c>
      <c r="I1340" s="81" t="s">
        <v>2829</v>
      </c>
      <c r="J1340" s="81" t="s">
        <v>2832</v>
      </c>
      <c r="K1340" s="81">
        <v>261448118</v>
      </c>
      <c r="L1340" s="81">
        <v>0</v>
      </c>
      <c r="M1340" s="81">
        <v>18028846663</v>
      </c>
      <c r="N1340" s="81">
        <v>18028846663</v>
      </c>
      <c r="O1340" s="81">
        <v>17767398545</v>
      </c>
      <c r="P1340" s="81">
        <v>18028846663</v>
      </c>
      <c r="Q1340" s="81">
        <v>17767398545</v>
      </c>
      <c r="R1340" s="81">
        <v>18028846663</v>
      </c>
      <c r="S1340" s="81">
        <v>17767398545</v>
      </c>
      <c r="T1340" s="81" t="s">
        <v>6896</v>
      </c>
    </row>
    <row r="1341" spans="1:20" x14ac:dyDescent="0.35">
      <c r="A1341" s="81" t="s">
        <v>1349</v>
      </c>
      <c r="B1341" s="81">
        <v>220</v>
      </c>
      <c r="C1341" s="81" t="s">
        <v>1782</v>
      </c>
      <c r="D1341" s="81" t="s">
        <v>6623</v>
      </c>
      <c r="E1341" s="81" t="s">
        <v>2732</v>
      </c>
      <c r="F1341" s="81">
        <v>23592498281</v>
      </c>
      <c r="G1341" s="81">
        <v>23592498281</v>
      </c>
      <c r="H1341" s="81">
        <v>23592498281</v>
      </c>
      <c r="I1341" s="81" t="s">
        <v>2829</v>
      </c>
      <c r="J1341" s="81" t="s">
        <v>2832</v>
      </c>
      <c r="K1341" s="81">
        <v>592048053</v>
      </c>
      <c r="L1341" s="81">
        <v>0</v>
      </c>
      <c r="M1341" s="81">
        <v>24184546334</v>
      </c>
      <c r="N1341" s="81">
        <v>24184546334</v>
      </c>
      <c r="O1341" s="81">
        <v>23592498281</v>
      </c>
      <c r="P1341" s="81">
        <v>24184546334</v>
      </c>
      <c r="Q1341" s="81">
        <v>23592498281</v>
      </c>
      <c r="R1341" s="81">
        <v>24184546334</v>
      </c>
      <c r="S1341" s="81">
        <v>23592498281</v>
      </c>
      <c r="T1341" s="81" t="s">
        <v>6896</v>
      </c>
    </row>
    <row r="1342" spans="1:20" x14ac:dyDescent="0.35">
      <c r="A1342" s="81" t="s">
        <v>1350</v>
      </c>
      <c r="B1342" s="81">
        <v>220</v>
      </c>
      <c r="C1342" s="81" t="s">
        <v>1782</v>
      </c>
      <c r="D1342" s="81" t="s">
        <v>6625</v>
      </c>
      <c r="E1342" s="81" t="s">
        <v>2480</v>
      </c>
      <c r="F1342" s="81">
        <v>17707422797</v>
      </c>
      <c r="G1342" s="81">
        <v>17707422797</v>
      </c>
      <c r="H1342" s="81">
        <v>17707422797</v>
      </c>
      <c r="I1342" s="81" t="s">
        <v>2829</v>
      </c>
      <c r="J1342" s="81" t="s">
        <v>2832</v>
      </c>
      <c r="K1342" s="81">
        <v>495997522</v>
      </c>
      <c r="L1342" s="81">
        <v>0</v>
      </c>
      <c r="M1342" s="81">
        <v>18203420319</v>
      </c>
      <c r="N1342" s="81">
        <v>18203420319</v>
      </c>
      <c r="O1342" s="81">
        <v>17707422797</v>
      </c>
      <c r="P1342" s="81">
        <v>18203420319</v>
      </c>
      <c r="Q1342" s="81">
        <v>17707422797</v>
      </c>
      <c r="R1342" s="81">
        <v>18203420319</v>
      </c>
      <c r="S1342" s="81">
        <v>17707422797</v>
      </c>
      <c r="T1342" s="81" t="s">
        <v>6896</v>
      </c>
    </row>
    <row r="1343" spans="1:20" x14ac:dyDescent="0.35">
      <c r="A1343" s="81" t="s">
        <v>1351</v>
      </c>
      <c r="B1343" s="81">
        <v>220</v>
      </c>
      <c r="C1343" s="81" t="s">
        <v>1782</v>
      </c>
      <c r="D1343" s="81" t="s">
        <v>6626</v>
      </c>
      <c r="E1343" s="81" t="s">
        <v>2733</v>
      </c>
      <c r="F1343" s="81">
        <v>1376302258</v>
      </c>
      <c r="G1343" s="81">
        <v>1376302258</v>
      </c>
      <c r="H1343" s="81">
        <v>1376302258</v>
      </c>
      <c r="I1343" s="81" t="s">
        <v>2829</v>
      </c>
      <c r="J1343" s="81" t="s">
        <v>2832</v>
      </c>
      <c r="K1343" s="81">
        <v>29393481</v>
      </c>
      <c r="L1343" s="81">
        <v>0</v>
      </c>
      <c r="M1343" s="81">
        <v>1405695739</v>
      </c>
      <c r="N1343" s="81">
        <v>1405695739</v>
      </c>
      <c r="O1343" s="81">
        <v>1376302258</v>
      </c>
      <c r="P1343" s="81">
        <v>1405695739</v>
      </c>
      <c r="Q1343" s="81">
        <v>1376302258</v>
      </c>
      <c r="R1343" s="81">
        <v>1405695739</v>
      </c>
      <c r="S1343" s="81">
        <v>1376302258</v>
      </c>
      <c r="T1343" s="81" t="s">
        <v>6896</v>
      </c>
    </row>
    <row r="1344" spans="1:20" x14ac:dyDescent="0.35">
      <c r="A1344" s="81" t="s">
        <v>1352</v>
      </c>
      <c r="B1344" s="81">
        <v>220</v>
      </c>
      <c r="C1344" s="81" t="s">
        <v>1782</v>
      </c>
      <c r="D1344" s="81" t="s">
        <v>6628</v>
      </c>
      <c r="E1344" s="81" t="s">
        <v>2481</v>
      </c>
      <c r="F1344" s="81">
        <v>10340446386</v>
      </c>
      <c r="G1344" s="81">
        <v>10340446386</v>
      </c>
      <c r="H1344" s="81">
        <v>10340446386</v>
      </c>
      <c r="I1344" s="81" t="s">
        <v>2829</v>
      </c>
      <c r="J1344" s="81" t="s">
        <v>2832</v>
      </c>
      <c r="K1344" s="81">
        <v>297945612</v>
      </c>
      <c r="L1344" s="81">
        <v>275632440</v>
      </c>
      <c r="M1344" s="81">
        <v>10638391998</v>
      </c>
      <c r="N1344" s="81">
        <v>10362759558</v>
      </c>
      <c r="O1344" s="81">
        <v>10064813946</v>
      </c>
      <c r="P1344" s="81">
        <v>10638391998</v>
      </c>
      <c r="Q1344" s="81">
        <v>10340446386</v>
      </c>
      <c r="R1344" s="81">
        <v>10362759558</v>
      </c>
      <c r="S1344" s="81">
        <v>10064813946</v>
      </c>
      <c r="T1344" s="81" t="s">
        <v>6896</v>
      </c>
    </row>
    <row r="1345" spans="1:20" x14ac:dyDescent="0.35">
      <c r="A1345" s="81" t="s">
        <v>1353</v>
      </c>
      <c r="B1345" s="81">
        <v>220</v>
      </c>
      <c r="C1345" s="81" t="s">
        <v>1782</v>
      </c>
      <c r="D1345" s="81" t="s">
        <v>6629</v>
      </c>
      <c r="E1345" s="81" t="s">
        <v>2734</v>
      </c>
      <c r="F1345" s="81">
        <v>1973437074</v>
      </c>
      <c r="G1345" s="81">
        <v>1973437074</v>
      </c>
      <c r="H1345" s="81">
        <v>1973437074</v>
      </c>
      <c r="I1345" s="81" t="s">
        <v>2829</v>
      </c>
      <c r="J1345" s="81" t="s">
        <v>2832</v>
      </c>
      <c r="K1345" s="81">
        <v>67703007</v>
      </c>
      <c r="L1345" s="81">
        <v>0</v>
      </c>
      <c r="M1345" s="81">
        <v>2041140081</v>
      </c>
      <c r="N1345" s="81">
        <v>2041140081</v>
      </c>
      <c r="O1345" s="81">
        <v>1973437074</v>
      </c>
      <c r="P1345" s="81">
        <v>2041140081</v>
      </c>
      <c r="Q1345" s="81">
        <v>1973437074</v>
      </c>
      <c r="R1345" s="81">
        <v>2041140081</v>
      </c>
      <c r="S1345" s="81">
        <v>1973437074</v>
      </c>
      <c r="T1345" s="81" t="s">
        <v>6896</v>
      </c>
    </row>
    <row r="1346" spans="1:20" x14ac:dyDescent="0.35">
      <c r="A1346" s="81" t="s">
        <v>1354</v>
      </c>
      <c r="B1346" s="81">
        <v>220</v>
      </c>
      <c r="C1346" s="81" t="s">
        <v>1782</v>
      </c>
      <c r="D1346" s="81" t="s">
        <v>6631</v>
      </c>
      <c r="E1346" s="81" t="s">
        <v>2647</v>
      </c>
      <c r="F1346" s="81">
        <v>2226955638</v>
      </c>
      <c r="G1346" s="81">
        <v>2226955626</v>
      </c>
      <c r="H1346" s="81">
        <v>2226955638</v>
      </c>
      <c r="I1346" s="81" t="s">
        <v>2829</v>
      </c>
      <c r="J1346" s="81" t="s">
        <v>2832</v>
      </c>
      <c r="K1346" s="81">
        <v>81918042</v>
      </c>
      <c r="L1346" s="81">
        <v>0</v>
      </c>
      <c r="M1346" s="81">
        <v>2308873680</v>
      </c>
      <c r="N1346" s="81">
        <v>2308873680</v>
      </c>
      <c r="O1346" s="81">
        <v>2226955638</v>
      </c>
      <c r="P1346" s="81">
        <v>2308873680</v>
      </c>
      <c r="Q1346" s="81">
        <v>2226955638</v>
      </c>
      <c r="R1346" s="81">
        <v>2308873680</v>
      </c>
      <c r="S1346" s="81">
        <v>2226955638</v>
      </c>
      <c r="T1346" s="81" t="s">
        <v>6896</v>
      </c>
    </row>
    <row r="1347" spans="1:20" x14ac:dyDescent="0.35">
      <c r="A1347" s="81" t="s">
        <v>1355</v>
      </c>
      <c r="B1347" s="81">
        <v>220</v>
      </c>
      <c r="C1347" s="81" t="s">
        <v>1782</v>
      </c>
      <c r="D1347" s="81" t="s">
        <v>6633</v>
      </c>
      <c r="E1347" s="81" t="s">
        <v>2735</v>
      </c>
      <c r="F1347" s="81">
        <v>18933454209</v>
      </c>
      <c r="G1347" s="81">
        <v>18933454209</v>
      </c>
      <c r="H1347" s="81">
        <v>18933454209</v>
      </c>
      <c r="I1347" s="81" t="s">
        <v>2829</v>
      </c>
      <c r="J1347" s="81" t="s">
        <v>2832</v>
      </c>
      <c r="K1347" s="81">
        <v>437247967</v>
      </c>
      <c r="L1347" s="81">
        <v>75890436</v>
      </c>
      <c r="M1347" s="81">
        <v>19370702176</v>
      </c>
      <c r="N1347" s="81">
        <v>19294811740</v>
      </c>
      <c r="O1347" s="81">
        <v>18857563773</v>
      </c>
      <c r="P1347" s="81">
        <v>19370702176</v>
      </c>
      <c r="Q1347" s="81">
        <v>18933454209</v>
      </c>
      <c r="R1347" s="81">
        <v>19294811740</v>
      </c>
      <c r="S1347" s="81">
        <v>18857563773</v>
      </c>
      <c r="T1347" s="81" t="s">
        <v>6896</v>
      </c>
    </row>
    <row r="1348" spans="1:20" x14ac:dyDescent="0.35">
      <c r="A1348" s="81" t="s">
        <v>1356</v>
      </c>
      <c r="B1348" s="81">
        <v>220</v>
      </c>
      <c r="C1348" s="81" t="s">
        <v>1782</v>
      </c>
      <c r="D1348" s="81" t="s">
        <v>6634</v>
      </c>
      <c r="E1348" s="81" t="s">
        <v>2736</v>
      </c>
      <c r="F1348" s="81">
        <v>1177324385</v>
      </c>
      <c r="G1348" s="81">
        <v>1177324385</v>
      </c>
      <c r="H1348" s="81">
        <v>1177324385</v>
      </c>
      <c r="I1348" s="81" t="s">
        <v>2829</v>
      </c>
      <c r="J1348" s="81" t="s">
        <v>2832</v>
      </c>
      <c r="K1348" s="81">
        <v>48249001</v>
      </c>
      <c r="L1348" s="81">
        <v>0</v>
      </c>
      <c r="M1348" s="81">
        <v>1225573386</v>
      </c>
      <c r="N1348" s="81">
        <v>1225573386</v>
      </c>
      <c r="O1348" s="81">
        <v>1177324385</v>
      </c>
      <c r="P1348" s="81">
        <v>1225573386</v>
      </c>
      <c r="Q1348" s="81">
        <v>1177324385</v>
      </c>
      <c r="R1348" s="81">
        <v>1225573386</v>
      </c>
      <c r="S1348" s="81">
        <v>1177324385</v>
      </c>
      <c r="T1348" s="81" t="s">
        <v>6896</v>
      </c>
    </row>
    <row r="1349" spans="1:20" x14ac:dyDescent="0.35">
      <c r="A1349" s="81" t="s">
        <v>1357</v>
      </c>
      <c r="B1349" s="81">
        <v>220</v>
      </c>
      <c r="C1349" s="81" t="s">
        <v>1782</v>
      </c>
      <c r="D1349" s="81" t="s">
        <v>6635</v>
      </c>
      <c r="E1349" s="81" t="s">
        <v>2856</v>
      </c>
      <c r="F1349" s="81">
        <v>14183082784</v>
      </c>
      <c r="G1349" s="81">
        <v>14183082784</v>
      </c>
      <c r="H1349" s="81">
        <v>14183082784</v>
      </c>
      <c r="I1349" s="81" t="s">
        <v>2829</v>
      </c>
      <c r="J1349" s="81" t="s">
        <v>2832</v>
      </c>
      <c r="K1349" s="81">
        <v>370469423</v>
      </c>
      <c r="L1349" s="81">
        <v>0</v>
      </c>
      <c r="M1349" s="81">
        <v>14553552207</v>
      </c>
      <c r="N1349" s="81">
        <v>14553552207</v>
      </c>
      <c r="O1349" s="81">
        <v>14183082784</v>
      </c>
      <c r="P1349" s="81">
        <v>14553552207</v>
      </c>
      <c r="Q1349" s="81">
        <v>14183082784</v>
      </c>
      <c r="R1349" s="81">
        <v>14553552207</v>
      </c>
      <c r="S1349" s="81">
        <v>14183082784</v>
      </c>
      <c r="T1349" s="81" t="s">
        <v>6896</v>
      </c>
    </row>
    <row r="1350" spans="1:20" x14ac:dyDescent="0.35">
      <c r="A1350" s="81" t="s">
        <v>1358</v>
      </c>
      <c r="B1350" s="81">
        <v>220</v>
      </c>
      <c r="C1350" s="81" t="s">
        <v>1782</v>
      </c>
      <c r="D1350" s="81" t="s">
        <v>6636</v>
      </c>
      <c r="E1350" s="81" t="s">
        <v>2738</v>
      </c>
      <c r="F1350" s="81">
        <v>10682514493</v>
      </c>
      <c r="G1350" s="81">
        <v>10682514493</v>
      </c>
      <c r="H1350" s="81">
        <v>10682514493</v>
      </c>
      <c r="I1350" s="81" t="s">
        <v>2829</v>
      </c>
      <c r="J1350" s="81" t="s">
        <v>2832</v>
      </c>
      <c r="K1350" s="81">
        <v>130722182</v>
      </c>
      <c r="L1350" s="81">
        <v>0</v>
      </c>
      <c r="M1350" s="81">
        <v>10813236675</v>
      </c>
      <c r="N1350" s="81">
        <v>10813236675</v>
      </c>
      <c r="O1350" s="81">
        <v>10682514493</v>
      </c>
      <c r="P1350" s="81">
        <v>10813236675</v>
      </c>
      <c r="Q1350" s="81">
        <v>10682514493</v>
      </c>
      <c r="R1350" s="81">
        <v>10813236675</v>
      </c>
      <c r="S1350" s="81">
        <v>10682514493</v>
      </c>
      <c r="T1350" s="81" t="s">
        <v>6896</v>
      </c>
    </row>
    <row r="1351" spans="1:20" x14ac:dyDescent="0.35">
      <c r="A1351" s="81" t="s">
        <v>1359</v>
      </c>
      <c r="B1351" s="81">
        <v>220</v>
      </c>
      <c r="C1351" s="81" t="s">
        <v>1782</v>
      </c>
      <c r="D1351" s="81" t="s">
        <v>6637</v>
      </c>
      <c r="E1351" s="81" t="s">
        <v>2739</v>
      </c>
      <c r="F1351" s="81">
        <v>3064983430</v>
      </c>
      <c r="G1351" s="81">
        <v>3064983430</v>
      </c>
      <c r="H1351" s="81">
        <v>3064983430</v>
      </c>
      <c r="I1351" s="81" t="s">
        <v>2829</v>
      </c>
      <c r="J1351" s="81" t="s">
        <v>2832</v>
      </c>
      <c r="K1351" s="81">
        <v>111177287</v>
      </c>
      <c r="L1351" s="81">
        <v>0</v>
      </c>
      <c r="M1351" s="81">
        <v>3176160717</v>
      </c>
      <c r="N1351" s="81">
        <v>3176160717</v>
      </c>
      <c r="O1351" s="81">
        <v>3064983430</v>
      </c>
      <c r="P1351" s="81">
        <v>3176160717</v>
      </c>
      <c r="Q1351" s="81">
        <v>3064983430</v>
      </c>
      <c r="R1351" s="81">
        <v>3176160717</v>
      </c>
      <c r="S1351" s="81">
        <v>3064983430</v>
      </c>
      <c r="T1351" s="81" t="s">
        <v>6896</v>
      </c>
    </row>
    <row r="1352" spans="1:20" x14ac:dyDescent="0.35">
      <c r="A1352" s="81" t="s">
        <v>1360</v>
      </c>
      <c r="B1352" s="81">
        <v>221</v>
      </c>
      <c r="C1352" s="81" t="s">
        <v>1783</v>
      </c>
      <c r="D1352" s="81" t="s">
        <v>5454</v>
      </c>
      <c r="E1352" s="81" t="s">
        <v>1985</v>
      </c>
      <c r="F1352" s="81">
        <v>32659551</v>
      </c>
      <c r="G1352" s="81">
        <v>32659551</v>
      </c>
      <c r="H1352" s="81">
        <v>32659551</v>
      </c>
      <c r="I1352" s="81" t="s">
        <v>2829</v>
      </c>
      <c r="J1352" s="81" t="s">
        <v>2832</v>
      </c>
      <c r="K1352" s="81">
        <v>931656</v>
      </c>
      <c r="L1352" s="81">
        <v>0</v>
      </c>
      <c r="M1352" s="81">
        <v>33591207</v>
      </c>
      <c r="N1352" s="81">
        <v>33591207</v>
      </c>
      <c r="O1352" s="81">
        <v>32659551</v>
      </c>
      <c r="P1352" s="81">
        <v>33591207</v>
      </c>
      <c r="Q1352" s="81">
        <v>32659551</v>
      </c>
      <c r="R1352" s="81">
        <v>33591207</v>
      </c>
      <c r="S1352" s="81">
        <v>32659551</v>
      </c>
      <c r="T1352" s="81" t="s">
        <v>6896</v>
      </c>
    </row>
    <row r="1353" spans="1:20" x14ac:dyDescent="0.35">
      <c r="A1353" s="81" t="s">
        <v>1361</v>
      </c>
      <c r="B1353" s="81">
        <v>221</v>
      </c>
      <c r="C1353" s="81" t="s">
        <v>1783</v>
      </c>
      <c r="D1353" s="81" t="s">
        <v>5457</v>
      </c>
      <c r="E1353" s="81" t="s">
        <v>1987</v>
      </c>
      <c r="F1353" s="81">
        <v>205974197</v>
      </c>
      <c r="G1353" s="81">
        <v>205974197</v>
      </c>
      <c r="H1353" s="81">
        <v>205974197</v>
      </c>
      <c r="I1353" s="81" t="s">
        <v>2829</v>
      </c>
      <c r="J1353" s="81" t="s">
        <v>2832</v>
      </c>
      <c r="K1353" s="81">
        <v>812869</v>
      </c>
      <c r="L1353" s="81">
        <v>0</v>
      </c>
      <c r="M1353" s="81">
        <v>206787066</v>
      </c>
      <c r="N1353" s="81">
        <v>206787066</v>
      </c>
      <c r="O1353" s="81">
        <v>205974197</v>
      </c>
      <c r="P1353" s="81">
        <v>206787066</v>
      </c>
      <c r="Q1353" s="81">
        <v>205974197</v>
      </c>
      <c r="R1353" s="81">
        <v>206787066</v>
      </c>
      <c r="S1353" s="81">
        <v>205974197</v>
      </c>
      <c r="T1353" s="81" t="s">
        <v>6896</v>
      </c>
    </row>
    <row r="1354" spans="1:20" x14ac:dyDescent="0.35">
      <c r="A1354" s="81" t="s">
        <v>1362</v>
      </c>
      <c r="B1354" s="81">
        <v>221</v>
      </c>
      <c r="C1354" s="81" t="s">
        <v>1783</v>
      </c>
      <c r="D1354" s="81" t="s">
        <v>6415</v>
      </c>
      <c r="E1354" s="81" t="s">
        <v>2045</v>
      </c>
      <c r="F1354" s="81">
        <v>111696372</v>
      </c>
      <c r="G1354" s="81">
        <v>111696372</v>
      </c>
      <c r="H1354" s="81">
        <v>111696372</v>
      </c>
      <c r="I1354" s="81" t="s">
        <v>2829</v>
      </c>
      <c r="J1354" s="81" t="s">
        <v>2832</v>
      </c>
      <c r="K1354" s="81">
        <v>290744</v>
      </c>
      <c r="L1354" s="81">
        <v>0</v>
      </c>
      <c r="M1354" s="81">
        <v>111987116</v>
      </c>
      <c r="N1354" s="81">
        <v>111987116</v>
      </c>
      <c r="O1354" s="81">
        <v>111696372</v>
      </c>
      <c r="P1354" s="81">
        <v>111987116</v>
      </c>
      <c r="Q1354" s="81">
        <v>111696372</v>
      </c>
      <c r="R1354" s="81">
        <v>111987116</v>
      </c>
      <c r="S1354" s="81">
        <v>111696372</v>
      </c>
      <c r="T1354" s="81" t="s">
        <v>6896</v>
      </c>
    </row>
    <row r="1355" spans="1:20" x14ac:dyDescent="0.35">
      <c r="A1355" s="81" t="s">
        <v>1363</v>
      </c>
      <c r="B1355" s="81">
        <v>221</v>
      </c>
      <c r="C1355" s="81" t="s">
        <v>1783</v>
      </c>
      <c r="D1355" s="81" t="s">
        <v>6532</v>
      </c>
      <c r="E1355" s="81" t="s">
        <v>2683</v>
      </c>
      <c r="F1355" s="81">
        <v>12991197</v>
      </c>
      <c r="G1355" s="81">
        <v>12991197</v>
      </c>
      <c r="H1355" s="81">
        <v>12991197</v>
      </c>
      <c r="I1355" s="81" t="s">
        <v>2829</v>
      </c>
      <c r="J1355" s="81" t="s">
        <v>2832</v>
      </c>
      <c r="K1355" s="81">
        <v>194627</v>
      </c>
      <c r="L1355" s="81">
        <v>0</v>
      </c>
      <c r="M1355" s="81">
        <v>13185824</v>
      </c>
      <c r="N1355" s="81">
        <v>13185824</v>
      </c>
      <c r="O1355" s="81">
        <v>12991197</v>
      </c>
      <c r="P1355" s="81">
        <v>13185824</v>
      </c>
      <c r="Q1355" s="81">
        <v>12991197</v>
      </c>
      <c r="R1355" s="81">
        <v>13185824</v>
      </c>
      <c r="S1355" s="81">
        <v>12991197</v>
      </c>
      <c r="T1355" s="81" t="s">
        <v>6896</v>
      </c>
    </row>
    <row r="1356" spans="1:20" x14ac:dyDescent="0.35">
      <c r="A1356" s="81" t="s">
        <v>1364</v>
      </c>
      <c r="B1356" s="81">
        <v>221</v>
      </c>
      <c r="C1356" s="81" t="s">
        <v>1783</v>
      </c>
      <c r="D1356" s="81" t="s">
        <v>6639</v>
      </c>
      <c r="E1356" s="81" t="s">
        <v>2485</v>
      </c>
      <c r="F1356" s="81">
        <v>5819548495</v>
      </c>
      <c r="G1356" s="81">
        <v>5819548495</v>
      </c>
      <c r="H1356" s="81">
        <v>5819548495</v>
      </c>
      <c r="I1356" s="81" t="s">
        <v>2829</v>
      </c>
      <c r="J1356" s="81" t="s">
        <v>2832</v>
      </c>
      <c r="K1356" s="81">
        <v>234378383</v>
      </c>
      <c r="L1356" s="81">
        <v>63985237</v>
      </c>
      <c r="M1356" s="81">
        <v>6053926878</v>
      </c>
      <c r="N1356" s="81">
        <v>5989941641</v>
      </c>
      <c r="O1356" s="81">
        <v>5755563258</v>
      </c>
      <c r="P1356" s="81">
        <v>6053926878</v>
      </c>
      <c r="Q1356" s="81">
        <v>5819548495</v>
      </c>
      <c r="R1356" s="81">
        <v>5989941641</v>
      </c>
      <c r="S1356" s="81">
        <v>5755563258</v>
      </c>
      <c r="T1356" s="81" t="s">
        <v>6896</v>
      </c>
    </row>
    <row r="1357" spans="1:20" x14ac:dyDescent="0.35">
      <c r="A1357" s="81" t="s">
        <v>1365</v>
      </c>
      <c r="B1357" s="81">
        <v>221</v>
      </c>
      <c r="C1357" s="81" t="s">
        <v>1783</v>
      </c>
      <c r="D1357" s="81" t="s">
        <v>6641</v>
      </c>
      <c r="E1357" s="81" t="s">
        <v>2486</v>
      </c>
      <c r="F1357" s="81">
        <v>472353540</v>
      </c>
      <c r="G1357" s="81">
        <v>472353540</v>
      </c>
      <c r="H1357" s="81">
        <v>472353540</v>
      </c>
      <c r="I1357" s="81" t="s">
        <v>2829</v>
      </c>
      <c r="J1357" s="81" t="s">
        <v>2832</v>
      </c>
      <c r="K1357" s="81">
        <v>11063207</v>
      </c>
      <c r="L1357" s="81">
        <v>0</v>
      </c>
      <c r="M1357" s="81">
        <v>483416747</v>
      </c>
      <c r="N1357" s="81">
        <v>483416747</v>
      </c>
      <c r="O1357" s="81">
        <v>472353540</v>
      </c>
      <c r="P1357" s="81">
        <v>483416747</v>
      </c>
      <c r="Q1357" s="81">
        <v>472353540</v>
      </c>
      <c r="R1357" s="81">
        <v>483416747</v>
      </c>
      <c r="S1357" s="81">
        <v>472353540</v>
      </c>
      <c r="T1357" s="81" t="s">
        <v>6896</v>
      </c>
    </row>
    <row r="1358" spans="1:20" x14ac:dyDescent="0.35">
      <c r="A1358" s="81" t="s">
        <v>1366</v>
      </c>
      <c r="B1358" s="81">
        <v>221</v>
      </c>
      <c r="C1358" s="81" t="s">
        <v>1783</v>
      </c>
      <c r="D1358" s="81" t="s">
        <v>6645</v>
      </c>
      <c r="E1358" s="81" t="s">
        <v>2234</v>
      </c>
      <c r="F1358" s="81">
        <v>61808696</v>
      </c>
      <c r="G1358" s="81">
        <v>61808696</v>
      </c>
      <c r="H1358" s="81">
        <v>61808696</v>
      </c>
      <c r="I1358" s="81" t="s">
        <v>2829</v>
      </c>
      <c r="J1358" s="81" t="s">
        <v>2832</v>
      </c>
      <c r="K1358" s="81">
        <v>923729</v>
      </c>
      <c r="L1358" s="81">
        <v>0</v>
      </c>
      <c r="M1358" s="81">
        <v>62732425</v>
      </c>
      <c r="N1358" s="81">
        <v>62732425</v>
      </c>
      <c r="O1358" s="81">
        <v>61808696</v>
      </c>
      <c r="P1358" s="81">
        <v>62732425</v>
      </c>
      <c r="Q1358" s="81">
        <v>61808696</v>
      </c>
      <c r="R1358" s="81">
        <v>62732425</v>
      </c>
      <c r="S1358" s="81">
        <v>61808696</v>
      </c>
      <c r="T1358" s="81" t="s">
        <v>6896</v>
      </c>
    </row>
    <row r="1359" spans="1:20" x14ac:dyDescent="0.35">
      <c r="A1359" s="81" t="s">
        <v>1367</v>
      </c>
      <c r="B1359" s="81">
        <v>221</v>
      </c>
      <c r="C1359" s="81" t="s">
        <v>1783</v>
      </c>
      <c r="D1359" s="81" t="s">
        <v>6647</v>
      </c>
      <c r="E1359" s="81" t="s">
        <v>2685</v>
      </c>
      <c r="F1359" s="81">
        <v>866131741</v>
      </c>
      <c r="G1359" s="81">
        <v>866131741</v>
      </c>
      <c r="H1359" s="81">
        <v>866131741</v>
      </c>
      <c r="I1359" s="81" t="s">
        <v>2829</v>
      </c>
      <c r="J1359" s="81" t="s">
        <v>2832</v>
      </c>
      <c r="K1359" s="81">
        <v>24717270</v>
      </c>
      <c r="L1359" s="81">
        <v>24255534</v>
      </c>
      <c r="M1359" s="81">
        <v>890849011</v>
      </c>
      <c r="N1359" s="81">
        <v>866593477</v>
      </c>
      <c r="O1359" s="81">
        <v>841876207</v>
      </c>
      <c r="P1359" s="81">
        <v>890849011</v>
      </c>
      <c r="Q1359" s="81">
        <v>866131741</v>
      </c>
      <c r="R1359" s="81">
        <v>866593477</v>
      </c>
      <c r="S1359" s="81">
        <v>841876207</v>
      </c>
      <c r="T1359" s="81" t="s">
        <v>6896</v>
      </c>
    </row>
    <row r="1360" spans="1:20" x14ac:dyDescent="0.35">
      <c r="A1360" s="81" t="s">
        <v>1368</v>
      </c>
      <c r="B1360" s="81">
        <v>221</v>
      </c>
      <c r="C1360" s="81" t="s">
        <v>1783</v>
      </c>
      <c r="D1360" s="81" t="s">
        <v>6648</v>
      </c>
      <c r="E1360" s="81" t="s">
        <v>2060</v>
      </c>
      <c r="F1360" s="81">
        <v>2712646017</v>
      </c>
      <c r="G1360" s="81">
        <v>2712646017</v>
      </c>
      <c r="H1360" s="81">
        <v>2712646017</v>
      </c>
      <c r="I1360" s="81" t="s">
        <v>2829</v>
      </c>
      <c r="J1360" s="81" t="s">
        <v>2832</v>
      </c>
      <c r="K1360" s="81">
        <v>97531325</v>
      </c>
      <c r="L1360" s="81">
        <v>0</v>
      </c>
      <c r="M1360" s="81">
        <v>2810177342</v>
      </c>
      <c r="N1360" s="81">
        <v>2810177342</v>
      </c>
      <c r="O1360" s="81">
        <v>2712646017</v>
      </c>
      <c r="P1360" s="81">
        <v>2810177342</v>
      </c>
      <c r="Q1360" s="81">
        <v>2712646017</v>
      </c>
      <c r="R1360" s="81">
        <v>2810177342</v>
      </c>
      <c r="S1360" s="81">
        <v>2712646017</v>
      </c>
      <c r="T1360" s="81" t="s">
        <v>6896</v>
      </c>
    </row>
    <row r="1361" spans="1:20" x14ac:dyDescent="0.35">
      <c r="A1361" s="81" t="s">
        <v>1369</v>
      </c>
      <c r="B1361" s="81">
        <v>222</v>
      </c>
      <c r="C1361" s="81" t="s">
        <v>1784</v>
      </c>
      <c r="D1361" s="81" t="s">
        <v>6649</v>
      </c>
      <c r="E1361" s="81" t="s">
        <v>2740</v>
      </c>
      <c r="F1361" s="81">
        <v>269775160</v>
      </c>
      <c r="G1361" s="81">
        <v>278544546</v>
      </c>
      <c r="H1361" s="81">
        <v>269775160</v>
      </c>
      <c r="I1361" s="81" t="s">
        <v>2829</v>
      </c>
      <c r="J1361" s="81" t="s">
        <v>2833</v>
      </c>
      <c r="K1361" s="81">
        <v>2549132</v>
      </c>
      <c r="L1361" s="81">
        <v>1269790</v>
      </c>
      <c r="M1361" s="81">
        <v>272324292</v>
      </c>
      <c r="N1361" s="81">
        <v>271054502</v>
      </c>
      <c r="O1361" s="81">
        <v>268505370</v>
      </c>
      <c r="P1361" s="81">
        <v>272324292</v>
      </c>
      <c r="Q1361" s="81">
        <v>269775160</v>
      </c>
      <c r="R1361" s="81">
        <v>271054502</v>
      </c>
      <c r="S1361" s="81">
        <v>268505370</v>
      </c>
      <c r="T1361" s="81" t="s">
        <v>6896</v>
      </c>
    </row>
    <row r="1362" spans="1:20" x14ac:dyDescent="0.35">
      <c r="A1362" s="81" t="s">
        <v>1370</v>
      </c>
      <c r="B1362" s="81">
        <v>223</v>
      </c>
      <c r="C1362" s="81" t="s">
        <v>1785</v>
      </c>
      <c r="D1362" s="81" t="s">
        <v>5616</v>
      </c>
      <c r="E1362" s="81" t="s">
        <v>2136</v>
      </c>
      <c r="F1362" s="81">
        <v>19170200</v>
      </c>
      <c r="G1362" s="81">
        <v>19170200</v>
      </c>
      <c r="H1362" s="81">
        <v>19170200</v>
      </c>
      <c r="I1362" s="81" t="s">
        <v>2829</v>
      </c>
      <c r="J1362" s="81" t="s">
        <v>2832</v>
      </c>
      <c r="K1362" s="81">
        <v>72927</v>
      </c>
      <c r="L1362" s="81">
        <v>0</v>
      </c>
      <c r="M1362" s="81">
        <v>19243127</v>
      </c>
      <c r="N1362" s="81">
        <v>19243127</v>
      </c>
      <c r="O1362" s="81">
        <v>19170200</v>
      </c>
      <c r="P1362" s="81">
        <v>19243127</v>
      </c>
      <c r="Q1362" s="81">
        <v>19170200</v>
      </c>
      <c r="R1362" s="81">
        <v>19243127</v>
      </c>
      <c r="S1362" s="81">
        <v>19170200</v>
      </c>
      <c r="T1362" s="81" t="s">
        <v>6896</v>
      </c>
    </row>
    <row r="1363" spans="1:20" x14ac:dyDescent="0.35">
      <c r="A1363" s="81" t="s">
        <v>1371</v>
      </c>
      <c r="B1363" s="81">
        <v>223</v>
      </c>
      <c r="C1363" s="81" t="s">
        <v>1785</v>
      </c>
      <c r="D1363" s="81" t="s">
        <v>5780</v>
      </c>
      <c r="E1363" s="81" t="s">
        <v>2263</v>
      </c>
      <c r="F1363" s="81">
        <v>13222301</v>
      </c>
      <c r="G1363" s="81">
        <v>13222301</v>
      </c>
      <c r="H1363" s="81">
        <v>13222301</v>
      </c>
      <c r="I1363" s="81" t="s">
        <v>2829</v>
      </c>
      <c r="J1363" s="81" t="s">
        <v>2832</v>
      </c>
      <c r="K1363" s="81">
        <v>114050</v>
      </c>
      <c r="L1363" s="81">
        <v>0</v>
      </c>
      <c r="M1363" s="81">
        <v>13336351</v>
      </c>
      <c r="N1363" s="81">
        <v>13336351</v>
      </c>
      <c r="O1363" s="81">
        <v>13222301</v>
      </c>
      <c r="P1363" s="81">
        <v>13336351</v>
      </c>
      <c r="Q1363" s="81">
        <v>13222301</v>
      </c>
      <c r="R1363" s="81">
        <v>13336351</v>
      </c>
      <c r="S1363" s="81">
        <v>13222301</v>
      </c>
      <c r="T1363" s="81" t="s">
        <v>6896</v>
      </c>
    </row>
    <row r="1364" spans="1:20" x14ac:dyDescent="0.35">
      <c r="A1364" s="81" t="s">
        <v>1372</v>
      </c>
      <c r="B1364" s="81">
        <v>223</v>
      </c>
      <c r="C1364" s="81" t="s">
        <v>1785</v>
      </c>
      <c r="D1364" s="81" t="s">
        <v>5783</v>
      </c>
      <c r="E1364" s="81" t="s">
        <v>2264</v>
      </c>
      <c r="F1364" s="81">
        <v>5438485</v>
      </c>
      <c r="G1364" s="81">
        <v>5438485</v>
      </c>
      <c r="H1364" s="81">
        <v>5438485</v>
      </c>
      <c r="I1364" s="81" t="s">
        <v>2829</v>
      </c>
      <c r="J1364" s="81" t="s">
        <v>2832</v>
      </c>
      <c r="K1364" s="81">
        <v>0</v>
      </c>
      <c r="L1364" s="81">
        <v>0</v>
      </c>
      <c r="M1364" s="81">
        <v>5438485</v>
      </c>
      <c r="N1364" s="81">
        <v>5438485</v>
      </c>
      <c r="O1364" s="81">
        <v>5438485</v>
      </c>
      <c r="P1364" s="81">
        <v>5438485</v>
      </c>
      <c r="Q1364" s="81">
        <v>5438485</v>
      </c>
      <c r="R1364" s="81">
        <v>5438485</v>
      </c>
      <c r="S1364" s="81">
        <v>5438485</v>
      </c>
      <c r="T1364" s="81" t="s">
        <v>6896</v>
      </c>
    </row>
    <row r="1365" spans="1:20" x14ac:dyDescent="0.35">
      <c r="A1365" s="81" t="s">
        <v>1373</v>
      </c>
      <c r="B1365" s="81">
        <v>223</v>
      </c>
      <c r="C1365" s="81" t="s">
        <v>1785</v>
      </c>
      <c r="D1365" s="81" t="s">
        <v>6011</v>
      </c>
      <c r="E1365" s="81" t="s">
        <v>2406</v>
      </c>
      <c r="F1365" s="81">
        <v>1997711</v>
      </c>
      <c r="G1365" s="81">
        <v>1997711</v>
      </c>
      <c r="H1365" s="81">
        <v>1997711</v>
      </c>
      <c r="I1365" s="81" t="s">
        <v>2829</v>
      </c>
      <c r="J1365" s="81" t="s">
        <v>2832</v>
      </c>
      <c r="K1365" s="81">
        <v>28095</v>
      </c>
      <c r="L1365" s="81">
        <v>0</v>
      </c>
      <c r="M1365" s="81">
        <v>2025806</v>
      </c>
      <c r="N1365" s="81">
        <v>2025806</v>
      </c>
      <c r="O1365" s="81">
        <v>1997711</v>
      </c>
      <c r="P1365" s="81">
        <v>2025806</v>
      </c>
      <c r="Q1365" s="81">
        <v>1997711</v>
      </c>
      <c r="R1365" s="81">
        <v>2025806</v>
      </c>
      <c r="S1365" s="81">
        <v>1997711</v>
      </c>
      <c r="T1365" s="81" t="s">
        <v>6896</v>
      </c>
    </row>
    <row r="1366" spans="1:20" x14ac:dyDescent="0.35">
      <c r="A1366" s="81" t="s">
        <v>1374</v>
      </c>
      <c r="B1366" s="81">
        <v>223</v>
      </c>
      <c r="C1366" s="81" t="s">
        <v>1785</v>
      </c>
      <c r="D1366" s="81" t="s">
        <v>6261</v>
      </c>
      <c r="E1366" s="81" t="s">
        <v>2139</v>
      </c>
      <c r="F1366" s="81">
        <v>192532</v>
      </c>
      <c r="G1366" s="81">
        <v>192532</v>
      </c>
      <c r="H1366" s="81">
        <v>192532</v>
      </c>
      <c r="I1366" s="81" t="s">
        <v>2829</v>
      </c>
      <c r="J1366" s="81" t="s">
        <v>2832</v>
      </c>
      <c r="K1366" s="81">
        <v>0</v>
      </c>
      <c r="L1366" s="81">
        <v>0</v>
      </c>
      <c r="M1366" s="81">
        <v>192532</v>
      </c>
      <c r="N1366" s="81">
        <v>192532</v>
      </c>
      <c r="O1366" s="81">
        <v>192532</v>
      </c>
      <c r="P1366" s="81">
        <v>192532</v>
      </c>
      <c r="Q1366" s="81">
        <v>192532</v>
      </c>
      <c r="R1366" s="81">
        <v>192532</v>
      </c>
      <c r="S1366" s="81">
        <v>192532</v>
      </c>
      <c r="T1366" s="81" t="s">
        <v>6896</v>
      </c>
    </row>
    <row r="1367" spans="1:20" x14ac:dyDescent="0.35">
      <c r="A1367" s="81" t="s">
        <v>1375</v>
      </c>
      <c r="B1367" s="81">
        <v>223</v>
      </c>
      <c r="C1367" s="81" t="s">
        <v>1785</v>
      </c>
      <c r="D1367" s="81" t="s">
        <v>6263</v>
      </c>
      <c r="E1367" s="81" t="s">
        <v>2548</v>
      </c>
      <c r="F1367" s="81">
        <v>524982</v>
      </c>
      <c r="G1367" s="81">
        <v>524982</v>
      </c>
      <c r="H1367" s="81">
        <v>524982</v>
      </c>
      <c r="I1367" s="81" t="s">
        <v>2829</v>
      </c>
      <c r="J1367" s="81" t="s">
        <v>2832</v>
      </c>
      <c r="K1367" s="81">
        <v>0</v>
      </c>
      <c r="L1367" s="81">
        <v>0</v>
      </c>
      <c r="M1367" s="81">
        <v>524982</v>
      </c>
      <c r="N1367" s="81">
        <v>524982</v>
      </c>
      <c r="O1367" s="81">
        <v>524982</v>
      </c>
      <c r="P1367" s="81">
        <v>524982</v>
      </c>
      <c r="Q1367" s="81">
        <v>524982</v>
      </c>
      <c r="R1367" s="81">
        <v>524982</v>
      </c>
      <c r="S1367" s="81">
        <v>524982</v>
      </c>
      <c r="T1367" s="81" t="s">
        <v>6896</v>
      </c>
    </row>
    <row r="1368" spans="1:20" x14ac:dyDescent="0.35">
      <c r="A1368" s="81" t="s">
        <v>1376</v>
      </c>
      <c r="B1368" s="81">
        <v>223</v>
      </c>
      <c r="C1368" s="81" t="s">
        <v>1785</v>
      </c>
      <c r="D1368" s="81" t="s">
        <v>6650</v>
      </c>
      <c r="E1368" s="81" t="s">
        <v>2741</v>
      </c>
      <c r="F1368" s="81">
        <v>565473474</v>
      </c>
      <c r="G1368" s="81">
        <v>651524573</v>
      </c>
      <c r="H1368" s="81">
        <v>565473474</v>
      </c>
      <c r="I1368" s="81" t="s">
        <v>2829</v>
      </c>
      <c r="J1368" s="81" t="s">
        <v>2837</v>
      </c>
      <c r="K1368" s="81">
        <v>9796723</v>
      </c>
      <c r="L1368" s="81">
        <v>0</v>
      </c>
      <c r="M1368" s="81">
        <v>575270197</v>
      </c>
      <c r="N1368" s="81">
        <v>575270197</v>
      </c>
      <c r="O1368" s="81">
        <v>565473474</v>
      </c>
      <c r="P1368" s="81">
        <v>575270197</v>
      </c>
      <c r="Q1368" s="81">
        <v>565473474</v>
      </c>
      <c r="R1368" s="81">
        <v>575270197</v>
      </c>
      <c r="S1368" s="81">
        <v>565473474</v>
      </c>
      <c r="T1368" s="81" t="s">
        <v>6896</v>
      </c>
    </row>
    <row r="1369" spans="1:20" x14ac:dyDescent="0.35">
      <c r="A1369" s="81" t="s">
        <v>1377</v>
      </c>
      <c r="B1369" s="81">
        <v>223</v>
      </c>
      <c r="C1369" s="81" t="s">
        <v>1785</v>
      </c>
      <c r="D1369" s="81" t="s">
        <v>6652</v>
      </c>
      <c r="E1369" s="81" t="s">
        <v>2742</v>
      </c>
      <c r="F1369" s="81">
        <v>59310008</v>
      </c>
      <c r="G1369" s="81">
        <v>50792274</v>
      </c>
      <c r="H1369" s="81">
        <v>59310008</v>
      </c>
      <c r="I1369" s="81" t="s">
        <v>2829</v>
      </c>
      <c r="J1369" s="81" t="s">
        <v>2833</v>
      </c>
      <c r="K1369" s="81">
        <v>841135</v>
      </c>
      <c r="L1369" s="81">
        <v>0</v>
      </c>
      <c r="M1369" s="81">
        <v>60151143</v>
      </c>
      <c r="N1369" s="81">
        <v>60151143</v>
      </c>
      <c r="O1369" s="81">
        <v>59310008</v>
      </c>
      <c r="P1369" s="81">
        <v>60151143</v>
      </c>
      <c r="Q1369" s="81">
        <v>59310008</v>
      </c>
      <c r="R1369" s="81">
        <v>60151143</v>
      </c>
      <c r="S1369" s="81">
        <v>59310008</v>
      </c>
      <c r="T1369" s="81" t="s">
        <v>6896</v>
      </c>
    </row>
    <row r="1370" spans="1:20" x14ac:dyDescent="0.35">
      <c r="A1370" s="81" t="s">
        <v>1378</v>
      </c>
      <c r="B1370" s="81">
        <v>223</v>
      </c>
      <c r="C1370" s="81" t="s">
        <v>1785</v>
      </c>
      <c r="D1370" s="81" t="s">
        <v>6654</v>
      </c>
      <c r="E1370" s="81" t="s">
        <v>2266</v>
      </c>
      <c r="F1370" s="81">
        <v>151032318</v>
      </c>
      <c r="G1370" s="81">
        <v>151032318</v>
      </c>
      <c r="H1370" s="81">
        <v>151032318</v>
      </c>
      <c r="I1370" s="81" t="s">
        <v>2829</v>
      </c>
      <c r="J1370" s="81" t="s">
        <v>2832</v>
      </c>
      <c r="K1370" s="81">
        <v>838741</v>
      </c>
      <c r="L1370" s="81">
        <v>0</v>
      </c>
      <c r="M1370" s="81">
        <v>151871059</v>
      </c>
      <c r="N1370" s="81">
        <v>151871059</v>
      </c>
      <c r="O1370" s="81">
        <v>151032318</v>
      </c>
      <c r="P1370" s="81">
        <v>151871059</v>
      </c>
      <c r="Q1370" s="81">
        <v>151032318</v>
      </c>
      <c r="R1370" s="81">
        <v>151871059</v>
      </c>
      <c r="S1370" s="81">
        <v>151032318</v>
      </c>
      <c r="T1370" s="81" t="s">
        <v>6896</v>
      </c>
    </row>
    <row r="1371" spans="1:20" x14ac:dyDescent="0.35">
      <c r="A1371" s="81" t="s">
        <v>1379</v>
      </c>
      <c r="B1371" s="81">
        <v>224</v>
      </c>
      <c r="C1371" s="81" t="s">
        <v>1786</v>
      </c>
      <c r="D1371" s="81" t="s">
        <v>6171</v>
      </c>
      <c r="E1371" s="81" t="s">
        <v>2362</v>
      </c>
      <c r="F1371" s="81">
        <v>1850858</v>
      </c>
      <c r="G1371" s="81">
        <v>1850858</v>
      </c>
      <c r="H1371" s="81">
        <v>1850858</v>
      </c>
      <c r="I1371" s="81" t="s">
        <v>2829</v>
      </c>
      <c r="J1371" s="81" t="s">
        <v>2833</v>
      </c>
      <c r="K1371" s="81">
        <v>0</v>
      </c>
      <c r="L1371" s="81">
        <v>0</v>
      </c>
      <c r="M1371" s="81">
        <v>1850858</v>
      </c>
      <c r="N1371" s="81">
        <v>1850858</v>
      </c>
      <c r="O1371" s="81">
        <v>1850858</v>
      </c>
      <c r="P1371" s="81">
        <v>1850858</v>
      </c>
      <c r="Q1371" s="81">
        <v>1850858</v>
      </c>
      <c r="R1371" s="81">
        <v>1850858</v>
      </c>
      <c r="S1371" s="81">
        <v>1850858</v>
      </c>
      <c r="T1371" s="81" t="s">
        <v>6896</v>
      </c>
    </row>
    <row r="1372" spans="1:20" x14ac:dyDescent="0.35">
      <c r="A1372" s="81" t="s">
        <v>1380</v>
      </c>
      <c r="B1372" s="81">
        <v>224</v>
      </c>
      <c r="C1372" s="81" t="s">
        <v>1786</v>
      </c>
      <c r="D1372" s="81" t="s">
        <v>6655</v>
      </c>
      <c r="E1372" s="81" t="s">
        <v>2743</v>
      </c>
      <c r="F1372" s="81">
        <v>503053722</v>
      </c>
      <c r="G1372" s="81">
        <v>499115676</v>
      </c>
      <c r="H1372" s="81">
        <v>503053722</v>
      </c>
      <c r="I1372" s="81" t="s">
        <v>2829</v>
      </c>
      <c r="J1372" s="81" t="s">
        <v>2833</v>
      </c>
      <c r="K1372" s="81">
        <v>3281190</v>
      </c>
      <c r="L1372" s="81">
        <v>0</v>
      </c>
      <c r="M1372" s="81">
        <v>506334912</v>
      </c>
      <c r="N1372" s="81">
        <v>506334912</v>
      </c>
      <c r="O1372" s="81">
        <v>503053722</v>
      </c>
      <c r="P1372" s="81">
        <v>963678282</v>
      </c>
      <c r="Q1372" s="81">
        <v>960397092</v>
      </c>
      <c r="R1372" s="81">
        <v>963678282</v>
      </c>
      <c r="S1372" s="81">
        <v>960397092</v>
      </c>
      <c r="T1372" s="81" t="s">
        <v>6896</v>
      </c>
    </row>
    <row r="1373" spans="1:20" x14ac:dyDescent="0.35">
      <c r="A1373" s="81" t="s">
        <v>1381</v>
      </c>
      <c r="B1373" s="81">
        <v>224</v>
      </c>
      <c r="C1373" s="81" t="s">
        <v>1786</v>
      </c>
      <c r="D1373" s="81" t="s">
        <v>6657</v>
      </c>
      <c r="E1373" s="81" t="s">
        <v>2721</v>
      </c>
      <c r="F1373" s="81">
        <v>32369895</v>
      </c>
      <c r="G1373" s="81">
        <v>32870041</v>
      </c>
      <c r="H1373" s="81">
        <v>32369895</v>
      </c>
      <c r="I1373" s="81" t="s">
        <v>2829</v>
      </c>
      <c r="J1373" s="81" t="s">
        <v>2833</v>
      </c>
      <c r="K1373" s="81">
        <v>1033400</v>
      </c>
      <c r="L1373" s="81">
        <v>0</v>
      </c>
      <c r="M1373" s="81">
        <v>33403295</v>
      </c>
      <c r="N1373" s="81">
        <v>33403295</v>
      </c>
      <c r="O1373" s="81">
        <v>32369895</v>
      </c>
      <c r="P1373" s="81">
        <v>33403295</v>
      </c>
      <c r="Q1373" s="81">
        <v>32369895</v>
      </c>
      <c r="R1373" s="81">
        <v>33403295</v>
      </c>
      <c r="S1373" s="81">
        <v>32369895</v>
      </c>
      <c r="T1373" s="81" t="s">
        <v>6896</v>
      </c>
    </row>
    <row r="1374" spans="1:20" x14ac:dyDescent="0.35">
      <c r="A1374" s="81" t="s">
        <v>1382</v>
      </c>
      <c r="B1374" s="81">
        <v>224</v>
      </c>
      <c r="C1374" s="81" t="s">
        <v>1786</v>
      </c>
      <c r="D1374" s="81" t="s">
        <v>6832</v>
      </c>
      <c r="E1374" s="81" t="s">
        <v>1845</v>
      </c>
      <c r="F1374" s="81">
        <v>838899</v>
      </c>
      <c r="G1374" s="81">
        <v>838899</v>
      </c>
      <c r="H1374" s="81">
        <v>838899</v>
      </c>
      <c r="I1374" s="81" t="s">
        <v>2829</v>
      </c>
      <c r="J1374" s="81" t="s">
        <v>2833</v>
      </c>
      <c r="K1374" s="81">
        <v>14310</v>
      </c>
      <c r="L1374" s="81">
        <v>0</v>
      </c>
      <c r="M1374" s="81">
        <v>853209</v>
      </c>
      <c r="N1374" s="81">
        <v>853209</v>
      </c>
      <c r="O1374" s="81">
        <v>838899</v>
      </c>
      <c r="P1374" s="81">
        <v>853209</v>
      </c>
      <c r="Q1374" s="81">
        <v>838899</v>
      </c>
      <c r="R1374" s="81">
        <v>853209</v>
      </c>
      <c r="S1374" s="81">
        <v>838899</v>
      </c>
      <c r="T1374" s="81" t="s">
        <v>6896</v>
      </c>
    </row>
    <row r="1375" spans="1:20" x14ac:dyDescent="0.35">
      <c r="A1375" s="81" t="s">
        <v>1383</v>
      </c>
      <c r="B1375" s="81">
        <v>225</v>
      </c>
      <c r="C1375" s="81" t="s">
        <v>1787</v>
      </c>
      <c r="D1375" s="81" t="s">
        <v>6375</v>
      </c>
      <c r="E1375" s="81" t="s">
        <v>2853</v>
      </c>
      <c r="F1375" s="81">
        <v>291999448</v>
      </c>
      <c r="G1375" s="81">
        <v>291999448</v>
      </c>
      <c r="H1375" s="81">
        <v>291999448</v>
      </c>
      <c r="I1375" s="81" t="s">
        <v>2829</v>
      </c>
      <c r="J1375" s="81" t="s">
        <v>2832</v>
      </c>
      <c r="K1375" s="81">
        <v>632866</v>
      </c>
      <c r="L1375" s="81">
        <v>0</v>
      </c>
      <c r="M1375" s="81">
        <v>292632314</v>
      </c>
      <c r="N1375" s="81">
        <v>292632314</v>
      </c>
      <c r="O1375" s="81">
        <v>291999448</v>
      </c>
      <c r="P1375" s="81">
        <v>292632314</v>
      </c>
      <c r="Q1375" s="81">
        <v>291999448</v>
      </c>
      <c r="R1375" s="81">
        <v>292632314</v>
      </c>
      <c r="S1375" s="81">
        <v>291999448</v>
      </c>
      <c r="T1375" s="81" t="s">
        <v>6896</v>
      </c>
    </row>
    <row r="1376" spans="1:20" x14ac:dyDescent="0.35">
      <c r="A1376" s="81" t="s">
        <v>1384</v>
      </c>
      <c r="B1376" s="81">
        <v>225</v>
      </c>
      <c r="C1376" s="81" t="s">
        <v>1787</v>
      </c>
      <c r="D1376" s="81" t="s">
        <v>6378</v>
      </c>
      <c r="E1376" s="81" t="s">
        <v>2012</v>
      </c>
      <c r="F1376" s="81">
        <v>16225367</v>
      </c>
      <c r="G1376" s="81">
        <v>16225367</v>
      </c>
      <c r="H1376" s="81">
        <v>16225367</v>
      </c>
      <c r="I1376" s="81" t="s">
        <v>2829</v>
      </c>
      <c r="J1376" s="81" t="s">
        <v>2832</v>
      </c>
      <c r="K1376" s="81">
        <v>609051</v>
      </c>
      <c r="L1376" s="81">
        <v>0</v>
      </c>
      <c r="M1376" s="81">
        <v>16834418</v>
      </c>
      <c r="N1376" s="81">
        <v>16834418</v>
      </c>
      <c r="O1376" s="81">
        <v>16225367</v>
      </c>
      <c r="P1376" s="81">
        <v>16834418</v>
      </c>
      <c r="Q1376" s="81">
        <v>16225367</v>
      </c>
      <c r="R1376" s="81">
        <v>16834418</v>
      </c>
      <c r="S1376" s="81">
        <v>16225367</v>
      </c>
      <c r="T1376" s="81" t="s">
        <v>6896</v>
      </c>
    </row>
    <row r="1377" spans="1:20" x14ac:dyDescent="0.35">
      <c r="A1377" s="81" t="s">
        <v>1385</v>
      </c>
      <c r="B1377" s="81">
        <v>225</v>
      </c>
      <c r="C1377" s="81" t="s">
        <v>1787</v>
      </c>
      <c r="D1377" s="81" t="s">
        <v>6503</v>
      </c>
      <c r="E1377" s="81" t="s">
        <v>2249</v>
      </c>
      <c r="F1377" s="81">
        <v>87896818</v>
      </c>
      <c r="G1377" s="81">
        <v>87896818</v>
      </c>
      <c r="H1377" s="81">
        <v>87896818</v>
      </c>
      <c r="I1377" s="81" t="s">
        <v>2829</v>
      </c>
      <c r="J1377" s="81" t="s">
        <v>2832</v>
      </c>
      <c r="K1377" s="81">
        <v>2666988</v>
      </c>
      <c r="L1377" s="81">
        <v>0</v>
      </c>
      <c r="M1377" s="81">
        <v>90563806</v>
      </c>
      <c r="N1377" s="81">
        <v>90563806</v>
      </c>
      <c r="O1377" s="81">
        <v>87896818</v>
      </c>
      <c r="P1377" s="81">
        <v>90563806</v>
      </c>
      <c r="Q1377" s="81">
        <v>87896818</v>
      </c>
      <c r="R1377" s="81">
        <v>90563806</v>
      </c>
      <c r="S1377" s="81">
        <v>87896818</v>
      </c>
      <c r="T1377" s="81" t="s">
        <v>6896</v>
      </c>
    </row>
    <row r="1378" spans="1:20" x14ac:dyDescent="0.35">
      <c r="A1378" s="81" t="s">
        <v>1386</v>
      </c>
      <c r="B1378" s="81">
        <v>225</v>
      </c>
      <c r="C1378" s="81" t="s">
        <v>1787</v>
      </c>
      <c r="D1378" s="81" t="s">
        <v>6659</v>
      </c>
      <c r="E1378" s="81" t="s">
        <v>2744</v>
      </c>
      <c r="F1378" s="81">
        <v>1854749710</v>
      </c>
      <c r="G1378" s="81">
        <v>1854749710</v>
      </c>
      <c r="H1378" s="81">
        <v>1854749710</v>
      </c>
      <c r="I1378" s="81" t="s">
        <v>2829</v>
      </c>
      <c r="J1378" s="81" t="s">
        <v>2832</v>
      </c>
      <c r="K1378" s="81">
        <v>58367982</v>
      </c>
      <c r="L1378" s="81">
        <v>73918496</v>
      </c>
      <c r="M1378" s="81">
        <v>1913117692</v>
      </c>
      <c r="N1378" s="81">
        <v>1839199196</v>
      </c>
      <c r="O1378" s="81">
        <v>1780831214</v>
      </c>
      <c r="P1378" s="81">
        <v>1913117692</v>
      </c>
      <c r="Q1378" s="81">
        <v>1854749710</v>
      </c>
      <c r="R1378" s="81">
        <v>1839199196</v>
      </c>
      <c r="S1378" s="81">
        <v>1780831214</v>
      </c>
      <c r="T1378" s="81" t="s">
        <v>6896</v>
      </c>
    </row>
    <row r="1379" spans="1:20" x14ac:dyDescent="0.35">
      <c r="A1379" s="81" t="s">
        <v>1387</v>
      </c>
      <c r="B1379" s="81">
        <v>225</v>
      </c>
      <c r="C1379" s="81" t="s">
        <v>1787</v>
      </c>
      <c r="D1379" s="81" t="s">
        <v>6660</v>
      </c>
      <c r="E1379" s="81" t="s">
        <v>2715</v>
      </c>
      <c r="F1379" s="81">
        <v>189910867</v>
      </c>
      <c r="G1379" s="81">
        <v>189910867</v>
      </c>
      <c r="H1379" s="81">
        <v>189910867</v>
      </c>
      <c r="I1379" s="81" t="s">
        <v>2829</v>
      </c>
      <c r="J1379" s="81" t="s">
        <v>2832</v>
      </c>
      <c r="K1379" s="81">
        <v>8687137</v>
      </c>
      <c r="L1379" s="81">
        <v>0</v>
      </c>
      <c r="M1379" s="81">
        <v>198598004</v>
      </c>
      <c r="N1379" s="81">
        <v>198598004</v>
      </c>
      <c r="O1379" s="81">
        <v>189910867</v>
      </c>
      <c r="P1379" s="81">
        <v>198598004</v>
      </c>
      <c r="Q1379" s="81">
        <v>189910867</v>
      </c>
      <c r="R1379" s="81">
        <v>198598004</v>
      </c>
      <c r="S1379" s="81">
        <v>189910867</v>
      </c>
      <c r="T1379" s="81" t="s">
        <v>6896</v>
      </c>
    </row>
    <row r="1380" spans="1:20" x14ac:dyDescent="0.35">
      <c r="A1380" s="81" t="s">
        <v>1388</v>
      </c>
      <c r="B1380" s="81">
        <v>225</v>
      </c>
      <c r="C1380" s="81" t="s">
        <v>1787</v>
      </c>
      <c r="D1380" s="81" t="s">
        <v>6661</v>
      </c>
      <c r="E1380" s="81" t="s">
        <v>2745</v>
      </c>
      <c r="F1380" s="81">
        <v>218929162</v>
      </c>
      <c r="G1380" s="81">
        <v>218929162</v>
      </c>
      <c r="H1380" s="81">
        <v>218929162</v>
      </c>
      <c r="I1380" s="81" t="s">
        <v>2829</v>
      </c>
      <c r="J1380" s="81" t="s">
        <v>2832</v>
      </c>
      <c r="K1380" s="81">
        <v>10003067</v>
      </c>
      <c r="L1380" s="81">
        <v>0</v>
      </c>
      <c r="M1380" s="81">
        <v>228932229</v>
      </c>
      <c r="N1380" s="81">
        <v>228932229</v>
      </c>
      <c r="O1380" s="81">
        <v>218929162</v>
      </c>
      <c r="P1380" s="81">
        <v>228932229</v>
      </c>
      <c r="Q1380" s="81">
        <v>218929162</v>
      </c>
      <c r="R1380" s="81">
        <v>228932229</v>
      </c>
      <c r="S1380" s="81">
        <v>218929162</v>
      </c>
      <c r="T1380" s="81" t="s">
        <v>6896</v>
      </c>
    </row>
    <row r="1381" spans="1:20" x14ac:dyDescent="0.35">
      <c r="A1381" s="81" t="s">
        <v>1389</v>
      </c>
      <c r="B1381" s="81">
        <v>226</v>
      </c>
      <c r="C1381" s="81" t="s">
        <v>1788</v>
      </c>
      <c r="D1381" s="81" t="s">
        <v>6530</v>
      </c>
      <c r="E1381" s="81" t="s">
        <v>2682</v>
      </c>
      <c r="F1381" s="81">
        <v>54573507</v>
      </c>
      <c r="G1381" s="81">
        <v>54573507</v>
      </c>
      <c r="H1381" s="81">
        <v>54573507</v>
      </c>
      <c r="I1381" s="81" t="s">
        <v>2829</v>
      </c>
      <c r="J1381" s="81" t="s">
        <v>2832</v>
      </c>
      <c r="K1381" s="81">
        <v>2373580</v>
      </c>
      <c r="L1381" s="81">
        <v>0</v>
      </c>
      <c r="M1381" s="81">
        <v>56947087</v>
      </c>
      <c r="N1381" s="81">
        <v>56947087</v>
      </c>
      <c r="O1381" s="81">
        <v>54573507</v>
      </c>
      <c r="P1381" s="81">
        <v>56947087</v>
      </c>
      <c r="Q1381" s="81">
        <v>54573507</v>
      </c>
      <c r="R1381" s="81">
        <v>56947087</v>
      </c>
      <c r="S1381" s="81">
        <v>54573507</v>
      </c>
      <c r="T1381" s="81" t="s">
        <v>6896</v>
      </c>
    </row>
    <row r="1382" spans="1:20" x14ac:dyDescent="0.35">
      <c r="A1382" s="81" t="s">
        <v>1390</v>
      </c>
      <c r="B1382" s="81">
        <v>226</v>
      </c>
      <c r="C1382" s="81" t="s">
        <v>1788</v>
      </c>
      <c r="D1382" s="81" t="s">
        <v>6662</v>
      </c>
      <c r="E1382" s="81" t="s">
        <v>2746</v>
      </c>
      <c r="F1382" s="81">
        <v>370532621</v>
      </c>
      <c r="G1382" s="81">
        <v>397358096</v>
      </c>
      <c r="H1382" s="81">
        <v>370532621</v>
      </c>
      <c r="I1382" s="81" t="s">
        <v>2829</v>
      </c>
      <c r="J1382" s="81" t="s">
        <v>2837</v>
      </c>
      <c r="K1382" s="81">
        <v>12241455</v>
      </c>
      <c r="L1382" s="81">
        <v>0</v>
      </c>
      <c r="M1382" s="81">
        <v>382774076</v>
      </c>
      <c r="N1382" s="81">
        <v>382774076</v>
      </c>
      <c r="O1382" s="81">
        <v>370532621</v>
      </c>
      <c r="P1382" s="81">
        <v>382774076</v>
      </c>
      <c r="Q1382" s="81">
        <v>370532621</v>
      </c>
      <c r="R1382" s="81">
        <v>382774076</v>
      </c>
      <c r="S1382" s="81">
        <v>370532621</v>
      </c>
      <c r="T1382" s="81" t="s">
        <v>6896</v>
      </c>
    </row>
    <row r="1383" spans="1:20" x14ac:dyDescent="0.35">
      <c r="A1383" s="81" t="s">
        <v>1391</v>
      </c>
      <c r="B1383" s="81">
        <v>226</v>
      </c>
      <c r="C1383" s="81" t="s">
        <v>1788</v>
      </c>
      <c r="D1383" s="81" t="s">
        <v>6663</v>
      </c>
      <c r="E1383" s="81" t="s">
        <v>2747</v>
      </c>
      <c r="F1383" s="81">
        <v>6792181068</v>
      </c>
      <c r="G1383" s="81">
        <v>7241141715</v>
      </c>
      <c r="H1383" s="81">
        <v>6792181068</v>
      </c>
      <c r="I1383" s="81" t="s">
        <v>2829</v>
      </c>
      <c r="J1383" s="81" t="s">
        <v>2837</v>
      </c>
      <c r="K1383" s="81">
        <v>307991357</v>
      </c>
      <c r="L1383" s="81">
        <v>0</v>
      </c>
      <c r="M1383" s="81">
        <v>7100172425</v>
      </c>
      <c r="N1383" s="81">
        <v>7100172425</v>
      </c>
      <c r="O1383" s="81">
        <v>6792181068</v>
      </c>
      <c r="P1383" s="81">
        <v>7100172425</v>
      </c>
      <c r="Q1383" s="81">
        <v>6792181068</v>
      </c>
      <c r="R1383" s="81">
        <v>7100172425</v>
      </c>
      <c r="S1383" s="81">
        <v>6792181068</v>
      </c>
      <c r="T1383" s="81" t="s">
        <v>6896</v>
      </c>
    </row>
    <row r="1384" spans="1:20" x14ac:dyDescent="0.35">
      <c r="A1384" s="81" t="s">
        <v>1392</v>
      </c>
      <c r="B1384" s="81">
        <v>226</v>
      </c>
      <c r="C1384" s="81" t="s">
        <v>1788</v>
      </c>
      <c r="D1384" s="81" t="s">
        <v>6665</v>
      </c>
      <c r="E1384" s="81" t="s">
        <v>2046</v>
      </c>
      <c r="F1384" s="81">
        <v>199817797</v>
      </c>
      <c r="G1384" s="81">
        <v>199817797</v>
      </c>
      <c r="H1384" s="81">
        <v>199817797</v>
      </c>
      <c r="I1384" s="81" t="s">
        <v>2829</v>
      </c>
      <c r="J1384" s="81" t="s">
        <v>2832</v>
      </c>
      <c r="K1384" s="81">
        <v>5768975</v>
      </c>
      <c r="L1384" s="81">
        <v>0</v>
      </c>
      <c r="M1384" s="81">
        <v>205586772</v>
      </c>
      <c r="N1384" s="81">
        <v>205586772</v>
      </c>
      <c r="O1384" s="81">
        <v>199817797</v>
      </c>
      <c r="P1384" s="81">
        <v>339373482</v>
      </c>
      <c r="Q1384" s="81">
        <v>333604507</v>
      </c>
      <c r="R1384" s="81">
        <v>339373482</v>
      </c>
      <c r="S1384" s="81">
        <v>333604507</v>
      </c>
      <c r="T1384" s="81" t="s">
        <v>6896</v>
      </c>
    </row>
    <row r="1385" spans="1:20" x14ac:dyDescent="0.35">
      <c r="A1385" s="81" t="s">
        <v>1393</v>
      </c>
      <c r="B1385" s="81">
        <v>226</v>
      </c>
      <c r="C1385" s="81" t="s">
        <v>1788</v>
      </c>
      <c r="D1385" s="81" t="s">
        <v>6666</v>
      </c>
      <c r="E1385" s="81" t="s">
        <v>2748</v>
      </c>
      <c r="F1385" s="81">
        <v>612471161</v>
      </c>
      <c r="G1385" s="81">
        <v>657488873</v>
      </c>
      <c r="H1385" s="81">
        <v>612471161</v>
      </c>
      <c r="I1385" s="81" t="s">
        <v>2829</v>
      </c>
      <c r="J1385" s="81" t="s">
        <v>2837</v>
      </c>
      <c r="K1385" s="81">
        <v>21031562</v>
      </c>
      <c r="L1385" s="81">
        <v>0</v>
      </c>
      <c r="M1385" s="81">
        <v>633502723</v>
      </c>
      <c r="N1385" s="81">
        <v>633502723</v>
      </c>
      <c r="O1385" s="81">
        <v>612471161</v>
      </c>
      <c r="P1385" s="81">
        <v>633502723</v>
      </c>
      <c r="Q1385" s="81">
        <v>612471161</v>
      </c>
      <c r="R1385" s="81">
        <v>633502723</v>
      </c>
      <c r="S1385" s="81">
        <v>612471161</v>
      </c>
      <c r="T1385" s="81" t="s">
        <v>6896</v>
      </c>
    </row>
    <row r="1386" spans="1:20" x14ac:dyDescent="0.35">
      <c r="A1386" s="81" t="s">
        <v>1394</v>
      </c>
      <c r="B1386" s="81">
        <v>226</v>
      </c>
      <c r="C1386" s="81" t="s">
        <v>1788</v>
      </c>
      <c r="D1386" s="81" t="s">
        <v>6667</v>
      </c>
      <c r="E1386" s="81" t="s">
        <v>2749</v>
      </c>
      <c r="F1386" s="81">
        <v>422250328</v>
      </c>
      <c r="G1386" s="81">
        <v>456488236</v>
      </c>
      <c r="H1386" s="81">
        <v>422250328</v>
      </c>
      <c r="I1386" s="81" t="s">
        <v>2829</v>
      </c>
      <c r="J1386" s="81" t="s">
        <v>2837</v>
      </c>
      <c r="K1386" s="81">
        <v>26744255</v>
      </c>
      <c r="L1386" s="81">
        <v>0</v>
      </c>
      <c r="M1386" s="81">
        <v>448994583</v>
      </c>
      <c r="N1386" s="81">
        <v>448994583</v>
      </c>
      <c r="O1386" s="81">
        <v>422250328</v>
      </c>
      <c r="P1386" s="81">
        <v>448994583</v>
      </c>
      <c r="Q1386" s="81">
        <v>422250328</v>
      </c>
      <c r="R1386" s="81">
        <v>448994583</v>
      </c>
      <c r="S1386" s="81">
        <v>422250328</v>
      </c>
      <c r="T1386" s="81" t="s">
        <v>6896</v>
      </c>
    </row>
    <row r="1387" spans="1:20" x14ac:dyDescent="0.35">
      <c r="A1387" s="81" t="s">
        <v>1395</v>
      </c>
      <c r="B1387" s="81">
        <v>226</v>
      </c>
      <c r="C1387" s="81" t="s">
        <v>1788</v>
      </c>
      <c r="D1387" s="81" t="s">
        <v>6668</v>
      </c>
      <c r="E1387" s="81" t="s">
        <v>2750</v>
      </c>
      <c r="F1387" s="81">
        <v>191545936</v>
      </c>
      <c r="G1387" s="81">
        <v>191545936</v>
      </c>
      <c r="H1387" s="81">
        <v>191545936</v>
      </c>
      <c r="I1387" s="81" t="s">
        <v>2829</v>
      </c>
      <c r="J1387" s="81" t="s">
        <v>2832</v>
      </c>
      <c r="K1387" s="81">
        <v>4580881</v>
      </c>
      <c r="L1387" s="81">
        <v>0</v>
      </c>
      <c r="M1387" s="81">
        <v>196126817</v>
      </c>
      <c r="N1387" s="81">
        <v>196126817</v>
      </c>
      <c r="O1387" s="81">
        <v>191545936</v>
      </c>
      <c r="P1387" s="81">
        <v>196126817</v>
      </c>
      <c r="Q1387" s="81">
        <v>191545936</v>
      </c>
      <c r="R1387" s="81">
        <v>196126817</v>
      </c>
      <c r="S1387" s="81">
        <v>191545936</v>
      </c>
      <c r="T1387" s="81" t="s">
        <v>6896</v>
      </c>
    </row>
    <row r="1388" spans="1:20" x14ac:dyDescent="0.35">
      <c r="A1388" s="81" t="s">
        <v>1396</v>
      </c>
      <c r="B1388" s="81">
        <v>227</v>
      </c>
      <c r="C1388" s="81" t="s">
        <v>1789</v>
      </c>
      <c r="D1388" s="81" t="s">
        <v>5324</v>
      </c>
      <c r="E1388" s="81" t="s">
        <v>1871</v>
      </c>
      <c r="F1388" s="81">
        <v>625418179</v>
      </c>
      <c r="G1388" s="81">
        <v>678041033</v>
      </c>
      <c r="H1388" s="81">
        <v>625418179</v>
      </c>
      <c r="I1388" s="81" t="s">
        <v>2829</v>
      </c>
      <c r="J1388" s="81" t="s">
        <v>2833</v>
      </c>
      <c r="K1388" s="81">
        <v>16063300</v>
      </c>
      <c r="L1388" s="81">
        <v>0</v>
      </c>
      <c r="M1388" s="81">
        <v>641481479</v>
      </c>
      <c r="N1388" s="81">
        <v>641481479</v>
      </c>
      <c r="O1388" s="81">
        <v>625418179</v>
      </c>
      <c r="P1388" s="81">
        <v>741501856</v>
      </c>
      <c r="Q1388" s="81">
        <v>725438556</v>
      </c>
      <c r="R1388" s="81">
        <v>741501856</v>
      </c>
      <c r="S1388" s="81">
        <v>725438556</v>
      </c>
      <c r="T1388" s="81" t="s">
        <v>6896</v>
      </c>
    </row>
    <row r="1389" spans="1:20" x14ac:dyDescent="0.35">
      <c r="A1389" s="81" t="s">
        <v>1397</v>
      </c>
      <c r="B1389" s="81">
        <v>227</v>
      </c>
      <c r="C1389" s="81" t="s">
        <v>1789</v>
      </c>
      <c r="D1389" s="81" t="s">
        <v>5369</v>
      </c>
      <c r="E1389" s="81" t="s">
        <v>1914</v>
      </c>
      <c r="F1389" s="81">
        <v>23493401</v>
      </c>
      <c r="G1389" s="81">
        <v>23493401</v>
      </c>
      <c r="H1389" s="81">
        <v>23493401</v>
      </c>
      <c r="I1389" s="81" t="s">
        <v>2829</v>
      </c>
      <c r="J1389" s="81" t="s">
        <v>2833</v>
      </c>
      <c r="K1389" s="81">
        <v>85000</v>
      </c>
      <c r="L1389" s="81">
        <v>0</v>
      </c>
      <c r="M1389" s="81">
        <v>23578401</v>
      </c>
      <c r="N1389" s="81">
        <v>23578401</v>
      </c>
      <c r="O1389" s="81">
        <v>23493401</v>
      </c>
      <c r="P1389" s="81">
        <v>23578401</v>
      </c>
      <c r="Q1389" s="81">
        <v>23493401</v>
      </c>
      <c r="R1389" s="81">
        <v>23578401</v>
      </c>
      <c r="S1389" s="81">
        <v>23493401</v>
      </c>
      <c r="T1389" s="81" t="s">
        <v>6896</v>
      </c>
    </row>
    <row r="1390" spans="1:20" x14ac:dyDescent="0.35">
      <c r="A1390" s="81" t="s">
        <v>1398</v>
      </c>
      <c r="B1390" s="81">
        <v>227</v>
      </c>
      <c r="C1390" s="81" t="s">
        <v>1789</v>
      </c>
      <c r="D1390" s="81" t="s">
        <v>5440</v>
      </c>
      <c r="E1390" s="81" t="s">
        <v>1976</v>
      </c>
      <c r="F1390" s="81">
        <v>1022077403</v>
      </c>
      <c r="G1390" s="81">
        <v>1035349374</v>
      </c>
      <c r="H1390" s="81">
        <v>1022077403</v>
      </c>
      <c r="I1390" s="81" t="s">
        <v>2829</v>
      </c>
      <c r="J1390" s="81" t="s">
        <v>2833</v>
      </c>
      <c r="K1390" s="81">
        <v>6968005</v>
      </c>
      <c r="L1390" s="81">
        <v>0</v>
      </c>
      <c r="M1390" s="81">
        <v>1029045408</v>
      </c>
      <c r="N1390" s="81">
        <v>1029045408</v>
      </c>
      <c r="O1390" s="81">
        <v>1022077403</v>
      </c>
      <c r="P1390" s="81">
        <v>1029045408</v>
      </c>
      <c r="Q1390" s="81">
        <v>1022077403</v>
      </c>
      <c r="R1390" s="81">
        <v>1029045408</v>
      </c>
      <c r="S1390" s="81">
        <v>1022077403</v>
      </c>
      <c r="T1390" s="81" t="s">
        <v>6896</v>
      </c>
    </row>
    <row r="1391" spans="1:20" x14ac:dyDescent="0.35">
      <c r="A1391" s="81" t="s">
        <v>1399</v>
      </c>
      <c r="B1391" s="81">
        <v>227</v>
      </c>
      <c r="C1391" s="81" t="s">
        <v>1789</v>
      </c>
      <c r="D1391" s="81" t="s">
        <v>5955</v>
      </c>
      <c r="E1391" s="81" t="s">
        <v>2363</v>
      </c>
      <c r="F1391" s="81">
        <v>15727837</v>
      </c>
      <c r="G1391" s="81">
        <v>15727837</v>
      </c>
      <c r="H1391" s="81">
        <v>15727837</v>
      </c>
      <c r="I1391" s="81" t="s">
        <v>2829</v>
      </c>
      <c r="J1391" s="81" t="s">
        <v>2833</v>
      </c>
      <c r="K1391" s="81">
        <v>224870</v>
      </c>
      <c r="L1391" s="81">
        <v>0</v>
      </c>
      <c r="M1391" s="81">
        <v>15952707</v>
      </c>
      <c r="N1391" s="81">
        <v>15952707</v>
      </c>
      <c r="O1391" s="81">
        <v>15727837</v>
      </c>
      <c r="P1391" s="81">
        <v>15952707</v>
      </c>
      <c r="Q1391" s="81">
        <v>15727837</v>
      </c>
      <c r="R1391" s="81">
        <v>15952707</v>
      </c>
      <c r="S1391" s="81">
        <v>15727837</v>
      </c>
      <c r="T1391" s="81" t="s">
        <v>6896</v>
      </c>
    </row>
    <row r="1392" spans="1:20" x14ac:dyDescent="0.35">
      <c r="A1392" s="81" t="s">
        <v>1400</v>
      </c>
      <c r="B1392" s="81">
        <v>227</v>
      </c>
      <c r="C1392" s="81" t="s">
        <v>1789</v>
      </c>
      <c r="D1392" s="81" t="s">
        <v>5960</v>
      </c>
      <c r="E1392" s="81" t="s">
        <v>1983</v>
      </c>
      <c r="F1392" s="81">
        <v>90330873</v>
      </c>
      <c r="G1392" s="81">
        <v>90330873</v>
      </c>
      <c r="H1392" s="81">
        <v>90330873</v>
      </c>
      <c r="I1392" s="81" t="s">
        <v>2829</v>
      </c>
      <c r="J1392" s="81" t="s">
        <v>2833</v>
      </c>
      <c r="K1392" s="81">
        <v>814615</v>
      </c>
      <c r="L1392" s="81">
        <v>0</v>
      </c>
      <c r="M1392" s="81">
        <v>91145488</v>
      </c>
      <c r="N1392" s="81">
        <v>91145488</v>
      </c>
      <c r="O1392" s="81">
        <v>90330873</v>
      </c>
      <c r="P1392" s="81">
        <v>91145488</v>
      </c>
      <c r="Q1392" s="81">
        <v>90330873</v>
      </c>
      <c r="R1392" s="81">
        <v>91145488</v>
      </c>
      <c r="S1392" s="81">
        <v>90330873</v>
      </c>
      <c r="T1392" s="81" t="s">
        <v>6896</v>
      </c>
    </row>
    <row r="1393" spans="1:20" x14ac:dyDescent="0.35">
      <c r="A1393" s="81" t="s">
        <v>1401</v>
      </c>
      <c r="B1393" s="81">
        <v>227</v>
      </c>
      <c r="C1393" s="81" t="s">
        <v>1789</v>
      </c>
      <c r="D1393" s="81" t="s">
        <v>6669</v>
      </c>
      <c r="E1393" s="81" t="s">
        <v>2751</v>
      </c>
      <c r="F1393" s="81">
        <v>182168531735</v>
      </c>
      <c r="G1393" s="81">
        <v>190805948119</v>
      </c>
      <c r="H1393" s="81">
        <v>182168531735</v>
      </c>
      <c r="I1393" s="81" t="s">
        <v>2829</v>
      </c>
      <c r="J1393" s="81" t="s">
        <v>2833</v>
      </c>
      <c r="K1393" s="81">
        <v>1782647974</v>
      </c>
      <c r="L1393" s="81">
        <v>0</v>
      </c>
      <c r="M1393" s="81">
        <v>183951179709</v>
      </c>
      <c r="N1393" s="81">
        <v>183951179709</v>
      </c>
      <c r="O1393" s="81">
        <v>182168531735</v>
      </c>
      <c r="P1393" s="81">
        <v>183951179709</v>
      </c>
      <c r="Q1393" s="81">
        <v>182168531735</v>
      </c>
      <c r="R1393" s="81">
        <v>183951179709</v>
      </c>
      <c r="S1393" s="81">
        <v>182168531735</v>
      </c>
      <c r="T1393" s="81" t="s">
        <v>6896</v>
      </c>
    </row>
    <row r="1394" spans="1:20" x14ac:dyDescent="0.35">
      <c r="A1394" s="81" t="s">
        <v>1402</v>
      </c>
      <c r="B1394" s="81">
        <v>227</v>
      </c>
      <c r="C1394" s="81" t="s">
        <v>1789</v>
      </c>
      <c r="D1394" s="81" t="s">
        <v>6670</v>
      </c>
      <c r="E1394" s="81" t="s">
        <v>2752</v>
      </c>
      <c r="F1394" s="81">
        <v>24526982206</v>
      </c>
      <c r="G1394" s="81">
        <v>24723042844</v>
      </c>
      <c r="H1394" s="81">
        <v>24526982206</v>
      </c>
      <c r="I1394" s="81" t="s">
        <v>2829</v>
      </c>
      <c r="J1394" s="81" t="s">
        <v>2833</v>
      </c>
      <c r="K1394" s="81">
        <v>470332152</v>
      </c>
      <c r="L1394" s="81">
        <v>0</v>
      </c>
      <c r="M1394" s="81">
        <v>24997314358</v>
      </c>
      <c r="N1394" s="81">
        <v>24997314358</v>
      </c>
      <c r="O1394" s="81">
        <v>24526982206</v>
      </c>
      <c r="P1394" s="81">
        <v>24997314358</v>
      </c>
      <c r="Q1394" s="81">
        <v>24526982206</v>
      </c>
      <c r="R1394" s="81">
        <v>24997314358</v>
      </c>
      <c r="S1394" s="81">
        <v>24526982206</v>
      </c>
      <c r="T1394" s="81" t="s">
        <v>6896</v>
      </c>
    </row>
    <row r="1395" spans="1:20" x14ac:dyDescent="0.35">
      <c r="A1395" s="81" t="s">
        <v>1403</v>
      </c>
      <c r="B1395" s="81">
        <v>227</v>
      </c>
      <c r="C1395" s="81" t="s">
        <v>1789</v>
      </c>
      <c r="D1395" s="81" t="s">
        <v>6672</v>
      </c>
      <c r="E1395" s="81" t="s">
        <v>2753</v>
      </c>
      <c r="F1395" s="81">
        <v>9190001150</v>
      </c>
      <c r="G1395" s="81">
        <v>9249173128</v>
      </c>
      <c r="H1395" s="81">
        <v>9190001150</v>
      </c>
      <c r="I1395" s="81" t="s">
        <v>2829</v>
      </c>
      <c r="J1395" s="81" t="s">
        <v>2833</v>
      </c>
      <c r="K1395" s="81">
        <v>172220490</v>
      </c>
      <c r="L1395" s="81">
        <v>0</v>
      </c>
      <c r="M1395" s="81">
        <v>9362221640</v>
      </c>
      <c r="N1395" s="81">
        <v>9362221640</v>
      </c>
      <c r="O1395" s="81">
        <v>9190001150</v>
      </c>
      <c r="P1395" s="81">
        <v>10475592042</v>
      </c>
      <c r="Q1395" s="81">
        <v>10303371552</v>
      </c>
      <c r="R1395" s="81">
        <v>10475592042</v>
      </c>
      <c r="S1395" s="81">
        <v>10303371552</v>
      </c>
      <c r="T1395" s="81" t="s">
        <v>6896</v>
      </c>
    </row>
    <row r="1396" spans="1:20" x14ac:dyDescent="0.35">
      <c r="A1396" s="81" t="s">
        <v>1404</v>
      </c>
      <c r="B1396" s="81">
        <v>227</v>
      </c>
      <c r="C1396" s="81" t="s">
        <v>1789</v>
      </c>
      <c r="D1396" s="81" t="s">
        <v>6673</v>
      </c>
      <c r="E1396" s="81" t="s">
        <v>2754</v>
      </c>
      <c r="F1396" s="81">
        <v>21462526385</v>
      </c>
      <c r="G1396" s="81">
        <v>22015786762</v>
      </c>
      <c r="H1396" s="81">
        <v>21462526385</v>
      </c>
      <c r="I1396" s="81" t="s">
        <v>2829</v>
      </c>
      <c r="J1396" s="81" t="s">
        <v>2833</v>
      </c>
      <c r="K1396" s="81">
        <v>147492014</v>
      </c>
      <c r="L1396" s="81">
        <v>0</v>
      </c>
      <c r="M1396" s="81">
        <v>21610018399</v>
      </c>
      <c r="N1396" s="81">
        <v>21610018399</v>
      </c>
      <c r="O1396" s="81">
        <v>21462526385</v>
      </c>
      <c r="P1396" s="81">
        <v>21610018399</v>
      </c>
      <c r="Q1396" s="81">
        <v>21462526385</v>
      </c>
      <c r="R1396" s="81">
        <v>21610018399</v>
      </c>
      <c r="S1396" s="81">
        <v>21462526385</v>
      </c>
      <c r="T1396" s="81" t="s">
        <v>6896</v>
      </c>
    </row>
    <row r="1397" spans="1:20" x14ac:dyDescent="0.35">
      <c r="A1397" s="81" t="s">
        <v>1405</v>
      </c>
      <c r="B1397" s="81">
        <v>227</v>
      </c>
      <c r="C1397" s="81" t="s">
        <v>1789</v>
      </c>
      <c r="D1397" s="81" t="s">
        <v>6674</v>
      </c>
      <c r="E1397" s="81" t="s">
        <v>2755</v>
      </c>
      <c r="F1397" s="81">
        <v>11947393553</v>
      </c>
      <c r="G1397" s="81">
        <v>12365777913</v>
      </c>
      <c r="H1397" s="81">
        <v>11947393553</v>
      </c>
      <c r="I1397" s="81" t="s">
        <v>2829</v>
      </c>
      <c r="J1397" s="81" t="s">
        <v>2833</v>
      </c>
      <c r="K1397" s="81">
        <v>151496441</v>
      </c>
      <c r="L1397" s="81">
        <v>0</v>
      </c>
      <c r="M1397" s="81">
        <v>12098889994</v>
      </c>
      <c r="N1397" s="81">
        <v>12098889994</v>
      </c>
      <c r="O1397" s="81">
        <v>11947393553</v>
      </c>
      <c r="P1397" s="81">
        <v>13136476530</v>
      </c>
      <c r="Q1397" s="81">
        <v>12984980089</v>
      </c>
      <c r="R1397" s="81">
        <v>13136476530</v>
      </c>
      <c r="S1397" s="81">
        <v>12984980089</v>
      </c>
      <c r="T1397" s="81" t="s">
        <v>6896</v>
      </c>
    </row>
    <row r="1398" spans="1:20" x14ac:dyDescent="0.35">
      <c r="A1398" s="81" t="s">
        <v>1406</v>
      </c>
      <c r="B1398" s="81">
        <v>227</v>
      </c>
      <c r="C1398" s="81" t="s">
        <v>1789</v>
      </c>
      <c r="D1398" s="81" t="s">
        <v>6675</v>
      </c>
      <c r="E1398" s="81" t="s">
        <v>2756</v>
      </c>
      <c r="F1398" s="81">
        <v>3861368264</v>
      </c>
      <c r="G1398" s="81">
        <v>3942119243</v>
      </c>
      <c r="H1398" s="81">
        <v>3861368264</v>
      </c>
      <c r="I1398" s="81" t="s">
        <v>2829</v>
      </c>
      <c r="J1398" s="81" t="s">
        <v>2833</v>
      </c>
      <c r="K1398" s="81">
        <v>66989112</v>
      </c>
      <c r="L1398" s="81">
        <v>194151264</v>
      </c>
      <c r="M1398" s="81">
        <v>3928357376</v>
      </c>
      <c r="N1398" s="81">
        <v>3734206112</v>
      </c>
      <c r="O1398" s="81">
        <v>3667217000</v>
      </c>
      <c r="P1398" s="81">
        <v>3928357376</v>
      </c>
      <c r="Q1398" s="81">
        <v>3861368264</v>
      </c>
      <c r="R1398" s="81">
        <v>3734206112</v>
      </c>
      <c r="S1398" s="81">
        <v>3667217000</v>
      </c>
      <c r="T1398" s="81" t="s">
        <v>6896</v>
      </c>
    </row>
    <row r="1399" spans="1:20" x14ac:dyDescent="0.35">
      <c r="A1399" s="81" t="s">
        <v>1407</v>
      </c>
      <c r="B1399" s="81">
        <v>227</v>
      </c>
      <c r="C1399" s="81" t="s">
        <v>1789</v>
      </c>
      <c r="D1399" s="81" t="s">
        <v>6676</v>
      </c>
      <c r="E1399" s="81" t="s">
        <v>2757</v>
      </c>
      <c r="F1399" s="81">
        <v>20496851282</v>
      </c>
      <c r="G1399" s="81">
        <v>21298481198</v>
      </c>
      <c r="H1399" s="81">
        <v>20496851282</v>
      </c>
      <c r="I1399" s="81" t="s">
        <v>2829</v>
      </c>
      <c r="J1399" s="81" t="s">
        <v>2833</v>
      </c>
      <c r="K1399" s="81">
        <v>267110273</v>
      </c>
      <c r="L1399" s="81">
        <v>1273303765</v>
      </c>
      <c r="M1399" s="81">
        <v>20763961555</v>
      </c>
      <c r="N1399" s="81">
        <v>19490657790</v>
      </c>
      <c r="O1399" s="81">
        <v>19223547517</v>
      </c>
      <c r="P1399" s="81">
        <v>20763961555</v>
      </c>
      <c r="Q1399" s="81">
        <v>20496851282</v>
      </c>
      <c r="R1399" s="81">
        <v>19490657790</v>
      </c>
      <c r="S1399" s="81">
        <v>19223547517</v>
      </c>
      <c r="T1399" s="81" t="s">
        <v>6896</v>
      </c>
    </row>
    <row r="1400" spans="1:20" x14ac:dyDescent="0.35">
      <c r="A1400" s="81" t="s">
        <v>1408</v>
      </c>
      <c r="B1400" s="81">
        <v>227</v>
      </c>
      <c r="C1400" s="81" t="s">
        <v>1789</v>
      </c>
      <c r="D1400" s="81" t="s">
        <v>6787</v>
      </c>
      <c r="E1400" s="81" t="s">
        <v>2758</v>
      </c>
      <c r="F1400" s="81">
        <v>12208622782</v>
      </c>
      <c r="G1400" s="81">
        <v>12367850848</v>
      </c>
      <c r="H1400" s="81">
        <v>12208622782</v>
      </c>
      <c r="I1400" s="81" t="s">
        <v>2829</v>
      </c>
      <c r="J1400" s="81" t="s">
        <v>2833</v>
      </c>
      <c r="K1400" s="81">
        <v>153310331</v>
      </c>
      <c r="L1400" s="81">
        <v>0</v>
      </c>
      <c r="M1400" s="81">
        <v>12361933113</v>
      </c>
      <c r="N1400" s="81">
        <v>12361933113</v>
      </c>
      <c r="O1400" s="81">
        <v>12208622782</v>
      </c>
      <c r="P1400" s="81">
        <v>12361933113</v>
      </c>
      <c r="Q1400" s="81">
        <v>12208622782</v>
      </c>
      <c r="R1400" s="81">
        <v>12361933113</v>
      </c>
      <c r="S1400" s="81">
        <v>12208622782</v>
      </c>
      <c r="T1400" s="81" t="s">
        <v>6896</v>
      </c>
    </row>
    <row r="1401" spans="1:20" x14ac:dyDescent="0.35">
      <c r="A1401" s="81" t="s">
        <v>1409</v>
      </c>
      <c r="B1401" s="81">
        <v>227</v>
      </c>
      <c r="C1401" s="81" t="s">
        <v>1789</v>
      </c>
      <c r="D1401" s="81" t="s">
        <v>6791</v>
      </c>
      <c r="E1401" s="81" t="s">
        <v>2759</v>
      </c>
      <c r="F1401" s="81">
        <v>14701737227</v>
      </c>
      <c r="G1401" s="81">
        <v>14743377599</v>
      </c>
      <c r="H1401" s="81">
        <v>14701737227</v>
      </c>
      <c r="I1401" s="81" t="s">
        <v>2829</v>
      </c>
      <c r="J1401" s="81" t="s">
        <v>2833</v>
      </c>
      <c r="K1401" s="81">
        <v>222500276</v>
      </c>
      <c r="L1401" s="81">
        <v>0</v>
      </c>
      <c r="M1401" s="81">
        <v>14924237503</v>
      </c>
      <c r="N1401" s="81">
        <v>14924237503</v>
      </c>
      <c r="O1401" s="81">
        <v>14701737227</v>
      </c>
      <c r="P1401" s="81">
        <v>14924237503</v>
      </c>
      <c r="Q1401" s="81">
        <v>14701737227</v>
      </c>
      <c r="R1401" s="81">
        <v>14924237503</v>
      </c>
      <c r="S1401" s="81">
        <v>14701737227</v>
      </c>
      <c r="T1401" s="81" t="s">
        <v>6896</v>
      </c>
    </row>
    <row r="1402" spans="1:20" x14ac:dyDescent="0.35">
      <c r="A1402" s="81" t="s">
        <v>1410</v>
      </c>
      <c r="B1402" s="81">
        <v>227</v>
      </c>
      <c r="C1402" s="81" t="s">
        <v>1789</v>
      </c>
      <c r="D1402" s="81" t="s">
        <v>6793</v>
      </c>
      <c r="E1402" s="81" t="s">
        <v>2760</v>
      </c>
      <c r="F1402" s="81">
        <v>9505350</v>
      </c>
      <c r="G1402" s="81">
        <v>9505350</v>
      </c>
      <c r="H1402" s="81">
        <v>9505350</v>
      </c>
      <c r="I1402" s="81" t="s">
        <v>2829</v>
      </c>
      <c r="J1402" s="81" t="s">
        <v>2833</v>
      </c>
      <c r="K1402" s="81">
        <v>155000</v>
      </c>
      <c r="L1402" s="81">
        <v>0</v>
      </c>
      <c r="M1402" s="81">
        <v>9660350</v>
      </c>
      <c r="N1402" s="81">
        <v>9660350</v>
      </c>
      <c r="O1402" s="81">
        <v>9505350</v>
      </c>
      <c r="P1402" s="81">
        <v>9660350</v>
      </c>
      <c r="Q1402" s="81">
        <v>9505350</v>
      </c>
      <c r="R1402" s="81">
        <v>9660350</v>
      </c>
      <c r="S1402" s="81">
        <v>9505350</v>
      </c>
      <c r="T1402" s="81" t="s">
        <v>6896</v>
      </c>
    </row>
    <row r="1403" spans="1:20" x14ac:dyDescent="0.35">
      <c r="A1403" s="81" t="s">
        <v>1411</v>
      </c>
      <c r="B1403" s="81">
        <v>228</v>
      </c>
      <c r="C1403" s="81" t="s">
        <v>1790</v>
      </c>
      <c r="D1403" s="81" t="s">
        <v>6041</v>
      </c>
      <c r="E1403" s="81" t="s">
        <v>2425</v>
      </c>
      <c r="F1403" s="81">
        <v>1176637</v>
      </c>
      <c r="G1403" s="81">
        <v>1176637</v>
      </c>
      <c r="H1403" s="81">
        <v>1176637</v>
      </c>
      <c r="I1403" s="81" t="s">
        <v>2829</v>
      </c>
      <c r="J1403" s="81" t="s">
        <v>2832</v>
      </c>
      <c r="K1403" s="81">
        <v>90000</v>
      </c>
      <c r="L1403" s="81">
        <v>0</v>
      </c>
      <c r="M1403" s="81">
        <v>1266637</v>
      </c>
      <c r="N1403" s="81">
        <v>1266637</v>
      </c>
      <c r="O1403" s="81">
        <v>1176637</v>
      </c>
      <c r="P1403" s="81">
        <v>1266637</v>
      </c>
      <c r="Q1403" s="81">
        <v>1176637</v>
      </c>
      <c r="R1403" s="81">
        <v>1266637</v>
      </c>
      <c r="S1403" s="81">
        <v>1176637</v>
      </c>
      <c r="T1403" s="81" t="s">
        <v>6896</v>
      </c>
    </row>
    <row r="1404" spans="1:20" x14ac:dyDescent="0.35">
      <c r="A1404" s="81" t="s">
        <v>1412</v>
      </c>
      <c r="B1404" s="81">
        <v>228</v>
      </c>
      <c r="C1404" s="81" t="s">
        <v>1790</v>
      </c>
      <c r="D1404" s="81" t="s">
        <v>6678</v>
      </c>
      <c r="E1404" s="81" t="s">
        <v>2426</v>
      </c>
      <c r="F1404" s="81">
        <v>389859461</v>
      </c>
      <c r="G1404" s="81">
        <v>389859461</v>
      </c>
      <c r="H1404" s="81">
        <v>389859461</v>
      </c>
      <c r="I1404" s="81" t="s">
        <v>2829</v>
      </c>
      <c r="J1404" s="81" t="s">
        <v>2832</v>
      </c>
      <c r="K1404" s="81">
        <v>13657427</v>
      </c>
      <c r="L1404" s="81">
        <v>0</v>
      </c>
      <c r="M1404" s="81">
        <v>403516888</v>
      </c>
      <c r="N1404" s="81">
        <v>403516888</v>
      </c>
      <c r="O1404" s="81">
        <v>389859461</v>
      </c>
      <c r="P1404" s="81">
        <v>403516888</v>
      </c>
      <c r="Q1404" s="81">
        <v>389859461</v>
      </c>
      <c r="R1404" s="81">
        <v>403516888</v>
      </c>
      <c r="S1404" s="81">
        <v>389859461</v>
      </c>
      <c r="T1404" s="81" t="s">
        <v>6896</v>
      </c>
    </row>
    <row r="1405" spans="1:20" x14ac:dyDescent="0.35">
      <c r="A1405" s="81" t="s">
        <v>1413</v>
      </c>
      <c r="B1405" s="81">
        <v>228</v>
      </c>
      <c r="C1405" s="81" t="s">
        <v>1790</v>
      </c>
      <c r="D1405" s="81" t="s">
        <v>6679</v>
      </c>
      <c r="E1405" s="81" t="s">
        <v>2761</v>
      </c>
      <c r="F1405" s="81">
        <v>513322962</v>
      </c>
      <c r="G1405" s="81">
        <v>513322962</v>
      </c>
      <c r="H1405" s="81">
        <v>513322962</v>
      </c>
      <c r="I1405" s="81" t="s">
        <v>2829</v>
      </c>
      <c r="J1405" s="81" t="s">
        <v>2832</v>
      </c>
      <c r="K1405" s="81">
        <v>20672454</v>
      </c>
      <c r="L1405" s="81">
        <v>0</v>
      </c>
      <c r="M1405" s="81">
        <v>533995416</v>
      </c>
      <c r="N1405" s="81">
        <v>533995416</v>
      </c>
      <c r="O1405" s="81">
        <v>513322962</v>
      </c>
      <c r="P1405" s="81">
        <v>533995416</v>
      </c>
      <c r="Q1405" s="81">
        <v>513322962</v>
      </c>
      <c r="R1405" s="81">
        <v>533995416</v>
      </c>
      <c r="S1405" s="81">
        <v>513322962</v>
      </c>
      <c r="T1405" s="81" t="s">
        <v>6896</v>
      </c>
    </row>
    <row r="1406" spans="1:20" x14ac:dyDescent="0.35">
      <c r="A1406" s="81" t="s">
        <v>1414</v>
      </c>
      <c r="B1406" s="81">
        <v>228</v>
      </c>
      <c r="C1406" s="81" t="s">
        <v>1790</v>
      </c>
      <c r="D1406" s="81" t="s">
        <v>6681</v>
      </c>
      <c r="E1406" s="81" t="s">
        <v>2525</v>
      </c>
      <c r="F1406" s="81">
        <v>43472182</v>
      </c>
      <c r="G1406" s="81">
        <v>43472182</v>
      </c>
      <c r="H1406" s="81">
        <v>43472182</v>
      </c>
      <c r="I1406" s="81" t="s">
        <v>2829</v>
      </c>
      <c r="J1406" s="81" t="s">
        <v>2832</v>
      </c>
      <c r="K1406" s="81">
        <v>2502292</v>
      </c>
      <c r="L1406" s="81">
        <v>0</v>
      </c>
      <c r="M1406" s="81">
        <v>45974474</v>
      </c>
      <c r="N1406" s="81">
        <v>45974474</v>
      </c>
      <c r="O1406" s="81">
        <v>43472182</v>
      </c>
      <c r="P1406" s="81">
        <v>45974474</v>
      </c>
      <c r="Q1406" s="81">
        <v>43472182</v>
      </c>
      <c r="R1406" s="81">
        <v>45974474</v>
      </c>
      <c r="S1406" s="81">
        <v>43472182</v>
      </c>
      <c r="T1406" s="81" t="s">
        <v>6896</v>
      </c>
    </row>
    <row r="1407" spans="1:20" x14ac:dyDescent="0.35">
      <c r="A1407" s="81" t="s">
        <v>1415</v>
      </c>
      <c r="B1407" s="81">
        <v>228</v>
      </c>
      <c r="C1407" s="81" t="s">
        <v>1790</v>
      </c>
      <c r="D1407" s="81" t="s">
        <v>6682</v>
      </c>
      <c r="E1407" s="81" t="s">
        <v>2762</v>
      </c>
      <c r="F1407" s="81">
        <v>65588367</v>
      </c>
      <c r="G1407" s="81">
        <v>65588367</v>
      </c>
      <c r="H1407" s="81">
        <v>65588367</v>
      </c>
      <c r="I1407" s="81" t="s">
        <v>2829</v>
      </c>
      <c r="J1407" s="81" t="s">
        <v>2832</v>
      </c>
      <c r="K1407" s="81">
        <v>3504874</v>
      </c>
      <c r="L1407" s="81">
        <v>0</v>
      </c>
      <c r="M1407" s="81">
        <v>69093241</v>
      </c>
      <c r="N1407" s="81">
        <v>69093241</v>
      </c>
      <c r="O1407" s="81">
        <v>65588367</v>
      </c>
      <c r="P1407" s="81">
        <v>69093241</v>
      </c>
      <c r="Q1407" s="81">
        <v>65588367</v>
      </c>
      <c r="R1407" s="81">
        <v>69093241</v>
      </c>
      <c r="S1407" s="81">
        <v>65588367</v>
      </c>
      <c r="T1407" s="81" t="s">
        <v>6896</v>
      </c>
    </row>
    <row r="1408" spans="1:20" x14ac:dyDescent="0.35">
      <c r="A1408" s="81" t="s">
        <v>1416</v>
      </c>
      <c r="B1408" s="81">
        <v>229</v>
      </c>
      <c r="C1408" s="81" t="s">
        <v>1791</v>
      </c>
      <c r="D1408" s="81" t="s">
        <v>6685</v>
      </c>
      <c r="E1408" s="81" t="s">
        <v>1836</v>
      </c>
      <c r="F1408" s="81">
        <v>174574707</v>
      </c>
      <c r="G1408" s="81">
        <v>187604810</v>
      </c>
      <c r="H1408" s="81">
        <v>187604810</v>
      </c>
      <c r="I1408" s="81" t="s">
        <v>2830</v>
      </c>
      <c r="J1408" s="81" t="s">
        <v>2836</v>
      </c>
      <c r="K1408" s="81">
        <v>6946167</v>
      </c>
      <c r="L1408" s="81">
        <v>0</v>
      </c>
      <c r="M1408" s="81">
        <v>194550977</v>
      </c>
      <c r="N1408" s="81">
        <v>194550977</v>
      </c>
      <c r="O1408" s="81">
        <v>187604810</v>
      </c>
      <c r="P1408" s="81">
        <v>194550977</v>
      </c>
      <c r="Q1408" s="81">
        <v>187604810</v>
      </c>
      <c r="R1408" s="81">
        <v>194550977</v>
      </c>
      <c r="S1408" s="81">
        <v>187604810</v>
      </c>
      <c r="T1408" s="81" t="s">
        <v>6896</v>
      </c>
    </row>
    <row r="1409" spans="1:20" x14ac:dyDescent="0.35">
      <c r="A1409" s="81" t="s">
        <v>1417</v>
      </c>
      <c r="B1409" s="81">
        <v>229</v>
      </c>
      <c r="C1409" s="81" t="s">
        <v>1791</v>
      </c>
      <c r="D1409" s="81" t="s">
        <v>6688</v>
      </c>
      <c r="E1409" s="81" t="s">
        <v>2459</v>
      </c>
      <c r="F1409" s="81">
        <v>703602078</v>
      </c>
      <c r="G1409" s="81">
        <v>701565376</v>
      </c>
      <c r="H1409" s="81">
        <v>703602078</v>
      </c>
      <c r="I1409" s="81" t="s">
        <v>2829</v>
      </c>
      <c r="J1409" s="81" t="s">
        <v>2832</v>
      </c>
      <c r="K1409" s="81">
        <v>21986959</v>
      </c>
      <c r="L1409" s="81">
        <v>0</v>
      </c>
      <c r="M1409" s="81">
        <v>725589037</v>
      </c>
      <c r="N1409" s="81">
        <v>725589037</v>
      </c>
      <c r="O1409" s="81">
        <v>703602078</v>
      </c>
      <c r="P1409" s="81">
        <v>760467011</v>
      </c>
      <c r="Q1409" s="81">
        <v>738480052</v>
      </c>
      <c r="R1409" s="81">
        <v>760467011</v>
      </c>
      <c r="S1409" s="81">
        <v>738480052</v>
      </c>
      <c r="T1409" s="81" t="s">
        <v>6896</v>
      </c>
    </row>
    <row r="1410" spans="1:20" x14ac:dyDescent="0.35">
      <c r="A1410" s="81" t="s">
        <v>1418</v>
      </c>
      <c r="B1410" s="81">
        <v>229</v>
      </c>
      <c r="C1410" s="81" t="s">
        <v>1791</v>
      </c>
      <c r="D1410" s="81" t="s">
        <v>6690</v>
      </c>
      <c r="E1410" s="81" t="s">
        <v>2327</v>
      </c>
      <c r="F1410" s="81">
        <v>295148365</v>
      </c>
      <c r="G1410" s="81">
        <v>295148365</v>
      </c>
      <c r="H1410" s="81">
        <v>295148365</v>
      </c>
      <c r="I1410" s="81" t="s">
        <v>2829</v>
      </c>
      <c r="J1410" s="81" t="s">
        <v>2832</v>
      </c>
      <c r="K1410" s="81">
        <v>15288147</v>
      </c>
      <c r="L1410" s="81">
        <v>0</v>
      </c>
      <c r="M1410" s="81">
        <v>310436512</v>
      </c>
      <c r="N1410" s="81">
        <v>310436512</v>
      </c>
      <c r="O1410" s="81">
        <v>295148365</v>
      </c>
      <c r="P1410" s="81">
        <v>310436512</v>
      </c>
      <c r="Q1410" s="81">
        <v>295148365</v>
      </c>
      <c r="R1410" s="81">
        <v>310436512</v>
      </c>
      <c r="S1410" s="81">
        <v>295148365</v>
      </c>
      <c r="T1410" s="81" t="s">
        <v>6896</v>
      </c>
    </row>
    <row r="1411" spans="1:20" x14ac:dyDescent="0.35">
      <c r="A1411" s="81" t="s">
        <v>1419</v>
      </c>
      <c r="B1411" s="81">
        <v>229</v>
      </c>
      <c r="C1411" s="81" t="s">
        <v>1791</v>
      </c>
      <c r="D1411" s="81" t="s">
        <v>6691</v>
      </c>
      <c r="E1411" s="81" t="s">
        <v>2763</v>
      </c>
      <c r="F1411" s="81">
        <v>105606654</v>
      </c>
      <c r="G1411" s="81">
        <v>105606654</v>
      </c>
      <c r="H1411" s="81">
        <v>105606654</v>
      </c>
      <c r="I1411" s="81" t="s">
        <v>2829</v>
      </c>
      <c r="J1411" s="81" t="s">
        <v>2832</v>
      </c>
      <c r="K1411" s="81">
        <v>4479117</v>
      </c>
      <c r="L1411" s="81">
        <v>0</v>
      </c>
      <c r="M1411" s="81">
        <v>110085771</v>
      </c>
      <c r="N1411" s="81">
        <v>110085771</v>
      </c>
      <c r="O1411" s="81">
        <v>105606654</v>
      </c>
      <c r="P1411" s="81">
        <v>110085771</v>
      </c>
      <c r="Q1411" s="81">
        <v>105606654</v>
      </c>
      <c r="R1411" s="81">
        <v>110085771</v>
      </c>
      <c r="S1411" s="81">
        <v>105606654</v>
      </c>
      <c r="T1411" s="81" t="s">
        <v>6896</v>
      </c>
    </row>
    <row r="1412" spans="1:20" x14ac:dyDescent="0.35">
      <c r="A1412" s="81" t="s">
        <v>1420</v>
      </c>
      <c r="B1412" s="81">
        <v>229</v>
      </c>
      <c r="C1412" s="81" t="s">
        <v>1791</v>
      </c>
      <c r="D1412" s="81" t="s">
        <v>6693</v>
      </c>
      <c r="E1412" s="81" t="s">
        <v>2658</v>
      </c>
      <c r="F1412" s="81">
        <v>55437651</v>
      </c>
      <c r="G1412" s="81">
        <v>55437651</v>
      </c>
      <c r="H1412" s="81">
        <v>55437651</v>
      </c>
      <c r="I1412" s="81" t="s">
        <v>2829</v>
      </c>
      <c r="J1412" s="81" t="s">
        <v>2832</v>
      </c>
      <c r="K1412" s="81">
        <v>2552088</v>
      </c>
      <c r="L1412" s="81">
        <v>0</v>
      </c>
      <c r="M1412" s="81">
        <v>57989739</v>
      </c>
      <c r="N1412" s="81">
        <v>57989739</v>
      </c>
      <c r="O1412" s="81">
        <v>55437651</v>
      </c>
      <c r="P1412" s="81">
        <v>57989739</v>
      </c>
      <c r="Q1412" s="81">
        <v>55437651</v>
      </c>
      <c r="R1412" s="81">
        <v>57989739</v>
      </c>
      <c r="S1412" s="81">
        <v>55437651</v>
      </c>
      <c r="T1412" s="81" t="s">
        <v>6896</v>
      </c>
    </row>
    <row r="1413" spans="1:20" x14ac:dyDescent="0.35">
      <c r="A1413" s="81" t="s">
        <v>1421</v>
      </c>
      <c r="B1413" s="81">
        <v>230</v>
      </c>
      <c r="C1413" s="81" t="s">
        <v>1792</v>
      </c>
      <c r="D1413" s="81" t="s">
        <v>5468</v>
      </c>
      <c r="E1413" s="81" t="s">
        <v>2000</v>
      </c>
      <c r="F1413" s="81">
        <v>16005600</v>
      </c>
      <c r="G1413" s="81">
        <v>16005600</v>
      </c>
      <c r="H1413" s="81">
        <v>16005600</v>
      </c>
      <c r="I1413" s="81" t="s">
        <v>2829</v>
      </c>
      <c r="J1413" s="81" t="s">
        <v>2833</v>
      </c>
      <c r="K1413" s="81">
        <v>816555</v>
      </c>
      <c r="L1413" s="81">
        <v>0</v>
      </c>
      <c r="M1413" s="81">
        <v>16822155</v>
      </c>
      <c r="N1413" s="81">
        <v>16822155</v>
      </c>
      <c r="O1413" s="81">
        <v>16005600</v>
      </c>
      <c r="P1413" s="81">
        <v>16822155</v>
      </c>
      <c r="Q1413" s="81">
        <v>16005600</v>
      </c>
      <c r="R1413" s="81">
        <v>16822155</v>
      </c>
      <c r="S1413" s="81">
        <v>16005600</v>
      </c>
      <c r="T1413" s="81" t="s">
        <v>6896</v>
      </c>
    </row>
    <row r="1414" spans="1:20" x14ac:dyDescent="0.35">
      <c r="A1414" s="81" t="s">
        <v>1422</v>
      </c>
      <c r="B1414" s="81">
        <v>230</v>
      </c>
      <c r="C1414" s="81" t="s">
        <v>1792</v>
      </c>
      <c r="D1414" s="81" t="s">
        <v>5848</v>
      </c>
      <c r="E1414" s="81" t="s">
        <v>2297</v>
      </c>
      <c r="F1414" s="81">
        <v>186799173</v>
      </c>
      <c r="G1414" s="81">
        <v>230147957</v>
      </c>
      <c r="H1414" s="81">
        <v>230147957</v>
      </c>
      <c r="I1414" s="81" t="s">
        <v>2830</v>
      </c>
      <c r="J1414" s="81" t="s">
        <v>2836</v>
      </c>
      <c r="K1414" s="81">
        <v>10773765</v>
      </c>
      <c r="L1414" s="81">
        <v>11297993</v>
      </c>
      <c r="M1414" s="81">
        <v>240921722</v>
      </c>
      <c r="N1414" s="81">
        <v>229623729</v>
      </c>
      <c r="O1414" s="81">
        <v>218849964</v>
      </c>
      <c r="P1414" s="81">
        <v>240921722</v>
      </c>
      <c r="Q1414" s="81">
        <v>230147957</v>
      </c>
      <c r="R1414" s="81">
        <v>229623729</v>
      </c>
      <c r="S1414" s="81">
        <v>218849964</v>
      </c>
      <c r="T1414" s="81" t="s">
        <v>6896</v>
      </c>
    </row>
    <row r="1415" spans="1:20" x14ac:dyDescent="0.35">
      <c r="A1415" s="81" t="s">
        <v>1423</v>
      </c>
      <c r="B1415" s="81">
        <v>230</v>
      </c>
      <c r="C1415" s="81" t="s">
        <v>1792</v>
      </c>
      <c r="D1415" s="81" t="s">
        <v>6694</v>
      </c>
      <c r="E1415" s="81" t="s">
        <v>2652</v>
      </c>
      <c r="F1415" s="81">
        <v>236646448</v>
      </c>
      <c r="G1415" s="81">
        <v>285034400</v>
      </c>
      <c r="H1415" s="81">
        <v>285034400</v>
      </c>
      <c r="I1415" s="81" t="s">
        <v>2830</v>
      </c>
      <c r="J1415" s="81" t="s">
        <v>2836</v>
      </c>
      <c r="K1415" s="81">
        <v>10638489</v>
      </c>
      <c r="L1415" s="81">
        <v>0</v>
      </c>
      <c r="M1415" s="81">
        <v>295672889</v>
      </c>
      <c r="N1415" s="81">
        <v>295672889</v>
      </c>
      <c r="O1415" s="81">
        <v>285034400</v>
      </c>
      <c r="P1415" s="81">
        <v>295672889</v>
      </c>
      <c r="Q1415" s="81">
        <v>285034400</v>
      </c>
      <c r="R1415" s="81">
        <v>295672889</v>
      </c>
      <c r="S1415" s="81">
        <v>285034400</v>
      </c>
      <c r="T1415" s="81" t="s">
        <v>6896</v>
      </c>
    </row>
    <row r="1416" spans="1:20" x14ac:dyDescent="0.35">
      <c r="A1416" s="81" t="s">
        <v>1424</v>
      </c>
      <c r="B1416" s="81">
        <v>230</v>
      </c>
      <c r="C1416" s="81" t="s">
        <v>1792</v>
      </c>
      <c r="D1416" s="81" t="s">
        <v>6697</v>
      </c>
      <c r="E1416" s="81" t="s">
        <v>2001</v>
      </c>
      <c r="F1416" s="81">
        <v>1084114078</v>
      </c>
      <c r="G1416" s="81">
        <v>1207455245</v>
      </c>
      <c r="H1416" s="81">
        <v>1207455245</v>
      </c>
      <c r="I1416" s="81" t="s">
        <v>2830</v>
      </c>
      <c r="J1416" s="81" t="s">
        <v>2836</v>
      </c>
      <c r="K1416" s="81">
        <v>53041719</v>
      </c>
      <c r="L1416" s="81">
        <v>0</v>
      </c>
      <c r="M1416" s="81">
        <v>1260496964</v>
      </c>
      <c r="N1416" s="81">
        <v>1260496964</v>
      </c>
      <c r="O1416" s="81">
        <v>1207455245</v>
      </c>
      <c r="P1416" s="81">
        <v>1260496964</v>
      </c>
      <c r="Q1416" s="81">
        <v>1207455245</v>
      </c>
      <c r="R1416" s="81">
        <v>1260496964</v>
      </c>
      <c r="S1416" s="81">
        <v>1207455245</v>
      </c>
      <c r="T1416" s="81" t="s">
        <v>6896</v>
      </c>
    </row>
    <row r="1417" spans="1:20" x14ac:dyDescent="0.35">
      <c r="A1417" s="81" t="s">
        <v>1425</v>
      </c>
      <c r="B1417" s="81">
        <v>230</v>
      </c>
      <c r="C1417" s="81" t="s">
        <v>1792</v>
      </c>
      <c r="D1417" s="81" t="s">
        <v>6700</v>
      </c>
      <c r="E1417" s="81" t="s">
        <v>2353</v>
      </c>
      <c r="F1417" s="81">
        <v>165944040</v>
      </c>
      <c r="G1417" s="81">
        <v>195310485</v>
      </c>
      <c r="H1417" s="81">
        <v>195310485</v>
      </c>
      <c r="I1417" s="81" t="s">
        <v>2830</v>
      </c>
      <c r="J1417" s="81" t="s">
        <v>2836</v>
      </c>
      <c r="K1417" s="81">
        <v>9930582</v>
      </c>
      <c r="L1417" s="81">
        <v>0</v>
      </c>
      <c r="M1417" s="81">
        <v>205241067</v>
      </c>
      <c r="N1417" s="81">
        <v>205241067</v>
      </c>
      <c r="O1417" s="81">
        <v>195310485</v>
      </c>
      <c r="P1417" s="81">
        <v>205241067</v>
      </c>
      <c r="Q1417" s="81">
        <v>195310485</v>
      </c>
      <c r="R1417" s="81">
        <v>205241067</v>
      </c>
      <c r="S1417" s="81">
        <v>195310485</v>
      </c>
      <c r="T1417" s="81" t="s">
        <v>6896</v>
      </c>
    </row>
    <row r="1418" spans="1:20" x14ac:dyDescent="0.35">
      <c r="A1418" s="81" t="s">
        <v>1426</v>
      </c>
      <c r="B1418" s="81">
        <v>230</v>
      </c>
      <c r="C1418" s="81" t="s">
        <v>1792</v>
      </c>
      <c r="D1418" s="81" t="s">
        <v>6701</v>
      </c>
      <c r="E1418" s="81" t="s">
        <v>2764</v>
      </c>
      <c r="F1418" s="81">
        <v>99986848</v>
      </c>
      <c r="G1418" s="81">
        <v>116229583</v>
      </c>
      <c r="H1418" s="81">
        <v>116229583</v>
      </c>
      <c r="I1418" s="81" t="s">
        <v>2830</v>
      </c>
      <c r="J1418" s="81" t="s">
        <v>2836</v>
      </c>
      <c r="K1418" s="81">
        <v>5765603</v>
      </c>
      <c r="L1418" s="81">
        <v>0</v>
      </c>
      <c r="M1418" s="81">
        <v>121995186</v>
      </c>
      <c r="N1418" s="81">
        <v>121995186</v>
      </c>
      <c r="O1418" s="81">
        <v>116229583</v>
      </c>
      <c r="P1418" s="81">
        <v>121995186</v>
      </c>
      <c r="Q1418" s="81">
        <v>116229583</v>
      </c>
      <c r="R1418" s="81">
        <v>121995186</v>
      </c>
      <c r="S1418" s="81">
        <v>116229583</v>
      </c>
      <c r="T1418" s="81" t="s">
        <v>6896</v>
      </c>
    </row>
    <row r="1419" spans="1:20" x14ac:dyDescent="0.35">
      <c r="A1419" s="81" t="s">
        <v>1427</v>
      </c>
      <c r="B1419" s="81">
        <v>230</v>
      </c>
      <c r="C1419" s="81" t="s">
        <v>1792</v>
      </c>
      <c r="D1419" s="81" t="s">
        <v>6703</v>
      </c>
      <c r="E1419" s="81" t="s">
        <v>2765</v>
      </c>
      <c r="F1419" s="81">
        <v>199098772</v>
      </c>
      <c r="G1419" s="81">
        <v>225892065</v>
      </c>
      <c r="H1419" s="81">
        <v>199098772</v>
      </c>
      <c r="I1419" s="81" t="s">
        <v>2829</v>
      </c>
      <c r="J1419" s="81" t="s">
        <v>2834</v>
      </c>
      <c r="K1419" s="81">
        <v>9342952</v>
      </c>
      <c r="L1419" s="81">
        <v>0</v>
      </c>
      <c r="M1419" s="81">
        <v>208441724</v>
      </c>
      <c r="N1419" s="81">
        <v>208441724</v>
      </c>
      <c r="O1419" s="81">
        <v>199098772</v>
      </c>
      <c r="P1419" s="81">
        <v>208441724</v>
      </c>
      <c r="Q1419" s="81">
        <v>199098772</v>
      </c>
      <c r="R1419" s="81">
        <v>208441724</v>
      </c>
      <c r="S1419" s="81">
        <v>199098772</v>
      </c>
      <c r="T1419" s="81" t="s">
        <v>6896</v>
      </c>
    </row>
    <row r="1420" spans="1:20" x14ac:dyDescent="0.35">
      <c r="A1420" s="81" t="s">
        <v>1428</v>
      </c>
      <c r="B1420" s="81">
        <v>230</v>
      </c>
      <c r="C1420" s="81" t="s">
        <v>1792</v>
      </c>
      <c r="D1420" s="81" t="s">
        <v>6706</v>
      </c>
      <c r="E1420" s="81" t="s">
        <v>2354</v>
      </c>
      <c r="F1420" s="81">
        <v>293288020</v>
      </c>
      <c r="G1420" s="81">
        <v>317156182</v>
      </c>
      <c r="H1420" s="81">
        <v>317156182</v>
      </c>
      <c r="I1420" s="81" t="s">
        <v>2830</v>
      </c>
      <c r="J1420" s="81" t="s">
        <v>2836</v>
      </c>
      <c r="K1420" s="81">
        <v>16319506</v>
      </c>
      <c r="L1420" s="81">
        <v>0</v>
      </c>
      <c r="M1420" s="81">
        <v>333475688</v>
      </c>
      <c r="N1420" s="81">
        <v>333475688</v>
      </c>
      <c r="O1420" s="81">
        <v>317156182</v>
      </c>
      <c r="P1420" s="81">
        <v>333475688</v>
      </c>
      <c r="Q1420" s="81">
        <v>317156182</v>
      </c>
      <c r="R1420" s="81">
        <v>333475688</v>
      </c>
      <c r="S1420" s="81">
        <v>317156182</v>
      </c>
      <c r="T1420" s="81" t="s">
        <v>6896</v>
      </c>
    </row>
    <row r="1421" spans="1:20" x14ac:dyDescent="0.35">
      <c r="A1421" s="81" t="s">
        <v>1429</v>
      </c>
      <c r="B1421" s="81">
        <v>230</v>
      </c>
      <c r="C1421" s="81" t="s">
        <v>1792</v>
      </c>
      <c r="D1421" s="81" t="s">
        <v>6707</v>
      </c>
      <c r="E1421" s="81" t="s">
        <v>2766</v>
      </c>
      <c r="F1421" s="81">
        <v>187828266</v>
      </c>
      <c r="G1421" s="81">
        <v>209455933</v>
      </c>
      <c r="H1421" s="81">
        <v>209455933</v>
      </c>
      <c r="I1421" s="81" t="s">
        <v>2830</v>
      </c>
      <c r="J1421" s="81" t="s">
        <v>2836</v>
      </c>
      <c r="K1421" s="81">
        <v>10373532</v>
      </c>
      <c r="L1421" s="81">
        <v>0</v>
      </c>
      <c r="M1421" s="81">
        <v>219829465</v>
      </c>
      <c r="N1421" s="81">
        <v>219829465</v>
      </c>
      <c r="O1421" s="81">
        <v>209455933</v>
      </c>
      <c r="P1421" s="81">
        <v>219829465</v>
      </c>
      <c r="Q1421" s="81">
        <v>209455933</v>
      </c>
      <c r="R1421" s="81">
        <v>219829465</v>
      </c>
      <c r="S1421" s="81">
        <v>209455933</v>
      </c>
      <c r="T1421" s="81" t="s">
        <v>6896</v>
      </c>
    </row>
    <row r="1422" spans="1:20" x14ac:dyDescent="0.35">
      <c r="A1422" s="81" t="s">
        <v>1430</v>
      </c>
      <c r="B1422" s="81">
        <v>231</v>
      </c>
      <c r="C1422" s="81" t="s">
        <v>1793</v>
      </c>
      <c r="D1422" s="81" t="s">
        <v>6708</v>
      </c>
      <c r="E1422" s="81" t="s">
        <v>2767</v>
      </c>
      <c r="F1422" s="81">
        <v>1143857961</v>
      </c>
      <c r="G1422" s="81">
        <v>1197503989</v>
      </c>
      <c r="H1422" s="81">
        <v>1143857961</v>
      </c>
      <c r="I1422" s="81" t="s">
        <v>2829</v>
      </c>
      <c r="J1422" s="81" t="s">
        <v>2833</v>
      </c>
      <c r="K1422" s="81">
        <v>4626695</v>
      </c>
      <c r="L1422" s="81">
        <v>2983225</v>
      </c>
      <c r="M1422" s="81">
        <v>1148484656</v>
      </c>
      <c r="N1422" s="81">
        <v>1145501431</v>
      </c>
      <c r="O1422" s="81">
        <v>1140874736</v>
      </c>
      <c r="P1422" s="81">
        <v>1553186626</v>
      </c>
      <c r="Q1422" s="81">
        <v>1548559931</v>
      </c>
      <c r="R1422" s="81">
        <v>1550203401</v>
      </c>
      <c r="S1422" s="81">
        <v>1545576706</v>
      </c>
      <c r="T1422" s="81" t="s">
        <v>6896</v>
      </c>
    </row>
    <row r="1423" spans="1:20" x14ac:dyDescent="0.35">
      <c r="A1423" s="81" t="s">
        <v>1431</v>
      </c>
      <c r="B1423" s="81">
        <v>231</v>
      </c>
      <c r="C1423" s="81" t="s">
        <v>1793</v>
      </c>
      <c r="D1423" s="81" t="s">
        <v>6709</v>
      </c>
      <c r="E1423" s="81" t="s">
        <v>2768</v>
      </c>
      <c r="F1423" s="81">
        <v>12726809750</v>
      </c>
      <c r="G1423" s="81">
        <v>12743356378</v>
      </c>
      <c r="H1423" s="81">
        <v>12726809750</v>
      </c>
      <c r="I1423" s="81" t="s">
        <v>2829</v>
      </c>
      <c r="J1423" s="81" t="s">
        <v>2833</v>
      </c>
      <c r="K1423" s="81">
        <v>2112733</v>
      </c>
      <c r="L1423" s="81">
        <v>0</v>
      </c>
      <c r="M1423" s="81">
        <v>12728922483</v>
      </c>
      <c r="N1423" s="81">
        <v>12728922483</v>
      </c>
      <c r="O1423" s="81">
        <v>12726809750</v>
      </c>
      <c r="P1423" s="81">
        <v>13119069833</v>
      </c>
      <c r="Q1423" s="81">
        <v>13116957100</v>
      </c>
      <c r="R1423" s="81">
        <v>13119069833</v>
      </c>
      <c r="S1423" s="81">
        <v>13116957100</v>
      </c>
      <c r="T1423" s="81" t="s">
        <v>6896</v>
      </c>
    </row>
    <row r="1424" spans="1:20" x14ac:dyDescent="0.35">
      <c r="A1424" s="81" t="s">
        <v>1432</v>
      </c>
      <c r="B1424" s="81">
        <v>232</v>
      </c>
      <c r="C1424" s="81" t="s">
        <v>1794</v>
      </c>
      <c r="D1424" s="81" t="s">
        <v>5691</v>
      </c>
      <c r="E1424" s="81" t="s">
        <v>2178</v>
      </c>
      <c r="F1424" s="81">
        <v>84012799</v>
      </c>
      <c r="G1424" s="81">
        <v>88432974</v>
      </c>
      <c r="H1424" s="81">
        <v>88432974</v>
      </c>
      <c r="I1424" s="81" t="s">
        <v>2830</v>
      </c>
      <c r="J1424" s="81" t="s">
        <v>2836</v>
      </c>
      <c r="K1424" s="81">
        <v>1194146</v>
      </c>
      <c r="L1424" s="81">
        <v>0</v>
      </c>
      <c r="M1424" s="81">
        <v>89627120</v>
      </c>
      <c r="N1424" s="81">
        <v>89627120</v>
      </c>
      <c r="O1424" s="81">
        <v>88432974</v>
      </c>
      <c r="P1424" s="81">
        <v>89627120</v>
      </c>
      <c r="Q1424" s="81">
        <v>88432974</v>
      </c>
      <c r="R1424" s="81">
        <v>89627120</v>
      </c>
      <c r="S1424" s="81">
        <v>88432974</v>
      </c>
      <c r="T1424" s="81" t="s">
        <v>6896</v>
      </c>
    </row>
    <row r="1425" spans="1:20" x14ac:dyDescent="0.35">
      <c r="A1425" s="81" t="s">
        <v>1433</v>
      </c>
      <c r="B1425" s="81">
        <v>232</v>
      </c>
      <c r="C1425" s="81" t="s">
        <v>1794</v>
      </c>
      <c r="D1425" s="81" t="s">
        <v>6499</v>
      </c>
      <c r="E1425" s="81" t="s">
        <v>2668</v>
      </c>
      <c r="F1425" s="81">
        <v>44263955</v>
      </c>
      <c r="G1425" s="81">
        <v>44263955</v>
      </c>
      <c r="H1425" s="81">
        <v>44263955</v>
      </c>
      <c r="I1425" s="81" t="s">
        <v>2829</v>
      </c>
      <c r="J1425" s="81" t="s">
        <v>2833</v>
      </c>
      <c r="K1425" s="81">
        <v>390391</v>
      </c>
      <c r="L1425" s="81">
        <v>0</v>
      </c>
      <c r="M1425" s="81">
        <v>44654346</v>
      </c>
      <c r="N1425" s="81">
        <v>44654346</v>
      </c>
      <c r="O1425" s="81">
        <v>44263955</v>
      </c>
      <c r="P1425" s="81">
        <v>44654346</v>
      </c>
      <c r="Q1425" s="81">
        <v>44263955</v>
      </c>
      <c r="R1425" s="81">
        <v>44654346</v>
      </c>
      <c r="S1425" s="81">
        <v>44263955</v>
      </c>
      <c r="T1425" s="81" t="s">
        <v>6896</v>
      </c>
    </row>
    <row r="1426" spans="1:20" x14ac:dyDescent="0.35">
      <c r="A1426" s="81" t="s">
        <v>1434</v>
      </c>
      <c r="B1426" s="81">
        <v>232</v>
      </c>
      <c r="C1426" s="81" t="s">
        <v>1794</v>
      </c>
      <c r="D1426" s="81" t="s">
        <v>6710</v>
      </c>
      <c r="E1426" s="81" t="s">
        <v>2769</v>
      </c>
      <c r="F1426" s="81">
        <v>102648223</v>
      </c>
      <c r="G1426" s="81">
        <v>104658847</v>
      </c>
      <c r="H1426" s="81">
        <v>102648223</v>
      </c>
      <c r="I1426" s="81" t="s">
        <v>2829</v>
      </c>
      <c r="J1426" s="81" t="s">
        <v>2833</v>
      </c>
      <c r="K1426" s="81">
        <v>2029752</v>
      </c>
      <c r="L1426" s="81">
        <v>0</v>
      </c>
      <c r="M1426" s="81">
        <v>104677975</v>
      </c>
      <c r="N1426" s="81">
        <v>104677975</v>
      </c>
      <c r="O1426" s="81">
        <v>102648223</v>
      </c>
      <c r="P1426" s="81">
        <v>111286195</v>
      </c>
      <c r="Q1426" s="81">
        <v>109256443</v>
      </c>
      <c r="R1426" s="81">
        <v>111286195</v>
      </c>
      <c r="S1426" s="81">
        <v>109256443</v>
      </c>
      <c r="T1426" s="81" t="s">
        <v>6896</v>
      </c>
    </row>
    <row r="1427" spans="1:20" x14ac:dyDescent="0.35">
      <c r="A1427" s="81" t="s">
        <v>1435</v>
      </c>
      <c r="B1427" s="81">
        <v>232</v>
      </c>
      <c r="C1427" s="81" t="s">
        <v>1794</v>
      </c>
      <c r="D1427" s="81" t="s">
        <v>6711</v>
      </c>
      <c r="E1427" s="81" t="s">
        <v>2770</v>
      </c>
      <c r="F1427" s="81">
        <v>543808859</v>
      </c>
      <c r="G1427" s="81">
        <v>559360528</v>
      </c>
      <c r="H1427" s="81">
        <v>543808859</v>
      </c>
      <c r="I1427" s="81" t="s">
        <v>2829</v>
      </c>
      <c r="J1427" s="81" t="s">
        <v>2833</v>
      </c>
      <c r="K1427" s="81">
        <v>6966911</v>
      </c>
      <c r="L1427" s="81">
        <v>0</v>
      </c>
      <c r="M1427" s="81">
        <v>550775770</v>
      </c>
      <c r="N1427" s="81">
        <v>550775770</v>
      </c>
      <c r="O1427" s="81">
        <v>543808859</v>
      </c>
      <c r="P1427" s="81">
        <v>550775770</v>
      </c>
      <c r="Q1427" s="81">
        <v>543808859</v>
      </c>
      <c r="R1427" s="81">
        <v>550775770</v>
      </c>
      <c r="S1427" s="81">
        <v>543808859</v>
      </c>
      <c r="T1427" s="81" t="s">
        <v>6896</v>
      </c>
    </row>
    <row r="1428" spans="1:20" x14ac:dyDescent="0.35">
      <c r="A1428" s="81" t="s">
        <v>1436</v>
      </c>
      <c r="B1428" s="81">
        <v>232</v>
      </c>
      <c r="C1428" s="81" t="s">
        <v>1794</v>
      </c>
      <c r="D1428" s="81" t="s">
        <v>6713</v>
      </c>
      <c r="E1428" s="81" t="s">
        <v>2669</v>
      </c>
      <c r="F1428" s="81">
        <v>1421686297</v>
      </c>
      <c r="G1428" s="81">
        <v>1489829102</v>
      </c>
      <c r="H1428" s="81">
        <v>1421686297</v>
      </c>
      <c r="I1428" s="81" t="s">
        <v>2829</v>
      </c>
      <c r="J1428" s="81" t="s">
        <v>2833</v>
      </c>
      <c r="K1428" s="81">
        <v>51288060</v>
      </c>
      <c r="L1428" s="81">
        <v>0</v>
      </c>
      <c r="M1428" s="81">
        <v>1472974357</v>
      </c>
      <c r="N1428" s="81">
        <v>1472974357</v>
      </c>
      <c r="O1428" s="81">
        <v>1421686297</v>
      </c>
      <c r="P1428" s="81">
        <v>1502366137</v>
      </c>
      <c r="Q1428" s="81">
        <v>1451078077</v>
      </c>
      <c r="R1428" s="81">
        <v>1502366137</v>
      </c>
      <c r="S1428" s="81">
        <v>1451078077</v>
      </c>
      <c r="T1428" s="81" t="s">
        <v>6896</v>
      </c>
    </row>
    <row r="1429" spans="1:20" x14ac:dyDescent="0.35">
      <c r="A1429" s="81" t="s">
        <v>1437</v>
      </c>
      <c r="B1429" s="81">
        <v>232</v>
      </c>
      <c r="C1429" s="81" t="s">
        <v>1794</v>
      </c>
      <c r="D1429" s="81" t="s">
        <v>6718</v>
      </c>
      <c r="E1429" s="81" t="s">
        <v>1869</v>
      </c>
      <c r="F1429" s="81">
        <v>111949408</v>
      </c>
      <c r="G1429" s="81">
        <v>120348127</v>
      </c>
      <c r="H1429" s="81">
        <v>111949408</v>
      </c>
      <c r="I1429" s="81" t="s">
        <v>2829</v>
      </c>
      <c r="J1429" s="81" t="s">
        <v>2833</v>
      </c>
      <c r="K1429" s="81">
        <v>2370639</v>
      </c>
      <c r="L1429" s="81">
        <v>0</v>
      </c>
      <c r="M1429" s="81">
        <v>114320047</v>
      </c>
      <c r="N1429" s="81">
        <v>114320047</v>
      </c>
      <c r="O1429" s="81">
        <v>111949408</v>
      </c>
      <c r="P1429" s="81">
        <v>114320047</v>
      </c>
      <c r="Q1429" s="81">
        <v>111949408</v>
      </c>
      <c r="R1429" s="81">
        <v>114320047</v>
      </c>
      <c r="S1429" s="81">
        <v>111949408</v>
      </c>
      <c r="T1429" s="81" t="s">
        <v>6896</v>
      </c>
    </row>
    <row r="1430" spans="1:20" x14ac:dyDescent="0.35">
      <c r="A1430" s="81" t="s">
        <v>1438</v>
      </c>
      <c r="B1430" s="81">
        <v>233</v>
      </c>
      <c r="C1430" s="81" t="s">
        <v>1795</v>
      </c>
      <c r="D1430" s="81" t="s">
        <v>5688</v>
      </c>
      <c r="E1430" s="81" t="s">
        <v>2177</v>
      </c>
      <c r="F1430" s="81">
        <v>1826447</v>
      </c>
      <c r="G1430" s="81">
        <v>1826447</v>
      </c>
      <c r="H1430" s="81">
        <v>1826447</v>
      </c>
      <c r="I1430" s="81" t="s">
        <v>2829</v>
      </c>
      <c r="J1430" s="81" t="s">
        <v>2832</v>
      </c>
      <c r="K1430" s="81">
        <v>0</v>
      </c>
      <c r="L1430" s="81">
        <v>0</v>
      </c>
      <c r="M1430" s="81">
        <v>1826447</v>
      </c>
      <c r="N1430" s="81">
        <v>1826447</v>
      </c>
      <c r="O1430" s="81">
        <v>1826447</v>
      </c>
      <c r="P1430" s="81">
        <v>1826447</v>
      </c>
      <c r="Q1430" s="81">
        <v>1826447</v>
      </c>
      <c r="R1430" s="81">
        <v>1826447</v>
      </c>
      <c r="S1430" s="81">
        <v>1826447</v>
      </c>
      <c r="T1430" s="81" t="s">
        <v>6896</v>
      </c>
    </row>
    <row r="1431" spans="1:20" x14ac:dyDescent="0.35">
      <c r="A1431" s="81" t="s">
        <v>1439</v>
      </c>
      <c r="B1431" s="81">
        <v>233</v>
      </c>
      <c r="C1431" s="81" t="s">
        <v>1795</v>
      </c>
      <c r="D1431" s="81" t="s">
        <v>6719</v>
      </c>
      <c r="E1431" s="81" t="s">
        <v>2771</v>
      </c>
      <c r="F1431" s="81">
        <v>2768836631</v>
      </c>
      <c r="G1431" s="81">
        <v>2768836631</v>
      </c>
      <c r="H1431" s="81">
        <v>2768836631</v>
      </c>
      <c r="I1431" s="81" t="s">
        <v>2829</v>
      </c>
      <c r="J1431" s="81" t="s">
        <v>2832</v>
      </c>
      <c r="K1431" s="81">
        <v>118004992</v>
      </c>
      <c r="L1431" s="81">
        <v>128654251</v>
      </c>
      <c r="M1431" s="81">
        <v>2886841623</v>
      </c>
      <c r="N1431" s="81">
        <v>2758187372</v>
      </c>
      <c r="O1431" s="81">
        <v>2640182380</v>
      </c>
      <c r="P1431" s="81">
        <v>2886841623</v>
      </c>
      <c r="Q1431" s="81">
        <v>2768836631</v>
      </c>
      <c r="R1431" s="81">
        <v>2758187372</v>
      </c>
      <c r="S1431" s="81">
        <v>2640182380</v>
      </c>
      <c r="T1431" s="81" t="s">
        <v>6896</v>
      </c>
    </row>
    <row r="1432" spans="1:20" x14ac:dyDescent="0.35">
      <c r="A1432" s="81" t="s">
        <v>1440</v>
      </c>
      <c r="B1432" s="81">
        <v>233</v>
      </c>
      <c r="C1432" s="81" t="s">
        <v>1795</v>
      </c>
      <c r="D1432" s="81" t="s">
        <v>6720</v>
      </c>
      <c r="E1432" s="81" t="s">
        <v>2772</v>
      </c>
      <c r="F1432" s="81">
        <v>420659644</v>
      </c>
      <c r="G1432" s="81">
        <v>420659644</v>
      </c>
      <c r="H1432" s="81">
        <v>420659644</v>
      </c>
      <c r="I1432" s="81" t="s">
        <v>2829</v>
      </c>
      <c r="J1432" s="81" t="s">
        <v>2832</v>
      </c>
      <c r="K1432" s="81">
        <v>1722017</v>
      </c>
      <c r="L1432" s="81">
        <v>431937</v>
      </c>
      <c r="M1432" s="81">
        <v>422381661</v>
      </c>
      <c r="N1432" s="81">
        <v>421949724</v>
      </c>
      <c r="O1432" s="81">
        <v>420227707</v>
      </c>
      <c r="P1432" s="81">
        <v>422381661</v>
      </c>
      <c r="Q1432" s="81">
        <v>420659644</v>
      </c>
      <c r="R1432" s="81">
        <v>421949724</v>
      </c>
      <c r="S1432" s="81">
        <v>420227707</v>
      </c>
      <c r="T1432" s="81" t="s">
        <v>6896</v>
      </c>
    </row>
    <row r="1433" spans="1:20" x14ac:dyDescent="0.35">
      <c r="A1433" s="81" t="s">
        <v>1441</v>
      </c>
      <c r="B1433" s="81">
        <v>234</v>
      </c>
      <c r="C1433" s="81" t="s">
        <v>1796</v>
      </c>
      <c r="D1433" s="81" t="s">
        <v>5965</v>
      </c>
      <c r="E1433" s="81" t="s">
        <v>1826</v>
      </c>
      <c r="F1433" s="81">
        <v>68027665</v>
      </c>
      <c r="G1433" s="81">
        <v>68027665</v>
      </c>
      <c r="H1433" s="81">
        <v>68027665</v>
      </c>
      <c r="I1433" s="81" t="s">
        <v>2829</v>
      </c>
      <c r="J1433" s="81" t="s">
        <v>2832</v>
      </c>
      <c r="K1433" s="81">
        <v>2609276</v>
      </c>
      <c r="L1433" s="81">
        <v>0</v>
      </c>
      <c r="M1433" s="81">
        <v>70636941</v>
      </c>
      <c r="N1433" s="81">
        <v>70636941</v>
      </c>
      <c r="O1433" s="81">
        <v>68027665</v>
      </c>
      <c r="P1433" s="81">
        <v>70636941</v>
      </c>
      <c r="Q1433" s="81">
        <v>68027665</v>
      </c>
      <c r="R1433" s="81">
        <v>70636941</v>
      </c>
      <c r="S1433" s="81">
        <v>68027665</v>
      </c>
      <c r="T1433" s="81" t="s">
        <v>6896</v>
      </c>
    </row>
    <row r="1434" spans="1:20" x14ac:dyDescent="0.35">
      <c r="A1434" s="81" t="s">
        <v>1442</v>
      </c>
      <c r="B1434" s="81">
        <v>234</v>
      </c>
      <c r="C1434" s="81" t="s">
        <v>1796</v>
      </c>
      <c r="D1434" s="81" t="s">
        <v>5967</v>
      </c>
      <c r="E1434" s="81" t="s">
        <v>2366</v>
      </c>
      <c r="F1434" s="81">
        <v>20837283</v>
      </c>
      <c r="G1434" s="81">
        <v>20837283</v>
      </c>
      <c r="H1434" s="81">
        <v>20837283</v>
      </c>
      <c r="I1434" s="81" t="s">
        <v>2829</v>
      </c>
      <c r="J1434" s="81" t="s">
        <v>2832</v>
      </c>
      <c r="K1434" s="81">
        <v>669375</v>
      </c>
      <c r="L1434" s="81">
        <v>962784</v>
      </c>
      <c r="M1434" s="81">
        <v>21506658</v>
      </c>
      <c r="N1434" s="81">
        <v>20543874</v>
      </c>
      <c r="O1434" s="81">
        <v>19874499</v>
      </c>
      <c r="P1434" s="81">
        <v>21506658</v>
      </c>
      <c r="Q1434" s="81">
        <v>20837283</v>
      </c>
      <c r="R1434" s="81">
        <v>20543874</v>
      </c>
      <c r="S1434" s="81">
        <v>19874499</v>
      </c>
      <c r="T1434" s="81" t="s">
        <v>6896</v>
      </c>
    </row>
    <row r="1435" spans="1:20" x14ac:dyDescent="0.35">
      <c r="A1435" s="81" t="s">
        <v>1443</v>
      </c>
      <c r="B1435" s="81">
        <v>234</v>
      </c>
      <c r="C1435" s="81" t="s">
        <v>1796</v>
      </c>
      <c r="D1435" s="81" t="s">
        <v>5970</v>
      </c>
      <c r="E1435" s="81" t="s">
        <v>2368</v>
      </c>
      <c r="F1435" s="81">
        <v>6701448</v>
      </c>
      <c r="G1435" s="81">
        <v>6701448</v>
      </c>
      <c r="H1435" s="81">
        <v>6701448</v>
      </c>
      <c r="I1435" s="81" t="s">
        <v>2829</v>
      </c>
      <c r="J1435" s="81" t="s">
        <v>2832</v>
      </c>
      <c r="K1435" s="81">
        <v>313068</v>
      </c>
      <c r="L1435" s="81">
        <v>508847</v>
      </c>
      <c r="M1435" s="81">
        <v>7014516</v>
      </c>
      <c r="N1435" s="81">
        <v>6505669</v>
      </c>
      <c r="O1435" s="81">
        <v>6192601</v>
      </c>
      <c r="P1435" s="81">
        <v>7014516</v>
      </c>
      <c r="Q1435" s="81">
        <v>6701448</v>
      </c>
      <c r="R1435" s="81">
        <v>6505669</v>
      </c>
      <c r="S1435" s="81">
        <v>6192601</v>
      </c>
      <c r="T1435" s="81" t="s">
        <v>6896</v>
      </c>
    </row>
    <row r="1436" spans="1:20" x14ac:dyDescent="0.35">
      <c r="A1436" s="81" t="s">
        <v>1444</v>
      </c>
      <c r="B1436" s="81">
        <v>234</v>
      </c>
      <c r="C1436" s="81" t="s">
        <v>1796</v>
      </c>
      <c r="D1436" s="81" t="s">
        <v>6143</v>
      </c>
      <c r="E1436" s="81" t="s">
        <v>2373</v>
      </c>
      <c r="F1436" s="81">
        <v>162829109</v>
      </c>
      <c r="G1436" s="81">
        <v>162829109</v>
      </c>
      <c r="H1436" s="81">
        <v>162829109</v>
      </c>
      <c r="I1436" s="81" t="s">
        <v>2829</v>
      </c>
      <c r="J1436" s="81" t="s">
        <v>2832</v>
      </c>
      <c r="K1436" s="81">
        <v>7115483</v>
      </c>
      <c r="L1436" s="81">
        <v>0</v>
      </c>
      <c r="M1436" s="81">
        <v>169944592</v>
      </c>
      <c r="N1436" s="81">
        <v>169944592</v>
      </c>
      <c r="O1436" s="81">
        <v>162829109</v>
      </c>
      <c r="P1436" s="81">
        <v>169944592</v>
      </c>
      <c r="Q1436" s="81">
        <v>162829109</v>
      </c>
      <c r="R1436" s="81">
        <v>169944592</v>
      </c>
      <c r="S1436" s="81">
        <v>162829109</v>
      </c>
      <c r="T1436" s="81" t="s">
        <v>6896</v>
      </c>
    </row>
    <row r="1437" spans="1:20" x14ac:dyDescent="0.35">
      <c r="A1437" s="81" t="s">
        <v>1445</v>
      </c>
      <c r="B1437" s="81">
        <v>234</v>
      </c>
      <c r="C1437" s="81" t="s">
        <v>1796</v>
      </c>
      <c r="D1437" s="81" t="s">
        <v>6595</v>
      </c>
      <c r="E1437" s="81" t="s">
        <v>2712</v>
      </c>
      <c r="F1437" s="81">
        <v>11462642</v>
      </c>
      <c r="G1437" s="81">
        <v>11462642</v>
      </c>
      <c r="H1437" s="81">
        <v>11462642</v>
      </c>
      <c r="I1437" s="81" t="s">
        <v>2829</v>
      </c>
      <c r="J1437" s="81" t="s">
        <v>2832</v>
      </c>
      <c r="K1437" s="81">
        <v>427050</v>
      </c>
      <c r="L1437" s="81">
        <v>0</v>
      </c>
      <c r="M1437" s="81">
        <v>11889692</v>
      </c>
      <c r="N1437" s="81">
        <v>11889692</v>
      </c>
      <c r="O1437" s="81">
        <v>11462642</v>
      </c>
      <c r="P1437" s="81">
        <v>11889692</v>
      </c>
      <c r="Q1437" s="81">
        <v>11462642</v>
      </c>
      <c r="R1437" s="81">
        <v>11889692</v>
      </c>
      <c r="S1437" s="81">
        <v>11462642</v>
      </c>
      <c r="T1437" s="81" t="s">
        <v>6896</v>
      </c>
    </row>
    <row r="1438" spans="1:20" x14ac:dyDescent="0.35">
      <c r="A1438" s="81" t="s">
        <v>1446</v>
      </c>
      <c r="B1438" s="81">
        <v>234</v>
      </c>
      <c r="C1438" s="81" t="s">
        <v>1796</v>
      </c>
      <c r="D1438" s="81" t="s">
        <v>6721</v>
      </c>
      <c r="E1438" s="81" t="s">
        <v>2773</v>
      </c>
      <c r="F1438" s="81">
        <v>1182956260</v>
      </c>
      <c r="G1438" s="81">
        <v>1182956260</v>
      </c>
      <c r="H1438" s="81">
        <v>1182956260</v>
      </c>
      <c r="I1438" s="81" t="s">
        <v>2829</v>
      </c>
      <c r="J1438" s="81" t="s">
        <v>2832</v>
      </c>
      <c r="K1438" s="81">
        <v>43310345</v>
      </c>
      <c r="L1438" s="81">
        <v>0</v>
      </c>
      <c r="M1438" s="81">
        <v>1226266605</v>
      </c>
      <c r="N1438" s="81">
        <v>1226266605</v>
      </c>
      <c r="O1438" s="81">
        <v>1182956260</v>
      </c>
      <c r="P1438" s="81">
        <v>1226266605</v>
      </c>
      <c r="Q1438" s="81">
        <v>1182956260</v>
      </c>
      <c r="R1438" s="81">
        <v>1226266605</v>
      </c>
      <c r="S1438" s="81">
        <v>1182956260</v>
      </c>
      <c r="T1438" s="81" t="s">
        <v>6896</v>
      </c>
    </row>
    <row r="1439" spans="1:20" x14ac:dyDescent="0.35">
      <c r="A1439" s="81" t="s">
        <v>1447</v>
      </c>
      <c r="B1439" s="81">
        <v>234</v>
      </c>
      <c r="C1439" s="81" t="s">
        <v>1796</v>
      </c>
      <c r="D1439" s="81" t="s">
        <v>6722</v>
      </c>
      <c r="E1439" s="81" t="s">
        <v>1901</v>
      </c>
      <c r="F1439" s="81">
        <v>422341164</v>
      </c>
      <c r="G1439" s="81">
        <v>422341164</v>
      </c>
      <c r="H1439" s="81">
        <v>422341164</v>
      </c>
      <c r="I1439" s="81" t="s">
        <v>2829</v>
      </c>
      <c r="J1439" s="81" t="s">
        <v>2832</v>
      </c>
      <c r="K1439" s="81">
        <v>18733569</v>
      </c>
      <c r="L1439" s="81">
        <v>0</v>
      </c>
      <c r="M1439" s="81">
        <v>441074733</v>
      </c>
      <c r="N1439" s="81">
        <v>441074733</v>
      </c>
      <c r="O1439" s="81">
        <v>422341164</v>
      </c>
      <c r="P1439" s="81">
        <v>441074733</v>
      </c>
      <c r="Q1439" s="81">
        <v>422341164</v>
      </c>
      <c r="R1439" s="81">
        <v>441074733</v>
      </c>
      <c r="S1439" s="81">
        <v>422341164</v>
      </c>
      <c r="T1439" s="81" t="s">
        <v>6896</v>
      </c>
    </row>
    <row r="1440" spans="1:20" x14ac:dyDescent="0.35">
      <c r="A1440" s="81" t="s">
        <v>1448</v>
      </c>
      <c r="B1440" s="81">
        <v>234</v>
      </c>
      <c r="C1440" s="81" t="s">
        <v>1796</v>
      </c>
      <c r="D1440" s="81" t="s">
        <v>6723</v>
      </c>
      <c r="E1440" s="81" t="s">
        <v>2774</v>
      </c>
      <c r="F1440" s="81">
        <v>456227387</v>
      </c>
      <c r="G1440" s="81">
        <v>456227387</v>
      </c>
      <c r="H1440" s="81">
        <v>456227387</v>
      </c>
      <c r="I1440" s="81" t="s">
        <v>2829</v>
      </c>
      <c r="J1440" s="81" t="s">
        <v>2832</v>
      </c>
      <c r="K1440" s="81">
        <v>21249985</v>
      </c>
      <c r="L1440" s="81">
        <v>25332745</v>
      </c>
      <c r="M1440" s="81">
        <v>477477372</v>
      </c>
      <c r="N1440" s="81">
        <v>452144627</v>
      </c>
      <c r="O1440" s="81">
        <v>430894642</v>
      </c>
      <c r="P1440" s="81">
        <v>477477372</v>
      </c>
      <c r="Q1440" s="81">
        <v>456227387</v>
      </c>
      <c r="R1440" s="81">
        <v>452144627</v>
      </c>
      <c r="S1440" s="81">
        <v>430894642</v>
      </c>
      <c r="T1440" s="81" t="s">
        <v>6896</v>
      </c>
    </row>
    <row r="1441" spans="1:20" x14ac:dyDescent="0.35">
      <c r="A1441" s="81" t="s">
        <v>1449</v>
      </c>
      <c r="B1441" s="81">
        <v>234</v>
      </c>
      <c r="C1441" s="81" t="s">
        <v>1796</v>
      </c>
      <c r="D1441" s="81" t="s">
        <v>6724</v>
      </c>
      <c r="E1441" s="81" t="s">
        <v>2775</v>
      </c>
      <c r="F1441" s="81">
        <v>187636606</v>
      </c>
      <c r="G1441" s="81">
        <v>187636606</v>
      </c>
      <c r="H1441" s="81">
        <v>187636606</v>
      </c>
      <c r="I1441" s="81" t="s">
        <v>2829</v>
      </c>
      <c r="J1441" s="81" t="s">
        <v>2832</v>
      </c>
      <c r="K1441" s="81">
        <v>6977967</v>
      </c>
      <c r="L1441" s="81">
        <v>0</v>
      </c>
      <c r="M1441" s="81">
        <v>194614573</v>
      </c>
      <c r="N1441" s="81">
        <v>194614573</v>
      </c>
      <c r="O1441" s="81">
        <v>187636606</v>
      </c>
      <c r="P1441" s="81">
        <v>194614573</v>
      </c>
      <c r="Q1441" s="81">
        <v>187636606</v>
      </c>
      <c r="R1441" s="81">
        <v>194614573</v>
      </c>
      <c r="S1441" s="81">
        <v>187636606</v>
      </c>
      <c r="T1441" s="81" t="s">
        <v>6896</v>
      </c>
    </row>
    <row r="1442" spans="1:20" x14ac:dyDescent="0.35">
      <c r="A1442" s="81" t="s">
        <v>1450</v>
      </c>
      <c r="B1442" s="81">
        <v>234</v>
      </c>
      <c r="C1442" s="81" t="s">
        <v>1796</v>
      </c>
      <c r="D1442" s="81" t="s">
        <v>6727</v>
      </c>
      <c r="E1442" s="81" t="s">
        <v>2374</v>
      </c>
      <c r="F1442" s="81">
        <v>1001119123</v>
      </c>
      <c r="G1442" s="81">
        <v>1001119123</v>
      </c>
      <c r="H1442" s="81">
        <v>1001119123</v>
      </c>
      <c r="I1442" s="81" t="s">
        <v>2829</v>
      </c>
      <c r="J1442" s="81" t="s">
        <v>2832</v>
      </c>
      <c r="K1442" s="81">
        <v>41030389</v>
      </c>
      <c r="L1442" s="81">
        <v>57475898</v>
      </c>
      <c r="M1442" s="81">
        <v>1042149512</v>
      </c>
      <c r="N1442" s="81">
        <v>984673614</v>
      </c>
      <c r="O1442" s="81">
        <v>943643225</v>
      </c>
      <c r="P1442" s="81">
        <v>1042149512</v>
      </c>
      <c r="Q1442" s="81">
        <v>1001119123</v>
      </c>
      <c r="R1442" s="81">
        <v>984673614</v>
      </c>
      <c r="S1442" s="81">
        <v>943643225</v>
      </c>
      <c r="T1442" s="81" t="s">
        <v>6896</v>
      </c>
    </row>
    <row r="1443" spans="1:20" x14ac:dyDescent="0.35">
      <c r="A1443" s="81" t="s">
        <v>1451</v>
      </c>
      <c r="B1443" s="81">
        <v>234</v>
      </c>
      <c r="C1443" s="81" t="s">
        <v>1796</v>
      </c>
      <c r="D1443" s="81" t="s">
        <v>6729</v>
      </c>
      <c r="E1443" s="81" t="s">
        <v>2494</v>
      </c>
      <c r="F1443" s="81">
        <v>904295009</v>
      </c>
      <c r="G1443" s="81">
        <v>904295009</v>
      </c>
      <c r="H1443" s="81">
        <v>904295009</v>
      </c>
      <c r="I1443" s="81" t="s">
        <v>2829</v>
      </c>
      <c r="J1443" s="81" t="s">
        <v>2832</v>
      </c>
      <c r="K1443" s="81">
        <v>30603535</v>
      </c>
      <c r="L1443" s="81">
        <v>0</v>
      </c>
      <c r="M1443" s="81">
        <v>934898544</v>
      </c>
      <c r="N1443" s="81">
        <v>934898544</v>
      </c>
      <c r="O1443" s="81">
        <v>904295009</v>
      </c>
      <c r="P1443" s="81">
        <v>934898544</v>
      </c>
      <c r="Q1443" s="81">
        <v>904295009</v>
      </c>
      <c r="R1443" s="81">
        <v>934898544</v>
      </c>
      <c r="S1443" s="81">
        <v>904295009</v>
      </c>
      <c r="T1443" s="81" t="s">
        <v>6896</v>
      </c>
    </row>
    <row r="1444" spans="1:20" x14ac:dyDescent="0.35">
      <c r="A1444" s="81" t="s">
        <v>1452</v>
      </c>
      <c r="B1444" s="81">
        <v>234</v>
      </c>
      <c r="C1444" s="81" t="s">
        <v>1796</v>
      </c>
      <c r="D1444" s="81" t="s">
        <v>6730</v>
      </c>
      <c r="E1444" s="81" t="s">
        <v>2776</v>
      </c>
      <c r="F1444" s="81">
        <v>93684306</v>
      </c>
      <c r="G1444" s="81">
        <v>93684306</v>
      </c>
      <c r="H1444" s="81">
        <v>93684306</v>
      </c>
      <c r="I1444" s="81" t="s">
        <v>2829</v>
      </c>
      <c r="J1444" s="81" t="s">
        <v>2832</v>
      </c>
      <c r="K1444" s="81">
        <v>5424172</v>
      </c>
      <c r="L1444" s="81">
        <v>6424161</v>
      </c>
      <c r="M1444" s="81">
        <v>99108478</v>
      </c>
      <c r="N1444" s="81">
        <v>92684317</v>
      </c>
      <c r="O1444" s="81">
        <v>87260145</v>
      </c>
      <c r="P1444" s="81">
        <v>99108478</v>
      </c>
      <c r="Q1444" s="81">
        <v>93684306</v>
      </c>
      <c r="R1444" s="81">
        <v>92684317</v>
      </c>
      <c r="S1444" s="81">
        <v>87260145</v>
      </c>
      <c r="T1444" s="81" t="s">
        <v>6896</v>
      </c>
    </row>
    <row r="1445" spans="1:20" x14ac:dyDescent="0.35">
      <c r="A1445" s="81" t="s">
        <v>1453</v>
      </c>
      <c r="B1445" s="81">
        <v>235</v>
      </c>
      <c r="C1445" s="81" t="s">
        <v>1797</v>
      </c>
      <c r="D1445" s="81" t="s">
        <v>5661</v>
      </c>
      <c r="E1445" s="81" t="s">
        <v>2164</v>
      </c>
      <c r="F1445" s="81">
        <v>24808777</v>
      </c>
      <c r="G1445" s="81">
        <v>25451808</v>
      </c>
      <c r="H1445" s="81">
        <v>24808777</v>
      </c>
      <c r="I1445" s="81" t="s">
        <v>2829</v>
      </c>
      <c r="J1445" s="81" t="s">
        <v>2833</v>
      </c>
      <c r="K1445" s="81">
        <v>810605</v>
      </c>
      <c r="L1445" s="81">
        <v>0</v>
      </c>
      <c r="M1445" s="81">
        <v>25619382</v>
      </c>
      <c r="N1445" s="81">
        <v>25619382</v>
      </c>
      <c r="O1445" s="81">
        <v>24808777</v>
      </c>
      <c r="P1445" s="81">
        <v>25619382</v>
      </c>
      <c r="Q1445" s="81">
        <v>24808777</v>
      </c>
      <c r="R1445" s="81">
        <v>25619382</v>
      </c>
      <c r="S1445" s="81">
        <v>24808777</v>
      </c>
      <c r="T1445" s="81" t="s">
        <v>6896</v>
      </c>
    </row>
    <row r="1446" spans="1:20" x14ac:dyDescent="0.35">
      <c r="A1446" s="81" t="s">
        <v>1454</v>
      </c>
      <c r="B1446" s="81">
        <v>235</v>
      </c>
      <c r="C1446" s="81" t="s">
        <v>1797</v>
      </c>
      <c r="D1446" s="81" t="s">
        <v>6082</v>
      </c>
      <c r="E1446" s="81" t="s">
        <v>2451</v>
      </c>
      <c r="F1446" s="81">
        <v>218521665</v>
      </c>
      <c r="G1446" s="81">
        <v>224077890</v>
      </c>
      <c r="H1446" s="81">
        <v>218521665</v>
      </c>
      <c r="I1446" s="81" t="s">
        <v>2829</v>
      </c>
      <c r="J1446" s="81" t="s">
        <v>2833</v>
      </c>
      <c r="K1446" s="81">
        <v>8311600</v>
      </c>
      <c r="L1446" s="81">
        <v>16578217</v>
      </c>
      <c r="M1446" s="81">
        <v>226833265</v>
      </c>
      <c r="N1446" s="81">
        <v>210255048</v>
      </c>
      <c r="O1446" s="81">
        <v>201943448</v>
      </c>
      <c r="P1446" s="81">
        <v>226833265</v>
      </c>
      <c r="Q1446" s="81">
        <v>218521665</v>
      </c>
      <c r="R1446" s="81">
        <v>210255048</v>
      </c>
      <c r="S1446" s="81">
        <v>201943448</v>
      </c>
      <c r="T1446" s="81" t="s">
        <v>6896</v>
      </c>
    </row>
    <row r="1447" spans="1:20" x14ac:dyDescent="0.35">
      <c r="A1447" s="81" t="s">
        <v>1455</v>
      </c>
      <c r="B1447" s="81">
        <v>235</v>
      </c>
      <c r="C1447" s="81" t="s">
        <v>1797</v>
      </c>
      <c r="D1447" s="81" t="s">
        <v>6513</v>
      </c>
      <c r="E1447" s="81" t="s">
        <v>1881</v>
      </c>
      <c r="F1447" s="81">
        <v>51454053</v>
      </c>
      <c r="G1447" s="81">
        <v>52551904</v>
      </c>
      <c r="H1447" s="81">
        <v>51454053</v>
      </c>
      <c r="I1447" s="81" t="s">
        <v>2829</v>
      </c>
      <c r="J1447" s="81" t="s">
        <v>2833</v>
      </c>
      <c r="K1447" s="81">
        <v>83775</v>
      </c>
      <c r="L1447" s="81">
        <v>0</v>
      </c>
      <c r="M1447" s="81">
        <v>51537828</v>
      </c>
      <c r="N1447" s="81">
        <v>51537828</v>
      </c>
      <c r="O1447" s="81">
        <v>51454053</v>
      </c>
      <c r="P1447" s="81">
        <v>51537828</v>
      </c>
      <c r="Q1447" s="81">
        <v>51454053</v>
      </c>
      <c r="R1447" s="81">
        <v>51537828</v>
      </c>
      <c r="S1447" s="81">
        <v>51454053</v>
      </c>
      <c r="T1447" s="81" t="s">
        <v>6896</v>
      </c>
    </row>
    <row r="1448" spans="1:20" x14ac:dyDescent="0.35">
      <c r="A1448" s="81" t="s">
        <v>1456</v>
      </c>
      <c r="B1448" s="81">
        <v>235</v>
      </c>
      <c r="C1448" s="81" t="s">
        <v>1797</v>
      </c>
      <c r="D1448" s="81" t="s">
        <v>6731</v>
      </c>
      <c r="E1448" s="81" t="s">
        <v>2777</v>
      </c>
      <c r="F1448" s="81">
        <v>291782098</v>
      </c>
      <c r="G1448" s="81">
        <v>295645801</v>
      </c>
      <c r="H1448" s="81">
        <v>291782098</v>
      </c>
      <c r="I1448" s="81" t="s">
        <v>2829</v>
      </c>
      <c r="J1448" s="81" t="s">
        <v>2833</v>
      </c>
      <c r="K1448" s="81">
        <v>7431084</v>
      </c>
      <c r="L1448" s="81">
        <v>0</v>
      </c>
      <c r="M1448" s="81">
        <v>299213182</v>
      </c>
      <c r="N1448" s="81">
        <v>299213182</v>
      </c>
      <c r="O1448" s="81">
        <v>291782098</v>
      </c>
      <c r="P1448" s="81">
        <v>299213182</v>
      </c>
      <c r="Q1448" s="81">
        <v>291782098</v>
      </c>
      <c r="R1448" s="81">
        <v>299213182</v>
      </c>
      <c r="S1448" s="81">
        <v>291782098</v>
      </c>
      <c r="T1448" s="81" t="s">
        <v>6896</v>
      </c>
    </row>
    <row r="1449" spans="1:20" x14ac:dyDescent="0.35">
      <c r="A1449" s="81" t="s">
        <v>1457</v>
      </c>
      <c r="B1449" s="81">
        <v>235</v>
      </c>
      <c r="C1449" s="81" t="s">
        <v>1797</v>
      </c>
      <c r="D1449" s="81" t="s">
        <v>6732</v>
      </c>
      <c r="E1449" s="81" t="s">
        <v>2778</v>
      </c>
      <c r="F1449" s="81">
        <v>7300200384</v>
      </c>
      <c r="G1449" s="81">
        <v>7583838792</v>
      </c>
      <c r="H1449" s="81">
        <v>7300200384</v>
      </c>
      <c r="I1449" s="81" t="s">
        <v>2829</v>
      </c>
      <c r="J1449" s="81" t="s">
        <v>2833</v>
      </c>
      <c r="K1449" s="81">
        <v>237128160</v>
      </c>
      <c r="L1449" s="81">
        <v>0</v>
      </c>
      <c r="M1449" s="81">
        <v>7537328544</v>
      </c>
      <c r="N1449" s="81">
        <v>7537328544</v>
      </c>
      <c r="O1449" s="81">
        <v>7300200384</v>
      </c>
      <c r="P1449" s="81">
        <v>7537328544</v>
      </c>
      <c r="Q1449" s="81">
        <v>7300200384</v>
      </c>
      <c r="R1449" s="81">
        <v>7537328544</v>
      </c>
      <c r="S1449" s="81">
        <v>7300200384</v>
      </c>
      <c r="T1449" s="81" t="s">
        <v>6896</v>
      </c>
    </row>
    <row r="1450" spans="1:20" x14ac:dyDescent="0.35">
      <c r="A1450" s="81" t="s">
        <v>1458</v>
      </c>
      <c r="B1450" s="81">
        <v>235</v>
      </c>
      <c r="C1450" s="81" t="s">
        <v>1797</v>
      </c>
      <c r="D1450" s="81" t="s">
        <v>6733</v>
      </c>
      <c r="E1450" s="81" t="s">
        <v>2779</v>
      </c>
      <c r="F1450" s="81">
        <v>237565591</v>
      </c>
      <c r="G1450" s="81">
        <v>241929989</v>
      </c>
      <c r="H1450" s="81">
        <v>237565591</v>
      </c>
      <c r="I1450" s="81" t="s">
        <v>2829</v>
      </c>
      <c r="J1450" s="81" t="s">
        <v>2833</v>
      </c>
      <c r="K1450" s="81">
        <v>6099689</v>
      </c>
      <c r="L1450" s="81">
        <v>0</v>
      </c>
      <c r="M1450" s="81">
        <v>243665280</v>
      </c>
      <c r="N1450" s="81">
        <v>243665280</v>
      </c>
      <c r="O1450" s="81">
        <v>237565591</v>
      </c>
      <c r="P1450" s="81">
        <v>243665280</v>
      </c>
      <c r="Q1450" s="81">
        <v>237565591</v>
      </c>
      <c r="R1450" s="81">
        <v>243665280</v>
      </c>
      <c r="S1450" s="81">
        <v>237565591</v>
      </c>
      <c r="T1450" s="81" t="s">
        <v>6896</v>
      </c>
    </row>
    <row r="1451" spans="1:20" x14ac:dyDescent="0.35">
      <c r="A1451" s="81" t="s">
        <v>1459</v>
      </c>
      <c r="B1451" s="81">
        <v>236</v>
      </c>
      <c r="C1451" s="81" t="s">
        <v>1798</v>
      </c>
      <c r="D1451" s="81" t="s">
        <v>5862</v>
      </c>
      <c r="E1451" s="81" t="s">
        <v>2306</v>
      </c>
      <c r="F1451" s="81">
        <v>76820773</v>
      </c>
      <c r="G1451" s="81">
        <v>76820773</v>
      </c>
      <c r="H1451" s="81">
        <v>76820773</v>
      </c>
      <c r="I1451" s="81" t="s">
        <v>2829</v>
      </c>
      <c r="J1451" s="81" t="s">
        <v>2832</v>
      </c>
      <c r="K1451" s="81">
        <v>2211523</v>
      </c>
      <c r="L1451" s="81">
        <v>0</v>
      </c>
      <c r="M1451" s="81">
        <v>79032296</v>
      </c>
      <c r="N1451" s="81">
        <v>79032296</v>
      </c>
      <c r="O1451" s="81">
        <v>76820773</v>
      </c>
      <c r="P1451" s="81">
        <v>79032296</v>
      </c>
      <c r="Q1451" s="81">
        <v>76820773</v>
      </c>
      <c r="R1451" s="81">
        <v>79032296</v>
      </c>
      <c r="S1451" s="81">
        <v>76820773</v>
      </c>
      <c r="T1451" s="81" t="s">
        <v>6896</v>
      </c>
    </row>
    <row r="1452" spans="1:20" x14ac:dyDescent="0.35">
      <c r="A1452" s="81" t="s">
        <v>1460</v>
      </c>
      <c r="B1452" s="81">
        <v>236</v>
      </c>
      <c r="C1452" s="81" t="s">
        <v>1798</v>
      </c>
      <c r="D1452" s="81" t="s">
        <v>6680</v>
      </c>
      <c r="E1452" s="81" t="s">
        <v>2761</v>
      </c>
      <c r="F1452" s="81">
        <v>36450500</v>
      </c>
      <c r="G1452" s="81">
        <v>36450500</v>
      </c>
      <c r="H1452" s="81">
        <v>36450500</v>
      </c>
      <c r="I1452" s="81" t="s">
        <v>2829</v>
      </c>
      <c r="J1452" s="81" t="s">
        <v>2832</v>
      </c>
      <c r="K1452" s="81">
        <v>579520</v>
      </c>
      <c r="L1452" s="81">
        <v>0</v>
      </c>
      <c r="M1452" s="81">
        <v>37030020</v>
      </c>
      <c r="N1452" s="81">
        <v>37030020</v>
      </c>
      <c r="O1452" s="81">
        <v>36450500</v>
      </c>
      <c r="P1452" s="81">
        <v>37030020</v>
      </c>
      <c r="Q1452" s="81">
        <v>36450500</v>
      </c>
      <c r="R1452" s="81">
        <v>37030020</v>
      </c>
      <c r="S1452" s="81">
        <v>36450500</v>
      </c>
      <c r="T1452" s="81" t="s">
        <v>6896</v>
      </c>
    </row>
    <row r="1453" spans="1:20" x14ac:dyDescent="0.35">
      <c r="A1453" s="81" t="s">
        <v>1461</v>
      </c>
      <c r="B1453" s="81">
        <v>236</v>
      </c>
      <c r="C1453" s="81" t="s">
        <v>1798</v>
      </c>
      <c r="D1453" s="81" t="s">
        <v>6734</v>
      </c>
      <c r="E1453" s="81" t="s">
        <v>2780</v>
      </c>
      <c r="F1453" s="81">
        <v>632141150</v>
      </c>
      <c r="G1453" s="81">
        <v>632141150</v>
      </c>
      <c r="H1453" s="81">
        <v>632141150</v>
      </c>
      <c r="I1453" s="81" t="s">
        <v>2829</v>
      </c>
      <c r="J1453" s="81" t="s">
        <v>2832</v>
      </c>
      <c r="K1453" s="81">
        <v>13032253</v>
      </c>
      <c r="L1453" s="81">
        <v>0</v>
      </c>
      <c r="M1453" s="81">
        <v>645173403</v>
      </c>
      <c r="N1453" s="81">
        <v>645173403</v>
      </c>
      <c r="O1453" s="81">
        <v>632141150</v>
      </c>
      <c r="P1453" s="81">
        <v>645173403</v>
      </c>
      <c r="Q1453" s="81">
        <v>632141150</v>
      </c>
      <c r="R1453" s="81">
        <v>645173403</v>
      </c>
      <c r="S1453" s="81">
        <v>632141150</v>
      </c>
      <c r="T1453" s="81" t="s">
        <v>6896</v>
      </c>
    </row>
    <row r="1454" spans="1:20" x14ac:dyDescent="0.35">
      <c r="A1454" s="81" t="s">
        <v>1462</v>
      </c>
      <c r="B1454" s="81">
        <v>236</v>
      </c>
      <c r="C1454" s="81" t="s">
        <v>1798</v>
      </c>
      <c r="D1454" s="81" t="s">
        <v>6735</v>
      </c>
      <c r="E1454" s="81" t="s">
        <v>2781</v>
      </c>
      <c r="F1454" s="81">
        <v>4608219595</v>
      </c>
      <c r="G1454" s="81">
        <v>4608219595</v>
      </c>
      <c r="H1454" s="81">
        <v>4608219595</v>
      </c>
      <c r="I1454" s="81" t="s">
        <v>2829</v>
      </c>
      <c r="J1454" s="81" t="s">
        <v>2832</v>
      </c>
      <c r="K1454" s="81">
        <v>91214291</v>
      </c>
      <c r="L1454" s="81">
        <v>0</v>
      </c>
      <c r="M1454" s="81">
        <v>4699433886</v>
      </c>
      <c r="N1454" s="81">
        <v>4699433886</v>
      </c>
      <c r="O1454" s="81">
        <v>4608219595</v>
      </c>
      <c r="P1454" s="81">
        <v>4699433886</v>
      </c>
      <c r="Q1454" s="81">
        <v>4608219595</v>
      </c>
      <c r="R1454" s="81">
        <v>4699433886</v>
      </c>
      <c r="S1454" s="81">
        <v>4608219595</v>
      </c>
      <c r="T1454" s="81" t="s">
        <v>6896</v>
      </c>
    </row>
    <row r="1455" spans="1:20" x14ac:dyDescent="0.35">
      <c r="A1455" s="81" t="s">
        <v>1463</v>
      </c>
      <c r="B1455" s="81">
        <v>237</v>
      </c>
      <c r="C1455" s="81" t="s">
        <v>1799</v>
      </c>
      <c r="D1455" s="81" t="s">
        <v>5924</v>
      </c>
      <c r="E1455" s="81" t="s">
        <v>2245</v>
      </c>
      <c r="F1455" s="81">
        <v>2914661000</v>
      </c>
      <c r="G1455" s="81">
        <v>2914661000</v>
      </c>
      <c r="H1455" s="81">
        <v>2914661000</v>
      </c>
      <c r="I1455" s="81" t="s">
        <v>2829</v>
      </c>
      <c r="J1455" s="81" t="s">
        <v>2833</v>
      </c>
      <c r="K1455" s="81">
        <v>44447530</v>
      </c>
      <c r="L1455" s="81">
        <v>0</v>
      </c>
      <c r="M1455" s="81">
        <v>2959108530</v>
      </c>
      <c r="N1455" s="81">
        <v>2959108530</v>
      </c>
      <c r="O1455" s="81">
        <v>2914661000</v>
      </c>
      <c r="P1455" s="81">
        <v>2959108530</v>
      </c>
      <c r="Q1455" s="81">
        <v>2914661000</v>
      </c>
      <c r="R1455" s="81">
        <v>2959108530</v>
      </c>
      <c r="S1455" s="81">
        <v>2914661000</v>
      </c>
      <c r="T1455" s="81" t="s">
        <v>6896</v>
      </c>
    </row>
    <row r="1456" spans="1:20" x14ac:dyDescent="0.35">
      <c r="A1456" s="81" t="s">
        <v>1464</v>
      </c>
      <c r="B1456" s="81">
        <v>237</v>
      </c>
      <c r="C1456" s="81" t="s">
        <v>1799</v>
      </c>
      <c r="D1456" s="81" t="s">
        <v>6736</v>
      </c>
      <c r="E1456" s="81" t="s">
        <v>2782</v>
      </c>
      <c r="F1456" s="81">
        <v>915438501</v>
      </c>
      <c r="G1456" s="81">
        <v>950826644</v>
      </c>
      <c r="H1456" s="81">
        <v>915438501</v>
      </c>
      <c r="I1456" s="81" t="s">
        <v>2829</v>
      </c>
      <c r="J1456" s="81" t="s">
        <v>2833</v>
      </c>
      <c r="K1456" s="81">
        <v>22014597</v>
      </c>
      <c r="L1456" s="81">
        <v>0</v>
      </c>
      <c r="M1456" s="81">
        <v>937453098</v>
      </c>
      <c r="N1456" s="81">
        <v>937453098</v>
      </c>
      <c r="O1456" s="81">
        <v>915438501</v>
      </c>
      <c r="P1456" s="81">
        <v>937453098</v>
      </c>
      <c r="Q1456" s="81">
        <v>915438501</v>
      </c>
      <c r="R1456" s="81">
        <v>937453098</v>
      </c>
      <c r="S1456" s="81">
        <v>915438501</v>
      </c>
      <c r="T1456" s="81" t="s">
        <v>6896</v>
      </c>
    </row>
    <row r="1457" spans="1:20" x14ac:dyDescent="0.35">
      <c r="A1457" s="81" t="s">
        <v>1465</v>
      </c>
      <c r="B1457" s="81">
        <v>237</v>
      </c>
      <c r="C1457" s="81" t="s">
        <v>1799</v>
      </c>
      <c r="D1457" s="81" t="s">
        <v>6738</v>
      </c>
      <c r="E1457" s="81" t="s">
        <v>2346</v>
      </c>
      <c r="F1457" s="81">
        <v>2750515082</v>
      </c>
      <c r="G1457" s="81">
        <v>2842146252</v>
      </c>
      <c r="H1457" s="81">
        <v>2750515082</v>
      </c>
      <c r="I1457" s="81" t="s">
        <v>2829</v>
      </c>
      <c r="J1457" s="81" t="s">
        <v>2833</v>
      </c>
      <c r="K1457" s="81">
        <v>57816304</v>
      </c>
      <c r="L1457" s="81">
        <v>0</v>
      </c>
      <c r="M1457" s="81">
        <v>2808331386</v>
      </c>
      <c r="N1457" s="81">
        <v>2808331386</v>
      </c>
      <c r="O1457" s="81">
        <v>2750515082</v>
      </c>
      <c r="P1457" s="81">
        <v>2808331386</v>
      </c>
      <c r="Q1457" s="81">
        <v>2750515082</v>
      </c>
      <c r="R1457" s="81">
        <v>2808331386</v>
      </c>
      <c r="S1457" s="81">
        <v>2750515082</v>
      </c>
      <c r="T1457" s="81" t="s">
        <v>6896</v>
      </c>
    </row>
    <row r="1458" spans="1:20" x14ac:dyDescent="0.35">
      <c r="A1458" s="81" t="s">
        <v>1466</v>
      </c>
      <c r="B1458" s="81">
        <v>237</v>
      </c>
      <c r="C1458" s="81" t="s">
        <v>1799</v>
      </c>
      <c r="D1458" s="81" t="s">
        <v>6739</v>
      </c>
      <c r="E1458" s="81" t="s">
        <v>2783</v>
      </c>
      <c r="F1458" s="81">
        <v>2827453403</v>
      </c>
      <c r="G1458" s="81">
        <v>2917361699</v>
      </c>
      <c r="H1458" s="81">
        <v>2827453403</v>
      </c>
      <c r="I1458" s="81" t="s">
        <v>2829</v>
      </c>
      <c r="J1458" s="81" t="s">
        <v>2833</v>
      </c>
      <c r="K1458" s="81">
        <v>25767832</v>
      </c>
      <c r="L1458" s="81">
        <v>4852792</v>
      </c>
      <c r="M1458" s="81">
        <v>2853221235</v>
      </c>
      <c r="N1458" s="81">
        <v>2848368443</v>
      </c>
      <c r="O1458" s="81">
        <v>2822600611</v>
      </c>
      <c r="P1458" s="81">
        <v>2855586105</v>
      </c>
      <c r="Q1458" s="81">
        <v>2829818273</v>
      </c>
      <c r="R1458" s="81">
        <v>2850733313</v>
      </c>
      <c r="S1458" s="81">
        <v>2824965481</v>
      </c>
      <c r="T1458" s="81" t="s">
        <v>6896</v>
      </c>
    </row>
    <row r="1459" spans="1:20" x14ac:dyDescent="0.35">
      <c r="A1459" s="81" t="s">
        <v>1467</v>
      </c>
      <c r="B1459" s="81">
        <v>238</v>
      </c>
      <c r="C1459" s="81" t="s">
        <v>1800</v>
      </c>
      <c r="D1459" s="81" t="s">
        <v>6507</v>
      </c>
      <c r="E1459" s="81" t="s">
        <v>2673</v>
      </c>
      <c r="F1459" s="81">
        <v>1714577076</v>
      </c>
      <c r="G1459" s="81">
        <v>1714577076</v>
      </c>
      <c r="H1459" s="81">
        <v>1714577076</v>
      </c>
      <c r="I1459" s="81" t="s">
        <v>2829</v>
      </c>
      <c r="J1459" s="81" t="s">
        <v>2833</v>
      </c>
      <c r="K1459" s="81">
        <v>212240</v>
      </c>
      <c r="L1459" s="81">
        <v>256480</v>
      </c>
      <c r="M1459" s="81">
        <v>1714789316</v>
      </c>
      <c r="N1459" s="81">
        <v>1714532836</v>
      </c>
      <c r="O1459" s="81">
        <v>1714320596</v>
      </c>
      <c r="P1459" s="81">
        <v>1862477866</v>
      </c>
      <c r="Q1459" s="81">
        <v>1862265626</v>
      </c>
      <c r="R1459" s="81">
        <v>1862221386</v>
      </c>
      <c r="S1459" s="81">
        <v>1862009146</v>
      </c>
      <c r="T1459" s="81" t="s">
        <v>6896</v>
      </c>
    </row>
    <row r="1460" spans="1:20" x14ac:dyDescent="0.35">
      <c r="A1460" s="81" t="s">
        <v>1468</v>
      </c>
      <c r="B1460" s="81">
        <v>238</v>
      </c>
      <c r="C1460" s="81" t="s">
        <v>1800</v>
      </c>
      <c r="D1460" s="81" t="s">
        <v>6740</v>
      </c>
      <c r="E1460" s="81" t="s">
        <v>2857</v>
      </c>
      <c r="F1460" s="81">
        <v>3952137475</v>
      </c>
      <c r="G1460" s="81">
        <v>4072592605</v>
      </c>
      <c r="H1460" s="81">
        <v>3952137475</v>
      </c>
      <c r="I1460" s="81" t="s">
        <v>2829</v>
      </c>
      <c r="J1460" s="81" t="s">
        <v>2833</v>
      </c>
      <c r="K1460" s="81">
        <v>26018580</v>
      </c>
      <c r="L1460" s="81">
        <v>21176630</v>
      </c>
      <c r="M1460" s="81">
        <v>3978156055</v>
      </c>
      <c r="N1460" s="81">
        <v>3956979425</v>
      </c>
      <c r="O1460" s="81">
        <v>3930960845</v>
      </c>
      <c r="P1460" s="81">
        <v>3978156055</v>
      </c>
      <c r="Q1460" s="81">
        <v>3952137475</v>
      </c>
      <c r="R1460" s="81">
        <v>3956979425</v>
      </c>
      <c r="S1460" s="81">
        <v>3930960845</v>
      </c>
      <c r="T1460" s="81" t="s">
        <v>6896</v>
      </c>
    </row>
    <row r="1461" spans="1:20" x14ac:dyDescent="0.35">
      <c r="A1461" s="81" t="s">
        <v>1469</v>
      </c>
      <c r="B1461" s="81">
        <v>238</v>
      </c>
      <c r="C1461" s="81" t="s">
        <v>1800</v>
      </c>
      <c r="D1461" s="81" t="s">
        <v>6741</v>
      </c>
      <c r="E1461" s="81" t="s">
        <v>2785</v>
      </c>
      <c r="F1461" s="81">
        <v>158514830</v>
      </c>
      <c r="G1461" s="81">
        <v>162625153</v>
      </c>
      <c r="H1461" s="81">
        <v>158514830</v>
      </c>
      <c r="I1461" s="81" t="s">
        <v>2829</v>
      </c>
      <c r="J1461" s="81" t="s">
        <v>2833</v>
      </c>
      <c r="K1461" s="81">
        <v>794800</v>
      </c>
      <c r="L1461" s="81">
        <v>437780</v>
      </c>
      <c r="M1461" s="81">
        <v>159309630</v>
      </c>
      <c r="N1461" s="81">
        <v>158871850</v>
      </c>
      <c r="O1461" s="81">
        <v>158077050</v>
      </c>
      <c r="P1461" s="81">
        <v>159309630</v>
      </c>
      <c r="Q1461" s="81">
        <v>158514830</v>
      </c>
      <c r="R1461" s="81">
        <v>158871850</v>
      </c>
      <c r="S1461" s="81">
        <v>158077050</v>
      </c>
      <c r="T1461" s="81" t="s">
        <v>6896</v>
      </c>
    </row>
    <row r="1462" spans="1:20" x14ac:dyDescent="0.35">
      <c r="A1462" s="81" t="s">
        <v>1470</v>
      </c>
      <c r="B1462" s="81">
        <v>239</v>
      </c>
      <c r="C1462" s="81" t="s">
        <v>1801</v>
      </c>
      <c r="D1462" s="81" t="s">
        <v>6209</v>
      </c>
      <c r="E1462" s="81" t="s">
        <v>2227</v>
      </c>
      <c r="F1462" s="81">
        <v>37149341</v>
      </c>
      <c r="G1462" s="81">
        <v>37149341</v>
      </c>
      <c r="H1462" s="81">
        <v>37149341</v>
      </c>
      <c r="I1462" s="81" t="s">
        <v>2829</v>
      </c>
      <c r="J1462" s="81" t="s">
        <v>2832</v>
      </c>
      <c r="K1462" s="81">
        <v>576804</v>
      </c>
      <c r="L1462" s="81">
        <v>493383</v>
      </c>
      <c r="M1462" s="81">
        <v>37726145</v>
      </c>
      <c r="N1462" s="81">
        <v>37232762</v>
      </c>
      <c r="O1462" s="81">
        <v>36655958</v>
      </c>
      <c r="P1462" s="81">
        <v>37726145</v>
      </c>
      <c r="Q1462" s="81">
        <v>37149341</v>
      </c>
      <c r="R1462" s="81">
        <v>37232762</v>
      </c>
      <c r="S1462" s="81">
        <v>36655958</v>
      </c>
      <c r="T1462" s="81" t="s">
        <v>6896</v>
      </c>
    </row>
    <row r="1463" spans="1:20" x14ac:dyDescent="0.35">
      <c r="A1463" s="81" t="s">
        <v>1471</v>
      </c>
      <c r="B1463" s="81">
        <v>239</v>
      </c>
      <c r="C1463" s="81" t="s">
        <v>1801</v>
      </c>
      <c r="D1463" s="81" t="s">
        <v>6743</v>
      </c>
      <c r="E1463" s="81" t="s">
        <v>1861</v>
      </c>
      <c r="F1463" s="81">
        <v>4193535825</v>
      </c>
      <c r="G1463" s="81">
        <v>4516021160</v>
      </c>
      <c r="H1463" s="81">
        <v>4193535825</v>
      </c>
      <c r="I1463" s="81" t="s">
        <v>2829</v>
      </c>
      <c r="J1463" s="81" t="s">
        <v>2837</v>
      </c>
      <c r="K1463" s="81">
        <v>102519315</v>
      </c>
      <c r="L1463" s="81">
        <v>0</v>
      </c>
      <c r="M1463" s="81">
        <v>4296055140</v>
      </c>
      <c r="N1463" s="81">
        <v>4296055140</v>
      </c>
      <c r="O1463" s="81">
        <v>4193535825</v>
      </c>
      <c r="P1463" s="81">
        <v>4296055140</v>
      </c>
      <c r="Q1463" s="81">
        <v>4193535825</v>
      </c>
      <c r="R1463" s="81">
        <v>4296055140</v>
      </c>
      <c r="S1463" s="81">
        <v>4193535825</v>
      </c>
      <c r="T1463" s="81" t="s">
        <v>6896</v>
      </c>
    </row>
    <row r="1464" spans="1:20" x14ac:dyDescent="0.35">
      <c r="A1464" s="81" t="s">
        <v>1472</v>
      </c>
      <c r="B1464" s="81">
        <v>239</v>
      </c>
      <c r="C1464" s="81" t="s">
        <v>1801</v>
      </c>
      <c r="D1464" s="81" t="s">
        <v>6745</v>
      </c>
      <c r="E1464" s="81" t="s">
        <v>1862</v>
      </c>
      <c r="F1464" s="81">
        <v>1455849259</v>
      </c>
      <c r="G1464" s="81">
        <v>1504830818</v>
      </c>
      <c r="H1464" s="81">
        <v>1455849259</v>
      </c>
      <c r="I1464" s="81" t="s">
        <v>2829</v>
      </c>
      <c r="J1464" s="81" t="s">
        <v>2833</v>
      </c>
      <c r="K1464" s="81">
        <v>11766040</v>
      </c>
      <c r="L1464" s="81">
        <v>0</v>
      </c>
      <c r="M1464" s="81">
        <v>1467615299</v>
      </c>
      <c r="N1464" s="81">
        <v>1467615299</v>
      </c>
      <c r="O1464" s="81">
        <v>1455849259</v>
      </c>
      <c r="P1464" s="81">
        <v>1467615299</v>
      </c>
      <c r="Q1464" s="81">
        <v>1455849259</v>
      </c>
      <c r="R1464" s="81">
        <v>1467615299</v>
      </c>
      <c r="S1464" s="81">
        <v>1455849259</v>
      </c>
      <c r="T1464" s="81" t="s">
        <v>6896</v>
      </c>
    </row>
    <row r="1465" spans="1:20" x14ac:dyDescent="0.35">
      <c r="A1465" s="81" t="s">
        <v>1473</v>
      </c>
      <c r="B1465" s="81">
        <v>240</v>
      </c>
      <c r="C1465" s="81" t="s">
        <v>1802</v>
      </c>
      <c r="D1465" s="81" t="s">
        <v>6746</v>
      </c>
      <c r="E1465" s="81" t="s">
        <v>2786</v>
      </c>
      <c r="F1465" s="81">
        <v>2903640695</v>
      </c>
      <c r="G1465" s="81">
        <v>2903640695</v>
      </c>
      <c r="H1465" s="81">
        <v>2903640695</v>
      </c>
      <c r="I1465" s="81" t="s">
        <v>2829</v>
      </c>
      <c r="J1465" s="81" t="s">
        <v>2832</v>
      </c>
      <c r="K1465" s="81">
        <v>115059042</v>
      </c>
      <c r="L1465" s="81">
        <v>48353626</v>
      </c>
      <c r="M1465" s="81">
        <v>3018699737</v>
      </c>
      <c r="N1465" s="81">
        <v>2970346111</v>
      </c>
      <c r="O1465" s="81">
        <v>2855287069</v>
      </c>
      <c r="P1465" s="81">
        <v>3018699737</v>
      </c>
      <c r="Q1465" s="81">
        <v>2903640695</v>
      </c>
      <c r="R1465" s="81">
        <v>2970346111</v>
      </c>
      <c r="S1465" s="81">
        <v>2855287069</v>
      </c>
      <c r="T1465" s="81" t="s">
        <v>6896</v>
      </c>
    </row>
    <row r="1466" spans="1:20" x14ac:dyDescent="0.35">
      <c r="A1466" s="81" t="s">
        <v>1474</v>
      </c>
      <c r="B1466" s="81">
        <v>240</v>
      </c>
      <c r="C1466" s="81" t="s">
        <v>1802</v>
      </c>
      <c r="D1466" s="81" t="s">
        <v>6747</v>
      </c>
      <c r="E1466" s="81" t="s">
        <v>2787</v>
      </c>
      <c r="F1466" s="81">
        <v>24583067256</v>
      </c>
      <c r="G1466" s="81">
        <v>24583067256</v>
      </c>
      <c r="H1466" s="81">
        <v>24583067256</v>
      </c>
      <c r="I1466" s="81" t="s">
        <v>2829</v>
      </c>
      <c r="J1466" s="81" t="s">
        <v>2832</v>
      </c>
      <c r="K1466" s="81">
        <v>402907275</v>
      </c>
      <c r="L1466" s="81">
        <v>456251452</v>
      </c>
      <c r="M1466" s="81">
        <v>24985974531</v>
      </c>
      <c r="N1466" s="81">
        <v>24529723079</v>
      </c>
      <c r="O1466" s="81">
        <v>24126815804</v>
      </c>
      <c r="P1466" s="81">
        <v>25104228321</v>
      </c>
      <c r="Q1466" s="81">
        <v>24701321046</v>
      </c>
      <c r="R1466" s="81">
        <v>24647976869</v>
      </c>
      <c r="S1466" s="81">
        <v>24245069594</v>
      </c>
      <c r="T1466" s="81" t="s">
        <v>6896</v>
      </c>
    </row>
    <row r="1467" spans="1:20" x14ac:dyDescent="0.35">
      <c r="A1467" s="81" t="s">
        <v>1475</v>
      </c>
      <c r="B1467" s="81">
        <v>240</v>
      </c>
      <c r="C1467" s="81" t="s">
        <v>1802</v>
      </c>
      <c r="D1467" s="81" t="s">
        <v>6748</v>
      </c>
      <c r="E1467" s="81" t="s">
        <v>2788</v>
      </c>
      <c r="F1467" s="81">
        <v>739892081</v>
      </c>
      <c r="G1467" s="81">
        <v>742322068</v>
      </c>
      <c r="H1467" s="81">
        <v>739892081</v>
      </c>
      <c r="I1467" s="81" t="s">
        <v>2829</v>
      </c>
      <c r="J1467" s="81" t="s">
        <v>2833</v>
      </c>
      <c r="K1467" s="81">
        <v>1708552</v>
      </c>
      <c r="L1467" s="81">
        <v>1522814</v>
      </c>
      <c r="M1467" s="81">
        <v>741600633</v>
      </c>
      <c r="N1467" s="81">
        <v>740077819</v>
      </c>
      <c r="O1467" s="81">
        <v>738369267</v>
      </c>
      <c r="P1467" s="81">
        <v>1111204633</v>
      </c>
      <c r="Q1467" s="81">
        <v>1109496081</v>
      </c>
      <c r="R1467" s="81">
        <v>1109681819</v>
      </c>
      <c r="S1467" s="81">
        <v>1107973267</v>
      </c>
      <c r="T1467" s="81" t="s">
        <v>6896</v>
      </c>
    </row>
    <row r="1468" spans="1:20" x14ac:dyDescent="0.35">
      <c r="A1468" s="81" t="s">
        <v>1476</v>
      </c>
      <c r="B1468" s="81">
        <v>241</v>
      </c>
      <c r="C1468" s="81" t="s">
        <v>1803</v>
      </c>
      <c r="D1468" s="81" t="s">
        <v>6199</v>
      </c>
      <c r="E1468" s="81" t="s">
        <v>2077</v>
      </c>
      <c r="F1468" s="81">
        <v>1774288</v>
      </c>
      <c r="G1468" s="81">
        <v>1774288</v>
      </c>
      <c r="H1468" s="81">
        <v>1774288</v>
      </c>
      <c r="I1468" s="81" t="s">
        <v>2829</v>
      </c>
      <c r="J1468" s="81" t="s">
        <v>2832</v>
      </c>
      <c r="K1468" s="81">
        <v>0</v>
      </c>
      <c r="L1468" s="81">
        <v>0</v>
      </c>
      <c r="M1468" s="81">
        <v>1774288</v>
      </c>
      <c r="N1468" s="81">
        <v>1774288</v>
      </c>
      <c r="O1468" s="81">
        <v>1774288</v>
      </c>
      <c r="P1468" s="81">
        <v>1774288</v>
      </c>
      <c r="Q1468" s="81">
        <v>1774288</v>
      </c>
      <c r="R1468" s="81">
        <v>1774288</v>
      </c>
      <c r="S1468" s="81">
        <v>1774288</v>
      </c>
      <c r="T1468" s="81" t="s">
        <v>6896</v>
      </c>
    </row>
    <row r="1469" spans="1:20" x14ac:dyDescent="0.35">
      <c r="A1469" s="81" t="s">
        <v>1477</v>
      </c>
      <c r="B1469" s="81">
        <v>241</v>
      </c>
      <c r="C1469" s="81" t="s">
        <v>1803</v>
      </c>
      <c r="D1469" s="81" t="s">
        <v>6750</v>
      </c>
      <c r="E1469" s="81" t="s">
        <v>2558</v>
      </c>
      <c r="F1469" s="81">
        <v>469539534</v>
      </c>
      <c r="G1469" s="81">
        <v>469539534</v>
      </c>
      <c r="H1469" s="81">
        <v>469539534</v>
      </c>
      <c r="I1469" s="81" t="s">
        <v>2829</v>
      </c>
      <c r="J1469" s="81" t="s">
        <v>2832</v>
      </c>
      <c r="K1469" s="81">
        <v>13146295</v>
      </c>
      <c r="L1469" s="81">
        <v>0</v>
      </c>
      <c r="M1469" s="81">
        <v>482685829</v>
      </c>
      <c r="N1469" s="81">
        <v>482685829</v>
      </c>
      <c r="O1469" s="81">
        <v>469539534</v>
      </c>
      <c r="P1469" s="81">
        <v>482685829</v>
      </c>
      <c r="Q1469" s="81">
        <v>469539534</v>
      </c>
      <c r="R1469" s="81">
        <v>482685829</v>
      </c>
      <c r="S1469" s="81">
        <v>469539534</v>
      </c>
      <c r="T1469" s="81" t="s">
        <v>6896</v>
      </c>
    </row>
    <row r="1470" spans="1:20" x14ac:dyDescent="0.35">
      <c r="A1470" s="81" t="s">
        <v>1478</v>
      </c>
      <c r="B1470" s="81">
        <v>241</v>
      </c>
      <c r="C1470" s="81" t="s">
        <v>1803</v>
      </c>
      <c r="D1470" s="81" t="s">
        <v>6751</v>
      </c>
      <c r="E1470" s="81" t="s">
        <v>2789</v>
      </c>
      <c r="F1470" s="81">
        <v>590853706</v>
      </c>
      <c r="G1470" s="81">
        <v>590853706</v>
      </c>
      <c r="H1470" s="81">
        <v>590853706</v>
      </c>
      <c r="I1470" s="81" t="s">
        <v>2829</v>
      </c>
      <c r="J1470" s="81" t="s">
        <v>2832</v>
      </c>
      <c r="K1470" s="81">
        <v>15685368</v>
      </c>
      <c r="L1470" s="81">
        <v>0</v>
      </c>
      <c r="M1470" s="81">
        <v>606539074</v>
      </c>
      <c r="N1470" s="81">
        <v>606539074</v>
      </c>
      <c r="O1470" s="81">
        <v>590853706</v>
      </c>
      <c r="P1470" s="81">
        <v>641539074</v>
      </c>
      <c r="Q1470" s="81">
        <v>625853706</v>
      </c>
      <c r="R1470" s="81">
        <v>641539074</v>
      </c>
      <c r="S1470" s="81">
        <v>625853706</v>
      </c>
      <c r="T1470" s="81" t="s">
        <v>6896</v>
      </c>
    </row>
    <row r="1471" spans="1:20" x14ac:dyDescent="0.35">
      <c r="A1471" s="81" t="s">
        <v>1479</v>
      </c>
      <c r="B1471" s="81">
        <v>241</v>
      </c>
      <c r="C1471" s="81" t="s">
        <v>1803</v>
      </c>
      <c r="D1471" s="81" t="s">
        <v>6752</v>
      </c>
      <c r="E1471" s="81" t="s">
        <v>2790</v>
      </c>
      <c r="F1471" s="81">
        <v>1621092449</v>
      </c>
      <c r="G1471" s="81">
        <v>1621092449</v>
      </c>
      <c r="H1471" s="81">
        <v>1621092449</v>
      </c>
      <c r="I1471" s="81" t="s">
        <v>2829</v>
      </c>
      <c r="J1471" s="81" t="s">
        <v>2832</v>
      </c>
      <c r="K1471" s="81">
        <v>50226418</v>
      </c>
      <c r="L1471" s="81">
        <v>0</v>
      </c>
      <c r="M1471" s="81">
        <v>1671318867</v>
      </c>
      <c r="N1471" s="81">
        <v>1671318867</v>
      </c>
      <c r="O1471" s="81">
        <v>1621092449</v>
      </c>
      <c r="P1471" s="81">
        <v>1671318867</v>
      </c>
      <c r="Q1471" s="81">
        <v>1621092449</v>
      </c>
      <c r="R1471" s="81">
        <v>1671318867</v>
      </c>
      <c r="S1471" s="81">
        <v>1621092449</v>
      </c>
      <c r="T1471" s="81" t="s">
        <v>6896</v>
      </c>
    </row>
    <row r="1472" spans="1:20" x14ac:dyDescent="0.35">
      <c r="A1472" s="81" t="s">
        <v>1480</v>
      </c>
      <c r="B1472" s="81">
        <v>241</v>
      </c>
      <c r="C1472" s="81" t="s">
        <v>1803</v>
      </c>
      <c r="D1472" s="81" t="s">
        <v>6753</v>
      </c>
      <c r="E1472" s="81" t="s">
        <v>2791</v>
      </c>
      <c r="F1472" s="81">
        <v>1419579633</v>
      </c>
      <c r="G1472" s="81">
        <v>1419579633</v>
      </c>
      <c r="H1472" s="81">
        <v>1419579633</v>
      </c>
      <c r="I1472" s="81" t="s">
        <v>2829</v>
      </c>
      <c r="J1472" s="81" t="s">
        <v>2832</v>
      </c>
      <c r="K1472" s="81">
        <v>33414232</v>
      </c>
      <c r="L1472" s="81">
        <v>0</v>
      </c>
      <c r="M1472" s="81">
        <v>1452993865</v>
      </c>
      <c r="N1472" s="81">
        <v>1452993865</v>
      </c>
      <c r="O1472" s="81">
        <v>1419579633</v>
      </c>
      <c r="P1472" s="81">
        <v>1452993865</v>
      </c>
      <c r="Q1472" s="81">
        <v>1419579633</v>
      </c>
      <c r="R1472" s="81">
        <v>1452993865</v>
      </c>
      <c r="S1472" s="81">
        <v>1419579633</v>
      </c>
      <c r="T1472" s="81" t="s">
        <v>6896</v>
      </c>
    </row>
    <row r="1473" spans="1:20" x14ac:dyDescent="0.35">
      <c r="A1473" s="81" t="s">
        <v>1481</v>
      </c>
      <c r="B1473" s="81">
        <v>241</v>
      </c>
      <c r="C1473" s="81" t="s">
        <v>1803</v>
      </c>
      <c r="D1473" s="81" t="s">
        <v>6754</v>
      </c>
      <c r="E1473" s="81" t="s">
        <v>2792</v>
      </c>
      <c r="F1473" s="81">
        <v>396767716</v>
      </c>
      <c r="G1473" s="81">
        <v>396767716</v>
      </c>
      <c r="H1473" s="81">
        <v>396767716</v>
      </c>
      <c r="I1473" s="81" t="s">
        <v>2829</v>
      </c>
      <c r="J1473" s="81" t="s">
        <v>2832</v>
      </c>
      <c r="K1473" s="81">
        <v>8358078</v>
      </c>
      <c r="L1473" s="81">
        <v>0</v>
      </c>
      <c r="M1473" s="81">
        <v>405125794</v>
      </c>
      <c r="N1473" s="81">
        <v>405125794</v>
      </c>
      <c r="O1473" s="81">
        <v>396767716</v>
      </c>
      <c r="P1473" s="81">
        <v>612625794</v>
      </c>
      <c r="Q1473" s="81">
        <v>604267716</v>
      </c>
      <c r="R1473" s="81">
        <v>612625794</v>
      </c>
      <c r="S1473" s="81">
        <v>604267716</v>
      </c>
      <c r="T1473" s="81" t="s">
        <v>6896</v>
      </c>
    </row>
    <row r="1474" spans="1:20" x14ac:dyDescent="0.35">
      <c r="A1474" s="81" t="s">
        <v>1482</v>
      </c>
      <c r="B1474" s="81">
        <v>242</v>
      </c>
      <c r="C1474" s="81" t="s">
        <v>1804</v>
      </c>
      <c r="D1474" s="81" t="s">
        <v>5823</v>
      </c>
      <c r="E1474" s="81" t="s">
        <v>2073</v>
      </c>
      <c r="F1474" s="81">
        <v>13304122</v>
      </c>
      <c r="G1474" s="81">
        <v>13304122</v>
      </c>
      <c r="H1474" s="81">
        <v>13304122</v>
      </c>
      <c r="I1474" s="81" t="s">
        <v>2829</v>
      </c>
      <c r="J1474" s="81" t="s">
        <v>2832</v>
      </c>
      <c r="K1474" s="81">
        <v>176560</v>
      </c>
      <c r="L1474" s="81">
        <v>0</v>
      </c>
      <c r="M1474" s="81">
        <v>13480682</v>
      </c>
      <c r="N1474" s="81">
        <v>13480682</v>
      </c>
      <c r="O1474" s="81">
        <v>13304122</v>
      </c>
      <c r="P1474" s="81">
        <v>13480682</v>
      </c>
      <c r="Q1474" s="81">
        <v>13304122</v>
      </c>
      <c r="R1474" s="81">
        <v>13480682</v>
      </c>
      <c r="S1474" s="81">
        <v>13304122</v>
      </c>
      <c r="T1474" s="81" t="s">
        <v>6896</v>
      </c>
    </row>
    <row r="1475" spans="1:20" x14ac:dyDescent="0.35">
      <c r="A1475" s="81" t="s">
        <v>1483</v>
      </c>
      <c r="B1475" s="81">
        <v>242</v>
      </c>
      <c r="C1475" s="81" t="s">
        <v>1804</v>
      </c>
      <c r="D1475" s="81" t="s">
        <v>6756</v>
      </c>
      <c r="E1475" s="81" t="s">
        <v>2074</v>
      </c>
      <c r="F1475" s="81">
        <v>148351742</v>
      </c>
      <c r="G1475" s="81">
        <v>148351742</v>
      </c>
      <c r="H1475" s="81">
        <v>148351742</v>
      </c>
      <c r="I1475" s="81" t="s">
        <v>2829</v>
      </c>
      <c r="J1475" s="81" t="s">
        <v>2832</v>
      </c>
      <c r="K1475" s="81">
        <v>5600198</v>
      </c>
      <c r="L1475" s="81">
        <v>0</v>
      </c>
      <c r="M1475" s="81">
        <v>153951940</v>
      </c>
      <c r="N1475" s="81">
        <v>153951940</v>
      </c>
      <c r="O1475" s="81">
        <v>148351742</v>
      </c>
      <c r="P1475" s="81">
        <v>153951940</v>
      </c>
      <c r="Q1475" s="81">
        <v>148351742</v>
      </c>
      <c r="R1475" s="81">
        <v>153951940</v>
      </c>
      <c r="S1475" s="81">
        <v>148351742</v>
      </c>
      <c r="T1475" s="81" t="s">
        <v>6896</v>
      </c>
    </row>
    <row r="1476" spans="1:20" x14ac:dyDescent="0.35">
      <c r="A1476" s="81" t="s">
        <v>1484</v>
      </c>
      <c r="B1476" s="81">
        <v>242</v>
      </c>
      <c r="C1476" s="81" t="s">
        <v>1804</v>
      </c>
      <c r="D1476" s="81" t="s">
        <v>6758</v>
      </c>
      <c r="E1476" s="81" t="s">
        <v>2287</v>
      </c>
      <c r="F1476" s="81">
        <v>270399740</v>
      </c>
      <c r="G1476" s="81">
        <v>270399740</v>
      </c>
      <c r="H1476" s="81">
        <v>270399740</v>
      </c>
      <c r="I1476" s="81" t="s">
        <v>2829</v>
      </c>
      <c r="J1476" s="81" t="s">
        <v>2832</v>
      </c>
      <c r="K1476" s="81">
        <v>5084710</v>
      </c>
      <c r="L1476" s="81">
        <v>0</v>
      </c>
      <c r="M1476" s="81">
        <v>275484450</v>
      </c>
      <c r="N1476" s="81">
        <v>275484450</v>
      </c>
      <c r="O1476" s="81">
        <v>270399740</v>
      </c>
      <c r="P1476" s="81">
        <v>275484450</v>
      </c>
      <c r="Q1476" s="81">
        <v>270399740</v>
      </c>
      <c r="R1476" s="81">
        <v>275484450</v>
      </c>
      <c r="S1476" s="81">
        <v>270399740</v>
      </c>
      <c r="T1476" s="81" t="s">
        <v>6896</v>
      </c>
    </row>
    <row r="1477" spans="1:20" x14ac:dyDescent="0.35">
      <c r="A1477" s="81" t="s">
        <v>1485</v>
      </c>
      <c r="B1477" s="81">
        <v>242</v>
      </c>
      <c r="C1477" s="81" t="s">
        <v>1804</v>
      </c>
      <c r="D1477" s="81" t="s">
        <v>6759</v>
      </c>
      <c r="E1477" s="81" t="s">
        <v>2793</v>
      </c>
      <c r="F1477" s="81">
        <v>532180971</v>
      </c>
      <c r="G1477" s="81">
        <v>532180971</v>
      </c>
      <c r="H1477" s="81">
        <v>532180971</v>
      </c>
      <c r="I1477" s="81" t="s">
        <v>2829</v>
      </c>
      <c r="J1477" s="81" t="s">
        <v>2832</v>
      </c>
      <c r="K1477" s="81">
        <v>418650</v>
      </c>
      <c r="L1477" s="81">
        <v>0</v>
      </c>
      <c r="M1477" s="81">
        <v>532599621</v>
      </c>
      <c r="N1477" s="81">
        <v>532599621</v>
      </c>
      <c r="O1477" s="81">
        <v>532180971</v>
      </c>
      <c r="P1477" s="81">
        <v>532599621</v>
      </c>
      <c r="Q1477" s="81">
        <v>532180971</v>
      </c>
      <c r="R1477" s="81">
        <v>532599621</v>
      </c>
      <c r="S1477" s="81">
        <v>532180971</v>
      </c>
      <c r="T1477" s="81" t="s">
        <v>6896</v>
      </c>
    </row>
    <row r="1478" spans="1:20" x14ac:dyDescent="0.35">
      <c r="A1478" s="81" t="s">
        <v>1486</v>
      </c>
      <c r="B1478" s="81">
        <v>242</v>
      </c>
      <c r="C1478" s="81" t="s">
        <v>1804</v>
      </c>
      <c r="D1478" s="81" t="s">
        <v>6762</v>
      </c>
      <c r="E1478" s="81" t="s">
        <v>2288</v>
      </c>
      <c r="F1478" s="81">
        <v>662391336</v>
      </c>
      <c r="G1478" s="81">
        <v>662391336</v>
      </c>
      <c r="H1478" s="81">
        <v>662391336</v>
      </c>
      <c r="I1478" s="81" t="s">
        <v>2829</v>
      </c>
      <c r="J1478" s="81" t="s">
        <v>2832</v>
      </c>
      <c r="K1478" s="81">
        <v>1862240</v>
      </c>
      <c r="L1478" s="81">
        <v>0</v>
      </c>
      <c r="M1478" s="81">
        <v>664253576</v>
      </c>
      <c r="N1478" s="81">
        <v>664253576</v>
      </c>
      <c r="O1478" s="81">
        <v>662391336</v>
      </c>
      <c r="P1478" s="81">
        <v>664253576</v>
      </c>
      <c r="Q1478" s="81">
        <v>662391336</v>
      </c>
      <c r="R1478" s="81">
        <v>664253576</v>
      </c>
      <c r="S1478" s="81">
        <v>662391336</v>
      </c>
      <c r="T1478" s="81" t="s">
        <v>6896</v>
      </c>
    </row>
    <row r="1479" spans="1:20" x14ac:dyDescent="0.35">
      <c r="A1479" s="81" t="s">
        <v>1487</v>
      </c>
      <c r="B1479" s="81">
        <v>243</v>
      </c>
      <c r="C1479" s="81" t="s">
        <v>1805</v>
      </c>
      <c r="D1479" s="81" t="s">
        <v>5301</v>
      </c>
      <c r="E1479" s="81" t="s">
        <v>1841</v>
      </c>
      <c r="F1479" s="81">
        <v>58221413</v>
      </c>
      <c r="G1479" s="81">
        <v>58221413</v>
      </c>
      <c r="H1479" s="81">
        <v>58221413</v>
      </c>
      <c r="I1479" s="81" t="s">
        <v>2829</v>
      </c>
      <c r="J1479" s="81" t="s">
        <v>2832</v>
      </c>
      <c r="K1479" s="81">
        <v>1603130</v>
      </c>
      <c r="L1479" s="81">
        <v>0</v>
      </c>
      <c r="M1479" s="81">
        <v>59824543</v>
      </c>
      <c r="N1479" s="81">
        <v>59824543</v>
      </c>
      <c r="O1479" s="81">
        <v>58221413</v>
      </c>
      <c r="P1479" s="81">
        <v>59824543</v>
      </c>
      <c r="Q1479" s="81">
        <v>58221413</v>
      </c>
      <c r="R1479" s="81">
        <v>59824543</v>
      </c>
      <c r="S1479" s="81">
        <v>58221413</v>
      </c>
      <c r="T1479" s="81" t="s">
        <v>6896</v>
      </c>
    </row>
    <row r="1480" spans="1:20" x14ac:dyDescent="0.35">
      <c r="A1480" s="81" t="s">
        <v>1488</v>
      </c>
      <c r="B1480" s="81">
        <v>243</v>
      </c>
      <c r="C1480" s="81" t="s">
        <v>1805</v>
      </c>
      <c r="D1480" s="81" t="s">
        <v>6764</v>
      </c>
      <c r="E1480" s="81" t="s">
        <v>2040</v>
      </c>
      <c r="F1480" s="81">
        <v>1039240214</v>
      </c>
      <c r="G1480" s="81">
        <v>1039240214</v>
      </c>
      <c r="H1480" s="81">
        <v>1039240214</v>
      </c>
      <c r="I1480" s="81" t="s">
        <v>2829</v>
      </c>
      <c r="J1480" s="81" t="s">
        <v>2832</v>
      </c>
      <c r="K1480" s="81">
        <v>47677600</v>
      </c>
      <c r="L1480" s="81">
        <v>0</v>
      </c>
      <c r="M1480" s="81">
        <v>1086917814</v>
      </c>
      <c r="N1480" s="81">
        <v>1086917814</v>
      </c>
      <c r="O1480" s="81">
        <v>1039240214</v>
      </c>
      <c r="P1480" s="81">
        <v>1086917814</v>
      </c>
      <c r="Q1480" s="81">
        <v>1039240214</v>
      </c>
      <c r="R1480" s="81">
        <v>1086917814</v>
      </c>
      <c r="S1480" s="81">
        <v>1039240214</v>
      </c>
      <c r="T1480" s="81" t="s">
        <v>6896</v>
      </c>
    </row>
    <row r="1481" spans="1:20" x14ac:dyDescent="0.35">
      <c r="A1481" s="81" t="s">
        <v>1489</v>
      </c>
      <c r="B1481" s="81">
        <v>243</v>
      </c>
      <c r="C1481" s="81" t="s">
        <v>1805</v>
      </c>
      <c r="D1481" s="81" t="s">
        <v>6765</v>
      </c>
      <c r="E1481" s="81" t="s">
        <v>2794</v>
      </c>
      <c r="F1481" s="81">
        <v>210191481</v>
      </c>
      <c r="G1481" s="81">
        <v>210191481</v>
      </c>
      <c r="H1481" s="81">
        <v>210191481</v>
      </c>
      <c r="I1481" s="81" t="s">
        <v>2829</v>
      </c>
      <c r="J1481" s="81" t="s">
        <v>2832</v>
      </c>
      <c r="K1481" s="81">
        <v>5559031</v>
      </c>
      <c r="L1481" s="81">
        <v>0</v>
      </c>
      <c r="M1481" s="81">
        <v>215750512</v>
      </c>
      <c r="N1481" s="81">
        <v>215750512</v>
      </c>
      <c r="O1481" s="81">
        <v>210191481</v>
      </c>
      <c r="P1481" s="81">
        <v>215750512</v>
      </c>
      <c r="Q1481" s="81">
        <v>210191481</v>
      </c>
      <c r="R1481" s="81">
        <v>215750512</v>
      </c>
      <c r="S1481" s="81">
        <v>210191481</v>
      </c>
      <c r="T1481" s="81" t="s">
        <v>6896</v>
      </c>
    </row>
    <row r="1482" spans="1:20" x14ac:dyDescent="0.35">
      <c r="A1482" s="81" t="s">
        <v>1490</v>
      </c>
      <c r="B1482" s="81">
        <v>243</v>
      </c>
      <c r="C1482" s="81" t="s">
        <v>1805</v>
      </c>
      <c r="D1482" s="81" t="s">
        <v>6767</v>
      </c>
      <c r="E1482" s="81" t="s">
        <v>1844</v>
      </c>
      <c r="F1482" s="81">
        <v>742522708</v>
      </c>
      <c r="G1482" s="81">
        <v>742522708</v>
      </c>
      <c r="H1482" s="81">
        <v>742522708</v>
      </c>
      <c r="I1482" s="81" t="s">
        <v>2829</v>
      </c>
      <c r="J1482" s="81" t="s">
        <v>2832</v>
      </c>
      <c r="K1482" s="81">
        <v>37741863</v>
      </c>
      <c r="L1482" s="81">
        <v>0</v>
      </c>
      <c r="M1482" s="81">
        <v>780264571</v>
      </c>
      <c r="N1482" s="81">
        <v>780264571</v>
      </c>
      <c r="O1482" s="81">
        <v>742522708</v>
      </c>
      <c r="P1482" s="81">
        <v>780264571</v>
      </c>
      <c r="Q1482" s="81">
        <v>742522708</v>
      </c>
      <c r="R1482" s="81">
        <v>780264571</v>
      </c>
      <c r="S1482" s="81">
        <v>742522708</v>
      </c>
      <c r="T1482" s="81" t="s">
        <v>6896</v>
      </c>
    </row>
    <row r="1483" spans="1:20" x14ac:dyDescent="0.35">
      <c r="A1483" s="81" t="s">
        <v>1491</v>
      </c>
      <c r="B1483" s="81">
        <v>243</v>
      </c>
      <c r="C1483" s="81" t="s">
        <v>1805</v>
      </c>
      <c r="D1483" s="81" t="s">
        <v>6768</v>
      </c>
      <c r="E1483" s="81" t="s">
        <v>2795</v>
      </c>
      <c r="F1483" s="81">
        <v>5481153015</v>
      </c>
      <c r="G1483" s="81">
        <v>5481153015</v>
      </c>
      <c r="H1483" s="81">
        <v>5481153015</v>
      </c>
      <c r="I1483" s="81" t="s">
        <v>2829</v>
      </c>
      <c r="J1483" s="81" t="s">
        <v>2832</v>
      </c>
      <c r="K1483" s="81">
        <v>225121185</v>
      </c>
      <c r="L1483" s="81">
        <v>0</v>
      </c>
      <c r="M1483" s="81">
        <v>5706274200</v>
      </c>
      <c r="N1483" s="81">
        <v>5706274200</v>
      </c>
      <c r="O1483" s="81">
        <v>5481153015</v>
      </c>
      <c r="P1483" s="81">
        <v>5706274200</v>
      </c>
      <c r="Q1483" s="81">
        <v>5481153015</v>
      </c>
      <c r="R1483" s="81">
        <v>5706274200</v>
      </c>
      <c r="S1483" s="81">
        <v>5481153015</v>
      </c>
      <c r="T1483" s="81" t="s">
        <v>6896</v>
      </c>
    </row>
    <row r="1484" spans="1:20" x14ac:dyDescent="0.35">
      <c r="A1484" s="81" t="s">
        <v>1492</v>
      </c>
      <c r="B1484" s="81">
        <v>243</v>
      </c>
      <c r="C1484" s="81" t="s">
        <v>1805</v>
      </c>
      <c r="D1484" s="81" t="s">
        <v>6769</v>
      </c>
      <c r="E1484" s="81" t="s">
        <v>2796</v>
      </c>
      <c r="F1484" s="81">
        <v>242101152</v>
      </c>
      <c r="G1484" s="81">
        <v>242101152</v>
      </c>
      <c r="H1484" s="81">
        <v>242101152</v>
      </c>
      <c r="I1484" s="81" t="s">
        <v>2829</v>
      </c>
      <c r="J1484" s="81" t="s">
        <v>2832</v>
      </c>
      <c r="K1484" s="81">
        <v>12601241</v>
      </c>
      <c r="L1484" s="81">
        <v>0</v>
      </c>
      <c r="M1484" s="81">
        <v>254702393</v>
      </c>
      <c r="N1484" s="81">
        <v>254702393</v>
      </c>
      <c r="O1484" s="81">
        <v>242101152</v>
      </c>
      <c r="P1484" s="81">
        <v>254702393</v>
      </c>
      <c r="Q1484" s="81">
        <v>242101152</v>
      </c>
      <c r="R1484" s="81">
        <v>254702393</v>
      </c>
      <c r="S1484" s="81">
        <v>242101152</v>
      </c>
      <c r="T1484" s="81" t="s">
        <v>6896</v>
      </c>
    </row>
    <row r="1485" spans="1:20" x14ac:dyDescent="0.35">
      <c r="A1485" s="81" t="s">
        <v>1493</v>
      </c>
      <c r="B1485" s="81">
        <v>244</v>
      </c>
      <c r="C1485" s="81" t="s">
        <v>1806</v>
      </c>
      <c r="D1485" s="81" t="s">
        <v>5901</v>
      </c>
      <c r="E1485" s="81" t="s">
        <v>2321</v>
      </c>
      <c r="F1485" s="81">
        <v>80907689</v>
      </c>
      <c r="G1485" s="81">
        <v>82011464</v>
      </c>
      <c r="H1485" s="81">
        <v>80907689</v>
      </c>
      <c r="I1485" s="81" t="s">
        <v>2829</v>
      </c>
      <c r="J1485" s="81" t="s">
        <v>2833</v>
      </c>
      <c r="K1485" s="81">
        <v>597510</v>
      </c>
      <c r="L1485" s="81">
        <v>0</v>
      </c>
      <c r="M1485" s="81">
        <v>81505199</v>
      </c>
      <c r="N1485" s="81">
        <v>81505199</v>
      </c>
      <c r="O1485" s="81">
        <v>80907689</v>
      </c>
      <c r="P1485" s="81">
        <v>112553132</v>
      </c>
      <c r="Q1485" s="81">
        <v>111955622</v>
      </c>
      <c r="R1485" s="81">
        <v>112553132</v>
      </c>
      <c r="S1485" s="81">
        <v>111955622</v>
      </c>
      <c r="T1485" s="81" t="s">
        <v>6896</v>
      </c>
    </row>
    <row r="1486" spans="1:20" x14ac:dyDescent="0.35">
      <c r="A1486" s="81" t="s">
        <v>1494</v>
      </c>
      <c r="B1486" s="81">
        <v>244</v>
      </c>
      <c r="C1486" s="81" t="s">
        <v>1806</v>
      </c>
      <c r="D1486" s="81" t="s">
        <v>6770</v>
      </c>
      <c r="E1486" s="81" t="s">
        <v>2797</v>
      </c>
      <c r="F1486" s="81">
        <v>200803990</v>
      </c>
      <c r="G1486" s="81">
        <v>202000606</v>
      </c>
      <c r="H1486" s="81">
        <v>200803990</v>
      </c>
      <c r="I1486" s="81" t="s">
        <v>2829</v>
      </c>
      <c r="J1486" s="81" t="s">
        <v>2833</v>
      </c>
      <c r="K1486" s="81">
        <v>379590</v>
      </c>
      <c r="L1486" s="81">
        <v>0</v>
      </c>
      <c r="M1486" s="81">
        <v>201183580</v>
      </c>
      <c r="N1486" s="81">
        <v>201183580</v>
      </c>
      <c r="O1486" s="81">
        <v>200803990</v>
      </c>
      <c r="P1486" s="81">
        <v>239812517</v>
      </c>
      <c r="Q1486" s="81">
        <v>239432927</v>
      </c>
      <c r="R1486" s="81">
        <v>239812517</v>
      </c>
      <c r="S1486" s="81">
        <v>239432927</v>
      </c>
      <c r="T1486" s="81" t="s">
        <v>6896</v>
      </c>
    </row>
    <row r="1487" spans="1:20" x14ac:dyDescent="0.35">
      <c r="A1487" s="81" t="s">
        <v>1495</v>
      </c>
      <c r="B1487" s="81">
        <v>244</v>
      </c>
      <c r="C1487" s="81" t="s">
        <v>1806</v>
      </c>
      <c r="D1487" s="81" t="s">
        <v>6772</v>
      </c>
      <c r="E1487" s="81" t="s">
        <v>2240</v>
      </c>
      <c r="F1487" s="81">
        <v>971276018</v>
      </c>
      <c r="G1487" s="81">
        <v>997366592</v>
      </c>
      <c r="H1487" s="81">
        <v>971276018</v>
      </c>
      <c r="I1487" s="81" t="s">
        <v>2829</v>
      </c>
      <c r="J1487" s="81" t="s">
        <v>2833</v>
      </c>
      <c r="K1487" s="81">
        <v>28448157</v>
      </c>
      <c r="L1487" s="81">
        <v>0</v>
      </c>
      <c r="M1487" s="81">
        <v>999724175</v>
      </c>
      <c r="N1487" s="81">
        <v>999724175</v>
      </c>
      <c r="O1487" s="81">
        <v>971276018</v>
      </c>
      <c r="P1487" s="81">
        <v>1186878749</v>
      </c>
      <c r="Q1487" s="81">
        <v>1158430592</v>
      </c>
      <c r="R1487" s="81">
        <v>1186878749</v>
      </c>
      <c r="S1487" s="81">
        <v>1158430592</v>
      </c>
      <c r="T1487" s="81" t="s">
        <v>6896</v>
      </c>
    </row>
    <row r="1488" spans="1:20" x14ac:dyDescent="0.35">
      <c r="A1488" s="81" t="s">
        <v>1496</v>
      </c>
      <c r="B1488" s="81">
        <v>244</v>
      </c>
      <c r="C1488" s="81" t="s">
        <v>1806</v>
      </c>
      <c r="D1488" s="81" t="s">
        <v>6773</v>
      </c>
      <c r="E1488" s="81" t="s">
        <v>1868</v>
      </c>
      <c r="F1488" s="81">
        <v>51167107</v>
      </c>
      <c r="G1488" s="81">
        <v>51858955</v>
      </c>
      <c r="H1488" s="81">
        <v>51167107</v>
      </c>
      <c r="I1488" s="81" t="s">
        <v>2829</v>
      </c>
      <c r="J1488" s="81" t="s">
        <v>2833</v>
      </c>
      <c r="K1488" s="81">
        <v>837170</v>
      </c>
      <c r="L1488" s="81">
        <v>0</v>
      </c>
      <c r="M1488" s="81">
        <v>52004277</v>
      </c>
      <c r="N1488" s="81">
        <v>52004277</v>
      </c>
      <c r="O1488" s="81">
        <v>51167107</v>
      </c>
      <c r="P1488" s="81">
        <v>66444838</v>
      </c>
      <c r="Q1488" s="81">
        <v>65607668</v>
      </c>
      <c r="R1488" s="81">
        <v>66444838</v>
      </c>
      <c r="S1488" s="81">
        <v>65607668</v>
      </c>
      <c r="T1488" s="81" t="s">
        <v>6896</v>
      </c>
    </row>
    <row r="1489" spans="1:20" x14ac:dyDescent="0.35">
      <c r="A1489" s="81" t="s">
        <v>1497</v>
      </c>
      <c r="B1489" s="81">
        <v>245</v>
      </c>
      <c r="C1489" s="81" t="s">
        <v>1807</v>
      </c>
      <c r="D1489" s="81" t="s">
        <v>6774</v>
      </c>
      <c r="E1489" s="81" t="s">
        <v>2798</v>
      </c>
      <c r="F1489" s="81">
        <v>43195268</v>
      </c>
      <c r="G1489" s="81">
        <v>50955542</v>
      </c>
      <c r="H1489" s="81">
        <v>50866763</v>
      </c>
      <c r="I1489" s="81" t="s">
        <v>2830</v>
      </c>
      <c r="J1489" s="81" t="s">
        <v>2836</v>
      </c>
      <c r="K1489" s="81">
        <v>2617471</v>
      </c>
      <c r="L1489" s="81">
        <v>0</v>
      </c>
      <c r="M1489" s="81">
        <v>53484234</v>
      </c>
      <c r="N1489" s="81">
        <v>53484234</v>
      </c>
      <c r="O1489" s="81">
        <v>50866763</v>
      </c>
      <c r="P1489" s="81">
        <v>53484234</v>
      </c>
      <c r="Q1489" s="81">
        <v>50866763</v>
      </c>
      <c r="R1489" s="81">
        <v>53484234</v>
      </c>
      <c r="S1489" s="81">
        <v>50866763</v>
      </c>
      <c r="T1489" s="81" t="s">
        <v>6896</v>
      </c>
    </row>
    <row r="1490" spans="1:20" x14ac:dyDescent="0.35">
      <c r="A1490" s="81" t="s">
        <v>1498</v>
      </c>
      <c r="B1490" s="81">
        <v>245</v>
      </c>
      <c r="C1490" s="81" t="s">
        <v>1807</v>
      </c>
      <c r="D1490" s="81" t="s">
        <v>6777</v>
      </c>
      <c r="E1490" s="81" t="s">
        <v>1999</v>
      </c>
      <c r="F1490" s="81">
        <v>566525192</v>
      </c>
      <c r="G1490" s="81">
        <v>594494867</v>
      </c>
      <c r="H1490" s="81">
        <v>593866041</v>
      </c>
      <c r="I1490" s="81" t="s">
        <v>2830</v>
      </c>
      <c r="J1490" s="81" t="s">
        <v>2836</v>
      </c>
      <c r="K1490" s="81">
        <v>11244524</v>
      </c>
      <c r="L1490" s="81">
        <v>0</v>
      </c>
      <c r="M1490" s="81">
        <v>605110565</v>
      </c>
      <c r="N1490" s="81">
        <v>605110565</v>
      </c>
      <c r="O1490" s="81">
        <v>593866041</v>
      </c>
      <c r="P1490" s="81">
        <v>972833066</v>
      </c>
      <c r="Q1490" s="81">
        <v>961588542</v>
      </c>
      <c r="R1490" s="81">
        <v>972833066</v>
      </c>
      <c r="S1490" s="81">
        <v>961588542</v>
      </c>
      <c r="T1490" s="81" t="s">
        <v>6896</v>
      </c>
    </row>
    <row r="1491" spans="1:20" x14ac:dyDescent="0.35">
      <c r="A1491" s="81" t="s">
        <v>1499</v>
      </c>
      <c r="B1491" s="81">
        <v>245</v>
      </c>
      <c r="C1491" s="81" t="s">
        <v>1807</v>
      </c>
      <c r="D1491" s="81" t="s">
        <v>6778</v>
      </c>
      <c r="E1491" s="81" t="s">
        <v>2799</v>
      </c>
      <c r="F1491" s="81">
        <v>364217525</v>
      </c>
      <c r="G1491" s="81">
        <v>406680852</v>
      </c>
      <c r="H1491" s="81">
        <v>405844694</v>
      </c>
      <c r="I1491" s="81" t="s">
        <v>2830</v>
      </c>
      <c r="J1491" s="81" t="s">
        <v>2836</v>
      </c>
      <c r="K1491" s="81">
        <v>15560120</v>
      </c>
      <c r="L1491" s="81">
        <v>0</v>
      </c>
      <c r="M1491" s="81">
        <v>421404814</v>
      </c>
      <c r="N1491" s="81">
        <v>421404814</v>
      </c>
      <c r="O1491" s="81">
        <v>405844694</v>
      </c>
      <c r="P1491" s="81">
        <v>421404814</v>
      </c>
      <c r="Q1491" s="81">
        <v>405844694</v>
      </c>
      <c r="R1491" s="81">
        <v>421404814</v>
      </c>
      <c r="S1491" s="81">
        <v>405844694</v>
      </c>
      <c r="T1491" s="81" t="s">
        <v>6896</v>
      </c>
    </row>
    <row r="1492" spans="1:20" x14ac:dyDescent="0.35">
      <c r="A1492" s="81" t="s">
        <v>1500</v>
      </c>
      <c r="B1492" s="81">
        <v>245</v>
      </c>
      <c r="C1492" s="81" t="s">
        <v>1807</v>
      </c>
      <c r="D1492" s="81" t="s">
        <v>6779</v>
      </c>
      <c r="E1492" s="81" t="s">
        <v>2800</v>
      </c>
      <c r="F1492" s="81">
        <v>152161100</v>
      </c>
      <c r="G1492" s="81">
        <v>171134044</v>
      </c>
      <c r="H1492" s="81">
        <v>171134044</v>
      </c>
      <c r="I1492" s="81" t="s">
        <v>2830</v>
      </c>
      <c r="J1492" s="81" t="s">
        <v>2836</v>
      </c>
      <c r="K1492" s="81">
        <v>2653274</v>
      </c>
      <c r="L1492" s="81">
        <v>0</v>
      </c>
      <c r="M1492" s="81">
        <v>173787318</v>
      </c>
      <c r="N1492" s="81">
        <v>173787318</v>
      </c>
      <c r="O1492" s="81">
        <v>171134044</v>
      </c>
      <c r="P1492" s="81">
        <v>289222341</v>
      </c>
      <c r="Q1492" s="81">
        <v>286569067</v>
      </c>
      <c r="R1492" s="81">
        <v>289222341</v>
      </c>
      <c r="S1492" s="81">
        <v>286569067</v>
      </c>
      <c r="T1492" s="81" t="s">
        <v>6896</v>
      </c>
    </row>
    <row r="1493" spans="1:20" x14ac:dyDescent="0.35">
      <c r="A1493" s="81" t="s">
        <v>1501</v>
      </c>
      <c r="B1493" s="81">
        <v>246</v>
      </c>
      <c r="C1493" s="81" t="s">
        <v>1808</v>
      </c>
      <c r="D1493" s="81" t="s">
        <v>5340</v>
      </c>
      <c r="E1493" s="81" t="s">
        <v>1884</v>
      </c>
      <c r="F1493" s="81">
        <v>94391088</v>
      </c>
      <c r="G1493" s="81">
        <v>92629413</v>
      </c>
      <c r="H1493" s="81">
        <v>94391088</v>
      </c>
      <c r="I1493" s="81" t="s">
        <v>2829</v>
      </c>
      <c r="J1493" s="81" t="s">
        <v>2833</v>
      </c>
      <c r="K1493" s="81">
        <v>3633464</v>
      </c>
      <c r="L1493" s="81">
        <v>0</v>
      </c>
      <c r="M1493" s="81">
        <v>98024552</v>
      </c>
      <c r="N1493" s="81">
        <v>98024552</v>
      </c>
      <c r="O1493" s="81">
        <v>94391088</v>
      </c>
      <c r="P1493" s="81">
        <v>98024552</v>
      </c>
      <c r="Q1493" s="81">
        <v>94391088</v>
      </c>
      <c r="R1493" s="81">
        <v>98024552</v>
      </c>
      <c r="S1493" s="81">
        <v>94391088</v>
      </c>
      <c r="T1493" s="81" t="s">
        <v>6896</v>
      </c>
    </row>
    <row r="1494" spans="1:20" x14ac:dyDescent="0.35">
      <c r="A1494" s="81" t="s">
        <v>1502</v>
      </c>
      <c r="B1494" s="81">
        <v>246</v>
      </c>
      <c r="C1494" s="81" t="s">
        <v>1808</v>
      </c>
      <c r="D1494" s="81" t="s">
        <v>5438</v>
      </c>
      <c r="E1494" s="81" t="s">
        <v>1975</v>
      </c>
      <c r="F1494" s="81">
        <v>37385808</v>
      </c>
      <c r="G1494" s="81">
        <v>37385808</v>
      </c>
      <c r="H1494" s="81">
        <v>37385808</v>
      </c>
      <c r="I1494" s="81" t="s">
        <v>2829</v>
      </c>
      <c r="J1494" s="81" t="s">
        <v>2833</v>
      </c>
      <c r="K1494" s="81">
        <v>702009</v>
      </c>
      <c r="L1494" s="81">
        <v>0</v>
      </c>
      <c r="M1494" s="81">
        <v>38087817</v>
      </c>
      <c r="N1494" s="81">
        <v>38087817</v>
      </c>
      <c r="O1494" s="81">
        <v>37385808</v>
      </c>
      <c r="P1494" s="81">
        <v>38087817</v>
      </c>
      <c r="Q1494" s="81">
        <v>37385808</v>
      </c>
      <c r="R1494" s="81">
        <v>38087817</v>
      </c>
      <c r="S1494" s="81">
        <v>37385808</v>
      </c>
      <c r="T1494" s="81" t="s">
        <v>6896</v>
      </c>
    </row>
    <row r="1495" spans="1:20" x14ac:dyDescent="0.35">
      <c r="A1495" s="81" t="s">
        <v>1503</v>
      </c>
      <c r="B1495" s="81">
        <v>246</v>
      </c>
      <c r="C1495" s="81" t="s">
        <v>1808</v>
      </c>
      <c r="D1495" s="81" t="s">
        <v>6213</v>
      </c>
      <c r="E1495" s="81" t="s">
        <v>1874</v>
      </c>
      <c r="F1495" s="81">
        <v>3630099</v>
      </c>
      <c r="G1495" s="81">
        <v>3630099</v>
      </c>
      <c r="H1495" s="81">
        <v>3630099</v>
      </c>
      <c r="I1495" s="81" t="s">
        <v>2829</v>
      </c>
      <c r="J1495" s="81" t="s">
        <v>2833</v>
      </c>
      <c r="K1495" s="81">
        <v>13259</v>
      </c>
      <c r="L1495" s="81">
        <v>0</v>
      </c>
      <c r="M1495" s="81">
        <v>3643358</v>
      </c>
      <c r="N1495" s="81">
        <v>3643358</v>
      </c>
      <c r="O1495" s="81">
        <v>3630099</v>
      </c>
      <c r="P1495" s="81">
        <v>3643358</v>
      </c>
      <c r="Q1495" s="81">
        <v>3630099</v>
      </c>
      <c r="R1495" s="81">
        <v>3643358</v>
      </c>
      <c r="S1495" s="81">
        <v>3630099</v>
      </c>
      <c r="T1495" s="81" t="s">
        <v>6896</v>
      </c>
    </row>
    <row r="1496" spans="1:20" x14ac:dyDescent="0.35">
      <c r="A1496" s="81" t="s">
        <v>1504</v>
      </c>
      <c r="B1496" s="81">
        <v>246</v>
      </c>
      <c r="C1496" s="81" t="s">
        <v>1808</v>
      </c>
      <c r="D1496" s="81" t="s">
        <v>6338</v>
      </c>
      <c r="E1496" s="81" t="s">
        <v>2579</v>
      </c>
      <c r="F1496" s="81">
        <v>30017831</v>
      </c>
      <c r="G1496" s="81">
        <v>31659676</v>
      </c>
      <c r="H1496" s="81">
        <v>30017831</v>
      </c>
      <c r="I1496" s="81" t="s">
        <v>2829</v>
      </c>
      <c r="J1496" s="81" t="s">
        <v>2833</v>
      </c>
      <c r="K1496" s="81">
        <v>1010011</v>
      </c>
      <c r="L1496" s="81">
        <v>0</v>
      </c>
      <c r="M1496" s="81">
        <v>31027842</v>
      </c>
      <c r="N1496" s="81">
        <v>31027842</v>
      </c>
      <c r="O1496" s="81">
        <v>30017831</v>
      </c>
      <c r="P1496" s="81">
        <v>31027842</v>
      </c>
      <c r="Q1496" s="81">
        <v>30017831</v>
      </c>
      <c r="R1496" s="81">
        <v>31027842</v>
      </c>
      <c r="S1496" s="81">
        <v>30017831</v>
      </c>
      <c r="T1496" s="81" t="s">
        <v>6896</v>
      </c>
    </row>
    <row r="1497" spans="1:20" x14ac:dyDescent="0.35">
      <c r="A1497" s="81" t="s">
        <v>1505</v>
      </c>
      <c r="B1497" s="81">
        <v>246</v>
      </c>
      <c r="C1497" s="81" t="s">
        <v>1808</v>
      </c>
      <c r="D1497" s="81" t="s">
        <v>6671</v>
      </c>
      <c r="E1497" s="81" t="s">
        <v>2752</v>
      </c>
      <c r="F1497" s="81">
        <v>37311982</v>
      </c>
      <c r="G1497" s="81">
        <v>37311982</v>
      </c>
      <c r="H1497" s="81">
        <v>37311982</v>
      </c>
      <c r="I1497" s="81" t="s">
        <v>2829</v>
      </c>
      <c r="J1497" s="81" t="s">
        <v>2833</v>
      </c>
      <c r="K1497" s="81">
        <v>592852</v>
      </c>
      <c r="L1497" s="81">
        <v>0</v>
      </c>
      <c r="M1497" s="81">
        <v>37904834</v>
      </c>
      <c r="N1497" s="81">
        <v>37904834</v>
      </c>
      <c r="O1497" s="81">
        <v>37311982</v>
      </c>
      <c r="P1497" s="81">
        <v>37904834</v>
      </c>
      <c r="Q1497" s="81">
        <v>37311982</v>
      </c>
      <c r="R1497" s="81">
        <v>37904834</v>
      </c>
      <c r="S1497" s="81">
        <v>37311982</v>
      </c>
      <c r="T1497" s="81" t="s">
        <v>6896</v>
      </c>
    </row>
    <row r="1498" spans="1:20" x14ac:dyDescent="0.35">
      <c r="A1498" s="81" t="s">
        <v>1506</v>
      </c>
      <c r="B1498" s="81">
        <v>246</v>
      </c>
      <c r="C1498" s="81" t="s">
        <v>1808</v>
      </c>
      <c r="D1498" s="81" t="s">
        <v>6781</v>
      </c>
      <c r="E1498" s="81" t="s">
        <v>1898</v>
      </c>
      <c r="F1498" s="81">
        <v>762925604</v>
      </c>
      <c r="G1498" s="81">
        <v>758780203</v>
      </c>
      <c r="H1498" s="81">
        <v>762925604</v>
      </c>
      <c r="I1498" s="81" t="s">
        <v>2829</v>
      </c>
      <c r="J1498" s="81" t="s">
        <v>2833</v>
      </c>
      <c r="K1498" s="81">
        <v>14590359</v>
      </c>
      <c r="L1498" s="81">
        <v>0</v>
      </c>
      <c r="M1498" s="81">
        <v>777515963</v>
      </c>
      <c r="N1498" s="81">
        <v>777515963</v>
      </c>
      <c r="O1498" s="81">
        <v>762925604</v>
      </c>
      <c r="P1498" s="81">
        <v>777515963</v>
      </c>
      <c r="Q1498" s="81">
        <v>762925604</v>
      </c>
      <c r="R1498" s="81">
        <v>777515963</v>
      </c>
      <c r="S1498" s="81">
        <v>762925604</v>
      </c>
      <c r="T1498" s="81" t="s">
        <v>6896</v>
      </c>
    </row>
    <row r="1499" spans="1:20" x14ac:dyDescent="0.35">
      <c r="A1499" s="81" t="s">
        <v>1507</v>
      </c>
      <c r="B1499" s="81">
        <v>246</v>
      </c>
      <c r="C1499" s="81" t="s">
        <v>1808</v>
      </c>
      <c r="D1499" s="81" t="s">
        <v>6782</v>
      </c>
      <c r="E1499" s="81" t="s">
        <v>2801</v>
      </c>
      <c r="F1499" s="81">
        <v>18084603308</v>
      </c>
      <c r="G1499" s="81">
        <v>18085282956</v>
      </c>
      <c r="H1499" s="81">
        <v>18084603308</v>
      </c>
      <c r="I1499" s="81" t="s">
        <v>2829</v>
      </c>
      <c r="J1499" s="81" t="s">
        <v>2833</v>
      </c>
      <c r="K1499" s="81">
        <v>411084617</v>
      </c>
      <c r="L1499" s="81">
        <v>0</v>
      </c>
      <c r="M1499" s="81">
        <v>18495687925</v>
      </c>
      <c r="N1499" s="81">
        <v>18495687925</v>
      </c>
      <c r="O1499" s="81">
        <v>18084603308</v>
      </c>
      <c r="P1499" s="81">
        <v>18495687925</v>
      </c>
      <c r="Q1499" s="81">
        <v>18084603308</v>
      </c>
      <c r="R1499" s="81">
        <v>18495687925</v>
      </c>
      <c r="S1499" s="81">
        <v>18084603308</v>
      </c>
      <c r="T1499" s="81" t="s">
        <v>6896</v>
      </c>
    </row>
    <row r="1500" spans="1:20" x14ac:dyDescent="0.35">
      <c r="A1500" s="81" t="s">
        <v>1508</v>
      </c>
      <c r="B1500" s="81">
        <v>246</v>
      </c>
      <c r="C1500" s="81" t="s">
        <v>1808</v>
      </c>
      <c r="D1500" s="81" t="s">
        <v>6783</v>
      </c>
      <c r="E1500" s="81" t="s">
        <v>2802</v>
      </c>
      <c r="F1500" s="81">
        <v>276953792</v>
      </c>
      <c r="G1500" s="81">
        <v>268273159</v>
      </c>
      <c r="H1500" s="81">
        <v>276953792</v>
      </c>
      <c r="I1500" s="81" t="s">
        <v>2829</v>
      </c>
      <c r="J1500" s="81" t="s">
        <v>2833</v>
      </c>
      <c r="K1500" s="81">
        <v>9743499</v>
      </c>
      <c r="L1500" s="81">
        <v>0</v>
      </c>
      <c r="M1500" s="81">
        <v>286697291</v>
      </c>
      <c r="N1500" s="81">
        <v>286697291</v>
      </c>
      <c r="O1500" s="81">
        <v>276953792</v>
      </c>
      <c r="P1500" s="81">
        <v>286697291</v>
      </c>
      <c r="Q1500" s="81">
        <v>276953792</v>
      </c>
      <c r="R1500" s="81">
        <v>286697291</v>
      </c>
      <c r="S1500" s="81">
        <v>276953792</v>
      </c>
      <c r="T1500" s="81" t="s">
        <v>6896</v>
      </c>
    </row>
    <row r="1501" spans="1:20" x14ac:dyDescent="0.35">
      <c r="A1501" s="81" t="s">
        <v>1509</v>
      </c>
      <c r="B1501" s="81">
        <v>246</v>
      </c>
      <c r="C1501" s="81" t="s">
        <v>1808</v>
      </c>
      <c r="D1501" s="81" t="s">
        <v>6784</v>
      </c>
      <c r="E1501" s="81" t="s">
        <v>2803</v>
      </c>
      <c r="F1501" s="81">
        <v>7221161452</v>
      </c>
      <c r="G1501" s="81">
        <v>7197752170</v>
      </c>
      <c r="H1501" s="81">
        <v>7221161452</v>
      </c>
      <c r="I1501" s="81" t="s">
        <v>2829</v>
      </c>
      <c r="J1501" s="81" t="s">
        <v>2833</v>
      </c>
      <c r="K1501" s="81">
        <v>173756557</v>
      </c>
      <c r="L1501" s="81">
        <v>0</v>
      </c>
      <c r="M1501" s="81">
        <v>7394918009</v>
      </c>
      <c r="N1501" s="81">
        <v>7394918009</v>
      </c>
      <c r="O1501" s="81">
        <v>7221161452</v>
      </c>
      <c r="P1501" s="81">
        <v>7394918009</v>
      </c>
      <c r="Q1501" s="81">
        <v>7221161452</v>
      </c>
      <c r="R1501" s="81">
        <v>7394918009</v>
      </c>
      <c r="S1501" s="81">
        <v>7221161452</v>
      </c>
      <c r="T1501" s="81" t="s">
        <v>6896</v>
      </c>
    </row>
    <row r="1502" spans="1:20" x14ac:dyDescent="0.35">
      <c r="A1502" s="81" t="s">
        <v>1510</v>
      </c>
      <c r="B1502" s="81">
        <v>246</v>
      </c>
      <c r="C1502" s="81" t="s">
        <v>1808</v>
      </c>
      <c r="D1502" s="81" t="s">
        <v>6785</v>
      </c>
      <c r="E1502" s="81" t="s">
        <v>2804</v>
      </c>
      <c r="F1502" s="81">
        <v>2933730953</v>
      </c>
      <c r="G1502" s="81">
        <v>2948038730</v>
      </c>
      <c r="H1502" s="81">
        <v>2933730953</v>
      </c>
      <c r="I1502" s="81" t="s">
        <v>2829</v>
      </c>
      <c r="J1502" s="81" t="s">
        <v>2833</v>
      </c>
      <c r="K1502" s="81">
        <v>89589151</v>
      </c>
      <c r="L1502" s="81">
        <v>0</v>
      </c>
      <c r="M1502" s="81">
        <v>3023320104</v>
      </c>
      <c r="N1502" s="81">
        <v>3023320104</v>
      </c>
      <c r="O1502" s="81">
        <v>2933730953</v>
      </c>
      <c r="P1502" s="81">
        <v>3023320104</v>
      </c>
      <c r="Q1502" s="81">
        <v>2933730953</v>
      </c>
      <c r="R1502" s="81">
        <v>3023320104</v>
      </c>
      <c r="S1502" s="81">
        <v>2933730953</v>
      </c>
      <c r="T1502" s="81" t="s">
        <v>6896</v>
      </c>
    </row>
    <row r="1503" spans="1:20" x14ac:dyDescent="0.35">
      <c r="A1503" s="81" t="s">
        <v>1511</v>
      </c>
      <c r="B1503" s="81">
        <v>246</v>
      </c>
      <c r="C1503" s="81" t="s">
        <v>1808</v>
      </c>
      <c r="D1503" s="81" t="s">
        <v>6786</v>
      </c>
      <c r="E1503" s="81" t="s">
        <v>2805</v>
      </c>
      <c r="F1503" s="81">
        <v>6834957724</v>
      </c>
      <c r="G1503" s="81">
        <v>6912456574</v>
      </c>
      <c r="H1503" s="81">
        <v>6834957724</v>
      </c>
      <c r="I1503" s="81" t="s">
        <v>2829</v>
      </c>
      <c r="J1503" s="81" t="s">
        <v>2833</v>
      </c>
      <c r="K1503" s="81">
        <v>136991272</v>
      </c>
      <c r="L1503" s="81">
        <v>0</v>
      </c>
      <c r="M1503" s="81">
        <v>6971948996</v>
      </c>
      <c r="N1503" s="81">
        <v>6971948996</v>
      </c>
      <c r="O1503" s="81">
        <v>6834957724</v>
      </c>
      <c r="P1503" s="81">
        <v>6971948996</v>
      </c>
      <c r="Q1503" s="81">
        <v>6834957724</v>
      </c>
      <c r="R1503" s="81">
        <v>6971948996</v>
      </c>
      <c r="S1503" s="81">
        <v>6834957724</v>
      </c>
      <c r="T1503" s="81" t="s">
        <v>6896</v>
      </c>
    </row>
    <row r="1504" spans="1:20" x14ac:dyDescent="0.35">
      <c r="A1504" s="81" t="s">
        <v>1512</v>
      </c>
      <c r="B1504" s="81">
        <v>246</v>
      </c>
      <c r="C1504" s="81" t="s">
        <v>1808</v>
      </c>
      <c r="D1504" s="81" t="s">
        <v>6788</v>
      </c>
      <c r="E1504" s="81" t="s">
        <v>2758</v>
      </c>
      <c r="F1504" s="81">
        <v>41880484631</v>
      </c>
      <c r="G1504" s="81">
        <v>41655716064</v>
      </c>
      <c r="H1504" s="81">
        <v>41880484631</v>
      </c>
      <c r="I1504" s="81" t="s">
        <v>2829</v>
      </c>
      <c r="J1504" s="81" t="s">
        <v>2833</v>
      </c>
      <c r="K1504" s="81">
        <v>671869716</v>
      </c>
      <c r="L1504" s="81">
        <v>0</v>
      </c>
      <c r="M1504" s="81">
        <v>42552354347</v>
      </c>
      <c r="N1504" s="81">
        <v>42552354347</v>
      </c>
      <c r="O1504" s="81">
        <v>41880484631</v>
      </c>
      <c r="P1504" s="81">
        <v>42552354347</v>
      </c>
      <c r="Q1504" s="81">
        <v>41880484631</v>
      </c>
      <c r="R1504" s="81">
        <v>42552354347</v>
      </c>
      <c r="S1504" s="81">
        <v>41880484631</v>
      </c>
      <c r="T1504" s="81" t="s">
        <v>6896</v>
      </c>
    </row>
    <row r="1505" spans="1:20" x14ac:dyDescent="0.35">
      <c r="A1505" s="81" t="s">
        <v>1513</v>
      </c>
      <c r="B1505" s="81">
        <v>246</v>
      </c>
      <c r="C1505" s="81" t="s">
        <v>1808</v>
      </c>
      <c r="D1505" s="81" t="s">
        <v>6789</v>
      </c>
      <c r="E1505" s="81" t="s">
        <v>2806</v>
      </c>
      <c r="F1505" s="81">
        <v>2199289587</v>
      </c>
      <c r="G1505" s="81">
        <v>2218264266</v>
      </c>
      <c r="H1505" s="81">
        <v>2199289587</v>
      </c>
      <c r="I1505" s="81" t="s">
        <v>2829</v>
      </c>
      <c r="J1505" s="81" t="s">
        <v>2833</v>
      </c>
      <c r="K1505" s="81">
        <v>60467340</v>
      </c>
      <c r="L1505" s="81">
        <v>0</v>
      </c>
      <c r="M1505" s="81">
        <v>2259756927</v>
      </c>
      <c r="N1505" s="81">
        <v>2259756927</v>
      </c>
      <c r="O1505" s="81">
        <v>2199289587</v>
      </c>
      <c r="P1505" s="81">
        <v>2259756927</v>
      </c>
      <c r="Q1505" s="81">
        <v>2199289587</v>
      </c>
      <c r="R1505" s="81">
        <v>2259756927</v>
      </c>
      <c r="S1505" s="81">
        <v>2199289587</v>
      </c>
      <c r="T1505" s="81" t="s">
        <v>6896</v>
      </c>
    </row>
    <row r="1506" spans="1:20" x14ac:dyDescent="0.35">
      <c r="A1506" s="81" t="s">
        <v>1514</v>
      </c>
      <c r="B1506" s="81">
        <v>246</v>
      </c>
      <c r="C1506" s="81" t="s">
        <v>1808</v>
      </c>
      <c r="D1506" s="81" t="s">
        <v>6790</v>
      </c>
      <c r="E1506" s="81" t="s">
        <v>2807</v>
      </c>
      <c r="F1506" s="81">
        <v>447405287</v>
      </c>
      <c r="G1506" s="81">
        <v>449049067</v>
      </c>
      <c r="H1506" s="81">
        <v>447405287</v>
      </c>
      <c r="I1506" s="81" t="s">
        <v>2829</v>
      </c>
      <c r="J1506" s="81" t="s">
        <v>2833</v>
      </c>
      <c r="K1506" s="81">
        <v>14156549</v>
      </c>
      <c r="L1506" s="81">
        <v>0</v>
      </c>
      <c r="M1506" s="81">
        <v>461561836</v>
      </c>
      <c r="N1506" s="81">
        <v>461561836</v>
      </c>
      <c r="O1506" s="81">
        <v>447405287</v>
      </c>
      <c r="P1506" s="81">
        <v>461561836</v>
      </c>
      <c r="Q1506" s="81">
        <v>447405287</v>
      </c>
      <c r="R1506" s="81">
        <v>461561836</v>
      </c>
      <c r="S1506" s="81">
        <v>447405287</v>
      </c>
      <c r="T1506" s="81" t="s">
        <v>6896</v>
      </c>
    </row>
    <row r="1507" spans="1:20" x14ac:dyDescent="0.35">
      <c r="A1507" s="81" t="s">
        <v>1515</v>
      </c>
      <c r="B1507" s="81">
        <v>246</v>
      </c>
      <c r="C1507" s="81" t="s">
        <v>1808</v>
      </c>
      <c r="D1507" s="81" t="s">
        <v>6792</v>
      </c>
      <c r="E1507" s="81" t="s">
        <v>2759</v>
      </c>
      <c r="F1507" s="81">
        <v>26453029910</v>
      </c>
      <c r="G1507" s="81">
        <v>26857610512</v>
      </c>
      <c r="H1507" s="81">
        <v>26453029910</v>
      </c>
      <c r="I1507" s="81" t="s">
        <v>2829</v>
      </c>
      <c r="J1507" s="81" t="s">
        <v>2833</v>
      </c>
      <c r="K1507" s="81">
        <v>540750223</v>
      </c>
      <c r="L1507" s="81">
        <v>0</v>
      </c>
      <c r="M1507" s="81">
        <v>26993780133</v>
      </c>
      <c r="N1507" s="81">
        <v>26993780133</v>
      </c>
      <c r="O1507" s="81">
        <v>26453029910</v>
      </c>
      <c r="P1507" s="81">
        <v>26993780133</v>
      </c>
      <c r="Q1507" s="81">
        <v>26453029910</v>
      </c>
      <c r="R1507" s="81">
        <v>26993780133</v>
      </c>
      <c r="S1507" s="81">
        <v>26453029910</v>
      </c>
      <c r="T1507" s="81" t="s">
        <v>6896</v>
      </c>
    </row>
    <row r="1508" spans="1:20" x14ac:dyDescent="0.35">
      <c r="A1508" s="81" t="s">
        <v>1516</v>
      </c>
      <c r="B1508" s="81">
        <v>246</v>
      </c>
      <c r="C1508" s="81" t="s">
        <v>1808</v>
      </c>
      <c r="D1508" s="81" t="s">
        <v>6794</v>
      </c>
      <c r="E1508" s="81" t="s">
        <v>2760</v>
      </c>
      <c r="F1508" s="81">
        <v>237651001</v>
      </c>
      <c r="G1508" s="81">
        <v>231240677</v>
      </c>
      <c r="H1508" s="81">
        <v>237651001</v>
      </c>
      <c r="I1508" s="81" t="s">
        <v>2829</v>
      </c>
      <c r="J1508" s="81" t="s">
        <v>2833</v>
      </c>
      <c r="K1508" s="81">
        <v>4096072</v>
      </c>
      <c r="L1508" s="81">
        <v>0</v>
      </c>
      <c r="M1508" s="81">
        <v>241747073</v>
      </c>
      <c r="N1508" s="81">
        <v>241747073</v>
      </c>
      <c r="O1508" s="81">
        <v>237651001</v>
      </c>
      <c r="P1508" s="81">
        <v>241747073</v>
      </c>
      <c r="Q1508" s="81">
        <v>237651001</v>
      </c>
      <c r="R1508" s="81">
        <v>241747073</v>
      </c>
      <c r="S1508" s="81">
        <v>237651001</v>
      </c>
      <c r="T1508" s="81" t="s">
        <v>6896</v>
      </c>
    </row>
    <row r="1509" spans="1:20" x14ac:dyDescent="0.35">
      <c r="A1509" s="81" t="s">
        <v>1517</v>
      </c>
      <c r="B1509" s="81">
        <v>247</v>
      </c>
      <c r="C1509" s="81" t="s">
        <v>1809</v>
      </c>
      <c r="D1509" s="81" t="s">
        <v>5816</v>
      </c>
      <c r="E1509" s="81" t="s">
        <v>2280</v>
      </c>
      <c r="F1509" s="81">
        <v>51975668</v>
      </c>
      <c r="G1509" s="81">
        <v>51975668</v>
      </c>
      <c r="H1509" s="81">
        <v>51975668</v>
      </c>
      <c r="I1509" s="81" t="s">
        <v>2829</v>
      </c>
      <c r="J1509" s="81" t="s">
        <v>2832</v>
      </c>
      <c r="K1509" s="81">
        <v>559083</v>
      </c>
      <c r="L1509" s="81">
        <v>825757</v>
      </c>
      <c r="M1509" s="81">
        <v>52534751</v>
      </c>
      <c r="N1509" s="81">
        <v>51708994</v>
      </c>
      <c r="O1509" s="81">
        <v>51149911</v>
      </c>
      <c r="P1509" s="81">
        <v>52534751</v>
      </c>
      <c r="Q1509" s="81">
        <v>51975668</v>
      </c>
      <c r="R1509" s="81">
        <v>51708994</v>
      </c>
      <c r="S1509" s="81">
        <v>51149911</v>
      </c>
      <c r="T1509" s="81" t="s">
        <v>6896</v>
      </c>
    </row>
    <row r="1510" spans="1:20" x14ac:dyDescent="0.35">
      <c r="A1510" s="81" t="s">
        <v>1518</v>
      </c>
      <c r="B1510" s="81">
        <v>247</v>
      </c>
      <c r="C1510" s="81" t="s">
        <v>1809</v>
      </c>
      <c r="D1510" s="81" t="s">
        <v>6135</v>
      </c>
      <c r="E1510" s="81" t="s">
        <v>2489</v>
      </c>
      <c r="F1510" s="81">
        <v>31826986</v>
      </c>
      <c r="G1510" s="81">
        <v>31826986</v>
      </c>
      <c r="H1510" s="81">
        <v>31826986</v>
      </c>
      <c r="I1510" s="81" t="s">
        <v>2829</v>
      </c>
      <c r="J1510" s="81" t="s">
        <v>2832</v>
      </c>
      <c r="K1510" s="81">
        <v>872720</v>
      </c>
      <c r="L1510" s="81">
        <v>0</v>
      </c>
      <c r="M1510" s="81">
        <v>32699706</v>
      </c>
      <c r="N1510" s="81">
        <v>32699706</v>
      </c>
      <c r="O1510" s="81">
        <v>31826986</v>
      </c>
      <c r="P1510" s="81">
        <v>32699706</v>
      </c>
      <c r="Q1510" s="81">
        <v>31826986</v>
      </c>
      <c r="R1510" s="81">
        <v>32699706</v>
      </c>
      <c r="S1510" s="81">
        <v>31826986</v>
      </c>
      <c r="T1510" s="81" t="s">
        <v>6896</v>
      </c>
    </row>
    <row r="1511" spans="1:20" x14ac:dyDescent="0.35">
      <c r="A1511" s="81" t="s">
        <v>1519</v>
      </c>
      <c r="B1511" s="81">
        <v>247</v>
      </c>
      <c r="C1511" s="81" t="s">
        <v>1809</v>
      </c>
      <c r="D1511" s="81" t="s">
        <v>6796</v>
      </c>
      <c r="E1511" s="81" t="s">
        <v>1913</v>
      </c>
      <c r="F1511" s="81">
        <v>1965376858</v>
      </c>
      <c r="G1511" s="81">
        <v>1965377557</v>
      </c>
      <c r="H1511" s="81">
        <v>1965376858</v>
      </c>
      <c r="I1511" s="81" t="s">
        <v>2829</v>
      </c>
      <c r="J1511" s="81" t="s">
        <v>2832</v>
      </c>
      <c r="K1511" s="81">
        <v>84566342</v>
      </c>
      <c r="L1511" s="81">
        <v>0</v>
      </c>
      <c r="M1511" s="81">
        <v>2049943200</v>
      </c>
      <c r="N1511" s="81">
        <v>2049943200</v>
      </c>
      <c r="O1511" s="81">
        <v>1965376858</v>
      </c>
      <c r="P1511" s="81">
        <v>2049943200</v>
      </c>
      <c r="Q1511" s="81">
        <v>1965376858</v>
      </c>
      <c r="R1511" s="81">
        <v>2049943200</v>
      </c>
      <c r="S1511" s="81">
        <v>1965376858</v>
      </c>
      <c r="T1511" s="81" t="s">
        <v>6896</v>
      </c>
    </row>
    <row r="1512" spans="1:20" x14ac:dyDescent="0.35">
      <c r="A1512" s="81" t="s">
        <v>1520</v>
      </c>
      <c r="B1512" s="81">
        <v>247</v>
      </c>
      <c r="C1512" s="81" t="s">
        <v>1809</v>
      </c>
      <c r="D1512" s="81" t="s">
        <v>6798</v>
      </c>
      <c r="E1512" s="81" t="s">
        <v>2311</v>
      </c>
      <c r="F1512" s="81">
        <v>1545631185</v>
      </c>
      <c r="G1512" s="81">
        <v>1545631185</v>
      </c>
      <c r="H1512" s="81">
        <v>1545631185</v>
      </c>
      <c r="I1512" s="81" t="s">
        <v>2829</v>
      </c>
      <c r="J1512" s="81" t="s">
        <v>2832</v>
      </c>
      <c r="K1512" s="81">
        <v>64992092</v>
      </c>
      <c r="L1512" s="81">
        <v>0</v>
      </c>
      <c r="M1512" s="81">
        <v>1610623277</v>
      </c>
      <c r="N1512" s="81">
        <v>1610623277</v>
      </c>
      <c r="O1512" s="81">
        <v>1545631185</v>
      </c>
      <c r="P1512" s="81">
        <v>1610623277</v>
      </c>
      <c r="Q1512" s="81">
        <v>1545631185</v>
      </c>
      <c r="R1512" s="81">
        <v>1610623277</v>
      </c>
      <c r="S1512" s="81">
        <v>1545631185</v>
      </c>
      <c r="T1512" s="81" t="s">
        <v>6896</v>
      </c>
    </row>
    <row r="1513" spans="1:20" x14ac:dyDescent="0.35">
      <c r="A1513" s="81" t="s">
        <v>1521</v>
      </c>
      <c r="B1513" s="81">
        <v>247</v>
      </c>
      <c r="C1513" s="81" t="s">
        <v>1809</v>
      </c>
      <c r="D1513" s="81" t="s">
        <v>6799</v>
      </c>
      <c r="E1513" s="81" t="s">
        <v>2808</v>
      </c>
      <c r="F1513" s="81">
        <v>455063675</v>
      </c>
      <c r="G1513" s="81">
        <v>455063675</v>
      </c>
      <c r="H1513" s="81">
        <v>455063675</v>
      </c>
      <c r="I1513" s="81" t="s">
        <v>2829</v>
      </c>
      <c r="J1513" s="81" t="s">
        <v>2832</v>
      </c>
      <c r="K1513" s="81">
        <v>13437192</v>
      </c>
      <c r="L1513" s="81">
        <v>0</v>
      </c>
      <c r="M1513" s="81">
        <v>468500867</v>
      </c>
      <c r="N1513" s="81">
        <v>468500867</v>
      </c>
      <c r="O1513" s="81">
        <v>455063675</v>
      </c>
      <c r="P1513" s="81">
        <v>468500867</v>
      </c>
      <c r="Q1513" s="81">
        <v>455063675</v>
      </c>
      <c r="R1513" s="81">
        <v>468500867</v>
      </c>
      <c r="S1513" s="81">
        <v>455063675</v>
      </c>
      <c r="T1513" s="81" t="s">
        <v>6896</v>
      </c>
    </row>
    <row r="1514" spans="1:20" x14ac:dyDescent="0.35">
      <c r="A1514" s="81" t="s">
        <v>1522</v>
      </c>
      <c r="B1514" s="81">
        <v>247</v>
      </c>
      <c r="C1514" s="81" t="s">
        <v>1809</v>
      </c>
      <c r="D1514" s="81" t="s">
        <v>6800</v>
      </c>
      <c r="E1514" s="81" t="s">
        <v>2809</v>
      </c>
      <c r="F1514" s="81">
        <v>328985039</v>
      </c>
      <c r="G1514" s="81">
        <v>328985039</v>
      </c>
      <c r="H1514" s="81">
        <v>328985039</v>
      </c>
      <c r="I1514" s="81" t="s">
        <v>2829</v>
      </c>
      <c r="J1514" s="81" t="s">
        <v>2832</v>
      </c>
      <c r="K1514" s="81">
        <v>13863440</v>
      </c>
      <c r="L1514" s="81">
        <v>0</v>
      </c>
      <c r="M1514" s="81">
        <v>342848479</v>
      </c>
      <c r="N1514" s="81">
        <v>342848479</v>
      </c>
      <c r="O1514" s="81">
        <v>328985039</v>
      </c>
      <c r="P1514" s="81">
        <v>342848479</v>
      </c>
      <c r="Q1514" s="81">
        <v>328985039</v>
      </c>
      <c r="R1514" s="81">
        <v>342848479</v>
      </c>
      <c r="S1514" s="81">
        <v>328985039</v>
      </c>
      <c r="T1514" s="81" t="s">
        <v>6896</v>
      </c>
    </row>
    <row r="1515" spans="1:20" x14ac:dyDescent="0.35">
      <c r="A1515" s="81" t="s">
        <v>1523</v>
      </c>
      <c r="B1515" s="81">
        <v>248</v>
      </c>
      <c r="C1515" s="81" t="s">
        <v>1810</v>
      </c>
      <c r="D1515" s="81" t="s">
        <v>6801</v>
      </c>
      <c r="E1515" s="81" t="s">
        <v>2810</v>
      </c>
      <c r="F1515" s="81">
        <v>1394678892</v>
      </c>
      <c r="G1515" s="81">
        <v>1441713940</v>
      </c>
      <c r="H1515" s="81">
        <v>1441713940</v>
      </c>
      <c r="I1515" s="81" t="s">
        <v>2830</v>
      </c>
      <c r="J1515" s="81" t="s">
        <v>2836</v>
      </c>
      <c r="K1515" s="81">
        <v>17121350</v>
      </c>
      <c r="L1515" s="81">
        <v>10772600</v>
      </c>
      <c r="M1515" s="81">
        <v>1458835290</v>
      </c>
      <c r="N1515" s="81">
        <v>1448062690</v>
      </c>
      <c r="O1515" s="81">
        <v>1430941340</v>
      </c>
      <c r="P1515" s="81">
        <v>1458835290</v>
      </c>
      <c r="Q1515" s="81">
        <v>1441713940</v>
      </c>
      <c r="R1515" s="81">
        <v>1448062690</v>
      </c>
      <c r="S1515" s="81">
        <v>1430941340</v>
      </c>
      <c r="T1515" s="81" t="s">
        <v>6896</v>
      </c>
    </row>
    <row r="1516" spans="1:20" x14ac:dyDescent="0.35">
      <c r="A1516" s="81" t="s">
        <v>1524</v>
      </c>
      <c r="B1516" s="81">
        <v>248</v>
      </c>
      <c r="C1516" s="81" t="s">
        <v>1810</v>
      </c>
      <c r="D1516" s="81" t="s">
        <v>6803</v>
      </c>
      <c r="E1516" s="81" t="s">
        <v>2540</v>
      </c>
      <c r="F1516" s="81">
        <v>2949285165</v>
      </c>
      <c r="G1516" s="81">
        <v>2970971612</v>
      </c>
      <c r="H1516" s="81">
        <v>2949285165</v>
      </c>
      <c r="I1516" s="81" t="s">
        <v>2829</v>
      </c>
      <c r="J1516" s="81" t="s">
        <v>2833</v>
      </c>
      <c r="K1516" s="81">
        <v>2398772</v>
      </c>
      <c r="L1516" s="81">
        <v>1484815</v>
      </c>
      <c r="M1516" s="81">
        <v>2951683937</v>
      </c>
      <c r="N1516" s="81">
        <v>2950199122</v>
      </c>
      <c r="O1516" s="81">
        <v>2947800350</v>
      </c>
      <c r="P1516" s="81">
        <v>3084739917</v>
      </c>
      <c r="Q1516" s="81">
        <v>3082341145</v>
      </c>
      <c r="R1516" s="81">
        <v>3083255102</v>
      </c>
      <c r="S1516" s="81">
        <v>3080856330</v>
      </c>
      <c r="T1516" s="81" t="s">
        <v>6896</v>
      </c>
    </row>
    <row r="1517" spans="1:20" x14ac:dyDescent="0.35">
      <c r="A1517" s="81" t="s">
        <v>1525</v>
      </c>
      <c r="B1517" s="81">
        <v>249</v>
      </c>
      <c r="C1517" s="81" t="s">
        <v>1811</v>
      </c>
      <c r="D1517" s="81" t="s">
        <v>5641</v>
      </c>
      <c r="E1517" s="81" t="s">
        <v>2151</v>
      </c>
      <c r="F1517" s="81">
        <v>6448536</v>
      </c>
      <c r="G1517" s="81">
        <v>6448536</v>
      </c>
      <c r="H1517" s="81">
        <v>6448536</v>
      </c>
      <c r="I1517" s="81" t="s">
        <v>2829</v>
      </c>
      <c r="J1517" s="81" t="s">
        <v>2832</v>
      </c>
      <c r="K1517" s="81">
        <v>25000</v>
      </c>
      <c r="L1517" s="81">
        <v>0</v>
      </c>
      <c r="M1517" s="81">
        <v>6473536</v>
      </c>
      <c r="N1517" s="81">
        <v>6473536</v>
      </c>
      <c r="O1517" s="81">
        <v>6448536</v>
      </c>
      <c r="P1517" s="81">
        <v>6473536</v>
      </c>
      <c r="Q1517" s="81">
        <v>6448536</v>
      </c>
      <c r="R1517" s="81">
        <v>6473536</v>
      </c>
      <c r="S1517" s="81">
        <v>6448536</v>
      </c>
      <c r="T1517" s="81" t="s">
        <v>6896</v>
      </c>
    </row>
    <row r="1518" spans="1:20" x14ac:dyDescent="0.35">
      <c r="A1518" s="81" t="s">
        <v>1526</v>
      </c>
      <c r="B1518" s="81">
        <v>249</v>
      </c>
      <c r="C1518" s="81" t="s">
        <v>1811</v>
      </c>
      <c r="D1518" s="81" t="s">
        <v>5648</v>
      </c>
      <c r="E1518" s="81" t="s">
        <v>2156</v>
      </c>
      <c r="F1518" s="81">
        <v>1732967244</v>
      </c>
      <c r="G1518" s="81">
        <v>1732967244</v>
      </c>
      <c r="H1518" s="81">
        <v>1732967244</v>
      </c>
      <c r="I1518" s="81" t="s">
        <v>2829</v>
      </c>
      <c r="J1518" s="81" t="s">
        <v>2832</v>
      </c>
      <c r="K1518" s="81">
        <v>28491681</v>
      </c>
      <c r="L1518" s="81">
        <v>0</v>
      </c>
      <c r="M1518" s="81">
        <v>1761458925</v>
      </c>
      <c r="N1518" s="81">
        <v>1761458925</v>
      </c>
      <c r="O1518" s="81">
        <v>1732967244</v>
      </c>
      <c r="P1518" s="81">
        <v>1761458925</v>
      </c>
      <c r="Q1518" s="81">
        <v>1732967244</v>
      </c>
      <c r="R1518" s="81">
        <v>1761458925</v>
      </c>
      <c r="S1518" s="81">
        <v>1732967244</v>
      </c>
      <c r="T1518" s="81" t="s">
        <v>6896</v>
      </c>
    </row>
    <row r="1519" spans="1:20" x14ac:dyDescent="0.35">
      <c r="A1519" s="81" t="s">
        <v>1527</v>
      </c>
      <c r="B1519" s="81">
        <v>249</v>
      </c>
      <c r="C1519" s="81" t="s">
        <v>1811</v>
      </c>
      <c r="D1519" s="81" t="s">
        <v>6075</v>
      </c>
      <c r="E1519" s="81" t="s">
        <v>1843</v>
      </c>
      <c r="F1519" s="81">
        <v>30715627</v>
      </c>
      <c r="G1519" s="81">
        <v>30715627</v>
      </c>
      <c r="H1519" s="81">
        <v>30715627</v>
      </c>
      <c r="I1519" s="81" t="s">
        <v>2829</v>
      </c>
      <c r="J1519" s="81" t="s">
        <v>2832</v>
      </c>
      <c r="K1519" s="81">
        <v>414885</v>
      </c>
      <c r="L1519" s="81">
        <v>0</v>
      </c>
      <c r="M1519" s="81">
        <v>31130512</v>
      </c>
      <c r="N1519" s="81">
        <v>31130512</v>
      </c>
      <c r="O1519" s="81">
        <v>30715627</v>
      </c>
      <c r="P1519" s="81">
        <v>31130512</v>
      </c>
      <c r="Q1519" s="81">
        <v>30715627</v>
      </c>
      <c r="R1519" s="81">
        <v>31130512</v>
      </c>
      <c r="S1519" s="81">
        <v>30715627</v>
      </c>
      <c r="T1519" s="81" t="s">
        <v>6896</v>
      </c>
    </row>
    <row r="1520" spans="1:20" x14ac:dyDescent="0.35">
      <c r="A1520" s="81" t="s">
        <v>1528</v>
      </c>
      <c r="B1520" s="81">
        <v>249</v>
      </c>
      <c r="C1520" s="81" t="s">
        <v>1811</v>
      </c>
      <c r="D1520" s="81" t="s">
        <v>6460</v>
      </c>
      <c r="E1520" s="81" t="s">
        <v>2640</v>
      </c>
      <c r="F1520" s="81">
        <v>127496195</v>
      </c>
      <c r="G1520" s="81">
        <v>127496195</v>
      </c>
      <c r="H1520" s="81">
        <v>127496195</v>
      </c>
      <c r="I1520" s="81" t="s">
        <v>2829</v>
      </c>
      <c r="J1520" s="81" t="s">
        <v>2832</v>
      </c>
      <c r="K1520" s="81">
        <v>2069068</v>
      </c>
      <c r="L1520" s="81">
        <v>0</v>
      </c>
      <c r="M1520" s="81">
        <v>129565263</v>
      </c>
      <c r="N1520" s="81">
        <v>129565263</v>
      </c>
      <c r="O1520" s="81">
        <v>127496195</v>
      </c>
      <c r="P1520" s="81">
        <v>129565263</v>
      </c>
      <c r="Q1520" s="81">
        <v>127496195</v>
      </c>
      <c r="R1520" s="81">
        <v>129565263</v>
      </c>
      <c r="S1520" s="81">
        <v>127496195</v>
      </c>
      <c r="T1520" s="81" t="s">
        <v>6896</v>
      </c>
    </row>
    <row r="1521" spans="1:20" x14ac:dyDescent="0.35">
      <c r="A1521" s="81" t="s">
        <v>1529</v>
      </c>
      <c r="B1521" s="81">
        <v>249</v>
      </c>
      <c r="C1521" s="81" t="s">
        <v>1811</v>
      </c>
      <c r="D1521" s="81" t="s">
        <v>6462</v>
      </c>
      <c r="E1521" s="81" t="s">
        <v>2641</v>
      </c>
      <c r="F1521" s="81">
        <v>323449148</v>
      </c>
      <c r="G1521" s="81">
        <v>323449148</v>
      </c>
      <c r="H1521" s="81">
        <v>323449148</v>
      </c>
      <c r="I1521" s="81" t="s">
        <v>2829</v>
      </c>
      <c r="J1521" s="81" t="s">
        <v>2832</v>
      </c>
      <c r="K1521" s="81">
        <v>8554110</v>
      </c>
      <c r="L1521" s="81">
        <v>0</v>
      </c>
      <c r="M1521" s="81">
        <v>332003258</v>
      </c>
      <c r="N1521" s="81">
        <v>332003258</v>
      </c>
      <c r="O1521" s="81">
        <v>323449148</v>
      </c>
      <c r="P1521" s="81">
        <v>332003258</v>
      </c>
      <c r="Q1521" s="81">
        <v>323449148</v>
      </c>
      <c r="R1521" s="81">
        <v>332003258</v>
      </c>
      <c r="S1521" s="81">
        <v>323449148</v>
      </c>
      <c r="T1521" s="81" t="s">
        <v>6896</v>
      </c>
    </row>
    <row r="1522" spans="1:20" x14ac:dyDescent="0.35">
      <c r="A1522" s="81" t="s">
        <v>1530</v>
      </c>
      <c r="B1522" s="81">
        <v>249</v>
      </c>
      <c r="C1522" s="81" t="s">
        <v>1811</v>
      </c>
      <c r="D1522" s="81" t="s">
        <v>6632</v>
      </c>
      <c r="E1522" s="81" t="s">
        <v>2647</v>
      </c>
      <c r="F1522" s="81">
        <v>70073346</v>
      </c>
      <c r="G1522" s="81">
        <v>70073346</v>
      </c>
      <c r="H1522" s="81">
        <v>70073346</v>
      </c>
      <c r="I1522" s="81" t="s">
        <v>2829</v>
      </c>
      <c r="J1522" s="81" t="s">
        <v>2832</v>
      </c>
      <c r="K1522" s="81">
        <v>1977839</v>
      </c>
      <c r="L1522" s="81">
        <v>0</v>
      </c>
      <c r="M1522" s="81">
        <v>72051185</v>
      </c>
      <c r="N1522" s="81">
        <v>72051185</v>
      </c>
      <c r="O1522" s="81">
        <v>70073346</v>
      </c>
      <c r="P1522" s="81">
        <v>72051185</v>
      </c>
      <c r="Q1522" s="81">
        <v>70073346</v>
      </c>
      <c r="R1522" s="81">
        <v>72051185</v>
      </c>
      <c r="S1522" s="81">
        <v>70073346</v>
      </c>
      <c r="T1522" s="81" t="s">
        <v>6896</v>
      </c>
    </row>
    <row r="1523" spans="1:20" x14ac:dyDescent="0.35">
      <c r="A1523" s="81" t="s">
        <v>1531</v>
      </c>
      <c r="B1523" s="81">
        <v>249</v>
      </c>
      <c r="C1523" s="81" t="s">
        <v>1811</v>
      </c>
      <c r="D1523" s="81" t="s">
        <v>6805</v>
      </c>
      <c r="E1523" s="81" t="s">
        <v>2589</v>
      </c>
      <c r="F1523" s="81">
        <v>543842648</v>
      </c>
      <c r="G1523" s="81">
        <v>543842648</v>
      </c>
      <c r="H1523" s="81">
        <v>543842648</v>
      </c>
      <c r="I1523" s="81" t="s">
        <v>2829</v>
      </c>
      <c r="J1523" s="81" t="s">
        <v>2832</v>
      </c>
      <c r="K1523" s="81">
        <v>11078636</v>
      </c>
      <c r="L1523" s="81">
        <v>0</v>
      </c>
      <c r="M1523" s="81">
        <v>554921284</v>
      </c>
      <c r="N1523" s="81">
        <v>554921284</v>
      </c>
      <c r="O1523" s="81">
        <v>543842648</v>
      </c>
      <c r="P1523" s="81">
        <v>554921284</v>
      </c>
      <c r="Q1523" s="81">
        <v>543842648</v>
      </c>
      <c r="R1523" s="81">
        <v>554921284</v>
      </c>
      <c r="S1523" s="81">
        <v>543842648</v>
      </c>
      <c r="T1523" s="81" t="s">
        <v>6896</v>
      </c>
    </row>
    <row r="1524" spans="1:20" x14ac:dyDescent="0.35">
      <c r="A1524" s="81" t="s">
        <v>1532</v>
      </c>
      <c r="B1524" s="81">
        <v>249</v>
      </c>
      <c r="C1524" s="81" t="s">
        <v>1811</v>
      </c>
      <c r="D1524" s="81" t="s">
        <v>6806</v>
      </c>
      <c r="E1524" s="81" t="s">
        <v>2811</v>
      </c>
      <c r="F1524" s="81">
        <v>1076820019</v>
      </c>
      <c r="G1524" s="81">
        <v>1076820019</v>
      </c>
      <c r="H1524" s="81">
        <v>1076820019</v>
      </c>
      <c r="I1524" s="81" t="s">
        <v>2829</v>
      </c>
      <c r="J1524" s="81" t="s">
        <v>2832</v>
      </c>
      <c r="K1524" s="81">
        <v>15136875</v>
      </c>
      <c r="L1524" s="81">
        <v>0</v>
      </c>
      <c r="M1524" s="81">
        <v>1091956894</v>
      </c>
      <c r="N1524" s="81">
        <v>1091956894</v>
      </c>
      <c r="O1524" s="81">
        <v>1076820019</v>
      </c>
      <c r="P1524" s="81">
        <v>1091956894</v>
      </c>
      <c r="Q1524" s="81">
        <v>1076820019</v>
      </c>
      <c r="R1524" s="81">
        <v>1091956894</v>
      </c>
      <c r="S1524" s="81">
        <v>1076820019</v>
      </c>
      <c r="T1524" s="81" t="s">
        <v>6896</v>
      </c>
    </row>
    <row r="1525" spans="1:20" x14ac:dyDescent="0.35">
      <c r="A1525" s="81" t="s">
        <v>1533</v>
      </c>
      <c r="B1525" s="81">
        <v>249</v>
      </c>
      <c r="C1525" s="81" t="s">
        <v>1811</v>
      </c>
      <c r="D1525" s="81" t="s">
        <v>6807</v>
      </c>
      <c r="E1525" s="81" t="s">
        <v>2812</v>
      </c>
      <c r="F1525" s="81">
        <v>1797950184</v>
      </c>
      <c r="G1525" s="81">
        <v>1797950184</v>
      </c>
      <c r="H1525" s="81">
        <v>1797950184</v>
      </c>
      <c r="I1525" s="81" t="s">
        <v>2829</v>
      </c>
      <c r="J1525" s="81" t="s">
        <v>2832</v>
      </c>
      <c r="K1525" s="81">
        <v>29224353</v>
      </c>
      <c r="L1525" s="81">
        <v>6682885</v>
      </c>
      <c r="M1525" s="81">
        <v>1827174537</v>
      </c>
      <c r="N1525" s="81">
        <v>1820491652</v>
      </c>
      <c r="O1525" s="81">
        <v>1791267299</v>
      </c>
      <c r="P1525" s="81">
        <v>1827174537</v>
      </c>
      <c r="Q1525" s="81">
        <v>1797950184</v>
      </c>
      <c r="R1525" s="81">
        <v>1820491652</v>
      </c>
      <c r="S1525" s="81">
        <v>1791267299</v>
      </c>
      <c r="T1525" s="81" t="s">
        <v>6896</v>
      </c>
    </row>
    <row r="1526" spans="1:20" x14ac:dyDescent="0.35">
      <c r="A1526" s="81" t="s">
        <v>1534</v>
      </c>
      <c r="B1526" s="81">
        <v>249</v>
      </c>
      <c r="C1526" s="81" t="s">
        <v>1811</v>
      </c>
      <c r="D1526" s="81" t="s">
        <v>6808</v>
      </c>
      <c r="E1526" s="81" t="s">
        <v>2813</v>
      </c>
      <c r="F1526" s="81">
        <v>972284704</v>
      </c>
      <c r="G1526" s="81">
        <v>972284704</v>
      </c>
      <c r="H1526" s="81">
        <v>972284704</v>
      </c>
      <c r="I1526" s="81" t="s">
        <v>2829</v>
      </c>
      <c r="J1526" s="81" t="s">
        <v>2832</v>
      </c>
      <c r="K1526" s="81">
        <v>8922231</v>
      </c>
      <c r="L1526" s="81">
        <v>0</v>
      </c>
      <c r="M1526" s="81">
        <v>981206935</v>
      </c>
      <c r="N1526" s="81">
        <v>981206935</v>
      </c>
      <c r="O1526" s="81">
        <v>972284704</v>
      </c>
      <c r="P1526" s="81">
        <v>981206935</v>
      </c>
      <c r="Q1526" s="81">
        <v>972284704</v>
      </c>
      <c r="R1526" s="81">
        <v>981206935</v>
      </c>
      <c r="S1526" s="81">
        <v>972284704</v>
      </c>
      <c r="T1526" s="81" t="s">
        <v>6896</v>
      </c>
    </row>
    <row r="1527" spans="1:20" x14ac:dyDescent="0.35">
      <c r="A1527" s="81" t="s">
        <v>1535</v>
      </c>
      <c r="B1527" s="81">
        <v>249</v>
      </c>
      <c r="C1527" s="81" t="s">
        <v>1811</v>
      </c>
      <c r="D1527" s="81" t="s">
        <v>6809</v>
      </c>
      <c r="E1527" s="81" t="s">
        <v>2814</v>
      </c>
      <c r="F1527" s="81">
        <v>3328419133</v>
      </c>
      <c r="G1527" s="81">
        <v>3328419133</v>
      </c>
      <c r="H1527" s="81">
        <v>3328419133</v>
      </c>
      <c r="I1527" s="81" t="s">
        <v>2829</v>
      </c>
      <c r="J1527" s="81" t="s">
        <v>2832</v>
      </c>
      <c r="K1527" s="81">
        <v>49608783</v>
      </c>
      <c r="L1527" s="81">
        <v>0</v>
      </c>
      <c r="M1527" s="81">
        <v>3378027916</v>
      </c>
      <c r="N1527" s="81">
        <v>3378027916</v>
      </c>
      <c r="O1527" s="81">
        <v>3328419133</v>
      </c>
      <c r="P1527" s="81">
        <v>3378027916</v>
      </c>
      <c r="Q1527" s="81">
        <v>3328419133</v>
      </c>
      <c r="R1527" s="81">
        <v>3378027916</v>
      </c>
      <c r="S1527" s="81">
        <v>3328419133</v>
      </c>
      <c r="T1527" s="81" t="s">
        <v>6896</v>
      </c>
    </row>
    <row r="1528" spans="1:20" x14ac:dyDescent="0.35">
      <c r="A1528" s="81" t="s">
        <v>1536</v>
      </c>
      <c r="B1528" s="81">
        <v>249</v>
      </c>
      <c r="C1528" s="81" t="s">
        <v>1811</v>
      </c>
      <c r="D1528" s="81" t="s">
        <v>6810</v>
      </c>
      <c r="E1528" s="81" t="s">
        <v>2815</v>
      </c>
      <c r="F1528" s="81">
        <v>770581414</v>
      </c>
      <c r="G1528" s="81">
        <v>770581414</v>
      </c>
      <c r="H1528" s="81">
        <v>770581414</v>
      </c>
      <c r="I1528" s="81" t="s">
        <v>2829</v>
      </c>
      <c r="J1528" s="81" t="s">
        <v>2832</v>
      </c>
      <c r="K1528" s="81">
        <v>15413896</v>
      </c>
      <c r="L1528" s="81">
        <v>0</v>
      </c>
      <c r="M1528" s="81">
        <v>785995310</v>
      </c>
      <c r="N1528" s="81">
        <v>785995310</v>
      </c>
      <c r="O1528" s="81">
        <v>770581414</v>
      </c>
      <c r="P1528" s="81">
        <v>785995310</v>
      </c>
      <c r="Q1528" s="81">
        <v>770581414</v>
      </c>
      <c r="R1528" s="81">
        <v>785995310</v>
      </c>
      <c r="S1528" s="81">
        <v>770581414</v>
      </c>
      <c r="T1528" s="81" t="s">
        <v>6896</v>
      </c>
    </row>
    <row r="1529" spans="1:20" x14ac:dyDescent="0.35">
      <c r="A1529" s="81" t="s">
        <v>1537</v>
      </c>
      <c r="B1529" s="81">
        <v>249</v>
      </c>
      <c r="C1529" s="81" t="s">
        <v>1811</v>
      </c>
      <c r="D1529" s="81" t="s">
        <v>6814</v>
      </c>
      <c r="E1529" s="81" t="s">
        <v>2104</v>
      </c>
      <c r="F1529" s="81">
        <v>345288288</v>
      </c>
      <c r="G1529" s="81">
        <v>345288288</v>
      </c>
      <c r="H1529" s="81">
        <v>345288288</v>
      </c>
      <c r="I1529" s="81" t="s">
        <v>2829</v>
      </c>
      <c r="J1529" s="81" t="s">
        <v>2832</v>
      </c>
      <c r="K1529" s="81">
        <v>3917891</v>
      </c>
      <c r="L1529" s="81">
        <v>9915036</v>
      </c>
      <c r="M1529" s="81">
        <v>349206179</v>
      </c>
      <c r="N1529" s="81">
        <v>339291143</v>
      </c>
      <c r="O1529" s="81">
        <v>335373252</v>
      </c>
      <c r="P1529" s="81">
        <v>349206179</v>
      </c>
      <c r="Q1529" s="81">
        <v>345288288</v>
      </c>
      <c r="R1529" s="81">
        <v>339291143</v>
      </c>
      <c r="S1529" s="81">
        <v>335373252</v>
      </c>
      <c r="T1529" s="81" t="s">
        <v>6896</v>
      </c>
    </row>
    <row r="1530" spans="1:20" x14ac:dyDescent="0.35">
      <c r="A1530" s="81" t="s">
        <v>1538</v>
      </c>
      <c r="B1530" s="81">
        <v>250</v>
      </c>
      <c r="C1530" s="81" t="s">
        <v>1812</v>
      </c>
      <c r="D1530" s="81" t="s">
        <v>5469</v>
      </c>
      <c r="E1530" s="81" t="s">
        <v>2000</v>
      </c>
      <c r="F1530" s="81">
        <v>4624502</v>
      </c>
      <c r="G1530" s="81">
        <v>4624502</v>
      </c>
      <c r="H1530" s="81">
        <v>4624502</v>
      </c>
      <c r="I1530" s="81" t="s">
        <v>2829</v>
      </c>
      <c r="J1530" s="81" t="s">
        <v>2832</v>
      </c>
      <c r="K1530" s="81">
        <v>203414</v>
      </c>
      <c r="L1530" s="81">
        <v>0</v>
      </c>
      <c r="M1530" s="81">
        <v>4827916</v>
      </c>
      <c r="N1530" s="81">
        <v>4827916</v>
      </c>
      <c r="O1530" s="81">
        <v>4624502</v>
      </c>
      <c r="P1530" s="81">
        <v>4827916</v>
      </c>
      <c r="Q1530" s="81">
        <v>4624502</v>
      </c>
      <c r="R1530" s="81">
        <v>4827916</v>
      </c>
      <c r="S1530" s="81">
        <v>4624502</v>
      </c>
      <c r="T1530" s="81" t="s">
        <v>6896</v>
      </c>
    </row>
    <row r="1531" spans="1:20" x14ac:dyDescent="0.35">
      <c r="A1531" s="81" t="s">
        <v>1539</v>
      </c>
      <c r="B1531" s="81">
        <v>250</v>
      </c>
      <c r="C1531" s="81" t="s">
        <v>1812</v>
      </c>
      <c r="D1531" s="81" t="s">
        <v>6031</v>
      </c>
      <c r="E1531" s="81" t="s">
        <v>2419</v>
      </c>
      <c r="F1531" s="81">
        <v>2403125</v>
      </c>
      <c r="G1531" s="81">
        <v>2403125</v>
      </c>
      <c r="H1531" s="81">
        <v>2403125</v>
      </c>
      <c r="I1531" s="81" t="s">
        <v>2829</v>
      </c>
      <c r="J1531" s="81" t="s">
        <v>2832</v>
      </c>
      <c r="K1531" s="81">
        <v>0</v>
      </c>
      <c r="L1531" s="81">
        <v>0</v>
      </c>
      <c r="M1531" s="81">
        <v>2403125</v>
      </c>
      <c r="N1531" s="81">
        <v>2403125</v>
      </c>
      <c r="O1531" s="81">
        <v>2403125</v>
      </c>
      <c r="P1531" s="81">
        <v>2403125</v>
      </c>
      <c r="Q1531" s="81">
        <v>2403125</v>
      </c>
      <c r="R1531" s="81">
        <v>2403125</v>
      </c>
      <c r="S1531" s="81">
        <v>2403125</v>
      </c>
      <c r="T1531" s="81" t="s">
        <v>6896</v>
      </c>
    </row>
    <row r="1532" spans="1:20" x14ac:dyDescent="0.35">
      <c r="A1532" s="81" t="s">
        <v>1540</v>
      </c>
      <c r="B1532" s="81">
        <v>250</v>
      </c>
      <c r="C1532" s="81" t="s">
        <v>1812</v>
      </c>
      <c r="D1532" s="81" t="s">
        <v>6695</v>
      </c>
      <c r="E1532" s="81" t="s">
        <v>2652</v>
      </c>
      <c r="F1532" s="81">
        <v>49763218</v>
      </c>
      <c r="G1532" s="81">
        <v>49763218</v>
      </c>
      <c r="H1532" s="81">
        <v>49763218</v>
      </c>
      <c r="I1532" s="81" t="s">
        <v>2829</v>
      </c>
      <c r="J1532" s="81" t="s">
        <v>2832</v>
      </c>
      <c r="K1532" s="81">
        <v>991851</v>
      </c>
      <c r="L1532" s="81">
        <v>0</v>
      </c>
      <c r="M1532" s="81">
        <v>50755069</v>
      </c>
      <c r="N1532" s="81">
        <v>50755069</v>
      </c>
      <c r="O1532" s="81">
        <v>49763218</v>
      </c>
      <c r="P1532" s="81">
        <v>50755069</v>
      </c>
      <c r="Q1532" s="81">
        <v>49763218</v>
      </c>
      <c r="R1532" s="81">
        <v>50755069</v>
      </c>
      <c r="S1532" s="81">
        <v>49763218</v>
      </c>
      <c r="T1532" s="81" t="s">
        <v>6896</v>
      </c>
    </row>
    <row r="1533" spans="1:20" x14ac:dyDescent="0.35">
      <c r="A1533" s="81" t="s">
        <v>1541</v>
      </c>
      <c r="B1533" s="81">
        <v>250</v>
      </c>
      <c r="C1533" s="81" t="s">
        <v>1812</v>
      </c>
      <c r="D1533" s="81" t="s">
        <v>6702</v>
      </c>
      <c r="E1533" s="81" t="s">
        <v>2764</v>
      </c>
      <c r="F1533" s="81">
        <v>10427467</v>
      </c>
      <c r="G1533" s="81">
        <v>10427467</v>
      </c>
      <c r="H1533" s="81">
        <v>10427467</v>
      </c>
      <c r="I1533" s="81" t="s">
        <v>2829</v>
      </c>
      <c r="J1533" s="81" t="s">
        <v>2832</v>
      </c>
      <c r="K1533" s="81">
        <v>782613</v>
      </c>
      <c r="L1533" s="81">
        <v>0</v>
      </c>
      <c r="M1533" s="81">
        <v>11210080</v>
      </c>
      <c r="N1533" s="81">
        <v>11210080</v>
      </c>
      <c r="O1533" s="81">
        <v>10427467</v>
      </c>
      <c r="P1533" s="81">
        <v>11210080</v>
      </c>
      <c r="Q1533" s="81">
        <v>10427467</v>
      </c>
      <c r="R1533" s="81">
        <v>11210080</v>
      </c>
      <c r="S1533" s="81">
        <v>10427467</v>
      </c>
      <c r="T1533" s="81" t="s">
        <v>6896</v>
      </c>
    </row>
    <row r="1534" spans="1:20" x14ac:dyDescent="0.35">
      <c r="A1534" s="81" t="s">
        <v>1542</v>
      </c>
      <c r="B1534" s="81">
        <v>250</v>
      </c>
      <c r="C1534" s="81" t="s">
        <v>1812</v>
      </c>
      <c r="D1534" s="81" t="s">
        <v>6704</v>
      </c>
      <c r="E1534" s="81" t="s">
        <v>2765</v>
      </c>
      <c r="F1534" s="81">
        <v>369153108</v>
      </c>
      <c r="G1534" s="81">
        <v>369153108</v>
      </c>
      <c r="H1534" s="81">
        <v>369153108</v>
      </c>
      <c r="I1534" s="81" t="s">
        <v>2829</v>
      </c>
      <c r="J1534" s="81" t="s">
        <v>2832</v>
      </c>
      <c r="K1534" s="81">
        <v>18370761</v>
      </c>
      <c r="L1534" s="81">
        <v>0</v>
      </c>
      <c r="M1534" s="81">
        <v>387523869</v>
      </c>
      <c r="N1534" s="81">
        <v>387523869</v>
      </c>
      <c r="O1534" s="81">
        <v>369153108</v>
      </c>
      <c r="P1534" s="81">
        <v>387523869</v>
      </c>
      <c r="Q1534" s="81">
        <v>369153108</v>
      </c>
      <c r="R1534" s="81">
        <v>387523869</v>
      </c>
      <c r="S1534" s="81">
        <v>369153108</v>
      </c>
      <c r="T1534" s="81" t="s">
        <v>6896</v>
      </c>
    </row>
    <row r="1535" spans="1:20" x14ac:dyDescent="0.35">
      <c r="A1535" s="81" t="s">
        <v>1543</v>
      </c>
      <c r="B1535" s="81">
        <v>250</v>
      </c>
      <c r="C1535" s="81" t="s">
        <v>1812</v>
      </c>
      <c r="D1535" s="81" t="s">
        <v>6815</v>
      </c>
      <c r="E1535" s="81" t="s">
        <v>2816</v>
      </c>
      <c r="F1535" s="81">
        <v>857108747</v>
      </c>
      <c r="G1535" s="81">
        <v>857108747</v>
      </c>
      <c r="H1535" s="81">
        <v>857108747</v>
      </c>
      <c r="I1535" s="81" t="s">
        <v>2829</v>
      </c>
      <c r="J1535" s="81" t="s">
        <v>2832</v>
      </c>
      <c r="K1535" s="81">
        <v>15292873</v>
      </c>
      <c r="L1535" s="81">
        <v>0</v>
      </c>
      <c r="M1535" s="81">
        <v>872401620</v>
      </c>
      <c r="N1535" s="81">
        <v>872401620</v>
      </c>
      <c r="O1535" s="81">
        <v>857108747</v>
      </c>
      <c r="P1535" s="81">
        <v>872401620</v>
      </c>
      <c r="Q1535" s="81">
        <v>857108747</v>
      </c>
      <c r="R1535" s="81">
        <v>872401620</v>
      </c>
      <c r="S1535" s="81">
        <v>857108747</v>
      </c>
      <c r="T1535" s="81" t="s">
        <v>6896</v>
      </c>
    </row>
    <row r="1536" spans="1:20" x14ac:dyDescent="0.35">
      <c r="A1536" s="81" t="s">
        <v>1544</v>
      </c>
      <c r="B1536" s="81">
        <v>250</v>
      </c>
      <c r="C1536" s="81" t="s">
        <v>1812</v>
      </c>
      <c r="D1536" s="81" t="s">
        <v>6816</v>
      </c>
      <c r="E1536" s="81" t="s">
        <v>2817</v>
      </c>
      <c r="F1536" s="81">
        <v>837472973</v>
      </c>
      <c r="G1536" s="81">
        <v>837472973</v>
      </c>
      <c r="H1536" s="81">
        <v>837472973</v>
      </c>
      <c r="I1536" s="81" t="s">
        <v>2829</v>
      </c>
      <c r="J1536" s="81" t="s">
        <v>2832</v>
      </c>
      <c r="K1536" s="81">
        <v>30900903</v>
      </c>
      <c r="L1536" s="81">
        <v>0</v>
      </c>
      <c r="M1536" s="81">
        <v>868373876</v>
      </c>
      <c r="N1536" s="81">
        <v>868373876</v>
      </c>
      <c r="O1536" s="81">
        <v>837472973</v>
      </c>
      <c r="P1536" s="81">
        <v>868373876</v>
      </c>
      <c r="Q1536" s="81">
        <v>837472973</v>
      </c>
      <c r="R1536" s="81">
        <v>868373876</v>
      </c>
      <c r="S1536" s="81">
        <v>837472973</v>
      </c>
      <c r="T1536" s="81" t="s">
        <v>6896</v>
      </c>
    </row>
    <row r="1537" spans="1:20" x14ac:dyDescent="0.35">
      <c r="A1537" s="81" t="s">
        <v>1545</v>
      </c>
      <c r="B1537" s="81">
        <v>250</v>
      </c>
      <c r="C1537" s="81" t="s">
        <v>1812</v>
      </c>
      <c r="D1537" s="81" t="s">
        <v>6817</v>
      </c>
      <c r="E1537" s="81" t="s">
        <v>2818</v>
      </c>
      <c r="F1537" s="81">
        <v>668752576</v>
      </c>
      <c r="G1537" s="81">
        <v>668752576</v>
      </c>
      <c r="H1537" s="81">
        <v>668752576</v>
      </c>
      <c r="I1537" s="81" t="s">
        <v>2829</v>
      </c>
      <c r="J1537" s="81" t="s">
        <v>2832</v>
      </c>
      <c r="K1537" s="81">
        <v>25752049</v>
      </c>
      <c r="L1537" s="81">
        <v>0</v>
      </c>
      <c r="M1537" s="81">
        <v>694504625</v>
      </c>
      <c r="N1537" s="81">
        <v>694504625</v>
      </c>
      <c r="O1537" s="81">
        <v>668752576</v>
      </c>
      <c r="P1537" s="81">
        <v>694504625</v>
      </c>
      <c r="Q1537" s="81">
        <v>668752576</v>
      </c>
      <c r="R1537" s="81">
        <v>694504625</v>
      </c>
      <c r="S1537" s="81">
        <v>668752576</v>
      </c>
      <c r="T1537" s="81" t="s">
        <v>6896</v>
      </c>
    </row>
    <row r="1538" spans="1:20" x14ac:dyDescent="0.35">
      <c r="A1538" s="81" t="s">
        <v>1546</v>
      </c>
      <c r="B1538" s="81">
        <v>250</v>
      </c>
      <c r="C1538" s="81" t="s">
        <v>1812</v>
      </c>
      <c r="D1538" s="81" t="s">
        <v>6819</v>
      </c>
      <c r="E1538" s="81" t="s">
        <v>2420</v>
      </c>
      <c r="F1538" s="81">
        <v>507288050</v>
      </c>
      <c r="G1538" s="81">
        <v>507288050</v>
      </c>
      <c r="H1538" s="81">
        <v>507288050</v>
      </c>
      <c r="I1538" s="81" t="s">
        <v>2829</v>
      </c>
      <c r="J1538" s="81" t="s">
        <v>2832</v>
      </c>
      <c r="K1538" s="81">
        <v>13141447</v>
      </c>
      <c r="L1538" s="81">
        <v>0</v>
      </c>
      <c r="M1538" s="81">
        <v>520429497</v>
      </c>
      <c r="N1538" s="81">
        <v>520429497</v>
      </c>
      <c r="O1538" s="81">
        <v>507288050</v>
      </c>
      <c r="P1538" s="81">
        <v>520429497</v>
      </c>
      <c r="Q1538" s="81">
        <v>507288050</v>
      </c>
      <c r="R1538" s="81">
        <v>520429497</v>
      </c>
      <c r="S1538" s="81">
        <v>507288050</v>
      </c>
      <c r="T1538" s="81" t="s">
        <v>6896</v>
      </c>
    </row>
    <row r="1539" spans="1:20" x14ac:dyDescent="0.35">
      <c r="A1539" s="81" t="s">
        <v>1547</v>
      </c>
      <c r="B1539" s="81">
        <v>250</v>
      </c>
      <c r="C1539" s="81" t="s">
        <v>1812</v>
      </c>
      <c r="D1539" s="81" t="s">
        <v>6821</v>
      </c>
      <c r="E1539" s="81" t="s">
        <v>2666</v>
      </c>
      <c r="F1539" s="81">
        <v>415578439</v>
      </c>
      <c r="G1539" s="81">
        <v>415578439</v>
      </c>
      <c r="H1539" s="81">
        <v>415578439</v>
      </c>
      <c r="I1539" s="81" t="s">
        <v>2829</v>
      </c>
      <c r="J1539" s="81" t="s">
        <v>2832</v>
      </c>
      <c r="K1539" s="81">
        <v>18586961</v>
      </c>
      <c r="L1539" s="81">
        <v>0</v>
      </c>
      <c r="M1539" s="81">
        <v>434165400</v>
      </c>
      <c r="N1539" s="81">
        <v>434165400</v>
      </c>
      <c r="O1539" s="81">
        <v>415578439</v>
      </c>
      <c r="P1539" s="81">
        <v>434165400</v>
      </c>
      <c r="Q1539" s="81">
        <v>415578439</v>
      </c>
      <c r="R1539" s="81">
        <v>434165400</v>
      </c>
      <c r="S1539" s="81">
        <v>415578439</v>
      </c>
      <c r="T1539" s="81" t="s">
        <v>6896</v>
      </c>
    </row>
    <row r="1540" spans="1:20" x14ac:dyDescent="0.35">
      <c r="A1540" s="81" t="s">
        <v>1548</v>
      </c>
      <c r="B1540" s="81">
        <v>250</v>
      </c>
      <c r="C1540" s="81" t="s">
        <v>1812</v>
      </c>
      <c r="D1540" s="81" t="s">
        <v>6824</v>
      </c>
      <c r="E1540" s="81" t="s">
        <v>2250</v>
      </c>
      <c r="F1540" s="81">
        <v>534227076</v>
      </c>
      <c r="G1540" s="81">
        <v>534227076</v>
      </c>
      <c r="H1540" s="81">
        <v>534227076</v>
      </c>
      <c r="I1540" s="81" t="s">
        <v>2829</v>
      </c>
      <c r="J1540" s="81" t="s">
        <v>2832</v>
      </c>
      <c r="K1540" s="81">
        <v>21783327</v>
      </c>
      <c r="L1540" s="81">
        <v>0</v>
      </c>
      <c r="M1540" s="81">
        <v>556010403</v>
      </c>
      <c r="N1540" s="81">
        <v>556010403</v>
      </c>
      <c r="O1540" s="81">
        <v>534227076</v>
      </c>
      <c r="P1540" s="81">
        <v>556010403</v>
      </c>
      <c r="Q1540" s="81">
        <v>534227076</v>
      </c>
      <c r="R1540" s="81">
        <v>556010403</v>
      </c>
      <c r="S1540" s="81">
        <v>534227076</v>
      </c>
      <c r="T1540" s="81" t="s">
        <v>6896</v>
      </c>
    </row>
    <row r="1541" spans="1:20" x14ac:dyDescent="0.35">
      <c r="A1541" s="81" t="s">
        <v>1549</v>
      </c>
      <c r="B1541" s="81">
        <v>251</v>
      </c>
      <c r="C1541" s="81" t="s">
        <v>1813</v>
      </c>
      <c r="D1541" s="81" t="s">
        <v>5781</v>
      </c>
      <c r="E1541" s="81" t="s">
        <v>2263</v>
      </c>
      <c r="F1541" s="81">
        <v>35451328</v>
      </c>
      <c r="G1541" s="81">
        <v>35451328</v>
      </c>
      <c r="H1541" s="81">
        <v>35451328</v>
      </c>
      <c r="I1541" s="81" t="s">
        <v>2829</v>
      </c>
      <c r="J1541" s="81" t="s">
        <v>2832</v>
      </c>
      <c r="K1541" s="81">
        <v>30000</v>
      </c>
      <c r="L1541" s="81">
        <v>0</v>
      </c>
      <c r="M1541" s="81">
        <v>35481328</v>
      </c>
      <c r="N1541" s="81">
        <v>35481328</v>
      </c>
      <c r="O1541" s="81">
        <v>35451328</v>
      </c>
      <c r="P1541" s="81">
        <v>35481328</v>
      </c>
      <c r="Q1541" s="81">
        <v>35451328</v>
      </c>
      <c r="R1541" s="81">
        <v>35481328</v>
      </c>
      <c r="S1541" s="81">
        <v>35451328</v>
      </c>
      <c r="T1541" s="81" t="s">
        <v>6896</v>
      </c>
    </row>
    <row r="1542" spans="1:20" x14ac:dyDescent="0.35">
      <c r="A1542" s="81" t="s">
        <v>1550</v>
      </c>
      <c r="B1542" s="81">
        <v>251</v>
      </c>
      <c r="C1542" s="81" t="s">
        <v>1813</v>
      </c>
      <c r="D1542" s="81" t="s">
        <v>6651</v>
      </c>
      <c r="E1542" s="81" t="s">
        <v>2741</v>
      </c>
      <c r="F1542" s="81">
        <v>20137539</v>
      </c>
      <c r="G1542" s="81">
        <v>20137539</v>
      </c>
      <c r="H1542" s="81">
        <v>20137539</v>
      </c>
      <c r="I1542" s="81" t="s">
        <v>2829</v>
      </c>
      <c r="J1542" s="81" t="s">
        <v>2832</v>
      </c>
      <c r="K1542" s="81">
        <v>30000</v>
      </c>
      <c r="L1542" s="81">
        <v>0</v>
      </c>
      <c r="M1542" s="81">
        <v>20167539</v>
      </c>
      <c r="N1542" s="81">
        <v>20167539</v>
      </c>
      <c r="O1542" s="81">
        <v>20137539</v>
      </c>
      <c r="P1542" s="81">
        <v>20167539</v>
      </c>
      <c r="Q1542" s="81">
        <v>20137539</v>
      </c>
      <c r="R1542" s="81">
        <v>20167539</v>
      </c>
      <c r="S1542" s="81">
        <v>20137539</v>
      </c>
      <c r="T1542" s="81" t="s">
        <v>6896</v>
      </c>
    </row>
    <row r="1543" spans="1:20" x14ac:dyDescent="0.35">
      <c r="A1543" s="81" t="s">
        <v>1551</v>
      </c>
      <c r="B1543" s="81">
        <v>251</v>
      </c>
      <c r="C1543" s="81" t="s">
        <v>1813</v>
      </c>
      <c r="D1543" s="81" t="s">
        <v>6825</v>
      </c>
      <c r="E1543" s="81" t="s">
        <v>2819</v>
      </c>
      <c r="F1543" s="81">
        <v>1634917442</v>
      </c>
      <c r="G1543" s="81">
        <v>1653050623</v>
      </c>
      <c r="H1543" s="81">
        <v>1634917442</v>
      </c>
      <c r="I1543" s="81" t="s">
        <v>2829</v>
      </c>
      <c r="J1543" s="81" t="s">
        <v>2833</v>
      </c>
      <c r="K1543" s="81">
        <v>13993663</v>
      </c>
      <c r="L1543" s="81">
        <v>6393987</v>
      </c>
      <c r="M1543" s="81">
        <v>1648911105</v>
      </c>
      <c r="N1543" s="81">
        <v>1642517118</v>
      </c>
      <c r="O1543" s="81">
        <v>1628523455</v>
      </c>
      <c r="P1543" s="81">
        <v>1648911105</v>
      </c>
      <c r="Q1543" s="81">
        <v>1634917442</v>
      </c>
      <c r="R1543" s="81">
        <v>1642517118</v>
      </c>
      <c r="S1543" s="81">
        <v>1628523455</v>
      </c>
      <c r="T1543" s="81" t="s">
        <v>6896</v>
      </c>
    </row>
    <row r="1544" spans="1:20" x14ac:dyDescent="0.35">
      <c r="A1544" s="81" t="s">
        <v>1552</v>
      </c>
      <c r="B1544" s="81">
        <v>251</v>
      </c>
      <c r="C1544" s="81" t="s">
        <v>1813</v>
      </c>
      <c r="D1544" s="81" t="s">
        <v>6826</v>
      </c>
      <c r="E1544" s="81" t="s">
        <v>2820</v>
      </c>
      <c r="F1544" s="81">
        <v>2087568926</v>
      </c>
      <c r="G1544" s="81">
        <v>2087568926</v>
      </c>
      <c r="H1544" s="81">
        <v>2087568926</v>
      </c>
      <c r="I1544" s="81" t="s">
        <v>2829</v>
      </c>
      <c r="J1544" s="81" t="s">
        <v>2832</v>
      </c>
      <c r="K1544" s="81">
        <v>4121583</v>
      </c>
      <c r="L1544" s="81">
        <v>4045321</v>
      </c>
      <c r="M1544" s="81">
        <v>2091690509</v>
      </c>
      <c r="N1544" s="81">
        <v>2087645188</v>
      </c>
      <c r="O1544" s="81">
        <v>2083523605</v>
      </c>
      <c r="P1544" s="81">
        <v>2091690509</v>
      </c>
      <c r="Q1544" s="81">
        <v>2087568926</v>
      </c>
      <c r="R1544" s="81">
        <v>2087645188</v>
      </c>
      <c r="S1544" s="81">
        <v>2083523605</v>
      </c>
      <c r="T1544" s="81" t="s">
        <v>6896</v>
      </c>
    </row>
    <row r="1545" spans="1:20" x14ac:dyDescent="0.35">
      <c r="A1545" s="81" t="s">
        <v>1553</v>
      </c>
      <c r="B1545" s="81">
        <v>252</v>
      </c>
      <c r="C1545" s="81" t="s">
        <v>1814</v>
      </c>
      <c r="D1545" s="81" t="s">
        <v>6072</v>
      </c>
      <c r="E1545" s="81" t="s">
        <v>2446</v>
      </c>
      <c r="F1545" s="81">
        <v>12350608</v>
      </c>
      <c r="G1545" s="81">
        <v>12350608</v>
      </c>
      <c r="H1545" s="81">
        <v>12350608</v>
      </c>
      <c r="I1545" s="81" t="s">
        <v>2829</v>
      </c>
      <c r="J1545" s="81" t="s">
        <v>2832</v>
      </c>
      <c r="K1545" s="81">
        <v>25813</v>
      </c>
      <c r="L1545" s="81">
        <v>0</v>
      </c>
      <c r="M1545" s="81">
        <v>12376421</v>
      </c>
      <c r="N1545" s="81">
        <v>12376421</v>
      </c>
      <c r="O1545" s="81">
        <v>12350608</v>
      </c>
      <c r="P1545" s="81">
        <v>12376421</v>
      </c>
      <c r="Q1545" s="81">
        <v>12350608</v>
      </c>
      <c r="R1545" s="81">
        <v>12376421</v>
      </c>
      <c r="S1545" s="81">
        <v>12350608</v>
      </c>
      <c r="T1545" s="81" t="s">
        <v>6896</v>
      </c>
    </row>
    <row r="1546" spans="1:20" x14ac:dyDescent="0.35">
      <c r="A1546" s="81" t="s">
        <v>1554</v>
      </c>
      <c r="B1546" s="81">
        <v>252</v>
      </c>
      <c r="C1546" s="81" t="s">
        <v>1814</v>
      </c>
      <c r="D1546" s="81" t="s">
        <v>6658</v>
      </c>
      <c r="E1546" s="81" t="s">
        <v>2721</v>
      </c>
      <c r="F1546" s="81">
        <v>5624515</v>
      </c>
      <c r="G1546" s="81">
        <v>5624515</v>
      </c>
      <c r="H1546" s="81">
        <v>5624515</v>
      </c>
      <c r="I1546" s="81" t="s">
        <v>2829</v>
      </c>
      <c r="J1546" s="81" t="s">
        <v>2832</v>
      </c>
      <c r="K1546" s="81">
        <v>75000</v>
      </c>
      <c r="L1546" s="81">
        <v>0</v>
      </c>
      <c r="M1546" s="81">
        <v>5699515</v>
      </c>
      <c r="N1546" s="81">
        <v>5699515</v>
      </c>
      <c r="O1546" s="81">
        <v>5624515</v>
      </c>
      <c r="P1546" s="81">
        <v>5699515</v>
      </c>
      <c r="Q1546" s="81">
        <v>5624515</v>
      </c>
      <c r="R1546" s="81">
        <v>5699515</v>
      </c>
      <c r="S1546" s="81">
        <v>5624515</v>
      </c>
      <c r="T1546" s="81" t="s">
        <v>6896</v>
      </c>
    </row>
    <row r="1547" spans="1:20" x14ac:dyDescent="0.35">
      <c r="A1547" s="81" t="s">
        <v>1555</v>
      </c>
      <c r="B1547" s="81">
        <v>252</v>
      </c>
      <c r="C1547" s="81" t="s">
        <v>1814</v>
      </c>
      <c r="D1547" s="81" t="s">
        <v>6828</v>
      </c>
      <c r="E1547" s="81" t="s">
        <v>2722</v>
      </c>
      <c r="F1547" s="81">
        <v>905173746</v>
      </c>
      <c r="G1547" s="81">
        <v>905173746</v>
      </c>
      <c r="H1547" s="81">
        <v>905173746</v>
      </c>
      <c r="I1547" s="81" t="s">
        <v>2829</v>
      </c>
      <c r="J1547" s="81" t="s">
        <v>2832</v>
      </c>
      <c r="K1547" s="81">
        <v>39091508</v>
      </c>
      <c r="L1547" s="81">
        <v>0</v>
      </c>
      <c r="M1547" s="81">
        <v>944265254</v>
      </c>
      <c r="N1547" s="81">
        <v>944265254</v>
      </c>
      <c r="O1547" s="81">
        <v>905173746</v>
      </c>
      <c r="P1547" s="81">
        <v>944265254</v>
      </c>
      <c r="Q1547" s="81">
        <v>905173746</v>
      </c>
      <c r="R1547" s="81">
        <v>944265254</v>
      </c>
      <c r="S1547" s="81">
        <v>905173746</v>
      </c>
      <c r="T1547" s="81" t="s">
        <v>6896</v>
      </c>
    </row>
    <row r="1548" spans="1:20" x14ac:dyDescent="0.35">
      <c r="A1548" s="81" t="s">
        <v>1556</v>
      </c>
      <c r="B1548" s="81">
        <v>252</v>
      </c>
      <c r="C1548" s="81" t="s">
        <v>1814</v>
      </c>
      <c r="D1548" s="81" t="s">
        <v>6829</v>
      </c>
      <c r="E1548" s="81" t="s">
        <v>2821</v>
      </c>
      <c r="F1548" s="81">
        <v>77660931</v>
      </c>
      <c r="G1548" s="81">
        <v>77660931</v>
      </c>
      <c r="H1548" s="81">
        <v>77660931</v>
      </c>
      <c r="I1548" s="81" t="s">
        <v>2829</v>
      </c>
      <c r="J1548" s="81" t="s">
        <v>2832</v>
      </c>
      <c r="K1548" s="81">
        <v>1262825</v>
      </c>
      <c r="L1548" s="81">
        <v>0</v>
      </c>
      <c r="M1548" s="81">
        <v>78923756</v>
      </c>
      <c r="N1548" s="81">
        <v>78923756</v>
      </c>
      <c r="O1548" s="81">
        <v>77660931</v>
      </c>
      <c r="P1548" s="81">
        <v>78923756</v>
      </c>
      <c r="Q1548" s="81">
        <v>77660931</v>
      </c>
      <c r="R1548" s="81">
        <v>78923756</v>
      </c>
      <c r="S1548" s="81">
        <v>77660931</v>
      </c>
      <c r="T1548" s="81" t="s">
        <v>6896</v>
      </c>
    </row>
    <row r="1549" spans="1:20" x14ac:dyDescent="0.35">
      <c r="A1549" s="81" t="s">
        <v>1557</v>
      </c>
      <c r="B1549" s="81">
        <v>252</v>
      </c>
      <c r="C1549" s="81" t="s">
        <v>1814</v>
      </c>
      <c r="D1549" s="81" t="s">
        <v>6833</v>
      </c>
      <c r="E1549" s="81" t="s">
        <v>1845</v>
      </c>
      <c r="F1549" s="81">
        <v>280359905</v>
      </c>
      <c r="G1549" s="81">
        <v>280359905</v>
      </c>
      <c r="H1549" s="81">
        <v>280359905</v>
      </c>
      <c r="I1549" s="81" t="s">
        <v>2829</v>
      </c>
      <c r="J1549" s="81" t="s">
        <v>2832</v>
      </c>
      <c r="K1549" s="81">
        <v>7550584</v>
      </c>
      <c r="L1549" s="81">
        <v>0</v>
      </c>
      <c r="M1549" s="81">
        <v>287910489</v>
      </c>
      <c r="N1549" s="81">
        <v>287910489</v>
      </c>
      <c r="O1549" s="81">
        <v>280359905</v>
      </c>
      <c r="P1549" s="81">
        <v>287910489</v>
      </c>
      <c r="Q1549" s="81">
        <v>280359905</v>
      </c>
      <c r="R1549" s="81">
        <v>287910489</v>
      </c>
      <c r="S1549" s="81">
        <v>280359905</v>
      </c>
      <c r="T1549" s="81" t="s">
        <v>6896</v>
      </c>
    </row>
    <row r="1550" spans="1:20" x14ac:dyDescent="0.35">
      <c r="A1550" s="81" t="s">
        <v>1558</v>
      </c>
      <c r="B1550" s="81">
        <v>253</v>
      </c>
      <c r="C1550" s="81" t="s">
        <v>1815</v>
      </c>
      <c r="D1550" s="81" t="s">
        <v>6834</v>
      </c>
      <c r="E1550" s="81" t="s">
        <v>2822</v>
      </c>
      <c r="F1550" s="81">
        <v>1103440860</v>
      </c>
      <c r="G1550" s="81">
        <v>1103440860</v>
      </c>
      <c r="H1550" s="81">
        <v>1103440860</v>
      </c>
      <c r="I1550" s="81" t="s">
        <v>2829</v>
      </c>
      <c r="J1550" s="81" t="s">
        <v>2832</v>
      </c>
      <c r="K1550" s="81">
        <v>34900749</v>
      </c>
      <c r="L1550" s="81">
        <v>28549152</v>
      </c>
      <c r="M1550" s="81">
        <v>1138341609</v>
      </c>
      <c r="N1550" s="81">
        <v>1109792457</v>
      </c>
      <c r="O1550" s="81">
        <v>1074891708</v>
      </c>
      <c r="P1550" s="81">
        <v>1468090039</v>
      </c>
      <c r="Q1550" s="81">
        <v>1433189290</v>
      </c>
      <c r="R1550" s="81">
        <v>1439540887</v>
      </c>
      <c r="S1550" s="81">
        <v>1404640138</v>
      </c>
      <c r="T1550" s="81" t="s">
        <v>6896</v>
      </c>
    </row>
    <row r="1551" spans="1:20" x14ac:dyDescent="0.35">
      <c r="A1551" s="81" t="s">
        <v>1559</v>
      </c>
      <c r="B1551" s="81">
        <v>254</v>
      </c>
      <c r="C1551" s="81" t="s">
        <v>1816</v>
      </c>
      <c r="D1551" s="81" t="s">
        <v>6714</v>
      </c>
      <c r="E1551" s="81" t="s">
        <v>2669</v>
      </c>
      <c r="F1551" s="81">
        <v>115523532</v>
      </c>
      <c r="G1551" s="81">
        <v>115523532</v>
      </c>
      <c r="H1551" s="81">
        <v>115523532</v>
      </c>
      <c r="I1551" s="81" t="s">
        <v>2829</v>
      </c>
      <c r="J1551" s="81" t="s">
        <v>2833</v>
      </c>
      <c r="K1551" s="81">
        <v>930306</v>
      </c>
      <c r="L1551" s="81">
        <v>0</v>
      </c>
      <c r="M1551" s="81">
        <v>116453838</v>
      </c>
      <c r="N1551" s="81">
        <v>116453838</v>
      </c>
      <c r="O1551" s="81">
        <v>115523532</v>
      </c>
      <c r="P1551" s="81">
        <v>116453838</v>
      </c>
      <c r="Q1551" s="81">
        <v>115523532</v>
      </c>
      <c r="R1551" s="81">
        <v>116453838</v>
      </c>
      <c r="S1551" s="81">
        <v>115523532</v>
      </c>
      <c r="T1551" s="81" t="s">
        <v>6896</v>
      </c>
    </row>
    <row r="1552" spans="1:20" x14ac:dyDescent="0.35">
      <c r="A1552" s="81" t="s">
        <v>1560</v>
      </c>
      <c r="B1552" s="81">
        <v>254</v>
      </c>
      <c r="C1552" s="81" t="s">
        <v>1816</v>
      </c>
      <c r="D1552" s="81" t="s">
        <v>6835</v>
      </c>
      <c r="E1552" s="81" t="s">
        <v>2823</v>
      </c>
      <c r="F1552" s="81">
        <v>1242331518</v>
      </c>
      <c r="G1552" s="81">
        <v>1273617765</v>
      </c>
      <c r="H1552" s="81">
        <v>1242331518</v>
      </c>
      <c r="I1552" s="81" t="s">
        <v>2829</v>
      </c>
      <c r="J1552" s="81" t="s">
        <v>2833</v>
      </c>
      <c r="K1552" s="81">
        <v>15468045</v>
      </c>
      <c r="L1552" s="81">
        <v>0</v>
      </c>
      <c r="M1552" s="81">
        <v>1257799563</v>
      </c>
      <c r="N1552" s="81">
        <v>1257799563</v>
      </c>
      <c r="O1552" s="81">
        <v>1242331518</v>
      </c>
      <c r="P1552" s="81">
        <v>1257799563</v>
      </c>
      <c r="Q1552" s="81">
        <v>1242331518</v>
      </c>
      <c r="R1552" s="81">
        <v>1257799563</v>
      </c>
      <c r="S1552" s="81">
        <v>1242331518</v>
      </c>
      <c r="T1552" s="81" t="s">
        <v>6896</v>
      </c>
    </row>
    <row r="1553" spans="1:20" x14ac:dyDescent="0.35">
      <c r="A1553" s="81" t="s">
        <v>1561</v>
      </c>
      <c r="B1553" s="81">
        <v>254</v>
      </c>
      <c r="C1553" s="81" t="s">
        <v>1816</v>
      </c>
      <c r="D1553" s="81" t="s">
        <v>6836</v>
      </c>
      <c r="E1553" s="81" t="s">
        <v>2824</v>
      </c>
      <c r="F1553" s="81">
        <v>295537825</v>
      </c>
      <c r="G1553" s="81">
        <v>289838353</v>
      </c>
      <c r="H1553" s="81">
        <v>295537825</v>
      </c>
      <c r="I1553" s="81" t="s">
        <v>2829</v>
      </c>
      <c r="J1553" s="81" t="s">
        <v>2833</v>
      </c>
      <c r="K1553" s="81">
        <v>3954074</v>
      </c>
      <c r="L1553" s="81">
        <v>0</v>
      </c>
      <c r="M1553" s="81">
        <v>299491899</v>
      </c>
      <c r="N1553" s="81">
        <v>299491899</v>
      </c>
      <c r="O1553" s="81">
        <v>295537825</v>
      </c>
      <c r="P1553" s="81">
        <v>299491899</v>
      </c>
      <c r="Q1553" s="81">
        <v>295537825</v>
      </c>
      <c r="R1553" s="81">
        <v>299491899</v>
      </c>
      <c r="S1553" s="81">
        <v>295537825</v>
      </c>
      <c r="T1553" s="81" t="s">
        <v>6896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B116C-4B79-4E98-AE0C-DD6DF47E5420}">
  <dimension ref="A1:AH1551"/>
  <sheetViews>
    <sheetView topLeftCell="AI1" workbookViewId="0">
      <selection activeCell="AI1" sqref="AI1"/>
    </sheetView>
  </sheetViews>
  <sheetFormatPr defaultRowHeight="14.5" x14ac:dyDescent="0.35"/>
  <cols>
    <col min="1" max="25" width="8.7265625" style="81" hidden="1" customWidth="1"/>
    <col min="26" max="34" width="8.7265625" style="80" hidden="1" customWidth="1"/>
    <col min="35" max="16384" width="8.7265625" style="80"/>
  </cols>
  <sheetData>
    <row r="1" spans="1:25" x14ac:dyDescent="0.35">
      <c r="A1" s="81" t="s">
        <v>5278</v>
      </c>
      <c r="B1" s="81" t="s">
        <v>1562</v>
      </c>
      <c r="C1" s="81" t="s">
        <v>1563</v>
      </c>
      <c r="D1" s="81" t="s">
        <v>5281</v>
      </c>
      <c r="E1" s="81" t="s">
        <v>1818</v>
      </c>
      <c r="F1" s="81" t="s">
        <v>2825</v>
      </c>
      <c r="G1" s="81" t="s">
        <v>2826</v>
      </c>
      <c r="H1" s="81" t="s">
        <v>2827</v>
      </c>
      <c r="I1" s="81" t="s">
        <v>2828</v>
      </c>
      <c r="J1" s="81" t="s">
        <v>6913</v>
      </c>
      <c r="K1" s="81" t="s">
        <v>6914</v>
      </c>
      <c r="L1" s="81" t="s">
        <v>6915</v>
      </c>
      <c r="M1" s="81" t="s">
        <v>2840</v>
      </c>
      <c r="N1" s="81" t="s">
        <v>2841</v>
      </c>
      <c r="O1" s="81" t="s">
        <v>2842</v>
      </c>
      <c r="P1" s="81" t="s">
        <v>2843</v>
      </c>
      <c r="Q1" s="81" t="s">
        <v>2844</v>
      </c>
      <c r="R1" s="81" t="s">
        <v>2845</v>
      </c>
      <c r="S1" s="81" t="s">
        <v>2846</v>
      </c>
      <c r="T1" s="81" t="s">
        <v>6916</v>
      </c>
      <c r="U1" s="81" t="s">
        <v>6917</v>
      </c>
      <c r="V1" s="81" t="s">
        <v>6918</v>
      </c>
      <c r="W1" s="81" t="s">
        <v>6919</v>
      </c>
      <c r="X1" s="81" t="s">
        <v>6920</v>
      </c>
      <c r="Y1" s="81" t="s">
        <v>6921</v>
      </c>
    </row>
    <row r="2" spans="1:25" x14ac:dyDescent="0.35">
      <c r="A2" s="81" t="s">
        <v>8</v>
      </c>
      <c r="B2" s="81">
        <v>1</v>
      </c>
      <c r="C2" s="81" t="s">
        <v>1564</v>
      </c>
      <c r="D2" s="81" t="s">
        <v>5282</v>
      </c>
      <c r="E2" s="81" t="s">
        <v>1819</v>
      </c>
      <c r="F2" s="81">
        <v>424540543</v>
      </c>
      <c r="G2" s="81">
        <v>414441759</v>
      </c>
      <c r="H2" s="81">
        <v>424540543</v>
      </c>
      <c r="I2" s="81" t="s">
        <v>2829</v>
      </c>
      <c r="J2" s="81" t="s">
        <v>2833</v>
      </c>
      <c r="K2" s="81">
        <v>23286147</v>
      </c>
      <c r="L2" s="81">
        <v>9499061</v>
      </c>
      <c r="M2" s="81">
        <v>447826690</v>
      </c>
      <c r="N2" s="81">
        <v>438327629</v>
      </c>
      <c r="O2" s="81">
        <v>415041482</v>
      </c>
      <c r="P2" s="81">
        <v>447826690</v>
      </c>
      <c r="Q2" s="81">
        <v>424540543</v>
      </c>
      <c r="R2" s="81">
        <v>438327629</v>
      </c>
      <c r="S2" s="81">
        <v>415041482</v>
      </c>
      <c r="T2" s="81">
        <v>458746690</v>
      </c>
      <c r="U2" s="81">
        <v>458746690</v>
      </c>
      <c r="V2" s="81">
        <v>466026690</v>
      </c>
      <c r="W2" s="81">
        <v>466026690</v>
      </c>
      <c r="X2" s="81">
        <v>431931302</v>
      </c>
      <c r="Y2" s="81">
        <v>431931302</v>
      </c>
    </row>
    <row r="3" spans="1:25" x14ac:dyDescent="0.35">
      <c r="A3" s="81" t="s">
        <v>9</v>
      </c>
      <c r="B3" s="81">
        <v>1</v>
      </c>
      <c r="C3" s="81" t="s">
        <v>1564</v>
      </c>
      <c r="D3" s="81" t="s">
        <v>5283</v>
      </c>
      <c r="E3" s="81" t="s">
        <v>1820</v>
      </c>
      <c r="F3" s="81">
        <v>361498497</v>
      </c>
      <c r="G3" s="81">
        <v>384749866</v>
      </c>
      <c r="H3" s="81">
        <v>384749866</v>
      </c>
      <c r="I3" s="81" t="s">
        <v>2830</v>
      </c>
      <c r="J3" s="81" t="s">
        <v>2836</v>
      </c>
      <c r="K3" s="81">
        <v>64432827</v>
      </c>
      <c r="L3" s="81">
        <v>0</v>
      </c>
      <c r="M3" s="81">
        <v>449182693</v>
      </c>
      <c r="N3" s="81">
        <v>449182693</v>
      </c>
      <c r="O3" s="81">
        <v>384749866</v>
      </c>
      <c r="P3" s="81">
        <v>449182693</v>
      </c>
      <c r="Q3" s="81">
        <v>384749866</v>
      </c>
      <c r="R3" s="81">
        <v>449182693</v>
      </c>
      <c r="S3" s="81">
        <v>384749866</v>
      </c>
      <c r="T3" s="81">
        <v>474742693</v>
      </c>
      <c r="U3" s="81">
        <v>474742693</v>
      </c>
      <c r="V3" s="81">
        <v>491782693</v>
      </c>
      <c r="W3" s="81">
        <v>491782693</v>
      </c>
      <c r="X3" s="81">
        <v>405846302</v>
      </c>
      <c r="Y3" s="81">
        <v>405846302</v>
      </c>
    </row>
    <row r="4" spans="1:25" x14ac:dyDescent="0.35">
      <c r="A4" s="81" t="s">
        <v>10</v>
      </c>
      <c r="B4" s="81">
        <v>1</v>
      </c>
      <c r="C4" s="81" t="s">
        <v>1564</v>
      </c>
      <c r="D4" s="81" t="s">
        <v>5285</v>
      </c>
      <c r="E4" s="81" t="s">
        <v>1821</v>
      </c>
      <c r="F4" s="81">
        <v>236836753</v>
      </c>
      <c r="G4" s="81">
        <v>236965287</v>
      </c>
      <c r="H4" s="81">
        <v>236836753</v>
      </c>
      <c r="I4" s="81" t="s">
        <v>2829</v>
      </c>
      <c r="J4" s="81" t="s">
        <v>2833</v>
      </c>
      <c r="K4" s="81">
        <v>31388251</v>
      </c>
      <c r="L4" s="81">
        <v>13431049</v>
      </c>
      <c r="M4" s="81">
        <v>268225004</v>
      </c>
      <c r="N4" s="81">
        <v>254793955</v>
      </c>
      <c r="O4" s="81">
        <v>223405704</v>
      </c>
      <c r="P4" s="81">
        <v>268225004</v>
      </c>
      <c r="Q4" s="81">
        <v>236836753</v>
      </c>
      <c r="R4" s="81">
        <v>254793955</v>
      </c>
      <c r="S4" s="81">
        <v>223405704</v>
      </c>
      <c r="T4" s="81">
        <v>280840004</v>
      </c>
      <c r="U4" s="81">
        <v>280840004</v>
      </c>
      <c r="V4" s="81">
        <v>289250004</v>
      </c>
      <c r="W4" s="81">
        <v>289250004</v>
      </c>
      <c r="X4" s="81">
        <v>245702104</v>
      </c>
      <c r="Y4" s="81">
        <v>245702104</v>
      </c>
    </row>
    <row r="5" spans="1:25" x14ac:dyDescent="0.35">
      <c r="A5" s="81" t="s">
        <v>11</v>
      </c>
      <c r="B5" s="81">
        <v>1</v>
      </c>
      <c r="C5" s="81" t="s">
        <v>1564</v>
      </c>
      <c r="D5" s="81" t="s">
        <v>5287</v>
      </c>
      <c r="E5" s="81" t="s">
        <v>1822</v>
      </c>
      <c r="F5" s="81">
        <v>152929035</v>
      </c>
      <c r="G5" s="81">
        <v>165570682</v>
      </c>
      <c r="H5" s="81">
        <v>152929035</v>
      </c>
      <c r="I5" s="81" t="s">
        <v>2829</v>
      </c>
      <c r="J5" s="81" t="s">
        <v>2833</v>
      </c>
      <c r="K5" s="81">
        <v>16501328</v>
      </c>
      <c r="L5" s="81">
        <v>6820301</v>
      </c>
      <c r="M5" s="81">
        <v>169430363</v>
      </c>
      <c r="N5" s="81">
        <v>162610062</v>
      </c>
      <c r="O5" s="81">
        <v>146108734</v>
      </c>
      <c r="P5" s="81">
        <v>169430363</v>
      </c>
      <c r="Q5" s="81">
        <v>152929035</v>
      </c>
      <c r="R5" s="81">
        <v>162610062</v>
      </c>
      <c r="S5" s="81">
        <v>146108734</v>
      </c>
      <c r="T5" s="81">
        <v>176930363</v>
      </c>
      <c r="U5" s="81">
        <v>176930363</v>
      </c>
      <c r="V5" s="81">
        <v>181930363</v>
      </c>
      <c r="W5" s="81">
        <v>181930363</v>
      </c>
      <c r="X5" s="81">
        <v>156970736</v>
      </c>
      <c r="Y5" s="81">
        <v>156970736</v>
      </c>
    </row>
    <row r="6" spans="1:25" x14ac:dyDescent="0.35">
      <c r="A6" s="81" t="s">
        <v>12</v>
      </c>
      <c r="B6" s="81">
        <v>1</v>
      </c>
      <c r="C6" s="81" t="s">
        <v>1564</v>
      </c>
      <c r="D6" s="81" t="s">
        <v>5288</v>
      </c>
      <c r="E6" s="81" t="s">
        <v>1823</v>
      </c>
      <c r="F6" s="81">
        <v>1408162800</v>
      </c>
      <c r="G6" s="81">
        <v>1421606179</v>
      </c>
      <c r="H6" s="81">
        <v>1408162800</v>
      </c>
      <c r="I6" s="81" t="s">
        <v>2829</v>
      </c>
      <c r="J6" s="81" t="s">
        <v>2833</v>
      </c>
      <c r="K6" s="81">
        <v>198663747</v>
      </c>
      <c r="L6" s="81">
        <v>0</v>
      </c>
      <c r="M6" s="81">
        <v>1606826547</v>
      </c>
      <c r="N6" s="81">
        <v>1606826547</v>
      </c>
      <c r="O6" s="81">
        <v>1408162800</v>
      </c>
      <c r="P6" s="81">
        <v>1606826547</v>
      </c>
      <c r="Q6" s="81">
        <v>1408162800</v>
      </c>
      <c r="R6" s="81">
        <v>1606826547</v>
      </c>
      <c r="S6" s="81">
        <v>1408162800</v>
      </c>
      <c r="T6" s="81">
        <v>1678166547</v>
      </c>
      <c r="U6" s="81">
        <v>1678166547</v>
      </c>
      <c r="V6" s="81">
        <v>1725726547</v>
      </c>
      <c r="W6" s="81">
        <v>1725726547</v>
      </c>
      <c r="X6" s="81">
        <v>1465961008</v>
      </c>
      <c r="Y6" s="81">
        <v>1465961008</v>
      </c>
    </row>
    <row r="7" spans="1:25" x14ac:dyDescent="0.35">
      <c r="A7" s="81" t="s">
        <v>13</v>
      </c>
      <c r="B7" s="81">
        <v>1</v>
      </c>
      <c r="C7" s="81" t="s">
        <v>1564</v>
      </c>
      <c r="D7" s="81" t="s">
        <v>5289</v>
      </c>
      <c r="E7" s="81" t="s">
        <v>1824</v>
      </c>
      <c r="F7" s="81">
        <v>671289448</v>
      </c>
      <c r="G7" s="81">
        <v>656487108</v>
      </c>
      <c r="H7" s="81">
        <v>671289448</v>
      </c>
      <c r="I7" s="81" t="s">
        <v>2829</v>
      </c>
      <c r="J7" s="81" t="s">
        <v>2833</v>
      </c>
      <c r="K7" s="81">
        <v>84505999</v>
      </c>
      <c r="L7" s="81">
        <v>0</v>
      </c>
      <c r="M7" s="81">
        <v>755795447</v>
      </c>
      <c r="N7" s="81">
        <v>755795447</v>
      </c>
      <c r="O7" s="81">
        <v>671289448</v>
      </c>
      <c r="P7" s="81">
        <v>755795447</v>
      </c>
      <c r="Q7" s="81">
        <v>671289448</v>
      </c>
      <c r="R7" s="81">
        <v>755795447</v>
      </c>
      <c r="S7" s="81">
        <v>671289448</v>
      </c>
      <c r="T7" s="81">
        <v>786215447</v>
      </c>
      <c r="U7" s="81">
        <v>786215447</v>
      </c>
      <c r="V7" s="81">
        <v>806495447</v>
      </c>
      <c r="W7" s="81">
        <v>806495447</v>
      </c>
      <c r="X7" s="81">
        <v>691265581</v>
      </c>
      <c r="Y7" s="81">
        <v>691265581</v>
      </c>
    </row>
    <row r="8" spans="1:25" x14ac:dyDescent="0.35">
      <c r="A8" s="81" t="s">
        <v>14</v>
      </c>
      <c r="B8" s="81">
        <v>1</v>
      </c>
      <c r="C8" s="81" t="s">
        <v>1564</v>
      </c>
      <c r="D8" s="81" t="s">
        <v>5290</v>
      </c>
      <c r="E8" s="81" t="s">
        <v>1825</v>
      </c>
      <c r="F8" s="81">
        <v>150809631</v>
      </c>
      <c r="G8" s="81">
        <v>149600904</v>
      </c>
      <c r="H8" s="81">
        <v>150809631</v>
      </c>
      <c r="I8" s="81" t="s">
        <v>2829</v>
      </c>
      <c r="J8" s="81" t="s">
        <v>2833</v>
      </c>
      <c r="K8" s="81">
        <v>24522029</v>
      </c>
      <c r="L8" s="81">
        <v>0</v>
      </c>
      <c r="M8" s="81">
        <v>175331660</v>
      </c>
      <c r="N8" s="81">
        <v>175331660</v>
      </c>
      <c r="O8" s="81">
        <v>150809631</v>
      </c>
      <c r="P8" s="81">
        <v>175331660</v>
      </c>
      <c r="Q8" s="81">
        <v>150809631</v>
      </c>
      <c r="R8" s="81">
        <v>175331660</v>
      </c>
      <c r="S8" s="81">
        <v>150809631</v>
      </c>
      <c r="T8" s="81">
        <v>185531660</v>
      </c>
      <c r="U8" s="81">
        <v>185531660</v>
      </c>
      <c r="V8" s="81">
        <v>192331660</v>
      </c>
      <c r="W8" s="81">
        <v>192331660</v>
      </c>
      <c r="X8" s="81">
        <v>148125720</v>
      </c>
      <c r="Y8" s="81">
        <v>148125720</v>
      </c>
    </row>
    <row r="9" spans="1:25" x14ac:dyDescent="0.35">
      <c r="A9" s="81" t="s">
        <v>15</v>
      </c>
      <c r="B9" s="81">
        <v>1</v>
      </c>
      <c r="C9" s="81" t="s">
        <v>1564</v>
      </c>
      <c r="D9" s="81" t="s">
        <v>5963</v>
      </c>
      <c r="E9" s="81" t="s">
        <v>1826</v>
      </c>
      <c r="F9" s="81">
        <v>6113311</v>
      </c>
      <c r="G9" s="81">
        <v>6113311</v>
      </c>
      <c r="H9" s="81">
        <v>6113311</v>
      </c>
      <c r="I9" s="81" t="s">
        <v>2829</v>
      </c>
      <c r="J9" s="81" t="s">
        <v>2833</v>
      </c>
      <c r="K9" s="81">
        <v>628003</v>
      </c>
      <c r="L9" s="81">
        <v>0</v>
      </c>
      <c r="M9" s="81">
        <v>6741314</v>
      </c>
      <c r="N9" s="81">
        <v>6741314</v>
      </c>
      <c r="O9" s="81">
        <v>6113311</v>
      </c>
      <c r="P9" s="81">
        <v>6741314</v>
      </c>
      <c r="Q9" s="81">
        <v>6113311</v>
      </c>
      <c r="R9" s="81">
        <v>6741314</v>
      </c>
      <c r="S9" s="81">
        <v>6113311</v>
      </c>
      <c r="T9" s="81">
        <v>7086314</v>
      </c>
      <c r="U9" s="81">
        <v>7086314</v>
      </c>
      <c r="V9" s="81">
        <v>7316314</v>
      </c>
      <c r="W9" s="81">
        <v>7316314</v>
      </c>
      <c r="X9" s="81">
        <v>6123936</v>
      </c>
      <c r="Y9" s="81">
        <v>6123936</v>
      </c>
    </row>
    <row r="10" spans="1:25" x14ac:dyDescent="0.35">
      <c r="A10" s="81" t="s">
        <v>16</v>
      </c>
      <c r="B10" s="81">
        <v>1</v>
      </c>
      <c r="C10" s="81" t="s">
        <v>1564</v>
      </c>
      <c r="D10" s="81" t="s">
        <v>5974</v>
      </c>
      <c r="E10" s="81" t="s">
        <v>1827</v>
      </c>
      <c r="F10" s="81">
        <v>51599632</v>
      </c>
      <c r="G10" s="81">
        <v>47605360</v>
      </c>
      <c r="H10" s="81">
        <v>51599632</v>
      </c>
      <c r="I10" s="81" t="s">
        <v>2829</v>
      </c>
      <c r="J10" s="81" t="s">
        <v>2833</v>
      </c>
      <c r="K10" s="81">
        <v>5634519</v>
      </c>
      <c r="L10" s="81">
        <v>2733445</v>
      </c>
      <c r="M10" s="81">
        <v>57234151</v>
      </c>
      <c r="N10" s="81">
        <v>54500706</v>
      </c>
      <c r="O10" s="81">
        <v>48866187</v>
      </c>
      <c r="P10" s="81">
        <v>57234151</v>
      </c>
      <c r="Q10" s="81">
        <v>51599632</v>
      </c>
      <c r="R10" s="81">
        <v>54500706</v>
      </c>
      <c r="S10" s="81">
        <v>48866187</v>
      </c>
      <c r="T10" s="81">
        <v>60519151</v>
      </c>
      <c r="U10" s="81">
        <v>60519151</v>
      </c>
      <c r="V10" s="81">
        <v>62709151</v>
      </c>
      <c r="W10" s="81">
        <v>62709151</v>
      </c>
      <c r="X10" s="81">
        <v>53306513</v>
      </c>
      <c r="Y10" s="81">
        <v>53306513</v>
      </c>
    </row>
    <row r="11" spans="1:25" x14ac:dyDescent="0.35">
      <c r="A11" s="81" t="s">
        <v>17</v>
      </c>
      <c r="B11" s="81">
        <v>2</v>
      </c>
      <c r="C11" s="81" t="s">
        <v>1565</v>
      </c>
      <c r="D11" s="81" t="s">
        <v>5291</v>
      </c>
      <c r="E11" s="81" t="s">
        <v>1828</v>
      </c>
      <c r="F11" s="81">
        <v>8906252322</v>
      </c>
      <c r="G11" s="81">
        <v>8906252322</v>
      </c>
      <c r="H11" s="81">
        <v>8906252322</v>
      </c>
      <c r="I11" s="81" t="s">
        <v>2829</v>
      </c>
      <c r="J11" s="81" t="s">
        <v>2832</v>
      </c>
      <c r="K11" s="81">
        <v>191418718</v>
      </c>
      <c r="L11" s="81">
        <v>69270350</v>
      </c>
      <c r="M11" s="81">
        <v>9097671040</v>
      </c>
      <c r="N11" s="81">
        <v>9028400690</v>
      </c>
      <c r="O11" s="81">
        <v>8836981972</v>
      </c>
      <c r="P11" s="81">
        <v>9775379268</v>
      </c>
      <c r="Q11" s="81">
        <v>9583960550</v>
      </c>
      <c r="R11" s="81">
        <v>9706108918</v>
      </c>
      <c r="S11" s="81">
        <v>9514690200</v>
      </c>
      <c r="T11" s="81">
        <v>9158721040</v>
      </c>
      <c r="U11" s="81">
        <v>9836429268</v>
      </c>
      <c r="V11" s="81">
        <v>9199421040</v>
      </c>
      <c r="W11" s="81">
        <v>9877129268</v>
      </c>
      <c r="X11" s="81">
        <v>8926840697</v>
      </c>
      <c r="Y11" s="81">
        <v>9604548925</v>
      </c>
    </row>
    <row r="12" spans="1:25" x14ac:dyDescent="0.35">
      <c r="A12" s="81" t="s">
        <v>18</v>
      </c>
      <c r="B12" s="81">
        <v>3</v>
      </c>
      <c r="C12" s="81" t="s">
        <v>1566</v>
      </c>
      <c r="D12" s="81" t="s">
        <v>5292</v>
      </c>
      <c r="E12" s="81" t="s">
        <v>1829</v>
      </c>
      <c r="F12" s="81">
        <v>746202227</v>
      </c>
      <c r="G12" s="81">
        <v>746202227</v>
      </c>
      <c r="H12" s="81">
        <v>746202227</v>
      </c>
      <c r="I12" s="81" t="s">
        <v>2829</v>
      </c>
      <c r="J12" s="81" t="s">
        <v>2832</v>
      </c>
      <c r="K12" s="81">
        <v>117887349</v>
      </c>
      <c r="L12" s="81">
        <v>0</v>
      </c>
      <c r="M12" s="81">
        <v>864089576</v>
      </c>
      <c r="N12" s="81">
        <v>864089576</v>
      </c>
      <c r="O12" s="81">
        <v>746202227</v>
      </c>
      <c r="P12" s="81">
        <v>864089576</v>
      </c>
      <c r="Q12" s="81">
        <v>746202227</v>
      </c>
      <c r="R12" s="81">
        <v>864089576</v>
      </c>
      <c r="S12" s="81">
        <v>746202227</v>
      </c>
      <c r="T12" s="81">
        <v>906239576</v>
      </c>
      <c r="U12" s="81">
        <v>906239576</v>
      </c>
      <c r="V12" s="81">
        <v>934339576</v>
      </c>
      <c r="W12" s="81">
        <v>934339576</v>
      </c>
      <c r="X12" s="81">
        <v>766048028</v>
      </c>
      <c r="Y12" s="81">
        <v>766048028</v>
      </c>
    </row>
    <row r="13" spans="1:25" x14ac:dyDescent="0.35">
      <c r="A13" s="81" t="s">
        <v>19</v>
      </c>
      <c r="B13" s="81">
        <v>3</v>
      </c>
      <c r="C13" s="81" t="s">
        <v>1566</v>
      </c>
      <c r="D13" s="81" t="s">
        <v>5293</v>
      </c>
      <c r="E13" s="81" t="s">
        <v>1830</v>
      </c>
      <c r="F13" s="81">
        <v>3368099451</v>
      </c>
      <c r="G13" s="81">
        <v>3509386542</v>
      </c>
      <c r="H13" s="81">
        <v>3368099451</v>
      </c>
      <c r="I13" s="81" t="s">
        <v>2829</v>
      </c>
      <c r="J13" s="81" t="s">
        <v>2833</v>
      </c>
      <c r="K13" s="81">
        <v>385220750</v>
      </c>
      <c r="L13" s="81">
        <v>0</v>
      </c>
      <c r="M13" s="81">
        <v>3753320201</v>
      </c>
      <c r="N13" s="81">
        <v>3753320201</v>
      </c>
      <c r="O13" s="81">
        <v>3368099451</v>
      </c>
      <c r="P13" s="81">
        <v>3753320201</v>
      </c>
      <c r="Q13" s="81">
        <v>3368099451</v>
      </c>
      <c r="R13" s="81">
        <v>3753320201</v>
      </c>
      <c r="S13" s="81">
        <v>3368099451</v>
      </c>
      <c r="T13" s="81">
        <v>3894890201</v>
      </c>
      <c r="U13" s="81">
        <v>3894890201</v>
      </c>
      <c r="V13" s="81">
        <v>3989270201</v>
      </c>
      <c r="W13" s="81">
        <v>3989270201</v>
      </c>
      <c r="X13" s="81">
        <v>3398343979</v>
      </c>
      <c r="Y13" s="81">
        <v>3398343979</v>
      </c>
    </row>
    <row r="14" spans="1:25" x14ac:dyDescent="0.35">
      <c r="A14" s="81" t="s">
        <v>20</v>
      </c>
      <c r="B14" s="81">
        <v>3</v>
      </c>
      <c r="C14" s="81" t="s">
        <v>1566</v>
      </c>
      <c r="D14" s="81" t="s">
        <v>5294</v>
      </c>
      <c r="E14" s="81" t="s">
        <v>1831</v>
      </c>
      <c r="F14" s="81">
        <v>478172199</v>
      </c>
      <c r="G14" s="81">
        <v>491169516</v>
      </c>
      <c r="H14" s="81">
        <v>478172199</v>
      </c>
      <c r="I14" s="81" t="s">
        <v>2829</v>
      </c>
      <c r="J14" s="81" t="s">
        <v>2833</v>
      </c>
      <c r="K14" s="81">
        <v>82725299</v>
      </c>
      <c r="L14" s="81">
        <v>27229141</v>
      </c>
      <c r="M14" s="81">
        <v>560897498</v>
      </c>
      <c r="N14" s="81">
        <v>533668357</v>
      </c>
      <c r="O14" s="81">
        <v>450943058</v>
      </c>
      <c r="P14" s="81">
        <v>560897498</v>
      </c>
      <c r="Q14" s="81">
        <v>478172199</v>
      </c>
      <c r="R14" s="81">
        <v>533668357</v>
      </c>
      <c r="S14" s="81">
        <v>450943058</v>
      </c>
      <c r="T14" s="81">
        <v>600572498</v>
      </c>
      <c r="U14" s="81">
        <v>600572498</v>
      </c>
      <c r="V14" s="81">
        <v>627022498</v>
      </c>
      <c r="W14" s="81">
        <v>627022498</v>
      </c>
      <c r="X14" s="81">
        <v>495123717</v>
      </c>
      <c r="Y14" s="81">
        <v>495123717</v>
      </c>
    </row>
    <row r="15" spans="1:25" x14ac:dyDescent="0.35">
      <c r="A15" s="81" t="s">
        <v>21</v>
      </c>
      <c r="B15" s="81">
        <v>3</v>
      </c>
      <c r="C15" s="81" t="s">
        <v>1566</v>
      </c>
      <c r="D15" s="81" t="s">
        <v>5295</v>
      </c>
      <c r="E15" s="81" t="s">
        <v>1832</v>
      </c>
      <c r="F15" s="81">
        <v>377102942</v>
      </c>
      <c r="G15" s="81">
        <v>377102942</v>
      </c>
      <c r="H15" s="81">
        <v>377102942</v>
      </c>
      <c r="I15" s="81" t="s">
        <v>2829</v>
      </c>
      <c r="J15" s="81" t="s">
        <v>2832</v>
      </c>
      <c r="K15" s="81">
        <v>64567256</v>
      </c>
      <c r="L15" s="81">
        <v>15138710</v>
      </c>
      <c r="M15" s="81">
        <v>441670198</v>
      </c>
      <c r="N15" s="81">
        <v>426531488</v>
      </c>
      <c r="O15" s="81">
        <v>361964232</v>
      </c>
      <c r="P15" s="81">
        <v>441670198</v>
      </c>
      <c r="Q15" s="81">
        <v>377102942</v>
      </c>
      <c r="R15" s="81">
        <v>426531488</v>
      </c>
      <c r="S15" s="81">
        <v>361964232</v>
      </c>
      <c r="T15" s="81">
        <v>467995198</v>
      </c>
      <c r="U15" s="81">
        <v>467995198</v>
      </c>
      <c r="V15" s="81">
        <v>485545198</v>
      </c>
      <c r="W15" s="81">
        <v>485545198</v>
      </c>
      <c r="X15" s="81">
        <v>391311411</v>
      </c>
      <c r="Y15" s="81">
        <v>391311411</v>
      </c>
    </row>
    <row r="16" spans="1:25" x14ac:dyDescent="0.35">
      <c r="A16" s="81" t="s">
        <v>22</v>
      </c>
      <c r="B16" s="81">
        <v>3</v>
      </c>
      <c r="C16" s="81" t="s">
        <v>1566</v>
      </c>
      <c r="D16" s="81" t="s">
        <v>5296</v>
      </c>
      <c r="E16" s="81" t="s">
        <v>1833</v>
      </c>
      <c r="F16" s="81">
        <v>188690056</v>
      </c>
      <c r="G16" s="81">
        <v>182658866</v>
      </c>
      <c r="H16" s="81">
        <v>188690056</v>
      </c>
      <c r="I16" s="81" t="s">
        <v>2829</v>
      </c>
      <c r="J16" s="81" t="s">
        <v>2833</v>
      </c>
      <c r="K16" s="81">
        <v>15810874</v>
      </c>
      <c r="L16" s="81">
        <v>6400508</v>
      </c>
      <c r="M16" s="81">
        <v>204500930</v>
      </c>
      <c r="N16" s="81">
        <v>198100422</v>
      </c>
      <c r="O16" s="81">
        <v>182289548</v>
      </c>
      <c r="P16" s="81">
        <v>204500930</v>
      </c>
      <c r="Q16" s="81">
        <v>188690056</v>
      </c>
      <c r="R16" s="81">
        <v>198100422</v>
      </c>
      <c r="S16" s="81">
        <v>182289548</v>
      </c>
      <c r="T16" s="81">
        <v>221765930</v>
      </c>
      <c r="U16" s="81">
        <v>221765930</v>
      </c>
      <c r="V16" s="81">
        <v>233275930</v>
      </c>
      <c r="W16" s="81">
        <v>233275930</v>
      </c>
      <c r="X16" s="81">
        <v>194533281</v>
      </c>
      <c r="Y16" s="81">
        <v>194533281</v>
      </c>
    </row>
    <row r="17" spans="1:25" x14ac:dyDescent="0.35">
      <c r="A17" s="81" t="s">
        <v>23</v>
      </c>
      <c r="B17" s="81">
        <v>3</v>
      </c>
      <c r="C17" s="81" t="s">
        <v>1566</v>
      </c>
      <c r="D17" s="81" t="s">
        <v>5297</v>
      </c>
      <c r="E17" s="81" t="s">
        <v>1834</v>
      </c>
      <c r="F17" s="81">
        <v>352354379</v>
      </c>
      <c r="G17" s="81">
        <v>352354379</v>
      </c>
      <c r="H17" s="81">
        <v>352354379</v>
      </c>
      <c r="I17" s="81" t="s">
        <v>2829</v>
      </c>
      <c r="J17" s="81" t="s">
        <v>2832</v>
      </c>
      <c r="K17" s="81">
        <v>75201233</v>
      </c>
      <c r="L17" s="81">
        <v>0</v>
      </c>
      <c r="M17" s="81">
        <v>427555612</v>
      </c>
      <c r="N17" s="81">
        <v>427555612</v>
      </c>
      <c r="O17" s="81">
        <v>352354379</v>
      </c>
      <c r="P17" s="81">
        <v>427555612</v>
      </c>
      <c r="Q17" s="81">
        <v>352354379</v>
      </c>
      <c r="R17" s="81">
        <v>427555612</v>
      </c>
      <c r="S17" s="81">
        <v>352354379</v>
      </c>
      <c r="T17" s="81">
        <v>459865612</v>
      </c>
      <c r="U17" s="81">
        <v>459865612</v>
      </c>
      <c r="V17" s="81">
        <v>481405612</v>
      </c>
      <c r="W17" s="81">
        <v>481405612</v>
      </c>
      <c r="X17" s="81">
        <v>354986552</v>
      </c>
      <c r="Y17" s="81">
        <v>354986552</v>
      </c>
    </row>
    <row r="18" spans="1:25" x14ac:dyDescent="0.35">
      <c r="A18" s="81" t="s">
        <v>24</v>
      </c>
      <c r="B18" s="81">
        <v>3</v>
      </c>
      <c r="C18" s="81" t="s">
        <v>1566</v>
      </c>
      <c r="D18" s="81" t="s">
        <v>5497</v>
      </c>
      <c r="E18" s="81" t="s">
        <v>1835</v>
      </c>
      <c r="F18" s="81">
        <v>11861691</v>
      </c>
      <c r="G18" s="81">
        <v>11861691</v>
      </c>
      <c r="H18" s="81">
        <v>11861691</v>
      </c>
      <c r="I18" s="81" t="s">
        <v>2829</v>
      </c>
      <c r="J18" s="81" t="s">
        <v>2832</v>
      </c>
      <c r="K18" s="81">
        <v>1097464</v>
      </c>
      <c r="L18" s="81">
        <v>0</v>
      </c>
      <c r="M18" s="81">
        <v>12959155</v>
      </c>
      <c r="N18" s="81">
        <v>12959155</v>
      </c>
      <c r="O18" s="81">
        <v>11861691</v>
      </c>
      <c r="P18" s="81">
        <v>12959155</v>
      </c>
      <c r="Q18" s="81">
        <v>11861691</v>
      </c>
      <c r="R18" s="81">
        <v>12959155</v>
      </c>
      <c r="S18" s="81">
        <v>11861691</v>
      </c>
      <c r="T18" s="81">
        <v>13349155</v>
      </c>
      <c r="U18" s="81">
        <v>13349155</v>
      </c>
      <c r="V18" s="81">
        <v>13609155</v>
      </c>
      <c r="W18" s="81">
        <v>13609155</v>
      </c>
      <c r="X18" s="81">
        <v>12069049</v>
      </c>
      <c r="Y18" s="81">
        <v>12069049</v>
      </c>
    </row>
    <row r="19" spans="1:25" x14ac:dyDescent="0.35">
      <c r="A19" s="81" t="s">
        <v>25</v>
      </c>
      <c r="B19" s="81">
        <v>3</v>
      </c>
      <c r="C19" s="81" t="s">
        <v>1566</v>
      </c>
      <c r="D19" s="81" t="s">
        <v>6683</v>
      </c>
      <c r="E19" s="81" t="s">
        <v>1836</v>
      </c>
      <c r="F19" s="81">
        <v>848380</v>
      </c>
      <c r="G19" s="81">
        <v>848380</v>
      </c>
      <c r="H19" s="81">
        <v>848380</v>
      </c>
      <c r="I19" s="81" t="s">
        <v>2829</v>
      </c>
      <c r="J19" s="81" t="s">
        <v>2832</v>
      </c>
      <c r="K19" s="81">
        <v>0</v>
      </c>
      <c r="L19" s="81">
        <v>0</v>
      </c>
      <c r="M19" s="81">
        <v>848380</v>
      </c>
      <c r="N19" s="81">
        <v>848380</v>
      </c>
      <c r="O19" s="81">
        <v>848380</v>
      </c>
      <c r="P19" s="81">
        <v>848380</v>
      </c>
      <c r="Q19" s="81">
        <v>848380</v>
      </c>
      <c r="R19" s="81">
        <v>848380</v>
      </c>
      <c r="S19" s="81">
        <v>848380</v>
      </c>
      <c r="T19" s="81">
        <v>848380</v>
      </c>
      <c r="U19" s="81">
        <v>848380</v>
      </c>
      <c r="V19" s="81">
        <v>848380</v>
      </c>
      <c r="W19" s="81">
        <v>848380</v>
      </c>
      <c r="X19" s="81">
        <v>848380</v>
      </c>
      <c r="Y19" s="81">
        <v>848380</v>
      </c>
    </row>
    <row r="20" spans="1:25" x14ac:dyDescent="0.35">
      <c r="A20" s="81" t="s">
        <v>26</v>
      </c>
      <c r="B20" s="81">
        <v>4</v>
      </c>
      <c r="C20" s="81" t="s">
        <v>1567</v>
      </c>
      <c r="D20" s="81" t="s">
        <v>5298</v>
      </c>
      <c r="E20" s="81" t="s">
        <v>6898</v>
      </c>
      <c r="F20" s="81">
        <v>4788549058</v>
      </c>
      <c r="G20" s="81">
        <v>4837066289</v>
      </c>
      <c r="H20" s="81">
        <v>4788549058</v>
      </c>
      <c r="I20" s="81" t="s">
        <v>2829</v>
      </c>
      <c r="J20" s="81" t="s">
        <v>2833</v>
      </c>
      <c r="K20" s="81">
        <v>288282258</v>
      </c>
      <c r="L20" s="81">
        <v>0</v>
      </c>
      <c r="M20" s="81">
        <v>5076831316</v>
      </c>
      <c r="N20" s="81">
        <v>5076831316</v>
      </c>
      <c r="O20" s="81">
        <v>4788549058</v>
      </c>
      <c r="P20" s="81">
        <v>5076831316</v>
      </c>
      <c r="Q20" s="81">
        <v>4788549058</v>
      </c>
      <c r="R20" s="81">
        <v>5076831316</v>
      </c>
      <c r="S20" s="81">
        <v>4788549058</v>
      </c>
      <c r="T20" s="81">
        <v>5167416316</v>
      </c>
      <c r="U20" s="81">
        <v>5167416316</v>
      </c>
      <c r="V20" s="81">
        <v>5227806316</v>
      </c>
      <c r="W20" s="81">
        <v>5227806316</v>
      </c>
      <c r="X20" s="81">
        <v>5021660929</v>
      </c>
      <c r="Y20" s="81">
        <v>5021660929</v>
      </c>
    </row>
    <row r="21" spans="1:25" x14ac:dyDescent="0.35">
      <c r="A21" s="81" t="s">
        <v>27</v>
      </c>
      <c r="B21" s="81">
        <v>4</v>
      </c>
      <c r="C21" s="81" t="s">
        <v>1567</v>
      </c>
      <c r="D21" s="81" t="s">
        <v>6424</v>
      </c>
      <c r="E21" s="81" t="s">
        <v>1838</v>
      </c>
      <c r="F21" s="81">
        <v>217700</v>
      </c>
      <c r="G21" s="81">
        <v>217700</v>
      </c>
      <c r="H21" s="81">
        <v>217700</v>
      </c>
      <c r="I21" s="81" t="s">
        <v>2829</v>
      </c>
      <c r="J21" s="81" t="s">
        <v>2833</v>
      </c>
      <c r="K21" s="81">
        <v>0</v>
      </c>
      <c r="L21" s="81">
        <v>0</v>
      </c>
      <c r="M21" s="81">
        <v>217700</v>
      </c>
      <c r="N21" s="81">
        <v>217700</v>
      </c>
      <c r="O21" s="81">
        <v>217700</v>
      </c>
      <c r="P21" s="81">
        <v>217700</v>
      </c>
      <c r="Q21" s="81">
        <v>217700</v>
      </c>
      <c r="R21" s="81">
        <v>217700</v>
      </c>
      <c r="S21" s="81">
        <v>217700</v>
      </c>
      <c r="T21" s="81">
        <v>217700</v>
      </c>
      <c r="U21" s="81">
        <v>217700</v>
      </c>
      <c r="V21" s="81">
        <v>217700</v>
      </c>
      <c r="W21" s="81">
        <v>217700</v>
      </c>
      <c r="X21" s="81">
        <v>217700</v>
      </c>
      <c r="Y21" s="81">
        <v>217700</v>
      </c>
    </row>
    <row r="22" spans="1:25" x14ac:dyDescent="0.35">
      <c r="A22" s="81" t="s">
        <v>28</v>
      </c>
      <c r="B22" s="81">
        <v>4</v>
      </c>
      <c r="C22" s="81" t="s">
        <v>1567</v>
      </c>
      <c r="D22" s="81" t="s">
        <v>6551</v>
      </c>
      <c r="E22" s="81" t="s">
        <v>1839</v>
      </c>
      <c r="F22" s="81">
        <v>189566812</v>
      </c>
      <c r="G22" s="81">
        <v>219270610</v>
      </c>
      <c r="H22" s="81">
        <v>189566812</v>
      </c>
      <c r="I22" s="81" t="s">
        <v>2829</v>
      </c>
      <c r="J22" s="81" t="s">
        <v>2834</v>
      </c>
      <c r="K22" s="81">
        <v>17870443</v>
      </c>
      <c r="L22" s="81">
        <v>0</v>
      </c>
      <c r="M22" s="81">
        <v>207437255</v>
      </c>
      <c r="N22" s="81">
        <v>207437255</v>
      </c>
      <c r="O22" s="81">
        <v>189566812</v>
      </c>
      <c r="P22" s="81">
        <v>207437255</v>
      </c>
      <c r="Q22" s="81">
        <v>189566812</v>
      </c>
      <c r="R22" s="81">
        <v>207437255</v>
      </c>
      <c r="S22" s="81">
        <v>189566812</v>
      </c>
      <c r="T22" s="81">
        <v>214847255</v>
      </c>
      <c r="U22" s="81">
        <v>214847255</v>
      </c>
      <c r="V22" s="81">
        <v>219787255</v>
      </c>
      <c r="W22" s="81">
        <v>219787255</v>
      </c>
      <c r="X22" s="81">
        <v>194377025</v>
      </c>
      <c r="Y22" s="81">
        <v>194377025</v>
      </c>
    </row>
    <row r="23" spans="1:25" x14ac:dyDescent="0.35">
      <c r="A23" s="81" t="s">
        <v>29</v>
      </c>
      <c r="B23" s="81">
        <v>5</v>
      </c>
      <c r="C23" s="81" t="s">
        <v>1568</v>
      </c>
      <c r="D23" s="81" t="s">
        <v>5299</v>
      </c>
      <c r="E23" s="81" t="s">
        <v>1840</v>
      </c>
      <c r="F23" s="81">
        <v>379438562</v>
      </c>
      <c r="G23" s="81">
        <v>388566983</v>
      </c>
      <c r="H23" s="81">
        <v>379438562</v>
      </c>
      <c r="I23" s="81" t="s">
        <v>2829</v>
      </c>
      <c r="J23" s="81" t="s">
        <v>2833</v>
      </c>
      <c r="K23" s="81">
        <v>29944900</v>
      </c>
      <c r="L23" s="81">
        <v>0</v>
      </c>
      <c r="M23" s="81">
        <v>409383462</v>
      </c>
      <c r="N23" s="81">
        <v>409383462</v>
      </c>
      <c r="O23" s="81">
        <v>379438562</v>
      </c>
      <c r="P23" s="81">
        <v>409383462</v>
      </c>
      <c r="Q23" s="81">
        <v>379438562</v>
      </c>
      <c r="R23" s="81">
        <v>409383462</v>
      </c>
      <c r="S23" s="81">
        <v>379438562</v>
      </c>
      <c r="T23" s="81">
        <v>420903462</v>
      </c>
      <c r="U23" s="81">
        <v>420903462</v>
      </c>
      <c r="V23" s="81">
        <v>428583462</v>
      </c>
      <c r="W23" s="81">
        <v>428583462</v>
      </c>
      <c r="X23" s="81">
        <v>372855132</v>
      </c>
      <c r="Y23" s="81">
        <v>372855132</v>
      </c>
    </row>
    <row r="24" spans="1:25" x14ac:dyDescent="0.35">
      <c r="A24" s="81" t="s">
        <v>30</v>
      </c>
      <c r="B24" s="81">
        <v>5</v>
      </c>
      <c r="C24" s="81" t="s">
        <v>1568</v>
      </c>
      <c r="D24" s="81" t="s">
        <v>5300</v>
      </c>
      <c r="E24" s="81" t="s">
        <v>1841</v>
      </c>
      <c r="F24" s="81">
        <v>404945454</v>
      </c>
      <c r="G24" s="81">
        <v>421420530</v>
      </c>
      <c r="H24" s="81">
        <v>404945454</v>
      </c>
      <c r="I24" s="81" t="s">
        <v>2829</v>
      </c>
      <c r="J24" s="81" t="s">
        <v>2833</v>
      </c>
      <c r="K24" s="81">
        <v>68964700</v>
      </c>
      <c r="L24" s="81">
        <v>0</v>
      </c>
      <c r="M24" s="81">
        <v>473910154</v>
      </c>
      <c r="N24" s="81">
        <v>473910154</v>
      </c>
      <c r="O24" s="81">
        <v>404945454</v>
      </c>
      <c r="P24" s="81">
        <v>473910154</v>
      </c>
      <c r="Q24" s="81">
        <v>404945454</v>
      </c>
      <c r="R24" s="81">
        <v>473910154</v>
      </c>
      <c r="S24" s="81">
        <v>404945454</v>
      </c>
      <c r="T24" s="81">
        <v>494670154</v>
      </c>
      <c r="U24" s="81">
        <v>494670154</v>
      </c>
      <c r="V24" s="81">
        <v>508510154</v>
      </c>
      <c r="W24" s="81">
        <v>508510154</v>
      </c>
      <c r="X24" s="81">
        <v>428471656</v>
      </c>
      <c r="Y24" s="81">
        <v>428471656</v>
      </c>
    </row>
    <row r="25" spans="1:25" x14ac:dyDescent="0.35">
      <c r="A25" s="81" t="s">
        <v>31</v>
      </c>
      <c r="B25" s="81">
        <v>5</v>
      </c>
      <c r="C25" s="81" t="s">
        <v>1568</v>
      </c>
      <c r="D25" s="81" t="s">
        <v>5302</v>
      </c>
      <c r="E25" s="81" t="s">
        <v>1842</v>
      </c>
      <c r="F25" s="81">
        <v>75718009</v>
      </c>
      <c r="G25" s="81">
        <v>78163163</v>
      </c>
      <c r="H25" s="81">
        <v>75718009</v>
      </c>
      <c r="I25" s="81" t="s">
        <v>2829</v>
      </c>
      <c r="J25" s="81" t="s">
        <v>2833</v>
      </c>
      <c r="K25" s="81">
        <v>16423720</v>
      </c>
      <c r="L25" s="81">
        <v>0</v>
      </c>
      <c r="M25" s="81">
        <v>92141729</v>
      </c>
      <c r="N25" s="81">
        <v>92141729</v>
      </c>
      <c r="O25" s="81">
        <v>75718009</v>
      </c>
      <c r="P25" s="81">
        <v>92141729</v>
      </c>
      <c r="Q25" s="81">
        <v>75718009</v>
      </c>
      <c r="R25" s="81">
        <v>92141729</v>
      </c>
      <c r="S25" s="81">
        <v>75718009</v>
      </c>
      <c r="T25" s="81">
        <v>97286729</v>
      </c>
      <c r="U25" s="81">
        <v>97286729</v>
      </c>
      <c r="V25" s="81">
        <v>100716729</v>
      </c>
      <c r="W25" s="81">
        <v>100716729</v>
      </c>
      <c r="X25" s="81">
        <v>78488667</v>
      </c>
      <c r="Y25" s="81">
        <v>78488667</v>
      </c>
    </row>
    <row r="26" spans="1:25" x14ac:dyDescent="0.35">
      <c r="A26" s="81" t="s">
        <v>32</v>
      </c>
      <c r="B26" s="81">
        <v>5</v>
      </c>
      <c r="C26" s="81" t="s">
        <v>1568</v>
      </c>
      <c r="D26" s="81" t="s">
        <v>6073</v>
      </c>
      <c r="E26" s="81" t="s">
        <v>1843</v>
      </c>
      <c r="F26" s="81">
        <v>1206035</v>
      </c>
      <c r="G26" s="81">
        <v>1206035</v>
      </c>
      <c r="H26" s="81">
        <v>1206035</v>
      </c>
      <c r="I26" s="81" t="s">
        <v>2829</v>
      </c>
      <c r="J26" s="81" t="s">
        <v>2833</v>
      </c>
      <c r="K26" s="81">
        <v>340</v>
      </c>
      <c r="L26" s="81">
        <v>0</v>
      </c>
      <c r="M26" s="81">
        <v>1206375</v>
      </c>
      <c r="N26" s="81">
        <v>1206375</v>
      </c>
      <c r="O26" s="81">
        <v>1206035</v>
      </c>
      <c r="P26" s="81">
        <v>1206375</v>
      </c>
      <c r="Q26" s="81">
        <v>1206035</v>
      </c>
      <c r="R26" s="81">
        <v>1206375</v>
      </c>
      <c r="S26" s="81">
        <v>1206035</v>
      </c>
      <c r="T26" s="81">
        <v>1236375</v>
      </c>
      <c r="U26" s="81">
        <v>1236375</v>
      </c>
      <c r="V26" s="81">
        <v>1256375</v>
      </c>
      <c r="W26" s="81">
        <v>1256375</v>
      </c>
      <c r="X26" s="81">
        <v>1206035</v>
      </c>
      <c r="Y26" s="81">
        <v>1206035</v>
      </c>
    </row>
    <row r="27" spans="1:25" x14ac:dyDescent="0.35">
      <c r="A27" s="81" t="s">
        <v>33</v>
      </c>
      <c r="B27" s="81">
        <v>5</v>
      </c>
      <c r="C27" s="81" t="s">
        <v>1568</v>
      </c>
      <c r="D27" s="81" t="s">
        <v>6766</v>
      </c>
      <c r="E27" s="81" t="s">
        <v>1844</v>
      </c>
      <c r="F27" s="81">
        <v>4042090</v>
      </c>
      <c r="G27" s="81">
        <v>4042090</v>
      </c>
      <c r="H27" s="81">
        <v>4042090</v>
      </c>
      <c r="I27" s="81" t="s">
        <v>2829</v>
      </c>
      <c r="J27" s="81" t="s">
        <v>2833</v>
      </c>
      <c r="K27" s="81">
        <v>17250</v>
      </c>
      <c r="L27" s="81">
        <v>0</v>
      </c>
      <c r="M27" s="81">
        <v>4059340</v>
      </c>
      <c r="N27" s="81">
        <v>4059340</v>
      </c>
      <c r="O27" s="81">
        <v>4042090</v>
      </c>
      <c r="P27" s="81">
        <v>4059340</v>
      </c>
      <c r="Q27" s="81">
        <v>4042090</v>
      </c>
      <c r="R27" s="81">
        <v>4059340</v>
      </c>
      <c r="S27" s="81">
        <v>4042090</v>
      </c>
      <c r="T27" s="81">
        <v>4074340</v>
      </c>
      <c r="U27" s="81">
        <v>4074340</v>
      </c>
      <c r="V27" s="81">
        <v>4084340</v>
      </c>
      <c r="W27" s="81">
        <v>4084340</v>
      </c>
      <c r="X27" s="81">
        <v>4042090</v>
      </c>
      <c r="Y27" s="81">
        <v>4042090</v>
      </c>
    </row>
    <row r="28" spans="1:25" x14ac:dyDescent="0.35">
      <c r="A28" s="81" t="s">
        <v>34</v>
      </c>
      <c r="B28" s="81">
        <v>5</v>
      </c>
      <c r="C28" s="81" t="s">
        <v>1568</v>
      </c>
      <c r="D28" s="81" t="s">
        <v>6830</v>
      </c>
      <c r="E28" s="81" t="s">
        <v>1845</v>
      </c>
      <c r="F28" s="81">
        <v>141300473</v>
      </c>
      <c r="G28" s="81">
        <v>141138546</v>
      </c>
      <c r="H28" s="81">
        <v>141300473</v>
      </c>
      <c r="I28" s="81" t="s">
        <v>2829</v>
      </c>
      <c r="J28" s="81" t="s">
        <v>2833</v>
      </c>
      <c r="K28" s="81">
        <v>1659000</v>
      </c>
      <c r="L28" s="81">
        <v>0</v>
      </c>
      <c r="M28" s="81">
        <v>142959473</v>
      </c>
      <c r="N28" s="81">
        <v>142959473</v>
      </c>
      <c r="O28" s="81">
        <v>141300473</v>
      </c>
      <c r="P28" s="81">
        <v>142959473</v>
      </c>
      <c r="Q28" s="81">
        <v>141300473</v>
      </c>
      <c r="R28" s="81">
        <v>142959473</v>
      </c>
      <c r="S28" s="81">
        <v>141300473</v>
      </c>
      <c r="T28" s="81">
        <v>144594473</v>
      </c>
      <c r="U28" s="81">
        <v>144594473</v>
      </c>
      <c r="V28" s="81">
        <v>145684473</v>
      </c>
      <c r="W28" s="81">
        <v>145684473</v>
      </c>
      <c r="X28" s="81">
        <v>141535247</v>
      </c>
      <c r="Y28" s="81">
        <v>141535247</v>
      </c>
    </row>
    <row r="29" spans="1:25" x14ac:dyDescent="0.35">
      <c r="A29" s="81" t="s">
        <v>35</v>
      </c>
      <c r="B29" s="81">
        <v>6</v>
      </c>
      <c r="C29" s="81" t="s">
        <v>1569</v>
      </c>
      <c r="D29" s="81" t="s">
        <v>5304</v>
      </c>
      <c r="E29" s="81" t="s">
        <v>1846</v>
      </c>
      <c r="F29" s="81">
        <v>300827749</v>
      </c>
      <c r="G29" s="81">
        <v>324702846</v>
      </c>
      <c r="H29" s="81">
        <v>324702846</v>
      </c>
      <c r="I29" s="81" t="s">
        <v>2830</v>
      </c>
      <c r="J29" s="81" t="s">
        <v>2836</v>
      </c>
      <c r="K29" s="81">
        <v>22116370</v>
      </c>
      <c r="L29" s="81">
        <v>0</v>
      </c>
      <c r="M29" s="81">
        <v>346819216</v>
      </c>
      <c r="N29" s="81">
        <v>346819216</v>
      </c>
      <c r="O29" s="81">
        <v>324702846</v>
      </c>
      <c r="P29" s="81">
        <v>366363316</v>
      </c>
      <c r="Q29" s="81">
        <v>344246946</v>
      </c>
      <c r="R29" s="81">
        <v>366363316</v>
      </c>
      <c r="S29" s="81">
        <v>344246946</v>
      </c>
      <c r="T29" s="81">
        <v>354634216</v>
      </c>
      <c r="U29" s="81">
        <v>374178316</v>
      </c>
      <c r="V29" s="81">
        <v>359844216</v>
      </c>
      <c r="W29" s="81">
        <v>379388316</v>
      </c>
      <c r="X29" s="81">
        <v>324702846</v>
      </c>
      <c r="Y29" s="81">
        <v>344246946</v>
      </c>
    </row>
    <row r="30" spans="1:25" x14ac:dyDescent="0.35">
      <c r="A30" s="81" t="s">
        <v>36</v>
      </c>
      <c r="B30" s="81">
        <v>6</v>
      </c>
      <c r="C30" s="81" t="s">
        <v>1569</v>
      </c>
      <c r="D30" s="81" t="s">
        <v>5470</v>
      </c>
      <c r="E30" s="81" t="s">
        <v>1847</v>
      </c>
      <c r="F30" s="81">
        <v>1501318</v>
      </c>
      <c r="G30" s="81">
        <v>1501318</v>
      </c>
      <c r="H30" s="81">
        <v>1501318</v>
      </c>
      <c r="I30" s="81" t="s">
        <v>2829</v>
      </c>
      <c r="J30" s="81" t="s">
        <v>2833</v>
      </c>
      <c r="K30" s="81">
        <v>60000</v>
      </c>
      <c r="L30" s="81">
        <v>0</v>
      </c>
      <c r="M30" s="81">
        <v>1561318</v>
      </c>
      <c r="N30" s="81">
        <v>1561318</v>
      </c>
      <c r="O30" s="81">
        <v>1501318</v>
      </c>
      <c r="P30" s="81">
        <v>1561318</v>
      </c>
      <c r="Q30" s="81">
        <v>1501318</v>
      </c>
      <c r="R30" s="81">
        <v>1561318</v>
      </c>
      <c r="S30" s="81">
        <v>1501318</v>
      </c>
      <c r="T30" s="81">
        <v>1576318</v>
      </c>
      <c r="U30" s="81">
        <v>1576318</v>
      </c>
      <c r="V30" s="81">
        <v>1586318</v>
      </c>
      <c r="W30" s="81">
        <v>1586318</v>
      </c>
      <c r="X30" s="81">
        <v>1501318</v>
      </c>
      <c r="Y30" s="81">
        <v>1501318</v>
      </c>
    </row>
    <row r="31" spans="1:25" x14ac:dyDescent="0.35">
      <c r="A31" s="81" t="s">
        <v>37</v>
      </c>
      <c r="B31" s="81">
        <v>6</v>
      </c>
      <c r="C31" s="81" t="s">
        <v>1569</v>
      </c>
      <c r="D31" s="81" t="s">
        <v>5666</v>
      </c>
      <c r="E31" s="81" t="s">
        <v>1848</v>
      </c>
      <c r="F31" s="81">
        <v>14603635</v>
      </c>
      <c r="G31" s="81">
        <v>14603635</v>
      </c>
      <c r="H31" s="81">
        <v>14603635</v>
      </c>
      <c r="I31" s="81" t="s">
        <v>2829</v>
      </c>
      <c r="J31" s="81" t="s">
        <v>2833</v>
      </c>
      <c r="K31" s="81">
        <v>611080</v>
      </c>
      <c r="L31" s="81">
        <v>0</v>
      </c>
      <c r="M31" s="81">
        <v>15214715</v>
      </c>
      <c r="N31" s="81">
        <v>15214715</v>
      </c>
      <c r="O31" s="81">
        <v>14603635</v>
      </c>
      <c r="P31" s="81">
        <v>15214715</v>
      </c>
      <c r="Q31" s="81">
        <v>14603635</v>
      </c>
      <c r="R31" s="81">
        <v>15214715</v>
      </c>
      <c r="S31" s="81">
        <v>14603635</v>
      </c>
      <c r="T31" s="81">
        <v>15454715</v>
      </c>
      <c r="U31" s="81">
        <v>15454715</v>
      </c>
      <c r="V31" s="81">
        <v>15614715</v>
      </c>
      <c r="W31" s="81">
        <v>15614715</v>
      </c>
      <c r="X31" s="81">
        <v>14603635</v>
      </c>
      <c r="Y31" s="81">
        <v>14603635</v>
      </c>
    </row>
    <row r="32" spans="1:25" x14ac:dyDescent="0.35">
      <c r="A32" s="81" t="s">
        <v>38</v>
      </c>
      <c r="B32" s="81">
        <v>6</v>
      </c>
      <c r="C32" s="81" t="s">
        <v>1569</v>
      </c>
      <c r="D32" s="81" t="s">
        <v>6611</v>
      </c>
      <c r="E32" s="81" t="s">
        <v>1849</v>
      </c>
      <c r="F32" s="81">
        <v>970440</v>
      </c>
      <c r="G32" s="81">
        <v>970440</v>
      </c>
      <c r="H32" s="81">
        <v>970440</v>
      </c>
      <c r="I32" s="81" t="s">
        <v>2829</v>
      </c>
      <c r="J32" s="81" t="s">
        <v>2833</v>
      </c>
      <c r="K32" s="81">
        <v>149980</v>
      </c>
      <c r="L32" s="81">
        <v>0</v>
      </c>
      <c r="M32" s="81">
        <v>1120420</v>
      </c>
      <c r="N32" s="81">
        <v>1120420</v>
      </c>
      <c r="O32" s="81">
        <v>970440</v>
      </c>
      <c r="P32" s="81">
        <v>1120420</v>
      </c>
      <c r="Q32" s="81">
        <v>970440</v>
      </c>
      <c r="R32" s="81">
        <v>1120420</v>
      </c>
      <c r="S32" s="81">
        <v>970440</v>
      </c>
      <c r="T32" s="81">
        <v>1180420</v>
      </c>
      <c r="U32" s="81">
        <v>1180420</v>
      </c>
      <c r="V32" s="81">
        <v>1220420</v>
      </c>
      <c r="W32" s="81">
        <v>1220420</v>
      </c>
      <c r="X32" s="81">
        <v>981330</v>
      </c>
      <c r="Y32" s="81">
        <v>981330</v>
      </c>
    </row>
    <row r="33" spans="1:25" x14ac:dyDescent="0.35">
      <c r="A33" s="81" t="s">
        <v>39</v>
      </c>
      <c r="B33" s="81">
        <v>7</v>
      </c>
      <c r="C33" s="81" t="s">
        <v>1570</v>
      </c>
      <c r="D33" s="81" t="s">
        <v>5305</v>
      </c>
      <c r="E33" s="81" t="s">
        <v>1850</v>
      </c>
      <c r="F33" s="81">
        <v>398078589</v>
      </c>
      <c r="G33" s="81">
        <v>477123243</v>
      </c>
      <c r="H33" s="81">
        <v>398078589</v>
      </c>
      <c r="I33" s="81" t="s">
        <v>2829</v>
      </c>
      <c r="J33" s="81" t="s">
        <v>2834</v>
      </c>
      <c r="K33" s="81">
        <v>17675181</v>
      </c>
      <c r="L33" s="81">
        <v>0</v>
      </c>
      <c r="M33" s="81">
        <v>415753770</v>
      </c>
      <c r="N33" s="81">
        <v>415753770</v>
      </c>
      <c r="O33" s="81">
        <v>398078589</v>
      </c>
      <c r="P33" s="81">
        <v>415753770</v>
      </c>
      <c r="Q33" s="81">
        <v>398078589</v>
      </c>
      <c r="R33" s="81">
        <v>415753770</v>
      </c>
      <c r="S33" s="81">
        <v>398078589</v>
      </c>
      <c r="T33" s="81">
        <v>423133770</v>
      </c>
      <c r="U33" s="81">
        <v>423133770</v>
      </c>
      <c r="V33" s="81">
        <v>428053770</v>
      </c>
      <c r="W33" s="81">
        <v>428053770</v>
      </c>
      <c r="X33" s="81">
        <v>399700245</v>
      </c>
      <c r="Y33" s="81">
        <v>399700245</v>
      </c>
    </row>
    <row r="34" spans="1:25" x14ac:dyDescent="0.35">
      <c r="A34" s="81" t="s">
        <v>40</v>
      </c>
      <c r="B34" s="81">
        <v>7</v>
      </c>
      <c r="C34" s="81" t="s">
        <v>1570</v>
      </c>
      <c r="D34" s="81" t="s">
        <v>5307</v>
      </c>
      <c r="E34" s="81" t="s">
        <v>1851</v>
      </c>
      <c r="F34" s="81">
        <v>986348887</v>
      </c>
      <c r="G34" s="81">
        <v>1020331721</v>
      </c>
      <c r="H34" s="81">
        <v>986348887</v>
      </c>
      <c r="I34" s="81" t="s">
        <v>2829</v>
      </c>
      <c r="J34" s="81" t="s">
        <v>2833</v>
      </c>
      <c r="K34" s="81">
        <v>59842555</v>
      </c>
      <c r="L34" s="81">
        <v>0</v>
      </c>
      <c r="M34" s="81">
        <v>1046191442</v>
      </c>
      <c r="N34" s="81">
        <v>1046191442</v>
      </c>
      <c r="O34" s="81">
        <v>986348887</v>
      </c>
      <c r="P34" s="81">
        <v>1046191442</v>
      </c>
      <c r="Q34" s="81">
        <v>986348887</v>
      </c>
      <c r="R34" s="81">
        <v>1046191442</v>
      </c>
      <c r="S34" s="81">
        <v>986348887</v>
      </c>
      <c r="T34" s="81">
        <v>1067101442</v>
      </c>
      <c r="U34" s="81">
        <v>1067101442</v>
      </c>
      <c r="V34" s="81">
        <v>1081041442</v>
      </c>
      <c r="W34" s="81">
        <v>1081041442</v>
      </c>
      <c r="X34" s="81">
        <v>993579713</v>
      </c>
      <c r="Y34" s="81">
        <v>993579713</v>
      </c>
    </row>
    <row r="35" spans="1:25" x14ac:dyDescent="0.35">
      <c r="A35" s="81" t="s">
        <v>41</v>
      </c>
      <c r="B35" s="81">
        <v>7</v>
      </c>
      <c r="C35" s="81" t="s">
        <v>1570</v>
      </c>
      <c r="D35" s="81" t="s">
        <v>5308</v>
      </c>
      <c r="E35" s="81" t="s">
        <v>1852</v>
      </c>
      <c r="F35" s="81">
        <v>424020527</v>
      </c>
      <c r="G35" s="81">
        <v>439255126</v>
      </c>
      <c r="H35" s="81">
        <v>424020527</v>
      </c>
      <c r="I35" s="81" t="s">
        <v>2829</v>
      </c>
      <c r="J35" s="81" t="s">
        <v>2833</v>
      </c>
      <c r="K35" s="81">
        <v>59466198</v>
      </c>
      <c r="L35" s="81">
        <v>0</v>
      </c>
      <c r="M35" s="81">
        <v>483486725</v>
      </c>
      <c r="N35" s="81">
        <v>483486725</v>
      </c>
      <c r="O35" s="81">
        <v>424020527</v>
      </c>
      <c r="P35" s="81">
        <v>483486725</v>
      </c>
      <c r="Q35" s="81">
        <v>424020527</v>
      </c>
      <c r="R35" s="81">
        <v>483486725</v>
      </c>
      <c r="S35" s="81">
        <v>424020527</v>
      </c>
      <c r="T35" s="81">
        <v>501471725</v>
      </c>
      <c r="U35" s="81">
        <v>501471725</v>
      </c>
      <c r="V35" s="81">
        <v>513461725</v>
      </c>
      <c r="W35" s="81">
        <v>513461725</v>
      </c>
      <c r="X35" s="81">
        <v>433655381</v>
      </c>
      <c r="Y35" s="81">
        <v>433655381</v>
      </c>
    </row>
    <row r="36" spans="1:25" x14ac:dyDescent="0.35">
      <c r="A36" s="81" t="s">
        <v>42</v>
      </c>
      <c r="B36" s="81">
        <v>7</v>
      </c>
      <c r="C36" s="81" t="s">
        <v>1570</v>
      </c>
      <c r="D36" s="81" t="s">
        <v>5310</v>
      </c>
      <c r="E36" s="81" t="s">
        <v>1853</v>
      </c>
      <c r="F36" s="81">
        <v>2655194503</v>
      </c>
      <c r="G36" s="81">
        <v>2731114657</v>
      </c>
      <c r="H36" s="81">
        <v>2655194503</v>
      </c>
      <c r="I36" s="81" t="s">
        <v>2829</v>
      </c>
      <c r="J36" s="81" t="s">
        <v>2833</v>
      </c>
      <c r="K36" s="81">
        <v>182825469</v>
      </c>
      <c r="L36" s="81">
        <v>0</v>
      </c>
      <c r="M36" s="81">
        <v>2838019972</v>
      </c>
      <c r="N36" s="81">
        <v>2838019972</v>
      </c>
      <c r="O36" s="81">
        <v>2655194503</v>
      </c>
      <c r="P36" s="81">
        <v>2838019972</v>
      </c>
      <c r="Q36" s="81">
        <v>2655194503</v>
      </c>
      <c r="R36" s="81">
        <v>2838019972</v>
      </c>
      <c r="S36" s="81">
        <v>2655194503</v>
      </c>
      <c r="T36" s="81">
        <v>2894329972</v>
      </c>
      <c r="U36" s="81">
        <v>2894329972</v>
      </c>
      <c r="V36" s="81">
        <v>2931869972</v>
      </c>
      <c r="W36" s="81">
        <v>2931869972</v>
      </c>
      <c r="X36" s="81">
        <v>2698253401</v>
      </c>
      <c r="Y36" s="81">
        <v>2698253401</v>
      </c>
    </row>
    <row r="37" spans="1:25" x14ac:dyDescent="0.35">
      <c r="A37" s="81" t="s">
        <v>43</v>
      </c>
      <c r="B37" s="81">
        <v>7</v>
      </c>
      <c r="C37" s="81" t="s">
        <v>1570</v>
      </c>
      <c r="D37" s="81" t="s">
        <v>5311</v>
      </c>
      <c r="E37" s="81" t="s">
        <v>1854</v>
      </c>
      <c r="F37" s="81">
        <v>604843327</v>
      </c>
      <c r="G37" s="81">
        <v>695897288</v>
      </c>
      <c r="H37" s="81">
        <v>604843327</v>
      </c>
      <c r="I37" s="81" t="s">
        <v>2829</v>
      </c>
      <c r="J37" s="81" t="s">
        <v>2834</v>
      </c>
      <c r="K37" s="81">
        <v>81065612</v>
      </c>
      <c r="L37" s="81">
        <v>0</v>
      </c>
      <c r="M37" s="81">
        <v>685908939</v>
      </c>
      <c r="N37" s="81">
        <v>685908939</v>
      </c>
      <c r="O37" s="81">
        <v>604843327</v>
      </c>
      <c r="P37" s="81">
        <v>685908939</v>
      </c>
      <c r="Q37" s="81">
        <v>604843327</v>
      </c>
      <c r="R37" s="81">
        <v>685908939</v>
      </c>
      <c r="S37" s="81">
        <v>604843327</v>
      </c>
      <c r="T37" s="81">
        <v>715203939</v>
      </c>
      <c r="U37" s="81">
        <v>715203939</v>
      </c>
      <c r="V37" s="81">
        <v>734733939</v>
      </c>
      <c r="W37" s="81">
        <v>734733939</v>
      </c>
      <c r="X37" s="81">
        <v>616129362</v>
      </c>
      <c r="Y37" s="81">
        <v>616129362</v>
      </c>
    </row>
    <row r="38" spans="1:25" x14ac:dyDescent="0.35">
      <c r="A38" s="81" t="s">
        <v>44</v>
      </c>
      <c r="B38" s="81">
        <v>7</v>
      </c>
      <c r="C38" s="81" t="s">
        <v>1570</v>
      </c>
      <c r="D38" s="81" t="s">
        <v>5356</v>
      </c>
      <c r="E38" s="81" t="s">
        <v>1855</v>
      </c>
      <c r="F38" s="81">
        <v>283539838</v>
      </c>
      <c r="G38" s="81">
        <v>302390221</v>
      </c>
      <c r="H38" s="81">
        <v>283539838</v>
      </c>
      <c r="I38" s="81" t="s">
        <v>2829</v>
      </c>
      <c r="J38" s="81" t="s">
        <v>2834</v>
      </c>
      <c r="K38" s="81">
        <v>43026977</v>
      </c>
      <c r="L38" s="81">
        <v>0</v>
      </c>
      <c r="M38" s="81">
        <v>326566815</v>
      </c>
      <c r="N38" s="81">
        <v>326566815</v>
      </c>
      <c r="O38" s="81">
        <v>283539838</v>
      </c>
      <c r="P38" s="81">
        <v>326566815</v>
      </c>
      <c r="Q38" s="81">
        <v>283539838</v>
      </c>
      <c r="R38" s="81">
        <v>326566815</v>
      </c>
      <c r="S38" s="81">
        <v>283539838</v>
      </c>
      <c r="T38" s="81">
        <v>342931815</v>
      </c>
      <c r="U38" s="81">
        <v>342931815</v>
      </c>
      <c r="V38" s="81">
        <v>353841815</v>
      </c>
      <c r="W38" s="81">
        <v>353841815</v>
      </c>
      <c r="X38" s="81">
        <v>287598456</v>
      </c>
      <c r="Y38" s="81">
        <v>287598456</v>
      </c>
    </row>
    <row r="39" spans="1:25" x14ac:dyDescent="0.35">
      <c r="A39" s="81" t="s">
        <v>45</v>
      </c>
      <c r="B39" s="81">
        <v>7</v>
      </c>
      <c r="C39" s="81" t="s">
        <v>1570</v>
      </c>
      <c r="D39" s="81" t="s">
        <v>6130</v>
      </c>
      <c r="E39" s="81" t="s">
        <v>1856</v>
      </c>
      <c r="F39" s="81">
        <v>205382751</v>
      </c>
      <c r="G39" s="81">
        <v>205382751</v>
      </c>
      <c r="H39" s="81">
        <v>205382751</v>
      </c>
      <c r="I39" s="81" t="s">
        <v>2829</v>
      </c>
      <c r="J39" s="81" t="s">
        <v>2833</v>
      </c>
      <c r="K39" s="81">
        <v>1078498</v>
      </c>
      <c r="L39" s="81">
        <v>0</v>
      </c>
      <c r="M39" s="81">
        <v>206461249</v>
      </c>
      <c r="N39" s="81">
        <v>206461249</v>
      </c>
      <c r="O39" s="81">
        <v>205382751</v>
      </c>
      <c r="P39" s="81">
        <v>206461249</v>
      </c>
      <c r="Q39" s="81">
        <v>205382751</v>
      </c>
      <c r="R39" s="81">
        <v>206461249</v>
      </c>
      <c r="S39" s="81">
        <v>205382751</v>
      </c>
      <c r="T39" s="81">
        <v>206791249</v>
      </c>
      <c r="U39" s="81">
        <v>206791249</v>
      </c>
      <c r="V39" s="81">
        <v>207011249</v>
      </c>
      <c r="W39" s="81">
        <v>207011249</v>
      </c>
      <c r="X39" s="81">
        <v>205555741</v>
      </c>
      <c r="Y39" s="81">
        <v>205555741</v>
      </c>
    </row>
    <row r="40" spans="1:25" x14ac:dyDescent="0.35">
      <c r="A40" s="81" t="s">
        <v>46</v>
      </c>
      <c r="B40" s="81">
        <v>8</v>
      </c>
      <c r="C40" s="81" t="s">
        <v>1571</v>
      </c>
      <c r="D40" s="81" t="s">
        <v>5312</v>
      </c>
      <c r="E40" s="81" t="s">
        <v>1857</v>
      </c>
      <c r="F40" s="81">
        <v>1689184457</v>
      </c>
      <c r="G40" s="81">
        <v>1734341938</v>
      </c>
      <c r="H40" s="81">
        <v>1689184457</v>
      </c>
      <c r="I40" s="81" t="s">
        <v>2829</v>
      </c>
      <c r="J40" s="81" t="s">
        <v>2833</v>
      </c>
      <c r="K40" s="81">
        <v>175479401</v>
      </c>
      <c r="L40" s="81">
        <v>0</v>
      </c>
      <c r="M40" s="81">
        <v>1864663858</v>
      </c>
      <c r="N40" s="81">
        <v>1864663858</v>
      </c>
      <c r="O40" s="81">
        <v>1689184457</v>
      </c>
      <c r="P40" s="81">
        <v>1864663858</v>
      </c>
      <c r="Q40" s="81">
        <v>1689184457</v>
      </c>
      <c r="R40" s="81">
        <v>1864663858</v>
      </c>
      <c r="S40" s="81">
        <v>1689184457</v>
      </c>
      <c r="T40" s="81">
        <v>1920493858</v>
      </c>
      <c r="U40" s="81">
        <v>1920493858</v>
      </c>
      <c r="V40" s="81">
        <v>1957713858</v>
      </c>
      <c r="W40" s="81">
        <v>1957713858</v>
      </c>
      <c r="X40" s="81">
        <v>1813627208</v>
      </c>
      <c r="Y40" s="81">
        <v>1813627208</v>
      </c>
    </row>
    <row r="41" spans="1:25" x14ac:dyDescent="0.35">
      <c r="A41" s="81" t="s">
        <v>47</v>
      </c>
      <c r="B41" s="81">
        <v>8</v>
      </c>
      <c r="C41" s="81" t="s">
        <v>1571</v>
      </c>
      <c r="D41" s="81" t="s">
        <v>5313</v>
      </c>
      <c r="E41" s="81" t="s">
        <v>1858</v>
      </c>
      <c r="F41" s="81">
        <v>1905061028</v>
      </c>
      <c r="G41" s="81">
        <v>1991996914</v>
      </c>
      <c r="H41" s="81">
        <v>1905061028</v>
      </c>
      <c r="I41" s="81" t="s">
        <v>2829</v>
      </c>
      <c r="J41" s="81" t="s">
        <v>2837</v>
      </c>
      <c r="K41" s="81">
        <v>169862876</v>
      </c>
      <c r="L41" s="81">
        <v>39422770</v>
      </c>
      <c r="M41" s="81">
        <v>2074923904</v>
      </c>
      <c r="N41" s="81">
        <v>2035501134</v>
      </c>
      <c r="O41" s="81">
        <v>1865638258</v>
      </c>
      <c r="P41" s="81">
        <v>2125597884</v>
      </c>
      <c r="Q41" s="81">
        <v>1955735008</v>
      </c>
      <c r="R41" s="81">
        <v>2086175114</v>
      </c>
      <c r="S41" s="81">
        <v>1916312238</v>
      </c>
      <c r="T41" s="81">
        <v>2129538904</v>
      </c>
      <c r="U41" s="81">
        <v>2180212884</v>
      </c>
      <c r="V41" s="81">
        <v>2165948904</v>
      </c>
      <c r="W41" s="81">
        <v>2216622884</v>
      </c>
      <c r="X41" s="81">
        <v>1971853507</v>
      </c>
      <c r="Y41" s="81">
        <v>2022527487</v>
      </c>
    </row>
    <row r="42" spans="1:25" x14ac:dyDescent="0.35">
      <c r="A42" s="81" t="s">
        <v>48</v>
      </c>
      <c r="B42" s="81">
        <v>8</v>
      </c>
      <c r="C42" s="81" t="s">
        <v>1571</v>
      </c>
      <c r="D42" s="81" t="s">
        <v>5314</v>
      </c>
      <c r="E42" s="81" t="s">
        <v>1859</v>
      </c>
      <c r="F42" s="81">
        <v>158280245</v>
      </c>
      <c r="G42" s="81">
        <v>164427728</v>
      </c>
      <c r="H42" s="81">
        <v>158280245</v>
      </c>
      <c r="I42" s="81" t="s">
        <v>2829</v>
      </c>
      <c r="J42" s="81" t="s">
        <v>2833</v>
      </c>
      <c r="K42" s="81">
        <v>23133283</v>
      </c>
      <c r="L42" s="81">
        <v>1802222</v>
      </c>
      <c r="M42" s="81">
        <v>181413528</v>
      </c>
      <c r="N42" s="81">
        <v>179611306</v>
      </c>
      <c r="O42" s="81">
        <v>156478023</v>
      </c>
      <c r="P42" s="81">
        <v>181413528</v>
      </c>
      <c r="Q42" s="81">
        <v>158280245</v>
      </c>
      <c r="R42" s="81">
        <v>179611306</v>
      </c>
      <c r="S42" s="81">
        <v>156478023</v>
      </c>
      <c r="T42" s="81">
        <v>190218528</v>
      </c>
      <c r="U42" s="81">
        <v>190218528</v>
      </c>
      <c r="V42" s="81">
        <v>196088528</v>
      </c>
      <c r="W42" s="81">
        <v>196088528</v>
      </c>
      <c r="X42" s="81">
        <v>165839565</v>
      </c>
      <c r="Y42" s="81">
        <v>165839565</v>
      </c>
    </row>
    <row r="43" spans="1:25" x14ac:dyDescent="0.35">
      <c r="A43" s="81" t="s">
        <v>49</v>
      </c>
      <c r="B43" s="81">
        <v>8</v>
      </c>
      <c r="C43" s="81" t="s">
        <v>1571</v>
      </c>
      <c r="D43" s="81" t="s">
        <v>5542</v>
      </c>
      <c r="E43" s="81" t="s">
        <v>1860</v>
      </c>
      <c r="F43" s="81">
        <v>57751898</v>
      </c>
      <c r="G43" s="81">
        <v>57751898</v>
      </c>
      <c r="H43" s="81">
        <v>57751898</v>
      </c>
      <c r="I43" s="81" t="s">
        <v>2829</v>
      </c>
      <c r="J43" s="81" t="s">
        <v>2832</v>
      </c>
      <c r="K43" s="81">
        <v>6055527</v>
      </c>
      <c r="L43" s="81">
        <v>0</v>
      </c>
      <c r="M43" s="81">
        <v>63807425</v>
      </c>
      <c r="N43" s="81">
        <v>63807425</v>
      </c>
      <c r="O43" s="81">
        <v>57751898</v>
      </c>
      <c r="P43" s="81">
        <v>63807425</v>
      </c>
      <c r="Q43" s="81">
        <v>57751898</v>
      </c>
      <c r="R43" s="81">
        <v>63807425</v>
      </c>
      <c r="S43" s="81">
        <v>57751898</v>
      </c>
      <c r="T43" s="81">
        <v>65712425</v>
      </c>
      <c r="U43" s="81">
        <v>65712425</v>
      </c>
      <c r="V43" s="81">
        <v>66982425</v>
      </c>
      <c r="W43" s="81">
        <v>66982425</v>
      </c>
      <c r="X43" s="81">
        <v>63220323</v>
      </c>
      <c r="Y43" s="81">
        <v>63220323</v>
      </c>
    </row>
    <row r="44" spans="1:25" x14ac:dyDescent="0.35">
      <c r="A44" s="81" t="s">
        <v>50</v>
      </c>
      <c r="B44" s="81">
        <v>8</v>
      </c>
      <c r="C44" s="81" t="s">
        <v>1571</v>
      </c>
      <c r="D44" s="81" t="s">
        <v>6742</v>
      </c>
      <c r="E44" s="81" t="s">
        <v>1861</v>
      </c>
      <c r="F44" s="81">
        <v>20302658</v>
      </c>
      <c r="G44" s="81">
        <v>20302658</v>
      </c>
      <c r="H44" s="81">
        <v>20302658</v>
      </c>
      <c r="I44" s="81" t="s">
        <v>2829</v>
      </c>
      <c r="J44" s="81" t="s">
        <v>2832</v>
      </c>
      <c r="K44" s="81">
        <v>1532657</v>
      </c>
      <c r="L44" s="81">
        <v>0</v>
      </c>
      <c r="M44" s="81">
        <v>21835315</v>
      </c>
      <c r="N44" s="81">
        <v>21835315</v>
      </c>
      <c r="O44" s="81">
        <v>20302658</v>
      </c>
      <c r="P44" s="81">
        <v>21835315</v>
      </c>
      <c r="Q44" s="81">
        <v>20302658</v>
      </c>
      <c r="R44" s="81">
        <v>21835315</v>
      </c>
      <c r="S44" s="81">
        <v>20302658</v>
      </c>
      <c r="T44" s="81">
        <v>22315315</v>
      </c>
      <c r="U44" s="81">
        <v>22315315</v>
      </c>
      <c r="V44" s="81">
        <v>22635315</v>
      </c>
      <c r="W44" s="81">
        <v>22635315</v>
      </c>
      <c r="X44" s="81">
        <v>21709521</v>
      </c>
      <c r="Y44" s="81">
        <v>21709521</v>
      </c>
    </row>
    <row r="45" spans="1:25" x14ac:dyDescent="0.35">
      <c r="A45" s="81" t="s">
        <v>51</v>
      </c>
      <c r="B45" s="81">
        <v>8</v>
      </c>
      <c r="C45" s="81" t="s">
        <v>1571</v>
      </c>
      <c r="D45" s="81" t="s">
        <v>6744</v>
      </c>
      <c r="E45" s="81" t="s">
        <v>1862</v>
      </c>
      <c r="F45" s="81">
        <v>254876</v>
      </c>
      <c r="G45" s="81">
        <v>254876</v>
      </c>
      <c r="H45" s="81">
        <v>254876</v>
      </c>
      <c r="I45" s="81" t="s">
        <v>2829</v>
      </c>
      <c r="J45" s="81" t="s">
        <v>2832</v>
      </c>
      <c r="K45" s="81">
        <v>99931</v>
      </c>
      <c r="L45" s="81">
        <v>0</v>
      </c>
      <c r="M45" s="81">
        <v>354807</v>
      </c>
      <c r="N45" s="81">
        <v>354807</v>
      </c>
      <c r="O45" s="81">
        <v>254876</v>
      </c>
      <c r="P45" s="81">
        <v>354807</v>
      </c>
      <c r="Q45" s="81">
        <v>254876</v>
      </c>
      <c r="R45" s="81">
        <v>354807</v>
      </c>
      <c r="S45" s="81">
        <v>254876</v>
      </c>
      <c r="T45" s="81">
        <v>384807</v>
      </c>
      <c r="U45" s="81">
        <v>384807</v>
      </c>
      <c r="V45" s="81">
        <v>404807</v>
      </c>
      <c r="W45" s="81">
        <v>404807</v>
      </c>
      <c r="X45" s="81">
        <v>264790</v>
      </c>
      <c r="Y45" s="81">
        <v>264790</v>
      </c>
    </row>
    <row r="46" spans="1:25" x14ac:dyDescent="0.35">
      <c r="A46" s="81" t="s">
        <v>52</v>
      </c>
      <c r="B46" s="81">
        <v>9</v>
      </c>
      <c r="C46" s="81" t="s">
        <v>1572</v>
      </c>
      <c r="D46" s="81" t="s">
        <v>5316</v>
      </c>
      <c r="E46" s="81" t="s">
        <v>1863</v>
      </c>
      <c r="F46" s="81">
        <v>325619147</v>
      </c>
      <c r="G46" s="81">
        <v>369859376</v>
      </c>
      <c r="H46" s="81">
        <v>369859376</v>
      </c>
      <c r="I46" s="81" t="s">
        <v>2830</v>
      </c>
      <c r="J46" s="81" t="s">
        <v>2836</v>
      </c>
      <c r="K46" s="81">
        <v>24653926</v>
      </c>
      <c r="L46" s="81">
        <v>0</v>
      </c>
      <c r="M46" s="81">
        <v>394513302</v>
      </c>
      <c r="N46" s="81">
        <v>394513302</v>
      </c>
      <c r="O46" s="81">
        <v>369859376</v>
      </c>
      <c r="P46" s="81">
        <v>394513302</v>
      </c>
      <c r="Q46" s="81">
        <v>369859376</v>
      </c>
      <c r="R46" s="81">
        <v>394513302</v>
      </c>
      <c r="S46" s="81">
        <v>369859376</v>
      </c>
      <c r="T46" s="81">
        <v>411598302</v>
      </c>
      <c r="U46" s="81">
        <v>411598302</v>
      </c>
      <c r="V46" s="81">
        <v>422988302</v>
      </c>
      <c r="W46" s="81">
        <v>422988302</v>
      </c>
      <c r="X46" s="81">
        <v>370056664</v>
      </c>
      <c r="Y46" s="81">
        <v>370056664</v>
      </c>
    </row>
    <row r="47" spans="1:25" x14ac:dyDescent="0.35">
      <c r="A47" s="81" t="s">
        <v>53</v>
      </c>
      <c r="B47" s="81">
        <v>9</v>
      </c>
      <c r="C47" s="81" t="s">
        <v>1572</v>
      </c>
      <c r="D47" s="81" t="s">
        <v>6186</v>
      </c>
      <c r="E47" s="81" t="s">
        <v>1864</v>
      </c>
      <c r="F47" s="81">
        <v>64555804</v>
      </c>
      <c r="G47" s="81">
        <v>64555804</v>
      </c>
      <c r="H47" s="81">
        <v>64555804</v>
      </c>
      <c r="I47" s="81" t="s">
        <v>2829</v>
      </c>
      <c r="J47" s="81" t="s">
        <v>2833</v>
      </c>
      <c r="K47" s="81">
        <v>1370955</v>
      </c>
      <c r="L47" s="81">
        <v>0</v>
      </c>
      <c r="M47" s="81">
        <v>65926759</v>
      </c>
      <c r="N47" s="81">
        <v>65926759</v>
      </c>
      <c r="O47" s="81">
        <v>64555804</v>
      </c>
      <c r="P47" s="81">
        <v>130574269</v>
      </c>
      <c r="Q47" s="81">
        <v>129203314</v>
      </c>
      <c r="R47" s="81">
        <v>130574269</v>
      </c>
      <c r="S47" s="81">
        <v>129203314</v>
      </c>
      <c r="T47" s="81">
        <v>66796759</v>
      </c>
      <c r="U47" s="81">
        <v>131444269</v>
      </c>
      <c r="V47" s="81">
        <v>67376759</v>
      </c>
      <c r="W47" s="81">
        <v>132024269</v>
      </c>
      <c r="X47" s="81">
        <v>64569142</v>
      </c>
      <c r="Y47" s="81">
        <v>129216652</v>
      </c>
    </row>
    <row r="48" spans="1:25" x14ac:dyDescent="0.35">
      <c r="A48" s="81" t="s">
        <v>54</v>
      </c>
      <c r="B48" s="81">
        <v>9</v>
      </c>
      <c r="C48" s="81" t="s">
        <v>1572</v>
      </c>
      <c r="D48" s="81" t="s">
        <v>6472</v>
      </c>
      <c r="E48" s="81" t="s">
        <v>1865</v>
      </c>
      <c r="F48" s="81">
        <v>8000481</v>
      </c>
      <c r="G48" s="81">
        <v>8000481</v>
      </c>
      <c r="H48" s="81">
        <v>8000481</v>
      </c>
      <c r="I48" s="81" t="s">
        <v>2829</v>
      </c>
      <c r="J48" s="81" t="s">
        <v>2833</v>
      </c>
      <c r="K48" s="81">
        <v>632110</v>
      </c>
      <c r="L48" s="81">
        <v>0</v>
      </c>
      <c r="M48" s="81">
        <v>8632591</v>
      </c>
      <c r="N48" s="81">
        <v>8632591</v>
      </c>
      <c r="O48" s="81">
        <v>8000481</v>
      </c>
      <c r="P48" s="81">
        <v>8632591</v>
      </c>
      <c r="Q48" s="81">
        <v>8000481</v>
      </c>
      <c r="R48" s="81">
        <v>8632591</v>
      </c>
      <c r="S48" s="81">
        <v>8000481</v>
      </c>
      <c r="T48" s="81">
        <v>8932591</v>
      </c>
      <c r="U48" s="81">
        <v>8932591</v>
      </c>
      <c r="V48" s="81">
        <v>9132591</v>
      </c>
      <c r="W48" s="81">
        <v>9132591</v>
      </c>
      <c r="X48" s="81">
        <v>8000481</v>
      </c>
      <c r="Y48" s="81">
        <v>8000481</v>
      </c>
    </row>
    <row r="49" spans="1:25" x14ac:dyDescent="0.35">
      <c r="A49" s="81" t="s">
        <v>55</v>
      </c>
      <c r="B49" s="81">
        <v>10</v>
      </c>
      <c r="C49" s="81" t="s">
        <v>1573</v>
      </c>
      <c r="D49" s="81" t="s">
        <v>5318</v>
      </c>
      <c r="E49" s="81" t="s">
        <v>1866</v>
      </c>
      <c r="F49" s="81">
        <v>404585781</v>
      </c>
      <c r="G49" s="81">
        <v>401837508</v>
      </c>
      <c r="H49" s="81">
        <v>404585781</v>
      </c>
      <c r="I49" s="81" t="s">
        <v>2829</v>
      </c>
      <c r="J49" s="81" t="s">
        <v>2833</v>
      </c>
      <c r="K49" s="81">
        <v>28993136</v>
      </c>
      <c r="L49" s="81">
        <v>0</v>
      </c>
      <c r="M49" s="81">
        <v>433578917</v>
      </c>
      <c r="N49" s="81">
        <v>433578917</v>
      </c>
      <c r="O49" s="81">
        <v>404585781</v>
      </c>
      <c r="P49" s="81">
        <v>433578917</v>
      </c>
      <c r="Q49" s="81">
        <v>404585781</v>
      </c>
      <c r="R49" s="81">
        <v>433578917</v>
      </c>
      <c r="S49" s="81">
        <v>404585781</v>
      </c>
      <c r="T49" s="81">
        <v>442503917</v>
      </c>
      <c r="U49" s="81">
        <v>442503917</v>
      </c>
      <c r="V49" s="81">
        <v>448453917</v>
      </c>
      <c r="W49" s="81">
        <v>448453917</v>
      </c>
      <c r="X49" s="81">
        <v>404585781</v>
      </c>
      <c r="Y49" s="81">
        <v>404585781</v>
      </c>
    </row>
    <row r="50" spans="1:25" x14ac:dyDescent="0.35">
      <c r="A50" s="81" t="s">
        <v>56</v>
      </c>
      <c r="B50" s="81">
        <v>10</v>
      </c>
      <c r="C50" s="81" t="s">
        <v>1573</v>
      </c>
      <c r="D50" s="81" t="s">
        <v>5320</v>
      </c>
      <c r="E50" s="81" t="s">
        <v>1867</v>
      </c>
      <c r="F50" s="81">
        <v>2663929791</v>
      </c>
      <c r="G50" s="81">
        <v>2715414030</v>
      </c>
      <c r="H50" s="81">
        <v>2663929791</v>
      </c>
      <c r="I50" s="81" t="s">
        <v>2829</v>
      </c>
      <c r="J50" s="81" t="s">
        <v>2833</v>
      </c>
      <c r="K50" s="81">
        <v>279813051</v>
      </c>
      <c r="L50" s="81">
        <v>0</v>
      </c>
      <c r="M50" s="81">
        <v>2943742842</v>
      </c>
      <c r="N50" s="81">
        <v>2943742842</v>
      </c>
      <c r="O50" s="81">
        <v>2663929791</v>
      </c>
      <c r="P50" s="81">
        <v>2943742842</v>
      </c>
      <c r="Q50" s="81">
        <v>2663929791</v>
      </c>
      <c r="R50" s="81">
        <v>2943742842</v>
      </c>
      <c r="S50" s="81">
        <v>2663929791</v>
      </c>
      <c r="T50" s="81">
        <v>3034852842</v>
      </c>
      <c r="U50" s="81">
        <v>3034852842</v>
      </c>
      <c r="V50" s="81">
        <v>3095592842</v>
      </c>
      <c r="W50" s="81">
        <v>3095592842</v>
      </c>
      <c r="X50" s="81">
        <v>2663929791</v>
      </c>
      <c r="Y50" s="81">
        <v>2663929791</v>
      </c>
    </row>
    <row r="51" spans="1:25" x14ac:dyDescent="0.35">
      <c r="A51" s="81" t="s">
        <v>57</v>
      </c>
      <c r="B51" s="81">
        <v>10</v>
      </c>
      <c r="C51" s="81" t="s">
        <v>1573</v>
      </c>
      <c r="D51" s="81" t="s">
        <v>5361</v>
      </c>
      <c r="E51" s="81" t="s">
        <v>1868</v>
      </c>
      <c r="F51" s="81">
        <v>48539919</v>
      </c>
      <c r="G51" s="81">
        <v>48539919</v>
      </c>
      <c r="H51" s="81">
        <v>48539919</v>
      </c>
      <c r="I51" s="81" t="s">
        <v>2829</v>
      </c>
      <c r="J51" s="81" t="s">
        <v>2832</v>
      </c>
      <c r="K51" s="81">
        <v>7473953</v>
      </c>
      <c r="L51" s="81">
        <v>0</v>
      </c>
      <c r="M51" s="81">
        <v>56013872</v>
      </c>
      <c r="N51" s="81">
        <v>56013872</v>
      </c>
      <c r="O51" s="81">
        <v>48539919</v>
      </c>
      <c r="P51" s="81">
        <v>56013872</v>
      </c>
      <c r="Q51" s="81">
        <v>48539919</v>
      </c>
      <c r="R51" s="81">
        <v>56013872</v>
      </c>
      <c r="S51" s="81">
        <v>48539919</v>
      </c>
      <c r="T51" s="81">
        <v>58098872</v>
      </c>
      <c r="U51" s="81">
        <v>58098872</v>
      </c>
      <c r="V51" s="81">
        <v>59488872</v>
      </c>
      <c r="W51" s="81">
        <v>59488872</v>
      </c>
      <c r="X51" s="81">
        <v>48539919</v>
      </c>
      <c r="Y51" s="81">
        <v>48539919</v>
      </c>
    </row>
    <row r="52" spans="1:25" x14ac:dyDescent="0.35">
      <c r="A52" s="81" t="s">
        <v>58</v>
      </c>
      <c r="B52" s="81">
        <v>10</v>
      </c>
      <c r="C52" s="81" t="s">
        <v>1573</v>
      </c>
      <c r="D52" s="81" t="s">
        <v>6715</v>
      </c>
      <c r="E52" s="81" t="s">
        <v>1869</v>
      </c>
      <c r="F52" s="81">
        <v>249190139</v>
      </c>
      <c r="G52" s="81">
        <v>242164172</v>
      </c>
      <c r="H52" s="81">
        <v>249190139</v>
      </c>
      <c r="I52" s="81" t="s">
        <v>2829</v>
      </c>
      <c r="J52" s="81" t="s">
        <v>2833</v>
      </c>
      <c r="K52" s="81">
        <v>11898338</v>
      </c>
      <c r="L52" s="81">
        <v>0</v>
      </c>
      <c r="M52" s="81">
        <v>261088477</v>
      </c>
      <c r="N52" s="81">
        <v>261088477</v>
      </c>
      <c r="O52" s="81">
        <v>249190139</v>
      </c>
      <c r="P52" s="81">
        <v>261088477</v>
      </c>
      <c r="Q52" s="81">
        <v>249190139</v>
      </c>
      <c r="R52" s="81">
        <v>261088477</v>
      </c>
      <c r="S52" s="81">
        <v>249190139</v>
      </c>
      <c r="T52" s="81">
        <v>264823477</v>
      </c>
      <c r="U52" s="81">
        <v>264823477</v>
      </c>
      <c r="V52" s="81">
        <v>267313477</v>
      </c>
      <c r="W52" s="81">
        <v>267313477</v>
      </c>
      <c r="X52" s="81">
        <v>249190139</v>
      </c>
      <c r="Y52" s="81">
        <v>249190139</v>
      </c>
    </row>
    <row r="53" spans="1:25" x14ac:dyDescent="0.35">
      <c r="A53" s="81" t="s">
        <v>59</v>
      </c>
      <c r="B53" s="81">
        <v>11</v>
      </c>
      <c r="C53" s="81" t="s">
        <v>1574</v>
      </c>
      <c r="D53" s="81" t="s">
        <v>5321</v>
      </c>
      <c r="E53" s="81" t="s">
        <v>1870</v>
      </c>
      <c r="F53" s="81">
        <v>8067688001</v>
      </c>
      <c r="G53" s="81">
        <v>8067688001</v>
      </c>
      <c r="H53" s="81">
        <v>8067688001</v>
      </c>
      <c r="I53" s="81" t="s">
        <v>2829</v>
      </c>
      <c r="J53" s="81" t="s">
        <v>2832</v>
      </c>
      <c r="K53" s="81">
        <v>625970246</v>
      </c>
      <c r="L53" s="81">
        <v>0</v>
      </c>
      <c r="M53" s="81">
        <v>8693658247</v>
      </c>
      <c r="N53" s="81">
        <v>8693658247</v>
      </c>
      <c r="O53" s="81">
        <v>8067688001</v>
      </c>
      <c r="P53" s="81">
        <v>8693658247</v>
      </c>
      <c r="Q53" s="81">
        <v>8067688001</v>
      </c>
      <c r="R53" s="81">
        <v>8693658247</v>
      </c>
      <c r="S53" s="81">
        <v>8067688001</v>
      </c>
      <c r="T53" s="81">
        <v>8903988247</v>
      </c>
      <c r="U53" s="81">
        <v>8903988247</v>
      </c>
      <c r="V53" s="81">
        <v>9044208247</v>
      </c>
      <c r="W53" s="81">
        <v>9044208247</v>
      </c>
      <c r="X53" s="81">
        <v>8314097738</v>
      </c>
      <c r="Y53" s="81">
        <v>8314097738</v>
      </c>
    </row>
    <row r="54" spans="1:25" x14ac:dyDescent="0.35">
      <c r="A54" s="81" t="s">
        <v>60</v>
      </c>
      <c r="B54" s="81">
        <v>11</v>
      </c>
      <c r="C54" s="81" t="s">
        <v>1574</v>
      </c>
      <c r="D54" s="81" t="s">
        <v>5322</v>
      </c>
      <c r="E54" s="81" t="s">
        <v>1871</v>
      </c>
      <c r="F54" s="81">
        <v>2006922869</v>
      </c>
      <c r="G54" s="81">
        <v>2006922869</v>
      </c>
      <c r="H54" s="81">
        <v>2006922869</v>
      </c>
      <c r="I54" s="81" t="s">
        <v>2829</v>
      </c>
      <c r="J54" s="81" t="s">
        <v>2832</v>
      </c>
      <c r="K54" s="81">
        <v>200525199</v>
      </c>
      <c r="L54" s="81">
        <v>0</v>
      </c>
      <c r="M54" s="81">
        <v>2207448068</v>
      </c>
      <c r="N54" s="81">
        <v>2207448068</v>
      </c>
      <c r="O54" s="81">
        <v>2006922869</v>
      </c>
      <c r="P54" s="81">
        <v>2207448068</v>
      </c>
      <c r="Q54" s="81">
        <v>2006922869</v>
      </c>
      <c r="R54" s="81">
        <v>2207448068</v>
      </c>
      <c r="S54" s="81">
        <v>2006922869</v>
      </c>
      <c r="T54" s="81">
        <v>2268543068</v>
      </c>
      <c r="U54" s="81">
        <v>2268543068</v>
      </c>
      <c r="V54" s="81">
        <v>2309273068</v>
      </c>
      <c r="W54" s="81">
        <v>2309273068</v>
      </c>
      <c r="X54" s="81">
        <v>2069025178</v>
      </c>
      <c r="Y54" s="81">
        <v>2069025178</v>
      </c>
    </row>
    <row r="55" spans="1:25" x14ac:dyDescent="0.35">
      <c r="A55" s="81" t="s">
        <v>61</v>
      </c>
      <c r="B55" s="81">
        <v>11</v>
      </c>
      <c r="C55" s="81" t="s">
        <v>1574</v>
      </c>
      <c r="D55" s="81" t="s">
        <v>5325</v>
      </c>
      <c r="E55" s="81" t="s">
        <v>1872</v>
      </c>
      <c r="F55" s="81">
        <v>1404226262</v>
      </c>
      <c r="G55" s="81">
        <v>1404226262</v>
      </c>
      <c r="H55" s="81">
        <v>1404226262</v>
      </c>
      <c r="I55" s="81" t="s">
        <v>2829</v>
      </c>
      <c r="J55" s="81" t="s">
        <v>2832</v>
      </c>
      <c r="K55" s="81">
        <v>152563211</v>
      </c>
      <c r="L55" s="81">
        <v>0</v>
      </c>
      <c r="M55" s="81">
        <v>1556789473</v>
      </c>
      <c r="N55" s="81">
        <v>1556789473</v>
      </c>
      <c r="O55" s="81">
        <v>1404226262</v>
      </c>
      <c r="P55" s="81">
        <v>1617806616</v>
      </c>
      <c r="Q55" s="81">
        <v>1465243405</v>
      </c>
      <c r="R55" s="81">
        <v>1617806616</v>
      </c>
      <c r="S55" s="81">
        <v>1465243405</v>
      </c>
      <c r="T55" s="81">
        <v>1609784473</v>
      </c>
      <c r="U55" s="81">
        <v>1670801616</v>
      </c>
      <c r="V55" s="81">
        <v>1645114473</v>
      </c>
      <c r="W55" s="81">
        <v>1706131616</v>
      </c>
      <c r="X55" s="81">
        <v>1474570000</v>
      </c>
      <c r="Y55" s="81">
        <v>1535587143</v>
      </c>
    </row>
    <row r="56" spans="1:25" x14ac:dyDescent="0.35">
      <c r="A56" s="81" t="s">
        <v>62</v>
      </c>
      <c r="B56" s="81">
        <v>11</v>
      </c>
      <c r="C56" s="81" t="s">
        <v>1574</v>
      </c>
      <c r="D56" s="81" t="s">
        <v>5327</v>
      </c>
      <c r="E56" s="81" t="s">
        <v>1873</v>
      </c>
      <c r="F56" s="81">
        <v>181673884</v>
      </c>
      <c r="G56" s="81">
        <v>181673884</v>
      </c>
      <c r="H56" s="81">
        <v>181673884</v>
      </c>
      <c r="I56" s="81" t="s">
        <v>2829</v>
      </c>
      <c r="J56" s="81" t="s">
        <v>2832</v>
      </c>
      <c r="K56" s="81">
        <v>18192295</v>
      </c>
      <c r="L56" s="81">
        <v>0</v>
      </c>
      <c r="M56" s="81">
        <v>199866179</v>
      </c>
      <c r="N56" s="81">
        <v>199866179</v>
      </c>
      <c r="O56" s="81">
        <v>181673884</v>
      </c>
      <c r="P56" s="81">
        <v>199866179</v>
      </c>
      <c r="Q56" s="81">
        <v>181673884</v>
      </c>
      <c r="R56" s="81">
        <v>199866179</v>
      </c>
      <c r="S56" s="81">
        <v>181673884</v>
      </c>
      <c r="T56" s="81">
        <v>206016179</v>
      </c>
      <c r="U56" s="81">
        <v>206016179</v>
      </c>
      <c r="V56" s="81">
        <v>210116179</v>
      </c>
      <c r="W56" s="81">
        <v>210116179</v>
      </c>
      <c r="X56" s="81">
        <v>189722865</v>
      </c>
      <c r="Y56" s="81">
        <v>189722865</v>
      </c>
    </row>
    <row r="57" spans="1:25" x14ac:dyDescent="0.35">
      <c r="A57" s="81" t="s">
        <v>63</v>
      </c>
      <c r="B57" s="81">
        <v>11</v>
      </c>
      <c r="C57" s="81" t="s">
        <v>1574</v>
      </c>
      <c r="D57" s="81" t="s">
        <v>6210</v>
      </c>
      <c r="E57" s="81" t="s">
        <v>1874</v>
      </c>
      <c r="F57" s="81">
        <v>4935774</v>
      </c>
      <c r="G57" s="81">
        <v>4935774</v>
      </c>
      <c r="H57" s="81">
        <v>4935774</v>
      </c>
      <c r="I57" s="81" t="s">
        <v>2829</v>
      </c>
      <c r="J57" s="81" t="s">
        <v>2832</v>
      </c>
      <c r="K57" s="81">
        <v>302807</v>
      </c>
      <c r="L57" s="81">
        <v>0</v>
      </c>
      <c r="M57" s="81">
        <v>5238581</v>
      </c>
      <c r="N57" s="81">
        <v>5238581</v>
      </c>
      <c r="O57" s="81">
        <v>4935774</v>
      </c>
      <c r="P57" s="81">
        <v>5238581</v>
      </c>
      <c r="Q57" s="81">
        <v>4935774</v>
      </c>
      <c r="R57" s="81">
        <v>5238581</v>
      </c>
      <c r="S57" s="81">
        <v>4935774</v>
      </c>
      <c r="T57" s="81">
        <v>5343581</v>
      </c>
      <c r="U57" s="81">
        <v>5343581</v>
      </c>
      <c r="V57" s="81">
        <v>5413581</v>
      </c>
      <c r="W57" s="81">
        <v>5413581</v>
      </c>
      <c r="X57" s="81">
        <v>4954253</v>
      </c>
      <c r="Y57" s="81">
        <v>4954253</v>
      </c>
    </row>
    <row r="58" spans="1:25" x14ac:dyDescent="0.35">
      <c r="A58" s="81" t="s">
        <v>64</v>
      </c>
      <c r="B58" s="81">
        <v>12</v>
      </c>
      <c r="C58" s="81" t="s">
        <v>1575</v>
      </c>
      <c r="D58" s="81" t="s">
        <v>5328</v>
      </c>
      <c r="E58" s="81" t="s">
        <v>1875</v>
      </c>
      <c r="F58" s="81">
        <v>415296971</v>
      </c>
      <c r="G58" s="81">
        <v>412856113</v>
      </c>
      <c r="H58" s="81">
        <v>415296971</v>
      </c>
      <c r="I58" s="81" t="s">
        <v>2829</v>
      </c>
      <c r="J58" s="81" t="s">
        <v>2833</v>
      </c>
      <c r="K58" s="81">
        <v>24684757</v>
      </c>
      <c r="L58" s="81">
        <v>0</v>
      </c>
      <c r="M58" s="81">
        <v>439981728</v>
      </c>
      <c r="N58" s="81">
        <v>439981728</v>
      </c>
      <c r="O58" s="81">
        <v>415296971</v>
      </c>
      <c r="P58" s="81">
        <v>591357438</v>
      </c>
      <c r="Q58" s="81">
        <v>566672681</v>
      </c>
      <c r="R58" s="81">
        <v>591357438</v>
      </c>
      <c r="S58" s="81">
        <v>566672681</v>
      </c>
      <c r="T58" s="81">
        <v>453076728</v>
      </c>
      <c r="U58" s="81">
        <v>604452438</v>
      </c>
      <c r="V58" s="81">
        <v>461806728</v>
      </c>
      <c r="W58" s="81">
        <v>613182438</v>
      </c>
      <c r="X58" s="81">
        <v>417248630</v>
      </c>
      <c r="Y58" s="81">
        <v>568624340</v>
      </c>
    </row>
    <row r="59" spans="1:25" x14ac:dyDescent="0.35">
      <c r="A59" s="81" t="s">
        <v>65</v>
      </c>
      <c r="B59" s="81">
        <v>12</v>
      </c>
      <c r="C59" s="81" t="s">
        <v>1575</v>
      </c>
      <c r="D59" s="81" t="s">
        <v>6831</v>
      </c>
      <c r="E59" s="81" t="s">
        <v>1845</v>
      </c>
      <c r="F59" s="81">
        <v>4305895</v>
      </c>
      <c r="G59" s="81">
        <v>4305895</v>
      </c>
      <c r="H59" s="81">
        <v>4305895</v>
      </c>
      <c r="I59" s="81" t="s">
        <v>2829</v>
      </c>
      <c r="J59" s="81" t="s">
        <v>2832</v>
      </c>
      <c r="K59" s="81">
        <v>216490</v>
      </c>
      <c r="L59" s="81">
        <v>0</v>
      </c>
      <c r="M59" s="81">
        <v>4522385</v>
      </c>
      <c r="N59" s="81">
        <v>4522385</v>
      </c>
      <c r="O59" s="81">
        <v>4305895</v>
      </c>
      <c r="P59" s="81">
        <v>4522385</v>
      </c>
      <c r="Q59" s="81">
        <v>4305895</v>
      </c>
      <c r="R59" s="81">
        <v>4522385</v>
      </c>
      <c r="S59" s="81">
        <v>4305895</v>
      </c>
      <c r="T59" s="81">
        <v>4627385</v>
      </c>
      <c r="U59" s="81">
        <v>4627385</v>
      </c>
      <c r="V59" s="81">
        <v>4697385</v>
      </c>
      <c r="W59" s="81">
        <v>4697385</v>
      </c>
      <c r="X59" s="81">
        <v>4324590</v>
      </c>
      <c r="Y59" s="81">
        <v>4324590</v>
      </c>
    </row>
    <row r="60" spans="1:25" x14ac:dyDescent="0.35">
      <c r="A60" s="81" t="s">
        <v>66</v>
      </c>
      <c r="B60" s="81">
        <v>13</v>
      </c>
      <c r="C60" s="81" t="s">
        <v>1576</v>
      </c>
      <c r="D60" s="81" t="s">
        <v>5330</v>
      </c>
      <c r="E60" s="81" t="s">
        <v>1876</v>
      </c>
      <c r="F60" s="81">
        <v>1044386357</v>
      </c>
      <c r="G60" s="81">
        <v>1041012732</v>
      </c>
      <c r="H60" s="81">
        <v>1044386357</v>
      </c>
      <c r="I60" s="81" t="s">
        <v>2829</v>
      </c>
      <c r="J60" s="81" t="s">
        <v>2833</v>
      </c>
      <c r="K60" s="81">
        <v>146991995</v>
      </c>
      <c r="L60" s="81">
        <v>0</v>
      </c>
      <c r="M60" s="81">
        <v>1191378352</v>
      </c>
      <c r="N60" s="81">
        <v>1191378352</v>
      </c>
      <c r="O60" s="81">
        <v>1044386357</v>
      </c>
      <c r="P60" s="81">
        <v>1237082542</v>
      </c>
      <c r="Q60" s="81">
        <v>1090090547</v>
      </c>
      <c r="R60" s="81">
        <v>1237082542</v>
      </c>
      <c r="S60" s="81">
        <v>1090090547</v>
      </c>
      <c r="T60" s="81">
        <v>1243638352</v>
      </c>
      <c r="U60" s="81">
        <v>1289342542</v>
      </c>
      <c r="V60" s="81">
        <v>1278478352</v>
      </c>
      <c r="W60" s="81">
        <v>1324182542</v>
      </c>
      <c r="X60" s="81">
        <v>1093223042</v>
      </c>
      <c r="Y60" s="81">
        <v>1138927232</v>
      </c>
    </row>
    <row r="61" spans="1:25" x14ac:dyDescent="0.35">
      <c r="A61" s="81" t="s">
        <v>67</v>
      </c>
      <c r="B61" s="81">
        <v>13</v>
      </c>
      <c r="C61" s="81" t="s">
        <v>1576</v>
      </c>
      <c r="D61" s="81" t="s">
        <v>5331</v>
      </c>
      <c r="E61" s="81" t="s">
        <v>1877</v>
      </c>
      <c r="F61" s="81">
        <v>498183510</v>
      </c>
      <c r="G61" s="81">
        <v>506457711</v>
      </c>
      <c r="H61" s="81">
        <v>498183510</v>
      </c>
      <c r="I61" s="81" t="s">
        <v>2829</v>
      </c>
      <c r="J61" s="81" t="s">
        <v>2833</v>
      </c>
      <c r="K61" s="81">
        <v>5584320</v>
      </c>
      <c r="L61" s="81">
        <v>0</v>
      </c>
      <c r="M61" s="81">
        <v>503767830</v>
      </c>
      <c r="N61" s="81">
        <v>503767830</v>
      </c>
      <c r="O61" s="81">
        <v>498183510</v>
      </c>
      <c r="P61" s="81">
        <v>798444350</v>
      </c>
      <c r="Q61" s="81">
        <v>792860030</v>
      </c>
      <c r="R61" s="81">
        <v>798444350</v>
      </c>
      <c r="S61" s="81">
        <v>792860030</v>
      </c>
      <c r="T61" s="81">
        <v>506212830</v>
      </c>
      <c r="U61" s="81">
        <v>800889350</v>
      </c>
      <c r="V61" s="81">
        <v>507842830</v>
      </c>
      <c r="W61" s="81">
        <v>802519350</v>
      </c>
      <c r="X61" s="81">
        <v>500505436</v>
      </c>
      <c r="Y61" s="81">
        <v>795181956</v>
      </c>
    </row>
    <row r="62" spans="1:25" x14ac:dyDescent="0.35">
      <c r="A62" s="81" t="s">
        <v>68</v>
      </c>
      <c r="B62" s="81">
        <v>13</v>
      </c>
      <c r="C62" s="81" t="s">
        <v>1576</v>
      </c>
      <c r="D62" s="81" t="s">
        <v>5333</v>
      </c>
      <c r="E62" s="81" t="s">
        <v>1878</v>
      </c>
      <c r="F62" s="81">
        <v>437411672</v>
      </c>
      <c r="G62" s="81">
        <v>438417135</v>
      </c>
      <c r="H62" s="81">
        <v>437411672</v>
      </c>
      <c r="I62" s="81" t="s">
        <v>2829</v>
      </c>
      <c r="J62" s="81" t="s">
        <v>2833</v>
      </c>
      <c r="K62" s="81">
        <v>11336620</v>
      </c>
      <c r="L62" s="81">
        <v>0</v>
      </c>
      <c r="M62" s="81">
        <v>448748292</v>
      </c>
      <c r="N62" s="81">
        <v>448748292</v>
      </c>
      <c r="O62" s="81">
        <v>437411672</v>
      </c>
      <c r="P62" s="81">
        <v>448748292</v>
      </c>
      <c r="Q62" s="81">
        <v>437411672</v>
      </c>
      <c r="R62" s="81">
        <v>448748292</v>
      </c>
      <c r="S62" s="81">
        <v>437411672</v>
      </c>
      <c r="T62" s="81">
        <v>454358292</v>
      </c>
      <c r="U62" s="81">
        <v>454358292</v>
      </c>
      <c r="V62" s="81">
        <v>458098292</v>
      </c>
      <c r="W62" s="81">
        <v>458098292</v>
      </c>
      <c r="X62" s="81">
        <v>441586083</v>
      </c>
      <c r="Y62" s="81">
        <v>441586083</v>
      </c>
    </row>
    <row r="63" spans="1:25" x14ac:dyDescent="0.35">
      <c r="A63" s="81" t="s">
        <v>69</v>
      </c>
      <c r="B63" s="81">
        <v>13</v>
      </c>
      <c r="C63" s="81" t="s">
        <v>1576</v>
      </c>
      <c r="D63" s="81" t="s">
        <v>5335</v>
      </c>
      <c r="E63" s="81" t="s">
        <v>1879</v>
      </c>
      <c r="F63" s="81">
        <v>273729255</v>
      </c>
      <c r="G63" s="81">
        <v>267508810</v>
      </c>
      <c r="H63" s="81">
        <v>273729255</v>
      </c>
      <c r="I63" s="81" t="s">
        <v>2829</v>
      </c>
      <c r="J63" s="81" t="s">
        <v>2833</v>
      </c>
      <c r="K63" s="81">
        <v>19581220</v>
      </c>
      <c r="L63" s="81">
        <v>0</v>
      </c>
      <c r="M63" s="81">
        <v>293310475</v>
      </c>
      <c r="N63" s="81">
        <v>293310475</v>
      </c>
      <c r="O63" s="81">
        <v>273729255</v>
      </c>
      <c r="P63" s="81">
        <v>463585865</v>
      </c>
      <c r="Q63" s="81">
        <v>444004645</v>
      </c>
      <c r="R63" s="81">
        <v>463585865</v>
      </c>
      <c r="S63" s="81">
        <v>444004645</v>
      </c>
      <c r="T63" s="81">
        <v>303630475</v>
      </c>
      <c r="U63" s="81">
        <v>473905865</v>
      </c>
      <c r="V63" s="81">
        <v>310510475</v>
      </c>
      <c r="W63" s="81">
        <v>480785865</v>
      </c>
      <c r="X63" s="81">
        <v>280986518</v>
      </c>
      <c r="Y63" s="81">
        <v>451261908</v>
      </c>
    </row>
    <row r="64" spans="1:25" x14ac:dyDescent="0.35">
      <c r="A64" s="81" t="s">
        <v>70</v>
      </c>
      <c r="B64" s="81">
        <v>13</v>
      </c>
      <c r="C64" s="81" t="s">
        <v>1576</v>
      </c>
      <c r="D64" s="81" t="s">
        <v>6246</v>
      </c>
      <c r="E64" s="81" t="s">
        <v>1880</v>
      </c>
      <c r="F64" s="81">
        <v>26452963</v>
      </c>
      <c r="G64" s="81">
        <v>26452963</v>
      </c>
      <c r="H64" s="81">
        <v>26452963</v>
      </c>
      <c r="I64" s="81" t="s">
        <v>2829</v>
      </c>
      <c r="J64" s="81" t="s">
        <v>2833</v>
      </c>
      <c r="K64" s="81">
        <v>200470</v>
      </c>
      <c r="L64" s="81">
        <v>122900</v>
      </c>
      <c r="M64" s="81">
        <v>26653433</v>
      </c>
      <c r="N64" s="81">
        <v>26530533</v>
      </c>
      <c r="O64" s="81">
        <v>26330063</v>
      </c>
      <c r="P64" s="81">
        <v>26653433</v>
      </c>
      <c r="Q64" s="81">
        <v>26452963</v>
      </c>
      <c r="R64" s="81">
        <v>26530533</v>
      </c>
      <c r="S64" s="81">
        <v>26330063</v>
      </c>
      <c r="T64" s="81">
        <v>26743433</v>
      </c>
      <c r="U64" s="81">
        <v>26743433</v>
      </c>
      <c r="V64" s="81">
        <v>26803433</v>
      </c>
      <c r="W64" s="81">
        <v>26803433</v>
      </c>
      <c r="X64" s="81">
        <v>26740744</v>
      </c>
      <c r="Y64" s="81">
        <v>26740744</v>
      </c>
    </row>
    <row r="65" spans="1:25" x14ac:dyDescent="0.35">
      <c r="A65" s="81" t="s">
        <v>71</v>
      </c>
      <c r="B65" s="81">
        <v>13</v>
      </c>
      <c r="C65" s="81" t="s">
        <v>1576</v>
      </c>
      <c r="D65" s="81" t="s">
        <v>6511</v>
      </c>
      <c r="E65" s="81" t="s">
        <v>1881</v>
      </c>
      <c r="F65" s="81">
        <v>13567411</v>
      </c>
      <c r="G65" s="81">
        <v>13567411</v>
      </c>
      <c r="H65" s="81">
        <v>13567411</v>
      </c>
      <c r="I65" s="81" t="s">
        <v>2829</v>
      </c>
      <c r="J65" s="81" t="s">
        <v>2833</v>
      </c>
      <c r="K65" s="81">
        <v>1496870</v>
      </c>
      <c r="L65" s="81">
        <v>0</v>
      </c>
      <c r="M65" s="81">
        <v>15064281</v>
      </c>
      <c r="N65" s="81">
        <v>15064281</v>
      </c>
      <c r="O65" s="81">
        <v>13567411</v>
      </c>
      <c r="P65" s="81">
        <v>15064281</v>
      </c>
      <c r="Q65" s="81">
        <v>13567411</v>
      </c>
      <c r="R65" s="81">
        <v>15064281</v>
      </c>
      <c r="S65" s="81">
        <v>13567411</v>
      </c>
      <c r="T65" s="81">
        <v>15694281</v>
      </c>
      <c r="U65" s="81">
        <v>15694281</v>
      </c>
      <c r="V65" s="81">
        <v>16114281</v>
      </c>
      <c r="W65" s="81">
        <v>16114281</v>
      </c>
      <c r="X65" s="81">
        <v>14051043</v>
      </c>
      <c r="Y65" s="81">
        <v>14051043</v>
      </c>
    </row>
    <row r="66" spans="1:25" x14ac:dyDescent="0.35">
      <c r="A66" s="81" t="s">
        <v>72</v>
      </c>
      <c r="B66" s="81">
        <v>13</v>
      </c>
      <c r="C66" s="81" t="s">
        <v>1576</v>
      </c>
      <c r="D66" s="81" t="s">
        <v>6556</v>
      </c>
      <c r="E66" s="81" t="s">
        <v>1882</v>
      </c>
      <c r="F66" s="81">
        <v>8288331</v>
      </c>
      <c r="G66" s="81">
        <v>8288331</v>
      </c>
      <c r="H66" s="81">
        <v>8288331</v>
      </c>
      <c r="I66" s="81" t="s">
        <v>2829</v>
      </c>
      <c r="J66" s="81" t="s">
        <v>2833</v>
      </c>
      <c r="K66" s="81">
        <v>666450</v>
      </c>
      <c r="L66" s="81">
        <v>0</v>
      </c>
      <c r="M66" s="81">
        <v>8954781</v>
      </c>
      <c r="N66" s="81">
        <v>8954781</v>
      </c>
      <c r="O66" s="81">
        <v>8288331</v>
      </c>
      <c r="P66" s="81">
        <v>15452781</v>
      </c>
      <c r="Q66" s="81">
        <v>14786331</v>
      </c>
      <c r="R66" s="81">
        <v>15452781</v>
      </c>
      <c r="S66" s="81">
        <v>14786331</v>
      </c>
      <c r="T66" s="81">
        <v>9164781</v>
      </c>
      <c r="U66" s="81">
        <v>15662781</v>
      </c>
      <c r="V66" s="81">
        <v>9304781</v>
      </c>
      <c r="W66" s="81">
        <v>15802781</v>
      </c>
      <c r="X66" s="81">
        <v>8415897</v>
      </c>
      <c r="Y66" s="81">
        <v>14913897</v>
      </c>
    </row>
    <row r="67" spans="1:25" x14ac:dyDescent="0.35">
      <c r="A67" s="81" t="s">
        <v>73</v>
      </c>
      <c r="B67" s="81">
        <v>14</v>
      </c>
      <c r="C67" s="81" t="s">
        <v>1577</v>
      </c>
      <c r="D67" s="81" t="s">
        <v>5337</v>
      </c>
      <c r="E67" s="81" t="s">
        <v>1883</v>
      </c>
      <c r="F67" s="81">
        <v>711746819</v>
      </c>
      <c r="G67" s="81">
        <v>694429817</v>
      </c>
      <c r="H67" s="81">
        <v>711746819</v>
      </c>
      <c r="I67" s="81" t="s">
        <v>2829</v>
      </c>
      <c r="J67" s="81" t="s">
        <v>2833</v>
      </c>
      <c r="K67" s="81">
        <v>128968938</v>
      </c>
      <c r="L67" s="81">
        <v>0</v>
      </c>
      <c r="M67" s="81">
        <v>840715757</v>
      </c>
      <c r="N67" s="81">
        <v>840715757</v>
      </c>
      <c r="O67" s="81">
        <v>711746819</v>
      </c>
      <c r="P67" s="81">
        <v>840715757</v>
      </c>
      <c r="Q67" s="81">
        <v>711746819</v>
      </c>
      <c r="R67" s="81">
        <v>840715757</v>
      </c>
      <c r="S67" s="81">
        <v>711746819</v>
      </c>
      <c r="T67" s="81">
        <v>876700757</v>
      </c>
      <c r="U67" s="81">
        <v>876700757</v>
      </c>
      <c r="V67" s="81">
        <v>900690757</v>
      </c>
      <c r="W67" s="81">
        <v>900690757</v>
      </c>
      <c r="X67" s="81">
        <v>744314116</v>
      </c>
      <c r="Y67" s="81">
        <v>744314116</v>
      </c>
    </row>
    <row r="68" spans="1:25" x14ac:dyDescent="0.35">
      <c r="A68" s="81" t="s">
        <v>74</v>
      </c>
      <c r="B68" s="81">
        <v>14</v>
      </c>
      <c r="C68" s="81" t="s">
        <v>1577</v>
      </c>
      <c r="D68" s="81" t="s">
        <v>5338</v>
      </c>
      <c r="E68" s="81" t="s">
        <v>1884</v>
      </c>
      <c r="F68" s="81">
        <v>74406630</v>
      </c>
      <c r="G68" s="81">
        <v>73949046</v>
      </c>
      <c r="H68" s="81">
        <v>74406630</v>
      </c>
      <c r="I68" s="81" t="s">
        <v>2829</v>
      </c>
      <c r="J68" s="81" t="s">
        <v>2833</v>
      </c>
      <c r="K68" s="81">
        <v>8396283</v>
      </c>
      <c r="L68" s="81">
        <v>0</v>
      </c>
      <c r="M68" s="81">
        <v>82802913</v>
      </c>
      <c r="N68" s="81">
        <v>82802913</v>
      </c>
      <c r="O68" s="81">
        <v>74406630</v>
      </c>
      <c r="P68" s="81">
        <v>82802913</v>
      </c>
      <c r="Q68" s="81">
        <v>74406630</v>
      </c>
      <c r="R68" s="81">
        <v>82802913</v>
      </c>
      <c r="S68" s="81">
        <v>74406630</v>
      </c>
      <c r="T68" s="81">
        <v>85937913</v>
      </c>
      <c r="U68" s="81">
        <v>85937913</v>
      </c>
      <c r="V68" s="81">
        <v>88027913</v>
      </c>
      <c r="W68" s="81">
        <v>88027913</v>
      </c>
      <c r="X68" s="81">
        <v>76133794</v>
      </c>
      <c r="Y68" s="81">
        <v>76133794</v>
      </c>
    </row>
    <row r="69" spans="1:25" x14ac:dyDescent="0.35">
      <c r="A69" s="81" t="s">
        <v>75</v>
      </c>
      <c r="B69" s="81">
        <v>14</v>
      </c>
      <c r="C69" s="81" t="s">
        <v>1577</v>
      </c>
      <c r="D69" s="81" t="s">
        <v>5341</v>
      </c>
      <c r="E69" s="81" t="s">
        <v>1885</v>
      </c>
      <c r="F69" s="81">
        <v>5836002765</v>
      </c>
      <c r="G69" s="81">
        <v>5897079067</v>
      </c>
      <c r="H69" s="81">
        <v>5836002765</v>
      </c>
      <c r="I69" s="81" t="s">
        <v>2829</v>
      </c>
      <c r="J69" s="81" t="s">
        <v>2833</v>
      </c>
      <c r="K69" s="81">
        <v>851238594</v>
      </c>
      <c r="L69" s="81">
        <v>0</v>
      </c>
      <c r="M69" s="81">
        <v>6687241359</v>
      </c>
      <c r="N69" s="81">
        <v>6687241359</v>
      </c>
      <c r="O69" s="81">
        <v>5836002765</v>
      </c>
      <c r="P69" s="81">
        <v>6687241359</v>
      </c>
      <c r="Q69" s="81">
        <v>5836002765</v>
      </c>
      <c r="R69" s="81">
        <v>6687241359</v>
      </c>
      <c r="S69" s="81">
        <v>5836002765</v>
      </c>
      <c r="T69" s="81">
        <v>6924901359</v>
      </c>
      <c r="U69" s="81">
        <v>6924901359</v>
      </c>
      <c r="V69" s="81">
        <v>7083341359</v>
      </c>
      <c r="W69" s="81">
        <v>7083341359</v>
      </c>
      <c r="X69" s="81">
        <v>6044403390</v>
      </c>
      <c r="Y69" s="81">
        <v>6044403390</v>
      </c>
    </row>
    <row r="70" spans="1:25" x14ac:dyDescent="0.35">
      <c r="A70" s="81" t="s">
        <v>76</v>
      </c>
      <c r="B70" s="81">
        <v>14</v>
      </c>
      <c r="C70" s="81" t="s">
        <v>1577</v>
      </c>
      <c r="D70" s="81" t="s">
        <v>5342</v>
      </c>
      <c r="E70" s="81" t="s">
        <v>1886</v>
      </c>
      <c r="F70" s="81">
        <v>202191251</v>
      </c>
      <c r="G70" s="81">
        <v>194631178</v>
      </c>
      <c r="H70" s="81">
        <v>202191251</v>
      </c>
      <c r="I70" s="81" t="s">
        <v>2829</v>
      </c>
      <c r="J70" s="81" t="s">
        <v>2833</v>
      </c>
      <c r="K70" s="81">
        <v>28035671</v>
      </c>
      <c r="L70" s="81">
        <v>0</v>
      </c>
      <c r="M70" s="81">
        <v>230226922</v>
      </c>
      <c r="N70" s="81">
        <v>230226922</v>
      </c>
      <c r="O70" s="81">
        <v>202191251</v>
      </c>
      <c r="P70" s="81">
        <v>230226922</v>
      </c>
      <c r="Q70" s="81">
        <v>202191251</v>
      </c>
      <c r="R70" s="81">
        <v>230226922</v>
      </c>
      <c r="S70" s="81">
        <v>202191251</v>
      </c>
      <c r="T70" s="81">
        <v>239886922</v>
      </c>
      <c r="U70" s="81">
        <v>239886922</v>
      </c>
      <c r="V70" s="81">
        <v>246326922</v>
      </c>
      <c r="W70" s="81">
        <v>246326922</v>
      </c>
      <c r="X70" s="81">
        <v>209868305</v>
      </c>
      <c r="Y70" s="81">
        <v>209868305</v>
      </c>
    </row>
    <row r="71" spans="1:25" x14ac:dyDescent="0.35">
      <c r="A71" s="81" t="s">
        <v>77</v>
      </c>
      <c r="B71" s="81">
        <v>14</v>
      </c>
      <c r="C71" s="81" t="s">
        <v>1577</v>
      </c>
      <c r="D71" s="81" t="s">
        <v>5344</v>
      </c>
      <c r="E71" s="81" t="s">
        <v>1887</v>
      </c>
      <c r="F71" s="81">
        <v>12517643138</v>
      </c>
      <c r="G71" s="81">
        <v>12512842058</v>
      </c>
      <c r="H71" s="81">
        <v>12517643138</v>
      </c>
      <c r="I71" s="81" t="s">
        <v>2829</v>
      </c>
      <c r="J71" s="81" t="s">
        <v>2833</v>
      </c>
      <c r="K71" s="81">
        <v>1814897295</v>
      </c>
      <c r="L71" s="81">
        <v>0</v>
      </c>
      <c r="M71" s="81">
        <v>14332540433</v>
      </c>
      <c r="N71" s="81">
        <v>14332540433</v>
      </c>
      <c r="O71" s="81">
        <v>12517643138</v>
      </c>
      <c r="P71" s="81">
        <v>14332540433</v>
      </c>
      <c r="Q71" s="81">
        <v>12517643138</v>
      </c>
      <c r="R71" s="81">
        <v>14332540433</v>
      </c>
      <c r="S71" s="81">
        <v>12517643138</v>
      </c>
      <c r="T71" s="81">
        <v>14825725433</v>
      </c>
      <c r="U71" s="81">
        <v>14825725433</v>
      </c>
      <c r="V71" s="81">
        <v>15154515433</v>
      </c>
      <c r="W71" s="81">
        <v>15154515433</v>
      </c>
      <c r="X71" s="81">
        <v>12763961571</v>
      </c>
      <c r="Y71" s="81">
        <v>12763961571</v>
      </c>
    </row>
    <row r="72" spans="1:25" x14ac:dyDescent="0.35">
      <c r="A72" s="81" t="s">
        <v>78</v>
      </c>
      <c r="B72" s="81">
        <v>14</v>
      </c>
      <c r="C72" s="81" t="s">
        <v>1577</v>
      </c>
      <c r="D72" s="81" t="s">
        <v>5345</v>
      </c>
      <c r="E72" s="81" t="s">
        <v>1888</v>
      </c>
      <c r="F72" s="81">
        <v>265298319</v>
      </c>
      <c r="G72" s="81">
        <v>285273847</v>
      </c>
      <c r="H72" s="81">
        <v>265298319</v>
      </c>
      <c r="I72" s="81" t="s">
        <v>2829</v>
      </c>
      <c r="J72" s="81" t="s">
        <v>2833</v>
      </c>
      <c r="K72" s="81">
        <v>40556571</v>
      </c>
      <c r="L72" s="81">
        <v>0</v>
      </c>
      <c r="M72" s="81">
        <v>305854890</v>
      </c>
      <c r="N72" s="81">
        <v>305854890</v>
      </c>
      <c r="O72" s="81">
        <v>265298319</v>
      </c>
      <c r="P72" s="81">
        <v>305854890</v>
      </c>
      <c r="Q72" s="81">
        <v>265298319</v>
      </c>
      <c r="R72" s="81">
        <v>305854890</v>
      </c>
      <c r="S72" s="81">
        <v>265298319</v>
      </c>
      <c r="T72" s="81">
        <v>321499890</v>
      </c>
      <c r="U72" s="81">
        <v>321499890</v>
      </c>
      <c r="V72" s="81">
        <v>331929890</v>
      </c>
      <c r="W72" s="81">
        <v>331929890</v>
      </c>
      <c r="X72" s="81">
        <v>254450728</v>
      </c>
      <c r="Y72" s="81">
        <v>254450728</v>
      </c>
    </row>
    <row r="73" spans="1:25" x14ac:dyDescent="0.35">
      <c r="A73" s="81" t="s">
        <v>79</v>
      </c>
      <c r="B73" s="81">
        <v>14</v>
      </c>
      <c r="C73" s="81" t="s">
        <v>1577</v>
      </c>
      <c r="D73" s="81" t="s">
        <v>5347</v>
      </c>
      <c r="E73" s="81" t="s">
        <v>1889</v>
      </c>
      <c r="F73" s="81">
        <v>1706863059</v>
      </c>
      <c r="G73" s="81">
        <v>1752523204</v>
      </c>
      <c r="H73" s="81">
        <v>1706863059</v>
      </c>
      <c r="I73" s="81" t="s">
        <v>2829</v>
      </c>
      <c r="J73" s="81" t="s">
        <v>2833</v>
      </c>
      <c r="K73" s="81">
        <v>183208021</v>
      </c>
      <c r="L73" s="81">
        <v>0</v>
      </c>
      <c r="M73" s="81">
        <v>1890071080</v>
      </c>
      <c r="N73" s="81">
        <v>1890071080</v>
      </c>
      <c r="O73" s="81">
        <v>1706863059</v>
      </c>
      <c r="P73" s="81">
        <v>1890071080</v>
      </c>
      <c r="Q73" s="81">
        <v>1706863059</v>
      </c>
      <c r="R73" s="81">
        <v>1890071080</v>
      </c>
      <c r="S73" s="81">
        <v>1706863059</v>
      </c>
      <c r="T73" s="81">
        <v>1940366080</v>
      </c>
      <c r="U73" s="81">
        <v>1940366080</v>
      </c>
      <c r="V73" s="81">
        <v>1973896080</v>
      </c>
      <c r="W73" s="81">
        <v>1973896080</v>
      </c>
      <c r="X73" s="81">
        <v>1786529241</v>
      </c>
      <c r="Y73" s="81">
        <v>1786529241</v>
      </c>
    </row>
    <row r="74" spans="1:25" x14ac:dyDescent="0.35">
      <c r="A74" s="81" t="s">
        <v>80</v>
      </c>
      <c r="B74" s="81">
        <v>14</v>
      </c>
      <c r="C74" s="81" t="s">
        <v>1577</v>
      </c>
      <c r="D74" s="81" t="s">
        <v>5348</v>
      </c>
      <c r="E74" s="81" t="s">
        <v>1890</v>
      </c>
      <c r="F74" s="81">
        <v>5507788021</v>
      </c>
      <c r="G74" s="81">
        <v>5706305587</v>
      </c>
      <c r="H74" s="81">
        <v>5507788021</v>
      </c>
      <c r="I74" s="81" t="s">
        <v>2829</v>
      </c>
      <c r="J74" s="81" t="s">
        <v>2833</v>
      </c>
      <c r="K74" s="81">
        <v>548561840</v>
      </c>
      <c r="L74" s="81">
        <v>0</v>
      </c>
      <c r="M74" s="81">
        <v>6056349861</v>
      </c>
      <c r="N74" s="81">
        <v>6056349861</v>
      </c>
      <c r="O74" s="81">
        <v>5507788021</v>
      </c>
      <c r="P74" s="81">
        <v>6056349861</v>
      </c>
      <c r="Q74" s="81">
        <v>5507788021</v>
      </c>
      <c r="R74" s="81">
        <v>6056349861</v>
      </c>
      <c r="S74" s="81">
        <v>5507788021</v>
      </c>
      <c r="T74" s="81">
        <v>6212679861</v>
      </c>
      <c r="U74" s="81">
        <v>6212679861</v>
      </c>
      <c r="V74" s="81">
        <v>6316899861</v>
      </c>
      <c r="W74" s="81">
        <v>6316899861</v>
      </c>
      <c r="X74" s="81">
        <v>5616492434</v>
      </c>
      <c r="Y74" s="81">
        <v>5616492434</v>
      </c>
    </row>
    <row r="75" spans="1:25" x14ac:dyDescent="0.35">
      <c r="A75" s="81" t="s">
        <v>81</v>
      </c>
      <c r="B75" s="81">
        <v>14</v>
      </c>
      <c r="C75" s="81" t="s">
        <v>1577</v>
      </c>
      <c r="D75" s="81" t="s">
        <v>5349</v>
      </c>
      <c r="E75" s="81" t="s">
        <v>1891</v>
      </c>
      <c r="F75" s="81">
        <v>728344845</v>
      </c>
      <c r="G75" s="81">
        <v>751701043</v>
      </c>
      <c r="H75" s="81">
        <v>728344845</v>
      </c>
      <c r="I75" s="81" t="s">
        <v>2829</v>
      </c>
      <c r="J75" s="81" t="s">
        <v>2833</v>
      </c>
      <c r="K75" s="81">
        <v>84514047</v>
      </c>
      <c r="L75" s="81">
        <v>0</v>
      </c>
      <c r="M75" s="81">
        <v>812858892</v>
      </c>
      <c r="N75" s="81">
        <v>812858892</v>
      </c>
      <c r="O75" s="81">
        <v>728344845</v>
      </c>
      <c r="P75" s="81">
        <v>812858892</v>
      </c>
      <c r="Q75" s="81">
        <v>728344845</v>
      </c>
      <c r="R75" s="81">
        <v>812858892</v>
      </c>
      <c r="S75" s="81">
        <v>728344845</v>
      </c>
      <c r="T75" s="81">
        <v>840983892</v>
      </c>
      <c r="U75" s="81">
        <v>840983892</v>
      </c>
      <c r="V75" s="81">
        <v>859733892</v>
      </c>
      <c r="W75" s="81">
        <v>859733892</v>
      </c>
      <c r="X75" s="81">
        <v>728804533</v>
      </c>
      <c r="Y75" s="81">
        <v>728804533</v>
      </c>
    </row>
    <row r="76" spans="1:25" x14ac:dyDescent="0.35">
      <c r="A76" s="81" t="s">
        <v>82</v>
      </c>
      <c r="B76" s="81">
        <v>14</v>
      </c>
      <c r="C76" s="81" t="s">
        <v>1577</v>
      </c>
      <c r="D76" s="81" t="s">
        <v>5577</v>
      </c>
      <c r="E76" s="81" t="s">
        <v>1892</v>
      </c>
      <c r="F76" s="81">
        <v>1376838</v>
      </c>
      <c r="G76" s="81">
        <v>1376838</v>
      </c>
      <c r="H76" s="81">
        <v>1376838</v>
      </c>
      <c r="I76" s="81" t="s">
        <v>2829</v>
      </c>
      <c r="J76" s="81" t="s">
        <v>2833</v>
      </c>
      <c r="K76" s="81">
        <v>223594</v>
      </c>
      <c r="L76" s="81">
        <v>0</v>
      </c>
      <c r="M76" s="81">
        <v>1600432</v>
      </c>
      <c r="N76" s="81">
        <v>1600432</v>
      </c>
      <c r="O76" s="81">
        <v>1376838</v>
      </c>
      <c r="P76" s="81">
        <v>1600432</v>
      </c>
      <c r="Q76" s="81">
        <v>1376838</v>
      </c>
      <c r="R76" s="81">
        <v>1600432</v>
      </c>
      <c r="S76" s="81">
        <v>1376838</v>
      </c>
      <c r="T76" s="81">
        <v>1690432</v>
      </c>
      <c r="U76" s="81">
        <v>1690432</v>
      </c>
      <c r="V76" s="81">
        <v>1750432</v>
      </c>
      <c r="W76" s="81">
        <v>1750432</v>
      </c>
      <c r="X76" s="81">
        <v>1391407</v>
      </c>
      <c r="Y76" s="81">
        <v>1391407</v>
      </c>
    </row>
    <row r="77" spans="1:25" x14ac:dyDescent="0.35">
      <c r="A77" s="81" t="s">
        <v>83</v>
      </c>
      <c r="B77" s="81">
        <v>14</v>
      </c>
      <c r="C77" s="81" t="s">
        <v>1577</v>
      </c>
      <c r="D77" s="81" t="s">
        <v>5584</v>
      </c>
      <c r="E77" s="81" t="s">
        <v>1893</v>
      </c>
      <c r="F77" s="81">
        <v>117654259</v>
      </c>
      <c r="G77" s="81">
        <v>117654259</v>
      </c>
      <c r="H77" s="81">
        <v>117654259</v>
      </c>
      <c r="I77" s="81" t="s">
        <v>2829</v>
      </c>
      <c r="J77" s="81" t="s">
        <v>2833</v>
      </c>
      <c r="K77" s="81">
        <v>35259260</v>
      </c>
      <c r="L77" s="81">
        <v>0</v>
      </c>
      <c r="M77" s="81">
        <v>152913519</v>
      </c>
      <c r="N77" s="81">
        <v>152913519</v>
      </c>
      <c r="O77" s="81">
        <v>117654259</v>
      </c>
      <c r="P77" s="81">
        <v>152913519</v>
      </c>
      <c r="Q77" s="81">
        <v>117654259</v>
      </c>
      <c r="R77" s="81">
        <v>152913519</v>
      </c>
      <c r="S77" s="81">
        <v>117654259</v>
      </c>
      <c r="T77" s="81">
        <v>161913519</v>
      </c>
      <c r="U77" s="81">
        <v>161913519</v>
      </c>
      <c r="V77" s="81">
        <v>167913519</v>
      </c>
      <c r="W77" s="81">
        <v>167913519</v>
      </c>
      <c r="X77" s="81">
        <v>127828761</v>
      </c>
      <c r="Y77" s="81">
        <v>127828761</v>
      </c>
    </row>
    <row r="78" spans="1:25" x14ac:dyDescent="0.35">
      <c r="A78" s="81" t="s">
        <v>84</v>
      </c>
      <c r="B78" s="81">
        <v>14</v>
      </c>
      <c r="C78" s="81" t="s">
        <v>1577</v>
      </c>
      <c r="D78" s="81" t="s">
        <v>5730</v>
      </c>
      <c r="E78" s="81" t="s">
        <v>1894</v>
      </c>
      <c r="F78" s="81">
        <v>16359161</v>
      </c>
      <c r="G78" s="81">
        <v>16359161</v>
      </c>
      <c r="H78" s="81">
        <v>16359161</v>
      </c>
      <c r="I78" s="81" t="s">
        <v>2829</v>
      </c>
      <c r="J78" s="81" t="s">
        <v>2833</v>
      </c>
      <c r="K78" s="81">
        <v>2730359</v>
      </c>
      <c r="L78" s="81">
        <v>0</v>
      </c>
      <c r="M78" s="81">
        <v>19089520</v>
      </c>
      <c r="N78" s="81">
        <v>19089520</v>
      </c>
      <c r="O78" s="81">
        <v>16359161</v>
      </c>
      <c r="P78" s="81">
        <v>19089520</v>
      </c>
      <c r="Q78" s="81">
        <v>16359161</v>
      </c>
      <c r="R78" s="81">
        <v>19089520</v>
      </c>
      <c r="S78" s="81">
        <v>16359161</v>
      </c>
      <c r="T78" s="81">
        <v>20004520</v>
      </c>
      <c r="U78" s="81">
        <v>20004520</v>
      </c>
      <c r="V78" s="81">
        <v>20614520</v>
      </c>
      <c r="W78" s="81">
        <v>20614520</v>
      </c>
      <c r="X78" s="81">
        <v>16717347</v>
      </c>
      <c r="Y78" s="81">
        <v>16717347</v>
      </c>
    </row>
    <row r="79" spans="1:25" x14ac:dyDescent="0.35">
      <c r="A79" s="81" t="s">
        <v>85</v>
      </c>
      <c r="B79" s="81">
        <v>14</v>
      </c>
      <c r="C79" s="81" t="s">
        <v>1577</v>
      </c>
      <c r="D79" s="81" t="s">
        <v>6189</v>
      </c>
      <c r="E79" s="81" t="s">
        <v>1895</v>
      </c>
      <c r="F79" s="81">
        <v>13943144</v>
      </c>
      <c r="G79" s="81">
        <v>13943144</v>
      </c>
      <c r="H79" s="81">
        <v>13943144</v>
      </c>
      <c r="I79" s="81" t="s">
        <v>2829</v>
      </c>
      <c r="J79" s="81" t="s">
        <v>2833</v>
      </c>
      <c r="K79" s="81">
        <v>878536</v>
      </c>
      <c r="L79" s="81">
        <v>0</v>
      </c>
      <c r="M79" s="81">
        <v>14821680</v>
      </c>
      <c r="N79" s="81">
        <v>14821680</v>
      </c>
      <c r="O79" s="81">
        <v>13943144</v>
      </c>
      <c r="P79" s="81">
        <v>14821680</v>
      </c>
      <c r="Q79" s="81">
        <v>13943144</v>
      </c>
      <c r="R79" s="81">
        <v>14821680</v>
      </c>
      <c r="S79" s="81">
        <v>13943144</v>
      </c>
      <c r="T79" s="81">
        <v>15226680</v>
      </c>
      <c r="U79" s="81">
        <v>15226680</v>
      </c>
      <c r="V79" s="81">
        <v>15496680</v>
      </c>
      <c r="W79" s="81">
        <v>15496680</v>
      </c>
      <c r="X79" s="81">
        <v>14342260</v>
      </c>
      <c r="Y79" s="81">
        <v>14342260</v>
      </c>
    </row>
    <row r="80" spans="1:25" x14ac:dyDescent="0.35">
      <c r="A80" s="81" t="s">
        <v>86</v>
      </c>
      <c r="B80" s="81">
        <v>14</v>
      </c>
      <c r="C80" s="81" t="s">
        <v>1577</v>
      </c>
      <c r="D80" s="81" t="s">
        <v>6299</v>
      </c>
      <c r="E80" s="81" t="s">
        <v>1896</v>
      </c>
      <c r="F80" s="81">
        <v>79806087</v>
      </c>
      <c r="G80" s="81">
        <v>81705353</v>
      </c>
      <c r="H80" s="81">
        <v>79806087</v>
      </c>
      <c r="I80" s="81" t="s">
        <v>2829</v>
      </c>
      <c r="J80" s="81" t="s">
        <v>2833</v>
      </c>
      <c r="K80" s="81">
        <v>13223529</v>
      </c>
      <c r="L80" s="81">
        <v>0</v>
      </c>
      <c r="M80" s="81">
        <v>93029616</v>
      </c>
      <c r="N80" s="81">
        <v>93029616</v>
      </c>
      <c r="O80" s="81">
        <v>79806087</v>
      </c>
      <c r="P80" s="81">
        <v>93029616</v>
      </c>
      <c r="Q80" s="81">
        <v>79806087</v>
      </c>
      <c r="R80" s="81">
        <v>93029616</v>
      </c>
      <c r="S80" s="81">
        <v>79806087</v>
      </c>
      <c r="T80" s="81">
        <v>98864616</v>
      </c>
      <c r="U80" s="81">
        <v>98864616</v>
      </c>
      <c r="V80" s="81">
        <v>102754616</v>
      </c>
      <c r="W80" s="81">
        <v>102754616</v>
      </c>
      <c r="X80" s="81">
        <v>82462537</v>
      </c>
      <c r="Y80" s="81">
        <v>82462537</v>
      </c>
    </row>
    <row r="81" spans="1:25" x14ac:dyDescent="0.35">
      <c r="A81" s="81" t="s">
        <v>87</v>
      </c>
      <c r="B81" s="81">
        <v>14</v>
      </c>
      <c r="C81" s="81" t="s">
        <v>1577</v>
      </c>
      <c r="D81" s="81" t="s">
        <v>6310</v>
      </c>
      <c r="E81" s="81" t="s">
        <v>1897</v>
      </c>
      <c r="F81" s="81">
        <v>3798510</v>
      </c>
      <c r="G81" s="81">
        <v>3798510</v>
      </c>
      <c r="H81" s="81">
        <v>3798510</v>
      </c>
      <c r="I81" s="81" t="s">
        <v>2829</v>
      </c>
      <c r="J81" s="81" t="s">
        <v>2833</v>
      </c>
      <c r="K81" s="81">
        <v>68491</v>
      </c>
      <c r="L81" s="81">
        <v>0</v>
      </c>
      <c r="M81" s="81">
        <v>3867001</v>
      </c>
      <c r="N81" s="81">
        <v>3867001</v>
      </c>
      <c r="O81" s="81">
        <v>3798510</v>
      </c>
      <c r="P81" s="81">
        <v>3867001</v>
      </c>
      <c r="Q81" s="81">
        <v>3798510</v>
      </c>
      <c r="R81" s="81">
        <v>3867001</v>
      </c>
      <c r="S81" s="81">
        <v>3798510</v>
      </c>
      <c r="T81" s="81">
        <v>3897001</v>
      </c>
      <c r="U81" s="81">
        <v>3897001</v>
      </c>
      <c r="V81" s="81">
        <v>3917001</v>
      </c>
      <c r="W81" s="81">
        <v>3917001</v>
      </c>
      <c r="X81" s="81">
        <v>3798510</v>
      </c>
      <c r="Y81" s="81">
        <v>3798510</v>
      </c>
    </row>
    <row r="82" spans="1:25" x14ac:dyDescent="0.35">
      <c r="A82" s="81" t="s">
        <v>88</v>
      </c>
      <c r="B82" s="81">
        <v>14</v>
      </c>
      <c r="C82" s="81" t="s">
        <v>1577</v>
      </c>
      <c r="D82" s="81" t="s">
        <v>6780</v>
      </c>
      <c r="E82" s="81" t="s">
        <v>1898</v>
      </c>
      <c r="F82" s="81">
        <v>116271021</v>
      </c>
      <c r="G82" s="81">
        <v>110253161</v>
      </c>
      <c r="H82" s="81">
        <v>116271021</v>
      </c>
      <c r="I82" s="81" t="s">
        <v>2829</v>
      </c>
      <c r="J82" s="81" t="s">
        <v>2833</v>
      </c>
      <c r="K82" s="81">
        <v>12516291</v>
      </c>
      <c r="L82" s="81">
        <v>0</v>
      </c>
      <c r="M82" s="81">
        <v>128787312</v>
      </c>
      <c r="N82" s="81">
        <v>128787312</v>
      </c>
      <c r="O82" s="81">
        <v>116271021</v>
      </c>
      <c r="P82" s="81">
        <v>128787312</v>
      </c>
      <c r="Q82" s="81">
        <v>116271021</v>
      </c>
      <c r="R82" s="81">
        <v>128787312</v>
      </c>
      <c r="S82" s="81">
        <v>116271021</v>
      </c>
      <c r="T82" s="81">
        <v>133662312</v>
      </c>
      <c r="U82" s="81">
        <v>133662312</v>
      </c>
      <c r="V82" s="81">
        <v>136912312</v>
      </c>
      <c r="W82" s="81">
        <v>136912312</v>
      </c>
      <c r="X82" s="81">
        <v>119392937</v>
      </c>
      <c r="Y82" s="81">
        <v>119392937</v>
      </c>
    </row>
    <row r="83" spans="1:25" x14ac:dyDescent="0.35">
      <c r="A83" s="81" t="s">
        <v>89</v>
      </c>
      <c r="B83" s="81">
        <v>15</v>
      </c>
      <c r="C83" s="81" t="s">
        <v>1578</v>
      </c>
      <c r="D83" s="81" t="s">
        <v>5351</v>
      </c>
      <c r="E83" s="81" t="s">
        <v>1899</v>
      </c>
      <c r="F83" s="81">
        <v>8143920006</v>
      </c>
      <c r="G83" s="81">
        <v>8143920006</v>
      </c>
      <c r="H83" s="81">
        <v>8143920006</v>
      </c>
      <c r="I83" s="81" t="s">
        <v>2829</v>
      </c>
      <c r="J83" s="81" t="s">
        <v>2832</v>
      </c>
      <c r="K83" s="81">
        <v>417814120</v>
      </c>
      <c r="L83" s="81">
        <v>0</v>
      </c>
      <c r="M83" s="81">
        <v>8561734126</v>
      </c>
      <c r="N83" s="81">
        <v>8561734126</v>
      </c>
      <c r="O83" s="81">
        <v>8143920006</v>
      </c>
      <c r="P83" s="81">
        <v>8561734126</v>
      </c>
      <c r="Q83" s="81">
        <v>8143920006</v>
      </c>
      <c r="R83" s="81">
        <v>8561734126</v>
      </c>
      <c r="S83" s="81">
        <v>8143920006</v>
      </c>
      <c r="T83" s="81">
        <v>8666779126</v>
      </c>
      <c r="U83" s="81">
        <v>8666779126</v>
      </c>
      <c r="V83" s="81">
        <v>8736809126</v>
      </c>
      <c r="W83" s="81">
        <v>8736809126</v>
      </c>
      <c r="X83" s="81">
        <v>8614320792</v>
      </c>
      <c r="Y83" s="81">
        <v>8614320792</v>
      </c>
    </row>
    <row r="84" spans="1:25" x14ac:dyDescent="0.35">
      <c r="A84" s="81" t="s">
        <v>90</v>
      </c>
      <c r="B84" s="81">
        <v>15</v>
      </c>
      <c r="C84" s="81" t="s">
        <v>1578</v>
      </c>
      <c r="D84" s="81" t="s">
        <v>5352</v>
      </c>
      <c r="E84" s="81" t="s">
        <v>1900</v>
      </c>
      <c r="F84" s="81">
        <v>2519546249</v>
      </c>
      <c r="G84" s="81">
        <v>2519546249</v>
      </c>
      <c r="H84" s="81">
        <v>2519546249</v>
      </c>
      <c r="I84" s="81" t="s">
        <v>2829</v>
      </c>
      <c r="J84" s="81" t="s">
        <v>2832</v>
      </c>
      <c r="K84" s="81">
        <v>577876946</v>
      </c>
      <c r="L84" s="81">
        <v>0</v>
      </c>
      <c r="M84" s="81">
        <v>3097423195</v>
      </c>
      <c r="N84" s="81">
        <v>3097423195</v>
      </c>
      <c r="O84" s="81">
        <v>2519546249</v>
      </c>
      <c r="P84" s="81">
        <v>3097423195</v>
      </c>
      <c r="Q84" s="81">
        <v>2519546249</v>
      </c>
      <c r="R84" s="81">
        <v>3097423195</v>
      </c>
      <c r="S84" s="81">
        <v>2519546249</v>
      </c>
      <c r="T84" s="81">
        <v>3253963195</v>
      </c>
      <c r="U84" s="81">
        <v>3253963195</v>
      </c>
      <c r="V84" s="81">
        <v>3358323195</v>
      </c>
      <c r="W84" s="81">
        <v>3358323195</v>
      </c>
      <c r="X84" s="81">
        <v>2576830225</v>
      </c>
      <c r="Y84" s="81">
        <v>2576830225</v>
      </c>
    </row>
    <row r="85" spans="1:25" x14ac:dyDescent="0.35">
      <c r="A85" s="81" t="s">
        <v>91</v>
      </c>
      <c r="B85" s="81">
        <v>15</v>
      </c>
      <c r="C85" s="81" t="s">
        <v>1578</v>
      </c>
      <c r="D85" s="81" t="s">
        <v>5353</v>
      </c>
      <c r="E85" s="81" t="s">
        <v>1901</v>
      </c>
      <c r="F85" s="81">
        <v>2306474350</v>
      </c>
      <c r="G85" s="81">
        <v>2306474350</v>
      </c>
      <c r="H85" s="81">
        <v>2306474350</v>
      </c>
      <c r="I85" s="81" t="s">
        <v>2829</v>
      </c>
      <c r="J85" s="81" t="s">
        <v>2832</v>
      </c>
      <c r="K85" s="81">
        <v>434329181</v>
      </c>
      <c r="L85" s="81">
        <v>0</v>
      </c>
      <c r="M85" s="81">
        <v>2740803531</v>
      </c>
      <c r="N85" s="81">
        <v>2740803531</v>
      </c>
      <c r="O85" s="81">
        <v>2306474350</v>
      </c>
      <c r="P85" s="81">
        <v>2740803531</v>
      </c>
      <c r="Q85" s="81">
        <v>2306474350</v>
      </c>
      <c r="R85" s="81">
        <v>2740803531</v>
      </c>
      <c r="S85" s="81">
        <v>2306474350</v>
      </c>
      <c r="T85" s="81">
        <v>2875983531</v>
      </c>
      <c r="U85" s="81">
        <v>2875983531</v>
      </c>
      <c r="V85" s="81">
        <v>2966103531</v>
      </c>
      <c r="W85" s="81">
        <v>2966103531</v>
      </c>
      <c r="X85" s="81">
        <v>2327196403</v>
      </c>
      <c r="Y85" s="81">
        <v>2327196403</v>
      </c>
    </row>
    <row r="86" spans="1:25" x14ac:dyDescent="0.35">
      <c r="A86" s="81" t="s">
        <v>92</v>
      </c>
      <c r="B86" s="81">
        <v>15</v>
      </c>
      <c r="C86" s="81" t="s">
        <v>1578</v>
      </c>
      <c r="D86" s="81" t="s">
        <v>5354</v>
      </c>
      <c r="E86" s="81" t="s">
        <v>1902</v>
      </c>
      <c r="F86" s="81">
        <v>27126452602</v>
      </c>
      <c r="G86" s="81">
        <v>27126452602</v>
      </c>
      <c r="H86" s="81">
        <v>27126452602</v>
      </c>
      <c r="I86" s="81" t="s">
        <v>2829</v>
      </c>
      <c r="J86" s="81" t="s">
        <v>2832</v>
      </c>
      <c r="K86" s="81">
        <v>2593611875</v>
      </c>
      <c r="L86" s="81">
        <v>84129318</v>
      </c>
      <c r="M86" s="81">
        <v>29720064477</v>
      </c>
      <c r="N86" s="81">
        <v>29635935159</v>
      </c>
      <c r="O86" s="81">
        <v>27042323284</v>
      </c>
      <c r="P86" s="81">
        <v>29720064477</v>
      </c>
      <c r="Q86" s="81">
        <v>27126452602</v>
      </c>
      <c r="R86" s="81">
        <v>29635935159</v>
      </c>
      <c r="S86" s="81">
        <v>27042323284</v>
      </c>
      <c r="T86" s="81">
        <v>30434394477</v>
      </c>
      <c r="U86" s="81">
        <v>30434394477</v>
      </c>
      <c r="V86" s="81">
        <v>30910614477</v>
      </c>
      <c r="W86" s="81">
        <v>30910614477</v>
      </c>
      <c r="X86" s="81">
        <v>27602010632</v>
      </c>
      <c r="Y86" s="81">
        <v>27602010632</v>
      </c>
    </row>
    <row r="87" spans="1:25" x14ac:dyDescent="0.35">
      <c r="A87" s="81" t="s">
        <v>93</v>
      </c>
      <c r="B87" s="81">
        <v>15</v>
      </c>
      <c r="C87" s="81" t="s">
        <v>1578</v>
      </c>
      <c r="D87" s="81" t="s">
        <v>5355</v>
      </c>
      <c r="E87" s="81" t="s">
        <v>1903</v>
      </c>
      <c r="F87" s="81">
        <v>2635320931</v>
      </c>
      <c r="G87" s="81">
        <v>2635320931</v>
      </c>
      <c r="H87" s="81">
        <v>2635320931</v>
      </c>
      <c r="I87" s="81" t="s">
        <v>2829</v>
      </c>
      <c r="J87" s="81" t="s">
        <v>2832</v>
      </c>
      <c r="K87" s="81">
        <v>381098933</v>
      </c>
      <c r="L87" s="81">
        <v>0</v>
      </c>
      <c r="M87" s="81">
        <v>3016419864</v>
      </c>
      <c r="N87" s="81">
        <v>3016419864</v>
      </c>
      <c r="O87" s="81">
        <v>2635320931</v>
      </c>
      <c r="P87" s="81">
        <v>3016419864</v>
      </c>
      <c r="Q87" s="81">
        <v>2635320931</v>
      </c>
      <c r="R87" s="81">
        <v>3016419864</v>
      </c>
      <c r="S87" s="81">
        <v>2635320931</v>
      </c>
      <c r="T87" s="81">
        <v>3119454864</v>
      </c>
      <c r="U87" s="81">
        <v>3119454864</v>
      </c>
      <c r="V87" s="81">
        <v>3188144864</v>
      </c>
      <c r="W87" s="81">
        <v>3188144864</v>
      </c>
      <c r="X87" s="81">
        <v>2667723773</v>
      </c>
      <c r="Y87" s="81">
        <v>2667723773</v>
      </c>
    </row>
    <row r="88" spans="1:25" x14ac:dyDescent="0.35">
      <c r="A88" s="81" t="s">
        <v>94</v>
      </c>
      <c r="B88" s="81">
        <v>15</v>
      </c>
      <c r="C88" s="81" t="s">
        <v>1578</v>
      </c>
      <c r="D88" s="81" t="s">
        <v>5357</v>
      </c>
      <c r="E88" s="81" t="s">
        <v>1855</v>
      </c>
      <c r="F88" s="81">
        <v>602518649</v>
      </c>
      <c r="G88" s="81">
        <v>602518649</v>
      </c>
      <c r="H88" s="81">
        <v>602518649</v>
      </c>
      <c r="I88" s="81" t="s">
        <v>2829</v>
      </c>
      <c r="J88" s="81" t="s">
        <v>2832</v>
      </c>
      <c r="K88" s="81">
        <v>82898599</v>
      </c>
      <c r="L88" s="81">
        <v>0</v>
      </c>
      <c r="M88" s="81">
        <v>685417248</v>
      </c>
      <c r="N88" s="81">
        <v>685417248</v>
      </c>
      <c r="O88" s="81">
        <v>602518649</v>
      </c>
      <c r="P88" s="81">
        <v>685417248</v>
      </c>
      <c r="Q88" s="81">
        <v>602518649</v>
      </c>
      <c r="R88" s="81">
        <v>685417248</v>
      </c>
      <c r="S88" s="81">
        <v>602518649</v>
      </c>
      <c r="T88" s="81">
        <v>714127248</v>
      </c>
      <c r="U88" s="81">
        <v>714127248</v>
      </c>
      <c r="V88" s="81">
        <v>733267248</v>
      </c>
      <c r="W88" s="81">
        <v>733267248</v>
      </c>
      <c r="X88" s="81">
        <v>618618322</v>
      </c>
      <c r="Y88" s="81">
        <v>618618322</v>
      </c>
    </row>
    <row r="89" spans="1:25" x14ac:dyDescent="0.35">
      <c r="A89" s="81" t="s">
        <v>95</v>
      </c>
      <c r="B89" s="81">
        <v>15</v>
      </c>
      <c r="C89" s="81" t="s">
        <v>1578</v>
      </c>
      <c r="D89" s="81" t="s">
        <v>5358</v>
      </c>
      <c r="E89" s="81" t="s">
        <v>1904</v>
      </c>
      <c r="F89" s="81">
        <v>49980001990</v>
      </c>
      <c r="G89" s="81">
        <v>49980001990</v>
      </c>
      <c r="H89" s="81">
        <v>49980001990</v>
      </c>
      <c r="I89" s="81" t="s">
        <v>2829</v>
      </c>
      <c r="J89" s="81" t="s">
        <v>2832</v>
      </c>
      <c r="K89" s="81">
        <v>5078273532</v>
      </c>
      <c r="L89" s="81">
        <v>0</v>
      </c>
      <c r="M89" s="81">
        <v>55058275522</v>
      </c>
      <c r="N89" s="81">
        <v>55058275522</v>
      </c>
      <c r="O89" s="81">
        <v>49980001990</v>
      </c>
      <c r="P89" s="81">
        <v>55058275522</v>
      </c>
      <c r="Q89" s="81">
        <v>49980001990</v>
      </c>
      <c r="R89" s="81">
        <v>55058275522</v>
      </c>
      <c r="S89" s="81">
        <v>49980001990</v>
      </c>
      <c r="T89" s="81">
        <v>56342365522</v>
      </c>
      <c r="U89" s="81">
        <v>56342365522</v>
      </c>
      <c r="V89" s="81">
        <v>57198425522</v>
      </c>
      <c r="W89" s="81">
        <v>57198425522</v>
      </c>
      <c r="X89" s="81">
        <v>52098516587</v>
      </c>
      <c r="Y89" s="81">
        <v>52098516587</v>
      </c>
    </row>
    <row r="90" spans="1:25" x14ac:dyDescent="0.35">
      <c r="A90" s="81" t="s">
        <v>96</v>
      </c>
      <c r="B90" s="81">
        <v>15</v>
      </c>
      <c r="C90" s="81" t="s">
        <v>1578</v>
      </c>
      <c r="D90" s="81" t="s">
        <v>5359</v>
      </c>
      <c r="E90" s="81" t="s">
        <v>1905</v>
      </c>
      <c r="F90" s="81">
        <v>7595077485</v>
      </c>
      <c r="G90" s="81">
        <v>7595077485</v>
      </c>
      <c r="H90" s="81">
        <v>7595077485</v>
      </c>
      <c r="I90" s="81" t="s">
        <v>2829</v>
      </c>
      <c r="J90" s="81" t="s">
        <v>2832</v>
      </c>
      <c r="K90" s="81">
        <v>788327151</v>
      </c>
      <c r="L90" s="81">
        <v>0</v>
      </c>
      <c r="M90" s="81">
        <v>8383404636</v>
      </c>
      <c r="N90" s="81">
        <v>8383404636</v>
      </c>
      <c r="O90" s="81">
        <v>7595077485</v>
      </c>
      <c r="P90" s="81">
        <v>8383404636</v>
      </c>
      <c r="Q90" s="81">
        <v>7595077485</v>
      </c>
      <c r="R90" s="81">
        <v>8383404636</v>
      </c>
      <c r="S90" s="81">
        <v>7595077485</v>
      </c>
      <c r="T90" s="81">
        <v>8603514636</v>
      </c>
      <c r="U90" s="81">
        <v>8603514636</v>
      </c>
      <c r="V90" s="81">
        <v>8750254636</v>
      </c>
      <c r="W90" s="81">
        <v>8750254636</v>
      </c>
      <c r="X90" s="81">
        <v>7788658032</v>
      </c>
      <c r="Y90" s="81">
        <v>7788658032</v>
      </c>
    </row>
    <row r="91" spans="1:25" x14ac:dyDescent="0.35">
      <c r="A91" s="81" t="s">
        <v>97</v>
      </c>
      <c r="B91" s="81">
        <v>15</v>
      </c>
      <c r="C91" s="81" t="s">
        <v>1578</v>
      </c>
      <c r="D91" s="81" t="s">
        <v>5360</v>
      </c>
      <c r="E91" s="81" t="s">
        <v>1906</v>
      </c>
      <c r="F91" s="81">
        <v>6657997147</v>
      </c>
      <c r="G91" s="81">
        <v>6657997147</v>
      </c>
      <c r="H91" s="81">
        <v>6657997147</v>
      </c>
      <c r="I91" s="81" t="s">
        <v>2829</v>
      </c>
      <c r="J91" s="81" t="s">
        <v>2832</v>
      </c>
      <c r="K91" s="81">
        <v>602003964</v>
      </c>
      <c r="L91" s="81">
        <v>0</v>
      </c>
      <c r="M91" s="81">
        <v>7260001111</v>
      </c>
      <c r="N91" s="81">
        <v>7260001111</v>
      </c>
      <c r="O91" s="81">
        <v>6657997147</v>
      </c>
      <c r="P91" s="81">
        <v>7260001111</v>
      </c>
      <c r="Q91" s="81">
        <v>6657997147</v>
      </c>
      <c r="R91" s="81">
        <v>7260001111</v>
      </c>
      <c r="S91" s="81">
        <v>6657997147</v>
      </c>
      <c r="T91" s="81">
        <v>7430701111</v>
      </c>
      <c r="U91" s="81">
        <v>7430701111</v>
      </c>
      <c r="V91" s="81">
        <v>7544501111</v>
      </c>
      <c r="W91" s="81">
        <v>7544501111</v>
      </c>
      <c r="X91" s="81">
        <v>6723376891</v>
      </c>
      <c r="Y91" s="81">
        <v>6723376891</v>
      </c>
    </row>
    <row r="92" spans="1:25" x14ac:dyDescent="0.35">
      <c r="A92" s="81" t="s">
        <v>98</v>
      </c>
      <c r="B92" s="81">
        <v>15</v>
      </c>
      <c r="C92" s="81" t="s">
        <v>1578</v>
      </c>
      <c r="D92" s="81" t="s">
        <v>5362</v>
      </c>
      <c r="E92" s="81" t="s">
        <v>1868</v>
      </c>
      <c r="F92" s="81">
        <v>75339073615</v>
      </c>
      <c r="G92" s="81">
        <v>75339073615</v>
      </c>
      <c r="H92" s="81">
        <v>75339073615</v>
      </c>
      <c r="I92" s="81" t="s">
        <v>2829</v>
      </c>
      <c r="J92" s="81" t="s">
        <v>2832</v>
      </c>
      <c r="K92" s="81">
        <v>7453396828</v>
      </c>
      <c r="L92" s="81">
        <v>0</v>
      </c>
      <c r="M92" s="81">
        <v>82792470443</v>
      </c>
      <c r="N92" s="81">
        <v>82792470443</v>
      </c>
      <c r="O92" s="81">
        <v>75339073615</v>
      </c>
      <c r="P92" s="81">
        <v>82792470443</v>
      </c>
      <c r="Q92" s="81">
        <v>75339073615</v>
      </c>
      <c r="R92" s="81">
        <v>82792470443</v>
      </c>
      <c r="S92" s="81">
        <v>75339073615</v>
      </c>
      <c r="T92" s="81">
        <v>84678045443</v>
      </c>
      <c r="U92" s="81">
        <v>84678045443</v>
      </c>
      <c r="V92" s="81">
        <v>85935095443</v>
      </c>
      <c r="W92" s="81">
        <v>85935095443</v>
      </c>
      <c r="X92" s="81">
        <v>77834213973</v>
      </c>
      <c r="Y92" s="81">
        <v>77834213973</v>
      </c>
    </row>
    <row r="93" spans="1:25" x14ac:dyDescent="0.35">
      <c r="A93" s="81" t="s">
        <v>99</v>
      </c>
      <c r="B93" s="81">
        <v>15</v>
      </c>
      <c r="C93" s="81" t="s">
        <v>1578</v>
      </c>
      <c r="D93" s="81" t="s">
        <v>5364</v>
      </c>
      <c r="E93" s="81" t="s">
        <v>1907</v>
      </c>
      <c r="F93" s="81">
        <v>14570226222</v>
      </c>
      <c r="G93" s="81">
        <v>14570226222</v>
      </c>
      <c r="H93" s="81">
        <v>14570226222</v>
      </c>
      <c r="I93" s="81" t="s">
        <v>2829</v>
      </c>
      <c r="J93" s="81" t="s">
        <v>2832</v>
      </c>
      <c r="K93" s="81">
        <v>1689543607</v>
      </c>
      <c r="L93" s="81">
        <v>0</v>
      </c>
      <c r="M93" s="81">
        <v>16259769829</v>
      </c>
      <c r="N93" s="81">
        <v>16259769829</v>
      </c>
      <c r="O93" s="81">
        <v>14570226222</v>
      </c>
      <c r="P93" s="81">
        <v>16259769829</v>
      </c>
      <c r="Q93" s="81">
        <v>14570226222</v>
      </c>
      <c r="R93" s="81">
        <v>16259769829</v>
      </c>
      <c r="S93" s="81">
        <v>14570226222</v>
      </c>
      <c r="T93" s="81">
        <v>16692624829</v>
      </c>
      <c r="U93" s="81">
        <v>16692624829</v>
      </c>
      <c r="V93" s="81">
        <v>16981194829</v>
      </c>
      <c r="W93" s="81">
        <v>16981194829</v>
      </c>
      <c r="X93" s="81">
        <v>14964456553</v>
      </c>
      <c r="Y93" s="81">
        <v>14964456553</v>
      </c>
    </row>
    <row r="94" spans="1:25" x14ac:dyDescent="0.35">
      <c r="A94" s="81" t="s">
        <v>100</v>
      </c>
      <c r="B94" s="81">
        <v>15</v>
      </c>
      <c r="C94" s="81" t="s">
        <v>1578</v>
      </c>
      <c r="D94" s="81" t="s">
        <v>5365</v>
      </c>
      <c r="E94" s="81" t="s">
        <v>1908</v>
      </c>
      <c r="F94" s="81">
        <v>2131228690</v>
      </c>
      <c r="G94" s="81">
        <v>2131228690</v>
      </c>
      <c r="H94" s="81">
        <v>2131228690</v>
      </c>
      <c r="I94" s="81" t="s">
        <v>2829</v>
      </c>
      <c r="J94" s="81" t="s">
        <v>2832</v>
      </c>
      <c r="K94" s="81">
        <v>228259510</v>
      </c>
      <c r="L94" s="81">
        <v>0</v>
      </c>
      <c r="M94" s="81">
        <v>2359488200</v>
      </c>
      <c r="N94" s="81">
        <v>2359488200</v>
      </c>
      <c r="O94" s="81">
        <v>2131228690</v>
      </c>
      <c r="P94" s="81">
        <v>2359488200</v>
      </c>
      <c r="Q94" s="81">
        <v>2131228690</v>
      </c>
      <c r="R94" s="81">
        <v>2359488200</v>
      </c>
      <c r="S94" s="81">
        <v>2131228690</v>
      </c>
      <c r="T94" s="81">
        <v>2438058200</v>
      </c>
      <c r="U94" s="81">
        <v>2438058200</v>
      </c>
      <c r="V94" s="81">
        <v>2490438200</v>
      </c>
      <c r="W94" s="81">
        <v>2490438200</v>
      </c>
      <c r="X94" s="81">
        <v>2159036202</v>
      </c>
      <c r="Y94" s="81">
        <v>2159036202</v>
      </c>
    </row>
    <row r="95" spans="1:25" x14ac:dyDescent="0.35">
      <c r="A95" s="81" t="s">
        <v>101</v>
      </c>
      <c r="B95" s="81">
        <v>15</v>
      </c>
      <c r="C95" s="81" t="s">
        <v>1578</v>
      </c>
      <c r="D95" s="81" t="s">
        <v>5550</v>
      </c>
      <c r="E95" s="81" t="s">
        <v>1909</v>
      </c>
      <c r="F95" s="81">
        <v>4134133725</v>
      </c>
      <c r="G95" s="81">
        <v>4134133725</v>
      </c>
      <c r="H95" s="81">
        <v>4134133725</v>
      </c>
      <c r="I95" s="81" t="s">
        <v>2829</v>
      </c>
      <c r="J95" s="81" t="s">
        <v>2832</v>
      </c>
      <c r="K95" s="81">
        <v>561984650</v>
      </c>
      <c r="L95" s="81">
        <v>439521869</v>
      </c>
      <c r="M95" s="81">
        <v>4696118375</v>
      </c>
      <c r="N95" s="81">
        <v>4256596506</v>
      </c>
      <c r="O95" s="81">
        <v>3694611856</v>
      </c>
      <c r="P95" s="81">
        <v>4696118375</v>
      </c>
      <c r="Q95" s="81">
        <v>4134133725</v>
      </c>
      <c r="R95" s="81">
        <v>4256596506</v>
      </c>
      <c r="S95" s="81">
        <v>3694611856</v>
      </c>
      <c r="T95" s="81">
        <v>4838123375</v>
      </c>
      <c r="U95" s="81">
        <v>4838123375</v>
      </c>
      <c r="V95" s="81">
        <v>4932793375</v>
      </c>
      <c r="W95" s="81">
        <v>4932793375</v>
      </c>
      <c r="X95" s="81">
        <v>4312717824</v>
      </c>
      <c r="Y95" s="81">
        <v>4312717824</v>
      </c>
    </row>
    <row r="96" spans="1:25" x14ac:dyDescent="0.35">
      <c r="A96" s="81" t="s">
        <v>102</v>
      </c>
      <c r="B96" s="81">
        <v>15</v>
      </c>
      <c r="C96" s="81" t="s">
        <v>1578</v>
      </c>
      <c r="D96" s="81" t="s">
        <v>5864</v>
      </c>
      <c r="E96" s="81" t="s">
        <v>2848</v>
      </c>
      <c r="F96" s="81">
        <v>1348486324</v>
      </c>
      <c r="G96" s="81">
        <v>1348486324</v>
      </c>
      <c r="H96" s="81">
        <v>1348486324</v>
      </c>
      <c r="I96" s="81" t="s">
        <v>2829</v>
      </c>
      <c r="J96" s="81" t="s">
        <v>2832</v>
      </c>
      <c r="K96" s="81">
        <v>197128775</v>
      </c>
      <c r="L96" s="81">
        <v>0</v>
      </c>
      <c r="M96" s="81">
        <v>1545615099</v>
      </c>
      <c r="N96" s="81">
        <v>1545615099</v>
      </c>
      <c r="O96" s="81">
        <v>1348486324</v>
      </c>
      <c r="P96" s="81">
        <v>1545615099</v>
      </c>
      <c r="Q96" s="81">
        <v>1348486324</v>
      </c>
      <c r="R96" s="81">
        <v>1545615099</v>
      </c>
      <c r="S96" s="81">
        <v>1348486324</v>
      </c>
      <c r="T96" s="81">
        <v>1596720099</v>
      </c>
      <c r="U96" s="81">
        <v>1596720099</v>
      </c>
      <c r="V96" s="81">
        <v>1630790099</v>
      </c>
      <c r="W96" s="81">
        <v>1630790099</v>
      </c>
      <c r="X96" s="81">
        <v>1383542592</v>
      </c>
      <c r="Y96" s="81">
        <v>1383542592</v>
      </c>
    </row>
    <row r="97" spans="1:25" x14ac:dyDescent="0.35">
      <c r="A97" s="81" t="s">
        <v>103</v>
      </c>
      <c r="B97" s="81">
        <v>15</v>
      </c>
      <c r="C97" s="81" t="s">
        <v>1578</v>
      </c>
      <c r="D97" s="81" t="s">
        <v>6147</v>
      </c>
      <c r="E97" s="81" t="s">
        <v>1911</v>
      </c>
      <c r="F97" s="81">
        <v>3228970561</v>
      </c>
      <c r="G97" s="81">
        <v>3228970561</v>
      </c>
      <c r="H97" s="81">
        <v>3228970561</v>
      </c>
      <c r="I97" s="81" t="s">
        <v>2829</v>
      </c>
      <c r="J97" s="81" t="s">
        <v>2832</v>
      </c>
      <c r="K97" s="81">
        <v>327884506</v>
      </c>
      <c r="L97" s="81">
        <v>0</v>
      </c>
      <c r="M97" s="81">
        <v>3556855067</v>
      </c>
      <c r="N97" s="81">
        <v>3556855067</v>
      </c>
      <c r="O97" s="81">
        <v>3228970561</v>
      </c>
      <c r="P97" s="81">
        <v>3556855067</v>
      </c>
      <c r="Q97" s="81">
        <v>3228970561</v>
      </c>
      <c r="R97" s="81">
        <v>3556855067</v>
      </c>
      <c r="S97" s="81">
        <v>3228970561</v>
      </c>
      <c r="T97" s="81">
        <v>3639460067</v>
      </c>
      <c r="U97" s="81">
        <v>3639460067</v>
      </c>
      <c r="V97" s="81">
        <v>3694530067</v>
      </c>
      <c r="W97" s="81">
        <v>3694530067</v>
      </c>
      <c r="X97" s="81">
        <v>3443845007</v>
      </c>
      <c r="Y97" s="81">
        <v>3443845007</v>
      </c>
    </row>
    <row r="98" spans="1:25" x14ac:dyDescent="0.35">
      <c r="A98" s="81" t="s">
        <v>104</v>
      </c>
      <c r="B98" s="81">
        <v>15</v>
      </c>
      <c r="C98" s="81" t="s">
        <v>1578</v>
      </c>
      <c r="D98" s="81" t="s">
        <v>6328</v>
      </c>
      <c r="E98" s="81" t="s">
        <v>1912</v>
      </c>
      <c r="F98" s="81">
        <v>2776303787</v>
      </c>
      <c r="G98" s="81">
        <v>2776303787</v>
      </c>
      <c r="H98" s="81">
        <v>2776303787</v>
      </c>
      <c r="I98" s="81" t="s">
        <v>2829</v>
      </c>
      <c r="J98" s="81" t="s">
        <v>2832</v>
      </c>
      <c r="K98" s="81">
        <v>263286438</v>
      </c>
      <c r="L98" s="81">
        <v>0</v>
      </c>
      <c r="M98" s="81">
        <v>3039590225</v>
      </c>
      <c r="N98" s="81">
        <v>3039590225</v>
      </c>
      <c r="O98" s="81">
        <v>2776303787</v>
      </c>
      <c r="P98" s="81">
        <v>3039590225</v>
      </c>
      <c r="Q98" s="81">
        <v>2776303787</v>
      </c>
      <c r="R98" s="81">
        <v>3039590225</v>
      </c>
      <c r="S98" s="81">
        <v>2776303787</v>
      </c>
      <c r="T98" s="81">
        <v>3109235225</v>
      </c>
      <c r="U98" s="81">
        <v>3109235225</v>
      </c>
      <c r="V98" s="81">
        <v>3155665225</v>
      </c>
      <c r="W98" s="81">
        <v>3155665225</v>
      </c>
      <c r="X98" s="81">
        <v>2799179086</v>
      </c>
      <c r="Y98" s="81">
        <v>2799179086</v>
      </c>
    </row>
    <row r="99" spans="1:25" x14ac:dyDescent="0.35">
      <c r="A99" s="81" t="s">
        <v>105</v>
      </c>
      <c r="B99" s="81">
        <v>15</v>
      </c>
      <c r="C99" s="81" t="s">
        <v>1578</v>
      </c>
      <c r="D99" s="81" t="s">
        <v>6795</v>
      </c>
      <c r="E99" s="81" t="s">
        <v>1913</v>
      </c>
      <c r="F99" s="81">
        <v>3076835</v>
      </c>
      <c r="G99" s="81">
        <v>3076835</v>
      </c>
      <c r="H99" s="81">
        <v>3076835</v>
      </c>
      <c r="I99" s="81" t="s">
        <v>2829</v>
      </c>
      <c r="J99" s="81" t="s">
        <v>2832</v>
      </c>
      <c r="K99" s="81">
        <v>497084</v>
      </c>
      <c r="L99" s="81">
        <v>0</v>
      </c>
      <c r="M99" s="81">
        <v>3573919</v>
      </c>
      <c r="N99" s="81">
        <v>3573919</v>
      </c>
      <c r="O99" s="81">
        <v>3076835</v>
      </c>
      <c r="P99" s="81">
        <v>3573919</v>
      </c>
      <c r="Q99" s="81">
        <v>3076835</v>
      </c>
      <c r="R99" s="81">
        <v>3573919</v>
      </c>
      <c r="S99" s="81">
        <v>3076835</v>
      </c>
      <c r="T99" s="81">
        <v>3828919</v>
      </c>
      <c r="U99" s="81">
        <v>3828919</v>
      </c>
      <c r="V99" s="81">
        <v>3998919</v>
      </c>
      <c r="W99" s="81">
        <v>3998919</v>
      </c>
      <c r="X99" s="81">
        <v>3111463</v>
      </c>
      <c r="Y99" s="81">
        <v>3111463</v>
      </c>
    </row>
    <row r="100" spans="1:25" x14ac:dyDescent="0.35">
      <c r="A100" s="81" t="s">
        <v>106</v>
      </c>
      <c r="B100" s="81">
        <v>16</v>
      </c>
      <c r="C100" s="81" t="s">
        <v>1579</v>
      </c>
      <c r="D100" s="81" t="s">
        <v>5366</v>
      </c>
      <c r="E100" s="81" t="s">
        <v>1914</v>
      </c>
      <c r="F100" s="81">
        <v>1389251257</v>
      </c>
      <c r="G100" s="81">
        <v>1381982329</v>
      </c>
      <c r="H100" s="81">
        <v>1389251257</v>
      </c>
      <c r="I100" s="81" t="s">
        <v>2829</v>
      </c>
      <c r="J100" s="81" t="s">
        <v>2833</v>
      </c>
      <c r="K100" s="81">
        <v>85450189</v>
      </c>
      <c r="L100" s="81">
        <v>0</v>
      </c>
      <c r="M100" s="81">
        <v>1474701446</v>
      </c>
      <c r="N100" s="81">
        <v>1474701446</v>
      </c>
      <c r="O100" s="81">
        <v>1389251257</v>
      </c>
      <c r="P100" s="81">
        <v>1474701446</v>
      </c>
      <c r="Q100" s="81">
        <v>1389251257</v>
      </c>
      <c r="R100" s="81">
        <v>1474701446</v>
      </c>
      <c r="S100" s="81">
        <v>1389251257</v>
      </c>
      <c r="T100" s="81">
        <v>1497996446</v>
      </c>
      <c r="U100" s="81">
        <v>1497996446</v>
      </c>
      <c r="V100" s="81">
        <v>1513526446</v>
      </c>
      <c r="W100" s="81">
        <v>1513526446</v>
      </c>
      <c r="X100" s="81">
        <v>1452246739</v>
      </c>
      <c r="Y100" s="81">
        <v>1452246739</v>
      </c>
    </row>
    <row r="101" spans="1:25" x14ac:dyDescent="0.35">
      <c r="A101" s="81" t="s">
        <v>107</v>
      </c>
      <c r="B101" s="81">
        <v>16</v>
      </c>
      <c r="C101" s="81" t="s">
        <v>1579</v>
      </c>
      <c r="D101" s="81" t="s">
        <v>5370</v>
      </c>
      <c r="E101" s="81" t="s">
        <v>1915</v>
      </c>
      <c r="F101" s="81">
        <v>1618742987</v>
      </c>
      <c r="G101" s="81">
        <v>1694073558</v>
      </c>
      <c r="H101" s="81">
        <v>1618742987</v>
      </c>
      <c r="I101" s="81" t="s">
        <v>2829</v>
      </c>
      <c r="J101" s="81" t="s">
        <v>2833</v>
      </c>
      <c r="K101" s="81">
        <v>115137924</v>
      </c>
      <c r="L101" s="81">
        <v>0</v>
      </c>
      <c r="M101" s="81">
        <v>1733880911</v>
      </c>
      <c r="N101" s="81">
        <v>1733880911</v>
      </c>
      <c r="O101" s="81">
        <v>1618742987</v>
      </c>
      <c r="P101" s="81">
        <v>1733880911</v>
      </c>
      <c r="Q101" s="81">
        <v>1618742987</v>
      </c>
      <c r="R101" s="81">
        <v>1733880911</v>
      </c>
      <c r="S101" s="81">
        <v>1618742987</v>
      </c>
      <c r="T101" s="81">
        <v>1765380911</v>
      </c>
      <c r="U101" s="81">
        <v>1765380911</v>
      </c>
      <c r="V101" s="81">
        <v>1786380911</v>
      </c>
      <c r="W101" s="81">
        <v>1786380911</v>
      </c>
      <c r="X101" s="81">
        <v>1630497709</v>
      </c>
      <c r="Y101" s="81">
        <v>1630497709</v>
      </c>
    </row>
    <row r="102" spans="1:25" x14ac:dyDescent="0.35">
      <c r="A102" s="81" t="s">
        <v>108</v>
      </c>
      <c r="B102" s="81">
        <v>16</v>
      </c>
      <c r="C102" s="81" t="s">
        <v>1579</v>
      </c>
      <c r="D102" s="81" t="s">
        <v>5803</v>
      </c>
      <c r="E102" s="81" t="s">
        <v>1916</v>
      </c>
      <c r="F102" s="81">
        <v>29685211</v>
      </c>
      <c r="G102" s="81">
        <v>29685211</v>
      </c>
      <c r="H102" s="81">
        <v>29685211</v>
      </c>
      <c r="I102" s="81" t="s">
        <v>2829</v>
      </c>
      <c r="J102" s="81" t="s">
        <v>2833</v>
      </c>
      <c r="K102" s="81">
        <v>1622040</v>
      </c>
      <c r="L102" s="81">
        <v>0</v>
      </c>
      <c r="M102" s="81">
        <v>31307251</v>
      </c>
      <c r="N102" s="81">
        <v>31307251</v>
      </c>
      <c r="O102" s="81">
        <v>29685211</v>
      </c>
      <c r="P102" s="81">
        <v>31307251</v>
      </c>
      <c r="Q102" s="81">
        <v>29685211</v>
      </c>
      <c r="R102" s="81">
        <v>31307251</v>
      </c>
      <c r="S102" s="81">
        <v>29685211</v>
      </c>
      <c r="T102" s="81">
        <v>31757251</v>
      </c>
      <c r="U102" s="81">
        <v>31757251</v>
      </c>
      <c r="V102" s="81">
        <v>32057251</v>
      </c>
      <c r="W102" s="81">
        <v>32057251</v>
      </c>
      <c r="X102" s="81">
        <v>30870277</v>
      </c>
      <c r="Y102" s="81">
        <v>30870277</v>
      </c>
    </row>
    <row r="103" spans="1:25" x14ac:dyDescent="0.35">
      <c r="A103" s="81" t="s">
        <v>109</v>
      </c>
      <c r="B103" s="81">
        <v>17</v>
      </c>
      <c r="C103" s="81" t="s">
        <v>1580</v>
      </c>
      <c r="D103" s="81" t="s">
        <v>5373</v>
      </c>
      <c r="E103" s="81" t="s">
        <v>1917</v>
      </c>
      <c r="F103" s="81">
        <v>864331806</v>
      </c>
      <c r="G103" s="81">
        <v>911624179</v>
      </c>
      <c r="H103" s="81">
        <v>864331806</v>
      </c>
      <c r="I103" s="81" t="s">
        <v>2829</v>
      </c>
      <c r="J103" s="81" t="s">
        <v>2833</v>
      </c>
      <c r="K103" s="81">
        <v>0</v>
      </c>
      <c r="L103" s="81">
        <v>51075</v>
      </c>
      <c r="M103" s="81">
        <v>864331806</v>
      </c>
      <c r="N103" s="81">
        <v>864280731</v>
      </c>
      <c r="O103" s="81">
        <v>864280731</v>
      </c>
      <c r="P103" s="81">
        <v>1326546296</v>
      </c>
      <c r="Q103" s="81">
        <v>1326546296</v>
      </c>
      <c r="R103" s="81">
        <v>1326495221</v>
      </c>
      <c r="S103" s="81">
        <v>1326495221</v>
      </c>
      <c r="T103" s="81">
        <v>864825856</v>
      </c>
      <c r="U103" s="81">
        <v>1327040346</v>
      </c>
      <c r="V103" s="81">
        <v>866175856</v>
      </c>
      <c r="W103" s="81">
        <v>1328390346</v>
      </c>
      <c r="X103" s="81">
        <v>864383666</v>
      </c>
      <c r="Y103" s="81">
        <v>1326598156</v>
      </c>
    </row>
    <row r="104" spans="1:25" x14ac:dyDescent="0.35">
      <c r="A104" s="81" t="s">
        <v>110</v>
      </c>
      <c r="B104" s="81">
        <v>17</v>
      </c>
      <c r="C104" s="81" t="s">
        <v>1580</v>
      </c>
      <c r="D104" s="81" t="s">
        <v>5620</v>
      </c>
      <c r="E104" s="81" t="s">
        <v>1918</v>
      </c>
      <c r="F104" s="81">
        <v>14282860</v>
      </c>
      <c r="G104" s="81">
        <v>14282860</v>
      </c>
      <c r="H104" s="81">
        <v>14282860</v>
      </c>
      <c r="I104" s="81" t="s">
        <v>2829</v>
      </c>
      <c r="J104" s="81" t="s">
        <v>2833</v>
      </c>
      <c r="K104" s="81">
        <v>0</v>
      </c>
      <c r="L104" s="81">
        <v>0</v>
      </c>
      <c r="M104" s="81">
        <v>14282860</v>
      </c>
      <c r="N104" s="81">
        <v>14282860</v>
      </c>
      <c r="O104" s="81">
        <v>14282860</v>
      </c>
      <c r="P104" s="81">
        <v>14282860</v>
      </c>
      <c r="Q104" s="81">
        <v>14282860</v>
      </c>
      <c r="R104" s="81">
        <v>14282860</v>
      </c>
      <c r="S104" s="81">
        <v>14282860</v>
      </c>
      <c r="T104" s="81">
        <v>14282860</v>
      </c>
      <c r="U104" s="81">
        <v>14282860</v>
      </c>
      <c r="V104" s="81">
        <v>14296320</v>
      </c>
      <c r="W104" s="81">
        <v>14296320</v>
      </c>
      <c r="X104" s="81">
        <v>14282860</v>
      </c>
      <c r="Y104" s="81">
        <v>14282860</v>
      </c>
    </row>
    <row r="105" spans="1:25" x14ac:dyDescent="0.35">
      <c r="A105" s="81" t="s">
        <v>111</v>
      </c>
      <c r="B105" s="81">
        <v>18</v>
      </c>
      <c r="C105" s="81" t="s">
        <v>1581</v>
      </c>
      <c r="D105" s="81" t="s">
        <v>5375</v>
      </c>
      <c r="E105" s="81" t="s">
        <v>1919</v>
      </c>
      <c r="F105" s="81">
        <v>867792348</v>
      </c>
      <c r="G105" s="81">
        <v>867792348</v>
      </c>
      <c r="H105" s="81">
        <v>867792348</v>
      </c>
      <c r="I105" s="81" t="s">
        <v>2829</v>
      </c>
      <c r="J105" s="81" t="s">
        <v>2832</v>
      </c>
      <c r="K105" s="81">
        <v>89847764</v>
      </c>
      <c r="L105" s="81">
        <v>0</v>
      </c>
      <c r="M105" s="81">
        <v>957640112</v>
      </c>
      <c r="N105" s="81">
        <v>957640112</v>
      </c>
      <c r="O105" s="81">
        <v>867792348</v>
      </c>
      <c r="P105" s="81">
        <v>957640112</v>
      </c>
      <c r="Q105" s="81">
        <v>867792348</v>
      </c>
      <c r="R105" s="81">
        <v>957640112</v>
      </c>
      <c r="S105" s="81">
        <v>867792348</v>
      </c>
      <c r="T105" s="81">
        <v>985630112</v>
      </c>
      <c r="U105" s="81">
        <v>985630112</v>
      </c>
      <c r="V105" s="81">
        <v>1004290112</v>
      </c>
      <c r="W105" s="81">
        <v>1004290112</v>
      </c>
      <c r="X105" s="81">
        <v>907750999</v>
      </c>
      <c r="Y105" s="81">
        <v>907750999</v>
      </c>
    </row>
    <row r="106" spans="1:25" x14ac:dyDescent="0.35">
      <c r="A106" s="81" t="s">
        <v>112</v>
      </c>
      <c r="B106" s="81">
        <v>18</v>
      </c>
      <c r="C106" s="81" t="s">
        <v>1581</v>
      </c>
      <c r="D106" s="81" t="s">
        <v>5377</v>
      </c>
      <c r="E106" s="81" t="s">
        <v>1920</v>
      </c>
      <c r="F106" s="81">
        <v>309311202</v>
      </c>
      <c r="G106" s="81">
        <v>309311202</v>
      </c>
      <c r="H106" s="81">
        <v>309311202</v>
      </c>
      <c r="I106" s="81" t="s">
        <v>2829</v>
      </c>
      <c r="J106" s="81" t="s">
        <v>2832</v>
      </c>
      <c r="K106" s="81">
        <v>36069155</v>
      </c>
      <c r="L106" s="81">
        <v>0</v>
      </c>
      <c r="M106" s="81">
        <v>345380357</v>
      </c>
      <c r="N106" s="81">
        <v>345380357</v>
      </c>
      <c r="O106" s="81">
        <v>309311202</v>
      </c>
      <c r="P106" s="81">
        <v>345380357</v>
      </c>
      <c r="Q106" s="81">
        <v>309311202</v>
      </c>
      <c r="R106" s="81">
        <v>345380357</v>
      </c>
      <c r="S106" s="81">
        <v>309311202</v>
      </c>
      <c r="T106" s="81">
        <v>356720357</v>
      </c>
      <c r="U106" s="81">
        <v>356720357</v>
      </c>
      <c r="V106" s="81">
        <v>364280357</v>
      </c>
      <c r="W106" s="81">
        <v>364280357</v>
      </c>
      <c r="X106" s="81">
        <v>322659373</v>
      </c>
      <c r="Y106" s="81">
        <v>322659373</v>
      </c>
    </row>
    <row r="107" spans="1:25" x14ac:dyDescent="0.35">
      <c r="A107" s="81" t="s">
        <v>113</v>
      </c>
      <c r="B107" s="81">
        <v>18</v>
      </c>
      <c r="C107" s="81" t="s">
        <v>1581</v>
      </c>
      <c r="D107" s="81" t="s">
        <v>5378</v>
      </c>
      <c r="E107" s="81" t="s">
        <v>1921</v>
      </c>
      <c r="F107" s="81">
        <v>126651770</v>
      </c>
      <c r="G107" s="81">
        <v>126651770</v>
      </c>
      <c r="H107" s="81">
        <v>126651770</v>
      </c>
      <c r="I107" s="81" t="s">
        <v>2829</v>
      </c>
      <c r="J107" s="81" t="s">
        <v>2832</v>
      </c>
      <c r="K107" s="81">
        <v>10974441</v>
      </c>
      <c r="L107" s="81">
        <v>0</v>
      </c>
      <c r="M107" s="81">
        <v>137626211</v>
      </c>
      <c r="N107" s="81">
        <v>137626211</v>
      </c>
      <c r="O107" s="81">
        <v>126651770</v>
      </c>
      <c r="P107" s="81">
        <v>137626211</v>
      </c>
      <c r="Q107" s="81">
        <v>126651770</v>
      </c>
      <c r="R107" s="81">
        <v>137626211</v>
      </c>
      <c r="S107" s="81">
        <v>126651770</v>
      </c>
      <c r="T107" s="81">
        <v>141751211</v>
      </c>
      <c r="U107" s="81">
        <v>141751211</v>
      </c>
      <c r="V107" s="81">
        <v>144501211</v>
      </c>
      <c r="W107" s="81">
        <v>144501211</v>
      </c>
      <c r="X107" s="81">
        <v>132515040</v>
      </c>
      <c r="Y107" s="81">
        <v>132515040</v>
      </c>
    </row>
    <row r="108" spans="1:25" x14ac:dyDescent="0.35">
      <c r="A108" s="81" t="s">
        <v>114</v>
      </c>
      <c r="B108" s="81">
        <v>18</v>
      </c>
      <c r="C108" s="81" t="s">
        <v>1581</v>
      </c>
      <c r="D108" s="81" t="s">
        <v>5379</v>
      </c>
      <c r="E108" s="81" t="s">
        <v>1922</v>
      </c>
      <c r="F108" s="81">
        <v>259891841</v>
      </c>
      <c r="G108" s="81">
        <v>259891841</v>
      </c>
      <c r="H108" s="81">
        <v>259891841</v>
      </c>
      <c r="I108" s="81" t="s">
        <v>2829</v>
      </c>
      <c r="J108" s="81" t="s">
        <v>2832</v>
      </c>
      <c r="K108" s="81">
        <v>32250742</v>
      </c>
      <c r="L108" s="81">
        <v>0</v>
      </c>
      <c r="M108" s="81">
        <v>292142583</v>
      </c>
      <c r="N108" s="81">
        <v>292142583</v>
      </c>
      <c r="O108" s="81">
        <v>259891841</v>
      </c>
      <c r="P108" s="81">
        <v>292142583</v>
      </c>
      <c r="Q108" s="81">
        <v>259891841</v>
      </c>
      <c r="R108" s="81">
        <v>292142583</v>
      </c>
      <c r="S108" s="81">
        <v>259891841</v>
      </c>
      <c r="T108" s="81">
        <v>302912583</v>
      </c>
      <c r="U108" s="81">
        <v>302912583</v>
      </c>
      <c r="V108" s="81">
        <v>310092583</v>
      </c>
      <c r="W108" s="81">
        <v>310092583</v>
      </c>
      <c r="X108" s="81">
        <v>269953017</v>
      </c>
      <c r="Y108" s="81">
        <v>269953017</v>
      </c>
    </row>
    <row r="109" spans="1:25" x14ac:dyDescent="0.35">
      <c r="A109" s="81" t="s">
        <v>115</v>
      </c>
      <c r="B109" s="81">
        <v>18</v>
      </c>
      <c r="C109" s="81" t="s">
        <v>1581</v>
      </c>
      <c r="D109" s="81" t="s">
        <v>5382</v>
      </c>
      <c r="E109" s="81" t="s">
        <v>1923</v>
      </c>
      <c r="F109" s="81">
        <v>168695319</v>
      </c>
      <c r="G109" s="81">
        <v>168695319</v>
      </c>
      <c r="H109" s="81">
        <v>168695319</v>
      </c>
      <c r="I109" s="81" t="s">
        <v>2829</v>
      </c>
      <c r="J109" s="81" t="s">
        <v>2832</v>
      </c>
      <c r="K109" s="81">
        <v>11425153</v>
      </c>
      <c r="L109" s="81">
        <v>0</v>
      </c>
      <c r="M109" s="81">
        <v>180120472</v>
      </c>
      <c r="N109" s="81">
        <v>180120472</v>
      </c>
      <c r="O109" s="81">
        <v>168695319</v>
      </c>
      <c r="P109" s="81">
        <v>180120472</v>
      </c>
      <c r="Q109" s="81">
        <v>168695319</v>
      </c>
      <c r="R109" s="81">
        <v>180120472</v>
      </c>
      <c r="S109" s="81">
        <v>168695319</v>
      </c>
      <c r="T109" s="81">
        <v>184470472</v>
      </c>
      <c r="U109" s="81">
        <v>184470472</v>
      </c>
      <c r="V109" s="81">
        <v>187370472</v>
      </c>
      <c r="W109" s="81">
        <v>187370472</v>
      </c>
      <c r="X109" s="81">
        <v>180801266</v>
      </c>
      <c r="Y109" s="81">
        <v>180801266</v>
      </c>
    </row>
    <row r="110" spans="1:25" x14ac:dyDescent="0.35">
      <c r="A110" s="81" t="s">
        <v>116</v>
      </c>
      <c r="B110" s="81">
        <v>18</v>
      </c>
      <c r="C110" s="81" t="s">
        <v>1581</v>
      </c>
      <c r="D110" s="81" t="s">
        <v>5384</v>
      </c>
      <c r="E110" s="81" t="s">
        <v>1924</v>
      </c>
      <c r="F110" s="81">
        <v>166960119</v>
      </c>
      <c r="G110" s="81">
        <v>166960119</v>
      </c>
      <c r="H110" s="81">
        <v>166960119</v>
      </c>
      <c r="I110" s="81" t="s">
        <v>2829</v>
      </c>
      <c r="J110" s="81" t="s">
        <v>2832</v>
      </c>
      <c r="K110" s="81">
        <v>12153557</v>
      </c>
      <c r="L110" s="81">
        <v>0</v>
      </c>
      <c r="M110" s="81">
        <v>179113676</v>
      </c>
      <c r="N110" s="81">
        <v>179113676</v>
      </c>
      <c r="O110" s="81">
        <v>166960119</v>
      </c>
      <c r="P110" s="81">
        <v>179113676</v>
      </c>
      <c r="Q110" s="81">
        <v>166960119</v>
      </c>
      <c r="R110" s="81">
        <v>179113676</v>
      </c>
      <c r="S110" s="81">
        <v>166960119</v>
      </c>
      <c r="T110" s="81">
        <v>183403676</v>
      </c>
      <c r="U110" s="81">
        <v>183403676</v>
      </c>
      <c r="V110" s="81">
        <v>186263676</v>
      </c>
      <c r="W110" s="81">
        <v>186263676</v>
      </c>
      <c r="X110" s="81">
        <v>170108674</v>
      </c>
      <c r="Y110" s="81">
        <v>170108674</v>
      </c>
    </row>
    <row r="111" spans="1:25" x14ac:dyDescent="0.35">
      <c r="A111" s="81" t="s">
        <v>117</v>
      </c>
      <c r="B111" s="81">
        <v>18</v>
      </c>
      <c r="C111" s="81" t="s">
        <v>1581</v>
      </c>
      <c r="D111" s="81" t="s">
        <v>5386</v>
      </c>
      <c r="E111" s="81" t="s">
        <v>1925</v>
      </c>
      <c r="F111" s="81">
        <v>297540477</v>
      </c>
      <c r="G111" s="81">
        <v>297540477</v>
      </c>
      <c r="H111" s="81">
        <v>297540477</v>
      </c>
      <c r="I111" s="81" t="s">
        <v>2829</v>
      </c>
      <c r="J111" s="81" t="s">
        <v>2832</v>
      </c>
      <c r="K111" s="81">
        <v>25724618</v>
      </c>
      <c r="L111" s="81">
        <v>0</v>
      </c>
      <c r="M111" s="81">
        <v>323265095</v>
      </c>
      <c r="N111" s="81">
        <v>323265095</v>
      </c>
      <c r="O111" s="81">
        <v>297540477</v>
      </c>
      <c r="P111" s="81">
        <v>323265095</v>
      </c>
      <c r="Q111" s="81">
        <v>297540477</v>
      </c>
      <c r="R111" s="81">
        <v>323265095</v>
      </c>
      <c r="S111" s="81">
        <v>297540477</v>
      </c>
      <c r="T111" s="81">
        <v>333885095</v>
      </c>
      <c r="U111" s="81">
        <v>333885095</v>
      </c>
      <c r="V111" s="81">
        <v>340965095</v>
      </c>
      <c r="W111" s="81">
        <v>340965095</v>
      </c>
      <c r="X111" s="81">
        <v>305145827</v>
      </c>
      <c r="Y111" s="81">
        <v>305145827</v>
      </c>
    </row>
    <row r="112" spans="1:25" x14ac:dyDescent="0.35">
      <c r="A112" s="81" t="s">
        <v>118</v>
      </c>
      <c r="B112" s="81">
        <v>18</v>
      </c>
      <c r="C112" s="81" t="s">
        <v>1581</v>
      </c>
      <c r="D112" s="81" t="s">
        <v>5387</v>
      </c>
      <c r="E112" s="81" t="s">
        <v>1926</v>
      </c>
      <c r="F112" s="81">
        <v>114120658</v>
      </c>
      <c r="G112" s="81">
        <v>114120658</v>
      </c>
      <c r="H112" s="81">
        <v>114120658</v>
      </c>
      <c r="I112" s="81" t="s">
        <v>2829</v>
      </c>
      <c r="J112" s="81" t="s">
        <v>2832</v>
      </c>
      <c r="K112" s="81">
        <v>9979136</v>
      </c>
      <c r="L112" s="81">
        <v>0</v>
      </c>
      <c r="M112" s="81">
        <v>124099794</v>
      </c>
      <c r="N112" s="81">
        <v>124099794</v>
      </c>
      <c r="O112" s="81">
        <v>114120658</v>
      </c>
      <c r="P112" s="81">
        <v>124099794</v>
      </c>
      <c r="Q112" s="81">
        <v>114120658</v>
      </c>
      <c r="R112" s="81">
        <v>124099794</v>
      </c>
      <c r="S112" s="81">
        <v>114120658</v>
      </c>
      <c r="T112" s="81">
        <v>127699794</v>
      </c>
      <c r="U112" s="81">
        <v>127699794</v>
      </c>
      <c r="V112" s="81">
        <v>130099794</v>
      </c>
      <c r="W112" s="81">
        <v>130099794</v>
      </c>
      <c r="X112" s="81">
        <v>121729744</v>
      </c>
      <c r="Y112" s="81">
        <v>121729744</v>
      </c>
    </row>
    <row r="113" spans="1:25" x14ac:dyDescent="0.35">
      <c r="A113" s="81" t="s">
        <v>119</v>
      </c>
      <c r="B113" s="81">
        <v>18</v>
      </c>
      <c r="C113" s="81" t="s">
        <v>1581</v>
      </c>
      <c r="D113" s="81" t="s">
        <v>5581</v>
      </c>
      <c r="E113" s="81" t="s">
        <v>1927</v>
      </c>
      <c r="F113" s="81">
        <v>1172086</v>
      </c>
      <c r="G113" s="81">
        <v>1172086</v>
      </c>
      <c r="H113" s="81">
        <v>1172086</v>
      </c>
      <c r="I113" s="81" t="s">
        <v>2829</v>
      </c>
      <c r="J113" s="81" t="s">
        <v>2832</v>
      </c>
      <c r="K113" s="81">
        <v>87000</v>
      </c>
      <c r="L113" s="81">
        <v>0</v>
      </c>
      <c r="M113" s="81">
        <v>1259086</v>
      </c>
      <c r="N113" s="81">
        <v>1259086</v>
      </c>
      <c r="O113" s="81">
        <v>1172086</v>
      </c>
      <c r="P113" s="81">
        <v>1259086</v>
      </c>
      <c r="Q113" s="81">
        <v>1172086</v>
      </c>
      <c r="R113" s="81">
        <v>1259086</v>
      </c>
      <c r="S113" s="81">
        <v>1172086</v>
      </c>
      <c r="T113" s="81">
        <v>1289086</v>
      </c>
      <c r="U113" s="81">
        <v>1289086</v>
      </c>
      <c r="V113" s="81">
        <v>1309086</v>
      </c>
      <c r="W113" s="81">
        <v>1309086</v>
      </c>
      <c r="X113" s="81">
        <v>1172086</v>
      </c>
      <c r="Y113" s="81">
        <v>1172086</v>
      </c>
    </row>
    <row r="114" spans="1:25" x14ac:dyDescent="0.35">
      <c r="A114" s="81" t="s">
        <v>120</v>
      </c>
      <c r="B114" s="81">
        <v>18</v>
      </c>
      <c r="C114" s="81" t="s">
        <v>1581</v>
      </c>
      <c r="D114" s="81" t="s">
        <v>5888</v>
      </c>
      <c r="E114" s="81" t="s">
        <v>1928</v>
      </c>
      <c r="F114" s="81">
        <v>11648599</v>
      </c>
      <c r="G114" s="81">
        <v>11648599</v>
      </c>
      <c r="H114" s="81">
        <v>11648599</v>
      </c>
      <c r="I114" s="81" t="s">
        <v>2829</v>
      </c>
      <c r="J114" s="81" t="s">
        <v>2832</v>
      </c>
      <c r="K114" s="81">
        <v>821275</v>
      </c>
      <c r="L114" s="81">
        <v>0</v>
      </c>
      <c r="M114" s="81">
        <v>12469874</v>
      </c>
      <c r="N114" s="81">
        <v>12469874</v>
      </c>
      <c r="O114" s="81">
        <v>11648599</v>
      </c>
      <c r="P114" s="81">
        <v>12469874</v>
      </c>
      <c r="Q114" s="81">
        <v>11648599</v>
      </c>
      <c r="R114" s="81">
        <v>12469874</v>
      </c>
      <c r="S114" s="81">
        <v>11648599</v>
      </c>
      <c r="T114" s="81">
        <v>12829874</v>
      </c>
      <c r="U114" s="81">
        <v>12829874</v>
      </c>
      <c r="V114" s="81">
        <v>13069874</v>
      </c>
      <c r="W114" s="81">
        <v>13069874</v>
      </c>
      <c r="X114" s="81">
        <v>11957809</v>
      </c>
      <c r="Y114" s="81">
        <v>11957809</v>
      </c>
    </row>
    <row r="115" spans="1:25" x14ac:dyDescent="0.35">
      <c r="A115" s="81" t="s">
        <v>121</v>
      </c>
      <c r="B115" s="81">
        <v>18</v>
      </c>
      <c r="C115" s="81" t="s">
        <v>1581</v>
      </c>
      <c r="D115" s="81" t="s">
        <v>6313</v>
      </c>
      <c r="E115" s="81" t="s">
        <v>1929</v>
      </c>
      <c r="F115" s="81">
        <v>41346853</v>
      </c>
      <c r="G115" s="81">
        <v>41346853</v>
      </c>
      <c r="H115" s="81">
        <v>41346853</v>
      </c>
      <c r="I115" s="81" t="s">
        <v>2829</v>
      </c>
      <c r="J115" s="81" t="s">
        <v>2832</v>
      </c>
      <c r="K115" s="81">
        <v>6452730</v>
      </c>
      <c r="L115" s="81">
        <v>0</v>
      </c>
      <c r="M115" s="81">
        <v>47799583</v>
      </c>
      <c r="N115" s="81">
        <v>47799583</v>
      </c>
      <c r="O115" s="81">
        <v>41346853</v>
      </c>
      <c r="P115" s="81">
        <v>47799583</v>
      </c>
      <c r="Q115" s="81">
        <v>41346853</v>
      </c>
      <c r="R115" s="81">
        <v>47799583</v>
      </c>
      <c r="S115" s="81">
        <v>41346853</v>
      </c>
      <c r="T115" s="81">
        <v>50109583</v>
      </c>
      <c r="U115" s="81">
        <v>50109583</v>
      </c>
      <c r="V115" s="81">
        <v>51649583</v>
      </c>
      <c r="W115" s="81">
        <v>51649583</v>
      </c>
      <c r="X115" s="81">
        <v>41643021</v>
      </c>
      <c r="Y115" s="81">
        <v>41643021</v>
      </c>
    </row>
    <row r="116" spans="1:25" x14ac:dyDescent="0.35">
      <c r="A116" s="81" t="s">
        <v>122</v>
      </c>
      <c r="B116" s="81">
        <v>19</v>
      </c>
      <c r="C116" s="81" t="s">
        <v>1582</v>
      </c>
      <c r="D116" s="81" t="s">
        <v>5389</v>
      </c>
      <c r="E116" s="81" t="s">
        <v>1930</v>
      </c>
      <c r="F116" s="81">
        <v>230550954</v>
      </c>
      <c r="G116" s="81">
        <v>230550954</v>
      </c>
      <c r="H116" s="81">
        <v>230550954</v>
      </c>
      <c r="I116" s="81" t="s">
        <v>2829</v>
      </c>
      <c r="J116" s="81" t="s">
        <v>2832</v>
      </c>
      <c r="K116" s="81">
        <v>45233199</v>
      </c>
      <c r="L116" s="81">
        <v>0</v>
      </c>
      <c r="M116" s="81">
        <v>275784153</v>
      </c>
      <c r="N116" s="81">
        <v>275784153</v>
      </c>
      <c r="O116" s="81">
        <v>230550954</v>
      </c>
      <c r="P116" s="81">
        <v>275784153</v>
      </c>
      <c r="Q116" s="81">
        <v>230550954</v>
      </c>
      <c r="R116" s="81">
        <v>275784153</v>
      </c>
      <c r="S116" s="81">
        <v>230550954</v>
      </c>
      <c r="T116" s="81">
        <v>293229153</v>
      </c>
      <c r="U116" s="81">
        <v>293229153</v>
      </c>
      <c r="V116" s="81">
        <v>304859153</v>
      </c>
      <c r="W116" s="81">
        <v>304859153</v>
      </c>
      <c r="X116" s="81">
        <v>244472690</v>
      </c>
      <c r="Y116" s="81">
        <v>244472690</v>
      </c>
    </row>
    <row r="117" spans="1:25" x14ac:dyDescent="0.35">
      <c r="A117" s="81" t="s">
        <v>123</v>
      </c>
      <c r="B117" s="81">
        <v>19</v>
      </c>
      <c r="C117" s="81" t="s">
        <v>1582</v>
      </c>
      <c r="D117" s="81" t="s">
        <v>5390</v>
      </c>
      <c r="E117" s="81" t="s">
        <v>1931</v>
      </c>
      <c r="F117" s="81">
        <v>218971237</v>
      </c>
      <c r="G117" s="81">
        <v>218971237</v>
      </c>
      <c r="H117" s="81">
        <v>218971237</v>
      </c>
      <c r="I117" s="81" t="s">
        <v>2829</v>
      </c>
      <c r="J117" s="81" t="s">
        <v>2832</v>
      </c>
      <c r="K117" s="81">
        <v>38986616</v>
      </c>
      <c r="L117" s="81">
        <v>0</v>
      </c>
      <c r="M117" s="81">
        <v>257957853</v>
      </c>
      <c r="N117" s="81">
        <v>257957853</v>
      </c>
      <c r="O117" s="81">
        <v>218971237</v>
      </c>
      <c r="P117" s="81">
        <v>257957853</v>
      </c>
      <c r="Q117" s="81">
        <v>218971237</v>
      </c>
      <c r="R117" s="81">
        <v>257957853</v>
      </c>
      <c r="S117" s="81">
        <v>218971237</v>
      </c>
      <c r="T117" s="81">
        <v>274217853</v>
      </c>
      <c r="U117" s="81">
        <v>274217853</v>
      </c>
      <c r="V117" s="81">
        <v>285057853</v>
      </c>
      <c r="W117" s="81">
        <v>285057853</v>
      </c>
      <c r="X117" s="81">
        <v>231359448</v>
      </c>
      <c r="Y117" s="81">
        <v>231359448</v>
      </c>
    </row>
    <row r="118" spans="1:25" x14ac:dyDescent="0.35">
      <c r="A118" s="81" t="s">
        <v>124</v>
      </c>
      <c r="B118" s="81">
        <v>19</v>
      </c>
      <c r="C118" s="81" t="s">
        <v>1582</v>
      </c>
      <c r="D118" s="81" t="s">
        <v>5391</v>
      </c>
      <c r="E118" s="81" t="s">
        <v>1932</v>
      </c>
      <c r="F118" s="81">
        <v>76325555</v>
      </c>
      <c r="G118" s="81">
        <v>76325555</v>
      </c>
      <c r="H118" s="81">
        <v>76325555</v>
      </c>
      <c r="I118" s="81" t="s">
        <v>2829</v>
      </c>
      <c r="J118" s="81" t="s">
        <v>2832</v>
      </c>
      <c r="K118" s="81">
        <v>21061816</v>
      </c>
      <c r="L118" s="81">
        <v>0</v>
      </c>
      <c r="M118" s="81">
        <v>97387371</v>
      </c>
      <c r="N118" s="81">
        <v>97387371</v>
      </c>
      <c r="O118" s="81">
        <v>76325555</v>
      </c>
      <c r="P118" s="81">
        <v>97387371</v>
      </c>
      <c r="Q118" s="81">
        <v>76325555</v>
      </c>
      <c r="R118" s="81">
        <v>97387371</v>
      </c>
      <c r="S118" s="81">
        <v>76325555</v>
      </c>
      <c r="T118" s="81">
        <v>106687371</v>
      </c>
      <c r="U118" s="81">
        <v>106687371</v>
      </c>
      <c r="V118" s="81">
        <v>112887371</v>
      </c>
      <c r="W118" s="81">
        <v>112887371</v>
      </c>
      <c r="X118" s="81">
        <v>82773777</v>
      </c>
      <c r="Y118" s="81">
        <v>82773777</v>
      </c>
    </row>
    <row r="119" spans="1:25" x14ac:dyDescent="0.35">
      <c r="A119" s="81" t="s">
        <v>125</v>
      </c>
      <c r="B119" s="81">
        <v>19</v>
      </c>
      <c r="C119" s="81" t="s">
        <v>1582</v>
      </c>
      <c r="D119" s="81" t="s">
        <v>5392</v>
      </c>
      <c r="E119" s="81" t="s">
        <v>1933</v>
      </c>
      <c r="F119" s="81">
        <v>455184811</v>
      </c>
      <c r="G119" s="81">
        <v>455184811</v>
      </c>
      <c r="H119" s="81">
        <v>455184811</v>
      </c>
      <c r="I119" s="81" t="s">
        <v>2829</v>
      </c>
      <c r="J119" s="81" t="s">
        <v>2832</v>
      </c>
      <c r="K119" s="81">
        <v>71017112</v>
      </c>
      <c r="L119" s="81">
        <v>0</v>
      </c>
      <c r="M119" s="81">
        <v>526201923</v>
      </c>
      <c r="N119" s="81">
        <v>526201923</v>
      </c>
      <c r="O119" s="81">
        <v>455184811</v>
      </c>
      <c r="P119" s="81">
        <v>526201923</v>
      </c>
      <c r="Q119" s="81">
        <v>455184811</v>
      </c>
      <c r="R119" s="81">
        <v>526201923</v>
      </c>
      <c r="S119" s="81">
        <v>455184811</v>
      </c>
      <c r="T119" s="81">
        <v>552286923</v>
      </c>
      <c r="U119" s="81">
        <v>552286923</v>
      </c>
      <c r="V119" s="81">
        <v>569676923</v>
      </c>
      <c r="W119" s="81">
        <v>569676923</v>
      </c>
      <c r="X119" s="81">
        <v>476029937</v>
      </c>
      <c r="Y119" s="81">
        <v>476029937</v>
      </c>
    </row>
    <row r="120" spans="1:25" x14ac:dyDescent="0.35">
      <c r="A120" s="81" t="s">
        <v>126</v>
      </c>
      <c r="B120" s="81">
        <v>19</v>
      </c>
      <c r="C120" s="81" t="s">
        <v>1582</v>
      </c>
      <c r="D120" s="81" t="s">
        <v>5393</v>
      </c>
      <c r="E120" s="81" t="s">
        <v>1934</v>
      </c>
      <c r="F120" s="81">
        <v>308979656</v>
      </c>
      <c r="G120" s="81">
        <v>308979656</v>
      </c>
      <c r="H120" s="81">
        <v>308979656</v>
      </c>
      <c r="I120" s="81" t="s">
        <v>2829</v>
      </c>
      <c r="J120" s="81" t="s">
        <v>2832</v>
      </c>
      <c r="K120" s="81">
        <v>73627541</v>
      </c>
      <c r="L120" s="81">
        <v>0</v>
      </c>
      <c r="M120" s="81">
        <v>382607197</v>
      </c>
      <c r="N120" s="81">
        <v>382607197</v>
      </c>
      <c r="O120" s="81">
        <v>308979656</v>
      </c>
      <c r="P120" s="81">
        <v>382607197</v>
      </c>
      <c r="Q120" s="81">
        <v>308979656</v>
      </c>
      <c r="R120" s="81">
        <v>382607197</v>
      </c>
      <c r="S120" s="81">
        <v>308979656</v>
      </c>
      <c r="T120" s="81">
        <v>405497197</v>
      </c>
      <c r="U120" s="81">
        <v>405497197</v>
      </c>
      <c r="V120" s="81">
        <v>420757197</v>
      </c>
      <c r="W120" s="81">
        <v>420757197</v>
      </c>
      <c r="X120" s="81">
        <v>334076558</v>
      </c>
      <c r="Y120" s="81">
        <v>334076558</v>
      </c>
    </row>
    <row r="121" spans="1:25" x14ac:dyDescent="0.35">
      <c r="A121" s="81" t="s">
        <v>127</v>
      </c>
      <c r="B121" s="81">
        <v>19</v>
      </c>
      <c r="C121" s="81" t="s">
        <v>1582</v>
      </c>
      <c r="D121" s="81" t="s">
        <v>5394</v>
      </c>
      <c r="E121" s="81" t="s">
        <v>1935</v>
      </c>
      <c r="F121" s="81">
        <v>2711637553</v>
      </c>
      <c r="G121" s="81">
        <v>2711637553</v>
      </c>
      <c r="H121" s="81">
        <v>2711637553</v>
      </c>
      <c r="I121" s="81" t="s">
        <v>2829</v>
      </c>
      <c r="J121" s="81" t="s">
        <v>2832</v>
      </c>
      <c r="K121" s="81">
        <v>219727467</v>
      </c>
      <c r="L121" s="81">
        <v>0</v>
      </c>
      <c r="M121" s="81">
        <v>2931365020</v>
      </c>
      <c r="N121" s="81">
        <v>2931365020</v>
      </c>
      <c r="O121" s="81">
        <v>2711637553</v>
      </c>
      <c r="P121" s="81">
        <v>2977707120</v>
      </c>
      <c r="Q121" s="81">
        <v>2757979653</v>
      </c>
      <c r="R121" s="81">
        <v>2977707120</v>
      </c>
      <c r="S121" s="81">
        <v>2757979653</v>
      </c>
      <c r="T121" s="81">
        <v>3005645020</v>
      </c>
      <c r="U121" s="81">
        <v>3051987120</v>
      </c>
      <c r="V121" s="81">
        <v>3055165020</v>
      </c>
      <c r="W121" s="81">
        <v>3101507120</v>
      </c>
      <c r="X121" s="81">
        <v>2804873332</v>
      </c>
      <c r="Y121" s="81">
        <v>2851215432</v>
      </c>
    </row>
    <row r="122" spans="1:25" x14ac:dyDescent="0.35">
      <c r="A122" s="81" t="s">
        <v>128</v>
      </c>
      <c r="B122" s="81">
        <v>19</v>
      </c>
      <c r="C122" s="81" t="s">
        <v>1582</v>
      </c>
      <c r="D122" s="81" t="s">
        <v>5395</v>
      </c>
      <c r="E122" s="81" t="s">
        <v>1936</v>
      </c>
      <c r="F122" s="81">
        <v>655434571</v>
      </c>
      <c r="G122" s="81">
        <v>655434571</v>
      </c>
      <c r="H122" s="81">
        <v>655434571</v>
      </c>
      <c r="I122" s="81" t="s">
        <v>2829</v>
      </c>
      <c r="J122" s="81" t="s">
        <v>2832</v>
      </c>
      <c r="K122" s="81">
        <v>105051454</v>
      </c>
      <c r="L122" s="81">
        <v>0</v>
      </c>
      <c r="M122" s="81">
        <v>760486025</v>
      </c>
      <c r="N122" s="81">
        <v>760486025</v>
      </c>
      <c r="O122" s="81">
        <v>655434571</v>
      </c>
      <c r="P122" s="81">
        <v>760486025</v>
      </c>
      <c r="Q122" s="81">
        <v>655434571</v>
      </c>
      <c r="R122" s="81">
        <v>760486025</v>
      </c>
      <c r="S122" s="81">
        <v>655434571</v>
      </c>
      <c r="T122" s="81">
        <v>802786025</v>
      </c>
      <c r="U122" s="81">
        <v>802786025</v>
      </c>
      <c r="V122" s="81">
        <v>830986025</v>
      </c>
      <c r="W122" s="81">
        <v>830986025</v>
      </c>
      <c r="X122" s="81">
        <v>684300590</v>
      </c>
      <c r="Y122" s="81">
        <v>684300590</v>
      </c>
    </row>
    <row r="123" spans="1:25" x14ac:dyDescent="0.35">
      <c r="A123" s="81" t="s">
        <v>129</v>
      </c>
      <c r="B123" s="81">
        <v>19</v>
      </c>
      <c r="C123" s="81" t="s">
        <v>1582</v>
      </c>
      <c r="D123" s="81" t="s">
        <v>5396</v>
      </c>
      <c r="E123" s="81" t="s">
        <v>1937</v>
      </c>
      <c r="F123" s="81">
        <v>142374268</v>
      </c>
      <c r="G123" s="81">
        <v>142374268</v>
      </c>
      <c r="H123" s="81">
        <v>142374268</v>
      </c>
      <c r="I123" s="81" t="s">
        <v>2829</v>
      </c>
      <c r="J123" s="81" t="s">
        <v>2832</v>
      </c>
      <c r="K123" s="81">
        <v>32049553</v>
      </c>
      <c r="L123" s="81">
        <v>0</v>
      </c>
      <c r="M123" s="81">
        <v>174423821</v>
      </c>
      <c r="N123" s="81">
        <v>174423821</v>
      </c>
      <c r="O123" s="81">
        <v>142374268</v>
      </c>
      <c r="P123" s="81">
        <v>174423821</v>
      </c>
      <c r="Q123" s="81">
        <v>142374268</v>
      </c>
      <c r="R123" s="81">
        <v>174423821</v>
      </c>
      <c r="S123" s="81">
        <v>142374268</v>
      </c>
      <c r="T123" s="81">
        <v>187773821</v>
      </c>
      <c r="U123" s="81">
        <v>187773821</v>
      </c>
      <c r="V123" s="81">
        <v>196673821</v>
      </c>
      <c r="W123" s="81">
        <v>196673821</v>
      </c>
      <c r="X123" s="81">
        <v>151591549</v>
      </c>
      <c r="Y123" s="81">
        <v>151591549</v>
      </c>
    </row>
    <row r="124" spans="1:25" x14ac:dyDescent="0.35">
      <c r="A124" s="81" t="s">
        <v>130</v>
      </c>
      <c r="B124" s="81">
        <v>19</v>
      </c>
      <c r="C124" s="81" t="s">
        <v>1582</v>
      </c>
      <c r="D124" s="81" t="s">
        <v>5397</v>
      </c>
      <c r="E124" s="81" t="s">
        <v>1938</v>
      </c>
      <c r="F124" s="81">
        <v>22965161</v>
      </c>
      <c r="G124" s="81">
        <v>22965161</v>
      </c>
      <c r="H124" s="81">
        <v>22965161</v>
      </c>
      <c r="I124" s="81" t="s">
        <v>2829</v>
      </c>
      <c r="J124" s="81" t="s">
        <v>2832</v>
      </c>
      <c r="K124" s="81">
        <v>7682552</v>
      </c>
      <c r="L124" s="81">
        <v>0</v>
      </c>
      <c r="M124" s="81">
        <v>30647713</v>
      </c>
      <c r="N124" s="81">
        <v>30647713</v>
      </c>
      <c r="O124" s="81">
        <v>22965161</v>
      </c>
      <c r="P124" s="81">
        <v>30647713</v>
      </c>
      <c r="Q124" s="81">
        <v>22965161</v>
      </c>
      <c r="R124" s="81">
        <v>30647713</v>
      </c>
      <c r="S124" s="81">
        <v>22965161</v>
      </c>
      <c r="T124" s="81">
        <v>33557713</v>
      </c>
      <c r="U124" s="81">
        <v>33557713</v>
      </c>
      <c r="V124" s="81">
        <v>35497713</v>
      </c>
      <c r="W124" s="81">
        <v>35497713</v>
      </c>
      <c r="X124" s="81">
        <v>25644250</v>
      </c>
      <c r="Y124" s="81">
        <v>25644250</v>
      </c>
    </row>
    <row r="125" spans="1:25" x14ac:dyDescent="0.35">
      <c r="A125" s="81" t="s">
        <v>131</v>
      </c>
      <c r="B125" s="81">
        <v>19</v>
      </c>
      <c r="C125" s="81" t="s">
        <v>1582</v>
      </c>
      <c r="D125" s="81" t="s">
        <v>5398</v>
      </c>
      <c r="E125" s="81" t="s">
        <v>1939</v>
      </c>
      <c r="F125" s="81">
        <v>266222898</v>
      </c>
      <c r="G125" s="81">
        <v>266222898</v>
      </c>
      <c r="H125" s="81">
        <v>266222898</v>
      </c>
      <c r="I125" s="81" t="s">
        <v>2829</v>
      </c>
      <c r="J125" s="81" t="s">
        <v>2832</v>
      </c>
      <c r="K125" s="81">
        <v>45899503</v>
      </c>
      <c r="L125" s="81">
        <v>0</v>
      </c>
      <c r="M125" s="81">
        <v>312122401</v>
      </c>
      <c r="N125" s="81">
        <v>312122401</v>
      </c>
      <c r="O125" s="81">
        <v>266222898</v>
      </c>
      <c r="P125" s="81">
        <v>312122401</v>
      </c>
      <c r="Q125" s="81">
        <v>266222898</v>
      </c>
      <c r="R125" s="81">
        <v>312122401</v>
      </c>
      <c r="S125" s="81">
        <v>266222898</v>
      </c>
      <c r="T125" s="81">
        <v>324737401</v>
      </c>
      <c r="U125" s="81">
        <v>324737401</v>
      </c>
      <c r="V125" s="81">
        <v>333147401</v>
      </c>
      <c r="W125" s="81">
        <v>333147401</v>
      </c>
      <c r="X125" s="81">
        <v>295771146</v>
      </c>
      <c r="Y125" s="81">
        <v>295771146</v>
      </c>
    </row>
    <row r="126" spans="1:25" x14ac:dyDescent="0.35">
      <c r="A126" s="81" t="s">
        <v>132</v>
      </c>
      <c r="B126" s="81">
        <v>19</v>
      </c>
      <c r="C126" s="81" t="s">
        <v>1582</v>
      </c>
      <c r="D126" s="81" t="s">
        <v>5399</v>
      </c>
      <c r="E126" s="81" t="s">
        <v>1940</v>
      </c>
      <c r="F126" s="81">
        <v>1081024826</v>
      </c>
      <c r="G126" s="81">
        <v>1081024826</v>
      </c>
      <c r="H126" s="81">
        <v>1081024826</v>
      </c>
      <c r="I126" s="81" t="s">
        <v>2829</v>
      </c>
      <c r="J126" s="81" t="s">
        <v>2832</v>
      </c>
      <c r="K126" s="81">
        <v>151969851</v>
      </c>
      <c r="L126" s="81">
        <v>0</v>
      </c>
      <c r="M126" s="81">
        <v>1232994677</v>
      </c>
      <c r="N126" s="81">
        <v>1232994677</v>
      </c>
      <c r="O126" s="81">
        <v>1081024826</v>
      </c>
      <c r="P126" s="81">
        <v>1232994677</v>
      </c>
      <c r="Q126" s="81">
        <v>1081024826</v>
      </c>
      <c r="R126" s="81">
        <v>1232994677</v>
      </c>
      <c r="S126" s="81">
        <v>1081024826</v>
      </c>
      <c r="T126" s="81">
        <v>1273179677</v>
      </c>
      <c r="U126" s="81">
        <v>1273179677</v>
      </c>
      <c r="V126" s="81">
        <v>1299969677</v>
      </c>
      <c r="W126" s="81">
        <v>1299969677</v>
      </c>
      <c r="X126" s="81">
        <v>1158212640</v>
      </c>
      <c r="Y126" s="81">
        <v>1158212640</v>
      </c>
    </row>
    <row r="127" spans="1:25" x14ac:dyDescent="0.35">
      <c r="A127" s="81" t="s">
        <v>133</v>
      </c>
      <c r="B127" s="81">
        <v>19</v>
      </c>
      <c r="C127" s="81" t="s">
        <v>1582</v>
      </c>
      <c r="D127" s="81" t="s">
        <v>5400</v>
      </c>
      <c r="E127" s="81" t="s">
        <v>1941</v>
      </c>
      <c r="F127" s="81">
        <v>22348343</v>
      </c>
      <c r="G127" s="81">
        <v>22348343</v>
      </c>
      <c r="H127" s="81">
        <v>22348343</v>
      </c>
      <c r="I127" s="81" t="s">
        <v>2829</v>
      </c>
      <c r="J127" s="81" t="s">
        <v>2832</v>
      </c>
      <c r="K127" s="81">
        <v>7528033</v>
      </c>
      <c r="L127" s="81">
        <v>0</v>
      </c>
      <c r="M127" s="81">
        <v>29876376</v>
      </c>
      <c r="N127" s="81">
        <v>29876376</v>
      </c>
      <c r="O127" s="81">
        <v>22348343</v>
      </c>
      <c r="P127" s="81">
        <v>29876376</v>
      </c>
      <c r="Q127" s="81">
        <v>22348343</v>
      </c>
      <c r="R127" s="81">
        <v>29876376</v>
      </c>
      <c r="S127" s="81">
        <v>22348343</v>
      </c>
      <c r="T127" s="81">
        <v>32621376</v>
      </c>
      <c r="U127" s="81">
        <v>32621376</v>
      </c>
      <c r="V127" s="81">
        <v>34451376</v>
      </c>
      <c r="W127" s="81">
        <v>34451376</v>
      </c>
      <c r="X127" s="81">
        <v>24543054</v>
      </c>
      <c r="Y127" s="81">
        <v>24543054</v>
      </c>
    </row>
    <row r="128" spans="1:25" x14ac:dyDescent="0.35">
      <c r="A128" s="81" t="s">
        <v>134</v>
      </c>
      <c r="B128" s="81">
        <v>19</v>
      </c>
      <c r="C128" s="81" t="s">
        <v>1582</v>
      </c>
      <c r="D128" s="81" t="s">
        <v>5401</v>
      </c>
      <c r="E128" s="81" t="s">
        <v>1942</v>
      </c>
      <c r="F128" s="81">
        <v>52009831</v>
      </c>
      <c r="G128" s="81">
        <v>52009831</v>
      </c>
      <c r="H128" s="81">
        <v>52009831</v>
      </c>
      <c r="I128" s="81" t="s">
        <v>2829</v>
      </c>
      <c r="J128" s="81" t="s">
        <v>2832</v>
      </c>
      <c r="K128" s="81">
        <v>6979716</v>
      </c>
      <c r="L128" s="81">
        <v>0</v>
      </c>
      <c r="M128" s="81">
        <v>58989547</v>
      </c>
      <c r="N128" s="81">
        <v>58989547</v>
      </c>
      <c r="O128" s="81">
        <v>52009831</v>
      </c>
      <c r="P128" s="81">
        <v>58989547</v>
      </c>
      <c r="Q128" s="81">
        <v>52009831</v>
      </c>
      <c r="R128" s="81">
        <v>58989547</v>
      </c>
      <c r="S128" s="81">
        <v>52009831</v>
      </c>
      <c r="T128" s="81">
        <v>62514547</v>
      </c>
      <c r="U128" s="81">
        <v>62514547</v>
      </c>
      <c r="V128" s="81">
        <v>64864547</v>
      </c>
      <c r="W128" s="81">
        <v>64864547</v>
      </c>
      <c r="X128" s="81">
        <v>55787642</v>
      </c>
      <c r="Y128" s="81">
        <v>55787642</v>
      </c>
    </row>
    <row r="129" spans="1:25" x14ac:dyDescent="0.35">
      <c r="A129" s="81" t="s">
        <v>135</v>
      </c>
      <c r="B129" s="81">
        <v>20</v>
      </c>
      <c r="C129" s="81" t="s">
        <v>1583</v>
      </c>
      <c r="D129" s="81" t="s">
        <v>5402</v>
      </c>
      <c r="E129" s="81" t="s">
        <v>1943</v>
      </c>
      <c r="F129" s="81">
        <v>12171556786</v>
      </c>
      <c r="G129" s="81">
        <v>11760153352</v>
      </c>
      <c r="H129" s="81">
        <v>12171556786</v>
      </c>
      <c r="I129" s="81" t="s">
        <v>2829</v>
      </c>
      <c r="J129" s="81" t="s">
        <v>2833</v>
      </c>
      <c r="K129" s="81">
        <v>1754480207</v>
      </c>
      <c r="L129" s="81">
        <v>0</v>
      </c>
      <c r="M129" s="81">
        <v>13926036993</v>
      </c>
      <c r="N129" s="81">
        <v>13926036993</v>
      </c>
      <c r="O129" s="81">
        <v>12171556786</v>
      </c>
      <c r="P129" s="81">
        <v>13926036993</v>
      </c>
      <c r="Q129" s="81">
        <v>12171556786</v>
      </c>
      <c r="R129" s="81">
        <v>13926036993</v>
      </c>
      <c r="S129" s="81">
        <v>12171556786</v>
      </c>
      <c r="T129" s="81">
        <v>14410086993</v>
      </c>
      <c r="U129" s="81">
        <v>14410086993</v>
      </c>
      <c r="V129" s="81">
        <v>14732786993</v>
      </c>
      <c r="W129" s="81">
        <v>14732786993</v>
      </c>
      <c r="X129" s="81">
        <v>12858612477</v>
      </c>
      <c r="Y129" s="81">
        <v>12858612477</v>
      </c>
    </row>
    <row r="130" spans="1:25" x14ac:dyDescent="0.35">
      <c r="A130" s="81" t="s">
        <v>136</v>
      </c>
      <c r="B130" s="81">
        <v>20</v>
      </c>
      <c r="C130" s="81" t="s">
        <v>1583</v>
      </c>
      <c r="D130" s="81" t="s">
        <v>5403</v>
      </c>
      <c r="E130" s="81" t="s">
        <v>1944</v>
      </c>
      <c r="F130" s="81">
        <v>5366101059</v>
      </c>
      <c r="G130" s="81">
        <v>5294343875</v>
      </c>
      <c r="H130" s="81">
        <v>5366101059</v>
      </c>
      <c r="I130" s="81" t="s">
        <v>2829</v>
      </c>
      <c r="J130" s="81" t="s">
        <v>2833</v>
      </c>
      <c r="K130" s="81">
        <v>402771481</v>
      </c>
      <c r="L130" s="81">
        <v>0</v>
      </c>
      <c r="M130" s="81">
        <v>5768872540</v>
      </c>
      <c r="N130" s="81">
        <v>5768872540</v>
      </c>
      <c r="O130" s="81">
        <v>5366101059</v>
      </c>
      <c r="P130" s="81">
        <v>6313420340</v>
      </c>
      <c r="Q130" s="81">
        <v>5910648859</v>
      </c>
      <c r="R130" s="81">
        <v>6313420340</v>
      </c>
      <c r="S130" s="81">
        <v>5910648859</v>
      </c>
      <c r="T130" s="81">
        <v>5893402540</v>
      </c>
      <c r="U130" s="81">
        <v>6437950340</v>
      </c>
      <c r="V130" s="81">
        <v>5976422540</v>
      </c>
      <c r="W130" s="81">
        <v>6520970340</v>
      </c>
      <c r="X130" s="81">
        <v>5533890172</v>
      </c>
      <c r="Y130" s="81">
        <v>6078437972</v>
      </c>
    </row>
    <row r="131" spans="1:25" x14ac:dyDescent="0.35">
      <c r="A131" s="81" t="s">
        <v>137</v>
      </c>
      <c r="B131" s="81">
        <v>20</v>
      </c>
      <c r="C131" s="81" t="s">
        <v>1583</v>
      </c>
      <c r="D131" s="81" t="s">
        <v>5404</v>
      </c>
      <c r="E131" s="81" t="s">
        <v>1945</v>
      </c>
      <c r="F131" s="81">
        <v>447648991</v>
      </c>
      <c r="G131" s="81">
        <v>447648991</v>
      </c>
      <c r="H131" s="81">
        <v>447648991</v>
      </c>
      <c r="I131" s="81" t="s">
        <v>2829</v>
      </c>
      <c r="J131" s="81" t="s">
        <v>2832</v>
      </c>
      <c r="K131" s="81">
        <v>58653083</v>
      </c>
      <c r="L131" s="81">
        <v>0</v>
      </c>
      <c r="M131" s="81">
        <v>506302074</v>
      </c>
      <c r="N131" s="81">
        <v>506302074</v>
      </c>
      <c r="O131" s="81">
        <v>447648991</v>
      </c>
      <c r="P131" s="81">
        <v>653627034</v>
      </c>
      <c r="Q131" s="81">
        <v>594973951</v>
      </c>
      <c r="R131" s="81">
        <v>653627034</v>
      </c>
      <c r="S131" s="81">
        <v>594973951</v>
      </c>
      <c r="T131" s="81">
        <v>522412074</v>
      </c>
      <c r="U131" s="81">
        <v>669737034</v>
      </c>
      <c r="V131" s="81">
        <v>533152074</v>
      </c>
      <c r="W131" s="81">
        <v>680477034</v>
      </c>
      <c r="X131" s="81">
        <v>471762645</v>
      </c>
      <c r="Y131" s="81">
        <v>619087605</v>
      </c>
    </row>
    <row r="132" spans="1:25" x14ac:dyDescent="0.35">
      <c r="A132" s="81" t="s">
        <v>138</v>
      </c>
      <c r="B132" s="81">
        <v>20</v>
      </c>
      <c r="C132" s="81" t="s">
        <v>1583</v>
      </c>
      <c r="D132" s="81" t="s">
        <v>5405</v>
      </c>
      <c r="E132" s="81" t="s">
        <v>1946</v>
      </c>
      <c r="F132" s="81">
        <v>11044830788</v>
      </c>
      <c r="G132" s="81">
        <v>11020206142</v>
      </c>
      <c r="H132" s="81">
        <v>11044830788</v>
      </c>
      <c r="I132" s="81" t="s">
        <v>2829</v>
      </c>
      <c r="J132" s="81" t="s">
        <v>2833</v>
      </c>
      <c r="K132" s="81">
        <v>742980183</v>
      </c>
      <c r="L132" s="81">
        <v>144643980</v>
      </c>
      <c r="M132" s="81">
        <v>11787810971</v>
      </c>
      <c r="N132" s="81">
        <v>11643166991</v>
      </c>
      <c r="O132" s="81">
        <v>10900186808</v>
      </c>
      <c r="P132" s="81">
        <v>22201801021</v>
      </c>
      <c r="Q132" s="81">
        <v>21458820838</v>
      </c>
      <c r="R132" s="81">
        <v>22057157041</v>
      </c>
      <c r="S132" s="81">
        <v>21314176858</v>
      </c>
      <c r="T132" s="81">
        <v>11987865971</v>
      </c>
      <c r="U132" s="81">
        <v>22401856021</v>
      </c>
      <c r="V132" s="81">
        <v>12121235971</v>
      </c>
      <c r="W132" s="81">
        <v>22535226021</v>
      </c>
      <c r="X132" s="81">
        <v>11391997262</v>
      </c>
      <c r="Y132" s="81">
        <v>21805987312</v>
      </c>
    </row>
    <row r="133" spans="1:25" x14ac:dyDescent="0.35">
      <c r="A133" s="81" t="s">
        <v>139</v>
      </c>
      <c r="B133" s="81">
        <v>20</v>
      </c>
      <c r="C133" s="81" t="s">
        <v>1583</v>
      </c>
      <c r="D133" s="81" t="s">
        <v>5406</v>
      </c>
      <c r="E133" s="81" t="s">
        <v>1947</v>
      </c>
      <c r="F133" s="81">
        <v>2457447726</v>
      </c>
      <c r="G133" s="81">
        <v>2455841754</v>
      </c>
      <c r="H133" s="81">
        <v>2457447726</v>
      </c>
      <c r="I133" s="81" t="s">
        <v>2829</v>
      </c>
      <c r="J133" s="81" t="s">
        <v>2833</v>
      </c>
      <c r="K133" s="81">
        <v>133971043</v>
      </c>
      <c r="L133" s="81">
        <v>45431964</v>
      </c>
      <c r="M133" s="81">
        <v>2591418769</v>
      </c>
      <c r="N133" s="81">
        <v>2545986805</v>
      </c>
      <c r="O133" s="81">
        <v>2412015762</v>
      </c>
      <c r="P133" s="81">
        <v>5707285129</v>
      </c>
      <c r="Q133" s="81">
        <v>5573314086</v>
      </c>
      <c r="R133" s="81">
        <v>5661853165</v>
      </c>
      <c r="S133" s="81">
        <v>5527882122</v>
      </c>
      <c r="T133" s="81">
        <v>2632878769</v>
      </c>
      <c r="U133" s="81">
        <v>5748745129</v>
      </c>
      <c r="V133" s="81">
        <v>2660518769</v>
      </c>
      <c r="W133" s="81">
        <v>5776385129</v>
      </c>
      <c r="X133" s="81">
        <v>2517231027</v>
      </c>
      <c r="Y133" s="81">
        <v>5633097387</v>
      </c>
    </row>
    <row r="134" spans="1:25" x14ac:dyDescent="0.35">
      <c r="A134" s="81" t="s">
        <v>140</v>
      </c>
      <c r="B134" s="81">
        <v>20</v>
      </c>
      <c r="C134" s="81" t="s">
        <v>1583</v>
      </c>
      <c r="D134" s="81" t="s">
        <v>5407</v>
      </c>
      <c r="E134" s="81" t="s">
        <v>1948</v>
      </c>
      <c r="F134" s="81">
        <v>2216350355</v>
      </c>
      <c r="G134" s="81">
        <v>2180630770</v>
      </c>
      <c r="H134" s="81">
        <v>2216350355</v>
      </c>
      <c r="I134" s="81" t="s">
        <v>2829</v>
      </c>
      <c r="J134" s="81" t="s">
        <v>2833</v>
      </c>
      <c r="K134" s="81">
        <v>291449687</v>
      </c>
      <c r="L134" s="81">
        <v>54612922</v>
      </c>
      <c r="M134" s="81">
        <v>2507800042</v>
      </c>
      <c r="N134" s="81">
        <v>2453187120</v>
      </c>
      <c r="O134" s="81">
        <v>2161737433</v>
      </c>
      <c r="P134" s="81">
        <v>2580007472</v>
      </c>
      <c r="Q134" s="81">
        <v>2288557785</v>
      </c>
      <c r="R134" s="81">
        <v>2525394550</v>
      </c>
      <c r="S134" s="81">
        <v>2233944863</v>
      </c>
      <c r="T134" s="81">
        <v>2592940042</v>
      </c>
      <c r="U134" s="81">
        <v>2665147472</v>
      </c>
      <c r="V134" s="81">
        <v>2649700042</v>
      </c>
      <c r="W134" s="81">
        <v>2721907472</v>
      </c>
      <c r="X134" s="81">
        <v>2362001161</v>
      </c>
      <c r="Y134" s="81">
        <v>2434208591</v>
      </c>
    </row>
    <row r="135" spans="1:25" x14ac:dyDescent="0.35">
      <c r="A135" s="81" t="s">
        <v>141</v>
      </c>
      <c r="B135" s="81">
        <v>20</v>
      </c>
      <c r="C135" s="81" t="s">
        <v>1583</v>
      </c>
      <c r="D135" s="81" t="s">
        <v>5408</v>
      </c>
      <c r="E135" s="81" t="s">
        <v>1949</v>
      </c>
      <c r="F135" s="81">
        <v>9741224501</v>
      </c>
      <c r="G135" s="81">
        <v>9505352725</v>
      </c>
      <c r="H135" s="81">
        <v>9741224501</v>
      </c>
      <c r="I135" s="81" t="s">
        <v>2829</v>
      </c>
      <c r="J135" s="81" t="s">
        <v>2833</v>
      </c>
      <c r="K135" s="81">
        <v>1418338887</v>
      </c>
      <c r="L135" s="81">
        <v>0</v>
      </c>
      <c r="M135" s="81">
        <v>11159563388</v>
      </c>
      <c r="N135" s="81">
        <v>11159563388</v>
      </c>
      <c r="O135" s="81">
        <v>9741224501</v>
      </c>
      <c r="P135" s="81">
        <v>11159563388</v>
      </c>
      <c r="Q135" s="81">
        <v>9741224501</v>
      </c>
      <c r="R135" s="81">
        <v>11159563388</v>
      </c>
      <c r="S135" s="81">
        <v>9741224501</v>
      </c>
      <c r="T135" s="81">
        <v>11525218388</v>
      </c>
      <c r="U135" s="81">
        <v>11525218388</v>
      </c>
      <c r="V135" s="81">
        <v>11768988388</v>
      </c>
      <c r="W135" s="81">
        <v>11768988388</v>
      </c>
      <c r="X135" s="81">
        <v>10544132617</v>
      </c>
      <c r="Y135" s="81">
        <v>10544132617</v>
      </c>
    </row>
    <row r="136" spans="1:25" x14ac:dyDescent="0.35">
      <c r="A136" s="81" t="s">
        <v>142</v>
      </c>
      <c r="B136" s="81">
        <v>20</v>
      </c>
      <c r="C136" s="81" t="s">
        <v>1583</v>
      </c>
      <c r="D136" s="81" t="s">
        <v>5410</v>
      </c>
      <c r="E136" s="81" t="s">
        <v>1950</v>
      </c>
      <c r="F136" s="81">
        <v>164217248</v>
      </c>
      <c r="G136" s="81">
        <v>171451297</v>
      </c>
      <c r="H136" s="81">
        <v>164217248</v>
      </c>
      <c r="I136" s="81" t="s">
        <v>2829</v>
      </c>
      <c r="J136" s="81" t="s">
        <v>2833</v>
      </c>
      <c r="K136" s="81">
        <v>9779364</v>
      </c>
      <c r="L136" s="81">
        <v>0</v>
      </c>
      <c r="M136" s="81">
        <v>173996612</v>
      </c>
      <c r="N136" s="81">
        <v>173996612</v>
      </c>
      <c r="O136" s="81">
        <v>164217248</v>
      </c>
      <c r="P136" s="81">
        <v>273658842</v>
      </c>
      <c r="Q136" s="81">
        <v>263879478</v>
      </c>
      <c r="R136" s="81">
        <v>273658842</v>
      </c>
      <c r="S136" s="81">
        <v>263879478</v>
      </c>
      <c r="T136" s="81">
        <v>178346612</v>
      </c>
      <c r="U136" s="81">
        <v>278008842</v>
      </c>
      <c r="V136" s="81">
        <v>181246612</v>
      </c>
      <c r="W136" s="81">
        <v>280908842</v>
      </c>
      <c r="X136" s="81">
        <v>167746621</v>
      </c>
      <c r="Y136" s="81">
        <v>267408851</v>
      </c>
    </row>
    <row r="137" spans="1:25" x14ac:dyDescent="0.35">
      <c r="A137" s="81" t="s">
        <v>143</v>
      </c>
      <c r="B137" s="81">
        <v>20</v>
      </c>
      <c r="C137" s="81" t="s">
        <v>1583</v>
      </c>
      <c r="D137" s="81" t="s">
        <v>5793</v>
      </c>
      <c r="E137" s="81" t="s">
        <v>1951</v>
      </c>
      <c r="F137" s="81">
        <v>1649438</v>
      </c>
      <c r="G137" s="81">
        <v>1649438</v>
      </c>
      <c r="H137" s="81">
        <v>1649438</v>
      </c>
      <c r="I137" s="81" t="s">
        <v>2829</v>
      </c>
      <c r="J137" s="81" t="s">
        <v>2832</v>
      </c>
      <c r="K137" s="81">
        <v>180000</v>
      </c>
      <c r="L137" s="81">
        <v>0</v>
      </c>
      <c r="M137" s="81">
        <v>1829438</v>
      </c>
      <c r="N137" s="81">
        <v>1829438</v>
      </c>
      <c r="O137" s="81">
        <v>1649438</v>
      </c>
      <c r="P137" s="81">
        <v>1829438</v>
      </c>
      <c r="Q137" s="81">
        <v>1649438</v>
      </c>
      <c r="R137" s="81">
        <v>1829438</v>
      </c>
      <c r="S137" s="81">
        <v>1649438</v>
      </c>
      <c r="T137" s="81">
        <v>1874438</v>
      </c>
      <c r="U137" s="81">
        <v>1874438</v>
      </c>
      <c r="V137" s="81">
        <v>1904438</v>
      </c>
      <c r="W137" s="81">
        <v>1904438</v>
      </c>
      <c r="X137" s="81">
        <v>1526660</v>
      </c>
      <c r="Y137" s="81">
        <v>1526660</v>
      </c>
    </row>
    <row r="138" spans="1:25" x14ac:dyDescent="0.35">
      <c r="A138" s="81" t="s">
        <v>144</v>
      </c>
      <c r="B138" s="81">
        <v>21</v>
      </c>
      <c r="C138" s="81" t="s">
        <v>1584</v>
      </c>
      <c r="D138" s="81" t="s">
        <v>5411</v>
      </c>
      <c r="E138" s="81" t="s">
        <v>1952</v>
      </c>
      <c r="F138" s="81">
        <v>14452120432</v>
      </c>
      <c r="G138" s="81">
        <v>14683329370</v>
      </c>
      <c r="H138" s="81">
        <v>14452120432</v>
      </c>
      <c r="I138" s="81" t="s">
        <v>2829</v>
      </c>
      <c r="J138" s="81" t="s">
        <v>2833</v>
      </c>
      <c r="K138" s="81">
        <v>823422885</v>
      </c>
      <c r="L138" s="81">
        <v>0</v>
      </c>
      <c r="M138" s="81">
        <v>15275543317</v>
      </c>
      <c r="N138" s="81">
        <v>15275543317</v>
      </c>
      <c r="O138" s="81">
        <v>14452120432</v>
      </c>
      <c r="P138" s="81">
        <v>15275543317</v>
      </c>
      <c r="Q138" s="81">
        <v>14452120432</v>
      </c>
      <c r="R138" s="81">
        <v>15275543317</v>
      </c>
      <c r="S138" s="81">
        <v>14452120432</v>
      </c>
      <c r="T138" s="81">
        <v>15490718317</v>
      </c>
      <c r="U138" s="81">
        <v>15490718317</v>
      </c>
      <c r="V138" s="81">
        <v>15634168317</v>
      </c>
      <c r="W138" s="81">
        <v>15634168317</v>
      </c>
      <c r="X138" s="81">
        <v>14494789524</v>
      </c>
      <c r="Y138" s="81">
        <v>14494789524</v>
      </c>
    </row>
    <row r="139" spans="1:25" x14ac:dyDescent="0.35">
      <c r="A139" s="81" t="s">
        <v>145</v>
      </c>
      <c r="B139" s="81">
        <v>21</v>
      </c>
      <c r="C139" s="81" t="s">
        <v>1584</v>
      </c>
      <c r="D139" s="81" t="s">
        <v>5412</v>
      </c>
      <c r="E139" s="81" t="s">
        <v>1953</v>
      </c>
      <c r="F139" s="81">
        <v>12505114478</v>
      </c>
      <c r="G139" s="81">
        <v>12767943217</v>
      </c>
      <c r="H139" s="81">
        <v>12505114478</v>
      </c>
      <c r="I139" s="81" t="s">
        <v>2829</v>
      </c>
      <c r="J139" s="81" t="s">
        <v>2833</v>
      </c>
      <c r="K139" s="81">
        <v>921063390</v>
      </c>
      <c r="L139" s="81">
        <v>0</v>
      </c>
      <c r="M139" s="81">
        <v>13426177868</v>
      </c>
      <c r="N139" s="81">
        <v>13426177868</v>
      </c>
      <c r="O139" s="81">
        <v>12505114478</v>
      </c>
      <c r="P139" s="81">
        <v>13580430870</v>
      </c>
      <c r="Q139" s="81">
        <v>12659367480</v>
      </c>
      <c r="R139" s="81">
        <v>13580430870</v>
      </c>
      <c r="S139" s="81">
        <v>12659367480</v>
      </c>
      <c r="T139" s="81">
        <v>13690822868</v>
      </c>
      <c r="U139" s="81">
        <v>13845075870</v>
      </c>
      <c r="V139" s="81">
        <v>13867252868</v>
      </c>
      <c r="W139" s="81">
        <v>14021505870</v>
      </c>
      <c r="X139" s="81">
        <v>12546687909</v>
      </c>
      <c r="Y139" s="81">
        <v>12700940911</v>
      </c>
    </row>
    <row r="140" spans="1:25" x14ac:dyDescent="0.35">
      <c r="A140" s="81" t="s">
        <v>146</v>
      </c>
      <c r="B140" s="81">
        <v>21</v>
      </c>
      <c r="C140" s="81" t="s">
        <v>1584</v>
      </c>
      <c r="D140" s="81" t="s">
        <v>5858</v>
      </c>
      <c r="E140" s="81" t="s">
        <v>1954</v>
      </c>
      <c r="F140" s="81">
        <v>292580776</v>
      </c>
      <c r="G140" s="81">
        <v>292580776</v>
      </c>
      <c r="H140" s="81">
        <v>292580776</v>
      </c>
      <c r="I140" s="81" t="s">
        <v>2829</v>
      </c>
      <c r="J140" s="81" t="s">
        <v>2832</v>
      </c>
      <c r="K140" s="81">
        <v>16279861</v>
      </c>
      <c r="L140" s="81">
        <v>0</v>
      </c>
      <c r="M140" s="81">
        <v>308860637</v>
      </c>
      <c r="N140" s="81">
        <v>308860637</v>
      </c>
      <c r="O140" s="81">
        <v>292580776</v>
      </c>
      <c r="P140" s="81">
        <v>308860637</v>
      </c>
      <c r="Q140" s="81">
        <v>292580776</v>
      </c>
      <c r="R140" s="81">
        <v>308860637</v>
      </c>
      <c r="S140" s="81">
        <v>292580776</v>
      </c>
      <c r="T140" s="81">
        <v>314620637</v>
      </c>
      <c r="U140" s="81">
        <v>314620637</v>
      </c>
      <c r="V140" s="81">
        <v>318460637</v>
      </c>
      <c r="W140" s="81">
        <v>318460637</v>
      </c>
      <c r="X140" s="81">
        <v>292664707</v>
      </c>
      <c r="Y140" s="81">
        <v>292664707</v>
      </c>
    </row>
    <row r="141" spans="1:25" x14ac:dyDescent="0.35">
      <c r="A141" s="81" t="s">
        <v>147</v>
      </c>
      <c r="B141" s="81">
        <v>22</v>
      </c>
      <c r="C141" s="81" t="s">
        <v>1585</v>
      </c>
      <c r="D141" s="81" t="s">
        <v>5414</v>
      </c>
      <c r="E141" s="81" t="s">
        <v>1955</v>
      </c>
      <c r="F141" s="81">
        <v>189846102</v>
      </c>
      <c r="G141" s="81">
        <v>227041819</v>
      </c>
      <c r="H141" s="81">
        <v>189846102</v>
      </c>
      <c r="I141" s="81" t="s">
        <v>2829</v>
      </c>
      <c r="J141" s="81" t="s">
        <v>2833</v>
      </c>
      <c r="K141" s="81">
        <v>4937667</v>
      </c>
      <c r="L141" s="81">
        <v>0</v>
      </c>
      <c r="M141" s="81">
        <v>194783769</v>
      </c>
      <c r="N141" s="81">
        <v>194783769</v>
      </c>
      <c r="O141" s="81">
        <v>189846102</v>
      </c>
      <c r="P141" s="81">
        <v>194783769</v>
      </c>
      <c r="Q141" s="81">
        <v>189846102</v>
      </c>
      <c r="R141" s="81">
        <v>194783769</v>
      </c>
      <c r="S141" s="81">
        <v>189846102</v>
      </c>
      <c r="T141" s="81">
        <v>198098769</v>
      </c>
      <c r="U141" s="81">
        <v>198098769</v>
      </c>
      <c r="V141" s="81">
        <v>200308769</v>
      </c>
      <c r="W141" s="81">
        <v>200308769</v>
      </c>
      <c r="X141" s="81">
        <v>189846102</v>
      </c>
      <c r="Y141" s="81">
        <v>189846102</v>
      </c>
    </row>
    <row r="142" spans="1:25" x14ac:dyDescent="0.35">
      <c r="A142" s="81" t="s">
        <v>148</v>
      </c>
      <c r="B142" s="81">
        <v>22</v>
      </c>
      <c r="C142" s="81" t="s">
        <v>1585</v>
      </c>
      <c r="D142" s="81" t="s">
        <v>5415</v>
      </c>
      <c r="E142" s="81" t="s">
        <v>1956</v>
      </c>
      <c r="F142" s="81">
        <v>819572096</v>
      </c>
      <c r="G142" s="81">
        <v>897490913</v>
      </c>
      <c r="H142" s="81">
        <v>897490913</v>
      </c>
      <c r="I142" s="81" t="s">
        <v>2830</v>
      </c>
      <c r="J142" s="81" t="s">
        <v>2836</v>
      </c>
      <c r="K142" s="81">
        <v>91602305</v>
      </c>
      <c r="L142" s="81">
        <v>18429716</v>
      </c>
      <c r="M142" s="81">
        <v>989093218</v>
      </c>
      <c r="N142" s="81">
        <v>970663502</v>
      </c>
      <c r="O142" s="81">
        <v>879061197</v>
      </c>
      <c r="P142" s="81">
        <v>1010337088</v>
      </c>
      <c r="Q142" s="81">
        <v>918734783</v>
      </c>
      <c r="R142" s="81">
        <v>991907372</v>
      </c>
      <c r="S142" s="81">
        <v>900305067</v>
      </c>
      <c r="T142" s="81">
        <v>1021073218</v>
      </c>
      <c r="U142" s="81">
        <v>1042317088</v>
      </c>
      <c r="V142" s="81">
        <v>1042393218</v>
      </c>
      <c r="W142" s="81">
        <v>1063637088</v>
      </c>
      <c r="X142" s="81">
        <v>898986994</v>
      </c>
      <c r="Y142" s="81">
        <v>920230864</v>
      </c>
    </row>
    <row r="143" spans="1:25" x14ac:dyDescent="0.35">
      <c r="A143" s="81" t="s">
        <v>149</v>
      </c>
      <c r="B143" s="81">
        <v>22</v>
      </c>
      <c r="C143" s="81" t="s">
        <v>1585</v>
      </c>
      <c r="D143" s="81" t="s">
        <v>5416</v>
      </c>
      <c r="E143" s="81" t="s">
        <v>1957</v>
      </c>
      <c r="F143" s="81">
        <v>124634335</v>
      </c>
      <c r="G143" s="81">
        <v>135056117</v>
      </c>
      <c r="H143" s="81">
        <v>135056117</v>
      </c>
      <c r="I143" s="81" t="s">
        <v>2830</v>
      </c>
      <c r="J143" s="81" t="s">
        <v>2836</v>
      </c>
      <c r="K143" s="81">
        <v>5550440</v>
      </c>
      <c r="L143" s="81">
        <v>0</v>
      </c>
      <c r="M143" s="81">
        <v>140606557</v>
      </c>
      <c r="N143" s="81">
        <v>140606557</v>
      </c>
      <c r="O143" s="81">
        <v>135056117</v>
      </c>
      <c r="P143" s="81">
        <v>140606557</v>
      </c>
      <c r="Q143" s="81">
        <v>135056117</v>
      </c>
      <c r="R143" s="81">
        <v>140606557</v>
      </c>
      <c r="S143" s="81">
        <v>135056117</v>
      </c>
      <c r="T143" s="81">
        <v>142901557</v>
      </c>
      <c r="U143" s="81">
        <v>142901557</v>
      </c>
      <c r="V143" s="81">
        <v>144431557</v>
      </c>
      <c r="W143" s="81">
        <v>144431557</v>
      </c>
      <c r="X143" s="81">
        <v>135056117</v>
      </c>
      <c r="Y143" s="81">
        <v>135056117</v>
      </c>
    </row>
    <row r="144" spans="1:25" x14ac:dyDescent="0.35">
      <c r="A144" s="81" t="s">
        <v>150</v>
      </c>
      <c r="B144" s="81">
        <v>22</v>
      </c>
      <c r="C144" s="81" t="s">
        <v>1585</v>
      </c>
      <c r="D144" s="81" t="s">
        <v>5417</v>
      </c>
      <c r="E144" s="81" t="s">
        <v>1958</v>
      </c>
      <c r="F144" s="81">
        <v>9726016</v>
      </c>
      <c r="G144" s="81">
        <v>10250858</v>
      </c>
      <c r="H144" s="81">
        <v>9726016</v>
      </c>
      <c r="I144" s="81" t="s">
        <v>2829</v>
      </c>
      <c r="J144" s="81" t="s">
        <v>2833</v>
      </c>
      <c r="K144" s="81">
        <v>60000</v>
      </c>
      <c r="L144" s="81">
        <v>0</v>
      </c>
      <c r="M144" s="81">
        <v>9786016</v>
      </c>
      <c r="N144" s="81">
        <v>9786016</v>
      </c>
      <c r="O144" s="81">
        <v>9726016</v>
      </c>
      <c r="P144" s="81">
        <v>9786016</v>
      </c>
      <c r="Q144" s="81">
        <v>9726016</v>
      </c>
      <c r="R144" s="81">
        <v>9786016</v>
      </c>
      <c r="S144" s="81">
        <v>9726016</v>
      </c>
      <c r="T144" s="81">
        <v>9801016</v>
      </c>
      <c r="U144" s="81">
        <v>9801016</v>
      </c>
      <c r="V144" s="81">
        <v>9811016</v>
      </c>
      <c r="W144" s="81">
        <v>9811016</v>
      </c>
      <c r="X144" s="81">
        <v>9726016</v>
      </c>
      <c r="Y144" s="81">
        <v>9726016</v>
      </c>
    </row>
    <row r="145" spans="1:25" x14ac:dyDescent="0.35">
      <c r="A145" s="81" t="s">
        <v>151</v>
      </c>
      <c r="B145" s="81">
        <v>23</v>
      </c>
      <c r="C145" s="81" t="s">
        <v>1586</v>
      </c>
      <c r="D145" s="81" t="s">
        <v>5418</v>
      </c>
      <c r="E145" s="81" t="s">
        <v>1959</v>
      </c>
      <c r="F145" s="81">
        <v>210437821</v>
      </c>
      <c r="G145" s="81">
        <v>208653678</v>
      </c>
      <c r="H145" s="81">
        <v>210437821</v>
      </c>
      <c r="I145" s="81" t="s">
        <v>2829</v>
      </c>
      <c r="J145" s="81" t="s">
        <v>2833</v>
      </c>
      <c r="K145" s="81">
        <v>5121424</v>
      </c>
      <c r="L145" s="81">
        <v>0</v>
      </c>
      <c r="M145" s="81">
        <v>215559245</v>
      </c>
      <c r="N145" s="81">
        <v>215559245</v>
      </c>
      <c r="O145" s="81">
        <v>210437821</v>
      </c>
      <c r="P145" s="81">
        <v>314788135</v>
      </c>
      <c r="Q145" s="81">
        <v>309666711</v>
      </c>
      <c r="R145" s="81">
        <v>314788135</v>
      </c>
      <c r="S145" s="81">
        <v>309666711</v>
      </c>
      <c r="T145" s="81">
        <v>219924245</v>
      </c>
      <c r="U145" s="81">
        <v>319153135</v>
      </c>
      <c r="V145" s="81">
        <v>222834245</v>
      </c>
      <c r="W145" s="81">
        <v>322063135</v>
      </c>
      <c r="X145" s="81">
        <v>210737449</v>
      </c>
      <c r="Y145" s="81">
        <v>309966339</v>
      </c>
    </row>
    <row r="146" spans="1:25" x14ac:dyDescent="0.35">
      <c r="A146" s="81" t="s">
        <v>152</v>
      </c>
      <c r="B146" s="81">
        <v>23</v>
      </c>
      <c r="C146" s="81" t="s">
        <v>1586</v>
      </c>
      <c r="D146" s="81" t="s">
        <v>5667</v>
      </c>
      <c r="E146" s="81" t="s">
        <v>1848</v>
      </c>
      <c r="F146" s="81">
        <v>8851103</v>
      </c>
      <c r="G146" s="81">
        <v>8851103</v>
      </c>
      <c r="H146" s="81">
        <v>8851103</v>
      </c>
      <c r="I146" s="81" t="s">
        <v>2829</v>
      </c>
      <c r="J146" s="81" t="s">
        <v>2833</v>
      </c>
      <c r="K146" s="81">
        <v>144010</v>
      </c>
      <c r="L146" s="81">
        <v>0</v>
      </c>
      <c r="M146" s="81">
        <v>8995113</v>
      </c>
      <c r="N146" s="81">
        <v>8995113</v>
      </c>
      <c r="O146" s="81">
        <v>8851103</v>
      </c>
      <c r="P146" s="81">
        <v>8995113</v>
      </c>
      <c r="Q146" s="81">
        <v>8851103</v>
      </c>
      <c r="R146" s="81">
        <v>8995113</v>
      </c>
      <c r="S146" s="81">
        <v>8851103</v>
      </c>
      <c r="T146" s="81">
        <v>9040113</v>
      </c>
      <c r="U146" s="81">
        <v>9040113</v>
      </c>
      <c r="V146" s="81">
        <v>9070113</v>
      </c>
      <c r="W146" s="81">
        <v>9070113</v>
      </c>
      <c r="X146" s="81">
        <v>8868893</v>
      </c>
      <c r="Y146" s="81">
        <v>8868893</v>
      </c>
    </row>
    <row r="147" spans="1:25" x14ac:dyDescent="0.35">
      <c r="A147" s="81" t="s">
        <v>153</v>
      </c>
      <c r="B147" s="81">
        <v>23</v>
      </c>
      <c r="C147" s="81" t="s">
        <v>1586</v>
      </c>
      <c r="D147" s="81" t="s">
        <v>5881</v>
      </c>
      <c r="E147" s="81" t="s">
        <v>1960</v>
      </c>
      <c r="F147" s="81">
        <v>32084452</v>
      </c>
      <c r="G147" s="81">
        <v>30842014</v>
      </c>
      <c r="H147" s="81">
        <v>32084452</v>
      </c>
      <c r="I147" s="81" t="s">
        <v>2829</v>
      </c>
      <c r="J147" s="81" t="s">
        <v>6928</v>
      </c>
      <c r="K147" s="81">
        <v>2099553</v>
      </c>
      <c r="L147" s="81">
        <v>0</v>
      </c>
      <c r="M147" s="81">
        <v>34184005</v>
      </c>
      <c r="N147" s="81">
        <v>34184005</v>
      </c>
      <c r="O147" s="81">
        <v>32084452</v>
      </c>
      <c r="P147" s="81">
        <v>34184005</v>
      </c>
      <c r="Q147" s="81">
        <v>32084452</v>
      </c>
      <c r="R147" s="81">
        <v>34184005</v>
      </c>
      <c r="S147" s="81">
        <v>32084452</v>
      </c>
      <c r="T147" s="81">
        <v>36059005</v>
      </c>
      <c r="U147" s="81">
        <v>36059005</v>
      </c>
      <c r="V147" s="81">
        <v>37309005</v>
      </c>
      <c r="W147" s="81">
        <v>37309005</v>
      </c>
      <c r="X147" s="81">
        <v>32259669</v>
      </c>
      <c r="Y147" s="81">
        <v>32259669</v>
      </c>
    </row>
    <row r="148" spans="1:25" x14ac:dyDescent="0.35">
      <c r="A148" s="81" t="s">
        <v>154</v>
      </c>
      <c r="B148" s="81">
        <v>24</v>
      </c>
      <c r="C148" s="81" t="s">
        <v>1587</v>
      </c>
      <c r="D148" s="81" t="s">
        <v>5419</v>
      </c>
      <c r="E148" s="81" t="s">
        <v>1961</v>
      </c>
      <c r="F148" s="81">
        <v>525450915</v>
      </c>
      <c r="G148" s="81">
        <v>525450915</v>
      </c>
      <c r="H148" s="81">
        <v>525450915</v>
      </c>
      <c r="I148" s="81" t="s">
        <v>2829</v>
      </c>
      <c r="J148" s="81" t="s">
        <v>2832</v>
      </c>
      <c r="K148" s="81">
        <v>16364069</v>
      </c>
      <c r="L148" s="81">
        <v>0</v>
      </c>
      <c r="M148" s="81">
        <v>541814984</v>
      </c>
      <c r="N148" s="81">
        <v>541814984</v>
      </c>
      <c r="O148" s="81">
        <v>525450915</v>
      </c>
      <c r="P148" s="81">
        <v>541814984</v>
      </c>
      <c r="Q148" s="81">
        <v>525450915</v>
      </c>
      <c r="R148" s="81">
        <v>541814984</v>
      </c>
      <c r="S148" s="81">
        <v>525450915</v>
      </c>
      <c r="T148" s="81">
        <v>564299984</v>
      </c>
      <c r="U148" s="81">
        <v>564299984</v>
      </c>
      <c r="V148" s="81">
        <v>579289984</v>
      </c>
      <c r="W148" s="81">
        <v>579289984</v>
      </c>
      <c r="X148" s="81">
        <v>526980471</v>
      </c>
      <c r="Y148" s="81">
        <v>526980471</v>
      </c>
    </row>
    <row r="149" spans="1:25" x14ac:dyDescent="0.35">
      <c r="A149" s="81" t="s">
        <v>155</v>
      </c>
      <c r="B149" s="81">
        <v>25</v>
      </c>
      <c r="C149" s="81" t="s">
        <v>1588</v>
      </c>
      <c r="D149" s="81" t="s">
        <v>5420</v>
      </c>
      <c r="E149" s="81" t="s">
        <v>1962</v>
      </c>
      <c r="F149" s="81">
        <v>510123662</v>
      </c>
      <c r="G149" s="81">
        <v>510123662</v>
      </c>
      <c r="H149" s="81">
        <v>510123662</v>
      </c>
      <c r="I149" s="81" t="s">
        <v>2829</v>
      </c>
      <c r="J149" s="81" t="s">
        <v>2832</v>
      </c>
      <c r="K149" s="81">
        <v>74409999</v>
      </c>
      <c r="L149" s="81">
        <v>0</v>
      </c>
      <c r="M149" s="81">
        <v>584533661</v>
      </c>
      <c r="N149" s="81">
        <v>584533661</v>
      </c>
      <c r="O149" s="81">
        <v>510123662</v>
      </c>
      <c r="P149" s="81">
        <v>584533661</v>
      </c>
      <c r="Q149" s="81">
        <v>510123662</v>
      </c>
      <c r="R149" s="81">
        <v>584533661</v>
      </c>
      <c r="S149" s="81">
        <v>510123662</v>
      </c>
      <c r="T149" s="81">
        <v>614338661</v>
      </c>
      <c r="U149" s="81">
        <v>614338661</v>
      </c>
      <c r="V149" s="81">
        <v>634208661</v>
      </c>
      <c r="W149" s="81">
        <v>634208661</v>
      </c>
      <c r="X149" s="81">
        <v>533667674</v>
      </c>
      <c r="Y149" s="81">
        <v>533667674</v>
      </c>
    </row>
    <row r="150" spans="1:25" x14ac:dyDescent="0.35">
      <c r="A150" s="81" t="s">
        <v>156</v>
      </c>
      <c r="B150" s="81">
        <v>25</v>
      </c>
      <c r="C150" s="81" t="s">
        <v>1588</v>
      </c>
      <c r="D150" s="81" t="s">
        <v>5422</v>
      </c>
      <c r="E150" s="81" t="s">
        <v>1963</v>
      </c>
      <c r="F150" s="81">
        <v>1810206090</v>
      </c>
      <c r="G150" s="81">
        <v>1810206090</v>
      </c>
      <c r="H150" s="81">
        <v>1810206090</v>
      </c>
      <c r="I150" s="81" t="s">
        <v>2829</v>
      </c>
      <c r="J150" s="81" t="s">
        <v>2832</v>
      </c>
      <c r="K150" s="81">
        <v>189339722</v>
      </c>
      <c r="L150" s="81">
        <v>0</v>
      </c>
      <c r="M150" s="81">
        <v>1999545812</v>
      </c>
      <c r="N150" s="81">
        <v>1999545812</v>
      </c>
      <c r="O150" s="81">
        <v>1810206090</v>
      </c>
      <c r="P150" s="81">
        <v>1999545812</v>
      </c>
      <c r="Q150" s="81">
        <v>1810206090</v>
      </c>
      <c r="R150" s="81">
        <v>1999545812</v>
      </c>
      <c r="S150" s="81">
        <v>1810206090</v>
      </c>
      <c r="T150" s="81">
        <v>2064435812</v>
      </c>
      <c r="U150" s="81">
        <v>2064435812</v>
      </c>
      <c r="V150" s="81">
        <v>2107695812</v>
      </c>
      <c r="W150" s="81">
        <v>2107695812</v>
      </c>
      <c r="X150" s="81">
        <v>1856157817</v>
      </c>
      <c r="Y150" s="81">
        <v>1856157817</v>
      </c>
    </row>
    <row r="151" spans="1:25" x14ac:dyDescent="0.35">
      <c r="A151" s="81" t="s">
        <v>157</v>
      </c>
      <c r="B151" s="81">
        <v>25</v>
      </c>
      <c r="C151" s="81" t="s">
        <v>1588</v>
      </c>
      <c r="D151" s="81" t="s">
        <v>5423</v>
      </c>
      <c r="E151" s="81" t="s">
        <v>1964</v>
      </c>
      <c r="F151" s="81">
        <v>65429217</v>
      </c>
      <c r="G151" s="81">
        <v>65429217</v>
      </c>
      <c r="H151" s="81">
        <v>65429217</v>
      </c>
      <c r="I151" s="81" t="s">
        <v>2829</v>
      </c>
      <c r="J151" s="81" t="s">
        <v>2832</v>
      </c>
      <c r="K151" s="81">
        <v>14570919</v>
      </c>
      <c r="L151" s="81">
        <v>0</v>
      </c>
      <c r="M151" s="81">
        <v>80000136</v>
      </c>
      <c r="N151" s="81">
        <v>80000136</v>
      </c>
      <c r="O151" s="81">
        <v>65429217</v>
      </c>
      <c r="P151" s="81">
        <v>80000136</v>
      </c>
      <c r="Q151" s="81">
        <v>65429217</v>
      </c>
      <c r="R151" s="81">
        <v>80000136</v>
      </c>
      <c r="S151" s="81">
        <v>65429217</v>
      </c>
      <c r="T151" s="81">
        <v>85400136</v>
      </c>
      <c r="U151" s="81">
        <v>85400136</v>
      </c>
      <c r="V151" s="81">
        <v>89000136</v>
      </c>
      <c r="W151" s="81">
        <v>89000136</v>
      </c>
      <c r="X151" s="81">
        <v>70078705</v>
      </c>
      <c r="Y151" s="81">
        <v>70078705</v>
      </c>
    </row>
    <row r="152" spans="1:25" x14ac:dyDescent="0.35">
      <c r="A152" s="81" t="s">
        <v>158</v>
      </c>
      <c r="B152" s="81">
        <v>25</v>
      </c>
      <c r="C152" s="81" t="s">
        <v>1588</v>
      </c>
      <c r="D152" s="81" t="s">
        <v>5425</v>
      </c>
      <c r="E152" s="81" t="s">
        <v>1965</v>
      </c>
      <c r="F152" s="81">
        <v>275561561</v>
      </c>
      <c r="G152" s="81">
        <v>275561561</v>
      </c>
      <c r="H152" s="81">
        <v>275561561</v>
      </c>
      <c r="I152" s="81" t="s">
        <v>2829</v>
      </c>
      <c r="J152" s="81" t="s">
        <v>2832</v>
      </c>
      <c r="K152" s="81">
        <v>28988911</v>
      </c>
      <c r="L152" s="81">
        <v>0</v>
      </c>
      <c r="M152" s="81">
        <v>304550472</v>
      </c>
      <c r="N152" s="81">
        <v>304550472</v>
      </c>
      <c r="O152" s="81">
        <v>275561561</v>
      </c>
      <c r="P152" s="81">
        <v>304550472</v>
      </c>
      <c r="Q152" s="81">
        <v>275561561</v>
      </c>
      <c r="R152" s="81">
        <v>304550472</v>
      </c>
      <c r="S152" s="81">
        <v>275561561</v>
      </c>
      <c r="T152" s="81">
        <v>316445472</v>
      </c>
      <c r="U152" s="81">
        <v>316445472</v>
      </c>
      <c r="V152" s="81">
        <v>324375472</v>
      </c>
      <c r="W152" s="81">
        <v>324375472</v>
      </c>
      <c r="X152" s="81">
        <v>283279415</v>
      </c>
      <c r="Y152" s="81">
        <v>283279415</v>
      </c>
    </row>
    <row r="153" spans="1:25" x14ac:dyDescent="0.35">
      <c r="A153" s="81" t="s">
        <v>159</v>
      </c>
      <c r="B153" s="81">
        <v>25</v>
      </c>
      <c r="C153" s="81" t="s">
        <v>1588</v>
      </c>
      <c r="D153" s="81" t="s">
        <v>5427</v>
      </c>
      <c r="E153" s="81" t="s">
        <v>1966</v>
      </c>
      <c r="F153" s="81">
        <v>74916335</v>
      </c>
      <c r="G153" s="81">
        <v>74916335</v>
      </c>
      <c r="H153" s="81">
        <v>74916335</v>
      </c>
      <c r="I153" s="81" t="s">
        <v>2829</v>
      </c>
      <c r="J153" s="81" t="s">
        <v>2832</v>
      </c>
      <c r="K153" s="81">
        <v>10419043</v>
      </c>
      <c r="L153" s="81">
        <v>0</v>
      </c>
      <c r="M153" s="81">
        <v>85335378</v>
      </c>
      <c r="N153" s="81">
        <v>85335378</v>
      </c>
      <c r="O153" s="81">
        <v>74916335</v>
      </c>
      <c r="P153" s="81">
        <v>85335378</v>
      </c>
      <c r="Q153" s="81">
        <v>74916335</v>
      </c>
      <c r="R153" s="81">
        <v>85335378</v>
      </c>
      <c r="S153" s="81">
        <v>74916335</v>
      </c>
      <c r="T153" s="81">
        <v>88830378</v>
      </c>
      <c r="U153" s="81">
        <v>88830378</v>
      </c>
      <c r="V153" s="81">
        <v>91160378</v>
      </c>
      <c r="W153" s="81">
        <v>91160378</v>
      </c>
      <c r="X153" s="81">
        <v>77219070</v>
      </c>
      <c r="Y153" s="81">
        <v>77219070</v>
      </c>
    </row>
    <row r="154" spans="1:25" x14ac:dyDescent="0.35">
      <c r="A154" s="81" t="s">
        <v>160</v>
      </c>
      <c r="B154" s="81">
        <v>25</v>
      </c>
      <c r="C154" s="81" t="s">
        <v>1588</v>
      </c>
      <c r="D154" s="81" t="s">
        <v>5430</v>
      </c>
      <c r="E154" s="81" t="s">
        <v>1967</v>
      </c>
      <c r="F154" s="81">
        <v>156112808</v>
      </c>
      <c r="G154" s="81">
        <v>156112808</v>
      </c>
      <c r="H154" s="81">
        <v>156112808</v>
      </c>
      <c r="I154" s="81" t="s">
        <v>2829</v>
      </c>
      <c r="J154" s="81" t="s">
        <v>2832</v>
      </c>
      <c r="K154" s="81">
        <v>12428117</v>
      </c>
      <c r="L154" s="81">
        <v>0</v>
      </c>
      <c r="M154" s="81">
        <v>168540925</v>
      </c>
      <c r="N154" s="81">
        <v>168540925</v>
      </c>
      <c r="O154" s="81">
        <v>156112808</v>
      </c>
      <c r="P154" s="81">
        <v>408201805</v>
      </c>
      <c r="Q154" s="81">
        <v>395773688</v>
      </c>
      <c r="R154" s="81">
        <v>408201805</v>
      </c>
      <c r="S154" s="81">
        <v>395773688</v>
      </c>
      <c r="T154" s="81">
        <v>172725925</v>
      </c>
      <c r="U154" s="81">
        <v>412386805</v>
      </c>
      <c r="V154" s="81">
        <v>175515925</v>
      </c>
      <c r="W154" s="81">
        <v>415176805</v>
      </c>
      <c r="X154" s="81">
        <v>161938495</v>
      </c>
      <c r="Y154" s="81">
        <v>401599375</v>
      </c>
    </row>
    <row r="155" spans="1:25" x14ac:dyDescent="0.35">
      <c r="A155" s="81" t="s">
        <v>161</v>
      </c>
      <c r="B155" s="81">
        <v>25</v>
      </c>
      <c r="C155" s="81" t="s">
        <v>1588</v>
      </c>
      <c r="D155" s="81" t="s">
        <v>5432</v>
      </c>
      <c r="E155" s="81" t="s">
        <v>1968</v>
      </c>
      <c r="F155" s="81">
        <v>660968923</v>
      </c>
      <c r="G155" s="81">
        <v>660968923</v>
      </c>
      <c r="H155" s="81">
        <v>660968923</v>
      </c>
      <c r="I155" s="81" t="s">
        <v>2829</v>
      </c>
      <c r="J155" s="81" t="s">
        <v>2832</v>
      </c>
      <c r="K155" s="81">
        <v>77711783</v>
      </c>
      <c r="L155" s="81">
        <v>0</v>
      </c>
      <c r="M155" s="81">
        <v>738680706</v>
      </c>
      <c r="N155" s="81">
        <v>738680706</v>
      </c>
      <c r="O155" s="81">
        <v>660968923</v>
      </c>
      <c r="P155" s="81">
        <v>738680706</v>
      </c>
      <c r="Q155" s="81">
        <v>660968923</v>
      </c>
      <c r="R155" s="81">
        <v>738680706</v>
      </c>
      <c r="S155" s="81">
        <v>660968923</v>
      </c>
      <c r="T155" s="81">
        <v>761660706</v>
      </c>
      <c r="U155" s="81">
        <v>761660706</v>
      </c>
      <c r="V155" s="81">
        <v>776980706</v>
      </c>
      <c r="W155" s="81">
        <v>776980706</v>
      </c>
      <c r="X155" s="81">
        <v>681144976</v>
      </c>
      <c r="Y155" s="81">
        <v>681144976</v>
      </c>
    </row>
    <row r="156" spans="1:25" x14ac:dyDescent="0.35">
      <c r="A156" s="81" t="s">
        <v>162</v>
      </c>
      <c r="B156" s="81">
        <v>25</v>
      </c>
      <c r="C156" s="81" t="s">
        <v>1588</v>
      </c>
      <c r="D156" s="81" t="s">
        <v>5447</v>
      </c>
      <c r="E156" s="81" t="s">
        <v>1969</v>
      </c>
      <c r="F156" s="81">
        <v>41419778</v>
      </c>
      <c r="G156" s="81">
        <v>41419778</v>
      </c>
      <c r="H156" s="81">
        <v>41419778</v>
      </c>
      <c r="I156" s="81" t="s">
        <v>2829</v>
      </c>
      <c r="J156" s="81" t="s">
        <v>2832</v>
      </c>
      <c r="K156" s="81">
        <v>2663083</v>
      </c>
      <c r="L156" s="81">
        <v>0</v>
      </c>
      <c r="M156" s="81">
        <v>44082861</v>
      </c>
      <c r="N156" s="81">
        <v>44082861</v>
      </c>
      <c r="O156" s="81">
        <v>41419778</v>
      </c>
      <c r="P156" s="81">
        <v>44082861</v>
      </c>
      <c r="Q156" s="81">
        <v>41419778</v>
      </c>
      <c r="R156" s="81">
        <v>44082861</v>
      </c>
      <c r="S156" s="81">
        <v>41419778</v>
      </c>
      <c r="T156" s="81">
        <v>44967861</v>
      </c>
      <c r="U156" s="81">
        <v>44967861</v>
      </c>
      <c r="V156" s="81">
        <v>45557861</v>
      </c>
      <c r="W156" s="81">
        <v>45557861</v>
      </c>
      <c r="X156" s="81">
        <v>43297005</v>
      </c>
      <c r="Y156" s="81">
        <v>43297005</v>
      </c>
    </row>
    <row r="157" spans="1:25" x14ac:dyDescent="0.35">
      <c r="A157" s="81" t="s">
        <v>163</v>
      </c>
      <c r="B157" s="81">
        <v>25</v>
      </c>
      <c r="C157" s="81" t="s">
        <v>1588</v>
      </c>
      <c r="D157" s="81" t="s">
        <v>5683</v>
      </c>
      <c r="E157" s="81" t="s">
        <v>1970</v>
      </c>
      <c r="F157" s="81">
        <v>662900</v>
      </c>
      <c r="G157" s="81">
        <v>662900</v>
      </c>
      <c r="H157" s="81">
        <v>662900</v>
      </c>
      <c r="I157" s="81" t="s">
        <v>2829</v>
      </c>
      <c r="J157" s="81" t="s">
        <v>2832</v>
      </c>
      <c r="K157" s="81">
        <v>60000</v>
      </c>
      <c r="L157" s="81">
        <v>0</v>
      </c>
      <c r="M157" s="81">
        <v>722900</v>
      </c>
      <c r="N157" s="81">
        <v>722900</v>
      </c>
      <c r="O157" s="81">
        <v>662900</v>
      </c>
      <c r="P157" s="81">
        <v>722900</v>
      </c>
      <c r="Q157" s="81">
        <v>662900</v>
      </c>
      <c r="R157" s="81">
        <v>722900</v>
      </c>
      <c r="S157" s="81">
        <v>662900</v>
      </c>
      <c r="T157" s="81">
        <v>737900</v>
      </c>
      <c r="U157" s="81">
        <v>737900</v>
      </c>
      <c r="V157" s="81">
        <v>747900</v>
      </c>
      <c r="W157" s="81">
        <v>747900</v>
      </c>
      <c r="X157" s="81">
        <v>718727</v>
      </c>
      <c r="Y157" s="81">
        <v>718727</v>
      </c>
    </row>
    <row r="158" spans="1:25" x14ac:dyDescent="0.35">
      <c r="A158" s="81" t="s">
        <v>164</v>
      </c>
      <c r="B158" s="81">
        <v>25</v>
      </c>
      <c r="C158" s="81" t="s">
        <v>1588</v>
      </c>
      <c r="D158" s="81" t="s">
        <v>6343</v>
      </c>
      <c r="E158" s="81" t="s">
        <v>1971</v>
      </c>
      <c r="F158" s="81">
        <v>60000</v>
      </c>
      <c r="G158" s="81">
        <v>60000</v>
      </c>
      <c r="H158" s="81">
        <v>60000</v>
      </c>
      <c r="I158" s="81" t="s">
        <v>2829</v>
      </c>
      <c r="J158" s="81" t="s">
        <v>2832</v>
      </c>
      <c r="K158" s="81">
        <v>60000</v>
      </c>
      <c r="L158" s="81">
        <v>0</v>
      </c>
      <c r="M158" s="81">
        <v>120000</v>
      </c>
      <c r="N158" s="81">
        <v>120000</v>
      </c>
      <c r="O158" s="81">
        <v>60000</v>
      </c>
      <c r="P158" s="81">
        <v>120000</v>
      </c>
      <c r="Q158" s="81">
        <v>60000</v>
      </c>
      <c r="R158" s="81">
        <v>120000</v>
      </c>
      <c r="S158" s="81">
        <v>60000</v>
      </c>
      <c r="T158" s="81">
        <v>135000</v>
      </c>
      <c r="U158" s="81">
        <v>135000</v>
      </c>
      <c r="V158" s="81">
        <v>145000</v>
      </c>
      <c r="W158" s="81">
        <v>145000</v>
      </c>
      <c r="X158" s="81">
        <v>259458</v>
      </c>
      <c r="Y158" s="81">
        <v>259458</v>
      </c>
    </row>
    <row r="159" spans="1:25" x14ac:dyDescent="0.35">
      <c r="A159" s="81" t="s">
        <v>165</v>
      </c>
      <c r="B159" s="81">
        <v>26</v>
      </c>
      <c r="C159" s="81" t="s">
        <v>1589</v>
      </c>
      <c r="D159" s="81" t="s">
        <v>5433</v>
      </c>
      <c r="E159" s="81" t="s">
        <v>1972</v>
      </c>
      <c r="F159" s="81">
        <v>2178154179</v>
      </c>
      <c r="G159" s="81">
        <v>2178154179</v>
      </c>
      <c r="H159" s="81">
        <v>2178154179</v>
      </c>
      <c r="I159" s="81" t="s">
        <v>2829</v>
      </c>
      <c r="J159" s="81" t="s">
        <v>2832</v>
      </c>
      <c r="K159" s="81">
        <v>127767782</v>
      </c>
      <c r="L159" s="81">
        <v>0</v>
      </c>
      <c r="M159" s="81">
        <v>2305921961</v>
      </c>
      <c r="N159" s="81">
        <v>2305921961</v>
      </c>
      <c r="O159" s="81">
        <v>2178154179</v>
      </c>
      <c r="P159" s="81">
        <v>2305921961</v>
      </c>
      <c r="Q159" s="81">
        <v>2178154179</v>
      </c>
      <c r="R159" s="81">
        <v>2305921961</v>
      </c>
      <c r="S159" s="81">
        <v>2178154179</v>
      </c>
      <c r="T159" s="81">
        <v>2352436961</v>
      </c>
      <c r="U159" s="81">
        <v>2352436961</v>
      </c>
      <c r="V159" s="81">
        <v>2383446961</v>
      </c>
      <c r="W159" s="81">
        <v>2383446961</v>
      </c>
      <c r="X159" s="81">
        <v>2202943179</v>
      </c>
      <c r="Y159" s="81">
        <v>2202943179</v>
      </c>
    </row>
    <row r="160" spans="1:25" x14ac:dyDescent="0.35">
      <c r="A160" s="81" t="s">
        <v>166</v>
      </c>
      <c r="B160" s="81">
        <v>26</v>
      </c>
      <c r="C160" s="81" t="s">
        <v>1589</v>
      </c>
      <c r="D160" s="81" t="s">
        <v>5434</v>
      </c>
      <c r="E160" s="81" t="s">
        <v>1973</v>
      </c>
      <c r="F160" s="81">
        <v>489914938</v>
      </c>
      <c r="G160" s="81">
        <v>509312953</v>
      </c>
      <c r="H160" s="81">
        <v>489914938</v>
      </c>
      <c r="I160" s="81" t="s">
        <v>2829</v>
      </c>
      <c r="J160" s="81" t="s">
        <v>2833</v>
      </c>
      <c r="K160" s="81">
        <v>57252084</v>
      </c>
      <c r="L160" s="81">
        <v>0</v>
      </c>
      <c r="M160" s="81">
        <v>547167022</v>
      </c>
      <c r="N160" s="81">
        <v>547167022</v>
      </c>
      <c r="O160" s="81">
        <v>489914938</v>
      </c>
      <c r="P160" s="81">
        <v>547167022</v>
      </c>
      <c r="Q160" s="81">
        <v>489914938</v>
      </c>
      <c r="R160" s="81">
        <v>547167022</v>
      </c>
      <c r="S160" s="81">
        <v>489914938</v>
      </c>
      <c r="T160" s="81">
        <v>572772022</v>
      </c>
      <c r="U160" s="81">
        <v>572772022</v>
      </c>
      <c r="V160" s="81">
        <v>589842022</v>
      </c>
      <c r="W160" s="81">
        <v>589842022</v>
      </c>
      <c r="X160" s="81">
        <v>498748967</v>
      </c>
      <c r="Y160" s="81">
        <v>498748967</v>
      </c>
    </row>
    <row r="161" spans="1:25" x14ac:dyDescent="0.35">
      <c r="A161" s="81" t="s">
        <v>167</v>
      </c>
      <c r="B161" s="81">
        <v>26</v>
      </c>
      <c r="C161" s="81" t="s">
        <v>1589</v>
      </c>
      <c r="D161" s="81" t="s">
        <v>5435</v>
      </c>
      <c r="E161" s="81" t="s">
        <v>1974</v>
      </c>
      <c r="F161" s="81">
        <v>454760461</v>
      </c>
      <c r="G161" s="81">
        <v>449580819</v>
      </c>
      <c r="H161" s="81">
        <v>454760461</v>
      </c>
      <c r="I161" s="81" t="s">
        <v>2829</v>
      </c>
      <c r="J161" s="81" t="s">
        <v>2833</v>
      </c>
      <c r="K161" s="81">
        <v>37617492</v>
      </c>
      <c r="L161" s="81">
        <v>0</v>
      </c>
      <c r="M161" s="81">
        <v>492377953</v>
      </c>
      <c r="N161" s="81">
        <v>492377953</v>
      </c>
      <c r="O161" s="81">
        <v>454760461</v>
      </c>
      <c r="P161" s="81">
        <v>492377953</v>
      </c>
      <c r="Q161" s="81">
        <v>454760461</v>
      </c>
      <c r="R161" s="81">
        <v>492377953</v>
      </c>
      <c r="S161" s="81">
        <v>454760461</v>
      </c>
      <c r="T161" s="81">
        <v>509237953</v>
      </c>
      <c r="U161" s="81">
        <v>509237953</v>
      </c>
      <c r="V161" s="81">
        <v>520477953</v>
      </c>
      <c r="W161" s="81">
        <v>520477953</v>
      </c>
      <c r="X161" s="81">
        <v>460131620</v>
      </c>
      <c r="Y161" s="81">
        <v>460131620</v>
      </c>
    </row>
    <row r="162" spans="1:25" x14ac:dyDescent="0.35">
      <c r="A162" s="81" t="s">
        <v>168</v>
      </c>
      <c r="B162" s="81">
        <v>27</v>
      </c>
      <c r="C162" s="81" t="s">
        <v>1590</v>
      </c>
      <c r="D162" s="81" t="s">
        <v>5436</v>
      </c>
      <c r="E162" s="81" t="s">
        <v>1975</v>
      </c>
      <c r="F162" s="81">
        <v>4569078116</v>
      </c>
      <c r="G162" s="81">
        <v>4734354800</v>
      </c>
      <c r="H162" s="81">
        <v>4569078116</v>
      </c>
      <c r="I162" s="81" t="s">
        <v>2829</v>
      </c>
      <c r="J162" s="81" t="s">
        <v>2833</v>
      </c>
      <c r="K162" s="81">
        <v>381520287</v>
      </c>
      <c r="L162" s="81">
        <v>0</v>
      </c>
      <c r="M162" s="81">
        <v>4950598403</v>
      </c>
      <c r="N162" s="81">
        <v>4950598403</v>
      </c>
      <c r="O162" s="81">
        <v>4569078116</v>
      </c>
      <c r="P162" s="81">
        <v>4950598403</v>
      </c>
      <c r="Q162" s="81">
        <v>4569078116</v>
      </c>
      <c r="R162" s="81">
        <v>4950598403</v>
      </c>
      <c r="S162" s="81">
        <v>4569078116</v>
      </c>
      <c r="T162" s="81">
        <v>5060263403</v>
      </c>
      <c r="U162" s="81">
        <v>5060263403</v>
      </c>
      <c r="V162" s="81">
        <v>5133373403</v>
      </c>
      <c r="W162" s="81">
        <v>5133373403</v>
      </c>
      <c r="X162" s="81">
        <v>4853026526</v>
      </c>
      <c r="Y162" s="81">
        <v>4853026526</v>
      </c>
    </row>
    <row r="163" spans="1:25" x14ac:dyDescent="0.35">
      <c r="A163" s="81" t="s">
        <v>169</v>
      </c>
      <c r="B163" s="81">
        <v>27</v>
      </c>
      <c r="C163" s="81" t="s">
        <v>1590</v>
      </c>
      <c r="D163" s="81" t="s">
        <v>5439</v>
      </c>
      <c r="E163" s="81" t="s">
        <v>1976</v>
      </c>
      <c r="F163" s="81">
        <v>6007823934</v>
      </c>
      <c r="G163" s="81">
        <v>6249094724</v>
      </c>
      <c r="H163" s="81">
        <v>6007823934</v>
      </c>
      <c r="I163" s="81" t="s">
        <v>2829</v>
      </c>
      <c r="J163" s="81" t="s">
        <v>2833</v>
      </c>
      <c r="K163" s="81">
        <v>361373143</v>
      </c>
      <c r="L163" s="81">
        <v>0</v>
      </c>
      <c r="M163" s="81">
        <v>6369197077</v>
      </c>
      <c r="N163" s="81">
        <v>6369197077</v>
      </c>
      <c r="O163" s="81">
        <v>6007823934</v>
      </c>
      <c r="P163" s="81">
        <v>6369197077</v>
      </c>
      <c r="Q163" s="81">
        <v>6007823934</v>
      </c>
      <c r="R163" s="81">
        <v>6369197077</v>
      </c>
      <c r="S163" s="81">
        <v>6007823934</v>
      </c>
      <c r="T163" s="81">
        <v>6472397077</v>
      </c>
      <c r="U163" s="81">
        <v>6472397077</v>
      </c>
      <c r="V163" s="81">
        <v>6541197077</v>
      </c>
      <c r="W163" s="81">
        <v>6541197077</v>
      </c>
      <c r="X163" s="81">
        <v>6381424182</v>
      </c>
      <c r="Y163" s="81">
        <v>6381424182</v>
      </c>
    </row>
    <row r="164" spans="1:25" x14ac:dyDescent="0.35">
      <c r="A164" s="81" t="s">
        <v>170</v>
      </c>
      <c r="B164" s="81">
        <v>27</v>
      </c>
      <c r="C164" s="81" t="s">
        <v>1590</v>
      </c>
      <c r="D164" s="81" t="s">
        <v>6190</v>
      </c>
      <c r="E164" s="81" t="s">
        <v>1895</v>
      </c>
      <c r="F164" s="81">
        <v>199288528</v>
      </c>
      <c r="G164" s="81">
        <v>199288528</v>
      </c>
      <c r="H164" s="81">
        <v>199288528</v>
      </c>
      <c r="I164" s="81" t="s">
        <v>2829</v>
      </c>
      <c r="J164" s="81" t="s">
        <v>2833</v>
      </c>
      <c r="K164" s="81">
        <v>19667568</v>
      </c>
      <c r="L164" s="81">
        <v>0</v>
      </c>
      <c r="M164" s="81">
        <v>218956096</v>
      </c>
      <c r="N164" s="81">
        <v>218956096</v>
      </c>
      <c r="O164" s="81">
        <v>199288528</v>
      </c>
      <c r="P164" s="81">
        <v>218956096</v>
      </c>
      <c r="Q164" s="81">
        <v>199288528</v>
      </c>
      <c r="R164" s="81">
        <v>218956096</v>
      </c>
      <c r="S164" s="81">
        <v>199288528</v>
      </c>
      <c r="T164" s="81">
        <v>225076096</v>
      </c>
      <c r="U164" s="81">
        <v>225076096</v>
      </c>
      <c r="V164" s="81">
        <v>229156096</v>
      </c>
      <c r="W164" s="81">
        <v>229156096</v>
      </c>
      <c r="X164" s="81">
        <v>209366955</v>
      </c>
      <c r="Y164" s="81">
        <v>209366955</v>
      </c>
    </row>
    <row r="165" spans="1:25" x14ac:dyDescent="0.35">
      <c r="A165" s="81" t="s">
        <v>171</v>
      </c>
      <c r="B165" s="81">
        <v>28</v>
      </c>
      <c r="C165" s="81" t="s">
        <v>1591</v>
      </c>
      <c r="D165" s="81" t="s">
        <v>5441</v>
      </c>
      <c r="E165" s="81" t="s">
        <v>1977</v>
      </c>
      <c r="F165" s="81">
        <v>3168678950</v>
      </c>
      <c r="G165" s="81">
        <v>3121346729</v>
      </c>
      <c r="H165" s="81">
        <v>3168678950</v>
      </c>
      <c r="I165" s="81" t="s">
        <v>2829</v>
      </c>
      <c r="J165" s="81" t="s">
        <v>2833</v>
      </c>
      <c r="K165" s="81">
        <v>276351242</v>
      </c>
      <c r="L165" s="81">
        <v>0</v>
      </c>
      <c r="M165" s="81">
        <v>3445030192</v>
      </c>
      <c r="N165" s="81">
        <v>3445030192</v>
      </c>
      <c r="O165" s="81">
        <v>3168678950</v>
      </c>
      <c r="P165" s="81">
        <v>3445030192</v>
      </c>
      <c r="Q165" s="81">
        <v>3168678950</v>
      </c>
      <c r="R165" s="81">
        <v>3445030192</v>
      </c>
      <c r="S165" s="81">
        <v>3168678950</v>
      </c>
      <c r="T165" s="81">
        <v>3531505192</v>
      </c>
      <c r="U165" s="81">
        <v>3531505192</v>
      </c>
      <c r="V165" s="81">
        <v>3589155192</v>
      </c>
      <c r="W165" s="81">
        <v>3589155192</v>
      </c>
      <c r="X165" s="81">
        <v>3255047954</v>
      </c>
      <c r="Y165" s="81">
        <v>3255047954</v>
      </c>
    </row>
    <row r="166" spans="1:25" x14ac:dyDescent="0.35">
      <c r="A166" s="81" t="s">
        <v>172</v>
      </c>
      <c r="B166" s="81">
        <v>28</v>
      </c>
      <c r="C166" s="81" t="s">
        <v>1591</v>
      </c>
      <c r="D166" s="81" t="s">
        <v>5442</v>
      </c>
      <c r="E166" s="81" t="s">
        <v>1978</v>
      </c>
      <c r="F166" s="81">
        <v>658124060</v>
      </c>
      <c r="G166" s="81">
        <v>658124060</v>
      </c>
      <c r="H166" s="81">
        <v>658124060</v>
      </c>
      <c r="I166" s="81" t="s">
        <v>2829</v>
      </c>
      <c r="J166" s="81" t="s">
        <v>2832</v>
      </c>
      <c r="K166" s="81">
        <v>67958289</v>
      </c>
      <c r="L166" s="81">
        <v>0</v>
      </c>
      <c r="M166" s="81">
        <v>726082349</v>
      </c>
      <c r="N166" s="81">
        <v>726082349</v>
      </c>
      <c r="O166" s="81">
        <v>658124060</v>
      </c>
      <c r="P166" s="81">
        <v>726082349</v>
      </c>
      <c r="Q166" s="81">
        <v>658124060</v>
      </c>
      <c r="R166" s="81">
        <v>726082349</v>
      </c>
      <c r="S166" s="81">
        <v>658124060</v>
      </c>
      <c r="T166" s="81">
        <v>747412349</v>
      </c>
      <c r="U166" s="81">
        <v>747412349</v>
      </c>
      <c r="V166" s="81">
        <v>761632349</v>
      </c>
      <c r="W166" s="81">
        <v>761632349</v>
      </c>
      <c r="X166" s="81">
        <v>680170459</v>
      </c>
      <c r="Y166" s="81">
        <v>680170459</v>
      </c>
    </row>
    <row r="167" spans="1:25" x14ac:dyDescent="0.35">
      <c r="A167" s="81" t="s">
        <v>173</v>
      </c>
      <c r="B167" s="81">
        <v>28</v>
      </c>
      <c r="C167" s="81" t="s">
        <v>1591</v>
      </c>
      <c r="D167" s="81" t="s">
        <v>5444</v>
      </c>
      <c r="E167" s="81" t="s">
        <v>1979</v>
      </c>
      <c r="F167" s="81">
        <v>210021781</v>
      </c>
      <c r="G167" s="81">
        <v>210021781</v>
      </c>
      <c r="H167" s="81">
        <v>210021781</v>
      </c>
      <c r="I167" s="81" t="s">
        <v>2829</v>
      </c>
      <c r="J167" s="81" t="s">
        <v>2832</v>
      </c>
      <c r="K167" s="81">
        <v>12640445</v>
      </c>
      <c r="L167" s="81">
        <v>0</v>
      </c>
      <c r="M167" s="81">
        <v>222662226</v>
      </c>
      <c r="N167" s="81">
        <v>222662226</v>
      </c>
      <c r="O167" s="81">
        <v>210021781</v>
      </c>
      <c r="P167" s="81">
        <v>222662226</v>
      </c>
      <c r="Q167" s="81">
        <v>210021781</v>
      </c>
      <c r="R167" s="81">
        <v>222662226</v>
      </c>
      <c r="S167" s="81">
        <v>210021781</v>
      </c>
      <c r="T167" s="81">
        <v>227207226</v>
      </c>
      <c r="U167" s="81">
        <v>227207226</v>
      </c>
      <c r="V167" s="81">
        <v>230237226</v>
      </c>
      <c r="W167" s="81">
        <v>230237226</v>
      </c>
      <c r="X167" s="81">
        <v>214217075</v>
      </c>
      <c r="Y167" s="81">
        <v>214217075</v>
      </c>
    </row>
    <row r="168" spans="1:25" x14ac:dyDescent="0.35">
      <c r="A168" s="81" t="s">
        <v>174</v>
      </c>
      <c r="B168" s="81">
        <v>28</v>
      </c>
      <c r="C168" s="81" t="s">
        <v>1591</v>
      </c>
      <c r="D168" s="81" t="s">
        <v>5811</v>
      </c>
      <c r="E168" s="81" t="s">
        <v>1980</v>
      </c>
      <c r="F168" s="81">
        <v>57795091</v>
      </c>
      <c r="G168" s="81">
        <v>57795091</v>
      </c>
      <c r="H168" s="81">
        <v>57795091</v>
      </c>
      <c r="I168" s="81" t="s">
        <v>2829</v>
      </c>
      <c r="J168" s="81" t="s">
        <v>2832</v>
      </c>
      <c r="K168" s="81">
        <v>4758240</v>
      </c>
      <c r="L168" s="81">
        <v>0</v>
      </c>
      <c r="M168" s="81">
        <v>62553331</v>
      </c>
      <c r="N168" s="81">
        <v>62553331</v>
      </c>
      <c r="O168" s="81">
        <v>57795091</v>
      </c>
      <c r="P168" s="81">
        <v>62553331</v>
      </c>
      <c r="Q168" s="81">
        <v>57795091</v>
      </c>
      <c r="R168" s="81">
        <v>62553331</v>
      </c>
      <c r="S168" s="81">
        <v>57795091</v>
      </c>
      <c r="T168" s="81">
        <v>64188331</v>
      </c>
      <c r="U168" s="81">
        <v>64188331</v>
      </c>
      <c r="V168" s="81">
        <v>65278331</v>
      </c>
      <c r="W168" s="81">
        <v>65278331</v>
      </c>
      <c r="X168" s="81">
        <v>60023714</v>
      </c>
      <c r="Y168" s="81">
        <v>60023714</v>
      </c>
    </row>
    <row r="169" spans="1:25" x14ac:dyDescent="0.35">
      <c r="A169" s="81" t="s">
        <v>175</v>
      </c>
      <c r="B169" s="81">
        <v>28</v>
      </c>
      <c r="C169" s="81" t="s">
        <v>1591</v>
      </c>
      <c r="D169" s="81" t="s">
        <v>5817</v>
      </c>
      <c r="E169" s="81" t="s">
        <v>1981</v>
      </c>
      <c r="F169" s="81">
        <v>49446547</v>
      </c>
      <c r="G169" s="81">
        <v>49446547</v>
      </c>
      <c r="H169" s="81">
        <v>49446547</v>
      </c>
      <c r="I169" s="81" t="s">
        <v>2829</v>
      </c>
      <c r="J169" s="81" t="s">
        <v>2832</v>
      </c>
      <c r="K169" s="81">
        <v>2222033</v>
      </c>
      <c r="L169" s="81">
        <v>0</v>
      </c>
      <c r="M169" s="81">
        <v>51668580</v>
      </c>
      <c r="N169" s="81">
        <v>51668580</v>
      </c>
      <c r="O169" s="81">
        <v>49446547</v>
      </c>
      <c r="P169" s="81">
        <v>51668580</v>
      </c>
      <c r="Q169" s="81">
        <v>49446547</v>
      </c>
      <c r="R169" s="81">
        <v>51668580</v>
      </c>
      <c r="S169" s="81">
        <v>49446547</v>
      </c>
      <c r="T169" s="81">
        <v>52538580</v>
      </c>
      <c r="U169" s="81">
        <v>52538580</v>
      </c>
      <c r="V169" s="81">
        <v>53118580</v>
      </c>
      <c r="W169" s="81">
        <v>53118580</v>
      </c>
      <c r="X169" s="81">
        <v>50296493</v>
      </c>
      <c r="Y169" s="81">
        <v>50296493</v>
      </c>
    </row>
    <row r="170" spans="1:25" x14ac:dyDescent="0.35">
      <c r="A170" s="81" t="s">
        <v>176</v>
      </c>
      <c r="B170" s="81">
        <v>28</v>
      </c>
      <c r="C170" s="81" t="s">
        <v>1591</v>
      </c>
      <c r="D170" s="81" t="s">
        <v>5951</v>
      </c>
      <c r="E170" s="81" t="s">
        <v>1982</v>
      </c>
      <c r="F170" s="81">
        <v>263239649</v>
      </c>
      <c r="G170" s="81">
        <v>263239649</v>
      </c>
      <c r="H170" s="81">
        <v>263239649</v>
      </c>
      <c r="I170" s="81" t="s">
        <v>2829</v>
      </c>
      <c r="J170" s="81" t="s">
        <v>2832</v>
      </c>
      <c r="K170" s="81">
        <v>27388190</v>
      </c>
      <c r="L170" s="81">
        <v>0</v>
      </c>
      <c r="M170" s="81">
        <v>290627839</v>
      </c>
      <c r="N170" s="81">
        <v>290627839</v>
      </c>
      <c r="O170" s="81">
        <v>263239649</v>
      </c>
      <c r="P170" s="81">
        <v>290627839</v>
      </c>
      <c r="Q170" s="81">
        <v>263239649</v>
      </c>
      <c r="R170" s="81">
        <v>290627839</v>
      </c>
      <c r="S170" s="81">
        <v>263239649</v>
      </c>
      <c r="T170" s="81">
        <v>299537839</v>
      </c>
      <c r="U170" s="81">
        <v>299537839</v>
      </c>
      <c r="V170" s="81">
        <v>305477839</v>
      </c>
      <c r="W170" s="81">
        <v>305477839</v>
      </c>
      <c r="X170" s="81">
        <v>272274444</v>
      </c>
      <c r="Y170" s="81">
        <v>272274444</v>
      </c>
    </row>
    <row r="171" spans="1:25" x14ac:dyDescent="0.35">
      <c r="A171" s="81" t="s">
        <v>177</v>
      </c>
      <c r="B171" s="81">
        <v>28</v>
      </c>
      <c r="C171" s="81" t="s">
        <v>1591</v>
      </c>
      <c r="D171" s="81" t="s">
        <v>5958</v>
      </c>
      <c r="E171" s="81" t="s">
        <v>1983</v>
      </c>
      <c r="F171" s="81">
        <v>124471102</v>
      </c>
      <c r="G171" s="81">
        <v>124471102</v>
      </c>
      <c r="H171" s="81">
        <v>124471102</v>
      </c>
      <c r="I171" s="81" t="s">
        <v>2829</v>
      </c>
      <c r="J171" s="81" t="s">
        <v>2832</v>
      </c>
      <c r="K171" s="81">
        <v>7751577</v>
      </c>
      <c r="L171" s="81">
        <v>0</v>
      </c>
      <c r="M171" s="81">
        <v>132222679</v>
      </c>
      <c r="N171" s="81">
        <v>132222679</v>
      </c>
      <c r="O171" s="81">
        <v>124471102</v>
      </c>
      <c r="P171" s="81">
        <v>132222679</v>
      </c>
      <c r="Q171" s="81">
        <v>124471102</v>
      </c>
      <c r="R171" s="81">
        <v>132222679</v>
      </c>
      <c r="S171" s="81">
        <v>124471102</v>
      </c>
      <c r="T171" s="81">
        <v>134742679</v>
      </c>
      <c r="U171" s="81">
        <v>134742679</v>
      </c>
      <c r="V171" s="81">
        <v>136422679</v>
      </c>
      <c r="W171" s="81">
        <v>136422679</v>
      </c>
      <c r="X171" s="81">
        <v>126152492</v>
      </c>
      <c r="Y171" s="81">
        <v>126152492</v>
      </c>
    </row>
    <row r="172" spans="1:25" x14ac:dyDescent="0.35">
      <c r="A172" s="81" t="s">
        <v>178</v>
      </c>
      <c r="B172" s="81">
        <v>29</v>
      </c>
      <c r="C172" s="81" t="s">
        <v>1592</v>
      </c>
      <c r="D172" s="81" t="s">
        <v>5446</v>
      </c>
      <c r="E172" s="81" t="s">
        <v>1984</v>
      </c>
      <c r="F172" s="81">
        <v>4617238752</v>
      </c>
      <c r="G172" s="81">
        <v>4860449390</v>
      </c>
      <c r="H172" s="81">
        <v>4617238752</v>
      </c>
      <c r="I172" s="81" t="s">
        <v>2829</v>
      </c>
      <c r="J172" s="81" t="s">
        <v>2834</v>
      </c>
      <c r="K172" s="81">
        <v>226668190</v>
      </c>
      <c r="L172" s="81">
        <v>73451670</v>
      </c>
      <c r="M172" s="81">
        <v>4843906942</v>
      </c>
      <c r="N172" s="81">
        <v>4770455272</v>
      </c>
      <c r="O172" s="81">
        <v>4543787082</v>
      </c>
      <c r="P172" s="81">
        <v>6286548512</v>
      </c>
      <c r="Q172" s="81">
        <v>6059880322</v>
      </c>
      <c r="R172" s="81">
        <v>6213096842</v>
      </c>
      <c r="S172" s="81">
        <v>5986428652</v>
      </c>
      <c r="T172" s="81">
        <v>4922536942</v>
      </c>
      <c r="U172" s="81">
        <v>6365178512</v>
      </c>
      <c r="V172" s="81">
        <v>4974956942</v>
      </c>
      <c r="W172" s="81">
        <v>6417598512</v>
      </c>
      <c r="X172" s="81">
        <v>4647976707</v>
      </c>
      <c r="Y172" s="81">
        <v>6090618277</v>
      </c>
    </row>
    <row r="173" spans="1:25" x14ac:dyDescent="0.35">
      <c r="A173" s="81" t="s">
        <v>179</v>
      </c>
      <c r="B173" s="81">
        <v>30</v>
      </c>
      <c r="C173" s="81" t="s">
        <v>1593</v>
      </c>
      <c r="D173" s="81" t="s">
        <v>5448</v>
      </c>
      <c r="E173" s="81" t="s">
        <v>1969</v>
      </c>
      <c r="F173" s="81">
        <v>283457172</v>
      </c>
      <c r="G173" s="81">
        <v>285386970</v>
      </c>
      <c r="H173" s="81">
        <v>283457172</v>
      </c>
      <c r="I173" s="81" t="s">
        <v>2829</v>
      </c>
      <c r="J173" s="81" t="s">
        <v>2833</v>
      </c>
      <c r="K173" s="81">
        <v>20871050</v>
      </c>
      <c r="L173" s="81">
        <v>0</v>
      </c>
      <c r="M173" s="81">
        <v>304328222</v>
      </c>
      <c r="N173" s="81">
        <v>304328222</v>
      </c>
      <c r="O173" s="81">
        <v>283457172</v>
      </c>
      <c r="P173" s="81">
        <v>304328222</v>
      </c>
      <c r="Q173" s="81">
        <v>283457172</v>
      </c>
      <c r="R173" s="81">
        <v>304328222</v>
      </c>
      <c r="S173" s="81">
        <v>283457172</v>
      </c>
      <c r="T173" s="81">
        <v>313463222</v>
      </c>
      <c r="U173" s="81">
        <v>313463222</v>
      </c>
      <c r="V173" s="81">
        <v>319553222</v>
      </c>
      <c r="W173" s="81">
        <v>319553222</v>
      </c>
      <c r="X173" s="81">
        <v>287438163</v>
      </c>
      <c r="Y173" s="81">
        <v>287438163</v>
      </c>
    </row>
    <row r="174" spans="1:25" x14ac:dyDescent="0.35">
      <c r="A174" s="81" t="s">
        <v>180</v>
      </c>
      <c r="B174" s="81">
        <v>30</v>
      </c>
      <c r="C174" s="81" t="s">
        <v>1593</v>
      </c>
      <c r="D174" s="81" t="s">
        <v>5451</v>
      </c>
      <c r="E174" s="81" t="s">
        <v>1985</v>
      </c>
      <c r="F174" s="81">
        <v>468996431</v>
      </c>
      <c r="G174" s="81">
        <v>466710078</v>
      </c>
      <c r="H174" s="81">
        <v>468996431</v>
      </c>
      <c r="I174" s="81" t="s">
        <v>2829</v>
      </c>
      <c r="J174" s="81" t="s">
        <v>2833</v>
      </c>
      <c r="K174" s="81">
        <v>86540554</v>
      </c>
      <c r="L174" s="81">
        <v>0</v>
      </c>
      <c r="M174" s="81">
        <v>555536985</v>
      </c>
      <c r="N174" s="81">
        <v>555536985</v>
      </c>
      <c r="O174" s="81">
        <v>468996431</v>
      </c>
      <c r="P174" s="81">
        <v>555536985</v>
      </c>
      <c r="Q174" s="81">
        <v>468996431</v>
      </c>
      <c r="R174" s="81">
        <v>555536985</v>
      </c>
      <c r="S174" s="81">
        <v>468996431</v>
      </c>
      <c r="T174" s="81">
        <v>585941985</v>
      </c>
      <c r="U174" s="81">
        <v>585941985</v>
      </c>
      <c r="V174" s="81">
        <v>606211985</v>
      </c>
      <c r="W174" s="81">
        <v>606211985</v>
      </c>
      <c r="X174" s="81">
        <v>480354790</v>
      </c>
      <c r="Y174" s="81">
        <v>480354790</v>
      </c>
    </row>
    <row r="175" spans="1:25" x14ac:dyDescent="0.35">
      <c r="A175" s="81" t="s">
        <v>181</v>
      </c>
      <c r="B175" s="81">
        <v>30</v>
      </c>
      <c r="C175" s="81" t="s">
        <v>1593</v>
      </c>
      <c r="D175" s="81" t="s">
        <v>5455</v>
      </c>
      <c r="E175" s="81" t="s">
        <v>1986</v>
      </c>
      <c r="F175" s="81">
        <v>499162497</v>
      </c>
      <c r="G175" s="81">
        <v>507185068</v>
      </c>
      <c r="H175" s="81">
        <v>499162497</v>
      </c>
      <c r="I175" s="81" t="s">
        <v>2829</v>
      </c>
      <c r="J175" s="81" t="s">
        <v>2833</v>
      </c>
      <c r="K175" s="81">
        <v>24777550</v>
      </c>
      <c r="L175" s="81">
        <v>0</v>
      </c>
      <c r="M175" s="81">
        <v>523940047</v>
      </c>
      <c r="N175" s="81">
        <v>523940047</v>
      </c>
      <c r="O175" s="81">
        <v>499162497</v>
      </c>
      <c r="P175" s="81">
        <v>631081237</v>
      </c>
      <c r="Q175" s="81">
        <v>606303687</v>
      </c>
      <c r="R175" s="81">
        <v>631081237</v>
      </c>
      <c r="S175" s="81">
        <v>606303687</v>
      </c>
      <c r="T175" s="81">
        <v>535085047</v>
      </c>
      <c r="U175" s="81">
        <v>642226237</v>
      </c>
      <c r="V175" s="81">
        <v>542515047</v>
      </c>
      <c r="W175" s="81">
        <v>649656237</v>
      </c>
      <c r="X175" s="81">
        <v>502057357</v>
      </c>
      <c r="Y175" s="81">
        <v>609198547</v>
      </c>
    </row>
    <row r="176" spans="1:25" x14ac:dyDescent="0.35">
      <c r="A176" s="81" t="s">
        <v>182</v>
      </c>
      <c r="B176" s="81">
        <v>30</v>
      </c>
      <c r="C176" s="81" t="s">
        <v>1593</v>
      </c>
      <c r="D176" s="81" t="s">
        <v>5456</v>
      </c>
      <c r="E176" s="81" t="s">
        <v>1987</v>
      </c>
      <c r="F176" s="81">
        <v>257168272</v>
      </c>
      <c r="G176" s="81">
        <v>247972785</v>
      </c>
      <c r="H176" s="81">
        <v>257168272</v>
      </c>
      <c r="I176" s="81" t="s">
        <v>2829</v>
      </c>
      <c r="J176" s="81" t="s">
        <v>2833</v>
      </c>
      <c r="K176" s="81">
        <v>29346420</v>
      </c>
      <c r="L176" s="81">
        <v>0</v>
      </c>
      <c r="M176" s="81">
        <v>286514692</v>
      </c>
      <c r="N176" s="81">
        <v>286514692</v>
      </c>
      <c r="O176" s="81">
        <v>257168272</v>
      </c>
      <c r="P176" s="81">
        <v>286514692</v>
      </c>
      <c r="Q176" s="81">
        <v>257168272</v>
      </c>
      <c r="R176" s="81">
        <v>286514692</v>
      </c>
      <c r="S176" s="81">
        <v>257168272</v>
      </c>
      <c r="T176" s="81">
        <v>297344692</v>
      </c>
      <c r="U176" s="81">
        <v>297344692</v>
      </c>
      <c r="V176" s="81">
        <v>304564692</v>
      </c>
      <c r="W176" s="81">
        <v>304564692</v>
      </c>
      <c r="X176" s="81">
        <v>261760593</v>
      </c>
      <c r="Y176" s="81">
        <v>261760593</v>
      </c>
    </row>
    <row r="177" spans="1:25" x14ac:dyDescent="0.35">
      <c r="A177" s="81" t="s">
        <v>183</v>
      </c>
      <c r="B177" s="81">
        <v>30</v>
      </c>
      <c r="C177" s="81" t="s">
        <v>1593</v>
      </c>
      <c r="D177" s="81" t="s">
        <v>5676</v>
      </c>
      <c r="E177" s="81" t="s">
        <v>1988</v>
      </c>
      <c r="F177" s="81">
        <v>2201166</v>
      </c>
      <c r="G177" s="81">
        <v>2201166</v>
      </c>
      <c r="H177" s="81">
        <v>2201166</v>
      </c>
      <c r="I177" s="81" t="s">
        <v>2829</v>
      </c>
      <c r="J177" s="81" t="s">
        <v>2832</v>
      </c>
      <c r="K177" s="81">
        <v>41270</v>
      </c>
      <c r="L177" s="81">
        <v>0</v>
      </c>
      <c r="M177" s="81">
        <v>2242436</v>
      </c>
      <c r="N177" s="81">
        <v>2242436</v>
      </c>
      <c r="O177" s="81">
        <v>2201166</v>
      </c>
      <c r="P177" s="81">
        <v>2242436</v>
      </c>
      <c r="Q177" s="81">
        <v>2201166</v>
      </c>
      <c r="R177" s="81">
        <v>2242436</v>
      </c>
      <c r="S177" s="81">
        <v>2201166</v>
      </c>
      <c r="T177" s="81">
        <v>2302436</v>
      </c>
      <c r="U177" s="81">
        <v>2302436</v>
      </c>
      <c r="V177" s="81">
        <v>2342436</v>
      </c>
      <c r="W177" s="81">
        <v>2342436</v>
      </c>
      <c r="X177" s="81">
        <v>2201166</v>
      </c>
      <c r="Y177" s="81">
        <v>2201166</v>
      </c>
    </row>
    <row r="178" spans="1:25" x14ac:dyDescent="0.35">
      <c r="A178" s="81" t="s">
        <v>184</v>
      </c>
      <c r="B178" s="81">
        <v>30</v>
      </c>
      <c r="C178" s="81" t="s">
        <v>1593</v>
      </c>
      <c r="D178" s="81" t="s">
        <v>6575</v>
      </c>
      <c r="E178" s="81" t="s">
        <v>1989</v>
      </c>
      <c r="F178" s="81">
        <v>5045018</v>
      </c>
      <c r="G178" s="81">
        <v>5045018</v>
      </c>
      <c r="H178" s="81">
        <v>5045018</v>
      </c>
      <c r="I178" s="81" t="s">
        <v>2829</v>
      </c>
      <c r="J178" s="81" t="s">
        <v>2832</v>
      </c>
      <c r="K178" s="81">
        <v>242840</v>
      </c>
      <c r="L178" s="81">
        <v>0</v>
      </c>
      <c r="M178" s="81">
        <v>5287858</v>
      </c>
      <c r="N178" s="81">
        <v>5287858</v>
      </c>
      <c r="O178" s="81">
        <v>5045018</v>
      </c>
      <c r="P178" s="81">
        <v>5287858</v>
      </c>
      <c r="Q178" s="81">
        <v>5045018</v>
      </c>
      <c r="R178" s="81">
        <v>5287858</v>
      </c>
      <c r="S178" s="81">
        <v>5045018</v>
      </c>
      <c r="T178" s="81">
        <v>5362858</v>
      </c>
      <c r="U178" s="81">
        <v>5362858</v>
      </c>
      <c r="V178" s="81">
        <v>5412858</v>
      </c>
      <c r="W178" s="81">
        <v>5412858</v>
      </c>
      <c r="X178" s="81">
        <v>5070355</v>
      </c>
      <c r="Y178" s="81">
        <v>5070355</v>
      </c>
    </row>
    <row r="179" spans="1:25" x14ac:dyDescent="0.35">
      <c r="A179" s="81" t="s">
        <v>185</v>
      </c>
      <c r="B179" s="81">
        <v>31</v>
      </c>
      <c r="C179" s="81" t="s">
        <v>1594</v>
      </c>
      <c r="D179" s="81" t="s">
        <v>5458</v>
      </c>
      <c r="E179" s="81" t="s">
        <v>1990</v>
      </c>
      <c r="F179" s="81">
        <v>7661325440</v>
      </c>
      <c r="G179" s="81">
        <v>8650252546</v>
      </c>
      <c r="H179" s="81">
        <v>8650252546</v>
      </c>
      <c r="I179" s="81" t="s">
        <v>2830</v>
      </c>
      <c r="J179" s="81" t="s">
        <v>2836</v>
      </c>
      <c r="K179" s="81">
        <v>1089601647</v>
      </c>
      <c r="L179" s="81">
        <v>0</v>
      </c>
      <c r="M179" s="81">
        <v>9739854193</v>
      </c>
      <c r="N179" s="81">
        <v>9739854193</v>
      </c>
      <c r="O179" s="81">
        <v>8650252546</v>
      </c>
      <c r="P179" s="81">
        <v>9739854193</v>
      </c>
      <c r="Q179" s="81">
        <v>8650252546</v>
      </c>
      <c r="R179" s="81">
        <v>9739854193</v>
      </c>
      <c r="S179" s="81">
        <v>8650252546</v>
      </c>
      <c r="T179" s="81">
        <v>10139184193</v>
      </c>
      <c r="U179" s="81">
        <v>10139184193</v>
      </c>
      <c r="V179" s="81">
        <v>10405404193</v>
      </c>
      <c r="W179" s="81">
        <v>10405404193</v>
      </c>
      <c r="X179" s="81">
        <v>8774602571</v>
      </c>
      <c r="Y179" s="81">
        <v>8774602571</v>
      </c>
    </row>
    <row r="180" spans="1:25" x14ac:dyDescent="0.35">
      <c r="A180" s="81" t="s">
        <v>186</v>
      </c>
      <c r="B180" s="81">
        <v>31</v>
      </c>
      <c r="C180" s="81" t="s">
        <v>1594</v>
      </c>
      <c r="D180" s="81" t="s">
        <v>5459</v>
      </c>
      <c r="E180" s="81" t="s">
        <v>1991</v>
      </c>
      <c r="F180" s="81">
        <v>4629048309</v>
      </c>
      <c r="G180" s="81">
        <v>5166385994</v>
      </c>
      <c r="H180" s="81">
        <v>5166385994</v>
      </c>
      <c r="I180" s="81" t="s">
        <v>2830</v>
      </c>
      <c r="J180" s="81" t="s">
        <v>2836</v>
      </c>
      <c r="K180" s="81">
        <v>596788030</v>
      </c>
      <c r="L180" s="81">
        <v>0</v>
      </c>
      <c r="M180" s="81">
        <v>5763174024</v>
      </c>
      <c r="N180" s="81">
        <v>5763174024</v>
      </c>
      <c r="O180" s="81">
        <v>5166385994</v>
      </c>
      <c r="P180" s="81">
        <v>5763174024</v>
      </c>
      <c r="Q180" s="81">
        <v>5166385994</v>
      </c>
      <c r="R180" s="81">
        <v>5763174024</v>
      </c>
      <c r="S180" s="81">
        <v>5166385994</v>
      </c>
      <c r="T180" s="81">
        <v>5980929024</v>
      </c>
      <c r="U180" s="81">
        <v>5980929024</v>
      </c>
      <c r="V180" s="81">
        <v>6126099024</v>
      </c>
      <c r="W180" s="81">
        <v>6126099024</v>
      </c>
      <c r="X180" s="81">
        <v>5247603060</v>
      </c>
      <c r="Y180" s="81">
        <v>5247603060</v>
      </c>
    </row>
    <row r="181" spans="1:25" x14ac:dyDescent="0.35">
      <c r="A181" s="81" t="s">
        <v>187</v>
      </c>
      <c r="B181" s="81">
        <v>31</v>
      </c>
      <c r="C181" s="81" t="s">
        <v>1594</v>
      </c>
      <c r="D181" s="81" t="s">
        <v>5460</v>
      </c>
      <c r="E181" s="81" t="s">
        <v>1992</v>
      </c>
      <c r="F181" s="81">
        <v>658237059</v>
      </c>
      <c r="G181" s="81">
        <v>679591067</v>
      </c>
      <c r="H181" s="81">
        <v>658237059</v>
      </c>
      <c r="I181" s="81" t="s">
        <v>2829</v>
      </c>
      <c r="J181" s="81" t="s">
        <v>2833</v>
      </c>
      <c r="K181" s="81">
        <v>81926017</v>
      </c>
      <c r="L181" s="81">
        <v>0</v>
      </c>
      <c r="M181" s="81">
        <v>740163076</v>
      </c>
      <c r="N181" s="81">
        <v>740163076</v>
      </c>
      <c r="O181" s="81">
        <v>658237059</v>
      </c>
      <c r="P181" s="81">
        <v>740163076</v>
      </c>
      <c r="Q181" s="81">
        <v>658237059</v>
      </c>
      <c r="R181" s="81">
        <v>740163076</v>
      </c>
      <c r="S181" s="81">
        <v>658237059</v>
      </c>
      <c r="T181" s="81">
        <v>781683076</v>
      </c>
      <c r="U181" s="81">
        <v>781683076</v>
      </c>
      <c r="V181" s="81">
        <v>809363076</v>
      </c>
      <c r="W181" s="81">
        <v>809363076</v>
      </c>
      <c r="X181" s="81">
        <v>668422485</v>
      </c>
      <c r="Y181" s="81">
        <v>668422485</v>
      </c>
    </row>
    <row r="182" spans="1:25" x14ac:dyDescent="0.35">
      <c r="A182" s="81" t="s">
        <v>188</v>
      </c>
      <c r="B182" s="81">
        <v>31</v>
      </c>
      <c r="C182" s="81" t="s">
        <v>1594</v>
      </c>
      <c r="D182" s="81" t="s">
        <v>5461</v>
      </c>
      <c r="E182" s="81" t="s">
        <v>1993</v>
      </c>
      <c r="F182" s="81">
        <v>2996631793</v>
      </c>
      <c r="G182" s="81">
        <v>3213430026</v>
      </c>
      <c r="H182" s="81">
        <v>3213430026</v>
      </c>
      <c r="I182" s="81" t="s">
        <v>2830</v>
      </c>
      <c r="J182" s="81" t="s">
        <v>2836</v>
      </c>
      <c r="K182" s="81">
        <v>393644464</v>
      </c>
      <c r="L182" s="81">
        <v>0</v>
      </c>
      <c r="M182" s="81">
        <v>3607074490</v>
      </c>
      <c r="N182" s="81">
        <v>3607074490</v>
      </c>
      <c r="O182" s="81">
        <v>3213430026</v>
      </c>
      <c r="P182" s="81">
        <v>3895740450</v>
      </c>
      <c r="Q182" s="81">
        <v>3502095986</v>
      </c>
      <c r="R182" s="81">
        <v>3895740450</v>
      </c>
      <c r="S182" s="81">
        <v>3502095986</v>
      </c>
      <c r="T182" s="81">
        <v>3737619490</v>
      </c>
      <c r="U182" s="81">
        <v>4026285450</v>
      </c>
      <c r="V182" s="81">
        <v>3824649490</v>
      </c>
      <c r="W182" s="81">
        <v>4113315450</v>
      </c>
      <c r="X182" s="81">
        <v>3265956442</v>
      </c>
      <c r="Y182" s="81">
        <v>3554622402</v>
      </c>
    </row>
    <row r="183" spans="1:25" x14ac:dyDescent="0.35">
      <c r="A183" s="81" t="s">
        <v>189</v>
      </c>
      <c r="B183" s="81">
        <v>31</v>
      </c>
      <c r="C183" s="81" t="s">
        <v>1594</v>
      </c>
      <c r="D183" s="81" t="s">
        <v>5462</v>
      </c>
      <c r="E183" s="81" t="s">
        <v>1994</v>
      </c>
      <c r="F183" s="81">
        <v>6083789975</v>
      </c>
      <c r="G183" s="81">
        <v>6440781860</v>
      </c>
      <c r="H183" s="81">
        <v>6440781860</v>
      </c>
      <c r="I183" s="81" t="s">
        <v>2830</v>
      </c>
      <c r="J183" s="81" t="s">
        <v>2836</v>
      </c>
      <c r="K183" s="81">
        <v>143330561</v>
      </c>
      <c r="L183" s="81">
        <v>0</v>
      </c>
      <c r="M183" s="81">
        <v>6584112421</v>
      </c>
      <c r="N183" s="81">
        <v>6584112421</v>
      </c>
      <c r="O183" s="81">
        <v>6440781860</v>
      </c>
      <c r="P183" s="81">
        <v>6584112421</v>
      </c>
      <c r="Q183" s="81">
        <v>6440781860</v>
      </c>
      <c r="R183" s="81">
        <v>6584112421</v>
      </c>
      <c r="S183" s="81">
        <v>6440781860</v>
      </c>
      <c r="T183" s="81">
        <v>6624492421</v>
      </c>
      <c r="U183" s="81">
        <v>6624492421</v>
      </c>
      <c r="V183" s="81">
        <v>6651412421</v>
      </c>
      <c r="W183" s="81">
        <v>6651412421</v>
      </c>
      <c r="X183" s="81">
        <v>6525658587</v>
      </c>
      <c r="Y183" s="81">
        <v>6525658587</v>
      </c>
    </row>
    <row r="184" spans="1:25" x14ac:dyDescent="0.35">
      <c r="A184" s="81" t="s">
        <v>190</v>
      </c>
      <c r="B184" s="81">
        <v>31</v>
      </c>
      <c r="C184" s="81" t="s">
        <v>1594</v>
      </c>
      <c r="D184" s="81" t="s">
        <v>5463</v>
      </c>
      <c r="E184" s="81" t="s">
        <v>1995</v>
      </c>
      <c r="F184" s="81">
        <v>413353628</v>
      </c>
      <c r="G184" s="81">
        <v>505323602</v>
      </c>
      <c r="H184" s="81">
        <v>505323602</v>
      </c>
      <c r="I184" s="81" t="s">
        <v>2830</v>
      </c>
      <c r="J184" s="81" t="s">
        <v>2836</v>
      </c>
      <c r="K184" s="81">
        <v>41245521</v>
      </c>
      <c r="L184" s="81">
        <v>0</v>
      </c>
      <c r="M184" s="81">
        <v>546569123</v>
      </c>
      <c r="N184" s="81">
        <v>546569123</v>
      </c>
      <c r="O184" s="81">
        <v>505323602</v>
      </c>
      <c r="P184" s="81">
        <v>563303523</v>
      </c>
      <c r="Q184" s="81">
        <v>522058002</v>
      </c>
      <c r="R184" s="81">
        <v>563303523</v>
      </c>
      <c r="S184" s="81">
        <v>522058002</v>
      </c>
      <c r="T184" s="81">
        <v>570254123</v>
      </c>
      <c r="U184" s="81">
        <v>586988523</v>
      </c>
      <c r="V184" s="81">
        <v>586044123</v>
      </c>
      <c r="W184" s="81">
        <v>602778523</v>
      </c>
      <c r="X184" s="81">
        <v>510164401</v>
      </c>
      <c r="Y184" s="81">
        <v>526898801</v>
      </c>
    </row>
    <row r="185" spans="1:25" x14ac:dyDescent="0.35">
      <c r="A185" s="81" t="s">
        <v>191</v>
      </c>
      <c r="B185" s="81">
        <v>31</v>
      </c>
      <c r="C185" s="81" t="s">
        <v>1594</v>
      </c>
      <c r="D185" s="81" t="s">
        <v>5464</v>
      </c>
      <c r="E185" s="81" t="s">
        <v>1996</v>
      </c>
      <c r="F185" s="81">
        <v>1392862700</v>
      </c>
      <c r="G185" s="81">
        <v>1573797449</v>
      </c>
      <c r="H185" s="81">
        <v>1573797449</v>
      </c>
      <c r="I185" s="81" t="s">
        <v>2830</v>
      </c>
      <c r="J185" s="81" t="s">
        <v>2836</v>
      </c>
      <c r="K185" s="81">
        <v>184692118</v>
      </c>
      <c r="L185" s="81">
        <v>0</v>
      </c>
      <c r="M185" s="81">
        <v>1758489567</v>
      </c>
      <c r="N185" s="81">
        <v>1758489567</v>
      </c>
      <c r="O185" s="81">
        <v>1573797449</v>
      </c>
      <c r="P185" s="81">
        <v>1758489567</v>
      </c>
      <c r="Q185" s="81">
        <v>1573797449</v>
      </c>
      <c r="R185" s="81">
        <v>1758489567</v>
      </c>
      <c r="S185" s="81">
        <v>1573797449</v>
      </c>
      <c r="T185" s="81">
        <v>1860714567</v>
      </c>
      <c r="U185" s="81">
        <v>1860714567</v>
      </c>
      <c r="V185" s="81">
        <v>1928864567</v>
      </c>
      <c r="W185" s="81">
        <v>1928864567</v>
      </c>
      <c r="X185" s="81">
        <v>1592192038</v>
      </c>
      <c r="Y185" s="81">
        <v>1592192038</v>
      </c>
    </row>
    <row r="186" spans="1:25" x14ac:dyDescent="0.35">
      <c r="A186" s="81" t="s">
        <v>192</v>
      </c>
      <c r="B186" s="81">
        <v>31</v>
      </c>
      <c r="C186" s="81" t="s">
        <v>1594</v>
      </c>
      <c r="D186" s="81" t="s">
        <v>5465</v>
      </c>
      <c r="E186" s="81" t="s">
        <v>1997</v>
      </c>
      <c r="F186" s="81">
        <v>96593527</v>
      </c>
      <c r="G186" s="81">
        <v>96593527</v>
      </c>
      <c r="H186" s="81">
        <v>96593527</v>
      </c>
      <c r="I186" s="81" t="s">
        <v>2829</v>
      </c>
      <c r="J186" s="81" t="s">
        <v>2832</v>
      </c>
      <c r="K186" s="81">
        <v>6747710</v>
      </c>
      <c r="L186" s="81">
        <v>0</v>
      </c>
      <c r="M186" s="81">
        <v>103341237</v>
      </c>
      <c r="N186" s="81">
        <v>103341237</v>
      </c>
      <c r="O186" s="81">
        <v>96593527</v>
      </c>
      <c r="P186" s="81">
        <v>248341237</v>
      </c>
      <c r="Q186" s="81">
        <v>241593527</v>
      </c>
      <c r="R186" s="81">
        <v>248341237</v>
      </c>
      <c r="S186" s="81">
        <v>241593527</v>
      </c>
      <c r="T186" s="81">
        <v>109326237</v>
      </c>
      <c r="U186" s="81">
        <v>254326237</v>
      </c>
      <c r="V186" s="81">
        <v>113316237</v>
      </c>
      <c r="W186" s="81">
        <v>258316237</v>
      </c>
      <c r="X186" s="81">
        <v>97184772</v>
      </c>
      <c r="Y186" s="81">
        <v>242184772</v>
      </c>
    </row>
    <row r="187" spans="1:25" x14ac:dyDescent="0.35">
      <c r="A187" s="81" t="s">
        <v>193</v>
      </c>
      <c r="B187" s="81">
        <v>31</v>
      </c>
      <c r="C187" s="81" t="s">
        <v>1594</v>
      </c>
      <c r="D187" s="81" t="s">
        <v>5466</v>
      </c>
      <c r="E187" s="81" t="s">
        <v>1998</v>
      </c>
      <c r="F187" s="81">
        <v>151978031</v>
      </c>
      <c r="G187" s="81">
        <v>151978031</v>
      </c>
      <c r="H187" s="81">
        <v>151978031</v>
      </c>
      <c r="I187" s="81" t="s">
        <v>2829</v>
      </c>
      <c r="J187" s="81" t="s">
        <v>2832</v>
      </c>
      <c r="K187" s="81">
        <v>18954097</v>
      </c>
      <c r="L187" s="81">
        <v>0</v>
      </c>
      <c r="M187" s="81">
        <v>170932128</v>
      </c>
      <c r="N187" s="81">
        <v>170932128</v>
      </c>
      <c r="O187" s="81">
        <v>151978031</v>
      </c>
      <c r="P187" s="81">
        <v>170932128</v>
      </c>
      <c r="Q187" s="81">
        <v>151978031</v>
      </c>
      <c r="R187" s="81">
        <v>170932128</v>
      </c>
      <c r="S187" s="81">
        <v>151978031</v>
      </c>
      <c r="T187" s="81">
        <v>181837128</v>
      </c>
      <c r="U187" s="81">
        <v>181837128</v>
      </c>
      <c r="V187" s="81">
        <v>189107128</v>
      </c>
      <c r="W187" s="81">
        <v>189107128</v>
      </c>
      <c r="X187" s="81">
        <v>153033538</v>
      </c>
      <c r="Y187" s="81">
        <v>153033538</v>
      </c>
    </row>
    <row r="188" spans="1:25" x14ac:dyDescent="0.35">
      <c r="A188" s="81" t="s">
        <v>194</v>
      </c>
      <c r="B188" s="81">
        <v>31</v>
      </c>
      <c r="C188" s="81" t="s">
        <v>1594</v>
      </c>
      <c r="D188" s="81" t="s">
        <v>6775</v>
      </c>
      <c r="E188" s="81" t="s">
        <v>1999</v>
      </c>
      <c r="F188" s="81">
        <v>47146308</v>
      </c>
      <c r="G188" s="81">
        <v>47146308</v>
      </c>
      <c r="H188" s="81">
        <v>47146308</v>
      </c>
      <c r="I188" s="81" t="s">
        <v>2829</v>
      </c>
      <c r="J188" s="81" t="s">
        <v>2832</v>
      </c>
      <c r="K188" s="81">
        <v>35167</v>
      </c>
      <c r="L188" s="81">
        <v>0</v>
      </c>
      <c r="M188" s="81">
        <v>47181475</v>
      </c>
      <c r="N188" s="81">
        <v>47181475</v>
      </c>
      <c r="O188" s="81">
        <v>47146308</v>
      </c>
      <c r="P188" s="81">
        <v>73711475</v>
      </c>
      <c r="Q188" s="81">
        <v>73676308</v>
      </c>
      <c r="R188" s="81">
        <v>73711475</v>
      </c>
      <c r="S188" s="81">
        <v>73676308</v>
      </c>
      <c r="T188" s="81">
        <v>47466475</v>
      </c>
      <c r="U188" s="81">
        <v>73996475</v>
      </c>
      <c r="V188" s="81">
        <v>47656475</v>
      </c>
      <c r="W188" s="81">
        <v>74186475</v>
      </c>
      <c r="X188" s="81">
        <v>47159147</v>
      </c>
      <c r="Y188" s="81">
        <v>73689147</v>
      </c>
    </row>
    <row r="189" spans="1:25" x14ac:dyDescent="0.35">
      <c r="A189" s="81" t="s">
        <v>195</v>
      </c>
      <c r="B189" s="81">
        <v>32</v>
      </c>
      <c r="C189" s="81" t="s">
        <v>1595</v>
      </c>
      <c r="D189" s="81" t="s">
        <v>5467</v>
      </c>
      <c r="E189" s="81" t="s">
        <v>2000</v>
      </c>
      <c r="F189" s="81">
        <v>1173963091</v>
      </c>
      <c r="G189" s="81">
        <v>1150370049</v>
      </c>
      <c r="H189" s="81">
        <v>1173963091</v>
      </c>
      <c r="I189" s="81" t="s">
        <v>2829</v>
      </c>
      <c r="J189" s="81" t="s">
        <v>2833</v>
      </c>
      <c r="K189" s="81">
        <v>128903468</v>
      </c>
      <c r="L189" s="81">
        <v>0</v>
      </c>
      <c r="M189" s="81">
        <v>1302866559</v>
      </c>
      <c r="N189" s="81">
        <v>1302866559</v>
      </c>
      <c r="O189" s="81">
        <v>1173963091</v>
      </c>
      <c r="P189" s="81">
        <v>1302866559</v>
      </c>
      <c r="Q189" s="81">
        <v>1173963091</v>
      </c>
      <c r="R189" s="81">
        <v>1302866559</v>
      </c>
      <c r="S189" s="81">
        <v>1173963091</v>
      </c>
      <c r="T189" s="81">
        <v>1349231559</v>
      </c>
      <c r="U189" s="81">
        <v>1349231559</v>
      </c>
      <c r="V189" s="81">
        <v>1380141559</v>
      </c>
      <c r="W189" s="81">
        <v>1380141559</v>
      </c>
      <c r="X189" s="81">
        <v>1211463552</v>
      </c>
      <c r="Y189" s="81">
        <v>1211463552</v>
      </c>
    </row>
    <row r="190" spans="1:25" x14ac:dyDescent="0.35">
      <c r="A190" s="81" t="s">
        <v>196</v>
      </c>
      <c r="B190" s="81">
        <v>32</v>
      </c>
      <c r="C190" s="81" t="s">
        <v>1595</v>
      </c>
      <c r="D190" s="81" t="s">
        <v>6696</v>
      </c>
      <c r="E190" s="81" t="s">
        <v>2001</v>
      </c>
      <c r="F190" s="81">
        <v>185104</v>
      </c>
      <c r="G190" s="81">
        <v>185104</v>
      </c>
      <c r="H190" s="81">
        <v>185104</v>
      </c>
      <c r="I190" s="81" t="s">
        <v>2829</v>
      </c>
      <c r="J190" s="81" t="s">
        <v>2833</v>
      </c>
      <c r="K190" s="81">
        <v>0</v>
      </c>
      <c r="L190" s="81">
        <v>0</v>
      </c>
      <c r="M190" s="81">
        <v>185104</v>
      </c>
      <c r="N190" s="81">
        <v>185104</v>
      </c>
      <c r="O190" s="81">
        <v>185104</v>
      </c>
      <c r="P190" s="81">
        <v>185104</v>
      </c>
      <c r="Q190" s="81">
        <v>185104</v>
      </c>
      <c r="R190" s="81">
        <v>185104</v>
      </c>
      <c r="S190" s="81">
        <v>185104</v>
      </c>
      <c r="T190" s="81">
        <v>193155</v>
      </c>
      <c r="U190" s="81">
        <v>193155</v>
      </c>
      <c r="V190" s="81">
        <v>203155</v>
      </c>
      <c r="W190" s="81">
        <v>203155</v>
      </c>
      <c r="X190" s="81">
        <v>185104</v>
      </c>
      <c r="Y190" s="81">
        <v>185104</v>
      </c>
    </row>
    <row r="191" spans="1:25" x14ac:dyDescent="0.35">
      <c r="A191" s="81" t="s">
        <v>197</v>
      </c>
      <c r="B191" s="81">
        <v>33</v>
      </c>
      <c r="C191" s="81" t="s">
        <v>1596</v>
      </c>
      <c r="D191" s="81" t="s">
        <v>5471</v>
      </c>
      <c r="E191" s="81" t="s">
        <v>1847</v>
      </c>
      <c r="F191" s="81">
        <v>84948567</v>
      </c>
      <c r="G191" s="81">
        <v>84948567</v>
      </c>
      <c r="H191" s="81">
        <v>84948567</v>
      </c>
      <c r="I191" s="81" t="s">
        <v>2829</v>
      </c>
      <c r="J191" s="81" t="s">
        <v>2832</v>
      </c>
      <c r="K191" s="81">
        <v>7869191</v>
      </c>
      <c r="L191" s="81">
        <v>0</v>
      </c>
      <c r="M191" s="81">
        <v>92817758</v>
      </c>
      <c r="N191" s="81">
        <v>92817758</v>
      </c>
      <c r="O191" s="81">
        <v>84948567</v>
      </c>
      <c r="P191" s="81">
        <v>280824638</v>
      </c>
      <c r="Q191" s="81">
        <v>272955447</v>
      </c>
      <c r="R191" s="81">
        <v>280824638</v>
      </c>
      <c r="S191" s="81">
        <v>272955447</v>
      </c>
      <c r="T191" s="81">
        <v>95937758</v>
      </c>
      <c r="U191" s="81">
        <v>283944638</v>
      </c>
      <c r="V191" s="81">
        <v>98017758</v>
      </c>
      <c r="W191" s="81">
        <v>286024638</v>
      </c>
      <c r="X191" s="81">
        <v>85996168</v>
      </c>
      <c r="Y191" s="81">
        <v>274003048</v>
      </c>
    </row>
    <row r="192" spans="1:25" x14ac:dyDescent="0.35">
      <c r="A192" s="81" t="s">
        <v>198</v>
      </c>
      <c r="B192" s="81">
        <v>33</v>
      </c>
      <c r="C192" s="81" t="s">
        <v>1596</v>
      </c>
      <c r="D192" s="81" t="s">
        <v>5474</v>
      </c>
      <c r="E192" s="81" t="s">
        <v>2002</v>
      </c>
      <c r="F192" s="81">
        <v>564873619</v>
      </c>
      <c r="G192" s="81">
        <v>564873619</v>
      </c>
      <c r="H192" s="81">
        <v>564873619</v>
      </c>
      <c r="I192" s="81" t="s">
        <v>2829</v>
      </c>
      <c r="J192" s="81" t="s">
        <v>2832</v>
      </c>
      <c r="K192" s="81">
        <v>44683772</v>
      </c>
      <c r="L192" s="81">
        <v>11089875</v>
      </c>
      <c r="M192" s="81">
        <v>609557391</v>
      </c>
      <c r="N192" s="81">
        <v>598467516</v>
      </c>
      <c r="O192" s="81">
        <v>553783744</v>
      </c>
      <c r="P192" s="81">
        <v>734839601</v>
      </c>
      <c r="Q192" s="81">
        <v>690155829</v>
      </c>
      <c r="R192" s="81">
        <v>723749726</v>
      </c>
      <c r="S192" s="81">
        <v>679065954</v>
      </c>
      <c r="T192" s="81">
        <v>623672391</v>
      </c>
      <c r="U192" s="81">
        <v>748954601</v>
      </c>
      <c r="V192" s="81">
        <v>633082391</v>
      </c>
      <c r="W192" s="81">
        <v>758364601</v>
      </c>
      <c r="X192" s="81">
        <v>574083375</v>
      </c>
      <c r="Y192" s="81">
        <v>699365585</v>
      </c>
    </row>
    <row r="193" spans="1:25" x14ac:dyDescent="0.35">
      <c r="A193" s="81" t="s">
        <v>199</v>
      </c>
      <c r="B193" s="81">
        <v>33</v>
      </c>
      <c r="C193" s="81" t="s">
        <v>1596</v>
      </c>
      <c r="D193" s="81" t="s">
        <v>5475</v>
      </c>
      <c r="E193" s="81" t="s">
        <v>2003</v>
      </c>
      <c r="F193" s="81">
        <v>252316412</v>
      </c>
      <c r="G193" s="81">
        <v>252316412</v>
      </c>
      <c r="H193" s="81">
        <v>252316412</v>
      </c>
      <c r="I193" s="81" t="s">
        <v>2829</v>
      </c>
      <c r="J193" s="81" t="s">
        <v>2832</v>
      </c>
      <c r="K193" s="81">
        <v>13492492</v>
      </c>
      <c r="L193" s="81">
        <v>1237795</v>
      </c>
      <c r="M193" s="81">
        <v>265808904</v>
      </c>
      <c r="N193" s="81">
        <v>264571109</v>
      </c>
      <c r="O193" s="81">
        <v>251078617</v>
      </c>
      <c r="P193" s="81">
        <v>339590934</v>
      </c>
      <c r="Q193" s="81">
        <v>326098442</v>
      </c>
      <c r="R193" s="81">
        <v>338353139</v>
      </c>
      <c r="S193" s="81">
        <v>324860647</v>
      </c>
      <c r="T193" s="81">
        <v>272903904</v>
      </c>
      <c r="U193" s="81">
        <v>346685934</v>
      </c>
      <c r="V193" s="81">
        <v>277633904</v>
      </c>
      <c r="W193" s="81">
        <v>351415934</v>
      </c>
      <c r="X193" s="81">
        <v>253891073</v>
      </c>
      <c r="Y193" s="81">
        <v>327673103</v>
      </c>
    </row>
    <row r="194" spans="1:25" x14ac:dyDescent="0.35">
      <c r="A194" s="81" t="s">
        <v>200</v>
      </c>
      <c r="B194" s="81">
        <v>33</v>
      </c>
      <c r="C194" s="81" t="s">
        <v>1596</v>
      </c>
      <c r="D194" s="81" t="s">
        <v>6065</v>
      </c>
      <c r="E194" s="81" t="s">
        <v>2004</v>
      </c>
      <c r="F194" s="81">
        <v>4575769</v>
      </c>
      <c r="G194" s="81">
        <v>4575769</v>
      </c>
      <c r="H194" s="81">
        <v>4575769</v>
      </c>
      <c r="I194" s="81" t="s">
        <v>2829</v>
      </c>
      <c r="J194" s="81" t="s">
        <v>2832</v>
      </c>
      <c r="K194" s="81">
        <v>3750220</v>
      </c>
      <c r="L194" s="81">
        <v>269925</v>
      </c>
      <c r="M194" s="81">
        <v>8325989</v>
      </c>
      <c r="N194" s="81">
        <v>8056064</v>
      </c>
      <c r="O194" s="81">
        <v>4305844</v>
      </c>
      <c r="P194" s="81">
        <v>8325989</v>
      </c>
      <c r="Q194" s="81">
        <v>4575769</v>
      </c>
      <c r="R194" s="81">
        <v>8056064</v>
      </c>
      <c r="S194" s="81">
        <v>4305844</v>
      </c>
      <c r="T194" s="81">
        <v>10125989</v>
      </c>
      <c r="U194" s="81">
        <v>10125989</v>
      </c>
      <c r="V194" s="81">
        <v>11325989</v>
      </c>
      <c r="W194" s="81">
        <v>11325989</v>
      </c>
      <c r="X194" s="81">
        <v>5041430</v>
      </c>
      <c r="Y194" s="81">
        <v>5041430</v>
      </c>
    </row>
    <row r="195" spans="1:25" x14ac:dyDescent="0.35">
      <c r="A195" s="81" t="s">
        <v>201</v>
      </c>
      <c r="B195" s="81">
        <v>34</v>
      </c>
      <c r="C195" s="81" t="s">
        <v>1597</v>
      </c>
      <c r="D195" s="81" t="s">
        <v>5477</v>
      </c>
      <c r="E195" s="81" t="s">
        <v>2005</v>
      </c>
      <c r="F195" s="81">
        <v>594563969</v>
      </c>
      <c r="G195" s="81">
        <v>602084703</v>
      </c>
      <c r="H195" s="81">
        <v>594563969</v>
      </c>
      <c r="I195" s="81" t="s">
        <v>2829</v>
      </c>
      <c r="J195" s="81" t="s">
        <v>2833</v>
      </c>
      <c r="K195" s="81">
        <v>117743457</v>
      </c>
      <c r="L195" s="81">
        <v>0</v>
      </c>
      <c r="M195" s="81">
        <v>712307426</v>
      </c>
      <c r="N195" s="81">
        <v>712307426</v>
      </c>
      <c r="O195" s="81">
        <v>594563969</v>
      </c>
      <c r="P195" s="81">
        <v>712307426</v>
      </c>
      <c r="Q195" s="81">
        <v>594563969</v>
      </c>
      <c r="R195" s="81">
        <v>712307426</v>
      </c>
      <c r="S195" s="81">
        <v>594563969</v>
      </c>
      <c r="T195" s="81">
        <v>751532426</v>
      </c>
      <c r="U195" s="81">
        <v>751532426</v>
      </c>
      <c r="V195" s="81">
        <v>777682426</v>
      </c>
      <c r="W195" s="81">
        <v>777682426</v>
      </c>
      <c r="X195" s="81">
        <v>618437639</v>
      </c>
      <c r="Y195" s="81">
        <v>618437639</v>
      </c>
    </row>
    <row r="196" spans="1:25" x14ac:dyDescent="0.35">
      <c r="A196" s="81" t="s">
        <v>202</v>
      </c>
      <c r="B196" s="81">
        <v>34</v>
      </c>
      <c r="C196" s="81" t="s">
        <v>1597</v>
      </c>
      <c r="D196" s="81" t="s">
        <v>5478</v>
      </c>
      <c r="E196" s="81" t="s">
        <v>2006</v>
      </c>
      <c r="F196" s="81">
        <v>125666216</v>
      </c>
      <c r="G196" s="81">
        <v>132079404</v>
      </c>
      <c r="H196" s="81">
        <v>125666216</v>
      </c>
      <c r="I196" s="81" t="s">
        <v>2829</v>
      </c>
      <c r="J196" s="81" t="s">
        <v>2833</v>
      </c>
      <c r="K196" s="81">
        <v>14667271</v>
      </c>
      <c r="L196" s="81">
        <v>0</v>
      </c>
      <c r="M196" s="81">
        <v>140333487</v>
      </c>
      <c r="N196" s="81">
        <v>140333487</v>
      </c>
      <c r="O196" s="81">
        <v>125666216</v>
      </c>
      <c r="P196" s="81">
        <v>140333487</v>
      </c>
      <c r="Q196" s="81">
        <v>125666216</v>
      </c>
      <c r="R196" s="81">
        <v>140333487</v>
      </c>
      <c r="S196" s="81">
        <v>125666216</v>
      </c>
      <c r="T196" s="81">
        <v>145358487</v>
      </c>
      <c r="U196" s="81">
        <v>145358487</v>
      </c>
      <c r="V196" s="81">
        <v>148708487</v>
      </c>
      <c r="W196" s="81">
        <v>148708487</v>
      </c>
      <c r="X196" s="81">
        <v>125897107</v>
      </c>
      <c r="Y196" s="81">
        <v>125897107</v>
      </c>
    </row>
    <row r="197" spans="1:25" x14ac:dyDescent="0.35">
      <c r="A197" s="81" t="s">
        <v>203</v>
      </c>
      <c r="B197" s="81">
        <v>34</v>
      </c>
      <c r="C197" s="81" t="s">
        <v>1597</v>
      </c>
      <c r="D197" s="81" t="s">
        <v>5480</v>
      </c>
      <c r="E197" s="81" t="s">
        <v>2007</v>
      </c>
      <c r="F197" s="81">
        <v>209945312</v>
      </c>
      <c r="G197" s="81">
        <v>232305787</v>
      </c>
      <c r="H197" s="81">
        <v>209945312</v>
      </c>
      <c r="I197" s="81" t="s">
        <v>2829</v>
      </c>
      <c r="J197" s="81" t="s">
        <v>2834</v>
      </c>
      <c r="K197" s="81">
        <v>46739510</v>
      </c>
      <c r="L197" s="81">
        <v>0</v>
      </c>
      <c r="M197" s="81">
        <v>256684822</v>
      </c>
      <c r="N197" s="81">
        <v>256684822</v>
      </c>
      <c r="O197" s="81">
        <v>209945312</v>
      </c>
      <c r="P197" s="81">
        <v>256684822</v>
      </c>
      <c r="Q197" s="81">
        <v>209945312</v>
      </c>
      <c r="R197" s="81">
        <v>256684822</v>
      </c>
      <c r="S197" s="81">
        <v>209945312</v>
      </c>
      <c r="T197" s="81">
        <v>273244822</v>
      </c>
      <c r="U197" s="81">
        <v>273244822</v>
      </c>
      <c r="V197" s="81">
        <v>284284822</v>
      </c>
      <c r="W197" s="81">
        <v>284284822</v>
      </c>
      <c r="X197" s="81">
        <v>217787467</v>
      </c>
      <c r="Y197" s="81">
        <v>217787467</v>
      </c>
    </row>
    <row r="198" spans="1:25" x14ac:dyDescent="0.35">
      <c r="A198" s="81" t="s">
        <v>204</v>
      </c>
      <c r="B198" s="81">
        <v>34</v>
      </c>
      <c r="C198" s="81" t="s">
        <v>1597</v>
      </c>
      <c r="D198" s="81" t="s">
        <v>5482</v>
      </c>
      <c r="E198" s="81" t="s">
        <v>2008</v>
      </c>
      <c r="F198" s="81">
        <v>370165545</v>
      </c>
      <c r="G198" s="81">
        <v>378735981</v>
      </c>
      <c r="H198" s="81">
        <v>370165545</v>
      </c>
      <c r="I198" s="81" t="s">
        <v>2829</v>
      </c>
      <c r="J198" s="81" t="s">
        <v>2833</v>
      </c>
      <c r="K198" s="81">
        <v>59213585</v>
      </c>
      <c r="L198" s="81">
        <v>0</v>
      </c>
      <c r="M198" s="81">
        <v>429379130</v>
      </c>
      <c r="N198" s="81">
        <v>429379130</v>
      </c>
      <c r="O198" s="81">
        <v>370165545</v>
      </c>
      <c r="P198" s="81">
        <v>429379130</v>
      </c>
      <c r="Q198" s="81">
        <v>370165545</v>
      </c>
      <c r="R198" s="81">
        <v>429379130</v>
      </c>
      <c r="S198" s="81">
        <v>370165545</v>
      </c>
      <c r="T198" s="81">
        <v>452419130</v>
      </c>
      <c r="U198" s="81">
        <v>452419130</v>
      </c>
      <c r="V198" s="81">
        <v>467779130</v>
      </c>
      <c r="W198" s="81">
        <v>467779130</v>
      </c>
      <c r="X198" s="81">
        <v>380773070</v>
      </c>
      <c r="Y198" s="81">
        <v>380773070</v>
      </c>
    </row>
    <row r="199" spans="1:25" x14ac:dyDescent="0.35">
      <c r="A199" s="81" t="s">
        <v>205</v>
      </c>
      <c r="B199" s="81">
        <v>34</v>
      </c>
      <c r="C199" s="81" t="s">
        <v>1597</v>
      </c>
      <c r="D199" s="81" t="s">
        <v>5483</v>
      </c>
      <c r="E199" s="81" t="s">
        <v>2009</v>
      </c>
      <c r="F199" s="81">
        <v>41354254</v>
      </c>
      <c r="G199" s="81">
        <v>42129115</v>
      </c>
      <c r="H199" s="81">
        <v>41354254</v>
      </c>
      <c r="I199" s="81" t="s">
        <v>2829</v>
      </c>
      <c r="J199" s="81" t="s">
        <v>2833</v>
      </c>
      <c r="K199" s="81">
        <v>7695940</v>
      </c>
      <c r="L199" s="81">
        <v>0</v>
      </c>
      <c r="M199" s="81">
        <v>49050194</v>
      </c>
      <c r="N199" s="81">
        <v>49050194</v>
      </c>
      <c r="O199" s="81">
        <v>41354254</v>
      </c>
      <c r="P199" s="81">
        <v>49050194</v>
      </c>
      <c r="Q199" s="81">
        <v>41354254</v>
      </c>
      <c r="R199" s="81">
        <v>49050194</v>
      </c>
      <c r="S199" s="81">
        <v>41354254</v>
      </c>
      <c r="T199" s="81">
        <v>52230194</v>
      </c>
      <c r="U199" s="81">
        <v>52230194</v>
      </c>
      <c r="V199" s="81">
        <v>54350194</v>
      </c>
      <c r="W199" s="81">
        <v>54350194</v>
      </c>
      <c r="X199" s="81">
        <v>42717822</v>
      </c>
      <c r="Y199" s="81">
        <v>42717822</v>
      </c>
    </row>
    <row r="200" spans="1:25" x14ac:dyDescent="0.35">
      <c r="A200" s="81" t="s">
        <v>206</v>
      </c>
      <c r="B200" s="81">
        <v>34</v>
      </c>
      <c r="C200" s="81" t="s">
        <v>1597</v>
      </c>
      <c r="D200" s="81" t="s">
        <v>5484</v>
      </c>
      <c r="E200" s="81" t="s">
        <v>2010</v>
      </c>
      <c r="F200" s="81">
        <v>568146047</v>
      </c>
      <c r="G200" s="81">
        <v>573599034</v>
      </c>
      <c r="H200" s="81">
        <v>568146047</v>
      </c>
      <c r="I200" s="81" t="s">
        <v>2829</v>
      </c>
      <c r="J200" s="81" t="s">
        <v>2833</v>
      </c>
      <c r="K200" s="81">
        <v>51380418</v>
      </c>
      <c r="L200" s="81">
        <v>11530180</v>
      </c>
      <c r="M200" s="81">
        <v>619526465</v>
      </c>
      <c r="N200" s="81">
        <v>607996285</v>
      </c>
      <c r="O200" s="81">
        <v>556615867</v>
      </c>
      <c r="P200" s="81">
        <v>619526465</v>
      </c>
      <c r="Q200" s="81">
        <v>568146047</v>
      </c>
      <c r="R200" s="81">
        <v>607996285</v>
      </c>
      <c r="S200" s="81">
        <v>556615867</v>
      </c>
      <c r="T200" s="81">
        <v>639566465</v>
      </c>
      <c r="U200" s="81">
        <v>639566465</v>
      </c>
      <c r="V200" s="81">
        <v>652926465</v>
      </c>
      <c r="W200" s="81">
        <v>652926465</v>
      </c>
      <c r="X200" s="81">
        <v>573112953</v>
      </c>
      <c r="Y200" s="81">
        <v>573112953</v>
      </c>
    </row>
    <row r="201" spans="1:25" x14ac:dyDescent="0.35">
      <c r="A201" s="81" t="s">
        <v>207</v>
      </c>
      <c r="B201" s="81">
        <v>34</v>
      </c>
      <c r="C201" s="81" t="s">
        <v>1597</v>
      </c>
      <c r="D201" s="81" t="s">
        <v>5485</v>
      </c>
      <c r="E201" s="81" t="s">
        <v>2011</v>
      </c>
      <c r="F201" s="81">
        <v>59646595</v>
      </c>
      <c r="G201" s="81">
        <v>61696017</v>
      </c>
      <c r="H201" s="81">
        <v>59646595</v>
      </c>
      <c r="I201" s="81" t="s">
        <v>2829</v>
      </c>
      <c r="J201" s="81" t="s">
        <v>2833</v>
      </c>
      <c r="K201" s="81">
        <v>12745700</v>
      </c>
      <c r="L201" s="81">
        <v>0</v>
      </c>
      <c r="M201" s="81">
        <v>72392295</v>
      </c>
      <c r="N201" s="81">
        <v>72392295</v>
      </c>
      <c r="O201" s="81">
        <v>59646595</v>
      </c>
      <c r="P201" s="81">
        <v>72392295</v>
      </c>
      <c r="Q201" s="81">
        <v>59646595</v>
      </c>
      <c r="R201" s="81">
        <v>72392295</v>
      </c>
      <c r="S201" s="81">
        <v>59646595</v>
      </c>
      <c r="T201" s="81">
        <v>77312295</v>
      </c>
      <c r="U201" s="81">
        <v>77312295</v>
      </c>
      <c r="V201" s="81">
        <v>80592295</v>
      </c>
      <c r="W201" s="81">
        <v>80592295</v>
      </c>
      <c r="X201" s="81">
        <v>61680025</v>
      </c>
      <c r="Y201" s="81">
        <v>61680025</v>
      </c>
    </row>
    <row r="202" spans="1:25" x14ac:dyDescent="0.35">
      <c r="A202" s="81" t="s">
        <v>208</v>
      </c>
      <c r="B202" s="81">
        <v>34</v>
      </c>
      <c r="C202" s="81" t="s">
        <v>1597</v>
      </c>
      <c r="D202" s="81" t="s">
        <v>6376</v>
      </c>
      <c r="E202" s="81" t="s">
        <v>2012</v>
      </c>
      <c r="F202" s="81">
        <v>86821306</v>
      </c>
      <c r="G202" s="81">
        <v>83320032</v>
      </c>
      <c r="H202" s="81">
        <v>86821306</v>
      </c>
      <c r="I202" s="81" t="s">
        <v>2829</v>
      </c>
      <c r="J202" s="81" t="s">
        <v>2833</v>
      </c>
      <c r="K202" s="81">
        <v>12518399</v>
      </c>
      <c r="L202" s="81">
        <v>0</v>
      </c>
      <c r="M202" s="81">
        <v>99339705</v>
      </c>
      <c r="N202" s="81">
        <v>99339705</v>
      </c>
      <c r="O202" s="81">
        <v>86821306</v>
      </c>
      <c r="P202" s="81">
        <v>99339705</v>
      </c>
      <c r="Q202" s="81">
        <v>86821306</v>
      </c>
      <c r="R202" s="81">
        <v>99339705</v>
      </c>
      <c r="S202" s="81">
        <v>86821306</v>
      </c>
      <c r="T202" s="81">
        <v>104274705</v>
      </c>
      <c r="U202" s="81">
        <v>104274705</v>
      </c>
      <c r="V202" s="81">
        <v>107564705</v>
      </c>
      <c r="W202" s="81">
        <v>107564705</v>
      </c>
      <c r="X202" s="81">
        <v>88783090</v>
      </c>
      <c r="Y202" s="81">
        <v>88783090</v>
      </c>
    </row>
    <row r="203" spans="1:25" x14ac:dyDescent="0.35">
      <c r="A203" s="81" t="s">
        <v>209</v>
      </c>
      <c r="B203" s="81">
        <v>35</v>
      </c>
      <c r="C203" s="81" t="s">
        <v>1598</v>
      </c>
      <c r="D203" s="81" t="s">
        <v>5486</v>
      </c>
      <c r="E203" s="81" t="s">
        <v>2013</v>
      </c>
      <c r="F203" s="81">
        <v>417504122</v>
      </c>
      <c r="G203" s="81">
        <v>447298292</v>
      </c>
      <c r="H203" s="81">
        <v>447298292</v>
      </c>
      <c r="I203" s="81" t="s">
        <v>2830</v>
      </c>
      <c r="J203" s="81" t="s">
        <v>2836</v>
      </c>
      <c r="K203" s="81">
        <v>18359890</v>
      </c>
      <c r="L203" s="81">
        <v>0</v>
      </c>
      <c r="M203" s="81">
        <v>465658182</v>
      </c>
      <c r="N203" s="81">
        <v>465658182</v>
      </c>
      <c r="O203" s="81">
        <v>447298292</v>
      </c>
      <c r="P203" s="81">
        <v>800403402</v>
      </c>
      <c r="Q203" s="81">
        <v>782043512</v>
      </c>
      <c r="R203" s="81">
        <v>800403402</v>
      </c>
      <c r="S203" s="81">
        <v>782043512</v>
      </c>
      <c r="T203" s="81">
        <v>478573182</v>
      </c>
      <c r="U203" s="81">
        <v>813318402</v>
      </c>
      <c r="V203" s="81">
        <v>487183182</v>
      </c>
      <c r="W203" s="81">
        <v>821928402</v>
      </c>
      <c r="X203" s="81">
        <v>450732557</v>
      </c>
      <c r="Y203" s="81">
        <v>785477777</v>
      </c>
    </row>
    <row r="204" spans="1:25" x14ac:dyDescent="0.35">
      <c r="A204" s="81" t="s">
        <v>210</v>
      </c>
      <c r="B204" s="81">
        <v>35</v>
      </c>
      <c r="C204" s="81" t="s">
        <v>1598</v>
      </c>
      <c r="D204" s="81" t="s">
        <v>5487</v>
      </c>
      <c r="E204" s="81" t="s">
        <v>2014</v>
      </c>
      <c r="F204" s="81">
        <v>97477384</v>
      </c>
      <c r="G204" s="81">
        <v>95717684</v>
      </c>
      <c r="H204" s="81">
        <v>97477384</v>
      </c>
      <c r="I204" s="81" t="s">
        <v>2829</v>
      </c>
      <c r="J204" s="81" t="s">
        <v>2833</v>
      </c>
      <c r="K204" s="81">
        <v>1828720</v>
      </c>
      <c r="L204" s="81">
        <v>0</v>
      </c>
      <c r="M204" s="81">
        <v>99306104</v>
      </c>
      <c r="N204" s="81">
        <v>99306104</v>
      </c>
      <c r="O204" s="81">
        <v>97477384</v>
      </c>
      <c r="P204" s="81">
        <v>99306104</v>
      </c>
      <c r="Q204" s="81">
        <v>97477384</v>
      </c>
      <c r="R204" s="81">
        <v>99306104</v>
      </c>
      <c r="S204" s="81">
        <v>97477384</v>
      </c>
      <c r="T204" s="81">
        <v>102246104</v>
      </c>
      <c r="U204" s="81">
        <v>102246104</v>
      </c>
      <c r="V204" s="81">
        <v>104206104</v>
      </c>
      <c r="W204" s="81">
        <v>104206104</v>
      </c>
      <c r="X204" s="81">
        <v>97346658</v>
      </c>
      <c r="Y204" s="81">
        <v>97346658</v>
      </c>
    </row>
    <row r="205" spans="1:25" x14ac:dyDescent="0.35">
      <c r="A205" s="81" t="s">
        <v>211</v>
      </c>
      <c r="B205" s="81">
        <v>35</v>
      </c>
      <c r="C205" s="81" t="s">
        <v>1598</v>
      </c>
      <c r="D205" s="81" t="s">
        <v>5488</v>
      </c>
      <c r="E205" s="81" t="s">
        <v>2015</v>
      </c>
      <c r="F205" s="81">
        <v>83820144</v>
      </c>
      <c r="G205" s="81">
        <v>84387607</v>
      </c>
      <c r="H205" s="81">
        <v>83820144</v>
      </c>
      <c r="I205" s="81" t="s">
        <v>2829</v>
      </c>
      <c r="J205" s="81" t="s">
        <v>2833</v>
      </c>
      <c r="K205" s="81">
        <v>8807070</v>
      </c>
      <c r="L205" s="81">
        <v>0</v>
      </c>
      <c r="M205" s="81">
        <v>92627214</v>
      </c>
      <c r="N205" s="81">
        <v>92627214</v>
      </c>
      <c r="O205" s="81">
        <v>83820144</v>
      </c>
      <c r="P205" s="81">
        <v>92627214</v>
      </c>
      <c r="Q205" s="81">
        <v>83820144</v>
      </c>
      <c r="R205" s="81">
        <v>92627214</v>
      </c>
      <c r="S205" s="81">
        <v>83820144</v>
      </c>
      <c r="T205" s="81">
        <v>95552214</v>
      </c>
      <c r="U205" s="81">
        <v>95552214</v>
      </c>
      <c r="V205" s="81">
        <v>97502214</v>
      </c>
      <c r="W205" s="81">
        <v>97502214</v>
      </c>
      <c r="X205" s="81">
        <v>84786945</v>
      </c>
      <c r="Y205" s="81">
        <v>84786945</v>
      </c>
    </row>
    <row r="206" spans="1:25" x14ac:dyDescent="0.35">
      <c r="A206" s="81" t="s">
        <v>212</v>
      </c>
      <c r="B206" s="81">
        <v>35</v>
      </c>
      <c r="C206" s="81" t="s">
        <v>1598</v>
      </c>
      <c r="D206" s="81" t="s">
        <v>5624</v>
      </c>
      <c r="E206" s="81" t="s">
        <v>2016</v>
      </c>
      <c r="F206" s="81">
        <v>50948620</v>
      </c>
      <c r="G206" s="81">
        <v>50948620</v>
      </c>
      <c r="H206" s="81">
        <v>50948620</v>
      </c>
      <c r="I206" s="81" t="s">
        <v>2829</v>
      </c>
      <c r="J206" s="81" t="s">
        <v>2833</v>
      </c>
      <c r="K206" s="81">
        <v>713450</v>
      </c>
      <c r="L206" s="81">
        <v>0</v>
      </c>
      <c r="M206" s="81">
        <v>51662070</v>
      </c>
      <c r="N206" s="81">
        <v>51662070</v>
      </c>
      <c r="O206" s="81">
        <v>50948620</v>
      </c>
      <c r="P206" s="81">
        <v>51662070</v>
      </c>
      <c r="Q206" s="81">
        <v>50948620</v>
      </c>
      <c r="R206" s="81">
        <v>51662070</v>
      </c>
      <c r="S206" s="81">
        <v>50948620</v>
      </c>
      <c r="T206" s="81">
        <v>51992070</v>
      </c>
      <c r="U206" s="81">
        <v>51992070</v>
      </c>
      <c r="V206" s="81">
        <v>52212070</v>
      </c>
      <c r="W206" s="81">
        <v>52212070</v>
      </c>
      <c r="X206" s="81">
        <v>50948620</v>
      </c>
      <c r="Y206" s="81">
        <v>50948620</v>
      </c>
    </row>
    <row r="207" spans="1:25" x14ac:dyDescent="0.35">
      <c r="A207" s="81" t="s">
        <v>213</v>
      </c>
      <c r="B207" s="81">
        <v>35</v>
      </c>
      <c r="C207" s="81" t="s">
        <v>1598</v>
      </c>
      <c r="D207" s="81" t="s">
        <v>6184</v>
      </c>
      <c r="E207" s="81" t="s">
        <v>2017</v>
      </c>
      <c r="F207" s="81">
        <v>31506234</v>
      </c>
      <c r="G207" s="81">
        <v>28396246</v>
      </c>
      <c r="H207" s="81">
        <v>31506234</v>
      </c>
      <c r="I207" s="81" t="s">
        <v>2829</v>
      </c>
      <c r="J207" s="81" t="s">
        <v>6928</v>
      </c>
      <c r="K207" s="81">
        <v>446520</v>
      </c>
      <c r="L207" s="81">
        <v>0</v>
      </c>
      <c r="M207" s="81">
        <v>31952754</v>
      </c>
      <c r="N207" s="81">
        <v>31952754</v>
      </c>
      <c r="O207" s="81">
        <v>31506234</v>
      </c>
      <c r="P207" s="81">
        <v>31952754</v>
      </c>
      <c r="Q207" s="81">
        <v>31506234</v>
      </c>
      <c r="R207" s="81">
        <v>31952754</v>
      </c>
      <c r="S207" s="81">
        <v>31506234</v>
      </c>
      <c r="T207" s="81">
        <v>32192754</v>
      </c>
      <c r="U207" s="81">
        <v>32192754</v>
      </c>
      <c r="V207" s="81">
        <v>32352754</v>
      </c>
      <c r="W207" s="81">
        <v>32352754</v>
      </c>
      <c r="X207" s="81">
        <v>31506234</v>
      </c>
      <c r="Y207" s="81">
        <v>31506234</v>
      </c>
    </row>
    <row r="208" spans="1:25" x14ac:dyDescent="0.35">
      <c r="A208" s="81" t="s">
        <v>214</v>
      </c>
      <c r="B208" s="81">
        <v>35</v>
      </c>
      <c r="C208" s="81" t="s">
        <v>1598</v>
      </c>
      <c r="D208" s="81" t="s">
        <v>6476</v>
      </c>
      <c r="E208" s="81" t="s">
        <v>2018</v>
      </c>
      <c r="F208" s="81">
        <v>2031150</v>
      </c>
      <c r="G208" s="81">
        <v>2031150</v>
      </c>
      <c r="H208" s="81">
        <v>2031150</v>
      </c>
      <c r="I208" s="81" t="s">
        <v>2829</v>
      </c>
      <c r="J208" s="81" t="s">
        <v>2833</v>
      </c>
      <c r="K208" s="81">
        <v>0</v>
      </c>
      <c r="L208" s="81">
        <v>0</v>
      </c>
      <c r="M208" s="81">
        <v>2031150</v>
      </c>
      <c r="N208" s="81">
        <v>2031150</v>
      </c>
      <c r="O208" s="81">
        <v>2031150</v>
      </c>
      <c r="P208" s="81">
        <v>2031150</v>
      </c>
      <c r="Q208" s="81">
        <v>2031150</v>
      </c>
      <c r="R208" s="81">
        <v>2031150</v>
      </c>
      <c r="S208" s="81">
        <v>2031150</v>
      </c>
      <c r="T208" s="81">
        <v>2031150</v>
      </c>
      <c r="U208" s="81">
        <v>2031150</v>
      </c>
      <c r="V208" s="81">
        <v>2031150</v>
      </c>
      <c r="W208" s="81">
        <v>2031150</v>
      </c>
      <c r="X208" s="81">
        <v>2031150</v>
      </c>
      <c r="Y208" s="81">
        <v>2031150</v>
      </c>
    </row>
    <row r="209" spans="1:25" x14ac:dyDescent="0.35">
      <c r="A209" s="81" t="s">
        <v>215</v>
      </c>
      <c r="B209" s="81">
        <v>35</v>
      </c>
      <c r="C209" s="81" t="s">
        <v>1598</v>
      </c>
      <c r="D209" s="81" t="s">
        <v>6612</v>
      </c>
      <c r="E209" s="81" t="s">
        <v>1849</v>
      </c>
      <c r="F209" s="81">
        <v>8689680</v>
      </c>
      <c r="G209" s="81">
        <v>8689680</v>
      </c>
      <c r="H209" s="81">
        <v>8689680</v>
      </c>
      <c r="I209" s="81" t="s">
        <v>2829</v>
      </c>
      <c r="J209" s="81" t="s">
        <v>2833</v>
      </c>
      <c r="K209" s="81">
        <v>287770</v>
      </c>
      <c r="L209" s="81">
        <v>0</v>
      </c>
      <c r="M209" s="81">
        <v>8977450</v>
      </c>
      <c r="N209" s="81">
        <v>8977450</v>
      </c>
      <c r="O209" s="81">
        <v>8689680</v>
      </c>
      <c r="P209" s="81">
        <v>8977450</v>
      </c>
      <c r="Q209" s="81">
        <v>8689680</v>
      </c>
      <c r="R209" s="81">
        <v>8977450</v>
      </c>
      <c r="S209" s="81">
        <v>8689680</v>
      </c>
      <c r="T209" s="81">
        <v>9097450</v>
      </c>
      <c r="U209" s="81">
        <v>9097450</v>
      </c>
      <c r="V209" s="81">
        <v>9177450</v>
      </c>
      <c r="W209" s="81">
        <v>9177450</v>
      </c>
      <c r="X209" s="81">
        <v>8689680</v>
      </c>
      <c r="Y209" s="81">
        <v>8689680</v>
      </c>
    </row>
    <row r="210" spans="1:25" x14ac:dyDescent="0.35">
      <c r="A210" s="81" t="s">
        <v>216</v>
      </c>
      <c r="B210" s="81">
        <v>36</v>
      </c>
      <c r="C210" s="81" t="s">
        <v>1599</v>
      </c>
      <c r="D210" s="81" t="s">
        <v>5489</v>
      </c>
      <c r="E210" s="81" t="s">
        <v>2019</v>
      </c>
      <c r="F210" s="81">
        <v>828259572</v>
      </c>
      <c r="G210" s="81">
        <v>937404060</v>
      </c>
      <c r="H210" s="81">
        <v>937404060</v>
      </c>
      <c r="I210" s="81" t="s">
        <v>2830</v>
      </c>
      <c r="J210" s="81" t="s">
        <v>2836</v>
      </c>
      <c r="K210" s="81">
        <v>100043420</v>
      </c>
      <c r="L210" s="81">
        <v>36492855</v>
      </c>
      <c r="M210" s="81">
        <v>1037447480</v>
      </c>
      <c r="N210" s="81">
        <v>1000954625</v>
      </c>
      <c r="O210" s="81">
        <v>900911205</v>
      </c>
      <c r="P210" s="81">
        <v>1037447480</v>
      </c>
      <c r="Q210" s="81">
        <v>937404060</v>
      </c>
      <c r="R210" s="81">
        <v>1000954625</v>
      </c>
      <c r="S210" s="81">
        <v>900911205</v>
      </c>
      <c r="T210" s="81">
        <v>1070987480</v>
      </c>
      <c r="U210" s="81">
        <v>1070987480</v>
      </c>
      <c r="V210" s="81">
        <v>1093347480</v>
      </c>
      <c r="W210" s="81">
        <v>1093347480</v>
      </c>
      <c r="X210" s="81">
        <v>965616509</v>
      </c>
      <c r="Y210" s="81">
        <v>965616509</v>
      </c>
    </row>
    <row r="211" spans="1:25" x14ac:dyDescent="0.35">
      <c r="A211" s="81" t="s">
        <v>217</v>
      </c>
      <c r="B211" s="81">
        <v>36</v>
      </c>
      <c r="C211" s="81" t="s">
        <v>1599</v>
      </c>
      <c r="D211" s="81" t="s">
        <v>5490</v>
      </c>
      <c r="E211" s="81" t="s">
        <v>2020</v>
      </c>
      <c r="F211" s="81">
        <v>9686948353</v>
      </c>
      <c r="G211" s="81">
        <v>10043087836</v>
      </c>
      <c r="H211" s="81">
        <v>9686948353</v>
      </c>
      <c r="I211" s="81" t="s">
        <v>2829</v>
      </c>
      <c r="J211" s="81" t="s">
        <v>2837</v>
      </c>
      <c r="K211" s="81">
        <v>429718960</v>
      </c>
      <c r="L211" s="81">
        <v>259668070</v>
      </c>
      <c r="M211" s="81">
        <v>10116667313</v>
      </c>
      <c r="N211" s="81">
        <v>9856999243</v>
      </c>
      <c r="O211" s="81">
        <v>9427280283</v>
      </c>
      <c r="P211" s="81">
        <v>17785257220</v>
      </c>
      <c r="Q211" s="81">
        <v>17355538260</v>
      </c>
      <c r="R211" s="81">
        <v>17525589150</v>
      </c>
      <c r="S211" s="81">
        <v>17095870190</v>
      </c>
      <c r="T211" s="81">
        <v>10230022313</v>
      </c>
      <c r="U211" s="81">
        <v>17898612220</v>
      </c>
      <c r="V211" s="81">
        <v>10305592313</v>
      </c>
      <c r="W211" s="81">
        <v>17974182220</v>
      </c>
      <c r="X211" s="81">
        <v>9742145831</v>
      </c>
      <c r="Y211" s="81">
        <v>17410735738</v>
      </c>
    </row>
    <row r="212" spans="1:25" x14ac:dyDescent="0.35">
      <c r="A212" s="81" t="s">
        <v>218</v>
      </c>
      <c r="B212" s="81">
        <v>36</v>
      </c>
      <c r="C212" s="81" t="s">
        <v>1599</v>
      </c>
      <c r="D212" s="81" t="s">
        <v>5491</v>
      </c>
      <c r="E212" s="81" t="s">
        <v>2021</v>
      </c>
      <c r="F212" s="81">
        <v>418355191</v>
      </c>
      <c r="G212" s="81">
        <v>464667543</v>
      </c>
      <c r="H212" s="81">
        <v>464667543</v>
      </c>
      <c r="I212" s="81" t="s">
        <v>2830</v>
      </c>
      <c r="J212" s="81" t="s">
        <v>2836</v>
      </c>
      <c r="K212" s="81">
        <v>61444120</v>
      </c>
      <c r="L212" s="81">
        <v>19343735</v>
      </c>
      <c r="M212" s="81">
        <v>526111663</v>
      </c>
      <c r="N212" s="81">
        <v>506767928</v>
      </c>
      <c r="O212" s="81">
        <v>445323808</v>
      </c>
      <c r="P212" s="81">
        <v>526111663</v>
      </c>
      <c r="Q212" s="81">
        <v>464667543</v>
      </c>
      <c r="R212" s="81">
        <v>506767928</v>
      </c>
      <c r="S212" s="81">
        <v>445323808</v>
      </c>
      <c r="T212" s="81">
        <v>547321663</v>
      </c>
      <c r="U212" s="81">
        <v>547321663</v>
      </c>
      <c r="V212" s="81">
        <v>561461663</v>
      </c>
      <c r="W212" s="81">
        <v>561461663</v>
      </c>
      <c r="X212" s="81">
        <v>484019724</v>
      </c>
      <c r="Y212" s="81">
        <v>484019724</v>
      </c>
    </row>
    <row r="213" spans="1:25" x14ac:dyDescent="0.35">
      <c r="A213" s="81" t="s">
        <v>219</v>
      </c>
      <c r="B213" s="81">
        <v>36</v>
      </c>
      <c r="C213" s="81" t="s">
        <v>1599</v>
      </c>
      <c r="D213" s="81" t="s">
        <v>5917</v>
      </c>
      <c r="E213" s="81" t="s">
        <v>2022</v>
      </c>
      <c r="F213" s="81">
        <v>5795987349</v>
      </c>
      <c r="G213" s="81">
        <v>5795987349</v>
      </c>
      <c r="H213" s="81">
        <v>5795987349</v>
      </c>
      <c r="I213" s="81" t="s">
        <v>2829</v>
      </c>
      <c r="J213" s="81" t="s">
        <v>2832</v>
      </c>
      <c r="K213" s="81">
        <v>118649440</v>
      </c>
      <c r="L213" s="81">
        <v>21422740</v>
      </c>
      <c r="M213" s="81">
        <v>5914636789</v>
      </c>
      <c r="N213" s="81">
        <v>5893214049</v>
      </c>
      <c r="O213" s="81">
        <v>5774564609</v>
      </c>
      <c r="P213" s="81">
        <v>5951055146</v>
      </c>
      <c r="Q213" s="81">
        <v>5832405706</v>
      </c>
      <c r="R213" s="81">
        <v>5929632406</v>
      </c>
      <c r="S213" s="81">
        <v>5810982966</v>
      </c>
      <c r="T213" s="81">
        <v>5946091789</v>
      </c>
      <c r="U213" s="81">
        <v>5982510146</v>
      </c>
      <c r="V213" s="81">
        <v>5967061789</v>
      </c>
      <c r="W213" s="81">
        <v>6003480146</v>
      </c>
      <c r="X213" s="81">
        <v>5825168042</v>
      </c>
      <c r="Y213" s="81">
        <v>5861586399</v>
      </c>
    </row>
    <row r="214" spans="1:25" x14ac:dyDescent="0.35">
      <c r="A214" s="81" t="s">
        <v>220</v>
      </c>
      <c r="B214" s="81">
        <v>36</v>
      </c>
      <c r="C214" s="81" t="s">
        <v>1599</v>
      </c>
      <c r="D214" s="81" t="s">
        <v>5926</v>
      </c>
      <c r="E214" s="81" t="s">
        <v>2023</v>
      </c>
      <c r="F214" s="81">
        <v>661750</v>
      </c>
      <c r="G214" s="81">
        <v>661750</v>
      </c>
      <c r="H214" s="81">
        <v>661750</v>
      </c>
      <c r="I214" s="81" t="s">
        <v>2829</v>
      </c>
      <c r="J214" s="81" t="s">
        <v>2832</v>
      </c>
      <c r="K214" s="81">
        <v>0</v>
      </c>
      <c r="L214" s="81">
        <v>0</v>
      </c>
      <c r="M214" s="81">
        <v>661750</v>
      </c>
      <c r="N214" s="81">
        <v>661750</v>
      </c>
      <c r="O214" s="81">
        <v>661750</v>
      </c>
      <c r="P214" s="81">
        <v>661750</v>
      </c>
      <c r="Q214" s="81">
        <v>661750</v>
      </c>
      <c r="R214" s="81">
        <v>661750</v>
      </c>
      <c r="S214" s="81">
        <v>661750</v>
      </c>
      <c r="T214" s="81">
        <v>661750</v>
      </c>
      <c r="U214" s="81">
        <v>661750</v>
      </c>
      <c r="V214" s="81">
        <v>661750</v>
      </c>
      <c r="W214" s="81">
        <v>661750</v>
      </c>
      <c r="X214" s="81">
        <v>661750</v>
      </c>
      <c r="Y214" s="81">
        <v>661750</v>
      </c>
    </row>
    <row r="215" spans="1:25" x14ac:dyDescent="0.35">
      <c r="A215" s="81" t="s">
        <v>221</v>
      </c>
      <c r="B215" s="81">
        <v>37</v>
      </c>
      <c r="C215" s="81" t="s">
        <v>1600</v>
      </c>
      <c r="D215" s="81" t="s">
        <v>5492</v>
      </c>
      <c r="E215" s="81" t="s">
        <v>2024</v>
      </c>
      <c r="F215" s="81">
        <v>201518707</v>
      </c>
      <c r="G215" s="81">
        <v>198715205</v>
      </c>
      <c r="H215" s="81">
        <v>201518707</v>
      </c>
      <c r="I215" s="81" t="s">
        <v>2829</v>
      </c>
      <c r="J215" s="81" t="s">
        <v>2833</v>
      </c>
      <c r="K215" s="81">
        <v>25203612</v>
      </c>
      <c r="L215" s="81">
        <v>0</v>
      </c>
      <c r="M215" s="81">
        <v>226722319</v>
      </c>
      <c r="N215" s="81">
        <v>226722319</v>
      </c>
      <c r="O215" s="81">
        <v>201518707</v>
      </c>
      <c r="P215" s="81">
        <v>226722319</v>
      </c>
      <c r="Q215" s="81">
        <v>201518707</v>
      </c>
      <c r="R215" s="81">
        <v>226722319</v>
      </c>
      <c r="S215" s="81">
        <v>201518707</v>
      </c>
      <c r="T215" s="81">
        <v>238737319</v>
      </c>
      <c r="U215" s="81">
        <v>238737319</v>
      </c>
      <c r="V215" s="81">
        <v>246747319</v>
      </c>
      <c r="W215" s="81">
        <v>246747319</v>
      </c>
      <c r="X215" s="81">
        <v>207367112</v>
      </c>
      <c r="Y215" s="81">
        <v>207367112</v>
      </c>
    </row>
    <row r="216" spans="1:25" x14ac:dyDescent="0.35">
      <c r="A216" s="81" t="s">
        <v>222</v>
      </c>
      <c r="B216" s="81">
        <v>37</v>
      </c>
      <c r="C216" s="81" t="s">
        <v>1600</v>
      </c>
      <c r="D216" s="81" t="s">
        <v>5493</v>
      </c>
      <c r="E216" s="81" t="s">
        <v>2025</v>
      </c>
      <c r="F216" s="81">
        <v>1704701611</v>
      </c>
      <c r="G216" s="81">
        <v>1771073908</v>
      </c>
      <c r="H216" s="81">
        <v>1704701611</v>
      </c>
      <c r="I216" s="81" t="s">
        <v>2829</v>
      </c>
      <c r="J216" s="81" t="s">
        <v>2833</v>
      </c>
      <c r="K216" s="81">
        <v>220625232</v>
      </c>
      <c r="L216" s="81">
        <v>0</v>
      </c>
      <c r="M216" s="81">
        <v>1925326843</v>
      </c>
      <c r="N216" s="81">
        <v>1925326843</v>
      </c>
      <c r="O216" s="81">
        <v>1704701611</v>
      </c>
      <c r="P216" s="81">
        <v>1925326843</v>
      </c>
      <c r="Q216" s="81">
        <v>1704701611</v>
      </c>
      <c r="R216" s="81">
        <v>1925326843</v>
      </c>
      <c r="S216" s="81">
        <v>1704701611</v>
      </c>
      <c r="T216" s="81">
        <v>2008201843</v>
      </c>
      <c r="U216" s="81">
        <v>2008201843</v>
      </c>
      <c r="V216" s="81">
        <v>2063451843</v>
      </c>
      <c r="W216" s="81">
        <v>2063451843</v>
      </c>
      <c r="X216" s="81">
        <v>1766807888</v>
      </c>
      <c r="Y216" s="81">
        <v>1766807888</v>
      </c>
    </row>
    <row r="217" spans="1:25" x14ac:dyDescent="0.35">
      <c r="A217" s="81" t="s">
        <v>223</v>
      </c>
      <c r="B217" s="81">
        <v>37</v>
      </c>
      <c r="C217" s="81" t="s">
        <v>1600</v>
      </c>
      <c r="D217" s="81" t="s">
        <v>5494</v>
      </c>
      <c r="E217" s="81" t="s">
        <v>2026</v>
      </c>
      <c r="F217" s="81">
        <v>540885741</v>
      </c>
      <c r="G217" s="81">
        <v>612855268</v>
      </c>
      <c r="H217" s="81">
        <v>540885741</v>
      </c>
      <c r="I217" s="81" t="s">
        <v>2829</v>
      </c>
      <c r="J217" s="81" t="s">
        <v>2834</v>
      </c>
      <c r="K217" s="81">
        <v>91865004</v>
      </c>
      <c r="L217" s="81">
        <v>0</v>
      </c>
      <c r="M217" s="81">
        <v>632750745</v>
      </c>
      <c r="N217" s="81">
        <v>632750745</v>
      </c>
      <c r="O217" s="81">
        <v>540885741</v>
      </c>
      <c r="P217" s="81">
        <v>632750745</v>
      </c>
      <c r="Q217" s="81">
        <v>540885741</v>
      </c>
      <c r="R217" s="81">
        <v>632750745</v>
      </c>
      <c r="S217" s="81">
        <v>540885741</v>
      </c>
      <c r="T217" s="81">
        <v>671645745</v>
      </c>
      <c r="U217" s="81">
        <v>671645745</v>
      </c>
      <c r="V217" s="81">
        <v>697575745</v>
      </c>
      <c r="W217" s="81">
        <v>697575745</v>
      </c>
      <c r="X217" s="81">
        <v>563595220</v>
      </c>
      <c r="Y217" s="81">
        <v>563595220</v>
      </c>
    </row>
    <row r="218" spans="1:25" x14ac:dyDescent="0.35">
      <c r="A218" s="81" t="s">
        <v>224</v>
      </c>
      <c r="B218" s="81">
        <v>37</v>
      </c>
      <c r="C218" s="81" t="s">
        <v>1600</v>
      </c>
      <c r="D218" s="81" t="s">
        <v>5496</v>
      </c>
      <c r="E218" s="81" t="s">
        <v>2027</v>
      </c>
      <c r="F218" s="81">
        <v>99168592</v>
      </c>
      <c r="G218" s="81">
        <v>94265263</v>
      </c>
      <c r="H218" s="81">
        <v>99168592</v>
      </c>
      <c r="I218" s="81" t="s">
        <v>2829</v>
      </c>
      <c r="J218" s="81" t="s">
        <v>2833</v>
      </c>
      <c r="K218" s="81">
        <v>10302953</v>
      </c>
      <c r="L218" s="81">
        <v>0</v>
      </c>
      <c r="M218" s="81">
        <v>109471545</v>
      </c>
      <c r="N218" s="81">
        <v>109471545</v>
      </c>
      <c r="O218" s="81">
        <v>99168592</v>
      </c>
      <c r="P218" s="81">
        <v>109471545</v>
      </c>
      <c r="Q218" s="81">
        <v>99168592</v>
      </c>
      <c r="R218" s="81">
        <v>109471545</v>
      </c>
      <c r="S218" s="81">
        <v>99168592</v>
      </c>
      <c r="T218" s="81">
        <v>115156545</v>
      </c>
      <c r="U218" s="81">
        <v>115156545</v>
      </c>
      <c r="V218" s="81">
        <v>118946545</v>
      </c>
      <c r="W218" s="81">
        <v>118946545</v>
      </c>
      <c r="X218" s="81">
        <v>101080304</v>
      </c>
      <c r="Y218" s="81">
        <v>101080304</v>
      </c>
    </row>
    <row r="219" spans="1:25" x14ac:dyDescent="0.35">
      <c r="A219" s="81" t="s">
        <v>225</v>
      </c>
      <c r="B219" s="81">
        <v>37</v>
      </c>
      <c r="C219" s="81" t="s">
        <v>1600</v>
      </c>
      <c r="D219" s="81" t="s">
        <v>5498</v>
      </c>
      <c r="E219" s="81" t="s">
        <v>1835</v>
      </c>
      <c r="F219" s="81">
        <v>116004600</v>
      </c>
      <c r="G219" s="81">
        <v>124415296</v>
      </c>
      <c r="H219" s="81">
        <v>116004600</v>
      </c>
      <c r="I219" s="81" t="s">
        <v>2829</v>
      </c>
      <c r="J219" s="81" t="s">
        <v>2833</v>
      </c>
      <c r="K219" s="81">
        <v>11581738</v>
      </c>
      <c r="L219" s="81">
        <v>0</v>
      </c>
      <c r="M219" s="81">
        <v>127586338</v>
      </c>
      <c r="N219" s="81">
        <v>127586338</v>
      </c>
      <c r="O219" s="81">
        <v>116004600</v>
      </c>
      <c r="P219" s="81">
        <v>127586338</v>
      </c>
      <c r="Q219" s="81">
        <v>116004600</v>
      </c>
      <c r="R219" s="81">
        <v>127586338</v>
      </c>
      <c r="S219" s="81">
        <v>116004600</v>
      </c>
      <c r="T219" s="81">
        <v>133856338</v>
      </c>
      <c r="U219" s="81">
        <v>133856338</v>
      </c>
      <c r="V219" s="81">
        <v>138036338</v>
      </c>
      <c r="W219" s="81">
        <v>138036338</v>
      </c>
      <c r="X219" s="81">
        <v>118190246</v>
      </c>
      <c r="Y219" s="81">
        <v>118190246</v>
      </c>
    </row>
    <row r="220" spans="1:25" x14ac:dyDescent="0.35">
      <c r="A220" s="81" t="s">
        <v>226</v>
      </c>
      <c r="B220" s="81">
        <v>37</v>
      </c>
      <c r="C220" s="81" t="s">
        <v>1600</v>
      </c>
      <c r="D220" s="81" t="s">
        <v>6541</v>
      </c>
      <c r="E220" s="81" t="s">
        <v>2028</v>
      </c>
      <c r="F220" s="81">
        <v>66792566</v>
      </c>
      <c r="G220" s="81">
        <v>69276983</v>
      </c>
      <c r="H220" s="81">
        <v>66792566</v>
      </c>
      <c r="I220" s="81" t="s">
        <v>2829</v>
      </c>
      <c r="J220" s="81" t="s">
        <v>2833</v>
      </c>
      <c r="K220" s="81">
        <v>8154074</v>
      </c>
      <c r="L220" s="81">
        <v>3573047</v>
      </c>
      <c r="M220" s="81">
        <v>74946640</v>
      </c>
      <c r="N220" s="81">
        <v>71373593</v>
      </c>
      <c r="O220" s="81">
        <v>63219519</v>
      </c>
      <c r="P220" s="81">
        <v>74946640</v>
      </c>
      <c r="Q220" s="81">
        <v>66792566</v>
      </c>
      <c r="R220" s="81">
        <v>71373593</v>
      </c>
      <c r="S220" s="81">
        <v>63219519</v>
      </c>
      <c r="T220" s="81">
        <v>77646640</v>
      </c>
      <c r="U220" s="81">
        <v>77646640</v>
      </c>
      <c r="V220" s="81">
        <v>79446640</v>
      </c>
      <c r="W220" s="81">
        <v>79446640</v>
      </c>
      <c r="X220" s="81">
        <v>67825746</v>
      </c>
      <c r="Y220" s="81">
        <v>67825746</v>
      </c>
    </row>
    <row r="221" spans="1:25" x14ac:dyDescent="0.35">
      <c r="A221" s="81" t="s">
        <v>227</v>
      </c>
      <c r="B221" s="81">
        <v>37</v>
      </c>
      <c r="C221" s="81" t="s">
        <v>1600</v>
      </c>
      <c r="D221" s="81" t="s">
        <v>6592</v>
      </c>
      <c r="E221" s="81" t="s">
        <v>2029</v>
      </c>
      <c r="F221" s="81">
        <v>581693580</v>
      </c>
      <c r="G221" s="81">
        <v>574879106</v>
      </c>
      <c r="H221" s="81">
        <v>581693580</v>
      </c>
      <c r="I221" s="81" t="s">
        <v>2829</v>
      </c>
      <c r="J221" s="81" t="s">
        <v>2833</v>
      </c>
      <c r="K221" s="81">
        <v>61599340</v>
      </c>
      <c r="L221" s="81">
        <v>0</v>
      </c>
      <c r="M221" s="81">
        <v>643292920</v>
      </c>
      <c r="N221" s="81">
        <v>643292920</v>
      </c>
      <c r="O221" s="81">
        <v>581693580</v>
      </c>
      <c r="P221" s="81">
        <v>643292920</v>
      </c>
      <c r="Q221" s="81">
        <v>581693580</v>
      </c>
      <c r="R221" s="81">
        <v>643292920</v>
      </c>
      <c r="S221" s="81">
        <v>581693580</v>
      </c>
      <c r="T221" s="81">
        <v>666512920</v>
      </c>
      <c r="U221" s="81">
        <v>666512920</v>
      </c>
      <c r="V221" s="81">
        <v>681992920</v>
      </c>
      <c r="W221" s="81">
        <v>681992920</v>
      </c>
      <c r="X221" s="81">
        <v>610471998</v>
      </c>
      <c r="Y221" s="81">
        <v>610471998</v>
      </c>
    </row>
    <row r="222" spans="1:25" x14ac:dyDescent="0.35">
      <c r="A222" s="81" t="s">
        <v>228</v>
      </c>
      <c r="B222" s="81">
        <v>37</v>
      </c>
      <c r="C222" s="81" t="s">
        <v>1600</v>
      </c>
      <c r="D222" s="81" t="s">
        <v>6596</v>
      </c>
      <c r="E222" s="81" t="s">
        <v>2030</v>
      </c>
      <c r="F222" s="81">
        <v>264828940</v>
      </c>
      <c r="G222" s="81">
        <v>250941021</v>
      </c>
      <c r="H222" s="81">
        <v>264828940</v>
      </c>
      <c r="I222" s="81" t="s">
        <v>2829</v>
      </c>
      <c r="J222" s="81" t="s">
        <v>2833</v>
      </c>
      <c r="K222" s="81">
        <v>30172431</v>
      </c>
      <c r="L222" s="81">
        <v>0</v>
      </c>
      <c r="M222" s="81">
        <v>295001371</v>
      </c>
      <c r="N222" s="81">
        <v>295001371</v>
      </c>
      <c r="O222" s="81">
        <v>264828940</v>
      </c>
      <c r="P222" s="81">
        <v>295001371</v>
      </c>
      <c r="Q222" s="81">
        <v>264828940</v>
      </c>
      <c r="R222" s="81">
        <v>295001371</v>
      </c>
      <c r="S222" s="81">
        <v>264828940</v>
      </c>
      <c r="T222" s="81">
        <v>304931371</v>
      </c>
      <c r="U222" s="81">
        <v>304931371</v>
      </c>
      <c r="V222" s="81">
        <v>311551371</v>
      </c>
      <c r="W222" s="81">
        <v>311551371</v>
      </c>
      <c r="X222" s="81">
        <v>276218547</v>
      </c>
      <c r="Y222" s="81">
        <v>276218547</v>
      </c>
    </row>
    <row r="223" spans="1:25" x14ac:dyDescent="0.35">
      <c r="A223" s="81" t="s">
        <v>229</v>
      </c>
      <c r="B223" s="81">
        <v>38</v>
      </c>
      <c r="C223" s="81" t="s">
        <v>1601</v>
      </c>
      <c r="D223" s="81" t="s">
        <v>5499</v>
      </c>
      <c r="E223" s="81" t="s">
        <v>2031</v>
      </c>
      <c r="F223" s="81">
        <v>480803581</v>
      </c>
      <c r="G223" s="81">
        <v>479964675</v>
      </c>
      <c r="H223" s="81">
        <v>480803581</v>
      </c>
      <c r="I223" s="81" t="s">
        <v>2829</v>
      </c>
      <c r="J223" s="81" t="s">
        <v>2833</v>
      </c>
      <c r="K223" s="81">
        <v>41588205</v>
      </c>
      <c r="L223" s="81">
        <v>0</v>
      </c>
      <c r="M223" s="81">
        <v>522391786</v>
      </c>
      <c r="N223" s="81">
        <v>522391786</v>
      </c>
      <c r="O223" s="81">
        <v>480803581</v>
      </c>
      <c r="P223" s="81">
        <v>621280066</v>
      </c>
      <c r="Q223" s="81">
        <v>579691861</v>
      </c>
      <c r="R223" s="81">
        <v>621280066</v>
      </c>
      <c r="S223" s="81">
        <v>579691861</v>
      </c>
      <c r="T223" s="81">
        <v>543631786</v>
      </c>
      <c r="U223" s="81">
        <v>642520066</v>
      </c>
      <c r="V223" s="81">
        <v>557791786</v>
      </c>
      <c r="W223" s="81">
        <v>656680066</v>
      </c>
      <c r="X223" s="81">
        <v>487063341</v>
      </c>
      <c r="Y223" s="81">
        <v>585951621</v>
      </c>
    </row>
    <row r="224" spans="1:25" x14ac:dyDescent="0.35">
      <c r="A224" s="81" t="s">
        <v>230</v>
      </c>
      <c r="B224" s="81">
        <v>38</v>
      </c>
      <c r="C224" s="81" t="s">
        <v>1601</v>
      </c>
      <c r="D224" s="81" t="s">
        <v>5540</v>
      </c>
      <c r="E224" s="81" t="s">
        <v>2032</v>
      </c>
      <c r="F224" s="81">
        <v>25145646</v>
      </c>
      <c r="G224" s="81">
        <v>25145646</v>
      </c>
      <c r="H224" s="81">
        <v>25145646</v>
      </c>
      <c r="I224" s="81" t="s">
        <v>2829</v>
      </c>
      <c r="J224" s="81" t="s">
        <v>2832</v>
      </c>
      <c r="K224" s="81">
        <v>256150</v>
      </c>
      <c r="L224" s="81">
        <v>0</v>
      </c>
      <c r="M224" s="81">
        <v>25401796</v>
      </c>
      <c r="N224" s="81">
        <v>25401796</v>
      </c>
      <c r="O224" s="81">
        <v>25145646</v>
      </c>
      <c r="P224" s="81">
        <v>25401796</v>
      </c>
      <c r="Q224" s="81">
        <v>25145646</v>
      </c>
      <c r="R224" s="81">
        <v>25401796</v>
      </c>
      <c r="S224" s="81">
        <v>25145646</v>
      </c>
      <c r="T224" s="81">
        <v>25506796</v>
      </c>
      <c r="U224" s="81">
        <v>25506796</v>
      </c>
      <c r="V224" s="81">
        <v>25576796</v>
      </c>
      <c r="W224" s="81">
        <v>25576796</v>
      </c>
      <c r="X224" s="81">
        <v>25179657</v>
      </c>
      <c r="Y224" s="81">
        <v>25179657</v>
      </c>
    </row>
    <row r="225" spans="1:25" x14ac:dyDescent="0.35">
      <c r="A225" s="81" t="s">
        <v>231</v>
      </c>
      <c r="B225" s="81">
        <v>38</v>
      </c>
      <c r="C225" s="81" t="s">
        <v>1601</v>
      </c>
      <c r="D225" s="81" t="s">
        <v>5877</v>
      </c>
      <c r="E225" s="81" t="s">
        <v>2033</v>
      </c>
      <c r="F225" s="81">
        <v>5480113</v>
      </c>
      <c r="G225" s="81">
        <v>5480113</v>
      </c>
      <c r="H225" s="81">
        <v>5480113</v>
      </c>
      <c r="I225" s="81" t="s">
        <v>2829</v>
      </c>
      <c r="J225" s="81" t="s">
        <v>2832</v>
      </c>
      <c r="K225" s="81">
        <v>0</v>
      </c>
      <c r="L225" s="81">
        <v>0</v>
      </c>
      <c r="M225" s="81">
        <v>5480113</v>
      </c>
      <c r="N225" s="81">
        <v>5480113</v>
      </c>
      <c r="O225" s="81">
        <v>5480113</v>
      </c>
      <c r="P225" s="81">
        <v>5480113</v>
      </c>
      <c r="Q225" s="81">
        <v>5480113</v>
      </c>
      <c r="R225" s="81">
        <v>5480113</v>
      </c>
      <c r="S225" s="81">
        <v>5480113</v>
      </c>
      <c r="T225" s="81">
        <v>5480113</v>
      </c>
      <c r="U225" s="81">
        <v>5480113</v>
      </c>
      <c r="V225" s="81">
        <v>5480113</v>
      </c>
      <c r="W225" s="81">
        <v>5480113</v>
      </c>
      <c r="X225" s="81">
        <v>5480113</v>
      </c>
      <c r="Y225" s="81">
        <v>5480113</v>
      </c>
    </row>
    <row r="226" spans="1:25" x14ac:dyDescent="0.35">
      <c r="A226" s="81" t="s">
        <v>232</v>
      </c>
      <c r="B226" s="81">
        <v>39</v>
      </c>
      <c r="C226" s="81" t="s">
        <v>1602</v>
      </c>
      <c r="D226" s="81" t="s">
        <v>5303</v>
      </c>
      <c r="E226" s="81" t="s">
        <v>1842</v>
      </c>
      <c r="F226" s="81">
        <v>12848636</v>
      </c>
      <c r="G226" s="81">
        <v>12848636</v>
      </c>
      <c r="H226" s="81">
        <v>12848636</v>
      </c>
      <c r="I226" s="81" t="s">
        <v>2829</v>
      </c>
      <c r="J226" s="81" t="s">
        <v>2832</v>
      </c>
      <c r="K226" s="81">
        <v>3324850</v>
      </c>
      <c r="L226" s="81">
        <v>0</v>
      </c>
      <c r="M226" s="81">
        <v>16173486</v>
      </c>
      <c r="N226" s="81">
        <v>16173486</v>
      </c>
      <c r="O226" s="81">
        <v>12848636</v>
      </c>
      <c r="P226" s="81">
        <v>16173486</v>
      </c>
      <c r="Q226" s="81">
        <v>12848636</v>
      </c>
      <c r="R226" s="81">
        <v>16173486</v>
      </c>
      <c r="S226" s="81">
        <v>12848636</v>
      </c>
      <c r="T226" s="81">
        <v>17118486</v>
      </c>
      <c r="U226" s="81">
        <v>17118486</v>
      </c>
      <c r="V226" s="81">
        <v>17748486</v>
      </c>
      <c r="W226" s="81">
        <v>17748486</v>
      </c>
      <c r="X226" s="81">
        <v>13386504</v>
      </c>
      <c r="Y226" s="81">
        <v>13386504</v>
      </c>
    </row>
    <row r="227" spans="1:25" x14ac:dyDescent="0.35">
      <c r="A227" s="81" t="s">
        <v>233</v>
      </c>
      <c r="B227" s="81">
        <v>39</v>
      </c>
      <c r="C227" s="81" t="s">
        <v>1602</v>
      </c>
      <c r="D227" s="81" t="s">
        <v>5503</v>
      </c>
      <c r="E227" s="81" t="s">
        <v>2034</v>
      </c>
      <c r="F227" s="81">
        <v>441972830</v>
      </c>
      <c r="G227" s="81">
        <v>508398669</v>
      </c>
      <c r="H227" s="81">
        <v>508398669</v>
      </c>
      <c r="I227" s="81" t="s">
        <v>2830</v>
      </c>
      <c r="J227" s="81" t="s">
        <v>2836</v>
      </c>
      <c r="K227" s="81">
        <v>62836210</v>
      </c>
      <c r="L227" s="81">
        <v>0</v>
      </c>
      <c r="M227" s="81">
        <v>571234879</v>
      </c>
      <c r="N227" s="81">
        <v>571234879</v>
      </c>
      <c r="O227" s="81">
        <v>508398669</v>
      </c>
      <c r="P227" s="81">
        <v>571234879</v>
      </c>
      <c r="Q227" s="81">
        <v>508398669</v>
      </c>
      <c r="R227" s="81">
        <v>571234879</v>
      </c>
      <c r="S227" s="81">
        <v>508398669</v>
      </c>
      <c r="T227" s="81">
        <v>598204879</v>
      </c>
      <c r="U227" s="81">
        <v>598204879</v>
      </c>
      <c r="V227" s="81">
        <v>616184879</v>
      </c>
      <c r="W227" s="81">
        <v>616184879</v>
      </c>
      <c r="X227" s="81">
        <v>526956910</v>
      </c>
      <c r="Y227" s="81">
        <v>526956910</v>
      </c>
    </row>
    <row r="228" spans="1:25" x14ac:dyDescent="0.35">
      <c r="A228" s="81" t="s">
        <v>234</v>
      </c>
      <c r="B228" s="81">
        <v>39</v>
      </c>
      <c r="C228" s="81" t="s">
        <v>1602</v>
      </c>
      <c r="D228" s="81" t="s">
        <v>5504</v>
      </c>
      <c r="E228" s="81" t="s">
        <v>2035</v>
      </c>
      <c r="F228" s="81">
        <v>152891998</v>
      </c>
      <c r="G228" s="81">
        <v>152891998</v>
      </c>
      <c r="H228" s="81">
        <v>152891998</v>
      </c>
      <c r="I228" s="81" t="s">
        <v>2829</v>
      </c>
      <c r="J228" s="81" t="s">
        <v>2832</v>
      </c>
      <c r="K228" s="81">
        <v>30094790</v>
      </c>
      <c r="L228" s="81">
        <v>0</v>
      </c>
      <c r="M228" s="81">
        <v>182986788</v>
      </c>
      <c r="N228" s="81">
        <v>182986788</v>
      </c>
      <c r="O228" s="81">
        <v>152891998</v>
      </c>
      <c r="P228" s="81">
        <v>182986788</v>
      </c>
      <c r="Q228" s="81">
        <v>152891998</v>
      </c>
      <c r="R228" s="81">
        <v>182986788</v>
      </c>
      <c r="S228" s="81">
        <v>152891998</v>
      </c>
      <c r="T228" s="81">
        <v>194866788</v>
      </c>
      <c r="U228" s="81">
        <v>194866788</v>
      </c>
      <c r="V228" s="81">
        <v>202786788</v>
      </c>
      <c r="W228" s="81">
        <v>202786788</v>
      </c>
      <c r="X228" s="81">
        <v>162672486</v>
      </c>
      <c r="Y228" s="81">
        <v>162672486</v>
      </c>
    </row>
    <row r="229" spans="1:25" x14ac:dyDescent="0.35">
      <c r="A229" s="81" t="s">
        <v>235</v>
      </c>
      <c r="B229" s="81">
        <v>39</v>
      </c>
      <c r="C229" s="81" t="s">
        <v>1602</v>
      </c>
      <c r="D229" s="81" t="s">
        <v>5505</v>
      </c>
      <c r="E229" s="81" t="s">
        <v>2036</v>
      </c>
      <c r="F229" s="81">
        <v>175290876</v>
      </c>
      <c r="G229" s="81">
        <v>175290876</v>
      </c>
      <c r="H229" s="81">
        <v>175290876</v>
      </c>
      <c r="I229" s="81" t="s">
        <v>2829</v>
      </c>
      <c r="J229" s="81" t="s">
        <v>2832</v>
      </c>
      <c r="K229" s="81">
        <v>7333680</v>
      </c>
      <c r="L229" s="81">
        <v>0</v>
      </c>
      <c r="M229" s="81">
        <v>182624556</v>
      </c>
      <c r="N229" s="81">
        <v>182624556</v>
      </c>
      <c r="O229" s="81">
        <v>175290876</v>
      </c>
      <c r="P229" s="81">
        <v>191243716</v>
      </c>
      <c r="Q229" s="81">
        <v>183910036</v>
      </c>
      <c r="R229" s="81">
        <v>191243716</v>
      </c>
      <c r="S229" s="81">
        <v>183910036</v>
      </c>
      <c r="T229" s="81">
        <v>185879556</v>
      </c>
      <c r="U229" s="81">
        <v>194498716</v>
      </c>
      <c r="V229" s="81">
        <v>188049556</v>
      </c>
      <c r="W229" s="81">
        <v>196668716</v>
      </c>
      <c r="X229" s="81">
        <v>177448254</v>
      </c>
      <c r="Y229" s="81">
        <v>186067414</v>
      </c>
    </row>
    <row r="230" spans="1:25" x14ac:dyDescent="0.35">
      <c r="A230" s="81" t="s">
        <v>236</v>
      </c>
      <c r="B230" s="81">
        <v>39</v>
      </c>
      <c r="C230" s="81" t="s">
        <v>1602</v>
      </c>
      <c r="D230" s="81" t="s">
        <v>5506</v>
      </c>
      <c r="E230" s="81" t="s">
        <v>2037</v>
      </c>
      <c r="F230" s="81">
        <v>86539304</v>
      </c>
      <c r="G230" s="81">
        <v>86539304</v>
      </c>
      <c r="H230" s="81">
        <v>86539304</v>
      </c>
      <c r="I230" s="81" t="s">
        <v>2829</v>
      </c>
      <c r="J230" s="81" t="s">
        <v>2832</v>
      </c>
      <c r="K230" s="81">
        <v>11334530</v>
      </c>
      <c r="L230" s="81">
        <v>0</v>
      </c>
      <c r="M230" s="81">
        <v>97873834</v>
      </c>
      <c r="N230" s="81">
        <v>97873834</v>
      </c>
      <c r="O230" s="81">
        <v>86539304</v>
      </c>
      <c r="P230" s="81">
        <v>188505114</v>
      </c>
      <c r="Q230" s="81">
        <v>177170584</v>
      </c>
      <c r="R230" s="81">
        <v>188505114</v>
      </c>
      <c r="S230" s="81">
        <v>177170584</v>
      </c>
      <c r="T230" s="81">
        <v>101893834</v>
      </c>
      <c r="U230" s="81">
        <v>192525114</v>
      </c>
      <c r="V230" s="81">
        <v>104573834</v>
      </c>
      <c r="W230" s="81">
        <v>195205114</v>
      </c>
      <c r="X230" s="81">
        <v>89994795</v>
      </c>
      <c r="Y230" s="81">
        <v>180626075</v>
      </c>
    </row>
    <row r="231" spans="1:25" x14ac:dyDescent="0.35">
      <c r="A231" s="81" t="s">
        <v>237</v>
      </c>
      <c r="B231" s="81">
        <v>39</v>
      </c>
      <c r="C231" s="81" t="s">
        <v>1602</v>
      </c>
      <c r="D231" s="81" t="s">
        <v>6352</v>
      </c>
      <c r="E231" s="81" t="s">
        <v>2038</v>
      </c>
      <c r="F231" s="81">
        <v>9179780</v>
      </c>
      <c r="G231" s="81">
        <v>9179780</v>
      </c>
      <c r="H231" s="81">
        <v>9179780</v>
      </c>
      <c r="I231" s="81" t="s">
        <v>2829</v>
      </c>
      <c r="J231" s="81" t="s">
        <v>2832</v>
      </c>
      <c r="K231" s="81">
        <v>1467310</v>
      </c>
      <c r="L231" s="81">
        <v>0</v>
      </c>
      <c r="M231" s="81">
        <v>10647090</v>
      </c>
      <c r="N231" s="81">
        <v>10647090</v>
      </c>
      <c r="O231" s="81">
        <v>9179780</v>
      </c>
      <c r="P231" s="81">
        <v>10647090</v>
      </c>
      <c r="Q231" s="81">
        <v>9179780</v>
      </c>
      <c r="R231" s="81">
        <v>10647090</v>
      </c>
      <c r="S231" s="81">
        <v>9179780</v>
      </c>
      <c r="T231" s="81">
        <v>11142090</v>
      </c>
      <c r="U231" s="81">
        <v>11142090</v>
      </c>
      <c r="V231" s="81">
        <v>11472090</v>
      </c>
      <c r="W231" s="81">
        <v>11472090</v>
      </c>
      <c r="X231" s="81">
        <v>10011622</v>
      </c>
      <c r="Y231" s="81">
        <v>10011622</v>
      </c>
    </row>
    <row r="232" spans="1:25" x14ac:dyDescent="0.35">
      <c r="A232" s="81" t="s">
        <v>238</v>
      </c>
      <c r="B232" s="81">
        <v>39</v>
      </c>
      <c r="C232" s="81" t="s">
        <v>1602</v>
      </c>
      <c r="D232" s="81" t="s">
        <v>6356</v>
      </c>
      <c r="E232" s="81" t="s">
        <v>2039</v>
      </c>
      <c r="F232" s="81">
        <v>1906153</v>
      </c>
      <c r="G232" s="81">
        <v>1906153</v>
      </c>
      <c r="H232" s="81">
        <v>1906153</v>
      </c>
      <c r="I232" s="81" t="s">
        <v>2829</v>
      </c>
      <c r="J232" s="81" t="s">
        <v>2832</v>
      </c>
      <c r="K232" s="81">
        <v>151100</v>
      </c>
      <c r="L232" s="81">
        <v>0</v>
      </c>
      <c r="M232" s="81">
        <v>2057253</v>
      </c>
      <c r="N232" s="81">
        <v>2057253</v>
      </c>
      <c r="O232" s="81">
        <v>1906153</v>
      </c>
      <c r="P232" s="81">
        <v>2057253</v>
      </c>
      <c r="Q232" s="81">
        <v>1906153</v>
      </c>
      <c r="R232" s="81">
        <v>2057253</v>
      </c>
      <c r="S232" s="81">
        <v>1906153</v>
      </c>
      <c r="T232" s="81">
        <v>2102253</v>
      </c>
      <c r="U232" s="81">
        <v>2102253</v>
      </c>
      <c r="V232" s="81">
        <v>2132253</v>
      </c>
      <c r="W232" s="81">
        <v>2132253</v>
      </c>
      <c r="X232" s="81">
        <v>1933055</v>
      </c>
      <c r="Y232" s="81">
        <v>1933055</v>
      </c>
    </row>
    <row r="233" spans="1:25" x14ac:dyDescent="0.35">
      <c r="A233" s="81" t="s">
        <v>239</v>
      </c>
      <c r="B233" s="81">
        <v>39</v>
      </c>
      <c r="C233" s="81" t="s">
        <v>1602</v>
      </c>
      <c r="D233" s="81" t="s">
        <v>6763</v>
      </c>
      <c r="E233" s="81" t="s">
        <v>2040</v>
      </c>
      <c r="F233" s="81">
        <v>13061868</v>
      </c>
      <c r="G233" s="81">
        <v>13061868</v>
      </c>
      <c r="H233" s="81">
        <v>13061868</v>
      </c>
      <c r="I233" s="81" t="s">
        <v>2829</v>
      </c>
      <c r="J233" s="81" t="s">
        <v>2832</v>
      </c>
      <c r="K233" s="81">
        <v>2862570</v>
      </c>
      <c r="L233" s="81">
        <v>0</v>
      </c>
      <c r="M233" s="81">
        <v>15924438</v>
      </c>
      <c r="N233" s="81">
        <v>15924438</v>
      </c>
      <c r="O233" s="81">
        <v>13061868</v>
      </c>
      <c r="P233" s="81">
        <v>15924438</v>
      </c>
      <c r="Q233" s="81">
        <v>13061868</v>
      </c>
      <c r="R233" s="81">
        <v>15924438</v>
      </c>
      <c r="S233" s="81">
        <v>13061868</v>
      </c>
      <c r="T233" s="81">
        <v>16764438</v>
      </c>
      <c r="U233" s="81">
        <v>16764438</v>
      </c>
      <c r="V233" s="81">
        <v>17324438</v>
      </c>
      <c r="W233" s="81">
        <v>17324438</v>
      </c>
      <c r="X233" s="81">
        <v>14020073</v>
      </c>
      <c r="Y233" s="81">
        <v>14020073</v>
      </c>
    </row>
    <row r="234" spans="1:25" x14ac:dyDescent="0.35">
      <c r="A234" s="81" t="s">
        <v>240</v>
      </c>
      <c r="B234" s="81">
        <v>40</v>
      </c>
      <c r="C234" s="81" t="s">
        <v>1603</v>
      </c>
      <c r="D234" s="81" t="s">
        <v>5508</v>
      </c>
      <c r="E234" s="81" t="s">
        <v>2041</v>
      </c>
      <c r="F234" s="81">
        <v>42395075</v>
      </c>
      <c r="G234" s="81">
        <v>53385171</v>
      </c>
      <c r="H234" s="81">
        <v>53385171</v>
      </c>
      <c r="I234" s="81" t="s">
        <v>2830</v>
      </c>
      <c r="J234" s="81" t="s">
        <v>2836</v>
      </c>
      <c r="K234" s="81">
        <v>0</v>
      </c>
      <c r="L234" s="81">
        <v>0</v>
      </c>
      <c r="M234" s="81">
        <v>53385171</v>
      </c>
      <c r="N234" s="81">
        <v>53385171</v>
      </c>
      <c r="O234" s="81">
        <v>53385171</v>
      </c>
      <c r="P234" s="81">
        <v>53385171</v>
      </c>
      <c r="Q234" s="81">
        <v>53385171</v>
      </c>
      <c r="R234" s="81">
        <v>53385171</v>
      </c>
      <c r="S234" s="81">
        <v>53385171</v>
      </c>
      <c r="T234" s="81">
        <v>59281171</v>
      </c>
      <c r="U234" s="81">
        <v>59281171</v>
      </c>
      <c r="V234" s="81">
        <v>64001171</v>
      </c>
      <c r="W234" s="81">
        <v>64001171</v>
      </c>
      <c r="X234" s="81">
        <v>53430970</v>
      </c>
      <c r="Y234" s="81">
        <v>53430970</v>
      </c>
    </row>
    <row r="235" spans="1:25" x14ac:dyDescent="0.35">
      <c r="A235" s="81" t="s">
        <v>241</v>
      </c>
      <c r="B235" s="81">
        <v>40</v>
      </c>
      <c r="C235" s="81" t="s">
        <v>1603</v>
      </c>
      <c r="D235" s="81" t="s">
        <v>5509</v>
      </c>
      <c r="E235" s="81" t="s">
        <v>2042</v>
      </c>
      <c r="F235" s="81">
        <v>426497035</v>
      </c>
      <c r="G235" s="81">
        <v>425978316</v>
      </c>
      <c r="H235" s="81">
        <v>426497035</v>
      </c>
      <c r="I235" s="81" t="s">
        <v>2829</v>
      </c>
      <c r="J235" s="81" t="s">
        <v>2833</v>
      </c>
      <c r="K235" s="81">
        <v>0</v>
      </c>
      <c r="L235" s="81">
        <v>0</v>
      </c>
      <c r="M235" s="81">
        <v>426497035</v>
      </c>
      <c r="N235" s="81">
        <v>426497035</v>
      </c>
      <c r="O235" s="81">
        <v>426497035</v>
      </c>
      <c r="P235" s="81">
        <v>508737195</v>
      </c>
      <c r="Q235" s="81">
        <v>508737195</v>
      </c>
      <c r="R235" s="81">
        <v>508737195</v>
      </c>
      <c r="S235" s="81">
        <v>508737195</v>
      </c>
      <c r="T235" s="81">
        <v>428321650</v>
      </c>
      <c r="U235" s="81">
        <v>510561810</v>
      </c>
      <c r="V235" s="81">
        <v>430121650</v>
      </c>
      <c r="W235" s="81">
        <v>512361810</v>
      </c>
      <c r="X235" s="81">
        <v>426497035</v>
      </c>
      <c r="Y235" s="81">
        <v>508737195</v>
      </c>
    </row>
    <row r="236" spans="1:25" x14ac:dyDescent="0.35">
      <c r="A236" s="81" t="s">
        <v>242</v>
      </c>
      <c r="B236" s="81">
        <v>40</v>
      </c>
      <c r="C236" s="81" t="s">
        <v>1603</v>
      </c>
      <c r="D236" s="81" t="s">
        <v>6187</v>
      </c>
      <c r="E236" s="81" t="s">
        <v>1864</v>
      </c>
      <c r="F236" s="81">
        <v>790274</v>
      </c>
      <c r="G236" s="81">
        <v>790274</v>
      </c>
      <c r="H236" s="81">
        <v>790274</v>
      </c>
      <c r="I236" s="81" t="s">
        <v>2829</v>
      </c>
      <c r="J236" s="81" t="s">
        <v>2833</v>
      </c>
      <c r="K236" s="81">
        <v>24631</v>
      </c>
      <c r="L236" s="81">
        <v>0</v>
      </c>
      <c r="M236" s="81">
        <v>814905</v>
      </c>
      <c r="N236" s="81">
        <v>814905</v>
      </c>
      <c r="O236" s="81">
        <v>790274</v>
      </c>
      <c r="P236" s="81">
        <v>814905</v>
      </c>
      <c r="Q236" s="81">
        <v>790274</v>
      </c>
      <c r="R236" s="81">
        <v>814905</v>
      </c>
      <c r="S236" s="81">
        <v>790274</v>
      </c>
      <c r="T236" s="81">
        <v>829905</v>
      </c>
      <c r="U236" s="81">
        <v>829905</v>
      </c>
      <c r="V236" s="81">
        <v>839905</v>
      </c>
      <c r="W236" s="81">
        <v>839905</v>
      </c>
      <c r="X236" s="81">
        <v>790274</v>
      </c>
      <c r="Y236" s="81">
        <v>790274</v>
      </c>
    </row>
    <row r="237" spans="1:25" x14ac:dyDescent="0.35">
      <c r="A237" s="81" t="s">
        <v>243</v>
      </c>
      <c r="B237" s="81">
        <v>41</v>
      </c>
      <c r="C237" s="81" t="s">
        <v>1604</v>
      </c>
      <c r="D237" s="81" t="s">
        <v>5512</v>
      </c>
      <c r="E237" s="81" t="s">
        <v>2043</v>
      </c>
      <c r="F237" s="81">
        <v>136741152</v>
      </c>
      <c r="G237" s="81">
        <v>136741152</v>
      </c>
      <c r="H237" s="81">
        <v>136741152</v>
      </c>
      <c r="I237" s="81" t="s">
        <v>2829</v>
      </c>
      <c r="J237" s="81" t="s">
        <v>2832</v>
      </c>
      <c r="K237" s="81">
        <v>14231460</v>
      </c>
      <c r="L237" s="81">
        <v>0</v>
      </c>
      <c r="M237" s="81">
        <v>150972612</v>
      </c>
      <c r="N237" s="81">
        <v>150972612</v>
      </c>
      <c r="O237" s="81">
        <v>136741152</v>
      </c>
      <c r="P237" s="81">
        <v>150972612</v>
      </c>
      <c r="Q237" s="81">
        <v>136741152</v>
      </c>
      <c r="R237" s="81">
        <v>150972612</v>
      </c>
      <c r="S237" s="81">
        <v>136741152</v>
      </c>
      <c r="T237" s="81">
        <v>156822612</v>
      </c>
      <c r="U237" s="81">
        <v>156822612</v>
      </c>
      <c r="V237" s="81">
        <v>160722612</v>
      </c>
      <c r="W237" s="81">
        <v>160722612</v>
      </c>
      <c r="X237" s="81">
        <v>138453680</v>
      </c>
      <c r="Y237" s="81">
        <v>138453680</v>
      </c>
    </row>
    <row r="238" spans="1:25" x14ac:dyDescent="0.35">
      <c r="A238" s="81" t="s">
        <v>244</v>
      </c>
      <c r="B238" s="81">
        <v>41</v>
      </c>
      <c r="C238" s="81" t="s">
        <v>1604</v>
      </c>
      <c r="D238" s="81" t="s">
        <v>5514</v>
      </c>
      <c r="E238" s="81" t="s">
        <v>2044</v>
      </c>
      <c r="F238" s="81">
        <v>351759473</v>
      </c>
      <c r="G238" s="81">
        <v>351759473</v>
      </c>
      <c r="H238" s="81">
        <v>351759473</v>
      </c>
      <c r="I238" s="81" t="s">
        <v>2829</v>
      </c>
      <c r="J238" s="81" t="s">
        <v>2832</v>
      </c>
      <c r="K238" s="81">
        <v>15980020</v>
      </c>
      <c r="L238" s="81">
        <v>1871530</v>
      </c>
      <c r="M238" s="81">
        <v>367739493</v>
      </c>
      <c r="N238" s="81">
        <v>365867963</v>
      </c>
      <c r="O238" s="81">
        <v>349887943</v>
      </c>
      <c r="P238" s="81">
        <v>489389843</v>
      </c>
      <c r="Q238" s="81">
        <v>473409823</v>
      </c>
      <c r="R238" s="81">
        <v>487518313</v>
      </c>
      <c r="S238" s="81">
        <v>471538293</v>
      </c>
      <c r="T238" s="81">
        <v>376019493</v>
      </c>
      <c r="U238" s="81">
        <v>497669843</v>
      </c>
      <c r="V238" s="81">
        <v>381539493</v>
      </c>
      <c r="W238" s="81">
        <v>503189843</v>
      </c>
      <c r="X238" s="81">
        <v>353835121</v>
      </c>
      <c r="Y238" s="81">
        <v>475485471</v>
      </c>
    </row>
    <row r="239" spans="1:25" x14ac:dyDescent="0.35">
      <c r="A239" s="81" t="s">
        <v>245</v>
      </c>
      <c r="B239" s="81">
        <v>41</v>
      </c>
      <c r="C239" s="81" t="s">
        <v>1604</v>
      </c>
      <c r="D239" s="81" t="s">
        <v>6413</v>
      </c>
      <c r="E239" s="81" t="s">
        <v>2045</v>
      </c>
      <c r="F239" s="81">
        <v>24710816</v>
      </c>
      <c r="G239" s="81">
        <v>24710816</v>
      </c>
      <c r="H239" s="81">
        <v>24710816</v>
      </c>
      <c r="I239" s="81" t="s">
        <v>2829</v>
      </c>
      <c r="J239" s="81" t="s">
        <v>2832</v>
      </c>
      <c r="K239" s="81">
        <v>2831120</v>
      </c>
      <c r="L239" s="81">
        <v>0</v>
      </c>
      <c r="M239" s="81">
        <v>27541936</v>
      </c>
      <c r="N239" s="81">
        <v>27541936</v>
      </c>
      <c r="O239" s="81">
        <v>24710816</v>
      </c>
      <c r="P239" s="81">
        <v>27541936</v>
      </c>
      <c r="Q239" s="81">
        <v>24710816</v>
      </c>
      <c r="R239" s="81">
        <v>27541936</v>
      </c>
      <c r="S239" s="81">
        <v>24710816</v>
      </c>
      <c r="T239" s="81">
        <v>28801936</v>
      </c>
      <c r="U239" s="81">
        <v>28801936</v>
      </c>
      <c r="V239" s="81">
        <v>29641936</v>
      </c>
      <c r="W239" s="81">
        <v>29641936</v>
      </c>
      <c r="X239" s="81">
        <v>25082719</v>
      </c>
      <c r="Y239" s="81">
        <v>25082719</v>
      </c>
    </row>
    <row r="240" spans="1:25" x14ac:dyDescent="0.35">
      <c r="A240" s="81" t="s">
        <v>246</v>
      </c>
      <c r="B240" s="81">
        <v>41</v>
      </c>
      <c r="C240" s="81" t="s">
        <v>1604</v>
      </c>
      <c r="D240" s="81" t="s">
        <v>6664</v>
      </c>
      <c r="E240" s="81" t="s">
        <v>2046</v>
      </c>
      <c r="F240" s="81">
        <v>39535869</v>
      </c>
      <c r="G240" s="81">
        <v>39535869</v>
      </c>
      <c r="H240" s="81">
        <v>39535869</v>
      </c>
      <c r="I240" s="81" t="s">
        <v>2829</v>
      </c>
      <c r="J240" s="81" t="s">
        <v>2832</v>
      </c>
      <c r="K240" s="81">
        <v>879140</v>
      </c>
      <c r="L240" s="81">
        <v>0</v>
      </c>
      <c r="M240" s="81">
        <v>40415009</v>
      </c>
      <c r="N240" s="81">
        <v>40415009</v>
      </c>
      <c r="O240" s="81">
        <v>39535869</v>
      </c>
      <c r="P240" s="81">
        <v>318159659</v>
      </c>
      <c r="Q240" s="81">
        <v>317280519</v>
      </c>
      <c r="R240" s="81">
        <v>318159659</v>
      </c>
      <c r="S240" s="81">
        <v>317280519</v>
      </c>
      <c r="T240" s="81">
        <v>40700009</v>
      </c>
      <c r="U240" s="81">
        <v>318444659</v>
      </c>
      <c r="V240" s="81">
        <v>40890009</v>
      </c>
      <c r="W240" s="81">
        <v>318634659</v>
      </c>
      <c r="X240" s="81">
        <v>39773168</v>
      </c>
      <c r="Y240" s="81">
        <v>317517818</v>
      </c>
    </row>
    <row r="241" spans="1:25" x14ac:dyDescent="0.35">
      <c r="A241" s="81" t="s">
        <v>247</v>
      </c>
      <c r="B241" s="81">
        <v>42</v>
      </c>
      <c r="C241" s="81" t="s">
        <v>1605</v>
      </c>
      <c r="D241" s="81" t="s">
        <v>5421</v>
      </c>
      <c r="E241" s="81" t="s">
        <v>1962</v>
      </c>
      <c r="F241" s="81">
        <v>2127993</v>
      </c>
      <c r="G241" s="81">
        <v>2127993</v>
      </c>
      <c r="H241" s="81">
        <v>2127993</v>
      </c>
      <c r="I241" s="81" t="s">
        <v>2829</v>
      </c>
      <c r="J241" s="81" t="s">
        <v>2833</v>
      </c>
      <c r="K241" s="81">
        <v>346190</v>
      </c>
      <c r="L241" s="81">
        <v>0</v>
      </c>
      <c r="M241" s="81">
        <v>2474183</v>
      </c>
      <c r="N241" s="81">
        <v>2474183</v>
      </c>
      <c r="O241" s="81">
        <v>2127993</v>
      </c>
      <c r="P241" s="81">
        <v>2474183</v>
      </c>
      <c r="Q241" s="81">
        <v>2127993</v>
      </c>
      <c r="R241" s="81">
        <v>2474183</v>
      </c>
      <c r="S241" s="81">
        <v>2127993</v>
      </c>
      <c r="T241" s="81">
        <v>2594183</v>
      </c>
      <c r="U241" s="81">
        <v>2594183</v>
      </c>
      <c r="V241" s="81">
        <v>2674183</v>
      </c>
      <c r="W241" s="81">
        <v>2674183</v>
      </c>
      <c r="X241" s="81">
        <v>2175720</v>
      </c>
      <c r="Y241" s="81">
        <v>2175720</v>
      </c>
    </row>
    <row r="242" spans="1:25" x14ac:dyDescent="0.35">
      <c r="A242" s="81" t="s">
        <v>248</v>
      </c>
      <c r="B242" s="81">
        <v>42</v>
      </c>
      <c r="C242" s="81" t="s">
        <v>1605</v>
      </c>
      <c r="D242" s="81" t="s">
        <v>5449</v>
      </c>
      <c r="E242" s="81" t="s">
        <v>1969</v>
      </c>
      <c r="F242" s="81">
        <v>5950557</v>
      </c>
      <c r="G242" s="81">
        <v>5950557</v>
      </c>
      <c r="H242" s="81">
        <v>5950557</v>
      </c>
      <c r="I242" s="81" t="s">
        <v>2829</v>
      </c>
      <c r="J242" s="81" t="s">
        <v>2833</v>
      </c>
      <c r="K242" s="81">
        <v>449560</v>
      </c>
      <c r="L242" s="81">
        <v>0</v>
      </c>
      <c r="M242" s="81">
        <v>6400117</v>
      </c>
      <c r="N242" s="81">
        <v>6400117</v>
      </c>
      <c r="O242" s="81">
        <v>5950557</v>
      </c>
      <c r="P242" s="81">
        <v>6400117</v>
      </c>
      <c r="Q242" s="81">
        <v>5950557</v>
      </c>
      <c r="R242" s="81">
        <v>6400117</v>
      </c>
      <c r="S242" s="81">
        <v>5950557</v>
      </c>
      <c r="T242" s="81">
        <v>6805117</v>
      </c>
      <c r="U242" s="81">
        <v>6805117</v>
      </c>
      <c r="V242" s="81">
        <v>7075117</v>
      </c>
      <c r="W242" s="81">
        <v>7075117</v>
      </c>
      <c r="X242" s="81">
        <v>6079270</v>
      </c>
      <c r="Y242" s="81">
        <v>6079270</v>
      </c>
    </row>
    <row r="243" spans="1:25" x14ac:dyDescent="0.35">
      <c r="A243" s="81" t="s">
        <v>249</v>
      </c>
      <c r="B243" s="81">
        <v>42</v>
      </c>
      <c r="C243" s="81" t="s">
        <v>1605</v>
      </c>
      <c r="D243" s="81" t="s">
        <v>5515</v>
      </c>
      <c r="E243" s="81" t="s">
        <v>2047</v>
      </c>
      <c r="F243" s="81">
        <v>212954221</v>
      </c>
      <c r="G243" s="81">
        <v>262043659</v>
      </c>
      <c r="H243" s="81">
        <v>262043659</v>
      </c>
      <c r="I243" s="81" t="s">
        <v>2830</v>
      </c>
      <c r="J243" s="81" t="s">
        <v>2836</v>
      </c>
      <c r="K243" s="81">
        <v>21086527</v>
      </c>
      <c r="L243" s="81">
        <v>0</v>
      </c>
      <c r="M243" s="81">
        <v>283130186</v>
      </c>
      <c r="N243" s="81">
        <v>283130186</v>
      </c>
      <c r="O243" s="81">
        <v>262043659</v>
      </c>
      <c r="P243" s="81">
        <v>283130186</v>
      </c>
      <c r="Q243" s="81">
        <v>262043659</v>
      </c>
      <c r="R243" s="81">
        <v>283130186</v>
      </c>
      <c r="S243" s="81">
        <v>262043659</v>
      </c>
      <c r="T243" s="81">
        <v>307460186</v>
      </c>
      <c r="U243" s="81">
        <v>307460186</v>
      </c>
      <c r="V243" s="81">
        <v>323680186</v>
      </c>
      <c r="W243" s="81">
        <v>323680186</v>
      </c>
      <c r="X243" s="81">
        <v>266382519</v>
      </c>
      <c r="Y243" s="81">
        <v>266382519</v>
      </c>
    </row>
    <row r="244" spans="1:25" x14ac:dyDescent="0.35">
      <c r="A244" s="81" t="s">
        <v>250</v>
      </c>
      <c r="B244" s="81">
        <v>42</v>
      </c>
      <c r="C244" s="81" t="s">
        <v>1605</v>
      </c>
      <c r="D244" s="81" t="s">
        <v>5517</v>
      </c>
      <c r="E244" s="81" t="s">
        <v>2048</v>
      </c>
      <c r="F244" s="81">
        <v>132442117</v>
      </c>
      <c r="G244" s="81">
        <v>137479269</v>
      </c>
      <c r="H244" s="81">
        <v>132442117</v>
      </c>
      <c r="I244" s="81" t="s">
        <v>2829</v>
      </c>
      <c r="J244" s="81" t="s">
        <v>2833</v>
      </c>
      <c r="K244" s="81">
        <v>8446790</v>
      </c>
      <c r="L244" s="81">
        <v>0</v>
      </c>
      <c r="M244" s="81">
        <v>140888907</v>
      </c>
      <c r="N244" s="81">
        <v>140888907</v>
      </c>
      <c r="O244" s="81">
        <v>132442117</v>
      </c>
      <c r="P244" s="81">
        <v>140888907</v>
      </c>
      <c r="Q244" s="81">
        <v>132442117</v>
      </c>
      <c r="R244" s="81">
        <v>140888907</v>
      </c>
      <c r="S244" s="81">
        <v>132442117</v>
      </c>
      <c r="T244" s="81">
        <v>148223907</v>
      </c>
      <c r="U244" s="81">
        <v>148223907</v>
      </c>
      <c r="V244" s="81">
        <v>153113907</v>
      </c>
      <c r="W244" s="81">
        <v>153113907</v>
      </c>
      <c r="X244" s="81">
        <v>134534142</v>
      </c>
      <c r="Y244" s="81">
        <v>134534142</v>
      </c>
    </row>
    <row r="245" spans="1:25" x14ac:dyDescent="0.35">
      <c r="A245" s="81" t="s">
        <v>251</v>
      </c>
      <c r="B245" s="81">
        <v>42</v>
      </c>
      <c r="C245" s="81" t="s">
        <v>1605</v>
      </c>
      <c r="D245" s="81" t="s">
        <v>5518</v>
      </c>
      <c r="E245" s="81" t="s">
        <v>2049</v>
      </c>
      <c r="F245" s="81">
        <v>139061839</v>
      </c>
      <c r="G245" s="81">
        <v>144940785</v>
      </c>
      <c r="H245" s="81">
        <v>139061839</v>
      </c>
      <c r="I245" s="81" t="s">
        <v>2829</v>
      </c>
      <c r="J245" s="81" t="s">
        <v>2833</v>
      </c>
      <c r="K245" s="81">
        <v>8320233</v>
      </c>
      <c r="L245" s="81">
        <v>0</v>
      </c>
      <c r="M245" s="81">
        <v>147382072</v>
      </c>
      <c r="N245" s="81">
        <v>147382072</v>
      </c>
      <c r="O245" s="81">
        <v>139061839</v>
      </c>
      <c r="P245" s="81">
        <v>147382072</v>
      </c>
      <c r="Q245" s="81">
        <v>139061839</v>
      </c>
      <c r="R245" s="81">
        <v>147382072</v>
      </c>
      <c r="S245" s="81">
        <v>139061839</v>
      </c>
      <c r="T245" s="81">
        <v>152827072</v>
      </c>
      <c r="U245" s="81">
        <v>152827072</v>
      </c>
      <c r="V245" s="81">
        <v>156457072</v>
      </c>
      <c r="W245" s="81">
        <v>156457072</v>
      </c>
      <c r="X245" s="81">
        <v>141134177</v>
      </c>
      <c r="Y245" s="81">
        <v>141134177</v>
      </c>
    </row>
    <row r="246" spans="1:25" x14ac:dyDescent="0.35">
      <c r="A246" s="81" t="s">
        <v>252</v>
      </c>
      <c r="B246" s="81">
        <v>43</v>
      </c>
      <c r="C246" s="81" t="s">
        <v>1606</v>
      </c>
      <c r="D246" s="81" t="s">
        <v>5520</v>
      </c>
      <c r="E246" s="81" t="s">
        <v>2050</v>
      </c>
      <c r="F246" s="81">
        <v>19824510005</v>
      </c>
      <c r="G246" s="81">
        <v>19824510005</v>
      </c>
      <c r="H246" s="81">
        <v>19824510005</v>
      </c>
      <c r="I246" s="81" t="s">
        <v>2829</v>
      </c>
      <c r="J246" s="81" t="s">
        <v>2832</v>
      </c>
      <c r="K246" s="81">
        <v>1437593766</v>
      </c>
      <c r="L246" s="81">
        <v>0</v>
      </c>
      <c r="M246" s="81">
        <v>21262103771</v>
      </c>
      <c r="N246" s="81">
        <v>21262103771</v>
      </c>
      <c r="O246" s="81">
        <v>19824510005</v>
      </c>
      <c r="P246" s="81">
        <v>21262103771</v>
      </c>
      <c r="Q246" s="81">
        <v>19824510005</v>
      </c>
      <c r="R246" s="81">
        <v>21262103771</v>
      </c>
      <c r="S246" s="81">
        <v>19824510005</v>
      </c>
      <c r="T246" s="81">
        <v>21626858771</v>
      </c>
      <c r="U246" s="81">
        <v>21626858771</v>
      </c>
      <c r="V246" s="81">
        <v>21870028771</v>
      </c>
      <c r="W246" s="81">
        <v>21870028771</v>
      </c>
      <c r="X246" s="81">
        <v>20299179739</v>
      </c>
      <c r="Y246" s="81">
        <v>20299179739</v>
      </c>
    </row>
    <row r="247" spans="1:25" x14ac:dyDescent="0.35">
      <c r="A247" s="81" t="s">
        <v>253</v>
      </c>
      <c r="B247" s="81">
        <v>43</v>
      </c>
      <c r="C247" s="81" t="s">
        <v>1606</v>
      </c>
      <c r="D247" s="81" t="s">
        <v>5521</v>
      </c>
      <c r="E247" s="81" t="s">
        <v>2051</v>
      </c>
      <c r="F247" s="81">
        <v>3242357929</v>
      </c>
      <c r="G247" s="81">
        <v>3242357929</v>
      </c>
      <c r="H247" s="81">
        <v>3242357929</v>
      </c>
      <c r="I247" s="81" t="s">
        <v>2829</v>
      </c>
      <c r="J247" s="81" t="s">
        <v>2832</v>
      </c>
      <c r="K247" s="81">
        <v>310067082</v>
      </c>
      <c r="L247" s="81">
        <v>0</v>
      </c>
      <c r="M247" s="81">
        <v>3552425011</v>
      </c>
      <c r="N247" s="81">
        <v>3552425011</v>
      </c>
      <c r="O247" s="81">
        <v>3242357929</v>
      </c>
      <c r="P247" s="81">
        <v>3552425011</v>
      </c>
      <c r="Q247" s="81">
        <v>3242357929</v>
      </c>
      <c r="R247" s="81">
        <v>3552425011</v>
      </c>
      <c r="S247" s="81">
        <v>3242357929</v>
      </c>
      <c r="T247" s="81">
        <v>3634460011</v>
      </c>
      <c r="U247" s="81">
        <v>3634460011</v>
      </c>
      <c r="V247" s="81">
        <v>3689150011</v>
      </c>
      <c r="W247" s="81">
        <v>3689150011</v>
      </c>
      <c r="X247" s="81">
        <v>3298062900</v>
      </c>
      <c r="Y247" s="81">
        <v>3298062900</v>
      </c>
    </row>
    <row r="248" spans="1:25" x14ac:dyDescent="0.35">
      <c r="A248" s="81" t="s">
        <v>254</v>
      </c>
      <c r="B248" s="81">
        <v>43</v>
      </c>
      <c r="C248" s="81" t="s">
        <v>1606</v>
      </c>
      <c r="D248" s="81" t="s">
        <v>5522</v>
      </c>
      <c r="E248" s="81" t="s">
        <v>2052</v>
      </c>
      <c r="F248" s="81">
        <v>3752377037</v>
      </c>
      <c r="G248" s="81">
        <v>3850480949</v>
      </c>
      <c r="H248" s="81">
        <v>3752377037</v>
      </c>
      <c r="I248" s="81" t="s">
        <v>2829</v>
      </c>
      <c r="J248" s="81" t="s">
        <v>2833</v>
      </c>
      <c r="K248" s="81">
        <v>273376275</v>
      </c>
      <c r="L248" s="81">
        <v>0</v>
      </c>
      <c r="M248" s="81">
        <v>4025753312</v>
      </c>
      <c r="N248" s="81">
        <v>4025753312</v>
      </c>
      <c r="O248" s="81">
        <v>3752377037</v>
      </c>
      <c r="P248" s="81">
        <v>4025753312</v>
      </c>
      <c r="Q248" s="81">
        <v>3752377037</v>
      </c>
      <c r="R248" s="81">
        <v>4025753312</v>
      </c>
      <c r="S248" s="81">
        <v>3752377037</v>
      </c>
      <c r="T248" s="81">
        <v>4096493312</v>
      </c>
      <c r="U248" s="81">
        <v>4096493312</v>
      </c>
      <c r="V248" s="81">
        <v>4143653312</v>
      </c>
      <c r="W248" s="81">
        <v>4143653312</v>
      </c>
      <c r="X248" s="81">
        <v>3821714974</v>
      </c>
      <c r="Y248" s="81">
        <v>3821714974</v>
      </c>
    </row>
    <row r="249" spans="1:25" x14ac:dyDescent="0.35">
      <c r="A249" s="81" t="s">
        <v>255</v>
      </c>
      <c r="B249" s="81">
        <v>43</v>
      </c>
      <c r="C249" s="81" t="s">
        <v>1606</v>
      </c>
      <c r="D249" s="81" t="s">
        <v>5525</v>
      </c>
      <c r="E249" s="81" t="s">
        <v>2053</v>
      </c>
      <c r="F249" s="81">
        <v>1118739578</v>
      </c>
      <c r="G249" s="81">
        <v>1118739578</v>
      </c>
      <c r="H249" s="81">
        <v>1118739578</v>
      </c>
      <c r="I249" s="81" t="s">
        <v>2829</v>
      </c>
      <c r="J249" s="81" t="s">
        <v>2832</v>
      </c>
      <c r="K249" s="81">
        <v>119862846</v>
      </c>
      <c r="L249" s="81">
        <v>0</v>
      </c>
      <c r="M249" s="81">
        <v>1238602424</v>
      </c>
      <c r="N249" s="81">
        <v>1238602424</v>
      </c>
      <c r="O249" s="81">
        <v>1118739578</v>
      </c>
      <c r="P249" s="81">
        <v>1238602424</v>
      </c>
      <c r="Q249" s="81">
        <v>1118739578</v>
      </c>
      <c r="R249" s="81">
        <v>1238602424</v>
      </c>
      <c r="S249" s="81">
        <v>1118739578</v>
      </c>
      <c r="T249" s="81">
        <v>1273147424</v>
      </c>
      <c r="U249" s="81">
        <v>1273147424</v>
      </c>
      <c r="V249" s="81">
        <v>1296177424</v>
      </c>
      <c r="W249" s="81">
        <v>1296177424</v>
      </c>
      <c r="X249" s="81">
        <v>1152117931</v>
      </c>
      <c r="Y249" s="81">
        <v>1152117931</v>
      </c>
    </row>
    <row r="250" spans="1:25" x14ac:dyDescent="0.35">
      <c r="A250" s="81" t="s">
        <v>256</v>
      </c>
      <c r="B250" s="81">
        <v>43</v>
      </c>
      <c r="C250" s="81" t="s">
        <v>1606</v>
      </c>
      <c r="D250" s="81" t="s">
        <v>5526</v>
      </c>
      <c r="E250" s="81" t="s">
        <v>2054</v>
      </c>
      <c r="F250" s="81">
        <v>40659377860</v>
      </c>
      <c r="G250" s="81">
        <v>40659377860</v>
      </c>
      <c r="H250" s="81">
        <v>40659377860</v>
      </c>
      <c r="I250" s="81" t="s">
        <v>2829</v>
      </c>
      <c r="J250" s="81" t="s">
        <v>2832</v>
      </c>
      <c r="K250" s="81">
        <v>2118955856</v>
      </c>
      <c r="L250" s="81">
        <v>0</v>
      </c>
      <c r="M250" s="81">
        <v>42778333716</v>
      </c>
      <c r="N250" s="81">
        <v>42778333716</v>
      </c>
      <c r="O250" s="81">
        <v>40659377860</v>
      </c>
      <c r="P250" s="81">
        <v>42778333716</v>
      </c>
      <c r="Q250" s="81">
        <v>40659377860</v>
      </c>
      <c r="R250" s="81">
        <v>42778333716</v>
      </c>
      <c r="S250" s="81">
        <v>40659377860</v>
      </c>
      <c r="T250" s="81">
        <v>43314898716</v>
      </c>
      <c r="U250" s="81">
        <v>43314898716</v>
      </c>
      <c r="V250" s="81">
        <v>43672608716</v>
      </c>
      <c r="W250" s="81">
        <v>43672608716</v>
      </c>
      <c r="X250" s="81">
        <v>41353037908</v>
      </c>
      <c r="Y250" s="81">
        <v>41353037908</v>
      </c>
    </row>
    <row r="251" spans="1:25" x14ac:dyDescent="0.35">
      <c r="A251" s="81" t="s">
        <v>257</v>
      </c>
      <c r="B251" s="81">
        <v>43</v>
      </c>
      <c r="C251" s="81" t="s">
        <v>1606</v>
      </c>
      <c r="D251" s="81" t="s">
        <v>5528</v>
      </c>
      <c r="E251" s="81" t="s">
        <v>2055</v>
      </c>
      <c r="F251" s="81">
        <v>23530833499</v>
      </c>
      <c r="G251" s="81">
        <v>23530833499</v>
      </c>
      <c r="H251" s="81">
        <v>23530833499</v>
      </c>
      <c r="I251" s="81" t="s">
        <v>2829</v>
      </c>
      <c r="J251" s="81" t="s">
        <v>2832</v>
      </c>
      <c r="K251" s="81">
        <v>1735633597</v>
      </c>
      <c r="L251" s="81">
        <v>0</v>
      </c>
      <c r="M251" s="81">
        <v>25266467096</v>
      </c>
      <c r="N251" s="81">
        <v>25266467096</v>
      </c>
      <c r="O251" s="81">
        <v>23530833499</v>
      </c>
      <c r="P251" s="81">
        <v>25266467096</v>
      </c>
      <c r="Q251" s="81">
        <v>23530833499</v>
      </c>
      <c r="R251" s="81">
        <v>25266467096</v>
      </c>
      <c r="S251" s="81">
        <v>23530833499</v>
      </c>
      <c r="T251" s="81">
        <v>25711562096</v>
      </c>
      <c r="U251" s="81">
        <v>25711562096</v>
      </c>
      <c r="V251" s="81">
        <v>26008292096</v>
      </c>
      <c r="W251" s="81">
        <v>26008292096</v>
      </c>
      <c r="X251" s="81">
        <v>24309367601</v>
      </c>
      <c r="Y251" s="81">
        <v>24309367601</v>
      </c>
    </row>
    <row r="252" spans="1:25" x14ac:dyDescent="0.35">
      <c r="A252" s="81" t="s">
        <v>258</v>
      </c>
      <c r="B252" s="81">
        <v>43</v>
      </c>
      <c r="C252" s="81" t="s">
        <v>1606</v>
      </c>
      <c r="D252" s="81" t="s">
        <v>5529</v>
      </c>
      <c r="E252" s="81" t="s">
        <v>2056</v>
      </c>
      <c r="F252" s="81">
        <v>3561153379</v>
      </c>
      <c r="G252" s="81">
        <v>3651263738</v>
      </c>
      <c r="H252" s="81">
        <v>3561153379</v>
      </c>
      <c r="I252" s="81" t="s">
        <v>2829</v>
      </c>
      <c r="J252" s="81" t="s">
        <v>2833</v>
      </c>
      <c r="K252" s="81">
        <v>328597030</v>
      </c>
      <c r="L252" s="81">
        <v>0</v>
      </c>
      <c r="M252" s="81">
        <v>3889750409</v>
      </c>
      <c r="N252" s="81">
        <v>3889750409</v>
      </c>
      <c r="O252" s="81">
        <v>3561153379</v>
      </c>
      <c r="P252" s="81">
        <v>3889750409</v>
      </c>
      <c r="Q252" s="81">
        <v>3561153379</v>
      </c>
      <c r="R252" s="81">
        <v>3889750409</v>
      </c>
      <c r="S252" s="81">
        <v>3561153379</v>
      </c>
      <c r="T252" s="81">
        <v>3974770409</v>
      </c>
      <c r="U252" s="81">
        <v>3974770409</v>
      </c>
      <c r="V252" s="81">
        <v>4031450409</v>
      </c>
      <c r="W252" s="81">
        <v>4031450409</v>
      </c>
      <c r="X252" s="81">
        <v>3614648807</v>
      </c>
      <c r="Y252" s="81">
        <v>3614648807</v>
      </c>
    </row>
    <row r="253" spans="1:25" x14ac:dyDescent="0.35">
      <c r="A253" s="81" t="s">
        <v>259</v>
      </c>
      <c r="B253" s="81">
        <v>43</v>
      </c>
      <c r="C253" s="81" t="s">
        <v>1606</v>
      </c>
      <c r="D253" s="81" t="s">
        <v>5530</v>
      </c>
      <c r="E253" s="81" t="s">
        <v>2057</v>
      </c>
      <c r="F253" s="81">
        <v>67521084098</v>
      </c>
      <c r="G253" s="81">
        <v>67521084098</v>
      </c>
      <c r="H253" s="81">
        <v>67521084098</v>
      </c>
      <c r="I253" s="81" t="s">
        <v>2829</v>
      </c>
      <c r="J253" s="81" t="s">
        <v>2832</v>
      </c>
      <c r="K253" s="81">
        <v>4161887033</v>
      </c>
      <c r="L253" s="81">
        <v>0</v>
      </c>
      <c r="M253" s="81">
        <v>71682971131</v>
      </c>
      <c r="N253" s="81">
        <v>71682971131</v>
      </c>
      <c r="O253" s="81">
        <v>67521084098</v>
      </c>
      <c r="P253" s="81">
        <v>71682971131</v>
      </c>
      <c r="Q253" s="81">
        <v>67521084098</v>
      </c>
      <c r="R253" s="81">
        <v>71682971131</v>
      </c>
      <c r="S253" s="81">
        <v>67521084098</v>
      </c>
      <c r="T253" s="81">
        <v>72739481131</v>
      </c>
      <c r="U253" s="81">
        <v>72739481131</v>
      </c>
      <c r="V253" s="81">
        <v>73443821131</v>
      </c>
      <c r="W253" s="81">
        <v>73443821131</v>
      </c>
      <c r="X253" s="81">
        <v>70020774871</v>
      </c>
      <c r="Y253" s="81">
        <v>70020774871</v>
      </c>
    </row>
    <row r="254" spans="1:25" x14ac:dyDescent="0.35">
      <c r="A254" s="81" t="s">
        <v>260</v>
      </c>
      <c r="B254" s="81">
        <v>43</v>
      </c>
      <c r="C254" s="81" t="s">
        <v>1606</v>
      </c>
      <c r="D254" s="81" t="s">
        <v>5531</v>
      </c>
      <c r="E254" s="81" t="s">
        <v>2058</v>
      </c>
      <c r="F254" s="81">
        <v>4081122601</v>
      </c>
      <c r="G254" s="81">
        <v>4081122601</v>
      </c>
      <c r="H254" s="81">
        <v>4081122601</v>
      </c>
      <c r="I254" s="81" t="s">
        <v>2829</v>
      </c>
      <c r="J254" s="81" t="s">
        <v>2832</v>
      </c>
      <c r="K254" s="81">
        <v>392717476</v>
      </c>
      <c r="L254" s="81">
        <v>0</v>
      </c>
      <c r="M254" s="81">
        <v>4473840077</v>
      </c>
      <c r="N254" s="81">
        <v>4473840077</v>
      </c>
      <c r="O254" s="81">
        <v>4081122601</v>
      </c>
      <c r="P254" s="81">
        <v>4473840077</v>
      </c>
      <c r="Q254" s="81">
        <v>4081122601</v>
      </c>
      <c r="R254" s="81">
        <v>4473840077</v>
      </c>
      <c r="S254" s="81">
        <v>4081122601</v>
      </c>
      <c r="T254" s="81">
        <v>4582275077</v>
      </c>
      <c r="U254" s="81">
        <v>4582275077</v>
      </c>
      <c r="V254" s="81">
        <v>4654565077</v>
      </c>
      <c r="W254" s="81">
        <v>4654565077</v>
      </c>
      <c r="X254" s="81">
        <v>4129165225</v>
      </c>
      <c r="Y254" s="81">
        <v>4129165225</v>
      </c>
    </row>
    <row r="255" spans="1:25" x14ac:dyDescent="0.35">
      <c r="A255" s="81" t="s">
        <v>261</v>
      </c>
      <c r="B255" s="81">
        <v>43</v>
      </c>
      <c r="C255" s="81" t="s">
        <v>1606</v>
      </c>
      <c r="D255" s="81" t="s">
        <v>5532</v>
      </c>
      <c r="E255" s="81" t="s">
        <v>2059</v>
      </c>
      <c r="F255" s="81">
        <v>15695994007</v>
      </c>
      <c r="G255" s="81">
        <v>16073877211</v>
      </c>
      <c r="H255" s="81">
        <v>15695994007</v>
      </c>
      <c r="I255" s="81" t="s">
        <v>2829</v>
      </c>
      <c r="J255" s="81" t="s">
        <v>2833</v>
      </c>
      <c r="K255" s="81">
        <v>1119606558</v>
      </c>
      <c r="L255" s="81">
        <v>0</v>
      </c>
      <c r="M255" s="81">
        <v>16815600565</v>
      </c>
      <c r="N255" s="81">
        <v>16815600565</v>
      </c>
      <c r="O255" s="81">
        <v>15695994007</v>
      </c>
      <c r="P255" s="81">
        <v>16815600565</v>
      </c>
      <c r="Q255" s="81">
        <v>15695994007</v>
      </c>
      <c r="R255" s="81">
        <v>16815600565</v>
      </c>
      <c r="S255" s="81">
        <v>15695994007</v>
      </c>
      <c r="T255" s="81">
        <v>17100930565</v>
      </c>
      <c r="U255" s="81">
        <v>17100930565</v>
      </c>
      <c r="V255" s="81">
        <v>17291150565</v>
      </c>
      <c r="W255" s="81">
        <v>17291150565</v>
      </c>
      <c r="X255" s="81">
        <v>15951874166</v>
      </c>
      <c r="Y255" s="81">
        <v>15951874166</v>
      </c>
    </row>
    <row r="256" spans="1:25" x14ac:dyDescent="0.35">
      <c r="A256" s="81" t="s">
        <v>262</v>
      </c>
      <c r="B256" s="81">
        <v>43</v>
      </c>
      <c r="C256" s="81" t="s">
        <v>1606</v>
      </c>
      <c r="D256" s="81" t="s">
        <v>5534</v>
      </c>
      <c r="E256" s="81" t="s">
        <v>2060</v>
      </c>
      <c r="F256" s="81">
        <v>9500668103</v>
      </c>
      <c r="G256" s="81">
        <v>9500668103</v>
      </c>
      <c r="H256" s="81">
        <v>9500668103</v>
      </c>
      <c r="I256" s="81" t="s">
        <v>2829</v>
      </c>
      <c r="J256" s="81" t="s">
        <v>2832</v>
      </c>
      <c r="K256" s="81">
        <v>1083649391</v>
      </c>
      <c r="L256" s="81">
        <v>0</v>
      </c>
      <c r="M256" s="81">
        <v>10584317494</v>
      </c>
      <c r="N256" s="81">
        <v>10584317494</v>
      </c>
      <c r="O256" s="81">
        <v>9500668103</v>
      </c>
      <c r="P256" s="81">
        <v>10584317494</v>
      </c>
      <c r="Q256" s="81">
        <v>9500668103</v>
      </c>
      <c r="R256" s="81">
        <v>10584317494</v>
      </c>
      <c r="S256" s="81">
        <v>9500668103</v>
      </c>
      <c r="T256" s="81">
        <v>10866932494</v>
      </c>
      <c r="U256" s="81">
        <v>10866932494</v>
      </c>
      <c r="V256" s="81">
        <v>11055342494</v>
      </c>
      <c r="W256" s="81">
        <v>11055342494</v>
      </c>
      <c r="X256" s="81">
        <v>9754951402</v>
      </c>
      <c r="Y256" s="81">
        <v>9754951402</v>
      </c>
    </row>
    <row r="257" spans="1:25" x14ac:dyDescent="0.35">
      <c r="A257" s="81" t="s">
        <v>263</v>
      </c>
      <c r="B257" s="81">
        <v>43</v>
      </c>
      <c r="C257" s="81" t="s">
        <v>1606</v>
      </c>
      <c r="D257" s="81" t="s">
        <v>5535</v>
      </c>
      <c r="E257" s="81" t="s">
        <v>2061</v>
      </c>
      <c r="F257" s="81">
        <v>460665339</v>
      </c>
      <c r="G257" s="81">
        <v>460665339</v>
      </c>
      <c r="H257" s="81">
        <v>460665339</v>
      </c>
      <c r="I257" s="81" t="s">
        <v>2829</v>
      </c>
      <c r="J257" s="81" t="s">
        <v>2832</v>
      </c>
      <c r="K257" s="81">
        <v>53912318</v>
      </c>
      <c r="L257" s="81">
        <v>0</v>
      </c>
      <c r="M257" s="81">
        <v>514577657</v>
      </c>
      <c r="N257" s="81">
        <v>514577657</v>
      </c>
      <c r="O257" s="81">
        <v>460665339</v>
      </c>
      <c r="P257" s="81">
        <v>514577657</v>
      </c>
      <c r="Q257" s="81">
        <v>460665339</v>
      </c>
      <c r="R257" s="81">
        <v>514577657</v>
      </c>
      <c r="S257" s="81">
        <v>460665339</v>
      </c>
      <c r="T257" s="81">
        <v>530867657</v>
      </c>
      <c r="U257" s="81">
        <v>530867657</v>
      </c>
      <c r="V257" s="81">
        <v>541727657</v>
      </c>
      <c r="W257" s="81">
        <v>541727657</v>
      </c>
      <c r="X257" s="81">
        <v>472949872</v>
      </c>
      <c r="Y257" s="81">
        <v>472949872</v>
      </c>
    </row>
    <row r="258" spans="1:25" x14ac:dyDescent="0.35">
      <c r="A258" s="81" t="s">
        <v>264</v>
      </c>
      <c r="B258" s="81">
        <v>43</v>
      </c>
      <c r="C258" s="81" t="s">
        <v>1606</v>
      </c>
      <c r="D258" s="81" t="s">
        <v>5537</v>
      </c>
      <c r="E258" s="81" t="s">
        <v>2062</v>
      </c>
      <c r="F258" s="81">
        <v>2291243652</v>
      </c>
      <c r="G258" s="81">
        <v>2291243652</v>
      </c>
      <c r="H258" s="81">
        <v>2291243652</v>
      </c>
      <c r="I258" s="81" t="s">
        <v>2829</v>
      </c>
      <c r="J258" s="81" t="s">
        <v>2832</v>
      </c>
      <c r="K258" s="81">
        <v>276701228</v>
      </c>
      <c r="L258" s="81">
        <v>0</v>
      </c>
      <c r="M258" s="81">
        <v>2567944880</v>
      </c>
      <c r="N258" s="81">
        <v>2567944880</v>
      </c>
      <c r="O258" s="81">
        <v>2291243652</v>
      </c>
      <c r="P258" s="81">
        <v>2567944880</v>
      </c>
      <c r="Q258" s="81">
        <v>2291243652</v>
      </c>
      <c r="R258" s="81">
        <v>2567944880</v>
      </c>
      <c r="S258" s="81">
        <v>2291243652</v>
      </c>
      <c r="T258" s="81">
        <v>2644159880</v>
      </c>
      <c r="U258" s="81">
        <v>2644159880</v>
      </c>
      <c r="V258" s="81">
        <v>2694969880</v>
      </c>
      <c r="W258" s="81">
        <v>2694969880</v>
      </c>
      <c r="X258" s="81">
        <v>2342020352</v>
      </c>
      <c r="Y258" s="81">
        <v>2342020352</v>
      </c>
    </row>
    <row r="259" spans="1:25" x14ac:dyDescent="0.35">
      <c r="A259" s="81" t="s">
        <v>265</v>
      </c>
      <c r="B259" s="81">
        <v>43</v>
      </c>
      <c r="C259" s="81" t="s">
        <v>1606</v>
      </c>
      <c r="D259" s="81" t="s">
        <v>5539</v>
      </c>
      <c r="E259" s="81" t="s">
        <v>2063</v>
      </c>
      <c r="F259" s="81">
        <v>3588978916</v>
      </c>
      <c r="G259" s="81">
        <v>3719973038</v>
      </c>
      <c r="H259" s="81">
        <v>3588978916</v>
      </c>
      <c r="I259" s="81" t="s">
        <v>2829</v>
      </c>
      <c r="J259" s="81" t="s">
        <v>2833</v>
      </c>
      <c r="K259" s="81">
        <v>282398846</v>
      </c>
      <c r="L259" s="81">
        <v>0</v>
      </c>
      <c r="M259" s="81">
        <v>3871377762</v>
      </c>
      <c r="N259" s="81">
        <v>3871377762</v>
      </c>
      <c r="O259" s="81">
        <v>3588978916</v>
      </c>
      <c r="P259" s="81">
        <v>3871377762</v>
      </c>
      <c r="Q259" s="81">
        <v>3588978916</v>
      </c>
      <c r="R259" s="81">
        <v>3871377762</v>
      </c>
      <c r="S259" s="81">
        <v>3588978916</v>
      </c>
      <c r="T259" s="81">
        <v>3943182762</v>
      </c>
      <c r="U259" s="81">
        <v>3943182762</v>
      </c>
      <c r="V259" s="81">
        <v>3991052762</v>
      </c>
      <c r="W259" s="81">
        <v>3991052762</v>
      </c>
      <c r="X259" s="81">
        <v>3810576133</v>
      </c>
      <c r="Y259" s="81">
        <v>3810576133</v>
      </c>
    </row>
    <row r="260" spans="1:25" x14ac:dyDescent="0.35">
      <c r="A260" s="81" t="s">
        <v>266</v>
      </c>
      <c r="B260" s="81">
        <v>43</v>
      </c>
      <c r="C260" s="81" t="s">
        <v>1606</v>
      </c>
      <c r="D260" s="81" t="s">
        <v>5738</v>
      </c>
      <c r="E260" s="81" t="s">
        <v>2064</v>
      </c>
      <c r="F260" s="81">
        <v>28057465</v>
      </c>
      <c r="G260" s="81">
        <v>28057465</v>
      </c>
      <c r="H260" s="81">
        <v>28057465</v>
      </c>
      <c r="I260" s="81" t="s">
        <v>2829</v>
      </c>
      <c r="J260" s="81" t="s">
        <v>2832</v>
      </c>
      <c r="K260" s="81">
        <v>3543824</v>
      </c>
      <c r="L260" s="81">
        <v>0</v>
      </c>
      <c r="M260" s="81">
        <v>31601289</v>
      </c>
      <c r="N260" s="81">
        <v>31601289</v>
      </c>
      <c r="O260" s="81">
        <v>28057465</v>
      </c>
      <c r="P260" s="81">
        <v>31601289</v>
      </c>
      <c r="Q260" s="81">
        <v>28057465</v>
      </c>
      <c r="R260" s="81">
        <v>31601289</v>
      </c>
      <c r="S260" s="81">
        <v>28057465</v>
      </c>
      <c r="T260" s="81">
        <v>32801289</v>
      </c>
      <c r="U260" s="81">
        <v>32801289</v>
      </c>
      <c r="V260" s="81">
        <v>33601289</v>
      </c>
      <c r="W260" s="81">
        <v>33601289</v>
      </c>
      <c r="X260" s="81">
        <v>28795307</v>
      </c>
      <c r="Y260" s="81">
        <v>28795307</v>
      </c>
    </row>
    <row r="261" spans="1:25" x14ac:dyDescent="0.35">
      <c r="A261" s="81" t="s">
        <v>267</v>
      </c>
      <c r="B261" s="81">
        <v>43</v>
      </c>
      <c r="C261" s="81" t="s">
        <v>1606</v>
      </c>
      <c r="D261" s="81" t="s">
        <v>5742</v>
      </c>
      <c r="E261" s="81" t="s">
        <v>2065</v>
      </c>
      <c r="F261" s="81">
        <v>26862754</v>
      </c>
      <c r="G261" s="81">
        <v>26862754</v>
      </c>
      <c r="H261" s="81">
        <v>26862754</v>
      </c>
      <c r="I261" s="81" t="s">
        <v>2829</v>
      </c>
      <c r="J261" s="81" t="s">
        <v>2832</v>
      </c>
      <c r="K261" s="81">
        <v>1597958</v>
      </c>
      <c r="L261" s="81">
        <v>0</v>
      </c>
      <c r="M261" s="81">
        <v>28460712</v>
      </c>
      <c r="N261" s="81">
        <v>28460712</v>
      </c>
      <c r="O261" s="81">
        <v>26862754</v>
      </c>
      <c r="P261" s="81">
        <v>28460712</v>
      </c>
      <c r="Q261" s="81">
        <v>26862754</v>
      </c>
      <c r="R261" s="81">
        <v>28460712</v>
      </c>
      <c r="S261" s="81">
        <v>26862754</v>
      </c>
      <c r="T261" s="81">
        <v>28940712</v>
      </c>
      <c r="U261" s="81">
        <v>28940712</v>
      </c>
      <c r="V261" s="81">
        <v>29260712</v>
      </c>
      <c r="W261" s="81">
        <v>29260712</v>
      </c>
      <c r="X261" s="81">
        <v>27215915</v>
      </c>
      <c r="Y261" s="81">
        <v>27215915</v>
      </c>
    </row>
    <row r="262" spans="1:25" x14ac:dyDescent="0.35">
      <c r="A262" s="81" t="s">
        <v>268</v>
      </c>
      <c r="B262" s="81">
        <v>43</v>
      </c>
      <c r="C262" s="81" t="s">
        <v>1606</v>
      </c>
      <c r="D262" s="81" t="s">
        <v>5834</v>
      </c>
      <c r="E262" s="81" t="s">
        <v>2066</v>
      </c>
      <c r="F262" s="81">
        <v>93669465</v>
      </c>
      <c r="G262" s="81">
        <v>93669465</v>
      </c>
      <c r="H262" s="81">
        <v>93669465</v>
      </c>
      <c r="I262" s="81" t="s">
        <v>2829</v>
      </c>
      <c r="J262" s="81" t="s">
        <v>2832</v>
      </c>
      <c r="K262" s="81">
        <v>9744492</v>
      </c>
      <c r="L262" s="81">
        <v>0</v>
      </c>
      <c r="M262" s="81">
        <v>103413957</v>
      </c>
      <c r="N262" s="81">
        <v>103413957</v>
      </c>
      <c r="O262" s="81">
        <v>93669465</v>
      </c>
      <c r="P262" s="81">
        <v>103413957</v>
      </c>
      <c r="Q262" s="81">
        <v>93669465</v>
      </c>
      <c r="R262" s="81">
        <v>103413957</v>
      </c>
      <c r="S262" s="81">
        <v>93669465</v>
      </c>
      <c r="T262" s="81">
        <v>105963957</v>
      </c>
      <c r="U262" s="81">
        <v>105963957</v>
      </c>
      <c r="V262" s="81">
        <v>107663957</v>
      </c>
      <c r="W262" s="81">
        <v>107663957</v>
      </c>
      <c r="X262" s="81">
        <v>97031150</v>
      </c>
      <c r="Y262" s="81">
        <v>97031150</v>
      </c>
    </row>
    <row r="263" spans="1:25" x14ac:dyDescent="0.35">
      <c r="A263" s="81" t="s">
        <v>269</v>
      </c>
      <c r="B263" s="81">
        <v>43</v>
      </c>
      <c r="C263" s="81" t="s">
        <v>1606</v>
      </c>
      <c r="D263" s="81" t="s">
        <v>5838</v>
      </c>
      <c r="E263" s="81" t="s">
        <v>2067</v>
      </c>
      <c r="F263" s="81">
        <v>10079171</v>
      </c>
      <c r="G263" s="81">
        <v>10079171</v>
      </c>
      <c r="H263" s="81">
        <v>10079171</v>
      </c>
      <c r="I263" s="81" t="s">
        <v>2829</v>
      </c>
      <c r="J263" s="81" t="s">
        <v>2832</v>
      </c>
      <c r="K263" s="81">
        <v>1460000</v>
      </c>
      <c r="L263" s="81">
        <v>0</v>
      </c>
      <c r="M263" s="81">
        <v>11539171</v>
      </c>
      <c r="N263" s="81">
        <v>11539171</v>
      </c>
      <c r="O263" s="81">
        <v>10079171</v>
      </c>
      <c r="P263" s="81">
        <v>11539171</v>
      </c>
      <c r="Q263" s="81">
        <v>10079171</v>
      </c>
      <c r="R263" s="81">
        <v>11539171</v>
      </c>
      <c r="S263" s="81">
        <v>10079171</v>
      </c>
      <c r="T263" s="81">
        <v>11929171</v>
      </c>
      <c r="U263" s="81">
        <v>11929171</v>
      </c>
      <c r="V263" s="81">
        <v>12189171</v>
      </c>
      <c r="W263" s="81">
        <v>12189171</v>
      </c>
      <c r="X263" s="81">
        <v>10646848</v>
      </c>
      <c r="Y263" s="81">
        <v>10646848</v>
      </c>
    </row>
    <row r="264" spans="1:25" x14ac:dyDescent="0.35">
      <c r="A264" s="81" t="s">
        <v>271</v>
      </c>
      <c r="B264" s="81">
        <v>43</v>
      </c>
      <c r="C264" s="81" t="s">
        <v>1606</v>
      </c>
      <c r="D264" s="81" t="s">
        <v>6061</v>
      </c>
      <c r="E264" s="81" t="s">
        <v>2069</v>
      </c>
      <c r="F264" s="81">
        <v>24705795</v>
      </c>
      <c r="G264" s="81">
        <v>24705795</v>
      </c>
      <c r="H264" s="81">
        <v>24705795</v>
      </c>
      <c r="I264" s="81" t="s">
        <v>2829</v>
      </c>
      <c r="J264" s="81" t="s">
        <v>2832</v>
      </c>
      <c r="K264" s="81">
        <v>3242877</v>
      </c>
      <c r="L264" s="81">
        <v>0</v>
      </c>
      <c r="M264" s="81">
        <v>27948672</v>
      </c>
      <c r="N264" s="81">
        <v>27948672</v>
      </c>
      <c r="O264" s="81">
        <v>24705795</v>
      </c>
      <c r="P264" s="81">
        <v>27948672</v>
      </c>
      <c r="Q264" s="81">
        <v>24705795</v>
      </c>
      <c r="R264" s="81">
        <v>27948672</v>
      </c>
      <c r="S264" s="81">
        <v>24705795</v>
      </c>
      <c r="T264" s="81">
        <v>28908672</v>
      </c>
      <c r="U264" s="81">
        <v>28908672</v>
      </c>
      <c r="V264" s="81">
        <v>29548672</v>
      </c>
      <c r="W264" s="81">
        <v>29548672</v>
      </c>
      <c r="X264" s="81">
        <v>25634596</v>
      </c>
      <c r="Y264" s="81">
        <v>25634596</v>
      </c>
    </row>
    <row r="265" spans="1:25" x14ac:dyDescent="0.35">
      <c r="A265" s="81" t="s">
        <v>272</v>
      </c>
      <c r="B265" s="81">
        <v>43</v>
      </c>
      <c r="C265" s="81" t="s">
        <v>1606</v>
      </c>
      <c r="D265" s="81" t="s">
        <v>6522</v>
      </c>
      <c r="E265" s="81" t="s">
        <v>2070</v>
      </c>
      <c r="F265" s="81">
        <v>782840</v>
      </c>
      <c r="G265" s="81">
        <v>782840</v>
      </c>
      <c r="H265" s="81">
        <v>782840</v>
      </c>
      <c r="I265" s="81" t="s">
        <v>2829</v>
      </c>
      <c r="J265" s="81" t="s">
        <v>2832</v>
      </c>
      <c r="K265" s="81">
        <v>120000</v>
      </c>
      <c r="L265" s="81">
        <v>0</v>
      </c>
      <c r="M265" s="81">
        <v>902840</v>
      </c>
      <c r="N265" s="81">
        <v>902840</v>
      </c>
      <c r="O265" s="81">
        <v>782840</v>
      </c>
      <c r="P265" s="81">
        <v>902840</v>
      </c>
      <c r="Q265" s="81">
        <v>782840</v>
      </c>
      <c r="R265" s="81">
        <v>902840</v>
      </c>
      <c r="S265" s="81">
        <v>782840</v>
      </c>
      <c r="T265" s="81">
        <v>932840</v>
      </c>
      <c r="U265" s="81">
        <v>932840</v>
      </c>
      <c r="V265" s="81">
        <v>952840</v>
      </c>
      <c r="W265" s="81">
        <v>952840</v>
      </c>
      <c r="X265" s="81">
        <v>1138805</v>
      </c>
      <c r="Y265" s="81">
        <v>1138805</v>
      </c>
    </row>
    <row r="266" spans="1:25" x14ac:dyDescent="0.35">
      <c r="A266" s="81" t="s">
        <v>273</v>
      </c>
      <c r="B266" s="81">
        <v>43</v>
      </c>
      <c r="C266" s="81" t="s">
        <v>1606</v>
      </c>
      <c r="D266" s="81" t="s">
        <v>6525</v>
      </c>
      <c r="E266" s="81" t="s">
        <v>2071</v>
      </c>
      <c r="F266" s="81">
        <v>323120029</v>
      </c>
      <c r="G266" s="81">
        <v>323120029</v>
      </c>
      <c r="H266" s="81">
        <v>323120029</v>
      </c>
      <c r="I266" s="81" t="s">
        <v>2829</v>
      </c>
      <c r="J266" s="81" t="s">
        <v>2832</v>
      </c>
      <c r="K266" s="81">
        <v>42216787</v>
      </c>
      <c r="L266" s="81">
        <v>0</v>
      </c>
      <c r="M266" s="81">
        <v>365336816</v>
      </c>
      <c r="N266" s="81">
        <v>365336816</v>
      </c>
      <c r="O266" s="81">
        <v>323120029</v>
      </c>
      <c r="P266" s="81">
        <v>365336816</v>
      </c>
      <c r="Q266" s="81">
        <v>323120029</v>
      </c>
      <c r="R266" s="81">
        <v>365336816</v>
      </c>
      <c r="S266" s="81">
        <v>323120029</v>
      </c>
      <c r="T266" s="81">
        <v>376256816</v>
      </c>
      <c r="U266" s="81">
        <v>376256816</v>
      </c>
      <c r="V266" s="81">
        <v>383536816</v>
      </c>
      <c r="W266" s="81">
        <v>383536816</v>
      </c>
      <c r="X266" s="81">
        <v>330500625</v>
      </c>
      <c r="Y266" s="81">
        <v>330500625</v>
      </c>
    </row>
    <row r="267" spans="1:25" x14ac:dyDescent="0.35">
      <c r="A267" s="81" t="s">
        <v>274</v>
      </c>
      <c r="B267" s="81">
        <v>44</v>
      </c>
      <c r="C267" s="81" t="s">
        <v>1607</v>
      </c>
      <c r="D267" s="81" t="s">
        <v>5541</v>
      </c>
      <c r="E267" s="81" t="s">
        <v>2032</v>
      </c>
      <c r="F267" s="81">
        <v>181153378</v>
      </c>
      <c r="G267" s="81">
        <v>192350326</v>
      </c>
      <c r="H267" s="81">
        <v>192350326</v>
      </c>
      <c r="I267" s="81" t="s">
        <v>2830</v>
      </c>
      <c r="J267" s="81" t="s">
        <v>2836</v>
      </c>
      <c r="K267" s="81">
        <v>16939310</v>
      </c>
      <c r="L267" s="81">
        <v>0</v>
      </c>
      <c r="M267" s="81">
        <v>209289636</v>
      </c>
      <c r="N267" s="81">
        <v>209289636</v>
      </c>
      <c r="O267" s="81">
        <v>192350326</v>
      </c>
      <c r="P267" s="81">
        <v>209289636</v>
      </c>
      <c r="Q267" s="81">
        <v>192350326</v>
      </c>
      <c r="R267" s="81">
        <v>209289636</v>
      </c>
      <c r="S267" s="81">
        <v>192350326</v>
      </c>
      <c r="T267" s="81">
        <v>220704636</v>
      </c>
      <c r="U267" s="81">
        <v>220704636</v>
      </c>
      <c r="V267" s="81">
        <v>228314636</v>
      </c>
      <c r="W267" s="81">
        <v>228314636</v>
      </c>
      <c r="X267" s="81">
        <v>194568890</v>
      </c>
      <c r="Y267" s="81">
        <v>194568890</v>
      </c>
    </row>
    <row r="268" spans="1:25" x14ac:dyDescent="0.35">
      <c r="A268" s="81" t="s">
        <v>275</v>
      </c>
      <c r="B268" s="81">
        <v>44</v>
      </c>
      <c r="C268" s="81" t="s">
        <v>1607</v>
      </c>
      <c r="D268" s="81" t="s">
        <v>5669</v>
      </c>
      <c r="E268" s="81" t="s">
        <v>2072</v>
      </c>
      <c r="F268" s="81">
        <v>11574798</v>
      </c>
      <c r="G268" s="81">
        <v>11357043</v>
      </c>
      <c r="H268" s="81">
        <v>11574798</v>
      </c>
      <c r="I268" s="81" t="s">
        <v>2829</v>
      </c>
      <c r="J268" s="81" t="s">
        <v>2833</v>
      </c>
      <c r="K268" s="81">
        <v>589070</v>
      </c>
      <c r="L268" s="81">
        <v>0</v>
      </c>
      <c r="M268" s="81">
        <v>12163868</v>
      </c>
      <c r="N268" s="81">
        <v>12163868</v>
      </c>
      <c r="O268" s="81">
        <v>11574798</v>
      </c>
      <c r="P268" s="81">
        <v>12163868</v>
      </c>
      <c r="Q268" s="81">
        <v>11574798</v>
      </c>
      <c r="R268" s="81">
        <v>12163868</v>
      </c>
      <c r="S268" s="81">
        <v>11574798</v>
      </c>
      <c r="T268" s="81">
        <v>12463868</v>
      </c>
      <c r="U268" s="81">
        <v>12463868</v>
      </c>
      <c r="V268" s="81">
        <v>12663868</v>
      </c>
      <c r="W268" s="81">
        <v>12663868</v>
      </c>
      <c r="X268" s="81">
        <v>11575396</v>
      </c>
      <c r="Y268" s="81">
        <v>11575396</v>
      </c>
    </row>
    <row r="269" spans="1:25" x14ac:dyDescent="0.35">
      <c r="A269" s="81" t="s">
        <v>276</v>
      </c>
      <c r="B269" s="81">
        <v>44</v>
      </c>
      <c r="C269" s="81" t="s">
        <v>1607</v>
      </c>
      <c r="D269" s="81" t="s">
        <v>5820</v>
      </c>
      <c r="E269" s="81" t="s">
        <v>2073</v>
      </c>
      <c r="F269" s="81">
        <v>1290790</v>
      </c>
      <c r="G269" s="81">
        <v>1290790</v>
      </c>
      <c r="H269" s="81">
        <v>1290790</v>
      </c>
      <c r="I269" s="81" t="s">
        <v>2829</v>
      </c>
      <c r="J269" s="81" t="s">
        <v>2833</v>
      </c>
      <c r="K269" s="81">
        <v>0</v>
      </c>
      <c r="L269" s="81">
        <v>0</v>
      </c>
      <c r="M269" s="81">
        <v>1290790</v>
      </c>
      <c r="N269" s="81">
        <v>1290790</v>
      </c>
      <c r="O269" s="81">
        <v>1290790</v>
      </c>
      <c r="P269" s="81">
        <v>1290790</v>
      </c>
      <c r="Q269" s="81">
        <v>1290790</v>
      </c>
      <c r="R269" s="81">
        <v>1290790</v>
      </c>
      <c r="S269" s="81">
        <v>1290790</v>
      </c>
      <c r="T269" s="81">
        <v>1290790</v>
      </c>
      <c r="U269" s="81">
        <v>1290790</v>
      </c>
      <c r="V269" s="81">
        <v>1298940</v>
      </c>
      <c r="W269" s="81">
        <v>1298940</v>
      </c>
      <c r="X269" s="81">
        <v>1290790</v>
      </c>
      <c r="Y269" s="81">
        <v>1290790</v>
      </c>
    </row>
    <row r="270" spans="1:25" x14ac:dyDescent="0.35">
      <c r="A270" s="81" t="s">
        <v>277</v>
      </c>
      <c r="B270" s="81">
        <v>44</v>
      </c>
      <c r="C270" s="81" t="s">
        <v>1607</v>
      </c>
      <c r="D270" s="81" t="s">
        <v>5878</v>
      </c>
      <c r="E270" s="81" t="s">
        <v>2033</v>
      </c>
      <c r="F270" s="81">
        <v>8349963</v>
      </c>
      <c r="G270" s="81">
        <v>8349963</v>
      </c>
      <c r="H270" s="81">
        <v>8349963</v>
      </c>
      <c r="I270" s="81" t="s">
        <v>2829</v>
      </c>
      <c r="J270" s="81" t="s">
        <v>2833</v>
      </c>
      <c r="K270" s="81">
        <v>0</v>
      </c>
      <c r="L270" s="81">
        <v>0</v>
      </c>
      <c r="M270" s="81">
        <v>8349963</v>
      </c>
      <c r="N270" s="81">
        <v>8349963</v>
      </c>
      <c r="O270" s="81">
        <v>8349963</v>
      </c>
      <c r="P270" s="81">
        <v>8349963</v>
      </c>
      <c r="Q270" s="81">
        <v>8349963</v>
      </c>
      <c r="R270" s="81">
        <v>8349963</v>
      </c>
      <c r="S270" s="81">
        <v>8349963</v>
      </c>
      <c r="T270" s="81">
        <v>8349963</v>
      </c>
      <c r="U270" s="81">
        <v>8349963</v>
      </c>
      <c r="V270" s="81">
        <v>8358023</v>
      </c>
      <c r="W270" s="81">
        <v>8358023</v>
      </c>
      <c r="X270" s="81">
        <v>8349963</v>
      </c>
      <c r="Y270" s="81">
        <v>8349963</v>
      </c>
    </row>
    <row r="271" spans="1:25" x14ac:dyDescent="0.35">
      <c r="A271" s="81" t="s">
        <v>278</v>
      </c>
      <c r="B271" s="81">
        <v>44</v>
      </c>
      <c r="C271" s="81" t="s">
        <v>1607</v>
      </c>
      <c r="D271" s="81" t="s">
        <v>6755</v>
      </c>
      <c r="E271" s="81" t="s">
        <v>2074</v>
      </c>
      <c r="F271" s="81">
        <v>5955612</v>
      </c>
      <c r="G271" s="81">
        <v>5955612</v>
      </c>
      <c r="H271" s="81">
        <v>5955612</v>
      </c>
      <c r="I271" s="81" t="s">
        <v>2829</v>
      </c>
      <c r="J271" s="81" t="s">
        <v>2833</v>
      </c>
      <c r="K271" s="81">
        <v>0</v>
      </c>
      <c r="L271" s="81">
        <v>0</v>
      </c>
      <c r="M271" s="81">
        <v>5955612</v>
      </c>
      <c r="N271" s="81">
        <v>5955612</v>
      </c>
      <c r="O271" s="81">
        <v>5955612</v>
      </c>
      <c r="P271" s="81">
        <v>5955612</v>
      </c>
      <c r="Q271" s="81">
        <v>5955612</v>
      </c>
      <c r="R271" s="81">
        <v>5955612</v>
      </c>
      <c r="S271" s="81">
        <v>5955612</v>
      </c>
      <c r="T271" s="81">
        <v>5955612</v>
      </c>
      <c r="U271" s="81">
        <v>5955612</v>
      </c>
      <c r="V271" s="81">
        <v>5955612</v>
      </c>
      <c r="W271" s="81">
        <v>5955612</v>
      </c>
      <c r="X271" s="81">
        <v>5955612</v>
      </c>
      <c r="Y271" s="81">
        <v>5955612</v>
      </c>
    </row>
    <row r="272" spans="1:25" x14ac:dyDescent="0.35">
      <c r="A272" s="81" t="s">
        <v>279</v>
      </c>
      <c r="B272" s="81">
        <v>45</v>
      </c>
      <c r="C272" s="81" t="s">
        <v>1608</v>
      </c>
      <c r="D272" s="81" t="s">
        <v>5543</v>
      </c>
      <c r="E272" s="81" t="s">
        <v>1860</v>
      </c>
      <c r="F272" s="81">
        <v>1404805940</v>
      </c>
      <c r="G272" s="81">
        <v>1709332483</v>
      </c>
      <c r="H272" s="81">
        <v>1709332483</v>
      </c>
      <c r="I272" s="81" t="s">
        <v>2830</v>
      </c>
      <c r="J272" s="81" t="s">
        <v>2836</v>
      </c>
      <c r="K272" s="81">
        <v>133975135</v>
      </c>
      <c r="L272" s="81">
        <v>0</v>
      </c>
      <c r="M272" s="81">
        <v>1843307618</v>
      </c>
      <c r="N272" s="81">
        <v>1843307618</v>
      </c>
      <c r="O272" s="81">
        <v>1709332483</v>
      </c>
      <c r="P272" s="81">
        <v>1843307618</v>
      </c>
      <c r="Q272" s="81">
        <v>1709332483</v>
      </c>
      <c r="R272" s="81">
        <v>1843307618</v>
      </c>
      <c r="S272" s="81">
        <v>1709332483</v>
      </c>
      <c r="T272" s="81">
        <v>1887872618</v>
      </c>
      <c r="U272" s="81">
        <v>1887872618</v>
      </c>
      <c r="V272" s="81">
        <v>1917582618</v>
      </c>
      <c r="W272" s="81">
        <v>1917582618</v>
      </c>
      <c r="X272" s="81">
        <v>1768391334</v>
      </c>
      <c r="Y272" s="81">
        <v>1768391334</v>
      </c>
    </row>
    <row r="273" spans="1:25" x14ac:dyDescent="0.35">
      <c r="A273" s="81" t="s">
        <v>280</v>
      </c>
      <c r="B273" s="81">
        <v>45</v>
      </c>
      <c r="C273" s="81" t="s">
        <v>1608</v>
      </c>
      <c r="D273" s="81" t="s">
        <v>5544</v>
      </c>
      <c r="E273" s="81" t="s">
        <v>2075</v>
      </c>
      <c r="F273" s="81">
        <v>1004759958</v>
      </c>
      <c r="G273" s="81">
        <v>1086000330</v>
      </c>
      <c r="H273" s="81">
        <v>1004759958</v>
      </c>
      <c r="I273" s="81" t="s">
        <v>2829</v>
      </c>
      <c r="J273" s="81" t="s">
        <v>2834</v>
      </c>
      <c r="K273" s="81">
        <v>53551743</v>
      </c>
      <c r="L273" s="81">
        <v>0</v>
      </c>
      <c r="M273" s="81">
        <v>1058311701</v>
      </c>
      <c r="N273" s="81">
        <v>1058311701</v>
      </c>
      <c r="O273" s="81">
        <v>1004759958</v>
      </c>
      <c r="P273" s="81">
        <v>1058311701</v>
      </c>
      <c r="Q273" s="81">
        <v>1004759958</v>
      </c>
      <c r="R273" s="81">
        <v>1058311701</v>
      </c>
      <c r="S273" s="81">
        <v>1004759958</v>
      </c>
      <c r="T273" s="81">
        <v>1085641701</v>
      </c>
      <c r="U273" s="81">
        <v>1085641701</v>
      </c>
      <c r="V273" s="81">
        <v>1103861701</v>
      </c>
      <c r="W273" s="81">
        <v>1103861701</v>
      </c>
      <c r="X273" s="81">
        <v>1018742571</v>
      </c>
      <c r="Y273" s="81">
        <v>1018742571</v>
      </c>
    </row>
    <row r="274" spans="1:25" x14ac:dyDescent="0.35">
      <c r="A274" s="81" t="s">
        <v>281</v>
      </c>
      <c r="B274" s="81">
        <v>45</v>
      </c>
      <c r="C274" s="81" t="s">
        <v>1608</v>
      </c>
      <c r="D274" s="81" t="s">
        <v>5545</v>
      </c>
      <c r="E274" s="81" t="s">
        <v>2076</v>
      </c>
      <c r="F274" s="81">
        <v>420858676</v>
      </c>
      <c r="G274" s="81">
        <v>553750719</v>
      </c>
      <c r="H274" s="81">
        <v>553750719</v>
      </c>
      <c r="I274" s="81" t="s">
        <v>2830</v>
      </c>
      <c r="J274" s="81" t="s">
        <v>2836</v>
      </c>
      <c r="K274" s="81">
        <v>60735277</v>
      </c>
      <c r="L274" s="81">
        <v>0</v>
      </c>
      <c r="M274" s="81">
        <v>614485996</v>
      </c>
      <c r="N274" s="81">
        <v>614485996</v>
      </c>
      <c r="O274" s="81">
        <v>553750719</v>
      </c>
      <c r="P274" s="81">
        <v>614485996</v>
      </c>
      <c r="Q274" s="81">
        <v>553750719</v>
      </c>
      <c r="R274" s="81">
        <v>614485996</v>
      </c>
      <c r="S274" s="81">
        <v>553750719</v>
      </c>
      <c r="T274" s="81">
        <v>635515996</v>
      </c>
      <c r="U274" s="81">
        <v>635515996</v>
      </c>
      <c r="V274" s="81">
        <v>649535996</v>
      </c>
      <c r="W274" s="81">
        <v>649535996</v>
      </c>
      <c r="X274" s="81">
        <v>577222966</v>
      </c>
      <c r="Y274" s="81">
        <v>577222966</v>
      </c>
    </row>
    <row r="275" spans="1:25" x14ac:dyDescent="0.35">
      <c r="A275" s="81" t="s">
        <v>282</v>
      </c>
      <c r="B275" s="81">
        <v>45</v>
      </c>
      <c r="C275" s="81" t="s">
        <v>1608</v>
      </c>
      <c r="D275" s="81" t="s">
        <v>6196</v>
      </c>
      <c r="E275" s="81" t="s">
        <v>2077</v>
      </c>
      <c r="F275" s="81">
        <v>12289388</v>
      </c>
      <c r="G275" s="81">
        <v>12289388</v>
      </c>
      <c r="H275" s="81">
        <v>12289388</v>
      </c>
      <c r="I275" s="81" t="s">
        <v>2829</v>
      </c>
      <c r="J275" s="81" t="s">
        <v>2833</v>
      </c>
      <c r="K275" s="81">
        <v>0</v>
      </c>
      <c r="L275" s="81">
        <v>0</v>
      </c>
      <c r="M275" s="81">
        <v>12289388</v>
      </c>
      <c r="N275" s="81">
        <v>12289388</v>
      </c>
      <c r="O275" s="81">
        <v>12289388</v>
      </c>
      <c r="P275" s="81">
        <v>12289388</v>
      </c>
      <c r="Q275" s="81">
        <v>12289388</v>
      </c>
      <c r="R275" s="81">
        <v>12289388</v>
      </c>
      <c r="S275" s="81">
        <v>12289388</v>
      </c>
      <c r="T275" s="81">
        <v>12289388</v>
      </c>
      <c r="U275" s="81">
        <v>12289388</v>
      </c>
      <c r="V275" s="81">
        <v>12289388</v>
      </c>
      <c r="W275" s="81">
        <v>12289388</v>
      </c>
      <c r="X275" s="81">
        <v>12289388</v>
      </c>
      <c r="Y275" s="81">
        <v>12289388</v>
      </c>
    </row>
    <row r="276" spans="1:25" x14ac:dyDescent="0.35">
      <c r="A276" s="81" t="s">
        <v>283</v>
      </c>
      <c r="B276" s="81">
        <v>46</v>
      </c>
      <c r="C276" s="81" t="s">
        <v>1609</v>
      </c>
      <c r="D276" s="81" t="s">
        <v>5548</v>
      </c>
      <c r="E276" s="81" t="s">
        <v>2078</v>
      </c>
      <c r="F276" s="81">
        <v>6776981379</v>
      </c>
      <c r="G276" s="81">
        <v>6843814682</v>
      </c>
      <c r="H276" s="81">
        <v>6776981379</v>
      </c>
      <c r="I276" s="81" t="s">
        <v>2829</v>
      </c>
      <c r="J276" s="81" t="s">
        <v>2833</v>
      </c>
      <c r="K276" s="81">
        <v>615214565</v>
      </c>
      <c r="L276" s="81">
        <v>0</v>
      </c>
      <c r="M276" s="81">
        <v>7392195944</v>
      </c>
      <c r="N276" s="81">
        <v>7392195944</v>
      </c>
      <c r="O276" s="81">
        <v>6776981379</v>
      </c>
      <c r="P276" s="81">
        <v>7392195944</v>
      </c>
      <c r="Q276" s="81">
        <v>6776981379</v>
      </c>
      <c r="R276" s="81">
        <v>7392195944</v>
      </c>
      <c r="S276" s="81">
        <v>6776981379</v>
      </c>
      <c r="T276" s="81">
        <v>7555365944</v>
      </c>
      <c r="U276" s="81">
        <v>7555365944</v>
      </c>
      <c r="V276" s="81">
        <v>7664145944</v>
      </c>
      <c r="W276" s="81">
        <v>7664145944</v>
      </c>
      <c r="X276" s="81">
        <v>7112242153</v>
      </c>
      <c r="Y276" s="81">
        <v>7112242153</v>
      </c>
    </row>
    <row r="277" spans="1:25" x14ac:dyDescent="0.35">
      <c r="A277" s="81" t="s">
        <v>284</v>
      </c>
      <c r="B277" s="81">
        <v>46</v>
      </c>
      <c r="C277" s="81" t="s">
        <v>1609</v>
      </c>
      <c r="D277" s="81" t="s">
        <v>5551</v>
      </c>
      <c r="E277" s="81" t="s">
        <v>1909</v>
      </c>
      <c r="F277" s="81">
        <v>25927370000</v>
      </c>
      <c r="G277" s="81">
        <v>25941656042</v>
      </c>
      <c r="H277" s="81">
        <v>25927370000</v>
      </c>
      <c r="I277" s="81" t="s">
        <v>2829</v>
      </c>
      <c r="J277" s="81" t="s">
        <v>2833</v>
      </c>
      <c r="K277" s="81">
        <v>1947389090</v>
      </c>
      <c r="L277" s="81">
        <v>1850824356</v>
      </c>
      <c r="M277" s="81">
        <v>27874759090</v>
      </c>
      <c r="N277" s="81">
        <v>26023934734</v>
      </c>
      <c r="O277" s="81">
        <v>24076545644</v>
      </c>
      <c r="P277" s="81">
        <v>27874759090</v>
      </c>
      <c r="Q277" s="81">
        <v>25927370000</v>
      </c>
      <c r="R277" s="81">
        <v>26023934734</v>
      </c>
      <c r="S277" s="81">
        <v>24076545644</v>
      </c>
      <c r="T277" s="81">
        <v>28455319090</v>
      </c>
      <c r="U277" s="81">
        <v>28455319090</v>
      </c>
      <c r="V277" s="81">
        <v>28842359090</v>
      </c>
      <c r="W277" s="81">
        <v>28842359090</v>
      </c>
      <c r="X277" s="81">
        <v>26708314914</v>
      </c>
      <c r="Y277" s="81">
        <v>26708314914</v>
      </c>
    </row>
    <row r="278" spans="1:25" x14ac:dyDescent="0.35">
      <c r="A278" s="81" t="s">
        <v>285</v>
      </c>
      <c r="B278" s="81">
        <v>46</v>
      </c>
      <c r="C278" s="81" t="s">
        <v>1609</v>
      </c>
      <c r="D278" s="81" t="s">
        <v>5956</v>
      </c>
      <c r="E278" s="81" t="s">
        <v>2079</v>
      </c>
      <c r="F278" s="81">
        <v>2821603</v>
      </c>
      <c r="G278" s="81">
        <v>2821603</v>
      </c>
      <c r="H278" s="81">
        <v>2821603</v>
      </c>
      <c r="I278" s="81" t="s">
        <v>2829</v>
      </c>
      <c r="J278" s="81" t="s">
        <v>2833</v>
      </c>
      <c r="K278" s="81">
        <v>180000</v>
      </c>
      <c r="L278" s="81">
        <v>0</v>
      </c>
      <c r="M278" s="81">
        <v>3001603</v>
      </c>
      <c r="N278" s="81">
        <v>3001603</v>
      </c>
      <c r="O278" s="81">
        <v>2821603</v>
      </c>
      <c r="P278" s="81">
        <v>3001603</v>
      </c>
      <c r="Q278" s="81">
        <v>2821603</v>
      </c>
      <c r="R278" s="81">
        <v>3001603</v>
      </c>
      <c r="S278" s="81">
        <v>2821603</v>
      </c>
      <c r="T278" s="81">
        <v>3046603</v>
      </c>
      <c r="U278" s="81">
        <v>3046603</v>
      </c>
      <c r="V278" s="81">
        <v>3076603</v>
      </c>
      <c r="W278" s="81">
        <v>3076603</v>
      </c>
      <c r="X278" s="81">
        <v>3034380</v>
      </c>
      <c r="Y278" s="81">
        <v>3034380</v>
      </c>
    </row>
    <row r="279" spans="1:25" x14ac:dyDescent="0.35">
      <c r="A279" s="81" t="s">
        <v>286</v>
      </c>
      <c r="B279" s="81">
        <v>46</v>
      </c>
      <c r="C279" s="81" t="s">
        <v>1609</v>
      </c>
      <c r="D279" s="81" t="s">
        <v>6148</v>
      </c>
      <c r="E279" s="81" t="s">
        <v>1911</v>
      </c>
      <c r="F279" s="81">
        <v>179816049</v>
      </c>
      <c r="G279" s="81">
        <v>179816049</v>
      </c>
      <c r="H279" s="81">
        <v>179816049</v>
      </c>
      <c r="I279" s="81" t="s">
        <v>2829</v>
      </c>
      <c r="J279" s="81" t="s">
        <v>2833</v>
      </c>
      <c r="K279" s="81">
        <v>18083288</v>
      </c>
      <c r="L279" s="81">
        <v>0</v>
      </c>
      <c r="M279" s="81">
        <v>197899337</v>
      </c>
      <c r="N279" s="81">
        <v>197899337</v>
      </c>
      <c r="O279" s="81">
        <v>179816049</v>
      </c>
      <c r="P279" s="81">
        <v>197899337</v>
      </c>
      <c r="Q279" s="81">
        <v>179816049</v>
      </c>
      <c r="R279" s="81">
        <v>197899337</v>
      </c>
      <c r="S279" s="81">
        <v>179816049</v>
      </c>
      <c r="T279" s="81">
        <v>202549337</v>
      </c>
      <c r="U279" s="81">
        <v>202549337</v>
      </c>
      <c r="V279" s="81">
        <v>205649337</v>
      </c>
      <c r="W279" s="81">
        <v>205649337</v>
      </c>
      <c r="X279" s="81">
        <v>196003624</v>
      </c>
      <c r="Y279" s="81">
        <v>196003624</v>
      </c>
    </row>
    <row r="280" spans="1:25" x14ac:dyDescent="0.35">
      <c r="A280" s="81" t="s">
        <v>287</v>
      </c>
      <c r="B280" s="81">
        <v>47</v>
      </c>
      <c r="C280" s="81" t="s">
        <v>1610</v>
      </c>
      <c r="D280" s="81" t="s">
        <v>5424</v>
      </c>
      <c r="E280" s="81" t="s">
        <v>1964</v>
      </c>
      <c r="F280" s="81">
        <v>25990644</v>
      </c>
      <c r="G280" s="81">
        <v>25533994</v>
      </c>
      <c r="H280" s="81">
        <v>25990644</v>
      </c>
      <c r="I280" s="81" t="s">
        <v>2829</v>
      </c>
      <c r="J280" s="81" t="s">
        <v>2833</v>
      </c>
      <c r="K280" s="81">
        <v>977056</v>
      </c>
      <c r="L280" s="81">
        <v>0</v>
      </c>
      <c r="M280" s="81">
        <v>26967700</v>
      </c>
      <c r="N280" s="81">
        <v>26967700</v>
      </c>
      <c r="O280" s="81">
        <v>25990644</v>
      </c>
      <c r="P280" s="81">
        <v>55451190</v>
      </c>
      <c r="Q280" s="81">
        <v>54474134</v>
      </c>
      <c r="R280" s="81">
        <v>55451190</v>
      </c>
      <c r="S280" s="81">
        <v>54474134</v>
      </c>
      <c r="T280" s="81">
        <v>27282700</v>
      </c>
      <c r="U280" s="81">
        <v>55766190</v>
      </c>
      <c r="V280" s="81">
        <v>27492700</v>
      </c>
      <c r="W280" s="81">
        <v>55976190</v>
      </c>
      <c r="X280" s="81">
        <v>26554784</v>
      </c>
      <c r="Y280" s="81">
        <v>55038274</v>
      </c>
    </row>
    <row r="281" spans="1:25" x14ac:dyDescent="0.35">
      <c r="A281" s="81" t="s">
        <v>288</v>
      </c>
      <c r="B281" s="81">
        <v>47</v>
      </c>
      <c r="C281" s="81" t="s">
        <v>1610</v>
      </c>
      <c r="D281" s="81" t="s">
        <v>5426</v>
      </c>
      <c r="E281" s="81" t="s">
        <v>1965</v>
      </c>
      <c r="F281" s="81">
        <v>6301045</v>
      </c>
      <c r="G281" s="81">
        <v>6301045</v>
      </c>
      <c r="H281" s="81">
        <v>6301045</v>
      </c>
      <c r="I281" s="81" t="s">
        <v>2829</v>
      </c>
      <c r="J281" s="81" t="s">
        <v>2833</v>
      </c>
      <c r="K281" s="81">
        <v>895437</v>
      </c>
      <c r="L281" s="81">
        <v>0</v>
      </c>
      <c r="M281" s="81">
        <v>7196482</v>
      </c>
      <c r="N281" s="81">
        <v>7196482</v>
      </c>
      <c r="O281" s="81">
        <v>6301045</v>
      </c>
      <c r="P281" s="81">
        <v>7196482</v>
      </c>
      <c r="Q281" s="81">
        <v>6301045</v>
      </c>
      <c r="R281" s="81">
        <v>7196482</v>
      </c>
      <c r="S281" s="81">
        <v>6301045</v>
      </c>
      <c r="T281" s="81">
        <v>7526482</v>
      </c>
      <c r="U281" s="81">
        <v>7526482</v>
      </c>
      <c r="V281" s="81">
        <v>7746482</v>
      </c>
      <c r="W281" s="81">
        <v>7746482</v>
      </c>
      <c r="X281" s="81">
        <v>6512256</v>
      </c>
      <c r="Y281" s="81">
        <v>6512256</v>
      </c>
    </row>
    <row r="282" spans="1:25" x14ac:dyDescent="0.35">
      <c r="A282" s="81" t="s">
        <v>289</v>
      </c>
      <c r="B282" s="81">
        <v>47</v>
      </c>
      <c r="C282" s="81" t="s">
        <v>1610</v>
      </c>
      <c r="D282" s="81" t="s">
        <v>5428</v>
      </c>
      <c r="E282" s="81" t="s">
        <v>1966</v>
      </c>
      <c r="F282" s="81">
        <v>11660</v>
      </c>
      <c r="G282" s="81">
        <v>11660</v>
      </c>
      <c r="H282" s="81">
        <v>11660</v>
      </c>
      <c r="I282" s="81" t="s">
        <v>2829</v>
      </c>
      <c r="J282" s="81" t="s">
        <v>2833</v>
      </c>
      <c r="K282" s="81">
        <v>0</v>
      </c>
      <c r="L282" s="81">
        <v>0</v>
      </c>
      <c r="M282" s="81">
        <v>11660</v>
      </c>
      <c r="N282" s="81">
        <v>11660</v>
      </c>
      <c r="O282" s="81">
        <v>11660</v>
      </c>
      <c r="P282" s="81">
        <v>11660</v>
      </c>
      <c r="Q282" s="81">
        <v>11660</v>
      </c>
      <c r="R282" s="81">
        <v>11660</v>
      </c>
      <c r="S282" s="81">
        <v>11660</v>
      </c>
      <c r="T282" s="81">
        <v>11660</v>
      </c>
      <c r="U282" s="81">
        <v>11660</v>
      </c>
      <c r="V282" s="81">
        <v>11660</v>
      </c>
      <c r="W282" s="81">
        <v>11660</v>
      </c>
      <c r="X282" s="81">
        <v>11660</v>
      </c>
      <c r="Y282" s="81">
        <v>11660</v>
      </c>
    </row>
    <row r="283" spans="1:25" x14ac:dyDescent="0.35">
      <c r="A283" s="81" t="s">
        <v>290</v>
      </c>
      <c r="B283" s="81">
        <v>47</v>
      </c>
      <c r="C283" s="81" t="s">
        <v>1610</v>
      </c>
      <c r="D283" s="81" t="s">
        <v>5555</v>
      </c>
      <c r="E283" s="81" t="s">
        <v>2080</v>
      </c>
      <c r="F283" s="81">
        <v>606700798</v>
      </c>
      <c r="G283" s="81">
        <v>605701051</v>
      </c>
      <c r="H283" s="81">
        <v>606700798</v>
      </c>
      <c r="I283" s="81" t="s">
        <v>2829</v>
      </c>
      <c r="J283" s="81" t="s">
        <v>2833</v>
      </c>
      <c r="K283" s="81">
        <v>77213255</v>
      </c>
      <c r="L283" s="81">
        <v>0</v>
      </c>
      <c r="M283" s="81">
        <v>683914053</v>
      </c>
      <c r="N283" s="81">
        <v>683914053</v>
      </c>
      <c r="O283" s="81">
        <v>606700798</v>
      </c>
      <c r="P283" s="81">
        <v>754729373</v>
      </c>
      <c r="Q283" s="81">
        <v>677516118</v>
      </c>
      <c r="R283" s="81">
        <v>754729373</v>
      </c>
      <c r="S283" s="81">
        <v>677516118</v>
      </c>
      <c r="T283" s="81">
        <v>715729053</v>
      </c>
      <c r="U283" s="81">
        <v>786544373</v>
      </c>
      <c r="V283" s="81">
        <v>736939053</v>
      </c>
      <c r="W283" s="81">
        <v>807754373</v>
      </c>
      <c r="X283" s="81">
        <v>629646769</v>
      </c>
      <c r="Y283" s="81">
        <v>700462089</v>
      </c>
    </row>
    <row r="284" spans="1:25" x14ac:dyDescent="0.35">
      <c r="A284" s="81" t="s">
        <v>291</v>
      </c>
      <c r="B284" s="81">
        <v>47</v>
      </c>
      <c r="C284" s="81" t="s">
        <v>1610</v>
      </c>
      <c r="D284" s="81" t="s">
        <v>5557</v>
      </c>
      <c r="E284" s="81" t="s">
        <v>2081</v>
      </c>
      <c r="F284" s="81">
        <v>296571240</v>
      </c>
      <c r="G284" s="81">
        <v>288394843</v>
      </c>
      <c r="H284" s="81">
        <v>296571240</v>
      </c>
      <c r="I284" s="81" t="s">
        <v>2829</v>
      </c>
      <c r="J284" s="81" t="s">
        <v>2833</v>
      </c>
      <c r="K284" s="81">
        <v>42109412</v>
      </c>
      <c r="L284" s="81">
        <v>0</v>
      </c>
      <c r="M284" s="81">
        <v>338680652</v>
      </c>
      <c r="N284" s="81">
        <v>338680652</v>
      </c>
      <c r="O284" s="81">
        <v>296571240</v>
      </c>
      <c r="P284" s="81">
        <v>338680652</v>
      </c>
      <c r="Q284" s="81">
        <v>296571240</v>
      </c>
      <c r="R284" s="81">
        <v>338680652</v>
      </c>
      <c r="S284" s="81">
        <v>296571240</v>
      </c>
      <c r="T284" s="81">
        <v>357865652</v>
      </c>
      <c r="U284" s="81">
        <v>357865652</v>
      </c>
      <c r="V284" s="81">
        <v>370655652</v>
      </c>
      <c r="W284" s="81">
        <v>370655652</v>
      </c>
      <c r="X284" s="81">
        <v>308814569</v>
      </c>
      <c r="Y284" s="81">
        <v>308814569</v>
      </c>
    </row>
    <row r="285" spans="1:25" x14ac:dyDescent="0.35">
      <c r="A285" s="81" t="s">
        <v>292</v>
      </c>
      <c r="B285" s="81">
        <v>47</v>
      </c>
      <c r="C285" s="81" t="s">
        <v>1610</v>
      </c>
      <c r="D285" s="81" t="s">
        <v>5560</v>
      </c>
      <c r="E285" s="81" t="s">
        <v>2082</v>
      </c>
      <c r="F285" s="81">
        <v>123348806</v>
      </c>
      <c r="G285" s="81">
        <v>123923787</v>
      </c>
      <c r="H285" s="81">
        <v>123348806</v>
      </c>
      <c r="I285" s="81" t="s">
        <v>2829</v>
      </c>
      <c r="J285" s="81" t="s">
        <v>2833</v>
      </c>
      <c r="K285" s="81">
        <v>11513473</v>
      </c>
      <c r="L285" s="81">
        <v>0</v>
      </c>
      <c r="M285" s="81">
        <v>134862279</v>
      </c>
      <c r="N285" s="81">
        <v>134862279</v>
      </c>
      <c r="O285" s="81">
        <v>123348806</v>
      </c>
      <c r="P285" s="81">
        <v>134862279</v>
      </c>
      <c r="Q285" s="81">
        <v>123348806</v>
      </c>
      <c r="R285" s="81">
        <v>134862279</v>
      </c>
      <c r="S285" s="81">
        <v>123348806</v>
      </c>
      <c r="T285" s="81">
        <v>139332279</v>
      </c>
      <c r="U285" s="81">
        <v>139332279</v>
      </c>
      <c r="V285" s="81">
        <v>142312279</v>
      </c>
      <c r="W285" s="81">
        <v>142312279</v>
      </c>
      <c r="X285" s="81">
        <v>126487384</v>
      </c>
      <c r="Y285" s="81">
        <v>126487384</v>
      </c>
    </row>
    <row r="286" spans="1:25" x14ac:dyDescent="0.35">
      <c r="A286" s="81" t="s">
        <v>293</v>
      </c>
      <c r="B286" s="81">
        <v>47</v>
      </c>
      <c r="C286" s="81" t="s">
        <v>1610</v>
      </c>
      <c r="D286" s="81" t="s">
        <v>5561</v>
      </c>
      <c r="E286" s="81" t="s">
        <v>2083</v>
      </c>
      <c r="F286" s="81">
        <v>51532589</v>
      </c>
      <c r="G286" s="81">
        <v>54125083</v>
      </c>
      <c r="H286" s="81">
        <v>51532589</v>
      </c>
      <c r="I286" s="81" t="s">
        <v>2829</v>
      </c>
      <c r="J286" s="81" t="s">
        <v>2833</v>
      </c>
      <c r="K286" s="81">
        <v>7933076</v>
      </c>
      <c r="L286" s="81">
        <v>0</v>
      </c>
      <c r="M286" s="81">
        <v>59465665</v>
      </c>
      <c r="N286" s="81">
        <v>59465665</v>
      </c>
      <c r="O286" s="81">
        <v>51532589</v>
      </c>
      <c r="P286" s="81">
        <v>59465665</v>
      </c>
      <c r="Q286" s="81">
        <v>51532589</v>
      </c>
      <c r="R286" s="81">
        <v>59465665</v>
      </c>
      <c r="S286" s="81">
        <v>51532589</v>
      </c>
      <c r="T286" s="81">
        <v>62465665</v>
      </c>
      <c r="U286" s="81">
        <v>62465665</v>
      </c>
      <c r="V286" s="81">
        <v>64465665</v>
      </c>
      <c r="W286" s="81">
        <v>64465665</v>
      </c>
      <c r="X286" s="81">
        <v>54261425</v>
      </c>
      <c r="Y286" s="81">
        <v>54261425</v>
      </c>
    </row>
    <row r="287" spans="1:25" x14ac:dyDescent="0.35">
      <c r="A287" s="81" t="s">
        <v>294</v>
      </c>
      <c r="B287" s="81">
        <v>47</v>
      </c>
      <c r="C287" s="81" t="s">
        <v>1610</v>
      </c>
      <c r="D287" s="81" t="s">
        <v>5679</v>
      </c>
      <c r="E287" s="81" t="s">
        <v>2084</v>
      </c>
      <c r="F287" s="81">
        <v>41559878</v>
      </c>
      <c r="G287" s="81">
        <v>42376428</v>
      </c>
      <c r="H287" s="81">
        <v>41559878</v>
      </c>
      <c r="I287" s="81" t="s">
        <v>2829</v>
      </c>
      <c r="J287" s="81" t="s">
        <v>2833</v>
      </c>
      <c r="K287" s="81">
        <v>3254957</v>
      </c>
      <c r="L287" s="81">
        <v>0</v>
      </c>
      <c r="M287" s="81">
        <v>44814835</v>
      </c>
      <c r="N287" s="81">
        <v>44814835</v>
      </c>
      <c r="O287" s="81">
        <v>41559878</v>
      </c>
      <c r="P287" s="81">
        <v>44814835</v>
      </c>
      <c r="Q287" s="81">
        <v>41559878</v>
      </c>
      <c r="R287" s="81">
        <v>44814835</v>
      </c>
      <c r="S287" s="81">
        <v>41559878</v>
      </c>
      <c r="T287" s="81">
        <v>45954835</v>
      </c>
      <c r="U287" s="81">
        <v>45954835</v>
      </c>
      <c r="V287" s="81">
        <v>46714835</v>
      </c>
      <c r="W287" s="81">
        <v>46714835</v>
      </c>
      <c r="X287" s="81">
        <v>42224507</v>
      </c>
      <c r="Y287" s="81">
        <v>42224507</v>
      </c>
    </row>
    <row r="288" spans="1:25" x14ac:dyDescent="0.35">
      <c r="A288" s="81" t="s">
        <v>295</v>
      </c>
      <c r="B288" s="81">
        <v>47</v>
      </c>
      <c r="C288" s="81" t="s">
        <v>1610</v>
      </c>
      <c r="D288" s="81" t="s">
        <v>5684</v>
      </c>
      <c r="E288" s="81" t="s">
        <v>1970</v>
      </c>
      <c r="F288" s="81">
        <v>4901007</v>
      </c>
      <c r="G288" s="81">
        <v>4901007</v>
      </c>
      <c r="H288" s="81">
        <v>4901007</v>
      </c>
      <c r="I288" s="81" t="s">
        <v>2829</v>
      </c>
      <c r="J288" s="81" t="s">
        <v>2833</v>
      </c>
      <c r="K288" s="81">
        <v>346914</v>
      </c>
      <c r="L288" s="81">
        <v>0</v>
      </c>
      <c r="M288" s="81">
        <v>5247921</v>
      </c>
      <c r="N288" s="81">
        <v>5247921</v>
      </c>
      <c r="O288" s="81">
        <v>4901007</v>
      </c>
      <c r="P288" s="81">
        <v>5247921</v>
      </c>
      <c r="Q288" s="81">
        <v>4901007</v>
      </c>
      <c r="R288" s="81">
        <v>5247921</v>
      </c>
      <c r="S288" s="81">
        <v>4901007</v>
      </c>
      <c r="T288" s="81">
        <v>5397921</v>
      </c>
      <c r="U288" s="81">
        <v>5397921</v>
      </c>
      <c r="V288" s="81">
        <v>5497921</v>
      </c>
      <c r="W288" s="81">
        <v>5497921</v>
      </c>
      <c r="X288" s="81">
        <v>4939159</v>
      </c>
      <c r="Y288" s="81">
        <v>4939159</v>
      </c>
    </row>
    <row r="289" spans="1:25" x14ac:dyDescent="0.35">
      <c r="A289" s="81" t="s">
        <v>296</v>
      </c>
      <c r="B289" s="81">
        <v>47</v>
      </c>
      <c r="C289" s="81" t="s">
        <v>1610</v>
      </c>
      <c r="D289" s="81" t="s">
        <v>5716</v>
      </c>
      <c r="E289" s="81" t="s">
        <v>2085</v>
      </c>
      <c r="F289" s="81">
        <v>26861378</v>
      </c>
      <c r="G289" s="81">
        <v>26861378</v>
      </c>
      <c r="H289" s="81">
        <v>26861378</v>
      </c>
      <c r="I289" s="81" t="s">
        <v>2829</v>
      </c>
      <c r="J289" s="81" t="s">
        <v>2833</v>
      </c>
      <c r="K289" s="81">
        <v>2923928</v>
      </c>
      <c r="L289" s="81">
        <v>0</v>
      </c>
      <c r="M289" s="81">
        <v>29785306</v>
      </c>
      <c r="N289" s="81">
        <v>29785306</v>
      </c>
      <c r="O289" s="81">
        <v>26861378</v>
      </c>
      <c r="P289" s="81">
        <v>29785306</v>
      </c>
      <c r="Q289" s="81">
        <v>26861378</v>
      </c>
      <c r="R289" s="81">
        <v>29785306</v>
      </c>
      <c r="S289" s="81">
        <v>26861378</v>
      </c>
      <c r="T289" s="81">
        <v>30730306</v>
      </c>
      <c r="U289" s="81">
        <v>30730306</v>
      </c>
      <c r="V289" s="81">
        <v>31360306</v>
      </c>
      <c r="W289" s="81">
        <v>31360306</v>
      </c>
      <c r="X289" s="81">
        <v>27703110</v>
      </c>
      <c r="Y289" s="81">
        <v>27703110</v>
      </c>
    </row>
    <row r="290" spans="1:25" x14ac:dyDescent="0.35">
      <c r="A290" s="81" t="s">
        <v>297</v>
      </c>
      <c r="B290" s="81">
        <v>47</v>
      </c>
      <c r="C290" s="81" t="s">
        <v>1610</v>
      </c>
      <c r="D290" s="81" t="s">
        <v>5723</v>
      </c>
      <c r="E290" s="81" t="s">
        <v>2086</v>
      </c>
      <c r="F290" s="81">
        <v>429538</v>
      </c>
      <c r="G290" s="81">
        <v>429538</v>
      </c>
      <c r="H290" s="81">
        <v>429538</v>
      </c>
      <c r="I290" s="81" t="s">
        <v>2829</v>
      </c>
      <c r="J290" s="81" t="s">
        <v>2833</v>
      </c>
      <c r="K290" s="81">
        <v>0</v>
      </c>
      <c r="L290" s="81">
        <v>0</v>
      </c>
      <c r="M290" s="81">
        <v>429538</v>
      </c>
      <c r="N290" s="81">
        <v>429538</v>
      </c>
      <c r="O290" s="81">
        <v>429538</v>
      </c>
      <c r="P290" s="81">
        <v>429538</v>
      </c>
      <c r="Q290" s="81">
        <v>429538</v>
      </c>
      <c r="R290" s="81">
        <v>429538</v>
      </c>
      <c r="S290" s="81">
        <v>429538</v>
      </c>
      <c r="T290" s="81">
        <v>429538</v>
      </c>
      <c r="U290" s="81">
        <v>429538</v>
      </c>
      <c r="V290" s="81">
        <v>429538</v>
      </c>
      <c r="W290" s="81">
        <v>429538</v>
      </c>
      <c r="X290" s="81">
        <v>429538</v>
      </c>
      <c r="Y290" s="81">
        <v>429538</v>
      </c>
    </row>
    <row r="291" spans="1:25" x14ac:dyDescent="0.35">
      <c r="A291" s="81" t="s">
        <v>298</v>
      </c>
      <c r="B291" s="81">
        <v>47</v>
      </c>
      <c r="C291" s="81" t="s">
        <v>1610</v>
      </c>
      <c r="D291" s="81" t="s">
        <v>5885</v>
      </c>
      <c r="E291" s="81" t="s">
        <v>2087</v>
      </c>
      <c r="F291" s="81">
        <v>20808389</v>
      </c>
      <c r="G291" s="81">
        <v>20808389</v>
      </c>
      <c r="H291" s="81">
        <v>20808389</v>
      </c>
      <c r="I291" s="81" t="s">
        <v>2829</v>
      </c>
      <c r="J291" s="81" t="s">
        <v>2833</v>
      </c>
      <c r="K291" s="81">
        <v>2104902</v>
      </c>
      <c r="L291" s="81">
        <v>0</v>
      </c>
      <c r="M291" s="81">
        <v>22913291</v>
      </c>
      <c r="N291" s="81">
        <v>22913291</v>
      </c>
      <c r="O291" s="81">
        <v>20808389</v>
      </c>
      <c r="P291" s="81">
        <v>22913291</v>
      </c>
      <c r="Q291" s="81">
        <v>20808389</v>
      </c>
      <c r="R291" s="81">
        <v>22913291</v>
      </c>
      <c r="S291" s="81">
        <v>20808389</v>
      </c>
      <c r="T291" s="81">
        <v>23828291</v>
      </c>
      <c r="U291" s="81">
        <v>23828291</v>
      </c>
      <c r="V291" s="81">
        <v>24438291</v>
      </c>
      <c r="W291" s="81">
        <v>24438291</v>
      </c>
      <c r="X291" s="81">
        <v>21150964</v>
      </c>
      <c r="Y291" s="81">
        <v>21150964</v>
      </c>
    </row>
    <row r="292" spans="1:25" x14ac:dyDescent="0.35">
      <c r="A292" s="81" t="s">
        <v>299</v>
      </c>
      <c r="B292" s="81">
        <v>47</v>
      </c>
      <c r="C292" s="81" t="s">
        <v>1610</v>
      </c>
      <c r="D292" s="81" t="s">
        <v>5889</v>
      </c>
      <c r="E292" s="81" t="s">
        <v>1928</v>
      </c>
      <c r="F292" s="81">
        <v>1990879</v>
      </c>
      <c r="G292" s="81">
        <v>1990879</v>
      </c>
      <c r="H292" s="81">
        <v>1990879</v>
      </c>
      <c r="I292" s="81" t="s">
        <v>2829</v>
      </c>
      <c r="J292" s="81" t="s">
        <v>2833</v>
      </c>
      <c r="K292" s="81">
        <v>180000</v>
      </c>
      <c r="L292" s="81">
        <v>0</v>
      </c>
      <c r="M292" s="81">
        <v>2170879</v>
      </c>
      <c r="N292" s="81">
        <v>2170879</v>
      </c>
      <c r="O292" s="81">
        <v>1990879</v>
      </c>
      <c r="P292" s="81">
        <v>2170879</v>
      </c>
      <c r="Q292" s="81">
        <v>1990879</v>
      </c>
      <c r="R292" s="81">
        <v>2170879</v>
      </c>
      <c r="S292" s="81">
        <v>1990879</v>
      </c>
      <c r="T292" s="81">
        <v>2215879</v>
      </c>
      <c r="U292" s="81">
        <v>2215879</v>
      </c>
      <c r="V292" s="81">
        <v>2245879</v>
      </c>
      <c r="W292" s="81">
        <v>2245879</v>
      </c>
      <c r="X292" s="81">
        <v>1990879</v>
      </c>
      <c r="Y292" s="81">
        <v>1990879</v>
      </c>
    </row>
    <row r="293" spans="1:25" x14ac:dyDescent="0.35">
      <c r="A293" s="81" t="s">
        <v>300</v>
      </c>
      <c r="B293" s="81">
        <v>47</v>
      </c>
      <c r="C293" s="81" t="s">
        <v>1610</v>
      </c>
      <c r="D293" s="81" t="s">
        <v>6344</v>
      </c>
      <c r="E293" s="81" t="s">
        <v>1971</v>
      </c>
      <c r="F293" s="81">
        <v>3751544</v>
      </c>
      <c r="G293" s="81">
        <v>3751544</v>
      </c>
      <c r="H293" s="81">
        <v>3751544</v>
      </c>
      <c r="I293" s="81" t="s">
        <v>2829</v>
      </c>
      <c r="J293" s="81" t="s">
        <v>2833</v>
      </c>
      <c r="K293" s="81">
        <v>205740</v>
      </c>
      <c r="L293" s="81">
        <v>0</v>
      </c>
      <c r="M293" s="81">
        <v>3957284</v>
      </c>
      <c r="N293" s="81">
        <v>3957284</v>
      </c>
      <c r="O293" s="81">
        <v>3751544</v>
      </c>
      <c r="P293" s="81">
        <v>11936764</v>
      </c>
      <c r="Q293" s="81">
        <v>11731024</v>
      </c>
      <c r="R293" s="81">
        <v>11936764</v>
      </c>
      <c r="S293" s="81">
        <v>11731024</v>
      </c>
      <c r="T293" s="81">
        <v>4017284</v>
      </c>
      <c r="U293" s="81">
        <v>11996764</v>
      </c>
      <c r="V293" s="81">
        <v>4057284</v>
      </c>
      <c r="W293" s="81">
        <v>12036764</v>
      </c>
      <c r="X293" s="81">
        <v>3772818</v>
      </c>
      <c r="Y293" s="81">
        <v>11752298</v>
      </c>
    </row>
    <row r="294" spans="1:25" x14ac:dyDescent="0.35">
      <c r="A294" s="81" t="s">
        <v>301</v>
      </c>
      <c r="B294" s="81">
        <v>47</v>
      </c>
      <c r="C294" s="81" t="s">
        <v>1610</v>
      </c>
      <c r="D294" s="81" t="s">
        <v>6346</v>
      </c>
      <c r="E294" s="81" t="s">
        <v>2088</v>
      </c>
      <c r="F294" s="81">
        <v>1627542</v>
      </c>
      <c r="G294" s="81">
        <v>1627542</v>
      </c>
      <c r="H294" s="81">
        <v>1627542</v>
      </c>
      <c r="I294" s="81" t="s">
        <v>2829</v>
      </c>
      <c r="J294" s="81" t="s">
        <v>2833</v>
      </c>
      <c r="K294" s="81">
        <v>60000</v>
      </c>
      <c r="L294" s="81">
        <v>0</v>
      </c>
      <c r="M294" s="81">
        <v>1687542</v>
      </c>
      <c r="N294" s="81">
        <v>1687542</v>
      </c>
      <c r="O294" s="81">
        <v>1627542</v>
      </c>
      <c r="P294" s="81">
        <v>7730582</v>
      </c>
      <c r="Q294" s="81">
        <v>7670582</v>
      </c>
      <c r="R294" s="81">
        <v>7730582</v>
      </c>
      <c r="S294" s="81">
        <v>7670582</v>
      </c>
      <c r="T294" s="81">
        <v>1702542</v>
      </c>
      <c r="U294" s="81">
        <v>7745582</v>
      </c>
      <c r="V294" s="81">
        <v>1712542</v>
      </c>
      <c r="W294" s="81">
        <v>7755582</v>
      </c>
      <c r="X294" s="81">
        <v>1638470</v>
      </c>
      <c r="Y294" s="81">
        <v>7681510</v>
      </c>
    </row>
    <row r="295" spans="1:25" x14ac:dyDescent="0.35">
      <c r="A295" s="81" t="s">
        <v>302</v>
      </c>
      <c r="B295" s="81">
        <v>48</v>
      </c>
      <c r="C295" s="81" t="s">
        <v>1611</v>
      </c>
      <c r="D295" s="81" t="s">
        <v>5562</v>
      </c>
      <c r="E295" s="81" t="s">
        <v>2089</v>
      </c>
      <c r="F295" s="81">
        <v>277046969</v>
      </c>
      <c r="G295" s="81">
        <v>291513599</v>
      </c>
      <c r="H295" s="81">
        <v>277046969</v>
      </c>
      <c r="I295" s="81" t="s">
        <v>2829</v>
      </c>
      <c r="J295" s="81" t="s">
        <v>2837</v>
      </c>
      <c r="K295" s="81">
        <v>12814914</v>
      </c>
      <c r="L295" s="81">
        <v>0</v>
      </c>
      <c r="M295" s="81">
        <v>289861883</v>
      </c>
      <c r="N295" s="81">
        <v>289861883</v>
      </c>
      <c r="O295" s="81">
        <v>277046969</v>
      </c>
      <c r="P295" s="81">
        <v>776407153</v>
      </c>
      <c r="Q295" s="81">
        <v>763592239</v>
      </c>
      <c r="R295" s="81">
        <v>776407153</v>
      </c>
      <c r="S295" s="81">
        <v>763592239</v>
      </c>
      <c r="T295" s="81">
        <v>296221883</v>
      </c>
      <c r="U295" s="81">
        <v>782767153</v>
      </c>
      <c r="V295" s="81">
        <v>300461883</v>
      </c>
      <c r="W295" s="81">
        <v>787007153</v>
      </c>
      <c r="X295" s="81">
        <v>277925051</v>
      </c>
      <c r="Y295" s="81">
        <v>764470321</v>
      </c>
    </row>
    <row r="296" spans="1:25" x14ac:dyDescent="0.35">
      <c r="A296" s="81" t="s">
        <v>303</v>
      </c>
      <c r="B296" s="81">
        <v>48</v>
      </c>
      <c r="C296" s="81" t="s">
        <v>1611</v>
      </c>
      <c r="D296" s="81" t="s">
        <v>5564</v>
      </c>
      <c r="E296" s="81" t="s">
        <v>2090</v>
      </c>
      <c r="F296" s="81">
        <v>275312865</v>
      </c>
      <c r="G296" s="81">
        <v>284507091</v>
      </c>
      <c r="H296" s="81">
        <v>275312865</v>
      </c>
      <c r="I296" s="81" t="s">
        <v>2829</v>
      </c>
      <c r="J296" s="81" t="s">
        <v>2837</v>
      </c>
      <c r="K296" s="81">
        <v>9141580</v>
      </c>
      <c r="L296" s="81">
        <v>0</v>
      </c>
      <c r="M296" s="81">
        <v>284454445</v>
      </c>
      <c r="N296" s="81">
        <v>284454445</v>
      </c>
      <c r="O296" s="81">
        <v>275312865</v>
      </c>
      <c r="P296" s="81">
        <v>460359445</v>
      </c>
      <c r="Q296" s="81">
        <v>451217865</v>
      </c>
      <c r="R296" s="81">
        <v>460359445</v>
      </c>
      <c r="S296" s="81">
        <v>451217865</v>
      </c>
      <c r="T296" s="81">
        <v>288084445</v>
      </c>
      <c r="U296" s="81">
        <v>463989445</v>
      </c>
      <c r="V296" s="81">
        <v>290504445</v>
      </c>
      <c r="W296" s="81">
        <v>466409445</v>
      </c>
      <c r="X296" s="81">
        <v>277880454</v>
      </c>
      <c r="Y296" s="81">
        <v>453785454</v>
      </c>
    </row>
    <row r="297" spans="1:25" x14ac:dyDescent="0.35">
      <c r="A297" s="81" t="s">
        <v>304</v>
      </c>
      <c r="B297" s="81">
        <v>48</v>
      </c>
      <c r="C297" s="81" t="s">
        <v>1611</v>
      </c>
      <c r="D297" s="81" t="s">
        <v>6285</v>
      </c>
      <c r="E297" s="81" t="s">
        <v>2091</v>
      </c>
      <c r="F297" s="81">
        <v>70222322</v>
      </c>
      <c r="G297" s="81">
        <v>70222322</v>
      </c>
      <c r="H297" s="81">
        <v>70222322</v>
      </c>
      <c r="I297" s="81" t="s">
        <v>2829</v>
      </c>
      <c r="J297" s="81" t="s">
        <v>2832</v>
      </c>
      <c r="K297" s="81">
        <v>656480</v>
      </c>
      <c r="L297" s="81">
        <v>0</v>
      </c>
      <c r="M297" s="81">
        <v>70878802</v>
      </c>
      <c r="N297" s="81">
        <v>70878802</v>
      </c>
      <c r="O297" s="81">
        <v>70222322</v>
      </c>
      <c r="P297" s="81">
        <v>70878802</v>
      </c>
      <c r="Q297" s="81">
        <v>70222322</v>
      </c>
      <c r="R297" s="81">
        <v>70878802</v>
      </c>
      <c r="S297" s="81">
        <v>70222322</v>
      </c>
      <c r="T297" s="81">
        <v>71088802</v>
      </c>
      <c r="U297" s="81">
        <v>71088802</v>
      </c>
      <c r="V297" s="81">
        <v>71228802</v>
      </c>
      <c r="W297" s="81">
        <v>71228802</v>
      </c>
      <c r="X297" s="81">
        <v>70355768</v>
      </c>
      <c r="Y297" s="81">
        <v>70355768</v>
      </c>
    </row>
    <row r="298" spans="1:25" x14ac:dyDescent="0.35">
      <c r="A298" s="81" t="s">
        <v>305</v>
      </c>
      <c r="B298" s="81">
        <v>49</v>
      </c>
      <c r="C298" s="81" t="s">
        <v>1612</v>
      </c>
      <c r="D298" s="81" t="s">
        <v>5565</v>
      </c>
      <c r="E298" s="81" t="s">
        <v>2092</v>
      </c>
      <c r="F298" s="81">
        <v>1715014403</v>
      </c>
      <c r="G298" s="81">
        <v>1715014403</v>
      </c>
      <c r="H298" s="81">
        <v>1715014403</v>
      </c>
      <c r="I298" s="81" t="s">
        <v>2829</v>
      </c>
      <c r="J298" s="81" t="s">
        <v>2832</v>
      </c>
      <c r="K298" s="81">
        <v>180289607</v>
      </c>
      <c r="L298" s="81">
        <v>0</v>
      </c>
      <c r="M298" s="81">
        <v>1895304010</v>
      </c>
      <c r="N298" s="81">
        <v>1895304010</v>
      </c>
      <c r="O298" s="81">
        <v>1715014403</v>
      </c>
      <c r="P298" s="81">
        <v>1895304010</v>
      </c>
      <c r="Q298" s="81">
        <v>1715014403</v>
      </c>
      <c r="R298" s="81">
        <v>1895304010</v>
      </c>
      <c r="S298" s="81">
        <v>1715014403</v>
      </c>
      <c r="T298" s="81">
        <v>1947759010</v>
      </c>
      <c r="U298" s="81">
        <v>1947759010</v>
      </c>
      <c r="V298" s="81">
        <v>1982729010</v>
      </c>
      <c r="W298" s="81">
        <v>1982729010</v>
      </c>
      <c r="X298" s="81">
        <v>1768227544</v>
      </c>
      <c r="Y298" s="81">
        <v>1768227544</v>
      </c>
    </row>
    <row r="299" spans="1:25" x14ac:dyDescent="0.35">
      <c r="A299" s="81" t="s">
        <v>306</v>
      </c>
      <c r="B299" s="81">
        <v>49</v>
      </c>
      <c r="C299" s="81" t="s">
        <v>1612</v>
      </c>
      <c r="D299" s="81" t="s">
        <v>5566</v>
      </c>
      <c r="E299" s="81" t="s">
        <v>2093</v>
      </c>
      <c r="F299" s="81">
        <v>543276745</v>
      </c>
      <c r="G299" s="81">
        <v>543276745</v>
      </c>
      <c r="H299" s="81">
        <v>543276745</v>
      </c>
      <c r="I299" s="81" t="s">
        <v>2829</v>
      </c>
      <c r="J299" s="81" t="s">
        <v>2832</v>
      </c>
      <c r="K299" s="81">
        <v>50416397</v>
      </c>
      <c r="L299" s="81">
        <v>0</v>
      </c>
      <c r="M299" s="81">
        <v>593693142</v>
      </c>
      <c r="N299" s="81">
        <v>593693142</v>
      </c>
      <c r="O299" s="81">
        <v>543276745</v>
      </c>
      <c r="P299" s="81">
        <v>670195489</v>
      </c>
      <c r="Q299" s="81">
        <v>619779092</v>
      </c>
      <c r="R299" s="81">
        <v>670195489</v>
      </c>
      <c r="S299" s="81">
        <v>619779092</v>
      </c>
      <c r="T299" s="81">
        <v>607163142</v>
      </c>
      <c r="U299" s="81">
        <v>683665489</v>
      </c>
      <c r="V299" s="81">
        <v>616143142</v>
      </c>
      <c r="W299" s="81">
        <v>692645489</v>
      </c>
      <c r="X299" s="81">
        <v>569071005</v>
      </c>
      <c r="Y299" s="81">
        <v>645573352</v>
      </c>
    </row>
    <row r="300" spans="1:25" x14ac:dyDescent="0.35">
      <c r="A300" s="81" t="s">
        <v>307</v>
      </c>
      <c r="B300" s="81">
        <v>49</v>
      </c>
      <c r="C300" s="81" t="s">
        <v>1612</v>
      </c>
      <c r="D300" s="81" t="s">
        <v>5567</v>
      </c>
      <c r="E300" s="81" t="s">
        <v>2094</v>
      </c>
      <c r="F300" s="81">
        <v>486515293</v>
      </c>
      <c r="G300" s="81">
        <v>486515293</v>
      </c>
      <c r="H300" s="81">
        <v>486515293</v>
      </c>
      <c r="I300" s="81" t="s">
        <v>2829</v>
      </c>
      <c r="J300" s="81" t="s">
        <v>2832</v>
      </c>
      <c r="K300" s="81">
        <v>52996703</v>
      </c>
      <c r="L300" s="81">
        <v>0</v>
      </c>
      <c r="M300" s="81">
        <v>539511996</v>
      </c>
      <c r="N300" s="81">
        <v>539511996</v>
      </c>
      <c r="O300" s="81">
        <v>486515293</v>
      </c>
      <c r="P300" s="81">
        <v>539511996</v>
      </c>
      <c r="Q300" s="81">
        <v>486515293</v>
      </c>
      <c r="R300" s="81">
        <v>539511996</v>
      </c>
      <c r="S300" s="81">
        <v>486515293</v>
      </c>
      <c r="T300" s="81">
        <v>555156996</v>
      </c>
      <c r="U300" s="81">
        <v>555156996</v>
      </c>
      <c r="V300" s="81">
        <v>565586996</v>
      </c>
      <c r="W300" s="81">
        <v>565586996</v>
      </c>
      <c r="X300" s="81">
        <v>507312950</v>
      </c>
      <c r="Y300" s="81">
        <v>507312950</v>
      </c>
    </row>
    <row r="301" spans="1:25" x14ac:dyDescent="0.35">
      <c r="A301" s="81" t="s">
        <v>308</v>
      </c>
      <c r="B301" s="81">
        <v>49</v>
      </c>
      <c r="C301" s="81" t="s">
        <v>1612</v>
      </c>
      <c r="D301" s="81" t="s">
        <v>5568</v>
      </c>
      <c r="E301" s="81" t="s">
        <v>2095</v>
      </c>
      <c r="F301" s="81">
        <v>1194941810</v>
      </c>
      <c r="G301" s="81">
        <v>1194941810</v>
      </c>
      <c r="H301" s="81">
        <v>1194941810</v>
      </c>
      <c r="I301" s="81" t="s">
        <v>2829</v>
      </c>
      <c r="J301" s="81" t="s">
        <v>2832</v>
      </c>
      <c r="K301" s="81">
        <v>134424670</v>
      </c>
      <c r="L301" s="81">
        <v>0</v>
      </c>
      <c r="M301" s="81">
        <v>1329366480</v>
      </c>
      <c r="N301" s="81">
        <v>1329366480</v>
      </c>
      <c r="O301" s="81">
        <v>1194941810</v>
      </c>
      <c r="P301" s="81">
        <v>1329366480</v>
      </c>
      <c r="Q301" s="81">
        <v>1194941810</v>
      </c>
      <c r="R301" s="81">
        <v>1329366480</v>
      </c>
      <c r="S301" s="81">
        <v>1194941810</v>
      </c>
      <c r="T301" s="81">
        <v>1368621480</v>
      </c>
      <c r="U301" s="81">
        <v>1368621480</v>
      </c>
      <c r="V301" s="81">
        <v>1394791480</v>
      </c>
      <c r="W301" s="81">
        <v>1394791480</v>
      </c>
      <c r="X301" s="81">
        <v>1208645369</v>
      </c>
      <c r="Y301" s="81">
        <v>1208645369</v>
      </c>
    </row>
    <row r="302" spans="1:25" x14ac:dyDescent="0.35">
      <c r="A302" s="81" t="s">
        <v>309</v>
      </c>
      <c r="B302" s="81">
        <v>49</v>
      </c>
      <c r="C302" s="81" t="s">
        <v>1612</v>
      </c>
      <c r="D302" s="81" t="s">
        <v>5569</v>
      </c>
      <c r="E302" s="81" t="s">
        <v>2096</v>
      </c>
      <c r="F302" s="81">
        <v>408464725</v>
      </c>
      <c r="G302" s="81">
        <v>408464725</v>
      </c>
      <c r="H302" s="81">
        <v>408464725</v>
      </c>
      <c r="I302" s="81" t="s">
        <v>2829</v>
      </c>
      <c r="J302" s="81" t="s">
        <v>2832</v>
      </c>
      <c r="K302" s="81">
        <v>29533028</v>
      </c>
      <c r="L302" s="81">
        <v>0</v>
      </c>
      <c r="M302" s="81">
        <v>437997753</v>
      </c>
      <c r="N302" s="81">
        <v>437997753</v>
      </c>
      <c r="O302" s="81">
        <v>408464725</v>
      </c>
      <c r="P302" s="81">
        <v>437997753</v>
      </c>
      <c r="Q302" s="81">
        <v>408464725</v>
      </c>
      <c r="R302" s="81">
        <v>437997753</v>
      </c>
      <c r="S302" s="81">
        <v>408464725</v>
      </c>
      <c r="T302" s="81">
        <v>447267753</v>
      </c>
      <c r="U302" s="81">
        <v>447267753</v>
      </c>
      <c r="V302" s="81">
        <v>453447753</v>
      </c>
      <c r="W302" s="81">
        <v>453447753</v>
      </c>
      <c r="X302" s="81">
        <v>418962743</v>
      </c>
      <c r="Y302" s="81">
        <v>418962743</v>
      </c>
    </row>
    <row r="303" spans="1:25" x14ac:dyDescent="0.35">
      <c r="A303" s="81" t="s">
        <v>310</v>
      </c>
      <c r="B303" s="81">
        <v>49</v>
      </c>
      <c r="C303" s="81" t="s">
        <v>1612</v>
      </c>
      <c r="D303" s="81" t="s">
        <v>5571</v>
      </c>
      <c r="E303" s="81" t="s">
        <v>2097</v>
      </c>
      <c r="F303" s="81">
        <v>387712749</v>
      </c>
      <c r="G303" s="81">
        <v>387712749</v>
      </c>
      <c r="H303" s="81">
        <v>387712749</v>
      </c>
      <c r="I303" s="81" t="s">
        <v>2829</v>
      </c>
      <c r="J303" s="81" t="s">
        <v>2832</v>
      </c>
      <c r="K303" s="81">
        <v>36783406</v>
      </c>
      <c r="L303" s="81">
        <v>0</v>
      </c>
      <c r="M303" s="81">
        <v>424496155</v>
      </c>
      <c r="N303" s="81">
        <v>424496155</v>
      </c>
      <c r="O303" s="81">
        <v>387712749</v>
      </c>
      <c r="P303" s="81">
        <v>424496155</v>
      </c>
      <c r="Q303" s="81">
        <v>387712749</v>
      </c>
      <c r="R303" s="81">
        <v>424496155</v>
      </c>
      <c r="S303" s="81">
        <v>387712749</v>
      </c>
      <c r="T303" s="81">
        <v>434096155</v>
      </c>
      <c r="U303" s="81">
        <v>434096155</v>
      </c>
      <c r="V303" s="81">
        <v>440496155</v>
      </c>
      <c r="W303" s="81">
        <v>440496155</v>
      </c>
      <c r="X303" s="81">
        <v>413188200</v>
      </c>
      <c r="Y303" s="81">
        <v>413188200</v>
      </c>
    </row>
    <row r="304" spans="1:25" x14ac:dyDescent="0.35">
      <c r="A304" s="81" t="s">
        <v>311</v>
      </c>
      <c r="B304" s="81">
        <v>49</v>
      </c>
      <c r="C304" s="81" t="s">
        <v>1612</v>
      </c>
      <c r="D304" s="81" t="s">
        <v>5572</v>
      </c>
      <c r="E304" s="81" t="s">
        <v>2098</v>
      </c>
      <c r="F304" s="81">
        <v>18191317</v>
      </c>
      <c r="G304" s="81">
        <v>18191317</v>
      </c>
      <c r="H304" s="81">
        <v>18191317</v>
      </c>
      <c r="I304" s="81" t="s">
        <v>2829</v>
      </c>
      <c r="J304" s="81" t="s">
        <v>2832</v>
      </c>
      <c r="K304" s="81">
        <v>1628948</v>
      </c>
      <c r="L304" s="81">
        <v>0</v>
      </c>
      <c r="M304" s="81">
        <v>19820265</v>
      </c>
      <c r="N304" s="81">
        <v>19820265</v>
      </c>
      <c r="O304" s="81">
        <v>18191317</v>
      </c>
      <c r="P304" s="81">
        <v>19820265</v>
      </c>
      <c r="Q304" s="81">
        <v>18191317</v>
      </c>
      <c r="R304" s="81">
        <v>19820265</v>
      </c>
      <c r="S304" s="81">
        <v>18191317</v>
      </c>
      <c r="T304" s="81">
        <v>20450265</v>
      </c>
      <c r="U304" s="81">
        <v>20450265</v>
      </c>
      <c r="V304" s="81">
        <v>20870265</v>
      </c>
      <c r="W304" s="81">
        <v>20870265</v>
      </c>
      <c r="X304" s="81">
        <v>18632280</v>
      </c>
      <c r="Y304" s="81">
        <v>18632280</v>
      </c>
    </row>
    <row r="305" spans="1:25" x14ac:dyDescent="0.35">
      <c r="A305" s="81" t="s">
        <v>312</v>
      </c>
      <c r="B305" s="81">
        <v>49</v>
      </c>
      <c r="C305" s="81" t="s">
        <v>1612</v>
      </c>
      <c r="D305" s="81" t="s">
        <v>5573</v>
      </c>
      <c r="E305" s="81" t="s">
        <v>2099</v>
      </c>
      <c r="F305" s="81">
        <v>269208275</v>
      </c>
      <c r="G305" s="81">
        <v>269208275</v>
      </c>
      <c r="H305" s="81">
        <v>269208275</v>
      </c>
      <c r="I305" s="81" t="s">
        <v>2829</v>
      </c>
      <c r="J305" s="81" t="s">
        <v>2832</v>
      </c>
      <c r="K305" s="81">
        <v>9264459</v>
      </c>
      <c r="L305" s="81">
        <v>0</v>
      </c>
      <c r="M305" s="81">
        <v>278472734</v>
      </c>
      <c r="N305" s="81">
        <v>278472734</v>
      </c>
      <c r="O305" s="81">
        <v>269208275</v>
      </c>
      <c r="P305" s="81">
        <v>278472734</v>
      </c>
      <c r="Q305" s="81">
        <v>269208275</v>
      </c>
      <c r="R305" s="81">
        <v>278472734</v>
      </c>
      <c r="S305" s="81">
        <v>269208275</v>
      </c>
      <c r="T305" s="81">
        <v>281217734</v>
      </c>
      <c r="U305" s="81">
        <v>281217734</v>
      </c>
      <c r="V305" s="81">
        <v>283047734</v>
      </c>
      <c r="W305" s="81">
        <v>283047734</v>
      </c>
      <c r="X305" s="81">
        <v>276710061</v>
      </c>
      <c r="Y305" s="81">
        <v>276710061</v>
      </c>
    </row>
    <row r="306" spans="1:25" x14ac:dyDescent="0.35">
      <c r="A306" s="81" t="s">
        <v>313</v>
      </c>
      <c r="B306" s="81">
        <v>49</v>
      </c>
      <c r="C306" s="81" t="s">
        <v>1612</v>
      </c>
      <c r="D306" s="81" t="s">
        <v>5637</v>
      </c>
      <c r="E306" s="81" t="s">
        <v>2100</v>
      </c>
      <c r="F306" s="81">
        <v>230678550</v>
      </c>
      <c r="G306" s="81">
        <v>230678550</v>
      </c>
      <c r="H306" s="81">
        <v>230678550</v>
      </c>
      <c r="I306" s="81" t="s">
        <v>2829</v>
      </c>
      <c r="J306" s="81" t="s">
        <v>2832</v>
      </c>
      <c r="K306" s="81">
        <v>25464233</v>
      </c>
      <c r="L306" s="81">
        <v>0</v>
      </c>
      <c r="M306" s="81">
        <v>256142783</v>
      </c>
      <c r="N306" s="81">
        <v>256142783</v>
      </c>
      <c r="O306" s="81">
        <v>230678550</v>
      </c>
      <c r="P306" s="81">
        <v>256142783</v>
      </c>
      <c r="Q306" s="81">
        <v>230678550</v>
      </c>
      <c r="R306" s="81">
        <v>256142783</v>
      </c>
      <c r="S306" s="81">
        <v>230678550</v>
      </c>
      <c r="T306" s="81">
        <v>265097783</v>
      </c>
      <c r="U306" s="81">
        <v>265097783</v>
      </c>
      <c r="V306" s="81">
        <v>271067783</v>
      </c>
      <c r="W306" s="81">
        <v>271067783</v>
      </c>
      <c r="X306" s="81">
        <v>205376482</v>
      </c>
      <c r="Y306" s="81">
        <v>205376482</v>
      </c>
    </row>
    <row r="307" spans="1:25" x14ac:dyDescent="0.35">
      <c r="A307" s="81" t="s">
        <v>314</v>
      </c>
      <c r="B307" s="81">
        <v>49</v>
      </c>
      <c r="C307" s="81" t="s">
        <v>1612</v>
      </c>
      <c r="D307" s="81" t="s">
        <v>5828</v>
      </c>
      <c r="E307" s="81" t="s">
        <v>2101</v>
      </c>
      <c r="F307" s="81">
        <v>4956783</v>
      </c>
      <c r="G307" s="81">
        <v>4956783</v>
      </c>
      <c r="H307" s="81">
        <v>4956783</v>
      </c>
      <c r="I307" s="81" t="s">
        <v>2829</v>
      </c>
      <c r="J307" s="81" t="s">
        <v>2832</v>
      </c>
      <c r="K307" s="81">
        <v>120000</v>
      </c>
      <c r="L307" s="81">
        <v>0</v>
      </c>
      <c r="M307" s="81">
        <v>5076783</v>
      </c>
      <c r="N307" s="81">
        <v>5076783</v>
      </c>
      <c r="O307" s="81">
        <v>4956783</v>
      </c>
      <c r="P307" s="81">
        <v>5076783</v>
      </c>
      <c r="Q307" s="81">
        <v>4956783</v>
      </c>
      <c r="R307" s="81">
        <v>5076783</v>
      </c>
      <c r="S307" s="81">
        <v>4956783</v>
      </c>
      <c r="T307" s="81">
        <v>5106783</v>
      </c>
      <c r="U307" s="81">
        <v>5106783</v>
      </c>
      <c r="V307" s="81">
        <v>5126783</v>
      </c>
      <c r="W307" s="81">
        <v>5126783</v>
      </c>
      <c r="X307" s="81">
        <v>4911666</v>
      </c>
      <c r="Y307" s="81">
        <v>4911666</v>
      </c>
    </row>
    <row r="308" spans="1:25" x14ac:dyDescent="0.35">
      <c r="A308" s="81" t="s">
        <v>315</v>
      </c>
      <c r="B308" s="81">
        <v>49</v>
      </c>
      <c r="C308" s="81" t="s">
        <v>1612</v>
      </c>
      <c r="D308" s="81" t="s">
        <v>5836</v>
      </c>
      <c r="E308" s="81" t="s">
        <v>2102</v>
      </c>
      <c r="F308" s="81">
        <v>117985416</v>
      </c>
      <c r="G308" s="81">
        <v>117985416</v>
      </c>
      <c r="H308" s="81">
        <v>117985416</v>
      </c>
      <c r="I308" s="81" t="s">
        <v>2829</v>
      </c>
      <c r="J308" s="81" t="s">
        <v>2832</v>
      </c>
      <c r="K308" s="81">
        <v>16310855</v>
      </c>
      <c r="L308" s="81">
        <v>0</v>
      </c>
      <c r="M308" s="81">
        <v>134296271</v>
      </c>
      <c r="N308" s="81">
        <v>134296271</v>
      </c>
      <c r="O308" s="81">
        <v>117985416</v>
      </c>
      <c r="P308" s="81">
        <v>134296271</v>
      </c>
      <c r="Q308" s="81">
        <v>117985416</v>
      </c>
      <c r="R308" s="81">
        <v>134296271</v>
      </c>
      <c r="S308" s="81">
        <v>117985416</v>
      </c>
      <c r="T308" s="81">
        <v>139531271</v>
      </c>
      <c r="U308" s="81">
        <v>139531271</v>
      </c>
      <c r="V308" s="81">
        <v>143021271</v>
      </c>
      <c r="W308" s="81">
        <v>143021271</v>
      </c>
      <c r="X308" s="81">
        <v>113267831</v>
      </c>
      <c r="Y308" s="81">
        <v>113267831</v>
      </c>
    </row>
    <row r="309" spans="1:25" x14ac:dyDescent="0.35">
      <c r="A309" s="81" t="s">
        <v>316</v>
      </c>
      <c r="B309" s="81">
        <v>49</v>
      </c>
      <c r="C309" s="81" t="s">
        <v>1612</v>
      </c>
      <c r="D309" s="81" t="s">
        <v>6361</v>
      </c>
      <c r="E309" s="81" t="s">
        <v>2103</v>
      </c>
      <c r="F309" s="81">
        <v>55547273</v>
      </c>
      <c r="G309" s="81">
        <v>55547273</v>
      </c>
      <c r="H309" s="81">
        <v>55547273</v>
      </c>
      <c r="I309" s="81" t="s">
        <v>2829</v>
      </c>
      <c r="J309" s="81" t="s">
        <v>2832</v>
      </c>
      <c r="K309" s="81">
        <v>2192453</v>
      </c>
      <c r="L309" s="81">
        <v>0</v>
      </c>
      <c r="M309" s="81">
        <v>57739726</v>
      </c>
      <c r="N309" s="81">
        <v>57739726</v>
      </c>
      <c r="O309" s="81">
        <v>55547273</v>
      </c>
      <c r="P309" s="81">
        <v>57739726</v>
      </c>
      <c r="Q309" s="81">
        <v>55547273</v>
      </c>
      <c r="R309" s="81">
        <v>57739726</v>
      </c>
      <c r="S309" s="81">
        <v>55547273</v>
      </c>
      <c r="T309" s="81">
        <v>58459726</v>
      </c>
      <c r="U309" s="81">
        <v>58459726</v>
      </c>
      <c r="V309" s="81">
        <v>58939726</v>
      </c>
      <c r="W309" s="81">
        <v>58939726</v>
      </c>
      <c r="X309" s="81">
        <v>54370223</v>
      </c>
      <c r="Y309" s="81">
        <v>54370223</v>
      </c>
    </row>
    <row r="310" spans="1:25" x14ac:dyDescent="0.35">
      <c r="A310" s="81" t="s">
        <v>317</v>
      </c>
      <c r="B310" s="81">
        <v>49</v>
      </c>
      <c r="C310" s="81" t="s">
        <v>1612</v>
      </c>
      <c r="D310" s="81" t="s">
        <v>6811</v>
      </c>
      <c r="E310" s="81" t="s">
        <v>2104</v>
      </c>
      <c r="F310" s="81">
        <v>11969237</v>
      </c>
      <c r="G310" s="81">
        <v>11969237</v>
      </c>
      <c r="H310" s="81">
        <v>11969237</v>
      </c>
      <c r="I310" s="81" t="s">
        <v>2829</v>
      </c>
      <c r="J310" s="81" t="s">
        <v>2832</v>
      </c>
      <c r="K310" s="81">
        <v>140000</v>
      </c>
      <c r="L310" s="81">
        <v>0</v>
      </c>
      <c r="M310" s="81">
        <v>12109237</v>
      </c>
      <c r="N310" s="81">
        <v>12109237</v>
      </c>
      <c r="O310" s="81">
        <v>11969237</v>
      </c>
      <c r="P310" s="81">
        <v>12109237</v>
      </c>
      <c r="Q310" s="81">
        <v>11969237</v>
      </c>
      <c r="R310" s="81">
        <v>12109237</v>
      </c>
      <c r="S310" s="81">
        <v>11969237</v>
      </c>
      <c r="T310" s="81">
        <v>12169237</v>
      </c>
      <c r="U310" s="81">
        <v>12169237</v>
      </c>
      <c r="V310" s="81">
        <v>12209237</v>
      </c>
      <c r="W310" s="81">
        <v>12209237</v>
      </c>
      <c r="X310" s="81">
        <v>11779506</v>
      </c>
      <c r="Y310" s="81">
        <v>11779506</v>
      </c>
    </row>
    <row r="311" spans="1:25" x14ac:dyDescent="0.35">
      <c r="A311" s="81" t="s">
        <v>318</v>
      </c>
      <c r="B311" s="81">
        <v>50</v>
      </c>
      <c r="C311" s="81" t="s">
        <v>1613</v>
      </c>
      <c r="D311" s="81" t="s">
        <v>5376</v>
      </c>
      <c r="E311" s="81" t="s">
        <v>1919</v>
      </c>
      <c r="F311" s="81">
        <v>8979027</v>
      </c>
      <c r="G311" s="81">
        <v>8979027</v>
      </c>
      <c r="H311" s="81">
        <v>8979027</v>
      </c>
      <c r="I311" s="81" t="s">
        <v>2829</v>
      </c>
      <c r="J311" s="81" t="s">
        <v>2833</v>
      </c>
      <c r="K311" s="81">
        <v>1062478</v>
      </c>
      <c r="L311" s="81">
        <v>0</v>
      </c>
      <c r="M311" s="81">
        <v>10041505</v>
      </c>
      <c r="N311" s="81">
        <v>10041505</v>
      </c>
      <c r="O311" s="81">
        <v>8979027</v>
      </c>
      <c r="P311" s="81">
        <v>10041505</v>
      </c>
      <c r="Q311" s="81">
        <v>8979027</v>
      </c>
      <c r="R311" s="81">
        <v>10041505</v>
      </c>
      <c r="S311" s="81">
        <v>8979027</v>
      </c>
      <c r="T311" s="81">
        <v>10311505</v>
      </c>
      <c r="U311" s="81">
        <v>10311505</v>
      </c>
      <c r="V311" s="81">
        <v>10491505</v>
      </c>
      <c r="W311" s="81">
        <v>10491505</v>
      </c>
      <c r="X311" s="81">
        <v>9395972</v>
      </c>
      <c r="Y311" s="81">
        <v>9395972</v>
      </c>
    </row>
    <row r="312" spans="1:25" x14ac:dyDescent="0.35">
      <c r="A312" s="81" t="s">
        <v>319</v>
      </c>
      <c r="B312" s="81">
        <v>50</v>
      </c>
      <c r="C312" s="81" t="s">
        <v>1613</v>
      </c>
      <c r="D312" s="81" t="s">
        <v>5380</v>
      </c>
      <c r="E312" s="81" t="s">
        <v>1922</v>
      </c>
      <c r="F312" s="81">
        <v>1516817</v>
      </c>
      <c r="G312" s="81">
        <v>1516817</v>
      </c>
      <c r="H312" s="81">
        <v>1516817</v>
      </c>
      <c r="I312" s="81" t="s">
        <v>2829</v>
      </c>
      <c r="J312" s="81" t="s">
        <v>2833</v>
      </c>
      <c r="K312" s="81">
        <v>120000</v>
      </c>
      <c r="L312" s="81">
        <v>0</v>
      </c>
      <c r="M312" s="81">
        <v>1636817</v>
      </c>
      <c r="N312" s="81">
        <v>1636817</v>
      </c>
      <c r="O312" s="81">
        <v>1516817</v>
      </c>
      <c r="P312" s="81">
        <v>1636817</v>
      </c>
      <c r="Q312" s="81">
        <v>1516817</v>
      </c>
      <c r="R312" s="81">
        <v>1636817</v>
      </c>
      <c r="S312" s="81">
        <v>1516817</v>
      </c>
      <c r="T312" s="81">
        <v>1666817</v>
      </c>
      <c r="U312" s="81">
        <v>1666817</v>
      </c>
      <c r="V312" s="81">
        <v>1686817</v>
      </c>
      <c r="W312" s="81">
        <v>1686817</v>
      </c>
      <c r="X312" s="81">
        <v>1804740</v>
      </c>
      <c r="Y312" s="81">
        <v>1804740</v>
      </c>
    </row>
    <row r="313" spans="1:25" x14ac:dyDescent="0.35">
      <c r="A313" s="81" t="s">
        <v>320</v>
      </c>
      <c r="B313" s="81">
        <v>50</v>
      </c>
      <c r="C313" s="81" t="s">
        <v>1613</v>
      </c>
      <c r="D313" s="81" t="s">
        <v>5574</v>
      </c>
      <c r="E313" s="81" t="s">
        <v>2105</v>
      </c>
      <c r="F313" s="81">
        <v>106819718</v>
      </c>
      <c r="G313" s="81">
        <v>111427244</v>
      </c>
      <c r="H313" s="81">
        <v>106819718</v>
      </c>
      <c r="I313" s="81" t="s">
        <v>2829</v>
      </c>
      <c r="J313" s="81" t="s">
        <v>2833</v>
      </c>
      <c r="K313" s="81">
        <v>15433955</v>
      </c>
      <c r="L313" s="81">
        <v>0</v>
      </c>
      <c r="M313" s="81">
        <v>122253673</v>
      </c>
      <c r="N313" s="81">
        <v>122253673</v>
      </c>
      <c r="O313" s="81">
        <v>106819718</v>
      </c>
      <c r="P313" s="81">
        <v>122253673</v>
      </c>
      <c r="Q313" s="81">
        <v>106819718</v>
      </c>
      <c r="R313" s="81">
        <v>122253673</v>
      </c>
      <c r="S313" s="81">
        <v>106819718</v>
      </c>
      <c r="T313" s="81">
        <v>127308673</v>
      </c>
      <c r="U313" s="81">
        <v>127308673</v>
      </c>
      <c r="V313" s="81">
        <v>130678673</v>
      </c>
      <c r="W313" s="81">
        <v>130678673</v>
      </c>
      <c r="X313" s="81">
        <v>112679999</v>
      </c>
      <c r="Y313" s="81">
        <v>112679999</v>
      </c>
    </row>
    <row r="314" spans="1:25" x14ac:dyDescent="0.35">
      <c r="A314" s="81" t="s">
        <v>321</v>
      </c>
      <c r="B314" s="81">
        <v>50</v>
      </c>
      <c r="C314" s="81" t="s">
        <v>1613</v>
      </c>
      <c r="D314" s="81" t="s">
        <v>5578</v>
      </c>
      <c r="E314" s="81" t="s">
        <v>1892</v>
      </c>
      <c r="F314" s="81">
        <v>1109877767</v>
      </c>
      <c r="G314" s="81">
        <v>1126807914</v>
      </c>
      <c r="H314" s="81">
        <v>1109877767</v>
      </c>
      <c r="I314" s="81" t="s">
        <v>2829</v>
      </c>
      <c r="J314" s="81" t="s">
        <v>2833</v>
      </c>
      <c r="K314" s="81">
        <v>203793042</v>
      </c>
      <c r="L314" s="81">
        <v>0</v>
      </c>
      <c r="M314" s="81">
        <v>1313670809</v>
      </c>
      <c r="N314" s="81">
        <v>1313670809</v>
      </c>
      <c r="O314" s="81">
        <v>1109877767</v>
      </c>
      <c r="P314" s="81">
        <v>1313670809</v>
      </c>
      <c r="Q314" s="81">
        <v>1109877767</v>
      </c>
      <c r="R314" s="81">
        <v>1313670809</v>
      </c>
      <c r="S314" s="81">
        <v>1109877767</v>
      </c>
      <c r="T314" s="81">
        <v>1373085809</v>
      </c>
      <c r="U314" s="81">
        <v>1373085809</v>
      </c>
      <c r="V314" s="81">
        <v>1412695809</v>
      </c>
      <c r="W314" s="81">
        <v>1412695809</v>
      </c>
      <c r="X314" s="81">
        <v>1163901900</v>
      </c>
      <c r="Y314" s="81">
        <v>1163901900</v>
      </c>
    </row>
    <row r="315" spans="1:25" x14ac:dyDescent="0.35">
      <c r="A315" s="81" t="s">
        <v>322</v>
      </c>
      <c r="B315" s="81">
        <v>50</v>
      </c>
      <c r="C315" s="81" t="s">
        <v>1613</v>
      </c>
      <c r="D315" s="81" t="s">
        <v>5579</v>
      </c>
      <c r="E315" s="81" t="s">
        <v>2106</v>
      </c>
      <c r="F315" s="81">
        <v>121339270</v>
      </c>
      <c r="G315" s="81">
        <v>127774928</v>
      </c>
      <c r="H315" s="81">
        <v>121339270</v>
      </c>
      <c r="I315" s="81" t="s">
        <v>2829</v>
      </c>
      <c r="J315" s="81" t="s">
        <v>2833</v>
      </c>
      <c r="K315" s="81">
        <v>15576070</v>
      </c>
      <c r="L315" s="81">
        <v>0</v>
      </c>
      <c r="M315" s="81">
        <v>136915340</v>
      </c>
      <c r="N315" s="81">
        <v>136915340</v>
      </c>
      <c r="O315" s="81">
        <v>121339270</v>
      </c>
      <c r="P315" s="81">
        <v>136915340</v>
      </c>
      <c r="Q315" s="81">
        <v>121339270</v>
      </c>
      <c r="R315" s="81">
        <v>136915340</v>
      </c>
      <c r="S315" s="81">
        <v>121339270</v>
      </c>
      <c r="T315" s="81">
        <v>141865340</v>
      </c>
      <c r="U315" s="81">
        <v>141865340</v>
      </c>
      <c r="V315" s="81">
        <v>145165340</v>
      </c>
      <c r="W315" s="81">
        <v>145165340</v>
      </c>
      <c r="X315" s="81">
        <v>125461088</v>
      </c>
      <c r="Y315" s="81">
        <v>125461088</v>
      </c>
    </row>
    <row r="316" spans="1:25" x14ac:dyDescent="0.35">
      <c r="A316" s="81" t="s">
        <v>323</v>
      </c>
      <c r="B316" s="81">
        <v>50</v>
      </c>
      <c r="C316" s="81" t="s">
        <v>1613</v>
      </c>
      <c r="D316" s="81" t="s">
        <v>5582</v>
      </c>
      <c r="E316" s="81" t="s">
        <v>1927</v>
      </c>
      <c r="F316" s="81">
        <v>102140254</v>
      </c>
      <c r="G316" s="81">
        <v>98829333</v>
      </c>
      <c r="H316" s="81">
        <v>102140254</v>
      </c>
      <c r="I316" s="81" t="s">
        <v>2829</v>
      </c>
      <c r="J316" s="81" t="s">
        <v>2833</v>
      </c>
      <c r="K316" s="81">
        <v>11163748</v>
      </c>
      <c r="L316" s="81">
        <v>0</v>
      </c>
      <c r="M316" s="81">
        <v>113304002</v>
      </c>
      <c r="N316" s="81">
        <v>113304002</v>
      </c>
      <c r="O316" s="81">
        <v>102140254</v>
      </c>
      <c r="P316" s="81">
        <v>113304002</v>
      </c>
      <c r="Q316" s="81">
        <v>102140254</v>
      </c>
      <c r="R316" s="81">
        <v>113304002</v>
      </c>
      <c r="S316" s="81">
        <v>102140254</v>
      </c>
      <c r="T316" s="81">
        <v>116754002</v>
      </c>
      <c r="U316" s="81">
        <v>116754002</v>
      </c>
      <c r="V316" s="81">
        <v>119054002</v>
      </c>
      <c r="W316" s="81">
        <v>119054002</v>
      </c>
      <c r="X316" s="81">
        <v>105296232</v>
      </c>
      <c r="Y316" s="81">
        <v>105296232</v>
      </c>
    </row>
    <row r="317" spans="1:25" x14ac:dyDescent="0.35">
      <c r="A317" s="81" t="s">
        <v>324</v>
      </c>
      <c r="B317" s="81">
        <v>50</v>
      </c>
      <c r="C317" s="81" t="s">
        <v>1613</v>
      </c>
      <c r="D317" s="81" t="s">
        <v>5585</v>
      </c>
      <c r="E317" s="81" t="s">
        <v>1893</v>
      </c>
      <c r="F317" s="81">
        <v>1919051593</v>
      </c>
      <c r="G317" s="81">
        <v>1931498124</v>
      </c>
      <c r="H317" s="81">
        <v>1919051593</v>
      </c>
      <c r="I317" s="81" t="s">
        <v>2829</v>
      </c>
      <c r="J317" s="81" t="s">
        <v>2833</v>
      </c>
      <c r="K317" s="81">
        <v>415069562</v>
      </c>
      <c r="L317" s="81">
        <v>0</v>
      </c>
      <c r="M317" s="81">
        <v>2334121155</v>
      </c>
      <c r="N317" s="81">
        <v>2334121155</v>
      </c>
      <c r="O317" s="81">
        <v>1919051593</v>
      </c>
      <c r="P317" s="81">
        <v>2334121155</v>
      </c>
      <c r="Q317" s="81">
        <v>1919051593</v>
      </c>
      <c r="R317" s="81">
        <v>2334121155</v>
      </c>
      <c r="S317" s="81">
        <v>1919051593</v>
      </c>
      <c r="T317" s="81">
        <v>2449201155</v>
      </c>
      <c r="U317" s="81">
        <v>2449201155</v>
      </c>
      <c r="V317" s="81">
        <v>2525921155</v>
      </c>
      <c r="W317" s="81">
        <v>2525921155</v>
      </c>
      <c r="X317" s="81">
        <v>1960718779</v>
      </c>
      <c r="Y317" s="81">
        <v>1960718779</v>
      </c>
    </row>
    <row r="318" spans="1:25" x14ac:dyDescent="0.35">
      <c r="A318" s="81" t="s">
        <v>325</v>
      </c>
      <c r="B318" s="81">
        <v>50</v>
      </c>
      <c r="C318" s="81" t="s">
        <v>1613</v>
      </c>
      <c r="D318" s="81" t="s">
        <v>6191</v>
      </c>
      <c r="E318" s="81" t="s">
        <v>1895</v>
      </c>
      <c r="F318" s="81">
        <v>2142699</v>
      </c>
      <c r="G318" s="81">
        <v>2142699</v>
      </c>
      <c r="H318" s="81">
        <v>2142699</v>
      </c>
      <c r="I318" s="81" t="s">
        <v>2829</v>
      </c>
      <c r="J318" s="81" t="s">
        <v>2833</v>
      </c>
      <c r="K318" s="81">
        <v>423710</v>
      </c>
      <c r="L318" s="81">
        <v>0</v>
      </c>
      <c r="M318" s="81">
        <v>2566409</v>
      </c>
      <c r="N318" s="81">
        <v>2566409</v>
      </c>
      <c r="O318" s="81">
        <v>2142699</v>
      </c>
      <c r="P318" s="81">
        <v>2566409</v>
      </c>
      <c r="Q318" s="81">
        <v>2142699</v>
      </c>
      <c r="R318" s="81">
        <v>2566409</v>
      </c>
      <c r="S318" s="81">
        <v>2142699</v>
      </c>
      <c r="T318" s="81">
        <v>2686409</v>
      </c>
      <c r="U318" s="81">
        <v>2686409</v>
      </c>
      <c r="V318" s="81">
        <v>2766409</v>
      </c>
      <c r="W318" s="81">
        <v>2766409</v>
      </c>
      <c r="X318" s="81">
        <v>2310758</v>
      </c>
      <c r="Y318" s="81">
        <v>2310758</v>
      </c>
    </row>
    <row r="319" spans="1:25" x14ac:dyDescent="0.35">
      <c r="A319" s="81" t="s">
        <v>326</v>
      </c>
      <c r="B319" s="81">
        <v>50</v>
      </c>
      <c r="C319" s="81" t="s">
        <v>1613</v>
      </c>
      <c r="D319" s="81" t="s">
        <v>6289</v>
      </c>
      <c r="E319" s="81" t="s">
        <v>2107</v>
      </c>
      <c r="F319" s="81">
        <v>11669453</v>
      </c>
      <c r="G319" s="81">
        <v>11669453</v>
      </c>
      <c r="H319" s="81">
        <v>11669453</v>
      </c>
      <c r="I319" s="81" t="s">
        <v>2829</v>
      </c>
      <c r="J319" s="81" t="s">
        <v>2833</v>
      </c>
      <c r="K319" s="81">
        <v>1722925</v>
      </c>
      <c r="L319" s="81">
        <v>0</v>
      </c>
      <c r="M319" s="81">
        <v>13392378</v>
      </c>
      <c r="N319" s="81">
        <v>13392378</v>
      </c>
      <c r="O319" s="81">
        <v>11669453</v>
      </c>
      <c r="P319" s="81">
        <v>13392378</v>
      </c>
      <c r="Q319" s="81">
        <v>11669453</v>
      </c>
      <c r="R319" s="81">
        <v>13392378</v>
      </c>
      <c r="S319" s="81">
        <v>11669453</v>
      </c>
      <c r="T319" s="81">
        <v>13917378</v>
      </c>
      <c r="U319" s="81">
        <v>13917378</v>
      </c>
      <c r="V319" s="81">
        <v>14267378</v>
      </c>
      <c r="W319" s="81">
        <v>14267378</v>
      </c>
      <c r="X319" s="81">
        <v>11852017</v>
      </c>
      <c r="Y319" s="81">
        <v>11852017</v>
      </c>
    </row>
    <row r="320" spans="1:25" x14ac:dyDescent="0.35">
      <c r="A320" s="81" t="s">
        <v>327</v>
      </c>
      <c r="B320" s="81">
        <v>50</v>
      </c>
      <c r="C320" s="81" t="s">
        <v>1613</v>
      </c>
      <c r="D320" s="81" t="s">
        <v>6300</v>
      </c>
      <c r="E320" s="81" t="s">
        <v>1896</v>
      </c>
      <c r="F320" s="81">
        <v>35548427</v>
      </c>
      <c r="G320" s="81">
        <v>33959357</v>
      </c>
      <c r="H320" s="81">
        <v>35548427</v>
      </c>
      <c r="I320" s="81" t="s">
        <v>2829</v>
      </c>
      <c r="J320" s="81" t="s">
        <v>2833</v>
      </c>
      <c r="K320" s="81">
        <v>6929062</v>
      </c>
      <c r="L320" s="81">
        <v>0</v>
      </c>
      <c r="M320" s="81">
        <v>42477489</v>
      </c>
      <c r="N320" s="81">
        <v>42477489</v>
      </c>
      <c r="O320" s="81">
        <v>35548427</v>
      </c>
      <c r="P320" s="81">
        <v>42477489</v>
      </c>
      <c r="Q320" s="81">
        <v>35548427</v>
      </c>
      <c r="R320" s="81">
        <v>42477489</v>
      </c>
      <c r="S320" s="81">
        <v>35548427</v>
      </c>
      <c r="T320" s="81">
        <v>44397489</v>
      </c>
      <c r="U320" s="81">
        <v>44397489</v>
      </c>
      <c r="V320" s="81">
        <v>45677489</v>
      </c>
      <c r="W320" s="81">
        <v>45677489</v>
      </c>
      <c r="X320" s="81">
        <v>37670845</v>
      </c>
      <c r="Y320" s="81">
        <v>37670845</v>
      </c>
    </row>
    <row r="321" spans="1:25" x14ac:dyDescent="0.35">
      <c r="A321" s="81" t="s">
        <v>328</v>
      </c>
      <c r="B321" s="81">
        <v>51</v>
      </c>
      <c r="C321" s="81" t="s">
        <v>1614</v>
      </c>
      <c r="D321" s="81" t="s">
        <v>5500</v>
      </c>
      <c r="E321" s="81" t="s">
        <v>2031</v>
      </c>
      <c r="F321" s="81">
        <v>16728636</v>
      </c>
      <c r="G321" s="81">
        <v>16728636</v>
      </c>
      <c r="H321" s="81">
        <v>16728636</v>
      </c>
      <c r="I321" s="81" t="s">
        <v>2829</v>
      </c>
      <c r="J321" s="81" t="s">
        <v>2833</v>
      </c>
      <c r="K321" s="81">
        <v>27980</v>
      </c>
      <c r="L321" s="81">
        <v>0</v>
      </c>
      <c r="M321" s="81">
        <v>16756616</v>
      </c>
      <c r="N321" s="81">
        <v>16756616</v>
      </c>
      <c r="O321" s="81">
        <v>16728636</v>
      </c>
      <c r="P321" s="81">
        <v>16756616</v>
      </c>
      <c r="Q321" s="81">
        <v>16728636</v>
      </c>
      <c r="R321" s="81">
        <v>16756616</v>
      </c>
      <c r="S321" s="81">
        <v>16728636</v>
      </c>
      <c r="T321" s="81">
        <v>16816616</v>
      </c>
      <c r="U321" s="81">
        <v>16816616</v>
      </c>
      <c r="V321" s="81">
        <v>16856616</v>
      </c>
      <c r="W321" s="81">
        <v>16856616</v>
      </c>
      <c r="X321" s="81">
        <v>16728636</v>
      </c>
      <c r="Y321" s="81">
        <v>16728636</v>
      </c>
    </row>
    <row r="322" spans="1:25" x14ac:dyDescent="0.35">
      <c r="A322" s="81" t="s">
        <v>329</v>
      </c>
      <c r="B322" s="81">
        <v>51</v>
      </c>
      <c r="C322" s="81" t="s">
        <v>1614</v>
      </c>
      <c r="D322" s="81" t="s">
        <v>5586</v>
      </c>
      <c r="E322" s="81" t="s">
        <v>2108</v>
      </c>
      <c r="F322" s="81">
        <v>163550983</v>
      </c>
      <c r="G322" s="81">
        <v>160948824</v>
      </c>
      <c r="H322" s="81">
        <v>163550983</v>
      </c>
      <c r="I322" s="81" t="s">
        <v>2829</v>
      </c>
      <c r="J322" s="81" t="s">
        <v>2833</v>
      </c>
      <c r="K322" s="81">
        <v>2959480</v>
      </c>
      <c r="L322" s="81">
        <v>316970</v>
      </c>
      <c r="M322" s="81">
        <v>166510463</v>
      </c>
      <c r="N322" s="81">
        <v>166193493</v>
      </c>
      <c r="O322" s="81">
        <v>163234013</v>
      </c>
      <c r="P322" s="81">
        <v>166510463</v>
      </c>
      <c r="Q322" s="81">
        <v>163550983</v>
      </c>
      <c r="R322" s="81">
        <v>166193493</v>
      </c>
      <c r="S322" s="81">
        <v>163234013</v>
      </c>
      <c r="T322" s="81">
        <v>172150463</v>
      </c>
      <c r="U322" s="81">
        <v>172150463</v>
      </c>
      <c r="V322" s="81">
        <v>175910463</v>
      </c>
      <c r="W322" s="81">
        <v>175910463</v>
      </c>
      <c r="X322" s="81">
        <v>163833774</v>
      </c>
      <c r="Y322" s="81">
        <v>163833774</v>
      </c>
    </row>
    <row r="323" spans="1:25" x14ac:dyDescent="0.35">
      <c r="A323" s="81" t="s">
        <v>330</v>
      </c>
      <c r="B323" s="81">
        <v>51</v>
      </c>
      <c r="C323" s="81" t="s">
        <v>1614</v>
      </c>
      <c r="D323" s="81" t="s">
        <v>5902</v>
      </c>
      <c r="E323" s="81" t="s">
        <v>2109</v>
      </c>
      <c r="F323" s="81">
        <v>6352363</v>
      </c>
      <c r="G323" s="81">
        <v>6352363</v>
      </c>
      <c r="H323" s="81">
        <v>6352363</v>
      </c>
      <c r="I323" s="81" t="s">
        <v>2829</v>
      </c>
      <c r="J323" s="81" t="s">
        <v>2833</v>
      </c>
      <c r="K323" s="81">
        <v>45840</v>
      </c>
      <c r="L323" s="81">
        <v>0</v>
      </c>
      <c r="M323" s="81">
        <v>6398203</v>
      </c>
      <c r="N323" s="81">
        <v>6398203</v>
      </c>
      <c r="O323" s="81">
        <v>6352363</v>
      </c>
      <c r="P323" s="81">
        <v>6398203</v>
      </c>
      <c r="Q323" s="81">
        <v>6352363</v>
      </c>
      <c r="R323" s="81">
        <v>6398203</v>
      </c>
      <c r="S323" s="81">
        <v>6352363</v>
      </c>
      <c r="T323" s="81">
        <v>6428203</v>
      </c>
      <c r="U323" s="81">
        <v>6428203</v>
      </c>
      <c r="V323" s="81">
        <v>6448203</v>
      </c>
      <c r="W323" s="81">
        <v>6448203</v>
      </c>
      <c r="X323" s="81">
        <v>6362539</v>
      </c>
      <c r="Y323" s="81">
        <v>6362539</v>
      </c>
    </row>
    <row r="324" spans="1:25" x14ac:dyDescent="0.35">
      <c r="A324" s="81" t="s">
        <v>331</v>
      </c>
      <c r="B324" s="81">
        <v>52</v>
      </c>
      <c r="C324" s="81" t="s">
        <v>1615</v>
      </c>
      <c r="D324" s="81" t="s">
        <v>5587</v>
      </c>
      <c r="E324" s="81" t="s">
        <v>2110</v>
      </c>
      <c r="F324" s="81">
        <v>2893183533</v>
      </c>
      <c r="G324" s="81">
        <v>2893183533</v>
      </c>
      <c r="H324" s="81">
        <v>2893183533</v>
      </c>
      <c r="I324" s="81" t="s">
        <v>2829</v>
      </c>
      <c r="J324" s="81" t="s">
        <v>2832</v>
      </c>
      <c r="K324" s="81">
        <v>31991070</v>
      </c>
      <c r="L324" s="81">
        <v>0</v>
      </c>
      <c r="M324" s="81">
        <v>2925174603</v>
      </c>
      <c r="N324" s="81">
        <v>2925174603</v>
      </c>
      <c r="O324" s="81">
        <v>2893183533</v>
      </c>
      <c r="P324" s="81">
        <v>3041416493</v>
      </c>
      <c r="Q324" s="81">
        <v>3009425423</v>
      </c>
      <c r="R324" s="81">
        <v>3041416493</v>
      </c>
      <c r="S324" s="81">
        <v>3009425423</v>
      </c>
      <c r="T324" s="81">
        <v>2941614603</v>
      </c>
      <c r="U324" s="81">
        <v>3057856493</v>
      </c>
      <c r="V324" s="81">
        <v>2952574603</v>
      </c>
      <c r="W324" s="81">
        <v>3068816493</v>
      </c>
      <c r="X324" s="81">
        <v>2895908847</v>
      </c>
      <c r="Y324" s="81">
        <v>3012150737</v>
      </c>
    </row>
    <row r="325" spans="1:25" x14ac:dyDescent="0.35">
      <c r="A325" s="81" t="s">
        <v>332</v>
      </c>
      <c r="B325" s="81">
        <v>53</v>
      </c>
      <c r="C325" s="81" t="s">
        <v>1616</v>
      </c>
      <c r="D325" s="81" t="s">
        <v>5588</v>
      </c>
      <c r="E325" s="81" t="s">
        <v>2111</v>
      </c>
      <c r="F325" s="81">
        <v>2502699447</v>
      </c>
      <c r="G325" s="81">
        <v>2516585765</v>
      </c>
      <c r="H325" s="81">
        <v>2502699447</v>
      </c>
      <c r="I325" s="81" t="s">
        <v>2829</v>
      </c>
      <c r="J325" s="81" t="s">
        <v>2833</v>
      </c>
      <c r="K325" s="81">
        <v>4320190</v>
      </c>
      <c r="L325" s="81">
        <v>706150</v>
      </c>
      <c r="M325" s="81">
        <v>2507019637</v>
      </c>
      <c r="N325" s="81">
        <v>2506313487</v>
      </c>
      <c r="O325" s="81">
        <v>2501993297</v>
      </c>
      <c r="P325" s="81">
        <v>3198555827</v>
      </c>
      <c r="Q325" s="81">
        <v>3194235637</v>
      </c>
      <c r="R325" s="81">
        <v>3197849677</v>
      </c>
      <c r="S325" s="81">
        <v>3193529487</v>
      </c>
      <c r="T325" s="81">
        <v>2519124637</v>
      </c>
      <c r="U325" s="81">
        <v>3210660827</v>
      </c>
      <c r="V325" s="81">
        <v>2527194637</v>
      </c>
      <c r="W325" s="81">
        <v>3218730827</v>
      </c>
      <c r="X325" s="81">
        <v>2503603332</v>
      </c>
      <c r="Y325" s="81">
        <v>3195139522</v>
      </c>
    </row>
    <row r="326" spans="1:25" x14ac:dyDescent="0.35">
      <c r="A326" s="81" t="s">
        <v>333</v>
      </c>
      <c r="B326" s="81">
        <v>54</v>
      </c>
      <c r="C326" s="81" t="s">
        <v>1617</v>
      </c>
      <c r="D326" s="81" t="s">
        <v>5589</v>
      </c>
      <c r="E326" s="81" t="s">
        <v>2112</v>
      </c>
      <c r="F326" s="81">
        <v>107606653</v>
      </c>
      <c r="G326" s="81">
        <v>107606653</v>
      </c>
      <c r="H326" s="81">
        <v>107606653</v>
      </c>
      <c r="I326" s="81" t="s">
        <v>2829</v>
      </c>
      <c r="J326" s="81" t="s">
        <v>2832</v>
      </c>
      <c r="K326" s="81">
        <v>10496206</v>
      </c>
      <c r="L326" s="81">
        <v>0</v>
      </c>
      <c r="M326" s="81">
        <v>118102859</v>
      </c>
      <c r="N326" s="81">
        <v>118102859</v>
      </c>
      <c r="O326" s="81">
        <v>107606653</v>
      </c>
      <c r="P326" s="81">
        <v>193812209</v>
      </c>
      <c r="Q326" s="81">
        <v>183316003</v>
      </c>
      <c r="R326" s="81">
        <v>193812209</v>
      </c>
      <c r="S326" s="81">
        <v>183316003</v>
      </c>
      <c r="T326" s="81">
        <v>125362859</v>
      </c>
      <c r="U326" s="81">
        <v>201072209</v>
      </c>
      <c r="V326" s="81">
        <v>130202859</v>
      </c>
      <c r="W326" s="81">
        <v>205912209</v>
      </c>
      <c r="X326" s="81">
        <v>109201757</v>
      </c>
      <c r="Y326" s="81">
        <v>184911107</v>
      </c>
    </row>
    <row r="327" spans="1:25" x14ac:dyDescent="0.35">
      <c r="A327" s="81" t="s">
        <v>334</v>
      </c>
      <c r="B327" s="81">
        <v>54</v>
      </c>
      <c r="C327" s="81" t="s">
        <v>1617</v>
      </c>
      <c r="D327" s="81" t="s">
        <v>5591</v>
      </c>
      <c r="E327" s="81" t="s">
        <v>2113</v>
      </c>
      <c r="F327" s="81">
        <v>179238070</v>
      </c>
      <c r="G327" s="81">
        <v>179238070</v>
      </c>
      <c r="H327" s="81">
        <v>179238070</v>
      </c>
      <c r="I327" s="81" t="s">
        <v>2829</v>
      </c>
      <c r="J327" s="81" t="s">
        <v>2832</v>
      </c>
      <c r="K327" s="81">
        <v>6954943</v>
      </c>
      <c r="L327" s="81">
        <v>0</v>
      </c>
      <c r="M327" s="81">
        <v>186193013</v>
      </c>
      <c r="N327" s="81">
        <v>186193013</v>
      </c>
      <c r="O327" s="81">
        <v>179238070</v>
      </c>
      <c r="P327" s="81">
        <v>225447733</v>
      </c>
      <c r="Q327" s="81">
        <v>218492790</v>
      </c>
      <c r="R327" s="81">
        <v>225447733</v>
      </c>
      <c r="S327" s="81">
        <v>218492790</v>
      </c>
      <c r="T327" s="81">
        <v>190348013</v>
      </c>
      <c r="U327" s="81">
        <v>229602733</v>
      </c>
      <c r="V327" s="81">
        <v>193118013</v>
      </c>
      <c r="W327" s="81">
        <v>232372733</v>
      </c>
      <c r="X327" s="81">
        <v>179798504</v>
      </c>
      <c r="Y327" s="81">
        <v>219053224</v>
      </c>
    </row>
    <row r="328" spans="1:25" x14ac:dyDescent="0.35">
      <c r="A328" s="81" t="s">
        <v>335</v>
      </c>
      <c r="B328" s="81">
        <v>54</v>
      </c>
      <c r="C328" s="81" t="s">
        <v>1617</v>
      </c>
      <c r="D328" s="81" t="s">
        <v>5593</v>
      </c>
      <c r="E328" s="81" t="s">
        <v>2114</v>
      </c>
      <c r="F328" s="81">
        <v>127351843</v>
      </c>
      <c r="G328" s="81">
        <v>136066007</v>
      </c>
      <c r="H328" s="81">
        <v>127351843</v>
      </c>
      <c r="I328" s="81" t="s">
        <v>2829</v>
      </c>
      <c r="J328" s="81" t="s">
        <v>2837</v>
      </c>
      <c r="K328" s="81">
        <v>9547566</v>
      </c>
      <c r="L328" s="81">
        <v>0</v>
      </c>
      <c r="M328" s="81">
        <v>136899409</v>
      </c>
      <c r="N328" s="81">
        <v>136899409</v>
      </c>
      <c r="O328" s="81">
        <v>127351843</v>
      </c>
      <c r="P328" s="81">
        <v>136899409</v>
      </c>
      <c r="Q328" s="81">
        <v>127351843</v>
      </c>
      <c r="R328" s="81">
        <v>136899409</v>
      </c>
      <c r="S328" s="81">
        <v>127351843</v>
      </c>
      <c r="T328" s="81">
        <v>143409409</v>
      </c>
      <c r="U328" s="81">
        <v>143409409</v>
      </c>
      <c r="V328" s="81">
        <v>147749409</v>
      </c>
      <c r="W328" s="81">
        <v>147749409</v>
      </c>
      <c r="X328" s="81">
        <v>128067426</v>
      </c>
      <c r="Y328" s="81">
        <v>128067426</v>
      </c>
    </row>
    <row r="329" spans="1:25" x14ac:dyDescent="0.35">
      <c r="A329" s="81" t="s">
        <v>336</v>
      </c>
      <c r="B329" s="81">
        <v>54</v>
      </c>
      <c r="C329" s="81" t="s">
        <v>1617</v>
      </c>
      <c r="D329" s="81" t="s">
        <v>5872</v>
      </c>
      <c r="E329" s="81" t="s">
        <v>2115</v>
      </c>
      <c r="F329" s="81">
        <v>1391184</v>
      </c>
      <c r="G329" s="81">
        <v>1391184</v>
      </c>
      <c r="H329" s="81">
        <v>1391184</v>
      </c>
      <c r="I329" s="81" t="s">
        <v>2829</v>
      </c>
      <c r="J329" s="81" t="s">
        <v>2832</v>
      </c>
      <c r="K329" s="81">
        <v>60000</v>
      </c>
      <c r="L329" s="81">
        <v>0</v>
      </c>
      <c r="M329" s="81">
        <v>1451184</v>
      </c>
      <c r="N329" s="81">
        <v>1451184</v>
      </c>
      <c r="O329" s="81">
        <v>1391184</v>
      </c>
      <c r="P329" s="81">
        <v>1451184</v>
      </c>
      <c r="Q329" s="81">
        <v>1391184</v>
      </c>
      <c r="R329" s="81">
        <v>1451184</v>
      </c>
      <c r="S329" s="81">
        <v>1391184</v>
      </c>
      <c r="T329" s="81">
        <v>1466184</v>
      </c>
      <c r="U329" s="81">
        <v>1466184</v>
      </c>
      <c r="V329" s="81">
        <v>1476184</v>
      </c>
      <c r="W329" s="81">
        <v>1476184</v>
      </c>
      <c r="X329" s="81">
        <v>1391184</v>
      </c>
      <c r="Y329" s="81">
        <v>1391184</v>
      </c>
    </row>
    <row r="330" spans="1:25" x14ac:dyDescent="0.35">
      <c r="A330" s="81" t="s">
        <v>337</v>
      </c>
      <c r="B330" s="81">
        <v>55</v>
      </c>
      <c r="C330" s="81" t="s">
        <v>1618</v>
      </c>
      <c r="D330" s="81" t="s">
        <v>5594</v>
      </c>
      <c r="E330" s="81" t="s">
        <v>2849</v>
      </c>
      <c r="F330" s="81">
        <v>7558772228</v>
      </c>
      <c r="G330" s="81">
        <v>7625538103</v>
      </c>
      <c r="H330" s="81">
        <v>7558772228</v>
      </c>
      <c r="I330" s="81" t="s">
        <v>2829</v>
      </c>
      <c r="J330" s="81" t="s">
        <v>2833</v>
      </c>
      <c r="K330" s="81">
        <v>3841850</v>
      </c>
      <c r="L330" s="81">
        <v>0</v>
      </c>
      <c r="M330" s="81">
        <v>7562614078</v>
      </c>
      <c r="N330" s="81">
        <v>7562614078</v>
      </c>
      <c r="O330" s="81">
        <v>7558772228</v>
      </c>
      <c r="P330" s="81">
        <v>7992977068</v>
      </c>
      <c r="Q330" s="81">
        <v>7989135218</v>
      </c>
      <c r="R330" s="81">
        <v>7992977068</v>
      </c>
      <c r="S330" s="81">
        <v>7989135218</v>
      </c>
      <c r="T330" s="81">
        <v>7569469078</v>
      </c>
      <c r="U330" s="81">
        <v>7999832068</v>
      </c>
      <c r="V330" s="81">
        <v>7574039078</v>
      </c>
      <c r="W330" s="81">
        <v>8004402068</v>
      </c>
      <c r="X330" s="81">
        <v>7558956812</v>
      </c>
      <c r="Y330" s="81">
        <v>7989319802</v>
      </c>
    </row>
    <row r="331" spans="1:25" x14ac:dyDescent="0.35">
      <c r="A331" s="81" t="s">
        <v>338</v>
      </c>
      <c r="B331" s="81">
        <v>56</v>
      </c>
      <c r="C331" s="81" t="s">
        <v>1619</v>
      </c>
      <c r="D331" s="81" t="s">
        <v>5596</v>
      </c>
      <c r="E331" s="81" t="s">
        <v>2117</v>
      </c>
      <c r="F331" s="81">
        <v>1023875048</v>
      </c>
      <c r="G331" s="81">
        <v>1011334222</v>
      </c>
      <c r="H331" s="81">
        <v>1023875048</v>
      </c>
      <c r="I331" s="81" t="s">
        <v>2829</v>
      </c>
      <c r="J331" s="81" t="s">
        <v>2833</v>
      </c>
      <c r="K331" s="81">
        <v>29367765</v>
      </c>
      <c r="L331" s="81">
        <v>0</v>
      </c>
      <c r="M331" s="81">
        <v>1053242813</v>
      </c>
      <c r="N331" s="81">
        <v>1053242813</v>
      </c>
      <c r="O331" s="81">
        <v>1023875048</v>
      </c>
      <c r="P331" s="81">
        <v>1053242813</v>
      </c>
      <c r="Q331" s="81">
        <v>1023875048</v>
      </c>
      <c r="R331" s="81">
        <v>1053242813</v>
      </c>
      <c r="S331" s="81">
        <v>1023875048</v>
      </c>
      <c r="T331" s="81">
        <v>1064492813</v>
      </c>
      <c r="U331" s="81">
        <v>1064492813</v>
      </c>
      <c r="V331" s="81">
        <v>1071992813</v>
      </c>
      <c r="W331" s="81">
        <v>1071992813</v>
      </c>
      <c r="X331" s="81">
        <v>1025118395</v>
      </c>
      <c r="Y331" s="81">
        <v>1025118395</v>
      </c>
    </row>
    <row r="332" spans="1:25" x14ac:dyDescent="0.35">
      <c r="A332" s="81" t="s">
        <v>339</v>
      </c>
      <c r="B332" s="81">
        <v>56</v>
      </c>
      <c r="C332" s="81" t="s">
        <v>1619</v>
      </c>
      <c r="D332" s="81" t="s">
        <v>5598</v>
      </c>
      <c r="E332" s="81" t="s">
        <v>2118</v>
      </c>
      <c r="F332" s="81">
        <v>221050818</v>
      </c>
      <c r="G332" s="81">
        <v>223881467</v>
      </c>
      <c r="H332" s="81">
        <v>221050818</v>
      </c>
      <c r="I332" s="81" t="s">
        <v>2829</v>
      </c>
      <c r="J332" s="81" t="s">
        <v>2833</v>
      </c>
      <c r="K332" s="81">
        <v>3368821</v>
      </c>
      <c r="L332" s="81">
        <v>0</v>
      </c>
      <c r="M332" s="81">
        <v>224419639</v>
      </c>
      <c r="N332" s="81">
        <v>224419639</v>
      </c>
      <c r="O332" s="81">
        <v>221050818</v>
      </c>
      <c r="P332" s="81">
        <v>224419639</v>
      </c>
      <c r="Q332" s="81">
        <v>221050818</v>
      </c>
      <c r="R332" s="81">
        <v>224419639</v>
      </c>
      <c r="S332" s="81">
        <v>221050818</v>
      </c>
      <c r="T332" s="81">
        <v>226294639</v>
      </c>
      <c r="U332" s="81">
        <v>226294639</v>
      </c>
      <c r="V332" s="81">
        <v>227544639</v>
      </c>
      <c r="W332" s="81">
        <v>227544639</v>
      </c>
      <c r="X332" s="81">
        <v>221183994</v>
      </c>
      <c r="Y332" s="81">
        <v>221183994</v>
      </c>
    </row>
    <row r="333" spans="1:25" x14ac:dyDescent="0.35">
      <c r="A333" s="81" t="s">
        <v>340</v>
      </c>
      <c r="B333" s="81">
        <v>56</v>
      </c>
      <c r="C333" s="81" t="s">
        <v>1619</v>
      </c>
      <c r="D333" s="81" t="s">
        <v>6589</v>
      </c>
      <c r="E333" s="81" t="s">
        <v>2119</v>
      </c>
      <c r="F333" s="81">
        <v>90881017</v>
      </c>
      <c r="G333" s="81">
        <v>89185106</v>
      </c>
      <c r="H333" s="81">
        <v>90881017</v>
      </c>
      <c r="I333" s="81" t="s">
        <v>2829</v>
      </c>
      <c r="J333" s="81" t="s">
        <v>2833</v>
      </c>
      <c r="K333" s="81">
        <v>988913</v>
      </c>
      <c r="L333" s="81">
        <v>0</v>
      </c>
      <c r="M333" s="81">
        <v>91869930</v>
      </c>
      <c r="N333" s="81">
        <v>91869930</v>
      </c>
      <c r="O333" s="81">
        <v>90881017</v>
      </c>
      <c r="P333" s="81">
        <v>91869930</v>
      </c>
      <c r="Q333" s="81">
        <v>90881017</v>
      </c>
      <c r="R333" s="81">
        <v>91869930</v>
      </c>
      <c r="S333" s="81">
        <v>90881017</v>
      </c>
      <c r="T333" s="81">
        <v>92244930</v>
      </c>
      <c r="U333" s="81">
        <v>92244930</v>
      </c>
      <c r="V333" s="81">
        <v>92494930</v>
      </c>
      <c r="W333" s="81">
        <v>92494930</v>
      </c>
      <c r="X333" s="81">
        <v>91100697</v>
      </c>
      <c r="Y333" s="81">
        <v>91100697</v>
      </c>
    </row>
    <row r="334" spans="1:25" x14ac:dyDescent="0.35">
      <c r="A334" s="81" t="s">
        <v>341</v>
      </c>
      <c r="B334" s="81">
        <v>57</v>
      </c>
      <c r="C334" s="81" t="s">
        <v>1620</v>
      </c>
      <c r="D334" s="81" t="s">
        <v>5599</v>
      </c>
      <c r="E334" s="81" t="s">
        <v>2850</v>
      </c>
      <c r="F334" s="81">
        <v>24591087661</v>
      </c>
      <c r="G334" s="81">
        <v>24591087661</v>
      </c>
      <c r="H334" s="81">
        <v>24591087661</v>
      </c>
      <c r="I334" s="81" t="s">
        <v>2829</v>
      </c>
      <c r="J334" s="81" t="s">
        <v>2832</v>
      </c>
      <c r="K334" s="81">
        <v>1017752800</v>
      </c>
      <c r="L334" s="81">
        <v>0</v>
      </c>
      <c r="M334" s="81">
        <v>25608840461</v>
      </c>
      <c r="N334" s="81">
        <v>25608840461</v>
      </c>
      <c r="O334" s="81">
        <v>24591087661</v>
      </c>
      <c r="P334" s="81">
        <v>25608840461</v>
      </c>
      <c r="Q334" s="81">
        <v>24591087661</v>
      </c>
      <c r="R334" s="81">
        <v>25608840461</v>
      </c>
      <c r="S334" s="81">
        <v>24591087661</v>
      </c>
      <c r="T334" s="81">
        <v>25872765461</v>
      </c>
      <c r="U334" s="81">
        <v>25872765461</v>
      </c>
      <c r="V334" s="81">
        <v>26048715461</v>
      </c>
      <c r="W334" s="81">
        <v>26048715461</v>
      </c>
      <c r="X334" s="81">
        <v>24596214339</v>
      </c>
      <c r="Y334" s="81">
        <v>24596214339</v>
      </c>
    </row>
    <row r="335" spans="1:25" x14ac:dyDescent="0.35">
      <c r="A335" s="81" t="s">
        <v>342</v>
      </c>
      <c r="B335" s="81">
        <v>57</v>
      </c>
      <c r="C335" s="81" t="s">
        <v>1620</v>
      </c>
      <c r="D335" s="81" t="s">
        <v>5601</v>
      </c>
      <c r="E335" s="81" t="s">
        <v>2121</v>
      </c>
      <c r="F335" s="81">
        <v>5051702762</v>
      </c>
      <c r="G335" s="81">
        <v>5051702762</v>
      </c>
      <c r="H335" s="81">
        <v>5051702762</v>
      </c>
      <c r="I335" s="81" t="s">
        <v>2829</v>
      </c>
      <c r="J335" s="81" t="s">
        <v>2832</v>
      </c>
      <c r="K335" s="81">
        <v>600800849</v>
      </c>
      <c r="L335" s="81">
        <v>0</v>
      </c>
      <c r="M335" s="81">
        <v>5652503611</v>
      </c>
      <c r="N335" s="81">
        <v>5652503611</v>
      </c>
      <c r="O335" s="81">
        <v>5051702762</v>
      </c>
      <c r="P335" s="81">
        <v>5652503611</v>
      </c>
      <c r="Q335" s="81">
        <v>5051702762</v>
      </c>
      <c r="R335" s="81">
        <v>5652503611</v>
      </c>
      <c r="S335" s="81">
        <v>5051702762</v>
      </c>
      <c r="T335" s="81">
        <v>5806223611</v>
      </c>
      <c r="U335" s="81">
        <v>5806223611</v>
      </c>
      <c r="V335" s="81">
        <v>5908703611</v>
      </c>
      <c r="W335" s="81">
        <v>5908703611</v>
      </c>
      <c r="X335" s="81">
        <v>4790362571</v>
      </c>
      <c r="Y335" s="81">
        <v>4790362571</v>
      </c>
    </row>
    <row r="336" spans="1:25" x14ac:dyDescent="0.35">
      <c r="A336" s="81" t="s">
        <v>343</v>
      </c>
      <c r="B336" s="81">
        <v>57</v>
      </c>
      <c r="C336" s="81" t="s">
        <v>1620</v>
      </c>
      <c r="D336" s="81" t="s">
        <v>5602</v>
      </c>
      <c r="E336" s="81" t="s">
        <v>2122</v>
      </c>
      <c r="F336" s="81">
        <v>175999063428</v>
      </c>
      <c r="G336" s="81">
        <v>175999063428</v>
      </c>
      <c r="H336" s="81">
        <v>175999063428</v>
      </c>
      <c r="I336" s="81" t="s">
        <v>2829</v>
      </c>
      <c r="J336" s="81" t="s">
        <v>2832</v>
      </c>
      <c r="K336" s="81">
        <v>8286963485</v>
      </c>
      <c r="L336" s="81">
        <v>3081997915</v>
      </c>
      <c r="M336" s="81">
        <v>184286026913</v>
      </c>
      <c r="N336" s="81">
        <v>181204028998</v>
      </c>
      <c r="O336" s="81">
        <v>172917065513</v>
      </c>
      <c r="P336" s="81">
        <v>184286026913</v>
      </c>
      <c r="Q336" s="81">
        <v>175999063428</v>
      </c>
      <c r="R336" s="81">
        <v>181204028998</v>
      </c>
      <c r="S336" s="81">
        <v>172917065513</v>
      </c>
      <c r="T336" s="81">
        <v>186550561913</v>
      </c>
      <c r="U336" s="81">
        <v>186550561913</v>
      </c>
      <c r="V336" s="81">
        <v>188060251913</v>
      </c>
      <c r="W336" s="81">
        <v>188060251913</v>
      </c>
      <c r="X336" s="81">
        <v>168835254722</v>
      </c>
      <c r="Y336" s="81">
        <v>168835254722</v>
      </c>
    </row>
    <row r="337" spans="1:25" x14ac:dyDescent="0.35">
      <c r="A337" s="81" t="s">
        <v>344</v>
      </c>
      <c r="B337" s="81">
        <v>57</v>
      </c>
      <c r="C337" s="81" t="s">
        <v>1620</v>
      </c>
      <c r="D337" s="81" t="s">
        <v>5603</v>
      </c>
      <c r="E337" s="81" t="s">
        <v>2123</v>
      </c>
      <c r="F337" s="81">
        <v>4377047412</v>
      </c>
      <c r="G337" s="81">
        <v>4377047412</v>
      </c>
      <c r="H337" s="81">
        <v>4377047412</v>
      </c>
      <c r="I337" s="81" t="s">
        <v>2829</v>
      </c>
      <c r="J337" s="81" t="s">
        <v>2832</v>
      </c>
      <c r="K337" s="81">
        <v>746822278</v>
      </c>
      <c r="L337" s="81">
        <v>0</v>
      </c>
      <c r="M337" s="81">
        <v>5123869690</v>
      </c>
      <c r="N337" s="81">
        <v>5123869690</v>
      </c>
      <c r="O337" s="81">
        <v>4377047412</v>
      </c>
      <c r="P337" s="81">
        <v>5123869690</v>
      </c>
      <c r="Q337" s="81">
        <v>4377047412</v>
      </c>
      <c r="R337" s="81">
        <v>5123869690</v>
      </c>
      <c r="S337" s="81">
        <v>4377047412</v>
      </c>
      <c r="T337" s="81">
        <v>5315779690</v>
      </c>
      <c r="U337" s="81">
        <v>5315779690</v>
      </c>
      <c r="V337" s="81">
        <v>5443719690</v>
      </c>
      <c r="W337" s="81">
        <v>5443719690</v>
      </c>
      <c r="X337" s="81">
        <v>4139212028</v>
      </c>
      <c r="Y337" s="81">
        <v>4139212028</v>
      </c>
    </row>
    <row r="338" spans="1:25" x14ac:dyDescent="0.35">
      <c r="A338" s="81" t="s">
        <v>345</v>
      </c>
      <c r="B338" s="81">
        <v>57</v>
      </c>
      <c r="C338" s="81" t="s">
        <v>1620</v>
      </c>
      <c r="D338" s="81" t="s">
        <v>5604</v>
      </c>
      <c r="E338" s="81" t="s">
        <v>2124</v>
      </c>
      <c r="F338" s="81">
        <v>6184051960</v>
      </c>
      <c r="G338" s="81">
        <v>6184051960</v>
      </c>
      <c r="H338" s="81">
        <v>6184051960</v>
      </c>
      <c r="I338" s="81" t="s">
        <v>2829</v>
      </c>
      <c r="J338" s="81" t="s">
        <v>2832</v>
      </c>
      <c r="K338" s="81">
        <v>782286603</v>
      </c>
      <c r="L338" s="81">
        <v>0</v>
      </c>
      <c r="M338" s="81">
        <v>6966338563</v>
      </c>
      <c r="N338" s="81">
        <v>6966338563</v>
      </c>
      <c r="O338" s="81">
        <v>6184051960</v>
      </c>
      <c r="P338" s="81">
        <v>6966338563</v>
      </c>
      <c r="Q338" s="81">
        <v>6184051960</v>
      </c>
      <c r="R338" s="81">
        <v>6966338563</v>
      </c>
      <c r="S338" s="81">
        <v>6184051960</v>
      </c>
      <c r="T338" s="81">
        <v>7167398563</v>
      </c>
      <c r="U338" s="81">
        <v>7167398563</v>
      </c>
      <c r="V338" s="81">
        <v>7301438563</v>
      </c>
      <c r="W338" s="81">
        <v>7301438563</v>
      </c>
      <c r="X338" s="81">
        <v>5949250797</v>
      </c>
      <c r="Y338" s="81">
        <v>5949250797</v>
      </c>
    </row>
    <row r="339" spans="1:25" x14ac:dyDescent="0.35">
      <c r="A339" s="81" t="s">
        <v>346</v>
      </c>
      <c r="B339" s="81">
        <v>57</v>
      </c>
      <c r="C339" s="81" t="s">
        <v>1620</v>
      </c>
      <c r="D339" s="81" t="s">
        <v>5605</v>
      </c>
      <c r="E339" s="81" t="s">
        <v>2125</v>
      </c>
      <c r="F339" s="81">
        <v>27264005974</v>
      </c>
      <c r="G339" s="81">
        <v>27264005974</v>
      </c>
      <c r="H339" s="81">
        <v>27264005974</v>
      </c>
      <c r="I339" s="81" t="s">
        <v>2829</v>
      </c>
      <c r="J339" s="81" t="s">
        <v>2832</v>
      </c>
      <c r="K339" s="81">
        <v>3266694127</v>
      </c>
      <c r="L339" s="81">
        <v>0</v>
      </c>
      <c r="M339" s="81">
        <v>30530700101</v>
      </c>
      <c r="N339" s="81">
        <v>30530700101</v>
      </c>
      <c r="O339" s="81">
        <v>27264005974</v>
      </c>
      <c r="P339" s="81">
        <v>30530700101</v>
      </c>
      <c r="Q339" s="81">
        <v>27264005974</v>
      </c>
      <c r="R339" s="81">
        <v>30530700101</v>
      </c>
      <c r="S339" s="81">
        <v>27264005974</v>
      </c>
      <c r="T339" s="81">
        <v>31373775101</v>
      </c>
      <c r="U339" s="81">
        <v>31373775101</v>
      </c>
      <c r="V339" s="81">
        <v>31935825101</v>
      </c>
      <c r="W339" s="81">
        <v>31935825101</v>
      </c>
      <c r="X339" s="81">
        <v>28090651245</v>
      </c>
      <c r="Y339" s="81">
        <v>28090651245</v>
      </c>
    </row>
    <row r="340" spans="1:25" x14ac:dyDescent="0.35">
      <c r="A340" s="81" t="s">
        <v>347</v>
      </c>
      <c r="B340" s="81">
        <v>57</v>
      </c>
      <c r="C340" s="81" t="s">
        <v>1620</v>
      </c>
      <c r="D340" s="81" t="s">
        <v>5606</v>
      </c>
      <c r="E340" s="81" t="s">
        <v>2126</v>
      </c>
      <c r="F340" s="81">
        <v>12116015713</v>
      </c>
      <c r="G340" s="81">
        <v>12116015713</v>
      </c>
      <c r="H340" s="81">
        <v>12116015713</v>
      </c>
      <c r="I340" s="81" t="s">
        <v>2829</v>
      </c>
      <c r="J340" s="81" t="s">
        <v>2832</v>
      </c>
      <c r="K340" s="81">
        <v>1095549390</v>
      </c>
      <c r="L340" s="81">
        <v>0</v>
      </c>
      <c r="M340" s="81">
        <v>13211565103</v>
      </c>
      <c r="N340" s="81">
        <v>13211565103</v>
      </c>
      <c r="O340" s="81">
        <v>12116015713</v>
      </c>
      <c r="P340" s="81">
        <v>13211565103</v>
      </c>
      <c r="Q340" s="81">
        <v>12116015713</v>
      </c>
      <c r="R340" s="81">
        <v>13211565103</v>
      </c>
      <c r="S340" s="81">
        <v>12116015713</v>
      </c>
      <c r="T340" s="81">
        <v>13502910103</v>
      </c>
      <c r="U340" s="81">
        <v>13502910103</v>
      </c>
      <c r="V340" s="81">
        <v>13697140103</v>
      </c>
      <c r="W340" s="81">
        <v>13697140103</v>
      </c>
      <c r="X340" s="81">
        <v>11867556922</v>
      </c>
      <c r="Y340" s="81">
        <v>11867556922</v>
      </c>
    </row>
    <row r="341" spans="1:25" x14ac:dyDescent="0.35">
      <c r="A341" s="81" t="s">
        <v>348</v>
      </c>
      <c r="B341" s="81">
        <v>57</v>
      </c>
      <c r="C341" s="81" t="s">
        <v>1620</v>
      </c>
      <c r="D341" s="81" t="s">
        <v>5607</v>
      </c>
      <c r="E341" s="81" t="s">
        <v>2127</v>
      </c>
      <c r="F341" s="81">
        <v>21307105428</v>
      </c>
      <c r="G341" s="81">
        <v>22189765754</v>
      </c>
      <c r="H341" s="81">
        <v>21307105428</v>
      </c>
      <c r="I341" s="81" t="s">
        <v>2829</v>
      </c>
      <c r="J341" s="81" t="s">
        <v>2833</v>
      </c>
      <c r="K341" s="81">
        <v>495207767</v>
      </c>
      <c r="L341" s="81">
        <v>1821953824</v>
      </c>
      <c r="M341" s="81">
        <v>21802313195</v>
      </c>
      <c r="N341" s="81">
        <v>19980359371</v>
      </c>
      <c r="O341" s="81">
        <v>19485151604</v>
      </c>
      <c r="P341" s="81">
        <v>21802313195</v>
      </c>
      <c r="Q341" s="81">
        <v>21307105428</v>
      </c>
      <c r="R341" s="81">
        <v>19980359371</v>
      </c>
      <c r="S341" s="81">
        <v>19485151604</v>
      </c>
      <c r="T341" s="81">
        <v>21926243195</v>
      </c>
      <c r="U341" s="81">
        <v>21926243195</v>
      </c>
      <c r="V341" s="81">
        <v>22008863195</v>
      </c>
      <c r="W341" s="81">
        <v>22008863195</v>
      </c>
      <c r="X341" s="81">
        <v>18534638417</v>
      </c>
      <c r="Y341" s="81">
        <v>18534638417</v>
      </c>
    </row>
    <row r="342" spans="1:25" x14ac:dyDescent="0.35">
      <c r="A342" s="81" t="s">
        <v>349</v>
      </c>
      <c r="B342" s="81">
        <v>57</v>
      </c>
      <c r="C342" s="81" t="s">
        <v>1620</v>
      </c>
      <c r="D342" s="81" t="s">
        <v>5608</v>
      </c>
      <c r="E342" s="81" t="s">
        <v>2128</v>
      </c>
      <c r="F342" s="81">
        <v>19783014651</v>
      </c>
      <c r="G342" s="81">
        <v>19783014651</v>
      </c>
      <c r="H342" s="81">
        <v>19783014651</v>
      </c>
      <c r="I342" s="81" t="s">
        <v>2829</v>
      </c>
      <c r="J342" s="81" t="s">
        <v>2832</v>
      </c>
      <c r="K342" s="81">
        <v>1226552770</v>
      </c>
      <c r="L342" s="81">
        <v>0</v>
      </c>
      <c r="M342" s="81">
        <v>21009567421</v>
      </c>
      <c r="N342" s="81">
        <v>21009567421</v>
      </c>
      <c r="O342" s="81">
        <v>19783014651</v>
      </c>
      <c r="P342" s="81">
        <v>21009567421</v>
      </c>
      <c r="Q342" s="81">
        <v>19783014651</v>
      </c>
      <c r="R342" s="81">
        <v>21009567421</v>
      </c>
      <c r="S342" s="81">
        <v>19783014651</v>
      </c>
      <c r="T342" s="81">
        <v>21332967421</v>
      </c>
      <c r="U342" s="81">
        <v>21332967421</v>
      </c>
      <c r="V342" s="81">
        <v>21548567421</v>
      </c>
      <c r="W342" s="81">
        <v>21548567421</v>
      </c>
      <c r="X342" s="81">
        <v>19715476084</v>
      </c>
      <c r="Y342" s="81">
        <v>19715476084</v>
      </c>
    </row>
    <row r="343" spans="1:25" x14ac:dyDescent="0.35">
      <c r="A343" s="81" t="s">
        <v>350</v>
      </c>
      <c r="B343" s="81">
        <v>57</v>
      </c>
      <c r="C343" s="81" t="s">
        <v>1620</v>
      </c>
      <c r="D343" s="81" t="s">
        <v>5609</v>
      </c>
      <c r="E343" s="81" t="s">
        <v>2129</v>
      </c>
      <c r="F343" s="81">
        <v>4904079487</v>
      </c>
      <c r="G343" s="81">
        <v>4904079487</v>
      </c>
      <c r="H343" s="81">
        <v>4904079487</v>
      </c>
      <c r="I343" s="81" t="s">
        <v>2829</v>
      </c>
      <c r="J343" s="81" t="s">
        <v>2832</v>
      </c>
      <c r="K343" s="81">
        <v>436375619</v>
      </c>
      <c r="L343" s="81">
        <v>0</v>
      </c>
      <c r="M343" s="81">
        <v>5340455106</v>
      </c>
      <c r="N343" s="81">
        <v>5340455106</v>
      </c>
      <c r="O343" s="81">
        <v>4904079487</v>
      </c>
      <c r="P343" s="81">
        <v>5340455106</v>
      </c>
      <c r="Q343" s="81">
        <v>4904079487</v>
      </c>
      <c r="R343" s="81">
        <v>5340455106</v>
      </c>
      <c r="S343" s="81">
        <v>4904079487</v>
      </c>
      <c r="T343" s="81">
        <v>5455235106</v>
      </c>
      <c r="U343" s="81">
        <v>5455235106</v>
      </c>
      <c r="V343" s="81">
        <v>5531755106</v>
      </c>
      <c r="W343" s="81">
        <v>5531755106</v>
      </c>
      <c r="X343" s="81">
        <v>4839440129</v>
      </c>
      <c r="Y343" s="81">
        <v>4839440129</v>
      </c>
    </row>
    <row r="344" spans="1:25" x14ac:dyDescent="0.35">
      <c r="A344" s="81" t="s">
        <v>351</v>
      </c>
      <c r="B344" s="81">
        <v>57</v>
      </c>
      <c r="C344" s="81" t="s">
        <v>1620</v>
      </c>
      <c r="D344" s="81" t="s">
        <v>5610</v>
      </c>
      <c r="E344" s="81" t="s">
        <v>2130</v>
      </c>
      <c r="F344" s="81">
        <v>12635643323</v>
      </c>
      <c r="G344" s="81">
        <v>12635643323</v>
      </c>
      <c r="H344" s="81">
        <v>12635643323</v>
      </c>
      <c r="I344" s="81" t="s">
        <v>2829</v>
      </c>
      <c r="J344" s="81" t="s">
        <v>2832</v>
      </c>
      <c r="K344" s="81">
        <v>1503872809</v>
      </c>
      <c r="L344" s="81">
        <v>0</v>
      </c>
      <c r="M344" s="81">
        <v>14139516132</v>
      </c>
      <c r="N344" s="81">
        <v>14139516132</v>
      </c>
      <c r="O344" s="81">
        <v>12635643323</v>
      </c>
      <c r="P344" s="81">
        <v>14139516132</v>
      </c>
      <c r="Q344" s="81">
        <v>12635643323</v>
      </c>
      <c r="R344" s="81">
        <v>14139516132</v>
      </c>
      <c r="S344" s="81">
        <v>12635643323</v>
      </c>
      <c r="T344" s="81">
        <v>14532666132</v>
      </c>
      <c r="U344" s="81">
        <v>14532666132</v>
      </c>
      <c r="V344" s="81">
        <v>14794766132</v>
      </c>
      <c r="W344" s="81">
        <v>14794766132</v>
      </c>
      <c r="X344" s="81">
        <v>13324200547</v>
      </c>
      <c r="Y344" s="81">
        <v>13324200547</v>
      </c>
    </row>
    <row r="345" spans="1:25" x14ac:dyDescent="0.35">
      <c r="A345" s="81" t="s">
        <v>352</v>
      </c>
      <c r="B345" s="81">
        <v>57</v>
      </c>
      <c r="C345" s="81" t="s">
        <v>1620</v>
      </c>
      <c r="D345" s="81" t="s">
        <v>5611</v>
      </c>
      <c r="E345" s="81" t="s">
        <v>2131</v>
      </c>
      <c r="F345" s="81">
        <v>31289354856</v>
      </c>
      <c r="G345" s="81">
        <v>31289354856</v>
      </c>
      <c r="H345" s="81">
        <v>31289354856</v>
      </c>
      <c r="I345" s="81" t="s">
        <v>2829</v>
      </c>
      <c r="J345" s="81" t="s">
        <v>2832</v>
      </c>
      <c r="K345" s="81">
        <v>2396025491</v>
      </c>
      <c r="L345" s="81">
        <v>870238447</v>
      </c>
      <c r="M345" s="81">
        <v>33685380347</v>
      </c>
      <c r="N345" s="81">
        <v>32815141900</v>
      </c>
      <c r="O345" s="81">
        <v>30419116409</v>
      </c>
      <c r="P345" s="81">
        <v>33685380347</v>
      </c>
      <c r="Q345" s="81">
        <v>31289354856</v>
      </c>
      <c r="R345" s="81">
        <v>32815141900</v>
      </c>
      <c r="S345" s="81">
        <v>30419116409</v>
      </c>
      <c r="T345" s="81">
        <v>34296105347</v>
      </c>
      <c r="U345" s="81">
        <v>34296105347</v>
      </c>
      <c r="V345" s="81">
        <v>34703255347</v>
      </c>
      <c r="W345" s="81">
        <v>34703255347</v>
      </c>
      <c r="X345" s="81">
        <v>33355003705</v>
      </c>
      <c r="Y345" s="81">
        <v>33355003705</v>
      </c>
    </row>
    <row r="346" spans="1:25" x14ac:dyDescent="0.35">
      <c r="A346" s="81" t="s">
        <v>353</v>
      </c>
      <c r="B346" s="81">
        <v>57</v>
      </c>
      <c r="C346" s="81" t="s">
        <v>1620</v>
      </c>
      <c r="D346" s="81" t="s">
        <v>5612</v>
      </c>
      <c r="E346" s="81" t="s">
        <v>2132</v>
      </c>
      <c r="F346" s="81">
        <v>1863104847</v>
      </c>
      <c r="G346" s="81">
        <v>1852542842</v>
      </c>
      <c r="H346" s="81">
        <v>1863104847</v>
      </c>
      <c r="I346" s="81" t="s">
        <v>2829</v>
      </c>
      <c r="J346" s="81" t="s">
        <v>2833</v>
      </c>
      <c r="K346" s="81">
        <v>127208100</v>
      </c>
      <c r="L346" s="81">
        <v>0</v>
      </c>
      <c r="M346" s="81">
        <v>1990312947</v>
      </c>
      <c r="N346" s="81">
        <v>1990312947</v>
      </c>
      <c r="O346" s="81">
        <v>1863104847</v>
      </c>
      <c r="P346" s="81">
        <v>1990312947</v>
      </c>
      <c r="Q346" s="81">
        <v>1863104847</v>
      </c>
      <c r="R346" s="81">
        <v>1990312947</v>
      </c>
      <c r="S346" s="81">
        <v>1863104847</v>
      </c>
      <c r="T346" s="81">
        <v>2022622947</v>
      </c>
      <c r="U346" s="81">
        <v>2022622947</v>
      </c>
      <c r="V346" s="81">
        <v>2044162947</v>
      </c>
      <c r="W346" s="81">
        <v>2044162947</v>
      </c>
      <c r="X346" s="81">
        <v>1718389660</v>
      </c>
      <c r="Y346" s="81">
        <v>1718389660</v>
      </c>
    </row>
    <row r="347" spans="1:25" x14ac:dyDescent="0.35">
      <c r="A347" s="81" t="s">
        <v>354</v>
      </c>
      <c r="B347" s="81">
        <v>57</v>
      </c>
      <c r="C347" s="81" t="s">
        <v>1620</v>
      </c>
      <c r="D347" s="81" t="s">
        <v>5613</v>
      </c>
      <c r="E347" s="81" t="s">
        <v>2133</v>
      </c>
      <c r="F347" s="81">
        <v>16612613107</v>
      </c>
      <c r="G347" s="81">
        <v>16612613107</v>
      </c>
      <c r="H347" s="81">
        <v>16612613107</v>
      </c>
      <c r="I347" s="81" t="s">
        <v>2829</v>
      </c>
      <c r="J347" s="81" t="s">
        <v>2832</v>
      </c>
      <c r="K347" s="81">
        <v>734845326</v>
      </c>
      <c r="L347" s="81">
        <v>0</v>
      </c>
      <c r="M347" s="81">
        <v>17347458433</v>
      </c>
      <c r="N347" s="81">
        <v>17347458433</v>
      </c>
      <c r="O347" s="81">
        <v>16612613107</v>
      </c>
      <c r="P347" s="81">
        <v>17347458433</v>
      </c>
      <c r="Q347" s="81">
        <v>16612613107</v>
      </c>
      <c r="R347" s="81">
        <v>17347458433</v>
      </c>
      <c r="S347" s="81">
        <v>16612613107</v>
      </c>
      <c r="T347" s="81">
        <v>17534733433</v>
      </c>
      <c r="U347" s="81">
        <v>17534733433</v>
      </c>
      <c r="V347" s="81">
        <v>17659583433</v>
      </c>
      <c r="W347" s="81">
        <v>17659583433</v>
      </c>
      <c r="X347" s="81">
        <v>15978035414</v>
      </c>
      <c r="Y347" s="81">
        <v>15978035414</v>
      </c>
    </row>
    <row r="348" spans="1:25" x14ac:dyDescent="0.35">
      <c r="A348" s="81" t="s">
        <v>355</v>
      </c>
      <c r="B348" s="81">
        <v>57</v>
      </c>
      <c r="C348" s="81" t="s">
        <v>1620</v>
      </c>
      <c r="D348" s="81" t="s">
        <v>5695</v>
      </c>
      <c r="E348" s="81" t="s">
        <v>2134</v>
      </c>
      <c r="F348" s="81">
        <v>50331018</v>
      </c>
      <c r="G348" s="81">
        <v>50331018</v>
      </c>
      <c r="H348" s="81">
        <v>50331018</v>
      </c>
      <c r="I348" s="81" t="s">
        <v>2829</v>
      </c>
      <c r="J348" s="81" t="s">
        <v>2832</v>
      </c>
      <c r="K348" s="81">
        <v>829057</v>
      </c>
      <c r="L348" s="81">
        <v>0</v>
      </c>
      <c r="M348" s="81">
        <v>51160075</v>
      </c>
      <c r="N348" s="81">
        <v>51160075</v>
      </c>
      <c r="O348" s="81">
        <v>50331018</v>
      </c>
      <c r="P348" s="81">
        <v>51160075</v>
      </c>
      <c r="Q348" s="81">
        <v>50331018</v>
      </c>
      <c r="R348" s="81">
        <v>51160075</v>
      </c>
      <c r="S348" s="81">
        <v>50331018</v>
      </c>
      <c r="T348" s="81">
        <v>51475075</v>
      </c>
      <c r="U348" s="81">
        <v>51475075</v>
      </c>
      <c r="V348" s="81">
        <v>51685075</v>
      </c>
      <c r="W348" s="81">
        <v>51685075</v>
      </c>
      <c r="X348" s="81">
        <v>50331018</v>
      </c>
      <c r="Y348" s="81">
        <v>50331018</v>
      </c>
    </row>
    <row r="349" spans="1:25" x14ac:dyDescent="0.35">
      <c r="A349" s="81" t="s">
        <v>356</v>
      </c>
      <c r="B349" s="81">
        <v>57</v>
      </c>
      <c r="C349" s="81" t="s">
        <v>1620</v>
      </c>
      <c r="D349" s="81" t="s">
        <v>6621</v>
      </c>
      <c r="E349" s="81" t="s">
        <v>2135</v>
      </c>
      <c r="F349" s="81">
        <v>437359681</v>
      </c>
      <c r="G349" s="81">
        <v>437359681</v>
      </c>
      <c r="H349" s="81">
        <v>437359681</v>
      </c>
      <c r="I349" s="81" t="s">
        <v>2829</v>
      </c>
      <c r="J349" s="81" t="s">
        <v>2832</v>
      </c>
      <c r="K349" s="81">
        <v>0</v>
      </c>
      <c r="L349" s="81">
        <v>0</v>
      </c>
      <c r="M349" s="81">
        <v>437359681</v>
      </c>
      <c r="N349" s="81">
        <v>437359681</v>
      </c>
      <c r="O349" s="81">
        <v>437359681</v>
      </c>
      <c r="P349" s="81">
        <v>437359681</v>
      </c>
      <c r="Q349" s="81">
        <v>437359681</v>
      </c>
      <c r="R349" s="81">
        <v>437359681</v>
      </c>
      <c r="S349" s="81">
        <v>437359681</v>
      </c>
      <c r="T349" s="81">
        <v>437359681</v>
      </c>
      <c r="U349" s="81">
        <v>437359681</v>
      </c>
      <c r="V349" s="81">
        <v>437359681</v>
      </c>
      <c r="W349" s="81">
        <v>437359681</v>
      </c>
      <c r="X349" s="81">
        <v>437359681</v>
      </c>
      <c r="Y349" s="81">
        <v>437359681</v>
      </c>
    </row>
    <row r="350" spans="1:25" x14ac:dyDescent="0.35">
      <c r="A350" s="81" t="s">
        <v>357</v>
      </c>
      <c r="B350" s="81">
        <v>58</v>
      </c>
      <c r="C350" s="81" t="s">
        <v>1621</v>
      </c>
      <c r="D350" s="81" t="s">
        <v>5614</v>
      </c>
      <c r="E350" s="81" t="s">
        <v>2136</v>
      </c>
      <c r="F350" s="81">
        <v>68017161</v>
      </c>
      <c r="G350" s="81">
        <v>74461165</v>
      </c>
      <c r="H350" s="81">
        <v>74461165</v>
      </c>
      <c r="I350" s="81" t="s">
        <v>2830</v>
      </c>
      <c r="J350" s="81" t="s">
        <v>2836</v>
      </c>
      <c r="K350" s="81">
        <v>1604780</v>
      </c>
      <c r="L350" s="81">
        <v>0</v>
      </c>
      <c r="M350" s="81">
        <v>76065945</v>
      </c>
      <c r="N350" s="81">
        <v>76065945</v>
      </c>
      <c r="O350" s="81">
        <v>74461165</v>
      </c>
      <c r="P350" s="81">
        <v>76065945</v>
      </c>
      <c r="Q350" s="81">
        <v>74461165</v>
      </c>
      <c r="R350" s="81">
        <v>76065945</v>
      </c>
      <c r="S350" s="81">
        <v>74461165</v>
      </c>
      <c r="T350" s="81">
        <v>76965945</v>
      </c>
      <c r="U350" s="81">
        <v>76965945</v>
      </c>
      <c r="V350" s="81">
        <v>77565945</v>
      </c>
      <c r="W350" s="81">
        <v>77565945</v>
      </c>
      <c r="X350" s="81">
        <v>74575531</v>
      </c>
      <c r="Y350" s="81">
        <v>74575531</v>
      </c>
    </row>
    <row r="351" spans="1:25" x14ac:dyDescent="0.35">
      <c r="A351" s="81" t="s">
        <v>358</v>
      </c>
      <c r="B351" s="81">
        <v>58</v>
      </c>
      <c r="C351" s="81" t="s">
        <v>1621</v>
      </c>
      <c r="D351" s="81" t="s">
        <v>5617</v>
      </c>
      <c r="E351" s="81" t="s">
        <v>2137</v>
      </c>
      <c r="F351" s="81">
        <v>313479128</v>
      </c>
      <c r="G351" s="81">
        <v>313479128</v>
      </c>
      <c r="H351" s="81">
        <v>313479128</v>
      </c>
      <c r="I351" s="81" t="s">
        <v>2829</v>
      </c>
      <c r="J351" s="81" t="s">
        <v>2833</v>
      </c>
      <c r="K351" s="81">
        <v>3890720</v>
      </c>
      <c r="L351" s="81">
        <v>979985</v>
      </c>
      <c r="M351" s="81">
        <v>317369848</v>
      </c>
      <c r="N351" s="81">
        <v>316389863</v>
      </c>
      <c r="O351" s="81">
        <v>312499143</v>
      </c>
      <c r="P351" s="81">
        <v>317369848</v>
      </c>
      <c r="Q351" s="81">
        <v>313479128</v>
      </c>
      <c r="R351" s="81">
        <v>316389863</v>
      </c>
      <c r="S351" s="81">
        <v>312499143</v>
      </c>
      <c r="T351" s="81">
        <v>318704848</v>
      </c>
      <c r="U351" s="81">
        <v>318704848</v>
      </c>
      <c r="V351" s="81">
        <v>319594848</v>
      </c>
      <c r="W351" s="81">
        <v>319594848</v>
      </c>
      <c r="X351" s="81">
        <v>314231876</v>
      </c>
      <c r="Y351" s="81">
        <v>314231876</v>
      </c>
    </row>
    <row r="352" spans="1:25" x14ac:dyDescent="0.35">
      <c r="A352" s="81" t="s">
        <v>359</v>
      </c>
      <c r="B352" s="81">
        <v>58</v>
      </c>
      <c r="C352" s="81" t="s">
        <v>1621</v>
      </c>
      <c r="D352" s="81" t="s">
        <v>5619</v>
      </c>
      <c r="E352" s="81" t="s">
        <v>2138</v>
      </c>
      <c r="F352" s="81">
        <v>506748211</v>
      </c>
      <c r="G352" s="81">
        <v>598179730</v>
      </c>
      <c r="H352" s="81">
        <v>598179730</v>
      </c>
      <c r="I352" s="81" t="s">
        <v>2830</v>
      </c>
      <c r="J352" s="81" t="s">
        <v>2836</v>
      </c>
      <c r="K352" s="81">
        <v>45413390</v>
      </c>
      <c r="L352" s="81">
        <v>0</v>
      </c>
      <c r="M352" s="81">
        <v>643593120</v>
      </c>
      <c r="N352" s="81">
        <v>643593120</v>
      </c>
      <c r="O352" s="81">
        <v>598179730</v>
      </c>
      <c r="P352" s="81">
        <v>687843410</v>
      </c>
      <c r="Q352" s="81">
        <v>642430020</v>
      </c>
      <c r="R352" s="81">
        <v>687843410</v>
      </c>
      <c r="S352" s="81">
        <v>642430020</v>
      </c>
      <c r="T352" s="81">
        <v>676908120</v>
      </c>
      <c r="U352" s="81">
        <v>721158410</v>
      </c>
      <c r="V352" s="81">
        <v>699118120</v>
      </c>
      <c r="W352" s="81">
        <v>743368410</v>
      </c>
      <c r="X352" s="81">
        <v>605360881</v>
      </c>
      <c r="Y352" s="81">
        <v>649611171</v>
      </c>
    </row>
    <row r="353" spans="1:25" x14ac:dyDescent="0.35">
      <c r="A353" s="81" t="s">
        <v>360</v>
      </c>
      <c r="B353" s="81">
        <v>58</v>
      </c>
      <c r="C353" s="81" t="s">
        <v>1621</v>
      </c>
      <c r="D353" s="81" t="s">
        <v>5621</v>
      </c>
      <c r="E353" s="81" t="s">
        <v>1918</v>
      </c>
      <c r="F353" s="81">
        <v>70075705</v>
      </c>
      <c r="G353" s="81">
        <v>70075705</v>
      </c>
      <c r="H353" s="81">
        <v>70075705</v>
      </c>
      <c r="I353" s="81" t="s">
        <v>2829</v>
      </c>
      <c r="J353" s="81" t="s">
        <v>2833</v>
      </c>
      <c r="K353" s="81">
        <v>1007010</v>
      </c>
      <c r="L353" s="81">
        <v>261115</v>
      </c>
      <c r="M353" s="81">
        <v>71082715</v>
      </c>
      <c r="N353" s="81">
        <v>70821600</v>
      </c>
      <c r="O353" s="81">
        <v>69814590</v>
      </c>
      <c r="P353" s="81">
        <v>71082715</v>
      </c>
      <c r="Q353" s="81">
        <v>70075705</v>
      </c>
      <c r="R353" s="81">
        <v>70821600</v>
      </c>
      <c r="S353" s="81">
        <v>69814590</v>
      </c>
      <c r="T353" s="81">
        <v>71697715</v>
      </c>
      <c r="U353" s="81">
        <v>71697715</v>
      </c>
      <c r="V353" s="81">
        <v>72107715</v>
      </c>
      <c r="W353" s="81">
        <v>72107715</v>
      </c>
      <c r="X353" s="81">
        <v>70075705</v>
      </c>
      <c r="Y353" s="81">
        <v>70075705</v>
      </c>
    </row>
    <row r="354" spans="1:25" x14ac:dyDescent="0.35">
      <c r="A354" s="81" t="s">
        <v>361</v>
      </c>
      <c r="B354" s="81">
        <v>58</v>
      </c>
      <c r="C354" s="81" t="s">
        <v>1621</v>
      </c>
      <c r="D354" s="81" t="s">
        <v>6259</v>
      </c>
      <c r="E354" s="81" t="s">
        <v>2139</v>
      </c>
      <c r="F354" s="81">
        <v>18016185</v>
      </c>
      <c r="G354" s="81">
        <v>22304726</v>
      </c>
      <c r="H354" s="81">
        <v>22304726</v>
      </c>
      <c r="I354" s="81" t="s">
        <v>2830</v>
      </c>
      <c r="J354" s="81" t="s">
        <v>2836</v>
      </c>
      <c r="K354" s="81">
        <v>1621840</v>
      </c>
      <c r="L354" s="81">
        <v>0</v>
      </c>
      <c r="M354" s="81">
        <v>23926566</v>
      </c>
      <c r="N354" s="81">
        <v>23926566</v>
      </c>
      <c r="O354" s="81">
        <v>22304726</v>
      </c>
      <c r="P354" s="81">
        <v>23926566</v>
      </c>
      <c r="Q354" s="81">
        <v>22304726</v>
      </c>
      <c r="R354" s="81">
        <v>23926566</v>
      </c>
      <c r="S354" s="81">
        <v>22304726</v>
      </c>
      <c r="T354" s="81">
        <v>24646566</v>
      </c>
      <c r="U354" s="81">
        <v>24646566</v>
      </c>
      <c r="V354" s="81">
        <v>25126566</v>
      </c>
      <c r="W354" s="81">
        <v>25126566</v>
      </c>
      <c r="X354" s="81">
        <v>22447459</v>
      </c>
      <c r="Y354" s="81">
        <v>22447459</v>
      </c>
    </row>
    <row r="355" spans="1:25" x14ac:dyDescent="0.35">
      <c r="A355" s="81" t="s">
        <v>362</v>
      </c>
      <c r="B355" s="81">
        <v>59</v>
      </c>
      <c r="C355" s="81" t="s">
        <v>1622</v>
      </c>
      <c r="D355" s="81" t="s">
        <v>5625</v>
      </c>
      <c r="E355" s="81" t="s">
        <v>2016</v>
      </c>
      <c r="F355" s="81">
        <v>1950152616</v>
      </c>
      <c r="G355" s="81">
        <v>1947684665</v>
      </c>
      <c r="H355" s="81">
        <v>1950152616</v>
      </c>
      <c r="I355" s="81" t="s">
        <v>2829</v>
      </c>
      <c r="J355" s="81" t="s">
        <v>2833</v>
      </c>
      <c r="K355" s="81">
        <v>137498582</v>
      </c>
      <c r="L355" s="81">
        <v>0</v>
      </c>
      <c r="M355" s="81">
        <v>2087651198</v>
      </c>
      <c r="N355" s="81">
        <v>2087651198</v>
      </c>
      <c r="O355" s="81">
        <v>1950152616</v>
      </c>
      <c r="P355" s="81">
        <v>2194163668</v>
      </c>
      <c r="Q355" s="81">
        <v>2056665086</v>
      </c>
      <c r="R355" s="81">
        <v>2194163668</v>
      </c>
      <c r="S355" s="81">
        <v>2056665086</v>
      </c>
      <c r="T355" s="81">
        <v>2136401198</v>
      </c>
      <c r="U355" s="81">
        <v>2242913668</v>
      </c>
      <c r="V355" s="81">
        <v>2168901198</v>
      </c>
      <c r="W355" s="81">
        <v>2275413668</v>
      </c>
      <c r="X355" s="81">
        <v>1972006611</v>
      </c>
      <c r="Y355" s="81">
        <v>2078519081</v>
      </c>
    </row>
    <row r="356" spans="1:25" x14ac:dyDescent="0.35">
      <c r="A356" s="81" t="s">
        <v>363</v>
      </c>
      <c r="B356" s="81">
        <v>59</v>
      </c>
      <c r="C356" s="81" t="s">
        <v>1622</v>
      </c>
      <c r="D356" s="81" t="s">
        <v>5627</v>
      </c>
      <c r="E356" s="81" t="s">
        <v>2140</v>
      </c>
      <c r="F356" s="81">
        <v>73932440</v>
      </c>
      <c r="G356" s="81">
        <v>72951788</v>
      </c>
      <c r="H356" s="81">
        <v>73932440</v>
      </c>
      <c r="I356" s="81" t="s">
        <v>2829</v>
      </c>
      <c r="J356" s="81" t="s">
        <v>2833</v>
      </c>
      <c r="K356" s="81">
        <v>1513531</v>
      </c>
      <c r="L356" s="81">
        <v>0</v>
      </c>
      <c r="M356" s="81">
        <v>75445971</v>
      </c>
      <c r="N356" s="81">
        <v>75445971</v>
      </c>
      <c r="O356" s="81">
        <v>73932440</v>
      </c>
      <c r="P356" s="81">
        <v>105445471</v>
      </c>
      <c r="Q356" s="81">
        <v>103931940</v>
      </c>
      <c r="R356" s="81">
        <v>105445471</v>
      </c>
      <c r="S356" s="81">
        <v>103931940</v>
      </c>
      <c r="T356" s="81">
        <v>75895971</v>
      </c>
      <c r="U356" s="81">
        <v>105895471</v>
      </c>
      <c r="V356" s="81">
        <v>76195971</v>
      </c>
      <c r="W356" s="81">
        <v>106195471</v>
      </c>
      <c r="X356" s="81">
        <v>74240294</v>
      </c>
      <c r="Y356" s="81">
        <v>104239794</v>
      </c>
    </row>
    <row r="357" spans="1:25" x14ac:dyDescent="0.35">
      <c r="A357" s="81" t="s">
        <v>364</v>
      </c>
      <c r="B357" s="81">
        <v>59</v>
      </c>
      <c r="C357" s="81" t="s">
        <v>1622</v>
      </c>
      <c r="D357" s="81" t="s">
        <v>6433</v>
      </c>
      <c r="E357" s="81" t="s">
        <v>2141</v>
      </c>
      <c r="F357" s="81">
        <v>28631175</v>
      </c>
      <c r="G357" s="81">
        <v>27401012</v>
      </c>
      <c r="H357" s="81">
        <v>28631175</v>
      </c>
      <c r="I357" s="81" t="s">
        <v>2829</v>
      </c>
      <c r="J357" s="81" t="s">
        <v>6928</v>
      </c>
      <c r="K357" s="81">
        <v>1548607</v>
      </c>
      <c r="L357" s="81">
        <v>0</v>
      </c>
      <c r="M357" s="81">
        <v>30179782</v>
      </c>
      <c r="N357" s="81">
        <v>30179782</v>
      </c>
      <c r="O357" s="81">
        <v>28631175</v>
      </c>
      <c r="P357" s="81">
        <v>32217932</v>
      </c>
      <c r="Q357" s="81">
        <v>30669325</v>
      </c>
      <c r="R357" s="81">
        <v>32217932</v>
      </c>
      <c r="S357" s="81">
        <v>30669325</v>
      </c>
      <c r="T357" s="81">
        <v>30584782</v>
      </c>
      <c r="U357" s="81">
        <v>32622932</v>
      </c>
      <c r="V357" s="81">
        <v>30854782</v>
      </c>
      <c r="W357" s="81">
        <v>32892932</v>
      </c>
      <c r="X357" s="81">
        <v>28927217</v>
      </c>
      <c r="Y357" s="81">
        <v>30965367</v>
      </c>
    </row>
    <row r="358" spans="1:25" x14ac:dyDescent="0.35">
      <c r="A358" s="81" t="s">
        <v>365</v>
      </c>
      <c r="B358" s="81">
        <v>59</v>
      </c>
      <c r="C358" s="81" t="s">
        <v>1622</v>
      </c>
      <c r="D358" s="81" t="s">
        <v>6435</v>
      </c>
      <c r="E358" s="81" t="s">
        <v>2142</v>
      </c>
      <c r="F358" s="81">
        <v>27459975</v>
      </c>
      <c r="G358" s="81">
        <v>26001769</v>
      </c>
      <c r="H358" s="81">
        <v>27459975</v>
      </c>
      <c r="I358" s="81" t="s">
        <v>2829</v>
      </c>
      <c r="J358" s="81" t="s">
        <v>6928</v>
      </c>
      <c r="K358" s="81">
        <v>948089</v>
      </c>
      <c r="L358" s="81">
        <v>0</v>
      </c>
      <c r="M358" s="81">
        <v>28408064</v>
      </c>
      <c r="N358" s="81">
        <v>28408064</v>
      </c>
      <c r="O358" s="81">
        <v>27459975</v>
      </c>
      <c r="P358" s="81">
        <v>28408064</v>
      </c>
      <c r="Q358" s="81">
        <v>27459975</v>
      </c>
      <c r="R358" s="81">
        <v>28408064</v>
      </c>
      <c r="S358" s="81">
        <v>27459975</v>
      </c>
      <c r="T358" s="81">
        <v>28693064</v>
      </c>
      <c r="U358" s="81">
        <v>28693064</v>
      </c>
      <c r="V358" s="81">
        <v>28883064</v>
      </c>
      <c r="W358" s="81">
        <v>28883064</v>
      </c>
      <c r="X358" s="81">
        <v>27641470</v>
      </c>
      <c r="Y358" s="81">
        <v>27641470</v>
      </c>
    </row>
    <row r="359" spans="1:25" x14ac:dyDescent="0.35">
      <c r="A359" s="81" t="s">
        <v>366</v>
      </c>
      <c r="B359" s="81">
        <v>59</v>
      </c>
      <c r="C359" s="81" t="s">
        <v>1622</v>
      </c>
      <c r="D359" s="81" t="s">
        <v>6437</v>
      </c>
      <c r="E359" s="81" t="s">
        <v>2143</v>
      </c>
      <c r="F359" s="81">
        <v>32129175</v>
      </c>
      <c r="G359" s="81">
        <v>30936115</v>
      </c>
      <c r="H359" s="81">
        <v>32129175</v>
      </c>
      <c r="I359" s="81" t="s">
        <v>2829</v>
      </c>
      <c r="J359" s="81" t="s">
        <v>6928</v>
      </c>
      <c r="K359" s="81">
        <v>1544832</v>
      </c>
      <c r="L359" s="81">
        <v>0</v>
      </c>
      <c r="M359" s="81">
        <v>33674007</v>
      </c>
      <c r="N359" s="81">
        <v>33674007</v>
      </c>
      <c r="O359" s="81">
        <v>32129175</v>
      </c>
      <c r="P359" s="81">
        <v>54429017</v>
      </c>
      <c r="Q359" s="81">
        <v>52884185</v>
      </c>
      <c r="R359" s="81">
        <v>54429017</v>
      </c>
      <c r="S359" s="81">
        <v>52884185</v>
      </c>
      <c r="T359" s="81">
        <v>34094007</v>
      </c>
      <c r="U359" s="81">
        <v>54849017</v>
      </c>
      <c r="V359" s="81">
        <v>34374007</v>
      </c>
      <c r="W359" s="81">
        <v>55129017</v>
      </c>
      <c r="X359" s="81">
        <v>32802252</v>
      </c>
      <c r="Y359" s="81">
        <v>53557262</v>
      </c>
    </row>
    <row r="360" spans="1:25" x14ac:dyDescent="0.35">
      <c r="A360" s="81" t="s">
        <v>367</v>
      </c>
      <c r="B360" s="81">
        <v>59</v>
      </c>
      <c r="C360" s="81" t="s">
        <v>1622</v>
      </c>
      <c r="D360" s="81" t="s">
        <v>6474</v>
      </c>
      <c r="E360" s="81" t="s">
        <v>2144</v>
      </c>
      <c r="F360" s="81">
        <v>2266095</v>
      </c>
      <c r="G360" s="81">
        <v>2266095</v>
      </c>
      <c r="H360" s="81">
        <v>2266095</v>
      </c>
      <c r="I360" s="81" t="s">
        <v>2829</v>
      </c>
      <c r="J360" s="81" t="s">
        <v>2833</v>
      </c>
      <c r="K360" s="81">
        <v>80670</v>
      </c>
      <c r="L360" s="81">
        <v>0</v>
      </c>
      <c r="M360" s="81">
        <v>2346765</v>
      </c>
      <c r="N360" s="81">
        <v>2346765</v>
      </c>
      <c r="O360" s="81">
        <v>2266095</v>
      </c>
      <c r="P360" s="81">
        <v>2346765</v>
      </c>
      <c r="Q360" s="81">
        <v>2266095</v>
      </c>
      <c r="R360" s="81">
        <v>2346765</v>
      </c>
      <c r="S360" s="81">
        <v>2266095</v>
      </c>
      <c r="T360" s="81">
        <v>2376765</v>
      </c>
      <c r="U360" s="81">
        <v>2376765</v>
      </c>
      <c r="V360" s="81">
        <v>2396765</v>
      </c>
      <c r="W360" s="81">
        <v>2396765</v>
      </c>
      <c r="X360" s="81">
        <v>2266095</v>
      </c>
      <c r="Y360" s="81">
        <v>2266095</v>
      </c>
    </row>
    <row r="361" spans="1:25" x14ac:dyDescent="0.35">
      <c r="A361" s="81" t="s">
        <v>368</v>
      </c>
      <c r="B361" s="81">
        <v>60</v>
      </c>
      <c r="C361" s="81" t="s">
        <v>1623</v>
      </c>
      <c r="D361" s="81" t="s">
        <v>5628</v>
      </c>
      <c r="E361" s="81" t="s">
        <v>2145</v>
      </c>
      <c r="F361" s="81">
        <v>430075288</v>
      </c>
      <c r="G361" s="81">
        <v>416418583</v>
      </c>
      <c r="H361" s="81">
        <v>430075288</v>
      </c>
      <c r="I361" s="81" t="s">
        <v>2829</v>
      </c>
      <c r="J361" s="81" t="s">
        <v>2833</v>
      </c>
      <c r="K361" s="81">
        <v>50590719</v>
      </c>
      <c r="L361" s="81">
        <v>0</v>
      </c>
      <c r="M361" s="81">
        <v>480666007</v>
      </c>
      <c r="N361" s="81">
        <v>480666007</v>
      </c>
      <c r="O361" s="81">
        <v>430075288</v>
      </c>
      <c r="P361" s="81">
        <v>480666007</v>
      </c>
      <c r="Q361" s="81">
        <v>430075288</v>
      </c>
      <c r="R361" s="81">
        <v>480666007</v>
      </c>
      <c r="S361" s="81">
        <v>430075288</v>
      </c>
      <c r="T361" s="81">
        <v>501081007</v>
      </c>
      <c r="U361" s="81">
        <v>501081007</v>
      </c>
      <c r="V361" s="81">
        <v>514691007</v>
      </c>
      <c r="W361" s="81">
        <v>514691007</v>
      </c>
      <c r="X361" s="81">
        <v>439390166</v>
      </c>
      <c r="Y361" s="81">
        <v>439390166</v>
      </c>
    </row>
    <row r="362" spans="1:25" x14ac:dyDescent="0.35">
      <c r="A362" s="81" t="s">
        <v>369</v>
      </c>
      <c r="B362" s="81">
        <v>60</v>
      </c>
      <c r="C362" s="81" t="s">
        <v>1623</v>
      </c>
      <c r="D362" s="81" t="s">
        <v>5630</v>
      </c>
      <c r="E362" s="81" t="s">
        <v>2146</v>
      </c>
      <c r="F362" s="81">
        <v>41778136</v>
      </c>
      <c r="G362" s="81">
        <v>41844634</v>
      </c>
      <c r="H362" s="81">
        <v>41778136</v>
      </c>
      <c r="I362" s="81" t="s">
        <v>2829</v>
      </c>
      <c r="J362" s="81" t="s">
        <v>2833</v>
      </c>
      <c r="K362" s="81">
        <v>3716031</v>
      </c>
      <c r="L362" s="81">
        <v>0</v>
      </c>
      <c r="M362" s="81">
        <v>45494167</v>
      </c>
      <c r="N362" s="81">
        <v>45494167</v>
      </c>
      <c r="O362" s="81">
        <v>41778136</v>
      </c>
      <c r="P362" s="81">
        <v>45494167</v>
      </c>
      <c r="Q362" s="81">
        <v>41778136</v>
      </c>
      <c r="R362" s="81">
        <v>45494167</v>
      </c>
      <c r="S362" s="81">
        <v>41778136</v>
      </c>
      <c r="T362" s="81">
        <v>47324167</v>
      </c>
      <c r="U362" s="81">
        <v>47324167</v>
      </c>
      <c r="V362" s="81">
        <v>48544167</v>
      </c>
      <c r="W362" s="81">
        <v>48544167</v>
      </c>
      <c r="X362" s="81">
        <v>42668763</v>
      </c>
      <c r="Y362" s="81">
        <v>42668763</v>
      </c>
    </row>
    <row r="363" spans="1:25" x14ac:dyDescent="0.35">
      <c r="A363" s="81" t="s">
        <v>370</v>
      </c>
      <c r="B363" s="81">
        <v>60</v>
      </c>
      <c r="C363" s="81" t="s">
        <v>1623</v>
      </c>
      <c r="D363" s="81" t="s">
        <v>6051</v>
      </c>
      <c r="E363" s="81" t="s">
        <v>2147</v>
      </c>
      <c r="F363" s="81">
        <v>4507752</v>
      </c>
      <c r="G363" s="81">
        <v>4507752</v>
      </c>
      <c r="H363" s="81">
        <v>4507752</v>
      </c>
      <c r="I363" s="81" t="s">
        <v>2829</v>
      </c>
      <c r="J363" s="81" t="s">
        <v>2833</v>
      </c>
      <c r="K363" s="81">
        <v>783088</v>
      </c>
      <c r="L363" s="81">
        <v>0</v>
      </c>
      <c r="M363" s="81">
        <v>5290840</v>
      </c>
      <c r="N363" s="81">
        <v>5290840</v>
      </c>
      <c r="O363" s="81">
        <v>4507752</v>
      </c>
      <c r="P363" s="81">
        <v>5290840</v>
      </c>
      <c r="Q363" s="81">
        <v>4507752</v>
      </c>
      <c r="R363" s="81">
        <v>5290840</v>
      </c>
      <c r="S363" s="81">
        <v>4507752</v>
      </c>
      <c r="T363" s="81">
        <v>5620840</v>
      </c>
      <c r="U363" s="81">
        <v>5620840</v>
      </c>
      <c r="V363" s="81">
        <v>5840840</v>
      </c>
      <c r="W363" s="81">
        <v>5840840</v>
      </c>
      <c r="X363" s="81">
        <v>4626956</v>
      </c>
      <c r="Y363" s="81">
        <v>4626956</v>
      </c>
    </row>
    <row r="364" spans="1:25" x14ac:dyDescent="0.35">
      <c r="A364" s="81" t="s">
        <v>371</v>
      </c>
      <c r="B364" s="81">
        <v>60</v>
      </c>
      <c r="C364" s="81" t="s">
        <v>1623</v>
      </c>
      <c r="D364" s="81" t="s">
        <v>6173</v>
      </c>
      <c r="E364" s="81" t="s">
        <v>2148</v>
      </c>
      <c r="F364" s="81">
        <v>41122371</v>
      </c>
      <c r="G364" s="81">
        <v>41122371</v>
      </c>
      <c r="H364" s="81">
        <v>41122371</v>
      </c>
      <c r="I364" s="81" t="s">
        <v>2829</v>
      </c>
      <c r="J364" s="81" t="s">
        <v>2833</v>
      </c>
      <c r="K364" s="81">
        <v>1173822</v>
      </c>
      <c r="L364" s="81">
        <v>0</v>
      </c>
      <c r="M364" s="81">
        <v>42296193</v>
      </c>
      <c r="N364" s="81">
        <v>42296193</v>
      </c>
      <c r="O364" s="81">
        <v>41122371</v>
      </c>
      <c r="P364" s="81">
        <v>42296193</v>
      </c>
      <c r="Q364" s="81">
        <v>41122371</v>
      </c>
      <c r="R364" s="81">
        <v>42296193</v>
      </c>
      <c r="S364" s="81">
        <v>41122371</v>
      </c>
      <c r="T364" s="81">
        <v>42686193</v>
      </c>
      <c r="U364" s="81">
        <v>42686193</v>
      </c>
      <c r="V364" s="81">
        <v>42946193</v>
      </c>
      <c r="W364" s="81">
        <v>42946193</v>
      </c>
      <c r="X364" s="81">
        <v>41150350</v>
      </c>
      <c r="Y364" s="81">
        <v>41150350</v>
      </c>
    </row>
    <row r="365" spans="1:25" x14ac:dyDescent="0.35">
      <c r="A365" s="81" t="s">
        <v>372</v>
      </c>
      <c r="B365" s="81">
        <v>61</v>
      </c>
      <c r="C365" s="81" t="s">
        <v>1624</v>
      </c>
      <c r="D365" s="81" t="s">
        <v>5523</v>
      </c>
      <c r="E365" s="81" t="s">
        <v>2052</v>
      </c>
      <c r="F365" s="81">
        <v>253535093</v>
      </c>
      <c r="G365" s="81">
        <v>253535093</v>
      </c>
      <c r="H365" s="81">
        <v>253535093</v>
      </c>
      <c r="I365" s="81" t="s">
        <v>2829</v>
      </c>
      <c r="J365" s="81" t="s">
        <v>2833</v>
      </c>
      <c r="K365" s="81">
        <v>8867171</v>
      </c>
      <c r="L365" s="81">
        <v>0</v>
      </c>
      <c r="M365" s="81">
        <v>262402264</v>
      </c>
      <c r="N365" s="81">
        <v>262402264</v>
      </c>
      <c r="O365" s="81">
        <v>253535093</v>
      </c>
      <c r="P365" s="81">
        <v>262402264</v>
      </c>
      <c r="Q365" s="81">
        <v>253535093</v>
      </c>
      <c r="R365" s="81">
        <v>262402264</v>
      </c>
      <c r="S365" s="81">
        <v>253535093</v>
      </c>
      <c r="T365" s="81">
        <v>264802264</v>
      </c>
      <c r="U365" s="81">
        <v>264802264</v>
      </c>
      <c r="V365" s="81">
        <v>266402264</v>
      </c>
      <c r="W365" s="81">
        <v>266402264</v>
      </c>
      <c r="X365" s="81">
        <v>253927630</v>
      </c>
      <c r="Y365" s="81">
        <v>253927630</v>
      </c>
    </row>
    <row r="366" spans="1:25" x14ac:dyDescent="0.35">
      <c r="A366" s="81" t="s">
        <v>373</v>
      </c>
      <c r="B366" s="81">
        <v>61</v>
      </c>
      <c r="C366" s="81" t="s">
        <v>1624</v>
      </c>
      <c r="D366" s="81" t="s">
        <v>5527</v>
      </c>
      <c r="E366" s="81" t="s">
        <v>2054</v>
      </c>
      <c r="F366" s="81">
        <v>17654492128</v>
      </c>
      <c r="G366" s="81">
        <v>17109021351</v>
      </c>
      <c r="H366" s="81">
        <v>17654492128</v>
      </c>
      <c r="I366" s="81" t="s">
        <v>2829</v>
      </c>
      <c r="J366" s="81" t="s">
        <v>2833</v>
      </c>
      <c r="K366" s="81">
        <v>1204146387</v>
      </c>
      <c r="L366" s="81">
        <v>0</v>
      </c>
      <c r="M366" s="81">
        <v>18858638515</v>
      </c>
      <c r="N366" s="81">
        <v>18858638515</v>
      </c>
      <c r="O366" s="81">
        <v>17654492128</v>
      </c>
      <c r="P366" s="81">
        <v>18858638515</v>
      </c>
      <c r="Q366" s="81">
        <v>17654492128</v>
      </c>
      <c r="R366" s="81">
        <v>18858638515</v>
      </c>
      <c r="S366" s="81">
        <v>17654492128</v>
      </c>
      <c r="T366" s="81">
        <v>19161308515</v>
      </c>
      <c r="U366" s="81">
        <v>19161308515</v>
      </c>
      <c r="V366" s="81">
        <v>19363088515</v>
      </c>
      <c r="W366" s="81">
        <v>19363088515</v>
      </c>
      <c r="X366" s="81">
        <v>17968801033</v>
      </c>
      <c r="Y366" s="81">
        <v>17968801033</v>
      </c>
    </row>
    <row r="367" spans="1:25" x14ac:dyDescent="0.35">
      <c r="A367" s="81" t="s">
        <v>374</v>
      </c>
      <c r="B367" s="81">
        <v>61</v>
      </c>
      <c r="C367" s="81" t="s">
        <v>1624</v>
      </c>
      <c r="D367" s="81" t="s">
        <v>5533</v>
      </c>
      <c r="E367" s="81" t="s">
        <v>2059</v>
      </c>
      <c r="F367" s="81">
        <v>3531810729</v>
      </c>
      <c r="G367" s="81">
        <v>3487575468</v>
      </c>
      <c r="H367" s="81">
        <v>3531810729</v>
      </c>
      <c r="I367" s="81" t="s">
        <v>2829</v>
      </c>
      <c r="J367" s="81" t="s">
        <v>2833</v>
      </c>
      <c r="K367" s="81">
        <v>230317923</v>
      </c>
      <c r="L367" s="81">
        <v>0</v>
      </c>
      <c r="M367" s="81">
        <v>3762128652</v>
      </c>
      <c r="N367" s="81">
        <v>3762128652</v>
      </c>
      <c r="O367" s="81">
        <v>3531810729</v>
      </c>
      <c r="P367" s="81">
        <v>3762128652</v>
      </c>
      <c r="Q367" s="81">
        <v>3531810729</v>
      </c>
      <c r="R367" s="81">
        <v>3762128652</v>
      </c>
      <c r="S367" s="81">
        <v>3531810729</v>
      </c>
      <c r="T367" s="81">
        <v>3820388652</v>
      </c>
      <c r="U367" s="81">
        <v>3820388652</v>
      </c>
      <c r="V367" s="81">
        <v>3859228652</v>
      </c>
      <c r="W367" s="81">
        <v>3859228652</v>
      </c>
      <c r="X367" s="81">
        <v>3556005401</v>
      </c>
      <c r="Y367" s="81">
        <v>3556005401</v>
      </c>
    </row>
    <row r="368" spans="1:25" x14ac:dyDescent="0.35">
      <c r="A368" s="81" t="s">
        <v>375</v>
      </c>
      <c r="B368" s="81">
        <v>61</v>
      </c>
      <c r="C368" s="81" t="s">
        <v>1624</v>
      </c>
      <c r="D368" s="81" t="s">
        <v>5570</v>
      </c>
      <c r="E368" s="81" t="s">
        <v>2096</v>
      </c>
      <c r="F368" s="81">
        <v>144964</v>
      </c>
      <c r="G368" s="81">
        <v>144964</v>
      </c>
      <c r="H368" s="81">
        <v>144964</v>
      </c>
      <c r="I368" s="81" t="s">
        <v>2829</v>
      </c>
      <c r="J368" s="81" t="s">
        <v>2833</v>
      </c>
      <c r="K368" s="81">
        <v>22209</v>
      </c>
      <c r="L368" s="81">
        <v>0</v>
      </c>
      <c r="M368" s="81">
        <v>167173</v>
      </c>
      <c r="N368" s="81">
        <v>167173</v>
      </c>
      <c r="O368" s="81">
        <v>144964</v>
      </c>
      <c r="P368" s="81">
        <v>167173</v>
      </c>
      <c r="Q368" s="81">
        <v>144964</v>
      </c>
      <c r="R368" s="81">
        <v>167173</v>
      </c>
      <c r="S368" s="81">
        <v>144964</v>
      </c>
      <c r="T368" s="81">
        <v>182173</v>
      </c>
      <c r="U368" s="81">
        <v>182173</v>
      </c>
      <c r="V368" s="81">
        <v>192173</v>
      </c>
      <c r="W368" s="81">
        <v>192173</v>
      </c>
      <c r="X368" s="81">
        <v>144964</v>
      </c>
      <c r="Y368" s="81">
        <v>144964</v>
      </c>
    </row>
    <row r="369" spans="1:25" x14ac:dyDescent="0.35">
      <c r="A369" s="81" t="s">
        <v>376</v>
      </c>
      <c r="B369" s="81">
        <v>61</v>
      </c>
      <c r="C369" s="81" t="s">
        <v>1624</v>
      </c>
      <c r="D369" s="81" t="s">
        <v>5600</v>
      </c>
      <c r="E369" s="81" t="s">
        <v>2850</v>
      </c>
      <c r="F369" s="81">
        <v>5629458339</v>
      </c>
      <c r="G369" s="81">
        <v>5302672203</v>
      </c>
      <c r="H369" s="81">
        <v>5629458339</v>
      </c>
      <c r="I369" s="81" t="s">
        <v>2829</v>
      </c>
      <c r="J369" s="81" t="s">
        <v>2833</v>
      </c>
      <c r="K369" s="81">
        <v>523948895</v>
      </c>
      <c r="L369" s="81">
        <v>0</v>
      </c>
      <c r="M369" s="81">
        <v>6153407234</v>
      </c>
      <c r="N369" s="81">
        <v>6153407234</v>
      </c>
      <c r="O369" s="81">
        <v>5629458339</v>
      </c>
      <c r="P369" s="81">
        <v>6153407234</v>
      </c>
      <c r="Q369" s="81">
        <v>5629458339</v>
      </c>
      <c r="R369" s="81">
        <v>6153407234</v>
      </c>
      <c r="S369" s="81">
        <v>5629458339</v>
      </c>
      <c r="T369" s="81">
        <v>6285722234</v>
      </c>
      <c r="U369" s="81">
        <v>6285722234</v>
      </c>
      <c r="V369" s="81">
        <v>6373932234</v>
      </c>
      <c r="W369" s="81">
        <v>6373932234</v>
      </c>
      <c r="X369" s="81">
        <v>5895419197</v>
      </c>
      <c r="Y369" s="81">
        <v>5895419197</v>
      </c>
    </row>
    <row r="370" spans="1:25" x14ac:dyDescent="0.35">
      <c r="A370" s="81" t="s">
        <v>377</v>
      </c>
      <c r="B370" s="81">
        <v>61</v>
      </c>
      <c r="C370" s="81" t="s">
        <v>1624</v>
      </c>
      <c r="D370" s="81" t="s">
        <v>5634</v>
      </c>
      <c r="E370" s="81" t="s">
        <v>2149</v>
      </c>
      <c r="F370" s="81">
        <v>29879312986</v>
      </c>
      <c r="G370" s="81">
        <v>29048612870</v>
      </c>
      <c r="H370" s="81">
        <v>29879312986</v>
      </c>
      <c r="I370" s="81" t="s">
        <v>2829</v>
      </c>
      <c r="J370" s="81" t="s">
        <v>2833</v>
      </c>
      <c r="K370" s="81">
        <v>2431397287</v>
      </c>
      <c r="L370" s="81">
        <v>0</v>
      </c>
      <c r="M370" s="81">
        <v>32310710273</v>
      </c>
      <c r="N370" s="81">
        <v>32310710273</v>
      </c>
      <c r="O370" s="81">
        <v>29879312986</v>
      </c>
      <c r="P370" s="81">
        <v>32310710273</v>
      </c>
      <c r="Q370" s="81">
        <v>29879312986</v>
      </c>
      <c r="R370" s="81">
        <v>32310710273</v>
      </c>
      <c r="S370" s="81">
        <v>29879312986</v>
      </c>
      <c r="T370" s="81">
        <v>32940335273</v>
      </c>
      <c r="U370" s="81">
        <v>32940335273</v>
      </c>
      <c r="V370" s="81">
        <v>33360085273</v>
      </c>
      <c r="W370" s="81">
        <v>33360085273</v>
      </c>
      <c r="X370" s="81">
        <v>30818987762</v>
      </c>
      <c r="Y370" s="81">
        <v>30818987762</v>
      </c>
    </row>
    <row r="371" spans="1:25" x14ac:dyDescent="0.35">
      <c r="A371" s="81" t="s">
        <v>378</v>
      </c>
      <c r="B371" s="81">
        <v>61</v>
      </c>
      <c r="C371" s="81" t="s">
        <v>1624</v>
      </c>
      <c r="D371" s="81" t="s">
        <v>5635</v>
      </c>
      <c r="E371" s="81" t="s">
        <v>2150</v>
      </c>
      <c r="F371" s="81">
        <v>54120595044</v>
      </c>
      <c r="G371" s="81">
        <v>50940645700</v>
      </c>
      <c r="H371" s="81">
        <v>54120595044</v>
      </c>
      <c r="I371" s="81" t="s">
        <v>2829</v>
      </c>
      <c r="J371" s="81" t="s">
        <v>2833</v>
      </c>
      <c r="K371" s="81">
        <v>3638894654</v>
      </c>
      <c r="L371" s="81">
        <v>0</v>
      </c>
      <c r="M371" s="81">
        <v>57759489698</v>
      </c>
      <c r="N371" s="81">
        <v>57759489698</v>
      </c>
      <c r="O371" s="81">
        <v>54120595044</v>
      </c>
      <c r="P371" s="81">
        <v>57759489698</v>
      </c>
      <c r="Q371" s="81">
        <v>54120595044</v>
      </c>
      <c r="R371" s="81">
        <v>57759489698</v>
      </c>
      <c r="S371" s="81">
        <v>54120595044</v>
      </c>
      <c r="T371" s="81">
        <v>58681074698</v>
      </c>
      <c r="U371" s="81">
        <v>58681074698</v>
      </c>
      <c r="V371" s="81">
        <v>59295464698</v>
      </c>
      <c r="W371" s="81">
        <v>59295464698</v>
      </c>
      <c r="X371" s="81">
        <v>55805100132</v>
      </c>
      <c r="Y371" s="81">
        <v>55805100132</v>
      </c>
    </row>
    <row r="372" spans="1:25" x14ac:dyDescent="0.35">
      <c r="A372" s="81" t="s">
        <v>379</v>
      </c>
      <c r="B372" s="81">
        <v>61</v>
      </c>
      <c r="C372" s="81" t="s">
        <v>1624</v>
      </c>
      <c r="D372" s="81" t="s">
        <v>5638</v>
      </c>
      <c r="E372" s="81" t="s">
        <v>2100</v>
      </c>
      <c r="F372" s="81">
        <v>1121176194</v>
      </c>
      <c r="G372" s="81">
        <v>1140787480</v>
      </c>
      <c r="H372" s="81">
        <v>1121176194</v>
      </c>
      <c r="I372" s="81" t="s">
        <v>2829</v>
      </c>
      <c r="J372" s="81" t="s">
        <v>2833</v>
      </c>
      <c r="K372" s="81">
        <v>90898536</v>
      </c>
      <c r="L372" s="81">
        <v>0</v>
      </c>
      <c r="M372" s="81">
        <v>1212074730</v>
      </c>
      <c r="N372" s="81">
        <v>1212074730</v>
      </c>
      <c r="O372" s="81">
        <v>1121176194</v>
      </c>
      <c r="P372" s="81">
        <v>1212074730</v>
      </c>
      <c r="Q372" s="81">
        <v>1121176194</v>
      </c>
      <c r="R372" s="81">
        <v>1212074730</v>
      </c>
      <c r="S372" s="81">
        <v>1121176194</v>
      </c>
      <c r="T372" s="81">
        <v>1236794730</v>
      </c>
      <c r="U372" s="81">
        <v>1236794730</v>
      </c>
      <c r="V372" s="81">
        <v>1253274730</v>
      </c>
      <c r="W372" s="81">
        <v>1253274730</v>
      </c>
      <c r="X372" s="81">
        <v>1167258181</v>
      </c>
      <c r="Y372" s="81">
        <v>1167258181</v>
      </c>
    </row>
    <row r="373" spans="1:25" x14ac:dyDescent="0.35">
      <c r="A373" s="81" t="s">
        <v>380</v>
      </c>
      <c r="B373" s="81">
        <v>61</v>
      </c>
      <c r="C373" s="81" t="s">
        <v>1624</v>
      </c>
      <c r="D373" s="81" t="s">
        <v>5640</v>
      </c>
      <c r="E373" s="81" t="s">
        <v>2151</v>
      </c>
      <c r="F373" s="81">
        <v>1807213354</v>
      </c>
      <c r="G373" s="81">
        <v>1816380701</v>
      </c>
      <c r="H373" s="81">
        <v>1807213354</v>
      </c>
      <c r="I373" s="81" t="s">
        <v>2829</v>
      </c>
      <c r="J373" s="81" t="s">
        <v>2833</v>
      </c>
      <c r="K373" s="81">
        <v>140090994</v>
      </c>
      <c r="L373" s="81">
        <v>0</v>
      </c>
      <c r="M373" s="81">
        <v>1947304348</v>
      </c>
      <c r="N373" s="81">
        <v>1947304348</v>
      </c>
      <c r="O373" s="81">
        <v>1807213354</v>
      </c>
      <c r="P373" s="81">
        <v>1947304348</v>
      </c>
      <c r="Q373" s="81">
        <v>1807213354</v>
      </c>
      <c r="R373" s="81">
        <v>1947304348</v>
      </c>
      <c r="S373" s="81">
        <v>1807213354</v>
      </c>
      <c r="T373" s="81">
        <v>1985869348</v>
      </c>
      <c r="U373" s="81">
        <v>1985869348</v>
      </c>
      <c r="V373" s="81">
        <v>2011579348</v>
      </c>
      <c r="W373" s="81">
        <v>2011579348</v>
      </c>
      <c r="X373" s="81">
        <v>1838671515</v>
      </c>
      <c r="Y373" s="81">
        <v>1838671515</v>
      </c>
    </row>
    <row r="374" spans="1:25" x14ac:dyDescent="0.35">
      <c r="A374" s="81" t="s">
        <v>381</v>
      </c>
      <c r="B374" s="81">
        <v>61</v>
      </c>
      <c r="C374" s="81" t="s">
        <v>1624</v>
      </c>
      <c r="D374" s="81" t="s">
        <v>5642</v>
      </c>
      <c r="E374" s="81" t="s">
        <v>2152</v>
      </c>
      <c r="F374" s="81">
        <v>1263317831</v>
      </c>
      <c r="G374" s="81">
        <v>1263415736</v>
      </c>
      <c r="H374" s="81">
        <v>1263317831</v>
      </c>
      <c r="I374" s="81" t="s">
        <v>2829</v>
      </c>
      <c r="J374" s="81" t="s">
        <v>2833</v>
      </c>
      <c r="K374" s="81">
        <v>94284207</v>
      </c>
      <c r="L374" s="81">
        <v>0</v>
      </c>
      <c r="M374" s="81">
        <v>1357602038</v>
      </c>
      <c r="N374" s="81">
        <v>1357602038</v>
      </c>
      <c r="O374" s="81">
        <v>1263317831</v>
      </c>
      <c r="P374" s="81">
        <v>1357602038</v>
      </c>
      <c r="Q374" s="81">
        <v>1263317831</v>
      </c>
      <c r="R374" s="81">
        <v>1357602038</v>
      </c>
      <c r="S374" s="81">
        <v>1263317831</v>
      </c>
      <c r="T374" s="81">
        <v>1383882038</v>
      </c>
      <c r="U374" s="81">
        <v>1383882038</v>
      </c>
      <c r="V374" s="81">
        <v>1401402038</v>
      </c>
      <c r="W374" s="81">
        <v>1401402038</v>
      </c>
      <c r="X374" s="81">
        <v>1286819803</v>
      </c>
      <c r="Y374" s="81">
        <v>1286819803</v>
      </c>
    </row>
    <row r="375" spans="1:25" x14ac:dyDescent="0.35">
      <c r="A375" s="81" t="s">
        <v>382</v>
      </c>
      <c r="B375" s="81">
        <v>61</v>
      </c>
      <c r="C375" s="81" t="s">
        <v>1624</v>
      </c>
      <c r="D375" s="81" t="s">
        <v>5643</v>
      </c>
      <c r="E375" s="81" t="s">
        <v>2153</v>
      </c>
      <c r="F375" s="81">
        <v>2632163182</v>
      </c>
      <c r="G375" s="81">
        <v>2634372105</v>
      </c>
      <c r="H375" s="81">
        <v>2632163182</v>
      </c>
      <c r="I375" s="81" t="s">
        <v>2829</v>
      </c>
      <c r="J375" s="81" t="s">
        <v>2833</v>
      </c>
      <c r="K375" s="81">
        <v>264851272</v>
      </c>
      <c r="L375" s="81">
        <v>0</v>
      </c>
      <c r="M375" s="81">
        <v>2897014454</v>
      </c>
      <c r="N375" s="81">
        <v>2897014454</v>
      </c>
      <c r="O375" s="81">
        <v>2632163182</v>
      </c>
      <c r="P375" s="81">
        <v>2897014454</v>
      </c>
      <c r="Q375" s="81">
        <v>2632163182</v>
      </c>
      <c r="R375" s="81">
        <v>2897014454</v>
      </c>
      <c r="S375" s="81">
        <v>2632163182</v>
      </c>
      <c r="T375" s="81">
        <v>2965519454</v>
      </c>
      <c r="U375" s="81">
        <v>2965519454</v>
      </c>
      <c r="V375" s="81">
        <v>3011189454</v>
      </c>
      <c r="W375" s="81">
        <v>3011189454</v>
      </c>
      <c r="X375" s="81">
        <v>2686089226</v>
      </c>
      <c r="Y375" s="81">
        <v>2686089226</v>
      </c>
    </row>
    <row r="376" spans="1:25" x14ac:dyDescent="0.35">
      <c r="A376" s="81" t="s">
        <v>383</v>
      </c>
      <c r="B376" s="81">
        <v>61</v>
      </c>
      <c r="C376" s="81" t="s">
        <v>1624</v>
      </c>
      <c r="D376" s="81" t="s">
        <v>5644</v>
      </c>
      <c r="E376" s="81" t="s">
        <v>2154</v>
      </c>
      <c r="F376" s="81">
        <v>2113918452</v>
      </c>
      <c r="G376" s="81">
        <v>2109583520</v>
      </c>
      <c r="H376" s="81">
        <v>2113918452</v>
      </c>
      <c r="I376" s="81" t="s">
        <v>2829</v>
      </c>
      <c r="J376" s="81" t="s">
        <v>2833</v>
      </c>
      <c r="K376" s="81">
        <v>205730730</v>
      </c>
      <c r="L376" s="81">
        <v>0</v>
      </c>
      <c r="M376" s="81">
        <v>2319649182</v>
      </c>
      <c r="N376" s="81">
        <v>2319649182</v>
      </c>
      <c r="O376" s="81">
        <v>2113918452</v>
      </c>
      <c r="P376" s="81">
        <v>2319649182</v>
      </c>
      <c r="Q376" s="81">
        <v>2113918452</v>
      </c>
      <c r="R376" s="81">
        <v>2319649182</v>
      </c>
      <c r="S376" s="81">
        <v>2113918452</v>
      </c>
      <c r="T376" s="81">
        <v>2376814182</v>
      </c>
      <c r="U376" s="81">
        <v>2376814182</v>
      </c>
      <c r="V376" s="81">
        <v>2414924182</v>
      </c>
      <c r="W376" s="81">
        <v>2414924182</v>
      </c>
      <c r="X376" s="81">
        <v>2169955231</v>
      </c>
      <c r="Y376" s="81">
        <v>2169955231</v>
      </c>
    </row>
    <row r="377" spans="1:25" x14ac:dyDescent="0.35">
      <c r="A377" s="81" t="s">
        <v>384</v>
      </c>
      <c r="B377" s="81">
        <v>61</v>
      </c>
      <c r="C377" s="81" t="s">
        <v>1624</v>
      </c>
      <c r="D377" s="81" t="s">
        <v>5645</v>
      </c>
      <c r="E377" s="81" t="s">
        <v>2155</v>
      </c>
      <c r="F377" s="81">
        <v>4792048585</v>
      </c>
      <c r="G377" s="81">
        <v>4839565390</v>
      </c>
      <c r="H377" s="81">
        <v>4792048585</v>
      </c>
      <c r="I377" s="81" t="s">
        <v>2829</v>
      </c>
      <c r="J377" s="81" t="s">
        <v>2833</v>
      </c>
      <c r="K377" s="81">
        <v>316688166</v>
      </c>
      <c r="L377" s="81">
        <v>0</v>
      </c>
      <c r="M377" s="81">
        <v>5108736751</v>
      </c>
      <c r="N377" s="81">
        <v>5108736751</v>
      </c>
      <c r="O377" s="81">
        <v>4792048585</v>
      </c>
      <c r="P377" s="81">
        <v>5108736751</v>
      </c>
      <c r="Q377" s="81">
        <v>4792048585</v>
      </c>
      <c r="R377" s="81">
        <v>5108736751</v>
      </c>
      <c r="S377" s="81">
        <v>4792048585</v>
      </c>
      <c r="T377" s="81">
        <v>5191446751</v>
      </c>
      <c r="U377" s="81">
        <v>5191446751</v>
      </c>
      <c r="V377" s="81">
        <v>5246586751</v>
      </c>
      <c r="W377" s="81">
        <v>5246586751</v>
      </c>
      <c r="X377" s="81">
        <v>4909287077</v>
      </c>
      <c r="Y377" s="81">
        <v>4909287077</v>
      </c>
    </row>
    <row r="378" spans="1:25" x14ac:dyDescent="0.35">
      <c r="A378" s="81" t="s">
        <v>385</v>
      </c>
      <c r="B378" s="81">
        <v>61</v>
      </c>
      <c r="C378" s="81" t="s">
        <v>1624</v>
      </c>
      <c r="D378" s="81" t="s">
        <v>5646</v>
      </c>
      <c r="E378" s="81" t="s">
        <v>2156</v>
      </c>
      <c r="F378" s="81">
        <v>18731796284</v>
      </c>
      <c r="G378" s="81">
        <v>17826602693</v>
      </c>
      <c r="H378" s="81">
        <v>18731796284</v>
      </c>
      <c r="I378" s="81" t="s">
        <v>2829</v>
      </c>
      <c r="J378" s="81" t="s">
        <v>2833</v>
      </c>
      <c r="K378" s="81">
        <v>912766348</v>
      </c>
      <c r="L378" s="81">
        <v>0</v>
      </c>
      <c r="M378" s="81">
        <v>19644562632</v>
      </c>
      <c r="N378" s="81">
        <v>19644562632</v>
      </c>
      <c r="O378" s="81">
        <v>18731796284</v>
      </c>
      <c r="P378" s="81">
        <v>19644562632</v>
      </c>
      <c r="Q378" s="81">
        <v>18731796284</v>
      </c>
      <c r="R378" s="81">
        <v>19644562632</v>
      </c>
      <c r="S378" s="81">
        <v>18731796284</v>
      </c>
      <c r="T378" s="81">
        <v>19878532632</v>
      </c>
      <c r="U378" s="81">
        <v>19878532632</v>
      </c>
      <c r="V378" s="81">
        <v>20034512632</v>
      </c>
      <c r="W378" s="81">
        <v>20034512632</v>
      </c>
      <c r="X378" s="81">
        <v>19005702264</v>
      </c>
      <c r="Y378" s="81">
        <v>19005702264</v>
      </c>
    </row>
    <row r="379" spans="1:25" x14ac:dyDescent="0.35">
      <c r="A379" s="81" t="s">
        <v>386</v>
      </c>
      <c r="B379" s="81">
        <v>61</v>
      </c>
      <c r="C379" s="81" t="s">
        <v>1624</v>
      </c>
      <c r="D379" s="81" t="s">
        <v>5649</v>
      </c>
      <c r="E379" s="81" t="s">
        <v>2157</v>
      </c>
      <c r="F379" s="81">
        <v>2903813181</v>
      </c>
      <c r="G379" s="81">
        <v>2846941882</v>
      </c>
      <c r="H379" s="81">
        <v>2903813181</v>
      </c>
      <c r="I379" s="81" t="s">
        <v>2829</v>
      </c>
      <c r="J379" s="81" t="s">
        <v>2833</v>
      </c>
      <c r="K379" s="81">
        <v>322242740</v>
      </c>
      <c r="L379" s="81">
        <v>0</v>
      </c>
      <c r="M379" s="81">
        <v>3226055921</v>
      </c>
      <c r="N379" s="81">
        <v>3226055921</v>
      </c>
      <c r="O379" s="81">
        <v>2903813181</v>
      </c>
      <c r="P379" s="81">
        <v>3226055921</v>
      </c>
      <c r="Q379" s="81">
        <v>2903813181</v>
      </c>
      <c r="R379" s="81">
        <v>3226055921</v>
      </c>
      <c r="S379" s="81">
        <v>2903813181</v>
      </c>
      <c r="T379" s="81">
        <v>3309365921</v>
      </c>
      <c r="U379" s="81">
        <v>3309365921</v>
      </c>
      <c r="V379" s="81">
        <v>3364905921</v>
      </c>
      <c r="W379" s="81">
        <v>3364905921</v>
      </c>
      <c r="X379" s="81">
        <v>2998132942</v>
      </c>
      <c r="Y379" s="81">
        <v>2998132942</v>
      </c>
    </row>
    <row r="380" spans="1:25" x14ac:dyDescent="0.35">
      <c r="A380" s="81" t="s">
        <v>387</v>
      </c>
      <c r="B380" s="81">
        <v>61</v>
      </c>
      <c r="C380" s="81" t="s">
        <v>1624</v>
      </c>
      <c r="D380" s="81" t="s">
        <v>5650</v>
      </c>
      <c r="E380" s="81" t="s">
        <v>2158</v>
      </c>
      <c r="F380" s="81">
        <v>7588922914</v>
      </c>
      <c r="G380" s="81">
        <v>7628337732</v>
      </c>
      <c r="H380" s="81">
        <v>7588922914</v>
      </c>
      <c r="I380" s="81" t="s">
        <v>2829</v>
      </c>
      <c r="J380" s="81" t="s">
        <v>2833</v>
      </c>
      <c r="K380" s="81">
        <v>800169680</v>
      </c>
      <c r="L380" s="81">
        <v>0</v>
      </c>
      <c r="M380" s="81">
        <v>8389092594</v>
      </c>
      <c r="N380" s="81">
        <v>8389092594</v>
      </c>
      <c r="O380" s="81">
        <v>7588922914</v>
      </c>
      <c r="P380" s="81">
        <v>8389092594</v>
      </c>
      <c r="Q380" s="81">
        <v>7588922914</v>
      </c>
      <c r="R380" s="81">
        <v>8389092594</v>
      </c>
      <c r="S380" s="81">
        <v>7588922914</v>
      </c>
      <c r="T380" s="81">
        <v>8596422594</v>
      </c>
      <c r="U380" s="81">
        <v>8596422594</v>
      </c>
      <c r="V380" s="81">
        <v>8734642594</v>
      </c>
      <c r="W380" s="81">
        <v>8734642594</v>
      </c>
      <c r="X380" s="81">
        <v>7918652527</v>
      </c>
      <c r="Y380" s="81">
        <v>7918652527</v>
      </c>
    </row>
    <row r="381" spans="1:25" x14ac:dyDescent="0.35">
      <c r="A381" s="81" t="s">
        <v>388</v>
      </c>
      <c r="B381" s="81">
        <v>61</v>
      </c>
      <c r="C381" s="81" t="s">
        <v>1624</v>
      </c>
      <c r="D381" s="81" t="s">
        <v>6812</v>
      </c>
      <c r="E381" s="81" t="s">
        <v>2104</v>
      </c>
      <c r="F381" s="81">
        <v>74792968</v>
      </c>
      <c r="G381" s="81">
        <v>71951712</v>
      </c>
      <c r="H381" s="81">
        <v>74792968</v>
      </c>
      <c r="I381" s="81" t="s">
        <v>2829</v>
      </c>
      <c r="J381" s="81" t="s">
        <v>2833</v>
      </c>
      <c r="K381" s="81">
        <v>4852983</v>
      </c>
      <c r="L381" s="81">
        <v>2214205</v>
      </c>
      <c r="M381" s="81">
        <v>79645951</v>
      </c>
      <c r="N381" s="81">
        <v>77431746</v>
      </c>
      <c r="O381" s="81">
        <v>72578763</v>
      </c>
      <c r="P381" s="81">
        <v>79645951</v>
      </c>
      <c r="Q381" s="81">
        <v>74792968</v>
      </c>
      <c r="R381" s="81">
        <v>77431746</v>
      </c>
      <c r="S381" s="81">
        <v>72578763</v>
      </c>
      <c r="T381" s="81">
        <v>81400951</v>
      </c>
      <c r="U381" s="81">
        <v>81400951</v>
      </c>
      <c r="V381" s="81">
        <v>82570951</v>
      </c>
      <c r="W381" s="81">
        <v>82570951</v>
      </c>
      <c r="X381" s="81">
        <v>75818298</v>
      </c>
      <c r="Y381" s="81">
        <v>75818298</v>
      </c>
    </row>
    <row r="382" spans="1:25" x14ac:dyDescent="0.35">
      <c r="A382" s="81" t="s">
        <v>389</v>
      </c>
      <c r="B382" s="81">
        <v>62</v>
      </c>
      <c r="C382" s="81" t="s">
        <v>1625</v>
      </c>
      <c r="D382" s="81" t="s">
        <v>5651</v>
      </c>
      <c r="E382" s="81" t="s">
        <v>2159</v>
      </c>
      <c r="F382" s="81">
        <v>1718254641</v>
      </c>
      <c r="G382" s="81">
        <v>1771240940</v>
      </c>
      <c r="H382" s="81">
        <v>1718254641</v>
      </c>
      <c r="I382" s="81" t="s">
        <v>2829</v>
      </c>
      <c r="J382" s="81" t="s">
        <v>2833</v>
      </c>
      <c r="K382" s="81">
        <v>84962890</v>
      </c>
      <c r="L382" s="81">
        <v>0</v>
      </c>
      <c r="M382" s="81">
        <v>1803217531</v>
      </c>
      <c r="N382" s="81">
        <v>1803217531</v>
      </c>
      <c r="O382" s="81">
        <v>1718254641</v>
      </c>
      <c r="P382" s="81">
        <v>1803217531</v>
      </c>
      <c r="Q382" s="81">
        <v>1718254641</v>
      </c>
      <c r="R382" s="81">
        <v>1803217531</v>
      </c>
      <c r="S382" s="81">
        <v>1718254641</v>
      </c>
      <c r="T382" s="81">
        <v>1835992531</v>
      </c>
      <c r="U382" s="81">
        <v>1835992531</v>
      </c>
      <c r="V382" s="81">
        <v>1857842531</v>
      </c>
      <c r="W382" s="81">
        <v>1857842531</v>
      </c>
      <c r="X382" s="81">
        <v>1746792017</v>
      </c>
      <c r="Y382" s="81">
        <v>1746792017</v>
      </c>
    </row>
    <row r="383" spans="1:25" x14ac:dyDescent="0.35">
      <c r="A383" s="81" t="s">
        <v>390</v>
      </c>
      <c r="B383" s="81">
        <v>62</v>
      </c>
      <c r="C383" s="81" t="s">
        <v>1625</v>
      </c>
      <c r="D383" s="81" t="s">
        <v>5653</v>
      </c>
      <c r="E383" s="81" t="s">
        <v>2160</v>
      </c>
      <c r="F383" s="81">
        <v>1589769432</v>
      </c>
      <c r="G383" s="81">
        <v>1589769432</v>
      </c>
      <c r="H383" s="81">
        <v>1589769432</v>
      </c>
      <c r="I383" s="81" t="s">
        <v>2829</v>
      </c>
      <c r="J383" s="81" t="s">
        <v>2832</v>
      </c>
      <c r="K383" s="81">
        <v>8394540</v>
      </c>
      <c r="L383" s="81">
        <v>0</v>
      </c>
      <c r="M383" s="81">
        <v>1598163972</v>
      </c>
      <c r="N383" s="81">
        <v>1598163972</v>
      </c>
      <c r="O383" s="81">
        <v>1589769432</v>
      </c>
      <c r="P383" s="81">
        <v>1598163972</v>
      </c>
      <c r="Q383" s="81">
        <v>1589769432</v>
      </c>
      <c r="R383" s="81">
        <v>1598163972</v>
      </c>
      <c r="S383" s="81">
        <v>1589769432</v>
      </c>
      <c r="T383" s="81">
        <v>1601553972</v>
      </c>
      <c r="U383" s="81">
        <v>1601553972</v>
      </c>
      <c r="V383" s="81">
        <v>1603813972</v>
      </c>
      <c r="W383" s="81">
        <v>1603813972</v>
      </c>
      <c r="X383" s="81">
        <v>1591758112</v>
      </c>
      <c r="Y383" s="81">
        <v>1591758112</v>
      </c>
    </row>
    <row r="384" spans="1:25" x14ac:dyDescent="0.35">
      <c r="A384" s="81" t="s">
        <v>391</v>
      </c>
      <c r="B384" s="81">
        <v>62</v>
      </c>
      <c r="C384" s="81" t="s">
        <v>1625</v>
      </c>
      <c r="D384" s="81" t="s">
        <v>5655</v>
      </c>
      <c r="E384" s="81" t="s">
        <v>2161</v>
      </c>
      <c r="F384" s="81">
        <v>913056567</v>
      </c>
      <c r="G384" s="81">
        <v>924659414</v>
      </c>
      <c r="H384" s="81">
        <v>913056567</v>
      </c>
      <c r="I384" s="81" t="s">
        <v>2829</v>
      </c>
      <c r="J384" s="81" t="s">
        <v>2833</v>
      </c>
      <c r="K384" s="81">
        <v>44486820</v>
      </c>
      <c r="L384" s="81">
        <v>0</v>
      </c>
      <c r="M384" s="81">
        <v>957543387</v>
      </c>
      <c r="N384" s="81">
        <v>957543387</v>
      </c>
      <c r="O384" s="81">
        <v>913056567</v>
      </c>
      <c r="P384" s="81">
        <v>957543387</v>
      </c>
      <c r="Q384" s="81">
        <v>913056567</v>
      </c>
      <c r="R384" s="81">
        <v>957543387</v>
      </c>
      <c r="S384" s="81">
        <v>913056567</v>
      </c>
      <c r="T384" s="81">
        <v>973233387</v>
      </c>
      <c r="U384" s="81">
        <v>973233387</v>
      </c>
      <c r="V384" s="81">
        <v>983693387</v>
      </c>
      <c r="W384" s="81">
        <v>983693387</v>
      </c>
      <c r="X384" s="81">
        <v>927075535</v>
      </c>
      <c r="Y384" s="81">
        <v>927075535</v>
      </c>
    </row>
    <row r="385" spans="1:25" x14ac:dyDescent="0.35">
      <c r="A385" s="81" t="s">
        <v>392</v>
      </c>
      <c r="B385" s="81">
        <v>62</v>
      </c>
      <c r="C385" s="81" t="s">
        <v>1625</v>
      </c>
      <c r="D385" s="81" t="s">
        <v>5658</v>
      </c>
      <c r="E385" s="81" t="s">
        <v>2162</v>
      </c>
      <c r="F385" s="81">
        <v>2913179031</v>
      </c>
      <c r="G385" s="81">
        <v>2913179031</v>
      </c>
      <c r="H385" s="81">
        <v>2913179031</v>
      </c>
      <c r="I385" s="81" t="s">
        <v>2829</v>
      </c>
      <c r="J385" s="81" t="s">
        <v>2832</v>
      </c>
      <c r="K385" s="81">
        <v>39437200</v>
      </c>
      <c r="L385" s="81">
        <v>0</v>
      </c>
      <c r="M385" s="81">
        <v>2952616231</v>
      </c>
      <c r="N385" s="81">
        <v>2952616231</v>
      </c>
      <c r="O385" s="81">
        <v>2913179031</v>
      </c>
      <c r="P385" s="81">
        <v>2952616231</v>
      </c>
      <c r="Q385" s="81">
        <v>2913179031</v>
      </c>
      <c r="R385" s="81">
        <v>2952616231</v>
      </c>
      <c r="S385" s="81">
        <v>2913179031</v>
      </c>
      <c r="T385" s="81">
        <v>2967196231</v>
      </c>
      <c r="U385" s="81">
        <v>2967196231</v>
      </c>
      <c r="V385" s="81">
        <v>2976916231</v>
      </c>
      <c r="W385" s="81">
        <v>2976916231</v>
      </c>
      <c r="X385" s="81">
        <v>2925055548</v>
      </c>
      <c r="Y385" s="81">
        <v>2925055548</v>
      </c>
    </row>
    <row r="386" spans="1:25" x14ac:dyDescent="0.35">
      <c r="A386" s="81" t="s">
        <v>393</v>
      </c>
      <c r="B386" s="81">
        <v>62</v>
      </c>
      <c r="C386" s="81" t="s">
        <v>1625</v>
      </c>
      <c r="D386" s="81" t="s">
        <v>5659</v>
      </c>
      <c r="E386" s="81" t="s">
        <v>2163</v>
      </c>
      <c r="F386" s="81">
        <v>1207904388</v>
      </c>
      <c r="G386" s="81">
        <v>1207904388</v>
      </c>
      <c r="H386" s="81">
        <v>1207904388</v>
      </c>
      <c r="I386" s="81" t="s">
        <v>2829</v>
      </c>
      <c r="J386" s="81" t="s">
        <v>2832</v>
      </c>
      <c r="K386" s="81">
        <v>5088960</v>
      </c>
      <c r="L386" s="81">
        <v>0</v>
      </c>
      <c r="M386" s="81">
        <v>1212993348</v>
      </c>
      <c r="N386" s="81">
        <v>1212993348</v>
      </c>
      <c r="O386" s="81">
        <v>1207904388</v>
      </c>
      <c r="P386" s="81">
        <v>1212993348</v>
      </c>
      <c r="Q386" s="81">
        <v>1207904388</v>
      </c>
      <c r="R386" s="81">
        <v>1212993348</v>
      </c>
      <c r="S386" s="81">
        <v>1207904388</v>
      </c>
      <c r="T386" s="81">
        <v>1215213348</v>
      </c>
      <c r="U386" s="81">
        <v>1215213348</v>
      </c>
      <c r="V386" s="81">
        <v>1216693348</v>
      </c>
      <c r="W386" s="81">
        <v>1216693348</v>
      </c>
      <c r="X386" s="81">
        <v>1210347305</v>
      </c>
      <c r="Y386" s="81">
        <v>1210347305</v>
      </c>
    </row>
    <row r="387" spans="1:25" x14ac:dyDescent="0.35">
      <c r="A387" s="81" t="s">
        <v>394</v>
      </c>
      <c r="B387" s="81">
        <v>62</v>
      </c>
      <c r="C387" s="81" t="s">
        <v>1625</v>
      </c>
      <c r="D387" s="81" t="s">
        <v>5660</v>
      </c>
      <c r="E387" s="81" t="s">
        <v>2164</v>
      </c>
      <c r="F387" s="81">
        <v>75809882</v>
      </c>
      <c r="G387" s="81">
        <v>75809882</v>
      </c>
      <c r="H387" s="81">
        <v>75809882</v>
      </c>
      <c r="I387" s="81" t="s">
        <v>2829</v>
      </c>
      <c r="J387" s="81" t="s">
        <v>2832</v>
      </c>
      <c r="K387" s="81">
        <v>14366810</v>
      </c>
      <c r="L387" s="81">
        <v>0</v>
      </c>
      <c r="M387" s="81">
        <v>90176692</v>
      </c>
      <c r="N387" s="81">
        <v>90176692</v>
      </c>
      <c r="O387" s="81">
        <v>75809882</v>
      </c>
      <c r="P387" s="81">
        <v>90176692</v>
      </c>
      <c r="Q387" s="81">
        <v>75809882</v>
      </c>
      <c r="R387" s="81">
        <v>90176692</v>
      </c>
      <c r="S387" s="81">
        <v>75809882</v>
      </c>
      <c r="T387" s="81">
        <v>95111692</v>
      </c>
      <c r="U387" s="81">
        <v>95111692</v>
      </c>
      <c r="V387" s="81">
        <v>98401692</v>
      </c>
      <c r="W387" s="81">
        <v>98401692</v>
      </c>
      <c r="X387" s="81">
        <v>81764006</v>
      </c>
      <c r="Y387" s="81">
        <v>81764006</v>
      </c>
    </row>
    <row r="388" spans="1:25" x14ac:dyDescent="0.35">
      <c r="A388" s="81" t="s">
        <v>395</v>
      </c>
      <c r="B388" s="81">
        <v>63</v>
      </c>
      <c r="C388" s="81" t="s">
        <v>1626</v>
      </c>
      <c r="D388" s="81" t="s">
        <v>5662</v>
      </c>
      <c r="E388" s="81" t="s">
        <v>2165</v>
      </c>
      <c r="F388" s="81">
        <v>172561359</v>
      </c>
      <c r="G388" s="81">
        <v>189254630</v>
      </c>
      <c r="H388" s="81">
        <v>189254630</v>
      </c>
      <c r="I388" s="81" t="s">
        <v>2830</v>
      </c>
      <c r="J388" s="81" t="s">
        <v>2836</v>
      </c>
      <c r="K388" s="81">
        <v>5687730</v>
      </c>
      <c r="L388" s="81">
        <v>0</v>
      </c>
      <c r="M388" s="81">
        <v>194942360</v>
      </c>
      <c r="N388" s="81">
        <v>194942360</v>
      </c>
      <c r="O388" s="81">
        <v>189254630</v>
      </c>
      <c r="P388" s="81">
        <v>194942360</v>
      </c>
      <c r="Q388" s="81">
        <v>189254630</v>
      </c>
      <c r="R388" s="81">
        <v>194942360</v>
      </c>
      <c r="S388" s="81">
        <v>189254630</v>
      </c>
      <c r="T388" s="81">
        <v>201857360</v>
      </c>
      <c r="U388" s="81">
        <v>201857360</v>
      </c>
      <c r="V388" s="81">
        <v>206467360</v>
      </c>
      <c r="W388" s="81">
        <v>206467360</v>
      </c>
      <c r="X388" s="81">
        <v>189254630</v>
      </c>
      <c r="Y388" s="81">
        <v>189254630</v>
      </c>
    </row>
    <row r="389" spans="1:25" x14ac:dyDescent="0.35">
      <c r="A389" s="81" t="s">
        <v>396</v>
      </c>
      <c r="B389" s="81">
        <v>63</v>
      </c>
      <c r="C389" s="81" t="s">
        <v>1626</v>
      </c>
      <c r="D389" s="81" t="s">
        <v>5664</v>
      </c>
      <c r="E389" s="81" t="s">
        <v>2166</v>
      </c>
      <c r="F389" s="81">
        <v>273911770</v>
      </c>
      <c r="G389" s="81">
        <v>278039308</v>
      </c>
      <c r="H389" s="81">
        <v>273911770</v>
      </c>
      <c r="I389" s="81" t="s">
        <v>2829</v>
      </c>
      <c r="J389" s="81" t="s">
        <v>2834</v>
      </c>
      <c r="K389" s="81">
        <v>1015480</v>
      </c>
      <c r="L389" s="81">
        <v>0</v>
      </c>
      <c r="M389" s="81">
        <v>274927250</v>
      </c>
      <c r="N389" s="81">
        <v>274927250</v>
      </c>
      <c r="O389" s="81">
        <v>273911770</v>
      </c>
      <c r="P389" s="81">
        <v>274927250</v>
      </c>
      <c r="Q389" s="81">
        <v>273911770</v>
      </c>
      <c r="R389" s="81">
        <v>274927250</v>
      </c>
      <c r="S389" s="81">
        <v>273911770</v>
      </c>
      <c r="T389" s="81">
        <v>276307250</v>
      </c>
      <c r="U389" s="81">
        <v>276307250</v>
      </c>
      <c r="V389" s="81">
        <v>277227250</v>
      </c>
      <c r="W389" s="81">
        <v>277227250</v>
      </c>
      <c r="X389" s="81">
        <v>273911770</v>
      </c>
      <c r="Y389" s="81">
        <v>273911770</v>
      </c>
    </row>
    <row r="390" spans="1:25" x14ac:dyDescent="0.35">
      <c r="A390" s="81" t="s">
        <v>397</v>
      </c>
      <c r="B390" s="81">
        <v>64</v>
      </c>
      <c r="C390" s="81" t="s">
        <v>1627</v>
      </c>
      <c r="D390" s="81" t="s">
        <v>5665</v>
      </c>
      <c r="E390" s="81" t="s">
        <v>2167</v>
      </c>
      <c r="F390" s="81">
        <v>9099316867</v>
      </c>
      <c r="G390" s="81">
        <v>9048247976</v>
      </c>
      <c r="H390" s="81">
        <v>9099316867</v>
      </c>
      <c r="I390" s="81" t="s">
        <v>2829</v>
      </c>
      <c r="J390" s="81" t="s">
        <v>2833</v>
      </c>
      <c r="K390" s="81">
        <v>56295636</v>
      </c>
      <c r="L390" s="81">
        <v>8900853</v>
      </c>
      <c r="M390" s="81">
        <v>9155612503</v>
      </c>
      <c r="N390" s="81">
        <v>9146711650</v>
      </c>
      <c r="O390" s="81">
        <v>9090416014</v>
      </c>
      <c r="P390" s="81">
        <v>9321499870</v>
      </c>
      <c r="Q390" s="81">
        <v>9265204234</v>
      </c>
      <c r="R390" s="81">
        <v>9312599017</v>
      </c>
      <c r="S390" s="81">
        <v>9256303381</v>
      </c>
      <c r="T390" s="81">
        <v>9184667503</v>
      </c>
      <c r="U390" s="81">
        <v>9350554870</v>
      </c>
      <c r="V390" s="81">
        <v>9204037503</v>
      </c>
      <c r="W390" s="81">
        <v>9369924870</v>
      </c>
      <c r="X390" s="81">
        <v>9101646829</v>
      </c>
      <c r="Y390" s="81">
        <v>9267534196</v>
      </c>
    </row>
    <row r="391" spans="1:25" x14ac:dyDescent="0.35">
      <c r="A391" s="81" t="s">
        <v>398</v>
      </c>
      <c r="B391" s="81">
        <v>65</v>
      </c>
      <c r="C391" s="81" t="s">
        <v>1628</v>
      </c>
      <c r="D391" s="81" t="s">
        <v>5472</v>
      </c>
      <c r="E391" s="81" t="s">
        <v>1847</v>
      </c>
      <c r="F391" s="81">
        <v>3747378</v>
      </c>
      <c r="G391" s="81">
        <v>3747378</v>
      </c>
      <c r="H391" s="81">
        <v>3747378</v>
      </c>
      <c r="I391" s="81" t="s">
        <v>2829</v>
      </c>
      <c r="J391" s="81" t="s">
        <v>2833</v>
      </c>
      <c r="K391" s="81">
        <v>70767</v>
      </c>
      <c r="L391" s="81">
        <v>0</v>
      </c>
      <c r="M391" s="81">
        <v>3818145</v>
      </c>
      <c r="N391" s="81">
        <v>3818145</v>
      </c>
      <c r="O391" s="81">
        <v>3747378</v>
      </c>
      <c r="P391" s="81">
        <v>3818145</v>
      </c>
      <c r="Q391" s="81">
        <v>3747378</v>
      </c>
      <c r="R391" s="81">
        <v>3818145</v>
      </c>
      <c r="S391" s="81">
        <v>3747378</v>
      </c>
      <c r="T391" s="81">
        <v>3863145</v>
      </c>
      <c r="U391" s="81">
        <v>3863145</v>
      </c>
      <c r="V391" s="81">
        <v>3893145</v>
      </c>
      <c r="W391" s="81">
        <v>3893145</v>
      </c>
      <c r="X391" s="81">
        <v>3747378</v>
      </c>
      <c r="Y391" s="81">
        <v>3747378</v>
      </c>
    </row>
    <row r="392" spans="1:25" x14ac:dyDescent="0.35">
      <c r="A392" s="81" t="s">
        <v>399</v>
      </c>
      <c r="B392" s="81">
        <v>65</v>
      </c>
      <c r="C392" s="81" t="s">
        <v>1628</v>
      </c>
      <c r="D392" s="81" t="s">
        <v>5668</v>
      </c>
      <c r="E392" s="81" t="s">
        <v>1848</v>
      </c>
      <c r="F392" s="81">
        <v>183863634</v>
      </c>
      <c r="G392" s="81">
        <v>205493932</v>
      </c>
      <c r="H392" s="81">
        <v>205493932</v>
      </c>
      <c r="I392" s="81" t="s">
        <v>2830</v>
      </c>
      <c r="J392" s="81" t="s">
        <v>2836</v>
      </c>
      <c r="K392" s="81">
        <v>14745339</v>
      </c>
      <c r="L392" s="81">
        <v>0</v>
      </c>
      <c r="M392" s="81">
        <v>220239271</v>
      </c>
      <c r="N392" s="81">
        <v>220239271</v>
      </c>
      <c r="O392" s="81">
        <v>205493932</v>
      </c>
      <c r="P392" s="81">
        <v>305456701</v>
      </c>
      <c r="Q392" s="81">
        <v>290711362</v>
      </c>
      <c r="R392" s="81">
        <v>305456701</v>
      </c>
      <c r="S392" s="81">
        <v>290711362</v>
      </c>
      <c r="T392" s="81">
        <v>230904271</v>
      </c>
      <c r="U392" s="81">
        <v>316121701</v>
      </c>
      <c r="V392" s="81">
        <v>238014271</v>
      </c>
      <c r="W392" s="81">
        <v>323231701</v>
      </c>
      <c r="X392" s="81">
        <v>208011419</v>
      </c>
      <c r="Y392" s="81">
        <v>293228849</v>
      </c>
    </row>
    <row r="393" spans="1:25" x14ac:dyDescent="0.35">
      <c r="A393" s="81" t="s">
        <v>400</v>
      </c>
      <c r="B393" s="81">
        <v>65</v>
      </c>
      <c r="C393" s="81" t="s">
        <v>1628</v>
      </c>
      <c r="D393" s="81" t="s">
        <v>5670</v>
      </c>
      <c r="E393" s="81" t="s">
        <v>2072</v>
      </c>
      <c r="F393" s="81">
        <v>81572204</v>
      </c>
      <c r="G393" s="81">
        <v>84299820</v>
      </c>
      <c r="H393" s="81">
        <v>81572204</v>
      </c>
      <c r="I393" s="81" t="s">
        <v>2829</v>
      </c>
      <c r="J393" s="81" t="s">
        <v>2834</v>
      </c>
      <c r="K393" s="81">
        <v>677110</v>
      </c>
      <c r="L393" s="81">
        <v>0</v>
      </c>
      <c r="M393" s="81">
        <v>82249314</v>
      </c>
      <c r="N393" s="81">
        <v>82249314</v>
      </c>
      <c r="O393" s="81">
        <v>81572204</v>
      </c>
      <c r="P393" s="81">
        <v>82249314</v>
      </c>
      <c r="Q393" s="81">
        <v>81572204</v>
      </c>
      <c r="R393" s="81">
        <v>82249314</v>
      </c>
      <c r="S393" s="81">
        <v>81572204</v>
      </c>
      <c r="T393" s="81">
        <v>83884314</v>
      </c>
      <c r="U393" s="81">
        <v>83884314</v>
      </c>
      <c r="V393" s="81">
        <v>84974314</v>
      </c>
      <c r="W393" s="81">
        <v>84974314</v>
      </c>
      <c r="X393" s="81">
        <v>81613746</v>
      </c>
      <c r="Y393" s="81">
        <v>81613746</v>
      </c>
    </row>
    <row r="394" spans="1:25" x14ac:dyDescent="0.35">
      <c r="A394" s="81" t="s">
        <v>401</v>
      </c>
      <c r="B394" s="81">
        <v>65</v>
      </c>
      <c r="C394" s="81" t="s">
        <v>1628</v>
      </c>
      <c r="D394" s="81" t="s">
        <v>5821</v>
      </c>
      <c r="E394" s="81" t="s">
        <v>2073</v>
      </c>
      <c r="F394" s="81">
        <v>4483539</v>
      </c>
      <c r="G394" s="81">
        <v>4483539</v>
      </c>
      <c r="H394" s="81">
        <v>4483539</v>
      </c>
      <c r="I394" s="81" t="s">
        <v>2829</v>
      </c>
      <c r="J394" s="81" t="s">
        <v>2833</v>
      </c>
      <c r="K394" s="81">
        <v>130623</v>
      </c>
      <c r="L394" s="81">
        <v>0</v>
      </c>
      <c r="M394" s="81">
        <v>4614162</v>
      </c>
      <c r="N394" s="81">
        <v>4614162</v>
      </c>
      <c r="O394" s="81">
        <v>4483539</v>
      </c>
      <c r="P394" s="81">
        <v>4614162</v>
      </c>
      <c r="Q394" s="81">
        <v>4483539</v>
      </c>
      <c r="R394" s="81">
        <v>4614162</v>
      </c>
      <c r="S394" s="81">
        <v>4483539</v>
      </c>
      <c r="T394" s="81">
        <v>4689162</v>
      </c>
      <c r="U394" s="81">
        <v>4689162</v>
      </c>
      <c r="V394" s="81">
        <v>4739162</v>
      </c>
      <c r="W394" s="81">
        <v>4739162</v>
      </c>
      <c r="X394" s="81">
        <v>4527973</v>
      </c>
      <c r="Y394" s="81">
        <v>4527973</v>
      </c>
    </row>
    <row r="395" spans="1:25" x14ac:dyDescent="0.35">
      <c r="A395" s="81" t="s">
        <v>402</v>
      </c>
      <c r="B395" s="81">
        <v>65</v>
      </c>
      <c r="C395" s="81" t="s">
        <v>1628</v>
      </c>
      <c r="D395" s="81" t="s">
        <v>5879</v>
      </c>
      <c r="E395" s="81" t="s">
        <v>2033</v>
      </c>
      <c r="F395" s="81">
        <v>73874</v>
      </c>
      <c r="G395" s="81">
        <v>73874</v>
      </c>
      <c r="H395" s="81">
        <v>73874</v>
      </c>
      <c r="I395" s="81" t="s">
        <v>2829</v>
      </c>
      <c r="J395" s="81" t="s">
        <v>2833</v>
      </c>
      <c r="K395" s="81">
        <v>0</v>
      </c>
      <c r="L395" s="81">
        <v>0</v>
      </c>
      <c r="M395" s="81">
        <v>73874</v>
      </c>
      <c r="N395" s="81">
        <v>73874</v>
      </c>
      <c r="O395" s="81">
        <v>73874</v>
      </c>
      <c r="P395" s="81">
        <v>73874</v>
      </c>
      <c r="Q395" s="81">
        <v>73874</v>
      </c>
      <c r="R395" s="81">
        <v>73874</v>
      </c>
      <c r="S395" s="81">
        <v>73874</v>
      </c>
      <c r="T395" s="81">
        <v>73874</v>
      </c>
      <c r="U395" s="81">
        <v>73874</v>
      </c>
      <c r="V395" s="81">
        <v>73874</v>
      </c>
      <c r="W395" s="81">
        <v>73874</v>
      </c>
      <c r="X395" s="81">
        <v>73874</v>
      </c>
      <c r="Y395" s="81">
        <v>73874</v>
      </c>
    </row>
    <row r="396" spans="1:25" x14ac:dyDescent="0.35">
      <c r="A396" s="81" t="s">
        <v>403</v>
      </c>
      <c r="B396" s="81">
        <v>66</v>
      </c>
      <c r="C396" s="81" t="s">
        <v>1629</v>
      </c>
      <c r="D396" s="81" t="s">
        <v>5671</v>
      </c>
      <c r="E396" s="81" t="s">
        <v>2168</v>
      </c>
      <c r="F396" s="81">
        <v>30467609</v>
      </c>
      <c r="G396" s="81">
        <v>32657384</v>
      </c>
      <c r="H396" s="81">
        <v>30467609</v>
      </c>
      <c r="I396" s="81" t="s">
        <v>2829</v>
      </c>
      <c r="J396" s="81" t="s">
        <v>2833</v>
      </c>
      <c r="K396" s="81">
        <v>294093</v>
      </c>
      <c r="L396" s="81">
        <v>209381</v>
      </c>
      <c r="M396" s="81">
        <v>30761702</v>
      </c>
      <c r="N396" s="81">
        <v>30552321</v>
      </c>
      <c r="O396" s="81">
        <v>30258228</v>
      </c>
      <c r="P396" s="81">
        <v>30761702</v>
      </c>
      <c r="Q396" s="81">
        <v>30467609</v>
      </c>
      <c r="R396" s="81">
        <v>30552321</v>
      </c>
      <c r="S396" s="81">
        <v>30258228</v>
      </c>
      <c r="T396" s="81">
        <v>31871702</v>
      </c>
      <c r="U396" s="81">
        <v>31871702</v>
      </c>
      <c r="V396" s="81">
        <v>32611702</v>
      </c>
      <c r="W396" s="81">
        <v>32611702</v>
      </c>
      <c r="X396" s="81">
        <v>31483869</v>
      </c>
      <c r="Y396" s="81">
        <v>31483869</v>
      </c>
    </row>
    <row r="397" spans="1:25" x14ac:dyDescent="0.35">
      <c r="A397" s="81" t="s">
        <v>404</v>
      </c>
      <c r="B397" s="81">
        <v>66</v>
      </c>
      <c r="C397" s="81" t="s">
        <v>1629</v>
      </c>
      <c r="D397" s="81" t="s">
        <v>5672</v>
      </c>
      <c r="E397" s="81" t="s">
        <v>2169</v>
      </c>
      <c r="F397" s="81">
        <v>260568713</v>
      </c>
      <c r="G397" s="81">
        <v>333289166</v>
      </c>
      <c r="H397" s="81">
        <v>333289166</v>
      </c>
      <c r="I397" s="81" t="s">
        <v>2830</v>
      </c>
      <c r="J397" s="81" t="s">
        <v>2836</v>
      </c>
      <c r="K397" s="81">
        <v>7316803</v>
      </c>
      <c r="L397" s="81">
        <v>0</v>
      </c>
      <c r="M397" s="81">
        <v>340605969</v>
      </c>
      <c r="N397" s="81">
        <v>340605969</v>
      </c>
      <c r="O397" s="81">
        <v>333289166</v>
      </c>
      <c r="P397" s="81">
        <v>433405969</v>
      </c>
      <c r="Q397" s="81">
        <v>426089166</v>
      </c>
      <c r="R397" s="81">
        <v>433405969</v>
      </c>
      <c r="S397" s="81">
        <v>426089166</v>
      </c>
      <c r="T397" s="81">
        <v>349470969</v>
      </c>
      <c r="U397" s="81">
        <v>442270969</v>
      </c>
      <c r="V397" s="81">
        <v>355380969</v>
      </c>
      <c r="W397" s="81">
        <v>448180969</v>
      </c>
      <c r="X397" s="81">
        <v>333289166</v>
      </c>
      <c r="Y397" s="81">
        <v>426089166</v>
      </c>
    </row>
    <row r="398" spans="1:25" x14ac:dyDescent="0.35">
      <c r="A398" s="81" t="s">
        <v>405</v>
      </c>
      <c r="B398" s="81">
        <v>66</v>
      </c>
      <c r="C398" s="81" t="s">
        <v>1629</v>
      </c>
      <c r="D398" s="81" t="s">
        <v>5673</v>
      </c>
      <c r="E398" s="81" t="s">
        <v>2170</v>
      </c>
      <c r="F398" s="81">
        <v>334586416</v>
      </c>
      <c r="G398" s="81">
        <v>402196090</v>
      </c>
      <c r="H398" s="81">
        <v>402196090</v>
      </c>
      <c r="I398" s="81" t="s">
        <v>2830</v>
      </c>
      <c r="J398" s="81" t="s">
        <v>2836</v>
      </c>
      <c r="K398" s="81">
        <v>15895688</v>
      </c>
      <c r="L398" s="81">
        <v>0</v>
      </c>
      <c r="M398" s="81">
        <v>418091778</v>
      </c>
      <c r="N398" s="81">
        <v>418091778</v>
      </c>
      <c r="O398" s="81">
        <v>402196090</v>
      </c>
      <c r="P398" s="81">
        <v>418091778</v>
      </c>
      <c r="Q398" s="81">
        <v>402196090</v>
      </c>
      <c r="R398" s="81">
        <v>418091778</v>
      </c>
      <c r="S398" s="81">
        <v>402196090</v>
      </c>
      <c r="T398" s="81">
        <v>436106778</v>
      </c>
      <c r="U398" s="81">
        <v>436106778</v>
      </c>
      <c r="V398" s="81">
        <v>448116778</v>
      </c>
      <c r="W398" s="81">
        <v>448116778</v>
      </c>
      <c r="X398" s="81">
        <v>402196090</v>
      </c>
      <c r="Y398" s="81">
        <v>402196090</v>
      </c>
    </row>
    <row r="399" spans="1:25" x14ac:dyDescent="0.35">
      <c r="A399" s="81" t="s">
        <v>406</v>
      </c>
      <c r="B399" s="81">
        <v>66</v>
      </c>
      <c r="C399" s="81" t="s">
        <v>1629</v>
      </c>
      <c r="D399" s="81" t="s">
        <v>5675</v>
      </c>
      <c r="E399" s="81" t="s">
        <v>2171</v>
      </c>
      <c r="F399" s="81">
        <v>388485606</v>
      </c>
      <c r="G399" s="81">
        <v>432627795</v>
      </c>
      <c r="H399" s="81">
        <v>432627795</v>
      </c>
      <c r="I399" s="81" t="s">
        <v>2830</v>
      </c>
      <c r="J399" s="81" t="s">
        <v>2836</v>
      </c>
      <c r="K399" s="81">
        <v>15285053</v>
      </c>
      <c r="L399" s="81">
        <v>2432368</v>
      </c>
      <c r="M399" s="81">
        <v>447912848</v>
      </c>
      <c r="N399" s="81">
        <v>445480480</v>
      </c>
      <c r="O399" s="81">
        <v>430195427</v>
      </c>
      <c r="P399" s="81">
        <v>447912848</v>
      </c>
      <c r="Q399" s="81">
        <v>432627795</v>
      </c>
      <c r="R399" s="81">
        <v>445480480</v>
      </c>
      <c r="S399" s="81">
        <v>430195427</v>
      </c>
      <c r="T399" s="81">
        <v>460812848</v>
      </c>
      <c r="U399" s="81">
        <v>460812848</v>
      </c>
      <c r="V399" s="81">
        <v>469412848</v>
      </c>
      <c r="W399" s="81">
        <v>469412848</v>
      </c>
      <c r="X399" s="81">
        <v>432627795</v>
      </c>
      <c r="Y399" s="81">
        <v>432627795</v>
      </c>
    </row>
    <row r="400" spans="1:25" x14ac:dyDescent="0.35">
      <c r="A400" s="81" t="s">
        <v>407</v>
      </c>
      <c r="B400" s="81">
        <v>66</v>
      </c>
      <c r="C400" s="81" t="s">
        <v>1629</v>
      </c>
      <c r="D400" s="81" t="s">
        <v>6104</v>
      </c>
      <c r="E400" s="81" t="s">
        <v>2172</v>
      </c>
      <c r="F400" s="81">
        <v>14247797</v>
      </c>
      <c r="G400" s="81">
        <v>19982245</v>
      </c>
      <c r="H400" s="81">
        <v>19982245</v>
      </c>
      <c r="I400" s="81" t="s">
        <v>2830</v>
      </c>
      <c r="J400" s="81" t="s">
        <v>2836</v>
      </c>
      <c r="K400" s="81">
        <v>301102</v>
      </c>
      <c r="L400" s="81">
        <v>0</v>
      </c>
      <c r="M400" s="81">
        <v>20283347</v>
      </c>
      <c r="N400" s="81">
        <v>20283347</v>
      </c>
      <c r="O400" s="81">
        <v>19982245</v>
      </c>
      <c r="P400" s="81">
        <v>20283347</v>
      </c>
      <c r="Q400" s="81">
        <v>19982245</v>
      </c>
      <c r="R400" s="81">
        <v>20283347</v>
      </c>
      <c r="S400" s="81">
        <v>19982245</v>
      </c>
      <c r="T400" s="81">
        <v>21273347</v>
      </c>
      <c r="U400" s="81">
        <v>21273347</v>
      </c>
      <c r="V400" s="81">
        <v>21933347</v>
      </c>
      <c r="W400" s="81">
        <v>21933347</v>
      </c>
      <c r="X400" s="81">
        <v>19982245</v>
      </c>
      <c r="Y400" s="81">
        <v>19982245</v>
      </c>
    </row>
    <row r="401" spans="1:25" x14ac:dyDescent="0.35">
      <c r="A401" s="81" t="s">
        <v>408</v>
      </c>
      <c r="B401" s="81">
        <v>67</v>
      </c>
      <c r="C401" s="81" t="s">
        <v>1630</v>
      </c>
      <c r="D401" s="81" t="s">
        <v>5450</v>
      </c>
      <c r="E401" s="81" t="s">
        <v>1969</v>
      </c>
      <c r="F401" s="81">
        <v>53374226</v>
      </c>
      <c r="G401" s="81">
        <v>53374226</v>
      </c>
      <c r="H401" s="81">
        <v>53374226</v>
      </c>
      <c r="I401" s="81" t="s">
        <v>2829</v>
      </c>
      <c r="J401" s="81" t="s">
        <v>2832</v>
      </c>
      <c r="K401" s="81">
        <v>5174910</v>
      </c>
      <c r="L401" s="81">
        <v>0</v>
      </c>
      <c r="M401" s="81">
        <v>58549136</v>
      </c>
      <c r="N401" s="81">
        <v>58549136</v>
      </c>
      <c r="O401" s="81">
        <v>53374226</v>
      </c>
      <c r="P401" s="81">
        <v>58549136</v>
      </c>
      <c r="Q401" s="81">
        <v>53374226</v>
      </c>
      <c r="R401" s="81">
        <v>58549136</v>
      </c>
      <c r="S401" s="81">
        <v>53374226</v>
      </c>
      <c r="T401" s="81">
        <v>60754136</v>
      </c>
      <c r="U401" s="81">
        <v>60754136</v>
      </c>
      <c r="V401" s="81">
        <v>62224136</v>
      </c>
      <c r="W401" s="81">
        <v>62224136</v>
      </c>
      <c r="X401" s="81">
        <v>55047098</v>
      </c>
      <c r="Y401" s="81">
        <v>55047098</v>
      </c>
    </row>
    <row r="402" spans="1:25" x14ac:dyDescent="0.35">
      <c r="A402" s="81" t="s">
        <v>409</v>
      </c>
      <c r="B402" s="81">
        <v>67</v>
      </c>
      <c r="C402" s="81" t="s">
        <v>1630</v>
      </c>
      <c r="D402" s="81" t="s">
        <v>5558</v>
      </c>
      <c r="E402" s="81" t="s">
        <v>2081</v>
      </c>
      <c r="F402" s="81">
        <v>26561001</v>
      </c>
      <c r="G402" s="81">
        <v>26561001</v>
      </c>
      <c r="H402" s="81">
        <v>26561001</v>
      </c>
      <c r="I402" s="81" t="s">
        <v>2829</v>
      </c>
      <c r="J402" s="81" t="s">
        <v>2832</v>
      </c>
      <c r="K402" s="81">
        <v>2488940</v>
      </c>
      <c r="L402" s="81">
        <v>0</v>
      </c>
      <c r="M402" s="81">
        <v>29049941</v>
      </c>
      <c r="N402" s="81">
        <v>29049941</v>
      </c>
      <c r="O402" s="81">
        <v>26561001</v>
      </c>
      <c r="P402" s="81">
        <v>29049941</v>
      </c>
      <c r="Q402" s="81">
        <v>26561001</v>
      </c>
      <c r="R402" s="81">
        <v>29049941</v>
      </c>
      <c r="S402" s="81">
        <v>26561001</v>
      </c>
      <c r="T402" s="81">
        <v>30054941</v>
      </c>
      <c r="U402" s="81">
        <v>30054941</v>
      </c>
      <c r="V402" s="81">
        <v>30724941</v>
      </c>
      <c r="W402" s="81">
        <v>30724941</v>
      </c>
      <c r="X402" s="81">
        <v>28012409</v>
      </c>
      <c r="Y402" s="81">
        <v>28012409</v>
      </c>
    </row>
    <row r="403" spans="1:25" x14ac:dyDescent="0.35">
      <c r="A403" s="81" t="s">
        <v>410</v>
      </c>
      <c r="B403" s="81">
        <v>67</v>
      </c>
      <c r="C403" s="81" t="s">
        <v>1630</v>
      </c>
      <c r="D403" s="81" t="s">
        <v>5677</v>
      </c>
      <c r="E403" s="81" t="s">
        <v>1988</v>
      </c>
      <c r="F403" s="81">
        <v>701428340</v>
      </c>
      <c r="G403" s="81">
        <v>701428340</v>
      </c>
      <c r="H403" s="81">
        <v>701428340</v>
      </c>
      <c r="I403" s="81" t="s">
        <v>2829</v>
      </c>
      <c r="J403" s="81" t="s">
        <v>2832</v>
      </c>
      <c r="K403" s="81">
        <v>41347755</v>
      </c>
      <c r="L403" s="81">
        <v>0</v>
      </c>
      <c r="M403" s="81">
        <v>742776095</v>
      </c>
      <c r="N403" s="81">
        <v>742776095</v>
      </c>
      <c r="O403" s="81">
        <v>701428340</v>
      </c>
      <c r="P403" s="81">
        <v>742776095</v>
      </c>
      <c r="Q403" s="81">
        <v>701428340</v>
      </c>
      <c r="R403" s="81">
        <v>742776095</v>
      </c>
      <c r="S403" s="81">
        <v>701428340</v>
      </c>
      <c r="T403" s="81">
        <v>763131095</v>
      </c>
      <c r="U403" s="81">
        <v>763131095</v>
      </c>
      <c r="V403" s="81">
        <v>776701095</v>
      </c>
      <c r="W403" s="81">
        <v>776701095</v>
      </c>
      <c r="X403" s="81">
        <v>710823060</v>
      </c>
      <c r="Y403" s="81">
        <v>710823060</v>
      </c>
    </row>
    <row r="404" spans="1:25" x14ac:dyDescent="0.35">
      <c r="A404" s="81" t="s">
        <v>411</v>
      </c>
      <c r="B404" s="81">
        <v>67</v>
      </c>
      <c r="C404" s="81" t="s">
        <v>1630</v>
      </c>
      <c r="D404" s="81" t="s">
        <v>5678</v>
      </c>
      <c r="E404" s="81" t="s">
        <v>2173</v>
      </c>
      <c r="F404" s="81">
        <v>703070536</v>
      </c>
      <c r="G404" s="81">
        <v>703070536</v>
      </c>
      <c r="H404" s="81">
        <v>703070536</v>
      </c>
      <c r="I404" s="81" t="s">
        <v>2829</v>
      </c>
      <c r="J404" s="81" t="s">
        <v>2832</v>
      </c>
      <c r="K404" s="81">
        <v>67781020</v>
      </c>
      <c r="L404" s="81">
        <v>0</v>
      </c>
      <c r="M404" s="81">
        <v>770851556</v>
      </c>
      <c r="N404" s="81">
        <v>770851556</v>
      </c>
      <c r="O404" s="81">
        <v>703070536</v>
      </c>
      <c r="P404" s="81">
        <v>770851556</v>
      </c>
      <c r="Q404" s="81">
        <v>703070536</v>
      </c>
      <c r="R404" s="81">
        <v>770851556</v>
      </c>
      <c r="S404" s="81">
        <v>703070536</v>
      </c>
      <c r="T404" s="81">
        <v>796891556</v>
      </c>
      <c r="U404" s="81">
        <v>796891556</v>
      </c>
      <c r="V404" s="81">
        <v>814251556</v>
      </c>
      <c r="W404" s="81">
        <v>814251556</v>
      </c>
      <c r="X404" s="81">
        <v>726612121</v>
      </c>
      <c r="Y404" s="81">
        <v>726612121</v>
      </c>
    </row>
    <row r="405" spans="1:25" x14ac:dyDescent="0.35">
      <c r="A405" s="81" t="s">
        <v>412</v>
      </c>
      <c r="B405" s="81">
        <v>67</v>
      </c>
      <c r="C405" s="81" t="s">
        <v>1630</v>
      </c>
      <c r="D405" s="81" t="s">
        <v>5680</v>
      </c>
      <c r="E405" s="81" t="s">
        <v>2084</v>
      </c>
      <c r="F405" s="81">
        <v>189735695</v>
      </c>
      <c r="G405" s="81">
        <v>189735695</v>
      </c>
      <c r="H405" s="81">
        <v>189735695</v>
      </c>
      <c r="I405" s="81" t="s">
        <v>2829</v>
      </c>
      <c r="J405" s="81" t="s">
        <v>2832</v>
      </c>
      <c r="K405" s="81">
        <v>11111370</v>
      </c>
      <c r="L405" s="81">
        <v>0</v>
      </c>
      <c r="M405" s="81">
        <v>200847065</v>
      </c>
      <c r="N405" s="81">
        <v>200847065</v>
      </c>
      <c r="O405" s="81">
        <v>189735695</v>
      </c>
      <c r="P405" s="81">
        <v>200847065</v>
      </c>
      <c r="Q405" s="81">
        <v>189735695</v>
      </c>
      <c r="R405" s="81">
        <v>200847065</v>
      </c>
      <c r="S405" s="81">
        <v>189735695</v>
      </c>
      <c r="T405" s="81">
        <v>207102065</v>
      </c>
      <c r="U405" s="81">
        <v>207102065</v>
      </c>
      <c r="V405" s="81">
        <v>211272065</v>
      </c>
      <c r="W405" s="81">
        <v>211272065</v>
      </c>
      <c r="X405" s="81">
        <v>192975031</v>
      </c>
      <c r="Y405" s="81">
        <v>192975031</v>
      </c>
    </row>
    <row r="406" spans="1:25" x14ac:dyDescent="0.35">
      <c r="A406" s="81" t="s">
        <v>413</v>
      </c>
      <c r="B406" s="81">
        <v>67</v>
      </c>
      <c r="C406" s="81" t="s">
        <v>1630</v>
      </c>
      <c r="D406" s="81" t="s">
        <v>5681</v>
      </c>
      <c r="E406" s="81" t="s">
        <v>2174</v>
      </c>
      <c r="F406" s="81">
        <v>181312471</v>
      </c>
      <c r="G406" s="81">
        <v>181312471</v>
      </c>
      <c r="H406" s="81">
        <v>181312471</v>
      </c>
      <c r="I406" s="81" t="s">
        <v>2829</v>
      </c>
      <c r="J406" s="81" t="s">
        <v>2832</v>
      </c>
      <c r="K406" s="81">
        <v>9498450</v>
      </c>
      <c r="L406" s="81">
        <v>0</v>
      </c>
      <c r="M406" s="81">
        <v>190810921</v>
      </c>
      <c r="N406" s="81">
        <v>190810921</v>
      </c>
      <c r="O406" s="81">
        <v>181312471</v>
      </c>
      <c r="P406" s="81">
        <v>190810921</v>
      </c>
      <c r="Q406" s="81">
        <v>181312471</v>
      </c>
      <c r="R406" s="81">
        <v>190810921</v>
      </c>
      <c r="S406" s="81">
        <v>181312471</v>
      </c>
      <c r="T406" s="81">
        <v>200575921</v>
      </c>
      <c r="U406" s="81">
        <v>200575921</v>
      </c>
      <c r="V406" s="81">
        <v>207085921</v>
      </c>
      <c r="W406" s="81">
        <v>207085921</v>
      </c>
      <c r="X406" s="81">
        <v>183907088</v>
      </c>
      <c r="Y406" s="81">
        <v>183907088</v>
      </c>
    </row>
    <row r="407" spans="1:25" x14ac:dyDescent="0.35">
      <c r="A407" s="81" t="s">
        <v>414</v>
      </c>
      <c r="B407" s="81">
        <v>67</v>
      </c>
      <c r="C407" s="81" t="s">
        <v>1630</v>
      </c>
      <c r="D407" s="81" t="s">
        <v>5685</v>
      </c>
      <c r="E407" s="81" t="s">
        <v>1970</v>
      </c>
      <c r="F407" s="81">
        <v>65987330</v>
      </c>
      <c r="G407" s="81">
        <v>65987330</v>
      </c>
      <c r="H407" s="81">
        <v>65987330</v>
      </c>
      <c r="I407" s="81" t="s">
        <v>2829</v>
      </c>
      <c r="J407" s="81" t="s">
        <v>2832</v>
      </c>
      <c r="K407" s="81">
        <v>8115440</v>
      </c>
      <c r="L407" s="81">
        <v>0</v>
      </c>
      <c r="M407" s="81">
        <v>74102770</v>
      </c>
      <c r="N407" s="81">
        <v>74102770</v>
      </c>
      <c r="O407" s="81">
        <v>65987330</v>
      </c>
      <c r="P407" s="81">
        <v>74102770</v>
      </c>
      <c r="Q407" s="81">
        <v>65987330</v>
      </c>
      <c r="R407" s="81">
        <v>74102770</v>
      </c>
      <c r="S407" s="81">
        <v>65987330</v>
      </c>
      <c r="T407" s="81">
        <v>79922770</v>
      </c>
      <c r="U407" s="81">
        <v>79922770</v>
      </c>
      <c r="V407" s="81">
        <v>83802770</v>
      </c>
      <c r="W407" s="81">
        <v>83802770</v>
      </c>
      <c r="X407" s="81">
        <v>68226481</v>
      </c>
      <c r="Y407" s="81">
        <v>68226481</v>
      </c>
    </row>
    <row r="408" spans="1:25" x14ac:dyDescent="0.35">
      <c r="A408" s="81" t="s">
        <v>415</v>
      </c>
      <c r="B408" s="81">
        <v>67</v>
      </c>
      <c r="C408" s="81" t="s">
        <v>1630</v>
      </c>
      <c r="D408" s="81" t="s">
        <v>5721</v>
      </c>
      <c r="E408" s="81" t="s">
        <v>2175</v>
      </c>
      <c r="F408" s="81">
        <v>1573740</v>
      </c>
      <c r="G408" s="81">
        <v>1573740</v>
      </c>
      <c r="H408" s="81">
        <v>1573740</v>
      </c>
      <c r="I408" s="81" t="s">
        <v>2829</v>
      </c>
      <c r="J408" s="81" t="s">
        <v>2832</v>
      </c>
      <c r="K408" s="81">
        <v>0</v>
      </c>
      <c r="L408" s="81">
        <v>0</v>
      </c>
      <c r="M408" s="81">
        <v>1573740</v>
      </c>
      <c r="N408" s="81">
        <v>1573740</v>
      </c>
      <c r="O408" s="81">
        <v>1573740</v>
      </c>
      <c r="P408" s="81">
        <v>1573740</v>
      </c>
      <c r="Q408" s="81">
        <v>1573740</v>
      </c>
      <c r="R408" s="81">
        <v>1573740</v>
      </c>
      <c r="S408" s="81">
        <v>1573740</v>
      </c>
      <c r="T408" s="81">
        <v>1573740</v>
      </c>
      <c r="U408" s="81">
        <v>1573740</v>
      </c>
      <c r="V408" s="81">
        <v>1573740</v>
      </c>
      <c r="W408" s="81">
        <v>1573740</v>
      </c>
      <c r="X408" s="81">
        <v>1573740</v>
      </c>
      <c r="Y408" s="81">
        <v>1573740</v>
      </c>
    </row>
    <row r="409" spans="1:25" x14ac:dyDescent="0.35">
      <c r="A409" s="81" t="s">
        <v>416</v>
      </c>
      <c r="B409" s="81">
        <v>67</v>
      </c>
      <c r="C409" s="81" t="s">
        <v>1630</v>
      </c>
      <c r="D409" s="81" t="s">
        <v>5724</v>
      </c>
      <c r="E409" s="81" t="s">
        <v>2086</v>
      </c>
      <c r="F409" s="81">
        <v>34881995</v>
      </c>
      <c r="G409" s="81">
        <v>34881995</v>
      </c>
      <c r="H409" s="81">
        <v>34881995</v>
      </c>
      <c r="I409" s="81" t="s">
        <v>2829</v>
      </c>
      <c r="J409" s="81" t="s">
        <v>2832</v>
      </c>
      <c r="K409" s="81">
        <v>630980</v>
      </c>
      <c r="L409" s="81">
        <v>0</v>
      </c>
      <c r="M409" s="81">
        <v>35512975</v>
      </c>
      <c r="N409" s="81">
        <v>35512975</v>
      </c>
      <c r="O409" s="81">
        <v>34881995</v>
      </c>
      <c r="P409" s="81">
        <v>35512975</v>
      </c>
      <c r="Q409" s="81">
        <v>34881995</v>
      </c>
      <c r="R409" s="81">
        <v>35512975</v>
      </c>
      <c r="S409" s="81">
        <v>34881995</v>
      </c>
      <c r="T409" s="81">
        <v>35722975</v>
      </c>
      <c r="U409" s="81">
        <v>35722975</v>
      </c>
      <c r="V409" s="81">
        <v>35862975</v>
      </c>
      <c r="W409" s="81">
        <v>35862975</v>
      </c>
      <c r="X409" s="81">
        <v>35063813</v>
      </c>
      <c r="Y409" s="81">
        <v>35063813</v>
      </c>
    </row>
    <row r="410" spans="1:25" x14ac:dyDescent="0.35">
      <c r="A410" s="81" t="s">
        <v>417</v>
      </c>
      <c r="B410" s="81">
        <v>68</v>
      </c>
      <c r="C410" s="81" t="s">
        <v>1631</v>
      </c>
      <c r="D410" s="81" t="s">
        <v>5686</v>
      </c>
      <c r="E410" s="81" t="s">
        <v>2176</v>
      </c>
      <c r="F410" s="81">
        <v>18351234763</v>
      </c>
      <c r="G410" s="81">
        <v>18351234763</v>
      </c>
      <c r="H410" s="81">
        <v>18351234763</v>
      </c>
      <c r="I410" s="81" t="s">
        <v>2829</v>
      </c>
      <c r="J410" s="81" t="s">
        <v>2832</v>
      </c>
      <c r="K410" s="81">
        <v>1428186020</v>
      </c>
      <c r="L410" s="81">
        <v>604849665</v>
      </c>
      <c r="M410" s="81">
        <v>19779420783</v>
      </c>
      <c r="N410" s="81">
        <v>19174571118</v>
      </c>
      <c r="O410" s="81">
        <v>17746385098</v>
      </c>
      <c r="P410" s="81">
        <v>19841424516</v>
      </c>
      <c r="Q410" s="81">
        <v>18413238496</v>
      </c>
      <c r="R410" s="81">
        <v>19236574851</v>
      </c>
      <c r="S410" s="81">
        <v>17808388831</v>
      </c>
      <c r="T410" s="81">
        <v>20247495783</v>
      </c>
      <c r="U410" s="81">
        <v>20309499516</v>
      </c>
      <c r="V410" s="81">
        <v>20559545783</v>
      </c>
      <c r="W410" s="81">
        <v>20621549516</v>
      </c>
      <c r="X410" s="81">
        <v>18402498767</v>
      </c>
      <c r="Y410" s="81">
        <v>18464502500</v>
      </c>
    </row>
    <row r="411" spans="1:25" x14ac:dyDescent="0.35">
      <c r="A411" s="81" t="s">
        <v>418</v>
      </c>
      <c r="B411" s="81">
        <v>69</v>
      </c>
      <c r="C411" s="81" t="s">
        <v>1632</v>
      </c>
      <c r="D411" s="81" t="s">
        <v>5687</v>
      </c>
      <c r="E411" s="81" t="s">
        <v>2177</v>
      </c>
      <c r="F411" s="81">
        <v>728807725</v>
      </c>
      <c r="G411" s="81">
        <v>810293022</v>
      </c>
      <c r="H411" s="81">
        <v>810293022</v>
      </c>
      <c r="I411" s="81" t="s">
        <v>2830</v>
      </c>
      <c r="J411" s="81" t="s">
        <v>2836</v>
      </c>
      <c r="K411" s="81">
        <v>8918535</v>
      </c>
      <c r="L411" s="81">
        <v>0</v>
      </c>
      <c r="M411" s="81">
        <v>819211557</v>
      </c>
      <c r="N411" s="81">
        <v>819211557</v>
      </c>
      <c r="O411" s="81">
        <v>810293022</v>
      </c>
      <c r="P411" s="81">
        <v>819211557</v>
      </c>
      <c r="Q411" s="81">
        <v>810293022</v>
      </c>
      <c r="R411" s="81">
        <v>819211557</v>
      </c>
      <c r="S411" s="81">
        <v>810293022</v>
      </c>
      <c r="T411" s="81">
        <v>826531557</v>
      </c>
      <c r="U411" s="81">
        <v>826531557</v>
      </c>
      <c r="V411" s="81">
        <v>831411557</v>
      </c>
      <c r="W411" s="81">
        <v>831411557</v>
      </c>
      <c r="X411" s="81">
        <v>810589235</v>
      </c>
      <c r="Y411" s="81">
        <v>810589235</v>
      </c>
    </row>
    <row r="412" spans="1:25" x14ac:dyDescent="0.35">
      <c r="A412" s="81" t="s">
        <v>419</v>
      </c>
      <c r="B412" s="81">
        <v>69</v>
      </c>
      <c r="C412" s="81" t="s">
        <v>1632</v>
      </c>
      <c r="D412" s="81" t="s">
        <v>5689</v>
      </c>
      <c r="E412" s="81" t="s">
        <v>2178</v>
      </c>
      <c r="F412" s="81">
        <v>128308506</v>
      </c>
      <c r="G412" s="81">
        <v>128308506</v>
      </c>
      <c r="H412" s="81">
        <v>128308506</v>
      </c>
      <c r="I412" s="81" t="s">
        <v>2829</v>
      </c>
      <c r="J412" s="81" t="s">
        <v>2832</v>
      </c>
      <c r="K412" s="81">
        <v>3936587</v>
      </c>
      <c r="L412" s="81">
        <v>0</v>
      </c>
      <c r="M412" s="81">
        <v>132245093</v>
      </c>
      <c r="N412" s="81">
        <v>132245093</v>
      </c>
      <c r="O412" s="81">
        <v>128308506</v>
      </c>
      <c r="P412" s="81">
        <v>132245093</v>
      </c>
      <c r="Q412" s="81">
        <v>128308506</v>
      </c>
      <c r="R412" s="81">
        <v>132245093</v>
      </c>
      <c r="S412" s="81">
        <v>128308506</v>
      </c>
      <c r="T412" s="81">
        <v>134750093</v>
      </c>
      <c r="U412" s="81">
        <v>134750093</v>
      </c>
      <c r="V412" s="81">
        <v>136420093</v>
      </c>
      <c r="W412" s="81">
        <v>136420093</v>
      </c>
      <c r="X412" s="81">
        <v>128754050</v>
      </c>
      <c r="Y412" s="81">
        <v>128754050</v>
      </c>
    </row>
    <row r="413" spans="1:25" x14ac:dyDescent="0.35">
      <c r="A413" s="81" t="s">
        <v>420</v>
      </c>
      <c r="B413" s="81">
        <v>70</v>
      </c>
      <c r="C413" s="81" t="s">
        <v>1633</v>
      </c>
      <c r="D413" s="81" t="s">
        <v>5692</v>
      </c>
      <c r="E413" s="81" t="s">
        <v>2179</v>
      </c>
      <c r="F413" s="81">
        <v>89141798</v>
      </c>
      <c r="G413" s="81">
        <v>89141798</v>
      </c>
      <c r="H413" s="81">
        <v>89141798</v>
      </c>
      <c r="I413" s="81" t="s">
        <v>2829</v>
      </c>
      <c r="J413" s="81" t="s">
        <v>2832</v>
      </c>
      <c r="K413" s="81">
        <v>7318643</v>
      </c>
      <c r="L413" s="81">
        <v>0</v>
      </c>
      <c r="M413" s="81">
        <v>96460441</v>
      </c>
      <c r="N413" s="81">
        <v>96460441</v>
      </c>
      <c r="O413" s="81">
        <v>89141798</v>
      </c>
      <c r="P413" s="81">
        <v>96460441</v>
      </c>
      <c r="Q413" s="81">
        <v>89141798</v>
      </c>
      <c r="R413" s="81">
        <v>96460441</v>
      </c>
      <c r="S413" s="81">
        <v>89141798</v>
      </c>
      <c r="T413" s="81">
        <v>99295441</v>
      </c>
      <c r="U413" s="81">
        <v>99295441</v>
      </c>
      <c r="V413" s="81">
        <v>101185441</v>
      </c>
      <c r="W413" s="81">
        <v>101185441</v>
      </c>
      <c r="X413" s="81">
        <v>89590947</v>
      </c>
      <c r="Y413" s="81">
        <v>89590947</v>
      </c>
    </row>
    <row r="414" spans="1:25" x14ac:dyDescent="0.35">
      <c r="A414" s="81" t="s">
        <v>421</v>
      </c>
      <c r="B414" s="81">
        <v>70</v>
      </c>
      <c r="C414" s="81" t="s">
        <v>1633</v>
      </c>
      <c r="D414" s="81" t="s">
        <v>5693</v>
      </c>
      <c r="E414" s="81" t="s">
        <v>2180</v>
      </c>
      <c r="F414" s="81">
        <v>4147830163</v>
      </c>
      <c r="G414" s="81">
        <v>4147830163</v>
      </c>
      <c r="H414" s="81">
        <v>4147830163</v>
      </c>
      <c r="I414" s="81" t="s">
        <v>2829</v>
      </c>
      <c r="J414" s="81" t="s">
        <v>2832</v>
      </c>
      <c r="K414" s="81">
        <v>294236275</v>
      </c>
      <c r="L414" s="81">
        <v>0</v>
      </c>
      <c r="M414" s="81">
        <v>4442066438</v>
      </c>
      <c r="N414" s="81">
        <v>4442066438</v>
      </c>
      <c r="O414" s="81">
        <v>4147830163</v>
      </c>
      <c r="P414" s="81">
        <v>4442066438</v>
      </c>
      <c r="Q414" s="81">
        <v>4147830163</v>
      </c>
      <c r="R414" s="81">
        <v>4442066438</v>
      </c>
      <c r="S414" s="81">
        <v>4147830163</v>
      </c>
      <c r="T414" s="81">
        <v>4527956438</v>
      </c>
      <c r="U414" s="81">
        <v>4527956438</v>
      </c>
      <c r="V414" s="81">
        <v>4585216438</v>
      </c>
      <c r="W414" s="81">
        <v>4585216438</v>
      </c>
      <c r="X414" s="81">
        <v>4182985070</v>
      </c>
      <c r="Y414" s="81">
        <v>4182985070</v>
      </c>
    </row>
    <row r="415" spans="1:25" x14ac:dyDescent="0.35">
      <c r="A415" s="81" t="s">
        <v>422</v>
      </c>
      <c r="B415" s="81">
        <v>70</v>
      </c>
      <c r="C415" s="81" t="s">
        <v>1633</v>
      </c>
      <c r="D415" s="81" t="s">
        <v>5696</v>
      </c>
      <c r="E415" s="81" t="s">
        <v>2134</v>
      </c>
      <c r="F415" s="81">
        <v>927537761</v>
      </c>
      <c r="G415" s="81">
        <v>927537761</v>
      </c>
      <c r="H415" s="81">
        <v>927537761</v>
      </c>
      <c r="I415" s="81" t="s">
        <v>2829</v>
      </c>
      <c r="J415" s="81" t="s">
        <v>2832</v>
      </c>
      <c r="K415" s="81">
        <v>105044790</v>
      </c>
      <c r="L415" s="81">
        <v>0</v>
      </c>
      <c r="M415" s="81">
        <v>1032582551</v>
      </c>
      <c r="N415" s="81">
        <v>1032582551</v>
      </c>
      <c r="O415" s="81">
        <v>927537761</v>
      </c>
      <c r="P415" s="81">
        <v>1032582551</v>
      </c>
      <c r="Q415" s="81">
        <v>927537761</v>
      </c>
      <c r="R415" s="81">
        <v>1032582551</v>
      </c>
      <c r="S415" s="81">
        <v>927537761</v>
      </c>
      <c r="T415" s="81">
        <v>1066692551</v>
      </c>
      <c r="U415" s="81">
        <v>1066692551</v>
      </c>
      <c r="V415" s="81">
        <v>1089432551</v>
      </c>
      <c r="W415" s="81">
        <v>1089432551</v>
      </c>
      <c r="X415" s="81">
        <v>939918743</v>
      </c>
      <c r="Y415" s="81">
        <v>939918743</v>
      </c>
    </row>
    <row r="416" spans="1:25" x14ac:dyDescent="0.35">
      <c r="A416" s="81" t="s">
        <v>423</v>
      </c>
      <c r="B416" s="81">
        <v>70</v>
      </c>
      <c r="C416" s="81" t="s">
        <v>1633</v>
      </c>
      <c r="D416" s="81" t="s">
        <v>5697</v>
      </c>
      <c r="E416" s="81" t="s">
        <v>2181</v>
      </c>
      <c r="F416" s="81">
        <v>251722311</v>
      </c>
      <c r="G416" s="81">
        <v>251722311</v>
      </c>
      <c r="H416" s="81">
        <v>251722311</v>
      </c>
      <c r="I416" s="81" t="s">
        <v>2829</v>
      </c>
      <c r="J416" s="81" t="s">
        <v>2832</v>
      </c>
      <c r="K416" s="81">
        <v>33468948</v>
      </c>
      <c r="L416" s="81">
        <v>0</v>
      </c>
      <c r="M416" s="81">
        <v>285191259</v>
      </c>
      <c r="N416" s="81">
        <v>285191259</v>
      </c>
      <c r="O416" s="81">
        <v>251722311</v>
      </c>
      <c r="P416" s="81">
        <v>285191259</v>
      </c>
      <c r="Q416" s="81">
        <v>251722311</v>
      </c>
      <c r="R416" s="81">
        <v>285191259</v>
      </c>
      <c r="S416" s="81">
        <v>251722311</v>
      </c>
      <c r="T416" s="81">
        <v>295331259</v>
      </c>
      <c r="U416" s="81">
        <v>295331259</v>
      </c>
      <c r="V416" s="81">
        <v>302091259</v>
      </c>
      <c r="W416" s="81">
        <v>302091259</v>
      </c>
      <c r="X416" s="81">
        <v>254251586</v>
      </c>
      <c r="Y416" s="81">
        <v>254251586</v>
      </c>
    </row>
    <row r="417" spans="1:25" x14ac:dyDescent="0.35">
      <c r="A417" s="81" t="s">
        <v>424</v>
      </c>
      <c r="B417" s="81">
        <v>70</v>
      </c>
      <c r="C417" s="81" t="s">
        <v>1633</v>
      </c>
      <c r="D417" s="81" t="s">
        <v>5698</v>
      </c>
      <c r="E417" s="81" t="s">
        <v>2182</v>
      </c>
      <c r="F417" s="81">
        <v>8979279974</v>
      </c>
      <c r="G417" s="81">
        <v>8979279974</v>
      </c>
      <c r="H417" s="81">
        <v>8979279974</v>
      </c>
      <c r="I417" s="81" t="s">
        <v>2829</v>
      </c>
      <c r="J417" s="81" t="s">
        <v>2832</v>
      </c>
      <c r="K417" s="81">
        <v>814653035</v>
      </c>
      <c r="L417" s="81">
        <v>329719436</v>
      </c>
      <c r="M417" s="81">
        <v>9793933009</v>
      </c>
      <c r="N417" s="81">
        <v>9464213573</v>
      </c>
      <c r="O417" s="81">
        <v>8649560538</v>
      </c>
      <c r="P417" s="81">
        <v>9793933009</v>
      </c>
      <c r="Q417" s="81">
        <v>8979279974</v>
      </c>
      <c r="R417" s="81">
        <v>9464213573</v>
      </c>
      <c r="S417" s="81">
        <v>8649560538</v>
      </c>
      <c r="T417" s="81">
        <v>10006678009</v>
      </c>
      <c r="U417" s="81">
        <v>10006678009</v>
      </c>
      <c r="V417" s="81">
        <v>10148508009</v>
      </c>
      <c r="W417" s="81">
        <v>10148508009</v>
      </c>
      <c r="X417" s="81">
        <v>9072342632</v>
      </c>
      <c r="Y417" s="81">
        <v>9072342632</v>
      </c>
    </row>
    <row r="418" spans="1:25" x14ac:dyDescent="0.35">
      <c r="A418" s="81" t="s">
        <v>425</v>
      </c>
      <c r="B418" s="81">
        <v>70</v>
      </c>
      <c r="C418" s="81" t="s">
        <v>1633</v>
      </c>
      <c r="D418" s="81" t="s">
        <v>5699</v>
      </c>
      <c r="E418" s="81" t="s">
        <v>2183</v>
      </c>
      <c r="F418" s="81">
        <v>134975011</v>
      </c>
      <c r="G418" s="81">
        <v>134975011</v>
      </c>
      <c r="H418" s="81">
        <v>134975011</v>
      </c>
      <c r="I418" s="81" t="s">
        <v>2829</v>
      </c>
      <c r="J418" s="81" t="s">
        <v>2832</v>
      </c>
      <c r="K418" s="81">
        <v>9797609</v>
      </c>
      <c r="L418" s="81">
        <v>0</v>
      </c>
      <c r="M418" s="81">
        <v>144772620</v>
      </c>
      <c r="N418" s="81">
        <v>144772620</v>
      </c>
      <c r="O418" s="81">
        <v>134975011</v>
      </c>
      <c r="P418" s="81">
        <v>144772620</v>
      </c>
      <c r="Q418" s="81">
        <v>134975011</v>
      </c>
      <c r="R418" s="81">
        <v>144772620</v>
      </c>
      <c r="S418" s="81">
        <v>134975011</v>
      </c>
      <c r="T418" s="81">
        <v>148417620</v>
      </c>
      <c r="U418" s="81">
        <v>148417620</v>
      </c>
      <c r="V418" s="81">
        <v>150847620</v>
      </c>
      <c r="W418" s="81">
        <v>150847620</v>
      </c>
      <c r="X418" s="81">
        <v>135313897</v>
      </c>
      <c r="Y418" s="81">
        <v>135313897</v>
      </c>
    </row>
    <row r="419" spans="1:25" x14ac:dyDescent="0.35">
      <c r="A419" s="81" t="s">
        <v>426</v>
      </c>
      <c r="B419" s="81">
        <v>70</v>
      </c>
      <c r="C419" s="81" t="s">
        <v>1633</v>
      </c>
      <c r="D419" s="81" t="s">
        <v>5701</v>
      </c>
      <c r="E419" s="81" t="s">
        <v>2184</v>
      </c>
      <c r="F419" s="81">
        <v>558682025</v>
      </c>
      <c r="G419" s="81">
        <v>552682558</v>
      </c>
      <c r="H419" s="81">
        <v>558682025</v>
      </c>
      <c r="I419" s="81" t="s">
        <v>2829</v>
      </c>
      <c r="J419" s="81" t="s">
        <v>2833</v>
      </c>
      <c r="K419" s="81">
        <v>78562088</v>
      </c>
      <c r="L419" s="81">
        <v>0</v>
      </c>
      <c r="M419" s="81">
        <v>637244113</v>
      </c>
      <c r="N419" s="81">
        <v>637244113</v>
      </c>
      <c r="O419" s="81">
        <v>558682025</v>
      </c>
      <c r="P419" s="81">
        <v>637244113</v>
      </c>
      <c r="Q419" s="81">
        <v>558682025</v>
      </c>
      <c r="R419" s="81">
        <v>637244113</v>
      </c>
      <c r="S419" s="81">
        <v>558682025</v>
      </c>
      <c r="T419" s="81">
        <v>660644113</v>
      </c>
      <c r="U419" s="81">
        <v>660644113</v>
      </c>
      <c r="V419" s="81">
        <v>676244113</v>
      </c>
      <c r="W419" s="81">
        <v>676244113</v>
      </c>
      <c r="X419" s="81">
        <v>566326301</v>
      </c>
      <c r="Y419" s="81">
        <v>566326301</v>
      </c>
    </row>
    <row r="420" spans="1:25" x14ac:dyDescent="0.35">
      <c r="A420" s="81" t="s">
        <v>427</v>
      </c>
      <c r="B420" s="81">
        <v>70</v>
      </c>
      <c r="C420" s="81" t="s">
        <v>1633</v>
      </c>
      <c r="D420" s="81" t="s">
        <v>5702</v>
      </c>
      <c r="E420" s="81" t="s">
        <v>2185</v>
      </c>
      <c r="F420" s="81">
        <v>3842119604</v>
      </c>
      <c r="G420" s="81">
        <v>3807043683</v>
      </c>
      <c r="H420" s="81">
        <v>3842119604</v>
      </c>
      <c r="I420" s="81" t="s">
        <v>2829</v>
      </c>
      <c r="J420" s="81" t="s">
        <v>2833</v>
      </c>
      <c r="K420" s="81">
        <v>475226320</v>
      </c>
      <c r="L420" s="81">
        <v>0</v>
      </c>
      <c r="M420" s="81">
        <v>4317345924</v>
      </c>
      <c r="N420" s="81">
        <v>4317345924</v>
      </c>
      <c r="O420" s="81">
        <v>3842119604</v>
      </c>
      <c r="P420" s="81">
        <v>4317345924</v>
      </c>
      <c r="Q420" s="81">
        <v>3842119604</v>
      </c>
      <c r="R420" s="81">
        <v>4317345924</v>
      </c>
      <c r="S420" s="81">
        <v>3842119604</v>
      </c>
      <c r="T420" s="81">
        <v>4443345924</v>
      </c>
      <c r="U420" s="81">
        <v>4443345924</v>
      </c>
      <c r="V420" s="81">
        <v>4527345924</v>
      </c>
      <c r="W420" s="81">
        <v>4527345924</v>
      </c>
      <c r="X420" s="81">
        <v>3880290371</v>
      </c>
      <c r="Y420" s="81">
        <v>3880290371</v>
      </c>
    </row>
    <row r="421" spans="1:25" x14ac:dyDescent="0.35">
      <c r="A421" s="81" t="s">
        <v>428</v>
      </c>
      <c r="B421" s="81">
        <v>70</v>
      </c>
      <c r="C421" s="81" t="s">
        <v>1633</v>
      </c>
      <c r="D421" s="81" t="s">
        <v>5703</v>
      </c>
      <c r="E421" s="81" t="s">
        <v>2186</v>
      </c>
      <c r="F421" s="81">
        <v>8247864570</v>
      </c>
      <c r="G421" s="81">
        <v>8035832468</v>
      </c>
      <c r="H421" s="81">
        <v>8247864570</v>
      </c>
      <c r="I421" s="81" t="s">
        <v>2829</v>
      </c>
      <c r="J421" s="81" t="s">
        <v>2833</v>
      </c>
      <c r="K421" s="81">
        <v>767386493</v>
      </c>
      <c r="L421" s="81">
        <v>0</v>
      </c>
      <c r="M421" s="81">
        <v>9015251063</v>
      </c>
      <c r="N421" s="81">
        <v>9015251063</v>
      </c>
      <c r="O421" s="81">
        <v>8247864570</v>
      </c>
      <c r="P421" s="81">
        <v>9015251063</v>
      </c>
      <c r="Q421" s="81">
        <v>8247864570</v>
      </c>
      <c r="R421" s="81">
        <v>9015251063</v>
      </c>
      <c r="S421" s="81">
        <v>8247864570</v>
      </c>
      <c r="T421" s="81">
        <v>9218561063</v>
      </c>
      <c r="U421" s="81">
        <v>9218561063</v>
      </c>
      <c r="V421" s="81">
        <v>9354101063</v>
      </c>
      <c r="W421" s="81">
        <v>9354101063</v>
      </c>
      <c r="X421" s="81">
        <v>8315061853</v>
      </c>
      <c r="Y421" s="81">
        <v>8315061853</v>
      </c>
    </row>
    <row r="422" spans="1:25" x14ac:dyDescent="0.35">
      <c r="A422" s="81" t="s">
        <v>429</v>
      </c>
      <c r="B422" s="81">
        <v>70</v>
      </c>
      <c r="C422" s="81" t="s">
        <v>1633</v>
      </c>
      <c r="D422" s="81" t="s">
        <v>5704</v>
      </c>
      <c r="E422" s="81" t="s">
        <v>2187</v>
      </c>
      <c r="F422" s="81">
        <v>762182403</v>
      </c>
      <c r="G422" s="81">
        <v>762182403</v>
      </c>
      <c r="H422" s="81">
        <v>762182403</v>
      </c>
      <c r="I422" s="81" t="s">
        <v>2829</v>
      </c>
      <c r="J422" s="81" t="s">
        <v>2832</v>
      </c>
      <c r="K422" s="81">
        <v>89856783</v>
      </c>
      <c r="L422" s="81">
        <v>0</v>
      </c>
      <c r="M422" s="81">
        <v>852039186</v>
      </c>
      <c r="N422" s="81">
        <v>852039186</v>
      </c>
      <c r="O422" s="81">
        <v>762182403</v>
      </c>
      <c r="P422" s="81">
        <v>852039186</v>
      </c>
      <c r="Q422" s="81">
        <v>762182403</v>
      </c>
      <c r="R422" s="81">
        <v>852039186</v>
      </c>
      <c r="S422" s="81">
        <v>762182403</v>
      </c>
      <c r="T422" s="81">
        <v>877299186</v>
      </c>
      <c r="U422" s="81">
        <v>877299186</v>
      </c>
      <c r="V422" s="81">
        <v>894139186</v>
      </c>
      <c r="W422" s="81">
        <v>894139186</v>
      </c>
      <c r="X422" s="81">
        <v>771419097</v>
      </c>
      <c r="Y422" s="81">
        <v>771419097</v>
      </c>
    </row>
    <row r="423" spans="1:25" x14ac:dyDescent="0.35">
      <c r="A423" s="81" t="s">
        <v>430</v>
      </c>
      <c r="B423" s="81">
        <v>70</v>
      </c>
      <c r="C423" s="81" t="s">
        <v>1633</v>
      </c>
      <c r="D423" s="81" t="s">
        <v>6398</v>
      </c>
      <c r="E423" s="81" t="s">
        <v>2188</v>
      </c>
      <c r="F423" s="81">
        <v>7427153</v>
      </c>
      <c r="G423" s="81">
        <v>7427153</v>
      </c>
      <c r="H423" s="81">
        <v>7427153</v>
      </c>
      <c r="I423" s="81" t="s">
        <v>2829</v>
      </c>
      <c r="J423" s="81" t="s">
        <v>2832</v>
      </c>
      <c r="K423" s="81">
        <v>320000</v>
      </c>
      <c r="L423" s="81">
        <v>0</v>
      </c>
      <c r="M423" s="81">
        <v>7747153</v>
      </c>
      <c r="N423" s="81">
        <v>7747153</v>
      </c>
      <c r="O423" s="81">
        <v>7427153</v>
      </c>
      <c r="P423" s="81">
        <v>7747153</v>
      </c>
      <c r="Q423" s="81">
        <v>7427153</v>
      </c>
      <c r="R423" s="81">
        <v>7747153</v>
      </c>
      <c r="S423" s="81">
        <v>7427153</v>
      </c>
      <c r="T423" s="81">
        <v>7852153</v>
      </c>
      <c r="U423" s="81">
        <v>7852153</v>
      </c>
      <c r="V423" s="81">
        <v>7922153</v>
      </c>
      <c r="W423" s="81">
        <v>7922153</v>
      </c>
      <c r="X423" s="81">
        <v>7504237</v>
      </c>
      <c r="Y423" s="81">
        <v>7504237</v>
      </c>
    </row>
    <row r="424" spans="1:25" x14ac:dyDescent="0.35">
      <c r="A424" s="81" t="s">
        <v>431</v>
      </c>
      <c r="B424" s="81">
        <v>71</v>
      </c>
      <c r="C424" s="81" t="s">
        <v>1634</v>
      </c>
      <c r="D424" s="81" t="s">
        <v>5705</v>
      </c>
      <c r="E424" s="81" t="s">
        <v>2189</v>
      </c>
      <c r="F424" s="81">
        <v>1835889230</v>
      </c>
      <c r="G424" s="81">
        <v>1835889230</v>
      </c>
      <c r="H424" s="81">
        <v>1835889230</v>
      </c>
      <c r="I424" s="81" t="s">
        <v>2829</v>
      </c>
      <c r="J424" s="81" t="s">
        <v>2832</v>
      </c>
      <c r="K424" s="81">
        <v>424224417</v>
      </c>
      <c r="L424" s="81">
        <v>0</v>
      </c>
      <c r="M424" s="81">
        <v>2260113647</v>
      </c>
      <c r="N424" s="81">
        <v>2260113647</v>
      </c>
      <c r="O424" s="81">
        <v>1835889230</v>
      </c>
      <c r="P424" s="81">
        <v>2260113647</v>
      </c>
      <c r="Q424" s="81">
        <v>1835889230</v>
      </c>
      <c r="R424" s="81">
        <v>2260113647</v>
      </c>
      <c r="S424" s="81">
        <v>1835889230</v>
      </c>
      <c r="T424" s="81">
        <v>2419788647</v>
      </c>
      <c r="U424" s="81">
        <v>2419788647</v>
      </c>
      <c r="V424" s="81">
        <v>2526238647</v>
      </c>
      <c r="W424" s="81">
        <v>2526238647</v>
      </c>
      <c r="X424" s="81">
        <v>1868593845</v>
      </c>
      <c r="Y424" s="81">
        <v>1868593845</v>
      </c>
    </row>
    <row r="425" spans="1:25" x14ac:dyDescent="0.35">
      <c r="A425" s="81" t="s">
        <v>432</v>
      </c>
      <c r="B425" s="81">
        <v>71</v>
      </c>
      <c r="C425" s="81" t="s">
        <v>1634</v>
      </c>
      <c r="D425" s="81" t="s">
        <v>5706</v>
      </c>
      <c r="E425" s="81" t="s">
        <v>2190</v>
      </c>
      <c r="F425" s="81">
        <v>17534836286</v>
      </c>
      <c r="G425" s="81">
        <v>17534836286</v>
      </c>
      <c r="H425" s="81">
        <v>17534836286</v>
      </c>
      <c r="I425" s="81" t="s">
        <v>2829</v>
      </c>
      <c r="J425" s="81" t="s">
        <v>2832</v>
      </c>
      <c r="K425" s="81">
        <v>3134631232</v>
      </c>
      <c r="L425" s="81">
        <v>0</v>
      </c>
      <c r="M425" s="81">
        <v>20669467518</v>
      </c>
      <c r="N425" s="81">
        <v>20669467518</v>
      </c>
      <c r="O425" s="81">
        <v>17534836286</v>
      </c>
      <c r="P425" s="81">
        <v>20669467518</v>
      </c>
      <c r="Q425" s="81">
        <v>17534836286</v>
      </c>
      <c r="R425" s="81">
        <v>20669467518</v>
      </c>
      <c r="S425" s="81">
        <v>17534836286</v>
      </c>
      <c r="T425" s="81">
        <v>21497557518</v>
      </c>
      <c r="U425" s="81">
        <v>21497557518</v>
      </c>
      <c r="V425" s="81">
        <v>22049617518</v>
      </c>
      <c r="W425" s="81">
        <v>22049617518</v>
      </c>
      <c r="X425" s="81">
        <v>18092953690</v>
      </c>
      <c r="Y425" s="81">
        <v>18092953690</v>
      </c>
    </row>
    <row r="426" spans="1:25" x14ac:dyDescent="0.35">
      <c r="A426" s="81" t="s">
        <v>433</v>
      </c>
      <c r="B426" s="81">
        <v>71</v>
      </c>
      <c r="C426" s="81" t="s">
        <v>1634</v>
      </c>
      <c r="D426" s="81" t="s">
        <v>5707</v>
      </c>
      <c r="E426" s="81" t="s">
        <v>2191</v>
      </c>
      <c r="F426" s="81">
        <v>240246095</v>
      </c>
      <c r="G426" s="81">
        <v>240246095</v>
      </c>
      <c r="H426" s="81">
        <v>240246095</v>
      </c>
      <c r="I426" s="81" t="s">
        <v>2829</v>
      </c>
      <c r="J426" s="81" t="s">
        <v>2832</v>
      </c>
      <c r="K426" s="81">
        <v>37108224</v>
      </c>
      <c r="L426" s="81">
        <v>0</v>
      </c>
      <c r="M426" s="81">
        <v>277354319</v>
      </c>
      <c r="N426" s="81">
        <v>277354319</v>
      </c>
      <c r="O426" s="81">
        <v>240246095</v>
      </c>
      <c r="P426" s="81">
        <v>277354319</v>
      </c>
      <c r="Q426" s="81">
        <v>240246095</v>
      </c>
      <c r="R426" s="81">
        <v>277354319</v>
      </c>
      <c r="S426" s="81">
        <v>240246095</v>
      </c>
      <c r="T426" s="81">
        <v>299089319</v>
      </c>
      <c r="U426" s="81">
        <v>299089319</v>
      </c>
      <c r="V426" s="81">
        <v>313579319</v>
      </c>
      <c r="W426" s="81">
        <v>313579319</v>
      </c>
      <c r="X426" s="81">
        <v>243778858</v>
      </c>
      <c r="Y426" s="81">
        <v>243778858</v>
      </c>
    </row>
    <row r="427" spans="1:25" x14ac:dyDescent="0.35">
      <c r="A427" s="81" t="s">
        <v>434</v>
      </c>
      <c r="B427" s="81">
        <v>71</v>
      </c>
      <c r="C427" s="81" t="s">
        <v>1634</v>
      </c>
      <c r="D427" s="81" t="s">
        <v>5708</v>
      </c>
      <c r="E427" s="81" t="s">
        <v>2192</v>
      </c>
      <c r="F427" s="81">
        <v>287571703</v>
      </c>
      <c r="G427" s="81">
        <v>287571703</v>
      </c>
      <c r="H427" s="81">
        <v>287571703</v>
      </c>
      <c r="I427" s="81" t="s">
        <v>2829</v>
      </c>
      <c r="J427" s="81" t="s">
        <v>2832</v>
      </c>
      <c r="K427" s="81">
        <v>74920420</v>
      </c>
      <c r="L427" s="81">
        <v>0</v>
      </c>
      <c r="M427" s="81">
        <v>362492123</v>
      </c>
      <c r="N427" s="81">
        <v>362492123</v>
      </c>
      <c r="O427" s="81">
        <v>287571703</v>
      </c>
      <c r="P427" s="81">
        <v>362492123</v>
      </c>
      <c r="Q427" s="81">
        <v>287571703</v>
      </c>
      <c r="R427" s="81">
        <v>362492123</v>
      </c>
      <c r="S427" s="81">
        <v>287571703</v>
      </c>
      <c r="T427" s="81">
        <v>400862123</v>
      </c>
      <c r="U427" s="81">
        <v>400862123</v>
      </c>
      <c r="V427" s="81">
        <v>426442123</v>
      </c>
      <c r="W427" s="81">
        <v>426442123</v>
      </c>
      <c r="X427" s="81">
        <v>292246894</v>
      </c>
      <c r="Y427" s="81">
        <v>292246894</v>
      </c>
    </row>
    <row r="428" spans="1:25" x14ac:dyDescent="0.35">
      <c r="A428" s="81" t="s">
        <v>435</v>
      </c>
      <c r="B428" s="81">
        <v>71</v>
      </c>
      <c r="C428" s="81" t="s">
        <v>1634</v>
      </c>
      <c r="D428" s="81" t="s">
        <v>5709</v>
      </c>
      <c r="E428" s="81" t="s">
        <v>2193</v>
      </c>
      <c r="F428" s="81">
        <v>7936210071</v>
      </c>
      <c r="G428" s="81">
        <v>7936210071</v>
      </c>
      <c r="H428" s="81">
        <v>7936210071</v>
      </c>
      <c r="I428" s="81" t="s">
        <v>2829</v>
      </c>
      <c r="J428" s="81" t="s">
        <v>2832</v>
      </c>
      <c r="K428" s="81">
        <v>2065742823</v>
      </c>
      <c r="L428" s="81">
        <v>463760462</v>
      </c>
      <c r="M428" s="81">
        <v>10001952894</v>
      </c>
      <c r="N428" s="81">
        <v>9538192432</v>
      </c>
      <c r="O428" s="81">
        <v>7472449609</v>
      </c>
      <c r="P428" s="81">
        <v>10001952894</v>
      </c>
      <c r="Q428" s="81">
        <v>7936210071</v>
      </c>
      <c r="R428" s="81">
        <v>9538192432</v>
      </c>
      <c r="S428" s="81">
        <v>7472449609</v>
      </c>
      <c r="T428" s="81">
        <v>10569177894</v>
      </c>
      <c r="U428" s="81">
        <v>10569177894</v>
      </c>
      <c r="V428" s="81">
        <v>10947327894</v>
      </c>
      <c r="W428" s="81">
        <v>10947327894</v>
      </c>
      <c r="X428" s="81">
        <v>8054082310</v>
      </c>
      <c r="Y428" s="81">
        <v>8054082310</v>
      </c>
    </row>
    <row r="429" spans="1:25" x14ac:dyDescent="0.35">
      <c r="A429" s="81" t="s">
        <v>436</v>
      </c>
      <c r="B429" s="81">
        <v>71</v>
      </c>
      <c r="C429" s="81" t="s">
        <v>1634</v>
      </c>
      <c r="D429" s="81" t="s">
        <v>5710</v>
      </c>
      <c r="E429" s="81" t="s">
        <v>2194</v>
      </c>
      <c r="F429" s="81">
        <v>219738982</v>
      </c>
      <c r="G429" s="81">
        <v>219738982</v>
      </c>
      <c r="H429" s="81">
        <v>219738982</v>
      </c>
      <c r="I429" s="81" t="s">
        <v>2829</v>
      </c>
      <c r="J429" s="81" t="s">
        <v>2832</v>
      </c>
      <c r="K429" s="81">
        <v>39945291</v>
      </c>
      <c r="L429" s="81">
        <v>0</v>
      </c>
      <c r="M429" s="81">
        <v>259684273</v>
      </c>
      <c r="N429" s="81">
        <v>259684273</v>
      </c>
      <c r="O429" s="81">
        <v>219738982</v>
      </c>
      <c r="P429" s="81">
        <v>259684273</v>
      </c>
      <c r="Q429" s="81">
        <v>219738982</v>
      </c>
      <c r="R429" s="81">
        <v>259684273</v>
      </c>
      <c r="S429" s="81">
        <v>219738982</v>
      </c>
      <c r="T429" s="81">
        <v>271849273</v>
      </c>
      <c r="U429" s="81">
        <v>271849273</v>
      </c>
      <c r="V429" s="81">
        <v>279959273</v>
      </c>
      <c r="W429" s="81">
        <v>279959273</v>
      </c>
      <c r="X429" s="81">
        <v>224459531</v>
      </c>
      <c r="Y429" s="81">
        <v>224459531</v>
      </c>
    </row>
    <row r="430" spans="1:25" x14ac:dyDescent="0.35">
      <c r="A430" s="81" t="s">
        <v>437</v>
      </c>
      <c r="B430" s="81">
        <v>71</v>
      </c>
      <c r="C430" s="81" t="s">
        <v>1634</v>
      </c>
      <c r="D430" s="81" t="s">
        <v>5711</v>
      </c>
      <c r="E430" s="81" t="s">
        <v>2195</v>
      </c>
      <c r="F430" s="81">
        <v>3242762812</v>
      </c>
      <c r="G430" s="81">
        <v>3242762812</v>
      </c>
      <c r="H430" s="81">
        <v>3242762812</v>
      </c>
      <c r="I430" s="81" t="s">
        <v>2829</v>
      </c>
      <c r="J430" s="81" t="s">
        <v>2832</v>
      </c>
      <c r="K430" s="81">
        <v>400534174</v>
      </c>
      <c r="L430" s="81">
        <v>0</v>
      </c>
      <c r="M430" s="81">
        <v>3643296986</v>
      </c>
      <c r="N430" s="81">
        <v>3643296986</v>
      </c>
      <c r="O430" s="81">
        <v>3242762812</v>
      </c>
      <c r="P430" s="81">
        <v>3643296986</v>
      </c>
      <c r="Q430" s="81">
        <v>3242762812</v>
      </c>
      <c r="R430" s="81">
        <v>3643296986</v>
      </c>
      <c r="S430" s="81">
        <v>3242762812</v>
      </c>
      <c r="T430" s="81">
        <v>3770811986</v>
      </c>
      <c r="U430" s="81">
        <v>3770811986</v>
      </c>
      <c r="V430" s="81">
        <v>3855821986</v>
      </c>
      <c r="W430" s="81">
        <v>3855821986</v>
      </c>
      <c r="X430" s="81">
        <v>3293123346</v>
      </c>
      <c r="Y430" s="81">
        <v>3293123346</v>
      </c>
    </row>
    <row r="431" spans="1:25" x14ac:dyDescent="0.35">
      <c r="A431" s="81" t="s">
        <v>438</v>
      </c>
      <c r="B431" s="81">
        <v>71</v>
      </c>
      <c r="C431" s="81" t="s">
        <v>1634</v>
      </c>
      <c r="D431" s="81" t="s">
        <v>5712</v>
      </c>
      <c r="E431" s="81" t="s">
        <v>2196</v>
      </c>
      <c r="F431" s="81">
        <v>90591678</v>
      </c>
      <c r="G431" s="81">
        <v>90591678</v>
      </c>
      <c r="H431" s="81">
        <v>90591678</v>
      </c>
      <c r="I431" s="81" t="s">
        <v>2829</v>
      </c>
      <c r="J431" s="81" t="s">
        <v>2832</v>
      </c>
      <c r="K431" s="81">
        <v>14335772</v>
      </c>
      <c r="L431" s="81">
        <v>0</v>
      </c>
      <c r="M431" s="81">
        <v>104927450</v>
      </c>
      <c r="N431" s="81">
        <v>104927450</v>
      </c>
      <c r="O431" s="81">
        <v>90591678</v>
      </c>
      <c r="P431" s="81">
        <v>104927450</v>
      </c>
      <c r="Q431" s="81">
        <v>90591678</v>
      </c>
      <c r="R431" s="81">
        <v>104927450</v>
      </c>
      <c r="S431" s="81">
        <v>90591678</v>
      </c>
      <c r="T431" s="81">
        <v>114572450</v>
      </c>
      <c r="U431" s="81">
        <v>114572450</v>
      </c>
      <c r="V431" s="81">
        <v>121002450</v>
      </c>
      <c r="W431" s="81">
        <v>121002450</v>
      </c>
      <c r="X431" s="81">
        <v>91628771</v>
      </c>
      <c r="Y431" s="81">
        <v>91628771</v>
      </c>
    </row>
    <row r="432" spans="1:25" x14ac:dyDescent="0.35">
      <c r="A432" s="81" t="s">
        <v>439</v>
      </c>
      <c r="B432" s="81">
        <v>71</v>
      </c>
      <c r="C432" s="81" t="s">
        <v>1634</v>
      </c>
      <c r="D432" s="81" t="s">
        <v>5713</v>
      </c>
      <c r="E432" s="81" t="s">
        <v>2197</v>
      </c>
      <c r="F432" s="81">
        <v>14141568787</v>
      </c>
      <c r="G432" s="81">
        <v>14141568787</v>
      </c>
      <c r="H432" s="81">
        <v>14141568787</v>
      </c>
      <c r="I432" s="81" t="s">
        <v>2829</v>
      </c>
      <c r="J432" s="81" t="s">
        <v>2832</v>
      </c>
      <c r="K432" s="81">
        <v>3040728363</v>
      </c>
      <c r="L432" s="81">
        <v>0</v>
      </c>
      <c r="M432" s="81">
        <v>17182297150</v>
      </c>
      <c r="N432" s="81">
        <v>17182297150</v>
      </c>
      <c r="O432" s="81">
        <v>14141568787</v>
      </c>
      <c r="P432" s="81">
        <v>17182297150</v>
      </c>
      <c r="Q432" s="81">
        <v>14141568787</v>
      </c>
      <c r="R432" s="81">
        <v>17182297150</v>
      </c>
      <c r="S432" s="81">
        <v>14141568787</v>
      </c>
      <c r="T432" s="81">
        <v>17997712150</v>
      </c>
      <c r="U432" s="81">
        <v>17997712150</v>
      </c>
      <c r="V432" s="81">
        <v>18541322150</v>
      </c>
      <c r="W432" s="81">
        <v>18541322150</v>
      </c>
      <c r="X432" s="81">
        <v>14301889324</v>
      </c>
      <c r="Y432" s="81">
        <v>14301889324</v>
      </c>
    </row>
    <row r="433" spans="1:25" x14ac:dyDescent="0.35">
      <c r="A433" s="81" t="s">
        <v>440</v>
      </c>
      <c r="B433" s="81">
        <v>72</v>
      </c>
      <c r="C433" s="81" t="s">
        <v>1635</v>
      </c>
      <c r="D433" s="81" t="s">
        <v>5385</v>
      </c>
      <c r="E433" s="81" t="s">
        <v>1924</v>
      </c>
      <c r="F433" s="81">
        <v>64505541</v>
      </c>
      <c r="G433" s="81">
        <v>63493160</v>
      </c>
      <c r="H433" s="81">
        <v>64505541</v>
      </c>
      <c r="I433" s="81" t="s">
        <v>2829</v>
      </c>
      <c r="J433" s="81" t="s">
        <v>2833</v>
      </c>
      <c r="K433" s="81">
        <v>1378680</v>
      </c>
      <c r="L433" s="81">
        <v>0</v>
      </c>
      <c r="M433" s="81">
        <v>65884221</v>
      </c>
      <c r="N433" s="81">
        <v>65884221</v>
      </c>
      <c r="O433" s="81">
        <v>64505541</v>
      </c>
      <c r="P433" s="81">
        <v>65884221</v>
      </c>
      <c r="Q433" s="81">
        <v>64505541</v>
      </c>
      <c r="R433" s="81">
        <v>65884221</v>
      </c>
      <c r="S433" s="81">
        <v>64505541</v>
      </c>
      <c r="T433" s="81">
        <v>66364221</v>
      </c>
      <c r="U433" s="81">
        <v>66364221</v>
      </c>
      <c r="V433" s="81">
        <v>66684221</v>
      </c>
      <c r="W433" s="81">
        <v>66684221</v>
      </c>
      <c r="X433" s="81">
        <v>65224634</v>
      </c>
      <c r="Y433" s="81">
        <v>65224634</v>
      </c>
    </row>
    <row r="434" spans="1:25" x14ac:dyDescent="0.35">
      <c r="A434" s="81" t="s">
        <v>441</v>
      </c>
      <c r="B434" s="81">
        <v>72</v>
      </c>
      <c r="C434" s="81" t="s">
        <v>1635</v>
      </c>
      <c r="D434" s="81" t="s">
        <v>5559</v>
      </c>
      <c r="E434" s="81" t="s">
        <v>2081</v>
      </c>
      <c r="F434" s="81">
        <v>11810144</v>
      </c>
      <c r="G434" s="81">
        <v>11810144</v>
      </c>
      <c r="H434" s="81">
        <v>11810144</v>
      </c>
      <c r="I434" s="81" t="s">
        <v>2829</v>
      </c>
      <c r="J434" s="81" t="s">
        <v>2833</v>
      </c>
      <c r="K434" s="81">
        <v>1237294</v>
      </c>
      <c r="L434" s="81">
        <v>0</v>
      </c>
      <c r="M434" s="81">
        <v>13047438</v>
      </c>
      <c r="N434" s="81">
        <v>13047438</v>
      </c>
      <c r="O434" s="81">
        <v>11810144</v>
      </c>
      <c r="P434" s="81">
        <v>13047438</v>
      </c>
      <c r="Q434" s="81">
        <v>11810144</v>
      </c>
      <c r="R434" s="81">
        <v>13047438</v>
      </c>
      <c r="S434" s="81">
        <v>11810144</v>
      </c>
      <c r="T434" s="81">
        <v>13422438</v>
      </c>
      <c r="U434" s="81">
        <v>13422438</v>
      </c>
      <c r="V434" s="81">
        <v>13672438</v>
      </c>
      <c r="W434" s="81">
        <v>13672438</v>
      </c>
      <c r="X434" s="81">
        <v>12191049</v>
      </c>
      <c r="Y434" s="81">
        <v>12191049</v>
      </c>
    </row>
    <row r="435" spans="1:25" x14ac:dyDescent="0.35">
      <c r="A435" s="81" t="s">
        <v>442</v>
      </c>
      <c r="B435" s="81">
        <v>72</v>
      </c>
      <c r="C435" s="81" t="s">
        <v>1635</v>
      </c>
      <c r="D435" s="81" t="s">
        <v>5714</v>
      </c>
      <c r="E435" s="81" t="s">
        <v>2198</v>
      </c>
      <c r="F435" s="81">
        <v>94397192</v>
      </c>
      <c r="G435" s="81">
        <v>94552741</v>
      </c>
      <c r="H435" s="81">
        <v>94397192</v>
      </c>
      <c r="I435" s="81" t="s">
        <v>2829</v>
      </c>
      <c r="J435" s="81" t="s">
        <v>2833</v>
      </c>
      <c r="K435" s="81">
        <v>6275708</v>
      </c>
      <c r="L435" s="81">
        <v>0</v>
      </c>
      <c r="M435" s="81">
        <v>100672900</v>
      </c>
      <c r="N435" s="81">
        <v>100672900</v>
      </c>
      <c r="O435" s="81">
        <v>94397192</v>
      </c>
      <c r="P435" s="81">
        <v>100672900</v>
      </c>
      <c r="Q435" s="81">
        <v>94397192</v>
      </c>
      <c r="R435" s="81">
        <v>100672900</v>
      </c>
      <c r="S435" s="81">
        <v>94397192</v>
      </c>
      <c r="T435" s="81">
        <v>102652900</v>
      </c>
      <c r="U435" s="81">
        <v>102652900</v>
      </c>
      <c r="V435" s="81">
        <v>103972900</v>
      </c>
      <c r="W435" s="81">
        <v>103972900</v>
      </c>
      <c r="X435" s="81">
        <v>98625823</v>
      </c>
      <c r="Y435" s="81">
        <v>98625823</v>
      </c>
    </row>
    <row r="436" spans="1:25" x14ac:dyDescent="0.35">
      <c r="A436" s="81" t="s">
        <v>443</v>
      </c>
      <c r="B436" s="81">
        <v>72</v>
      </c>
      <c r="C436" s="81" t="s">
        <v>1635</v>
      </c>
      <c r="D436" s="81" t="s">
        <v>5717</v>
      </c>
      <c r="E436" s="81" t="s">
        <v>2085</v>
      </c>
      <c r="F436" s="81">
        <v>528489205</v>
      </c>
      <c r="G436" s="81">
        <v>540302409</v>
      </c>
      <c r="H436" s="81">
        <v>528489205</v>
      </c>
      <c r="I436" s="81" t="s">
        <v>2829</v>
      </c>
      <c r="J436" s="81" t="s">
        <v>2833</v>
      </c>
      <c r="K436" s="81">
        <v>65153492</v>
      </c>
      <c r="L436" s="81">
        <v>0</v>
      </c>
      <c r="M436" s="81">
        <v>593642697</v>
      </c>
      <c r="N436" s="81">
        <v>593642697</v>
      </c>
      <c r="O436" s="81">
        <v>528489205</v>
      </c>
      <c r="P436" s="81">
        <v>593642697</v>
      </c>
      <c r="Q436" s="81">
        <v>528489205</v>
      </c>
      <c r="R436" s="81">
        <v>593642697</v>
      </c>
      <c r="S436" s="81">
        <v>528489205</v>
      </c>
      <c r="T436" s="81">
        <v>615917697</v>
      </c>
      <c r="U436" s="81">
        <v>615917697</v>
      </c>
      <c r="V436" s="81">
        <v>630767697</v>
      </c>
      <c r="W436" s="81">
        <v>630767697</v>
      </c>
      <c r="X436" s="81">
        <v>543383387</v>
      </c>
      <c r="Y436" s="81">
        <v>543383387</v>
      </c>
    </row>
    <row r="437" spans="1:25" x14ac:dyDescent="0.35">
      <c r="A437" s="81" t="s">
        <v>444</v>
      </c>
      <c r="B437" s="81">
        <v>72</v>
      </c>
      <c r="C437" s="81" t="s">
        <v>1635</v>
      </c>
      <c r="D437" s="81" t="s">
        <v>5718</v>
      </c>
      <c r="E437" s="81" t="s">
        <v>2199</v>
      </c>
      <c r="F437" s="81">
        <v>2623661966</v>
      </c>
      <c r="G437" s="81">
        <v>2802807253</v>
      </c>
      <c r="H437" s="81">
        <v>2623661966</v>
      </c>
      <c r="I437" s="81" t="s">
        <v>2829</v>
      </c>
      <c r="J437" s="81" t="s">
        <v>2834</v>
      </c>
      <c r="K437" s="81">
        <v>254197593</v>
      </c>
      <c r="L437" s="81">
        <v>0</v>
      </c>
      <c r="M437" s="81">
        <v>2877859559</v>
      </c>
      <c r="N437" s="81">
        <v>2877859559</v>
      </c>
      <c r="O437" s="81">
        <v>2623661966</v>
      </c>
      <c r="P437" s="81">
        <v>2877859559</v>
      </c>
      <c r="Q437" s="81">
        <v>2623661966</v>
      </c>
      <c r="R437" s="81">
        <v>2877859559</v>
      </c>
      <c r="S437" s="81">
        <v>2623661966</v>
      </c>
      <c r="T437" s="81">
        <v>2947924559</v>
      </c>
      <c r="U437" s="81">
        <v>2947924559</v>
      </c>
      <c r="V437" s="81">
        <v>2994634559</v>
      </c>
      <c r="W437" s="81">
        <v>2994634559</v>
      </c>
      <c r="X437" s="81">
        <v>2689358223</v>
      </c>
      <c r="Y437" s="81">
        <v>2689358223</v>
      </c>
    </row>
    <row r="438" spans="1:25" x14ac:dyDescent="0.35">
      <c r="A438" s="81" t="s">
        <v>445</v>
      </c>
      <c r="B438" s="81">
        <v>72</v>
      </c>
      <c r="C438" s="81" t="s">
        <v>1635</v>
      </c>
      <c r="D438" s="81" t="s">
        <v>5719</v>
      </c>
      <c r="E438" s="81" t="s">
        <v>2200</v>
      </c>
      <c r="F438" s="81">
        <v>273193160</v>
      </c>
      <c r="G438" s="81">
        <v>282824175</v>
      </c>
      <c r="H438" s="81">
        <v>273193160</v>
      </c>
      <c r="I438" s="81" t="s">
        <v>2829</v>
      </c>
      <c r="J438" s="81" t="s">
        <v>2833</v>
      </c>
      <c r="K438" s="81">
        <v>25998261</v>
      </c>
      <c r="L438" s="81">
        <v>8371755</v>
      </c>
      <c r="M438" s="81">
        <v>299191421</v>
      </c>
      <c r="N438" s="81">
        <v>290819666</v>
      </c>
      <c r="O438" s="81">
        <v>264821405</v>
      </c>
      <c r="P438" s="81">
        <v>299191421</v>
      </c>
      <c r="Q438" s="81">
        <v>273193160</v>
      </c>
      <c r="R438" s="81">
        <v>290819666</v>
      </c>
      <c r="S438" s="81">
        <v>264821405</v>
      </c>
      <c r="T438" s="81">
        <v>306286421</v>
      </c>
      <c r="U438" s="81">
        <v>306286421</v>
      </c>
      <c r="V438" s="81">
        <v>311016421</v>
      </c>
      <c r="W438" s="81">
        <v>311016421</v>
      </c>
      <c r="X438" s="81">
        <v>288302711</v>
      </c>
      <c r="Y438" s="81">
        <v>288302711</v>
      </c>
    </row>
    <row r="439" spans="1:25" x14ac:dyDescent="0.35">
      <c r="A439" s="81" t="s">
        <v>446</v>
      </c>
      <c r="B439" s="81">
        <v>72</v>
      </c>
      <c r="C439" s="81" t="s">
        <v>1635</v>
      </c>
      <c r="D439" s="81" t="s">
        <v>5722</v>
      </c>
      <c r="E439" s="81" t="s">
        <v>2175</v>
      </c>
      <c r="F439" s="81">
        <v>253357709</v>
      </c>
      <c r="G439" s="81">
        <v>248727222</v>
      </c>
      <c r="H439" s="81">
        <v>253357709</v>
      </c>
      <c r="I439" s="81" t="s">
        <v>2829</v>
      </c>
      <c r="J439" s="81" t="s">
        <v>2833</v>
      </c>
      <c r="K439" s="81">
        <v>22323952</v>
      </c>
      <c r="L439" s="81">
        <v>0</v>
      </c>
      <c r="M439" s="81">
        <v>275681661</v>
      </c>
      <c r="N439" s="81">
        <v>275681661</v>
      </c>
      <c r="O439" s="81">
        <v>253357709</v>
      </c>
      <c r="P439" s="81">
        <v>329986881</v>
      </c>
      <c r="Q439" s="81">
        <v>307662929</v>
      </c>
      <c r="R439" s="81">
        <v>329986881</v>
      </c>
      <c r="S439" s="81">
        <v>307662929</v>
      </c>
      <c r="T439" s="81">
        <v>282056661</v>
      </c>
      <c r="U439" s="81">
        <v>336361881</v>
      </c>
      <c r="V439" s="81">
        <v>286306661</v>
      </c>
      <c r="W439" s="81">
        <v>340611881</v>
      </c>
      <c r="X439" s="81">
        <v>262136568</v>
      </c>
      <c r="Y439" s="81">
        <v>316441788</v>
      </c>
    </row>
    <row r="440" spans="1:25" x14ac:dyDescent="0.35">
      <c r="A440" s="81" t="s">
        <v>447</v>
      </c>
      <c r="B440" s="81">
        <v>72</v>
      </c>
      <c r="C440" s="81" t="s">
        <v>1635</v>
      </c>
      <c r="D440" s="81" t="s">
        <v>5725</v>
      </c>
      <c r="E440" s="81" t="s">
        <v>2086</v>
      </c>
      <c r="F440" s="81">
        <v>144742506</v>
      </c>
      <c r="G440" s="81">
        <v>134969136</v>
      </c>
      <c r="H440" s="81">
        <v>144742506</v>
      </c>
      <c r="I440" s="81" t="s">
        <v>2829</v>
      </c>
      <c r="J440" s="81" t="s">
        <v>2833</v>
      </c>
      <c r="K440" s="81">
        <v>13767740</v>
      </c>
      <c r="L440" s="81">
        <v>0</v>
      </c>
      <c r="M440" s="81">
        <v>158510246</v>
      </c>
      <c r="N440" s="81">
        <v>158510246</v>
      </c>
      <c r="O440" s="81">
        <v>144742506</v>
      </c>
      <c r="P440" s="81">
        <v>158510246</v>
      </c>
      <c r="Q440" s="81">
        <v>144742506</v>
      </c>
      <c r="R440" s="81">
        <v>158510246</v>
      </c>
      <c r="S440" s="81">
        <v>144742506</v>
      </c>
      <c r="T440" s="81">
        <v>162890246</v>
      </c>
      <c r="U440" s="81">
        <v>162890246</v>
      </c>
      <c r="V440" s="81">
        <v>165810246</v>
      </c>
      <c r="W440" s="81">
        <v>165810246</v>
      </c>
      <c r="X440" s="81">
        <v>146999455</v>
      </c>
      <c r="Y440" s="81">
        <v>146999455</v>
      </c>
    </row>
    <row r="441" spans="1:25" x14ac:dyDescent="0.35">
      <c r="A441" s="81" t="s">
        <v>448</v>
      </c>
      <c r="B441" s="81">
        <v>72</v>
      </c>
      <c r="C441" s="81" t="s">
        <v>1635</v>
      </c>
      <c r="D441" s="81" t="s">
        <v>5726</v>
      </c>
      <c r="E441" s="81" t="s">
        <v>2201</v>
      </c>
      <c r="F441" s="81">
        <v>154772053</v>
      </c>
      <c r="G441" s="81">
        <v>167015601</v>
      </c>
      <c r="H441" s="81">
        <v>154772053</v>
      </c>
      <c r="I441" s="81" t="s">
        <v>2829</v>
      </c>
      <c r="J441" s="81" t="s">
        <v>2833</v>
      </c>
      <c r="K441" s="81">
        <v>16903030</v>
      </c>
      <c r="L441" s="81">
        <v>0</v>
      </c>
      <c r="M441" s="81">
        <v>171675083</v>
      </c>
      <c r="N441" s="81">
        <v>171675083</v>
      </c>
      <c r="O441" s="81">
        <v>154772053</v>
      </c>
      <c r="P441" s="81">
        <v>171675083</v>
      </c>
      <c r="Q441" s="81">
        <v>154772053</v>
      </c>
      <c r="R441" s="81">
        <v>171675083</v>
      </c>
      <c r="S441" s="81">
        <v>154772053</v>
      </c>
      <c r="T441" s="81">
        <v>176355083</v>
      </c>
      <c r="U441" s="81">
        <v>176355083</v>
      </c>
      <c r="V441" s="81">
        <v>179475083</v>
      </c>
      <c r="W441" s="81">
        <v>179475083</v>
      </c>
      <c r="X441" s="81">
        <v>164637116</v>
      </c>
      <c r="Y441" s="81">
        <v>164637116</v>
      </c>
    </row>
    <row r="442" spans="1:25" x14ac:dyDescent="0.35">
      <c r="A442" s="81" t="s">
        <v>449</v>
      </c>
      <c r="B442" s="81">
        <v>72</v>
      </c>
      <c r="C442" s="81" t="s">
        <v>1635</v>
      </c>
      <c r="D442" s="81" t="s">
        <v>5890</v>
      </c>
      <c r="E442" s="81" t="s">
        <v>1928</v>
      </c>
      <c r="F442" s="81">
        <v>119743763</v>
      </c>
      <c r="G442" s="81">
        <v>120489638</v>
      </c>
      <c r="H442" s="81">
        <v>119743763</v>
      </c>
      <c r="I442" s="81" t="s">
        <v>2829</v>
      </c>
      <c r="J442" s="81" t="s">
        <v>2833</v>
      </c>
      <c r="K442" s="81">
        <v>11573855</v>
      </c>
      <c r="L442" s="81">
        <v>0</v>
      </c>
      <c r="M442" s="81">
        <v>131317618</v>
      </c>
      <c r="N442" s="81">
        <v>131317618</v>
      </c>
      <c r="O442" s="81">
        <v>119743763</v>
      </c>
      <c r="P442" s="81">
        <v>131317618</v>
      </c>
      <c r="Q442" s="81">
        <v>119743763</v>
      </c>
      <c r="R442" s="81">
        <v>131317618</v>
      </c>
      <c r="S442" s="81">
        <v>119743763</v>
      </c>
      <c r="T442" s="81">
        <v>135172618</v>
      </c>
      <c r="U442" s="81">
        <v>135172618</v>
      </c>
      <c r="V442" s="81">
        <v>137742618</v>
      </c>
      <c r="W442" s="81">
        <v>137742618</v>
      </c>
      <c r="X442" s="81">
        <v>123430563</v>
      </c>
      <c r="Y442" s="81">
        <v>123430563</v>
      </c>
    </row>
    <row r="443" spans="1:25" x14ac:dyDescent="0.35">
      <c r="A443" s="81" t="s">
        <v>450</v>
      </c>
      <c r="B443" s="81">
        <v>72</v>
      </c>
      <c r="C443" s="81" t="s">
        <v>1635</v>
      </c>
      <c r="D443" s="81" t="s">
        <v>6019</v>
      </c>
      <c r="E443" s="81" t="s">
        <v>2202</v>
      </c>
      <c r="F443" s="81">
        <v>38347102</v>
      </c>
      <c r="G443" s="81">
        <v>38554832</v>
      </c>
      <c r="H443" s="81">
        <v>38347102</v>
      </c>
      <c r="I443" s="81" t="s">
        <v>2829</v>
      </c>
      <c r="J443" s="81" t="s">
        <v>2833</v>
      </c>
      <c r="K443" s="81">
        <v>2116410</v>
      </c>
      <c r="L443" s="81">
        <v>0</v>
      </c>
      <c r="M443" s="81">
        <v>40463512</v>
      </c>
      <c r="N443" s="81">
        <v>40463512</v>
      </c>
      <c r="O443" s="81">
        <v>38347102</v>
      </c>
      <c r="P443" s="81">
        <v>40463512</v>
      </c>
      <c r="Q443" s="81">
        <v>38347102</v>
      </c>
      <c r="R443" s="81">
        <v>40463512</v>
      </c>
      <c r="S443" s="81">
        <v>38347102</v>
      </c>
      <c r="T443" s="81">
        <v>41078512</v>
      </c>
      <c r="U443" s="81">
        <v>41078512</v>
      </c>
      <c r="V443" s="81">
        <v>41488512</v>
      </c>
      <c r="W443" s="81">
        <v>41488512</v>
      </c>
      <c r="X443" s="81">
        <v>39179542</v>
      </c>
      <c r="Y443" s="81">
        <v>39179542</v>
      </c>
    </row>
    <row r="444" spans="1:25" x14ac:dyDescent="0.35">
      <c r="A444" s="81" t="s">
        <v>451</v>
      </c>
      <c r="B444" s="81">
        <v>72</v>
      </c>
      <c r="C444" s="81" t="s">
        <v>1635</v>
      </c>
      <c r="D444" s="81" t="s">
        <v>6446</v>
      </c>
      <c r="E444" s="81" t="s">
        <v>2203</v>
      </c>
      <c r="F444" s="81">
        <v>31763540</v>
      </c>
      <c r="G444" s="81">
        <v>30685596</v>
      </c>
      <c r="H444" s="81">
        <v>31763540</v>
      </c>
      <c r="I444" s="81" t="s">
        <v>2829</v>
      </c>
      <c r="J444" s="81" t="s">
        <v>2833</v>
      </c>
      <c r="K444" s="81">
        <v>1948323</v>
      </c>
      <c r="L444" s="81">
        <v>0</v>
      </c>
      <c r="M444" s="81">
        <v>33711863</v>
      </c>
      <c r="N444" s="81">
        <v>33711863</v>
      </c>
      <c r="O444" s="81">
        <v>31763540</v>
      </c>
      <c r="P444" s="81">
        <v>33711863</v>
      </c>
      <c r="Q444" s="81">
        <v>31763540</v>
      </c>
      <c r="R444" s="81">
        <v>33711863</v>
      </c>
      <c r="S444" s="81">
        <v>31763540</v>
      </c>
      <c r="T444" s="81">
        <v>34371863</v>
      </c>
      <c r="U444" s="81">
        <v>34371863</v>
      </c>
      <c r="V444" s="81">
        <v>34811863</v>
      </c>
      <c r="W444" s="81">
        <v>34811863</v>
      </c>
      <c r="X444" s="81">
        <v>32294662</v>
      </c>
      <c r="Y444" s="81">
        <v>32294662</v>
      </c>
    </row>
    <row r="445" spans="1:25" x14ac:dyDescent="0.35">
      <c r="A445" s="81" t="s">
        <v>452</v>
      </c>
      <c r="B445" s="81">
        <v>72</v>
      </c>
      <c r="C445" s="81" t="s">
        <v>1635</v>
      </c>
      <c r="D445" s="81" t="s">
        <v>6452</v>
      </c>
      <c r="E445" s="81" t="s">
        <v>2204</v>
      </c>
      <c r="F445" s="81">
        <v>37777068</v>
      </c>
      <c r="G445" s="81">
        <v>55208328</v>
      </c>
      <c r="H445" s="81">
        <v>37777068</v>
      </c>
      <c r="I445" s="81" t="s">
        <v>2829</v>
      </c>
      <c r="J445" s="81" t="s">
        <v>2833</v>
      </c>
      <c r="K445" s="81">
        <v>4346500</v>
      </c>
      <c r="L445" s="81">
        <v>0</v>
      </c>
      <c r="M445" s="81">
        <v>42123568</v>
      </c>
      <c r="N445" s="81">
        <v>42123568</v>
      </c>
      <c r="O445" s="81">
        <v>37777068</v>
      </c>
      <c r="P445" s="81">
        <v>42123568</v>
      </c>
      <c r="Q445" s="81">
        <v>37777068</v>
      </c>
      <c r="R445" s="81">
        <v>42123568</v>
      </c>
      <c r="S445" s="81">
        <v>37777068</v>
      </c>
      <c r="T445" s="81">
        <v>43578568</v>
      </c>
      <c r="U445" s="81">
        <v>43578568</v>
      </c>
      <c r="V445" s="81">
        <v>44548568</v>
      </c>
      <c r="W445" s="81">
        <v>44548568</v>
      </c>
      <c r="X445" s="81">
        <v>38750679</v>
      </c>
      <c r="Y445" s="81">
        <v>38750679</v>
      </c>
    </row>
    <row r="446" spans="1:25" x14ac:dyDescent="0.35">
      <c r="A446" s="81" t="s">
        <v>453</v>
      </c>
      <c r="B446" s="81">
        <v>73</v>
      </c>
      <c r="C446" s="81" t="s">
        <v>1636</v>
      </c>
      <c r="D446" s="81" t="s">
        <v>5350</v>
      </c>
      <c r="E446" s="81" t="s">
        <v>1891</v>
      </c>
      <c r="F446" s="81">
        <v>11170904</v>
      </c>
      <c r="G446" s="81">
        <v>11170904</v>
      </c>
      <c r="H446" s="81">
        <v>11170904</v>
      </c>
      <c r="I446" s="81" t="s">
        <v>2829</v>
      </c>
      <c r="J446" s="81" t="s">
        <v>2832</v>
      </c>
      <c r="K446" s="81">
        <v>2359230</v>
      </c>
      <c r="L446" s="81">
        <v>0</v>
      </c>
      <c r="M446" s="81">
        <v>13530134</v>
      </c>
      <c r="N446" s="81">
        <v>13530134</v>
      </c>
      <c r="O446" s="81">
        <v>11170904</v>
      </c>
      <c r="P446" s="81">
        <v>13530134</v>
      </c>
      <c r="Q446" s="81">
        <v>11170904</v>
      </c>
      <c r="R446" s="81">
        <v>13530134</v>
      </c>
      <c r="S446" s="81">
        <v>11170904</v>
      </c>
      <c r="T446" s="81">
        <v>14205134</v>
      </c>
      <c r="U446" s="81">
        <v>14205134</v>
      </c>
      <c r="V446" s="81">
        <v>14655134</v>
      </c>
      <c r="W446" s="81">
        <v>14655134</v>
      </c>
      <c r="X446" s="81">
        <v>11430384</v>
      </c>
      <c r="Y446" s="81">
        <v>11430384</v>
      </c>
    </row>
    <row r="447" spans="1:25" x14ac:dyDescent="0.35">
      <c r="A447" s="81" t="s">
        <v>454</v>
      </c>
      <c r="B447" s="81">
        <v>73</v>
      </c>
      <c r="C447" s="81" t="s">
        <v>1636</v>
      </c>
      <c r="D447" s="81" t="s">
        <v>5727</v>
      </c>
      <c r="E447" s="81" t="s">
        <v>2205</v>
      </c>
      <c r="F447" s="81">
        <v>141503526</v>
      </c>
      <c r="G447" s="81">
        <v>141503526</v>
      </c>
      <c r="H447" s="81">
        <v>141503526</v>
      </c>
      <c r="I447" s="81" t="s">
        <v>2829</v>
      </c>
      <c r="J447" s="81" t="s">
        <v>2832</v>
      </c>
      <c r="K447" s="81">
        <v>15215126</v>
      </c>
      <c r="L447" s="81">
        <v>0</v>
      </c>
      <c r="M447" s="81">
        <v>156718652</v>
      </c>
      <c r="N447" s="81">
        <v>156718652</v>
      </c>
      <c r="O447" s="81">
        <v>141503526</v>
      </c>
      <c r="P447" s="81">
        <v>351303782</v>
      </c>
      <c r="Q447" s="81">
        <v>336088656</v>
      </c>
      <c r="R447" s="81">
        <v>351303782</v>
      </c>
      <c r="S447" s="81">
        <v>336088656</v>
      </c>
      <c r="T447" s="81">
        <v>165028652</v>
      </c>
      <c r="U447" s="81">
        <v>359613782</v>
      </c>
      <c r="V447" s="81">
        <v>170568652</v>
      </c>
      <c r="W447" s="81">
        <v>365153782</v>
      </c>
      <c r="X447" s="81">
        <v>143257689</v>
      </c>
      <c r="Y447" s="81">
        <v>337842819</v>
      </c>
    </row>
    <row r="448" spans="1:25" x14ac:dyDescent="0.35">
      <c r="A448" s="81" t="s">
        <v>455</v>
      </c>
      <c r="B448" s="81">
        <v>73</v>
      </c>
      <c r="C448" s="81" t="s">
        <v>1636</v>
      </c>
      <c r="D448" s="81" t="s">
        <v>5728</v>
      </c>
      <c r="E448" s="81" t="s">
        <v>2206</v>
      </c>
      <c r="F448" s="81">
        <v>391849113</v>
      </c>
      <c r="G448" s="81">
        <v>419616815</v>
      </c>
      <c r="H448" s="81">
        <v>419616815</v>
      </c>
      <c r="I448" s="81" t="s">
        <v>2830</v>
      </c>
      <c r="J448" s="81" t="s">
        <v>2836</v>
      </c>
      <c r="K448" s="81">
        <v>38193323</v>
      </c>
      <c r="L448" s="81">
        <v>0</v>
      </c>
      <c r="M448" s="81">
        <v>457810138</v>
      </c>
      <c r="N448" s="81">
        <v>457810138</v>
      </c>
      <c r="O448" s="81">
        <v>419616815</v>
      </c>
      <c r="P448" s="81">
        <v>457810138</v>
      </c>
      <c r="Q448" s="81">
        <v>419616815</v>
      </c>
      <c r="R448" s="81">
        <v>457810138</v>
      </c>
      <c r="S448" s="81">
        <v>419616815</v>
      </c>
      <c r="T448" s="81">
        <v>481705138</v>
      </c>
      <c r="U448" s="81">
        <v>481705138</v>
      </c>
      <c r="V448" s="81">
        <v>497635138</v>
      </c>
      <c r="W448" s="81">
        <v>497635138</v>
      </c>
      <c r="X448" s="81">
        <v>423121948</v>
      </c>
      <c r="Y448" s="81">
        <v>423121948</v>
      </c>
    </row>
    <row r="449" spans="1:25" x14ac:dyDescent="0.35">
      <c r="A449" s="81" t="s">
        <v>456</v>
      </c>
      <c r="B449" s="81">
        <v>73</v>
      </c>
      <c r="C449" s="81" t="s">
        <v>1636</v>
      </c>
      <c r="D449" s="81" t="s">
        <v>5729</v>
      </c>
      <c r="E449" s="81" t="s">
        <v>2207</v>
      </c>
      <c r="F449" s="81">
        <v>19322608</v>
      </c>
      <c r="G449" s="81">
        <v>19322608</v>
      </c>
      <c r="H449" s="81">
        <v>19322608</v>
      </c>
      <c r="I449" s="81" t="s">
        <v>2829</v>
      </c>
      <c r="J449" s="81" t="s">
        <v>2832</v>
      </c>
      <c r="K449" s="81">
        <v>5663555</v>
      </c>
      <c r="L449" s="81">
        <v>0</v>
      </c>
      <c r="M449" s="81">
        <v>24986163</v>
      </c>
      <c r="N449" s="81">
        <v>24986163</v>
      </c>
      <c r="O449" s="81">
        <v>19322608</v>
      </c>
      <c r="P449" s="81">
        <v>24986163</v>
      </c>
      <c r="Q449" s="81">
        <v>19322608</v>
      </c>
      <c r="R449" s="81">
        <v>24986163</v>
      </c>
      <c r="S449" s="81">
        <v>19322608</v>
      </c>
      <c r="T449" s="81">
        <v>26981163</v>
      </c>
      <c r="U449" s="81">
        <v>26981163</v>
      </c>
      <c r="V449" s="81">
        <v>28311163</v>
      </c>
      <c r="W449" s="81">
        <v>28311163</v>
      </c>
      <c r="X449" s="81">
        <v>20251308</v>
      </c>
      <c r="Y449" s="81">
        <v>20251308</v>
      </c>
    </row>
    <row r="450" spans="1:25" x14ac:dyDescent="0.35">
      <c r="A450" s="81" t="s">
        <v>457</v>
      </c>
      <c r="B450" s="81">
        <v>73</v>
      </c>
      <c r="C450" s="81" t="s">
        <v>1636</v>
      </c>
      <c r="D450" s="81" t="s">
        <v>5731</v>
      </c>
      <c r="E450" s="81" t="s">
        <v>1894</v>
      </c>
      <c r="F450" s="81">
        <v>316148322</v>
      </c>
      <c r="G450" s="81">
        <v>332313983</v>
      </c>
      <c r="H450" s="81">
        <v>332313983</v>
      </c>
      <c r="I450" s="81" t="s">
        <v>2830</v>
      </c>
      <c r="J450" s="81" t="s">
        <v>2836</v>
      </c>
      <c r="K450" s="81">
        <v>35066733</v>
      </c>
      <c r="L450" s="81">
        <v>0</v>
      </c>
      <c r="M450" s="81">
        <v>367380716</v>
      </c>
      <c r="N450" s="81">
        <v>367380716</v>
      </c>
      <c r="O450" s="81">
        <v>332313983</v>
      </c>
      <c r="P450" s="81">
        <v>367380716</v>
      </c>
      <c r="Q450" s="81">
        <v>332313983</v>
      </c>
      <c r="R450" s="81">
        <v>367380716</v>
      </c>
      <c r="S450" s="81">
        <v>332313983</v>
      </c>
      <c r="T450" s="81">
        <v>387150716</v>
      </c>
      <c r="U450" s="81">
        <v>387150716</v>
      </c>
      <c r="V450" s="81">
        <v>400330716</v>
      </c>
      <c r="W450" s="81">
        <v>400330716</v>
      </c>
      <c r="X450" s="81">
        <v>335694388</v>
      </c>
      <c r="Y450" s="81">
        <v>335694388</v>
      </c>
    </row>
    <row r="451" spans="1:25" x14ac:dyDescent="0.35">
      <c r="A451" s="81" t="s">
        <v>458</v>
      </c>
      <c r="B451" s="81">
        <v>73</v>
      </c>
      <c r="C451" s="81" t="s">
        <v>1636</v>
      </c>
      <c r="D451" s="81" t="s">
        <v>6235</v>
      </c>
      <c r="E451" s="81" t="s">
        <v>2208</v>
      </c>
      <c r="F451" s="81">
        <v>781644</v>
      </c>
      <c r="G451" s="81">
        <v>781644</v>
      </c>
      <c r="H451" s="81">
        <v>781644</v>
      </c>
      <c r="I451" s="81" t="s">
        <v>2829</v>
      </c>
      <c r="J451" s="81" t="s">
        <v>2832</v>
      </c>
      <c r="K451" s="81">
        <v>143186</v>
      </c>
      <c r="L451" s="81">
        <v>0</v>
      </c>
      <c r="M451" s="81">
        <v>924830</v>
      </c>
      <c r="N451" s="81">
        <v>924830</v>
      </c>
      <c r="O451" s="81">
        <v>781644</v>
      </c>
      <c r="P451" s="81">
        <v>924830</v>
      </c>
      <c r="Q451" s="81">
        <v>781644</v>
      </c>
      <c r="R451" s="81">
        <v>924830</v>
      </c>
      <c r="S451" s="81">
        <v>781644</v>
      </c>
      <c r="T451" s="81">
        <v>969830</v>
      </c>
      <c r="U451" s="81">
        <v>969830</v>
      </c>
      <c r="V451" s="81">
        <v>999830</v>
      </c>
      <c r="W451" s="81">
        <v>999830</v>
      </c>
      <c r="X451" s="81">
        <v>781644</v>
      </c>
      <c r="Y451" s="81">
        <v>781644</v>
      </c>
    </row>
    <row r="452" spans="1:25" x14ac:dyDescent="0.35">
      <c r="A452" s="81" t="s">
        <v>459</v>
      </c>
      <c r="B452" s="81">
        <v>73</v>
      </c>
      <c r="C452" s="81" t="s">
        <v>1636</v>
      </c>
      <c r="D452" s="81" t="s">
        <v>6293</v>
      </c>
      <c r="E452" s="81" t="s">
        <v>2209</v>
      </c>
      <c r="F452" s="81">
        <v>15090071</v>
      </c>
      <c r="G452" s="81">
        <v>15090071</v>
      </c>
      <c r="H452" s="81">
        <v>15090071</v>
      </c>
      <c r="I452" s="81" t="s">
        <v>2829</v>
      </c>
      <c r="J452" s="81" t="s">
        <v>2832</v>
      </c>
      <c r="K452" s="81">
        <v>3375271</v>
      </c>
      <c r="L452" s="81">
        <v>0</v>
      </c>
      <c r="M452" s="81">
        <v>18465342</v>
      </c>
      <c r="N452" s="81">
        <v>18465342</v>
      </c>
      <c r="O452" s="81">
        <v>15090071</v>
      </c>
      <c r="P452" s="81">
        <v>18465342</v>
      </c>
      <c r="Q452" s="81">
        <v>15090071</v>
      </c>
      <c r="R452" s="81">
        <v>18465342</v>
      </c>
      <c r="S452" s="81">
        <v>15090071</v>
      </c>
      <c r="T452" s="81">
        <v>19530342</v>
      </c>
      <c r="U452" s="81">
        <v>19530342</v>
      </c>
      <c r="V452" s="81">
        <v>20240342</v>
      </c>
      <c r="W452" s="81">
        <v>20240342</v>
      </c>
      <c r="X452" s="81">
        <v>15470307</v>
      </c>
      <c r="Y452" s="81">
        <v>15470307</v>
      </c>
    </row>
    <row r="453" spans="1:25" x14ac:dyDescent="0.35">
      <c r="A453" s="81" t="s">
        <v>460</v>
      </c>
      <c r="B453" s="81">
        <v>73</v>
      </c>
      <c r="C453" s="81" t="s">
        <v>1636</v>
      </c>
      <c r="D453" s="81" t="s">
        <v>6295</v>
      </c>
      <c r="E453" s="81" t="s">
        <v>2210</v>
      </c>
      <c r="F453" s="81">
        <v>65663955</v>
      </c>
      <c r="G453" s="81">
        <v>65663955</v>
      </c>
      <c r="H453" s="81">
        <v>65663955</v>
      </c>
      <c r="I453" s="81" t="s">
        <v>2829</v>
      </c>
      <c r="J453" s="81" t="s">
        <v>2832</v>
      </c>
      <c r="K453" s="81">
        <v>1354199</v>
      </c>
      <c r="L453" s="81">
        <v>0</v>
      </c>
      <c r="M453" s="81">
        <v>67018154</v>
      </c>
      <c r="N453" s="81">
        <v>67018154</v>
      </c>
      <c r="O453" s="81">
        <v>65663955</v>
      </c>
      <c r="P453" s="81">
        <v>340467314</v>
      </c>
      <c r="Q453" s="81">
        <v>339113115</v>
      </c>
      <c r="R453" s="81">
        <v>340467314</v>
      </c>
      <c r="S453" s="81">
        <v>339113115</v>
      </c>
      <c r="T453" s="81">
        <v>67738154</v>
      </c>
      <c r="U453" s="81">
        <v>341187314</v>
      </c>
      <c r="V453" s="81">
        <v>68218154</v>
      </c>
      <c r="W453" s="81">
        <v>341667314</v>
      </c>
      <c r="X453" s="81">
        <v>65741562</v>
      </c>
      <c r="Y453" s="81">
        <v>339190722</v>
      </c>
    </row>
    <row r="454" spans="1:25" x14ac:dyDescent="0.35">
      <c r="A454" s="81" t="s">
        <v>461</v>
      </c>
      <c r="B454" s="81">
        <v>73</v>
      </c>
      <c r="C454" s="81" t="s">
        <v>1636</v>
      </c>
      <c r="D454" s="81" t="s">
        <v>6302</v>
      </c>
      <c r="E454" s="81" t="s">
        <v>2211</v>
      </c>
      <c r="F454" s="81">
        <v>54499920</v>
      </c>
      <c r="G454" s="81">
        <v>54499920</v>
      </c>
      <c r="H454" s="81">
        <v>54499920</v>
      </c>
      <c r="I454" s="81" t="s">
        <v>2829</v>
      </c>
      <c r="J454" s="81" t="s">
        <v>2832</v>
      </c>
      <c r="K454" s="81">
        <v>1817282</v>
      </c>
      <c r="L454" s="81">
        <v>274439</v>
      </c>
      <c r="M454" s="81">
        <v>56317202</v>
      </c>
      <c r="N454" s="81">
        <v>56042763</v>
      </c>
      <c r="O454" s="81">
        <v>54225481</v>
      </c>
      <c r="P454" s="81">
        <v>218402022</v>
      </c>
      <c r="Q454" s="81">
        <v>216584740</v>
      </c>
      <c r="R454" s="81">
        <v>218127583</v>
      </c>
      <c r="S454" s="81">
        <v>216310301</v>
      </c>
      <c r="T454" s="81">
        <v>56932202</v>
      </c>
      <c r="U454" s="81">
        <v>219017022</v>
      </c>
      <c r="V454" s="81">
        <v>57342202</v>
      </c>
      <c r="W454" s="81">
        <v>219427022</v>
      </c>
      <c r="X454" s="81">
        <v>54579740</v>
      </c>
      <c r="Y454" s="81">
        <v>216664560</v>
      </c>
    </row>
    <row r="455" spans="1:25" x14ac:dyDescent="0.35">
      <c r="A455" s="81" t="s">
        <v>462</v>
      </c>
      <c r="B455" s="81">
        <v>73</v>
      </c>
      <c r="C455" s="81" t="s">
        <v>1636</v>
      </c>
      <c r="D455" s="81" t="s">
        <v>6311</v>
      </c>
      <c r="E455" s="81" t="s">
        <v>1897</v>
      </c>
      <c r="F455" s="81">
        <v>46390251</v>
      </c>
      <c r="G455" s="81">
        <v>46390251</v>
      </c>
      <c r="H455" s="81">
        <v>46390251</v>
      </c>
      <c r="I455" s="81" t="s">
        <v>2829</v>
      </c>
      <c r="J455" s="81" t="s">
        <v>2832</v>
      </c>
      <c r="K455" s="81">
        <v>5125818</v>
      </c>
      <c r="L455" s="81">
        <v>0</v>
      </c>
      <c r="M455" s="81">
        <v>51516069</v>
      </c>
      <c r="N455" s="81">
        <v>51516069</v>
      </c>
      <c r="O455" s="81">
        <v>46390251</v>
      </c>
      <c r="P455" s="81">
        <v>51516069</v>
      </c>
      <c r="Q455" s="81">
        <v>46390251</v>
      </c>
      <c r="R455" s="81">
        <v>51516069</v>
      </c>
      <c r="S455" s="81">
        <v>46390251</v>
      </c>
      <c r="T455" s="81">
        <v>53841069</v>
      </c>
      <c r="U455" s="81">
        <v>53841069</v>
      </c>
      <c r="V455" s="81">
        <v>55391069</v>
      </c>
      <c r="W455" s="81">
        <v>55391069</v>
      </c>
      <c r="X455" s="81">
        <v>47489298</v>
      </c>
      <c r="Y455" s="81">
        <v>47489298</v>
      </c>
    </row>
    <row r="456" spans="1:25" x14ac:dyDescent="0.35">
      <c r="A456" s="81" t="s">
        <v>463</v>
      </c>
      <c r="B456" s="81">
        <v>73</v>
      </c>
      <c r="C456" s="81" t="s">
        <v>1636</v>
      </c>
      <c r="D456" s="81" t="s">
        <v>6316</v>
      </c>
      <c r="E456" s="81" t="s">
        <v>2212</v>
      </c>
      <c r="F456" s="81">
        <v>9456863</v>
      </c>
      <c r="G456" s="81">
        <v>9456863</v>
      </c>
      <c r="H456" s="81">
        <v>9456863</v>
      </c>
      <c r="I456" s="81" t="s">
        <v>2829</v>
      </c>
      <c r="J456" s="81" t="s">
        <v>2832</v>
      </c>
      <c r="K456" s="81">
        <v>2027410</v>
      </c>
      <c r="L456" s="81">
        <v>0</v>
      </c>
      <c r="M456" s="81">
        <v>11484273</v>
      </c>
      <c r="N456" s="81">
        <v>11484273</v>
      </c>
      <c r="O456" s="81">
        <v>9456863</v>
      </c>
      <c r="P456" s="81">
        <v>11484273</v>
      </c>
      <c r="Q456" s="81">
        <v>9456863</v>
      </c>
      <c r="R456" s="81">
        <v>11484273</v>
      </c>
      <c r="S456" s="81">
        <v>9456863</v>
      </c>
      <c r="T456" s="81">
        <v>12294273</v>
      </c>
      <c r="U456" s="81">
        <v>12294273</v>
      </c>
      <c r="V456" s="81">
        <v>12834273</v>
      </c>
      <c r="W456" s="81">
        <v>12834273</v>
      </c>
      <c r="X456" s="81">
        <v>10015364</v>
      </c>
      <c r="Y456" s="81">
        <v>10015364</v>
      </c>
    </row>
    <row r="457" spans="1:25" x14ac:dyDescent="0.35">
      <c r="A457" s="81" t="s">
        <v>464</v>
      </c>
      <c r="B457" s="81">
        <v>73</v>
      </c>
      <c r="C457" s="81" t="s">
        <v>1636</v>
      </c>
      <c r="D457" s="81" t="s">
        <v>6516</v>
      </c>
      <c r="E457" s="81" t="s">
        <v>2213</v>
      </c>
      <c r="F457" s="81">
        <v>35331785</v>
      </c>
      <c r="G457" s="81">
        <v>35331785</v>
      </c>
      <c r="H457" s="81">
        <v>35331785</v>
      </c>
      <c r="I457" s="81" t="s">
        <v>2829</v>
      </c>
      <c r="J457" s="81" t="s">
        <v>2832</v>
      </c>
      <c r="K457" s="81">
        <v>5352820</v>
      </c>
      <c r="L457" s="81">
        <v>0</v>
      </c>
      <c r="M457" s="81">
        <v>40684605</v>
      </c>
      <c r="N457" s="81">
        <v>40684605</v>
      </c>
      <c r="O457" s="81">
        <v>35331785</v>
      </c>
      <c r="P457" s="81">
        <v>40684605</v>
      </c>
      <c r="Q457" s="81">
        <v>35331785</v>
      </c>
      <c r="R457" s="81">
        <v>40684605</v>
      </c>
      <c r="S457" s="81">
        <v>35331785</v>
      </c>
      <c r="T457" s="81">
        <v>42574605</v>
      </c>
      <c r="U457" s="81">
        <v>42574605</v>
      </c>
      <c r="V457" s="81">
        <v>43834605</v>
      </c>
      <c r="W457" s="81">
        <v>43834605</v>
      </c>
      <c r="X457" s="81">
        <v>36253983</v>
      </c>
      <c r="Y457" s="81">
        <v>36253983</v>
      </c>
    </row>
    <row r="458" spans="1:25" x14ac:dyDescent="0.35">
      <c r="A458" s="81" t="s">
        <v>465</v>
      </c>
      <c r="B458" s="81">
        <v>74</v>
      </c>
      <c r="C458" s="81" t="s">
        <v>1637</v>
      </c>
      <c r="D458" s="81" t="s">
        <v>5536</v>
      </c>
      <c r="E458" s="81" t="s">
        <v>2061</v>
      </c>
      <c r="F458" s="81">
        <v>11795321</v>
      </c>
      <c r="G458" s="81">
        <v>11795321</v>
      </c>
      <c r="H458" s="81">
        <v>11795321</v>
      </c>
      <c r="I458" s="81" t="s">
        <v>2829</v>
      </c>
      <c r="J458" s="81" t="s">
        <v>2833</v>
      </c>
      <c r="K458" s="81">
        <v>1671933</v>
      </c>
      <c r="L458" s="81">
        <v>0</v>
      </c>
      <c r="M458" s="81">
        <v>13467254</v>
      </c>
      <c r="N458" s="81">
        <v>13467254</v>
      </c>
      <c r="O458" s="81">
        <v>11795321</v>
      </c>
      <c r="P458" s="81">
        <v>13467254</v>
      </c>
      <c r="Q458" s="81">
        <v>11795321</v>
      </c>
      <c r="R458" s="81">
        <v>13467254</v>
      </c>
      <c r="S458" s="81">
        <v>11795321</v>
      </c>
      <c r="T458" s="81">
        <v>14007254</v>
      </c>
      <c r="U458" s="81">
        <v>14007254</v>
      </c>
      <c r="V458" s="81">
        <v>14367254</v>
      </c>
      <c r="W458" s="81">
        <v>14367254</v>
      </c>
      <c r="X458" s="81">
        <v>11920887</v>
      </c>
      <c r="Y458" s="81">
        <v>11920887</v>
      </c>
    </row>
    <row r="459" spans="1:25" x14ac:dyDescent="0.35">
      <c r="A459" s="81" t="s">
        <v>466</v>
      </c>
      <c r="B459" s="81">
        <v>74</v>
      </c>
      <c r="C459" s="81" t="s">
        <v>1637</v>
      </c>
      <c r="D459" s="81" t="s">
        <v>5631</v>
      </c>
      <c r="E459" s="81" t="s">
        <v>2146</v>
      </c>
      <c r="F459" s="81">
        <v>77052994</v>
      </c>
      <c r="G459" s="81">
        <v>77854130</v>
      </c>
      <c r="H459" s="81">
        <v>77052994</v>
      </c>
      <c r="I459" s="81" t="s">
        <v>2829</v>
      </c>
      <c r="J459" s="81" t="s">
        <v>2833</v>
      </c>
      <c r="K459" s="81">
        <v>6502007</v>
      </c>
      <c r="L459" s="81">
        <v>0</v>
      </c>
      <c r="M459" s="81">
        <v>83555001</v>
      </c>
      <c r="N459" s="81">
        <v>83555001</v>
      </c>
      <c r="O459" s="81">
        <v>77052994</v>
      </c>
      <c r="P459" s="81">
        <v>83555001</v>
      </c>
      <c r="Q459" s="81">
        <v>77052994</v>
      </c>
      <c r="R459" s="81">
        <v>83555001</v>
      </c>
      <c r="S459" s="81">
        <v>77052994</v>
      </c>
      <c r="T459" s="81">
        <v>86825001</v>
      </c>
      <c r="U459" s="81">
        <v>86825001</v>
      </c>
      <c r="V459" s="81">
        <v>89005001</v>
      </c>
      <c r="W459" s="81">
        <v>89005001</v>
      </c>
      <c r="X459" s="81">
        <v>78819441</v>
      </c>
      <c r="Y459" s="81">
        <v>78819441</v>
      </c>
    </row>
    <row r="460" spans="1:25" x14ac:dyDescent="0.35">
      <c r="A460" s="81" t="s">
        <v>467</v>
      </c>
      <c r="B460" s="81">
        <v>74</v>
      </c>
      <c r="C460" s="81" t="s">
        <v>1637</v>
      </c>
      <c r="D460" s="81" t="s">
        <v>5733</v>
      </c>
      <c r="E460" s="81" t="s">
        <v>2214</v>
      </c>
      <c r="F460" s="81">
        <v>1432287048</v>
      </c>
      <c r="G460" s="81">
        <v>1396349791</v>
      </c>
      <c r="H460" s="81">
        <v>1432287048</v>
      </c>
      <c r="I460" s="81" t="s">
        <v>2829</v>
      </c>
      <c r="J460" s="81" t="s">
        <v>2833</v>
      </c>
      <c r="K460" s="81">
        <v>162322265</v>
      </c>
      <c r="L460" s="81">
        <v>0</v>
      </c>
      <c r="M460" s="81">
        <v>1594609313</v>
      </c>
      <c r="N460" s="81">
        <v>1594609313</v>
      </c>
      <c r="O460" s="81">
        <v>1432287048</v>
      </c>
      <c r="P460" s="81">
        <v>1664610113</v>
      </c>
      <c r="Q460" s="81">
        <v>1502287848</v>
      </c>
      <c r="R460" s="81">
        <v>1664610113</v>
      </c>
      <c r="S460" s="81">
        <v>1502287848</v>
      </c>
      <c r="T460" s="81">
        <v>1648474313</v>
      </c>
      <c r="U460" s="81">
        <v>1718475113</v>
      </c>
      <c r="V460" s="81">
        <v>1684384313</v>
      </c>
      <c r="W460" s="81">
        <v>1754385113</v>
      </c>
      <c r="X460" s="81">
        <v>1482017836</v>
      </c>
      <c r="Y460" s="81">
        <v>1552018636</v>
      </c>
    </row>
    <row r="461" spans="1:25" x14ac:dyDescent="0.35">
      <c r="A461" s="81" t="s">
        <v>468</v>
      </c>
      <c r="B461" s="81">
        <v>74</v>
      </c>
      <c r="C461" s="81" t="s">
        <v>1637</v>
      </c>
      <c r="D461" s="81" t="s">
        <v>5734</v>
      </c>
      <c r="E461" s="81" t="s">
        <v>2215</v>
      </c>
      <c r="F461" s="81">
        <v>127608192</v>
      </c>
      <c r="G461" s="81">
        <v>123077599</v>
      </c>
      <c r="H461" s="81">
        <v>127608192</v>
      </c>
      <c r="I461" s="81" t="s">
        <v>2829</v>
      </c>
      <c r="J461" s="81" t="s">
        <v>2833</v>
      </c>
      <c r="K461" s="81">
        <v>16413440</v>
      </c>
      <c r="L461" s="81">
        <v>0</v>
      </c>
      <c r="M461" s="81">
        <v>144021632</v>
      </c>
      <c r="N461" s="81">
        <v>144021632</v>
      </c>
      <c r="O461" s="81">
        <v>127608192</v>
      </c>
      <c r="P461" s="81">
        <v>144021632</v>
      </c>
      <c r="Q461" s="81">
        <v>127608192</v>
      </c>
      <c r="R461" s="81">
        <v>144021632</v>
      </c>
      <c r="S461" s="81">
        <v>127608192</v>
      </c>
      <c r="T461" s="81">
        <v>149391632</v>
      </c>
      <c r="U461" s="81">
        <v>149391632</v>
      </c>
      <c r="V461" s="81">
        <v>152971632</v>
      </c>
      <c r="W461" s="81">
        <v>152971632</v>
      </c>
      <c r="X461" s="81">
        <v>130822726</v>
      </c>
      <c r="Y461" s="81">
        <v>130822726</v>
      </c>
    </row>
    <row r="462" spans="1:25" x14ac:dyDescent="0.35">
      <c r="A462" s="81" t="s">
        <v>469</v>
      </c>
      <c r="B462" s="81">
        <v>74</v>
      </c>
      <c r="C462" s="81" t="s">
        <v>1637</v>
      </c>
      <c r="D462" s="81" t="s">
        <v>5735</v>
      </c>
      <c r="E462" s="81" t="s">
        <v>2216</v>
      </c>
      <c r="F462" s="81">
        <v>101032326</v>
      </c>
      <c r="G462" s="81">
        <v>101987359</v>
      </c>
      <c r="H462" s="81">
        <v>101032326</v>
      </c>
      <c r="I462" s="81" t="s">
        <v>2829</v>
      </c>
      <c r="J462" s="81" t="s">
        <v>2833</v>
      </c>
      <c r="K462" s="81">
        <v>12929571</v>
      </c>
      <c r="L462" s="81">
        <v>0</v>
      </c>
      <c r="M462" s="81">
        <v>113961897</v>
      </c>
      <c r="N462" s="81">
        <v>113961897</v>
      </c>
      <c r="O462" s="81">
        <v>101032326</v>
      </c>
      <c r="P462" s="81">
        <v>113961897</v>
      </c>
      <c r="Q462" s="81">
        <v>101032326</v>
      </c>
      <c r="R462" s="81">
        <v>113961897</v>
      </c>
      <c r="S462" s="81">
        <v>101032326</v>
      </c>
      <c r="T462" s="81">
        <v>118866897</v>
      </c>
      <c r="U462" s="81">
        <v>118866897</v>
      </c>
      <c r="V462" s="81">
        <v>122136897</v>
      </c>
      <c r="W462" s="81">
        <v>122136897</v>
      </c>
      <c r="X462" s="81">
        <v>105108646</v>
      </c>
      <c r="Y462" s="81">
        <v>105108646</v>
      </c>
    </row>
    <row r="463" spans="1:25" x14ac:dyDescent="0.35">
      <c r="A463" s="81" t="s">
        <v>470</v>
      </c>
      <c r="B463" s="81">
        <v>74</v>
      </c>
      <c r="C463" s="81" t="s">
        <v>1637</v>
      </c>
      <c r="D463" s="81" t="s">
        <v>5736</v>
      </c>
      <c r="E463" s="81" t="s">
        <v>2217</v>
      </c>
      <c r="F463" s="81">
        <v>342568433</v>
      </c>
      <c r="G463" s="81">
        <v>333499456</v>
      </c>
      <c r="H463" s="81">
        <v>342568433</v>
      </c>
      <c r="I463" s="81" t="s">
        <v>2829</v>
      </c>
      <c r="J463" s="81" t="s">
        <v>2833</v>
      </c>
      <c r="K463" s="81">
        <v>38525501</v>
      </c>
      <c r="L463" s="81">
        <v>0</v>
      </c>
      <c r="M463" s="81">
        <v>381093934</v>
      </c>
      <c r="N463" s="81">
        <v>381093934</v>
      </c>
      <c r="O463" s="81">
        <v>342568433</v>
      </c>
      <c r="P463" s="81">
        <v>381093934</v>
      </c>
      <c r="Q463" s="81">
        <v>342568433</v>
      </c>
      <c r="R463" s="81">
        <v>381093934</v>
      </c>
      <c r="S463" s="81">
        <v>342568433</v>
      </c>
      <c r="T463" s="81">
        <v>395238934</v>
      </c>
      <c r="U463" s="81">
        <v>395238934</v>
      </c>
      <c r="V463" s="81">
        <v>404668934</v>
      </c>
      <c r="W463" s="81">
        <v>404668934</v>
      </c>
      <c r="X463" s="81">
        <v>350051623</v>
      </c>
      <c r="Y463" s="81">
        <v>350051623</v>
      </c>
    </row>
    <row r="464" spans="1:25" x14ac:dyDescent="0.35">
      <c r="A464" s="81" t="s">
        <v>471</v>
      </c>
      <c r="B464" s="81">
        <v>74</v>
      </c>
      <c r="C464" s="81" t="s">
        <v>1637</v>
      </c>
      <c r="D464" s="81" t="s">
        <v>5739</v>
      </c>
      <c r="E464" s="81" t="s">
        <v>2064</v>
      </c>
      <c r="F464" s="81">
        <v>337819382</v>
      </c>
      <c r="G464" s="81">
        <v>331662558</v>
      </c>
      <c r="H464" s="81">
        <v>337819382</v>
      </c>
      <c r="I464" s="81" t="s">
        <v>2829</v>
      </c>
      <c r="J464" s="81" t="s">
        <v>2833</v>
      </c>
      <c r="K464" s="81">
        <v>45961782</v>
      </c>
      <c r="L464" s="81">
        <v>0</v>
      </c>
      <c r="M464" s="81">
        <v>383781164</v>
      </c>
      <c r="N464" s="81">
        <v>383781164</v>
      </c>
      <c r="O464" s="81">
        <v>337819382</v>
      </c>
      <c r="P464" s="81">
        <v>383781164</v>
      </c>
      <c r="Q464" s="81">
        <v>337819382</v>
      </c>
      <c r="R464" s="81">
        <v>383781164</v>
      </c>
      <c r="S464" s="81">
        <v>337819382</v>
      </c>
      <c r="T464" s="81">
        <v>398511164</v>
      </c>
      <c r="U464" s="81">
        <v>398511164</v>
      </c>
      <c r="V464" s="81">
        <v>408331164</v>
      </c>
      <c r="W464" s="81">
        <v>408331164</v>
      </c>
      <c r="X464" s="81">
        <v>347682926</v>
      </c>
      <c r="Y464" s="81">
        <v>347682926</v>
      </c>
    </row>
    <row r="465" spans="1:25" x14ac:dyDescent="0.35">
      <c r="A465" s="81" t="s">
        <v>472</v>
      </c>
      <c r="B465" s="81">
        <v>74</v>
      </c>
      <c r="C465" s="81" t="s">
        <v>1637</v>
      </c>
      <c r="D465" s="81" t="s">
        <v>5741</v>
      </c>
      <c r="E465" s="81" t="s">
        <v>2218</v>
      </c>
      <c r="F465" s="81">
        <v>210380615</v>
      </c>
      <c r="G465" s="81">
        <v>201410036</v>
      </c>
      <c r="H465" s="81">
        <v>210380615</v>
      </c>
      <c r="I465" s="81" t="s">
        <v>2829</v>
      </c>
      <c r="J465" s="81" t="s">
        <v>2833</v>
      </c>
      <c r="K465" s="81">
        <v>26235420</v>
      </c>
      <c r="L465" s="81">
        <v>0</v>
      </c>
      <c r="M465" s="81">
        <v>236616035</v>
      </c>
      <c r="N465" s="81">
        <v>236616035</v>
      </c>
      <c r="O465" s="81">
        <v>210380615</v>
      </c>
      <c r="P465" s="81">
        <v>236616035</v>
      </c>
      <c r="Q465" s="81">
        <v>210380615</v>
      </c>
      <c r="R465" s="81">
        <v>236616035</v>
      </c>
      <c r="S465" s="81">
        <v>210380615</v>
      </c>
      <c r="T465" s="81">
        <v>245421035</v>
      </c>
      <c r="U465" s="81">
        <v>245421035</v>
      </c>
      <c r="V465" s="81">
        <v>251291035</v>
      </c>
      <c r="W465" s="81">
        <v>251291035</v>
      </c>
      <c r="X465" s="81">
        <v>216649662</v>
      </c>
      <c r="Y465" s="81">
        <v>216649662</v>
      </c>
    </row>
    <row r="466" spans="1:25" x14ac:dyDescent="0.35">
      <c r="A466" s="81" t="s">
        <v>473</v>
      </c>
      <c r="B466" s="81">
        <v>74</v>
      </c>
      <c r="C466" s="81" t="s">
        <v>1637</v>
      </c>
      <c r="D466" s="81" t="s">
        <v>5743</v>
      </c>
      <c r="E466" s="81" t="s">
        <v>2065</v>
      </c>
      <c r="F466" s="81">
        <v>410339088</v>
      </c>
      <c r="G466" s="81">
        <v>408442229</v>
      </c>
      <c r="H466" s="81">
        <v>410339088</v>
      </c>
      <c r="I466" s="81" t="s">
        <v>2829</v>
      </c>
      <c r="J466" s="81" t="s">
        <v>2833</v>
      </c>
      <c r="K466" s="81">
        <v>51581079</v>
      </c>
      <c r="L466" s="81">
        <v>0</v>
      </c>
      <c r="M466" s="81">
        <v>461920167</v>
      </c>
      <c r="N466" s="81">
        <v>461920167</v>
      </c>
      <c r="O466" s="81">
        <v>410339088</v>
      </c>
      <c r="P466" s="81">
        <v>461920167</v>
      </c>
      <c r="Q466" s="81">
        <v>410339088</v>
      </c>
      <c r="R466" s="81">
        <v>461920167</v>
      </c>
      <c r="S466" s="81">
        <v>410339088</v>
      </c>
      <c r="T466" s="81">
        <v>477580167</v>
      </c>
      <c r="U466" s="81">
        <v>477580167</v>
      </c>
      <c r="V466" s="81">
        <v>488020167</v>
      </c>
      <c r="W466" s="81">
        <v>488020167</v>
      </c>
      <c r="X466" s="81">
        <v>421418452</v>
      </c>
      <c r="Y466" s="81">
        <v>421418452</v>
      </c>
    </row>
    <row r="467" spans="1:25" x14ac:dyDescent="0.35">
      <c r="A467" s="81" t="s">
        <v>474</v>
      </c>
      <c r="B467" s="81">
        <v>74</v>
      </c>
      <c r="C467" s="81" t="s">
        <v>1637</v>
      </c>
      <c r="D467" s="81" t="s">
        <v>5745</v>
      </c>
      <c r="E467" s="81" t="s">
        <v>2219</v>
      </c>
      <c r="F467" s="81">
        <v>236688762</v>
      </c>
      <c r="G467" s="81">
        <v>250660339</v>
      </c>
      <c r="H467" s="81">
        <v>236688762</v>
      </c>
      <c r="I467" s="81" t="s">
        <v>2829</v>
      </c>
      <c r="J467" s="81" t="s">
        <v>2833</v>
      </c>
      <c r="K467" s="81">
        <v>35958209</v>
      </c>
      <c r="L467" s="81">
        <v>0</v>
      </c>
      <c r="M467" s="81">
        <v>272646971</v>
      </c>
      <c r="N467" s="81">
        <v>272646971</v>
      </c>
      <c r="O467" s="81">
        <v>236688762</v>
      </c>
      <c r="P467" s="81">
        <v>272646971</v>
      </c>
      <c r="Q467" s="81">
        <v>236688762</v>
      </c>
      <c r="R467" s="81">
        <v>272646971</v>
      </c>
      <c r="S467" s="81">
        <v>236688762</v>
      </c>
      <c r="T467" s="81">
        <v>284856971</v>
      </c>
      <c r="U467" s="81">
        <v>284856971</v>
      </c>
      <c r="V467" s="81">
        <v>292996971</v>
      </c>
      <c r="W467" s="81">
        <v>292996971</v>
      </c>
      <c r="X467" s="81">
        <v>247643419</v>
      </c>
      <c r="Y467" s="81">
        <v>247643419</v>
      </c>
    </row>
    <row r="468" spans="1:25" x14ac:dyDescent="0.35">
      <c r="A468" s="81" t="s">
        <v>475</v>
      </c>
      <c r="B468" s="81">
        <v>74</v>
      </c>
      <c r="C468" s="81" t="s">
        <v>1637</v>
      </c>
      <c r="D468" s="81" t="s">
        <v>5839</v>
      </c>
      <c r="E468" s="81" t="s">
        <v>2067</v>
      </c>
      <c r="F468" s="81">
        <v>63272820</v>
      </c>
      <c r="G468" s="81">
        <v>64504459</v>
      </c>
      <c r="H468" s="81">
        <v>63272820</v>
      </c>
      <c r="I468" s="81" t="s">
        <v>2829</v>
      </c>
      <c r="J468" s="81" t="s">
        <v>2833</v>
      </c>
      <c r="K468" s="81">
        <v>6594857</v>
      </c>
      <c r="L468" s="81">
        <v>0</v>
      </c>
      <c r="M468" s="81">
        <v>69867677</v>
      </c>
      <c r="N468" s="81">
        <v>69867677</v>
      </c>
      <c r="O468" s="81">
        <v>63272820</v>
      </c>
      <c r="P468" s="81">
        <v>69867677</v>
      </c>
      <c r="Q468" s="81">
        <v>63272820</v>
      </c>
      <c r="R468" s="81">
        <v>69867677</v>
      </c>
      <c r="S468" s="81">
        <v>63272820</v>
      </c>
      <c r="T468" s="81">
        <v>71907677</v>
      </c>
      <c r="U468" s="81">
        <v>71907677</v>
      </c>
      <c r="V468" s="81">
        <v>73267677</v>
      </c>
      <c r="W468" s="81">
        <v>73267677</v>
      </c>
      <c r="X468" s="81">
        <v>65242302</v>
      </c>
      <c r="Y468" s="81">
        <v>65242302</v>
      </c>
    </row>
    <row r="469" spans="1:25" x14ac:dyDescent="0.35">
      <c r="A469" s="81" t="s">
        <v>476</v>
      </c>
      <c r="B469" s="81">
        <v>74</v>
      </c>
      <c r="C469" s="81" t="s">
        <v>1637</v>
      </c>
      <c r="D469" s="81" t="s">
        <v>6058</v>
      </c>
      <c r="E469" s="81" t="s">
        <v>2220</v>
      </c>
      <c r="F469" s="81">
        <v>13828596</v>
      </c>
      <c r="G469" s="81">
        <v>13828596</v>
      </c>
      <c r="H469" s="81">
        <v>13828596</v>
      </c>
      <c r="I469" s="81" t="s">
        <v>2829</v>
      </c>
      <c r="J469" s="81" t="s">
        <v>2833</v>
      </c>
      <c r="K469" s="81">
        <v>848854</v>
      </c>
      <c r="L469" s="81">
        <v>0</v>
      </c>
      <c r="M469" s="81">
        <v>14677450</v>
      </c>
      <c r="N469" s="81">
        <v>14677450</v>
      </c>
      <c r="O469" s="81">
        <v>13828596</v>
      </c>
      <c r="P469" s="81">
        <v>14677450</v>
      </c>
      <c r="Q469" s="81">
        <v>13828596</v>
      </c>
      <c r="R469" s="81">
        <v>14677450</v>
      </c>
      <c r="S469" s="81">
        <v>13828596</v>
      </c>
      <c r="T469" s="81">
        <v>14902450</v>
      </c>
      <c r="U469" s="81">
        <v>14902450</v>
      </c>
      <c r="V469" s="81">
        <v>15052450</v>
      </c>
      <c r="W469" s="81">
        <v>15052450</v>
      </c>
      <c r="X469" s="81">
        <v>13974365</v>
      </c>
      <c r="Y469" s="81">
        <v>13974365</v>
      </c>
    </row>
    <row r="470" spans="1:25" x14ac:dyDescent="0.35">
      <c r="A470" s="81" t="s">
        <v>477</v>
      </c>
      <c r="B470" s="81">
        <v>74</v>
      </c>
      <c r="C470" s="81" t="s">
        <v>1637</v>
      </c>
      <c r="D470" s="81" t="s">
        <v>6176</v>
      </c>
      <c r="E470" s="81" t="s">
        <v>2221</v>
      </c>
      <c r="F470" s="81">
        <v>1267300</v>
      </c>
      <c r="G470" s="81">
        <v>1267300</v>
      </c>
      <c r="H470" s="81">
        <v>1267300</v>
      </c>
      <c r="I470" s="81" t="s">
        <v>2829</v>
      </c>
      <c r="J470" s="81" t="s">
        <v>2833</v>
      </c>
      <c r="K470" s="81">
        <v>0</v>
      </c>
      <c r="L470" s="81">
        <v>0</v>
      </c>
      <c r="M470" s="81">
        <v>1267300</v>
      </c>
      <c r="N470" s="81">
        <v>1267300</v>
      </c>
      <c r="O470" s="81">
        <v>1267300</v>
      </c>
      <c r="P470" s="81">
        <v>1267300</v>
      </c>
      <c r="Q470" s="81">
        <v>1267300</v>
      </c>
      <c r="R470" s="81">
        <v>1267300</v>
      </c>
      <c r="S470" s="81">
        <v>1267300</v>
      </c>
      <c r="T470" s="81">
        <v>1267300</v>
      </c>
      <c r="U470" s="81">
        <v>1267300</v>
      </c>
      <c r="V470" s="81">
        <v>1267300</v>
      </c>
      <c r="W470" s="81">
        <v>1267300</v>
      </c>
      <c r="X470" s="81">
        <v>1267300</v>
      </c>
      <c r="Y470" s="81">
        <v>1267300</v>
      </c>
    </row>
    <row r="471" spans="1:25" x14ac:dyDescent="0.35">
      <c r="A471" s="81" t="s">
        <v>478</v>
      </c>
      <c r="B471" s="81">
        <v>75</v>
      </c>
      <c r="C471" s="81" t="s">
        <v>1638</v>
      </c>
      <c r="D471" s="81" t="s">
        <v>5326</v>
      </c>
      <c r="E471" s="81" t="s">
        <v>1872</v>
      </c>
      <c r="F471" s="81">
        <v>27904926</v>
      </c>
      <c r="G471" s="81">
        <v>27904926</v>
      </c>
      <c r="H471" s="81">
        <v>27904926</v>
      </c>
      <c r="I471" s="81" t="s">
        <v>2829</v>
      </c>
      <c r="J471" s="81" t="s">
        <v>2832</v>
      </c>
      <c r="K471" s="81">
        <v>2258352</v>
      </c>
      <c r="L471" s="81">
        <v>0</v>
      </c>
      <c r="M471" s="81">
        <v>30163278</v>
      </c>
      <c r="N471" s="81">
        <v>30163278</v>
      </c>
      <c r="O471" s="81">
        <v>27904926</v>
      </c>
      <c r="P471" s="81">
        <v>30163278</v>
      </c>
      <c r="Q471" s="81">
        <v>27904926</v>
      </c>
      <c r="R471" s="81">
        <v>30163278</v>
      </c>
      <c r="S471" s="81">
        <v>27904926</v>
      </c>
      <c r="T471" s="81">
        <v>31063278</v>
      </c>
      <c r="U471" s="81">
        <v>31063278</v>
      </c>
      <c r="V471" s="81">
        <v>31663278</v>
      </c>
      <c r="W471" s="81">
        <v>31663278</v>
      </c>
      <c r="X471" s="81">
        <v>28566253</v>
      </c>
      <c r="Y471" s="81">
        <v>28566253</v>
      </c>
    </row>
    <row r="472" spans="1:25" x14ac:dyDescent="0.35">
      <c r="A472" s="81" t="s">
        <v>479</v>
      </c>
      <c r="B472" s="81">
        <v>75</v>
      </c>
      <c r="C472" s="81" t="s">
        <v>1638</v>
      </c>
      <c r="D472" s="81" t="s">
        <v>5546</v>
      </c>
      <c r="E472" s="81" t="s">
        <v>2076</v>
      </c>
      <c r="F472" s="81">
        <v>26959621</v>
      </c>
      <c r="G472" s="81">
        <v>26959621</v>
      </c>
      <c r="H472" s="81">
        <v>26959621</v>
      </c>
      <c r="I472" s="81" t="s">
        <v>2829</v>
      </c>
      <c r="J472" s="81" t="s">
        <v>2832</v>
      </c>
      <c r="K472" s="81">
        <v>4843832</v>
      </c>
      <c r="L472" s="81">
        <v>0</v>
      </c>
      <c r="M472" s="81">
        <v>31803453</v>
      </c>
      <c r="N472" s="81">
        <v>31803453</v>
      </c>
      <c r="O472" s="81">
        <v>26959621</v>
      </c>
      <c r="P472" s="81">
        <v>31803453</v>
      </c>
      <c r="Q472" s="81">
        <v>26959621</v>
      </c>
      <c r="R472" s="81">
        <v>31803453</v>
      </c>
      <c r="S472" s="81">
        <v>26959621</v>
      </c>
      <c r="T472" s="81">
        <v>33303453</v>
      </c>
      <c r="U472" s="81">
        <v>33303453</v>
      </c>
      <c r="V472" s="81">
        <v>34303453</v>
      </c>
      <c r="W472" s="81">
        <v>34303453</v>
      </c>
      <c r="X472" s="81">
        <v>29922883</v>
      </c>
      <c r="Y472" s="81">
        <v>29922883</v>
      </c>
    </row>
    <row r="473" spans="1:25" x14ac:dyDescent="0.35">
      <c r="A473" s="81" t="s">
        <v>480</v>
      </c>
      <c r="B473" s="81">
        <v>75</v>
      </c>
      <c r="C473" s="81" t="s">
        <v>1638</v>
      </c>
      <c r="D473" s="81" t="s">
        <v>5746</v>
      </c>
      <c r="E473" s="81" t="s">
        <v>2222</v>
      </c>
      <c r="F473" s="81">
        <v>600543401</v>
      </c>
      <c r="G473" s="81">
        <v>627411030</v>
      </c>
      <c r="H473" s="81">
        <v>600543401</v>
      </c>
      <c r="I473" s="81" t="s">
        <v>2829</v>
      </c>
      <c r="J473" s="81" t="s">
        <v>2833</v>
      </c>
      <c r="K473" s="81">
        <v>50408993</v>
      </c>
      <c r="L473" s="81">
        <v>0</v>
      </c>
      <c r="M473" s="81">
        <v>650952394</v>
      </c>
      <c r="N473" s="81">
        <v>650952394</v>
      </c>
      <c r="O473" s="81">
        <v>600543401</v>
      </c>
      <c r="P473" s="81">
        <v>650952394</v>
      </c>
      <c r="Q473" s="81">
        <v>600543401</v>
      </c>
      <c r="R473" s="81">
        <v>650952394</v>
      </c>
      <c r="S473" s="81">
        <v>600543401</v>
      </c>
      <c r="T473" s="81">
        <v>668427394</v>
      </c>
      <c r="U473" s="81">
        <v>668427394</v>
      </c>
      <c r="V473" s="81">
        <v>680077394</v>
      </c>
      <c r="W473" s="81">
        <v>680077394</v>
      </c>
      <c r="X473" s="81">
        <v>623138948</v>
      </c>
      <c r="Y473" s="81">
        <v>623138948</v>
      </c>
    </row>
    <row r="474" spans="1:25" x14ac:dyDescent="0.35">
      <c r="A474" s="81" t="s">
        <v>481</v>
      </c>
      <c r="B474" s="81">
        <v>75</v>
      </c>
      <c r="C474" s="81" t="s">
        <v>1638</v>
      </c>
      <c r="D474" s="81" t="s">
        <v>5747</v>
      </c>
      <c r="E474" s="81" t="s">
        <v>2223</v>
      </c>
      <c r="F474" s="81">
        <v>1606046993</v>
      </c>
      <c r="G474" s="81">
        <v>1685044204</v>
      </c>
      <c r="H474" s="81">
        <v>1606046993</v>
      </c>
      <c r="I474" s="81" t="s">
        <v>2829</v>
      </c>
      <c r="J474" s="81" t="s">
        <v>2833</v>
      </c>
      <c r="K474" s="81">
        <v>173458373</v>
      </c>
      <c r="L474" s="81">
        <v>0</v>
      </c>
      <c r="M474" s="81">
        <v>1779505366</v>
      </c>
      <c r="N474" s="81">
        <v>1779505366</v>
      </c>
      <c r="O474" s="81">
        <v>1606046993</v>
      </c>
      <c r="P474" s="81">
        <v>1779505366</v>
      </c>
      <c r="Q474" s="81">
        <v>1606046993</v>
      </c>
      <c r="R474" s="81">
        <v>1779505366</v>
      </c>
      <c r="S474" s="81">
        <v>1606046993</v>
      </c>
      <c r="T474" s="81">
        <v>1831645366</v>
      </c>
      <c r="U474" s="81">
        <v>1831645366</v>
      </c>
      <c r="V474" s="81">
        <v>1866405366</v>
      </c>
      <c r="W474" s="81">
        <v>1866405366</v>
      </c>
      <c r="X474" s="81">
        <v>1700071524</v>
      </c>
      <c r="Y474" s="81">
        <v>1700071524</v>
      </c>
    </row>
    <row r="475" spans="1:25" x14ac:dyDescent="0.35">
      <c r="A475" s="81" t="s">
        <v>482</v>
      </c>
      <c r="B475" s="81">
        <v>75</v>
      </c>
      <c r="C475" s="81" t="s">
        <v>1638</v>
      </c>
      <c r="D475" s="81" t="s">
        <v>5748</v>
      </c>
      <c r="E475" s="81" t="s">
        <v>2224</v>
      </c>
      <c r="F475" s="81">
        <v>591391745</v>
      </c>
      <c r="G475" s="81">
        <v>625030860</v>
      </c>
      <c r="H475" s="81">
        <v>591391745</v>
      </c>
      <c r="I475" s="81" t="s">
        <v>2829</v>
      </c>
      <c r="J475" s="81" t="s">
        <v>2833</v>
      </c>
      <c r="K475" s="81">
        <v>67790854</v>
      </c>
      <c r="L475" s="81">
        <v>0</v>
      </c>
      <c r="M475" s="81">
        <v>659182599</v>
      </c>
      <c r="N475" s="81">
        <v>659182599</v>
      </c>
      <c r="O475" s="81">
        <v>591391745</v>
      </c>
      <c r="P475" s="81">
        <v>659182599</v>
      </c>
      <c r="Q475" s="81">
        <v>591391745</v>
      </c>
      <c r="R475" s="81">
        <v>659182599</v>
      </c>
      <c r="S475" s="81">
        <v>591391745</v>
      </c>
      <c r="T475" s="81">
        <v>680542599</v>
      </c>
      <c r="U475" s="81">
        <v>680542599</v>
      </c>
      <c r="V475" s="81">
        <v>694782599</v>
      </c>
      <c r="W475" s="81">
        <v>694782599</v>
      </c>
      <c r="X475" s="81">
        <v>620457986</v>
      </c>
      <c r="Y475" s="81">
        <v>620457986</v>
      </c>
    </row>
    <row r="476" spans="1:25" x14ac:dyDescent="0.35">
      <c r="A476" s="81" t="s">
        <v>483</v>
      </c>
      <c r="B476" s="81">
        <v>75</v>
      </c>
      <c r="C476" s="81" t="s">
        <v>1638</v>
      </c>
      <c r="D476" s="81" t="s">
        <v>5749</v>
      </c>
      <c r="E476" s="81" t="s">
        <v>2225</v>
      </c>
      <c r="F476" s="81">
        <v>375914704</v>
      </c>
      <c r="G476" s="81">
        <v>398456407</v>
      </c>
      <c r="H476" s="81">
        <v>375914704</v>
      </c>
      <c r="I476" s="81" t="s">
        <v>2829</v>
      </c>
      <c r="J476" s="81" t="s">
        <v>2833</v>
      </c>
      <c r="K476" s="81">
        <v>29272291</v>
      </c>
      <c r="L476" s="81">
        <v>0</v>
      </c>
      <c r="M476" s="81">
        <v>405186995</v>
      </c>
      <c r="N476" s="81">
        <v>405186995</v>
      </c>
      <c r="O476" s="81">
        <v>375914704</v>
      </c>
      <c r="P476" s="81">
        <v>405186995</v>
      </c>
      <c r="Q476" s="81">
        <v>375914704</v>
      </c>
      <c r="R476" s="81">
        <v>405186995</v>
      </c>
      <c r="S476" s="81">
        <v>375914704</v>
      </c>
      <c r="T476" s="81">
        <v>414126995</v>
      </c>
      <c r="U476" s="81">
        <v>414126995</v>
      </c>
      <c r="V476" s="81">
        <v>420086995</v>
      </c>
      <c r="W476" s="81">
        <v>420086995</v>
      </c>
      <c r="X476" s="81">
        <v>388540605</v>
      </c>
      <c r="Y476" s="81">
        <v>388540605</v>
      </c>
    </row>
    <row r="477" spans="1:25" x14ac:dyDescent="0.35">
      <c r="A477" s="81" t="s">
        <v>484</v>
      </c>
      <c r="B477" s="81">
        <v>75</v>
      </c>
      <c r="C477" s="81" t="s">
        <v>1638</v>
      </c>
      <c r="D477" s="81" t="s">
        <v>5750</v>
      </c>
      <c r="E477" s="81" t="s">
        <v>2226</v>
      </c>
      <c r="F477" s="81">
        <v>784656024</v>
      </c>
      <c r="G477" s="81">
        <v>784656024</v>
      </c>
      <c r="H477" s="81">
        <v>784656024</v>
      </c>
      <c r="I477" s="81" t="s">
        <v>2829</v>
      </c>
      <c r="J477" s="81" t="s">
        <v>2832</v>
      </c>
      <c r="K477" s="81">
        <v>36052891</v>
      </c>
      <c r="L477" s="81">
        <v>26020625</v>
      </c>
      <c r="M477" s="81">
        <v>820708915</v>
      </c>
      <c r="N477" s="81">
        <v>794688290</v>
      </c>
      <c r="O477" s="81">
        <v>758635399</v>
      </c>
      <c r="P477" s="81">
        <v>820708915</v>
      </c>
      <c r="Q477" s="81">
        <v>784656024</v>
      </c>
      <c r="R477" s="81">
        <v>794688290</v>
      </c>
      <c r="S477" s="81">
        <v>758635399</v>
      </c>
      <c r="T477" s="81">
        <v>831733915</v>
      </c>
      <c r="U477" s="81">
        <v>831733915</v>
      </c>
      <c r="V477" s="81">
        <v>839083915</v>
      </c>
      <c r="W477" s="81">
        <v>839083915</v>
      </c>
      <c r="X477" s="81">
        <v>800030643</v>
      </c>
      <c r="Y477" s="81">
        <v>800030643</v>
      </c>
    </row>
    <row r="478" spans="1:25" x14ac:dyDescent="0.35">
      <c r="A478" s="81" t="s">
        <v>485</v>
      </c>
      <c r="B478" s="81">
        <v>75</v>
      </c>
      <c r="C478" s="81" t="s">
        <v>1638</v>
      </c>
      <c r="D478" s="81" t="s">
        <v>6207</v>
      </c>
      <c r="E478" s="81" t="s">
        <v>2227</v>
      </c>
      <c r="F478" s="81">
        <v>57409159</v>
      </c>
      <c r="G478" s="81">
        <v>57409159</v>
      </c>
      <c r="H478" s="81">
        <v>57409159</v>
      </c>
      <c r="I478" s="81" t="s">
        <v>2829</v>
      </c>
      <c r="J478" s="81" t="s">
        <v>2832</v>
      </c>
      <c r="K478" s="81">
        <v>1156164</v>
      </c>
      <c r="L478" s="81">
        <v>238036</v>
      </c>
      <c r="M478" s="81">
        <v>58565323</v>
      </c>
      <c r="N478" s="81">
        <v>58327287</v>
      </c>
      <c r="O478" s="81">
        <v>57171123</v>
      </c>
      <c r="P478" s="81">
        <v>58565323</v>
      </c>
      <c r="Q478" s="81">
        <v>57409159</v>
      </c>
      <c r="R478" s="81">
        <v>58327287</v>
      </c>
      <c r="S478" s="81">
        <v>57171123</v>
      </c>
      <c r="T478" s="81">
        <v>59060323</v>
      </c>
      <c r="U478" s="81">
        <v>59060323</v>
      </c>
      <c r="V478" s="81">
        <v>59390323</v>
      </c>
      <c r="W478" s="81">
        <v>59390323</v>
      </c>
      <c r="X478" s="81">
        <v>57697589</v>
      </c>
      <c r="Y478" s="81">
        <v>57697589</v>
      </c>
    </row>
    <row r="479" spans="1:25" x14ac:dyDescent="0.35">
      <c r="A479" s="81" t="s">
        <v>486</v>
      </c>
      <c r="B479" s="81">
        <v>76</v>
      </c>
      <c r="C479" s="81" t="s">
        <v>1639</v>
      </c>
      <c r="D479" s="81" t="s">
        <v>5751</v>
      </c>
      <c r="E479" s="81" t="s">
        <v>2228</v>
      </c>
      <c r="F479" s="81">
        <v>273534703</v>
      </c>
      <c r="G479" s="81">
        <v>277275333</v>
      </c>
      <c r="H479" s="81">
        <v>273534703</v>
      </c>
      <c r="I479" s="81" t="s">
        <v>2829</v>
      </c>
      <c r="J479" s="81" t="s">
        <v>2833</v>
      </c>
      <c r="K479" s="81">
        <v>12923190</v>
      </c>
      <c r="L479" s="81">
        <v>0</v>
      </c>
      <c r="M479" s="81">
        <v>286457893</v>
      </c>
      <c r="N479" s="81">
        <v>286457893</v>
      </c>
      <c r="O479" s="81">
        <v>273534703</v>
      </c>
      <c r="P479" s="81">
        <v>406036773</v>
      </c>
      <c r="Q479" s="81">
        <v>393113583</v>
      </c>
      <c r="R479" s="81">
        <v>406036773</v>
      </c>
      <c r="S479" s="81">
        <v>393113583</v>
      </c>
      <c r="T479" s="81">
        <v>292652893</v>
      </c>
      <c r="U479" s="81">
        <v>412231773</v>
      </c>
      <c r="V479" s="81">
        <v>296782893</v>
      </c>
      <c r="W479" s="81">
        <v>416361773</v>
      </c>
      <c r="X479" s="81">
        <v>275751681</v>
      </c>
      <c r="Y479" s="81">
        <v>395330561</v>
      </c>
    </row>
    <row r="480" spans="1:25" x14ac:dyDescent="0.35">
      <c r="A480" s="81" t="s">
        <v>487</v>
      </c>
      <c r="B480" s="81">
        <v>76</v>
      </c>
      <c r="C480" s="81" t="s">
        <v>1639</v>
      </c>
      <c r="D480" s="81" t="s">
        <v>5753</v>
      </c>
      <c r="E480" s="81" t="s">
        <v>2229</v>
      </c>
      <c r="F480" s="81">
        <v>409546120</v>
      </c>
      <c r="G480" s="81">
        <v>415251091</v>
      </c>
      <c r="H480" s="81">
        <v>409546120</v>
      </c>
      <c r="I480" s="81" t="s">
        <v>2829</v>
      </c>
      <c r="J480" s="81" t="s">
        <v>2833</v>
      </c>
      <c r="K480" s="81">
        <v>11650830</v>
      </c>
      <c r="L480" s="81">
        <v>0</v>
      </c>
      <c r="M480" s="81">
        <v>421196950</v>
      </c>
      <c r="N480" s="81">
        <v>421196950</v>
      </c>
      <c r="O480" s="81">
        <v>409546120</v>
      </c>
      <c r="P480" s="81">
        <v>492704230</v>
      </c>
      <c r="Q480" s="81">
        <v>481053400</v>
      </c>
      <c r="R480" s="81">
        <v>492704230</v>
      </c>
      <c r="S480" s="81">
        <v>481053400</v>
      </c>
      <c r="T480" s="81">
        <v>428546950</v>
      </c>
      <c r="U480" s="81">
        <v>500054230</v>
      </c>
      <c r="V480" s="81">
        <v>433446950</v>
      </c>
      <c r="W480" s="81">
        <v>504954230</v>
      </c>
      <c r="X480" s="81">
        <v>410853045</v>
      </c>
      <c r="Y480" s="81">
        <v>482360325</v>
      </c>
    </row>
    <row r="481" spans="1:25" x14ac:dyDescent="0.35">
      <c r="A481" s="81" t="s">
        <v>488</v>
      </c>
      <c r="B481" s="81">
        <v>76</v>
      </c>
      <c r="C481" s="81" t="s">
        <v>1639</v>
      </c>
      <c r="D481" s="81" t="s">
        <v>6122</v>
      </c>
      <c r="E481" s="81" t="s">
        <v>2230</v>
      </c>
      <c r="F481" s="81">
        <v>66996410</v>
      </c>
      <c r="G481" s="81">
        <v>68318955</v>
      </c>
      <c r="H481" s="81">
        <v>66996410</v>
      </c>
      <c r="I481" s="81" t="s">
        <v>2829</v>
      </c>
      <c r="J481" s="81" t="s">
        <v>2833</v>
      </c>
      <c r="K481" s="81">
        <v>1821470</v>
      </c>
      <c r="L481" s="81">
        <v>0</v>
      </c>
      <c r="M481" s="81">
        <v>68817880</v>
      </c>
      <c r="N481" s="81">
        <v>68817880</v>
      </c>
      <c r="O481" s="81">
        <v>66996410</v>
      </c>
      <c r="P481" s="81">
        <v>68817880</v>
      </c>
      <c r="Q481" s="81">
        <v>66996410</v>
      </c>
      <c r="R481" s="81">
        <v>68817880</v>
      </c>
      <c r="S481" s="81">
        <v>66996410</v>
      </c>
      <c r="T481" s="81">
        <v>69507880</v>
      </c>
      <c r="U481" s="81">
        <v>69507880</v>
      </c>
      <c r="V481" s="81">
        <v>69967880</v>
      </c>
      <c r="W481" s="81">
        <v>69967880</v>
      </c>
      <c r="X481" s="81">
        <v>67194224</v>
      </c>
      <c r="Y481" s="81">
        <v>67194224</v>
      </c>
    </row>
    <row r="482" spans="1:25" x14ac:dyDescent="0.35">
      <c r="A482" s="81" t="s">
        <v>489</v>
      </c>
      <c r="B482" s="81">
        <v>76</v>
      </c>
      <c r="C482" s="81" t="s">
        <v>1639</v>
      </c>
      <c r="D482" s="81" t="s">
        <v>6407</v>
      </c>
      <c r="E482" s="81" t="s">
        <v>2231</v>
      </c>
      <c r="F482" s="81">
        <v>58562098</v>
      </c>
      <c r="G482" s="81">
        <v>58562098</v>
      </c>
      <c r="H482" s="81">
        <v>58562098</v>
      </c>
      <c r="I482" s="81" t="s">
        <v>2829</v>
      </c>
      <c r="J482" s="81" t="s">
        <v>2833</v>
      </c>
      <c r="K482" s="81">
        <v>123570</v>
      </c>
      <c r="L482" s="81">
        <v>0</v>
      </c>
      <c r="M482" s="81">
        <v>58685668</v>
      </c>
      <c r="N482" s="81">
        <v>58685668</v>
      </c>
      <c r="O482" s="81">
        <v>58562098</v>
      </c>
      <c r="P482" s="81">
        <v>149449778</v>
      </c>
      <c r="Q482" s="81">
        <v>149326208</v>
      </c>
      <c r="R482" s="81">
        <v>149449778</v>
      </c>
      <c r="S482" s="81">
        <v>149326208</v>
      </c>
      <c r="T482" s="81">
        <v>58760668</v>
      </c>
      <c r="U482" s="81">
        <v>149524778</v>
      </c>
      <c r="V482" s="81">
        <v>58810668</v>
      </c>
      <c r="W482" s="81">
        <v>149574778</v>
      </c>
      <c r="X482" s="81">
        <v>58562098</v>
      </c>
      <c r="Y482" s="81">
        <v>149326208</v>
      </c>
    </row>
    <row r="483" spans="1:25" x14ac:dyDescent="0.35">
      <c r="A483" s="81" t="s">
        <v>490</v>
      </c>
      <c r="B483" s="81">
        <v>76</v>
      </c>
      <c r="C483" s="81" t="s">
        <v>1639</v>
      </c>
      <c r="D483" s="81" t="s">
        <v>6411</v>
      </c>
      <c r="E483" s="81" t="s">
        <v>2232</v>
      </c>
      <c r="F483" s="81">
        <v>65465221</v>
      </c>
      <c r="G483" s="81">
        <v>65465221</v>
      </c>
      <c r="H483" s="81">
        <v>65465221</v>
      </c>
      <c r="I483" s="81" t="s">
        <v>2829</v>
      </c>
      <c r="J483" s="81" t="s">
        <v>2833</v>
      </c>
      <c r="K483" s="81">
        <v>5998950</v>
      </c>
      <c r="L483" s="81">
        <v>0</v>
      </c>
      <c r="M483" s="81">
        <v>71464171</v>
      </c>
      <c r="N483" s="81">
        <v>71464171</v>
      </c>
      <c r="O483" s="81">
        <v>65465221</v>
      </c>
      <c r="P483" s="81">
        <v>71464171</v>
      </c>
      <c r="Q483" s="81">
        <v>65465221</v>
      </c>
      <c r="R483" s="81">
        <v>71464171</v>
      </c>
      <c r="S483" s="81">
        <v>65465221</v>
      </c>
      <c r="T483" s="81">
        <v>74029171</v>
      </c>
      <c r="U483" s="81">
        <v>74029171</v>
      </c>
      <c r="V483" s="81">
        <v>75739171</v>
      </c>
      <c r="W483" s="81">
        <v>75739171</v>
      </c>
      <c r="X483" s="81">
        <v>65941117</v>
      </c>
      <c r="Y483" s="81">
        <v>65941117</v>
      </c>
    </row>
    <row r="484" spans="1:25" x14ac:dyDescent="0.35">
      <c r="A484" s="81" t="s">
        <v>491</v>
      </c>
      <c r="B484" s="81">
        <v>76</v>
      </c>
      <c r="C484" s="81" t="s">
        <v>1639</v>
      </c>
      <c r="D484" s="81" t="s">
        <v>6567</v>
      </c>
      <c r="E484" s="81" t="s">
        <v>2233</v>
      </c>
      <c r="F484" s="81">
        <v>35716554</v>
      </c>
      <c r="G484" s="81">
        <v>35716554</v>
      </c>
      <c r="H484" s="81">
        <v>35716554</v>
      </c>
      <c r="I484" s="81" t="s">
        <v>2829</v>
      </c>
      <c r="J484" s="81" t="s">
        <v>2833</v>
      </c>
      <c r="K484" s="81">
        <v>280940</v>
      </c>
      <c r="L484" s="81">
        <v>0</v>
      </c>
      <c r="M484" s="81">
        <v>35997494</v>
      </c>
      <c r="N484" s="81">
        <v>35997494</v>
      </c>
      <c r="O484" s="81">
        <v>35716554</v>
      </c>
      <c r="P484" s="81">
        <v>35997494</v>
      </c>
      <c r="Q484" s="81">
        <v>35716554</v>
      </c>
      <c r="R484" s="81">
        <v>35997494</v>
      </c>
      <c r="S484" s="81">
        <v>35716554</v>
      </c>
      <c r="T484" s="81">
        <v>36102494</v>
      </c>
      <c r="U484" s="81">
        <v>36102494</v>
      </c>
      <c r="V484" s="81">
        <v>36172494</v>
      </c>
      <c r="W484" s="81">
        <v>36172494</v>
      </c>
      <c r="X484" s="81">
        <v>35757835</v>
      </c>
      <c r="Y484" s="81">
        <v>35757835</v>
      </c>
    </row>
    <row r="485" spans="1:25" x14ac:dyDescent="0.35">
      <c r="A485" s="81" t="s">
        <v>492</v>
      </c>
      <c r="B485" s="81">
        <v>76</v>
      </c>
      <c r="C485" s="81" t="s">
        <v>1639</v>
      </c>
      <c r="D485" s="81" t="s">
        <v>6642</v>
      </c>
      <c r="E485" s="81" t="s">
        <v>2234</v>
      </c>
      <c r="F485" s="81">
        <v>14058157</v>
      </c>
      <c r="G485" s="81">
        <v>14058157</v>
      </c>
      <c r="H485" s="81">
        <v>14058157</v>
      </c>
      <c r="I485" s="81" t="s">
        <v>2829</v>
      </c>
      <c r="J485" s="81" t="s">
        <v>2833</v>
      </c>
      <c r="K485" s="81">
        <v>409540</v>
      </c>
      <c r="L485" s="81">
        <v>0</v>
      </c>
      <c r="M485" s="81">
        <v>14467697</v>
      </c>
      <c r="N485" s="81">
        <v>14467697</v>
      </c>
      <c r="O485" s="81">
        <v>14058157</v>
      </c>
      <c r="P485" s="81">
        <v>14467697</v>
      </c>
      <c r="Q485" s="81">
        <v>14058157</v>
      </c>
      <c r="R485" s="81">
        <v>14467697</v>
      </c>
      <c r="S485" s="81">
        <v>14058157</v>
      </c>
      <c r="T485" s="81">
        <v>14602697</v>
      </c>
      <c r="U485" s="81">
        <v>14602697</v>
      </c>
      <c r="V485" s="81">
        <v>14692697</v>
      </c>
      <c r="W485" s="81">
        <v>14692697</v>
      </c>
      <c r="X485" s="81">
        <v>14084130</v>
      </c>
      <c r="Y485" s="81">
        <v>14084130</v>
      </c>
    </row>
    <row r="486" spans="1:25" x14ac:dyDescent="0.35">
      <c r="A486" s="81" t="s">
        <v>493</v>
      </c>
      <c r="B486" s="81">
        <v>77</v>
      </c>
      <c r="C486" s="81" t="s">
        <v>1640</v>
      </c>
      <c r="D486" s="81" t="s">
        <v>5756</v>
      </c>
      <c r="E486" s="81" t="s">
        <v>2235</v>
      </c>
      <c r="F486" s="81">
        <v>193463821</v>
      </c>
      <c r="G486" s="81">
        <v>226267474</v>
      </c>
      <c r="H486" s="81">
        <v>226267474</v>
      </c>
      <c r="I486" s="81" t="s">
        <v>2830</v>
      </c>
      <c r="J486" s="81" t="s">
        <v>2836</v>
      </c>
      <c r="K486" s="81">
        <v>13397240</v>
      </c>
      <c r="L486" s="81">
        <v>0</v>
      </c>
      <c r="M486" s="81">
        <v>239664714</v>
      </c>
      <c r="N486" s="81">
        <v>239664714</v>
      </c>
      <c r="O486" s="81">
        <v>226267474</v>
      </c>
      <c r="P486" s="81">
        <v>608090004</v>
      </c>
      <c r="Q486" s="81">
        <v>594692764</v>
      </c>
      <c r="R486" s="81">
        <v>608090004</v>
      </c>
      <c r="S486" s="81">
        <v>594692764</v>
      </c>
      <c r="T486" s="81">
        <v>253584714</v>
      </c>
      <c r="U486" s="81">
        <v>622010004</v>
      </c>
      <c r="V486" s="81">
        <v>262864714</v>
      </c>
      <c r="W486" s="81">
        <v>631290004</v>
      </c>
      <c r="X486" s="81">
        <v>226780987</v>
      </c>
      <c r="Y486" s="81">
        <v>595206277</v>
      </c>
    </row>
    <row r="487" spans="1:25" x14ac:dyDescent="0.35">
      <c r="A487" s="81" t="s">
        <v>494</v>
      </c>
      <c r="B487" s="81">
        <v>77</v>
      </c>
      <c r="C487" s="81" t="s">
        <v>1640</v>
      </c>
      <c r="D487" s="81" t="s">
        <v>5757</v>
      </c>
      <c r="E487" s="81" t="s">
        <v>2236</v>
      </c>
      <c r="F487" s="81">
        <v>106284524</v>
      </c>
      <c r="G487" s="81">
        <v>121914139</v>
      </c>
      <c r="H487" s="81">
        <v>121914139</v>
      </c>
      <c r="I487" s="81" t="s">
        <v>2830</v>
      </c>
      <c r="J487" s="81" t="s">
        <v>2836</v>
      </c>
      <c r="K487" s="81">
        <v>7256280</v>
      </c>
      <c r="L487" s="81">
        <v>0</v>
      </c>
      <c r="M487" s="81">
        <v>129170419</v>
      </c>
      <c r="N487" s="81">
        <v>129170419</v>
      </c>
      <c r="O487" s="81">
        <v>121914139</v>
      </c>
      <c r="P487" s="81">
        <v>288079789</v>
      </c>
      <c r="Q487" s="81">
        <v>280823509</v>
      </c>
      <c r="R487" s="81">
        <v>288079789</v>
      </c>
      <c r="S487" s="81">
        <v>280823509</v>
      </c>
      <c r="T487" s="81">
        <v>137300419</v>
      </c>
      <c r="U487" s="81">
        <v>296209789</v>
      </c>
      <c r="V487" s="81">
        <v>142720419</v>
      </c>
      <c r="W487" s="81">
        <v>301629789</v>
      </c>
      <c r="X487" s="81">
        <v>122355275</v>
      </c>
      <c r="Y487" s="81">
        <v>281264645</v>
      </c>
    </row>
    <row r="488" spans="1:25" x14ac:dyDescent="0.35">
      <c r="A488" s="81" t="s">
        <v>495</v>
      </c>
      <c r="B488" s="81">
        <v>77</v>
      </c>
      <c r="C488" s="81" t="s">
        <v>1640</v>
      </c>
      <c r="D488" s="81" t="s">
        <v>5873</v>
      </c>
      <c r="E488" s="81" t="s">
        <v>2115</v>
      </c>
      <c r="F488" s="81">
        <v>4172880</v>
      </c>
      <c r="G488" s="81">
        <v>4172880</v>
      </c>
      <c r="H488" s="81">
        <v>4172880</v>
      </c>
      <c r="I488" s="81" t="s">
        <v>2829</v>
      </c>
      <c r="J488" s="81" t="s">
        <v>2833</v>
      </c>
      <c r="K488" s="81">
        <v>111778</v>
      </c>
      <c r="L488" s="81">
        <v>0</v>
      </c>
      <c r="M488" s="81">
        <v>4284658</v>
      </c>
      <c r="N488" s="81">
        <v>4284658</v>
      </c>
      <c r="O488" s="81">
        <v>4172880</v>
      </c>
      <c r="P488" s="81">
        <v>4284658</v>
      </c>
      <c r="Q488" s="81">
        <v>4172880</v>
      </c>
      <c r="R488" s="81">
        <v>4284658</v>
      </c>
      <c r="S488" s="81">
        <v>4172880</v>
      </c>
      <c r="T488" s="81">
        <v>4344658</v>
      </c>
      <c r="U488" s="81">
        <v>4344658</v>
      </c>
      <c r="V488" s="81">
        <v>4384658</v>
      </c>
      <c r="W488" s="81">
        <v>4384658</v>
      </c>
      <c r="X488" s="81">
        <v>4172880</v>
      </c>
      <c r="Y488" s="81">
        <v>4172880</v>
      </c>
    </row>
    <row r="489" spans="1:25" x14ac:dyDescent="0.35">
      <c r="A489" s="81" t="s">
        <v>496</v>
      </c>
      <c r="B489" s="81">
        <v>77</v>
      </c>
      <c r="C489" s="81" t="s">
        <v>1640</v>
      </c>
      <c r="D489" s="81" t="s">
        <v>5875</v>
      </c>
      <c r="E489" s="81" t="s">
        <v>2237</v>
      </c>
      <c r="F489" s="81">
        <v>2275935</v>
      </c>
      <c r="G489" s="81">
        <v>2275935</v>
      </c>
      <c r="H489" s="81">
        <v>2275935</v>
      </c>
      <c r="I489" s="81" t="s">
        <v>2829</v>
      </c>
      <c r="J489" s="81" t="s">
        <v>2833</v>
      </c>
      <c r="K489" s="81">
        <v>0</v>
      </c>
      <c r="L489" s="81">
        <v>0</v>
      </c>
      <c r="M489" s="81">
        <v>2275935</v>
      </c>
      <c r="N489" s="81">
        <v>2275935</v>
      </c>
      <c r="O489" s="81">
        <v>2275935</v>
      </c>
      <c r="P489" s="81">
        <v>2275935</v>
      </c>
      <c r="Q489" s="81">
        <v>2275935</v>
      </c>
      <c r="R489" s="81">
        <v>2275935</v>
      </c>
      <c r="S489" s="81">
        <v>2275935</v>
      </c>
      <c r="T489" s="81">
        <v>2301165</v>
      </c>
      <c r="U489" s="81">
        <v>2301165</v>
      </c>
      <c r="V489" s="81">
        <v>2331165</v>
      </c>
      <c r="W489" s="81">
        <v>2331165</v>
      </c>
      <c r="X489" s="81">
        <v>2275935</v>
      </c>
      <c r="Y489" s="81">
        <v>2275935</v>
      </c>
    </row>
    <row r="490" spans="1:25" x14ac:dyDescent="0.35">
      <c r="A490" s="81" t="s">
        <v>497</v>
      </c>
      <c r="B490" s="81">
        <v>77</v>
      </c>
      <c r="C490" s="81" t="s">
        <v>1640</v>
      </c>
      <c r="D490" s="81" t="s">
        <v>5882</v>
      </c>
      <c r="E490" s="81" t="s">
        <v>1960</v>
      </c>
      <c r="F490" s="81">
        <v>1424910</v>
      </c>
      <c r="G490" s="81">
        <v>1424910</v>
      </c>
      <c r="H490" s="81">
        <v>1424910</v>
      </c>
      <c r="I490" s="81" t="s">
        <v>2829</v>
      </c>
      <c r="J490" s="81" t="s">
        <v>2833</v>
      </c>
      <c r="K490" s="81">
        <v>103770</v>
      </c>
      <c r="L490" s="81">
        <v>0</v>
      </c>
      <c r="M490" s="81">
        <v>1528680</v>
      </c>
      <c r="N490" s="81">
        <v>1528680</v>
      </c>
      <c r="O490" s="81">
        <v>1424910</v>
      </c>
      <c r="P490" s="81">
        <v>1528680</v>
      </c>
      <c r="Q490" s="81">
        <v>1424910</v>
      </c>
      <c r="R490" s="81">
        <v>1528680</v>
      </c>
      <c r="S490" s="81">
        <v>1424910</v>
      </c>
      <c r="T490" s="81">
        <v>1648680</v>
      </c>
      <c r="U490" s="81">
        <v>1648680</v>
      </c>
      <c r="V490" s="81">
        <v>1728680</v>
      </c>
      <c r="W490" s="81">
        <v>1728680</v>
      </c>
      <c r="X490" s="81">
        <v>1424910</v>
      </c>
      <c r="Y490" s="81">
        <v>1424910</v>
      </c>
    </row>
    <row r="491" spans="1:25" x14ac:dyDescent="0.35">
      <c r="A491" s="81" t="s">
        <v>498</v>
      </c>
      <c r="B491" s="81">
        <v>77</v>
      </c>
      <c r="C491" s="81" t="s">
        <v>1640</v>
      </c>
      <c r="D491" s="81" t="s">
        <v>6379</v>
      </c>
      <c r="E491" s="81" t="s">
        <v>2238</v>
      </c>
      <c r="F491" s="81">
        <v>1354530</v>
      </c>
      <c r="G491" s="81">
        <v>1354530</v>
      </c>
      <c r="H491" s="81">
        <v>1354530</v>
      </c>
      <c r="I491" s="81" t="s">
        <v>2829</v>
      </c>
      <c r="J491" s="81" t="s">
        <v>2833</v>
      </c>
      <c r="K491" s="81">
        <v>0</v>
      </c>
      <c r="L491" s="81">
        <v>0</v>
      </c>
      <c r="M491" s="81">
        <v>1354530</v>
      </c>
      <c r="N491" s="81">
        <v>1354530</v>
      </c>
      <c r="O491" s="81">
        <v>1354530</v>
      </c>
      <c r="P491" s="81">
        <v>1354530</v>
      </c>
      <c r="Q491" s="81">
        <v>1354530</v>
      </c>
      <c r="R491" s="81">
        <v>1354530</v>
      </c>
      <c r="S491" s="81">
        <v>1354530</v>
      </c>
      <c r="T491" s="81">
        <v>1399210</v>
      </c>
      <c r="U491" s="81">
        <v>1399210</v>
      </c>
      <c r="V491" s="81">
        <v>1429210</v>
      </c>
      <c r="W491" s="81">
        <v>1429210</v>
      </c>
      <c r="X491" s="81">
        <v>1354530</v>
      </c>
      <c r="Y491" s="81">
        <v>1354530</v>
      </c>
    </row>
    <row r="492" spans="1:25" x14ac:dyDescent="0.35">
      <c r="A492" s="81" t="s">
        <v>499</v>
      </c>
      <c r="B492" s="81">
        <v>78</v>
      </c>
      <c r="C492" s="81" t="s">
        <v>1641</v>
      </c>
      <c r="D492" s="81" t="s">
        <v>5759</v>
      </c>
      <c r="E492" s="81" t="s">
        <v>2239</v>
      </c>
      <c r="F492" s="81">
        <v>275817490</v>
      </c>
      <c r="G492" s="81">
        <v>275817490</v>
      </c>
      <c r="H492" s="81">
        <v>275817490</v>
      </c>
      <c r="I492" s="81" t="s">
        <v>2829</v>
      </c>
      <c r="J492" s="81" t="s">
        <v>2832</v>
      </c>
      <c r="K492" s="81">
        <v>2602040</v>
      </c>
      <c r="L492" s="81">
        <v>0</v>
      </c>
      <c r="M492" s="81">
        <v>278419530</v>
      </c>
      <c r="N492" s="81">
        <v>278419530</v>
      </c>
      <c r="O492" s="81">
        <v>275817490</v>
      </c>
      <c r="P492" s="81">
        <v>492154980</v>
      </c>
      <c r="Q492" s="81">
        <v>489552940</v>
      </c>
      <c r="R492" s="81">
        <v>492154980</v>
      </c>
      <c r="S492" s="81">
        <v>489552940</v>
      </c>
      <c r="T492" s="81">
        <v>283114530</v>
      </c>
      <c r="U492" s="81">
        <v>496849980</v>
      </c>
      <c r="V492" s="81">
        <v>286244530</v>
      </c>
      <c r="W492" s="81">
        <v>499979980</v>
      </c>
      <c r="X492" s="81">
        <v>276179575</v>
      </c>
      <c r="Y492" s="81">
        <v>489915025</v>
      </c>
    </row>
    <row r="493" spans="1:25" x14ac:dyDescent="0.35">
      <c r="A493" s="81" t="s">
        <v>500</v>
      </c>
      <c r="B493" s="81">
        <v>78</v>
      </c>
      <c r="C493" s="81" t="s">
        <v>1641</v>
      </c>
      <c r="D493" s="81" t="s">
        <v>6771</v>
      </c>
      <c r="E493" s="81" t="s">
        <v>2240</v>
      </c>
      <c r="F493" s="81">
        <v>978620</v>
      </c>
      <c r="G493" s="81">
        <v>978620</v>
      </c>
      <c r="H493" s="81">
        <v>978620</v>
      </c>
      <c r="I493" s="81" t="s">
        <v>2829</v>
      </c>
      <c r="J493" s="81" t="s">
        <v>2832</v>
      </c>
      <c r="K493" s="81">
        <v>202380</v>
      </c>
      <c r="L493" s="81">
        <v>0</v>
      </c>
      <c r="M493" s="81">
        <v>1181000</v>
      </c>
      <c r="N493" s="81">
        <v>1181000</v>
      </c>
      <c r="O493" s="81">
        <v>978620</v>
      </c>
      <c r="P493" s="81">
        <v>1181000</v>
      </c>
      <c r="Q493" s="81">
        <v>978620</v>
      </c>
      <c r="R493" s="81">
        <v>1181000</v>
      </c>
      <c r="S493" s="81">
        <v>978620</v>
      </c>
      <c r="T493" s="81">
        <v>1286000</v>
      </c>
      <c r="U493" s="81">
        <v>1286000</v>
      </c>
      <c r="V493" s="81">
        <v>1356000</v>
      </c>
      <c r="W493" s="81">
        <v>1356000</v>
      </c>
      <c r="X493" s="81">
        <v>978620</v>
      </c>
      <c r="Y493" s="81">
        <v>978620</v>
      </c>
    </row>
    <row r="494" spans="1:25" x14ac:dyDescent="0.35">
      <c r="A494" s="81" t="s">
        <v>501</v>
      </c>
      <c r="B494" s="81">
        <v>79</v>
      </c>
      <c r="C494" s="81" t="s">
        <v>1642</v>
      </c>
      <c r="D494" s="81" t="s">
        <v>5315</v>
      </c>
      <c r="E494" s="81" t="s">
        <v>1859</v>
      </c>
      <c r="F494" s="81">
        <v>444537106</v>
      </c>
      <c r="G494" s="81">
        <v>444537106</v>
      </c>
      <c r="H494" s="81">
        <v>444537106</v>
      </c>
      <c r="I494" s="81" t="s">
        <v>2829</v>
      </c>
      <c r="J494" s="81" t="s">
        <v>2832</v>
      </c>
      <c r="K494" s="81">
        <v>25484639</v>
      </c>
      <c r="L494" s="81">
        <v>2583709</v>
      </c>
      <c r="M494" s="81">
        <v>470021745</v>
      </c>
      <c r="N494" s="81">
        <v>467438036</v>
      </c>
      <c r="O494" s="81">
        <v>441953397</v>
      </c>
      <c r="P494" s="81">
        <v>470021745</v>
      </c>
      <c r="Q494" s="81">
        <v>444537106</v>
      </c>
      <c r="R494" s="81">
        <v>467438036</v>
      </c>
      <c r="S494" s="81">
        <v>441953397</v>
      </c>
      <c r="T494" s="81">
        <v>478121745</v>
      </c>
      <c r="U494" s="81">
        <v>478121745</v>
      </c>
      <c r="V494" s="81">
        <v>483521745</v>
      </c>
      <c r="W494" s="81">
        <v>483521745</v>
      </c>
      <c r="X494" s="81">
        <v>452096426</v>
      </c>
      <c r="Y494" s="81">
        <v>452096426</v>
      </c>
    </row>
    <row r="495" spans="1:25" x14ac:dyDescent="0.35">
      <c r="A495" s="81" t="s">
        <v>502</v>
      </c>
      <c r="B495" s="81">
        <v>79</v>
      </c>
      <c r="C495" s="81" t="s">
        <v>1642</v>
      </c>
      <c r="D495" s="81" t="s">
        <v>5762</v>
      </c>
      <c r="E495" s="81" t="s">
        <v>2241</v>
      </c>
      <c r="F495" s="81">
        <v>26558643692</v>
      </c>
      <c r="G495" s="81">
        <v>26558643692</v>
      </c>
      <c r="H495" s="81">
        <v>26558643692</v>
      </c>
      <c r="I495" s="81" t="s">
        <v>2829</v>
      </c>
      <c r="J495" s="81" t="s">
        <v>2832</v>
      </c>
      <c r="K495" s="81">
        <v>2902042533</v>
      </c>
      <c r="L495" s="81">
        <v>0</v>
      </c>
      <c r="M495" s="81">
        <v>29460686225</v>
      </c>
      <c r="N495" s="81">
        <v>29460686225</v>
      </c>
      <c r="O495" s="81">
        <v>26558643692</v>
      </c>
      <c r="P495" s="81">
        <v>29460686225</v>
      </c>
      <c r="Q495" s="81">
        <v>26558643692</v>
      </c>
      <c r="R495" s="81">
        <v>29460686225</v>
      </c>
      <c r="S495" s="81">
        <v>26558643692</v>
      </c>
      <c r="T495" s="81">
        <v>30248711225</v>
      </c>
      <c r="U495" s="81">
        <v>30248711225</v>
      </c>
      <c r="V495" s="81">
        <v>30774061225</v>
      </c>
      <c r="W495" s="81">
        <v>30774061225</v>
      </c>
      <c r="X495" s="81">
        <v>27108233320</v>
      </c>
      <c r="Y495" s="81">
        <v>27108233320</v>
      </c>
    </row>
    <row r="496" spans="1:25" x14ac:dyDescent="0.35">
      <c r="A496" s="81" t="s">
        <v>503</v>
      </c>
      <c r="B496" s="81">
        <v>79</v>
      </c>
      <c r="C496" s="81" t="s">
        <v>1642</v>
      </c>
      <c r="D496" s="81" t="s">
        <v>5763</v>
      </c>
      <c r="E496" s="81" t="s">
        <v>2242</v>
      </c>
      <c r="F496" s="81">
        <v>1555676933</v>
      </c>
      <c r="G496" s="81">
        <v>1555676933</v>
      </c>
      <c r="H496" s="81">
        <v>1555676933</v>
      </c>
      <c r="I496" s="81" t="s">
        <v>2829</v>
      </c>
      <c r="J496" s="81" t="s">
        <v>2832</v>
      </c>
      <c r="K496" s="81">
        <v>203899695</v>
      </c>
      <c r="L496" s="81">
        <v>0</v>
      </c>
      <c r="M496" s="81">
        <v>1759576628</v>
      </c>
      <c r="N496" s="81">
        <v>1759576628</v>
      </c>
      <c r="O496" s="81">
        <v>1555676933</v>
      </c>
      <c r="P496" s="81">
        <v>2126988628</v>
      </c>
      <c r="Q496" s="81">
        <v>1923088933</v>
      </c>
      <c r="R496" s="81">
        <v>2126988628</v>
      </c>
      <c r="S496" s="81">
        <v>1923088933</v>
      </c>
      <c r="T496" s="81">
        <v>1818811628</v>
      </c>
      <c r="U496" s="81">
        <v>2186223628</v>
      </c>
      <c r="V496" s="81">
        <v>1858301628</v>
      </c>
      <c r="W496" s="81">
        <v>2225713628</v>
      </c>
      <c r="X496" s="81">
        <v>1599998993</v>
      </c>
      <c r="Y496" s="81">
        <v>1967410993</v>
      </c>
    </row>
    <row r="497" spans="1:25" x14ac:dyDescent="0.35">
      <c r="A497" s="81" t="s">
        <v>504</v>
      </c>
      <c r="B497" s="81">
        <v>79</v>
      </c>
      <c r="C497" s="81" t="s">
        <v>1642</v>
      </c>
      <c r="D497" s="81" t="s">
        <v>5764</v>
      </c>
      <c r="E497" s="81" t="s">
        <v>2243</v>
      </c>
      <c r="F497" s="81">
        <v>53598891807</v>
      </c>
      <c r="G497" s="81">
        <v>53598891807</v>
      </c>
      <c r="H497" s="81">
        <v>53598891807</v>
      </c>
      <c r="I497" s="81" t="s">
        <v>2829</v>
      </c>
      <c r="J497" s="81" t="s">
        <v>2832</v>
      </c>
      <c r="K497" s="81">
        <v>5979022890</v>
      </c>
      <c r="L497" s="81">
        <v>0</v>
      </c>
      <c r="M497" s="81">
        <v>59577914697</v>
      </c>
      <c r="N497" s="81">
        <v>59577914697</v>
      </c>
      <c r="O497" s="81">
        <v>53598891807</v>
      </c>
      <c r="P497" s="81">
        <v>59577914697</v>
      </c>
      <c r="Q497" s="81">
        <v>53598891807</v>
      </c>
      <c r="R497" s="81">
        <v>59577914697</v>
      </c>
      <c r="S497" s="81">
        <v>53598891807</v>
      </c>
      <c r="T497" s="81">
        <v>61148654697</v>
      </c>
      <c r="U497" s="81">
        <v>61148654697</v>
      </c>
      <c r="V497" s="81">
        <v>62195814697</v>
      </c>
      <c r="W497" s="81">
        <v>62195814697</v>
      </c>
      <c r="X497" s="81">
        <v>54979430828</v>
      </c>
      <c r="Y497" s="81">
        <v>54979430828</v>
      </c>
    </row>
    <row r="498" spans="1:25" x14ac:dyDescent="0.35">
      <c r="A498" s="81" t="s">
        <v>505</v>
      </c>
      <c r="B498" s="81">
        <v>79</v>
      </c>
      <c r="C498" s="81" t="s">
        <v>1642</v>
      </c>
      <c r="D498" s="81" t="s">
        <v>5765</v>
      </c>
      <c r="E498" s="81" t="s">
        <v>2244</v>
      </c>
      <c r="F498" s="81">
        <v>4073789773</v>
      </c>
      <c r="G498" s="81">
        <v>4073789773</v>
      </c>
      <c r="H498" s="81">
        <v>4073789773</v>
      </c>
      <c r="I498" s="81" t="s">
        <v>2829</v>
      </c>
      <c r="J498" s="81" t="s">
        <v>2832</v>
      </c>
      <c r="K498" s="81">
        <v>137629673</v>
      </c>
      <c r="L498" s="81">
        <v>65241815</v>
      </c>
      <c r="M498" s="81">
        <v>4211419446</v>
      </c>
      <c r="N498" s="81">
        <v>4146177631</v>
      </c>
      <c r="O498" s="81">
        <v>4008547958</v>
      </c>
      <c r="P498" s="81">
        <v>4211419446</v>
      </c>
      <c r="Q498" s="81">
        <v>4073789773</v>
      </c>
      <c r="R498" s="81">
        <v>4146177631</v>
      </c>
      <c r="S498" s="81">
        <v>4008547958</v>
      </c>
      <c r="T498" s="81">
        <v>4248619446</v>
      </c>
      <c r="U498" s="81">
        <v>4248619446</v>
      </c>
      <c r="V498" s="81">
        <v>4273419446</v>
      </c>
      <c r="W498" s="81">
        <v>4273419446</v>
      </c>
      <c r="X498" s="81">
        <v>4073789773</v>
      </c>
      <c r="Y498" s="81">
        <v>4073789773</v>
      </c>
    </row>
    <row r="499" spans="1:25" x14ac:dyDescent="0.35">
      <c r="A499" s="81" t="s">
        <v>506</v>
      </c>
      <c r="B499" s="81">
        <v>79</v>
      </c>
      <c r="C499" s="81" t="s">
        <v>1642</v>
      </c>
      <c r="D499" s="81" t="s">
        <v>5922</v>
      </c>
      <c r="E499" s="81" t="s">
        <v>2245</v>
      </c>
      <c r="F499" s="81">
        <v>20062369153</v>
      </c>
      <c r="G499" s="81">
        <v>20062369153</v>
      </c>
      <c r="H499" s="81">
        <v>20062369153</v>
      </c>
      <c r="I499" s="81" t="s">
        <v>2829</v>
      </c>
      <c r="J499" s="81" t="s">
        <v>2832</v>
      </c>
      <c r="K499" s="81">
        <v>1984701468</v>
      </c>
      <c r="L499" s="81">
        <v>0</v>
      </c>
      <c r="M499" s="81">
        <v>22047070621</v>
      </c>
      <c r="N499" s="81">
        <v>22047070621</v>
      </c>
      <c r="O499" s="81">
        <v>20062369153</v>
      </c>
      <c r="P499" s="81">
        <v>22047070621</v>
      </c>
      <c r="Q499" s="81">
        <v>20062369153</v>
      </c>
      <c r="R499" s="81">
        <v>22047070621</v>
      </c>
      <c r="S499" s="81">
        <v>20062369153</v>
      </c>
      <c r="T499" s="81">
        <v>22552900621</v>
      </c>
      <c r="U499" s="81">
        <v>22552900621</v>
      </c>
      <c r="V499" s="81">
        <v>22890120621</v>
      </c>
      <c r="W499" s="81">
        <v>22890120621</v>
      </c>
      <c r="X499" s="81">
        <v>20350445533</v>
      </c>
      <c r="Y499" s="81">
        <v>20350445533</v>
      </c>
    </row>
    <row r="500" spans="1:25" x14ac:dyDescent="0.35">
      <c r="A500" s="81" t="s">
        <v>507</v>
      </c>
      <c r="B500" s="81">
        <v>80</v>
      </c>
      <c r="C500" s="81" t="s">
        <v>1643</v>
      </c>
      <c r="D500" s="81" t="s">
        <v>5767</v>
      </c>
      <c r="E500" s="81" t="s">
        <v>2246</v>
      </c>
      <c r="F500" s="81">
        <v>1609997661</v>
      </c>
      <c r="G500" s="81">
        <v>1757130999</v>
      </c>
      <c r="H500" s="81">
        <v>1757130999</v>
      </c>
      <c r="I500" s="81" t="s">
        <v>2830</v>
      </c>
      <c r="J500" s="81" t="s">
        <v>2836</v>
      </c>
      <c r="K500" s="81">
        <v>113906900</v>
      </c>
      <c r="L500" s="81">
        <v>0</v>
      </c>
      <c r="M500" s="81">
        <v>1871037899</v>
      </c>
      <c r="N500" s="81">
        <v>1871037899</v>
      </c>
      <c r="O500" s="81">
        <v>1757130999</v>
      </c>
      <c r="P500" s="81">
        <v>1871037899</v>
      </c>
      <c r="Q500" s="81">
        <v>1757130999</v>
      </c>
      <c r="R500" s="81">
        <v>1871037899</v>
      </c>
      <c r="S500" s="81">
        <v>1757130999</v>
      </c>
      <c r="T500" s="81">
        <v>1908372899</v>
      </c>
      <c r="U500" s="81">
        <v>1908372899</v>
      </c>
      <c r="V500" s="81">
        <v>1933262899</v>
      </c>
      <c r="W500" s="81">
        <v>1933262899</v>
      </c>
      <c r="X500" s="81">
        <v>1820111376</v>
      </c>
      <c r="Y500" s="81">
        <v>1820111376</v>
      </c>
    </row>
    <row r="501" spans="1:25" x14ac:dyDescent="0.35">
      <c r="A501" s="81" t="s">
        <v>508</v>
      </c>
      <c r="B501" s="81">
        <v>80</v>
      </c>
      <c r="C501" s="81" t="s">
        <v>1643</v>
      </c>
      <c r="D501" s="81" t="s">
        <v>6032</v>
      </c>
      <c r="E501" s="81" t="s">
        <v>2247</v>
      </c>
      <c r="F501" s="81">
        <v>2005669</v>
      </c>
      <c r="G501" s="81">
        <v>2005669</v>
      </c>
      <c r="H501" s="81">
        <v>2005669</v>
      </c>
      <c r="I501" s="81" t="s">
        <v>2829</v>
      </c>
      <c r="J501" s="81" t="s">
        <v>2833</v>
      </c>
      <c r="K501" s="81">
        <v>224320</v>
      </c>
      <c r="L501" s="81">
        <v>0</v>
      </c>
      <c r="M501" s="81">
        <v>2229989</v>
      </c>
      <c r="N501" s="81">
        <v>2229989</v>
      </c>
      <c r="O501" s="81">
        <v>2005669</v>
      </c>
      <c r="P501" s="81">
        <v>2229989</v>
      </c>
      <c r="Q501" s="81">
        <v>2005669</v>
      </c>
      <c r="R501" s="81">
        <v>2229989</v>
      </c>
      <c r="S501" s="81">
        <v>2005669</v>
      </c>
      <c r="T501" s="81">
        <v>2304989</v>
      </c>
      <c r="U501" s="81">
        <v>2304989</v>
      </c>
      <c r="V501" s="81">
        <v>2354989</v>
      </c>
      <c r="W501" s="81">
        <v>2354989</v>
      </c>
      <c r="X501" s="81">
        <v>2174827</v>
      </c>
      <c r="Y501" s="81">
        <v>2174827</v>
      </c>
    </row>
    <row r="502" spans="1:25" x14ac:dyDescent="0.35">
      <c r="A502" s="81" t="s">
        <v>509</v>
      </c>
      <c r="B502" s="81">
        <v>80</v>
      </c>
      <c r="C502" s="81" t="s">
        <v>1643</v>
      </c>
      <c r="D502" s="81" t="s">
        <v>6034</v>
      </c>
      <c r="E502" s="81" t="s">
        <v>2248</v>
      </c>
      <c r="F502" s="81">
        <v>4945300</v>
      </c>
      <c r="G502" s="81">
        <v>4945300</v>
      </c>
      <c r="H502" s="81">
        <v>4945300</v>
      </c>
      <c r="I502" s="81" t="s">
        <v>2829</v>
      </c>
      <c r="J502" s="81" t="s">
        <v>2833</v>
      </c>
      <c r="K502" s="81">
        <v>418650</v>
      </c>
      <c r="L502" s="81">
        <v>0</v>
      </c>
      <c r="M502" s="81">
        <v>5363950</v>
      </c>
      <c r="N502" s="81">
        <v>5363950</v>
      </c>
      <c r="O502" s="81">
        <v>4945300</v>
      </c>
      <c r="P502" s="81">
        <v>5363950</v>
      </c>
      <c r="Q502" s="81">
        <v>4945300</v>
      </c>
      <c r="R502" s="81">
        <v>5363950</v>
      </c>
      <c r="S502" s="81">
        <v>4945300</v>
      </c>
      <c r="T502" s="81">
        <v>5558950</v>
      </c>
      <c r="U502" s="81">
        <v>5558950</v>
      </c>
      <c r="V502" s="81">
        <v>5688950</v>
      </c>
      <c r="W502" s="81">
        <v>5688950</v>
      </c>
      <c r="X502" s="81">
        <v>4945300</v>
      </c>
      <c r="Y502" s="81">
        <v>4945300</v>
      </c>
    </row>
    <row r="503" spans="1:25" x14ac:dyDescent="0.35">
      <c r="A503" s="81" t="s">
        <v>510</v>
      </c>
      <c r="B503" s="81">
        <v>80</v>
      </c>
      <c r="C503" s="81" t="s">
        <v>1643</v>
      </c>
      <c r="D503" s="81" t="s">
        <v>6501</v>
      </c>
      <c r="E503" s="81" t="s">
        <v>2249</v>
      </c>
      <c r="F503" s="81">
        <v>20528160</v>
      </c>
      <c r="G503" s="81">
        <v>20528160</v>
      </c>
      <c r="H503" s="81">
        <v>20528160</v>
      </c>
      <c r="I503" s="81" t="s">
        <v>2829</v>
      </c>
      <c r="J503" s="81" t="s">
        <v>2833</v>
      </c>
      <c r="K503" s="81">
        <v>1531200</v>
      </c>
      <c r="L503" s="81">
        <v>0</v>
      </c>
      <c r="M503" s="81">
        <v>22059360</v>
      </c>
      <c r="N503" s="81">
        <v>22059360</v>
      </c>
      <c r="O503" s="81">
        <v>20528160</v>
      </c>
      <c r="P503" s="81">
        <v>22059360</v>
      </c>
      <c r="Q503" s="81">
        <v>20528160</v>
      </c>
      <c r="R503" s="81">
        <v>22059360</v>
      </c>
      <c r="S503" s="81">
        <v>20528160</v>
      </c>
      <c r="T503" s="81">
        <v>22584360</v>
      </c>
      <c r="U503" s="81">
        <v>22584360</v>
      </c>
      <c r="V503" s="81">
        <v>22934360</v>
      </c>
      <c r="W503" s="81">
        <v>22934360</v>
      </c>
      <c r="X503" s="81">
        <v>20146184</v>
      </c>
      <c r="Y503" s="81">
        <v>20146184</v>
      </c>
    </row>
    <row r="504" spans="1:25" x14ac:dyDescent="0.35">
      <c r="A504" s="81" t="s">
        <v>511</v>
      </c>
      <c r="B504" s="81">
        <v>80</v>
      </c>
      <c r="C504" s="81" t="s">
        <v>1643</v>
      </c>
      <c r="D504" s="81" t="s">
        <v>6822</v>
      </c>
      <c r="E504" s="81" t="s">
        <v>2250</v>
      </c>
      <c r="F504" s="81">
        <v>117793094</v>
      </c>
      <c r="G504" s="81">
        <v>116401341</v>
      </c>
      <c r="H504" s="81">
        <v>117793094</v>
      </c>
      <c r="I504" s="81" t="s">
        <v>2829</v>
      </c>
      <c r="J504" s="81" t="s">
        <v>2833</v>
      </c>
      <c r="K504" s="81">
        <v>14275380</v>
      </c>
      <c r="L504" s="81">
        <v>0</v>
      </c>
      <c r="M504" s="81">
        <v>132068474</v>
      </c>
      <c r="N504" s="81">
        <v>132068474</v>
      </c>
      <c r="O504" s="81">
        <v>117793094</v>
      </c>
      <c r="P504" s="81">
        <v>132068474</v>
      </c>
      <c r="Q504" s="81">
        <v>117793094</v>
      </c>
      <c r="R504" s="81">
        <v>132068474</v>
      </c>
      <c r="S504" s="81">
        <v>117793094</v>
      </c>
      <c r="T504" s="81">
        <v>137348474</v>
      </c>
      <c r="U504" s="81">
        <v>137348474</v>
      </c>
      <c r="V504" s="81">
        <v>140868474</v>
      </c>
      <c r="W504" s="81">
        <v>140868474</v>
      </c>
      <c r="X504" s="81">
        <v>117543020</v>
      </c>
      <c r="Y504" s="81">
        <v>117543020</v>
      </c>
    </row>
    <row r="505" spans="1:25" x14ac:dyDescent="0.35">
      <c r="A505" s="81" t="s">
        <v>512</v>
      </c>
      <c r="B505" s="81">
        <v>81</v>
      </c>
      <c r="C505" s="81" t="s">
        <v>1644</v>
      </c>
      <c r="D505" s="81" t="s">
        <v>5769</v>
      </c>
      <c r="E505" s="81" t="s">
        <v>2251</v>
      </c>
      <c r="F505" s="81">
        <v>1466663511</v>
      </c>
      <c r="G505" s="81">
        <v>1524571498</v>
      </c>
      <c r="H505" s="81">
        <v>1466663511</v>
      </c>
      <c r="I505" s="81" t="s">
        <v>2829</v>
      </c>
      <c r="J505" s="81" t="s">
        <v>2833</v>
      </c>
      <c r="K505" s="81">
        <v>103407167</v>
      </c>
      <c r="L505" s="81">
        <v>0</v>
      </c>
      <c r="M505" s="81">
        <v>1570070678</v>
      </c>
      <c r="N505" s="81">
        <v>1570070678</v>
      </c>
      <c r="O505" s="81">
        <v>1466663511</v>
      </c>
      <c r="P505" s="81">
        <v>1570070678</v>
      </c>
      <c r="Q505" s="81">
        <v>1466663511</v>
      </c>
      <c r="R505" s="81">
        <v>1570070678</v>
      </c>
      <c r="S505" s="81">
        <v>1466663511</v>
      </c>
      <c r="T505" s="81">
        <v>1609580678</v>
      </c>
      <c r="U505" s="81">
        <v>1609580678</v>
      </c>
      <c r="V505" s="81">
        <v>1635920678</v>
      </c>
      <c r="W505" s="81">
        <v>1635920678</v>
      </c>
      <c r="X505" s="81">
        <v>1520784010</v>
      </c>
      <c r="Y505" s="81">
        <v>1520784010</v>
      </c>
    </row>
    <row r="506" spans="1:25" x14ac:dyDescent="0.35">
      <c r="A506" s="81" t="s">
        <v>513</v>
      </c>
      <c r="B506" s="81">
        <v>81</v>
      </c>
      <c r="C506" s="81" t="s">
        <v>1644</v>
      </c>
      <c r="D506" s="81" t="s">
        <v>5771</v>
      </c>
      <c r="E506" s="81" t="s">
        <v>2252</v>
      </c>
      <c r="F506" s="81">
        <v>1031436655</v>
      </c>
      <c r="G506" s="81">
        <v>1048738247</v>
      </c>
      <c r="H506" s="81">
        <v>1031436655</v>
      </c>
      <c r="I506" s="81" t="s">
        <v>2829</v>
      </c>
      <c r="J506" s="81" t="s">
        <v>2833</v>
      </c>
      <c r="K506" s="81">
        <v>56121655</v>
      </c>
      <c r="L506" s="81">
        <v>0</v>
      </c>
      <c r="M506" s="81">
        <v>1087558310</v>
      </c>
      <c r="N506" s="81">
        <v>1087558310</v>
      </c>
      <c r="O506" s="81">
        <v>1031436655</v>
      </c>
      <c r="P506" s="81">
        <v>1087558310</v>
      </c>
      <c r="Q506" s="81">
        <v>1031436655</v>
      </c>
      <c r="R506" s="81">
        <v>1087558310</v>
      </c>
      <c r="S506" s="81">
        <v>1031436655</v>
      </c>
      <c r="T506" s="81">
        <v>1110778310</v>
      </c>
      <c r="U506" s="81">
        <v>1110778310</v>
      </c>
      <c r="V506" s="81">
        <v>1126258310</v>
      </c>
      <c r="W506" s="81">
        <v>1126258310</v>
      </c>
      <c r="X506" s="81">
        <v>1045796368</v>
      </c>
      <c r="Y506" s="81">
        <v>1045796368</v>
      </c>
    </row>
    <row r="507" spans="1:25" x14ac:dyDescent="0.35">
      <c r="A507" s="81" t="s">
        <v>514</v>
      </c>
      <c r="B507" s="81">
        <v>81</v>
      </c>
      <c r="C507" s="81" t="s">
        <v>1644</v>
      </c>
      <c r="D507" s="81" t="s">
        <v>5772</v>
      </c>
      <c r="E507" s="81" t="s">
        <v>2253</v>
      </c>
      <c r="F507" s="81">
        <v>210829958</v>
      </c>
      <c r="G507" s="81">
        <v>215010620</v>
      </c>
      <c r="H507" s="81">
        <v>210829958</v>
      </c>
      <c r="I507" s="81" t="s">
        <v>2829</v>
      </c>
      <c r="J507" s="81" t="s">
        <v>2833</v>
      </c>
      <c r="K507" s="81">
        <v>15362640</v>
      </c>
      <c r="L507" s="81">
        <v>0</v>
      </c>
      <c r="M507" s="81">
        <v>226192598</v>
      </c>
      <c r="N507" s="81">
        <v>226192598</v>
      </c>
      <c r="O507" s="81">
        <v>210829958</v>
      </c>
      <c r="P507" s="81">
        <v>226192598</v>
      </c>
      <c r="Q507" s="81">
        <v>210829958</v>
      </c>
      <c r="R507" s="81">
        <v>226192598</v>
      </c>
      <c r="S507" s="81">
        <v>210829958</v>
      </c>
      <c r="T507" s="81">
        <v>232852598</v>
      </c>
      <c r="U507" s="81">
        <v>232852598</v>
      </c>
      <c r="V507" s="81">
        <v>237292598</v>
      </c>
      <c r="W507" s="81">
        <v>237292598</v>
      </c>
      <c r="X507" s="81">
        <v>213892665</v>
      </c>
      <c r="Y507" s="81">
        <v>213892665</v>
      </c>
    </row>
    <row r="508" spans="1:25" x14ac:dyDescent="0.35">
      <c r="A508" s="81" t="s">
        <v>515</v>
      </c>
      <c r="B508" s="81">
        <v>81</v>
      </c>
      <c r="C508" s="81" t="s">
        <v>1644</v>
      </c>
      <c r="D508" s="81" t="s">
        <v>5775</v>
      </c>
      <c r="E508" s="81" t="s">
        <v>2254</v>
      </c>
      <c r="F508" s="81">
        <v>251504869</v>
      </c>
      <c r="G508" s="81">
        <v>254753340</v>
      </c>
      <c r="H508" s="81">
        <v>251504869</v>
      </c>
      <c r="I508" s="81" t="s">
        <v>2829</v>
      </c>
      <c r="J508" s="81" t="s">
        <v>2833</v>
      </c>
      <c r="K508" s="81">
        <v>10028470</v>
      </c>
      <c r="L508" s="81">
        <v>0</v>
      </c>
      <c r="M508" s="81">
        <v>261533339</v>
      </c>
      <c r="N508" s="81">
        <v>261533339</v>
      </c>
      <c r="O508" s="81">
        <v>251504869</v>
      </c>
      <c r="P508" s="81">
        <v>261533339</v>
      </c>
      <c r="Q508" s="81">
        <v>251504869</v>
      </c>
      <c r="R508" s="81">
        <v>261533339</v>
      </c>
      <c r="S508" s="81">
        <v>251504869</v>
      </c>
      <c r="T508" s="81">
        <v>265703339</v>
      </c>
      <c r="U508" s="81">
        <v>265703339</v>
      </c>
      <c r="V508" s="81">
        <v>268483339</v>
      </c>
      <c r="W508" s="81">
        <v>268483339</v>
      </c>
      <c r="X508" s="81">
        <v>254857344</v>
      </c>
      <c r="Y508" s="81">
        <v>254857344</v>
      </c>
    </row>
    <row r="509" spans="1:25" x14ac:dyDescent="0.35">
      <c r="A509" s="81" t="s">
        <v>516</v>
      </c>
      <c r="B509" s="81">
        <v>81</v>
      </c>
      <c r="C509" s="81" t="s">
        <v>1644</v>
      </c>
      <c r="D509" s="81" t="s">
        <v>6215</v>
      </c>
      <c r="E509" s="81" t="s">
        <v>2255</v>
      </c>
      <c r="F509" s="81">
        <v>109356792</v>
      </c>
      <c r="G509" s="81">
        <v>110005790</v>
      </c>
      <c r="H509" s="81">
        <v>109356792</v>
      </c>
      <c r="I509" s="81" t="s">
        <v>2829</v>
      </c>
      <c r="J509" s="81" t="s">
        <v>2833</v>
      </c>
      <c r="K509" s="81">
        <v>5672875</v>
      </c>
      <c r="L509" s="81">
        <v>206859</v>
      </c>
      <c r="M509" s="81">
        <v>115029667</v>
      </c>
      <c r="N509" s="81">
        <v>114822808</v>
      </c>
      <c r="O509" s="81">
        <v>109149933</v>
      </c>
      <c r="P509" s="81">
        <v>115029667</v>
      </c>
      <c r="Q509" s="81">
        <v>109356792</v>
      </c>
      <c r="R509" s="81">
        <v>114822808</v>
      </c>
      <c r="S509" s="81">
        <v>109149933</v>
      </c>
      <c r="T509" s="81">
        <v>117354667</v>
      </c>
      <c r="U509" s="81">
        <v>117354667</v>
      </c>
      <c r="V509" s="81">
        <v>118904667</v>
      </c>
      <c r="W509" s="81">
        <v>118904667</v>
      </c>
      <c r="X509" s="81">
        <v>112027133</v>
      </c>
      <c r="Y509" s="81">
        <v>112027133</v>
      </c>
    </row>
    <row r="510" spans="1:25" x14ac:dyDescent="0.35">
      <c r="A510" s="81" t="s">
        <v>517</v>
      </c>
      <c r="B510" s="81">
        <v>81</v>
      </c>
      <c r="C510" s="81" t="s">
        <v>1644</v>
      </c>
      <c r="D510" s="81" t="s">
        <v>6220</v>
      </c>
      <c r="E510" s="81" t="s">
        <v>2256</v>
      </c>
      <c r="F510" s="81">
        <v>128450273</v>
      </c>
      <c r="G510" s="81">
        <v>128254077</v>
      </c>
      <c r="H510" s="81">
        <v>128450273</v>
      </c>
      <c r="I510" s="81" t="s">
        <v>2829</v>
      </c>
      <c r="J510" s="81" t="s">
        <v>2833</v>
      </c>
      <c r="K510" s="81">
        <v>2888824</v>
      </c>
      <c r="L510" s="81">
        <v>0</v>
      </c>
      <c r="M510" s="81">
        <v>131339097</v>
      </c>
      <c r="N510" s="81">
        <v>131339097</v>
      </c>
      <c r="O510" s="81">
        <v>128450273</v>
      </c>
      <c r="P510" s="81">
        <v>131339097</v>
      </c>
      <c r="Q510" s="81">
        <v>128450273</v>
      </c>
      <c r="R510" s="81">
        <v>131339097</v>
      </c>
      <c r="S510" s="81">
        <v>128450273</v>
      </c>
      <c r="T510" s="81">
        <v>133169097</v>
      </c>
      <c r="U510" s="81">
        <v>133169097</v>
      </c>
      <c r="V510" s="81">
        <v>134389097</v>
      </c>
      <c r="W510" s="81">
        <v>134389097</v>
      </c>
      <c r="X510" s="81">
        <v>129710564</v>
      </c>
      <c r="Y510" s="81">
        <v>129710564</v>
      </c>
    </row>
    <row r="511" spans="1:25" x14ac:dyDescent="0.35">
      <c r="A511" s="81" t="s">
        <v>518</v>
      </c>
      <c r="B511" s="81">
        <v>81</v>
      </c>
      <c r="C511" s="81" t="s">
        <v>1644</v>
      </c>
      <c r="D511" s="81" t="s">
        <v>6238</v>
      </c>
      <c r="E511" s="81" t="s">
        <v>2257</v>
      </c>
      <c r="F511" s="81">
        <v>3191521</v>
      </c>
      <c r="G511" s="81">
        <v>3191521</v>
      </c>
      <c r="H511" s="81">
        <v>3191521</v>
      </c>
      <c r="I511" s="81" t="s">
        <v>2829</v>
      </c>
      <c r="J511" s="81" t="s">
        <v>2833</v>
      </c>
      <c r="K511" s="81">
        <v>60000</v>
      </c>
      <c r="L511" s="81">
        <v>0</v>
      </c>
      <c r="M511" s="81">
        <v>3251521</v>
      </c>
      <c r="N511" s="81">
        <v>3251521</v>
      </c>
      <c r="O511" s="81">
        <v>3191521</v>
      </c>
      <c r="P511" s="81">
        <v>3251521</v>
      </c>
      <c r="Q511" s="81">
        <v>3191521</v>
      </c>
      <c r="R511" s="81">
        <v>3251521</v>
      </c>
      <c r="S511" s="81">
        <v>3191521</v>
      </c>
      <c r="T511" s="81">
        <v>3266521</v>
      </c>
      <c r="U511" s="81">
        <v>3266521</v>
      </c>
      <c r="V511" s="81">
        <v>3276521</v>
      </c>
      <c r="W511" s="81">
        <v>3276521</v>
      </c>
      <c r="X511" s="81">
        <v>3191521</v>
      </c>
      <c r="Y511" s="81">
        <v>3191521</v>
      </c>
    </row>
    <row r="512" spans="1:25" x14ac:dyDescent="0.35">
      <c r="A512" s="81" t="s">
        <v>519</v>
      </c>
      <c r="B512" s="81">
        <v>81</v>
      </c>
      <c r="C512" s="81" t="s">
        <v>1644</v>
      </c>
      <c r="D512" s="81" t="s">
        <v>6394</v>
      </c>
      <c r="E512" s="81" t="s">
        <v>2258</v>
      </c>
      <c r="F512" s="81">
        <v>8331904</v>
      </c>
      <c r="G512" s="81">
        <v>8331904</v>
      </c>
      <c r="H512" s="81">
        <v>8331904</v>
      </c>
      <c r="I512" s="81" t="s">
        <v>2829</v>
      </c>
      <c r="J512" s="81" t="s">
        <v>2833</v>
      </c>
      <c r="K512" s="81">
        <v>213873</v>
      </c>
      <c r="L512" s="81">
        <v>0</v>
      </c>
      <c r="M512" s="81">
        <v>8545777</v>
      </c>
      <c r="N512" s="81">
        <v>8545777</v>
      </c>
      <c r="O512" s="81">
        <v>8331904</v>
      </c>
      <c r="P512" s="81">
        <v>8545777</v>
      </c>
      <c r="Q512" s="81">
        <v>8331904</v>
      </c>
      <c r="R512" s="81">
        <v>8545777</v>
      </c>
      <c r="S512" s="81">
        <v>8331904</v>
      </c>
      <c r="T512" s="81">
        <v>8605777</v>
      </c>
      <c r="U512" s="81">
        <v>8605777</v>
      </c>
      <c r="V512" s="81">
        <v>8645777</v>
      </c>
      <c r="W512" s="81">
        <v>8645777</v>
      </c>
      <c r="X512" s="81">
        <v>8569556</v>
      </c>
      <c r="Y512" s="81">
        <v>8569556</v>
      </c>
    </row>
    <row r="513" spans="1:25" x14ac:dyDescent="0.35">
      <c r="A513" s="81" t="s">
        <v>520</v>
      </c>
      <c r="B513" s="81">
        <v>82</v>
      </c>
      <c r="C513" s="81" t="s">
        <v>1645</v>
      </c>
      <c r="D513" s="81" t="s">
        <v>5306</v>
      </c>
      <c r="E513" s="81" t="s">
        <v>1850</v>
      </c>
      <c r="F513" s="81">
        <v>10794855</v>
      </c>
      <c r="G513" s="81">
        <v>10794855</v>
      </c>
      <c r="H513" s="81">
        <v>10794855</v>
      </c>
      <c r="I513" s="81" t="s">
        <v>2829</v>
      </c>
      <c r="J513" s="81" t="s">
        <v>2833</v>
      </c>
      <c r="K513" s="81">
        <v>680750</v>
      </c>
      <c r="L513" s="81">
        <v>0</v>
      </c>
      <c r="M513" s="81">
        <v>11475605</v>
      </c>
      <c r="N513" s="81">
        <v>11475605</v>
      </c>
      <c r="O513" s="81">
        <v>10794855</v>
      </c>
      <c r="P513" s="81">
        <v>11475605</v>
      </c>
      <c r="Q513" s="81">
        <v>10794855</v>
      </c>
      <c r="R513" s="81">
        <v>11475605</v>
      </c>
      <c r="S513" s="81">
        <v>10794855</v>
      </c>
      <c r="T513" s="81">
        <v>11760605</v>
      </c>
      <c r="U513" s="81">
        <v>11760605</v>
      </c>
      <c r="V513" s="81">
        <v>11950605</v>
      </c>
      <c r="W513" s="81">
        <v>11950605</v>
      </c>
      <c r="X513" s="81">
        <v>10911896</v>
      </c>
      <c r="Y513" s="81">
        <v>10911896</v>
      </c>
    </row>
    <row r="514" spans="1:25" x14ac:dyDescent="0.35">
      <c r="A514" s="81" t="s">
        <v>521</v>
      </c>
      <c r="B514" s="81">
        <v>82</v>
      </c>
      <c r="C514" s="81" t="s">
        <v>1645</v>
      </c>
      <c r="D514" s="81" t="s">
        <v>5776</v>
      </c>
      <c r="E514" s="81" t="s">
        <v>2259</v>
      </c>
      <c r="F514" s="81">
        <v>981742059</v>
      </c>
      <c r="G514" s="81">
        <v>997584380</v>
      </c>
      <c r="H514" s="81">
        <v>981742059</v>
      </c>
      <c r="I514" s="81" t="s">
        <v>2829</v>
      </c>
      <c r="J514" s="81" t="s">
        <v>2833</v>
      </c>
      <c r="K514" s="81">
        <v>10877410</v>
      </c>
      <c r="L514" s="81">
        <v>0</v>
      </c>
      <c r="M514" s="81">
        <v>992619469</v>
      </c>
      <c r="N514" s="81">
        <v>992619469</v>
      </c>
      <c r="O514" s="81">
        <v>981742059</v>
      </c>
      <c r="P514" s="81">
        <v>992619469</v>
      </c>
      <c r="Q514" s="81">
        <v>981742059</v>
      </c>
      <c r="R514" s="81">
        <v>992619469</v>
      </c>
      <c r="S514" s="81">
        <v>981742059</v>
      </c>
      <c r="T514" s="81">
        <v>1002804469</v>
      </c>
      <c r="U514" s="81">
        <v>1002804469</v>
      </c>
      <c r="V514" s="81">
        <v>1009594469</v>
      </c>
      <c r="W514" s="81">
        <v>1009594469</v>
      </c>
      <c r="X514" s="81">
        <v>982961325</v>
      </c>
      <c r="Y514" s="81">
        <v>982961325</v>
      </c>
    </row>
    <row r="515" spans="1:25" x14ac:dyDescent="0.35">
      <c r="A515" s="81" t="s">
        <v>522</v>
      </c>
      <c r="B515" s="81">
        <v>82</v>
      </c>
      <c r="C515" s="81" t="s">
        <v>1645</v>
      </c>
      <c r="D515" s="81" t="s">
        <v>5778</v>
      </c>
      <c r="E515" s="81" t="s">
        <v>2260</v>
      </c>
      <c r="F515" s="81">
        <v>1263216801</v>
      </c>
      <c r="G515" s="81">
        <v>1331963624</v>
      </c>
      <c r="H515" s="81">
        <v>1331963624</v>
      </c>
      <c r="I515" s="81" t="s">
        <v>2830</v>
      </c>
      <c r="J515" s="81" t="s">
        <v>2836</v>
      </c>
      <c r="K515" s="81">
        <v>48654180</v>
      </c>
      <c r="L515" s="81">
        <v>0</v>
      </c>
      <c r="M515" s="81">
        <v>1380617804</v>
      </c>
      <c r="N515" s="81">
        <v>1380617804</v>
      </c>
      <c r="O515" s="81">
        <v>1331963624</v>
      </c>
      <c r="P515" s="81">
        <v>1637569664</v>
      </c>
      <c r="Q515" s="81">
        <v>1588915484</v>
      </c>
      <c r="R515" s="81">
        <v>1637569664</v>
      </c>
      <c r="S515" s="81">
        <v>1588915484</v>
      </c>
      <c r="T515" s="81">
        <v>1412432804</v>
      </c>
      <c r="U515" s="81">
        <v>1669384664</v>
      </c>
      <c r="V515" s="81">
        <v>1433642804</v>
      </c>
      <c r="W515" s="81">
        <v>1690594664</v>
      </c>
      <c r="X515" s="81">
        <v>1338653093</v>
      </c>
      <c r="Y515" s="81">
        <v>1595604953</v>
      </c>
    </row>
    <row r="516" spans="1:25" x14ac:dyDescent="0.35">
      <c r="A516" s="81" t="s">
        <v>523</v>
      </c>
      <c r="B516" s="81">
        <v>82</v>
      </c>
      <c r="C516" s="81" t="s">
        <v>1645</v>
      </c>
      <c r="D516" s="81" t="s">
        <v>6322</v>
      </c>
      <c r="E516" s="81" t="s">
        <v>2261</v>
      </c>
      <c r="F516" s="81">
        <v>60286760</v>
      </c>
      <c r="G516" s="81">
        <v>60286760</v>
      </c>
      <c r="H516" s="81">
        <v>60286760</v>
      </c>
      <c r="I516" s="81" t="s">
        <v>2829</v>
      </c>
      <c r="J516" s="81" t="s">
        <v>2833</v>
      </c>
      <c r="K516" s="81">
        <v>6913740</v>
      </c>
      <c r="L516" s="81">
        <v>0</v>
      </c>
      <c r="M516" s="81">
        <v>67200500</v>
      </c>
      <c r="N516" s="81">
        <v>67200500</v>
      </c>
      <c r="O516" s="81">
        <v>60286760</v>
      </c>
      <c r="P516" s="81">
        <v>67200500</v>
      </c>
      <c r="Q516" s="81">
        <v>60286760</v>
      </c>
      <c r="R516" s="81">
        <v>67200500</v>
      </c>
      <c r="S516" s="81">
        <v>60286760</v>
      </c>
      <c r="T516" s="81">
        <v>70335500</v>
      </c>
      <c r="U516" s="81">
        <v>70335500</v>
      </c>
      <c r="V516" s="81">
        <v>72425500</v>
      </c>
      <c r="W516" s="81">
        <v>72425500</v>
      </c>
      <c r="X516" s="81">
        <v>60987173</v>
      </c>
      <c r="Y516" s="81">
        <v>60987173</v>
      </c>
    </row>
    <row r="517" spans="1:25" x14ac:dyDescent="0.35">
      <c r="A517" s="81" t="s">
        <v>524</v>
      </c>
      <c r="B517" s="81">
        <v>82</v>
      </c>
      <c r="C517" s="81" t="s">
        <v>1645</v>
      </c>
      <c r="D517" s="81" t="s">
        <v>6326</v>
      </c>
      <c r="E517" s="81" t="s">
        <v>2262</v>
      </c>
      <c r="F517" s="81">
        <v>19867067</v>
      </c>
      <c r="G517" s="81">
        <v>19867067</v>
      </c>
      <c r="H517" s="81">
        <v>19867067</v>
      </c>
      <c r="I517" s="81" t="s">
        <v>2829</v>
      </c>
      <c r="J517" s="81" t="s">
        <v>2833</v>
      </c>
      <c r="K517" s="81">
        <v>229280</v>
      </c>
      <c r="L517" s="81">
        <v>0</v>
      </c>
      <c r="M517" s="81">
        <v>20096347</v>
      </c>
      <c r="N517" s="81">
        <v>20096347</v>
      </c>
      <c r="O517" s="81">
        <v>19867067</v>
      </c>
      <c r="P517" s="81">
        <v>20096347</v>
      </c>
      <c r="Q517" s="81">
        <v>19867067</v>
      </c>
      <c r="R517" s="81">
        <v>20096347</v>
      </c>
      <c r="S517" s="81">
        <v>19867067</v>
      </c>
      <c r="T517" s="81">
        <v>20231347</v>
      </c>
      <c r="U517" s="81">
        <v>20231347</v>
      </c>
      <c r="V517" s="81">
        <v>20321347</v>
      </c>
      <c r="W517" s="81">
        <v>20321347</v>
      </c>
      <c r="X517" s="81">
        <v>20011995</v>
      </c>
      <c r="Y517" s="81">
        <v>20011995</v>
      </c>
    </row>
    <row r="518" spans="1:25" x14ac:dyDescent="0.35">
      <c r="A518" s="81" t="s">
        <v>525</v>
      </c>
      <c r="B518" s="81">
        <v>83</v>
      </c>
      <c r="C518" s="81" t="s">
        <v>1646</v>
      </c>
      <c r="D518" s="81" t="s">
        <v>5779</v>
      </c>
      <c r="E518" s="81" t="s">
        <v>2263</v>
      </c>
      <c r="F518" s="81">
        <v>189460552</v>
      </c>
      <c r="G518" s="81">
        <v>192108853</v>
      </c>
      <c r="H518" s="81">
        <v>189460552</v>
      </c>
      <c r="I518" s="81" t="s">
        <v>2829</v>
      </c>
      <c r="J518" s="81" t="s">
        <v>2833</v>
      </c>
      <c r="K518" s="81">
        <v>13810373</v>
      </c>
      <c r="L518" s="81">
        <v>0</v>
      </c>
      <c r="M518" s="81">
        <v>203270925</v>
      </c>
      <c r="N518" s="81">
        <v>203270925</v>
      </c>
      <c r="O518" s="81">
        <v>189460552</v>
      </c>
      <c r="P518" s="81">
        <v>203270925</v>
      </c>
      <c r="Q518" s="81">
        <v>189460552</v>
      </c>
      <c r="R518" s="81">
        <v>203270925</v>
      </c>
      <c r="S518" s="81">
        <v>189460552</v>
      </c>
      <c r="T518" s="81">
        <v>210875925</v>
      </c>
      <c r="U518" s="81">
        <v>210875925</v>
      </c>
      <c r="V518" s="81">
        <v>215945925</v>
      </c>
      <c r="W518" s="81">
        <v>215945925</v>
      </c>
      <c r="X518" s="81">
        <v>190351213</v>
      </c>
      <c r="Y518" s="81">
        <v>190351213</v>
      </c>
    </row>
    <row r="519" spans="1:25" x14ac:dyDescent="0.35">
      <c r="A519" s="81" t="s">
        <v>526</v>
      </c>
      <c r="B519" s="81">
        <v>83</v>
      </c>
      <c r="C519" s="81" t="s">
        <v>1646</v>
      </c>
      <c r="D519" s="81" t="s">
        <v>5782</v>
      </c>
      <c r="E519" s="81" t="s">
        <v>2264</v>
      </c>
      <c r="F519" s="81">
        <v>198969290</v>
      </c>
      <c r="G519" s="81">
        <v>216260209</v>
      </c>
      <c r="H519" s="81">
        <v>198969290</v>
      </c>
      <c r="I519" s="81" t="s">
        <v>2829</v>
      </c>
      <c r="J519" s="81" t="s">
        <v>2833</v>
      </c>
      <c r="K519" s="81">
        <v>3861977</v>
      </c>
      <c r="L519" s="81">
        <v>994642</v>
      </c>
      <c r="M519" s="81">
        <v>202831267</v>
      </c>
      <c r="N519" s="81">
        <v>201836625</v>
      </c>
      <c r="O519" s="81">
        <v>197974648</v>
      </c>
      <c r="P519" s="81">
        <v>202831267</v>
      </c>
      <c r="Q519" s="81">
        <v>198969290</v>
      </c>
      <c r="R519" s="81">
        <v>201836625</v>
      </c>
      <c r="S519" s="81">
        <v>197974648</v>
      </c>
      <c r="T519" s="81">
        <v>204196267</v>
      </c>
      <c r="U519" s="81">
        <v>204196267</v>
      </c>
      <c r="V519" s="81">
        <v>205106267</v>
      </c>
      <c r="W519" s="81">
        <v>205106267</v>
      </c>
      <c r="X519" s="81">
        <v>199409929</v>
      </c>
      <c r="Y519" s="81">
        <v>199409929</v>
      </c>
    </row>
    <row r="520" spans="1:25" x14ac:dyDescent="0.35">
      <c r="A520" s="81" t="s">
        <v>527</v>
      </c>
      <c r="B520" s="81">
        <v>83</v>
      </c>
      <c r="C520" s="81" t="s">
        <v>1646</v>
      </c>
      <c r="D520" s="81" t="s">
        <v>5784</v>
      </c>
      <c r="E520" s="81" t="s">
        <v>2265</v>
      </c>
      <c r="F520" s="81">
        <v>4542408369</v>
      </c>
      <c r="G520" s="81">
        <v>4787914594</v>
      </c>
      <c r="H520" s="81">
        <v>4787914594</v>
      </c>
      <c r="I520" s="81" t="s">
        <v>2830</v>
      </c>
      <c r="J520" s="81" t="s">
        <v>2836</v>
      </c>
      <c r="K520" s="81">
        <v>145304997</v>
      </c>
      <c r="L520" s="81">
        <v>0</v>
      </c>
      <c r="M520" s="81">
        <v>4933219591</v>
      </c>
      <c r="N520" s="81">
        <v>4933219591</v>
      </c>
      <c r="O520" s="81">
        <v>4787914594</v>
      </c>
      <c r="P520" s="81">
        <v>4933219591</v>
      </c>
      <c r="Q520" s="81">
        <v>4787914594</v>
      </c>
      <c r="R520" s="81">
        <v>4933219591</v>
      </c>
      <c r="S520" s="81">
        <v>4787914594</v>
      </c>
      <c r="T520" s="81">
        <v>4986214591</v>
      </c>
      <c r="U520" s="81">
        <v>4986214591</v>
      </c>
      <c r="V520" s="81">
        <v>5021544591</v>
      </c>
      <c r="W520" s="81">
        <v>5021544591</v>
      </c>
      <c r="X520" s="81">
        <v>4790139944</v>
      </c>
      <c r="Y520" s="81">
        <v>4790139944</v>
      </c>
    </row>
    <row r="521" spans="1:25" x14ac:dyDescent="0.35">
      <c r="A521" s="81" t="s">
        <v>528</v>
      </c>
      <c r="B521" s="81">
        <v>83</v>
      </c>
      <c r="C521" s="81" t="s">
        <v>1646</v>
      </c>
      <c r="D521" s="81" t="s">
        <v>6653</v>
      </c>
      <c r="E521" s="81" t="s">
        <v>2266</v>
      </c>
      <c r="F521" s="81">
        <v>407055</v>
      </c>
      <c r="G521" s="81">
        <v>407055</v>
      </c>
      <c r="H521" s="81">
        <v>407055</v>
      </c>
      <c r="I521" s="81" t="s">
        <v>2829</v>
      </c>
      <c r="J521" s="81" t="s">
        <v>2833</v>
      </c>
      <c r="K521" s="81">
        <v>0</v>
      </c>
      <c r="L521" s="81">
        <v>0</v>
      </c>
      <c r="M521" s="81">
        <v>407055</v>
      </c>
      <c r="N521" s="81">
        <v>407055</v>
      </c>
      <c r="O521" s="81">
        <v>407055</v>
      </c>
      <c r="P521" s="81">
        <v>407055</v>
      </c>
      <c r="Q521" s="81">
        <v>407055</v>
      </c>
      <c r="R521" s="81">
        <v>407055</v>
      </c>
      <c r="S521" s="81">
        <v>407055</v>
      </c>
      <c r="T521" s="81">
        <v>407055</v>
      </c>
      <c r="U521" s="81">
        <v>407055</v>
      </c>
      <c r="V521" s="81">
        <v>407055</v>
      </c>
      <c r="W521" s="81">
        <v>407055</v>
      </c>
      <c r="X521" s="81">
        <v>407055</v>
      </c>
      <c r="Y521" s="81">
        <v>407055</v>
      </c>
    </row>
    <row r="522" spans="1:25" x14ac:dyDescent="0.35">
      <c r="A522" s="81" t="s">
        <v>529</v>
      </c>
      <c r="B522" s="81">
        <v>84</v>
      </c>
      <c r="C522" s="81" t="s">
        <v>1647</v>
      </c>
      <c r="D522" s="81" t="s">
        <v>5785</v>
      </c>
      <c r="E522" s="81" t="s">
        <v>2267</v>
      </c>
      <c r="F522" s="81">
        <v>6395577801</v>
      </c>
      <c r="G522" s="81">
        <v>6691861928</v>
      </c>
      <c r="H522" s="81">
        <v>6395577801</v>
      </c>
      <c r="I522" s="81" t="s">
        <v>2829</v>
      </c>
      <c r="J522" s="81" t="s">
        <v>2833</v>
      </c>
      <c r="K522" s="81">
        <v>851121669</v>
      </c>
      <c r="L522" s="81">
        <v>0</v>
      </c>
      <c r="M522" s="81">
        <v>7246699470</v>
      </c>
      <c r="N522" s="81">
        <v>7246699470</v>
      </c>
      <c r="O522" s="81">
        <v>6395577801</v>
      </c>
      <c r="P522" s="81">
        <v>7246699470</v>
      </c>
      <c r="Q522" s="81">
        <v>6395577801</v>
      </c>
      <c r="R522" s="81">
        <v>7246699470</v>
      </c>
      <c r="S522" s="81">
        <v>6395577801</v>
      </c>
      <c r="T522" s="81">
        <v>7492129470</v>
      </c>
      <c r="U522" s="81">
        <v>7492129470</v>
      </c>
      <c r="V522" s="81">
        <v>7655749470</v>
      </c>
      <c r="W522" s="81">
        <v>7655749470</v>
      </c>
      <c r="X522" s="81">
        <v>6509121180</v>
      </c>
      <c r="Y522" s="81">
        <v>6509121180</v>
      </c>
    </row>
    <row r="523" spans="1:25" x14ac:dyDescent="0.35">
      <c r="A523" s="81" t="s">
        <v>530</v>
      </c>
      <c r="B523" s="81">
        <v>84</v>
      </c>
      <c r="C523" s="81" t="s">
        <v>1647</v>
      </c>
      <c r="D523" s="81" t="s">
        <v>5786</v>
      </c>
      <c r="E523" s="81" t="s">
        <v>2268</v>
      </c>
      <c r="F523" s="81">
        <v>14081381413</v>
      </c>
      <c r="G523" s="81">
        <v>15213995011</v>
      </c>
      <c r="H523" s="81">
        <v>15213995011</v>
      </c>
      <c r="I523" s="81" t="s">
        <v>2830</v>
      </c>
      <c r="J523" s="81" t="s">
        <v>2836</v>
      </c>
      <c r="K523" s="81">
        <v>639361511</v>
      </c>
      <c r="L523" s="81">
        <v>343615994</v>
      </c>
      <c r="M523" s="81">
        <v>15853356522</v>
      </c>
      <c r="N523" s="81">
        <v>15509740528</v>
      </c>
      <c r="O523" s="81">
        <v>14870379017</v>
      </c>
      <c r="P523" s="81">
        <v>15853356522</v>
      </c>
      <c r="Q523" s="81">
        <v>15213995011</v>
      </c>
      <c r="R523" s="81">
        <v>15509740528</v>
      </c>
      <c r="S523" s="81">
        <v>14870379017</v>
      </c>
      <c r="T523" s="81">
        <v>16019481522</v>
      </c>
      <c r="U523" s="81">
        <v>16019481522</v>
      </c>
      <c r="V523" s="81">
        <v>16130231522</v>
      </c>
      <c r="W523" s="81">
        <v>16130231522</v>
      </c>
      <c r="X523" s="81">
        <v>15284699082</v>
      </c>
      <c r="Y523" s="81">
        <v>15284699082</v>
      </c>
    </row>
    <row r="524" spans="1:25" x14ac:dyDescent="0.35">
      <c r="A524" s="81" t="s">
        <v>531</v>
      </c>
      <c r="B524" s="81">
        <v>84</v>
      </c>
      <c r="C524" s="81" t="s">
        <v>1647</v>
      </c>
      <c r="D524" s="81" t="s">
        <v>5787</v>
      </c>
      <c r="E524" s="81" t="s">
        <v>2269</v>
      </c>
      <c r="F524" s="81">
        <v>326837885</v>
      </c>
      <c r="G524" s="81">
        <v>369506180</v>
      </c>
      <c r="H524" s="81">
        <v>326837885</v>
      </c>
      <c r="I524" s="81" t="s">
        <v>2829</v>
      </c>
      <c r="J524" s="81" t="s">
        <v>2834</v>
      </c>
      <c r="K524" s="81">
        <v>6086933</v>
      </c>
      <c r="L524" s="81">
        <v>583368</v>
      </c>
      <c r="M524" s="81">
        <v>332924818</v>
      </c>
      <c r="N524" s="81">
        <v>332341450</v>
      </c>
      <c r="O524" s="81">
        <v>326254517</v>
      </c>
      <c r="P524" s="81">
        <v>332924818</v>
      </c>
      <c r="Q524" s="81">
        <v>326837885</v>
      </c>
      <c r="R524" s="81">
        <v>332341450</v>
      </c>
      <c r="S524" s="81">
        <v>326254517</v>
      </c>
      <c r="T524" s="81">
        <v>335309818</v>
      </c>
      <c r="U524" s="81">
        <v>335309818</v>
      </c>
      <c r="V524" s="81">
        <v>336899818</v>
      </c>
      <c r="W524" s="81">
        <v>336899818</v>
      </c>
      <c r="X524" s="81">
        <v>326931707</v>
      </c>
      <c r="Y524" s="81">
        <v>326931707</v>
      </c>
    </row>
    <row r="525" spans="1:25" x14ac:dyDescent="0.35">
      <c r="A525" s="81" t="s">
        <v>532</v>
      </c>
      <c r="B525" s="81">
        <v>84</v>
      </c>
      <c r="C525" s="81" t="s">
        <v>1647</v>
      </c>
      <c r="D525" s="81" t="s">
        <v>5788</v>
      </c>
      <c r="E525" s="81" t="s">
        <v>2270</v>
      </c>
      <c r="F525" s="81">
        <v>6775675527</v>
      </c>
      <c r="G525" s="81">
        <v>6975706162</v>
      </c>
      <c r="H525" s="81">
        <v>6775675527</v>
      </c>
      <c r="I525" s="81" t="s">
        <v>2829</v>
      </c>
      <c r="J525" s="81" t="s">
        <v>2833</v>
      </c>
      <c r="K525" s="81">
        <v>648647768</v>
      </c>
      <c r="L525" s="81">
        <v>190799137</v>
      </c>
      <c r="M525" s="81">
        <v>7424323295</v>
      </c>
      <c r="N525" s="81">
        <v>7233524158</v>
      </c>
      <c r="O525" s="81">
        <v>6584876390</v>
      </c>
      <c r="P525" s="81">
        <v>7474887105</v>
      </c>
      <c r="Q525" s="81">
        <v>6826239337</v>
      </c>
      <c r="R525" s="81">
        <v>7284087968</v>
      </c>
      <c r="S525" s="81">
        <v>6635440200</v>
      </c>
      <c r="T525" s="81">
        <v>7605028295</v>
      </c>
      <c r="U525" s="81">
        <v>7655592105</v>
      </c>
      <c r="V525" s="81">
        <v>7725498295</v>
      </c>
      <c r="W525" s="81">
        <v>7776062105</v>
      </c>
      <c r="X525" s="81">
        <v>6882663673</v>
      </c>
      <c r="Y525" s="81">
        <v>6933227483</v>
      </c>
    </row>
    <row r="526" spans="1:25" x14ac:dyDescent="0.35">
      <c r="A526" s="81" t="s">
        <v>533</v>
      </c>
      <c r="B526" s="81">
        <v>84</v>
      </c>
      <c r="C526" s="81" t="s">
        <v>1647</v>
      </c>
      <c r="D526" s="81" t="s">
        <v>5789</v>
      </c>
      <c r="E526" s="81" t="s">
        <v>2271</v>
      </c>
      <c r="F526" s="81">
        <v>1277205080</v>
      </c>
      <c r="G526" s="81">
        <v>1318802861</v>
      </c>
      <c r="H526" s="81">
        <v>1277205080</v>
      </c>
      <c r="I526" s="81" t="s">
        <v>2829</v>
      </c>
      <c r="J526" s="81" t="s">
        <v>2833</v>
      </c>
      <c r="K526" s="81">
        <v>149846660</v>
      </c>
      <c r="L526" s="81">
        <v>0</v>
      </c>
      <c r="M526" s="81">
        <v>1427051740</v>
      </c>
      <c r="N526" s="81">
        <v>1427051740</v>
      </c>
      <c r="O526" s="81">
        <v>1277205080</v>
      </c>
      <c r="P526" s="81">
        <v>1427051740</v>
      </c>
      <c r="Q526" s="81">
        <v>1277205080</v>
      </c>
      <c r="R526" s="81">
        <v>1427051740</v>
      </c>
      <c r="S526" s="81">
        <v>1277205080</v>
      </c>
      <c r="T526" s="81">
        <v>1471766740</v>
      </c>
      <c r="U526" s="81">
        <v>1471766740</v>
      </c>
      <c r="V526" s="81">
        <v>1501576740</v>
      </c>
      <c r="W526" s="81">
        <v>1501576740</v>
      </c>
      <c r="X526" s="81">
        <v>1294926367</v>
      </c>
      <c r="Y526" s="81">
        <v>1294926367</v>
      </c>
    </row>
    <row r="527" spans="1:25" x14ac:dyDescent="0.35">
      <c r="A527" s="81" t="s">
        <v>534</v>
      </c>
      <c r="B527" s="81">
        <v>84</v>
      </c>
      <c r="C527" s="81" t="s">
        <v>1647</v>
      </c>
      <c r="D527" s="81" t="s">
        <v>5790</v>
      </c>
      <c r="E527" s="81" t="s">
        <v>2272</v>
      </c>
      <c r="F527" s="81">
        <v>2222879618</v>
      </c>
      <c r="G527" s="81">
        <v>2301959597</v>
      </c>
      <c r="H527" s="81">
        <v>2222879618</v>
      </c>
      <c r="I527" s="81" t="s">
        <v>2829</v>
      </c>
      <c r="J527" s="81" t="s">
        <v>2833</v>
      </c>
      <c r="K527" s="81">
        <v>404696178</v>
      </c>
      <c r="L527" s="81">
        <v>0</v>
      </c>
      <c r="M527" s="81">
        <v>2627575796</v>
      </c>
      <c r="N527" s="81">
        <v>2627575796</v>
      </c>
      <c r="O527" s="81">
        <v>2222879618</v>
      </c>
      <c r="P527" s="81">
        <v>2627575796</v>
      </c>
      <c r="Q527" s="81">
        <v>2222879618</v>
      </c>
      <c r="R527" s="81">
        <v>2627575796</v>
      </c>
      <c r="S527" s="81">
        <v>2222879618</v>
      </c>
      <c r="T527" s="81">
        <v>2751805796</v>
      </c>
      <c r="U527" s="81">
        <v>2751805796</v>
      </c>
      <c r="V527" s="81">
        <v>2834625796</v>
      </c>
      <c r="W527" s="81">
        <v>2834625796</v>
      </c>
      <c r="X527" s="81">
        <v>1815300231</v>
      </c>
      <c r="Y527" s="81">
        <v>1815300231</v>
      </c>
    </row>
    <row r="528" spans="1:25" x14ac:dyDescent="0.35">
      <c r="A528" s="81" t="s">
        <v>535</v>
      </c>
      <c r="B528" s="81">
        <v>84</v>
      </c>
      <c r="C528" s="81" t="s">
        <v>1647</v>
      </c>
      <c r="D528" s="81" t="s">
        <v>5791</v>
      </c>
      <c r="E528" s="81" t="s">
        <v>2273</v>
      </c>
      <c r="F528" s="81">
        <v>10674999099</v>
      </c>
      <c r="G528" s="81">
        <v>10912175004</v>
      </c>
      <c r="H528" s="81">
        <v>10674999099</v>
      </c>
      <c r="I528" s="81" t="s">
        <v>2829</v>
      </c>
      <c r="J528" s="81" t="s">
        <v>2833</v>
      </c>
      <c r="K528" s="81">
        <v>1463651161</v>
      </c>
      <c r="L528" s="81">
        <v>231212187</v>
      </c>
      <c r="M528" s="81">
        <v>12138650260</v>
      </c>
      <c r="N528" s="81">
        <v>11907438073</v>
      </c>
      <c r="O528" s="81">
        <v>10443786912</v>
      </c>
      <c r="P528" s="81">
        <v>12138650260</v>
      </c>
      <c r="Q528" s="81">
        <v>10674999099</v>
      </c>
      <c r="R528" s="81">
        <v>11907438073</v>
      </c>
      <c r="S528" s="81">
        <v>10443786912</v>
      </c>
      <c r="T528" s="81">
        <v>12511535260</v>
      </c>
      <c r="U528" s="81">
        <v>12511535260</v>
      </c>
      <c r="V528" s="81">
        <v>12760125260</v>
      </c>
      <c r="W528" s="81">
        <v>12760125260</v>
      </c>
      <c r="X528" s="81">
        <v>11702330825</v>
      </c>
      <c r="Y528" s="81">
        <v>11702330825</v>
      </c>
    </row>
    <row r="529" spans="1:25" x14ac:dyDescent="0.35">
      <c r="A529" s="81" t="s">
        <v>536</v>
      </c>
      <c r="B529" s="81">
        <v>84</v>
      </c>
      <c r="C529" s="81" t="s">
        <v>1647</v>
      </c>
      <c r="D529" s="81" t="s">
        <v>5794</v>
      </c>
      <c r="E529" s="81" t="s">
        <v>1951</v>
      </c>
      <c r="F529" s="81">
        <v>4030610675</v>
      </c>
      <c r="G529" s="81">
        <v>4051836097</v>
      </c>
      <c r="H529" s="81">
        <v>4030610675</v>
      </c>
      <c r="I529" s="81" t="s">
        <v>2829</v>
      </c>
      <c r="J529" s="81" t="s">
        <v>2833</v>
      </c>
      <c r="K529" s="81">
        <v>514546094</v>
      </c>
      <c r="L529" s="81">
        <v>0</v>
      </c>
      <c r="M529" s="81">
        <v>4545156769</v>
      </c>
      <c r="N529" s="81">
        <v>4545156769</v>
      </c>
      <c r="O529" s="81">
        <v>4030610675</v>
      </c>
      <c r="P529" s="81">
        <v>4545156769</v>
      </c>
      <c r="Q529" s="81">
        <v>4030610675</v>
      </c>
      <c r="R529" s="81">
        <v>4545156769</v>
      </c>
      <c r="S529" s="81">
        <v>4030610675</v>
      </c>
      <c r="T529" s="81">
        <v>4676826769</v>
      </c>
      <c r="U529" s="81">
        <v>4676826769</v>
      </c>
      <c r="V529" s="81">
        <v>4764606769</v>
      </c>
      <c r="W529" s="81">
        <v>4764606769</v>
      </c>
      <c r="X529" s="81">
        <v>3615803453</v>
      </c>
      <c r="Y529" s="81">
        <v>3615803453</v>
      </c>
    </row>
    <row r="530" spans="1:25" x14ac:dyDescent="0.35">
      <c r="A530" s="81" t="s">
        <v>537</v>
      </c>
      <c r="B530" s="81">
        <v>85</v>
      </c>
      <c r="C530" s="81" t="s">
        <v>1648</v>
      </c>
      <c r="D530" s="81" t="s">
        <v>5590</v>
      </c>
      <c r="E530" s="81" t="s">
        <v>2112</v>
      </c>
      <c r="F530" s="81">
        <v>2852461</v>
      </c>
      <c r="G530" s="81">
        <v>2852461</v>
      </c>
      <c r="H530" s="81">
        <v>2852461</v>
      </c>
      <c r="I530" s="81" t="s">
        <v>2829</v>
      </c>
      <c r="J530" s="81" t="s">
        <v>2832</v>
      </c>
      <c r="K530" s="81">
        <v>0</v>
      </c>
      <c r="L530" s="81">
        <v>0</v>
      </c>
      <c r="M530" s="81">
        <v>2852461</v>
      </c>
      <c r="N530" s="81">
        <v>2852461</v>
      </c>
      <c r="O530" s="81">
        <v>2852461</v>
      </c>
      <c r="P530" s="81">
        <v>2852461</v>
      </c>
      <c r="Q530" s="81">
        <v>2852461</v>
      </c>
      <c r="R530" s="81">
        <v>2852461</v>
      </c>
      <c r="S530" s="81">
        <v>2852461</v>
      </c>
      <c r="T530" s="81">
        <v>2852461</v>
      </c>
      <c r="U530" s="81">
        <v>2852461</v>
      </c>
      <c r="V530" s="81">
        <v>2852461</v>
      </c>
      <c r="W530" s="81">
        <v>2852461</v>
      </c>
      <c r="X530" s="81">
        <v>2852461</v>
      </c>
      <c r="Y530" s="81">
        <v>2852461</v>
      </c>
    </row>
    <row r="531" spans="1:25" x14ac:dyDescent="0.35">
      <c r="A531" s="81" t="s">
        <v>538</v>
      </c>
      <c r="B531" s="81">
        <v>85</v>
      </c>
      <c r="C531" s="81" t="s">
        <v>1648</v>
      </c>
      <c r="D531" s="81" t="s">
        <v>5795</v>
      </c>
      <c r="E531" s="81" t="s">
        <v>2274</v>
      </c>
      <c r="F531" s="81">
        <v>476661960</v>
      </c>
      <c r="G531" s="81">
        <v>497907848</v>
      </c>
      <c r="H531" s="81">
        <v>476661960</v>
      </c>
      <c r="I531" s="81" t="s">
        <v>2829</v>
      </c>
      <c r="J531" s="81" t="s">
        <v>2837</v>
      </c>
      <c r="K531" s="81">
        <v>21175787</v>
      </c>
      <c r="L531" s="81">
        <v>0</v>
      </c>
      <c r="M531" s="81">
        <v>497837747</v>
      </c>
      <c r="N531" s="81">
        <v>497837747</v>
      </c>
      <c r="O531" s="81">
        <v>476661960</v>
      </c>
      <c r="P531" s="81">
        <v>497837747</v>
      </c>
      <c r="Q531" s="81">
        <v>476661960</v>
      </c>
      <c r="R531" s="81">
        <v>497837747</v>
      </c>
      <c r="S531" s="81">
        <v>476661960</v>
      </c>
      <c r="T531" s="81">
        <v>512852747</v>
      </c>
      <c r="U531" s="81">
        <v>512852747</v>
      </c>
      <c r="V531" s="81">
        <v>522862747</v>
      </c>
      <c r="W531" s="81">
        <v>522862747</v>
      </c>
      <c r="X531" s="81">
        <v>481493335</v>
      </c>
      <c r="Y531" s="81">
        <v>481493335</v>
      </c>
    </row>
    <row r="532" spans="1:25" x14ac:dyDescent="0.35">
      <c r="A532" s="81" t="s">
        <v>539</v>
      </c>
      <c r="B532" s="81">
        <v>85</v>
      </c>
      <c r="C532" s="81" t="s">
        <v>1648</v>
      </c>
      <c r="D532" s="81" t="s">
        <v>5798</v>
      </c>
      <c r="E532" s="81" t="s">
        <v>2275</v>
      </c>
      <c r="F532" s="81">
        <v>67213753</v>
      </c>
      <c r="G532" s="81">
        <v>67213753</v>
      </c>
      <c r="H532" s="81">
        <v>67213753</v>
      </c>
      <c r="I532" s="81" t="s">
        <v>2829</v>
      </c>
      <c r="J532" s="81" t="s">
        <v>2832</v>
      </c>
      <c r="K532" s="81">
        <v>1079850</v>
      </c>
      <c r="L532" s="81">
        <v>0</v>
      </c>
      <c r="M532" s="81">
        <v>68293603</v>
      </c>
      <c r="N532" s="81">
        <v>68293603</v>
      </c>
      <c r="O532" s="81">
        <v>67213753</v>
      </c>
      <c r="P532" s="81">
        <v>129901533</v>
      </c>
      <c r="Q532" s="81">
        <v>128821683</v>
      </c>
      <c r="R532" s="81">
        <v>129901533</v>
      </c>
      <c r="S532" s="81">
        <v>128821683</v>
      </c>
      <c r="T532" s="81">
        <v>69043603</v>
      </c>
      <c r="U532" s="81">
        <v>130651533</v>
      </c>
      <c r="V532" s="81">
        <v>69543603</v>
      </c>
      <c r="W532" s="81">
        <v>131151533</v>
      </c>
      <c r="X532" s="81">
        <v>67505019</v>
      </c>
      <c r="Y532" s="81">
        <v>129112949</v>
      </c>
    </row>
    <row r="533" spans="1:25" x14ac:dyDescent="0.35">
      <c r="A533" s="81" t="s">
        <v>540</v>
      </c>
      <c r="B533" s="81">
        <v>86</v>
      </c>
      <c r="C533" s="81" t="s">
        <v>1649</v>
      </c>
      <c r="D533" s="81" t="s">
        <v>5801</v>
      </c>
      <c r="E533" s="81" t="s">
        <v>2276</v>
      </c>
      <c r="F533" s="81">
        <v>69746510</v>
      </c>
      <c r="G533" s="81">
        <v>64402208</v>
      </c>
      <c r="H533" s="81">
        <v>69746510</v>
      </c>
      <c r="I533" s="81" t="s">
        <v>2829</v>
      </c>
      <c r="J533" s="81" t="s">
        <v>2833</v>
      </c>
      <c r="K533" s="81">
        <v>4553552</v>
      </c>
      <c r="L533" s="81">
        <v>0</v>
      </c>
      <c r="M533" s="81">
        <v>74300062</v>
      </c>
      <c r="N533" s="81">
        <v>74300062</v>
      </c>
      <c r="O533" s="81">
        <v>69746510</v>
      </c>
      <c r="P533" s="81">
        <v>74300062</v>
      </c>
      <c r="Q533" s="81">
        <v>69746510</v>
      </c>
      <c r="R533" s="81">
        <v>74300062</v>
      </c>
      <c r="S533" s="81">
        <v>69746510</v>
      </c>
      <c r="T533" s="81">
        <v>75545062</v>
      </c>
      <c r="U533" s="81">
        <v>75545062</v>
      </c>
      <c r="V533" s="81">
        <v>76375062</v>
      </c>
      <c r="W533" s="81">
        <v>76375062</v>
      </c>
      <c r="X533" s="81">
        <v>74376666</v>
      </c>
      <c r="Y533" s="81">
        <v>74376666</v>
      </c>
    </row>
    <row r="534" spans="1:25" x14ac:dyDescent="0.35">
      <c r="A534" s="81" t="s">
        <v>541</v>
      </c>
      <c r="B534" s="81">
        <v>86</v>
      </c>
      <c r="C534" s="81" t="s">
        <v>1649</v>
      </c>
      <c r="D534" s="81" t="s">
        <v>5804</v>
      </c>
      <c r="E534" s="81" t="s">
        <v>1916</v>
      </c>
      <c r="F534" s="81">
        <v>6778169518</v>
      </c>
      <c r="G534" s="81">
        <v>6662543643</v>
      </c>
      <c r="H534" s="81">
        <v>6778169518</v>
      </c>
      <c r="I534" s="81" t="s">
        <v>2829</v>
      </c>
      <c r="J534" s="81" t="s">
        <v>2833</v>
      </c>
      <c r="K534" s="81">
        <v>376554567</v>
      </c>
      <c r="L534" s="81">
        <v>0</v>
      </c>
      <c r="M534" s="81">
        <v>7154724085</v>
      </c>
      <c r="N534" s="81">
        <v>7154724085</v>
      </c>
      <c r="O534" s="81">
        <v>6778169518</v>
      </c>
      <c r="P534" s="81">
        <v>7154724085</v>
      </c>
      <c r="Q534" s="81">
        <v>6778169518</v>
      </c>
      <c r="R534" s="81">
        <v>7154724085</v>
      </c>
      <c r="S534" s="81">
        <v>6778169518</v>
      </c>
      <c r="T534" s="81">
        <v>7254564085</v>
      </c>
      <c r="U534" s="81">
        <v>7254564085</v>
      </c>
      <c r="V534" s="81">
        <v>7321124085</v>
      </c>
      <c r="W534" s="81">
        <v>7321124085</v>
      </c>
      <c r="X534" s="81">
        <v>7297033202</v>
      </c>
      <c r="Y534" s="81">
        <v>7297033202</v>
      </c>
    </row>
    <row r="535" spans="1:25" x14ac:dyDescent="0.35">
      <c r="A535" s="81" t="s">
        <v>542</v>
      </c>
      <c r="B535" s="81">
        <v>86</v>
      </c>
      <c r="C535" s="81" t="s">
        <v>1649</v>
      </c>
      <c r="D535" s="81" t="s">
        <v>5806</v>
      </c>
      <c r="E535" s="81" t="s">
        <v>2277</v>
      </c>
      <c r="F535" s="81">
        <v>557919298</v>
      </c>
      <c r="G535" s="81">
        <v>541851007</v>
      </c>
      <c r="H535" s="81">
        <v>557919298</v>
      </c>
      <c r="I535" s="81" t="s">
        <v>2829</v>
      </c>
      <c r="J535" s="81" t="s">
        <v>2833</v>
      </c>
      <c r="K535" s="81">
        <v>59364131</v>
      </c>
      <c r="L535" s="81">
        <v>0</v>
      </c>
      <c r="M535" s="81">
        <v>617283429</v>
      </c>
      <c r="N535" s="81">
        <v>617283429</v>
      </c>
      <c r="O535" s="81">
        <v>557919298</v>
      </c>
      <c r="P535" s="81">
        <v>617283429</v>
      </c>
      <c r="Q535" s="81">
        <v>557919298</v>
      </c>
      <c r="R535" s="81">
        <v>617283429</v>
      </c>
      <c r="S535" s="81">
        <v>557919298</v>
      </c>
      <c r="T535" s="81">
        <v>633648429</v>
      </c>
      <c r="U535" s="81">
        <v>633648429</v>
      </c>
      <c r="V535" s="81">
        <v>644558429</v>
      </c>
      <c r="W535" s="81">
        <v>644558429</v>
      </c>
      <c r="X535" s="81">
        <v>631229668</v>
      </c>
      <c r="Y535" s="81">
        <v>631229668</v>
      </c>
    </row>
    <row r="536" spans="1:25" x14ac:dyDescent="0.35">
      <c r="A536" s="81" t="s">
        <v>543</v>
      </c>
      <c r="B536" s="81">
        <v>87</v>
      </c>
      <c r="C536" s="81" t="s">
        <v>1650</v>
      </c>
      <c r="D536" s="81" t="s">
        <v>5809</v>
      </c>
      <c r="E536" s="81" t="s">
        <v>2278</v>
      </c>
      <c r="F536" s="81">
        <v>9183153498</v>
      </c>
      <c r="G536" s="81">
        <v>9183153498</v>
      </c>
      <c r="H536" s="81">
        <v>9183153498</v>
      </c>
      <c r="I536" s="81" t="s">
        <v>2829</v>
      </c>
      <c r="J536" s="81" t="s">
        <v>2832</v>
      </c>
      <c r="K536" s="81">
        <v>8324374</v>
      </c>
      <c r="L536" s="81">
        <v>2056543</v>
      </c>
      <c r="M536" s="81">
        <v>9191477872</v>
      </c>
      <c r="N536" s="81">
        <v>9189421329</v>
      </c>
      <c r="O536" s="81">
        <v>9181096955</v>
      </c>
      <c r="P536" s="81">
        <v>9769217112</v>
      </c>
      <c r="Q536" s="81">
        <v>9760892738</v>
      </c>
      <c r="R536" s="81">
        <v>9767160569</v>
      </c>
      <c r="S536" s="81">
        <v>9758836195</v>
      </c>
      <c r="T536" s="81">
        <v>9195467872</v>
      </c>
      <c r="U536" s="81">
        <v>9773207112</v>
      </c>
      <c r="V536" s="81">
        <v>9198127872</v>
      </c>
      <c r="W536" s="81">
        <v>9775867112</v>
      </c>
      <c r="X536" s="81">
        <v>9185081810</v>
      </c>
      <c r="Y536" s="81">
        <v>9762821050</v>
      </c>
    </row>
    <row r="537" spans="1:25" x14ac:dyDescent="0.35">
      <c r="A537" s="81" t="s">
        <v>544</v>
      </c>
      <c r="B537" s="81">
        <v>88</v>
      </c>
      <c r="C537" s="81" t="s">
        <v>1651</v>
      </c>
      <c r="D537" s="81" t="s">
        <v>5810</v>
      </c>
      <c r="E537" s="81" t="s">
        <v>2279</v>
      </c>
      <c r="F537" s="81">
        <v>1127633876</v>
      </c>
      <c r="G537" s="81">
        <v>1127633876</v>
      </c>
      <c r="H537" s="81">
        <v>1127633876</v>
      </c>
      <c r="I537" s="81" t="s">
        <v>2829</v>
      </c>
      <c r="J537" s="81" t="s">
        <v>2832</v>
      </c>
      <c r="K537" s="81">
        <v>81838325</v>
      </c>
      <c r="L537" s="81">
        <v>0</v>
      </c>
      <c r="M537" s="81">
        <v>1209472201</v>
      </c>
      <c r="N537" s="81">
        <v>1209472201</v>
      </c>
      <c r="O537" s="81">
        <v>1127633876</v>
      </c>
      <c r="P537" s="81">
        <v>1209472201</v>
      </c>
      <c r="Q537" s="81">
        <v>1127633876</v>
      </c>
      <c r="R537" s="81">
        <v>1209472201</v>
      </c>
      <c r="S537" s="81">
        <v>1127633876</v>
      </c>
      <c r="T537" s="81">
        <v>1245982201</v>
      </c>
      <c r="U537" s="81">
        <v>1245982201</v>
      </c>
      <c r="V537" s="81">
        <v>1270322201</v>
      </c>
      <c r="W537" s="81">
        <v>1270322201</v>
      </c>
      <c r="X537" s="81">
        <v>1132497759</v>
      </c>
      <c r="Y537" s="81">
        <v>1132497759</v>
      </c>
    </row>
    <row r="538" spans="1:25" x14ac:dyDescent="0.35">
      <c r="A538" s="81" t="s">
        <v>545</v>
      </c>
      <c r="B538" s="81">
        <v>89</v>
      </c>
      <c r="C538" s="81" t="s">
        <v>1652</v>
      </c>
      <c r="D538" s="81" t="s">
        <v>5652</v>
      </c>
      <c r="E538" s="81" t="s">
        <v>2159</v>
      </c>
      <c r="F538" s="81">
        <v>195901020</v>
      </c>
      <c r="G538" s="81">
        <v>195901020</v>
      </c>
      <c r="H538" s="81">
        <v>195901020</v>
      </c>
      <c r="I538" s="81" t="s">
        <v>2829</v>
      </c>
      <c r="J538" s="81" t="s">
        <v>2832</v>
      </c>
      <c r="K538" s="81">
        <v>180000</v>
      </c>
      <c r="L538" s="81">
        <v>0</v>
      </c>
      <c r="M538" s="81">
        <v>196081020</v>
      </c>
      <c r="N538" s="81">
        <v>196081020</v>
      </c>
      <c r="O538" s="81">
        <v>195901020</v>
      </c>
      <c r="P538" s="81">
        <v>196081020</v>
      </c>
      <c r="Q538" s="81">
        <v>195901020</v>
      </c>
      <c r="R538" s="81">
        <v>196081020</v>
      </c>
      <c r="S538" s="81">
        <v>195901020</v>
      </c>
      <c r="T538" s="81">
        <v>196126020</v>
      </c>
      <c r="U538" s="81">
        <v>196126020</v>
      </c>
      <c r="V538" s="81">
        <v>196156020</v>
      </c>
      <c r="W538" s="81">
        <v>196156020</v>
      </c>
      <c r="X538" s="81">
        <v>196158443</v>
      </c>
      <c r="Y538" s="81">
        <v>196158443</v>
      </c>
    </row>
    <row r="539" spans="1:25" x14ac:dyDescent="0.35">
      <c r="A539" s="81" t="s">
        <v>546</v>
      </c>
      <c r="B539" s="81">
        <v>89</v>
      </c>
      <c r="C539" s="81" t="s">
        <v>1652</v>
      </c>
      <c r="D539" s="81" t="s">
        <v>5656</v>
      </c>
      <c r="E539" s="81" t="s">
        <v>2161</v>
      </c>
      <c r="F539" s="81">
        <v>95150919</v>
      </c>
      <c r="G539" s="81">
        <v>95150919</v>
      </c>
      <c r="H539" s="81">
        <v>95150919</v>
      </c>
      <c r="I539" s="81" t="s">
        <v>2829</v>
      </c>
      <c r="J539" s="81" t="s">
        <v>2832</v>
      </c>
      <c r="K539" s="81">
        <v>773330</v>
      </c>
      <c r="L539" s="81">
        <v>0</v>
      </c>
      <c r="M539" s="81">
        <v>95924249</v>
      </c>
      <c r="N539" s="81">
        <v>95924249</v>
      </c>
      <c r="O539" s="81">
        <v>95150919</v>
      </c>
      <c r="P539" s="81">
        <v>95924249</v>
      </c>
      <c r="Q539" s="81">
        <v>95150919</v>
      </c>
      <c r="R539" s="81">
        <v>95924249</v>
      </c>
      <c r="S539" s="81">
        <v>95150919</v>
      </c>
      <c r="T539" s="81">
        <v>96134249</v>
      </c>
      <c r="U539" s="81">
        <v>96134249</v>
      </c>
      <c r="V539" s="81">
        <v>96274249</v>
      </c>
      <c r="W539" s="81">
        <v>96274249</v>
      </c>
      <c r="X539" s="81">
        <v>95613140</v>
      </c>
      <c r="Y539" s="81">
        <v>95613140</v>
      </c>
    </row>
    <row r="540" spans="1:25" x14ac:dyDescent="0.35">
      <c r="A540" s="81" t="s">
        <v>547</v>
      </c>
      <c r="B540" s="81">
        <v>89</v>
      </c>
      <c r="C540" s="81" t="s">
        <v>1652</v>
      </c>
      <c r="D540" s="81" t="s">
        <v>5812</v>
      </c>
      <c r="E540" s="81" t="s">
        <v>1980</v>
      </c>
      <c r="F540" s="81">
        <v>2600903902</v>
      </c>
      <c r="G540" s="81">
        <v>2600903902</v>
      </c>
      <c r="H540" s="81">
        <v>2600903902</v>
      </c>
      <c r="I540" s="81" t="s">
        <v>2829</v>
      </c>
      <c r="J540" s="81" t="s">
        <v>2832</v>
      </c>
      <c r="K540" s="81">
        <v>112272290</v>
      </c>
      <c r="L540" s="81">
        <v>0</v>
      </c>
      <c r="M540" s="81">
        <v>2713176192</v>
      </c>
      <c r="N540" s="81">
        <v>2713176192</v>
      </c>
      <c r="O540" s="81">
        <v>2600903902</v>
      </c>
      <c r="P540" s="81">
        <v>2713176192</v>
      </c>
      <c r="Q540" s="81">
        <v>2600903902</v>
      </c>
      <c r="R540" s="81">
        <v>2713176192</v>
      </c>
      <c r="S540" s="81">
        <v>2600903902</v>
      </c>
      <c r="T540" s="81">
        <v>2751096192</v>
      </c>
      <c r="U540" s="81">
        <v>2751096192</v>
      </c>
      <c r="V540" s="81">
        <v>2776376192</v>
      </c>
      <c r="W540" s="81">
        <v>2776376192</v>
      </c>
      <c r="X540" s="81">
        <v>2654489531</v>
      </c>
      <c r="Y540" s="81">
        <v>2654489531</v>
      </c>
    </row>
    <row r="541" spans="1:25" x14ac:dyDescent="0.35">
      <c r="A541" s="81" t="s">
        <v>548</v>
      </c>
      <c r="B541" s="81">
        <v>89</v>
      </c>
      <c r="C541" s="81" t="s">
        <v>1652</v>
      </c>
      <c r="D541" s="81" t="s">
        <v>5813</v>
      </c>
      <c r="E541" s="81" t="s">
        <v>2280</v>
      </c>
      <c r="F541" s="81">
        <v>1687441156</v>
      </c>
      <c r="G541" s="81">
        <v>1687441156</v>
      </c>
      <c r="H541" s="81">
        <v>1687441156</v>
      </c>
      <c r="I541" s="81" t="s">
        <v>2829</v>
      </c>
      <c r="J541" s="81" t="s">
        <v>2832</v>
      </c>
      <c r="K541" s="81">
        <v>28169200</v>
      </c>
      <c r="L541" s="81">
        <v>7292465</v>
      </c>
      <c r="M541" s="81">
        <v>1715610356</v>
      </c>
      <c r="N541" s="81">
        <v>1708317891</v>
      </c>
      <c r="O541" s="81">
        <v>1680148691</v>
      </c>
      <c r="P541" s="81">
        <v>1715610356</v>
      </c>
      <c r="Q541" s="81">
        <v>1687441156</v>
      </c>
      <c r="R541" s="81">
        <v>1708317891</v>
      </c>
      <c r="S541" s="81">
        <v>1680148691</v>
      </c>
      <c r="T541" s="81">
        <v>1728810356</v>
      </c>
      <c r="U541" s="81">
        <v>1728810356</v>
      </c>
      <c r="V541" s="81">
        <v>1737610356</v>
      </c>
      <c r="W541" s="81">
        <v>1737610356</v>
      </c>
      <c r="X541" s="81">
        <v>1697555008</v>
      </c>
      <c r="Y541" s="81">
        <v>1697555008</v>
      </c>
    </row>
    <row r="542" spans="1:25" x14ac:dyDescent="0.35">
      <c r="A542" s="81" t="s">
        <v>549</v>
      </c>
      <c r="B542" s="81">
        <v>89</v>
      </c>
      <c r="C542" s="81" t="s">
        <v>1652</v>
      </c>
      <c r="D542" s="81" t="s">
        <v>5818</v>
      </c>
      <c r="E542" s="81" t="s">
        <v>1981</v>
      </c>
      <c r="F542" s="81">
        <v>283616605</v>
      </c>
      <c r="G542" s="81">
        <v>283616605</v>
      </c>
      <c r="H542" s="81">
        <v>283616605</v>
      </c>
      <c r="I542" s="81" t="s">
        <v>2829</v>
      </c>
      <c r="J542" s="81" t="s">
        <v>2832</v>
      </c>
      <c r="K542" s="81">
        <v>10208620</v>
      </c>
      <c r="L542" s="81">
        <v>0</v>
      </c>
      <c r="M542" s="81">
        <v>293825225</v>
      </c>
      <c r="N542" s="81">
        <v>293825225</v>
      </c>
      <c r="O542" s="81">
        <v>283616605</v>
      </c>
      <c r="P542" s="81">
        <v>293825225</v>
      </c>
      <c r="Q542" s="81">
        <v>283616605</v>
      </c>
      <c r="R542" s="81">
        <v>293825225</v>
      </c>
      <c r="S542" s="81">
        <v>283616605</v>
      </c>
      <c r="T542" s="81">
        <v>299075225</v>
      </c>
      <c r="U542" s="81">
        <v>299075225</v>
      </c>
      <c r="V542" s="81">
        <v>302575225</v>
      </c>
      <c r="W542" s="81">
        <v>302575225</v>
      </c>
      <c r="X542" s="81">
        <v>288287436</v>
      </c>
      <c r="Y542" s="81">
        <v>288287436</v>
      </c>
    </row>
    <row r="543" spans="1:25" x14ac:dyDescent="0.35">
      <c r="A543" s="81" t="s">
        <v>550</v>
      </c>
      <c r="B543" s="81">
        <v>89</v>
      </c>
      <c r="C543" s="81" t="s">
        <v>1652</v>
      </c>
      <c r="D543" s="81" t="s">
        <v>6200</v>
      </c>
      <c r="E543" s="81" t="s">
        <v>2281</v>
      </c>
      <c r="F543" s="81">
        <v>338356414</v>
      </c>
      <c r="G543" s="81">
        <v>338356414</v>
      </c>
      <c r="H543" s="81">
        <v>338356414</v>
      </c>
      <c r="I543" s="81" t="s">
        <v>2829</v>
      </c>
      <c r="J543" s="81" t="s">
        <v>2832</v>
      </c>
      <c r="K543" s="81">
        <v>3861720</v>
      </c>
      <c r="L543" s="81">
        <v>1548435</v>
      </c>
      <c r="M543" s="81">
        <v>342218134</v>
      </c>
      <c r="N543" s="81">
        <v>340669699</v>
      </c>
      <c r="O543" s="81">
        <v>336807979</v>
      </c>
      <c r="P543" s="81">
        <v>342218134</v>
      </c>
      <c r="Q543" s="81">
        <v>338356414</v>
      </c>
      <c r="R543" s="81">
        <v>340669699</v>
      </c>
      <c r="S543" s="81">
        <v>336807979</v>
      </c>
      <c r="T543" s="81">
        <v>343523134</v>
      </c>
      <c r="U543" s="81">
        <v>343523134</v>
      </c>
      <c r="V543" s="81">
        <v>344393134</v>
      </c>
      <c r="W543" s="81">
        <v>344393134</v>
      </c>
      <c r="X543" s="81">
        <v>340160693</v>
      </c>
      <c r="Y543" s="81">
        <v>340160693</v>
      </c>
    </row>
    <row r="544" spans="1:25" x14ac:dyDescent="0.35">
      <c r="A544" s="81" t="s">
        <v>551</v>
      </c>
      <c r="B544" s="81">
        <v>89</v>
      </c>
      <c r="C544" s="81" t="s">
        <v>1652</v>
      </c>
      <c r="D544" s="81" t="s">
        <v>6202</v>
      </c>
      <c r="E544" s="81" t="s">
        <v>2282</v>
      </c>
      <c r="F544" s="81">
        <v>480142456</v>
      </c>
      <c r="G544" s="81">
        <v>480142456</v>
      </c>
      <c r="H544" s="81">
        <v>480142456</v>
      </c>
      <c r="I544" s="81" t="s">
        <v>2829</v>
      </c>
      <c r="J544" s="81" t="s">
        <v>2832</v>
      </c>
      <c r="K544" s="81">
        <v>4137040</v>
      </c>
      <c r="L544" s="81">
        <v>0</v>
      </c>
      <c r="M544" s="81">
        <v>484279496</v>
      </c>
      <c r="N544" s="81">
        <v>484279496</v>
      </c>
      <c r="O544" s="81">
        <v>480142456</v>
      </c>
      <c r="P544" s="81">
        <v>484279496</v>
      </c>
      <c r="Q544" s="81">
        <v>480142456</v>
      </c>
      <c r="R544" s="81">
        <v>484279496</v>
      </c>
      <c r="S544" s="81">
        <v>480142456</v>
      </c>
      <c r="T544" s="81">
        <v>485599496</v>
      </c>
      <c r="U544" s="81">
        <v>485599496</v>
      </c>
      <c r="V544" s="81">
        <v>486479496</v>
      </c>
      <c r="W544" s="81">
        <v>486479496</v>
      </c>
      <c r="X544" s="81">
        <v>483134922</v>
      </c>
      <c r="Y544" s="81">
        <v>483134922</v>
      </c>
    </row>
    <row r="545" spans="1:25" x14ac:dyDescent="0.35">
      <c r="A545" s="81" t="s">
        <v>552</v>
      </c>
      <c r="B545" s="81">
        <v>90</v>
      </c>
      <c r="C545" s="81" t="s">
        <v>1653</v>
      </c>
      <c r="D545" s="81" t="s">
        <v>5473</v>
      </c>
      <c r="E545" s="81" t="s">
        <v>1847</v>
      </c>
      <c r="F545" s="81">
        <v>29981343</v>
      </c>
      <c r="G545" s="81">
        <v>29981343</v>
      </c>
      <c r="H545" s="81">
        <v>29981343</v>
      </c>
      <c r="I545" s="81" t="s">
        <v>2829</v>
      </c>
      <c r="J545" s="81" t="s">
        <v>2832</v>
      </c>
      <c r="K545" s="81">
        <v>488600</v>
      </c>
      <c r="L545" s="81">
        <v>0</v>
      </c>
      <c r="M545" s="81">
        <v>30469943</v>
      </c>
      <c r="N545" s="81">
        <v>30469943</v>
      </c>
      <c r="O545" s="81">
        <v>29981343</v>
      </c>
      <c r="P545" s="81">
        <v>54349003</v>
      </c>
      <c r="Q545" s="81">
        <v>53860403</v>
      </c>
      <c r="R545" s="81">
        <v>54349003</v>
      </c>
      <c r="S545" s="81">
        <v>53860403</v>
      </c>
      <c r="T545" s="81">
        <v>30604943</v>
      </c>
      <c r="U545" s="81">
        <v>54484003</v>
      </c>
      <c r="V545" s="81">
        <v>30694943</v>
      </c>
      <c r="W545" s="81">
        <v>54574003</v>
      </c>
      <c r="X545" s="81">
        <v>30239249</v>
      </c>
      <c r="Y545" s="81">
        <v>54118309</v>
      </c>
    </row>
    <row r="546" spans="1:25" x14ac:dyDescent="0.35">
      <c r="A546" s="81" t="s">
        <v>553</v>
      </c>
      <c r="B546" s="81">
        <v>90</v>
      </c>
      <c r="C546" s="81" t="s">
        <v>1653</v>
      </c>
      <c r="D546" s="81" t="s">
        <v>5476</v>
      </c>
      <c r="E546" s="81" t="s">
        <v>2003</v>
      </c>
      <c r="F546" s="81">
        <v>18226089</v>
      </c>
      <c r="G546" s="81">
        <v>18226089</v>
      </c>
      <c r="H546" s="81">
        <v>18226089</v>
      </c>
      <c r="I546" s="81" t="s">
        <v>2829</v>
      </c>
      <c r="J546" s="81" t="s">
        <v>2832</v>
      </c>
      <c r="K546" s="81">
        <v>652330</v>
      </c>
      <c r="L546" s="81">
        <v>148570</v>
      </c>
      <c r="M546" s="81">
        <v>18878419</v>
      </c>
      <c r="N546" s="81">
        <v>18729849</v>
      </c>
      <c r="O546" s="81">
        <v>18077519</v>
      </c>
      <c r="P546" s="81">
        <v>18878419</v>
      </c>
      <c r="Q546" s="81">
        <v>18226089</v>
      </c>
      <c r="R546" s="81">
        <v>18729849</v>
      </c>
      <c r="S546" s="81">
        <v>18077519</v>
      </c>
      <c r="T546" s="81">
        <v>19043419</v>
      </c>
      <c r="U546" s="81">
        <v>19043419</v>
      </c>
      <c r="V546" s="81">
        <v>19153419</v>
      </c>
      <c r="W546" s="81">
        <v>19153419</v>
      </c>
      <c r="X546" s="81">
        <v>18393322</v>
      </c>
      <c r="Y546" s="81">
        <v>18393322</v>
      </c>
    </row>
    <row r="547" spans="1:25" x14ac:dyDescent="0.35">
      <c r="A547" s="81" t="s">
        <v>554</v>
      </c>
      <c r="B547" s="81">
        <v>90</v>
      </c>
      <c r="C547" s="81" t="s">
        <v>1653</v>
      </c>
      <c r="D547" s="81" t="s">
        <v>5819</v>
      </c>
      <c r="E547" s="81" t="s">
        <v>2283</v>
      </c>
      <c r="F547" s="81">
        <v>111274750</v>
      </c>
      <c r="G547" s="81">
        <v>111274750</v>
      </c>
      <c r="H547" s="81">
        <v>111274750</v>
      </c>
      <c r="I547" s="81" t="s">
        <v>2829</v>
      </c>
      <c r="J547" s="81" t="s">
        <v>2832</v>
      </c>
      <c r="K547" s="81">
        <v>688890</v>
      </c>
      <c r="L547" s="81">
        <v>0</v>
      </c>
      <c r="M547" s="81">
        <v>111963640</v>
      </c>
      <c r="N547" s="81">
        <v>111963640</v>
      </c>
      <c r="O547" s="81">
        <v>111274750</v>
      </c>
      <c r="P547" s="81">
        <v>111963640</v>
      </c>
      <c r="Q547" s="81">
        <v>111274750</v>
      </c>
      <c r="R547" s="81">
        <v>111963640</v>
      </c>
      <c r="S547" s="81">
        <v>111274750</v>
      </c>
      <c r="T547" s="81">
        <v>114018640</v>
      </c>
      <c r="U547" s="81">
        <v>114018640</v>
      </c>
      <c r="V547" s="81">
        <v>115388640</v>
      </c>
      <c r="W547" s="81">
        <v>115388640</v>
      </c>
      <c r="X547" s="81">
        <v>111359912</v>
      </c>
      <c r="Y547" s="81">
        <v>111359912</v>
      </c>
    </row>
    <row r="548" spans="1:25" x14ac:dyDescent="0.35">
      <c r="A548" s="81" t="s">
        <v>555</v>
      </c>
      <c r="B548" s="81">
        <v>90</v>
      </c>
      <c r="C548" s="81" t="s">
        <v>1653</v>
      </c>
      <c r="D548" s="81" t="s">
        <v>5822</v>
      </c>
      <c r="E548" s="81" t="s">
        <v>2073</v>
      </c>
      <c r="F548" s="81">
        <v>96458233</v>
      </c>
      <c r="G548" s="81">
        <v>96458233</v>
      </c>
      <c r="H548" s="81">
        <v>96458233</v>
      </c>
      <c r="I548" s="81" t="s">
        <v>2829</v>
      </c>
      <c r="J548" s="81" t="s">
        <v>2832</v>
      </c>
      <c r="K548" s="81">
        <v>2502100</v>
      </c>
      <c r="L548" s="81">
        <v>0</v>
      </c>
      <c r="M548" s="81">
        <v>98960333</v>
      </c>
      <c r="N548" s="81">
        <v>98960333</v>
      </c>
      <c r="O548" s="81">
        <v>96458233</v>
      </c>
      <c r="P548" s="81">
        <v>98960333</v>
      </c>
      <c r="Q548" s="81">
        <v>96458233</v>
      </c>
      <c r="R548" s="81">
        <v>98960333</v>
      </c>
      <c r="S548" s="81">
        <v>96458233</v>
      </c>
      <c r="T548" s="81">
        <v>102305333</v>
      </c>
      <c r="U548" s="81">
        <v>102305333</v>
      </c>
      <c r="V548" s="81">
        <v>104535333</v>
      </c>
      <c r="W548" s="81">
        <v>104535333</v>
      </c>
      <c r="X548" s="81">
        <v>96890579</v>
      </c>
      <c r="Y548" s="81">
        <v>96890579</v>
      </c>
    </row>
    <row r="549" spans="1:25" x14ac:dyDescent="0.35">
      <c r="A549" s="81" t="s">
        <v>556</v>
      </c>
      <c r="B549" s="81">
        <v>90</v>
      </c>
      <c r="C549" s="81" t="s">
        <v>1653</v>
      </c>
      <c r="D549" s="81" t="s">
        <v>5824</v>
      </c>
      <c r="E549" s="81" t="s">
        <v>2284</v>
      </c>
      <c r="F549" s="81">
        <v>1072059146</v>
      </c>
      <c r="G549" s="81">
        <v>1182493641</v>
      </c>
      <c r="H549" s="81">
        <v>1182493641</v>
      </c>
      <c r="I549" s="81" t="s">
        <v>2830</v>
      </c>
      <c r="J549" s="81" t="s">
        <v>2836</v>
      </c>
      <c r="K549" s="81">
        <v>121451350</v>
      </c>
      <c r="L549" s="81">
        <v>0</v>
      </c>
      <c r="M549" s="81">
        <v>1303944991</v>
      </c>
      <c r="N549" s="81">
        <v>1303944991</v>
      </c>
      <c r="O549" s="81">
        <v>1182493641</v>
      </c>
      <c r="P549" s="81">
        <v>1303944991</v>
      </c>
      <c r="Q549" s="81">
        <v>1182493641</v>
      </c>
      <c r="R549" s="81">
        <v>1303944991</v>
      </c>
      <c r="S549" s="81">
        <v>1182493641</v>
      </c>
      <c r="T549" s="81">
        <v>1366119991</v>
      </c>
      <c r="U549" s="81">
        <v>1366119991</v>
      </c>
      <c r="V549" s="81">
        <v>1407569991</v>
      </c>
      <c r="W549" s="81">
        <v>1407569991</v>
      </c>
      <c r="X549" s="81">
        <v>1209751722</v>
      </c>
      <c r="Y549" s="81">
        <v>1209751722</v>
      </c>
    </row>
    <row r="550" spans="1:25" x14ac:dyDescent="0.35">
      <c r="A550" s="81" t="s">
        <v>557</v>
      </c>
      <c r="B550" s="81">
        <v>90</v>
      </c>
      <c r="C550" s="81" t="s">
        <v>1653</v>
      </c>
      <c r="D550" s="81" t="s">
        <v>5826</v>
      </c>
      <c r="E550" s="81" t="s">
        <v>2285</v>
      </c>
      <c r="F550" s="81">
        <v>114906925</v>
      </c>
      <c r="G550" s="81">
        <v>114906925</v>
      </c>
      <c r="H550" s="81">
        <v>114906925</v>
      </c>
      <c r="I550" s="81" t="s">
        <v>2829</v>
      </c>
      <c r="J550" s="81" t="s">
        <v>2832</v>
      </c>
      <c r="K550" s="81">
        <v>997020</v>
      </c>
      <c r="L550" s="81">
        <v>0</v>
      </c>
      <c r="M550" s="81">
        <v>115903945</v>
      </c>
      <c r="N550" s="81">
        <v>115903945</v>
      </c>
      <c r="O550" s="81">
        <v>114906925</v>
      </c>
      <c r="P550" s="81">
        <v>159753315</v>
      </c>
      <c r="Q550" s="81">
        <v>158756295</v>
      </c>
      <c r="R550" s="81">
        <v>159753315</v>
      </c>
      <c r="S550" s="81">
        <v>158756295</v>
      </c>
      <c r="T550" s="81">
        <v>116248945</v>
      </c>
      <c r="U550" s="81">
        <v>160098315</v>
      </c>
      <c r="V550" s="81">
        <v>116478945</v>
      </c>
      <c r="W550" s="81">
        <v>160328315</v>
      </c>
      <c r="X550" s="81">
        <v>115461402</v>
      </c>
      <c r="Y550" s="81">
        <v>159310772</v>
      </c>
    </row>
    <row r="551" spans="1:25" x14ac:dyDescent="0.35">
      <c r="A551" s="81" t="s">
        <v>558</v>
      </c>
      <c r="B551" s="81">
        <v>90</v>
      </c>
      <c r="C551" s="81" t="s">
        <v>1653</v>
      </c>
      <c r="D551" s="81" t="s">
        <v>6514</v>
      </c>
      <c r="E551" s="81" t="s">
        <v>2286</v>
      </c>
      <c r="F551" s="81">
        <v>8870992</v>
      </c>
      <c r="G551" s="81">
        <v>8870992</v>
      </c>
      <c r="H551" s="81">
        <v>8870992</v>
      </c>
      <c r="I551" s="81" t="s">
        <v>2829</v>
      </c>
      <c r="J551" s="81" t="s">
        <v>2832</v>
      </c>
      <c r="K551" s="81">
        <v>552900</v>
      </c>
      <c r="L551" s="81">
        <v>80295</v>
      </c>
      <c r="M551" s="81">
        <v>9423892</v>
      </c>
      <c r="N551" s="81">
        <v>9343597</v>
      </c>
      <c r="O551" s="81">
        <v>8790697</v>
      </c>
      <c r="P551" s="81">
        <v>9423892</v>
      </c>
      <c r="Q551" s="81">
        <v>8870992</v>
      </c>
      <c r="R551" s="81">
        <v>9343597</v>
      </c>
      <c r="S551" s="81">
        <v>8790697</v>
      </c>
      <c r="T551" s="81">
        <v>9603892</v>
      </c>
      <c r="U551" s="81">
        <v>9603892</v>
      </c>
      <c r="V551" s="81">
        <v>9723892</v>
      </c>
      <c r="W551" s="81">
        <v>9723892</v>
      </c>
      <c r="X551" s="81">
        <v>8899250</v>
      </c>
      <c r="Y551" s="81">
        <v>8899250</v>
      </c>
    </row>
    <row r="552" spans="1:25" x14ac:dyDescent="0.35">
      <c r="A552" s="81" t="s">
        <v>559</v>
      </c>
      <c r="B552" s="81">
        <v>90</v>
      </c>
      <c r="C552" s="81" t="s">
        <v>1653</v>
      </c>
      <c r="D552" s="81" t="s">
        <v>6757</v>
      </c>
      <c r="E552" s="81" t="s">
        <v>2287</v>
      </c>
      <c r="F552" s="81">
        <v>1142349</v>
      </c>
      <c r="G552" s="81">
        <v>1142349</v>
      </c>
      <c r="H552" s="81">
        <v>1142349</v>
      </c>
      <c r="I552" s="81" t="s">
        <v>2829</v>
      </c>
      <c r="J552" s="81" t="s">
        <v>2832</v>
      </c>
      <c r="K552" s="81">
        <v>0</v>
      </c>
      <c r="L552" s="81">
        <v>0</v>
      </c>
      <c r="M552" s="81">
        <v>1142349</v>
      </c>
      <c r="N552" s="81">
        <v>1142349</v>
      </c>
      <c r="O552" s="81">
        <v>1142349</v>
      </c>
      <c r="P552" s="81">
        <v>1142349</v>
      </c>
      <c r="Q552" s="81">
        <v>1142349</v>
      </c>
      <c r="R552" s="81">
        <v>1142349</v>
      </c>
      <c r="S552" s="81">
        <v>1142349</v>
      </c>
      <c r="T552" s="81">
        <v>1142349</v>
      </c>
      <c r="U552" s="81">
        <v>1142349</v>
      </c>
      <c r="V552" s="81">
        <v>1145099</v>
      </c>
      <c r="W552" s="81">
        <v>1145099</v>
      </c>
      <c r="X552" s="81">
        <v>1142349</v>
      </c>
      <c r="Y552" s="81">
        <v>1142349</v>
      </c>
    </row>
    <row r="553" spans="1:25" x14ac:dyDescent="0.35">
      <c r="A553" s="81" t="s">
        <v>560</v>
      </c>
      <c r="B553" s="81">
        <v>90</v>
      </c>
      <c r="C553" s="81" t="s">
        <v>1653</v>
      </c>
      <c r="D553" s="81" t="s">
        <v>6760</v>
      </c>
      <c r="E553" s="81" t="s">
        <v>2288</v>
      </c>
      <c r="F553" s="81">
        <v>2292338</v>
      </c>
      <c r="G553" s="81">
        <v>2292338</v>
      </c>
      <c r="H553" s="81">
        <v>2292338</v>
      </c>
      <c r="I553" s="81" t="s">
        <v>2829</v>
      </c>
      <c r="J553" s="81" t="s">
        <v>2832</v>
      </c>
      <c r="K553" s="81">
        <v>74400</v>
      </c>
      <c r="L553" s="81">
        <v>0</v>
      </c>
      <c r="M553" s="81">
        <v>2366738</v>
      </c>
      <c r="N553" s="81">
        <v>2366738</v>
      </c>
      <c r="O553" s="81">
        <v>2292338</v>
      </c>
      <c r="P553" s="81">
        <v>2366738</v>
      </c>
      <c r="Q553" s="81">
        <v>2292338</v>
      </c>
      <c r="R553" s="81">
        <v>2366738</v>
      </c>
      <c r="S553" s="81">
        <v>2292338</v>
      </c>
      <c r="T553" s="81">
        <v>2456738</v>
      </c>
      <c r="U553" s="81">
        <v>2456738</v>
      </c>
      <c r="V553" s="81">
        <v>2516738</v>
      </c>
      <c r="W553" s="81">
        <v>2516738</v>
      </c>
      <c r="X553" s="81">
        <v>2292338</v>
      </c>
      <c r="Y553" s="81">
        <v>2292338</v>
      </c>
    </row>
    <row r="554" spans="1:25" x14ac:dyDescent="0.35">
      <c r="A554" s="81" t="s">
        <v>562</v>
      </c>
      <c r="B554" s="81">
        <v>91</v>
      </c>
      <c r="C554" s="81" t="s">
        <v>1654</v>
      </c>
      <c r="D554" s="81" t="s">
        <v>5639</v>
      </c>
      <c r="E554" s="81" t="s">
        <v>2100</v>
      </c>
      <c r="F554" s="81">
        <v>54241617</v>
      </c>
      <c r="G554" s="81">
        <v>54241617</v>
      </c>
      <c r="H554" s="81">
        <v>54241617</v>
      </c>
      <c r="I554" s="81" t="s">
        <v>2829</v>
      </c>
      <c r="J554" s="81" t="s">
        <v>2832</v>
      </c>
      <c r="K554" s="81">
        <v>2699845</v>
      </c>
      <c r="L554" s="81">
        <v>0</v>
      </c>
      <c r="M554" s="81">
        <v>56941462</v>
      </c>
      <c r="N554" s="81">
        <v>56941462</v>
      </c>
      <c r="O554" s="81">
        <v>54241617</v>
      </c>
      <c r="P554" s="81">
        <v>56941462</v>
      </c>
      <c r="Q554" s="81">
        <v>54241617</v>
      </c>
      <c r="R554" s="81">
        <v>56941462</v>
      </c>
      <c r="S554" s="81">
        <v>54241617</v>
      </c>
      <c r="T554" s="81">
        <v>57871462</v>
      </c>
      <c r="U554" s="81">
        <v>57871462</v>
      </c>
      <c r="V554" s="81">
        <v>58491462</v>
      </c>
      <c r="W554" s="81">
        <v>58491462</v>
      </c>
      <c r="X554" s="81">
        <v>54406488</v>
      </c>
      <c r="Y554" s="81">
        <v>54406488</v>
      </c>
    </row>
    <row r="555" spans="1:25" x14ac:dyDescent="0.35">
      <c r="A555" s="81" t="s">
        <v>563</v>
      </c>
      <c r="B555" s="81">
        <v>91</v>
      </c>
      <c r="C555" s="81" t="s">
        <v>1654</v>
      </c>
      <c r="D555" s="81" t="s">
        <v>5744</v>
      </c>
      <c r="E555" s="81" t="s">
        <v>2065</v>
      </c>
      <c r="F555" s="81">
        <v>13947269</v>
      </c>
      <c r="G555" s="81">
        <v>13947269</v>
      </c>
      <c r="H555" s="81">
        <v>13947269</v>
      </c>
      <c r="I555" s="81" t="s">
        <v>2829</v>
      </c>
      <c r="J555" s="81" t="s">
        <v>2832</v>
      </c>
      <c r="K555" s="81">
        <v>1097333</v>
      </c>
      <c r="L555" s="81">
        <v>0</v>
      </c>
      <c r="M555" s="81">
        <v>15044602</v>
      </c>
      <c r="N555" s="81">
        <v>15044602</v>
      </c>
      <c r="O555" s="81">
        <v>13947269</v>
      </c>
      <c r="P555" s="81">
        <v>15044602</v>
      </c>
      <c r="Q555" s="81">
        <v>13947269</v>
      </c>
      <c r="R555" s="81">
        <v>15044602</v>
      </c>
      <c r="S555" s="81">
        <v>13947269</v>
      </c>
      <c r="T555" s="81">
        <v>15359602</v>
      </c>
      <c r="U555" s="81">
        <v>15359602</v>
      </c>
      <c r="V555" s="81">
        <v>15569602</v>
      </c>
      <c r="W555" s="81">
        <v>15569602</v>
      </c>
      <c r="X555" s="81">
        <v>14472994</v>
      </c>
      <c r="Y555" s="81">
        <v>14472994</v>
      </c>
    </row>
    <row r="556" spans="1:25" x14ac:dyDescent="0.35">
      <c r="A556" s="81" t="s">
        <v>564</v>
      </c>
      <c r="B556" s="81">
        <v>91</v>
      </c>
      <c r="C556" s="81" t="s">
        <v>1654</v>
      </c>
      <c r="D556" s="81" t="s">
        <v>5827</v>
      </c>
      <c r="E556" s="81" t="s">
        <v>2289</v>
      </c>
      <c r="F556" s="81">
        <v>387700487</v>
      </c>
      <c r="G556" s="81">
        <v>387700487</v>
      </c>
      <c r="H556" s="81">
        <v>387700487</v>
      </c>
      <c r="I556" s="81" t="s">
        <v>2829</v>
      </c>
      <c r="J556" s="81" t="s">
        <v>2832</v>
      </c>
      <c r="K556" s="81">
        <v>60195128</v>
      </c>
      <c r="L556" s="81">
        <v>0</v>
      </c>
      <c r="M556" s="81">
        <v>447895615</v>
      </c>
      <c r="N556" s="81">
        <v>447895615</v>
      </c>
      <c r="O556" s="81">
        <v>387700487</v>
      </c>
      <c r="P556" s="81">
        <v>447895615</v>
      </c>
      <c r="Q556" s="81">
        <v>387700487</v>
      </c>
      <c r="R556" s="81">
        <v>447895615</v>
      </c>
      <c r="S556" s="81">
        <v>387700487</v>
      </c>
      <c r="T556" s="81">
        <v>466615615</v>
      </c>
      <c r="U556" s="81">
        <v>466615615</v>
      </c>
      <c r="V556" s="81">
        <v>479095615</v>
      </c>
      <c r="W556" s="81">
        <v>479095615</v>
      </c>
      <c r="X556" s="81">
        <v>403988823</v>
      </c>
      <c r="Y556" s="81">
        <v>403988823</v>
      </c>
    </row>
    <row r="557" spans="1:25" x14ac:dyDescent="0.35">
      <c r="A557" s="81" t="s">
        <v>565</v>
      </c>
      <c r="B557" s="81">
        <v>91</v>
      </c>
      <c r="C557" s="81" t="s">
        <v>1654</v>
      </c>
      <c r="D557" s="81" t="s">
        <v>5829</v>
      </c>
      <c r="E557" s="81" t="s">
        <v>2101</v>
      </c>
      <c r="F557" s="81">
        <v>339644567</v>
      </c>
      <c r="G557" s="81">
        <v>339644567</v>
      </c>
      <c r="H557" s="81">
        <v>339644567</v>
      </c>
      <c r="I557" s="81" t="s">
        <v>2829</v>
      </c>
      <c r="J557" s="81" t="s">
        <v>2832</v>
      </c>
      <c r="K557" s="81">
        <v>47081748</v>
      </c>
      <c r="L557" s="81">
        <v>0</v>
      </c>
      <c r="M557" s="81">
        <v>386726315</v>
      </c>
      <c r="N557" s="81">
        <v>386726315</v>
      </c>
      <c r="O557" s="81">
        <v>339644567</v>
      </c>
      <c r="P557" s="81">
        <v>386726315</v>
      </c>
      <c r="Q557" s="81">
        <v>339644567</v>
      </c>
      <c r="R557" s="81">
        <v>386726315</v>
      </c>
      <c r="S557" s="81">
        <v>339644567</v>
      </c>
      <c r="T557" s="81">
        <v>400751315</v>
      </c>
      <c r="U557" s="81">
        <v>400751315</v>
      </c>
      <c r="V557" s="81">
        <v>410101315</v>
      </c>
      <c r="W557" s="81">
        <v>410101315</v>
      </c>
      <c r="X557" s="81">
        <v>354020546</v>
      </c>
      <c r="Y557" s="81">
        <v>354020546</v>
      </c>
    </row>
    <row r="558" spans="1:25" x14ac:dyDescent="0.35">
      <c r="A558" s="81" t="s">
        <v>566</v>
      </c>
      <c r="B558" s="81">
        <v>91</v>
      </c>
      <c r="C558" s="81" t="s">
        <v>1654</v>
      </c>
      <c r="D558" s="81" t="s">
        <v>5830</v>
      </c>
      <c r="E558" s="81" t="s">
        <v>2290</v>
      </c>
      <c r="F558" s="81">
        <v>3028529999</v>
      </c>
      <c r="G558" s="81">
        <v>3028529999</v>
      </c>
      <c r="H558" s="81">
        <v>3028529999</v>
      </c>
      <c r="I558" s="81" t="s">
        <v>2829</v>
      </c>
      <c r="J558" s="81" t="s">
        <v>2832</v>
      </c>
      <c r="K558" s="81">
        <v>356304781</v>
      </c>
      <c r="L558" s="81">
        <v>0</v>
      </c>
      <c r="M558" s="81">
        <v>3384834780</v>
      </c>
      <c r="N558" s="81">
        <v>3384834780</v>
      </c>
      <c r="O558" s="81">
        <v>3028529999</v>
      </c>
      <c r="P558" s="81">
        <v>3384834780</v>
      </c>
      <c r="Q558" s="81">
        <v>3028529999</v>
      </c>
      <c r="R558" s="81">
        <v>3384834780</v>
      </c>
      <c r="S558" s="81">
        <v>3028529999</v>
      </c>
      <c r="T558" s="81">
        <v>3498609780</v>
      </c>
      <c r="U558" s="81">
        <v>3498609780</v>
      </c>
      <c r="V558" s="81">
        <v>3574459780</v>
      </c>
      <c r="W558" s="81">
        <v>3574459780</v>
      </c>
      <c r="X558" s="81">
        <v>3128649999</v>
      </c>
      <c r="Y558" s="81">
        <v>3128649999</v>
      </c>
    </row>
    <row r="559" spans="1:25" x14ac:dyDescent="0.35">
      <c r="A559" s="81" t="s">
        <v>567</v>
      </c>
      <c r="B559" s="81">
        <v>91</v>
      </c>
      <c r="C559" s="81" t="s">
        <v>1654</v>
      </c>
      <c r="D559" s="81" t="s">
        <v>5831</v>
      </c>
      <c r="E559" s="81" t="s">
        <v>2291</v>
      </c>
      <c r="F559" s="81">
        <v>512754915</v>
      </c>
      <c r="G559" s="81">
        <v>512754915</v>
      </c>
      <c r="H559" s="81">
        <v>512754915</v>
      </c>
      <c r="I559" s="81" t="s">
        <v>2829</v>
      </c>
      <c r="J559" s="81" t="s">
        <v>2832</v>
      </c>
      <c r="K559" s="81">
        <v>72080364</v>
      </c>
      <c r="L559" s="81">
        <v>0</v>
      </c>
      <c r="M559" s="81">
        <v>584835279</v>
      </c>
      <c r="N559" s="81">
        <v>584835279</v>
      </c>
      <c r="O559" s="81">
        <v>512754915</v>
      </c>
      <c r="P559" s="81">
        <v>584835279</v>
      </c>
      <c r="Q559" s="81">
        <v>512754915</v>
      </c>
      <c r="R559" s="81">
        <v>584835279</v>
      </c>
      <c r="S559" s="81">
        <v>512754915</v>
      </c>
      <c r="T559" s="81">
        <v>606510279</v>
      </c>
      <c r="U559" s="81">
        <v>606510279</v>
      </c>
      <c r="V559" s="81">
        <v>620960279</v>
      </c>
      <c r="W559" s="81">
        <v>620960279</v>
      </c>
      <c r="X559" s="81">
        <v>537554629</v>
      </c>
      <c r="Y559" s="81">
        <v>537554629</v>
      </c>
    </row>
    <row r="560" spans="1:25" x14ac:dyDescent="0.35">
      <c r="A560" s="81" t="s">
        <v>568</v>
      </c>
      <c r="B560" s="81">
        <v>91</v>
      </c>
      <c r="C560" s="81" t="s">
        <v>1654</v>
      </c>
      <c r="D560" s="81" t="s">
        <v>5832</v>
      </c>
      <c r="E560" s="81" t="s">
        <v>2292</v>
      </c>
      <c r="F560" s="81">
        <v>5243124353</v>
      </c>
      <c r="G560" s="81">
        <v>5243124353</v>
      </c>
      <c r="H560" s="81">
        <v>5243124353</v>
      </c>
      <c r="I560" s="81" t="s">
        <v>2829</v>
      </c>
      <c r="J560" s="81" t="s">
        <v>2832</v>
      </c>
      <c r="K560" s="81">
        <v>419267711</v>
      </c>
      <c r="L560" s="81">
        <v>0</v>
      </c>
      <c r="M560" s="81">
        <v>5662392064</v>
      </c>
      <c r="N560" s="81">
        <v>5662392064</v>
      </c>
      <c r="O560" s="81">
        <v>5243124353</v>
      </c>
      <c r="P560" s="81">
        <v>5662392064</v>
      </c>
      <c r="Q560" s="81">
        <v>5243124353</v>
      </c>
      <c r="R560" s="81">
        <v>5662392064</v>
      </c>
      <c r="S560" s="81">
        <v>5243124353</v>
      </c>
      <c r="T560" s="81">
        <v>5791512064</v>
      </c>
      <c r="U560" s="81">
        <v>5791512064</v>
      </c>
      <c r="V560" s="81">
        <v>5877592064</v>
      </c>
      <c r="W560" s="81">
        <v>5877592064</v>
      </c>
      <c r="X560" s="81">
        <v>5350809917</v>
      </c>
      <c r="Y560" s="81">
        <v>5350809917</v>
      </c>
    </row>
    <row r="561" spans="1:25" x14ac:dyDescent="0.35">
      <c r="A561" s="81" t="s">
        <v>569</v>
      </c>
      <c r="B561" s="81">
        <v>91</v>
      </c>
      <c r="C561" s="81" t="s">
        <v>1654</v>
      </c>
      <c r="D561" s="81" t="s">
        <v>5833</v>
      </c>
      <c r="E561" s="81" t="s">
        <v>2293</v>
      </c>
      <c r="F561" s="81">
        <v>213699509</v>
      </c>
      <c r="G561" s="81">
        <v>213699509</v>
      </c>
      <c r="H561" s="81">
        <v>213699509</v>
      </c>
      <c r="I561" s="81" t="s">
        <v>2829</v>
      </c>
      <c r="J561" s="81" t="s">
        <v>2832</v>
      </c>
      <c r="K561" s="81">
        <v>25067193</v>
      </c>
      <c r="L561" s="81">
        <v>0</v>
      </c>
      <c r="M561" s="81">
        <v>238766702</v>
      </c>
      <c r="N561" s="81">
        <v>238766702</v>
      </c>
      <c r="O561" s="81">
        <v>213699509</v>
      </c>
      <c r="P561" s="81">
        <v>238766702</v>
      </c>
      <c r="Q561" s="81">
        <v>213699509</v>
      </c>
      <c r="R561" s="81">
        <v>238766702</v>
      </c>
      <c r="S561" s="81">
        <v>213699509</v>
      </c>
      <c r="T561" s="81">
        <v>246056702</v>
      </c>
      <c r="U561" s="81">
        <v>246056702</v>
      </c>
      <c r="V561" s="81">
        <v>250916702</v>
      </c>
      <c r="W561" s="81">
        <v>250916702</v>
      </c>
      <c r="X561" s="81">
        <v>222399013</v>
      </c>
      <c r="Y561" s="81">
        <v>222399013</v>
      </c>
    </row>
    <row r="562" spans="1:25" x14ac:dyDescent="0.35">
      <c r="A562" s="81" t="s">
        <v>570</v>
      </c>
      <c r="B562" s="81">
        <v>91</v>
      </c>
      <c r="C562" s="81" t="s">
        <v>1654</v>
      </c>
      <c r="D562" s="81" t="s">
        <v>5835</v>
      </c>
      <c r="E562" s="81" t="s">
        <v>2066</v>
      </c>
      <c r="F562" s="81">
        <v>1648611509</v>
      </c>
      <c r="G562" s="81">
        <v>1648611509</v>
      </c>
      <c r="H562" s="81">
        <v>1648611509</v>
      </c>
      <c r="I562" s="81" t="s">
        <v>2829</v>
      </c>
      <c r="J562" s="81" t="s">
        <v>2832</v>
      </c>
      <c r="K562" s="81">
        <v>166305697</v>
      </c>
      <c r="L562" s="81">
        <v>0</v>
      </c>
      <c r="M562" s="81">
        <v>1814917206</v>
      </c>
      <c r="N562" s="81">
        <v>1814917206</v>
      </c>
      <c r="O562" s="81">
        <v>1648611509</v>
      </c>
      <c r="P562" s="81">
        <v>1814917206</v>
      </c>
      <c r="Q562" s="81">
        <v>1648611509</v>
      </c>
      <c r="R562" s="81">
        <v>1814917206</v>
      </c>
      <c r="S562" s="81">
        <v>1648611509</v>
      </c>
      <c r="T562" s="81">
        <v>1861087206</v>
      </c>
      <c r="U562" s="81">
        <v>1861087206</v>
      </c>
      <c r="V562" s="81">
        <v>1891867206</v>
      </c>
      <c r="W562" s="81">
        <v>1891867206</v>
      </c>
      <c r="X562" s="81">
        <v>1693932136</v>
      </c>
      <c r="Y562" s="81">
        <v>1693932136</v>
      </c>
    </row>
    <row r="563" spans="1:25" x14ac:dyDescent="0.35">
      <c r="A563" s="81" t="s">
        <v>571</v>
      </c>
      <c r="B563" s="81">
        <v>91</v>
      </c>
      <c r="C563" s="81" t="s">
        <v>1654</v>
      </c>
      <c r="D563" s="81" t="s">
        <v>5837</v>
      </c>
      <c r="E563" s="81" t="s">
        <v>2102</v>
      </c>
      <c r="F563" s="81">
        <v>1234116174</v>
      </c>
      <c r="G563" s="81">
        <v>1234116174</v>
      </c>
      <c r="H563" s="81">
        <v>1234116174</v>
      </c>
      <c r="I563" s="81" t="s">
        <v>2829</v>
      </c>
      <c r="J563" s="81" t="s">
        <v>2832</v>
      </c>
      <c r="K563" s="81">
        <v>129567832</v>
      </c>
      <c r="L563" s="81">
        <v>0</v>
      </c>
      <c r="M563" s="81">
        <v>1363684006</v>
      </c>
      <c r="N563" s="81">
        <v>1363684006</v>
      </c>
      <c r="O563" s="81">
        <v>1234116174</v>
      </c>
      <c r="P563" s="81">
        <v>1363684006</v>
      </c>
      <c r="Q563" s="81">
        <v>1234116174</v>
      </c>
      <c r="R563" s="81">
        <v>1363684006</v>
      </c>
      <c r="S563" s="81">
        <v>1234116174</v>
      </c>
      <c r="T563" s="81">
        <v>1406134006</v>
      </c>
      <c r="U563" s="81">
        <v>1406134006</v>
      </c>
      <c r="V563" s="81">
        <v>1434434006</v>
      </c>
      <c r="W563" s="81">
        <v>1434434006</v>
      </c>
      <c r="X563" s="81">
        <v>1281808877</v>
      </c>
      <c r="Y563" s="81">
        <v>1281808877</v>
      </c>
    </row>
    <row r="564" spans="1:25" x14ac:dyDescent="0.35">
      <c r="A564" s="81" t="s">
        <v>572</v>
      </c>
      <c r="B564" s="81">
        <v>91</v>
      </c>
      <c r="C564" s="81" t="s">
        <v>1654</v>
      </c>
      <c r="D564" s="81" t="s">
        <v>5840</v>
      </c>
      <c r="E564" s="81" t="s">
        <v>2067</v>
      </c>
      <c r="F564" s="81">
        <v>397628446</v>
      </c>
      <c r="G564" s="81">
        <v>397628446</v>
      </c>
      <c r="H564" s="81">
        <v>397628446</v>
      </c>
      <c r="I564" s="81" t="s">
        <v>2829</v>
      </c>
      <c r="J564" s="81" t="s">
        <v>2832</v>
      </c>
      <c r="K564" s="81">
        <v>50577763</v>
      </c>
      <c r="L564" s="81">
        <v>0</v>
      </c>
      <c r="M564" s="81">
        <v>448206209</v>
      </c>
      <c r="N564" s="81">
        <v>448206209</v>
      </c>
      <c r="O564" s="81">
        <v>397628446</v>
      </c>
      <c r="P564" s="81">
        <v>448206209</v>
      </c>
      <c r="Q564" s="81">
        <v>397628446</v>
      </c>
      <c r="R564" s="81">
        <v>448206209</v>
      </c>
      <c r="S564" s="81">
        <v>397628446</v>
      </c>
      <c r="T564" s="81">
        <v>463821209</v>
      </c>
      <c r="U564" s="81">
        <v>463821209</v>
      </c>
      <c r="V564" s="81">
        <v>474231209</v>
      </c>
      <c r="W564" s="81">
        <v>474231209</v>
      </c>
      <c r="X564" s="81">
        <v>413275511</v>
      </c>
      <c r="Y564" s="81">
        <v>413275511</v>
      </c>
    </row>
    <row r="565" spans="1:25" x14ac:dyDescent="0.35">
      <c r="A565" s="81" t="s">
        <v>573</v>
      </c>
      <c r="B565" s="81">
        <v>91</v>
      </c>
      <c r="C565" s="81" t="s">
        <v>1654</v>
      </c>
      <c r="D565" s="81" t="s">
        <v>5841</v>
      </c>
      <c r="E565" s="81" t="s">
        <v>2294</v>
      </c>
      <c r="F565" s="81">
        <v>1551072432</v>
      </c>
      <c r="G565" s="81">
        <v>1551072432</v>
      </c>
      <c r="H565" s="81">
        <v>1551072432</v>
      </c>
      <c r="I565" s="81" t="s">
        <v>2829</v>
      </c>
      <c r="J565" s="81" t="s">
        <v>2832</v>
      </c>
      <c r="K565" s="81">
        <v>151149436</v>
      </c>
      <c r="L565" s="81">
        <v>0</v>
      </c>
      <c r="M565" s="81">
        <v>1702221868</v>
      </c>
      <c r="N565" s="81">
        <v>1702221868</v>
      </c>
      <c r="O565" s="81">
        <v>1551072432</v>
      </c>
      <c r="P565" s="81">
        <v>1702221868</v>
      </c>
      <c r="Q565" s="81">
        <v>1551072432</v>
      </c>
      <c r="R565" s="81">
        <v>1702221868</v>
      </c>
      <c r="S565" s="81">
        <v>1551072432</v>
      </c>
      <c r="T565" s="81">
        <v>1751886868</v>
      </c>
      <c r="U565" s="81">
        <v>1751886868</v>
      </c>
      <c r="V565" s="81">
        <v>1784996868</v>
      </c>
      <c r="W565" s="81">
        <v>1784996868</v>
      </c>
      <c r="X565" s="81">
        <v>1638230113</v>
      </c>
      <c r="Y565" s="81">
        <v>1638230113</v>
      </c>
    </row>
    <row r="566" spans="1:25" x14ac:dyDescent="0.35">
      <c r="A566" s="81" t="s">
        <v>574</v>
      </c>
      <c r="B566" s="81">
        <v>91</v>
      </c>
      <c r="C566" s="81" t="s">
        <v>1654</v>
      </c>
      <c r="D566" s="81" t="s">
        <v>5842</v>
      </c>
      <c r="E566" s="81" t="s">
        <v>2295</v>
      </c>
      <c r="F566" s="81">
        <v>675623446</v>
      </c>
      <c r="G566" s="81">
        <v>675623446</v>
      </c>
      <c r="H566" s="81">
        <v>675623446</v>
      </c>
      <c r="I566" s="81" t="s">
        <v>2829</v>
      </c>
      <c r="J566" s="81" t="s">
        <v>2832</v>
      </c>
      <c r="K566" s="81">
        <v>82590460</v>
      </c>
      <c r="L566" s="81">
        <v>0</v>
      </c>
      <c r="M566" s="81">
        <v>758213906</v>
      </c>
      <c r="N566" s="81">
        <v>758213906</v>
      </c>
      <c r="O566" s="81">
        <v>675623446</v>
      </c>
      <c r="P566" s="81">
        <v>758213906</v>
      </c>
      <c r="Q566" s="81">
        <v>675623446</v>
      </c>
      <c r="R566" s="81">
        <v>758213906</v>
      </c>
      <c r="S566" s="81">
        <v>675623446</v>
      </c>
      <c r="T566" s="81">
        <v>785993906</v>
      </c>
      <c r="U566" s="81">
        <v>785993906</v>
      </c>
      <c r="V566" s="81">
        <v>804513906</v>
      </c>
      <c r="W566" s="81">
        <v>804513906</v>
      </c>
      <c r="X566" s="81">
        <v>712980871</v>
      </c>
      <c r="Y566" s="81">
        <v>712980871</v>
      </c>
    </row>
    <row r="567" spans="1:25" x14ac:dyDescent="0.35">
      <c r="A567" s="81" t="s">
        <v>575</v>
      </c>
      <c r="B567" s="81">
        <v>91</v>
      </c>
      <c r="C567" s="81" t="s">
        <v>1654</v>
      </c>
      <c r="D567" s="81" t="s">
        <v>5844</v>
      </c>
      <c r="E567" s="81" t="s">
        <v>2068</v>
      </c>
      <c r="F567" s="81">
        <v>867150916</v>
      </c>
      <c r="G567" s="81">
        <v>867150916</v>
      </c>
      <c r="H567" s="81">
        <v>867150916</v>
      </c>
      <c r="I567" s="81" t="s">
        <v>2829</v>
      </c>
      <c r="J567" s="81" t="s">
        <v>2832</v>
      </c>
      <c r="K567" s="81">
        <v>59948286</v>
      </c>
      <c r="L567" s="81">
        <v>0</v>
      </c>
      <c r="M567" s="81">
        <v>927099202</v>
      </c>
      <c r="N567" s="81">
        <v>927099202</v>
      </c>
      <c r="O567" s="81">
        <v>867150916</v>
      </c>
      <c r="P567" s="81">
        <v>927099202</v>
      </c>
      <c r="Q567" s="81">
        <v>867150916</v>
      </c>
      <c r="R567" s="81">
        <v>927099202</v>
      </c>
      <c r="S567" s="81">
        <v>867150916</v>
      </c>
      <c r="T567" s="81">
        <v>943674202</v>
      </c>
      <c r="U567" s="81">
        <v>943674202</v>
      </c>
      <c r="V567" s="81">
        <v>954724202</v>
      </c>
      <c r="W567" s="81">
        <v>954724202</v>
      </c>
      <c r="X567" s="81">
        <v>888677993</v>
      </c>
      <c r="Y567" s="81">
        <v>888677993</v>
      </c>
    </row>
    <row r="568" spans="1:25" x14ac:dyDescent="0.35">
      <c r="A568" s="81" t="s">
        <v>576</v>
      </c>
      <c r="B568" s="81">
        <v>91</v>
      </c>
      <c r="C568" s="81" t="s">
        <v>1654</v>
      </c>
      <c r="D568" s="81" t="s">
        <v>5845</v>
      </c>
      <c r="E568" s="81" t="s">
        <v>2296</v>
      </c>
      <c r="F568" s="81">
        <v>403392455</v>
      </c>
      <c r="G568" s="81">
        <v>403392455</v>
      </c>
      <c r="H568" s="81">
        <v>403392455</v>
      </c>
      <c r="I568" s="81" t="s">
        <v>2829</v>
      </c>
      <c r="J568" s="81" t="s">
        <v>2832</v>
      </c>
      <c r="K568" s="81">
        <v>69972240</v>
      </c>
      <c r="L568" s="81">
        <v>0</v>
      </c>
      <c r="M568" s="81">
        <v>473364695</v>
      </c>
      <c r="N568" s="81">
        <v>473364695</v>
      </c>
      <c r="O568" s="81">
        <v>403392455</v>
      </c>
      <c r="P568" s="81">
        <v>473364695</v>
      </c>
      <c r="Q568" s="81">
        <v>403392455</v>
      </c>
      <c r="R568" s="81">
        <v>473364695</v>
      </c>
      <c r="S568" s="81">
        <v>403392455</v>
      </c>
      <c r="T568" s="81">
        <v>495909695</v>
      </c>
      <c r="U568" s="81">
        <v>495909695</v>
      </c>
      <c r="V568" s="81">
        <v>510939695</v>
      </c>
      <c r="W568" s="81">
        <v>510939695</v>
      </c>
      <c r="X568" s="81">
        <v>430468140</v>
      </c>
      <c r="Y568" s="81">
        <v>430468140</v>
      </c>
    </row>
    <row r="569" spans="1:25" x14ac:dyDescent="0.35">
      <c r="A569" s="81" t="s">
        <v>577</v>
      </c>
      <c r="B569" s="81">
        <v>92</v>
      </c>
      <c r="C569" s="81" t="s">
        <v>1655</v>
      </c>
      <c r="D569" s="81" t="s">
        <v>5846</v>
      </c>
      <c r="E569" s="81" t="s">
        <v>2297</v>
      </c>
      <c r="F569" s="81">
        <v>369094707</v>
      </c>
      <c r="G569" s="81">
        <v>379345802</v>
      </c>
      <c r="H569" s="81">
        <v>369094707</v>
      </c>
      <c r="I569" s="81" t="s">
        <v>2829</v>
      </c>
      <c r="J569" s="81" t="s">
        <v>2833</v>
      </c>
      <c r="K569" s="81">
        <v>43348729</v>
      </c>
      <c r="L569" s="81">
        <v>12695129</v>
      </c>
      <c r="M569" s="81">
        <v>412443436</v>
      </c>
      <c r="N569" s="81">
        <v>399748307</v>
      </c>
      <c r="O569" s="81">
        <v>356399578</v>
      </c>
      <c r="P569" s="81">
        <v>412443436</v>
      </c>
      <c r="Q569" s="81">
        <v>369094707</v>
      </c>
      <c r="R569" s="81">
        <v>399748307</v>
      </c>
      <c r="S569" s="81">
        <v>356399578</v>
      </c>
      <c r="T569" s="81">
        <v>428298436</v>
      </c>
      <c r="U569" s="81">
        <v>428298436</v>
      </c>
      <c r="V569" s="81">
        <v>438868436</v>
      </c>
      <c r="W569" s="81">
        <v>438868436</v>
      </c>
      <c r="X569" s="81">
        <v>373382905</v>
      </c>
      <c r="Y569" s="81">
        <v>373382905</v>
      </c>
    </row>
    <row r="570" spans="1:25" x14ac:dyDescent="0.35">
      <c r="A570" s="81" t="s">
        <v>578</v>
      </c>
      <c r="B570" s="81">
        <v>92</v>
      </c>
      <c r="C570" s="81" t="s">
        <v>1655</v>
      </c>
      <c r="D570" s="81" t="s">
        <v>5849</v>
      </c>
      <c r="E570" s="81" t="s">
        <v>2298</v>
      </c>
      <c r="F570" s="81">
        <v>1381611838</v>
      </c>
      <c r="G570" s="81">
        <v>1424758472</v>
      </c>
      <c r="H570" s="81">
        <v>1381611838</v>
      </c>
      <c r="I570" s="81" t="s">
        <v>2829</v>
      </c>
      <c r="J570" s="81" t="s">
        <v>2833</v>
      </c>
      <c r="K570" s="81">
        <v>101862006</v>
      </c>
      <c r="L570" s="81">
        <v>0</v>
      </c>
      <c r="M570" s="81">
        <v>1483473844</v>
      </c>
      <c r="N570" s="81">
        <v>1483473844</v>
      </c>
      <c r="O570" s="81">
        <v>1381611838</v>
      </c>
      <c r="P570" s="81">
        <v>1483473844</v>
      </c>
      <c r="Q570" s="81">
        <v>1381611838</v>
      </c>
      <c r="R570" s="81">
        <v>1483473844</v>
      </c>
      <c r="S570" s="81">
        <v>1381611838</v>
      </c>
      <c r="T570" s="81">
        <v>1519563844</v>
      </c>
      <c r="U570" s="81">
        <v>1519563844</v>
      </c>
      <c r="V570" s="81">
        <v>1543623844</v>
      </c>
      <c r="W570" s="81">
        <v>1543623844</v>
      </c>
      <c r="X570" s="81">
        <v>1415652352</v>
      </c>
      <c r="Y570" s="81">
        <v>1415652352</v>
      </c>
    </row>
    <row r="571" spans="1:25" x14ac:dyDescent="0.35">
      <c r="A571" s="81" t="s">
        <v>579</v>
      </c>
      <c r="B571" s="81">
        <v>92</v>
      </c>
      <c r="C571" s="81" t="s">
        <v>1655</v>
      </c>
      <c r="D571" s="81" t="s">
        <v>5851</v>
      </c>
      <c r="E571" s="81" t="s">
        <v>2299</v>
      </c>
      <c r="F571" s="81">
        <v>6412240822</v>
      </c>
      <c r="G571" s="81">
        <v>6558364720</v>
      </c>
      <c r="H571" s="81">
        <v>6412240822</v>
      </c>
      <c r="I571" s="81" t="s">
        <v>2829</v>
      </c>
      <c r="J571" s="81" t="s">
        <v>2833</v>
      </c>
      <c r="K571" s="81">
        <v>525331799</v>
      </c>
      <c r="L571" s="81">
        <v>0</v>
      </c>
      <c r="M571" s="81">
        <v>6937572621</v>
      </c>
      <c r="N571" s="81">
        <v>6937572621</v>
      </c>
      <c r="O571" s="81">
        <v>6412240822</v>
      </c>
      <c r="P571" s="81">
        <v>6937572621</v>
      </c>
      <c r="Q571" s="81">
        <v>6412240822</v>
      </c>
      <c r="R571" s="81">
        <v>6937572621</v>
      </c>
      <c r="S571" s="81">
        <v>6412240822</v>
      </c>
      <c r="T571" s="81">
        <v>7099497621</v>
      </c>
      <c r="U571" s="81">
        <v>7099497621</v>
      </c>
      <c r="V571" s="81">
        <v>7207447621</v>
      </c>
      <c r="W571" s="81">
        <v>7207447621</v>
      </c>
      <c r="X571" s="81">
        <v>6603874161</v>
      </c>
      <c r="Y571" s="81">
        <v>6603874161</v>
      </c>
    </row>
    <row r="572" spans="1:25" x14ac:dyDescent="0.35">
      <c r="A572" s="81" t="s">
        <v>580</v>
      </c>
      <c r="B572" s="81">
        <v>92</v>
      </c>
      <c r="C572" s="81" t="s">
        <v>1655</v>
      </c>
      <c r="D572" s="81" t="s">
        <v>5852</v>
      </c>
      <c r="E572" s="81" t="s">
        <v>2300</v>
      </c>
      <c r="F572" s="81">
        <v>1996604221</v>
      </c>
      <c r="G572" s="81">
        <v>2053910600</v>
      </c>
      <c r="H572" s="81">
        <v>1996604221</v>
      </c>
      <c r="I572" s="81" t="s">
        <v>2829</v>
      </c>
      <c r="J572" s="81" t="s">
        <v>2833</v>
      </c>
      <c r="K572" s="81">
        <v>279002935</v>
      </c>
      <c r="L572" s="81">
        <v>103515983</v>
      </c>
      <c r="M572" s="81">
        <v>2275607156</v>
      </c>
      <c r="N572" s="81">
        <v>2172091173</v>
      </c>
      <c r="O572" s="81">
        <v>1893088238</v>
      </c>
      <c r="P572" s="81">
        <v>2275607156</v>
      </c>
      <c r="Q572" s="81">
        <v>1996604221</v>
      </c>
      <c r="R572" s="81">
        <v>2172091173</v>
      </c>
      <c r="S572" s="81">
        <v>1893088238</v>
      </c>
      <c r="T572" s="81">
        <v>2353502156</v>
      </c>
      <c r="U572" s="81">
        <v>2353502156</v>
      </c>
      <c r="V572" s="81">
        <v>2405432156</v>
      </c>
      <c r="W572" s="81">
        <v>2405432156</v>
      </c>
      <c r="X572" s="81">
        <v>2036477859</v>
      </c>
      <c r="Y572" s="81">
        <v>2036477859</v>
      </c>
    </row>
    <row r="573" spans="1:25" x14ac:dyDescent="0.35">
      <c r="A573" s="81" t="s">
        <v>581</v>
      </c>
      <c r="B573" s="81">
        <v>92</v>
      </c>
      <c r="C573" s="81" t="s">
        <v>1655</v>
      </c>
      <c r="D573" s="81" t="s">
        <v>5853</v>
      </c>
      <c r="E573" s="81" t="s">
        <v>2301</v>
      </c>
      <c r="F573" s="81">
        <v>524772747</v>
      </c>
      <c r="G573" s="81">
        <v>544216916</v>
      </c>
      <c r="H573" s="81">
        <v>524772747</v>
      </c>
      <c r="I573" s="81" t="s">
        <v>2829</v>
      </c>
      <c r="J573" s="81" t="s">
        <v>2833</v>
      </c>
      <c r="K573" s="81">
        <v>76371854</v>
      </c>
      <c r="L573" s="81">
        <v>34460020</v>
      </c>
      <c r="M573" s="81">
        <v>601144601</v>
      </c>
      <c r="N573" s="81">
        <v>566684581</v>
      </c>
      <c r="O573" s="81">
        <v>490312727</v>
      </c>
      <c r="P573" s="81">
        <v>601144601</v>
      </c>
      <c r="Q573" s="81">
        <v>524772747</v>
      </c>
      <c r="R573" s="81">
        <v>566684581</v>
      </c>
      <c r="S573" s="81">
        <v>490312727</v>
      </c>
      <c r="T573" s="81">
        <v>628159601</v>
      </c>
      <c r="U573" s="81">
        <v>628159601</v>
      </c>
      <c r="V573" s="81">
        <v>646169601</v>
      </c>
      <c r="W573" s="81">
        <v>646169601</v>
      </c>
      <c r="X573" s="81">
        <v>538476797</v>
      </c>
      <c r="Y573" s="81">
        <v>538476797</v>
      </c>
    </row>
    <row r="574" spans="1:25" x14ac:dyDescent="0.35">
      <c r="A574" s="81" t="s">
        <v>582</v>
      </c>
      <c r="B574" s="81">
        <v>92</v>
      </c>
      <c r="C574" s="81" t="s">
        <v>1655</v>
      </c>
      <c r="D574" s="81" t="s">
        <v>5854</v>
      </c>
      <c r="E574" s="81" t="s">
        <v>2302</v>
      </c>
      <c r="F574" s="81">
        <v>616010917</v>
      </c>
      <c r="G574" s="81">
        <v>647198520</v>
      </c>
      <c r="H574" s="81">
        <v>616010917</v>
      </c>
      <c r="I574" s="81" t="s">
        <v>2829</v>
      </c>
      <c r="J574" s="81" t="s">
        <v>2833</v>
      </c>
      <c r="K574" s="81">
        <v>121835944</v>
      </c>
      <c r="L574" s="81">
        <v>48548435</v>
      </c>
      <c r="M574" s="81">
        <v>737846861</v>
      </c>
      <c r="N574" s="81">
        <v>689298426</v>
      </c>
      <c r="O574" s="81">
        <v>567462482</v>
      </c>
      <c r="P574" s="81">
        <v>737846861</v>
      </c>
      <c r="Q574" s="81">
        <v>616010917</v>
      </c>
      <c r="R574" s="81">
        <v>689298426</v>
      </c>
      <c r="S574" s="81">
        <v>567462482</v>
      </c>
      <c r="T574" s="81">
        <v>770111861</v>
      </c>
      <c r="U574" s="81">
        <v>770111861</v>
      </c>
      <c r="V574" s="81">
        <v>791621861</v>
      </c>
      <c r="W574" s="81">
        <v>791621861</v>
      </c>
      <c r="X574" s="81">
        <v>638076405</v>
      </c>
      <c r="Y574" s="81">
        <v>638076405</v>
      </c>
    </row>
    <row r="575" spans="1:25" x14ac:dyDescent="0.35">
      <c r="A575" s="81" t="s">
        <v>583</v>
      </c>
      <c r="B575" s="81">
        <v>92</v>
      </c>
      <c r="C575" s="81" t="s">
        <v>1655</v>
      </c>
      <c r="D575" s="81" t="s">
        <v>5855</v>
      </c>
      <c r="E575" s="81" t="s">
        <v>2303</v>
      </c>
      <c r="F575" s="81">
        <v>401844311</v>
      </c>
      <c r="G575" s="81">
        <v>414049886</v>
      </c>
      <c r="H575" s="81">
        <v>401844311</v>
      </c>
      <c r="I575" s="81" t="s">
        <v>2829</v>
      </c>
      <c r="J575" s="81" t="s">
        <v>2833</v>
      </c>
      <c r="K575" s="81">
        <v>82548181</v>
      </c>
      <c r="L575" s="81">
        <v>33489583</v>
      </c>
      <c r="M575" s="81">
        <v>484392492</v>
      </c>
      <c r="N575" s="81">
        <v>450902909</v>
      </c>
      <c r="O575" s="81">
        <v>368354728</v>
      </c>
      <c r="P575" s="81">
        <v>484392492</v>
      </c>
      <c r="Q575" s="81">
        <v>401844311</v>
      </c>
      <c r="R575" s="81">
        <v>450902909</v>
      </c>
      <c r="S575" s="81">
        <v>368354728</v>
      </c>
      <c r="T575" s="81">
        <v>507612492</v>
      </c>
      <c r="U575" s="81">
        <v>507612492</v>
      </c>
      <c r="V575" s="81">
        <v>523092492</v>
      </c>
      <c r="W575" s="81">
        <v>523092492</v>
      </c>
      <c r="X575" s="81">
        <v>412532718</v>
      </c>
      <c r="Y575" s="81">
        <v>412532718</v>
      </c>
    </row>
    <row r="576" spans="1:25" x14ac:dyDescent="0.35">
      <c r="A576" s="81" t="s">
        <v>584</v>
      </c>
      <c r="B576" s="81">
        <v>93</v>
      </c>
      <c r="C576" s="81" t="s">
        <v>1656</v>
      </c>
      <c r="D576" s="81" t="s">
        <v>5856</v>
      </c>
      <c r="E576" s="81" t="s">
        <v>2304</v>
      </c>
      <c r="F576" s="81">
        <v>999171526</v>
      </c>
      <c r="G576" s="81">
        <v>999171526</v>
      </c>
      <c r="H576" s="81">
        <v>999171526</v>
      </c>
      <c r="I576" s="81" t="s">
        <v>2829</v>
      </c>
      <c r="J576" s="81" t="s">
        <v>2832</v>
      </c>
      <c r="K576" s="81">
        <v>54656122</v>
      </c>
      <c r="L576" s="81">
        <v>0</v>
      </c>
      <c r="M576" s="81">
        <v>1053827648</v>
      </c>
      <c r="N576" s="81">
        <v>1053827648</v>
      </c>
      <c r="O576" s="81">
        <v>999171526</v>
      </c>
      <c r="P576" s="81">
        <v>1053827648</v>
      </c>
      <c r="Q576" s="81">
        <v>999171526</v>
      </c>
      <c r="R576" s="81">
        <v>1053827648</v>
      </c>
      <c r="S576" s="81">
        <v>999171526</v>
      </c>
      <c r="T576" s="81">
        <v>1072007648</v>
      </c>
      <c r="U576" s="81">
        <v>1072007648</v>
      </c>
      <c r="V576" s="81">
        <v>1084127648</v>
      </c>
      <c r="W576" s="81">
        <v>1084127648</v>
      </c>
      <c r="X576" s="81">
        <v>1011568519</v>
      </c>
      <c r="Y576" s="81">
        <v>1011568519</v>
      </c>
    </row>
    <row r="577" spans="1:25" x14ac:dyDescent="0.35">
      <c r="A577" s="81" t="s">
        <v>585</v>
      </c>
      <c r="B577" s="81">
        <v>93</v>
      </c>
      <c r="C577" s="81" t="s">
        <v>1656</v>
      </c>
      <c r="D577" s="81" t="s">
        <v>5857</v>
      </c>
      <c r="E577" s="81" t="s">
        <v>2305</v>
      </c>
      <c r="F577" s="81">
        <v>568490907</v>
      </c>
      <c r="G577" s="81">
        <v>568490907</v>
      </c>
      <c r="H577" s="81">
        <v>568490907</v>
      </c>
      <c r="I577" s="81" t="s">
        <v>2829</v>
      </c>
      <c r="J577" s="81" t="s">
        <v>2832</v>
      </c>
      <c r="K577" s="81">
        <v>50123261</v>
      </c>
      <c r="L577" s="81">
        <v>0</v>
      </c>
      <c r="M577" s="81">
        <v>618614168</v>
      </c>
      <c r="N577" s="81">
        <v>618614168</v>
      </c>
      <c r="O577" s="81">
        <v>568490907</v>
      </c>
      <c r="P577" s="81">
        <v>772793976</v>
      </c>
      <c r="Q577" s="81">
        <v>722670715</v>
      </c>
      <c r="R577" s="81">
        <v>772793976</v>
      </c>
      <c r="S577" s="81">
        <v>722670715</v>
      </c>
      <c r="T577" s="81">
        <v>634964168</v>
      </c>
      <c r="U577" s="81">
        <v>789143976</v>
      </c>
      <c r="V577" s="81">
        <v>645864168</v>
      </c>
      <c r="W577" s="81">
        <v>800043976</v>
      </c>
      <c r="X577" s="81">
        <v>583107754</v>
      </c>
      <c r="Y577" s="81">
        <v>737287562</v>
      </c>
    </row>
    <row r="578" spans="1:25" x14ac:dyDescent="0.35">
      <c r="A578" s="81" t="s">
        <v>586</v>
      </c>
      <c r="B578" s="81">
        <v>93</v>
      </c>
      <c r="C578" s="81" t="s">
        <v>1656</v>
      </c>
      <c r="D578" s="81" t="s">
        <v>5859</v>
      </c>
      <c r="E578" s="81" t="s">
        <v>1954</v>
      </c>
      <c r="F578" s="81">
        <v>2263162103</v>
      </c>
      <c r="G578" s="81">
        <v>2263162103</v>
      </c>
      <c r="H578" s="81">
        <v>2263162103</v>
      </c>
      <c r="I578" s="81" t="s">
        <v>2829</v>
      </c>
      <c r="J578" s="81" t="s">
        <v>2832</v>
      </c>
      <c r="K578" s="81">
        <v>201073517</v>
      </c>
      <c r="L578" s="81">
        <v>0</v>
      </c>
      <c r="M578" s="81">
        <v>2464235620</v>
      </c>
      <c r="N578" s="81">
        <v>2464235620</v>
      </c>
      <c r="O578" s="81">
        <v>2263162103</v>
      </c>
      <c r="P578" s="81">
        <v>2464235620</v>
      </c>
      <c r="Q578" s="81">
        <v>2263162103</v>
      </c>
      <c r="R578" s="81">
        <v>2464235620</v>
      </c>
      <c r="S578" s="81">
        <v>2263162103</v>
      </c>
      <c r="T578" s="81">
        <v>2530730620</v>
      </c>
      <c r="U578" s="81">
        <v>2530730620</v>
      </c>
      <c r="V578" s="81">
        <v>2575060620</v>
      </c>
      <c r="W578" s="81">
        <v>2575060620</v>
      </c>
      <c r="X578" s="81">
        <v>2304840102</v>
      </c>
      <c r="Y578" s="81">
        <v>2304840102</v>
      </c>
    </row>
    <row r="579" spans="1:25" x14ac:dyDescent="0.35">
      <c r="A579" s="81" t="s">
        <v>587</v>
      </c>
      <c r="B579" s="81">
        <v>93</v>
      </c>
      <c r="C579" s="81" t="s">
        <v>1656</v>
      </c>
      <c r="D579" s="81" t="s">
        <v>5860</v>
      </c>
      <c r="E579" s="81" t="s">
        <v>2306</v>
      </c>
      <c r="F579" s="81">
        <v>118822254</v>
      </c>
      <c r="G579" s="81">
        <v>118822254</v>
      </c>
      <c r="H579" s="81">
        <v>118822254</v>
      </c>
      <c r="I579" s="81" t="s">
        <v>2829</v>
      </c>
      <c r="J579" s="81" t="s">
        <v>2832</v>
      </c>
      <c r="K579" s="81">
        <v>9403719</v>
      </c>
      <c r="L579" s="81">
        <v>0</v>
      </c>
      <c r="M579" s="81">
        <v>128225973</v>
      </c>
      <c r="N579" s="81">
        <v>128225973</v>
      </c>
      <c r="O579" s="81">
        <v>118822254</v>
      </c>
      <c r="P579" s="81">
        <v>128225973</v>
      </c>
      <c r="Q579" s="81">
        <v>118822254</v>
      </c>
      <c r="R579" s="81">
        <v>128225973</v>
      </c>
      <c r="S579" s="81">
        <v>118822254</v>
      </c>
      <c r="T579" s="81">
        <v>131465973</v>
      </c>
      <c r="U579" s="81">
        <v>131465973</v>
      </c>
      <c r="V579" s="81">
        <v>133625973</v>
      </c>
      <c r="W579" s="81">
        <v>133625973</v>
      </c>
      <c r="X579" s="81">
        <v>123695168</v>
      </c>
      <c r="Y579" s="81">
        <v>123695168</v>
      </c>
    </row>
    <row r="580" spans="1:25" x14ac:dyDescent="0.35">
      <c r="A580" s="81" t="s">
        <v>588</v>
      </c>
      <c r="B580" s="81">
        <v>93</v>
      </c>
      <c r="C580" s="81" t="s">
        <v>1656</v>
      </c>
      <c r="D580" s="81" t="s">
        <v>6266</v>
      </c>
      <c r="E580" s="81" t="s">
        <v>2307</v>
      </c>
      <c r="F580" s="81">
        <v>192019008</v>
      </c>
      <c r="G580" s="81">
        <v>189940116</v>
      </c>
      <c r="H580" s="81">
        <v>192019008</v>
      </c>
      <c r="I580" s="81" t="s">
        <v>2829</v>
      </c>
      <c r="J580" s="81" t="s">
        <v>2833</v>
      </c>
      <c r="K580" s="81">
        <v>22036733</v>
      </c>
      <c r="L580" s="81">
        <v>0</v>
      </c>
      <c r="M580" s="81">
        <v>214055741</v>
      </c>
      <c r="N580" s="81">
        <v>214055741</v>
      </c>
      <c r="O580" s="81">
        <v>192019008</v>
      </c>
      <c r="P580" s="81">
        <v>214055741</v>
      </c>
      <c r="Q580" s="81">
        <v>192019008</v>
      </c>
      <c r="R580" s="81">
        <v>214055741</v>
      </c>
      <c r="S580" s="81">
        <v>192019008</v>
      </c>
      <c r="T580" s="81">
        <v>222290741</v>
      </c>
      <c r="U580" s="81">
        <v>222290741</v>
      </c>
      <c r="V580" s="81">
        <v>227780741</v>
      </c>
      <c r="W580" s="81">
        <v>227780741</v>
      </c>
      <c r="X580" s="81">
        <v>195739310</v>
      </c>
      <c r="Y580" s="81">
        <v>195739310</v>
      </c>
    </row>
    <row r="581" spans="1:25" x14ac:dyDescent="0.35">
      <c r="A581" s="81" t="s">
        <v>589</v>
      </c>
      <c r="B581" s="81">
        <v>94</v>
      </c>
      <c r="C581" s="81" t="s">
        <v>1657</v>
      </c>
      <c r="D581" s="81" t="s">
        <v>5443</v>
      </c>
      <c r="E581" s="81" t="s">
        <v>1978</v>
      </c>
      <c r="F581" s="81">
        <v>124378113</v>
      </c>
      <c r="G581" s="81">
        <v>124378113</v>
      </c>
      <c r="H581" s="81">
        <v>124378113</v>
      </c>
      <c r="I581" s="81" t="s">
        <v>2829</v>
      </c>
      <c r="J581" s="81" t="s">
        <v>2832</v>
      </c>
      <c r="K581" s="81">
        <v>8700574</v>
      </c>
      <c r="L581" s="81">
        <v>0</v>
      </c>
      <c r="M581" s="81">
        <v>133078687</v>
      </c>
      <c r="N581" s="81">
        <v>133078687</v>
      </c>
      <c r="O581" s="81">
        <v>124378113</v>
      </c>
      <c r="P581" s="81">
        <v>133078687</v>
      </c>
      <c r="Q581" s="81">
        <v>124378113</v>
      </c>
      <c r="R581" s="81">
        <v>133078687</v>
      </c>
      <c r="S581" s="81">
        <v>124378113</v>
      </c>
      <c r="T581" s="81">
        <v>136243687</v>
      </c>
      <c r="U581" s="81">
        <v>136243687</v>
      </c>
      <c r="V581" s="81">
        <v>138353687</v>
      </c>
      <c r="W581" s="81">
        <v>138353687</v>
      </c>
      <c r="X581" s="81">
        <v>124378113</v>
      </c>
      <c r="Y581" s="81">
        <v>124378113</v>
      </c>
    </row>
    <row r="582" spans="1:25" x14ac:dyDescent="0.35">
      <c r="A582" s="81" t="s">
        <v>590</v>
      </c>
      <c r="B582" s="81">
        <v>94</v>
      </c>
      <c r="C582" s="81" t="s">
        <v>1657</v>
      </c>
      <c r="D582" s="81" t="s">
        <v>5445</v>
      </c>
      <c r="E582" s="81" t="s">
        <v>1979</v>
      </c>
      <c r="F582" s="81">
        <v>49041462</v>
      </c>
      <c r="G582" s="81">
        <v>49041462</v>
      </c>
      <c r="H582" s="81">
        <v>49041462</v>
      </c>
      <c r="I582" s="81" t="s">
        <v>2829</v>
      </c>
      <c r="J582" s="81" t="s">
        <v>2832</v>
      </c>
      <c r="K582" s="81">
        <v>1237950</v>
      </c>
      <c r="L582" s="81">
        <v>0</v>
      </c>
      <c r="M582" s="81">
        <v>50279412</v>
      </c>
      <c r="N582" s="81">
        <v>50279412</v>
      </c>
      <c r="O582" s="81">
        <v>49041462</v>
      </c>
      <c r="P582" s="81">
        <v>50279412</v>
      </c>
      <c r="Q582" s="81">
        <v>49041462</v>
      </c>
      <c r="R582" s="81">
        <v>50279412</v>
      </c>
      <c r="S582" s="81">
        <v>49041462</v>
      </c>
      <c r="T582" s="81">
        <v>50609412</v>
      </c>
      <c r="U582" s="81">
        <v>50609412</v>
      </c>
      <c r="V582" s="81">
        <v>50829412</v>
      </c>
      <c r="W582" s="81">
        <v>50829412</v>
      </c>
      <c r="X582" s="81">
        <v>49041462</v>
      </c>
      <c r="Y582" s="81">
        <v>49041462</v>
      </c>
    </row>
    <row r="583" spans="1:25" x14ac:dyDescent="0.35">
      <c r="A583" s="81" t="s">
        <v>591</v>
      </c>
      <c r="B583" s="81">
        <v>94</v>
      </c>
      <c r="C583" s="81" t="s">
        <v>1657</v>
      </c>
      <c r="D583" s="81" t="s">
        <v>5549</v>
      </c>
      <c r="E583" s="81" t="s">
        <v>2078</v>
      </c>
      <c r="F583" s="81">
        <v>2086465914</v>
      </c>
      <c r="G583" s="81">
        <v>2086465914</v>
      </c>
      <c r="H583" s="81">
        <v>2086465914</v>
      </c>
      <c r="I583" s="81" t="s">
        <v>2829</v>
      </c>
      <c r="J583" s="81" t="s">
        <v>2832</v>
      </c>
      <c r="K583" s="81">
        <v>310560180</v>
      </c>
      <c r="L583" s="81">
        <v>0</v>
      </c>
      <c r="M583" s="81">
        <v>2397026094</v>
      </c>
      <c r="N583" s="81">
        <v>2397026094</v>
      </c>
      <c r="O583" s="81">
        <v>2086465914</v>
      </c>
      <c r="P583" s="81">
        <v>2397026094</v>
      </c>
      <c r="Q583" s="81">
        <v>2086465914</v>
      </c>
      <c r="R583" s="81">
        <v>2397026094</v>
      </c>
      <c r="S583" s="81">
        <v>2086465914</v>
      </c>
      <c r="T583" s="81">
        <v>2480456094</v>
      </c>
      <c r="U583" s="81">
        <v>2480456094</v>
      </c>
      <c r="V583" s="81">
        <v>2536076094</v>
      </c>
      <c r="W583" s="81">
        <v>2536076094</v>
      </c>
      <c r="X583" s="81">
        <v>2086465914</v>
      </c>
      <c r="Y583" s="81">
        <v>2086465914</v>
      </c>
    </row>
    <row r="584" spans="1:25" x14ac:dyDescent="0.35">
      <c r="A584" s="81" t="s">
        <v>592</v>
      </c>
      <c r="B584" s="81">
        <v>94</v>
      </c>
      <c r="C584" s="81" t="s">
        <v>1657</v>
      </c>
      <c r="D584" s="81" t="s">
        <v>5552</v>
      </c>
      <c r="E584" s="81" t="s">
        <v>1909</v>
      </c>
      <c r="F584" s="81">
        <v>1210934829</v>
      </c>
      <c r="G584" s="81">
        <v>1210934829</v>
      </c>
      <c r="H584" s="81">
        <v>1210934829</v>
      </c>
      <c r="I584" s="81" t="s">
        <v>2829</v>
      </c>
      <c r="J584" s="81" t="s">
        <v>2832</v>
      </c>
      <c r="K584" s="81">
        <v>135455770</v>
      </c>
      <c r="L584" s="81">
        <v>80023941</v>
      </c>
      <c r="M584" s="81">
        <v>1346390599</v>
      </c>
      <c r="N584" s="81">
        <v>1266366658</v>
      </c>
      <c r="O584" s="81">
        <v>1130910888</v>
      </c>
      <c r="P584" s="81">
        <v>1346390599</v>
      </c>
      <c r="Q584" s="81">
        <v>1210934829</v>
      </c>
      <c r="R584" s="81">
        <v>1266366658</v>
      </c>
      <c r="S584" s="81">
        <v>1130910888</v>
      </c>
      <c r="T584" s="81">
        <v>1382810599</v>
      </c>
      <c r="U584" s="81">
        <v>1382810599</v>
      </c>
      <c r="V584" s="81">
        <v>1407090599</v>
      </c>
      <c r="W584" s="81">
        <v>1407090599</v>
      </c>
      <c r="X584" s="81">
        <v>1210934829</v>
      </c>
      <c r="Y584" s="81">
        <v>1210934829</v>
      </c>
    </row>
    <row r="585" spans="1:25" x14ac:dyDescent="0.35">
      <c r="A585" s="81" t="s">
        <v>593</v>
      </c>
      <c r="B585" s="81">
        <v>94</v>
      </c>
      <c r="C585" s="81" t="s">
        <v>1657</v>
      </c>
      <c r="D585" s="81" t="s">
        <v>5814</v>
      </c>
      <c r="E585" s="81" t="s">
        <v>2280</v>
      </c>
      <c r="F585" s="81">
        <v>8133640</v>
      </c>
      <c r="G585" s="81">
        <v>8133640</v>
      </c>
      <c r="H585" s="81">
        <v>8133640</v>
      </c>
      <c r="I585" s="81" t="s">
        <v>2829</v>
      </c>
      <c r="J585" s="81" t="s">
        <v>2832</v>
      </c>
      <c r="K585" s="81">
        <v>1748979</v>
      </c>
      <c r="L585" s="81">
        <v>688653</v>
      </c>
      <c r="M585" s="81">
        <v>9882619</v>
      </c>
      <c r="N585" s="81">
        <v>9193966</v>
      </c>
      <c r="O585" s="81">
        <v>7444987</v>
      </c>
      <c r="P585" s="81">
        <v>9882619</v>
      </c>
      <c r="Q585" s="81">
        <v>8133640</v>
      </c>
      <c r="R585" s="81">
        <v>9193966</v>
      </c>
      <c r="S585" s="81">
        <v>7444987</v>
      </c>
      <c r="T585" s="81">
        <v>10497619</v>
      </c>
      <c r="U585" s="81">
        <v>10497619</v>
      </c>
      <c r="V585" s="81">
        <v>10907619</v>
      </c>
      <c r="W585" s="81">
        <v>10907619</v>
      </c>
      <c r="X585" s="81">
        <v>8133640</v>
      </c>
      <c r="Y585" s="81">
        <v>8133640</v>
      </c>
    </row>
    <row r="586" spans="1:25" x14ac:dyDescent="0.35">
      <c r="A586" s="81" t="s">
        <v>594</v>
      </c>
      <c r="B586" s="81">
        <v>94</v>
      </c>
      <c r="C586" s="81" t="s">
        <v>1657</v>
      </c>
      <c r="D586" s="81" t="s">
        <v>5863</v>
      </c>
      <c r="E586" s="81" t="s">
        <v>2308</v>
      </c>
      <c r="F586" s="81">
        <v>4692314964</v>
      </c>
      <c r="G586" s="81">
        <v>4692314964</v>
      </c>
      <c r="H586" s="81">
        <v>4692314964</v>
      </c>
      <c r="I586" s="81" t="s">
        <v>2829</v>
      </c>
      <c r="J586" s="81" t="s">
        <v>2832</v>
      </c>
      <c r="K586" s="81">
        <v>536340519</v>
      </c>
      <c r="L586" s="81">
        <v>0</v>
      </c>
      <c r="M586" s="81">
        <v>5228655483</v>
      </c>
      <c r="N586" s="81">
        <v>5228655483</v>
      </c>
      <c r="O586" s="81">
        <v>4692314964</v>
      </c>
      <c r="P586" s="81">
        <v>5228655483</v>
      </c>
      <c r="Q586" s="81">
        <v>4692314964</v>
      </c>
      <c r="R586" s="81">
        <v>5228655483</v>
      </c>
      <c r="S586" s="81">
        <v>4692314964</v>
      </c>
      <c r="T586" s="81">
        <v>5397390483</v>
      </c>
      <c r="U586" s="81">
        <v>5397390483</v>
      </c>
      <c r="V586" s="81">
        <v>5509880483</v>
      </c>
      <c r="W586" s="81">
        <v>5509880483</v>
      </c>
      <c r="X586" s="81">
        <v>4932204988</v>
      </c>
      <c r="Y586" s="81">
        <v>4932204988</v>
      </c>
    </row>
    <row r="587" spans="1:25" x14ac:dyDescent="0.35">
      <c r="A587" s="81" t="s">
        <v>595</v>
      </c>
      <c r="B587" s="81">
        <v>94</v>
      </c>
      <c r="C587" s="81" t="s">
        <v>1657</v>
      </c>
      <c r="D587" s="81" t="s">
        <v>5865</v>
      </c>
      <c r="E587" s="81" t="s">
        <v>2848</v>
      </c>
      <c r="F587" s="81">
        <v>5957899536</v>
      </c>
      <c r="G587" s="81">
        <v>5957899536</v>
      </c>
      <c r="H587" s="81">
        <v>5957899536</v>
      </c>
      <c r="I587" s="81" t="s">
        <v>2829</v>
      </c>
      <c r="J587" s="81" t="s">
        <v>2832</v>
      </c>
      <c r="K587" s="81">
        <v>1052530359</v>
      </c>
      <c r="L587" s="81">
        <v>0</v>
      </c>
      <c r="M587" s="81">
        <v>7010429895</v>
      </c>
      <c r="N587" s="81">
        <v>7010429895</v>
      </c>
      <c r="O587" s="81">
        <v>5957899536</v>
      </c>
      <c r="P587" s="81">
        <v>7010429895</v>
      </c>
      <c r="Q587" s="81">
        <v>5957899536</v>
      </c>
      <c r="R587" s="81">
        <v>7010429895</v>
      </c>
      <c r="S587" s="81">
        <v>5957899536</v>
      </c>
      <c r="T587" s="81">
        <v>7285079895</v>
      </c>
      <c r="U587" s="81">
        <v>7285079895</v>
      </c>
      <c r="V587" s="81">
        <v>7468179895</v>
      </c>
      <c r="W587" s="81">
        <v>7468179895</v>
      </c>
      <c r="X587" s="81">
        <v>6291846341</v>
      </c>
      <c r="Y587" s="81">
        <v>6291846341</v>
      </c>
    </row>
    <row r="588" spans="1:25" x14ac:dyDescent="0.35">
      <c r="A588" s="81" t="s">
        <v>596</v>
      </c>
      <c r="B588" s="81">
        <v>94</v>
      </c>
      <c r="C588" s="81" t="s">
        <v>1657</v>
      </c>
      <c r="D588" s="81" t="s">
        <v>5866</v>
      </c>
      <c r="E588" s="81" t="s">
        <v>2309</v>
      </c>
      <c r="F588" s="81">
        <v>1529557388</v>
      </c>
      <c r="G588" s="81">
        <v>1529557388</v>
      </c>
      <c r="H588" s="81">
        <v>1529557388</v>
      </c>
      <c r="I588" s="81" t="s">
        <v>2829</v>
      </c>
      <c r="J588" s="81" t="s">
        <v>2832</v>
      </c>
      <c r="K588" s="81">
        <v>165103489</v>
      </c>
      <c r="L588" s="81">
        <v>0</v>
      </c>
      <c r="M588" s="81">
        <v>1694660877</v>
      </c>
      <c r="N588" s="81">
        <v>1694660877</v>
      </c>
      <c r="O588" s="81">
        <v>1529557388</v>
      </c>
      <c r="P588" s="81">
        <v>1694660877</v>
      </c>
      <c r="Q588" s="81">
        <v>1529557388</v>
      </c>
      <c r="R588" s="81">
        <v>1694660877</v>
      </c>
      <c r="S588" s="81">
        <v>1529557388</v>
      </c>
      <c r="T588" s="81">
        <v>1741535877</v>
      </c>
      <c r="U588" s="81">
        <v>1741535877</v>
      </c>
      <c r="V588" s="81">
        <v>1772785877</v>
      </c>
      <c r="W588" s="81">
        <v>1772785877</v>
      </c>
      <c r="X588" s="81">
        <v>1607321619</v>
      </c>
      <c r="Y588" s="81">
        <v>1607321619</v>
      </c>
    </row>
    <row r="589" spans="1:25" x14ac:dyDescent="0.35">
      <c r="A589" s="81" t="s">
        <v>597</v>
      </c>
      <c r="B589" s="81">
        <v>94</v>
      </c>
      <c r="C589" s="81" t="s">
        <v>1657</v>
      </c>
      <c r="D589" s="81" t="s">
        <v>5867</v>
      </c>
      <c r="E589" s="81" t="s">
        <v>2310</v>
      </c>
      <c r="F589" s="81">
        <v>1351741080</v>
      </c>
      <c r="G589" s="81">
        <v>1351741080</v>
      </c>
      <c r="H589" s="81">
        <v>1351741080</v>
      </c>
      <c r="I589" s="81" t="s">
        <v>2829</v>
      </c>
      <c r="J589" s="81" t="s">
        <v>2832</v>
      </c>
      <c r="K589" s="81">
        <v>128596873</v>
      </c>
      <c r="L589" s="81">
        <v>0</v>
      </c>
      <c r="M589" s="81">
        <v>1480337953</v>
      </c>
      <c r="N589" s="81">
        <v>1480337953</v>
      </c>
      <c r="O589" s="81">
        <v>1351741080</v>
      </c>
      <c r="P589" s="81">
        <v>1480337953</v>
      </c>
      <c r="Q589" s="81">
        <v>1351741080</v>
      </c>
      <c r="R589" s="81">
        <v>1480337953</v>
      </c>
      <c r="S589" s="81">
        <v>1351741080</v>
      </c>
      <c r="T589" s="81">
        <v>1521392953</v>
      </c>
      <c r="U589" s="81">
        <v>1521392953</v>
      </c>
      <c r="V589" s="81">
        <v>1548762953</v>
      </c>
      <c r="W589" s="81">
        <v>1548762953</v>
      </c>
      <c r="X589" s="81">
        <v>1391573064</v>
      </c>
      <c r="Y589" s="81">
        <v>1391573064</v>
      </c>
    </row>
    <row r="590" spans="1:25" x14ac:dyDescent="0.35">
      <c r="A590" s="81" t="s">
        <v>598</v>
      </c>
      <c r="B590" s="81">
        <v>94</v>
      </c>
      <c r="C590" s="81" t="s">
        <v>1657</v>
      </c>
      <c r="D590" s="81" t="s">
        <v>5952</v>
      </c>
      <c r="E590" s="81" t="s">
        <v>1982</v>
      </c>
      <c r="F590" s="81">
        <v>350163987</v>
      </c>
      <c r="G590" s="81">
        <v>350163987</v>
      </c>
      <c r="H590" s="81">
        <v>350163987</v>
      </c>
      <c r="I590" s="81" t="s">
        <v>2829</v>
      </c>
      <c r="J590" s="81" t="s">
        <v>2832</v>
      </c>
      <c r="K590" s="81">
        <v>34157812</v>
      </c>
      <c r="L590" s="81">
        <v>0</v>
      </c>
      <c r="M590" s="81">
        <v>384321799</v>
      </c>
      <c r="N590" s="81">
        <v>384321799</v>
      </c>
      <c r="O590" s="81">
        <v>350163987</v>
      </c>
      <c r="P590" s="81">
        <v>384321799</v>
      </c>
      <c r="Q590" s="81">
        <v>350163987</v>
      </c>
      <c r="R590" s="81">
        <v>384321799</v>
      </c>
      <c r="S590" s="81">
        <v>350163987</v>
      </c>
      <c r="T590" s="81">
        <v>400971799</v>
      </c>
      <c r="U590" s="81">
        <v>400971799</v>
      </c>
      <c r="V590" s="81">
        <v>412071799</v>
      </c>
      <c r="W590" s="81">
        <v>412071799</v>
      </c>
      <c r="X590" s="81">
        <v>350163987</v>
      </c>
      <c r="Y590" s="81">
        <v>350163987</v>
      </c>
    </row>
    <row r="591" spans="1:25" x14ac:dyDescent="0.35">
      <c r="A591" s="81" t="s">
        <v>599</v>
      </c>
      <c r="B591" s="81">
        <v>94</v>
      </c>
      <c r="C591" s="81" t="s">
        <v>1657</v>
      </c>
      <c r="D591" s="81" t="s">
        <v>6797</v>
      </c>
      <c r="E591" s="81" t="s">
        <v>2311</v>
      </c>
      <c r="F591" s="81">
        <v>127623326</v>
      </c>
      <c r="G591" s="81">
        <v>127623326</v>
      </c>
      <c r="H591" s="81">
        <v>127623326</v>
      </c>
      <c r="I591" s="81" t="s">
        <v>2829</v>
      </c>
      <c r="J591" s="81" t="s">
        <v>2832</v>
      </c>
      <c r="K591" s="81">
        <v>21920647</v>
      </c>
      <c r="L591" s="81">
        <v>0</v>
      </c>
      <c r="M591" s="81">
        <v>149543973</v>
      </c>
      <c r="N591" s="81">
        <v>149543973</v>
      </c>
      <c r="O591" s="81">
        <v>127623326</v>
      </c>
      <c r="P591" s="81">
        <v>149543973</v>
      </c>
      <c r="Q591" s="81">
        <v>127623326</v>
      </c>
      <c r="R591" s="81">
        <v>149543973</v>
      </c>
      <c r="S591" s="81">
        <v>127623326</v>
      </c>
      <c r="T591" s="81">
        <v>156713973</v>
      </c>
      <c r="U591" s="81">
        <v>156713973</v>
      </c>
      <c r="V591" s="81">
        <v>161493973</v>
      </c>
      <c r="W591" s="81">
        <v>161493973</v>
      </c>
      <c r="X591" s="81">
        <v>127623326</v>
      </c>
      <c r="Y591" s="81">
        <v>127623326</v>
      </c>
    </row>
    <row r="592" spans="1:25" x14ac:dyDescent="0.35">
      <c r="A592" s="81" t="s">
        <v>600</v>
      </c>
      <c r="B592" s="81">
        <v>95</v>
      </c>
      <c r="C592" s="81" t="s">
        <v>1658</v>
      </c>
      <c r="D592" s="81" t="s">
        <v>5758</v>
      </c>
      <c r="E592" s="81" t="s">
        <v>2236</v>
      </c>
      <c r="F592" s="81">
        <v>110417</v>
      </c>
      <c r="G592" s="81">
        <v>110417</v>
      </c>
      <c r="H592" s="81">
        <v>110417</v>
      </c>
      <c r="I592" s="81" t="s">
        <v>2829</v>
      </c>
      <c r="J592" s="81" t="s">
        <v>2832</v>
      </c>
      <c r="K592" s="81">
        <v>0</v>
      </c>
      <c r="L592" s="81">
        <v>0</v>
      </c>
      <c r="M592" s="81">
        <v>110417</v>
      </c>
      <c r="N592" s="81">
        <v>110417</v>
      </c>
      <c r="O592" s="81">
        <v>110417</v>
      </c>
      <c r="P592" s="81">
        <v>110417</v>
      </c>
      <c r="Q592" s="81">
        <v>110417</v>
      </c>
      <c r="R592" s="81">
        <v>110417</v>
      </c>
      <c r="S592" s="81">
        <v>110417</v>
      </c>
      <c r="T592" s="81">
        <v>110417</v>
      </c>
      <c r="U592" s="81">
        <v>110417</v>
      </c>
      <c r="V592" s="81">
        <v>110417</v>
      </c>
      <c r="W592" s="81">
        <v>110417</v>
      </c>
      <c r="X592" s="81">
        <v>110417</v>
      </c>
      <c r="Y592" s="81">
        <v>110417</v>
      </c>
    </row>
    <row r="593" spans="1:25" x14ac:dyDescent="0.35">
      <c r="A593" s="81" t="s">
        <v>601</v>
      </c>
      <c r="B593" s="81">
        <v>95</v>
      </c>
      <c r="C593" s="81" t="s">
        <v>1658</v>
      </c>
      <c r="D593" s="81" t="s">
        <v>5868</v>
      </c>
      <c r="E593" s="81" t="s">
        <v>2312</v>
      </c>
      <c r="F593" s="81">
        <v>446246573</v>
      </c>
      <c r="G593" s="81">
        <v>446246573</v>
      </c>
      <c r="H593" s="81">
        <v>446246573</v>
      </c>
      <c r="I593" s="81" t="s">
        <v>2829</v>
      </c>
      <c r="J593" s="81" t="s">
        <v>2832</v>
      </c>
      <c r="K593" s="81">
        <v>20690835</v>
      </c>
      <c r="L593" s="81">
        <v>0</v>
      </c>
      <c r="M593" s="81">
        <v>466937408</v>
      </c>
      <c r="N593" s="81">
        <v>466937408</v>
      </c>
      <c r="O593" s="81">
        <v>446246573</v>
      </c>
      <c r="P593" s="81">
        <v>466937408</v>
      </c>
      <c r="Q593" s="81">
        <v>446246573</v>
      </c>
      <c r="R593" s="81">
        <v>466937408</v>
      </c>
      <c r="S593" s="81">
        <v>446246573</v>
      </c>
      <c r="T593" s="81">
        <v>475457408</v>
      </c>
      <c r="U593" s="81">
        <v>475457408</v>
      </c>
      <c r="V593" s="81">
        <v>481137408</v>
      </c>
      <c r="W593" s="81">
        <v>481137408</v>
      </c>
      <c r="X593" s="81">
        <v>446697432</v>
      </c>
      <c r="Y593" s="81">
        <v>446697432</v>
      </c>
    </row>
    <row r="594" spans="1:25" x14ac:dyDescent="0.35">
      <c r="A594" s="81" t="s">
        <v>602</v>
      </c>
      <c r="B594" s="81">
        <v>95</v>
      </c>
      <c r="C594" s="81" t="s">
        <v>1658</v>
      </c>
      <c r="D594" s="81" t="s">
        <v>5870</v>
      </c>
      <c r="E594" s="81" t="s">
        <v>2313</v>
      </c>
      <c r="F594" s="81">
        <v>40631498</v>
      </c>
      <c r="G594" s="81">
        <v>40631498</v>
      </c>
      <c r="H594" s="81">
        <v>40631498</v>
      </c>
      <c r="I594" s="81" t="s">
        <v>2829</v>
      </c>
      <c r="J594" s="81" t="s">
        <v>2832</v>
      </c>
      <c r="K594" s="81">
        <v>2125244</v>
      </c>
      <c r="L594" s="81">
        <v>0</v>
      </c>
      <c r="M594" s="81">
        <v>42756742</v>
      </c>
      <c r="N594" s="81">
        <v>42756742</v>
      </c>
      <c r="O594" s="81">
        <v>40631498</v>
      </c>
      <c r="P594" s="81">
        <v>42756742</v>
      </c>
      <c r="Q594" s="81">
        <v>40631498</v>
      </c>
      <c r="R594" s="81">
        <v>42756742</v>
      </c>
      <c r="S594" s="81">
        <v>40631498</v>
      </c>
      <c r="T594" s="81">
        <v>43596742</v>
      </c>
      <c r="U594" s="81">
        <v>43596742</v>
      </c>
      <c r="V594" s="81">
        <v>44156742</v>
      </c>
      <c r="W594" s="81">
        <v>44156742</v>
      </c>
      <c r="X594" s="81">
        <v>40868682</v>
      </c>
      <c r="Y594" s="81">
        <v>40868682</v>
      </c>
    </row>
    <row r="595" spans="1:25" x14ac:dyDescent="0.35">
      <c r="A595" s="81" t="s">
        <v>603</v>
      </c>
      <c r="B595" s="81">
        <v>95</v>
      </c>
      <c r="C595" s="81" t="s">
        <v>1658</v>
      </c>
      <c r="D595" s="81" t="s">
        <v>5871</v>
      </c>
      <c r="E595" s="81" t="s">
        <v>2314</v>
      </c>
      <c r="F595" s="81">
        <v>101653620</v>
      </c>
      <c r="G595" s="81">
        <v>101653620</v>
      </c>
      <c r="H595" s="81">
        <v>101653620</v>
      </c>
      <c r="I595" s="81" t="s">
        <v>2829</v>
      </c>
      <c r="J595" s="81" t="s">
        <v>2832</v>
      </c>
      <c r="K595" s="81">
        <v>11194941</v>
      </c>
      <c r="L595" s="81">
        <v>0</v>
      </c>
      <c r="M595" s="81">
        <v>112848561</v>
      </c>
      <c r="N595" s="81">
        <v>112848561</v>
      </c>
      <c r="O595" s="81">
        <v>101653620</v>
      </c>
      <c r="P595" s="81">
        <v>112848561</v>
      </c>
      <c r="Q595" s="81">
        <v>101653620</v>
      </c>
      <c r="R595" s="81">
        <v>112848561</v>
      </c>
      <c r="S595" s="81">
        <v>101653620</v>
      </c>
      <c r="T595" s="81">
        <v>120918561</v>
      </c>
      <c r="U595" s="81">
        <v>120918561</v>
      </c>
      <c r="V595" s="81">
        <v>126298561</v>
      </c>
      <c r="W595" s="81">
        <v>126298561</v>
      </c>
      <c r="X595" s="81">
        <v>102994758</v>
      </c>
      <c r="Y595" s="81">
        <v>102994758</v>
      </c>
    </row>
    <row r="596" spans="1:25" x14ac:dyDescent="0.35">
      <c r="A596" s="81" t="s">
        <v>604</v>
      </c>
      <c r="B596" s="81">
        <v>95</v>
      </c>
      <c r="C596" s="81" t="s">
        <v>1658</v>
      </c>
      <c r="D596" s="81" t="s">
        <v>5874</v>
      </c>
      <c r="E596" s="81" t="s">
        <v>2115</v>
      </c>
      <c r="F596" s="81">
        <v>97326753</v>
      </c>
      <c r="G596" s="81">
        <v>97326753</v>
      </c>
      <c r="H596" s="81">
        <v>97326753</v>
      </c>
      <c r="I596" s="81" t="s">
        <v>2829</v>
      </c>
      <c r="J596" s="81" t="s">
        <v>2832</v>
      </c>
      <c r="K596" s="81">
        <v>6334185</v>
      </c>
      <c r="L596" s="81">
        <v>0</v>
      </c>
      <c r="M596" s="81">
        <v>103660938</v>
      </c>
      <c r="N596" s="81">
        <v>103660938</v>
      </c>
      <c r="O596" s="81">
        <v>97326753</v>
      </c>
      <c r="P596" s="81">
        <v>594451638</v>
      </c>
      <c r="Q596" s="81">
        <v>588117453</v>
      </c>
      <c r="R596" s="81">
        <v>594451638</v>
      </c>
      <c r="S596" s="81">
        <v>588117453</v>
      </c>
      <c r="T596" s="81">
        <v>108385938</v>
      </c>
      <c r="U596" s="81">
        <v>599176638</v>
      </c>
      <c r="V596" s="81">
        <v>111535938</v>
      </c>
      <c r="W596" s="81">
        <v>602326638</v>
      </c>
      <c r="X596" s="81">
        <v>97919832</v>
      </c>
      <c r="Y596" s="81">
        <v>588710532</v>
      </c>
    </row>
    <row r="597" spans="1:25" x14ac:dyDescent="0.35">
      <c r="A597" s="81" t="s">
        <v>605</v>
      </c>
      <c r="B597" s="81">
        <v>95</v>
      </c>
      <c r="C597" s="81" t="s">
        <v>1658</v>
      </c>
      <c r="D597" s="81" t="s">
        <v>5876</v>
      </c>
      <c r="E597" s="81" t="s">
        <v>2237</v>
      </c>
      <c r="F597" s="81">
        <v>1311758649</v>
      </c>
      <c r="G597" s="81">
        <v>1307962808</v>
      </c>
      <c r="H597" s="81">
        <v>1311758649</v>
      </c>
      <c r="I597" s="81" t="s">
        <v>2829</v>
      </c>
      <c r="J597" s="81" t="s">
        <v>2833</v>
      </c>
      <c r="K597" s="81">
        <v>157257868</v>
      </c>
      <c r="L597" s="81">
        <v>0</v>
      </c>
      <c r="M597" s="81">
        <v>1469016517</v>
      </c>
      <c r="N597" s="81">
        <v>1469016517</v>
      </c>
      <c r="O597" s="81">
        <v>1311758649</v>
      </c>
      <c r="P597" s="81">
        <v>1469016517</v>
      </c>
      <c r="Q597" s="81">
        <v>1311758649</v>
      </c>
      <c r="R597" s="81">
        <v>1469016517</v>
      </c>
      <c r="S597" s="81">
        <v>1311758649</v>
      </c>
      <c r="T597" s="81">
        <v>1538676517</v>
      </c>
      <c r="U597" s="81">
        <v>1538676517</v>
      </c>
      <c r="V597" s="81">
        <v>1585116517</v>
      </c>
      <c r="W597" s="81">
        <v>1585116517</v>
      </c>
      <c r="X597" s="81">
        <v>1331050287</v>
      </c>
      <c r="Y597" s="81">
        <v>1331050287</v>
      </c>
    </row>
    <row r="598" spans="1:25" x14ac:dyDescent="0.35">
      <c r="A598" s="81" t="s">
        <v>606</v>
      </c>
      <c r="B598" s="81">
        <v>95</v>
      </c>
      <c r="C598" s="81" t="s">
        <v>1658</v>
      </c>
      <c r="D598" s="81" t="s">
        <v>6182</v>
      </c>
      <c r="E598" s="81" t="s">
        <v>2315</v>
      </c>
      <c r="F598" s="81">
        <v>20113270</v>
      </c>
      <c r="G598" s="81">
        <v>20113270</v>
      </c>
      <c r="H598" s="81">
        <v>20113270</v>
      </c>
      <c r="I598" s="81" t="s">
        <v>2829</v>
      </c>
      <c r="J598" s="81" t="s">
        <v>2832</v>
      </c>
      <c r="K598" s="81">
        <v>1543732</v>
      </c>
      <c r="L598" s="81">
        <v>0</v>
      </c>
      <c r="M598" s="81">
        <v>21657002</v>
      </c>
      <c r="N598" s="81">
        <v>21657002</v>
      </c>
      <c r="O598" s="81">
        <v>20113270</v>
      </c>
      <c r="P598" s="81">
        <v>21657002</v>
      </c>
      <c r="Q598" s="81">
        <v>20113270</v>
      </c>
      <c r="R598" s="81">
        <v>21657002</v>
      </c>
      <c r="S598" s="81">
        <v>20113270</v>
      </c>
      <c r="T598" s="81">
        <v>22197002</v>
      </c>
      <c r="U598" s="81">
        <v>22197002</v>
      </c>
      <c r="V598" s="81">
        <v>22557002</v>
      </c>
      <c r="W598" s="81">
        <v>22557002</v>
      </c>
      <c r="X598" s="81">
        <v>20343400</v>
      </c>
      <c r="Y598" s="81">
        <v>20343400</v>
      </c>
    </row>
    <row r="599" spans="1:25" x14ac:dyDescent="0.35">
      <c r="A599" s="81" t="s">
        <v>607</v>
      </c>
      <c r="B599" s="81">
        <v>96</v>
      </c>
      <c r="C599" s="81" t="s">
        <v>1659</v>
      </c>
      <c r="D599" s="81" t="s">
        <v>5501</v>
      </c>
      <c r="E599" s="81" t="s">
        <v>2031</v>
      </c>
      <c r="F599" s="81">
        <v>10197832</v>
      </c>
      <c r="G599" s="81">
        <v>10197832</v>
      </c>
      <c r="H599" s="81">
        <v>10197832</v>
      </c>
      <c r="I599" s="81" t="s">
        <v>2829</v>
      </c>
      <c r="J599" s="81" t="s">
        <v>2833</v>
      </c>
      <c r="K599" s="81">
        <v>156660</v>
      </c>
      <c r="L599" s="81">
        <v>0</v>
      </c>
      <c r="M599" s="81">
        <v>10354492</v>
      </c>
      <c r="N599" s="81">
        <v>10354492</v>
      </c>
      <c r="O599" s="81">
        <v>10197832</v>
      </c>
      <c r="P599" s="81">
        <v>10354492</v>
      </c>
      <c r="Q599" s="81">
        <v>10197832</v>
      </c>
      <c r="R599" s="81">
        <v>10354492</v>
      </c>
      <c r="S599" s="81">
        <v>10197832</v>
      </c>
      <c r="T599" s="81">
        <v>10414492</v>
      </c>
      <c r="U599" s="81">
        <v>10414492</v>
      </c>
      <c r="V599" s="81">
        <v>10454492</v>
      </c>
      <c r="W599" s="81">
        <v>10454492</v>
      </c>
      <c r="X599" s="81">
        <v>10260647</v>
      </c>
      <c r="Y599" s="81">
        <v>10260647</v>
      </c>
    </row>
    <row r="600" spans="1:25" x14ac:dyDescent="0.35">
      <c r="A600" s="81" t="s">
        <v>608</v>
      </c>
      <c r="B600" s="81">
        <v>96</v>
      </c>
      <c r="C600" s="81" t="s">
        <v>1659</v>
      </c>
      <c r="D600" s="81" t="s">
        <v>5880</v>
      </c>
      <c r="E600" s="81" t="s">
        <v>2033</v>
      </c>
      <c r="F600" s="81">
        <v>207605675</v>
      </c>
      <c r="G600" s="81">
        <v>206913565</v>
      </c>
      <c r="H600" s="81">
        <v>207605675</v>
      </c>
      <c r="I600" s="81" t="s">
        <v>2829</v>
      </c>
      <c r="J600" s="81" t="s">
        <v>2833</v>
      </c>
      <c r="K600" s="81">
        <v>7956470</v>
      </c>
      <c r="L600" s="81">
        <v>0</v>
      </c>
      <c r="M600" s="81">
        <v>215562145</v>
      </c>
      <c r="N600" s="81">
        <v>215562145</v>
      </c>
      <c r="O600" s="81">
        <v>207605675</v>
      </c>
      <c r="P600" s="81">
        <v>215562145</v>
      </c>
      <c r="Q600" s="81">
        <v>207605675</v>
      </c>
      <c r="R600" s="81">
        <v>215562145</v>
      </c>
      <c r="S600" s="81">
        <v>207605675</v>
      </c>
      <c r="T600" s="81">
        <v>224637145</v>
      </c>
      <c r="U600" s="81">
        <v>224637145</v>
      </c>
      <c r="V600" s="81">
        <v>230687145</v>
      </c>
      <c r="W600" s="81">
        <v>230687145</v>
      </c>
      <c r="X600" s="81">
        <v>208435280</v>
      </c>
      <c r="Y600" s="81">
        <v>208435280</v>
      </c>
    </row>
    <row r="601" spans="1:25" x14ac:dyDescent="0.35">
      <c r="A601" s="81" t="s">
        <v>609</v>
      </c>
      <c r="B601" s="81">
        <v>96</v>
      </c>
      <c r="C601" s="81" t="s">
        <v>1659</v>
      </c>
      <c r="D601" s="81" t="s">
        <v>5883</v>
      </c>
      <c r="E601" s="81" t="s">
        <v>1960</v>
      </c>
      <c r="F601" s="81">
        <v>58167813</v>
      </c>
      <c r="G601" s="81">
        <v>54967805</v>
      </c>
      <c r="H601" s="81">
        <v>58167813</v>
      </c>
      <c r="I601" s="81" t="s">
        <v>2829</v>
      </c>
      <c r="J601" s="81" t="s">
        <v>6928</v>
      </c>
      <c r="K601" s="81">
        <v>1084840</v>
      </c>
      <c r="L601" s="81">
        <v>0</v>
      </c>
      <c r="M601" s="81">
        <v>59252653</v>
      </c>
      <c r="N601" s="81">
        <v>59252653</v>
      </c>
      <c r="O601" s="81">
        <v>58167813</v>
      </c>
      <c r="P601" s="81">
        <v>59252653</v>
      </c>
      <c r="Q601" s="81">
        <v>58167813</v>
      </c>
      <c r="R601" s="81">
        <v>59252653</v>
      </c>
      <c r="S601" s="81">
        <v>58167813</v>
      </c>
      <c r="T601" s="81">
        <v>61007653</v>
      </c>
      <c r="U601" s="81">
        <v>61007653</v>
      </c>
      <c r="V601" s="81">
        <v>62177653</v>
      </c>
      <c r="W601" s="81">
        <v>62177653</v>
      </c>
      <c r="X601" s="81">
        <v>58230952</v>
      </c>
      <c r="Y601" s="81">
        <v>58230952</v>
      </c>
    </row>
    <row r="602" spans="1:25" x14ac:dyDescent="0.35">
      <c r="A602" s="81" t="s">
        <v>610</v>
      </c>
      <c r="B602" s="81">
        <v>97</v>
      </c>
      <c r="C602" s="81" t="s">
        <v>1660</v>
      </c>
      <c r="D602" s="81" t="s">
        <v>5388</v>
      </c>
      <c r="E602" s="81" t="s">
        <v>1926</v>
      </c>
      <c r="F602" s="81">
        <v>49129863</v>
      </c>
      <c r="G602" s="81">
        <v>50310343</v>
      </c>
      <c r="H602" s="81">
        <v>49129863</v>
      </c>
      <c r="I602" s="81" t="s">
        <v>2829</v>
      </c>
      <c r="J602" s="81" t="s">
        <v>2833</v>
      </c>
      <c r="K602" s="81">
        <v>1790392</v>
      </c>
      <c r="L602" s="81">
        <v>0</v>
      </c>
      <c r="M602" s="81">
        <v>50920255</v>
      </c>
      <c r="N602" s="81">
        <v>50920255</v>
      </c>
      <c r="O602" s="81">
        <v>49129863</v>
      </c>
      <c r="P602" s="81">
        <v>50920255</v>
      </c>
      <c r="Q602" s="81">
        <v>49129863</v>
      </c>
      <c r="R602" s="81">
        <v>50920255</v>
      </c>
      <c r="S602" s="81">
        <v>49129863</v>
      </c>
      <c r="T602" s="81">
        <v>51505255</v>
      </c>
      <c r="U602" s="81">
        <v>51505255</v>
      </c>
      <c r="V602" s="81">
        <v>51895255</v>
      </c>
      <c r="W602" s="81">
        <v>51895255</v>
      </c>
      <c r="X602" s="81">
        <v>49805894</v>
      </c>
      <c r="Y602" s="81">
        <v>49805894</v>
      </c>
    </row>
    <row r="603" spans="1:25" x14ac:dyDescent="0.35">
      <c r="A603" s="81" t="s">
        <v>611</v>
      </c>
      <c r="B603" s="81">
        <v>97</v>
      </c>
      <c r="C603" s="81" t="s">
        <v>1660</v>
      </c>
      <c r="D603" s="81" t="s">
        <v>5575</v>
      </c>
      <c r="E603" s="81" t="s">
        <v>2105</v>
      </c>
      <c r="F603" s="81">
        <v>44649442</v>
      </c>
      <c r="G603" s="81">
        <v>53313953</v>
      </c>
      <c r="H603" s="81">
        <v>44649442</v>
      </c>
      <c r="I603" s="81" t="s">
        <v>2829</v>
      </c>
      <c r="J603" s="81" t="s">
        <v>2833</v>
      </c>
      <c r="K603" s="81">
        <v>5590931</v>
      </c>
      <c r="L603" s="81">
        <v>0</v>
      </c>
      <c r="M603" s="81">
        <v>50240373</v>
      </c>
      <c r="N603" s="81">
        <v>50240373</v>
      </c>
      <c r="O603" s="81">
        <v>44649442</v>
      </c>
      <c r="P603" s="81">
        <v>50240373</v>
      </c>
      <c r="Q603" s="81">
        <v>44649442</v>
      </c>
      <c r="R603" s="81">
        <v>50240373</v>
      </c>
      <c r="S603" s="81">
        <v>44649442</v>
      </c>
      <c r="T603" s="81">
        <v>52115373</v>
      </c>
      <c r="U603" s="81">
        <v>52115373</v>
      </c>
      <c r="V603" s="81">
        <v>53365373</v>
      </c>
      <c r="W603" s="81">
        <v>53365373</v>
      </c>
      <c r="X603" s="81">
        <v>44649442</v>
      </c>
      <c r="Y603" s="81">
        <v>44649442</v>
      </c>
    </row>
    <row r="604" spans="1:25" x14ac:dyDescent="0.35">
      <c r="A604" s="81" t="s">
        <v>612</v>
      </c>
      <c r="B604" s="81">
        <v>97</v>
      </c>
      <c r="C604" s="81" t="s">
        <v>1660</v>
      </c>
      <c r="D604" s="81" t="s">
        <v>5583</v>
      </c>
      <c r="E604" s="81" t="s">
        <v>1927</v>
      </c>
      <c r="F604" s="81">
        <v>47918729</v>
      </c>
      <c r="G604" s="81">
        <v>47933271</v>
      </c>
      <c r="H604" s="81">
        <v>47918729</v>
      </c>
      <c r="I604" s="81" t="s">
        <v>2829</v>
      </c>
      <c r="J604" s="81" t="s">
        <v>2833</v>
      </c>
      <c r="K604" s="81">
        <v>4442820</v>
      </c>
      <c r="L604" s="81">
        <v>0</v>
      </c>
      <c r="M604" s="81">
        <v>52361549</v>
      </c>
      <c r="N604" s="81">
        <v>52361549</v>
      </c>
      <c r="O604" s="81">
        <v>47918729</v>
      </c>
      <c r="P604" s="81">
        <v>52361549</v>
      </c>
      <c r="Q604" s="81">
        <v>47918729</v>
      </c>
      <c r="R604" s="81">
        <v>52361549</v>
      </c>
      <c r="S604" s="81">
        <v>47918729</v>
      </c>
      <c r="T604" s="81">
        <v>53891549</v>
      </c>
      <c r="U604" s="81">
        <v>53891549</v>
      </c>
      <c r="V604" s="81">
        <v>54911549</v>
      </c>
      <c r="W604" s="81">
        <v>54911549</v>
      </c>
      <c r="X604" s="81">
        <v>48147428</v>
      </c>
      <c r="Y604" s="81">
        <v>48147428</v>
      </c>
    </row>
    <row r="605" spans="1:25" x14ac:dyDescent="0.35">
      <c r="A605" s="81" t="s">
        <v>613</v>
      </c>
      <c r="B605" s="81">
        <v>97</v>
      </c>
      <c r="C605" s="81" t="s">
        <v>1660</v>
      </c>
      <c r="D605" s="81" t="s">
        <v>5886</v>
      </c>
      <c r="E605" s="81" t="s">
        <v>2087</v>
      </c>
      <c r="F605" s="81">
        <v>576911022</v>
      </c>
      <c r="G605" s="81">
        <v>639881022</v>
      </c>
      <c r="H605" s="81">
        <v>576911022</v>
      </c>
      <c r="I605" s="81" t="s">
        <v>2829</v>
      </c>
      <c r="J605" s="81" t="s">
        <v>2833</v>
      </c>
      <c r="K605" s="81">
        <v>64669162</v>
      </c>
      <c r="L605" s="81">
        <v>0</v>
      </c>
      <c r="M605" s="81">
        <v>641580184</v>
      </c>
      <c r="N605" s="81">
        <v>641580184</v>
      </c>
      <c r="O605" s="81">
        <v>576911022</v>
      </c>
      <c r="P605" s="81">
        <v>678334854</v>
      </c>
      <c r="Q605" s="81">
        <v>613665692</v>
      </c>
      <c r="R605" s="81">
        <v>678334854</v>
      </c>
      <c r="S605" s="81">
        <v>613665692</v>
      </c>
      <c r="T605" s="81">
        <v>665205184</v>
      </c>
      <c r="U605" s="81">
        <v>701959854</v>
      </c>
      <c r="V605" s="81">
        <v>680955184</v>
      </c>
      <c r="W605" s="81">
        <v>717709854</v>
      </c>
      <c r="X605" s="81">
        <v>593094124</v>
      </c>
      <c r="Y605" s="81">
        <v>629848794</v>
      </c>
    </row>
    <row r="606" spans="1:25" x14ac:dyDescent="0.35">
      <c r="A606" s="81" t="s">
        <v>614</v>
      </c>
      <c r="B606" s="81">
        <v>97</v>
      </c>
      <c r="C606" s="81" t="s">
        <v>1660</v>
      </c>
      <c r="D606" s="81" t="s">
        <v>5891</v>
      </c>
      <c r="E606" s="81" t="s">
        <v>1928</v>
      </c>
      <c r="F606" s="81">
        <v>195574359</v>
      </c>
      <c r="G606" s="81">
        <v>204158783</v>
      </c>
      <c r="H606" s="81">
        <v>195574359</v>
      </c>
      <c r="I606" s="81" t="s">
        <v>2829</v>
      </c>
      <c r="J606" s="81" t="s">
        <v>2833</v>
      </c>
      <c r="K606" s="81">
        <v>27705407</v>
      </c>
      <c r="L606" s="81">
        <v>0</v>
      </c>
      <c r="M606" s="81">
        <v>223279766</v>
      </c>
      <c r="N606" s="81">
        <v>223279766</v>
      </c>
      <c r="O606" s="81">
        <v>195574359</v>
      </c>
      <c r="P606" s="81">
        <v>223279766</v>
      </c>
      <c r="Q606" s="81">
        <v>195574359</v>
      </c>
      <c r="R606" s="81">
        <v>223279766</v>
      </c>
      <c r="S606" s="81">
        <v>195574359</v>
      </c>
      <c r="T606" s="81">
        <v>232954766</v>
      </c>
      <c r="U606" s="81">
        <v>232954766</v>
      </c>
      <c r="V606" s="81">
        <v>239404766</v>
      </c>
      <c r="W606" s="81">
        <v>239404766</v>
      </c>
      <c r="X606" s="81">
        <v>211597190</v>
      </c>
      <c r="Y606" s="81">
        <v>211597190</v>
      </c>
    </row>
    <row r="607" spans="1:25" x14ac:dyDescent="0.35">
      <c r="A607" s="81" t="s">
        <v>615</v>
      </c>
      <c r="B607" s="81">
        <v>97</v>
      </c>
      <c r="C607" s="81" t="s">
        <v>1660</v>
      </c>
      <c r="D607" s="81" t="s">
        <v>6340</v>
      </c>
      <c r="E607" s="81" t="s">
        <v>6899</v>
      </c>
      <c r="F607" s="81">
        <v>8213137</v>
      </c>
      <c r="G607" s="81">
        <v>8213137</v>
      </c>
      <c r="H607" s="81">
        <v>8213137</v>
      </c>
      <c r="I607" s="81" t="s">
        <v>2829</v>
      </c>
      <c r="J607" s="81" t="s">
        <v>2833</v>
      </c>
      <c r="K607" s="81">
        <v>640065</v>
      </c>
      <c r="L607" s="81">
        <v>0</v>
      </c>
      <c r="M607" s="81">
        <v>8853202</v>
      </c>
      <c r="N607" s="81">
        <v>8853202</v>
      </c>
      <c r="O607" s="81">
        <v>8213137</v>
      </c>
      <c r="P607" s="81">
        <v>8853202</v>
      </c>
      <c r="Q607" s="81">
        <v>8213137</v>
      </c>
      <c r="R607" s="81">
        <v>8853202</v>
      </c>
      <c r="S607" s="81">
        <v>8213137</v>
      </c>
      <c r="T607" s="81">
        <v>9123202</v>
      </c>
      <c r="U607" s="81">
        <v>9123202</v>
      </c>
      <c r="V607" s="81">
        <v>9303202</v>
      </c>
      <c r="W607" s="81">
        <v>9303202</v>
      </c>
      <c r="X607" s="81">
        <v>8294633</v>
      </c>
      <c r="Y607" s="81">
        <v>8294633</v>
      </c>
    </row>
    <row r="608" spans="1:25" x14ac:dyDescent="0.35">
      <c r="A608" s="81" t="s">
        <v>616</v>
      </c>
      <c r="B608" s="81">
        <v>98</v>
      </c>
      <c r="C608" s="81" t="s">
        <v>1661</v>
      </c>
      <c r="D608" s="81" t="s">
        <v>5892</v>
      </c>
      <c r="E608" s="81" t="s">
        <v>2317</v>
      </c>
      <c r="F608" s="81">
        <v>350722451</v>
      </c>
      <c r="G608" s="81">
        <v>355238855</v>
      </c>
      <c r="H608" s="81">
        <v>350722451</v>
      </c>
      <c r="I608" s="81" t="s">
        <v>2829</v>
      </c>
      <c r="J608" s="81" t="s">
        <v>2833</v>
      </c>
      <c r="K608" s="81">
        <v>14207187</v>
      </c>
      <c r="L608" s="81">
        <v>0</v>
      </c>
      <c r="M608" s="81">
        <v>364929638</v>
      </c>
      <c r="N608" s="81">
        <v>364929638</v>
      </c>
      <c r="O608" s="81">
        <v>350722451</v>
      </c>
      <c r="P608" s="81">
        <v>996840828</v>
      </c>
      <c r="Q608" s="81">
        <v>982633641</v>
      </c>
      <c r="R608" s="81">
        <v>996840828</v>
      </c>
      <c r="S608" s="81">
        <v>982633641</v>
      </c>
      <c r="T608" s="81">
        <v>370659638</v>
      </c>
      <c r="U608" s="81">
        <v>1002570828</v>
      </c>
      <c r="V608" s="81">
        <v>374479638</v>
      </c>
      <c r="W608" s="81">
        <v>1006390828</v>
      </c>
      <c r="X608" s="81">
        <v>354707103</v>
      </c>
      <c r="Y608" s="81">
        <v>986618293</v>
      </c>
    </row>
    <row r="609" spans="1:25" x14ac:dyDescent="0.35">
      <c r="A609" s="81" t="s">
        <v>617</v>
      </c>
      <c r="B609" s="81">
        <v>98</v>
      </c>
      <c r="C609" s="81" t="s">
        <v>1661</v>
      </c>
      <c r="D609" s="81" t="s">
        <v>5894</v>
      </c>
      <c r="E609" s="81" t="s">
        <v>2318</v>
      </c>
      <c r="F609" s="81">
        <v>25588045</v>
      </c>
      <c r="G609" s="81">
        <v>26358914</v>
      </c>
      <c r="H609" s="81">
        <v>25588045</v>
      </c>
      <c r="I609" s="81" t="s">
        <v>2829</v>
      </c>
      <c r="J609" s="81" t="s">
        <v>2833</v>
      </c>
      <c r="K609" s="81">
        <v>868279</v>
      </c>
      <c r="L609" s="81">
        <v>183469</v>
      </c>
      <c r="M609" s="81">
        <v>26456324</v>
      </c>
      <c r="N609" s="81">
        <v>26272855</v>
      </c>
      <c r="O609" s="81">
        <v>25404576</v>
      </c>
      <c r="P609" s="81">
        <v>26456324</v>
      </c>
      <c r="Q609" s="81">
        <v>25588045</v>
      </c>
      <c r="R609" s="81">
        <v>26272855</v>
      </c>
      <c r="S609" s="81">
        <v>25404576</v>
      </c>
      <c r="T609" s="81">
        <v>27086324</v>
      </c>
      <c r="U609" s="81">
        <v>27086324</v>
      </c>
      <c r="V609" s="81">
        <v>27506324</v>
      </c>
      <c r="W609" s="81">
        <v>27506324</v>
      </c>
      <c r="X609" s="81">
        <v>25752614</v>
      </c>
      <c r="Y609" s="81">
        <v>25752614</v>
      </c>
    </row>
    <row r="610" spans="1:25" x14ac:dyDescent="0.35">
      <c r="A610" s="81" t="s">
        <v>618</v>
      </c>
      <c r="B610" s="81">
        <v>98</v>
      </c>
      <c r="C610" s="81" t="s">
        <v>1661</v>
      </c>
      <c r="D610" s="81" t="s">
        <v>5897</v>
      </c>
      <c r="E610" s="81" t="s">
        <v>2319</v>
      </c>
      <c r="F610" s="81">
        <v>297650533</v>
      </c>
      <c r="G610" s="81">
        <v>304988871</v>
      </c>
      <c r="H610" s="81">
        <v>297650533</v>
      </c>
      <c r="I610" s="81" t="s">
        <v>2829</v>
      </c>
      <c r="J610" s="81" t="s">
        <v>2833</v>
      </c>
      <c r="K610" s="81">
        <v>32118589</v>
      </c>
      <c r="L610" s="81">
        <v>0</v>
      </c>
      <c r="M610" s="81">
        <v>329769122</v>
      </c>
      <c r="N610" s="81">
        <v>329769122</v>
      </c>
      <c r="O610" s="81">
        <v>297650533</v>
      </c>
      <c r="P610" s="81">
        <v>341669122</v>
      </c>
      <c r="Q610" s="81">
        <v>309550533</v>
      </c>
      <c r="R610" s="81">
        <v>341669122</v>
      </c>
      <c r="S610" s="81">
        <v>309550533</v>
      </c>
      <c r="T610" s="81">
        <v>342219122</v>
      </c>
      <c r="U610" s="81">
        <v>354119122</v>
      </c>
      <c r="V610" s="81">
        <v>350519122</v>
      </c>
      <c r="W610" s="81">
        <v>362419122</v>
      </c>
      <c r="X610" s="81">
        <v>305197080</v>
      </c>
      <c r="Y610" s="81">
        <v>317097080</v>
      </c>
    </row>
    <row r="611" spans="1:25" x14ac:dyDescent="0.35">
      <c r="A611" s="81" t="s">
        <v>619</v>
      </c>
      <c r="B611" s="81">
        <v>98</v>
      </c>
      <c r="C611" s="81" t="s">
        <v>1661</v>
      </c>
      <c r="D611" s="81" t="s">
        <v>6587</v>
      </c>
      <c r="E611" s="81" t="s">
        <v>2320</v>
      </c>
      <c r="F611" s="81">
        <v>10949586</v>
      </c>
      <c r="G611" s="81">
        <v>10949586</v>
      </c>
      <c r="H611" s="81">
        <v>10949586</v>
      </c>
      <c r="I611" s="81" t="s">
        <v>2829</v>
      </c>
      <c r="J611" s="81" t="s">
        <v>2833</v>
      </c>
      <c r="K611" s="81">
        <v>0</v>
      </c>
      <c r="L611" s="81">
        <v>0</v>
      </c>
      <c r="M611" s="81">
        <v>10949586</v>
      </c>
      <c r="N611" s="81">
        <v>10949586</v>
      </c>
      <c r="O611" s="81">
        <v>10949586</v>
      </c>
      <c r="P611" s="81">
        <v>10949586</v>
      </c>
      <c r="Q611" s="81">
        <v>10949586</v>
      </c>
      <c r="R611" s="81">
        <v>10949586</v>
      </c>
      <c r="S611" s="81">
        <v>10949586</v>
      </c>
      <c r="T611" s="81">
        <v>10949586</v>
      </c>
      <c r="U611" s="81">
        <v>10949586</v>
      </c>
      <c r="V611" s="81">
        <v>10949586</v>
      </c>
      <c r="W611" s="81">
        <v>10949586</v>
      </c>
      <c r="X611" s="81">
        <v>10949586</v>
      </c>
      <c r="Y611" s="81">
        <v>10949586</v>
      </c>
    </row>
    <row r="612" spans="1:25" x14ac:dyDescent="0.35">
      <c r="A612" s="81" t="s">
        <v>620</v>
      </c>
      <c r="B612" s="81">
        <v>99</v>
      </c>
      <c r="C612" s="81" t="s">
        <v>1662</v>
      </c>
      <c r="D612" s="81" t="s">
        <v>5502</v>
      </c>
      <c r="E612" s="81" t="s">
        <v>2031</v>
      </c>
      <c r="F612" s="81">
        <v>184020</v>
      </c>
      <c r="G612" s="81">
        <v>184020</v>
      </c>
      <c r="H612" s="81">
        <v>184020</v>
      </c>
      <c r="I612" s="81" t="s">
        <v>2829</v>
      </c>
      <c r="J612" s="81" t="s">
        <v>2833</v>
      </c>
      <c r="K612" s="81">
        <v>0</v>
      </c>
      <c r="L612" s="81">
        <v>0</v>
      </c>
      <c r="M612" s="81">
        <v>184020</v>
      </c>
      <c r="N612" s="81">
        <v>184020</v>
      </c>
      <c r="O612" s="81">
        <v>184020</v>
      </c>
      <c r="P612" s="81">
        <v>184020</v>
      </c>
      <c r="Q612" s="81">
        <v>184020</v>
      </c>
      <c r="R612" s="81">
        <v>184020</v>
      </c>
      <c r="S612" s="81">
        <v>184020</v>
      </c>
      <c r="T612" s="81">
        <v>184020</v>
      </c>
      <c r="U612" s="81">
        <v>184020</v>
      </c>
      <c r="V612" s="81">
        <v>184020</v>
      </c>
      <c r="W612" s="81">
        <v>184020</v>
      </c>
      <c r="X612" s="81">
        <v>184020</v>
      </c>
      <c r="Y612" s="81">
        <v>184020</v>
      </c>
    </row>
    <row r="613" spans="1:25" x14ac:dyDescent="0.35">
      <c r="A613" s="81" t="s">
        <v>621</v>
      </c>
      <c r="B613" s="81">
        <v>99</v>
      </c>
      <c r="C613" s="81" t="s">
        <v>1662</v>
      </c>
      <c r="D613" s="81" t="s">
        <v>5900</v>
      </c>
      <c r="E613" s="81" t="s">
        <v>2321</v>
      </c>
      <c r="F613" s="81">
        <v>189737606</v>
      </c>
      <c r="G613" s="81">
        <v>197490375</v>
      </c>
      <c r="H613" s="81">
        <v>189737606</v>
      </c>
      <c r="I613" s="81" t="s">
        <v>2829</v>
      </c>
      <c r="J613" s="81" t="s">
        <v>2834</v>
      </c>
      <c r="K613" s="81">
        <v>1503840</v>
      </c>
      <c r="L613" s="81">
        <v>0</v>
      </c>
      <c r="M613" s="81">
        <v>191241446</v>
      </c>
      <c r="N613" s="81">
        <v>191241446</v>
      </c>
      <c r="O613" s="81">
        <v>189737606</v>
      </c>
      <c r="P613" s="81">
        <v>225255586</v>
      </c>
      <c r="Q613" s="81">
        <v>223751746</v>
      </c>
      <c r="R613" s="81">
        <v>225255586</v>
      </c>
      <c r="S613" s="81">
        <v>223751746</v>
      </c>
      <c r="T613" s="81">
        <v>194451446</v>
      </c>
      <c r="U613" s="81">
        <v>228465586</v>
      </c>
      <c r="V613" s="81">
        <v>196591446</v>
      </c>
      <c r="W613" s="81">
        <v>230605586</v>
      </c>
      <c r="X613" s="81">
        <v>189737606</v>
      </c>
      <c r="Y613" s="81">
        <v>223751746</v>
      </c>
    </row>
    <row r="614" spans="1:25" x14ac:dyDescent="0.35">
      <c r="A614" s="81" t="s">
        <v>622</v>
      </c>
      <c r="B614" s="81">
        <v>99</v>
      </c>
      <c r="C614" s="81" t="s">
        <v>1662</v>
      </c>
      <c r="D614" s="81" t="s">
        <v>5903</v>
      </c>
      <c r="E614" s="81" t="s">
        <v>2109</v>
      </c>
      <c r="F614" s="81">
        <v>384774038</v>
      </c>
      <c r="G614" s="81">
        <v>411559695</v>
      </c>
      <c r="H614" s="81">
        <v>384774038</v>
      </c>
      <c r="I614" s="81" t="s">
        <v>2829</v>
      </c>
      <c r="J614" s="81" t="s">
        <v>2834</v>
      </c>
      <c r="K614" s="81">
        <v>8676760</v>
      </c>
      <c r="L614" s="81">
        <v>0</v>
      </c>
      <c r="M614" s="81">
        <v>393450798</v>
      </c>
      <c r="N614" s="81">
        <v>393450798</v>
      </c>
      <c r="O614" s="81">
        <v>384774038</v>
      </c>
      <c r="P614" s="81">
        <v>439114358</v>
      </c>
      <c r="Q614" s="81">
        <v>430437598</v>
      </c>
      <c r="R614" s="81">
        <v>439114358</v>
      </c>
      <c r="S614" s="81">
        <v>430437598</v>
      </c>
      <c r="T614" s="81">
        <v>404565798</v>
      </c>
      <c r="U614" s="81">
        <v>450229358</v>
      </c>
      <c r="V614" s="81">
        <v>411975798</v>
      </c>
      <c r="W614" s="81">
        <v>457639358</v>
      </c>
      <c r="X614" s="81">
        <v>384774038</v>
      </c>
      <c r="Y614" s="81">
        <v>430437598</v>
      </c>
    </row>
    <row r="615" spans="1:25" x14ac:dyDescent="0.35">
      <c r="A615" s="81" t="s">
        <v>623</v>
      </c>
      <c r="B615" s="81">
        <v>100</v>
      </c>
      <c r="C615" s="81" t="s">
        <v>1663</v>
      </c>
      <c r="D615" s="81" t="s">
        <v>5904</v>
      </c>
      <c r="E615" s="81" t="s">
        <v>2322</v>
      </c>
      <c r="F615" s="81">
        <v>436841069</v>
      </c>
      <c r="G615" s="81">
        <v>496225356</v>
      </c>
      <c r="H615" s="81">
        <v>496225356</v>
      </c>
      <c r="I615" s="81" t="s">
        <v>2830</v>
      </c>
      <c r="J615" s="81" t="s">
        <v>2836</v>
      </c>
      <c r="K615" s="81">
        <v>77655614</v>
      </c>
      <c r="L615" s="81">
        <v>10426614</v>
      </c>
      <c r="M615" s="81">
        <v>573880970</v>
      </c>
      <c r="N615" s="81">
        <v>563454356</v>
      </c>
      <c r="O615" s="81">
        <v>485798742</v>
      </c>
      <c r="P615" s="81">
        <v>573880970</v>
      </c>
      <c r="Q615" s="81">
        <v>496225356</v>
      </c>
      <c r="R615" s="81">
        <v>563454356</v>
      </c>
      <c r="S615" s="81">
        <v>485798742</v>
      </c>
      <c r="T615" s="81">
        <v>606925970</v>
      </c>
      <c r="U615" s="81">
        <v>606925970</v>
      </c>
      <c r="V615" s="81">
        <v>628955970</v>
      </c>
      <c r="W615" s="81">
        <v>628955970</v>
      </c>
      <c r="X615" s="81">
        <v>515678908</v>
      </c>
      <c r="Y615" s="81">
        <v>515678908</v>
      </c>
    </row>
    <row r="616" spans="1:25" x14ac:dyDescent="0.35">
      <c r="A616" s="81" t="s">
        <v>624</v>
      </c>
      <c r="B616" s="81">
        <v>100</v>
      </c>
      <c r="C616" s="81" t="s">
        <v>1663</v>
      </c>
      <c r="D616" s="81" t="s">
        <v>5905</v>
      </c>
      <c r="E616" s="81" t="s">
        <v>2323</v>
      </c>
      <c r="F616" s="81">
        <v>1106837350</v>
      </c>
      <c r="G616" s="81">
        <v>1179070410</v>
      </c>
      <c r="H616" s="81">
        <v>1179070410</v>
      </c>
      <c r="I616" s="81" t="s">
        <v>2830</v>
      </c>
      <c r="J616" s="81" t="s">
        <v>2836</v>
      </c>
      <c r="K616" s="81">
        <v>165574441</v>
      </c>
      <c r="L616" s="81">
        <v>0</v>
      </c>
      <c r="M616" s="81">
        <v>1344644851</v>
      </c>
      <c r="N616" s="81">
        <v>1344644851</v>
      </c>
      <c r="O616" s="81">
        <v>1179070410</v>
      </c>
      <c r="P616" s="81">
        <v>1344644851</v>
      </c>
      <c r="Q616" s="81">
        <v>1179070410</v>
      </c>
      <c r="R616" s="81">
        <v>1344644851</v>
      </c>
      <c r="S616" s="81">
        <v>1179070410</v>
      </c>
      <c r="T616" s="81">
        <v>1409924851</v>
      </c>
      <c r="U616" s="81">
        <v>1409924851</v>
      </c>
      <c r="V616" s="81">
        <v>1453444851</v>
      </c>
      <c r="W616" s="81">
        <v>1453444851</v>
      </c>
      <c r="X616" s="81">
        <v>1186099111</v>
      </c>
      <c r="Y616" s="81">
        <v>1186099111</v>
      </c>
    </row>
    <row r="617" spans="1:25" x14ac:dyDescent="0.35">
      <c r="A617" s="81" t="s">
        <v>625</v>
      </c>
      <c r="B617" s="81">
        <v>100</v>
      </c>
      <c r="C617" s="81" t="s">
        <v>1663</v>
      </c>
      <c r="D617" s="81" t="s">
        <v>5906</v>
      </c>
      <c r="E617" s="81" t="s">
        <v>2324</v>
      </c>
      <c r="F617" s="81">
        <v>683109861</v>
      </c>
      <c r="G617" s="81">
        <v>683109861</v>
      </c>
      <c r="H617" s="81">
        <v>683109861</v>
      </c>
      <c r="I617" s="81" t="s">
        <v>2829</v>
      </c>
      <c r="J617" s="81" t="s">
        <v>2832</v>
      </c>
      <c r="K617" s="81">
        <v>91574629</v>
      </c>
      <c r="L617" s="81">
        <v>26502981</v>
      </c>
      <c r="M617" s="81">
        <v>774684490</v>
      </c>
      <c r="N617" s="81">
        <v>748181509</v>
      </c>
      <c r="O617" s="81">
        <v>656606880</v>
      </c>
      <c r="P617" s="81">
        <v>774684490</v>
      </c>
      <c r="Q617" s="81">
        <v>683109861</v>
      </c>
      <c r="R617" s="81">
        <v>748181509</v>
      </c>
      <c r="S617" s="81">
        <v>656606880</v>
      </c>
      <c r="T617" s="81">
        <v>804444490</v>
      </c>
      <c r="U617" s="81">
        <v>804444490</v>
      </c>
      <c r="V617" s="81">
        <v>824284490</v>
      </c>
      <c r="W617" s="81">
        <v>824284490</v>
      </c>
      <c r="X617" s="81">
        <v>686197975</v>
      </c>
      <c r="Y617" s="81">
        <v>686197975</v>
      </c>
    </row>
    <row r="618" spans="1:25" x14ac:dyDescent="0.35">
      <c r="A618" s="81" t="s">
        <v>626</v>
      </c>
      <c r="B618" s="81">
        <v>100</v>
      </c>
      <c r="C618" s="81" t="s">
        <v>1663</v>
      </c>
      <c r="D618" s="81" t="s">
        <v>5908</v>
      </c>
      <c r="E618" s="81" t="s">
        <v>2325</v>
      </c>
      <c r="F618" s="81">
        <v>1597555182</v>
      </c>
      <c r="G618" s="81">
        <v>1696894736</v>
      </c>
      <c r="H618" s="81">
        <v>1696894736</v>
      </c>
      <c r="I618" s="81" t="s">
        <v>2830</v>
      </c>
      <c r="J618" s="81" t="s">
        <v>2836</v>
      </c>
      <c r="K618" s="81">
        <v>306109954</v>
      </c>
      <c r="L618" s="81">
        <v>0</v>
      </c>
      <c r="M618" s="81">
        <v>2003004690</v>
      </c>
      <c r="N618" s="81">
        <v>2003004690</v>
      </c>
      <c r="O618" s="81">
        <v>1696894736</v>
      </c>
      <c r="P618" s="81">
        <v>2003004690</v>
      </c>
      <c r="Q618" s="81">
        <v>1696894736</v>
      </c>
      <c r="R618" s="81">
        <v>2003004690</v>
      </c>
      <c r="S618" s="81">
        <v>1696894736</v>
      </c>
      <c r="T618" s="81">
        <v>2094204690</v>
      </c>
      <c r="U618" s="81">
        <v>2094204690</v>
      </c>
      <c r="V618" s="81">
        <v>2155004690</v>
      </c>
      <c r="W618" s="81">
        <v>2155004690</v>
      </c>
      <c r="X618" s="81">
        <v>1714170020</v>
      </c>
      <c r="Y618" s="81">
        <v>1714170020</v>
      </c>
    </row>
    <row r="619" spans="1:25" x14ac:dyDescent="0.35">
      <c r="A619" s="81" t="s">
        <v>627</v>
      </c>
      <c r="B619" s="81">
        <v>100</v>
      </c>
      <c r="C619" s="81" t="s">
        <v>1663</v>
      </c>
      <c r="D619" s="81" t="s">
        <v>5909</v>
      </c>
      <c r="E619" s="81" t="s">
        <v>2326</v>
      </c>
      <c r="F619" s="81">
        <v>314255842</v>
      </c>
      <c r="G619" s="81">
        <v>314255842</v>
      </c>
      <c r="H619" s="81">
        <v>314255842</v>
      </c>
      <c r="I619" s="81" t="s">
        <v>2829</v>
      </c>
      <c r="J619" s="81" t="s">
        <v>2832</v>
      </c>
      <c r="K619" s="81">
        <v>26810418</v>
      </c>
      <c r="L619" s="81">
        <v>0</v>
      </c>
      <c r="M619" s="81">
        <v>341066260</v>
      </c>
      <c r="N619" s="81">
        <v>341066260</v>
      </c>
      <c r="O619" s="81">
        <v>314255842</v>
      </c>
      <c r="P619" s="81">
        <v>341066260</v>
      </c>
      <c r="Q619" s="81">
        <v>314255842</v>
      </c>
      <c r="R619" s="81">
        <v>341066260</v>
      </c>
      <c r="S619" s="81">
        <v>314255842</v>
      </c>
      <c r="T619" s="81">
        <v>355091260</v>
      </c>
      <c r="U619" s="81">
        <v>355091260</v>
      </c>
      <c r="V619" s="81">
        <v>364441260</v>
      </c>
      <c r="W619" s="81">
        <v>364441260</v>
      </c>
      <c r="X619" s="81">
        <v>314799713</v>
      </c>
      <c r="Y619" s="81">
        <v>314799713</v>
      </c>
    </row>
    <row r="620" spans="1:25" x14ac:dyDescent="0.35">
      <c r="A620" s="81" t="s">
        <v>628</v>
      </c>
      <c r="B620" s="81">
        <v>100</v>
      </c>
      <c r="C620" s="81" t="s">
        <v>1663</v>
      </c>
      <c r="D620" s="81" t="s">
        <v>6689</v>
      </c>
      <c r="E620" s="81" t="s">
        <v>2327</v>
      </c>
      <c r="F620" s="81">
        <v>70825648</v>
      </c>
      <c r="G620" s="81">
        <v>71330327</v>
      </c>
      <c r="H620" s="81">
        <v>70825648</v>
      </c>
      <c r="I620" s="81" t="s">
        <v>2829</v>
      </c>
      <c r="J620" s="81" t="s">
        <v>2833</v>
      </c>
      <c r="K620" s="81">
        <v>16407958</v>
      </c>
      <c r="L620" s="81">
        <v>0</v>
      </c>
      <c r="M620" s="81">
        <v>87233606</v>
      </c>
      <c r="N620" s="81">
        <v>87233606</v>
      </c>
      <c r="O620" s="81">
        <v>70825648</v>
      </c>
      <c r="P620" s="81">
        <v>87233606</v>
      </c>
      <c r="Q620" s="81">
        <v>70825648</v>
      </c>
      <c r="R620" s="81">
        <v>87233606</v>
      </c>
      <c r="S620" s="81">
        <v>70825648</v>
      </c>
      <c r="T620" s="81">
        <v>92303606</v>
      </c>
      <c r="U620" s="81">
        <v>92303606</v>
      </c>
      <c r="V620" s="81">
        <v>95683606</v>
      </c>
      <c r="W620" s="81">
        <v>95683606</v>
      </c>
      <c r="X620" s="81">
        <v>71754388</v>
      </c>
      <c r="Y620" s="81">
        <v>71754388</v>
      </c>
    </row>
    <row r="621" spans="1:25" x14ac:dyDescent="0.35">
      <c r="A621" s="81" t="s">
        <v>629</v>
      </c>
      <c r="B621" s="81">
        <v>101</v>
      </c>
      <c r="C621" s="81" t="s">
        <v>1664</v>
      </c>
      <c r="D621" s="81" t="s">
        <v>5409</v>
      </c>
      <c r="E621" s="81" t="s">
        <v>1949</v>
      </c>
      <c r="F621" s="81">
        <v>179901876</v>
      </c>
      <c r="G621" s="81">
        <v>179901876</v>
      </c>
      <c r="H621" s="81">
        <v>179901876</v>
      </c>
      <c r="I621" s="81" t="s">
        <v>2829</v>
      </c>
      <c r="J621" s="81" t="s">
        <v>2833</v>
      </c>
      <c r="K621" s="81">
        <v>34327687</v>
      </c>
      <c r="L621" s="81">
        <v>0</v>
      </c>
      <c r="M621" s="81">
        <v>214229563</v>
      </c>
      <c r="N621" s="81">
        <v>214229563</v>
      </c>
      <c r="O621" s="81">
        <v>179901876</v>
      </c>
      <c r="P621" s="81">
        <v>214229563</v>
      </c>
      <c r="Q621" s="81">
        <v>179901876</v>
      </c>
      <c r="R621" s="81">
        <v>214229563</v>
      </c>
      <c r="S621" s="81">
        <v>179901876</v>
      </c>
      <c r="T621" s="81">
        <v>222884563</v>
      </c>
      <c r="U621" s="81">
        <v>222884563</v>
      </c>
      <c r="V621" s="81">
        <v>228654563</v>
      </c>
      <c r="W621" s="81">
        <v>228654563</v>
      </c>
      <c r="X621" s="81">
        <v>224683904</v>
      </c>
      <c r="Y621" s="81">
        <v>224683904</v>
      </c>
    </row>
    <row r="622" spans="1:25" x14ac:dyDescent="0.35">
      <c r="A622" s="81" t="s">
        <v>630</v>
      </c>
      <c r="B622" s="81">
        <v>101</v>
      </c>
      <c r="C622" s="81" t="s">
        <v>1664</v>
      </c>
      <c r="D622" s="81" t="s">
        <v>5766</v>
      </c>
      <c r="E622" s="81" t="s">
        <v>2244</v>
      </c>
      <c r="F622" s="81">
        <v>12690212</v>
      </c>
      <c r="G622" s="81">
        <v>12690212</v>
      </c>
      <c r="H622" s="81">
        <v>12690212</v>
      </c>
      <c r="I622" s="81" t="s">
        <v>2829</v>
      </c>
      <c r="J622" s="81" t="s">
        <v>2833</v>
      </c>
      <c r="K622" s="81">
        <v>3220044</v>
      </c>
      <c r="L622" s="81">
        <v>964724</v>
      </c>
      <c r="M622" s="81">
        <v>15910256</v>
      </c>
      <c r="N622" s="81">
        <v>14945532</v>
      </c>
      <c r="O622" s="81">
        <v>11725488</v>
      </c>
      <c r="P622" s="81">
        <v>15910256</v>
      </c>
      <c r="Q622" s="81">
        <v>12690212</v>
      </c>
      <c r="R622" s="81">
        <v>14945532</v>
      </c>
      <c r="S622" s="81">
        <v>11725488</v>
      </c>
      <c r="T622" s="81">
        <v>16765256</v>
      </c>
      <c r="U622" s="81">
        <v>16765256</v>
      </c>
      <c r="V622" s="81">
        <v>17335256</v>
      </c>
      <c r="W622" s="81">
        <v>17335256</v>
      </c>
      <c r="X622" s="81">
        <v>12690212</v>
      </c>
      <c r="Y622" s="81">
        <v>12690212</v>
      </c>
    </row>
    <row r="623" spans="1:25" x14ac:dyDescent="0.35">
      <c r="A623" s="81" t="s">
        <v>631</v>
      </c>
      <c r="B623" s="81">
        <v>101</v>
      </c>
      <c r="C623" s="81" t="s">
        <v>1664</v>
      </c>
      <c r="D623" s="81" t="s">
        <v>5792</v>
      </c>
      <c r="E623" s="81" t="s">
        <v>2273</v>
      </c>
      <c r="F623" s="81">
        <v>19752434498</v>
      </c>
      <c r="G623" s="81">
        <v>20164088517</v>
      </c>
      <c r="H623" s="81">
        <v>19752434498</v>
      </c>
      <c r="I623" s="81" t="s">
        <v>2829</v>
      </c>
      <c r="J623" s="81" t="s">
        <v>2833</v>
      </c>
      <c r="K623" s="81">
        <v>1886691060</v>
      </c>
      <c r="L623" s="81">
        <v>276255745</v>
      </c>
      <c r="M623" s="81">
        <v>21639125558</v>
      </c>
      <c r="N623" s="81">
        <v>21362869813</v>
      </c>
      <c r="O623" s="81">
        <v>19476178753</v>
      </c>
      <c r="P623" s="81">
        <v>22310650558</v>
      </c>
      <c r="Q623" s="81">
        <v>20423959498</v>
      </c>
      <c r="R623" s="81">
        <v>22034394813</v>
      </c>
      <c r="S623" s="81">
        <v>20147703753</v>
      </c>
      <c r="T623" s="81">
        <v>22117760558</v>
      </c>
      <c r="U623" s="81">
        <v>22789285558</v>
      </c>
      <c r="V623" s="81">
        <v>22436850558</v>
      </c>
      <c r="W623" s="81">
        <v>23108375558</v>
      </c>
      <c r="X623" s="81">
        <v>21274547775</v>
      </c>
      <c r="Y623" s="81">
        <v>21946072775</v>
      </c>
    </row>
    <row r="624" spans="1:25" x14ac:dyDescent="0.35">
      <c r="A624" s="81" t="s">
        <v>632</v>
      </c>
      <c r="B624" s="81">
        <v>101</v>
      </c>
      <c r="C624" s="81" t="s">
        <v>1664</v>
      </c>
      <c r="D624" s="81" t="s">
        <v>5910</v>
      </c>
      <c r="E624" s="81" t="s">
        <v>2328</v>
      </c>
      <c r="F624" s="81">
        <v>28113892304</v>
      </c>
      <c r="G624" s="81">
        <v>29071038995</v>
      </c>
      <c r="H624" s="81">
        <v>28113892304</v>
      </c>
      <c r="I624" s="81" t="s">
        <v>2829</v>
      </c>
      <c r="J624" s="81" t="s">
        <v>2833</v>
      </c>
      <c r="K624" s="81">
        <v>1934031558</v>
      </c>
      <c r="L624" s="81">
        <v>0</v>
      </c>
      <c r="M624" s="81">
        <v>30047923862</v>
      </c>
      <c r="N624" s="81">
        <v>30047923862</v>
      </c>
      <c r="O624" s="81">
        <v>28113892304</v>
      </c>
      <c r="P624" s="81">
        <v>30047923862</v>
      </c>
      <c r="Q624" s="81">
        <v>28113892304</v>
      </c>
      <c r="R624" s="81">
        <v>30047923862</v>
      </c>
      <c r="S624" s="81">
        <v>28113892304</v>
      </c>
      <c r="T624" s="81">
        <v>30577843862</v>
      </c>
      <c r="U624" s="81">
        <v>30577843862</v>
      </c>
      <c r="V624" s="81">
        <v>30931123862</v>
      </c>
      <c r="W624" s="81">
        <v>30931123862</v>
      </c>
      <c r="X624" s="81">
        <v>28729637455</v>
      </c>
      <c r="Y624" s="81">
        <v>28729637455</v>
      </c>
    </row>
    <row r="625" spans="1:25" x14ac:dyDescent="0.35">
      <c r="A625" s="81" t="s">
        <v>633</v>
      </c>
      <c r="B625" s="81">
        <v>101</v>
      </c>
      <c r="C625" s="81" t="s">
        <v>1664</v>
      </c>
      <c r="D625" s="81" t="s">
        <v>5911</v>
      </c>
      <c r="E625" s="81" t="s">
        <v>2329</v>
      </c>
      <c r="F625" s="81">
        <v>19544562417</v>
      </c>
      <c r="G625" s="81">
        <v>20387413501</v>
      </c>
      <c r="H625" s="81">
        <v>19544562417</v>
      </c>
      <c r="I625" s="81" t="s">
        <v>2829</v>
      </c>
      <c r="J625" s="81" t="s">
        <v>2833</v>
      </c>
      <c r="K625" s="81">
        <v>1560945147</v>
      </c>
      <c r="L625" s="81">
        <v>0</v>
      </c>
      <c r="M625" s="81">
        <v>21105507564</v>
      </c>
      <c r="N625" s="81">
        <v>21105507564</v>
      </c>
      <c r="O625" s="81">
        <v>19544562417</v>
      </c>
      <c r="P625" s="81">
        <v>21105507564</v>
      </c>
      <c r="Q625" s="81">
        <v>19544562417</v>
      </c>
      <c r="R625" s="81">
        <v>21105507564</v>
      </c>
      <c r="S625" s="81">
        <v>19544562417</v>
      </c>
      <c r="T625" s="81">
        <v>21515817564</v>
      </c>
      <c r="U625" s="81">
        <v>21515817564</v>
      </c>
      <c r="V625" s="81">
        <v>21789357564</v>
      </c>
      <c r="W625" s="81">
        <v>21789357564</v>
      </c>
      <c r="X625" s="81">
        <v>19660552485</v>
      </c>
      <c r="Y625" s="81">
        <v>19660552485</v>
      </c>
    </row>
    <row r="626" spans="1:25" x14ac:dyDescent="0.35">
      <c r="A626" s="81" t="s">
        <v>634</v>
      </c>
      <c r="B626" s="81">
        <v>101</v>
      </c>
      <c r="C626" s="81" t="s">
        <v>1664</v>
      </c>
      <c r="D626" s="81" t="s">
        <v>5912</v>
      </c>
      <c r="E626" s="81" t="s">
        <v>2330</v>
      </c>
      <c r="F626" s="81">
        <v>4608064722</v>
      </c>
      <c r="G626" s="81">
        <v>4537343947</v>
      </c>
      <c r="H626" s="81">
        <v>4608064722</v>
      </c>
      <c r="I626" s="81" t="s">
        <v>2829</v>
      </c>
      <c r="J626" s="81" t="s">
        <v>2833</v>
      </c>
      <c r="K626" s="81">
        <v>382735615</v>
      </c>
      <c r="L626" s="81">
        <v>26567</v>
      </c>
      <c r="M626" s="81">
        <v>4990800337</v>
      </c>
      <c r="N626" s="81">
        <v>4990773770</v>
      </c>
      <c r="O626" s="81">
        <v>4608038155</v>
      </c>
      <c r="P626" s="81">
        <v>6333635647</v>
      </c>
      <c r="Q626" s="81">
        <v>5950900032</v>
      </c>
      <c r="R626" s="81">
        <v>6333609080</v>
      </c>
      <c r="S626" s="81">
        <v>5950873465</v>
      </c>
      <c r="T626" s="81">
        <v>5095440337</v>
      </c>
      <c r="U626" s="81">
        <v>6438275647</v>
      </c>
      <c r="V626" s="81">
        <v>5165200337</v>
      </c>
      <c r="W626" s="81">
        <v>6508035647</v>
      </c>
      <c r="X626" s="81">
        <v>4698479701</v>
      </c>
      <c r="Y626" s="81">
        <v>6041315011</v>
      </c>
    </row>
    <row r="627" spans="1:25" x14ac:dyDescent="0.35">
      <c r="A627" s="81" t="s">
        <v>635</v>
      </c>
      <c r="B627" s="81">
        <v>101</v>
      </c>
      <c r="C627" s="81" t="s">
        <v>1664</v>
      </c>
      <c r="D627" s="81" t="s">
        <v>5913</v>
      </c>
      <c r="E627" s="81" t="s">
        <v>2331</v>
      </c>
      <c r="F627" s="81">
        <v>2832175941</v>
      </c>
      <c r="G627" s="81">
        <v>2904270878</v>
      </c>
      <c r="H627" s="81">
        <v>2832175941</v>
      </c>
      <c r="I627" s="81" t="s">
        <v>2829</v>
      </c>
      <c r="J627" s="81" t="s">
        <v>2833</v>
      </c>
      <c r="K627" s="81">
        <v>402148568</v>
      </c>
      <c r="L627" s="81">
        <v>50000</v>
      </c>
      <c r="M627" s="81">
        <v>3234324509</v>
      </c>
      <c r="N627" s="81">
        <v>3234274509</v>
      </c>
      <c r="O627" s="81">
        <v>2832125941</v>
      </c>
      <c r="P627" s="81">
        <v>3234324509</v>
      </c>
      <c r="Q627" s="81">
        <v>2832175941</v>
      </c>
      <c r="R627" s="81">
        <v>3234274509</v>
      </c>
      <c r="S627" s="81">
        <v>2832125941</v>
      </c>
      <c r="T627" s="81">
        <v>3348564509</v>
      </c>
      <c r="U627" s="81">
        <v>3348564509</v>
      </c>
      <c r="V627" s="81">
        <v>3424724509</v>
      </c>
      <c r="W627" s="81">
        <v>3424724509</v>
      </c>
      <c r="X627" s="81">
        <v>3008841153</v>
      </c>
      <c r="Y627" s="81">
        <v>3008841153</v>
      </c>
    </row>
    <row r="628" spans="1:25" x14ac:dyDescent="0.35">
      <c r="A628" s="81" t="s">
        <v>636</v>
      </c>
      <c r="B628" s="81">
        <v>101</v>
      </c>
      <c r="C628" s="81" t="s">
        <v>1664</v>
      </c>
      <c r="D628" s="81" t="s">
        <v>5914</v>
      </c>
      <c r="E628" s="81" t="s">
        <v>2332</v>
      </c>
      <c r="F628" s="81">
        <v>74814536356</v>
      </c>
      <c r="G628" s="81">
        <v>76437660592</v>
      </c>
      <c r="H628" s="81">
        <v>74814536356</v>
      </c>
      <c r="I628" s="81" t="s">
        <v>2829</v>
      </c>
      <c r="J628" s="81" t="s">
        <v>2833</v>
      </c>
      <c r="K628" s="81">
        <v>7610317933</v>
      </c>
      <c r="L628" s="81">
        <v>4112518069</v>
      </c>
      <c r="M628" s="81">
        <v>82424854289</v>
      </c>
      <c r="N628" s="81">
        <v>78312336220</v>
      </c>
      <c r="O628" s="81">
        <v>70702018287</v>
      </c>
      <c r="P628" s="81">
        <v>82424854289</v>
      </c>
      <c r="Q628" s="81">
        <v>74814536356</v>
      </c>
      <c r="R628" s="81">
        <v>78312336220</v>
      </c>
      <c r="S628" s="81">
        <v>70702018287</v>
      </c>
      <c r="T628" s="81">
        <v>84353719289</v>
      </c>
      <c r="U628" s="81">
        <v>84353719289</v>
      </c>
      <c r="V628" s="81">
        <v>85639629289</v>
      </c>
      <c r="W628" s="81">
        <v>85639629289</v>
      </c>
      <c r="X628" s="81">
        <v>76152454032</v>
      </c>
      <c r="Y628" s="81">
        <v>76152454032</v>
      </c>
    </row>
    <row r="629" spans="1:25" x14ac:dyDescent="0.35">
      <c r="A629" s="81" t="s">
        <v>637</v>
      </c>
      <c r="B629" s="81">
        <v>101</v>
      </c>
      <c r="C629" s="81" t="s">
        <v>1664</v>
      </c>
      <c r="D629" s="81" t="s">
        <v>5915</v>
      </c>
      <c r="E629" s="81" t="s">
        <v>2333</v>
      </c>
      <c r="F629" s="81">
        <v>14065798416</v>
      </c>
      <c r="G629" s="81">
        <v>14251338693</v>
      </c>
      <c r="H629" s="81">
        <v>14065798416</v>
      </c>
      <c r="I629" s="81" t="s">
        <v>2829</v>
      </c>
      <c r="J629" s="81" t="s">
        <v>2833</v>
      </c>
      <c r="K629" s="81">
        <v>684402802</v>
      </c>
      <c r="L629" s="81">
        <v>296195569</v>
      </c>
      <c r="M629" s="81">
        <v>14750201218</v>
      </c>
      <c r="N629" s="81">
        <v>14454005649</v>
      </c>
      <c r="O629" s="81">
        <v>13769602847</v>
      </c>
      <c r="P629" s="81">
        <v>15566930136</v>
      </c>
      <c r="Q629" s="81">
        <v>14882527334</v>
      </c>
      <c r="R629" s="81">
        <v>15270734567</v>
      </c>
      <c r="S629" s="81">
        <v>14586331765</v>
      </c>
      <c r="T629" s="81">
        <v>14926301218</v>
      </c>
      <c r="U629" s="81">
        <v>15743030136</v>
      </c>
      <c r="V629" s="81">
        <v>15043701218</v>
      </c>
      <c r="W629" s="81">
        <v>15860430136</v>
      </c>
      <c r="X629" s="81">
        <v>14158028596</v>
      </c>
      <c r="Y629" s="81">
        <v>14974757514</v>
      </c>
    </row>
    <row r="630" spans="1:25" x14ac:dyDescent="0.35">
      <c r="A630" s="81" t="s">
        <v>638</v>
      </c>
      <c r="B630" s="81">
        <v>101</v>
      </c>
      <c r="C630" s="81" t="s">
        <v>1664</v>
      </c>
      <c r="D630" s="81" t="s">
        <v>5916</v>
      </c>
      <c r="E630" s="81" t="s">
        <v>2334</v>
      </c>
      <c r="F630" s="81">
        <v>13257246210</v>
      </c>
      <c r="G630" s="81">
        <v>13360928127</v>
      </c>
      <c r="H630" s="81">
        <v>13257246210</v>
      </c>
      <c r="I630" s="81" t="s">
        <v>2829</v>
      </c>
      <c r="J630" s="81" t="s">
        <v>2833</v>
      </c>
      <c r="K630" s="81">
        <v>682463056</v>
      </c>
      <c r="L630" s="81">
        <v>183538838</v>
      </c>
      <c r="M630" s="81">
        <v>13939709266</v>
      </c>
      <c r="N630" s="81">
        <v>13756170428</v>
      </c>
      <c r="O630" s="81">
        <v>13073707372</v>
      </c>
      <c r="P630" s="81">
        <v>13939709266</v>
      </c>
      <c r="Q630" s="81">
        <v>13257246210</v>
      </c>
      <c r="R630" s="81">
        <v>13756170428</v>
      </c>
      <c r="S630" s="81">
        <v>13073707372</v>
      </c>
      <c r="T630" s="81">
        <v>14127494266</v>
      </c>
      <c r="U630" s="81">
        <v>14127494266</v>
      </c>
      <c r="V630" s="81">
        <v>14252684266</v>
      </c>
      <c r="W630" s="81">
        <v>14252684266</v>
      </c>
      <c r="X630" s="81">
        <v>13453000290</v>
      </c>
      <c r="Y630" s="81">
        <v>13453000290</v>
      </c>
    </row>
    <row r="631" spans="1:25" x14ac:dyDescent="0.35">
      <c r="A631" s="81" t="s">
        <v>639</v>
      </c>
      <c r="B631" s="81">
        <v>101</v>
      </c>
      <c r="C631" s="81" t="s">
        <v>1664</v>
      </c>
      <c r="D631" s="81" t="s">
        <v>5918</v>
      </c>
      <c r="E631" s="81" t="s">
        <v>2022</v>
      </c>
      <c r="F631" s="81">
        <v>11052948475</v>
      </c>
      <c r="G631" s="81">
        <v>11393105371</v>
      </c>
      <c r="H631" s="81">
        <v>11052948475</v>
      </c>
      <c r="I631" s="81" t="s">
        <v>2829</v>
      </c>
      <c r="J631" s="81" t="s">
        <v>2833</v>
      </c>
      <c r="K631" s="81">
        <v>1012425064</v>
      </c>
      <c r="L631" s="81">
        <v>179315641</v>
      </c>
      <c r="M631" s="81">
        <v>12065373539</v>
      </c>
      <c r="N631" s="81">
        <v>11886057898</v>
      </c>
      <c r="O631" s="81">
        <v>10873632834</v>
      </c>
      <c r="P631" s="81">
        <v>14419701739</v>
      </c>
      <c r="Q631" s="81">
        <v>13407276675</v>
      </c>
      <c r="R631" s="81">
        <v>14240386098</v>
      </c>
      <c r="S631" s="81">
        <v>13227961034</v>
      </c>
      <c r="T631" s="81">
        <v>12352218539</v>
      </c>
      <c r="U631" s="81">
        <v>14706546739</v>
      </c>
      <c r="V631" s="81">
        <v>12543448539</v>
      </c>
      <c r="W631" s="81">
        <v>14897776739</v>
      </c>
      <c r="X631" s="81">
        <v>11366861732</v>
      </c>
      <c r="Y631" s="81">
        <v>13721189932</v>
      </c>
    </row>
    <row r="632" spans="1:25" x14ac:dyDescent="0.35">
      <c r="A632" s="81" t="s">
        <v>640</v>
      </c>
      <c r="B632" s="81">
        <v>101</v>
      </c>
      <c r="C632" s="81" t="s">
        <v>1664</v>
      </c>
      <c r="D632" s="81" t="s">
        <v>5919</v>
      </c>
      <c r="E632" s="81" t="s">
        <v>2335</v>
      </c>
      <c r="F632" s="81">
        <v>235184291733</v>
      </c>
      <c r="G632" s="81">
        <v>243153733894</v>
      </c>
      <c r="H632" s="81">
        <v>235184291733</v>
      </c>
      <c r="I632" s="81" t="s">
        <v>2829</v>
      </c>
      <c r="J632" s="81" t="s">
        <v>2833</v>
      </c>
      <c r="K632" s="81">
        <v>12860341458</v>
      </c>
      <c r="L632" s="81">
        <v>9659844455</v>
      </c>
      <c r="M632" s="81">
        <v>248044633191</v>
      </c>
      <c r="N632" s="81">
        <v>238384788736</v>
      </c>
      <c r="O632" s="81">
        <v>225524447278</v>
      </c>
      <c r="P632" s="81">
        <v>248044633191</v>
      </c>
      <c r="Q632" s="81">
        <v>235184291733</v>
      </c>
      <c r="R632" s="81">
        <v>238384788736</v>
      </c>
      <c r="S632" s="81">
        <v>225524447278</v>
      </c>
      <c r="T632" s="81">
        <v>251451403191</v>
      </c>
      <c r="U632" s="81">
        <v>251451403191</v>
      </c>
      <c r="V632" s="81">
        <v>253722583191</v>
      </c>
      <c r="W632" s="81">
        <v>253722583191</v>
      </c>
      <c r="X632" s="81">
        <v>237539948649</v>
      </c>
      <c r="Y632" s="81">
        <v>237539948649</v>
      </c>
    </row>
    <row r="633" spans="1:25" x14ac:dyDescent="0.35">
      <c r="A633" s="81" t="s">
        <v>641</v>
      </c>
      <c r="B633" s="81">
        <v>101</v>
      </c>
      <c r="C633" s="81" t="s">
        <v>1664</v>
      </c>
      <c r="D633" s="81" t="s">
        <v>5920</v>
      </c>
      <c r="E633" s="81" t="s">
        <v>2336</v>
      </c>
      <c r="F633" s="81">
        <v>20296255678</v>
      </c>
      <c r="G633" s="81">
        <v>20592608453</v>
      </c>
      <c r="H633" s="81">
        <v>20296255678</v>
      </c>
      <c r="I633" s="81" t="s">
        <v>2829</v>
      </c>
      <c r="J633" s="81" t="s">
        <v>2833</v>
      </c>
      <c r="K633" s="81">
        <v>2967018184</v>
      </c>
      <c r="L633" s="81">
        <v>25000</v>
      </c>
      <c r="M633" s="81">
        <v>23263273862</v>
      </c>
      <c r="N633" s="81">
        <v>23263248862</v>
      </c>
      <c r="O633" s="81">
        <v>20296230678</v>
      </c>
      <c r="P633" s="81">
        <v>23263273862</v>
      </c>
      <c r="Q633" s="81">
        <v>20296255678</v>
      </c>
      <c r="R633" s="81">
        <v>23263248862</v>
      </c>
      <c r="S633" s="81">
        <v>20296230678</v>
      </c>
      <c r="T633" s="81">
        <v>24026713862</v>
      </c>
      <c r="U633" s="81">
        <v>24026713862</v>
      </c>
      <c r="V633" s="81">
        <v>24535673862</v>
      </c>
      <c r="W633" s="81">
        <v>24535673862</v>
      </c>
      <c r="X633" s="81">
        <v>21810541005</v>
      </c>
      <c r="Y633" s="81">
        <v>21810541005</v>
      </c>
    </row>
    <row r="634" spans="1:25" x14ac:dyDescent="0.35">
      <c r="A634" s="81" t="s">
        <v>642</v>
      </c>
      <c r="B634" s="81">
        <v>101</v>
      </c>
      <c r="C634" s="81" t="s">
        <v>1664</v>
      </c>
      <c r="D634" s="81" t="s">
        <v>5923</v>
      </c>
      <c r="E634" s="81" t="s">
        <v>2245</v>
      </c>
      <c r="F634" s="81">
        <v>31860166378</v>
      </c>
      <c r="G634" s="81">
        <v>32558550661</v>
      </c>
      <c r="H634" s="81">
        <v>31860166378</v>
      </c>
      <c r="I634" s="81" t="s">
        <v>2829</v>
      </c>
      <c r="J634" s="81" t="s">
        <v>2833</v>
      </c>
      <c r="K634" s="81">
        <v>2726231126</v>
      </c>
      <c r="L634" s="81">
        <v>50000</v>
      </c>
      <c r="M634" s="81">
        <v>34586397504</v>
      </c>
      <c r="N634" s="81">
        <v>34586347504</v>
      </c>
      <c r="O634" s="81">
        <v>31860116378</v>
      </c>
      <c r="P634" s="81">
        <v>34586397504</v>
      </c>
      <c r="Q634" s="81">
        <v>31860166378</v>
      </c>
      <c r="R634" s="81">
        <v>34586347504</v>
      </c>
      <c r="S634" s="81">
        <v>31860116378</v>
      </c>
      <c r="T634" s="81">
        <v>35287557504</v>
      </c>
      <c r="U634" s="81">
        <v>35287557504</v>
      </c>
      <c r="V634" s="81">
        <v>35754997504</v>
      </c>
      <c r="W634" s="81">
        <v>35754997504</v>
      </c>
      <c r="X634" s="81">
        <v>32373372649</v>
      </c>
      <c r="Y634" s="81">
        <v>32373372649</v>
      </c>
    </row>
    <row r="635" spans="1:25" x14ac:dyDescent="0.35">
      <c r="A635" s="81" t="s">
        <v>643</v>
      </c>
      <c r="B635" s="81">
        <v>101</v>
      </c>
      <c r="C635" s="81" t="s">
        <v>1664</v>
      </c>
      <c r="D635" s="81" t="s">
        <v>5925</v>
      </c>
      <c r="E635" s="81" t="s">
        <v>2337</v>
      </c>
      <c r="F635" s="81">
        <v>27147033159</v>
      </c>
      <c r="G635" s="81">
        <v>27652333249</v>
      </c>
      <c r="H635" s="81">
        <v>27147033159</v>
      </c>
      <c r="I635" s="81" t="s">
        <v>2829</v>
      </c>
      <c r="J635" s="81" t="s">
        <v>2833</v>
      </c>
      <c r="K635" s="81">
        <v>3418893723</v>
      </c>
      <c r="L635" s="81">
        <v>0</v>
      </c>
      <c r="M635" s="81">
        <v>30565926882</v>
      </c>
      <c r="N635" s="81">
        <v>30565926882</v>
      </c>
      <c r="O635" s="81">
        <v>27147033159</v>
      </c>
      <c r="P635" s="81">
        <v>30565926882</v>
      </c>
      <c r="Q635" s="81">
        <v>27147033159</v>
      </c>
      <c r="R635" s="81">
        <v>30565926882</v>
      </c>
      <c r="S635" s="81">
        <v>27147033159</v>
      </c>
      <c r="T635" s="81">
        <v>31447881882</v>
      </c>
      <c r="U635" s="81">
        <v>31447881882</v>
      </c>
      <c r="V635" s="81">
        <v>32035851882</v>
      </c>
      <c r="W635" s="81">
        <v>32035851882</v>
      </c>
      <c r="X635" s="81">
        <v>27922629320</v>
      </c>
      <c r="Y635" s="81">
        <v>27922629320</v>
      </c>
    </row>
    <row r="636" spans="1:25" x14ac:dyDescent="0.35">
      <c r="A636" s="81" t="s">
        <v>644</v>
      </c>
      <c r="B636" s="81">
        <v>101</v>
      </c>
      <c r="C636" s="81" t="s">
        <v>1664</v>
      </c>
      <c r="D636" s="81" t="s">
        <v>5927</v>
      </c>
      <c r="E636" s="81" t="s">
        <v>2023</v>
      </c>
      <c r="F636" s="81">
        <v>13647587398</v>
      </c>
      <c r="G636" s="81">
        <v>14062333618</v>
      </c>
      <c r="H636" s="81">
        <v>13647587398</v>
      </c>
      <c r="I636" s="81" t="s">
        <v>2829</v>
      </c>
      <c r="J636" s="81" t="s">
        <v>2833</v>
      </c>
      <c r="K636" s="81">
        <v>641332416</v>
      </c>
      <c r="L636" s="81">
        <v>285260888</v>
      </c>
      <c r="M636" s="81">
        <v>14288919814</v>
      </c>
      <c r="N636" s="81">
        <v>14003658926</v>
      </c>
      <c r="O636" s="81">
        <v>13362326510</v>
      </c>
      <c r="P636" s="81">
        <v>15361455729</v>
      </c>
      <c r="Q636" s="81">
        <v>14720123313</v>
      </c>
      <c r="R636" s="81">
        <v>15076194841</v>
      </c>
      <c r="S636" s="81">
        <v>14434862425</v>
      </c>
      <c r="T636" s="81">
        <v>14453289814</v>
      </c>
      <c r="U636" s="81">
        <v>15525825729</v>
      </c>
      <c r="V636" s="81">
        <v>14562869814</v>
      </c>
      <c r="W636" s="81">
        <v>15635405729</v>
      </c>
      <c r="X636" s="81">
        <v>13801375159</v>
      </c>
      <c r="Y636" s="81">
        <v>14873911074</v>
      </c>
    </row>
    <row r="637" spans="1:25" x14ac:dyDescent="0.35">
      <c r="A637" s="81" t="s">
        <v>645</v>
      </c>
      <c r="B637" s="81">
        <v>101</v>
      </c>
      <c r="C637" s="81" t="s">
        <v>1664</v>
      </c>
      <c r="D637" s="81" t="s">
        <v>5928</v>
      </c>
      <c r="E637" s="81" t="s">
        <v>2338</v>
      </c>
      <c r="F637" s="81">
        <v>20550277679</v>
      </c>
      <c r="G637" s="81">
        <v>21412599713</v>
      </c>
      <c r="H637" s="81">
        <v>20550277679</v>
      </c>
      <c r="I637" s="81" t="s">
        <v>2829</v>
      </c>
      <c r="J637" s="81" t="s">
        <v>2833</v>
      </c>
      <c r="K637" s="81">
        <v>2175854349</v>
      </c>
      <c r="L637" s="81">
        <v>378336814</v>
      </c>
      <c r="M637" s="81">
        <v>22726132028</v>
      </c>
      <c r="N637" s="81">
        <v>22347795214</v>
      </c>
      <c r="O637" s="81">
        <v>20171940865</v>
      </c>
      <c r="P637" s="81">
        <v>22726132028</v>
      </c>
      <c r="Q637" s="81">
        <v>20550277679</v>
      </c>
      <c r="R637" s="81">
        <v>22347795214</v>
      </c>
      <c r="S637" s="81">
        <v>20171940865</v>
      </c>
      <c r="T637" s="81">
        <v>23299267028</v>
      </c>
      <c r="U637" s="81">
        <v>23299267028</v>
      </c>
      <c r="V637" s="81">
        <v>23681357028</v>
      </c>
      <c r="W637" s="81">
        <v>23681357028</v>
      </c>
      <c r="X637" s="81">
        <v>21314859475</v>
      </c>
      <c r="Y637" s="81">
        <v>21314859475</v>
      </c>
    </row>
    <row r="638" spans="1:25" x14ac:dyDescent="0.35">
      <c r="A638" s="81" t="s">
        <v>646</v>
      </c>
      <c r="B638" s="81">
        <v>101</v>
      </c>
      <c r="C638" s="81" t="s">
        <v>1664</v>
      </c>
      <c r="D638" s="81" t="s">
        <v>5929</v>
      </c>
      <c r="E638" s="81" t="s">
        <v>2339</v>
      </c>
      <c r="F638" s="81">
        <v>19059648940</v>
      </c>
      <c r="G638" s="81">
        <v>19473432478</v>
      </c>
      <c r="H638" s="81">
        <v>19059648940</v>
      </c>
      <c r="I638" s="81" t="s">
        <v>2829</v>
      </c>
      <c r="J638" s="81" t="s">
        <v>2833</v>
      </c>
      <c r="K638" s="81">
        <v>1762872804</v>
      </c>
      <c r="L638" s="81">
        <v>0</v>
      </c>
      <c r="M638" s="81">
        <v>20822521744</v>
      </c>
      <c r="N638" s="81">
        <v>20822521744</v>
      </c>
      <c r="O638" s="81">
        <v>19059648940</v>
      </c>
      <c r="P638" s="81">
        <v>20822521744</v>
      </c>
      <c r="Q638" s="81">
        <v>19059648940</v>
      </c>
      <c r="R638" s="81">
        <v>20822521744</v>
      </c>
      <c r="S638" s="81">
        <v>19059648940</v>
      </c>
      <c r="T638" s="81">
        <v>21277726744</v>
      </c>
      <c r="U638" s="81">
        <v>21277726744</v>
      </c>
      <c r="V638" s="81">
        <v>21581196744</v>
      </c>
      <c r="W638" s="81">
        <v>21581196744</v>
      </c>
      <c r="X638" s="81">
        <v>19757024256</v>
      </c>
      <c r="Y638" s="81">
        <v>19757024256</v>
      </c>
    </row>
    <row r="639" spans="1:25" x14ac:dyDescent="0.35">
      <c r="A639" s="81" t="s">
        <v>647</v>
      </c>
      <c r="B639" s="81">
        <v>101</v>
      </c>
      <c r="C639" s="81" t="s">
        <v>1664</v>
      </c>
      <c r="D639" s="81" t="s">
        <v>5930</v>
      </c>
      <c r="E639" s="81" t="s">
        <v>2340</v>
      </c>
      <c r="F639" s="81">
        <v>43166399291</v>
      </c>
      <c r="G639" s="81">
        <v>44909792615</v>
      </c>
      <c r="H639" s="81">
        <v>43166399291</v>
      </c>
      <c r="I639" s="81" t="s">
        <v>2829</v>
      </c>
      <c r="J639" s="81" t="s">
        <v>2833</v>
      </c>
      <c r="K639" s="81">
        <v>2053802385</v>
      </c>
      <c r="L639" s="81">
        <v>2769806394</v>
      </c>
      <c r="M639" s="81">
        <v>45220201676</v>
      </c>
      <c r="N639" s="81">
        <v>42450395282</v>
      </c>
      <c r="O639" s="81">
        <v>40396592897</v>
      </c>
      <c r="P639" s="81">
        <v>45220201676</v>
      </c>
      <c r="Q639" s="81">
        <v>43166399291</v>
      </c>
      <c r="R639" s="81">
        <v>42450395282</v>
      </c>
      <c r="S639" s="81">
        <v>40396592897</v>
      </c>
      <c r="T639" s="81">
        <v>45738691676</v>
      </c>
      <c r="U639" s="81">
        <v>45738691676</v>
      </c>
      <c r="V639" s="81">
        <v>46084351676</v>
      </c>
      <c r="W639" s="81">
        <v>46084351676</v>
      </c>
      <c r="X639" s="81">
        <v>45127823426</v>
      </c>
      <c r="Y639" s="81">
        <v>45127823426</v>
      </c>
    </row>
    <row r="640" spans="1:25" x14ac:dyDescent="0.35">
      <c r="A640" s="81" t="s">
        <v>648</v>
      </c>
      <c r="B640" s="81">
        <v>101</v>
      </c>
      <c r="C640" s="81" t="s">
        <v>1664</v>
      </c>
      <c r="D640" s="81" t="s">
        <v>5931</v>
      </c>
      <c r="E640" s="81" t="s">
        <v>2341</v>
      </c>
      <c r="F640" s="81">
        <v>14650406923</v>
      </c>
      <c r="G640" s="81">
        <v>14781879008</v>
      </c>
      <c r="H640" s="81">
        <v>14650406923</v>
      </c>
      <c r="I640" s="81" t="s">
        <v>2829</v>
      </c>
      <c r="J640" s="81" t="s">
        <v>2833</v>
      </c>
      <c r="K640" s="81">
        <v>1267764896</v>
      </c>
      <c r="L640" s="81">
        <v>50000</v>
      </c>
      <c r="M640" s="81">
        <v>15918171819</v>
      </c>
      <c r="N640" s="81">
        <v>15918121819</v>
      </c>
      <c r="O640" s="81">
        <v>14650356923</v>
      </c>
      <c r="P640" s="81">
        <v>15918171819</v>
      </c>
      <c r="Q640" s="81">
        <v>14650406923</v>
      </c>
      <c r="R640" s="81">
        <v>15918121819</v>
      </c>
      <c r="S640" s="81">
        <v>14650356923</v>
      </c>
      <c r="T640" s="81">
        <v>16245351819</v>
      </c>
      <c r="U640" s="81">
        <v>16245351819</v>
      </c>
      <c r="V640" s="81">
        <v>16463471819</v>
      </c>
      <c r="W640" s="81">
        <v>16463471819</v>
      </c>
      <c r="X640" s="81">
        <v>15388979585</v>
      </c>
      <c r="Y640" s="81">
        <v>15388979585</v>
      </c>
    </row>
    <row r="641" spans="1:25" x14ac:dyDescent="0.35">
      <c r="A641" s="81" t="s">
        <v>649</v>
      </c>
      <c r="B641" s="81">
        <v>101</v>
      </c>
      <c r="C641" s="81" t="s">
        <v>1664</v>
      </c>
      <c r="D641" s="81" t="s">
        <v>5933</v>
      </c>
      <c r="E641" s="81" t="s">
        <v>2342</v>
      </c>
      <c r="F641" s="81">
        <v>7045330771</v>
      </c>
      <c r="G641" s="81">
        <v>7166469606</v>
      </c>
      <c r="H641" s="81">
        <v>7045330771</v>
      </c>
      <c r="I641" s="81" t="s">
        <v>2829</v>
      </c>
      <c r="J641" s="81" t="s">
        <v>2833</v>
      </c>
      <c r="K641" s="81">
        <v>400441835</v>
      </c>
      <c r="L641" s="81">
        <v>140131927</v>
      </c>
      <c r="M641" s="81">
        <v>7445772606</v>
      </c>
      <c r="N641" s="81">
        <v>7305640679</v>
      </c>
      <c r="O641" s="81">
        <v>6905198844</v>
      </c>
      <c r="P641" s="81">
        <v>7824927525</v>
      </c>
      <c r="Q641" s="81">
        <v>7424485690</v>
      </c>
      <c r="R641" s="81">
        <v>7684795598</v>
      </c>
      <c r="S641" s="81">
        <v>7284353763</v>
      </c>
      <c r="T641" s="81">
        <v>7560357606</v>
      </c>
      <c r="U641" s="81">
        <v>7939512525</v>
      </c>
      <c r="V641" s="81">
        <v>7636747606</v>
      </c>
      <c r="W641" s="81">
        <v>8015902525</v>
      </c>
      <c r="X641" s="81">
        <v>7104753356</v>
      </c>
      <c r="Y641" s="81">
        <v>7483908275</v>
      </c>
    </row>
    <row r="642" spans="1:25" x14ac:dyDescent="0.35">
      <c r="A642" s="81" t="s">
        <v>650</v>
      </c>
      <c r="B642" s="81">
        <v>101</v>
      </c>
      <c r="C642" s="81" t="s">
        <v>1664</v>
      </c>
      <c r="D642" s="81" t="s">
        <v>5934</v>
      </c>
      <c r="E642" s="81" t="s">
        <v>2343</v>
      </c>
      <c r="F642" s="81">
        <v>1766865648</v>
      </c>
      <c r="G642" s="81">
        <v>1824814526</v>
      </c>
      <c r="H642" s="81">
        <v>1766865648</v>
      </c>
      <c r="I642" s="81" t="s">
        <v>2829</v>
      </c>
      <c r="J642" s="81" t="s">
        <v>2833</v>
      </c>
      <c r="K642" s="81">
        <v>234366077</v>
      </c>
      <c r="L642" s="81">
        <v>25000</v>
      </c>
      <c r="M642" s="81">
        <v>2001231725</v>
      </c>
      <c r="N642" s="81">
        <v>2001206725</v>
      </c>
      <c r="O642" s="81">
        <v>1766840648</v>
      </c>
      <c r="P642" s="81">
        <v>2001231725</v>
      </c>
      <c r="Q642" s="81">
        <v>1766865648</v>
      </c>
      <c r="R642" s="81">
        <v>2001206725</v>
      </c>
      <c r="S642" s="81">
        <v>1766840648</v>
      </c>
      <c r="T642" s="81">
        <v>2066181725</v>
      </c>
      <c r="U642" s="81">
        <v>2066181725</v>
      </c>
      <c r="V642" s="81">
        <v>2109481725</v>
      </c>
      <c r="W642" s="81">
        <v>2109481725</v>
      </c>
      <c r="X642" s="81">
        <v>1914063568</v>
      </c>
      <c r="Y642" s="81">
        <v>1914063568</v>
      </c>
    </row>
    <row r="643" spans="1:25" x14ac:dyDescent="0.35">
      <c r="A643" s="81" t="s">
        <v>651</v>
      </c>
      <c r="B643" s="81">
        <v>101</v>
      </c>
      <c r="C643" s="81" t="s">
        <v>1664</v>
      </c>
      <c r="D643" s="81" t="s">
        <v>6227</v>
      </c>
      <c r="E643" s="81" t="s">
        <v>2344</v>
      </c>
      <c r="F643" s="81">
        <v>11213507</v>
      </c>
      <c r="G643" s="81">
        <v>11213507</v>
      </c>
      <c r="H643" s="81">
        <v>11213507</v>
      </c>
      <c r="I643" s="81" t="s">
        <v>2829</v>
      </c>
      <c r="J643" s="81" t="s">
        <v>2833</v>
      </c>
      <c r="K643" s="81">
        <v>193501</v>
      </c>
      <c r="L643" s="81">
        <v>0</v>
      </c>
      <c r="M643" s="81">
        <v>11407008</v>
      </c>
      <c r="N643" s="81">
        <v>11407008</v>
      </c>
      <c r="O643" s="81">
        <v>11213507</v>
      </c>
      <c r="P643" s="81">
        <v>11407008</v>
      </c>
      <c r="Q643" s="81">
        <v>11213507</v>
      </c>
      <c r="R643" s="81">
        <v>11407008</v>
      </c>
      <c r="S643" s="81">
        <v>11213507</v>
      </c>
      <c r="T643" s="81">
        <v>11497008</v>
      </c>
      <c r="U643" s="81">
        <v>11497008</v>
      </c>
      <c r="V643" s="81">
        <v>11557008</v>
      </c>
      <c r="W643" s="81">
        <v>11557008</v>
      </c>
      <c r="X643" s="81">
        <v>11213507</v>
      </c>
      <c r="Y643" s="81">
        <v>11213507</v>
      </c>
    </row>
    <row r="644" spans="1:25" x14ac:dyDescent="0.35">
      <c r="A644" s="81" t="s">
        <v>652</v>
      </c>
      <c r="B644" s="81">
        <v>101</v>
      </c>
      <c r="C644" s="81" t="s">
        <v>1664</v>
      </c>
      <c r="D644" s="81" t="s">
        <v>6369</v>
      </c>
      <c r="E644" s="81" t="s">
        <v>2345</v>
      </c>
      <c r="F644" s="81">
        <v>76123482</v>
      </c>
      <c r="G644" s="81">
        <v>76123482</v>
      </c>
      <c r="H644" s="81">
        <v>76123482</v>
      </c>
      <c r="I644" s="81" t="s">
        <v>2829</v>
      </c>
      <c r="J644" s="81" t="s">
        <v>2833</v>
      </c>
      <c r="K644" s="81">
        <v>15844353</v>
      </c>
      <c r="L644" s="81">
        <v>0</v>
      </c>
      <c r="M644" s="81">
        <v>91967835</v>
      </c>
      <c r="N644" s="81">
        <v>91967835</v>
      </c>
      <c r="O644" s="81">
        <v>76123482</v>
      </c>
      <c r="P644" s="81">
        <v>91967835</v>
      </c>
      <c r="Q644" s="81">
        <v>76123482</v>
      </c>
      <c r="R644" s="81">
        <v>91967835</v>
      </c>
      <c r="S644" s="81">
        <v>76123482</v>
      </c>
      <c r="T644" s="81">
        <v>96272835</v>
      </c>
      <c r="U644" s="81">
        <v>96272835</v>
      </c>
      <c r="V644" s="81">
        <v>99142835</v>
      </c>
      <c r="W644" s="81">
        <v>99142835</v>
      </c>
      <c r="X644" s="81">
        <v>76123482</v>
      </c>
      <c r="Y644" s="81">
        <v>76123482</v>
      </c>
    </row>
    <row r="645" spans="1:25" x14ac:dyDescent="0.35">
      <c r="A645" s="81" t="s">
        <v>653</v>
      </c>
      <c r="B645" s="81">
        <v>101</v>
      </c>
      <c r="C645" s="81" t="s">
        <v>1664</v>
      </c>
      <c r="D645" s="81" t="s">
        <v>6737</v>
      </c>
      <c r="E645" s="81" t="s">
        <v>2346</v>
      </c>
      <c r="F645" s="81">
        <v>3784379351</v>
      </c>
      <c r="G645" s="81">
        <v>3838229655</v>
      </c>
      <c r="H645" s="81">
        <v>3784379351</v>
      </c>
      <c r="I645" s="81" t="s">
        <v>2829</v>
      </c>
      <c r="J645" s="81" t="s">
        <v>2833</v>
      </c>
      <c r="K645" s="81">
        <v>281437658</v>
      </c>
      <c r="L645" s="81">
        <v>0</v>
      </c>
      <c r="M645" s="81">
        <v>4065817009</v>
      </c>
      <c r="N645" s="81">
        <v>4065817009</v>
      </c>
      <c r="O645" s="81">
        <v>3784379351</v>
      </c>
      <c r="P645" s="81">
        <v>4065817009</v>
      </c>
      <c r="Q645" s="81">
        <v>3784379351</v>
      </c>
      <c r="R645" s="81">
        <v>4065817009</v>
      </c>
      <c r="S645" s="81">
        <v>3784379351</v>
      </c>
      <c r="T645" s="81">
        <v>4144057009</v>
      </c>
      <c r="U645" s="81">
        <v>4144057009</v>
      </c>
      <c r="V645" s="81">
        <v>4196217009</v>
      </c>
      <c r="W645" s="81">
        <v>4196217009</v>
      </c>
      <c r="X645" s="81">
        <v>3838307136</v>
      </c>
      <c r="Y645" s="81">
        <v>3838307136</v>
      </c>
    </row>
    <row r="646" spans="1:25" x14ac:dyDescent="0.35">
      <c r="A646" s="81" t="s">
        <v>654</v>
      </c>
      <c r="B646" s="81">
        <v>102</v>
      </c>
      <c r="C646" s="81" t="s">
        <v>1665</v>
      </c>
      <c r="D646" s="81" t="s">
        <v>5935</v>
      </c>
      <c r="E646" s="81" t="s">
        <v>2347</v>
      </c>
      <c r="F646" s="81">
        <v>320774414</v>
      </c>
      <c r="G646" s="81">
        <v>334495446</v>
      </c>
      <c r="H646" s="81">
        <v>320774414</v>
      </c>
      <c r="I646" s="81" t="s">
        <v>2829</v>
      </c>
      <c r="J646" s="81" t="s">
        <v>2833</v>
      </c>
      <c r="K646" s="81">
        <v>18352072</v>
      </c>
      <c r="L646" s="81">
        <v>9351683</v>
      </c>
      <c r="M646" s="81">
        <v>339126486</v>
      </c>
      <c r="N646" s="81">
        <v>329774803</v>
      </c>
      <c r="O646" s="81">
        <v>311422731</v>
      </c>
      <c r="P646" s="81">
        <v>339126486</v>
      </c>
      <c r="Q646" s="81">
        <v>320774414</v>
      </c>
      <c r="R646" s="81">
        <v>329774803</v>
      </c>
      <c r="S646" s="81">
        <v>311422731</v>
      </c>
      <c r="T646" s="81">
        <v>350031486</v>
      </c>
      <c r="U646" s="81">
        <v>350031486</v>
      </c>
      <c r="V646" s="81">
        <v>357301486</v>
      </c>
      <c r="W646" s="81">
        <v>357301486</v>
      </c>
      <c r="X646" s="81">
        <v>330271874</v>
      </c>
      <c r="Y646" s="81">
        <v>330271874</v>
      </c>
    </row>
    <row r="647" spans="1:25" x14ac:dyDescent="0.35">
      <c r="A647" s="81" t="s">
        <v>655</v>
      </c>
      <c r="B647" s="81">
        <v>102</v>
      </c>
      <c r="C647" s="81" t="s">
        <v>1665</v>
      </c>
      <c r="D647" s="81" t="s">
        <v>5936</v>
      </c>
      <c r="E647" s="81" t="s">
        <v>2348</v>
      </c>
      <c r="F647" s="81">
        <v>3381834434</v>
      </c>
      <c r="G647" s="81">
        <v>3441351664</v>
      </c>
      <c r="H647" s="81">
        <v>3381834434</v>
      </c>
      <c r="I647" s="81" t="s">
        <v>2829</v>
      </c>
      <c r="J647" s="81" t="s">
        <v>2833</v>
      </c>
      <c r="K647" s="81">
        <v>242505719</v>
      </c>
      <c r="L647" s="81">
        <v>105126294</v>
      </c>
      <c r="M647" s="81">
        <v>3624340153</v>
      </c>
      <c r="N647" s="81">
        <v>3519213859</v>
      </c>
      <c r="O647" s="81">
        <v>3276708140</v>
      </c>
      <c r="P647" s="81">
        <v>3624340153</v>
      </c>
      <c r="Q647" s="81">
        <v>3381834434</v>
      </c>
      <c r="R647" s="81">
        <v>3519213859</v>
      </c>
      <c r="S647" s="81">
        <v>3276708140</v>
      </c>
      <c r="T647" s="81">
        <v>3733675153</v>
      </c>
      <c r="U647" s="81">
        <v>3733675153</v>
      </c>
      <c r="V647" s="81">
        <v>3806565153</v>
      </c>
      <c r="W647" s="81">
        <v>3806565153</v>
      </c>
      <c r="X647" s="81">
        <v>3430001153</v>
      </c>
      <c r="Y647" s="81">
        <v>3430001153</v>
      </c>
    </row>
    <row r="648" spans="1:25" x14ac:dyDescent="0.35">
      <c r="A648" s="81" t="s">
        <v>656</v>
      </c>
      <c r="B648" s="81">
        <v>102</v>
      </c>
      <c r="C648" s="81" t="s">
        <v>1665</v>
      </c>
      <c r="D648" s="81" t="s">
        <v>5937</v>
      </c>
      <c r="E648" s="81" t="s">
        <v>2349</v>
      </c>
      <c r="F648" s="81">
        <v>1034069062</v>
      </c>
      <c r="G648" s="81">
        <v>1033295541</v>
      </c>
      <c r="H648" s="81">
        <v>1034069062</v>
      </c>
      <c r="I648" s="81" t="s">
        <v>2829</v>
      </c>
      <c r="J648" s="81" t="s">
        <v>2833</v>
      </c>
      <c r="K648" s="81">
        <v>25379534</v>
      </c>
      <c r="L648" s="81">
        <v>11852087</v>
      </c>
      <c r="M648" s="81">
        <v>1059448596</v>
      </c>
      <c r="N648" s="81">
        <v>1047596509</v>
      </c>
      <c r="O648" s="81">
        <v>1022216975</v>
      </c>
      <c r="P648" s="81">
        <v>1059448596</v>
      </c>
      <c r="Q648" s="81">
        <v>1034069062</v>
      </c>
      <c r="R648" s="81">
        <v>1047596509</v>
      </c>
      <c r="S648" s="81">
        <v>1022216975</v>
      </c>
      <c r="T648" s="81">
        <v>1075183596</v>
      </c>
      <c r="U648" s="81">
        <v>1075183596</v>
      </c>
      <c r="V648" s="81">
        <v>1085673596</v>
      </c>
      <c r="W648" s="81">
        <v>1085673596</v>
      </c>
      <c r="X648" s="81">
        <v>1037932847</v>
      </c>
      <c r="Y648" s="81">
        <v>1037932847</v>
      </c>
    </row>
    <row r="649" spans="1:25" x14ac:dyDescent="0.35">
      <c r="A649" s="81" t="s">
        <v>657</v>
      </c>
      <c r="B649" s="81">
        <v>102</v>
      </c>
      <c r="C649" s="81" t="s">
        <v>1665</v>
      </c>
      <c r="D649" s="81" t="s">
        <v>5938</v>
      </c>
      <c r="E649" s="81" t="s">
        <v>2350</v>
      </c>
      <c r="F649" s="81">
        <v>3496081279</v>
      </c>
      <c r="G649" s="81">
        <v>3574916773</v>
      </c>
      <c r="H649" s="81">
        <v>3496081279</v>
      </c>
      <c r="I649" s="81" t="s">
        <v>2829</v>
      </c>
      <c r="J649" s="81" t="s">
        <v>2833</v>
      </c>
      <c r="K649" s="81">
        <v>274938440</v>
      </c>
      <c r="L649" s="81">
        <v>145040759</v>
      </c>
      <c r="M649" s="81">
        <v>3771019719</v>
      </c>
      <c r="N649" s="81">
        <v>3625978960</v>
      </c>
      <c r="O649" s="81">
        <v>3351040520</v>
      </c>
      <c r="P649" s="81">
        <v>3771019719</v>
      </c>
      <c r="Q649" s="81">
        <v>3496081279</v>
      </c>
      <c r="R649" s="81">
        <v>3625978960</v>
      </c>
      <c r="S649" s="81">
        <v>3351040520</v>
      </c>
      <c r="T649" s="81">
        <v>3859069719</v>
      </c>
      <c r="U649" s="81">
        <v>3859069719</v>
      </c>
      <c r="V649" s="81">
        <v>3917769719</v>
      </c>
      <c r="W649" s="81">
        <v>3917769719</v>
      </c>
      <c r="X649" s="81">
        <v>3570626130</v>
      </c>
      <c r="Y649" s="81">
        <v>3570626130</v>
      </c>
    </row>
    <row r="650" spans="1:25" x14ac:dyDescent="0.35">
      <c r="A650" s="81" t="s">
        <v>658</v>
      </c>
      <c r="B650" s="81">
        <v>102</v>
      </c>
      <c r="C650" s="81" t="s">
        <v>1665</v>
      </c>
      <c r="D650" s="81" t="s">
        <v>5939</v>
      </c>
      <c r="E650" s="81" t="s">
        <v>2351</v>
      </c>
      <c r="F650" s="81">
        <v>237309804</v>
      </c>
      <c r="G650" s="81">
        <v>238790463</v>
      </c>
      <c r="H650" s="81">
        <v>237309804</v>
      </c>
      <c r="I650" s="81" t="s">
        <v>2829</v>
      </c>
      <c r="J650" s="81" t="s">
        <v>2833</v>
      </c>
      <c r="K650" s="81">
        <v>33314715</v>
      </c>
      <c r="L650" s="81">
        <v>16059396</v>
      </c>
      <c r="M650" s="81">
        <v>270624519</v>
      </c>
      <c r="N650" s="81">
        <v>254565123</v>
      </c>
      <c r="O650" s="81">
        <v>221250408</v>
      </c>
      <c r="P650" s="81">
        <v>270624519</v>
      </c>
      <c r="Q650" s="81">
        <v>237309804</v>
      </c>
      <c r="R650" s="81">
        <v>254565123</v>
      </c>
      <c r="S650" s="81">
        <v>221250408</v>
      </c>
      <c r="T650" s="81">
        <v>286059519</v>
      </c>
      <c r="U650" s="81">
        <v>286059519</v>
      </c>
      <c r="V650" s="81">
        <v>296349519</v>
      </c>
      <c r="W650" s="81">
        <v>296349519</v>
      </c>
      <c r="X650" s="81">
        <v>243861183</v>
      </c>
      <c r="Y650" s="81">
        <v>243861183</v>
      </c>
    </row>
    <row r="651" spans="1:25" x14ac:dyDescent="0.35">
      <c r="A651" s="81" t="s">
        <v>659</v>
      </c>
      <c r="B651" s="81">
        <v>102</v>
      </c>
      <c r="C651" s="81" t="s">
        <v>1665</v>
      </c>
      <c r="D651" s="81" t="s">
        <v>5940</v>
      </c>
      <c r="E651" s="81" t="s">
        <v>2352</v>
      </c>
      <c r="F651" s="81">
        <v>1465952909</v>
      </c>
      <c r="G651" s="81">
        <v>1445041612</v>
      </c>
      <c r="H651" s="81">
        <v>1465952909</v>
      </c>
      <c r="I651" s="81" t="s">
        <v>2829</v>
      </c>
      <c r="J651" s="81" t="s">
        <v>2833</v>
      </c>
      <c r="K651" s="81">
        <v>27581978</v>
      </c>
      <c r="L651" s="81">
        <v>13387018</v>
      </c>
      <c r="M651" s="81">
        <v>1493534887</v>
      </c>
      <c r="N651" s="81">
        <v>1480147869</v>
      </c>
      <c r="O651" s="81">
        <v>1452565891</v>
      </c>
      <c r="P651" s="81">
        <v>1493534887</v>
      </c>
      <c r="Q651" s="81">
        <v>1465952909</v>
      </c>
      <c r="R651" s="81">
        <v>1480147869</v>
      </c>
      <c r="S651" s="81">
        <v>1452565891</v>
      </c>
      <c r="T651" s="81">
        <v>1505519887</v>
      </c>
      <c r="U651" s="81">
        <v>1505519887</v>
      </c>
      <c r="V651" s="81">
        <v>1513509887</v>
      </c>
      <c r="W651" s="81">
        <v>1513509887</v>
      </c>
      <c r="X651" s="81">
        <v>1471630815</v>
      </c>
      <c r="Y651" s="81">
        <v>1471630815</v>
      </c>
    </row>
    <row r="652" spans="1:25" x14ac:dyDescent="0.35">
      <c r="A652" s="81" t="s">
        <v>660</v>
      </c>
      <c r="B652" s="81">
        <v>102</v>
      </c>
      <c r="C652" s="81" t="s">
        <v>1665</v>
      </c>
      <c r="D652" s="81" t="s">
        <v>6698</v>
      </c>
      <c r="E652" s="81" t="s">
        <v>2353</v>
      </c>
      <c r="F652" s="81">
        <v>3394107</v>
      </c>
      <c r="G652" s="81">
        <v>3394107</v>
      </c>
      <c r="H652" s="81">
        <v>3394107</v>
      </c>
      <c r="I652" s="81" t="s">
        <v>2829</v>
      </c>
      <c r="J652" s="81" t="s">
        <v>2833</v>
      </c>
      <c r="K652" s="81">
        <v>349983</v>
      </c>
      <c r="L652" s="81">
        <v>0</v>
      </c>
      <c r="M652" s="81">
        <v>3744090</v>
      </c>
      <c r="N652" s="81">
        <v>3744090</v>
      </c>
      <c r="O652" s="81">
        <v>3394107</v>
      </c>
      <c r="P652" s="81">
        <v>3744090</v>
      </c>
      <c r="Q652" s="81">
        <v>3394107</v>
      </c>
      <c r="R652" s="81">
        <v>3744090</v>
      </c>
      <c r="S652" s="81">
        <v>3394107</v>
      </c>
      <c r="T652" s="81">
        <v>4044090</v>
      </c>
      <c r="U652" s="81">
        <v>4044090</v>
      </c>
      <c r="V652" s="81">
        <v>4244090</v>
      </c>
      <c r="W652" s="81">
        <v>4244090</v>
      </c>
      <c r="X652" s="81">
        <v>3394107</v>
      </c>
      <c r="Y652" s="81">
        <v>3394107</v>
      </c>
    </row>
    <row r="653" spans="1:25" x14ac:dyDescent="0.35">
      <c r="A653" s="81" t="s">
        <v>661</v>
      </c>
      <c r="B653" s="81">
        <v>102</v>
      </c>
      <c r="C653" s="81" t="s">
        <v>1665</v>
      </c>
      <c r="D653" s="81" t="s">
        <v>6705</v>
      </c>
      <c r="E653" s="81" t="s">
        <v>2354</v>
      </c>
      <c r="F653" s="81">
        <v>8544881</v>
      </c>
      <c r="G653" s="81">
        <v>8544881</v>
      </c>
      <c r="H653" s="81">
        <v>8544881</v>
      </c>
      <c r="I653" s="81" t="s">
        <v>2829</v>
      </c>
      <c r="J653" s="81" t="s">
        <v>2833</v>
      </c>
      <c r="K653" s="81">
        <v>1701400</v>
      </c>
      <c r="L653" s="81">
        <v>0</v>
      </c>
      <c r="M653" s="81">
        <v>10246281</v>
      </c>
      <c r="N653" s="81">
        <v>10246281</v>
      </c>
      <c r="O653" s="81">
        <v>8544881</v>
      </c>
      <c r="P653" s="81">
        <v>10246281</v>
      </c>
      <c r="Q653" s="81">
        <v>8544881</v>
      </c>
      <c r="R653" s="81">
        <v>10246281</v>
      </c>
      <c r="S653" s="81">
        <v>8544881</v>
      </c>
      <c r="T653" s="81">
        <v>10831281</v>
      </c>
      <c r="U653" s="81">
        <v>10831281</v>
      </c>
      <c r="V653" s="81">
        <v>11221281</v>
      </c>
      <c r="W653" s="81">
        <v>11221281</v>
      </c>
      <c r="X653" s="81">
        <v>9012264</v>
      </c>
      <c r="Y653" s="81">
        <v>9012264</v>
      </c>
    </row>
    <row r="654" spans="1:25" x14ac:dyDescent="0.35">
      <c r="A654" s="81" t="s">
        <v>662</v>
      </c>
      <c r="B654" s="81">
        <v>103</v>
      </c>
      <c r="C654" s="81" t="s">
        <v>1666</v>
      </c>
      <c r="D654" s="81" t="s">
        <v>5597</v>
      </c>
      <c r="E654" s="81" t="s">
        <v>2117</v>
      </c>
      <c r="F654" s="81">
        <v>473352993</v>
      </c>
      <c r="G654" s="81">
        <v>500430494</v>
      </c>
      <c r="H654" s="81">
        <v>500430494</v>
      </c>
      <c r="I654" s="81" t="s">
        <v>2830</v>
      </c>
      <c r="J654" s="81" t="s">
        <v>2836</v>
      </c>
      <c r="K654" s="81">
        <v>45446680</v>
      </c>
      <c r="L654" s="81">
        <v>0</v>
      </c>
      <c r="M654" s="81">
        <v>545877174</v>
      </c>
      <c r="N654" s="81">
        <v>545877174</v>
      </c>
      <c r="O654" s="81">
        <v>500430494</v>
      </c>
      <c r="P654" s="81">
        <v>545877174</v>
      </c>
      <c r="Q654" s="81">
        <v>500430494</v>
      </c>
      <c r="R654" s="81">
        <v>545877174</v>
      </c>
      <c r="S654" s="81">
        <v>500430494</v>
      </c>
      <c r="T654" s="81">
        <v>557982174</v>
      </c>
      <c r="U654" s="81">
        <v>557982174</v>
      </c>
      <c r="V654" s="81">
        <v>566052174</v>
      </c>
      <c r="W654" s="81">
        <v>566052174</v>
      </c>
      <c r="X654" s="81">
        <v>500430494</v>
      </c>
      <c r="Y654" s="81">
        <v>500430494</v>
      </c>
    </row>
    <row r="655" spans="1:25" x14ac:dyDescent="0.35">
      <c r="A655" s="81" t="s">
        <v>663</v>
      </c>
      <c r="B655" s="81">
        <v>103</v>
      </c>
      <c r="C655" s="81" t="s">
        <v>1666</v>
      </c>
      <c r="D655" s="81" t="s">
        <v>5942</v>
      </c>
      <c r="E655" s="81" t="s">
        <v>2355</v>
      </c>
      <c r="F655" s="81">
        <v>127869589</v>
      </c>
      <c r="G655" s="81">
        <v>123657527</v>
      </c>
      <c r="H655" s="81">
        <v>127869589</v>
      </c>
      <c r="I655" s="81" t="s">
        <v>2829</v>
      </c>
      <c r="J655" s="81" t="s">
        <v>6928</v>
      </c>
      <c r="K655" s="81">
        <v>2114130</v>
      </c>
      <c r="L655" s="81">
        <v>0</v>
      </c>
      <c r="M655" s="81">
        <v>129983719</v>
      </c>
      <c r="N655" s="81">
        <v>129983719</v>
      </c>
      <c r="O655" s="81">
        <v>127869589</v>
      </c>
      <c r="P655" s="81">
        <v>129983719</v>
      </c>
      <c r="Q655" s="81">
        <v>127869589</v>
      </c>
      <c r="R655" s="81">
        <v>129983719</v>
      </c>
      <c r="S655" s="81">
        <v>127869589</v>
      </c>
      <c r="T655" s="81">
        <v>131123719</v>
      </c>
      <c r="U655" s="81">
        <v>131123719</v>
      </c>
      <c r="V655" s="81">
        <v>131883719</v>
      </c>
      <c r="W655" s="81">
        <v>131883719</v>
      </c>
      <c r="X655" s="81">
        <v>127869589</v>
      </c>
      <c r="Y655" s="81">
        <v>127869589</v>
      </c>
    </row>
    <row r="656" spans="1:25" x14ac:dyDescent="0.35">
      <c r="A656" s="81" t="s">
        <v>664</v>
      </c>
      <c r="B656" s="81">
        <v>103</v>
      </c>
      <c r="C656" s="81" t="s">
        <v>1666</v>
      </c>
      <c r="D656" s="81" t="s">
        <v>5944</v>
      </c>
      <c r="E656" s="81" t="s">
        <v>2356</v>
      </c>
      <c r="F656" s="81">
        <v>213674895</v>
      </c>
      <c r="G656" s="81">
        <v>207304658</v>
      </c>
      <c r="H656" s="81">
        <v>213674895</v>
      </c>
      <c r="I656" s="81" t="s">
        <v>2829</v>
      </c>
      <c r="J656" s="81" t="s">
        <v>6928</v>
      </c>
      <c r="K656" s="81">
        <v>4522485</v>
      </c>
      <c r="L656" s="81">
        <v>0</v>
      </c>
      <c r="M656" s="81">
        <v>218197380</v>
      </c>
      <c r="N656" s="81">
        <v>218197380</v>
      </c>
      <c r="O656" s="81">
        <v>213674895</v>
      </c>
      <c r="P656" s="81">
        <v>218197380</v>
      </c>
      <c r="Q656" s="81">
        <v>213674895</v>
      </c>
      <c r="R656" s="81">
        <v>218197380</v>
      </c>
      <c r="S656" s="81">
        <v>213674895</v>
      </c>
      <c r="T656" s="81">
        <v>219817380</v>
      </c>
      <c r="U656" s="81">
        <v>219817380</v>
      </c>
      <c r="V656" s="81">
        <v>220897380</v>
      </c>
      <c r="W656" s="81">
        <v>220897380</v>
      </c>
      <c r="X656" s="81">
        <v>213674895</v>
      </c>
      <c r="Y656" s="81">
        <v>213674895</v>
      </c>
    </row>
    <row r="657" spans="1:25" x14ac:dyDescent="0.35">
      <c r="A657" s="81" t="s">
        <v>665</v>
      </c>
      <c r="B657" s="81">
        <v>104</v>
      </c>
      <c r="C657" s="81" t="s">
        <v>1667</v>
      </c>
      <c r="D657" s="81" t="s">
        <v>5945</v>
      </c>
      <c r="E657" s="81" t="s">
        <v>2357</v>
      </c>
      <c r="F657" s="81">
        <v>400725776</v>
      </c>
      <c r="G657" s="81">
        <v>400725776</v>
      </c>
      <c r="H657" s="81">
        <v>400725776</v>
      </c>
      <c r="I657" s="81" t="s">
        <v>2829</v>
      </c>
      <c r="J657" s="81" t="s">
        <v>2832</v>
      </c>
      <c r="K657" s="81">
        <v>26389300</v>
      </c>
      <c r="L657" s="81">
        <v>0</v>
      </c>
      <c r="M657" s="81">
        <v>427115076</v>
      </c>
      <c r="N657" s="81">
        <v>427115076</v>
      </c>
      <c r="O657" s="81">
        <v>400725776</v>
      </c>
      <c r="P657" s="81">
        <v>771026696</v>
      </c>
      <c r="Q657" s="81">
        <v>744637396</v>
      </c>
      <c r="R657" s="81">
        <v>771026696</v>
      </c>
      <c r="S657" s="81">
        <v>744637396</v>
      </c>
      <c r="T657" s="81">
        <v>442100076</v>
      </c>
      <c r="U657" s="81">
        <v>786011696</v>
      </c>
      <c r="V657" s="81">
        <v>452090076</v>
      </c>
      <c r="W657" s="81">
        <v>796001696</v>
      </c>
      <c r="X657" s="81">
        <v>406992744</v>
      </c>
      <c r="Y657" s="81">
        <v>750904364</v>
      </c>
    </row>
    <row r="658" spans="1:25" x14ac:dyDescent="0.35">
      <c r="A658" s="81" t="s">
        <v>666</v>
      </c>
      <c r="B658" s="81">
        <v>104</v>
      </c>
      <c r="C658" s="81" t="s">
        <v>1667</v>
      </c>
      <c r="D658" s="81" t="s">
        <v>5947</v>
      </c>
      <c r="E658" s="81" t="s">
        <v>2358</v>
      </c>
      <c r="F658" s="81">
        <v>104665172</v>
      </c>
      <c r="G658" s="81">
        <v>104665172</v>
      </c>
      <c r="H658" s="81">
        <v>104665172</v>
      </c>
      <c r="I658" s="81" t="s">
        <v>2829</v>
      </c>
      <c r="J658" s="81" t="s">
        <v>2832</v>
      </c>
      <c r="K658" s="81">
        <v>2430920</v>
      </c>
      <c r="L658" s="81">
        <v>250565</v>
      </c>
      <c r="M658" s="81">
        <v>107096092</v>
      </c>
      <c r="N658" s="81">
        <v>106845527</v>
      </c>
      <c r="O658" s="81">
        <v>104414607</v>
      </c>
      <c r="P658" s="81">
        <v>107096092</v>
      </c>
      <c r="Q658" s="81">
        <v>104665172</v>
      </c>
      <c r="R658" s="81">
        <v>106845527</v>
      </c>
      <c r="S658" s="81">
        <v>104414607</v>
      </c>
      <c r="T658" s="81">
        <v>110816092</v>
      </c>
      <c r="U658" s="81">
        <v>110816092</v>
      </c>
      <c r="V658" s="81">
        <v>113296092</v>
      </c>
      <c r="W658" s="81">
        <v>113296092</v>
      </c>
      <c r="X658" s="81">
        <v>105067472</v>
      </c>
      <c r="Y658" s="81">
        <v>105067472</v>
      </c>
    </row>
    <row r="659" spans="1:25" x14ac:dyDescent="0.35">
      <c r="A659" s="81" t="s">
        <v>667</v>
      </c>
      <c r="B659" s="81">
        <v>104</v>
      </c>
      <c r="C659" s="81" t="s">
        <v>1667</v>
      </c>
      <c r="D659" s="81" t="s">
        <v>5949</v>
      </c>
      <c r="E659" s="81" t="s">
        <v>2359</v>
      </c>
      <c r="F659" s="81">
        <v>275250751</v>
      </c>
      <c r="G659" s="81">
        <v>275250751</v>
      </c>
      <c r="H659" s="81">
        <v>275250751</v>
      </c>
      <c r="I659" s="81" t="s">
        <v>2829</v>
      </c>
      <c r="J659" s="81" t="s">
        <v>2832</v>
      </c>
      <c r="K659" s="81">
        <v>906940</v>
      </c>
      <c r="L659" s="81">
        <v>0</v>
      </c>
      <c r="M659" s="81">
        <v>276157691</v>
      </c>
      <c r="N659" s="81">
        <v>276157691</v>
      </c>
      <c r="O659" s="81">
        <v>275250751</v>
      </c>
      <c r="P659" s="81">
        <v>510940141</v>
      </c>
      <c r="Q659" s="81">
        <v>510033201</v>
      </c>
      <c r="R659" s="81">
        <v>510940141</v>
      </c>
      <c r="S659" s="81">
        <v>510033201</v>
      </c>
      <c r="T659" s="81">
        <v>278002691</v>
      </c>
      <c r="U659" s="81">
        <v>512785141</v>
      </c>
      <c r="V659" s="81">
        <v>279232691</v>
      </c>
      <c r="W659" s="81">
        <v>514015141</v>
      </c>
      <c r="X659" s="81">
        <v>275349578</v>
      </c>
      <c r="Y659" s="81">
        <v>510132028</v>
      </c>
    </row>
    <row r="660" spans="1:25" x14ac:dyDescent="0.35">
      <c r="A660" s="81" t="s">
        <v>668</v>
      </c>
      <c r="B660" s="81">
        <v>104</v>
      </c>
      <c r="C660" s="81" t="s">
        <v>1667</v>
      </c>
      <c r="D660" s="81" t="s">
        <v>6128</v>
      </c>
      <c r="E660" s="81" t="s">
        <v>2360</v>
      </c>
      <c r="F660" s="81">
        <v>10113657</v>
      </c>
      <c r="G660" s="81">
        <v>10113657</v>
      </c>
      <c r="H660" s="81">
        <v>10113657</v>
      </c>
      <c r="I660" s="81" t="s">
        <v>2829</v>
      </c>
      <c r="J660" s="81" t="s">
        <v>2832</v>
      </c>
      <c r="K660" s="81">
        <v>149450</v>
      </c>
      <c r="L660" s="81">
        <v>0</v>
      </c>
      <c r="M660" s="81">
        <v>10263107</v>
      </c>
      <c r="N660" s="81">
        <v>10263107</v>
      </c>
      <c r="O660" s="81">
        <v>10113657</v>
      </c>
      <c r="P660" s="81">
        <v>10263107</v>
      </c>
      <c r="Q660" s="81">
        <v>10113657</v>
      </c>
      <c r="R660" s="81">
        <v>10263107</v>
      </c>
      <c r="S660" s="81">
        <v>10113657</v>
      </c>
      <c r="T660" s="81">
        <v>10428107</v>
      </c>
      <c r="U660" s="81">
        <v>10428107</v>
      </c>
      <c r="V660" s="81">
        <v>10538107</v>
      </c>
      <c r="W660" s="81">
        <v>10538107</v>
      </c>
      <c r="X660" s="81">
        <v>10104923</v>
      </c>
      <c r="Y660" s="81">
        <v>10104923</v>
      </c>
    </row>
    <row r="661" spans="1:25" x14ac:dyDescent="0.35">
      <c r="A661" s="81" t="s">
        <v>669</v>
      </c>
      <c r="B661" s="81">
        <v>104</v>
      </c>
      <c r="C661" s="81" t="s">
        <v>1667</v>
      </c>
      <c r="D661" s="81" t="s">
        <v>6167</v>
      </c>
      <c r="E661" s="81" t="s">
        <v>2361</v>
      </c>
      <c r="F661" s="81">
        <v>18053752</v>
      </c>
      <c r="G661" s="81">
        <v>18053752</v>
      </c>
      <c r="H661" s="81">
        <v>18053752</v>
      </c>
      <c r="I661" s="81" t="s">
        <v>2829</v>
      </c>
      <c r="J661" s="81" t="s">
        <v>2832</v>
      </c>
      <c r="K661" s="81">
        <v>0</v>
      </c>
      <c r="L661" s="81">
        <v>0</v>
      </c>
      <c r="M661" s="81">
        <v>18053752</v>
      </c>
      <c r="N661" s="81">
        <v>18053752</v>
      </c>
      <c r="O661" s="81">
        <v>18053752</v>
      </c>
      <c r="P661" s="81">
        <v>18053752</v>
      </c>
      <c r="Q661" s="81">
        <v>18053752</v>
      </c>
      <c r="R661" s="81">
        <v>18053752</v>
      </c>
      <c r="S661" s="81">
        <v>18053752</v>
      </c>
      <c r="T661" s="81">
        <v>18504372</v>
      </c>
      <c r="U661" s="81">
        <v>18504372</v>
      </c>
      <c r="V661" s="81">
        <v>18934372</v>
      </c>
      <c r="W661" s="81">
        <v>18934372</v>
      </c>
      <c r="X661" s="81">
        <v>18061134</v>
      </c>
      <c r="Y661" s="81">
        <v>18061134</v>
      </c>
    </row>
    <row r="662" spans="1:25" x14ac:dyDescent="0.35">
      <c r="A662" s="81" t="s">
        <v>670</v>
      </c>
      <c r="B662" s="81">
        <v>104</v>
      </c>
      <c r="C662" s="81" t="s">
        <v>1667</v>
      </c>
      <c r="D662" s="81" t="s">
        <v>6169</v>
      </c>
      <c r="E662" s="81" t="s">
        <v>2362</v>
      </c>
      <c r="F662" s="81">
        <v>17516206</v>
      </c>
      <c r="G662" s="81">
        <v>17516206</v>
      </c>
      <c r="H662" s="81">
        <v>17516206</v>
      </c>
      <c r="I662" s="81" t="s">
        <v>2829</v>
      </c>
      <c r="J662" s="81" t="s">
        <v>2832</v>
      </c>
      <c r="K662" s="81">
        <v>30220</v>
      </c>
      <c r="L662" s="81">
        <v>0</v>
      </c>
      <c r="M662" s="81">
        <v>17546426</v>
      </c>
      <c r="N662" s="81">
        <v>17546426</v>
      </c>
      <c r="O662" s="81">
        <v>17516206</v>
      </c>
      <c r="P662" s="81">
        <v>25622146</v>
      </c>
      <c r="Q662" s="81">
        <v>25591926</v>
      </c>
      <c r="R662" s="81">
        <v>25622146</v>
      </c>
      <c r="S662" s="81">
        <v>25591926</v>
      </c>
      <c r="T662" s="81">
        <v>17561426</v>
      </c>
      <c r="U662" s="81">
        <v>25637146</v>
      </c>
      <c r="V662" s="81">
        <v>17571426</v>
      </c>
      <c r="W662" s="81">
        <v>25647146</v>
      </c>
      <c r="X662" s="81">
        <v>17516206</v>
      </c>
      <c r="Y662" s="81">
        <v>25591926</v>
      </c>
    </row>
    <row r="663" spans="1:25" x14ac:dyDescent="0.35">
      <c r="A663" s="81" t="s">
        <v>671</v>
      </c>
      <c r="B663" s="81">
        <v>105</v>
      </c>
      <c r="C663" s="81" t="s">
        <v>1668</v>
      </c>
      <c r="D663" s="81" t="s">
        <v>5367</v>
      </c>
      <c r="E663" s="81" t="s">
        <v>1914</v>
      </c>
      <c r="F663" s="81">
        <v>152375582</v>
      </c>
      <c r="G663" s="81">
        <v>152665029</v>
      </c>
      <c r="H663" s="81">
        <v>152375582</v>
      </c>
      <c r="I663" s="81" t="s">
        <v>2829</v>
      </c>
      <c r="J663" s="81" t="s">
        <v>2833</v>
      </c>
      <c r="K663" s="81">
        <v>10205187</v>
      </c>
      <c r="L663" s="81">
        <v>0</v>
      </c>
      <c r="M663" s="81">
        <v>162580769</v>
      </c>
      <c r="N663" s="81">
        <v>162580769</v>
      </c>
      <c r="O663" s="81">
        <v>152375582</v>
      </c>
      <c r="P663" s="81">
        <v>162580769</v>
      </c>
      <c r="Q663" s="81">
        <v>152375582</v>
      </c>
      <c r="R663" s="81">
        <v>162580769</v>
      </c>
      <c r="S663" s="81">
        <v>152375582</v>
      </c>
      <c r="T663" s="81">
        <v>165325769</v>
      </c>
      <c r="U663" s="81">
        <v>165325769</v>
      </c>
      <c r="V663" s="81">
        <v>167155769</v>
      </c>
      <c r="W663" s="81">
        <v>167155769</v>
      </c>
      <c r="X663" s="81">
        <v>152375582</v>
      </c>
      <c r="Y663" s="81">
        <v>152375582</v>
      </c>
    </row>
    <row r="664" spans="1:25" x14ac:dyDescent="0.35">
      <c r="A664" s="81" t="s">
        <v>672</v>
      </c>
      <c r="B664" s="81">
        <v>105</v>
      </c>
      <c r="C664" s="81" t="s">
        <v>1668</v>
      </c>
      <c r="D664" s="81" t="s">
        <v>5371</v>
      </c>
      <c r="E664" s="81" t="s">
        <v>1915</v>
      </c>
      <c r="F664" s="81">
        <v>121671344</v>
      </c>
      <c r="G664" s="81">
        <v>121671344</v>
      </c>
      <c r="H664" s="81">
        <v>121671344</v>
      </c>
      <c r="I664" s="81" t="s">
        <v>2829</v>
      </c>
      <c r="J664" s="81" t="s">
        <v>2832</v>
      </c>
      <c r="K664" s="81">
        <v>5959992</v>
      </c>
      <c r="L664" s="81">
        <v>0</v>
      </c>
      <c r="M664" s="81">
        <v>127631336</v>
      </c>
      <c r="N664" s="81">
        <v>127631336</v>
      </c>
      <c r="O664" s="81">
        <v>121671344</v>
      </c>
      <c r="P664" s="81">
        <v>127631336</v>
      </c>
      <c r="Q664" s="81">
        <v>121671344</v>
      </c>
      <c r="R664" s="81">
        <v>127631336</v>
      </c>
      <c r="S664" s="81">
        <v>121671344</v>
      </c>
      <c r="T664" s="81">
        <v>129356336</v>
      </c>
      <c r="U664" s="81">
        <v>129356336</v>
      </c>
      <c r="V664" s="81">
        <v>130506336</v>
      </c>
      <c r="W664" s="81">
        <v>130506336</v>
      </c>
      <c r="X664" s="81">
        <v>121671344</v>
      </c>
      <c r="Y664" s="81">
        <v>121671344</v>
      </c>
    </row>
    <row r="665" spans="1:25" x14ac:dyDescent="0.35">
      <c r="A665" s="81" t="s">
        <v>673</v>
      </c>
      <c r="B665" s="81">
        <v>105</v>
      </c>
      <c r="C665" s="81" t="s">
        <v>1668</v>
      </c>
      <c r="D665" s="81" t="s">
        <v>5553</v>
      </c>
      <c r="E665" s="81" t="s">
        <v>1909</v>
      </c>
      <c r="F665" s="81">
        <v>57506941</v>
      </c>
      <c r="G665" s="81">
        <v>57506941</v>
      </c>
      <c r="H665" s="81">
        <v>57506941</v>
      </c>
      <c r="I665" s="81" t="s">
        <v>2829</v>
      </c>
      <c r="J665" s="81" t="s">
        <v>2832</v>
      </c>
      <c r="K665" s="81">
        <v>3370000</v>
      </c>
      <c r="L665" s="81">
        <v>3583624</v>
      </c>
      <c r="M665" s="81">
        <v>60876941</v>
      </c>
      <c r="N665" s="81">
        <v>57293317</v>
      </c>
      <c r="O665" s="81">
        <v>53923317</v>
      </c>
      <c r="P665" s="81">
        <v>60876941</v>
      </c>
      <c r="Q665" s="81">
        <v>57506941</v>
      </c>
      <c r="R665" s="81">
        <v>57293317</v>
      </c>
      <c r="S665" s="81">
        <v>53923317</v>
      </c>
      <c r="T665" s="81">
        <v>61776941</v>
      </c>
      <c r="U665" s="81">
        <v>61776941</v>
      </c>
      <c r="V665" s="81">
        <v>62376941</v>
      </c>
      <c r="W665" s="81">
        <v>62376941</v>
      </c>
      <c r="X665" s="81">
        <v>57506941</v>
      </c>
      <c r="Y665" s="81">
        <v>57506941</v>
      </c>
    </row>
    <row r="666" spans="1:25" x14ac:dyDescent="0.35">
      <c r="A666" s="81" t="s">
        <v>674</v>
      </c>
      <c r="B666" s="81">
        <v>105</v>
      </c>
      <c r="C666" s="81" t="s">
        <v>1668</v>
      </c>
      <c r="D666" s="81" t="s">
        <v>5953</v>
      </c>
      <c r="E666" s="81" t="s">
        <v>1982</v>
      </c>
      <c r="F666" s="81">
        <v>9241246682</v>
      </c>
      <c r="G666" s="81">
        <v>8955913420</v>
      </c>
      <c r="H666" s="81">
        <v>9241246682</v>
      </c>
      <c r="I666" s="81" t="s">
        <v>2829</v>
      </c>
      <c r="J666" s="81" t="s">
        <v>2833</v>
      </c>
      <c r="K666" s="81">
        <v>425456787</v>
      </c>
      <c r="L666" s="81">
        <v>0</v>
      </c>
      <c r="M666" s="81">
        <v>9666703469</v>
      </c>
      <c r="N666" s="81">
        <v>9666703469</v>
      </c>
      <c r="O666" s="81">
        <v>9241246682</v>
      </c>
      <c r="P666" s="81">
        <v>9666703469</v>
      </c>
      <c r="Q666" s="81">
        <v>9241246682</v>
      </c>
      <c r="R666" s="81">
        <v>9666703469</v>
      </c>
      <c r="S666" s="81">
        <v>9241246682</v>
      </c>
      <c r="T666" s="81">
        <v>9783868469</v>
      </c>
      <c r="U666" s="81">
        <v>9783868469</v>
      </c>
      <c r="V666" s="81">
        <v>9861978469</v>
      </c>
      <c r="W666" s="81">
        <v>9861978469</v>
      </c>
      <c r="X666" s="81">
        <v>9473703263</v>
      </c>
      <c r="Y666" s="81">
        <v>9473703263</v>
      </c>
    </row>
    <row r="667" spans="1:25" x14ac:dyDescent="0.35">
      <c r="A667" s="81" t="s">
        <v>675</v>
      </c>
      <c r="B667" s="81">
        <v>105</v>
      </c>
      <c r="C667" s="81" t="s">
        <v>1668</v>
      </c>
      <c r="D667" s="81" t="s">
        <v>5954</v>
      </c>
      <c r="E667" s="81" t="s">
        <v>2363</v>
      </c>
      <c r="F667" s="81">
        <v>10866568136</v>
      </c>
      <c r="G667" s="81">
        <v>10843126406</v>
      </c>
      <c r="H667" s="81">
        <v>10866568136</v>
      </c>
      <c r="I667" s="81" t="s">
        <v>2829</v>
      </c>
      <c r="J667" s="81" t="s">
        <v>2833</v>
      </c>
      <c r="K667" s="81">
        <v>688475949</v>
      </c>
      <c r="L667" s="81">
        <v>0</v>
      </c>
      <c r="M667" s="81">
        <v>11555044085</v>
      </c>
      <c r="N667" s="81">
        <v>11555044085</v>
      </c>
      <c r="O667" s="81">
        <v>10866568136</v>
      </c>
      <c r="P667" s="81">
        <v>11555044085</v>
      </c>
      <c r="Q667" s="81">
        <v>10866568136</v>
      </c>
      <c r="R667" s="81">
        <v>11555044085</v>
      </c>
      <c r="S667" s="81">
        <v>10866568136</v>
      </c>
      <c r="T667" s="81">
        <v>11735899085</v>
      </c>
      <c r="U667" s="81">
        <v>11735899085</v>
      </c>
      <c r="V667" s="81">
        <v>11856469085</v>
      </c>
      <c r="W667" s="81">
        <v>11856469085</v>
      </c>
      <c r="X667" s="81">
        <v>11276400010</v>
      </c>
      <c r="Y667" s="81">
        <v>11276400010</v>
      </c>
    </row>
    <row r="668" spans="1:25" x14ac:dyDescent="0.35">
      <c r="A668" s="81" t="s">
        <v>676</v>
      </c>
      <c r="B668" s="81">
        <v>105</v>
      </c>
      <c r="C668" s="81" t="s">
        <v>1668</v>
      </c>
      <c r="D668" s="81" t="s">
        <v>5957</v>
      </c>
      <c r="E668" s="81" t="s">
        <v>2079</v>
      </c>
      <c r="F668" s="81">
        <v>3667943097</v>
      </c>
      <c r="G668" s="81">
        <v>3739076492</v>
      </c>
      <c r="H668" s="81">
        <v>3667943097</v>
      </c>
      <c r="I668" s="81" t="s">
        <v>2829</v>
      </c>
      <c r="J668" s="81" t="s">
        <v>2833</v>
      </c>
      <c r="K668" s="81">
        <v>268590428</v>
      </c>
      <c r="L668" s="81">
        <v>0</v>
      </c>
      <c r="M668" s="81">
        <v>3936533525</v>
      </c>
      <c r="N668" s="81">
        <v>3936533525</v>
      </c>
      <c r="O668" s="81">
        <v>3667943097</v>
      </c>
      <c r="P668" s="81">
        <v>3936533525</v>
      </c>
      <c r="Q668" s="81">
        <v>3667943097</v>
      </c>
      <c r="R668" s="81">
        <v>3936533525</v>
      </c>
      <c r="S668" s="81">
        <v>3667943097</v>
      </c>
      <c r="T668" s="81">
        <v>4008878525</v>
      </c>
      <c r="U668" s="81">
        <v>4008878525</v>
      </c>
      <c r="V668" s="81">
        <v>4057108525</v>
      </c>
      <c r="W668" s="81">
        <v>4057108525</v>
      </c>
      <c r="X668" s="81">
        <v>3948885744</v>
      </c>
      <c r="Y668" s="81">
        <v>3948885744</v>
      </c>
    </row>
    <row r="669" spans="1:25" x14ac:dyDescent="0.35">
      <c r="A669" s="81" t="s">
        <v>677</v>
      </c>
      <c r="B669" s="81">
        <v>105</v>
      </c>
      <c r="C669" s="81" t="s">
        <v>1668</v>
      </c>
      <c r="D669" s="81" t="s">
        <v>5959</v>
      </c>
      <c r="E669" s="81" t="s">
        <v>1983</v>
      </c>
      <c r="F669" s="81">
        <v>17162325465</v>
      </c>
      <c r="G669" s="81">
        <v>17162325465</v>
      </c>
      <c r="H669" s="81">
        <v>17162325465</v>
      </c>
      <c r="I669" s="81" t="s">
        <v>2829</v>
      </c>
      <c r="J669" s="81" t="s">
        <v>2832</v>
      </c>
      <c r="K669" s="81">
        <v>1410551683</v>
      </c>
      <c r="L669" s="81">
        <v>0</v>
      </c>
      <c r="M669" s="81">
        <v>18572877148</v>
      </c>
      <c r="N669" s="81">
        <v>18572877148</v>
      </c>
      <c r="O669" s="81">
        <v>17162325465</v>
      </c>
      <c r="P669" s="81">
        <v>18572877148</v>
      </c>
      <c r="Q669" s="81">
        <v>17162325465</v>
      </c>
      <c r="R669" s="81">
        <v>18572877148</v>
      </c>
      <c r="S669" s="81">
        <v>17162325465</v>
      </c>
      <c r="T669" s="81">
        <v>18963612148</v>
      </c>
      <c r="U669" s="81">
        <v>18963612148</v>
      </c>
      <c r="V669" s="81">
        <v>19224102148</v>
      </c>
      <c r="W669" s="81">
        <v>19224102148</v>
      </c>
      <c r="X669" s="81">
        <v>17495835102</v>
      </c>
      <c r="Y669" s="81">
        <v>17495835102</v>
      </c>
    </row>
    <row r="670" spans="1:25" x14ac:dyDescent="0.35">
      <c r="A670" s="81" t="s">
        <v>678</v>
      </c>
      <c r="B670" s="81">
        <v>106</v>
      </c>
      <c r="C670" s="81" t="s">
        <v>1669</v>
      </c>
      <c r="D670" s="81" t="s">
        <v>5961</v>
      </c>
      <c r="E670" s="81" t="s">
        <v>2364</v>
      </c>
      <c r="F670" s="81">
        <v>1169922250</v>
      </c>
      <c r="G670" s="81">
        <v>1169922250</v>
      </c>
      <c r="H670" s="81">
        <v>1169922250</v>
      </c>
      <c r="I670" s="81" t="s">
        <v>2829</v>
      </c>
      <c r="J670" s="81" t="s">
        <v>2832</v>
      </c>
      <c r="K670" s="81">
        <v>31873810</v>
      </c>
      <c r="L670" s="81">
        <v>6791005</v>
      </c>
      <c r="M670" s="81">
        <v>1201796060</v>
      </c>
      <c r="N670" s="81">
        <v>1195005055</v>
      </c>
      <c r="O670" s="81">
        <v>1163131245</v>
      </c>
      <c r="P670" s="81">
        <v>1202992721</v>
      </c>
      <c r="Q670" s="81">
        <v>1171118911</v>
      </c>
      <c r="R670" s="81">
        <v>1196201716</v>
      </c>
      <c r="S670" s="81">
        <v>1164327906</v>
      </c>
      <c r="T670" s="81">
        <v>1214081060</v>
      </c>
      <c r="U670" s="81">
        <v>1215277721</v>
      </c>
      <c r="V670" s="81">
        <v>1222271060</v>
      </c>
      <c r="W670" s="81">
        <v>1223467721</v>
      </c>
      <c r="X670" s="81">
        <v>1175081632</v>
      </c>
      <c r="Y670" s="81">
        <v>1176278293</v>
      </c>
    </row>
    <row r="671" spans="1:25" x14ac:dyDescent="0.35">
      <c r="A671" s="81" t="s">
        <v>680</v>
      </c>
      <c r="B671" s="81">
        <v>106</v>
      </c>
      <c r="C671" s="81" t="s">
        <v>1669</v>
      </c>
      <c r="D671" s="81" t="s">
        <v>6761</v>
      </c>
      <c r="E671" s="81" t="s">
        <v>2288</v>
      </c>
      <c r="F671" s="81">
        <v>412403351</v>
      </c>
      <c r="G671" s="81">
        <v>412403351</v>
      </c>
      <c r="H671" s="81">
        <v>412403351</v>
      </c>
      <c r="I671" s="81" t="s">
        <v>2829</v>
      </c>
      <c r="J671" s="81" t="s">
        <v>2832</v>
      </c>
      <c r="K671" s="81">
        <v>1510290</v>
      </c>
      <c r="L671" s="81">
        <v>0</v>
      </c>
      <c r="M671" s="81">
        <v>413913641</v>
      </c>
      <c r="N671" s="81">
        <v>413913641</v>
      </c>
      <c r="O671" s="81">
        <v>412403351</v>
      </c>
      <c r="P671" s="81">
        <v>424723641</v>
      </c>
      <c r="Q671" s="81">
        <v>423213351</v>
      </c>
      <c r="R671" s="81">
        <v>424723641</v>
      </c>
      <c r="S671" s="81">
        <v>423213351</v>
      </c>
      <c r="T671" s="81">
        <v>414468641</v>
      </c>
      <c r="U671" s="81">
        <v>425278641</v>
      </c>
      <c r="V671" s="81">
        <v>414838641</v>
      </c>
      <c r="W671" s="81">
        <v>425648641</v>
      </c>
      <c r="X671" s="81">
        <v>412496833</v>
      </c>
      <c r="Y671" s="81">
        <v>423306833</v>
      </c>
    </row>
    <row r="672" spans="1:25" x14ac:dyDescent="0.35">
      <c r="A672" s="81" t="s">
        <v>681</v>
      </c>
      <c r="B672" s="81">
        <v>107</v>
      </c>
      <c r="C672" s="81" t="s">
        <v>1670</v>
      </c>
      <c r="D672" s="81" t="s">
        <v>5286</v>
      </c>
      <c r="E672" s="81" t="s">
        <v>1821</v>
      </c>
      <c r="F672" s="81">
        <v>145659827</v>
      </c>
      <c r="G672" s="81">
        <v>145659827</v>
      </c>
      <c r="H672" s="81">
        <v>145659827</v>
      </c>
      <c r="I672" s="81" t="s">
        <v>2829</v>
      </c>
      <c r="J672" s="81" t="s">
        <v>2832</v>
      </c>
      <c r="K672" s="81">
        <v>20336060</v>
      </c>
      <c r="L672" s="81">
        <v>9889128</v>
      </c>
      <c r="M672" s="81">
        <v>165995887</v>
      </c>
      <c r="N672" s="81">
        <v>156106759</v>
      </c>
      <c r="O672" s="81">
        <v>135770699</v>
      </c>
      <c r="P672" s="81">
        <v>165995887</v>
      </c>
      <c r="Q672" s="81">
        <v>145659827</v>
      </c>
      <c r="R672" s="81">
        <v>156106759</v>
      </c>
      <c r="S672" s="81">
        <v>135770699</v>
      </c>
      <c r="T672" s="81">
        <v>174350887</v>
      </c>
      <c r="U672" s="81">
        <v>174350887</v>
      </c>
      <c r="V672" s="81">
        <v>179920887</v>
      </c>
      <c r="W672" s="81">
        <v>179920887</v>
      </c>
      <c r="X672" s="81">
        <v>149908970</v>
      </c>
      <c r="Y672" s="81">
        <v>149908970</v>
      </c>
    </row>
    <row r="673" spans="1:25" x14ac:dyDescent="0.35">
      <c r="A673" s="81" t="s">
        <v>682</v>
      </c>
      <c r="B673" s="81">
        <v>107</v>
      </c>
      <c r="C673" s="81" t="s">
        <v>1670</v>
      </c>
      <c r="D673" s="81" t="s">
        <v>5964</v>
      </c>
      <c r="E673" s="81" t="s">
        <v>1826</v>
      </c>
      <c r="F673" s="81">
        <v>1914860761</v>
      </c>
      <c r="G673" s="81">
        <v>1914860761</v>
      </c>
      <c r="H673" s="81">
        <v>1914860761</v>
      </c>
      <c r="I673" s="81" t="s">
        <v>2829</v>
      </c>
      <c r="J673" s="81" t="s">
        <v>2832</v>
      </c>
      <c r="K673" s="81">
        <v>224419550</v>
      </c>
      <c r="L673" s="81">
        <v>0</v>
      </c>
      <c r="M673" s="81">
        <v>2139280311</v>
      </c>
      <c r="N673" s="81">
        <v>2139280311</v>
      </c>
      <c r="O673" s="81">
        <v>1914860761</v>
      </c>
      <c r="P673" s="81">
        <v>2139280311</v>
      </c>
      <c r="Q673" s="81">
        <v>1914860761</v>
      </c>
      <c r="R673" s="81">
        <v>2139280311</v>
      </c>
      <c r="S673" s="81">
        <v>1914860761</v>
      </c>
      <c r="T673" s="81">
        <v>2219110311</v>
      </c>
      <c r="U673" s="81">
        <v>2219110311</v>
      </c>
      <c r="V673" s="81">
        <v>2272330311</v>
      </c>
      <c r="W673" s="81">
        <v>2272330311</v>
      </c>
      <c r="X673" s="81">
        <v>1975364746</v>
      </c>
      <c r="Y673" s="81">
        <v>1975364746</v>
      </c>
    </row>
    <row r="674" spans="1:25" x14ac:dyDescent="0.35">
      <c r="A674" s="81" t="s">
        <v>683</v>
      </c>
      <c r="B674" s="81">
        <v>107</v>
      </c>
      <c r="C674" s="81" t="s">
        <v>1670</v>
      </c>
      <c r="D674" s="81" t="s">
        <v>5966</v>
      </c>
      <c r="E674" s="81" t="s">
        <v>2366</v>
      </c>
      <c r="F674" s="81">
        <v>1133676270</v>
      </c>
      <c r="G674" s="81">
        <v>1133676270</v>
      </c>
      <c r="H674" s="81">
        <v>1133676270</v>
      </c>
      <c r="I674" s="81" t="s">
        <v>2829</v>
      </c>
      <c r="J674" s="81" t="s">
        <v>2832</v>
      </c>
      <c r="K674" s="81">
        <v>179157272</v>
      </c>
      <c r="L674" s="81">
        <v>76520636</v>
      </c>
      <c r="M674" s="81">
        <v>1312833542</v>
      </c>
      <c r="N674" s="81">
        <v>1236312906</v>
      </c>
      <c r="O674" s="81">
        <v>1057155634</v>
      </c>
      <c r="P674" s="81">
        <v>1312833542</v>
      </c>
      <c r="Q674" s="81">
        <v>1133676270</v>
      </c>
      <c r="R674" s="81">
        <v>1236312906</v>
      </c>
      <c r="S674" s="81">
        <v>1057155634</v>
      </c>
      <c r="T674" s="81">
        <v>1394643542</v>
      </c>
      <c r="U674" s="81">
        <v>1394643542</v>
      </c>
      <c r="V674" s="81">
        <v>1449183542</v>
      </c>
      <c r="W674" s="81">
        <v>1449183542</v>
      </c>
      <c r="X674" s="81">
        <v>1162756908</v>
      </c>
      <c r="Y674" s="81">
        <v>1162756908</v>
      </c>
    </row>
    <row r="675" spans="1:25" x14ac:dyDescent="0.35">
      <c r="A675" s="81" t="s">
        <v>684</v>
      </c>
      <c r="B675" s="81">
        <v>107</v>
      </c>
      <c r="C675" s="81" t="s">
        <v>1670</v>
      </c>
      <c r="D675" s="81" t="s">
        <v>5968</v>
      </c>
      <c r="E675" s="81" t="s">
        <v>2367</v>
      </c>
      <c r="F675" s="81">
        <v>359578107</v>
      </c>
      <c r="G675" s="81">
        <v>359578107</v>
      </c>
      <c r="H675" s="81">
        <v>359578107</v>
      </c>
      <c r="I675" s="81" t="s">
        <v>2829</v>
      </c>
      <c r="J675" s="81" t="s">
        <v>2832</v>
      </c>
      <c r="K675" s="81">
        <v>30298995</v>
      </c>
      <c r="L675" s="81">
        <v>0</v>
      </c>
      <c r="M675" s="81">
        <v>389877102</v>
      </c>
      <c r="N675" s="81">
        <v>389877102</v>
      </c>
      <c r="O675" s="81">
        <v>359578107</v>
      </c>
      <c r="P675" s="81">
        <v>389877102</v>
      </c>
      <c r="Q675" s="81">
        <v>359578107</v>
      </c>
      <c r="R675" s="81">
        <v>389877102</v>
      </c>
      <c r="S675" s="81">
        <v>359578107</v>
      </c>
      <c r="T675" s="81">
        <v>402567102</v>
      </c>
      <c r="U675" s="81">
        <v>402567102</v>
      </c>
      <c r="V675" s="81">
        <v>411027102</v>
      </c>
      <c r="W675" s="81">
        <v>411027102</v>
      </c>
      <c r="X675" s="81">
        <v>364982353</v>
      </c>
      <c r="Y675" s="81">
        <v>364982353</v>
      </c>
    </row>
    <row r="676" spans="1:25" x14ac:dyDescent="0.35">
      <c r="A676" s="81" t="s">
        <v>685</v>
      </c>
      <c r="B676" s="81">
        <v>107</v>
      </c>
      <c r="C676" s="81" t="s">
        <v>1670</v>
      </c>
      <c r="D676" s="81" t="s">
        <v>5969</v>
      </c>
      <c r="E676" s="81" t="s">
        <v>2368</v>
      </c>
      <c r="F676" s="81">
        <v>1161230442</v>
      </c>
      <c r="G676" s="81">
        <v>1161230442</v>
      </c>
      <c r="H676" s="81">
        <v>1161230442</v>
      </c>
      <c r="I676" s="81" t="s">
        <v>2829</v>
      </c>
      <c r="J676" s="81" t="s">
        <v>2832</v>
      </c>
      <c r="K676" s="81">
        <v>72131994</v>
      </c>
      <c r="L676" s="81">
        <v>43036385</v>
      </c>
      <c r="M676" s="81">
        <v>1233362436</v>
      </c>
      <c r="N676" s="81">
        <v>1190326051</v>
      </c>
      <c r="O676" s="81">
        <v>1118194057</v>
      </c>
      <c r="P676" s="81">
        <v>1233362436</v>
      </c>
      <c r="Q676" s="81">
        <v>1161230442</v>
      </c>
      <c r="R676" s="81">
        <v>1190326051</v>
      </c>
      <c r="S676" s="81">
        <v>1118194057</v>
      </c>
      <c r="T676" s="81">
        <v>1275197436</v>
      </c>
      <c r="U676" s="81">
        <v>1275197436</v>
      </c>
      <c r="V676" s="81">
        <v>1303087436</v>
      </c>
      <c r="W676" s="81">
        <v>1303087436</v>
      </c>
      <c r="X676" s="81">
        <v>1181334389</v>
      </c>
      <c r="Y676" s="81">
        <v>1181334389</v>
      </c>
    </row>
    <row r="677" spans="1:25" x14ac:dyDescent="0.35">
      <c r="A677" s="81" t="s">
        <v>686</v>
      </c>
      <c r="B677" s="81">
        <v>107</v>
      </c>
      <c r="C677" s="81" t="s">
        <v>1670</v>
      </c>
      <c r="D677" s="81" t="s">
        <v>5971</v>
      </c>
      <c r="E677" s="81" t="s">
        <v>2369</v>
      </c>
      <c r="F677" s="81">
        <v>2693423391</v>
      </c>
      <c r="G677" s="81">
        <v>2693423391</v>
      </c>
      <c r="H677" s="81">
        <v>2693423391</v>
      </c>
      <c r="I677" s="81" t="s">
        <v>2829</v>
      </c>
      <c r="J677" s="81" t="s">
        <v>2832</v>
      </c>
      <c r="K677" s="81">
        <v>116474962</v>
      </c>
      <c r="L677" s="81">
        <v>0</v>
      </c>
      <c r="M677" s="81">
        <v>2809898353</v>
      </c>
      <c r="N677" s="81">
        <v>2809898353</v>
      </c>
      <c r="O677" s="81">
        <v>2693423391</v>
      </c>
      <c r="P677" s="81">
        <v>2809898353</v>
      </c>
      <c r="Q677" s="81">
        <v>2693423391</v>
      </c>
      <c r="R677" s="81">
        <v>2809898353</v>
      </c>
      <c r="S677" s="81">
        <v>2693423391</v>
      </c>
      <c r="T677" s="81">
        <v>2858678353</v>
      </c>
      <c r="U677" s="81">
        <v>2858678353</v>
      </c>
      <c r="V677" s="81">
        <v>2891198353</v>
      </c>
      <c r="W677" s="81">
        <v>2891198353</v>
      </c>
      <c r="X677" s="81">
        <v>2759733926</v>
      </c>
      <c r="Y677" s="81">
        <v>2759733926</v>
      </c>
    </row>
    <row r="678" spans="1:25" x14ac:dyDescent="0.35">
      <c r="A678" s="81" t="s">
        <v>687</v>
      </c>
      <c r="B678" s="81">
        <v>107</v>
      </c>
      <c r="C678" s="81" t="s">
        <v>1670</v>
      </c>
      <c r="D678" s="81" t="s">
        <v>5972</v>
      </c>
      <c r="E678" s="81" t="s">
        <v>2370</v>
      </c>
      <c r="F678" s="81">
        <v>61022845</v>
      </c>
      <c r="G678" s="81">
        <v>64360725</v>
      </c>
      <c r="H678" s="81">
        <v>61022845</v>
      </c>
      <c r="I678" s="81" t="s">
        <v>2829</v>
      </c>
      <c r="J678" s="81" t="s">
        <v>2833</v>
      </c>
      <c r="K678" s="81">
        <v>4844101</v>
      </c>
      <c r="L678" s="81">
        <v>729243</v>
      </c>
      <c r="M678" s="81">
        <v>65866946</v>
      </c>
      <c r="N678" s="81">
        <v>65137703</v>
      </c>
      <c r="O678" s="81">
        <v>60293602</v>
      </c>
      <c r="P678" s="81">
        <v>65866946</v>
      </c>
      <c r="Q678" s="81">
        <v>61022845</v>
      </c>
      <c r="R678" s="81">
        <v>65137703</v>
      </c>
      <c r="S678" s="81">
        <v>60293602</v>
      </c>
      <c r="T678" s="81">
        <v>68986946</v>
      </c>
      <c r="U678" s="81">
        <v>68986946</v>
      </c>
      <c r="V678" s="81">
        <v>71066946</v>
      </c>
      <c r="W678" s="81">
        <v>71066946</v>
      </c>
      <c r="X678" s="81">
        <v>61219692</v>
      </c>
      <c r="Y678" s="81">
        <v>61219692</v>
      </c>
    </row>
    <row r="679" spans="1:25" x14ac:dyDescent="0.35">
      <c r="A679" s="81" t="s">
        <v>688</v>
      </c>
      <c r="B679" s="81">
        <v>107</v>
      </c>
      <c r="C679" s="81" t="s">
        <v>1670</v>
      </c>
      <c r="D679" s="81" t="s">
        <v>5973</v>
      </c>
      <c r="E679" s="81" t="s">
        <v>2371</v>
      </c>
      <c r="F679" s="81">
        <v>51100210</v>
      </c>
      <c r="G679" s="81">
        <v>51100210</v>
      </c>
      <c r="H679" s="81">
        <v>51100210</v>
      </c>
      <c r="I679" s="81" t="s">
        <v>2829</v>
      </c>
      <c r="J679" s="81" t="s">
        <v>2832</v>
      </c>
      <c r="K679" s="81">
        <v>7928756</v>
      </c>
      <c r="L679" s="81">
        <v>0</v>
      </c>
      <c r="M679" s="81">
        <v>59028966</v>
      </c>
      <c r="N679" s="81">
        <v>59028966</v>
      </c>
      <c r="O679" s="81">
        <v>51100210</v>
      </c>
      <c r="P679" s="81">
        <v>59028966</v>
      </c>
      <c r="Q679" s="81">
        <v>51100210</v>
      </c>
      <c r="R679" s="81">
        <v>59028966</v>
      </c>
      <c r="S679" s="81">
        <v>51100210</v>
      </c>
      <c r="T679" s="81">
        <v>62568966</v>
      </c>
      <c r="U679" s="81">
        <v>62568966</v>
      </c>
      <c r="V679" s="81">
        <v>64928966</v>
      </c>
      <c r="W679" s="81">
        <v>64928966</v>
      </c>
      <c r="X679" s="81">
        <v>52506517</v>
      </c>
      <c r="Y679" s="81">
        <v>52506517</v>
      </c>
    </row>
    <row r="680" spans="1:25" x14ac:dyDescent="0.35">
      <c r="A680" s="81" t="s">
        <v>689</v>
      </c>
      <c r="B680" s="81">
        <v>107</v>
      </c>
      <c r="C680" s="81" t="s">
        <v>1670</v>
      </c>
      <c r="D680" s="81" t="s">
        <v>5975</v>
      </c>
      <c r="E680" s="81" t="s">
        <v>1827</v>
      </c>
      <c r="F680" s="81">
        <v>233613380</v>
      </c>
      <c r="G680" s="81">
        <v>233613380</v>
      </c>
      <c r="H680" s="81">
        <v>233613380</v>
      </c>
      <c r="I680" s="81" t="s">
        <v>2829</v>
      </c>
      <c r="J680" s="81" t="s">
        <v>2832</v>
      </c>
      <c r="K680" s="81">
        <v>26132259</v>
      </c>
      <c r="L680" s="81">
        <v>10800439</v>
      </c>
      <c r="M680" s="81">
        <v>259745639</v>
      </c>
      <c r="N680" s="81">
        <v>248945200</v>
      </c>
      <c r="O680" s="81">
        <v>222812941</v>
      </c>
      <c r="P680" s="81">
        <v>259745639</v>
      </c>
      <c r="Q680" s="81">
        <v>233613380</v>
      </c>
      <c r="R680" s="81">
        <v>248945200</v>
      </c>
      <c r="S680" s="81">
        <v>222812941</v>
      </c>
      <c r="T680" s="81">
        <v>270185639</v>
      </c>
      <c r="U680" s="81">
        <v>270185639</v>
      </c>
      <c r="V680" s="81">
        <v>277145639</v>
      </c>
      <c r="W680" s="81">
        <v>277145639</v>
      </c>
      <c r="X680" s="81">
        <v>238438754</v>
      </c>
      <c r="Y680" s="81">
        <v>238438754</v>
      </c>
    </row>
    <row r="681" spans="1:25" x14ac:dyDescent="0.35">
      <c r="A681" s="81" t="s">
        <v>690</v>
      </c>
      <c r="B681" s="81">
        <v>107</v>
      </c>
      <c r="C681" s="81" t="s">
        <v>1670</v>
      </c>
      <c r="D681" s="81" t="s">
        <v>6139</v>
      </c>
      <c r="E681" s="81" t="s">
        <v>2372</v>
      </c>
      <c r="F681" s="81">
        <v>180722465</v>
      </c>
      <c r="G681" s="81">
        <v>188916285</v>
      </c>
      <c r="H681" s="81">
        <v>180722465</v>
      </c>
      <c r="I681" s="81" t="s">
        <v>2829</v>
      </c>
      <c r="J681" s="81" t="s">
        <v>2833</v>
      </c>
      <c r="K681" s="81">
        <v>20720409</v>
      </c>
      <c r="L681" s="81">
        <v>0</v>
      </c>
      <c r="M681" s="81">
        <v>201442874</v>
      </c>
      <c r="N681" s="81">
        <v>201442874</v>
      </c>
      <c r="O681" s="81">
        <v>180722465</v>
      </c>
      <c r="P681" s="81">
        <v>201442874</v>
      </c>
      <c r="Q681" s="81">
        <v>180722465</v>
      </c>
      <c r="R681" s="81">
        <v>201442874</v>
      </c>
      <c r="S681" s="81">
        <v>180722465</v>
      </c>
      <c r="T681" s="81">
        <v>215722874</v>
      </c>
      <c r="U681" s="81">
        <v>215722874</v>
      </c>
      <c r="V681" s="81">
        <v>225242874</v>
      </c>
      <c r="W681" s="81">
        <v>225242874</v>
      </c>
      <c r="X681" s="81">
        <v>185047495</v>
      </c>
      <c r="Y681" s="81">
        <v>185047495</v>
      </c>
    </row>
    <row r="682" spans="1:25" x14ac:dyDescent="0.35">
      <c r="A682" s="81" t="s">
        <v>691</v>
      </c>
      <c r="B682" s="81">
        <v>107</v>
      </c>
      <c r="C682" s="81" t="s">
        <v>1670</v>
      </c>
      <c r="D682" s="81" t="s">
        <v>6141</v>
      </c>
      <c r="E682" s="81" t="s">
        <v>2373</v>
      </c>
      <c r="F682" s="81">
        <v>1626485450</v>
      </c>
      <c r="G682" s="81">
        <v>1693782670</v>
      </c>
      <c r="H682" s="81">
        <v>1626485450</v>
      </c>
      <c r="I682" s="81" t="s">
        <v>2829</v>
      </c>
      <c r="J682" s="81" t="s">
        <v>2833</v>
      </c>
      <c r="K682" s="81">
        <v>116909032</v>
      </c>
      <c r="L682" s="81">
        <v>0</v>
      </c>
      <c r="M682" s="81">
        <v>1743394482</v>
      </c>
      <c r="N682" s="81">
        <v>1743394482</v>
      </c>
      <c r="O682" s="81">
        <v>1626485450</v>
      </c>
      <c r="P682" s="81">
        <v>1743394482</v>
      </c>
      <c r="Q682" s="81">
        <v>1626485450</v>
      </c>
      <c r="R682" s="81">
        <v>1743394482</v>
      </c>
      <c r="S682" s="81">
        <v>1626485450</v>
      </c>
      <c r="T682" s="81">
        <v>1801834482</v>
      </c>
      <c r="U682" s="81">
        <v>1801834482</v>
      </c>
      <c r="V682" s="81">
        <v>1840794482</v>
      </c>
      <c r="W682" s="81">
        <v>1840794482</v>
      </c>
      <c r="X682" s="81">
        <v>1656721438</v>
      </c>
      <c r="Y682" s="81">
        <v>1656721438</v>
      </c>
    </row>
    <row r="683" spans="1:25" x14ac:dyDescent="0.35">
      <c r="A683" s="81" t="s">
        <v>692</v>
      </c>
      <c r="B683" s="81">
        <v>107</v>
      </c>
      <c r="C683" s="81" t="s">
        <v>1670</v>
      </c>
      <c r="D683" s="81" t="s">
        <v>6725</v>
      </c>
      <c r="E683" s="81" t="s">
        <v>2374</v>
      </c>
      <c r="F683" s="81">
        <v>17317067</v>
      </c>
      <c r="G683" s="81">
        <v>17317067</v>
      </c>
      <c r="H683" s="81">
        <v>17317067</v>
      </c>
      <c r="I683" s="81" t="s">
        <v>2829</v>
      </c>
      <c r="J683" s="81" t="s">
        <v>2832</v>
      </c>
      <c r="K683" s="81">
        <v>3191515</v>
      </c>
      <c r="L683" s="81">
        <v>1221387</v>
      </c>
      <c r="M683" s="81">
        <v>20508582</v>
      </c>
      <c r="N683" s="81">
        <v>19287195</v>
      </c>
      <c r="O683" s="81">
        <v>16095680</v>
      </c>
      <c r="P683" s="81">
        <v>20508582</v>
      </c>
      <c r="Q683" s="81">
        <v>17317067</v>
      </c>
      <c r="R683" s="81">
        <v>19287195</v>
      </c>
      <c r="S683" s="81">
        <v>16095680</v>
      </c>
      <c r="T683" s="81">
        <v>21558582</v>
      </c>
      <c r="U683" s="81">
        <v>21558582</v>
      </c>
      <c r="V683" s="81">
        <v>22258582</v>
      </c>
      <c r="W683" s="81">
        <v>22258582</v>
      </c>
      <c r="X683" s="81">
        <v>17590344</v>
      </c>
      <c r="Y683" s="81">
        <v>17590344</v>
      </c>
    </row>
    <row r="684" spans="1:25" x14ac:dyDescent="0.35">
      <c r="A684" s="81" t="s">
        <v>693</v>
      </c>
      <c r="B684" s="81">
        <v>108</v>
      </c>
      <c r="C684" s="81" t="s">
        <v>1671</v>
      </c>
      <c r="D684" s="81" t="s">
        <v>5976</v>
      </c>
      <c r="E684" s="81" t="s">
        <v>2375</v>
      </c>
      <c r="F684" s="81">
        <v>2166955242</v>
      </c>
      <c r="G684" s="81">
        <v>2193148917</v>
      </c>
      <c r="H684" s="81">
        <v>2166955242</v>
      </c>
      <c r="I684" s="81" t="s">
        <v>2829</v>
      </c>
      <c r="J684" s="81" t="s">
        <v>2833</v>
      </c>
      <c r="K684" s="81">
        <v>354719405</v>
      </c>
      <c r="L684" s="81">
        <v>0</v>
      </c>
      <c r="M684" s="81">
        <v>2521674647</v>
      </c>
      <c r="N684" s="81">
        <v>2521674647</v>
      </c>
      <c r="O684" s="81">
        <v>2166955242</v>
      </c>
      <c r="P684" s="81">
        <v>2521674647</v>
      </c>
      <c r="Q684" s="81">
        <v>2166955242</v>
      </c>
      <c r="R684" s="81">
        <v>2521674647</v>
      </c>
      <c r="S684" s="81">
        <v>2166955242</v>
      </c>
      <c r="T684" s="81">
        <v>2661189647</v>
      </c>
      <c r="U684" s="81">
        <v>2661189647</v>
      </c>
      <c r="V684" s="81">
        <v>2754199647</v>
      </c>
      <c r="W684" s="81">
        <v>2754199647</v>
      </c>
      <c r="X684" s="81">
        <v>2206885207</v>
      </c>
      <c r="Y684" s="81">
        <v>2206885207</v>
      </c>
    </row>
    <row r="685" spans="1:25" x14ac:dyDescent="0.35">
      <c r="A685" s="81" t="s">
        <v>694</v>
      </c>
      <c r="B685" s="81">
        <v>108</v>
      </c>
      <c r="C685" s="81" t="s">
        <v>1671</v>
      </c>
      <c r="D685" s="81" t="s">
        <v>5977</v>
      </c>
      <c r="E685" s="81" t="s">
        <v>2376</v>
      </c>
      <c r="F685" s="81">
        <v>475736595</v>
      </c>
      <c r="G685" s="81">
        <v>497628029</v>
      </c>
      <c r="H685" s="81">
        <v>475736595</v>
      </c>
      <c r="I685" s="81" t="s">
        <v>2829</v>
      </c>
      <c r="J685" s="81" t="s">
        <v>2833</v>
      </c>
      <c r="K685" s="81">
        <v>95749924</v>
      </c>
      <c r="L685" s="81">
        <v>0</v>
      </c>
      <c r="M685" s="81">
        <v>571486519</v>
      </c>
      <c r="N685" s="81">
        <v>571486519</v>
      </c>
      <c r="O685" s="81">
        <v>475736595</v>
      </c>
      <c r="P685" s="81">
        <v>571486519</v>
      </c>
      <c r="Q685" s="81">
        <v>475736595</v>
      </c>
      <c r="R685" s="81">
        <v>571486519</v>
      </c>
      <c r="S685" s="81">
        <v>475736595</v>
      </c>
      <c r="T685" s="81">
        <v>613126519</v>
      </c>
      <c r="U685" s="81">
        <v>613126519</v>
      </c>
      <c r="V685" s="81">
        <v>640886519</v>
      </c>
      <c r="W685" s="81">
        <v>640886519</v>
      </c>
      <c r="X685" s="81">
        <v>484435756</v>
      </c>
      <c r="Y685" s="81">
        <v>484435756</v>
      </c>
    </row>
    <row r="686" spans="1:25" x14ac:dyDescent="0.35">
      <c r="A686" s="81" t="s">
        <v>695</v>
      </c>
      <c r="B686" s="81">
        <v>108</v>
      </c>
      <c r="C686" s="81" t="s">
        <v>1671</v>
      </c>
      <c r="D686" s="81" t="s">
        <v>5978</v>
      </c>
      <c r="E686" s="81" t="s">
        <v>2377</v>
      </c>
      <c r="F686" s="81">
        <v>9029311809</v>
      </c>
      <c r="G686" s="81">
        <v>9512041508</v>
      </c>
      <c r="H686" s="81">
        <v>9029311809</v>
      </c>
      <c r="I686" s="81" t="s">
        <v>2829</v>
      </c>
      <c r="J686" s="81" t="s">
        <v>2833</v>
      </c>
      <c r="K686" s="81">
        <v>1282659464</v>
      </c>
      <c r="L686" s="81">
        <v>0</v>
      </c>
      <c r="M686" s="81">
        <v>10311971273</v>
      </c>
      <c r="N686" s="81">
        <v>10311971273</v>
      </c>
      <c r="O686" s="81">
        <v>9029311809</v>
      </c>
      <c r="P686" s="81">
        <v>10398990193</v>
      </c>
      <c r="Q686" s="81">
        <v>9116330729</v>
      </c>
      <c r="R686" s="81">
        <v>10398990193</v>
      </c>
      <c r="S686" s="81">
        <v>9116330729</v>
      </c>
      <c r="T686" s="81">
        <v>10704971273</v>
      </c>
      <c r="U686" s="81">
        <v>10791990193</v>
      </c>
      <c r="V686" s="81">
        <v>10966971273</v>
      </c>
      <c r="W686" s="81">
        <v>11053990193</v>
      </c>
      <c r="X686" s="81">
        <v>9177572152</v>
      </c>
      <c r="Y686" s="81">
        <v>9264591072</v>
      </c>
    </row>
    <row r="687" spans="1:25" x14ac:dyDescent="0.35">
      <c r="A687" s="81" t="s">
        <v>696</v>
      </c>
      <c r="B687" s="81">
        <v>108</v>
      </c>
      <c r="C687" s="81" t="s">
        <v>1671</v>
      </c>
      <c r="D687" s="81" t="s">
        <v>5979</v>
      </c>
      <c r="E687" s="81" t="s">
        <v>2378</v>
      </c>
      <c r="F687" s="81">
        <v>740487054</v>
      </c>
      <c r="G687" s="81">
        <v>733025829</v>
      </c>
      <c r="H687" s="81">
        <v>740487054</v>
      </c>
      <c r="I687" s="81" t="s">
        <v>2829</v>
      </c>
      <c r="J687" s="81" t="s">
        <v>2833</v>
      </c>
      <c r="K687" s="81">
        <v>43592544</v>
      </c>
      <c r="L687" s="81">
        <v>0</v>
      </c>
      <c r="M687" s="81">
        <v>784079598</v>
      </c>
      <c r="N687" s="81">
        <v>784079598</v>
      </c>
      <c r="O687" s="81">
        <v>740487054</v>
      </c>
      <c r="P687" s="81">
        <v>784079598</v>
      </c>
      <c r="Q687" s="81">
        <v>740487054</v>
      </c>
      <c r="R687" s="81">
        <v>784079598</v>
      </c>
      <c r="S687" s="81">
        <v>740487054</v>
      </c>
      <c r="T687" s="81">
        <v>800984598</v>
      </c>
      <c r="U687" s="81">
        <v>800984598</v>
      </c>
      <c r="V687" s="81">
        <v>812254598</v>
      </c>
      <c r="W687" s="81">
        <v>812254598</v>
      </c>
      <c r="X687" s="81">
        <v>746659402</v>
      </c>
      <c r="Y687" s="81">
        <v>746659402</v>
      </c>
    </row>
    <row r="688" spans="1:25" x14ac:dyDescent="0.35">
      <c r="A688" s="81" t="s">
        <v>697</v>
      </c>
      <c r="B688" s="81">
        <v>108</v>
      </c>
      <c r="C688" s="81" t="s">
        <v>1671</v>
      </c>
      <c r="D688" s="81" t="s">
        <v>5980</v>
      </c>
      <c r="E688" s="81" t="s">
        <v>2379</v>
      </c>
      <c r="F688" s="81">
        <v>8754816638</v>
      </c>
      <c r="G688" s="81">
        <v>9240020613</v>
      </c>
      <c r="H688" s="81">
        <v>8754816638</v>
      </c>
      <c r="I688" s="81" t="s">
        <v>2829</v>
      </c>
      <c r="J688" s="81" t="s">
        <v>2833</v>
      </c>
      <c r="K688" s="81">
        <v>1106085126</v>
      </c>
      <c r="L688" s="81">
        <v>0</v>
      </c>
      <c r="M688" s="81">
        <v>9860901764</v>
      </c>
      <c r="N688" s="81">
        <v>9860901764</v>
      </c>
      <c r="O688" s="81">
        <v>8754816638</v>
      </c>
      <c r="P688" s="81">
        <v>9860901764</v>
      </c>
      <c r="Q688" s="81">
        <v>8754816638</v>
      </c>
      <c r="R688" s="81">
        <v>9860901764</v>
      </c>
      <c r="S688" s="81">
        <v>8754816638</v>
      </c>
      <c r="T688" s="81">
        <v>10164291764</v>
      </c>
      <c r="U688" s="81">
        <v>10164291764</v>
      </c>
      <c r="V688" s="81">
        <v>10366551764</v>
      </c>
      <c r="W688" s="81">
        <v>10366551764</v>
      </c>
      <c r="X688" s="81">
        <v>8964707858</v>
      </c>
      <c r="Y688" s="81">
        <v>8964707858</v>
      </c>
    </row>
    <row r="689" spans="1:25" x14ac:dyDescent="0.35">
      <c r="A689" s="81" t="s">
        <v>698</v>
      </c>
      <c r="B689" s="81">
        <v>108</v>
      </c>
      <c r="C689" s="81" t="s">
        <v>1671</v>
      </c>
      <c r="D689" s="81" t="s">
        <v>5981</v>
      </c>
      <c r="E689" s="81" t="s">
        <v>2380</v>
      </c>
      <c r="F689" s="81">
        <v>720138041</v>
      </c>
      <c r="G689" s="81">
        <v>707385150</v>
      </c>
      <c r="H689" s="81">
        <v>720138041</v>
      </c>
      <c r="I689" s="81" t="s">
        <v>2829</v>
      </c>
      <c r="J689" s="81" t="s">
        <v>2833</v>
      </c>
      <c r="K689" s="81">
        <v>109053814</v>
      </c>
      <c r="L689" s="81">
        <v>0</v>
      </c>
      <c r="M689" s="81">
        <v>829191855</v>
      </c>
      <c r="N689" s="81">
        <v>829191855</v>
      </c>
      <c r="O689" s="81">
        <v>720138041</v>
      </c>
      <c r="P689" s="81">
        <v>829191855</v>
      </c>
      <c r="Q689" s="81">
        <v>720138041</v>
      </c>
      <c r="R689" s="81">
        <v>829191855</v>
      </c>
      <c r="S689" s="81">
        <v>720138041</v>
      </c>
      <c r="T689" s="81">
        <v>879201855</v>
      </c>
      <c r="U689" s="81">
        <v>879201855</v>
      </c>
      <c r="V689" s="81">
        <v>912541855</v>
      </c>
      <c r="W689" s="81">
        <v>912541855</v>
      </c>
      <c r="X689" s="81">
        <v>731377822</v>
      </c>
      <c r="Y689" s="81">
        <v>731377822</v>
      </c>
    </row>
    <row r="690" spans="1:25" x14ac:dyDescent="0.35">
      <c r="A690" s="81" t="s">
        <v>699</v>
      </c>
      <c r="B690" s="81">
        <v>108</v>
      </c>
      <c r="C690" s="81" t="s">
        <v>1671</v>
      </c>
      <c r="D690" s="81" t="s">
        <v>5982</v>
      </c>
      <c r="E690" s="81" t="s">
        <v>2381</v>
      </c>
      <c r="F690" s="81">
        <v>2824874749</v>
      </c>
      <c r="G690" s="81">
        <v>3019639771</v>
      </c>
      <c r="H690" s="81">
        <v>2824874749</v>
      </c>
      <c r="I690" s="81" t="s">
        <v>2829</v>
      </c>
      <c r="J690" s="81" t="s">
        <v>2834</v>
      </c>
      <c r="K690" s="81">
        <v>502242151</v>
      </c>
      <c r="L690" s="81">
        <v>0</v>
      </c>
      <c r="M690" s="81">
        <v>3327116900</v>
      </c>
      <c r="N690" s="81">
        <v>3327116900</v>
      </c>
      <c r="O690" s="81">
        <v>2824874749</v>
      </c>
      <c r="P690" s="81">
        <v>3327116900</v>
      </c>
      <c r="Q690" s="81">
        <v>2824874749</v>
      </c>
      <c r="R690" s="81">
        <v>3327116900</v>
      </c>
      <c r="S690" s="81">
        <v>2824874749</v>
      </c>
      <c r="T690" s="81">
        <v>3492341900</v>
      </c>
      <c r="U690" s="81">
        <v>3492341900</v>
      </c>
      <c r="V690" s="81">
        <v>3602491900</v>
      </c>
      <c r="W690" s="81">
        <v>3602491900</v>
      </c>
      <c r="X690" s="81">
        <v>2890838181</v>
      </c>
      <c r="Y690" s="81">
        <v>2890838181</v>
      </c>
    </row>
    <row r="691" spans="1:25" x14ac:dyDescent="0.35">
      <c r="A691" s="81" t="s">
        <v>700</v>
      </c>
      <c r="B691" s="81">
        <v>108</v>
      </c>
      <c r="C691" s="81" t="s">
        <v>1671</v>
      </c>
      <c r="D691" s="81" t="s">
        <v>5983</v>
      </c>
      <c r="E691" s="81" t="s">
        <v>2382</v>
      </c>
      <c r="F691" s="81">
        <v>6234591013</v>
      </c>
      <c r="G691" s="81">
        <v>6353481615</v>
      </c>
      <c r="H691" s="81">
        <v>6234591013</v>
      </c>
      <c r="I691" s="81" t="s">
        <v>2829</v>
      </c>
      <c r="J691" s="81" t="s">
        <v>2833</v>
      </c>
      <c r="K691" s="81">
        <v>894993069</v>
      </c>
      <c r="L691" s="81">
        <v>0</v>
      </c>
      <c r="M691" s="81">
        <v>7129584082</v>
      </c>
      <c r="N691" s="81">
        <v>7129584082</v>
      </c>
      <c r="O691" s="81">
        <v>6234591013</v>
      </c>
      <c r="P691" s="81">
        <v>7129584082</v>
      </c>
      <c r="Q691" s="81">
        <v>6234591013</v>
      </c>
      <c r="R691" s="81">
        <v>7129584082</v>
      </c>
      <c r="S691" s="81">
        <v>6234591013</v>
      </c>
      <c r="T691" s="81">
        <v>7445484082</v>
      </c>
      <c r="U691" s="81">
        <v>7445484082</v>
      </c>
      <c r="V691" s="81">
        <v>7656084082</v>
      </c>
      <c r="W691" s="81">
        <v>7656084082</v>
      </c>
      <c r="X691" s="81">
        <v>6335432513</v>
      </c>
      <c r="Y691" s="81">
        <v>6335432513</v>
      </c>
    </row>
    <row r="692" spans="1:25" x14ac:dyDescent="0.35">
      <c r="A692" s="81" t="s">
        <v>701</v>
      </c>
      <c r="B692" s="81">
        <v>108</v>
      </c>
      <c r="C692" s="81" t="s">
        <v>1671</v>
      </c>
      <c r="D692" s="81" t="s">
        <v>5984</v>
      </c>
      <c r="E692" s="81" t="s">
        <v>2383</v>
      </c>
      <c r="F692" s="81">
        <v>276992615</v>
      </c>
      <c r="G692" s="81">
        <v>266207234</v>
      </c>
      <c r="H692" s="81">
        <v>276992615</v>
      </c>
      <c r="I692" s="81" t="s">
        <v>2829</v>
      </c>
      <c r="J692" s="81" t="s">
        <v>2833</v>
      </c>
      <c r="K692" s="81">
        <v>37218362</v>
      </c>
      <c r="L692" s="81">
        <v>0</v>
      </c>
      <c r="M692" s="81">
        <v>314210977</v>
      </c>
      <c r="N692" s="81">
        <v>314210977</v>
      </c>
      <c r="O692" s="81">
        <v>276992615</v>
      </c>
      <c r="P692" s="81">
        <v>314210977</v>
      </c>
      <c r="Q692" s="81">
        <v>276992615</v>
      </c>
      <c r="R692" s="81">
        <v>314210977</v>
      </c>
      <c r="S692" s="81">
        <v>276992615</v>
      </c>
      <c r="T692" s="81">
        <v>331205977</v>
      </c>
      <c r="U692" s="81">
        <v>331205977</v>
      </c>
      <c r="V692" s="81">
        <v>342535977</v>
      </c>
      <c r="W692" s="81">
        <v>342535977</v>
      </c>
      <c r="X692" s="81">
        <v>280487163</v>
      </c>
      <c r="Y692" s="81">
        <v>280487163</v>
      </c>
    </row>
    <row r="693" spans="1:25" x14ac:dyDescent="0.35">
      <c r="A693" s="81" t="s">
        <v>702</v>
      </c>
      <c r="B693" s="81">
        <v>108</v>
      </c>
      <c r="C693" s="81" t="s">
        <v>1671</v>
      </c>
      <c r="D693" s="81" t="s">
        <v>5985</v>
      </c>
      <c r="E693" s="81" t="s">
        <v>2384</v>
      </c>
      <c r="F693" s="81">
        <v>4180034119</v>
      </c>
      <c r="G693" s="81">
        <v>4247987698</v>
      </c>
      <c r="H693" s="81">
        <v>4180034119</v>
      </c>
      <c r="I693" s="81" t="s">
        <v>2829</v>
      </c>
      <c r="J693" s="81" t="s">
        <v>2833</v>
      </c>
      <c r="K693" s="81">
        <v>534652006</v>
      </c>
      <c r="L693" s="81">
        <v>0</v>
      </c>
      <c r="M693" s="81">
        <v>4714686125</v>
      </c>
      <c r="N693" s="81">
        <v>4714686125</v>
      </c>
      <c r="O693" s="81">
        <v>4180034119</v>
      </c>
      <c r="P693" s="81">
        <v>4714686125</v>
      </c>
      <c r="Q693" s="81">
        <v>4180034119</v>
      </c>
      <c r="R693" s="81">
        <v>4714686125</v>
      </c>
      <c r="S693" s="81">
        <v>4180034119</v>
      </c>
      <c r="T693" s="81">
        <v>4859436125</v>
      </c>
      <c r="U693" s="81">
        <v>4859436125</v>
      </c>
      <c r="V693" s="81">
        <v>4955936125</v>
      </c>
      <c r="W693" s="81">
        <v>4955936125</v>
      </c>
      <c r="X693" s="81">
        <v>4273606025</v>
      </c>
      <c r="Y693" s="81">
        <v>4273606025</v>
      </c>
    </row>
    <row r="694" spans="1:25" x14ac:dyDescent="0.35">
      <c r="A694" s="81" t="s">
        <v>703</v>
      </c>
      <c r="B694" s="81">
        <v>108</v>
      </c>
      <c r="C694" s="81" t="s">
        <v>1671</v>
      </c>
      <c r="D694" s="81" t="s">
        <v>5986</v>
      </c>
      <c r="E694" s="81" t="s">
        <v>2385</v>
      </c>
      <c r="F694" s="81">
        <v>3234638156</v>
      </c>
      <c r="G694" s="81">
        <v>3342993650</v>
      </c>
      <c r="H694" s="81">
        <v>3234638156</v>
      </c>
      <c r="I694" s="81" t="s">
        <v>2829</v>
      </c>
      <c r="J694" s="81" t="s">
        <v>2833</v>
      </c>
      <c r="K694" s="81">
        <v>680914251</v>
      </c>
      <c r="L694" s="81">
        <v>0</v>
      </c>
      <c r="M694" s="81">
        <v>3915552407</v>
      </c>
      <c r="N694" s="81">
        <v>3915552407</v>
      </c>
      <c r="O694" s="81">
        <v>3234638156</v>
      </c>
      <c r="P694" s="81">
        <v>3915552407</v>
      </c>
      <c r="Q694" s="81">
        <v>3234638156</v>
      </c>
      <c r="R694" s="81">
        <v>3915552407</v>
      </c>
      <c r="S694" s="81">
        <v>3234638156</v>
      </c>
      <c r="T694" s="81">
        <v>4145532407</v>
      </c>
      <c r="U694" s="81">
        <v>4145532407</v>
      </c>
      <c r="V694" s="81">
        <v>4298852407</v>
      </c>
      <c r="W694" s="81">
        <v>4298852407</v>
      </c>
      <c r="X694" s="81">
        <v>3298791095</v>
      </c>
      <c r="Y694" s="81">
        <v>3298791095</v>
      </c>
    </row>
    <row r="695" spans="1:25" x14ac:dyDescent="0.35">
      <c r="A695" s="81" t="s">
        <v>704</v>
      </c>
      <c r="B695" s="81">
        <v>108</v>
      </c>
      <c r="C695" s="81" t="s">
        <v>1671</v>
      </c>
      <c r="D695" s="81" t="s">
        <v>5987</v>
      </c>
      <c r="E695" s="81" t="s">
        <v>2386</v>
      </c>
      <c r="F695" s="81">
        <v>3253201946</v>
      </c>
      <c r="G695" s="81">
        <v>3361311980</v>
      </c>
      <c r="H695" s="81">
        <v>3253201946</v>
      </c>
      <c r="I695" s="81" t="s">
        <v>2829</v>
      </c>
      <c r="J695" s="81" t="s">
        <v>2833</v>
      </c>
      <c r="K695" s="81">
        <v>469153790</v>
      </c>
      <c r="L695" s="81">
        <v>0</v>
      </c>
      <c r="M695" s="81">
        <v>3722355736</v>
      </c>
      <c r="N695" s="81">
        <v>3722355736</v>
      </c>
      <c r="O695" s="81">
        <v>3253201946</v>
      </c>
      <c r="P695" s="81">
        <v>3722355736</v>
      </c>
      <c r="Q695" s="81">
        <v>3253201946</v>
      </c>
      <c r="R695" s="81">
        <v>3722355736</v>
      </c>
      <c r="S695" s="81">
        <v>3253201946</v>
      </c>
      <c r="T695" s="81">
        <v>3903000736</v>
      </c>
      <c r="U695" s="81">
        <v>3903000736</v>
      </c>
      <c r="V695" s="81">
        <v>4023430736</v>
      </c>
      <c r="W695" s="81">
        <v>4023430736</v>
      </c>
      <c r="X695" s="81">
        <v>3310173628</v>
      </c>
      <c r="Y695" s="81">
        <v>3310173628</v>
      </c>
    </row>
    <row r="696" spans="1:25" x14ac:dyDescent="0.35">
      <c r="A696" s="81" t="s">
        <v>705</v>
      </c>
      <c r="B696" s="81">
        <v>108</v>
      </c>
      <c r="C696" s="81" t="s">
        <v>1671</v>
      </c>
      <c r="D696" s="81" t="s">
        <v>5988</v>
      </c>
      <c r="E696" s="81" t="s">
        <v>2387</v>
      </c>
      <c r="F696" s="81">
        <v>134316408</v>
      </c>
      <c r="G696" s="81">
        <v>143223662</v>
      </c>
      <c r="H696" s="81">
        <v>134316408</v>
      </c>
      <c r="I696" s="81" t="s">
        <v>2829</v>
      </c>
      <c r="J696" s="81" t="s">
        <v>2834</v>
      </c>
      <c r="K696" s="81">
        <v>11581606</v>
      </c>
      <c r="L696" s="81">
        <v>0</v>
      </c>
      <c r="M696" s="81">
        <v>145898014</v>
      </c>
      <c r="N696" s="81">
        <v>145898014</v>
      </c>
      <c r="O696" s="81">
        <v>134316408</v>
      </c>
      <c r="P696" s="81">
        <v>145898014</v>
      </c>
      <c r="Q696" s="81">
        <v>134316408</v>
      </c>
      <c r="R696" s="81">
        <v>145898014</v>
      </c>
      <c r="S696" s="81">
        <v>134316408</v>
      </c>
      <c r="T696" s="81">
        <v>152528014</v>
      </c>
      <c r="U696" s="81">
        <v>152528014</v>
      </c>
      <c r="V696" s="81">
        <v>156948014</v>
      </c>
      <c r="W696" s="81">
        <v>156948014</v>
      </c>
      <c r="X696" s="81">
        <v>135351146</v>
      </c>
      <c r="Y696" s="81">
        <v>135351146</v>
      </c>
    </row>
    <row r="697" spans="1:25" x14ac:dyDescent="0.35">
      <c r="A697" s="81" t="s">
        <v>706</v>
      </c>
      <c r="B697" s="81">
        <v>108</v>
      </c>
      <c r="C697" s="81" t="s">
        <v>1671</v>
      </c>
      <c r="D697" s="81" t="s">
        <v>5989</v>
      </c>
      <c r="E697" s="81" t="s">
        <v>2388</v>
      </c>
      <c r="F697" s="81">
        <v>196975814</v>
      </c>
      <c r="G697" s="81">
        <v>196003908</v>
      </c>
      <c r="H697" s="81">
        <v>196975814</v>
      </c>
      <c r="I697" s="81" t="s">
        <v>2829</v>
      </c>
      <c r="J697" s="81" t="s">
        <v>2833</v>
      </c>
      <c r="K697" s="81">
        <v>25355333</v>
      </c>
      <c r="L697" s="81">
        <v>0</v>
      </c>
      <c r="M697" s="81">
        <v>222331147</v>
      </c>
      <c r="N697" s="81">
        <v>222331147</v>
      </c>
      <c r="O697" s="81">
        <v>196975814</v>
      </c>
      <c r="P697" s="81">
        <v>222331147</v>
      </c>
      <c r="Q697" s="81">
        <v>196975814</v>
      </c>
      <c r="R697" s="81">
        <v>222331147</v>
      </c>
      <c r="S697" s="81">
        <v>196975814</v>
      </c>
      <c r="T697" s="81">
        <v>232741147</v>
      </c>
      <c r="U697" s="81">
        <v>232741147</v>
      </c>
      <c r="V697" s="81">
        <v>239681147</v>
      </c>
      <c r="W697" s="81">
        <v>239681147</v>
      </c>
      <c r="X697" s="81">
        <v>199229346</v>
      </c>
      <c r="Y697" s="81">
        <v>199229346</v>
      </c>
    </row>
    <row r="698" spans="1:25" x14ac:dyDescent="0.35">
      <c r="A698" s="81" t="s">
        <v>707</v>
      </c>
      <c r="B698" s="81">
        <v>108</v>
      </c>
      <c r="C698" s="81" t="s">
        <v>1671</v>
      </c>
      <c r="D698" s="81" t="s">
        <v>5990</v>
      </c>
      <c r="E698" s="81" t="s">
        <v>2094</v>
      </c>
      <c r="F698" s="81">
        <v>925541058</v>
      </c>
      <c r="G698" s="81">
        <v>918128011</v>
      </c>
      <c r="H698" s="81">
        <v>925541058</v>
      </c>
      <c r="I698" s="81" t="s">
        <v>2829</v>
      </c>
      <c r="J698" s="81" t="s">
        <v>2833</v>
      </c>
      <c r="K698" s="81">
        <v>147090963</v>
      </c>
      <c r="L698" s="81">
        <v>0</v>
      </c>
      <c r="M698" s="81">
        <v>1072632021</v>
      </c>
      <c r="N698" s="81">
        <v>1072632021</v>
      </c>
      <c r="O698" s="81">
        <v>925541058</v>
      </c>
      <c r="P698" s="81">
        <v>1072632021</v>
      </c>
      <c r="Q698" s="81">
        <v>925541058</v>
      </c>
      <c r="R698" s="81">
        <v>1072632021</v>
      </c>
      <c r="S698" s="81">
        <v>925541058</v>
      </c>
      <c r="T698" s="81">
        <v>1113582021</v>
      </c>
      <c r="U698" s="81">
        <v>1113582021</v>
      </c>
      <c r="V698" s="81">
        <v>1140882021</v>
      </c>
      <c r="W698" s="81">
        <v>1140882021</v>
      </c>
      <c r="X698" s="81">
        <v>938902038</v>
      </c>
      <c r="Y698" s="81">
        <v>938902038</v>
      </c>
    </row>
    <row r="699" spans="1:25" x14ac:dyDescent="0.35">
      <c r="A699" s="81" t="s">
        <v>708</v>
      </c>
      <c r="B699" s="81">
        <v>108</v>
      </c>
      <c r="C699" s="81" t="s">
        <v>1671</v>
      </c>
      <c r="D699" s="81" t="s">
        <v>6776</v>
      </c>
      <c r="E699" s="81" t="s">
        <v>1999</v>
      </c>
      <c r="F699" s="81">
        <v>15085624</v>
      </c>
      <c r="G699" s="81">
        <v>15085624</v>
      </c>
      <c r="H699" s="81">
        <v>15085624</v>
      </c>
      <c r="I699" s="81" t="s">
        <v>2829</v>
      </c>
      <c r="J699" s="81" t="s">
        <v>2833</v>
      </c>
      <c r="K699" s="81">
        <v>546194</v>
      </c>
      <c r="L699" s="81">
        <v>0</v>
      </c>
      <c r="M699" s="81">
        <v>15631818</v>
      </c>
      <c r="N699" s="81">
        <v>15631818</v>
      </c>
      <c r="O699" s="81">
        <v>15085624</v>
      </c>
      <c r="P699" s="81">
        <v>30581818</v>
      </c>
      <c r="Q699" s="81">
        <v>30035624</v>
      </c>
      <c r="R699" s="81">
        <v>30581818</v>
      </c>
      <c r="S699" s="81">
        <v>30035624</v>
      </c>
      <c r="T699" s="81">
        <v>15856818</v>
      </c>
      <c r="U699" s="81">
        <v>30806818</v>
      </c>
      <c r="V699" s="81">
        <v>16006818</v>
      </c>
      <c r="W699" s="81">
        <v>30956818</v>
      </c>
      <c r="X699" s="81">
        <v>15085624</v>
      </c>
      <c r="Y699" s="81">
        <v>30035624</v>
      </c>
    </row>
    <row r="700" spans="1:25" x14ac:dyDescent="0.35">
      <c r="A700" s="81" t="s">
        <v>709</v>
      </c>
      <c r="B700" s="81">
        <v>109</v>
      </c>
      <c r="C700" s="81" t="s">
        <v>1672</v>
      </c>
      <c r="D700" s="81" t="s">
        <v>5700</v>
      </c>
      <c r="E700" s="81" t="s">
        <v>2183</v>
      </c>
      <c r="F700" s="81">
        <v>46939703</v>
      </c>
      <c r="G700" s="81">
        <v>46939703</v>
      </c>
      <c r="H700" s="81">
        <v>46939703</v>
      </c>
      <c r="I700" s="81" t="s">
        <v>2829</v>
      </c>
      <c r="J700" s="81" t="s">
        <v>2832</v>
      </c>
      <c r="K700" s="81">
        <v>2794303</v>
      </c>
      <c r="L700" s="81">
        <v>0</v>
      </c>
      <c r="M700" s="81">
        <v>49734006</v>
      </c>
      <c r="N700" s="81">
        <v>49734006</v>
      </c>
      <c r="O700" s="81">
        <v>46939703</v>
      </c>
      <c r="P700" s="81">
        <v>49734006</v>
      </c>
      <c r="Q700" s="81">
        <v>46939703</v>
      </c>
      <c r="R700" s="81">
        <v>49734006</v>
      </c>
      <c r="S700" s="81">
        <v>46939703</v>
      </c>
      <c r="T700" s="81">
        <v>50799006</v>
      </c>
      <c r="U700" s="81">
        <v>50799006</v>
      </c>
      <c r="V700" s="81">
        <v>51509006</v>
      </c>
      <c r="W700" s="81">
        <v>51509006</v>
      </c>
      <c r="X700" s="81">
        <v>47510563</v>
      </c>
      <c r="Y700" s="81">
        <v>47510563</v>
      </c>
    </row>
    <row r="701" spans="1:25" x14ac:dyDescent="0.35">
      <c r="A701" s="81" t="s">
        <v>710</v>
      </c>
      <c r="B701" s="81">
        <v>109</v>
      </c>
      <c r="C701" s="81" t="s">
        <v>1672</v>
      </c>
      <c r="D701" s="81" t="s">
        <v>5991</v>
      </c>
      <c r="E701" s="81" t="s">
        <v>2389</v>
      </c>
      <c r="F701" s="81">
        <v>195630522</v>
      </c>
      <c r="G701" s="81">
        <v>195630522</v>
      </c>
      <c r="H701" s="81">
        <v>195630522</v>
      </c>
      <c r="I701" s="81" t="s">
        <v>2829</v>
      </c>
      <c r="J701" s="81" t="s">
        <v>2832</v>
      </c>
      <c r="K701" s="81">
        <v>17935709</v>
      </c>
      <c r="L701" s="81">
        <v>0</v>
      </c>
      <c r="M701" s="81">
        <v>213566231</v>
      </c>
      <c r="N701" s="81">
        <v>213566231</v>
      </c>
      <c r="O701" s="81">
        <v>195630522</v>
      </c>
      <c r="P701" s="81">
        <v>444066831</v>
      </c>
      <c r="Q701" s="81">
        <v>426131122</v>
      </c>
      <c r="R701" s="81">
        <v>444066831</v>
      </c>
      <c r="S701" s="81">
        <v>426131122</v>
      </c>
      <c r="T701" s="81">
        <v>219326231</v>
      </c>
      <c r="U701" s="81">
        <v>449826831</v>
      </c>
      <c r="V701" s="81">
        <v>223166231</v>
      </c>
      <c r="W701" s="81">
        <v>453666831</v>
      </c>
      <c r="X701" s="81">
        <v>199093130</v>
      </c>
      <c r="Y701" s="81">
        <v>429593730</v>
      </c>
    </row>
    <row r="702" spans="1:25" x14ac:dyDescent="0.35">
      <c r="A702" s="81" t="s">
        <v>711</v>
      </c>
      <c r="B702" s="81">
        <v>109</v>
      </c>
      <c r="C702" s="81" t="s">
        <v>1672</v>
      </c>
      <c r="D702" s="81" t="s">
        <v>5992</v>
      </c>
      <c r="E702" s="81" t="s">
        <v>2390</v>
      </c>
      <c r="F702" s="81">
        <v>120516093</v>
      </c>
      <c r="G702" s="81">
        <v>120516093</v>
      </c>
      <c r="H702" s="81">
        <v>120516093</v>
      </c>
      <c r="I702" s="81" t="s">
        <v>2829</v>
      </c>
      <c r="J702" s="81" t="s">
        <v>2832</v>
      </c>
      <c r="K702" s="81">
        <v>12077888</v>
      </c>
      <c r="L702" s="81">
        <v>0</v>
      </c>
      <c r="M702" s="81">
        <v>132593981</v>
      </c>
      <c r="N702" s="81">
        <v>132593981</v>
      </c>
      <c r="O702" s="81">
        <v>120516093</v>
      </c>
      <c r="P702" s="81">
        <v>132593981</v>
      </c>
      <c r="Q702" s="81">
        <v>120516093</v>
      </c>
      <c r="R702" s="81">
        <v>132593981</v>
      </c>
      <c r="S702" s="81">
        <v>120516093</v>
      </c>
      <c r="T702" s="81">
        <v>137048981</v>
      </c>
      <c r="U702" s="81">
        <v>137048981</v>
      </c>
      <c r="V702" s="81">
        <v>140018981</v>
      </c>
      <c r="W702" s="81">
        <v>140018981</v>
      </c>
      <c r="X702" s="81">
        <v>123743627</v>
      </c>
      <c r="Y702" s="81">
        <v>123743627</v>
      </c>
    </row>
    <row r="703" spans="1:25" x14ac:dyDescent="0.35">
      <c r="A703" s="81" t="s">
        <v>712</v>
      </c>
      <c r="B703" s="81">
        <v>109</v>
      </c>
      <c r="C703" s="81" t="s">
        <v>1672</v>
      </c>
      <c r="D703" s="81" t="s">
        <v>5994</v>
      </c>
      <c r="E703" s="81" t="s">
        <v>2391</v>
      </c>
      <c r="F703" s="81">
        <v>145788887</v>
      </c>
      <c r="G703" s="81">
        <v>145788887</v>
      </c>
      <c r="H703" s="81">
        <v>145788887</v>
      </c>
      <c r="I703" s="81" t="s">
        <v>2829</v>
      </c>
      <c r="J703" s="81" t="s">
        <v>2832</v>
      </c>
      <c r="K703" s="81">
        <v>23220795</v>
      </c>
      <c r="L703" s="81">
        <v>0</v>
      </c>
      <c r="M703" s="81">
        <v>169009682</v>
      </c>
      <c r="N703" s="81">
        <v>169009682</v>
      </c>
      <c r="O703" s="81">
        <v>145788887</v>
      </c>
      <c r="P703" s="81">
        <v>169009682</v>
      </c>
      <c r="Q703" s="81">
        <v>145788887</v>
      </c>
      <c r="R703" s="81">
        <v>169009682</v>
      </c>
      <c r="S703" s="81">
        <v>145788887</v>
      </c>
      <c r="T703" s="81">
        <v>176359682</v>
      </c>
      <c r="U703" s="81">
        <v>176359682</v>
      </c>
      <c r="V703" s="81">
        <v>181259682</v>
      </c>
      <c r="W703" s="81">
        <v>181259682</v>
      </c>
      <c r="X703" s="81">
        <v>153369878</v>
      </c>
      <c r="Y703" s="81">
        <v>153369878</v>
      </c>
    </row>
    <row r="704" spans="1:25" x14ac:dyDescent="0.35">
      <c r="A704" s="81" t="s">
        <v>713</v>
      </c>
      <c r="B704" s="81">
        <v>109</v>
      </c>
      <c r="C704" s="81" t="s">
        <v>1672</v>
      </c>
      <c r="D704" s="81" t="s">
        <v>5995</v>
      </c>
      <c r="E704" s="81" t="s">
        <v>2392</v>
      </c>
      <c r="F704" s="81">
        <v>978562909</v>
      </c>
      <c r="G704" s="81">
        <v>978562909</v>
      </c>
      <c r="H704" s="81">
        <v>978562909</v>
      </c>
      <c r="I704" s="81" t="s">
        <v>2829</v>
      </c>
      <c r="J704" s="81" t="s">
        <v>2832</v>
      </c>
      <c r="K704" s="81">
        <v>89812570</v>
      </c>
      <c r="L704" s="81">
        <v>0</v>
      </c>
      <c r="M704" s="81">
        <v>1068375479</v>
      </c>
      <c r="N704" s="81">
        <v>1068375479</v>
      </c>
      <c r="O704" s="81">
        <v>978562909</v>
      </c>
      <c r="P704" s="81">
        <v>1147151689</v>
      </c>
      <c r="Q704" s="81">
        <v>1057339119</v>
      </c>
      <c r="R704" s="81">
        <v>1147151689</v>
      </c>
      <c r="S704" s="81">
        <v>1057339119</v>
      </c>
      <c r="T704" s="81">
        <v>1100625479</v>
      </c>
      <c r="U704" s="81">
        <v>1179401689</v>
      </c>
      <c r="V704" s="81">
        <v>1122125479</v>
      </c>
      <c r="W704" s="81">
        <v>1200901689</v>
      </c>
      <c r="X704" s="81">
        <v>998074963</v>
      </c>
      <c r="Y704" s="81">
        <v>1076851173</v>
      </c>
    </row>
    <row r="705" spans="1:25" x14ac:dyDescent="0.35">
      <c r="A705" s="81" t="s">
        <v>714</v>
      </c>
      <c r="B705" s="81">
        <v>109</v>
      </c>
      <c r="C705" s="81" t="s">
        <v>1672</v>
      </c>
      <c r="D705" s="81" t="s">
        <v>5996</v>
      </c>
      <c r="E705" s="81" t="s">
        <v>1941</v>
      </c>
      <c r="F705" s="81">
        <v>136543706</v>
      </c>
      <c r="G705" s="81">
        <v>136543706</v>
      </c>
      <c r="H705" s="81">
        <v>136543706</v>
      </c>
      <c r="I705" s="81" t="s">
        <v>2829</v>
      </c>
      <c r="J705" s="81" t="s">
        <v>2832</v>
      </c>
      <c r="K705" s="81">
        <v>19836394</v>
      </c>
      <c r="L705" s="81">
        <v>0</v>
      </c>
      <c r="M705" s="81">
        <v>156380100</v>
      </c>
      <c r="N705" s="81">
        <v>156380100</v>
      </c>
      <c r="O705" s="81">
        <v>136543706</v>
      </c>
      <c r="P705" s="81">
        <v>179148349</v>
      </c>
      <c r="Q705" s="81">
        <v>159311955</v>
      </c>
      <c r="R705" s="81">
        <v>179148349</v>
      </c>
      <c r="S705" s="81">
        <v>159311955</v>
      </c>
      <c r="T705" s="81">
        <v>164435100</v>
      </c>
      <c r="U705" s="81">
        <v>187203349</v>
      </c>
      <c r="V705" s="81">
        <v>169805100</v>
      </c>
      <c r="W705" s="81">
        <v>192573349</v>
      </c>
      <c r="X705" s="81">
        <v>139982452</v>
      </c>
      <c r="Y705" s="81">
        <v>162750701</v>
      </c>
    </row>
    <row r="706" spans="1:25" x14ac:dyDescent="0.35">
      <c r="A706" s="81" t="s">
        <v>715</v>
      </c>
      <c r="B706" s="81">
        <v>109</v>
      </c>
      <c r="C706" s="81" t="s">
        <v>1672</v>
      </c>
      <c r="D706" s="81" t="s">
        <v>5999</v>
      </c>
      <c r="E706" s="81" t="s">
        <v>2393</v>
      </c>
      <c r="F706" s="81">
        <v>370712786</v>
      </c>
      <c r="G706" s="81">
        <v>370712786</v>
      </c>
      <c r="H706" s="81">
        <v>370712786</v>
      </c>
      <c r="I706" s="81" t="s">
        <v>2829</v>
      </c>
      <c r="J706" s="81" t="s">
        <v>2832</v>
      </c>
      <c r="K706" s="81">
        <v>41334217</v>
      </c>
      <c r="L706" s="81">
        <v>0</v>
      </c>
      <c r="M706" s="81">
        <v>412047003</v>
      </c>
      <c r="N706" s="81">
        <v>412047003</v>
      </c>
      <c r="O706" s="81">
        <v>370712786</v>
      </c>
      <c r="P706" s="81">
        <v>541111183</v>
      </c>
      <c r="Q706" s="81">
        <v>499776966</v>
      </c>
      <c r="R706" s="81">
        <v>541111183</v>
      </c>
      <c r="S706" s="81">
        <v>499776966</v>
      </c>
      <c r="T706" s="81">
        <v>426492003</v>
      </c>
      <c r="U706" s="81">
        <v>555556183</v>
      </c>
      <c r="V706" s="81">
        <v>436122003</v>
      </c>
      <c r="W706" s="81">
        <v>565186183</v>
      </c>
      <c r="X706" s="81">
        <v>380499479</v>
      </c>
      <c r="Y706" s="81">
        <v>509563659</v>
      </c>
    </row>
    <row r="707" spans="1:25" x14ac:dyDescent="0.35">
      <c r="A707" s="81" t="s">
        <v>716</v>
      </c>
      <c r="B707" s="81">
        <v>109</v>
      </c>
      <c r="C707" s="81" t="s">
        <v>1672</v>
      </c>
      <c r="D707" s="81" t="s">
        <v>6000</v>
      </c>
      <c r="E707" s="81" t="s">
        <v>2394</v>
      </c>
      <c r="F707" s="81">
        <v>65269536</v>
      </c>
      <c r="G707" s="81">
        <v>65269536</v>
      </c>
      <c r="H707" s="81">
        <v>65269536</v>
      </c>
      <c r="I707" s="81" t="s">
        <v>2829</v>
      </c>
      <c r="J707" s="81" t="s">
        <v>2832</v>
      </c>
      <c r="K707" s="81">
        <v>5707640</v>
      </c>
      <c r="L707" s="81">
        <v>0</v>
      </c>
      <c r="M707" s="81">
        <v>70977176</v>
      </c>
      <c r="N707" s="81">
        <v>70977176</v>
      </c>
      <c r="O707" s="81">
        <v>65269536</v>
      </c>
      <c r="P707" s="81">
        <v>70977176</v>
      </c>
      <c r="Q707" s="81">
        <v>65269536</v>
      </c>
      <c r="R707" s="81">
        <v>70977176</v>
      </c>
      <c r="S707" s="81">
        <v>65269536</v>
      </c>
      <c r="T707" s="81">
        <v>73152176</v>
      </c>
      <c r="U707" s="81">
        <v>73152176</v>
      </c>
      <c r="V707" s="81">
        <v>74602176</v>
      </c>
      <c r="W707" s="81">
        <v>74602176</v>
      </c>
      <c r="X707" s="81">
        <v>66722492</v>
      </c>
      <c r="Y707" s="81">
        <v>66722492</v>
      </c>
    </row>
    <row r="708" spans="1:25" x14ac:dyDescent="0.35">
      <c r="A708" s="81" t="s">
        <v>717</v>
      </c>
      <c r="B708" s="81">
        <v>109</v>
      </c>
      <c r="C708" s="81" t="s">
        <v>1672</v>
      </c>
      <c r="D708" s="81" t="s">
        <v>6001</v>
      </c>
      <c r="E708" s="81" t="s">
        <v>2395</v>
      </c>
      <c r="F708" s="81">
        <v>64416565</v>
      </c>
      <c r="G708" s="81">
        <v>64416565</v>
      </c>
      <c r="H708" s="81">
        <v>64416565</v>
      </c>
      <c r="I708" s="81" t="s">
        <v>2829</v>
      </c>
      <c r="J708" s="81" t="s">
        <v>2832</v>
      </c>
      <c r="K708" s="81">
        <v>6929511</v>
      </c>
      <c r="L708" s="81">
        <v>0</v>
      </c>
      <c r="M708" s="81">
        <v>71346076</v>
      </c>
      <c r="N708" s="81">
        <v>71346076</v>
      </c>
      <c r="O708" s="81">
        <v>64416565</v>
      </c>
      <c r="P708" s="81">
        <v>134633974</v>
      </c>
      <c r="Q708" s="81">
        <v>127704463</v>
      </c>
      <c r="R708" s="81">
        <v>134633974</v>
      </c>
      <c r="S708" s="81">
        <v>127704463</v>
      </c>
      <c r="T708" s="81">
        <v>74361076</v>
      </c>
      <c r="U708" s="81">
        <v>137648974</v>
      </c>
      <c r="V708" s="81">
        <v>76371076</v>
      </c>
      <c r="W708" s="81">
        <v>139658974</v>
      </c>
      <c r="X708" s="81">
        <v>65547478</v>
      </c>
      <c r="Y708" s="81">
        <v>128835376</v>
      </c>
    </row>
    <row r="709" spans="1:25" x14ac:dyDescent="0.35">
      <c r="A709" s="81" t="s">
        <v>718</v>
      </c>
      <c r="B709" s="81">
        <v>109</v>
      </c>
      <c r="C709" s="81" t="s">
        <v>1672</v>
      </c>
      <c r="D709" s="81" t="s">
        <v>6003</v>
      </c>
      <c r="E709" s="81" t="s">
        <v>2396</v>
      </c>
      <c r="F709" s="81">
        <v>928004321</v>
      </c>
      <c r="G709" s="81">
        <v>948714091</v>
      </c>
      <c r="H709" s="81">
        <v>928004321</v>
      </c>
      <c r="I709" s="81" t="s">
        <v>2829</v>
      </c>
      <c r="J709" s="81" t="s">
        <v>2833</v>
      </c>
      <c r="K709" s="81">
        <v>134252023</v>
      </c>
      <c r="L709" s="81">
        <v>0</v>
      </c>
      <c r="M709" s="81">
        <v>1062256344</v>
      </c>
      <c r="N709" s="81">
        <v>1062256344</v>
      </c>
      <c r="O709" s="81">
        <v>928004321</v>
      </c>
      <c r="P709" s="81">
        <v>1062256344</v>
      </c>
      <c r="Q709" s="81">
        <v>928004321</v>
      </c>
      <c r="R709" s="81">
        <v>1062256344</v>
      </c>
      <c r="S709" s="81">
        <v>928004321</v>
      </c>
      <c r="T709" s="81">
        <v>1110136344</v>
      </c>
      <c r="U709" s="81">
        <v>1110136344</v>
      </c>
      <c r="V709" s="81">
        <v>1142056344</v>
      </c>
      <c r="W709" s="81">
        <v>1142056344</v>
      </c>
      <c r="X709" s="81">
        <v>972665485</v>
      </c>
      <c r="Y709" s="81">
        <v>972665485</v>
      </c>
    </row>
    <row r="710" spans="1:25" x14ac:dyDescent="0.35">
      <c r="A710" s="81" t="s">
        <v>719</v>
      </c>
      <c r="B710" s="81">
        <v>109</v>
      </c>
      <c r="C710" s="81" t="s">
        <v>1672</v>
      </c>
      <c r="D710" s="81" t="s">
        <v>6004</v>
      </c>
      <c r="E710" s="81" t="s">
        <v>2397</v>
      </c>
      <c r="F710" s="81">
        <v>135895912</v>
      </c>
      <c r="G710" s="81">
        <v>135895912</v>
      </c>
      <c r="H710" s="81">
        <v>135895912</v>
      </c>
      <c r="I710" s="81" t="s">
        <v>2829</v>
      </c>
      <c r="J710" s="81" t="s">
        <v>2832</v>
      </c>
      <c r="K710" s="81">
        <v>18938179</v>
      </c>
      <c r="L710" s="81">
        <v>0</v>
      </c>
      <c r="M710" s="81">
        <v>154834091</v>
      </c>
      <c r="N710" s="81">
        <v>154834091</v>
      </c>
      <c r="O710" s="81">
        <v>135895912</v>
      </c>
      <c r="P710" s="81">
        <v>154834091</v>
      </c>
      <c r="Q710" s="81">
        <v>135895912</v>
      </c>
      <c r="R710" s="81">
        <v>154834091</v>
      </c>
      <c r="S710" s="81">
        <v>135895912</v>
      </c>
      <c r="T710" s="81">
        <v>162289091</v>
      </c>
      <c r="U710" s="81">
        <v>162289091</v>
      </c>
      <c r="V710" s="81">
        <v>167259091</v>
      </c>
      <c r="W710" s="81">
        <v>167259091</v>
      </c>
      <c r="X710" s="81">
        <v>139983424</v>
      </c>
      <c r="Y710" s="81">
        <v>139983424</v>
      </c>
    </row>
    <row r="711" spans="1:25" x14ac:dyDescent="0.35">
      <c r="A711" s="81" t="s">
        <v>720</v>
      </c>
      <c r="B711" s="81">
        <v>109</v>
      </c>
      <c r="C711" s="81" t="s">
        <v>1672</v>
      </c>
      <c r="D711" s="81" t="s">
        <v>6005</v>
      </c>
      <c r="E711" s="81" t="s">
        <v>2398</v>
      </c>
      <c r="F711" s="81">
        <v>258682080</v>
      </c>
      <c r="G711" s="81">
        <v>258682080</v>
      </c>
      <c r="H711" s="81">
        <v>258682080</v>
      </c>
      <c r="I711" s="81" t="s">
        <v>2829</v>
      </c>
      <c r="J711" s="81" t="s">
        <v>2832</v>
      </c>
      <c r="K711" s="81">
        <v>20364629</v>
      </c>
      <c r="L711" s="81">
        <v>0</v>
      </c>
      <c r="M711" s="81">
        <v>279046709</v>
      </c>
      <c r="N711" s="81">
        <v>279046709</v>
      </c>
      <c r="O711" s="81">
        <v>258682080</v>
      </c>
      <c r="P711" s="81">
        <v>279046709</v>
      </c>
      <c r="Q711" s="81">
        <v>258682080</v>
      </c>
      <c r="R711" s="81">
        <v>279046709</v>
      </c>
      <c r="S711" s="81">
        <v>258682080</v>
      </c>
      <c r="T711" s="81">
        <v>287326709</v>
      </c>
      <c r="U711" s="81">
        <v>287326709</v>
      </c>
      <c r="V711" s="81">
        <v>292846709</v>
      </c>
      <c r="W711" s="81">
        <v>292846709</v>
      </c>
      <c r="X711" s="81">
        <v>262500555</v>
      </c>
      <c r="Y711" s="81">
        <v>262500555</v>
      </c>
    </row>
    <row r="712" spans="1:25" x14ac:dyDescent="0.35">
      <c r="A712" s="81" t="s">
        <v>721</v>
      </c>
      <c r="B712" s="81">
        <v>109</v>
      </c>
      <c r="C712" s="81" t="s">
        <v>1672</v>
      </c>
      <c r="D712" s="81" t="s">
        <v>6006</v>
      </c>
      <c r="E712" s="81" t="s">
        <v>2399</v>
      </c>
      <c r="F712" s="81">
        <v>65407155</v>
      </c>
      <c r="G712" s="81">
        <v>65407155</v>
      </c>
      <c r="H712" s="81">
        <v>65407155</v>
      </c>
      <c r="I712" s="81" t="s">
        <v>2829</v>
      </c>
      <c r="J712" s="81" t="s">
        <v>2832</v>
      </c>
      <c r="K712" s="81">
        <v>6285054</v>
      </c>
      <c r="L712" s="81">
        <v>0</v>
      </c>
      <c r="M712" s="81">
        <v>71692209</v>
      </c>
      <c r="N712" s="81">
        <v>71692209</v>
      </c>
      <c r="O712" s="81">
        <v>65407155</v>
      </c>
      <c r="P712" s="81">
        <v>71692209</v>
      </c>
      <c r="Q712" s="81">
        <v>65407155</v>
      </c>
      <c r="R712" s="81">
        <v>71692209</v>
      </c>
      <c r="S712" s="81">
        <v>65407155</v>
      </c>
      <c r="T712" s="81">
        <v>75082209</v>
      </c>
      <c r="U712" s="81">
        <v>75082209</v>
      </c>
      <c r="V712" s="81">
        <v>77342209</v>
      </c>
      <c r="W712" s="81">
        <v>77342209</v>
      </c>
      <c r="X712" s="81">
        <v>66978828</v>
      </c>
      <c r="Y712" s="81">
        <v>66978828</v>
      </c>
    </row>
    <row r="713" spans="1:25" x14ac:dyDescent="0.35">
      <c r="A713" s="81" t="s">
        <v>722</v>
      </c>
      <c r="B713" s="81">
        <v>109</v>
      </c>
      <c r="C713" s="81" t="s">
        <v>1672</v>
      </c>
      <c r="D713" s="81" t="s">
        <v>6111</v>
      </c>
      <c r="E713" s="81" t="s">
        <v>2400</v>
      </c>
      <c r="F713" s="81">
        <v>8374433</v>
      </c>
      <c r="G713" s="81">
        <v>8374433</v>
      </c>
      <c r="H713" s="81">
        <v>8374433</v>
      </c>
      <c r="I713" s="81" t="s">
        <v>2829</v>
      </c>
      <c r="J713" s="81" t="s">
        <v>2832</v>
      </c>
      <c r="K713" s="81">
        <v>747979</v>
      </c>
      <c r="L713" s="81">
        <v>0</v>
      </c>
      <c r="M713" s="81">
        <v>9122412</v>
      </c>
      <c r="N713" s="81">
        <v>9122412</v>
      </c>
      <c r="O713" s="81">
        <v>8374433</v>
      </c>
      <c r="P713" s="81">
        <v>9122412</v>
      </c>
      <c r="Q713" s="81">
        <v>8374433</v>
      </c>
      <c r="R713" s="81">
        <v>9122412</v>
      </c>
      <c r="S713" s="81">
        <v>8374433</v>
      </c>
      <c r="T713" s="81">
        <v>9332412</v>
      </c>
      <c r="U713" s="81">
        <v>9332412</v>
      </c>
      <c r="V713" s="81">
        <v>9472412</v>
      </c>
      <c r="W713" s="81">
        <v>9472412</v>
      </c>
      <c r="X713" s="81">
        <v>8462630</v>
      </c>
      <c r="Y713" s="81">
        <v>8462630</v>
      </c>
    </row>
    <row r="714" spans="1:25" x14ac:dyDescent="0.35">
      <c r="A714" s="81" t="s">
        <v>723</v>
      </c>
      <c r="B714" s="81">
        <v>109</v>
      </c>
      <c r="C714" s="81" t="s">
        <v>1672</v>
      </c>
      <c r="D714" s="81" t="s">
        <v>6115</v>
      </c>
      <c r="E714" s="81" t="s">
        <v>2401</v>
      </c>
      <c r="F714" s="81">
        <v>3423270</v>
      </c>
      <c r="G714" s="81">
        <v>3423270</v>
      </c>
      <c r="H714" s="81">
        <v>3423270</v>
      </c>
      <c r="I714" s="81" t="s">
        <v>2829</v>
      </c>
      <c r="J714" s="81" t="s">
        <v>2832</v>
      </c>
      <c r="K714" s="81">
        <v>420000</v>
      </c>
      <c r="L714" s="81">
        <v>0</v>
      </c>
      <c r="M714" s="81">
        <v>3843270</v>
      </c>
      <c r="N714" s="81">
        <v>3843270</v>
      </c>
      <c r="O714" s="81">
        <v>3423270</v>
      </c>
      <c r="P714" s="81">
        <v>3843270</v>
      </c>
      <c r="Q714" s="81">
        <v>3423270</v>
      </c>
      <c r="R714" s="81">
        <v>3843270</v>
      </c>
      <c r="S714" s="81">
        <v>3423270</v>
      </c>
      <c r="T714" s="81">
        <v>3948270</v>
      </c>
      <c r="U714" s="81">
        <v>3948270</v>
      </c>
      <c r="V714" s="81">
        <v>4018270</v>
      </c>
      <c r="W714" s="81">
        <v>4018270</v>
      </c>
      <c r="X714" s="81">
        <v>3424622</v>
      </c>
      <c r="Y714" s="81">
        <v>3424622</v>
      </c>
    </row>
    <row r="715" spans="1:25" x14ac:dyDescent="0.35">
      <c r="A715" s="81" t="s">
        <v>724</v>
      </c>
      <c r="B715" s="81">
        <v>109</v>
      </c>
      <c r="C715" s="81" t="s">
        <v>1672</v>
      </c>
      <c r="D715" s="81" t="s">
        <v>6305</v>
      </c>
      <c r="E715" s="81" t="s">
        <v>2402</v>
      </c>
      <c r="F715" s="81">
        <v>9209132</v>
      </c>
      <c r="G715" s="81">
        <v>9209132</v>
      </c>
      <c r="H715" s="81">
        <v>9209132</v>
      </c>
      <c r="I715" s="81" t="s">
        <v>2829</v>
      </c>
      <c r="J715" s="81" t="s">
        <v>2832</v>
      </c>
      <c r="K715" s="81">
        <v>1406066</v>
      </c>
      <c r="L715" s="81">
        <v>0</v>
      </c>
      <c r="M715" s="81">
        <v>10615198</v>
      </c>
      <c r="N715" s="81">
        <v>10615198</v>
      </c>
      <c r="O715" s="81">
        <v>9209132</v>
      </c>
      <c r="P715" s="81">
        <v>10615198</v>
      </c>
      <c r="Q715" s="81">
        <v>9209132</v>
      </c>
      <c r="R715" s="81">
        <v>10615198</v>
      </c>
      <c r="S715" s="81">
        <v>9209132</v>
      </c>
      <c r="T715" s="81">
        <v>11065198</v>
      </c>
      <c r="U715" s="81">
        <v>11065198</v>
      </c>
      <c r="V715" s="81">
        <v>11365198</v>
      </c>
      <c r="W715" s="81">
        <v>11365198</v>
      </c>
      <c r="X715" s="81">
        <v>9557473</v>
      </c>
      <c r="Y715" s="81">
        <v>9557473</v>
      </c>
    </row>
    <row r="716" spans="1:25" x14ac:dyDescent="0.35">
      <c r="A716" s="81" t="s">
        <v>725</v>
      </c>
      <c r="B716" s="81">
        <v>109</v>
      </c>
      <c r="C716" s="81" t="s">
        <v>1672</v>
      </c>
      <c r="D716" s="81" t="s">
        <v>6307</v>
      </c>
      <c r="E716" s="81" t="s">
        <v>2403</v>
      </c>
      <c r="F716" s="81">
        <v>1373475</v>
      </c>
      <c r="G716" s="81">
        <v>1373475</v>
      </c>
      <c r="H716" s="81">
        <v>1373475</v>
      </c>
      <c r="I716" s="81" t="s">
        <v>2829</v>
      </c>
      <c r="J716" s="81" t="s">
        <v>2832</v>
      </c>
      <c r="K716" s="81">
        <v>180000</v>
      </c>
      <c r="L716" s="81">
        <v>0</v>
      </c>
      <c r="M716" s="81">
        <v>1553475</v>
      </c>
      <c r="N716" s="81">
        <v>1553475</v>
      </c>
      <c r="O716" s="81">
        <v>1373475</v>
      </c>
      <c r="P716" s="81">
        <v>1553475</v>
      </c>
      <c r="Q716" s="81">
        <v>1373475</v>
      </c>
      <c r="R716" s="81">
        <v>1553475</v>
      </c>
      <c r="S716" s="81">
        <v>1373475</v>
      </c>
      <c r="T716" s="81">
        <v>1598475</v>
      </c>
      <c r="U716" s="81">
        <v>1598475</v>
      </c>
      <c r="V716" s="81">
        <v>1628475</v>
      </c>
      <c r="W716" s="81">
        <v>1628475</v>
      </c>
      <c r="X716" s="81">
        <v>1463640</v>
      </c>
      <c r="Y716" s="81">
        <v>1463640</v>
      </c>
    </row>
    <row r="717" spans="1:25" x14ac:dyDescent="0.35">
      <c r="A717" s="81" t="s">
        <v>726</v>
      </c>
      <c r="B717" s="81">
        <v>109</v>
      </c>
      <c r="C717" s="81" t="s">
        <v>1672</v>
      </c>
      <c r="D717" s="81" t="s">
        <v>6396</v>
      </c>
      <c r="E717" s="81" t="s">
        <v>2136</v>
      </c>
      <c r="F717" s="81">
        <v>2702070</v>
      </c>
      <c r="G717" s="81">
        <v>2702070</v>
      </c>
      <c r="H717" s="81">
        <v>2702070</v>
      </c>
      <c r="I717" s="81" t="s">
        <v>2829</v>
      </c>
      <c r="J717" s="81" t="s">
        <v>2832</v>
      </c>
      <c r="K717" s="81">
        <v>0</v>
      </c>
      <c r="L717" s="81">
        <v>0</v>
      </c>
      <c r="M717" s="81">
        <v>2702070</v>
      </c>
      <c r="N717" s="81">
        <v>2702070</v>
      </c>
      <c r="O717" s="81">
        <v>2702070</v>
      </c>
      <c r="P717" s="81">
        <v>2702070</v>
      </c>
      <c r="Q717" s="81">
        <v>2702070</v>
      </c>
      <c r="R717" s="81">
        <v>2702070</v>
      </c>
      <c r="S717" s="81">
        <v>2702070</v>
      </c>
      <c r="T717" s="81">
        <v>2702070</v>
      </c>
      <c r="U717" s="81">
        <v>2702070</v>
      </c>
      <c r="V717" s="81">
        <v>2702070</v>
      </c>
      <c r="W717" s="81">
        <v>2702070</v>
      </c>
      <c r="X717" s="81">
        <v>2702070</v>
      </c>
      <c r="Y717" s="81">
        <v>2702070</v>
      </c>
    </row>
    <row r="718" spans="1:25" x14ac:dyDescent="0.35">
      <c r="A718" s="81" t="s">
        <v>727</v>
      </c>
      <c r="B718" s="81">
        <v>109</v>
      </c>
      <c r="C718" s="81" t="s">
        <v>1672</v>
      </c>
      <c r="D718" s="81" t="s">
        <v>6399</v>
      </c>
      <c r="E718" s="81" t="s">
        <v>2188</v>
      </c>
      <c r="F718" s="81">
        <v>14980095</v>
      </c>
      <c r="G718" s="81">
        <v>14980095</v>
      </c>
      <c r="H718" s="81">
        <v>14980095</v>
      </c>
      <c r="I718" s="81" t="s">
        <v>2829</v>
      </c>
      <c r="J718" s="81" t="s">
        <v>2832</v>
      </c>
      <c r="K718" s="81">
        <v>2256368</v>
      </c>
      <c r="L718" s="81">
        <v>0</v>
      </c>
      <c r="M718" s="81">
        <v>17236463</v>
      </c>
      <c r="N718" s="81">
        <v>17236463</v>
      </c>
      <c r="O718" s="81">
        <v>14980095</v>
      </c>
      <c r="P718" s="81">
        <v>17236463</v>
      </c>
      <c r="Q718" s="81">
        <v>14980095</v>
      </c>
      <c r="R718" s="81">
        <v>17236463</v>
      </c>
      <c r="S718" s="81">
        <v>14980095</v>
      </c>
      <c r="T718" s="81">
        <v>18031463</v>
      </c>
      <c r="U718" s="81">
        <v>18031463</v>
      </c>
      <c r="V718" s="81">
        <v>18561463</v>
      </c>
      <c r="W718" s="81">
        <v>18561463</v>
      </c>
      <c r="X718" s="81">
        <v>15404259</v>
      </c>
      <c r="Y718" s="81">
        <v>15404259</v>
      </c>
    </row>
    <row r="719" spans="1:25" x14ac:dyDescent="0.35">
      <c r="A719" s="81" t="s">
        <v>728</v>
      </c>
      <c r="B719" s="81">
        <v>110</v>
      </c>
      <c r="C719" s="81" t="s">
        <v>1673</v>
      </c>
      <c r="D719" s="81" t="s">
        <v>5510</v>
      </c>
      <c r="E719" s="81" t="s">
        <v>2042</v>
      </c>
      <c r="F719" s="81">
        <v>98467373</v>
      </c>
      <c r="G719" s="81">
        <v>93947630</v>
      </c>
      <c r="H719" s="81">
        <v>98467373</v>
      </c>
      <c r="I719" s="81" t="s">
        <v>2829</v>
      </c>
      <c r="J719" s="81" t="s">
        <v>2833</v>
      </c>
      <c r="K719" s="81">
        <v>811937</v>
      </c>
      <c r="L719" s="81">
        <v>0</v>
      </c>
      <c r="M719" s="81">
        <v>99279310</v>
      </c>
      <c r="N719" s="81">
        <v>99279310</v>
      </c>
      <c r="O719" s="81">
        <v>98467373</v>
      </c>
      <c r="P719" s="81">
        <v>99279310</v>
      </c>
      <c r="Q719" s="81">
        <v>98467373</v>
      </c>
      <c r="R719" s="81">
        <v>99279310</v>
      </c>
      <c r="S719" s="81">
        <v>98467373</v>
      </c>
      <c r="T719" s="81">
        <v>99699310</v>
      </c>
      <c r="U719" s="81">
        <v>99699310</v>
      </c>
      <c r="V719" s="81">
        <v>99979310</v>
      </c>
      <c r="W719" s="81">
        <v>99979310</v>
      </c>
      <c r="X719" s="81">
        <v>98539066</v>
      </c>
      <c r="Y719" s="81">
        <v>98539066</v>
      </c>
    </row>
    <row r="720" spans="1:25" x14ac:dyDescent="0.35">
      <c r="A720" s="81" t="s">
        <v>729</v>
      </c>
      <c r="B720" s="81">
        <v>110</v>
      </c>
      <c r="C720" s="81" t="s">
        <v>1673</v>
      </c>
      <c r="D720" s="81" t="s">
        <v>6007</v>
      </c>
      <c r="E720" s="81" t="s">
        <v>2404</v>
      </c>
      <c r="F720" s="81">
        <v>58069675</v>
      </c>
      <c r="G720" s="81">
        <v>59410903</v>
      </c>
      <c r="H720" s="81">
        <v>58069675</v>
      </c>
      <c r="I720" s="81" t="s">
        <v>2829</v>
      </c>
      <c r="J720" s="81" t="s">
        <v>2833</v>
      </c>
      <c r="K720" s="81">
        <v>6477321</v>
      </c>
      <c r="L720" s="81">
        <v>0</v>
      </c>
      <c r="M720" s="81">
        <v>64546996</v>
      </c>
      <c r="N720" s="81">
        <v>64546996</v>
      </c>
      <c r="O720" s="81">
        <v>58069675</v>
      </c>
      <c r="P720" s="81">
        <v>64546996</v>
      </c>
      <c r="Q720" s="81">
        <v>58069675</v>
      </c>
      <c r="R720" s="81">
        <v>64546996</v>
      </c>
      <c r="S720" s="81">
        <v>58069675</v>
      </c>
      <c r="T720" s="81">
        <v>69121996</v>
      </c>
      <c r="U720" s="81">
        <v>69121996</v>
      </c>
      <c r="V720" s="81">
        <v>72171996</v>
      </c>
      <c r="W720" s="81">
        <v>72171996</v>
      </c>
      <c r="X720" s="81">
        <v>59665347</v>
      </c>
      <c r="Y720" s="81">
        <v>59665347</v>
      </c>
    </row>
    <row r="721" spans="1:25" x14ac:dyDescent="0.35">
      <c r="A721" s="81" t="s">
        <v>730</v>
      </c>
      <c r="B721" s="81">
        <v>110</v>
      </c>
      <c r="C721" s="81" t="s">
        <v>1673</v>
      </c>
      <c r="D721" s="81" t="s">
        <v>6009</v>
      </c>
      <c r="E721" s="81" t="s">
        <v>2405</v>
      </c>
      <c r="F721" s="81">
        <v>1512710853</v>
      </c>
      <c r="G721" s="81">
        <v>1586073785</v>
      </c>
      <c r="H721" s="81">
        <v>1586073785</v>
      </c>
      <c r="I721" s="81" t="s">
        <v>2830</v>
      </c>
      <c r="J721" s="81" t="s">
        <v>2836</v>
      </c>
      <c r="K721" s="81">
        <v>131644373</v>
      </c>
      <c r="L721" s="81">
        <v>0</v>
      </c>
      <c r="M721" s="81">
        <v>1717718158</v>
      </c>
      <c r="N721" s="81">
        <v>1717718158</v>
      </c>
      <c r="O721" s="81">
        <v>1586073785</v>
      </c>
      <c r="P721" s="81">
        <v>1717718158</v>
      </c>
      <c r="Q721" s="81">
        <v>1586073785</v>
      </c>
      <c r="R721" s="81">
        <v>1717718158</v>
      </c>
      <c r="S721" s="81">
        <v>1586073785</v>
      </c>
      <c r="T721" s="81">
        <v>1769273158</v>
      </c>
      <c r="U721" s="81">
        <v>1769273158</v>
      </c>
      <c r="V721" s="81">
        <v>1803643158</v>
      </c>
      <c r="W721" s="81">
        <v>1803643158</v>
      </c>
      <c r="X721" s="81">
        <v>1612872183</v>
      </c>
      <c r="Y721" s="81">
        <v>1612872183</v>
      </c>
    </row>
    <row r="722" spans="1:25" x14ac:dyDescent="0.35">
      <c r="A722" s="81" t="s">
        <v>731</v>
      </c>
      <c r="B722" s="81">
        <v>110</v>
      </c>
      <c r="C722" s="81" t="s">
        <v>1673</v>
      </c>
      <c r="D722" s="81" t="s">
        <v>6010</v>
      </c>
      <c r="E722" s="81" t="s">
        <v>2406</v>
      </c>
      <c r="F722" s="81">
        <v>156080063</v>
      </c>
      <c r="G722" s="81">
        <v>201732797</v>
      </c>
      <c r="H722" s="81">
        <v>201732797</v>
      </c>
      <c r="I722" s="81" t="s">
        <v>2830</v>
      </c>
      <c r="J722" s="81" t="s">
        <v>2836</v>
      </c>
      <c r="K722" s="81">
        <v>16916470</v>
      </c>
      <c r="L722" s="81">
        <v>0</v>
      </c>
      <c r="M722" s="81">
        <v>218649267</v>
      </c>
      <c r="N722" s="81">
        <v>218649267</v>
      </c>
      <c r="O722" s="81">
        <v>201732797</v>
      </c>
      <c r="P722" s="81">
        <v>218649267</v>
      </c>
      <c r="Q722" s="81">
        <v>201732797</v>
      </c>
      <c r="R722" s="81">
        <v>218649267</v>
      </c>
      <c r="S722" s="81">
        <v>201732797</v>
      </c>
      <c r="T722" s="81">
        <v>224394267</v>
      </c>
      <c r="U722" s="81">
        <v>224394267</v>
      </c>
      <c r="V722" s="81">
        <v>228224267</v>
      </c>
      <c r="W722" s="81">
        <v>228224267</v>
      </c>
      <c r="X722" s="81">
        <v>205228450</v>
      </c>
      <c r="Y722" s="81">
        <v>205228450</v>
      </c>
    </row>
    <row r="723" spans="1:25" x14ac:dyDescent="0.35">
      <c r="A723" s="81" t="s">
        <v>732</v>
      </c>
      <c r="B723" s="81">
        <v>110</v>
      </c>
      <c r="C723" s="81" t="s">
        <v>1673</v>
      </c>
      <c r="D723" s="81" t="s">
        <v>6012</v>
      </c>
      <c r="E723" s="81" t="s">
        <v>2407</v>
      </c>
      <c r="F723" s="81">
        <v>122340566</v>
      </c>
      <c r="G723" s="81">
        <v>142568051</v>
      </c>
      <c r="H723" s="81">
        <v>142568051</v>
      </c>
      <c r="I723" s="81" t="s">
        <v>2830</v>
      </c>
      <c r="J723" s="81" t="s">
        <v>2836</v>
      </c>
      <c r="K723" s="81">
        <v>15043416</v>
      </c>
      <c r="L723" s="81">
        <v>0</v>
      </c>
      <c r="M723" s="81">
        <v>157611467</v>
      </c>
      <c r="N723" s="81">
        <v>157611467</v>
      </c>
      <c r="O723" s="81">
        <v>142568051</v>
      </c>
      <c r="P723" s="81">
        <v>157611467</v>
      </c>
      <c r="Q723" s="81">
        <v>142568051</v>
      </c>
      <c r="R723" s="81">
        <v>157611467</v>
      </c>
      <c r="S723" s="81">
        <v>142568051</v>
      </c>
      <c r="T723" s="81">
        <v>164976467</v>
      </c>
      <c r="U723" s="81">
        <v>164976467</v>
      </c>
      <c r="V723" s="81">
        <v>169886467</v>
      </c>
      <c r="W723" s="81">
        <v>169886467</v>
      </c>
      <c r="X723" s="81">
        <v>144617476</v>
      </c>
      <c r="Y723" s="81">
        <v>144617476</v>
      </c>
    </row>
    <row r="724" spans="1:25" x14ac:dyDescent="0.35">
      <c r="A724" s="81" t="s">
        <v>733</v>
      </c>
      <c r="B724" s="81">
        <v>110</v>
      </c>
      <c r="C724" s="81" t="s">
        <v>1673</v>
      </c>
      <c r="D724" s="81" t="s">
        <v>6013</v>
      </c>
      <c r="E724" s="81" t="s">
        <v>2408</v>
      </c>
      <c r="F724" s="81">
        <v>1251439974</v>
      </c>
      <c r="G724" s="81">
        <v>1252299950</v>
      </c>
      <c r="H724" s="81">
        <v>1251439974</v>
      </c>
      <c r="I724" s="81" t="s">
        <v>2829</v>
      </c>
      <c r="J724" s="81" t="s">
        <v>2833</v>
      </c>
      <c r="K724" s="81">
        <v>11219825</v>
      </c>
      <c r="L724" s="81">
        <v>2162841</v>
      </c>
      <c r="M724" s="81">
        <v>1262659799</v>
      </c>
      <c r="N724" s="81">
        <v>1260496958</v>
      </c>
      <c r="O724" s="81">
        <v>1249277133</v>
      </c>
      <c r="P724" s="81">
        <v>1262659799</v>
      </c>
      <c r="Q724" s="81">
        <v>1251439974</v>
      </c>
      <c r="R724" s="81">
        <v>1260496958</v>
      </c>
      <c r="S724" s="81">
        <v>1249277133</v>
      </c>
      <c r="T724" s="81">
        <v>1267984799</v>
      </c>
      <c r="U724" s="81">
        <v>1267984799</v>
      </c>
      <c r="V724" s="81">
        <v>1271534799</v>
      </c>
      <c r="W724" s="81">
        <v>1271534799</v>
      </c>
      <c r="X724" s="81">
        <v>1251869489</v>
      </c>
      <c r="Y724" s="81">
        <v>1251869489</v>
      </c>
    </row>
    <row r="725" spans="1:25" x14ac:dyDescent="0.35">
      <c r="A725" s="81" t="s">
        <v>734</v>
      </c>
      <c r="B725" s="81">
        <v>110</v>
      </c>
      <c r="C725" s="81" t="s">
        <v>1673</v>
      </c>
      <c r="D725" s="81" t="s">
        <v>6014</v>
      </c>
      <c r="E725" s="81" t="s">
        <v>2409</v>
      </c>
      <c r="F725" s="81">
        <v>59133186</v>
      </c>
      <c r="G725" s="81">
        <v>56625892</v>
      </c>
      <c r="H725" s="81">
        <v>59133186</v>
      </c>
      <c r="I725" s="81" t="s">
        <v>2829</v>
      </c>
      <c r="J725" s="81" t="s">
        <v>2833</v>
      </c>
      <c r="K725" s="81">
        <v>4204120</v>
      </c>
      <c r="L725" s="81">
        <v>0</v>
      </c>
      <c r="M725" s="81">
        <v>63337306</v>
      </c>
      <c r="N725" s="81">
        <v>63337306</v>
      </c>
      <c r="O725" s="81">
        <v>59133186</v>
      </c>
      <c r="P725" s="81">
        <v>63337306</v>
      </c>
      <c r="Q725" s="81">
        <v>59133186</v>
      </c>
      <c r="R725" s="81">
        <v>63337306</v>
      </c>
      <c r="S725" s="81">
        <v>59133186</v>
      </c>
      <c r="T725" s="81">
        <v>64957306</v>
      </c>
      <c r="U725" s="81">
        <v>64957306</v>
      </c>
      <c r="V725" s="81">
        <v>66037306</v>
      </c>
      <c r="W725" s="81">
        <v>66037306</v>
      </c>
      <c r="X725" s="81">
        <v>59677417</v>
      </c>
      <c r="Y725" s="81">
        <v>59677417</v>
      </c>
    </row>
    <row r="726" spans="1:25" x14ac:dyDescent="0.35">
      <c r="A726" s="81" t="s">
        <v>735</v>
      </c>
      <c r="B726" s="81">
        <v>110</v>
      </c>
      <c r="C726" s="81" t="s">
        <v>1673</v>
      </c>
      <c r="D726" s="81" t="s">
        <v>6254</v>
      </c>
      <c r="E726" s="81" t="s">
        <v>2410</v>
      </c>
      <c r="F726" s="81">
        <v>21109206</v>
      </c>
      <c r="G726" s="81">
        <v>21109206</v>
      </c>
      <c r="H726" s="81">
        <v>21109206</v>
      </c>
      <c r="I726" s="81" t="s">
        <v>2829</v>
      </c>
      <c r="J726" s="81" t="s">
        <v>2833</v>
      </c>
      <c r="K726" s="81">
        <v>550575</v>
      </c>
      <c r="L726" s="81">
        <v>0</v>
      </c>
      <c r="M726" s="81">
        <v>21659781</v>
      </c>
      <c r="N726" s="81">
        <v>21659781</v>
      </c>
      <c r="O726" s="81">
        <v>21109206</v>
      </c>
      <c r="P726" s="81">
        <v>21659781</v>
      </c>
      <c r="Q726" s="81">
        <v>21109206</v>
      </c>
      <c r="R726" s="81">
        <v>21659781</v>
      </c>
      <c r="S726" s="81">
        <v>21109206</v>
      </c>
      <c r="T726" s="81">
        <v>21944781</v>
      </c>
      <c r="U726" s="81">
        <v>21944781</v>
      </c>
      <c r="V726" s="81">
        <v>22134781</v>
      </c>
      <c r="W726" s="81">
        <v>22134781</v>
      </c>
      <c r="X726" s="81">
        <v>21138801</v>
      </c>
      <c r="Y726" s="81">
        <v>21138801</v>
      </c>
    </row>
    <row r="727" spans="1:25" x14ac:dyDescent="0.35">
      <c r="A727" s="81" t="s">
        <v>736</v>
      </c>
      <c r="B727" s="81">
        <v>111</v>
      </c>
      <c r="C727" s="81" t="s">
        <v>1674</v>
      </c>
      <c r="D727" s="81" t="s">
        <v>5720</v>
      </c>
      <c r="E727" s="81" t="s">
        <v>2200</v>
      </c>
      <c r="F727" s="81">
        <v>11639433</v>
      </c>
      <c r="G727" s="81">
        <v>11639433</v>
      </c>
      <c r="H727" s="81">
        <v>11639433</v>
      </c>
      <c r="I727" s="81" t="s">
        <v>2829</v>
      </c>
      <c r="J727" s="81" t="s">
        <v>2832</v>
      </c>
      <c r="K727" s="81">
        <v>602270</v>
      </c>
      <c r="L727" s="81">
        <v>165036</v>
      </c>
      <c r="M727" s="81">
        <v>12241703</v>
      </c>
      <c r="N727" s="81">
        <v>12076667</v>
      </c>
      <c r="O727" s="81">
        <v>11474397</v>
      </c>
      <c r="P727" s="81">
        <v>12241703</v>
      </c>
      <c r="Q727" s="81">
        <v>11639433</v>
      </c>
      <c r="R727" s="81">
        <v>12076667</v>
      </c>
      <c r="S727" s="81">
        <v>11474397</v>
      </c>
      <c r="T727" s="81">
        <v>12421703</v>
      </c>
      <c r="U727" s="81">
        <v>12421703</v>
      </c>
      <c r="V727" s="81">
        <v>12541703</v>
      </c>
      <c r="W727" s="81">
        <v>12541703</v>
      </c>
      <c r="X727" s="81">
        <v>11500883</v>
      </c>
      <c r="Y727" s="81">
        <v>11500883</v>
      </c>
    </row>
    <row r="728" spans="1:25" x14ac:dyDescent="0.35">
      <c r="A728" s="81" t="s">
        <v>737</v>
      </c>
      <c r="B728" s="81">
        <v>111</v>
      </c>
      <c r="C728" s="81" t="s">
        <v>1674</v>
      </c>
      <c r="D728" s="81" t="s">
        <v>6015</v>
      </c>
      <c r="E728" s="81" t="s">
        <v>2411</v>
      </c>
      <c r="F728" s="81">
        <v>8458013693</v>
      </c>
      <c r="G728" s="81">
        <v>8498664197</v>
      </c>
      <c r="H728" s="81">
        <v>8458013693</v>
      </c>
      <c r="I728" s="81" t="s">
        <v>2829</v>
      </c>
      <c r="J728" s="81" t="s">
        <v>2833</v>
      </c>
      <c r="K728" s="81">
        <v>863554053</v>
      </c>
      <c r="L728" s="81">
        <v>0</v>
      </c>
      <c r="M728" s="81">
        <v>9321567746</v>
      </c>
      <c r="N728" s="81">
        <v>9321567746</v>
      </c>
      <c r="O728" s="81">
        <v>8458013693</v>
      </c>
      <c r="P728" s="81">
        <v>9321567746</v>
      </c>
      <c r="Q728" s="81">
        <v>8458013693</v>
      </c>
      <c r="R728" s="81">
        <v>9321567746</v>
      </c>
      <c r="S728" s="81">
        <v>8458013693</v>
      </c>
      <c r="T728" s="81">
        <v>9576147746</v>
      </c>
      <c r="U728" s="81">
        <v>9576147746</v>
      </c>
      <c r="V728" s="81">
        <v>9745867746</v>
      </c>
      <c r="W728" s="81">
        <v>9745867746</v>
      </c>
      <c r="X728" s="81">
        <v>7693350987</v>
      </c>
      <c r="Y728" s="81">
        <v>7693350987</v>
      </c>
    </row>
    <row r="729" spans="1:25" x14ac:dyDescent="0.35">
      <c r="A729" s="81" t="s">
        <v>738</v>
      </c>
      <c r="B729" s="81">
        <v>111</v>
      </c>
      <c r="C729" s="81" t="s">
        <v>1674</v>
      </c>
      <c r="D729" s="81" t="s">
        <v>6020</v>
      </c>
      <c r="E729" s="81" t="s">
        <v>2202</v>
      </c>
      <c r="F729" s="81">
        <v>156700187</v>
      </c>
      <c r="G729" s="81">
        <v>156700187</v>
      </c>
      <c r="H729" s="81">
        <v>156700187</v>
      </c>
      <c r="I729" s="81" t="s">
        <v>2829</v>
      </c>
      <c r="J729" s="81" t="s">
        <v>2832</v>
      </c>
      <c r="K729" s="81">
        <v>19007527</v>
      </c>
      <c r="L729" s="81">
        <v>0</v>
      </c>
      <c r="M729" s="81">
        <v>175707714</v>
      </c>
      <c r="N729" s="81">
        <v>175707714</v>
      </c>
      <c r="O729" s="81">
        <v>156700187</v>
      </c>
      <c r="P729" s="81">
        <v>175707714</v>
      </c>
      <c r="Q729" s="81">
        <v>156700187</v>
      </c>
      <c r="R729" s="81">
        <v>175707714</v>
      </c>
      <c r="S729" s="81">
        <v>156700187</v>
      </c>
      <c r="T729" s="81">
        <v>181977714</v>
      </c>
      <c r="U729" s="81">
        <v>181977714</v>
      </c>
      <c r="V729" s="81">
        <v>186157714</v>
      </c>
      <c r="W729" s="81">
        <v>186157714</v>
      </c>
      <c r="X729" s="81">
        <v>150939322</v>
      </c>
      <c r="Y729" s="81">
        <v>150939322</v>
      </c>
    </row>
    <row r="730" spans="1:25" x14ac:dyDescent="0.35">
      <c r="A730" s="81" t="s">
        <v>739</v>
      </c>
      <c r="B730" s="81">
        <v>111</v>
      </c>
      <c r="C730" s="81" t="s">
        <v>1674</v>
      </c>
      <c r="D730" s="81" t="s">
        <v>6023</v>
      </c>
      <c r="E730" s="81" t="s">
        <v>2412</v>
      </c>
      <c r="F730" s="81">
        <v>438318948</v>
      </c>
      <c r="G730" s="81">
        <v>438318948</v>
      </c>
      <c r="H730" s="81">
        <v>438318948</v>
      </c>
      <c r="I730" s="81" t="s">
        <v>2829</v>
      </c>
      <c r="J730" s="81" t="s">
        <v>2832</v>
      </c>
      <c r="K730" s="81">
        <v>42147561</v>
      </c>
      <c r="L730" s="81">
        <v>0</v>
      </c>
      <c r="M730" s="81">
        <v>480466509</v>
      </c>
      <c r="N730" s="81">
        <v>480466509</v>
      </c>
      <c r="O730" s="81">
        <v>438318948</v>
      </c>
      <c r="P730" s="81">
        <v>480466509</v>
      </c>
      <c r="Q730" s="81">
        <v>438318948</v>
      </c>
      <c r="R730" s="81">
        <v>480466509</v>
      </c>
      <c r="S730" s="81">
        <v>438318948</v>
      </c>
      <c r="T730" s="81">
        <v>493381509</v>
      </c>
      <c r="U730" s="81">
        <v>493381509</v>
      </c>
      <c r="V730" s="81">
        <v>501991509</v>
      </c>
      <c r="W730" s="81">
        <v>501991509</v>
      </c>
      <c r="X730" s="81">
        <v>415086202</v>
      </c>
      <c r="Y730" s="81">
        <v>415086202</v>
      </c>
    </row>
    <row r="731" spans="1:25" x14ac:dyDescent="0.35">
      <c r="A731" s="81" t="s">
        <v>740</v>
      </c>
      <c r="B731" s="81">
        <v>111</v>
      </c>
      <c r="C731" s="81" t="s">
        <v>1674</v>
      </c>
      <c r="D731" s="81" t="s">
        <v>6118</v>
      </c>
      <c r="E731" s="81" t="s">
        <v>2413</v>
      </c>
      <c r="F731" s="81">
        <v>44515779</v>
      </c>
      <c r="G731" s="81">
        <v>44515779</v>
      </c>
      <c r="H731" s="81">
        <v>44515779</v>
      </c>
      <c r="I731" s="81" t="s">
        <v>2829</v>
      </c>
      <c r="J731" s="81" t="s">
        <v>2832</v>
      </c>
      <c r="K731" s="81">
        <v>364322</v>
      </c>
      <c r="L731" s="81">
        <v>0</v>
      </c>
      <c r="M731" s="81">
        <v>44880101</v>
      </c>
      <c r="N731" s="81">
        <v>44880101</v>
      </c>
      <c r="O731" s="81">
        <v>44515779</v>
      </c>
      <c r="P731" s="81">
        <v>44880101</v>
      </c>
      <c r="Q731" s="81">
        <v>44515779</v>
      </c>
      <c r="R731" s="81">
        <v>44880101</v>
      </c>
      <c r="S731" s="81">
        <v>44515779</v>
      </c>
      <c r="T731" s="81">
        <v>45045101</v>
      </c>
      <c r="U731" s="81">
        <v>45045101</v>
      </c>
      <c r="V731" s="81">
        <v>45155101</v>
      </c>
      <c r="W731" s="81">
        <v>45155101</v>
      </c>
      <c r="X731" s="81">
        <v>44453182</v>
      </c>
      <c r="Y731" s="81">
        <v>44453182</v>
      </c>
    </row>
    <row r="732" spans="1:25" x14ac:dyDescent="0.35">
      <c r="A732" s="81" t="s">
        <v>741</v>
      </c>
      <c r="B732" s="81">
        <v>111</v>
      </c>
      <c r="C732" s="81" t="s">
        <v>1674</v>
      </c>
      <c r="D732" s="81" t="s">
        <v>6602</v>
      </c>
      <c r="E732" s="81" t="s">
        <v>2414</v>
      </c>
      <c r="F732" s="81">
        <v>84043266</v>
      </c>
      <c r="G732" s="81">
        <v>84043266</v>
      </c>
      <c r="H732" s="81">
        <v>84043266</v>
      </c>
      <c r="I732" s="81" t="s">
        <v>2829</v>
      </c>
      <c r="J732" s="81" t="s">
        <v>2832</v>
      </c>
      <c r="K732" s="81">
        <v>1594098</v>
      </c>
      <c r="L732" s="81">
        <v>1538997</v>
      </c>
      <c r="M732" s="81">
        <v>85637364</v>
      </c>
      <c r="N732" s="81">
        <v>84098367</v>
      </c>
      <c r="O732" s="81">
        <v>82504269</v>
      </c>
      <c r="P732" s="81">
        <v>85637364</v>
      </c>
      <c r="Q732" s="81">
        <v>84043266</v>
      </c>
      <c r="R732" s="81">
        <v>84098367</v>
      </c>
      <c r="S732" s="81">
        <v>82504269</v>
      </c>
      <c r="T732" s="81">
        <v>86102364</v>
      </c>
      <c r="U732" s="81">
        <v>86102364</v>
      </c>
      <c r="V732" s="81">
        <v>86412364</v>
      </c>
      <c r="W732" s="81">
        <v>86412364</v>
      </c>
      <c r="X732" s="81">
        <v>81734502</v>
      </c>
      <c r="Y732" s="81">
        <v>81734502</v>
      </c>
    </row>
    <row r="733" spans="1:25" x14ac:dyDescent="0.35">
      <c r="A733" s="81" t="s">
        <v>742</v>
      </c>
      <c r="B733" s="81">
        <v>112</v>
      </c>
      <c r="C733" s="81" t="s">
        <v>1675</v>
      </c>
      <c r="D733" s="81" t="s">
        <v>5768</v>
      </c>
      <c r="E733" s="81" t="s">
        <v>2246</v>
      </c>
      <c r="F733" s="81">
        <v>19415939</v>
      </c>
      <c r="G733" s="81">
        <v>19415939</v>
      </c>
      <c r="H733" s="81">
        <v>19415939</v>
      </c>
      <c r="I733" s="81" t="s">
        <v>2829</v>
      </c>
      <c r="J733" s="81" t="s">
        <v>2832</v>
      </c>
      <c r="K733" s="81">
        <v>0</v>
      </c>
      <c r="L733" s="81">
        <v>0</v>
      </c>
      <c r="M733" s="81">
        <v>19415939</v>
      </c>
      <c r="N733" s="81">
        <v>19415939</v>
      </c>
      <c r="O733" s="81">
        <v>19415939</v>
      </c>
      <c r="P733" s="81">
        <v>19415939</v>
      </c>
      <c r="Q733" s="81">
        <v>19415939</v>
      </c>
      <c r="R733" s="81">
        <v>19415939</v>
      </c>
      <c r="S733" s="81">
        <v>19415939</v>
      </c>
      <c r="T733" s="81">
        <v>19415939</v>
      </c>
      <c r="U733" s="81">
        <v>19415939</v>
      </c>
      <c r="V733" s="81">
        <v>19415939</v>
      </c>
      <c r="W733" s="81">
        <v>19415939</v>
      </c>
      <c r="X733" s="81">
        <v>19415939</v>
      </c>
      <c r="Y733" s="81">
        <v>19415939</v>
      </c>
    </row>
    <row r="734" spans="1:25" x14ac:dyDescent="0.35">
      <c r="A734" s="81" t="s">
        <v>743</v>
      </c>
      <c r="B734" s="81">
        <v>112</v>
      </c>
      <c r="C734" s="81" t="s">
        <v>1675</v>
      </c>
      <c r="D734" s="81" t="s">
        <v>6024</v>
      </c>
      <c r="E734" s="81" t="s">
        <v>2415</v>
      </c>
      <c r="F734" s="81">
        <v>1837558407</v>
      </c>
      <c r="G734" s="81">
        <v>2113092404</v>
      </c>
      <c r="H734" s="81">
        <v>2113092404</v>
      </c>
      <c r="I734" s="81" t="s">
        <v>2830</v>
      </c>
      <c r="J734" s="81" t="s">
        <v>2836</v>
      </c>
      <c r="K734" s="81">
        <v>240974150</v>
      </c>
      <c r="L734" s="81">
        <v>0</v>
      </c>
      <c r="M734" s="81">
        <v>2354066554</v>
      </c>
      <c r="N734" s="81">
        <v>2354066554</v>
      </c>
      <c r="O734" s="81">
        <v>2113092404</v>
      </c>
      <c r="P734" s="81">
        <v>2354066554</v>
      </c>
      <c r="Q734" s="81">
        <v>2113092404</v>
      </c>
      <c r="R734" s="81">
        <v>2354066554</v>
      </c>
      <c r="S734" s="81">
        <v>2113092404</v>
      </c>
      <c r="T734" s="81">
        <v>2433671554</v>
      </c>
      <c r="U734" s="81">
        <v>2433671554</v>
      </c>
      <c r="V734" s="81">
        <v>2486741554</v>
      </c>
      <c r="W734" s="81">
        <v>2486741554</v>
      </c>
      <c r="X734" s="81">
        <v>2155956233</v>
      </c>
      <c r="Y734" s="81">
        <v>2155956233</v>
      </c>
    </row>
    <row r="735" spans="1:25" x14ac:dyDescent="0.35">
      <c r="A735" s="81" t="s">
        <v>744</v>
      </c>
      <c r="B735" s="81">
        <v>112</v>
      </c>
      <c r="C735" s="81" t="s">
        <v>1675</v>
      </c>
      <c r="D735" s="81" t="s">
        <v>6025</v>
      </c>
      <c r="E735" s="81" t="s">
        <v>2416</v>
      </c>
      <c r="F735" s="81">
        <v>98534217</v>
      </c>
      <c r="G735" s="81">
        <v>110354044</v>
      </c>
      <c r="H735" s="81">
        <v>98534217</v>
      </c>
      <c r="I735" s="81" t="s">
        <v>2829</v>
      </c>
      <c r="J735" s="81" t="s">
        <v>2837</v>
      </c>
      <c r="K735" s="81">
        <v>20432259</v>
      </c>
      <c r="L735" s="81">
        <v>0</v>
      </c>
      <c r="M735" s="81">
        <v>118966476</v>
      </c>
      <c r="N735" s="81">
        <v>118966476</v>
      </c>
      <c r="O735" s="81">
        <v>98534217</v>
      </c>
      <c r="P735" s="81">
        <v>118966476</v>
      </c>
      <c r="Q735" s="81">
        <v>98534217</v>
      </c>
      <c r="R735" s="81">
        <v>118966476</v>
      </c>
      <c r="S735" s="81">
        <v>98534217</v>
      </c>
      <c r="T735" s="81">
        <v>127681476</v>
      </c>
      <c r="U735" s="81">
        <v>127681476</v>
      </c>
      <c r="V735" s="81">
        <v>133491476</v>
      </c>
      <c r="W735" s="81">
        <v>133491476</v>
      </c>
      <c r="X735" s="81">
        <v>100656479</v>
      </c>
      <c r="Y735" s="81">
        <v>100656479</v>
      </c>
    </row>
    <row r="736" spans="1:25" x14ac:dyDescent="0.35">
      <c r="A736" s="81" t="s">
        <v>745</v>
      </c>
      <c r="B736" s="81">
        <v>112</v>
      </c>
      <c r="C736" s="81" t="s">
        <v>1675</v>
      </c>
      <c r="D736" s="81" t="s">
        <v>6027</v>
      </c>
      <c r="E736" s="81" t="s">
        <v>2417</v>
      </c>
      <c r="F736" s="81">
        <v>137507721</v>
      </c>
      <c r="G736" s="81">
        <v>158375614</v>
      </c>
      <c r="H736" s="81">
        <v>158375614</v>
      </c>
      <c r="I736" s="81" t="s">
        <v>2830</v>
      </c>
      <c r="J736" s="81" t="s">
        <v>2836</v>
      </c>
      <c r="K736" s="81">
        <v>21261768</v>
      </c>
      <c r="L736" s="81">
        <v>0</v>
      </c>
      <c r="M736" s="81">
        <v>179637382</v>
      </c>
      <c r="N736" s="81">
        <v>179637382</v>
      </c>
      <c r="O736" s="81">
        <v>158375614</v>
      </c>
      <c r="P736" s="81">
        <v>179637382</v>
      </c>
      <c r="Q736" s="81">
        <v>158375614</v>
      </c>
      <c r="R736" s="81">
        <v>179637382</v>
      </c>
      <c r="S736" s="81">
        <v>158375614</v>
      </c>
      <c r="T736" s="81">
        <v>190617382</v>
      </c>
      <c r="U736" s="81">
        <v>190617382</v>
      </c>
      <c r="V736" s="81">
        <v>197937382</v>
      </c>
      <c r="W736" s="81">
        <v>197937382</v>
      </c>
      <c r="X736" s="81">
        <v>162442246</v>
      </c>
      <c r="Y736" s="81">
        <v>162442246</v>
      </c>
    </row>
    <row r="737" spans="1:25" x14ac:dyDescent="0.35">
      <c r="A737" s="81" t="s">
        <v>746</v>
      </c>
      <c r="B737" s="81">
        <v>112</v>
      </c>
      <c r="C737" s="81" t="s">
        <v>1675</v>
      </c>
      <c r="D737" s="81" t="s">
        <v>6028</v>
      </c>
      <c r="E737" s="81" t="s">
        <v>2418</v>
      </c>
      <c r="F737" s="81">
        <v>85122718</v>
      </c>
      <c r="G737" s="81">
        <v>106595910</v>
      </c>
      <c r="H737" s="81">
        <v>106595910</v>
      </c>
      <c r="I737" s="81" t="s">
        <v>2830</v>
      </c>
      <c r="J737" s="81" t="s">
        <v>2836</v>
      </c>
      <c r="K737" s="81">
        <v>19207490</v>
      </c>
      <c r="L737" s="81">
        <v>0</v>
      </c>
      <c r="M737" s="81">
        <v>125803400</v>
      </c>
      <c r="N737" s="81">
        <v>125803400</v>
      </c>
      <c r="O737" s="81">
        <v>106595910</v>
      </c>
      <c r="P737" s="81">
        <v>125803400</v>
      </c>
      <c r="Q737" s="81">
        <v>106595910</v>
      </c>
      <c r="R737" s="81">
        <v>125803400</v>
      </c>
      <c r="S737" s="81">
        <v>106595910</v>
      </c>
      <c r="T737" s="81">
        <v>133168400</v>
      </c>
      <c r="U737" s="81">
        <v>133168400</v>
      </c>
      <c r="V737" s="81">
        <v>138078400</v>
      </c>
      <c r="W737" s="81">
        <v>138078400</v>
      </c>
      <c r="X737" s="81">
        <v>111190659</v>
      </c>
      <c r="Y737" s="81">
        <v>111190659</v>
      </c>
    </row>
    <row r="738" spans="1:25" x14ac:dyDescent="0.35">
      <c r="A738" s="81" t="s">
        <v>747</v>
      </c>
      <c r="B738" s="81">
        <v>112</v>
      </c>
      <c r="C738" s="81" t="s">
        <v>1675</v>
      </c>
      <c r="D738" s="81" t="s">
        <v>6030</v>
      </c>
      <c r="E738" s="81" t="s">
        <v>2419</v>
      </c>
      <c r="F738" s="81">
        <v>213981692</v>
      </c>
      <c r="G738" s="81">
        <v>253937385</v>
      </c>
      <c r="H738" s="81">
        <v>253937385</v>
      </c>
      <c r="I738" s="81" t="s">
        <v>2830</v>
      </c>
      <c r="J738" s="81" t="s">
        <v>2836</v>
      </c>
      <c r="K738" s="81">
        <v>32434153</v>
      </c>
      <c r="L738" s="81">
        <v>0</v>
      </c>
      <c r="M738" s="81">
        <v>286371538</v>
      </c>
      <c r="N738" s="81">
        <v>286371538</v>
      </c>
      <c r="O738" s="81">
        <v>253937385</v>
      </c>
      <c r="P738" s="81">
        <v>286371538</v>
      </c>
      <c r="Q738" s="81">
        <v>253937385</v>
      </c>
      <c r="R738" s="81">
        <v>286371538</v>
      </c>
      <c r="S738" s="81">
        <v>253937385</v>
      </c>
      <c r="T738" s="81">
        <v>299946538</v>
      </c>
      <c r="U738" s="81">
        <v>299946538</v>
      </c>
      <c r="V738" s="81">
        <v>308996538</v>
      </c>
      <c r="W738" s="81">
        <v>308996538</v>
      </c>
      <c r="X738" s="81">
        <v>262236698</v>
      </c>
      <c r="Y738" s="81">
        <v>262236698</v>
      </c>
    </row>
    <row r="739" spans="1:25" x14ac:dyDescent="0.35">
      <c r="A739" s="81" t="s">
        <v>748</v>
      </c>
      <c r="B739" s="81">
        <v>112</v>
      </c>
      <c r="C739" s="81" t="s">
        <v>1675</v>
      </c>
      <c r="D739" s="81" t="s">
        <v>6033</v>
      </c>
      <c r="E739" s="81" t="s">
        <v>2247</v>
      </c>
      <c r="F739" s="81">
        <v>148542536</v>
      </c>
      <c r="G739" s="81">
        <v>162651294</v>
      </c>
      <c r="H739" s="81">
        <v>162651294</v>
      </c>
      <c r="I739" s="81" t="s">
        <v>2830</v>
      </c>
      <c r="J739" s="81" t="s">
        <v>2836</v>
      </c>
      <c r="K739" s="81">
        <v>10357070</v>
      </c>
      <c r="L739" s="81">
        <v>0</v>
      </c>
      <c r="M739" s="81">
        <v>173008364</v>
      </c>
      <c r="N739" s="81">
        <v>173008364</v>
      </c>
      <c r="O739" s="81">
        <v>162651294</v>
      </c>
      <c r="P739" s="81">
        <v>173008364</v>
      </c>
      <c r="Q739" s="81">
        <v>162651294</v>
      </c>
      <c r="R739" s="81">
        <v>173008364</v>
      </c>
      <c r="S739" s="81">
        <v>162651294</v>
      </c>
      <c r="T739" s="81">
        <v>177913364</v>
      </c>
      <c r="U739" s="81">
        <v>177913364</v>
      </c>
      <c r="V739" s="81">
        <v>181183364</v>
      </c>
      <c r="W739" s="81">
        <v>181183364</v>
      </c>
      <c r="X739" s="81">
        <v>164808198</v>
      </c>
      <c r="Y739" s="81">
        <v>164808198</v>
      </c>
    </row>
    <row r="740" spans="1:25" x14ac:dyDescent="0.35">
      <c r="A740" s="81" t="s">
        <v>749</v>
      </c>
      <c r="B740" s="81">
        <v>112</v>
      </c>
      <c r="C740" s="81" t="s">
        <v>1675</v>
      </c>
      <c r="D740" s="81" t="s">
        <v>6035</v>
      </c>
      <c r="E740" s="81" t="s">
        <v>2248</v>
      </c>
      <c r="F740" s="81">
        <v>128839650</v>
      </c>
      <c r="G740" s="81">
        <v>124561473</v>
      </c>
      <c r="H740" s="81">
        <v>128839650</v>
      </c>
      <c r="I740" s="81" t="s">
        <v>2829</v>
      </c>
      <c r="J740" s="81" t="s">
        <v>2833</v>
      </c>
      <c r="K740" s="81">
        <v>14629077</v>
      </c>
      <c r="L740" s="81">
        <v>0</v>
      </c>
      <c r="M740" s="81">
        <v>143468727</v>
      </c>
      <c r="N740" s="81">
        <v>143468727</v>
      </c>
      <c r="O740" s="81">
        <v>128839650</v>
      </c>
      <c r="P740" s="81">
        <v>143468727</v>
      </c>
      <c r="Q740" s="81">
        <v>128839650</v>
      </c>
      <c r="R740" s="81">
        <v>143468727</v>
      </c>
      <c r="S740" s="81">
        <v>128839650</v>
      </c>
      <c r="T740" s="81">
        <v>149093727</v>
      </c>
      <c r="U740" s="81">
        <v>149093727</v>
      </c>
      <c r="V740" s="81">
        <v>152843727</v>
      </c>
      <c r="W740" s="81">
        <v>152843727</v>
      </c>
      <c r="X740" s="81">
        <v>131614168</v>
      </c>
      <c r="Y740" s="81">
        <v>131614168</v>
      </c>
    </row>
    <row r="741" spans="1:25" x14ac:dyDescent="0.35">
      <c r="A741" s="81" t="s">
        <v>750</v>
      </c>
      <c r="B741" s="81">
        <v>112</v>
      </c>
      <c r="C741" s="81" t="s">
        <v>1675</v>
      </c>
      <c r="D741" s="81" t="s">
        <v>6818</v>
      </c>
      <c r="E741" s="81" t="s">
        <v>2420</v>
      </c>
      <c r="F741" s="81">
        <v>6217785</v>
      </c>
      <c r="G741" s="81">
        <v>6217785</v>
      </c>
      <c r="H741" s="81">
        <v>6217785</v>
      </c>
      <c r="I741" s="81" t="s">
        <v>2829</v>
      </c>
      <c r="J741" s="81" t="s">
        <v>2832</v>
      </c>
      <c r="K741" s="81">
        <v>1059925</v>
      </c>
      <c r="L741" s="81">
        <v>0</v>
      </c>
      <c r="M741" s="81">
        <v>7277710</v>
      </c>
      <c r="N741" s="81">
        <v>7277710</v>
      </c>
      <c r="O741" s="81">
        <v>6217785</v>
      </c>
      <c r="P741" s="81">
        <v>7277710</v>
      </c>
      <c r="Q741" s="81">
        <v>6217785</v>
      </c>
      <c r="R741" s="81">
        <v>7277710</v>
      </c>
      <c r="S741" s="81">
        <v>6217785</v>
      </c>
      <c r="T741" s="81">
        <v>7697710</v>
      </c>
      <c r="U741" s="81">
        <v>7697710</v>
      </c>
      <c r="V741" s="81">
        <v>7977710</v>
      </c>
      <c r="W741" s="81">
        <v>7977710</v>
      </c>
      <c r="X741" s="81">
        <v>6469130</v>
      </c>
      <c r="Y741" s="81">
        <v>6469130</v>
      </c>
    </row>
    <row r="742" spans="1:25" x14ac:dyDescent="0.35">
      <c r="A742" s="81" t="s">
        <v>751</v>
      </c>
      <c r="B742" s="81">
        <v>112</v>
      </c>
      <c r="C742" s="81" t="s">
        <v>1675</v>
      </c>
      <c r="D742" s="81" t="s">
        <v>6823</v>
      </c>
      <c r="E742" s="81" t="s">
        <v>2250</v>
      </c>
      <c r="F742" s="81">
        <v>28974870</v>
      </c>
      <c r="G742" s="81">
        <v>28974870</v>
      </c>
      <c r="H742" s="81">
        <v>28974870</v>
      </c>
      <c r="I742" s="81" t="s">
        <v>2829</v>
      </c>
      <c r="J742" s="81" t="s">
        <v>2832</v>
      </c>
      <c r="K742" s="81">
        <v>4866540</v>
      </c>
      <c r="L742" s="81">
        <v>0</v>
      </c>
      <c r="M742" s="81">
        <v>33841410</v>
      </c>
      <c r="N742" s="81">
        <v>33841410</v>
      </c>
      <c r="O742" s="81">
        <v>28974870</v>
      </c>
      <c r="P742" s="81">
        <v>33841410</v>
      </c>
      <c r="Q742" s="81">
        <v>28974870</v>
      </c>
      <c r="R742" s="81">
        <v>33841410</v>
      </c>
      <c r="S742" s="81">
        <v>28974870</v>
      </c>
      <c r="T742" s="81">
        <v>35701410</v>
      </c>
      <c r="U742" s="81">
        <v>35701410</v>
      </c>
      <c r="V742" s="81">
        <v>36941410</v>
      </c>
      <c r="W742" s="81">
        <v>36941410</v>
      </c>
      <c r="X742" s="81">
        <v>29540988</v>
      </c>
      <c r="Y742" s="81">
        <v>29540988</v>
      </c>
    </row>
    <row r="743" spans="1:25" x14ac:dyDescent="0.35">
      <c r="A743" s="81" t="s">
        <v>752</v>
      </c>
      <c r="B743" s="81">
        <v>113</v>
      </c>
      <c r="C743" s="81" t="s">
        <v>1676</v>
      </c>
      <c r="D743" s="81" t="s">
        <v>5284</v>
      </c>
      <c r="E743" s="81" t="s">
        <v>1820</v>
      </c>
      <c r="F743" s="81">
        <v>6376569</v>
      </c>
      <c r="G743" s="81">
        <v>6376569</v>
      </c>
      <c r="H743" s="81">
        <v>6376569</v>
      </c>
      <c r="I743" s="81" t="s">
        <v>2829</v>
      </c>
      <c r="J743" s="81" t="s">
        <v>2832</v>
      </c>
      <c r="K743" s="81">
        <v>326180</v>
      </c>
      <c r="L743" s="81">
        <v>0</v>
      </c>
      <c r="M743" s="81">
        <v>6702749</v>
      </c>
      <c r="N743" s="81">
        <v>6702749</v>
      </c>
      <c r="O743" s="81">
        <v>6376569</v>
      </c>
      <c r="P743" s="81">
        <v>6702749</v>
      </c>
      <c r="Q743" s="81">
        <v>6376569</v>
      </c>
      <c r="R743" s="81">
        <v>6702749</v>
      </c>
      <c r="S743" s="81">
        <v>6376569</v>
      </c>
      <c r="T743" s="81">
        <v>6882749</v>
      </c>
      <c r="U743" s="81">
        <v>6882749</v>
      </c>
      <c r="V743" s="81">
        <v>7002749</v>
      </c>
      <c r="W743" s="81">
        <v>7002749</v>
      </c>
      <c r="X743" s="81">
        <v>6413010</v>
      </c>
      <c r="Y743" s="81">
        <v>6413010</v>
      </c>
    </row>
    <row r="744" spans="1:25" x14ac:dyDescent="0.35">
      <c r="A744" s="81" t="s">
        <v>753</v>
      </c>
      <c r="B744" s="81">
        <v>113</v>
      </c>
      <c r="C744" s="81" t="s">
        <v>1676</v>
      </c>
      <c r="D744" s="81" t="s">
        <v>6036</v>
      </c>
      <c r="E744" s="81" t="s">
        <v>2421</v>
      </c>
      <c r="F744" s="81">
        <v>579900963</v>
      </c>
      <c r="G744" s="81">
        <v>611348306</v>
      </c>
      <c r="H744" s="81">
        <v>579900963</v>
      </c>
      <c r="I744" s="81" t="s">
        <v>2829</v>
      </c>
      <c r="J744" s="81" t="s">
        <v>2833</v>
      </c>
      <c r="K744" s="81">
        <v>73900450</v>
      </c>
      <c r="L744" s="81">
        <v>0</v>
      </c>
      <c r="M744" s="81">
        <v>653801413</v>
      </c>
      <c r="N744" s="81">
        <v>653801413</v>
      </c>
      <c r="O744" s="81">
        <v>579900963</v>
      </c>
      <c r="P744" s="81">
        <v>722829563</v>
      </c>
      <c r="Q744" s="81">
        <v>648929113</v>
      </c>
      <c r="R744" s="81">
        <v>722829563</v>
      </c>
      <c r="S744" s="81">
        <v>648929113</v>
      </c>
      <c r="T744" s="81">
        <v>683171413</v>
      </c>
      <c r="U744" s="81">
        <v>752199563</v>
      </c>
      <c r="V744" s="81">
        <v>702751413</v>
      </c>
      <c r="W744" s="81">
        <v>771779563</v>
      </c>
      <c r="X744" s="81">
        <v>601200099</v>
      </c>
      <c r="Y744" s="81">
        <v>670228249</v>
      </c>
    </row>
    <row r="745" spans="1:25" x14ac:dyDescent="0.35">
      <c r="A745" s="81" t="s">
        <v>754</v>
      </c>
      <c r="B745" s="81">
        <v>113</v>
      </c>
      <c r="C745" s="81" t="s">
        <v>1676</v>
      </c>
      <c r="D745" s="81" t="s">
        <v>6037</v>
      </c>
      <c r="E745" s="81" t="s">
        <v>2422</v>
      </c>
      <c r="F745" s="81">
        <v>499740414</v>
      </c>
      <c r="G745" s="81">
        <v>533376208</v>
      </c>
      <c r="H745" s="81">
        <v>533376208</v>
      </c>
      <c r="I745" s="81" t="s">
        <v>2830</v>
      </c>
      <c r="J745" s="81" t="s">
        <v>2836</v>
      </c>
      <c r="K745" s="81">
        <v>48789250</v>
      </c>
      <c r="L745" s="81">
        <v>0</v>
      </c>
      <c r="M745" s="81">
        <v>582165458</v>
      </c>
      <c r="N745" s="81">
        <v>582165458</v>
      </c>
      <c r="O745" s="81">
        <v>533376208</v>
      </c>
      <c r="P745" s="81">
        <v>582165458</v>
      </c>
      <c r="Q745" s="81">
        <v>533376208</v>
      </c>
      <c r="R745" s="81">
        <v>582165458</v>
      </c>
      <c r="S745" s="81">
        <v>533376208</v>
      </c>
      <c r="T745" s="81">
        <v>599295458</v>
      </c>
      <c r="U745" s="81">
        <v>599295458</v>
      </c>
      <c r="V745" s="81">
        <v>610715458</v>
      </c>
      <c r="W745" s="81">
        <v>610715458</v>
      </c>
      <c r="X745" s="81">
        <v>551113278</v>
      </c>
      <c r="Y745" s="81">
        <v>551113278</v>
      </c>
    </row>
    <row r="746" spans="1:25" x14ac:dyDescent="0.35">
      <c r="A746" s="81" t="s">
        <v>755</v>
      </c>
      <c r="B746" s="81">
        <v>113</v>
      </c>
      <c r="C746" s="81" t="s">
        <v>1676</v>
      </c>
      <c r="D746" s="81" t="s">
        <v>6038</v>
      </c>
      <c r="E746" s="81" t="s">
        <v>2423</v>
      </c>
      <c r="F746" s="81">
        <v>377060559</v>
      </c>
      <c r="G746" s="81">
        <v>420191214</v>
      </c>
      <c r="H746" s="81">
        <v>377060559</v>
      </c>
      <c r="I746" s="81" t="s">
        <v>2829</v>
      </c>
      <c r="J746" s="81" t="s">
        <v>2837</v>
      </c>
      <c r="K746" s="81">
        <v>33339020</v>
      </c>
      <c r="L746" s="81">
        <v>0</v>
      </c>
      <c r="M746" s="81">
        <v>410399579</v>
      </c>
      <c r="N746" s="81">
        <v>410399579</v>
      </c>
      <c r="O746" s="81">
        <v>377060559</v>
      </c>
      <c r="P746" s="81">
        <v>410399579</v>
      </c>
      <c r="Q746" s="81">
        <v>377060559</v>
      </c>
      <c r="R746" s="81">
        <v>410399579</v>
      </c>
      <c r="S746" s="81">
        <v>377060559</v>
      </c>
      <c r="T746" s="81">
        <v>422414579</v>
      </c>
      <c r="U746" s="81">
        <v>422414579</v>
      </c>
      <c r="V746" s="81">
        <v>430424579</v>
      </c>
      <c r="W746" s="81">
        <v>430424579</v>
      </c>
      <c r="X746" s="81">
        <v>387525785</v>
      </c>
      <c r="Y746" s="81">
        <v>387525785</v>
      </c>
    </row>
    <row r="747" spans="1:25" x14ac:dyDescent="0.35">
      <c r="A747" s="81" t="s">
        <v>756</v>
      </c>
      <c r="B747" s="81">
        <v>113</v>
      </c>
      <c r="C747" s="81" t="s">
        <v>1676</v>
      </c>
      <c r="D747" s="81" t="s">
        <v>6039</v>
      </c>
      <c r="E747" s="81" t="s">
        <v>2424</v>
      </c>
      <c r="F747" s="81">
        <v>242154915</v>
      </c>
      <c r="G747" s="81">
        <v>273394282</v>
      </c>
      <c r="H747" s="81">
        <v>273394282</v>
      </c>
      <c r="I747" s="81" t="s">
        <v>2830</v>
      </c>
      <c r="J747" s="81" t="s">
        <v>2836</v>
      </c>
      <c r="K747" s="81">
        <v>27008636</v>
      </c>
      <c r="L747" s="81">
        <v>0</v>
      </c>
      <c r="M747" s="81">
        <v>300402918</v>
      </c>
      <c r="N747" s="81">
        <v>300402918</v>
      </c>
      <c r="O747" s="81">
        <v>273394282</v>
      </c>
      <c r="P747" s="81">
        <v>300402918</v>
      </c>
      <c r="Q747" s="81">
        <v>273394282</v>
      </c>
      <c r="R747" s="81">
        <v>300402918</v>
      </c>
      <c r="S747" s="81">
        <v>273394282</v>
      </c>
      <c r="T747" s="81">
        <v>310752918</v>
      </c>
      <c r="U747" s="81">
        <v>310752918</v>
      </c>
      <c r="V747" s="81">
        <v>317652918</v>
      </c>
      <c r="W747" s="81">
        <v>317652918</v>
      </c>
      <c r="X747" s="81">
        <v>283092061</v>
      </c>
      <c r="Y747" s="81">
        <v>283092061</v>
      </c>
    </row>
    <row r="748" spans="1:25" x14ac:dyDescent="0.35">
      <c r="A748" s="81" t="s">
        <v>757</v>
      </c>
      <c r="B748" s="81">
        <v>113</v>
      </c>
      <c r="C748" s="81" t="s">
        <v>1676</v>
      </c>
      <c r="D748" s="81" t="s">
        <v>6040</v>
      </c>
      <c r="E748" s="81" t="s">
        <v>2425</v>
      </c>
      <c r="F748" s="81">
        <v>154831396</v>
      </c>
      <c r="G748" s="81">
        <v>162689183</v>
      </c>
      <c r="H748" s="81">
        <v>154831396</v>
      </c>
      <c r="I748" s="81" t="s">
        <v>2829</v>
      </c>
      <c r="J748" s="81" t="s">
        <v>2833</v>
      </c>
      <c r="K748" s="81">
        <v>22492460</v>
      </c>
      <c r="L748" s="81">
        <v>0</v>
      </c>
      <c r="M748" s="81">
        <v>177323856</v>
      </c>
      <c r="N748" s="81">
        <v>177323856</v>
      </c>
      <c r="O748" s="81">
        <v>154831396</v>
      </c>
      <c r="P748" s="81">
        <v>177323856</v>
      </c>
      <c r="Q748" s="81">
        <v>154831396</v>
      </c>
      <c r="R748" s="81">
        <v>177323856</v>
      </c>
      <c r="S748" s="81">
        <v>154831396</v>
      </c>
      <c r="T748" s="81">
        <v>187073856</v>
      </c>
      <c r="U748" s="81">
        <v>187073856</v>
      </c>
      <c r="V748" s="81">
        <v>193573856</v>
      </c>
      <c r="W748" s="81">
        <v>193573856</v>
      </c>
      <c r="X748" s="81">
        <v>160827212</v>
      </c>
      <c r="Y748" s="81">
        <v>160827212</v>
      </c>
    </row>
    <row r="749" spans="1:25" x14ac:dyDescent="0.35">
      <c r="A749" s="81" t="s">
        <v>758</v>
      </c>
      <c r="B749" s="81">
        <v>113</v>
      </c>
      <c r="C749" s="81" t="s">
        <v>1676</v>
      </c>
      <c r="D749" s="81" t="s">
        <v>6677</v>
      </c>
      <c r="E749" s="81" t="s">
        <v>2426</v>
      </c>
      <c r="F749" s="81">
        <v>13854581</v>
      </c>
      <c r="G749" s="81">
        <v>13854581</v>
      </c>
      <c r="H749" s="81">
        <v>13854581</v>
      </c>
      <c r="I749" s="81" t="s">
        <v>2829</v>
      </c>
      <c r="J749" s="81" t="s">
        <v>2832</v>
      </c>
      <c r="K749" s="81">
        <v>1864670</v>
      </c>
      <c r="L749" s="81">
        <v>0</v>
      </c>
      <c r="M749" s="81">
        <v>15719251</v>
      </c>
      <c r="N749" s="81">
        <v>15719251</v>
      </c>
      <c r="O749" s="81">
        <v>13854581</v>
      </c>
      <c r="P749" s="81">
        <v>15719251</v>
      </c>
      <c r="Q749" s="81">
        <v>13854581</v>
      </c>
      <c r="R749" s="81">
        <v>15719251</v>
      </c>
      <c r="S749" s="81">
        <v>13854581</v>
      </c>
      <c r="T749" s="81">
        <v>16349251</v>
      </c>
      <c r="U749" s="81">
        <v>16349251</v>
      </c>
      <c r="V749" s="81">
        <v>16769251</v>
      </c>
      <c r="W749" s="81">
        <v>16769251</v>
      </c>
      <c r="X749" s="81">
        <v>14402591</v>
      </c>
      <c r="Y749" s="81">
        <v>14402591</v>
      </c>
    </row>
    <row r="750" spans="1:25" x14ac:dyDescent="0.35">
      <c r="A750" s="81" t="s">
        <v>759</v>
      </c>
      <c r="B750" s="81">
        <v>114</v>
      </c>
      <c r="C750" s="81" t="s">
        <v>1677</v>
      </c>
      <c r="D750" s="81" t="s">
        <v>5374</v>
      </c>
      <c r="E750" s="81" t="s">
        <v>1917</v>
      </c>
      <c r="F750" s="81">
        <v>177032301</v>
      </c>
      <c r="G750" s="81">
        <v>179910481</v>
      </c>
      <c r="H750" s="81">
        <v>177032301</v>
      </c>
      <c r="I750" s="81" t="s">
        <v>2829</v>
      </c>
      <c r="J750" s="81" t="s">
        <v>2833</v>
      </c>
      <c r="K750" s="81">
        <v>333696</v>
      </c>
      <c r="L750" s="81">
        <v>62112</v>
      </c>
      <c r="M750" s="81">
        <v>177365997</v>
      </c>
      <c r="N750" s="81">
        <v>177303885</v>
      </c>
      <c r="O750" s="81">
        <v>176970189</v>
      </c>
      <c r="P750" s="81">
        <v>177365997</v>
      </c>
      <c r="Q750" s="81">
        <v>177032301</v>
      </c>
      <c r="R750" s="81">
        <v>177303885</v>
      </c>
      <c r="S750" s="81">
        <v>176970189</v>
      </c>
      <c r="T750" s="81">
        <v>177455997</v>
      </c>
      <c r="U750" s="81">
        <v>177455997</v>
      </c>
      <c r="V750" s="81">
        <v>177515997</v>
      </c>
      <c r="W750" s="81">
        <v>177515997</v>
      </c>
      <c r="X750" s="81">
        <v>177032301</v>
      </c>
      <c r="Y750" s="81">
        <v>177032301</v>
      </c>
    </row>
    <row r="751" spans="1:25" x14ac:dyDescent="0.35">
      <c r="A751" s="81" t="s">
        <v>760</v>
      </c>
      <c r="B751" s="81">
        <v>114</v>
      </c>
      <c r="C751" s="81" t="s">
        <v>1677</v>
      </c>
      <c r="D751" s="81" t="s">
        <v>5622</v>
      </c>
      <c r="E751" s="81" t="s">
        <v>1918</v>
      </c>
      <c r="F751" s="81">
        <v>2681898441</v>
      </c>
      <c r="G751" s="81">
        <v>2773799604</v>
      </c>
      <c r="H751" s="81">
        <v>2681898441</v>
      </c>
      <c r="I751" s="81" t="s">
        <v>2829</v>
      </c>
      <c r="J751" s="81" t="s">
        <v>2833</v>
      </c>
      <c r="K751" s="81">
        <v>2007807</v>
      </c>
      <c r="L751" s="81">
        <v>689426</v>
      </c>
      <c r="M751" s="81">
        <v>2683906248</v>
      </c>
      <c r="N751" s="81">
        <v>2683216822</v>
      </c>
      <c r="O751" s="81">
        <v>2681209015</v>
      </c>
      <c r="P751" s="81">
        <v>2683906248</v>
      </c>
      <c r="Q751" s="81">
        <v>2681898441</v>
      </c>
      <c r="R751" s="81">
        <v>2683216822</v>
      </c>
      <c r="S751" s="81">
        <v>2681209015</v>
      </c>
      <c r="T751" s="81">
        <v>2684596248</v>
      </c>
      <c r="U751" s="81">
        <v>2684596248</v>
      </c>
      <c r="V751" s="81">
        <v>2685056248</v>
      </c>
      <c r="W751" s="81">
        <v>2685056248</v>
      </c>
      <c r="X751" s="81">
        <v>2681898441</v>
      </c>
      <c r="Y751" s="81">
        <v>2681898441</v>
      </c>
    </row>
    <row r="752" spans="1:25" x14ac:dyDescent="0.35">
      <c r="A752" s="81" t="s">
        <v>761</v>
      </c>
      <c r="B752" s="81">
        <v>114</v>
      </c>
      <c r="C752" s="81" t="s">
        <v>1677</v>
      </c>
      <c r="D752" s="81" t="s">
        <v>6042</v>
      </c>
      <c r="E752" s="81" t="s">
        <v>2427</v>
      </c>
      <c r="F752" s="81">
        <v>4318749121</v>
      </c>
      <c r="G752" s="81">
        <v>4463738536</v>
      </c>
      <c r="H752" s="81">
        <v>4318749121</v>
      </c>
      <c r="I752" s="81" t="s">
        <v>2829</v>
      </c>
      <c r="J752" s="81" t="s">
        <v>2833</v>
      </c>
      <c r="K752" s="81">
        <v>190243112</v>
      </c>
      <c r="L752" s="81">
        <v>48583259</v>
      </c>
      <c r="M752" s="81">
        <v>4508992233</v>
      </c>
      <c r="N752" s="81">
        <v>4460408974</v>
      </c>
      <c r="O752" s="81">
        <v>4270165862</v>
      </c>
      <c r="P752" s="81">
        <v>4555172533</v>
      </c>
      <c r="Q752" s="81">
        <v>4364929421</v>
      </c>
      <c r="R752" s="81">
        <v>4506589274</v>
      </c>
      <c r="S752" s="81">
        <v>4316346162</v>
      </c>
      <c r="T752" s="81">
        <v>4585312233</v>
      </c>
      <c r="U752" s="81">
        <v>4631492533</v>
      </c>
      <c r="V752" s="81">
        <v>4636192233</v>
      </c>
      <c r="W752" s="81">
        <v>4682372533</v>
      </c>
      <c r="X752" s="81">
        <v>4334795791</v>
      </c>
      <c r="Y752" s="81">
        <v>4380976091</v>
      </c>
    </row>
    <row r="753" spans="1:25" x14ac:dyDescent="0.35">
      <c r="A753" s="81" t="s">
        <v>762</v>
      </c>
      <c r="B753" s="81">
        <v>114</v>
      </c>
      <c r="C753" s="81" t="s">
        <v>1677</v>
      </c>
      <c r="D753" s="81" t="s">
        <v>6043</v>
      </c>
      <c r="E753" s="81" t="s">
        <v>2428</v>
      </c>
      <c r="F753" s="81">
        <v>1573979589</v>
      </c>
      <c r="G753" s="81">
        <v>1632721998</v>
      </c>
      <c r="H753" s="81">
        <v>1573979589</v>
      </c>
      <c r="I753" s="81" t="s">
        <v>2829</v>
      </c>
      <c r="J753" s="81" t="s">
        <v>2833</v>
      </c>
      <c r="K753" s="81">
        <v>46369919</v>
      </c>
      <c r="L753" s="81">
        <v>14212601</v>
      </c>
      <c r="M753" s="81">
        <v>1620349508</v>
      </c>
      <c r="N753" s="81">
        <v>1606136907</v>
      </c>
      <c r="O753" s="81">
        <v>1559766988</v>
      </c>
      <c r="P753" s="81">
        <v>1620349508</v>
      </c>
      <c r="Q753" s="81">
        <v>1573979589</v>
      </c>
      <c r="R753" s="81">
        <v>1606136907</v>
      </c>
      <c r="S753" s="81">
        <v>1559766988</v>
      </c>
      <c r="T753" s="81">
        <v>1637104508</v>
      </c>
      <c r="U753" s="81">
        <v>1637104508</v>
      </c>
      <c r="V753" s="81">
        <v>1648274508</v>
      </c>
      <c r="W753" s="81">
        <v>1648274508</v>
      </c>
      <c r="X753" s="81">
        <v>1578790622</v>
      </c>
      <c r="Y753" s="81">
        <v>1578790622</v>
      </c>
    </row>
    <row r="754" spans="1:25" x14ac:dyDescent="0.35">
      <c r="A754" s="81" t="s">
        <v>763</v>
      </c>
      <c r="B754" s="81">
        <v>114</v>
      </c>
      <c r="C754" s="81" t="s">
        <v>1677</v>
      </c>
      <c r="D754" s="81" t="s">
        <v>6044</v>
      </c>
      <c r="E754" s="81" t="s">
        <v>2429</v>
      </c>
      <c r="F754" s="81">
        <v>821118200</v>
      </c>
      <c r="G754" s="81">
        <v>835322862</v>
      </c>
      <c r="H754" s="81">
        <v>821118200</v>
      </c>
      <c r="I754" s="81" t="s">
        <v>2829</v>
      </c>
      <c r="J754" s="81" t="s">
        <v>2833</v>
      </c>
      <c r="K754" s="81">
        <v>28912196</v>
      </c>
      <c r="L754" s="81">
        <v>10459118</v>
      </c>
      <c r="M754" s="81">
        <v>850030396</v>
      </c>
      <c r="N754" s="81">
        <v>839571278</v>
      </c>
      <c r="O754" s="81">
        <v>810659082</v>
      </c>
      <c r="P754" s="81">
        <v>850030396</v>
      </c>
      <c r="Q754" s="81">
        <v>821118200</v>
      </c>
      <c r="R754" s="81">
        <v>839571278</v>
      </c>
      <c r="S754" s="81">
        <v>810659082</v>
      </c>
      <c r="T754" s="81">
        <v>861640396</v>
      </c>
      <c r="U754" s="81">
        <v>861640396</v>
      </c>
      <c r="V754" s="81">
        <v>869380396</v>
      </c>
      <c r="W754" s="81">
        <v>869380396</v>
      </c>
      <c r="X754" s="81">
        <v>824340792</v>
      </c>
      <c r="Y754" s="81">
        <v>824340792</v>
      </c>
    </row>
    <row r="755" spans="1:25" x14ac:dyDescent="0.35">
      <c r="A755" s="81" t="s">
        <v>764</v>
      </c>
      <c r="B755" s="81">
        <v>114</v>
      </c>
      <c r="C755" s="81" t="s">
        <v>1677</v>
      </c>
      <c r="D755" s="81" t="s">
        <v>6270</v>
      </c>
      <c r="E755" s="81" t="s">
        <v>2430</v>
      </c>
      <c r="F755" s="81">
        <v>304048546</v>
      </c>
      <c r="G755" s="81">
        <v>304048546</v>
      </c>
      <c r="H755" s="81">
        <v>304048546</v>
      </c>
      <c r="I755" s="81" t="s">
        <v>2829</v>
      </c>
      <c r="J755" s="81" t="s">
        <v>2833</v>
      </c>
      <c r="K755" s="81">
        <v>225658</v>
      </c>
      <c r="L755" s="81">
        <v>53333</v>
      </c>
      <c r="M755" s="81">
        <v>304274204</v>
      </c>
      <c r="N755" s="81">
        <v>304220871</v>
      </c>
      <c r="O755" s="81">
        <v>303995213</v>
      </c>
      <c r="P755" s="81">
        <v>304274204</v>
      </c>
      <c r="Q755" s="81">
        <v>304048546</v>
      </c>
      <c r="R755" s="81">
        <v>304220871</v>
      </c>
      <c r="S755" s="81">
        <v>303995213</v>
      </c>
      <c r="T755" s="81">
        <v>304364204</v>
      </c>
      <c r="U755" s="81">
        <v>304364204</v>
      </c>
      <c r="V755" s="81">
        <v>304424204</v>
      </c>
      <c r="W755" s="81">
        <v>304424204</v>
      </c>
      <c r="X755" s="81">
        <v>304048546</v>
      </c>
      <c r="Y755" s="81">
        <v>304048546</v>
      </c>
    </row>
    <row r="756" spans="1:25" x14ac:dyDescent="0.35">
      <c r="A756" s="81" t="s">
        <v>765</v>
      </c>
      <c r="B756" s="81">
        <v>115</v>
      </c>
      <c r="C756" s="81" t="s">
        <v>1678</v>
      </c>
      <c r="D756" s="81" t="s">
        <v>5595</v>
      </c>
      <c r="E756" s="81" t="s">
        <v>2849</v>
      </c>
      <c r="F756" s="81">
        <v>95011094</v>
      </c>
      <c r="G756" s="81">
        <v>95011094</v>
      </c>
      <c r="H756" s="81">
        <v>95011094</v>
      </c>
      <c r="I756" s="81" t="s">
        <v>2829</v>
      </c>
      <c r="J756" s="81" t="s">
        <v>2833</v>
      </c>
      <c r="K756" s="81">
        <v>28974</v>
      </c>
      <c r="L756" s="81">
        <v>0</v>
      </c>
      <c r="M756" s="81">
        <v>95040068</v>
      </c>
      <c r="N756" s="81">
        <v>95040068</v>
      </c>
      <c r="O756" s="81">
        <v>95011094</v>
      </c>
      <c r="P756" s="81">
        <v>95040068</v>
      </c>
      <c r="Q756" s="81">
        <v>95011094</v>
      </c>
      <c r="R756" s="81">
        <v>95040068</v>
      </c>
      <c r="S756" s="81">
        <v>95011094</v>
      </c>
      <c r="T756" s="81">
        <v>95145068</v>
      </c>
      <c r="U756" s="81">
        <v>95145068</v>
      </c>
      <c r="V756" s="81">
        <v>95215068</v>
      </c>
      <c r="W756" s="81">
        <v>95215068</v>
      </c>
      <c r="X756" s="81">
        <v>95011094</v>
      </c>
      <c r="Y756" s="81">
        <v>95011094</v>
      </c>
    </row>
    <row r="757" spans="1:25" x14ac:dyDescent="0.35">
      <c r="A757" s="81" t="s">
        <v>766</v>
      </c>
      <c r="B757" s="81">
        <v>115</v>
      </c>
      <c r="C757" s="81" t="s">
        <v>1678</v>
      </c>
      <c r="D757" s="81" t="s">
        <v>6046</v>
      </c>
      <c r="E757" s="81" t="s">
        <v>2431</v>
      </c>
      <c r="F757" s="81">
        <v>301972038</v>
      </c>
      <c r="G757" s="81">
        <v>312629202</v>
      </c>
      <c r="H757" s="81">
        <v>301972038</v>
      </c>
      <c r="I757" s="81" t="s">
        <v>2829</v>
      </c>
      <c r="J757" s="81" t="s">
        <v>2833</v>
      </c>
      <c r="K757" s="81">
        <v>998118</v>
      </c>
      <c r="L757" s="81">
        <v>0</v>
      </c>
      <c r="M757" s="81">
        <v>302970156</v>
      </c>
      <c r="N757" s="81">
        <v>302970156</v>
      </c>
      <c r="O757" s="81">
        <v>301972038</v>
      </c>
      <c r="P757" s="81">
        <v>302970156</v>
      </c>
      <c r="Q757" s="81">
        <v>301972038</v>
      </c>
      <c r="R757" s="81">
        <v>302970156</v>
      </c>
      <c r="S757" s="81">
        <v>301972038</v>
      </c>
      <c r="T757" s="81">
        <v>309885156</v>
      </c>
      <c r="U757" s="81">
        <v>309885156</v>
      </c>
      <c r="V757" s="81">
        <v>314495156</v>
      </c>
      <c r="W757" s="81">
        <v>314495156</v>
      </c>
      <c r="X757" s="81">
        <v>301972038</v>
      </c>
      <c r="Y757" s="81">
        <v>301972038</v>
      </c>
    </row>
    <row r="758" spans="1:25" x14ac:dyDescent="0.35">
      <c r="A758" s="81" t="s">
        <v>767</v>
      </c>
      <c r="B758" s="81">
        <v>115</v>
      </c>
      <c r="C758" s="81" t="s">
        <v>1678</v>
      </c>
      <c r="D758" s="81" t="s">
        <v>6047</v>
      </c>
      <c r="E758" s="81" t="s">
        <v>2432</v>
      </c>
      <c r="F758" s="81">
        <v>185545611</v>
      </c>
      <c r="G758" s="81">
        <v>180791399</v>
      </c>
      <c r="H758" s="81">
        <v>185545611</v>
      </c>
      <c r="I758" s="81" t="s">
        <v>2829</v>
      </c>
      <c r="J758" s="81" t="s">
        <v>2833</v>
      </c>
      <c r="K758" s="81">
        <v>80495</v>
      </c>
      <c r="L758" s="81">
        <v>0</v>
      </c>
      <c r="M758" s="81">
        <v>185626106</v>
      </c>
      <c r="N758" s="81">
        <v>185626106</v>
      </c>
      <c r="O758" s="81">
        <v>185545611</v>
      </c>
      <c r="P758" s="81">
        <v>185626106</v>
      </c>
      <c r="Q758" s="81">
        <v>185545611</v>
      </c>
      <c r="R758" s="81">
        <v>185626106</v>
      </c>
      <c r="S758" s="81">
        <v>185545611</v>
      </c>
      <c r="T758" s="81">
        <v>187216106</v>
      </c>
      <c r="U758" s="81">
        <v>187216106</v>
      </c>
      <c r="V758" s="81">
        <v>188276106</v>
      </c>
      <c r="W758" s="81">
        <v>188276106</v>
      </c>
      <c r="X758" s="81">
        <v>185545611</v>
      </c>
      <c r="Y758" s="81">
        <v>185545611</v>
      </c>
    </row>
    <row r="759" spans="1:25" x14ac:dyDescent="0.35">
      <c r="A759" s="81" t="s">
        <v>768</v>
      </c>
      <c r="B759" s="81">
        <v>115</v>
      </c>
      <c r="C759" s="81" t="s">
        <v>1678</v>
      </c>
      <c r="D759" s="81" t="s">
        <v>6048</v>
      </c>
      <c r="E759" s="81" t="s">
        <v>2433</v>
      </c>
      <c r="F759" s="81">
        <v>70786056</v>
      </c>
      <c r="G759" s="81">
        <v>91851038</v>
      </c>
      <c r="H759" s="81">
        <v>91851038</v>
      </c>
      <c r="I759" s="81" t="s">
        <v>2830</v>
      </c>
      <c r="J759" s="81" t="s">
        <v>2836</v>
      </c>
      <c r="K759" s="81">
        <v>0</v>
      </c>
      <c r="L759" s="81">
        <v>59077</v>
      </c>
      <c r="M759" s="81">
        <v>91851038</v>
      </c>
      <c r="N759" s="81">
        <v>91791961</v>
      </c>
      <c r="O759" s="81">
        <v>91791961</v>
      </c>
      <c r="P759" s="81">
        <v>91851038</v>
      </c>
      <c r="Q759" s="81">
        <v>91851038</v>
      </c>
      <c r="R759" s="81">
        <v>91791961</v>
      </c>
      <c r="S759" s="81">
        <v>91791961</v>
      </c>
      <c r="T759" s="81">
        <v>92834644</v>
      </c>
      <c r="U759" s="81">
        <v>92834644</v>
      </c>
      <c r="V759" s="81">
        <v>94024644</v>
      </c>
      <c r="W759" s="81">
        <v>94024644</v>
      </c>
      <c r="X759" s="81">
        <v>91851038</v>
      </c>
      <c r="Y759" s="81">
        <v>91851038</v>
      </c>
    </row>
    <row r="760" spans="1:25" x14ac:dyDescent="0.35">
      <c r="A760" s="81" t="s">
        <v>769</v>
      </c>
      <c r="B760" s="81">
        <v>116</v>
      </c>
      <c r="C760" s="81" t="s">
        <v>1679</v>
      </c>
      <c r="D760" s="81" t="s">
        <v>5538</v>
      </c>
      <c r="E760" s="81" t="s">
        <v>2062</v>
      </c>
      <c r="F760" s="81">
        <v>76957219</v>
      </c>
      <c r="G760" s="81">
        <v>76957219</v>
      </c>
      <c r="H760" s="81">
        <v>76957219</v>
      </c>
      <c r="I760" s="81" t="s">
        <v>2829</v>
      </c>
      <c r="J760" s="81" t="s">
        <v>2833</v>
      </c>
      <c r="K760" s="81">
        <v>7390000</v>
      </c>
      <c r="L760" s="81">
        <v>0</v>
      </c>
      <c r="M760" s="81">
        <v>84347219</v>
      </c>
      <c r="N760" s="81">
        <v>84347219</v>
      </c>
      <c r="O760" s="81">
        <v>76957219</v>
      </c>
      <c r="P760" s="81">
        <v>84347219</v>
      </c>
      <c r="Q760" s="81">
        <v>76957219</v>
      </c>
      <c r="R760" s="81">
        <v>84347219</v>
      </c>
      <c r="S760" s="81">
        <v>76957219</v>
      </c>
      <c r="T760" s="81">
        <v>86282219</v>
      </c>
      <c r="U760" s="81">
        <v>86282219</v>
      </c>
      <c r="V760" s="81">
        <v>87572219</v>
      </c>
      <c r="W760" s="81">
        <v>87572219</v>
      </c>
      <c r="X760" s="81">
        <v>77065848</v>
      </c>
      <c r="Y760" s="81">
        <v>77065848</v>
      </c>
    </row>
    <row r="761" spans="1:25" x14ac:dyDescent="0.35">
      <c r="A761" s="81" t="s">
        <v>770</v>
      </c>
      <c r="B761" s="81">
        <v>116</v>
      </c>
      <c r="C761" s="81" t="s">
        <v>1679</v>
      </c>
      <c r="D761" s="81" t="s">
        <v>5629</v>
      </c>
      <c r="E761" s="81" t="s">
        <v>2145</v>
      </c>
      <c r="F761" s="81">
        <v>4349963</v>
      </c>
      <c r="G761" s="81">
        <v>4349963</v>
      </c>
      <c r="H761" s="81">
        <v>4349963</v>
      </c>
      <c r="I761" s="81" t="s">
        <v>2829</v>
      </c>
      <c r="J761" s="81" t="s">
        <v>2833</v>
      </c>
      <c r="K761" s="81">
        <v>621583</v>
      </c>
      <c r="L761" s="81">
        <v>0</v>
      </c>
      <c r="M761" s="81">
        <v>4971546</v>
      </c>
      <c r="N761" s="81">
        <v>4971546</v>
      </c>
      <c r="O761" s="81">
        <v>4349963</v>
      </c>
      <c r="P761" s="81">
        <v>4971546</v>
      </c>
      <c r="Q761" s="81">
        <v>4349963</v>
      </c>
      <c r="R761" s="81">
        <v>4971546</v>
      </c>
      <c r="S761" s="81">
        <v>4349963</v>
      </c>
      <c r="T761" s="81">
        <v>5181546</v>
      </c>
      <c r="U761" s="81">
        <v>5181546</v>
      </c>
      <c r="V761" s="81">
        <v>5321546</v>
      </c>
      <c r="W761" s="81">
        <v>5321546</v>
      </c>
      <c r="X761" s="81">
        <v>4480317</v>
      </c>
      <c r="Y761" s="81">
        <v>4480317</v>
      </c>
    </row>
    <row r="762" spans="1:25" x14ac:dyDescent="0.35">
      <c r="A762" s="81" t="s">
        <v>771</v>
      </c>
      <c r="B762" s="81">
        <v>116</v>
      </c>
      <c r="C762" s="81" t="s">
        <v>1679</v>
      </c>
      <c r="D762" s="81" t="s">
        <v>5632</v>
      </c>
      <c r="E762" s="81" t="s">
        <v>2146</v>
      </c>
      <c r="F762" s="81">
        <v>11026755</v>
      </c>
      <c r="G762" s="81">
        <v>11026755</v>
      </c>
      <c r="H762" s="81">
        <v>11026755</v>
      </c>
      <c r="I762" s="81" t="s">
        <v>2829</v>
      </c>
      <c r="J762" s="81" t="s">
        <v>2833</v>
      </c>
      <c r="K762" s="81">
        <v>939094</v>
      </c>
      <c r="L762" s="81">
        <v>0</v>
      </c>
      <c r="M762" s="81">
        <v>11965849</v>
      </c>
      <c r="N762" s="81">
        <v>11965849</v>
      </c>
      <c r="O762" s="81">
        <v>11026755</v>
      </c>
      <c r="P762" s="81">
        <v>11965849</v>
      </c>
      <c r="Q762" s="81">
        <v>11026755</v>
      </c>
      <c r="R762" s="81">
        <v>11965849</v>
      </c>
      <c r="S762" s="81">
        <v>11026755</v>
      </c>
      <c r="T762" s="81">
        <v>12340849</v>
      </c>
      <c r="U762" s="81">
        <v>12340849</v>
      </c>
      <c r="V762" s="81">
        <v>12590849</v>
      </c>
      <c r="W762" s="81">
        <v>12590849</v>
      </c>
      <c r="X762" s="81">
        <v>11119412</v>
      </c>
      <c r="Y762" s="81">
        <v>11119412</v>
      </c>
    </row>
    <row r="763" spans="1:25" x14ac:dyDescent="0.35">
      <c r="A763" s="81" t="s">
        <v>772</v>
      </c>
      <c r="B763" s="81">
        <v>116</v>
      </c>
      <c r="C763" s="81" t="s">
        <v>1679</v>
      </c>
      <c r="D763" s="81" t="s">
        <v>5740</v>
      </c>
      <c r="E763" s="81" t="s">
        <v>2064</v>
      </c>
      <c r="F763" s="81">
        <v>33225321</v>
      </c>
      <c r="G763" s="81">
        <v>33363888</v>
      </c>
      <c r="H763" s="81">
        <v>33225321</v>
      </c>
      <c r="I763" s="81" t="s">
        <v>2829</v>
      </c>
      <c r="J763" s="81" t="s">
        <v>2833</v>
      </c>
      <c r="K763" s="81">
        <v>4343091</v>
      </c>
      <c r="L763" s="81">
        <v>0</v>
      </c>
      <c r="M763" s="81">
        <v>37568412</v>
      </c>
      <c r="N763" s="81">
        <v>37568412</v>
      </c>
      <c r="O763" s="81">
        <v>33225321</v>
      </c>
      <c r="P763" s="81">
        <v>37568412</v>
      </c>
      <c r="Q763" s="81">
        <v>33225321</v>
      </c>
      <c r="R763" s="81">
        <v>37568412</v>
      </c>
      <c r="S763" s="81">
        <v>33225321</v>
      </c>
      <c r="T763" s="81">
        <v>39023412</v>
      </c>
      <c r="U763" s="81">
        <v>39023412</v>
      </c>
      <c r="V763" s="81">
        <v>39993412</v>
      </c>
      <c r="W763" s="81">
        <v>39993412</v>
      </c>
      <c r="X763" s="81">
        <v>34034689</v>
      </c>
      <c r="Y763" s="81">
        <v>34034689</v>
      </c>
    </row>
    <row r="764" spans="1:25" x14ac:dyDescent="0.35">
      <c r="A764" s="81" t="s">
        <v>773</v>
      </c>
      <c r="B764" s="81">
        <v>116</v>
      </c>
      <c r="C764" s="81" t="s">
        <v>1679</v>
      </c>
      <c r="D764" s="81" t="s">
        <v>6026</v>
      </c>
      <c r="E764" s="81" t="s">
        <v>2416</v>
      </c>
      <c r="F764" s="81">
        <v>18483193</v>
      </c>
      <c r="G764" s="81">
        <v>19108301</v>
      </c>
      <c r="H764" s="81">
        <v>18483193</v>
      </c>
      <c r="I764" s="81" t="s">
        <v>2829</v>
      </c>
      <c r="J764" s="81" t="s">
        <v>2833</v>
      </c>
      <c r="K764" s="81">
        <v>2167573</v>
      </c>
      <c r="L764" s="81">
        <v>0</v>
      </c>
      <c r="M764" s="81">
        <v>20650766</v>
      </c>
      <c r="N764" s="81">
        <v>20650766</v>
      </c>
      <c r="O764" s="81">
        <v>18483193</v>
      </c>
      <c r="P764" s="81">
        <v>20650766</v>
      </c>
      <c r="Q764" s="81">
        <v>18483193</v>
      </c>
      <c r="R764" s="81">
        <v>20650766</v>
      </c>
      <c r="S764" s="81">
        <v>18483193</v>
      </c>
      <c r="T764" s="81">
        <v>21625766</v>
      </c>
      <c r="U764" s="81">
        <v>21625766</v>
      </c>
      <c r="V764" s="81">
        <v>22275766</v>
      </c>
      <c r="W764" s="81">
        <v>22275766</v>
      </c>
      <c r="X764" s="81">
        <v>18915597</v>
      </c>
      <c r="Y764" s="81">
        <v>18915597</v>
      </c>
    </row>
    <row r="765" spans="1:25" x14ac:dyDescent="0.35">
      <c r="A765" s="81" t="s">
        <v>774</v>
      </c>
      <c r="B765" s="81">
        <v>116</v>
      </c>
      <c r="C765" s="81" t="s">
        <v>1679</v>
      </c>
      <c r="D765" s="81" t="s">
        <v>6049</v>
      </c>
      <c r="E765" s="81" t="s">
        <v>2434</v>
      </c>
      <c r="F765" s="81">
        <v>1310276972</v>
      </c>
      <c r="G765" s="81">
        <v>1304788907</v>
      </c>
      <c r="H765" s="81">
        <v>1310276972</v>
      </c>
      <c r="I765" s="81" t="s">
        <v>2829</v>
      </c>
      <c r="J765" s="81" t="s">
        <v>2833</v>
      </c>
      <c r="K765" s="81">
        <v>154797548</v>
      </c>
      <c r="L765" s="81">
        <v>0</v>
      </c>
      <c r="M765" s="81">
        <v>1465074520</v>
      </c>
      <c r="N765" s="81">
        <v>1465074520</v>
      </c>
      <c r="O765" s="81">
        <v>1310276972</v>
      </c>
      <c r="P765" s="81">
        <v>1465074520</v>
      </c>
      <c r="Q765" s="81">
        <v>1310276972</v>
      </c>
      <c r="R765" s="81">
        <v>1465074520</v>
      </c>
      <c r="S765" s="81">
        <v>1310276972</v>
      </c>
      <c r="T765" s="81">
        <v>1509654520</v>
      </c>
      <c r="U765" s="81">
        <v>1509654520</v>
      </c>
      <c r="V765" s="81">
        <v>1539374520</v>
      </c>
      <c r="W765" s="81">
        <v>1539374520</v>
      </c>
      <c r="X765" s="81">
        <v>1332715938</v>
      </c>
      <c r="Y765" s="81">
        <v>1332715938</v>
      </c>
    </row>
    <row r="766" spans="1:25" x14ac:dyDescent="0.35">
      <c r="A766" s="81" t="s">
        <v>775</v>
      </c>
      <c r="B766" s="81">
        <v>116</v>
      </c>
      <c r="C766" s="81" t="s">
        <v>1679</v>
      </c>
      <c r="D766" s="81" t="s">
        <v>6050</v>
      </c>
      <c r="E766" s="81" t="s">
        <v>2435</v>
      </c>
      <c r="F766" s="81">
        <v>264096898</v>
      </c>
      <c r="G766" s="81">
        <v>282153502</v>
      </c>
      <c r="H766" s="81">
        <v>264096898</v>
      </c>
      <c r="I766" s="81" t="s">
        <v>2829</v>
      </c>
      <c r="J766" s="81" t="s">
        <v>2833</v>
      </c>
      <c r="K766" s="81">
        <v>32066901</v>
      </c>
      <c r="L766" s="81">
        <v>0</v>
      </c>
      <c r="M766" s="81">
        <v>296163799</v>
      </c>
      <c r="N766" s="81">
        <v>296163799</v>
      </c>
      <c r="O766" s="81">
        <v>264096898</v>
      </c>
      <c r="P766" s="81">
        <v>296163799</v>
      </c>
      <c r="Q766" s="81">
        <v>264096898</v>
      </c>
      <c r="R766" s="81">
        <v>296163799</v>
      </c>
      <c r="S766" s="81">
        <v>264096898</v>
      </c>
      <c r="T766" s="81">
        <v>307518799</v>
      </c>
      <c r="U766" s="81">
        <v>307518799</v>
      </c>
      <c r="V766" s="81">
        <v>315088799</v>
      </c>
      <c r="W766" s="81">
        <v>315088799</v>
      </c>
      <c r="X766" s="81">
        <v>272845685</v>
      </c>
      <c r="Y766" s="81">
        <v>272845685</v>
      </c>
    </row>
    <row r="767" spans="1:25" x14ac:dyDescent="0.35">
      <c r="A767" s="81" t="s">
        <v>776</v>
      </c>
      <c r="B767" s="81">
        <v>116</v>
      </c>
      <c r="C767" s="81" t="s">
        <v>1679</v>
      </c>
      <c r="D767" s="81" t="s">
        <v>6052</v>
      </c>
      <c r="E767" s="81" t="s">
        <v>2147</v>
      </c>
      <c r="F767" s="81">
        <v>784553715</v>
      </c>
      <c r="G767" s="81">
        <v>777612613</v>
      </c>
      <c r="H767" s="81">
        <v>784553715</v>
      </c>
      <c r="I767" s="81" t="s">
        <v>2829</v>
      </c>
      <c r="J767" s="81" t="s">
        <v>2833</v>
      </c>
      <c r="K767" s="81">
        <v>70433812</v>
      </c>
      <c r="L767" s="81">
        <v>0</v>
      </c>
      <c r="M767" s="81">
        <v>854987527</v>
      </c>
      <c r="N767" s="81">
        <v>854987527</v>
      </c>
      <c r="O767" s="81">
        <v>784553715</v>
      </c>
      <c r="P767" s="81">
        <v>854987527</v>
      </c>
      <c r="Q767" s="81">
        <v>784553715</v>
      </c>
      <c r="R767" s="81">
        <v>854987527</v>
      </c>
      <c r="S767" s="81">
        <v>784553715</v>
      </c>
      <c r="T767" s="81">
        <v>879242527</v>
      </c>
      <c r="U767" s="81">
        <v>879242527</v>
      </c>
      <c r="V767" s="81">
        <v>895412527</v>
      </c>
      <c r="W767" s="81">
        <v>895412527</v>
      </c>
      <c r="X767" s="81">
        <v>799944570</v>
      </c>
      <c r="Y767" s="81">
        <v>799944570</v>
      </c>
    </row>
    <row r="768" spans="1:25" x14ac:dyDescent="0.35">
      <c r="A768" s="81" t="s">
        <v>777</v>
      </c>
      <c r="B768" s="81">
        <v>116</v>
      </c>
      <c r="C768" s="81" t="s">
        <v>1679</v>
      </c>
      <c r="D768" s="81" t="s">
        <v>6053</v>
      </c>
      <c r="E768" s="81" t="s">
        <v>2436</v>
      </c>
      <c r="F768" s="81">
        <v>3881875083</v>
      </c>
      <c r="G768" s="81">
        <v>3886040072</v>
      </c>
      <c r="H768" s="81">
        <v>3881875083</v>
      </c>
      <c r="I768" s="81" t="s">
        <v>2829</v>
      </c>
      <c r="J768" s="81" t="s">
        <v>2833</v>
      </c>
      <c r="K768" s="81">
        <v>319771874</v>
      </c>
      <c r="L768" s="81">
        <v>0</v>
      </c>
      <c r="M768" s="81">
        <v>4201646957</v>
      </c>
      <c r="N768" s="81">
        <v>4201646957</v>
      </c>
      <c r="O768" s="81">
        <v>3881875083</v>
      </c>
      <c r="P768" s="81">
        <v>4201646957</v>
      </c>
      <c r="Q768" s="81">
        <v>3881875083</v>
      </c>
      <c r="R768" s="81">
        <v>4201646957</v>
      </c>
      <c r="S768" s="81">
        <v>3881875083</v>
      </c>
      <c r="T768" s="81">
        <v>4297001957</v>
      </c>
      <c r="U768" s="81">
        <v>4297001957</v>
      </c>
      <c r="V768" s="81">
        <v>4360571957</v>
      </c>
      <c r="W768" s="81">
        <v>4360571957</v>
      </c>
      <c r="X768" s="81">
        <v>3977517571</v>
      </c>
      <c r="Y768" s="81">
        <v>3977517571</v>
      </c>
    </row>
    <row r="769" spans="1:25" x14ac:dyDescent="0.35">
      <c r="A769" s="81" t="s">
        <v>778</v>
      </c>
      <c r="B769" s="81">
        <v>116</v>
      </c>
      <c r="C769" s="81" t="s">
        <v>1679</v>
      </c>
      <c r="D769" s="81" t="s">
        <v>6054</v>
      </c>
      <c r="E769" s="81" t="s">
        <v>2437</v>
      </c>
      <c r="F769" s="81">
        <v>564649329</v>
      </c>
      <c r="G769" s="81">
        <v>586114929</v>
      </c>
      <c r="H769" s="81">
        <v>564649329</v>
      </c>
      <c r="I769" s="81" t="s">
        <v>2829</v>
      </c>
      <c r="J769" s="81" t="s">
        <v>2833</v>
      </c>
      <c r="K769" s="81">
        <v>69431968</v>
      </c>
      <c r="L769" s="81">
        <v>0</v>
      </c>
      <c r="M769" s="81">
        <v>634081297</v>
      </c>
      <c r="N769" s="81">
        <v>634081297</v>
      </c>
      <c r="O769" s="81">
        <v>564649329</v>
      </c>
      <c r="P769" s="81">
        <v>634081297</v>
      </c>
      <c r="Q769" s="81">
        <v>564649329</v>
      </c>
      <c r="R769" s="81">
        <v>634081297</v>
      </c>
      <c r="S769" s="81">
        <v>564649329</v>
      </c>
      <c r="T769" s="81">
        <v>657226297</v>
      </c>
      <c r="U769" s="81">
        <v>657226297</v>
      </c>
      <c r="V769" s="81">
        <v>672656297</v>
      </c>
      <c r="W769" s="81">
        <v>672656297</v>
      </c>
      <c r="X769" s="81">
        <v>582909077</v>
      </c>
      <c r="Y769" s="81">
        <v>582909077</v>
      </c>
    </row>
    <row r="770" spans="1:25" x14ac:dyDescent="0.35">
      <c r="A770" s="81" t="s">
        <v>779</v>
      </c>
      <c r="B770" s="81">
        <v>116</v>
      </c>
      <c r="C770" s="81" t="s">
        <v>1679</v>
      </c>
      <c r="D770" s="81" t="s">
        <v>6056</v>
      </c>
      <c r="E770" s="81" t="s">
        <v>2438</v>
      </c>
      <c r="F770" s="81">
        <v>1631993251</v>
      </c>
      <c r="G770" s="81">
        <v>1605943976</v>
      </c>
      <c r="H770" s="81">
        <v>1631993251</v>
      </c>
      <c r="I770" s="81" t="s">
        <v>2829</v>
      </c>
      <c r="J770" s="81" t="s">
        <v>2833</v>
      </c>
      <c r="K770" s="81">
        <v>168454012</v>
      </c>
      <c r="L770" s="81">
        <v>0</v>
      </c>
      <c r="M770" s="81">
        <v>1800447263</v>
      </c>
      <c r="N770" s="81">
        <v>1800447263</v>
      </c>
      <c r="O770" s="81">
        <v>1631993251</v>
      </c>
      <c r="P770" s="81">
        <v>1800447263</v>
      </c>
      <c r="Q770" s="81">
        <v>1631993251</v>
      </c>
      <c r="R770" s="81">
        <v>1800447263</v>
      </c>
      <c r="S770" s="81">
        <v>1631993251</v>
      </c>
      <c r="T770" s="81">
        <v>1876437263</v>
      </c>
      <c r="U770" s="81">
        <v>1876437263</v>
      </c>
      <c r="V770" s="81">
        <v>1927097263</v>
      </c>
      <c r="W770" s="81">
        <v>1927097263</v>
      </c>
      <c r="X770" s="81">
        <v>1701424734</v>
      </c>
      <c r="Y770" s="81">
        <v>1701424734</v>
      </c>
    </row>
    <row r="771" spans="1:25" x14ac:dyDescent="0.35">
      <c r="A771" s="81" t="s">
        <v>780</v>
      </c>
      <c r="B771" s="81">
        <v>116</v>
      </c>
      <c r="C771" s="81" t="s">
        <v>1679</v>
      </c>
      <c r="D771" s="81" t="s">
        <v>6059</v>
      </c>
      <c r="E771" s="81" t="s">
        <v>2220</v>
      </c>
      <c r="F771" s="81">
        <v>216337923</v>
      </c>
      <c r="G771" s="81">
        <v>223266363</v>
      </c>
      <c r="H771" s="81">
        <v>216337923</v>
      </c>
      <c r="I771" s="81" t="s">
        <v>2829</v>
      </c>
      <c r="J771" s="81" t="s">
        <v>2833</v>
      </c>
      <c r="K771" s="81">
        <v>35591001</v>
      </c>
      <c r="L771" s="81">
        <v>0</v>
      </c>
      <c r="M771" s="81">
        <v>251928924</v>
      </c>
      <c r="N771" s="81">
        <v>251928924</v>
      </c>
      <c r="O771" s="81">
        <v>216337923</v>
      </c>
      <c r="P771" s="81">
        <v>251928924</v>
      </c>
      <c r="Q771" s="81">
        <v>216337923</v>
      </c>
      <c r="R771" s="81">
        <v>251928924</v>
      </c>
      <c r="S771" s="81">
        <v>216337923</v>
      </c>
      <c r="T771" s="81">
        <v>264963924</v>
      </c>
      <c r="U771" s="81">
        <v>264963924</v>
      </c>
      <c r="V771" s="81">
        <v>273653924</v>
      </c>
      <c r="W771" s="81">
        <v>273653924</v>
      </c>
      <c r="X771" s="81">
        <v>223785953</v>
      </c>
      <c r="Y771" s="81">
        <v>223785953</v>
      </c>
    </row>
    <row r="772" spans="1:25" x14ac:dyDescent="0.35">
      <c r="A772" s="81" t="s">
        <v>781</v>
      </c>
      <c r="B772" s="81">
        <v>116</v>
      </c>
      <c r="C772" s="81" t="s">
        <v>1679</v>
      </c>
      <c r="D772" s="81" t="s">
        <v>6060</v>
      </c>
      <c r="E772" s="81" t="s">
        <v>2439</v>
      </c>
      <c r="F772" s="81">
        <v>199566336</v>
      </c>
      <c r="G772" s="81">
        <v>199850823</v>
      </c>
      <c r="H772" s="81">
        <v>199566336</v>
      </c>
      <c r="I772" s="81" t="s">
        <v>2829</v>
      </c>
      <c r="J772" s="81" t="s">
        <v>2833</v>
      </c>
      <c r="K772" s="81">
        <v>27178054</v>
      </c>
      <c r="L772" s="81">
        <v>0</v>
      </c>
      <c r="M772" s="81">
        <v>226744390</v>
      </c>
      <c r="N772" s="81">
        <v>226744390</v>
      </c>
      <c r="O772" s="81">
        <v>199566336</v>
      </c>
      <c r="P772" s="81">
        <v>226744390</v>
      </c>
      <c r="Q772" s="81">
        <v>199566336</v>
      </c>
      <c r="R772" s="81">
        <v>226744390</v>
      </c>
      <c r="S772" s="81">
        <v>199566336</v>
      </c>
      <c r="T772" s="81">
        <v>237214390</v>
      </c>
      <c r="U772" s="81">
        <v>237214390</v>
      </c>
      <c r="V772" s="81">
        <v>244194390</v>
      </c>
      <c r="W772" s="81">
        <v>244194390</v>
      </c>
      <c r="X772" s="81">
        <v>208461584</v>
      </c>
      <c r="Y772" s="81">
        <v>208461584</v>
      </c>
    </row>
    <row r="773" spans="1:25" x14ac:dyDescent="0.35">
      <c r="A773" s="81" t="s">
        <v>782</v>
      </c>
      <c r="B773" s="81">
        <v>116</v>
      </c>
      <c r="C773" s="81" t="s">
        <v>1679</v>
      </c>
      <c r="D773" s="81" t="s">
        <v>6062</v>
      </c>
      <c r="E773" s="81" t="s">
        <v>2069</v>
      </c>
      <c r="F773" s="81">
        <v>405588812</v>
      </c>
      <c r="G773" s="81">
        <v>414235198</v>
      </c>
      <c r="H773" s="81">
        <v>405588812</v>
      </c>
      <c r="I773" s="81" t="s">
        <v>2829</v>
      </c>
      <c r="J773" s="81" t="s">
        <v>2833</v>
      </c>
      <c r="K773" s="81">
        <v>41364357</v>
      </c>
      <c r="L773" s="81">
        <v>0</v>
      </c>
      <c r="M773" s="81">
        <v>446953169</v>
      </c>
      <c r="N773" s="81">
        <v>446953169</v>
      </c>
      <c r="O773" s="81">
        <v>405588812</v>
      </c>
      <c r="P773" s="81">
        <v>446953169</v>
      </c>
      <c r="Q773" s="81">
        <v>405588812</v>
      </c>
      <c r="R773" s="81">
        <v>446953169</v>
      </c>
      <c r="S773" s="81">
        <v>405588812</v>
      </c>
      <c r="T773" s="81">
        <v>461218169</v>
      </c>
      <c r="U773" s="81">
        <v>461218169</v>
      </c>
      <c r="V773" s="81">
        <v>470728169</v>
      </c>
      <c r="W773" s="81">
        <v>470728169</v>
      </c>
      <c r="X773" s="81">
        <v>415870271</v>
      </c>
      <c r="Y773" s="81">
        <v>415870271</v>
      </c>
    </row>
    <row r="774" spans="1:25" x14ac:dyDescent="0.35">
      <c r="A774" s="81" t="s">
        <v>783</v>
      </c>
      <c r="B774" s="81">
        <v>116</v>
      </c>
      <c r="C774" s="81" t="s">
        <v>1679</v>
      </c>
      <c r="D774" s="81" t="s">
        <v>6063</v>
      </c>
      <c r="E774" s="81" t="s">
        <v>2440</v>
      </c>
      <c r="F774" s="81">
        <v>38863273</v>
      </c>
      <c r="G774" s="81">
        <v>40884300</v>
      </c>
      <c r="H774" s="81">
        <v>38863273</v>
      </c>
      <c r="I774" s="81" t="s">
        <v>2829</v>
      </c>
      <c r="J774" s="81" t="s">
        <v>2833</v>
      </c>
      <c r="K774" s="81">
        <v>5996708</v>
      </c>
      <c r="L774" s="81">
        <v>0</v>
      </c>
      <c r="M774" s="81">
        <v>44859981</v>
      </c>
      <c r="N774" s="81">
        <v>44859981</v>
      </c>
      <c r="O774" s="81">
        <v>38863273</v>
      </c>
      <c r="P774" s="81">
        <v>44859981</v>
      </c>
      <c r="Q774" s="81">
        <v>38863273</v>
      </c>
      <c r="R774" s="81">
        <v>44859981</v>
      </c>
      <c r="S774" s="81">
        <v>38863273</v>
      </c>
      <c r="T774" s="81">
        <v>47319981</v>
      </c>
      <c r="U774" s="81">
        <v>47319981</v>
      </c>
      <c r="V774" s="81">
        <v>48959981</v>
      </c>
      <c r="W774" s="81">
        <v>48959981</v>
      </c>
      <c r="X774" s="81">
        <v>40058057</v>
      </c>
      <c r="Y774" s="81">
        <v>40058057</v>
      </c>
    </row>
    <row r="775" spans="1:25" x14ac:dyDescent="0.35">
      <c r="A775" s="81" t="s">
        <v>784</v>
      </c>
      <c r="B775" s="81">
        <v>116</v>
      </c>
      <c r="C775" s="81" t="s">
        <v>1679</v>
      </c>
      <c r="D775" s="81" t="s">
        <v>6144</v>
      </c>
      <c r="E775" s="81" t="s">
        <v>2441</v>
      </c>
      <c r="F775" s="81">
        <v>134534601</v>
      </c>
      <c r="G775" s="81">
        <v>134534601</v>
      </c>
      <c r="H775" s="81">
        <v>134534601</v>
      </c>
      <c r="I775" s="81" t="s">
        <v>2829</v>
      </c>
      <c r="J775" s="81" t="s">
        <v>2833</v>
      </c>
      <c r="K775" s="81">
        <v>17996693</v>
      </c>
      <c r="L775" s="81">
        <v>0</v>
      </c>
      <c r="M775" s="81">
        <v>152531294</v>
      </c>
      <c r="N775" s="81">
        <v>152531294</v>
      </c>
      <c r="O775" s="81">
        <v>134534601</v>
      </c>
      <c r="P775" s="81">
        <v>152531294</v>
      </c>
      <c r="Q775" s="81">
        <v>134534601</v>
      </c>
      <c r="R775" s="81">
        <v>152531294</v>
      </c>
      <c r="S775" s="81">
        <v>134534601</v>
      </c>
      <c r="T775" s="81">
        <v>157871294</v>
      </c>
      <c r="U775" s="81">
        <v>157871294</v>
      </c>
      <c r="V775" s="81">
        <v>161431294</v>
      </c>
      <c r="W775" s="81">
        <v>161431294</v>
      </c>
      <c r="X775" s="81">
        <v>142270138</v>
      </c>
      <c r="Y775" s="81">
        <v>142270138</v>
      </c>
    </row>
    <row r="776" spans="1:25" x14ac:dyDescent="0.35">
      <c r="A776" s="81" t="s">
        <v>785</v>
      </c>
      <c r="B776" s="81">
        <v>116</v>
      </c>
      <c r="C776" s="81" t="s">
        <v>1679</v>
      </c>
      <c r="D776" s="81" t="s">
        <v>6526</v>
      </c>
      <c r="E776" s="81" t="s">
        <v>2071</v>
      </c>
      <c r="F776" s="81">
        <v>1196049005</v>
      </c>
      <c r="G776" s="81">
        <v>1205369369</v>
      </c>
      <c r="H776" s="81">
        <v>1196049005</v>
      </c>
      <c r="I776" s="81" t="s">
        <v>2829</v>
      </c>
      <c r="J776" s="81" t="s">
        <v>2833</v>
      </c>
      <c r="K776" s="81">
        <v>131171298</v>
      </c>
      <c r="L776" s="81">
        <v>0</v>
      </c>
      <c r="M776" s="81">
        <v>1327220303</v>
      </c>
      <c r="N776" s="81">
        <v>1327220303</v>
      </c>
      <c r="O776" s="81">
        <v>1196049005</v>
      </c>
      <c r="P776" s="81">
        <v>1327220303</v>
      </c>
      <c r="Q776" s="81">
        <v>1196049005</v>
      </c>
      <c r="R776" s="81">
        <v>1327220303</v>
      </c>
      <c r="S776" s="81">
        <v>1196049005</v>
      </c>
      <c r="T776" s="81">
        <v>1362830303</v>
      </c>
      <c r="U776" s="81">
        <v>1362830303</v>
      </c>
      <c r="V776" s="81">
        <v>1386570303</v>
      </c>
      <c r="W776" s="81">
        <v>1386570303</v>
      </c>
      <c r="X776" s="81">
        <v>1210944751</v>
      </c>
      <c r="Y776" s="81">
        <v>1210944751</v>
      </c>
    </row>
    <row r="777" spans="1:25" x14ac:dyDescent="0.35">
      <c r="A777" s="81" t="s">
        <v>786</v>
      </c>
      <c r="B777" s="81">
        <v>117</v>
      </c>
      <c r="C777" s="81" t="s">
        <v>1680</v>
      </c>
      <c r="D777" s="81" t="s">
        <v>5895</v>
      </c>
      <c r="E777" s="81" t="s">
        <v>2318</v>
      </c>
      <c r="F777" s="81">
        <v>110898869</v>
      </c>
      <c r="G777" s="81">
        <v>112913210</v>
      </c>
      <c r="H777" s="81">
        <v>110898869</v>
      </c>
      <c r="I777" s="81" t="s">
        <v>2829</v>
      </c>
      <c r="J777" s="81" t="s">
        <v>2833</v>
      </c>
      <c r="K777" s="81">
        <v>1340800</v>
      </c>
      <c r="L777" s="81">
        <v>303525</v>
      </c>
      <c r="M777" s="81">
        <v>112239669</v>
      </c>
      <c r="N777" s="81">
        <v>111936144</v>
      </c>
      <c r="O777" s="81">
        <v>110595344</v>
      </c>
      <c r="P777" s="81">
        <v>112239669</v>
      </c>
      <c r="Q777" s="81">
        <v>110898869</v>
      </c>
      <c r="R777" s="81">
        <v>111936144</v>
      </c>
      <c r="S777" s="81">
        <v>110595344</v>
      </c>
      <c r="T777" s="81">
        <v>112629669</v>
      </c>
      <c r="U777" s="81">
        <v>112629669</v>
      </c>
      <c r="V777" s="81">
        <v>112889669</v>
      </c>
      <c r="W777" s="81">
        <v>112889669</v>
      </c>
      <c r="X777" s="81">
        <v>111163398</v>
      </c>
      <c r="Y777" s="81">
        <v>111163398</v>
      </c>
    </row>
    <row r="778" spans="1:25" x14ac:dyDescent="0.35">
      <c r="A778" s="81" t="s">
        <v>787</v>
      </c>
      <c r="B778" s="81">
        <v>117</v>
      </c>
      <c r="C778" s="81" t="s">
        <v>1680</v>
      </c>
      <c r="D778" s="81" t="s">
        <v>5898</v>
      </c>
      <c r="E778" s="81" t="s">
        <v>2319</v>
      </c>
      <c r="F778" s="81">
        <v>16910017</v>
      </c>
      <c r="G778" s="81">
        <v>16910017</v>
      </c>
      <c r="H778" s="81">
        <v>16910017</v>
      </c>
      <c r="I778" s="81" t="s">
        <v>2829</v>
      </c>
      <c r="J778" s="81" t="s">
        <v>2833</v>
      </c>
      <c r="K778" s="81">
        <v>570740</v>
      </c>
      <c r="L778" s="81">
        <v>0</v>
      </c>
      <c r="M778" s="81">
        <v>17480757</v>
      </c>
      <c r="N778" s="81">
        <v>17480757</v>
      </c>
      <c r="O778" s="81">
        <v>16910017</v>
      </c>
      <c r="P778" s="81">
        <v>17480757</v>
      </c>
      <c r="Q778" s="81">
        <v>16910017</v>
      </c>
      <c r="R778" s="81">
        <v>17480757</v>
      </c>
      <c r="S778" s="81">
        <v>16910017</v>
      </c>
      <c r="T778" s="81">
        <v>17690757</v>
      </c>
      <c r="U778" s="81">
        <v>17690757</v>
      </c>
      <c r="V778" s="81">
        <v>17830757</v>
      </c>
      <c r="W778" s="81">
        <v>17830757</v>
      </c>
      <c r="X778" s="81">
        <v>16918860</v>
      </c>
      <c r="Y778" s="81">
        <v>16918860</v>
      </c>
    </row>
    <row r="779" spans="1:25" x14ac:dyDescent="0.35">
      <c r="A779" s="81" t="s">
        <v>788</v>
      </c>
      <c r="B779" s="81">
        <v>117</v>
      </c>
      <c r="C779" s="81" t="s">
        <v>1680</v>
      </c>
      <c r="D779" s="81" t="s">
        <v>6064</v>
      </c>
      <c r="E779" s="81" t="s">
        <v>2442</v>
      </c>
      <c r="F779" s="81">
        <v>717241682</v>
      </c>
      <c r="G779" s="81">
        <v>729845567</v>
      </c>
      <c r="H779" s="81">
        <v>717241682</v>
      </c>
      <c r="I779" s="81" t="s">
        <v>2829</v>
      </c>
      <c r="J779" s="81" t="s">
        <v>2833</v>
      </c>
      <c r="K779" s="81">
        <v>103052480</v>
      </c>
      <c r="L779" s="81">
        <v>11359170</v>
      </c>
      <c r="M779" s="81">
        <v>820294162</v>
      </c>
      <c r="N779" s="81">
        <v>808934992</v>
      </c>
      <c r="O779" s="81">
        <v>705882512</v>
      </c>
      <c r="P779" s="81">
        <v>1268862096</v>
      </c>
      <c r="Q779" s="81">
        <v>1165809616</v>
      </c>
      <c r="R779" s="81">
        <v>1257502926</v>
      </c>
      <c r="S779" s="81">
        <v>1154450446</v>
      </c>
      <c r="T779" s="81">
        <v>871444162</v>
      </c>
      <c r="U779" s="81">
        <v>1320012096</v>
      </c>
      <c r="V779" s="81">
        <v>905544162</v>
      </c>
      <c r="W779" s="81">
        <v>1354112096</v>
      </c>
      <c r="X779" s="81">
        <v>736081716</v>
      </c>
      <c r="Y779" s="81">
        <v>1184649650</v>
      </c>
    </row>
    <row r="780" spans="1:25" x14ac:dyDescent="0.35">
      <c r="A780" s="81" t="s">
        <v>789</v>
      </c>
      <c r="B780" s="81">
        <v>117</v>
      </c>
      <c r="C780" s="81" t="s">
        <v>1680</v>
      </c>
      <c r="D780" s="81" t="s">
        <v>6066</v>
      </c>
      <c r="E780" s="81" t="s">
        <v>2004</v>
      </c>
      <c r="F780" s="81">
        <v>119890175</v>
      </c>
      <c r="G780" s="81">
        <v>132705627</v>
      </c>
      <c r="H780" s="81">
        <v>132705627</v>
      </c>
      <c r="I780" s="81" t="s">
        <v>2830</v>
      </c>
      <c r="J780" s="81" t="s">
        <v>2836</v>
      </c>
      <c r="K780" s="81">
        <v>39572500</v>
      </c>
      <c r="L780" s="81">
        <v>0</v>
      </c>
      <c r="M780" s="81">
        <v>172278127</v>
      </c>
      <c r="N780" s="81">
        <v>172278127</v>
      </c>
      <c r="O780" s="81">
        <v>132705627</v>
      </c>
      <c r="P780" s="81">
        <v>172278127</v>
      </c>
      <c r="Q780" s="81">
        <v>132705627</v>
      </c>
      <c r="R780" s="81">
        <v>172278127</v>
      </c>
      <c r="S780" s="81">
        <v>132705627</v>
      </c>
      <c r="T780" s="81">
        <v>193293127</v>
      </c>
      <c r="U780" s="81">
        <v>193293127</v>
      </c>
      <c r="V780" s="81">
        <v>207303127</v>
      </c>
      <c r="W780" s="81">
        <v>207303127</v>
      </c>
      <c r="X780" s="81">
        <v>139204881</v>
      </c>
      <c r="Y780" s="81">
        <v>139204881</v>
      </c>
    </row>
    <row r="781" spans="1:25" x14ac:dyDescent="0.35">
      <c r="A781" s="81" t="s">
        <v>790</v>
      </c>
      <c r="B781" s="81">
        <v>117</v>
      </c>
      <c r="C781" s="81" t="s">
        <v>1680</v>
      </c>
      <c r="D781" s="81" t="s">
        <v>6068</v>
      </c>
      <c r="E781" s="81" t="s">
        <v>2851</v>
      </c>
      <c r="F781" s="81">
        <v>1379933110</v>
      </c>
      <c r="G781" s="81">
        <v>1385091987</v>
      </c>
      <c r="H781" s="81">
        <v>1379933110</v>
      </c>
      <c r="I781" s="81" t="s">
        <v>2829</v>
      </c>
      <c r="J781" s="81" t="s">
        <v>2833</v>
      </c>
      <c r="K781" s="81">
        <v>24100150</v>
      </c>
      <c r="L781" s="81">
        <v>3545435</v>
      </c>
      <c r="M781" s="81">
        <v>1404033260</v>
      </c>
      <c r="N781" s="81">
        <v>1400487825</v>
      </c>
      <c r="O781" s="81">
        <v>1376387675</v>
      </c>
      <c r="P781" s="81">
        <v>1404033260</v>
      </c>
      <c r="Q781" s="81">
        <v>1379933110</v>
      </c>
      <c r="R781" s="81">
        <v>1400487825</v>
      </c>
      <c r="S781" s="81">
        <v>1376387675</v>
      </c>
      <c r="T781" s="81">
        <v>1415133260</v>
      </c>
      <c r="U781" s="81">
        <v>1415133260</v>
      </c>
      <c r="V781" s="81">
        <v>1422533260</v>
      </c>
      <c r="W781" s="81">
        <v>1422533260</v>
      </c>
      <c r="X781" s="81">
        <v>1383169967</v>
      </c>
      <c r="Y781" s="81">
        <v>1383169967</v>
      </c>
    </row>
    <row r="782" spans="1:25" x14ac:dyDescent="0.35">
      <c r="A782" s="81" t="s">
        <v>791</v>
      </c>
      <c r="B782" s="81">
        <v>117</v>
      </c>
      <c r="C782" s="81" t="s">
        <v>1680</v>
      </c>
      <c r="D782" s="81" t="s">
        <v>6069</v>
      </c>
      <c r="E782" s="81" t="s">
        <v>2444</v>
      </c>
      <c r="F782" s="81">
        <v>47423450</v>
      </c>
      <c r="G782" s="81">
        <v>48002724</v>
      </c>
      <c r="H782" s="81">
        <v>47423450</v>
      </c>
      <c r="I782" s="81" t="s">
        <v>2829</v>
      </c>
      <c r="J782" s="81" t="s">
        <v>2833</v>
      </c>
      <c r="K782" s="81">
        <v>436770</v>
      </c>
      <c r="L782" s="81">
        <v>20995</v>
      </c>
      <c r="M782" s="81">
        <v>47860220</v>
      </c>
      <c r="N782" s="81">
        <v>47839225</v>
      </c>
      <c r="O782" s="81">
        <v>47402455</v>
      </c>
      <c r="P782" s="81">
        <v>47860220</v>
      </c>
      <c r="Q782" s="81">
        <v>47423450</v>
      </c>
      <c r="R782" s="81">
        <v>47839225</v>
      </c>
      <c r="S782" s="81">
        <v>47402455</v>
      </c>
      <c r="T782" s="81">
        <v>48220220</v>
      </c>
      <c r="U782" s="81">
        <v>48220220</v>
      </c>
      <c r="V782" s="81">
        <v>48460220</v>
      </c>
      <c r="W782" s="81">
        <v>48460220</v>
      </c>
      <c r="X782" s="81">
        <v>47441350</v>
      </c>
      <c r="Y782" s="81">
        <v>47441350</v>
      </c>
    </row>
    <row r="783" spans="1:25" x14ac:dyDescent="0.35">
      <c r="A783" s="81" t="s">
        <v>792</v>
      </c>
      <c r="B783" s="81">
        <v>118</v>
      </c>
      <c r="C783" s="81" t="s">
        <v>1681</v>
      </c>
      <c r="D783" s="81" t="s">
        <v>6070</v>
      </c>
      <c r="E783" s="81" t="s">
        <v>2445</v>
      </c>
      <c r="F783" s="81">
        <v>2548831296</v>
      </c>
      <c r="G783" s="81">
        <v>2548831296</v>
      </c>
      <c r="H783" s="81">
        <v>2548831296</v>
      </c>
      <c r="I783" s="81" t="s">
        <v>2829</v>
      </c>
      <c r="J783" s="81" t="s">
        <v>2832</v>
      </c>
      <c r="K783" s="81">
        <v>16056530</v>
      </c>
      <c r="L783" s="81">
        <v>0</v>
      </c>
      <c r="M783" s="81">
        <v>2564887826</v>
      </c>
      <c r="N783" s="81">
        <v>2564887826</v>
      </c>
      <c r="O783" s="81">
        <v>2548831296</v>
      </c>
      <c r="P783" s="81">
        <v>2784849906</v>
      </c>
      <c r="Q783" s="81">
        <v>2768793376</v>
      </c>
      <c r="R783" s="81">
        <v>2784849906</v>
      </c>
      <c r="S783" s="81">
        <v>2768793376</v>
      </c>
      <c r="T783" s="81">
        <v>2571832826</v>
      </c>
      <c r="U783" s="81">
        <v>2791794906</v>
      </c>
      <c r="V783" s="81">
        <v>2576462826</v>
      </c>
      <c r="W783" s="81">
        <v>2796424906</v>
      </c>
      <c r="X783" s="81">
        <v>2551636820</v>
      </c>
      <c r="Y783" s="81">
        <v>2771598900</v>
      </c>
    </row>
    <row r="784" spans="1:25" x14ac:dyDescent="0.35">
      <c r="A784" s="81" t="s">
        <v>793</v>
      </c>
      <c r="B784" s="81">
        <v>119</v>
      </c>
      <c r="C784" s="81" t="s">
        <v>1682</v>
      </c>
      <c r="D784" s="81" t="s">
        <v>5507</v>
      </c>
      <c r="E784" s="81" t="s">
        <v>2037</v>
      </c>
      <c r="F784" s="81">
        <v>5272061</v>
      </c>
      <c r="G784" s="81">
        <v>5272061</v>
      </c>
      <c r="H784" s="81">
        <v>5272061</v>
      </c>
      <c r="I784" s="81" t="s">
        <v>2829</v>
      </c>
      <c r="J784" s="81" t="s">
        <v>2833</v>
      </c>
      <c r="K784" s="81">
        <v>419940</v>
      </c>
      <c r="L784" s="81">
        <v>0</v>
      </c>
      <c r="M784" s="81">
        <v>5692001</v>
      </c>
      <c r="N784" s="81">
        <v>5692001</v>
      </c>
      <c r="O784" s="81">
        <v>5272061</v>
      </c>
      <c r="P784" s="81">
        <v>5692001</v>
      </c>
      <c r="Q784" s="81">
        <v>5272061</v>
      </c>
      <c r="R784" s="81">
        <v>5692001</v>
      </c>
      <c r="S784" s="81">
        <v>5272061</v>
      </c>
      <c r="T784" s="81">
        <v>6067001</v>
      </c>
      <c r="U784" s="81">
        <v>6067001</v>
      </c>
      <c r="V784" s="81">
        <v>6317001</v>
      </c>
      <c r="W784" s="81">
        <v>6317001</v>
      </c>
      <c r="X784" s="81">
        <v>5272061</v>
      </c>
      <c r="Y784" s="81">
        <v>5272061</v>
      </c>
    </row>
    <row r="785" spans="1:25" x14ac:dyDescent="0.35">
      <c r="A785" s="81" t="s">
        <v>794</v>
      </c>
      <c r="B785" s="81">
        <v>119</v>
      </c>
      <c r="C785" s="81" t="s">
        <v>1682</v>
      </c>
      <c r="D785" s="81" t="s">
        <v>6071</v>
      </c>
      <c r="E785" s="81" t="s">
        <v>2446</v>
      </c>
      <c r="F785" s="81">
        <v>208372188</v>
      </c>
      <c r="G785" s="81">
        <v>207689884</v>
      </c>
      <c r="H785" s="81">
        <v>208372188</v>
      </c>
      <c r="I785" s="81" t="s">
        <v>2829</v>
      </c>
      <c r="J785" s="81" t="s">
        <v>2833</v>
      </c>
      <c r="K785" s="81">
        <v>6860760</v>
      </c>
      <c r="L785" s="81">
        <v>0</v>
      </c>
      <c r="M785" s="81">
        <v>215232948</v>
      </c>
      <c r="N785" s="81">
        <v>215232948</v>
      </c>
      <c r="O785" s="81">
        <v>208372188</v>
      </c>
      <c r="P785" s="81">
        <v>215232948</v>
      </c>
      <c r="Q785" s="81">
        <v>208372188</v>
      </c>
      <c r="R785" s="81">
        <v>215232948</v>
      </c>
      <c r="S785" s="81">
        <v>208372188</v>
      </c>
      <c r="T785" s="81">
        <v>220272948</v>
      </c>
      <c r="U785" s="81">
        <v>220272948</v>
      </c>
      <c r="V785" s="81">
        <v>223632948</v>
      </c>
      <c r="W785" s="81">
        <v>223632948</v>
      </c>
      <c r="X785" s="81">
        <v>208368283</v>
      </c>
      <c r="Y785" s="81">
        <v>208368283</v>
      </c>
    </row>
    <row r="786" spans="1:25" x14ac:dyDescent="0.35">
      <c r="A786" s="81" t="s">
        <v>795</v>
      </c>
      <c r="B786" s="81">
        <v>119</v>
      </c>
      <c r="C786" s="81" t="s">
        <v>1682</v>
      </c>
      <c r="D786" s="81" t="s">
        <v>6074</v>
      </c>
      <c r="E786" s="81" t="s">
        <v>1843</v>
      </c>
      <c r="F786" s="81">
        <v>924213334</v>
      </c>
      <c r="G786" s="81">
        <v>928752221</v>
      </c>
      <c r="H786" s="81">
        <v>924213334</v>
      </c>
      <c r="I786" s="81" t="s">
        <v>2829</v>
      </c>
      <c r="J786" s="81" t="s">
        <v>2833</v>
      </c>
      <c r="K786" s="81">
        <v>42258890</v>
      </c>
      <c r="L786" s="81">
        <v>0</v>
      </c>
      <c r="M786" s="81">
        <v>966472224</v>
      </c>
      <c r="N786" s="81">
        <v>966472224</v>
      </c>
      <c r="O786" s="81">
        <v>924213334</v>
      </c>
      <c r="P786" s="81">
        <v>993912074</v>
      </c>
      <c r="Q786" s="81">
        <v>951653184</v>
      </c>
      <c r="R786" s="81">
        <v>993912074</v>
      </c>
      <c r="S786" s="81">
        <v>951653184</v>
      </c>
      <c r="T786" s="81">
        <v>987247224</v>
      </c>
      <c r="U786" s="81">
        <v>1014687074</v>
      </c>
      <c r="V786" s="81">
        <v>1001097224</v>
      </c>
      <c r="W786" s="81">
        <v>1028537074</v>
      </c>
      <c r="X786" s="81">
        <v>924092629</v>
      </c>
      <c r="Y786" s="81">
        <v>951532479</v>
      </c>
    </row>
    <row r="787" spans="1:25" x14ac:dyDescent="0.35">
      <c r="A787" s="81" t="s">
        <v>796</v>
      </c>
      <c r="B787" s="81">
        <v>119</v>
      </c>
      <c r="C787" s="81" t="s">
        <v>1682</v>
      </c>
      <c r="D787" s="81" t="s">
        <v>6076</v>
      </c>
      <c r="E787" s="81" t="s">
        <v>2447</v>
      </c>
      <c r="F787" s="81">
        <v>303382739</v>
      </c>
      <c r="G787" s="81">
        <v>310504070</v>
      </c>
      <c r="H787" s="81">
        <v>303382739</v>
      </c>
      <c r="I787" s="81" t="s">
        <v>2829</v>
      </c>
      <c r="J787" s="81" t="s">
        <v>2833</v>
      </c>
      <c r="K787" s="81">
        <v>10497377</v>
      </c>
      <c r="L787" s="81">
        <v>0</v>
      </c>
      <c r="M787" s="81">
        <v>313880116</v>
      </c>
      <c r="N787" s="81">
        <v>313880116</v>
      </c>
      <c r="O787" s="81">
        <v>303382739</v>
      </c>
      <c r="P787" s="81">
        <v>313880116</v>
      </c>
      <c r="Q787" s="81">
        <v>303382739</v>
      </c>
      <c r="R787" s="81">
        <v>313880116</v>
      </c>
      <c r="S787" s="81">
        <v>303382739</v>
      </c>
      <c r="T787" s="81">
        <v>319190116</v>
      </c>
      <c r="U787" s="81">
        <v>319190116</v>
      </c>
      <c r="V787" s="81">
        <v>322730116</v>
      </c>
      <c r="W787" s="81">
        <v>322730116</v>
      </c>
      <c r="X787" s="81">
        <v>303352835</v>
      </c>
      <c r="Y787" s="81">
        <v>303352835</v>
      </c>
    </row>
    <row r="788" spans="1:25" x14ac:dyDescent="0.35">
      <c r="A788" s="81" t="s">
        <v>797</v>
      </c>
      <c r="B788" s="81">
        <v>119</v>
      </c>
      <c r="C788" s="81" t="s">
        <v>1682</v>
      </c>
      <c r="D788" s="81" t="s">
        <v>6353</v>
      </c>
      <c r="E788" s="81" t="s">
        <v>2038</v>
      </c>
      <c r="F788" s="81">
        <v>24659397</v>
      </c>
      <c r="G788" s="81">
        <v>24659397</v>
      </c>
      <c r="H788" s="81">
        <v>24659397</v>
      </c>
      <c r="I788" s="81" t="s">
        <v>2829</v>
      </c>
      <c r="J788" s="81" t="s">
        <v>2833</v>
      </c>
      <c r="K788" s="81">
        <v>1115900</v>
      </c>
      <c r="L788" s="81">
        <v>0</v>
      </c>
      <c r="M788" s="81">
        <v>25775297</v>
      </c>
      <c r="N788" s="81">
        <v>25775297</v>
      </c>
      <c r="O788" s="81">
        <v>24659397</v>
      </c>
      <c r="P788" s="81">
        <v>25775297</v>
      </c>
      <c r="Q788" s="81">
        <v>24659397</v>
      </c>
      <c r="R788" s="81">
        <v>25775297</v>
      </c>
      <c r="S788" s="81">
        <v>24659397</v>
      </c>
      <c r="T788" s="81">
        <v>26225297</v>
      </c>
      <c r="U788" s="81">
        <v>26225297</v>
      </c>
      <c r="V788" s="81">
        <v>26525297</v>
      </c>
      <c r="W788" s="81">
        <v>26525297</v>
      </c>
      <c r="X788" s="81">
        <v>24659397</v>
      </c>
      <c r="Y788" s="81">
        <v>24659397</v>
      </c>
    </row>
    <row r="789" spans="1:25" x14ac:dyDescent="0.35">
      <c r="A789" s="81" t="s">
        <v>798</v>
      </c>
      <c r="B789" s="81">
        <v>119</v>
      </c>
      <c r="C789" s="81" t="s">
        <v>1682</v>
      </c>
      <c r="D789" s="81" t="s">
        <v>6448</v>
      </c>
      <c r="E789" s="81" t="s">
        <v>2448</v>
      </c>
      <c r="F789" s="81">
        <v>7637582</v>
      </c>
      <c r="G789" s="81">
        <v>7637582</v>
      </c>
      <c r="H789" s="81">
        <v>7637582</v>
      </c>
      <c r="I789" s="81" t="s">
        <v>2829</v>
      </c>
      <c r="J789" s="81" t="s">
        <v>2833</v>
      </c>
      <c r="K789" s="81">
        <v>259830</v>
      </c>
      <c r="L789" s="81">
        <v>0</v>
      </c>
      <c r="M789" s="81">
        <v>7897412</v>
      </c>
      <c r="N789" s="81">
        <v>7897412</v>
      </c>
      <c r="O789" s="81">
        <v>7637582</v>
      </c>
      <c r="P789" s="81">
        <v>7897412</v>
      </c>
      <c r="Q789" s="81">
        <v>7637582</v>
      </c>
      <c r="R789" s="81">
        <v>7897412</v>
      </c>
      <c r="S789" s="81">
        <v>7637582</v>
      </c>
      <c r="T789" s="81">
        <v>8047412</v>
      </c>
      <c r="U789" s="81">
        <v>8047412</v>
      </c>
      <c r="V789" s="81">
        <v>8147412</v>
      </c>
      <c r="W789" s="81">
        <v>8147412</v>
      </c>
      <c r="X789" s="81">
        <v>7637582</v>
      </c>
      <c r="Y789" s="81">
        <v>7637582</v>
      </c>
    </row>
    <row r="790" spans="1:25" x14ac:dyDescent="0.35">
      <c r="A790" s="81" t="s">
        <v>799</v>
      </c>
      <c r="B790" s="81">
        <v>120</v>
      </c>
      <c r="C790" s="81" t="s">
        <v>1683</v>
      </c>
      <c r="D790" s="81" t="s">
        <v>6079</v>
      </c>
      <c r="E790" s="81" t="s">
        <v>2449</v>
      </c>
      <c r="F790" s="81">
        <v>820945403</v>
      </c>
      <c r="G790" s="81">
        <v>830908326</v>
      </c>
      <c r="H790" s="81">
        <v>820945403</v>
      </c>
      <c r="I790" s="81" t="s">
        <v>2829</v>
      </c>
      <c r="J790" s="81" t="s">
        <v>2833</v>
      </c>
      <c r="K790" s="81">
        <v>79821770</v>
      </c>
      <c r="L790" s="81">
        <v>0</v>
      </c>
      <c r="M790" s="81">
        <v>900767173</v>
      </c>
      <c r="N790" s="81">
        <v>900767173</v>
      </c>
      <c r="O790" s="81">
        <v>820945403</v>
      </c>
      <c r="P790" s="81">
        <v>900767173</v>
      </c>
      <c r="Q790" s="81">
        <v>820945403</v>
      </c>
      <c r="R790" s="81">
        <v>900767173</v>
      </c>
      <c r="S790" s="81">
        <v>820945403</v>
      </c>
      <c r="T790" s="81">
        <v>929537173</v>
      </c>
      <c r="U790" s="81">
        <v>929537173</v>
      </c>
      <c r="V790" s="81">
        <v>948717173</v>
      </c>
      <c r="W790" s="81">
        <v>948717173</v>
      </c>
      <c r="X790" s="81">
        <v>824463586</v>
      </c>
      <c r="Y790" s="81">
        <v>824463586</v>
      </c>
    </row>
    <row r="791" spans="1:25" x14ac:dyDescent="0.35">
      <c r="A791" s="81" t="s">
        <v>800</v>
      </c>
      <c r="B791" s="81">
        <v>120</v>
      </c>
      <c r="C791" s="81" t="s">
        <v>1683</v>
      </c>
      <c r="D791" s="81" t="s">
        <v>6080</v>
      </c>
      <c r="E791" s="81" t="s">
        <v>2450</v>
      </c>
      <c r="F791" s="81">
        <v>655907438</v>
      </c>
      <c r="G791" s="81">
        <v>664185827</v>
      </c>
      <c r="H791" s="81">
        <v>655907438</v>
      </c>
      <c r="I791" s="81" t="s">
        <v>2829</v>
      </c>
      <c r="J791" s="81" t="s">
        <v>2833</v>
      </c>
      <c r="K791" s="81">
        <v>34608050</v>
      </c>
      <c r="L791" s="81">
        <v>0</v>
      </c>
      <c r="M791" s="81">
        <v>690515488</v>
      </c>
      <c r="N791" s="81">
        <v>690515488</v>
      </c>
      <c r="O791" s="81">
        <v>655907438</v>
      </c>
      <c r="P791" s="81">
        <v>690515488</v>
      </c>
      <c r="Q791" s="81">
        <v>655907438</v>
      </c>
      <c r="R791" s="81">
        <v>690515488</v>
      </c>
      <c r="S791" s="81">
        <v>655907438</v>
      </c>
      <c r="T791" s="81">
        <v>703415488</v>
      </c>
      <c r="U791" s="81">
        <v>703415488</v>
      </c>
      <c r="V791" s="81">
        <v>712015488</v>
      </c>
      <c r="W791" s="81">
        <v>712015488</v>
      </c>
      <c r="X791" s="81">
        <v>657077707</v>
      </c>
      <c r="Y791" s="81">
        <v>657077707</v>
      </c>
    </row>
    <row r="792" spans="1:25" x14ac:dyDescent="0.35">
      <c r="A792" s="81" t="s">
        <v>801</v>
      </c>
      <c r="B792" s="81">
        <v>120</v>
      </c>
      <c r="C792" s="81" t="s">
        <v>1683</v>
      </c>
      <c r="D792" s="81" t="s">
        <v>6081</v>
      </c>
      <c r="E792" s="81" t="s">
        <v>2451</v>
      </c>
      <c r="F792" s="81">
        <v>975493674</v>
      </c>
      <c r="G792" s="81">
        <v>971669349</v>
      </c>
      <c r="H792" s="81">
        <v>975493674</v>
      </c>
      <c r="I792" s="81" t="s">
        <v>2829</v>
      </c>
      <c r="J792" s="81" t="s">
        <v>2833</v>
      </c>
      <c r="K792" s="81">
        <v>20736677</v>
      </c>
      <c r="L792" s="81">
        <v>6636566</v>
      </c>
      <c r="M792" s="81">
        <v>996230351</v>
      </c>
      <c r="N792" s="81">
        <v>989593785</v>
      </c>
      <c r="O792" s="81">
        <v>968857108</v>
      </c>
      <c r="P792" s="81">
        <v>996230351</v>
      </c>
      <c r="Q792" s="81">
        <v>975493674</v>
      </c>
      <c r="R792" s="81">
        <v>989593785</v>
      </c>
      <c r="S792" s="81">
        <v>968857108</v>
      </c>
      <c r="T792" s="81">
        <v>1005260351</v>
      </c>
      <c r="U792" s="81">
        <v>1005260351</v>
      </c>
      <c r="V792" s="81">
        <v>1011280351</v>
      </c>
      <c r="W792" s="81">
        <v>1011280351</v>
      </c>
      <c r="X792" s="81">
        <v>975782074</v>
      </c>
      <c r="Y792" s="81">
        <v>975782074</v>
      </c>
    </row>
    <row r="793" spans="1:25" x14ac:dyDescent="0.35">
      <c r="A793" s="81" t="s">
        <v>802</v>
      </c>
      <c r="B793" s="81">
        <v>120</v>
      </c>
      <c r="C793" s="81" t="s">
        <v>1683</v>
      </c>
      <c r="D793" s="81" t="s">
        <v>6197</v>
      </c>
      <c r="E793" s="81" t="s">
        <v>2077</v>
      </c>
      <c r="F793" s="81">
        <v>751080</v>
      </c>
      <c r="G793" s="81">
        <v>751080</v>
      </c>
      <c r="H793" s="81">
        <v>751080</v>
      </c>
      <c r="I793" s="81" t="s">
        <v>2829</v>
      </c>
      <c r="J793" s="81" t="s">
        <v>2833</v>
      </c>
      <c r="K793" s="81">
        <v>0</v>
      </c>
      <c r="L793" s="81">
        <v>0</v>
      </c>
      <c r="M793" s="81">
        <v>751080</v>
      </c>
      <c r="N793" s="81">
        <v>751080</v>
      </c>
      <c r="O793" s="81">
        <v>751080</v>
      </c>
      <c r="P793" s="81">
        <v>751080</v>
      </c>
      <c r="Q793" s="81">
        <v>751080</v>
      </c>
      <c r="R793" s="81">
        <v>751080</v>
      </c>
      <c r="S793" s="81">
        <v>751080</v>
      </c>
      <c r="T793" s="81">
        <v>751080</v>
      </c>
      <c r="U793" s="81">
        <v>751080</v>
      </c>
      <c r="V793" s="81">
        <v>751080</v>
      </c>
      <c r="W793" s="81">
        <v>751080</v>
      </c>
      <c r="X793" s="81">
        <v>751080</v>
      </c>
      <c r="Y793" s="81">
        <v>751080</v>
      </c>
    </row>
    <row r="794" spans="1:25" x14ac:dyDescent="0.35">
      <c r="A794" s="81" t="s">
        <v>803</v>
      </c>
      <c r="B794" s="81">
        <v>120</v>
      </c>
      <c r="C794" s="81" t="s">
        <v>1683</v>
      </c>
      <c r="D794" s="81" t="s">
        <v>6281</v>
      </c>
      <c r="E794" s="81" t="s">
        <v>2452</v>
      </c>
      <c r="F794" s="81">
        <v>250809240</v>
      </c>
      <c r="G794" s="81">
        <v>305944570</v>
      </c>
      <c r="H794" s="81">
        <v>305944570</v>
      </c>
      <c r="I794" s="81" t="s">
        <v>2830</v>
      </c>
      <c r="J794" s="81" t="s">
        <v>2836</v>
      </c>
      <c r="K794" s="81">
        <v>15898900</v>
      </c>
      <c r="L794" s="81">
        <v>5028318</v>
      </c>
      <c r="M794" s="81">
        <v>321843470</v>
      </c>
      <c r="N794" s="81">
        <v>316815152</v>
      </c>
      <c r="O794" s="81">
        <v>300916252</v>
      </c>
      <c r="P794" s="81">
        <v>964545570</v>
      </c>
      <c r="Q794" s="81">
        <v>948646670</v>
      </c>
      <c r="R794" s="81">
        <v>959517252</v>
      </c>
      <c r="S794" s="81">
        <v>943618352</v>
      </c>
      <c r="T794" s="81">
        <v>327063470</v>
      </c>
      <c r="U794" s="81">
        <v>969765570</v>
      </c>
      <c r="V794" s="81">
        <v>330543470</v>
      </c>
      <c r="W794" s="81">
        <v>973245570</v>
      </c>
      <c r="X794" s="81">
        <v>306178221</v>
      </c>
      <c r="Y794" s="81">
        <v>948880321</v>
      </c>
    </row>
    <row r="795" spans="1:25" x14ac:dyDescent="0.35">
      <c r="A795" s="81" t="s">
        <v>804</v>
      </c>
      <c r="B795" s="81">
        <v>121</v>
      </c>
      <c r="C795" s="81" t="s">
        <v>1684</v>
      </c>
      <c r="D795" s="81" t="s">
        <v>6083</v>
      </c>
      <c r="E795" s="81" t="s">
        <v>2453</v>
      </c>
      <c r="F795" s="81">
        <v>372132104</v>
      </c>
      <c r="G795" s="81">
        <v>422606681</v>
      </c>
      <c r="H795" s="81">
        <v>422606681</v>
      </c>
      <c r="I795" s="81" t="s">
        <v>2830</v>
      </c>
      <c r="J795" s="81" t="s">
        <v>2836</v>
      </c>
      <c r="K795" s="81">
        <v>28841372</v>
      </c>
      <c r="L795" s="81">
        <v>14880014</v>
      </c>
      <c r="M795" s="81">
        <v>451448053</v>
      </c>
      <c r="N795" s="81">
        <v>436568039</v>
      </c>
      <c r="O795" s="81">
        <v>407726667</v>
      </c>
      <c r="P795" s="81">
        <v>451448053</v>
      </c>
      <c r="Q795" s="81">
        <v>422606681</v>
      </c>
      <c r="R795" s="81">
        <v>436568039</v>
      </c>
      <c r="S795" s="81">
        <v>407726667</v>
      </c>
      <c r="T795" s="81">
        <v>461993053</v>
      </c>
      <c r="U795" s="81">
        <v>461993053</v>
      </c>
      <c r="V795" s="81">
        <v>469023053</v>
      </c>
      <c r="W795" s="81">
        <v>469023053</v>
      </c>
      <c r="X795" s="81">
        <v>438397127</v>
      </c>
      <c r="Y795" s="81">
        <v>438397127</v>
      </c>
    </row>
    <row r="796" spans="1:25" x14ac:dyDescent="0.35">
      <c r="A796" s="81" t="s">
        <v>805</v>
      </c>
      <c r="B796" s="81">
        <v>121</v>
      </c>
      <c r="C796" s="81" t="s">
        <v>1684</v>
      </c>
      <c r="D796" s="81" t="s">
        <v>6087</v>
      </c>
      <c r="E796" s="81" t="s">
        <v>2454</v>
      </c>
      <c r="F796" s="81">
        <v>435007184</v>
      </c>
      <c r="G796" s="81">
        <v>475647692</v>
      </c>
      <c r="H796" s="81">
        <v>435007184</v>
      </c>
      <c r="I796" s="81" t="s">
        <v>2829</v>
      </c>
      <c r="J796" s="81" t="s">
        <v>2837</v>
      </c>
      <c r="K796" s="81">
        <v>94113856</v>
      </c>
      <c r="L796" s="81">
        <v>0</v>
      </c>
      <c r="M796" s="81">
        <v>529121040</v>
      </c>
      <c r="N796" s="81">
        <v>529121040</v>
      </c>
      <c r="O796" s="81">
        <v>435007184</v>
      </c>
      <c r="P796" s="81">
        <v>529121040</v>
      </c>
      <c r="Q796" s="81">
        <v>435007184</v>
      </c>
      <c r="R796" s="81">
        <v>529121040</v>
      </c>
      <c r="S796" s="81">
        <v>435007184</v>
      </c>
      <c r="T796" s="81">
        <v>566906040</v>
      </c>
      <c r="U796" s="81">
        <v>566906040</v>
      </c>
      <c r="V796" s="81">
        <v>592096040</v>
      </c>
      <c r="W796" s="81">
        <v>592096040</v>
      </c>
      <c r="X796" s="81">
        <v>421179680</v>
      </c>
      <c r="Y796" s="81">
        <v>421179680</v>
      </c>
    </row>
    <row r="797" spans="1:25" x14ac:dyDescent="0.35">
      <c r="A797" s="81" t="s">
        <v>806</v>
      </c>
      <c r="B797" s="81">
        <v>121</v>
      </c>
      <c r="C797" s="81" t="s">
        <v>1684</v>
      </c>
      <c r="D797" s="81" t="s">
        <v>6088</v>
      </c>
      <c r="E797" s="81" t="s">
        <v>2455</v>
      </c>
      <c r="F797" s="81">
        <v>1088051327</v>
      </c>
      <c r="G797" s="81">
        <v>1121327375</v>
      </c>
      <c r="H797" s="81">
        <v>1088051327</v>
      </c>
      <c r="I797" s="81" t="s">
        <v>2829</v>
      </c>
      <c r="J797" s="81" t="s">
        <v>2833</v>
      </c>
      <c r="K797" s="81">
        <v>148105383</v>
      </c>
      <c r="L797" s="81">
        <v>0</v>
      </c>
      <c r="M797" s="81">
        <v>1236156710</v>
      </c>
      <c r="N797" s="81">
        <v>1236156710</v>
      </c>
      <c r="O797" s="81">
        <v>1088051327</v>
      </c>
      <c r="P797" s="81">
        <v>1236156710</v>
      </c>
      <c r="Q797" s="81">
        <v>1088051327</v>
      </c>
      <c r="R797" s="81">
        <v>1236156710</v>
      </c>
      <c r="S797" s="81">
        <v>1088051327</v>
      </c>
      <c r="T797" s="81">
        <v>1298466710</v>
      </c>
      <c r="U797" s="81">
        <v>1298466710</v>
      </c>
      <c r="V797" s="81">
        <v>1340006710</v>
      </c>
      <c r="W797" s="81">
        <v>1340006710</v>
      </c>
      <c r="X797" s="81">
        <v>1127496895</v>
      </c>
      <c r="Y797" s="81">
        <v>1127496895</v>
      </c>
    </row>
    <row r="798" spans="1:25" x14ac:dyDescent="0.35">
      <c r="A798" s="81" t="s">
        <v>807</v>
      </c>
      <c r="B798" s="81">
        <v>121</v>
      </c>
      <c r="C798" s="81" t="s">
        <v>1684</v>
      </c>
      <c r="D798" s="81" t="s">
        <v>6089</v>
      </c>
      <c r="E798" s="81" t="s">
        <v>2456</v>
      </c>
      <c r="F798" s="81">
        <v>337661964</v>
      </c>
      <c r="G798" s="81">
        <v>323591936</v>
      </c>
      <c r="H798" s="81">
        <v>337661964</v>
      </c>
      <c r="I798" s="81" t="s">
        <v>2829</v>
      </c>
      <c r="J798" s="81" t="s">
        <v>2833</v>
      </c>
      <c r="K798" s="81">
        <v>68240767</v>
      </c>
      <c r="L798" s="81">
        <v>0</v>
      </c>
      <c r="M798" s="81">
        <v>405902731</v>
      </c>
      <c r="N798" s="81">
        <v>405902731</v>
      </c>
      <c r="O798" s="81">
        <v>337661964</v>
      </c>
      <c r="P798" s="81">
        <v>405902731</v>
      </c>
      <c r="Q798" s="81">
        <v>337661964</v>
      </c>
      <c r="R798" s="81">
        <v>405902731</v>
      </c>
      <c r="S798" s="81">
        <v>337661964</v>
      </c>
      <c r="T798" s="81">
        <v>434177731</v>
      </c>
      <c r="U798" s="81">
        <v>434177731</v>
      </c>
      <c r="V798" s="81">
        <v>453027731</v>
      </c>
      <c r="W798" s="81">
        <v>453027731</v>
      </c>
      <c r="X798" s="81">
        <v>348108682</v>
      </c>
      <c r="Y798" s="81">
        <v>348108682</v>
      </c>
    </row>
    <row r="799" spans="1:25" x14ac:dyDescent="0.35">
      <c r="A799" s="81" t="s">
        <v>808</v>
      </c>
      <c r="B799" s="81">
        <v>121</v>
      </c>
      <c r="C799" s="81" t="s">
        <v>1684</v>
      </c>
      <c r="D799" s="81" t="s">
        <v>6091</v>
      </c>
      <c r="E799" s="81" t="s">
        <v>2457</v>
      </c>
      <c r="F799" s="81">
        <v>341695913</v>
      </c>
      <c r="G799" s="81">
        <v>345366816</v>
      </c>
      <c r="H799" s="81">
        <v>341695913</v>
      </c>
      <c r="I799" s="81" t="s">
        <v>2829</v>
      </c>
      <c r="J799" s="81" t="s">
        <v>2833</v>
      </c>
      <c r="K799" s="81">
        <v>16516010</v>
      </c>
      <c r="L799" s="81">
        <v>4097209</v>
      </c>
      <c r="M799" s="81">
        <v>358211923</v>
      </c>
      <c r="N799" s="81">
        <v>354114714</v>
      </c>
      <c r="O799" s="81">
        <v>337598704</v>
      </c>
      <c r="P799" s="81">
        <v>358211923</v>
      </c>
      <c r="Q799" s="81">
        <v>341695913</v>
      </c>
      <c r="R799" s="81">
        <v>354114714</v>
      </c>
      <c r="S799" s="81">
        <v>337598704</v>
      </c>
      <c r="T799" s="81">
        <v>364946923</v>
      </c>
      <c r="U799" s="81">
        <v>364946923</v>
      </c>
      <c r="V799" s="81">
        <v>369436923</v>
      </c>
      <c r="W799" s="81">
        <v>369436923</v>
      </c>
      <c r="X799" s="81">
        <v>339020677</v>
      </c>
      <c r="Y799" s="81">
        <v>339020677</v>
      </c>
    </row>
    <row r="800" spans="1:25" x14ac:dyDescent="0.35">
      <c r="A800" s="81" t="s">
        <v>809</v>
      </c>
      <c r="B800" s="81">
        <v>121</v>
      </c>
      <c r="C800" s="81" t="s">
        <v>1684</v>
      </c>
      <c r="D800" s="81" t="s">
        <v>6443</v>
      </c>
      <c r="E800" s="81" t="s">
        <v>2458</v>
      </c>
      <c r="F800" s="81">
        <v>23651234</v>
      </c>
      <c r="G800" s="81">
        <v>23651234</v>
      </c>
      <c r="H800" s="81">
        <v>23651234</v>
      </c>
      <c r="I800" s="81" t="s">
        <v>2829</v>
      </c>
      <c r="J800" s="81" t="s">
        <v>2832</v>
      </c>
      <c r="K800" s="81">
        <v>4086043</v>
      </c>
      <c r="L800" s="81">
        <v>864832</v>
      </c>
      <c r="M800" s="81">
        <v>27737277</v>
      </c>
      <c r="N800" s="81">
        <v>26872445</v>
      </c>
      <c r="O800" s="81">
        <v>22786402</v>
      </c>
      <c r="P800" s="81">
        <v>27737277</v>
      </c>
      <c r="Q800" s="81">
        <v>23651234</v>
      </c>
      <c r="R800" s="81">
        <v>26872445</v>
      </c>
      <c r="S800" s="81">
        <v>22786402</v>
      </c>
      <c r="T800" s="81">
        <v>29552277</v>
      </c>
      <c r="U800" s="81">
        <v>29552277</v>
      </c>
      <c r="V800" s="81">
        <v>30762277</v>
      </c>
      <c r="W800" s="81">
        <v>30762277</v>
      </c>
      <c r="X800" s="81">
        <v>24469495</v>
      </c>
      <c r="Y800" s="81">
        <v>24469495</v>
      </c>
    </row>
    <row r="801" spans="1:25" x14ac:dyDescent="0.35">
      <c r="A801" s="81" t="s">
        <v>810</v>
      </c>
      <c r="B801" s="81">
        <v>121</v>
      </c>
      <c r="C801" s="81" t="s">
        <v>1684</v>
      </c>
      <c r="D801" s="81" t="s">
        <v>6684</v>
      </c>
      <c r="E801" s="81" t="s">
        <v>1836</v>
      </c>
      <c r="F801" s="81">
        <v>7420053</v>
      </c>
      <c r="G801" s="81">
        <v>7420053</v>
      </c>
      <c r="H801" s="81">
        <v>7420053</v>
      </c>
      <c r="I801" s="81" t="s">
        <v>2829</v>
      </c>
      <c r="J801" s="81" t="s">
        <v>2832</v>
      </c>
      <c r="K801" s="81">
        <v>618609</v>
      </c>
      <c r="L801" s="81">
        <v>0</v>
      </c>
      <c r="M801" s="81">
        <v>8038662</v>
      </c>
      <c r="N801" s="81">
        <v>8038662</v>
      </c>
      <c r="O801" s="81">
        <v>7420053</v>
      </c>
      <c r="P801" s="81">
        <v>8038662</v>
      </c>
      <c r="Q801" s="81">
        <v>7420053</v>
      </c>
      <c r="R801" s="81">
        <v>8038662</v>
      </c>
      <c r="S801" s="81">
        <v>7420053</v>
      </c>
      <c r="T801" s="81">
        <v>8338662</v>
      </c>
      <c r="U801" s="81">
        <v>8338662</v>
      </c>
      <c r="V801" s="81">
        <v>8538662</v>
      </c>
      <c r="W801" s="81">
        <v>8538662</v>
      </c>
      <c r="X801" s="81">
        <v>7521810</v>
      </c>
      <c r="Y801" s="81">
        <v>7521810</v>
      </c>
    </row>
    <row r="802" spans="1:25" x14ac:dyDescent="0.35">
      <c r="A802" s="81" t="s">
        <v>811</v>
      </c>
      <c r="B802" s="81">
        <v>121</v>
      </c>
      <c r="C802" s="81" t="s">
        <v>1684</v>
      </c>
      <c r="D802" s="81" t="s">
        <v>6686</v>
      </c>
      <c r="E802" s="81" t="s">
        <v>2459</v>
      </c>
      <c r="F802" s="81">
        <v>814792</v>
      </c>
      <c r="G802" s="81">
        <v>814792</v>
      </c>
      <c r="H802" s="81">
        <v>814792</v>
      </c>
      <c r="I802" s="81" t="s">
        <v>2829</v>
      </c>
      <c r="J802" s="81" t="s">
        <v>2832</v>
      </c>
      <c r="K802" s="81">
        <v>0</v>
      </c>
      <c r="L802" s="81">
        <v>0</v>
      </c>
      <c r="M802" s="81">
        <v>814792</v>
      </c>
      <c r="N802" s="81">
        <v>814792</v>
      </c>
      <c r="O802" s="81">
        <v>814792</v>
      </c>
      <c r="P802" s="81">
        <v>814792</v>
      </c>
      <c r="Q802" s="81">
        <v>814792</v>
      </c>
      <c r="R802" s="81">
        <v>814792</v>
      </c>
      <c r="S802" s="81">
        <v>814792</v>
      </c>
      <c r="T802" s="81">
        <v>821749</v>
      </c>
      <c r="U802" s="81">
        <v>821749</v>
      </c>
      <c r="V802" s="81">
        <v>841749</v>
      </c>
      <c r="W802" s="81">
        <v>841749</v>
      </c>
      <c r="X802" s="81">
        <v>814792</v>
      </c>
      <c r="Y802" s="81">
        <v>814792</v>
      </c>
    </row>
    <row r="803" spans="1:25" x14ac:dyDescent="0.35">
      <c r="A803" s="81" t="s">
        <v>812</v>
      </c>
      <c r="B803" s="81">
        <v>122</v>
      </c>
      <c r="C803" s="81" t="s">
        <v>1685</v>
      </c>
      <c r="D803" s="81" t="s">
        <v>6092</v>
      </c>
      <c r="E803" s="81" t="s">
        <v>2460</v>
      </c>
      <c r="F803" s="81">
        <v>237295236</v>
      </c>
      <c r="G803" s="81">
        <v>286214564</v>
      </c>
      <c r="H803" s="81">
        <v>286214564</v>
      </c>
      <c r="I803" s="81" t="s">
        <v>2830</v>
      </c>
      <c r="J803" s="81" t="s">
        <v>2836</v>
      </c>
      <c r="K803" s="81">
        <v>25114450</v>
      </c>
      <c r="L803" s="81">
        <v>0</v>
      </c>
      <c r="M803" s="81">
        <v>311329014</v>
      </c>
      <c r="N803" s="81">
        <v>311329014</v>
      </c>
      <c r="O803" s="81">
        <v>286214564</v>
      </c>
      <c r="P803" s="81">
        <v>311329014</v>
      </c>
      <c r="Q803" s="81">
        <v>286214564</v>
      </c>
      <c r="R803" s="81">
        <v>311329014</v>
      </c>
      <c r="S803" s="81">
        <v>286214564</v>
      </c>
      <c r="T803" s="81">
        <v>320044014</v>
      </c>
      <c r="U803" s="81">
        <v>320044014</v>
      </c>
      <c r="V803" s="81">
        <v>325854014</v>
      </c>
      <c r="W803" s="81">
        <v>325854014</v>
      </c>
      <c r="X803" s="81">
        <v>277706353</v>
      </c>
      <c r="Y803" s="81">
        <v>277706353</v>
      </c>
    </row>
    <row r="804" spans="1:25" x14ac:dyDescent="0.35">
      <c r="A804" s="81" t="s">
        <v>813</v>
      </c>
      <c r="B804" s="81">
        <v>122</v>
      </c>
      <c r="C804" s="81" t="s">
        <v>1685</v>
      </c>
      <c r="D804" s="81" t="s">
        <v>6093</v>
      </c>
      <c r="E804" s="81" t="s">
        <v>2461</v>
      </c>
      <c r="F804" s="81">
        <v>64444909</v>
      </c>
      <c r="G804" s="81">
        <v>74447000</v>
      </c>
      <c r="H804" s="81">
        <v>74447000</v>
      </c>
      <c r="I804" s="81" t="s">
        <v>2830</v>
      </c>
      <c r="J804" s="81" t="s">
        <v>2836</v>
      </c>
      <c r="K804" s="81">
        <v>1306280</v>
      </c>
      <c r="L804" s="81">
        <v>0</v>
      </c>
      <c r="M804" s="81">
        <v>75753280</v>
      </c>
      <c r="N804" s="81">
        <v>75753280</v>
      </c>
      <c r="O804" s="81">
        <v>74447000</v>
      </c>
      <c r="P804" s="81">
        <v>75753280</v>
      </c>
      <c r="Q804" s="81">
        <v>74447000</v>
      </c>
      <c r="R804" s="81">
        <v>75753280</v>
      </c>
      <c r="S804" s="81">
        <v>74447000</v>
      </c>
      <c r="T804" s="81">
        <v>76623280</v>
      </c>
      <c r="U804" s="81">
        <v>76623280</v>
      </c>
      <c r="V804" s="81">
        <v>77203280</v>
      </c>
      <c r="W804" s="81">
        <v>77203280</v>
      </c>
      <c r="X804" s="81">
        <v>74447000</v>
      </c>
      <c r="Y804" s="81">
        <v>74447000</v>
      </c>
    </row>
    <row r="805" spans="1:25" x14ac:dyDescent="0.35">
      <c r="A805" s="81" t="s">
        <v>814</v>
      </c>
      <c r="B805" s="81">
        <v>123</v>
      </c>
      <c r="C805" s="81" t="s">
        <v>1686</v>
      </c>
      <c r="D805" s="81" t="s">
        <v>5907</v>
      </c>
      <c r="E805" s="81" t="s">
        <v>2324</v>
      </c>
      <c r="F805" s="81">
        <v>698994015</v>
      </c>
      <c r="G805" s="81">
        <v>698994015</v>
      </c>
      <c r="H805" s="81">
        <v>698994015</v>
      </c>
      <c r="I805" s="81" t="s">
        <v>2829</v>
      </c>
      <c r="J805" s="81" t="s">
        <v>2832</v>
      </c>
      <c r="K805" s="81">
        <v>82035879</v>
      </c>
      <c r="L805" s="81">
        <v>26933087</v>
      </c>
      <c r="M805" s="81">
        <v>781029894</v>
      </c>
      <c r="N805" s="81">
        <v>754096807</v>
      </c>
      <c r="O805" s="81">
        <v>672060928</v>
      </c>
      <c r="P805" s="81">
        <v>781029894</v>
      </c>
      <c r="Q805" s="81">
        <v>698994015</v>
      </c>
      <c r="R805" s="81">
        <v>754096807</v>
      </c>
      <c r="S805" s="81">
        <v>672060928</v>
      </c>
      <c r="T805" s="81">
        <v>808944894</v>
      </c>
      <c r="U805" s="81">
        <v>808944894</v>
      </c>
      <c r="V805" s="81">
        <v>827554894</v>
      </c>
      <c r="W805" s="81">
        <v>827554894</v>
      </c>
      <c r="X805" s="81">
        <v>717189331</v>
      </c>
      <c r="Y805" s="81">
        <v>717189331</v>
      </c>
    </row>
    <row r="806" spans="1:25" x14ac:dyDescent="0.35">
      <c r="A806" s="81" t="s">
        <v>815</v>
      </c>
      <c r="B806" s="81">
        <v>123</v>
      </c>
      <c r="C806" s="81" t="s">
        <v>1686</v>
      </c>
      <c r="D806" s="81" t="s">
        <v>6094</v>
      </c>
      <c r="E806" s="81" t="s">
        <v>2462</v>
      </c>
      <c r="F806" s="81">
        <v>3233659874</v>
      </c>
      <c r="G806" s="81">
        <v>3233659874</v>
      </c>
      <c r="H806" s="81">
        <v>3233659874</v>
      </c>
      <c r="I806" s="81" t="s">
        <v>2829</v>
      </c>
      <c r="J806" s="81" t="s">
        <v>2832</v>
      </c>
      <c r="K806" s="81">
        <v>387387946</v>
      </c>
      <c r="L806" s="81">
        <v>0</v>
      </c>
      <c r="M806" s="81">
        <v>3621047820</v>
      </c>
      <c r="N806" s="81">
        <v>3621047820</v>
      </c>
      <c r="O806" s="81">
        <v>3233659874</v>
      </c>
      <c r="P806" s="81">
        <v>3956801320</v>
      </c>
      <c r="Q806" s="81">
        <v>3569413374</v>
      </c>
      <c r="R806" s="81">
        <v>3956801320</v>
      </c>
      <c r="S806" s="81">
        <v>3569413374</v>
      </c>
      <c r="T806" s="81">
        <v>3724577820</v>
      </c>
      <c r="U806" s="81">
        <v>4060331320</v>
      </c>
      <c r="V806" s="81">
        <v>3793597820</v>
      </c>
      <c r="W806" s="81">
        <v>4129351320</v>
      </c>
      <c r="X806" s="81">
        <v>3325384278</v>
      </c>
      <c r="Y806" s="81">
        <v>3661137778</v>
      </c>
    </row>
    <row r="807" spans="1:25" x14ac:dyDescent="0.35">
      <c r="A807" s="81" t="s">
        <v>816</v>
      </c>
      <c r="B807" s="81">
        <v>123</v>
      </c>
      <c r="C807" s="81" t="s">
        <v>1686</v>
      </c>
      <c r="D807" s="81" t="s">
        <v>6095</v>
      </c>
      <c r="E807" s="81" t="s">
        <v>2463</v>
      </c>
      <c r="F807" s="81">
        <v>6468872087</v>
      </c>
      <c r="G807" s="81">
        <v>6468872087</v>
      </c>
      <c r="H807" s="81">
        <v>6468872087</v>
      </c>
      <c r="I807" s="81" t="s">
        <v>2829</v>
      </c>
      <c r="J807" s="81" t="s">
        <v>2832</v>
      </c>
      <c r="K807" s="81">
        <v>327116956</v>
      </c>
      <c r="L807" s="81">
        <v>0</v>
      </c>
      <c r="M807" s="81">
        <v>6795989043</v>
      </c>
      <c r="N807" s="81">
        <v>6795989043</v>
      </c>
      <c r="O807" s="81">
        <v>6468872087</v>
      </c>
      <c r="P807" s="81">
        <v>6795989043</v>
      </c>
      <c r="Q807" s="81">
        <v>6468872087</v>
      </c>
      <c r="R807" s="81">
        <v>6795989043</v>
      </c>
      <c r="S807" s="81">
        <v>6468872087</v>
      </c>
      <c r="T807" s="81">
        <v>6939374043</v>
      </c>
      <c r="U807" s="81">
        <v>6939374043</v>
      </c>
      <c r="V807" s="81">
        <v>7034964043</v>
      </c>
      <c r="W807" s="81">
        <v>7034964043</v>
      </c>
      <c r="X807" s="81">
        <v>6488154301</v>
      </c>
      <c r="Y807" s="81">
        <v>6488154301</v>
      </c>
    </row>
    <row r="808" spans="1:25" x14ac:dyDescent="0.35">
      <c r="A808" s="81" t="s">
        <v>817</v>
      </c>
      <c r="B808" s="81">
        <v>123</v>
      </c>
      <c r="C808" s="81" t="s">
        <v>1686</v>
      </c>
      <c r="D808" s="81" t="s">
        <v>6096</v>
      </c>
      <c r="E808" s="81" t="s">
        <v>2464</v>
      </c>
      <c r="F808" s="81">
        <v>3146290837</v>
      </c>
      <c r="G808" s="81">
        <v>3146290837</v>
      </c>
      <c r="H808" s="81">
        <v>3146290837</v>
      </c>
      <c r="I808" s="81" t="s">
        <v>2829</v>
      </c>
      <c r="J808" s="81" t="s">
        <v>2832</v>
      </c>
      <c r="K808" s="81">
        <v>412319551</v>
      </c>
      <c r="L808" s="81">
        <v>137273027</v>
      </c>
      <c r="M808" s="81">
        <v>3558610388</v>
      </c>
      <c r="N808" s="81">
        <v>3421337361</v>
      </c>
      <c r="O808" s="81">
        <v>3009017810</v>
      </c>
      <c r="P808" s="81">
        <v>4486054388</v>
      </c>
      <c r="Q808" s="81">
        <v>4073734837</v>
      </c>
      <c r="R808" s="81">
        <v>4348781361</v>
      </c>
      <c r="S808" s="81">
        <v>3936461810</v>
      </c>
      <c r="T808" s="81">
        <v>3664375388</v>
      </c>
      <c r="U808" s="81">
        <v>4591819388</v>
      </c>
      <c r="V808" s="81">
        <v>3734885388</v>
      </c>
      <c r="W808" s="81">
        <v>4662329388</v>
      </c>
      <c r="X808" s="81">
        <v>3197100699</v>
      </c>
      <c r="Y808" s="81">
        <v>4124544699</v>
      </c>
    </row>
    <row r="809" spans="1:25" x14ac:dyDescent="0.35">
      <c r="A809" s="81" t="s">
        <v>818</v>
      </c>
      <c r="B809" s="81">
        <v>123</v>
      </c>
      <c r="C809" s="81" t="s">
        <v>1686</v>
      </c>
      <c r="D809" s="81" t="s">
        <v>6097</v>
      </c>
      <c r="E809" s="81" t="s">
        <v>2465</v>
      </c>
      <c r="F809" s="81">
        <v>12568731570</v>
      </c>
      <c r="G809" s="81">
        <v>12970208442</v>
      </c>
      <c r="H809" s="81">
        <v>12568731570</v>
      </c>
      <c r="I809" s="81" t="s">
        <v>2829</v>
      </c>
      <c r="J809" s="81" t="s">
        <v>2833</v>
      </c>
      <c r="K809" s="81">
        <v>1024826213</v>
      </c>
      <c r="L809" s="81">
        <v>0</v>
      </c>
      <c r="M809" s="81">
        <v>13593557783</v>
      </c>
      <c r="N809" s="81">
        <v>13593557783</v>
      </c>
      <c r="O809" s="81">
        <v>12568731570</v>
      </c>
      <c r="P809" s="81">
        <v>15999412737</v>
      </c>
      <c r="Q809" s="81">
        <v>14974586524</v>
      </c>
      <c r="R809" s="81">
        <v>15999412737</v>
      </c>
      <c r="S809" s="81">
        <v>14974586524</v>
      </c>
      <c r="T809" s="81">
        <v>13916717783</v>
      </c>
      <c r="U809" s="81">
        <v>16322572737</v>
      </c>
      <c r="V809" s="81">
        <v>14132157783</v>
      </c>
      <c r="W809" s="81">
        <v>16538012737</v>
      </c>
      <c r="X809" s="81">
        <v>12770947687</v>
      </c>
      <c r="Y809" s="81">
        <v>15176802641</v>
      </c>
    </row>
    <row r="810" spans="1:25" x14ac:dyDescent="0.35">
      <c r="A810" s="81" t="s">
        <v>819</v>
      </c>
      <c r="B810" s="81">
        <v>123</v>
      </c>
      <c r="C810" s="81" t="s">
        <v>1686</v>
      </c>
      <c r="D810" s="81" t="s">
        <v>6098</v>
      </c>
      <c r="E810" s="81" t="s">
        <v>2466</v>
      </c>
      <c r="F810" s="81">
        <v>1005541670</v>
      </c>
      <c r="G810" s="81">
        <v>1005541670</v>
      </c>
      <c r="H810" s="81">
        <v>1005541670</v>
      </c>
      <c r="I810" s="81" t="s">
        <v>2829</v>
      </c>
      <c r="J810" s="81" t="s">
        <v>2832</v>
      </c>
      <c r="K810" s="81">
        <v>3778563</v>
      </c>
      <c r="L810" s="81">
        <v>705691</v>
      </c>
      <c r="M810" s="81">
        <v>1009320233</v>
      </c>
      <c r="N810" s="81">
        <v>1008614542</v>
      </c>
      <c r="O810" s="81">
        <v>1004835979</v>
      </c>
      <c r="P810" s="81">
        <v>1903783433</v>
      </c>
      <c r="Q810" s="81">
        <v>1900004870</v>
      </c>
      <c r="R810" s="81">
        <v>1903077742</v>
      </c>
      <c r="S810" s="81">
        <v>1899299179</v>
      </c>
      <c r="T810" s="81">
        <v>1010730233</v>
      </c>
      <c r="U810" s="81">
        <v>1905193433</v>
      </c>
      <c r="V810" s="81">
        <v>1011670233</v>
      </c>
      <c r="W810" s="81">
        <v>1906133433</v>
      </c>
      <c r="X810" s="81">
        <v>1006002792</v>
      </c>
      <c r="Y810" s="81">
        <v>1900465992</v>
      </c>
    </row>
    <row r="811" spans="1:25" x14ac:dyDescent="0.35">
      <c r="A811" s="81" t="s">
        <v>820</v>
      </c>
      <c r="B811" s="81">
        <v>123</v>
      </c>
      <c r="C811" s="81" t="s">
        <v>1686</v>
      </c>
      <c r="D811" s="81" t="s">
        <v>6099</v>
      </c>
      <c r="E811" s="81" t="s">
        <v>2467</v>
      </c>
      <c r="F811" s="81">
        <v>886778040</v>
      </c>
      <c r="G811" s="81">
        <v>886778040</v>
      </c>
      <c r="H811" s="81">
        <v>886778040</v>
      </c>
      <c r="I811" s="81" t="s">
        <v>2829</v>
      </c>
      <c r="J811" s="81" t="s">
        <v>2832</v>
      </c>
      <c r="K811" s="81">
        <v>135531977</v>
      </c>
      <c r="L811" s="81">
        <v>0</v>
      </c>
      <c r="M811" s="81">
        <v>1022310017</v>
      </c>
      <c r="N811" s="81">
        <v>1022310017</v>
      </c>
      <c r="O811" s="81">
        <v>886778040</v>
      </c>
      <c r="P811" s="81">
        <v>1022310017</v>
      </c>
      <c r="Q811" s="81">
        <v>886778040</v>
      </c>
      <c r="R811" s="81">
        <v>1022310017</v>
      </c>
      <c r="S811" s="81">
        <v>886778040</v>
      </c>
      <c r="T811" s="81">
        <v>1066830017</v>
      </c>
      <c r="U811" s="81">
        <v>1066830017</v>
      </c>
      <c r="V811" s="81">
        <v>1096510017</v>
      </c>
      <c r="W811" s="81">
        <v>1096510017</v>
      </c>
      <c r="X811" s="81">
        <v>916585614</v>
      </c>
      <c r="Y811" s="81">
        <v>916585614</v>
      </c>
    </row>
    <row r="812" spans="1:25" x14ac:dyDescent="0.35">
      <c r="A812" s="81" t="s">
        <v>821</v>
      </c>
      <c r="B812" s="81">
        <v>124</v>
      </c>
      <c r="C812" s="81" t="s">
        <v>1687</v>
      </c>
      <c r="D812" s="81" t="s">
        <v>6100</v>
      </c>
      <c r="E812" s="81" t="s">
        <v>2468</v>
      </c>
      <c r="F812" s="81">
        <v>323533090</v>
      </c>
      <c r="G812" s="81">
        <v>407707973</v>
      </c>
      <c r="H812" s="81">
        <v>407707973</v>
      </c>
      <c r="I812" s="81" t="s">
        <v>2830</v>
      </c>
      <c r="J812" s="81" t="s">
        <v>2836</v>
      </c>
      <c r="K812" s="81">
        <v>20775520</v>
      </c>
      <c r="L812" s="81">
        <v>2073375</v>
      </c>
      <c r="M812" s="81">
        <v>428483493</v>
      </c>
      <c r="N812" s="81">
        <v>426410118</v>
      </c>
      <c r="O812" s="81">
        <v>405634598</v>
      </c>
      <c r="P812" s="81">
        <v>483483493</v>
      </c>
      <c r="Q812" s="81">
        <v>462707973</v>
      </c>
      <c r="R812" s="81">
        <v>481410118</v>
      </c>
      <c r="S812" s="81">
        <v>460634598</v>
      </c>
      <c r="T812" s="81">
        <v>444233493</v>
      </c>
      <c r="U812" s="81">
        <v>499233493</v>
      </c>
      <c r="V812" s="81">
        <v>454733493</v>
      </c>
      <c r="W812" s="81">
        <v>509733493</v>
      </c>
      <c r="X812" s="81">
        <v>409858103</v>
      </c>
      <c r="Y812" s="81">
        <v>464858103</v>
      </c>
    </row>
    <row r="813" spans="1:25" x14ac:dyDescent="0.35">
      <c r="A813" s="81" t="s">
        <v>822</v>
      </c>
      <c r="B813" s="81">
        <v>125</v>
      </c>
      <c r="C813" s="81" t="s">
        <v>1688</v>
      </c>
      <c r="D813" s="81" t="s">
        <v>5674</v>
      </c>
      <c r="E813" s="81" t="s">
        <v>2170</v>
      </c>
      <c r="F813" s="81">
        <v>64554937</v>
      </c>
      <c r="G813" s="81">
        <v>76521682</v>
      </c>
      <c r="H813" s="81">
        <v>76521682</v>
      </c>
      <c r="I813" s="81" t="s">
        <v>2830</v>
      </c>
      <c r="J813" s="81" t="s">
        <v>2836</v>
      </c>
      <c r="K813" s="81">
        <v>2116229</v>
      </c>
      <c r="L813" s="81">
        <v>0</v>
      </c>
      <c r="M813" s="81">
        <v>78637911</v>
      </c>
      <c r="N813" s="81">
        <v>78637911</v>
      </c>
      <c r="O813" s="81">
        <v>76521682</v>
      </c>
      <c r="P813" s="81">
        <v>78637911</v>
      </c>
      <c r="Q813" s="81">
        <v>76521682</v>
      </c>
      <c r="R813" s="81">
        <v>78637911</v>
      </c>
      <c r="S813" s="81">
        <v>76521682</v>
      </c>
      <c r="T813" s="81">
        <v>82267911</v>
      </c>
      <c r="U813" s="81">
        <v>82267911</v>
      </c>
      <c r="V813" s="81">
        <v>84687911</v>
      </c>
      <c r="W813" s="81">
        <v>84687911</v>
      </c>
      <c r="X813" s="81">
        <v>76689291</v>
      </c>
      <c r="Y813" s="81">
        <v>76689291</v>
      </c>
    </row>
    <row r="814" spans="1:25" x14ac:dyDescent="0.35">
      <c r="A814" s="81" t="s">
        <v>823</v>
      </c>
      <c r="B814" s="81">
        <v>125</v>
      </c>
      <c r="C814" s="81" t="s">
        <v>1688</v>
      </c>
      <c r="D814" s="81" t="s">
        <v>6101</v>
      </c>
      <c r="E814" s="81" t="s">
        <v>2469</v>
      </c>
      <c r="F814" s="81">
        <v>1124366349</v>
      </c>
      <c r="G814" s="81">
        <v>1423853943</v>
      </c>
      <c r="H814" s="81">
        <v>1423853943</v>
      </c>
      <c r="I814" s="81" t="s">
        <v>2830</v>
      </c>
      <c r="J814" s="81" t="s">
        <v>2836</v>
      </c>
      <c r="K814" s="81">
        <v>122337054</v>
      </c>
      <c r="L814" s="81">
        <v>0</v>
      </c>
      <c r="M814" s="81">
        <v>1546190997</v>
      </c>
      <c r="N814" s="81">
        <v>1546190997</v>
      </c>
      <c r="O814" s="81">
        <v>1423853943</v>
      </c>
      <c r="P814" s="81">
        <v>1546190997</v>
      </c>
      <c r="Q814" s="81">
        <v>1423853943</v>
      </c>
      <c r="R814" s="81">
        <v>1546190997</v>
      </c>
      <c r="S814" s="81">
        <v>1423853943</v>
      </c>
      <c r="T814" s="81">
        <v>1615115997</v>
      </c>
      <c r="U814" s="81">
        <v>1615115997</v>
      </c>
      <c r="V814" s="81">
        <v>1661065997</v>
      </c>
      <c r="W814" s="81">
        <v>1661065997</v>
      </c>
      <c r="X814" s="81">
        <v>1449094927</v>
      </c>
      <c r="Y814" s="81">
        <v>1449094927</v>
      </c>
    </row>
    <row r="815" spans="1:25" x14ac:dyDescent="0.35">
      <c r="A815" s="81" t="s">
        <v>824</v>
      </c>
      <c r="B815" s="81">
        <v>125</v>
      </c>
      <c r="C815" s="81" t="s">
        <v>1688</v>
      </c>
      <c r="D815" s="81" t="s">
        <v>6102</v>
      </c>
      <c r="E815" s="81" t="s">
        <v>2852</v>
      </c>
      <c r="F815" s="81">
        <v>84011632</v>
      </c>
      <c r="G815" s="81">
        <v>134477122</v>
      </c>
      <c r="H815" s="81">
        <v>134477122</v>
      </c>
      <c r="I815" s="81" t="s">
        <v>2830</v>
      </c>
      <c r="J815" s="81" t="s">
        <v>2836</v>
      </c>
      <c r="K815" s="81">
        <v>13208176</v>
      </c>
      <c r="L815" s="81">
        <v>0</v>
      </c>
      <c r="M815" s="81">
        <v>147685298</v>
      </c>
      <c r="N815" s="81">
        <v>147685298</v>
      </c>
      <c r="O815" s="81">
        <v>134477122</v>
      </c>
      <c r="P815" s="81">
        <v>147685298</v>
      </c>
      <c r="Q815" s="81">
        <v>134477122</v>
      </c>
      <c r="R815" s="81">
        <v>147685298</v>
      </c>
      <c r="S815" s="81">
        <v>134477122</v>
      </c>
      <c r="T815" s="81">
        <v>155605298</v>
      </c>
      <c r="U815" s="81">
        <v>155605298</v>
      </c>
      <c r="V815" s="81">
        <v>160885298</v>
      </c>
      <c r="W815" s="81">
        <v>160885298</v>
      </c>
      <c r="X815" s="81">
        <v>136937861</v>
      </c>
      <c r="Y815" s="81">
        <v>136937861</v>
      </c>
    </row>
    <row r="816" spans="1:25" x14ac:dyDescent="0.35">
      <c r="A816" s="81" t="s">
        <v>825</v>
      </c>
      <c r="B816" s="81">
        <v>125</v>
      </c>
      <c r="C816" s="81" t="s">
        <v>1688</v>
      </c>
      <c r="D816" s="81" t="s">
        <v>6103</v>
      </c>
      <c r="E816" s="81" t="s">
        <v>2471</v>
      </c>
      <c r="F816" s="81">
        <v>407777345</v>
      </c>
      <c r="G816" s="81">
        <v>635304241</v>
      </c>
      <c r="H816" s="81">
        <v>635304241</v>
      </c>
      <c r="I816" s="81" t="s">
        <v>2830</v>
      </c>
      <c r="J816" s="81" t="s">
        <v>2836</v>
      </c>
      <c r="K816" s="81">
        <v>46906897</v>
      </c>
      <c r="L816" s="81">
        <v>0</v>
      </c>
      <c r="M816" s="81">
        <v>682211138</v>
      </c>
      <c r="N816" s="81">
        <v>682211138</v>
      </c>
      <c r="O816" s="81">
        <v>635304241</v>
      </c>
      <c r="P816" s="81">
        <v>682211138</v>
      </c>
      <c r="Q816" s="81">
        <v>635304241</v>
      </c>
      <c r="R816" s="81">
        <v>682211138</v>
      </c>
      <c r="S816" s="81">
        <v>635304241</v>
      </c>
      <c r="T816" s="81">
        <v>707141138</v>
      </c>
      <c r="U816" s="81">
        <v>707141138</v>
      </c>
      <c r="V816" s="81">
        <v>723761138</v>
      </c>
      <c r="W816" s="81">
        <v>723761138</v>
      </c>
      <c r="X816" s="81">
        <v>646023156</v>
      </c>
      <c r="Y816" s="81">
        <v>646023156</v>
      </c>
    </row>
    <row r="817" spans="1:25" x14ac:dyDescent="0.35">
      <c r="A817" s="81" t="s">
        <v>826</v>
      </c>
      <c r="B817" s="81">
        <v>125</v>
      </c>
      <c r="C817" s="81" t="s">
        <v>1688</v>
      </c>
      <c r="D817" s="81" t="s">
        <v>6105</v>
      </c>
      <c r="E817" s="81" t="s">
        <v>2172</v>
      </c>
      <c r="F817" s="81">
        <v>149567460</v>
      </c>
      <c r="G817" s="81">
        <v>159739258</v>
      </c>
      <c r="H817" s="81">
        <v>149567460</v>
      </c>
      <c r="I817" s="81" t="s">
        <v>2829</v>
      </c>
      <c r="J817" s="81" t="s">
        <v>2833</v>
      </c>
      <c r="K817" s="81">
        <v>8925842</v>
      </c>
      <c r="L817" s="81">
        <v>0</v>
      </c>
      <c r="M817" s="81">
        <v>158493302</v>
      </c>
      <c r="N817" s="81">
        <v>158493302</v>
      </c>
      <c r="O817" s="81">
        <v>149567460</v>
      </c>
      <c r="P817" s="81">
        <v>158493302</v>
      </c>
      <c r="Q817" s="81">
        <v>149567460</v>
      </c>
      <c r="R817" s="81">
        <v>158493302</v>
      </c>
      <c r="S817" s="81">
        <v>149567460</v>
      </c>
      <c r="T817" s="81">
        <v>167463302</v>
      </c>
      <c r="U817" s="81">
        <v>167463302</v>
      </c>
      <c r="V817" s="81">
        <v>173443302</v>
      </c>
      <c r="W817" s="81">
        <v>173443302</v>
      </c>
      <c r="X817" s="81">
        <v>150847165</v>
      </c>
      <c r="Y817" s="81">
        <v>150847165</v>
      </c>
    </row>
    <row r="818" spans="1:25" x14ac:dyDescent="0.35">
      <c r="A818" s="81" t="s">
        <v>827</v>
      </c>
      <c r="B818" s="81">
        <v>125</v>
      </c>
      <c r="C818" s="81" t="s">
        <v>1688</v>
      </c>
      <c r="D818" s="81" t="s">
        <v>6106</v>
      </c>
      <c r="E818" s="81" t="s">
        <v>2472</v>
      </c>
      <c r="F818" s="81">
        <v>44932818</v>
      </c>
      <c r="G818" s="81">
        <v>56796829</v>
      </c>
      <c r="H818" s="81">
        <v>56796829</v>
      </c>
      <c r="I818" s="81" t="s">
        <v>2830</v>
      </c>
      <c r="J818" s="81" t="s">
        <v>2836</v>
      </c>
      <c r="K818" s="81">
        <v>1948671</v>
      </c>
      <c r="L818" s="81">
        <v>67257</v>
      </c>
      <c r="M818" s="81">
        <v>58745500</v>
      </c>
      <c r="N818" s="81">
        <v>58678243</v>
      </c>
      <c r="O818" s="81">
        <v>56729572</v>
      </c>
      <c r="P818" s="81">
        <v>58745500</v>
      </c>
      <c r="Q818" s="81">
        <v>56796829</v>
      </c>
      <c r="R818" s="81">
        <v>58678243</v>
      </c>
      <c r="S818" s="81">
        <v>56729572</v>
      </c>
      <c r="T818" s="81">
        <v>59915500</v>
      </c>
      <c r="U818" s="81">
        <v>59915500</v>
      </c>
      <c r="V818" s="81">
        <v>60695500</v>
      </c>
      <c r="W818" s="81">
        <v>60695500</v>
      </c>
      <c r="X818" s="81">
        <v>57153333</v>
      </c>
      <c r="Y818" s="81">
        <v>57153333</v>
      </c>
    </row>
    <row r="819" spans="1:25" x14ac:dyDescent="0.35">
      <c r="A819" s="81" t="s">
        <v>828</v>
      </c>
      <c r="B819" s="81">
        <v>125</v>
      </c>
      <c r="C819" s="81" t="s">
        <v>1688</v>
      </c>
      <c r="D819" s="81" t="s">
        <v>6417</v>
      </c>
      <c r="E819" s="81" t="s">
        <v>2473</v>
      </c>
      <c r="F819" s="81">
        <v>94228621</v>
      </c>
      <c r="G819" s="81">
        <v>102980972</v>
      </c>
      <c r="H819" s="81">
        <v>94228621</v>
      </c>
      <c r="I819" s="81" t="s">
        <v>2829</v>
      </c>
      <c r="J819" s="81" t="s">
        <v>2833</v>
      </c>
      <c r="K819" s="81">
        <v>2639979</v>
      </c>
      <c r="L819" s="81">
        <v>0</v>
      </c>
      <c r="M819" s="81">
        <v>96868600</v>
      </c>
      <c r="N819" s="81">
        <v>96868600</v>
      </c>
      <c r="O819" s="81">
        <v>94228621</v>
      </c>
      <c r="P819" s="81">
        <v>96868600</v>
      </c>
      <c r="Q819" s="81">
        <v>94228621</v>
      </c>
      <c r="R819" s="81">
        <v>96868600</v>
      </c>
      <c r="S819" s="81">
        <v>94228621</v>
      </c>
      <c r="T819" s="81">
        <v>98113600</v>
      </c>
      <c r="U819" s="81">
        <v>98113600</v>
      </c>
      <c r="V819" s="81">
        <v>98943600</v>
      </c>
      <c r="W819" s="81">
        <v>98943600</v>
      </c>
      <c r="X819" s="81">
        <v>94587551</v>
      </c>
      <c r="Y819" s="81">
        <v>94587551</v>
      </c>
    </row>
    <row r="820" spans="1:25" x14ac:dyDescent="0.35">
      <c r="A820" s="81" t="s">
        <v>829</v>
      </c>
      <c r="B820" s="81">
        <v>126</v>
      </c>
      <c r="C820" s="81" t="s">
        <v>1689</v>
      </c>
      <c r="D820" s="81" t="s">
        <v>6016</v>
      </c>
      <c r="E820" s="81" t="s">
        <v>2411</v>
      </c>
      <c r="F820" s="81">
        <v>117554516</v>
      </c>
      <c r="G820" s="81">
        <v>117554516</v>
      </c>
      <c r="H820" s="81">
        <v>117554516</v>
      </c>
      <c r="I820" s="81" t="s">
        <v>2829</v>
      </c>
      <c r="J820" s="81" t="s">
        <v>2833</v>
      </c>
      <c r="K820" s="81">
        <v>7362082</v>
      </c>
      <c r="L820" s="81">
        <v>0</v>
      </c>
      <c r="M820" s="81">
        <v>124916598</v>
      </c>
      <c r="N820" s="81">
        <v>124916598</v>
      </c>
      <c r="O820" s="81">
        <v>117554516</v>
      </c>
      <c r="P820" s="81">
        <v>124916598</v>
      </c>
      <c r="Q820" s="81">
        <v>117554516</v>
      </c>
      <c r="R820" s="81">
        <v>124916598</v>
      </c>
      <c r="S820" s="81">
        <v>117554516</v>
      </c>
      <c r="T820" s="81">
        <v>126836598</v>
      </c>
      <c r="U820" s="81">
        <v>126836598</v>
      </c>
      <c r="V820" s="81">
        <v>128116598</v>
      </c>
      <c r="W820" s="81">
        <v>128116598</v>
      </c>
      <c r="X820" s="81">
        <v>123855201</v>
      </c>
      <c r="Y820" s="81">
        <v>123855201</v>
      </c>
    </row>
    <row r="821" spans="1:25" x14ac:dyDescent="0.35">
      <c r="A821" s="81" t="s">
        <v>830</v>
      </c>
      <c r="B821" s="81">
        <v>126</v>
      </c>
      <c r="C821" s="81" t="s">
        <v>1689</v>
      </c>
      <c r="D821" s="81" t="s">
        <v>6107</v>
      </c>
      <c r="E821" s="81" t="s">
        <v>2474</v>
      </c>
      <c r="F821" s="81">
        <v>2135573678</v>
      </c>
      <c r="G821" s="81">
        <v>2228388071</v>
      </c>
      <c r="H821" s="81">
        <v>2135573678</v>
      </c>
      <c r="I821" s="81" t="s">
        <v>2829</v>
      </c>
      <c r="J821" s="81" t="s">
        <v>2833</v>
      </c>
      <c r="K821" s="81">
        <v>221344818</v>
      </c>
      <c r="L821" s="81">
        <v>0</v>
      </c>
      <c r="M821" s="81">
        <v>2356918496</v>
      </c>
      <c r="N821" s="81">
        <v>2356918496</v>
      </c>
      <c r="O821" s="81">
        <v>2135573678</v>
      </c>
      <c r="P821" s="81">
        <v>2356918496</v>
      </c>
      <c r="Q821" s="81">
        <v>2135573678</v>
      </c>
      <c r="R821" s="81">
        <v>2356918496</v>
      </c>
      <c r="S821" s="81">
        <v>2135573678</v>
      </c>
      <c r="T821" s="81">
        <v>2433883496</v>
      </c>
      <c r="U821" s="81">
        <v>2433883496</v>
      </c>
      <c r="V821" s="81">
        <v>2485193496</v>
      </c>
      <c r="W821" s="81">
        <v>2485193496</v>
      </c>
      <c r="X821" s="81">
        <v>2188081547</v>
      </c>
      <c r="Y821" s="81">
        <v>2188081547</v>
      </c>
    </row>
    <row r="822" spans="1:25" x14ac:dyDescent="0.35">
      <c r="A822" s="81" t="s">
        <v>831</v>
      </c>
      <c r="B822" s="81">
        <v>126</v>
      </c>
      <c r="C822" s="81" t="s">
        <v>1689</v>
      </c>
      <c r="D822" s="81" t="s">
        <v>6108</v>
      </c>
      <c r="E822" s="81" t="s">
        <v>2475</v>
      </c>
      <c r="F822" s="81">
        <v>4531816023</v>
      </c>
      <c r="G822" s="81">
        <v>4663325986</v>
      </c>
      <c r="H822" s="81">
        <v>4531816023</v>
      </c>
      <c r="I822" s="81" t="s">
        <v>2829</v>
      </c>
      <c r="J822" s="81" t="s">
        <v>2833</v>
      </c>
      <c r="K822" s="81">
        <v>612768399</v>
      </c>
      <c r="L822" s="81">
        <v>0</v>
      </c>
      <c r="M822" s="81">
        <v>5144584422</v>
      </c>
      <c r="N822" s="81">
        <v>5144584422</v>
      </c>
      <c r="O822" s="81">
        <v>4531816023</v>
      </c>
      <c r="P822" s="81">
        <v>5144584422</v>
      </c>
      <c r="Q822" s="81">
        <v>4531816023</v>
      </c>
      <c r="R822" s="81">
        <v>5144584422</v>
      </c>
      <c r="S822" s="81">
        <v>4531816023</v>
      </c>
      <c r="T822" s="81">
        <v>5305969422</v>
      </c>
      <c r="U822" s="81">
        <v>5305969422</v>
      </c>
      <c r="V822" s="81">
        <v>5413559422</v>
      </c>
      <c r="W822" s="81">
        <v>5413559422</v>
      </c>
      <c r="X822" s="81">
        <v>4700101271</v>
      </c>
      <c r="Y822" s="81">
        <v>4700101271</v>
      </c>
    </row>
    <row r="823" spans="1:25" x14ac:dyDescent="0.35">
      <c r="A823" s="81" t="s">
        <v>832</v>
      </c>
      <c r="B823" s="81">
        <v>126</v>
      </c>
      <c r="C823" s="81" t="s">
        <v>1689</v>
      </c>
      <c r="D823" s="81" t="s">
        <v>6110</v>
      </c>
      <c r="E823" s="81" t="s">
        <v>2476</v>
      </c>
      <c r="F823" s="81">
        <v>3767151464</v>
      </c>
      <c r="G823" s="81">
        <v>3867583946</v>
      </c>
      <c r="H823" s="81">
        <v>3767151464</v>
      </c>
      <c r="I823" s="81" t="s">
        <v>2829</v>
      </c>
      <c r="J823" s="81" t="s">
        <v>2833</v>
      </c>
      <c r="K823" s="81">
        <v>465448834</v>
      </c>
      <c r="L823" s="81">
        <v>0</v>
      </c>
      <c r="M823" s="81">
        <v>4232600298</v>
      </c>
      <c r="N823" s="81">
        <v>4232600298</v>
      </c>
      <c r="O823" s="81">
        <v>3767151464</v>
      </c>
      <c r="P823" s="81">
        <v>4232600298</v>
      </c>
      <c r="Q823" s="81">
        <v>3767151464</v>
      </c>
      <c r="R823" s="81">
        <v>4232600298</v>
      </c>
      <c r="S823" s="81">
        <v>3767151464</v>
      </c>
      <c r="T823" s="81">
        <v>4368290298</v>
      </c>
      <c r="U823" s="81">
        <v>4368290298</v>
      </c>
      <c r="V823" s="81">
        <v>4458750298</v>
      </c>
      <c r="W823" s="81">
        <v>4458750298</v>
      </c>
      <c r="X823" s="81">
        <v>3879153032</v>
      </c>
      <c r="Y823" s="81">
        <v>3879153032</v>
      </c>
    </row>
    <row r="824" spans="1:25" x14ac:dyDescent="0.35">
      <c r="A824" s="81" t="s">
        <v>833</v>
      </c>
      <c r="B824" s="81">
        <v>126</v>
      </c>
      <c r="C824" s="81" t="s">
        <v>1689</v>
      </c>
      <c r="D824" s="81" t="s">
        <v>6112</v>
      </c>
      <c r="E824" s="81" t="s">
        <v>2400</v>
      </c>
      <c r="F824" s="81">
        <v>541431715</v>
      </c>
      <c r="G824" s="81">
        <v>518753494</v>
      </c>
      <c r="H824" s="81">
        <v>541431715</v>
      </c>
      <c r="I824" s="81" t="s">
        <v>2829</v>
      </c>
      <c r="J824" s="81" t="s">
        <v>2833</v>
      </c>
      <c r="K824" s="81">
        <v>78823006</v>
      </c>
      <c r="L824" s="81">
        <v>0</v>
      </c>
      <c r="M824" s="81">
        <v>620254721</v>
      </c>
      <c r="N824" s="81">
        <v>620254721</v>
      </c>
      <c r="O824" s="81">
        <v>541431715</v>
      </c>
      <c r="P824" s="81">
        <v>620254721</v>
      </c>
      <c r="Q824" s="81">
        <v>541431715</v>
      </c>
      <c r="R824" s="81">
        <v>620254721</v>
      </c>
      <c r="S824" s="81">
        <v>541431715</v>
      </c>
      <c r="T824" s="81">
        <v>642499721</v>
      </c>
      <c r="U824" s="81">
        <v>642499721</v>
      </c>
      <c r="V824" s="81">
        <v>657329721</v>
      </c>
      <c r="W824" s="81">
        <v>657329721</v>
      </c>
      <c r="X824" s="81">
        <v>564793312</v>
      </c>
      <c r="Y824" s="81">
        <v>564793312</v>
      </c>
    </row>
    <row r="825" spans="1:25" x14ac:dyDescent="0.35">
      <c r="A825" s="81" t="s">
        <v>834</v>
      </c>
      <c r="B825" s="81">
        <v>126</v>
      </c>
      <c r="C825" s="81" t="s">
        <v>1689</v>
      </c>
      <c r="D825" s="81" t="s">
        <v>6113</v>
      </c>
      <c r="E825" s="81" t="s">
        <v>2477</v>
      </c>
      <c r="F825" s="81">
        <v>2408128646</v>
      </c>
      <c r="G825" s="81">
        <v>2587903579</v>
      </c>
      <c r="H825" s="81">
        <v>2408128646</v>
      </c>
      <c r="I825" s="81" t="s">
        <v>2829</v>
      </c>
      <c r="J825" s="81" t="s">
        <v>2834</v>
      </c>
      <c r="K825" s="81">
        <v>382791558</v>
      </c>
      <c r="L825" s="81">
        <v>0</v>
      </c>
      <c r="M825" s="81">
        <v>2790920204</v>
      </c>
      <c r="N825" s="81">
        <v>2790920204</v>
      </c>
      <c r="O825" s="81">
        <v>2408128646</v>
      </c>
      <c r="P825" s="81">
        <v>2790920204</v>
      </c>
      <c r="Q825" s="81">
        <v>2408128646</v>
      </c>
      <c r="R825" s="81">
        <v>2790920204</v>
      </c>
      <c r="S825" s="81">
        <v>2408128646</v>
      </c>
      <c r="T825" s="81">
        <v>2905565204</v>
      </c>
      <c r="U825" s="81">
        <v>2905565204</v>
      </c>
      <c r="V825" s="81">
        <v>2981995204</v>
      </c>
      <c r="W825" s="81">
        <v>2981995204</v>
      </c>
      <c r="X825" s="81">
        <v>2521290254</v>
      </c>
      <c r="Y825" s="81">
        <v>2521290254</v>
      </c>
    </row>
    <row r="826" spans="1:25" x14ac:dyDescent="0.35">
      <c r="A826" s="81" t="s">
        <v>835</v>
      </c>
      <c r="B826" s="81">
        <v>126</v>
      </c>
      <c r="C826" s="81" t="s">
        <v>1689</v>
      </c>
      <c r="D826" s="81" t="s">
        <v>6114</v>
      </c>
      <c r="E826" s="81" t="s">
        <v>2478</v>
      </c>
      <c r="F826" s="81">
        <v>255758677</v>
      </c>
      <c r="G826" s="81">
        <v>271324865</v>
      </c>
      <c r="H826" s="81">
        <v>255758677</v>
      </c>
      <c r="I826" s="81" t="s">
        <v>2829</v>
      </c>
      <c r="J826" s="81" t="s">
        <v>2833</v>
      </c>
      <c r="K826" s="81">
        <v>39264884</v>
      </c>
      <c r="L826" s="81">
        <v>0</v>
      </c>
      <c r="M826" s="81">
        <v>295023561</v>
      </c>
      <c r="N826" s="81">
        <v>295023561</v>
      </c>
      <c r="O826" s="81">
        <v>255758677</v>
      </c>
      <c r="P826" s="81">
        <v>295023561</v>
      </c>
      <c r="Q826" s="81">
        <v>255758677</v>
      </c>
      <c r="R826" s="81">
        <v>295023561</v>
      </c>
      <c r="S826" s="81">
        <v>255758677</v>
      </c>
      <c r="T826" s="81">
        <v>307128561</v>
      </c>
      <c r="U826" s="81">
        <v>307128561</v>
      </c>
      <c r="V826" s="81">
        <v>315198561</v>
      </c>
      <c r="W826" s="81">
        <v>315198561</v>
      </c>
      <c r="X826" s="81">
        <v>265018092</v>
      </c>
      <c r="Y826" s="81">
        <v>265018092</v>
      </c>
    </row>
    <row r="827" spans="1:25" x14ac:dyDescent="0.35">
      <c r="A827" s="81" t="s">
        <v>836</v>
      </c>
      <c r="B827" s="81">
        <v>126</v>
      </c>
      <c r="C827" s="81" t="s">
        <v>1689</v>
      </c>
      <c r="D827" s="81" t="s">
        <v>6116</v>
      </c>
      <c r="E827" s="81" t="s">
        <v>2401</v>
      </c>
      <c r="F827" s="81">
        <v>440217616</v>
      </c>
      <c r="G827" s="81">
        <v>449242836</v>
      </c>
      <c r="H827" s="81">
        <v>440217616</v>
      </c>
      <c r="I827" s="81" t="s">
        <v>2829</v>
      </c>
      <c r="J827" s="81" t="s">
        <v>2833</v>
      </c>
      <c r="K827" s="81">
        <v>59862958</v>
      </c>
      <c r="L827" s="81">
        <v>0</v>
      </c>
      <c r="M827" s="81">
        <v>500080574</v>
      </c>
      <c r="N827" s="81">
        <v>500080574</v>
      </c>
      <c r="O827" s="81">
        <v>440217616</v>
      </c>
      <c r="P827" s="81">
        <v>500080574</v>
      </c>
      <c r="Q827" s="81">
        <v>440217616</v>
      </c>
      <c r="R827" s="81">
        <v>500080574</v>
      </c>
      <c r="S827" s="81">
        <v>440217616</v>
      </c>
      <c r="T827" s="81">
        <v>519070574</v>
      </c>
      <c r="U827" s="81">
        <v>519070574</v>
      </c>
      <c r="V827" s="81">
        <v>531730574</v>
      </c>
      <c r="W827" s="81">
        <v>531730574</v>
      </c>
      <c r="X827" s="81">
        <v>457702954</v>
      </c>
      <c r="Y827" s="81">
        <v>457702954</v>
      </c>
    </row>
    <row r="828" spans="1:25" x14ac:dyDescent="0.35">
      <c r="A828" s="81" t="s">
        <v>837</v>
      </c>
      <c r="B828" s="81">
        <v>126</v>
      </c>
      <c r="C828" s="81" t="s">
        <v>1689</v>
      </c>
      <c r="D828" s="81" t="s">
        <v>6117</v>
      </c>
      <c r="E828" s="81" t="s">
        <v>2479</v>
      </c>
      <c r="F828" s="81">
        <v>700514172</v>
      </c>
      <c r="G828" s="81">
        <v>697446956</v>
      </c>
      <c r="H828" s="81">
        <v>700514172</v>
      </c>
      <c r="I828" s="81" t="s">
        <v>2829</v>
      </c>
      <c r="J828" s="81" t="s">
        <v>2833</v>
      </c>
      <c r="K828" s="81">
        <v>94556717</v>
      </c>
      <c r="L828" s="81">
        <v>0</v>
      </c>
      <c r="M828" s="81">
        <v>795070889</v>
      </c>
      <c r="N828" s="81">
        <v>795070889</v>
      </c>
      <c r="O828" s="81">
        <v>700514172</v>
      </c>
      <c r="P828" s="81">
        <v>795070889</v>
      </c>
      <c r="Q828" s="81">
        <v>700514172</v>
      </c>
      <c r="R828" s="81">
        <v>795070889</v>
      </c>
      <c r="S828" s="81">
        <v>700514172</v>
      </c>
      <c r="T828" s="81">
        <v>830635889</v>
      </c>
      <c r="U828" s="81">
        <v>830635889</v>
      </c>
      <c r="V828" s="81">
        <v>854345889</v>
      </c>
      <c r="W828" s="81">
        <v>854345889</v>
      </c>
      <c r="X828" s="81">
        <v>712227054</v>
      </c>
      <c r="Y828" s="81">
        <v>712227054</v>
      </c>
    </row>
    <row r="829" spans="1:25" x14ac:dyDescent="0.35">
      <c r="A829" s="81" t="s">
        <v>838</v>
      </c>
      <c r="B829" s="81">
        <v>126</v>
      </c>
      <c r="C829" s="81" t="s">
        <v>1689</v>
      </c>
      <c r="D829" s="81" t="s">
        <v>6119</v>
      </c>
      <c r="E829" s="81" t="s">
        <v>2413</v>
      </c>
      <c r="F829" s="81">
        <v>1618461435</v>
      </c>
      <c r="G829" s="81">
        <v>1602311342</v>
      </c>
      <c r="H829" s="81">
        <v>1618461435</v>
      </c>
      <c r="I829" s="81" t="s">
        <v>2829</v>
      </c>
      <c r="J829" s="81" t="s">
        <v>2833</v>
      </c>
      <c r="K829" s="81">
        <v>148046176</v>
      </c>
      <c r="L829" s="81">
        <v>0</v>
      </c>
      <c r="M829" s="81">
        <v>1766507611</v>
      </c>
      <c r="N829" s="81">
        <v>1766507611</v>
      </c>
      <c r="O829" s="81">
        <v>1618461435</v>
      </c>
      <c r="P829" s="81">
        <v>1766507611</v>
      </c>
      <c r="Q829" s="81">
        <v>1618461435</v>
      </c>
      <c r="R829" s="81">
        <v>1766507611</v>
      </c>
      <c r="S829" s="81">
        <v>1618461435</v>
      </c>
      <c r="T829" s="81">
        <v>1812527611</v>
      </c>
      <c r="U829" s="81">
        <v>1812527611</v>
      </c>
      <c r="V829" s="81">
        <v>1843207611</v>
      </c>
      <c r="W829" s="81">
        <v>1843207611</v>
      </c>
      <c r="X829" s="81">
        <v>1639647829</v>
      </c>
      <c r="Y829" s="81">
        <v>1639647829</v>
      </c>
    </row>
    <row r="830" spans="1:25" x14ac:dyDescent="0.35">
      <c r="A830" s="81" t="s">
        <v>839</v>
      </c>
      <c r="B830" s="81">
        <v>126</v>
      </c>
      <c r="C830" s="81" t="s">
        <v>1689</v>
      </c>
      <c r="D830" s="81" t="s">
        <v>6624</v>
      </c>
      <c r="E830" s="81" t="s">
        <v>2480</v>
      </c>
      <c r="F830" s="81">
        <v>2073934523</v>
      </c>
      <c r="G830" s="81">
        <v>2073934523</v>
      </c>
      <c r="H830" s="81">
        <v>2073934523</v>
      </c>
      <c r="I830" s="81" t="s">
        <v>2829</v>
      </c>
      <c r="J830" s="81" t="s">
        <v>2833</v>
      </c>
      <c r="K830" s="81">
        <v>164460680</v>
      </c>
      <c r="L830" s="81">
        <v>0</v>
      </c>
      <c r="M830" s="81">
        <v>2238395203</v>
      </c>
      <c r="N830" s="81">
        <v>2238395203</v>
      </c>
      <c r="O830" s="81">
        <v>2073934523</v>
      </c>
      <c r="P830" s="81">
        <v>2238395203</v>
      </c>
      <c r="Q830" s="81">
        <v>2073934523</v>
      </c>
      <c r="R830" s="81">
        <v>2238395203</v>
      </c>
      <c r="S830" s="81">
        <v>2073934523</v>
      </c>
      <c r="T830" s="81">
        <v>2285015203</v>
      </c>
      <c r="U830" s="81">
        <v>2285015203</v>
      </c>
      <c r="V830" s="81">
        <v>2316095203</v>
      </c>
      <c r="W830" s="81">
        <v>2316095203</v>
      </c>
      <c r="X830" s="81">
        <v>2104636751</v>
      </c>
      <c r="Y830" s="81">
        <v>2104636751</v>
      </c>
    </row>
    <row r="831" spans="1:25" x14ac:dyDescent="0.35">
      <c r="A831" s="81" t="s">
        <v>840</v>
      </c>
      <c r="B831" s="81">
        <v>126</v>
      </c>
      <c r="C831" s="81" t="s">
        <v>1689</v>
      </c>
      <c r="D831" s="81" t="s">
        <v>6627</v>
      </c>
      <c r="E831" s="81" t="s">
        <v>2481</v>
      </c>
      <c r="F831" s="81">
        <v>55459598</v>
      </c>
      <c r="G831" s="81">
        <v>55459598</v>
      </c>
      <c r="H831" s="81">
        <v>55459598</v>
      </c>
      <c r="I831" s="81" t="s">
        <v>2829</v>
      </c>
      <c r="J831" s="81" t="s">
        <v>2833</v>
      </c>
      <c r="K831" s="81">
        <v>15882878</v>
      </c>
      <c r="L831" s="81">
        <v>3471476</v>
      </c>
      <c r="M831" s="81">
        <v>71342476</v>
      </c>
      <c r="N831" s="81">
        <v>67871000</v>
      </c>
      <c r="O831" s="81">
        <v>51988122</v>
      </c>
      <c r="P831" s="81">
        <v>71342476</v>
      </c>
      <c r="Q831" s="81">
        <v>55459598</v>
      </c>
      <c r="R831" s="81">
        <v>67871000</v>
      </c>
      <c r="S831" s="81">
        <v>51988122</v>
      </c>
      <c r="T831" s="81">
        <v>75557476</v>
      </c>
      <c r="U831" s="81">
        <v>75557476</v>
      </c>
      <c r="V831" s="81">
        <v>78367476</v>
      </c>
      <c r="W831" s="81">
        <v>78367476</v>
      </c>
      <c r="X831" s="81">
        <v>60730373</v>
      </c>
      <c r="Y831" s="81">
        <v>60730373</v>
      </c>
    </row>
    <row r="832" spans="1:25" x14ac:dyDescent="0.35">
      <c r="A832" s="81" t="s">
        <v>841</v>
      </c>
      <c r="B832" s="81">
        <v>127</v>
      </c>
      <c r="C832" s="81" t="s">
        <v>1690</v>
      </c>
      <c r="D832" s="81" t="s">
        <v>5452</v>
      </c>
      <c r="E832" s="81" t="s">
        <v>1985</v>
      </c>
      <c r="F832" s="81">
        <v>28547670</v>
      </c>
      <c r="G832" s="81">
        <v>28547670</v>
      </c>
      <c r="H832" s="81">
        <v>28547670</v>
      </c>
      <c r="I832" s="81" t="s">
        <v>2829</v>
      </c>
      <c r="J832" s="81" t="s">
        <v>2832</v>
      </c>
      <c r="K832" s="81">
        <v>5953720</v>
      </c>
      <c r="L832" s="81">
        <v>0</v>
      </c>
      <c r="M832" s="81">
        <v>34501390</v>
      </c>
      <c r="N832" s="81">
        <v>34501390</v>
      </c>
      <c r="O832" s="81">
        <v>28547670</v>
      </c>
      <c r="P832" s="81">
        <v>34501390</v>
      </c>
      <c r="Q832" s="81">
        <v>28547670</v>
      </c>
      <c r="R832" s="81">
        <v>34501390</v>
      </c>
      <c r="S832" s="81">
        <v>28547670</v>
      </c>
      <c r="T832" s="81">
        <v>36256390</v>
      </c>
      <c r="U832" s="81">
        <v>36256390</v>
      </c>
      <c r="V832" s="81">
        <v>37426390</v>
      </c>
      <c r="W832" s="81">
        <v>37426390</v>
      </c>
      <c r="X832" s="81">
        <v>29193567</v>
      </c>
      <c r="Y832" s="81">
        <v>29193567</v>
      </c>
    </row>
    <row r="833" spans="1:25" x14ac:dyDescent="0.35">
      <c r="A833" s="81" t="s">
        <v>842</v>
      </c>
      <c r="B833" s="81">
        <v>127</v>
      </c>
      <c r="C833" s="81" t="s">
        <v>1690</v>
      </c>
      <c r="D833" s="81" t="s">
        <v>5752</v>
      </c>
      <c r="E833" s="81" t="s">
        <v>2228</v>
      </c>
      <c r="F833" s="81">
        <v>1844587</v>
      </c>
      <c r="G833" s="81">
        <v>1844587</v>
      </c>
      <c r="H833" s="81">
        <v>1844587</v>
      </c>
      <c r="I833" s="81" t="s">
        <v>2829</v>
      </c>
      <c r="J833" s="81" t="s">
        <v>2832</v>
      </c>
      <c r="K833" s="81">
        <v>201790</v>
      </c>
      <c r="L833" s="81">
        <v>0</v>
      </c>
      <c r="M833" s="81">
        <v>2046377</v>
      </c>
      <c r="N833" s="81">
        <v>2046377</v>
      </c>
      <c r="O833" s="81">
        <v>1844587</v>
      </c>
      <c r="P833" s="81">
        <v>2046377</v>
      </c>
      <c r="Q833" s="81">
        <v>1844587</v>
      </c>
      <c r="R833" s="81">
        <v>2046377</v>
      </c>
      <c r="S833" s="81">
        <v>1844587</v>
      </c>
      <c r="T833" s="81">
        <v>2106377</v>
      </c>
      <c r="U833" s="81">
        <v>2106377</v>
      </c>
      <c r="V833" s="81">
        <v>2146377</v>
      </c>
      <c r="W833" s="81">
        <v>2146377</v>
      </c>
      <c r="X833" s="81">
        <v>1844587</v>
      </c>
      <c r="Y833" s="81">
        <v>1844587</v>
      </c>
    </row>
    <row r="834" spans="1:25" x14ac:dyDescent="0.35">
      <c r="A834" s="81" t="s">
        <v>843</v>
      </c>
      <c r="B834" s="81">
        <v>127</v>
      </c>
      <c r="C834" s="81" t="s">
        <v>1690</v>
      </c>
      <c r="D834" s="81" t="s">
        <v>5950</v>
      </c>
      <c r="E834" s="81" t="s">
        <v>2359</v>
      </c>
      <c r="F834" s="81">
        <v>4787411</v>
      </c>
      <c r="G834" s="81">
        <v>4787411</v>
      </c>
      <c r="H834" s="81">
        <v>4787411</v>
      </c>
      <c r="I834" s="81" t="s">
        <v>2829</v>
      </c>
      <c r="J834" s="81" t="s">
        <v>2832</v>
      </c>
      <c r="K834" s="81">
        <v>360000</v>
      </c>
      <c r="L834" s="81">
        <v>0</v>
      </c>
      <c r="M834" s="81">
        <v>5147411</v>
      </c>
      <c r="N834" s="81">
        <v>5147411</v>
      </c>
      <c r="O834" s="81">
        <v>4787411</v>
      </c>
      <c r="P834" s="81">
        <v>5147411</v>
      </c>
      <c r="Q834" s="81">
        <v>4787411</v>
      </c>
      <c r="R834" s="81">
        <v>5147411</v>
      </c>
      <c r="S834" s="81">
        <v>4787411</v>
      </c>
      <c r="T834" s="81">
        <v>5237411</v>
      </c>
      <c r="U834" s="81">
        <v>5237411</v>
      </c>
      <c r="V834" s="81">
        <v>5297411</v>
      </c>
      <c r="W834" s="81">
        <v>5297411</v>
      </c>
      <c r="X834" s="81">
        <v>4808120</v>
      </c>
      <c r="Y834" s="81">
        <v>4808120</v>
      </c>
    </row>
    <row r="835" spans="1:25" x14ac:dyDescent="0.35">
      <c r="A835" s="81" t="s">
        <v>844</v>
      </c>
      <c r="B835" s="81">
        <v>127</v>
      </c>
      <c r="C835" s="81" t="s">
        <v>1690</v>
      </c>
      <c r="D835" s="81" t="s">
        <v>6121</v>
      </c>
      <c r="E835" s="81" t="s">
        <v>2482</v>
      </c>
      <c r="F835" s="81">
        <v>205045637</v>
      </c>
      <c r="G835" s="81">
        <v>205045637</v>
      </c>
      <c r="H835" s="81">
        <v>205045637</v>
      </c>
      <c r="I835" s="81" t="s">
        <v>2829</v>
      </c>
      <c r="J835" s="81" t="s">
        <v>2832</v>
      </c>
      <c r="K835" s="81">
        <v>35469640</v>
      </c>
      <c r="L835" s="81">
        <v>0</v>
      </c>
      <c r="M835" s="81">
        <v>240515277</v>
      </c>
      <c r="N835" s="81">
        <v>240515277</v>
      </c>
      <c r="O835" s="81">
        <v>205045637</v>
      </c>
      <c r="P835" s="81">
        <v>361396067</v>
      </c>
      <c r="Q835" s="81">
        <v>325926427</v>
      </c>
      <c r="R835" s="81">
        <v>361396067</v>
      </c>
      <c r="S835" s="81">
        <v>325926427</v>
      </c>
      <c r="T835" s="81">
        <v>255440277</v>
      </c>
      <c r="U835" s="81">
        <v>376321067</v>
      </c>
      <c r="V835" s="81">
        <v>265390277</v>
      </c>
      <c r="W835" s="81">
        <v>386271067</v>
      </c>
      <c r="X835" s="81">
        <v>210450736</v>
      </c>
      <c r="Y835" s="81">
        <v>331331526</v>
      </c>
    </row>
    <row r="836" spans="1:25" x14ac:dyDescent="0.35">
      <c r="A836" s="81" t="s">
        <v>845</v>
      </c>
      <c r="B836" s="81">
        <v>127</v>
      </c>
      <c r="C836" s="81" t="s">
        <v>1690</v>
      </c>
      <c r="D836" s="81" t="s">
        <v>6123</v>
      </c>
      <c r="E836" s="81" t="s">
        <v>2230</v>
      </c>
      <c r="F836" s="81">
        <v>112389012</v>
      </c>
      <c r="G836" s="81">
        <v>120007330</v>
      </c>
      <c r="H836" s="81">
        <v>112389012</v>
      </c>
      <c r="I836" s="81" t="s">
        <v>2829</v>
      </c>
      <c r="J836" s="81" t="s">
        <v>2837</v>
      </c>
      <c r="K836" s="81">
        <v>14542990</v>
      </c>
      <c r="L836" s="81">
        <v>0</v>
      </c>
      <c r="M836" s="81">
        <v>126932002</v>
      </c>
      <c r="N836" s="81">
        <v>126932002</v>
      </c>
      <c r="O836" s="81">
        <v>112389012</v>
      </c>
      <c r="P836" s="81">
        <v>126932002</v>
      </c>
      <c r="Q836" s="81">
        <v>112389012</v>
      </c>
      <c r="R836" s="81">
        <v>126932002</v>
      </c>
      <c r="S836" s="81">
        <v>112389012</v>
      </c>
      <c r="T836" s="81">
        <v>135542002</v>
      </c>
      <c r="U836" s="81">
        <v>135542002</v>
      </c>
      <c r="V836" s="81">
        <v>141282002</v>
      </c>
      <c r="W836" s="81">
        <v>141282002</v>
      </c>
      <c r="X836" s="81">
        <v>114213166</v>
      </c>
      <c r="Y836" s="81">
        <v>114213166</v>
      </c>
    </row>
    <row r="837" spans="1:25" x14ac:dyDescent="0.35">
      <c r="A837" s="81" t="s">
        <v>846</v>
      </c>
      <c r="B837" s="81">
        <v>127</v>
      </c>
      <c r="C837" s="81" t="s">
        <v>1690</v>
      </c>
      <c r="D837" s="81" t="s">
        <v>6125</v>
      </c>
      <c r="E837" s="81" t="s">
        <v>2483</v>
      </c>
      <c r="F837" s="81">
        <v>224665989</v>
      </c>
      <c r="G837" s="81">
        <v>239345758</v>
      </c>
      <c r="H837" s="81">
        <v>224665989</v>
      </c>
      <c r="I837" s="81" t="s">
        <v>2829</v>
      </c>
      <c r="J837" s="81" t="s">
        <v>2833</v>
      </c>
      <c r="K837" s="81">
        <v>47887470</v>
      </c>
      <c r="L837" s="81">
        <v>0</v>
      </c>
      <c r="M837" s="81">
        <v>272553459</v>
      </c>
      <c r="N837" s="81">
        <v>272553459</v>
      </c>
      <c r="O837" s="81">
        <v>224665989</v>
      </c>
      <c r="P837" s="81">
        <v>272553459</v>
      </c>
      <c r="Q837" s="81">
        <v>224665989</v>
      </c>
      <c r="R837" s="81">
        <v>272553459</v>
      </c>
      <c r="S837" s="81">
        <v>224665989</v>
      </c>
      <c r="T837" s="81">
        <v>288558459</v>
      </c>
      <c r="U837" s="81">
        <v>288558459</v>
      </c>
      <c r="V837" s="81">
        <v>299228459</v>
      </c>
      <c r="W837" s="81">
        <v>299228459</v>
      </c>
      <c r="X837" s="81">
        <v>236366148</v>
      </c>
      <c r="Y837" s="81">
        <v>236366148</v>
      </c>
    </row>
    <row r="838" spans="1:25" x14ac:dyDescent="0.35">
      <c r="A838" s="81" t="s">
        <v>847</v>
      </c>
      <c r="B838" s="81">
        <v>127</v>
      </c>
      <c r="C838" s="81" t="s">
        <v>1690</v>
      </c>
      <c r="D838" s="81" t="s">
        <v>6126</v>
      </c>
      <c r="E838" s="81" t="s">
        <v>2484</v>
      </c>
      <c r="F838" s="81">
        <v>67200148</v>
      </c>
      <c r="G838" s="81">
        <v>70685210</v>
      </c>
      <c r="H838" s="81">
        <v>67200148</v>
      </c>
      <c r="I838" s="81" t="s">
        <v>2829</v>
      </c>
      <c r="J838" s="81" t="s">
        <v>2833</v>
      </c>
      <c r="K838" s="81">
        <v>4588210</v>
      </c>
      <c r="L838" s="81">
        <v>0</v>
      </c>
      <c r="M838" s="81">
        <v>71788358</v>
      </c>
      <c r="N838" s="81">
        <v>71788358</v>
      </c>
      <c r="O838" s="81">
        <v>67200148</v>
      </c>
      <c r="P838" s="81">
        <v>71788358</v>
      </c>
      <c r="Q838" s="81">
        <v>67200148</v>
      </c>
      <c r="R838" s="81">
        <v>71788358</v>
      </c>
      <c r="S838" s="81">
        <v>67200148</v>
      </c>
      <c r="T838" s="81">
        <v>74938358</v>
      </c>
      <c r="U838" s="81">
        <v>74938358</v>
      </c>
      <c r="V838" s="81">
        <v>77038358</v>
      </c>
      <c r="W838" s="81">
        <v>77038358</v>
      </c>
      <c r="X838" s="81">
        <v>67666621</v>
      </c>
      <c r="Y838" s="81">
        <v>67666621</v>
      </c>
    </row>
    <row r="839" spans="1:25" x14ac:dyDescent="0.35">
      <c r="A839" s="81" t="s">
        <v>848</v>
      </c>
      <c r="B839" s="81">
        <v>127</v>
      </c>
      <c r="C839" s="81" t="s">
        <v>1690</v>
      </c>
      <c r="D839" s="81" t="s">
        <v>6129</v>
      </c>
      <c r="E839" s="81" t="s">
        <v>2360</v>
      </c>
      <c r="F839" s="81">
        <v>101591579</v>
      </c>
      <c r="G839" s="81">
        <v>101591579</v>
      </c>
      <c r="H839" s="81">
        <v>101591579</v>
      </c>
      <c r="I839" s="81" t="s">
        <v>2829</v>
      </c>
      <c r="J839" s="81" t="s">
        <v>2832</v>
      </c>
      <c r="K839" s="81">
        <v>22645180</v>
      </c>
      <c r="L839" s="81">
        <v>0</v>
      </c>
      <c r="M839" s="81">
        <v>124236759</v>
      </c>
      <c r="N839" s="81">
        <v>124236759</v>
      </c>
      <c r="O839" s="81">
        <v>101591579</v>
      </c>
      <c r="P839" s="81">
        <v>124236759</v>
      </c>
      <c r="Q839" s="81">
        <v>101591579</v>
      </c>
      <c r="R839" s="81">
        <v>124236759</v>
      </c>
      <c r="S839" s="81">
        <v>101591579</v>
      </c>
      <c r="T839" s="81">
        <v>136821759</v>
      </c>
      <c r="U839" s="81">
        <v>136821759</v>
      </c>
      <c r="V839" s="81">
        <v>145211759</v>
      </c>
      <c r="W839" s="81">
        <v>145211759</v>
      </c>
      <c r="X839" s="81">
        <v>105420158</v>
      </c>
      <c r="Y839" s="81">
        <v>105420158</v>
      </c>
    </row>
    <row r="840" spans="1:25" x14ac:dyDescent="0.35">
      <c r="A840" s="81" t="s">
        <v>849</v>
      </c>
      <c r="B840" s="81">
        <v>127</v>
      </c>
      <c r="C840" s="81" t="s">
        <v>1690</v>
      </c>
      <c r="D840" s="81" t="s">
        <v>6638</v>
      </c>
      <c r="E840" s="81" t="s">
        <v>2485</v>
      </c>
      <c r="F840" s="81">
        <v>79816373</v>
      </c>
      <c r="G840" s="81">
        <v>79816373</v>
      </c>
      <c r="H840" s="81">
        <v>79816373</v>
      </c>
      <c r="I840" s="81" t="s">
        <v>2829</v>
      </c>
      <c r="J840" s="81" t="s">
        <v>2832</v>
      </c>
      <c r="K840" s="81">
        <v>14093804</v>
      </c>
      <c r="L840" s="81">
        <v>903490</v>
      </c>
      <c r="M840" s="81">
        <v>93910177</v>
      </c>
      <c r="N840" s="81">
        <v>93006687</v>
      </c>
      <c r="O840" s="81">
        <v>78912883</v>
      </c>
      <c r="P840" s="81">
        <v>93910177</v>
      </c>
      <c r="Q840" s="81">
        <v>79816373</v>
      </c>
      <c r="R840" s="81">
        <v>93006687</v>
      </c>
      <c r="S840" s="81">
        <v>78912883</v>
      </c>
      <c r="T840" s="81">
        <v>98380177</v>
      </c>
      <c r="U840" s="81">
        <v>98380177</v>
      </c>
      <c r="V840" s="81">
        <v>101360177</v>
      </c>
      <c r="W840" s="81">
        <v>101360177</v>
      </c>
      <c r="X840" s="81">
        <v>84499019</v>
      </c>
      <c r="Y840" s="81">
        <v>84499019</v>
      </c>
    </row>
    <row r="841" spans="1:25" x14ac:dyDescent="0.35">
      <c r="A841" s="81" t="s">
        <v>850</v>
      </c>
      <c r="B841" s="81">
        <v>127</v>
      </c>
      <c r="C841" s="81" t="s">
        <v>1690</v>
      </c>
      <c r="D841" s="81" t="s">
        <v>6640</v>
      </c>
      <c r="E841" s="81" t="s">
        <v>2486</v>
      </c>
      <c r="F841" s="81">
        <v>55408801</v>
      </c>
      <c r="G841" s="81">
        <v>55408801</v>
      </c>
      <c r="H841" s="81">
        <v>55408801</v>
      </c>
      <c r="I841" s="81" t="s">
        <v>2829</v>
      </c>
      <c r="J841" s="81" t="s">
        <v>2832</v>
      </c>
      <c r="K841" s="81">
        <v>9819400</v>
      </c>
      <c r="L841" s="81">
        <v>0</v>
      </c>
      <c r="M841" s="81">
        <v>65228201</v>
      </c>
      <c r="N841" s="81">
        <v>65228201</v>
      </c>
      <c r="O841" s="81">
        <v>55408801</v>
      </c>
      <c r="P841" s="81">
        <v>65228201</v>
      </c>
      <c r="Q841" s="81">
        <v>55408801</v>
      </c>
      <c r="R841" s="81">
        <v>65228201</v>
      </c>
      <c r="S841" s="81">
        <v>55408801</v>
      </c>
      <c r="T841" s="81">
        <v>68543201</v>
      </c>
      <c r="U841" s="81">
        <v>68543201</v>
      </c>
      <c r="V841" s="81">
        <v>70753201</v>
      </c>
      <c r="W841" s="81">
        <v>70753201</v>
      </c>
      <c r="X841" s="81">
        <v>58648943</v>
      </c>
      <c r="Y841" s="81">
        <v>58648943</v>
      </c>
    </row>
    <row r="842" spans="1:25" x14ac:dyDescent="0.35">
      <c r="A842" s="81" t="s">
        <v>851</v>
      </c>
      <c r="B842" s="81">
        <v>127</v>
      </c>
      <c r="C842" s="81" t="s">
        <v>1690</v>
      </c>
      <c r="D842" s="81" t="s">
        <v>6643</v>
      </c>
      <c r="E842" s="81" t="s">
        <v>2234</v>
      </c>
      <c r="F842" s="81">
        <v>11845506</v>
      </c>
      <c r="G842" s="81">
        <v>11845506</v>
      </c>
      <c r="H842" s="81">
        <v>11845506</v>
      </c>
      <c r="I842" s="81" t="s">
        <v>2829</v>
      </c>
      <c r="J842" s="81" t="s">
        <v>2832</v>
      </c>
      <c r="K842" s="81">
        <v>792960</v>
      </c>
      <c r="L842" s="81">
        <v>0</v>
      </c>
      <c r="M842" s="81">
        <v>12638466</v>
      </c>
      <c r="N842" s="81">
        <v>12638466</v>
      </c>
      <c r="O842" s="81">
        <v>11845506</v>
      </c>
      <c r="P842" s="81">
        <v>12638466</v>
      </c>
      <c r="Q842" s="81">
        <v>11845506</v>
      </c>
      <c r="R842" s="81">
        <v>12638466</v>
      </c>
      <c r="S842" s="81">
        <v>11845506</v>
      </c>
      <c r="T842" s="81">
        <v>12893466</v>
      </c>
      <c r="U842" s="81">
        <v>12893466</v>
      </c>
      <c r="V842" s="81">
        <v>13063466</v>
      </c>
      <c r="W842" s="81">
        <v>13063466</v>
      </c>
      <c r="X842" s="81">
        <v>11991541</v>
      </c>
      <c r="Y842" s="81">
        <v>11991541</v>
      </c>
    </row>
    <row r="843" spans="1:25" x14ac:dyDescent="0.35">
      <c r="A843" s="81" t="s">
        <v>852</v>
      </c>
      <c r="B843" s="81">
        <v>128</v>
      </c>
      <c r="C843" s="81" t="s">
        <v>1691</v>
      </c>
      <c r="D843" s="81" t="s">
        <v>5332</v>
      </c>
      <c r="E843" s="81" t="s">
        <v>1877</v>
      </c>
      <c r="F843" s="81">
        <v>144872832</v>
      </c>
      <c r="G843" s="81">
        <v>144872832</v>
      </c>
      <c r="H843" s="81">
        <v>144872832</v>
      </c>
      <c r="I843" s="81" t="s">
        <v>2829</v>
      </c>
      <c r="J843" s="81" t="s">
        <v>2832</v>
      </c>
      <c r="K843" s="81">
        <v>755706</v>
      </c>
      <c r="L843" s="81">
        <v>0</v>
      </c>
      <c r="M843" s="81">
        <v>145628538</v>
      </c>
      <c r="N843" s="81">
        <v>145628538</v>
      </c>
      <c r="O843" s="81">
        <v>144872832</v>
      </c>
      <c r="P843" s="81">
        <v>145628538</v>
      </c>
      <c r="Q843" s="81">
        <v>144872832</v>
      </c>
      <c r="R843" s="81">
        <v>145628538</v>
      </c>
      <c r="S843" s="81">
        <v>144872832</v>
      </c>
      <c r="T843" s="81">
        <v>145973538</v>
      </c>
      <c r="U843" s="81">
        <v>145973538</v>
      </c>
      <c r="V843" s="81">
        <v>146203538</v>
      </c>
      <c r="W843" s="81">
        <v>146203538</v>
      </c>
      <c r="X843" s="81">
        <v>145118431</v>
      </c>
      <c r="Y843" s="81">
        <v>145118431</v>
      </c>
    </row>
    <row r="844" spans="1:25" x14ac:dyDescent="0.35">
      <c r="A844" s="81" t="s">
        <v>853</v>
      </c>
      <c r="B844" s="81">
        <v>128</v>
      </c>
      <c r="C844" s="81" t="s">
        <v>1691</v>
      </c>
      <c r="D844" s="81" t="s">
        <v>5334</v>
      </c>
      <c r="E844" s="81" t="s">
        <v>1878</v>
      </c>
      <c r="F844" s="81">
        <v>167509064</v>
      </c>
      <c r="G844" s="81">
        <v>167509064</v>
      </c>
      <c r="H844" s="81">
        <v>167509064</v>
      </c>
      <c r="I844" s="81" t="s">
        <v>2829</v>
      </c>
      <c r="J844" s="81" t="s">
        <v>2832</v>
      </c>
      <c r="K844" s="81">
        <v>1722346</v>
      </c>
      <c r="L844" s="81">
        <v>0</v>
      </c>
      <c r="M844" s="81">
        <v>169231410</v>
      </c>
      <c r="N844" s="81">
        <v>169231410</v>
      </c>
      <c r="O844" s="81">
        <v>167509064</v>
      </c>
      <c r="P844" s="81">
        <v>169231410</v>
      </c>
      <c r="Q844" s="81">
        <v>167509064</v>
      </c>
      <c r="R844" s="81">
        <v>169231410</v>
      </c>
      <c r="S844" s="81">
        <v>167509064</v>
      </c>
      <c r="T844" s="81">
        <v>170236410</v>
      </c>
      <c r="U844" s="81">
        <v>170236410</v>
      </c>
      <c r="V844" s="81">
        <v>170906410</v>
      </c>
      <c r="W844" s="81">
        <v>170906410</v>
      </c>
      <c r="X844" s="81">
        <v>168137063</v>
      </c>
      <c r="Y844" s="81">
        <v>168137063</v>
      </c>
    </row>
    <row r="845" spans="1:25" x14ac:dyDescent="0.35">
      <c r="A845" s="81" t="s">
        <v>854</v>
      </c>
      <c r="B845" s="81">
        <v>128</v>
      </c>
      <c r="C845" s="81" t="s">
        <v>1691</v>
      </c>
      <c r="D845" s="81" t="s">
        <v>5654</v>
      </c>
      <c r="E845" s="81" t="s">
        <v>2160</v>
      </c>
      <c r="F845" s="81">
        <v>1053715</v>
      </c>
      <c r="G845" s="81">
        <v>1053715</v>
      </c>
      <c r="H845" s="81">
        <v>1053715</v>
      </c>
      <c r="I845" s="81" t="s">
        <v>2829</v>
      </c>
      <c r="J845" s="81" t="s">
        <v>2832</v>
      </c>
      <c r="K845" s="81">
        <v>60000</v>
      </c>
      <c r="L845" s="81">
        <v>0</v>
      </c>
      <c r="M845" s="81">
        <v>1113715</v>
      </c>
      <c r="N845" s="81">
        <v>1113715</v>
      </c>
      <c r="O845" s="81">
        <v>1053715</v>
      </c>
      <c r="P845" s="81">
        <v>1113715</v>
      </c>
      <c r="Q845" s="81">
        <v>1053715</v>
      </c>
      <c r="R845" s="81">
        <v>1113715</v>
      </c>
      <c r="S845" s="81">
        <v>1053715</v>
      </c>
      <c r="T845" s="81">
        <v>1128715</v>
      </c>
      <c r="U845" s="81">
        <v>1128715</v>
      </c>
      <c r="V845" s="81">
        <v>1138715</v>
      </c>
      <c r="W845" s="81">
        <v>1138715</v>
      </c>
      <c r="X845" s="81">
        <v>1057783</v>
      </c>
      <c r="Y845" s="81">
        <v>1057783</v>
      </c>
    </row>
    <row r="846" spans="1:25" x14ac:dyDescent="0.35">
      <c r="A846" s="81" t="s">
        <v>855</v>
      </c>
      <c r="B846" s="81">
        <v>128</v>
      </c>
      <c r="C846" s="81" t="s">
        <v>1691</v>
      </c>
      <c r="D846" s="81" t="s">
        <v>5815</v>
      </c>
      <c r="E846" s="81" t="s">
        <v>2280</v>
      </c>
      <c r="F846" s="81">
        <v>10794958</v>
      </c>
      <c r="G846" s="81">
        <v>10794958</v>
      </c>
      <c r="H846" s="81">
        <v>10794958</v>
      </c>
      <c r="I846" s="81" t="s">
        <v>2829</v>
      </c>
      <c r="J846" s="81" t="s">
        <v>2832</v>
      </c>
      <c r="K846" s="81">
        <v>74328</v>
      </c>
      <c r="L846" s="81">
        <v>5439</v>
      </c>
      <c r="M846" s="81">
        <v>10869286</v>
      </c>
      <c r="N846" s="81">
        <v>10863847</v>
      </c>
      <c r="O846" s="81">
        <v>10789519</v>
      </c>
      <c r="P846" s="81">
        <v>10869286</v>
      </c>
      <c r="Q846" s="81">
        <v>10794958</v>
      </c>
      <c r="R846" s="81">
        <v>10863847</v>
      </c>
      <c r="S846" s="81">
        <v>10789519</v>
      </c>
      <c r="T846" s="81">
        <v>10914286</v>
      </c>
      <c r="U846" s="81">
        <v>10914286</v>
      </c>
      <c r="V846" s="81">
        <v>10944286</v>
      </c>
      <c r="W846" s="81">
        <v>10944286</v>
      </c>
      <c r="X846" s="81">
        <v>10805814</v>
      </c>
      <c r="Y846" s="81">
        <v>10805814</v>
      </c>
    </row>
    <row r="847" spans="1:25" x14ac:dyDescent="0.35">
      <c r="A847" s="81" t="s">
        <v>856</v>
      </c>
      <c r="B847" s="81">
        <v>128</v>
      </c>
      <c r="C847" s="81" t="s">
        <v>1691</v>
      </c>
      <c r="D847" s="81" t="s">
        <v>6131</v>
      </c>
      <c r="E847" s="81" t="s">
        <v>1856</v>
      </c>
      <c r="F847" s="81">
        <v>7067420844</v>
      </c>
      <c r="G847" s="81">
        <v>7067420844</v>
      </c>
      <c r="H847" s="81">
        <v>7067420844</v>
      </c>
      <c r="I847" s="81" t="s">
        <v>2829</v>
      </c>
      <c r="J847" s="81" t="s">
        <v>2832</v>
      </c>
      <c r="K847" s="81">
        <v>25826584</v>
      </c>
      <c r="L847" s="81">
        <v>0</v>
      </c>
      <c r="M847" s="81">
        <v>7093247428</v>
      </c>
      <c r="N847" s="81">
        <v>7093247428</v>
      </c>
      <c r="O847" s="81">
        <v>7067420844</v>
      </c>
      <c r="P847" s="81">
        <v>7093247428</v>
      </c>
      <c r="Q847" s="81">
        <v>7067420844</v>
      </c>
      <c r="R847" s="81">
        <v>7093247428</v>
      </c>
      <c r="S847" s="81">
        <v>7067420844</v>
      </c>
      <c r="T847" s="81">
        <v>7108757428</v>
      </c>
      <c r="U847" s="81">
        <v>7108757428</v>
      </c>
      <c r="V847" s="81">
        <v>7119097428</v>
      </c>
      <c r="W847" s="81">
        <v>7119097428</v>
      </c>
      <c r="X847" s="81">
        <v>7072265944</v>
      </c>
      <c r="Y847" s="81">
        <v>7072265944</v>
      </c>
    </row>
    <row r="848" spans="1:25" x14ac:dyDescent="0.35">
      <c r="A848" s="81" t="s">
        <v>857</v>
      </c>
      <c r="B848" s="81">
        <v>128</v>
      </c>
      <c r="C848" s="81" t="s">
        <v>1691</v>
      </c>
      <c r="D848" s="81" t="s">
        <v>6132</v>
      </c>
      <c r="E848" s="81" t="s">
        <v>2487</v>
      </c>
      <c r="F848" s="81">
        <v>1474091923</v>
      </c>
      <c r="G848" s="81">
        <v>1512372753</v>
      </c>
      <c r="H848" s="81">
        <v>1474091923</v>
      </c>
      <c r="I848" s="81" t="s">
        <v>2829</v>
      </c>
      <c r="J848" s="81" t="s">
        <v>2833</v>
      </c>
      <c r="K848" s="81">
        <v>19053173</v>
      </c>
      <c r="L848" s="81">
        <v>0</v>
      </c>
      <c r="M848" s="81">
        <v>1493145096</v>
      </c>
      <c r="N848" s="81">
        <v>1493145096</v>
      </c>
      <c r="O848" s="81">
        <v>1474091923</v>
      </c>
      <c r="P848" s="81">
        <v>1493145096</v>
      </c>
      <c r="Q848" s="81">
        <v>1474091923</v>
      </c>
      <c r="R848" s="81">
        <v>1493145096</v>
      </c>
      <c r="S848" s="81">
        <v>1474091923</v>
      </c>
      <c r="T848" s="81">
        <v>1506270096</v>
      </c>
      <c r="U848" s="81">
        <v>1506270096</v>
      </c>
      <c r="V848" s="81">
        <v>1515020096</v>
      </c>
      <c r="W848" s="81">
        <v>1515020096</v>
      </c>
      <c r="X848" s="81">
        <v>1477257194</v>
      </c>
      <c r="Y848" s="81">
        <v>1477257194</v>
      </c>
    </row>
    <row r="849" spans="1:25" x14ac:dyDescent="0.35">
      <c r="A849" s="81" t="s">
        <v>858</v>
      </c>
      <c r="B849" s="81">
        <v>128</v>
      </c>
      <c r="C849" s="81" t="s">
        <v>1691</v>
      </c>
      <c r="D849" s="81" t="s">
        <v>6133</v>
      </c>
      <c r="E849" s="81" t="s">
        <v>2488</v>
      </c>
      <c r="F849" s="81">
        <v>710096877</v>
      </c>
      <c r="G849" s="81">
        <v>710081171</v>
      </c>
      <c r="H849" s="81">
        <v>710096877</v>
      </c>
      <c r="I849" s="81" t="s">
        <v>2829</v>
      </c>
      <c r="J849" s="81" t="s">
        <v>2833</v>
      </c>
      <c r="K849" s="81">
        <v>5310657</v>
      </c>
      <c r="L849" s="81">
        <v>0</v>
      </c>
      <c r="M849" s="81">
        <v>715407534</v>
      </c>
      <c r="N849" s="81">
        <v>715407534</v>
      </c>
      <c r="O849" s="81">
        <v>710096877</v>
      </c>
      <c r="P849" s="81">
        <v>715407534</v>
      </c>
      <c r="Q849" s="81">
        <v>710096877</v>
      </c>
      <c r="R849" s="81">
        <v>715407534</v>
      </c>
      <c r="S849" s="81">
        <v>710096877</v>
      </c>
      <c r="T849" s="81">
        <v>719232534</v>
      </c>
      <c r="U849" s="81">
        <v>719232534</v>
      </c>
      <c r="V849" s="81">
        <v>721782534</v>
      </c>
      <c r="W849" s="81">
        <v>721782534</v>
      </c>
      <c r="X849" s="81">
        <v>711512441</v>
      </c>
      <c r="Y849" s="81">
        <v>711512441</v>
      </c>
    </row>
    <row r="850" spans="1:25" x14ac:dyDescent="0.35">
      <c r="A850" s="81" t="s">
        <v>859</v>
      </c>
      <c r="B850" s="81">
        <v>128</v>
      </c>
      <c r="C850" s="81" t="s">
        <v>1691</v>
      </c>
      <c r="D850" s="81" t="s">
        <v>6134</v>
      </c>
      <c r="E850" s="81" t="s">
        <v>2489</v>
      </c>
      <c r="F850" s="81">
        <v>1146601661</v>
      </c>
      <c r="G850" s="81">
        <v>1146601661</v>
      </c>
      <c r="H850" s="81">
        <v>1146601661</v>
      </c>
      <c r="I850" s="81" t="s">
        <v>2829</v>
      </c>
      <c r="J850" s="81" t="s">
        <v>2832</v>
      </c>
      <c r="K850" s="81">
        <v>17101628</v>
      </c>
      <c r="L850" s="81">
        <v>0</v>
      </c>
      <c r="M850" s="81">
        <v>1163703289</v>
      </c>
      <c r="N850" s="81">
        <v>1163703289</v>
      </c>
      <c r="O850" s="81">
        <v>1146601661</v>
      </c>
      <c r="P850" s="81">
        <v>1163703289</v>
      </c>
      <c r="Q850" s="81">
        <v>1146601661</v>
      </c>
      <c r="R850" s="81">
        <v>1163703289</v>
      </c>
      <c r="S850" s="81">
        <v>1146601661</v>
      </c>
      <c r="T850" s="81">
        <v>1170798289</v>
      </c>
      <c r="U850" s="81">
        <v>1170798289</v>
      </c>
      <c r="V850" s="81">
        <v>1175528289</v>
      </c>
      <c r="W850" s="81">
        <v>1175528289</v>
      </c>
      <c r="X850" s="81">
        <v>1148391095</v>
      </c>
      <c r="Y850" s="81">
        <v>1148391095</v>
      </c>
    </row>
    <row r="851" spans="1:25" x14ac:dyDescent="0.35">
      <c r="A851" s="81" t="s">
        <v>860</v>
      </c>
      <c r="B851" s="81">
        <v>129</v>
      </c>
      <c r="C851" s="81" t="s">
        <v>1692</v>
      </c>
      <c r="D851" s="81" t="s">
        <v>6057</v>
      </c>
      <c r="E851" s="81" t="s">
        <v>2438</v>
      </c>
      <c r="F851" s="81">
        <v>40589331</v>
      </c>
      <c r="G851" s="81">
        <v>40589331</v>
      </c>
      <c r="H851" s="81">
        <v>40589331</v>
      </c>
      <c r="I851" s="81" t="s">
        <v>2829</v>
      </c>
      <c r="J851" s="81" t="s">
        <v>2833</v>
      </c>
      <c r="K851" s="81">
        <v>4195209</v>
      </c>
      <c r="L851" s="81">
        <v>0</v>
      </c>
      <c r="M851" s="81">
        <v>44784540</v>
      </c>
      <c r="N851" s="81">
        <v>44784540</v>
      </c>
      <c r="O851" s="81">
        <v>40589331</v>
      </c>
      <c r="P851" s="81">
        <v>44784540</v>
      </c>
      <c r="Q851" s="81">
        <v>40589331</v>
      </c>
      <c r="R851" s="81">
        <v>44784540</v>
      </c>
      <c r="S851" s="81">
        <v>40589331</v>
      </c>
      <c r="T851" s="81">
        <v>46389540</v>
      </c>
      <c r="U851" s="81">
        <v>46389540</v>
      </c>
      <c r="V851" s="81">
        <v>47459540</v>
      </c>
      <c r="W851" s="81">
        <v>47459540</v>
      </c>
      <c r="X851" s="81">
        <v>41491326</v>
      </c>
      <c r="Y851" s="81">
        <v>41491326</v>
      </c>
    </row>
    <row r="852" spans="1:25" x14ac:dyDescent="0.35">
      <c r="A852" s="81" t="s">
        <v>861</v>
      </c>
      <c r="B852" s="81">
        <v>129</v>
      </c>
      <c r="C852" s="81" t="s">
        <v>1692</v>
      </c>
      <c r="D852" s="81" t="s">
        <v>6136</v>
      </c>
      <c r="E852" s="81" t="s">
        <v>2490</v>
      </c>
      <c r="F852" s="81">
        <v>2397784776</v>
      </c>
      <c r="G852" s="81">
        <v>2331465449</v>
      </c>
      <c r="H852" s="81">
        <v>2397784776</v>
      </c>
      <c r="I852" s="81" t="s">
        <v>2829</v>
      </c>
      <c r="J852" s="81" t="s">
        <v>2833</v>
      </c>
      <c r="K852" s="81">
        <v>369489663</v>
      </c>
      <c r="L852" s="81">
        <v>0</v>
      </c>
      <c r="M852" s="81">
        <v>2767274439</v>
      </c>
      <c r="N852" s="81">
        <v>2767274439</v>
      </c>
      <c r="O852" s="81">
        <v>2397784776</v>
      </c>
      <c r="P852" s="81">
        <v>2767274439</v>
      </c>
      <c r="Q852" s="81">
        <v>2397784776</v>
      </c>
      <c r="R852" s="81">
        <v>2767274439</v>
      </c>
      <c r="S852" s="81">
        <v>2397784776</v>
      </c>
      <c r="T852" s="81">
        <v>2867099439</v>
      </c>
      <c r="U852" s="81">
        <v>2867099439</v>
      </c>
      <c r="V852" s="81">
        <v>2933649439</v>
      </c>
      <c r="W852" s="81">
        <v>2933649439</v>
      </c>
      <c r="X852" s="81">
        <v>2437975932</v>
      </c>
      <c r="Y852" s="81">
        <v>2437975932</v>
      </c>
    </row>
    <row r="853" spans="1:25" x14ac:dyDescent="0.35">
      <c r="A853" s="81" t="s">
        <v>862</v>
      </c>
      <c r="B853" s="81">
        <v>129</v>
      </c>
      <c r="C853" s="81" t="s">
        <v>1692</v>
      </c>
      <c r="D853" s="81" t="s">
        <v>6137</v>
      </c>
      <c r="E853" s="81" t="s">
        <v>2491</v>
      </c>
      <c r="F853" s="81">
        <v>9243141666</v>
      </c>
      <c r="G853" s="81">
        <v>8992952088</v>
      </c>
      <c r="H853" s="81">
        <v>9243141666</v>
      </c>
      <c r="I853" s="81" t="s">
        <v>2829</v>
      </c>
      <c r="J853" s="81" t="s">
        <v>2833</v>
      </c>
      <c r="K853" s="81">
        <v>920044664</v>
      </c>
      <c r="L853" s="81">
        <v>0</v>
      </c>
      <c r="M853" s="81">
        <v>10163186330</v>
      </c>
      <c r="N853" s="81">
        <v>10163186330</v>
      </c>
      <c r="O853" s="81">
        <v>9243141666</v>
      </c>
      <c r="P853" s="81">
        <v>10163186330</v>
      </c>
      <c r="Q853" s="81">
        <v>9243141666</v>
      </c>
      <c r="R853" s="81">
        <v>10163186330</v>
      </c>
      <c r="S853" s="81">
        <v>9243141666</v>
      </c>
      <c r="T853" s="81">
        <v>10401476330</v>
      </c>
      <c r="U853" s="81">
        <v>10401476330</v>
      </c>
      <c r="V853" s="81">
        <v>10560336330</v>
      </c>
      <c r="W853" s="81">
        <v>10560336330</v>
      </c>
      <c r="X853" s="81">
        <v>9385852650</v>
      </c>
      <c r="Y853" s="81">
        <v>9385852650</v>
      </c>
    </row>
    <row r="854" spans="1:25" x14ac:dyDescent="0.35">
      <c r="A854" s="81" t="s">
        <v>863</v>
      </c>
      <c r="B854" s="81">
        <v>129</v>
      </c>
      <c r="C854" s="81" t="s">
        <v>1692</v>
      </c>
      <c r="D854" s="81" t="s">
        <v>6138</v>
      </c>
      <c r="E854" s="81" t="s">
        <v>2492</v>
      </c>
      <c r="F854" s="81">
        <v>1531346689</v>
      </c>
      <c r="G854" s="81">
        <v>1518800780</v>
      </c>
      <c r="H854" s="81">
        <v>1531346689</v>
      </c>
      <c r="I854" s="81" t="s">
        <v>2829</v>
      </c>
      <c r="J854" s="81" t="s">
        <v>2833</v>
      </c>
      <c r="K854" s="81">
        <v>207292664</v>
      </c>
      <c r="L854" s="81">
        <v>0</v>
      </c>
      <c r="M854" s="81">
        <v>1738639353</v>
      </c>
      <c r="N854" s="81">
        <v>1738639353</v>
      </c>
      <c r="O854" s="81">
        <v>1531346689</v>
      </c>
      <c r="P854" s="81">
        <v>1738639353</v>
      </c>
      <c r="Q854" s="81">
        <v>1531346689</v>
      </c>
      <c r="R854" s="81">
        <v>1738639353</v>
      </c>
      <c r="S854" s="81">
        <v>1531346689</v>
      </c>
      <c r="T854" s="81">
        <v>1807804353</v>
      </c>
      <c r="U854" s="81">
        <v>1807804353</v>
      </c>
      <c r="V854" s="81">
        <v>1853914353</v>
      </c>
      <c r="W854" s="81">
        <v>1853914353</v>
      </c>
      <c r="X854" s="81">
        <v>1573798662</v>
      </c>
      <c r="Y854" s="81">
        <v>1573798662</v>
      </c>
    </row>
    <row r="855" spans="1:25" x14ac:dyDescent="0.35">
      <c r="A855" s="81" t="s">
        <v>864</v>
      </c>
      <c r="B855" s="81">
        <v>129</v>
      </c>
      <c r="C855" s="81" t="s">
        <v>1692</v>
      </c>
      <c r="D855" s="81" t="s">
        <v>6140</v>
      </c>
      <c r="E855" s="81" t="s">
        <v>2372</v>
      </c>
      <c r="F855" s="81">
        <v>689422109</v>
      </c>
      <c r="G855" s="81">
        <v>692882739</v>
      </c>
      <c r="H855" s="81">
        <v>689422109</v>
      </c>
      <c r="I855" s="81" t="s">
        <v>2829</v>
      </c>
      <c r="J855" s="81" t="s">
        <v>2833</v>
      </c>
      <c r="K855" s="81">
        <v>78280500</v>
      </c>
      <c r="L855" s="81">
        <v>0</v>
      </c>
      <c r="M855" s="81">
        <v>767702609</v>
      </c>
      <c r="N855" s="81">
        <v>767702609</v>
      </c>
      <c r="O855" s="81">
        <v>689422109</v>
      </c>
      <c r="P855" s="81">
        <v>767702609</v>
      </c>
      <c r="Q855" s="81">
        <v>689422109</v>
      </c>
      <c r="R855" s="81">
        <v>767702609</v>
      </c>
      <c r="S855" s="81">
        <v>689422109</v>
      </c>
      <c r="T855" s="81">
        <v>797027609</v>
      </c>
      <c r="U855" s="81">
        <v>797027609</v>
      </c>
      <c r="V855" s="81">
        <v>816577609</v>
      </c>
      <c r="W855" s="81">
        <v>816577609</v>
      </c>
      <c r="X855" s="81">
        <v>706816217</v>
      </c>
      <c r="Y855" s="81">
        <v>706816217</v>
      </c>
    </row>
    <row r="856" spans="1:25" x14ac:dyDescent="0.35">
      <c r="A856" s="81" t="s">
        <v>865</v>
      </c>
      <c r="B856" s="81">
        <v>129</v>
      </c>
      <c r="C856" s="81" t="s">
        <v>1692</v>
      </c>
      <c r="D856" s="81" t="s">
        <v>6142</v>
      </c>
      <c r="E856" s="81" t="s">
        <v>2373</v>
      </c>
      <c r="F856" s="81">
        <v>697390677</v>
      </c>
      <c r="G856" s="81">
        <v>703529222</v>
      </c>
      <c r="H856" s="81">
        <v>697390677</v>
      </c>
      <c r="I856" s="81" t="s">
        <v>2829</v>
      </c>
      <c r="J856" s="81" t="s">
        <v>2833</v>
      </c>
      <c r="K856" s="81">
        <v>60363102</v>
      </c>
      <c r="L856" s="81">
        <v>0</v>
      </c>
      <c r="M856" s="81">
        <v>757753779</v>
      </c>
      <c r="N856" s="81">
        <v>757753779</v>
      </c>
      <c r="O856" s="81">
        <v>697390677</v>
      </c>
      <c r="P856" s="81">
        <v>757753779</v>
      </c>
      <c r="Q856" s="81">
        <v>697390677</v>
      </c>
      <c r="R856" s="81">
        <v>757753779</v>
      </c>
      <c r="S856" s="81">
        <v>697390677</v>
      </c>
      <c r="T856" s="81">
        <v>777298779</v>
      </c>
      <c r="U856" s="81">
        <v>777298779</v>
      </c>
      <c r="V856" s="81">
        <v>790328779</v>
      </c>
      <c r="W856" s="81">
        <v>790328779</v>
      </c>
      <c r="X856" s="81">
        <v>721265730</v>
      </c>
      <c r="Y856" s="81">
        <v>721265730</v>
      </c>
    </row>
    <row r="857" spans="1:25" x14ac:dyDescent="0.35">
      <c r="A857" s="81" t="s">
        <v>866</v>
      </c>
      <c r="B857" s="81">
        <v>129</v>
      </c>
      <c r="C857" s="81" t="s">
        <v>1692</v>
      </c>
      <c r="D857" s="81" t="s">
        <v>6145</v>
      </c>
      <c r="E857" s="81" t="s">
        <v>2441</v>
      </c>
      <c r="F857" s="81">
        <v>3118994323</v>
      </c>
      <c r="G857" s="81">
        <v>3186654975</v>
      </c>
      <c r="H857" s="81">
        <v>3118994323</v>
      </c>
      <c r="I857" s="81" t="s">
        <v>2829</v>
      </c>
      <c r="J857" s="81" t="s">
        <v>2833</v>
      </c>
      <c r="K857" s="81">
        <v>270882876</v>
      </c>
      <c r="L857" s="81">
        <v>0</v>
      </c>
      <c r="M857" s="81">
        <v>3389877199</v>
      </c>
      <c r="N857" s="81">
        <v>3389877199</v>
      </c>
      <c r="O857" s="81">
        <v>3118994323</v>
      </c>
      <c r="P857" s="81">
        <v>3389877199</v>
      </c>
      <c r="Q857" s="81">
        <v>3118994323</v>
      </c>
      <c r="R857" s="81">
        <v>3389877199</v>
      </c>
      <c r="S857" s="81">
        <v>3118994323</v>
      </c>
      <c r="T857" s="81">
        <v>3474267199</v>
      </c>
      <c r="U857" s="81">
        <v>3474267199</v>
      </c>
      <c r="V857" s="81">
        <v>3530527199</v>
      </c>
      <c r="W857" s="81">
        <v>3530527199</v>
      </c>
      <c r="X857" s="81">
        <v>3180461370</v>
      </c>
      <c r="Y857" s="81">
        <v>3180461370</v>
      </c>
    </row>
    <row r="858" spans="1:25" x14ac:dyDescent="0.35">
      <c r="A858" s="81" t="s">
        <v>867</v>
      </c>
      <c r="B858" s="81">
        <v>129</v>
      </c>
      <c r="C858" s="81" t="s">
        <v>1692</v>
      </c>
      <c r="D858" s="81" t="s">
        <v>6146</v>
      </c>
      <c r="E858" s="81" t="s">
        <v>2493</v>
      </c>
      <c r="F858" s="81">
        <v>535436678</v>
      </c>
      <c r="G858" s="81">
        <v>538414102</v>
      </c>
      <c r="H858" s="81">
        <v>535436678</v>
      </c>
      <c r="I858" s="81" t="s">
        <v>2829</v>
      </c>
      <c r="J858" s="81" t="s">
        <v>2833</v>
      </c>
      <c r="K858" s="81">
        <v>60700027</v>
      </c>
      <c r="L858" s="81">
        <v>0</v>
      </c>
      <c r="M858" s="81">
        <v>596136705</v>
      </c>
      <c r="N858" s="81">
        <v>596136705</v>
      </c>
      <c r="O858" s="81">
        <v>535436678</v>
      </c>
      <c r="P858" s="81">
        <v>596136705</v>
      </c>
      <c r="Q858" s="81">
        <v>535436678</v>
      </c>
      <c r="R858" s="81">
        <v>596136705</v>
      </c>
      <c r="S858" s="81">
        <v>535436678</v>
      </c>
      <c r="T858" s="81">
        <v>616431705</v>
      </c>
      <c r="U858" s="81">
        <v>616431705</v>
      </c>
      <c r="V858" s="81">
        <v>629961705</v>
      </c>
      <c r="W858" s="81">
        <v>629961705</v>
      </c>
      <c r="X858" s="81">
        <v>550193988</v>
      </c>
      <c r="Y858" s="81">
        <v>550193988</v>
      </c>
    </row>
    <row r="859" spans="1:25" x14ac:dyDescent="0.35">
      <c r="A859" s="81" t="s">
        <v>868</v>
      </c>
      <c r="B859" s="81">
        <v>129</v>
      </c>
      <c r="C859" s="81" t="s">
        <v>1692</v>
      </c>
      <c r="D859" s="81" t="s">
        <v>6523</v>
      </c>
      <c r="E859" s="81" t="s">
        <v>2070</v>
      </c>
      <c r="F859" s="81">
        <v>447442982</v>
      </c>
      <c r="G859" s="81">
        <v>447442982</v>
      </c>
      <c r="H859" s="81">
        <v>447442982</v>
      </c>
      <c r="I859" s="81" t="s">
        <v>2829</v>
      </c>
      <c r="J859" s="81" t="s">
        <v>2833</v>
      </c>
      <c r="K859" s="81">
        <v>47328696</v>
      </c>
      <c r="L859" s="81">
        <v>0</v>
      </c>
      <c r="M859" s="81">
        <v>494771678</v>
      </c>
      <c r="N859" s="81">
        <v>494771678</v>
      </c>
      <c r="O859" s="81">
        <v>447442982</v>
      </c>
      <c r="P859" s="81">
        <v>494771678</v>
      </c>
      <c r="Q859" s="81">
        <v>447442982</v>
      </c>
      <c r="R859" s="81">
        <v>494771678</v>
      </c>
      <c r="S859" s="81">
        <v>447442982</v>
      </c>
      <c r="T859" s="81">
        <v>507551678</v>
      </c>
      <c r="U859" s="81">
        <v>507551678</v>
      </c>
      <c r="V859" s="81">
        <v>516071678</v>
      </c>
      <c r="W859" s="81">
        <v>516071678</v>
      </c>
      <c r="X859" s="81">
        <v>452520788</v>
      </c>
      <c r="Y859" s="81">
        <v>452520788</v>
      </c>
    </row>
    <row r="860" spans="1:25" x14ac:dyDescent="0.35">
      <c r="A860" s="81" t="s">
        <v>869</v>
      </c>
      <c r="B860" s="81">
        <v>129</v>
      </c>
      <c r="C860" s="81" t="s">
        <v>1692</v>
      </c>
      <c r="D860" s="81" t="s">
        <v>6728</v>
      </c>
      <c r="E860" s="81" t="s">
        <v>2494</v>
      </c>
      <c r="F860" s="81">
        <v>352978986</v>
      </c>
      <c r="G860" s="81">
        <v>338316739</v>
      </c>
      <c r="H860" s="81">
        <v>352978986</v>
      </c>
      <c r="I860" s="81" t="s">
        <v>2829</v>
      </c>
      <c r="J860" s="81" t="s">
        <v>2833</v>
      </c>
      <c r="K860" s="81">
        <v>42715881</v>
      </c>
      <c r="L860" s="81">
        <v>0</v>
      </c>
      <c r="M860" s="81">
        <v>395694867</v>
      </c>
      <c r="N860" s="81">
        <v>395694867</v>
      </c>
      <c r="O860" s="81">
        <v>352978986</v>
      </c>
      <c r="P860" s="81">
        <v>395694867</v>
      </c>
      <c r="Q860" s="81">
        <v>352978986</v>
      </c>
      <c r="R860" s="81">
        <v>395694867</v>
      </c>
      <c r="S860" s="81">
        <v>352978986</v>
      </c>
      <c r="T860" s="81">
        <v>410304867</v>
      </c>
      <c r="U860" s="81">
        <v>410304867</v>
      </c>
      <c r="V860" s="81">
        <v>420044867</v>
      </c>
      <c r="W860" s="81">
        <v>420044867</v>
      </c>
      <c r="X860" s="81">
        <v>367608571</v>
      </c>
      <c r="Y860" s="81">
        <v>367608571</v>
      </c>
    </row>
    <row r="861" spans="1:25" x14ac:dyDescent="0.35">
      <c r="A861" s="81" t="s">
        <v>870</v>
      </c>
      <c r="B861" s="81">
        <v>130</v>
      </c>
      <c r="C861" s="81" t="s">
        <v>1693</v>
      </c>
      <c r="D861" s="81" t="s">
        <v>5372</v>
      </c>
      <c r="E861" s="81" t="s">
        <v>1915</v>
      </c>
      <c r="F861" s="81">
        <v>236296777</v>
      </c>
      <c r="G861" s="81">
        <v>255407910</v>
      </c>
      <c r="H861" s="81">
        <v>236296777</v>
      </c>
      <c r="I861" s="81" t="s">
        <v>2829</v>
      </c>
      <c r="J861" s="81" t="s">
        <v>2833</v>
      </c>
      <c r="K861" s="81">
        <v>18085327</v>
      </c>
      <c r="L861" s="81">
        <v>0</v>
      </c>
      <c r="M861" s="81">
        <v>254382104</v>
      </c>
      <c r="N861" s="81">
        <v>254382104</v>
      </c>
      <c r="O861" s="81">
        <v>236296777</v>
      </c>
      <c r="P861" s="81">
        <v>254382104</v>
      </c>
      <c r="Q861" s="81">
        <v>236296777</v>
      </c>
      <c r="R861" s="81">
        <v>254382104</v>
      </c>
      <c r="S861" s="81">
        <v>236296777</v>
      </c>
      <c r="T861" s="81">
        <v>260217104</v>
      </c>
      <c r="U861" s="81">
        <v>260217104</v>
      </c>
      <c r="V861" s="81">
        <v>264107104</v>
      </c>
      <c r="W861" s="81">
        <v>264107104</v>
      </c>
      <c r="X861" s="81">
        <v>236296777</v>
      </c>
      <c r="Y861" s="81">
        <v>236296777</v>
      </c>
    </row>
    <row r="862" spans="1:25" x14ac:dyDescent="0.35">
      <c r="A862" s="81" t="s">
        <v>871</v>
      </c>
      <c r="B862" s="81">
        <v>130</v>
      </c>
      <c r="C862" s="81" t="s">
        <v>1693</v>
      </c>
      <c r="D862" s="81" t="s">
        <v>5554</v>
      </c>
      <c r="E862" s="81" t="s">
        <v>1909</v>
      </c>
      <c r="F862" s="81">
        <v>2018520</v>
      </c>
      <c r="G862" s="81">
        <v>2018520</v>
      </c>
      <c r="H862" s="81">
        <v>2018520</v>
      </c>
      <c r="I862" s="81" t="s">
        <v>2829</v>
      </c>
      <c r="J862" s="81" t="s">
        <v>2833</v>
      </c>
      <c r="K862" s="81">
        <v>0</v>
      </c>
      <c r="L862" s="81">
        <v>0</v>
      </c>
      <c r="M862" s="81">
        <v>2018520</v>
      </c>
      <c r="N862" s="81">
        <v>2018520</v>
      </c>
      <c r="O862" s="81">
        <v>2018520</v>
      </c>
      <c r="P862" s="81">
        <v>2018520</v>
      </c>
      <c r="Q862" s="81">
        <v>2018520</v>
      </c>
      <c r="R862" s="81">
        <v>2018520</v>
      </c>
      <c r="S862" s="81">
        <v>2018520</v>
      </c>
      <c r="T862" s="81">
        <v>2018520</v>
      </c>
      <c r="U862" s="81">
        <v>2018520</v>
      </c>
      <c r="V862" s="81">
        <v>2018520</v>
      </c>
      <c r="W862" s="81">
        <v>2018520</v>
      </c>
      <c r="X862" s="81">
        <v>2018520</v>
      </c>
      <c r="Y862" s="81">
        <v>2018520</v>
      </c>
    </row>
    <row r="863" spans="1:25" x14ac:dyDescent="0.35">
      <c r="A863" s="81" t="s">
        <v>872</v>
      </c>
      <c r="B863" s="81">
        <v>130</v>
      </c>
      <c r="C863" s="81" t="s">
        <v>1693</v>
      </c>
      <c r="D863" s="81" t="s">
        <v>5805</v>
      </c>
      <c r="E863" s="81" t="s">
        <v>1916</v>
      </c>
      <c r="F863" s="81">
        <v>4647733</v>
      </c>
      <c r="G863" s="81">
        <v>4647733</v>
      </c>
      <c r="H863" s="81">
        <v>4647733</v>
      </c>
      <c r="I863" s="81" t="s">
        <v>2829</v>
      </c>
      <c r="J863" s="81" t="s">
        <v>2833</v>
      </c>
      <c r="K863" s="81">
        <v>120000</v>
      </c>
      <c r="L863" s="81">
        <v>0</v>
      </c>
      <c r="M863" s="81">
        <v>4767733</v>
      </c>
      <c r="N863" s="81">
        <v>4767733</v>
      </c>
      <c r="O863" s="81">
        <v>4647733</v>
      </c>
      <c r="P863" s="81">
        <v>4767733</v>
      </c>
      <c r="Q863" s="81">
        <v>4647733</v>
      </c>
      <c r="R863" s="81">
        <v>4767733</v>
      </c>
      <c r="S863" s="81">
        <v>4647733</v>
      </c>
      <c r="T863" s="81">
        <v>4797733</v>
      </c>
      <c r="U863" s="81">
        <v>4797733</v>
      </c>
      <c r="V863" s="81">
        <v>4817733</v>
      </c>
      <c r="W863" s="81">
        <v>4817733</v>
      </c>
      <c r="X863" s="81">
        <v>4647733</v>
      </c>
      <c r="Y863" s="81">
        <v>4647733</v>
      </c>
    </row>
    <row r="864" spans="1:25" x14ac:dyDescent="0.35">
      <c r="A864" s="81" t="s">
        <v>873</v>
      </c>
      <c r="B864" s="81">
        <v>130</v>
      </c>
      <c r="C864" s="81" t="s">
        <v>1693</v>
      </c>
      <c r="D864" s="81" t="s">
        <v>6149</v>
      </c>
      <c r="E864" s="81" t="s">
        <v>1911</v>
      </c>
      <c r="F864" s="81">
        <v>7559976118</v>
      </c>
      <c r="G864" s="81">
        <v>7727951847</v>
      </c>
      <c r="H864" s="81">
        <v>7559976118</v>
      </c>
      <c r="I864" s="81" t="s">
        <v>2829</v>
      </c>
      <c r="J864" s="81" t="s">
        <v>2833</v>
      </c>
      <c r="K864" s="81">
        <v>583248979</v>
      </c>
      <c r="L864" s="81">
        <v>0</v>
      </c>
      <c r="M864" s="81">
        <v>8143225097</v>
      </c>
      <c r="N864" s="81">
        <v>8143225097</v>
      </c>
      <c r="O864" s="81">
        <v>7559976118</v>
      </c>
      <c r="P864" s="81">
        <v>8143225097</v>
      </c>
      <c r="Q864" s="81">
        <v>7559976118</v>
      </c>
      <c r="R864" s="81">
        <v>8143225097</v>
      </c>
      <c r="S864" s="81">
        <v>7559976118</v>
      </c>
      <c r="T864" s="81">
        <v>8298190097</v>
      </c>
      <c r="U864" s="81">
        <v>8298190097</v>
      </c>
      <c r="V864" s="81">
        <v>8401500097</v>
      </c>
      <c r="W864" s="81">
        <v>8401500097</v>
      </c>
      <c r="X864" s="81">
        <v>8018719070</v>
      </c>
      <c r="Y864" s="81">
        <v>8018719070</v>
      </c>
    </row>
    <row r="865" spans="1:25" x14ac:dyDescent="0.35">
      <c r="A865" s="81" t="s">
        <v>874</v>
      </c>
      <c r="B865" s="81">
        <v>130</v>
      </c>
      <c r="C865" s="81" t="s">
        <v>1693</v>
      </c>
      <c r="D865" s="81" t="s">
        <v>6150</v>
      </c>
      <c r="E865" s="81" t="s">
        <v>2495</v>
      </c>
      <c r="F865" s="81">
        <v>1137275558</v>
      </c>
      <c r="G865" s="81">
        <v>1185469995</v>
      </c>
      <c r="H865" s="81">
        <v>1137275558</v>
      </c>
      <c r="I865" s="81" t="s">
        <v>2829</v>
      </c>
      <c r="J865" s="81" t="s">
        <v>2833</v>
      </c>
      <c r="K865" s="81">
        <v>87472772</v>
      </c>
      <c r="L865" s="81">
        <v>0</v>
      </c>
      <c r="M865" s="81">
        <v>1224748330</v>
      </c>
      <c r="N865" s="81">
        <v>1224748330</v>
      </c>
      <c r="O865" s="81">
        <v>1137275558</v>
      </c>
      <c r="P865" s="81">
        <v>1224748330</v>
      </c>
      <c r="Q865" s="81">
        <v>1137275558</v>
      </c>
      <c r="R865" s="81">
        <v>1224748330</v>
      </c>
      <c r="S865" s="81">
        <v>1137275558</v>
      </c>
      <c r="T865" s="81">
        <v>1251883330</v>
      </c>
      <c r="U865" s="81">
        <v>1251883330</v>
      </c>
      <c r="V865" s="81">
        <v>1269973330</v>
      </c>
      <c r="W865" s="81">
        <v>1269973330</v>
      </c>
      <c r="X865" s="81">
        <v>1189538908</v>
      </c>
      <c r="Y865" s="81">
        <v>1189538908</v>
      </c>
    </row>
    <row r="866" spans="1:25" x14ac:dyDescent="0.35">
      <c r="A866" s="81" t="s">
        <v>875</v>
      </c>
      <c r="B866" s="81">
        <v>131</v>
      </c>
      <c r="C866" s="81" t="s">
        <v>1694</v>
      </c>
      <c r="D866" s="81" t="s">
        <v>6152</v>
      </c>
      <c r="E866" s="81" t="s">
        <v>2496</v>
      </c>
      <c r="F866" s="81">
        <v>1236835912</v>
      </c>
      <c r="G866" s="81">
        <v>1265397639</v>
      </c>
      <c r="H866" s="81">
        <v>1236835912</v>
      </c>
      <c r="I866" s="81" t="s">
        <v>2829</v>
      </c>
      <c r="J866" s="81" t="s">
        <v>2833</v>
      </c>
      <c r="K866" s="81">
        <v>76383</v>
      </c>
      <c r="L866" s="81">
        <v>178674</v>
      </c>
      <c r="M866" s="81">
        <v>1236912295</v>
      </c>
      <c r="N866" s="81">
        <v>1236733621</v>
      </c>
      <c r="O866" s="81">
        <v>1236657238</v>
      </c>
      <c r="P866" s="81">
        <v>1374612225</v>
      </c>
      <c r="Q866" s="81">
        <v>1374535842</v>
      </c>
      <c r="R866" s="81">
        <v>1374433551</v>
      </c>
      <c r="S866" s="81">
        <v>1374357168</v>
      </c>
      <c r="T866" s="81">
        <v>1237752295</v>
      </c>
      <c r="U866" s="81">
        <v>1375452225</v>
      </c>
      <c r="V866" s="81">
        <v>1238312295</v>
      </c>
      <c r="W866" s="81">
        <v>1376012225</v>
      </c>
      <c r="X866" s="81">
        <v>1236949035</v>
      </c>
      <c r="Y866" s="81">
        <v>1374648965</v>
      </c>
    </row>
    <row r="867" spans="1:25" x14ac:dyDescent="0.35">
      <c r="A867" s="81" t="s">
        <v>876</v>
      </c>
      <c r="B867" s="81">
        <v>131</v>
      </c>
      <c r="C867" s="81" t="s">
        <v>1694</v>
      </c>
      <c r="D867" s="81" t="s">
        <v>6164</v>
      </c>
      <c r="E867" s="81" t="s">
        <v>2497</v>
      </c>
      <c r="F867" s="81">
        <v>6185627</v>
      </c>
      <c r="G867" s="81">
        <v>6185627</v>
      </c>
      <c r="H867" s="81">
        <v>6185627</v>
      </c>
      <c r="I867" s="81" t="s">
        <v>2829</v>
      </c>
      <c r="J867" s="81" t="s">
        <v>2833</v>
      </c>
      <c r="K867" s="81">
        <v>0</v>
      </c>
      <c r="L867" s="81">
        <v>0</v>
      </c>
      <c r="M867" s="81">
        <v>6185627</v>
      </c>
      <c r="N867" s="81">
        <v>6185627</v>
      </c>
      <c r="O867" s="81">
        <v>6185627</v>
      </c>
      <c r="P867" s="81">
        <v>6185627</v>
      </c>
      <c r="Q867" s="81">
        <v>6185627</v>
      </c>
      <c r="R867" s="81">
        <v>6185627</v>
      </c>
      <c r="S867" s="81">
        <v>6185627</v>
      </c>
      <c r="T867" s="81">
        <v>6190558</v>
      </c>
      <c r="U867" s="81">
        <v>6190558</v>
      </c>
      <c r="V867" s="81">
        <v>6200558</v>
      </c>
      <c r="W867" s="81">
        <v>6200558</v>
      </c>
      <c r="X867" s="81">
        <v>6185627</v>
      </c>
      <c r="Y867" s="81">
        <v>6185627</v>
      </c>
    </row>
    <row r="868" spans="1:25" x14ac:dyDescent="0.35">
      <c r="A868" s="81" t="s">
        <v>877</v>
      </c>
      <c r="B868" s="81">
        <v>132</v>
      </c>
      <c r="C868" s="81" t="s">
        <v>1695</v>
      </c>
      <c r="D868" s="81" t="s">
        <v>5663</v>
      </c>
      <c r="E868" s="81" t="s">
        <v>2165</v>
      </c>
      <c r="F868" s="81">
        <v>5475940</v>
      </c>
      <c r="G868" s="81">
        <v>5475940</v>
      </c>
      <c r="H868" s="81">
        <v>5475940</v>
      </c>
      <c r="I868" s="81" t="s">
        <v>2829</v>
      </c>
      <c r="J868" s="81" t="s">
        <v>2832</v>
      </c>
      <c r="K868" s="81">
        <v>60000</v>
      </c>
      <c r="L868" s="81">
        <v>0</v>
      </c>
      <c r="M868" s="81">
        <v>5535940</v>
      </c>
      <c r="N868" s="81">
        <v>5535940</v>
      </c>
      <c r="O868" s="81">
        <v>5475940</v>
      </c>
      <c r="P868" s="81">
        <v>5535940</v>
      </c>
      <c r="Q868" s="81">
        <v>5475940</v>
      </c>
      <c r="R868" s="81">
        <v>5535940</v>
      </c>
      <c r="S868" s="81">
        <v>5475940</v>
      </c>
      <c r="T868" s="81">
        <v>5550940</v>
      </c>
      <c r="U868" s="81">
        <v>5550940</v>
      </c>
      <c r="V868" s="81">
        <v>5560940</v>
      </c>
      <c r="W868" s="81">
        <v>5560940</v>
      </c>
      <c r="X868" s="81">
        <v>5514440</v>
      </c>
      <c r="Y868" s="81">
        <v>5514440</v>
      </c>
    </row>
    <row r="869" spans="1:25" x14ac:dyDescent="0.35">
      <c r="A869" s="81" t="s">
        <v>878</v>
      </c>
      <c r="B869" s="81">
        <v>132</v>
      </c>
      <c r="C869" s="81" t="s">
        <v>1695</v>
      </c>
      <c r="D869" s="81" t="s">
        <v>5754</v>
      </c>
      <c r="E869" s="81" t="s">
        <v>2229</v>
      </c>
      <c r="F869" s="81">
        <v>23493090</v>
      </c>
      <c r="G869" s="81">
        <v>23493090</v>
      </c>
      <c r="H869" s="81">
        <v>23493090</v>
      </c>
      <c r="I869" s="81" t="s">
        <v>2829</v>
      </c>
      <c r="J869" s="81" t="s">
        <v>2832</v>
      </c>
      <c r="K869" s="81">
        <v>0</v>
      </c>
      <c r="L869" s="81">
        <v>0</v>
      </c>
      <c r="M869" s="81">
        <v>23493090</v>
      </c>
      <c r="N869" s="81">
        <v>23493090</v>
      </c>
      <c r="O869" s="81">
        <v>23493090</v>
      </c>
      <c r="P869" s="81">
        <v>96253750</v>
      </c>
      <c r="Q869" s="81">
        <v>96253750</v>
      </c>
      <c r="R869" s="81">
        <v>96253750</v>
      </c>
      <c r="S869" s="81">
        <v>96253750</v>
      </c>
      <c r="T869" s="81">
        <v>23505820</v>
      </c>
      <c r="U869" s="81">
        <v>96266480</v>
      </c>
      <c r="V869" s="81">
        <v>23515820</v>
      </c>
      <c r="W869" s="81">
        <v>96276480</v>
      </c>
      <c r="X869" s="81">
        <v>23493090</v>
      </c>
      <c r="Y869" s="81">
        <v>96253750</v>
      </c>
    </row>
    <row r="870" spans="1:25" x14ac:dyDescent="0.35">
      <c r="A870" s="81" t="s">
        <v>879</v>
      </c>
      <c r="B870" s="81">
        <v>132</v>
      </c>
      <c r="C870" s="81" t="s">
        <v>1695</v>
      </c>
      <c r="D870" s="81" t="s">
        <v>5796</v>
      </c>
      <c r="E870" s="81" t="s">
        <v>2274</v>
      </c>
      <c r="F870" s="81">
        <v>153020</v>
      </c>
      <c r="G870" s="81">
        <v>153020</v>
      </c>
      <c r="H870" s="81">
        <v>153020</v>
      </c>
      <c r="I870" s="81" t="s">
        <v>2829</v>
      </c>
      <c r="J870" s="81" t="s">
        <v>2832</v>
      </c>
      <c r="K870" s="81">
        <v>0</v>
      </c>
      <c r="L870" s="81">
        <v>0</v>
      </c>
      <c r="M870" s="81">
        <v>153020</v>
      </c>
      <c r="N870" s="81">
        <v>153020</v>
      </c>
      <c r="O870" s="81">
        <v>153020</v>
      </c>
      <c r="P870" s="81">
        <v>153020</v>
      </c>
      <c r="Q870" s="81">
        <v>153020</v>
      </c>
      <c r="R870" s="81">
        <v>153020</v>
      </c>
      <c r="S870" s="81">
        <v>153020</v>
      </c>
      <c r="T870" s="81">
        <v>153020</v>
      </c>
      <c r="U870" s="81">
        <v>153020</v>
      </c>
      <c r="V870" s="81">
        <v>153020</v>
      </c>
      <c r="W870" s="81">
        <v>153020</v>
      </c>
      <c r="X870" s="81">
        <v>153020</v>
      </c>
      <c r="Y870" s="81">
        <v>153020</v>
      </c>
    </row>
    <row r="871" spans="1:25" x14ac:dyDescent="0.35">
      <c r="A871" s="81" t="s">
        <v>880</v>
      </c>
      <c r="B871" s="81">
        <v>132</v>
      </c>
      <c r="C871" s="81" t="s">
        <v>1695</v>
      </c>
      <c r="D871" s="81" t="s">
        <v>6153</v>
      </c>
      <c r="E871" s="81" t="s">
        <v>2498</v>
      </c>
      <c r="F871" s="81">
        <v>504437458</v>
      </c>
      <c r="G871" s="81">
        <v>504437458</v>
      </c>
      <c r="H871" s="81">
        <v>504437458</v>
      </c>
      <c r="I871" s="81" t="s">
        <v>2829</v>
      </c>
      <c r="J871" s="81" t="s">
        <v>2832</v>
      </c>
      <c r="K871" s="81">
        <v>1586830</v>
      </c>
      <c r="L871" s="81">
        <v>152335</v>
      </c>
      <c r="M871" s="81">
        <v>506024288</v>
      </c>
      <c r="N871" s="81">
        <v>505871953</v>
      </c>
      <c r="O871" s="81">
        <v>504285123</v>
      </c>
      <c r="P871" s="81">
        <v>506024288</v>
      </c>
      <c r="Q871" s="81">
        <v>504437458</v>
      </c>
      <c r="R871" s="81">
        <v>505871953</v>
      </c>
      <c r="S871" s="81">
        <v>504285123</v>
      </c>
      <c r="T871" s="81">
        <v>509429288</v>
      </c>
      <c r="U871" s="81">
        <v>509429288</v>
      </c>
      <c r="V871" s="81">
        <v>511699288</v>
      </c>
      <c r="W871" s="81">
        <v>511699288</v>
      </c>
      <c r="X871" s="81">
        <v>504590652</v>
      </c>
      <c r="Y871" s="81">
        <v>504590652</v>
      </c>
    </row>
    <row r="872" spans="1:25" x14ac:dyDescent="0.35">
      <c r="A872" s="81" t="s">
        <v>881</v>
      </c>
      <c r="B872" s="81">
        <v>132</v>
      </c>
      <c r="C872" s="81" t="s">
        <v>1695</v>
      </c>
      <c r="D872" s="81" t="s">
        <v>6569</v>
      </c>
      <c r="E872" s="81" t="s">
        <v>2499</v>
      </c>
      <c r="F872" s="81">
        <v>42815718</v>
      </c>
      <c r="G872" s="81">
        <v>42815718</v>
      </c>
      <c r="H872" s="81">
        <v>42815718</v>
      </c>
      <c r="I872" s="81" t="s">
        <v>2829</v>
      </c>
      <c r="J872" s="81" t="s">
        <v>2832</v>
      </c>
      <c r="K872" s="81">
        <v>876990</v>
      </c>
      <c r="L872" s="81">
        <v>0</v>
      </c>
      <c r="M872" s="81">
        <v>43692708</v>
      </c>
      <c r="N872" s="81">
        <v>43692708</v>
      </c>
      <c r="O872" s="81">
        <v>42815718</v>
      </c>
      <c r="P872" s="81">
        <v>43692708</v>
      </c>
      <c r="Q872" s="81">
        <v>42815718</v>
      </c>
      <c r="R872" s="81">
        <v>43692708</v>
      </c>
      <c r="S872" s="81">
        <v>42815718</v>
      </c>
      <c r="T872" s="81">
        <v>44037708</v>
      </c>
      <c r="U872" s="81">
        <v>44037708</v>
      </c>
      <c r="V872" s="81">
        <v>44267708</v>
      </c>
      <c r="W872" s="81">
        <v>44267708</v>
      </c>
      <c r="X872" s="81">
        <v>42875170</v>
      </c>
      <c r="Y872" s="81">
        <v>42875170</v>
      </c>
    </row>
    <row r="873" spans="1:25" x14ac:dyDescent="0.35">
      <c r="A873" s="81" t="s">
        <v>882</v>
      </c>
      <c r="B873" s="81">
        <v>133</v>
      </c>
      <c r="C873" s="81" t="s">
        <v>1696</v>
      </c>
      <c r="D873" s="81" t="s">
        <v>5319</v>
      </c>
      <c r="E873" s="81" t="s">
        <v>1866</v>
      </c>
      <c r="F873" s="81">
        <v>16086631</v>
      </c>
      <c r="G873" s="81">
        <v>16086631</v>
      </c>
      <c r="H873" s="81">
        <v>16086631</v>
      </c>
      <c r="I873" s="81" t="s">
        <v>2829</v>
      </c>
      <c r="J873" s="81" t="s">
        <v>2833</v>
      </c>
      <c r="K873" s="81">
        <v>202535</v>
      </c>
      <c r="L873" s="81">
        <v>0</v>
      </c>
      <c r="M873" s="81">
        <v>16289166</v>
      </c>
      <c r="N873" s="81">
        <v>16289166</v>
      </c>
      <c r="O873" s="81">
        <v>16086631</v>
      </c>
      <c r="P873" s="81">
        <v>16289166</v>
      </c>
      <c r="Q873" s="81">
        <v>16086631</v>
      </c>
      <c r="R873" s="81">
        <v>16289166</v>
      </c>
      <c r="S873" s="81">
        <v>16086631</v>
      </c>
      <c r="T873" s="81">
        <v>16349166</v>
      </c>
      <c r="U873" s="81">
        <v>16349166</v>
      </c>
      <c r="V873" s="81">
        <v>16389166</v>
      </c>
      <c r="W873" s="81">
        <v>16389166</v>
      </c>
      <c r="X873" s="81">
        <v>16104951</v>
      </c>
      <c r="Y873" s="81">
        <v>16104951</v>
      </c>
    </row>
    <row r="874" spans="1:25" x14ac:dyDescent="0.35">
      <c r="A874" s="81" t="s">
        <v>883</v>
      </c>
      <c r="B874" s="81">
        <v>133</v>
      </c>
      <c r="C874" s="81" t="s">
        <v>1696</v>
      </c>
      <c r="D874" s="81" t="s">
        <v>5807</v>
      </c>
      <c r="E874" s="81" t="s">
        <v>2277</v>
      </c>
      <c r="F874" s="81">
        <v>80003161</v>
      </c>
      <c r="G874" s="81">
        <v>75712977</v>
      </c>
      <c r="H874" s="81">
        <v>80003161</v>
      </c>
      <c r="I874" s="81" t="s">
        <v>2829</v>
      </c>
      <c r="J874" s="81" t="s">
        <v>2833</v>
      </c>
      <c r="K874" s="81">
        <v>11375548</v>
      </c>
      <c r="L874" s="81">
        <v>0</v>
      </c>
      <c r="M874" s="81">
        <v>91378709</v>
      </c>
      <c r="N874" s="81">
        <v>91378709</v>
      </c>
      <c r="O874" s="81">
        <v>80003161</v>
      </c>
      <c r="P874" s="81">
        <v>91378709</v>
      </c>
      <c r="Q874" s="81">
        <v>80003161</v>
      </c>
      <c r="R874" s="81">
        <v>91378709</v>
      </c>
      <c r="S874" s="81">
        <v>80003161</v>
      </c>
      <c r="T874" s="81">
        <v>94963709</v>
      </c>
      <c r="U874" s="81">
        <v>94963709</v>
      </c>
      <c r="V874" s="81">
        <v>97353709</v>
      </c>
      <c r="W874" s="81">
        <v>97353709</v>
      </c>
      <c r="X874" s="81">
        <v>88879132</v>
      </c>
      <c r="Y874" s="81">
        <v>88879132</v>
      </c>
    </row>
    <row r="875" spans="1:25" x14ac:dyDescent="0.35">
      <c r="A875" s="81" t="s">
        <v>884</v>
      </c>
      <c r="B875" s="81">
        <v>133</v>
      </c>
      <c r="C875" s="81" t="s">
        <v>1696</v>
      </c>
      <c r="D875" s="81" t="s">
        <v>6151</v>
      </c>
      <c r="E875" s="81" t="s">
        <v>2495</v>
      </c>
      <c r="F875" s="81">
        <v>273976973</v>
      </c>
      <c r="G875" s="81">
        <v>286337426</v>
      </c>
      <c r="H875" s="81">
        <v>273976973</v>
      </c>
      <c r="I875" s="81" t="s">
        <v>2829</v>
      </c>
      <c r="J875" s="81" t="s">
        <v>2833</v>
      </c>
      <c r="K875" s="81">
        <v>26726100</v>
      </c>
      <c r="L875" s="81">
        <v>0</v>
      </c>
      <c r="M875" s="81">
        <v>300703073</v>
      </c>
      <c r="N875" s="81">
        <v>300703073</v>
      </c>
      <c r="O875" s="81">
        <v>273976973</v>
      </c>
      <c r="P875" s="81">
        <v>300703073</v>
      </c>
      <c r="Q875" s="81">
        <v>273976973</v>
      </c>
      <c r="R875" s="81">
        <v>300703073</v>
      </c>
      <c r="S875" s="81">
        <v>273976973</v>
      </c>
      <c r="T875" s="81">
        <v>308833073</v>
      </c>
      <c r="U875" s="81">
        <v>308833073</v>
      </c>
      <c r="V875" s="81">
        <v>314253073</v>
      </c>
      <c r="W875" s="81">
        <v>314253073</v>
      </c>
      <c r="X875" s="81">
        <v>302110570</v>
      </c>
      <c r="Y875" s="81">
        <v>302110570</v>
      </c>
    </row>
    <row r="876" spans="1:25" x14ac:dyDescent="0.35">
      <c r="A876" s="81" t="s">
        <v>885</v>
      </c>
      <c r="B876" s="81">
        <v>133</v>
      </c>
      <c r="C876" s="81" t="s">
        <v>1696</v>
      </c>
      <c r="D876" s="81" t="s">
        <v>6154</v>
      </c>
      <c r="E876" s="81" t="s">
        <v>2500</v>
      </c>
      <c r="F876" s="81">
        <v>460871284</v>
      </c>
      <c r="G876" s="81">
        <v>489828605</v>
      </c>
      <c r="H876" s="81">
        <v>460871284</v>
      </c>
      <c r="I876" s="81" t="s">
        <v>2829</v>
      </c>
      <c r="J876" s="81" t="s">
        <v>2833</v>
      </c>
      <c r="K876" s="81">
        <v>44909790</v>
      </c>
      <c r="L876" s="81">
        <v>0</v>
      </c>
      <c r="M876" s="81">
        <v>505781074</v>
      </c>
      <c r="N876" s="81">
        <v>505781074</v>
      </c>
      <c r="O876" s="81">
        <v>460871284</v>
      </c>
      <c r="P876" s="81">
        <v>505781074</v>
      </c>
      <c r="Q876" s="81">
        <v>460871284</v>
      </c>
      <c r="R876" s="81">
        <v>505781074</v>
      </c>
      <c r="S876" s="81">
        <v>460871284</v>
      </c>
      <c r="T876" s="81">
        <v>520751074</v>
      </c>
      <c r="U876" s="81">
        <v>520751074</v>
      </c>
      <c r="V876" s="81">
        <v>530731074</v>
      </c>
      <c r="W876" s="81">
        <v>530731074</v>
      </c>
      <c r="X876" s="81">
        <v>498667010</v>
      </c>
      <c r="Y876" s="81">
        <v>498667010</v>
      </c>
    </row>
    <row r="877" spans="1:25" x14ac:dyDescent="0.35">
      <c r="A877" s="81" t="s">
        <v>886</v>
      </c>
      <c r="B877" s="81">
        <v>133</v>
      </c>
      <c r="C877" s="81" t="s">
        <v>1696</v>
      </c>
      <c r="D877" s="81" t="s">
        <v>6155</v>
      </c>
      <c r="E877" s="81" t="s">
        <v>2501</v>
      </c>
      <c r="F877" s="81">
        <v>675478268</v>
      </c>
      <c r="G877" s="81">
        <v>701389040</v>
      </c>
      <c r="H877" s="81">
        <v>675478268</v>
      </c>
      <c r="I877" s="81" t="s">
        <v>2829</v>
      </c>
      <c r="J877" s="81" t="s">
        <v>2833</v>
      </c>
      <c r="K877" s="81">
        <v>30036931</v>
      </c>
      <c r="L877" s="81">
        <v>0</v>
      </c>
      <c r="M877" s="81">
        <v>705515199</v>
      </c>
      <c r="N877" s="81">
        <v>705515199</v>
      </c>
      <c r="O877" s="81">
        <v>675478268</v>
      </c>
      <c r="P877" s="81">
        <v>705515199</v>
      </c>
      <c r="Q877" s="81">
        <v>675478268</v>
      </c>
      <c r="R877" s="81">
        <v>705515199</v>
      </c>
      <c r="S877" s="81">
        <v>675478268</v>
      </c>
      <c r="T877" s="81">
        <v>713735199</v>
      </c>
      <c r="U877" s="81">
        <v>713735199</v>
      </c>
      <c r="V877" s="81">
        <v>719215199</v>
      </c>
      <c r="W877" s="81">
        <v>719215199</v>
      </c>
      <c r="X877" s="81">
        <v>725694042</v>
      </c>
      <c r="Y877" s="81">
        <v>725694042</v>
      </c>
    </row>
    <row r="878" spans="1:25" x14ac:dyDescent="0.35">
      <c r="A878" s="81" t="s">
        <v>887</v>
      </c>
      <c r="B878" s="81">
        <v>133</v>
      </c>
      <c r="C878" s="81" t="s">
        <v>1696</v>
      </c>
      <c r="D878" s="81" t="s">
        <v>6156</v>
      </c>
      <c r="E878" s="81" t="s">
        <v>2502</v>
      </c>
      <c r="F878" s="81">
        <v>3458768728</v>
      </c>
      <c r="G878" s="81">
        <v>3573235211</v>
      </c>
      <c r="H878" s="81">
        <v>3458768728</v>
      </c>
      <c r="I878" s="81" t="s">
        <v>2829</v>
      </c>
      <c r="J878" s="81" t="s">
        <v>2833</v>
      </c>
      <c r="K878" s="81">
        <v>480599399</v>
      </c>
      <c r="L878" s="81">
        <v>0</v>
      </c>
      <c r="M878" s="81">
        <v>3939368127</v>
      </c>
      <c r="N878" s="81">
        <v>3939368127</v>
      </c>
      <c r="O878" s="81">
        <v>3458768728</v>
      </c>
      <c r="P878" s="81">
        <v>3939368127</v>
      </c>
      <c r="Q878" s="81">
        <v>3458768728</v>
      </c>
      <c r="R878" s="81">
        <v>3939368127</v>
      </c>
      <c r="S878" s="81">
        <v>3458768728</v>
      </c>
      <c r="T878" s="81">
        <v>4080608127</v>
      </c>
      <c r="U878" s="81">
        <v>4080608127</v>
      </c>
      <c r="V878" s="81">
        <v>4174768127</v>
      </c>
      <c r="W878" s="81">
        <v>4174768127</v>
      </c>
      <c r="X878" s="81">
        <v>3879925935</v>
      </c>
      <c r="Y878" s="81">
        <v>3879925935</v>
      </c>
    </row>
    <row r="879" spans="1:25" x14ac:dyDescent="0.35">
      <c r="A879" s="81" t="s">
        <v>888</v>
      </c>
      <c r="B879" s="81">
        <v>133</v>
      </c>
      <c r="C879" s="81" t="s">
        <v>1696</v>
      </c>
      <c r="D879" s="81" t="s">
        <v>6157</v>
      </c>
      <c r="E879" s="81" t="s">
        <v>2503</v>
      </c>
      <c r="F879" s="81">
        <v>814610775</v>
      </c>
      <c r="G879" s="81">
        <v>844493715</v>
      </c>
      <c r="H879" s="81">
        <v>814610775</v>
      </c>
      <c r="I879" s="81" t="s">
        <v>2829</v>
      </c>
      <c r="J879" s="81" t="s">
        <v>2833</v>
      </c>
      <c r="K879" s="81">
        <v>107884818</v>
      </c>
      <c r="L879" s="81">
        <v>0</v>
      </c>
      <c r="M879" s="81">
        <v>922495593</v>
      </c>
      <c r="N879" s="81">
        <v>922495593</v>
      </c>
      <c r="O879" s="81">
        <v>814610775</v>
      </c>
      <c r="P879" s="81">
        <v>922495593</v>
      </c>
      <c r="Q879" s="81">
        <v>814610775</v>
      </c>
      <c r="R879" s="81">
        <v>922495593</v>
      </c>
      <c r="S879" s="81">
        <v>814610775</v>
      </c>
      <c r="T879" s="81">
        <v>959305593</v>
      </c>
      <c r="U879" s="81">
        <v>959305593</v>
      </c>
      <c r="V879" s="81">
        <v>983845593</v>
      </c>
      <c r="W879" s="81">
        <v>983845593</v>
      </c>
      <c r="X879" s="81">
        <v>882167029</v>
      </c>
      <c r="Y879" s="81">
        <v>882167029</v>
      </c>
    </row>
    <row r="880" spans="1:25" x14ac:dyDescent="0.35">
      <c r="A880" s="81" t="s">
        <v>889</v>
      </c>
      <c r="B880" s="81">
        <v>133</v>
      </c>
      <c r="C880" s="81" t="s">
        <v>1696</v>
      </c>
      <c r="D880" s="81" t="s">
        <v>6158</v>
      </c>
      <c r="E880" s="81" t="s">
        <v>2504</v>
      </c>
      <c r="F880" s="81">
        <v>107499549</v>
      </c>
      <c r="G880" s="81">
        <v>117579391</v>
      </c>
      <c r="H880" s="81">
        <v>107499549</v>
      </c>
      <c r="I880" s="81" t="s">
        <v>2829</v>
      </c>
      <c r="J880" s="81" t="s">
        <v>2833</v>
      </c>
      <c r="K880" s="81">
        <v>2447810</v>
      </c>
      <c r="L880" s="81">
        <v>0</v>
      </c>
      <c r="M880" s="81">
        <v>109947359</v>
      </c>
      <c r="N880" s="81">
        <v>109947359</v>
      </c>
      <c r="O880" s="81">
        <v>107499549</v>
      </c>
      <c r="P880" s="81">
        <v>109947359</v>
      </c>
      <c r="Q880" s="81">
        <v>107499549</v>
      </c>
      <c r="R880" s="81">
        <v>109947359</v>
      </c>
      <c r="S880" s="81">
        <v>107499549</v>
      </c>
      <c r="T880" s="81">
        <v>110727359</v>
      </c>
      <c r="U880" s="81">
        <v>110727359</v>
      </c>
      <c r="V880" s="81">
        <v>111247359</v>
      </c>
      <c r="W880" s="81">
        <v>111247359</v>
      </c>
      <c r="X880" s="81">
        <v>109769606</v>
      </c>
      <c r="Y880" s="81">
        <v>109769606</v>
      </c>
    </row>
    <row r="881" spans="1:25" x14ac:dyDescent="0.35">
      <c r="A881" s="81" t="s">
        <v>890</v>
      </c>
      <c r="B881" s="81">
        <v>134</v>
      </c>
      <c r="C881" s="81" t="s">
        <v>1697</v>
      </c>
      <c r="D881" s="81" t="s">
        <v>5808</v>
      </c>
      <c r="E881" s="81" t="s">
        <v>2277</v>
      </c>
      <c r="F881" s="81">
        <v>103761184</v>
      </c>
      <c r="G881" s="81">
        <v>103447462</v>
      </c>
      <c r="H881" s="81">
        <v>103761184</v>
      </c>
      <c r="I881" s="81" t="s">
        <v>2829</v>
      </c>
      <c r="J881" s="81" t="s">
        <v>2833</v>
      </c>
      <c r="K881" s="81">
        <v>6422486</v>
      </c>
      <c r="L881" s="81">
        <v>0</v>
      </c>
      <c r="M881" s="81">
        <v>110183670</v>
      </c>
      <c r="N881" s="81">
        <v>110183670</v>
      </c>
      <c r="O881" s="81">
        <v>103761184</v>
      </c>
      <c r="P881" s="81">
        <v>110183670</v>
      </c>
      <c r="Q881" s="81">
        <v>103761184</v>
      </c>
      <c r="R881" s="81">
        <v>110183670</v>
      </c>
      <c r="S881" s="81">
        <v>103761184</v>
      </c>
      <c r="T881" s="81">
        <v>112373670</v>
      </c>
      <c r="U881" s="81">
        <v>112373670</v>
      </c>
      <c r="V881" s="81">
        <v>113833670</v>
      </c>
      <c r="W881" s="81">
        <v>113833670</v>
      </c>
      <c r="X881" s="81">
        <v>107009092</v>
      </c>
      <c r="Y881" s="81">
        <v>107009092</v>
      </c>
    </row>
    <row r="882" spans="1:25" x14ac:dyDescent="0.35">
      <c r="A882" s="81" t="s">
        <v>891</v>
      </c>
      <c r="B882" s="81">
        <v>134</v>
      </c>
      <c r="C882" s="81" t="s">
        <v>1697</v>
      </c>
      <c r="D882" s="81" t="s">
        <v>6159</v>
      </c>
      <c r="E882" s="81" t="s">
        <v>2505</v>
      </c>
      <c r="F882" s="81">
        <v>789797467</v>
      </c>
      <c r="G882" s="81">
        <v>832285709</v>
      </c>
      <c r="H882" s="81">
        <v>789797467</v>
      </c>
      <c r="I882" s="81" t="s">
        <v>2829</v>
      </c>
      <c r="J882" s="81" t="s">
        <v>2833</v>
      </c>
      <c r="K882" s="81">
        <v>44021555</v>
      </c>
      <c r="L882" s="81">
        <v>0</v>
      </c>
      <c r="M882" s="81">
        <v>833819022</v>
      </c>
      <c r="N882" s="81">
        <v>833819022</v>
      </c>
      <c r="O882" s="81">
        <v>789797467</v>
      </c>
      <c r="P882" s="81">
        <v>833819022</v>
      </c>
      <c r="Q882" s="81">
        <v>789797467</v>
      </c>
      <c r="R882" s="81">
        <v>833819022</v>
      </c>
      <c r="S882" s="81">
        <v>789797467</v>
      </c>
      <c r="T882" s="81">
        <v>850844022</v>
      </c>
      <c r="U882" s="81">
        <v>850844022</v>
      </c>
      <c r="V882" s="81">
        <v>862194022</v>
      </c>
      <c r="W882" s="81">
        <v>862194022</v>
      </c>
      <c r="X882" s="81">
        <v>805960498</v>
      </c>
      <c r="Y882" s="81">
        <v>805960498</v>
      </c>
    </row>
    <row r="883" spans="1:25" x14ac:dyDescent="0.35">
      <c r="A883" s="81" t="s">
        <v>892</v>
      </c>
      <c r="B883" s="81">
        <v>134</v>
      </c>
      <c r="C883" s="81" t="s">
        <v>1697</v>
      </c>
      <c r="D883" s="81" t="s">
        <v>6273</v>
      </c>
      <c r="E883" s="81" t="s">
        <v>2506</v>
      </c>
      <c r="F883" s="81">
        <v>2939223</v>
      </c>
      <c r="G883" s="81">
        <v>2939223</v>
      </c>
      <c r="H883" s="81">
        <v>2939223</v>
      </c>
      <c r="I883" s="81" t="s">
        <v>2829</v>
      </c>
      <c r="J883" s="81" t="s">
        <v>2833</v>
      </c>
      <c r="K883" s="81">
        <v>0</v>
      </c>
      <c r="L883" s="81">
        <v>0</v>
      </c>
      <c r="M883" s="81">
        <v>2939223</v>
      </c>
      <c r="N883" s="81">
        <v>2939223</v>
      </c>
      <c r="O883" s="81">
        <v>2939223</v>
      </c>
      <c r="P883" s="81">
        <v>2939223</v>
      </c>
      <c r="Q883" s="81">
        <v>2939223</v>
      </c>
      <c r="R883" s="81">
        <v>2939223</v>
      </c>
      <c r="S883" s="81">
        <v>2939223</v>
      </c>
      <c r="T883" s="81">
        <v>2939223</v>
      </c>
      <c r="U883" s="81">
        <v>2939223</v>
      </c>
      <c r="V883" s="81">
        <v>2939223</v>
      </c>
      <c r="W883" s="81">
        <v>2939223</v>
      </c>
      <c r="X883" s="81">
        <v>2939223</v>
      </c>
      <c r="Y883" s="81">
        <v>2939223</v>
      </c>
    </row>
    <row r="884" spans="1:25" x14ac:dyDescent="0.35">
      <c r="A884" s="81" t="s">
        <v>893</v>
      </c>
      <c r="B884" s="81">
        <v>135</v>
      </c>
      <c r="C884" s="81" t="s">
        <v>1698</v>
      </c>
      <c r="D884" s="81" t="s">
        <v>5760</v>
      </c>
      <c r="E884" s="81" t="s">
        <v>2239</v>
      </c>
      <c r="F884" s="81">
        <v>1957270</v>
      </c>
      <c r="G884" s="81">
        <v>1957270</v>
      </c>
      <c r="H884" s="81">
        <v>1957270</v>
      </c>
      <c r="I884" s="81" t="s">
        <v>2829</v>
      </c>
      <c r="J884" s="81" t="s">
        <v>2833</v>
      </c>
      <c r="K884" s="81">
        <v>0</v>
      </c>
      <c r="L884" s="81">
        <v>0</v>
      </c>
      <c r="M884" s="81">
        <v>1957270</v>
      </c>
      <c r="N884" s="81">
        <v>1957270</v>
      </c>
      <c r="O884" s="81">
        <v>1957270</v>
      </c>
      <c r="P884" s="81">
        <v>1957270</v>
      </c>
      <c r="Q884" s="81">
        <v>1957270</v>
      </c>
      <c r="R884" s="81">
        <v>1957270</v>
      </c>
      <c r="S884" s="81">
        <v>1957270</v>
      </c>
      <c r="T884" s="81">
        <v>1957270</v>
      </c>
      <c r="U884" s="81">
        <v>1957270</v>
      </c>
      <c r="V884" s="81">
        <v>1957270</v>
      </c>
      <c r="W884" s="81">
        <v>1957270</v>
      </c>
      <c r="X884" s="81">
        <v>1957270</v>
      </c>
      <c r="Y884" s="81">
        <v>1957270</v>
      </c>
    </row>
    <row r="885" spans="1:25" x14ac:dyDescent="0.35">
      <c r="A885" s="81" t="s">
        <v>894</v>
      </c>
      <c r="B885" s="81">
        <v>135</v>
      </c>
      <c r="C885" s="81" t="s">
        <v>1698</v>
      </c>
      <c r="D885" s="81" t="s">
        <v>6160</v>
      </c>
      <c r="E885" s="81" t="s">
        <v>2507</v>
      </c>
      <c r="F885" s="81">
        <v>235190870</v>
      </c>
      <c r="G885" s="81">
        <v>232537829</v>
      </c>
      <c r="H885" s="81">
        <v>235190870</v>
      </c>
      <c r="I885" s="81" t="s">
        <v>2829</v>
      </c>
      <c r="J885" s="81" t="s">
        <v>2833</v>
      </c>
      <c r="K885" s="81">
        <v>0</v>
      </c>
      <c r="L885" s="81">
        <v>30865</v>
      </c>
      <c r="M885" s="81">
        <v>235190870</v>
      </c>
      <c r="N885" s="81">
        <v>235160005</v>
      </c>
      <c r="O885" s="81">
        <v>235160005</v>
      </c>
      <c r="P885" s="81">
        <v>235190870</v>
      </c>
      <c r="Q885" s="81">
        <v>235190870</v>
      </c>
      <c r="R885" s="81">
        <v>235160005</v>
      </c>
      <c r="S885" s="81">
        <v>235160005</v>
      </c>
      <c r="T885" s="81">
        <v>235540970</v>
      </c>
      <c r="U885" s="81">
        <v>235540970</v>
      </c>
      <c r="V885" s="81">
        <v>235820970</v>
      </c>
      <c r="W885" s="81">
        <v>235820970</v>
      </c>
      <c r="X885" s="81">
        <v>235203247</v>
      </c>
      <c r="Y885" s="81">
        <v>235203247</v>
      </c>
    </row>
    <row r="886" spans="1:25" x14ac:dyDescent="0.35">
      <c r="A886" s="81" t="s">
        <v>895</v>
      </c>
      <c r="B886" s="81">
        <v>136</v>
      </c>
      <c r="C886" s="81" t="s">
        <v>1699</v>
      </c>
      <c r="D886" s="81" t="s">
        <v>6161</v>
      </c>
      <c r="E886" s="81" t="s">
        <v>2508</v>
      </c>
      <c r="F886" s="81">
        <v>914589691</v>
      </c>
      <c r="G886" s="81">
        <v>968154877</v>
      </c>
      <c r="H886" s="81">
        <v>968154877</v>
      </c>
      <c r="I886" s="81" t="s">
        <v>2830</v>
      </c>
      <c r="J886" s="81" t="s">
        <v>2836</v>
      </c>
      <c r="K886" s="81">
        <v>24194101</v>
      </c>
      <c r="L886" s="81">
        <v>0</v>
      </c>
      <c r="M886" s="81">
        <v>992348978</v>
      </c>
      <c r="N886" s="81">
        <v>992348978</v>
      </c>
      <c r="O886" s="81">
        <v>968154877</v>
      </c>
      <c r="P886" s="81">
        <v>1012548978</v>
      </c>
      <c r="Q886" s="81">
        <v>988354877</v>
      </c>
      <c r="R886" s="81">
        <v>1012548978</v>
      </c>
      <c r="S886" s="81">
        <v>988354877</v>
      </c>
      <c r="T886" s="81">
        <v>1006943978</v>
      </c>
      <c r="U886" s="81">
        <v>1027143978</v>
      </c>
      <c r="V886" s="81">
        <v>1016673978</v>
      </c>
      <c r="W886" s="81">
        <v>1036873978</v>
      </c>
      <c r="X886" s="81">
        <v>973148451</v>
      </c>
      <c r="Y886" s="81">
        <v>993348451</v>
      </c>
    </row>
    <row r="887" spans="1:25" x14ac:dyDescent="0.35">
      <c r="A887" s="81" t="s">
        <v>896</v>
      </c>
      <c r="B887" s="81">
        <v>137</v>
      </c>
      <c r="C887" s="81" t="s">
        <v>1700</v>
      </c>
      <c r="D887" s="81" t="s">
        <v>6162</v>
      </c>
      <c r="E887" s="81" t="s">
        <v>2509</v>
      </c>
      <c r="F887" s="81">
        <v>1052134014</v>
      </c>
      <c r="G887" s="81">
        <v>1263634004</v>
      </c>
      <c r="H887" s="81">
        <v>1263634004</v>
      </c>
      <c r="I887" s="81" t="s">
        <v>2830</v>
      </c>
      <c r="J887" s="81" t="s">
        <v>2836</v>
      </c>
      <c r="K887" s="81">
        <v>130325893</v>
      </c>
      <c r="L887" s="81">
        <v>0</v>
      </c>
      <c r="M887" s="81">
        <v>1393959897</v>
      </c>
      <c r="N887" s="81">
        <v>1393959897</v>
      </c>
      <c r="O887" s="81">
        <v>1263634004</v>
      </c>
      <c r="P887" s="81">
        <v>1393959897</v>
      </c>
      <c r="Q887" s="81">
        <v>1263634004</v>
      </c>
      <c r="R887" s="81">
        <v>1393959897</v>
      </c>
      <c r="S887" s="81">
        <v>1263634004</v>
      </c>
      <c r="T887" s="81">
        <v>1452909897</v>
      </c>
      <c r="U887" s="81">
        <v>1452909897</v>
      </c>
      <c r="V887" s="81">
        <v>1492209897</v>
      </c>
      <c r="W887" s="81">
        <v>1492209897</v>
      </c>
      <c r="X887" s="81">
        <v>1224928389</v>
      </c>
      <c r="Y887" s="81">
        <v>1224928389</v>
      </c>
    </row>
    <row r="888" spans="1:25" x14ac:dyDescent="0.35">
      <c r="A888" s="81" t="s">
        <v>897</v>
      </c>
      <c r="B888" s="81">
        <v>137</v>
      </c>
      <c r="C888" s="81" t="s">
        <v>1700</v>
      </c>
      <c r="D888" s="81" t="s">
        <v>6163</v>
      </c>
      <c r="E888" s="81" t="s">
        <v>2510</v>
      </c>
      <c r="F888" s="81">
        <v>252752398</v>
      </c>
      <c r="G888" s="81">
        <v>317980671</v>
      </c>
      <c r="H888" s="81">
        <v>252752398</v>
      </c>
      <c r="I888" s="81" t="s">
        <v>2829</v>
      </c>
      <c r="J888" s="81" t="s">
        <v>2837</v>
      </c>
      <c r="K888" s="81">
        <v>38500829</v>
      </c>
      <c r="L888" s="81">
        <v>0</v>
      </c>
      <c r="M888" s="81">
        <v>291253227</v>
      </c>
      <c r="N888" s="81">
        <v>291253227</v>
      </c>
      <c r="O888" s="81">
        <v>252752398</v>
      </c>
      <c r="P888" s="81">
        <v>291253227</v>
      </c>
      <c r="Q888" s="81">
        <v>252752398</v>
      </c>
      <c r="R888" s="81">
        <v>291253227</v>
      </c>
      <c r="S888" s="81">
        <v>252752398</v>
      </c>
      <c r="T888" s="81">
        <v>306433227</v>
      </c>
      <c r="U888" s="81">
        <v>306433227</v>
      </c>
      <c r="V888" s="81">
        <v>316553227</v>
      </c>
      <c r="W888" s="81">
        <v>316553227</v>
      </c>
      <c r="X888" s="81">
        <v>231621969</v>
      </c>
      <c r="Y888" s="81">
        <v>231621969</v>
      </c>
    </row>
    <row r="889" spans="1:25" x14ac:dyDescent="0.35">
      <c r="A889" s="81" t="s">
        <v>898</v>
      </c>
      <c r="B889" s="81">
        <v>137</v>
      </c>
      <c r="C889" s="81" t="s">
        <v>1700</v>
      </c>
      <c r="D889" s="81" t="s">
        <v>6165</v>
      </c>
      <c r="E889" s="81" t="s">
        <v>2497</v>
      </c>
      <c r="F889" s="81">
        <v>316472028</v>
      </c>
      <c r="G889" s="81">
        <v>399036427</v>
      </c>
      <c r="H889" s="81">
        <v>399036427</v>
      </c>
      <c r="I889" s="81" t="s">
        <v>2830</v>
      </c>
      <c r="J889" s="81" t="s">
        <v>2836</v>
      </c>
      <c r="K889" s="81">
        <v>14800706</v>
      </c>
      <c r="L889" s="81">
        <v>0</v>
      </c>
      <c r="M889" s="81">
        <v>413837133</v>
      </c>
      <c r="N889" s="81">
        <v>413837133</v>
      </c>
      <c r="O889" s="81">
        <v>399036427</v>
      </c>
      <c r="P889" s="81">
        <v>413837133</v>
      </c>
      <c r="Q889" s="81">
        <v>399036427</v>
      </c>
      <c r="R889" s="81">
        <v>413837133</v>
      </c>
      <c r="S889" s="81">
        <v>399036427</v>
      </c>
      <c r="T889" s="81">
        <v>420557133</v>
      </c>
      <c r="U889" s="81">
        <v>420557133</v>
      </c>
      <c r="V889" s="81">
        <v>425037133</v>
      </c>
      <c r="W889" s="81">
        <v>425037133</v>
      </c>
      <c r="X889" s="81">
        <v>383482754</v>
      </c>
      <c r="Y889" s="81">
        <v>383482754</v>
      </c>
    </row>
    <row r="890" spans="1:25" x14ac:dyDescent="0.35">
      <c r="A890" s="81" t="s">
        <v>899</v>
      </c>
      <c r="B890" s="81">
        <v>137</v>
      </c>
      <c r="C890" s="81" t="s">
        <v>1700</v>
      </c>
      <c r="D890" s="81" t="s">
        <v>6166</v>
      </c>
      <c r="E890" s="81" t="s">
        <v>2511</v>
      </c>
      <c r="F890" s="81">
        <v>119017002</v>
      </c>
      <c r="G890" s="81">
        <v>119017002</v>
      </c>
      <c r="H890" s="81">
        <v>119017002</v>
      </c>
      <c r="I890" s="81" t="s">
        <v>2829</v>
      </c>
      <c r="J890" s="81" t="s">
        <v>2832</v>
      </c>
      <c r="K890" s="81">
        <v>0</v>
      </c>
      <c r="L890" s="81">
        <v>0</v>
      </c>
      <c r="M890" s="81">
        <v>119017002</v>
      </c>
      <c r="N890" s="81">
        <v>119017002</v>
      </c>
      <c r="O890" s="81">
        <v>119017002</v>
      </c>
      <c r="P890" s="81">
        <v>119017002</v>
      </c>
      <c r="Q890" s="81">
        <v>119017002</v>
      </c>
      <c r="R890" s="81">
        <v>119017002</v>
      </c>
      <c r="S890" s="81">
        <v>119017002</v>
      </c>
      <c r="T890" s="81">
        <v>119017002</v>
      </c>
      <c r="U890" s="81">
        <v>119017002</v>
      </c>
      <c r="V890" s="81">
        <v>119017002</v>
      </c>
      <c r="W890" s="81">
        <v>119017002</v>
      </c>
      <c r="X890" s="81">
        <v>119017002</v>
      </c>
      <c r="Y890" s="81">
        <v>119017002</v>
      </c>
    </row>
    <row r="891" spans="1:25" x14ac:dyDescent="0.35">
      <c r="A891" s="81" t="s">
        <v>900</v>
      </c>
      <c r="B891" s="81">
        <v>138</v>
      </c>
      <c r="C891" s="81" t="s">
        <v>1701</v>
      </c>
      <c r="D891" s="81" t="s">
        <v>5329</v>
      </c>
      <c r="E891" s="81" t="s">
        <v>1875</v>
      </c>
      <c r="F891" s="81">
        <v>121589280</v>
      </c>
      <c r="G891" s="81">
        <v>121589280</v>
      </c>
      <c r="H891" s="81">
        <v>121589280</v>
      </c>
      <c r="I891" s="81" t="s">
        <v>2829</v>
      </c>
      <c r="J891" s="81" t="s">
        <v>2833</v>
      </c>
      <c r="K891" s="81">
        <v>146840</v>
      </c>
      <c r="L891" s="81">
        <v>0</v>
      </c>
      <c r="M891" s="81">
        <v>121736120</v>
      </c>
      <c r="N891" s="81">
        <v>121736120</v>
      </c>
      <c r="O891" s="81">
        <v>121589280</v>
      </c>
      <c r="P891" s="81">
        <v>164143480</v>
      </c>
      <c r="Q891" s="81">
        <v>163996640</v>
      </c>
      <c r="R891" s="81">
        <v>164143480</v>
      </c>
      <c r="S891" s="81">
        <v>163996640</v>
      </c>
      <c r="T891" s="81">
        <v>121991120</v>
      </c>
      <c r="U891" s="81">
        <v>164398480</v>
      </c>
      <c r="V891" s="81">
        <v>122161120</v>
      </c>
      <c r="W891" s="81">
        <v>164568480</v>
      </c>
      <c r="X891" s="81">
        <v>121589280</v>
      </c>
      <c r="Y891" s="81">
        <v>163996640</v>
      </c>
    </row>
    <row r="892" spans="1:25" x14ac:dyDescent="0.35">
      <c r="A892" s="81" t="s">
        <v>901</v>
      </c>
      <c r="B892" s="81">
        <v>138</v>
      </c>
      <c r="C892" s="81" t="s">
        <v>1701</v>
      </c>
      <c r="D892" s="81" t="s">
        <v>5761</v>
      </c>
      <c r="E892" s="81" t="s">
        <v>2239</v>
      </c>
      <c r="F892" s="81">
        <v>46786232</v>
      </c>
      <c r="G892" s="81">
        <v>46786232</v>
      </c>
      <c r="H892" s="81">
        <v>46786232</v>
      </c>
      <c r="I892" s="81" t="s">
        <v>2829</v>
      </c>
      <c r="J892" s="81" t="s">
        <v>2833</v>
      </c>
      <c r="K892" s="81">
        <v>22340</v>
      </c>
      <c r="L892" s="81">
        <v>0</v>
      </c>
      <c r="M892" s="81">
        <v>46808572</v>
      </c>
      <c r="N892" s="81">
        <v>46808572</v>
      </c>
      <c r="O892" s="81">
        <v>46786232</v>
      </c>
      <c r="P892" s="81">
        <v>46808572</v>
      </c>
      <c r="Q892" s="81">
        <v>46786232</v>
      </c>
      <c r="R892" s="81">
        <v>46808572</v>
      </c>
      <c r="S892" s="81">
        <v>46786232</v>
      </c>
      <c r="T892" s="81">
        <v>46913572</v>
      </c>
      <c r="U892" s="81">
        <v>46913572</v>
      </c>
      <c r="V892" s="81">
        <v>46983572</v>
      </c>
      <c r="W892" s="81">
        <v>46983572</v>
      </c>
      <c r="X892" s="81">
        <v>46796380</v>
      </c>
      <c r="Y892" s="81">
        <v>46796380</v>
      </c>
    </row>
    <row r="893" spans="1:25" x14ac:dyDescent="0.35">
      <c r="A893" s="81" t="s">
        <v>902</v>
      </c>
      <c r="B893" s="81">
        <v>138</v>
      </c>
      <c r="C893" s="81" t="s">
        <v>1701</v>
      </c>
      <c r="D893" s="81" t="s">
        <v>6168</v>
      </c>
      <c r="E893" s="81" t="s">
        <v>2361</v>
      </c>
      <c r="F893" s="81">
        <v>51254192</v>
      </c>
      <c r="G893" s="81">
        <v>64634798</v>
      </c>
      <c r="H893" s="81">
        <v>64634798</v>
      </c>
      <c r="I893" s="81" t="s">
        <v>2830</v>
      </c>
      <c r="J893" s="81" t="s">
        <v>2836</v>
      </c>
      <c r="K893" s="81">
        <v>3914622</v>
      </c>
      <c r="L893" s="81">
        <v>0</v>
      </c>
      <c r="M893" s="81">
        <v>68549420</v>
      </c>
      <c r="N893" s="81">
        <v>68549420</v>
      </c>
      <c r="O893" s="81">
        <v>64634798</v>
      </c>
      <c r="P893" s="81">
        <v>68549420</v>
      </c>
      <c r="Q893" s="81">
        <v>64634798</v>
      </c>
      <c r="R893" s="81">
        <v>68549420</v>
      </c>
      <c r="S893" s="81">
        <v>64634798</v>
      </c>
      <c r="T893" s="81">
        <v>73484420</v>
      </c>
      <c r="U893" s="81">
        <v>73484420</v>
      </c>
      <c r="V893" s="81">
        <v>76774420</v>
      </c>
      <c r="W893" s="81">
        <v>76774420</v>
      </c>
      <c r="X893" s="81">
        <v>64667958</v>
      </c>
      <c r="Y893" s="81">
        <v>64667958</v>
      </c>
    </row>
    <row r="894" spans="1:25" x14ac:dyDescent="0.35">
      <c r="A894" s="81" t="s">
        <v>903</v>
      </c>
      <c r="B894" s="81">
        <v>138</v>
      </c>
      <c r="C894" s="81" t="s">
        <v>1701</v>
      </c>
      <c r="D894" s="81" t="s">
        <v>6170</v>
      </c>
      <c r="E894" s="81" t="s">
        <v>2362</v>
      </c>
      <c r="F894" s="81">
        <v>98226191</v>
      </c>
      <c r="G894" s="81">
        <v>111825452</v>
      </c>
      <c r="H894" s="81">
        <v>111825452</v>
      </c>
      <c r="I894" s="81" t="s">
        <v>2830</v>
      </c>
      <c r="J894" s="81" t="s">
        <v>2836</v>
      </c>
      <c r="K894" s="81">
        <v>5333773</v>
      </c>
      <c r="L894" s="81">
        <v>0</v>
      </c>
      <c r="M894" s="81">
        <v>117159225</v>
      </c>
      <c r="N894" s="81">
        <v>117159225</v>
      </c>
      <c r="O894" s="81">
        <v>111825452</v>
      </c>
      <c r="P894" s="81">
        <v>126929145</v>
      </c>
      <c r="Q894" s="81">
        <v>121595372</v>
      </c>
      <c r="R894" s="81">
        <v>126929145</v>
      </c>
      <c r="S894" s="81">
        <v>121595372</v>
      </c>
      <c r="T894" s="81">
        <v>124419225</v>
      </c>
      <c r="U894" s="81">
        <v>134189145</v>
      </c>
      <c r="V894" s="81">
        <v>129259225</v>
      </c>
      <c r="W894" s="81">
        <v>139029145</v>
      </c>
      <c r="X894" s="81">
        <v>112013680</v>
      </c>
      <c r="Y894" s="81">
        <v>121783600</v>
      </c>
    </row>
    <row r="895" spans="1:25" x14ac:dyDescent="0.35">
      <c r="A895" s="81" t="s">
        <v>904</v>
      </c>
      <c r="B895" s="81">
        <v>138</v>
      </c>
      <c r="C895" s="81" t="s">
        <v>1701</v>
      </c>
      <c r="D895" s="81" t="s">
        <v>6172</v>
      </c>
      <c r="E895" s="81" t="s">
        <v>2512</v>
      </c>
      <c r="F895" s="81">
        <v>149781954</v>
      </c>
      <c r="G895" s="81">
        <v>153187614</v>
      </c>
      <c r="H895" s="81">
        <v>153187614</v>
      </c>
      <c r="I895" s="81" t="s">
        <v>2830</v>
      </c>
      <c r="J895" s="81" t="s">
        <v>2836</v>
      </c>
      <c r="K895" s="81">
        <v>461690</v>
      </c>
      <c r="L895" s="81">
        <v>0</v>
      </c>
      <c r="M895" s="81">
        <v>153649304</v>
      </c>
      <c r="N895" s="81">
        <v>153649304</v>
      </c>
      <c r="O895" s="81">
        <v>153187614</v>
      </c>
      <c r="P895" s="81">
        <v>700800324</v>
      </c>
      <c r="Q895" s="81">
        <v>700338634</v>
      </c>
      <c r="R895" s="81">
        <v>700800324</v>
      </c>
      <c r="S895" s="81">
        <v>700338634</v>
      </c>
      <c r="T895" s="81">
        <v>154789304</v>
      </c>
      <c r="U895" s="81">
        <v>701940324</v>
      </c>
      <c r="V895" s="81">
        <v>155549304</v>
      </c>
      <c r="W895" s="81">
        <v>702700324</v>
      </c>
      <c r="X895" s="81">
        <v>153187614</v>
      </c>
      <c r="Y895" s="81">
        <v>700338634</v>
      </c>
    </row>
    <row r="896" spans="1:25" x14ac:dyDescent="0.35">
      <c r="A896" s="81" t="s">
        <v>905</v>
      </c>
      <c r="B896" s="81">
        <v>139</v>
      </c>
      <c r="C896" s="81" t="s">
        <v>1702</v>
      </c>
      <c r="D896" s="81" t="s">
        <v>5737</v>
      </c>
      <c r="E896" s="81" t="s">
        <v>2217</v>
      </c>
      <c r="F896" s="81">
        <v>7410853</v>
      </c>
      <c r="G896" s="81">
        <v>7410853</v>
      </c>
      <c r="H896" s="81">
        <v>7410853</v>
      </c>
      <c r="I896" s="81" t="s">
        <v>2829</v>
      </c>
      <c r="J896" s="81" t="s">
        <v>2832</v>
      </c>
      <c r="K896" s="81">
        <v>429223</v>
      </c>
      <c r="L896" s="81">
        <v>0</v>
      </c>
      <c r="M896" s="81">
        <v>7840076</v>
      </c>
      <c r="N896" s="81">
        <v>7840076</v>
      </c>
      <c r="O896" s="81">
        <v>7410853</v>
      </c>
      <c r="P896" s="81">
        <v>7840076</v>
      </c>
      <c r="Q896" s="81">
        <v>7410853</v>
      </c>
      <c r="R896" s="81">
        <v>7840076</v>
      </c>
      <c r="S896" s="81">
        <v>7410853</v>
      </c>
      <c r="T896" s="81">
        <v>7990076</v>
      </c>
      <c r="U896" s="81">
        <v>7990076</v>
      </c>
      <c r="V896" s="81">
        <v>8090076</v>
      </c>
      <c r="W896" s="81">
        <v>8090076</v>
      </c>
      <c r="X896" s="81">
        <v>7410853</v>
      </c>
      <c r="Y896" s="81">
        <v>7410853</v>
      </c>
    </row>
    <row r="897" spans="1:25" x14ac:dyDescent="0.35">
      <c r="A897" s="81" t="s">
        <v>906</v>
      </c>
      <c r="B897" s="81">
        <v>139</v>
      </c>
      <c r="C897" s="81" t="s">
        <v>1702</v>
      </c>
      <c r="D897" s="81" t="s">
        <v>6174</v>
      </c>
      <c r="E897" s="81" t="s">
        <v>2148</v>
      </c>
      <c r="F897" s="81">
        <v>1254933211</v>
      </c>
      <c r="G897" s="81">
        <v>1294447498</v>
      </c>
      <c r="H897" s="81">
        <v>1254933211</v>
      </c>
      <c r="I897" s="81" t="s">
        <v>2829</v>
      </c>
      <c r="J897" s="81" t="s">
        <v>2833</v>
      </c>
      <c r="K897" s="81">
        <v>54530504</v>
      </c>
      <c r="L897" s="81">
        <v>0</v>
      </c>
      <c r="M897" s="81">
        <v>1309463715</v>
      </c>
      <c r="N897" s="81">
        <v>1309463715</v>
      </c>
      <c r="O897" s="81">
        <v>1254933211</v>
      </c>
      <c r="P897" s="81">
        <v>1309463715</v>
      </c>
      <c r="Q897" s="81">
        <v>1254933211</v>
      </c>
      <c r="R897" s="81">
        <v>1309463715</v>
      </c>
      <c r="S897" s="81">
        <v>1254933211</v>
      </c>
      <c r="T897" s="81">
        <v>1330688715</v>
      </c>
      <c r="U897" s="81">
        <v>1330688715</v>
      </c>
      <c r="V897" s="81">
        <v>1344838715</v>
      </c>
      <c r="W897" s="81">
        <v>1344838715</v>
      </c>
      <c r="X897" s="81">
        <v>1257710845</v>
      </c>
      <c r="Y897" s="81">
        <v>1257710845</v>
      </c>
    </row>
    <row r="898" spans="1:25" x14ac:dyDescent="0.35">
      <c r="A898" s="81" t="s">
        <v>908</v>
      </c>
      <c r="B898" s="81">
        <v>139</v>
      </c>
      <c r="C898" s="81" t="s">
        <v>1702</v>
      </c>
      <c r="D898" s="81" t="s">
        <v>6175</v>
      </c>
      <c r="E898" s="81" t="s">
        <v>2514</v>
      </c>
      <c r="F898" s="81">
        <v>1358134589</v>
      </c>
      <c r="G898" s="81">
        <v>1388370279</v>
      </c>
      <c r="H898" s="81">
        <v>1358134589</v>
      </c>
      <c r="I898" s="81" t="s">
        <v>2829</v>
      </c>
      <c r="J898" s="81" t="s">
        <v>2833</v>
      </c>
      <c r="K898" s="81">
        <v>144463722</v>
      </c>
      <c r="L898" s="81">
        <v>0</v>
      </c>
      <c r="M898" s="81">
        <v>1502598311</v>
      </c>
      <c r="N898" s="81">
        <v>1502598311</v>
      </c>
      <c r="O898" s="81">
        <v>1358134589</v>
      </c>
      <c r="P898" s="81">
        <v>1502598311</v>
      </c>
      <c r="Q898" s="81">
        <v>1358134589</v>
      </c>
      <c r="R898" s="81">
        <v>1502598311</v>
      </c>
      <c r="S898" s="81">
        <v>1358134589</v>
      </c>
      <c r="T898" s="81">
        <v>1558023311</v>
      </c>
      <c r="U898" s="81">
        <v>1558023311</v>
      </c>
      <c r="V898" s="81">
        <v>1594973311</v>
      </c>
      <c r="W898" s="81">
        <v>1594973311</v>
      </c>
      <c r="X898" s="81">
        <v>1361390063</v>
      </c>
      <c r="Y898" s="81">
        <v>1361390063</v>
      </c>
    </row>
    <row r="899" spans="1:25" x14ac:dyDescent="0.35">
      <c r="A899" s="81" t="s">
        <v>909</v>
      </c>
      <c r="B899" s="81">
        <v>139</v>
      </c>
      <c r="C899" s="81" t="s">
        <v>1702</v>
      </c>
      <c r="D899" s="81" t="s">
        <v>6177</v>
      </c>
      <c r="E899" s="81" t="s">
        <v>2221</v>
      </c>
      <c r="F899" s="81">
        <v>1670890119</v>
      </c>
      <c r="G899" s="81">
        <v>1739397283</v>
      </c>
      <c r="H899" s="81">
        <v>1670890119</v>
      </c>
      <c r="I899" s="81" t="s">
        <v>2829</v>
      </c>
      <c r="J899" s="81" t="s">
        <v>2833</v>
      </c>
      <c r="K899" s="81">
        <v>242048181</v>
      </c>
      <c r="L899" s="81">
        <v>0</v>
      </c>
      <c r="M899" s="81">
        <v>1912938300</v>
      </c>
      <c r="N899" s="81">
        <v>1912938300</v>
      </c>
      <c r="O899" s="81">
        <v>1670890119</v>
      </c>
      <c r="P899" s="81">
        <v>1912938300</v>
      </c>
      <c r="Q899" s="81">
        <v>1670890119</v>
      </c>
      <c r="R899" s="81">
        <v>1912938300</v>
      </c>
      <c r="S899" s="81">
        <v>1670890119</v>
      </c>
      <c r="T899" s="81">
        <v>1986288300</v>
      </c>
      <c r="U899" s="81">
        <v>1986288300</v>
      </c>
      <c r="V899" s="81">
        <v>2035188300</v>
      </c>
      <c r="W899" s="81">
        <v>2035188300</v>
      </c>
      <c r="X899" s="81">
        <v>1690251189</v>
      </c>
      <c r="Y899" s="81">
        <v>1690251189</v>
      </c>
    </row>
    <row r="900" spans="1:25" x14ac:dyDescent="0.35">
      <c r="A900" s="81" t="s">
        <v>910</v>
      </c>
      <c r="B900" s="81">
        <v>139</v>
      </c>
      <c r="C900" s="81" t="s">
        <v>1702</v>
      </c>
      <c r="D900" s="81" t="s">
        <v>6178</v>
      </c>
      <c r="E900" s="81" t="s">
        <v>2515</v>
      </c>
      <c r="F900" s="81">
        <v>470724291</v>
      </c>
      <c r="G900" s="81">
        <v>465265066</v>
      </c>
      <c r="H900" s="81">
        <v>470724291</v>
      </c>
      <c r="I900" s="81" t="s">
        <v>2829</v>
      </c>
      <c r="J900" s="81" t="s">
        <v>2833</v>
      </c>
      <c r="K900" s="81">
        <v>73723862</v>
      </c>
      <c r="L900" s="81">
        <v>0</v>
      </c>
      <c r="M900" s="81">
        <v>544448153</v>
      </c>
      <c r="N900" s="81">
        <v>544448153</v>
      </c>
      <c r="O900" s="81">
        <v>470724291</v>
      </c>
      <c r="P900" s="81">
        <v>1028292923</v>
      </c>
      <c r="Q900" s="81">
        <v>954569061</v>
      </c>
      <c r="R900" s="81">
        <v>1028292923</v>
      </c>
      <c r="S900" s="81">
        <v>954569061</v>
      </c>
      <c r="T900" s="81">
        <v>570668153</v>
      </c>
      <c r="U900" s="81">
        <v>1054512923</v>
      </c>
      <c r="V900" s="81">
        <v>588148153</v>
      </c>
      <c r="W900" s="81">
        <v>1071992923</v>
      </c>
      <c r="X900" s="81">
        <v>474518486</v>
      </c>
      <c r="Y900" s="81">
        <v>958363256</v>
      </c>
    </row>
    <row r="901" spans="1:25" x14ac:dyDescent="0.35">
      <c r="A901" s="81" t="s">
        <v>911</v>
      </c>
      <c r="B901" s="81">
        <v>140</v>
      </c>
      <c r="C901" s="81" t="s">
        <v>1703</v>
      </c>
      <c r="D901" s="81" t="s">
        <v>5317</v>
      </c>
      <c r="E901" s="81" t="s">
        <v>1863</v>
      </c>
      <c r="F901" s="81">
        <v>10498570</v>
      </c>
      <c r="G901" s="81">
        <v>10498570</v>
      </c>
      <c r="H901" s="81">
        <v>10498570</v>
      </c>
      <c r="I901" s="81" t="s">
        <v>2829</v>
      </c>
      <c r="J901" s="81" t="s">
        <v>2832</v>
      </c>
      <c r="K901" s="81">
        <v>111730</v>
      </c>
      <c r="L901" s="81">
        <v>0</v>
      </c>
      <c r="M901" s="81">
        <v>10610300</v>
      </c>
      <c r="N901" s="81">
        <v>10610300</v>
      </c>
      <c r="O901" s="81">
        <v>10498570</v>
      </c>
      <c r="P901" s="81">
        <v>10610300</v>
      </c>
      <c r="Q901" s="81">
        <v>10498570</v>
      </c>
      <c r="R901" s="81">
        <v>10610300</v>
      </c>
      <c r="S901" s="81">
        <v>10498570</v>
      </c>
      <c r="T901" s="81">
        <v>10820300</v>
      </c>
      <c r="U901" s="81">
        <v>10820300</v>
      </c>
      <c r="V901" s="81">
        <v>10960300</v>
      </c>
      <c r="W901" s="81">
        <v>10960300</v>
      </c>
      <c r="X901" s="81">
        <v>10498570</v>
      </c>
      <c r="Y901" s="81">
        <v>10498570</v>
      </c>
    </row>
    <row r="902" spans="1:25" x14ac:dyDescent="0.35">
      <c r="A902" s="81" t="s">
        <v>912</v>
      </c>
      <c r="B902" s="81">
        <v>140</v>
      </c>
      <c r="C902" s="81" t="s">
        <v>1703</v>
      </c>
      <c r="D902" s="81" t="s">
        <v>5511</v>
      </c>
      <c r="E902" s="81" t="s">
        <v>2042</v>
      </c>
      <c r="F902" s="81">
        <v>2528145</v>
      </c>
      <c r="G902" s="81">
        <v>2528145</v>
      </c>
      <c r="H902" s="81">
        <v>2528145</v>
      </c>
      <c r="I902" s="81" t="s">
        <v>2829</v>
      </c>
      <c r="J902" s="81" t="s">
        <v>2832</v>
      </c>
      <c r="K902" s="81">
        <v>0</v>
      </c>
      <c r="L902" s="81">
        <v>0</v>
      </c>
      <c r="M902" s="81">
        <v>2528145</v>
      </c>
      <c r="N902" s="81">
        <v>2528145</v>
      </c>
      <c r="O902" s="81">
        <v>2528145</v>
      </c>
      <c r="P902" s="81">
        <v>2528145</v>
      </c>
      <c r="Q902" s="81">
        <v>2528145</v>
      </c>
      <c r="R902" s="81">
        <v>2528145</v>
      </c>
      <c r="S902" s="81">
        <v>2528145</v>
      </c>
      <c r="T902" s="81">
        <v>2557822</v>
      </c>
      <c r="U902" s="81">
        <v>2557822</v>
      </c>
      <c r="V902" s="81">
        <v>2587822</v>
      </c>
      <c r="W902" s="81">
        <v>2587822</v>
      </c>
      <c r="X902" s="81">
        <v>2528145</v>
      </c>
      <c r="Y902" s="81">
        <v>2528145</v>
      </c>
    </row>
    <row r="903" spans="1:25" x14ac:dyDescent="0.35">
      <c r="A903" s="81" t="s">
        <v>913</v>
      </c>
      <c r="B903" s="81">
        <v>140</v>
      </c>
      <c r="C903" s="81" t="s">
        <v>1703</v>
      </c>
      <c r="D903" s="81" t="s">
        <v>6008</v>
      </c>
      <c r="E903" s="81" t="s">
        <v>2404</v>
      </c>
      <c r="F903" s="81">
        <v>33558320</v>
      </c>
      <c r="G903" s="81">
        <v>33558320</v>
      </c>
      <c r="H903" s="81">
        <v>33558320</v>
      </c>
      <c r="I903" s="81" t="s">
        <v>2829</v>
      </c>
      <c r="J903" s="81" t="s">
        <v>2832</v>
      </c>
      <c r="K903" s="81">
        <v>0</v>
      </c>
      <c r="L903" s="81">
        <v>0</v>
      </c>
      <c r="M903" s="81">
        <v>33558320</v>
      </c>
      <c r="N903" s="81">
        <v>33558320</v>
      </c>
      <c r="O903" s="81">
        <v>33558320</v>
      </c>
      <c r="P903" s="81">
        <v>33558320</v>
      </c>
      <c r="Q903" s="81">
        <v>33558320</v>
      </c>
      <c r="R903" s="81">
        <v>33558320</v>
      </c>
      <c r="S903" s="81">
        <v>33558320</v>
      </c>
      <c r="T903" s="81">
        <v>33558320</v>
      </c>
      <c r="U903" s="81">
        <v>33558320</v>
      </c>
      <c r="V903" s="81">
        <v>33591452</v>
      </c>
      <c r="W903" s="81">
        <v>33591452</v>
      </c>
      <c r="X903" s="81">
        <v>33558320</v>
      </c>
      <c r="Y903" s="81">
        <v>33558320</v>
      </c>
    </row>
    <row r="904" spans="1:25" x14ac:dyDescent="0.35">
      <c r="A904" s="81" t="s">
        <v>914</v>
      </c>
      <c r="B904" s="81">
        <v>140</v>
      </c>
      <c r="C904" s="81" t="s">
        <v>1703</v>
      </c>
      <c r="D904" s="81" t="s">
        <v>6180</v>
      </c>
      <c r="E904" s="81" t="s">
        <v>2516</v>
      </c>
      <c r="F904" s="81">
        <v>53787072</v>
      </c>
      <c r="G904" s="81">
        <v>53787072</v>
      </c>
      <c r="H904" s="81">
        <v>53787072</v>
      </c>
      <c r="I904" s="81" t="s">
        <v>2829</v>
      </c>
      <c r="J904" s="81" t="s">
        <v>2832</v>
      </c>
      <c r="K904" s="81">
        <v>1537441</v>
      </c>
      <c r="L904" s="81">
        <v>0</v>
      </c>
      <c r="M904" s="81">
        <v>55324513</v>
      </c>
      <c r="N904" s="81">
        <v>55324513</v>
      </c>
      <c r="O904" s="81">
        <v>53787072</v>
      </c>
      <c r="P904" s="81">
        <v>55324513</v>
      </c>
      <c r="Q904" s="81">
        <v>53787072</v>
      </c>
      <c r="R904" s="81">
        <v>55324513</v>
      </c>
      <c r="S904" s="81">
        <v>53787072</v>
      </c>
      <c r="T904" s="81">
        <v>57964513</v>
      </c>
      <c r="U904" s="81">
        <v>57964513</v>
      </c>
      <c r="V904" s="81">
        <v>59724513</v>
      </c>
      <c r="W904" s="81">
        <v>59724513</v>
      </c>
      <c r="X904" s="81">
        <v>54147595</v>
      </c>
      <c r="Y904" s="81">
        <v>54147595</v>
      </c>
    </row>
    <row r="905" spans="1:25" x14ac:dyDescent="0.35">
      <c r="A905" s="81" t="s">
        <v>915</v>
      </c>
      <c r="B905" s="81">
        <v>140</v>
      </c>
      <c r="C905" s="81" t="s">
        <v>1703</v>
      </c>
      <c r="D905" s="81" t="s">
        <v>6181</v>
      </c>
      <c r="E905" s="81" t="s">
        <v>2517</v>
      </c>
      <c r="F905" s="81">
        <v>280929748</v>
      </c>
      <c r="G905" s="81">
        <v>301722193</v>
      </c>
      <c r="H905" s="81">
        <v>301722193</v>
      </c>
      <c r="I905" s="81" t="s">
        <v>2830</v>
      </c>
      <c r="J905" s="81" t="s">
        <v>2836</v>
      </c>
      <c r="K905" s="81">
        <v>28588658</v>
      </c>
      <c r="L905" s="81">
        <v>0</v>
      </c>
      <c r="M905" s="81">
        <v>330310851</v>
      </c>
      <c r="N905" s="81">
        <v>330310851</v>
      </c>
      <c r="O905" s="81">
        <v>301722193</v>
      </c>
      <c r="P905" s="81">
        <v>508616451</v>
      </c>
      <c r="Q905" s="81">
        <v>480027793</v>
      </c>
      <c r="R905" s="81">
        <v>508616451</v>
      </c>
      <c r="S905" s="81">
        <v>480027793</v>
      </c>
      <c r="T905" s="81">
        <v>351700851</v>
      </c>
      <c r="U905" s="81">
        <v>530006451</v>
      </c>
      <c r="V905" s="81">
        <v>365960851</v>
      </c>
      <c r="W905" s="81">
        <v>544266451</v>
      </c>
      <c r="X905" s="81">
        <v>306285610</v>
      </c>
      <c r="Y905" s="81">
        <v>484591210</v>
      </c>
    </row>
    <row r="906" spans="1:25" x14ac:dyDescent="0.35">
      <c r="A906" s="81" t="s">
        <v>916</v>
      </c>
      <c r="B906" s="81">
        <v>140</v>
      </c>
      <c r="C906" s="81" t="s">
        <v>1703</v>
      </c>
      <c r="D906" s="81" t="s">
        <v>6183</v>
      </c>
      <c r="E906" s="81" t="s">
        <v>2315</v>
      </c>
      <c r="F906" s="81">
        <v>120669128</v>
      </c>
      <c r="G906" s="81">
        <v>120669128</v>
      </c>
      <c r="H906" s="81">
        <v>120669128</v>
      </c>
      <c r="I906" s="81" t="s">
        <v>2829</v>
      </c>
      <c r="J906" s="81" t="s">
        <v>2832</v>
      </c>
      <c r="K906" s="81">
        <v>8391276</v>
      </c>
      <c r="L906" s="81">
        <v>0</v>
      </c>
      <c r="M906" s="81">
        <v>129060404</v>
      </c>
      <c r="N906" s="81">
        <v>129060404</v>
      </c>
      <c r="O906" s="81">
        <v>120669128</v>
      </c>
      <c r="P906" s="81">
        <v>129060404</v>
      </c>
      <c r="Q906" s="81">
        <v>120669128</v>
      </c>
      <c r="R906" s="81">
        <v>129060404</v>
      </c>
      <c r="S906" s="81">
        <v>120669128</v>
      </c>
      <c r="T906" s="81">
        <v>136665404</v>
      </c>
      <c r="U906" s="81">
        <v>136665404</v>
      </c>
      <c r="V906" s="81">
        <v>141735404</v>
      </c>
      <c r="W906" s="81">
        <v>141735404</v>
      </c>
      <c r="X906" s="81">
        <v>120266810</v>
      </c>
      <c r="Y906" s="81">
        <v>120266810</v>
      </c>
    </row>
    <row r="907" spans="1:25" x14ac:dyDescent="0.35">
      <c r="A907" s="81" t="s">
        <v>917</v>
      </c>
      <c r="B907" s="81">
        <v>140</v>
      </c>
      <c r="C907" s="81" t="s">
        <v>1703</v>
      </c>
      <c r="D907" s="81" t="s">
        <v>6185</v>
      </c>
      <c r="E907" s="81" t="s">
        <v>2017</v>
      </c>
      <c r="F907" s="81">
        <v>56468424</v>
      </c>
      <c r="G907" s="81">
        <v>56468424</v>
      </c>
      <c r="H907" s="81">
        <v>56468424</v>
      </c>
      <c r="I907" s="81" t="s">
        <v>2829</v>
      </c>
      <c r="J907" s="81" t="s">
        <v>2832</v>
      </c>
      <c r="K907" s="81">
        <v>4231291</v>
      </c>
      <c r="L907" s="81">
        <v>0</v>
      </c>
      <c r="M907" s="81">
        <v>60699715</v>
      </c>
      <c r="N907" s="81">
        <v>60699715</v>
      </c>
      <c r="O907" s="81">
        <v>56468424</v>
      </c>
      <c r="P907" s="81">
        <v>60699715</v>
      </c>
      <c r="Q907" s="81">
        <v>56468424</v>
      </c>
      <c r="R907" s="81">
        <v>60699715</v>
      </c>
      <c r="S907" s="81">
        <v>56468424</v>
      </c>
      <c r="T907" s="81">
        <v>65199715</v>
      </c>
      <c r="U907" s="81">
        <v>65199715</v>
      </c>
      <c r="V907" s="81">
        <v>68199715</v>
      </c>
      <c r="W907" s="81">
        <v>68199715</v>
      </c>
      <c r="X907" s="81">
        <v>57349460</v>
      </c>
      <c r="Y907" s="81">
        <v>57349460</v>
      </c>
    </row>
    <row r="908" spans="1:25" x14ac:dyDescent="0.35">
      <c r="A908" s="81" t="s">
        <v>918</v>
      </c>
      <c r="B908" s="81">
        <v>140</v>
      </c>
      <c r="C908" s="81" t="s">
        <v>1703</v>
      </c>
      <c r="D908" s="81" t="s">
        <v>6188</v>
      </c>
      <c r="E908" s="81" t="s">
        <v>1864</v>
      </c>
      <c r="F908" s="81">
        <v>579316902</v>
      </c>
      <c r="G908" s="81">
        <v>579316902</v>
      </c>
      <c r="H908" s="81">
        <v>579316902</v>
      </c>
      <c r="I908" s="81" t="s">
        <v>2829</v>
      </c>
      <c r="J908" s="81" t="s">
        <v>2832</v>
      </c>
      <c r="K908" s="81">
        <v>4039730</v>
      </c>
      <c r="L908" s="81">
        <v>0</v>
      </c>
      <c r="M908" s="81">
        <v>583356632</v>
      </c>
      <c r="N908" s="81">
        <v>583356632</v>
      </c>
      <c r="O908" s="81">
        <v>579316902</v>
      </c>
      <c r="P908" s="81">
        <v>597447932</v>
      </c>
      <c r="Q908" s="81">
        <v>593408202</v>
      </c>
      <c r="R908" s="81">
        <v>597447932</v>
      </c>
      <c r="S908" s="81">
        <v>593408202</v>
      </c>
      <c r="T908" s="81">
        <v>588006632</v>
      </c>
      <c r="U908" s="81">
        <v>602097932</v>
      </c>
      <c r="V908" s="81">
        <v>591106632</v>
      </c>
      <c r="W908" s="81">
        <v>605197932</v>
      </c>
      <c r="X908" s="81">
        <v>579392091</v>
      </c>
      <c r="Y908" s="81">
        <v>593483391</v>
      </c>
    </row>
    <row r="909" spans="1:25" x14ac:dyDescent="0.35">
      <c r="A909" s="81" t="s">
        <v>919</v>
      </c>
      <c r="B909" s="81">
        <v>141</v>
      </c>
      <c r="C909" s="81" t="s">
        <v>1704</v>
      </c>
      <c r="D909" s="81" t="s">
        <v>5576</v>
      </c>
      <c r="E909" s="81" t="s">
        <v>2105</v>
      </c>
      <c r="F909" s="81">
        <v>20131733</v>
      </c>
      <c r="G909" s="81">
        <v>20131733</v>
      </c>
      <c r="H909" s="81">
        <v>20131733</v>
      </c>
      <c r="I909" s="81" t="s">
        <v>2829</v>
      </c>
      <c r="J909" s="81" t="s">
        <v>2833</v>
      </c>
      <c r="K909" s="81">
        <v>1114952</v>
      </c>
      <c r="L909" s="81">
        <v>0</v>
      </c>
      <c r="M909" s="81">
        <v>21246685</v>
      </c>
      <c r="N909" s="81">
        <v>21246685</v>
      </c>
      <c r="O909" s="81">
        <v>20131733</v>
      </c>
      <c r="P909" s="81">
        <v>21246685</v>
      </c>
      <c r="Q909" s="81">
        <v>20131733</v>
      </c>
      <c r="R909" s="81">
        <v>21246685</v>
      </c>
      <c r="S909" s="81">
        <v>20131733</v>
      </c>
      <c r="T909" s="81">
        <v>21726685</v>
      </c>
      <c r="U909" s="81">
        <v>21726685</v>
      </c>
      <c r="V909" s="81">
        <v>22046685</v>
      </c>
      <c r="W909" s="81">
        <v>22046685</v>
      </c>
      <c r="X909" s="81">
        <v>20477668</v>
      </c>
      <c r="Y909" s="81">
        <v>20477668</v>
      </c>
    </row>
    <row r="910" spans="1:25" x14ac:dyDescent="0.35">
      <c r="A910" s="81" t="s">
        <v>920</v>
      </c>
      <c r="B910" s="81">
        <v>141</v>
      </c>
      <c r="C910" s="81" t="s">
        <v>1704</v>
      </c>
      <c r="D910" s="81" t="s">
        <v>6192</v>
      </c>
      <c r="E910" s="81" t="s">
        <v>1895</v>
      </c>
      <c r="F910" s="81">
        <v>1651722200</v>
      </c>
      <c r="G910" s="81">
        <v>1628551576</v>
      </c>
      <c r="H910" s="81">
        <v>1651722200</v>
      </c>
      <c r="I910" s="81" t="s">
        <v>2829</v>
      </c>
      <c r="J910" s="81" t="s">
        <v>2833</v>
      </c>
      <c r="K910" s="81">
        <v>283794876</v>
      </c>
      <c r="L910" s="81">
        <v>0</v>
      </c>
      <c r="M910" s="81">
        <v>1935517076</v>
      </c>
      <c r="N910" s="81">
        <v>1935517076</v>
      </c>
      <c r="O910" s="81">
        <v>1651722200</v>
      </c>
      <c r="P910" s="81">
        <v>1935517076</v>
      </c>
      <c r="Q910" s="81">
        <v>1651722200</v>
      </c>
      <c r="R910" s="81">
        <v>1935517076</v>
      </c>
      <c r="S910" s="81">
        <v>1651722200</v>
      </c>
      <c r="T910" s="81">
        <v>2022367076</v>
      </c>
      <c r="U910" s="81">
        <v>2022367076</v>
      </c>
      <c r="V910" s="81">
        <v>2080267076</v>
      </c>
      <c r="W910" s="81">
        <v>2080267076</v>
      </c>
      <c r="X910" s="81">
        <v>1717101562</v>
      </c>
      <c r="Y910" s="81">
        <v>1717101562</v>
      </c>
    </row>
    <row r="911" spans="1:25" x14ac:dyDescent="0.35">
      <c r="A911" s="81" t="s">
        <v>921</v>
      </c>
      <c r="B911" s="81">
        <v>141</v>
      </c>
      <c r="C911" s="81" t="s">
        <v>1704</v>
      </c>
      <c r="D911" s="81" t="s">
        <v>6193</v>
      </c>
      <c r="E911" s="81" t="s">
        <v>2518</v>
      </c>
      <c r="F911" s="81">
        <v>206144851</v>
      </c>
      <c r="G911" s="81">
        <v>200381320</v>
      </c>
      <c r="H911" s="81">
        <v>206144851</v>
      </c>
      <c r="I911" s="81" t="s">
        <v>2829</v>
      </c>
      <c r="J911" s="81" t="s">
        <v>2833</v>
      </c>
      <c r="K911" s="81">
        <v>15178947</v>
      </c>
      <c r="L911" s="81">
        <v>0</v>
      </c>
      <c r="M911" s="81">
        <v>221323798</v>
      </c>
      <c r="N911" s="81">
        <v>221323798</v>
      </c>
      <c r="O911" s="81">
        <v>206144851</v>
      </c>
      <c r="P911" s="81">
        <v>221323798</v>
      </c>
      <c r="Q911" s="81">
        <v>206144851</v>
      </c>
      <c r="R911" s="81">
        <v>221323798</v>
      </c>
      <c r="S911" s="81">
        <v>206144851</v>
      </c>
      <c r="T911" s="81">
        <v>227668798</v>
      </c>
      <c r="U911" s="81">
        <v>227668798</v>
      </c>
      <c r="V911" s="81">
        <v>231898798</v>
      </c>
      <c r="W911" s="81">
        <v>231898798</v>
      </c>
      <c r="X911" s="81">
        <v>210571961</v>
      </c>
      <c r="Y911" s="81">
        <v>210571961</v>
      </c>
    </row>
    <row r="912" spans="1:25" x14ac:dyDescent="0.35">
      <c r="A912" s="81" t="s">
        <v>922</v>
      </c>
      <c r="B912" s="81">
        <v>141</v>
      </c>
      <c r="C912" s="81" t="s">
        <v>1704</v>
      </c>
      <c r="D912" s="81" t="s">
        <v>6341</v>
      </c>
      <c r="E912" s="81" t="s">
        <v>6899</v>
      </c>
      <c r="F912" s="81">
        <v>54585273</v>
      </c>
      <c r="G912" s="81">
        <v>54585273</v>
      </c>
      <c r="H912" s="81">
        <v>54585273</v>
      </c>
      <c r="I912" s="81" t="s">
        <v>2829</v>
      </c>
      <c r="J912" s="81" t="s">
        <v>2833</v>
      </c>
      <c r="K912" s="81">
        <v>275248</v>
      </c>
      <c r="L912" s="81">
        <v>0</v>
      </c>
      <c r="M912" s="81">
        <v>54860521</v>
      </c>
      <c r="N912" s="81">
        <v>54860521</v>
      </c>
      <c r="O912" s="81">
        <v>54585273</v>
      </c>
      <c r="P912" s="81">
        <v>54860521</v>
      </c>
      <c r="Q912" s="81">
        <v>54585273</v>
      </c>
      <c r="R912" s="81">
        <v>54860521</v>
      </c>
      <c r="S912" s="81">
        <v>54585273</v>
      </c>
      <c r="T912" s="81">
        <v>54995521</v>
      </c>
      <c r="U912" s="81">
        <v>54995521</v>
      </c>
      <c r="V912" s="81">
        <v>55085521</v>
      </c>
      <c r="W912" s="81">
        <v>55085521</v>
      </c>
      <c r="X912" s="81">
        <v>54585273</v>
      </c>
      <c r="Y912" s="81">
        <v>54585273</v>
      </c>
    </row>
    <row r="913" spans="1:25" x14ac:dyDescent="0.35">
      <c r="A913" s="81" t="s">
        <v>923</v>
      </c>
      <c r="B913" s="81">
        <v>141</v>
      </c>
      <c r="C913" s="81" t="s">
        <v>1704</v>
      </c>
      <c r="D913" s="81" t="s">
        <v>6562</v>
      </c>
      <c r="E913" s="81" t="s">
        <v>2519</v>
      </c>
      <c r="F913" s="81">
        <v>796300</v>
      </c>
      <c r="G913" s="81">
        <v>796300</v>
      </c>
      <c r="H913" s="81">
        <v>796300</v>
      </c>
      <c r="I913" s="81" t="s">
        <v>2829</v>
      </c>
      <c r="J913" s="81" t="s">
        <v>2833</v>
      </c>
      <c r="K913" s="81">
        <v>0</v>
      </c>
      <c r="L913" s="81">
        <v>0</v>
      </c>
      <c r="M913" s="81">
        <v>796300</v>
      </c>
      <c r="N913" s="81">
        <v>796300</v>
      </c>
      <c r="O913" s="81">
        <v>796300</v>
      </c>
      <c r="P913" s="81">
        <v>796300</v>
      </c>
      <c r="Q913" s="81">
        <v>796300</v>
      </c>
      <c r="R913" s="81">
        <v>796300</v>
      </c>
      <c r="S913" s="81">
        <v>796300</v>
      </c>
      <c r="T913" s="81">
        <v>796300</v>
      </c>
      <c r="U913" s="81">
        <v>796300</v>
      </c>
      <c r="V913" s="81">
        <v>796300</v>
      </c>
      <c r="W913" s="81">
        <v>796300</v>
      </c>
      <c r="X913" s="81">
        <v>796300</v>
      </c>
      <c r="Y913" s="81">
        <v>796300</v>
      </c>
    </row>
    <row r="914" spans="1:25" x14ac:dyDescent="0.35">
      <c r="A914" s="81" t="s">
        <v>924</v>
      </c>
      <c r="B914" s="81">
        <v>142</v>
      </c>
      <c r="C914" s="81" t="s">
        <v>1705</v>
      </c>
      <c r="D914" s="81" t="s">
        <v>5777</v>
      </c>
      <c r="E914" s="81" t="s">
        <v>2259</v>
      </c>
      <c r="F914" s="81">
        <v>434204007</v>
      </c>
      <c r="G914" s="81">
        <v>438618295</v>
      </c>
      <c r="H914" s="81">
        <v>434204007</v>
      </c>
      <c r="I914" s="81" t="s">
        <v>2829</v>
      </c>
      <c r="J914" s="81" t="s">
        <v>2833</v>
      </c>
      <c r="K914" s="81">
        <v>619959</v>
      </c>
      <c r="L914" s="81">
        <v>0</v>
      </c>
      <c r="M914" s="81">
        <v>434823966</v>
      </c>
      <c r="N914" s="81">
        <v>434823966</v>
      </c>
      <c r="O914" s="81">
        <v>434204007</v>
      </c>
      <c r="P914" s="81">
        <v>434823966</v>
      </c>
      <c r="Q914" s="81">
        <v>434204007</v>
      </c>
      <c r="R914" s="81">
        <v>434823966</v>
      </c>
      <c r="S914" s="81">
        <v>434204007</v>
      </c>
      <c r="T914" s="81">
        <v>435123966</v>
      </c>
      <c r="U914" s="81">
        <v>435123966</v>
      </c>
      <c r="V914" s="81">
        <v>435323966</v>
      </c>
      <c r="W914" s="81">
        <v>435323966</v>
      </c>
      <c r="X914" s="81">
        <v>434248318</v>
      </c>
      <c r="Y914" s="81">
        <v>434248318</v>
      </c>
    </row>
    <row r="915" spans="1:25" x14ac:dyDescent="0.35">
      <c r="A915" s="81" t="s">
        <v>925</v>
      </c>
      <c r="B915" s="81">
        <v>142</v>
      </c>
      <c r="C915" s="81" t="s">
        <v>1705</v>
      </c>
      <c r="D915" s="81" t="s">
        <v>6195</v>
      </c>
      <c r="E915" s="81" t="s">
        <v>2520</v>
      </c>
      <c r="F915" s="81">
        <v>7296780624</v>
      </c>
      <c r="G915" s="81">
        <v>7709763784</v>
      </c>
      <c r="H915" s="81">
        <v>7296780624</v>
      </c>
      <c r="I915" s="81" t="s">
        <v>2829</v>
      </c>
      <c r="J915" s="81" t="s">
        <v>2833</v>
      </c>
      <c r="K915" s="81">
        <v>8939862</v>
      </c>
      <c r="L915" s="81">
        <v>0</v>
      </c>
      <c r="M915" s="81">
        <v>7305720486</v>
      </c>
      <c r="N915" s="81">
        <v>7305720486</v>
      </c>
      <c r="O915" s="81">
        <v>7296780624</v>
      </c>
      <c r="P915" s="81">
        <v>7305720486</v>
      </c>
      <c r="Q915" s="81">
        <v>7296780624</v>
      </c>
      <c r="R915" s="81">
        <v>7305720486</v>
      </c>
      <c r="S915" s="81">
        <v>7296780624</v>
      </c>
      <c r="T915" s="81">
        <v>7320870486</v>
      </c>
      <c r="U915" s="81">
        <v>7320870486</v>
      </c>
      <c r="V915" s="81">
        <v>7330970486</v>
      </c>
      <c r="W915" s="81">
        <v>7330970486</v>
      </c>
      <c r="X915" s="81">
        <v>7297092508</v>
      </c>
      <c r="Y915" s="81">
        <v>7297092508</v>
      </c>
    </row>
    <row r="916" spans="1:25" x14ac:dyDescent="0.35">
      <c r="A916" s="81" t="s">
        <v>926</v>
      </c>
      <c r="B916" s="81">
        <v>143</v>
      </c>
      <c r="C916" s="81" t="s">
        <v>1706</v>
      </c>
      <c r="D916" s="81" t="s">
        <v>5547</v>
      </c>
      <c r="E916" s="81" t="s">
        <v>2076</v>
      </c>
      <c r="F916" s="81">
        <v>3429489</v>
      </c>
      <c r="G916" s="81">
        <v>3429489</v>
      </c>
      <c r="H916" s="81">
        <v>3429489</v>
      </c>
      <c r="I916" s="81" t="s">
        <v>2829</v>
      </c>
      <c r="J916" s="81" t="s">
        <v>2832</v>
      </c>
      <c r="K916" s="81">
        <v>820287</v>
      </c>
      <c r="L916" s="81">
        <v>0</v>
      </c>
      <c r="M916" s="81">
        <v>4249776</v>
      </c>
      <c r="N916" s="81">
        <v>4249776</v>
      </c>
      <c r="O916" s="81">
        <v>3429489</v>
      </c>
      <c r="P916" s="81">
        <v>4249776</v>
      </c>
      <c r="Q916" s="81">
        <v>3429489</v>
      </c>
      <c r="R916" s="81">
        <v>4249776</v>
      </c>
      <c r="S916" s="81">
        <v>3429489</v>
      </c>
      <c r="T916" s="81">
        <v>4474776</v>
      </c>
      <c r="U916" s="81">
        <v>4474776</v>
      </c>
      <c r="V916" s="81">
        <v>4624776</v>
      </c>
      <c r="W916" s="81">
        <v>4624776</v>
      </c>
      <c r="X916" s="81">
        <v>4099302</v>
      </c>
      <c r="Y916" s="81">
        <v>4099302</v>
      </c>
    </row>
    <row r="917" spans="1:25" x14ac:dyDescent="0.35">
      <c r="A917" s="81" t="s">
        <v>927</v>
      </c>
      <c r="B917" s="81">
        <v>143</v>
      </c>
      <c r="C917" s="81" t="s">
        <v>1706</v>
      </c>
      <c r="D917" s="81" t="s">
        <v>5657</v>
      </c>
      <c r="E917" s="81" t="s">
        <v>2161</v>
      </c>
      <c r="F917" s="81">
        <v>741957920</v>
      </c>
      <c r="G917" s="81">
        <v>741957920</v>
      </c>
      <c r="H917" s="81">
        <v>741957920</v>
      </c>
      <c r="I917" s="81" t="s">
        <v>2829</v>
      </c>
      <c r="J917" s="81" t="s">
        <v>2832</v>
      </c>
      <c r="K917" s="81">
        <v>44878439</v>
      </c>
      <c r="L917" s="81">
        <v>0</v>
      </c>
      <c r="M917" s="81">
        <v>786836359</v>
      </c>
      <c r="N917" s="81">
        <v>786836359</v>
      </c>
      <c r="O917" s="81">
        <v>741957920</v>
      </c>
      <c r="P917" s="81">
        <v>786836359</v>
      </c>
      <c r="Q917" s="81">
        <v>741957920</v>
      </c>
      <c r="R917" s="81">
        <v>786836359</v>
      </c>
      <c r="S917" s="81">
        <v>741957920</v>
      </c>
      <c r="T917" s="81">
        <v>802196359</v>
      </c>
      <c r="U917" s="81">
        <v>802196359</v>
      </c>
      <c r="V917" s="81">
        <v>812436359</v>
      </c>
      <c r="W917" s="81">
        <v>812436359</v>
      </c>
      <c r="X917" s="81">
        <v>753739712</v>
      </c>
      <c r="Y917" s="81">
        <v>753739712</v>
      </c>
    </row>
    <row r="918" spans="1:25" x14ac:dyDescent="0.35">
      <c r="A918" s="81" t="s">
        <v>928</v>
      </c>
      <c r="B918" s="81">
        <v>143</v>
      </c>
      <c r="C918" s="81" t="s">
        <v>1706</v>
      </c>
      <c r="D918" s="81" t="s">
        <v>6198</v>
      </c>
      <c r="E918" s="81" t="s">
        <v>2077</v>
      </c>
      <c r="F918" s="81">
        <v>1062467810</v>
      </c>
      <c r="G918" s="81">
        <v>1062467810</v>
      </c>
      <c r="H918" s="81">
        <v>1062467810</v>
      </c>
      <c r="I918" s="81" t="s">
        <v>2829</v>
      </c>
      <c r="J918" s="81" t="s">
        <v>2832</v>
      </c>
      <c r="K918" s="81">
        <v>99713870</v>
      </c>
      <c r="L918" s="81">
        <v>0</v>
      </c>
      <c r="M918" s="81">
        <v>1162181680</v>
      </c>
      <c r="N918" s="81">
        <v>1162181680</v>
      </c>
      <c r="O918" s="81">
        <v>1062467810</v>
      </c>
      <c r="P918" s="81">
        <v>1162181680</v>
      </c>
      <c r="Q918" s="81">
        <v>1062467810</v>
      </c>
      <c r="R918" s="81">
        <v>1162181680</v>
      </c>
      <c r="S918" s="81">
        <v>1062467810</v>
      </c>
      <c r="T918" s="81">
        <v>1195691680</v>
      </c>
      <c r="U918" s="81">
        <v>1195691680</v>
      </c>
      <c r="V918" s="81">
        <v>1218031680</v>
      </c>
      <c r="W918" s="81">
        <v>1218031680</v>
      </c>
      <c r="X918" s="81">
        <v>1093379555</v>
      </c>
      <c r="Y918" s="81">
        <v>1093379555</v>
      </c>
    </row>
    <row r="919" spans="1:25" x14ac:dyDescent="0.35">
      <c r="A919" s="81" t="s">
        <v>929</v>
      </c>
      <c r="B919" s="81">
        <v>143</v>
      </c>
      <c r="C919" s="81" t="s">
        <v>1706</v>
      </c>
      <c r="D919" s="81" t="s">
        <v>6201</v>
      </c>
      <c r="E919" s="81" t="s">
        <v>2281</v>
      </c>
      <c r="F919" s="81">
        <v>655686173</v>
      </c>
      <c r="G919" s="81">
        <v>655686173</v>
      </c>
      <c r="H919" s="81">
        <v>655686173</v>
      </c>
      <c r="I919" s="81" t="s">
        <v>2829</v>
      </c>
      <c r="J919" s="81" t="s">
        <v>2832</v>
      </c>
      <c r="K919" s="81">
        <v>25275154</v>
      </c>
      <c r="L919" s="81">
        <v>7353659</v>
      </c>
      <c r="M919" s="81">
        <v>680961327</v>
      </c>
      <c r="N919" s="81">
        <v>673607668</v>
      </c>
      <c r="O919" s="81">
        <v>648332514</v>
      </c>
      <c r="P919" s="81">
        <v>680961327</v>
      </c>
      <c r="Q919" s="81">
        <v>655686173</v>
      </c>
      <c r="R919" s="81">
        <v>673607668</v>
      </c>
      <c r="S919" s="81">
        <v>648332514</v>
      </c>
      <c r="T919" s="81">
        <v>689586327</v>
      </c>
      <c r="U919" s="81">
        <v>689586327</v>
      </c>
      <c r="V919" s="81">
        <v>695336327</v>
      </c>
      <c r="W919" s="81">
        <v>695336327</v>
      </c>
      <c r="X919" s="81">
        <v>659472114</v>
      </c>
      <c r="Y919" s="81">
        <v>659472114</v>
      </c>
    </row>
    <row r="920" spans="1:25" x14ac:dyDescent="0.35">
      <c r="A920" s="81" t="s">
        <v>930</v>
      </c>
      <c r="B920" s="81">
        <v>143</v>
      </c>
      <c r="C920" s="81" t="s">
        <v>1706</v>
      </c>
      <c r="D920" s="81" t="s">
        <v>6203</v>
      </c>
      <c r="E920" s="81" t="s">
        <v>2282</v>
      </c>
      <c r="F920" s="81">
        <v>764697884</v>
      </c>
      <c r="G920" s="81">
        <v>764697884</v>
      </c>
      <c r="H920" s="81">
        <v>764697884</v>
      </c>
      <c r="I920" s="81" t="s">
        <v>2829</v>
      </c>
      <c r="J920" s="81" t="s">
        <v>2832</v>
      </c>
      <c r="K920" s="81">
        <v>59592918</v>
      </c>
      <c r="L920" s="81">
        <v>0</v>
      </c>
      <c r="M920" s="81">
        <v>824290802</v>
      </c>
      <c r="N920" s="81">
        <v>824290802</v>
      </c>
      <c r="O920" s="81">
        <v>764697884</v>
      </c>
      <c r="P920" s="81">
        <v>824290802</v>
      </c>
      <c r="Q920" s="81">
        <v>764697884</v>
      </c>
      <c r="R920" s="81">
        <v>824290802</v>
      </c>
      <c r="S920" s="81">
        <v>764697884</v>
      </c>
      <c r="T920" s="81">
        <v>842155802</v>
      </c>
      <c r="U920" s="81">
        <v>842155802</v>
      </c>
      <c r="V920" s="81">
        <v>854065802</v>
      </c>
      <c r="W920" s="81">
        <v>854065802</v>
      </c>
      <c r="X920" s="81">
        <v>784996982</v>
      </c>
      <c r="Y920" s="81">
        <v>784996982</v>
      </c>
    </row>
    <row r="921" spans="1:25" x14ac:dyDescent="0.35">
      <c r="A921" s="81" t="s">
        <v>931</v>
      </c>
      <c r="B921" s="81">
        <v>143</v>
      </c>
      <c r="C921" s="81" t="s">
        <v>1706</v>
      </c>
      <c r="D921" s="81" t="s">
        <v>6204</v>
      </c>
      <c r="E921" s="81" t="s">
        <v>2521</v>
      </c>
      <c r="F921" s="81">
        <v>76398891</v>
      </c>
      <c r="G921" s="81">
        <v>76398891</v>
      </c>
      <c r="H921" s="81">
        <v>76398891</v>
      </c>
      <c r="I921" s="81" t="s">
        <v>2829</v>
      </c>
      <c r="J921" s="81" t="s">
        <v>2832</v>
      </c>
      <c r="K921" s="81">
        <v>13297013</v>
      </c>
      <c r="L921" s="81">
        <v>5505231</v>
      </c>
      <c r="M921" s="81">
        <v>89695904</v>
      </c>
      <c r="N921" s="81">
        <v>84190673</v>
      </c>
      <c r="O921" s="81">
        <v>70893660</v>
      </c>
      <c r="P921" s="81">
        <v>89695904</v>
      </c>
      <c r="Q921" s="81">
        <v>76398891</v>
      </c>
      <c r="R921" s="81">
        <v>84190673</v>
      </c>
      <c r="S921" s="81">
        <v>70893660</v>
      </c>
      <c r="T921" s="81">
        <v>93985904</v>
      </c>
      <c r="U921" s="81">
        <v>93985904</v>
      </c>
      <c r="V921" s="81">
        <v>96845904</v>
      </c>
      <c r="W921" s="81">
        <v>96845904</v>
      </c>
      <c r="X921" s="81">
        <v>79564163</v>
      </c>
      <c r="Y921" s="81">
        <v>79564163</v>
      </c>
    </row>
    <row r="922" spans="1:25" x14ac:dyDescent="0.35">
      <c r="A922" s="81" t="s">
        <v>932</v>
      </c>
      <c r="B922" s="81">
        <v>143</v>
      </c>
      <c r="C922" s="81" t="s">
        <v>1706</v>
      </c>
      <c r="D922" s="81" t="s">
        <v>6205</v>
      </c>
      <c r="E922" s="81" t="s">
        <v>2522</v>
      </c>
      <c r="F922" s="81">
        <v>87741361</v>
      </c>
      <c r="G922" s="81">
        <v>87741361</v>
      </c>
      <c r="H922" s="81">
        <v>87741361</v>
      </c>
      <c r="I922" s="81" t="s">
        <v>2829</v>
      </c>
      <c r="J922" s="81" t="s">
        <v>2832</v>
      </c>
      <c r="K922" s="81">
        <v>13281428</v>
      </c>
      <c r="L922" s="81">
        <v>0</v>
      </c>
      <c r="M922" s="81">
        <v>101022789</v>
      </c>
      <c r="N922" s="81">
        <v>101022789</v>
      </c>
      <c r="O922" s="81">
        <v>87741361</v>
      </c>
      <c r="P922" s="81">
        <v>101022789</v>
      </c>
      <c r="Q922" s="81">
        <v>87741361</v>
      </c>
      <c r="R922" s="81">
        <v>101022789</v>
      </c>
      <c r="S922" s="81">
        <v>87741361</v>
      </c>
      <c r="T922" s="81">
        <v>105747789</v>
      </c>
      <c r="U922" s="81">
        <v>105747789</v>
      </c>
      <c r="V922" s="81">
        <v>108897789</v>
      </c>
      <c r="W922" s="81">
        <v>108897789</v>
      </c>
      <c r="X922" s="81">
        <v>93463241</v>
      </c>
      <c r="Y922" s="81">
        <v>93463241</v>
      </c>
    </row>
    <row r="923" spans="1:25" x14ac:dyDescent="0.35">
      <c r="A923" s="81" t="s">
        <v>933</v>
      </c>
      <c r="B923" s="81">
        <v>143</v>
      </c>
      <c r="C923" s="81" t="s">
        <v>1706</v>
      </c>
      <c r="D923" s="81" t="s">
        <v>6206</v>
      </c>
      <c r="E923" s="81" t="s">
        <v>2523</v>
      </c>
      <c r="F923" s="81">
        <v>106300332</v>
      </c>
      <c r="G923" s="81">
        <v>106300332</v>
      </c>
      <c r="H923" s="81">
        <v>106300332</v>
      </c>
      <c r="I923" s="81" t="s">
        <v>2829</v>
      </c>
      <c r="J923" s="81" t="s">
        <v>2832</v>
      </c>
      <c r="K923" s="81">
        <v>12465424</v>
      </c>
      <c r="L923" s="81">
        <v>4390116</v>
      </c>
      <c r="M923" s="81">
        <v>118765756</v>
      </c>
      <c r="N923" s="81">
        <v>114375640</v>
      </c>
      <c r="O923" s="81">
        <v>101910216</v>
      </c>
      <c r="P923" s="81">
        <v>118765756</v>
      </c>
      <c r="Q923" s="81">
        <v>106300332</v>
      </c>
      <c r="R923" s="81">
        <v>114375640</v>
      </c>
      <c r="S923" s="81">
        <v>101910216</v>
      </c>
      <c r="T923" s="81">
        <v>123295756</v>
      </c>
      <c r="U923" s="81">
        <v>123295756</v>
      </c>
      <c r="V923" s="81">
        <v>126315756</v>
      </c>
      <c r="W923" s="81">
        <v>126315756</v>
      </c>
      <c r="X923" s="81">
        <v>108286860</v>
      </c>
      <c r="Y923" s="81">
        <v>108286860</v>
      </c>
    </row>
    <row r="924" spans="1:25" x14ac:dyDescent="0.35">
      <c r="A924" s="81" t="s">
        <v>934</v>
      </c>
      <c r="B924" s="81">
        <v>144</v>
      </c>
      <c r="C924" s="81" t="s">
        <v>1707</v>
      </c>
      <c r="D924" s="81" t="s">
        <v>5323</v>
      </c>
      <c r="E924" s="81" t="s">
        <v>1871</v>
      </c>
      <c r="F924" s="81">
        <v>14090961</v>
      </c>
      <c r="G924" s="81">
        <v>14090961</v>
      </c>
      <c r="H924" s="81">
        <v>14090961</v>
      </c>
      <c r="I924" s="81" t="s">
        <v>2829</v>
      </c>
      <c r="J924" s="81" t="s">
        <v>2832</v>
      </c>
      <c r="K924" s="81">
        <v>2001247</v>
      </c>
      <c r="L924" s="81">
        <v>0</v>
      </c>
      <c r="M924" s="81">
        <v>16092208</v>
      </c>
      <c r="N924" s="81">
        <v>16092208</v>
      </c>
      <c r="O924" s="81">
        <v>14090961</v>
      </c>
      <c r="P924" s="81">
        <v>16092208</v>
      </c>
      <c r="Q924" s="81">
        <v>14090961</v>
      </c>
      <c r="R924" s="81">
        <v>16092208</v>
      </c>
      <c r="S924" s="81">
        <v>14090961</v>
      </c>
      <c r="T924" s="81">
        <v>16632208</v>
      </c>
      <c r="U924" s="81">
        <v>16632208</v>
      </c>
      <c r="V924" s="81">
        <v>16992208</v>
      </c>
      <c r="W924" s="81">
        <v>16992208</v>
      </c>
      <c r="X924" s="81">
        <v>14649335</v>
      </c>
      <c r="Y924" s="81">
        <v>14649335</v>
      </c>
    </row>
    <row r="925" spans="1:25" x14ac:dyDescent="0.35">
      <c r="A925" s="81" t="s">
        <v>935</v>
      </c>
      <c r="B925" s="81">
        <v>144</v>
      </c>
      <c r="C925" s="81" t="s">
        <v>1707</v>
      </c>
      <c r="D925" s="81" t="s">
        <v>6208</v>
      </c>
      <c r="E925" s="81" t="s">
        <v>2227</v>
      </c>
      <c r="F925" s="81">
        <v>1132144219</v>
      </c>
      <c r="G925" s="81">
        <v>1193054974</v>
      </c>
      <c r="H925" s="81">
        <v>1132144219</v>
      </c>
      <c r="I925" s="81" t="s">
        <v>2829</v>
      </c>
      <c r="J925" s="81" t="s">
        <v>2837</v>
      </c>
      <c r="K925" s="81">
        <v>107687865</v>
      </c>
      <c r="L925" s="81">
        <v>23420375</v>
      </c>
      <c r="M925" s="81">
        <v>1239832084</v>
      </c>
      <c r="N925" s="81">
        <v>1216411709</v>
      </c>
      <c r="O925" s="81">
        <v>1108723844</v>
      </c>
      <c r="P925" s="81">
        <v>1239832084</v>
      </c>
      <c r="Q925" s="81">
        <v>1132144219</v>
      </c>
      <c r="R925" s="81">
        <v>1216411709</v>
      </c>
      <c r="S925" s="81">
        <v>1108723844</v>
      </c>
      <c r="T925" s="81">
        <v>1277212084</v>
      </c>
      <c r="U925" s="81">
        <v>1277212084</v>
      </c>
      <c r="V925" s="81">
        <v>1302132084</v>
      </c>
      <c r="W925" s="81">
        <v>1302132084</v>
      </c>
      <c r="X925" s="81">
        <v>1166037195</v>
      </c>
      <c r="Y925" s="81">
        <v>1166037195</v>
      </c>
    </row>
    <row r="926" spans="1:25" x14ac:dyDescent="0.35">
      <c r="A926" s="81" t="s">
        <v>936</v>
      </c>
      <c r="B926" s="81">
        <v>144</v>
      </c>
      <c r="C926" s="81" t="s">
        <v>1707</v>
      </c>
      <c r="D926" s="81" t="s">
        <v>6211</v>
      </c>
      <c r="E926" s="81" t="s">
        <v>1874</v>
      </c>
      <c r="F926" s="81">
        <v>593939165</v>
      </c>
      <c r="G926" s="81">
        <v>632719253</v>
      </c>
      <c r="H926" s="81">
        <v>593939165</v>
      </c>
      <c r="I926" s="81" t="s">
        <v>2829</v>
      </c>
      <c r="J926" s="81" t="s">
        <v>2833</v>
      </c>
      <c r="K926" s="81">
        <v>76628210</v>
      </c>
      <c r="L926" s="81">
        <v>0</v>
      </c>
      <c r="M926" s="81">
        <v>670567375</v>
      </c>
      <c r="N926" s="81">
        <v>670567375</v>
      </c>
      <c r="O926" s="81">
        <v>593939165</v>
      </c>
      <c r="P926" s="81">
        <v>670567375</v>
      </c>
      <c r="Q926" s="81">
        <v>593939165</v>
      </c>
      <c r="R926" s="81">
        <v>670567375</v>
      </c>
      <c r="S926" s="81">
        <v>593939165</v>
      </c>
      <c r="T926" s="81">
        <v>698107375</v>
      </c>
      <c r="U926" s="81">
        <v>698107375</v>
      </c>
      <c r="V926" s="81">
        <v>716467375</v>
      </c>
      <c r="W926" s="81">
        <v>716467375</v>
      </c>
      <c r="X926" s="81">
        <v>624406208</v>
      </c>
      <c r="Y926" s="81">
        <v>624406208</v>
      </c>
    </row>
    <row r="927" spans="1:25" x14ac:dyDescent="0.35">
      <c r="A927" s="81" t="s">
        <v>937</v>
      </c>
      <c r="B927" s="81">
        <v>144</v>
      </c>
      <c r="C927" s="81" t="s">
        <v>1707</v>
      </c>
      <c r="D927" s="81" t="s">
        <v>6214</v>
      </c>
      <c r="E927" s="81" t="s">
        <v>2524</v>
      </c>
      <c r="F927" s="81">
        <v>197297096</v>
      </c>
      <c r="G927" s="81">
        <v>197297096</v>
      </c>
      <c r="H927" s="81">
        <v>197297096</v>
      </c>
      <c r="I927" s="81" t="s">
        <v>2829</v>
      </c>
      <c r="J927" s="81" t="s">
        <v>2832</v>
      </c>
      <c r="K927" s="81">
        <v>13979036</v>
      </c>
      <c r="L927" s="81">
        <v>534159</v>
      </c>
      <c r="M927" s="81">
        <v>211276132</v>
      </c>
      <c r="N927" s="81">
        <v>210741973</v>
      </c>
      <c r="O927" s="81">
        <v>196762937</v>
      </c>
      <c r="P927" s="81">
        <v>211276132</v>
      </c>
      <c r="Q927" s="81">
        <v>197297096</v>
      </c>
      <c r="R927" s="81">
        <v>210741973</v>
      </c>
      <c r="S927" s="81">
        <v>196762937</v>
      </c>
      <c r="T927" s="81">
        <v>217531132</v>
      </c>
      <c r="U927" s="81">
        <v>217531132</v>
      </c>
      <c r="V927" s="81">
        <v>221701132</v>
      </c>
      <c r="W927" s="81">
        <v>221701132</v>
      </c>
      <c r="X927" s="81">
        <v>202639166</v>
      </c>
      <c r="Y927" s="81">
        <v>202639166</v>
      </c>
    </row>
    <row r="928" spans="1:25" x14ac:dyDescent="0.35">
      <c r="A928" s="81" t="s">
        <v>938</v>
      </c>
      <c r="B928" s="81">
        <v>145</v>
      </c>
      <c r="C928" s="81" t="s">
        <v>1708</v>
      </c>
      <c r="D928" s="81" t="s">
        <v>6216</v>
      </c>
      <c r="E928" s="81" t="s">
        <v>2255</v>
      </c>
      <c r="F928" s="81">
        <v>574515860</v>
      </c>
      <c r="G928" s="81">
        <v>606548986</v>
      </c>
      <c r="H928" s="81">
        <v>574515860</v>
      </c>
      <c r="I928" s="81" t="s">
        <v>2829</v>
      </c>
      <c r="J928" s="81" t="s">
        <v>2837</v>
      </c>
      <c r="K928" s="81">
        <v>49578330</v>
      </c>
      <c r="L928" s="81">
        <v>1623745</v>
      </c>
      <c r="M928" s="81">
        <v>624094190</v>
      </c>
      <c r="N928" s="81">
        <v>622470445</v>
      </c>
      <c r="O928" s="81">
        <v>572892115</v>
      </c>
      <c r="P928" s="81">
        <v>624094190</v>
      </c>
      <c r="Q928" s="81">
        <v>574515860</v>
      </c>
      <c r="R928" s="81">
        <v>622470445</v>
      </c>
      <c r="S928" s="81">
        <v>572892115</v>
      </c>
      <c r="T928" s="81">
        <v>643189190</v>
      </c>
      <c r="U928" s="81">
        <v>643189190</v>
      </c>
      <c r="V928" s="81">
        <v>655919190</v>
      </c>
      <c r="W928" s="81">
        <v>655919190</v>
      </c>
      <c r="X928" s="81">
        <v>592253901</v>
      </c>
      <c r="Y928" s="81">
        <v>592253901</v>
      </c>
    </row>
    <row r="929" spans="1:25" x14ac:dyDescent="0.35">
      <c r="A929" s="81" t="s">
        <v>939</v>
      </c>
      <c r="B929" s="81">
        <v>145</v>
      </c>
      <c r="C929" s="81" t="s">
        <v>1708</v>
      </c>
      <c r="D929" s="81" t="s">
        <v>6217</v>
      </c>
      <c r="E929" s="81" t="s">
        <v>2525</v>
      </c>
      <c r="F929" s="81">
        <v>496331802</v>
      </c>
      <c r="G929" s="81">
        <v>494391082</v>
      </c>
      <c r="H929" s="81">
        <v>496331802</v>
      </c>
      <c r="I929" s="81" t="s">
        <v>2829</v>
      </c>
      <c r="J929" s="81" t="s">
        <v>2833</v>
      </c>
      <c r="K929" s="81">
        <v>58640520</v>
      </c>
      <c r="L929" s="81">
        <v>9014530</v>
      </c>
      <c r="M929" s="81">
        <v>554972322</v>
      </c>
      <c r="N929" s="81">
        <v>545957792</v>
      </c>
      <c r="O929" s="81">
        <v>487317272</v>
      </c>
      <c r="P929" s="81">
        <v>554972322</v>
      </c>
      <c r="Q929" s="81">
        <v>496331802</v>
      </c>
      <c r="R929" s="81">
        <v>545957792</v>
      </c>
      <c r="S929" s="81">
        <v>487317272</v>
      </c>
      <c r="T929" s="81">
        <v>577712322</v>
      </c>
      <c r="U929" s="81">
        <v>577712322</v>
      </c>
      <c r="V929" s="81">
        <v>592872322</v>
      </c>
      <c r="W929" s="81">
        <v>592872322</v>
      </c>
      <c r="X929" s="81">
        <v>518418724</v>
      </c>
      <c r="Y929" s="81">
        <v>518418724</v>
      </c>
    </row>
    <row r="930" spans="1:25" x14ac:dyDescent="0.35">
      <c r="A930" s="81" t="s">
        <v>940</v>
      </c>
      <c r="B930" s="81">
        <v>145</v>
      </c>
      <c r="C930" s="81" t="s">
        <v>1708</v>
      </c>
      <c r="D930" s="81" t="s">
        <v>6218</v>
      </c>
      <c r="E930" s="81" t="s">
        <v>2526</v>
      </c>
      <c r="F930" s="81">
        <v>318990485</v>
      </c>
      <c r="G930" s="81">
        <v>319258501</v>
      </c>
      <c r="H930" s="81">
        <v>318990485</v>
      </c>
      <c r="I930" s="81" t="s">
        <v>2829</v>
      </c>
      <c r="J930" s="81" t="s">
        <v>2833</v>
      </c>
      <c r="K930" s="81">
        <v>51435580</v>
      </c>
      <c r="L930" s="81">
        <v>17437390</v>
      </c>
      <c r="M930" s="81">
        <v>370426065</v>
      </c>
      <c r="N930" s="81">
        <v>352988675</v>
      </c>
      <c r="O930" s="81">
        <v>301553095</v>
      </c>
      <c r="P930" s="81">
        <v>370426065</v>
      </c>
      <c r="Q930" s="81">
        <v>318990485</v>
      </c>
      <c r="R930" s="81">
        <v>352988675</v>
      </c>
      <c r="S930" s="81">
        <v>301553095</v>
      </c>
      <c r="T930" s="81">
        <v>387331065</v>
      </c>
      <c r="U930" s="81">
        <v>387331065</v>
      </c>
      <c r="V930" s="81">
        <v>398601065</v>
      </c>
      <c r="W930" s="81">
        <v>398601065</v>
      </c>
      <c r="X930" s="81">
        <v>348803461</v>
      </c>
      <c r="Y930" s="81">
        <v>348803461</v>
      </c>
    </row>
    <row r="931" spans="1:25" x14ac:dyDescent="0.35">
      <c r="A931" s="81" t="s">
        <v>941</v>
      </c>
      <c r="B931" s="81">
        <v>145</v>
      </c>
      <c r="C931" s="81" t="s">
        <v>1708</v>
      </c>
      <c r="D931" s="81" t="s">
        <v>6221</v>
      </c>
      <c r="E931" s="81" t="s">
        <v>2256</v>
      </c>
      <c r="F931" s="81">
        <v>119735573</v>
      </c>
      <c r="G931" s="81">
        <v>119735573</v>
      </c>
      <c r="H931" s="81">
        <v>119735573</v>
      </c>
      <c r="I931" s="81" t="s">
        <v>2829</v>
      </c>
      <c r="J931" s="81" t="s">
        <v>2832</v>
      </c>
      <c r="K931" s="81">
        <v>7959570</v>
      </c>
      <c r="L931" s="81">
        <v>0</v>
      </c>
      <c r="M931" s="81">
        <v>127695143</v>
      </c>
      <c r="N931" s="81">
        <v>127695143</v>
      </c>
      <c r="O931" s="81">
        <v>119735573</v>
      </c>
      <c r="P931" s="81">
        <v>127695143</v>
      </c>
      <c r="Q931" s="81">
        <v>119735573</v>
      </c>
      <c r="R931" s="81">
        <v>127695143</v>
      </c>
      <c r="S931" s="81">
        <v>119735573</v>
      </c>
      <c r="T931" s="81">
        <v>131745143</v>
      </c>
      <c r="U931" s="81">
        <v>131745143</v>
      </c>
      <c r="V931" s="81">
        <v>134445143</v>
      </c>
      <c r="W931" s="81">
        <v>134445143</v>
      </c>
      <c r="X931" s="81">
        <v>123292696</v>
      </c>
      <c r="Y931" s="81">
        <v>123292696</v>
      </c>
    </row>
    <row r="932" spans="1:25" x14ac:dyDescent="0.35">
      <c r="A932" s="81" t="s">
        <v>942</v>
      </c>
      <c r="B932" s="81">
        <v>145</v>
      </c>
      <c r="C932" s="81" t="s">
        <v>1708</v>
      </c>
      <c r="D932" s="81" t="s">
        <v>6222</v>
      </c>
      <c r="E932" s="81" t="s">
        <v>2527</v>
      </c>
      <c r="F932" s="81">
        <v>1031335907</v>
      </c>
      <c r="G932" s="81">
        <v>1031335907</v>
      </c>
      <c r="H932" s="81">
        <v>1031335907</v>
      </c>
      <c r="I932" s="81" t="s">
        <v>2829</v>
      </c>
      <c r="J932" s="81" t="s">
        <v>2832</v>
      </c>
      <c r="K932" s="81">
        <v>41361800</v>
      </c>
      <c r="L932" s="81">
        <v>0</v>
      </c>
      <c r="M932" s="81">
        <v>1072697707</v>
      </c>
      <c r="N932" s="81">
        <v>1072697707</v>
      </c>
      <c r="O932" s="81">
        <v>1031335907</v>
      </c>
      <c r="P932" s="81">
        <v>1072697707</v>
      </c>
      <c r="Q932" s="81">
        <v>1031335907</v>
      </c>
      <c r="R932" s="81">
        <v>1072697707</v>
      </c>
      <c r="S932" s="81">
        <v>1031335907</v>
      </c>
      <c r="T932" s="81">
        <v>1088762707</v>
      </c>
      <c r="U932" s="81">
        <v>1088762707</v>
      </c>
      <c r="V932" s="81">
        <v>1099472707</v>
      </c>
      <c r="W932" s="81">
        <v>1099472707</v>
      </c>
      <c r="X932" s="81">
        <v>1051089465</v>
      </c>
      <c r="Y932" s="81">
        <v>1051089465</v>
      </c>
    </row>
    <row r="933" spans="1:25" x14ac:dyDescent="0.35">
      <c r="A933" s="81" t="s">
        <v>943</v>
      </c>
      <c r="B933" s="81">
        <v>146</v>
      </c>
      <c r="C933" s="81" t="s">
        <v>1709</v>
      </c>
      <c r="D933" s="81" t="s">
        <v>6224</v>
      </c>
      <c r="E933" s="81" t="s">
        <v>2528</v>
      </c>
      <c r="F933" s="81">
        <v>3691889425</v>
      </c>
      <c r="G933" s="81">
        <v>3691889425</v>
      </c>
      <c r="H933" s="81">
        <v>3691889425</v>
      </c>
      <c r="I933" s="81" t="s">
        <v>2829</v>
      </c>
      <c r="J933" s="81" t="s">
        <v>2832</v>
      </c>
      <c r="K933" s="81">
        <v>186263163</v>
      </c>
      <c r="L933" s="81">
        <v>0</v>
      </c>
      <c r="M933" s="81">
        <v>3878152588</v>
      </c>
      <c r="N933" s="81">
        <v>3878152588</v>
      </c>
      <c r="O933" s="81">
        <v>3691889425</v>
      </c>
      <c r="P933" s="81">
        <v>3878152588</v>
      </c>
      <c r="Q933" s="81">
        <v>3691889425</v>
      </c>
      <c r="R933" s="81">
        <v>3878152588</v>
      </c>
      <c r="S933" s="81">
        <v>3691889425</v>
      </c>
      <c r="T933" s="81">
        <v>3950197588</v>
      </c>
      <c r="U933" s="81">
        <v>3950197588</v>
      </c>
      <c r="V933" s="81">
        <v>3998227588</v>
      </c>
      <c r="W933" s="81">
        <v>3998227588</v>
      </c>
      <c r="X933" s="81">
        <v>3718161833</v>
      </c>
      <c r="Y933" s="81">
        <v>3718161833</v>
      </c>
    </row>
    <row r="934" spans="1:25" x14ac:dyDescent="0.35">
      <c r="A934" s="81" t="s">
        <v>944</v>
      </c>
      <c r="B934" s="81">
        <v>146</v>
      </c>
      <c r="C934" s="81" t="s">
        <v>1709</v>
      </c>
      <c r="D934" s="81" t="s">
        <v>6228</v>
      </c>
      <c r="E934" s="81" t="s">
        <v>2344</v>
      </c>
      <c r="F934" s="81">
        <v>3016711592</v>
      </c>
      <c r="G934" s="81">
        <v>3016711592</v>
      </c>
      <c r="H934" s="81">
        <v>3016711592</v>
      </c>
      <c r="I934" s="81" t="s">
        <v>2829</v>
      </c>
      <c r="J934" s="81" t="s">
        <v>2832</v>
      </c>
      <c r="K934" s="81">
        <v>303945348</v>
      </c>
      <c r="L934" s="81">
        <v>0</v>
      </c>
      <c r="M934" s="81">
        <v>3320656940</v>
      </c>
      <c r="N934" s="81">
        <v>3320656940</v>
      </c>
      <c r="O934" s="81">
        <v>3016711592</v>
      </c>
      <c r="P934" s="81">
        <v>3320656940</v>
      </c>
      <c r="Q934" s="81">
        <v>3016711592</v>
      </c>
      <c r="R934" s="81">
        <v>3320656940</v>
      </c>
      <c r="S934" s="81">
        <v>3016711592</v>
      </c>
      <c r="T934" s="81">
        <v>3424336940</v>
      </c>
      <c r="U934" s="81">
        <v>3424336940</v>
      </c>
      <c r="V934" s="81">
        <v>3493456940</v>
      </c>
      <c r="W934" s="81">
        <v>3493456940</v>
      </c>
      <c r="X934" s="81">
        <v>3076701416</v>
      </c>
      <c r="Y934" s="81">
        <v>3076701416</v>
      </c>
    </row>
    <row r="935" spans="1:25" x14ac:dyDescent="0.35">
      <c r="A935" s="81" t="s">
        <v>945</v>
      </c>
      <c r="B935" s="81">
        <v>146</v>
      </c>
      <c r="C935" s="81" t="s">
        <v>1709</v>
      </c>
      <c r="D935" s="81" t="s">
        <v>6229</v>
      </c>
      <c r="E935" s="81" t="s">
        <v>2529</v>
      </c>
      <c r="F935" s="81">
        <v>244564382</v>
      </c>
      <c r="G935" s="81">
        <v>244564382</v>
      </c>
      <c r="H935" s="81">
        <v>244564382</v>
      </c>
      <c r="I935" s="81" t="s">
        <v>2829</v>
      </c>
      <c r="J935" s="81" t="s">
        <v>2832</v>
      </c>
      <c r="K935" s="81">
        <v>10454064</v>
      </c>
      <c r="L935" s="81">
        <v>0</v>
      </c>
      <c r="M935" s="81">
        <v>255018446</v>
      </c>
      <c r="N935" s="81">
        <v>255018446</v>
      </c>
      <c r="O935" s="81">
        <v>244564382</v>
      </c>
      <c r="P935" s="81">
        <v>255018446</v>
      </c>
      <c r="Q935" s="81">
        <v>244564382</v>
      </c>
      <c r="R935" s="81">
        <v>255018446</v>
      </c>
      <c r="S935" s="81">
        <v>244564382</v>
      </c>
      <c r="T935" s="81">
        <v>258738446</v>
      </c>
      <c r="U935" s="81">
        <v>258738446</v>
      </c>
      <c r="V935" s="81">
        <v>261218446</v>
      </c>
      <c r="W935" s="81">
        <v>261218446</v>
      </c>
      <c r="X935" s="81">
        <v>247221038</v>
      </c>
      <c r="Y935" s="81">
        <v>247221038</v>
      </c>
    </row>
    <row r="936" spans="1:25" x14ac:dyDescent="0.35">
      <c r="A936" s="81" t="s">
        <v>946</v>
      </c>
      <c r="B936" s="81">
        <v>146</v>
      </c>
      <c r="C936" s="81" t="s">
        <v>1709</v>
      </c>
      <c r="D936" s="81" t="s">
        <v>6230</v>
      </c>
      <c r="E936" s="81" t="s">
        <v>2530</v>
      </c>
      <c r="F936" s="81">
        <v>717019072</v>
      </c>
      <c r="G936" s="81">
        <v>717019072</v>
      </c>
      <c r="H936" s="81">
        <v>717019072</v>
      </c>
      <c r="I936" s="81" t="s">
        <v>2829</v>
      </c>
      <c r="J936" s="81" t="s">
        <v>2832</v>
      </c>
      <c r="K936" s="81">
        <v>74883422</v>
      </c>
      <c r="L936" s="81">
        <v>0</v>
      </c>
      <c r="M936" s="81">
        <v>791902494</v>
      </c>
      <c r="N936" s="81">
        <v>791902494</v>
      </c>
      <c r="O936" s="81">
        <v>717019072</v>
      </c>
      <c r="P936" s="81">
        <v>791902494</v>
      </c>
      <c r="Q936" s="81">
        <v>717019072</v>
      </c>
      <c r="R936" s="81">
        <v>791902494</v>
      </c>
      <c r="S936" s="81">
        <v>717019072</v>
      </c>
      <c r="T936" s="81">
        <v>820567494</v>
      </c>
      <c r="U936" s="81">
        <v>820567494</v>
      </c>
      <c r="V936" s="81">
        <v>839677494</v>
      </c>
      <c r="W936" s="81">
        <v>839677494</v>
      </c>
      <c r="X936" s="81">
        <v>735954226</v>
      </c>
      <c r="Y936" s="81">
        <v>735954226</v>
      </c>
    </row>
    <row r="937" spans="1:25" x14ac:dyDescent="0.35">
      <c r="A937" s="81" t="s">
        <v>947</v>
      </c>
      <c r="B937" s="81">
        <v>146</v>
      </c>
      <c r="C937" s="81" t="s">
        <v>1709</v>
      </c>
      <c r="D937" s="81" t="s">
        <v>6231</v>
      </c>
      <c r="E937" s="81" t="s">
        <v>2531</v>
      </c>
      <c r="F937" s="81">
        <v>348009301</v>
      </c>
      <c r="G937" s="81">
        <v>348009301</v>
      </c>
      <c r="H937" s="81">
        <v>348009301</v>
      </c>
      <c r="I937" s="81" t="s">
        <v>2829</v>
      </c>
      <c r="J937" s="81" t="s">
        <v>2832</v>
      </c>
      <c r="K937" s="81">
        <v>27210391</v>
      </c>
      <c r="L937" s="81">
        <v>0</v>
      </c>
      <c r="M937" s="81">
        <v>375219692</v>
      </c>
      <c r="N937" s="81">
        <v>375219692</v>
      </c>
      <c r="O937" s="81">
        <v>348009301</v>
      </c>
      <c r="P937" s="81">
        <v>375219692</v>
      </c>
      <c r="Q937" s="81">
        <v>348009301</v>
      </c>
      <c r="R937" s="81">
        <v>375219692</v>
      </c>
      <c r="S937" s="81">
        <v>348009301</v>
      </c>
      <c r="T937" s="81">
        <v>387369692</v>
      </c>
      <c r="U937" s="81">
        <v>387369692</v>
      </c>
      <c r="V937" s="81">
        <v>395469692</v>
      </c>
      <c r="W937" s="81">
        <v>395469692</v>
      </c>
      <c r="X937" s="81">
        <v>352725668</v>
      </c>
      <c r="Y937" s="81">
        <v>352725668</v>
      </c>
    </row>
    <row r="938" spans="1:25" x14ac:dyDescent="0.35">
      <c r="A938" s="81" t="s">
        <v>948</v>
      </c>
      <c r="B938" s="81">
        <v>146</v>
      </c>
      <c r="C938" s="81" t="s">
        <v>1709</v>
      </c>
      <c r="D938" s="81" t="s">
        <v>6232</v>
      </c>
      <c r="E938" s="81" t="s">
        <v>2532</v>
      </c>
      <c r="F938" s="81">
        <v>1113999327</v>
      </c>
      <c r="G938" s="81">
        <v>1113999327</v>
      </c>
      <c r="H938" s="81">
        <v>1113999327</v>
      </c>
      <c r="I938" s="81" t="s">
        <v>2829</v>
      </c>
      <c r="J938" s="81" t="s">
        <v>2832</v>
      </c>
      <c r="K938" s="81">
        <v>115039621</v>
      </c>
      <c r="L938" s="81">
        <v>0</v>
      </c>
      <c r="M938" s="81">
        <v>1229038948</v>
      </c>
      <c r="N938" s="81">
        <v>1229038948</v>
      </c>
      <c r="O938" s="81">
        <v>1113999327</v>
      </c>
      <c r="P938" s="81">
        <v>1229038948</v>
      </c>
      <c r="Q938" s="81">
        <v>1113999327</v>
      </c>
      <c r="R938" s="81">
        <v>1229038948</v>
      </c>
      <c r="S938" s="81">
        <v>1113999327</v>
      </c>
      <c r="T938" s="81">
        <v>1265668948</v>
      </c>
      <c r="U938" s="81">
        <v>1265668948</v>
      </c>
      <c r="V938" s="81">
        <v>1290088948</v>
      </c>
      <c r="W938" s="81">
        <v>1290088948</v>
      </c>
      <c r="X938" s="81">
        <v>1136125289</v>
      </c>
      <c r="Y938" s="81">
        <v>1136125289</v>
      </c>
    </row>
    <row r="939" spans="1:25" x14ac:dyDescent="0.35">
      <c r="A939" s="81" t="s">
        <v>949</v>
      </c>
      <c r="B939" s="81">
        <v>146</v>
      </c>
      <c r="C939" s="81" t="s">
        <v>1709</v>
      </c>
      <c r="D939" s="81" t="s">
        <v>6233</v>
      </c>
      <c r="E939" s="81" t="s">
        <v>2533</v>
      </c>
      <c r="F939" s="81">
        <v>966409317</v>
      </c>
      <c r="G939" s="81">
        <v>966409317</v>
      </c>
      <c r="H939" s="81">
        <v>966409317</v>
      </c>
      <c r="I939" s="81" t="s">
        <v>2829</v>
      </c>
      <c r="J939" s="81" t="s">
        <v>2832</v>
      </c>
      <c r="K939" s="81">
        <v>115423673</v>
      </c>
      <c r="L939" s="81">
        <v>0</v>
      </c>
      <c r="M939" s="81">
        <v>1081832990</v>
      </c>
      <c r="N939" s="81">
        <v>1081832990</v>
      </c>
      <c r="O939" s="81">
        <v>966409317</v>
      </c>
      <c r="P939" s="81">
        <v>1081832990</v>
      </c>
      <c r="Q939" s="81">
        <v>966409317</v>
      </c>
      <c r="R939" s="81">
        <v>1081832990</v>
      </c>
      <c r="S939" s="81">
        <v>966409317</v>
      </c>
      <c r="T939" s="81">
        <v>1120517990</v>
      </c>
      <c r="U939" s="81">
        <v>1120517990</v>
      </c>
      <c r="V939" s="81">
        <v>1146307990</v>
      </c>
      <c r="W939" s="81">
        <v>1146307990</v>
      </c>
      <c r="X939" s="81">
        <v>993949701</v>
      </c>
      <c r="Y939" s="81">
        <v>993949701</v>
      </c>
    </row>
    <row r="940" spans="1:25" x14ac:dyDescent="0.35">
      <c r="A940" s="81" t="s">
        <v>950</v>
      </c>
      <c r="B940" s="81">
        <v>147</v>
      </c>
      <c r="C940" s="81" t="s">
        <v>1710</v>
      </c>
      <c r="D940" s="81" t="s">
        <v>5773</v>
      </c>
      <c r="E940" s="81" t="s">
        <v>2253</v>
      </c>
      <c r="F940" s="81">
        <v>2059739</v>
      </c>
      <c r="G940" s="81">
        <v>2059739</v>
      </c>
      <c r="H940" s="81">
        <v>2059739</v>
      </c>
      <c r="I940" s="81" t="s">
        <v>2829</v>
      </c>
      <c r="J940" s="81" t="s">
        <v>2833</v>
      </c>
      <c r="K940" s="81">
        <v>30640</v>
      </c>
      <c r="L940" s="81">
        <v>0</v>
      </c>
      <c r="M940" s="81">
        <v>2090379</v>
      </c>
      <c r="N940" s="81">
        <v>2090379</v>
      </c>
      <c r="O940" s="81">
        <v>2059739</v>
      </c>
      <c r="P940" s="81">
        <v>2090379</v>
      </c>
      <c r="Q940" s="81">
        <v>2059739</v>
      </c>
      <c r="R940" s="81">
        <v>2090379</v>
      </c>
      <c r="S940" s="81">
        <v>2059739</v>
      </c>
      <c r="T940" s="81">
        <v>2165379</v>
      </c>
      <c r="U940" s="81">
        <v>2165379</v>
      </c>
      <c r="V940" s="81">
        <v>2215379</v>
      </c>
      <c r="W940" s="81">
        <v>2215379</v>
      </c>
      <c r="X940" s="81">
        <v>2059739</v>
      </c>
      <c r="Y940" s="81">
        <v>2059739</v>
      </c>
    </row>
    <row r="941" spans="1:25" x14ac:dyDescent="0.35">
      <c r="A941" s="81" t="s">
        <v>951</v>
      </c>
      <c r="B941" s="81">
        <v>147</v>
      </c>
      <c r="C941" s="81" t="s">
        <v>1710</v>
      </c>
      <c r="D941" s="81" t="s">
        <v>5997</v>
      </c>
      <c r="E941" s="81" t="s">
        <v>1941</v>
      </c>
      <c r="F941" s="81">
        <v>11893577</v>
      </c>
      <c r="G941" s="81">
        <v>11893577</v>
      </c>
      <c r="H941" s="81">
        <v>11893577</v>
      </c>
      <c r="I941" s="81" t="s">
        <v>2829</v>
      </c>
      <c r="J941" s="81" t="s">
        <v>2833</v>
      </c>
      <c r="K941" s="81">
        <v>280654</v>
      </c>
      <c r="L941" s="81">
        <v>0</v>
      </c>
      <c r="M941" s="81">
        <v>12174231</v>
      </c>
      <c r="N941" s="81">
        <v>12174231</v>
      </c>
      <c r="O941" s="81">
        <v>11893577</v>
      </c>
      <c r="P941" s="81">
        <v>24384442</v>
      </c>
      <c r="Q941" s="81">
        <v>24103788</v>
      </c>
      <c r="R941" s="81">
        <v>24384442</v>
      </c>
      <c r="S941" s="81">
        <v>24103788</v>
      </c>
      <c r="T941" s="81">
        <v>12369231</v>
      </c>
      <c r="U941" s="81">
        <v>24579442</v>
      </c>
      <c r="V941" s="81">
        <v>12499231</v>
      </c>
      <c r="W941" s="81">
        <v>24709442</v>
      </c>
      <c r="X941" s="81">
        <v>11893577</v>
      </c>
      <c r="Y941" s="81">
        <v>24103788</v>
      </c>
    </row>
    <row r="942" spans="1:25" x14ac:dyDescent="0.35">
      <c r="A942" s="81" t="s">
        <v>952</v>
      </c>
      <c r="B942" s="81">
        <v>147</v>
      </c>
      <c r="C942" s="81" t="s">
        <v>1710</v>
      </c>
      <c r="D942" s="81" t="s">
        <v>6002</v>
      </c>
      <c r="E942" s="81" t="s">
        <v>2395</v>
      </c>
      <c r="F942" s="81">
        <v>32261533</v>
      </c>
      <c r="G942" s="81">
        <v>31106722</v>
      </c>
      <c r="H942" s="81">
        <v>32261533</v>
      </c>
      <c r="I942" s="81" t="s">
        <v>2829</v>
      </c>
      <c r="J942" s="81" t="s">
        <v>2833</v>
      </c>
      <c r="K942" s="81">
        <v>1176470</v>
      </c>
      <c r="L942" s="81">
        <v>0</v>
      </c>
      <c r="M942" s="81">
        <v>33438003</v>
      </c>
      <c r="N942" s="81">
        <v>33438003</v>
      </c>
      <c r="O942" s="81">
        <v>32261533</v>
      </c>
      <c r="P942" s="81">
        <v>67556175</v>
      </c>
      <c r="Q942" s="81">
        <v>66379705</v>
      </c>
      <c r="R942" s="81">
        <v>67556175</v>
      </c>
      <c r="S942" s="81">
        <v>66379705</v>
      </c>
      <c r="T942" s="81">
        <v>34038003</v>
      </c>
      <c r="U942" s="81">
        <v>68156175</v>
      </c>
      <c r="V942" s="81">
        <v>34438003</v>
      </c>
      <c r="W942" s="81">
        <v>68556175</v>
      </c>
      <c r="X942" s="81">
        <v>32261533</v>
      </c>
      <c r="Y942" s="81">
        <v>66379705</v>
      </c>
    </row>
    <row r="943" spans="1:25" x14ac:dyDescent="0.35">
      <c r="A943" s="81" t="s">
        <v>953</v>
      </c>
      <c r="B943" s="81">
        <v>147</v>
      </c>
      <c r="C943" s="81" t="s">
        <v>1710</v>
      </c>
      <c r="D943" s="81" t="s">
        <v>6234</v>
      </c>
      <c r="E943" s="81" t="s">
        <v>2534</v>
      </c>
      <c r="F943" s="81">
        <v>164323206</v>
      </c>
      <c r="G943" s="81">
        <v>165379517</v>
      </c>
      <c r="H943" s="81">
        <v>164323206</v>
      </c>
      <c r="I943" s="81" t="s">
        <v>2829</v>
      </c>
      <c r="J943" s="81" t="s">
        <v>2833</v>
      </c>
      <c r="K943" s="81">
        <v>4091389</v>
      </c>
      <c r="L943" s="81">
        <v>0</v>
      </c>
      <c r="M943" s="81">
        <v>168414595</v>
      </c>
      <c r="N943" s="81">
        <v>168414595</v>
      </c>
      <c r="O943" s="81">
        <v>164323206</v>
      </c>
      <c r="P943" s="81">
        <v>328723565</v>
      </c>
      <c r="Q943" s="81">
        <v>324632176</v>
      </c>
      <c r="R943" s="81">
        <v>328723565</v>
      </c>
      <c r="S943" s="81">
        <v>324632176</v>
      </c>
      <c r="T943" s="81">
        <v>172599595</v>
      </c>
      <c r="U943" s="81">
        <v>332908565</v>
      </c>
      <c r="V943" s="81">
        <v>175389595</v>
      </c>
      <c r="W943" s="81">
        <v>335698565</v>
      </c>
      <c r="X943" s="81">
        <v>163498662</v>
      </c>
      <c r="Y943" s="81">
        <v>323807632</v>
      </c>
    </row>
    <row r="944" spans="1:25" x14ac:dyDescent="0.35">
      <c r="A944" s="81" t="s">
        <v>954</v>
      </c>
      <c r="B944" s="81">
        <v>147</v>
      </c>
      <c r="C944" s="81" t="s">
        <v>1710</v>
      </c>
      <c r="D944" s="81" t="s">
        <v>6236</v>
      </c>
      <c r="E944" s="81" t="s">
        <v>2208</v>
      </c>
      <c r="F944" s="81">
        <v>1413837929</v>
      </c>
      <c r="G944" s="81">
        <v>1687816742</v>
      </c>
      <c r="H944" s="81">
        <v>1687816742</v>
      </c>
      <c r="I944" s="81" t="s">
        <v>2830</v>
      </c>
      <c r="J944" s="81" t="s">
        <v>2836</v>
      </c>
      <c r="K944" s="81">
        <v>84668006</v>
      </c>
      <c r="L944" s="81">
        <v>0</v>
      </c>
      <c r="M944" s="81">
        <v>1772484748</v>
      </c>
      <c r="N944" s="81">
        <v>1772484748</v>
      </c>
      <c r="O944" s="81">
        <v>1687816742</v>
      </c>
      <c r="P944" s="81">
        <v>1772484748</v>
      </c>
      <c r="Q944" s="81">
        <v>1687816742</v>
      </c>
      <c r="R944" s="81">
        <v>1772484748</v>
      </c>
      <c r="S944" s="81">
        <v>1687816742</v>
      </c>
      <c r="T944" s="81">
        <v>1809594748</v>
      </c>
      <c r="U944" s="81">
        <v>1809594748</v>
      </c>
      <c r="V944" s="81">
        <v>1834334748</v>
      </c>
      <c r="W944" s="81">
        <v>1834334748</v>
      </c>
      <c r="X944" s="81">
        <v>1667124174</v>
      </c>
      <c r="Y944" s="81">
        <v>1667124174</v>
      </c>
    </row>
    <row r="945" spans="1:25" x14ac:dyDescent="0.35">
      <c r="A945" s="81" t="s">
        <v>955</v>
      </c>
      <c r="B945" s="81">
        <v>147</v>
      </c>
      <c r="C945" s="81" t="s">
        <v>1710</v>
      </c>
      <c r="D945" s="81" t="s">
        <v>6239</v>
      </c>
      <c r="E945" s="81" t="s">
        <v>2257</v>
      </c>
      <c r="F945" s="81">
        <v>588229405</v>
      </c>
      <c r="G945" s="81">
        <v>693372999</v>
      </c>
      <c r="H945" s="81">
        <v>693372999</v>
      </c>
      <c r="I945" s="81" t="s">
        <v>2830</v>
      </c>
      <c r="J945" s="81" t="s">
        <v>2836</v>
      </c>
      <c r="K945" s="81">
        <v>71991532</v>
      </c>
      <c r="L945" s="81">
        <v>0</v>
      </c>
      <c r="M945" s="81">
        <v>765364531</v>
      </c>
      <c r="N945" s="81">
        <v>765364531</v>
      </c>
      <c r="O945" s="81">
        <v>693372999</v>
      </c>
      <c r="P945" s="81">
        <v>765364531</v>
      </c>
      <c r="Q945" s="81">
        <v>693372999</v>
      </c>
      <c r="R945" s="81">
        <v>765364531</v>
      </c>
      <c r="S945" s="81">
        <v>693372999</v>
      </c>
      <c r="T945" s="81">
        <v>801259531</v>
      </c>
      <c r="U945" s="81">
        <v>801259531</v>
      </c>
      <c r="V945" s="81">
        <v>825189531</v>
      </c>
      <c r="W945" s="81">
        <v>825189531</v>
      </c>
      <c r="X945" s="81">
        <v>679628574</v>
      </c>
      <c r="Y945" s="81">
        <v>679628574</v>
      </c>
    </row>
    <row r="946" spans="1:25" x14ac:dyDescent="0.35">
      <c r="A946" s="81" t="s">
        <v>956</v>
      </c>
      <c r="B946" s="81">
        <v>147</v>
      </c>
      <c r="C946" s="81" t="s">
        <v>1710</v>
      </c>
      <c r="D946" s="81" t="s">
        <v>6296</v>
      </c>
      <c r="E946" s="81" t="s">
        <v>2210</v>
      </c>
      <c r="F946" s="81">
        <v>59101807</v>
      </c>
      <c r="G946" s="81">
        <v>60899944</v>
      </c>
      <c r="H946" s="81">
        <v>59101807</v>
      </c>
      <c r="I946" s="81" t="s">
        <v>2829</v>
      </c>
      <c r="J946" s="81" t="s">
        <v>2833</v>
      </c>
      <c r="K946" s="81">
        <v>3683032</v>
      </c>
      <c r="L946" s="81">
        <v>0</v>
      </c>
      <c r="M946" s="81">
        <v>62784839</v>
      </c>
      <c r="N946" s="81">
        <v>62784839</v>
      </c>
      <c r="O946" s="81">
        <v>59101807</v>
      </c>
      <c r="P946" s="81">
        <v>239854899</v>
      </c>
      <c r="Q946" s="81">
        <v>236171867</v>
      </c>
      <c r="R946" s="81">
        <v>239854899</v>
      </c>
      <c r="S946" s="81">
        <v>236171867</v>
      </c>
      <c r="T946" s="81">
        <v>64539839</v>
      </c>
      <c r="U946" s="81">
        <v>241609899</v>
      </c>
      <c r="V946" s="81">
        <v>65709839</v>
      </c>
      <c r="W946" s="81">
        <v>242779899</v>
      </c>
      <c r="X946" s="81">
        <v>59101807</v>
      </c>
      <c r="Y946" s="81">
        <v>236171867</v>
      </c>
    </row>
    <row r="947" spans="1:25" x14ac:dyDescent="0.35">
      <c r="A947" s="81" t="s">
        <v>957</v>
      </c>
      <c r="B947" s="81">
        <v>147</v>
      </c>
      <c r="C947" s="81" t="s">
        <v>1710</v>
      </c>
      <c r="D947" s="81" t="s">
        <v>6308</v>
      </c>
      <c r="E947" s="81" t="s">
        <v>2403</v>
      </c>
      <c r="F947" s="81">
        <v>35928868</v>
      </c>
      <c r="G947" s="81">
        <v>35928868</v>
      </c>
      <c r="H947" s="81">
        <v>35928868</v>
      </c>
      <c r="I947" s="81" t="s">
        <v>2829</v>
      </c>
      <c r="J947" s="81" t="s">
        <v>2833</v>
      </c>
      <c r="K947" s="81">
        <v>3003135</v>
      </c>
      <c r="L947" s="81">
        <v>0</v>
      </c>
      <c r="M947" s="81">
        <v>38932003</v>
      </c>
      <c r="N947" s="81">
        <v>38932003</v>
      </c>
      <c r="O947" s="81">
        <v>35928868</v>
      </c>
      <c r="P947" s="81">
        <v>56266283</v>
      </c>
      <c r="Q947" s="81">
        <v>53263148</v>
      </c>
      <c r="R947" s="81">
        <v>56266283</v>
      </c>
      <c r="S947" s="81">
        <v>53263148</v>
      </c>
      <c r="T947" s="81">
        <v>40387003</v>
      </c>
      <c r="U947" s="81">
        <v>57721283</v>
      </c>
      <c r="V947" s="81">
        <v>41357003</v>
      </c>
      <c r="W947" s="81">
        <v>58691283</v>
      </c>
      <c r="X947" s="81">
        <v>35928868</v>
      </c>
      <c r="Y947" s="81">
        <v>53263148</v>
      </c>
    </row>
    <row r="948" spans="1:25" x14ac:dyDescent="0.35">
      <c r="A948" s="81" t="s">
        <v>5279</v>
      </c>
      <c r="B948" s="81">
        <v>148</v>
      </c>
      <c r="C948" s="81" t="s">
        <v>1711</v>
      </c>
      <c r="D948" s="81" t="s">
        <v>5962</v>
      </c>
      <c r="E948" s="81" t="s">
        <v>2364</v>
      </c>
      <c r="F948" s="81">
        <v>225168663</v>
      </c>
      <c r="G948" s="81">
        <v>223724069</v>
      </c>
      <c r="H948" s="81">
        <v>225168663</v>
      </c>
      <c r="I948" s="81" t="s">
        <v>2829</v>
      </c>
      <c r="J948" s="81" t="s">
        <v>2833</v>
      </c>
      <c r="K948" s="81">
        <v>0</v>
      </c>
      <c r="L948" s="81">
        <v>809001</v>
      </c>
      <c r="M948" s="81">
        <v>225168663</v>
      </c>
      <c r="N948" s="81">
        <v>224359662</v>
      </c>
      <c r="O948" s="81">
        <v>224359662</v>
      </c>
      <c r="P948" s="81">
        <v>225168663</v>
      </c>
      <c r="Q948" s="81">
        <v>225168663</v>
      </c>
      <c r="R948" s="81">
        <v>224359662</v>
      </c>
      <c r="S948" s="81">
        <v>224359662</v>
      </c>
      <c r="T948" s="81">
        <v>227258172</v>
      </c>
      <c r="U948" s="81">
        <v>227258172</v>
      </c>
      <c r="V948" s="81">
        <v>228828172</v>
      </c>
      <c r="W948" s="81">
        <v>228828172</v>
      </c>
      <c r="X948" s="81">
        <v>225217081</v>
      </c>
      <c r="Y948" s="81">
        <v>225217081</v>
      </c>
    </row>
    <row r="949" spans="1:25" x14ac:dyDescent="0.35">
      <c r="A949" s="81" t="s">
        <v>958</v>
      </c>
      <c r="B949" s="81">
        <v>148</v>
      </c>
      <c r="C949" s="81" t="s">
        <v>1711</v>
      </c>
      <c r="D949" s="81" t="s">
        <v>6241</v>
      </c>
      <c r="E949" s="81" t="s">
        <v>2365</v>
      </c>
      <c r="F949" s="81">
        <v>170652320</v>
      </c>
      <c r="G949" s="81">
        <v>170652320</v>
      </c>
      <c r="H949" s="81">
        <v>170652320</v>
      </c>
      <c r="I949" s="81" t="s">
        <v>2829</v>
      </c>
      <c r="J949" s="81" t="s">
        <v>2832</v>
      </c>
      <c r="K949" s="81">
        <v>5874060</v>
      </c>
      <c r="L949" s="81">
        <v>0</v>
      </c>
      <c r="M949" s="81">
        <v>176526380</v>
      </c>
      <c r="N949" s="81">
        <v>176526380</v>
      </c>
      <c r="O949" s="81">
        <v>170652320</v>
      </c>
      <c r="P949" s="81">
        <v>176526380</v>
      </c>
      <c r="Q949" s="81">
        <v>170652320</v>
      </c>
      <c r="R949" s="81">
        <v>176526380</v>
      </c>
      <c r="S949" s="81">
        <v>170652320</v>
      </c>
      <c r="T949" s="81">
        <v>180921380</v>
      </c>
      <c r="U949" s="81">
        <v>180921380</v>
      </c>
      <c r="V949" s="81">
        <v>183851380</v>
      </c>
      <c r="W949" s="81">
        <v>183851380</v>
      </c>
      <c r="X949" s="81">
        <v>170753736</v>
      </c>
      <c r="Y949" s="81">
        <v>170753736</v>
      </c>
    </row>
    <row r="950" spans="1:25" x14ac:dyDescent="0.35">
      <c r="A950" s="81" t="s">
        <v>959</v>
      </c>
      <c r="B950" s="81">
        <v>148</v>
      </c>
      <c r="C950" s="81" t="s">
        <v>1711</v>
      </c>
      <c r="D950" s="81" t="s">
        <v>6243</v>
      </c>
      <c r="E950" s="81" t="s">
        <v>2535</v>
      </c>
      <c r="F950" s="81">
        <v>135201101</v>
      </c>
      <c r="G950" s="81">
        <v>135201101</v>
      </c>
      <c r="H950" s="81">
        <v>135201101</v>
      </c>
      <c r="I950" s="81" t="s">
        <v>2829</v>
      </c>
      <c r="J950" s="81" t="s">
        <v>2832</v>
      </c>
      <c r="K950" s="81">
        <v>2488370</v>
      </c>
      <c r="L950" s="81">
        <v>0</v>
      </c>
      <c r="M950" s="81">
        <v>137689471</v>
      </c>
      <c r="N950" s="81">
        <v>137689471</v>
      </c>
      <c r="O950" s="81">
        <v>135201101</v>
      </c>
      <c r="P950" s="81">
        <v>137689471</v>
      </c>
      <c r="Q950" s="81">
        <v>135201101</v>
      </c>
      <c r="R950" s="81">
        <v>137689471</v>
      </c>
      <c r="S950" s="81">
        <v>135201101</v>
      </c>
      <c r="T950" s="81">
        <v>139864471</v>
      </c>
      <c r="U950" s="81">
        <v>139864471</v>
      </c>
      <c r="V950" s="81">
        <v>141314471</v>
      </c>
      <c r="W950" s="81">
        <v>141314471</v>
      </c>
      <c r="X950" s="81">
        <v>135226016</v>
      </c>
      <c r="Y950" s="81">
        <v>135226016</v>
      </c>
    </row>
    <row r="951" spans="1:25" x14ac:dyDescent="0.35">
      <c r="A951" s="81" t="s">
        <v>961</v>
      </c>
      <c r="B951" s="81">
        <v>148</v>
      </c>
      <c r="C951" s="81" t="s">
        <v>1711</v>
      </c>
      <c r="D951" s="81" t="s">
        <v>6244</v>
      </c>
      <c r="E951" s="81" t="s">
        <v>2537</v>
      </c>
      <c r="F951" s="81">
        <v>76246995</v>
      </c>
      <c r="G951" s="81">
        <v>76246995</v>
      </c>
      <c r="H951" s="81">
        <v>76246995</v>
      </c>
      <c r="I951" s="81" t="s">
        <v>2829</v>
      </c>
      <c r="J951" s="81" t="s">
        <v>2832</v>
      </c>
      <c r="K951" s="81">
        <v>1534150</v>
      </c>
      <c r="L951" s="81">
        <v>0</v>
      </c>
      <c r="M951" s="81">
        <v>77781145</v>
      </c>
      <c r="N951" s="81">
        <v>77781145</v>
      </c>
      <c r="O951" s="81">
        <v>76246995</v>
      </c>
      <c r="P951" s="81">
        <v>77781145</v>
      </c>
      <c r="Q951" s="81">
        <v>76246995</v>
      </c>
      <c r="R951" s="81">
        <v>77781145</v>
      </c>
      <c r="S951" s="81">
        <v>76246995</v>
      </c>
      <c r="T951" s="81">
        <v>79536145</v>
      </c>
      <c r="U951" s="81">
        <v>79536145</v>
      </c>
      <c r="V951" s="81">
        <v>80706145</v>
      </c>
      <c r="W951" s="81">
        <v>80706145</v>
      </c>
      <c r="X951" s="81">
        <v>76303359</v>
      </c>
      <c r="Y951" s="81">
        <v>76303359</v>
      </c>
    </row>
    <row r="952" spans="1:25" x14ac:dyDescent="0.35">
      <c r="A952" s="81" t="s">
        <v>962</v>
      </c>
      <c r="B952" s="81">
        <v>149</v>
      </c>
      <c r="C952" s="81" t="s">
        <v>1712</v>
      </c>
      <c r="D952" s="81" t="s">
        <v>6245</v>
      </c>
      <c r="E952" s="81" t="s">
        <v>2538</v>
      </c>
      <c r="F952" s="81">
        <v>862060331</v>
      </c>
      <c r="G952" s="81">
        <v>1101891894</v>
      </c>
      <c r="H952" s="81">
        <v>1101891894</v>
      </c>
      <c r="I952" s="81" t="s">
        <v>2830</v>
      </c>
      <c r="J952" s="81" t="s">
        <v>2836</v>
      </c>
      <c r="K952" s="81">
        <v>68783425</v>
      </c>
      <c r="L952" s="81">
        <v>16689749</v>
      </c>
      <c r="M952" s="81">
        <v>1170675319</v>
      </c>
      <c r="N952" s="81">
        <v>1153985570</v>
      </c>
      <c r="O952" s="81">
        <v>1085202145</v>
      </c>
      <c r="P952" s="81">
        <v>1170675319</v>
      </c>
      <c r="Q952" s="81">
        <v>1101891894</v>
      </c>
      <c r="R952" s="81">
        <v>1153985570</v>
      </c>
      <c r="S952" s="81">
        <v>1085202145</v>
      </c>
      <c r="T952" s="81">
        <v>1200225319</v>
      </c>
      <c r="U952" s="81">
        <v>1200225319</v>
      </c>
      <c r="V952" s="81">
        <v>1219925319</v>
      </c>
      <c r="W952" s="81">
        <v>1219925319</v>
      </c>
      <c r="X952" s="81">
        <v>1111730558</v>
      </c>
      <c r="Y952" s="81">
        <v>1111730558</v>
      </c>
    </row>
    <row r="953" spans="1:25" x14ac:dyDescent="0.35">
      <c r="A953" s="81" t="s">
        <v>963</v>
      </c>
      <c r="B953" s="81">
        <v>149</v>
      </c>
      <c r="C953" s="81" t="s">
        <v>1712</v>
      </c>
      <c r="D953" s="81" t="s">
        <v>6247</v>
      </c>
      <c r="E953" s="81" t="s">
        <v>1880</v>
      </c>
      <c r="F953" s="81">
        <v>3404205632</v>
      </c>
      <c r="G953" s="81">
        <v>3410187530</v>
      </c>
      <c r="H953" s="81">
        <v>3404205632</v>
      </c>
      <c r="I953" s="81" t="s">
        <v>2829</v>
      </c>
      <c r="J953" s="81" t="s">
        <v>2833</v>
      </c>
      <c r="K953" s="81">
        <v>30221315</v>
      </c>
      <c r="L953" s="81">
        <v>6649440</v>
      </c>
      <c r="M953" s="81">
        <v>3434426947</v>
      </c>
      <c r="N953" s="81">
        <v>3427777507</v>
      </c>
      <c r="O953" s="81">
        <v>3397556192</v>
      </c>
      <c r="P953" s="81">
        <v>3434426947</v>
      </c>
      <c r="Q953" s="81">
        <v>3404205632</v>
      </c>
      <c r="R953" s="81">
        <v>3427777507</v>
      </c>
      <c r="S953" s="81">
        <v>3397556192</v>
      </c>
      <c r="T953" s="81">
        <v>3446861947</v>
      </c>
      <c r="U953" s="81">
        <v>3446861947</v>
      </c>
      <c r="V953" s="81">
        <v>3455151947</v>
      </c>
      <c r="W953" s="81">
        <v>3455151947</v>
      </c>
      <c r="X953" s="81">
        <v>3408737919</v>
      </c>
      <c r="Y953" s="81">
        <v>3408737919</v>
      </c>
    </row>
    <row r="954" spans="1:25" x14ac:dyDescent="0.35">
      <c r="A954" s="81" t="s">
        <v>964</v>
      </c>
      <c r="B954" s="81">
        <v>149</v>
      </c>
      <c r="C954" s="81" t="s">
        <v>1712</v>
      </c>
      <c r="D954" s="81" t="s">
        <v>6557</v>
      </c>
      <c r="E954" s="81" t="s">
        <v>1882</v>
      </c>
      <c r="F954" s="81">
        <v>66802759</v>
      </c>
      <c r="G954" s="81">
        <v>80204099</v>
      </c>
      <c r="H954" s="81">
        <v>80204099</v>
      </c>
      <c r="I954" s="81" t="s">
        <v>2830</v>
      </c>
      <c r="J954" s="81" t="s">
        <v>2836</v>
      </c>
      <c r="K954" s="81">
        <v>5572780</v>
      </c>
      <c r="L954" s="81">
        <v>0</v>
      </c>
      <c r="M954" s="81">
        <v>85776879</v>
      </c>
      <c r="N954" s="81">
        <v>85776879</v>
      </c>
      <c r="O954" s="81">
        <v>80204099</v>
      </c>
      <c r="P954" s="81">
        <v>85776879</v>
      </c>
      <c r="Q954" s="81">
        <v>80204099</v>
      </c>
      <c r="R954" s="81">
        <v>85776879</v>
      </c>
      <c r="S954" s="81">
        <v>80204099</v>
      </c>
      <c r="T954" s="81">
        <v>89781879</v>
      </c>
      <c r="U954" s="81">
        <v>89781879</v>
      </c>
      <c r="V954" s="81">
        <v>92451879</v>
      </c>
      <c r="W954" s="81">
        <v>92451879</v>
      </c>
      <c r="X954" s="81">
        <v>81017871</v>
      </c>
      <c r="Y954" s="81">
        <v>81017871</v>
      </c>
    </row>
    <row r="955" spans="1:25" x14ac:dyDescent="0.35">
      <c r="A955" s="81" t="s">
        <v>965</v>
      </c>
      <c r="B955" s="81">
        <v>150</v>
      </c>
      <c r="C955" s="81" t="s">
        <v>1713</v>
      </c>
      <c r="D955" s="81" t="s">
        <v>5368</v>
      </c>
      <c r="E955" s="81" t="s">
        <v>1914</v>
      </c>
      <c r="F955" s="81">
        <v>13348600</v>
      </c>
      <c r="G955" s="81">
        <v>13348600</v>
      </c>
      <c r="H955" s="81">
        <v>13348600</v>
      </c>
      <c r="I955" s="81" t="s">
        <v>2829</v>
      </c>
      <c r="J955" s="81" t="s">
        <v>2832</v>
      </c>
      <c r="K955" s="81">
        <v>0</v>
      </c>
      <c r="L955" s="81">
        <v>0</v>
      </c>
      <c r="M955" s="81">
        <v>13348600</v>
      </c>
      <c r="N955" s="81">
        <v>13348600</v>
      </c>
      <c r="O955" s="81">
        <v>13348600</v>
      </c>
      <c r="P955" s="81">
        <v>13348600</v>
      </c>
      <c r="Q955" s="81">
        <v>13348600</v>
      </c>
      <c r="R955" s="81">
        <v>13348600</v>
      </c>
      <c r="S955" s="81">
        <v>13348600</v>
      </c>
      <c r="T955" s="81">
        <v>13348600</v>
      </c>
      <c r="U955" s="81">
        <v>13348600</v>
      </c>
      <c r="V955" s="81">
        <v>13348600</v>
      </c>
      <c r="W955" s="81">
        <v>13348600</v>
      </c>
      <c r="X955" s="81">
        <v>13348600</v>
      </c>
      <c r="Y955" s="81">
        <v>13348600</v>
      </c>
    </row>
    <row r="956" spans="1:25" x14ac:dyDescent="0.35">
      <c r="A956" s="81" t="s">
        <v>966</v>
      </c>
      <c r="B956" s="81">
        <v>150</v>
      </c>
      <c r="C956" s="81" t="s">
        <v>1713</v>
      </c>
      <c r="D956" s="81" t="s">
        <v>5437</v>
      </c>
      <c r="E956" s="81" t="s">
        <v>1975</v>
      </c>
      <c r="F956" s="81">
        <v>453524876</v>
      </c>
      <c r="G956" s="81">
        <v>453524876</v>
      </c>
      <c r="H956" s="81">
        <v>453524876</v>
      </c>
      <c r="I956" s="81" t="s">
        <v>2829</v>
      </c>
      <c r="J956" s="81" t="s">
        <v>2832</v>
      </c>
      <c r="K956" s="81">
        <v>38098368</v>
      </c>
      <c r="L956" s="81">
        <v>0</v>
      </c>
      <c r="M956" s="81">
        <v>491623244</v>
      </c>
      <c r="N956" s="81">
        <v>491623244</v>
      </c>
      <c r="O956" s="81">
        <v>453524876</v>
      </c>
      <c r="P956" s="81">
        <v>491623244</v>
      </c>
      <c r="Q956" s="81">
        <v>453524876</v>
      </c>
      <c r="R956" s="81">
        <v>491623244</v>
      </c>
      <c r="S956" s="81">
        <v>453524876</v>
      </c>
      <c r="T956" s="81">
        <v>504028244</v>
      </c>
      <c r="U956" s="81">
        <v>504028244</v>
      </c>
      <c r="V956" s="81">
        <v>512298244</v>
      </c>
      <c r="W956" s="81">
        <v>512298244</v>
      </c>
      <c r="X956" s="81">
        <v>483149676</v>
      </c>
      <c r="Y956" s="81">
        <v>483149676</v>
      </c>
    </row>
    <row r="957" spans="1:25" x14ac:dyDescent="0.35">
      <c r="A957" s="81" t="s">
        <v>967</v>
      </c>
      <c r="B957" s="81">
        <v>150</v>
      </c>
      <c r="C957" s="81" t="s">
        <v>1713</v>
      </c>
      <c r="D957" s="81" t="s">
        <v>6248</v>
      </c>
      <c r="E957" s="81" t="s">
        <v>2539</v>
      </c>
      <c r="F957" s="81">
        <v>6245066926</v>
      </c>
      <c r="G957" s="81">
        <v>7094584302</v>
      </c>
      <c r="H957" s="81">
        <v>6245066926</v>
      </c>
      <c r="I957" s="81" t="s">
        <v>2829</v>
      </c>
      <c r="J957" s="81" t="s">
        <v>2837</v>
      </c>
      <c r="K957" s="81">
        <v>317592262</v>
      </c>
      <c r="L957" s="81">
        <v>127427406</v>
      </c>
      <c r="M957" s="81">
        <v>6562659188</v>
      </c>
      <c r="N957" s="81">
        <v>6435231782</v>
      </c>
      <c r="O957" s="81">
        <v>6117639520</v>
      </c>
      <c r="P957" s="81">
        <v>6562659188</v>
      </c>
      <c r="Q957" s="81">
        <v>6245066926</v>
      </c>
      <c r="R957" s="81">
        <v>6435231782</v>
      </c>
      <c r="S957" s="81">
        <v>6117639520</v>
      </c>
      <c r="T957" s="81">
        <v>6661059188</v>
      </c>
      <c r="U957" s="81">
        <v>6661059188</v>
      </c>
      <c r="V957" s="81">
        <v>6726659188</v>
      </c>
      <c r="W957" s="81">
        <v>6726659188</v>
      </c>
      <c r="X957" s="81">
        <v>6626195581</v>
      </c>
      <c r="Y957" s="81">
        <v>6626195581</v>
      </c>
    </row>
    <row r="958" spans="1:25" x14ac:dyDescent="0.35">
      <c r="A958" s="81" t="s">
        <v>968</v>
      </c>
      <c r="B958" s="81">
        <v>151</v>
      </c>
      <c r="C958" s="81" t="s">
        <v>1714</v>
      </c>
      <c r="D958" s="81" t="s">
        <v>6802</v>
      </c>
      <c r="E958" s="81" t="s">
        <v>2540</v>
      </c>
      <c r="F958" s="81">
        <v>19944316310</v>
      </c>
      <c r="G958" s="81">
        <v>19944316310</v>
      </c>
      <c r="H958" s="81">
        <v>19944316310</v>
      </c>
      <c r="I958" s="81" t="s">
        <v>2829</v>
      </c>
      <c r="J958" s="81" t="s">
        <v>2832</v>
      </c>
      <c r="K958" s="81">
        <v>0</v>
      </c>
      <c r="L958" s="81">
        <v>0</v>
      </c>
      <c r="M958" s="81">
        <v>19944316310</v>
      </c>
      <c r="N958" s="81">
        <v>19944316310</v>
      </c>
      <c r="O958" s="81">
        <v>19944316310</v>
      </c>
      <c r="P958" s="81">
        <v>20176746040</v>
      </c>
      <c r="Q958" s="81">
        <v>20176746040</v>
      </c>
      <c r="R958" s="81">
        <v>20176746040</v>
      </c>
      <c r="S958" s="81">
        <v>20176746040</v>
      </c>
      <c r="T958" s="81">
        <v>19944529680</v>
      </c>
      <c r="U958" s="81">
        <v>20176959410</v>
      </c>
      <c r="V958" s="81">
        <v>19944709680</v>
      </c>
      <c r="W958" s="81">
        <v>20177139410</v>
      </c>
      <c r="X958" s="81">
        <v>19944316310</v>
      </c>
      <c r="Y958" s="81">
        <v>20176746040</v>
      </c>
    </row>
    <row r="959" spans="1:25" x14ac:dyDescent="0.35">
      <c r="A959" s="81" t="s">
        <v>969</v>
      </c>
      <c r="B959" s="81">
        <v>152</v>
      </c>
      <c r="C959" s="81" t="s">
        <v>1715</v>
      </c>
      <c r="D959" s="81" t="s">
        <v>5592</v>
      </c>
      <c r="E959" s="81" t="s">
        <v>2113</v>
      </c>
      <c r="F959" s="81">
        <v>11206661</v>
      </c>
      <c r="G959" s="81">
        <v>11206661</v>
      </c>
      <c r="H959" s="81">
        <v>11206661</v>
      </c>
      <c r="I959" s="81" t="s">
        <v>2829</v>
      </c>
      <c r="J959" s="81" t="s">
        <v>2833</v>
      </c>
      <c r="K959" s="81">
        <v>1004027</v>
      </c>
      <c r="L959" s="81">
        <v>0</v>
      </c>
      <c r="M959" s="81">
        <v>12210688</v>
      </c>
      <c r="N959" s="81">
        <v>12210688</v>
      </c>
      <c r="O959" s="81">
        <v>11206661</v>
      </c>
      <c r="P959" s="81">
        <v>12210688</v>
      </c>
      <c r="Q959" s="81">
        <v>11206661</v>
      </c>
      <c r="R959" s="81">
        <v>12210688</v>
      </c>
      <c r="S959" s="81">
        <v>11206661</v>
      </c>
      <c r="T959" s="81">
        <v>12540688</v>
      </c>
      <c r="U959" s="81">
        <v>12540688</v>
      </c>
      <c r="V959" s="81">
        <v>12760688</v>
      </c>
      <c r="W959" s="81">
        <v>12760688</v>
      </c>
      <c r="X959" s="81">
        <v>11296092</v>
      </c>
      <c r="Y959" s="81">
        <v>11296092</v>
      </c>
    </row>
    <row r="960" spans="1:25" x14ac:dyDescent="0.35">
      <c r="A960" s="81" t="s">
        <v>970</v>
      </c>
      <c r="B960" s="81">
        <v>152</v>
      </c>
      <c r="C960" s="81" t="s">
        <v>1715</v>
      </c>
      <c r="D960" s="81" t="s">
        <v>5799</v>
      </c>
      <c r="E960" s="81" t="s">
        <v>2275</v>
      </c>
      <c r="F960" s="81">
        <v>886906</v>
      </c>
      <c r="G960" s="81">
        <v>886906</v>
      </c>
      <c r="H960" s="81">
        <v>886906</v>
      </c>
      <c r="I960" s="81" t="s">
        <v>2829</v>
      </c>
      <c r="J960" s="81" t="s">
        <v>2833</v>
      </c>
      <c r="K960" s="81">
        <v>47324</v>
      </c>
      <c r="L960" s="81">
        <v>0</v>
      </c>
      <c r="M960" s="81">
        <v>934230</v>
      </c>
      <c r="N960" s="81">
        <v>934230</v>
      </c>
      <c r="O960" s="81">
        <v>886906</v>
      </c>
      <c r="P960" s="81">
        <v>934230</v>
      </c>
      <c r="Q960" s="81">
        <v>886906</v>
      </c>
      <c r="R960" s="81">
        <v>934230</v>
      </c>
      <c r="S960" s="81">
        <v>886906</v>
      </c>
      <c r="T960" s="81">
        <v>964230</v>
      </c>
      <c r="U960" s="81">
        <v>964230</v>
      </c>
      <c r="V960" s="81">
        <v>984230</v>
      </c>
      <c r="W960" s="81">
        <v>984230</v>
      </c>
      <c r="X960" s="81">
        <v>886906</v>
      </c>
      <c r="Y960" s="81">
        <v>886906</v>
      </c>
    </row>
    <row r="961" spans="1:25" x14ac:dyDescent="0.35">
      <c r="A961" s="81" t="s">
        <v>971</v>
      </c>
      <c r="B961" s="81">
        <v>152</v>
      </c>
      <c r="C961" s="81" t="s">
        <v>1715</v>
      </c>
      <c r="D961" s="81" t="s">
        <v>5869</v>
      </c>
      <c r="E961" s="81" t="s">
        <v>2312</v>
      </c>
      <c r="F961" s="81">
        <v>102845919</v>
      </c>
      <c r="G961" s="81">
        <v>104844110</v>
      </c>
      <c r="H961" s="81">
        <v>102845919</v>
      </c>
      <c r="I961" s="81" t="s">
        <v>2829</v>
      </c>
      <c r="J961" s="81" t="s">
        <v>2833</v>
      </c>
      <c r="K961" s="81">
        <v>9304934</v>
      </c>
      <c r="L961" s="81">
        <v>0</v>
      </c>
      <c r="M961" s="81">
        <v>112150853</v>
      </c>
      <c r="N961" s="81">
        <v>112150853</v>
      </c>
      <c r="O961" s="81">
        <v>102845919</v>
      </c>
      <c r="P961" s="81">
        <v>112150853</v>
      </c>
      <c r="Q961" s="81">
        <v>102845919</v>
      </c>
      <c r="R961" s="81">
        <v>112150853</v>
      </c>
      <c r="S961" s="81">
        <v>102845919</v>
      </c>
      <c r="T961" s="81">
        <v>115435853</v>
      </c>
      <c r="U961" s="81">
        <v>115435853</v>
      </c>
      <c r="V961" s="81">
        <v>117625853</v>
      </c>
      <c r="W961" s="81">
        <v>117625853</v>
      </c>
      <c r="X961" s="81">
        <v>102845919</v>
      </c>
      <c r="Y961" s="81">
        <v>102845919</v>
      </c>
    </row>
    <row r="962" spans="1:25" x14ac:dyDescent="0.35">
      <c r="A962" s="81" t="s">
        <v>972</v>
      </c>
      <c r="B962" s="81">
        <v>152</v>
      </c>
      <c r="C962" s="81" t="s">
        <v>1715</v>
      </c>
      <c r="D962" s="81" t="s">
        <v>6249</v>
      </c>
      <c r="E962" s="81" t="s">
        <v>2541</v>
      </c>
      <c r="F962" s="81">
        <v>13369475610</v>
      </c>
      <c r="G962" s="81">
        <v>13206314862</v>
      </c>
      <c r="H962" s="81">
        <v>13369475610</v>
      </c>
      <c r="I962" s="81" t="s">
        <v>2829</v>
      </c>
      <c r="J962" s="81" t="s">
        <v>2833</v>
      </c>
      <c r="K962" s="81">
        <v>1485618615</v>
      </c>
      <c r="L962" s="81">
        <v>0</v>
      </c>
      <c r="M962" s="81">
        <v>14855094225</v>
      </c>
      <c r="N962" s="81">
        <v>14855094225</v>
      </c>
      <c r="O962" s="81">
        <v>13369475610</v>
      </c>
      <c r="P962" s="81">
        <v>14855094225</v>
      </c>
      <c r="Q962" s="81">
        <v>13369475610</v>
      </c>
      <c r="R962" s="81">
        <v>14855094225</v>
      </c>
      <c r="S962" s="81">
        <v>13369475610</v>
      </c>
      <c r="T962" s="81">
        <v>15286164225</v>
      </c>
      <c r="U962" s="81">
        <v>15286164225</v>
      </c>
      <c r="V962" s="81">
        <v>15573544225</v>
      </c>
      <c r="W962" s="81">
        <v>15573544225</v>
      </c>
      <c r="X962" s="81">
        <v>13524391934</v>
      </c>
      <c r="Y962" s="81">
        <v>13524391934</v>
      </c>
    </row>
    <row r="963" spans="1:25" x14ac:dyDescent="0.35">
      <c r="A963" s="81" t="s">
        <v>973</v>
      </c>
      <c r="B963" s="81">
        <v>152</v>
      </c>
      <c r="C963" s="81" t="s">
        <v>1715</v>
      </c>
      <c r="D963" s="81" t="s">
        <v>6250</v>
      </c>
      <c r="E963" s="81" t="s">
        <v>2542</v>
      </c>
      <c r="F963" s="81">
        <v>510981190</v>
      </c>
      <c r="G963" s="81">
        <v>558207670</v>
      </c>
      <c r="H963" s="81">
        <v>510981190</v>
      </c>
      <c r="I963" s="81" t="s">
        <v>2829</v>
      </c>
      <c r="J963" s="81" t="s">
        <v>2834</v>
      </c>
      <c r="K963" s="81">
        <v>24052590</v>
      </c>
      <c r="L963" s="81">
        <v>0</v>
      </c>
      <c r="M963" s="81">
        <v>535033780</v>
      </c>
      <c r="N963" s="81">
        <v>535033780</v>
      </c>
      <c r="O963" s="81">
        <v>510981190</v>
      </c>
      <c r="P963" s="81">
        <v>535033780</v>
      </c>
      <c r="Q963" s="81">
        <v>510981190</v>
      </c>
      <c r="R963" s="81">
        <v>535033780</v>
      </c>
      <c r="S963" s="81">
        <v>510981190</v>
      </c>
      <c r="T963" s="81">
        <v>548578780</v>
      </c>
      <c r="U963" s="81">
        <v>548578780</v>
      </c>
      <c r="V963" s="81">
        <v>557608780</v>
      </c>
      <c r="W963" s="81">
        <v>557608780</v>
      </c>
      <c r="X963" s="81">
        <v>514086506</v>
      </c>
      <c r="Y963" s="81">
        <v>514086506</v>
      </c>
    </row>
    <row r="964" spans="1:25" x14ac:dyDescent="0.35">
      <c r="A964" s="81" t="s">
        <v>974</v>
      </c>
      <c r="B964" s="81">
        <v>152</v>
      </c>
      <c r="C964" s="81" t="s">
        <v>1715</v>
      </c>
      <c r="D964" s="81" t="s">
        <v>6251</v>
      </c>
      <c r="E964" s="81" t="s">
        <v>2543</v>
      </c>
      <c r="F964" s="81">
        <v>523830717</v>
      </c>
      <c r="G964" s="81">
        <v>541589900</v>
      </c>
      <c r="H964" s="81">
        <v>523830717</v>
      </c>
      <c r="I964" s="81" t="s">
        <v>2829</v>
      </c>
      <c r="J964" s="81" t="s">
        <v>2833</v>
      </c>
      <c r="K964" s="81">
        <v>63583903</v>
      </c>
      <c r="L964" s="81">
        <v>0</v>
      </c>
      <c r="M964" s="81">
        <v>587414620</v>
      </c>
      <c r="N964" s="81">
        <v>587414620</v>
      </c>
      <c r="O964" s="81">
        <v>523830717</v>
      </c>
      <c r="P964" s="81">
        <v>587414620</v>
      </c>
      <c r="Q964" s="81">
        <v>523830717</v>
      </c>
      <c r="R964" s="81">
        <v>587414620</v>
      </c>
      <c r="S964" s="81">
        <v>523830717</v>
      </c>
      <c r="T964" s="81">
        <v>612494620</v>
      </c>
      <c r="U964" s="81">
        <v>612494620</v>
      </c>
      <c r="V964" s="81">
        <v>629214620</v>
      </c>
      <c r="W964" s="81">
        <v>629214620</v>
      </c>
      <c r="X964" s="81">
        <v>531038349</v>
      </c>
      <c r="Y964" s="81">
        <v>531038349</v>
      </c>
    </row>
    <row r="965" spans="1:25" x14ac:dyDescent="0.35">
      <c r="A965" s="81" t="s">
        <v>975</v>
      </c>
      <c r="B965" s="81">
        <v>152</v>
      </c>
      <c r="C965" s="81" t="s">
        <v>1715</v>
      </c>
      <c r="D965" s="81" t="s">
        <v>6253</v>
      </c>
      <c r="E965" s="81" t="s">
        <v>2544</v>
      </c>
      <c r="F965" s="81">
        <v>5107361457</v>
      </c>
      <c r="G965" s="81">
        <v>5136412781</v>
      </c>
      <c r="H965" s="81">
        <v>5107361457</v>
      </c>
      <c r="I965" s="81" t="s">
        <v>2829</v>
      </c>
      <c r="J965" s="81" t="s">
        <v>2833</v>
      </c>
      <c r="K965" s="81">
        <v>527571282</v>
      </c>
      <c r="L965" s="81">
        <v>0</v>
      </c>
      <c r="M965" s="81">
        <v>5634932739</v>
      </c>
      <c r="N965" s="81">
        <v>5634932739</v>
      </c>
      <c r="O965" s="81">
        <v>5107361457</v>
      </c>
      <c r="P965" s="81">
        <v>5634932739</v>
      </c>
      <c r="Q965" s="81">
        <v>5107361457</v>
      </c>
      <c r="R965" s="81">
        <v>5634932739</v>
      </c>
      <c r="S965" s="81">
        <v>5107361457</v>
      </c>
      <c r="T965" s="81">
        <v>5783732739</v>
      </c>
      <c r="U965" s="81">
        <v>5783732739</v>
      </c>
      <c r="V965" s="81">
        <v>5882932739</v>
      </c>
      <c r="W965" s="81">
        <v>5882932739</v>
      </c>
      <c r="X965" s="81">
        <v>5142976749</v>
      </c>
      <c r="Y965" s="81">
        <v>5142976749</v>
      </c>
    </row>
    <row r="966" spans="1:25" x14ac:dyDescent="0.35">
      <c r="A966" s="81" t="s">
        <v>976</v>
      </c>
      <c r="B966" s="81">
        <v>152</v>
      </c>
      <c r="C966" s="81" t="s">
        <v>1715</v>
      </c>
      <c r="D966" s="81" t="s">
        <v>6255</v>
      </c>
      <c r="E966" s="81" t="s">
        <v>2410</v>
      </c>
      <c r="F966" s="81">
        <v>6143326039</v>
      </c>
      <c r="G966" s="81">
        <v>6176286067</v>
      </c>
      <c r="H966" s="81">
        <v>6143326039</v>
      </c>
      <c r="I966" s="81" t="s">
        <v>2829</v>
      </c>
      <c r="J966" s="81" t="s">
        <v>2833</v>
      </c>
      <c r="K966" s="81">
        <v>647210764</v>
      </c>
      <c r="L966" s="81">
        <v>0</v>
      </c>
      <c r="M966" s="81">
        <v>6790536803</v>
      </c>
      <c r="N966" s="81">
        <v>6790536803</v>
      </c>
      <c r="O966" s="81">
        <v>6143326039</v>
      </c>
      <c r="P966" s="81">
        <v>6790536803</v>
      </c>
      <c r="Q966" s="81">
        <v>6143326039</v>
      </c>
      <c r="R966" s="81">
        <v>6790536803</v>
      </c>
      <c r="S966" s="81">
        <v>6143326039</v>
      </c>
      <c r="T966" s="81">
        <v>6976866803</v>
      </c>
      <c r="U966" s="81">
        <v>6976866803</v>
      </c>
      <c r="V966" s="81">
        <v>7101086803</v>
      </c>
      <c r="W966" s="81">
        <v>7101086803</v>
      </c>
      <c r="X966" s="81">
        <v>6188651837</v>
      </c>
      <c r="Y966" s="81">
        <v>6188651837</v>
      </c>
    </row>
    <row r="967" spans="1:25" x14ac:dyDescent="0.35">
      <c r="A967" s="81" t="s">
        <v>977</v>
      </c>
      <c r="B967" s="81">
        <v>152</v>
      </c>
      <c r="C967" s="81" t="s">
        <v>1715</v>
      </c>
      <c r="D967" s="81" t="s">
        <v>6256</v>
      </c>
      <c r="E967" s="81" t="s">
        <v>2545</v>
      </c>
      <c r="F967" s="81">
        <v>312109334</v>
      </c>
      <c r="G967" s="81">
        <v>315804496</v>
      </c>
      <c r="H967" s="81">
        <v>312109334</v>
      </c>
      <c r="I967" s="81" t="s">
        <v>2829</v>
      </c>
      <c r="J967" s="81" t="s">
        <v>2833</v>
      </c>
      <c r="K967" s="81">
        <v>34228985</v>
      </c>
      <c r="L967" s="81">
        <v>0</v>
      </c>
      <c r="M967" s="81">
        <v>346338319</v>
      </c>
      <c r="N967" s="81">
        <v>346338319</v>
      </c>
      <c r="O967" s="81">
        <v>312109334</v>
      </c>
      <c r="P967" s="81">
        <v>346338319</v>
      </c>
      <c r="Q967" s="81">
        <v>312109334</v>
      </c>
      <c r="R967" s="81">
        <v>346338319</v>
      </c>
      <c r="S967" s="81">
        <v>312109334</v>
      </c>
      <c r="T967" s="81">
        <v>365028319</v>
      </c>
      <c r="U967" s="81">
        <v>365028319</v>
      </c>
      <c r="V967" s="81">
        <v>377488319</v>
      </c>
      <c r="W967" s="81">
        <v>377488319</v>
      </c>
      <c r="X967" s="81">
        <v>319515837</v>
      </c>
      <c r="Y967" s="81">
        <v>319515837</v>
      </c>
    </row>
    <row r="968" spans="1:25" x14ac:dyDescent="0.35">
      <c r="A968" s="81" t="s">
        <v>978</v>
      </c>
      <c r="B968" s="81">
        <v>152</v>
      </c>
      <c r="C968" s="81" t="s">
        <v>1715</v>
      </c>
      <c r="D968" s="81" t="s">
        <v>6257</v>
      </c>
      <c r="E968" s="81" t="s">
        <v>2546</v>
      </c>
      <c r="F968" s="81">
        <v>497453321</v>
      </c>
      <c r="G968" s="81">
        <v>520026748</v>
      </c>
      <c r="H968" s="81">
        <v>497453321</v>
      </c>
      <c r="I968" s="81" t="s">
        <v>2829</v>
      </c>
      <c r="J968" s="81" t="s">
        <v>2833</v>
      </c>
      <c r="K968" s="81">
        <v>56213807</v>
      </c>
      <c r="L968" s="81">
        <v>0</v>
      </c>
      <c r="M968" s="81">
        <v>553667128</v>
      </c>
      <c r="N968" s="81">
        <v>553667128</v>
      </c>
      <c r="O968" s="81">
        <v>497453321</v>
      </c>
      <c r="P968" s="81">
        <v>553667128</v>
      </c>
      <c r="Q968" s="81">
        <v>497453321</v>
      </c>
      <c r="R968" s="81">
        <v>553667128</v>
      </c>
      <c r="S968" s="81">
        <v>497453321</v>
      </c>
      <c r="T968" s="81">
        <v>576197128</v>
      </c>
      <c r="U968" s="81">
        <v>576197128</v>
      </c>
      <c r="V968" s="81">
        <v>591217128</v>
      </c>
      <c r="W968" s="81">
        <v>591217128</v>
      </c>
      <c r="X968" s="81">
        <v>501025170</v>
      </c>
      <c r="Y968" s="81">
        <v>501025170</v>
      </c>
    </row>
    <row r="969" spans="1:25" x14ac:dyDescent="0.35">
      <c r="A969" s="81" t="s">
        <v>979</v>
      </c>
      <c r="B969" s="81">
        <v>152</v>
      </c>
      <c r="C969" s="81" t="s">
        <v>1715</v>
      </c>
      <c r="D969" s="81" t="s">
        <v>6258</v>
      </c>
      <c r="E969" s="81" t="s">
        <v>2547</v>
      </c>
      <c r="F969" s="81">
        <v>392958211</v>
      </c>
      <c r="G969" s="81">
        <v>410746028</v>
      </c>
      <c r="H969" s="81">
        <v>392958211</v>
      </c>
      <c r="I969" s="81" t="s">
        <v>2829</v>
      </c>
      <c r="J969" s="81" t="s">
        <v>2833</v>
      </c>
      <c r="K969" s="81">
        <v>46720872</v>
      </c>
      <c r="L969" s="81">
        <v>0</v>
      </c>
      <c r="M969" s="81">
        <v>439679083</v>
      </c>
      <c r="N969" s="81">
        <v>439679083</v>
      </c>
      <c r="O969" s="81">
        <v>392958211</v>
      </c>
      <c r="P969" s="81">
        <v>439679083</v>
      </c>
      <c r="Q969" s="81">
        <v>392958211</v>
      </c>
      <c r="R969" s="81">
        <v>439679083</v>
      </c>
      <c r="S969" s="81">
        <v>392958211</v>
      </c>
      <c r="T969" s="81">
        <v>454064083</v>
      </c>
      <c r="U969" s="81">
        <v>454064083</v>
      </c>
      <c r="V969" s="81">
        <v>463654083</v>
      </c>
      <c r="W969" s="81">
        <v>463654083</v>
      </c>
      <c r="X969" s="81">
        <v>399061203</v>
      </c>
      <c r="Y969" s="81">
        <v>399061203</v>
      </c>
    </row>
    <row r="970" spans="1:25" x14ac:dyDescent="0.35">
      <c r="A970" s="81" t="s">
        <v>980</v>
      </c>
      <c r="B970" s="81">
        <v>153</v>
      </c>
      <c r="C970" s="81" t="s">
        <v>1716</v>
      </c>
      <c r="D970" s="81" t="s">
        <v>5615</v>
      </c>
      <c r="E970" s="81" t="s">
        <v>2136</v>
      </c>
      <c r="F970" s="81">
        <v>2138778</v>
      </c>
      <c r="G970" s="81">
        <v>2138778</v>
      </c>
      <c r="H970" s="81">
        <v>2138778</v>
      </c>
      <c r="I970" s="81" t="s">
        <v>2829</v>
      </c>
      <c r="J970" s="81" t="s">
        <v>2833</v>
      </c>
      <c r="K970" s="81">
        <v>0</v>
      </c>
      <c r="L970" s="81">
        <v>0</v>
      </c>
      <c r="M970" s="81">
        <v>2138778</v>
      </c>
      <c r="N970" s="81">
        <v>2138778</v>
      </c>
      <c r="O970" s="81">
        <v>2138778</v>
      </c>
      <c r="P970" s="81">
        <v>2138778</v>
      </c>
      <c r="Q970" s="81">
        <v>2138778</v>
      </c>
      <c r="R970" s="81">
        <v>2138778</v>
      </c>
      <c r="S970" s="81">
        <v>2138778</v>
      </c>
      <c r="T970" s="81">
        <v>2138778</v>
      </c>
      <c r="U970" s="81">
        <v>2138778</v>
      </c>
      <c r="V970" s="81">
        <v>2138778</v>
      </c>
      <c r="W970" s="81">
        <v>2138778</v>
      </c>
      <c r="X970" s="81">
        <v>2138778</v>
      </c>
      <c r="Y970" s="81">
        <v>2138778</v>
      </c>
    </row>
    <row r="971" spans="1:25" x14ac:dyDescent="0.35">
      <c r="A971" s="81" t="s">
        <v>981</v>
      </c>
      <c r="B971" s="81">
        <v>153</v>
      </c>
      <c r="C971" s="81" t="s">
        <v>1716</v>
      </c>
      <c r="D971" s="81" t="s">
        <v>5797</v>
      </c>
      <c r="E971" s="81" t="s">
        <v>2274</v>
      </c>
      <c r="F971" s="81">
        <v>3839509</v>
      </c>
      <c r="G971" s="81">
        <v>3839509</v>
      </c>
      <c r="H971" s="81">
        <v>3839509</v>
      </c>
      <c r="I971" s="81" t="s">
        <v>2829</v>
      </c>
      <c r="J971" s="81" t="s">
        <v>2833</v>
      </c>
      <c r="K971" s="81">
        <v>247480</v>
      </c>
      <c r="L971" s="81">
        <v>0</v>
      </c>
      <c r="M971" s="81">
        <v>4086989</v>
      </c>
      <c r="N971" s="81">
        <v>4086989</v>
      </c>
      <c r="O971" s="81">
        <v>3839509</v>
      </c>
      <c r="P971" s="81">
        <v>4086989</v>
      </c>
      <c r="Q971" s="81">
        <v>3839509</v>
      </c>
      <c r="R971" s="81">
        <v>4086989</v>
      </c>
      <c r="S971" s="81">
        <v>3839509</v>
      </c>
      <c r="T971" s="81">
        <v>4206989</v>
      </c>
      <c r="U971" s="81">
        <v>4206989</v>
      </c>
      <c r="V971" s="81">
        <v>4286989</v>
      </c>
      <c r="W971" s="81">
        <v>4286989</v>
      </c>
      <c r="X971" s="81">
        <v>3869378</v>
      </c>
      <c r="Y971" s="81">
        <v>3869378</v>
      </c>
    </row>
    <row r="972" spans="1:25" x14ac:dyDescent="0.35">
      <c r="A972" s="81" t="s">
        <v>982</v>
      </c>
      <c r="B972" s="81">
        <v>153</v>
      </c>
      <c r="C972" s="81" t="s">
        <v>1716</v>
      </c>
      <c r="D972" s="81" t="s">
        <v>5800</v>
      </c>
      <c r="E972" s="81" t="s">
        <v>2275</v>
      </c>
      <c r="F972" s="81">
        <v>20531015</v>
      </c>
      <c r="G972" s="81">
        <v>21508323</v>
      </c>
      <c r="H972" s="81">
        <v>20531015</v>
      </c>
      <c r="I972" s="81" t="s">
        <v>2829</v>
      </c>
      <c r="J972" s="81" t="s">
        <v>2834</v>
      </c>
      <c r="K972" s="81">
        <v>317100</v>
      </c>
      <c r="L972" s="81">
        <v>0</v>
      </c>
      <c r="M972" s="81">
        <v>20848115</v>
      </c>
      <c r="N972" s="81">
        <v>20848115</v>
      </c>
      <c r="O972" s="81">
        <v>20531015</v>
      </c>
      <c r="P972" s="81">
        <v>59785035</v>
      </c>
      <c r="Q972" s="81">
        <v>59467935</v>
      </c>
      <c r="R972" s="81">
        <v>59785035</v>
      </c>
      <c r="S972" s="81">
        <v>59467935</v>
      </c>
      <c r="T972" s="81">
        <v>21013115</v>
      </c>
      <c r="U972" s="81">
        <v>59950035</v>
      </c>
      <c r="V972" s="81">
        <v>21123115</v>
      </c>
      <c r="W972" s="81">
        <v>60060035</v>
      </c>
      <c r="X972" s="81">
        <v>20554670</v>
      </c>
      <c r="Y972" s="81">
        <v>59491590</v>
      </c>
    </row>
    <row r="973" spans="1:25" x14ac:dyDescent="0.35">
      <c r="A973" s="81" t="s">
        <v>983</v>
      </c>
      <c r="B973" s="81">
        <v>153</v>
      </c>
      <c r="C973" s="81" t="s">
        <v>1716</v>
      </c>
      <c r="D973" s="81" t="s">
        <v>6252</v>
      </c>
      <c r="E973" s="81" t="s">
        <v>2543</v>
      </c>
      <c r="F973" s="81">
        <v>2272065</v>
      </c>
      <c r="G973" s="81">
        <v>2272065</v>
      </c>
      <c r="H973" s="81">
        <v>2272065</v>
      </c>
      <c r="I973" s="81" t="s">
        <v>2829</v>
      </c>
      <c r="J973" s="81" t="s">
        <v>2833</v>
      </c>
      <c r="K973" s="81">
        <v>405570</v>
      </c>
      <c r="L973" s="81">
        <v>0</v>
      </c>
      <c r="M973" s="81">
        <v>2677635</v>
      </c>
      <c r="N973" s="81">
        <v>2677635</v>
      </c>
      <c r="O973" s="81">
        <v>2272065</v>
      </c>
      <c r="P973" s="81">
        <v>2677635</v>
      </c>
      <c r="Q973" s="81">
        <v>2272065</v>
      </c>
      <c r="R973" s="81">
        <v>2677635</v>
      </c>
      <c r="S973" s="81">
        <v>2272065</v>
      </c>
      <c r="T973" s="81">
        <v>2782635</v>
      </c>
      <c r="U973" s="81">
        <v>2782635</v>
      </c>
      <c r="V973" s="81">
        <v>2852635</v>
      </c>
      <c r="W973" s="81">
        <v>2852635</v>
      </c>
      <c r="X973" s="81">
        <v>2362904</v>
      </c>
      <c r="Y973" s="81">
        <v>2362904</v>
      </c>
    </row>
    <row r="974" spans="1:25" x14ac:dyDescent="0.35">
      <c r="A974" s="81" t="s">
        <v>984</v>
      </c>
      <c r="B974" s="81">
        <v>153</v>
      </c>
      <c r="C974" s="81" t="s">
        <v>1716</v>
      </c>
      <c r="D974" s="81" t="s">
        <v>6260</v>
      </c>
      <c r="E974" s="81" t="s">
        <v>2139</v>
      </c>
      <c r="F974" s="81">
        <v>148870419</v>
      </c>
      <c r="G974" s="81">
        <v>155690252</v>
      </c>
      <c r="H974" s="81">
        <v>155690252</v>
      </c>
      <c r="I974" s="81" t="s">
        <v>2830</v>
      </c>
      <c r="J974" s="81" t="s">
        <v>2836</v>
      </c>
      <c r="K974" s="81">
        <v>5790650</v>
      </c>
      <c r="L974" s="81">
        <v>0</v>
      </c>
      <c r="M974" s="81">
        <v>161480902</v>
      </c>
      <c r="N974" s="81">
        <v>161480902</v>
      </c>
      <c r="O974" s="81">
        <v>155690252</v>
      </c>
      <c r="P974" s="81">
        <v>161480902</v>
      </c>
      <c r="Q974" s="81">
        <v>155690252</v>
      </c>
      <c r="R974" s="81">
        <v>161480902</v>
      </c>
      <c r="S974" s="81">
        <v>155690252</v>
      </c>
      <c r="T974" s="81">
        <v>165005902</v>
      </c>
      <c r="U974" s="81">
        <v>165005902</v>
      </c>
      <c r="V974" s="81">
        <v>167355902</v>
      </c>
      <c r="W974" s="81">
        <v>167355902</v>
      </c>
      <c r="X974" s="81">
        <v>156832122</v>
      </c>
      <c r="Y974" s="81">
        <v>156832122</v>
      </c>
    </row>
    <row r="975" spans="1:25" x14ac:dyDescent="0.35">
      <c r="A975" s="81" t="s">
        <v>985</v>
      </c>
      <c r="B975" s="81">
        <v>153</v>
      </c>
      <c r="C975" s="81" t="s">
        <v>1716</v>
      </c>
      <c r="D975" s="81" t="s">
        <v>6262</v>
      </c>
      <c r="E975" s="81" t="s">
        <v>2548</v>
      </c>
      <c r="F975" s="81">
        <v>186200620</v>
      </c>
      <c r="G975" s="81">
        <v>201193357</v>
      </c>
      <c r="H975" s="81">
        <v>186200620</v>
      </c>
      <c r="I975" s="81" t="s">
        <v>2829</v>
      </c>
      <c r="J975" s="81" t="s">
        <v>2834</v>
      </c>
      <c r="K975" s="81">
        <v>21196320</v>
      </c>
      <c r="L975" s="81">
        <v>0</v>
      </c>
      <c r="M975" s="81">
        <v>207396940</v>
      </c>
      <c r="N975" s="81">
        <v>207396940</v>
      </c>
      <c r="O975" s="81">
        <v>186200620</v>
      </c>
      <c r="P975" s="81">
        <v>389983060</v>
      </c>
      <c r="Q975" s="81">
        <v>368786740</v>
      </c>
      <c r="R975" s="81">
        <v>389983060</v>
      </c>
      <c r="S975" s="81">
        <v>368786740</v>
      </c>
      <c r="T975" s="81">
        <v>217851940</v>
      </c>
      <c r="U975" s="81">
        <v>400438060</v>
      </c>
      <c r="V975" s="81">
        <v>224821940</v>
      </c>
      <c r="W975" s="81">
        <v>407408060</v>
      </c>
      <c r="X975" s="81">
        <v>190349459</v>
      </c>
      <c r="Y975" s="81">
        <v>372935579</v>
      </c>
    </row>
    <row r="976" spans="1:25" x14ac:dyDescent="0.35">
      <c r="A976" s="81" t="s">
        <v>986</v>
      </c>
      <c r="B976" s="81">
        <v>153</v>
      </c>
      <c r="C976" s="81" t="s">
        <v>1716</v>
      </c>
      <c r="D976" s="81" t="s">
        <v>6264</v>
      </c>
      <c r="E976" s="81" t="s">
        <v>2549</v>
      </c>
      <c r="F976" s="81">
        <v>166416181</v>
      </c>
      <c r="G976" s="81">
        <v>174232390</v>
      </c>
      <c r="H976" s="81">
        <v>166416181</v>
      </c>
      <c r="I976" s="81" t="s">
        <v>2829</v>
      </c>
      <c r="J976" s="81" t="s">
        <v>2833</v>
      </c>
      <c r="K976" s="81">
        <v>20464280</v>
      </c>
      <c r="L976" s="81">
        <v>0</v>
      </c>
      <c r="M976" s="81">
        <v>186880461</v>
      </c>
      <c r="N976" s="81">
        <v>186880461</v>
      </c>
      <c r="O976" s="81">
        <v>166416181</v>
      </c>
      <c r="P976" s="81">
        <v>186880461</v>
      </c>
      <c r="Q976" s="81">
        <v>166416181</v>
      </c>
      <c r="R976" s="81">
        <v>186880461</v>
      </c>
      <c r="S976" s="81">
        <v>166416181</v>
      </c>
      <c r="T976" s="81">
        <v>192835461</v>
      </c>
      <c r="U976" s="81">
        <v>192835461</v>
      </c>
      <c r="V976" s="81">
        <v>196805461</v>
      </c>
      <c r="W976" s="81">
        <v>196805461</v>
      </c>
      <c r="X976" s="81">
        <v>170711150</v>
      </c>
      <c r="Y976" s="81">
        <v>170711150</v>
      </c>
    </row>
    <row r="977" spans="1:25" x14ac:dyDescent="0.35">
      <c r="A977" s="81" t="s">
        <v>987</v>
      </c>
      <c r="B977" s="81">
        <v>153</v>
      </c>
      <c r="C977" s="81" t="s">
        <v>1716</v>
      </c>
      <c r="D977" s="81" t="s">
        <v>6265</v>
      </c>
      <c r="E977" s="81" t="s">
        <v>2550</v>
      </c>
      <c r="F977" s="81">
        <v>87091477</v>
      </c>
      <c r="G977" s="81">
        <v>93385748</v>
      </c>
      <c r="H977" s="81">
        <v>87091477</v>
      </c>
      <c r="I977" s="81" t="s">
        <v>2829</v>
      </c>
      <c r="J977" s="81" t="s">
        <v>2834</v>
      </c>
      <c r="K977" s="81">
        <v>6297100</v>
      </c>
      <c r="L977" s="81">
        <v>0</v>
      </c>
      <c r="M977" s="81">
        <v>93388577</v>
      </c>
      <c r="N977" s="81">
        <v>93388577</v>
      </c>
      <c r="O977" s="81">
        <v>87091477</v>
      </c>
      <c r="P977" s="81">
        <v>163961097</v>
      </c>
      <c r="Q977" s="81">
        <v>157663997</v>
      </c>
      <c r="R977" s="81">
        <v>163961097</v>
      </c>
      <c r="S977" s="81">
        <v>157663997</v>
      </c>
      <c r="T977" s="81">
        <v>96448577</v>
      </c>
      <c r="U977" s="81">
        <v>167021097</v>
      </c>
      <c r="V977" s="81">
        <v>98488577</v>
      </c>
      <c r="W977" s="81">
        <v>169061097</v>
      </c>
      <c r="X977" s="81">
        <v>89005627</v>
      </c>
      <c r="Y977" s="81">
        <v>159578147</v>
      </c>
    </row>
    <row r="978" spans="1:25" x14ac:dyDescent="0.35">
      <c r="A978" s="81" t="s">
        <v>988</v>
      </c>
      <c r="B978" s="81">
        <v>154</v>
      </c>
      <c r="C978" s="81" t="s">
        <v>1717</v>
      </c>
      <c r="D978" s="81" t="s">
        <v>6219</v>
      </c>
      <c r="E978" s="81" t="s">
        <v>2526</v>
      </c>
      <c r="F978" s="81">
        <v>100634809</v>
      </c>
      <c r="G978" s="81">
        <v>100634809</v>
      </c>
      <c r="H978" s="81">
        <v>100634809</v>
      </c>
      <c r="I978" s="81" t="s">
        <v>2829</v>
      </c>
      <c r="J978" s="81" t="s">
        <v>2832</v>
      </c>
      <c r="K978" s="81">
        <v>8036557</v>
      </c>
      <c r="L978" s="81">
        <v>3926844</v>
      </c>
      <c r="M978" s="81">
        <v>108671366</v>
      </c>
      <c r="N978" s="81">
        <v>104744522</v>
      </c>
      <c r="O978" s="81">
        <v>96707965</v>
      </c>
      <c r="P978" s="81">
        <v>108671366</v>
      </c>
      <c r="Q978" s="81">
        <v>100634809</v>
      </c>
      <c r="R978" s="81">
        <v>104744522</v>
      </c>
      <c r="S978" s="81">
        <v>96707965</v>
      </c>
      <c r="T978" s="81">
        <v>111446366</v>
      </c>
      <c r="U978" s="81">
        <v>111446366</v>
      </c>
      <c r="V978" s="81">
        <v>113296366</v>
      </c>
      <c r="W978" s="81">
        <v>113296366</v>
      </c>
      <c r="X978" s="81">
        <v>102576947</v>
      </c>
      <c r="Y978" s="81">
        <v>102576947</v>
      </c>
    </row>
    <row r="979" spans="1:25" x14ac:dyDescent="0.35">
      <c r="A979" s="81" t="s">
        <v>989</v>
      </c>
      <c r="B979" s="81">
        <v>154</v>
      </c>
      <c r="C979" s="81" t="s">
        <v>1717</v>
      </c>
      <c r="D979" s="81" t="s">
        <v>6267</v>
      </c>
      <c r="E979" s="81" t="s">
        <v>2307</v>
      </c>
      <c r="F979" s="81">
        <v>938629296</v>
      </c>
      <c r="G979" s="81">
        <v>938629296</v>
      </c>
      <c r="H979" s="81">
        <v>938629296</v>
      </c>
      <c r="I979" s="81" t="s">
        <v>2829</v>
      </c>
      <c r="J979" s="81" t="s">
        <v>2832</v>
      </c>
      <c r="K979" s="81">
        <v>85458122</v>
      </c>
      <c r="L979" s="81">
        <v>0</v>
      </c>
      <c r="M979" s="81">
        <v>1024087418</v>
      </c>
      <c r="N979" s="81">
        <v>1024087418</v>
      </c>
      <c r="O979" s="81">
        <v>938629296</v>
      </c>
      <c r="P979" s="81">
        <v>1024087418</v>
      </c>
      <c r="Q979" s="81">
        <v>938629296</v>
      </c>
      <c r="R979" s="81">
        <v>1024087418</v>
      </c>
      <c r="S979" s="81">
        <v>938629296</v>
      </c>
      <c r="T979" s="81">
        <v>1056337418</v>
      </c>
      <c r="U979" s="81">
        <v>1056337418</v>
      </c>
      <c r="V979" s="81">
        <v>1077837418</v>
      </c>
      <c r="W979" s="81">
        <v>1077837418</v>
      </c>
      <c r="X979" s="81">
        <v>962936803</v>
      </c>
      <c r="Y979" s="81">
        <v>962936803</v>
      </c>
    </row>
    <row r="980" spans="1:25" x14ac:dyDescent="0.35">
      <c r="A980" s="81" t="s">
        <v>990</v>
      </c>
      <c r="B980" s="81">
        <v>154</v>
      </c>
      <c r="C980" s="81" t="s">
        <v>1717</v>
      </c>
      <c r="D980" s="81" t="s">
        <v>6268</v>
      </c>
      <c r="E980" s="81" t="s">
        <v>2551</v>
      </c>
      <c r="F980" s="81">
        <v>284163412</v>
      </c>
      <c r="G980" s="81">
        <v>284163412</v>
      </c>
      <c r="H980" s="81">
        <v>284163412</v>
      </c>
      <c r="I980" s="81" t="s">
        <v>2829</v>
      </c>
      <c r="J980" s="81" t="s">
        <v>2832</v>
      </c>
      <c r="K980" s="81">
        <v>22923552</v>
      </c>
      <c r="L980" s="81">
        <v>0</v>
      </c>
      <c r="M980" s="81">
        <v>307086964</v>
      </c>
      <c r="N980" s="81">
        <v>307086964</v>
      </c>
      <c r="O980" s="81">
        <v>284163412</v>
      </c>
      <c r="P980" s="81">
        <v>307086964</v>
      </c>
      <c r="Q980" s="81">
        <v>284163412</v>
      </c>
      <c r="R980" s="81">
        <v>307086964</v>
      </c>
      <c r="S980" s="81">
        <v>284163412</v>
      </c>
      <c r="T980" s="81">
        <v>315876964</v>
      </c>
      <c r="U980" s="81">
        <v>315876964</v>
      </c>
      <c r="V980" s="81">
        <v>321736964</v>
      </c>
      <c r="W980" s="81">
        <v>321736964</v>
      </c>
      <c r="X980" s="81">
        <v>290088115</v>
      </c>
      <c r="Y980" s="81">
        <v>290088115</v>
      </c>
    </row>
    <row r="981" spans="1:25" x14ac:dyDescent="0.35">
      <c r="A981" s="81" t="s">
        <v>991</v>
      </c>
      <c r="B981" s="81">
        <v>155</v>
      </c>
      <c r="C981" s="81" t="s">
        <v>1718</v>
      </c>
      <c r="D981" s="81" t="s">
        <v>5479</v>
      </c>
      <c r="E981" s="81" t="s">
        <v>2006</v>
      </c>
      <c r="F981" s="81">
        <v>4335010</v>
      </c>
      <c r="G981" s="81">
        <v>4335010</v>
      </c>
      <c r="H981" s="81">
        <v>4335010</v>
      </c>
      <c r="I981" s="81" t="s">
        <v>2829</v>
      </c>
      <c r="J981" s="81" t="s">
        <v>2832</v>
      </c>
      <c r="K981" s="81">
        <v>745340</v>
      </c>
      <c r="L981" s="81">
        <v>0</v>
      </c>
      <c r="M981" s="81">
        <v>5080350</v>
      </c>
      <c r="N981" s="81">
        <v>5080350</v>
      </c>
      <c r="O981" s="81">
        <v>4335010</v>
      </c>
      <c r="P981" s="81">
        <v>5080350</v>
      </c>
      <c r="Q981" s="81">
        <v>4335010</v>
      </c>
      <c r="R981" s="81">
        <v>5080350</v>
      </c>
      <c r="S981" s="81">
        <v>4335010</v>
      </c>
      <c r="T981" s="81">
        <v>5305350</v>
      </c>
      <c r="U981" s="81">
        <v>5305350</v>
      </c>
      <c r="V981" s="81">
        <v>5455350</v>
      </c>
      <c r="W981" s="81">
        <v>5455350</v>
      </c>
      <c r="X981" s="81">
        <v>4335010</v>
      </c>
      <c r="Y981" s="81">
        <v>4335010</v>
      </c>
    </row>
    <row r="982" spans="1:25" x14ac:dyDescent="0.35">
      <c r="A982" s="81" t="s">
        <v>992</v>
      </c>
      <c r="B982" s="81">
        <v>155</v>
      </c>
      <c r="C982" s="81" t="s">
        <v>1718</v>
      </c>
      <c r="D982" s="81" t="s">
        <v>6269</v>
      </c>
      <c r="E982" s="81" t="s">
        <v>2552</v>
      </c>
      <c r="F982" s="81">
        <v>739465496</v>
      </c>
      <c r="G982" s="81">
        <v>754201525</v>
      </c>
      <c r="H982" s="81">
        <v>739465496</v>
      </c>
      <c r="I982" s="81" t="s">
        <v>2829</v>
      </c>
      <c r="J982" s="81" t="s">
        <v>2833</v>
      </c>
      <c r="K982" s="81">
        <v>82915800</v>
      </c>
      <c r="L982" s="81">
        <v>9311145</v>
      </c>
      <c r="M982" s="81">
        <v>822381296</v>
      </c>
      <c r="N982" s="81">
        <v>813070151</v>
      </c>
      <c r="O982" s="81">
        <v>730154351</v>
      </c>
      <c r="P982" s="81">
        <v>822381296</v>
      </c>
      <c r="Q982" s="81">
        <v>739465496</v>
      </c>
      <c r="R982" s="81">
        <v>813070151</v>
      </c>
      <c r="S982" s="81">
        <v>730154351</v>
      </c>
      <c r="T982" s="81">
        <v>863211296</v>
      </c>
      <c r="U982" s="81">
        <v>863211296</v>
      </c>
      <c r="V982" s="81">
        <v>890431296</v>
      </c>
      <c r="W982" s="81">
        <v>890431296</v>
      </c>
      <c r="X982" s="81">
        <v>759369595</v>
      </c>
      <c r="Y982" s="81">
        <v>759369595</v>
      </c>
    </row>
    <row r="983" spans="1:25" x14ac:dyDescent="0.35">
      <c r="A983" s="81" t="s">
        <v>993</v>
      </c>
      <c r="B983" s="81">
        <v>155</v>
      </c>
      <c r="C983" s="81" t="s">
        <v>1718</v>
      </c>
      <c r="D983" s="81" t="s">
        <v>6699</v>
      </c>
      <c r="E983" s="81" t="s">
        <v>2353</v>
      </c>
      <c r="F983" s="81">
        <v>18553410</v>
      </c>
      <c r="G983" s="81">
        <v>21477579</v>
      </c>
      <c r="H983" s="81">
        <v>21477579</v>
      </c>
      <c r="I983" s="81" t="s">
        <v>2830</v>
      </c>
      <c r="J983" s="81" t="s">
        <v>2836</v>
      </c>
      <c r="K983" s="81">
        <v>2006250</v>
      </c>
      <c r="L983" s="81">
        <v>0</v>
      </c>
      <c r="M983" s="81">
        <v>23483829</v>
      </c>
      <c r="N983" s="81">
        <v>23483829</v>
      </c>
      <c r="O983" s="81">
        <v>21477579</v>
      </c>
      <c r="P983" s="81">
        <v>23483829</v>
      </c>
      <c r="Q983" s="81">
        <v>21477579</v>
      </c>
      <c r="R983" s="81">
        <v>23483829</v>
      </c>
      <c r="S983" s="81">
        <v>21477579</v>
      </c>
      <c r="T983" s="81">
        <v>26348829</v>
      </c>
      <c r="U983" s="81">
        <v>26348829</v>
      </c>
      <c r="V983" s="81">
        <v>28258829</v>
      </c>
      <c r="W983" s="81">
        <v>28258829</v>
      </c>
      <c r="X983" s="81">
        <v>21477579</v>
      </c>
      <c r="Y983" s="81">
        <v>21477579</v>
      </c>
    </row>
    <row r="984" spans="1:25" x14ac:dyDescent="0.35">
      <c r="A984" s="81" t="s">
        <v>994</v>
      </c>
      <c r="B984" s="81">
        <v>156</v>
      </c>
      <c r="C984" s="81" t="s">
        <v>1719</v>
      </c>
      <c r="D984" s="81" t="s">
        <v>5618</v>
      </c>
      <c r="E984" s="81" t="s">
        <v>2137</v>
      </c>
      <c r="F984" s="81">
        <v>4138156397</v>
      </c>
      <c r="G984" s="81">
        <v>4138156397</v>
      </c>
      <c r="H984" s="81">
        <v>4138156397</v>
      </c>
      <c r="I984" s="81" t="s">
        <v>2829</v>
      </c>
      <c r="J984" s="81" t="s">
        <v>2832</v>
      </c>
      <c r="K984" s="81">
        <v>2114120</v>
      </c>
      <c r="L984" s="81">
        <v>428545</v>
      </c>
      <c r="M984" s="81">
        <v>4140270517</v>
      </c>
      <c r="N984" s="81">
        <v>4139841972</v>
      </c>
      <c r="O984" s="81">
        <v>4137727852</v>
      </c>
      <c r="P984" s="81">
        <v>4140270517</v>
      </c>
      <c r="Q984" s="81">
        <v>4138156397</v>
      </c>
      <c r="R984" s="81">
        <v>4139841972</v>
      </c>
      <c r="S984" s="81">
        <v>4137727852</v>
      </c>
      <c r="T984" s="81">
        <v>4140885517</v>
      </c>
      <c r="U984" s="81">
        <v>4140885517</v>
      </c>
      <c r="V984" s="81">
        <v>4141295517</v>
      </c>
      <c r="W984" s="81">
        <v>4141295517</v>
      </c>
      <c r="X984" s="81">
        <v>4138532216</v>
      </c>
      <c r="Y984" s="81">
        <v>4138532216</v>
      </c>
    </row>
    <row r="985" spans="1:25" x14ac:dyDescent="0.35">
      <c r="A985" s="81" t="s">
        <v>995</v>
      </c>
      <c r="B985" s="81">
        <v>156</v>
      </c>
      <c r="C985" s="81" t="s">
        <v>1719</v>
      </c>
      <c r="D985" s="81" t="s">
        <v>5623</v>
      </c>
      <c r="E985" s="81" t="s">
        <v>1918</v>
      </c>
      <c r="F985" s="81">
        <v>1841242053</v>
      </c>
      <c r="G985" s="81">
        <v>1841242053</v>
      </c>
      <c r="H985" s="81">
        <v>1841242053</v>
      </c>
      <c r="I985" s="81" t="s">
        <v>2829</v>
      </c>
      <c r="J985" s="81" t="s">
        <v>2832</v>
      </c>
      <c r="K985" s="81">
        <v>1230470</v>
      </c>
      <c r="L985" s="81">
        <v>187595</v>
      </c>
      <c r="M985" s="81">
        <v>1842472523</v>
      </c>
      <c r="N985" s="81">
        <v>1842284928</v>
      </c>
      <c r="O985" s="81">
        <v>1841054458</v>
      </c>
      <c r="P985" s="81">
        <v>1842472523</v>
      </c>
      <c r="Q985" s="81">
        <v>1841242053</v>
      </c>
      <c r="R985" s="81">
        <v>1842284928</v>
      </c>
      <c r="S985" s="81">
        <v>1841054458</v>
      </c>
      <c r="T985" s="81">
        <v>1843027523</v>
      </c>
      <c r="U985" s="81">
        <v>1843027523</v>
      </c>
      <c r="V985" s="81">
        <v>1843397523</v>
      </c>
      <c r="W985" s="81">
        <v>1843397523</v>
      </c>
      <c r="X985" s="81">
        <v>1841598981</v>
      </c>
      <c r="Y985" s="81">
        <v>1841598981</v>
      </c>
    </row>
    <row r="986" spans="1:25" x14ac:dyDescent="0.35">
      <c r="A986" s="81" t="s">
        <v>996</v>
      </c>
      <c r="B986" s="81">
        <v>156</v>
      </c>
      <c r="C986" s="81" t="s">
        <v>1719</v>
      </c>
      <c r="D986" s="81" t="s">
        <v>6271</v>
      </c>
      <c r="E986" s="81" t="s">
        <v>2430</v>
      </c>
      <c r="F986" s="81">
        <v>7852245015</v>
      </c>
      <c r="G986" s="81">
        <v>7852245015</v>
      </c>
      <c r="H986" s="81">
        <v>7852245015</v>
      </c>
      <c r="I986" s="81" t="s">
        <v>2829</v>
      </c>
      <c r="J986" s="81" t="s">
        <v>2832</v>
      </c>
      <c r="K986" s="81">
        <v>27433550</v>
      </c>
      <c r="L986" s="81">
        <v>5276640</v>
      </c>
      <c r="M986" s="81">
        <v>7879678565</v>
      </c>
      <c r="N986" s="81">
        <v>7874401925</v>
      </c>
      <c r="O986" s="81">
        <v>7846968375</v>
      </c>
      <c r="P986" s="81">
        <v>7933249565</v>
      </c>
      <c r="Q986" s="81">
        <v>7905816015</v>
      </c>
      <c r="R986" s="81">
        <v>7927972925</v>
      </c>
      <c r="S986" s="81">
        <v>7900539375</v>
      </c>
      <c r="T986" s="81">
        <v>7894693565</v>
      </c>
      <c r="U986" s="81">
        <v>7948264565</v>
      </c>
      <c r="V986" s="81">
        <v>7904703565</v>
      </c>
      <c r="W986" s="81">
        <v>7958274565</v>
      </c>
      <c r="X986" s="81">
        <v>7855446718</v>
      </c>
      <c r="Y986" s="81">
        <v>7909017718</v>
      </c>
    </row>
    <row r="987" spans="1:25" x14ac:dyDescent="0.35">
      <c r="A987" s="81" t="s">
        <v>997</v>
      </c>
      <c r="B987" s="81">
        <v>156</v>
      </c>
      <c r="C987" s="81" t="s">
        <v>1719</v>
      </c>
      <c r="D987" s="81" t="s">
        <v>6272</v>
      </c>
      <c r="E987" s="81" t="s">
        <v>2553</v>
      </c>
      <c r="F987" s="81">
        <v>9938699072</v>
      </c>
      <c r="G987" s="81">
        <v>9938699072</v>
      </c>
      <c r="H987" s="81">
        <v>9938699072</v>
      </c>
      <c r="I987" s="81" t="s">
        <v>2829</v>
      </c>
      <c r="J987" s="81" t="s">
        <v>2832</v>
      </c>
      <c r="K987" s="81">
        <v>4573070</v>
      </c>
      <c r="L987" s="81">
        <v>1104675</v>
      </c>
      <c r="M987" s="81">
        <v>9943272142</v>
      </c>
      <c r="N987" s="81">
        <v>9942167467</v>
      </c>
      <c r="O987" s="81">
        <v>9937594397</v>
      </c>
      <c r="P987" s="81">
        <v>9943272142</v>
      </c>
      <c r="Q987" s="81">
        <v>9938699072</v>
      </c>
      <c r="R987" s="81">
        <v>9942167467</v>
      </c>
      <c r="S987" s="81">
        <v>9937594397</v>
      </c>
      <c r="T987" s="81">
        <v>9944937142</v>
      </c>
      <c r="U987" s="81">
        <v>9944937142</v>
      </c>
      <c r="V987" s="81">
        <v>9946047142</v>
      </c>
      <c r="W987" s="81">
        <v>9946047142</v>
      </c>
      <c r="X987" s="81">
        <v>9939324358</v>
      </c>
      <c r="Y987" s="81">
        <v>9939324358</v>
      </c>
    </row>
    <row r="988" spans="1:25" x14ac:dyDescent="0.35">
      <c r="A988" s="81" t="s">
        <v>998</v>
      </c>
      <c r="B988" s="81">
        <v>157</v>
      </c>
      <c r="C988" s="81" t="s">
        <v>1720</v>
      </c>
      <c r="D988" s="81" t="s">
        <v>5802</v>
      </c>
      <c r="E988" s="81" t="s">
        <v>2276</v>
      </c>
      <c r="F988" s="81">
        <v>7789152</v>
      </c>
      <c r="G988" s="81">
        <v>7789152</v>
      </c>
      <c r="H988" s="81">
        <v>7789152</v>
      </c>
      <c r="I988" s="81" t="s">
        <v>2829</v>
      </c>
      <c r="J988" s="81" t="s">
        <v>2833</v>
      </c>
      <c r="K988" s="81">
        <v>522008</v>
      </c>
      <c r="L988" s="81">
        <v>0</v>
      </c>
      <c r="M988" s="81">
        <v>8311160</v>
      </c>
      <c r="N988" s="81">
        <v>8311160</v>
      </c>
      <c r="O988" s="81">
        <v>7789152</v>
      </c>
      <c r="P988" s="81">
        <v>8311160</v>
      </c>
      <c r="Q988" s="81">
        <v>7789152</v>
      </c>
      <c r="R988" s="81">
        <v>8311160</v>
      </c>
      <c r="S988" s="81">
        <v>7789152</v>
      </c>
      <c r="T988" s="81">
        <v>8476160</v>
      </c>
      <c r="U988" s="81">
        <v>8476160</v>
      </c>
      <c r="V988" s="81">
        <v>8586160</v>
      </c>
      <c r="W988" s="81">
        <v>8586160</v>
      </c>
      <c r="X988" s="81">
        <v>8059026</v>
      </c>
      <c r="Y988" s="81">
        <v>8059026</v>
      </c>
    </row>
    <row r="989" spans="1:25" x14ac:dyDescent="0.35">
      <c r="A989" s="81" t="s">
        <v>999</v>
      </c>
      <c r="B989" s="81">
        <v>157</v>
      </c>
      <c r="C989" s="81" t="s">
        <v>1720</v>
      </c>
      <c r="D989" s="81" t="s">
        <v>6274</v>
      </c>
      <c r="E989" s="81" t="s">
        <v>2506</v>
      </c>
      <c r="F989" s="81">
        <v>584567752</v>
      </c>
      <c r="G989" s="81">
        <v>646899646</v>
      </c>
      <c r="H989" s="81">
        <v>584567752</v>
      </c>
      <c r="I989" s="81" t="s">
        <v>2829</v>
      </c>
      <c r="J989" s="81" t="s">
        <v>2833</v>
      </c>
      <c r="K989" s="81">
        <v>62426903</v>
      </c>
      <c r="L989" s="81">
        <v>0</v>
      </c>
      <c r="M989" s="81">
        <v>646994655</v>
      </c>
      <c r="N989" s="81">
        <v>646994655</v>
      </c>
      <c r="O989" s="81">
        <v>584567752</v>
      </c>
      <c r="P989" s="81">
        <v>646994655</v>
      </c>
      <c r="Q989" s="81">
        <v>584567752</v>
      </c>
      <c r="R989" s="81">
        <v>646994655</v>
      </c>
      <c r="S989" s="81">
        <v>584567752</v>
      </c>
      <c r="T989" s="81">
        <v>666809655</v>
      </c>
      <c r="U989" s="81">
        <v>666809655</v>
      </c>
      <c r="V989" s="81">
        <v>680019655</v>
      </c>
      <c r="W989" s="81">
        <v>680019655</v>
      </c>
      <c r="X989" s="81">
        <v>592933559</v>
      </c>
      <c r="Y989" s="81">
        <v>592933559</v>
      </c>
    </row>
    <row r="990" spans="1:25" x14ac:dyDescent="0.35">
      <c r="A990" s="81" t="s">
        <v>1000</v>
      </c>
      <c r="B990" s="81">
        <v>158</v>
      </c>
      <c r="C990" s="81" t="s">
        <v>1721</v>
      </c>
      <c r="D990" s="81" t="s">
        <v>6278</v>
      </c>
      <c r="E990" s="81" t="s">
        <v>2554</v>
      </c>
      <c r="F990" s="81">
        <v>1706399425</v>
      </c>
      <c r="G990" s="81">
        <v>1737858629</v>
      </c>
      <c r="H990" s="81">
        <v>1706399425</v>
      </c>
      <c r="I990" s="81" t="s">
        <v>2829</v>
      </c>
      <c r="J990" s="81" t="s">
        <v>2833</v>
      </c>
      <c r="K990" s="81">
        <v>179825798</v>
      </c>
      <c r="L990" s="81">
        <v>0</v>
      </c>
      <c r="M990" s="81">
        <v>1886225223</v>
      </c>
      <c r="N990" s="81">
        <v>1886225223</v>
      </c>
      <c r="O990" s="81">
        <v>1706399425</v>
      </c>
      <c r="P990" s="81">
        <v>2141209043</v>
      </c>
      <c r="Q990" s="81">
        <v>1961383245</v>
      </c>
      <c r="R990" s="81">
        <v>2141209043</v>
      </c>
      <c r="S990" s="81">
        <v>1961383245</v>
      </c>
      <c r="T990" s="81">
        <v>1946300223</v>
      </c>
      <c r="U990" s="81">
        <v>2201284043</v>
      </c>
      <c r="V990" s="81">
        <v>1986350223</v>
      </c>
      <c r="W990" s="81">
        <v>2241334043</v>
      </c>
      <c r="X990" s="81">
        <v>1626265289</v>
      </c>
      <c r="Y990" s="81">
        <v>1881249109</v>
      </c>
    </row>
    <row r="991" spans="1:25" x14ac:dyDescent="0.35">
      <c r="A991" s="81" t="s">
        <v>1001</v>
      </c>
      <c r="B991" s="81">
        <v>158</v>
      </c>
      <c r="C991" s="81" t="s">
        <v>1721</v>
      </c>
      <c r="D991" s="81" t="s">
        <v>6279</v>
      </c>
      <c r="E991" s="81" t="s">
        <v>2555</v>
      </c>
      <c r="F991" s="81">
        <v>1763406597</v>
      </c>
      <c r="G991" s="81">
        <v>1763406597</v>
      </c>
      <c r="H991" s="81">
        <v>1763406597</v>
      </c>
      <c r="I991" s="81" t="s">
        <v>2829</v>
      </c>
      <c r="J991" s="81" t="s">
        <v>2832</v>
      </c>
      <c r="K991" s="81">
        <v>37313860</v>
      </c>
      <c r="L991" s="81">
        <v>12145820</v>
      </c>
      <c r="M991" s="81">
        <v>1800720457</v>
      </c>
      <c r="N991" s="81">
        <v>1788574637</v>
      </c>
      <c r="O991" s="81">
        <v>1751260777</v>
      </c>
      <c r="P991" s="81">
        <v>1827648037</v>
      </c>
      <c r="Q991" s="81">
        <v>1790334177</v>
      </c>
      <c r="R991" s="81">
        <v>1815502217</v>
      </c>
      <c r="S991" s="81">
        <v>1778188357</v>
      </c>
      <c r="T991" s="81">
        <v>1816740457</v>
      </c>
      <c r="U991" s="81">
        <v>1843668037</v>
      </c>
      <c r="V991" s="81">
        <v>1827420457</v>
      </c>
      <c r="W991" s="81">
        <v>1854348037</v>
      </c>
      <c r="X991" s="81">
        <v>1755785381</v>
      </c>
      <c r="Y991" s="81">
        <v>1782712961</v>
      </c>
    </row>
    <row r="992" spans="1:25" x14ac:dyDescent="0.35">
      <c r="A992" s="81" t="s">
        <v>1002</v>
      </c>
      <c r="B992" s="81">
        <v>158</v>
      </c>
      <c r="C992" s="81" t="s">
        <v>1721</v>
      </c>
      <c r="D992" s="81" t="s">
        <v>6280</v>
      </c>
      <c r="E992" s="81" t="s">
        <v>2556</v>
      </c>
      <c r="F992" s="81">
        <v>396636273</v>
      </c>
      <c r="G992" s="81">
        <v>396636273</v>
      </c>
      <c r="H992" s="81">
        <v>396636273</v>
      </c>
      <c r="I992" s="81" t="s">
        <v>2829</v>
      </c>
      <c r="J992" s="81" t="s">
        <v>2832</v>
      </c>
      <c r="K992" s="81">
        <v>17262024</v>
      </c>
      <c r="L992" s="81">
        <v>7919999</v>
      </c>
      <c r="M992" s="81">
        <v>413898297</v>
      </c>
      <c r="N992" s="81">
        <v>405978298</v>
      </c>
      <c r="O992" s="81">
        <v>388716274</v>
      </c>
      <c r="P992" s="81">
        <v>413898297</v>
      </c>
      <c r="Q992" s="81">
        <v>396636273</v>
      </c>
      <c r="R992" s="81">
        <v>405978298</v>
      </c>
      <c r="S992" s="81">
        <v>388716274</v>
      </c>
      <c r="T992" s="81">
        <v>419028297</v>
      </c>
      <c r="U992" s="81">
        <v>419028297</v>
      </c>
      <c r="V992" s="81">
        <v>422448297</v>
      </c>
      <c r="W992" s="81">
        <v>422448297</v>
      </c>
      <c r="X992" s="81">
        <v>382231979</v>
      </c>
      <c r="Y992" s="81">
        <v>382231979</v>
      </c>
    </row>
    <row r="993" spans="1:25" x14ac:dyDescent="0.35">
      <c r="A993" s="81" t="s">
        <v>1003</v>
      </c>
      <c r="B993" s="81">
        <v>158</v>
      </c>
      <c r="C993" s="81" t="s">
        <v>1721</v>
      </c>
      <c r="D993" s="81" t="s">
        <v>6282</v>
      </c>
      <c r="E993" s="81" t="s">
        <v>2452</v>
      </c>
      <c r="F993" s="81">
        <v>1366085378</v>
      </c>
      <c r="G993" s="81">
        <v>1386945932</v>
      </c>
      <c r="H993" s="81">
        <v>1366085378</v>
      </c>
      <c r="I993" s="81" t="s">
        <v>2829</v>
      </c>
      <c r="J993" s="81" t="s">
        <v>2833</v>
      </c>
      <c r="K993" s="81">
        <v>55985303</v>
      </c>
      <c r="L993" s="81">
        <v>17192748</v>
      </c>
      <c r="M993" s="81">
        <v>1422070681</v>
      </c>
      <c r="N993" s="81">
        <v>1404877933</v>
      </c>
      <c r="O993" s="81">
        <v>1348892630</v>
      </c>
      <c r="P993" s="81">
        <v>1422070681</v>
      </c>
      <c r="Q993" s="81">
        <v>1366085378</v>
      </c>
      <c r="R993" s="81">
        <v>1404877933</v>
      </c>
      <c r="S993" s="81">
        <v>1348892630</v>
      </c>
      <c r="T993" s="81">
        <v>1442995681</v>
      </c>
      <c r="U993" s="81">
        <v>1442995681</v>
      </c>
      <c r="V993" s="81">
        <v>1456945681</v>
      </c>
      <c r="W993" s="81">
        <v>1456945681</v>
      </c>
      <c r="X993" s="81">
        <v>1354722582</v>
      </c>
      <c r="Y993" s="81">
        <v>1354722582</v>
      </c>
    </row>
    <row r="994" spans="1:25" x14ac:dyDescent="0.35">
      <c r="A994" s="81" t="s">
        <v>1004</v>
      </c>
      <c r="B994" s="81">
        <v>158</v>
      </c>
      <c r="C994" s="81" t="s">
        <v>1721</v>
      </c>
      <c r="D994" s="81" t="s">
        <v>6283</v>
      </c>
      <c r="E994" s="81" t="s">
        <v>2557</v>
      </c>
      <c r="F994" s="81">
        <v>903963863</v>
      </c>
      <c r="G994" s="81">
        <v>1113169290</v>
      </c>
      <c r="H994" s="81">
        <v>1113169290</v>
      </c>
      <c r="I994" s="81" t="s">
        <v>2830</v>
      </c>
      <c r="J994" s="81" t="s">
        <v>2836</v>
      </c>
      <c r="K994" s="81">
        <v>71663160</v>
      </c>
      <c r="L994" s="81">
        <v>28692369</v>
      </c>
      <c r="M994" s="81">
        <v>1184832450</v>
      </c>
      <c r="N994" s="81">
        <v>1156140081</v>
      </c>
      <c r="O994" s="81">
        <v>1084476921</v>
      </c>
      <c r="P994" s="81">
        <v>2902397490</v>
      </c>
      <c r="Q994" s="81">
        <v>2830734330</v>
      </c>
      <c r="R994" s="81">
        <v>2873705121</v>
      </c>
      <c r="S994" s="81">
        <v>2802041961</v>
      </c>
      <c r="T994" s="81">
        <v>1210242450</v>
      </c>
      <c r="U994" s="81">
        <v>2927807490</v>
      </c>
      <c r="V994" s="81">
        <v>1227182450</v>
      </c>
      <c r="W994" s="81">
        <v>2944747490</v>
      </c>
      <c r="X994" s="81">
        <v>1088403729</v>
      </c>
      <c r="Y994" s="81">
        <v>2805968769</v>
      </c>
    </row>
    <row r="995" spans="1:25" x14ac:dyDescent="0.35">
      <c r="A995" s="81" t="s">
        <v>1005</v>
      </c>
      <c r="B995" s="81">
        <v>158</v>
      </c>
      <c r="C995" s="81" t="s">
        <v>1721</v>
      </c>
      <c r="D995" s="81" t="s">
        <v>6749</v>
      </c>
      <c r="E995" s="81" t="s">
        <v>2558</v>
      </c>
      <c r="F995" s="81">
        <v>40583543</v>
      </c>
      <c r="G995" s="81">
        <v>40583543</v>
      </c>
      <c r="H995" s="81">
        <v>40583543</v>
      </c>
      <c r="I995" s="81" t="s">
        <v>2829</v>
      </c>
      <c r="J995" s="81" t="s">
        <v>2832</v>
      </c>
      <c r="K995" s="81">
        <v>2675870</v>
      </c>
      <c r="L995" s="81">
        <v>0</v>
      </c>
      <c r="M995" s="81">
        <v>43259413</v>
      </c>
      <c r="N995" s="81">
        <v>43259413</v>
      </c>
      <c r="O995" s="81">
        <v>40583543</v>
      </c>
      <c r="P995" s="81">
        <v>43259413</v>
      </c>
      <c r="Q995" s="81">
        <v>40583543</v>
      </c>
      <c r="R995" s="81">
        <v>43259413</v>
      </c>
      <c r="S995" s="81">
        <v>40583543</v>
      </c>
      <c r="T995" s="81">
        <v>44474413</v>
      </c>
      <c r="U995" s="81">
        <v>44474413</v>
      </c>
      <c r="V995" s="81">
        <v>45284413</v>
      </c>
      <c r="W995" s="81">
        <v>45284413</v>
      </c>
      <c r="X995" s="81">
        <v>40076352</v>
      </c>
      <c r="Y995" s="81">
        <v>40076352</v>
      </c>
    </row>
    <row r="996" spans="1:25" x14ac:dyDescent="0.35">
      <c r="A996" s="81" t="s">
        <v>1006</v>
      </c>
      <c r="B996" s="81">
        <v>159</v>
      </c>
      <c r="C996" s="81" t="s">
        <v>1722</v>
      </c>
      <c r="D996" s="81" t="s">
        <v>6284</v>
      </c>
      <c r="E996" s="81" t="s">
        <v>2559</v>
      </c>
      <c r="F996" s="81">
        <v>3248413236</v>
      </c>
      <c r="G996" s="81">
        <v>3453756208</v>
      </c>
      <c r="H996" s="81">
        <v>3453756208</v>
      </c>
      <c r="I996" s="81" t="s">
        <v>2830</v>
      </c>
      <c r="J996" s="81" t="s">
        <v>2836</v>
      </c>
      <c r="K996" s="81">
        <v>426749723</v>
      </c>
      <c r="L996" s="81">
        <v>0</v>
      </c>
      <c r="M996" s="81">
        <v>3880505931</v>
      </c>
      <c r="N996" s="81">
        <v>3880505931</v>
      </c>
      <c r="O996" s="81">
        <v>3453756208</v>
      </c>
      <c r="P996" s="81">
        <v>3880505931</v>
      </c>
      <c r="Q996" s="81">
        <v>3453756208</v>
      </c>
      <c r="R996" s="81">
        <v>3880505931</v>
      </c>
      <c r="S996" s="81">
        <v>3453756208</v>
      </c>
      <c r="T996" s="81">
        <v>4018025931</v>
      </c>
      <c r="U996" s="81">
        <v>4018025931</v>
      </c>
      <c r="V996" s="81">
        <v>4109705931</v>
      </c>
      <c r="W996" s="81">
        <v>4109705931</v>
      </c>
      <c r="X996" s="81">
        <v>3518047765</v>
      </c>
      <c r="Y996" s="81">
        <v>3518047765</v>
      </c>
    </row>
    <row r="997" spans="1:25" x14ac:dyDescent="0.35">
      <c r="A997" s="81" t="s">
        <v>1007</v>
      </c>
      <c r="B997" s="81">
        <v>160</v>
      </c>
      <c r="C997" s="81" t="s">
        <v>1723</v>
      </c>
      <c r="D997" s="81" t="s">
        <v>6275</v>
      </c>
      <c r="E997" s="81" t="s">
        <v>2506</v>
      </c>
      <c r="F997" s="81">
        <v>15930949</v>
      </c>
      <c r="G997" s="81">
        <v>15930949</v>
      </c>
      <c r="H997" s="81">
        <v>15930949</v>
      </c>
      <c r="I997" s="81" t="s">
        <v>2829</v>
      </c>
      <c r="J997" s="81" t="s">
        <v>2832</v>
      </c>
      <c r="K997" s="81">
        <v>429230</v>
      </c>
      <c r="L997" s="81">
        <v>0</v>
      </c>
      <c r="M997" s="81">
        <v>16360179</v>
      </c>
      <c r="N997" s="81">
        <v>16360179</v>
      </c>
      <c r="O997" s="81">
        <v>15930949</v>
      </c>
      <c r="P997" s="81">
        <v>16360179</v>
      </c>
      <c r="Q997" s="81">
        <v>15930949</v>
      </c>
      <c r="R997" s="81">
        <v>16360179</v>
      </c>
      <c r="S997" s="81">
        <v>15930949</v>
      </c>
      <c r="T997" s="81">
        <v>16480179</v>
      </c>
      <c r="U997" s="81">
        <v>16480179</v>
      </c>
      <c r="V997" s="81">
        <v>16560179</v>
      </c>
      <c r="W997" s="81">
        <v>16560179</v>
      </c>
      <c r="X997" s="81">
        <v>16016250</v>
      </c>
      <c r="Y997" s="81">
        <v>16016250</v>
      </c>
    </row>
    <row r="998" spans="1:25" x14ac:dyDescent="0.35">
      <c r="A998" s="81" t="s">
        <v>1008</v>
      </c>
      <c r="B998" s="81">
        <v>160</v>
      </c>
      <c r="C998" s="81" t="s">
        <v>1723</v>
      </c>
      <c r="D998" s="81" t="s">
        <v>6286</v>
      </c>
      <c r="E998" s="81" t="s">
        <v>2091</v>
      </c>
      <c r="F998" s="81">
        <v>429683138</v>
      </c>
      <c r="G998" s="81">
        <v>429683138</v>
      </c>
      <c r="H998" s="81">
        <v>429683138</v>
      </c>
      <c r="I998" s="81" t="s">
        <v>2829</v>
      </c>
      <c r="J998" s="81" t="s">
        <v>2832</v>
      </c>
      <c r="K998" s="81">
        <v>54352570</v>
      </c>
      <c r="L998" s="81">
        <v>0</v>
      </c>
      <c r="M998" s="81">
        <v>484035708</v>
      </c>
      <c r="N998" s="81">
        <v>484035708</v>
      </c>
      <c r="O998" s="81">
        <v>429683138</v>
      </c>
      <c r="P998" s="81">
        <v>557872178</v>
      </c>
      <c r="Q998" s="81">
        <v>503519608</v>
      </c>
      <c r="R998" s="81">
        <v>557872178</v>
      </c>
      <c r="S998" s="81">
        <v>503519608</v>
      </c>
      <c r="T998" s="81">
        <v>510405708</v>
      </c>
      <c r="U998" s="81">
        <v>584242178</v>
      </c>
      <c r="V998" s="81">
        <v>527985708</v>
      </c>
      <c r="W998" s="81">
        <v>601822178</v>
      </c>
      <c r="X998" s="81">
        <v>444283493</v>
      </c>
      <c r="Y998" s="81">
        <v>518119963</v>
      </c>
    </row>
    <row r="999" spans="1:25" x14ac:dyDescent="0.35">
      <c r="A999" s="81" t="s">
        <v>1009</v>
      </c>
      <c r="B999" s="81">
        <v>160</v>
      </c>
      <c r="C999" s="81" t="s">
        <v>1723</v>
      </c>
      <c r="D999" s="81" t="s">
        <v>6287</v>
      </c>
      <c r="E999" s="81" t="s">
        <v>2560</v>
      </c>
      <c r="F999" s="81">
        <v>170733113</v>
      </c>
      <c r="G999" s="81">
        <v>170733113</v>
      </c>
      <c r="H999" s="81">
        <v>170733113</v>
      </c>
      <c r="I999" s="81" t="s">
        <v>2829</v>
      </c>
      <c r="J999" s="81" t="s">
        <v>2832</v>
      </c>
      <c r="K999" s="81">
        <v>10405950</v>
      </c>
      <c r="L999" s="81">
        <v>0</v>
      </c>
      <c r="M999" s="81">
        <v>181139063</v>
      </c>
      <c r="N999" s="81">
        <v>181139063</v>
      </c>
      <c r="O999" s="81">
        <v>170733113</v>
      </c>
      <c r="P999" s="81">
        <v>181139063</v>
      </c>
      <c r="Q999" s="81">
        <v>170733113</v>
      </c>
      <c r="R999" s="81">
        <v>181139063</v>
      </c>
      <c r="S999" s="81">
        <v>170733113</v>
      </c>
      <c r="T999" s="81">
        <v>185864063</v>
      </c>
      <c r="U999" s="81">
        <v>185864063</v>
      </c>
      <c r="V999" s="81">
        <v>189014063</v>
      </c>
      <c r="W999" s="81">
        <v>189014063</v>
      </c>
      <c r="X999" s="81">
        <v>174521816</v>
      </c>
      <c r="Y999" s="81">
        <v>174521816</v>
      </c>
    </row>
    <row r="1000" spans="1:25" x14ac:dyDescent="0.35">
      <c r="A1000" s="81" t="s">
        <v>1010</v>
      </c>
      <c r="B1000" s="81">
        <v>160</v>
      </c>
      <c r="C1000" s="81" t="s">
        <v>1723</v>
      </c>
      <c r="D1000" s="81" t="s">
        <v>6288</v>
      </c>
      <c r="E1000" s="81" t="s">
        <v>2561</v>
      </c>
      <c r="F1000" s="81">
        <v>134978152</v>
      </c>
      <c r="G1000" s="81">
        <v>134978152</v>
      </c>
      <c r="H1000" s="81">
        <v>134978152</v>
      </c>
      <c r="I1000" s="81" t="s">
        <v>2829</v>
      </c>
      <c r="J1000" s="81" t="s">
        <v>2832</v>
      </c>
      <c r="K1000" s="81">
        <v>2768340</v>
      </c>
      <c r="L1000" s="81">
        <v>0</v>
      </c>
      <c r="M1000" s="81">
        <v>137746492</v>
      </c>
      <c r="N1000" s="81">
        <v>137746492</v>
      </c>
      <c r="O1000" s="81">
        <v>134978152</v>
      </c>
      <c r="P1000" s="81">
        <v>247242592</v>
      </c>
      <c r="Q1000" s="81">
        <v>244474252</v>
      </c>
      <c r="R1000" s="81">
        <v>247242592</v>
      </c>
      <c r="S1000" s="81">
        <v>244474252</v>
      </c>
      <c r="T1000" s="81">
        <v>138796492</v>
      </c>
      <c r="U1000" s="81">
        <v>248292592</v>
      </c>
      <c r="V1000" s="81">
        <v>139496492</v>
      </c>
      <c r="W1000" s="81">
        <v>248992592</v>
      </c>
      <c r="X1000" s="81">
        <v>135985466</v>
      </c>
      <c r="Y1000" s="81">
        <v>245481566</v>
      </c>
    </row>
    <row r="1001" spans="1:25" x14ac:dyDescent="0.35">
      <c r="A1001" s="81" t="s">
        <v>1011</v>
      </c>
      <c r="B1001" s="81">
        <v>161</v>
      </c>
      <c r="C1001" s="81" t="s">
        <v>1724</v>
      </c>
      <c r="D1001" s="81" t="s">
        <v>5381</v>
      </c>
      <c r="E1001" s="81" t="s">
        <v>1922</v>
      </c>
      <c r="F1001" s="81">
        <v>92454785</v>
      </c>
      <c r="G1001" s="81">
        <v>92454785</v>
      </c>
      <c r="H1001" s="81">
        <v>92454785</v>
      </c>
      <c r="I1001" s="81" t="s">
        <v>2829</v>
      </c>
      <c r="J1001" s="81" t="s">
        <v>2832</v>
      </c>
      <c r="K1001" s="81">
        <v>14584345</v>
      </c>
      <c r="L1001" s="81">
        <v>0</v>
      </c>
      <c r="M1001" s="81">
        <v>107039130</v>
      </c>
      <c r="N1001" s="81">
        <v>107039130</v>
      </c>
      <c r="O1001" s="81">
        <v>92454785</v>
      </c>
      <c r="P1001" s="81">
        <v>107039130</v>
      </c>
      <c r="Q1001" s="81">
        <v>92454785</v>
      </c>
      <c r="R1001" s="81">
        <v>107039130</v>
      </c>
      <c r="S1001" s="81">
        <v>92454785</v>
      </c>
      <c r="T1001" s="81">
        <v>110999130</v>
      </c>
      <c r="U1001" s="81">
        <v>110999130</v>
      </c>
      <c r="V1001" s="81">
        <v>113639130</v>
      </c>
      <c r="W1001" s="81">
        <v>113639130</v>
      </c>
      <c r="X1001" s="81">
        <v>99711777</v>
      </c>
      <c r="Y1001" s="81">
        <v>99711777</v>
      </c>
    </row>
    <row r="1002" spans="1:25" x14ac:dyDescent="0.35">
      <c r="A1002" s="81" t="s">
        <v>1012</v>
      </c>
      <c r="B1002" s="81">
        <v>161</v>
      </c>
      <c r="C1002" s="81" t="s">
        <v>1724</v>
      </c>
      <c r="D1002" s="81" t="s">
        <v>5580</v>
      </c>
      <c r="E1002" s="81" t="s">
        <v>2106</v>
      </c>
      <c r="F1002" s="81">
        <v>892835</v>
      </c>
      <c r="G1002" s="81">
        <v>892835</v>
      </c>
      <c r="H1002" s="81">
        <v>892835</v>
      </c>
      <c r="I1002" s="81" t="s">
        <v>2829</v>
      </c>
      <c r="J1002" s="81" t="s">
        <v>2832</v>
      </c>
      <c r="K1002" s="81">
        <v>180000</v>
      </c>
      <c r="L1002" s="81">
        <v>0</v>
      </c>
      <c r="M1002" s="81">
        <v>1072835</v>
      </c>
      <c r="N1002" s="81">
        <v>1072835</v>
      </c>
      <c r="O1002" s="81">
        <v>892835</v>
      </c>
      <c r="P1002" s="81">
        <v>1072835</v>
      </c>
      <c r="Q1002" s="81">
        <v>892835</v>
      </c>
      <c r="R1002" s="81">
        <v>1072835</v>
      </c>
      <c r="S1002" s="81">
        <v>892835</v>
      </c>
      <c r="T1002" s="81">
        <v>1117835</v>
      </c>
      <c r="U1002" s="81">
        <v>1117835</v>
      </c>
      <c r="V1002" s="81">
        <v>1147835</v>
      </c>
      <c r="W1002" s="81">
        <v>1147835</v>
      </c>
      <c r="X1002" s="81">
        <v>892835</v>
      </c>
      <c r="Y1002" s="81">
        <v>892835</v>
      </c>
    </row>
    <row r="1003" spans="1:25" x14ac:dyDescent="0.35">
      <c r="A1003" s="81" t="s">
        <v>1013</v>
      </c>
      <c r="B1003" s="81">
        <v>161</v>
      </c>
      <c r="C1003" s="81" t="s">
        <v>1724</v>
      </c>
      <c r="D1003" s="81" t="s">
        <v>6290</v>
      </c>
      <c r="E1003" s="81" t="s">
        <v>2107</v>
      </c>
      <c r="F1003" s="81">
        <v>299077423</v>
      </c>
      <c r="G1003" s="81">
        <v>299077423</v>
      </c>
      <c r="H1003" s="81">
        <v>299077423</v>
      </c>
      <c r="I1003" s="81" t="s">
        <v>2829</v>
      </c>
      <c r="J1003" s="81" t="s">
        <v>2832</v>
      </c>
      <c r="K1003" s="81">
        <v>42482445</v>
      </c>
      <c r="L1003" s="81">
        <v>0</v>
      </c>
      <c r="M1003" s="81">
        <v>341559868</v>
      </c>
      <c r="N1003" s="81">
        <v>341559868</v>
      </c>
      <c r="O1003" s="81">
        <v>299077423</v>
      </c>
      <c r="P1003" s="81">
        <v>341559868</v>
      </c>
      <c r="Q1003" s="81">
        <v>299077423</v>
      </c>
      <c r="R1003" s="81">
        <v>341559868</v>
      </c>
      <c r="S1003" s="81">
        <v>299077423</v>
      </c>
      <c r="T1003" s="81">
        <v>353109868</v>
      </c>
      <c r="U1003" s="81">
        <v>353109868</v>
      </c>
      <c r="V1003" s="81">
        <v>360809868</v>
      </c>
      <c r="W1003" s="81">
        <v>360809868</v>
      </c>
      <c r="X1003" s="81">
        <v>299485137</v>
      </c>
      <c r="Y1003" s="81">
        <v>299485137</v>
      </c>
    </row>
    <row r="1004" spans="1:25" x14ac:dyDescent="0.35">
      <c r="A1004" s="81" t="s">
        <v>1014</v>
      </c>
      <c r="B1004" s="81">
        <v>161</v>
      </c>
      <c r="C1004" s="81" t="s">
        <v>1724</v>
      </c>
      <c r="D1004" s="81" t="s">
        <v>6291</v>
      </c>
      <c r="E1004" s="81" t="s">
        <v>2037</v>
      </c>
      <c r="F1004" s="81">
        <v>7916986381</v>
      </c>
      <c r="G1004" s="81">
        <v>7916986381</v>
      </c>
      <c r="H1004" s="81">
        <v>7916986381</v>
      </c>
      <c r="I1004" s="81" t="s">
        <v>2829</v>
      </c>
      <c r="J1004" s="81" t="s">
        <v>2832</v>
      </c>
      <c r="K1004" s="81">
        <v>738057937</v>
      </c>
      <c r="L1004" s="81">
        <v>0</v>
      </c>
      <c r="M1004" s="81">
        <v>8655044318</v>
      </c>
      <c r="N1004" s="81">
        <v>8655044318</v>
      </c>
      <c r="O1004" s="81">
        <v>7916986381</v>
      </c>
      <c r="P1004" s="81">
        <v>8655044318</v>
      </c>
      <c r="Q1004" s="81">
        <v>7916986381</v>
      </c>
      <c r="R1004" s="81">
        <v>8655044318</v>
      </c>
      <c r="S1004" s="81">
        <v>7916986381</v>
      </c>
      <c r="T1004" s="81">
        <v>8842319318</v>
      </c>
      <c r="U1004" s="81">
        <v>8842319318</v>
      </c>
      <c r="V1004" s="81">
        <v>8967169318</v>
      </c>
      <c r="W1004" s="81">
        <v>8967169318</v>
      </c>
      <c r="X1004" s="81">
        <v>8274744793</v>
      </c>
      <c r="Y1004" s="81">
        <v>8274744793</v>
      </c>
    </row>
    <row r="1005" spans="1:25" x14ac:dyDescent="0.35">
      <c r="A1005" s="81" t="s">
        <v>1015</v>
      </c>
      <c r="B1005" s="81">
        <v>161</v>
      </c>
      <c r="C1005" s="81" t="s">
        <v>1724</v>
      </c>
      <c r="D1005" s="81" t="s">
        <v>6292</v>
      </c>
      <c r="E1005" s="81" t="s">
        <v>2562</v>
      </c>
      <c r="F1005" s="81">
        <v>1385100860</v>
      </c>
      <c r="G1005" s="81">
        <v>1385100860</v>
      </c>
      <c r="H1005" s="81">
        <v>1385100860</v>
      </c>
      <c r="I1005" s="81" t="s">
        <v>2829</v>
      </c>
      <c r="J1005" s="81" t="s">
        <v>2832</v>
      </c>
      <c r="K1005" s="81">
        <v>106883203</v>
      </c>
      <c r="L1005" s="81">
        <v>0</v>
      </c>
      <c r="M1005" s="81">
        <v>1491984063</v>
      </c>
      <c r="N1005" s="81">
        <v>1491984063</v>
      </c>
      <c r="O1005" s="81">
        <v>1385100860</v>
      </c>
      <c r="P1005" s="81">
        <v>1491984063</v>
      </c>
      <c r="Q1005" s="81">
        <v>1385100860</v>
      </c>
      <c r="R1005" s="81">
        <v>1491984063</v>
      </c>
      <c r="S1005" s="81">
        <v>1385100860</v>
      </c>
      <c r="T1005" s="81">
        <v>1526094063</v>
      </c>
      <c r="U1005" s="81">
        <v>1526094063</v>
      </c>
      <c r="V1005" s="81">
        <v>1548834063</v>
      </c>
      <c r="W1005" s="81">
        <v>1548834063</v>
      </c>
      <c r="X1005" s="81">
        <v>1400893306</v>
      </c>
      <c r="Y1005" s="81">
        <v>1400893306</v>
      </c>
    </row>
    <row r="1006" spans="1:25" x14ac:dyDescent="0.35">
      <c r="A1006" s="81" t="s">
        <v>1016</v>
      </c>
      <c r="B1006" s="81">
        <v>161</v>
      </c>
      <c r="C1006" s="81" t="s">
        <v>1724</v>
      </c>
      <c r="D1006" s="81" t="s">
        <v>6294</v>
      </c>
      <c r="E1006" s="81" t="s">
        <v>2209</v>
      </c>
      <c r="F1006" s="81">
        <v>831536358</v>
      </c>
      <c r="G1006" s="81">
        <v>831536358</v>
      </c>
      <c r="H1006" s="81">
        <v>831536358</v>
      </c>
      <c r="I1006" s="81" t="s">
        <v>2829</v>
      </c>
      <c r="J1006" s="81" t="s">
        <v>2832</v>
      </c>
      <c r="K1006" s="81">
        <v>134349063</v>
      </c>
      <c r="L1006" s="81">
        <v>0</v>
      </c>
      <c r="M1006" s="81">
        <v>965885421</v>
      </c>
      <c r="N1006" s="81">
        <v>965885421</v>
      </c>
      <c r="O1006" s="81">
        <v>831536358</v>
      </c>
      <c r="P1006" s="81">
        <v>965885421</v>
      </c>
      <c r="Q1006" s="81">
        <v>831536358</v>
      </c>
      <c r="R1006" s="81">
        <v>965885421</v>
      </c>
      <c r="S1006" s="81">
        <v>831536358</v>
      </c>
      <c r="T1006" s="81">
        <v>1001585421</v>
      </c>
      <c r="U1006" s="81">
        <v>1001585421</v>
      </c>
      <c r="V1006" s="81">
        <v>1025385421</v>
      </c>
      <c r="W1006" s="81">
        <v>1025385421</v>
      </c>
      <c r="X1006" s="81">
        <v>882501632</v>
      </c>
      <c r="Y1006" s="81">
        <v>882501632</v>
      </c>
    </row>
    <row r="1007" spans="1:25" x14ac:dyDescent="0.35">
      <c r="A1007" s="81" t="s">
        <v>1017</v>
      </c>
      <c r="B1007" s="81">
        <v>161</v>
      </c>
      <c r="C1007" s="81" t="s">
        <v>1724</v>
      </c>
      <c r="D1007" s="81" t="s">
        <v>6297</v>
      </c>
      <c r="E1007" s="81" t="s">
        <v>2210</v>
      </c>
      <c r="F1007" s="81">
        <v>115707171</v>
      </c>
      <c r="G1007" s="81">
        <v>115707171</v>
      </c>
      <c r="H1007" s="81">
        <v>115707171</v>
      </c>
      <c r="I1007" s="81" t="s">
        <v>2829</v>
      </c>
      <c r="J1007" s="81" t="s">
        <v>2832</v>
      </c>
      <c r="K1007" s="81">
        <v>23561719</v>
      </c>
      <c r="L1007" s="81">
        <v>0</v>
      </c>
      <c r="M1007" s="81">
        <v>139268890</v>
      </c>
      <c r="N1007" s="81">
        <v>139268890</v>
      </c>
      <c r="O1007" s="81">
        <v>115707171</v>
      </c>
      <c r="P1007" s="81">
        <v>173861390</v>
      </c>
      <c r="Q1007" s="81">
        <v>150299671</v>
      </c>
      <c r="R1007" s="81">
        <v>173861390</v>
      </c>
      <c r="S1007" s="81">
        <v>150299671</v>
      </c>
      <c r="T1007" s="81">
        <v>147623890</v>
      </c>
      <c r="U1007" s="81">
        <v>182216390</v>
      </c>
      <c r="V1007" s="81">
        <v>153193890</v>
      </c>
      <c r="W1007" s="81">
        <v>187786390</v>
      </c>
      <c r="X1007" s="81">
        <v>119326401</v>
      </c>
      <c r="Y1007" s="81">
        <v>153918901</v>
      </c>
    </row>
    <row r="1008" spans="1:25" x14ac:dyDescent="0.35">
      <c r="A1008" s="81" t="s">
        <v>1018</v>
      </c>
      <c r="B1008" s="81">
        <v>161</v>
      </c>
      <c r="C1008" s="81" t="s">
        <v>1724</v>
      </c>
      <c r="D1008" s="81" t="s">
        <v>6298</v>
      </c>
      <c r="E1008" s="81" t="s">
        <v>2563</v>
      </c>
      <c r="F1008" s="81">
        <v>704085835</v>
      </c>
      <c r="G1008" s="81">
        <v>704085835</v>
      </c>
      <c r="H1008" s="81">
        <v>704085835</v>
      </c>
      <c r="I1008" s="81" t="s">
        <v>2829</v>
      </c>
      <c r="J1008" s="81" t="s">
        <v>2832</v>
      </c>
      <c r="K1008" s="81">
        <v>74064263</v>
      </c>
      <c r="L1008" s="81">
        <v>0</v>
      </c>
      <c r="M1008" s="81">
        <v>778150098</v>
      </c>
      <c r="N1008" s="81">
        <v>778150098</v>
      </c>
      <c r="O1008" s="81">
        <v>704085835</v>
      </c>
      <c r="P1008" s="81">
        <v>778150098</v>
      </c>
      <c r="Q1008" s="81">
        <v>704085835</v>
      </c>
      <c r="R1008" s="81">
        <v>778150098</v>
      </c>
      <c r="S1008" s="81">
        <v>704085835</v>
      </c>
      <c r="T1008" s="81">
        <v>798850098</v>
      </c>
      <c r="U1008" s="81">
        <v>798850098</v>
      </c>
      <c r="V1008" s="81">
        <v>812650098</v>
      </c>
      <c r="W1008" s="81">
        <v>812650098</v>
      </c>
      <c r="X1008" s="81">
        <v>723541453</v>
      </c>
      <c r="Y1008" s="81">
        <v>723541453</v>
      </c>
    </row>
    <row r="1009" spans="1:25" x14ac:dyDescent="0.35">
      <c r="A1009" s="81" t="s">
        <v>1019</v>
      </c>
      <c r="B1009" s="81">
        <v>161</v>
      </c>
      <c r="C1009" s="81" t="s">
        <v>1724</v>
      </c>
      <c r="D1009" s="81" t="s">
        <v>6301</v>
      </c>
      <c r="E1009" s="81" t="s">
        <v>1896</v>
      </c>
      <c r="F1009" s="81">
        <v>192707191</v>
      </c>
      <c r="G1009" s="81">
        <v>192707191</v>
      </c>
      <c r="H1009" s="81">
        <v>192707191</v>
      </c>
      <c r="I1009" s="81" t="s">
        <v>2829</v>
      </c>
      <c r="J1009" s="81" t="s">
        <v>2832</v>
      </c>
      <c r="K1009" s="81">
        <v>32866326</v>
      </c>
      <c r="L1009" s="81">
        <v>0</v>
      </c>
      <c r="M1009" s="81">
        <v>225573517</v>
      </c>
      <c r="N1009" s="81">
        <v>225573517</v>
      </c>
      <c r="O1009" s="81">
        <v>192707191</v>
      </c>
      <c r="P1009" s="81">
        <v>225573517</v>
      </c>
      <c r="Q1009" s="81">
        <v>192707191</v>
      </c>
      <c r="R1009" s="81">
        <v>225573517</v>
      </c>
      <c r="S1009" s="81">
        <v>192707191</v>
      </c>
      <c r="T1009" s="81">
        <v>236463517</v>
      </c>
      <c r="U1009" s="81">
        <v>236463517</v>
      </c>
      <c r="V1009" s="81">
        <v>243723517</v>
      </c>
      <c r="W1009" s="81">
        <v>243723517</v>
      </c>
      <c r="X1009" s="81">
        <v>199532131</v>
      </c>
      <c r="Y1009" s="81">
        <v>199532131</v>
      </c>
    </row>
    <row r="1010" spans="1:25" x14ac:dyDescent="0.35">
      <c r="A1010" s="81" t="s">
        <v>1020</v>
      </c>
      <c r="B1010" s="81">
        <v>161</v>
      </c>
      <c r="C1010" s="81" t="s">
        <v>1724</v>
      </c>
      <c r="D1010" s="81" t="s">
        <v>6303</v>
      </c>
      <c r="E1010" s="81" t="s">
        <v>2211</v>
      </c>
      <c r="F1010" s="81">
        <v>426034617</v>
      </c>
      <c r="G1010" s="81">
        <v>425544424</v>
      </c>
      <c r="H1010" s="81">
        <v>426034617</v>
      </c>
      <c r="I1010" s="81" t="s">
        <v>2829</v>
      </c>
      <c r="J1010" s="81" t="s">
        <v>2833</v>
      </c>
      <c r="K1010" s="81">
        <v>28152273</v>
      </c>
      <c r="L1010" s="81">
        <v>6054877</v>
      </c>
      <c r="M1010" s="81">
        <v>454186890</v>
      </c>
      <c r="N1010" s="81">
        <v>448132013</v>
      </c>
      <c r="O1010" s="81">
        <v>419979740</v>
      </c>
      <c r="P1010" s="81">
        <v>454186890</v>
      </c>
      <c r="Q1010" s="81">
        <v>426034617</v>
      </c>
      <c r="R1010" s="81">
        <v>448132013</v>
      </c>
      <c r="S1010" s="81">
        <v>419979740</v>
      </c>
      <c r="T1010" s="81">
        <v>462766890</v>
      </c>
      <c r="U1010" s="81">
        <v>462766890</v>
      </c>
      <c r="V1010" s="81">
        <v>468486890</v>
      </c>
      <c r="W1010" s="81">
        <v>468486890</v>
      </c>
      <c r="X1010" s="81">
        <v>430748061</v>
      </c>
      <c r="Y1010" s="81">
        <v>430748061</v>
      </c>
    </row>
    <row r="1011" spans="1:25" x14ac:dyDescent="0.35">
      <c r="A1011" s="81" t="s">
        <v>1021</v>
      </c>
      <c r="B1011" s="81">
        <v>161</v>
      </c>
      <c r="C1011" s="81" t="s">
        <v>1724</v>
      </c>
      <c r="D1011" s="81" t="s">
        <v>6304</v>
      </c>
      <c r="E1011" s="81" t="s">
        <v>2564</v>
      </c>
      <c r="F1011" s="81">
        <v>8726467814</v>
      </c>
      <c r="G1011" s="81">
        <v>8726467814</v>
      </c>
      <c r="H1011" s="81">
        <v>8726467814</v>
      </c>
      <c r="I1011" s="81" t="s">
        <v>2829</v>
      </c>
      <c r="J1011" s="81" t="s">
        <v>2832</v>
      </c>
      <c r="K1011" s="81">
        <v>758732396</v>
      </c>
      <c r="L1011" s="81">
        <v>0</v>
      </c>
      <c r="M1011" s="81">
        <v>9485200210</v>
      </c>
      <c r="N1011" s="81">
        <v>9485200210</v>
      </c>
      <c r="O1011" s="81">
        <v>8726467814</v>
      </c>
      <c r="P1011" s="81">
        <v>9485200210</v>
      </c>
      <c r="Q1011" s="81">
        <v>8726467814</v>
      </c>
      <c r="R1011" s="81">
        <v>9485200210</v>
      </c>
      <c r="S1011" s="81">
        <v>8726467814</v>
      </c>
      <c r="T1011" s="81">
        <v>9700765210</v>
      </c>
      <c r="U1011" s="81">
        <v>9700765210</v>
      </c>
      <c r="V1011" s="81">
        <v>9844475210</v>
      </c>
      <c r="W1011" s="81">
        <v>9844475210</v>
      </c>
      <c r="X1011" s="81">
        <v>8934034505</v>
      </c>
      <c r="Y1011" s="81">
        <v>8934034505</v>
      </c>
    </row>
    <row r="1012" spans="1:25" x14ac:dyDescent="0.35">
      <c r="A1012" s="81" t="s">
        <v>1022</v>
      </c>
      <c r="B1012" s="81">
        <v>161</v>
      </c>
      <c r="C1012" s="81" t="s">
        <v>1724</v>
      </c>
      <c r="D1012" s="81" t="s">
        <v>6306</v>
      </c>
      <c r="E1012" s="81" t="s">
        <v>2402</v>
      </c>
      <c r="F1012" s="81">
        <v>655444618</v>
      </c>
      <c r="G1012" s="81">
        <v>655444618</v>
      </c>
      <c r="H1012" s="81">
        <v>655444618</v>
      </c>
      <c r="I1012" s="81" t="s">
        <v>2829</v>
      </c>
      <c r="J1012" s="81" t="s">
        <v>2832</v>
      </c>
      <c r="K1012" s="81">
        <v>115045853</v>
      </c>
      <c r="L1012" s="81">
        <v>0</v>
      </c>
      <c r="M1012" s="81">
        <v>770490471</v>
      </c>
      <c r="N1012" s="81">
        <v>770490471</v>
      </c>
      <c r="O1012" s="81">
        <v>655444618</v>
      </c>
      <c r="P1012" s="81">
        <v>770490471</v>
      </c>
      <c r="Q1012" s="81">
        <v>655444618</v>
      </c>
      <c r="R1012" s="81">
        <v>770490471</v>
      </c>
      <c r="S1012" s="81">
        <v>655444618</v>
      </c>
      <c r="T1012" s="81">
        <v>803325471</v>
      </c>
      <c r="U1012" s="81">
        <v>803325471</v>
      </c>
      <c r="V1012" s="81">
        <v>825215471</v>
      </c>
      <c r="W1012" s="81">
        <v>825215471</v>
      </c>
      <c r="X1012" s="81">
        <v>690566193</v>
      </c>
      <c r="Y1012" s="81">
        <v>690566193</v>
      </c>
    </row>
    <row r="1013" spans="1:25" x14ac:dyDescent="0.35">
      <c r="A1013" s="81" t="s">
        <v>1023</v>
      </c>
      <c r="B1013" s="81">
        <v>161</v>
      </c>
      <c r="C1013" s="81" t="s">
        <v>1724</v>
      </c>
      <c r="D1013" s="81" t="s">
        <v>6309</v>
      </c>
      <c r="E1013" s="81" t="s">
        <v>2403</v>
      </c>
      <c r="F1013" s="81">
        <v>201360153</v>
      </c>
      <c r="G1013" s="81">
        <v>201360153</v>
      </c>
      <c r="H1013" s="81">
        <v>201360153</v>
      </c>
      <c r="I1013" s="81" t="s">
        <v>2829</v>
      </c>
      <c r="J1013" s="81" t="s">
        <v>2832</v>
      </c>
      <c r="K1013" s="81">
        <v>38340641</v>
      </c>
      <c r="L1013" s="81">
        <v>0</v>
      </c>
      <c r="M1013" s="81">
        <v>239700794</v>
      </c>
      <c r="N1013" s="81">
        <v>239700794</v>
      </c>
      <c r="O1013" s="81">
        <v>201360153</v>
      </c>
      <c r="P1013" s="81">
        <v>239700794</v>
      </c>
      <c r="Q1013" s="81">
        <v>201360153</v>
      </c>
      <c r="R1013" s="81">
        <v>239700794</v>
      </c>
      <c r="S1013" s="81">
        <v>201360153</v>
      </c>
      <c r="T1013" s="81">
        <v>251985794</v>
      </c>
      <c r="U1013" s="81">
        <v>251985794</v>
      </c>
      <c r="V1013" s="81">
        <v>260175794</v>
      </c>
      <c r="W1013" s="81">
        <v>260175794</v>
      </c>
      <c r="X1013" s="81">
        <v>216835269</v>
      </c>
      <c r="Y1013" s="81">
        <v>216835269</v>
      </c>
    </row>
    <row r="1014" spans="1:25" x14ac:dyDescent="0.35">
      <c r="A1014" s="81" t="s">
        <v>1024</v>
      </c>
      <c r="B1014" s="81">
        <v>161</v>
      </c>
      <c r="C1014" s="81" t="s">
        <v>1724</v>
      </c>
      <c r="D1014" s="81" t="s">
        <v>6312</v>
      </c>
      <c r="E1014" s="81" t="s">
        <v>1897</v>
      </c>
      <c r="F1014" s="81">
        <v>220543297</v>
      </c>
      <c r="G1014" s="81">
        <v>220543297</v>
      </c>
      <c r="H1014" s="81">
        <v>220543297</v>
      </c>
      <c r="I1014" s="81" t="s">
        <v>2829</v>
      </c>
      <c r="J1014" s="81" t="s">
        <v>2832</v>
      </c>
      <c r="K1014" s="81">
        <v>40376439</v>
      </c>
      <c r="L1014" s="81">
        <v>0</v>
      </c>
      <c r="M1014" s="81">
        <v>260919736</v>
      </c>
      <c r="N1014" s="81">
        <v>260919736</v>
      </c>
      <c r="O1014" s="81">
        <v>220543297</v>
      </c>
      <c r="P1014" s="81">
        <v>260919736</v>
      </c>
      <c r="Q1014" s="81">
        <v>220543297</v>
      </c>
      <c r="R1014" s="81">
        <v>260919736</v>
      </c>
      <c r="S1014" s="81">
        <v>220543297</v>
      </c>
      <c r="T1014" s="81">
        <v>273684736</v>
      </c>
      <c r="U1014" s="81">
        <v>273684736</v>
      </c>
      <c r="V1014" s="81">
        <v>282194736</v>
      </c>
      <c r="W1014" s="81">
        <v>282194736</v>
      </c>
      <c r="X1014" s="81">
        <v>233988159</v>
      </c>
      <c r="Y1014" s="81">
        <v>233988159</v>
      </c>
    </row>
    <row r="1015" spans="1:25" x14ac:dyDescent="0.35">
      <c r="A1015" s="81" t="s">
        <v>1025</v>
      </c>
      <c r="B1015" s="81">
        <v>161</v>
      </c>
      <c r="C1015" s="81" t="s">
        <v>1724</v>
      </c>
      <c r="D1015" s="81" t="s">
        <v>6314</v>
      </c>
      <c r="E1015" s="81" t="s">
        <v>1929</v>
      </c>
      <c r="F1015" s="81">
        <v>1269866308</v>
      </c>
      <c r="G1015" s="81">
        <v>1269866308</v>
      </c>
      <c r="H1015" s="81">
        <v>1269866308</v>
      </c>
      <c r="I1015" s="81" t="s">
        <v>2829</v>
      </c>
      <c r="J1015" s="81" t="s">
        <v>2832</v>
      </c>
      <c r="K1015" s="81">
        <v>223530912</v>
      </c>
      <c r="L1015" s="81">
        <v>0</v>
      </c>
      <c r="M1015" s="81">
        <v>1493397220</v>
      </c>
      <c r="N1015" s="81">
        <v>1493397220</v>
      </c>
      <c r="O1015" s="81">
        <v>1269866308</v>
      </c>
      <c r="P1015" s="81">
        <v>1493397220</v>
      </c>
      <c r="Q1015" s="81">
        <v>1269866308</v>
      </c>
      <c r="R1015" s="81">
        <v>1493397220</v>
      </c>
      <c r="S1015" s="81">
        <v>1269866308</v>
      </c>
      <c r="T1015" s="81">
        <v>1552242220</v>
      </c>
      <c r="U1015" s="81">
        <v>1552242220</v>
      </c>
      <c r="V1015" s="81">
        <v>1591472220</v>
      </c>
      <c r="W1015" s="81">
        <v>1591472220</v>
      </c>
      <c r="X1015" s="81">
        <v>1345671101</v>
      </c>
      <c r="Y1015" s="81">
        <v>1345671101</v>
      </c>
    </row>
    <row r="1016" spans="1:25" x14ac:dyDescent="0.35">
      <c r="A1016" s="81" t="s">
        <v>1026</v>
      </c>
      <c r="B1016" s="81">
        <v>161</v>
      </c>
      <c r="C1016" s="81" t="s">
        <v>1724</v>
      </c>
      <c r="D1016" s="81" t="s">
        <v>6315</v>
      </c>
      <c r="E1016" s="81" t="s">
        <v>2565</v>
      </c>
      <c r="F1016" s="81">
        <v>1057260671</v>
      </c>
      <c r="G1016" s="81">
        <v>1052251198</v>
      </c>
      <c r="H1016" s="81">
        <v>1057260671</v>
      </c>
      <c r="I1016" s="81" t="s">
        <v>2829</v>
      </c>
      <c r="J1016" s="81" t="s">
        <v>2833</v>
      </c>
      <c r="K1016" s="81">
        <v>137375454</v>
      </c>
      <c r="L1016" s="81">
        <v>0</v>
      </c>
      <c r="M1016" s="81">
        <v>1194636125</v>
      </c>
      <c r="N1016" s="81">
        <v>1194636125</v>
      </c>
      <c r="O1016" s="81">
        <v>1057260671</v>
      </c>
      <c r="P1016" s="81">
        <v>1194636125</v>
      </c>
      <c r="Q1016" s="81">
        <v>1057260671</v>
      </c>
      <c r="R1016" s="81">
        <v>1194636125</v>
      </c>
      <c r="S1016" s="81">
        <v>1057260671</v>
      </c>
      <c r="T1016" s="81">
        <v>1233186125</v>
      </c>
      <c r="U1016" s="81">
        <v>1233186125</v>
      </c>
      <c r="V1016" s="81">
        <v>1258886125</v>
      </c>
      <c r="W1016" s="81">
        <v>1258886125</v>
      </c>
      <c r="X1016" s="81">
        <v>1099064303</v>
      </c>
      <c r="Y1016" s="81">
        <v>1099064303</v>
      </c>
    </row>
    <row r="1017" spans="1:25" x14ac:dyDescent="0.35">
      <c r="A1017" s="81" t="s">
        <v>1027</v>
      </c>
      <c r="B1017" s="81">
        <v>161</v>
      </c>
      <c r="C1017" s="81" t="s">
        <v>1724</v>
      </c>
      <c r="D1017" s="81" t="s">
        <v>6317</v>
      </c>
      <c r="E1017" s="81" t="s">
        <v>2212</v>
      </c>
      <c r="F1017" s="81">
        <v>997200070</v>
      </c>
      <c r="G1017" s="81">
        <v>997200070</v>
      </c>
      <c r="H1017" s="81">
        <v>997200070</v>
      </c>
      <c r="I1017" s="81" t="s">
        <v>2829</v>
      </c>
      <c r="J1017" s="81" t="s">
        <v>2832</v>
      </c>
      <c r="K1017" s="81">
        <v>188869745</v>
      </c>
      <c r="L1017" s="81">
        <v>0</v>
      </c>
      <c r="M1017" s="81">
        <v>1186069815</v>
      </c>
      <c r="N1017" s="81">
        <v>1186069815</v>
      </c>
      <c r="O1017" s="81">
        <v>997200070</v>
      </c>
      <c r="P1017" s="81">
        <v>1186069815</v>
      </c>
      <c r="Q1017" s="81">
        <v>997200070</v>
      </c>
      <c r="R1017" s="81">
        <v>1186069815</v>
      </c>
      <c r="S1017" s="81">
        <v>997200070</v>
      </c>
      <c r="T1017" s="81">
        <v>1235269815</v>
      </c>
      <c r="U1017" s="81">
        <v>1235269815</v>
      </c>
      <c r="V1017" s="81">
        <v>1268069815</v>
      </c>
      <c r="W1017" s="81">
        <v>1268069815</v>
      </c>
      <c r="X1017" s="81">
        <v>1068812510</v>
      </c>
      <c r="Y1017" s="81">
        <v>1068812510</v>
      </c>
    </row>
    <row r="1018" spans="1:25" x14ac:dyDescent="0.35">
      <c r="A1018" s="81" t="s">
        <v>1028</v>
      </c>
      <c r="B1018" s="81">
        <v>161</v>
      </c>
      <c r="C1018" s="81" t="s">
        <v>1724</v>
      </c>
      <c r="D1018" s="81" t="s">
        <v>6318</v>
      </c>
      <c r="E1018" s="81" t="s">
        <v>2566</v>
      </c>
      <c r="F1018" s="81">
        <v>264585433</v>
      </c>
      <c r="G1018" s="81">
        <v>264585433</v>
      </c>
      <c r="H1018" s="81">
        <v>264585433</v>
      </c>
      <c r="I1018" s="81" t="s">
        <v>2829</v>
      </c>
      <c r="J1018" s="81" t="s">
        <v>2832</v>
      </c>
      <c r="K1018" s="81">
        <v>35614930</v>
      </c>
      <c r="L1018" s="81">
        <v>0</v>
      </c>
      <c r="M1018" s="81">
        <v>300200363</v>
      </c>
      <c r="N1018" s="81">
        <v>300200363</v>
      </c>
      <c r="O1018" s="81">
        <v>264585433</v>
      </c>
      <c r="P1018" s="81">
        <v>300200363</v>
      </c>
      <c r="Q1018" s="81">
        <v>264585433</v>
      </c>
      <c r="R1018" s="81">
        <v>300200363</v>
      </c>
      <c r="S1018" s="81">
        <v>264585433</v>
      </c>
      <c r="T1018" s="81">
        <v>309575363</v>
      </c>
      <c r="U1018" s="81">
        <v>309575363</v>
      </c>
      <c r="V1018" s="81">
        <v>315825363</v>
      </c>
      <c r="W1018" s="81">
        <v>315825363</v>
      </c>
      <c r="X1018" s="81">
        <v>273903392</v>
      </c>
      <c r="Y1018" s="81">
        <v>273903392</v>
      </c>
    </row>
    <row r="1019" spans="1:25" x14ac:dyDescent="0.35">
      <c r="A1019" s="81" t="s">
        <v>1029</v>
      </c>
      <c r="B1019" s="81">
        <v>161</v>
      </c>
      <c r="C1019" s="81" t="s">
        <v>1724</v>
      </c>
      <c r="D1019" s="81" t="s">
        <v>6319</v>
      </c>
      <c r="E1019" s="81" t="s">
        <v>2567</v>
      </c>
      <c r="F1019" s="81">
        <v>124377965</v>
      </c>
      <c r="G1019" s="81">
        <v>124377965</v>
      </c>
      <c r="H1019" s="81">
        <v>124377965</v>
      </c>
      <c r="I1019" s="81" t="s">
        <v>2829</v>
      </c>
      <c r="J1019" s="81" t="s">
        <v>2832</v>
      </c>
      <c r="K1019" s="81">
        <v>17643451</v>
      </c>
      <c r="L1019" s="81">
        <v>0</v>
      </c>
      <c r="M1019" s="81">
        <v>142021416</v>
      </c>
      <c r="N1019" s="81">
        <v>142021416</v>
      </c>
      <c r="O1019" s="81">
        <v>124377965</v>
      </c>
      <c r="P1019" s="81">
        <v>142021416</v>
      </c>
      <c r="Q1019" s="81">
        <v>124377965</v>
      </c>
      <c r="R1019" s="81">
        <v>142021416</v>
      </c>
      <c r="S1019" s="81">
        <v>124377965</v>
      </c>
      <c r="T1019" s="81">
        <v>147211416</v>
      </c>
      <c r="U1019" s="81">
        <v>147211416</v>
      </c>
      <c r="V1019" s="81">
        <v>150671416</v>
      </c>
      <c r="W1019" s="81">
        <v>150671416</v>
      </c>
      <c r="X1019" s="81">
        <v>131163977</v>
      </c>
      <c r="Y1019" s="81">
        <v>131163977</v>
      </c>
    </row>
    <row r="1020" spans="1:25" x14ac:dyDescent="0.35">
      <c r="A1020" s="81" t="s">
        <v>1030</v>
      </c>
      <c r="B1020" s="81">
        <v>161</v>
      </c>
      <c r="C1020" s="81" t="s">
        <v>1724</v>
      </c>
      <c r="D1020" s="81" t="s">
        <v>6320</v>
      </c>
      <c r="E1020" s="81" t="s">
        <v>2568</v>
      </c>
      <c r="F1020" s="81">
        <v>83809001</v>
      </c>
      <c r="G1020" s="81">
        <v>83809001</v>
      </c>
      <c r="H1020" s="81">
        <v>83809001</v>
      </c>
      <c r="I1020" s="81" t="s">
        <v>2829</v>
      </c>
      <c r="J1020" s="81" t="s">
        <v>2832</v>
      </c>
      <c r="K1020" s="81">
        <v>19161798</v>
      </c>
      <c r="L1020" s="81">
        <v>0</v>
      </c>
      <c r="M1020" s="81">
        <v>102970799</v>
      </c>
      <c r="N1020" s="81">
        <v>102970799</v>
      </c>
      <c r="O1020" s="81">
        <v>83809001</v>
      </c>
      <c r="P1020" s="81">
        <v>102970799</v>
      </c>
      <c r="Q1020" s="81">
        <v>83809001</v>
      </c>
      <c r="R1020" s="81">
        <v>102970799</v>
      </c>
      <c r="S1020" s="81">
        <v>83809001</v>
      </c>
      <c r="T1020" s="81">
        <v>109330799</v>
      </c>
      <c r="U1020" s="81">
        <v>109330799</v>
      </c>
      <c r="V1020" s="81">
        <v>113570799</v>
      </c>
      <c r="W1020" s="81">
        <v>113570799</v>
      </c>
      <c r="X1020" s="81">
        <v>91353084</v>
      </c>
      <c r="Y1020" s="81">
        <v>91353084</v>
      </c>
    </row>
    <row r="1021" spans="1:25" x14ac:dyDescent="0.35">
      <c r="A1021" s="81" t="s">
        <v>1031</v>
      </c>
      <c r="B1021" s="81">
        <v>162</v>
      </c>
      <c r="C1021" s="81" t="s">
        <v>1725</v>
      </c>
      <c r="D1021" s="81" t="s">
        <v>6321</v>
      </c>
      <c r="E1021" s="81" t="s">
        <v>2569</v>
      </c>
      <c r="F1021" s="81">
        <v>4051506225</v>
      </c>
      <c r="G1021" s="81">
        <v>4125894554</v>
      </c>
      <c r="H1021" s="81">
        <v>4051506225</v>
      </c>
      <c r="I1021" s="81" t="s">
        <v>2829</v>
      </c>
      <c r="J1021" s="81" t="s">
        <v>2833</v>
      </c>
      <c r="K1021" s="81">
        <v>4550764</v>
      </c>
      <c r="L1021" s="81">
        <v>1463075</v>
      </c>
      <c r="M1021" s="81">
        <v>4056056989</v>
      </c>
      <c r="N1021" s="81">
        <v>4054593914</v>
      </c>
      <c r="O1021" s="81">
        <v>4050043150</v>
      </c>
      <c r="P1021" s="81">
        <v>4056056989</v>
      </c>
      <c r="Q1021" s="81">
        <v>4051506225</v>
      </c>
      <c r="R1021" s="81">
        <v>4054593914</v>
      </c>
      <c r="S1021" s="81">
        <v>4050043150</v>
      </c>
      <c r="T1021" s="81">
        <v>4059341989</v>
      </c>
      <c r="U1021" s="81">
        <v>4059341989</v>
      </c>
      <c r="V1021" s="81">
        <v>4061531989</v>
      </c>
      <c r="W1021" s="81">
        <v>4061531989</v>
      </c>
      <c r="X1021" s="81">
        <v>4052029059</v>
      </c>
      <c r="Y1021" s="81">
        <v>4052029059</v>
      </c>
    </row>
    <row r="1022" spans="1:25" x14ac:dyDescent="0.35">
      <c r="A1022" s="81" t="s">
        <v>1032</v>
      </c>
      <c r="B1022" s="81">
        <v>163</v>
      </c>
      <c r="C1022" s="81" t="s">
        <v>1726</v>
      </c>
      <c r="D1022" s="81" t="s">
        <v>5309</v>
      </c>
      <c r="E1022" s="81" t="s">
        <v>1852</v>
      </c>
      <c r="F1022" s="81">
        <v>133971126</v>
      </c>
      <c r="G1022" s="81">
        <v>132667581</v>
      </c>
      <c r="H1022" s="81">
        <v>133971126</v>
      </c>
      <c r="I1022" s="81" t="s">
        <v>2829</v>
      </c>
      <c r="J1022" s="81" t="s">
        <v>2833</v>
      </c>
      <c r="K1022" s="81">
        <v>21745742</v>
      </c>
      <c r="L1022" s="81">
        <v>0</v>
      </c>
      <c r="M1022" s="81">
        <v>155716868</v>
      </c>
      <c r="N1022" s="81">
        <v>155716868</v>
      </c>
      <c r="O1022" s="81">
        <v>133971126</v>
      </c>
      <c r="P1022" s="81">
        <v>155716868</v>
      </c>
      <c r="Q1022" s="81">
        <v>133971126</v>
      </c>
      <c r="R1022" s="81">
        <v>155716868</v>
      </c>
      <c r="S1022" s="81">
        <v>133971126</v>
      </c>
      <c r="T1022" s="81">
        <v>163891868</v>
      </c>
      <c r="U1022" s="81">
        <v>163891868</v>
      </c>
      <c r="V1022" s="81">
        <v>169341868</v>
      </c>
      <c r="W1022" s="81">
        <v>169341868</v>
      </c>
      <c r="X1022" s="81">
        <v>134496817</v>
      </c>
      <c r="Y1022" s="81">
        <v>134496817</v>
      </c>
    </row>
    <row r="1023" spans="1:25" x14ac:dyDescent="0.35">
      <c r="A1023" s="81" t="s">
        <v>1033</v>
      </c>
      <c r="B1023" s="81">
        <v>163</v>
      </c>
      <c r="C1023" s="81" t="s">
        <v>1726</v>
      </c>
      <c r="D1023" s="81" t="s">
        <v>5363</v>
      </c>
      <c r="E1023" s="81" t="s">
        <v>1868</v>
      </c>
      <c r="F1023" s="81">
        <v>245279854</v>
      </c>
      <c r="G1023" s="81">
        <v>245279854</v>
      </c>
      <c r="H1023" s="81">
        <v>245279854</v>
      </c>
      <c r="I1023" s="81" t="s">
        <v>2829</v>
      </c>
      <c r="J1023" s="81" t="s">
        <v>2832</v>
      </c>
      <c r="K1023" s="81">
        <v>21221097</v>
      </c>
      <c r="L1023" s="81">
        <v>0</v>
      </c>
      <c r="M1023" s="81">
        <v>266500951</v>
      </c>
      <c r="N1023" s="81">
        <v>266500951</v>
      </c>
      <c r="O1023" s="81">
        <v>245279854</v>
      </c>
      <c r="P1023" s="81">
        <v>266500951</v>
      </c>
      <c r="Q1023" s="81">
        <v>245279854</v>
      </c>
      <c r="R1023" s="81">
        <v>266500951</v>
      </c>
      <c r="S1023" s="81">
        <v>245279854</v>
      </c>
      <c r="T1023" s="81">
        <v>272515951</v>
      </c>
      <c r="U1023" s="81">
        <v>272515951</v>
      </c>
      <c r="V1023" s="81">
        <v>276525951</v>
      </c>
      <c r="W1023" s="81">
        <v>276525951</v>
      </c>
      <c r="X1023" s="81">
        <v>246666431</v>
      </c>
      <c r="Y1023" s="81">
        <v>246666431</v>
      </c>
    </row>
    <row r="1024" spans="1:25" x14ac:dyDescent="0.35">
      <c r="A1024" s="81" t="s">
        <v>1034</v>
      </c>
      <c r="B1024" s="81">
        <v>163</v>
      </c>
      <c r="C1024" s="81" t="s">
        <v>1726</v>
      </c>
      <c r="D1024" s="81" t="s">
        <v>6323</v>
      </c>
      <c r="E1024" s="81" t="s">
        <v>2261</v>
      </c>
      <c r="F1024" s="81">
        <v>651056293</v>
      </c>
      <c r="G1024" s="81">
        <v>645729843</v>
      </c>
      <c r="H1024" s="81">
        <v>651056293</v>
      </c>
      <c r="I1024" s="81" t="s">
        <v>2829</v>
      </c>
      <c r="J1024" s="81" t="s">
        <v>2833</v>
      </c>
      <c r="K1024" s="81">
        <v>100294928</v>
      </c>
      <c r="L1024" s="81">
        <v>0</v>
      </c>
      <c r="M1024" s="81">
        <v>751351221</v>
      </c>
      <c r="N1024" s="81">
        <v>751351221</v>
      </c>
      <c r="O1024" s="81">
        <v>651056293</v>
      </c>
      <c r="P1024" s="81">
        <v>751351221</v>
      </c>
      <c r="Q1024" s="81">
        <v>651056293</v>
      </c>
      <c r="R1024" s="81">
        <v>751351221</v>
      </c>
      <c r="S1024" s="81">
        <v>651056293</v>
      </c>
      <c r="T1024" s="81">
        <v>785866221</v>
      </c>
      <c r="U1024" s="81">
        <v>785866221</v>
      </c>
      <c r="V1024" s="81">
        <v>808876221</v>
      </c>
      <c r="W1024" s="81">
        <v>808876221</v>
      </c>
      <c r="X1024" s="81">
        <v>653215135</v>
      </c>
      <c r="Y1024" s="81">
        <v>653215135</v>
      </c>
    </row>
    <row r="1025" spans="1:25" x14ac:dyDescent="0.35">
      <c r="A1025" s="81" t="s">
        <v>1035</v>
      </c>
      <c r="B1025" s="81">
        <v>163</v>
      </c>
      <c r="C1025" s="81" t="s">
        <v>1726</v>
      </c>
      <c r="D1025" s="81" t="s">
        <v>6324</v>
      </c>
      <c r="E1025" s="81" t="s">
        <v>2570</v>
      </c>
      <c r="F1025" s="81">
        <v>263888660</v>
      </c>
      <c r="G1025" s="81">
        <v>263888660</v>
      </c>
      <c r="H1025" s="81">
        <v>263888660</v>
      </c>
      <c r="I1025" s="81" t="s">
        <v>2829</v>
      </c>
      <c r="J1025" s="81" t="s">
        <v>2832</v>
      </c>
      <c r="K1025" s="81">
        <v>16362251</v>
      </c>
      <c r="L1025" s="81">
        <v>0</v>
      </c>
      <c r="M1025" s="81">
        <v>280250911</v>
      </c>
      <c r="N1025" s="81">
        <v>280250911</v>
      </c>
      <c r="O1025" s="81">
        <v>263888660</v>
      </c>
      <c r="P1025" s="81">
        <v>280250911</v>
      </c>
      <c r="Q1025" s="81">
        <v>263888660</v>
      </c>
      <c r="R1025" s="81">
        <v>280250911</v>
      </c>
      <c r="S1025" s="81">
        <v>263888660</v>
      </c>
      <c r="T1025" s="81">
        <v>286685911</v>
      </c>
      <c r="U1025" s="81">
        <v>286685911</v>
      </c>
      <c r="V1025" s="81">
        <v>290975911</v>
      </c>
      <c r="W1025" s="81">
        <v>290975911</v>
      </c>
      <c r="X1025" s="81">
        <v>264314537</v>
      </c>
      <c r="Y1025" s="81">
        <v>264314537</v>
      </c>
    </row>
    <row r="1026" spans="1:25" x14ac:dyDescent="0.35">
      <c r="A1026" s="81" t="s">
        <v>1036</v>
      </c>
      <c r="B1026" s="81">
        <v>163</v>
      </c>
      <c r="C1026" s="81" t="s">
        <v>1726</v>
      </c>
      <c r="D1026" s="81" t="s">
        <v>6325</v>
      </c>
      <c r="E1026" s="81" t="s">
        <v>2571</v>
      </c>
      <c r="F1026" s="81">
        <v>416703485</v>
      </c>
      <c r="G1026" s="81">
        <v>404794400</v>
      </c>
      <c r="H1026" s="81">
        <v>416703485</v>
      </c>
      <c r="I1026" s="81" t="s">
        <v>2829</v>
      </c>
      <c r="J1026" s="81" t="s">
        <v>2833</v>
      </c>
      <c r="K1026" s="81">
        <v>66580590</v>
      </c>
      <c r="L1026" s="81">
        <v>0</v>
      </c>
      <c r="M1026" s="81">
        <v>483284075</v>
      </c>
      <c r="N1026" s="81">
        <v>483284075</v>
      </c>
      <c r="O1026" s="81">
        <v>416703485</v>
      </c>
      <c r="P1026" s="81">
        <v>483284075</v>
      </c>
      <c r="Q1026" s="81">
        <v>416703485</v>
      </c>
      <c r="R1026" s="81">
        <v>483284075</v>
      </c>
      <c r="S1026" s="81">
        <v>416703485</v>
      </c>
      <c r="T1026" s="81">
        <v>507749075</v>
      </c>
      <c r="U1026" s="81">
        <v>507749075</v>
      </c>
      <c r="V1026" s="81">
        <v>524059075</v>
      </c>
      <c r="W1026" s="81">
        <v>524059075</v>
      </c>
      <c r="X1026" s="81">
        <v>418680322</v>
      </c>
      <c r="Y1026" s="81">
        <v>418680322</v>
      </c>
    </row>
    <row r="1027" spans="1:25" x14ac:dyDescent="0.35">
      <c r="A1027" s="81" t="s">
        <v>1037</v>
      </c>
      <c r="B1027" s="81">
        <v>163</v>
      </c>
      <c r="C1027" s="81" t="s">
        <v>1726</v>
      </c>
      <c r="D1027" s="81" t="s">
        <v>6327</v>
      </c>
      <c r="E1027" s="81" t="s">
        <v>2262</v>
      </c>
      <c r="F1027" s="81">
        <v>1102506045</v>
      </c>
      <c r="G1027" s="81">
        <v>1107377261</v>
      </c>
      <c r="H1027" s="81">
        <v>1102506045</v>
      </c>
      <c r="I1027" s="81" t="s">
        <v>2829</v>
      </c>
      <c r="J1027" s="81" t="s">
        <v>2833</v>
      </c>
      <c r="K1027" s="81">
        <v>117399846</v>
      </c>
      <c r="L1027" s="81">
        <v>0</v>
      </c>
      <c r="M1027" s="81">
        <v>1219905891</v>
      </c>
      <c r="N1027" s="81">
        <v>1219905891</v>
      </c>
      <c r="O1027" s="81">
        <v>1102506045</v>
      </c>
      <c r="P1027" s="81">
        <v>1219905891</v>
      </c>
      <c r="Q1027" s="81">
        <v>1102506045</v>
      </c>
      <c r="R1027" s="81">
        <v>1219905891</v>
      </c>
      <c r="S1027" s="81">
        <v>1102506045</v>
      </c>
      <c r="T1027" s="81">
        <v>1263360891</v>
      </c>
      <c r="U1027" s="81">
        <v>1263360891</v>
      </c>
      <c r="V1027" s="81">
        <v>1292330891</v>
      </c>
      <c r="W1027" s="81">
        <v>1292330891</v>
      </c>
      <c r="X1027" s="81">
        <v>1107851953</v>
      </c>
      <c r="Y1027" s="81">
        <v>1107851953</v>
      </c>
    </row>
    <row r="1028" spans="1:25" x14ac:dyDescent="0.35">
      <c r="A1028" s="81" t="s">
        <v>1038</v>
      </c>
      <c r="B1028" s="81">
        <v>163</v>
      </c>
      <c r="C1028" s="81" t="s">
        <v>1726</v>
      </c>
      <c r="D1028" s="81" t="s">
        <v>6329</v>
      </c>
      <c r="E1028" s="81" t="s">
        <v>1912</v>
      </c>
      <c r="F1028" s="81">
        <v>2238605515</v>
      </c>
      <c r="G1028" s="81">
        <v>2241944151</v>
      </c>
      <c r="H1028" s="81">
        <v>2238605515</v>
      </c>
      <c r="I1028" s="81" t="s">
        <v>2829</v>
      </c>
      <c r="J1028" s="81" t="s">
        <v>2833</v>
      </c>
      <c r="K1028" s="81">
        <v>295696006</v>
      </c>
      <c r="L1028" s="81">
        <v>0</v>
      </c>
      <c r="M1028" s="81">
        <v>2534301521</v>
      </c>
      <c r="N1028" s="81">
        <v>2534301521</v>
      </c>
      <c r="O1028" s="81">
        <v>2238605515</v>
      </c>
      <c r="P1028" s="81">
        <v>2534301521</v>
      </c>
      <c r="Q1028" s="81">
        <v>2238605515</v>
      </c>
      <c r="R1028" s="81">
        <v>2534301521</v>
      </c>
      <c r="S1028" s="81">
        <v>2238605515</v>
      </c>
      <c r="T1028" s="81">
        <v>2624361521</v>
      </c>
      <c r="U1028" s="81">
        <v>2624361521</v>
      </c>
      <c r="V1028" s="81">
        <v>2684401521</v>
      </c>
      <c r="W1028" s="81">
        <v>2684401521</v>
      </c>
      <c r="X1028" s="81">
        <v>2250109535</v>
      </c>
      <c r="Y1028" s="81">
        <v>2250109535</v>
      </c>
    </row>
    <row r="1029" spans="1:25" x14ac:dyDescent="0.35">
      <c r="A1029" s="81" t="s">
        <v>1039</v>
      </c>
      <c r="B1029" s="81">
        <v>163</v>
      </c>
      <c r="C1029" s="81" t="s">
        <v>1726</v>
      </c>
      <c r="D1029" s="81" t="s">
        <v>6716</v>
      </c>
      <c r="E1029" s="81" t="s">
        <v>1869</v>
      </c>
      <c r="F1029" s="81">
        <v>6913981</v>
      </c>
      <c r="G1029" s="81">
        <v>6913981</v>
      </c>
      <c r="H1029" s="81">
        <v>6913981</v>
      </c>
      <c r="I1029" s="81" t="s">
        <v>2829</v>
      </c>
      <c r="J1029" s="81" t="s">
        <v>2832</v>
      </c>
      <c r="K1029" s="81">
        <v>120000</v>
      </c>
      <c r="L1029" s="81">
        <v>0</v>
      </c>
      <c r="M1029" s="81">
        <v>7033981</v>
      </c>
      <c r="N1029" s="81">
        <v>7033981</v>
      </c>
      <c r="O1029" s="81">
        <v>6913981</v>
      </c>
      <c r="P1029" s="81">
        <v>7033981</v>
      </c>
      <c r="Q1029" s="81">
        <v>6913981</v>
      </c>
      <c r="R1029" s="81">
        <v>7033981</v>
      </c>
      <c r="S1029" s="81">
        <v>6913981</v>
      </c>
      <c r="T1029" s="81">
        <v>7063981</v>
      </c>
      <c r="U1029" s="81">
        <v>7063981</v>
      </c>
      <c r="V1029" s="81">
        <v>7083981</v>
      </c>
      <c r="W1029" s="81">
        <v>7083981</v>
      </c>
      <c r="X1029" s="81">
        <v>6987800</v>
      </c>
      <c r="Y1029" s="81">
        <v>6987800</v>
      </c>
    </row>
    <row r="1030" spans="1:25" x14ac:dyDescent="0.35">
      <c r="A1030" s="81" t="s">
        <v>1040</v>
      </c>
      <c r="B1030" s="81">
        <v>164</v>
      </c>
      <c r="C1030" s="81" t="s">
        <v>1727</v>
      </c>
      <c r="D1030" s="81" t="s">
        <v>5563</v>
      </c>
      <c r="E1030" s="81" t="s">
        <v>2089</v>
      </c>
      <c r="F1030" s="81">
        <v>826833</v>
      </c>
      <c r="G1030" s="81">
        <v>826833</v>
      </c>
      <c r="H1030" s="81">
        <v>826833</v>
      </c>
      <c r="I1030" s="81" t="s">
        <v>2829</v>
      </c>
      <c r="J1030" s="81" t="s">
        <v>2832</v>
      </c>
      <c r="K1030" s="81">
        <v>90370</v>
      </c>
      <c r="L1030" s="81">
        <v>0</v>
      </c>
      <c r="M1030" s="81">
        <v>917203</v>
      </c>
      <c r="N1030" s="81">
        <v>917203</v>
      </c>
      <c r="O1030" s="81">
        <v>826833</v>
      </c>
      <c r="P1030" s="81">
        <v>917203</v>
      </c>
      <c r="Q1030" s="81">
        <v>826833</v>
      </c>
      <c r="R1030" s="81">
        <v>917203</v>
      </c>
      <c r="S1030" s="81">
        <v>826833</v>
      </c>
      <c r="T1030" s="81">
        <v>947203</v>
      </c>
      <c r="U1030" s="81">
        <v>947203</v>
      </c>
      <c r="V1030" s="81">
        <v>967203</v>
      </c>
      <c r="W1030" s="81">
        <v>967203</v>
      </c>
      <c r="X1030" s="81">
        <v>840070</v>
      </c>
      <c r="Y1030" s="81">
        <v>840070</v>
      </c>
    </row>
    <row r="1031" spans="1:25" x14ac:dyDescent="0.35">
      <c r="A1031" s="81" t="s">
        <v>1041</v>
      </c>
      <c r="B1031" s="81">
        <v>164</v>
      </c>
      <c r="C1031" s="81" t="s">
        <v>1727</v>
      </c>
      <c r="D1031" s="81" t="s">
        <v>6276</v>
      </c>
      <c r="E1031" s="81" t="s">
        <v>2506</v>
      </c>
      <c r="F1031" s="81">
        <v>6774328</v>
      </c>
      <c r="G1031" s="81">
        <v>6774328</v>
      </c>
      <c r="H1031" s="81">
        <v>6774328</v>
      </c>
      <c r="I1031" s="81" t="s">
        <v>2829</v>
      </c>
      <c r="J1031" s="81" t="s">
        <v>2832</v>
      </c>
      <c r="K1031" s="81">
        <v>384850</v>
      </c>
      <c r="L1031" s="81">
        <v>0</v>
      </c>
      <c r="M1031" s="81">
        <v>7159178</v>
      </c>
      <c r="N1031" s="81">
        <v>7159178</v>
      </c>
      <c r="O1031" s="81">
        <v>6774328</v>
      </c>
      <c r="P1031" s="81">
        <v>7159178</v>
      </c>
      <c r="Q1031" s="81">
        <v>6774328</v>
      </c>
      <c r="R1031" s="81">
        <v>7159178</v>
      </c>
      <c r="S1031" s="81">
        <v>6774328</v>
      </c>
      <c r="T1031" s="81">
        <v>7294178</v>
      </c>
      <c r="U1031" s="81">
        <v>7294178</v>
      </c>
      <c r="V1031" s="81">
        <v>7384178</v>
      </c>
      <c r="W1031" s="81">
        <v>7384178</v>
      </c>
      <c r="X1031" s="81">
        <v>6839516</v>
      </c>
      <c r="Y1031" s="81">
        <v>6839516</v>
      </c>
    </row>
    <row r="1032" spans="1:25" x14ac:dyDescent="0.35">
      <c r="A1032" s="81" t="s">
        <v>1042</v>
      </c>
      <c r="B1032" s="81">
        <v>164</v>
      </c>
      <c r="C1032" s="81" t="s">
        <v>1727</v>
      </c>
      <c r="D1032" s="81" t="s">
        <v>6330</v>
      </c>
      <c r="E1032" s="81" t="s">
        <v>2572</v>
      </c>
      <c r="F1032" s="81">
        <v>251480312</v>
      </c>
      <c r="G1032" s="81">
        <v>273031984</v>
      </c>
      <c r="H1032" s="81">
        <v>273031984</v>
      </c>
      <c r="I1032" s="81" t="s">
        <v>2830</v>
      </c>
      <c r="J1032" s="81" t="s">
        <v>2836</v>
      </c>
      <c r="K1032" s="81">
        <v>14048027</v>
      </c>
      <c r="L1032" s="81">
        <v>0</v>
      </c>
      <c r="M1032" s="81">
        <v>287080011</v>
      </c>
      <c r="N1032" s="81">
        <v>287080011</v>
      </c>
      <c r="O1032" s="81">
        <v>273031984</v>
      </c>
      <c r="P1032" s="81">
        <v>287080011</v>
      </c>
      <c r="Q1032" s="81">
        <v>273031984</v>
      </c>
      <c r="R1032" s="81">
        <v>287080011</v>
      </c>
      <c r="S1032" s="81">
        <v>273031984</v>
      </c>
      <c r="T1032" s="81">
        <v>295825011</v>
      </c>
      <c r="U1032" s="81">
        <v>295825011</v>
      </c>
      <c r="V1032" s="81">
        <v>301655011</v>
      </c>
      <c r="W1032" s="81">
        <v>301655011</v>
      </c>
      <c r="X1032" s="81">
        <v>276069762</v>
      </c>
      <c r="Y1032" s="81">
        <v>276069762</v>
      </c>
    </row>
    <row r="1033" spans="1:25" x14ac:dyDescent="0.35">
      <c r="A1033" s="81" t="s">
        <v>1043</v>
      </c>
      <c r="B1033" s="81">
        <v>165</v>
      </c>
      <c r="C1033" s="81" t="s">
        <v>1728</v>
      </c>
      <c r="D1033" s="81" t="s">
        <v>6331</v>
      </c>
      <c r="E1033" s="81" t="s">
        <v>2573</v>
      </c>
      <c r="F1033" s="81">
        <v>49626333343</v>
      </c>
      <c r="G1033" s="81">
        <v>49626333343</v>
      </c>
      <c r="H1033" s="81">
        <v>49626333343</v>
      </c>
      <c r="I1033" s="81" t="s">
        <v>2829</v>
      </c>
      <c r="J1033" s="81" t="s">
        <v>2832</v>
      </c>
      <c r="K1033" s="81">
        <v>1717587388</v>
      </c>
      <c r="L1033" s="81">
        <v>495829595</v>
      </c>
      <c r="M1033" s="81">
        <v>51343920731</v>
      </c>
      <c r="N1033" s="81">
        <v>50848091136</v>
      </c>
      <c r="O1033" s="81">
        <v>49130503748</v>
      </c>
      <c r="P1033" s="81">
        <v>51343920731</v>
      </c>
      <c r="Q1033" s="81">
        <v>49626333343</v>
      </c>
      <c r="R1033" s="81">
        <v>50848091136</v>
      </c>
      <c r="S1033" s="81">
        <v>49130503748</v>
      </c>
      <c r="T1033" s="81">
        <v>51821640731</v>
      </c>
      <c r="U1033" s="81">
        <v>51821640731</v>
      </c>
      <c r="V1033" s="81">
        <v>52140120731</v>
      </c>
      <c r="W1033" s="81">
        <v>52140120731</v>
      </c>
      <c r="X1033" s="81">
        <v>50173044175</v>
      </c>
      <c r="Y1033" s="81">
        <v>50173044175</v>
      </c>
    </row>
    <row r="1034" spans="1:25" x14ac:dyDescent="0.35">
      <c r="A1034" s="81" t="s">
        <v>1044</v>
      </c>
      <c r="B1034" s="81">
        <v>165</v>
      </c>
      <c r="C1034" s="81" t="s">
        <v>1728</v>
      </c>
      <c r="D1034" s="81" t="s">
        <v>6332</v>
      </c>
      <c r="E1034" s="81" t="s">
        <v>2574</v>
      </c>
      <c r="F1034" s="81">
        <v>6343554754</v>
      </c>
      <c r="G1034" s="81">
        <v>6343554754</v>
      </c>
      <c r="H1034" s="81">
        <v>6343554754</v>
      </c>
      <c r="I1034" s="81" t="s">
        <v>2829</v>
      </c>
      <c r="J1034" s="81" t="s">
        <v>2832</v>
      </c>
      <c r="K1034" s="81">
        <v>94830158</v>
      </c>
      <c r="L1034" s="81">
        <v>72733520</v>
      </c>
      <c r="M1034" s="81">
        <v>6438384912</v>
      </c>
      <c r="N1034" s="81">
        <v>6365651392</v>
      </c>
      <c r="O1034" s="81">
        <v>6270821234</v>
      </c>
      <c r="P1034" s="81">
        <v>6438384912</v>
      </c>
      <c r="Q1034" s="81">
        <v>6343554754</v>
      </c>
      <c r="R1034" s="81">
        <v>6365651392</v>
      </c>
      <c r="S1034" s="81">
        <v>6270821234</v>
      </c>
      <c r="T1034" s="81">
        <v>6471414912</v>
      </c>
      <c r="U1034" s="81">
        <v>6471414912</v>
      </c>
      <c r="V1034" s="81">
        <v>6493434912</v>
      </c>
      <c r="W1034" s="81">
        <v>6493434912</v>
      </c>
      <c r="X1034" s="81">
        <v>6357533401</v>
      </c>
      <c r="Y1034" s="81">
        <v>6357533401</v>
      </c>
    </row>
    <row r="1035" spans="1:25" x14ac:dyDescent="0.35">
      <c r="A1035" s="81" t="s">
        <v>1045</v>
      </c>
      <c r="B1035" s="81">
        <v>166</v>
      </c>
      <c r="C1035" s="81" t="s">
        <v>1729</v>
      </c>
      <c r="D1035" s="81" t="s">
        <v>5339</v>
      </c>
      <c r="E1035" s="81" t="s">
        <v>1884</v>
      </c>
      <c r="F1035" s="81">
        <v>24624345</v>
      </c>
      <c r="G1035" s="81">
        <v>24399603</v>
      </c>
      <c r="H1035" s="81">
        <v>24624345</v>
      </c>
      <c r="I1035" s="81" t="s">
        <v>2829</v>
      </c>
      <c r="J1035" s="81" t="s">
        <v>2833</v>
      </c>
      <c r="K1035" s="81">
        <v>4798499</v>
      </c>
      <c r="L1035" s="81">
        <v>0</v>
      </c>
      <c r="M1035" s="81">
        <v>29422844</v>
      </c>
      <c r="N1035" s="81">
        <v>29422844</v>
      </c>
      <c r="O1035" s="81">
        <v>24624345</v>
      </c>
      <c r="P1035" s="81">
        <v>29422844</v>
      </c>
      <c r="Q1035" s="81">
        <v>24624345</v>
      </c>
      <c r="R1035" s="81">
        <v>29422844</v>
      </c>
      <c r="S1035" s="81">
        <v>24624345</v>
      </c>
      <c r="T1035" s="81">
        <v>31492844</v>
      </c>
      <c r="U1035" s="81">
        <v>31492844</v>
      </c>
      <c r="V1035" s="81">
        <v>32872844</v>
      </c>
      <c r="W1035" s="81">
        <v>32872844</v>
      </c>
      <c r="X1035" s="81">
        <v>25548738</v>
      </c>
      <c r="Y1035" s="81">
        <v>25548738</v>
      </c>
    </row>
    <row r="1036" spans="1:25" x14ac:dyDescent="0.35">
      <c r="A1036" s="81" t="s">
        <v>1046</v>
      </c>
      <c r="B1036" s="81">
        <v>166</v>
      </c>
      <c r="C1036" s="81" t="s">
        <v>1729</v>
      </c>
      <c r="D1036" s="81" t="s">
        <v>5343</v>
      </c>
      <c r="E1036" s="81" t="s">
        <v>1886</v>
      </c>
      <c r="F1036" s="81">
        <v>7610911</v>
      </c>
      <c r="G1036" s="81">
        <v>7610911</v>
      </c>
      <c r="H1036" s="81">
        <v>7610911</v>
      </c>
      <c r="I1036" s="81" t="s">
        <v>2829</v>
      </c>
      <c r="J1036" s="81" t="s">
        <v>2833</v>
      </c>
      <c r="K1036" s="81">
        <v>964657</v>
      </c>
      <c r="L1036" s="81">
        <v>0</v>
      </c>
      <c r="M1036" s="81">
        <v>8575568</v>
      </c>
      <c r="N1036" s="81">
        <v>8575568</v>
      </c>
      <c r="O1036" s="81">
        <v>7610911</v>
      </c>
      <c r="P1036" s="81">
        <v>8575568</v>
      </c>
      <c r="Q1036" s="81">
        <v>7610911</v>
      </c>
      <c r="R1036" s="81">
        <v>8575568</v>
      </c>
      <c r="S1036" s="81">
        <v>7610911</v>
      </c>
      <c r="T1036" s="81">
        <v>8860568</v>
      </c>
      <c r="U1036" s="81">
        <v>8860568</v>
      </c>
      <c r="V1036" s="81">
        <v>9050568</v>
      </c>
      <c r="W1036" s="81">
        <v>9050568</v>
      </c>
      <c r="X1036" s="81">
        <v>8012075</v>
      </c>
      <c r="Y1036" s="81">
        <v>8012075</v>
      </c>
    </row>
    <row r="1037" spans="1:25" x14ac:dyDescent="0.35">
      <c r="A1037" s="81" t="s">
        <v>1047</v>
      </c>
      <c r="B1037" s="81">
        <v>166</v>
      </c>
      <c r="C1037" s="81" t="s">
        <v>1729</v>
      </c>
      <c r="D1037" s="81" t="s">
        <v>5346</v>
      </c>
      <c r="E1037" s="81" t="s">
        <v>1888</v>
      </c>
      <c r="F1037" s="81">
        <v>15204569</v>
      </c>
      <c r="G1037" s="81">
        <v>15204569</v>
      </c>
      <c r="H1037" s="81">
        <v>15204569</v>
      </c>
      <c r="I1037" s="81" t="s">
        <v>2829</v>
      </c>
      <c r="J1037" s="81" t="s">
        <v>2833</v>
      </c>
      <c r="K1037" s="81">
        <v>2099915</v>
      </c>
      <c r="L1037" s="81">
        <v>0</v>
      </c>
      <c r="M1037" s="81">
        <v>17304484</v>
      </c>
      <c r="N1037" s="81">
        <v>17304484</v>
      </c>
      <c r="O1037" s="81">
        <v>15204569</v>
      </c>
      <c r="P1037" s="81">
        <v>17304484</v>
      </c>
      <c r="Q1037" s="81">
        <v>15204569</v>
      </c>
      <c r="R1037" s="81">
        <v>17304484</v>
      </c>
      <c r="S1037" s="81">
        <v>15204569</v>
      </c>
      <c r="T1037" s="81">
        <v>18039484</v>
      </c>
      <c r="U1037" s="81">
        <v>18039484</v>
      </c>
      <c r="V1037" s="81">
        <v>18529484</v>
      </c>
      <c r="W1037" s="81">
        <v>18529484</v>
      </c>
      <c r="X1037" s="81">
        <v>15824466</v>
      </c>
      <c r="Y1037" s="81">
        <v>15824466</v>
      </c>
    </row>
    <row r="1038" spans="1:25" x14ac:dyDescent="0.35">
      <c r="A1038" s="81" t="s">
        <v>1048</v>
      </c>
      <c r="B1038" s="81">
        <v>166</v>
      </c>
      <c r="C1038" s="81" t="s">
        <v>1729</v>
      </c>
      <c r="D1038" s="81" t="s">
        <v>5732</v>
      </c>
      <c r="E1038" s="81" t="s">
        <v>1894</v>
      </c>
      <c r="F1038" s="81">
        <v>50277309</v>
      </c>
      <c r="G1038" s="81">
        <v>58588758</v>
      </c>
      <c r="H1038" s="81">
        <v>50277309</v>
      </c>
      <c r="I1038" s="81" t="s">
        <v>2829</v>
      </c>
      <c r="J1038" s="81" t="s">
        <v>2833</v>
      </c>
      <c r="K1038" s="81">
        <v>1275649</v>
      </c>
      <c r="L1038" s="81">
        <v>0</v>
      </c>
      <c r="M1038" s="81">
        <v>51552958</v>
      </c>
      <c r="N1038" s="81">
        <v>51552958</v>
      </c>
      <c r="O1038" s="81">
        <v>50277309</v>
      </c>
      <c r="P1038" s="81">
        <v>51552958</v>
      </c>
      <c r="Q1038" s="81">
        <v>50277309</v>
      </c>
      <c r="R1038" s="81">
        <v>51552958</v>
      </c>
      <c r="S1038" s="81">
        <v>50277309</v>
      </c>
      <c r="T1038" s="81">
        <v>52287958</v>
      </c>
      <c r="U1038" s="81">
        <v>52287958</v>
      </c>
      <c r="V1038" s="81">
        <v>52777958</v>
      </c>
      <c r="W1038" s="81">
        <v>52777958</v>
      </c>
      <c r="X1038" s="81">
        <v>50663500</v>
      </c>
      <c r="Y1038" s="81">
        <v>50663500</v>
      </c>
    </row>
    <row r="1039" spans="1:25" x14ac:dyDescent="0.35">
      <c r="A1039" s="81" t="s">
        <v>1049</v>
      </c>
      <c r="B1039" s="81">
        <v>166</v>
      </c>
      <c r="C1039" s="81" t="s">
        <v>1729</v>
      </c>
      <c r="D1039" s="81" t="s">
        <v>6212</v>
      </c>
      <c r="E1039" s="81" t="s">
        <v>1874</v>
      </c>
      <c r="F1039" s="81">
        <v>7082914</v>
      </c>
      <c r="G1039" s="81">
        <v>7082914</v>
      </c>
      <c r="H1039" s="81">
        <v>7082914</v>
      </c>
      <c r="I1039" s="81" t="s">
        <v>2829</v>
      </c>
      <c r="J1039" s="81" t="s">
        <v>2833</v>
      </c>
      <c r="K1039" s="81">
        <v>553168</v>
      </c>
      <c r="L1039" s="81">
        <v>0</v>
      </c>
      <c r="M1039" s="81">
        <v>7636082</v>
      </c>
      <c r="N1039" s="81">
        <v>7636082</v>
      </c>
      <c r="O1039" s="81">
        <v>7082914</v>
      </c>
      <c r="P1039" s="81">
        <v>7636082</v>
      </c>
      <c r="Q1039" s="81">
        <v>7082914</v>
      </c>
      <c r="R1039" s="81">
        <v>7636082</v>
      </c>
      <c r="S1039" s="81">
        <v>7082914</v>
      </c>
      <c r="T1039" s="81">
        <v>7816082</v>
      </c>
      <c r="U1039" s="81">
        <v>7816082</v>
      </c>
      <c r="V1039" s="81">
        <v>7936082</v>
      </c>
      <c r="W1039" s="81">
        <v>7936082</v>
      </c>
      <c r="X1039" s="81">
        <v>6877055</v>
      </c>
      <c r="Y1039" s="81">
        <v>6877055</v>
      </c>
    </row>
    <row r="1040" spans="1:25" x14ac:dyDescent="0.35">
      <c r="A1040" s="81" t="s">
        <v>1050</v>
      </c>
      <c r="B1040" s="81">
        <v>166</v>
      </c>
      <c r="C1040" s="81" t="s">
        <v>1729</v>
      </c>
      <c r="D1040" s="81" t="s">
        <v>6333</v>
      </c>
      <c r="E1040" s="81" t="s">
        <v>2575</v>
      </c>
      <c r="F1040" s="81">
        <v>575334375</v>
      </c>
      <c r="G1040" s="81">
        <v>608922016</v>
      </c>
      <c r="H1040" s="81">
        <v>575334375</v>
      </c>
      <c r="I1040" s="81" t="s">
        <v>2829</v>
      </c>
      <c r="J1040" s="81" t="s">
        <v>2833</v>
      </c>
      <c r="K1040" s="81">
        <v>68276451</v>
      </c>
      <c r="L1040" s="81">
        <v>0</v>
      </c>
      <c r="M1040" s="81">
        <v>643610826</v>
      </c>
      <c r="N1040" s="81">
        <v>643610826</v>
      </c>
      <c r="O1040" s="81">
        <v>575334375</v>
      </c>
      <c r="P1040" s="81">
        <v>643610826</v>
      </c>
      <c r="Q1040" s="81">
        <v>575334375</v>
      </c>
      <c r="R1040" s="81">
        <v>643610826</v>
      </c>
      <c r="S1040" s="81">
        <v>575334375</v>
      </c>
      <c r="T1040" s="81">
        <v>675155826</v>
      </c>
      <c r="U1040" s="81">
        <v>675155826</v>
      </c>
      <c r="V1040" s="81">
        <v>696185826</v>
      </c>
      <c r="W1040" s="81">
        <v>696185826</v>
      </c>
      <c r="X1040" s="81">
        <v>590021244</v>
      </c>
      <c r="Y1040" s="81">
        <v>590021244</v>
      </c>
    </row>
    <row r="1041" spans="1:25" x14ac:dyDescent="0.35">
      <c r="A1041" s="81" t="s">
        <v>1051</v>
      </c>
      <c r="B1041" s="81">
        <v>166</v>
      </c>
      <c r="C1041" s="81" t="s">
        <v>1729</v>
      </c>
      <c r="D1041" s="81" t="s">
        <v>6334</v>
      </c>
      <c r="E1041" s="81" t="s">
        <v>2576</v>
      </c>
      <c r="F1041" s="81">
        <v>313946926</v>
      </c>
      <c r="G1041" s="81">
        <v>324402859</v>
      </c>
      <c r="H1041" s="81">
        <v>313946926</v>
      </c>
      <c r="I1041" s="81" t="s">
        <v>2829</v>
      </c>
      <c r="J1041" s="81" t="s">
        <v>2833</v>
      </c>
      <c r="K1041" s="81">
        <v>10503492</v>
      </c>
      <c r="L1041" s="81">
        <v>0</v>
      </c>
      <c r="M1041" s="81">
        <v>324450418</v>
      </c>
      <c r="N1041" s="81">
        <v>324450418</v>
      </c>
      <c r="O1041" s="81">
        <v>313946926</v>
      </c>
      <c r="P1041" s="81">
        <v>324450418</v>
      </c>
      <c r="Q1041" s="81">
        <v>313946926</v>
      </c>
      <c r="R1041" s="81">
        <v>324450418</v>
      </c>
      <c r="S1041" s="81">
        <v>313946926</v>
      </c>
      <c r="T1041" s="81">
        <v>328680418</v>
      </c>
      <c r="U1041" s="81">
        <v>328680418</v>
      </c>
      <c r="V1041" s="81">
        <v>331500418</v>
      </c>
      <c r="W1041" s="81">
        <v>331500418</v>
      </c>
      <c r="X1041" s="81">
        <v>317840016</v>
      </c>
      <c r="Y1041" s="81">
        <v>317840016</v>
      </c>
    </row>
    <row r="1042" spans="1:25" x14ac:dyDescent="0.35">
      <c r="A1042" s="81" t="s">
        <v>1052</v>
      </c>
      <c r="B1042" s="81">
        <v>166</v>
      </c>
      <c r="C1042" s="81" t="s">
        <v>1729</v>
      </c>
      <c r="D1042" s="81" t="s">
        <v>6335</v>
      </c>
      <c r="E1042" s="81" t="s">
        <v>2577</v>
      </c>
      <c r="F1042" s="81">
        <v>188674360</v>
      </c>
      <c r="G1042" s="81">
        <v>200611680</v>
      </c>
      <c r="H1042" s="81">
        <v>188674360</v>
      </c>
      <c r="I1042" s="81" t="s">
        <v>2829</v>
      </c>
      <c r="J1042" s="81" t="s">
        <v>2833</v>
      </c>
      <c r="K1042" s="81">
        <v>19522764</v>
      </c>
      <c r="L1042" s="81">
        <v>0</v>
      </c>
      <c r="M1042" s="81">
        <v>208197124</v>
      </c>
      <c r="N1042" s="81">
        <v>208197124</v>
      </c>
      <c r="O1042" s="81">
        <v>188674360</v>
      </c>
      <c r="P1042" s="81">
        <v>208197124</v>
      </c>
      <c r="Q1042" s="81">
        <v>188674360</v>
      </c>
      <c r="R1042" s="81">
        <v>208197124</v>
      </c>
      <c r="S1042" s="81">
        <v>188674360</v>
      </c>
      <c r="T1042" s="81">
        <v>218067124</v>
      </c>
      <c r="U1042" s="81">
        <v>218067124</v>
      </c>
      <c r="V1042" s="81">
        <v>224647124</v>
      </c>
      <c r="W1042" s="81">
        <v>224647124</v>
      </c>
      <c r="X1042" s="81">
        <v>194145685</v>
      </c>
      <c r="Y1042" s="81">
        <v>194145685</v>
      </c>
    </row>
    <row r="1043" spans="1:25" x14ac:dyDescent="0.35">
      <c r="A1043" s="81" t="s">
        <v>1053</v>
      </c>
      <c r="B1043" s="81">
        <v>166</v>
      </c>
      <c r="C1043" s="81" t="s">
        <v>1729</v>
      </c>
      <c r="D1043" s="81" t="s">
        <v>6336</v>
      </c>
      <c r="E1043" s="81" t="s">
        <v>2578</v>
      </c>
      <c r="F1043" s="81">
        <v>759643818</v>
      </c>
      <c r="G1043" s="81">
        <v>765308418</v>
      </c>
      <c r="H1043" s="81">
        <v>759643818</v>
      </c>
      <c r="I1043" s="81" t="s">
        <v>2829</v>
      </c>
      <c r="J1043" s="81" t="s">
        <v>2833</v>
      </c>
      <c r="K1043" s="81">
        <v>91196150</v>
      </c>
      <c r="L1043" s="81">
        <v>0</v>
      </c>
      <c r="M1043" s="81">
        <v>850839968</v>
      </c>
      <c r="N1043" s="81">
        <v>850839968</v>
      </c>
      <c r="O1043" s="81">
        <v>759643818</v>
      </c>
      <c r="P1043" s="81">
        <v>850839968</v>
      </c>
      <c r="Q1043" s="81">
        <v>759643818</v>
      </c>
      <c r="R1043" s="81">
        <v>850839968</v>
      </c>
      <c r="S1043" s="81">
        <v>759643818</v>
      </c>
      <c r="T1043" s="81">
        <v>885594968</v>
      </c>
      <c r="U1043" s="81">
        <v>885594968</v>
      </c>
      <c r="V1043" s="81">
        <v>908764968</v>
      </c>
      <c r="W1043" s="81">
        <v>908764968</v>
      </c>
      <c r="X1043" s="81">
        <v>780832312</v>
      </c>
      <c r="Y1043" s="81">
        <v>780832312</v>
      </c>
    </row>
    <row r="1044" spans="1:25" x14ac:dyDescent="0.35">
      <c r="A1044" s="81" t="s">
        <v>1054</v>
      </c>
      <c r="B1044" s="81">
        <v>166</v>
      </c>
      <c r="C1044" s="81" t="s">
        <v>1729</v>
      </c>
      <c r="D1044" s="81" t="s">
        <v>6337</v>
      </c>
      <c r="E1044" s="81" t="s">
        <v>2579</v>
      </c>
      <c r="F1044" s="81">
        <v>248218638</v>
      </c>
      <c r="G1044" s="81">
        <v>253181523</v>
      </c>
      <c r="H1044" s="81">
        <v>248218638</v>
      </c>
      <c r="I1044" s="81" t="s">
        <v>2829</v>
      </c>
      <c r="J1044" s="81" t="s">
        <v>2833</v>
      </c>
      <c r="K1044" s="81">
        <v>36623987</v>
      </c>
      <c r="L1044" s="81">
        <v>0</v>
      </c>
      <c r="M1044" s="81">
        <v>284842625</v>
      </c>
      <c r="N1044" s="81">
        <v>284842625</v>
      </c>
      <c r="O1044" s="81">
        <v>248218638</v>
      </c>
      <c r="P1044" s="81">
        <v>284842625</v>
      </c>
      <c r="Q1044" s="81">
        <v>248218638</v>
      </c>
      <c r="R1044" s="81">
        <v>284842625</v>
      </c>
      <c r="S1044" s="81">
        <v>248218638</v>
      </c>
      <c r="T1044" s="81">
        <v>298027625</v>
      </c>
      <c r="U1044" s="81">
        <v>298027625</v>
      </c>
      <c r="V1044" s="81">
        <v>306817625</v>
      </c>
      <c r="W1044" s="81">
        <v>306817625</v>
      </c>
      <c r="X1044" s="81">
        <v>259259562</v>
      </c>
      <c r="Y1044" s="81">
        <v>259259562</v>
      </c>
    </row>
    <row r="1045" spans="1:25" x14ac:dyDescent="0.35">
      <c r="A1045" s="81" t="s">
        <v>1055</v>
      </c>
      <c r="B1045" s="81">
        <v>166</v>
      </c>
      <c r="C1045" s="81" t="s">
        <v>1729</v>
      </c>
      <c r="D1045" s="81" t="s">
        <v>6339</v>
      </c>
      <c r="E1045" s="81" t="s">
        <v>2580</v>
      </c>
      <c r="F1045" s="81">
        <v>54271077</v>
      </c>
      <c r="G1045" s="81">
        <v>53625310</v>
      </c>
      <c r="H1045" s="81">
        <v>54271077</v>
      </c>
      <c r="I1045" s="81" t="s">
        <v>2829</v>
      </c>
      <c r="J1045" s="81" t="s">
        <v>2833</v>
      </c>
      <c r="K1045" s="81">
        <v>5183501</v>
      </c>
      <c r="L1045" s="81">
        <v>0</v>
      </c>
      <c r="M1045" s="81">
        <v>59454578</v>
      </c>
      <c r="N1045" s="81">
        <v>59454578</v>
      </c>
      <c r="O1045" s="81">
        <v>54271077</v>
      </c>
      <c r="P1045" s="81">
        <v>59454578</v>
      </c>
      <c r="Q1045" s="81">
        <v>54271077</v>
      </c>
      <c r="R1045" s="81">
        <v>59454578</v>
      </c>
      <c r="S1045" s="81">
        <v>54271077</v>
      </c>
      <c r="T1045" s="81">
        <v>62169578</v>
      </c>
      <c r="U1045" s="81">
        <v>62169578</v>
      </c>
      <c r="V1045" s="81">
        <v>63979578</v>
      </c>
      <c r="W1045" s="81">
        <v>63979578</v>
      </c>
      <c r="X1045" s="81">
        <v>55691331</v>
      </c>
      <c r="Y1045" s="81">
        <v>55691331</v>
      </c>
    </row>
    <row r="1046" spans="1:25" x14ac:dyDescent="0.35">
      <c r="A1046" s="81" t="s">
        <v>1056</v>
      </c>
      <c r="B1046" s="81">
        <v>167</v>
      </c>
      <c r="C1046" s="81" t="s">
        <v>1730</v>
      </c>
      <c r="D1046" s="81" t="s">
        <v>5429</v>
      </c>
      <c r="E1046" s="81" t="s">
        <v>1966</v>
      </c>
      <c r="F1046" s="81">
        <v>4118943</v>
      </c>
      <c r="G1046" s="81">
        <v>4118943</v>
      </c>
      <c r="H1046" s="81">
        <v>4118943</v>
      </c>
      <c r="I1046" s="81" t="s">
        <v>2829</v>
      </c>
      <c r="J1046" s="81" t="s">
        <v>2833</v>
      </c>
      <c r="K1046" s="81">
        <v>763820</v>
      </c>
      <c r="L1046" s="81">
        <v>0</v>
      </c>
      <c r="M1046" s="81">
        <v>4882763</v>
      </c>
      <c r="N1046" s="81">
        <v>4882763</v>
      </c>
      <c r="O1046" s="81">
        <v>4118943</v>
      </c>
      <c r="P1046" s="81">
        <v>4882763</v>
      </c>
      <c r="Q1046" s="81">
        <v>4118943</v>
      </c>
      <c r="R1046" s="81">
        <v>4882763</v>
      </c>
      <c r="S1046" s="81">
        <v>4118943</v>
      </c>
      <c r="T1046" s="81">
        <v>5077763</v>
      </c>
      <c r="U1046" s="81">
        <v>5077763</v>
      </c>
      <c r="V1046" s="81">
        <v>5207763</v>
      </c>
      <c r="W1046" s="81">
        <v>5207763</v>
      </c>
      <c r="X1046" s="81">
        <v>4297440</v>
      </c>
      <c r="Y1046" s="81">
        <v>4297440</v>
      </c>
    </row>
    <row r="1047" spans="1:25" x14ac:dyDescent="0.35">
      <c r="A1047" s="81" t="s">
        <v>1057</v>
      </c>
      <c r="B1047" s="81">
        <v>167</v>
      </c>
      <c r="C1047" s="81" t="s">
        <v>1730</v>
      </c>
      <c r="D1047" s="81" t="s">
        <v>5431</v>
      </c>
      <c r="E1047" s="81" t="s">
        <v>1967</v>
      </c>
      <c r="F1047" s="81">
        <v>4761197</v>
      </c>
      <c r="G1047" s="81">
        <v>4761197</v>
      </c>
      <c r="H1047" s="81">
        <v>4761197</v>
      </c>
      <c r="I1047" s="81" t="s">
        <v>2829</v>
      </c>
      <c r="J1047" s="81" t="s">
        <v>2833</v>
      </c>
      <c r="K1047" s="81">
        <v>779510</v>
      </c>
      <c r="L1047" s="81">
        <v>0</v>
      </c>
      <c r="M1047" s="81">
        <v>5540707</v>
      </c>
      <c r="N1047" s="81">
        <v>5540707</v>
      </c>
      <c r="O1047" s="81">
        <v>4761197</v>
      </c>
      <c r="P1047" s="81">
        <v>5540707</v>
      </c>
      <c r="Q1047" s="81">
        <v>4761197</v>
      </c>
      <c r="R1047" s="81">
        <v>5540707</v>
      </c>
      <c r="S1047" s="81">
        <v>4761197</v>
      </c>
      <c r="T1047" s="81">
        <v>5825707</v>
      </c>
      <c r="U1047" s="81">
        <v>5825707</v>
      </c>
      <c r="V1047" s="81">
        <v>6015707</v>
      </c>
      <c r="W1047" s="81">
        <v>6015707</v>
      </c>
      <c r="X1047" s="81">
        <v>4861517</v>
      </c>
      <c r="Y1047" s="81">
        <v>4861517</v>
      </c>
    </row>
    <row r="1048" spans="1:25" x14ac:dyDescent="0.35">
      <c r="A1048" s="81" t="s">
        <v>1058</v>
      </c>
      <c r="B1048" s="81">
        <v>167</v>
      </c>
      <c r="C1048" s="81" t="s">
        <v>1730</v>
      </c>
      <c r="D1048" s="81" t="s">
        <v>5556</v>
      </c>
      <c r="E1048" s="81" t="s">
        <v>2080</v>
      </c>
      <c r="F1048" s="81">
        <v>83390</v>
      </c>
      <c r="G1048" s="81">
        <v>83390</v>
      </c>
      <c r="H1048" s="81">
        <v>83390</v>
      </c>
      <c r="I1048" s="81" t="s">
        <v>2829</v>
      </c>
      <c r="J1048" s="81" t="s">
        <v>2833</v>
      </c>
      <c r="K1048" s="81">
        <v>0</v>
      </c>
      <c r="L1048" s="81">
        <v>0</v>
      </c>
      <c r="M1048" s="81">
        <v>83390</v>
      </c>
      <c r="N1048" s="81">
        <v>83390</v>
      </c>
      <c r="O1048" s="81">
        <v>83390</v>
      </c>
      <c r="P1048" s="81">
        <v>83390</v>
      </c>
      <c r="Q1048" s="81">
        <v>83390</v>
      </c>
      <c r="R1048" s="81">
        <v>83390</v>
      </c>
      <c r="S1048" s="81">
        <v>83390</v>
      </c>
      <c r="T1048" s="81">
        <v>83390</v>
      </c>
      <c r="U1048" s="81">
        <v>83390</v>
      </c>
      <c r="V1048" s="81">
        <v>83390</v>
      </c>
      <c r="W1048" s="81">
        <v>83390</v>
      </c>
      <c r="X1048" s="81">
        <v>83390</v>
      </c>
      <c r="Y1048" s="81">
        <v>83390</v>
      </c>
    </row>
    <row r="1049" spans="1:25" x14ac:dyDescent="0.35">
      <c r="A1049" s="81" t="s">
        <v>1059</v>
      </c>
      <c r="B1049" s="81">
        <v>167</v>
      </c>
      <c r="C1049" s="81" t="s">
        <v>1730</v>
      </c>
      <c r="D1049" s="81" t="s">
        <v>5887</v>
      </c>
      <c r="E1049" s="81" t="s">
        <v>2087</v>
      </c>
      <c r="F1049" s="81">
        <v>6014643</v>
      </c>
      <c r="G1049" s="81">
        <v>6014643</v>
      </c>
      <c r="H1049" s="81">
        <v>6014643</v>
      </c>
      <c r="I1049" s="81" t="s">
        <v>2829</v>
      </c>
      <c r="J1049" s="81" t="s">
        <v>2833</v>
      </c>
      <c r="K1049" s="81">
        <v>252850</v>
      </c>
      <c r="L1049" s="81">
        <v>0</v>
      </c>
      <c r="M1049" s="81">
        <v>6267493</v>
      </c>
      <c r="N1049" s="81">
        <v>6267493</v>
      </c>
      <c r="O1049" s="81">
        <v>6014643</v>
      </c>
      <c r="P1049" s="81">
        <v>6267493</v>
      </c>
      <c r="Q1049" s="81">
        <v>6014643</v>
      </c>
      <c r="R1049" s="81">
        <v>6267493</v>
      </c>
      <c r="S1049" s="81">
        <v>6014643</v>
      </c>
      <c r="T1049" s="81">
        <v>6342493</v>
      </c>
      <c r="U1049" s="81">
        <v>6342493</v>
      </c>
      <c r="V1049" s="81">
        <v>6392493</v>
      </c>
      <c r="W1049" s="81">
        <v>6392493</v>
      </c>
      <c r="X1049" s="81">
        <v>6205930</v>
      </c>
      <c r="Y1049" s="81">
        <v>6205930</v>
      </c>
    </row>
    <row r="1050" spans="1:25" x14ac:dyDescent="0.35">
      <c r="A1050" s="81" t="s">
        <v>1060</v>
      </c>
      <c r="B1050" s="81">
        <v>167</v>
      </c>
      <c r="C1050" s="81" t="s">
        <v>1730</v>
      </c>
      <c r="D1050" s="81" t="s">
        <v>6194</v>
      </c>
      <c r="E1050" s="81" t="s">
        <v>2518</v>
      </c>
      <c r="F1050" s="81">
        <v>28635684</v>
      </c>
      <c r="G1050" s="81">
        <v>28635684</v>
      </c>
      <c r="H1050" s="81">
        <v>28635684</v>
      </c>
      <c r="I1050" s="81" t="s">
        <v>2829</v>
      </c>
      <c r="J1050" s="81" t="s">
        <v>2833</v>
      </c>
      <c r="K1050" s="81">
        <v>1173510</v>
      </c>
      <c r="L1050" s="81">
        <v>0</v>
      </c>
      <c r="M1050" s="81">
        <v>29809194</v>
      </c>
      <c r="N1050" s="81">
        <v>29809194</v>
      </c>
      <c r="O1050" s="81">
        <v>28635684</v>
      </c>
      <c r="P1050" s="81">
        <v>29809194</v>
      </c>
      <c r="Q1050" s="81">
        <v>28635684</v>
      </c>
      <c r="R1050" s="81">
        <v>29809194</v>
      </c>
      <c r="S1050" s="81">
        <v>28635684</v>
      </c>
      <c r="T1050" s="81">
        <v>30229194</v>
      </c>
      <c r="U1050" s="81">
        <v>30229194</v>
      </c>
      <c r="V1050" s="81">
        <v>30509194</v>
      </c>
      <c r="W1050" s="81">
        <v>30509194</v>
      </c>
      <c r="X1050" s="81">
        <v>29201023</v>
      </c>
      <c r="Y1050" s="81">
        <v>29201023</v>
      </c>
    </row>
    <row r="1051" spans="1:25" x14ac:dyDescent="0.35">
      <c r="A1051" s="81" t="s">
        <v>1061</v>
      </c>
      <c r="B1051" s="81">
        <v>167</v>
      </c>
      <c r="C1051" s="81" t="s">
        <v>1730</v>
      </c>
      <c r="D1051" s="81" t="s">
        <v>6342</v>
      </c>
      <c r="E1051" s="81" t="s">
        <v>6899</v>
      </c>
      <c r="F1051" s="81">
        <v>701039983</v>
      </c>
      <c r="G1051" s="81">
        <v>727618397</v>
      </c>
      <c r="H1051" s="81">
        <v>701039983</v>
      </c>
      <c r="I1051" s="81" t="s">
        <v>2829</v>
      </c>
      <c r="J1051" s="81" t="s">
        <v>2834</v>
      </c>
      <c r="K1051" s="81">
        <v>42583939</v>
      </c>
      <c r="L1051" s="81">
        <v>0</v>
      </c>
      <c r="M1051" s="81">
        <v>743623922</v>
      </c>
      <c r="N1051" s="81">
        <v>743623922</v>
      </c>
      <c r="O1051" s="81">
        <v>701039983</v>
      </c>
      <c r="P1051" s="81">
        <v>743623922</v>
      </c>
      <c r="Q1051" s="81">
        <v>701039983</v>
      </c>
      <c r="R1051" s="81">
        <v>743623922</v>
      </c>
      <c r="S1051" s="81">
        <v>701039983</v>
      </c>
      <c r="T1051" s="81">
        <v>758488922</v>
      </c>
      <c r="U1051" s="81">
        <v>758488922</v>
      </c>
      <c r="V1051" s="81">
        <v>768398922</v>
      </c>
      <c r="W1051" s="81">
        <v>768398922</v>
      </c>
      <c r="X1051" s="81">
        <v>712241147</v>
      </c>
      <c r="Y1051" s="81">
        <v>712241147</v>
      </c>
    </row>
    <row r="1052" spans="1:25" x14ac:dyDescent="0.35">
      <c r="A1052" s="81" t="s">
        <v>1062</v>
      </c>
      <c r="B1052" s="81">
        <v>167</v>
      </c>
      <c r="C1052" s="81" t="s">
        <v>1730</v>
      </c>
      <c r="D1052" s="81" t="s">
        <v>6345</v>
      </c>
      <c r="E1052" s="81" t="s">
        <v>1971</v>
      </c>
      <c r="F1052" s="81">
        <v>144901029</v>
      </c>
      <c r="G1052" s="81">
        <v>151120382</v>
      </c>
      <c r="H1052" s="81">
        <v>144901029</v>
      </c>
      <c r="I1052" s="81" t="s">
        <v>2829</v>
      </c>
      <c r="J1052" s="81" t="s">
        <v>2833</v>
      </c>
      <c r="K1052" s="81">
        <v>10658730</v>
      </c>
      <c r="L1052" s="81">
        <v>0</v>
      </c>
      <c r="M1052" s="81">
        <v>155559759</v>
      </c>
      <c r="N1052" s="81">
        <v>155559759</v>
      </c>
      <c r="O1052" s="81">
        <v>144901029</v>
      </c>
      <c r="P1052" s="81">
        <v>155559759</v>
      </c>
      <c r="Q1052" s="81">
        <v>144901029</v>
      </c>
      <c r="R1052" s="81">
        <v>155559759</v>
      </c>
      <c r="S1052" s="81">
        <v>144901029</v>
      </c>
      <c r="T1052" s="81">
        <v>159444759</v>
      </c>
      <c r="U1052" s="81">
        <v>159444759</v>
      </c>
      <c r="V1052" s="81">
        <v>162034759</v>
      </c>
      <c r="W1052" s="81">
        <v>162034759</v>
      </c>
      <c r="X1052" s="81">
        <v>148367018</v>
      </c>
      <c r="Y1052" s="81">
        <v>148367018</v>
      </c>
    </row>
    <row r="1053" spans="1:25" x14ac:dyDescent="0.35">
      <c r="A1053" s="81" t="s">
        <v>1063</v>
      </c>
      <c r="B1053" s="81">
        <v>167</v>
      </c>
      <c r="C1053" s="81" t="s">
        <v>1730</v>
      </c>
      <c r="D1053" s="81" t="s">
        <v>6347</v>
      </c>
      <c r="E1053" s="81" t="s">
        <v>2088</v>
      </c>
      <c r="F1053" s="81">
        <v>236910708</v>
      </c>
      <c r="G1053" s="81">
        <v>237597985</v>
      </c>
      <c r="H1053" s="81">
        <v>236910708</v>
      </c>
      <c r="I1053" s="81" t="s">
        <v>2829</v>
      </c>
      <c r="J1053" s="81" t="s">
        <v>2833</v>
      </c>
      <c r="K1053" s="81">
        <v>5421250</v>
      </c>
      <c r="L1053" s="81">
        <v>0</v>
      </c>
      <c r="M1053" s="81">
        <v>242331958</v>
      </c>
      <c r="N1053" s="81">
        <v>242331958</v>
      </c>
      <c r="O1053" s="81">
        <v>236910708</v>
      </c>
      <c r="P1053" s="81">
        <v>242331958</v>
      </c>
      <c r="Q1053" s="81">
        <v>236910708</v>
      </c>
      <c r="R1053" s="81">
        <v>242331958</v>
      </c>
      <c r="S1053" s="81">
        <v>236910708</v>
      </c>
      <c r="T1053" s="81">
        <v>244221958</v>
      </c>
      <c r="U1053" s="81">
        <v>244221958</v>
      </c>
      <c r="V1053" s="81">
        <v>245481958</v>
      </c>
      <c r="W1053" s="81">
        <v>245481958</v>
      </c>
      <c r="X1053" s="81">
        <v>238091510</v>
      </c>
      <c r="Y1053" s="81">
        <v>238091510</v>
      </c>
    </row>
    <row r="1054" spans="1:25" x14ac:dyDescent="0.35">
      <c r="A1054" s="81" t="s">
        <v>1064</v>
      </c>
      <c r="B1054" s="81">
        <v>168</v>
      </c>
      <c r="C1054" s="81" t="s">
        <v>1731</v>
      </c>
      <c r="D1054" s="81" t="s">
        <v>6045</v>
      </c>
      <c r="E1054" s="81" t="s">
        <v>2429</v>
      </c>
      <c r="F1054" s="81">
        <v>4695625</v>
      </c>
      <c r="G1054" s="81">
        <v>4695625</v>
      </c>
      <c r="H1054" s="81">
        <v>4695625</v>
      </c>
      <c r="I1054" s="81" t="s">
        <v>2829</v>
      </c>
      <c r="J1054" s="81" t="s">
        <v>2833</v>
      </c>
      <c r="K1054" s="81">
        <v>60000</v>
      </c>
      <c r="L1054" s="81">
        <v>0</v>
      </c>
      <c r="M1054" s="81">
        <v>4755625</v>
      </c>
      <c r="N1054" s="81">
        <v>4755625</v>
      </c>
      <c r="O1054" s="81">
        <v>4695625</v>
      </c>
      <c r="P1054" s="81">
        <v>4755625</v>
      </c>
      <c r="Q1054" s="81">
        <v>4695625</v>
      </c>
      <c r="R1054" s="81">
        <v>4755625</v>
      </c>
      <c r="S1054" s="81">
        <v>4695625</v>
      </c>
      <c r="T1054" s="81">
        <v>4770625</v>
      </c>
      <c r="U1054" s="81">
        <v>4770625</v>
      </c>
      <c r="V1054" s="81">
        <v>4780625</v>
      </c>
      <c r="W1054" s="81">
        <v>4780625</v>
      </c>
      <c r="X1054" s="81">
        <v>4695625</v>
      </c>
      <c r="Y1054" s="81">
        <v>4695625</v>
      </c>
    </row>
    <row r="1055" spans="1:25" x14ac:dyDescent="0.35">
      <c r="A1055" s="81" t="s">
        <v>1065</v>
      </c>
      <c r="B1055" s="81">
        <v>168</v>
      </c>
      <c r="C1055" s="81" t="s">
        <v>1731</v>
      </c>
      <c r="D1055" s="81" t="s">
        <v>6348</v>
      </c>
      <c r="E1055" s="81" t="s">
        <v>2581</v>
      </c>
      <c r="F1055" s="81">
        <v>522350533</v>
      </c>
      <c r="G1055" s="81">
        <v>521773348</v>
      </c>
      <c r="H1055" s="81">
        <v>522350533</v>
      </c>
      <c r="I1055" s="81" t="s">
        <v>2829</v>
      </c>
      <c r="J1055" s="81" t="s">
        <v>2833</v>
      </c>
      <c r="K1055" s="81">
        <v>36159575</v>
      </c>
      <c r="L1055" s="81">
        <v>0</v>
      </c>
      <c r="M1055" s="81">
        <v>558510108</v>
      </c>
      <c r="N1055" s="81">
        <v>558510108</v>
      </c>
      <c r="O1055" s="81">
        <v>522350533</v>
      </c>
      <c r="P1055" s="81">
        <v>558510108</v>
      </c>
      <c r="Q1055" s="81">
        <v>522350533</v>
      </c>
      <c r="R1055" s="81">
        <v>558510108</v>
      </c>
      <c r="S1055" s="81">
        <v>522350533</v>
      </c>
      <c r="T1055" s="81">
        <v>575400108</v>
      </c>
      <c r="U1055" s="81">
        <v>575400108</v>
      </c>
      <c r="V1055" s="81">
        <v>586660108</v>
      </c>
      <c r="W1055" s="81">
        <v>586660108</v>
      </c>
      <c r="X1055" s="81">
        <v>525846188</v>
      </c>
      <c r="Y1055" s="81">
        <v>525846188</v>
      </c>
    </row>
    <row r="1056" spans="1:25" x14ac:dyDescent="0.35">
      <c r="A1056" s="81" t="s">
        <v>1066</v>
      </c>
      <c r="B1056" s="81">
        <v>168</v>
      </c>
      <c r="C1056" s="81" t="s">
        <v>1731</v>
      </c>
      <c r="D1056" s="81" t="s">
        <v>6350</v>
      </c>
      <c r="E1056" s="81" t="s">
        <v>2582</v>
      </c>
      <c r="F1056" s="81">
        <v>180489866</v>
      </c>
      <c r="G1056" s="81">
        <v>174036730</v>
      </c>
      <c r="H1056" s="81">
        <v>180489866</v>
      </c>
      <c r="I1056" s="81" t="s">
        <v>2829</v>
      </c>
      <c r="J1056" s="81" t="s">
        <v>2833</v>
      </c>
      <c r="K1056" s="81">
        <v>6260289</v>
      </c>
      <c r="L1056" s="81">
        <v>0</v>
      </c>
      <c r="M1056" s="81">
        <v>186750155</v>
      </c>
      <c r="N1056" s="81">
        <v>186750155</v>
      </c>
      <c r="O1056" s="81">
        <v>180489866</v>
      </c>
      <c r="P1056" s="81">
        <v>186750155</v>
      </c>
      <c r="Q1056" s="81">
        <v>180489866</v>
      </c>
      <c r="R1056" s="81">
        <v>186750155</v>
      </c>
      <c r="S1056" s="81">
        <v>180489866</v>
      </c>
      <c r="T1056" s="81">
        <v>190035155</v>
      </c>
      <c r="U1056" s="81">
        <v>190035155</v>
      </c>
      <c r="V1056" s="81">
        <v>192225155</v>
      </c>
      <c r="W1056" s="81">
        <v>192225155</v>
      </c>
      <c r="X1056" s="81">
        <v>181026391</v>
      </c>
      <c r="Y1056" s="81">
        <v>181026391</v>
      </c>
    </row>
    <row r="1057" spans="1:25" x14ac:dyDescent="0.35">
      <c r="A1057" s="81" t="s">
        <v>1067</v>
      </c>
      <c r="B1057" s="81">
        <v>168</v>
      </c>
      <c r="C1057" s="81" t="s">
        <v>1731</v>
      </c>
      <c r="D1057" s="81" t="s">
        <v>6351</v>
      </c>
      <c r="E1057" s="81" t="s">
        <v>2583</v>
      </c>
      <c r="F1057" s="81">
        <v>392055246</v>
      </c>
      <c r="G1057" s="81">
        <v>389041664</v>
      </c>
      <c r="H1057" s="81">
        <v>392055246</v>
      </c>
      <c r="I1057" s="81" t="s">
        <v>2829</v>
      </c>
      <c r="J1057" s="81" t="s">
        <v>2833</v>
      </c>
      <c r="K1057" s="81">
        <v>9572581</v>
      </c>
      <c r="L1057" s="81">
        <v>0</v>
      </c>
      <c r="M1057" s="81">
        <v>401627827</v>
      </c>
      <c r="N1057" s="81">
        <v>401627827</v>
      </c>
      <c r="O1057" s="81">
        <v>392055246</v>
      </c>
      <c r="P1057" s="81">
        <v>401627827</v>
      </c>
      <c r="Q1057" s="81">
        <v>392055246</v>
      </c>
      <c r="R1057" s="81">
        <v>401627827</v>
      </c>
      <c r="S1057" s="81">
        <v>392055246</v>
      </c>
      <c r="T1057" s="81">
        <v>405542827</v>
      </c>
      <c r="U1057" s="81">
        <v>405542827</v>
      </c>
      <c r="V1057" s="81">
        <v>408152827</v>
      </c>
      <c r="W1057" s="81">
        <v>408152827</v>
      </c>
      <c r="X1057" s="81">
        <v>393663986</v>
      </c>
      <c r="Y1057" s="81">
        <v>393663986</v>
      </c>
    </row>
    <row r="1058" spans="1:25" x14ac:dyDescent="0.35">
      <c r="A1058" s="81" t="s">
        <v>1068</v>
      </c>
      <c r="B1058" s="81">
        <v>168</v>
      </c>
      <c r="C1058" s="81" t="s">
        <v>1731</v>
      </c>
      <c r="D1058" s="81" t="s">
        <v>6408</v>
      </c>
      <c r="E1058" s="81" t="s">
        <v>2231</v>
      </c>
      <c r="F1058" s="81">
        <v>6169544</v>
      </c>
      <c r="G1058" s="81">
        <v>6169544</v>
      </c>
      <c r="H1058" s="81">
        <v>6169544</v>
      </c>
      <c r="I1058" s="81" t="s">
        <v>2829</v>
      </c>
      <c r="J1058" s="81" t="s">
        <v>2833</v>
      </c>
      <c r="K1058" s="81">
        <v>119490</v>
      </c>
      <c r="L1058" s="81">
        <v>0</v>
      </c>
      <c r="M1058" s="81">
        <v>6289034</v>
      </c>
      <c r="N1058" s="81">
        <v>6289034</v>
      </c>
      <c r="O1058" s="81">
        <v>6169544</v>
      </c>
      <c r="P1058" s="81">
        <v>6289034</v>
      </c>
      <c r="Q1058" s="81">
        <v>6169544</v>
      </c>
      <c r="R1058" s="81">
        <v>6289034</v>
      </c>
      <c r="S1058" s="81">
        <v>6169544</v>
      </c>
      <c r="T1058" s="81">
        <v>6319034</v>
      </c>
      <c r="U1058" s="81">
        <v>6319034</v>
      </c>
      <c r="V1058" s="81">
        <v>6339034</v>
      </c>
      <c r="W1058" s="81">
        <v>6339034</v>
      </c>
      <c r="X1058" s="81">
        <v>6169544</v>
      </c>
      <c r="Y1058" s="81">
        <v>6169544</v>
      </c>
    </row>
    <row r="1059" spans="1:25" x14ac:dyDescent="0.35">
      <c r="A1059" s="81" t="s">
        <v>1069</v>
      </c>
      <c r="B1059" s="81">
        <v>168</v>
      </c>
      <c r="C1059" s="81" t="s">
        <v>1731</v>
      </c>
      <c r="D1059" s="81" t="s">
        <v>6571</v>
      </c>
      <c r="E1059" s="81" t="s">
        <v>2584</v>
      </c>
      <c r="F1059" s="81">
        <v>5566726</v>
      </c>
      <c r="G1059" s="81">
        <v>5566726</v>
      </c>
      <c r="H1059" s="81">
        <v>5566726</v>
      </c>
      <c r="I1059" s="81" t="s">
        <v>2829</v>
      </c>
      <c r="J1059" s="81" t="s">
        <v>2833</v>
      </c>
      <c r="K1059" s="81">
        <v>225724</v>
      </c>
      <c r="L1059" s="81">
        <v>0</v>
      </c>
      <c r="M1059" s="81">
        <v>5792450</v>
      </c>
      <c r="N1059" s="81">
        <v>5792450</v>
      </c>
      <c r="O1059" s="81">
        <v>5566726</v>
      </c>
      <c r="P1059" s="81">
        <v>5792450</v>
      </c>
      <c r="Q1059" s="81">
        <v>5566726</v>
      </c>
      <c r="R1059" s="81">
        <v>5792450</v>
      </c>
      <c r="S1059" s="81">
        <v>5566726</v>
      </c>
      <c r="T1059" s="81">
        <v>5867450</v>
      </c>
      <c r="U1059" s="81">
        <v>5867450</v>
      </c>
      <c r="V1059" s="81">
        <v>5917450</v>
      </c>
      <c r="W1059" s="81">
        <v>5917450</v>
      </c>
      <c r="X1059" s="81">
        <v>5566726</v>
      </c>
      <c r="Y1059" s="81">
        <v>5566726</v>
      </c>
    </row>
    <row r="1060" spans="1:25" x14ac:dyDescent="0.35">
      <c r="A1060" s="81" t="s">
        <v>1070</v>
      </c>
      <c r="B1060" s="81">
        <v>169</v>
      </c>
      <c r="C1060" s="81" t="s">
        <v>1732</v>
      </c>
      <c r="D1060" s="81" t="s">
        <v>6354</v>
      </c>
      <c r="E1060" s="81" t="s">
        <v>2038</v>
      </c>
      <c r="F1060" s="81">
        <v>1124608307</v>
      </c>
      <c r="G1060" s="81">
        <v>1124608307</v>
      </c>
      <c r="H1060" s="81">
        <v>1124608307</v>
      </c>
      <c r="I1060" s="81" t="s">
        <v>2829</v>
      </c>
      <c r="J1060" s="81" t="s">
        <v>2832</v>
      </c>
      <c r="K1060" s="81">
        <v>134082448</v>
      </c>
      <c r="L1060" s="81">
        <v>0</v>
      </c>
      <c r="M1060" s="81">
        <v>1258690755</v>
      </c>
      <c r="N1060" s="81">
        <v>1258690755</v>
      </c>
      <c r="O1060" s="81">
        <v>1124608307</v>
      </c>
      <c r="P1060" s="81">
        <v>1258690755</v>
      </c>
      <c r="Q1060" s="81">
        <v>1124608307</v>
      </c>
      <c r="R1060" s="81">
        <v>1258690755</v>
      </c>
      <c r="S1060" s="81">
        <v>1124608307</v>
      </c>
      <c r="T1060" s="81">
        <v>1302715755</v>
      </c>
      <c r="U1060" s="81">
        <v>1302715755</v>
      </c>
      <c r="V1060" s="81">
        <v>1332065755</v>
      </c>
      <c r="W1060" s="81">
        <v>1332065755</v>
      </c>
      <c r="X1060" s="81">
        <v>1160313286</v>
      </c>
      <c r="Y1060" s="81">
        <v>1160313286</v>
      </c>
    </row>
    <row r="1061" spans="1:25" x14ac:dyDescent="0.35">
      <c r="A1061" s="81" t="s">
        <v>1071</v>
      </c>
      <c r="B1061" s="81">
        <v>169</v>
      </c>
      <c r="C1061" s="81" t="s">
        <v>1732</v>
      </c>
      <c r="D1061" s="81" t="s">
        <v>6355</v>
      </c>
      <c r="E1061" s="81" t="s">
        <v>2585</v>
      </c>
      <c r="F1061" s="81">
        <v>343056617</v>
      </c>
      <c r="G1061" s="81">
        <v>343056617</v>
      </c>
      <c r="H1061" s="81">
        <v>343056617</v>
      </c>
      <c r="I1061" s="81" t="s">
        <v>2829</v>
      </c>
      <c r="J1061" s="81" t="s">
        <v>2832</v>
      </c>
      <c r="K1061" s="81">
        <v>51113236</v>
      </c>
      <c r="L1061" s="81">
        <v>0</v>
      </c>
      <c r="M1061" s="81">
        <v>394169853</v>
      </c>
      <c r="N1061" s="81">
        <v>394169853</v>
      </c>
      <c r="O1061" s="81">
        <v>343056617</v>
      </c>
      <c r="P1061" s="81">
        <v>394169853</v>
      </c>
      <c r="Q1061" s="81">
        <v>343056617</v>
      </c>
      <c r="R1061" s="81">
        <v>394169853</v>
      </c>
      <c r="S1061" s="81">
        <v>343056617</v>
      </c>
      <c r="T1061" s="81">
        <v>413699853</v>
      </c>
      <c r="U1061" s="81">
        <v>413699853</v>
      </c>
      <c r="V1061" s="81">
        <v>426719853</v>
      </c>
      <c r="W1061" s="81">
        <v>426719853</v>
      </c>
      <c r="X1061" s="81">
        <v>357161088</v>
      </c>
      <c r="Y1061" s="81">
        <v>357161088</v>
      </c>
    </row>
    <row r="1062" spans="1:25" x14ac:dyDescent="0.35">
      <c r="A1062" s="81" t="s">
        <v>1072</v>
      </c>
      <c r="B1062" s="81">
        <v>169</v>
      </c>
      <c r="C1062" s="81" t="s">
        <v>1732</v>
      </c>
      <c r="D1062" s="81" t="s">
        <v>6357</v>
      </c>
      <c r="E1062" s="81" t="s">
        <v>2039</v>
      </c>
      <c r="F1062" s="81">
        <v>176219387</v>
      </c>
      <c r="G1062" s="81">
        <v>176219387</v>
      </c>
      <c r="H1062" s="81">
        <v>176219387</v>
      </c>
      <c r="I1062" s="81" t="s">
        <v>2829</v>
      </c>
      <c r="J1062" s="81" t="s">
        <v>2832</v>
      </c>
      <c r="K1062" s="81">
        <v>8898200</v>
      </c>
      <c r="L1062" s="81">
        <v>0</v>
      </c>
      <c r="M1062" s="81">
        <v>185117587</v>
      </c>
      <c r="N1062" s="81">
        <v>185117587</v>
      </c>
      <c r="O1062" s="81">
        <v>176219387</v>
      </c>
      <c r="P1062" s="81">
        <v>185117587</v>
      </c>
      <c r="Q1062" s="81">
        <v>176219387</v>
      </c>
      <c r="R1062" s="81">
        <v>185117587</v>
      </c>
      <c r="S1062" s="81">
        <v>176219387</v>
      </c>
      <c r="T1062" s="81">
        <v>188912587</v>
      </c>
      <c r="U1062" s="81">
        <v>188912587</v>
      </c>
      <c r="V1062" s="81">
        <v>191442587</v>
      </c>
      <c r="W1062" s="81">
        <v>191442587</v>
      </c>
      <c r="X1062" s="81">
        <v>179289088</v>
      </c>
      <c r="Y1062" s="81">
        <v>179289088</v>
      </c>
    </row>
    <row r="1063" spans="1:25" x14ac:dyDescent="0.35">
      <c r="A1063" s="81" t="s">
        <v>1073</v>
      </c>
      <c r="B1063" s="81">
        <v>169</v>
      </c>
      <c r="C1063" s="81" t="s">
        <v>1732</v>
      </c>
      <c r="D1063" s="81" t="s">
        <v>6358</v>
      </c>
      <c r="E1063" s="81" t="s">
        <v>2586</v>
      </c>
      <c r="F1063" s="81">
        <v>48459560</v>
      </c>
      <c r="G1063" s="81">
        <v>48459560</v>
      </c>
      <c r="H1063" s="81">
        <v>48459560</v>
      </c>
      <c r="I1063" s="81" t="s">
        <v>2829</v>
      </c>
      <c r="J1063" s="81" t="s">
        <v>2832</v>
      </c>
      <c r="K1063" s="81">
        <v>8623778</v>
      </c>
      <c r="L1063" s="81">
        <v>0</v>
      </c>
      <c r="M1063" s="81">
        <v>57083338</v>
      </c>
      <c r="N1063" s="81">
        <v>57083338</v>
      </c>
      <c r="O1063" s="81">
        <v>48459560</v>
      </c>
      <c r="P1063" s="81">
        <v>57083338</v>
      </c>
      <c r="Q1063" s="81">
        <v>48459560</v>
      </c>
      <c r="R1063" s="81">
        <v>57083338</v>
      </c>
      <c r="S1063" s="81">
        <v>48459560</v>
      </c>
      <c r="T1063" s="81">
        <v>59933338</v>
      </c>
      <c r="U1063" s="81">
        <v>59933338</v>
      </c>
      <c r="V1063" s="81">
        <v>61833338</v>
      </c>
      <c r="W1063" s="81">
        <v>61833338</v>
      </c>
      <c r="X1063" s="81">
        <v>51299296</v>
      </c>
      <c r="Y1063" s="81">
        <v>51299296</v>
      </c>
    </row>
    <row r="1064" spans="1:25" x14ac:dyDescent="0.35">
      <c r="A1064" s="81" t="s">
        <v>1074</v>
      </c>
      <c r="B1064" s="81">
        <v>169</v>
      </c>
      <c r="C1064" s="81" t="s">
        <v>1732</v>
      </c>
      <c r="D1064" s="81" t="s">
        <v>6359</v>
      </c>
      <c r="E1064" s="81" t="s">
        <v>2587</v>
      </c>
      <c r="F1064" s="81">
        <v>115993623</v>
      </c>
      <c r="G1064" s="81">
        <v>115993623</v>
      </c>
      <c r="H1064" s="81">
        <v>115993623</v>
      </c>
      <c r="I1064" s="81" t="s">
        <v>2829</v>
      </c>
      <c r="J1064" s="81" t="s">
        <v>2832</v>
      </c>
      <c r="K1064" s="81">
        <v>8726738</v>
      </c>
      <c r="L1064" s="81">
        <v>0</v>
      </c>
      <c r="M1064" s="81">
        <v>124720361</v>
      </c>
      <c r="N1064" s="81">
        <v>124720361</v>
      </c>
      <c r="O1064" s="81">
        <v>115993623</v>
      </c>
      <c r="P1064" s="81">
        <v>124720361</v>
      </c>
      <c r="Q1064" s="81">
        <v>115993623</v>
      </c>
      <c r="R1064" s="81">
        <v>124720361</v>
      </c>
      <c r="S1064" s="81">
        <v>115993623</v>
      </c>
      <c r="T1064" s="81">
        <v>128575361</v>
      </c>
      <c r="U1064" s="81">
        <v>128575361</v>
      </c>
      <c r="V1064" s="81">
        <v>131145361</v>
      </c>
      <c r="W1064" s="81">
        <v>131145361</v>
      </c>
      <c r="X1064" s="81">
        <v>119742268</v>
      </c>
      <c r="Y1064" s="81">
        <v>119742268</v>
      </c>
    </row>
    <row r="1065" spans="1:25" x14ac:dyDescent="0.35">
      <c r="A1065" s="81" t="s">
        <v>1075</v>
      </c>
      <c r="B1065" s="81">
        <v>169</v>
      </c>
      <c r="C1065" s="81" t="s">
        <v>1732</v>
      </c>
      <c r="D1065" s="81" t="s">
        <v>6360</v>
      </c>
      <c r="E1065" s="81" t="s">
        <v>2588</v>
      </c>
      <c r="F1065" s="81">
        <v>195665386</v>
      </c>
      <c r="G1065" s="81">
        <v>195665386</v>
      </c>
      <c r="H1065" s="81">
        <v>195665386</v>
      </c>
      <c r="I1065" s="81" t="s">
        <v>2829</v>
      </c>
      <c r="J1065" s="81" t="s">
        <v>2832</v>
      </c>
      <c r="K1065" s="81">
        <v>15829778</v>
      </c>
      <c r="L1065" s="81">
        <v>0</v>
      </c>
      <c r="M1065" s="81">
        <v>211495164</v>
      </c>
      <c r="N1065" s="81">
        <v>211495164</v>
      </c>
      <c r="O1065" s="81">
        <v>195665386</v>
      </c>
      <c r="P1065" s="81">
        <v>211495164</v>
      </c>
      <c r="Q1065" s="81">
        <v>195665386</v>
      </c>
      <c r="R1065" s="81">
        <v>211495164</v>
      </c>
      <c r="S1065" s="81">
        <v>195665386</v>
      </c>
      <c r="T1065" s="81">
        <v>216625164</v>
      </c>
      <c r="U1065" s="81">
        <v>216625164</v>
      </c>
      <c r="V1065" s="81">
        <v>220045164</v>
      </c>
      <c r="W1065" s="81">
        <v>220045164</v>
      </c>
      <c r="X1065" s="81">
        <v>203294247</v>
      </c>
      <c r="Y1065" s="81">
        <v>203294247</v>
      </c>
    </row>
    <row r="1066" spans="1:25" x14ac:dyDescent="0.35">
      <c r="A1066" s="81" t="s">
        <v>1076</v>
      </c>
      <c r="B1066" s="81">
        <v>169</v>
      </c>
      <c r="C1066" s="81" t="s">
        <v>1732</v>
      </c>
      <c r="D1066" s="81" t="s">
        <v>6362</v>
      </c>
      <c r="E1066" s="81" t="s">
        <v>2103</v>
      </c>
      <c r="F1066" s="81">
        <v>178323542</v>
      </c>
      <c r="G1066" s="81">
        <v>178323542</v>
      </c>
      <c r="H1066" s="81">
        <v>178323542</v>
      </c>
      <c r="I1066" s="81" t="s">
        <v>2829</v>
      </c>
      <c r="J1066" s="81" t="s">
        <v>2832</v>
      </c>
      <c r="K1066" s="81">
        <v>17116499</v>
      </c>
      <c r="L1066" s="81">
        <v>0</v>
      </c>
      <c r="M1066" s="81">
        <v>195440041</v>
      </c>
      <c r="N1066" s="81">
        <v>195440041</v>
      </c>
      <c r="O1066" s="81">
        <v>178323542</v>
      </c>
      <c r="P1066" s="81">
        <v>195440041</v>
      </c>
      <c r="Q1066" s="81">
        <v>178323542</v>
      </c>
      <c r="R1066" s="81">
        <v>195440041</v>
      </c>
      <c r="S1066" s="81">
        <v>178323542</v>
      </c>
      <c r="T1066" s="81">
        <v>201605041</v>
      </c>
      <c r="U1066" s="81">
        <v>201605041</v>
      </c>
      <c r="V1066" s="81">
        <v>205715041</v>
      </c>
      <c r="W1066" s="81">
        <v>205715041</v>
      </c>
      <c r="X1066" s="81">
        <v>182101796</v>
      </c>
      <c r="Y1066" s="81">
        <v>182101796</v>
      </c>
    </row>
    <row r="1067" spans="1:25" x14ac:dyDescent="0.35">
      <c r="A1067" s="81" t="s">
        <v>1077</v>
      </c>
      <c r="B1067" s="81">
        <v>169</v>
      </c>
      <c r="C1067" s="81" t="s">
        <v>1732</v>
      </c>
      <c r="D1067" s="81" t="s">
        <v>6804</v>
      </c>
      <c r="E1067" s="81" t="s">
        <v>2589</v>
      </c>
      <c r="F1067" s="81">
        <v>41475920</v>
      </c>
      <c r="G1067" s="81">
        <v>41475920</v>
      </c>
      <c r="H1067" s="81">
        <v>41475920</v>
      </c>
      <c r="I1067" s="81" t="s">
        <v>2829</v>
      </c>
      <c r="J1067" s="81" t="s">
        <v>2832</v>
      </c>
      <c r="K1067" s="81">
        <v>3936099</v>
      </c>
      <c r="L1067" s="81">
        <v>0</v>
      </c>
      <c r="M1067" s="81">
        <v>45412019</v>
      </c>
      <c r="N1067" s="81">
        <v>45412019</v>
      </c>
      <c r="O1067" s="81">
        <v>41475920</v>
      </c>
      <c r="P1067" s="81">
        <v>45412019</v>
      </c>
      <c r="Q1067" s="81">
        <v>41475920</v>
      </c>
      <c r="R1067" s="81">
        <v>45412019</v>
      </c>
      <c r="S1067" s="81">
        <v>41475920</v>
      </c>
      <c r="T1067" s="81">
        <v>46597019</v>
      </c>
      <c r="U1067" s="81">
        <v>46597019</v>
      </c>
      <c r="V1067" s="81">
        <v>47387019</v>
      </c>
      <c r="W1067" s="81">
        <v>47387019</v>
      </c>
      <c r="X1067" s="81">
        <v>44327091</v>
      </c>
      <c r="Y1067" s="81">
        <v>44327091</v>
      </c>
    </row>
    <row r="1068" spans="1:25" x14ac:dyDescent="0.35">
      <c r="A1068" s="81" t="s">
        <v>1078</v>
      </c>
      <c r="B1068" s="81">
        <v>169</v>
      </c>
      <c r="C1068" s="81" t="s">
        <v>1732</v>
      </c>
      <c r="D1068" s="81" t="s">
        <v>6813</v>
      </c>
      <c r="E1068" s="81" t="s">
        <v>2104</v>
      </c>
      <c r="F1068" s="81">
        <v>664040</v>
      </c>
      <c r="G1068" s="81">
        <v>664040</v>
      </c>
      <c r="H1068" s="81">
        <v>664040</v>
      </c>
      <c r="I1068" s="81" t="s">
        <v>2829</v>
      </c>
      <c r="J1068" s="81" t="s">
        <v>2832</v>
      </c>
      <c r="K1068" s="81">
        <v>0</v>
      </c>
      <c r="L1068" s="81">
        <v>0</v>
      </c>
      <c r="M1068" s="81">
        <v>664040</v>
      </c>
      <c r="N1068" s="81">
        <v>664040</v>
      </c>
      <c r="O1068" s="81">
        <v>664040</v>
      </c>
      <c r="P1068" s="81">
        <v>664040</v>
      </c>
      <c r="Q1068" s="81">
        <v>664040</v>
      </c>
      <c r="R1068" s="81">
        <v>664040</v>
      </c>
      <c r="S1068" s="81">
        <v>664040</v>
      </c>
      <c r="T1068" s="81">
        <v>664040</v>
      </c>
      <c r="U1068" s="81">
        <v>664040</v>
      </c>
      <c r="V1068" s="81">
        <v>664040</v>
      </c>
      <c r="W1068" s="81">
        <v>664040</v>
      </c>
      <c r="X1068" s="81">
        <v>664040</v>
      </c>
      <c r="Y1068" s="81">
        <v>664040</v>
      </c>
    </row>
    <row r="1069" spans="1:25" x14ac:dyDescent="0.35">
      <c r="A1069" s="81" t="s">
        <v>1079</v>
      </c>
      <c r="B1069" s="81">
        <v>170</v>
      </c>
      <c r="C1069" s="81" t="s">
        <v>1733</v>
      </c>
      <c r="D1069" s="81" t="s">
        <v>5861</v>
      </c>
      <c r="E1069" s="81" t="s">
        <v>2306</v>
      </c>
      <c r="F1069" s="81">
        <v>56753315</v>
      </c>
      <c r="G1069" s="81">
        <v>50514704</v>
      </c>
      <c r="H1069" s="81">
        <v>56753315</v>
      </c>
      <c r="I1069" s="81" t="s">
        <v>2829</v>
      </c>
      <c r="J1069" s="81" t="s">
        <v>2833</v>
      </c>
      <c r="K1069" s="81">
        <v>5702351</v>
      </c>
      <c r="L1069" s="81">
        <v>0</v>
      </c>
      <c r="M1069" s="81">
        <v>62455666</v>
      </c>
      <c r="N1069" s="81">
        <v>62455666</v>
      </c>
      <c r="O1069" s="81">
        <v>56753315</v>
      </c>
      <c r="P1069" s="81">
        <v>62455666</v>
      </c>
      <c r="Q1069" s="81">
        <v>56753315</v>
      </c>
      <c r="R1069" s="81">
        <v>62455666</v>
      </c>
      <c r="S1069" s="81">
        <v>56753315</v>
      </c>
      <c r="T1069" s="81">
        <v>64195666</v>
      </c>
      <c r="U1069" s="81">
        <v>64195666</v>
      </c>
      <c r="V1069" s="81">
        <v>65355666</v>
      </c>
      <c r="W1069" s="81">
        <v>65355666</v>
      </c>
      <c r="X1069" s="81">
        <v>58698176</v>
      </c>
      <c r="Y1069" s="81">
        <v>58698176</v>
      </c>
    </row>
    <row r="1070" spans="1:25" x14ac:dyDescent="0.35">
      <c r="A1070" s="81" t="s">
        <v>1080</v>
      </c>
      <c r="B1070" s="81">
        <v>170</v>
      </c>
      <c r="C1070" s="81" t="s">
        <v>1733</v>
      </c>
      <c r="D1070" s="81" t="s">
        <v>5921</v>
      </c>
      <c r="E1070" s="81" t="s">
        <v>2336</v>
      </c>
      <c r="F1070" s="81">
        <v>0</v>
      </c>
      <c r="G1070" s="81">
        <v>0</v>
      </c>
      <c r="H1070" s="81">
        <v>0</v>
      </c>
      <c r="I1070" s="81" t="s">
        <v>2829</v>
      </c>
      <c r="J1070" s="81" t="s">
        <v>2833</v>
      </c>
      <c r="K1070" s="81">
        <v>0</v>
      </c>
      <c r="L1070" s="81">
        <v>0</v>
      </c>
      <c r="M1070" s="81">
        <v>0</v>
      </c>
      <c r="N1070" s="81">
        <v>0</v>
      </c>
      <c r="O1070" s="81">
        <v>0</v>
      </c>
      <c r="P1070" s="81">
        <v>0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81">
        <v>0</v>
      </c>
      <c r="W1070" s="81">
        <v>0</v>
      </c>
      <c r="X1070" s="81">
        <v>0</v>
      </c>
      <c r="Y1070" s="81">
        <v>0</v>
      </c>
    </row>
    <row r="1071" spans="1:25" x14ac:dyDescent="0.35">
      <c r="A1071" s="81" t="s">
        <v>1081</v>
      </c>
      <c r="B1071" s="81">
        <v>170</v>
      </c>
      <c r="C1071" s="81" t="s">
        <v>1733</v>
      </c>
      <c r="D1071" s="81" t="s">
        <v>5932</v>
      </c>
      <c r="E1071" s="81" t="s">
        <v>2341</v>
      </c>
      <c r="F1071" s="81">
        <v>1390601321</v>
      </c>
      <c r="G1071" s="81">
        <v>1390601321</v>
      </c>
      <c r="H1071" s="81">
        <v>1390601321</v>
      </c>
      <c r="I1071" s="81" t="s">
        <v>2829</v>
      </c>
      <c r="J1071" s="81" t="s">
        <v>2833</v>
      </c>
      <c r="K1071" s="81">
        <v>159613976</v>
      </c>
      <c r="L1071" s="81">
        <v>0</v>
      </c>
      <c r="M1071" s="81">
        <v>1550215297</v>
      </c>
      <c r="N1071" s="81">
        <v>1550215297</v>
      </c>
      <c r="O1071" s="81">
        <v>1390601321</v>
      </c>
      <c r="P1071" s="81">
        <v>1550215297</v>
      </c>
      <c r="Q1071" s="81">
        <v>1390601321</v>
      </c>
      <c r="R1071" s="81">
        <v>1550215297</v>
      </c>
      <c r="S1071" s="81">
        <v>1390601321</v>
      </c>
      <c r="T1071" s="81">
        <v>1593505297</v>
      </c>
      <c r="U1071" s="81">
        <v>1593505297</v>
      </c>
      <c r="V1071" s="81">
        <v>1622365297</v>
      </c>
      <c r="W1071" s="81">
        <v>1622365297</v>
      </c>
      <c r="X1071" s="81">
        <v>1390601321</v>
      </c>
      <c r="Y1071" s="81">
        <v>1390601321</v>
      </c>
    </row>
    <row r="1072" spans="1:25" x14ac:dyDescent="0.35">
      <c r="A1072" s="81" t="s">
        <v>1082</v>
      </c>
      <c r="B1072" s="81">
        <v>170</v>
      </c>
      <c r="C1072" s="81" t="s">
        <v>1733</v>
      </c>
      <c r="D1072" s="81" t="s">
        <v>6225</v>
      </c>
      <c r="E1072" s="81" t="s">
        <v>2528</v>
      </c>
      <c r="F1072" s="81">
        <v>42473936</v>
      </c>
      <c r="G1072" s="81">
        <v>42473936</v>
      </c>
      <c r="H1072" s="81">
        <v>42473936</v>
      </c>
      <c r="I1072" s="81" t="s">
        <v>2829</v>
      </c>
      <c r="J1072" s="81" t="s">
        <v>2833</v>
      </c>
      <c r="K1072" s="81">
        <v>245905</v>
      </c>
      <c r="L1072" s="81">
        <v>0</v>
      </c>
      <c r="M1072" s="81">
        <v>42719841</v>
      </c>
      <c r="N1072" s="81">
        <v>42719841</v>
      </c>
      <c r="O1072" s="81">
        <v>42473936</v>
      </c>
      <c r="P1072" s="81">
        <v>42719841</v>
      </c>
      <c r="Q1072" s="81">
        <v>42473936</v>
      </c>
      <c r="R1072" s="81">
        <v>42719841</v>
      </c>
      <c r="S1072" s="81">
        <v>42473936</v>
      </c>
      <c r="T1072" s="81">
        <v>42914841</v>
      </c>
      <c r="U1072" s="81">
        <v>42914841</v>
      </c>
      <c r="V1072" s="81">
        <v>43044841</v>
      </c>
      <c r="W1072" s="81">
        <v>43044841</v>
      </c>
      <c r="X1072" s="81">
        <v>42473936</v>
      </c>
      <c r="Y1072" s="81">
        <v>42473936</v>
      </c>
    </row>
    <row r="1073" spans="1:25" x14ac:dyDescent="0.35">
      <c r="A1073" s="81" t="s">
        <v>1083</v>
      </c>
      <c r="B1073" s="81">
        <v>170</v>
      </c>
      <c r="C1073" s="81" t="s">
        <v>1733</v>
      </c>
      <c r="D1073" s="81" t="s">
        <v>6363</v>
      </c>
      <c r="E1073" s="81" t="s">
        <v>2590</v>
      </c>
      <c r="F1073" s="81">
        <v>51487007586</v>
      </c>
      <c r="G1073" s="81">
        <v>54983715864</v>
      </c>
      <c r="H1073" s="81">
        <v>54983715864</v>
      </c>
      <c r="I1073" s="81" t="s">
        <v>2830</v>
      </c>
      <c r="J1073" s="81" t="s">
        <v>2836</v>
      </c>
      <c r="K1073" s="81">
        <v>4235240174</v>
      </c>
      <c r="L1073" s="81">
        <v>0</v>
      </c>
      <c r="M1073" s="81">
        <v>59218956038</v>
      </c>
      <c r="N1073" s="81">
        <v>59218956038</v>
      </c>
      <c r="O1073" s="81">
        <v>54983715864</v>
      </c>
      <c r="P1073" s="81">
        <v>59218956038</v>
      </c>
      <c r="Q1073" s="81">
        <v>54983715864</v>
      </c>
      <c r="R1073" s="81">
        <v>59218956038</v>
      </c>
      <c r="S1073" s="81">
        <v>54983715864</v>
      </c>
      <c r="T1073" s="81">
        <v>60377781038</v>
      </c>
      <c r="U1073" s="81">
        <v>60377781038</v>
      </c>
      <c r="V1073" s="81">
        <v>61150331038</v>
      </c>
      <c r="W1073" s="81">
        <v>61150331038</v>
      </c>
      <c r="X1073" s="81">
        <v>55947661399</v>
      </c>
      <c r="Y1073" s="81">
        <v>55947661399</v>
      </c>
    </row>
    <row r="1074" spans="1:25" x14ac:dyDescent="0.35">
      <c r="A1074" s="81" t="s">
        <v>1084</v>
      </c>
      <c r="B1074" s="81">
        <v>170</v>
      </c>
      <c r="C1074" s="81" t="s">
        <v>1733</v>
      </c>
      <c r="D1074" s="81" t="s">
        <v>6364</v>
      </c>
      <c r="E1074" s="81" t="s">
        <v>2591</v>
      </c>
      <c r="F1074" s="81">
        <v>8634040397</v>
      </c>
      <c r="G1074" s="81">
        <v>9166029226</v>
      </c>
      <c r="H1074" s="81">
        <v>9166029226</v>
      </c>
      <c r="I1074" s="81" t="s">
        <v>2830</v>
      </c>
      <c r="J1074" s="81" t="s">
        <v>2836</v>
      </c>
      <c r="K1074" s="81">
        <v>852237347</v>
      </c>
      <c r="L1074" s="81">
        <v>0</v>
      </c>
      <c r="M1074" s="81">
        <v>10018266573</v>
      </c>
      <c r="N1074" s="81">
        <v>10018266573</v>
      </c>
      <c r="O1074" s="81">
        <v>9166029226</v>
      </c>
      <c r="P1074" s="81">
        <v>10018266573</v>
      </c>
      <c r="Q1074" s="81">
        <v>9166029226</v>
      </c>
      <c r="R1074" s="81">
        <v>10018266573</v>
      </c>
      <c r="S1074" s="81">
        <v>9166029226</v>
      </c>
      <c r="T1074" s="81">
        <v>10247856573</v>
      </c>
      <c r="U1074" s="81">
        <v>10247856573</v>
      </c>
      <c r="V1074" s="81">
        <v>10400916573</v>
      </c>
      <c r="W1074" s="81">
        <v>10400916573</v>
      </c>
      <c r="X1074" s="81">
        <v>9444836225</v>
      </c>
      <c r="Y1074" s="81">
        <v>9444836225</v>
      </c>
    </row>
    <row r="1075" spans="1:25" x14ac:dyDescent="0.35">
      <c r="A1075" s="81" t="s">
        <v>1085</v>
      </c>
      <c r="B1075" s="81">
        <v>170</v>
      </c>
      <c r="C1075" s="81" t="s">
        <v>1733</v>
      </c>
      <c r="D1075" s="81" t="s">
        <v>6365</v>
      </c>
      <c r="E1075" s="81" t="s">
        <v>2592</v>
      </c>
      <c r="F1075" s="81">
        <v>6187492216</v>
      </c>
      <c r="G1075" s="81">
        <v>6585487552</v>
      </c>
      <c r="H1075" s="81">
        <v>6187492216</v>
      </c>
      <c r="I1075" s="81" t="s">
        <v>2829</v>
      </c>
      <c r="J1075" s="81" t="s">
        <v>2834</v>
      </c>
      <c r="K1075" s="81">
        <v>659778030</v>
      </c>
      <c r="L1075" s="81">
        <v>0</v>
      </c>
      <c r="M1075" s="81">
        <v>6847270246</v>
      </c>
      <c r="N1075" s="81">
        <v>6847270246</v>
      </c>
      <c r="O1075" s="81">
        <v>6187492216</v>
      </c>
      <c r="P1075" s="81">
        <v>6847270246</v>
      </c>
      <c r="Q1075" s="81">
        <v>6187492216</v>
      </c>
      <c r="R1075" s="81">
        <v>6847270246</v>
      </c>
      <c r="S1075" s="81">
        <v>6187492216</v>
      </c>
      <c r="T1075" s="81">
        <v>7038190246</v>
      </c>
      <c r="U1075" s="81">
        <v>7038190246</v>
      </c>
      <c r="V1075" s="81">
        <v>7165470246</v>
      </c>
      <c r="W1075" s="81">
        <v>7165470246</v>
      </c>
      <c r="X1075" s="81">
        <v>6372859143</v>
      </c>
      <c r="Y1075" s="81">
        <v>6372859143</v>
      </c>
    </row>
    <row r="1076" spans="1:25" x14ac:dyDescent="0.35">
      <c r="A1076" s="81" t="s">
        <v>1086</v>
      </c>
      <c r="B1076" s="81">
        <v>170</v>
      </c>
      <c r="C1076" s="81" t="s">
        <v>1733</v>
      </c>
      <c r="D1076" s="81" t="s">
        <v>6367</v>
      </c>
      <c r="E1076" s="81" t="s">
        <v>2593</v>
      </c>
      <c r="F1076" s="81">
        <v>10478804191</v>
      </c>
      <c r="G1076" s="81">
        <v>11012622417</v>
      </c>
      <c r="H1076" s="81">
        <v>10478804191</v>
      </c>
      <c r="I1076" s="81" t="s">
        <v>2829</v>
      </c>
      <c r="J1076" s="81" t="s">
        <v>2833</v>
      </c>
      <c r="K1076" s="81">
        <v>968958020</v>
      </c>
      <c r="L1076" s="81">
        <v>0</v>
      </c>
      <c r="M1076" s="81">
        <v>11447762211</v>
      </c>
      <c r="N1076" s="81">
        <v>11447762211</v>
      </c>
      <c r="O1076" s="81">
        <v>10478804191</v>
      </c>
      <c r="P1076" s="81">
        <v>11447762211</v>
      </c>
      <c r="Q1076" s="81">
        <v>10478804191</v>
      </c>
      <c r="R1076" s="81">
        <v>11447762211</v>
      </c>
      <c r="S1076" s="81">
        <v>10478804191</v>
      </c>
      <c r="T1076" s="81">
        <v>11725562211</v>
      </c>
      <c r="U1076" s="81">
        <v>11725562211</v>
      </c>
      <c r="V1076" s="81">
        <v>11910762211</v>
      </c>
      <c r="W1076" s="81">
        <v>11910762211</v>
      </c>
      <c r="X1076" s="81">
        <v>10724944366</v>
      </c>
      <c r="Y1076" s="81">
        <v>10724944366</v>
      </c>
    </row>
    <row r="1077" spans="1:25" x14ac:dyDescent="0.35">
      <c r="A1077" s="81" t="s">
        <v>1087</v>
      </c>
      <c r="B1077" s="81">
        <v>170</v>
      </c>
      <c r="C1077" s="81" t="s">
        <v>1733</v>
      </c>
      <c r="D1077" s="81" t="s">
        <v>6368</v>
      </c>
      <c r="E1077" s="81" t="s">
        <v>2594</v>
      </c>
      <c r="F1077" s="81">
        <v>1714240928</v>
      </c>
      <c r="G1077" s="81">
        <v>1854069985</v>
      </c>
      <c r="H1077" s="81">
        <v>1854069985</v>
      </c>
      <c r="I1077" s="81" t="s">
        <v>2830</v>
      </c>
      <c r="J1077" s="81" t="s">
        <v>2836</v>
      </c>
      <c r="K1077" s="81">
        <v>182109110</v>
      </c>
      <c r="L1077" s="81">
        <v>0</v>
      </c>
      <c r="M1077" s="81">
        <v>2036179095</v>
      </c>
      <c r="N1077" s="81">
        <v>2036179095</v>
      </c>
      <c r="O1077" s="81">
        <v>1854069985</v>
      </c>
      <c r="P1077" s="81">
        <v>2036179095</v>
      </c>
      <c r="Q1077" s="81">
        <v>1854069985</v>
      </c>
      <c r="R1077" s="81">
        <v>2036179095</v>
      </c>
      <c r="S1077" s="81">
        <v>1854069985</v>
      </c>
      <c r="T1077" s="81">
        <v>2102209095</v>
      </c>
      <c r="U1077" s="81">
        <v>2102209095</v>
      </c>
      <c r="V1077" s="81">
        <v>2146229095</v>
      </c>
      <c r="W1077" s="81">
        <v>2146229095</v>
      </c>
      <c r="X1077" s="81">
        <v>1880386187</v>
      </c>
      <c r="Y1077" s="81">
        <v>1880386187</v>
      </c>
    </row>
    <row r="1078" spans="1:25" x14ac:dyDescent="0.35">
      <c r="A1078" s="81" t="s">
        <v>1088</v>
      </c>
      <c r="B1078" s="81">
        <v>170</v>
      </c>
      <c r="C1078" s="81" t="s">
        <v>1733</v>
      </c>
      <c r="D1078" s="81" t="s">
        <v>6370</v>
      </c>
      <c r="E1078" s="81" t="s">
        <v>2345</v>
      </c>
      <c r="F1078" s="81">
        <v>7909970496</v>
      </c>
      <c r="G1078" s="81">
        <v>8332290752</v>
      </c>
      <c r="H1078" s="81">
        <v>7909970496</v>
      </c>
      <c r="I1078" s="81" t="s">
        <v>2829</v>
      </c>
      <c r="J1078" s="81" t="s">
        <v>2833</v>
      </c>
      <c r="K1078" s="81">
        <v>733736373</v>
      </c>
      <c r="L1078" s="81">
        <v>0</v>
      </c>
      <c r="M1078" s="81">
        <v>8643706869</v>
      </c>
      <c r="N1078" s="81">
        <v>8643706869</v>
      </c>
      <c r="O1078" s="81">
        <v>7909970496</v>
      </c>
      <c r="P1078" s="81">
        <v>8643706869</v>
      </c>
      <c r="Q1078" s="81">
        <v>7909970496</v>
      </c>
      <c r="R1078" s="81">
        <v>8643706869</v>
      </c>
      <c r="S1078" s="81">
        <v>7909970496</v>
      </c>
      <c r="T1078" s="81">
        <v>8877241869</v>
      </c>
      <c r="U1078" s="81">
        <v>8877241869</v>
      </c>
      <c r="V1078" s="81">
        <v>9032931869</v>
      </c>
      <c r="W1078" s="81">
        <v>9032931869</v>
      </c>
      <c r="X1078" s="81">
        <v>8048406043</v>
      </c>
      <c r="Y1078" s="81">
        <v>8048406043</v>
      </c>
    </row>
    <row r="1079" spans="1:25" x14ac:dyDescent="0.35">
      <c r="A1079" s="81" t="s">
        <v>1089</v>
      </c>
      <c r="B1079" s="81">
        <v>171</v>
      </c>
      <c r="C1079" s="81" t="s">
        <v>1734</v>
      </c>
      <c r="D1079" s="81" t="s">
        <v>6067</v>
      </c>
      <c r="E1079" s="81" t="s">
        <v>2004</v>
      </c>
      <c r="F1079" s="81">
        <v>3739383</v>
      </c>
      <c r="G1079" s="81">
        <v>3739383</v>
      </c>
      <c r="H1079" s="81">
        <v>3739383</v>
      </c>
      <c r="I1079" s="81" t="s">
        <v>2829</v>
      </c>
      <c r="J1079" s="81" t="s">
        <v>2832</v>
      </c>
      <c r="K1079" s="81">
        <v>1008365</v>
      </c>
      <c r="L1079" s="81">
        <v>0</v>
      </c>
      <c r="M1079" s="81">
        <v>4747748</v>
      </c>
      <c r="N1079" s="81">
        <v>4747748</v>
      </c>
      <c r="O1079" s="81">
        <v>3739383</v>
      </c>
      <c r="P1079" s="81">
        <v>4747748</v>
      </c>
      <c r="Q1079" s="81">
        <v>3739383</v>
      </c>
      <c r="R1079" s="81">
        <v>4747748</v>
      </c>
      <c r="S1079" s="81">
        <v>3739383</v>
      </c>
      <c r="T1079" s="81">
        <v>5377748</v>
      </c>
      <c r="U1079" s="81">
        <v>5377748</v>
      </c>
      <c r="V1079" s="81">
        <v>5797748</v>
      </c>
      <c r="W1079" s="81">
        <v>5797748</v>
      </c>
      <c r="X1079" s="81">
        <v>3276864</v>
      </c>
      <c r="Y1079" s="81">
        <v>3276864</v>
      </c>
    </row>
    <row r="1080" spans="1:25" x14ac:dyDescent="0.35">
      <c r="A1080" s="81" t="s">
        <v>1090</v>
      </c>
      <c r="B1080" s="81">
        <v>171</v>
      </c>
      <c r="C1080" s="81" t="s">
        <v>1734</v>
      </c>
      <c r="D1080" s="81" t="s">
        <v>6371</v>
      </c>
      <c r="E1080" s="81" t="s">
        <v>2595</v>
      </c>
      <c r="F1080" s="81">
        <v>2355959925</v>
      </c>
      <c r="G1080" s="81">
        <v>2355959925</v>
      </c>
      <c r="H1080" s="81">
        <v>2355959925</v>
      </c>
      <c r="I1080" s="81" t="s">
        <v>2829</v>
      </c>
      <c r="J1080" s="81" t="s">
        <v>2832</v>
      </c>
      <c r="K1080" s="81">
        <v>161428619</v>
      </c>
      <c r="L1080" s="81">
        <v>12571202</v>
      </c>
      <c r="M1080" s="81">
        <v>2517388544</v>
      </c>
      <c r="N1080" s="81">
        <v>2504817342</v>
      </c>
      <c r="O1080" s="81">
        <v>2343388723</v>
      </c>
      <c r="P1080" s="81">
        <v>2517388544</v>
      </c>
      <c r="Q1080" s="81">
        <v>2355959925</v>
      </c>
      <c r="R1080" s="81">
        <v>2504817342</v>
      </c>
      <c r="S1080" s="81">
        <v>2343388723</v>
      </c>
      <c r="T1080" s="81">
        <v>2570983544</v>
      </c>
      <c r="U1080" s="81">
        <v>2570983544</v>
      </c>
      <c r="V1080" s="81">
        <v>2606713544</v>
      </c>
      <c r="W1080" s="81">
        <v>2606713544</v>
      </c>
      <c r="X1080" s="81">
        <v>2386790727</v>
      </c>
      <c r="Y1080" s="81">
        <v>2386790727</v>
      </c>
    </row>
    <row r="1081" spans="1:25" x14ac:dyDescent="0.35">
      <c r="A1081" s="81" t="s">
        <v>1091</v>
      </c>
      <c r="B1081" s="81">
        <v>171</v>
      </c>
      <c r="C1081" s="81" t="s">
        <v>1734</v>
      </c>
      <c r="D1081" s="81" t="s">
        <v>6372</v>
      </c>
      <c r="E1081" s="81" t="s">
        <v>2596</v>
      </c>
      <c r="F1081" s="81">
        <v>284952276</v>
      </c>
      <c r="G1081" s="81">
        <v>263710533</v>
      </c>
      <c r="H1081" s="81">
        <v>284952276</v>
      </c>
      <c r="I1081" s="81" t="s">
        <v>2829</v>
      </c>
      <c r="J1081" s="81" t="s">
        <v>6928</v>
      </c>
      <c r="K1081" s="81">
        <v>16603031</v>
      </c>
      <c r="L1081" s="81">
        <v>0</v>
      </c>
      <c r="M1081" s="81">
        <v>301555307</v>
      </c>
      <c r="N1081" s="81">
        <v>301555307</v>
      </c>
      <c r="O1081" s="81">
        <v>284952276</v>
      </c>
      <c r="P1081" s="81">
        <v>301555307</v>
      </c>
      <c r="Q1081" s="81">
        <v>284952276</v>
      </c>
      <c r="R1081" s="81">
        <v>301555307</v>
      </c>
      <c r="S1081" s="81">
        <v>284952276</v>
      </c>
      <c r="T1081" s="81">
        <v>307315307</v>
      </c>
      <c r="U1081" s="81">
        <v>307315307</v>
      </c>
      <c r="V1081" s="81">
        <v>311155307</v>
      </c>
      <c r="W1081" s="81">
        <v>311155307</v>
      </c>
      <c r="X1081" s="81">
        <v>286691990</v>
      </c>
      <c r="Y1081" s="81">
        <v>286691990</v>
      </c>
    </row>
    <row r="1082" spans="1:25" x14ac:dyDescent="0.35">
      <c r="A1082" s="81" t="s">
        <v>1092</v>
      </c>
      <c r="B1082" s="81">
        <v>172</v>
      </c>
      <c r="C1082" s="81" t="s">
        <v>1735</v>
      </c>
      <c r="D1082" s="81" t="s">
        <v>5481</v>
      </c>
      <c r="E1082" s="81" t="s">
        <v>2007</v>
      </c>
      <c r="F1082" s="81">
        <v>56770520</v>
      </c>
      <c r="G1082" s="81">
        <v>56770520</v>
      </c>
      <c r="H1082" s="81">
        <v>56770520</v>
      </c>
      <c r="I1082" s="81" t="s">
        <v>2829</v>
      </c>
      <c r="J1082" s="81" t="s">
        <v>2833</v>
      </c>
      <c r="K1082" s="81">
        <v>787540</v>
      </c>
      <c r="L1082" s="81">
        <v>0</v>
      </c>
      <c r="M1082" s="81">
        <v>57558060</v>
      </c>
      <c r="N1082" s="81">
        <v>57558060</v>
      </c>
      <c r="O1082" s="81">
        <v>56770520</v>
      </c>
      <c r="P1082" s="81">
        <v>57558060</v>
      </c>
      <c r="Q1082" s="81">
        <v>56770520</v>
      </c>
      <c r="R1082" s="81">
        <v>57558060</v>
      </c>
      <c r="S1082" s="81">
        <v>56770520</v>
      </c>
      <c r="T1082" s="81">
        <v>57993060</v>
      </c>
      <c r="U1082" s="81">
        <v>57993060</v>
      </c>
      <c r="V1082" s="81">
        <v>58283060</v>
      </c>
      <c r="W1082" s="81">
        <v>58283060</v>
      </c>
      <c r="X1082" s="81">
        <v>56770520</v>
      </c>
      <c r="Y1082" s="81">
        <v>56770520</v>
      </c>
    </row>
    <row r="1083" spans="1:25" x14ac:dyDescent="0.35">
      <c r="A1083" s="81" t="s">
        <v>1093</v>
      </c>
      <c r="B1083" s="81">
        <v>172</v>
      </c>
      <c r="C1083" s="81" t="s">
        <v>1735</v>
      </c>
      <c r="D1083" s="81" t="s">
        <v>6374</v>
      </c>
      <c r="E1083" s="81" t="s">
        <v>2853</v>
      </c>
      <c r="F1083" s="81">
        <v>443947873</v>
      </c>
      <c r="G1083" s="81">
        <v>450850953</v>
      </c>
      <c r="H1083" s="81">
        <v>443947873</v>
      </c>
      <c r="I1083" s="81" t="s">
        <v>2829</v>
      </c>
      <c r="J1083" s="81" t="s">
        <v>2833</v>
      </c>
      <c r="K1083" s="81">
        <v>76897508</v>
      </c>
      <c r="L1083" s="81">
        <v>0</v>
      </c>
      <c r="M1083" s="81">
        <v>520845381</v>
      </c>
      <c r="N1083" s="81">
        <v>520845381</v>
      </c>
      <c r="O1083" s="81">
        <v>443947873</v>
      </c>
      <c r="P1083" s="81">
        <v>520845381</v>
      </c>
      <c r="Q1083" s="81">
        <v>443947873</v>
      </c>
      <c r="R1083" s="81">
        <v>520845381</v>
      </c>
      <c r="S1083" s="81">
        <v>443947873</v>
      </c>
      <c r="T1083" s="81">
        <v>551565381</v>
      </c>
      <c r="U1083" s="81">
        <v>551565381</v>
      </c>
      <c r="V1083" s="81">
        <v>572045381</v>
      </c>
      <c r="W1083" s="81">
        <v>572045381</v>
      </c>
      <c r="X1083" s="81">
        <v>454975490</v>
      </c>
      <c r="Y1083" s="81">
        <v>454975490</v>
      </c>
    </row>
    <row r="1084" spans="1:25" x14ac:dyDescent="0.35">
      <c r="A1084" s="81" t="s">
        <v>1094</v>
      </c>
      <c r="B1084" s="81">
        <v>172</v>
      </c>
      <c r="C1084" s="81" t="s">
        <v>1735</v>
      </c>
      <c r="D1084" s="81" t="s">
        <v>6377</v>
      </c>
      <c r="E1084" s="81" t="s">
        <v>2012</v>
      </c>
      <c r="F1084" s="81">
        <v>232856120</v>
      </c>
      <c r="G1084" s="81">
        <v>243427926</v>
      </c>
      <c r="H1084" s="81">
        <v>232856120</v>
      </c>
      <c r="I1084" s="81" t="s">
        <v>2829</v>
      </c>
      <c r="J1084" s="81" t="s">
        <v>2833</v>
      </c>
      <c r="K1084" s="81">
        <v>45020530</v>
      </c>
      <c r="L1084" s="81">
        <v>0</v>
      </c>
      <c r="M1084" s="81">
        <v>277876650</v>
      </c>
      <c r="N1084" s="81">
        <v>277876650</v>
      </c>
      <c r="O1084" s="81">
        <v>232856120</v>
      </c>
      <c r="P1084" s="81">
        <v>277876650</v>
      </c>
      <c r="Q1084" s="81">
        <v>232856120</v>
      </c>
      <c r="R1084" s="81">
        <v>277876650</v>
      </c>
      <c r="S1084" s="81">
        <v>232856120</v>
      </c>
      <c r="T1084" s="81">
        <v>294286650</v>
      </c>
      <c r="U1084" s="81">
        <v>294286650</v>
      </c>
      <c r="V1084" s="81">
        <v>305226650</v>
      </c>
      <c r="W1084" s="81">
        <v>305226650</v>
      </c>
      <c r="X1084" s="81">
        <v>239702067</v>
      </c>
      <c r="Y1084" s="81">
        <v>239702067</v>
      </c>
    </row>
    <row r="1085" spans="1:25" x14ac:dyDescent="0.35">
      <c r="A1085" s="81" t="s">
        <v>1095</v>
      </c>
      <c r="B1085" s="81">
        <v>173</v>
      </c>
      <c r="C1085" s="81" t="s">
        <v>1736</v>
      </c>
      <c r="D1085" s="81" t="s">
        <v>5884</v>
      </c>
      <c r="E1085" s="81" t="s">
        <v>1960</v>
      </c>
      <c r="F1085" s="81">
        <v>552410</v>
      </c>
      <c r="G1085" s="81">
        <v>552410</v>
      </c>
      <c r="H1085" s="81">
        <v>552410</v>
      </c>
      <c r="I1085" s="81" t="s">
        <v>2829</v>
      </c>
      <c r="J1085" s="81" t="s">
        <v>2832</v>
      </c>
      <c r="K1085" s="81">
        <v>0</v>
      </c>
      <c r="L1085" s="81">
        <v>0</v>
      </c>
      <c r="M1085" s="81">
        <v>552410</v>
      </c>
      <c r="N1085" s="81">
        <v>552410</v>
      </c>
      <c r="O1085" s="81">
        <v>552410</v>
      </c>
      <c r="P1085" s="81">
        <v>552410</v>
      </c>
      <c r="Q1085" s="81">
        <v>552410</v>
      </c>
      <c r="R1085" s="81">
        <v>552410</v>
      </c>
      <c r="S1085" s="81">
        <v>552410</v>
      </c>
      <c r="T1085" s="81">
        <v>552410</v>
      </c>
      <c r="U1085" s="81">
        <v>552410</v>
      </c>
      <c r="V1085" s="81">
        <v>552410</v>
      </c>
      <c r="W1085" s="81">
        <v>552410</v>
      </c>
      <c r="X1085" s="81">
        <v>552410</v>
      </c>
      <c r="Y1085" s="81">
        <v>552410</v>
      </c>
    </row>
    <row r="1086" spans="1:25" x14ac:dyDescent="0.35">
      <c r="A1086" s="81" t="s">
        <v>1096</v>
      </c>
      <c r="B1086" s="81">
        <v>173</v>
      </c>
      <c r="C1086" s="81" t="s">
        <v>1736</v>
      </c>
      <c r="D1086" s="81" t="s">
        <v>6380</v>
      </c>
      <c r="E1086" s="81" t="s">
        <v>2238</v>
      </c>
      <c r="F1086" s="81">
        <v>124107215</v>
      </c>
      <c r="G1086" s="81">
        <v>124107215</v>
      </c>
      <c r="H1086" s="81">
        <v>124107215</v>
      </c>
      <c r="I1086" s="81" t="s">
        <v>2829</v>
      </c>
      <c r="J1086" s="81" t="s">
        <v>2832</v>
      </c>
      <c r="K1086" s="81">
        <v>2041080</v>
      </c>
      <c r="L1086" s="81">
        <v>0</v>
      </c>
      <c r="M1086" s="81">
        <v>126148295</v>
      </c>
      <c r="N1086" s="81">
        <v>126148295</v>
      </c>
      <c r="O1086" s="81">
        <v>124107215</v>
      </c>
      <c r="P1086" s="81">
        <v>126148295</v>
      </c>
      <c r="Q1086" s="81">
        <v>124107215</v>
      </c>
      <c r="R1086" s="81">
        <v>126148295</v>
      </c>
      <c r="S1086" s="81">
        <v>124107215</v>
      </c>
      <c r="T1086" s="81">
        <v>131398295</v>
      </c>
      <c r="U1086" s="81">
        <v>131398295</v>
      </c>
      <c r="V1086" s="81">
        <v>134898295</v>
      </c>
      <c r="W1086" s="81">
        <v>134898295</v>
      </c>
      <c r="X1086" s="81">
        <v>124418055</v>
      </c>
      <c r="Y1086" s="81">
        <v>124418055</v>
      </c>
    </row>
    <row r="1087" spans="1:25" x14ac:dyDescent="0.35">
      <c r="A1087" s="81" t="s">
        <v>1097</v>
      </c>
      <c r="B1087" s="81">
        <v>174</v>
      </c>
      <c r="C1087" s="81" t="s">
        <v>1737</v>
      </c>
      <c r="D1087" s="81" t="s">
        <v>6381</v>
      </c>
      <c r="E1087" s="81" t="s">
        <v>2598</v>
      </c>
      <c r="F1087" s="81">
        <v>407767124</v>
      </c>
      <c r="G1087" s="81">
        <v>407767124</v>
      </c>
      <c r="H1087" s="81">
        <v>407767124</v>
      </c>
      <c r="I1087" s="81" t="s">
        <v>2829</v>
      </c>
      <c r="J1087" s="81" t="s">
        <v>2832</v>
      </c>
      <c r="K1087" s="81">
        <v>9389803</v>
      </c>
      <c r="L1087" s="81">
        <v>2896960</v>
      </c>
      <c r="M1087" s="81">
        <v>417156927</v>
      </c>
      <c r="N1087" s="81">
        <v>414259967</v>
      </c>
      <c r="O1087" s="81">
        <v>404870164</v>
      </c>
      <c r="P1087" s="81">
        <v>417156927</v>
      </c>
      <c r="Q1087" s="81">
        <v>407767124</v>
      </c>
      <c r="R1087" s="81">
        <v>414259967</v>
      </c>
      <c r="S1087" s="81">
        <v>404870164</v>
      </c>
      <c r="T1087" s="81">
        <v>424236927</v>
      </c>
      <c r="U1087" s="81">
        <v>424236927</v>
      </c>
      <c r="V1087" s="81">
        <v>428956927</v>
      </c>
      <c r="W1087" s="81">
        <v>428956927</v>
      </c>
      <c r="X1087" s="81">
        <v>409017264</v>
      </c>
      <c r="Y1087" s="81">
        <v>409017264</v>
      </c>
    </row>
    <row r="1088" spans="1:25" x14ac:dyDescent="0.35">
      <c r="A1088" s="81" t="s">
        <v>1098</v>
      </c>
      <c r="B1088" s="81">
        <v>174</v>
      </c>
      <c r="C1088" s="81" t="s">
        <v>1737</v>
      </c>
      <c r="D1088" s="81" t="s">
        <v>6383</v>
      </c>
      <c r="E1088" s="81" t="s">
        <v>2599</v>
      </c>
      <c r="F1088" s="81">
        <v>213700309</v>
      </c>
      <c r="G1088" s="81">
        <v>215774479</v>
      </c>
      <c r="H1088" s="81">
        <v>213700309</v>
      </c>
      <c r="I1088" s="81" t="s">
        <v>2829</v>
      </c>
      <c r="J1088" s="81" t="s">
        <v>2833</v>
      </c>
      <c r="K1088" s="81">
        <v>19723768</v>
      </c>
      <c r="L1088" s="81">
        <v>6566568</v>
      </c>
      <c r="M1088" s="81">
        <v>233424077</v>
      </c>
      <c r="N1088" s="81">
        <v>226857509</v>
      </c>
      <c r="O1088" s="81">
        <v>207133741</v>
      </c>
      <c r="P1088" s="81">
        <v>233424077</v>
      </c>
      <c r="Q1088" s="81">
        <v>213700309</v>
      </c>
      <c r="R1088" s="81">
        <v>226857509</v>
      </c>
      <c r="S1088" s="81">
        <v>207133741</v>
      </c>
      <c r="T1088" s="81">
        <v>248769077</v>
      </c>
      <c r="U1088" s="81">
        <v>248769077</v>
      </c>
      <c r="V1088" s="81">
        <v>258999077</v>
      </c>
      <c r="W1088" s="81">
        <v>258999077</v>
      </c>
      <c r="X1088" s="81">
        <v>216519600</v>
      </c>
      <c r="Y1088" s="81">
        <v>216519600</v>
      </c>
    </row>
    <row r="1089" spans="1:25" x14ac:dyDescent="0.35">
      <c r="A1089" s="81" t="s">
        <v>1099</v>
      </c>
      <c r="B1089" s="81">
        <v>174</v>
      </c>
      <c r="C1089" s="81" t="s">
        <v>1737</v>
      </c>
      <c r="D1089" s="81" t="s">
        <v>6385</v>
      </c>
      <c r="E1089" s="81" t="s">
        <v>2600</v>
      </c>
      <c r="F1089" s="81">
        <v>150736099</v>
      </c>
      <c r="G1089" s="81">
        <v>150736099</v>
      </c>
      <c r="H1089" s="81">
        <v>150736099</v>
      </c>
      <c r="I1089" s="81" t="s">
        <v>2829</v>
      </c>
      <c r="J1089" s="81" t="s">
        <v>2832</v>
      </c>
      <c r="K1089" s="81">
        <v>21197263</v>
      </c>
      <c r="L1089" s="81">
        <v>6571583</v>
      </c>
      <c r="M1089" s="81">
        <v>171933362</v>
      </c>
      <c r="N1089" s="81">
        <v>165361779</v>
      </c>
      <c r="O1089" s="81">
        <v>144164516</v>
      </c>
      <c r="P1089" s="81">
        <v>171933362</v>
      </c>
      <c r="Q1089" s="81">
        <v>150736099</v>
      </c>
      <c r="R1089" s="81">
        <v>165361779</v>
      </c>
      <c r="S1089" s="81">
        <v>144164516</v>
      </c>
      <c r="T1089" s="81">
        <v>183108362</v>
      </c>
      <c r="U1089" s="81">
        <v>183108362</v>
      </c>
      <c r="V1089" s="81">
        <v>190558362</v>
      </c>
      <c r="W1089" s="81">
        <v>190558362</v>
      </c>
      <c r="X1089" s="81">
        <v>152528247</v>
      </c>
      <c r="Y1089" s="81">
        <v>152528247</v>
      </c>
    </row>
    <row r="1090" spans="1:25" x14ac:dyDescent="0.35">
      <c r="A1090" s="81" t="s">
        <v>1100</v>
      </c>
      <c r="B1090" s="81">
        <v>174</v>
      </c>
      <c r="C1090" s="81" t="s">
        <v>1737</v>
      </c>
      <c r="D1090" s="81" t="s">
        <v>6387</v>
      </c>
      <c r="E1090" s="81" t="s">
        <v>2601</v>
      </c>
      <c r="F1090" s="81">
        <v>2672930091</v>
      </c>
      <c r="G1090" s="81">
        <v>2672930091</v>
      </c>
      <c r="H1090" s="81">
        <v>2672930091</v>
      </c>
      <c r="I1090" s="81" t="s">
        <v>2829</v>
      </c>
      <c r="J1090" s="81" t="s">
        <v>2832</v>
      </c>
      <c r="K1090" s="81">
        <v>342205234</v>
      </c>
      <c r="L1090" s="81">
        <v>139151556</v>
      </c>
      <c r="M1090" s="81">
        <v>3015135325</v>
      </c>
      <c r="N1090" s="81">
        <v>2875983769</v>
      </c>
      <c r="O1090" s="81">
        <v>2533778535</v>
      </c>
      <c r="P1090" s="81">
        <v>3015135325</v>
      </c>
      <c r="Q1090" s="81">
        <v>2672930091</v>
      </c>
      <c r="R1090" s="81">
        <v>2875983769</v>
      </c>
      <c r="S1090" s="81">
        <v>2533778535</v>
      </c>
      <c r="T1090" s="81">
        <v>3140760325</v>
      </c>
      <c r="U1090" s="81">
        <v>3140760325</v>
      </c>
      <c r="V1090" s="81">
        <v>3224510325</v>
      </c>
      <c r="W1090" s="81">
        <v>3224510325</v>
      </c>
      <c r="X1090" s="81">
        <v>2745235083</v>
      </c>
      <c r="Y1090" s="81">
        <v>2745235083</v>
      </c>
    </row>
    <row r="1091" spans="1:25" x14ac:dyDescent="0.35">
      <c r="A1091" s="81" t="s">
        <v>1101</v>
      </c>
      <c r="B1091" s="81">
        <v>174</v>
      </c>
      <c r="C1091" s="81" t="s">
        <v>1737</v>
      </c>
      <c r="D1091" s="81" t="s">
        <v>6388</v>
      </c>
      <c r="E1091" s="81" t="s">
        <v>2602</v>
      </c>
      <c r="F1091" s="81">
        <v>391443518</v>
      </c>
      <c r="G1091" s="81">
        <v>394800111</v>
      </c>
      <c r="H1091" s="81">
        <v>391443518</v>
      </c>
      <c r="I1091" s="81" t="s">
        <v>2829</v>
      </c>
      <c r="J1091" s="81" t="s">
        <v>2833</v>
      </c>
      <c r="K1091" s="81">
        <v>34626196</v>
      </c>
      <c r="L1091" s="81">
        <v>11527137</v>
      </c>
      <c r="M1091" s="81">
        <v>426069714</v>
      </c>
      <c r="N1091" s="81">
        <v>414542577</v>
      </c>
      <c r="O1091" s="81">
        <v>379916381</v>
      </c>
      <c r="P1091" s="81">
        <v>426069714</v>
      </c>
      <c r="Q1091" s="81">
        <v>391443518</v>
      </c>
      <c r="R1091" s="81">
        <v>414542577</v>
      </c>
      <c r="S1091" s="81">
        <v>379916381</v>
      </c>
      <c r="T1091" s="81">
        <v>446559714</v>
      </c>
      <c r="U1091" s="81">
        <v>446559714</v>
      </c>
      <c r="V1091" s="81">
        <v>460219714</v>
      </c>
      <c r="W1091" s="81">
        <v>460219714</v>
      </c>
      <c r="X1091" s="81">
        <v>394695504</v>
      </c>
      <c r="Y1091" s="81">
        <v>394695504</v>
      </c>
    </row>
    <row r="1092" spans="1:25" x14ac:dyDescent="0.35">
      <c r="A1092" s="81" t="s">
        <v>1102</v>
      </c>
      <c r="B1092" s="81">
        <v>174</v>
      </c>
      <c r="C1092" s="81" t="s">
        <v>1737</v>
      </c>
      <c r="D1092" s="81" t="s">
        <v>6389</v>
      </c>
      <c r="E1092" s="81" t="s">
        <v>2603</v>
      </c>
      <c r="F1092" s="81">
        <v>179990238</v>
      </c>
      <c r="G1092" s="81">
        <v>179990238</v>
      </c>
      <c r="H1092" s="81">
        <v>179990238</v>
      </c>
      <c r="I1092" s="81" t="s">
        <v>2829</v>
      </c>
      <c r="J1092" s="81" t="s">
        <v>2832</v>
      </c>
      <c r="K1092" s="81">
        <v>30760646</v>
      </c>
      <c r="L1092" s="81">
        <v>14453614</v>
      </c>
      <c r="M1092" s="81">
        <v>210750884</v>
      </c>
      <c r="N1092" s="81">
        <v>196297270</v>
      </c>
      <c r="O1092" s="81">
        <v>165536624</v>
      </c>
      <c r="P1092" s="81">
        <v>210750884</v>
      </c>
      <c r="Q1092" s="81">
        <v>179990238</v>
      </c>
      <c r="R1092" s="81">
        <v>196297270</v>
      </c>
      <c r="S1092" s="81">
        <v>165536624</v>
      </c>
      <c r="T1092" s="81">
        <v>226545884</v>
      </c>
      <c r="U1092" s="81">
        <v>226545884</v>
      </c>
      <c r="V1092" s="81">
        <v>237075884</v>
      </c>
      <c r="W1092" s="81">
        <v>237075884</v>
      </c>
      <c r="X1092" s="81">
        <v>186100432</v>
      </c>
      <c r="Y1092" s="81">
        <v>186100432</v>
      </c>
    </row>
    <row r="1093" spans="1:25" x14ac:dyDescent="0.35">
      <c r="A1093" s="81" t="s">
        <v>1103</v>
      </c>
      <c r="B1093" s="81">
        <v>174</v>
      </c>
      <c r="C1093" s="81" t="s">
        <v>1737</v>
      </c>
      <c r="D1093" s="81" t="s">
        <v>6390</v>
      </c>
      <c r="E1093" s="81" t="s">
        <v>2604</v>
      </c>
      <c r="F1093" s="81">
        <v>182577733</v>
      </c>
      <c r="G1093" s="81">
        <v>182577733</v>
      </c>
      <c r="H1093" s="81">
        <v>182577733</v>
      </c>
      <c r="I1093" s="81" t="s">
        <v>2829</v>
      </c>
      <c r="J1093" s="81" t="s">
        <v>2832</v>
      </c>
      <c r="K1093" s="81">
        <v>11125676</v>
      </c>
      <c r="L1093" s="81">
        <v>4403988</v>
      </c>
      <c r="M1093" s="81">
        <v>193703409</v>
      </c>
      <c r="N1093" s="81">
        <v>189299421</v>
      </c>
      <c r="O1093" s="81">
        <v>178173745</v>
      </c>
      <c r="P1093" s="81">
        <v>193703409</v>
      </c>
      <c r="Q1093" s="81">
        <v>182577733</v>
      </c>
      <c r="R1093" s="81">
        <v>189299421</v>
      </c>
      <c r="S1093" s="81">
        <v>178173745</v>
      </c>
      <c r="T1093" s="81">
        <v>200303409</v>
      </c>
      <c r="U1093" s="81">
        <v>200303409</v>
      </c>
      <c r="V1093" s="81">
        <v>204703409</v>
      </c>
      <c r="W1093" s="81">
        <v>204703409</v>
      </c>
      <c r="X1093" s="81">
        <v>184433612</v>
      </c>
      <c r="Y1093" s="81">
        <v>184433612</v>
      </c>
    </row>
    <row r="1094" spans="1:25" x14ac:dyDescent="0.35">
      <c r="A1094" s="81" t="s">
        <v>1105</v>
      </c>
      <c r="B1094" s="81">
        <v>174</v>
      </c>
      <c r="C1094" s="81" t="s">
        <v>1737</v>
      </c>
      <c r="D1094" s="81" t="s">
        <v>6392</v>
      </c>
      <c r="E1094" s="81" t="s">
        <v>2606</v>
      </c>
      <c r="F1094" s="81">
        <v>196470609</v>
      </c>
      <c r="G1094" s="81">
        <v>196470609</v>
      </c>
      <c r="H1094" s="81">
        <v>196470609</v>
      </c>
      <c r="I1094" s="81" t="s">
        <v>2829</v>
      </c>
      <c r="J1094" s="81" t="s">
        <v>2832</v>
      </c>
      <c r="K1094" s="81">
        <v>22954689</v>
      </c>
      <c r="L1094" s="81">
        <v>13071500</v>
      </c>
      <c r="M1094" s="81">
        <v>219425298</v>
      </c>
      <c r="N1094" s="81">
        <v>206353798</v>
      </c>
      <c r="O1094" s="81">
        <v>183399109</v>
      </c>
      <c r="P1094" s="81">
        <v>219425298</v>
      </c>
      <c r="Q1094" s="81">
        <v>196470609</v>
      </c>
      <c r="R1094" s="81">
        <v>206353798</v>
      </c>
      <c r="S1094" s="81">
        <v>183399109</v>
      </c>
      <c r="T1094" s="81">
        <v>231080298</v>
      </c>
      <c r="U1094" s="81">
        <v>231080298</v>
      </c>
      <c r="V1094" s="81">
        <v>238850298</v>
      </c>
      <c r="W1094" s="81">
        <v>238850298</v>
      </c>
      <c r="X1094" s="81">
        <v>203162654</v>
      </c>
      <c r="Y1094" s="81">
        <v>203162654</v>
      </c>
    </row>
    <row r="1095" spans="1:25" x14ac:dyDescent="0.35">
      <c r="A1095" s="81" t="s">
        <v>1106</v>
      </c>
      <c r="B1095" s="81">
        <v>175</v>
      </c>
      <c r="C1095" s="81" t="s">
        <v>1738</v>
      </c>
      <c r="D1095" s="81" t="s">
        <v>5694</v>
      </c>
      <c r="E1095" s="81" t="s">
        <v>2180</v>
      </c>
      <c r="F1095" s="81">
        <v>31604219</v>
      </c>
      <c r="G1095" s="81">
        <v>31604219</v>
      </c>
      <c r="H1095" s="81">
        <v>31604219</v>
      </c>
      <c r="I1095" s="81" t="s">
        <v>2829</v>
      </c>
      <c r="J1095" s="81" t="s">
        <v>2833</v>
      </c>
      <c r="K1095" s="81">
        <v>1048481</v>
      </c>
      <c r="L1095" s="81">
        <v>0</v>
      </c>
      <c r="M1095" s="81">
        <v>32652700</v>
      </c>
      <c r="N1095" s="81">
        <v>32652700</v>
      </c>
      <c r="O1095" s="81">
        <v>31604219</v>
      </c>
      <c r="P1095" s="81">
        <v>32652700</v>
      </c>
      <c r="Q1095" s="81">
        <v>31604219</v>
      </c>
      <c r="R1095" s="81">
        <v>32652700</v>
      </c>
      <c r="S1095" s="81">
        <v>31604219</v>
      </c>
      <c r="T1095" s="81">
        <v>33057700</v>
      </c>
      <c r="U1095" s="81">
        <v>33057700</v>
      </c>
      <c r="V1095" s="81">
        <v>33327700</v>
      </c>
      <c r="W1095" s="81">
        <v>33327700</v>
      </c>
      <c r="X1095" s="81">
        <v>31701714</v>
      </c>
      <c r="Y1095" s="81">
        <v>31701714</v>
      </c>
    </row>
    <row r="1096" spans="1:25" x14ac:dyDescent="0.35">
      <c r="A1096" s="81" t="s">
        <v>1107</v>
      </c>
      <c r="B1096" s="81">
        <v>175</v>
      </c>
      <c r="C1096" s="81" t="s">
        <v>1738</v>
      </c>
      <c r="D1096" s="81" t="s">
        <v>5770</v>
      </c>
      <c r="E1096" s="81" t="s">
        <v>2251</v>
      </c>
      <c r="F1096" s="81">
        <v>217521441</v>
      </c>
      <c r="G1096" s="81">
        <v>219245688</v>
      </c>
      <c r="H1096" s="81">
        <v>217521441</v>
      </c>
      <c r="I1096" s="81" t="s">
        <v>2829</v>
      </c>
      <c r="J1096" s="81" t="s">
        <v>2833</v>
      </c>
      <c r="K1096" s="81">
        <v>10118327</v>
      </c>
      <c r="L1096" s="81">
        <v>0</v>
      </c>
      <c r="M1096" s="81">
        <v>227639768</v>
      </c>
      <c r="N1096" s="81">
        <v>227639768</v>
      </c>
      <c r="O1096" s="81">
        <v>217521441</v>
      </c>
      <c r="P1096" s="81">
        <v>227639768</v>
      </c>
      <c r="Q1096" s="81">
        <v>217521441</v>
      </c>
      <c r="R1096" s="81">
        <v>227639768</v>
      </c>
      <c r="S1096" s="81">
        <v>217521441</v>
      </c>
      <c r="T1096" s="81">
        <v>230564768</v>
      </c>
      <c r="U1096" s="81">
        <v>230564768</v>
      </c>
      <c r="V1096" s="81">
        <v>232514768</v>
      </c>
      <c r="W1096" s="81">
        <v>232514768</v>
      </c>
      <c r="X1096" s="81">
        <v>222397976</v>
      </c>
      <c r="Y1096" s="81">
        <v>222397976</v>
      </c>
    </row>
    <row r="1097" spans="1:25" x14ac:dyDescent="0.35">
      <c r="A1097" s="81" t="s">
        <v>1108</v>
      </c>
      <c r="B1097" s="81">
        <v>175</v>
      </c>
      <c r="C1097" s="81" t="s">
        <v>1738</v>
      </c>
      <c r="D1097" s="81" t="s">
        <v>5774</v>
      </c>
      <c r="E1097" s="81" t="s">
        <v>2253</v>
      </c>
      <c r="F1097" s="81">
        <v>50630961</v>
      </c>
      <c r="G1097" s="81">
        <v>52345849</v>
      </c>
      <c r="H1097" s="81">
        <v>50630961</v>
      </c>
      <c r="I1097" s="81" t="s">
        <v>2829</v>
      </c>
      <c r="J1097" s="81" t="s">
        <v>2833</v>
      </c>
      <c r="K1097" s="81">
        <v>1982898</v>
      </c>
      <c r="L1097" s="81">
        <v>0</v>
      </c>
      <c r="M1097" s="81">
        <v>52613859</v>
      </c>
      <c r="N1097" s="81">
        <v>52613859</v>
      </c>
      <c r="O1097" s="81">
        <v>50630961</v>
      </c>
      <c r="P1097" s="81">
        <v>52613859</v>
      </c>
      <c r="Q1097" s="81">
        <v>50630961</v>
      </c>
      <c r="R1097" s="81">
        <v>52613859</v>
      </c>
      <c r="S1097" s="81">
        <v>50630961</v>
      </c>
      <c r="T1097" s="81">
        <v>53588859</v>
      </c>
      <c r="U1097" s="81">
        <v>53588859</v>
      </c>
      <c r="V1097" s="81">
        <v>54238859</v>
      </c>
      <c r="W1097" s="81">
        <v>54238859</v>
      </c>
      <c r="X1097" s="81">
        <v>50961885</v>
      </c>
      <c r="Y1097" s="81">
        <v>50961885</v>
      </c>
    </row>
    <row r="1098" spans="1:25" x14ac:dyDescent="0.35">
      <c r="A1098" s="81" t="s">
        <v>1109</v>
      </c>
      <c r="B1098" s="81">
        <v>175</v>
      </c>
      <c r="C1098" s="81" t="s">
        <v>1738</v>
      </c>
      <c r="D1098" s="81" t="s">
        <v>5993</v>
      </c>
      <c r="E1098" s="81" t="s">
        <v>2390</v>
      </c>
      <c r="F1098" s="81">
        <v>828760</v>
      </c>
      <c r="G1098" s="81">
        <v>828760</v>
      </c>
      <c r="H1098" s="81">
        <v>828760</v>
      </c>
      <c r="I1098" s="81" t="s">
        <v>2829</v>
      </c>
      <c r="J1098" s="81" t="s">
        <v>2833</v>
      </c>
      <c r="K1098" s="81">
        <v>0</v>
      </c>
      <c r="L1098" s="81">
        <v>0</v>
      </c>
      <c r="M1098" s="81">
        <v>828760</v>
      </c>
      <c r="N1098" s="81">
        <v>828760</v>
      </c>
      <c r="O1098" s="81">
        <v>828760</v>
      </c>
      <c r="P1098" s="81">
        <v>828760</v>
      </c>
      <c r="Q1098" s="81">
        <v>828760</v>
      </c>
      <c r="R1098" s="81">
        <v>828760</v>
      </c>
      <c r="S1098" s="81">
        <v>828760</v>
      </c>
      <c r="T1098" s="81">
        <v>828760</v>
      </c>
      <c r="U1098" s="81">
        <v>828760</v>
      </c>
      <c r="V1098" s="81">
        <v>828760</v>
      </c>
      <c r="W1098" s="81">
        <v>828760</v>
      </c>
      <c r="X1098" s="81">
        <v>828760</v>
      </c>
      <c r="Y1098" s="81">
        <v>828760</v>
      </c>
    </row>
    <row r="1099" spans="1:25" x14ac:dyDescent="0.35">
      <c r="A1099" s="81" t="s">
        <v>1110</v>
      </c>
      <c r="B1099" s="81">
        <v>175</v>
      </c>
      <c r="C1099" s="81" t="s">
        <v>1738</v>
      </c>
      <c r="D1099" s="81" t="s">
        <v>5998</v>
      </c>
      <c r="E1099" s="81" t="s">
        <v>1941</v>
      </c>
      <c r="F1099" s="81">
        <v>1202500</v>
      </c>
      <c r="G1099" s="81">
        <v>1202500</v>
      </c>
      <c r="H1099" s="81">
        <v>1202500</v>
      </c>
      <c r="I1099" s="81" t="s">
        <v>2829</v>
      </c>
      <c r="J1099" s="81" t="s">
        <v>2833</v>
      </c>
      <c r="K1099" s="81">
        <v>0</v>
      </c>
      <c r="L1099" s="81">
        <v>0</v>
      </c>
      <c r="M1099" s="81">
        <v>1202500</v>
      </c>
      <c r="N1099" s="81">
        <v>1202500</v>
      </c>
      <c r="O1099" s="81">
        <v>1202500</v>
      </c>
      <c r="P1099" s="81">
        <v>1202500</v>
      </c>
      <c r="Q1099" s="81">
        <v>1202500</v>
      </c>
      <c r="R1099" s="81">
        <v>1202500</v>
      </c>
      <c r="S1099" s="81">
        <v>1202500</v>
      </c>
      <c r="T1099" s="81">
        <v>1202500</v>
      </c>
      <c r="U1099" s="81">
        <v>1202500</v>
      </c>
      <c r="V1099" s="81">
        <v>1202500</v>
      </c>
      <c r="W1099" s="81">
        <v>1202500</v>
      </c>
      <c r="X1099" s="81">
        <v>1202500</v>
      </c>
      <c r="Y1099" s="81">
        <v>1202500</v>
      </c>
    </row>
    <row r="1100" spans="1:25" x14ac:dyDescent="0.35">
      <c r="A1100" s="81" t="s">
        <v>1111</v>
      </c>
      <c r="B1100" s="81">
        <v>175</v>
      </c>
      <c r="C1100" s="81" t="s">
        <v>1738</v>
      </c>
      <c r="D1100" s="81" t="s">
        <v>6393</v>
      </c>
      <c r="E1100" s="81" t="s">
        <v>2607</v>
      </c>
      <c r="F1100" s="81">
        <v>393507134</v>
      </c>
      <c r="G1100" s="81">
        <v>393839714</v>
      </c>
      <c r="H1100" s="81">
        <v>393507134</v>
      </c>
      <c r="I1100" s="81" t="s">
        <v>2829</v>
      </c>
      <c r="J1100" s="81" t="s">
        <v>2833</v>
      </c>
      <c r="K1100" s="81">
        <v>47147213</v>
      </c>
      <c r="L1100" s="81">
        <v>0</v>
      </c>
      <c r="M1100" s="81">
        <v>440654347</v>
      </c>
      <c r="N1100" s="81">
        <v>440654347</v>
      </c>
      <c r="O1100" s="81">
        <v>393507134</v>
      </c>
      <c r="P1100" s="81">
        <v>531005627</v>
      </c>
      <c r="Q1100" s="81">
        <v>483858414</v>
      </c>
      <c r="R1100" s="81">
        <v>531005627</v>
      </c>
      <c r="S1100" s="81">
        <v>483858414</v>
      </c>
      <c r="T1100" s="81">
        <v>458759347</v>
      </c>
      <c r="U1100" s="81">
        <v>549110627</v>
      </c>
      <c r="V1100" s="81">
        <v>470829347</v>
      </c>
      <c r="W1100" s="81">
        <v>561180627</v>
      </c>
      <c r="X1100" s="81">
        <v>407569928</v>
      </c>
      <c r="Y1100" s="81">
        <v>497921208</v>
      </c>
    </row>
    <row r="1101" spans="1:25" x14ac:dyDescent="0.35">
      <c r="A1101" s="81" t="s">
        <v>1112</v>
      </c>
      <c r="B1101" s="81">
        <v>175</v>
      </c>
      <c r="C1101" s="81" t="s">
        <v>1738</v>
      </c>
      <c r="D1101" s="81" t="s">
        <v>6395</v>
      </c>
      <c r="E1101" s="81" t="s">
        <v>2258</v>
      </c>
      <c r="F1101" s="81">
        <v>2811608747</v>
      </c>
      <c r="G1101" s="81">
        <v>2925927372</v>
      </c>
      <c r="H1101" s="81">
        <v>2811608747</v>
      </c>
      <c r="I1101" s="81" t="s">
        <v>2829</v>
      </c>
      <c r="J1101" s="81" t="s">
        <v>2833</v>
      </c>
      <c r="K1101" s="81">
        <v>247688615</v>
      </c>
      <c r="L1101" s="81">
        <v>0</v>
      </c>
      <c r="M1101" s="81">
        <v>3059297362</v>
      </c>
      <c r="N1101" s="81">
        <v>3059297362</v>
      </c>
      <c r="O1101" s="81">
        <v>2811608747</v>
      </c>
      <c r="P1101" s="81">
        <v>3268031912</v>
      </c>
      <c r="Q1101" s="81">
        <v>3020343297</v>
      </c>
      <c r="R1101" s="81">
        <v>3268031912</v>
      </c>
      <c r="S1101" s="81">
        <v>3020343297</v>
      </c>
      <c r="T1101" s="81">
        <v>3144617362</v>
      </c>
      <c r="U1101" s="81">
        <v>3353351912</v>
      </c>
      <c r="V1101" s="81">
        <v>3201497362</v>
      </c>
      <c r="W1101" s="81">
        <v>3410231912</v>
      </c>
      <c r="X1101" s="81">
        <v>2884249064</v>
      </c>
      <c r="Y1101" s="81">
        <v>3092983614</v>
      </c>
    </row>
    <row r="1102" spans="1:25" x14ac:dyDescent="0.35">
      <c r="A1102" s="81" t="s">
        <v>1113</v>
      </c>
      <c r="B1102" s="81">
        <v>175</v>
      </c>
      <c r="C1102" s="81" t="s">
        <v>1738</v>
      </c>
      <c r="D1102" s="81" t="s">
        <v>6397</v>
      </c>
      <c r="E1102" s="81" t="s">
        <v>2136</v>
      </c>
      <c r="F1102" s="81">
        <v>305363275</v>
      </c>
      <c r="G1102" s="81">
        <v>306444634</v>
      </c>
      <c r="H1102" s="81">
        <v>305363275</v>
      </c>
      <c r="I1102" s="81" t="s">
        <v>2829</v>
      </c>
      <c r="J1102" s="81" t="s">
        <v>2833</v>
      </c>
      <c r="K1102" s="81">
        <v>27671081</v>
      </c>
      <c r="L1102" s="81">
        <v>0</v>
      </c>
      <c r="M1102" s="81">
        <v>333034356</v>
      </c>
      <c r="N1102" s="81">
        <v>333034356</v>
      </c>
      <c r="O1102" s="81">
        <v>305363275</v>
      </c>
      <c r="P1102" s="81">
        <v>565331166</v>
      </c>
      <c r="Q1102" s="81">
        <v>537660085</v>
      </c>
      <c r="R1102" s="81">
        <v>565331166</v>
      </c>
      <c r="S1102" s="81">
        <v>537660085</v>
      </c>
      <c r="T1102" s="81">
        <v>344944356</v>
      </c>
      <c r="U1102" s="81">
        <v>577241166</v>
      </c>
      <c r="V1102" s="81">
        <v>352884356</v>
      </c>
      <c r="W1102" s="81">
        <v>585181166</v>
      </c>
      <c r="X1102" s="81">
        <v>313438714</v>
      </c>
      <c r="Y1102" s="81">
        <v>545735524</v>
      </c>
    </row>
    <row r="1103" spans="1:25" x14ac:dyDescent="0.35">
      <c r="A1103" s="81" t="s">
        <v>1114</v>
      </c>
      <c r="B1103" s="81">
        <v>175</v>
      </c>
      <c r="C1103" s="81" t="s">
        <v>1738</v>
      </c>
      <c r="D1103" s="81" t="s">
        <v>6400</v>
      </c>
      <c r="E1103" s="81" t="s">
        <v>2188</v>
      </c>
      <c r="F1103" s="81">
        <v>254697825</v>
      </c>
      <c r="G1103" s="81">
        <v>254361222</v>
      </c>
      <c r="H1103" s="81">
        <v>254697825</v>
      </c>
      <c r="I1103" s="81" t="s">
        <v>2829</v>
      </c>
      <c r="J1103" s="81" t="s">
        <v>2833</v>
      </c>
      <c r="K1103" s="81">
        <v>14821312</v>
      </c>
      <c r="L1103" s="81">
        <v>0</v>
      </c>
      <c r="M1103" s="81">
        <v>269519137</v>
      </c>
      <c r="N1103" s="81">
        <v>269519137</v>
      </c>
      <c r="O1103" s="81">
        <v>254697825</v>
      </c>
      <c r="P1103" s="81">
        <v>269519137</v>
      </c>
      <c r="Q1103" s="81">
        <v>254697825</v>
      </c>
      <c r="R1103" s="81">
        <v>269519137</v>
      </c>
      <c r="S1103" s="81">
        <v>254697825</v>
      </c>
      <c r="T1103" s="81">
        <v>276044137</v>
      </c>
      <c r="U1103" s="81">
        <v>276044137</v>
      </c>
      <c r="V1103" s="81">
        <v>280394137</v>
      </c>
      <c r="W1103" s="81">
        <v>280394137</v>
      </c>
      <c r="X1103" s="81">
        <v>257496926</v>
      </c>
      <c r="Y1103" s="81">
        <v>257496926</v>
      </c>
    </row>
    <row r="1104" spans="1:25" x14ac:dyDescent="0.35">
      <c r="A1104" s="81" t="s">
        <v>1115</v>
      </c>
      <c r="B1104" s="81">
        <v>175</v>
      </c>
      <c r="C1104" s="81" t="s">
        <v>1738</v>
      </c>
      <c r="D1104" s="81" t="s">
        <v>6401</v>
      </c>
      <c r="E1104" s="81" t="s">
        <v>2608</v>
      </c>
      <c r="F1104" s="81">
        <v>755853403</v>
      </c>
      <c r="G1104" s="81">
        <v>751720339</v>
      </c>
      <c r="H1104" s="81">
        <v>755853403</v>
      </c>
      <c r="I1104" s="81" t="s">
        <v>2829</v>
      </c>
      <c r="J1104" s="81" t="s">
        <v>2833</v>
      </c>
      <c r="K1104" s="81">
        <v>40552850</v>
      </c>
      <c r="L1104" s="81">
        <v>0</v>
      </c>
      <c r="M1104" s="81">
        <v>796406253</v>
      </c>
      <c r="N1104" s="81">
        <v>796406253</v>
      </c>
      <c r="O1104" s="81">
        <v>755853403</v>
      </c>
      <c r="P1104" s="81">
        <v>796406253</v>
      </c>
      <c r="Q1104" s="81">
        <v>755853403</v>
      </c>
      <c r="R1104" s="81">
        <v>796406253</v>
      </c>
      <c r="S1104" s="81">
        <v>755853403</v>
      </c>
      <c r="T1104" s="81">
        <v>812036253</v>
      </c>
      <c r="U1104" s="81">
        <v>812036253</v>
      </c>
      <c r="V1104" s="81">
        <v>822456253</v>
      </c>
      <c r="W1104" s="81">
        <v>822456253</v>
      </c>
      <c r="X1104" s="81">
        <v>777517273</v>
      </c>
      <c r="Y1104" s="81">
        <v>777517273</v>
      </c>
    </row>
    <row r="1105" spans="1:25" x14ac:dyDescent="0.35">
      <c r="A1105" s="81" t="s">
        <v>1116</v>
      </c>
      <c r="B1105" s="81">
        <v>175</v>
      </c>
      <c r="C1105" s="81" t="s">
        <v>1738</v>
      </c>
      <c r="D1105" s="81" t="s">
        <v>6402</v>
      </c>
      <c r="E1105" s="81" t="s">
        <v>2609</v>
      </c>
      <c r="F1105" s="81">
        <v>895955912</v>
      </c>
      <c r="G1105" s="81">
        <v>929585408</v>
      </c>
      <c r="H1105" s="81">
        <v>895955912</v>
      </c>
      <c r="I1105" s="81" t="s">
        <v>2829</v>
      </c>
      <c r="J1105" s="81" t="s">
        <v>2833</v>
      </c>
      <c r="K1105" s="81">
        <v>55350274</v>
      </c>
      <c r="L1105" s="81">
        <v>0</v>
      </c>
      <c r="M1105" s="81">
        <v>951306186</v>
      </c>
      <c r="N1105" s="81">
        <v>951306186</v>
      </c>
      <c r="O1105" s="81">
        <v>895955912</v>
      </c>
      <c r="P1105" s="81">
        <v>951306186</v>
      </c>
      <c r="Q1105" s="81">
        <v>895955912</v>
      </c>
      <c r="R1105" s="81">
        <v>951306186</v>
      </c>
      <c r="S1105" s="81">
        <v>895955912</v>
      </c>
      <c r="T1105" s="81">
        <v>969606186</v>
      </c>
      <c r="U1105" s="81">
        <v>969606186</v>
      </c>
      <c r="V1105" s="81">
        <v>981806186</v>
      </c>
      <c r="W1105" s="81">
        <v>981806186</v>
      </c>
      <c r="X1105" s="81">
        <v>931201381</v>
      </c>
      <c r="Y1105" s="81">
        <v>931201381</v>
      </c>
    </row>
    <row r="1106" spans="1:25" x14ac:dyDescent="0.35">
      <c r="A1106" s="81" t="s">
        <v>1117</v>
      </c>
      <c r="B1106" s="81">
        <v>175</v>
      </c>
      <c r="C1106" s="81" t="s">
        <v>1738</v>
      </c>
      <c r="D1106" s="81" t="s">
        <v>6403</v>
      </c>
      <c r="E1106" s="81" t="s">
        <v>2610</v>
      </c>
      <c r="F1106" s="81">
        <v>307666619</v>
      </c>
      <c r="G1106" s="81">
        <v>303794727</v>
      </c>
      <c r="H1106" s="81">
        <v>307666619</v>
      </c>
      <c r="I1106" s="81" t="s">
        <v>2829</v>
      </c>
      <c r="J1106" s="81" t="s">
        <v>2833</v>
      </c>
      <c r="K1106" s="81">
        <v>25173577</v>
      </c>
      <c r="L1106" s="81">
        <v>0</v>
      </c>
      <c r="M1106" s="81">
        <v>332840196</v>
      </c>
      <c r="N1106" s="81">
        <v>332840196</v>
      </c>
      <c r="O1106" s="81">
        <v>307666619</v>
      </c>
      <c r="P1106" s="81">
        <v>332840196</v>
      </c>
      <c r="Q1106" s="81">
        <v>307666619</v>
      </c>
      <c r="R1106" s="81">
        <v>332840196</v>
      </c>
      <c r="S1106" s="81">
        <v>307666619</v>
      </c>
      <c r="T1106" s="81">
        <v>343715196</v>
      </c>
      <c r="U1106" s="81">
        <v>343715196</v>
      </c>
      <c r="V1106" s="81">
        <v>350965196</v>
      </c>
      <c r="W1106" s="81">
        <v>350965196</v>
      </c>
      <c r="X1106" s="81">
        <v>313061290</v>
      </c>
      <c r="Y1106" s="81">
        <v>313061290</v>
      </c>
    </row>
    <row r="1107" spans="1:25" x14ac:dyDescent="0.35">
      <c r="A1107" s="81" t="s">
        <v>1118</v>
      </c>
      <c r="B1107" s="81">
        <v>176</v>
      </c>
      <c r="C1107" s="81" t="s">
        <v>1739</v>
      </c>
      <c r="D1107" s="81" t="s">
        <v>6084</v>
      </c>
      <c r="E1107" s="81" t="s">
        <v>2453</v>
      </c>
      <c r="F1107" s="81">
        <v>3552166</v>
      </c>
      <c r="G1107" s="81">
        <v>3552166</v>
      </c>
      <c r="H1107" s="81">
        <v>3552166</v>
      </c>
      <c r="I1107" s="81" t="s">
        <v>2829</v>
      </c>
      <c r="J1107" s="81" t="s">
        <v>2832</v>
      </c>
      <c r="K1107" s="81">
        <v>64317</v>
      </c>
      <c r="L1107" s="81">
        <v>0</v>
      </c>
      <c r="M1107" s="81">
        <v>3616483</v>
      </c>
      <c r="N1107" s="81">
        <v>3616483</v>
      </c>
      <c r="O1107" s="81">
        <v>3552166</v>
      </c>
      <c r="P1107" s="81">
        <v>3616483</v>
      </c>
      <c r="Q1107" s="81">
        <v>3552166</v>
      </c>
      <c r="R1107" s="81">
        <v>3616483</v>
      </c>
      <c r="S1107" s="81">
        <v>3552166</v>
      </c>
      <c r="T1107" s="81">
        <v>3781483</v>
      </c>
      <c r="U1107" s="81">
        <v>3781483</v>
      </c>
      <c r="V1107" s="81">
        <v>3891483</v>
      </c>
      <c r="W1107" s="81">
        <v>3891483</v>
      </c>
      <c r="X1107" s="81">
        <v>3552166</v>
      </c>
      <c r="Y1107" s="81">
        <v>3552166</v>
      </c>
    </row>
    <row r="1108" spans="1:25" x14ac:dyDescent="0.35">
      <c r="A1108" s="81" t="s">
        <v>1119</v>
      </c>
      <c r="B1108" s="81">
        <v>176</v>
      </c>
      <c r="C1108" s="81" t="s">
        <v>1739</v>
      </c>
      <c r="D1108" s="81" t="s">
        <v>6090</v>
      </c>
      <c r="E1108" s="81" t="s">
        <v>2456</v>
      </c>
      <c r="F1108" s="81">
        <v>32391074</v>
      </c>
      <c r="G1108" s="81">
        <v>32391074</v>
      </c>
      <c r="H1108" s="81">
        <v>32391074</v>
      </c>
      <c r="I1108" s="81" t="s">
        <v>2829</v>
      </c>
      <c r="J1108" s="81" t="s">
        <v>2832</v>
      </c>
      <c r="K1108" s="81">
        <v>6454692</v>
      </c>
      <c r="L1108" s="81">
        <v>0</v>
      </c>
      <c r="M1108" s="81">
        <v>38845766</v>
      </c>
      <c r="N1108" s="81">
        <v>38845766</v>
      </c>
      <c r="O1108" s="81">
        <v>32391074</v>
      </c>
      <c r="P1108" s="81">
        <v>38845766</v>
      </c>
      <c r="Q1108" s="81">
        <v>32391074</v>
      </c>
      <c r="R1108" s="81">
        <v>38845766</v>
      </c>
      <c r="S1108" s="81">
        <v>32391074</v>
      </c>
      <c r="T1108" s="81">
        <v>42055766</v>
      </c>
      <c r="U1108" s="81">
        <v>42055766</v>
      </c>
      <c r="V1108" s="81">
        <v>44195766</v>
      </c>
      <c r="W1108" s="81">
        <v>44195766</v>
      </c>
      <c r="X1108" s="81">
        <v>33334808</v>
      </c>
      <c r="Y1108" s="81">
        <v>33334808</v>
      </c>
    </row>
    <row r="1109" spans="1:25" x14ac:dyDescent="0.35">
      <c r="A1109" s="81" t="s">
        <v>1120</v>
      </c>
      <c r="B1109" s="81">
        <v>176</v>
      </c>
      <c r="C1109" s="81" t="s">
        <v>1739</v>
      </c>
      <c r="D1109" s="81" t="s">
        <v>6404</v>
      </c>
      <c r="E1109" s="81" t="s">
        <v>2611</v>
      </c>
      <c r="F1109" s="81">
        <v>301232236</v>
      </c>
      <c r="G1109" s="81">
        <v>301232236</v>
      </c>
      <c r="H1109" s="81">
        <v>301232236</v>
      </c>
      <c r="I1109" s="81" t="s">
        <v>2829</v>
      </c>
      <c r="J1109" s="81" t="s">
        <v>2832</v>
      </c>
      <c r="K1109" s="81">
        <v>23499446</v>
      </c>
      <c r="L1109" s="81">
        <v>7423364</v>
      </c>
      <c r="M1109" s="81">
        <v>324731682</v>
      </c>
      <c r="N1109" s="81">
        <v>317308318</v>
      </c>
      <c r="O1109" s="81">
        <v>293808872</v>
      </c>
      <c r="P1109" s="81">
        <v>324731682</v>
      </c>
      <c r="Q1109" s="81">
        <v>301232236</v>
      </c>
      <c r="R1109" s="81">
        <v>317308318</v>
      </c>
      <c r="S1109" s="81">
        <v>293808872</v>
      </c>
      <c r="T1109" s="81">
        <v>335876682</v>
      </c>
      <c r="U1109" s="81">
        <v>335876682</v>
      </c>
      <c r="V1109" s="81">
        <v>343306682</v>
      </c>
      <c r="W1109" s="81">
        <v>343306682</v>
      </c>
      <c r="X1109" s="81">
        <v>305876715</v>
      </c>
      <c r="Y1109" s="81">
        <v>305876715</v>
      </c>
    </row>
    <row r="1110" spans="1:25" x14ac:dyDescent="0.35">
      <c r="A1110" s="81" t="s">
        <v>1121</v>
      </c>
      <c r="B1110" s="81">
        <v>176</v>
      </c>
      <c r="C1110" s="81" t="s">
        <v>1739</v>
      </c>
      <c r="D1110" s="81" t="s">
        <v>6405</v>
      </c>
      <c r="E1110" s="81" t="s">
        <v>2612</v>
      </c>
      <c r="F1110" s="81">
        <v>336965814</v>
      </c>
      <c r="G1110" s="81">
        <v>336965814</v>
      </c>
      <c r="H1110" s="81">
        <v>336965814</v>
      </c>
      <c r="I1110" s="81" t="s">
        <v>2829</v>
      </c>
      <c r="J1110" s="81" t="s">
        <v>2832</v>
      </c>
      <c r="K1110" s="81">
        <v>47579130</v>
      </c>
      <c r="L1110" s="81">
        <v>9797306</v>
      </c>
      <c r="M1110" s="81">
        <v>384544944</v>
      </c>
      <c r="N1110" s="81">
        <v>374747638</v>
      </c>
      <c r="O1110" s="81">
        <v>327168508</v>
      </c>
      <c r="P1110" s="81">
        <v>384544944</v>
      </c>
      <c r="Q1110" s="81">
        <v>336965814</v>
      </c>
      <c r="R1110" s="81">
        <v>374747638</v>
      </c>
      <c r="S1110" s="81">
        <v>327168508</v>
      </c>
      <c r="T1110" s="81">
        <v>413134944</v>
      </c>
      <c r="U1110" s="81">
        <v>413134944</v>
      </c>
      <c r="V1110" s="81">
        <v>432194944</v>
      </c>
      <c r="W1110" s="81">
        <v>432194944</v>
      </c>
      <c r="X1110" s="81">
        <v>340503022</v>
      </c>
      <c r="Y1110" s="81">
        <v>340503022</v>
      </c>
    </row>
    <row r="1111" spans="1:25" x14ac:dyDescent="0.35">
      <c r="A1111" s="81" t="s">
        <v>1122</v>
      </c>
      <c r="B1111" s="81">
        <v>176</v>
      </c>
      <c r="C1111" s="81" t="s">
        <v>1739</v>
      </c>
      <c r="D1111" s="81" t="s">
        <v>6406</v>
      </c>
      <c r="E1111" s="81" t="s">
        <v>2613</v>
      </c>
      <c r="F1111" s="81">
        <v>634816204</v>
      </c>
      <c r="G1111" s="81">
        <v>634816204</v>
      </c>
      <c r="H1111" s="81">
        <v>634816204</v>
      </c>
      <c r="I1111" s="81" t="s">
        <v>2829</v>
      </c>
      <c r="J1111" s="81" t="s">
        <v>2832</v>
      </c>
      <c r="K1111" s="81">
        <v>31551588</v>
      </c>
      <c r="L1111" s="81">
        <v>8679178</v>
      </c>
      <c r="M1111" s="81">
        <v>666367792</v>
      </c>
      <c r="N1111" s="81">
        <v>657688614</v>
      </c>
      <c r="O1111" s="81">
        <v>626137026</v>
      </c>
      <c r="P1111" s="81">
        <v>666367792</v>
      </c>
      <c r="Q1111" s="81">
        <v>634816204</v>
      </c>
      <c r="R1111" s="81">
        <v>657688614</v>
      </c>
      <c r="S1111" s="81">
        <v>626137026</v>
      </c>
      <c r="T1111" s="81">
        <v>682507792</v>
      </c>
      <c r="U1111" s="81">
        <v>682507792</v>
      </c>
      <c r="V1111" s="81">
        <v>693267792</v>
      </c>
      <c r="W1111" s="81">
        <v>693267792</v>
      </c>
      <c r="X1111" s="81">
        <v>637044661</v>
      </c>
      <c r="Y1111" s="81">
        <v>637044661</v>
      </c>
    </row>
    <row r="1112" spans="1:25" x14ac:dyDescent="0.35">
      <c r="A1112" s="81" t="s">
        <v>1123</v>
      </c>
      <c r="B1112" s="81">
        <v>177</v>
      </c>
      <c r="C1112" s="81" t="s">
        <v>1740</v>
      </c>
      <c r="D1112" s="81" t="s">
        <v>6409</v>
      </c>
      <c r="E1112" s="81" t="s">
        <v>2231</v>
      </c>
      <c r="F1112" s="81">
        <v>298126900</v>
      </c>
      <c r="G1112" s="81">
        <v>298126900</v>
      </c>
      <c r="H1112" s="81">
        <v>298126900</v>
      </c>
      <c r="I1112" s="81" t="s">
        <v>2829</v>
      </c>
      <c r="J1112" s="81" t="s">
        <v>2832</v>
      </c>
      <c r="K1112" s="81">
        <v>14290870</v>
      </c>
      <c r="L1112" s="81">
        <v>0</v>
      </c>
      <c r="M1112" s="81">
        <v>312417770</v>
      </c>
      <c r="N1112" s="81">
        <v>312417770</v>
      </c>
      <c r="O1112" s="81">
        <v>298126900</v>
      </c>
      <c r="P1112" s="81">
        <v>312417770</v>
      </c>
      <c r="Q1112" s="81">
        <v>298126900</v>
      </c>
      <c r="R1112" s="81">
        <v>312417770</v>
      </c>
      <c r="S1112" s="81">
        <v>298126900</v>
      </c>
      <c r="T1112" s="81">
        <v>319077770</v>
      </c>
      <c r="U1112" s="81">
        <v>319077770</v>
      </c>
      <c r="V1112" s="81">
        <v>323517770</v>
      </c>
      <c r="W1112" s="81">
        <v>323517770</v>
      </c>
      <c r="X1112" s="81">
        <v>300434072</v>
      </c>
      <c r="Y1112" s="81">
        <v>300434072</v>
      </c>
    </row>
    <row r="1113" spans="1:25" x14ac:dyDescent="0.35">
      <c r="A1113" s="81" t="s">
        <v>1124</v>
      </c>
      <c r="B1113" s="81">
        <v>177</v>
      </c>
      <c r="C1113" s="81" t="s">
        <v>1740</v>
      </c>
      <c r="D1113" s="81" t="s">
        <v>6412</v>
      </c>
      <c r="E1113" s="81" t="s">
        <v>2232</v>
      </c>
      <c r="F1113" s="81">
        <v>1073122632</v>
      </c>
      <c r="G1113" s="81">
        <v>1073122632</v>
      </c>
      <c r="H1113" s="81">
        <v>1073122632</v>
      </c>
      <c r="I1113" s="81" t="s">
        <v>2829</v>
      </c>
      <c r="J1113" s="81" t="s">
        <v>2832</v>
      </c>
      <c r="K1113" s="81">
        <v>78614810</v>
      </c>
      <c r="L1113" s="81">
        <v>0</v>
      </c>
      <c r="M1113" s="81">
        <v>1151737442</v>
      </c>
      <c r="N1113" s="81">
        <v>1151737442</v>
      </c>
      <c r="O1113" s="81">
        <v>1073122632</v>
      </c>
      <c r="P1113" s="81">
        <v>1151737442</v>
      </c>
      <c r="Q1113" s="81">
        <v>1073122632</v>
      </c>
      <c r="R1113" s="81">
        <v>1151737442</v>
      </c>
      <c r="S1113" s="81">
        <v>1073122632</v>
      </c>
      <c r="T1113" s="81">
        <v>1190152442</v>
      </c>
      <c r="U1113" s="81">
        <v>1190152442</v>
      </c>
      <c r="V1113" s="81">
        <v>1215762442</v>
      </c>
      <c r="W1113" s="81">
        <v>1215762442</v>
      </c>
      <c r="X1113" s="81">
        <v>1093391894</v>
      </c>
      <c r="Y1113" s="81">
        <v>1093391894</v>
      </c>
    </row>
    <row r="1114" spans="1:25" x14ac:dyDescent="0.35">
      <c r="A1114" s="81" t="s">
        <v>1125</v>
      </c>
      <c r="B1114" s="81">
        <v>177</v>
      </c>
      <c r="C1114" s="81" t="s">
        <v>1740</v>
      </c>
      <c r="D1114" s="81" t="s">
        <v>6414</v>
      </c>
      <c r="E1114" s="81" t="s">
        <v>2045</v>
      </c>
      <c r="F1114" s="81">
        <v>544343005</v>
      </c>
      <c r="G1114" s="81">
        <v>544343005</v>
      </c>
      <c r="H1114" s="81">
        <v>544343005</v>
      </c>
      <c r="I1114" s="81" t="s">
        <v>2829</v>
      </c>
      <c r="J1114" s="81" t="s">
        <v>2832</v>
      </c>
      <c r="K1114" s="81">
        <v>5535810</v>
      </c>
      <c r="L1114" s="81">
        <v>0</v>
      </c>
      <c r="M1114" s="81">
        <v>549878815</v>
      </c>
      <c r="N1114" s="81">
        <v>549878815</v>
      </c>
      <c r="O1114" s="81">
        <v>544343005</v>
      </c>
      <c r="P1114" s="81">
        <v>654689115</v>
      </c>
      <c r="Q1114" s="81">
        <v>649153305</v>
      </c>
      <c r="R1114" s="81">
        <v>654689115</v>
      </c>
      <c r="S1114" s="81">
        <v>649153305</v>
      </c>
      <c r="T1114" s="81">
        <v>552863815</v>
      </c>
      <c r="U1114" s="81">
        <v>657674115</v>
      </c>
      <c r="V1114" s="81">
        <v>554853815</v>
      </c>
      <c r="W1114" s="81">
        <v>659664115</v>
      </c>
      <c r="X1114" s="81">
        <v>546424979</v>
      </c>
      <c r="Y1114" s="81">
        <v>651235279</v>
      </c>
    </row>
    <row r="1115" spans="1:25" x14ac:dyDescent="0.35">
      <c r="A1115" s="81" t="s">
        <v>1126</v>
      </c>
      <c r="B1115" s="81">
        <v>177</v>
      </c>
      <c r="C1115" s="81" t="s">
        <v>1740</v>
      </c>
      <c r="D1115" s="81" t="s">
        <v>6416</v>
      </c>
      <c r="E1115" s="81" t="s">
        <v>2614</v>
      </c>
      <c r="F1115" s="81">
        <v>422520675</v>
      </c>
      <c r="G1115" s="81">
        <v>422520675</v>
      </c>
      <c r="H1115" s="81">
        <v>422520675</v>
      </c>
      <c r="I1115" s="81" t="s">
        <v>2829</v>
      </c>
      <c r="J1115" s="81" t="s">
        <v>2832</v>
      </c>
      <c r="K1115" s="81">
        <v>5092480</v>
      </c>
      <c r="L1115" s="81">
        <v>0</v>
      </c>
      <c r="M1115" s="81">
        <v>427613155</v>
      </c>
      <c r="N1115" s="81">
        <v>427613155</v>
      </c>
      <c r="O1115" s="81">
        <v>422520675</v>
      </c>
      <c r="P1115" s="81">
        <v>879997185</v>
      </c>
      <c r="Q1115" s="81">
        <v>874904705</v>
      </c>
      <c r="R1115" s="81">
        <v>879997185</v>
      </c>
      <c r="S1115" s="81">
        <v>874904705</v>
      </c>
      <c r="T1115" s="81">
        <v>429263155</v>
      </c>
      <c r="U1115" s="81">
        <v>881647185</v>
      </c>
      <c r="V1115" s="81">
        <v>430363155</v>
      </c>
      <c r="W1115" s="81">
        <v>882747185</v>
      </c>
      <c r="X1115" s="81">
        <v>423955108</v>
      </c>
      <c r="Y1115" s="81">
        <v>876339138</v>
      </c>
    </row>
    <row r="1116" spans="1:25" x14ac:dyDescent="0.35">
      <c r="A1116" s="81" t="s">
        <v>1127</v>
      </c>
      <c r="B1116" s="81">
        <v>177</v>
      </c>
      <c r="C1116" s="81" t="s">
        <v>1740</v>
      </c>
      <c r="D1116" s="81" t="s">
        <v>6644</v>
      </c>
      <c r="E1116" s="81" t="s">
        <v>2234</v>
      </c>
      <c r="F1116" s="81">
        <v>141424086</v>
      </c>
      <c r="G1116" s="81">
        <v>144471198</v>
      </c>
      <c r="H1116" s="81">
        <v>141424086</v>
      </c>
      <c r="I1116" s="81" t="s">
        <v>2829</v>
      </c>
      <c r="J1116" s="81" t="s">
        <v>2833</v>
      </c>
      <c r="K1116" s="81">
        <v>907600</v>
      </c>
      <c r="L1116" s="81">
        <v>0</v>
      </c>
      <c r="M1116" s="81">
        <v>142331686</v>
      </c>
      <c r="N1116" s="81">
        <v>142331686</v>
      </c>
      <c r="O1116" s="81">
        <v>141424086</v>
      </c>
      <c r="P1116" s="81">
        <v>142331686</v>
      </c>
      <c r="Q1116" s="81">
        <v>141424086</v>
      </c>
      <c r="R1116" s="81">
        <v>142331686</v>
      </c>
      <c r="S1116" s="81">
        <v>141424086</v>
      </c>
      <c r="T1116" s="81">
        <v>142676686</v>
      </c>
      <c r="U1116" s="81">
        <v>142676686</v>
      </c>
      <c r="V1116" s="81">
        <v>142906686</v>
      </c>
      <c r="W1116" s="81">
        <v>142906686</v>
      </c>
      <c r="X1116" s="81">
        <v>141604817</v>
      </c>
      <c r="Y1116" s="81">
        <v>141604817</v>
      </c>
    </row>
    <row r="1117" spans="1:25" x14ac:dyDescent="0.35">
      <c r="A1117" s="81" t="s">
        <v>1128</v>
      </c>
      <c r="B1117" s="81">
        <v>178</v>
      </c>
      <c r="C1117" s="81" t="s">
        <v>1741</v>
      </c>
      <c r="D1117" s="81" t="s">
        <v>6418</v>
      </c>
      <c r="E1117" s="81" t="s">
        <v>2473</v>
      </c>
      <c r="F1117" s="81">
        <v>144827749</v>
      </c>
      <c r="G1117" s="81">
        <v>144827749</v>
      </c>
      <c r="H1117" s="81">
        <v>144827749</v>
      </c>
      <c r="I1117" s="81" t="s">
        <v>2829</v>
      </c>
      <c r="J1117" s="81" t="s">
        <v>2832</v>
      </c>
      <c r="K1117" s="81">
        <v>7853604</v>
      </c>
      <c r="L1117" s="81">
        <v>0</v>
      </c>
      <c r="M1117" s="81">
        <v>152681353</v>
      </c>
      <c r="N1117" s="81">
        <v>152681353</v>
      </c>
      <c r="O1117" s="81">
        <v>144827749</v>
      </c>
      <c r="P1117" s="81">
        <v>152681353</v>
      </c>
      <c r="Q1117" s="81">
        <v>144827749</v>
      </c>
      <c r="R1117" s="81">
        <v>152681353</v>
      </c>
      <c r="S1117" s="81">
        <v>144827749</v>
      </c>
      <c r="T1117" s="81">
        <v>156041353</v>
      </c>
      <c r="U1117" s="81">
        <v>156041353</v>
      </c>
      <c r="V1117" s="81">
        <v>158281353</v>
      </c>
      <c r="W1117" s="81">
        <v>158281353</v>
      </c>
      <c r="X1117" s="81">
        <v>144827749</v>
      </c>
      <c r="Y1117" s="81">
        <v>144827749</v>
      </c>
    </row>
    <row r="1118" spans="1:25" x14ac:dyDescent="0.35">
      <c r="A1118" s="81" t="s">
        <v>1129</v>
      </c>
      <c r="B1118" s="81">
        <v>178</v>
      </c>
      <c r="C1118" s="81" t="s">
        <v>1741</v>
      </c>
      <c r="D1118" s="81" t="s">
        <v>6419</v>
      </c>
      <c r="E1118" s="81" t="s">
        <v>2615</v>
      </c>
      <c r="F1118" s="81">
        <v>940029500</v>
      </c>
      <c r="G1118" s="81">
        <v>940029500</v>
      </c>
      <c r="H1118" s="81">
        <v>940029500</v>
      </c>
      <c r="I1118" s="81" t="s">
        <v>2829</v>
      </c>
      <c r="J1118" s="81" t="s">
        <v>2832</v>
      </c>
      <c r="K1118" s="81">
        <v>58621640</v>
      </c>
      <c r="L1118" s="81">
        <v>13240213</v>
      </c>
      <c r="M1118" s="81">
        <v>998651140</v>
      </c>
      <c r="N1118" s="81">
        <v>985410927</v>
      </c>
      <c r="O1118" s="81">
        <v>926789287</v>
      </c>
      <c r="P1118" s="81">
        <v>998651140</v>
      </c>
      <c r="Q1118" s="81">
        <v>940029500</v>
      </c>
      <c r="R1118" s="81">
        <v>985410927</v>
      </c>
      <c r="S1118" s="81">
        <v>926789287</v>
      </c>
      <c r="T1118" s="81">
        <v>1018286140</v>
      </c>
      <c r="U1118" s="81">
        <v>1018286140</v>
      </c>
      <c r="V1118" s="81">
        <v>1031376140</v>
      </c>
      <c r="W1118" s="81">
        <v>1031376140</v>
      </c>
      <c r="X1118" s="81">
        <v>940029500</v>
      </c>
      <c r="Y1118" s="81">
        <v>940029500</v>
      </c>
    </row>
    <row r="1119" spans="1:25" x14ac:dyDescent="0.35">
      <c r="A1119" s="81" t="s">
        <v>1130</v>
      </c>
      <c r="B1119" s="81">
        <v>178</v>
      </c>
      <c r="C1119" s="81" t="s">
        <v>1741</v>
      </c>
      <c r="D1119" s="81" t="s">
        <v>6420</v>
      </c>
      <c r="E1119" s="81" t="s">
        <v>2616</v>
      </c>
      <c r="F1119" s="81">
        <v>2056052156</v>
      </c>
      <c r="G1119" s="81">
        <v>2056052156</v>
      </c>
      <c r="H1119" s="81">
        <v>2056052156</v>
      </c>
      <c r="I1119" s="81" t="s">
        <v>2829</v>
      </c>
      <c r="J1119" s="81" t="s">
        <v>2832</v>
      </c>
      <c r="K1119" s="81">
        <v>273679753</v>
      </c>
      <c r="L1119" s="81">
        <v>0</v>
      </c>
      <c r="M1119" s="81">
        <v>2329731909</v>
      </c>
      <c r="N1119" s="81">
        <v>2329731909</v>
      </c>
      <c r="O1119" s="81">
        <v>2056052156</v>
      </c>
      <c r="P1119" s="81">
        <v>3098453589</v>
      </c>
      <c r="Q1119" s="81">
        <v>2824773836</v>
      </c>
      <c r="R1119" s="81">
        <v>3098453589</v>
      </c>
      <c r="S1119" s="81">
        <v>2824773836</v>
      </c>
      <c r="T1119" s="81">
        <v>2403471909</v>
      </c>
      <c r="U1119" s="81">
        <v>3172193589</v>
      </c>
      <c r="V1119" s="81">
        <v>2452631909</v>
      </c>
      <c r="W1119" s="81">
        <v>3221353589</v>
      </c>
      <c r="X1119" s="81">
        <v>2053989895</v>
      </c>
      <c r="Y1119" s="81">
        <v>2822711575</v>
      </c>
    </row>
    <row r="1120" spans="1:25" x14ac:dyDescent="0.35">
      <c r="A1120" s="81" t="s">
        <v>1131</v>
      </c>
      <c r="B1120" s="81">
        <v>178</v>
      </c>
      <c r="C1120" s="81" t="s">
        <v>1741</v>
      </c>
      <c r="D1120" s="81" t="s">
        <v>6421</v>
      </c>
      <c r="E1120" s="81" t="s">
        <v>2617</v>
      </c>
      <c r="F1120" s="81">
        <v>21539825822</v>
      </c>
      <c r="G1120" s="81">
        <v>21539825822</v>
      </c>
      <c r="H1120" s="81">
        <v>21539825822</v>
      </c>
      <c r="I1120" s="81" t="s">
        <v>2829</v>
      </c>
      <c r="J1120" s="81" t="s">
        <v>2832</v>
      </c>
      <c r="K1120" s="81">
        <v>2489874982</v>
      </c>
      <c r="L1120" s="81">
        <v>0</v>
      </c>
      <c r="M1120" s="81">
        <v>24029700804</v>
      </c>
      <c r="N1120" s="81">
        <v>24029700804</v>
      </c>
      <c r="O1120" s="81">
        <v>21539825822</v>
      </c>
      <c r="P1120" s="81">
        <v>24029700804</v>
      </c>
      <c r="Q1120" s="81">
        <v>21539825822</v>
      </c>
      <c r="R1120" s="81">
        <v>24029700804</v>
      </c>
      <c r="S1120" s="81">
        <v>21539825822</v>
      </c>
      <c r="T1120" s="81">
        <v>24708720804</v>
      </c>
      <c r="U1120" s="81">
        <v>24708720804</v>
      </c>
      <c r="V1120" s="81">
        <v>25161400804</v>
      </c>
      <c r="W1120" s="81">
        <v>25161400804</v>
      </c>
      <c r="X1120" s="81">
        <v>21524607762</v>
      </c>
      <c r="Y1120" s="81">
        <v>21524607762</v>
      </c>
    </row>
    <row r="1121" spans="1:25" x14ac:dyDescent="0.35">
      <c r="A1121" s="81" t="s">
        <v>1132</v>
      </c>
      <c r="B1121" s="81">
        <v>178</v>
      </c>
      <c r="C1121" s="81" t="s">
        <v>1741</v>
      </c>
      <c r="D1121" s="81" t="s">
        <v>6422</v>
      </c>
      <c r="E1121" s="81" t="s">
        <v>2618</v>
      </c>
      <c r="F1121" s="81">
        <v>103745328</v>
      </c>
      <c r="G1121" s="81">
        <v>103745328</v>
      </c>
      <c r="H1121" s="81">
        <v>103745328</v>
      </c>
      <c r="I1121" s="81" t="s">
        <v>2829</v>
      </c>
      <c r="J1121" s="81" t="s">
        <v>2832</v>
      </c>
      <c r="K1121" s="81">
        <v>7688776</v>
      </c>
      <c r="L1121" s="81">
        <v>0</v>
      </c>
      <c r="M1121" s="81">
        <v>111434104</v>
      </c>
      <c r="N1121" s="81">
        <v>111434104</v>
      </c>
      <c r="O1121" s="81">
        <v>103745328</v>
      </c>
      <c r="P1121" s="81">
        <v>111434104</v>
      </c>
      <c r="Q1121" s="81">
        <v>103745328</v>
      </c>
      <c r="R1121" s="81">
        <v>111434104</v>
      </c>
      <c r="S1121" s="81">
        <v>103745328</v>
      </c>
      <c r="T1121" s="81">
        <v>115694104</v>
      </c>
      <c r="U1121" s="81">
        <v>115694104</v>
      </c>
      <c r="V1121" s="81">
        <v>118534104</v>
      </c>
      <c r="W1121" s="81">
        <v>118534104</v>
      </c>
      <c r="X1121" s="81">
        <v>103745328</v>
      </c>
      <c r="Y1121" s="81">
        <v>103745328</v>
      </c>
    </row>
    <row r="1122" spans="1:25" x14ac:dyDescent="0.35">
      <c r="A1122" s="81" t="s">
        <v>1133</v>
      </c>
      <c r="B1122" s="81">
        <v>178</v>
      </c>
      <c r="C1122" s="81" t="s">
        <v>1741</v>
      </c>
      <c r="D1122" s="81" t="s">
        <v>6423</v>
      </c>
      <c r="E1122" s="81" t="s">
        <v>2619</v>
      </c>
      <c r="F1122" s="81">
        <v>892920248</v>
      </c>
      <c r="G1122" s="81">
        <v>892920248</v>
      </c>
      <c r="H1122" s="81">
        <v>892920248</v>
      </c>
      <c r="I1122" s="81" t="s">
        <v>2829</v>
      </c>
      <c r="J1122" s="81" t="s">
        <v>2832</v>
      </c>
      <c r="K1122" s="81">
        <v>67396910</v>
      </c>
      <c r="L1122" s="81">
        <v>0</v>
      </c>
      <c r="M1122" s="81">
        <v>960317158</v>
      </c>
      <c r="N1122" s="81">
        <v>960317158</v>
      </c>
      <c r="O1122" s="81">
        <v>892920248</v>
      </c>
      <c r="P1122" s="81">
        <v>960317158</v>
      </c>
      <c r="Q1122" s="81">
        <v>892920248</v>
      </c>
      <c r="R1122" s="81">
        <v>960317158</v>
      </c>
      <c r="S1122" s="81">
        <v>892920248</v>
      </c>
      <c r="T1122" s="81">
        <v>977567158</v>
      </c>
      <c r="U1122" s="81">
        <v>977567158</v>
      </c>
      <c r="V1122" s="81">
        <v>989067158</v>
      </c>
      <c r="W1122" s="81">
        <v>989067158</v>
      </c>
      <c r="X1122" s="81">
        <v>888836259</v>
      </c>
      <c r="Y1122" s="81">
        <v>888836259</v>
      </c>
    </row>
    <row r="1123" spans="1:25" x14ac:dyDescent="0.35">
      <c r="A1123" s="81" t="s">
        <v>1134</v>
      </c>
      <c r="B1123" s="81">
        <v>178</v>
      </c>
      <c r="C1123" s="81" t="s">
        <v>1741</v>
      </c>
      <c r="D1123" s="81" t="s">
        <v>6425</v>
      </c>
      <c r="E1123" s="81" t="s">
        <v>1838</v>
      </c>
      <c r="F1123" s="81">
        <v>6099790913</v>
      </c>
      <c r="G1123" s="81">
        <v>6104745569</v>
      </c>
      <c r="H1123" s="81">
        <v>6099790913</v>
      </c>
      <c r="I1123" s="81" t="s">
        <v>2829</v>
      </c>
      <c r="J1123" s="81" t="s">
        <v>2833</v>
      </c>
      <c r="K1123" s="81">
        <v>59663461</v>
      </c>
      <c r="L1123" s="81">
        <v>59447046</v>
      </c>
      <c r="M1123" s="81">
        <v>6159454374</v>
      </c>
      <c r="N1123" s="81">
        <v>6100007328</v>
      </c>
      <c r="O1123" s="81">
        <v>6040343867</v>
      </c>
      <c r="P1123" s="81">
        <v>6159454374</v>
      </c>
      <c r="Q1123" s="81">
        <v>6099790913</v>
      </c>
      <c r="R1123" s="81">
        <v>6100007328</v>
      </c>
      <c r="S1123" s="81">
        <v>6040343867</v>
      </c>
      <c r="T1123" s="81">
        <v>6175324374</v>
      </c>
      <c r="U1123" s="81">
        <v>6175324374</v>
      </c>
      <c r="V1123" s="81">
        <v>6185904374</v>
      </c>
      <c r="W1123" s="81">
        <v>6185904374</v>
      </c>
      <c r="X1123" s="81">
        <v>6088569303</v>
      </c>
      <c r="Y1123" s="81">
        <v>6088569303</v>
      </c>
    </row>
    <row r="1124" spans="1:25" x14ac:dyDescent="0.35">
      <c r="A1124" s="81" t="s">
        <v>1135</v>
      </c>
      <c r="B1124" s="81">
        <v>178</v>
      </c>
      <c r="C1124" s="81" t="s">
        <v>1741</v>
      </c>
      <c r="D1124" s="81" t="s">
        <v>6426</v>
      </c>
      <c r="E1124" s="81" t="s">
        <v>2620</v>
      </c>
      <c r="F1124" s="81">
        <v>794599552</v>
      </c>
      <c r="G1124" s="81">
        <v>794599552</v>
      </c>
      <c r="H1124" s="81">
        <v>794599552</v>
      </c>
      <c r="I1124" s="81" t="s">
        <v>2829</v>
      </c>
      <c r="J1124" s="81" t="s">
        <v>2832</v>
      </c>
      <c r="K1124" s="81">
        <v>90840411</v>
      </c>
      <c r="L1124" s="81">
        <v>0</v>
      </c>
      <c r="M1124" s="81">
        <v>885439963</v>
      </c>
      <c r="N1124" s="81">
        <v>885439963</v>
      </c>
      <c r="O1124" s="81">
        <v>794599552</v>
      </c>
      <c r="P1124" s="81">
        <v>885439963</v>
      </c>
      <c r="Q1124" s="81">
        <v>794599552</v>
      </c>
      <c r="R1124" s="81">
        <v>885439963</v>
      </c>
      <c r="S1124" s="81">
        <v>794599552</v>
      </c>
      <c r="T1124" s="81">
        <v>926794963</v>
      </c>
      <c r="U1124" s="81">
        <v>926794963</v>
      </c>
      <c r="V1124" s="81">
        <v>954364963</v>
      </c>
      <c r="W1124" s="81">
        <v>954364963</v>
      </c>
      <c r="X1124" s="81">
        <v>794172673</v>
      </c>
      <c r="Y1124" s="81">
        <v>794172673</v>
      </c>
    </row>
    <row r="1125" spans="1:25" x14ac:dyDescent="0.35">
      <c r="A1125" s="81" t="s">
        <v>1136</v>
      </c>
      <c r="B1125" s="81">
        <v>178</v>
      </c>
      <c r="C1125" s="81" t="s">
        <v>1741</v>
      </c>
      <c r="D1125" s="81" t="s">
        <v>6427</v>
      </c>
      <c r="E1125" s="81" t="s">
        <v>2621</v>
      </c>
      <c r="F1125" s="81">
        <v>4235351635</v>
      </c>
      <c r="G1125" s="81">
        <v>4266022561</v>
      </c>
      <c r="H1125" s="81">
        <v>4235351635</v>
      </c>
      <c r="I1125" s="81" t="s">
        <v>2829</v>
      </c>
      <c r="J1125" s="81" t="s">
        <v>2833</v>
      </c>
      <c r="K1125" s="81">
        <v>154623820</v>
      </c>
      <c r="L1125" s="81">
        <v>54149535</v>
      </c>
      <c r="M1125" s="81">
        <v>4389975455</v>
      </c>
      <c r="N1125" s="81">
        <v>4335825920</v>
      </c>
      <c r="O1125" s="81">
        <v>4181202100</v>
      </c>
      <c r="P1125" s="81">
        <v>4890582298</v>
      </c>
      <c r="Q1125" s="81">
        <v>4735958478</v>
      </c>
      <c r="R1125" s="81">
        <v>4836432763</v>
      </c>
      <c r="S1125" s="81">
        <v>4681808943</v>
      </c>
      <c r="T1125" s="81">
        <v>4433820455</v>
      </c>
      <c r="U1125" s="81">
        <v>4934427298</v>
      </c>
      <c r="V1125" s="81">
        <v>4463050455</v>
      </c>
      <c r="W1125" s="81">
        <v>4963657298</v>
      </c>
      <c r="X1125" s="81">
        <v>4234470744</v>
      </c>
      <c r="Y1125" s="81">
        <v>4735077587</v>
      </c>
    </row>
    <row r="1126" spans="1:25" x14ac:dyDescent="0.35">
      <c r="A1126" s="81" t="s">
        <v>1137</v>
      </c>
      <c r="B1126" s="81">
        <v>178</v>
      </c>
      <c r="C1126" s="81" t="s">
        <v>1741</v>
      </c>
      <c r="D1126" s="81" t="s">
        <v>6428</v>
      </c>
      <c r="E1126" s="81" t="s">
        <v>2622</v>
      </c>
      <c r="F1126" s="81">
        <v>782960830</v>
      </c>
      <c r="G1126" s="81">
        <v>782960830</v>
      </c>
      <c r="H1126" s="81">
        <v>782960830</v>
      </c>
      <c r="I1126" s="81" t="s">
        <v>2829</v>
      </c>
      <c r="J1126" s="81" t="s">
        <v>2832</v>
      </c>
      <c r="K1126" s="81">
        <v>45949342</v>
      </c>
      <c r="L1126" s="81">
        <v>0</v>
      </c>
      <c r="M1126" s="81">
        <v>828910172</v>
      </c>
      <c r="N1126" s="81">
        <v>828910172</v>
      </c>
      <c r="O1126" s="81">
        <v>782960830</v>
      </c>
      <c r="P1126" s="81">
        <v>828910172</v>
      </c>
      <c r="Q1126" s="81">
        <v>782960830</v>
      </c>
      <c r="R1126" s="81">
        <v>828910172</v>
      </c>
      <c r="S1126" s="81">
        <v>782960830</v>
      </c>
      <c r="T1126" s="81">
        <v>846565172</v>
      </c>
      <c r="U1126" s="81">
        <v>846565172</v>
      </c>
      <c r="V1126" s="81">
        <v>858335172</v>
      </c>
      <c r="W1126" s="81">
        <v>858335172</v>
      </c>
      <c r="X1126" s="81">
        <v>782078630</v>
      </c>
      <c r="Y1126" s="81">
        <v>782078630</v>
      </c>
    </row>
    <row r="1127" spans="1:25" x14ac:dyDescent="0.35">
      <c r="A1127" s="81" t="s">
        <v>1138</v>
      </c>
      <c r="B1127" s="81">
        <v>178</v>
      </c>
      <c r="C1127" s="81" t="s">
        <v>1741</v>
      </c>
      <c r="D1127" s="81" t="s">
        <v>6430</v>
      </c>
      <c r="E1127" s="81" t="s">
        <v>2623</v>
      </c>
      <c r="F1127" s="81">
        <v>4373514999</v>
      </c>
      <c r="G1127" s="81">
        <v>4319739960</v>
      </c>
      <c r="H1127" s="81">
        <v>4373514999</v>
      </c>
      <c r="I1127" s="81" t="s">
        <v>2829</v>
      </c>
      <c r="J1127" s="81" t="s">
        <v>2833</v>
      </c>
      <c r="K1127" s="81">
        <v>423703551</v>
      </c>
      <c r="L1127" s="81">
        <v>0</v>
      </c>
      <c r="M1127" s="81">
        <v>4797218550</v>
      </c>
      <c r="N1127" s="81">
        <v>4797218550</v>
      </c>
      <c r="O1127" s="81">
        <v>4373514999</v>
      </c>
      <c r="P1127" s="81">
        <v>4797218550</v>
      </c>
      <c r="Q1127" s="81">
        <v>4373514999</v>
      </c>
      <c r="R1127" s="81">
        <v>4797218550</v>
      </c>
      <c r="S1127" s="81">
        <v>4373514999</v>
      </c>
      <c r="T1127" s="81">
        <v>4914173550</v>
      </c>
      <c r="U1127" s="81">
        <v>4914173550</v>
      </c>
      <c r="V1127" s="81">
        <v>4992143550</v>
      </c>
      <c r="W1127" s="81">
        <v>4992143550</v>
      </c>
      <c r="X1127" s="81">
        <v>4360556785</v>
      </c>
      <c r="Y1127" s="81">
        <v>4360556785</v>
      </c>
    </row>
    <row r="1128" spans="1:25" x14ac:dyDescent="0.35">
      <c r="A1128" s="81" t="s">
        <v>1139</v>
      </c>
      <c r="B1128" s="81">
        <v>178</v>
      </c>
      <c r="C1128" s="81" t="s">
        <v>1741</v>
      </c>
      <c r="D1128" s="81" t="s">
        <v>6431</v>
      </c>
      <c r="E1128" s="81" t="s">
        <v>2624</v>
      </c>
      <c r="F1128" s="81">
        <v>1053261402</v>
      </c>
      <c r="G1128" s="81">
        <v>1053261402</v>
      </c>
      <c r="H1128" s="81">
        <v>1053261402</v>
      </c>
      <c r="I1128" s="81" t="s">
        <v>2829</v>
      </c>
      <c r="J1128" s="81" t="s">
        <v>2832</v>
      </c>
      <c r="K1128" s="81">
        <v>61266868</v>
      </c>
      <c r="L1128" s="81">
        <v>0</v>
      </c>
      <c r="M1128" s="81">
        <v>1114528270</v>
      </c>
      <c r="N1128" s="81">
        <v>1114528270</v>
      </c>
      <c r="O1128" s="81">
        <v>1053261402</v>
      </c>
      <c r="P1128" s="81">
        <v>1114528270</v>
      </c>
      <c r="Q1128" s="81">
        <v>1053261402</v>
      </c>
      <c r="R1128" s="81">
        <v>1114528270</v>
      </c>
      <c r="S1128" s="81">
        <v>1053261402</v>
      </c>
      <c r="T1128" s="81">
        <v>1136083270</v>
      </c>
      <c r="U1128" s="81">
        <v>1136083270</v>
      </c>
      <c r="V1128" s="81">
        <v>1150453270</v>
      </c>
      <c r="W1128" s="81">
        <v>1150453270</v>
      </c>
      <c r="X1128" s="81">
        <v>1053195306</v>
      </c>
      <c r="Y1128" s="81">
        <v>1053195306</v>
      </c>
    </row>
    <row r="1129" spans="1:25" x14ac:dyDescent="0.35">
      <c r="A1129" s="81" t="s">
        <v>1140</v>
      </c>
      <c r="B1129" s="81">
        <v>178</v>
      </c>
      <c r="C1129" s="81" t="s">
        <v>1741</v>
      </c>
      <c r="D1129" s="81" t="s">
        <v>6552</v>
      </c>
      <c r="E1129" s="81" t="s">
        <v>1839</v>
      </c>
      <c r="F1129" s="81">
        <v>18014697</v>
      </c>
      <c r="G1129" s="81">
        <v>18014697</v>
      </c>
      <c r="H1129" s="81">
        <v>18014697</v>
      </c>
      <c r="I1129" s="81" t="s">
        <v>2829</v>
      </c>
      <c r="J1129" s="81" t="s">
        <v>2832</v>
      </c>
      <c r="K1129" s="81">
        <v>180000</v>
      </c>
      <c r="L1129" s="81">
        <v>0</v>
      </c>
      <c r="M1129" s="81">
        <v>18194697</v>
      </c>
      <c r="N1129" s="81">
        <v>18194697</v>
      </c>
      <c r="O1129" s="81">
        <v>18014697</v>
      </c>
      <c r="P1129" s="81">
        <v>18194697</v>
      </c>
      <c r="Q1129" s="81">
        <v>18014697</v>
      </c>
      <c r="R1129" s="81">
        <v>18194697</v>
      </c>
      <c r="S1129" s="81">
        <v>18014697</v>
      </c>
      <c r="T1129" s="81">
        <v>18239697</v>
      </c>
      <c r="U1129" s="81">
        <v>18239697</v>
      </c>
      <c r="V1129" s="81">
        <v>18269697</v>
      </c>
      <c r="W1129" s="81">
        <v>18269697</v>
      </c>
      <c r="X1129" s="81">
        <v>18014697</v>
      </c>
      <c r="Y1129" s="81">
        <v>18014697</v>
      </c>
    </row>
    <row r="1130" spans="1:25" x14ac:dyDescent="0.35">
      <c r="A1130" s="81" t="s">
        <v>1141</v>
      </c>
      <c r="B1130" s="81">
        <v>179</v>
      </c>
      <c r="C1130" s="81" t="s">
        <v>1742</v>
      </c>
      <c r="D1130" s="81" t="s">
        <v>5899</v>
      </c>
      <c r="E1130" s="81" t="s">
        <v>2319</v>
      </c>
      <c r="F1130" s="81">
        <v>89316638</v>
      </c>
      <c r="G1130" s="81">
        <v>89316638</v>
      </c>
      <c r="H1130" s="81">
        <v>89316638</v>
      </c>
      <c r="I1130" s="81" t="s">
        <v>2829</v>
      </c>
      <c r="J1130" s="81" t="s">
        <v>2832</v>
      </c>
      <c r="K1130" s="81">
        <v>753016</v>
      </c>
      <c r="L1130" s="81">
        <v>0</v>
      </c>
      <c r="M1130" s="81">
        <v>90069654</v>
      </c>
      <c r="N1130" s="81">
        <v>90069654</v>
      </c>
      <c r="O1130" s="81">
        <v>89316638</v>
      </c>
      <c r="P1130" s="81">
        <v>90069654</v>
      </c>
      <c r="Q1130" s="81">
        <v>89316638</v>
      </c>
      <c r="R1130" s="81">
        <v>90069654</v>
      </c>
      <c r="S1130" s="81">
        <v>89316638</v>
      </c>
      <c r="T1130" s="81">
        <v>90309654</v>
      </c>
      <c r="U1130" s="81">
        <v>90309654</v>
      </c>
      <c r="V1130" s="81">
        <v>90469654</v>
      </c>
      <c r="W1130" s="81">
        <v>90469654</v>
      </c>
      <c r="X1130" s="81">
        <v>89316638</v>
      </c>
      <c r="Y1130" s="81">
        <v>89316638</v>
      </c>
    </row>
    <row r="1131" spans="1:25" x14ac:dyDescent="0.35">
      <c r="A1131" s="81" t="s">
        <v>1142</v>
      </c>
      <c r="B1131" s="81">
        <v>179</v>
      </c>
      <c r="C1131" s="81" t="s">
        <v>1742</v>
      </c>
      <c r="D1131" s="81" t="s">
        <v>6242</v>
      </c>
      <c r="E1131" s="81" t="s">
        <v>2365</v>
      </c>
      <c r="F1131" s="81">
        <v>17856877</v>
      </c>
      <c r="G1131" s="81">
        <v>17856877</v>
      </c>
      <c r="H1131" s="81">
        <v>17856877</v>
      </c>
      <c r="I1131" s="81" t="s">
        <v>2829</v>
      </c>
      <c r="J1131" s="81" t="s">
        <v>2832</v>
      </c>
      <c r="K1131" s="81">
        <v>688078</v>
      </c>
      <c r="L1131" s="81">
        <v>0</v>
      </c>
      <c r="M1131" s="81">
        <v>18544955</v>
      </c>
      <c r="N1131" s="81">
        <v>18544955</v>
      </c>
      <c r="O1131" s="81">
        <v>17856877</v>
      </c>
      <c r="P1131" s="81">
        <v>18544955</v>
      </c>
      <c r="Q1131" s="81">
        <v>17856877</v>
      </c>
      <c r="R1131" s="81">
        <v>18544955</v>
      </c>
      <c r="S1131" s="81">
        <v>17856877</v>
      </c>
      <c r="T1131" s="81">
        <v>18754955</v>
      </c>
      <c r="U1131" s="81">
        <v>18754955</v>
      </c>
      <c r="V1131" s="81">
        <v>18894955</v>
      </c>
      <c r="W1131" s="81">
        <v>18894955</v>
      </c>
      <c r="X1131" s="81">
        <v>17856877</v>
      </c>
      <c r="Y1131" s="81">
        <v>17856877</v>
      </c>
    </row>
    <row r="1132" spans="1:25" x14ac:dyDescent="0.35">
      <c r="A1132" s="81" t="s">
        <v>1143</v>
      </c>
      <c r="B1132" s="81">
        <v>179</v>
      </c>
      <c r="C1132" s="81" t="s">
        <v>1742</v>
      </c>
      <c r="D1132" s="81" t="s">
        <v>6432</v>
      </c>
      <c r="E1132" s="81" t="s">
        <v>2625</v>
      </c>
      <c r="F1132" s="81">
        <v>1110681562</v>
      </c>
      <c r="G1132" s="81">
        <v>1110681562</v>
      </c>
      <c r="H1132" s="81">
        <v>1110681562</v>
      </c>
      <c r="I1132" s="81" t="s">
        <v>2829</v>
      </c>
      <c r="J1132" s="81" t="s">
        <v>2832</v>
      </c>
      <c r="K1132" s="81">
        <v>78351374</v>
      </c>
      <c r="L1132" s="81">
        <v>0</v>
      </c>
      <c r="M1132" s="81">
        <v>1189032936</v>
      </c>
      <c r="N1132" s="81">
        <v>1189032936</v>
      </c>
      <c r="O1132" s="81">
        <v>1110681562</v>
      </c>
      <c r="P1132" s="81">
        <v>1285052446</v>
      </c>
      <c r="Q1132" s="81">
        <v>1206701072</v>
      </c>
      <c r="R1132" s="81">
        <v>1285052446</v>
      </c>
      <c r="S1132" s="81">
        <v>1206701072</v>
      </c>
      <c r="T1132" s="81">
        <v>1219512936</v>
      </c>
      <c r="U1132" s="81">
        <v>1315532446</v>
      </c>
      <c r="V1132" s="81">
        <v>1239832936</v>
      </c>
      <c r="W1132" s="81">
        <v>1335852446</v>
      </c>
      <c r="X1132" s="81">
        <v>1110643527</v>
      </c>
      <c r="Y1132" s="81">
        <v>1206663037</v>
      </c>
    </row>
    <row r="1133" spans="1:25" x14ac:dyDescent="0.35">
      <c r="A1133" s="81" t="s">
        <v>1144</v>
      </c>
      <c r="B1133" s="81">
        <v>180</v>
      </c>
      <c r="C1133" s="81" t="s">
        <v>1743</v>
      </c>
      <c r="D1133" s="81" t="s">
        <v>5943</v>
      </c>
      <c r="E1133" s="81" t="s">
        <v>2355</v>
      </c>
      <c r="F1133" s="81">
        <v>80919460</v>
      </c>
      <c r="G1133" s="81">
        <v>80919460</v>
      </c>
      <c r="H1133" s="81">
        <v>80919460</v>
      </c>
      <c r="I1133" s="81" t="s">
        <v>2829</v>
      </c>
      <c r="J1133" s="81" t="s">
        <v>2832</v>
      </c>
      <c r="K1133" s="81">
        <v>146720</v>
      </c>
      <c r="L1133" s="81">
        <v>0</v>
      </c>
      <c r="M1133" s="81">
        <v>81066180</v>
      </c>
      <c r="N1133" s="81">
        <v>81066180</v>
      </c>
      <c r="O1133" s="81">
        <v>80919460</v>
      </c>
      <c r="P1133" s="81">
        <v>81066180</v>
      </c>
      <c r="Q1133" s="81">
        <v>80919460</v>
      </c>
      <c r="R1133" s="81">
        <v>81066180</v>
      </c>
      <c r="S1133" s="81">
        <v>80919460</v>
      </c>
      <c r="T1133" s="81">
        <v>81141180</v>
      </c>
      <c r="U1133" s="81">
        <v>81141180</v>
      </c>
      <c r="V1133" s="81">
        <v>81191180</v>
      </c>
      <c r="W1133" s="81">
        <v>81191180</v>
      </c>
      <c r="X1133" s="81">
        <v>80919460</v>
      </c>
      <c r="Y1133" s="81">
        <v>80919460</v>
      </c>
    </row>
    <row r="1134" spans="1:25" x14ac:dyDescent="0.35">
      <c r="A1134" s="81" t="s">
        <v>1145</v>
      </c>
      <c r="B1134" s="81">
        <v>180</v>
      </c>
      <c r="C1134" s="81" t="s">
        <v>1743</v>
      </c>
      <c r="D1134" s="81" t="s">
        <v>6434</v>
      </c>
      <c r="E1134" s="81" t="s">
        <v>2141</v>
      </c>
      <c r="F1134" s="81">
        <v>271810448</v>
      </c>
      <c r="G1134" s="81">
        <v>271810448</v>
      </c>
      <c r="H1134" s="81">
        <v>271810448</v>
      </c>
      <c r="I1134" s="81" t="s">
        <v>2829</v>
      </c>
      <c r="J1134" s="81" t="s">
        <v>2832</v>
      </c>
      <c r="K1134" s="81">
        <v>12343562</v>
      </c>
      <c r="L1134" s="81">
        <v>0</v>
      </c>
      <c r="M1134" s="81">
        <v>284154010</v>
      </c>
      <c r="N1134" s="81">
        <v>284154010</v>
      </c>
      <c r="O1134" s="81">
        <v>271810448</v>
      </c>
      <c r="P1134" s="81">
        <v>362214510</v>
      </c>
      <c r="Q1134" s="81">
        <v>349870948</v>
      </c>
      <c r="R1134" s="81">
        <v>362214510</v>
      </c>
      <c r="S1134" s="81">
        <v>349870948</v>
      </c>
      <c r="T1134" s="81">
        <v>288924010</v>
      </c>
      <c r="U1134" s="81">
        <v>366984510</v>
      </c>
      <c r="V1134" s="81">
        <v>292104010</v>
      </c>
      <c r="W1134" s="81">
        <v>370164510</v>
      </c>
      <c r="X1134" s="81">
        <v>274715536</v>
      </c>
      <c r="Y1134" s="81">
        <v>352776036</v>
      </c>
    </row>
    <row r="1135" spans="1:25" x14ac:dyDescent="0.35">
      <c r="A1135" s="81" t="s">
        <v>1146</v>
      </c>
      <c r="B1135" s="81">
        <v>180</v>
      </c>
      <c r="C1135" s="81" t="s">
        <v>1743</v>
      </c>
      <c r="D1135" s="81" t="s">
        <v>6436</v>
      </c>
      <c r="E1135" s="81" t="s">
        <v>2142</v>
      </c>
      <c r="F1135" s="81">
        <v>36211003</v>
      </c>
      <c r="G1135" s="81">
        <v>36211003</v>
      </c>
      <c r="H1135" s="81">
        <v>36211003</v>
      </c>
      <c r="I1135" s="81" t="s">
        <v>2829</v>
      </c>
      <c r="J1135" s="81" t="s">
        <v>2832</v>
      </c>
      <c r="K1135" s="81">
        <v>1275857</v>
      </c>
      <c r="L1135" s="81">
        <v>0</v>
      </c>
      <c r="M1135" s="81">
        <v>37486860</v>
      </c>
      <c r="N1135" s="81">
        <v>37486860</v>
      </c>
      <c r="O1135" s="81">
        <v>36211003</v>
      </c>
      <c r="P1135" s="81">
        <v>184492710</v>
      </c>
      <c r="Q1135" s="81">
        <v>183216853</v>
      </c>
      <c r="R1135" s="81">
        <v>184492710</v>
      </c>
      <c r="S1135" s="81">
        <v>183216853</v>
      </c>
      <c r="T1135" s="81">
        <v>38161860</v>
      </c>
      <c r="U1135" s="81">
        <v>185167710</v>
      </c>
      <c r="V1135" s="81">
        <v>38611860</v>
      </c>
      <c r="W1135" s="81">
        <v>185617710</v>
      </c>
      <c r="X1135" s="81">
        <v>36656554</v>
      </c>
      <c r="Y1135" s="81">
        <v>183662404</v>
      </c>
    </row>
    <row r="1136" spans="1:25" x14ac:dyDescent="0.35">
      <c r="A1136" s="81" t="s">
        <v>1147</v>
      </c>
      <c r="B1136" s="81">
        <v>180</v>
      </c>
      <c r="C1136" s="81" t="s">
        <v>1743</v>
      </c>
      <c r="D1136" s="81" t="s">
        <v>6438</v>
      </c>
      <c r="E1136" s="81" t="s">
        <v>2143</v>
      </c>
      <c r="F1136" s="81">
        <v>148560599</v>
      </c>
      <c r="G1136" s="81">
        <v>148560599</v>
      </c>
      <c r="H1136" s="81">
        <v>148560599</v>
      </c>
      <c r="I1136" s="81" t="s">
        <v>2829</v>
      </c>
      <c r="J1136" s="81" t="s">
        <v>2832</v>
      </c>
      <c r="K1136" s="81">
        <v>1410289</v>
      </c>
      <c r="L1136" s="81">
        <v>0</v>
      </c>
      <c r="M1136" s="81">
        <v>149970888</v>
      </c>
      <c r="N1136" s="81">
        <v>149970888</v>
      </c>
      <c r="O1136" s="81">
        <v>148560599</v>
      </c>
      <c r="P1136" s="81">
        <v>190500558</v>
      </c>
      <c r="Q1136" s="81">
        <v>189090269</v>
      </c>
      <c r="R1136" s="81">
        <v>190500558</v>
      </c>
      <c r="S1136" s="81">
        <v>189090269</v>
      </c>
      <c r="T1136" s="81">
        <v>151110888</v>
      </c>
      <c r="U1136" s="81">
        <v>191640558</v>
      </c>
      <c r="V1136" s="81">
        <v>151870888</v>
      </c>
      <c r="W1136" s="81">
        <v>192400558</v>
      </c>
      <c r="X1136" s="81">
        <v>148963284</v>
      </c>
      <c r="Y1136" s="81">
        <v>189492954</v>
      </c>
    </row>
    <row r="1137" spans="1:25" x14ac:dyDescent="0.35">
      <c r="A1137" s="81" t="s">
        <v>1148</v>
      </c>
      <c r="B1137" s="81">
        <v>181</v>
      </c>
      <c r="C1137" s="81" t="s">
        <v>1744</v>
      </c>
      <c r="D1137" s="81" t="s">
        <v>6440</v>
      </c>
      <c r="E1137" s="81" t="s">
        <v>2626</v>
      </c>
      <c r="F1137" s="81">
        <v>1328863059</v>
      </c>
      <c r="G1137" s="81">
        <v>1402060722</v>
      </c>
      <c r="H1137" s="81">
        <v>1328863059</v>
      </c>
      <c r="I1137" s="81" t="s">
        <v>2829</v>
      </c>
      <c r="J1137" s="81" t="s">
        <v>2833</v>
      </c>
      <c r="K1137" s="81">
        <v>209777157</v>
      </c>
      <c r="L1137" s="81">
        <v>0</v>
      </c>
      <c r="M1137" s="81">
        <v>1538640216</v>
      </c>
      <c r="N1137" s="81">
        <v>1538640216</v>
      </c>
      <c r="O1137" s="81">
        <v>1328863059</v>
      </c>
      <c r="P1137" s="81">
        <v>1538640216</v>
      </c>
      <c r="Q1137" s="81">
        <v>1328863059</v>
      </c>
      <c r="R1137" s="81">
        <v>1538640216</v>
      </c>
      <c r="S1137" s="81">
        <v>1328863059</v>
      </c>
      <c r="T1137" s="81">
        <v>1599120216</v>
      </c>
      <c r="U1137" s="81">
        <v>1599120216</v>
      </c>
      <c r="V1137" s="81">
        <v>1639440216</v>
      </c>
      <c r="W1137" s="81">
        <v>1639440216</v>
      </c>
      <c r="X1137" s="81">
        <v>1325728990</v>
      </c>
      <c r="Y1137" s="81">
        <v>1325728990</v>
      </c>
    </row>
    <row r="1138" spans="1:25" x14ac:dyDescent="0.35">
      <c r="A1138" s="81" t="s">
        <v>1149</v>
      </c>
      <c r="B1138" s="81">
        <v>181</v>
      </c>
      <c r="C1138" s="81" t="s">
        <v>1744</v>
      </c>
      <c r="D1138" s="81" t="s">
        <v>6441</v>
      </c>
      <c r="E1138" s="81" t="s">
        <v>2627</v>
      </c>
      <c r="F1138" s="81">
        <v>767073577</v>
      </c>
      <c r="G1138" s="81">
        <v>767073577</v>
      </c>
      <c r="H1138" s="81">
        <v>767073577</v>
      </c>
      <c r="I1138" s="81" t="s">
        <v>2829</v>
      </c>
      <c r="J1138" s="81" t="s">
        <v>2832</v>
      </c>
      <c r="K1138" s="81">
        <v>111398873</v>
      </c>
      <c r="L1138" s="81">
        <v>47501244</v>
      </c>
      <c r="M1138" s="81">
        <v>878472450</v>
      </c>
      <c r="N1138" s="81">
        <v>830971206</v>
      </c>
      <c r="O1138" s="81">
        <v>719572333</v>
      </c>
      <c r="P1138" s="81">
        <v>878472450</v>
      </c>
      <c r="Q1138" s="81">
        <v>767073577</v>
      </c>
      <c r="R1138" s="81">
        <v>830971206</v>
      </c>
      <c r="S1138" s="81">
        <v>719572333</v>
      </c>
      <c r="T1138" s="81">
        <v>916722450</v>
      </c>
      <c r="U1138" s="81">
        <v>916722450</v>
      </c>
      <c r="V1138" s="81">
        <v>942222450</v>
      </c>
      <c r="W1138" s="81">
        <v>942222450</v>
      </c>
      <c r="X1138" s="81">
        <v>766579912</v>
      </c>
      <c r="Y1138" s="81">
        <v>766579912</v>
      </c>
    </row>
    <row r="1139" spans="1:25" x14ac:dyDescent="0.35">
      <c r="A1139" s="81" t="s">
        <v>1150</v>
      </c>
      <c r="B1139" s="81">
        <v>181</v>
      </c>
      <c r="C1139" s="81" t="s">
        <v>1744</v>
      </c>
      <c r="D1139" s="81" t="s">
        <v>6442</v>
      </c>
      <c r="E1139" s="81" t="s">
        <v>2628</v>
      </c>
      <c r="F1139" s="81">
        <v>2347922471</v>
      </c>
      <c r="G1139" s="81">
        <v>2398518172</v>
      </c>
      <c r="H1139" s="81">
        <v>2347922471</v>
      </c>
      <c r="I1139" s="81" t="s">
        <v>2829</v>
      </c>
      <c r="J1139" s="81" t="s">
        <v>2833</v>
      </c>
      <c r="K1139" s="81">
        <v>140246087</v>
      </c>
      <c r="L1139" s="81">
        <v>24915536</v>
      </c>
      <c r="M1139" s="81">
        <v>2488168558</v>
      </c>
      <c r="N1139" s="81">
        <v>2463253022</v>
      </c>
      <c r="O1139" s="81">
        <v>2323006935</v>
      </c>
      <c r="P1139" s="81">
        <v>2488168558</v>
      </c>
      <c r="Q1139" s="81">
        <v>2347922471</v>
      </c>
      <c r="R1139" s="81">
        <v>2463253022</v>
      </c>
      <c r="S1139" s="81">
        <v>2323006935</v>
      </c>
      <c r="T1139" s="81">
        <v>2539528558</v>
      </c>
      <c r="U1139" s="81">
        <v>2539528558</v>
      </c>
      <c r="V1139" s="81">
        <v>2573768558</v>
      </c>
      <c r="W1139" s="81">
        <v>2573768558</v>
      </c>
      <c r="X1139" s="81">
        <v>2347689671</v>
      </c>
      <c r="Y1139" s="81">
        <v>2347689671</v>
      </c>
    </row>
    <row r="1140" spans="1:25" x14ac:dyDescent="0.35">
      <c r="A1140" s="81" t="s">
        <v>1151</v>
      </c>
      <c r="B1140" s="81">
        <v>181</v>
      </c>
      <c r="C1140" s="81" t="s">
        <v>1744</v>
      </c>
      <c r="D1140" s="81" t="s">
        <v>6444</v>
      </c>
      <c r="E1140" s="81" t="s">
        <v>2458</v>
      </c>
      <c r="F1140" s="81">
        <v>1871783607</v>
      </c>
      <c r="G1140" s="81">
        <v>1978598803</v>
      </c>
      <c r="H1140" s="81">
        <v>1978598803</v>
      </c>
      <c r="I1140" s="81" t="s">
        <v>2830</v>
      </c>
      <c r="J1140" s="81" t="s">
        <v>2836</v>
      </c>
      <c r="K1140" s="81">
        <v>224093283</v>
      </c>
      <c r="L1140" s="81">
        <v>47019882</v>
      </c>
      <c r="M1140" s="81">
        <v>2202692086</v>
      </c>
      <c r="N1140" s="81">
        <v>2155672204</v>
      </c>
      <c r="O1140" s="81">
        <v>1931578921</v>
      </c>
      <c r="P1140" s="81">
        <v>2202692086</v>
      </c>
      <c r="Q1140" s="81">
        <v>1978598803</v>
      </c>
      <c r="R1140" s="81">
        <v>2155672204</v>
      </c>
      <c r="S1140" s="81">
        <v>1931578921</v>
      </c>
      <c r="T1140" s="81">
        <v>2292617086</v>
      </c>
      <c r="U1140" s="81">
        <v>2292617086</v>
      </c>
      <c r="V1140" s="81">
        <v>2352567086</v>
      </c>
      <c r="W1140" s="81">
        <v>2352567086</v>
      </c>
      <c r="X1140" s="81">
        <v>1978416440</v>
      </c>
      <c r="Y1140" s="81">
        <v>1978416440</v>
      </c>
    </row>
    <row r="1141" spans="1:25" x14ac:dyDescent="0.35">
      <c r="A1141" s="81" t="s">
        <v>1152</v>
      </c>
      <c r="B1141" s="81">
        <v>181</v>
      </c>
      <c r="C1141" s="81" t="s">
        <v>1744</v>
      </c>
      <c r="D1141" s="81" t="s">
        <v>6445</v>
      </c>
      <c r="E1141" s="81" t="s">
        <v>2854</v>
      </c>
      <c r="F1141" s="81">
        <v>1237452571</v>
      </c>
      <c r="G1141" s="81">
        <v>1298566682</v>
      </c>
      <c r="H1141" s="81">
        <v>1237452571</v>
      </c>
      <c r="I1141" s="81" t="s">
        <v>2829</v>
      </c>
      <c r="J1141" s="81" t="s">
        <v>2833</v>
      </c>
      <c r="K1141" s="81">
        <v>230740509</v>
      </c>
      <c r="L1141" s="81">
        <v>61652902</v>
      </c>
      <c r="M1141" s="81">
        <v>1468193080</v>
      </c>
      <c r="N1141" s="81">
        <v>1406540178</v>
      </c>
      <c r="O1141" s="81">
        <v>1175799669</v>
      </c>
      <c r="P1141" s="81">
        <v>1468193080</v>
      </c>
      <c r="Q1141" s="81">
        <v>1237452571</v>
      </c>
      <c r="R1141" s="81">
        <v>1406540178</v>
      </c>
      <c r="S1141" s="81">
        <v>1175799669</v>
      </c>
      <c r="T1141" s="81">
        <v>1549643080</v>
      </c>
      <c r="U1141" s="81">
        <v>1549643080</v>
      </c>
      <c r="V1141" s="81">
        <v>1603943080</v>
      </c>
      <c r="W1141" s="81">
        <v>1603943080</v>
      </c>
      <c r="X1141" s="81">
        <v>1236792941</v>
      </c>
      <c r="Y1141" s="81">
        <v>1236792941</v>
      </c>
    </row>
    <row r="1142" spans="1:25" x14ac:dyDescent="0.35">
      <c r="A1142" s="81" t="s">
        <v>1153</v>
      </c>
      <c r="B1142" s="81">
        <v>182</v>
      </c>
      <c r="C1142" s="81" t="s">
        <v>1745</v>
      </c>
      <c r="D1142" s="81" t="s">
        <v>6021</v>
      </c>
      <c r="E1142" s="81" t="s">
        <v>2202</v>
      </c>
      <c r="F1142" s="81">
        <v>40080281</v>
      </c>
      <c r="G1142" s="81">
        <v>40080281</v>
      </c>
      <c r="H1142" s="81">
        <v>40080281</v>
      </c>
      <c r="I1142" s="81" t="s">
        <v>2829</v>
      </c>
      <c r="J1142" s="81" t="s">
        <v>2832</v>
      </c>
      <c r="K1142" s="81">
        <v>5559586</v>
      </c>
      <c r="L1142" s="81">
        <v>0</v>
      </c>
      <c r="M1142" s="81">
        <v>45639867</v>
      </c>
      <c r="N1142" s="81">
        <v>45639867</v>
      </c>
      <c r="O1142" s="81">
        <v>40080281</v>
      </c>
      <c r="P1142" s="81">
        <v>45639867</v>
      </c>
      <c r="Q1142" s="81">
        <v>40080281</v>
      </c>
      <c r="R1142" s="81">
        <v>45639867</v>
      </c>
      <c r="S1142" s="81">
        <v>40080281</v>
      </c>
      <c r="T1142" s="81">
        <v>47424867</v>
      </c>
      <c r="U1142" s="81">
        <v>47424867</v>
      </c>
      <c r="V1142" s="81">
        <v>48614867</v>
      </c>
      <c r="W1142" s="81">
        <v>48614867</v>
      </c>
      <c r="X1142" s="81">
        <v>40080281</v>
      </c>
      <c r="Y1142" s="81">
        <v>40080281</v>
      </c>
    </row>
    <row r="1143" spans="1:25" x14ac:dyDescent="0.35">
      <c r="A1143" s="81" t="s">
        <v>1154</v>
      </c>
      <c r="B1143" s="81">
        <v>182</v>
      </c>
      <c r="C1143" s="81" t="s">
        <v>1745</v>
      </c>
      <c r="D1143" s="81" t="s">
        <v>6077</v>
      </c>
      <c r="E1143" s="81" t="s">
        <v>2447</v>
      </c>
      <c r="F1143" s="81">
        <v>22707488</v>
      </c>
      <c r="G1143" s="81">
        <v>22707488</v>
      </c>
      <c r="H1143" s="81">
        <v>22707488</v>
      </c>
      <c r="I1143" s="81" t="s">
        <v>2829</v>
      </c>
      <c r="J1143" s="81" t="s">
        <v>2832</v>
      </c>
      <c r="K1143" s="81">
        <v>2518746</v>
      </c>
      <c r="L1143" s="81">
        <v>0</v>
      </c>
      <c r="M1143" s="81">
        <v>25226234</v>
      </c>
      <c r="N1143" s="81">
        <v>25226234</v>
      </c>
      <c r="O1143" s="81">
        <v>22707488</v>
      </c>
      <c r="P1143" s="81">
        <v>25226234</v>
      </c>
      <c r="Q1143" s="81">
        <v>22707488</v>
      </c>
      <c r="R1143" s="81">
        <v>25226234</v>
      </c>
      <c r="S1143" s="81">
        <v>22707488</v>
      </c>
      <c r="T1143" s="81">
        <v>26111234</v>
      </c>
      <c r="U1143" s="81">
        <v>26111234</v>
      </c>
      <c r="V1143" s="81">
        <v>26701234</v>
      </c>
      <c r="W1143" s="81">
        <v>26701234</v>
      </c>
      <c r="X1143" s="81">
        <v>22707488</v>
      </c>
      <c r="Y1143" s="81">
        <v>22707488</v>
      </c>
    </row>
    <row r="1144" spans="1:25" x14ac:dyDescent="0.35">
      <c r="A1144" s="81" t="s">
        <v>1155</v>
      </c>
      <c r="B1144" s="81">
        <v>182</v>
      </c>
      <c r="C1144" s="81" t="s">
        <v>1745</v>
      </c>
      <c r="D1144" s="81" t="s">
        <v>6447</v>
      </c>
      <c r="E1144" s="81" t="s">
        <v>2203</v>
      </c>
      <c r="F1144" s="81">
        <v>197231177</v>
      </c>
      <c r="G1144" s="81">
        <v>197231177</v>
      </c>
      <c r="H1144" s="81">
        <v>197231177</v>
      </c>
      <c r="I1144" s="81" t="s">
        <v>2829</v>
      </c>
      <c r="J1144" s="81" t="s">
        <v>2832</v>
      </c>
      <c r="K1144" s="81">
        <v>16529164</v>
      </c>
      <c r="L1144" s="81">
        <v>0</v>
      </c>
      <c r="M1144" s="81">
        <v>213760341</v>
      </c>
      <c r="N1144" s="81">
        <v>213760341</v>
      </c>
      <c r="O1144" s="81">
        <v>197231177</v>
      </c>
      <c r="P1144" s="81">
        <v>213760341</v>
      </c>
      <c r="Q1144" s="81">
        <v>197231177</v>
      </c>
      <c r="R1144" s="81">
        <v>213760341</v>
      </c>
      <c r="S1144" s="81">
        <v>197231177</v>
      </c>
      <c r="T1144" s="81">
        <v>219730341</v>
      </c>
      <c r="U1144" s="81">
        <v>219730341</v>
      </c>
      <c r="V1144" s="81">
        <v>223710341</v>
      </c>
      <c r="W1144" s="81">
        <v>223710341</v>
      </c>
      <c r="X1144" s="81">
        <v>181432596</v>
      </c>
      <c r="Y1144" s="81">
        <v>181432596</v>
      </c>
    </row>
    <row r="1145" spans="1:25" x14ac:dyDescent="0.35">
      <c r="A1145" s="81" t="s">
        <v>1156</v>
      </c>
      <c r="B1145" s="81">
        <v>182</v>
      </c>
      <c r="C1145" s="81" t="s">
        <v>1745</v>
      </c>
      <c r="D1145" s="81" t="s">
        <v>6449</v>
      </c>
      <c r="E1145" s="81" t="s">
        <v>2448</v>
      </c>
      <c r="F1145" s="81">
        <v>1727919791</v>
      </c>
      <c r="G1145" s="81">
        <v>1727919791</v>
      </c>
      <c r="H1145" s="81">
        <v>1727919791</v>
      </c>
      <c r="I1145" s="81" t="s">
        <v>2829</v>
      </c>
      <c r="J1145" s="81" t="s">
        <v>2832</v>
      </c>
      <c r="K1145" s="81">
        <v>33005647</v>
      </c>
      <c r="L1145" s="81">
        <v>0</v>
      </c>
      <c r="M1145" s="81">
        <v>1760925438</v>
      </c>
      <c r="N1145" s="81">
        <v>1760925438</v>
      </c>
      <c r="O1145" s="81">
        <v>1727919791</v>
      </c>
      <c r="P1145" s="81">
        <v>1760925438</v>
      </c>
      <c r="Q1145" s="81">
        <v>1727919791</v>
      </c>
      <c r="R1145" s="81">
        <v>1760925438</v>
      </c>
      <c r="S1145" s="81">
        <v>1727919791</v>
      </c>
      <c r="T1145" s="81">
        <v>1772625438</v>
      </c>
      <c r="U1145" s="81">
        <v>1772625438</v>
      </c>
      <c r="V1145" s="81">
        <v>1780425438</v>
      </c>
      <c r="W1145" s="81">
        <v>1780425438</v>
      </c>
      <c r="X1145" s="81">
        <v>1685141947</v>
      </c>
      <c r="Y1145" s="81">
        <v>1685141947</v>
      </c>
    </row>
    <row r="1146" spans="1:25" x14ac:dyDescent="0.35">
      <c r="A1146" s="81" t="s">
        <v>1157</v>
      </c>
      <c r="B1146" s="81">
        <v>182</v>
      </c>
      <c r="C1146" s="81" t="s">
        <v>1745</v>
      </c>
      <c r="D1146" s="81" t="s">
        <v>6450</v>
      </c>
      <c r="E1146" s="81" t="s">
        <v>2630</v>
      </c>
      <c r="F1146" s="81">
        <v>1348316263</v>
      </c>
      <c r="G1146" s="81">
        <v>1348316263</v>
      </c>
      <c r="H1146" s="81">
        <v>1348316263</v>
      </c>
      <c r="I1146" s="81" t="s">
        <v>2829</v>
      </c>
      <c r="J1146" s="81" t="s">
        <v>2832</v>
      </c>
      <c r="K1146" s="81">
        <v>188255478</v>
      </c>
      <c r="L1146" s="81">
        <v>0</v>
      </c>
      <c r="M1146" s="81">
        <v>1536571741</v>
      </c>
      <c r="N1146" s="81">
        <v>1536571741</v>
      </c>
      <c r="O1146" s="81">
        <v>1348316263</v>
      </c>
      <c r="P1146" s="81">
        <v>1536571741</v>
      </c>
      <c r="Q1146" s="81">
        <v>1348316263</v>
      </c>
      <c r="R1146" s="81">
        <v>1536571741</v>
      </c>
      <c r="S1146" s="81">
        <v>1348316263</v>
      </c>
      <c r="T1146" s="81">
        <v>1599691741</v>
      </c>
      <c r="U1146" s="81">
        <v>1599691741</v>
      </c>
      <c r="V1146" s="81">
        <v>1641771741</v>
      </c>
      <c r="W1146" s="81">
        <v>1641771741</v>
      </c>
      <c r="X1146" s="81">
        <v>1348316263</v>
      </c>
      <c r="Y1146" s="81">
        <v>1348316263</v>
      </c>
    </row>
    <row r="1147" spans="1:25" x14ac:dyDescent="0.35">
      <c r="A1147" s="81" t="s">
        <v>1158</v>
      </c>
      <c r="B1147" s="81">
        <v>182</v>
      </c>
      <c r="C1147" s="81" t="s">
        <v>1745</v>
      </c>
      <c r="D1147" s="81" t="s">
        <v>6453</v>
      </c>
      <c r="E1147" s="81" t="s">
        <v>2204</v>
      </c>
      <c r="F1147" s="81">
        <v>521124375</v>
      </c>
      <c r="G1147" s="81">
        <v>521124375</v>
      </c>
      <c r="H1147" s="81">
        <v>521124375</v>
      </c>
      <c r="I1147" s="81" t="s">
        <v>2829</v>
      </c>
      <c r="J1147" s="81" t="s">
        <v>2832</v>
      </c>
      <c r="K1147" s="81">
        <v>45402516</v>
      </c>
      <c r="L1147" s="81">
        <v>0</v>
      </c>
      <c r="M1147" s="81">
        <v>566526891</v>
      </c>
      <c r="N1147" s="81">
        <v>566526891</v>
      </c>
      <c r="O1147" s="81">
        <v>521124375</v>
      </c>
      <c r="P1147" s="81">
        <v>566526891</v>
      </c>
      <c r="Q1147" s="81">
        <v>521124375</v>
      </c>
      <c r="R1147" s="81">
        <v>566526891</v>
      </c>
      <c r="S1147" s="81">
        <v>521124375</v>
      </c>
      <c r="T1147" s="81">
        <v>580761891</v>
      </c>
      <c r="U1147" s="81">
        <v>580761891</v>
      </c>
      <c r="V1147" s="81">
        <v>590251891</v>
      </c>
      <c r="W1147" s="81">
        <v>590251891</v>
      </c>
      <c r="X1147" s="81">
        <v>521124375</v>
      </c>
      <c r="Y1147" s="81">
        <v>521124375</v>
      </c>
    </row>
    <row r="1148" spans="1:25" x14ac:dyDescent="0.35">
      <c r="A1148" s="81" t="s">
        <v>1159</v>
      </c>
      <c r="B1148" s="81">
        <v>182</v>
      </c>
      <c r="C1148" s="81" t="s">
        <v>1745</v>
      </c>
      <c r="D1148" s="81" t="s">
        <v>6454</v>
      </c>
      <c r="E1148" s="81" t="s">
        <v>2631</v>
      </c>
      <c r="F1148" s="81">
        <v>81943315</v>
      </c>
      <c r="G1148" s="81">
        <v>81943315</v>
      </c>
      <c r="H1148" s="81">
        <v>81943315</v>
      </c>
      <c r="I1148" s="81" t="s">
        <v>2829</v>
      </c>
      <c r="J1148" s="81" t="s">
        <v>2832</v>
      </c>
      <c r="K1148" s="81">
        <v>5818131</v>
      </c>
      <c r="L1148" s="81">
        <v>0</v>
      </c>
      <c r="M1148" s="81">
        <v>87761446</v>
      </c>
      <c r="N1148" s="81">
        <v>87761446</v>
      </c>
      <c r="O1148" s="81">
        <v>81943315</v>
      </c>
      <c r="P1148" s="81">
        <v>87761446</v>
      </c>
      <c r="Q1148" s="81">
        <v>81943315</v>
      </c>
      <c r="R1148" s="81">
        <v>87761446</v>
      </c>
      <c r="S1148" s="81">
        <v>81943315</v>
      </c>
      <c r="T1148" s="81">
        <v>90611446</v>
      </c>
      <c r="U1148" s="81">
        <v>90611446</v>
      </c>
      <c r="V1148" s="81">
        <v>92511446</v>
      </c>
      <c r="W1148" s="81">
        <v>92511446</v>
      </c>
      <c r="X1148" s="81">
        <v>81943315</v>
      </c>
      <c r="Y1148" s="81">
        <v>81943315</v>
      </c>
    </row>
    <row r="1149" spans="1:25" x14ac:dyDescent="0.35">
      <c r="A1149" s="81" t="s">
        <v>1160</v>
      </c>
      <c r="B1149" s="81">
        <v>182</v>
      </c>
      <c r="C1149" s="81" t="s">
        <v>1745</v>
      </c>
      <c r="D1149" s="81" t="s">
        <v>6455</v>
      </c>
      <c r="E1149" s="81" t="s">
        <v>2632</v>
      </c>
      <c r="F1149" s="81">
        <v>924401290</v>
      </c>
      <c r="G1149" s="81">
        <v>924401290</v>
      </c>
      <c r="H1149" s="81">
        <v>924401290</v>
      </c>
      <c r="I1149" s="81" t="s">
        <v>2829</v>
      </c>
      <c r="J1149" s="81" t="s">
        <v>2832</v>
      </c>
      <c r="K1149" s="81">
        <v>16565802</v>
      </c>
      <c r="L1149" s="81">
        <v>14997281</v>
      </c>
      <c r="M1149" s="81">
        <v>940967092</v>
      </c>
      <c r="N1149" s="81">
        <v>925969811</v>
      </c>
      <c r="O1149" s="81">
        <v>909404009</v>
      </c>
      <c r="P1149" s="81">
        <v>940967092</v>
      </c>
      <c r="Q1149" s="81">
        <v>924401290</v>
      </c>
      <c r="R1149" s="81">
        <v>925969811</v>
      </c>
      <c r="S1149" s="81">
        <v>909404009</v>
      </c>
      <c r="T1149" s="81">
        <v>946352092</v>
      </c>
      <c r="U1149" s="81">
        <v>946352092</v>
      </c>
      <c r="V1149" s="81">
        <v>949942092</v>
      </c>
      <c r="W1149" s="81">
        <v>949942092</v>
      </c>
      <c r="X1149" s="81">
        <v>924401290</v>
      </c>
      <c r="Y1149" s="81">
        <v>924401290</v>
      </c>
    </row>
    <row r="1150" spans="1:25" x14ac:dyDescent="0.35">
      <c r="A1150" s="81" t="s">
        <v>1161</v>
      </c>
      <c r="B1150" s="81">
        <v>182</v>
      </c>
      <c r="C1150" s="81" t="s">
        <v>1745</v>
      </c>
      <c r="D1150" s="81" t="s">
        <v>6464</v>
      </c>
      <c r="E1150" s="81" t="s">
        <v>2633</v>
      </c>
      <c r="F1150" s="81">
        <v>8050795</v>
      </c>
      <c r="G1150" s="81">
        <v>8050795</v>
      </c>
      <c r="H1150" s="81">
        <v>8050795</v>
      </c>
      <c r="I1150" s="81" t="s">
        <v>2829</v>
      </c>
      <c r="J1150" s="81" t="s">
        <v>2832</v>
      </c>
      <c r="K1150" s="81">
        <v>923370</v>
      </c>
      <c r="L1150" s="81">
        <v>0</v>
      </c>
      <c r="M1150" s="81">
        <v>8974165</v>
      </c>
      <c r="N1150" s="81">
        <v>8974165</v>
      </c>
      <c r="O1150" s="81">
        <v>8050795</v>
      </c>
      <c r="P1150" s="81">
        <v>8974165</v>
      </c>
      <c r="Q1150" s="81">
        <v>8050795</v>
      </c>
      <c r="R1150" s="81">
        <v>8974165</v>
      </c>
      <c r="S1150" s="81">
        <v>8050795</v>
      </c>
      <c r="T1150" s="81">
        <v>9439165</v>
      </c>
      <c r="U1150" s="81">
        <v>9439165</v>
      </c>
      <c r="V1150" s="81">
        <v>9749165</v>
      </c>
      <c r="W1150" s="81">
        <v>9749165</v>
      </c>
      <c r="X1150" s="81">
        <v>8050795</v>
      </c>
      <c r="Y1150" s="81">
        <v>8050795</v>
      </c>
    </row>
    <row r="1151" spans="1:25" x14ac:dyDescent="0.35">
      <c r="A1151" s="81" t="s">
        <v>1162</v>
      </c>
      <c r="B1151" s="81">
        <v>183</v>
      </c>
      <c r="C1151" s="81" t="s">
        <v>1746</v>
      </c>
      <c r="D1151" s="81" t="s">
        <v>5941</v>
      </c>
      <c r="E1151" s="81" t="s">
        <v>2352</v>
      </c>
      <c r="F1151" s="81">
        <v>972191543</v>
      </c>
      <c r="G1151" s="81">
        <v>975689546</v>
      </c>
      <c r="H1151" s="81">
        <v>972191543</v>
      </c>
      <c r="I1151" s="81" t="s">
        <v>2829</v>
      </c>
      <c r="J1151" s="81" t="s">
        <v>2833</v>
      </c>
      <c r="K1151" s="81">
        <v>18993740</v>
      </c>
      <c r="L1151" s="81">
        <v>4561830</v>
      </c>
      <c r="M1151" s="81">
        <v>991185283</v>
      </c>
      <c r="N1151" s="81">
        <v>986623453</v>
      </c>
      <c r="O1151" s="81">
        <v>967629713</v>
      </c>
      <c r="P1151" s="81">
        <v>991185283</v>
      </c>
      <c r="Q1151" s="81">
        <v>972191543</v>
      </c>
      <c r="R1151" s="81">
        <v>986623453</v>
      </c>
      <c r="S1151" s="81">
        <v>967629713</v>
      </c>
      <c r="T1151" s="81">
        <v>1001040283</v>
      </c>
      <c r="U1151" s="81">
        <v>1001040283</v>
      </c>
      <c r="V1151" s="81">
        <v>1007610283</v>
      </c>
      <c r="W1151" s="81">
        <v>1007610283</v>
      </c>
      <c r="X1151" s="81">
        <v>976427708</v>
      </c>
      <c r="Y1151" s="81">
        <v>976427708</v>
      </c>
    </row>
    <row r="1152" spans="1:25" x14ac:dyDescent="0.35">
      <c r="A1152" s="81" t="s">
        <v>1163</v>
      </c>
      <c r="B1152" s="81">
        <v>183</v>
      </c>
      <c r="C1152" s="81" t="s">
        <v>1746</v>
      </c>
      <c r="D1152" s="81" t="s">
        <v>6456</v>
      </c>
      <c r="E1152" s="81" t="s">
        <v>2634</v>
      </c>
      <c r="F1152" s="81">
        <v>557940014</v>
      </c>
      <c r="G1152" s="81">
        <v>586798083</v>
      </c>
      <c r="H1152" s="81">
        <v>557940014</v>
      </c>
      <c r="I1152" s="81" t="s">
        <v>2829</v>
      </c>
      <c r="J1152" s="81" t="s">
        <v>2834</v>
      </c>
      <c r="K1152" s="81">
        <v>24995400</v>
      </c>
      <c r="L1152" s="81">
        <v>7135335</v>
      </c>
      <c r="M1152" s="81">
        <v>582935414</v>
      </c>
      <c r="N1152" s="81">
        <v>575800079</v>
      </c>
      <c r="O1152" s="81">
        <v>550804679</v>
      </c>
      <c r="P1152" s="81">
        <v>582935414</v>
      </c>
      <c r="Q1152" s="81">
        <v>557940014</v>
      </c>
      <c r="R1152" s="81">
        <v>575800079</v>
      </c>
      <c r="S1152" s="81">
        <v>550804679</v>
      </c>
      <c r="T1152" s="81">
        <v>594035414</v>
      </c>
      <c r="U1152" s="81">
        <v>594035414</v>
      </c>
      <c r="V1152" s="81">
        <v>601435414</v>
      </c>
      <c r="W1152" s="81">
        <v>601435414</v>
      </c>
      <c r="X1152" s="81">
        <v>564742836</v>
      </c>
      <c r="Y1152" s="81">
        <v>564742836</v>
      </c>
    </row>
    <row r="1153" spans="1:25" x14ac:dyDescent="0.35">
      <c r="A1153" s="81" t="s">
        <v>1164</v>
      </c>
      <c r="B1153" s="81">
        <v>183</v>
      </c>
      <c r="C1153" s="81" t="s">
        <v>1746</v>
      </c>
      <c r="D1153" s="81" t="s">
        <v>6457</v>
      </c>
      <c r="E1153" s="81" t="s">
        <v>2635</v>
      </c>
      <c r="F1153" s="81">
        <v>5108658103</v>
      </c>
      <c r="G1153" s="81">
        <v>5228288895</v>
      </c>
      <c r="H1153" s="81">
        <v>5108658103</v>
      </c>
      <c r="I1153" s="81" t="s">
        <v>2829</v>
      </c>
      <c r="J1153" s="81" t="s">
        <v>2833</v>
      </c>
      <c r="K1153" s="81">
        <v>170339370</v>
      </c>
      <c r="L1153" s="81">
        <v>42809080</v>
      </c>
      <c r="M1153" s="81">
        <v>5278997473</v>
      </c>
      <c r="N1153" s="81">
        <v>5236188393</v>
      </c>
      <c r="O1153" s="81">
        <v>5065849023</v>
      </c>
      <c r="P1153" s="81">
        <v>5338640043</v>
      </c>
      <c r="Q1153" s="81">
        <v>5168300673</v>
      </c>
      <c r="R1153" s="81">
        <v>5295830963</v>
      </c>
      <c r="S1153" s="81">
        <v>5125491593</v>
      </c>
      <c r="T1153" s="81">
        <v>5350922473</v>
      </c>
      <c r="U1153" s="81">
        <v>5410565043</v>
      </c>
      <c r="V1153" s="81">
        <v>5398872473</v>
      </c>
      <c r="W1153" s="81">
        <v>5458515043</v>
      </c>
      <c r="X1153" s="81">
        <v>5162137418</v>
      </c>
      <c r="Y1153" s="81">
        <v>5221779988</v>
      </c>
    </row>
    <row r="1154" spans="1:25" x14ac:dyDescent="0.35">
      <c r="A1154" s="81" t="s">
        <v>1165</v>
      </c>
      <c r="B1154" s="81">
        <v>183</v>
      </c>
      <c r="C1154" s="81" t="s">
        <v>1746</v>
      </c>
      <c r="D1154" s="81" t="s">
        <v>6458</v>
      </c>
      <c r="E1154" s="81" t="s">
        <v>2636</v>
      </c>
      <c r="F1154" s="81">
        <v>178258996</v>
      </c>
      <c r="G1154" s="81">
        <v>208306274</v>
      </c>
      <c r="H1154" s="81">
        <v>208306274</v>
      </c>
      <c r="I1154" s="81" t="s">
        <v>2830</v>
      </c>
      <c r="J1154" s="81" t="s">
        <v>2836</v>
      </c>
      <c r="K1154" s="81">
        <v>18448940</v>
      </c>
      <c r="L1154" s="81">
        <v>4423380</v>
      </c>
      <c r="M1154" s="81">
        <v>226755214</v>
      </c>
      <c r="N1154" s="81">
        <v>222331834</v>
      </c>
      <c r="O1154" s="81">
        <v>203882894</v>
      </c>
      <c r="P1154" s="81">
        <v>226755214</v>
      </c>
      <c r="Q1154" s="81">
        <v>208306274</v>
      </c>
      <c r="R1154" s="81">
        <v>222331834</v>
      </c>
      <c r="S1154" s="81">
        <v>203882894</v>
      </c>
      <c r="T1154" s="81">
        <v>236100214</v>
      </c>
      <c r="U1154" s="81">
        <v>236100214</v>
      </c>
      <c r="V1154" s="81">
        <v>242330214</v>
      </c>
      <c r="W1154" s="81">
        <v>242330214</v>
      </c>
      <c r="X1154" s="81">
        <v>213652428</v>
      </c>
      <c r="Y1154" s="81">
        <v>213652428</v>
      </c>
    </row>
    <row r="1155" spans="1:25" x14ac:dyDescent="0.35">
      <c r="A1155" s="81" t="s">
        <v>1166</v>
      </c>
      <c r="B1155" s="81">
        <v>183</v>
      </c>
      <c r="C1155" s="81" t="s">
        <v>1746</v>
      </c>
      <c r="D1155" s="81" t="s">
        <v>6539</v>
      </c>
      <c r="E1155" s="81" t="s">
        <v>2637</v>
      </c>
      <c r="F1155" s="81">
        <v>132293595</v>
      </c>
      <c r="G1155" s="81">
        <v>134832624</v>
      </c>
      <c r="H1155" s="81">
        <v>132293595</v>
      </c>
      <c r="I1155" s="81" t="s">
        <v>2829</v>
      </c>
      <c r="J1155" s="81" t="s">
        <v>2833</v>
      </c>
      <c r="K1155" s="81">
        <v>2058970</v>
      </c>
      <c r="L1155" s="81">
        <v>569330</v>
      </c>
      <c r="M1155" s="81">
        <v>134352565</v>
      </c>
      <c r="N1155" s="81">
        <v>133783235</v>
      </c>
      <c r="O1155" s="81">
        <v>131724265</v>
      </c>
      <c r="P1155" s="81">
        <v>134352565</v>
      </c>
      <c r="Q1155" s="81">
        <v>132293595</v>
      </c>
      <c r="R1155" s="81">
        <v>133783235</v>
      </c>
      <c r="S1155" s="81">
        <v>131724265</v>
      </c>
      <c r="T1155" s="81">
        <v>135177565</v>
      </c>
      <c r="U1155" s="81">
        <v>135177565</v>
      </c>
      <c r="V1155" s="81">
        <v>135727565</v>
      </c>
      <c r="W1155" s="81">
        <v>135727565</v>
      </c>
      <c r="X1155" s="81">
        <v>132851915</v>
      </c>
      <c r="Y1155" s="81">
        <v>132851915</v>
      </c>
    </row>
    <row r="1156" spans="1:25" x14ac:dyDescent="0.35">
      <c r="A1156" s="81" t="s">
        <v>1167</v>
      </c>
      <c r="B1156" s="81">
        <v>183</v>
      </c>
      <c r="C1156" s="81" t="s">
        <v>1746</v>
      </c>
      <c r="D1156" s="81" t="s">
        <v>6579</v>
      </c>
      <c r="E1156" s="81" t="s">
        <v>2638</v>
      </c>
      <c r="F1156" s="81">
        <v>35833326</v>
      </c>
      <c r="G1156" s="81">
        <v>35833326</v>
      </c>
      <c r="H1156" s="81">
        <v>35833326</v>
      </c>
      <c r="I1156" s="81" t="s">
        <v>2829</v>
      </c>
      <c r="J1156" s="81" t="s">
        <v>2833</v>
      </c>
      <c r="K1156" s="81">
        <v>1014780</v>
      </c>
      <c r="L1156" s="81">
        <v>224445</v>
      </c>
      <c r="M1156" s="81">
        <v>36848106</v>
      </c>
      <c r="N1156" s="81">
        <v>36623661</v>
      </c>
      <c r="O1156" s="81">
        <v>35608881</v>
      </c>
      <c r="P1156" s="81">
        <v>36848106</v>
      </c>
      <c r="Q1156" s="81">
        <v>35833326</v>
      </c>
      <c r="R1156" s="81">
        <v>36623661</v>
      </c>
      <c r="S1156" s="81">
        <v>35608881</v>
      </c>
      <c r="T1156" s="81">
        <v>37583106</v>
      </c>
      <c r="U1156" s="81">
        <v>37583106</v>
      </c>
      <c r="V1156" s="81">
        <v>38073106</v>
      </c>
      <c r="W1156" s="81">
        <v>38073106</v>
      </c>
      <c r="X1156" s="81">
        <v>35903311</v>
      </c>
      <c r="Y1156" s="81">
        <v>35903311</v>
      </c>
    </row>
    <row r="1157" spans="1:25" x14ac:dyDescent="0.35">
      <c r="A1157" s="81" t="s">
        <v>1168</v>
      </c>
      <c r="B1157" s="81">
        <v>183</v>
      </c>
      <c r="C1157" s="81" t="s">
        <v>1746</v>
      </c>
      <c r="D1157" s="81" t="s">
        <v>6583</v>
      </c>
      <c r="E1157" s="81" t="s">
        <v>2639</v>
      </c>
      <c r="F1157" s="81">
        <v>1605377</v>
      </c>
      <c r="G1157" s="81">
        <v>1605377</v>
      </c>
      <c r="H1157" s="81">
        <v>1605377</v>
      </c>
      <c r="I1157" s="81" t="s">
        <v>2829</v>
      </c>
      <c r="J1157" s="81" t="s">
        <v>2833</v>
      </c>
      <c r="K1157" s="81">
        <v>566400</v>
      </c>
      <c r="L1157" s="81">
        <v>0</v>
      </c>
      <c r="M1157" s="81">
        <v>2171777</v>
      </c>
      <c r="N1157" s="81">
        <v>2171777</v>
      </c>
      <c r="O1157" s="81">
        <v>1605377</v>
      </c>
      <c r="P1157" s="81">
        <v>2171777</v>
      </c>
      <c r="Q1157" s="81">
        <v>1605377</v>
      </c>
      <c r="R1157" s="81">
        <v>2171777</v>
      </c>
      <c r="S1157" s="81">
        <v>1605377</v>
      </c>
      <c r="T1157" s="81">
        <v>2411777</v>
      </c>
      <c r="U1157" s="81">
        <v>2411777</v>
      </c>
      <c r="V1157" s="81">
        <v>2571777</v>
      </c>
      <c r="W1157" s="81">
        <v>2571777</v>
      </c>
      <c r="X1157" s="81">
        <v>1717560</v>
      </c>
      <c r="Y1157" s="81">
        <v>1717560</v>
      </c>
    </row>
    <row r="1158" spans="1:25" x14ac:dyDescent="0.35">
      <c r="A1158" s="81" t="s">
        <v>1169</v>
      </c>
      <c r="B1158" s="81">
        <v>184</v>
      </c>
      <c r="C1158" s="81" t="s">
        <v>1747</v>
      </c>
      <c r="D1158" s="81" t="s">
        <v>6017</v>
      </c>
      <c r="E1158" s="81" t="s">
        <v>2411</v>
      </c>
      <c r="F1158" s="81">
        <v>144951393</v>
      </c>
      <c r="G1158" s="81">
        <v>144951393</v>
      </c>
      <c r="H1158" s="81">
        <v>144951393</v>
      </c>
      <c r="I1158" s="81" t="s">
        <v>2829</v>
      </c>
      <c r="J1158" s="81" t="s">
        <v>2833</v>
      </c>
      <c r="K1158" s="81">
        <v>15958967</v>
      </c>
      <c r="L1158" s="81">
        <v>0</v>
      </c>
      <c r="M1158" s="81">
        <v>160910360</v>
      </c>
      <c r="N1158" s="81">
        <v>160910360</v>
      </c>
      <c r="O1158" s="81">
        <v>144951393</v>
      </c>
      <c r="P1158" s="81">
        <v>160910360</v>
      </c>
      <c r="Q1158" s="81">
        <v>144951393</v>
      </c>
      <c r="R1158" s="81">
        <v>160910360</v>
      </c>
      <c r="S1158" s="81">
        <v>144951393</v>
      </c>
      <c r="T1158" s="81">
        <v>165230360</v>
      </c>
      <c r="U1158" s="81">
        <v>165230360</v>
      </c>
      <c r="V1158" s="81">
        <v>168110360</v>
      </c>
      <c r="W1158" s="81">
        <v>168110360</v>
      </c>
      <c r="X1158" s="81">
        <v>153891662</v>
      </c>
      <c r="Y1158" s="81">
        <v>153891662</v>
      </c>
    </row>
    <row r="1159" spans="1:25" x14ac:dyDescent="0.35">
      <c r="A1159" s="81" t="s">
        <v>1170</v>
      </c>
      <c r="B1159" s="81">
        <v>184</v>
      </c>
      <c r="C1159" s="81" t="s">
        <v>1747</v>
      </c>
      <c r="D1159" s="81" t="s">
        <v>6022</v>
      </c>
      <c r="E1159" s="81" t="s">
        <v>2202</v>
      </c>
      <c r="F1159" s="81">
        <v>71598581</v>
      </c>
      <c r="G1159" s="81">
        <v>71598581</v>
      </c>
      <c r="H1159" s="81">
        <v>71598581</v>
      </c>
      <c r="I1159" s="81" t="s">
        <v>2829</v>
      </c>
      <c r="J1159" s="81" t="s">
        <v>2833</v>
      </c>
      <c r="K1159" s="81">
        <v>288040</v>
      </c>
      <c r="L1159" s="81">
        <v>0</v>
      </c>
      <c r="M1159" s="81">
        <v>71886621</v>
      </c>
      <c r="N1159" s="81">
        <v>71886621</v>
      </c>
      <c r="O1159" s="81">
        <v>71598581</v>
      </c>
      <c r="P1159" s="81">
        <v>71886621</v>
      </c>
      <c r="Q1159" s="81">
        <v>71598581</v>
      </c>
      <c r="R1159" s="81">
        <v>71886621</v>
      </c>
      <c r="S1159" s="81">
        <v>71598581</v>
      </c>
      <c r="T1159" s="81">
        <v>71961621</v>
      </c>
      <c r="U1159" s="81">
        <v>71961621</v>
      </c>
      <c r="V1159" s="81">
        <v>72011621</v>
      </c>
      <c r="W1159" s="81">
        <v>72011621</v>
      </c>
      <c r="X1159" s="81">
        <v>71609400</v>
      </c>
      <c r="Y1159" s="81">
        <v>71609400</v>
      </c>
    </row>
    <row r="1160" spans="1:25" x14ac:dyDescent="0.35">
      <c r="A1160" s="81" t="s">
        <v>1171</v>
      </c>
      <c r="B1160" s="81">
        <v>184</v>
      </c>
      <c r="C1160" s="81" t="s">
        <v>1747</v>
      </c>
      <c r="D1160" s="81" t="s">
        <v>6078</v>
      </c>
      <c r="E1160" s="81" t="s">
        <v>2447</v>
      </c>
      <c r="F1160" s="81">
        <v>92866449</v>
      </c>
      <c r="G1160" s="81">
        <v>97859892</v>
      </c>
      <c r="H1160" s="81">
        <v>92866449</v>
      </c>
      <c r="I1160" s="81" t="s">
        <v>2829</v>
      </c>
      <c r="J1160" s="81" t="s">
        <v>2833</v>
      </c>
      <c r="K1160" s="81">
        <v>11884783</v>
      </c>
      <c r="L1160" s="81">
        <v>0</v>
      </c>
      <c r="M1160" s="81">
        <v>104751232</v>
      </c>
      <c r="N1160" s="81">
        <v>104751232</v>
      </c>
      <c r="O1160" s="81">
        <v>92866449</v>
      </c>
      <c r="P1160" s="81">
        <v>104751232</v>
      </c>
      <c r="Q1160" s="81">
        <v>92866449</v>
      </c>
      <c r="R1160" s="81">
        <v>104751232</v>
      </c>
      <c r="S1160" s="81">
        <v>92866449</v>
      </c>
      <c r="T1160" s="81">
        <v>108531232</v>
      </c>
      <c r="U1160" s="81">
        <v>108531232</v>
      </c>
      <c r="V1160" s="81">
        <v>111051232</v>
      </c>
      <c r="W1160" s="81">
        <v>111051232</v>
      </c>
      <c r="X1160" s="81">
        <v>96630087</v>
      </c>
      <c r="Y1160" s="81">
        <v>96630087</v>
      </c>
    </row>
    <row r="1161" spans="1:25" x14ac:dyDescent="0.35">
      <c r="A1161" s="81" t="s">
        <v>1172</v>
      </c>
      <c r="B1161" s="81">
        <v>184</v>
      </c>
      <c r="C1161" s="81" t="s">
        <v>1747</v>
      </c>
      <c r="D1161" s="81" t="s">
        <v>6451</v>
      </c>
      <c r="E1161" s="81" t="s">
        <v>2630</v>
      </c>
      <c r="F1161" s="81">
        <v>16572043</v>
      </c>
      <c r="G1161" s="81">
        <v>16572043</v>
      </c>
      <c r="H1161" s="81">
        <v>16572043</v>
      </c>
      <c r="I1161" s="81" t="s">
        <v>2829</v>
      </c>
      <c r="J1161" s="81" t="s">
        <v>2833</v>
      </c>
      <c r="K1161" s="81">
        <v>976700</v>
      </c>
      <c r="L1161" s="81">
        <v>0</v>
      </c>
      <c r="M1161" s="81">
        <v>17548743</v>
      </c>
      <c r="N1161" s="81">
        <v>17548743</v>
      </c>
      <c r="O1161" s="81">
        <v>16572043</v>
      </c>
      <c r="P1161" s="81">
        <v>17548743</v>
      </c>
      <c r="Q1161" s="81">
        <v>16572043</v>
      </c>
      <c r="R1161" s="81">
        <v>17548743</v>
      </c>
      <c r="S1161" s="81">
        <v>16572043</v>
      </c>
      <c r="T1161" s="81">
        <v>17863743</v>
      </c>
      <c r="U1161" s="81">
        <v>17863743</v>
      </c>
      <c r="V1161" s="81">
        <v>18073743</v>
      </c>
      <c r="W1161" s="81">
        <v>18073743</v>
      </c>
      <c r="X1161" s="81">
        <v>16859964</v>
      </c>
      <c r="Y1161" s="81">
        <v>16859964</v>
      </c>
    </row>
    <row r="1162" spans="1:25" x14ac:dyDescent="0.35">
      <c r="A1162" s="81" t="s">
        <v>1173</v>
      </c>
      <c r="B1162" s="81">
        <v>184</v>
      </c>
      <c r="C1162" s="81" t="s">
        <v>1747</v>
      </c>
      <c r="D1162" s="81" t="s">
        <v>6459</v>
      </c>
      <c r="E1162" s="81" t="s">
        <v>2640</v>
      </c>
      <c r="F1162" s="81">
        <v>393900327</v>
      </c>
      <c r="G1162" s="81">
        <v>398130422</v>
      </c>
      <c r="H1162" s="81">
        <v>393900327</v>
      </c>
      <c r="I1162" s="81" t="s">
        <v>2829</v>
      </c>
      <c r="J1162" s="81" t="s">
        <v>2833</v>
      </c>
      <c r="K1162" s="81">
        <v>37723940</v>
      </c>
      <c r="L1162" s="81">
        <v>0</v>
      </c>
      <c r="M1162" s="81">
        <v>431624267</v>
      </c>
      <c r="N1162" s="81">
        <v>431624267</v>
      </c>
      <c r="O1162" s="81">
        <v>393900327</v>
      </c>
      <c r="P1162" s="81">
        <v>431624267</v>
      </c>
      <c r="Q1162" s="81">
        <v>393900327</v>
      </c>
      <c r="R1162" s="81">
        <v>431624267</v>
      </c>
      <c r="S1162" s="81">
        <v>393900327</v>
      </c>
      <c r="T1162" s="81">
        <v>442499267</v>
      </c>
      <c r="U1162" s="81">
        <v>442499267</v>
      </c>
      <c r="V1162" s="81">
        <v>449749267</v>
      </c>
      <c r="W1162" s="81">
        <v>449749267</v>
      </c>
      <c r="X1162" s="81">
        <v>403843768</v>
      </c>
      <c r="Y1162" s="81">
        <v>403843768</v>
      </c>
    </row>
    <row r="1163" spans="1:25" x14ac:dyDescent="0.35">
      <c r="A1163" s="81" t="s">
        <v>1174</v>
      </c>
      <c r="B1163" s="81">
        <v>184</v>
      </c>
      <c r="C1163" s="81" t="s">
        <v>1747</v>
      </c>
      <c r="D1163" s="81" t="s">
        <v>6461</v>
      </c>
      <c r="E1163" s="81" t="s">
        <v>2641</v>
      </c>
      <c r="F1163" s="81">
        <v>2103293414</v>
      </c>
      <c r="G1163" s="81">
        <v>2044494345</v>
      </c>
      <c r="H1163" s="81">
        <v>2103293414</v>
      </c>
      <c r="I1163" s="81" t="s">
        <v>2829</v>
      </c>
      <c r="J1163" s="81" t="s">
        <v>2833</v>
      </c>
      <c r="K1163" s="81">
        <v>314567889</v>
      </c>
      <c r="L1163" s="81">
        <v>0</v>
      </c>
      <c r="M1163" s="81">
        <v>2417861303</v>
      </c>
      <c r="N1163" s="81">
        <v>2417861303</v>
      </c>
      <c r="O1163" s="81">
        <v>2103293414</v>
      </c>
      <c r="P1163" s="81">
        <v>2417861303</v>
      </c>
      <c r="Q1163" s="81">
        <v>2103293414</v>
      </c>
      <c r="R1163" s="81">
        <v>2417861303</v>
      </c>
      <c r="S1163" s="81">
        <v>2103293414</v>
      </c>
      <c r="T1163" s="81">
        <v>2507426303</v>
      </c>
      <c r="U1163" s="81">
        <v>2507426303</v>
      </c>
      <c r="V1163" s="81">
        <v>2567136303</v>
      </c>
      <c r="W1163" s="81">
        <v>2567136303</v>
      </c>
      <c r="X1163" s="81">
        <v>2180153092</v>
      </c>
      <c r="Y1163" s="81">
        <v>2180153092</v>
      </c>
    </row>
    <row r="1164" spans="1:25" x14ac:dyDescent="0.35">
      <c r="A1164" s="81" t="s">
        <v>1175</v>
      </c>
      <c r="B1164" s="81">
        <v>184</v>
      </c>
      <c r="C1164" s="81" t="s">
        <v>1747</v>
      </c>
      <c r="D1164" s="81" t="s">
        <v>6463</v>
      </c>
      <c r="E1164" s="81" t="s">
        <v>2642</v>
      </c>
      <c r="F1164" s="81">
        <v>7148557786</v>
      </c>
      <c r="G1164" s="81">
        <v>7037057118</v>
      </c>
      <c r="H1164" s="81">
        <v>7148557786</v>
      </c>
      <c r="I1164" s="81" t="s">
        <v>2829</v>
      </c>
      <c r="J1164" s="81" t="s">
        <v>2833</v>
      </c>
      <c r="K1164" s="81">
        <v>806388281</v>
      </c>
      <c r="L1164" s="81">
        <v>0</v>
      </c>
      <c r="M1164" s="81">
        <v>7954946067</v>
      </c>
      <c r="N1164" s="81">
        <v>7954946067</v>
      </c>
      <c r="O1164" s="81">
        <v>7148557786</v>
      </c>
      <c r="P1164" s="81">
        <v>7954946067</v>
      </c>
      <c r="Q1164" s="81">
        <v>7148557786</v>
      </c>
      <c r="R1164" s="81">
        <v>7954946067</v>
      </c>
      <c r="S1164" s="81">
        <v>7148557786</v>
      </c>
      <c r="T1164" s="81">
        <v>8177651067</v>
      </c>
      <c r="U1164" s="81">
        <v>8177651067</v>
      </c>
      <c r="V1164" s="81">
        <v>8326121067</v>
      </c>
      <c r="W1164" s="81">
        <v>8326121067</v>
      </c>
      <c r="X1164" s="81">
        <v>7454938683</v>
      </c>
      <c r="Y1164" s="81">
        <v>7454938683</v>
      </c>
    </row>
    <row r="1165" spans="1:25" x14ac:dyDescent="0.35">
      <c r="A1165" s="81" t="s">
        <v>1176</v>
      </c>
      <c r="B1165" s="81">
        <v>184</v>
      </c>
      <c r="C1165" s="81" t="s">
        <v>1747</v>
      </c>
      <c r="D1165" s="81" t="s">
        <v>6465</v>
      </c>
      <c r="E1165" s="81" t="s">
        <v>2633</v>
      </c>
      <c r="F1165" s="81">
        <v>670168946</v>
      </c>
      <c r="G1165" s="81">
        <v>675774941</v>
      </c>
      <c r="H1165" s="81">
        <v>670168946</v>
      </c>
      <c r="I1165" s="81" t="s">
        <v>2829</v>
      </c>
      <c r="J1165" s="81" t="s">
        <v>2833</v>
      </c>
      <c r="K1165" s="81">
        <v>74103378</v>
      </c>
      <c r="L1165" s="81">
        <v>0</v>
      </c>
      <c r="M1165" s="81">
        <v>744272324</v>
      </c>
      <c r="N1165" s="81">
        <v>744272324</v>
      </c>
      <c r="O1165" s="81">
        <v>670168946</v>
      </c>
      <c r="P1165" s="81">
        <v>744272324</v>
      </c>
      <c r="Q1165" s="81">
        <v>670168946</v>
      </c>
      <c r="R1165" s="81">
        <v>744272324</v>
      </c>
      <c r="S1165" s="81">
        <v>670168946</v>
      </c>
      <c r="T1165" s="81">
        <v>766397324</v>
      </c>
      <c r="U1165" s="81">
        <v>766397324</v>
      </c>
      <c r="V1165" s="81">
        <v>781147324</v>
      </c>
      <c r="W1165" s="81">
        <v>781147324</v>
      </c>
      <c r="X1165" s="81">
        <v>697656867</v>
      </c>
      <c r="Y1165" s="81">
        <v>697656867</v>
      </c>
    </row>
    <row r="1166" spans="1:25" x14ac:dyDescent="0.35">
      <c r="A1166" s="81" t="s">
        <v>1177</v>
      </c>
      <c r="B1166" s="81">
        <v>184</v>
      </c>
      <c r="C1166" s="81" t="s">
        <v>1747</v>
      </c>
      <c r="D1166" s="81" t="s">
        <v>6466</v>
      </c>
      <c r="E1166" s="81" t="s">
        <v>2643</v>
      </c>
      <c r="F1166" s="81">
        <v>5483456789</v>
      </c>
      <c r="G1166" s="81">
        <v>5529052477</v>
      </c>
      <c r="H1166" s="81">
        <v>5483456789</v>
      </c>
      <c r="I1166" s="81" t="s">
        <v>2829</v>
      </c>
      <c r="J1166" s="81" t="s">
        <v>2833</v>
      </c>
      <c r="K1166" s="81">
        <v>540922557</v>
      </c>
      <c r="L1166" s="81">
        <v>0</v>
      </c>
      <c r="M1166" s="81">
        <v>6024379346</v>
      </c>
      <c r="N1166" s="81">
        <v>6024379346</v>
      </c>
      <c r="O1166" s="81">
        <v>5483456789</v>
      </c>
      <c r="P1166" s="81">
        <v>6024379346</v>
      </c>
      <c r="Q1166" s="81">
        <v>5483456789</v>
      </c>
      <c r="R1166" s="81">
        <v>6024379346</v>
      </c>
      <c r="S1166" s="81">
        <v>5483456789</v>
      </c>
      <c r="T1166" s="81">
        <v>6163999346</v>
      </c>
      <c r="U1166" s="81">
        <v>6163999346</v>
      </c>
      <c r="V1166" s="81">
        <v>6257079346</v>
      </c>
      <c r="W1166" s="81">
        <v>6257079346</v>
      </c>
      <c r="X1166" s="81">
        <v>5664372648</v>
      </c>
      <c r="Y1166" s="81">
        <v>5664372648</v>
      </c>
    </row>
    <row r="1167" spans="1:25" x14ac:dyDescent="0.35">
      <c r="A1167" s="81" t="s">
        <v>1178</v>
      </c>
      <c r="B1167" s="81">
        <v>184</v>
      </c>
      <c r="C1167" s="81" t="s">
        <v>1747</v>
      </c>
      <c r="D1167" s="81" t="s">
        <v>6468</v>
      </c>
      <c r="E1167" s="81" t="s">
        <v>2644</v>
      </c>
      <c r="F1167" s="81">
        <v>776922239</v>
      </c>
      <c r="G1167" s="81">
        <v>806093416</v>
      </c>
      <c r="H1167" s="81">
        <v>776922239</v>
      </c>
      <c r="I1167" s="81" t="s">
        <v>2829</v>
      </c>
      <c r="J1167" s="81" t="s">
        <v>2833</v>
      </c>
      <c r="K1167" s="81">
        <v>95543974</v>
      </c>
      <c r="L1167" s="81">
        <v>0</v>
      </c>
      <c r="M1167" s="81">
        <v>872466213</v>
      </c>
      <c r="N1167" s="81">
        <v>872466213</v>
      </c>
      <c r="O1167" s="81">
        <v>776922239</v>
      </c>
      <c r="P1167" s="81">
        <v>872466213</v>
      </c>
      <c r="Q1167" s="81">
        <v>776922239</v>
      </c>
      <c r="R1167" s="81">
        <v>872466213</v>
      </c>
      <c r="S1167" s="81">
        <v>776922239</v>
      </c>
      <c r="T1167" s="81">
        <v>898401213</v>
      </c>
      <c r="U1167" s="81">
        <v>898401213</v>
      </c>
      <c r="V1167" s="81">
        <v>915691213</v>
      </c>
      <c r="W1167" s="81">
        <v>915691213</v>
      </c>
      <c r="X1167" s="81">
        <v>798676601</v>
      </c>
      <c r="Y1167" s="81">
        <v>798676601</v>
      </c>
    </row>
    <row r="1168" spans="1:25" x14ac:dyDescent="0.35">
      <c r="A1168" s="81" t="s">
        <v>1179</v>
      </c>
      <c r="B1168" s="81">
        <v>184</v>
      </c>
      <c r="C1168" s="81" t="s">
        <v>1747</v>
      </c>
      <c r="D1168" s="81" t="s">
        <v>6469</v>
      </c>
      <c r="E1168" s="81" t="s">
        <v>2645</v>
      </c>
      <c r="F1168" s="81">
        <v>1276868631</v>
      </c>
      <c r="G1168" s="81">
        <v>1215737540</v>
      </c>
      <c r="H1168" s="81">
        <v>1276868631</v>
      </c>
      <c r="I1168" s="81" t="s">
        <v>2829</v>
      </c>
      <c r="J1168" s="81" t="s">
        <v>2833</v>
      </c>
      <c r="K1168" s="81">
        <v>124329288</v>
      </c>
      <c r="L1168" s="81">
        <v>0</v>
      </c>
      <c r="M1168" s="81">
        <v>1401197919</v>
      </c>
      <c r="N1168" s="81">
        <v>1401197919</v>
      </c>
      <c r="O1168" s="81">
        <v>1276868631</v>
      </c>
      <c r="P1168" s="81">
        <v>1401197919</v>
      </c>
      <c r="Q1168" s="81">
        <v>1276868631</v>
      </c>
      <c r="R1168" s="81">
        <v>1401197919</v>
      </c>
      <c r="S1168" s="81">
        <v>1276868631</v>
      </c>
      <c r="T1168" s="81">
        <v>1434077919</v>
      </c>
      <c r="U1168" s="81">
        <v>1434077919</v>
      </c>
      <c r="V1168" s="81">
        <v>1455997919</v>
      </c>
      <c r="W1168" s="81">
        <v>1455997919</v>
      </c>
      <c r="X1168" s="81">
        <v>1314753879</v>
      </c>
      <c r="Y1168" s="81">
        <v>1314753879</v>
      </c>
    </row>
    <row r="1169" spans="1:25" x14ac:dyDescent="0.35">
      <c r="A1169" s="81" t="s">
        <v>1180</v>
      </c>
      <c r="B1169" s="81">
        <v>184</v>
      </c>
      <c r="C1169" s="81" t="s">
        <v>1747</v>
      </c>
      <c r="D1169" s="81" t="s">
        <v>6470</v>
      </c>
      <c r="E1169" s="81" t="s">
        <v>2646</v>
      </c>
      <c r="F1169" s="81">
        <v>288180319</v>
      </c>
      <c r="G1169" s="81">
        <v>292972485</v>
      </c>
      <c r="H1169" s="81">
        <v>288180319</v>
      </c>
      <c r="I1169" s="81" t="s">
        <v>2829</v>
      </c>
      <c r="J1169" s="81" t="s">
        <v>2833</v>
      </c>
      <c r="K1169" s="81">
        <v>26553020</v>
      </c>
      <c r="L1169" s="81">
        <v>0</v>
      </c>
      <c r="M1169" s="81">
        <v>314733339</v>
      </c>
      <c r="N1169" s="81">
        <v>314733339</v>
      </c>
      <c r="O1169" s="81">
        <v>288180319</v>
      </c>
      <c r="P1169" s="81">
        <v>314733339</v>
      </c>
      <c r="Q1169" s="81">
        <v>288180319</v>
      </c>
      <c r="R1169" s="81">
        <v>314733339</v>
      </c>
      <c r="S1169" s="81">
        <v>288180319</v>
      </c>
      <c r="T1169" s="81">
        <v>322728339</v>
      </c>
      <c r="U1169" s="81">
        <v>322728339</v>
      </c>
      <c r="V1169" s="81">
        <v>328058339</v>
      </c>
      <c r="W1169" s="81">
        <v>328058339</v>
      </c>
      <c r="X1169" s="81">
        <v>302931796</v>
      </c>
      <c r="Y1169" s="81">
        <v>302931796</v>
      </c>
    </row>
    <row r="1170" spans="1:25" x14ac:dyDescent="0.35">
      <c r="A1170" s="81" t="s">
        <v>1181</v>
      </c>
      <c r="B1170" s="81">
        <v>184</v>
      </c>
      <c r="C1170" s="81" t="s">
        <v>1747</v>
      </c>
      <c r="D1170" s="81" t="s">
        <v>6630</v>
      </c>
      <c r="E1170" s="81" t="s">
        <v>2647</v>
      </c>
      <c r="F1170" s="81">
        <v>2009568360</v>
      </c>
      <c r="G1170" s="81">
        <v>1981162730</v>
      </c>
      <c r="H1170" s="81">
        <v>2009568360</v>
      </c>
      <c r="I1170" s="81" t="s">
        <v>2829</v>
      </c>
      <c r="J1170" s="81" t="s">
        <v>2833</v>
      </c>
      <c r="K1170" s="81">
        <v>273131193</v>
      </c>
      <c r="L1170" s="81">
        <v>0</v>
      </c>
      <c r="M1170" s="81">
        <v>2282699553</v>
      </c>
      <c r="N1170" s="81">
        <v>2282699553</v>
      </c>
      <c r="O1170" s="81">
        <v>2009568360</v>
      </c>
      <c r="P1170" s="81">
        <v>2282699553</v>
      </c>
      <c r="Q1170" s="81">
        <v>2009568360</v>
      </c>
      <c r="R1170" s="81">
        <v>2282699553</v>
      </c>
      <c r="S1170" s="81">
        <v>2009568360</v>
      </c>
      <c r="T1170" s="81">
        <v>2358344553</v>
      </c>
      <c r="U1170" s="81">
        <v>2358344553</v>
      </c>
      <c r="V1170" s="81">
        <v>2408774553</v>
      </c>
      <c r="W1170" s="81">
        <v>2408774553</v>
      </c>
      <c r="X1170" s="81">
        <v>2102922311</v>
      </c>
      <c r="Y1170" s="81">
        <v>2102922311</v>
      </c>
    </row>
    <row r="1171" spans="1:25" x14ac:dyDescent="0.35">
      <c r="A1171" s="81" t="s">
        <v>1182</v>
      </c>
      <c r="B1171" s="81">
        <v>185</v>
      </c>
      <c r="C1171" s="81" t="s">
        <v>1748</v>
      </c>
      <c r="D1171" s="81" t="s">
        <v>5626</v>
      </c>
      <c r="E1171" s="81" t="s">
        <v>2016</v>
      </c>
      <c r="F1171" s="81">
        <v>14399070</v>
      </c>
      <c r="G1171" s="81">
        <v>14399070</v>
      </c>
      <c r="H1171" s="81">
        <v>14399070</v>
      </c>
      <c r="I1171" s="81" t="s">
        <v>2829</v>
      </c>
      <c r="J1171" s="81" t="s">
        <v>2832</v>
      </c>
      <c r="K1171" s="81">
        <v>118755</v>
      </c>
      <c r="L1171" s="81">
        <v>0</v>
      </c>
      <c r="M1171" s="81">
        <v>14517825</v>
      </c>
      <c r="N1171" s="81">
        <v>14517825</v>
      </c>
      <c r="O1171" s="81">
        <v>14399070</v>
      </c>
      <c r="P1171" s="81">
        <v>14517825</v>
      </c>
      <c r="Q1171" s="81">
        <v>14399070</v>
      </c>
      <c r="R1171" s="81">
        <v>14517825</v>
      </c>
      <c r="S1171" s="81">
        <v>14399070</v>
      </c>
      <c r="T1171" s="81">
        <v>14592825</v>
      </c>
      <c r="U1171" s="81">
        <v>14592825</v>
      </c>
      <c r="V1171" s="81">
        <v>14642825</v>
      </c>
      <c r="W1171" s="81">
        <v>14642825</v>
      </c>
      <c r="X1171" s="81">
        <v>14421931</v>
      </c>
      <c r="Y1171" s="81">
        <v>14421931</v>
      </c>
    </row>
    <row r="1172" spans="1:25" x14ac:dyDescent="0.35">
      <c r="A1172" s="81" t="s">
        <v>1183</v>
      </c>
      <c r="B1172" s="81">
        <v>185</v>
      </c>
      <c r="C1172" s="81" t="s">
        <v>1748</v>
      </c>
      <c r="D1172" s="81" t="s">
        <v>6471</v>
      </c>
      <c r="E1172" s="81" t="s">
        <v>2648</v>
      </c>
      <c r="F1172" s="81">
        <v>173410429</v>
      </c>
      <c r="G1172" s="81">
        <v>173410429</v>
      </c>
      <c r="H1172" s="81">
        <v>173410429</v>
      </c>
      <c r="I1172" s="81" t="s">
        <v>2829</v>
      </c>
      <c r="J1172" s="81" t="s">
        <v>2832</v>
      </c>
      <c r="K1172" s="81">
        <v>9483842</v>
      </c>
      <c r="L1172" s="81">
        <v>0</v>
      </c>
      <c r="M1172" s="81">
        <v>182894271</v>
      </c>
      <c r="N1172" s="81">
        <v>182894271</v>
      </c>
      <c r="O1172" s="81">
        <v>173410429</v>
      </c>
      <c r="P1172" s="81">
        <v>203212383</v>
      </c>
      <c r="Q1172" s="81">
        <v>193728541</v>
      </c>
      <c r="R1172" s="81">
        <v>203212383</v>
      </c>
      <c r="S1172" s="81">
        <v>193728541</v>
      </c>
      <c r="T1172" s="81">
        <v>188969271</v>
      </c>
      <c r="U1172" s="81">
        <v>209287383</v>
      </c>
      <c r="V1172" s="81">
        <v>193019271</v>
      </c>
      <c r="W1172" s="81">
        <v>213337383</v>
      </c>
      <c r="X1172" s="81">
        <v>174758008</v>
      </c>
      <c r="Y1172" s="81">
        <v>195076120</v>
      </c>
    </row>
    <row r="1173" spans="1:25" x14ac:dyDescent="0.35">
      <c r="A1173" s="81" t="s">
        <v>1184</v>
      </c>
      <c r="B1173" s="81">
        <v>185</v>
      </c>
      <c r="C1173" s="81" t="s">
        <v>1748</v>
      </c>
      <c r="D1173" s="81" t="s">
        <v>6473</v>
      </c>
      <c r="E1173" s="81" t="s">
        <v>1865</v>
      </c>
      <c r="F1173" s="81">
        <v>235539550</v>
      </c>
      <c r="G1173" s="81">
        <v>239140567</v>
      </c>
      <c r="H1173" s="81">
        <v>235539550</v>
      </c>
      <c r="I1173" s="81" t="s">
        <v>2829</v>
      </c>
      <c r="J1173" s="81" t="s">
        <v>2833</v>
      </c>
      <c r="K1173" s="81">
        <v>15466229</v>
      </c>
      <c r="L1173" s="81">
        <v>0</v>
      </c>
      <c r="M1173" s="81">
        <v>251005779</v>
      </c>
      <c r="N1173" s="81">
        <v>251005779</v>
      </c>
      <c r="O1173" s="81">
        <v>235539550</v>
      </c>
      <c r="P1173" s="81">
        <v>251005779</v>
      </c>
      <c r="Q1173" s="81">
        <v>235539550</v>
      </c>
      <c r="R1173" s="81">
        <v>251005779</v>
      </c>
      <c r="S1173" s="81">
        <v>235539550</v>
      </c>
      <c r="T1173" s="81">
        <v>257590779</v>
      </c>
      <c r="U1173" s="81">
        <v>257590779</v>
      </c>
      <c r="V1173" s="81">
        <v>261980779</v>
      </c>
      <c r="W1173" s="81">
        <v>261980779</v>
      </c>
      <c r="X1173" s="81">
        <v>237629999</v>
      </c>
      <c r="Y1173" s="81">
        <v>237629999</v>
      </c>
    </row>
    <row r="1174" spans="1:25" x14ac:dyDescent="0.35">
      <c r="A1174" s="81" t="s">
        <v>1185</v>
      </c>
      <c r="B1174" s="81">
        <v>185</v>
      </c>
      <c r="C1174" s="81" t="s">
        <v>1748</v>
      </c>
      <c r="D1174" s="81" t="s">
        <v>6475</v>
      </c>
      <c r="E1174" s="81" t="s">
        <v>2144</v>
      </c>
      <c r="F1174" s="81">
        <v>594653396</v>
      </c>
      <c r="G1174" s="81">
        <v>597636900</v>
      </c>
      <c r="H1174" s="81">
        <v>594653396</v>
      </c>
      <c r="I1174" s="81" t="s">
        <v>2829</v>
      </c>
      <c r="J1174" s="81" t="s">
        <v>2833</v>
      </c>
      <c r="K1174" s="81">
        <v>28044224</v>
      </c>
      <c r="L1174" s="81">
        <v>0</v>
      </c>
      <c r="M1174" s="81">
        <v>622697620</v>
      </c>
      <c r="N1174" s="81">
        <v>622697620</v>
      </c>
      <c r="O1174" s="81">
        <v>594653396</v>
      </c>
      <c r="P1174" s="81">
        <v>776785870</v>
      </c>
      <c r="Q1174" s="81">
        <v>748741646</v>
      </c>
      <c r="R1174" s="81">
        <v>776785870</v>
      </c>
      <c r="S1174" s="81">
        <v>748741646</v>
      </c>
      <c r="T1174" s="81">
        <v>635357620</v>
      </c>
      <c r="U1174" s="81">
        <v>789445870</v>
      </c>
      <c r="V1174" s="81">
        <v>643797620</v>
      </c>
      <c r="W1174" s="81">
        <v>797885870</v>
      </c>
      <c r="X1174" s="81">
        <v>599529791</v>
      </c>
      <c r="Y1174" s="81">
        <v>753618041</v>
      </c>
    </row>
    <row r="1175" spans="1:25" x14ac:dyDescent="0.35">
      <c r="A1175" s="81" t="s">
        <v>1186</v>
      </c>
      <c r="B1175" s="81">
        <v>185</v>
      </c>
      <c r="C1175" s="81" t="s">
        <v>1748</v>
      </c>
      <c r="D1175" s="81" t="s">
        <v>6477</v>
      </c>
      <c r="E1175" s="81" t="s">
        <v>2018</v>
      </c>
      <c r="F1175" s="81">
        <v>78902836</v>
      </c>
      <c r="G1175" s="81">
        <v>78902836</v>
      </c>
      <c r="H1175" s="81">
        <v>78902836</v>
      </c>
      <c r="I1175" s="81" t="s">
        <v>2829</v>
      </c>
      <c r="J1175" s="81" t="s">
        <v>2832</v>
      </c>
      <c r="K1175" s="81">
        <v>4959175</v>
      </c>
      <c r="L1175" s="81">
        <v>0</v>
      </c>
      <c r="M1175" s="81">
        <v>83862011</v>
      </c>
      <c r="N1175" s="81">
        <v>83862011</v>
      </c>
      <c r="O1175" s="81">
        <v>78902836</v>
      </c>
      <c r="P1175" s="81">
        <v>83862011</v>
      </c>
      <c r="Q1175" s="81">
        <v>78902836</v>
      </c>
      <c r="R1175" s="81">
        <v>83862011</v>
      </c>
      <c r="S1175" s="81">
        <v>78902836</v>
      </c>
      <c r="T1175" s="81">
        <v>85632011</v>
      </c>
      <c r="U1175" s="81">
        <v>85632011</v>
      </c>
      <c r="V1175" s="81">
        <v>86812011</v>
      </c>
      <c r="W1175" s="81">
        <v>86812011</v>
      </c>
      <c r="X1175" s="81">
        <v>79923013</v>
      </c>
      <c r="Y1175" s="81">
        <v>79923013</v>
      </c>
    </row>
    <row r="1176" spans="1:25" x14ac:dyDescent="0.35">
      <c r="A1176" s="81" t="s">
        <v>1187</v>
      </c>
      <c r="B1176" s="81">
        <v>186</v>
      </c>
      <c r="C1176" s="81" t="s">
        <v>1749</v>
      </c>
      <c r="D1176" s="81" t="s">
        <v>6478</v>
      </c>
      <c r="E1176" s="81" t="s">
        <v>2649</v>
      </c>
      <c r="F1176" s="81">
        <v>1205312423</v>
      </c>
      <c r="G1176" s="81">
        <v>1232091320</v>
      </c>
      <c r="H1176" s="81">
        <v>1205312423</v>
      </c>
      <c r="I1176" s="81" t="s">
        <v>2829</v>
      </c>
      <c r="J1176" s="81" t="s">
        <v>2833</v>
      </c>
      <c r="K1176" s="81">
        <v>2214890</v>
      </c>
      <c r="L1176" s="81">
        <v>525020</v>
      </c>
      <c r="M1176" s="81">
        <v>1207527313</v>
      </c>
      <c r="N1176" s="81">
        <v>1207002293</v>
      </c>
      <c r="O1176" s="81">
        <v>1204787403</v>
      </c>
      <c r="P1176" s="81">
        <v>1323017313</v>
      </c>
      <c r="Q1176" s="81">
        <v>1320802423</v>
      </c>
      <c r="R1176" s="81">
        <v>1322492293</v>
      </c>
      <c r="S1176" s="81">
        <v>1320277403</v>
      </c>
      <c r="T1176" s="81">
        <v>1208952313</v>
      </c>
      <c r="U1176" s="81">
        <v>1324442313</v>
      </c>
      <c r="V1176" s="81">
        <v>1209902313</v>
      </c>
      <c r="W1176" s="81">
        <v>1325392313</v>
      </c>
      <c r="X1176" s="81">
        <v>1205411250</v>
      </c>
      <c r="Y1176" s="81">
        <v>1320901250</v>
      </c>
    </row>
    <row r="1177" spans="1:25" x14ac:dyDescent="0.35">
      <c r="A1177" s="81" t="s">
        <v>1188</v>
      </c>
      <c r="B1177" s="81">
        <v>186</v>
      </c>
      <c r="C1177" s="81" t="s">
        <v>1749</v>
      </c>
      <c r="D1177" s="81" t="s">
        <v>6479</v>
      </c>
      <c r="E1177" s="81" t="s">
        <v>2650</v>
      </c>
      <c r="F1177" s="81">
        <v>3969497536</v>
      </c>
      <c r="G1177" s="81">
        <v>4008978222</v>
      </c>
      <c r="H1177" s="81">
        <v>3969497536</v>
      </c>
      <c r="I1177" s="81" t="s">
        <v>2829</v>
      </c>
      <c r="J1177" s="81" t="s">
        <v>2833</v>
      </c>
      <c r="K1177" s="81">
        <v>102540540</v>
      </c>
      <c r="L1177" s="81">
        <v>24583600</v>
      </c>
      <c r="M1177" s="81">
        <v>4072038076</v>
      </c>
      <c r="N1177" s="81">
        <v>4047454476</v>
      </c>
      <c r="O1177" s="81">
        <v>3944913936</v>
      </c>
      <c r="P1177" s="81">
        <v>4508534506</v>
      </c>
      <c r="Q1177" s="81">
        <v>4405993966</v>
      </c>
      <c r="R1177" s="81">
        <v>4483950906</v>
      </c>
      <c r="S1177" s="81">
        <v>4381410366</v>
      </c>
      <c r="T1177" s="81">
        <v>4114248076</v>
      </c>
      <c r="U1177" s="81">
        <v>4550744506</v>
      </c>
      <c r="V1177" s="81">
        <v>4142388076</v>
      </c>
      <c r="W1177" s="81">
        <v>4578884506</v>
      </c>
      <c r="X1177" s="81">
        <v>3986441970</v>
      </c>
      <c r="Y1177" s="81">
        <v>4422938400</v>
      </c>
    </row>
    <row r="1178" spans="1:25" x14ac:dyDescent="0.35">
      <c r="A1178" s="81" t="s">
        <v>1189</v>
      </c>
      <c r="B1178" s="81">
        <v>186</v>
      </c>
      <c r="C1178" s="81" t="s">
        <v>1749</v>
      </c>
      <c r="D1178" s="81" t="s">
        <v>6480</v>
      </c>
      <c r="E1178" s="81" t="s">
        <v>2651</v>
      </c>
      <c r="F1178" s="81">
        <v>1362017094</v>
      </c>
      <c r="G1178" s="81">
        <v>1382519468</v>
      </c>
      <c r="H1178" s="81">
        <v>1362017094</v>
      </c>
      <c r="I1178" s="81" t="s">
        <v>2829</v>
      </c>
      <c r="J1178" s="81" t="s">
        <v>2833</v>
      </c>
      <c r="K1178" s="81">
        <v>13151330</v>
      </c>
      <c r="L1178" s="81">
        <v>1937115</v>
      </c>
      <c r="M1178" s="81">
        <v>1375168424</v>
      </c>
      <c r="N1178" s="81">
        <v>1373231309</v>
      </c>
      <c r="O1178" s="81">
        <v>1360079979</v>
      </c>
      <c r="P1178" s="81">
        <v>1745533504</v>
      </c>
      <c r="Q1178" s="81">
        <v>1732382174</v>
      </c>
      <c r="R1178" s="81">
        <v>1743596389</v>
      </c>
      <c r="S1178" s="81">
        <v>1730445059</v>
      </c>
      <c r="T1178" s="81">
        <v>1380883424</v>
      </c>
      <c r="U1178" s="81">
        <v>1751248504</v>
      </c>
      <c r="V1178" s="81">
        <v>1384693424</v>
      </c>
      <c r="W1178" s="81">
        <v>1755058504</v>
      </c>
      <c r="X1178" s="81">
        <v>1362929182</v>
      </c>
      <c r="Y1178" s="81">
        <v>1733294262</v>
      </c>
    </row>
    <row r="1179" spans="1:25" x14ac:dyDescent="0.35">
      <c r="A1179" s="81" t="s">
        <v>1190</v>
      </c>
      <c r="B1179" s="81">
        <v>187</v>
      </c>
      <c r="C1179" s="81" t="s">
        <v>1750</v>
      </c>
      <c r="D1179" s="81" t="s">
        <v>6481</v>
      </c>
      <c r="E1179" s="81" t="s">
        <v>2652</v>
      </c>
      <c r="F1179" s="81">
        <v>222271862</v>
      </c>
      <c r="G1179" s="81">
        <v>213525252</v>
      </c>
      <c r="H1179" s="81">
        <v>222271862</v>
      </c>
      <c r="I1179" s="81" t="s">
        <v>2829</v>
      </c>
      <c r="J1179" s="81" t="s">
        <v>2833</v>
      </c>
      <c r="K1179" s="81">
        <v>20870804</v>
      </c>
      <c r="L1179" s="81">
        <v>5441408</v>
      </c>
      <c r="M1179" s="81">
        <v>243142666</v>
      </c>
      <c r="N1179" s="81">
        <v>237701258</v>
      </c>
      <c r="O1179" s="81">
        <v>216830454</v>
      </c>
      <c r="P1179" s="81">
        <v>243142666</v>
      </c>
      <c r="Q1179" s="81">
        <v>222271862</v>
      </c>
      <c r="R1179" s="81">
        <v>237701258</v>
      </c>
      <c r="S1179" s="81">
        <v>216830454</v>
      </c>
      <c r="T1179" s="81">
        <v>251827666</v>
      </c>
      <c r="U1179" s="81">
        <v>251827666</v>
      </c>
      <c r="V1179" s="81">
        <v>257617666</v>
      </c>
      <c r="W1179" s="81">
        <v>257617666</v>
      </c>
      <c r="X1179" s="81">
        <v>224314262</v>
      </c>
      <c r="Y1179" s="81">
        <v>224314262</v>
      </c>
    </row>
    <row r="1180" spans="1:25" x14ac:dyDescent="0.35">
      <c r="A1180" s="81" t="s">
        <v>1191</v>
      </c>
      <c r="B1180" s="81">
        <v>187</v>
      </c>
      <c r="C1180" s="81" t="s">
        <v>1750</v>
      </c>
      <c r="D1180" s="81" t="s">
        <v>6482</v>
      </c>
      <c r="E1180" s="81" t="s">
        <v>2653</v>
      </c>
      <c r="F1180" s="81">
        <v>194518487</v>
      </c>
      <c r="G1180" s="81">
        <v>185439429</v>
      </c>
      <c r="H1180" s="81">
        <v>194518487</v>
      </c>
      <c r="I1180" s="81" t="s">
        <v>2829</v>
      </c>
      <c r="J1180" s="81" t="s">
        <v>2833</v>
      </c>
      <c r="K1180" s="81">
        <v>21192147</v>
      </c>
      <c r="L1180" s="81">
        <v>0</v>
      </c>
      <c r="M1180" s="81">
        <v>215710634</v>
      </c>
      <c r="N1180" s="81">
        <v>215710634</v>
      </c>
      <c r="O1180" s="81">
        <v>194518487</v>
      </c>
      <c r="P1180" s="81">
        <v>215710634</v>
      </c>
      <c r="Q1180" s="81">
        <v>194518487</v>
      </c>
      <c r="R1180" s="81">
        <v>215710634</v>
      </c>
      <c r="S1180" s="81">
        <v>194518487</v>
      </c>
      <c r="T1180" s="81">
        <v>224065634</v>
      </c>
      <c r="U1180" s="81">
        <v>224065634</v>
      </c>
      <c r="V1180" s="81">
        <v>229635634</v>
      </c>
      <c r="W1180" s="81">
        <v>229635634</v>
      </c>
      <c r="X1180" s="81">
        <v>199413540</v>
      </c>
      <c r="Y1180" s="81">
        <v>199413540</v>
      </c>
    </row>
    <row r="1181" spans="1:25" x14ac:dyDescent="0.35">
      <c r="A1181" s="81" t="s">
        <v>1192</v>
      </c>
      <c r="B1181" s="81">
        <v>187</v>
      </c>
      <c r="C1181" s="81" t="s">
        <v>1750</v>
      </c>
      <c r="D1181" s="81" t="s">
        <v>6483</v>
      </c>
      <c r="E1181" s="81" t="s">
        <v>2654</v>
      </c>
      <c r="F1181" s="81">
        <v>536895370</v>
      </c>
      <c r="G1181" s="81">
        <v>535172920</v>
      </c>
      <c r="H1181" s="81">
        <v>536895370</v>
      </c>
      <c r="I1181" s="81" t="s">
        <v>2829</v>
      </c>
      <c r="J1181" s="81" t="s">
        <v>2833</v>
      </c>
      <c r="K1181" s="81">
        <v>38871626</v>
      </c>
      <c r="L1181" s="81">
        <v>9867345</v>
      </c>
      <c r="M1181" s="81">
        <v>575766996</v>
      </c>
      <c r="N1181" s="81">
        <v>565899651</v>
      </c>
      <c r="O1181" s="81">
        <v>527028025</v>
      </c>
      <c r="P1181" s="81">
        <v>765307917</v>
      </c>
      <c r="Q1181" s="81">
        <v>726436291</v>
      </c>
      <c r="R1181" s="81">
        <v>755440572</v>
      </c>
      <c r="S1181" s="81">
        <v>716568946</v>
      </c>
      <c r="T1181" s="81">
        <v>591681996</v>
      </c>
      <c r="U1181" s="81">
        <v>781222917</v>
      </c>
      <c r="V1181" s="81">
        <v>602291996</v>
      </c>
      <c r="W1181" s="81">
        <v>791832917</v>
      </c>
      <c r="X1181" s="81">
        <v>540639576</v>
      </c>
      <c r="Y1181" s="81">
        <v>730180497</v>
      </c>
    </row>
    <row r="1182" spans="1:25" x14ac:dyDescent="0.35">
      <c r="A1182" s="81" t="s">
        <v>1193</v>
      </c>
      <c r="B1182" s="81">
        <v>187</v>
      </c>
      <c r="C1182" s="81" t="s">
        <v>1750</v>
      </c>
      <c r="D1182" s="81" t="s">
        <v>6484</v>
      </c>
      <c r="E1182" s="81" t="s">
        <v>2655</v>
      </c>
      <c r="F1182" s="81">
        <v>120257002</v>
      </c>
      <c r="G1182" s="81">
        <v>115130739</v>
      </c>
      <c r="H1182" s="81">
        <v>120257002</v>
      </c>
      <c r="I1182" s="81" t="s">
        <v>2829</v>
      </c>
      <c r="J1182" s="81" t="s">
        <v>2833</v>
      </c>
      <c r="K1182" s="81">
        <v>11841048</v>
      </c>
      <c r="L1182" s="81">
        <v>0</v>
      </c>
      <c r="M1182" s="81">
        <v>132098050</v>
      </c>
      <c r="N1182" s="81">
        <v>132098050</v>
      </c>
      <c r="O1182" s="81">
        <v>120257002</v>
      </c>
      <c r="P1182" s="81">
        <v>132098050</v>
      </c>
      <c r="Q1182" s="81">
        <v>120257002</v>
      </c>
      <c r="R1182" s="81">
        <v>132098050</v>
      </c>
      <c r="S1182" s="81">
        <v>120257002</v>
      </c>
      <c r="T1182" s="81">
        <v>137543050</v>
      </c>
      <c r="U1182" s="81">
        <v>137543050</v>
      </c>
      <c r="V1182" s="81">
        <v>141173050</v>
      </c>
      <c r="W1182" s="81">
        <v>141173050</v>
      </c>
      <c r="X1182" s="81">
        <v>123059188</v>
      </c>
      <c r="Y1182" s="81">
        <v>123059188</v>
      </c>
    </row>
    <row r="1183" spans="1:25" x14ac:dyDescent="0.35">
      <c r="A1183" s="81" t="s">
        <v>1194</v>
      </c>
      <c r="B1183" s="81">
        <v>187</v>
      </c>
      <c r="C1183" s="81" t="s">
        <v>1750</v>
      </c>
      <c r="D1183" s="81" t="s">
        <v>6485</v>
      </c>
      <c r="E1183" s="81" t="s">
        <v>2656</v>
      </c>
      <c r="F1183" s="81">
        <v>2409020785</v>
      </c>
      <c r="G1183" s="81">
        <v>2456945794</v>
      </c>
      <c r="H1183" s="81">
        <v>2409020785</v>
      </c>
      <c r="I1183" s="81" t="s">
        <v>2829</v>
      </c>
      <c r="J1183" s="81" t="s">
        <v>2833</v>
      </c>
      <c r="K1183" s="81">
        <v>274073129</v>
      </c>
      <c r="L1183" s="81">
        <v>0</v>
      </c>
      <c r="M1183" s="81">
        <v>2683093914</v>
      </c>
      <c r="N1183" s="81">
        <v>2683093914</v>
      </c>
      <c r="O1183" s="81">
        <v>2409020785</v>
      </c>
      <c r="P1183" s="81">
        <v>2683093914</v>
      </c>
      <c r="Q1183" s="81">
        <v>2409020785</v>
      </c>
      <c r="R1183" s="81">
        <v>2683093914</v>
      </c>
      <c r="S1183" s="81">
        <v>2409020785</v>
      </c>
      <c r="T1183" s="81">
        <v>2782573914</v>
      </c>
      <c r="U1183" s="81">
        <v>2782573914</v>
      </c>
      <c r="V1183" s="81">
        <v>2848893914</v>
      </c>
      <c r="W1183" s="81">
        <v>2848893914</v>
      </c>
      <c r="X1183" s="81">
        <v>2514092848</v>
      </c>
      <c r="Y1183" s="81">
        <v>2514092848</v>
      </c>
    </row>
    <row r="1184" spans="1:25" x14ac:dyDescent="0.35">
      <c r="A1184" s="81" t="s">
        <v>1195</v>
      </c>
      <c r="B1184" s="81">
        <v>187</v>
      </c>
      <c r="C1184" s="81" t="s">
        <v>1750</v>
      </c>
      <c r="D1184" s="81" t="s">
        <v>6486</v>
      </c>
      <c r="E1184" s="81" t="s">
        <v>2657</v>
      </c>
      <c r="F1184" s="81">
        <v>833550072</v>
      </c>
      <c r="G1184" s="81">
        <v>840745350</v>
      </c>
      <c r="H1184" s="81">
        <v>833550072</v>
      </c>
      <c r="I1184" s="81" t="s">
        <v>2829</v>
      </c>
      <c r="J1184" s="81" t="s">
        <v>2833</v>
      </c>
      <c r="K1184" s="81">
        <v>97059414</v>
      </c>
      <c r="L1184" s="81">
        <v>0</v>
      </c>
      <c r="M1184" s="81">
        <v>930609486</v>
      </c>
      <c r="N1184" s="81">
        <v>930609486</v>
      </c>
      <c r="O1184" s="81">
        <v>833550072</v>
      </c>
      <c r="P1184" s="81">
        <v>930609486</v>
      </c>
      <c r="Q1184" s="81">
        <v>833550072</v>
      </c>
      <c r="R1184" s="81">
        <v>930609486</v>
      </c>
      <c r="S1184" s="81">
        <v>833550072</v>
      </c>
      <c r="T1184" s="81">
        <v>967164486</v>
      </c>
      <c r="U1184" s="81">
        <v>967164486</v>
      </c>
      <c r="V1184" s="81">
        <v>991534486</v>
      </c>
      <c r="W1184" s="81">
        <v>991534486</v>
      </c>
      <c r="X1184" s="81">
        <v>886425087</v>
      </c>
      <c r="Y1184" s="81">
        <v>886425087</v>
      </c>
    </row>
    <row r="1185" spans="1:25" x14ac:dyDescent="0.35">
      <c r="A1185" s="81" t="s">
        <v>1196</v>
      </c>
      <c r="B1185" s="81">
        <v>187</v>
      </c>
      <c r="C1185" s="81" t="s">
        <v>1750</v>
      </c>
      <c r="D1185" s="81" t="s">
        <v>6687</v>
      </c>
      <c r="E1185" s="81" t="s">
        <v>2459</v>
      </c>
      <c r="F1185" s="81">
        <v>8365523</v>
      </c>
      <c r="G1185" s="81">
        <v>8365523</v>
      </c>
      <c r="H1185" s="81">
        <v>8365523</v>
      </c>
      <c r="I1185" s="81" t="s">
        <v>2829</v>
      </c>
      <c r="J1185" s="81" t="s">
        <v>2833</v>
      </c>
      <c r="K1185" s="81">
        <v>661350</v>
      </c>
      <c r="L1185" s="81">
        <v>0</v>
      </c>
      <c r="M1185" s="81">
        <v>9026873</v>
      </c>
      <c r="N1185" s="81">
        <v>9026873</v>
      </c>
      <c r="O1185" s="81">
        <v>8365523</v>
      </c>
      <c r="P1185" s="81">
        <v>9026873</v>
      </c>
      <c r="Q1185" s="81">
        <v>8365523</v>
      </c>
      <c r="R1185" s="81">
        <v>9026873</v>
      </c>
      <c r="S1185" s="81">
        <v>8365523</v>
      </c>
      <c r="T1185" s="81">
        <v>9221873</v>
      </c>
      <c r="U1185" s="81">
        <v>9221873</v>
      </c>
      <c r="V1185" s="81">
        <v>9351873</v>
      </c>
      <c r="W1185" s="81">
        <v>9351873</v>
      </c>
      <c r="X1185" s="81">
        <v>8633855</v>
      </c>
      <c r="Y1185" s="81">
        <v>8633855</v>
      </c>
    </row>
    <row r="1186" spans="1:25" x14ac:dyDescent="0.35">
      <c r="A1186" s="81" t="s">
        <v>1197</v>
      </c>
      <c r="B1186" s="81">
        <v>187</v>
      </c>
      <c r="C1186" s="81" t="s">
        <v>1750</v>
      </c>
      <c r="D1186" s="81" t="s">
        <v>6692</v>
      </c>
      <c r="E1186" s="81" t="s">
        <v>2658</v>
      </c>
      <c r="F1186" s="81">
        <v>46622377</v>
      </c>
      <c r="G1186" s="81">
        <v>43246460</v>
      </c>
      <c r="H1186" s="81">
        <v>46622377</v>
      </c>
      <c r="I1186" s="81" t="s">
        <v>2829</v>
      </c>
      <c r="J1186" s="81" t="s">
        <v>2833</v>
      </c>
      <c r="K1186" s="81">
        <v>5740760</v>
      </c>
      <c r="L1186" s="81">
        <v>0</v>
      </c>
      <c r="M1186" s="81">
        <v>52363137</v>
      </c>
      <c r="N1186" s="81">
        <v>52363137</v>
      </c>
      <c r="O1186" s="81">
        <v>46622377</v>
      </c>
      <c r="P1186" s="81">
        <v>52363137</v>
      </c>
      <c r="Q1186" s="81">
        <v>46622377</v>
      </c>
      <c r="R1186" s="81">
        <v>52363137</v>
      </c>
      <c r="S1186" s="81">
        <v>46622377</v>
      </c>
      <c r="T1186" s="81">
        <v>54658137</v>
      </c>
      <c r="U1186" s="81">
        <v>54658137</v>
      </c>
      <c r="V1186" s="81">
        <v>56188137</v>
      </c>
      <c r="W1186" s="81">
        <v>56188137</v>
      </c>
      <c r="X1186" s="81">
        <v>47991430</v>
      </c>
      <c r="Y1186" s="81">
        <v>47991430</v>
      </c>
    </row>
    <row r="1187" spans="1:25" x14ac:dyDescent="0.35">
      <c r="A1187" s="81" t="s">
        <v>6900</v>
      </c>
      <c r="B1187" s="81">
        <v>188</v>
      </c>
      <c r="C1187" s="81" t="s">
        <v>2855</v>
      </c>
      <c r="D1187" s="81" t="s">
        <v>6439</v>
      </c>
      <c r="E1187" s="81" t="s">
        <v>2143</v>
      </c>
      <c r="F1187" s="81">
        <v>4998541</v>
      </c>
      <c r="G1187" s="81">
        <v>4998541</v>
      </c>
      <c r="H1187" s="81">
        <v>4998541</v>
      </c>
      <c r="I1187" s="81" t="s">
        <v>2829</v>
      </c>
      <c r="J1187" s="81" t="s">
        <v>2833</v>
      </c>
      <c r="K1187" s="81">
        <v>297826</v>
      </c>
      <c r="L1187" s="81">
        <v>0</v>
      </c>
      <c r="M1187" s="81">
        <v>5296367</v>
      </c>
      <c r="N1187" s="81">
        <v>5296367</v>
      </c>
      <c r="O1187" s="81">
        <v>4998541</v>
      </c>
      <c r="P1187" s="81">
        <v>5296367</v>
      </c>
      <c r="Q1187" s="81">
        <v>4998541</v>
      </c>
      <c r="R1187" s="81">
        <v>5296367</v>
      </c>
      <c r="S1187" s="81">
        <v>4998541</v>
      </c>
      <c r="T1187" s="81">
        <v>5386367</v>
      </c>
      <c r="U1187" s="81">
        <v>5386367</v>
      </c>
      <c r="V1187" s="81">
        <v>5446367</v>
      </c>
      <c r="W1187" s="81">
        <v>5446367</v>
      </c>
      <c r="X1187" s="81">
        <v>5114071</v>
      </c>
      <c r="Y1187" s="81">
        <v>5114071</v>
      </c>
    </row>
    <row r="1188" spans="1:25" x14ac:dyDescent="0.35">
      <c r="A1188" s="81" t="s">
        <v>1199</v>
      </c>
      <c r="B1188" s="81">
        <v>188</v>
      </c>
      <c r="C1188" s="81" t="s">
        <v>2855</v>
      </c>
      <c r="D1188" s="81" t="s">
        <v>6487</v>
      </c>
      <c r="E1188" s="81" t="s">
        <v>2659</v>
      </c>
      <c r="F1188" s="81">
        <v>5436155182</v>
      </c>
      <c r="G1188" s="81">
        <v>5574383677</v>
      </c>
      <c r="H1188" s="81">
        <v>5436155182</v>
      </c>
      <c r="I1188" s="81" t="s">
        <v>2829</v>
      </c>
      <c r="J1188" s="81" t="s">
        <v>2833</v>
      </c>
      <c r="K1188" s="81">
        <v>666238633</v>
      </c>
      <c r="L1188" s="81">
        <v>0</v>
      </c>
      <c r="M1188" s="81">
        <v>6102393815</v>
      </c>
      <c r="N1188" s="81">
        <v>6102393815</v>
      </c>
      <c r="O1188" s="81">
        <v>5436155182</v>
      </c>
      <c r="P1188" s="81">
        <v>6102393815</v>
      </c>
      <c r="Q1188" s="81">
        <v>5436155182</v>
      </c>
      <c r="R1188" s="81">
        <v>6102393815</v>
      </c>
      <c r="S1188" s="81">
        <v>5436155182</v>
      </c>
      <c r="T1188" s="81">
        <v>6332043815</v>
      </c>
      <c r="U1188" s="81">
        <v>6332043815</v>
      </c>
      <c r="V1188" s="81">
        <v>6485143815</v>
      </c>
      <c r="W1188" s="81">
        <v>6485143815</v>
      </c>
      <c r="X1188" s="81">
        <v>5653160583</v>
      </c>
      <c r="Y1188" s="81">
        <v>5653160583</v>
      </c>
    </row>
    <row r="1189" spans="1:25" x14ac:dyDescent="0.35">
      <c r="A1189" s="81" t="s">
        <v>6901</v>
      </c>
      <c r="B1189" s="81">
        <v>188</v>
      </c>
      <c r="C1189" s="81" t="s">
        <v>2855</v>
      </c>
      <c r="D1189" s="81" t="s">
        <v>6488</v>
      </c>
      <c r="E1189" s="81" t="s">
        <v>2659</v>
      </c>
      <c r="F1189" s="81">
        <v>4694232192</v>
      </c>
      <c r="G1189" s="81">
        <v>4740486860</v>
      </c>
      <c r="H1189" s="81">
        <v>4694232192</v>
      </c>
      <c r="I1189" s="81" t="s">
        <v>2829</v>
      </c>
      <c r="J1189" s="81" t="s">
        <v>2833</v>
      </c>
      <c r="K1189" s="81">
        <v>913927580</v>
      </c>
      <c r="L1189" s="81">
        <v>0</v>
      </c>
      <c r="M1189" s="81">
        <v>5608159772</v>
      </c>
      <c r="N1189" s="81">
        <v>5608159772</v>
      </c>
      <c r="O1189" s="81">
        <v>4694232192</v>
      </c>
      <c r="P1189" s="81">
        <v>5608159772</v>
      </c>
      <c r="Q1189" s="81">
        <v>4694232192</v>
      </c>
      <c r="R1189" s="81">
        <v>5608159772</v>
      </c>
      <c r="S1189" s="81">
        <v>4694232192</v>
      </c>
      <c r="T1189" s="81">
        <v>5848939772</v>
      </c>
      <c r="U1189" s="81">
        <v>5848939772</v>
      </c>
      <c r="V1189" s="81">
        <v>6009459772</v>
      </c>
      <c r="W1189" s="81">
        <v>6009459772</v>
      </c>
      <c r="X1189" s="81">
        <v>4992519403</v>
      </c>
      <c r="Y1189" s="81">
        <v>4992519403</v>
      </c>
    </row>
    <row r="1190" spans="1:25" x14ac:dyDescent="0.35">
      <c r="A1190" s="81" t="s">
        <v>1200</v>
      </c>
      <c r="B1190" s="81">
        <v>188</v>
      </c>
      <c r="C1190" s="81" t="s">
        <v>2855</v>
      </c>
      <c r="D1190" s="81" t="s">
        <v>6489</v>
      </c>
      <c r="E1190" s="81" t="s">
        <v>2660</v>
      </c>
      <c r="F1190" s="81">
        <v>315993209</v>
      </c>
      <c r="G1190" s="81">
        <v>319523297</v>
      </c>
      <c r="H1190" s="81">
        <v>315993209</v>
      </c>
      <c r="I1190" s="81" t="s">
        <v>2829</v>
      </c>
      <c r="J1190" s="81" t="s">
        <v>2833</v>
      </c>
      <c r="K1190" s="81">
        <v>74271473</v>
      </c>
      <c r="L1190" s="81">
        <v>0</v>
      </c>
      <c r="M1190" s="81">
        <v>390264682</v>
      </c>
      <c r="N1190" s="81">
        <v>390264682</v>
      </c>
      <c r="O1190" s="81">
        <v>315993209</v>
      </c>
      <c r="P1190" s="81">
        <v>390264682</v>
      </c>
      <c r="Q1190" s="81">
        <v>315993209</v>
      </c>
      <c r="R1190" s="81">
        <v>390264682</v>
      </c>
      <c r="S1190" s="81">
        <v>315993209</v>
      </c>
      <c r="T1190" s="81">
        <v>418974682</v>
      </c>
      <c r="U1190" s="81">
        <v>418974682</v>
      </c>
      <c r="V1190" s="81">
        <v>438114682</v>
      </c>
      <c r="W1190" s="81">
        <v>438114682</v>
      </c>
      <c r="X1190" s="81">
        <v>347083412</v>
      </c>
      <c r="Y1190" s="81">
        <v>347083412</v>
      </c>
    </row>
    <row r="1191" spans="1:25" x14ac:dyDescent="0.35">
      <c r="A1191" s="81" t="s">
        <v>1201</v>
      </c>
      <c r="B1191" s="81">
        <v>188</v>
      </c>
      <c r="C1191" s="81" t="s">
        <v>2855</v>
      </c>
      <c r="D1191" s="81" t="s">
        <v>6490</v>
      </c>
      <c r="E1191" s="81" t="s">
        <v>2127</v>
      </c>
      <c r="F1191" s="81">
        <v>1957884636</v>
      </c>
      <c r="G1191" s="81">
        <v>1971255612</v>
      </c>
      <c r="H1191" s="81">
        <v>1957884636</v>
      </c>
      <c r="I1191" s="81" t="s">
        <v>2829</v>
      </c>
      <c r="J1191" s="81" t="s">
        <v>2833</v>
      </c>
      <c r="K1191" s="81">
        <v>8674117</v>
      </c>
      <c r="L1191" s="81">
        <v>0</v>
      </c>
      <c r="M1191" s="81">
        <v>1966558753</v>
      </c>
      <c r="N1191" s="81">
        <v>1966558753</v>
      </c>
      <c r="O1191" s="81">
        <v>1957884636</v>
      </c>
      <c r="P1191" s="81">
        <v>1966558753</v>
      </c>
      <c r="Q1191" s="81">
        <v>1957884636</v>
      </c>
      <c r="R1191" s="81">
        <v>1966558753</v>
      </c>
      <c r="S1191" s="81">
        <v>1957884636</v>
      </c>
      <c r="T1191" s="81">
        <v>1970938753</v>
      </c>
      <c r="U1191" s="81">
        <v>1970938753</v>
      </c>
      <c r="V1191" s="81">
        <v>1973858753</v>
      </c>
      <c r="W1191" s="81">
        <v>1973858753</v>
      </c>
      <c r="X1191" s="81">
        <v>1960559727</v>
      </c>
      <c r="Y1191" s="81">
        <v>1960559727</v>
      </c>
    </row>
    <row r="1192" spans="1:25" x14ac:dyDescent="0.35">
      <c r="A1192" s="81" t="s">
        <v>6902</v>
      </c>
      <c r="B1192" s="81">
        <v>188</v>
      </c>
      <c r="C1192" s="81" t="s">
        <v>2855</v>
      </c>
      <c r="D1192" s="81" t="s">
        <v>6492</v>
      </c>
      <c r="E1192" s="81" t="s">
        <v>2661</v>
      </c>
      <c r="F1192" s="81">
        <v>211650053</v>
      </c>
      <c r="G1192" s="81">
        <v>219759058</v>
      </c>
      <c r="H1192" s="81">
        <v>211650053</v>
      </c>
      <c r="I1192" s="81" t="s">
        <v>2829</v>
      </c>
      <c r="J1192" s="81" t="s">
        <v>2833</v>
      </c>
      <c r="K1192" s="81">
        <v>27997709</v>
      </c>
      <c r="L1192" s="81">
        <v>0</v>
      </c>
      <c r="M1192" s="81">
        <v>239647762</v>
      </c>
      <c r="N1192" s="81">
        <v>239647762</v>
      </c>
      <c r="O1192" s="81">
        <v>211650053</v>
      </c>
      <c r="P1192" s="81">
        <v>239647762</v>
      </c>
      <c r="Q1192" s="81">
        <v>211650053</v>
      </c>
      <c r="R1192" s="81">
        <v>239647762</v>
      </c>
      <c r="S1192" s="81">
        <v>211650053</v>
      </c>
      <c r="T1192" s="81">
        <v>247012762</v>
      </c>
      <c r="U1192" s="81">
        <v>247012762</v>
      </c>
      <c r="V1192" s="81">
        <v>251922762</v>
      </c>
      <c r="W1192" s="81">
        <v>251922762</v>
      </c>
      <c r="X1192" s="81">
        <v>222364613</v>
      </c>
      <c r="Y1192" s="81">
        <v>222364613</v>
      </c>
    </row>
    <row r="1193" spans="1:25" x14ac:dyDescent="0.35">
      <c r="A1193" s="81" t="s">
        <v>1202</v>
      </c>
      <c r="B1193" s="81">
        <v>188</v>
      </c>
      <c r="C1193" s="81" t="s">
        <v>2855</v>
      </c>
      <c r="D1193" s="81" t="s">
        <v>6491</v>
      </c>
      <c r="E1193" s="81" t="s">
        <v>2661</v>
      </c>
      <c r="F1193" s="81">
        <v>1452424289</v>
      </c>
      <c r="G1193" s="81">
        <v>1481916957</v>
      </c>
      <c r="H1193" s="81">
        <v>1452424289</v>
      </c>
      <c r="I1193" s="81" t="s">
        <v>2829</v>
      </c>
      <c r="J1193" s="81" t="s">
        <v>2833</v>
      </c>
      <c r="K1193" s="81">
        <v>81056168</v>
      </c>
      <c r="L1193" s="81">
        <v>0</v>
      </c>
      <c r="M1193" s="81">
        <v>1533480457</v>
      </c>
      <c r="N1193" s="81">
        <v>1533480457</v>
      </c>
      <c r="O1193" s="81">
        <v>1452424289</v>
      </c>
      <c r="P1193" s="81">
        <v>1533480457</v>
      </c>
      <c r="Q1193" s="81">
        <v>1452424289</v>
      </c>
      <c r="R1193" s="81">
        <v>1533480457</v>
      </c>
      <c r="S1193" s="81">
        <v>1452424289</v>
      </c>
      <c r="T1193" s="81">
        <v>1557705457</v>
      </c>
      <c r="U1193" s="81">
        <v>1557705457</v>
      </c>
      <c r="V1193" s="81">
        <v>1573855457</v>
      </c>
      <c r="W1193" s="81">
        <v>1573855457</v>
      </c>
      <c r="X1193" s="81">
        <v>1490069061</v>
      </c>
      <c r="Y1193" s="81">
        <v>1490069061</v>
      </c>
    </row>
    <row r="1194" spans="1:25" x14ac:dyDescent="0.35">
      <c r="A1194" s="81" t="s">
        <v>6903</v>
      </c>
      <c r="B1194" s="81">
        <v>188</v>
      </c>
      <c r="C1194" s="81" t="s">
        <v>2855</v>
      </c>
      <c r="D1194" s="81" t="s">
        <v>6496</v>
      </c>
      <c r="E1194" s="81" t="s">
        <v>2662</v>
      </c>
      <c r="F1194" s="81">
        <v>6822548168</v>
      </c>
      <c r="G1194" s="81">
        <v>6935228090</v>
      </c>
      <c r="H1194" s="81">
        <v>6822548168</v>
      </c>
      <c r="I1194" s="81" t="s">
        <v>2829</v>
      </c>
      <c r="J1194" s="81" t="s">
        <v>2833</v>
      </c>
      <c r="K1194" s="81">
        <v>877797114</v>
      </c>
      <c r="L1194" s="81">
        <v>0</v>
      </c>
      <c r="M1194" s="81">
        <v>7700345282</v>
      </c>
      <c r="N1194" s="81">
        <v>7700345282</v>
      </c>
      <c r="O1194" s="81">
        <v>6822548168</v>
      </c>
      <c r="P1194" s="81">
        <v>7726840272</v>
      </c>
      <c r="Q1194" s="81">
        <v>6849043158</v>
      </c>
      <c r="R1194" s="81">
        <v>7726840272</v>
      </c>
      <c r="S1194" s="81">
        <v>6849043158</v>
      </c>
      <c r="T1194" s="81">
        <v>7958225282</v>
      </c>
      <c r="U1194" s="81">
        <v>7984720272</v>
      </c>
      <c r="V1194" s="81">
        <v>8130145282</v>
      </c>
      <c r="W1194" s="81">
        <v>8156640272</v>
      </c>
      <c r="X1194" s="81">
        <v>7254226770</v>
      </c>
      <c r="Y1194" s="81">
        <v>7280721760</v>
      </c>
    </row>
    <row r="1195" spans="1:25" x14ac:dyDescent="0.35">
      <c r="A1195" s="81" t="s">
        <v>6904</v>
      </c>
      <c r="B1195" s="81">
        <v>188</v>
      </c>
      <c r="C1195" s="81" t="s">
        <v>2855</v>
      </c>
      <c r="D1195" s="81" t="s">
        <v>6613</v>
      </c>
      <c r="E1195" s="81" t="s">
        <v>1849</v>
      </c>
      <c r="F1195" s="81">
        <v>35347197</v>
      </c>
      <c r="G1195" s="81">
        <v>34250464</v>
      </c>
      <c r="H1195" s="81">
        <v>35347197</v>
      </c>
      <c r="I1195" s="81" t="s">
        <v>2829</v>
      </c>
      <c r="J1195" s="81" t="s">
        <v>6928</v>
      </c>
      <c r="K1195" s="81">
        <v>2631856</v>
      </c>
      <c r="L1195" s="81">
        <v>0</v>
      </c>
      <c r="M1195" s="81">
        <v>37979053</v>
      </c>
      <c r="N1195" s="81">
        <v>37979053</v>
      </c>
      <c r="O1195" s="81">
        <v>35347197</v>
      </c>
      <c r="P1195" s="81">
        <v>37979053</v>
      </c>
      <c r="Q1195" s="81">
        <v>35347197</v>
      </c>
      <c r="R1195" s="81">
        <v>37979053</v>
      </c>
      <c r="S1195" s="81">
        <v>35347197</v>
      </c>
      <c r="T1195" s="81">
        <v>38774053</v>
      </c>
      <c r="U1195" s="81">
        <v>38774053</v>
      </c>
      <c r="V1195" s="81">
        <v>39304053</v>
      </c>
      <c r="W1195" s="81">
        <v>39304053</v>
      </c>
      <c r="X1195" s="81">
        <v>35499773</v>
      </c>
      <c r="Y1195" s="81">
        <v>35499773</v>
      </c>
    </row>
    <row r="1196" spans="1:25" x14ac:dyDescent="0.35">
      <c r="A1196" s="81" t="s">
        <v>1205</v>
      </c>
      <c r="B1196" s="81">
        <v>189</v>
      </c>
      <c r="C1196" s="81" t="s">
        <v>1752</v>
      </c>
      <c r="D1196" s="81" t="s">
        <v>6493</v>
      </c>
      <c r="E1196" s="81" t="s">
        <v>2663</v>
      </c>
      <c r="F1196" s="81">
        <v>645056163</v>
      </c>
      <c r="G1196" s="81">
        <v>632676249</v>
      </c>
      <c r="H1196" s="81">
        <v>645056163</v>
      </c>
      <c r="I1196" s="81" t="s">
        <v>2829</v>
      </c>
      <c r="J1196" s="81" t="s">
        <v>2833</v>
      </c>
      <c r="K1196" s="81">
        <v>27600799</v>
      </c>
      <c r="L1196" s="81">
        <v>0</v>
      </c>
      <c r="M1196" s="81">
        <v>672656962</v>
      </c>
      <c r="N1196" s="81">
        <v>672656962</v>
      </c>
      <c r="O1196" s="81">
        <v>645056163</v>
      </c>
      <c r="P1196" s="81">
        <v>672656962</v>
      </c>
      <c r="Q1196" s="81">
        <v>645056163</v>
      </c>
      <c r="R1196" s="81">
        <v>672656962</v>
      </c>
      <c r="S1196" s="81">
        <v>645056163</v>
      </c>
      <c r="T1196" s="81">
        <v>681956962</v>
      </c>
      <c r="U1196" s="81">
        <v>681956962</v>
      </c>
      <c r="V1196" s="81">
        <v>688156962</v>
      </c>
      <c r="W1196" s="81">
        <v>688156962</v>
      </c>
      <c r="X1196" s="81">
        <v>654695296</v>
      </c>
      <c r="Y1196" s="81">
        <v>654695296</v>
      </c>
    </row>
    <row r="1197" spans="1:25" x14ac:dyDescent="0.35">
      <c r="A1197" s="81" t="s">
        <v>1206</v>
      </c>
      <c r="B1197" s="81">
        <v>189</v>
      </c>
      <c r="C1197" s="81" t="s">
        <v>1752</v>
      </c>
      <c r="D1197" s="81" t="s">
        <v>6494</v>
      </c>
      <c r="E1197" s="81" t="s">
        <v>2664</v>
      </c>
      <c r="F1197" s="81">
        <v>218577336</v>
      </c>
      <c r="G1197" s="81">
        <v>225825668</v>
      </c>
      <c r="H1197" s="81">
        <v>218577336</v>
      </c>
      <c r="I1197" s="81" t="s">
        <v>2829</v>
      </c>
      <c r="J1197" s="81" t="s">
        <v>2833</v>
      </c>
      <c r="K1197" s="81">
        <v>22835135</v>
      </c>
      <c r="L1197" s="81">
        <v>0</v>
      </c>
      <c r="M1197" s="81">
        <v>241412471</v>
      </c>
      <c r="N1197" s="81">
        <v>241412471</v>
      </c>
      <c r="O1197" s="81">
        <v>218577336</v>
      </c>
      <c r="P1197" s="81">
        <v>241412471</v>
      </c>
      <c r="Q1197" s="81">
        <v>218577336</v>
      </c>
      <c r="R1197" s="81">
        <v>241412471</v>
      </c>
      <c r="S1197" s="81">
        <v>218577336</v>
      </c>
      <c r="T1197" s="81">
        <v>255227471</v>
      </c>
      <c r="U1197" s="81">
        <v>255227471</v>
      </c>
      <c r="V1197" s="81">
        <v>264437471</v>
      </c>
      <c r="W1197" s="81">
        <v>264437471</v>
      </c>
      <c r="X1197" s="81">
        <v>219385142</v>
      </c>
      <c r="Y1197" s="81">
        <v>219385142</v>
      </c>
    </row>
    <row r="1198" spans="1:25" x14ac:dyDescent="0.35">
      <c r="A1198" s="81" t="s">
        <v>1207</v>
      </c>
      <c r="B1198" s="81">
        <v>190</v>
      </c>
      <c r="C1198" s="81" t="s">
        <v>1753</v>
      </c>
      <c r="D1198" s="81" t="s">
        <v>6029</v>
      </c>
      <c r="E1198" s="81" t="s">
        <v>2418</v>
      </c>
      <c r="F1198" s="81">
        <v>5393775</v>
      </c>
      <c r="G1198" s="81">
        <v>5393775</v>
      </c>
      <c r="H1198" s="81">
        <v>5393775</v>
      </c>
      <c r="I1198" s="81" t="s">
        <v>2829</v>
      </c>
      <c r="J1198" s="81" t="s">
        <v>2832</v>
      </c>
      <c r="K1198" s="81">
        <v>707820</v>
      </c>
      <c r="L1198" s="81">
        <v>0</v>
      </c>
      <c r="M1198" s="81">
        <v>6101595</v>
      </c>
      <c r="N1198" s="81">
        <v>6101595</v>
      </c>
      <c r="O1198" s="81">
        <v>5393775</v>
      </c>
      <c r="P1198" s="81">
        <v>6101595</v>
      </c>
      <c r="Q1198" s="81">
        <v>5393775</v>
      </c>
      <c r="R1198" s="81">
        <v>6101595</v>
      </c>
      <c r="S1198" s="81">
        <v>5393775</v>
      </c>
      <c r="T1198" s="81">
        <v>6416595</v>
      </c>
      <c r="U1198" s="81">
        <v>6416595</v>
      </c>
      <c r="V1198" s="81">
        <v>6626595</v>
      </c>
      <c r="W1198" s="81">
        <v>6626595</v>
      </c>
      <c r="X1198" s="81">
        <v>5530481</v>
      </c>
      <c r="Y1198" s="81">
        <v>5530481</v>
      </c>
    </row>
    <row r="1199" spans="1:25" x14ac:dyDescent="0.35">
      <c r="A1199" s="81" t="s">
        <v>1208</v>
      </c>
      <c r="B1199" s="81">
        <v>190</v>
      </c>
      <c r="C1199" s="81" t="s">
        <v>1753</v>
      </c>
      <c r="D1199" s="81" t="s">
        <v>6055</v>
      </c>
      <c r="E1199" s="81" t="s">
        <v>2437</v>
      </c>
      <c r="F1199" s="81">
        <v>10809435</v>
      </c>
      <c r="G1199" s="81">
        <v>10809435</v>
      </c>
      <c r="H1199" s="81">
        <v>10809435</v>
      </c>
      <c r="I1199" s="81" t="s">
        <v>2829</v>
      </c>
      <c r="J1199" s="81" t="s">
        <v>2832</v>
      </c>
      <c r="K1199" s="81">
        <v>1004407</v>
      </c>
      <c r="L1199" s="81">
        <v>0</v>
      </c>
      <c r="M1199" s="81">
        <v>11813842</v>
      </c>
      <c r="N1199" s="81">
        <v>11813842</v>
      </c>
      <c r="O1199" s="81">
        <v>10809435</v>
      </c>
      <c r="P1199" s="81">
        <v>11813842</v>
      </c>
      <c r="Q1199" s="81">
        <v>10809435</v>
      </c>
      <c r="R1199" s="81">
        <v>11813842</v>
      </c>
      <c r="S1199" s="81">
        <v>10809435</v>
      </c>
      <c r="T1199" s="81">
        <v>12338842</v>
      </c>
      <c r="U1199" s="81">
        <v>12338842</v>
      </c>
      <c r="V1199" s="81">
        <v>12688842</v>
      </c>
      <c r="W1199" s="81">
        <v>12688842</v>
      </c>
      <c r="X1199" s="81">
        <v>11031916</v>
      </c>
      <c r="Y1199" s="81">
        <v>11031916</v>
      </c>
    </row>
    <row r="1200" spans="1:25" x14ac:dyDescent="0.35">
      <c r="A1200" s="81" t="s">
        <v>1209</v>
      </c>
      <c r="B1200" s="81">
        <v>190</v>
      </c>
      <c r="C1200" s="81" t="s">
        <v>1753</v>
      </c>
      <c r="D1200" s="81" t="s">
        <v>6495</v>
      </c>
      <c r="E1200" s="81" t="s">
        <v>2665</v>
      </c>
      <c r="F1200" s="81">
        <v>960233526</v>
      </c>
      <c r="G1200" s="81">
        <v>982581684</v>
      </c>
      <c r="H1200" s="81">
        <v>960233526</v>
      </c>
      <c r="I1200" s="81" t="s">
        <v>2829</v>
      </c>
      <c r="J1200" s="81" t="s">
        <v>2833</v>
      </c>
      <c r="K1200" s="81">
        <v>147141167</v>
      </c>
      <c r="L1200" s="81">
        <v>0</v>
      </c>
      <c r="M1200" s="81">
        <v>1107374693</v>
      </c>
      <c r="N1200" s="81">
        <v>1107374693</v>
      </c>
      <c r="O1200" s="81">
        <v>960233526</v>
      </c>
      <c r="P1200" s="81">
        <v>1107374693</v>
      </c>
      <c r="Q1200" s="81">
        <v>960233526</v>
      </c>
      <c r="R1200" s="81">
        <v>1107374693</v>
      </c>
      <c r="S1200" s="81">
        <v>960233526</v>
      </c>
      <c r="T1200" s="81">
        <v>1161299693</v>
      </c>
      <c r="U1200" s="81">
        <v>1161299693</v>
      </c>
      <c r="V1200" s="81">
        <v>1197249693</v>
      </c>
      <c r="W1200" s="81">
        <v>1197249693</v>
      </c>
      <c r="X1200" s="81">
        <v>1018562894</v>
      </c>
      <c r="Y1200" s="81">
        <v>1018562894</v>
      </c>
    </row>
    <row r="1201" spans="1:25" x14ac:dyDescent="0.35">
      <c r="A1201" s="81" t="s">
        <v>1210</v>
      </c>
      <c r="B1201" s="81">
        <v>190</v>
      </c>
      <c r="C1201" s="81" t="s">
        <v>1753</v>
      </c>
      <c r="D1201" s="81" t="s">
        <v>6820</v>
      </c>
      <c r="E1201" s="81" t="s">
        <v>2666</v>
      </c>
      <c r="F1201" s="81">
        <v>24481583</v>
      </c>
      <c r="G1201" s="81">
        <v>24481583</v>
      </c>
      <c r="H1201" s="81">
        <v>24481583</v>
      </c>
      <c r="I1201" s="81" t="s">
        <v>2829</v>
      </c>
      <c r="J1201" s="81" t="s">
        <v>2832</v>
      </c>
      <c r="K1201" s="81">
        <v>2777405</v>
      </c>
      <c r="L1201" s="81">
        <v>0</v>
      </c>
      <c r="M1201" s="81">
        <v>27258988</v>
      </c>
      <c r="N1201" s="81">
        <v>27258988</v>
      </c>
      <c r="O1201" s="81">
        <v>24481583</v>
      </c>
      <c r="P1201" s="81">
        <v>27258988</v>
      </c>
      <c r="Q1201" s="81">
        <v>24481583</v>
      </c>
      <c r="R1201" s="81">
        <v>27258988</v>
      </c>
      <c r="S1201" s="81">
        <v>24481583</v>
      </c>
      <c r="T1201" s="81">
        <v>28398988</v>
      </c>
      <c r="U1201" s="81">
        <v>28398988</v>
      </c>
      <c r="V1201" s="81">
        <v>29158988</v>
      </c>
      <c r="W1201" s="81">
        <v>29158988</v>
      </c>
      <c r="X1201" s="81">
        <v>25672810</v>
      </c>
      <c r="Y1201" s="81">
        <v>25672810</v>
      </c>
    </row>
    <row r="1202" spans="1:25" x14ac:dyDescent="0.35">
      <c r="A1202" s="81" t="s">
        <v>1211</v>
      </c>
      <c r="B1202" s="81">
        <v>192</v>
      </c>
      <c r="C1202" s="81" t="s">
        <v>1754</v>
      </c>
      <c r="D1202" s="81" t="s">
        <v>6497</v>
      </c>
      <c r="E1202" s="81" t="s">
        <v>2667</v>
      </c>
      <c r="F1202" s="81">
        <v>8683700933</v>
      </c>
      <c r="G1202" s="81">
        <v>8683700933</v>
      </c>
      <c r="H1202" s="81">
        <v>8683700933</v>
      </c>
      <c r="I1202" s="81" t="s">
        <v>2829</v>
      </c>
      <c r="J1202" s="81" t="s">
        <v>2832</v>
      </c>
      <c r="K1202" s="81">
        <v>10101862</v>
      </c>
      <c r="L1202" s="81">
        <v>1853540</v>
      </c>
      <c r="M1202" s="81">
        <v>8693802795</v>
      </c>
      <c r="N1202" s="81">
        <v>8691949255</v>
      </c>
      <c r="O1202" s="81">
        <v>8681847393</v>
      </c>
      <c r="P1202" s="81">
        <v>8911425855</v>
      </c>
      <c r="Q1202" s="81">
        <v>8901323993</v>
      </c>
      <c r="R1202" s="81">
        <v>8909572315</v>
      </c>
      <c r="S1202" s="81">
        <v>8899470453</v>
      </c>
      <c r="T1202" s="81">
        <v>8704962795</v>
      </c>
      <c r="U1202" s="81">
        <v>8922585855</v>
      </c>
      <c r="V1202" s="81">
        <v>8712402795</v>
      </c>
      <c r="W1202" s="81">
        <v>8930025855</v>
      </c>
      <c r="X1202" s="81">
        <v>8685372739</v>
      </c>
      <c r="Y1202" s="81">
        <v>8902995799</v>
      </c>
    </row>
    <row r="1203" spans="1:25" x14ac:dyDescent="0.35">
      <c r="A1203" s="81" t="s">
        <v>1212</v>
      </c>
      <c r="B1203" s="81">
        <v>193</v>
      </c>
      <c r="C1203" s="81" t="s">
        <v>1755</v>
      </c>
      <c r="D1203" s="81" t="s">
        <v>5690</v>
      </c>
      <c r="E1203" s="81" t="s">
        <v>2178</v>
      </c>
      <c r="F1203" s="81">
        <v>143574920</v>
      </c>
      <c r="G1203" s="81">
        <v>166143775</v>
      </c>
      <c r="H1203" s="81">
        <v>166143775</v>
      </c>
      <c r="I1203" s="81" t="s">
        <v>2830</v>
      </c>
      <c r="J1203" s="81" t="s">
        <v>2836</v>
      </c>
      <c r="K1203" s="81">
        <v>5079694</v>
      </c>
      <c r="L1203" s="81">
        <v>0</v>
      </c>
      <c r="M1203" s="81">
        <v>171223469</v>
      </c>
      <c r="N1203" s="81">
        <v>171223469</v>
      </c>
      <c r="O1203" s="81">
        <v>166143775</v>
      </c>
      <c r="P1203" s="81">
        <v>171223469</v>
      </c>
      <c r="Q1203" s="81">
        <v>166143775</v>
      </c>
      <c r="R1203" s="81">
        <v>171223469</v>
      </c>
      <c r="S1203" s="81">
        <v>166143775</v>
      </c>
      <c r="T1203" s="81">
        <v>176068469</v>
      </c>
      <c r="U1203" s="81">
        <v>176068469</v>
      </c>
      <c r="V1203" s="81">
        <v>179298469</v>
      </c>
      <c r="W1203" s="81">
        <v>179298469</v>
      </c>
      <c r="X1203" s="81">
        <v>166143775</v>
      </c>
      <c r="Y1203" s="81">
        <v>166143775</v>
      </c>
    </row>
    <row r="1204" spans="1:25" x14ac:dyDescent="0.35">
      <c r="A1204" s="81" t="s">
        <v>1213</v>
      </c>
      <c r="B1204" s="81">
        <v>193</v>
      </c>
      <c r="C1204" s="81" t="s">
        <v>1755</v>
      </c>
      <c r="D1204" s="81" t="s">
        <v>6498</v>
      </c>
      <c r="E1204" s="81" t="s">
        <v>2668</v>
      </c>
      <c r="F1204" s="81">
        <v>534075118</v>
      </c>
      <c r="G1204" s="81">
        <v>760594250</v>
      </c>
      <c r="H1204" s="81">
        <v>760594250</v>
      </c>
      <c r="I1204" s="81" t="s">
        <v>2830</v>
      </c>
      <c r="J1204" s="81" t="s">
        <v>2836</v>
      </c>
      <c r="K1204" s="81">
        <v>24543543</v>
      </c>
      <c r="L1204" s="81">
        <v>0</v>
      </c>
      <c r="M1204" s="81">
        <v>785137793</v>
      </c>
      <c r="N1204" s="81">
        <v>785137793</v>
      </c>
      <c r="O1204" s="81">
        <v>760594250</v>
      </c>
      <c r="P1204" s="81">
        <v>785137793</v>
      </c>
      <c r="Q1204" s="81">
        <v>760594250</v>
      </c>
      <c r="R1204" s="81">
        <v>785137793</v>
      </c>
      <c r="S1204" s="81">
        <v>760594250</v>
      </c>
      <c r="T1204" s="81">
        <v>795607793</v>
      </c>
      <c r="U1204" s="81">
        <v>795607793</v>
      </c>
      <c r="V1204" s="81">
        <v>802587793</v>
      </c>
      <c r="W1204" s="81">
        <v>802587793</v>
      </c>
      <c r="X1204" s="81">
        <v>760594250</v>
      </c>
      <c r="Y1204" s="81">
        <v>760594250</v>
      </c>
    </row>
    <row r="1205" spans="1:25" x14ac:dyDescent="0.35">
      <c r="A1205" s="81" t="s">
        <v>1214</v>
      </c>
      <c r="B1205" s="81">
        <v>193</v>
      </c>
      <c r="C1205" s="81" t="s">
        <v>1755</v>
      </c>
      <c r="D1205" s="81" t="s">
        <v>6712</v>
      </c>
      <c r="E1205" s="81" t="s">
        <v>2669</v>
      </c>
      <c r="F1205" s="81">
        <v>7811788</v>
      </c>
      <c r="G1205" s="81">
        <v>7811788</v>
      </c>
      <c r="H1205" s="81">
        <v>7811788</v>
      </c>
      <c r="I1205" s="81" t="s">
        <v>2829</v>
      </c>
      <c r="J1205" s="81" t="s">
        <v>2832</v>
      </c>
      <c r="K1205" s="81">
        <v>290495</v>
      </c>
      <c r="L1205" s="81">
        <v>0</v>
      </c>
      <c r="M1205" s="81">
        <v>8102283</v>
      </c>
      <c r="N1205" s="81">
        <v>8102283</v>
      </c>
      <c r="O1205" s="81">
        <v>7811788</v>
      </c>
      <c r="P1205" s="81">
        <v>8102283</v>
      </c>
      <c r="Q1205" s="81">
        <v>7811788</v>
      </c>
      <c r="R1205" s="81">
        <v>8102283</v>
      </c>
      <c r="S1205" s="81">
        <v>7811788</v>
      </c>
      <c r="T1205" s="81">
        <v>8222283</v>
      </c>
      <c r="U1205" s="81">
        <v>8222283</v>
      </c>
      <c r="V1205" s="81">
        <v>8302283</v>
      </c>
      <c r="W1205" s="81">
        <v>8302283</v>
      </c>
      <c r="X1205" s="81">
        <v>7811788</v>
      </c>
      <c r="Y1205" s="81">
        <v>7811788</v>
      </c>
    </row>
    <row r="1206" spans="1:25" x14ac:dyDescent="0.35">
      <c r="A1206" s="81" t="s">
        <v>1215</v>
      </c>
      <c r="B1206" s="81">
        <v>193</v>
      </c>
      <c r="C1206" s="81" t="s">
        <v>1755</v>
      </c>
      <c r="D1206" s="81" t="s">
        <v>6717</v>
      </c>
      <c r="E1206" s="81" t="s">
        <v>1869</v>
      </c>
      <c r="F1206" s="81">
        <v>8555449</v>
      </c>
      <c r="G1206" s="81">
        <v>8555449</v>
      </c>
      <c r="H1206" s="81">
        <v>8555449</v>
      </c>
      <c r="I1206" s="81" t="s">
        <v>2829</v>
      </c>
      <c r="J1206" s="81" t="s">
        <v>2832</v>
      </c>
      <c r="K1206" s="81">
        <v>194511</v>
      </c>
      <c r="L1206" s="81">
        <v>0</v>
      </c>
      <c r="M1206" s="81">
        <v>8749960</v>
      </c>
      <c r="N1206" s="81">
        <v>8749960</v>
      </c>
      <c r="O1206" s="81">
        <v>8555449</v>
      </c>
      <c r="P1206" s="81">
        <v>8749960</v>
      </c>
      <c r="Q1206" s="81">
        <v>8555449</v>
      </c>
      <c r="R1206" s="81">
        <v>8749960</v>
      </c>
      <c r="S1206" s="81">
        <v>8555449</v>
      </c>
      <c r="T1206" s="81">
        <v>8824960</v>
      </c>
      <c r="U1206" s="81">
        <v>8824960</v>
      </c>
      <c r="V1206" s="81">
        <v>8874960</v>
      </c>
      <c r="W1206" s="81">
        <v>8874960</v>
      </c>
      <c r="X1206" s="81">
        <v>8555449</v>
      </c>
      <c r="Y1206" s="81">
        <v>8555449</v>
      </c>
    </row>
    <row r="1207" spans="1:25" x14ac:dyDescent="0.35">
      <c r="A1207" s="81" t="s">
        <v>1216</v>
      </c>
      <c r="B1207" s="81">
        <v>194</v>
      </c>
      <c r="C1207" s="81" t="s">
        <v>1756</v>
      </c>
      <c r="D1207" s="81" t="s">
        <v>6179</v>
      </c>
      <c r="E1207" s="81" t="s">
        <v>2515</v>
      </c>
      <c r="F1207" s="81">
        <v>63044195</v>
      </c>
      <c r="G1207" s="81">
        <v>63044195</v>
      </c>
      <c r="H1207" s="81">
        <v>63044195</v>
      </c>
      <c r="I1207" s="81" t="s">
        <v>2829</v>
      </c>
      <c r="J1207" s="81" t="s">
        <v>2832</v>
      </c>
      <c r="K1207" s="81">
        <v>1079031</v>
      </c>
      <c r="L1207" s="81">
        <v>0</v>
      </c>
      <c r="M1207" s="81">
        <v>64123226</v>
      </c>
      <c r="N1207" s="81">
        <v>64123226</v>
      </c>
      <c r="O1207" s="81">
        <v>63044195</v>
      </c>
      <c r="P1207" s="81">
        <v>64123226</v>
      </c>
      <c r="Q1207" s="81">
        <v>63044195</v>
      </c>
      <c r="R1207" s="81">
        <v>64123226</v>
      </c>
      <c r="S1207" s="81">
        <v>63044195</v>
      </c>
      <c r="T1207" s="81">
        <v>64693226</v>
      </c>
      <c r="U1207" s="81">
        <v>64693226</v>
      </c>
      <c r="V1207" s="81">
        <v>65073226</v>
      </c>
      <c r="W1207" s="81">
        <v>65073226</v>
      </c>
      <c r="X1207" s="81">
        <v>63327616</v>
      </c>
      <c r="Y1207" s="81">
        <v>63327616</v>
      </c>
    </row>
    <row r="1208" spans="1:25" x14ac:dyDescent="0.35">
      <c r="A1208" s="81" t="s">
        <v>1217</v>
      </c>
      <c r="B1208" s="81">
        <v>194</v>
      </c>
      <c r="C1208" s="81" t="s">
        <v>1756</v>
      </c>
      <c r="D1208" s="81" t="s">
        <v>6500</v>
      </c>
      <c r="E1208" s="81" t="s">
        <v>2670</v>
      </c>
      <c r="F1208" s="81">
        <v>66116130</v>
      </c>
      <c r="G1208" s="81">
        <v>66116130</v>
      </c>
      <c r="H1208" s="81">
        <v>66116130</v>
      </c>
      <c r="I1208" s="81" t="s">
        <v>2829</v>
      </c>
      <c r="J1208" s="81" t="s">
        <v>2832</v>
      </c>
      <c r="K1208" s="81">
        <v>15102293</v>
      </c>
      <c r="L1208" s="81">
        <v>0</v>
      </c>
      <c r="M1208" s="81">
        <v>81218423</v>
      </c>
      <c r="N1208" s="81">
        <v>81218423</v>
      </c>
      <c r="O1208" s="81">
        <v>66116130</v>
      </c>
      <c r="P1208" s="81">
        <v>81218423</v>
      </c>
      <c r="Q1208" s="81">
        <v>66116130</v>
      </c>
      <c r="R1208" s="81">
        <v>81218423</v>
      </c>
      <c r="S1208" s="81">
        <v>66116130</v>
      </c>
      <c r="T1208" s="81">
        <v>88433423</v>
      </c>
      <c r="U1208" s="81">
        <v>88433423</v>
      </c>
      <c r="V1208" s="81">
        <v>93243423</v>
      </c>
      <c r="W1208" s="81">
        <v>93243423</v>
      </c>
      <c r="X1208" s="81">
        <v>69570242</v>
      </c>
      <c r="Y1208" s="81">
        <v>69570242</v>
      </c>
    </row>
    <row r="1209" spans="1:25" x14ac:dyDescent="0.35">
      <c r="A1209" s="81" t="s">
        <v>1218</v>
      </c>
      <c r="B1209" s="81">
        <v>194</v>
      </c>
      <c r="C1209" s="81" t="s">
        <v>1756</v>
      </c>
      <c r="D1209" s="81" t="s">
        <v>6502</v>
      </c>
      <c r="E1209" s="81" t="s">
        <v>2249</v>
      </c>
      <c r="F1209" s="81">
        <v>202108450</v>
      </c>
      <c r="G1209" s="81">
        <v>202108450</v>
      </c>
      <c r="H1209" s="81">
        <v>202108450</v>
      </c>
      <c r="I1209" s="81" t="s">
        <v>2829</v>
      </c>
      <c r="J1209" s="81" t="s">
        <v>2832</v>
      </c>
      <c r="K1209" s="81">
        <v>26295060</v>
      </c>
      <c r="L1209" s="81">
        <v>0</v>
      </c>
      <c r="M1209" s="81">
        <v>228403510</v>
      </c>
      <c r="N1209" s="81">
        <v>228403510</v>
      </c>
      <c r="O1209" s="81">
        <v>202108450</v>
      </c>
      <c r="P1209" s="81">
        <v>228403510</v>
      </c>
      <c r="Q1209" s="81">
        <v>202108450</v>
      </c>
      <c r="R1209" s="81">
        <v>228403510</v>
      </c>
      <c r="S1209" s="81">
        <v>202108450</v>
      </c>
      <c r="T1209" s="81">
        <v>239383510</v>
      </c>
      <c r="U1209" s="81">
        <v>239383510</v>
      </c>
      <c r="V1209" s="81">
        <v>246703510</v>
      </c>
      <c r="W1209" s="81">
        <v>246703510</v>
      </c>
      <c r="X1209" s="81">
        <v>207520619</v>
      </c>
      <c r="Y1209" s="81">
        <v>207520619</v>
      </c>
    </row>
    <row r="1210" spans="1:25" x14ac:dyDescent="0.35">
      <c r="A1210" s="81" t="s">
        <v>1219</v>
      </c>
      <c r="B1210" s="81">
        <v>194</v>
      </c>
      <c r="C1210" s="81" t="s">
        <v>1756</v>
      </c>
      <c r="D1210" s="81" t="s">
        <v>6504</v>
      </c>
      <c r="E1210" s="81" t="s">
        <v>2671</v>
      </c>
      <c r="F1210" s="81">
        <v>279477694</v>
      </c>
      <c r="G1210" s="81">
        <v>279477694</v>
      </c>
      <c r="H1210" s="81">
        <v>279477694</v>
      </c>
      <c r="I1210" s="81" t="s">
        <v>2829</v>
      </c>
      <c r="J1210" s="81" t="s">
        <v>2832</v>
      </c>
      <c r="K1210" s="81">
        <v>41519417</v>
      </c>
      <c r="L1210" s="81">
        <v>0</v>
      </c>
      <c r="M1210" s="81">
        <v>320997111</v>
      </c>
      <c r="N1210" s="81">
        <v>320997111</v>
      </c>
      <c r="O1210" s="81">
        <v>279477694</v>
      </c>
      <c r="P1210" s="81">
        <v>320997111</v>
      </c>
      <c r="Q1210" s="81">
        <v>279477694</v>
      </c>
      <c r="R1210" s="81">
        <v>320997111</v>
      </c>
      <c r="S1210" s="81">
        <v>279477694</v>
      </c>
      <c r="T1210" s="81">
        <v>344532111</v>
      </c>
      <c r="U1210" s="81">
        <v>344532111</v>
      </c>
      <c r="V1210" s="81">
        <v>360222111</v>
      </c>
      <c r="W1210" s="81">
        <v>360222111</v>
      </c>
      <c r="X1210" s="81">
        <v>289788635</v>
      </c>
      <c r="Y1210" s="81">
        <v>289788635</v>
      </c>
    </row>
    <row r="1211" spans="1:25" x14ac:dyDescent="0.35">
      <c r="A1211" s="81" t="s">
        <v>1220</v>
      </c>
      <c r="B1211" s="81">
        <v>194</v>
      </c>
      <c r="C1211" s="81" t="s">
        <v>1756</v>
      </c>
      <c r="D1211" s="81" t="s">
        <v>6505</v>
      </c>
      <c r="E1211" s="81" t="s">
        <v>2672</v>
      </c>
      <c r="F1211" s="81">
        <v>87557573</v>
      </c>
      <c r="G1211" s="81">
        <v>87557573</v>
      </c>
      <c r="H1211" s="81">
        <v>87557573</v>
      </c>
      <c r="I1211" s="81" t="s">
        <v>2829</v>
      </c>
      <c r="J1211" s="81" t="s">
        <v>2832</v>
      </c>
      <c r="K1211" s="81">
        <v>19842113</v>
      </c>
      <c r="L1211" s="81">
        <v>0</v>
      </c>
      <c r="M1211" s="81">
        <v>107399686</v>
      </c>
      <c r="N1211" s="81">
        <v>107399686</v>
      </c>
      <c r="O1211" s="81">
        <v>87557573</v>
      </c>
      <c r="P1211" s="81">
        <v>107399686</v>
      </c>
      <c r="Q1211" s="81">
        <v>87557573</v>
      </c>
      <c r="R1211" s="81">
        <v>107399686</v>
      </c>
      <c r="S1211" s="81">
        <v>87557573</v>
      </c>
      <c r="T1211" s="81">
        <v>116624686</v>
      </c>
      <c r="U1211" s="81">
        <v>116624686</v>
      </c>
      <c r="V1211" s="81">
        <v>122774686</v>
      </c>
      <c r="W1211" s="81">
        <v>122774686</v>
      </c>
      <c r="X1211" s="81">
        <v>92346151</v>
      </c>
      <c r="Y1211" s="81">
        <v>92346151</v>
      </c>
    </row>
    <row r="1212" spans="1:25" x14ac:dyDescent="0.35">
      <c r="A1212" s="81" t="s">
        <v>1221</v>
      </c>
      <c r="B1212" s="81">
        <v>195</v>
      </c>
      <c r="C1212" s="81" t="s">
        <v>1757</v>
      </c>
      <c r="D1212" s="81" t="s">
        <v>6506</v>
      </c>
      <c r="E1212" s="81" t="s">
        <v>2673</v>
      </c>
      <c r="F1212" s="81">
        <v>32484597586</v>
      </c>
      <c r="G1212" s="81">
        <v>32484597586</v>
      </c>
      <c r="H1212" s="81">
        <v>32484597586</v>
      </c>
      <c r="I1212" s="81" t="s">
        <v>2829</v>
      </c>
      <c r="J1212" s="81" t="s">
        <v>2832</v>
      </c>
      <c r="K1212" s="81">
        <v>66128495</v>
      </c>
      <c r="L1212" s="81">
        <v>12117297</v>
      </c>
      <c r="M1212" s="81">
        <v>32550726081</v>
      </c>
      <c r="N1212" s="81">
        <v>32538608784</v>
      </c>
      <c r="O1212" s="81">
        <v>32472480289</v>
      </c>
      <c r="P1212" s="81">
        <v>33955290352</v>
      </c>
      <c r="Q1212" s="81">
        <v>33889161857</v>
      </c>
      <c r="R1212" s="81">
        <v>33943173055</v>
      </c>
      <c r="S1212" s="81">
        <v>33877044560</v>
      </c>
      <c r="T1212" s="81">
        <v>32586966081</v>
      </c>
      <c r="U1212" s="81">
        <v>33991530352</v>
      </c>
      <c r="V1212" s="81">
        <v>32611126081</v>
      </c>
      <c r="W1212" s="81">
        <v>34015690352</v>
      </c>
      <c r="X1212" s="81">
        <v>32485785822</v>
      </c>
      <c r="Y1212" s="81">
        <v>33890350093</v>
      </c>
    </row>
    <row r="1213" spans="1:25" x14ac:dyDescent="0.35">
      <c r="A1213" s="81" t="s">
        <v>1222</v>
      </c>
      <c r="B1213" s="81">
        <v>195</v>
      </c>
      <c r="C1213" s="81" t="s">
        <v>1757</v>
      </c>
      <c r="D1213" s="81" t="s">
        <v>6508</v>
      </c>
      <c r="E1213" s="81" t="s">
        <v>2674</v>
      </c>
      <c r="F1213" s="81">
        <v>991594915</v>
      </c>
      <c r="G1213" s="81">
        <v>991594915</v>
      </c>
      <c r="H1213" s="81">
        <v>991594915</v>
      </c>
      <c r="I1213" s="81" t="s">
        <v>2829</v>
      </c>
      <c r="J1213" s="81" t="s">
        <v>2832</v>
      </c>
      <c r="K1213" s="81">
        <v>2174106</v>
      </c>
      <c r="L1213" s="81">
        <v>0</v>
      </c>
      <c r="M1213" s="81">
        <v>993769021</v>
      </c>
      <c r="N1213" s="81">
        <v>993769021</v>
      </c>
      <c r="O1213" s="81">
        <v>991594915</v>
      </c>
      <c r="P1213" s="81">
        <v>993769021</v>
      </c>
      <c r="Q1213" s="81">
        <v>991594915</v>
      </c>
      <c r="R1213" s="81">
        <v>993769021</v>
      </c>
      <c r="S1213" s="81">
        <v>991594915</v>
      </c>
      <c r="T1213" s="81">
        <v>995899021</v>
      </c>
      <c r="U1213" s="81">
        <v>995899021</v>
      </c>
      <c r="V1213" s="81">
        <v>997319021</v>
      </c>
      <c r="W1213" s="81">
        <v>997319021</v>
      </c>
      <c r="X1213" s="81">
        <v>991790447</v>
      </c>
      <c r="Y1213" s="81">
        <v>991790447</v>
      </c>
    </row>
    <row r="1214" spans="1:25" x14ac:dyDescent="0.35">
      <c r="A1214" s="81" t="s">
        <v>1223</v>
      </c>
      <c r="B1214" s="81">
        <v>196</v>
      </c>
      <c r="C1214" s="81" t="s">
        <v>1758</v>
      </c>
      <c r="D1214" s="81" t="s">
        <v>6509</v>
      </c>
      <c r="E1214" s="81" t="s">
        <v>2675</v>
      </c>
      <c r="F1214" s="81">
        <v>310033904</v>
      </c>
      <c r="G1214" s="81">
        <v>315138620</v>
      </c>
      <c r="H1214" s="81">
        <v>310033904</v>
      </c>
      <c r="I1214" s="81" t="s">
        <v>2829</v>
      </c>
      <c r="J1214" s="81" t="s">
        <v>2833</v>
      </c>
      <c r="K1214" s="81">
        <v>5660150</v>
      </c>
      <c r="L1214" s="81">
        <v>938695</v>
      </c>
      <c r="M1214" s="81">
        <v>315694054</v>
      </c>
      <c r="N1214" s="81">
        <v>314755359</v>
      </c>
      <c r="O1214" s="81">
        <v>309095209</v>
      </c>
      <c r="P1214" s="81">
        <v>315694054</v>
      </c>
      <c r="Q1214" s="81">
        <v>310033904</v>
      </c>
      <c r="R1214" s="81">
        <v>314755359</v>
      </c>
      <c r="S1214" s="81">
        <v>309095209</v>
      </c>
      <c r="T1214" s="81">
        <v>319099054</v>
      </c>
      <c r="U1214" s="81">
        <v>319099054</v>
      </c>
      <c r="V1214" s="81">
        <v>321369054</v>
      </c>
      <c r="W1214" s="81">
        <v>321369054</v>
      </c>
      <c r="X1214" s="81">
        <v>311018408</v>
      </c>
      <c r="Y1214" s="81">
        <v>311018408</v>
      </c>
    </row>
    <row r="1215" spans="1:25" x14ac:dyDescent="0.35">
      <c r="A1215" s="81" t="s">
        <v>1224</v>
      </c>
      <c r="B1215" s="81">
        <v>196</v>
      </c>
      <c r="C1215" s="81" t="s">
        <v>1758</v>
      </c>
      <c r="D1215" s="81" t="s">
        <v>6510</v>
      </c>
      <c r="E1215" s="81" t="s">
        <v>2676</v>
      </c>
      <c r="F1215" s="81">
        <v>317193063</v>
      </c>
      <c r="G1215" s="81">
        <v>337835288</v>
      </c>
      <c r="H1215" s="81">
        <v>337835288</v>
      </c>
      <c r="I1215" s="81" t="s">
        <v>2830</v>
      </c>
      <c r="J1215" s="81" t="s">
        <v>2836</v>
      </c>
      <c r="K1215" s="81">
        <v>20935966</v>
      </c>
      <c r="L1215" s="81">
        <v>0</v>
      </c>
      <c r="M1215" s="81">
        <v>358771254</v>
      </c>
      <c r="N1215" s="81">
        <v>358771254</v>
      </c>
      <c r="O1215" s="81">
        <v>337835288</v>
      </c>
      <c r="P1215" s="81">
        <v>579771254</v>
      </c>
      <c r="Q1215" s="81">
        <v>558835288</v>
      </c>
      <c r="R1215" s="81">
        <v>579771254</v>
      </c>
      <c r="S1215" s="81">
        <v>558835288</v>
      </c>
      <c r="T1215" s="81">
        <v>371431254</v>
      </c>
      <c r="U1215" s="81">
        <v>592431254</v>
      </c>
      <c r="V1215" s="81">
        <v>379871254</v>
      </c>
      <c r="W1215" s="81">
        <v>600871254</v>
      </c>
      <c r="X1215" s="81">
        <v>341883656</v>
      </c>
      <c r="Y1215" s="81">
        <v>562883656</v>
      </c>
    </row>
    <row r="1216" spans="1:25" x14ac:dyDescent="0.35">
      <c r="A1216" s="81" t="s">
        <v>1225</v>
      </c>
      <c r="B1216" s="81">
        <v>196</v>
      </c>
      <c r="C1216" s="81" t="s">
        <v>1758</v>
      </c>
      <c r="D1216" s="81" t="s">
        <v>6512</v>
      </c>
      <c r="E1216" s="81" t="s">
        <v>1881</v>
      </c>
      <c r="F1216" s="81">
        <v>381102144</v>
      </c>
      <c r="G1216" s="81">
        <v>396244805</v>
      </c>
      <c r="H1216" s="81">
        <v>381102144</v>
      </c>
      <c r="I1216" s="81" t="s">
        <v>2829</v>
      </c>
      <c r="J1216" s="81" t="s">
        <v>2833</v>
      </c>
      <c r="K1216" s="81">
        <v>25513260</v>
      </c>
      <c r="L1216" s="81">
        <v>0</v>
      </c>
      <c r="M1216" s="81">
        <v>406615404</v>
      </c>
      <c r="N1216" s="81">
        <v>406615404</v>
      </c>
      <c r="O1216" s="81">
        <v>381102144</v>
      </c>
      <c r="P1216" s="81">
        <v>406615404</v>
      </c>
      <c r="Q1216" s="81">
        <v>381102144</v>
      </c>
      <c r="R1216" s="81">
        <v>406615404</v>
      </c>
      <c r="S1216" s="81">
        <v>381102144</v>
      </c>
      <c r="T1216" s="81">
        <v>419320404</v>
      </c>
      <c r="U1216" s="81">
        <v>419320404</v>
      </c>
      <c r="V1216" s="81">
        <v>427790404</v>
      </c>
      <c r="W1216" s="81">
        <v>427790404</v>
      </c>
      <c r="X1216" s="81">
        <v>384663445</v>
      </c>
      <c r="Y1216" s="81">
        <v>384663445</v>
      </c>
    </row>
    <row r="1217" spans="1:25" x14ac:dyDescent="0.35">
      <c r="A1217" s="81" t="s">
        <v>1226</v>
      </c>
      <c r="B1217" s="81">
        <v>197</v>
      </c>
      <c r="C1217" s="81" t="s">
        <v>1759</v>
      </c>
      <c r="D1217" s="81" t="s">
        <v>5825</v>
      </c>
      <c r="E1217" s="81" t="s">
        <v>2284</v>
      </c>
      <c r="F1217" s="81">
        <v>33072182</v>
      </c>
      <c r="G1217" s="81">
        <v>33072182</v>
      </c>
      <c r="H1217" s="81">
        <v>33072182</v>
      </c>
      <c r="I1217" s="81" t="s">
        <v>2829</v>
      </c>
      <c r="J1217" s="81" t="s">
        <v>2832</v>
      </c>
      <c r="K1217" s="81">
        <v>1287113</v>
      </c>
      <c r="L1217" s="81">
        <v>0</v>
      </c>
      <c r="M1217" s="81">
        <v>34359295</v>
      </c>
      <c r="N1217" s="81">
        <v>34359295</v>
      </c>
      <c r="O1217" s="81">
        <v>33072182</v>
      </c>
      <c r="P1217" s="81">
        <v>34359295</v>
      </c>
      <c r="Q1217" s="81">
        <v>33072182</v>
      </c>
      <c r="R1217" s="81">
        <v>34359295</v>
      </c>
      <c r="S1217" s="81">
        <v>33072182</v>
      </c>
      <c r="T1217" s="81">
        <v>34839295</v>
      </c>
      <c r="U1217" s="81">
        <v>34839295</v>
      </c>
      <c r="V1217" s="81">
        <v>35159295</v>
      </c>
      <c r="W1217" s="81">
        <v>35159295</v>
      </c>
      <c r="X1217" s="81">
        <v>33356441</v>
      </c>
      <c r="Y1217" s="81">
        <v>33356441</v>
      </c>
    </row>
    <row r="1218" spans="1:25" x14ac:dyDescent="0.35">
      <c r="A1218" s="81" t="s">
        <v>1227</v>
      </c>
      <c r="B1218" s="81">
        <v>197</v>
      </c>
      <c r="C1218" s="81" t="s">
        <v>1759</v>
      </c>
      <c r="D1218" s="81" t="s">
        <v>6515</v>
      </c>
      <c r="E1218" s="81" t="s">
        <v>2286</v>
      </c>
      <c r="F1218" s="81">
        <v>477115635</v>
      </c>
      <c r="G1218" s="81">
        <v>477115635</v>
      </c>
      <c r="H1218" s="81">
        <v>477115635</v>
      </c>
      <c r="I1218" s="81" t="s">
        <v>2829</v>
      </c>
      <c r="J1218" s="81" t="s">
        <v>2832</v>
      </c>
      <c r="K1218" s="81">
        <v>7379346</v>
      </c>
      <c r="L1218" s="81">
        <v>0</v>
      </c>
      <c r="M1218" s="81">
        <v>484494981</v>
      </c>
      <c r="N1218" s="81">
        <v>484494981</v>
      </c>
      <c r="O1218" s="81">
        <v>477115635</v>
      </c>
      <c r="P1218" s="81">
        <v>528841331</v>
      </c>
      <c r="Q1218" s="81">
        <v>521461985</v>
      </c>
      <c r="R1218" s="81">
        <v>528841331</v>
      </c>
      <c r="S1218" s="81">
        <v>521461985</v>
      </c>
      <c r="T1218" s="81">
        <v>487869981</v>
      </c>
      <c r="U1218" s="81">
        <v>532216331</v>
      </c>
      <c r="V1218" s="81">
        <v>490119981</v>
      </c>
      <c r="W1218" s="81">
        <v>534466331</v>
      </c>
      <c r="X1218" s="81">
        <v>478138370</v>
      </c>
      <c r="Y1218" s="81">
        <v>522484720</v>
      </c>
    </row>
    <row r="1219" spans="1:25" x14ac:dyDescent="0.35">
      <c r="A1219" s="81" t="s">
        <v>1228</v>
      </c>
      <c r="B1219" s="81">
        <v>198</v>
      </c>
      <c r="C1219" s="81" t="s">
        <v>1760</v>
      </c>
      <c r="D1219" s="81" t="s">
        <v>5413</v>
      </c>
      <c r="E1219" s="81" t="s">
        <v>1953</v>
      </c>
      <c r="F1219" s="81">
        <v>40183654</v>
      </c>
      <c r="G1219" s="81">
        <v>40183654</v>
      </c>
      <c r="H1219" s="81">
        <v>40183654</v>
      </c>
      <c r="I1219" s="81" t="s">
        <v>2829</v>
      </c>
      <c r="J1219" s="81" t="s">
        <v>2833</v>
      </c>
      <c r="K1219" s="81">
        <v>596844</v>
      </c>
      <c r="L1219" s="81">
        <v>0</v>
      </c>
      <c r="M1219" s="81">
        <v>40780498</v>
      </c>
      <c r="N1219" s="81">
        <v>40780498</v>
      </c>
      <c r="O1219" s="81">
        <v>40183654</v>
      </c>
      <c r="P1219" s="81">
        <v>40780498</v>
      </c>
      <c r="Q1219" s="81">
        <v>40183654</v>
      </c>
      <c r="R1219" s="81">
        <v>40780498</v>
      </c>
      <c r="S1219" s="81">
        <v>40183654</v>
      </c>
      <c r="T1219" s="81">
        <v>41065498</v>
      </c>
      <c r="U1219" s="81">
        <v>41065498</v>
      </c>
      <c r="V1219" s="81">
        <v>41255498</v>
      </c>
      <c r="W1219" s="81">
        <v>41255498</v>
      </c>
      <c r="X1219" s="81">
        <v>40568504</v>
      </c>
      <c r="Y1219" s="81">
        <v>40568504</v>
      </c>
    </row>
    <row r="1220" spans="1:25" x14ac:dyDescent="0.35">
      <c r="A1220" s="81" t="s">
        <v>1229</v>
      </c>
      <c r="B1220" s="81">
        <v>198</v>
      </c>
      <c r="C1220" s="81" t="s">
        <v>1760</v>
      </c>
      <c r="D1220" s="81" t="s">
        <v>6223</v>
      </c>
      <c r="E1220" s="81" t="s">
        <v>2527</v>
      </c>
      <c r="F1220" s="81">
        <v>96238931</v>
      </c>
      <c r="G1220" s="81">
        <v>97752501</v>
      </c>
      <c r="H1220" s="81">
        <v>96238931</v>
      </c>
      <c r="I1220" s="81" t="s">
        <v>2829</v>
      </c>
      <c r="J1220" s="81" t="s">
        <v>2833</v>
      </c>
      <c r="K1220" s="81">
        <v>5842700</v>
      </c>
      <c r="L1220" s="81">
        <v>0</v>
      </c>
      <c r="M1220" s="81">
        <v>102081631</v>
      </c>
      <c r="N1220" s="81">
        <v>102081631</v>
      </c>
      <c r="O1220" s="81">
        <v>96238931</v>
      </c>
      <c r="P1220" s="81">
        <v>102081631</v>
      </c>
      <c r="Q1220" s="81">
        <v>96238931</v>
      </c>
      <c r="R1220" s="81">
        <v>102081631</v>
      </c>
      <c r="S1220" s="81">
        <v>96238931</v>
      </c>
      <c r="T1220" s="81">
        <v>104016631</v>
      </c>
      <c r="U1220" s="81">
        <v>104016631</v>
      </c>
      <c r="V1220" s="81">
        <v>105306631</v>
      </c>
      <c r="W1220" s="81">
        <v>105306631</v>
      </c>
      <c r="X1220" s="81">
        <v>100057566</v>
      </c>
      <c r="Y1220" s="81">
        <v>100057566</v>
      </c>
    </row>
    <row r="1221" spans="1:25" x14ac:dyDescent="0.35">
      <c r="A1221" s="81" t="s">
        <v>1230</v>
      </c>
      <c r="B1221" s="81">
        <v>198</v>
      </c>
      <c r="C1221" s="81" t="s">
        <v>1760</v>
      </c>
      <c r="D1221" s="81" t="s">
        <v>6237</v>
      </c>
      <c r="E1221" s="81" t="s">
        <v>2208</v>
      </c>
      <c r="F1221" s="81">
        <v>28511927</v>
      </c>
      <c r="G1221" s="81">
        <v>28511927</v>
      </c>
      <c r="H1221" s="81">
        <v>28511927</v>
      </c>
      <c r="I1221" s="81" t="s">
        <v>2829</v>
      </c>
      <c r="J1221" s="81" t="s">
        <v>2833</v>
      </c>
      <c r="K1221" s="81">
        <v>0</v>
      </c>
      <c r="L1221" s="81">
        <v>0</v>
      </c>
      <c r="M1221" s="81">
        <v>28511927</v>
      </c>
      <c r="N1221" s="81">
        <v>28511927</v>
      </c>
      <c r="O1221" s="81">
        <v>28511927</v>
      </c>
      <c r="P1221" s="81">
        <v>28511927</v>
      </c>
      <c r="Q1221" s="81">
        <v>28511927</v>
      </c>
      <c r="R1221" s="81">
        <v>28511927</v>
      </c>
      <c r="S1221" s="81">
        <v>28511927</v>
      </c>
      <c r="T1221" s="81">
        <v>28561570</v>
      </c>
      <c r="U1221" s="81">
        <v>28561570</v>
      </c>
      <c r="V1221" s="81">
        <v>28601570</v>
      </c>
      <c r="W1221" s="81">
        <v>28601570</v>
      </c>
      <c r="X1221" s="81">
        <v>28511927</v>
      </c>
      <c r="Y1221" s="81">
        <v>28511927</v>
      </c>
    </row>
    <row r="1222" spans="1:25" x14ac:dyDescent="0.35">
      <c r="A1222" s="81" t="s">
        <v>1231</v>
      </c>
      <c r="B1222" s="81">
        <v>198</v>
      </c>
      <c r="C1222" s="81" t="s">
        <v>1760</v>
      </c>
      <c r="D1222" s="81" t="s">
        <v>6517</v>
      </c>
      <c r="E1222" s="81" t="s">
        <v>2213</v>
      </c>
      <c r="F1222" s="81">
        <v>307207439</v>
      </c>
      <c r="G1222" s="81">
        <v>308719420</v>
      </c>
      <c r="H1222" s="81">
        <v>307207439</v>
      </c>
      <c r="I1222" s="81" t="s">
        <v>2829</v>
      </c>
      <c r="J1222" s="81" t="s">
        <v>2833</v>
      </c>
      <c r="K1222" s="81">
        <v>19272537</v>
      </c>
      <c r="L1222" s="81">
        <v>0</v>
      </c>
      <c r="M1222" s="81">
        <v>326479976</v>
      </c>
      <c r="N1222" s="81">
        <v>326479976</v>
      </c>
      <c r="O1222" s="81">
        <v>307207439</v>
      </c>
      <c r="P1222" s="81">
        <v>326479976</v>
      </c>
      <c r="Q1222" s="81">
        <v>307207439</v>
      </c>
      <c r="R1222" s="81">
        <v>326479976</v>
      </c>
      <c r="S1222" s="81">
        <v>307207439</v>
      </c>
      <c r="T1222" s="81">
        <v>334609976</v>
      </c>
      <c r="U1222" s="81">
        <v>334609976</v>
      </c>
      <c r="V1222" s="81">
        <v>340029976</v>
      </c>
      <c r="W1222" s="81">
        <v>340029976</v>
      </c>
      <c r="X1222" s="81">
        <v>313460685</v>
      </c>
      <c r="Y1222" s="81">
        <v>313460685</v>
      </c>
    </row>
    <row r="1223" spans="1:25" x14ac:dyDescent="0.35">
      <c r="A1223" s="81" t="s">
        <v>1232</v>
      </c>
      <c r="B1223" s="81">
        <v>198</v>
      </c>
      <c r="C1223" s="81" t="s">
        <v>1760</v>
      </c>
      <c r="D1223" s="81" t="s">
        <v>6518</v>
      </c>
      <c r="E1223" s="81" t="s">
        <v>2677</v>
      </c>
      <c r="F1223" s="81">
        <v>223150307</v>
      </c>
      <c r="G1223" s="81">
        <v>234828451</v>
      </c>
      <c r="H1223" s="81">
        <v>223150307</v>
      </c>
      <c r="I1223" s="81" t="s">
        <v>2829</v>
      </c>
      <c r="J1223" s="81" t="s">
        <v>2833</v>
      </c>
      <c r="K1223" s="81">
        <v>10734436</v>
      </c>
      <c r="L1223" s="81">
        <v>0</v>
      </c>
      <c r="M1223" s="81">
        <v>233884743</v>
      </c>
      <c r="N1223" s="81">
        <v>233884743</v>
      </c>
      <c r="O1223" s="81">
        <v>223150307</v>
      </c>
      <c r="P1223" s="81">
        <v>233884743</v>
      </c>
      <c r="Q1223" s="81">
        <v>223150307</v>
      </c>
      <c r="R1223" s="81">
        <v>233884743</v>
      </c>
      <c r="S1223" s="81">
        <v>223150307</v>
      </c>
      <c r="T1223" s="81">
        <v>239209743</v>
      </c>
      <c r="U1223" s="81">
        <v>239209743</v>
      </c>
      <c r="V1223" s="81">
        <v>242759743</v>
      </c>
      <c r="W1223" s="81">
        <v>242759743</v>
      </c>
      <c r="X1223" s="81">
        <v>227208253</v>
      </c>
      <c r="Y1223" s="81">
        <v>227208253</v>
      </c>
    </row>
    <row r="1224" spans="1:25" x14ac:dyDescent="0.35">
      <c r="A1224" s="81" t="s">
        <v>1233</v>
      </c>
      <c r="B1224" s="81">
        <v>198</v>
      </c>
      <c r="C1224" s="81" t="s">
        <v>1760</v>
      </c>
      <c r="D1224" s="81" t="s">
        <v>6519</v>
      </c>
      <c r="E1224" s="81" t="s">
        <v>2678</v>
      </c>
      <c r="F1224" s="81">
        <v>1989208268</v>
      </c>
      <c r="G1224" s="81">
        <v>2094576808</v>
      </c>
      <c r="H1224" s="81">
        <v>1989208268</v>
      </c>
      <c r="I1224" s="81" t="s">
        <v>2829</v>
      </c>
      <c r="J1224" s="81" t="s">
        <v>2834</v>
      </c>
      <c r="K1224" s="81">
        <v>74405393</v>
      </c>
      <c r="L1224" s="81">
        <v>0</v>
      </c>
      <c r="M1224" s="81">
        <v>2063613661</v>
      </c>
      <c r="N1224" s="81">
        <v>2063613661</v>
      </c>
      <c r="O1224" s="81">
        <v>1989208268</v>
      </c>
      <c r="P1224" s="81">
        <v>2063613661</v>
      </c>
      <c r="Q1224" s="81">
        <v>1989208268</v>
      </c>
      <c r="R1224" s="81">
        <v>2063613661</v>
      </c>
      <c r="S1224" s="81">
        <v>1989208268</v>
      </c>
      <c r="T1224" s="81">
        <v>2090133661</v>
      </c>
      <c r="U1224" s="81">
        <v>2090133661</v>
      </c>
      <c r="V1224" s="81">
        <v>2107813661</v>
      </c>
      <c r="W1224" s="81">
        <v>2107813661</v>
      </c>
      <c r="X1224" s="81">
        <v>2020493268</v>
      </c>
      <c r="Y1224" s="81">
        <v>2020493268</v>
      </c>
    </row>
    <row r="1225" spans="1:25" x14ac:dyDescent="0.35">
      <c r="A1225" s="81" t="s">
        <v>1234</v>
      </c>
      <c r="B1225" s="81">
        <v>198</v>
      </c>
      <c r="C1225" s="81" t="s">
        <v>1760</v>
      </c>
      <c r="D1225" s="81" t="s">
        <v>6520</v>
      </c>
      <c r="E1225" s="81" t="s">
        <v>2679</v>
      </c>
      <c r="F1225" s="81">
        <v>817064936</v>
      </c>
      <c r="G1225" s="81">
        <v>835054817</v>
      </c>
      <c r="H1225" s="81">
        <v>817064936</v>
      </c>
      <c r="I1225" s="81" t="s">
        <v>2829</v>
      </c>
      <c r="J1225" s="81" t="s">
        <v>2833</v>
      </c>
      <c r="K1225" s="81">
        <v>57183267</v>
      </c>
      <c r="L1225" s="81">
        <v>0</v>
      </c>
      <c r="M1225" s="81">
        <v>874248203</v>
      </c>
      <c r="N1225" s="81">
        <v>874248203</v>
      </c>
      <c r="O1225" s="81">
        <v>817064936</v>
      </c>
      <c r="P1225" s="81">
        <v>874248203</v>
      </c>
      <c r="Q1225" s="81">
        <v>817064936</v>
      </c>
      <c r="R1225" s="81">
        <v>874248203</v>
      </c>
      <c r="S1225" s="81">
        <v>817064936</v>
      </c>
      <c r="T1225" s="81">
        <v>898278203</v>
      </c>
      <c r="U1225" s="81">
        <v>898278203</v>
      </c>
      <c r="V1225" s="81">
        <v>914298203</v>
      </c>
      <c r="W1225" s="81">
        <v>914298203</v>
      </c>
      <c r="X1225" s="81">
        <v>836907141</v>
      </c>
      <c r="Y1225" s="81">
        <v>836907141</v>
      </c>
    </row>
    <row r="1226" spans="1:25" x14ac:dyDescent="0.35">
      <c r="A1226" s="81" t="s">
        <v>1235</v>
      </c>
      <c r="B1226" s="81">
        <v>198</v>
      </c>
      <c r="C1226" s="81" t="s">
        <v>1760</v>
      </c>
      <c r="D1226" s="81" t="s">
        <v>6521</v>
      </c>
      <c r="E1226" s="81" t="s">
        <v>2680</v>
      </c>
      <c r="F1226" s="81">
        <v>155728984</v>
      </c>
      <c r="G1226" s="81">
        <v>158573272</v>
      </c>
      <c r="H1226" s="81">
        <v>155728984</v>
      </c>
      <c r="I1226" s="81" t="s">
        <v>2829</v>
      </c>
      <c r="J1226" s="81" t="s">
        <v>2833</v>
      </c>
      <c r="K1226" s="81">
        <v>1420143</v>
      </c>
      <c r="L1226" s="81">
        <v>0</v>
      </c>
      <c r="M1226" s="81">
        <v>157149127</v>
      </c>
      <c r="N1226" s="81">
        <v>157149127</v>
      </c>
      <c r="O1226" s="81">
        <v>155728984</v>
      </c>
      <c r="P1226" s="81">
        <v>157149127</v>
      </c>
      <c r="Q1226" s="81">
        <v>155728984</v>
      </c>
      <c r="R1226" s="81">
        <v>157149127</v>
      </c>
      <c r="S1226" s="81">
        <v>155728984</v>
      </c>
      <c r="T1226" s="81">
        <v>157824127</v>
      </c>
      <c r="U1226" s="81">
        <v>157824127</v>
      </c>
      <c r="V1226" s="81">
        <v>158274127</v>
      </c>
      <c r="W1226" s="81">
        <v>158274127</v>
      </c>
      <c r="X1226" s="81">
        <v>156537089</v>
      </c>
      <c r="Y1226" s="81">
        <v>156537089</v>
      </c>
    </row>
    <row r="1227" spans="1:25" x14ac:dyDescent="0.35">
      <c r="A1227" s="81" t="s">
        <v>1236</v>
      </c>
      <c r="B1227" s="81">
        <v>199</v>
      </c>
      <c r="C1227" s="81" t="s">
        <v>1761</v>
      </c>
      <c r="D1227" s="81" t="s">
        <v>6524</v>
      </c>
      <c r="E1227" s="81" t="s">
        <v>2070</v>
      </c>
      <c r="F1227" s="81">
        <v>14375409642</v>
      </c>
      <c r="G1227" s="81">
        <v>14375409642</v>
      </c>
      <c r="H1227" s="81">
        <v>14375409642</v>
      </c>
      <c r="I1227" s="81" t="s">
        <v>2829</v>
      </c>
      <c r="J1227" s="81" t="s">
        <v>2832</v>
      </c>
      <c r="K1227" s="81">
        <v>1323542785</v>
      </c>
      <c r="L1227" s="81">
        <v>0</v>
      </c>
      <c r="M1227" s="81">
        <v>15698952427</v>
      </c>
      <c r="N1227" s="81">
        <v>15698952427</v>
      </c>
      <c r="O1227" s="81">
        <v>14375409642</v>
      </c>
      <c r="P1227" s="81">
        <v>15698952427</v>
      </c>
      <c r="Q1227" s="81">
        <v>14375409642</v>
      </c>
      <c r="R1227" s="81">
        <v>15698952427</v>
      </c>
      <c r="S1227" s="81">
        <v>14375409642</v>
      </c>
      <c r="T1227" s="81">
        <v>16035747427</v>
      </c>
      <c r="U1227" s="81">
        <v>16035747427</v>
      </c>
      <c r="V1227" s="81">
        <v>16260277427</v>
      </c>
      <c r="W1227" s="81">
        <v>16260277427</v>
      </c>
      <c r="X1227" s="81">
        <v>15121988527</v>
      </c>
      <c r="Y1227" s="81">
        <v>15121988527</v>
      </c>
    </row>
    <row r="1228" spans="1:25" x14ac:dyDescent="0.35">
      <c r="A1228" s="81" t="s">
        <v>1237</v>
      </c>
      <c r="B1228" s="81">
        <v>199</v>
      </c>
      <c r="C1228" s="81" t="s">
        <v>1761</v>
      </c>
      <c r="D1228" s="81" t="s">
        <v>6527</v>
      </c>
      <c r="E1228" s="81" t="s">
        <v>2071</v>
      </c>
      <c r="F1228" s="81">
        <v>2984237330</v>
      </c>
      <c r="G1228" s="81">
        <v>2984237330</v>
      </c>
      <c r="H1228" s="81">
        <v>2984237330</v>
      </c>
      <c r="I1228" s="81" t="s">
        <v>2829</v>
      </c>
      <c r="J1228" s="81" t="s">
        <v>2832</v>
      </c>
      <c r="K1228" s="81">
        <v>367018372</v>
      </c>
      <c r="L1228" s="81">
        <v>0</v>
      </c>
      <c r="M1228" s="81">
        <v>3351255702</v>
      </c>
      <c r="N1228" s="81">
        <v>3351255702</v>
      </c>
      <c r="O1228" s="81">
        <v>2984237330</v>
      </c>
      <c r="P1228" s="81">
        <v>3351255702</v>
      </c>
      <c r="Q1228" s="81">
        <v>2984237330</v>
      </c>
      <c r="R1228" s="81">
        <v>3351255702</v>
      </c>
      <c r="S1228" s="81">
        <v>2984237330</v>
      </c>
      <c r="T1228" s="81">
        <v>3447015702</v>
      </c>
      <c r="U1228" s="81">
        <v>3447015702</v>
      </c>
      <c r="V1228" s="81">
        <v>3510855702</v>
      </c>
      <c r="W1228" s="81">
        <v>3510855702</v>
      </c>
      <c r="X1228" s="81">
        <v>3065297051</v>
      </c>
      <c r="Y1228" s="81">
        <v>3065297051</v>
      </c>
    </row>
    <row r="1229" spans="1:25" x14ac:dyDescent="0.35">
      <c r="A1229" s="81" t="s">
        <v>1238</v>
      </c>
      <c r="B1229" s="81">
        <v>200</v>
      </c>
      <c r="C1229" s="81" t="s">
        <v>1762</v>
      </c>
      <c r="D1229" s="81" t="s">
        <v>5513</v>
      </c>
      <c r="E1229" s="81" t="s">
        <v>2043</v>
      </c>
      <c r="F1229" s="81">
        <v>60110227</v>
      </c>
      <c r="G1229" s="81">
        <v>59544233</v>
      </c>
      <c r="H1229" s="81">
        <v>60110227</v>
      </c>
      <c r="I1229" s="81" t="s">
        <v>2829</v>
      </c>
      <c r="J1229" s="81" t="s">
        <v>2833</v>
      </c>
      <c r="K1229" s="81">
        <v>2254709</v>
      </c>
      <c r="L1229" s="81">
        <v>0</v>
      </c>
      <c r="M1229" s="81">
        <v>62364936</v>
      </c>
      <c r="N1229" s="81">
        <v>62364936</v>
      </c>
      <c r="O1229" s="81">
        <v>60110227</v>
      </c>
      <c r="P1229" s="81">
        <v>62364936</v>
      </c>
      <c r="Q1229" s="81">
        <v>60110227</v>
      </c>
      <c r="R1229" s="81">
        <v>62364936</v>
      </c>
      <c r="S1229" s="81">
        <v>60110227</v>
      </c>
      <c r="T1229" s="81">
        <v>63219936</v>
      </c>
      <c r="U1229" s="81">
        <v>63219936</v>
      </c>
      <c r="V1229" s="81">
        <v>63789936</v>
      </c>
      <c r="W1229" s="81">
        <v>63789936</v>
      </c>
      <c r="X1229" s="81">
        <v>60766119</v>
      </c>
      <c r="Y1229" s="81">
        <v>60766119</v>
      </c>
    </row>
    <row r="1230" spans="1:25" x14ac:dyDescent="0.35">
      <c r="A1230" s="81" t="s">
        <v>1239</v>
      </c>
      <c r="B1230" s="81">
        <v>200</v>
      </c>
      <c r="C1230" s="81" t="s">
        <v>1762</v>
      </c>
      <c r="D1230" s="81" t="s">
        <v>5516</v>
      </c>
      <c r="E1230" s="81" t="s">
        <v>2047</v>
      </c>
      <c r="F1230" s="81">
        <v>4084725</v>
      </c>
      <c r="G1230" s="81">
        <v>4084725</v>
      </c>
      <c r="H1230" s="81">
        <v>4084725</v>
      </c>
      <c r="I1230" s="81" t="s">
        <v>2829</v>
      </c>
      <c r="J1230" s="81" t="s">
        <v>2832</v>
      </c>
      <c r="K1230" s="81">
        <v>337280</v>
      </c>
      <c r="L1230" s="81">
        <v>0</v>
      </c>
      <c r="M1230" s="81">
        <v>4422005</v>
      </c>
      <c r="N1230" s="81">
        <v>4422005</v>
      </c>
      <c r="O1230" s="81">
        <v>4084725</v>
      </c>
      <c r="P1230" s="81">
        <v>4422005</v>
      </c>
      <c r="Q1230" s="81">
        <v>4084725</v>
      </c>
      <c r="R1230" s="81">
        <v>4422005</v>
      </c>
      <c r="S1230" s="81">
        <v>4084725</v>
      </c>
      <c r="T1230" s="81">
        <v>4527005</v>
      </c>
      <c r="U1230" s="81">
        <v>4527005</v>
      </c>
      <c r="V1230" s="81">
        <v>4597005</v>
      </c>
      <c r="W1230" s="81">
        <v>4597005</v>
      </c>
      <c r="X1230" s="81">
        <v>4226925</v>
      </c>
      <c r="Y1230" s="81">
        <v>4226925</v>
      </c>
    </row>
    <row r="1231" spans="1:25" x14ac:dyDescent="0.35">
      <c r="A1231" s="81" t="s">
        <v>1240</v>
      </c>
      <c r="B1231" s="81">
        <v>200</v>
      </c>
      <c r="C1231" s="81" t="s">
        <v>1762</v>
      </c>
      <c r="D1231" s="81" t="s">
        <v>5519</v>
      </c>
      <c r="E1231" s="81" t="s">
        <v>2049</v>
      </c>
      <c r="F1231" s="81">
        <v>20480877</v>
      </c>
      <c r="G1231" s="81">
        <v>20046265</v>
      </c>
      <c r="H1231" s="81">
        <v>20480877</v>
      </c>
      <c r="I1231" s="81" t="s">
        <v>2829</v>
      </c>
      <c r="J1231" s="81" t="s">
        <v>2833</v>
      </c>
      <c r="K1231" s="81">
        <v>350340</v>
      </c>
      <c r="L1231" s="81">
        <v>0</v>
      </c>
      <c r="M1231" s="81">
        <v>20831217</v>
      </c>
      <c r="N1231" s="81">
        <v>20831217</v>
      </c>
      <c r="O1231" s="81">
        <v>20480877</v>
      </c>
      <c r="P1231" s="81">
        <v>20831217</v>
      </c>
      <c r="Q1231" s="81">
        <v>20480877</v>
      </c>
      <c r="R1231" s="81">
        <v>20831217</v>
      </c>
      <c r="S1231" s="81">
        <v>20480877</v>
      </c>
      <c r="T1231" s="81">
        <v>21011217</v>
      </c>
      <c r="U1231" s="81">
        <v>21011217</v>
      </c>
      <c r="V1231" s="81">
        <v>21131217</v>
      </c>
      <c r="W1231" s="81">
        <v>21131217</v>
      </c>
      <c r="X1231" s="81">
        <v>20495097</v>
      </c>
      <c r="Y1231" s="81">
        <v>20495097</v>
      </c>
    </row>
    <row r="1232" spans="1:25" x14ac:dyDescent="0.35">
      <c r="A1232" s="81" t="s">
        <v>1241</v>
      </c>
      <c r="B1232" s="81">
        <v>200</v>
      </c>
      <c r="C1232" s="81" t="s">
        <v>1762</v>
      </c>
      <c r="D1232" s="81" t="s">
        <v>6528</v>
      </c>
      <c r="E1232" s="81" t="s">
        <v>2681</v>
      </c>
      <c r="F1232" s="81">
        <v>396800960</v>
      </c>
      <c r="G1232" s="81">
        <v>430598563</v>
      </c>
      <c r="H1232" s="81">
        <v>396800960</v>
      </c>
      <c r="I1232" s="81" t="s">
        <v>2829</v>
      </c>
      <c r="J1232" s="81" t="s">
        <v>2837</v>
      </c>
      <c r="K1232" s="81">
        <v>56674931</v>
      </c>
      <c r="L1232" s="81">
        <v>0</v>
      </c>
      <c r="M1232" s="81">
        <v>453475891</v>
      </c>
      <c r="N1232" s="81">
        <v>453475891</v>
      </c>
      <c r="O1232" s="81">
        <v>396800960</v>
      </c>
      <c r="P1232" s="81">
        <v>453475891</v>
      </c>
      <c r="Q1232" s="81">
        <v>396800960</v>
      </c>
      <c r="R1232" s="81">
        <v>453475891</v>
      </c>
      <c r="S1232" s="81">
        <v>396800960</v>
      </c>
      <c r="T1232" s="81">
        <v>474970891</v>
      </c>
      <c r="U1232" s="81">
        <v>474970891</v>
      </c>
      <c r="V1232" s="81">
        <v>489300891</v>
      </c>
      <c r="W1232" s="81">
        <v>489300891</v>
      </c>
      <c r="X1232" s="81">
        <v>404136310</v>
      </c>
      <c r="Y1232" s="81">
        <v>404136310</v>
      </c>
    </row>
    <row r="1233" spans="1:25" x14ac:dyDescent="0.35">
      <c r="A1233" s="81" t="s">
        <v>1242</v>
      </c>
      <c r="B1233" s="81">
        <v>200</v>
      </c>
      <c r="C1233" s="81" t="s">
        <v>1762</v>
      </c>
      <c r="D1233" s="81" t="s">
        <v>6529</v>
      </c>
      <c r="E1233" s="81" t="s">
        <v>2682</v>
      </c>
      <c r="F1233" s="81">
        <v>87273895</v>
      </c>
      <c r="G1233" s="81">
        <v>87273895</v>
      </c>
      <c r="H1233" s="81">
        <v>87273895</v>
      </c>
      <c r="I1233" s="81" t="s">
        <v>2829</v>
      </c>
      <c r="J1233" s="81" t="s">
        <v>2832</v>
      </c>
      <c r="K1233" s="81">
        <v>13639721</v>
      </c>
      <c r="L1233" s="81">
        <v>0</v>
      </c>
      <c r="M1233" s="81">
        <v>100913616</v>
      </c>
      <c r="N1233" s="81">
        <v>100913616</v>
      </c>
      <c r="O1233" s="81">
        <v>87273895</v>
      </c>
      <c r="P1233" s="81">
        <v>100913616</v>
      </c>
      <c r="Q1233" s="81">
        <v>87273895</v>
      </c>
      <c r="R1233" s="81">
        <v>100913616</v>
      </c>
      <c r="S1233" s="81">
        <v>87273895</v>
      </c>
      <c r="T1233" s="81">
        <v>105803616</v>
      </c>
      <c r="U1233" s="81">
        <v>105803616</v>
      </c>
      <c r="V1233" s="81">
        <v>109063616</v>
      </c>
      <c r="W1233" s="81">
        <v>109063616</v>
      </c>
      <c r="X1233" s="81">
        <v>88024155</v>
      </c>
      <c r="Y1233" s="81">
        <v>88024155</v>
      </c>
    </row>
    <row r="1234" spans="1:25" x14ac:dyDescent="0.35">
      <c r="A1234" s="81" t="s">
        <v>1243</v>
      </c>
      <c r="B1234" s="81">
        <v>200</v>
      </c>
      <c r="C1234" s="81" t="s">
        <v>1762</v>
      </c>
      <c r="D1234" s="81" t="s">
        <v>6531</v>
      </c>
      <c r="E1234" s="81" t="s">
        <v>2683</v>
      </c>
      <c r="F1234" s="81">
        <v>194908731</v>
      </c>
      <c r="G1234" s="81">
        <v>202582104</v>
      </c>
      <c r="H1234" s="81">
        <v>194908731</v>
      </c>
      <c r="I1234" s="81" t="s">
        <v>2829</v>
      </c>
      <c r="J1234" s="81" t="s">
        <v>2837</v>
      </c>
      <c r="K1234" s="81">
        <v>23549260</v>
      </c>
      <c r="L1234" s="81">
        <v>0</v>
      </c>
      <c r="M1234" s="81">
        <v>218457991</v>
      </c>
      <c r="N1234" s="81">
        <v>218457991</v>
      </c>
      <c r="O1234" s="81">
        <v>194908731</v>
      </c>
      <c r="P1234" s="81">
        <v>218457991</v>
      </c>
      <c r="Q1234" s="81">
        <v>194908731</v>
      </c>
      <c r="R1234" s="81">
        <v>218457991</v>
      </c>
      <c r="S1234" s="81">
        <v>194908731</v>
      </c>
      <c r="T1234" s="81">
        <v>231147991</v>
      </c>
      <c r="U1234" s="81">
        <v>231147991</v>
      </c>
      <c r="V1234" s="81">
        <v>239607991</v>
      </c>
      <c r="W1234" s="81">
        <v>239607991</v>
      </c>
      <c r="X1234" s="81">
        <v>196753311</v>
      </c>
      <c r="Y1234" s="81">
        <v>196753311</v>
      </c>
    </row>
    <row r="1235" spans="1:25" x14ac:dyDescent="0.35">
      <c r="A1235" s="81" t="s">
        <v>1244</v>
      </c>
      <c r="B1235" s="81">
        <v>200</v>
      </c>
      <c r="C1235" s="81" t="s">
        <v>1762</v>
      </c>
      <c r="D1235" s="81" t="s">
        <v>6533</v>
      </c>
      <c r="E1235" s="81" t="s">
        <v>2684</v>
      </c>
      <c r="F1235" s="81">
        <v>26714159</v>
      </c>
      <c r="G1235" s="81">
        <v>26714159</v>
      </c>
      <c r="H1235" s="81">
        <v>26714159</v>
      </c>
      <c r="I1235" s="81" t="s">
        <v>2829</v>
      </c>
      <c r="J1235" s="81" t="s">
        <v>2832</v>
      </c>
      <c r="K1235" s="81">
        <v>1327430</v>
      </c>
      <c r="L1235" s="81">
        <v>0</v>
      </c>
      <c r="M1235" s="81">
        <v>28041589</v>
      </c>
      <c r="N1235" s="81">
        <v>28041589</v>
      </c>
      <c r="O1235" s="81">
        <v>26714159</v>
      </c>
      <c r="P1235" s="81">
        <v>28041589</v>
      </c>
      <c r="Q1235" s="81">
        <v>26714159</v>
      </c>
      <c r="R1235" s="81">
        <v>28041589</v>
      </c>
      <c r="S1235" s="81">
        <v>26714159</v>
      </c>
      <c r="T1235" s="81">
        <v>28476589</v>
      </c>
      <c r="U1235" s="81">
        <v>28476589</v>
      </c>
      <c r="V1235" s="81">
        <v>28766589</v>
      </c>
      <c r="W1235" s="81">
        <v>28766589</v>
      </c>
      <c r="X1235" s="81">
        <v>26845130</v>
      </c>
      <c r="Y1235" s="81">
        <v>26845130</v>
      </c>
    </row>
    <row r="1236" spans="1:25" x14ac:dyDescent="0.35">
      <c r="A1236" s="81" t="s">
        <v>1245</v>
      </c>
      <c r="B1236" s="81">
        <v>200</v>
      </c>
      <c r="C1236" s="81" t="s">
        <v>1762</v>
      </c>
      <c r="D1236" s="81" t="s">
        <v>6646</v>
      </c>
      <c r="E1236" s="81" t="s">
        <v>2685</v>
      </c>
      <c r="F1236" s="81">
        <v>15706322</v>
      </c>
      <c r="G1236" s="81">
        <v>15706322</v>
      </c>
      <c r="H1236" s="81">
        <v>15706322</v>
      </c>
      <c r="I1236" s="81" t="s">
        <v>2829</v>
      </c>
      <c r="J1236" s="81" t="s">
        <v>2832</v>
      </c>
      <c r="K1236" s="81">
        <v>1356820</v>
      </c>
      <c r="L1236" s="81">
        <v>487594</v>
      </c>
      <c r="M1236" s="81">
        <v>17063142</v>
      </c>
      <c r="N1236" s="81">
        <v>16575548</v>
      </c>
      <c r="O1236" s="81">
        <v>15218728</v>
      </c>
      <c r="P1236" s="81">
        <v>17063142</v>
      </c>
      <c r="Q1236" s="81">
        <v>15706322</v>
      </c>
      <c r="R1236" s="81">
        <v>16575548</v>
      </c>
      <c r="S1236" s="81">
        <v>15218728</v>
      </c>
      <c r="T1236" s="81">
        <v>17468142</v>
      </c>
      <c r="U1236" s="81">
        <v>17468142</v>
      </c>
      <c r="V1236" s="81">
        <v>17738142</v>
      </c>
      <c r="W1236" s="81">
        <v>17738142</v>
      </c>
      <c r="X1236" s="81">
        <v>15859116</v>
      </c>
      <c r="Y1236" s="81">
        <v>15859116</v>
      </c>
    </row>
    <row r="1237" spans="1:25" x14ac:dyDescent="0.35">
      <c r="A1237" s="81" t="s">
        <v>1246</v>
      </c>
      <c r="B1237" s="81">
        <v>201</v>
      </c>
      <c r="C1237" s="81" t="s">
        <v>1763</v>
      </c>
      <c r="D1237" s="81" t="s">
        <v>5495</v>
      </c>
      <c r="E1237" s="81" t="s">
        <v>2026</v>
      </c>
      <c r="F1237" s="81">
        <v>12745737</v>
      </c>
      <c r="G1237" s="81">
        <v>12745737</v>
      </c>
      <c r="H1237" s="81">
        <v>12745737</v>
      </c>
      <c r="I1237" s="81" t="s">
        <v>2829</v>
      </c>
      <c r="J1237" s="81" t="s">
        <v>2832</v>
      </c>
      <c r="K1237" s="81">
        <v>2522600</v>
      </c>
      <c r="L1237" s="81">
        <v>0</v>
      </c>
      <c r="M1237" s="81">
        <v>15268337</v>
      </c>
      <c r="N1237" s="81">
        <v>15268337</v>
      </c>
      <c r="O1237" s="81">
        <v>12745737</v>
      </c>
      <c r="P1237" s="81">
        <v>15268337</v>
      </c>
      <c r="Q1237" s="81">
        <v>12745737</v>
      </c>
      <c r="R1237" s="81">
        <v>15268337</v>
      </c>
      <c r="S1237" s="81">
        <v>12745737</v>
      </c>
      <c r="T1237" s="81">
        <v>16378337</v>
      </c>
      <c r="U1237" s="81">
        <v>16378337</v>
      </c>
      <c r="V1237" s="81">
        <v>17118337</v>
      </c>
      <c r="W1237" s="81">
        <v>17118337</v>
      </c>
      <c r="X1237" s="81">
        <v>13542590</v>
      </c>
      <c r="Y1237" s="81">
        <v>13542590</v>
      </c>
    </row>
    <row r="1238" spans="1:25" x14ac:dyDescent="0.35">
      <c r="A1238" s="81" t="s">
        <v>1247</v>
      </c>
      <c r="B1238" s="81">
        <v>201</v>
      </c>
      <c r="C1238" s="81" t="s">
        <v>1763</v>
      </c>
      <c r="D1238" s="81" t="s">
        <v>5850</v>
      </c>
      <c r="E1238" s="81" t="s">
        <v>2298</v>
      </c>
      <c r="F1238" s="81">
        <v>467564991</v>
      </c>
      <c r="G1238" s="81">
        <v>486424218</v>
      </c>
      <c r="H1238" s="81">
        <v>467564991</v>
      </c>
      <c r="I1238" s="81" t="s">
        <v>2829</v>
      </c>
      <c r="J1238" s="81" t="s">
        <v>2833</v>
      </c>
      <c r="K1238" s="81">
        <v>105908030</v>
      </c>
      <c r="L1238" s="81">
        <v>0</v>
      </c>
      <c r="M1238" s="81">
        <v>573473021</v>
      </c>
      <c r="N1238" s="81">
        <v>573473021</v>
      </c>
      <c r="O1238" s="81">
        <v>467564991</v>
      </c>
      <c r="P1238" s="81">
        <v>573473021</v>
      </c>
      <c r="Q1238" s="81">
        <v>467564991</v>
      </c>
      <c r="R1238" s="81">
        <v>573473021</v>
      </c>
      <c r="S1238" s="81">
        <v>467564991</v>
      </c>
      <c r="T1238" s="81">
        <v>608093021</v>
      </c>
      <c r="U1238" s="81">
        <v>608093021</v>
      </c>
      <c r="V1238" s="81">
        <v>631173021</v>
      </c>
      <c r="W1238" s="81">
        <v>631173021</v>
      </c>
      <c r="X1238" s="81">
        <v>501605505</v>
      </c>
      <c r="Y1238" s="81">
        <v>501605505</v>
      </c>
    </row>
    <row r="1239" spans="1:25" x14ac:dyDescent="0.35">
      <c r="A1239" s="81" t="s">
        <v>1248</v>
      </c>
      <c r="B1239" s="81">
        <v>201</v>
      </c>
      <c r="C1239" s="81" t="s">
        <v>1763</v>
      </c>
      <c r="D1239" s="81" t="s">
        <v>6384</v>
      </c>
      <c r="E1239" s="81" t="s">
        <v>2599</v>
      </c>
      <c r="F1239" s="81">
        <v>7311670</v>
      </c>
      <c r="G1239" s="81">
        <v>7311670</v>
      </c>
      <c r="H1239" s="81">
        <v>7311670</v>
      </c>
      <c r="I1239" s="81" t="s">
        <v>2829</v>
      </c>
      <c r="J1239" s="81" t="s">
        <v>2832</v>
      </c>
      <c r="K1239" s="81">
        <v>116050</v>
      </c>
      <c r="L1239" s="81">
        <v>44985</v>
      </c>
      <c r="M1239" s="81">
        <v>7427720</v>
      </c>
      <c r="N1239" s="81">
        <v>7382735</v>
      </c>
      <c r="O1239" s="81">
        <v>7266685</v>
      </c>
      <c r="P1239" s="81">
        <v>7427720</v>
      </c>
      <c r="Q1239" s="81">
        <v>7311670</v>
      </c>
      <c r="R1239" s="81">
        <v>7382735</v>
      </c>
      <c r="S1239" s="81">
        <v>7266685</v>
      </c>
      <c r="T1239" s="81">
        <v>7592720</v>
      </c>
      <c r="U1239" s="81">
        <v>7592720</v>
      </c>
      <c r="V1239" s="81">
        <v>7702720</v>
      </c>
      <c r="W1239" s="81">
        <v>7702720</v>
      </c>
      <c r="X1239" s="81">
        <v>7311670</v>
      </c>
      <c r="Y1239" s="81">
        <v>7311670</v>
      </c>
    </row>
    <row r="1240" spans="1:25" x14ac:dyDescent="0.35">
      <c r="A1240" s="81" t="s">
        <v>1249</v>
      </c>
      <c r="B1240" s="81">
        <v>201</v>
      </c>
      <c r="C1240" s="81" t="s">
        <v>1763</v>
      </c>
      <c r="D1240" s="81" t="s">
        <v>6386</v>
      </c>
      <c r="E1240" s="81" t="s">
        <v>2600</v>
      </c>
      <c r="F1240" s="81">
        <v>20720967</v>
      </c>
      <c r="G1240" s="81">
        <v>20720967</v>
      </c>
      <c r="H1240" s="81">
        <v>20720967</v>
      </c>
      <c r="I1240" s="81" t="s">
        <v>2829</v>
      </c>
      <c r="J1240" s="81" t="s">
        <v>2832</v>
      </c>
      <c r="K1240" s="81">
        <v>2151610</v>
      </c>
      <c r="L1240" s="81">
        <v>726370</v>
      </c>
      <c r="M1240" s="81">
        <v>22872577</v>
      </c>
      <c r="N1240" s="81">
        <v>22146207</v>
      </c>
      <c r="O1240" s="81">
        <v>19994597</v>
      </c>
      <c r="P1240" s="81">
        <v>22872577</v>
      </c>
      <c r="Q1240" s="81">
        <v>20720967</v>
      </c>
      <c r="R1240" s="81">
        <v>22146207</v>
      </c>
      <c r="S1240" s="81">
        <v>19994597</v>
      </c>
      <c r="T1240" s="81">
        <v>24522577</v>
      </c>
      <c r="U1240" s="81">
        <v>24522577</v>
      </c>
      <c r="V1240" s="81">
        <v>25622577</v>
      </c>
      <c r="W1240" s="81">
        <v>25622577</v>
      </c>
      <c r="X1240" s="81">
        <v>21470647</v>
      </c>
      <c r="Y1240" s="81">
        <v>21470647</v>
      </c>
    </row>
    <row r="1241" spans="1:25" x14ac:dyDescent="0.35">
      <c r="A1241" s="81" t="s">
        <v>1250</v>
      </c>
      <c r="B1241" s="81">
        <v>201</v>
      </c>
      <c r="C1241" s="81" t="s">
        <v>1763</v>
      </c>
      <c r="D1241" s="81" t="s">
        <v>6534</v>
      </c>
      <c r="E1241" s="81" t="s">
        <v>2686</v>
      </c>
      <c r="F1241" s="81">
        <v>1822813881</v>
      </c>
      <c r="G1241" s="81">
        <v>2044486855</v>
      </c>
      <c r="H1241" s="81">
        <v>1822813881</v>
      </c>
      <c r="I1241" s="81" t="s">
        <v>2829</v>
      </c>
      <c r="J1241" s="81" t="s">
        <v>2833</v>
      </c>
      <c r="K1241" s="81">
        <v>215840820</v>
      </c>
      <c r="L1241" s="81">
        <v>62990215</v>
      </c>
      <c r="M1241" s="81">
        <v>2038654701</v>
      </c>
      <c r="N1241" s="81">
        <v>1975664486</v>
      </c>
      <c r="O1241" s="81">
        <v>1759823666</v>
      </c>
      <c r="P1241" s="81">
        <v>2038654701</v>
      </c>
      <c r="Q1241" s="81">
        <v>1822813881</v>
      </c>
      <c r="R1241" s="81">
        <v>1975664486</v>
      </c>
      <c r="S1241" s="81">
        <v>1759823666</v>
      </c>
      <c r="T1241" s="81">
        <v>2111734701</v>
      </c>
      <c r="U1241" s="81">
        <v>2111734701</v>
      </c>
      <c r="V1241" s="81">
        <v>2160454701</v>
      </c>
      <c r="W1241" s="81">
        <v>2160454701</v>
      </c>
      <c r="X1241" s="81">
        <v>1906333735</v>
      </c>
      <c r="Y1241" s="81">
        <v>1906333735</v>
      </c>
    </row>
    <row r="1242" spans="1:25" x14ac:dyDescent="0.35">
      <c r="A1242" s="81" t="s">
        <v>1251</v>
      </c>
      <c r="B1242" s="81">
        <v>201</v>
      </c>
      <c r="C1242" s="81" t="s">
        <v>1763</v>
      </c>
      <c r="D1242" s="81" t="s">
        <v>6535</v>
      </c>
      <c r="E1242" s="81" t="s">
        <v>2687</v>
      </c>
      <c r="F1242" s="81">
        <v>116968317</v>
      </c>
      <c r="G1242" s="81">
        <v>116968317</v>
      </c>
      <c r="H1242" s="81">
        <v>116968317</v>
      </c>
      <c r="I1242" s="81" t="s">
        <v>2829</v>
      </c>
      <c r="J1242" s="81" t="s">
        <v>2832</v>
      </c>
      <c r="K1242" s="81">
        <v>15343600</v>
      </c>
      <c r="L1242" s="81">
        <v>3868870</v>
      </c>
      <c r="M1242" s="81">
        <v>132311917</v>
      </c>
      <c r="N1242" s="81">
        <v>128443047</v>
      </c>
      <c r="O1242" s="81">
        <v>113099447</v>
      </c>
      <c r="P1242" s="81">
        <v>132311917</v>
      </c>
      <c r="Q1242" s="81">
        <v>116968317</v>
      </c>
      <c r="R1242" s="81">
        <v>128443047</v>
      </c>
      <c r="S1242" s="81">
        <v>113099447</v>
      </c>
      <c r="T1242" s="81">
        <v>139541917</v>
      </c>
      <c r="U1242" s="81">
        <v>139541917</v>
      </c>
      <c r="V1242" s="81">
        <v>144361917</v>
      </c>
      <c r="W1242" s="81">
        <v>144361917</v>
      </c>
      <c r="X1242" s="81">
        <v>122313799</v>
      </c>
      <c r="Y1242" s="81">
        <v>122313799</v>
      </c>
    </row>
    <row r="1243" spans="1:25" x14ac:dyDescent="0.35">
      <c r="A1243" s="81" t="s">
        <v>1252</v>
      </c>
      <c r="B1243" s="81">
        <v>201</v>
      </c>
      <c r="C1243" s="81" t="s">
        <v>1763</v>
      </c>
      <c r="D1243" s="81" t="s">
        <v>6536</v>
      </c>
      <c r="E1243" s="81" t="s">
        <v>2688</v>
      </c>
      <c r="F1243" s="81">
        <v>45396237</v>
      </c>
      <c r="G1243" s="81">
        <v>45213748</v>
      </c>
      <c r="H1243" s="81">
        <v>45396237</v>
      </c>
      <c r="I1243" s="81" t="s">
        <v>2829</v>
      </c>
      <c r="J1243" s="81" t="s">
        <v>2833</v>
      </c>
      <c r="K1243" s="81">
        <v>4392710</v>
      </c>
      <c r="L1243" s="81">
        <v>1131750</v>
      </c>
      <c r="M1243" s="81">
        <v>49788947</v>
      </c>
      <c r="N1243" s="81">
        <v>48657197</v>
      </c>
      <c r="O1243" s="81">
        <v>44264487</v>
      </c>
      <c r="P1243" s="81">
        <v>49788947</v>
      </c>
      <c r="Q1243" s="81">
        <v>45396237</v>
      </c>
      <c r="R1243" s="81">
        <v>48657197</v>
      </c>
      <c r="S1243" s="81">
        <v>44264487</v>
      </c>
      <c r="T1243" s="81">
        <v>52683947</v>
      </c>
      <c r="U1243" s="81">
        <v>52683947</v>
      </c>
      <c r="V1243" s="81">
        <v>54613947</v>
      </c>
      <c r="W1243" s="81">
        <v>54613947</v>
      </c>
      <c r="X1243" s="81">
        <v>46615775</v>
      </c>
      <c r="Y1243" s="81">
        <v>46615775</v>
      </c>
    </row>
    <row r="1244" spans="1:25" x14ac:dyDescent="0.35">
      <c r="A1244" s="81" t="s">
        <v>1253</v>
      </c>
      <c r="B1244" s="81">
        <v>201</v>
      </c>
      <c r="C1244" s="81" t="s">
        <v>1763</v>
      </c>
      <c r="D1244" s="81" t="s">
        <v>6537</v>
      </c>
      <c r="E1244" s="81" t="s">
        <v>2689</v>
      </c>
      <c r="F1244" s="81">
        <v>78493588</v>
      </c>
      <c r="G1244" s="81">
        <v>78493588</v>
      </c>
      <c r="H1244" s="81">
        <v>78493588</v>
      </c>
      <c r="I1244" s="81" t="s">
        <v>2829</v>
      </c>
      <c r="J1244" s="81" t="s">
        <v>2832</v>
      </c>
      <c r="K1244" s="81">
        <v>14750130</v>
      </c>
      <c r="L1244" s="81">
        <v>3968925</v>
      </c>
      <c r="M1244" s="81">
        <v>93243718</v>
      </c>
      <c r="N1244" s="81">
        <v>89274793</v>
      </c>
      <c r="O1244" s="81">
        <v>74524663</v>
      </c>
      <c r="P1244" s="81">
        <v>93243718</v>
      </c>
      <c r="Q1244" s="81">
        <v>78493588</v>
      </c>
      <c r="R1244" s="81">
        <v>89274793</v>
      </c>
      <c r="S1244" s="81">
        <v>74524663</v>
      </c>
      <c r="T1244" s="81">
        <v>101238718</v>
      </c>
      <c r="U1244" s="81">
        <v>101238718</v>
      </c>
      <c r="V1244" s="81">
        <v>106568718</v>
      </c>
      <c r="W1244" s="81">
        <v>106568718</v>
      </c>
      <c r="X1244" s="81">
        <v>83680225</v>
      </c>
      <c r="Y1244" s="81">
        <v>83680225</v>
      </c>
    </row>
    <row r="1245" spans="1:25" x14ac:dyDescent="0.35">
      <c r="A1245" s="81" t="s">
        <v>1254</v>
      </c>
      <c r="B1245" s="81">
        <v>201</v>
      </c>
      <c r="C1245" s="81" t="s">
        <v>1763</v>
      </c>
      <c r="D1245" s="81" t="s">
        <v>6538</v>
      </c>
      <c r="E1245" s="81" t="s">
        <v>2690</v>
      </c>
      <c r="F1245" s="81">
        <v>105261941</v>
      </c>
      <c r="G1245" s="81">
        <v>105261941</v>
      </c>
      <c r="H1245" s="81">
        <v>105261941</v>
      </c>
      <c r="I1245" s="81" t="s">
        <v>2829</v>
      </c>
      <c r="J1245" s="81" t="s">
        <v>2832</v>
      </c>
      <c r="K1245" s="81">
        <v>20247140</v>
      </c>
      <c r="L1245" s="81">
        <v>4474500</v>
      </c>
      <c r="M1245" s="81">
        <v>125509081</v>
      </c>
      <c r="N1245" s="81">
        <v>121034581</v>
      </c>
      <c r="O1245" s="81">
        <v>100787441</v>
      </c>
      <c r="P1245" s="81">
        <v>125509081</v>
      </c>
      <c r="Q1245" s="81">
        <v>105261941</v>
      </c>
      <c r="R1245" s="81">
        <v>121034581</v>
      </c>
      <c r="S1245" s="81">
        <v>100787441</v>
      </c>
      <c r="T1245" s="81">
        <v>134269081</v>
      </c>
      <c r="U1245" s="81">
        <v>134269081</v>
      </c>
      <c r="V1245" s="81">
        <v>140109081</v>
      </c>
      <c r="W1245" s="81">
        <v>140109081</v>
      </c>
      <c r="X1245" s="81">
        <v>109742045</v>
      </c>
      <c r="Y1245" s="81">
        <v>109742045</v>
      </c>
    </row>
    <row r="1246" spans="1:25" x14ac:dyDescent="0.35">
      <c r="A1246" s="81" t="s">
        <v>1255</v>
      </c>
      <c r="B1246" s="81">
        <v>201</v>
      </c>
      <c r="C1246" s="81" t="s">
        <v>1763</v>
      </c>
      <c r="D1246" s="81" t="s">
        <v>6540</v>
      </c>
      <c r="E1246" s="81" t="s">
        <v>2637</v>
      </c>
      <c r="F1246" s="81">
        <v>846049625</v>
      </c>
      <c r="G1246" s="81">
        <v>865591887</v>
      </c>
      <c r="H1246" s="81">
        <v>846049625</v>
      </c>
      <c r="I1246" s="81" t="s">
        <v>2829</v>
      </c>
      <c r="J1246" s="81" t="s">
        <v>2833</v>
      </c>
      <c r="K1246" s="81">
        <v>59894950</v>
      </c>
      <c r="L1246" s="81">
        <v>20722090</v>
      </c>
      <c r="M1246" s="81">
        <v>905944575</v>
      </c>
      <c r="N1246" s="81">
        <v>885222485</v>
      </c>
      <c r="O1246" s="81">
        <v>825327535</v>
      </c>
      <c r="P1246" s="81">
        <v>905944575</v>
      </c>
      <c r="Q1246" s="81">
        <v>846049625</v>
      </c>
      <c r="R1246" s="81">
        <v>885222485</v>
      </c>
      <c r="S1246" s="81">
        <v>825327535</v>
      </c>
      <c r="T1246" s="81">
        <v>929449575</v>
      </c>
      <c r="U1246" s="81">
        <v>929449575</v>
      </c>
      <c r="V1246" s="81">
        <v>945119575</v>
      </c>
      <c r="W1246" s="81">
        <v>945119575</v>
      </c>
      <c r="X1246" s="81">
        <v>875514591</v>
      </c>
      <c r="Y1246" s="81">
        <v>875514591</v>
      </c>
    </row>
    <row r="1247" spans="1:25" x14ac:dyDescent="0.35">
      <c r="A1247" s="81" t="s">
        <v>1256</v>
      </c>
      <c r="B1247" s="81">
        <v>201</v>
      </c>
      <c r="C1247" s="81" t="s">
        <v>1763</v>
      </c>
      <c r="D1247" s="81" t="s">
        <v>6542</v>
      </c>
      <c r="E1247" s="81" t="s">
        <v>2028</v>
      </c>
      <c r="F1247" s="81">
        <v>106251120</v>
      </c>
      <c r="G1247" s="81">
        <v>104964355</v>
      </c>
      <c r="H1247" s="81">
        <v>106251120</v>
      </c>
      <c r="I1247" s="81" t="s">
        <v>2829</v>
      </c>
      <c r="J1247" s="81" t="s">
        <v>2833</v>
      </c>
      <c r="K1247" s="81">
        <v>11985400</v>
      </c>
      <c r="L1247" s="81">
        <v>3154275</v>
      </c>
      <c r="M1247" s="81">
        <v>118236520</v>
      </c>
      <c r="N1247" s="81">
        <v>115082245</v>
      </c>
      <c r="O1247" s="81">
        <v>103096845</v>
      </c>
      <c r="P1247" s="81">
        <v>118236520</v>
      </c>
      <c r="Q1247" s="81">
        <v>106251120</v>
      </c>
      <c r="R1247" s="81">
        <v>115082245</v>
      </c>
      <c r="S1247" s="81">
        <v>103096845</v>
      </c>
      <c r="T1247" s="81">
        <v>124116520</v>
      </c>
      <c r="U1247" s="81">
        <v>124116520</v>
      </c>
      <c r="V1247" s="81">
        <v>128036520</v>
      </c>
      <c r="W1247" s="81">
        <v>128036520</v>
      </c>
      <c r="X1247" s="81">
        <v>109547147</v>
      </c>
      <c r="Y1247" s="81">
        <v>109547147</v>
      </c>
    </row>
    <row r="1248" spans="1:25" x14ac:dyDescent="0.35">
      <c r="A1248" s="81" t="s">
        <v>1257</v>
      </c>
      <c r="B1248" s="81">
        <v>201</v>
      </c>
      <c r="C1248" s="81" t="s">
        <v>1763</v>
      </c>
      <c r="D1248" s="81" t="s">
        <v>6543</v>
      </c>
      <c r="E1248" s="81" t="s">
        <v>2691</v>
      </c>
      <c r="F1248" s="81">
        <v>490123325</v>
      </c>
      <c r="G1248" s="81">
        <v>490123325</v>
      </c>
      <c r="H1248" s="81">
        <v>490123325</v>
      </c>
      <c r="I1248" s="81" t="s">
        <v>2829</v>
      </c>
      <c r="J1248" s="81" t="s">
        <v>2832</v>
      </c>
      <c r="K1248" s="81">
        <v>44203480</v>
      </c>
      <c r="L1248" s="81">
        <v>11172400</v>
      </c>
      <c r="M1248" s="81">
        <v>534326805</v>
      </c>
      <c r="N1248" s="81">
        <v>523154405</v>
      </c>
      <c r="O1248" s="81">
        <v>478950925</v>
      </c>
      <c r="P1248" s="81">
        <v>534326805</v>
      </c>
      <c r="Q1248" s="81">
        <v>490123325</v>
      </c>
      <c r="R1248" s="81">
        <v>523154405</v>
      </c>
      <c r="S1248" s="81">
        <v>478950925</v>
      </c>
      <c r="T1248" s="81">
        <v>554861805</v>
      </c>
      <c r="U1248" s="81">
        <v>554861805</v>
      </c>
      <c r="V1248" s="81">
        <v>568551805</v>
      </c>
      <c r="W1248" s="81">
        <v>568551805</v>
      </c>
      <c r="X1248" s="81">
        <v>501988570</v>
      </c>
      <c r="Y1248" s="81">
        <v>501988570</v>
      </c>
    </row>
    <row r="1249" spans="1:25" x14ac:dyDescent="0.35">
      <c r="A1249" s="81" t="s">
        <v>1258</v>
      </c>
      <c r="B1249" s="81">
        <v>202</v>
      </c>
      <c r="C1249" s="81" t="s">
        <v>1764</v>
      </c>
      <c r="D1249" s="81" t="s">
        <v>6085</v>
      </c>
      <c r="E1249" s="81" t="s">
        <v>2453</v>
      </c>
      <c r="F1249" s="81">
        <v>42444447</v>
      </c>
      <c r="G1249" s="81">
        <v>44366426</v>
      </c>
      <c r="H1249" s="81">
        <v>42444447</v>
      </c>
      <c r="I1249" s="81" t="s">
        <v>2829</v>
      </c>
      <c r="J1249" s="81" t="s">
        <v>2833</v>
      </c>
      <c r="K1249" s="81">
        <v>3888320</v>
      </c>
      <c r="L1249" s="81">
        <v>748212</v>
      </c>
      <c r="M1249" s="81">
        <v>46332767</v>
      </c>
      <c r="N1249" s="81">
        <v>45584555</v>
      </c>
      <c r="O1249" s="81">
        <v>41696235</v>
      </c>
      <c r="P1249" s="81">
        <v>46332767</v>
      </c>
      <c r="Q1249" s="81">
        <v>42444447</v>
      </c>
      <c r="R1249" s="81">
        <v>45584555</v>
      </c>
      <c r="S1249" s="81">
        <v>41696235</v>
      </c>
      <c r="T1249" s="81">
        <v>48537767</v>
      </c>
      <c r="U1249" s="81">
        <v>48537767</v>
      </c>
      <c r="V1249" s="81">
        <v>50007767</v>
      </c>
      <c r="W1249" s="81">
        <v>50007767</v>
      </c>
      <c r="X1249" s="81">
        <v>42444447</v>
      </c>
      <c r="Y1249" s="81">
        <v>42444447</v>
      </c>
    </row>
    <row r="1250" spans="1:25" x14ac:dyDescent="0.35">
      <c r="A1250" s="81" t="s">
        <v>1259</v>
      </c>
      <c r="B1250" s="81">
        <v>202</v>
      </c>
      <c r="C1250" s="81" t="s">
        <v>1764</v>
      </c>
      <c r="D1250" s="81" t="s">
        <v>6544</v>
      </c>
      <c r="E1250" s="81" t="s">
        <v>2692</v>
      </c>
      <c r="F1250" s="81">
        <v>718291345</v>
      </c>
      <c r="G1250" s="81">
        <v>759998750</v>
      </c>
      <c r="H1250" s="81">
        <v>759998750</v>
      </c>
      <c r="I1250" s="81" t="s">
        <v>2830</v>
      </c>
      <c r="J1250" s="81" t="s">
        <v>2836</v>
      </c>
      <c r="K1250" s="81">
        <v>89500812</v>
      </c>
      <c r="L1250" s="81">
        <v>0</v>
      </c>
      <c r="M1250" s="81">
        <v>849499562</v>
      </c>
      <c r="N1250" s="81">
        <v>849499562</v>
      </c>
      <c r="O1250" s="81">
        <v>759998750</v>
      </c>
      <c r="P1250" s="81">
        <v>849499562</v>
      </c>
      <c r="Q1250" s="81">
        <v>759998750</v>
      </c>
      <c r="R1250" s="81">
        <v>849499562</v>
      </c>
      <c r="S1250" s="81">
        <v>759998750</v>
      </c>
      <c r="T1250" s="81">
        <v>888679562</v>
      </c>
      <c r="U1250" s="81">
        <v>888679562</v>
      </c>
      <c r="V1250" s="81">
        <v>914799562</v>
      </c>
      <c r="W1250" s="81">
        <v>914799562</v>
      </c>
      <c r="X1250" s="81">
        <v>759998750</v>
      </c>
      <c r="Y1250" s="81">
        <v>759998750</v>
      </c>
    </row>
    <row r="1251" spans="1:25" x14ac:dyDescent="0.35">
      <c r="A1251" s="81" t="s">
        <v>1260</v>
      </c>
      <c r="B1251" s="81">
        <v>202</v>
      </c>
      <c r="C1251" s="81" t="s">
        <v>1764</v>
      </c>
      <c r="D1251" s="81" t="s">
        <v>6545</v>
      </c>
      <c r="E1251" s="81" t="s">
        <v>2693</v>
      </c>
      <c r="F1251" s="81">
        <v>238092850</v>
      </c>
      <c r="G1251" s="81">
        <v>227183151</v>
      </c>
      <c r="H1251" s="81">
        <v>238092850</v>
      </c>
      <c r="I1251" s="81" t="s">
        <v>2829</v>
      </c>
      <c r="J1251" s="81" t="s">
        <v>2833</v>
      </c>
      <c r="K1251" s="81">
        <v>18294110</v>
      </c>
      <c r="L1251" s="81">
        <v>3370891</v>
      </c>
      <c r="M1251" s="81">
        <v>256386960</v>
      </c>
      <c r="N1251" s="81">
        <v>253016069</v>
      </c>
      <c r="O1251" s="81">
        <v>234721959</v>
      </c>
      <c r="P1251" s="81">
        <v>256386960</v>
      </c>
      <c r="Q1251" s="81">
        <v>238092850</v>
      </c>
      <c r="R1251" s="81">
        <v>253016069</v>
      </c>
      <c r="S1251" s="81">
        <v>234721959</v>
      </c>
      <c r="T1251" s="81">
        <v>267636960</v>
      </c>
      <c r="U1251" s="81">
        <v>267636960</v>
      </c>
      <c r="V1251" s="81">
        <v>275136960</v>
      </c>
      <c r="W1251" s="81">
        <v>275136960</v>
      </c>
      <c r="X1251" s="81">
        <v>238092850</v>
      </c>
      <c r="Y1251" s="81">
        <v>238092850</v>
      </c>
    </row>
    <row r="1252" spans="1:25" x14ac:dyDescent="0.35">
      <c r="A1252" s="81" t="s">
        <v>1261</v>
      </c>
      <c r="B1252" s="81">
        <v>202</v>
      </c>
      <c r="C1252" s="81" t="s">
        <v>1764</v>
      </c>
      <c r="D1252" s="81" t="s">
        <v>6581</v>
      </c>
      <c r="E1252" s="81" t="s">
        <v>2694</v>
      </c>
      <c r="F1252" s="81">
        <v>6531798</v>
      </c>
      <c r="G1252" s="81">
        <v>6531798</v>
      </c>
      <c r="H1252" s="81">
        <v>6531798</v>
      </c>
      <c r="I1252" s="81" t="s">
        <v>2829</v>
      </c>
      <c r="J1252" s="81" t="s">
        <v>2832</v>
      </c>
      <c r="K1252" s="81">
        <v>369290</v>
      </c>
      <c r="L1252" s="81">
        <v>0</v>
      </c>
      <c r="M1252" s="81">
        <v>6901088</v>
      </c>
      <c r="N1252" s="81">
        <v>6901088</v>
      </c>
      <c r="O1252" s="81">
        <v>6531798</v>
      </c>
      <c r="P1252" s="81">
        <v>6901088</v>
      </c>
      <c r="Q1252" s="81">
        <v>6531798</v>
      </c>
      <c r="R1252" s="81">
        <v>6901088</v>
      </c>
      <c r="S1252" s="81">
        <v>6531798</v>
      </c>
      <c r="T1252" s="81">
        <v>7141088</v>
      </c>
      <c r="U1252" s="81">
        <v>7141088</v>
      </c>
      <c r="V1252" s="81">
        <v>7301088</v>
      </c>
      <c r="W1252" s="81">
        <v>7301088</v>
      </c>
      <c r="X1252" s="81">
        <v>6531798</v>
      </c>
      <c r="Y1252" s="81">
        <v>6531798</v>
      </c>
    </row>
    <row r="1253" spans="1:25" x14ac:dyDescent="0.35">
      <c r="A1253" s="81" t="s">
        <v>1262</v>
      </c>
      <c r="B1253" s="81">
        <v>203</v>
      </c>
      <c r="C1253" s="81" t="s">
        <v>1765</v>
      </c>
      <c r="D1253" s="81" t="s">
        <v>6086</v>
      </c>
      <c r="E1253" s="81" t="s">
        <v>2453</v>
      </c>
      <c r="F1253" s="81">
        <v>41020320</v>
      </c>
      <c r="G1253" s="81">
        <v>41020320</v>
      </c>
      <c r="H1253" s="81">
        <v>41020320</v>
      </c>
      <c r="I1253" s="81" t="s">
        <v>2829</v>
      </c>
      <c r="J1253" s="81" t="s">
        <v>2832</v>
      </c>
      <c r="K1253" s="81">
        <v>1615920</v>
      </c>
      <c r="L1253" s="81">
        <v>325315</v>
      </c>
      <c r="M1253" s="81">
        <v>42636240</v>
      </c>
      <c r="N1253" s="81">
        <v>42310925</v>
      </c>
      <c r="O1253" s="81">
        <v>40695005</v>
      </c>
      <c r="P1253" s="81">
        <v>42636240</v>
      </c>
      <c r="Q1253" s="81">
        <v>41020320</v>
      </c>
      <c r="R1253" s="81">
        <v>42310925</v>
      </c>
      <c r="S1253" s="81">
        <v>40695005</v>
      </c>
      <c r="T1253" s="81">
        <v>44016240</v>
      </c>
      <c r="U1253" s="81">
        <v>44016240</v>
      </c>
      <c r="V1253" s="81">
        <v>44936240</v>
      </c>
      <c r="W1253" s="81">
        <v>44936240</v>
      </c>
      <c r="X1253" s="81">
        <v>41020320</v>
      </c>
      <c r="Y1253" s="81">
        <v>41020320</v>
      </c>
    </row>
    <row r="1254" spans="1:25" x14ac:dyDescent="0.35">
      <c r="A1254" s="81" t="s">
        <v>1263</v>
      </c>
      <c r="B1254" s="81">
        <v>203</v>
      </c>
      <c r="C1254" s="81" t="s">
        <v>1765</v>
      </c>
      <c r="D1254" s="81" t="s">
        <v>6382</v>
      </c>
      <c r="E1254" s="81" t="s">
        <v>2598</v>
      </c>
      <c r="F1254" s="81">
        <v>58178004</v>
      </c>
      <c r="G1254" s="81">
        <v>58178004</v>
      </c>
      <c r="H1254" s="81">
        <v>58178004</v>
      </c>
      <c r="I1254" s="81" t="s">
        <v>2829</v>
      </c>
      <c r="J1254" s="81" t="s">
        <v>2832</v>
      </c>
      <c r="K1254" s="81">
        <v>1055650</v>
      </c>
      <c r="L1254" s="81">
        <v>229795</v>
      </c>
      <c r="M1254" s="81">
        <v>59233654</v>
      </c>
      <c r="N1254" s="81">
        <v>59003859</v>
      </c>
      <c r="O1254" s="81">
        <v>57948209</v>
      </c>
      <c r="P1254" s="81">
        <v>59233654</v>
      </c>
      <c r="Q1254" s="81">
        <v>58178004</v>
      </c>
      <c r="R1254" s="81">
        <v>59003859</v>
      </c>
      <c r="S1254" s="81">
        <v>57948209</v>
      </c>
      <c r="T1254" s="81">
        <v>59983654</v>
      </c>
      <c r="U1254" s="81">
        <v>59983654</v>
      </c>
      <c r="V1254" s="81">
        <v>60483654</v>
      </c>
      <c r="W1254" s="81">
        <v>60483654</v>
      </c>
      <c r="X1254" s="81">
        <v>58437123</v>
      </c>
      <c r="Y1254" s="81">
        <v>58437123</v>
      </c>
    </row>
    <row r="1255" spans="1:25" x14ac:dyDescent="0.35">
      <c r="A1255" s="81" t="s">
        <v>1264</v>
      </c>
      <c r="B1255" s="81">
        <v>203</v>
      </c>
      <c r="C1255" s="81" t="s">
        <v>1765</v>
      </c>
      <c r="D1255" s="81" t="s">
        <v>6546</v>
      </c>
      <c r="E1255" s="81" t="s">
        <v>2695</v>
      </c>
      <c r="F1255" s="81">
        <v>922436682</v>
      </c>
      <c r="G1255" s="81">
        <v>932889140</v>
      </c>
      <c r="H1255" s="81">
        <v>922436682</v>
      </c>
      <c r="I1255" s="81" t="s">
        <v>2829</v>
      </c>
      <c r="J1255" s="81" t="s">
        <v>2833</v>
      </c>
      <c r="K1255" s="81">
        <v>20125290</v>
      </c>
      <c r="L1255" s="81">
        <v>0</v>
      </c>
      <c r="M1255" s="81">
        <v>942561972</v>
      </c>
      <c r="N1255" s="81">
        <v>942561972</v>
      </c>
      <c r="O1255" s="81">
        <v>922436682</v>
      </c>
      <c r="P1255" s="81">
        <v>942561972</v>
      </c>
      <c r="Q1255" s="81">
        <v>922436682</v>
      </c>
      <c r="R1255" s="81">
        <v>942561972</v>
      </c>
      <c r="S1255" s="81">
        <v>922436682</v>
      </c>
      <c r="T1255" s="81">
        <v>962106972</v>
      </c>
      <c r="U1255" s="81">
        <v>962106972</v>
      </c>
      <c r="V1255" s="81">
        <v>975136972</v>
      </c>
      <c r="W1255" s="81">
        <v>975136972</v>
      </c>
      <c r="X1255" s="81">
        <v>928670315</v>
      </c>
      <c r="Y1255" s="81">
        <v>928670315</v>
      </c>
    </row>
    <row r="1256" spans="1:25" x14ac:dyDescent="0.35">
      <c r="A1256" s="81" t="s">
        <v>1265</v>
      </c>
      <c r="B1256" s="81">
        <v>203</v>
      </c>
      <c r="C1256" s="81" t="s">
        <v>1765</v>
      </c>
      <c r="D1256" s="81" t="s">
        <v>6548</v>
      </c>
      <c r="E1256" s="81" t="s">
        <v>2696</v>
      </c>
      <c r="F1256" s="81">
        <v>641659116</v>
      </c>
      <c r="G1256" s="81">
        <v>672833990</v>
      </c>
      <c r="H1256" s="81">
        <v>672833990</v>
      </c>
      <c r="I1256" s="81" t="s">
        <v>2830</v>
      </c>
      <c r="J1256" s="81" t="s">
        <v>2836</v>
      </c>
      <c r="K1256" s="81">
        <v>17600220</v>
      </c>
      <c r="L1256" s="81">
        <v>0</v>
      </c>
      <c r="M1256" s="81">
        <v>690434210</v>
      </c>
      <c r="N1256" s="81">
        <v>690434210</v>
      </c>
      <c r="O1256" s="81">
        <v>672833990</v>
      </c>
      <c r="P1256" s="81">
        <v>690434210</v>
      </c>
      <c r="Q1256" s="81">
        <v>672833990</v>
      </c>
      <c r="R1256" s="81">
        <v>690434210</v>
      </c>
      <c r="S1256" s="81">
        <v>672833990</v>
      </c>
      <c r="T1256" s="81">
        <v>703694210</v>
      </c>
      <c r="U1256" s="81">
        <v>703694210</v>
      </c>
      <c r="V1256" s="81">
        <v>712534210</v>
      </c>
      <c r="W1256" s="81">
        <v>712534210</v>
      </c>
      <c r="X1256" s="81">
        <v>677979130</v>
      </c>
      <c r="Y1256" s="81">
        <v>677979130</v>
      </c>
    </row>
    <row r="1257" spans="1:25" x14ac:dyDescent="0.35">
      <c r="A1257" s="81" t="s">
        <v>1266</v>
      </c>
      <c r="B1257" s="81">
        <v>204</v>
      </c>
      <c r="C1257" s="81" t="s">
        <v>1766</v>
      </c>
      <c r="D1257" s="81" t="s">
        <v>6226</v>
      </c>
      <c r="E1257" s="81" t="s">
        <v>2528</v>
      </c>
      <c r="F1257" s="81">
        <v>180228385</v>
      </c>
      <c r="G1257" s="81">
        <v>180228385</v>
      </c>
      <c r="H1257" s="81">
        <v>180228385</v>
      </c>
      <c r="I1257" s="81" t="s">
        <v>2829</v>
      </c>
      <c r="J1257" s="81" t="s">
        <v>2833</v>
      </c>
      <c r="K1257" s="81">
        <v>27235475</v>
      </c>
      <c r="L1257" s="81">
        <v>0</v>
      </c>
      <c r="M1257" s="81">
        <v>207463860</v>
      </c>
      <c r="N1257" s="81">
        <v>207463860</v>
      </c>
      <c r="O1257" s="81">
        <v>180228385</v>
      </c>
      <c r="P1257" s="81">
        <v>207463860</v>
      </c>
      <c r="Q1257" s="81">
        <v>180228385</v>
      </c>
      <c r="R1257" s="81">
        <v>207463860</v>
      </c>
      <c r="S1257" s="81">
        <v>180228385</v>
      </c>
      <c r="T1257" s="81">
        <v>216973860</v>
      </c>
      <c r="U1257" s="81">
        <v>216973860</v>
      </c>
      <c r="V1257" s="81">
        <v>223313860</v>
      </c>
      <c r="W1257" s="81">
        <v>223313860</v>
      </c>
      <c r="X1257" s="81">
        <v>163049994</v>
      </c>
      <c r="Y1257" s="81">
        <v>163049994</v>
      </c>
    </row>
    <row r="1258" spans="1:25" x14ac:dyDescent="0.35">
      <c r="A1258" s="81" t="s">
        <v>1267</v>
      </c>
      <c r="B1258" s="81">
        <v>204</v>
      </c>
      <c r="C1258" s="81" t="s">
        <v>1766</v>
      </c>
      <c r="D1258" s="81" t="s">
        <v>6366</v>
      </c>
      <c r="E1258" s="81" t="s">
        <v>2592</v>
      </c>
      <c r="F1258" s="81">
        <v>80342441</v>
      </c>
      <c r="G1258" s="81">
        <v>80342441</v>
      </c>
      <c r="H1258" s="81">
        <v>80342441</v>
      </c>
      <c r="I1258" s="81" t="s">
        <v>2829</v>
      </c>
      <c r="J1258" s="81" t="s">
        <v>2833</v>
      </c>
      <c r="K1258" s="81">
        <v>9090041</v>
      </c>
      <c r="L1258" s="81">
        <v>0</v>
      </c>
      <c r="M1258" s="81">
        <v>89432482</v>
      </c>
      <c r="N1258" s="81">
        <v>89432482</v>
      </c>
      <c r="O1258" s="81">
        <v>80342441</v>
      </c>
      <c r="P1258" s="81">
        <v>89432482</v>
      </c>
      <c r="Q1258" s="81">
        <v>80342441</v>
      </c>
      <c r="R1258" s="81">
        <v>89432482</v>
      </c>
      <c r="S1258" s="81">
        <v>80342441</v>
      </c>
      <c r="T1258" s="81">
        <v>92807482</v>
      </c>
      <c r="U1258" s="81">
        <v>92807482</v>
      </c>
      <c r="V1258" s="81">
        <v>95057482</v>
      </c>
      <c r="W1258" s="81">
        <v>95057482</v>
      </c>
      <c r="X1258" s="81">
        <v>72924725</v>
      </c>
      <c r="Y1258" s="81">
        <v>72924725</v>
      </c>
    </row>
    <row r="1259" spans="1:25" x14ac:dyDescent="0.35">
      <c r="A1259" s="81" t="s">
        <v>1268</v>
      </c>
      <c r="B1259" s="81">
        <v>204</v>
      </c>
      <c r="C1259" s="81" t="s">
        <v>1766</v>
      </c>
      <c r="D1259" s="81" t="s">
        <v>6549</v>
      </c>
      <c r="E1259" s="81" t="s">
        <v>2697</v>
      </c>
      <c r="F1259" s="81">
        <v>1868746256</v>
      </c>
      <c r="G1259" s="81">
        <v>2179668377</v>
      </c>
      <c r="H1259" s="81">
        <v>2179668377</v>
      </c>
      <c r="I1259" s="81" t="s">
        <v>2830</v>
      </c>
      <c r="J1259" s="81" t="s">
        <v>2836</v>
      </c>
      <c r="K1259" s="81">
        <v>199935365</v>
      </c>
      <c r="L1259" s="81">
        <v>0</v>
      </c>
      <c r="M1259" s="81">
        <v>2379603742</v>
      </c>
      <c r="N1259" s="81">
        <v>2379603742</v>
      </c>
      <c r="O1259" s="81">
        <v>2179668377</v>
      </c>
      <c r="P1259" s="81">
        <v>2379603742</v>
      </c>
      <c r="Q1259" s="81">
        <v>2179668377</v>
      </c>
      <c r="R1259" s="81">
        <v>2379603742</v>
      </c>
      <c r="S1259" s="81">
        <v>2179668377</v>
      </c>
      <c r="T1259" s="81">
        <v>2456058742</v>
      </c>
      <c r="U1259" s="81">
        <v>2456058742</v>
      </c>
      <c r="V1259" s="81">
        <v>2507028742</v>
      </c>
      <c r="W1259" s="81">
        <v>2507028742</v>
      </c>
      <c r="X1259" s="81">
        <v>1884861526</v>
      </c>
      <c r="Y1259" s="81">
        <v>1884861526</v>
      </c>
    </row>
    <row r="1260" spans="1:25" x14ac:dyDescent="0.35">
      <c r="A1260" s="81" t="s">
        <v>1269</v>
      </c>
      <c r="B1260" s="81">
        <v>204</v>
      </c>
      <c r="C1260" s="81" t="s">
        <v>1766</v>
      </c>
      <c r="D1260" s="81" t="s">
        <v>6550</v>
      </c>
      <c r="E1260" s="81" t="s">
        <v>2698</v>
      </c>
      <c r="F1260" s="81">
        <v>606585566</v>
      </c>
      <c r="G1260" s="81">
        <v>698631267</v>
      </c>
      <c r="H1260" s="81">
        <v>698631267</v>
      </c>
      <c r="I1260" s="81" t="s">
        <v>2830</v>
      </c>
      <c r="J1260" s="81" t="s">
        <v>2836</v>
      </c>
      <c r="K1260" s="81">
        <v>71891844</v>
      </c>
      <c r="L1260" s="81">
        <v>0</v>
      </c>
      <c r="M1260" s="81">
        <v>770523111</v>
      </c>
      <c r="N1260" s="81">
        <v>770523111</v>
      </c>
      <c r="O1260" s="81">
        <v>698631267</v>
      </c>
      <c r="P1260" s="81">
        <v>770523111</v>
      </c>
      <c r="Q1260" s="81">
        <v>698631267</v>
      </c>
      <c r="R1260" s="81">
        <v>770523111</v>
      </c>
      <c r="S1260" s="81">
        <v>698631267</v>
      </c>
      <c r="T1260" s="81">
        <v>804183111</v>
      </c>
      <c r="U1260" s="81">
        <v>804183111</v>
      </c>
      <c r="V1260" s="81">
        <v>826623111</v>
      </c>
      <c r="W1260" s="81">
        <v>826623111</v>
      </c>
      <c r="X1260" s="81">
        <v>657399898</v>
      </c>
      <c r="Y1260" s="81">
        <v>657399898</v>
      </c>
    </row>
    <row r="1261" spans="1:25" x14ac:dyDescent="0.35">
      <c r="A1261" s="81" t="s">
        <v>1270</v>
      </c>
      <c r="B1261" s="81">
        <v>205</v>
      </c>
      <c r="C1261" s="81" t="s">
        <v>1767</v>
      </c>
      <c r="D1261" s="81" t="s">
        <v>5336</v>
      </c>
      <c r="E1261" s="81" t="s">
        <v>1879</v>
      </c>
      <c r="F1261" s="81">
        <v>18311402</v>
      </c>
      <c r="G1261" s="81">
        <v>18311402</v>
      </c>
      <c r="H1261" s="81">
        <v>18311402</v>
      </c>
      <c r="I1261" s="81" t="s">
        <v>2829</v>
      </c>
      <c r="J1261" s="81" t="s">
        <v>2833</v>
      </c>
      <c r="K1261" s="81">
        <v>0</v>
      </c>
      <c r="L1261" s="81">
        <v>0</v>
      </c>
      <c r="M1261" s="81">
        <v>18311402</v>
      </c>
      <c r="N1261" s="81">
        <v>18311402</v>
      </c>
      <c r="O1261" s="81">
        <v>18311402</v>
      </c>
      <c r="P1261" s="81">
        <v>99788802</v>
      </c>
      <c r="Q1261" s="81">
        <v>99788802</v>
      </c>
      <c r="R1261" s="81">
        <v>99788802</v>
      </c>
      <c r="S1261" s="81">
        <v>99788802</v>
      </c>
      <c r="T1261" s="81">
        <v>18311402</v>
      </c>
      <c r="U1261" s="81">
        <v>99788802</v>
      </c>
      <c r="V1261" s="81">
        <v>18311402</v>
      </c>
      <c r="W1261" s="81">
        <v>99788802</v>
      </c>
      <c r="X1261" s="81">
        <v>18311402</v>
      </c>
      <c r="Y1261" s="81">
        <v>99788802</v>
      </c>
    </row>
    <row r="1262" spans="1:25" x14ac:dyDescent="0.35">
      <c r="A1262" s="81" t="s">
        <v>1272</v>
      </c>
      <c r="B1262" s="81">
        <v>205</v>
      </c>
      <c r="C1262" s="81" t="s">
        <v>1767</v>
      </c>
      <c r="D1262" s="81" t="s">
        <v>6429</v>
      </c>
      <c r="E1262" s="81" t="s">
        <v>2622</v>
      </c>
      <c r="F1262" s="81">
        <v>569579</v>
      </c>
      <c r="G1262" s="81">
        <v>569579</v>
      </c>
      <c r="H1262" s="81">
        <v>569579</v>
      </c>
      <c r="I1262" s="81" t="s">
        <v>2829</v>
      </c>
      <c r="J1262" s="81" t="s">
        <v>2833</v>
      </c>
      <c r="K1262" s="81">
        <v>116080</v>
      </c>
      <c r="L1262" s="81">
        <v>0</v>
      </c>
      <c r="M1262" s="81">
        <v>685659</v>
      </c>
      <c r="N1262" s="81">
        <v>685659</v>
      </c>
      <c r="O1262" s="81">
        <v>569579</v>
      </c>
      <c r="P1262" s="81">
        <v>685659</v>
      </c>
      <c r="Q1262" s="81">
        <v>569579</v>
      </c>
      <c r="R1262" s="81">
        <v>685659</v>
      </c>
      <c r="S1262" s="81">
        <v>569579</v>
      </c>
      <c r="T1262" s="81">
        <v>760659</v>
      </c>
      <c r="U1262" s="81">
        <v>760659</v>
      </c>
      <c r="V1262" s="81">
        <v>810659</v>
      </c>
      <c r="W1262" s="81">
        <v>810659</v>
      </c>
      <c r="X1262" s="81">
        <v>569579</v>
      </c>
      <c r="Y1262" s="81">
        <v>569579</v>
      </c>
    </row>
    <row r="1263" spans="1:25" x14ac:dyDescent="0.35">
      <c r="A1263" s="81" t="s">
        <v>1273</v>
      </c>
      <c r="B1263" s="81">
        <v>205</v>
      </c>
      <c r="C1263" s="81" t="s">
        <v>1767</v>
      </c>
      <c r="D1263" s="81" t="s">
        <v>6553</v>
      </c>
      <c r="E1263" s="81" t="s">
        <v>1839</v>
      </c>
      <c r="F1263" s="81">
        <v>990887475</v>
      </c>
      <c r="G1263" s="81">
        <v>985534965</v>
      </c>
      <c r="H1263" s="81">
        <v>990887475</v>
      </c>
      <c r="I1263" s="81" t="s">
        <v>2829</v>
      </c>
      <c r="J1263" s="81" t="s">
        <v>2833</v>
      </c>
      <c r="K1263" s="81">
        <v>100671823</v>
      </c>
      <c r="L1263" s="81">
        <v>0</v>
      </c>
      <c r="M1263" s="81">
        <v>1091559298</v>
      </c>
      <c r="N1263" s="81">
        <v>1091559298</v>
      </c>
      <c r="O1263" s="81">
        <v>990887475</v>
      </c>
      <c r="P1263" s="81">
        <v>1091559298</v>
      </c>
      <c r="Q1263" s="81">
        <v>990887475</v>
      </c>
      <c r="R1263" s="81">
        <v>1091559298</v>
      </c>
      <c r="S1263" s="81">
        <v>990887475</v>
      </c>
      <c r="T1263" s="81">
        <v>1121949298</v>
      </c>
      <c r="U1263" s="81">
        <v>1121949298</v>
      </c>
      <c r="V1263" s="81">
        <v>1142209298</v>
      </c>
      <c r="W1263" s="81">
        <v>1142209298</v>
      </c>
      <c r="X1263" s="81">
        <v>1032132776</v>
      </c>
      <c r="Y1263" s="81">
        <v>1032132776</v>
      </c>
    </row>
    <row r="1264" spans="1:25" x14ac:dyDescent="0.35">
      <c r="A1264" s="81" t="s">
        <v>1274</v>
      </c>
      <c r="B1264" s="81">
        <v>205</v>
      </c>
      <c r="C1264" s="81" t="s">
        <v>1767</v>
      </c>
      <c r="D1264" s="81" t="s">
        <v>6554</v>
      </c>
      <c r="E1264" s="81" t="s">
        <v>2699</v>
      </c>
      <c r="F1264" s="81">
        <v>3162311606</v>
      </c>
      <c r="G1264" s="81">
        <v>3212484126</v>
      </c>
      <c r="H1264" s="81">
        <v>3162311606</v>
      </c>
      <c r="I1264" s="81" t="s">
        <v>2829</v>
      </c>
      <c r="J1264" s="81" t="s">
        <v>2833</v>
      </c>
      <c r="K1264" s="81">
        <v>254355952</v>
      </c>
      <c r="L1264" s="81">
        <v>0</v>
      </c>
      <c r="M1264" s="81">
        <v>3416667558</v>
      </c>
      <c r="N1264" s="81">
        <v>3416667558</v>
      </c>
      <c r="O1264" s="81">
        <v>3162311606</v>
      </c>
      <c r="P1264" s="81">
        <v>15377625118</v>
      </c>
      <c r="Q1264" s="81">
        <v>15123269166</v>
      </c>
      <c r="R1264" s="81">
        <v>15377625118</v>
      </c>
      <c r="S1264" s="81">
        <v>15123269166</v>
      </c>
      <c r="T1264" s="81">
        <v>3484002558</v>
      </c>
      <c r="U1264" s="81">
        <v>15444960118</v>
      </c>
      <c r="V1264" s="81">
        <v>3528892558</v>
      </c>
      <c r="W1264" s="81">
        <v>15489850118</v>
      </c>
      <c r="X1264" s="81">
        <v>3214317808</v>
      </c>
      <c r="Y1264" s="81">
        <v>15175275368</v>
      </c>
    </row>
    <row r="1265" spans="1:25" x14ac:dyDescent="0.35">
      <c r="A1265" s="81" t="s">
        <v>1275</v>
      </c>
      <c r="B1265" s="81">
        <v>205</v>
      </c>
      <c r="C1265" s="81" t="s">
        <v>1767</v>
      </c>
      <c r="D1265" s="81" t="s">
        <v>6555</v>
      </c>
      <c r="E1265" s="81" t="s">
        <v>2700</v>
      </c>
      <c r="F1265" s="81">
        <v>3779723612</v>
      </c>
      <c r="G1265" s="81">
        <v>3797945776</v>
      </c>
      <c r="H1265" s="81">
        <v>3779723612</v>
      </c>
      <c r="I1265" s="81" t="s">
        <v>2829</v>
      </c>
      <c r="J1265" s="81" t="s">
        <v>2833</v>
      </c>
      <c r="K1265" s="81">
        <v>118046775</v>
      </c>
      <c r="L1265" s="81">
        <v>0</v>
      </c>
      <c r="M1265" s="81">
        <v>3897770387</v>
      </c>
      <c r="N1265" s="81">
        <v>3897770387</v>
      </c>
      <c r="O1265" s="81">
        <v>3779723612</v>
      </c>
      <c r="P1265" s="81">
        <v>5526627447</v>
      </c>
      <c r="Q1265" s="81">
        <v>5408580672</v>
      </c>
      <c r="R1265" s="81">
        <v>5526627447</v>
      </c>
      <c r="S1265" s="81">
        <v>5408580672</v>
      </c>
      <c r="T1265" s="81">
        <v>3929420387</v>
      </c>
      <c r="U1265" s="81">
        <v>5558277447</v>
      </c>
      <c r="V1265" s="81">
        <v>3950520387</v>
      </c>
      <c r="W1265" s="81">
        <v>5579377447</v>
      </c>
      <c r="X1265" s="81">
        <v>3812085765</v>
      </c>
      <c r="Y1265" s="81">
        <v>5440942825</v>
      </c>
    </row>
    <row r="1266" spans="1:25" x14ac:dyDescent="0.35">
      <c r="A1266" s="81" t="s">
        <v>1276</v>
      </c>
      <c r="B1266" s="81">
        <v>205</v>
      </c>
      <c r="C1266" s="81" t="s">
        <v>1767</v>
      </c>
      <c r="D1266" s="81" t="s">
        <v>6558</v>
      </c>
      <c r="E1266" s="81" t="s">
        <v>1882</v>
      </c>
      <c r="F1266" s="81">
        <v>569548511</v>
      </c>
      <c r="G1266" s="81">
        <v>554104065</v>
      </c>
      <c r="H1266" s="81">
        <v>569548511</v>
      </c>
      <c r="I1266" s="81" t="s">
        <v>2829</v>
      </c>
      <c r="J1266" s="81" t="s">
        <v>2833</v>
      </c>
      <c r="K1266" s="81">
        <v>56974317</v>
      </c>
      <c r="L1266" s="81">
        <v>0</v>
      </c>
      <c r="M1266" s="81">
        <v>626522828</v>
      </c>
      <c r="N1266" s="81">
        <v>626522828</v>
      </c>
      <c r="O1266" s="81">
        <v>569548511</v>
      </c>
      <c r="P1266" s="81">
        <v>814237718</v>
      </c>
      <c r="Q1266" s="81">
        <v>757263401</v>
      </c>
      <c r="R1266" s="81">
        <v>814237718</v>
      </c>
      <c r="S1266" s="81">
        <v>757263401</v>
      </c>
      <c r="T1266" s="81">
        <v>651827828</v>
      </c>
      <c r="U1266" s="81">
        <v>839542718</v>
      </c>
      <c r="V1266" s="81">
        <v>668697828</v>
      </c>
      <c r="W1266" s="81">
        <v>856412718</v>
      </c>
      <c r="X1266" s="81">
        <v>574335686</v>
      </c>
      <c r="Y1266" s="81">
        <v>762050576</v>
      </c>
    </row>
    <row r="1267" spans="1:25" x14ac:dyDescent="0.35">
      <c r="A1267" s="81" t="s">
        <v>1277</v>
      </c>
      <c r="B1267" s="81">
        <v>205</v>
      </c>
      <c r="C1267" s="81" t="s">
        <v>1767</v>
      </c>
      <c r="D1267" s="81" t="s">
        <v>6559</v>
      </c>
      <c r="E1267" s="81" t="s">
        <v>2701</v>
      </c>
      <c r="F1267" s="81">
        <v>518511770</v>
      </c>
      <c r="G1267" s="81">
        <v>551692802</v>
      </c>
      <c r="H1267" s="81">
        <v>518511770</v>
      </c>
      <c r="I1267" s="81" t="s">
        <v>2829</v>
      </c>
      <c r="J1267" s="81" t="s">
        <v>2833</v>
      </c>
      <c r="K1267" s="81">
        <v>58241522</v>
      </c>
      <c r="L1267" s="81">
        <v>0</v>
      </c>
      <c r="M1267" s="81">
        <v>576753292</v>
      </c>
      <c r="N1267" s="81">
        <v>576753292</v>
      </c>
      <c r="O1267" s="81">
        <v>518511770</v>
      </c>
      <c r="P1267" s="81">
        <v>649657682</v>
      </c>
      <c r="Q1267" s="81">
        <v>591416160</v>
      </c>
      <c r="R1267" s="81">
        <v>649657682</v>
      </c>
      <c r="S1267" s="81">
        <v>591416160</v>
      </c>
      <c r="T1267" s="81">
        <v>596628292</v>
      </c>
      <c r="U1267" s="81">
        <v>669532682</v>
      </c>
      <c r="V1267" s="81">
        <v>609878292</v>
      </c>
      <c r="W1267" s="81">
        <v>682782682</v>
      </c>
      <c r="X1267" s="81">
        <v>526592129</v>
      </c>
      <c r="Y1267" s="81">
        <v>599496519</v>
      </c>
    </row>
    <row r="1268" spans="1:25" x14ac:dyDescent="0.35">
      <c r="A1268" s="81" t="s">
        <v>1278</v>
      </c>
      <c r="B1268" s="81">
        <v>205</v>
      </c>
      <c r="C1268" s="81" t="s">
        <v>1767</v>
      </c>
      <c r="D1268" s="81" t="s">
        <v>6560</v>
      </c>
      <c r="E1268" s="81" t="s">
        <v>2702</v>
      </c>
      <c r="F1268" s="81">
        <v>1599707233</v>
      </c>
      <c r="G1268" s="81">
        <v>1627189247</v>
      </c>
      <c r="H1268" s="81">
        <v>1599707233</v>
      </c>
      <c r="I1268" s="81" t="s">
        <v>2829</v>
      </c>
      <c r="J1268" s="81" t="s">
        <v>2833</v>
      </c>
      <c r="K1268" s="81">
        <v>86704830</v>
      </c>
      <c r="L1268" s="81">
        <v>0</v>
      </c>
      <c r="M1268" s="81">
        <v>1686412063</v>
      </c>
      <c r="N1268" s="81">
        <v>1686412063</v>
      </c>
      <c r="O1268" s="81">
        <v>1599707233</v>
      </c>
      <c r="P1268" s="81">
        <v>3384260699</v>
      </c>
      <c r="Q1268" s="81">
        <v>3297555869</v>
      </c>
      <c r="R1268" s="81">
        <v>3384260699</v>
      </c>
      <c r="S1268" s="81">
        <v>3297555869</v>
      </c>
      <c r="T1268" s="81">
        <v>1717087063</v>
      </c>
      <c r="U1268" s="81">
        <v>3414935699</v>
      </c>
      <c r="V1268" s="81">
        <v>1737537063</v>
      </c>
      <c r="W1268" s="81">
        <v>3435385699</v>
      </c>
      <c r="X1268" s="81">
        <v>1609973738</v>
      </c>
      <c r="Y1268" s="81">
        <v>3307822374</v>
      </c>
    </row>
    <row r="1269" spans="1:25" x14ac:dyDescent="0.35">
      <c r="A1269" s="81" t="s">
        <v>1279</v>
      </c>
      <c r="B1269" s="81">
        <v>205</v>
      </c>
      <c r="C1269" s="81" t="s">
        <v>1767</v>
      </c>
      <c r="D1269" s="81" t="s">
        <v>6561</v>
      </c>
      <c r="E1269" s="81" t="s">
        <v>2703</v>
      </c>
      <c r="F1269" s="81">
        <v>970049586</v>
      </c>
      <c r="G1269" s="81">
        <v>972872350</v>
      </c>
      <c r="H1269" s="81">
        <v>970049586</v>
      </c>
      <c r="I1269" s="81" t="s">
        <v>2829</v>
      </c>
      <c r="J1269" s="81" t="s">
        <v>2833</v>
      </c>
      <c r="K1269" s="81">
        <v>42616904</v>
      </c>
      <c r="L1269" s="81">
        <v>0</v>
      </c>
      <c r="M1269" s="81">
        <v>1012666490</v>
      </c>
      <c r="N1269" s="81">
        <v>1012666490</v>
      </c>
      <c r="O1269" s="81">
        <v>970049586</v>
      </c>
      <c r="P1269" s="81">
        <v>1043213990</v>
      </c>
      <c r="Q1269" s="81">
        <v>1000597086</v>
      </c>
      <c r="R1269" s="81">
        <v>1043213990</v>
      </c>
      <c r="S1269" s="81">
        <v>1000597086</v>
      </c>
      <c r="T1269" s="81">
        <v>1028206490</v>
      </c>
      <c r="U1269" s="81">
        <v>1058753990</v>
      </c>
      <c r="V1269" s="81">
        <v>1038566490</v>
      </c>
      <c r="W1269" s="81">
        <v>1069113990</v>
      </c>
      <c r="X1269" s="81">
        <v>975962475</v>
      </c>
      <c r="Y1269" s="81">
        <v>1006509975</v>
      </c>
    </row>
    <row r="1270" spans="1:25" x14ac:dyDescent="0.35">
      <c r="A1270" s="81" t="s">
        <v>1280</v>
      </c>
      <c r="B1270" s="81">
        <v>206</v>
      </c>
      <c r="C1270" s="81" t="s">
        <v>1768</v>
      </c>
      <c r="D1270" s="81" t="s">
        <v>6277</v>
      </c>
      <c r="E1270" s="81" t="s">
        <v>2506</v>
      </c>
      <c r="F1270" s="81">
        <v>13610001</v>
      </c>
      <c r="G1270" s="81">
        <v>13610001</v>
      </c>
      <c r="H1270" s="81">
        <v>13610001</v>
      </c>
      <c r="I1270" s="81" t="s">
        <v>2829</v>
      </c>
      <c r="J1270" s="81" t="s">
        <v>2832</v>
      </c>
      <c r="K1270" s="81">
        <v>680520</v>
      </c>
      <c r="L1270" s="81">
        <v>0</v>
      </c>
      <c r="M1270" s="81">
        <v>14290521</v>
      </c>
      <c r="N1270" s="81">
        <v>14290521</v>
      </c>
      <c r="O1270" s="81">
        <v>13610001</v>
      </c>
      <c r="P1270" s="81">
        <v>14290521</v>
      </c>
      <c r="Q1270" s="81">
        <v>13610001</v>
      </c>
      <c r="R1270" s="81">
        <v>14290521</v>
      </c>
      <c r="S1270" s="81">
        <v>13610001</v>
      </c>
      <c r="T1270" s="81">
        <v>14560521</v>
      </c>
      <c r="U1270" s="81">
        <v>14560521</v>
      </c>
      <c r="V1270" s="81">
        <v>14740521</v>
      </c>
      <c r="W1270" s="81">
        <v>14740521</v>
      </c>
      <c r="X1270" s="81">
        <v>13776473</v>
      </c>
      <c r="Y1270" s="81">
        <v>13776473</v>
      </c>
    </row>
    <row r="1271" spans="1:25" x14ac:dyDescent="0.35">
      <c r="A1271" s="81" t="s">
        <v>1281</v>
      </c>
      <c r="B1271" s="81">
        <v>206</v>
      </c>
      <c r="C1271" s="81" t="s">
        <v>1768</v>
      </c>
      <c r="D1271" s="81" t="s">
        <v>6563</v>
      </c>
      <c r="E1271" s="81" t="s">
        <v>2519</v>
      </c>
      <c r="F1271" s="81">
        <v>548754321</v>
      </c>
      <c r="G1271" s="81">
        <v>548754321</v>
      </c>
      <c r="H1271" s="81">
        <v>548754321</v>
      </c>
      <c r="I1271" s="81" t="s">
        <v>2829</v>
      </c>
      <c r="J1271" s="81" t="s">
        <v>2832</v>
      </c>
      <c r="K1271" s="81">
        <v>39792920</v>
      </c>
      <c r="L1271" s="81">
        <v>0</v>
      </c>
      <c r="M1271" s="81">
        <v>588547241</v>
      </c>
      <c r="N1271" s="81">
        <v>588547241</v>
      </c>
      <c r="O1271" s="81">
        <v>548754321</v>
      </c>
      <c r="P1271" s="81">
        <v>588547241</v>
      </c>
      <c r="Q1271" s="81">
        <v>548754321</v>
      </c>
      <c r="R1271" s="81">
        <v>588547241</v>
      </c>
      <c r="S1271" s="81">
        <v>548754321</v>
      </c>
      <c r="T1271" s="81">
        <v>603937241</v>
      </c>
      <c r="U1271" s="81">
        <v>603937241</v>
      </c>
      <c r="V1271" s="81">
        <v>614197241</v>
      </c>
      <c r="W1271" s="81">
        <v>614197241</v>
      </c>
      <c r="X1271" s="81">
        <v>560264647</v>
      </c>
      <c r="Y1271" s="81">
        <v>560264647</v>
      </c>
    </row>
    <row r="1272" spans="1:25" x14ac:dyDescent="0.35">
      <c r="A1272" s="81" t="s">
        <v>1282</v>
      </c>
      <c r="B1272" s="81">
        <v>206</v>
      </c>
      <c r="C1272" s="81" t="s">
        <v>1768</v>
      </c>
      <c r="D1272" s="81" t="s">
        <v>6564</v>
      </c>
      <c r="E1272" s="81" t="s">
        <v>2704</v>
      </c>
      <c r="F1272" s="81">
        <v>125308986</v>
      </c>
      <c r="G1272" s="81">
        <v>125308986</v>
      </c>
      <c r="H1272" s="81">
        <v>125308986</v>
      </c>
      <c r="I1272" s="81" t="s">
        <v>2829</v>
      </c>
      <c r="J1272" s="81" t="s">
        <v>2832</v>
      </c>
      <c r="K1272" s="81">
        <v>9502180</v>
      </c>
      <c r="L1272" s="81">
        <v>0</v>
      </c>
      <c r="M1272" s="81">
        <v>134811166</v>
      </c>
      <c r="N1272" s="81">
        <v>134811166</v>
      </c>
      <c r="O1272" s="81">
        <v>125308986</v>
      </c>
      <c r="P1272" s="81">
        <v>134811166</v>
      </c>
      <c r="Q1272" s="81">
        <v>125308986</v>
      </c>
      <c r="R1272" s="81">
        <v>134811166</v>
      </c>
      <c r="S1272" s="81">
        <v>125308986</v>
      </c>
      <c r="T1272" s="81">
        <v>138951166</v>
      </c>
      <c r="U1272" s="81">
        <v>138951166</v>
      </c>
      <c r="V1272" s="81">
        <v>141711166</v>
      </c>
      <c r="W1272" s="81">
        <v>141711166</v>
      </c>
      <c r="X1272" s="81">
        <v>131043764</v>
      </c>
      <c r="Y1272" s="81">
        <v>131043764</v>
      </c>
    </row>
    <row r="1273" spans="1:25" x14ac:dyDescent="0.35">
      <c r="A1273" s="81" t="s">
        <v>1283</v>
      </c>
      <c r="B1273" s="81">
        <v>206</v>
      </c>
      <c r="C1273" s="81" t="s">
        <v>1768</v>
      </c>
      <c r="D1273" s="81" t="s">
        <v>6565</v>
      </c>
      <c r="E1273" s="81" t="s">
        <v>2705</v>
      </c>
      <c r="F1273" s="81">
        <v>90403064</v>
      </c>
      <c r="G1273" s="81">
        <v>90403064</v>
      </c>
      <c r="H1273" s="81">
        <v>90403064</v>
      </c>
      <c r="I1273" s="81" t="s">
        <v>2829</v>
      </c>
      <c r="J1273" s="81" t="s">
        <v>2832</v>
      </c>
      <c r="K1273" s="81">
        <v>7480610</v>
      </c>
      <c r="L1273" s="81">
        <v>0</v>
      </c>
      <c r="M1273" s="81">
        <v>97883674</v>
      </c>
      <c r="N1273" s="81">
        <v>97883674</v>
      </c>
      <c r="O1273" s="81">
        <v>90403064</v>
      </c>
      <c r="P1273" s="81">
        <v>97883674</v>
      </c>
      <c r="Q1273" s="81">
        <v>90403064</v>
      </c>
      <c r="R1273" s="81">
        <v>97883674</v>
      </c>
      <c r="S1273" s="81">
        <v>90403064</v>
      </c>
      <c r="T1273" s="81">
        <v>100703674</v>
      </c>
      <c r="U1273" s="81">
        <v>100703674</v>
      </c>
      <c r="V1273" s="81">
        <v>102583674</v>
      </c>
      <c r="W1273" s="81">
        <v>102583674</v>
      </c>
      <c r="X1273" s="81">
        <v>93417191</v>
      </c>
      <c r="Y1273" s="81">
        <v>93417191</v>
      </c>
    </row>
    <row r="1274" spans="1:25" x14ac:dyDescent="0.35">
      <c r="A1274" s="81" t="s">
        <v>1284</v>
      </c>
      <c r="B1274" s="81">
        <v>207</v>
      </c>
      <c r="C1274" s="81" t="s">
        <v>1769</v>
      </c>
      <c r="D1274" s="81" t="s">
        <v>6566</v>
      </c>
      <c r="E1274" s="81" t="s">
        <v>2706</v>
      </c>
      <c r="F1274" s="81">
        <v>453325422</v>
      </c>
      <c r="G1274" s="81">
        <v>470941270</v>
      </c>
      <c r="H1274" s="81">
        <v>470941270</v>
      </c>
      <c r="I1274" s="81" t="s">
        <v>2830</v>
      </c>
      <c r="J1274" s="81" t="s">
        <v>2836</v>
      </c>
      <c r="K1274" s="81">
        <v>14321305</v>
      </c>
      <c r="L1274" s="81">
        <v>2537180</v>
      </c>
      <c r="M1274" s="81">
        <v>485262575</v>
      </c>
      <c r="N1274" s="81">
        <v>482725395</v>
      </c>
      <c r="O1274" s="81">
        <v>468404090</v>
      </c>
      <c r="P1274" s="81">
        <v>635106575</v>
      </c>
      <c r="Q1274" s="81">
        <v>620785270</v>
      </c>
      <c r="R1274" s="81">
        <v>632569395</v>
      </c>
      <c r="S1274" s="81">
        <v>618248090</v>
      </c>
      <c r="T1274" s="81">
        <v>496287575</v>
      </c>
      <c r="U1274" s="81">
        <v>646131575</v>
      </c>
      <c r="V1274" s="81">
        <v>503637575</v>
      </c>
      <c r="W1274" s="81">
        <v>653481575</v>
      </c>
      <c r="X1274" s="81">
        <v>471960432</v>
      </c>
      <c r="Y1274" s="81">
        <v>621804432</v>
      </c>
    </row>
    <row r="1275" spans="1:25" x14ac:dyDescent="0.35">
      <c r="A1275" s="81" t="s">
        <v>1285</v>
      </c>
      <c r="B1275" s="81">
        <v>208</v>
      </c>
      <c r="C1275" s="81" t="s">
        <v>1770</v>
      </c>
      <c r="D1275" s="81" t="s">
        <v>6349</v>
      </c>
      <c r="E1275" s="81" t="s">
        <v>2581</v>
      </c>
      <c r="F1275" s="81">
        <v>92674758</v>
      </c>
      <c r="G1275" s="81">
        <v>92674758</v>
      </c>
      <c r="H1275" s="81">
        <v>92674758</v>
      </c>
      <c r="I1275" s="81" t="s">
        <v>2829</v>
      </c>
      <c r="J1275" s="81" t="s">
        <v>2832</v>
      </c>
      <c r="K1275" s="81">
        <v>405509</v>
      </c>
      <c r="L1275" s="81">
        <v>0</v>
      </c>
      <c r="M1275" s="81">
        <v>93080267</v>
      </c>
      <c r="N1275" s="81">
        <v>93080267</v>
      </c>
      <c r="O1275" s="81">
        <v>92674758</v>
      </c>
      <c r="P1275" s="81">
        <v>93080267</v>
      </c>
      <c r="Q1275" s="81">
        <v>92674758</v>
      </c>
      <c r="R1275" s="81">
        <v>93080267</v>
      </c>
      <c r="S1275" s="81">
        <v>92674758</v>
      </c>
      <c r="T1275" s="81">
        <v>93230267</v>
      </c>
      <c r="U1275" s="81">
        <v>93230267</v>
      </c>
      <c r="V1275" s="81">
        <v>93330267</v>
      </c>
      <c r="W1275" s="81">
        <v>93330267</v>
      </c>
      <c r="X1275" s="81">
        <v>92686308</v>
      </c>
      <c r="Y1275" s="81">
        <v>92686308</v>
      </c>
    </row>
    <row r="1276" spans="1:25" x14ac:dyDescent="0.35">
      <c r="A1276" s="81" t="s">
        <v>1286</v>
      </c>
      <c r="B1276" s="81">
        <v>208</v>
      </c>
      <c r="C1276" s="81" t="s">
        <v>1770</v>
      </c>
      <c r="D1276" s="81" t="s">
        <v>6410</v>
      </c>
      <c r="E1276" s="81" t="s">
        <v>2231</v>
      </c>
      <c r="F1276" s="81">
        <v>12605709</v>
      </c>
      <c r="G1276" s="81">
        <v>12605709</v>
      </c>
      <c r="H1276" s="81">
        <v>12605709</v>
      </c>
      <c r="I1276" s="81" t="s">
        <v>2829</v>
      </c>
      <c r="J1276" s="81" t="s">
        <v>2832</v>
      </c>
      <c r="K1276" s="81">
        <v>0</v>
      </c>
      <c r="L1276" s="81">
        <v>0</v>
      </c>
      <c r="M1276" s="81">
        <v>12605709</v>
      </c>
      <c r="N1276" s="81">
        <v>12605709</v>
      </c>
      <c r="O1276" s="81">
        <v>12605709</v>
      </c>
      <c r="P1276" s="81">
        <v>12605709</v>
      </c>
      <c r="Q1276" s="81">
        <v>12605709</v>
      </c>
      <c r="R1276" s="81">
        <v>12605709</v>
      </c>
      <c r="S1276" s="81">
        <v>12605709</v>
      </c>
      <c r="T1276" s="81">
        <v>12605709</v>
      </c>
      <c r="U1276" s="81">
        <v>12605709</v>
      </c>
      <c r="V1276" s="81">
        <v>12614263</v>
      </c>
      <c r="W1276" s="81">
        <v>12614263</v>
      </c>
      <c r="X1276" s="81">
        <v>12605709</v>
      </c>
      <c r="Y1276" s="81">
        <v>12605709</v>
      </c>
    </row>
    <row r="1277" spans="1:25" x14ac:dyDescent="0.35">
      <c r="A1277" s="81" t="s">
        <v>1287</v>
      </c>
      <c r="B1277" s="81">
        <v>208</v>
      </c>
      <c r="C1277" s="81" t="s">
        <v>1770</v>
      </c>
      <c r="D1277" s="81" t="s">
        <v>6568</v>
      </c>
      <c r="E1277" s="81" t="s">
        <v>2233</v>
      </c>
      <c r="F1277" s="81">
        <v>494220713</v>
      </c>
      <c r="G1277" s="81">
        <v>494220713</v>
      </c>
      <c r="H1277" s="81">
        <v>494220713</v>
      </c>
      <c r="I1277" s="81" t="s">
        <v>2829</v>
      </c>
      <c r="J1277" s="81" t="s">
        <v>2832</v>
      </c>
      <c r="K1277" s="81">
        <v>7267896</v>
      </c>
      <c r="L1277" s="81">
        <v>0</v>
      </c>
      <c r="M1277" s="81">
        <v>501488609</v>
      </c>
      <c r="N1277" s="81">
        <v>501488609</v>
      </c>
      <c r="O1277" s="81">
        <v>494220713</v>
      </c>
      <c r="P1277" s="81">
        <v>501488609</v>
      </c>
      <c r="Q1277" s="81">
        <v>494220713</v>
      </c>
      <c r="R1277" s="81">
        <v>501488609</v>
      </c>
      <c r="S1277" s="81">
        <v>494220713</v>
      </c>
      <c r="T1277" s="81">
        <v>504848609</v>
      </c>
      <c r="U1277" s="81">
        <v>504848609</v>
      </c>
      <c r="V1277" s="81">
        <v>507088609</v>
      </c>
      <c r="W1277" s="81">
        <v>507088609</v>
      </c>
      <c r="X1277" s="81">
        <v>494241643</v>
      </c>
      <c r="Y1277" s="81">
        <v>494241643</v>
      </c>
    </row>
    <row r="1278" spans="1:25" x14ac:dyDescent="0.35">
      <c r="A1278" s="81" t="s">
        <v>1288</v>
      </c>
      <c r="B1278" s="81">
        <v>208</v>
      </c>
      <c r="C1278" s="81" t="s">
        <v>1770</v>
      </c>
      <c r="D1278" s="81" t="s">
        <v>6570</v>
      </c>
      <c r="E1278" s="81" t="s">
        <v>2499</v>
      </c>
      <c r="F1278" s="81">
        <v>2747131918</v>
      </c>
      <c r="G1278" s="81">
        <v>2747131918</v>
      </c>
      <c r="H1278" s="81">
        <v>2747131918</v>
      </c>
      <c r="I1278" s="81" t="s">
        <v>2829</v>
      </c>
      <c r="J1278" s="81" t="s">
        <v>2832</v>
      </c>
      <c r="K1278" s="81">
        <v>124918101</v>
      </c>
      <c r="L1278" s="81">
        <v>0</v>
      </c>
      <c r="M1278" s="81">
        <v>2872050019</v>
      </c>
      <c r="N1278" s="81">
        <v>2872050019</v>
      </c>
      <c r="O1278" s="81">
        <v>2747131918</v>
      </c>
      <c r="P1278" s="81">
        <v>3289176619</v>
      </c>
      <c r="Q1278" s="81">
        <v>3164258518</v>
      </c>
      <c r="R1278" s="81">
        <v>3289176619</v>
      </c>
      <c r="S1278" s="81">
        <v>3164258518</v>
      </c>
      <c r="T1278" s="81">
        <v>2925720019</v>
      </c>
      <c r="U1278" s="81">
        <v>3342846619</v>
      </c>
      <c r="V1278" s="81">
        <v>2961500019</v>
      </c>
      <c r="W1278" s="81">
        <v>3378626619</v>
      </c>
      <c r="X1278" s="81">
        <v>2747131918</v>
      </c>
      <c r="Y1278" s="81">
        <v>3164258518</v>
      </c>
    </row>
    <row r="1279" spans="1:25" x14ac:dyDescent="0.35">
      <c r="A1279" s="81" t="s">
        <v>1289</v>
      </c>
      <c r="B1279" s="81">
        <v>208</v>
      </c>
      <c r="C1279" s="81" t="s">
        <v>1770</v>
      </c>
      <c r="D1279" s="81" t="s">
        <v>6572</v>
      </c>
      <c r="E1279" s="81" t="s">
        <v>2584</v>
      </c>
      <c r="F1279" s="81">
        <v>144433319</v>
      </c>
      <c r="G1279" s="81">
        <v>144433319</v>
      </c>
      <c r="H1279" s="81">
        <v>144433319</v>
      </c>
      <c r="I1279" s="81" t="s">
        <v>2829</v>
      </c>
      <c r="J1279" s="81" t="s">
        <v>2832</v>
      </c>
      <c r="K1279" s="81">
        <v>8697639</v>
      </c>
      <c r="L1279" s="81">
        <v>0</v>
      </c>
      <c r="M1279" s="81">
        <v>153130958</v>
      </c>
      <c r="N1279" s="81">
        <v>153130958</v>
      </c>
      <c r="O1279" s="81">
        <v>144433319</v>
      </c>
      <c r="P1279" s="81">
        <v>153130958</v>
      </c>
      <c r="Q1279" s="81">
        <v>144433319</v>
      </c>
      <c r="R1279" s="81">
        <v>153130958</v>
      </c>
      <c r="S1279" s="81">
        <v>144433319</v>
      </c>
      <c r="T1279" s="81">
        <v>156385958</v>
      </c>
      <c r="U1279" s="81">
        <v>156385958</v>
      </c>
      <c r="V1279" s="81">
        <v>158555958</v>
      </c>
      <c r="W1279" s="81">
        <v>158555958</v>
      </c>
      <c r="X1279" s="81">
        <v>144460067</v>
      </c>
      <c r="Y1279" s="81">
        <v>144460067</v>
      </c>
    </row>
    <row r="1280" spans="1:25" x14ac:dyDescent="0.35">
      <c r="A1280" s="81" t="s">
        <v>1290</v>
      </c>
      <c r="B1280" s="81">
        <v>209</v>
      </c>
      <c r="C1280" s="81" t="s">
        <v>1771</v>
      </c>
      <c r="D1280" s="81" t="s">
        <v>5453</v>
      </c>
      <c r="E1280" s="81" t="s">
        <v>1985</v>
      </c>
      <c r="F1280" s="81">
        <v>129343839</v>
      </c>
      <c r="G1280" s="81">
        <v>132428480</v>
      </c>
      <c r="H1280" s="81">
        <v>129343839</v>
      </c>
      <c r="I1280" s="81" t="s">
        <v>2829</v>
      </c>
      <c r="J1280" s="81" t="s">
        <v>2833</v>
      </c>
      <c r="K1280" s="81">
        <v>2432028</v>
      </c>
      <c r="L1280" s="81">
        <v>0</v>
      </c>
      <c r="M1280" s="81">
        <v>131775867</v>
      </c>
      <c r="N1280" s="81">
        <v>131775867</v>
      </c>
      <c r="O1280" s="81">
        <v>129343839</v>
      </c>
      <c r="P1280" s="81">
        <v>131775867</v>
      </c>
      <c r="Q1280" s="81">
        <v>129343839</v>
      </c>
      <c r="R1280" s="81">
        <v>131775867</v>
      </c>
      <c r="S1280" s="81">
        <v>129343839</v>
      </c>
      <c r="T1280" s="81">
        <v>133110867</v>
      </c>
      <c r="U1280" s="81">
        <v>133110867</v>
      </c>
      <c r="V1280" s="81">
        <v>134000867</v>
      </c>
      <c r="W1280" s="81">
        <v>134000867</v>
      </c>
      <c r="X1280" s="81">
        <v>129698487</v>
      </c>
      <c r="Y1280" s="81">
        <v>129698487</v>
      </c>
    </row>
    <row r="1281" spans="1:25" x14ac:dyDescent="0.35">
      <c r="A1281" s="81" t="s">
        <v>1291</v>
      </c>
      <c r="B1281" s="81">
        <v>209</v>
      </c>
      <c r="C1281" s="81" t="s">
        <v>1771</v>
      </c>
      <c r="D1281" s="81" t="s">
        <v>6127</v>
      </c>
      <c r="E1281" s="81" t="s">
        <v>2484</v>
      </c>
      <c r="F1281" s="81">
        <v>23208609</v>
      </c>
      <c r="G1281" s="81">
        <v>24098564</v>
      </c>
      <c r="H1281" s="81">
        <v>23208609</v>
      </c>
      <c r="I1281" s="81" t="s">
        <v>2829</v>
      </c>
      <c r="J1281" s="81" t="s">
        <v>2833</v>
      </c>
      <c r="K1281" s="81">
        <v>242633</v>
      </c>
      <c r="L1281" s="81">
        <v>0</v>
      </c>
      <c r="M1281" s="81">
        <v>23451242</v>
      </c>
      <c r="N1281" s="81">
        <v>23451242</v>
      </c>
      <c r="O1281" s="81">
        <v>23208609</v>
      </c>
      <c r="P1281" s="81">
        <v>23451242</v>
      </c>
      <c r="Q1281" s="81">
        <v>23208609</v>
      </c>
      <c r="R1281" s="81">
        <v>23451242</v>
      </c>
      <c r="S1281" s="81">
        <v>23208609</v>
      </c>
      <c r="T1281" s="81">
        <v>23541242</v>
      </c>
      <c r="U1281" s="81">
        <v>23541242</v>
      </c>
      <c r="V1281" s="81">
        <v>23601242</v>
      </c>
      <c r="W1281" s="81">
        <v>23601242</v>
      </c>
      <c r="X1281" s="81">
        <v>23243307</v>
      </c>
      <c r="Y1281" s="81">
        <v>23243307</v>
      </c>
    </row>
    <row r="1282" spans="1:25" x14ac:dyDescent="0.35">
      <c r="A1282" s="81" t="s">
        <v>1292</v>
      </c>
      <c r="B1282" s="81">
        <v>209</v>
      </c>
      <c r="C1282" s="81" t="s">
        <v>1771</v>
      </c>
      <c r="D1282" s="81" t="s">
        <v>6573</v>
      </c>
      <c r="E1282" s="81" t="s">
        <v>2707</v>
      </c>
      <c r="F1282" s="81">
        <v>342492706</v>
      </c>
      <c r="G1282" s="81">
        <v>346861514</v>
      </c>
      <c r="H1282" s="81">
        <v>342492706</v>
      </c>
      <c r="I1282" s="81" t="s">
        <v>2829</v>
      </c>
      <c r="J1282" s="81" t="s">
        <v>2833</v>
      </c>
      <c r="K1282" s="81">
        <v>24193026</v>
      </c>
      <c r="L1282" s="81">
        <v>0</v>
      </c>
      <c r="M1282" s="81">
        <v>366685732</v>
      </c>
      <c r="N1282" s="81">
        <v>366685732</v>
      </c>
      <c r="O1282" s="81">
        <v>342492706</v>
      </c>
      <c r="P1282" s="81">
        <v>366685732</v>
      </c>
      <c r="Q1282" s="81">
        <v>342492706</v>
      </c>
      <c r="R1282" s="81">
        <v>366685732</v>
      </c>
      <c r="S1282" s="81">
        <v>342492706</v>
      </c>
      <c r="T1282" s="81">
        <v>376900732</v>
      </c>
      <c r="U1282" s="81">
        <v>376900732</v>
      </c>
      <c r="V1282" s="81">
        <v>383710732</v>
      </c>
      <c r="W1282" s="81">
        <v>383710732</v>
      </c>
      <c r="X1282" s="81">
        <v>346942029</v>
      </c>
      <c r="Y1282" s="81">
        <v>346942029</v>
      </c>
    </row>
    <row r="1283" spans="1:25" x14ac:dyDescent="0.35">
      <c r="A1283" s="81" t="s">
        <v>1293</v>
      </c>
      <c r="B1283" s="81">
        <v>209</v>
      </c>
      <c r="C1283" s="81" t="s">
        <v>1771</v>
      </c>
      <c r="D1283" s="81" t="s">
        <v>6576</v>
      </c>
      <c r="E1283" s="81" t="s">
        <v>1989</v>
      </c>
      <c r="F1283" s="81">
        <v>62363842</v>
      </c>
      <c r="G1283" s="81">
        <v>64345358</v>
      </c>
      <c r="H1283" s="81">
        <v>62363842</v>
      </c>
      <c r="I1283" s="81" t="s">
        <v>2829</v>
      </c>
      <c r="J1283" s="81" t="s">
        <v>2833</v>
      </c>
      <c r="K1283" s="81">
        <v>1620673</v>
      </c>
      <c r="L1283" s="81">
        <v>0</v>
      </c>
      <c r="M1283" s="81">
        <v>63984515</v>
      </c>
      <c r="N1283" s="81">
        <v>63984515</v>
      </c>
      <c r="O1283" s="81">
        <v>62363842</v>
      </c>
      <c r="P1283" s="81">
        <v>63984515</v>
      </c>
      <c r="Q1283" s="81">
        <v>62363842</v>
      </c>
      <c r="R1283" s="81">
        <v>63984515</v>
      </c>
      <c r="S1283" s="81">
        <v>62363842</v>
      </c>
      <c r="T1283" s="81">
        <v>65664515</v>
      </c>
      <c r="U1283" s="81">
        <v>65664515</v>
      </c>
      <c r="V1283" s="81">
        <v>66784515</v>
      </c>
      <c r="W1283" s="81">
        <v>66784515</v>
      </c>
      <c r="X1283" s="81">
        <v>63411267</v>
      </c>
      <c r="Y1283" s="81">
        <v>63411267</v>
      </c>
    </row>
    <row r="1284" spans="1:25" x14ac:dyDescent="0.35">
      <c r="A1284" s="81" t="s">
        <v>1294</v>
      </c>
      <c r="B1284" s="81">
        <v>210</v>
      </c>
      <c r="C1284" s="81" t="s">
        <v>1772</v>
      </c>
      <c r="D1284" s="81" t="s">
        <v>6547</v>
      </c>
      <c r="E1284" s="81" t="s">
        <v>2695</v>
      </c>
      <c r="F1284" s="81">
        <v>13203168</v>
      </c>
      <c r="G1284" s="81">
        <v>13203168</v>
      </c>
      <c r="H1284" s="81">
        <v>13203168</v>
      </c>
      <c r="I1284" s="81" t="s">
        <v>2829</v>
      </c>
      <c r="J1284" s="81" t="s">
        <v>2833</v>
      </c>
      <c r="K1284" s="81">
        <v>866138</v>
      </c>
      <c r="L1284" s="81">
        <v>0</v>
      </c>
      <c r="M1284" s="81">
        <v>14069306</v>
      </c>
      <c r="N1284" s="81">
        <v>14069306</v>
      </c>
      <c r="O1284" s="81">
        <v>13203168</v>
      </c>
      <c r="P1284" s="81">
        <v>14069306</v>
      </c>
      <c r="Q1284" s="81">
        <v>13203168</v>
      </c>
      <c r="R1284" s="81">
        <v>14069306</v>
      </c>
      <c r="S1284" s="81">
        <v>13203168</v>
      </c>
      <c r="T1284" s="81">
        <v>14384306</v>
      </c>
      <c r="U1284" s="81">
        <v>14384306</v>
      </c>
      <c r="V1284" s="81">
        <v>14594306</v>
      </c>
      <c r="W1284" s="81">
        <v>14594306</v>
      </c>
      <c r="X1284" s="81">
        <v>13217245</v>
      </c>
      <c r="Y1284" s="81">
        <v>13217245</v>
      </c>
    </row>
    <row r="1285" spans="1:25" x14ac:dyDescent="0.35">
      <c r="A1285" s="81" t="s">
        <v>1295</v>
      </c>
      <c r="B1285" s="81">
        <v>210</v>
      </c>
      <c r="C1285" s="81" t="s">
        <v>1772</v>
      </c>
      <c r="D1285" s="81" t="s">
        <v>6578</v>
      </c>
      <c r="E1285" s="81" t="s">
        <v>2708</v>
      </c>
      <c r="F1285" s="81">
        <v>724594727</v>
      </c>
      <c r="G1285" s="81">
        <v>762513436</v>
      </c>
      <c r="H1285" s="81">
        <v>762513436</v>
      </c>
      <c r="I1285" s="81" t="s">
        <v>2830</v>
      </c>
      <c r="J1285" s="81" t="s">
        <v>2836</v>
      </c>
      <c r="K1285" s="81">
        <v>62453360</v>
      </c>
      <c r="L1285" s="81">
        <v>16360317</v>
      </c>
      <c r="M1285" s="81">
        <v>824966796</v>
      </c>
      <c r="N1285" s="81">
        <v>808606479</v>
      </c>
      <c r="O1285" s="81">
        <v>746153119</v>
      </c>
      <c r="P1285" s="81">
        <v>824966796</v>
      </c>
      <c r="Q1285" s="81">
        <v>762513436</v>
      </c>
      <c r="R1285" s="81">
        <v>808606479</v>
      </c>
      <c r="S1285" s="81">
        <v>746153119</v>
      </c>
      <c r="T1285" s="81">
        <v>864941796</v>
      </c>
      <c r="U1285" s="81">
        <v>864941796</v>
      </c>
      <c r="V1285" s="81">
        <v>891591796</v>
      </c>
      <c r="W1285" s="81">
        <v>891591796</v>
      </c>
      <c r="X1285" s="81">
        <v>766973436</v>
      </c>
      <c r="Y1285" s="81">
        <v>766973436</v>
      </c>
    </row>
    <row r="1286" spans="1:25" x14ac:dyDescent="0.35">
      <c r="A1286" s="81" t="s">
        <v>1296</v>
      </c>
      <c r="B1286" s="81">
        <v>210</v>
      </c>
      <c r="C1286" s="81" t="s">
        <v>1772</v>
      </c>
      <c r="D1286" s="81" t="s">
        <v>6580</v>
      </c>
      <c r="E1286" s="81" t="s">
        <v>2638</v>
      </c>
      <c r="F1286" s="81">
        <v>292641449</v>
      </c>
      <c r="G1286" s="81">
        <v>314060194</v>
      </c>
      <c r="H1286" s="81">
        <v>314060194</v>
      </c>
      <c r="I1286" s="81" t="s">
        <v>2830</v>
      </c>
      <c r="J1286" s="81" t="s">
        <v>2836</v>
      </c>
      <c r="K1286" s="81">
        <v>25075441</v>
      </c>
      <c r="L1286" s="81">
        <v>6414378</v>
      </c>
      <c r="M1286" s="81">
        <v>339135635</v>
      </c>
      <c r="N1286" s="81">
        <v>332721257</v>
      </c>
      <c r="O1286" s="81">
        <v>307645816</v>
      </c>
      <c r="P1286" s="81">
        <v>339135635</v>
      </c>
      <c r="Q1286" s="81">
        <v>314060194</v>
      </c>
      <c r="R1286" s="81">
        <v>332721257</v>
      </c>
      <c r="S1286" s="81">
        <v>307645816</v>
      </c>
      <c r="T1286" s="81">
        <v>354450635</v>
      </c>
      <c r="U1286" s="81">
        <v>354450635</v>
      </c>
      <c r="V1286" s="81">
        <v>364660635</v>
      </c>
      <c r="W1286" s="81">
        <v>364660635</v>
      </c>
      <c r="X1286" s="81">
        <v>315241068</v>
      </c>
      <c r="Y1286" s="81">
        <v>315241068</v>
      </c>
    </row>
    <row r="1287" spans="1:25" x14ac:dyDescent="0.35">
      <c r="A1287" s="81" t="s">
        <v>1297</v>
      </c>
      <c r="B1287" s="81">
        <v>210</v>
      </c>
      <c r="C1287" s="81" t="s">
        <v>1772</v>
      </c>
      <c r="D1287" s="81" t="s">
        <v>6582</v>
      </c>
      <c r="E1287" s="81" t="s">
        <v>2694</v>
      </c>
      <c r="F1287" s="81">
        <v>440870928</v>
      </c>
      <c r="G1287" s="81">
        <v>437767817</v>
      </c>
      <c r="H1287" s="81">
        <v>440870928</v>
      </c>
      <c r="I1287" s="81" t="s">
        <v>2829</v>
      </c>
      <c r="J1287" s="81" t="s">
        <v>2833</v>
      </c>
      <c r="K1287" s="81">
        <v>21488624</v>
      </c>
      <c r="L1287" s="81">
        <v>0</v>
      </c>
      <c r="M1287" s="81">
        <v>462359552</v>
      </c>
      <c r="N1287" s="81">
        <v>462359552</v>
      </c>
      <c r="O1287" s="81">
        <v>440870928</v>
      </c>
      <c r="P1287" s="81">
        <v>462359552</v>
      </c>
      <c r="Q1287" s="81">
        <v>440870928</v>
      </c>
      <c r="R1287" s="81">
        <v>462359552</v>
      </c>
      <c r="S1287" s="81">
        <v>440870928</v>
      </c>
      <c r="T1287" s="81">
        <v>477749552</v>
      </c>
      <c r="U1287" s="81">
        <v>477749552</v>
      </c>
      <c r="V1287" s="81">
        <v>488009552</v>
      </c>
      <c r="W1287" s="81">
        <v>488009552</v>
      </c>
      <c r="X1287" s="81">
        <v>443782562</v>
      </c>
      <c r="Y1287" s="81">
        <v>443782562</v>
      </c>
    </row>
    <row r="1288" spans="1:25" x14ac:dyDescent="0.35">
      <c r="A1288" s="81" t="s">
        <v>1298</v>
      </c>
      <c r="B1288" s="81">
        <v>210</v>
      </c>
      <c r="C1288" s="81" t="s">
        <v>1772</v>
      </c>
      <c r="D1288" s="81" t="s">
        <v>6584</v>
      </c>
      <c r="E1288" s="81" t="s">
        <v>2639</v>
      </c>
      <c r="F1288" s="81">
        <v>129547599</v>
      </c>
      <c r="G1288" s="81">
        <v>136223750</v>
      </c>
      <c r="H1288" s="81">
        <v>136223750</v>
      </c>
      <c r="I1288" s="81" t="s">
        <v>2830</v>
      </c>
      <c r="J1288" s="81" t="s">
        <v>2836</v>
      </c>
      <c r="K1288" s="81">
        <v>9331919</v>
      </c>
      <c r="L1288" s="81">
        <v>0</v>
      </c>
      <c r="M1288" s="81">
        <v>145555669</v>
      </c>
      <c r="N1288" s="81">
        <v>145555669</v>
      </c>
      <c r="O1288" s="81">
        <v>136223750</v>
      </c>
      <c r="P1288" s="81">
        <v>145555669</v>
      </c>
      <c r="Q1288" s="81">
        <v>136223750</v>
      </c>
      <c r="R1288" s="81">
        <v>145555669</v>
      </c>
      <c r="S1288" s="81">
        <v>136223750</v>
      </c>
      <c r="T1288" s="81">
        <v>154015669</v>
      </c>
      <c r="U1288" s="81">
        <v>154015669</v>
      </c>
      <c r="V1288" s="81">
        <v>159655669</v>
      </c>
      <c r="W1288" s="81">
        <v>159655669</v>
      </c>
      <c r="X1288" s="81">
        <v>137458698</v>
      </c>
      <c r="Y1288" s="81">
        <v>137458698</v>
      </c>
    </row>
    <row r="1289" spans="1:25" x14ac:dyDescent="0.35">
      <c r="A1289" s="81" t="s">
        <v>1299</v>
      </c>
      <c r="B1289" s="81">
        <v>210</v>
      </c>
      <c r="C1289" s="81" t="s">
        <v>1772</v>
      </c>
      <c r="D1289" s="81" t="s">
        <v>6585</v>
      </c>
      <c r="E1289" s="81" t="s">
        <v>2709</v>
      </c>
      <c r="F1289" s="81">
        <v>165317596</v>
      </c>
      <c r="G1289" s="81">
        <v>191622694</v>
      </c>
      <c r="H1289" s="81">
        <v>191622694</v>
      </c>
      <c r="I1289" s="81" t="s">
        <v>2830</v>
      </c>
      <c r="J1289" s="81" t="s">
        <v>2836</v>
      </c>
      <c r="K1289" s="81">
        <v>20082354</v>
      </c>
      <c r="L1289" s="81">
        <v>4477952</v>
      </c>
      <c r="M1289" s="81">
        <v>211705048</v>
      </c>
      <c r="N1289" s="81">
        <v>207227096</v>
      </c>
      <c r="O1289" s="81">
        <v>187144742</v>
      </c>
      <c r="P1289" s="81">
        <v>211705048</v>
      </c>
      <c r="Q1289" s="81">
        <v>191622694</v>
      </c>
      <c r="R1289" s="81">
        <v>207227096</v>
      </c>
      <c r="S1289" s="81">
        <v>187144742</v>
      </c>
      <c r="T1289" s="81">
        <v>227980048</v>
      </c>
      <c r="U1289" s="81">
        <v>227980048</v>
      </c>
      <c r="V1289" s="81">
        <v>238830048</v>
      </c>
      <c r="W1289" s="81">
        <v>238830048</v>
      </c>
      <c r="X1289" s="81">
        <v>192933292</v>
      </c>
      <c r="Y1289" s="81">
        <v>192933292</v>
      </c>
    </row>
    <row r="1290" spans="1:25" x14ac:dyDescent="0.35">
      <c r="A1290" s="81" t="s">
        <v>1300</v>
      </c>
      <c r="B1290" s="81">
        <v>210</v>
      </c>
      <c r="C1290" s="81" t="s">
        <v>1772</v>
      </c>
      <c r="D1290" s="81" t="s">
        <v>6586</v>
      </c>
      <c r="E1290" s="81" t="s">
        <v>2710</v>
      </c>
      <c r="F1290" s="81">
        <v>43328506</v>
      </c>
      <c r="G1290" s="81">
        <v>45906399</v>
      </c>
      <c r="H1290" s="81">
        <v>45906399</v>
      </c>
      <c r="I1290" s="81" t="s">
        <v>2830</v>
      </c>
      <c r="J1290" s="81" t="s">
        <v>2836</v>
      </c>
      <c r="K1290" s="81">
        <v>3043494</v>
      </c>
      <c r="L1290" s="81">
        <v>0</v>
      </c>
      <c r="M1290" s="81">
        <v>48949893</v>
      </c>
      <c r="N1290" s="81">
        <v>48949893</v>
      </c>
      <c r="O1290" s="81">
        <v>45906399</v>
      </c>
      <c r="P1290" s="81">
        <v>48949893</v>
      </c>
      <c r="Q1290" s="81">
        <v>45906399</v>
      </c>
      <c r="R1290" s="81">
        <v>48949893</v>
      </c>
      <c r="S1290" s="81">
        <v>45906399</v>
      </c>
      <c r="T1290" s="81">
        <v>51169893</v>
      </c>
      <c r="U1290" s="81">
        <v>51169893</v>
      </c>
      <c r="V1290" s="81">
        <v>52649893</v>
      </c>
      <c r="W1290" s="81">
        <v>52649893</v>
      </c>
      <c r="X1290" s="81">
        <v>46457687</v>
      </c>
      <c r="Y1290" s="81">
        <v>46457687</v>
      </c>
    </row>
    <row r="1291" spans="1:25" x14ac:dyDescent="0.35">
      <c r="A1291" s="81" t="s">
        <v>1301</v>
      </c>
      <c r="B1291" s="81">
        <v>211</v>
      </c>
      <c r="C1291" s="81" t="s">
        <v>1773</v>
      </c>
      <c r="D1291" s="81" t="s">
        <v>5893</v>
      </c>
      <c r="E1291" s="81" t="s">
        <v>2317</v>
      </c>
      <c r="F1291" s="81">
        <v>29061809</v>
      </c>
      <c r="G1291" s="81">
        <v>29061809</v>
      </c>
      <c r="H1291" s="81">
        <v>29061809</v>
      </c>
      <c r="I1291" s="81" t="s">
        <v>2829</v>
      </c>
      <c r="J1291" s="81" t="s">
        <v>2832</v>
      </c>
      <c r="K1291" s="81">
        <v>215790</v>
      </c>
      <c r="L1291" s="81">
        <v>0</v>
      </c>
      <c r="M1291" s="81">
        <v>29277599</v>
      </c>
      <c r="N1291" s="81">
        <v>29277599</v>
      </c>
      <c r="O1291" s="81">
        <v>29061809</v>
      </c>
      <c r="P1291" s="81">
        <v>29277599</v>
      </c>
      <c r="Q1291" s="81">
        <v>29061809</v>
      </c>
      <c r="R1291" s="81">
        <v>29277599</v>
      </c>
      <c r="S1291" s="81">
        <v>29061809</v>
      </c>
      <c r="T1291" s="81">
        <v>29337599</v>
      </c>
      <c r="U1291" s="81">
        <v>29337599</v>
      </c>
      <c r="V1291" s="81">
        <v>29377599</v>
      </c>
      <c r="W1291" s="81">
        <v>29377599</v>
      </c>
      <c r="X1291" s="81">
        <v>29105347</v>
      </c>
      <c r="Y1291" s="81">
        <v>29105347</v>
      </c>
    </row>
    <row r="1292" spans="1:25" x14ac:dyDescent="0.35">
      <c r="A1292" s="81" t="s">
        <v>1302</v>
      </c>
      <c r="B1292" s="81">
        <v>211</v>
      </c>
      <c r="C1292" s="81" t="s">
        <v>1773</v>
      </c>
      <c r="D1292" s="81" t="s">
        <v>5896</v>
      </c>
      <c r="E1292" s="81" t="s">
        <v>2318</v>
      </c>
      <c r="F1292" s="81">
        <v>23992848</v>
      </c>
      <c r="G1292" s="81">
        <v>23992848</v>
      </c>
      <c r="H1292" s="81">
        <v>23992848</v>
      </c>
      <c r="I1292" s="81" t="s">
        <v>2829</v>
      </c>
      <c r="J1292" s="81" t="s">
        <v>2832</v>
      </c>
      <c r="K1292" s="81">
        <v>60000</v>
      </c>
      <c r="L1292" s="81">
        <v>15230</v>
      </c>
      <c r="M1292" s="81">
        <v>24052848</v>
      </c>
      <c r="N1292" s="81">
        <v>24037618</v>
      </c>
      <c r="O1292" s="81">
        <v>23977618</v>
      </c>
      <c r="P1292" s="81">
        <v>24052848</v>
      </c>
      <c r="Q1292" s="81">
        <v>23992848</v>
      </c>
      <c r="R1292" s="81">
        <v>24037618</v>
      </c>
      <c r="S1292" s="81">
        <v>23977618</v>
      </c>
      <c r="T1292" s="81">
        <v>24067848</v>
      </c>
      <c r="U1292" s="81">
        <v>24067848</v>
      </c>
      <c r="V1292" s="81">
        <v>24077848</v>
      </c>
      <c r="W1292" s="81">
        <v>24077848</v>
      </c>
      <c r="X1292" s="81">
        <v>24028200</v>
      </c>
      <c r="Y1292" s="81">
        <v>24028200</v>
      </c>
    </row>
    <row r="1293" spans="1:25" x14ac:dyDescent="0.35">
      <c r="A1293" s="81" t="s">
        <v>1303</v>
      </c>
      <c r="B1293" s="81">
        <v>211</v>
      </c>
      <c r="C1293" s="81" t="s">
        <v>1773</v>
      </c>
      <c r="D1293" s="81" t="s">
        <v>6373</v>
      </c>
      <c r="E1293" s="81" t="s">
        <v>2596</v>
      </c>
      <c r="F1293" s="81">
        <v>64499271</v>
      </c>
      <c r="G1293" s="81">
        <v>64499271</v>
      </c>
      <c r="H1293" s="81">
        <v>64499271</v>
      </c>
      <c r="I1293" s="81" t="s">
        <v>2829</v>
      </c>
      <c r="J1293" s="81" t="s">
        <v>2832</v>
      </c>
      <c r="K1293" s="81">
        <v>777340</v>
      </c>
      <c r="L1293" s="81">
        <v>0</v>
      </c>
      <c r="M1293" s="81">
        <v>65276611</v>
      </c>
      <c r="N1293" s="81">
        <v>65276611</v>
      </c>
      <c r="O1293" s="81">
        <v>64499271</v>
      </c>
      <c r="P1293" s="81">
        <v>65276611</v>
      </c>
      <c r="Q1293" s="81">
        <v>64499271</v>
      </c>
      <c r="R1293" s="81">
        <v>65276611</v>
      </c>
      <c r="S1293" s="81">
        <v>64499271</v>
      </c>
      <c r="T1293" s="81">
        <v>65501611</v>
      </c>
      <c r="U1293" s="81">
        <v>65501611</v>
      </c>
      <c r="V1293" s="81">
        <v>65651611</v>
      </c>
      <c r="W1293" s="81">
        <v>65651611</v>
      </c>
      <c r="X1293" s="81">
        <v>64553135</v>
      </c>
      <c r="Y1293" s="81">
        <v>64553135</v>
      </c>
    </row>
    <row r="1294" spans="1:25" x14ac:dyDescent="0.35">
      <c r="A1294" s="81" t="s">
        <v>1304</v>
      </c>
      <c r="B1294" s="81">
        <v>211</v>
      </c>
      <c r="C1294" s="81" t="s">
        <v>1773</v>
      </c>
      <c r="D1294" s="81" t="s">
        <v>6588</v>
      </c>
      <c r="E1294" s="81" t="s">
        <v>2320</v>
      </c>
      <c r="F1294" s="81">
        <v>147423295</v>
      </c>
      <c r="G1294" s="81">
        <v>147423295</v>
      </c>
      <c r="H1294" s="81">
        <v>147423295</v>
      </c>
      <c r="I1294" s="81" t="s">
        <v>2829</v>
      </c>
      <c r="J1294" s="81" t="s">
        <v>2832</v>
      </c>
      <c r="K1294" s="81">
        <v>3673370</v>
      </c>
      <c r="L1294" s="81">
        <v>0</v>
      </c>
      <c r="M1294" s="81">
        <v>151096665</v>
      </c>
      <c r="N1294" s="81">
        <v>151096665</v>
      </c>
      <c r="O1294" s="81">
        <v>147423295</v>
      </c>
      <c r="P1294" s="81">
        <v>151096665</v>
      </c>
      <c r="Q1294" s="81">
        <v>147423295</v>
      </c>
      <c r="R1294" s="81">
        <v>151096665</v>
      </c>
      <c r="S1294" s="81">
        <v>147423295</v>
      </c>
      <c r="T1294" s="81">
        <v>152566665</v>
      </c>
      <c r="U1294" s="81">
        <v>152566665</v>
      </c>
      <c r="V1294" s="81">
        <v>153546665</v>
      </c>
      <c r="W1294" s="81">
        <v>153546665</v>
      </c>
      <c r="X1294" s="81">
        <v>147731872</v>
      </c>
      <c r="Y1294" s="81">
        <v>147731872</v>
      </c>
    </row>
    <row r="1295" spans="1:25" x14ac:dyDescent="0.35">
      <c r="A1295" s="81" t="s">
        <v>1305</v>
      </c>
      <c r="B1295" s="81">
        <v>211</v>
      </c>
      <c r="C1295" s="81" t="s">
        <v>1773</v>
      </c>
      <c r="D1295" s="81" t="s">
        <v>6590</v>
      </c>
      <c r="E1295" s="81" t="s">
        <v>2119</v>
      </c>
      <c r="F1295" s="81">
        <v>490411426</v>
      </c>
      <c r="G1295" s="81">
        <v>490411426</v>
      </c>
      <c r="H1295" s="81">
        <v>490411426</v>
      </c>
      <c r="I1295" s="81" t="s">
        <v>2829</v>
      </c>
      <c r="J1295" s="81" t="s">
        <v>2832</v>
      </c>
      <c r="K1295" s="81">
        <v>19713940</v>
      </c>
      <c r="L1295" s="81">
        <v>0</v>
      </c>
      <c r="M1295" s="81">
        <v>510125366</v>
      </c>
      <c r="N1295" s="81">
        <v>510125366</v>
      </c>
      <c r="O1295" s="81">
        <v>490411426</v>
      </c>
      <c r="P1295" s="81">
        <v>510125366</v>
      </c>
      <c r="Q1295" s="81">
        <v>490411426</v>
      </c>
      <c r="R1295" s="81">
        <v>510125366</v>
      </c>
      <c r="S1295" s="81">
        <v>490411426</v>
      </c>
      <c r="T1295" s="81">
        <v>516995366</v>
      </c>
      <c r="U1295" s="81">
        <v>516995366</v>
      </c>
      <c r="V1295" s="81">
        <v>521575366</v>
      </c>
      <c r="W1295" s="81">
        <v>521575366</v>
      </c>
      <c r="X1295" s="81">
        <v>492716603</v>
      </c>
      <c r="Y1295" s="81">
        <v>492716603</v>
      </c>
    </row>
    <row r="1296" spans="1:25" x14ac:dyDescent="0.35">
      <c r="A1296" s="81" t="s">
        <v>1306</v>
      </c>
      <c r="B1296" s="81">
        <v>212</v>
      </c>
      <c r="C1296" s="81" t="s">
        <v>1774</v>
      </c>
      <c r="D1296" s="81" t="s">
        <v>5847</v>
      </c>
      <c r="E1296" s="81" t="s">
        <v>2297</v>
      </c>
      <c r="F1296" s="81">
        <v>139989690</v>
      </c>
      <c r="G1296" s="81">
        <v>140157946</v>
      </c>
      <c r="H1296" s="81">
        <v>139989690</v>
      </c>
      <c r="I1296" s="81" t="s">
        <v>2829</v>
      </c>
      <c r="J1296" s="81" t="s">
        <v>2833</v>
      </c>
      <c r="K1296" s="81">
        <v>23086032</v>
      </c>
      <c r="L1296" s="81">
        <v>13165317</v>
      </c>
      <c r="M1296" s="81">
        <v>163075722</v>
      </c>
      <c r="N1296" s="81">
        <v>149910405</v>
      </c>
      <c r="O1296" s="81">
        <v>126824373</v>
      </c>
      <c r="P1296" s="81">
        <v>163075722</v>
      </c>
      <c r="Q1296" s="81">
        <v>139989690</v>
      </c>
      <c r="R1296" s="81">
        <v>149910405</v>
      </c>
      <c r="S1296" s="81">
        <v>126824373</v>
      </c>
      <c r="T1296" s="81">
        <v>173320722</v>
      </c>
      <c r="U1296" s="81">
        <v>173320722</v>
      </c>
      <c r="V1296" s="81">
        <v>180150722</v>
      </c>
      <c r="W1296" s="81">
        <v>180150722</v>
      </c>
      <c r="X1296" s="81">
        <v>145859815</v>
      </c>
      <c r="Y1296" s="81">
        <v>145859815</v>
      </c>
    </row>
    <row r="1297" spans="1:25" x14ac:dyDescent="0.35">
      <c r="A1297" s="81" t="s">
        <v>1307</v>
      </c>
      <c r="B1297" s="81">
        <v>212</v>
      </c>
      <c r="C1297" s="81" t="s">
        <v>1774</v>
      </c>
      <c r="D1297" s="81" t="s">
        <v>6591</v>
      </c>
      <c r="E1297" s="81" t="s">
        <v>2711</v>
      </c>
      <c r="F1297" s="81">
        <v>492640536</v>
      </c>
      <c r="G1297" s="81">
        <v>501142736</v>
      </c>
      <c r="H1297" s="81">
        <v>492640536</v>
      </c>
      <c r="I1297" s="81" t="s">
        <v>2829</v>
      </c>
      <c r="J1297" s="81" t="s">
        <v>2833</v>
      </c>
      <c r="K1297" s="81">
        <v>66393680</v>
      </c>
      <c r="L1297" s="81">
        <v>45861986</v>
      </c>
      <c r="M1297" s="81">
        <v>559034216</v>
      </c>
      <c r="N1297" s="81">
        <v>513172230</v>
      </c>
      <c r="O1297" s="81">
        <v>446778550</v>
      </c>
      <c r="P1297" s="81">
        <v>559034216</v>
      </c>
      <c r="Q1297" s="81">
        <v>492640536</v>
      </c>
      <c r="R1297" s="81">
        <v>513172230</v>
      </c>
      <c r="S1297" s="81">
        <v>446778550</v>
      </c>
      <c r="T1297" s="81">
        <v>584129216</v>
      </c>
      <c r="U1297" s="81">
        <v>584129216</v>
      </c>
      <c r="V1297" s="81">
        <v>600859216</v>
      </c>
      <c r="W1297" s="81">
        <v>600859216</v>
      </c>
      <c r="X1297" s="81">
        <v>521644272</v>
      </c>
      <c r="Y1297" s="81">
        <v>521644272</v>
      </c>
    </row>
    <row r="1298" spans="1:25" x14ac:dyDescent="0.35">
      <c r="A1298" s="81" t="s">
        <v>1308</v>
      </c>
      <c r="B1298" s="81">
        <v>212</v>
      </c>
      <c r="C1298" s="81" t="s">
        <v>1774</v>
      </c>
      <c r="D1298" s="81" t="s">
        <v>6593</v>
      </c>
      <c r="E1298" s="81" t="s">
        <v>2029</v>
      </c>
      <c r="F1298" s="81">
        <v>1049496898</v>
      </c>
      <c r="G1298" s="81">
        <v>1060073370</v>
      </c>
      <c r="H1298" s="81">
        <v>1049496898</v>
      </c>
      <c r="I1298" s="81" t="s">
        <v>2829</v>
      </c>
      <c r="J1298" s="81" t="s">
        <v>2833</v>
      </c>
      <c r="K1298" s="81">
        <v>155386220</v>
      </c>
      <c r="L1298" s="81">
        <v>0</v>
      </c>
      <c r="M1298" s="81">
        <v>1204883118</v>
      </c>
      <c r="N1298" s="81">
        <v>1204883118</v>
      </c>
      <c r="O1298" s="81">
        <v>1049496898</v>
      </c>
      <c r="P1298" s="81">
        <v>1204883118</v>
      </c>
      <c r="Q1298" s="81">
        <v>1049496898</v>
      </c>
      <c r="R1298" s="81">
        <v>1204883118</v>
      </c>
      <c r="S1298" s="81">
        <v>1049496898</v>
      </c>
      <c r="T1298" s="81">
        <v>1249493118</v>
      </c>
      <c r="U1298" s="81">
        <v>1249493118</v>
      </c>
      <c r="V1298" s="81">
        <v>1279233118</v>
      </c>
      <c r="W1298" s="81">
        <v>1279233118</v>
      </c>
      <c r="X1298" s="81">
        <v>1115699988</v>
      </c>
      <c r="Y1298" s="81">
        <v>1115699988</v>
      </c>
    </row>
    <row r="1299" spans="1:25" x14ac:dyDescent="0.35">
      <c r="A1299" s="81" t="s">
        <v>1309</v>
      </c>
      <c r="B1299" s="81">
        <v>212</v>
      </c>
      <c r="C1299" s="81" t="s">
        <v>1774</v>
      </c>
      <c r="D1299" s="81" t="s">
        <v>6594</v>
      </c>
      <c r="E1299" s="81" t="s">
        <v>2712</v>
      </c>
      <c r="F1299" s="81">
        <v>2230651125</v>
      </c>
      <c r="G1299" s="81">
        <v>2334287143</v>
      </c>
      <c r="H1299" s="81">
        <v>2230651125</v>
      </c>
      <c r="I1299" s="81" t="s">
        <v>2829</v>
      </c>
      <c r="J1299" s="81" t="s">
        <v>2833</v>
      </c>
      <c r="K1299" s="81">
        <v>333947934</v>
      </c>
      <c r="L1299" s="81">
        <v>0</v>
      </c>
      <c r="M1299" s="81">
        <v>2564599059</v>
      </c>
      <c r="N1299" s="81">
        <v>2564599059</v>
      </c>
      <c r="O1299" s="81">
        <v>2230651125</v>
      </c>
      <c r="P1299" s="81">
        <v>2564599059</v>
      </c>
      <c r="Q1299" s="81">
        <v>2230651125</v>
      </c>
      <c r="R1299" s="81">
        <v>2564599059</v>
      </c>
      <c r="S1299" s="81">
        <v>2230651125</v>
      </c>
      <c r="T1299" s="81">
        <v>2660359059</v>
      </c>
      <c r="U1299" s="81">
        <v>2660359059</v>
      </c>
      <c r="V1299" s="81">
        <v>2724199059</v>
      </c>
      <c r="W1299" s="81">
        <v>2724199059</v>
      </c>
      <c r="X1299" s="81">
        <v>2389680678</v>
      </c>
      <c r="Y1299" s="81">
        <v>2389680678</v>
      </c>
    </row>
    <row r="1300" spans="1:25" x14ac:dyDescent="0.35">
      <c r="A1300" s="81" t="s">
        <v>1310</v>
      </c>
      <c r="B1300" s="81">
        <v>212</v>
      </c>
      <c r="C1300" s="81" t="s">
        <v>1774</v>
      </c>
      <c r="D1300" s="81" t="s">
        <v>6597</v>
      </c>
      <c r="E1300" s="81" t="s">
        <v>2030</v>
      </c>
      <c r="F1300" s="81">
        <v>282589727</v>
      </c>
      <c r="G1300" s="81">
        <v>292363460</v>
      </c>
      <c r="H1300" s="81">
        <v>282589727</v>
      </c>
      <c r="I1300" s="81" t="s">
        <v>2829</v>
      </c>
      <c r="J1300" s="81" t="s">
        <v>2833</v>
      </c>
      <c r="K1300" s="81">
        <v>28748814</v>
      </c>
      <c r="L1300" s="81">
        <v>0</v>
      </c>
      <c r="M1300" s="81">
        <v>311338541</v>
      </c>
      <c r="N1300" s="81">
        <v>311338541</v>
      </c>
      <c r="O1300" s="81">
        <v>282589727</v>
      </c>
      <c r="P1300" s="81">
        <v>311338541</v>
      </c>
      <c r="Q1300" s="81">
        <v>282589727</v>
      </c>
      <c r="R1300" s="81">
        <v>311338541</v>
      </c>
      <c r="S1300" s="81">
        <v>282589727</v>
      </c>
      <c r="T1300" s="81">
        <v>322078541</v>
      </c>
      <c r="U1300" s="81">
        <v>322078541</v>
      </c>
      <c r="V1300" s="81">
        <v>329238541</v>
      </c>
      <c r="W1300" s="81">
        <v>329238541</v>
      </c>
      <c r="X1300" s="81">
        <v>290393231</v>
      </c>
      <c r="Y1300" s="81">
        <v>290393231</v>
      </c>
    </row>
    <row r="1301" spans="1:25" x14ac:dyDescent="0.35">
      <c r="A1301" s="81" t="s">
        <v>1311</v>
      </c>
      <c r="B1301" s="81">
        <v>212</v>
      </c>
      <c r="C1301" s="81" t="s">
        <v>1774</v>
      </c>
      <c r="D1301" s="81" t="s">
        <v>6598</v>
      </c>
      <c r="E1301" s="81" t="s">
        <v>2713</v>
      </c>
      <c r="F1301" s="81">
        <v>11702154818</v>
      </c>
      <c r="G1301" s="81">
        <v>12670091886</v>
      </c>
      <c r="H1301" s="81">
        <v>11702154818</v>
      </c>
      <c r="I1301" s="81" t="s">
        <v>2829</v>
      </c>
      <c r="J1301" s="81" t="s">
        <v>2834</v>
      </c>
      <c r="K1301" s="81">
        <v>1279815936</v>
      </c>
      <c r="L1301" s="81">
        <v>0</v>
      </c>
      <c r="M1301" s="81">
        <v>12981970754</v>
      </c>
      <c r="N1301" s="81">
        <v>12981970754</v>
      </c>
      <c r="O1301" s="81">
        <v>11702154818</v>
      </c>
      <c r="P1301" s="81">
        <v>12981970754</v>
      </c>
      <c r="Q1301" s="81">
        <v>11702154818</v>
      </c>
      <c r="R1301" s="81">
        <v>12981970754</v>
      </c>
      <c r="S1301" s="81">
        <v>11702154818</v>
      </c>
      <c r="T1301" s="81">
        <v>13359565754</v>
      </c>
      <c r="U1301" s="81">
        <v>13359565754</v>
      </c>
      <c r="V1301" s="81">
        <v>13611295754</v>
      </c>
      <c r="W1301" s="81">
        <v>13611295754</v>
      </c>
      <c r="X1301" s="81">
        <v>12275775339</v>
      </c>
      <c r="Y1301" s="81">
        <v>12275775339</v>
      </c>
    </row>
    <row r="1302" spans="1:25" x14ac:dyDescent="0.35">
      <c r="A1302" s="81" t="s">
        <v>1312</v>
      </c>
      <c r="B1302" s="81">
        <v>212</v>
      </c>
      <c r="C1302" s="81" t="s">
        <v>1774</v>
      </c>
      <c r="D1302" s="81" t="s">
        <v>6599</v>
      </c>
      <c r="E1302" s="81" t="s">
        <v>2714</v>
      </c>
      <c r="F1302" s="81">
        <v>2837579245</v>
      </c>
      <c r="G1302" s="81">
        <v>2961781798</v>
      </c>
      <c r="H1302" s="81">
        <v>2837579245</v>
      </c>
      <c r="I1302" s="81" t="s">
        <v>2829</v>
      </c>
      <c r="J1302" s="81" t="s">
        <v>2833</v>
      </c>
      <c r="K1302" s="81">
        <v>359045269</v>
      </c>
      <c r="L1302" s="81">
        <v>0</v>
      </c>
      <c r="M1302" s="81">
        <v>3196624514</v>
      </c>
      <c r="N1302" s="81">
        <v>3196624514</v>
      </c>
      <c r="O1302" s="81">
        <v>2837579245</v>
      </c>
      <c r="P1302" s="81">
        <v>3196624514</v>
      </c>
      <c r="Q1302" s="81">
        <v>2837579245</v>
      </c>
      <c r="R1302" s="81">
        <v>3196624514</v>
      </c>
      <c r="S1302" s="81">
        <v>2837579245</v>
      </c>
      <c r="T1302" s="81">
        <v>3297874514</v>
      </c>
      <c r="U1302" s="81">
        <v>3297874514</v>
      </c>
      <c r="V1302" s="81">
        <v>3365374514</v>
      </c>
      <c r="W1302" s="81">
        <v>3365374514</v>
      </c>
      <c r="X1302" s="81">
        <v>3025482502</v>
      </c>
      <c r="Y1302" s="81">
        <v>3025482502</v>
      </c>
    </row>
    <row r="1303" spans="1:25" x14ac:dyDescent="0.35">
      <c r="A1303" s="81" t="s">
        <v>1313</v>
      </c>
      <c r="B1303" s="81">
        <v>212</v>
      </c>
      <c r="C1303" s="81" t="s">
        <v>1774</v>
      </c>
      <c r="D1303" s="81" t="s">
        <v>6600</v>
      </c>
      <c r="E1303" s="81" t="s">
        <v>2715</v>
      </c>
      <c r="F1303" s="81">
        <v>1607535309</v>
      </c>
      <c r="G1303" s="81">
        <v>1696276455</v>
      </c>
      <c r="H1303" s="81">
        <v>1607535309</v>
      </c>
      <c r="I1303" s="81" t="s">
        <v>2829</v>
      </c>
      <c r="J1303" s="81" t="s">
        <v>2833</v>
      </c>
      <c r="K1303" s="81">
        <v>222234833</v>
      </c>
      <c r="L1303" s="81">
        <v>0</v>
      </c>
      <c r="M1303" s="81">
        <v>1829770142</v>
      </c>
      <c r="N1303" s="81">
        <v>1829770142</v>
      </c>
      <c r="O1303" s="81">
        <v>1607535309</v>
      </c>
      <c r="P1303" s="81">
        <v>1829770142</v>
      </c>
      <c r="Q1303" s="81">
        <v>1607535309</v>
      </c>
      <c r="R1303" s="81">
        <v>1829770142</v>
      </c>
      <c r="S1303" s="81">
        <v>1607535309</v>
      </c>
      <c r="T1303" s="81">
        <v>1902910142</v>
      </c>
      <c r="U1303" s="81">
        <v>1902910142</v>
      </c>
      <c r="V1303" s="81">
        <v>1951670142</v>
      </c>
      <c r="W1303" s="81">
        <v>1951670142</v>
      </c>
      <c r="X1303" s="81">
        <v>1734506714</v>
      </c>
      <c r="Y1303" s="81">
        <v>1734506714</v>
      </c>
    </row>
    <row r="1304" spans="1:25" x14ac:dyDescent="0.35">
      <c r="A1304" s="81" t="s">
        <v>1314</v>
      </c>
      <c r="B1304" s="81">
        <v>212</v>
      </c>
      <c r="C1304" s="81" t="s">
        <v>1774</v>
      </c>
      <c r="D1304" s="81" t="s">
        <v>6601</v>
      </c>
      <c r="E1304" s="81" t="s">
        <v>2716</v>
      </c>
      <c r="F1304" s="81">
        <v>825401905</v>
      </c>
      <c r="G1304" s="81">
        <v>857568881</v>
      </c>
      <c r="H1304" s="81">
        <v>825401905</v>
      </c>
      <c r="I1304" s="81" t="s">
        <v>2829</v>
      </c>
      <c r="J1304" s="81" t="s">
        <v>2833</v>
      </c>
      <c r="K1304" s="81">
        <v>58394886</v>
      </c>
      <c r="L1304" s="81">
        <v>0</v>
      </c>
      <c r="M1304" s="81">
        <v>883796791</v>
      </c>
      <c r="N1304" s="81">
        <v>883796791</v>
      </c>
      <c r="O1304" s="81">
        <v>825401905</v>
      </c>
      <c r="P1304" s="81">
        <v>883796791</v>
      </c>
      <c r="Q1304" s="81">
        <v>825401905</v>
      </c>
      <c r="R1304" s="81">
        <v>883796791</v>
      </c>
      <c r="S1304" s="81">
        <v>825401905</v>
      </c>
      <c r="T1304" s="81">
        <v>906896791</v>
      </c>
      <c r="U1304" s="81">
        <v>906896791</v>
      </c>
      <c r="V1304" s="81">
        <v>922296791</v>
      </c>
      <c r="W1304" s="81">
        <v>922296791</v>
      </c>
      <c r="X1304" s="81">
        <v>843188717</v>
      </c>
      <c r="Y1304" s="81">
        <v>843188717</v>
      </c>
    </row>
    <row r="1305" spans="1:25" x14ac:dyDescent="0.35">
      <c r="A1305" s="81" t="s">
        <v>1315</v>
      </c>
      <c r="B1305" s="81">
        <v>212</v>
      </c>
      <c r="C1305" s="81" t="s">
        <v>1774</v>
      </c>
      <c r="D1305" s="81" t="s">
        <v>6726</v>
      </c>
      <c r="E1305" s="81" t="s">
        <v>2374</v>
      </c>
      <c r="F1305" s="81">
        <v>130642014</v>
      </c>
      <c r="G1305" s="81">
        <v>142247895</v>
      </c>
      <c r="H1305" s="81">
        <v>130642014</v>
      </c>
      <c r="I1305" s="81" t="s">
        <v>2829</v>
      </c>
      <c r="J1305" s="81" t="s">
        <v>2833</v>
      </c>
      <c r="K1305" s="81">
        <v>20283173</v>
      </c>
      <c r="L1305" s="81">
        <v>15436280</v>
      </c>
      <c r="M1305" s="81">
        <v>150925187</v>
      </c>
      <c r="N1305" s="81">
        <v>135488907</v>
      </c>
      <c r="O1305" s="81">
        <v>115205734</v>
      </c>
      <c r="P1305" s="81">
        <v>150925187</v>
      </c>
      <c r="Q1305" s="81">
        <v>130642014</v>
      </c>
      <c r="R1305" s="81">
        <v>135488907</v>
      </c>
      <c r="S1305" s="81">
        <v>115205734</v>
      </c>
      <c r="T1305" s="81">
        <v>159370187</v>
      </c>
      <c r="U1305" s="81">
        <v>159370187</v>
      </c>
      <c r="V1305" s="81">
        <v>165000187</v>
      </c>
      <c r="W1305" s="81">
        <v>165000187</v>
      </c>
      <c r="X1305" s="81">
        <v>139614299</v>
      </c>
      <c r="Y1305" s="81">
        <v>139614299</v>
      </c>
    </row>
    <row r="1306" spans="1:25" x14ac:dyDescent="0.35">
      <c r="A1306" s="81" t="s">
        <v>1316</v>
      </c>
      <c r="B1306" s="81">
        <v>213</v>
      </c>
      <c r="C1306" s="81" t="s">
        <v>1775</v>
      </c>
      <c r="D1306" s="81" t="s">
        <v>5383</v>
      </c>
      <c r="E1306" s="81" t="s">
        <v>1923</v>
      </c>
      <c r="F1306" s="81">
        <v>1144380</v>
      </c>
      <c r="G1306" s="81">
        <v>1144380</v>
      </c>
      <c r="H1306" s="81">
        <v>1144380</v>
      </c>
      <c r="I1306" s="81" t="s">
        <v>2829</v>
      </c>
      <c r="J1306" s="81" t="s">
        <v>2832</v>
      </c>
      <c r="K1306" s="81">
        <v>111700</v>
      </c>
      <c r="L1306" s="81">
        <v>0</v>
      </c>
      <c r="M1306" s="81">
        <v>1256080</v>
      </c>
      <c r="N1306" s="81">
        <v>1256080</v>
      </c>
      <c r="O1306" s="81">
        <v>1144380</v>
      </c>
      <c r="P1306" s="81">
        <v>1256080</v>
      </c>
      <c r="Q1306" s="81">
        <v>1144380</v>
      </c>
      <c r="R1306" s="81">
        <v>1256080</v>
      </c>
      <c r="S1306" s="81">
        <v>1144380</v>
      </c>
      <c r="T1306" s="81">
        <v>1286080</v>
      </c>
      <c r="U1306" s="81">
        <v>1286080</v>
      </c>
      <c r="V1306" s="81">
        <v>1306080</v>
      </c>
      <c r="W1306" s="81">
        <v>1306080</v>
      </c>
      <c r="X1306" s="81">
        <v>1144380</v>
      </c>
      <c r="Y1306" s="81">
        <v>1144380</v>
      </c>
    </row>
    <row r="1307" spans="1:25" x14ac:dyDescent="0.35">
      <c r="A1307" s="81" t="s">
        <v>1317</v>
      </c>
      <c r="B1307" s="81">
        <v>213</v>
      </c>
      <c r="C1307" s="81" t="s">
        <v>1775</v>
      </c>
      <c r="D1307" s="81" t="s">
        <v>5715</v>
      </c>
      <c r="E1307" s="81" t="s">
        <v>2198</v>
      </c>
      <c r="F1307" s="81">
        <v>7505168</v>
      </c>
      <c r="G1307" s="81">
        <v>7505168</v>
      </c>
      <c r="H1307" s="81">
        <v>7505168</v>
      </c>
      <c r="I1307" s="81" t="s">
        <v>2829</v>
      </c>
      <c r="J1307" s="81" t="s">
        <v>2832</v>
      </c>
      <c r="K1307" s="81">
        <v>653720</v>
      </c>
      <c r="L1307" s="81">
        <v>0</v>
      </c>
      <c r="M1307" s="81">
        <v>8158888</v>
      </c>
      <c r="N1307" s="81">
        <v>8158888</v>
      </c>
      <c r="O1307" s="81">
        <v>7505168</v>
      </c>
      <c r="P1307" s="81">
        <v>8158888</v>
      </c>
      <c r="Q1307" s="81">
        <v>7505168</v>
      </c>
      <c r="R1307" s="81">
        <v>8158888</v>
      </c>
      <c r="S1307" s="81">
        <v>7505168</v>
      </c>
      <c r="T1307" s="81">
        <v>8323888</v>
      </c>
      <c r="U1307" s="81">
        <v>8323888</v>
      </c>
      <c r="V1307" s="81">
        <v>8433888</v>
      </c>
      <c r="W1307" s="81">
        <v>8433888</v>
      </c>
      <c r="X1307" s="81">
        <v>7143990</v>
      </c>
      <c r="Y1307" s="81">
        <v>7143990</v>
      </c>
    </row>
    <row r="1308" spans="1:25" x14ac:dyDescent="0.35">
      <c r="A1308" s="81" t="s">
        <v>1318</v>
      </c>
      <c r="B1308" s="81">
        <v>213</v>
      </c>
      <c r="C1308" s="81" t="s">
        <v>1775</v>
      </c>
      <c r="D1308" s="81" t="s">
        <v>6018</v>
      </c>
      <c r="E1308" s="81" t="s">
        <v>2411</v>
      </c>
      <c r="F1308" s="81">
        <v>12376442</v>
      </c>
      <c r="G1308" s="81">
        <v>12376442</v>
      </c>
      <c r="H1308" s="81">
        <v>12376442</v>
      </c>
      <c r="I1308" s="81" t="s">
        <v>2829</v>
      </c>
      <c r="J1308" s="81" t="s">
        <v>2832</v>
      </c>
      <c r="K1308" s="81">
        <v>975370</v>
      </c>
      <c r="L1308" s="81">
        <v>0</v>
      </c>
      <c r="M1308" s="81">
        <v>13351812</v>
      </c>
      <c r="N1308" s="81">
        <v>13351812</v>
      </c>
      <c r="O1308" s="81">
        <v>12376442</v>
      </c>
      <c r="P1308" s="81">
        <v>13351812</v>
      </c>
      <c r="Q1308" s="81">
        <v>12376442</v>
      </c>
      <c r="R1308" s="81">
        <v>13351812</v>
      </c>
      <c r="S1308" s="81">
        <v>12376442</v>
      </c>
      <c r="T1308" s="81">
        <v>13636812</v>
      </c>
      <c r="U1308" s="81">
        <v>13636812</v>
      </c>
      <c r="V1308" s="81">
        <v>13826812</v>
      </c>
      <c r="W1308" s="81">
        <v>13826812</v>
      </c>
      <c r="X1308" s="81">
        <v>13028872</v>
      </c>
      <c r="Y1308" s="81">
        <v>13028872</v>
      </c>
    </row>
    <row r="1309" spans="1:25" x14ac:dyDescent="0.35">
      <c r="A1309" s="81" t="s">
        <v>1319</v>
      </c>
      <c r="B1309" s="81">
        <v>213</v>
      </c>
      <c r="C1309" s="81" t="s">
        <v>1775</v>
      </c>
      <c r="D1309" s="81" t="s">
        <v>6603</v>
      </c>
      <c r="E1309" s="81" t="s">
        <v>2414</v>
      </c>
      <c r="F1309" s="81">
        <v>3801497713</v>
      </c>
      <c r="G1309" s="81">
        <v>3801497713</v>
      </c>
      <c r="H1309" s="81">
        <v>3801497713</v>
      </c>
      <c r="I1309" s="81" t="s">
        <v>2829</v>
      </c>
      <c r="J1309" s="81" t="s">
        <v>2832</v>
      </c>
      <c r="K1309" s="81">
        <v>118466050</v>
      </c>
      <c r="L1309" s="81">
        <v>86645852</v>
      </c>
      <c r="M1309" s="81">
        <v>3919963763</v>
      </c>
      <c r="N1309" s="81">
        <v>3833317911</v>
      </c>
      <c r="O1309" s="81">
        <v>3714851861</v>
      </c>
      <c r="P1309" s="81">
        <v>3919963763</v>
      </c>
      <c r="Q1309" s="81">
        <v>3801497713</v>
      </c>
      <c r="R1309" s="81">
        <v>3833317911</v>
      </c>
      <c r="S1309" s="81">
        <v>3714851861</v>
      </c>
      <c r="T1309" s="81">
        <v>3957748763</v>
      </c>
      <c r="U1309" s="81">
        <v>3957748763</v>
      </c>
      <c r="V1309" s="81">
        <v>3982938763</v>
      </c>
      <c r="W1309" s="81">
        <v>3982938763</v>
      </c>
      <c r="X1309" s="81">
        <v>3837949081</v>
      </c>
      <c r="Y1309" s="81">
        <v>3837949081</v>
      </c>
    </row>
    <row r="1310" spans="1:25" x14ac:dyDescent="0.35">
      <c r="A1310" s="81" t="s">
        <v>1320</v>
      </c>
      <c r="B1310" s="81">
        <v>214</v>
      </c>
      <c r="C1310" s="81" t="s">
        <v>1776</v>
      </c>
      <c r="D1310" s="81" t="s">
        <v>6604</v>
      </c>
      <c r="E1310" s="81" t="s">
        <v>6886</v>
      </c>
      <c r="F1310" s="81">
        <v>1408892610</v>
      </c>
      <c r="G1310" s="81">
        <v>1802992377</v>
      </c>
      <c r="H1310" s="81">
        <v>1802992377</v>
      </c>
      <c r="I1310" s="81" t="s">
        <v>2830</v>
      </c>
      <c r="J1310" s="81" t="s">
        <v>2836</v>
      </c>
      <c r="K1310" s="81">
        <v>144782155</v>
      </c>
      <c r="L1310" s="81">
        <v>0</v>
      </c>
      <c r="M1310" s="81">
        <v>1947774532</v>
      </c>
      <c r="N1310" s="81">
        <v>1947774532</v>
      </c>
      <c r="O1310" s="81">
        <v>1802992377</v>
      </c>
      <c r="P1310" s="81">
        <v>2412659612</v>
      </c>
      <c r="Q1310" s="81">
        <v>2267877457</v>
      </c>
      <c r="R1310" s="81">
        <v>2412659612</v>
      </c>
      <c r="S1310" s="81">
        <v>2267877457</v>
      </c>
      <c r="T1310" s="81">
        <v>2068449532</v>
      </c>
      <c r="U1310" s="81">
        <v>2533334612</v>
      </c>
      <c r="V1310" s="81">
        <v>2148899532</v>
      </c>
      <c r="W1310" s="81">
        <v>2613784612</v>
      </c>
      <c r="X1310" s="81">
        <v>1802992377</v>
      </c>
      <c r="Y1310" s="81">
        <v>2267877457</v>
      </c>
    </row>
    <row r="1311" spans="1:25" x14ac:dyDescent="0.35">
      <c r="A1311" s="81" t="s">
        <v>1321</v>
      </c>
      <c r="B1311" s="81">
        <v>214</v>
      </c>
      <c r="C1311" s="81" t="s">
        <v>1776</v>
      </c>
      <c r="D1311" s="81" t="s">
        <v>6605</v>
      </c>
      <c r="E1311" s="81" t="s">
        <v>2718</v>
      </c>
      <c r="F1311" s="81">
        <v>157935718</v>
      </c>
      <c r="G1311" s="81">
        <v>201858168</v>
      </c>
      <c r="H1311" s="81">
        <v>157935718</v>
      </c>
      <c r="I1311" s="81" t="s">
        <v>2829</v>
      </c>
      <c r="J1311" s="81" t="s">
        <v>2837</v>
      </c>
      <c r="K1311" s="81">
        <v>1264977</v>
      </c>
      <c r="L1311" s="81">
        <v>0</v>
      </c>
      <c r="M1311" s="81">
        <v>159200695</v>
      </c>
      <c r="N1311" s="81">
        <v>159200695</v>
      </c>
      <c r="O1311" s="81">
        <v>157935718</v>
      </c>
      <c r="P1311" s="81">
        <v>159200695</v>
      </c>
      <c r="Q1311" s="81">
        <v>157935718</v>
      </c>
      <c r="R1311" s="81">
        <v>159200695</v>
      </c>
      <c r="S1311" s="81">
        <v>157935718</v>
      </c>
      <c r="T1311" s="81">
        <v>162680695</v>
      </c>
      <c r="U1311" s="81">
        <v>162680695</v>
      </c>
      <c r="V1311" s="81">
        <v>165000695</v>
      </c>
      <c r="W1311" s="81">
        <v>165000695</v>
      </c>
      <c r="X1311" s="81">
        <v>157935718</v>
      </c>
      <c r="Y1311" s="81">
        <v>157935718</v>
      </c>
    </row>
    <row r="1312" spans="1:25" x14ac:dyDescent="0.35">
      <c r="A1312" s="81" t="s">
        <v>1322</v>
      </c>
      <c r="B1312" s="81">
        <v>214</v>
      </c>
      <c r="C1312" s="81" t="s">
        <v>1776</v>
      </c>
      <c r="D1312" s="81" t="s">
        <v>6606</v>
      </c>
      <c r="E1312" s="81" t="s">
        <v>2719</v>
      </c>
      <c r="F1312" s="81">
        <v>644199483</v>
      </c>
      <c r="G1312" s="81">
        <v>898777811</v>
      </c>
      <c r="H1312" s="81">
        <v>898777811</v>
      </c>
      <c r="I1312" s="81" t="s">
        <v>2830</v>
      </c>
      <c r="J1312" s="81" t="s">
        <v>2836</v>
      </c>
      <c r="K1312" s="81">
        <v>68495559</v>
      </c>
      <c r="L1312" s="81">
        <v>0</v>
      </c>
      <c r="M1312" s="81">
        <v>967273370</v>
      </c>
      <c r="N1312" s="81">
        <v>967273370</v>
      </c>
      <c r="O1312" s="81">
        <v>898777811</v>
      </c>
      <c r="P1312" s="81">
        <v>1167009370</v>
      </c>
      <c r="Q1312" s="81">
        <v>1098513811</v>
      </c>
      <c r="R1312" s="81">
        <v>1167009370</v>
      </c>
      <c r="S1312" s="81">
        <v>1098513811</v>
      </c>
      <c r="T1312" s="81">
        <v>1035193370</v>
      </c>
      <c r="U1312" s="81">
        <v>1234929370</v>
      </c>
      <c r="V1312" s="81">
        <v>1080473370</v>
      </c>
      <c r="W1312" s="81">
        <v>1280209370</v>
      </c>
      <c r="X1312" s="81">
        <v>898777811</v>
      </c>
      <c r="Y1312" s="81">
        <v>1098513811</v>
      </c>
    </row>
    <row r="1313" spans="1:25" x14ac:dyDescent="0.35">
      <c r="A1313" s="81" t="s">
        <v>1323</v>
      </c>
      <c r="B1313" s="81">
        <v>215</v>
      </c>
      <c r="C1313" s="81" t="s">
        <v>1777</v>
      </c>
      <c r="D1313" s="81" t="s">
        <v>5682</v>
      </c>
      <c r="E1313" s="81" t="s">
        <v>2174</v>
      </c>
      <c r="F1313" s="81">
        <v>11313397</v>
      </c>
      <c r="G1313" s="81">
        <v>11313397</v>
      </c>
      <c r="H1313" s="81">
        <v>11313397</v>
      </c>
      <c r="I1313" s="81" t="s">
        <v>2829</v>
      </c>
      <c r="J1313" s="81" t="s">
        <v>2833</v>
      </c>
      <c r="K1313" s="81">
        <v>464650</v>
      </c>
      <c r="L1313" s="81">
        <v>0</v>
      </c>
      <c r="M1313" s="81">
        <v>11778047</v>
      </c>
      <c r="N1313" s="81">
        <v>11778047</v>
      </c>
      <c r="O1313" s="81">
        <v>11313397</v>
      </c>
      <c r="P1313" s="81">
        <v>11778047</v>
      </c>
      <c r="Q1313" s="81">
        <v>11313397</v>
      </c>
      <c r="R1313" s="81">
        <v>11778047</v>
      </c>
      <c r="S1313" s="81">
        <v>11313397</v>
      </c>
      <c r="T1313" s="81">
        <v>11943047</v>
      </c>
      <c r="U1313" s="81">
        <v>11943047</v>
      </c>
      <c r="V1313" s="81">
        <v>12053047</v>
      </c>
      <c r="W1313" s="81">
        <v>12053047</v>
      </c>
      <c r="X1313" s="81">
        <v>11357427</v>
      </c>
      <c r="Y1313" s="81">
        <v>11357427</v>
      </c>
    </row>
    <row r="1314" spans="1:25" x14ac:dyDescent="0.35">
      <c r="A1314" s="81" t="s">
        <v>1324</v>
      </c>
      <c r="B1314" s="81">
        <v>215</v>
      </c>
      <c r="C1314" s="81" t="s">
        <v>1777</v>
      </c>
      <c r="D1314" s="81" t="s">
        <v>6574</v>
      </c>
      <c r="E1314" s="81" t="s">
        <v>2707</v>
      </c>
      <c r="F1314" s="81">
        <v>2246350</v>
      </c>
      <c r="G1314" s="81">
        <v>2246350</v>
      </c>
      <c r="H1314" s="81">
        <v>2246350</v>
      </c>
      <c r="I1314" s="81" t="s">
        <v>2829</v>
      </c>
      <c r="J1314" s="81" t="s">
        <v>2833</v>
      </c>
      <c r="K1314" s="81">
        <v>60000</v>
      </c>
      <c r="L1314" s="81">
        <v>0</v>
      </c>
      <c r="M1314" s="81">
        <v>2306350</v>
      </c>
      <c r="N1314" s="81">
        <v>2306350</v>
      </c>
      <c r="O1314" s="81">
        <v>2246350</v>
      </c>
      <c r="P1314" s="81">
        <v>2306350</v>
      </c>
      <c r="Q1314" s="81">
        <v>2246350</v>
      </c>
      <c r="R1314" s="81">
        <v>2306350</v>
      </c>
      <c r="S1314" s="81">
        <v>2246350</v>
      </c>
      <c r="T1314" s="81">
        <v>2321350</v>
      </c>
      <c r="U1314" s="81">
        <v>2321350</v>
      </c>
      <c r="V1314" s="81">
        <v>2331350</v>
      </c>
      <c r="W1314" s="81">
        <v>2331350</v>
      </c>
      <c r="X1314" s="81">
        <v>2246350</v>
      </c>
      <c r="Y1314" s="81">
        <v>2246350</v>
      </c>
    </row>
    <row r="1315" spans="1:25" x14ac:dyDescent="0.35">
      <c r="A1315" s="81" t="s">
        <v>1325</v>
      </c>
      <c r="B1315" s="81">
        <v>215</v>
      </c>
      <c r="C1315" s="81" t="s">
        <v>1777</v>
      </c>
      <c r="D1315" s="81" t="s">
        <v>6577</v>
      </c>
      <c r="E1315" s="81" t="s">
        <v>1989</v>
      </c>
      <c r="F1315" s="81">
        <v>8846387</v>
      </c>
      <c r="G1315" s="81">
        <v>8613456</v>
      </c>
      <c r="H1315" s="81">
        <v>8846387</v>
      </c>
      <c r="I1315" s="81" t="s">
        <v>2829</v>
      </c>
      <c r="J1315" s="81" t="s">
        <v>2833</v>
      </c>
      <c r="K1315" s="81">
        <v>534320</v>
      </c>
      <c r="L1315" s="81">
        <v>0</v>
      </c>
      <c r="M1315" s="81">
        <v>9380707</v>
      </c>
      <c r="N1315" s="81">
        <v>9380707</v>
      </c>
      <c r="O1315" s="81">
        <v>8846387</v>
      </c>
      <c r="P1315" s="81">
        <v>9380707</v>
      </c>
      <c r="Q1315" s="81">
        <v>8846387</v>
      </c>
      <c r="R1315" s="81">
        <v>9380707</v>
      </c>
      <c r="S1315" s="81">
        <v>8846387</v>
      </c>
      <c r="T1315" s="81">
        <v>9545707</v>
      </c>
      <c r="U1315" s="81">
        <v>9545707</v>
      </c>
      <c r="V1315" s="81">
        <v>9655707</v>
      </c>
      <c r="W1315" s="81">
        <v>9655707</v>
      </c>
      <c r="X1315" s="81">
        <v>9027042</v>
      </c>
      <c r="Y1315" s="81">
        <v>9027042</v>
      </c>
    </row>
    <row r="1316" spans="1:25" x14ac:dyDescent="0.35">
      <c r="A1316" s="81" t="s">
        <v>1326</v>
      </c>
      <c r="B1316" s="81">
        <v>215</v>
      </c>
      <c r="C1316" s="81" t="s">
        <v>1777</v>
      </c>
      <c r="D1316" s="81" t="s">
        <v>6607</v>
      </c>
      <c r="E1316" s="81" t="s">
        <v>2720</v>
      </c>
      <c r="F1316" s="81">
        <v>688223531</v>
      </c>
      <c r="G1316" s="81">
        <v>767505026</v>
      </c>
      <c r="H1316" s="81">
        <v>767505026</v>
      </c>
      <c r="I1316" s="81" t="s">
        <v>2830</v>
      </c>
      <c r="J1316" s="81" t="s">
        <v>2836</v>
      </c>
      <c r="K1316" s="81">
        <v>82249510</v>
      </c>
      <c r="L1316" s="81">
        <v>0</v>
      </c>
      <c r="M1316" s="81">
        <v>849754536</v>
      </c>
      <c r="N1316" s="81">
        <v>849754536</v>
      </c>
      <c r="O1316" s="81">
        <v>767505026</v>
      </c>
      <c r="P1316" s="81">
        <v>849754536</v>
      </c>
      <c r="Q1316" s="81">
        <v>767505026</v>
      </c>
      <c r="R1316" s="81">
        <v>849754536</v>
      </c>
      <c r="S1316" s="81">
        <v>767505026</v>
      </c>
      <c r="T1316" s="81">
        <v>883909536</v>
      </c>
      <c r="U1316" s="81">
        <v>883909536</v>
      </c>
      <c r="V1316" s="81">
        <v>906679536</v>
      </c>
      <c r="W1316" s="81">
        <v>906679536</v>
      </c>
      <c r="X1316" s="81">
        <v>787239953</v>
      </c>
      <c r="Y1316" s="81">
        <v>787239953</v>
      </c>
    </row>
    <row r="1317" spans="1:25" x14ac:dyDescent="0.35">
      <c r="A1317" s="81" t="s">
        <v>1327</v>
      </c>
      <c r="B1317" s="81">
        <v>215</v>
      </c>
      <c r="C1317" s="81" t="s">
        <v>1777</v>
      </c>
      <c r="D1317" s="81" t="s">
        <v>6656</v>
      </c>
      <c r="E1317" s="81" t="s">
        <v>2721</v>
      </c>
      <c r="F1317" s="81">
        <v>7050924</v>
      </c>
      <c r="G1317" s="81">
        <v>6935325</v>
      </c>
      <c r="H1317" s="81">
        <v>7050924</v>
      </c>
      <c r="I1317" s="81" t="s">
        <v>2829</v>
      </c>
      <c r="J1317" s="81" t="s">
        <v>2833</v>
      </c>
      <c r="K1317" s="81">
        <v>478240</v>
      </c>
      <c r="L1317" s="81">
        <v>0</v>
      </c>
      <c r="M1317" s="81">
        <v>7529164</v>
      </c>
      <c r="N1317" s="81">
        <v>7529164</v>
      </c>
      <c r="O1317" s="81">
        <v>7050924</v>
      </c>
      <c r="P1317" s="81">
        <v>7529164</v>
      </c>
      <c r="Q1317" s="81">
        <v>7050924</v>
      </c>
      <c r="R1317" s="81">
        <v>7529164</v>
      </c>
      <c r="S1317" s="81">
        <v>7050924</v>
      </c>
      <c r="T1317" s="81">
        <v>7709164</v>
      </c>
      <c r="U1317" s="81">
        <v>7709164</v>
      </c>
      <c r="V1317" s="81">
        <v>7829164</v>
      </c>
      <c r="W1317" s="81">
        <v>7829164</v>
      </c>
      <c r="X1317" s="81">
        <v>7264043</v>
      </c>
      <c r="Y1317" s="81">
        <v>7264043</v>
      </c>
    </row>
    <row r="1318" spans="1:25" x14ac:dyDescent="0.35">
      <c r="A1318" s="81" t="s">
        <v>1328</v>
      </c>
      <c r="B1318" s="81">
        <v>215</v>
      </c>
      <c r="C1318" s="81" t="s">
        <v>1777</v>
      </c>
      <c r="D1318" s="81" t="s">
        <v>6827</v>
      </c>
      <c r="E1318" s="81" t="s">
        <v>2722</v>
      </c>
      <c r="F1318" s="81">
        <v>899622</v>
      </c>
      <c r="G1318" s="81">
        <v>899622</v>
      </c>
      <c r="H1318" s="81">
        <v>899622</v>
      </c>
      <c r="I1318" s="81" t="s">
        <v>2829</v>
      </c>
      <c r="J1318" s="81" t="s">
        <v>2833</v>
      </c>
      <c r="K1318" s="81">
        <v>60000</v>
      </c>
      <c r="L1318" s="81">
        <v>0</v>
      </c>
      <c r="M1318" s="81">
        <v>959622</v>
      </c>
      <c r="N1318" s="81">
        <v>959622</v>
      </c>
      <c r="O1318" s="81">
        <v>899622</v>
      </c>
      <c r="P1318" s="81">
        <v>959622</v>
      </c>
      <c r="Q1318" s="81">
        <v>899622</v>
      </c>
      <c r="R1318" s="81">
        <v>959622</v>
      </c>
      <c r="S1318" s="81">
        <v>899622</v>
      </c>
      <c r="T1318" s="81">
        <v>974622</v>
      </c>
      <c r="U1318" s="81">
        <v>974622</v>
      </c>
      <c r="V1318" s="81">
        <v>984622</v>
      </c>
      <c r="W1318" s="81">
        <v>984622</v>
      </c>
      <c r="X1318" s="81">
        <v>913491</v>
      </c>
      <c r="Y1318" s="81">
        <v>913491</v>
      </c>
    </row>
    <row r="1319" spans="1:25" x14ac:dyDescent="0.35">
      <c r="A1319" s="81" t="s">
        <v>1329</v>
      </c>
      <c r="B1319" s="81">
        <v>216</v>
      </c>
      <c r="C1319" s="81" t="s">
        <v>1778</v>
      </c>
      <c r="D1319" s="81" t="s">
        <v>6608</v>
      </c>
      <c r="E1319" s="81" t="s">
        <v>2723</v>
      </c>
      <c r="F1319" s="81">
        <v>984848028</v>
      </c>
      <c r="G1319" s="81">
        <v>1012899858</v>
      </c>
      <c r="H1319" s="81">
        <v>984848028</v>
      </c>
      <c r="I1319" s="81" t="s">
        <v>2829</v>
      </c>
      <c r="J1319" s="81" t="s">
        <v>2834</v>
      </c>
      <c r="K1319" s="81">
        <v>5478105</v>
      </c>
      <c r="L1319" s="81">
        <v>0</v>
      </c>
      <c r="M1319" s="81">
        <v>990326133</v>
      </c>
      <c r="N1319" s="81">
        <v>990326133</v>
      </c>
      <c r="O1319" s="81">
        <v>984848028</v>
      </c>
      <c r="P1319" s="81">
        <v>1091655093</v>
      </c>
      <c r="Q1319" s="81">
        <v>1086176988</v>
      </c>
      <c r="R1319" s="81">
        <v>1091655093</v>
      </c>
      <c r="S1319" s="81">
        <v>1086176988</v>
      </c>
      <c r="T1319" s="81">
        <v>995186133</v>
      </c>
      <c r="U1319" s="81">
        <v>1096515093</v>
      </c>
      <c r="V1319" s="81">
        <v>998426133</v>
      </c>
      <c r="W1319" s="81">
        <v>1099755093</v>
      </c>
      <c r="X1319" s="81">
        <v>985654124</v>
      </c>
      <c r="Y1319" s="81">
        <v>1086983084</v>
      </c>
    </row>
    <row r="1320" spans="1:25" x14ac:dyDescent="0.35">
      <c r="A1320" s="81" t="s">
        <v>1330</v>
      </c>
      <c r="B1320" s="81">
        <v>217</v>
      </c>
      <c r="C1320" s="81" t="s">
        <v>1779</v>
      </c>
      <c r="D1320" s="81" t="s">
        <v>5755</v>
      </c>
      <c r="E1320" s="81" t="s">
        <v>2229</v>
      </c>
      <c r="F1320" s="81">
        <v>24097912</v>
      </c>
      <c r="G1320" s="81">
        <v>24097912</v>
      </c>
      <c r="H1320" s="81">
        <v>24097912</v>
      </c>
      <c r="I1320" s="81" t="s">
        <v>2829</v>
      </c>
      <c r="J1320" s="81" t="s">
        <v>2832</v>
      </c>
      <c r="K1320" s="81">
        <v>337870</v>
      </c>
      <c r="L1320" s="81">
        <v>0</v>
      </c>
      <c r="M1320" s="81">
        <v>24435782</v>
      </c>
      <c r="N1320" s="81">
        <v>24435782</v>
      </c>
      <c r="O1320" s="81">
        <v>24097912</v>
      </c>
      <c r="P1320" s="81">
        <v>45294482</v>
      </c>
      <c r="Q1320" s="81">
        <v>44956612</v>
      </c>
      <c r="R1320" s="81">
        <v>45294482</v>
      </c>
      <c r="S1320" s="81">
        <v>44956612</v>
      </c>
      <c r="T1320" s="81">
        <v>24525782</v>
      </c>
      <c r="U1320" s="81">
        <v>45384482</v>
      </c>
      <c r="V1320" s="81">
        <v>24585782</v>
      </c>
      <c r="W1320" s="81">
        <v>45444482</v>
      </c>
      <c r="X1320" s="81">
        <v>24168808</v>
      </c>
      <c r="Y1320" s="81">
        <v>45027508</v>
      </c>
    </row>
    <row r="1321" spans="1:25" x14ac:dyDescent="0.35">
      <c r="A1321" s="81" t="s">
        <v>1331</v>
      </c>
      <c r="B1321" s="81">
        <v>217</v>
      </c>
      <c r="C1321" s="81" t="s">
        <v>1779</v>
      </c>
      <c r="D1321" s="81" t="s">
        <v>5946</v>
      </c>
      <c r="E1321" s="81" t="s">
        <v>2357</v>
      </c>
      <c r="F1321" s="81">
        <v>3903410</v>
      </c>
      <c r="G1321" s="81">
        <v>3903410</v>
      </c>
      <c r="H1321" s="81">
        <v>3903410</v>
      </c>
      <c r="I1321" s="81" t="s">
        <v>2829</v>
      </c>
      <c r="J1321" s="81" t="s">
        <v>2832</v>
      </c>
      <c r="K1321" s="81">
        <v>0</v>
      </c>
      <c r="L1321" s="81">
        <v>0</v>
      </c>
      <c r="M1321" s="81">
        <v>3903410</v>
      </c>
      <c r="N1321" s="81">
        <v>3903410</v>
      </c>
      <c r="O1321" s="81">
        <v>3903410</v>
      </c>
      <c r="P1321" s="81">
        <v>3903410</v>
      </c>
      <c r="Q1321" s="81">
        <v>3903410</v>
      </c>
      <c r="R1321" s="81">
        <v>3903410</v>
      </c>
      <c r="S1321" s="81">
        <v>3903410</v>
      </c>
      <c r="T1321" s="81">
        <v>3903410</v>
      </c>
      <c r="U1321" s="81">
        <v>3903410</v>
      </c>
      <c r="V1321" s="81">
        <v>3903410</v>
      </c>
      <c r="W1321" s="81">
        <v>3903410</v>
      </c>
      <c r="X1321" s="81">
        <v>3903410</v>
      </c>
      <c r="Y1321" s="81">
        <v>3903410</v>
      </c>
    </row>
    <row r="1322" spans="1:25" x14ac:dyDescent="0.35">
      <c r="A1322" s="81" t="s">
        <v>1332</v>
      </c>
      <c r="B1322" s="81">
        <v>217</v>
      </c>
      <c r="C1322" s="81" t="s">
        <v>1779</v>
      </c>
      <c r="D1322" s="81" t="s">
        <v>5948</v>
      </c>
      <c r="E1322" s="81" t="s">
        <v>2358</v>
      </c>
      <c r="F1322" s="81">
        <v>4007649</v>
      </c>
      <c r="G1322" s="81">
        <v>4007649</v>
      </c>
      <c r="H1322" s="81">
        <v>4007649</v>
      </c>
      <c r="I1322" s="81" t="s">
        <v>2829</v>
      </c>
      <c r="J1322" s="81" t="s">
        <v>2832</v>
      </c>
      <c r="K1322" s="81">
        <v>23050</v>
      </c>
      <c r="L1322" s="81">
        <v>0</v>
      </c>
      <c r="M1322" s="81">
        <v>4030699</v>
      </c>
      <c r="N1322" s="81">
        <v>4030699</v>
      </c>
      <c r="O1322" s="81">
        <v>4007649</v>
      </c>
      <c r="P1322" s="81">
        <v>4030699</v>
      </c>
      <c r="Q1322" s="81">
        <v>4007649</v>
      </c>
      <c r="R1322" s="81">
        <v>4030699</v>
      </c>
      <c r="S1322" s="81">
        <v>4007649</v>
      </c>
      <c r="T1322" s="81">
        <v>4045699</v>
      </c>
      <c r="U1322" s="81">
        <v>4045699</v>
      </c>
      <c r="V1322" s="81">
        <v>4055699</v>
      </c>
      <c r="W1322" s="81">
        <v>4055699</v>
      </c>
      <c r="X1322" s="81">
        <v>4007649</v>
      </c>
      <c r="Y1322" s="81">
        <v>4007649</v>
      </c>
    </row>
    <row r="1323" spans="1:25" x14ac:dyDescent="0.35">
      <c r="A1323" s="81" t="s">
        <v>1333</v>
      </c>
      <c r="B1323" s="81">
        <v>217</v>
      </c>
      <c r="C1323" s="81" t="s">
        <v>1779</v>
      </c>
      <c r="D1323" s="81" t="s">
        <v>6124</v>
      </c>
      <c r="E1323" s="81" t="s">
        <v>2230</v>
      </c>
      <c r="F1323" s="81">
        <v>12869554</v>
      </c>
      <c r="G1323" s="81">
        <v>12869554</v>
      </c>
      <c r="H1323" s="81">
        <v>12869554</v>
      </c>
      <c r="I1323" s="81" t="s">
        <v>2829</v>
      </c>
      <c r="J1323" s="81" t="s">
        <v>2832</v>
      </c>
      <c r="K1323" s="81">
        <v>29610</v>
      </c>
      <c r="L1323" s="81">
        <v>0</v>
      </c>
      <c r="M1323" s="81">
        <v>12899164</v>
      </c>
      <c r="N1323" s="81">
        <v>12899164</v>
      </c>
      <c r="O1323" s="81">
        <v>12869554</v>
      </c>
      <c r="P1323" s="81">
        <v>12899164</v>
      </c>
      <c r="Q1323" s="81">
        <v>12869554</v>
      </c>
      <c r="R1323" s="81">
        <v>12899164</v>
      </c>
      <c r="S1323" s="81">
        <v>12869554</v>
      </c>
      <c r="T1323" s="81">
        <v>12929164</v>
      </c>
      <c r="U1323" s="81">
        <v>12929164</v>
      </c>
      <c r="V1323" s="81">
        <v>12949164</v>
      </c>
      <c r="W1323" s="81">
        <v>12949164</v>
      </c>
      <c r="X1323" s="81">
        <v>12876361</v>
      </c>
      <c r="Y1323" s="81">
        <v>12876361</v>
      </c>
    </row>
    <row r="1324" spans="1:25" x14ac:dyDescent="0.35">
      <c r="A1324" s="81" t="s">
        <v>1334</v>
      </c>
      <c r="B1324" s="81">
        <v>217</v>
      </c>
      <c r="C1324" s="81" t="s">
        <v>1779</v>
      </c>
      <c r="D1324" s="81" t="s">
        <v>6609</v>
      </c>
      <c r="E1324" s="81" t="s">
        <v>2724</v>
      </c>
      <c r="F1324" s="81">
        <v>219740598</v>
      </c>
      <c r="G1324" s="81">
        <v>243609638</v>
      </c>
      <c r="H1324" s="81">
        <v>219740598</v>
      </c>
      <c r="I1324" s="81" t="s">
        <v>2829</v>
      </c>
      <c r="J1324" s="81" t="s">
        <v>2837</v>
      </c>
      <c r="K1324" s="81">
        <v>3578130</v>
      </c>
      <c r="L1324" s="81">
        <v>0</v>
      </c>
      <c r="M1324" s="81">
        <v>223318728</v>
      </c>
      <c r="N1324" s="81">
        <v>223318728</v>
      </c>
      <c r="O1324" s="81">
        <v>219740598</v>
      </c>
      <c r="P1324" s="81">
        <v>223318728</v>
      </c>
      <c r="Q1324" s="81">
        <v>219740598</v>
      </c>
      <c r="R1324" s="81">
        <v>223318728</v>
      </c>
      <c r="S1324" s="81">
        <v>219740598</v>
      </c>
      <c r="T1324" s="81">
        <v>230188728</v>
      </c>
      <c r="U1324" s="81">
        <v>230188728</v>
      </c>
      <c r="V1324" s="81">
        <v>234768728</v>
      </c>
      <c r="W1324" s="81">
        <v>234768728</v>
      </c>
      <c r="X1324" s="81">
        <v>220035222</v>
      </c>
      <c r="Y1324" s="81">
        <v>220035222</v>
      </c>
    </row>
    <row r="1325" spans="1:25" x14ac:dyDescent="0.35">
      <c r="A1325" s="81" t="s">
        <v>1335</v>
      </c>
      <c r="B1325" s="81">
        <v>218</v>
      </c>
      <c r="C1325" s="81" t="s">
        <v>1780</v>
      </c>
      <c r="D1325" s="81" t="s">
        <v>6610</v>
      </c>
      <c r="E1325" s="81" t="s">
        <v>2725</v>
      </c>
      <c r="F1325" s="81">
        <v>731151439</v>
      </c>
      <c r="G1325" s="81">
        <v>748231481</v>
      </c>
      <c r="H1325" s="81">
        <v>731151439</v>
      </c>
      <c r="I1325" s="81" t="s">
        <v>2829</v>
      </c>
      <c r="J1325" s="81" t="s">
        <v>2833</v>
      </c>
      <c r="K1325" s="81">
        <v>31575776</v>
      </c>
      <c r="L1325" s="81">
        <v>7635499</v>
      </c>
      <c r="M1325" s="81">
        <v>762727215</v>
      </c>
      <c r="N1325" s="81">
        <v>755091716</v>
      </c>
      <c r="O1325" s="81">
        <v>723515940</v>
      </c>
      <c r="P1325" s="81">
        <v>762727215</v>
      </c>
      <c r="Q1325" s="81">
        <v>731151439</v>
      </c>
      <c r="R1325" s="81">
        <v>755091716</v>
      </c>
      <c r="S1325" s="81">
        <v>723515940</v>
      </c>
      <c r="T1325" s="81">
        <v>776032215</v>
      </c>
      <c r="U1325" s="81">
        <v>776032215</v>
      </c>
      <c r="V1325" s="81">
        <v>784902215</v>
      </c>
      <c r="W1325" s="81">
        <v>784902215</v>
      </c>
      <c r="X1325" s="81">
        <v>734627028</v>
      </c>
      <c r="Y1325" s="81">
        <v>734627028</v>
      </c>
    </row>
    <row r="1326" spans="1:25" x14ac:dyDescent="0.35">
      <c r="A1326" s="81" t="s">
        <v>1336</v>
      </c>
      <c r="B1326" s="81">
        <v>219</v>
      </c>
      <c r="C1326" s="81" t="s">
        <v>1781</v>
      </c>
      <c r="D1326" s="81" t="s">
        <v>6614</v>
      </c>
      <c r="E1326" s="81" t="s">
        <v>1849</v>
      </c>
      <c r="F1326" s="81">
        <v>66959607</v>
      </c>
      <c r="G1326" s="81">
        <v>67862873</v>
      </c>
      <c r="H1326" s="81">
        <v>66959607</v>
      </c>
      <c r="I1326" s="81" t="s">
        <v>2829</v>
      </c>
      <c r="J1326" s="81" t="s">
        <v>2833</v>
      </c>
      <c r="K1326" s="81">
        <v>3419040</v>
      </c>
      <c r="L1326" s="81">
        <v>0</v>
      </c>
      <c r="M1326" s="81">
        <v>70378647</v>
      </c>
      <c r="N1326" s="81">
        <v>70378647</v>
      </c>
      <c r="O1326" s="81">
        <v>66959607</v>
      </c>
      <c r="P1326" s="81">
        <v>70378647</v>
      </c>
      <c r="Q1326" s="81">
        <v>66959607</v>
      </c>
      <c r="R1326" s="81">
        <v>70378647</v>
      </c>
      <c r="S1326" s="81">
        <v>66959607</v>
      </c>
      <c r="T1326" s="81">
        <v>73288647</v>
      </c>
      <c r="U1326" s="81">
        <v>73288647</v>
      </c>
      <c r="V1326" s="81">
        <v>75228647</v>
      </c>
      <c r="W1326" s="81">
        <v>75228647</v>
      </c>
      <c r="X1326" s="81">
        <v>67211779</v>
      </c>
      <c r="Y1326" s="81">
        <v>67211779</v>
      </c>
    </row>
    <row r="1327" spans="1:25" x14ac:dyDescent="0.35">
      <c r="A1327" s="81" t="s">
        <v>1337</v>
      </c>
      <c r="B1327" s="81">
        <v>219</v>
      </c>
      <c r="C1327" s="81" t="s">
        <v>1781</v>
      </c>
      <c r="D1327" s="81" t="s">
        <v>6615</v>
      </c>
      <c r="E1327" s="81" t="s">
        <v>2726</v>
      </c>
      <c r="F1327" s="81">
        <v>233356494</v>
      </c>
      <c r="G1327" s="81">
        <v>229851821</v>
      </c>
      <c r="H1327" s="81">
        <v>233356494</v>
      </c>
      <c r="I1327" s="81" t="s">
        <v>2829</v>
      </c>
      <c r="J1327" s="81" t="s">
        <v>2833</v>
      </c>
      <c r="K1327" s="81">
        <v>24568267</v>
      </c>
      <c r="L1327" s="81">
        <v>0</v>
      </c>
      <c r="M1327" s="81">
        <v>257924761</v>
      </c>
      <c r="N1327" s="81">
        <v>257924761</v>
      </c>
      <c r="O1327" s="81">
        <v>233356494</v>
      </c>
      <c r="P1327" s="81">
        <v>257924761</v>
      </c>
      <c r="Q1327" s="81">
        <v>233356494</v>
      </c>
      <c r="R1327" s="81">
        <v>257924761</v>
      </c>
      <c r="S1327" s="81">
        <v>233356494</v>
      </c>
      <c r="T1327" s="81">
        <v>272339761</v>
      </c>
      <c r="U1327" s="81">
        <v>272339761</v>
      </c>
      <c r="V1327" s="81">
        <v>281949761</v>
      </c>
      <c r="W1327" s="81">
        <v>281949761</v>
      </c>
      <c r="X1327" s="81">
        <v>235879408</v>
      </c>
      <c r="Y1327" s="81">
        <v>235879408</v>
      </c>
    </row>
    <row r="1328" spans="1:25" x14ac:dyDescent="0.35">
      <c r="A1328" s="81" t="s">
        <v>1338</v>
      </c>
      <c r="B1328" s="81">
        <v>219</v>
      </c>
      <c r="C1328" s="81" t="s">
        <v>1781</v>
      </c>
      <c r="D1328" s="81" t="s">
        <v>6616</v>
      </c>
      <c r="E1328" s="81" t="s">
        <v>2727</v>
      </c>
      <c r="F1328" s="81">
        <v>129150020</v>
      </c>
      <c r="G1328" s="81">
        <v>132038684</v>
      </c>
      <c r="H1328" s="81">
        <v>129150020</v>
      </c>
      <c r="I1328" s="81" t="s">
        <v>2829</v>
      </c>
      <c r="J1328" s="81" t="s">
        <v>2834</v>
      </c>
      <c r="K1328" s="81">
        <v>4747403</v>
      </c>
      <c r="L1328" s="81">
        <v>0</v>
      </c>
      <c r="M1328" s="81">
        <v>133897423</v>
      </c>
      <c r="N1328" s="81">
        <v>133897423</v>
      </c>
      <c r="O1328" s="81">
        <v>129150020</v>
      </c>
      <c r="P1328" s="81">
        <v>133897423</v>
      </c>
      <c r="Q1328" s="81">
        <v>129150020</v>
      </c>
      <c r="R1328" s="81">
        <v>133897423</v>
      </c>
      <c r="S1328" s="81">
        <v>129150020</v>
      </c>
      <c r="T1328" s="81">
        <v>137422423</v>
      </c>
      <c r="U1328" s="81">
        <v>137422423</v>
      </c>
      <c r="V1328" s="81">
        <v>139772423</v>
      </c>
      <c r="W1328" s="81">
        <v>139772423</v>
      </c>
      <c r="X1328" s="81">
        <v>129979157</v>
      </c>
      <c r="Y1328" s="81">
        <v>129979157</v>
      </c>
    </row>
    <row r="1329" spans="1:25" x14ac:dyDescent="0.35">
      <c r="A1329" s="81" t="s">
        <v>1339</v>
      </c>
      <c r="B1329" s="81">
        <v>220</v>
      </c>
      <c r="C1329" s="81" t="s">
        <v>1782</v>
      </c>
      <c r="D1329" s="81" t="s">
        <v>5636</v>
      </c>
      <c r="E1329" s="81" t="s">
        <v>2150</v>
      </c>
      <c r="F1329" s="81">
        <v>568113824</v>
      </c>
      <c r="G1329" s="81">
        <v>568113824</v>
      </c>
      <c r="H1329" s="81">
        <v>568113824</v>
      </c>
      <c r="I1329" s="81" t="s">
        <v>2829</v>
      </c>
      <c r="J1329" s="81" t="s">
        <v>2833</v>
      </c>
      <c r="K1329" s="81">
        <v>15266069</v>
      </c>
      <c r="L1329" s="81">
        <v>0</v>
      </c>
      <c r="M1329" s="81">
        <v>583379893</v>
      </c>
      <c r="N1329" s="81">
        <v>583379893</v>
      </c>
      <c r="O1329" s="81">
        <v>568113824</v>
      </c>
      <c r="P1329" s="81">
        <v>583379893</v>
      </c>
      <c r="Q1329" s="81">
        <v>568113824</v>
      </c>
      <c r="R1329" s="81">
        <v>583379893</v>
      </c>
      <c r="S1329" s="81">
        <v>568113824</v>
      </c>
      <c r="T1329" s="81">
        <v>587519893</v>
      </c>
      <c r="U1329" s="81">
        <v>587519893</v>
      </c>
      <c r="V1329" s="81">
        <v>590279893</v>
      </c>
      <c r="W1329" s="81">
        <v>590279893</v>
      </c>
      <c r="X1329" s="81">
        <v>569983658</v>
      </c>
      <c r="Y1329" s="81">
        <v>569983658</v>
      </c>
    </row>
    <row r="1330" spans="1:25" x14ac:dyDescent="0.35">
      <c r="A1330" s="81" t="s">
        <v>1340</v>
      </c>
      <c r="B1330" s="81">
        <v>220</v>
      </c>
      <c r="C1330" s="81" t="s">
        <v>1782</v>
      </c>
      <c r="D1330" s="81" t="s">
        <v>5647</v>
      </c>
      <c r="E1330" s="81" t="s">
        <v>2156</v>
      </c>
      <c r="F1330" s="81">
        <v>14436707443</v>
      </c>
      <c r="G1330" s="81">
        <v>14251683013</v>
      </c>
      <c r="H1330" s="81">
        <v>14436707443</v>
      </c>
      <c r="I1330" s="81" t="s">
        <v>2829</v>
      </c>
      <c r="J1330" s="81" t="s">
        <v>2833</v>
      </c>
      <c r="K1330" s="81">
        <v>873824512</v>
      </c>
      <c r="L1330" s="81">
        <v>0</v>
      </c>
      <c r="M1330" s="81">
        <v>15310531955</v>
      </c>
      <c r="N1330" s="81">
        <v>15310531955</v>
      </c>
      <c r="O1330" s="81">
        <v>14436707443</v>
      </c>
      <c r="P1330" s="81">
        <v>15310531955</v>
      </c>
      <c r="Q1330" s="81">
        <v>14436707443</v>
      </c>
      <c r="R1330" s="81">
        <v>15310531955</v>
      </c>
      <c r="S1330" s="81">
        <v>14436707443</v>
      </c>
      <c r="T1330" s="81">
        <v>15536491955</v>
      </c>
      <c r="U1330" s="81">
        <v>15536491955</v>
      </c>
      <c r="V1330" s="81">
        <v>15687131955</v>
      </c>
      <c r="W1330" s="81">
        <v>15687131955</v>
      </c>
      <c r="X1330" s="81">
        <v>14683833750</v>
      </c>
      <c r="Y1330" s="81">
        <v>14683833750</v>
      </c>
    </row>
    <row r="1331" spans="1:25" x14ac:dyDescent="0.35">
      <c r="A1331" s="81" t="s">
        <v>1341</v>
      </c>
      <c r="B1331" s="81">
        <v>220</v>
      </c>
      <c r="C1331" s="81" t="s">
        <v>1782</v>
      </c>
      <c r="D1331" s="81" t="s">
        <v>6109</v>
      </c>
      <c r="E1331" s="81" t="s">
        <v>2475</v>
      </c>
      <c r="F1331" s="81">
        <v>2185642112</v>
      </c>
      <c r="G1331" s="81">
        <v>2238316172</v>
      </c>
      <c r="H1331" s="81">
        <v>2185642112</v>
      </c>
      <c r="I1331" s="81" t="s">
        <v>2829</v>
      </c>
      <c r="J1331" s="81" t="s">
        <v>2833</v>
      </c>
      <c r="K1331" s="81">
        <v>284153712</v>
      </c>
      <c r="L1331" s="81">
        <v>0</v>
      </c>
      <c r="M1331" s="81">
        <v>2469795824</v>
      </c>
      <c r="N1331" s="81">
        <v>2469795824</v>
      </c>
      <c r="O1331" s="81">
        <v>2185642112</v>
      </c>
      <c r="P1331" s="81">
        <v>2469795824</v>
      </c>
      <c r="Q1331" s="81">
        <v>2185642112</v>
      </c>
      <c r="R1331" s="81">
        <v>2469795824</v>
      </c>
      <c r="S1331" s="81">
        <v>2185642112</v>
      </c>
      <c r="T1331" s="81">
        <v>2544615824</v>
      </c>
      <c r="U1331" s="81">
        <v>2544615824</v>
      </c>
      <c r="V1331" s="81">
        <v>2594495824</v>
      </c>
      <c r="W1331" s="81">
        <v>2594495824</v>
      </c>
      <c r="X1331" s="81">
        <v>2274042430</v>
      </c>
      <c r="Y1331" s="81">
        <v>2274042430</v>
      </c>
    </row>
    <row r="1332" spans="1:25" x14ac:dyDescent="0.35">
      <c r="A1332" s="81" t="s">
        <v>1342</v>
      </c>
      <c r="B1332" s="81">
        <v>220</v>
      </c>
      <c r="C1332" s="81" t="s">
        <v>1782</v>
      </c>
      <c r="D1332" s="81" t="s">
        <v>6120</v>
      </c>
      <c r="E1332" s="81" t="s">
        <v>2413</v>
      </c>
      <c r="F1332" s="81">
        <v>88137174</v>
      </c>
      <c r="G1332" s="81">
        <v>88137174</v>
      </c>
      <c r="H1332" s="81">
        <v>88137174</v>
      </c>
      <c r="I1332" s="81" t="s">
        <v>2829</v>
      </c>
      <c r="J1332" s="81" t="s">
        <v>2833</v>
      </c>
      <c r="K1332" s="81">
        <v>12200000</v>
      </c>
      <c r="L1332" s="81">
        <v>0</v>
      </c>
      <c r="M1332" s="81">
        <v>100337174</v>
      </c>
      <c r="N1332" s="81">
        <v>100337174</v>
      </c>
      <c r="O1332" s="81">
        <v>88137174</v>
      </c>
      <c r="P1332" s="81">
        <v>100337174</v>
      </c>
      <c r="Q1332" s="81">
        <v>88137174</v>
      </c>
      <c r="R1332" s="81">
        <v>100337174</v>
      </c>
      <c r="S1332" s="81">
        <v>88137174</v>
      </c>
      <c r="T1332" s="81">
        <v>103412174</v>
      </c>
      <c r="U1332" s="81">
        <v>103412174</v>
      </c>
      <c r="V1332" s="81">
        <v>105462174</v>
      </c>
      <c r="W1332" s="81">
        <v>105462174</v>
      </c>
      <c r="X1332" s="81">
        <v>97591176</v>
      </c>
      <c r="Y1332" s="81">
        <v>97591176</v>
      </c>
    </row>
    <row r="1333" spans="1:25" x14ac:dyDescent="0.35">
      <c r="A1333" s="81" t="s">
        <v>1343</v>
      </c>
      <c r="B1333" s="81">
        <v>220</v>
      </c>
      <c r="C1333" s="81" t="s">
        <v>1782</v>
      </c>
      <c r="D1333" s="81" t="s">
        <v>6467</v>
      </c>
      <c r="E1333" s="81" t="s">
        <v>2643</v>
      </c>
      <c r="F1333" s="81">
        <v>485249059</v>
      </c>
      <c r="G1333" s="81">
        <v>485249059</v>
      </c>
      <c r="H1333" s="81">
        <v>485249059</v>
      </c>
      <c r="I1333" s="81" t="s">
        <v>2829</v>
      </c>
      <c r="J1333" s="81" t="s">
        <v>2833</v>
      </c>
      <c r="K1333" s="81">
        <v>36002133</v>
      </c>
      <c r="L1333" s="81">
        <v>0</v>
      </c>
      <c r="M1333" s="81">
        <v>521251192</v>
      </c>
      <c r="N1333" s="81">
        <v>521251192</v>
      </c>
      <c r="O1333" s="81">
        <v>485249059</v>
      </c>
      <c r="P1333" s="81">
        <v>521251192</v>
      </c>
      <c r="Q1333" s="81">
        <v>485249059</v>
      </c>
      <c r="R1333" s="81">
        <v>521251192</v>
      </c>
      <c r="S1333" s="81">
        <v>485249059</v>
      </c>
      <c r="T1333" s="81">
        <v>530746192</v>
      </c>
      <c r="U1333" s="81">
        <v>530746192</v>
      </c>
      <c r="V1333" s="81">
        <v>537076192</v>
      </c>
      <c r="W1333" s="81">
        <v>537076192</v>
      </c>
      <c r="X1333" s="81">
        <v>501561605</v>
      </c>
      <c r="Y1333" s="81">
        <v>501561605</v>
      </c>
    </row>
    <row r="1334" spans="1:25" x14ac:dyDescent="0.35">
      <c r="A1334" s="81" t="s">
        <v>1344</v>
      </c>
      <c r="B1334" s="81">
        <v>220</v>
      </c>
      <c r="C1334" s="81" t="s">
        <v>1782</v>
      </c>
      <c r="D1334" s="81" t="s">
        <v>6617</v>
      </c>
      <c r="E1334" s="81" t="s">
        <v>2728</v>
      </c>
      <c r="F1334" s="81">
        <v>37004870029</v>
      </c>
      <c r="G1334" s="81">
        <v>38402298737</v>
      </c>
      <c r="H1334" s="81">
        <v>37004870029</v>
      </c>
      <c r="I1334" s="81" t="s">
        <v>2829</v>
      </c>
      <c r="J1334" s="81" t="s">
        <v>2833</v>
      </c>
      <c r="K1334" s="81">
        <v>3263941884</v>
      </c>
      <c r="L1334" s="81">
        <v>0</v>
      </c>
      <c r="M1334" s="81">
        <v>40268811913</v>
      </c>
      <c r="N1334" s="81">
        <v>40268811913</v>
      </c>
      <c r="O1334" s="81">
        <v>37004870029</v>
      </c>
      <c r="P1334" s="81">
        <v>40268811913</v>
      </c>
      <c r="Q1334" s="81">
        <v>37004870029</v>
      </c>
      <c r="R1334" s="81">
        <v>40268811913</v>
      </c>
      <c r="S1334" s="81">
        <v>37004870029</v>
      </c>
      <c r="T1334" s="81">
        <v>41115456913</v>
      </c>
      <c r="U1334" s="81">
        <v>41115456913</v>
      </c>
      <c r="V1334" s="81">
        <v>41679886913</v>
      </c>
      <c r="W1334" s="81">
        <v>41679886913</v>
      </c>
      <c r="X1334" s="81">
        <v>38876774295</v>
      </c>
      <c r="Y1334" s="81">
        <v>38876774295</v>
      </c>
    </row>
    <row r="1335" spans="1:25" x14ac:dyDescent="0.35">
      <c r="A1335" s="81" t="s">
        <v>1345</v>
      </c>
      <c r="B1335" s="81">
        <v>220</v>
      </c>
      <c r="C1335" s="81" t="s">
        <v>1782</v>
      </c>
      <c r="D1335" s="81" t="s">
        <v>6618</v>
      </c>
      <c r="E1335" s="81" t="s">
        <v>2729</v>
      </c>
      <c r="F1335" s="81">
        <v>13721901147</v>
      </c>
      <c r="G1335" s="81">
        <v>14331159856</v>
      </c>
      <c r="H1335" s="81">
        <v>13721901147</v>
      </c>
      <c r="I1335" s="81" t="s">
        <v>2829</v>
      </c>
      <c r="J1335" s="81" t="s">
        <v>2833</v>
      </c>
      <c r="K1335" s="81">
        <v>1618149861</v>
      </c>
      <c r="L1335" s="81">
        <v>0</v>
      </c>
      <c r="M1335" s="81">
        <v>15340051008</v>
      </c>
      <c r="N1335" s="81">
        <v>15340051008</v>
      </c>
      <c r="O1335" s="81">
        <v>13721901147</v>
      </c>
      <c r="P1335" s="81">
        <v>15340051008</v>
      </c>
      <c r="Q1335" s="81">
        <v>13721901147</v>
      </c>
      <c r="R1335" s="81">
        <v>15340051008</v>
      </c>
      <c r="S1335" s="81">
        <v>13721901147</v>
      </c>
      <c r="T1335" s="81">
        <v>15763231008</v>
      </c>
      <c r="U1335" s="81">
        <v>15763231008</v>
      </c>
      <c r="V1335" s="81">
        <v>16045351008</v>
      </c>
      <c r="W1335" s="81">
        <v>16045351008</v>
      </c>
      <c r="X1335" s="81">
        <v>14631895412</v>
      </c>
      <c r="Y1335" s="81">
        <v>14631895412</v>
      </c>
    </row>
    <row r="1336" spans="1:25" x14ac:dyDescent="0.35">
      <c r="A1336" s="81" t="s">
        <v>1346</v>
      </c>
      <c r="B1336" s="81">
        <v>220</v>
      </c>
      <c r="C1336" s="81" t="s">
        <v>1782</v>
      </c>
      <c r="D1336" s="81" t="s">
        <v>6619</v>
      </c>
      <c r="E1336" s="81" t="s">
        <v>2730</v>
      </c>
      <c r="F1336" s="81">
        <v>2262697144</v>
      </c>
      <c r="G1336" s="81">
        <v>2373417326</v>
      </c>
      <c r="H1336" s="81">
        <v>2262697144</v>
      </c>
      <c r="I1336" s="81" t="s">
        <v>2829</v>
      </c>
      <c r="J1336" s="81" t="s">
        <v>2833</v>
      </c>
      <c r="K1336" s="81">
        <v>230179886</v>
      </c>
      <c r="L1336" s="81">
        <v>0</v>
      </c>
      <c r="M1336" s="81">
        <v>2492877030</v>
      </c>
      <c r="N1336" s="81">
        <v>2492877030</v>
      </c>
      <c r="O1336" s="81">
        <v>2262697144</v>
      </c>
      <c r="P1336" s="81">
        <v>2492877030</v>
      </c>
      <c r="Q1336" s="81">
        <v>2262697144</v>
      </c>
      <c r="R1336" s="81">
        <v>2492877030</v>
      </c>
      <c r="S1336" s="81">
        <v>2262697144</v>
      </c>
      <c r="T1336" s="81">
        <v>2556807030</v>
      </c>
      <c r="U1336" s="81">
        <v>2556807030</v>
      </c>
      <c r="V1336" s="81">
        <v>2599427030</v>
      </c>
      <c r="W1336" s="81">
        <v>2599427030</v>
      </c>
      <c r="X1336" s="81">
        <v>2309667109</v>
      </c>
      <c r="Y1336" s="81">
        <v>2309667109</v>
      </c>
    </row>
    <row r="1337" spans="1:25" x14ac:dyDescent="0.35">
      <c r="A1337" s="81" t="s">
        <v>1347</v>
      </c>
      <c r="B1337" s="81">
        <v>220</v>
      </c>
      <c r="C1337" s="81" t="s">
        <v>1782</v>
      </c>
      <c r="D1337" s="81" t="s">
        <v>6620</v>
      </c>
      <c r="E1337" s="81" t="s">
        <v>2731</v>
      </c>
      <c r="F1337" s="81">
        <v>52452453189</v>
      </c>
      <c r="G1337" s="81">
        <v>54895490401</v>
      </c>
      <c r="H1337" s="81">
        <v>52452453189</v>
      </c>
      <c r="I1337" s="81" t="s">
        <v>2829</v>
      </c>
      <c r="J1337" s="81" t="s">
        <v>2833</v>
      </c>
      <c r="K1337" s="81">
        <v>4302306926</v>
      </c>
      <c r="L1337" s="81">
        <v>0</v>
      </c>
      <c r="M1337" s="81">
        <v>56754760115</v>
      </c>
      <c r="N1337" s="81">
        <v>56754760115</v>
      </c>
      <c r="O1337" s="81">
        <v>52452453189</v>
      </c>
      <c r="P1337" s="81">
        <v>56754760115</v>
      </c>
      <c r="Q1337" s="81">
        <v>52452453189</v>
      </c>
      <c r="R1337" s="81">
        <v>56754760115</v>
      </c>
      <c r="S1337" s="81">
        <v>52452453189</v>
      </c>
      <c r="T1337" s="81">
        <v>57996055115</v>
      </c>
      <c r="U1337" s="81">
        <v>57996055115</v>
      </c>
      <c r="V1337" s="81">
        <v>58823585115</v>
      </c>
      <c r="W1337" s="81">
        <v>58823585115</v>
      </c>
      <c r="X1337" s="81">
        <v>54635858497</v>
      </c>
      <c r="Y1337" s="81">
        <v>54635858497</v>
      </c>
    </row>
    <row r="1338" spans="1:25" x14ac:dyDescent="0.35">
      <c r="A1338" s="81" t="s">
        <v>1348</v>
      </c>
      <c r="B1338" s="81">
        <v>220</v>
      </c>
      <c r="C1338" s="81" t="s">
        <v>1782</v>
      </c>
      <c r="D1338" s="81" t="s">
        <v>6622</v>
      </c>
      <c r="E1338" s="81" t="s">
        <v>2135</v>
      </c>
      <c r="F1338" s="81">
        <v>18432031332</v>
      </c>
      <c r="G1338" s="81">
        <v>19404987391</v>
      </c>
      <c r="H1338" s="81">
        <v>18432031332</v>
      </c>
      <c r="I1338" s="81" t="s">
        <v>2829</v>
      </c>
      <c r="J1338" s="81" t="s">
        <v>2833</v>
      </c>
      <c r="K1338" s="81">
        <v>1053514147</v>
      </c>
      <c r="L1338" s="81">
        <v>0</v>
      </c>
      <c r="M1338" s="81">
        <v>19485545479</v>
      </c>
      <c r="N1338" s="81">
        <v>19485545479</v>
      </c>
      <c r="O1338" s="81">
        <v>18432031332</v>
      </c>
      <c r="P1338" s="81">
        <v>19485545479</v>
      </c>
      <c r="Q1338" s="81">
        <v>18432031332</v>
      </c>
      <c r="R1338" s="81">
        <v>19485545479</v>
      </c>
      <c r="S1338" s="81">
        <v>18432031332</v>
      </c>
      <c r="T1338" s="81">
        <v>19755125479</v>
      </c>
      <c r="U1338" s="81">
        <v>19755125479</v>
      </c>
      <c r="V1338" s="81">
        <v>19934845479</v>
      </c>
      <c r="W1338" s="81">
        <v>19934845479</v>
      </c>
      <c r="X1338" s="81">
        <v>19198047337</v>
      </c>
      <c r="Y1338" s="81">
        <v>19198047337</v>
      </c>
    </row>
    <row r="1339" spans="1:25" x14ac:dyDescent="0.35">
      <c r="A1339" s="81" t="s">
        <v>1349</v>
      </c>
      <c r="B1339" s="81">
        <v>220</v>
      </c>
      <c r="C1339" s="81" t="s">
        <v>1782</v>
      </c>
      <c r="D1339" s="81" t="s">
        <v>6623</v>
      </c>
      <c r="E1339" s="81" t="s">
        <v>2732</v>
      </c>
      <c r="F1339" s="81">
        <v>23905279153</v>
      </c>
      <c r="G1339" s="81">
        <v>24376606839</v>
      </c>
      <c r="H1339" s="81">
        <v>23905279153</v>
      </c>
      <c r="I1339" s="81" t="s">
        <v>2829</v>
      </c>
      <c r="J1339" s="81" t="s">
        <v>2833</v>
      </c>
      <c r="K1339" s="81">
        <v>2388222023</v>
      </c>
      <c r="L1339" s="81">
        <v>0</v>
      </c>
      <c r="M1339" s="81">
        <v>26293501176</v>
      </c>
      <c r="N1339" s="81">
        <v>26293501176</v>
      </c>
      <c r="O1339" s="81">
        <v>23905279153</v>
      </c>
      <c r="P1339" s="81">
        <v>26293501176</v>
      </c>
      <c r="Q1339" s="81">
        <v>23905279153</v>
      </c>
      <c r="R1339" s="81">
        <v>26293501176</v>
      </c>
      <c r="S1339" s="81">
        <v>23905279153</v>
      </c>
      <c r="T1339" s="81">
        <v>26908621176</v>
      </c>
      <c r="U1339" s="81">
        <v>26908621176</v>
      </c>
      <c r="V1339" s="81">
        <v>27318701176</v>
      </c>
      <c r="W1339" s="81">
        <v>27318701176</v>
      </c>
      <c r="X1339" s="81">
        <v>25145083659</v>
      </c>
      <c r="Y1339" s="81">
        <v>25145083659</v>
      </c>
    </row>
    <row r="1340" spans="1:25" x14ac:dyDescent="0.35">
      <c r="A1340" s="81" t="s">
        <v>1350</v>
      </c>
      <c r="B1340" s="81">
        <v>220</v>
      </c>
      <c r="C1340" s="81" t="s">
        <v>1782</v>
      </c>
      <c r="D1340" s="81" t="s">
        <v>6625</v>
      </c>
      <c r="E1340" s="81" t="s">
        <v>2480</v>
      </c>
      <c r="F1340" s="81">
        <v>18386585873</v>
      </c>
      <c r="G1340" s="81">
        <v>19228039244</v>
      </c>
      <c r="H1340" s="81">
        <v>18386585873</v>
      </c>
      <c r="I1340" s="81" t="s">
        <v>2829</v>
      </c>
      <c r="J1340" s="81" t="s">
        <v>2833</v>
      </c>
      <c r="K1340" s="81">
        <v>2005464775</v>
      </c>
      <c r="L1340" s="81">
        <v>0</v>
      </c>
      <c r="M1340" s="81">
        <v>20392050648</v>
      </c>
      <c r="N1340" s="81">
        <v>20392050648</v>
      </c>
      <c r="O1340" s="81">
        <v>18386585873</v>
      </c>
      <c r="P1340" s="81">
        <v>20392050648</v>
      </c>
      <c r="Q1340" s="81">
        <v>18386585873</v>
      </c>
      <c r="R1340" s="81">
        <v>20392050648</v>
      </c>
      <c r="S1340" s="81">
        <v>18386585873</v>
      </c>
      <c r="T1340" s="81">
        <v>20915160648</v>
      </c>
      <c r="U1340" s="81">
        <v>20915160648</v>
      </c>
      <c r="V1340" s="81">
        <v>21263900648</v>
      </c>
      <c r="W1340" s="81">
        <v>21263900648</v>
      </c>
      <c r="X1340" s="81">
        <v>19263193687</v>
      </c>
      <c r="Y1340" s="81">
        <v>19263193687</v>
      </c>
    </row>
    <row r="1341" spans="1:25" x14ac:dyDescent="0.35">
      <c r="A1341" s="81" t="s">
        <v>1351</v>
      </c>
      <c r="B1341" s="81">
        <v>220</v>
      </c>
      <c r="C1341" s="81" t="s">
        <v>1782</v>
      </c>
      <c r="D1341" s="81" t="s">
        <v>6626</v>
      </c>
      <c r="E1341" s="81" t="s">
        <v>2733</v>
      </c>
      <c r="F1341" s="81">
        <v>1560761752</v>
      </c>
      <c r="G1341" s="81">
        <v>1606772432</v>
      </c>
      <c r="H1341" s="81">
        <v>1560761752</v>
      </c>
      <c r="I1341" s="81" t="s">
        <v>2829</v>
      </c>
      <c r="J1341" s="81" t="s">
        <v>2833</v>
      </c>
      <c r="K1341" s="81">
        <v>116167552</v>
      </c>
      <c r="L1341" s="81">
        <v>0</v>
      </c>
      <c r="M1341" s="81">
        <v>1676929304</v>
      </c>
      <c r="N1341" s="81">
        <v>1676929304</v>
      </c>
      <c r="O1341" s="81">
        <v>1560761752</v>
      </c>
      <c r="P1341" s="81">
        <v>1676929304</v>
      </c>
      <c r="Q1341" s="81">
        <v>1560761752</v>
      </c>
      <c r="R1341" s="81">
        <v>1676929304</v>
      </c>
      <c r="S1341" s="81">
        <v>1560761752</v>
      </c>
      <c r="T1341" s="81">
        <v>1708534304</v>
      </c>
      <c r="U1341" s="81">
        <v>1708534304</v>
      </c>
      <c r="V1341" s="81">
        <v>1729604304</v>
      </c>
      <c r="W1341" s="81">
        <v>1729604304</v>
      </c>
      <c r="X1341" s="81">
        <v>1574815748</v>
      </c>
      <c r="Y1341" s="81">
        <v>1574815748</v>
      </c>
    </row>
    <row r="1342" spans="1:25" x14ac:dyDescent="0.35">
      <c r="A1342" s="81" t="s">
        <v>1352</v>
      </c>
      <c r="B1342" s="81">
        <v>220</v>
      </c>
      <c r="C1342" s="81" t="s">
        <v>1782</v>
      </c>
      <c r="D1342" s="81" t="s">
        <v>6628</v>
      </c>
      <c r="E1342" s="81" t="s">
        <v>2481</v>
      </c>
      <c r="F1342" s="81">
        <v>11058613723</v>
      </c>
      <c r="G1342" s="81">
        <v>11154849198</v>
      </c>
      <c r="H1342" s="81">
        <v>11058613723</v>
      </c>
      <c r="I1342" s="81" t="s">
        <v>2829</v>
      </c>
      <c r="J1342" s="81" t="s">
        <v>2833</v>
      </c>
      <c r="K1342" s="81">
        <v>1235096174</v>
      </c>
      <c r="L1342" s="81">
        <v>311462356</v>
      </c>
      <c r="M1342" s="81">
        <v>12293709897</v>
      </c>
      <c r="N1342" s="81">
        <v>11982247541</v>
      </c>
      <c r="O1342" s="81">
        <v>10747151367</v>
      </c>
      <c r="P1342" s="81">
        <v>12293709897</v>
      </c>
      <c r="Q1342" s="81">
        <v>11058613723</v>
      </c>
      <c r="R1342" s="81">
        <v>11982247541</v>
      </c>
      <c r="S1342" s="81">
        <v>10747151367</v>
      </c>
      <c r="T1342" s="81">
        <v>12614814897</v>
      </c>
      <c r="U1342" s="81">
        <v>12614814897</v>
      </c>
      <c r="V1342" s="81">
        <v>12828884897</v>
      </c>
      <c r="W1342" s="81">
        <v>12828884897</v>
      </c>
      <c r="X1342" s="81">
        <v>11485814121</v>
      </c>
      <c r="Y1342" s="81">
        <v>11485814121</v>
      </c>
    </row>
    <row r="1343" spans="1:25" x14ac:dyDescent="0.35">
      <c r="A1343" s="81" t="s">
        <v>1353</v>
      </c>
      <c r="B1343" s="81">
        <v>220</v>
      </c>
      <c r="C1343" s="81" t="s">
        <v>1782</v>
      </c>
      <c r="D1343" s="81" t="s">
        <v>6629</v>
      </c>
      <c r="E1343" s="81" t="s">
        <v>2734</v>
      </c>
      <c r="F1343" s="81">
        <v>2024255184</v>
      </c>
      <c r="G1343" s="81">
        <v>2054566373</v>
      </c>
      <c r="H1343" s="81">
        <v>2024255184</v>
      </c>
      <c r="I1343" s="81" t="s">
        <v>2829</v>
      </c>
      <c r="J1343" s="81" t="s">
        <v>2833</v>
      </c>
      <c r="K1343" s="81">
        <v>272180731</v>
      </c>
      <c r="L1343" s="81">
        <v>0</v>
      </c>
      <c r="M1343" s="81">
        <v>2296435915</v>
      </c>
      <c r="N1343" s="81">
        <v>2296435915</v>
      </c>
      <c r="O1343" s="81">
        <v>2024255184</v>
      </c>
      <c r="P1343" s="81">
        <v>2296435915</v>
      </c>
      <c r="Q1343" s="81">
        <v>2024255184</v>
      </c>
      <c r="R1343" s="81">
        <v>2296435915</v>
      </c>
      <c r="S1343" s="81">
        <v>2024255184</v>
      </c>
      <c r="T1343" s="81">
        <v>2367025915</v>
      </c>
      <c r="U1343" s="81">
        <v>2367025915</v>
      </c>
      <c r="V1343" s="81">
        <v>2414085915</v>
      </c>
      <c r="W1343" s="81">
        <v>2414085915</v>
      </c>
      <c r="X1343" s="81">
        <v>2160786525</v>
      </c>
      <c r="Y1343" s="81">
        <v>2160786525</v>
      </c>
    </row>
    <row r="1344" spans="1:25" x14ac:dyDescent="0.35">
      <c r="A1344" s="81" t="s">
        <v>1354</v>
      </c>
      <c r="B1344" s="81">
        <v>220</v>
      </c>
      <c r="C1344" s="81" t="s">
        <v>1782</v>
      </c>
      <c r="D1344" s="81" t="s">
        <v>6631</v>
      </c>
      <c r="E1344" s="81" t="s">
        <v>2647</v>
      </c>
      <c r="F1344" s="81">
        <v>2302054985</v>
      </c>
      <c r="G1344" s="81">
        <v>2363780318</v>
      </c>
      <c r="H1344" s="81">
        <v>2302054985</v>
      </c>
      <c r="I1344" s="81" t="s">
        <v>2829</v>
      </c>
      <c r="J1344" s="81" t="s">
        <v>2833</v>
      </c>
      <c r="K1344" s="81">
        <v>324156957</v>
      </c>
      <c r="L1344" s="81">
        <v>0</v>
      </c>
      <c r="M1344" s="81">
        <v>2626211942</v>
      </c>
      <c r="N1344" s="81">
        <v>2626211942</v>
      </c>
      <c r="O1344" s="81">
        <v>2302054985</v>
      </c>
      <c r="P1344" s="81">
        <v>2626211942</v>
      </c>
      <c r="Q1344" s="81">
        <v>2302054985</v>
      </c>
      <c r="R1344" s="81">
        <v>2626211942</v>
      </c>
      <c r="S1344" s="81">
        <v>2302054985</v>
      </c>
      <c r="T1344" s="81">
        <v>2719301942</v>
      </c>
      <c r="U1344" s="81">
        <v>2719301942</v>
      </c>
      <c r="V1344" s="81">
        <v>2781361942</v>
      </c>
      <c r="W1344" s="81">
        <v>2781361942</v>
      </c>
      <c r="X1344" s="81">
        <v>2516481131</v>
      </c>
      <c r="Y1344" s="81">
        <v>2516481131</v>
      </c>
    </row>
    <row r="1345" spans="1:25" x14ac:dyDescent="0.35">
      <c r="A1345" s="81" t="s">
        <v>1355</v>
      </c>
      <c r="B1345" s="81">
        <v>220</v>
      </c>
      <c r="C1345" s="81" t="s">
        <v>1782</v>
      </c>
      <c r="D1345" s="81" t="s">
        <v>6633</v>
      </c>
      <c r="E1345" s="81" t="s">
        <v>2735</v>
      </c>
      <c r="F1345" s="81">
        <v>19114060221</v>
      </c>
      <c r="G1345" s="81">
        <v>19865913901</v>
      </c>
      <c r="H1345" s="81">
        <v>19114060221</v>
      </c>
      <c r="I1345" s="81" t="s">
        <v>2829</v>
      </c>
      <c r="J1345" s="81" t="s">
        <v>2833</v>
      </c>
      <c r="K1345" s="81">
        <v>1763439080</v>
      </c>
      <c r="L1345" s="81">
        <v>75357833</v>
      </c>
      <c r="M1345" s="81">
        <v>20877499301</v>
      </c>
      <c r="N1345" s="81">
        <v>20802141468</v>
      </c>
      <c r="O1345" s="81">
        <v>19038702388</v>
      </c>
      <c r="P1345" s="81">
        <v>20877499301</v>
      </c>
      <c r="Q1345" s="81">
        <v>19114060221</v>
      </c>
      <c r="R1345" s="81">
        <v>20802141468</v>
      </c>
      <c r="S1345" s="81">
        <v>19038702388</v>
      </c>
      <c r="T1345" s="81">
        <v>21334384301</v>
      </c>
      <c r="U1345" s="81">
        <v>21334384301</v>
      </c>
      <c r="V1345" s="81">
        <v>21638974301</v>
      </c>
      <c r="W1345" s="81">
        <v>21638974301</v>
      </c>
      <c r="X1345" s="81">
        <v>20163053490</v>
      </c>
      <c r="Y1345" s="81">
        <v>20163053490</v>
      </c>
    </row>
    <row r="1346" spans="1:25" x14ac:dyDescent="0.35">
      <c r="A1346" s="81" t="s">
        <v>1356</v>
      </c>
      <c r="B1346" s="81">
        <v>220</v>
      </c>
      <c r="C1346" s="81" t="s">
        <v>1782</v>
      </c>
      <c r="D1346" s="81" t="s">
        <v>6634</v>
      </c>
      <c r="E1346" s="81" t="s">
        <v>2736</v>
      </c>
      <c r="F1346" s="81">
        <v>1278672195</v>
      </c>
      <c r="G1346" s="81">
        <v>1332250012</v>
      </c>
      <c r="H1346" s="81">
        <v>1278672195</v>
      </c>
      <c r="I1346" s="81" t="s">
        <v>2829</v>
      </c>
      <c r="J1346" s="81" t="s">
        <v>2833</v>
      </c>
      <c r="K1346" s="81">
        <v>189499332</v>
      </c>
      <c r="L1346" s="81">
        <v>0</v>
      </c>
      <c r="M1346" s="81">
        <v>1468171527</v>
      </c>
      <c r="N1346" s="81">
        <v>1468171527</v>
      </c>
      <c r="O1346" s="81">
        <v>1278672195</v>
      </c>
      <c r="P1346" s="81">
        <v>1468171527</v>
      </c>
      <c r="Q1346" s="81">
        <v>1278672195</v>
      </c>
      <c r="R1346" s="81">
        <v>1468171527</v>
      </c>
      <c r="S1346" s="81">
        <v>1278672195</v>
      </c>
      <c r="T1346" s="81">
        <v>1520791527</v>
      </c>
      <c r="U1346" s="81">
        <v>1520791527</v>
      </c>
      <c r="V1346" s="81">
        <v>1555871527</v>
      </c>
      <c r="W1346" s="81">
        <v>1555871527</v>
      </c>
      <c r="X1346" s="81">
        <v>1315344476</v>
      </c>
      <c r="Y1346" s="81">
        <v>1315344476</v>
      </c>
    </row>
    <row r="1347" spans="1:25" x14ac:dyDescent="0.35">
      <c r="A1347" s="81" t="s">
        <v>1357</v>
      </c>
      <c r="B1347" s="81">
        <v>220</v>
      </c>
      <c r="C1347" s="81" t="s">
        <v>1782</v>
      </c>
      <c r="D1347" s="81" t="s">
        <v>6635</v>
      </c>
      <c r="E1347" s="81" t="s">
        <v>2856</v>
      </c>
      <c r="F1347" s="81">
        <v>15155265699</v>
      </c>
      <c r="G1347" s="81">
        <v>15328634174</v>
      </c>
      <c r="H1347" s="81">
        <v>15155265699</v>
      </c>
      <c r="I1347" s="81" t="s">
        <v>2829</v>
      </c>
      <c r="J1347" s="81" t="s">
        <v>2833</v>
      </c>
      <c r="K1347" s="81">
        <v>1542492561</v>
      </c>
      <c r="L1347" s="81">
        <v>0</v>
      </c>
      <c r="M1347" s="81">
        <v>16697758260</v>
      </c>
      <c r="N1347" s="81">
        <v>16697758260</v>
      </c>
      <c r="O1347" s="81">
        <v>15155265699</v>
      </c>
      <c r="P1347" s="81">
        <v>16697758260</v>
      </c>
      <c r="Q1347" s="81">
        <v>15155265699</v>
      </c>
      <c r="R1347" s="81">
        <v>16697758260</v>
      </c>
      <c r="S1347" s="81">
        <v>15155265699</v>
      </c>
      <c r="T1347" s="81">
        <v>17097673260</v>
      </c>
      <c r="U1347" s="81">
        <v>17097673260</v>
      </c>
      <c r="V1347" s="81">
        <v>17364283260</v>
      </c>
      <c r="W1347" s="81">
        <v>17364283260</v>
      </c>
      <c r="X1347" s="81">
        <v>15611758002</v>
      </c>
      <c r="Y1347" s="81">
        <v>15611758002</v>
      </c>
    </row>
    <row r="1348" spans="1:25" x14ac:dyDescent="0.35">
      <c r="A1348" s="81" t="s">
        <v>1358</v>
      </c>
      <c r="B1348" s="81">
        <v>220</v>
      </c>
      <c r="C1348" s="81" t="s">
        <v>1782</v>
      </c>
      <c r="D1348" s="81" t="s">
        <v>6636</v>
      </c>
      <c r="E1348" s="81" t="s">
        <v>2738</v>
      </c>
      <c r="F1348" s="81">
        <v>11616397612</v>
      </c>
      <c r="G1348" s="81">
        <v>12170748742</v>
      </c>
      <c r="H1348" s="81">
        <v>11616397612</v>
      </c>
      <c r="I1348" s="81" t="s">
        <v>2829</v>
      </c>
      <c r="J1348" s="81" t="s">
        <v>2833</v>
      </c>
      <c r="K1348" s="81">
        <v>527721568</v>
      </c>
      <c r="L1348" s="81">
        <v>0</v>
      </c>
      <c r="M1348" s="81">
        <v>12144119180</v>
      </c>
      <c r="N1348" s="81">
        <v>12144119180</v>
      </c>
      <c r="O1348" s="81">
        <v>11616397612</v>
      </c>
      <c r="P1348" s="81">
        <v>12144119180</v>
      </c>
      <c r="Q1348" s="81">
        <v>11616397612</v>
      </c>
      <c r="R1348" s="81">
        <v>12144119180</v>
      </c>
      <c r="S1348" s="81">
        <v>11616397612</v>
      </c>
      <c r="T1348" s="81">
        <v>12277949180</v>
      </c>
      <c r="U1348" s="81">
        <v>12277949180</v>
      </c>
      <c r="V1348" s="81">
        <v>12367169180</v>
      </c>
      <c r="W1348" s="81">
        <v>12367169180</v>
      </c>
      <c r="X1348" s="81">
        <v>12093346440</v>
      </c>
      <c r="Y1348" s="81">
        <v>12093346440</v>
      </c>
    </row>
    <row r="1349" spans="1:25" x14ac:dyDescent="0.35">
      <c r="A1349" s="81" t="s">
        <v>1359</v>
      </c>
      <c r="B1349" s="81">
        <v>220</v>
      </c>
      <c r="C1349" s="81" t="s">
        <v>1782</v>
      </c>
      <c r="D1349" s="81" t="s">
        <v>6637</v>
      </c>
      <c r="E1349" s="81" t="s">
        <v>2739</v>
      </c>
      <c r="F1349" s="81">
        <v>3163746163</v>
      </c>
      <c r="G1349" s="81">
        <v>3122483419</v>
      </c>
      <c r="H1349" s="81">
        <v>3163746163</v>
      </c>
      <c r="I1349" s="81" t="s">
        <v>2829</v>
      </c>
      <c r="J1349" s="81" t="s">
        <v>2833</v>
      </c>
      <c r="K1349" s="81">
        <v>446037987</v>
      </c>
      <c r="L1349" s="81">
        <v>0</v>
      </c>
      <c r="M1349" s="81">
        <v>3609784150</v>
      </c>
      <c r="N1349" s="81">
        <v>3609784150</v>
      </c>
      <c r="O1349" s="81">
        <v>3163746163</v>
      </c>
      <c r="P1349" s="81">
        <v>3609784150</v>
      </c>
      <c r="Q1349" s="81">
        <v>3163746163</v>
      </c>
      <c r="R1349" s="81">
        <v>3609784150</v>
      </c>
      <c r="S1349" s="81">
        <v>3163746163</v>
      </c>
      <c r="T1349" s="81">
        <v>3727414150</v>
      </c>
      <c r="U1349" s="81">
        <v>3727414150</v>
      </c>
      <c r="V1349" s="81">
        <v>3805834150</v>
      </c>
      <c r="W1349" s="81">
        <v>3805834150</v>
      </c>
      <c r="X1349" s="81">
        <v>3276235081</v>
      </c>
      <c r="Y1349" s="81">
        <v>3276235081</v>
      </c>
    </row>
    <row r="1350" spans="1:25" x14ac:dyDescent="0.35">
      <c r="A1350" s="81" t="s">
        <v>1360</v>
      </c>
      <c r="B1350" s="81">
        <v>221</v>
      </c>
      <c r="C1350" s="81" t="s">
        <v>1783</v>
      </c>
      <c r="D1350" s="81" t="s">
        <v>5454</v>
      </c>
      <c r="E1350" s="81" t="s">
        <v>1985</v>
      </c>
      <c r="F1350" s="81">
        <v>34533203</v>
      </c>
      <c r="G1350" s="81">
        <v>34533203</v>
      </c>
      <c r="H1350" s="81">
        <v>34533203</v>
      </c>
      <c r="I1350" s="81" t="s">
        <v>2829</v>
      </c>
      <c r="J1350" s="81" t="s">
        <v>2833</v>
      </c>
      <c r="K1350" s="81">
        <v>3899598</v>
      </c>
      <c r="L1350" s="81">
        <v>0</v>
      </c>
      <c r="M1350" s="81">
        <v>38432801</v>
      </c>
      <c r="N1350" s="81">
        <v>38432801</v>
      </c>
      <c r="O1350" s="81">
        <v>34533203</v>
      </c>
      <c r="P1350" s="81">
        <v>38432801</v>
      </c>
      <c r="Q1350" s="81">
        <v>34533203</v>
      </c>
      <c r="R1350" s="81">
        <v>38432801</v>
      </c>
      <c r="S1350" s="81">
        <v>34533203</v>
      </c>
      <c r="T1350" s="81">
        <v>39857801</v>
      </c>
      <c r="U1350" s="81">
        <v>39857801</v>
      </c>
      <c r="V1350" s="81">
        <v>40807801</v>
      </c>
      <c r="W1350" s="81">
        <v>40807801</v>
      </c>
      <c r="X1350" s="81">
        <v>34533203</v>
      </c>
      <c r="Y1350" s="81">
        <v>34533203</v>
      </c>
    </row>
    <row r="1351" spans="1:25" x14ac:dyDescent="0.35">
      <c r="A1351" s="81" t="s">
        <v>1361</v>
      </c>
      <c r="B1351" s="81">
        <v>221</v>
      </c>
      <c r="C1351" s="81" t="s">
        <v>1783</v>
      </c>
      <c r="D1351" s="81" t="s">
        <v>5457</v>
      </c>
      <c r="E1351" s="81" t="s">
        <v>1987</v>
      </c>
      <c r="F1351" s="81">
        <v>266831658</v>
      </c>
      <c r="G1351" s="81">
        <v>270015567</v>
      </c>
      <c r="H1351" s="81">
        <v>266831658</v>
      </c>
      <c r="I1351" s="81" t="s">
        <v>2829</v>
      </c>
      <c r="J1351" s="81" t="s">
        <v>2833</v>
      </c>
      <c r="K1351" s="81">
        <v>3204202</v>
      </c>
      <c r="L1351" s="81">
        <v>0</v>
      </c>
      <c r="M1351" s="81">
        <v>270035860</v>
      </c>
      <c r="N1351" s="81">
        <v>270035860</v>
      </c>
      <c r="O1351" s="81">
        <v>266831658</v>
      </c>
      <c r="P1351" s="81">
        <v>270035860</v>
      </c>
      <c r="Q1351" s="81">
        <v>266831658</v>
      </c>
      <c r="R1351" s="81">
        <v>270035860</v>
      </c>
      <c r="S1351" s="81">
        <v>266831658</v>
      </c>
      <c r="T1351" s="81">
        <v>271565860</v>
      </c>
      <c r="U1351" s="81">
        <v>271565860</v>
      </c>
      <c r="V1351" s="81">
        <v>272585860</v>
      </c>
      <c r="W1351" s="81">
        <v>272585860</v>
      </c>
      <c r="X1351" s="81">
        <v>266831658</v>
      </c>
      <c r="Y1351" s="81">
        <v>266831658</v>
      </c>
    </row>
    <row r="1352" spans="1:25" x14ac:dyDescent="0.35">
      <c r="A1352" s="81" t="s">
        <v>1362</v>
      </c>
      <c r="B1352" s="81">
        <v>221</v>
      </c>
      <c r="C1352" s="81" t="s">
        <v>1783</v>
      </c>
      <c r="D1352" s="81" t="s">
        <v>6415</v>
      </c>
      <c r="E1352" s="81" t="s">
        <v>2045</v>
      </c>
      <c r="F1352" s="81">
        <v>108309847</v>
      </c>
      <c r="G1352" s="81">
        <v>107458903</v>
      </c>
      <c r="H1352" s="81">
        <v>108309847</v>
      </c>
      <c r="I1352" s="81" t="s">
        <v>2829</v>
      </c>
      <c r="J1352" s="81" t="s">
        <v>2833</v>
      </c>
      <c r="K1352" s="81">
        <v>1053049</v>
      </c>
      <c r="L1352" s="81">
        <v>0</v>
      </c>
      <c r="M1352" s="81">
        <v>109362896</v>
      </c>
      <c r="N1352" s="81">
        <v>109362896</v>
      </c>
      <c r="O1352" s="81">
        <v>108309847</v>
      </c>
      <c r="P1352" s="81">
        <v>109362896</v>
      </c>
      <c r="Q1352" s="81">
        <v>108309847</v>
      </c>
      <c r="R1352" s="81">
        <v>109362896</v>
      </c>
      <c r="S1352" s="81">
        <v>108309847</v>
      </c>
      <c r="T1352" s="81">
        <v>109827896</v>
      </c>
      <c r="U1352" s="81">
        <v>109827896</v>
      </c>
      <c r="V1352" s="81">
        <v>110137896</v>
      </c>
      <c r="W1352" s="81">
        <v>110137896</v>
      </c>
      <c r="X1352" s="81">
        <v>108309847</v>
      </c>
      <c r="Y1352" s="81">
        <v>108309847</v>
      </c>
    </row>
    <row r="1353" spans="1:25" x14ac:dyDescent="0.35">
      <c r="A1353" s="81" t="s">
        <v>1363</v>
      </c>
      <c r="B1353" s="81">
        <v>221</v>
      </c>
      <c r="C1353" s="81" t="s">
        <v>1783</v>
      </c>
      <c r="D1353" s="81" t="s">
        <v>6532</v>
      </c>
      <c r="E1353" s="81" t="s">
        <v>2683</v>
      </c>
      <c r="F1353" s="81">
        <v>14137505</v>
      </c>
      <c r="G1353" s="81">
        <v>14137505</v>
      </c>
      <c r="H1353" s="81">
        <v>14137505</v>
      </c>
      <c r="I1353" s="81" t="s">
        <v>2829</v>
      </c>
      <c r="J1353" s="81" t="s">
        <v>2833</v>
      </c>
      <c r="K1353" s="81">
        <v>564241</v>
      </c>
      <c r="L1353" s="81">
        <v>0</v>
      </c>
      <c r="M1353" s="81">
        <v>14701746</v>
      </c>
      <c r="N1353" s="81">
        <v>14701746</v>
      </c>
      <c r="O1353" s="81">
        <v>14137505</v>
      </c>
      <c r="P1353" s="81">
        <v>14701746</v>
      </c>
      <c r="Q1353" s="81">
        <v>14137505</v>
      </c>
      <c r="R1353" s="81">
        <v>14701746</v>
      </c>
      <c r="S1353" s="81">
        <v>14137505</v>
      </c>
      <c r="T1353" s="81">
        <v>14986746</v>
      </c>
      <c r="U1353" s="81">
        <v>14986746</v>
      </c>
      <c r="V1353" s="81">
        <v>15176746</v>
      </c>
      <c r="W1353" s="81">
        <v>15176746</v>
      </c>
      <c r="X1353" s="81">
        <v>14247668</v>
      </c>
      <c r="Y1353" s="81">
        <v>14247668</v>
      </c>
    </row>
    <row r="1354" spans="1:25" x14ac:dyDescent="0.35">
      <c r="A1354" s="81" t="s">
        <v>1364</v>
      </c>
      <c r="B1354" s="81">
        <v>221</v>
      </c>
      <c r="C1354" s="81" t="s">
        <v>1783</v>
      </c>
      <c r="D1354" s="81" t="s">
        <v>6639</v>
      </c>
      <c r="E1354" s="81" t="s">
        <v>2485</v>
      </c>
      <c r="F1354" s="81">
        <v>5622214944</v>
      </c>
      <c r="G1354" s="81">
        <v>5731075486</v>
      </c>
      <c r="H1354" s="81">
        <v>5622214944</v>
      </c>
      <c r="I1354" s="81" t="s">
        <v>2829</v>
      </c>
      <c r="J1354" s="81" t="s">
        <v>2833</v>
      </c>
      <c r="K1354" s="81">
        <v>793999305</v>
      </c>
      <c r="L1354" s="81">
        <v>58409198</v>
      </c>
      <c r="M1354" s="81">
        <v>6416214249</v>
      </c>
      <c r="N1354" s="81">
        <v>6357805051</v>
      </c>
      <c r="O1354" s="81">
        <v>5563805746</v>
      </c>
      <c r="P1354" s="81">
        <v>6416214249</v>
      </c>
      <c r="Q1354" s="81">
        <v>5622214944</v>
      </c>
      <c r="R1354" s="81">
        <v>6357805051</v>
      </c>
      <c r="S1354" s="81">
        <v>5563805746</v>
      </c>
      <c r="T1354" s="81">
        <v>6683709249</v>
      </c>
      <c r="U1354" s="81">
        <v>6683709249</v>
      </c>
      <c r="V1354" s="81">
        <v>6862039249</v>
      </c>
      <c r="W1354" s="81">
        <v>6862039249</v>
      </c>
      <c r="X1354" s="81">
        <v>5780138632</v>
      </c>
      <c r="Y1354" s="81">
        <v>5780138632</v>
      </c>
    </row>
    <row r="1355" spans="1:25" x14ac:dyDescent="0.35">
      <c r="A1355" s="81" t="s">
        <v>1365</v>
      </c>
      <c r="B1355" s="81">
        <v>221</v>
      </c>
      <c r="C1355" s="81" t="s">
        <v>1783</v>
      </c>
      <c r="D1355" s="81" t="s">
        <v>6641</v>
      </c>
      <c r="E1355" s="81" t="s">
        <v>2486</v>
      </c>
      <c r="F1355" s="81">
        <v>496077026</v>
      </c>
      <c r="G1355" s="81">
        <v>515557857</v>
      </c>
      <c r="H1355" s="81">
        <v>496077026</v>
      </c>
      <c r="I1355" s="81" t="s">
        <v>2829</v>
      </c>
      <c r="J1355" s="81" t="s">
        <v>2833</v>
      </c>
      <c r="K1355" s="81">
        <v>37174873</v>
      </c>
      <c r="L1355" s="81">
        <v>0</v>
      </c>
      <c r="M1355" s="81">
        <v>533251899</v>
      </c>
      <c r="N1355" s="81">
        <v>533251899</v>
      </c>
      <c r="O1355" s="81">
        <v>496077026</v>
      </c>
      <c r="P1355" s="81">
        <v>533251899</v>
      </c>
      <c r="Q1355" s="81">
        <v>496077026</v>
      </c>
      <c r="R1355" s="81">
        <v>533251899</v>
      </c>
      <c r="S1355" s="81">
        <v>496077026</v>
      </c>
      <c r="T1355" s="81">
        <v>556726899</v>
      </c>
      <c r="U1355" s="81">
        <v>556726899</v>
      </c>
      <c r="V1355" s="81">
        <v>572376899</v>
      </c>
      <c r="W1355" s="81">
        <v>572376899</v>
      </c>
      <c r="X1355" s="81">
        <v>503407609</v>
      </c>
      <c r="Y1355" s="81">
        <v>503407609</v>
      </c>
    </row>
    <row r="1356" spans="1:25" x14ac:dyDescent="0.35">
      <c r="A1356" s="81" t="s">
        <v>1366</v>
      </c>
      <c r="B1356" s="81">
        <v>221</v>
      </c>
      <c r="C1356" s="81" t="s">
        <v>1783</v>
      </c>
      <c r="D1356" s="81" t="s">
        <v>6645</v>
      </c>
      <c r="E1356" s="81" t="s">
        <v>2234</v>
      </c>
      <c r="F1356" s="81">
        <v>72563668</v>
      </c>
      <c r="G1356" s="81">
        <v>75598075</v>
      </c>
      <c r="H1356" s="81">
        <v>72563668</v>
      </c>
      <c r="I1356" s="81" t="s">
        <v>2829</v>
      </c>
      <c r="J1356" s="81" t="s">
        <v>2833</v>
      </c>
      <c r="K1356" s="81">
        <v>2589667</v>
      </c>
      <c r="L1356" s="81">
        <v>0</v>
      </c>
      <c r="M1356" s="81">
        <v>75153335</v>
      </c>
      <c r="N1356" s="81">
        <v>75153335</v>
      </c>
      <c r="O1356" s="81">
        <v>72563668</v>
      </c>
      <c r="P1356" s="81">
        <v>75153335</v>
      </c>
      <c r="Q1356" s="81">
        <v>72563668</v>
      </c>
      <c r="R1356" s="81">
        <v>75153335</v>
      </c>
      <c r="S1356" s="81">
        <v>72563668</v>
      </c>
      <c r="T1356" s="81">
        <v>77343335</v>
      </c>
      <c r="U1356" s="81">
        <v>77343335</v>
      </c>
      <c r="V1356" s="81">
        <v>78803335</v>
      </c>
      <c r="W1356" s="81">
        <v>78803335</v>
      </c>
      <c r="X1356" s="81">
        <v>72779193</v>
      </c>
      <c r="Y1356" s="81">
        <v>72779193</v>
      </c>
    </row>
    <row r="1357" spans="1:25" x14ac:dyDescent="0.35">
      <c r="A1357" s="81" t="s">
        <v>1367</v>
      </c>
      <c r="B1357" s="81">
        <v>221</v>
      </c>
      <c r="C1357" s="81" t="s">
        <v>1783</v>
      </c>
      <c r="D1357" s="81" t="s">
        <v>6647</v>
      </c>
      <c r="E1357" s="81" t="s">
        <v>2685</v>
      </c>
      <c r="F1357" s="81">
        <v>878342289</v>
      </c>
      <c r="G1357" s="81">
        <v>937912951</v>
      </c>
      <c r="H1357" s="81">
        <v>878342289</v>
      </c>
      <c r="I1357" s="81" t="s">
        <v>2829</v>
      </c>
      <c r="J1357" s="81" t="s">
        <v>2834</v>
      </c>
      <c r="K1357" s="81">
        <v>103158139</v>
      </c>
      <c r="L1357" s="81">
        <v>26599748</v>
      </c>
      <c r="M1357" s="81">
        <v>981500428</v>
      </c>
      <c r="N1357" s="81">
        <v>954900680</v>
      </c>
      <c r="O1357" s="81">
        <v>851742541</v>
      </c>
      <c r="P1357" s="81">
        <v>981500428</v>
      </c>
      <c r="Q1357" s="81">
        <v>878342289</v>
      </c>
      <c r="R1357" s="81">
        <v>954900680</v>
      </c>
      <c r="S1357" s="81">
        <v>851742541</v>
      </c>
      <c r="T1357" s="81">
        <v>1016465428</v>
      </c>
      <c r="U1357" s="81">
        <v>1016465428</v>
      </c>
      <c r="V1357" s="81">
        <v>1039775428</v>
      </c>
      <c r="W1357" s="81">
        <v>1039775428</v>
      </c>
      <c r="X1357" s="81">
        <v>906002918</v>
      </c>
      <c r="Y1357" s="81">
        <v>906002918</v>
      </c>
    </row>
    <row r="1358" spans="1:25" x14ac:dyDescent="0.35">
      <c r="A1358" s="81" t="s">
        <v>1368</v>
      </c>
      <c r="B1358" s="81">
        <v>221</v>
      </c>
      <c r="C1358" s="81" t="s">
        <v>1783</v>
      </c>
      <c r="D1358" s="81" t="s">
        <v>6648</v>
      </c>
      <c r="E1358" s="81" t="s">
        <v>2060</v>
      </c>
      <c r="F1358" s="81">
        <v>2760143208</v>
      </c>
      <c r="G1358" s="81">
        <v>2852670735</v>
      </c>
      <c r="H1358" s="81">
        <v>2760143208</v>
      </c>
      <c r="I1358" s="81" t="s">
        <v>2829</v>
      </c>
      <c r="J1358" s="81" t="s">
        <v>2833</v>
      </c>
      <c r="K1358" s="81">
        <v>424816031</v>
      </c>
      <c r="L1358" s="81">
        <v>0</v>
      </c>
      <c r="M1358" s="81">
        <v>3184959239</v>
      </c>
      <c r="N1358" s="81">
        <v>3184959239</v>
      </c>
      <c r="O1358" s="81">
        <v>2760143208</v>
      </c>
      <c r="P1358" s="81">
        <v>3184959239</v>
      </c>
      <c r="Q1358" s="81">
        <v>2760143208</v>
      </c>
      <c r="R1358" s="81">
        <v>3184959239</v>
      </c>
      <c r="S1358" s="81">
        <v>2760143208</v>
      </c>
      <c r="T1358" s="81">
        <v>3299064239</v>
      </c>
      <c r="U1358" s="81">
        <v>3299064239</v>
      </c>
      <c r="V1358" s="81">
        <v>3375134239</v>
      </c>
      <c r="W1358" s="81">
        <v>3375134239</v>
      </c>
      <c r="X1358" s="81">
        <v>2907126579</v>
      </c>
      <c r="Y1358" s="81">
        <v>2907126579</v>
      </c>
    </row>
    <row r="1359" spans="1:25" x14ac:dyDescent="0.35">
      <c r="A1359" s="81" t="s">
        <v>1369</v>
      </c>
      <c r="B1359" s="81">
        <v>222</v>
      </c>
      <c r="C1359" s="81" t="s">
        <v>1784</v>
      </c>
      <c r="D1359" s="81" t="s">
        <v>6649</v>
      </c>
      <c r="E1359" s="81" t="s">
        <v>2740</v>
      </c>
      <c r="F1359" s="81">
        <v>253081786</v>
      </c>
      <c r="G1359" s="81">
        <v>253081786</v>
      </c>
      <c r="H1359" s="81">
        <v>253081786</v>
      </c>
      <c r="I1359" s="81" t="s">
        <v>2829</v>
      </c>
      <c r="J1359" s="81" t="s">
        <v>2832</v>
      </c>
      <c r="K1359" s="81">
        <v>5462563</v>
      </c>
      <c r="L1359" s="81">
        <v>613777</v>
      </c>
      <c r="M1359" s="81">
        <v>258544349</v>
      </c>
      <c r="N1359" s="81">
        <v>257930572</v>
      </c>
      <c r="O1359" s="81">
        <v>252468009</v>
      </c>
      <c r="P1359" s="81">
        <v>258544349</v>
      </c>
      <c r="Q1359" s="81">
        <v>253081786</v>
      </c>
      <c r="R1359" s="81">
        <v>257930572</v>
      </c>
      <c r="S1359" s="81">
        <v>252468009</v>
      </c>
      <c r="T1359" s="81">
        <v>262189349</v>
      </c>
      <c r="U1359" s="81">
        <v>262189349</v>
      </c>
      <c r="V1359" s="81">
        <v>264619349</v>
      </c>
      <c r="W1359" s="81">
        <v>264619349</v>
      </c>
      <c r="X1359" s="81">
        <v>253190311</v>
      </c>
      <c r="Y1359" s="81">
        <v>253190311</v>
      </c>
    </row>
    <row r="1360" spans="1:25" x14ac:dyDescent="0.35">
      <c r="A1360" s="81" t="s">
        <v>1370</v>
      </c>
      <c r="B1360" s="81">
        <v>223</v>
      </c>
      <c r="C1360" s="81" t="s">
        <v>1785</v>
      </c>
      <c r="D1360" s="81" t="s">
        <v>5616</v>
      </c>
      <c r="E1360" s="81" t="s">
        <v>2136</v>
      </c>
      <c r="F1360" s="81">
        <v>20692441</v>
      </c>
      <c r="G1360" s="81">
        <v>21991786</v>
      </c>
      <c r="H1360" s="81">
        <v>20692441</v>
      </c>
      <c r="I1360" s="81" t="s">
        <v>2829</v>
      </c>
      <c r="J1360" s="81" t="s">
        <v>2834</v>
      </c>
      <c r="K1360" s="81">
        <v>292425</v>
      </c>
      <c r="L1360" s="81">
        <v>0</v>
      </c>
      <c r="M1360" s="81">
        <v>20984866</v>
      </c>
      <c r="N1360" s="81">
        <v>20984866</v>
      </c>
      <c r="O1360" s="81">
        <v>20692441</v>
      </c>
      <c r="P1360" s="81">
        <v>20984866</v>
      </c>
      <c r="Q1360" s="81">
        <v>20692441</v>
      </c>
      <c r="R1360" s="81">
        <v>20984866</v>
      </c>
      <c r="S1360" s="81">
        <v>20692441</v>
      </c>
      <c r="T1360" s="81">
        <v>21134866</v>
      </c>
      <c r="U1360" s="81">
        <v>21134866</v>
      </c>
      <c r="V1360" s="81">
        <v>21234866</v>
      </c>
      <c r="W1360" s="81">
        <v>21234866</v>
      </c>
      <c r="X1360" s="81">
        <v>20720155</v>
      </c>
      <c r="Y1360" s="81">
        <v>20720155</v>
      </c>
    </row>
    <row r="1361" spans="1:25" x14ac:dyDescent="0.35">
      <c r="A1361" s="81" t="s">
        <v>1371</v>
      </c>
      <c r="B1361" s="81">
        <v>223</v>
      </c>
      <c r="C1361" s="81" t="s">
        <v>1785</v>
      </c>
      <c r="D1361" s="81" t="s">
        <v>5780</v>
      </c>
      <c r="E1361" s="81" t="s">
        <v>2263</v>
      </c>
      <c r="F1361" s="81">
        <v>13078278</v>
      </c>
      <c r="G1361" s="81">
        <v>13078278</v>
      </c>
      <c r="H1361" s="81">
        <v>13078278</v>
      </c>
      <c r="I1361" s="81" t="s">
        <v>2829</v>
      </c>
      <c r="J1361" s="81" t="s">
        <v>2833</v>
      </c>
      <c r="K1361" s="81">
        <v>413794</v>
      </c>
      <c r="L1361" s="81">
        <v>0</v>
      </c>
      <c r="M1361" s="81">
        <v>13492072</v>
      </c>
      <c r="N1361" s="81">
        <v>13492072</v>
      </c>
      <c r="O1361" s="81">
        <v>13078278</v>
      </c>
      <c r="P1361" s="81">
        <v>13492072</v>
      </c>
      <c r="Q1361" s="81">
        <v>13078278</v>
      </c>
      <c r="R1361" s="81">
        <v>13492072</v>
      </c>
      <c r="S1361" s="81">
        <v>13078278</v>
      </c>
      <c r="T1361" s="81">
        <v>13642072</v>
      </c>
      <c r="U1361" s="81">
        <v>13642072</v>
      </c>
      <c r="V1361" s="81">
        <v>13742072</v>
      </c>
      <c r="W1361" s="81">
        <v>13742072</v>
      </c>
      <c r="X1361" s="81">
        <v>13078278</v>
      </c>
      <c r="Y1361" s="81">
        <v>13078278</v>
      </c>
    </row>
    <row r="1362" spans="1:25" x14ac:dyDescent="0.35">
      <c r="A1362" s="81" t="s">
        <v>1372</v>
      </c>
      <c r="B1362" s="81">
        <v>223</v>
      </c>
      <c r="C1362" s="81" t="s">
        <v>1785</v>
      </c>
      <c r="D1362" s="81" t="s">
        <v>5783</v>
      </c>
      <c r="E1362" s="81" t="s">
        <v>2264</v>
      </c>
      <c r="F1362" s="81">
        <v>3347949</v>
      </c>
      <c r="G1362" s="81">
        <v>3347949</v>
      </c>
      <c r="H1362" s="81">
        <v>3347949</v>
      </c>
      <c r="I1362" s="81" t="s">
        <v>2829</v>
      </c>
      <c r="J1362" s="81" t="s">
        <v>2833</v>
      </c>
      <c r="K1362" s="81">
        <v>0</v>
      </c>
      <c r="L1362" s="81">
        <v>0</v>
      </c>
      <c r="M1362" s="81">
        <v>3347949</v>
      </c>
      <c r="N1362" s="81">
        <v>3347949</v>
      </c>
      <c r="O1362" s="81">
        <v>3347949</v>
      </c>
      <c r="P1362" s="81">
        <v>3347949</v>
      </c>
      <c r="Q1362" s="81">
        <v>3347949</v>
      </c>
      <c r="R1362" s="81">
        <v>3347949</v>
      </c>
      <c r="S1362" s="81">
        <v>3347949</v>
      </c>
      <c r="T1362" s="81">
        <v>3347949</v>
      </c>
      <c r="U1362" s="81">
        <v>3347949</v>
      </c>
      <c r="V1362" s="81">
        <v>3347949</v>
      </c>
      <c r="W1362" s="81">
        <v>3347949</v>
      </c>
      <c r="X1362" s="81">
        <v>3347949</v>
      </c>
      <c r="Y1362" s="81">
        <v>3347949</v>
      </c>
    </row>
    <row r="1363" spans="1:25" x14ac:dyDescent="0.35">
      <c r="A1363" s="81" t="s">
        <v>1373</v>
      </c>
      <c r="B1363" s="81">
        <v>223</v>
      </c>
      <c r="C1363" s="81" t="s">
        <v>1785</v>
      </c>
      <c r="D1363" s="81" t="s">
        <v>6011</v>
      </c>
      <c r="E1363" s="81" t="s">
        <v>2406</v>
      </c>
      <c r="F1363" s="81">
        <v>2353032</v>
      </c>
      <c r="G1363" s="81">
        <v>2353032</v>
      </c>
      <c r="H1363" s="81">
        <v>2353032</v>
      </c>
      <c r="I1363" s="81" t="s">
        <v>2829</v>
      </c>
      <c r="J1363" s="81" t="s">
        <v>2833</v>
      </c>
      <c r="K1363" s="81">
        <v>140089</v>
      </c>
      <c r="L1363" s="81">
        <v>0</v>
      </c>
      <c r="M1363" s="81">
        <v>2493121</v>
      </c>
      <c r="N1363" s="81">
        <v>2493121</v>
      </c>
      <c r="O1363" s="81">
        <v>2353032</v>
      </c>
      <c r="P1363" s="81">
        <v>2493121</v>
      </c>
      <c r="Q1363" s="81">
        <v>2353032</v>
      </c>
      <c r="R1363" s="81">
        <v>2493121</v>
      </c>
      <c r="S1363" s="81">
        <v>2353032</v>
      </c>
      <c r="T1363" s="81">
        <v>2553121</v>
      </c>
      <c r="U1363" s="81">
        <v>2553121</v>
      </c>
      <c r="V1363" s="81">
        <v>2593121</v>
      </c>
      <c r="W1363" s="81">
        <v>2593121</v>
      </c>
      <c r="X1363" s="81">
        <v>2353032</v>
      </c>
      <c r="Y1363" s="81">
        <v>2353032</v>
      </c>
    </row>
    <row r="1364" spans="1:25" x14ac:dyDescent="0.35">
      <c r="A1364" s="81" t="s">
        <v>1374</v>
      </c>
      <c r="B1364" s="81">
        <v>223</v>
      </c>
      <c r="C1364" s="81" t="s">
        <v>1785</v>
      </c>
      <c r="D1364" s="81" t="s">
        <v>6261</v>
      </c>
      <c r="E1364" s="81" t="s">
        <v>2139</v>
      </c>
      <c r="F1364" s="81">
        <v>114324</v>
      </c>
      <c r="G1364" s="81">
        <v>114324</v>
      </c>
      <c r="H1364" s="81">
        <v>114324</v>
      </c>
      <c r="I1364" s="81" t="s">
        <v>2829</v>
      </c>
      <c r="J1364" s="81" t="s">
        <v>2833</v>
      </c>
      <c r="K1364" s="81">
        <v>0</v>
      </c>
      <c r="L1364" s="81">
        <v>0</v>
      </c>
      <c r="M1364" s="81">
        <v>114324</v>
      </c>
      <c r="N1364" s="81">
        <v>114324</v>
      </c>
      <c r="O1364" s="81">
        <v>114324</v>
      </c>
      <c r="P1364" s="81">
        <v>114324</v>
      </c>
      <c r="Q1364" s="81">
        <v>114324</v>
      </c>
      <c r="R1364" s="81">
        <v>114324</v>
      </c>
      <c r="S1364" s="81">
        <v>114324</v>
      </c>
      <c r="T1364" s="81">
        <v>114324</v>
      </c>
      <c r="U1364" s="81">
        <v>114324</v>
      </c>
      <c r="V1364" s="81">
        <v>114324</v>
      </c>
      <c r="W1364" s="81">
        <v>114324</v>
      </c>
      <c r="X1364" s="81">
        <v>114324</v>
      </c>
      <c r="Y1364" s="81">
        <v>114324</v>
      </c>
    </row>
    <row r="1365" spans="1:25" x14ac:dyDescent="0.35">
      <c r="A1365" s="81" t="s">
        <v>1375</v>
      </c>
      <c r="B1365" s="81">
        <v>223</v>
      </c>
      <c r="C1365" s="81" t="s">
        <v>1785</v>
      </c>
      <c r="D1365" s="81" t="s">
        <v>6263</v>
      </c>
      <c r="E1365" s="81" t="s">
        <v>2548</v>
      </c>
      <c r="F1365" s="81">
        <v>307200</v>
      </c>
      <c r="G1365" s="81">
        <v>307200</v>
      </c>
      <c r="H1365" s="81">
        <v>307200</v>
      </c>
      <c r="I1365" s="81" t="s">
        <v>2829</v>
      </c>
      <c r="J1365" s="81" t="s">
        <v>2833</v>
      </c>
      <c r="K1365" s="81">
        <v>0</v>
      </c>
      <c r="L1365" s="81">
        <v>0</v>
      </c>
      <c r="M1365" s="81">
        <v>307200</v>
      </c>
      <c r="N1365" s="81">
        <v>307200</v>
      </c>
      <c r="O1365" s="81">
        <v>307200</v>
      </c>
      <c r="P1365" s="81">
        <v>307200</v>
      </c>
      <c r="Q1365" s="81">
        <v>307200</v>
      </c>
      <c r="R1365" s="81">
        <v>307200</v>
      </c>
      <c r="S1365" s="81">
        <v>307200</v>
      </c>
      <c r="T1365" s="81">
        <v>307200</v>
      </c>
      <c r="U1365" s="81">
        <v>307200</v>
      </c>
      <c r="V1365" s="81">
        <v>307200</v>
      </c>
      <c r="W1365" s="81">
        <v>307200</v>
      </c>
      <c r="X1365" s="81">
        <v>307200</v>
      </c>
      <c r="Y1365" s="81">
        <v>307200</v>
      </c>
    </row>
    <row r="1366" spans="1:25" x14ac:dyDescent="0.35">
      <c r="A1366" s="81" t="s">
        <v>1376</v>
      </c>
      <c r="B1366" s="81">
        <v>223</v>
      </c>
      <c r="C1366" s="81" t="s">
        <v>1785</v>
      </c>
      <c r="D1366" s="81" t="s">
        <v>6650</v>
      </c>
      <c r="E1366" s="81" t="s">
        <v>2741</v>
      </c>
      <c r="F1366" s="81">
        <v>557369985</v>
      </c>
      <c r="G1366" s="81">
        <v>601911596</v>
      </c>
      <c r="H1366" s="81">
        <v>601911596</v>
      </c>
      <c r="I1366" s="81" t="s">
        <v>2830</v>
      </c>
      <c r="J1366" s="81" t="s">
        <v>2836</v>
      </c>
      <c r="K1366" s="81">
        <v>40253056</v>
      </c>
      <c r="L1366" s="81">
        <v>0</v>
      </c>
      <c r="M1366" s="81">
        <v>642164652</v>
      </c>
      <c r="N1366" s="81">
        <v>642164652</v>
      </c>
      <c r="O1366" s="81">
        <v>601911596</v>
      </c>
      <c r="P1366" s="81">
        <v>642164652</v>
      </c>
      <c r="Q1366" s="81">
        <v>601911596</v>
      </c>
      <c r="R1366" s="81">
        <v>642164652</v>
      </c>
      <c r="S1366" s="81">
        <v>601911596</v>
      </c>
      <c r="T1366" s="81">
        <v>670139652</v>
      </c>
      <c r="U1366" s="81">
        <v>670139652</v>
      </c>
      <c r="V1366" s="81">
        <v>688789652</v>
      </c>
      <c r="W1366" s="81">
        <v>688789652</v>
      </c>
      <c r="X1366" s="81">
        <v>604539587</v>
      </c>
      <c r="Y1366" s="81">
        <v>604539587</v>
      </c>
    </row>
    <row r="1367" spans="1:25" x14ac:dyDescent="0.35">
      <c r="A1367" s="81" t="s">
        <v>1377</v>
      </c>
      <c r="B1367" s="81">
        <v>223</v>
      </c>
      <c r="C1367" s="81" t="s">
        <v>1785</v>
      </c>
      <c r="D1367" s="81" t="s">
        <v>6652</v>
      </c>
      <c r="E1367" s="81" t="s">
        <v>2742</v>
      </c>
      <c r="F1367" s="81">
        <v>57647684</v>
      </c>
      <c r="G1367" s="81">
        <v>62204611</v>
      </c>
      <c r="H1367" s="81">
        <v>62204611</v>
      </c>
      <c r="I1367" s="81" t="s">
        <v>2830</v>
      </c>
      <c r="J1367" s="81" t="s">
        <v>2836</v>
      </c>
      <c r="K1367" s="81">
        <v>3765791</v>
      </c>
      <c r="L1367" s="81">
        <v>0</v>
      </c>
      <c r="M1367" s="81">
        <v>65970402</v>
      </c>
      <c r="N1367" s="81">
        <v>65970402</v>
      </c>
      <c r="O1367" s="81">
        <v>62204611</v>
      </c>
      <c r="P1367" s="81">
        <v>65970402</v>
      </c>
      <c r="Q1367" s="81">
        <v>62204611</v>
      </c>
      <c r="R1367" s="81">
        <v>65970402</v>
      </c>
      <c r="S1367" s="81">
        <v>62204611</v>
      </c>
      <c r="T1367" s="81">
        <v>68550402</v>
      </c>
      <c r="U1367" s="81">
        <v>68550402</v>
      </c>
      <c r="V1367" s="81">
        <v>70270402</v>
      </c>
      <c r="W1367" s="81">
        <v>70270402</v>
      </c>
      <c r="X1367" s="81">
        <v>62424358</v>
      </c>
      <c r="Y1367" s="81">
        <v>62424358</v>
      </c>
    </row>
    <row r="1368" spans="1:25" x14ac:dyDescent="0.35">
      <c r="A1368" s="81" t="s">
        <v>1378</v>
      </c>
      <c r="B1368" s="81">
        <v>223</v>
      </c>
      <c r="C1368" s="81" t="s">
        <v>1785</v>
      </c>
      <c r="D1368" s="81" t="s">
        <v>6654</v>
      </c>
      <c r="E1368" s="81" t="s">
        <v>2266</v>
      </c>
      <c r="F1368" s="81">
        <v>147623129</v>
      </c>
      <c r="G1368" s="81">
        <v>148425806</v>
      </c>
      <c r="H1368" s="81">
        <v>147623129</v>
      </c>
      <c r="I1368" s="81" t="s">
        <v>2829</v>
      </c>
      <c r="J1368" s="81" t="s">
        <v>2833</v>
      </c>
      <c r="K1368" s="81">
        <v>3396919</v>
      </c>
      <c r="L1368" s="81">
        <v>0</v>
      </c>
      <c r="M1368" s="81">
        <v>151020048</v>
      </c>
      <c r="N1368" s="81">
        <v>151020048</v>
      </c>
      <c r="O1368" s="81">
        <v>147623129</v>
      </c>
      <c r="P1368" s="81">
        <v>151020048</v>
      </c>
      <c r="Q1368" s="81">
        <v>147623129</v>
      </c>
      <c r="R1368" s="81">
        <v>151020048</v>
      </c>
      <c r="S1368" s="81">
        <v>147623129</v>
      </c>
      <c r="T1368" s="81">
        <v>152760048</v>
      </c>
      <c r="U1368" s="81">
        <v>152760048</v>
      </c>
      <c r="V1368" s="81">
        <v>153920048</v>
      </c>
      <c r="W1368" s="81">
        <v>153920048</v>
      </c>
      <c r="X1368" s="81">
        <v>147746924</v>
      </c>
      <c r="Y1368" s="81">
        <v>147746924</v>
      </c>
    </row>
    <row r="1369" spans="1:25" x14ac:dyDescent="0.35">
      <c r="A1369" s="81" t="s">
        <v>1379</v>
      </c>
      <c r="B1369" s="81">
        <v>224</v>
      </c>
      <c r="C1369" s="81" t="s">
        <v>1786</v>
      </c>
      <c r="D1369" s="81" t="s">
        <v>6171</v>
      </c>
      <c r="E1369" s="81" t="s">
        <v>2362</v>
      </c>
      <c r="F1369" s="81">
        <v>2729088</v>
      </c>
      <c r="G1369" s="81">
        <v>2729088</v>
      </c>
      <c r="H1369" s="81">
        <v>2729088</v>
      </c>
      <c r="I1369" s="81" t="s">
        <v>2829</v>
      </c>
      <c r="J1369" s="81" t="s">
        <v>2832</v>
      </c>
      <c r="K1369" s="81">
        <v>0</v>
      </c>
      <c r="L1369" s="81">
        <v>0</v>
      </c>
      <c r="M1369" s="81">
        <v>2729088</v>
      </c>
      <c r="N1369" s="81">
        <v>2729088</v>
      </c>
      <c r="O1369" s="81">
        <v>2729088</v>
      </c>
      <c r="P1369" s="81">
        <v>2729088</v>
      </c>
      <c r="Q1369" s="81">
        <v>2729088</v>
      </c>
      <c r="R1369" s="81">
        <v>2729088</v>
      </c>
      <c r="S1369" s="81">
        <v>2729088</v>
      </c>
      <c r="T1369" s="81">
        <v>2729088</v>
      </c>
      <c r="U1369" s="81">
        <v>2729088</v>
      </c>
      <c r="V1369" s="81">
        <v>2729088</v>
      </c>
      <c r="W1369" s="81">
        <v>2729088</v>
      </c>
      <c r="X1369" s="81">
        <v>2729088</v>
      </c>
      <c r="Y1369" s="81">
        <v>2729088</v>
      </c>
    </row>
    <row r="1370" spans="1:25" x14ac:dyDescent="0.35">
      <c r="A1370" s="81" t="s">
        <v>1380</v>
      </c>
      <c r="B1370" s="81">
        <v>224</v>
      </c>
      <c r="C1370" s="81" t="s">
        <v>1786</v>
      </c>
      <c r="D1370" s="81" t="s">
        <v>6655</v>
      </c>
      <c r="E1370" s="81" t="s">
        <v>2743</v>
      </c>
      <c r="F1370" s="81">
        <v>287310309</v>
      </c>
      <c r="G1370" s="81">
        <v>287310309</v>
      </c>
      <c r="H1370" s="81">
        <v>287310309</v>
      </c>
      <c r="I1370" s="81" t="s">
        <v>2829</v>
      </c>
      <c r="J1370" s="81" t="s">
        <v>2832</v>
      </c>
      <c r="K1370" s="81">
        <v>7187500</v>
      </c>
      <c r="L1370" s="81">
        <v>0</v>
      </c>
      <c r="M1370" s="81">
        <v>294497809</v>
      </c>
      <c r="N1370" s="81">
        <v>294497809</v>
      </c>
      <c r="O1370" s="81">
        <v>287310309</v>
      </c>
      <c r="P1370" s="81">
        <v>999933059</v>
      </c>
      <c r="Q1370" s="81">
        <v>992745559</v>
      </c>
      <c r="R1370" s="81">
        <v>999933059</v>
      </c>
      <c r="S1370" s="81">
        <v>992745559</v>
      </c>
      <c r="T1370" s="81">
        <v>299117809</v>
      </c>
      <c r="U1370" s="81">
        <v>1004553059</v>
      </c>
      <c r="V1370" s="81">
        <v>302197809</v>
      </c>
      <c r="W1370" s="81">
        <v>1007633059</v>
      </c>
      <c r="X1370" s="81">
        <v>288646405</v>
      </c>
      <c r="Y1370" s="81">
        <v>994081655</v>
      </c>
    </row>
    <row r="1371" spans="1:25" x14ac:dyDescent="0.35">
      <c r="A1371" s="81" t="s">
        <v>1381</v>
      </c>
      <c r="B1371" s="81">
        <v>224</v>
      </c>
      <c r="C1371" s="81" t="s">
        <v>1786</v>
      </c>
      <c r="D1371" s="81" t="s">
        <v>6657</v>
      </c>
      <c r="E1371" s="81" t="s">
        <v>2721</v>
      </c>
      <c r="F1371" s="81">
        <v>33157747</v>
      </c>
      <c r="G1371" s="81">
        <v>33157747</v>
      </c>
      <c r="H1371" s="81">
        <v>33157747</v>
      </c>
      <c r="I1371" s="81" t="s">
        <v>2829</v>
      </c>
      <c r="J1371" s="81" t="s">
        <v>2832</v>
      </c>
      <c r="K1371" s="81">
        <v>1631690</v>
      </c>
      <c r="L1371" s="81">
        <v>0</v>
      </c>
      <c r="M1371" s="81">
        <v>34789437</v>
      </c>
      <c r="N1371" s="81">
        <v>34789437</v>
      </c>
      <c r="O1371" s="81">
        <v>33157747</v>
      </c>
      <c r="P1371" s="81">
        <v>34789437</v>
      </c>
      <c r="Q1371" s="81">
        <v>33157747</v>
      </c>
      <c r="R1371" s="81">
        <v>34789437</v>
      </c>
      <c r="S1371" s="81">
        <v>33157747</v>
      </c>
      <c r="T1371" s="81">
        <v>36589437</v>
      </c>
      <c r="U1371" s="81">
        <v>36589437</v>
      </c>
      <c r="V1371" s="81">
        <v>37789437</v>
      </c>
      <c r="W1371" s="81">
        <v>37789437</v>
      </c>
      <c r="X1371" s="81">
        <v>33493460</v>
      </c>
      <c r="Y1371" s="81">
        <v>33493460</v>
      </c>
    </row>
    <row r="1372" spans="1:25" x14ac:dyDescent="0.35">
      <c r="A1372" s="81" t="s">
        <v>1382</v>
      </c>
      <c r="B1372" s="81">
        <v>224</v>
      </c>
      <c r="C1372" s="81" t="s">
        <v>1786</v>
      </c>
      <c r="D1372" s="81" t="s">
        <v>6832</v>
      </c>
      <c r="E1372" s="81" t="s">
        <v>1845</v>
      </c>
      <c r="F1372" s="81">
        <v>888059</v>
      </c>
      <c r="G1372" s="81">
        <v>888059</v>
      </c>
      <c r="H1372" s="81">
        <v>888059</v>
      </c>
      <c r="I1372" s="81" t="s">
        <v>2829</v>
      </c>
      <c r="J1372" s="81" t="s">
        <v>2832</v>
      </c>
      <c r="K1372" s="81">
        <v>45380</v>
      </c>
      <c r="L1372" s="81">
        <v>0</v>
      </c>
      <c r="M1372" s="81">
        <v>933439</v>
      </c>
      <c r="N1372" s="81">
        <v>933439</v>
      </c>
      <c r="O1372" s="81">
        <v>888059</v>
      </c>
      <c r="P1372" s="81">
        <v>933439</v>
      </c>
      <c r="Q1372" s="81">
        <v>888059</v>
      </c>
      <c r="R1372" s="81">
        <v>933439</v>
      </c>
      <c r="S1372" s="81">
        <v>888059</v>
      </c>
      <c r="T1372" s="81">
        <v>963439</v>
      </c>
      <c r="U1372" s="81">
        <v>963439</v>
      </c>
      <c r="V1372" s="81">
        <v>983439</v>
      </c>
      <c r="W1372" s="81">
        <v>983439</v>
      </c>
      <c r="X1372" s="81">
        <v>951230</v>
      </c>
      <c r="Y1372" s="81">
        <v>951230</v>
      </c>
    </row>
    <row r="1373" spans="1:25" x14ac:dyDescent="0.35">
      <c r="A1373" s="81" t="s">
        <v>1383</v>
      </c>
      <c r="B1373" s="81">
        <v>225</v>
      </c>
      <c r="C1373" s="81" t="s">
        <v>1787</v>
      </c>
      <c r="D1373" s="81" t="s">
        <v>6375</v>
      </c>
      <c r="E1373" s="81" t="s">
        <v>2853</v>
      </c>
      <c r="F1373" s="81">
        <v>330802664</v>
      </c>
      <c r="G1373" s="81">
        <v>330108287</v>
      </c>
      <c r="H1373" s="81">
        <v>330802664</v>
      </c>
      <c r="I1373" s="81" t="s">
        <v>2829</v>
      </c>
      <c r="J1373" s="81" t="s">
        <v>2833</v>
      </c>
      <c r="K1373" s="81">
        <v>2107261</v>
      </c>
      <c r="L1373" s="81">
        <v>0</v>
      </c>
      <c r="M1373" s="81">
        <v>332909925</v>
      </c>
      <c r="N1373" s="81">
        <v>332909925</v>
      </c>
      <c r="O1373" s="81">
        <v>330802664</v>
      </c>
      <c r="P1373" s="81">
        <v>332909925</v>
      </c>
      <c r="Q1373" s="81">
        <v>330802664</v>
      </c>
      <c r="R1373" s="81">
        <v>332909925</v>
      </c>
      <c r="S1373" s="81">
        <v>330802664</v>
      </c>
      <c r="T1373" s="81">
        <v>333944925</v>
      </c>
      <c r="U1373" s="81">
        <v>333944925</v>
      </c>
      <c r="V1373" s="81">
        <v>334634925</v>
      </c>
      <c r="W1373" s="81">
        <v>334634925</v>
      </c>
      <c r="X1373" s="81">
        <v>330802664</v>
      </c>
      <c r="Y1373" s="81">
        <v>330802664</v>
      </c>
    </row>
    <row r="1374" spans="1:25" x14ac:dyDescent="0.35">
      <c r="A1374" s="81" t="s">
        <v>1384</v>
      </c>
      <c r="B1374" s="81">
        <v>225</v>
      </c>
      <c r="C1374" s="81" t="s">
        <v>1787</v>
      </c>
      <c r="D1374" s="81" t="s">
        <v>6378</v>
      </c>
      <c r="E1374" s="81" t="s">
        <v>2012</v>
      </c>
      <c r="F1374" s="81">
        <v>18349639</v>
      </c>
      <c r="G1374" s="81">
        <v>18349639</v>
      </c>
      <c r="H1374" s="81">
        <v>18349639</v>
      </c>
      <c r="I1374" s="81" t="s">
        <v>2829</v>
      </c>
      <c r="J1374" s="81" t="s">
        <v>2833</v>
      </c>
      <c r="K1374" s="81">
        <v>2339579</v>
      </c>
      <c r="L1374" s="81">
        <v>0</v>
      </c>
      <c r="M1374" s="81">
        <v>20689218</v>
      </c>
      <c r="N1374" s="81">
        <v>20689218</v>
      </c>
      <c r="O1374" s="81">
        <v>18349639</v>
      </c>
      <c r="P1374" s="81">
        <v>20689218</v>
      </c>
      <c r="Q1374" s="81">
        <v>18349639</v>
      </c>
      <c r="R1374" s="81">
        <v>20689218</v>
      </c>
      <c r="S1374" s="81">
        <v>18349639</v>
      </c>
      <c r="T1374" s="81">
        <v>21574218</v>
      </c>
      <c r="U1374" s="81">
        <v>21574218</v>
      </c>
      <c r="V1374" s="81">
        <v>22164218</v>
      </c>
      <c r="W1374" s="81">
        <v>22164218</v>
      </c>
      <c r="X1374" s="81">
        <v>18349639</v>
      </c>
      <c r="Y1374" s="81">
        <v>18349639</v>
      </c>
    </row>
    <row r="1375" spans="1:25" x14ac:dyDescent="0.35">
      <c r="A1375" s="81" t="s">
        <v>1385</v>
      </c>
      <c r="B1375" s="81">
        <v>225</v>
      </c>
      <c r="C1375" s="81" t="s">
        <v>1787</v>
      </c>
      <c r="D1375" s="81" t="s">
        <v>6503</v>
      </c>
      <c r="E1375" s="81" t="s">
        <v>2249</v>
      </c>
      <c r="F1375" s="81">
        <v>98315949</v>
      </c>
      <c r="G1375" s="81">
        <v>100061321</v>
      </c>
      <c r="H1375" s="81">
        <v>98315949</v>
      </c>
      <c r="I1375" s="81" t="s">
        <v>2829</v>
      </c>
      <c r="J1375" s="81" t="s">
        <v>2833</v>
      </c>
      <c r="K1375" s="81">
        <v>8977543</v>
      </c>
      <c r="L1375" s="81">
        <v>0</v>
      </c>
      <c r="M1375" s="81">
        <v>107293492</v>
      </c>
      <c r="N1375" s="81">
        <v>107293492</v>
      </c>
      <c r="O1375" s="81">
        <v>98315949</v>
      </c>
      <c r="P1375" s="81">
        <v>107293492</v>
      </c>
      <c r="Q1375" s="81">
        <v>98315949</v>
      </c>
      <c r="R1375" s="81">
        <v>107293492</v>
      </c>
      <c r="S1375" s="81">
        <v>98315949</v>
      </c>
      <c r="T1375" s="81">
        <v>111793492</v>
      </c>
      <c r="U1375" s="81">
        <v>111793492</v>
      </c>
      <c r="V1375" s="81">
        <v>114793492</v>
      </c>
      <c r="W1375" s="81">
        <v>114793492</v>
      </c>
      <c r="X1375" s="81">
        <v>98315949</v>
      </c>
      <c r="Y1375" s="81">
        <v>98315949</v>
      </c>
    </row>
    <row r="1376" spans="1:25" x14ac:dyDescent="0.35">
      <c r="A1376" s="81" t="s">
        <v>1386</v>
      </c>
      <c r="B1376" s="81">
        <v>225</v>
      </c>
      <c r="C1376" s="81" t="s">
        <v>1787</v>
      </c>
      <c r="D1376" s="81" t="s">
        <v>6659</v>
      </c>
      <c r="E1376" s="81" t="s">
        <v>2744</v>
      </c>
      <c r="F1376" s="81">
        <v>2018967284</v>
      </c>
      <c r="G1376" s="81">
        <v>2074663793</v>
      </c>
      <c r="H1376" s="81">
        <v>2018967284</v>
      </c>
      <c r="I1376" s="81" t="s">
        <v>2829</v>
      </c>
      <c r="J1376" s="81" t="s">
        <v>2833</v>
      </c>
      <c r="K1376" s="81">
        <v>219432034</v>
      </c>
      <c r="L1376" s="81">
        <v>74248908</v>
      </c>
      <c r="M1376" s="81">
        <v>2238399318</v>
      </c>
      <c r="N1376" s="81">
        <v>2164150410</v>
      </c>
      <c r="O1376" s="81">
        <v>1944718376</v>
      </c>
      <c r="P1376" s="81">
        <v>2238399318</v>
      </c>
      <c r="Q1376" s="81">
        <v>2018967284</v>
      </c>
      <c r="R1376" s="81">
        <v>2164150410</v>
      </c>
      <c r="S1376" s="81">
        <v>1944718376</v>
      </c>
      <c r="T1376" s="81">
        <v>2311584318</v>
      </c>
      <c r="U1376" s="81">
        <v>2311584318</v>
      </c>
      <c r="V1376" s="81">
        <v>2360374318</v>
      </c>
      <c r="W1376" s="81">
        <v>2360374318</v>
      </c>
      <c r="X1376" s="81">
        <v>2110944048</v>
      </c>
      <c r="Y1376" s="81">
        <v>2110944048</v>
      </c>
    </row>
    <row r="1377" spans="1:25" x14ac:dyDescent="0.35">
      <c r="A1377" s="81" t="s">
        <v>1387</v>
      </c>
      <c r="B1377" s="81">
        <v>225</v>
      </c>
      <c r="C1377" s="81" t="s">
        <v>1787</v>
      </c>
      <c r="D1377" s="81" t="s">
        <v>6660</v>
      </c>
      <c r="E1377" s="81" t="s">
        <v>2715</v>
      </c>
      <c r="F1377" s="81">
        <v>194540523</v>
      </c>
      <c r="G1377" s="81">
        <v>218854479</v>
      </c>
      <c r="H1377" s="81">
        <v>194540523</v>
      </c>
      <c r="I1377" s="81" t="s">
        <v>2829</v>
      </c>
      <c r="J1377" s="81" t="s">
        <v>2833</v>
      </c>
      <c r="K1377" s="81">
        <v>35180845</v>
      </c>
      <c r="L1377" s="81">
        <v>0</v>
      </c>
      <c r="M1377" s="81">
        <v>229721368</v>
      </c>
      <c r="N1377" s="81">
        <v>229721368</v>
      </c>
      <c r="O1377" s="81">
        <v>194540523</v>
      </c>
      <c r="P1377" s="81">
        <v>229721368</v>
      </c>
      <c r="Q1377" s="81">
        <v>194540523</v>
      </c>
      <c r="R1377" s="81">
        <v>229721368</v>
      </c>
      <c r="S1377" s="81">
        <v>194540523</v>
      </c>
      <c r="T1377" s="81">
        <v>241916368</v>
      </c>
      <c r="U1377" s="81">
        <v>241916368</v>
      </c>
      <c r="V1377" s="81">
        <v>250046368</v>
      </c>
      <c r="W1377" s="81">
        <v>250046368</v>
      </c>
      <c r="X1377" s="81">
        <v>213017738</v>
      </c>
      <c r="Y1377" s="81">
        <v>213017738</v>
      </c>
    </row>
    <row r="1378" spans="1:25" x14ac:dyDescent="0.35">
      <c r="A1378" s="81" t="s">
        <v>1388</v>
      </c>
      <c r="B1378" s="81">
        <v>225</v>
      </c>
      <c r="C1378" s="81" t="s">
        <v>1787</v>
      </c>
      <c r="D1378" s="81" t="s">
        <v>6661</v>
      </c>
      <c r="E1378" s="81" t="s">
        <v>2745</v>
      </c>
      <c r="F1378" s="81">
        <v>207483596</v>
      </c>
      <c r="G1378" s="81">
        <v>208977279</v>
      </c>
      <c r="H1378" s="81">
        <v>207483596</v>
      </c>
      <c r="I1378" s="81" t="s">
        <v>2829</v>
      </c>
      <c r="J1378" s="81" t="s">
        <v>2833</v>
      </c>
      <c r="K1378" s="81">
        <v>41221651</v>
      </c>
      <c r="L1378" s="81">
        <v>0</v>
      </c>
      <c r="M1378" s="81">
        <v>248705247</v>
      </c>
      <c r="N1378" s="81">
        <v>248705247</v>
      </c>
      <c r="O1378" s="81">
        <v>207483596</v>
      </c>
      <c r="P1378" s="81">
        <v>248705247</v>
      </c>
      <c r="Q1378" s="81">
        <v>207483596</v>
      </c>
      <c r="R1378" s="81">
        <v>248705247</v>
      </c>
      <c r="S1378" s="81">
        <v>207483596</v>
      </c>
      <c r="T1378" s="81">
        <v>260345247</v>
      </c>
      <c r="U1378" s="81">
        <v>260345247</v>
      </c>
      <c r="V1378" s="81">
        <v>268105247</v>
      </c>
      <c r="W1378" s="81">
        <v>268105247</v>
      </c>
      <c r="X1378" s="81">
        <v>235620625</v>
      </c>
      <c r="Y1378" s="81">
        <v>235620625</v>
      </c>
    </row>
    <row r="1379" spans="1:25" x14ac:dyDescent="0.35">
      <c r="A1379" s="81" t="s">
        <v>1389</v>
      </c>
      <c r="B1379" s="81">
        <v>226</v>
      </c>
      <c r="C1379" s="81" t="s">
        <v>1788</v>
      </c>
      <c r="D1379" s="81" t="s">
        <v>6530</v>
      </c>
      <c r="E1379" s="81" t="s">
        <v>2682</v>
      </c>
      <c r="F1379" s="81">
        <v>52701092</v>
      </c>
      <c r="G1379" s="81">
        <v>51670488</v>
      </c>
      <c r="H1379" s="81">
        <v>52701092</v>
      </c>
      <c r="I1379" s="81" t="s">
        <v>2829</v>
      </c>
      <c r="J1379" s="81" t="s">
        <v>2833</v>
      </c>
      <c r="K1379" s="81">
        <v>8885963</v>
      </c>
      <c r="L1379" s="81">
        <v>0</v>
      </c>
      <c r="M1379" s="81">
        <v>61587055</v>
      </c>
      <c r="N1379" s="81">
        <v>61587055</v>
      </c>
      <c r="O1379" s="81">
        <v>52701092</v>
      </c>
      <c r="P1379" s="81">
        <v>61587055</v>
      </c>
      <c r="Q1379" s="81">
        <v>52701092</v>
      </c>
      <c r="R1379" s="81">
        <v>61587055</v>
      </c>
      <c r="S1379" s="81">
        <v>52701092</v>
      </c>
      <c r="T1379" s="81">
        <v>64032055</v>
      </c>
      <c r="U1379" s="81">
        <v>64032055</v>
      </c>
      <c r="V1379" s="81">
        <v>65662055</v>
      </c>
      <c r="W1379" s="81">
        <v>65662055</v>
      </c>
      <c r="X1379" s="81">
        <v>54064969</v>
      </c>
      <c r="Y1379" s="81">
        <v>54064969</v>
      </c>
    </row>
    <row r="1380" spans="1:25" x14ac:dyDescent="0.35">
      <c r="A1380" s="81" t="s">
        <v>1390</v>
      </c>
      <c r="B1380" s="81">
        <v>226</v>
      </c>
      <c r="C1380" s="81" t="s">
        <v>1788</v>
      </c>
      <c r="D1380" s="81" t="s">
        <v>6662</v>
      </c>
      <c r="E1380" s="81" t="s">
        <v>2746</v>
      </c>
      <c r="F1380" s="81">
        <v>406127374</v>
      </c>
      <c r="G1380" s="81">
        <v>421099182</v>
      </c>
      <c r="H1380" s="81">
        <v>406127374</v>
      </c>
      <c r="I1380" s="81" t="s">
        <v>2829</v>
      </c>
      <c r="J1380" s="81" t="s">
        <v>2833</v>
      </c>
      <c r="K1380" s="81">
        <v>47393516</v>
      </c>
      <c r="L1380" s="81">
        <v>0</v>
      </c>
      <c r="M1380" s="81">
        <v>453520890</v>
      </c>
      <c r="N1380" s="81">
        <v>453520890</v>
      </c>
      <c r="O1380" s="81">
        <v>406127374</v>
      </c>
      <c r="P1380" s="81">
        <v>453520890</v>
      </c>
      <c r="Q1380" s="81">
        <v>406127374</v>
      </c>
      <c r="R1380" s="81">
        <v>453520890</v>
      </c>
      <c r="S1380" s="81">
        <v>406127374</v>
      </c>
      <c r="T1380" s="81">
        <v>466780890</v>
      </c>
      <c r="U1380" s="81">
        <v>466780890</v>
      </c>
      <c r="V1380" s="81">
        <v>475620890</v>
      </c>
      <c r="W1380" s="81">
        <v>475620890</v>
      </c>
      <c r="X1380" s="81">
        <v>423567219</v>
      </c>
      <c r="Y1380" s="81">
        <v>423567219</v>
      </c>
    </row>
    <row r="1381" spans="1:25" x14ac:dyDescent="0.35">
      <c r="A1381" s="81" t="s">
        <v>1391</v>
      </c>
      <c r="B1381" s="81">
        <v>226</v>
      </c>
      <c r="C1381" s="81" t="s">
        <v>1788</v>
      </c>
      <c r="D1381" s="81" t="s">
        <v>6663</v>
      </c>
      <c r="E1381" s="81" t="s">
        <v>2747</v>
      </c>
      <c r="F1381" s="81">
        <v>7027356089</v>
      </c>
      <c r="G1381" s="81">
        <v>7144818710</v>
      </c>
      <c r="H1381" s="81">
        <v>7027356089</v>
      </c>
      <c r="I1381" s="81" t="s">
        <v>2829</v>
      </c>
      <c r="J1381" s="81" t="s">
        <v>2833</v>
      </c>
      <c r="K1381" s="81">
        <v>1100299264</v>
      </c>
      <c r="L1381" s="81">
        <v>0</v>
      </c>
      <c r="M1381" s="81">
        <v>8127655353</v>
      </c>
      <c r="N1381" s="81">
        <v>8127655353</v>
      </c>
      <c r="O1381" s="81">
        <v>7027356089</v>
      </c>
      <c r="P1381" s="81">
        <v>8127655353</v>
      </c>
      <c r="Q1381" s="81">
        <v>7027356089</v>
      </c>
      <c r="R1381" s="81">
        <v>8127655353</v>
      </c>
      <c r="S1381" s="81">
        <v>7027356089</v>
      </c>
      <c r="T1381" s="81">
        <v>8457325353</v>
      </c>
      <c r="U1381" s="81">
        <v>8457325353</v>
      </c>
      <c r="V1381" s="81">
        <v>8677105353</v>
      </c>
      <c r="W1381" s="81">
        <v>8677105353</v>
      </c>
      <c r="X1381" s="81">
        <v>7330067862</v>
      </c>
      <c r="Y1381" s="81">
        <v>7330067862</v>
      </c>
    </row>
    <row r="1382" spans="1:25" x14ac:dyDescent="0.35">
      <c r="A1382" s="81" t="s">
        <v>1392</v>
      </c>
      <c r="B1382" s="81">
        <v>226</v>
      </c>
      <c r="C1382" s="81" t="s">
        <v>1788</v>
      </c>
      <c r="D1382" s="81" t="s">
        <v>6665</v>
      </c>
      <c r="E1382" s="81" t="s">
        <v>2046</v>
      </c>
      <c r="F1382" s="81">
        <v>199583564</v>
      </c>
      <c r="G1382" s="81">
        <v>204243270</v>
      </c>
      <c r="H1382" s="81">
        <v>199583564</v>
      </c>
      <c r="I1382" s="81" t="s">
        <v>2829</v>
      </c>
      <c r="J1382" s="81" t="s">
        <v>2833</v>
      </c>
      <c r="K1382" s="81">
        <v>20932948</v>
      </c>
      <c r="L1382" s="81">
        <v>0</v>
      </c>
      <c r="M1382" s="81">
        <v>220516512</v>
      </c>
      <c r="N1382" s="81">
        <v>220516512</v>
      </c>
      <c r="O1382" s="81">
        <v>199583564</v>
      </c>
      <c r="P1382" s="81">
        <v>332971492</v>
      </c>
      <c r="Q1382" s="81">
        <v>312038544</v>
      </c>
      <c r="R1382" s="81">
        <v>332971492</v>
      </c>
      <c r="S1382" s="81">
        <v>312038544</v>
      </c>
      <c r="T1382" s="81">
        <v>227686512</v>
      </c>
      <c r="U1382" s="81">
        <v>340141492</v>
      </c>
      <c r="V1382" s="81">
        <v>232466512</v>
      </c>
      <c r="W1382" s="81">
        <v>344921492</v>
      </c>
      <c r="X1382" s="81">
        <v>201266920</v>
      </c>
      <c r="Y1382" s="81">
        <v>313721900</v>
      </c>
    </row>
    <row r="1383" spans="1:25" x14ac:dyDescent="0.35">
      <c r="A1383" s="81" t="s">
        <v>1393</v>
      </c>
      <c r="B1383" s="81">
        <v>226</v>
      </c>
      <c r="C1383" s="81" t="s">
        <v>1788</v>
      </c>
      <c r="D1383" s="81" t="s">
        <v>6666</v>
      </c>
      <c r="E1383" s="81" t="s">
        <v>2748</v>
      </c>
      <c r="F1383" s="81">
        <v>660491365</v>
      </c>
      <c r="G1383" s="81">
        <v>671166442</v>
      </c>
      <c r="H1383" s="81">
        <v>660491365</v>
      </c>
      <c r="I1383" s="81" t="s">
        <v>2829</v>
      </c>
      <c r="J1383" s="81" t="s">
        <v>2833</v>
      </c>
      <c r="K1383" s="81">
        <v>83401902</v>
      </c>
      <c r="L1383" s="81">
        <v>0</v>
      </c>
      <c r="M1383" s="81">
        <v>743893267</v>
      </c>
      <c r="N1383" s="81">
        <v>743893267</v>
      </c>
      <c r="O1383" s="81">
        <v>660491365</v>
      </c>
      <c r="P1383" s="81">
        <v>848198267</v>
      </c>
      <c r="Q1383" s="81">
        <v>764796365</v>
      </c>
      <c r="R1383" s="81">
        <v>848198267</v>
      </c>
      <c r="S1383" s="81">
        <v>764796365</v>
      </c>
      <c r="T1383" s="81">
        <v>766258267</v>
      </c>
      <c r="U1383" s="81">
        <v>870563267</v>
      </c>
      <c r="V1383" s="81">
        <v>781168267</v>
      </c>
      <c r="W1383" s="81">
        <v>885473267</v>
      </c>
      <c r="X1383" s="81">
        <v>684020858</v>
      </c>
      <c r="Y1383" s="81">
        <v>788325858</v>
      </c>
    </row>
    <row r="1384" spans="1:25" x14ac:dyDescent="0.35">
      <c r="A1384" s="81" t="s">
        <v>1394</v>
      </c>
      <c r="B1384" s="81">
        <v>226</v>
      </c>
      <c r="C1384" s="81" t="s">
        <v>1788</v>
      </c>
      <c r="D1384" s="81" t="s">
        <v>6667</v>
      </c>
      <c r="E1384" s="81" t="s">
        <v>2749</v>
      </c>
      <c r="F1384" s="81">
        <v>432886521</v>
      </c>
      <c r="G1384" s="81">
        <v>447172438</v>
      </c>
      <c r="H1384" s="81">
        <v>432886521</v>
      </c>
      <c r="I1384" s="81" t="s">
        <v>2829</v>
      </c>
      <c r="J1384" s="81" t="s">
        <v>2833</v>
      </c>
      <c r="K1384" s="81">
        <v>96927541</v>
      </c>
      <c r="L1384" s="81">
        <v>0</v>
      </c>
      <c r="M1384" s="81">
        <v>529814062</v>
      </c>
      <c r="N1384" s="81">
        <v>529814062</v>
      </c>
      <c r="O1384" s="81">
        <v>432886521</v>
      </c>
      <c r="P1384" s="81">
        <v>529814062</v>
      </c>
      <c r="Q1384" s="81">
        <v>432886521</v>
      </c>
      <c r="R1384" s="81">
        <v>529814062</v>
      </c>
      <c r="S1384" s="81">
        <v>432886521</v>
      </c>
      <c r="T1384" s="81">
        <v>561494062</v>
      </c>
      <c r="U1384" s="81">
        <v>561494062</v>
      </c>
      <c r="V1384" s="81">
        <v>582614062</v>
      </c>
      <c r="W1384" s="81">
        <v>582614062</v>
      </c>
      <c r="X1384" s="81">
        <v>448109437</v>
      </c>
      <c r="Y1384" s="81">
        <v>448109437</v>
      </c>
    </row>
    <row r="1385" spans="1:25" x14ac:dyDescent="0.35">
      <c r="A1385" s="81" t="s">
        <v>1395</v>
      </c>
      <c r="B1385" s="81">
        <v>226</v>
      </c>
      <c r="C1385" s="81" t="s">
        <v>1788</v>
      </c>
      <c r="D1385" s="81" t="s">
        <v>6668</v>
      </c>
      <c r="E1385" s="81" t="s">
        <v>2750</v>
      </c>
      <c r="F1385" s="81">
        <v>202355302</v>
      </c>
      <c r="G1385" s="81">
        <v>203585559</v>
      </c>
      <c r="H1385" s="81">
        <v>202355302</v>
      </c>
      <c r="I1385" s="81" t="s">
        <v>2829</v>
      </c>
      <c r="J1385" s="81" t="s">
        <v>2833</v>
      </c>
      <c r="K1385" s="81">
        <v>18163630</v>
      </c>
      <c r="L1385" s="81">
        <v>0</v>
      </c>
      <c r="M1385" s="81">
        <v>220518932</v>
      </c>
      <c r="N1385" s="81">
        <v>220518932</v>
      </c>
      <c r="O1385" s="81">
        <v>202355302</v>
      </c>
      <c r="P1385" s="81">
        <v>220518932</v>
      </c>
      <c r="Q1385" s="81">
        <v>202355302</v>
      </c>
      <c r="R1385" s="81">
        <v>220518932</v>
      </c>
      <c r="S1385" s="81">
        <v>202355302</v>
      </c>
      <c r="T1385" s="81">
        <v>225468932</v>
      </c>
      <c r="U1385" s="81">
        <v>225468932</v>
      </c>
      <c r="V1385" s="81">
        <v>228768932</v>
      </c>
      <c r="W1385" s="81">
        <v>228768932</v>
      </c>
      <c r="X1385" s="81">
        <v>203890265</v>
      </c>
      <c r="Y1385" s="81">
        <v>203890265</v>
      </c>
    </row>
    <row r="1386" spans="1:25" x14ac:dyDescent="0.35">
      <c r="A1386" s="81" t="s">
        <v>1396</v>
      </c>
      <c r="B1386" s="81">
        <v>227</v>
      </c>
      <c r="C1386" s="81" t="s">
        <v>1789</v>
      </c>
      <c r="D1386" s="81" t="s">
        <v>5324</v>
      </c>
      <c r="E1386" s="81" t="s">
        <v>1871</v>
      </c>
      <c r="F1386" s="81">
        <v>707632055</v>
      </c>
      <c r="G1386" s="81">
        <v>707632055</v>
      </c>
      <c r="H1386" s="81">
        <v>707632055</v>
      </c>
      <c r="I1386" s="81" t="s">
        <v>2829</v>
      </c>
      <c r="J1386" s="81" t="s">
        <v>2832</v>
      </c>
      <c r="K1386" s="81">
        <v>82656642</v>
      </c>
      <c r="L1386" s="81">
        <v>0</v>
      </c>
      <c r="M1386" s="81">
        <v>790288697</v>
      </c>
      <c r="N1386" s="81">
        <v>790288697</v>
      </c>
      <c r="O1386" s="81">
        <v>707632055</v>
      </c>
      <c r="P1386" s="81">
        <v>883821666</v>
      </c>
      <c r="Q1386" s="81">
        <v>801165024</v>
      </c>
      <c r="R1386" s="81">
        <v>883821666</v>
      </c>
      <c r="S1386" s="81">
        <v>801165024</v>
      </c>
      <c r="T1386" s="81">
        <v>812758697</v>
      </c>
      <c r="U1386" s="81">
        <v>906291666</v>
      </c>
      <c r="V1386" s="81">
        <v>827738697</v>
      </c>
      <c r="W1386" s="81">
        <v>921271666</v>
      </c>
      <c r="X1386" s="81">
        <v>693239708</v>
      </c>
      <c r="Y1386" s="81">
        <v>786772677</v>
      </c>
    </row>
    <row r="1387" spans="1:25" x14ac:dyDescent="0.35">
      <c r="A1387" s="81" t="s">
        <v>1397</v>
      </c>
      <c r="B1387" s="81">
        <v>227</v>
      </c>
      <c r="C1387" s="81" t="s">
        <v>1789</v>
      </c>
      <c r="D1387" s="81" t="s">
        <v>5369</v>
      </c>
      <c r="E1387" s="81" t="s">
        <v>1914</v>
      </c>
      <c r="F1387" s="81">
        <v>23757511</v>
      </c>
      <c r="G1387" s="81">
        <v>23757511</v>
      </c>
      <c r="H1387" s="81">
        <v>23757511</v>
      </c>
      <c r="I1387" s="81" t="s">
        <v>2829</v>
      </c>
      <c r="J1387" s="81" t="s">
        <v>2832</v>
      </c>
      <c r="K1387" s="81">
        <v>461044</v>
      </c>
      <c r="L1387" s="81">
        <v>0</v>
      </c>
      <c r="M1387" s="81">
        <v>24218555</v>
      </c>
      <c r="N1387" s="81">
        <v>24218555</v>
      </c>
      <c r="O1387" s="81">
        <v>23757511</v>
      </c>
      <c r="P1387" s="81">
        <v>24218555</v>
      </c>
      <c r="Q1387" s="81">
        <v>23757511</v>
      </c>
      <c r="R1387" s="81">
        <v>24218555</v>
      </c>
      <c r="S1387" s="81">
        <v>23757511</v>
      </c>
      <c r="T1387" s="81">
        <v>24383555</v>
      </c>
      <c r="U1387" s="81">
        <v>24383555</v>
      </c>
      <c r="V1387" s="81">
        <v>24493555</v>
      </c>
      <c r="W1387" s="81">
        <v>24493555</v>
      </c>
      <c r="X1387" s="81">
        <v>24011132</v>
      </c>
      <c r="Y1387" s="81">
        <v>24011132</v>
      </c>
    </row>
    <row r="1388" spans="1:25" x14ac:dyDescent="0.35">
      <c r="A1388" s="81" t="s">
        <v>1398</v>
      </c>
      <c r="B1388" s="81">
        <v>227</v>
      </c>
      <c r="C1388" s="81" t="s">
        <v>1789</v>
      </c>
      <c r="D1388" s="81" t="s">
        <v>5440</v>
      </c>
      <c r="E1388" s="81" t="s">
        <v>1976</v>
      </c>
      <c r="F1388" s="81">
        <v>990029706</v>
      </c>
      <c r="G1388" s="81">
        <v>990029706</v>
      </c>
      <c r="H1388" s="81">
        <v>990029706</v>
      </c>
      <c r="I1388" s="81" t="s">
        <v>2829</v>
      </c>
      <c r="J1388" s="81" t="s">
        <v>2832</v>
      </c>
      <c r="K1388" s="81">
        <v>34306451</v>
      </c>
      <c r="L1388" s="81">
        <v>0</v>
      </c>
      <c r="M1388" s="81">
        <v>1024336157</v>
      </c>
      <c r="N1388" s="81">
        <v>1024336157</v>
      </c>
      <c r="O1388" s="81">
        <v>990029706</v>
      </c>
      <c r="P1388" s="81">
        <v>1024336157</v>
      </c>
      <c r="Q1388" s="81">
        <v>990029706</v>
      </c>
      <c r="R1388" s="81">
        <v>1024336157</v>
      </c>
      <c r="S1388" s="81">
        <v>990029706</v>
      </c>
      <c r="T1388" s="81">
        <v>1034386157</v>
      </c>
      <c r="U1388" s="81">
        <v>1034386157</v>
      </c>
      <c r="V1388" s="81">
        <v>1041086157</v>
      </c>
      <c r="W1388" s="81">
        <v>1041086157</v>
      </c>
      <c r="X1388" s="81">
        <v>1052183006</v>
      </c>
      <c r="Y1388" s="81">
        <v>1052183006</v>
      </c>
    </row>
    <row r="1389" spans="1:25" x14ac:dyDescent="0.35">
      <c r="A1389" s="81" t="s">
        <v>1399</v>
      </c>
      <c r="B1389" s="81">
        <v>227</v>
      </c>
      <c r="C1389" s="81" t="s">
        <v>1789</v>
      </c>
      <c r="D1389" s="81" t="s">
        <v>5955</v>
      </c>
      <c r="E1389" s="81" t="s">
        <v>2363</v>
      </c>
      <c r="F1389" s="81">
        <v>25442574</v>
      </c>
      <c r="G1389" s="81">
        <v>25442574</v>
      </c>
      <c r="H1389" s="81">
        <v>25442574</v>
      </c>
      <c r="I1389" s="81" t="s">
        <v>2829</v>
      </c>
      <c r="J1389" s="81" t="s">
        <v>2832</v>
      </c>
      <c r="K1389" s="81">
        <v>860517</v>
      </c>
      <c r="L1389" s="81">
        <v>0</v>
      </c>
      <c r="M1389" s="81">
        <v>26303091</v>
      </c>
      <c r="N1389" s="81">
        <v>26303091</v>
      </c>
      <c r="O1389" s="81">
        <v>25442574</v>
      </c>
      <c r="P1389" s="81">
        <v>26303091</v>
      </c>
      <c r="Q1389" s="81">
        <v>25442574</v>
      </c>
      <c r="R1389" s="81">
        <v>26303091</v>
      </c>
      <c r="S1389" s="81">
        <v>25442574</v>
      </c>
      <c r="T1389" s="81">
        <v>26693091</v>
      </c>
      <c r="U1389" s="81">
        <v>26693091</v>
      </c>
      <c r="V1389" s="81">
        <v>26953091</v>
      </c>
      <c r="W1389" s="81">
        <v>26953091</v>
      </c>
      <c r="X1389" s="81">
        <v>26734403</v>
      </c>
      <c r="Y1389" s="81">
        <v>26734403</v>
      </c>
    </row>
    <row r="1390" spans="1:25" x14ac:dyDescent="0.35">
      <c r="A1390" s="81" t="s">
        <v>1400</v>
      </c>
      <c r="B1390" s="81">
        <v>227</v>
      </c>
      <c r="C1390" s="81" t="s">
        <v>1789</v>
      </c>
      <c r="D1390" s="81" t="s">
        <v>5960</v>
      </c>
      <c r="E1390" s="81" t="s">
        <v>1983</v>
      </c>
      <c r="F1390" s="81">
        <v>213971203</v>
      </c>
      <c r="G1390" s="81">
        <v>213971203</v>
      </c>
      <c r="H1390" s="81">
        <v>213971203</v>
      </c>
      <c r="I1390" s="81" t="s">
        <v>2829</v>
      </c>
      <c r="J1390" s="81" t="s">
        <v>2832</v>
      </c>
      <c r="K1390" s="81">
        <v>14210213</v>
      </c>
      <c r="L1390" s="81">
        <v>0</v>
      </c>
      <c r="M1390" s="81">
        <v>228181416</v>
      </c>
      <c r="N1390" s="81">
        <v>228181416</v>
      </c>
      <c r="O1390" s="81">
        <v>213971203</v>
      </c>
      <c r="P1390" s="81">
        <v>228181416</v>
      </c>
      <c r="Q1390" s="81">
        <v>213971203</v>
      </c>
      <c r="R1390" s="81">
        <v>228181416</v>
      </c>
      <c r="S1390" s="81">
        <v>213971203</v>
      </c>
      <c r="T1390" s="81">
        <v>232261416</v>
      </c>
      <c r="U1390" s="81">
        <v>232261416</v>
      </c>
      <c r="V1390" s="81">
        <v>234981416</v>
      </c>
      <c r="W1390" s="81">
        <v>234981416</v>
      </c>
      <c r="X1390" s="81">
        <v>214494411</v>
      </c>
      <c r="Y1390" s="81">
        <v>214494411</v>
      </c>
    </row>
    <row r="1391" spans="1:25" x14ac:dyDescent="0.35">
      <c r="A1391" s="81" t="s">
        <v>1401</v>
      </c>
      <c r="B1391" s="81">
        <v>227</v>
      </c>
      <c r="C1391" s="81" t="s">
        <v>1789</v>
      </c>
      <c r="D1391" s="81" t="s">
        <v>6669</v>
      </c>
      <c r="E1391" s="81" t="s">
        <v>2751</v>
      </c>
      <c r="F1391" s="81">
        <v>188686329497</v>
      </c>
      <c r="G1391" s="81">
        <v>188686329497</v>
      </c>
      <c r="H1391" s="81">
        <v>188686329497</v>
      </c>
      <c r="I1391" s="81" t="s">
        <v>2829</v>
      </c>
      <c r="J1391" s="81" t="s">
        <v>2832</v>
      </c>
      <c r="K1391" s="81">
        <v>7534315897</v>
      </c>
      <c r="L1391" s="81">
        <v>0</v>
      </c>
      <c r="M1391" s="81">
        <v>196220645394</v>
      </c>
      <c r="N1391" s="81">
        <v>196220645394</v>
      </c>
      <c r="O1391" s="81">
        <v>188686329497</v>
      </c>
      <c r="P1391" s="81">
        <v>196220645394</v>
      </c>
      <c r="Q1391" s="81">
        <v>188686329497</v>
      </c>
      <c r="R1391" s="81">
        <v>196220645394</v>
      </c>
      <c r="S1391" s="81">
        <v>188686329497</v>
      </c>
      <c r="T1391" s="81">
        <v>198145565394</v>
      </c>
      <c r="U1391" s="81">
        <v>198145565394</v>
      </c>
      <c r="V1391" s="81">
        <v>199428845394</v>
      </c>
      <c r="W1391" s="81">
        <v>199428845394</v>
      </c>
      <c r="X1391" s="81">
        <v>194586188485</v>
      </c>
      <c r="Y1391" s="81">
        <v>194586188485</v>
      </c>
    </row>
    <row r="1392" spans="1:25" x14ac:dyDescent="0.35">
      <c r="A1392" s="81" t="s">
        <v>1402</v>
      </c>
      <c r="B1392" s="81">
        <v>227</v>
      </c>
      <c r="C1392" s="81" t="s">
        <v>1789</v>
      </c>
      <c r="D1392" s="81" t="s">
        <v>6670</v>
      </c>
      <c r="E1392" s="81" t="s">
        <v>2752</v>
      </c>
      <c r="F1392" s="81">
        <v>24947691285</v>
      </c>
      <c r="G1392" s="81">
        <v>24947691285</v>
      </c>
      <c r="H1392" s="81">
        <v>24947691285</v>
      </c>
      <c r="I1392" s="81" t="s">
        <v>2829</v>
      </c>
      <c r="J1392" s="81" t="s">
        <v>2832</v>
      </c>
      <c r="K1392" s="81">
        <v>2041059445</v>
      </c>
      <c r="L1392" s="81">
        <v>0</v>
      </c>
      <c r="M1392" s="81">
        <v>26988750730</v>
      </c>
      <c r="N1392" s="81">
        <v>26988750730</v>
      </c>
      <c r="O1392" s="81">
        <v>24947691285</v>
      </c>
      <c r="P1392" s="81">
        <v>26988750730</v>
      </c>
      <c r="Q1392" s="81">
        <v>24947691285</v>
      </c>
      <c r="R1392" s="81">
        <v>26988750730</v>
      </c>
      <c r="S1392" s="81">
        <v>24947691285</v>
      </c>
      <c r="T1392" s="81">
        <v>27517455730</v>
      </c>
      <c r="U1392" s="81">
        <v>27517455730</v>
      </c>
      <c r="V1392" s="81">
        <v>27869925730</v>
      </c>
      <c r="W1392" s="81">
        <v>27869925730</v>
      </c>
      <c r="X1392" s="81">
        <v>25594261786</v>
      </c>
      <c r="Y1392" s="81">
        <v>25594261786</v>
      </c>
    </row>
    <row r="1393" spans="1:25" x14ac:dyDescent="0.35">
      <c r="A1393" s="81" t="s">
        <v>1403</v>
      </c>
      <c r="B1393" s="81">
        <v>227</v>
      </c>
      <c r="C1393" s="81" t="s">
        <v>1789</v>
      </c>
      <c r="D1393" s="81" t="s">
        <v>6672</v>
      </c>
      <c r="E1393" s="81" t="s">
        <v>2753</v>
      </c>
      <c r="F1393" s="81">
        <v>11103068249</v>
      </c>
      <c r="G1393" s="81">
        <v>11103068249</v>
      </c>
      <c r="H1393" s="81">
        <v>11103068249</v>
      </c>
      <c r="I1393" s="81" t="s">
        <v>2829</v>
      </c>
      <c r="J1393" s="81" t="s">
        <v>2832</v>
      </c>
      <c r="K1393" s="81">
        <v>814553714</v>
      </c>
      <c r="L1393" s="81">
        <v>0</v>
      </c>
      <c r="M1393" s="81">
        <v>11917621963</v>
      </c>
      <c r="N1393" s="81">
        <v>11917621963</v>
      </c>
      <c r="O1393" s="81">
        <v>11103068249</v>
      </c>
      <c r="P1393" s="81">
        <v>11917621963</v>
      </c>
      <c r="Q1393" s="81">
        <v>11103068249</v>
      </c>
      <c r="R1393" s="81">
        <v>11917621963</v>
      </c>
      <c r="S1393" s="81">
        <v>11103068249</v>
      </c>
      <c r="T1393" s="81">
        <v>12136771963</v>
      </c>
      <c r="U1393" s="81">
        <v>12136771963</v>
      </c>
      <c r="V1393" s="81">
        <v>12282871963</v>
      </c>
      <c r="W1393" s="81">
        <v>12282871963</v>
      </c>
      <c r="X1393" s="81">
        <v>11222484970</v>
      </c>
      <c r="Y1393" s="81">
        <v>11222484970</v>
      </c>
    </row>
    <row r="1394" spans="1:25" x14ac:dyDescent="0.35">
      <c r="A1394" s="81" t="s">
        <v>1404</v>
      </c>
      <c r="B1394" s="81">
        <v>227</v>
      </c>
      <c r="C1394" s="81" t="s">
        <v>1789</v>
      </c>
      <c r="D1394" s="81" t="s">
        <v>6673</v>
      </c>
      <c r="E1394" s="81" t="s">
        <v>2754</v>
      </c>
      <c r="F1394" s="81">
        <v>21070480209</v>
      </c>
      <c r="G1394" s="81">
        <v>21070480209</v>
      </c>
      <c r="H1394" s="81">
        <v>21070480209</v>
      </c>
      <c r="I1394" s="81" t="s">
        <v>2829</v>
      </c>
      <c r="J1394" s="81" t="s">
        <v>2832</v>
      </c>
      <c r="K1394" s="81">
        <v>605686557</v>
      </c>
      <c r="L1394" s="81">
        <v>0</v>
      </c>
      <c r="M1394" s="81">
        <v>21676166766</v>
      </c>
      <c r="N1394" s="81">
        <v>21676166766</v>
      </c>
      <c r="O1394" s="81">
        <v>21070480209</v>
      </c>
      <c r="P1394" s="81">
        <v>21676166766</v>
      </c>
      <c r="Q1394" s="81">
        <v>21070480209</v>
      </c>
      <c r="R1394" s="81">
        <v>21676166766</v>
      </c>
      <c r="S1394" s="81">
        <v>21070480209</v>
      </c>
      <c r="T1394" s="81">
        <v>21829406766</v>
      </c>
      <c r="U1394" s="81">
        <v>21829406766</v>
      </c>
      <c r="V1394" s="81">
        <v>21931566766</v>
      </c>
      <c r="W1394" s="81">
        <v>21931566766</v>
      </c>
      <c r="X1394" s="81">
        <v>22125890907</v>
      </c>
      <c r="Y1394" s="81">
        <v>22125890907</v>
      </c>
    </row>
    <row r="1395" spans="1:25" x14ac:dyDescent="0.35">
      <c r="A1395" s="81" t="s">
        <v>1405</v>
      </c>
      <c r="B1395" s="81">
        <v>227</v>
      </c>
      <c r="C1395" s="81" t="s">
        <v>1789</v>
      </c>
      <c r="D1395" s="81" t="s">
        <v>6674</v>
      </c>
      <c r="E1395" s="81" t="s">
        <v>2755</v>
      </c>
      <c r="F1395" s="81">
        <v>12885835985</v>
      </c>
      <c r="G1395" s="81">
        <v>12885835985</v>
      </c>
      <c r="H1395" s="81">
        <v>12885835985</v>
      </c>
      <c r="I1395" s="81" t="s">
        <v>2829</v>
      </c>
      <c r="J1395" s="81" t="s">
        <v>2832</v>
      </c>
      <c r="K1395" s="81">
        <v>685692457</v>
      </c>
      <c r="L1395" s="81">
        <v>0</v>
      </c>
      <c r="M1395" s="81">
        <v>13571528442</v>
      </c>
      <c r="N1395" s="81">
        <v>13571528442</v>
      </c>
      <c r="O1395" s="81">
        <v>12885835985</v>
      </c>
      <c r="P1395" s="81">
        <v>17020579149</v>
      </c>
      <c r="Q1395" s="81">
        <v>16334886692</v>
      </c>
      <c r="R1395" s="81">
        <v>17020579149</v>
      </c>
      <c r="S1395" s="81">
        <v>16334886692</v>
      </c>
      <c r="T1395" s="81">
        <v>13764008442</v>
      </c>
      <c r="U1395" s="81">
        <v>17213059149</v>
      </c>
      <c r="V1395" s="81">
        <v>13892328442</v>
      </c>
      <c r="W1395" s="81">
        <v>17341379149</v>
      </c>
      <c r="X1395" s="81">
        <v>13003983572</v>
      </c>
      <c r="Y1395" s="81">
        <v>16453034279</v>
      </c>
    </row>
    <row r="1396" spans="1:25" x14ac:dyDescent="0.35">
      <c r="A1396" s="81" t="s">
        <v>1406</v>
      </c>
      <c r="B1396" s="81">
        <v>227</v>
      </c>
      <c r="C1396" s="81" t="s">
        <v>1789</v>
      </c>
      <c r="D1396" s="81" t="s">
        <v>6675</v>
      </c>
      <c r="E1396" s="81" t="s">
        <v>2756</v>
      </c>
      <c r="F1396" s="81">
        <v>3889912621</v>
      </c>
      <c r="G1396" s="81">
        <v>3889912621</v>
      </c>
      <c r="H1396" s="81">
        <v>3889912621</v>
      </c>
      <c r="I1396" s="81" t="s">
        <v>2829</v>
      </c>
      <c r="J1396" s="81" t="s">
        <v>2832</v>
      </c>
      <c r="K1396" s="81">
        <v>304865971</v>
      </c>
      <c r="L1396" s="81">
        <v>243601742</v>
      </c>
      <c r="M1396" s="81">
        <v>4194778592</v>
      </c>
      <c r="N1396" s="81">
        <v>3951176850</v>
      </c>
      <c r="O1396" s="81">
        <v>3646310879</v>
      </c>
      <c r="P1396" s="81">
        <v>4194778592</v>
      </c>
      <c r="Q1396" s="81">
        <v>3889912621</v>
      </c>
      <c r="R1396" s="81">
        <v>3951176850</v>
      </c>
      <c r="S1396" s="81">
        <v>3646310879</v>
      </c>
      <c r="T1396" s="81">
        <v>4277698592</v>
      </c>
      <c r="U1396" s="81">
        <v>4277698592</v>
      </c>
      <c r="V1396" s="81">
        <v>4332978592</v>
      </c>
      <c r="W1396" s="81">
        <v>4332978592</v>
      </c>
      <c r="X1396" s="81">
        <v>4069418900</v>
      </c>
      <c r="Y1396" s="81">
        <v>4069418900</v>
      </c>
    </row>
    <row r="1397" spans="1:25" x14ac:dyDescent="0.35">
      <c r="A1397" s="81" t="s">
        <v>1407</v>
      </c>
      <c r="B1397" s="81">
        <v>227</v>
      </c>
      <c r="C1397" s="81" t="s">
        <v>1789</v>
      </c>
      <c r="D1397" s="81" t="s">
        <v>6676</v>
      </c>
      <c r="E1397" s="81" t="s">
        <v>2757</v>
      </c>
      <c r="F1397" s="81">
        <v>20764085958</v>
      </c>
      <c r="G1397" s="81">
        <v>20764085958</v>
      </c>
      <c r="H1397" s="81">
        <v>20764085958</v>
      </c>
      <c r="I1397" s="81" t="s">
        <v>2829</v>
      </c>
      <c r="J1397" s="81" t="s">
        <v>2832</v>
      </c>
      <c r="K1397" s="81">
        <v>1157421356</v>
      </c>
      <c r="L1397" s="81">
        <v>1520896912</v>
      </c>
      <c r="M1397" s="81">
        <v>21921507314</v>
      </c>
      <c r="N1397" s="81">
        <v>20400610402</v>
      </c>
      <c r="O1397" s="81">
        <v>19243189046</v>
      </c>
      <c r="P1397" s="81">
        <v>21921507314</v>
      </c>
      <c r="Q1397" s="81">
        <v>20764085958</v>
      </c>
      <c r="R1397" s="81">
        <v>20400610402</v>
      </c>
      <c r="S1397" s="81">
        <v>19243189046</v>
      </c>
      <c r="T1397" s="81">
        <v>22224012314</v>
      </c>
      <c r="U1397" s="81">
        <v>22224012314</v>
      </c>
      <c r="V1397" s="81">
        <v>22425682314</v>
      </c>
      <c r="W1397" s="81">
        <v>22425682314</v>
      </c>
      <c r="X1397" s="81">
        <v>21575180270</v>
      </c>
      <c r="Y1397" s="81">
        <v>21575180270</v>
      </c>
    </row>
    <row r="1398" spans="1:25" x14ac:dyDescent="0.35">
      <c r="A1398" s="81" t="s">
        <v>1408</v>
      </c>
      <c r="B1398" s="81">
        <v>227</v>
      </c>
      <c r="C1398" s="81" t="s">
        <v>1789</v>
      </c>
      <c r="D1398" s="81" t="s">
        <v>6787</v>
      </c>
      <c r="E1398" s="81" t="s">
        <v>2758</v>
      </c>
      <c r="F1398" s="81">
        <v>11975375161</v>
      </c>
      <c r="G1398" s="81">
        <v>11975375161</v>
      </c>
      <c r="H1398" s="81">
        <v>11975375161</v>
      </c>
      <c r="I1398" s="81" t="s">
        <v>2829</v>
      </c>
      <c r="J1398" s="81" t="s">
        <v>2832</v>
      </c>
      <c r="K1398" s="81">
        <v>633204475</v>
      </c>
      <c r="L1398" s="81">
        <v>0</v>
      </c>
      <c r="M1398" s="81">
        <v>12608579636</v>
      </c>
      <c r="N1398" s="81">
        <v>12608579636</v>
      </c>
      <c r="O1398" s="81">
        <v>11975375161</v>
      </c>
      <c r="P1398" s="81">
        <v>12608579636</v>
      </c>
      <c r="Q1398" s="81">
        <v>11975375161</v>
      </c>
      <c r="R1398" s="81">
        <v>12608579636</v>
      </c>
      <c r="S1398" s="81">
        <v>11975375161</v>
      </c>
      <c r="T1398" s="81">
        <v>12768914636</v>
      </c>
      <c r="U1398" s="81">
        <v>12768914636</v>
      </c>
      <c r="V1398" s="81">
        <v>12875804636</v>
      </c>
      <c r="W1398" s="81">
        <v>12875804636</v>
      </c>
      <c r="X1398" s="81">
        <v>12463963627</v>
      </c>
      <c r="Y1398" s="81">
        <v>12463963627</v>
      </c>
    </row>
    <row r="1399" spans="1:25" x14ac:dyDescent="0.35">
      <c r="A1399" s="81" t="s">
        <v>1409</v>
      </c>
      <c r="B1399" s="81">
        <v>227</v>
      </c>
      <c r="C1399" s="81" t="s">
        <v>1789</v>
      </c>
      <c r="D1399" s="81" t="s">
        <v>6791</v>
      </c>
      <c r="E1399" s="81" t="s">
        <v>2759</v>
      </c>
      <c r="F1399" s="81">
        <v>14692739300</v>
      </c>
      <c r="G1399" s="81">
        <v>14692739300</v>
      </c>
      <c r="H1399" s="81">
        <v>14692739300</v>
      </c>
      <c r="I1399" s="81" t="s">
        <v>2829</v>
      </c>
      <c r="J1399" s="81" t="s">
        <v>2832</v>
      </c>
      <c r="K1399" s="81">
        <v>944247160</v>
      </c>
      <c r="L1399" s="81">
        <v>0</v>
      </c>
      <c r="M1399" s="81">
        <v>15636986460</v>
      </c>
      <c r="N1399" s="81">
        <v>15636986460</v>
      </c>
      <c r="O1399" s="81">
        <v>14692739300</v>
      </c>
      <c r="P1399" s="81">
        <v>15636986460</v>
      </c>
      <c r="Q1399" s="81">
        <v>14692739300</v>
      </c>
      <c r="R1399" s="81">
        <v>15636986460</v>
      </c>
      <c r="S1399" s="81">
        <v>14692739300</v>
      </c>
      <c r="T1399" s="81">
        <v>15882986460</v>
      </c>
      <c r="U1399" s="81">
        <v>15882986460</v>
      </c>
      <c r="V1399" s="81">
        <v>16046986460</v>
      </c>
      <c r="W1399" s="81">
        <v>16046986460</v>
      </c>
      <c r="X1399" s="81">
        <v>15198016381</v>
      </c>
      <c r="Y1399" s="81">
        <v>15198016381</v>
      </c>
    </row>
    <row r="1400" spans="1:25" x14ac:dyDescent="0.35">
      <c r="A1400" s="81" t="s">
        <v>1410</v>
      </c>
      <c r="B1400" s="81">
        <v>227</v>
      </c>
      <c r="C1400" s="81" t="s">
        <v>1789</v>
      </c>
      <c r="D1400" s="81" t="s">
        <v>6793</v>
      </c>
      <c r="E1400" s="81" t="s">
        <v>2760</v>
      </c>
      <c r="F1400" s="81">
        <v>7860236</v>
      </c>
      <c r="G1400" s="81">
        <v>7860236</v>
      </c>
      <c r="H1400" s="81">
        <v>7860236</v>
      </c>
      <c r="I1400" s="81" t="s">
        <v>2829</v>
      </c>
      <c r="J1400" s="81" t="s">
        <v>2832</v>
      </c>
      <c r="K1400" s="81">
        <v>719726</v>
      </c>
      <c r="L1400" s="81">
        <v>0</v>
      </c>
      <c r="M1400" s="81">
        <v>8579962</v>
      </c>
      <c r="N1400" s="81">
        <v>8579962</v>
      </c>
      <c r="O1400" s="81">
        <v>7860236</v>
      </c>
      <c r="P1400" s="81">
        <v>8579962</v>
      </c>
      <c r="Q1400" s="81">
        <v>7860236</v>
      </c>
      <c r="R1400" s="81">
        <v>8579962</v>
      </c>
      <c r="S1400" s="81">
        <v>7860236</v>
      </c>
      <c r="T1400" s="81">
        <v>8789962</v>
      </c>
      <c r="U1400" s="81">
        <v>8789962</v>
      </c>
      <c r="V1400" s="81">
        <v>8929962</v>
      </c>
      <c r="W1400" s="81">
        <v>8929962</v>
      </c>
      <c r="X1400" s="81">
        <v>8362973</v>
      </c>
      <c r="Y1400" s="81">
        <v>8362973</v>
      </c>
    </row>
    <row r="1401" spans="1:25" x14ac:dyDescent="0.35">
      <c r="A1401" s="81" t="s">
        <v>1411</v>
      </c>
      <c r="B1401" s="81">
        <v>228</v>
      </c>
      <c r="C1401" s="81" t="s">
        <v>1790</v>
      </c>
      <c r="D1401" s="81" t="s">
        <v>6041</v>
      </c>
      <c r="E1401" s="81" t="s">
        <v>2425</v>
      </c>
      <c r="F1401" s="81">
        <v>798565</v>
      </c>
      <c r="G1401" s="81">
        <v>798565</v>
      </c>
      <c r="H1401" s="81">
        <v>798565</v>
      </c>
      <c r="I1401" s="81" t="s">
        <v>2829</v>
      </c>
      <c r="J1401" s="81" t="s">
        <v>2833</v>
      </c>
      <c r="K1401" s="81">
        <v>328556</v>
      </c>
      <c r="L1401" s="81">
        <v>0</v>
      </c>
      <c r="M1401" s="81">
        <v>1127121</v>
      </c>
      <c r="N1401" s="81">
        <v>1127121</v>
      </c>
      <c r="O1401" s="81">
        <v>798565</v>
      </c>
      <c r="P1401" s="81">
        <v>1127121</v>
      </c>
      <c r="Q1401" s="81">
        <v>798565</v>
      </c>
      <c r="R1401" s="81">
        <v>1127121</v>
      </c>
      <c r="S1401" s="81">
        <v>798565</v>
      </c>
      <c r="T1401" s="81">
        <v>1217121</v>
      </c>
      <c r="U1401" s="81">
        <v>1217121</v>
      </c>
      <c r="V1401" s="81">
        <v>1277121</v>
      </c>
      <c r="W1401" s="81">
        <v>1277121</v>
      </c>
      <c r="X1401" s="81">
        <v>914524</v>
      </c>
      <c r="Y1401" s="81">
        <v>914524</v>
      </c>
    </row>
    <row r="1402" spans="1:25" x14ac:dyDescent="0.35">
      <c r="A1402" s="81" t="s">
        <v>1412</v>
      </c>
      <c r="B1402" s="81">
        <v>228</v>
      </c>
      <c r="C1402" s="81" t="s">
        <v>1790</v>
      </c>
      <c r="D1402" s="81" t="s">
        <v>6678</v>
      </c>
      <c r="E1402" s="81" t="s">
        <v>2426</v>
      </c>
      <c r="F1402" s="81">
        <v>395021223</v>
      </c>
      <c r="G1402" s="81">
        <v>412648185</v>
      </c>
      <c r="H1402" s="81">
        <v>395021223</v>
      </c>
      <c r="I1402" s="81" t="s">
        <v>2829</v>
      </c>
      <c r="J1402" s="81" t="s">
        <v>2833</v>
      </c>
      <c r="K1402" s="81">
        <v>43811836</v>
      </c>
      <c r="L1402" s="81">
        <v>0</v>
      </c>
      <c r="M1402" s="81">
        <v>438833059</v>
      </c>
      <c r="N1402" s="81">
        <v>438833059</v>
      </c>
      <c r="O1402" s="81">
        <v>395021223</v>
      </c>
      <c r="P1402" s="81">
        <v>438833059</v>
      </c>
      <c r="Q1402" s="81">
        <v>395021223</v>
      </c>
      <c r="R1402" s="81">
        <v>438833059</v>
      </c>
      <c r="S1402" s="81">
        <v>395021223</v>
      </c>
      <c r="T1402" s="81">
        <v>462203059</v>
      </c>
      <c r="U1402" s="81">
        <v>462203059</v>
      </c>
      <c r="V1402" s="81">
        <v>477783059</v>
      </c>
      <c r="W1402" s="81">
        <v>477783059</v>
      </c>
      <c r="X1402" s="81">
        <v>404645576</v>
      </c>
      <c r="Y1402" s="81">
        <v>404645576</v>
      </c>
    </row>
    <row r="1403" spans="1:25" x14ac:dyDescent="0.35">
      <c r="A1403" s="81" t="s">
        <v>1413</v>
      </c>
      <c r="B1403" s="81">
        <v>228</v>
      </c>
      <c r="C1403" s="81" t="s">
        <v>1790</v>
      </c>
      <c r="D1403" s="81" t="s">
        <v>6679</v>
      </c>
      <c r="E1403" s="81" t="s">
        <v>2761</v>
      </c>
      <c r="F1403" s="81">
        <v>503900972</v>
      </c>
      <c r="G1403" s="81">
        <v>522770918</v>
      </c>
      <c r="H1403" s="81">
        <v>503900972</v>
      </c>
      <c r="I1403" s="81" t="s">
        <v>2829</v>
      </c>
      <c r="J1403" s="81" t="s">
        <v>2833</v>
      </c>
      <c r="K1403" s="81">
        <v>69255855</v>
      </c>
      <c r="L1403" s="81">
        <v>0</v>
      </c>
      <c r="M1403" s="81">
        <v>573156827</v>
      </c>
      <c r="N1403" s="81">
        <v>573156827</v>
      </c>
      <c r="O1403" s="81">
        <v>503900972</v>
      </c>
      <c r="P1403" s="81">
        <v>573156827</v>
      </c>
      <c r="Q1403" s="81">
        <v>503900972</v>
      </c>
      <c r="R1403" s="81">
        <v>573156827</v>
      </c>
      <c r="S1403" s="81">
        <v>503900972</v>
      </c>
      <c r="T1403" s="81">
        <v>606996827</v>
      </c>
      <c r="U1403" s="81">
        <v>606996827</v>
      </c>
      <c r="V1403" s="81">
        <v>629556827</v>
      </c>
      <c r="W1403" s="81">
        <v>629556827</v>
      </c>
      <c r="X1403" s="81">
        <v>525015805</v>
      </c>
      <c r="Y1403" s="81">
        <v>525015805</v>
      </c>
    </row>
    <row r="1404" spans="1:25" x14ac:dyDescent="0.35">
      <c r="A1404" s="81" t="s">
        <v>1414</v>
      </c>
      <c r="B1404" s="81">
        <v>228</v>
      </c>
      <c r="C1404" s="81" t="s">
        <v>1790</v>
      </c>
      <c r="D1404" s="81" t="s">
        <v>6681</v>
      </c>
      <c r="E1404" s="81" t="s">
        <v>2525</v>
      </c>
      <c r="F1404" s="81">
        <v>40325818</v>
      </c>
      <c r="G1404" s="81">
        <v>37216282</v>
      </c>
      <c r="H1404" s="81">
        <v>40325818</v>
      </c>
      <c r="I1404" s="81" t="s">
        <v>2829</v>
      </c>
      <c r="J1404" s="81" t="s">
        <v>2833</v>
      </c>
      <c r="K1404" s="81">
        <v>8192378</v>
      </c>
      <c r="L1404" s="81">
        <v>0</v>
      </c>
      <c r="M1404" s="81">
        <v>48518196</v>
      </c>
      <c r="N1404" s="81">
        <v>48518196</v>
      </c>
      <c r="O1404" s="81">
        <v>40325818</v>
      </c>
      <c r="P1404" s="81">
        <v>48518196</v>
      </c>
      <c r="Q1404" s="81">
        <v>40325818</v>
      </c>
      <c r="R1404" s="81">
        <v>48518196</v>
      </c>
      <c r="S1404" s="81">
        <v>40325818</v>
      </c>
      <c r="T1404" s="81">
        <v>52208196</v>
      </c>
      <c r="U1404" s="81">
        <v>52208196</v>
      </c>
      <c r="V1404" s="81">
        <v>54668196</v>
      </c>
      <c r="W1404" s="81">
        <v>54668196</v>
      </c>
      <c r="X1404" s="81">
        <v>42348260</v>
      </c>
      <c r="Y1404" s="81">
        <v>42348260</v>
      </c>
    </row>
    <row r="1405" spans="1:25" x14ac:dyDescent="0.35">
      <c r="A1405" s="81" t="s">
        <v>1415</v>
      </c>
      <c r="B1405" s="81">
        <v>228</v>
      </c>
      <c r="C1405" s="81" t="s">
        <v>1790</v>
      </c>
      <c r="D1405" s="81" t="s">
        <v>6682</v>
      </c>
      <c r="E1405" s="81" t="s">
        <v>2762</v>
      </c>
      <c r="F1405" s="81">
        <v>59679402</v>
      </c>
      <c r="G1405" s="81">
        <v>60307570</v>
      </c>
      <c r="H1405" s="81">
        <v>59679402</v>
      </c>
      <c r="I1405" s="81" t="s">
        <v>2829</v>
      </c>
      <c r="J1405" s="81" t="s">
        <v>2833</v>
      </c>
      <c r="K1405" s="81">
        <v>11281125</v>
      </c>
      <c r="L1405" s="81">
        <v>0</v>
      </c>
      <c r="M1405" s="81">
        <v>70960527</v>
      </c>
      <c r="N1405" s="81">
        <v>70960527</v>
      </c>
      <c r="O1405" s="81">
        <v>59679402</v>
      </c>
      <c r="P1405" s="81">
        <v>70960527</v>
      </c>
      <c r="Q1405" s="81">
        <v>59679402</v>
      </c>
      <c r="R1405" s="81">
        <v>70960527</v>
      </c>
      <c r="S1405" s="81">
        <v>59679402</v>
      </c>
      <c r="T1405" s="81">
        <v>75985527</v>
      </c>
      <c r="U1405" s="81">
        <v>75985527</v>
      </c>
      <c r="V1405" s="81">
        <v>79335527</v>
      </c>
      <c r="W1405" s="81">
        <v>79335527</v>
      </c>
      <c r="X1405" s="81">
        <v>61794965</v>
      </c>
      <c r="Y1405" s="81">
        <v>61794965</v>
      </c>
    </row>
    <row r="1406" spans="1:25" x14ac:dyDescent="0.35">
      <c r="A1406" s="81" t="s">
        <v>1416</v>
      </c>
      <c r="B1406" s="81">
        <v>229</v>
      </c>
      <c r="C1406" s="81" t="s">
        <v>1791</v>
      </c>
      <c r="D1406" s="81" t="s">
        <v>6685</v>
      </c>
      <c r="E1406" s="81" t="s">
        <v>1836</v>
      </c>
      <c r="F1406" s="81">
        <v>176379671</v>
      </c>
      <c r="G1406" s="81">
        <v>203169283</v>
      </c>
      <c r="H1406" s="81">
        <v>203169283</v>
      </c>
      <c r="I1406" s="81" t="s">
        <v>2830</v>
      </c>
      <c r="J1406" s="81" t="s">
        <v>2836</v>
      </c>
      <c r="K1406" s="81">
        <v>24515457</v>
      </c>
      <c r="L1406" s="81">
        <v>0</v>
      </c>
      <c r="M1406" s="81">
        <v>227684740</v>
      </c>
      <c r="N1406" s="81">
        <v>227684740</v>
      </c>
      <c r="O1406" s="81">
        <v>203169283</v>
      </c>
      <c r="P1406" s="81">
        <v>227684740</v>
      </c>
      <c r="Q1406" s="81">
        <v>203169283</v>
      </c>
      <c r="R1406" s="81">
        <v>227684740</v>
      </c>
      <c r="S1406" s="81">
        <v>203169283</v>
      </c>
      <c r="T1406" s="81">
        <v>239969740</v>
      </c>
      <c r="U1406" s="81">
        <v>239969740</v>
      </c>
      <c r="V1406" s="81">
        <v>248159740</v>
      </c>
      <c r="W1406" s="81">
        <v>248159740</v>
      </c>
      <c r="X1406" s="81">
        <v>203169283</v>
      </c>
      <c r="Y1406" s="81">
        <v>203169283</v>
      </c>
    </row>
    <row r="1407" spans="1:25" x14ac:dyDescent="0.35">
      <c r="A1407" s="81" t="s">
        <v>1417</v>
      </c>
      <c r="B1407" s="81">
        <v>229</v>
      </c>
      <c r="C1407" s="81" t="s">
        <v>1791</v>
      </c>
      <c r="D1407" s="81" t="s">
        <v>6688</v>
      </c>
      <c r="E1407" s="81" t="s">
        <v>2459</v>
      </c>
      <c r="F1407" s="81">
        <v>892888709</v>
      </c>
      <c r="G1407" s="81">
        <v>982484552</v>
      </c>
      <c r="H1407" s="81">
        <v>892888709</v>
      </c>
      <c r="I1407" s="81" t="s">
        <v>2829</v>
      </c>
      <c r="J1407" s="81" t="s">
        <v>2834</v>
      </c>
      <c r="K1407" s="81">
        <v>74691016</v>
      </c>
      <c r="L1407" s="81">
        <v>0</v>
      </c>
      <c r="M1407" s="81">
        <v>967579725</v>
      </c>
      <c r="N1407" s="81">
        <v>967579725</v>
      </c>
      <c r="O1407" s="81">
        <v>892888709</v>
      </c>
      <c r="P1407" s="81">
        <v>967579725</v>
      </c>
      <c r="Q1407" s="81">
        <v>892888709</v>
      </c>
      <c r="R1407" s="81">
        <v>967579725</v>
      </c>
      <c r="S1407" s="81">
        <v>892888709</v>
      </c>
      <c r="T1407" s="81">
        <v>1005589725</v>
      </c>
      <c r="U1407" s="81">
        <v>1005589725</v>
      </c>
      <c r="V1407" s="81">
        <v>1030929725</v>
      </c>
      <c r="W1407" s="81">
        <v>1030929725</v>
      </c>
      <c r="X1407" s="81">
        <v>892888709</v>
      </c>
      <c r="Y1407" s="81">
        <v>892888709</v>
      </c>
    </row>
    <row r="1408" spans="1:25" x14ac:dyDescent="0.35">
      <c r="A1408" s="81" t="s">
        <v>1418</v>
      </c>
      <c r="B1408" s="81">
        <v>229</v>
      </c>
      <c r="C1408" s="81" t="s">
        <v>1791</v>
      </c>
      <c r="D1408" s="81" t="s">
        <v>6690</v>
      </c>
      <c r="E1408" s="81" t="s">
        <v>2327</v>
      </c>
      <c r="F1408" s="81">
        <v>286456397</v>
      </c>
      <c r="G1408" s="81">
        <v>347451774</v>
      </c>
      <c r="H1408" s="81">
        <v>286456397</v>
      </c>
      <c r="I1408" s="81" t="s">
        <v>2829</v>
      </c>
      <c r="J1408" s="81" t="s">
        <v>2834</v>
      </c>
      <c r="K1408" s="81">
        <v>54486502</v>
      </c>
      <c r="L1408" s="81">
        <v>0</v>
      </c>
      <c r="M1408" s="81">
        <v>340942899</v>
      </c>
      <c r="N1408" s="81">
        <v>340942899</v>
      </c>
      <c r="O1408" s="81">
        <v>286456397</v>
      </c>
      <c r="P1408" s="81">
        <v>340942899</v>
      </c>
      <c r="Q1408" s="81">
        <v>286456397</v>
      </c>
      <c r="R1408" s="81">
        <v>340942899</v>
      </c>
      <c r="S1408" s="81">
        <v>286456397</v>
      </c>
      <c r="T1408" s="81">
        <v>369382899</v>
      </c>
      <c r="U1408" s="81">
        <v>369382899</v>
      </c>
      <c r="V1408" s="81">
        <v>388342899</v>
      </c>
      <c r="W1408" s="81">
        <v>388342899</v>
      </c>
      <c r="X1408" s="81">
        <v>286456397</v>
      </c>
      <c r="Y1408" s="81">
        <v>286456397</v>
      </c>
    </row>
    <row r="1409" spans="1:25" x14ac:dyDescent="0.35">
      <c r="A1409" s="81" t="s">
        <v>1419</v>
      </c>
      <c r="B1409" s="81">
        <v>229</v>
      </c>
      <c r="C1409" s="81" t="s">
        <v>1791</v>
      </c>
      <c r="D1409" s="81" t="s">
        <v>6691</v>
      </c>
      <c r="E1409" s="81" t="s">
        <v>2763</v>
      </c>
      <c r="F1409" s="81">
        <v>100999664</v>
      </c>
      <c r="G1409" s="81">
        <v>110821286</v>
      </c>
      <c r="H1409" s="81">
        <v>100999664</v>
      </c>
      <c r="I1409" s="81" t="s">
        <v>2829</v>
      </c>
      <c r="J1409" s="81" t="s">
        <v>2833</v>
      </c>
      <c r="K1409" s="81">
        <v>15003438</v>
      </c>
      <c r="L1409" s="81">
        <v>0</v>
      </c>
      <c r="M1409" s="81">
        <v>116003102</v>
      </c>
      <c r="N1409" s="81">
        <v>116003102</v>
      </c>
      <c r="O1409" s="81">
        <v>100999664</v>
      </c>
      <c r="P1409" s="81">
        <v>116003102</v>
      </c>
      <c r="Q1409" s="81">
        <v>100999664</v>
      </c>
      <c r="R1409" s="81">
        <v>116003102</v>
      </c>
      <c r="S1409" s="81">
        <v>100999664</v>
      </c>
      <c r="T1409" s="81">
        <v>125888102</v>
      </c>
      <c r="U1409" s="81">
        <v>125888102</v>
      </c>
      <c r="V1409" s="81">
        <v>132478102</v>
      </c>
      <c r="W1409" s="81">
        <v>132478102</v>
      </c>
      <c r="X1409" s="81">
        <v>100999664</v>
      </c>
      <c r="Y1409" s="81">
        <v>100999664</v>
      </c>
    </row>
    <row r="1410" spans="1:25" x14ac:dyDescent="0.35">
      <c r="A1410" s="81" t="s">
        <v>1420</v>
      </c>
      <c r="B1410" s="81">
        <v>229</v>
      </c>
      <c r="C1410" s="81" t="s">
        <v>1791</v>
      </c>
      <c r="D1410" s="81" t="s">
        <v>6693</v>
      </c>
      <c r="E1410" s="81" t="s">
        <v>2658</v>
      </c>
      <c r="F1410" s="81">
        <v>56287252</v>
      </c>
      <c r="G1410" s="81">
        <v>65619958</v>
      </c>
      <c r="H1410" s="81">
        <v>56287252</v>
      </c>
      <c r="I1410" s="81" t="s">
        <v>2829</v>
      </c>
      <c r="J1410" s="81" t="s">
        <v>2834</v>
      </c>
      <c r="K1410" s="81">
        <v>8913767</v>
      </c>
      <c r="L1410" s="81">
        <v>0</v>
      </c>
      <c r="M1410" s="81">
        <v>65201019</v>
      </c>
      <c r="N1410" s="81">
        <v>65201019</v>
      </c>
      <c r="O1410" s="81">
        <v>56287252</v>
      </c>
      <c r="P1410" s="81">
        <v>65201019</v>
      </c>
      <c r="Q1410" s="81">
        <v>56287252</v>
      </c>
      <c r="R1410" s="81">
        <v>65201019</v>
      </c>
      <c r="S1410" s="81">
        <v>56287252</v>
      </c>
      <c r="T1410" s="81">
        <v>68981019</v>
      </c>
      <c r="U1410" s="81">
        <v>68981019</v>
      </c>
      <c r="V1410" s="81">
        <v>71501019</v>
      </c>
      <c r="W1410" s="81">
        <v>71501019</v>
      </c>
      <c r="X1410" s="81">
        <v>56287252</v>
      </c>
      <c r="Y1410" s="81">
        <v>56287252</v>
      </c>
    </row>
    <row r="1411" spans="1:25" x14ac:dyDescent="0.35">
      <c r="A1411" s="81" t="s">
        <v>1421</v>
      </c>
      <c r="B1411" s="81">
        <v>230</v>
      </c>
      <c r="C1411" s="81" t="s">
        <v>1792</v>
      </c>
      <c r="D1411" s="81" t="s">
        <v>5468</v>
      </c>
      <c r="E1411" s="81" t="s">
        <v>2000</v>
      </c>
      <c r="F1411" s="81">
        <v>17277257</v>
      </c>
      <c r="G1411" s="81">
        <v>17277257</v>
      </c>
      <c r="H1411" s="81">
        <v>17277257</v>
      </c>
      <c r="I1411" s="81" t="s">
        <v>2829</v>
      </c>
      <c r="J1411" s="81" t="s">
        <v>2832</v>
      </c>
      <c r="K1411" s="81">
        <v>2912245</v>
      </c>
      <c r="L1411" s="81">
        <v>0</v>
      </c>
      <c r="M1411" s="81">
        <v>20189502</v>
      </c>
      <c r="N1411" s="81">
        <v>20189502</v>
      </c>
      <c r="O1411" s="81">
        <v>17277257</v>
      </c>
      <c r="P1411" s="81">
        <v>20189502</v>
      </c>
      <c r="Q1411" s="81">
        <v>17277257</v>
      </c>
      <c r="R1411" s="81">
        <v>20189502</v>
      </c>
      <c r="S1411" s="81">
        <v>17277257</v>
      </c>
      <c r="T1411" s="81">
        <v>21179502</v>
      </c>
      <c r="U1411" s="81">
        <v>21179502</v>
      </c>
      <c r="V1411" s="81">
        <v>21839502</v>
      </c>
      <c r="W1411" s="81">
        <v>21839502</v>
      </c>
      <c r="X1411" s="81">
        <v>17277257</v>
      </c>
      <c r="Y1411" s="81">
        <v>17277257</v>
      </c>
    </row>
    <row r="1412" spans="1:25" x14ac:dyDescent="0.35">
      <c r="A1412" s="81" t="s">
        <v>1422</v>
      </c>
      <c r="B1412" s="81">
        <v>230</v>
      </c>
      <c r="C1412" s="81" t="s">
        <v>1792</v>
      </c>
      <c r="D1412" s="81" t="s">
        <v>5848</v>
      </c>
      <c r="E1412" s="81" t="s">
        <v>2297</v>
      </c>
      <c r="F1412" s="81">
        <v>225149592</v>
      </c>
      <c r="G1412" s="81">
        <v>230599007</v>
      </c>
      <c r="H1412" s="81">
        <v>225149592</v>
      </c>
      <c r="I1412" s="81" t="s">
        <v>2829</v>
      </c>
      <c r="J1412" s="81" t="s">
        <v>2833</v>
      </c>
      <c r="K1412" s="81">
        <v>39553628</v>
      </c>
      <c r="L1412" s="81">
        <v>12078092</v>
      </c>
      <c r="M1412" s="81">
        <v>264703220</v>
      </c>
      <c r="N1412" s="81">
        <v>252625128</v>
      </c>
      <c r="O1412" s="81">
        <v>213071500</v>
      </c>
      <c r="P1412" s="81">
        <v>264703220</v>
      </c>
      <c r="Q1412" s="81">
        <v>225149592</v>
      </c>
      <c r="R1412" s="81">
        <v>252625128</v>
      </c>
      <c r="S1412" s="81">
        <v>213071500</v>
      </c>
      <c r="T1412" s="81">
        <v>278473220</v>
      </c>
      <c r="U1412" s="81">
        <v>278473220</v>
      </c>
      <c r="V1412" s="81">
        <v>287653220</v>
      </c>
      <c r="W1412" s="81">
        <v>287653220</v>
      </c>
      <c r="X1412" s="81">
        <v>225149592</v>
      </c>
      <c r="Y1412" s="81">
        <v>225149592</v>
      </c>
    </row>
    <row r="1413" spans="1:25" x14ac:dyDescent="0.35">
      <c r="A1413" s="81" t="s">
        <v>1423</v>
      </c>
      <c r="B1413" s="81">
        <v>230</v>
      </c>
      <c r="C1413" s="81" t="s">
        <v>1792</v>
      </c>
      <c r="D1413" s="81" t="s">
        <v>6694</v>
      </c>
      <c r="E1413" s="81" t="s">
        <v>2652</v>
      </c>
      <c r="F1413" s="81">
        <v>277735562</v>
      </c>
      <c r="G1413" s="81">
        <v>289513239</v>
      </c>
      <c r="H1413" s="81">
        <v>277735562</v>
      </c>
      <c r="I1413" s="81" t="s">
        <v>2829</v>
      </c>
      <c r="J1413" s="81" t="s">
        <v>2833</v>
      </c>
      <c r="K1413" s="81">
        <v>36441113</v>
      </c>
      <c r="L1413" s="81">
        <v>0</v>
      </c>
      <c r="M1413" s="81">
        <v>314176675</v>
      </c>
      <c r="N1413" s="81">
        <v>314176675</v>
      </c>
      <c r="O1413" s="81">
        <v>277735562</v>
      </c>
      <c r="P1413" s="81">
        <v>314176675</v>
      </c>
      <c r="Q1413" s="81">
        <v>277735562</v>
      </c>
      <c r="R1413" s="81">
        <v>314176675</v>
      </c>
      <c r="S1413" s="81">
        <v>277735562</v>
      </c>
      <c r="T1413" s="81">
        <v>328081675</v>
      </c>
      <c r="U1413" s="81">
        <v>328081675</v>
      </c>
      <c r="V1413" s="81">
        <v>337351675</v>
      </c>
      <c r="W1413" s="81">
        <v>337351675</v>
      </c>
      <c r="X1413" s="81">
        <v>277735562</v>
      </c>
      <c r="Y1413" s="81">
        <v>277735562</v>
      </c>
    </row>
    <row r="1414" spans="1:25" x14ac:dyDescent="0.35">
      <c r="A1414" s="81" t="s">
        <v>1424</v>
      </c>
      <c r="B1414" s="81">
        <v>230</v>
      </c>
      <c r="C1414" s="81" t="s">
        <v>1792</v>
      </c>
      <c r="D1414" s="81" t="s">
        <v>6697</v>
      </c>
      <c r="E1414" s="81" t="s">
        <v>2001</v>
      </c>
      <c r="F1414" s="81">
        <v>1280905822</v>
      </c>
      <c r="G1414" s="81">
        <v>1314472873</v>
      </c>
      <c r="H1414" s="81">
        <v>1280905822</v>
      </c>
      <c r="I1414" s="81" t="s">
        <v>2829</v>
      </c>
      <c r="J1414" s="81" t="s">
        <v>2833</v>
      </c>
      <c r="K1414" s="81">
        <v>193633835</v>
      </c>
      <c r="L1414" s="81">
        <v>0</v>
      </c>
      <c r="M1414" s="81">
        <v>1474539657</v>
      </c>
      <c r="N1414" s="81">
        <v>1474539657</v>
      </c>
      <c r="O1414" s="81">
        <v>1280905822</v>
      </c>
      <c r="P1414" s="81">
        <v>1474539657</v>
      </c>
      <c r="Q1414" s="81">
        <v>1280905822</v>
      </c>
      <c r="R1414" s="81">
        <v>1474539657</v>
      </c>
      <c r="S1414" s="81">
        <v>1280905822</v>
      </c>
      <c r="T1414" s="81">
        <v>1539159657</v>
      </c>
      <c r="U1414" s="81">
        <v>1539159657</v>
      </c>
      <c r="V1414" s="81">
        <v>1582239657</v>
      </c>
      <c r="W1414" s="81">
        <v>1582239657</v>
      </c>
      <c r="X1414" s="81">
        <v>1280905822</v>
      </c>
      <c r="Y1414" s="81">
        <v>1280905822</v>
      </c>
    </row>
    <row r="1415" spans="1:25" x14ac:dyDescent="0.35">
      <c r="A1415" s="81" t="s">
        <v>1425</v>
      </c>
      <c r="B1415" s="81">
        <v>230</v>
      </c>
      <c r="C1415" s="81" t="s">
        <v>1792</v>
      </c>
      <c r="D1415" s="81" t="s">
        <v>6700</v>
      </c>
      <c r="E1415" s="81" t="s">
        <v>2353</v>
      </c>
      <c r="F1415" s="81">
        <v>192225220</v>
      </c>
      <c r="G1415" s="81">
        <v>196018565</v>
      </c>
      <c r="H1415" s="81">
        <v>192225220</v>
      </c>
      <c r="I1415" s="81" t="s">
        <v>2829</v>
      </c>
      <c r="J1415" s="81" t="s">
        <v>2833</v>
      </c>
      <c r="K1415" s="81">
        <v>33206254</v>
      </c>
      <c r="L1415" s="81">
        <v>0</v>
      </c>
      <c r="M1415" s="81">
        <v>225431474</v>
      </c>
      <c r="N1415" s="81">
        <v>225431474</v>
      </c>
      <c r="O1415" s="81">
        <v>192225220</v>
      </c>
      <c r="P1415" s="81">
        <v>225431474</v>
      </c>
      <c r="Q1415" s="81">
        <v>192225220</v>
      </c>
      <c r="R1415" s="81">
        <v>225431474</v>
      </c>
      <c r="S1415" s="81">
        <v>192225220</v>
      </c>
      <c r="T1415" s="81">
        <v>238721474</v>
      </c>
      <c r="U1415" s="81">
        <v>238721474</v>
      </c>
      <c r="V1415" s="81">
        <v>247581474</v>
      </c>
      <c r="W1415" s="81">
        <v>247581474</v>
      </c>
      <c r="X1415" s="81">
        <v>192583764</v>
      </c>
      <c r="Y1415" s="81">
        <v>192583764</v>
      </c>
    </row>
    <row r="1416" spans="1:25" x14ac:dyDescent="0.35">
      <c r="A1416" s="81" t="s">
        <v>1426</v>
      </c>
      <c r="B1416" s="81">
        <v>230</v>
      </c>
      <c r="C1416" s="81" t="s">
        <v>1792</v>
      </c>
      <c r="D1416" s="81" t="s">
        <v>6701</v>
      </c>
      <c r="E1416" s="81" t="s">
        <v>2764</v>
      </c>
      <c r="F1416" s="81">
        <v>123402919</v>
      </c>
      <c r="G1416" s="81">
        <v>135313442</v>
      </c>
      <c r="H1416" s="81">
        <v>123402919</v>
      </c>
      <c r="I1416" s="81" t="s">
        <v>2829</v>
      </c>
      <c r="J1416" s="81" t="s">
        <v>2833</v>
      </c>
      <c r="K1416" s="81">
        <v>20594204</v>
      </c>
      <c r="L1416" s="81">
        <v>0</v>
      </c>
      <c r="M1416" s="81">
        <v>143997123</v>
      </c>
      <c r="N1416" s="81">
        <v>143997123</v>
      </c>
      <c r="O1416" s="81">
        <v>123402919</v>
      </c>
      <c r="P1416" s="81">
        <v>143997123</v>
      </c>
      <c r="Q1416" s="81">
        <v>123402919</v>
      </c>
      <c r="R1416" s="81">
        <v>143997123</v>
      </c>
      <c r="S1416" s="81">
        <v>123402919</v>
      </c>
      <c r="T1416" s="81">
        <v>151572123</v>
      </c>
      <c r="U1416" s="81">
        <v>151572123</v>
      </c>
      <c r="V1416" s="81">
        <v>156622123</v>
      </c>
      <c r="W1416" s="81">
        <v>156622123</v>
      </c>
      <c r="X1416" s="81">
        <v>123402919</v>
      </c>
      <c r="Y1416" s="81">
        <v>123402919</v>
      </c>
    </row>
    <row r="1417" spans="1:25" x14ac:dyDescent="0.35">
      <c r="A1417" s="81" t="s">
        <v>1427</v>
      </c>
      <c r="B1417" s="81">
        <v>230</v>
      </c>
      <c r="C1417" s="81" t="s">
        <v>1792</v>
      </c>
      <c r="D1417" s="81" t="s">
        <v>6703</v>
      </c>
      <c r="E1417" s="81" t="s">
        <v>2765</v>
      </c>
      <c r="F1417" s="81">
        <v>230062784</v>
      </c>
      <c r="G1417" s="81">
        <v>233690154</v>
      </c>
      <c r="H1417" s="81">
        <v>230062784</v>
      </c>
      <c r="I1417" s="81" t="s">
        <v>2829</v>
      </c>
      <c r="J1417" s="81" t="s">
        <v>2833</v>
      </c>
      <c r="K1417" s="81">
        <v>35214917</v>
      </c>
      <c r="L1417" s="81">
        <v>0</v>
      </c>
      <c r="M1417" s="81">
        <v>265277701</v>
      </c>
      <c r="N1417" s="81">
        <v>265277701</v>
      </c>
      <c r="O1417" s="81">
        <v>230062784</v>
      </c>
      <c r="P1417" s="81">
        <v>265277701</v>
      </c>
      <c r="Q1417" s="81">
        <v>230062784</v>
      </c>
      <c r="R1417" s="81">
        <v>265277701</v>
      </c>
      <c r="S1417" s="81">
        <v>230062784</v>
      </c>
      <c r="T1417" s="81">
        <v>278507701</v>
      </c>
      <c r="U1417" s="81">
        <v>278507701</v>
      </c>
      <c r="V1417" s="81">
        <v>287327701</v>
      </c>
      <c r="W1417" s="81">
        <v>287327701</v>
      </c>
      <c r="X1417" s="81">
        <v>230062784</v>
      </c>
      <c r="Y1417" s="81">
        <v>230062784</v>
      </c>
    </row>
    <row r="1418" spans="1:25" x14ac:dyDescent="0.35">
      <c r="A1418" s="81" t="s">
        <v>1428</v>
      </c>
      <c r="B1418" s="81">
        <v>230</v>
      </c>
      <c r="C1418" s="81" t="s">
        <v>1792</v>
      </c>
      <c r="D1418" s="81" t="s">
        <v>6706</v>
      </c>
      <c r="E1418" s="81" t="s">
        <v>2354</v>
      </c>
      <c r="F1418" s="81">
        <v>328351211</v>
      </c>
      <c r="G1418" s="81">
        <v>322342316</v>
      </c>
      <c r="H1418" s="81">
        <v>328351211</v>
      </c>
      <c r="I1418" s="81" t="s">
        <v>2829</v>
      </c>
      <c r="J1418" s="81" t="s">
        <v>2833</v>
      </c>
      <c r="K1418" s="81">
        <v>60944144</v>
      </c>
      <c r="L1418" s="81">
        <v>0</v>
      </c>
      <c r="M1418" s="81">
        <v>389295355</v>
      </c>
      <c r="N1418" s="81">
        <v>389295355</v>
      </c>
      <c r="O1418" s="81">
        <v>328351211</v>
      </c>
      <c r="P1418" s="81">
        <v>389295355</v>
      </c>
      <c r="Q1418" s="81">
        <v>328351211</v>
      </c>
      <c r="R1418" s="81">
        <v>389295355</v>
      </c>
      <c r="S1418" s="81">
        <v>328351211</v>
      </c>
      <c r="T1418" s="81">
        <v>409140355</v>
      </c>
      <c r="U1418" s="81">
        <v>409140355</v>
      </c>
      <c r="V1418" s="81">
        <v>422370355</v>
      </c>
      <c r="W1418" s="81">
        <v>422370355</v>
      </c>
      <c r="X1418" s="81">
        <v>328351211</v>
      </c>
      <c r="Y1418" s="81">
        <v>328351211</v>
      </c>
    </row>
    <row r="1419" spans="1:25" x14ac:dyDescent="0.35">
      <c r="A1419" s="81" t="s">
        <v>1429</v>
      </c>
      <c r="B1419" s="81">
        <v>230</v>
      </c>
      <c r="C1419" s="81" t="s">
        <v>1792</v>
      </c>
      <c r="D1419" s="81" t="s">
        <v>6707</v>
      </c>
      <c r="E1419" s="81" t="s">
        <v>2766</v>
      </c>
      <c r="F1419" s="81">
        <v>202691509</v>
      </c>
      <c r="G1419" s="81">
        <v>199880171</v>
      </c>
      <c r="H1419" s="81">
        <v>202691509</v>
      </c>
      <c r="I1419" s="81" t="s">
        <v>2829</v>
      </c>
      <c r="J1419" s="81" t="s">
        <v>2833</v>
      </c>
      <c r="K1419" s="81">
        <v>36505788</v>
      </c>
      <c r="L1419" s="81">
        <v>0</v>
      </c>
      <c r="M1419" s="81">
        <v>239197297</v>
      </c>
      <c r="N1419" s="81">
        <v>239197297</v>
      </c>
      <c r="O1419" s="81">
        <v>202691509</v>
      </c>
      <c r="P1419" s="81">
        <v>239197297</v>
      </c>
      <c r="Q1419" s="81">
        <v>202691509</v>
      </c>
      <c r="R1419" s="81">
        <v>239197297</v>
      </c>
      <c r="S1419" s="81">
        <v>202691509</v>
      </c>
      <c r="T1419" s="81">
        <v>251962297</v>
      </c>
      <c r="U1419" s="81">
        <v>251962297</v>
      </c>
      <c r="V1419" s="81">
        <v>260472297</v>
      </c>
      <c r="W1419" s="81">
        <v>260472297</v>
      </c>
      <c r="X1419" s="81">
        <v>202691509</v>
      </c>
      <c r="Y1419" s="81">
        <v>202691509</v>
      </c>
    </row>
    <row r="1420" spans="1:25" x14ac:dyDescent="0.35">
      <c r="A1420" s="81" t="s">
        <v>1430</v>
      </c>
      <c r="B1420" s="81">
        <v>231</v>
      </c>
      <c r="C1420" s="81" t="s">
        <v>1793</v>
      </c>
      <c r="D1420" s="81" t="s">
        <v>6708</v>
      </c>
      <c r="E1420" s="81" t="s">
        <v>2767</v>
      </c>
      <c r="F1420" s="81">
        <v>1458604666</v>
      </c>
      <c r="G1420" s="81">
        <v>1458604666</v>
      </c>
      <c r="H1420" s="81">
        <v>1458604666</v>
      </c>
      <c r="I1420" s="81" t="s">
        <v>2829</v>
      </c>
      <c r="J1420" s="81" t="s">
        <v>2832</v>
      </c>
      <c r="K1420" s="81">
        <v>10167240</v>
      </c>
      <c r="L1420" s="81">
        <v>1600771</v>
      </c>
      <c r="M1420" s="81">
        <v>1468771906</v>
      </c>
      <c r="N1420" s="81">
        <v>1467171135</v>
      </c>
      <c r="O1420" s="81">
        <v>1457003895</v>
      </c>
      <c r="P1420" s="81">
        <v>1812087756</v>
      </c>
      <c r="Q1420" s="81">
        <v>1801920516</v>
      </c>
      <c r="R1420" s="81">
        <v>1810486985</v>
      </c>
      <c r="S1420" s="81">
        <v>1800319745</v>
      </c>
      <c r="T1420" s="81">
        <v>1478101906</v>
      </c>
      <c r="U1420" s="81">
        <v>1821417756</v>
      </c>
      <c r="V1420" s="81">
        <v>1484321906</v>
      </c>
      <c r="W1420" s="81">
        <v>1827637756</v>
      </c>
      <c r="X1420" s="81">
        <v>1459821670</v>
      </c>
      <c r="Y1420" s="81">
        <v>1803137520</v>
      </c>
    </row>
    <row r="1421" spans="1:25" x14ac:dyDescent="0.35">
      <c r="A1421" s="81" t="s">
        <v>1431</v>
      </c>
      <c r="B1421" s="81">
        <v>231</v>
      </c>
      <c r="C1421" s="81" t="s">
        <v>1793</v>
      </c>
      <c r="D1421" s="81" t="s">
        <v>6709</v>
      </c>
      <c r="E1421" s="81" t="s">
        <v>2768</v>
      </c>
      <c r="F1421" s="81">
        <v>15383342847</v>
      </c>
      <c r="G1421" s="81">
        <v>15383342847</v>
      </c>
      <c r="H1421" s="81">
        <v>15383342847</v>
      </c>
      <c r="I1421" s="81" t="s">
        <v>2829</v>
      </c>
      <c r="J1421" s="81" t="s">
        <v>2832</v>
      </c>
      <c r="K1421" s="81">
        <v>5488254</v>
      </c>
      <c r="L1421" s="81">
        <v>0</v>
      </c>
      <c r="M1421" s="81">
        <v>15388831101</v>
      </c>
      <c r="N1421" s="81">
        <v>15388831101</v>
      </c>
      <c r="O1421" s="81">
        <v>15383342847</v>
      </c>
      <c r="P1421" s="81">
        <v>15889567491</v>
      </c>
      <c r="Q1421" s="81">
        <v>15884079237</v>
      </c>
      <c r="R1421" s="81">
        <v>15889567491</v>
      </c>
      <c r="S1421" s="81">
        <v>15884079237</v>
      </c>
      <c r="T1421" s="81">
        <v>15392566101</v>
      </c>
      <c r="U1421" s="81">
        <v>15893302491</v>
      </c>
      <c r="V1421" s="81">
        <v>15395056101</v>
      </c>
      <c r="W1421" s="81">
        <v>15895792491</v>
      </c>
      <c r="X1421" s="81">
        <v>15384096005</v>
      </c>
      <c r="Y1421" s="81">
        <v>15884832395</v>
      </c>
    </row>
    <row r="1422" spans="1:25" x14ac:dyDescent="0.35">
      <c r="A1422" s="81" t="s">
        <v>1432</v>
      </c>
      <c r="B1422" s="81">
        <v>232</v>
      </c>
      <c r="C1422" s="81" t="s">
        <v>1794</v>
      </c>
      <c r="D1422" s="81" t="s">
        <v>5691</v>
      </c>
      <c r="E1422" s="81" t="s">
        <v>2178</v>
      </c>
      <c r="F1422" s="81">
        <v>98858426</v>
      </c>
      <c r="G1422" s="81">
        <v>124586675</v>
      </c>
      <c r="H1422" s="81">
        <v>124586675</v>
      </c>
      <c r="I1422" s="81" t="s">
        <v>2830</v>
      </c>
      <c r="J1422" s="81" t="s">
        <v>2836</v>
      </c>
      <c r="K1422" s="81">
        <v>3691308</v>
      </c>
      <c r="L1422" s="81">
        <v>0</v>
      </c>
      <c r="M1422" s="81">
        <v>128277983</v>
      </c>
      <c r="N1422" s="81">
        <v>128277983</v>
      </c>
      <c r="O1422" s="81">
        <v>124586675</v>
      </c>
      <c r="P1422" s="81">
        <v>128277983</v>
      </c>
      <c r="Q1422" s="81">
        <v>124586675</v>
      </c>
      <c r="R1422" s="81">
        <v>128277983</v>
      </c>
      <c r="S1422" s="81">
        <v>124586675</v>
      </c>
      <c r="T1422" s="81">
        <v>129747983</v>
      </c>
      <c r="U1422" s="81">
        <v>129747983</v>
      </c>
      <c r="V1422" s="81">
        <v>130727983</v>
      </c>
      <c r="W1422" s="81">
        <v>130727983</v>
      </c>
      <c r="X1422" s="81">
        <v>126585619</v>
      </c>
      <c r="Y1422" s="81">
        <v>126585619</v>
      </c>
    </row>
    <row r="1423" spans="1:25" x14ac:dyDescent="0.35">
      <c r="A1423" s="81" t="s">
        <v>1433</v>
      </c>
      <c r="B1423" s="81">
        <v>232</v>
      </c>
      <c r="C1423" s="81" t="s">
        <v>1794</v>
      </c>
      <c r="D1423" s="81" t="s">
        <v>6499</v>
      </c>
      <c r="E1423" s="81" t="s">
        <v>2668</v>
      </c>
      <c r="F1423" s="81">
        <v>48249231</v>
      </c>
      <c r="G1423" s="81">
        <v>48249231</v>
      </c>
      <c r="H1423" s="81">
        <v>48249231</v>
      </c>
      <c r="I1423" s="81" t="s">
        <v>2829</v>
      </c>
      <c r="J1423" s="81" t="s">
        <v>2832</v>
      </c>
      <c r="K1423" s="81">
        <v>1724057</v>
      </c>
      <c r="L1423" s="81">
        <v>0</v>
      </c>
      <c r="M1423" s="81">
        <v>49973288</v>
      </c>
      <c r="N1423" s="81">
        <v>49973288</v>
      </c>
      <c r="O1423" s="81">
        <v>48249231</v>
      </c>
      <c r="P1423" s="81">
        <v>49973288</v>
      </c>
      <c r="Q1423" s="81">
        <v>48249231</v>
      </c>
      <c r="R1423" s="81">
        <v>49973288</v>
      </c>
      <c r="S1423" s="81">
        <v>48249231</v>
      </c>
      <c r="T1423" s="81">
        <v>50483288</v>
      </c>
      <c r="U1423" s="81">
        <v>50483288</v>
      </c>
      <c r="V1423" s="81">
        <v>50823288</v>
      </c>
      <c r="W1423" s="81">
        <v>50823288</v>
      </c>
      <c r="X1423" s="81">
        <v>49481383</v>
      </c>
      <c r="Y1423" s="81">
        <v>49481383</v>
      </c>
    </row>
    <row r="1424" spans="1:25" x14ac:dyDescent="0.35">
      <c r="A1424" s="81" t="s">
        <v>1434</v>
      </c>
      <c r="B1424" s="81">
        <v>232</v>
      </c>
      <c r="C1424" s="81" t="s">
        <v>1794</v>
      </c>
      <c r="D1424" s="81" t="s">
        <v>6710</v>
      </c>
      <c r="E1424" s="81" t="s">
        <v>2769</v>
      </c>
      <c r="F1424" s="81">
        <v>108124320</v>
      </c>
      <c r="G1424" s="81">
        <v>108124320</v>
      </c>
      <c r="H1424" s="81">
        <v>108124320</v>
      </c>
      <c r="I1424" s="81" t="s">
        <v>2829</v>
      </c>
      <c r="J1424" s="81" t="s">
        <v>2832</v>
      </c>
      <c r="K1424" s="81">
        <v>5710374</v>
      </c>
      <c r="L1424" s="81">
        <v>0</v>
      </c>
      <c r="M1424" s="81">
        <v>113834694</v>
      </c>
      <c r="N1424" s="81">
        <v>113834694</v>
      </c>
      <c r="O1424" s="81">
        <v>108124320</v>
      </c>
      <c r="P1424" s="81">
        <v>116943324</v>
      </c>
      <c r="Q1424" s="81">
        <v>111232950</v>
      </c>
      <c r="R1424" s="81">
        <v>116943324</v>
      </c>
      <c r="S1424" s="81">
        <v>111232950</v>
      </c>
      <c r="T1424" s="81">
        <v>116924694</v>
      </c>
      <c r="U1424" s="81">
        <v>120033324</v>
      </c>
      <c r="V1424" s="81">
        <v>118984694</v>
      </c>
      <c r="W1424" s="81">
        <v>122093324</v>
      </c>
      <c r="X1424" s="81">
        <v>109356734</v>
      </c>
      <c r="Y1424" s="81">
        <v>112465364</v>
      </c>
    </row>
    <row r="1425" spans="1:25" x14ac:dyDescent="0.35">
      <c r="A1425" s="81" t="s">
        <v>1435</v>
      </c>
      <c r="B1425" s="81">
        <v>232</v>
      </c>
      <c r="C1425" s="81" t="s">
        <v>1794</v>
      </c>
      <c r="D1425" s="81" t="s">
        <v>6711</v>
      </c>
      <c r="E1425" s="81" t="s">
        <v>2770</v>
      </c>
      <c r="F1425" s="81">
        <v>585425550</v>
      </c>
      <c r="G1425" s="81">
        <v>585425550</v>
      </c>
      <c r="H1425" s="81">
        <v>585425550</v>
      </c>
      <c r="I1425" s="81" t="s">
        <v>2829</v>
      </c>
      <c r="J1425" s="81" t="s">
        <v>2832</v>
      </c>
      <c r="K1425" s="81">
        <v>23791937</v>
      </c>
      <c r="L1425" s="81">
        <v>0</v>
      </c>
      <c r="M1425" s="81">
        <v>609217487</v>
      </c>
      <c r="N1425" s="81">
        <v>609217487</v>
      </c>
      <c r="O1425" s="81">
        <v>585425550</v>
      </c>
      <c r="P1425" s="81">
        <v>609217487</v>
      </c>
      <c r="Q1425" s="81">
        <v>585425550</v>
      </c>
      <c r="R1425" s="81">
        <v>609217487</v>
      </c>
      <c r="S1425" s="81">
        <v>585425550</v>
      </c>
      <c r="T1425" s="81">
        <v>618502487</v>
      </c>
      <c r="U1425" s="81">
        <v>618502487</v>
      </c>
      <c r="V1425" s="81">
        <v>624692487</v>
      </c>
      <c r="W1425" s="81">
        <v>624692487</v>
      </c>
      <c r="X1425" s="81">
        <v>597681072</v>
      </c>
      <c r="Y1425" s="81">
        <v>597681072</v>
      </c>
    </row>
    <row r="1426" spans="1:25" x14ac:dyDescent="0.35">
      <c r="A1426" s="81" t="s">
        <v>1436</v>
      </c>
      <c r="B1426" s="81">
        <v>232</v>
      </c>
      <c r="C1426" s="81" t="s">
        <v>1794</v>
      </c>
      <c r="D1426" s="81" t="s">
        <v>6713</v>
      </c>
      <c r="E1426" s="81" t="s">
        <v>2669</v>
      </c>
      <c r="F1426" s="81">
        <v>1404848760</v>
      </c>
      <c r="G1426" s="81">
        <v>1404848760</v>
      </c>
      <c r="H1426" s="81">
        <v>1404848760</v>
      </c>
      <c r="I1426" s="81" t="s">
        <v>2829</v>
      </c>
      <c r="J1426" s="81" t="s">
        <v>2832</v>
      </c>
      <c r="K1426" s="81">
        <v>175379114</v>
      </c>
      <c r="L1426" s="81">
        <v>0</v>
      </c>
      <c r="M1426" s="81">
        <v>1580227874</v>
      </c>
      <c r="N1426" s="81">
        <v>1580227874</v>
      </c>
      <c r="O1426" s="81">
        <v>1404848760</v>
      </c>
      <c r="P1426" s="81">
        <v>1601319244</v>
      </c>
      <c r="Q1426" s="81">
        <v>1425940130</v>
      </c>
      <c r="R1426" s="81">
        <v>1601319244</v>
      </c>
      <c r="S1426" s="81">
        <v>1425940130</v>
      </c>
      <c r="T1426" s="81">
        <v>1642147874</v>
      </c>
      <c r="U1426" s="81">
        <v>1663239244</v>
      </c>
      <c r="V1426" s="81">
        <v>1683427874</v>
      </c>
      <c r="W1426" s="81">
        <v>1704519244</v>
      </c>
      <c r="X1426" s="81">
        <v>1443579164</v>
      </c>
      <c r="Y1426" s="81">
        <v>1464670534</v>
      </c>
    </row>
    <row r="1427" spans="1:25" x14ac:dyDescent="0.35">
      <c r="A1427" s="81" t="s">
        <v>1437</v>
      </c>
      <c r="B1427" s="81">
        <v>232</v>
      </c>
      <c r="C1427" s="81" t="s">
        <v>1794</v>
      </c>
      <c r="D1427" s="81" t="s">
        <v>6718</v>
      </c>
      <c r="E1427" s="81" t="s">
        <v>1869</v>
      </c>
      <c r="F1427" s="81">
        <v>110252301</v>
      </c>
      <c r="G1427" s="81">
        <v>110252301</v>
      </c>
      <c r="H1427" s="81">
        <v>110252301</v>
      </c>
      <c r="I1427" s="81" t="s">
        <v>2829</v>
      </c>
      <c r="J1427" s="81" t="s">
        <v>2832</v>
      </c>
      <c r="K1427" s="81">
        <v>8703489</v>
      </c>
      <c r="L1427" s="81">
        <v>0</v>
      </c>
      <c r="M1427" s="81">
        <v>118955790</v>
      </c>
      <c r="N1427" s="81">
        <v>118955790</v>
      </c>
      <c r="O1427" s="81">
        <v>110252301</v>
      </c>
      <c r="P1427" s="81">
        <v>118955790</v>
      </c>
      <c r="Q1427" s="81">
        <v>110252301</v>
      </c>
      <c r="R1427" s="81">
        <v>118955790</v>
      </c>
      <c r="S1427" s="81">
        <v>110252301</v>
      </c>
      <c r="T1427" s="81">
        <v>122180790</v>
      </c>
      <c r="U1427" s="81">
        <v>122180790</v>
      </c>
      <c r="V1427" s="81">
        <v>124330790</v>
      </c>
      <c r="W1427" s="81">
        <v>124330790</v>
      </c>
      <c r="X1427" s="81">
        <v>116312970</v>
      </c>
      <c r="Y1427" s="81">
        <v>116312970</v>
      </c>
    </row>
    <row r="1428" spans="1:25" x14ac:dyDescent="0.35">
      <c r="A1428" s="81" t="s">
        <v>1438</v>
      </c>
      <c r="B1428" s="81">
        <v>233</v>
      </c>
      <c r="C1428" s="81" t="s">
        <v>1795</v>
      </c>
      <c r="D1428" s="81" t="s">
        <v>5688</v>
      </c>
      <c r="E1428" s="81" t="s">
        <v>2177</v>
      </c>
      <c r="F1428" s="81">
        <v>2432570</v>
      </c>
      <c r="G1428" s="81">
        <v>2432570</v>
      </c>
      <c r="H1428" s="81">
        <v>2432570</v>
      </c>
      <c r="I1428" s="81" t="s">
        <v>2829</v>
      </c>
      <c r="J1428" s="81" t="s">
        <v>2833</v>
      </c>
      <c r="K1428" s="81">
        <v>0</v>
      </c>
      <c r="L1428" s="81">
        <v>0</v>
      </c>
      <c r="M1428" s="81">
        <v>2432570</v>
      </c>
      <c r="N1428" s="81">
        <v>2432570</v>
      </c>
      <c r="O1428" s="81">
        <v>2432570</v>
      </c>
      <c r="P1428" s="81">
        <v>2432570</v>
      </c>
      <c r="Q1428" s="81">
        <v>2432570</v>
      </c>
      <c r="R1428" s="81">
        <v>2432570</v>
      </c>
      <c r="S1428" s="81">
        <v>2432570</v>
      </c>
      <c r="T1428" s="81">
        <v>2432570</v>
      </c>
      <c r="U1428" s="81">
        <v>2432570</v>
      </c>
      <c r="V1428" s="81">
        <v>2432570</v>
      </c>
      <c r="W1428" s="81">
        <v>2432570</v>
      </c>
      <c r="X1428" s="81">
        <v>2432570</v>
      </c>
      <c r="Y1428" s="81">
        <v>2432570</v>
      </c>
    </row>
    <row r="1429" spans="1:25" x14ac:dyDescent="0.35">
      <c r="A1429" s="81" t="s">
        <v>1439</v>
      </c>
      <c r="B1429" s="81">
        <v>233</v>
      </c>
      <c r="C1429" s="81" t="s">
        <v>1795</v>
      </c>
      <c r="D1429" s="81" t="s">
        <v>6719</v>
      </c>
      <c r="E1429" s="81" t="s">
        <v>2771</v>
      </c>
      <c r="F1429" s="81">
        <v>2855198824</v>
      </c>
      <c r="G1429" s="81">
        <v>2902244106</v>
      </c>
      <c r="H1429" s="81">
        <v>2855198824</v>
      </c>
      <c r="I1429" s="81" t="s">
        <v>2829</v>
      </c>
      <c r="J1429" s="81" t="s">
        <v>2833</v>
      </c>
      <c r="K1429" s="81">
        <v>411561650</v>
      </c>
      <c r="L1429" s="81">
        <v>126528328</v>
      </c>
      <c r="M1429" s="81">
        <v>3266760474</v>
      </c>
      <c r="N1429" s="81">
        <v>3140232146</v>
      </c>
      <c r="O1429" s="81">
        <v>2728670496</v>
      </c>
      <c r="P1429" s="81">
        <v>3266760474</v>
      </c>
      <c r="Q1429" s="81">
        <v>2855198824</v>
      </c>
      <c r="R1429" s="81">
        <v>3140232146</v>
      </c>
      <c r="S1429" s="81">
        <v>2728670496</v>
      </c>
      <c r="T1429" s="81">
        <v>3402585474</v>
      </c>
      <c r="U1429" s="81">
        <v>3402585474</v>
      </c>
      <c r="V1429" s="81">
        <v>3493135474</v>
      </c>
      <c r="W1429" s="81">
        <v>3493135474</v>
      </c>
      <c r="X1429" s="81">
        <v>2915020260</v>
      </c>
      <c r="Y1429" s="81">
        <v>2915020260</v>
      </c>
    </row>
    <row r="1430" spans="1:25" x14ac:dyDescent="0.35">
      <c r="A1430" s="81" t="s">
        <v>1440</v>
      </c>
      <c r="B1430" s="81">
        <v>233</v>
      </c>
      <c r="C1430" s="81" t="s">
        <v>1795</v>
      </c>
      <c r="D1430" s="81" t="s">
        <v>6720</v>
      </c>
      <c r="E1430" s="81" t="s">
        <v>2772</v>
      </c>
      <c r="F1430" s="81">
        <v>480378558</v>
      </c>
      <c r="G1430" s="81">
        <v>518720419</v>
      </c>
      <c r="H1430" s="81">
        <v>480378558</v>
      </c>
      <c r="I1430" s="81" t="s">
        <v>2829</v>
      </c>
      <c r="J1430" s="81" t="s">
        <v>2833</v>
      </c>
      <c r="K1430" s="81">
        <v>4756997</v>
      </c>
      <c r="L1430" s="81">
        <v>396087</v>
      </c>
      <c r="M1430" s="81">
        <v>485135555</v>
      </c>
      <c r="N1430" s="81">
        <v>484739468</v>
      </c>
      <c r="O1430" s="81">
        <v>479982471</v>
      </c>
      <c r="P1430" s="81">
        <v>485135555</v>
      </c>
      <c r="Q1430" s="81">
        <v>480378558</v>
      </c>
      <c r="R1430" s="81">
        <v>484739468</v>
      </c>
      <c r="S1430" s="81">
        <v>479982471</v>
      </c>
      <c r="T1430" s="81">
        <v>487445555</v>
      </c>
      <c r="U1430" s="81">
        <v>487445555</v>
      </c>
      <c r="V1430" s="81">
        <v>488985555</v>
      </c>
      <c r="W1430" s="81">
        <v>488985555</v>
      </c>
      <c r="X1430" s="81">
        <v>481949549</v>
      </c>
      <c r="Y1430" s="81">
        <v>481949549</v>
      </c>
    </row>
    <row r="1431" spans="1:25" x14ac:dyDescent="0.35">
      <c r="A1431" s="81" t="s">
        <v>1441</v>
      </c>
      <c r="B1431" s="81">
        <v>234</v>
      </c>
      <c r="C1431" s="81" t="s">
        <v>1796</v>
      </c>
      <c r="D1431" s="81" t="s">
        <v>5965</v>
      </c>
      <c r="E1431" s="81" t="s">
        <v>1826</v>
      </c>
      <c r="F1431" s="81">
        <v>74774231</v>
      </c>
      <c r="G1431" s="81">
        <v>74774231</v>
      </c>
      <c r="H1431" s="81">
        <v>74774231</v>
      </c>
      <c r="I1431" s="81" t="s">
        <v>2829</v>
      </c>
      <c r="J1431" s="81" t="s">
        <v>2833</v>
      </c>
      <c r="K1431" s="81">
        <v>10567728</v>
      </c>
      <c r="L1431" s="81">
        <v>0</v>
      </c>
      <c r="M1431" s="81">
        <v>85341959</v>
      </c>
      <c r="N1431" s="81">
        <v>85341959</v>
      </c>
      <c r="O1431" s="81">
        <v>74774231</v>
      </c>
      <c r="P1431" s="81">
        <v>85341959</v>
      </c>
      <c r="Q1431" s="81">
        <v>74774231</v>
      </c>
      <c r="R1431" s="81">
        <v>85341959</v>
      </c>
      <c r="S1431" s="81">
        <v>74774231</v>
      </c>
      <c r="T1431" s="81">
        <v>88851959</v>
      </c>
      <c r="U1431" s="81">
        <v>88851959</v>
      </c>
      <c r="V1431" s="81">
        <v>91191959</v>
      </c>
      <c r="W1431" s="81">
        <v>91191959</v>
      </c>
      <c r="X1431" s="81">
        <v>77131472</v>
      </c>
      <c r="Y1431" s="81">
        <v>77131472</v>
      </c>
    </row>
    <row r="1432" spans="1:25" x14ac:dyDescent="0.35">
      <c r="A1432" s="81" t="s">
        <v>1442</v>
      </c>
      <c r="B1432" s="81">
        <v>234</v>
      </c>
      <c r="C1432" s="81" t="s">
        <v>1796</v>
      </c>
      <c r="D1432" s="81" t="s">
        <v>5967</v>
      </c>
      <c r="E1432" s="81" t="s">
        <v>2366</v>
      </c>
      <c r="F1432" s="81">
        <v>21381019</v>
      </c>
      <c r="G1432" s="81">
        <v>21381019</v>
      </c>
      <c r="H1432" s="81">
        <v>21381019</v>
      </c>
      <c r="I1432" s="81" t="s">
        <v>2829</v>
      </c>
      <c r="J1432" s="81" t="s">
        <v>2833</v>
      </c>
      <c r="K1432" s="81">
        <v>3120389</v>
      </c>
      <c r="L1432" s="81">
        <v>821774</v>
      </c>
      <c r="M1432" s="81">
        <v>24501408</v>
      </c>
      <c r="N1432" s="81">
        <v>23679634</v>
      </c>
      <c r="O1432" s="81">
        <v>20559245</v>
      </c>
      <c r="P1432" s="81">
        <v>24501408</v>
      </c>
      <c r="Q1432" s="81">
        <v>21381019</v>
      </c>
      <c r="R1432" s="81">
        <v>23679634</v>
      </c>
      <c r="S1432" s="81">
        <v>20559245</v>
      </c>
      <c r="T1432" s="81">
        <v>26196408</v>
      </c>
      <c r="U1432" s="81">
        <v>26196408</v>
      </c>
      <c r="V1432" s="81">
        <v>27326408</v>
      </c>
      <c r="W1432" s="81">
        <v>27326408</v>
      </c>
      <c r="X1432" s="81">
        <v>21539925</v>
      </c>
      <c r="Y1432" s="81">
        <v>21539925</v>
      </c>
    </row>
    <row r="1433" spans="1:25" x14ac:dyDescent="0.35">
      <c r="A1433" s="81" t="s">
        <v>1443</v>
      </c>
      <c r="B1433" s="81">
        <v>234</v>
      </c>
      <c r="C1433" s="81" t="s">
        <v>1796</v>
      </c>
      <c r="D1433" s="81" t="s">
        <v>5970</v>
      </c>
      <c r="E1433" s="81" t="s">
        <v>2368</v>
      </c>
      <c r="F1433" s="81">
        <v>6774056</v>
      </c>
      <c r="G1433" s="81">
        <v>6774056</v>
      </c>
      <c r="H1433" s="81">
        <v>6774056</v>
      </c>
      <c r="I1433" s="81" t="s">
        <v>2829</v>
      </c>
      <c r="J1433" s="81" t="s">
        <v>2833</v>
      </c>
      <c r="K1433" s="81">
        <v>1208052</v>
      </c>
      <c r="L1433" s="81">
        <v>621329</v>
      </c>
      <c r="M1433" s="81">
        <v>7982108</v>
      </c>
      <c r="N1433" s="81">
        <v>7360779</v>
      </c>
      <c r="O1433" s="81">
        <v>6152727</v>
      </c>
      <c r="P1433" s="81">
        <v>7982108</v>
      </c>
      <c r="Q1433" s="81">
        <v>6774056</v>
      </c>
      <c r="R1433" s="81">
        <v>7360779</v>
      </c>
      <c r="S1433" s="81">
        <v>6152727</v>
      </c>
      <c r="T1433" s="81">
        <v>8387108</v>
      </c>
      <c r="U1433" s="81">
        <v>8387108</v>
      </c>
      <c r="V1433" s="81">
        <v>8657108</v>
      </c>
      <c r="W1433" s="81">
        <v>8657108</v>
      </c>
      <c r="X1433" s="81">
        <v>6929627</v>
      </c>
      <c r="Y1433" s="81">
        <v>6929627</v>
      </c>
    </row>
    <row r="1434" spans="1:25" x14ac:dyDescent="0.35">
      <c r="A1434" s="81" t="s">
        <v>1444</v>
      </c>
      <c r="B1434" s="81">
        <v>234</v>
      </c>
      <c r="C1434" s="81" t="s">
        <v>1796</v>
      </c>
      <c r="D1434" s="81" t="s">
        <v>6143</v>
      </c>
      <c r="E1434" s="81" t="s">
        <v>2373</v>
      </c>
      <c r="F1434" s="81">
        <v>171662451</v>
      </c>
      <c r="G1434" s="81">
        <v>171662451</v>
      </c>
      <c r="H1434" s="81">
        <v>171662451</v>
      </c>
      <c r="I1434" s="81" t="s">
        <v>2829</v>
      </c>
      <c r="J1434" s="81" t="s">
        <v>2833</v>
      </c>
      <c r="K1434" s="81">
        <v>29594403</v>
      </c>
      <c r="L1434" s="81">
        <v>0</v>
      </c>
      <c r="M1434" s="81">
        <v>201256854</v>
      </c>
      <c r="N1434" s="81">
        <v>201256854</v>
      </c>
      <c r="O1434" s="81">
        <v>171662451</v>
      </c>
      <c r="P1434" s="81">
        <v>201256854</v>
      </c>
      <c r="Q1434" s="81">
        <v>171662451</v>
      </c>
      <c r="R1434" s="81">
        <v>201256854</v>
      </c>
      <c r="S1434" s="81">
        <v>171662451</v>
      </c>
      <c r="T1434" s="81">
        <v>211561854</v>
      </c>
      <c r="U1434" s="81">
        <v>211561854</v>
      </c>
      <c r="V1434" s="81">
        <v>218431854</v>
      </c>
      <c r="W1434" s="81">
        <v>218431854</v>
      </c>
      <c r="X1434" s="81">
        <v>179840917</v>
      </c>
      <c r="Y1434" s="81">
        <v>179840917</v>
      </c>
    </row>
    <row r="1435" spans="1:25" x14ac:dyDescent="0.35">
      <c r="A1435" s="81" t="s">
        <v>1445</v>
      </c>
      <c r="B1435" s="81">
        <v>234</v>
      </c>
      <c r="C1435" s="81" t="s">
        <v>1796</v>
      </c>
      <c r="D1435" s="81" t="s">
        <v>6595</v>
      </c>
      <c r="E1435" s="81" t="s">
        <v>2712</v>
      </c>
      <c r="F1435" s="81">
        <v>12388256</v>
      </c>
      <c r="G1435" s="81">
        <v>12388256</v>
      </c>
      <c r="H1435" s="81">
        <v>12388256</v>
      </c>
      <c r="I1435" s="81" t="s">
        <v>2829</v>
      </c>
      <c r="J1435" s="81" t="s">
        <v>2833</v>
      </c>
      <c r="K1435" s="81">
        <v>1608211</v>
      </c>
      <c r="L1435" s="81">
        <v>0</v>
      </c>
      <c r="M1435" s="81">
        <v>13996467</v>
      </c>
      <c r="N1435" s="81">
        <v>13996467</v>
      </c>
      <c r="O1435" s="81">
        <v>12388256</v>
      </c>
      <c r="P1435" s="81">
        <v>13996467</v>
      </c>
      <c r="Q1435" s="81">
        <v>12388256</v>
      </c>
      <c r="R1435" s="81">
        <v>13996467</v>
      </c>
      <c r="S1435" s="81">
        <v>12388256</v>
      </c>
      <c r="T1435" s="81">
        <v>14521467</v>
      </c>
      <c r="U1435" s="81">
        <v>14521467</v>
      </c>
      <c r="V1435" s="81">
        <v>14871467</v>
      </c>
      <c r="W1435" s="81">
        <v>14871467</v>
      </c>
      <c r="X1435" s="81">
        <v>12977440</v>
      </c>
      <c r="Y1435" s="81">
        <v>12977440</v>
      </c>
    </row>
    <row r="1436" spans="1:25" x14ac:dyDescent="0.35">
      <c r="A1436" s="81" t="s">
        <v>1446</v>
      </c>
      <c r="B1436" s="81">
        <v>234</v>
      </c>
      <c r="C1436" s="81" t="s">
        <v>1796</v>
      </c>
      <c r="D1436" s="81" t="s">
        <v>6721</v>
      </c>
      <c r="E1436" s="81" t="s">
        <v>2773</v>
      </c>
      <c r="F1436" s="81">
        <v>1197140228</v>
      </c>
      <c r="G1436" s="81">
        <v>1219633483</v>
      </c>
      <c r="H1436" s="81">
        <v>1197140228</v>
      </c>
      <c r="I1436" s="81" t="s">
        <v>2829</v>
      </c>
      <c r="J1436" s="81" t="s">
        <v>2833</v>
      </c>
      <c r="K1436" s="81">
        <v>175058233</v>
      </c>
      <c r="L1436" s="81">
        <v>0</v>
      </c>
      <c r="M1436" s="81">
        <v>1372198461</v>
      </c>
      <c r="N1436" s="81">
        <v>1372198461</v>
      </c>
      <c r="O1436" s="81">
        <v>1197140228</v>
      </c>
      <c r="P1436" s="81">
        <v>1372198461</v>
      </c>
      <c r="Q1436" s="81">
        <v>1197140228</v>
      </c>
      <c r="R1436" s="81">
        <v>1372198461</v>
      </c>
      <c r="S1436" s="81">
        <v>1197140228</v>
      </c>
      <c r="T1436" s="81">
        <v>1426318461</v>
      </c>
      <c r="U1436" s="81">
        <v>1426318461</v>
      </c>
      <c r="V1436" s="81">
        <v>1462398461</v>
      </c>
      <c r="W1436" s="81">
        <v>1462398461</v>
      </c>
      <c r="X1436" s="81">
        <v>1245892909</v>
      </c>
      <c r="Y1436" s="81">
        <v>1245892909</v>
      </c>
    </row>
    <row r="1437" spans="1:25" x14ac:dyDescent="0.35">
      <c r="A1437" s="81" t="s">
        <v>1447</v>
      </c>
      <c r="B1437" s="81">
        <v>234</v>
      </c>
      <c r="C1437" s="81" t="s">
        <v>1796</v>
      </c>
      <c r="D1437" s="81" t="s">
        <v>6722</v>
      </c>
      <c r="E1437" s="81" t="s">
        <v>1901</v>
      </c>
      <c r="F1437" s="81">
        <v>417900152</v>
      </c>
      <c r="G1437" s="81">
        <v>393603870</v>
      </c>
      <c r="H1437" s="81">
        <v>417900152</v>
      </c>
      <c r="I1437" s="81" t="s">
        <v>2829</v>
      </c>
      <c r="J1437" s="81" t="s">
        <v>6928</v>
      </c>
      <c r="K1437" s="81">
        <v>76056456</v>
      </c>
      <c r="L1437" s="81">
        <v>0</v>
      </c>
      <c r="M1437" s="81">
        <v>493956608</v>
      </c>
      <c r="N1437" s="81">
        <v>493956608</v>
      </c>
      <c r="O1437" s="81">
        <v>417900152</v>
      </c>
      <c r="P1437" s="81">
        <v>493956608</v>
      </c>
      <c r="Q1437" s="81">
        <v>417900152</v>
      </c>
      <c r="R1437" s="81">
        <v>493956608</v>
      </c>
      <c r="S1437" s="81">
        <v>417900152</v>
      </c>
      <c r="T1437" s="81">
        <v>517551608</v>
      </c>
      <c r="U1437" s="81">
        <v>517551608</v>
      </c>
      <c r="V1437" s="81">
        <v>533281608</v>
      </c>
      <c r="W1437" s="81">
        <v>533281608</v>
      </c>
      <c r="X1437" s="81">
        <v>431940855</v>
      </c>
      <c r="Y1437" s="81">
        <v>431940855</v>
      </c>
    </row>
    <row r="1438" spans="1:25" x14ac:dyDescent="0.35">
      <c r="A1438" s="81" t="s">
        <v>1448</v>
      </c>
      <c r="B1438" s="81">
        <v>234</v>
      </c>
      <c r="C1438" s="81" t="s">
        <v>1796</v>
      </c>
      <c r="D1438" s="81" t="s">
        <v>6723</v>
      </c>
      <c r="E1438" s="81" t="s">
        <v>2774</v>
      </c>
      <c r="F1438" s="81">
        <v>461291436</v>
      </c>
      <c r="G1438" s="81">
        <v>448597526</v>
      </c>
      <c r="H1438" s="81">
        <v>461291436</v>
      </c>
      <c r="I1438" s="81" t="s">
        <v>2829</v>
      </c>
      <c r="J1438" s="81" t="s">
        <v>2833</v>
      </c>
      <c r="K1438" s="81">
        <v>80264579</v>
      </c>
      <c r="L1438" s="81">
        <v>25364526</v>
      </c>
      <c r="M1438" s="81">
        <v>541556015</v>
      </c>
      <c r="N1438" s="81">
        <v>516191489</v>
      </c>
      <c r="O1438" s="81">
        <v>435926910</v>
      </c>
      <c r="P1438" s="81">
        <v>541556015</v>
      </c>
      <c r="Q1438" s="81">
        <v>461291436</v>
      </c>
      <c r="R1438" s="81">
        <v>516191489</v>
      </c>
      <c r="S1438" s="81">
        <v>435926910</v>
      </c>
      <c r="T1438" s="81">
        <v>567956015</v>
      </c>
      <c r="U1438" s="81">
        <v>567956015</v>
      </c>
      <c r="V1438" s="81">
        <v>585556015</v>
      </c>
      <c r="W1438" s="81">
        <v>585556015</v>
      </c>
      <c r="X1438" s="81">
        <v>473195106</v>
      </c>
      <c r="Y1438" s="81">
        <v>473195106</v>
      </c>
    </row>
    <row r="1439" spans="1:25" x14ac:dyDescent="0.35">
      <c r="A1439" s="81" t="s">
        <v>1449</v>
      </c>
      <c r="B1439" s="81">
        <v>234</v>
      </c>
      <c r="C1439" s="81" t="s">
        <v>1796</v>
      </c>
      <c r="D1439" s="81" t="s">
        <v>6724</v>
      </c>
      <c r="E1439" s="81" t="s">
        <v>2775</v>
      </c>
      <c r="F1439" s="81">
        <v>191338001</v>
      </c>
      <c r="G1439" s="81">
        <v>203973714</v>
      </c>
      <c r="H1439" s="81">
        <v>191338001</v>
      </c>
      <c r="I1439" s="81" t="s">
        <v>2829</v>
      </c>
      <c r="J1439" s="81" t="s">
        <v>2833</v>
      </c>
      <c r="K1439" s="81">
        <v>29889119</v>
      </c>
      <c r="L1439" s="81">
        <v>0</v>
      </c>
      <c r="M1439" s="81">
        <v>221227120</v>
      </c>
      <c r="N1439" s="81">
        <v>221227120</v>
      </c>
      <c r="O1439" s="81">
        <v>191338001</v>
      </c>
      <c r="P1439" s="81">
        <v>221227120</v>
      </c>
      <c r="Q1439" s="81">
        <v>191338001</v>
      </c>
      <c r="R1439" s="81">
        <v>221227120</v>
      </c>
      <c r="S1439" s="81">
        <v>191338001</v>
      </c>
      <c r="T1439" s="81">
        <v>231037120</v>
      </c>
      <c r="U1439" s="81">
        <v>231037120</v>
      </c>
      <c r="V1439" s="81">
        <v>237577120</v>
      </c>
      <c r="W1439" s="81">
        <v>237577120</v>
      </c>
      <c r="X1439" s="81">
        <v>203576252</v>
      </c>
      <c r="Y1439" s="81">
        <v>203576252</v>
      </c>
    </row>
    <row r="1440" spans="1:25" x14ac:dyDescent="0.35">
      <c r="A1440" s="81" t="s">
        <v>1450</v>
      </c>
      <c r="B1440" s="81">
        <v>234</v>
      </c>
      <c r="C1440" s="81" t="s">
        <v>1796</v>
      </c>
      <c r="D1440" s="81" t="s">
        <v>6727</v>
      </c>
      <c r="E1440" s="81" t="s">
        <v>2374</v>
      </c>
      <c r="F1440" s="81">
        <v>993672659</v>
      </c>
      <c r="G1440" s="81">
        <v>1052106853</v>
      </c>
      <c r="H1440" s="81">
        <v>993672659</v>
      </c>
      <c r="I1440" s="81" t="s">
        <v>2829</v>
      </c>
      <c r="J1440" s="81" t="s">
        <v>2833</v>
      </c>
      <c r="K1440" s="81">
        <v>163901929</v>
      </c>
      <c r="L1440" s="81">
        <v>59224636</v>
      </c>
      <c r="M1440" s="81">
        <v>1157574588</v>
      </c>
      <c r="N1440" s="81">
        <v>1098349952</v>
      </c>
      <c r="O1440" s="81">
        <v>934448023</v>
      </c>
      <c r="P1440" s="81">
        <v>1157574588</v>
      </c>
      <c r="Q1440" s="81">
        <v>993672659</v>
      </c>
      <c r="R1440" s="81">
        <v>1098349952</v>
      </c>
      <c r="S1440" s="81">
        <v>934448023</v>
      </c>
      <c r="T1440" s="81">
        <v>1211394588</v>
      </c>
      <c r="U1440" s="81">
        <v>1211394588</v>
      </c>
      <c r="V1440" s="81">
        <v>1247274588</v>
      </c>
      <c r="W1440" s="81">
        <v>1247274588</v>
      </c>
      <c r="X1440" s="81">
        <v>1025960879</v>
      </c>
      <c r="Y1440" s="81">
        <v>1025960879</v>
      </c>
    </row>
    <row r="1441" spans="1:25" x14ac:dyDescent="0.35">
      <c r="A1441" s="81" t="s">
        <v>1451</v>
      </c>
      <c r="B1441" s="81">
        <v>234</v>
      </c>
      <c r="C1441" s="81" t="s">
        <v>1796</v>
      </c>
      <c r="D1441" s="81" t="s">
        <v>6729</v>
      </c>
      <c r="E1441" s="81" t="s">
        <v>2494</v>
      </c>
      <c r="F1441" s="81">
        <v>973733408</v>
      </c>
      <c r="G1441" s="81">
        <v>990447692</v>
      </c>
      <c r="H1441" s="81">
        <v>973733408</v>
      </c>
      <c r="I1441" s="81" t="s">
        <v>2829</v>
      </c>
      <c r="J1441" s="81" t="s">
        <v>2833</v>
      </c>
      <c r="K1441" s="81">
        <v>124925866</v>
      </c>
      <c r="L1441" s="81">
        <v>0</v>
      </c>
      <c r="M1441" s="81">
        <v>1098659274</v>
      </c>
      <c r="N1441" s="81">
        <v>1098659274</v>
      </c>
      <c r="O1441" s="81">
        <v>973733408</v>
      </c>
      <c r="P1441" s="81">
        <v>1098659274</v>
      </c>
      <c r="Q1441" s="81">
        <v>973733408</v>
      </c>
      <c r="R1441" s="81">
        <v>1098659274</v>
      </c>
      <c r="S1441" s="81">
        <v>973733408</v>
      </c>
      <c r="T1441" s="81">
        <v>1142069274</v>
      </c>
      <c r="U1441" s="81">
        <v>1142069274</v>
      </c>
      <c r="V1441" s="81">
        <v>1171009274</v>
      </c>
      <c r="W1441" s="81">
        <v>1171009274</v>
      </c>
      <c r="X1441" s="81">
        <v>1039300781</v>
      </c>
      <c r="Y1441" s="81">
        <v>1039300781</v>
      </c>
    </row>
    <row r="1442" spans="1:25" x14ac:dyDescent="0.35">
      <c r="A1442" s="81" t="s">
        <v>1452</v>
      </c>
      <c r="B1442" s="81">
        <v>234</v>
      </c>
      <c r="C1442" s="81" t="s">
        <v>1796</v>
      </c>
      <c r="D1442" s="81" t="s">
        <v>6730</v>
      </c>
      <c r="E1442" s="81" t="s">
        <v>2776</v>
      </c>
      <c r="F1442" s="81">
        <v>90103023</v>
      </c>
      <c r="G1442" s="81">
        <v>83235100</v>
      </c>
      <c r="H1442" s="81">
        <v>90103023</v>
      </c>
      <c r="I1442" s="81" t="s">
        <v>2829</v>
      </c>
      <c r="J1442" s="81" t="s">
        <v>6928</v>
      </c>
      <c r="K1442" s="81">
        <v>21498263</v>
      </c>
      <c r="L1442" s="81">
        <v>6678118</v>
      </c>
      <c r="M1442" s="81">
        <v>111601286</v>
      </c>
      <c r="N1442" s="81">
        <v>104923168</v>
      </c>
      <c r="O1442" s="81">
        <v>83424905</v>
      </c>
      <c r="P1442" s="81">
        <v>111601286</v>
      </c>
      <c r="Q1442" s="81">
        <v>90103023</v>
      </c>
      <c r="R1442" s="81">
        <v>104923168</v>
      </c>
      <c r="S1442" s="81">
        <v>83424905</v>
      </c>
      <c r="T1442" s="81">
        <v>119416286</v>
      </c>
      <c r="U1442" s="81">
        <v>119416286</v>
      </c>
      <c r="V1442" s="81">
        <v>124626286</v>
      </c>
      <c r="W1442" s="81">
        <v>124626286</v>
      </c>
      <c r="X1442" s="81">
        <v>92623650</v>
      </c>
      <c r="Y1442" s="81">
        <v>92623650</v>
      </c>
    </row>
    <row r="1443" spans="1:25" x14ac:dyDescent="0.35">
      <c r="A1443" s="81" t="s">
        <v>1453</v>
      </c>
      <c r="B1443" s="81">
        <v>235</v>
      </c>
      <c r="C1443" s="81" t="s">
        <v>1797</v>
      </c>
      <c r="D1443" s="81" t="s">
        <v>5661</v>
      </c>
      <c r="E1443" s="81" t="s">
        <v>2164</v>
      </c>
      <c r="F1443" s="81">
        <v>19834664</v>
      </c>
      <c r="G1443" s="81">
        <v>19834664</v>
      </c>
      <c r="H1443" s="81">
        <v>19834664</v>
      </c>
      <c r="I1443" s="81" t="s">
        <v>2829</v>
      </c>
      <c r="J1443" s="81" t="s">
        <v>2832</v>
      </c>
      <c r="K1443" s="81">
        <v>3306476</v>
      </c>
      <c r="L1443" s="81">
        <v>0</v>
      </c>
      <c r="M1443" s="81">
        <v>23141140</v>
      </c>
      <c r="N1443" s="81">
        <v>23141140</v>
      </c>
      <c r="O1443" s="81">
        <v>19834664</v>
      </c>
      <c r="P1443" s="81">
        <v>23141140</v>
      </c>
      <c r="Q1443" s="81">
        <v>19834664</v>
      </c>
      <c r="R1443" s="81">
        <v>23141140</v>
      </c>
      <c r="S1443" s="81">
        <v>19834664</v>
      </c>
      <c r="T1443" s="81">
        <v>24206140</v>
      </c>
      <c r="U1443" s="81">
        <v>24206140</v>
      </c>
      <c r="V1443" s="81">
        <v>24916140</v>
      </c>
      <c r="W1443" s="81">
        <v>24916140</v>
      </c>
      <c r="X1443" s="81">
        <v>21185232</v>
      </c>
      <c r="Y1443" s="81">
        <v>21185232</v>
      </c>
    </row>
    <row r="1444" spans="1:25" x14ac:dyDescent="0.35">
      <c r="A1444" s="81" t="s">
        <v>1454</v>
      </c>
      <c r="B1444" s="81">
        <v>235</v>
      </c>
      <c r="C1444" s="81" t="s">
        <v>1797</v>
      </c>
      <c r="D1444" s="81" t="s">
        <v>6082</v>
      </c>
      <c r="E1444" s="81" t="s">
        <v>2451</v>
      </c>
      <c r="F1444" s="81">
        <v>209236218</v>
      </c>
      <c r="G1444" s="81">
        <v>209236218</v>
      </c>
      <c r="H1444" s="81">
        <v>209236218</v>
      </c>
      <c r="I1444" s="81" t="s">
        <v>2829</v>
      </c>
      <c r="J1444" s="81" t="s">
        <v>2832</v>
      </c>
      <c r="K1444" s="81">
        <v>33768959</v>
      </c>
      <c r="L1444" s="81">
        <v>18071607</v>
      </c>
      <c r="M1444" s="81">
        <v>243005177</v>
      </c>
      <c r="N1444" s="81">
        <v>224933570</v>
      </c>
      <c r="O1444" s="81">
        <v>191164611</v>
      </c>
      <c r="P1444" s="81">
        <v>243005177</v>
      </c>
      <c r="Q1444" s="81">
        <v>209236218</v>
      </c>
      <c r="R1444" s="81">
        <v>224933570</v>
      </c>
      <c r="S1444" s="81">
        <v>191164611</v>
      </c>
      <c r="T1444" s="81">
        <v>253145177</v>
      </c>
      <c r="U1444" s="81">
        <v>253145177</v>
      </c>
      <c r="V1444" s="81">
        <v>259905177</v>
      </c>
      <c r="W1444" s="81">
        <v>259905177</v>
      </c>
      <c r="X1444" s="81">
        <v>217900145</v>
      </c>
      <c r="Y1444" s="81">
        <v>217900145</v>
      </c>
    </row>
    <row r="1445" spans="1:25" x14ac:dyDescent="0.35">
      <c r="A1445" s="81" t="s">
        <v>1455</v>
      </c>
      <c r="B1445" s="81">
        <v>235</v>
      </c>
      <c r="C1445" s="81" t="s">
        <v>1797</v>
      </c>
      <c r="D1445" s="81" t="s">
        <v>6513</v>
      </c>
      <c r="E1445" s="81" t="s">
        <v>1881</v>
      </c>
      <c r="F1445" s="81">
        <v>54024620</v>
      </c>
      <c r="G1445" s="81">
        <v>54024620</v>
      </c>
      <c r="H1445" s="81">
        <v>54024620</v>
      </c>
      <c r="I1445" s="81" t="s">
        <v>2829</v>
      </c>
      <c r="J1445" s="81" t="s">
        <v>2832</v>
      </c>
      <c r="K1445" s="81">
        <v>151032</v>
      </c>
      <c r="L1445" s="81">
        <v>0</v>
      </c>
      <c r="M1445" s="81">
        <v>54175652</v>
      </c>
      <c r="N1445" s="81">
        <v>54175652</v>
      </c>
      <c r="O1445" s="81">
        <v>54024620</v>
      </c>
      <c r="P1445" s="81">
        <v>54175652</v>
      </c>
      <c r="Q1445" s="81">
        <v>54024620</v>
      </c>
      <c r="R1445" s="81">
        <v>54175652</v>
      </c>
      <c r="S1445" s="81">
        <v>54024620</v>
      </c>
      <c r="T1445" s="81">
        <v>54280652</v>
      </c>
      <c r="U1445" s="81">
        <v>54280652</v>
      </c>
      <c r="V1445" s="81">
        <v>54350652</v>
      </c>
      <c r="W1445" s="81">
        <v>54350652</v>
      </c>
      <c r="X1445" s="81">
        <v>54027956</v>
      </c>
      <c r="Y1445" s="81">
        <v>54027956</v>
      </c>
    </row>
    <row r="1446" spans="1:25" x14ac:dyDescent="0.35">
      <c r="A1446" s="81" t="s">
        <v>1456</v>
      </c>
      <c r="B1446" s="81">
        <v>235</v>
      </c>
      <c r="C1446" s="81" t="s">
        <v>1797</v>
      </c>
      <c r="D1446" s="81" t="s">
        <v>6731</v>
      </c>
      <c r="E1446" s="81" t="s">
        <v>2777</v>
      </c>
      <c r="F1446" s="81">
        <v>324594349</v>
      </c>
      <c r="G1446" s="81">
        <v>324594349</v>
      </c>
      <c r="H1446" s="81">
        <v>324594349</v>
      </c>
      <c r="I1446" s="81" t="s">
        <v>2829</v>
      </c>
      <c r="J1446" s="81" t="s">
        <v>2832</v>
      </c>
      <c r="K1446" s="81">
        <v>24628206</v>
      </c>
      <c r="L1446" s="81">
        <v>0</v>
      </c>
      <c r="M1446" s="81">
        <v>349222555</v>
      </c>
      <c r="N1446" s="81">
        <v>349222555</v>
      </c>
      <c r="O1446" s="81">
        <v>324594349</v>
      </c>
      <c r="P1446" s="81">
        <v>349222555</v>
      </c>
      <c r="Q1446" s="81">
        <v>324594349</v>
      </c>
      <c r="R1446" s="81">
        <v>349222555</v>
      </c>
      <c r="S1446" s="81">
        <v>324594349</v>
      </c>
      <c r="T1446" s="81">
        <v>360307555</v>
      </c>
      <c r="U1446" s="81">
        <v>360307555</v>
      </c>
      <c r="V1446" s="81">
        <v>367697555</v>
      </c>
      <c r="W1446" s="81">
        <v>367697555</v>
      </c>
      <c r="X1446" s="81">
        <v>330964098</v>
      </c>
      <c r="Y1446" s="81">
        <v>330964098</v>
      </c>
    </row>
    <row r="1447" spans="1:25" x14ac:dyDescent="0.35">
      <c r="A1447" s="81" t="s">
        <v>1457</v>
      </c>
      <c r="B1447" s="81">
        <v>235</v>
      </c>
      <c r="C1447" s="81" t="s">
        <v>1797</v>
      </c>
      <c r="D1447" s="81" t="s">
        <v>6732</v>
      </c>
      <c r="E1447" s="81" t="s">
        <v>2778</v>
      </c>
      <c r="F1447" s="81">
        <v>7809357924</v>
      </c>
      <c r="G1447" s="81">
        <v>7809357924</v>
      </c>
      <c r="H1447" s="81">
        <v>7809357924</v>
      </c>
      <c r="I1447" s="81" t="s">
        <v>2829</v>
      </c>
      <c r="J1447" s="81" t="s">
        <v>2832</v>
      </c>
      <c r="K1447" s="81">
        <v>892971892</v>
      </c>
      <c r="L1447" s="81">
        <v>0</v>
      </c>
      <c r="M1447" s="81">
        <v>8702329816</v>
      </c>
      <c r="N1447" s="81">
        <v>8702329816</v>
      </c>
      <c r="O1447" s="81">
        <v>7809357924</v>
      </c>
      <c r="P1447" s="81">
        <v>8702329816</v>
      </c>
      <c r="Q1447" s="81">
        <v>7809357924</v>
      </c>
      <c r="R1447" s="81">
        <v>8702329816</v>
      </c>
      <c r="S1447" s="81">
        <v>7809357924</v>
      </c>
      <c r="T1447" s="81">
        <v>8965264816</v>
      </c>
      <c r="U1447" s="81">
        <v>8965264816</v>
      </c>
      <c r="V1447" s="81">
        <v>9140554816</v>
      </c>
      <c r="W1447" s="81">
        <v>9140554816</v>
      </c>
      <c r="X1447" s="81">
        <v>7983156137</v>
      </c>
      <c r="Y1447" s="81">
        <v>7983156137</v>
      </c>
    </row>
    <row r="1448" spans="1:25" x14ac:dyDescent="0.35">
      <c r="A1448" s="81" t="s">
        <v>1458</v>
      </c>
      <c r="B1448" s="81">
        <v>235</v>
      </c>
      <c r="C1448" s="81" t="s">
        <v>1797</v>
      </c>
      <c r="D1448" s="81" t="s">
        <v>6733</v>
      </c>
      <c r="E1448" s="81" t="s">
        <v>2779</v>
      </c>
      <c r="F1448" s="81">
        <v>254693712</v>
      </c>
      <c r="G1448" s="81">
        <v>254693712</v>
      </c>
      <c r="H1448" s="81">
        <v>254693712</v>
      </c>
      <c r="I1448" s="81" t="s">
        <v>2829</v>
      </c>
      <c r="J1448" s="81" t="s">
        <v>2832</v>
      </c>
      <c r="K1448" s="81">
        <v>23079900</v>
      </c>
      <c r="L1448" s="81">
        <v>0</v>
      </c>
      <c r="M1448" s="81">
        <v>277773612</v>
      </c>
      <c r="N1448" s="81">
        <v>277773612</v>
      </c>
      <c r="O1448" s="81">
        <v>254693712</v>
      </c>
      <c r="P1448" s="81">
        <v>277773612</v>
      </c>
      <c r="Q1448" s="81">
        <v>254693712</v>
      </c>
      <c r="R1448" s="81">
        <v>277773612</v>
      </c>
      <c r="S1448" s="81">
        <v>254693712</v>
      </c>
      <c r="T1448" s="81">
        <v>285003612</v>
      </c>
      <c r="U1448" s="81">
        <v>285003612</v>
      </c>
      <c r="V1448" s="81">
        <v>289823612</v>
      </c>
      <c r="W1448" s="81">
        <v>289823612</v>
      </c>
      <c r="X1448" s="81">
        <v>255903648</v>
      </c>
      <c r="Y1448" s="81">
        <v>255903648</v>
      </c>
    </row>
    <row r="1449" spans="1:25" x14ac:dyDescent="0.35">
      <c r="A1449" s="81" t="s">
        <v>1459</v>
      </c>
      <c r="B1449" s="81">
        <v>236</v>
      </c>
      <c r="C1449" s="81" t="s">
        <v>1798</v>
      </c>
      <c r="D1449" s="81" t="s">
        <v>5862</v>
      </c>
      <c r="E1449" s="81" t="s">
        <v>2306</v>
      </c>
      <c r="F1449" s="81">
        <v>84800604</v>
      </c>
      <c r="G1449" s="81">
        <v>83282293</v>
      </c>
      <c r="H1449" s="81">
        <v>84800604</v>
      </c>
      <c r="I1449" s="81" t="s">
        <v>2829</v>
      </c>
      <c r="J1449" s="81" t="s">
        <v>2833</v>
      </c>
      <c r="K1449" s="81">
        <v>9399020</v>
      </c>
      <c r="L1449" s="81">
        <v>0</v>
      </c>
      <c r="M1449" s="81">
        <v>94199624</v>
      </c>
      <c r="N1449" s="81">
        <v>94199624</v>
      </c>
      <c r="O1449" s="81">
        <v>84800604</v>
      </c>
      <c r="P1449" s="81">
        <v>94199624</v>
      </c>
      <c r="Q1449" s="81">
        <v>84800604</v>
      </c>
      <c r="R1449" s="81">
        <v>94199624</v>
      </c>
      <c r="S1449" s="81">
        <v>84800604</v>
      </c>
      <c r="T1449" s="81">
        <v>97199624</v>
      </c>
      <c r="U1449" s="81">
        <v>97199624</v>
      </c>
      <c r="V1449" s="81">
        <v>99199624</v>
      </c>
      <c r="W1449" s="81">
        <v>99199624</v>
      </c>
      <c r="X1449" s="81">
        <v>84800604</v>
      </c>
      <c r="Y1449" s="81">
        <v>84800604</v>
      </c>
    </row>
    <row r="1450" spans="1:25" x14ac:dyDescent="0.35">
      <c r="A1450" s="81" t="s">
        <v>1460</v>
      </c>
      <c r="B1450" s="81">
        <v>236</v>
      </c>
      <c r="C1450" s="81" t="s">
        <v>1798</v>
      </c>
      <c r="D1450" s="81" t="s">
        <v>6680</v>
      </c>
      <c r="E1450" s="81" t="s">
        <v>2761</v>
      </c>
      <c r="F1450" s="81">
        <v>46549374</v>
      </c>
      <c r="G1450" s="81">
        <v>46549374</v>
      </c>
      <c r="H1450" s="81">
        <v>46549374</v>
      </c>
      <c r="I1450" s="81" t="s">
        <v>2829</v>
      </c>
      <c r="J1450" s="81" t="s">
        <v>2833</v>
      </c>
      <c r="K1450" s="81">
        <v>2965408</v>
      </c>
      <c r="L1450" s="81">
        <v>0</v>
      </c>
      <c r="M1450" s="81">
        <v>49514782</v>
      </c>
      <c r="N1450" s="81">
        <v>49514782</v>
      </c>
      <c r="O1450" s="81">
        <v>46549374</v>
      </c>
      <c r="P1450" s="81">
        <v>49514782</v>
      </c>
      <c r="Q1450" s="81">
        <v>46549374</v>
      </c>
      <c r="R1450" s="81">
        <v>49514782</v>
      </c>
      <c r="S1450" s="81">
        <v>46549374</v>
      </c>
      <c r="T1450" s="81">
        <v>51194782</v>
      </c>
      <c r="U1450" s="81">
        <v>51194782</v>
      </c>
      <c r="V1450" s="81">
        <v>52314782</v>
      </c>
      <c r="W1450" s="81">
        <v>52314782</v>
      </c>
      <c r="X1450" s="81">
        <v>46549374</v>
      </c>
      <c r="Y1450" s="81">
        <v>46549374</v>
      </c>
    </row>
    <row r="1451" spans="1:25" x14ac:dyDescent="0.35">
      <c r="A1451" s="81" t="s">
        <v>1461</v>
      </c>
      <c r="B1451" s="81">
        <v>236</v>
      </c>
      <c r="C1451" s="81" t="s">
        <v>1798</v>
      </c>
      <c r="D1451" s="81" t="s">
        <v>6734</v>
      </c>
      <c r="E1451" s="81" t="s">
        <v>2780</v>
      </c>
      <c r="F1451" s="81">
        <v>749239476</v>
      </c>
      <c r="G1451" s="81">
        <v>760409680</v>
      </c>
      <c r="H1451" s="81">
        <v>749239476</v>
      </c>
      <c r="I1451" s="81" t="s">
        <v>2829</v>
      </c>
      <c r="J1451" s="81" t="s">
        <v>2833</v>
      </c>
      <c r="K1451" s="81">
        <v>67695487</v>
      </c>
      <c r="L1451" s="81">
        <v>0</v>
      </c>
      <c r="M1451" s="81">
        <v>816934963</v>
      </c>
      <c r="N1451" s="81">
        <v>816934963</v>
      </c>
      <c r="O1451" s="81">
        <v>749239476</v>
      </c>
      <c r="P1451" s="81">
        <v>816934963</v>
      </c>
      <c r="Q1451" s="81">
        <v>749239476</v>
      </c>
      <c r="R1451" s="81">
        <v>816934963</v>
      </c>
      <c r="S1451" s="81">
        <v>749239476</v>
      </c>
      <c r="T1451" s="81">
        <v>842134963</v>
      </c>
      <c r="U1451" s="81">
        <v>842134963</v>
      </c>
      <c r="V1451" s="81">
        <v>858934963</v>
      </c>
      <c r="W1451" s="81">
        <v>858934963</v>
      </c>
      <c r="X1451" s="81">
        <v>749239476</v>
      </c>
      <c r="Y1451" s="81">
        <v>749239476</v>
      </c>
    </row>
    <row r="1452" spans="1:25" x14ac:dyDescent="0.35">
      <c r="A1452" s="81" t="s">
        <v>1462</v>
      </c>
      <c r="B1452" s="81">
        <v>236</v>
      </c>
      <c r="C1452" s="81" t="s">
        <v>1798</v>
      </c>
      <c r="D1452" s="81" t="s">
        <v>6735</v>
      </c>
      <c r="E1452" s="81" t="s">
        <v>2781</v>
      </c>
      <c r="F1452" s="81">
        <v>5156763132</v>
      </c>
      <c r="G1452" s="81">
        <v>5366115872</v>
      </c>
      <c r="H1452" s="81">
        <v>5156763132</v>
      </c>
      <c r="I1452" s="81" t="s">
        <v>2829</v>
      </c>
      <c r="J1452" s="81" t="s">
        <v>2833</v>
      </c>
      <c r="K1452" s="81">
        <v>411988783</v>
      </c>
      <c r="L1452" s="81">
        <v>0</v>
      </c>
      <c r="M1452" s="81">
        <v>5568751915</v>
      </c>
      <c r="N1452" s="81">
        <v>5568751915</v>
      </c>
      <c r="O1452" s="81">
        <v>5156763132</v>
      </c>
      <c r="P1452" s="81">
        <v>5568751915</v>
      </c>
      <c r="Q1452" s="81">
        <v>5156763132</v>
      </c>
      <c r="R1452" s="81">
        <v>5568751915</v>
      </c>
      <c r="S1452" s="81">
        <v>5156763132</v>
      </c>
      <c r="T1452" s="81">
        <v>5725261915</v>
      </c>
      <c r="U1452" s="81">
        <v>5725261915</v>
      </c>
      <c r="V1452" s="81">
        <v>5829601915</v>
      </c>
      <c r="W1452" s="81">
        <v>5829601915</v>
      </c>
      <c r="X1452" s="81">
        <v>5156763132</v>
      </c>
      <c r="Y1452" s="81">
        <v>5156763132</v>
      </c>
    </row>
    <row r="1453" spans="1:25" x14ac:dyDescent="0.35">
      <c r="A1453" s="81" t="s">
        <v>1463</v>
      </c>
      <c r="B1453" s="81">
        <v>237</v>
      </c>
      <c r="C1453" s="81" t="s">
        <v>1799</v>
      </c>
      <c r="D1453" s="81" t="s">
        <v>5924</v>
      </c>
      <c r="E1453" s="81" t="s">
        <v>2245</v>
      </c>
      <c r="F1453" s="81">
        <v>3758797741</v>
      </c>
      <c r="G1453" s="81">
        <v>3758797741</v>
      </c>
      <c r="H1453" s="81">
        <v>3758797741</v>
      </c>
      <c r="I1453" s="81" t="s">
        <v>2829</v>
      </c>
      <c r="J1453" s="81" t="s">
        <v>2832</v>
      </c>
      <c r="K1453" s="81">
        <v>225355086</v>
      </c>
      <c r="L1453" s="81">
        <v>0</v>
      </c>
      <c r="M1453" s="81">
        <v>3984152827</v>
      </c>
      <c r="N1453" s="81">
        <v>3984152827</v>
      </c>
      <c r="O1453" s="81">
        <v>3758797741</v>
      </c>
      <c r="P1453" s="81">
        <v>3984152827</v>
      </c>
      <c r="Q1453" s="81">
        <v>3758797741</v>
      </c>
      <c r="R1453" s="81">
        <v>3984152827</v>
      </c>
      <c r="S1453" s="81">
        <v>3758797741</v>
      </c>
      <c r="T1453" s="81">
        <v>4042052827</v>
      </c>
      <c r="U1453" s="81">
        <v>4042052827</v>
      </c>
      <c r="V1453" s="81">
        <v>4080652827</v>
      </c>
      <c r="W1453" s="81">
        <v>4080652827</v>
      </c>
      <c r="X1453" s="81">
        <v>3805703226</v>
      </c>
      <c r="Y1453" s="81">
        <v>3805703226</v>
      </c>
    </row>
    <row r="1454" spans="1:25" x14ac:dyDescent="0.35">
      <c r="A1454" s="81" t="s">
        <v>1464</v>
      </c>
      <c r="B1454" s="81">
        <v>237</v>
      </c>
      <c r="C1454" s="81" t="s">
        <v>1799</v>
      </c>
      <c r="D1454" s="81" t="s">
        <v>6736</v>
      </c>
      <c r="E1454" s="81" t="s">
        <v>2782</v>
      </c>
      <c r="F1454" s="81">
        <v>946656707</v>
      </c>
      <c r="G1454" s="81">
        <v>946656707</v>
      </c>
      <c r="H1454" s="81">
        <v>946656707</v>
      </c>
      <c r="I1454" s="81" t="s">
        <v>2829</v>
      </c>
      <c r="J1454" s="81" t="s">
        <v>2832</v>
      </c>
      <c r="K1454" s="81">
        <v>90977228</v>
      </c>
      <c r="L1454" s="81">
        <v>0</v>
      </c>
      <c r="M1454" s="81">
        <v>1037633935</v>
      </c>
      <c r="N1454" s="81">
        <v>1037633935</v>
      </c>
      <c r="O1454" s="81">
        <v>946656707</v>
      </c>
      <c r="P1454" s="81">
        <v>1037633935</v>
      </c>
      <c r="Q1454" s="81">
        <v>946656707</v>
      </c>
      <c r="R1454" s="81">
        <v>1037633935</v>
      </c>
      <c r="S1454" s="81">
        <v>946656707</v>
      </c>
      <c r="T1454" s="81">
        <v>1068188935</v>
      </c>
      <c r="U1454" s="81">
        <v>1068188935</v>
      </c>
      <c r="V1454" s="81">
        <v>1088558935</v>
      </c>
      <c r="W1454" s="81">
        <v>1088558935</v>
      </c>
      <c r="X1454" s="81">
        <v>982759408</v>
      </c>
      <c r="Y1454" s="81">
        <v>982759408</v>
      </c>
    </row>
    <row r="1455" spans="1:25" x14ac:dyDescent="0.35">
      <c r="A1455" s="81" t="s">
        <v>1465</v>
      </c>
      <c r="B1455" s="81">
        <v>237</v>
      </c>
      <c r="C1455" s="81" t="s">
        <v>1799</v>
      </c>
      <c r="D1455" s="81" t="s">
        <v>6738</v>
      </c>
      <c r="E1455" s="81" t="s">
        <v>2346</v>
      </c>
      <c r="F1455" s="81">
        <v>2926484119</v>
      </c>
      <c r="G1455" s="81">
        <v>2926484119</v>
      </c>
      <c r="H1455" s="81">
        <v>2926484119</v>
      </c>
      <c r="I1455" s="81" t="s">
        <v>2829</v>
      </c>
      <c r="J1455" s="81" t="s">
        <v>2832</v>
      </c>
      <c r="K1455" s="81">
        <v>248661375</v>
      </c>
      <c r="L1455" s="81">
        <v>0</v>
      </c>
      <c r="M1455" s="81">
        <v>3175145494</v>
      </c>
      <c r="N1455" s="81">
        <v>3175145494</v>
      </c>
      <c r="O1455" s="81">
        <v>2926484119</v>
      </c>
      <c r="P1455" s="81">
        <v>3175145494</v>
      </c>
      <c r="Q1455" s="81">
        <v>2926484119</v>
      </c>
      <c r="R1455" s="81">
        <v>3175145494</v>
      </c>
      <c r="S1455" s="81">
        <v>2926484119</v>
      </c>
      <c r="T1455" s="81">
        <v>3252485494</v>
      </c>
      <c r="U1455" s="81">
        <v>3252485494</v>
      </c>
      <c r="V1455" s="81">
        <v>3304045494</v>
      </c>
      <c r="W1455" s="81">
        <v>3304045494</v>
      </c>
      <c r="X1455" s="81">
        <v>3020405413</v>
      </c>
      <c r="Y1455" s="81">
        <v>3020405413</v>
      </c>
    </row>
    <row r="1456" spans="1:25" x14ac:dyDescent="0.35">
      <c r="A1456" s="81" t="s">
        <v>1466</v>
      </c>
      <c r="B1456" s="81">
        <v>237</v>
      </c>
      <c r="C1456" s="81" t="s">
        <v>1799</v>
      </c>
      <c r="D1456" s="81" t="s">
        <v>6739</v>
      </c>
      <c r="E1456" s="81" t="s">
        <v>2783</v>
      </c>
      <c r="F1456" s="81">
        <v>3446296673</v>
      </c>
      <c r="G1456" s="81">
        <v>3446296673</v>
      </c>
      <c r="H1456" s="81">
        <v>3446296673</v>
      </c>
      <c r="I1456" s="81" t="s">
        <v>2829</v>
      </c>
      <c r="J1456" s="81" t="s">
        <v>2832</v>
      </c>
      <c r="K1456" s="81">
        <v>107598218</v>
      </c>
      <c r="L1456" s="81">
        <v>4477836</v>
      </c>
      <c r="M1456" s="81">
        <v>3553894891</v>
      </c>
      <c r="N1456" s="81">
        <v>3549417055</v>
      </c>
      <c r="O1456" s="81">
        <v>3441818837</v>
      </c>
      <c r="P1456" s="81">
        <v>3553894891</v>
      </c>
      <c r="Q1456" s="81">
        <v>3446296673</v>
      </c>
      <c r="R1456" s="81">
        <v>3549417055</v>
      </c>
      <c r="S1456" s="81">
        <v>3441818837</v>
      </c>
      <c r="T1456" s="81">
        <v>3588754891</v>
      </c>
      <c r="U1456" s="81">
        <v>3588754891</v>
      </c>
      <c r="V1456" s="81">
        <v>3611994891</v>
      </c>
      <c r="W1456" s="81">
        <v>3611994891</v>
      </c>
      <c r="X1456" s="81">
        <v>3475194289</v>
      </c>
      <c r="Y1456" s="81">
        <v>3475194289</v>
      </c>
    </row>
    <row r="1457" spans="1:25" x14ac:dyDescent="0.35">
      <c r="A1457" s="81" t="s">
        <v>1467</v>
      </c>
      <c r="B1457" s="81">
        <v>238</v>
      </c>
      <c r="C1457" s="81" t="s">
        <v>1800</v>
      </c>
      <c r="D1457" s="81" t="s">
        <v>6507</v>
      </c>
      <c r="E1457" s="81" t="s">
        <v>2673</v>
      </c>
      <c r="F1457" s="81">
        <v>1939475397</v>
      </c>
      <c r="G1457" s="81">
        <v>1939475397</v>
      </c>
      <c r="H1457" s="81">
        <v>1939475397</v>
      </c>
      <c r="I1457" s="81" t="s">
        <v>2829</v>
      </c>
      <c r="J1457" s="81" t="s">
        <v>2832</v>
      </c>
      <c r="K1457" s="81">
        <v>239343</v>
      </c>
      <c r="L1457" s="81">
        <v>180425</v>
      </c>
      <c r="M1457" s="81">
        <v>1939714740</v>
      </c>
      <c r="N1457" s="81">
        <v>1939534315</v>
      </c>
      <c r="O1457" s="81">
        <v>1939294972</v>
      </c>
      <c r="P1457" s="81">
        <v>2087403290</v>
      </c>
      <c r="Q1457" s="81">
        <v>2087163947</v>
      </c>
      <c r="R1457" s="81">
        <v>2087222865</v>
      </c>
      <c r="S1457" s="81">
        <v>2086983522</v>
      </c>
      <c r="T1457" s="81">
        <v>1940899740</v>
      </c>
      <c r="U1457" s="81">
        <v>2088588290</v>
      </c>
      <c r="V1457" s="81">
        <v>1941689740</v>
      </c>
      <c r="W1457" s="81">
        <v>2089378290</v>
      </c>
      <c r="X1457" s="81">
        <v>1939684808</v>
      </c>
      <c r="Y1457" s="81">
        <v>2087373358</v>
      </c>
    </row>
    <row r="1458" spans="1:25" x14ac:dyDescent="0.35">
      <c r="A1458" s="81" t="s">
        <v>1468</v>
      </c>
      <c r="B1458" s="81">
        <v>238</v>
      </c>
      <c r="C1458" s="81" t="s">
        <v>1800</v>
      </c>
      <c r="D1458" s="81" t="s">
        <v>6740</v>
      </c>
      <c r="E1458" s="81" t="s">
        <v>2857</v>
      </c>
      <c r="F1458" s="81">
        <v>4901201545</v>
      </c>
      <c r="G1458" s="81">
        <v>4901201545</v>
      </c>
      <c r="H1458" s="81">
        <v>4901201545</v>
      </c>
      <c r="I1458" s="81" t="s">
        <v>2829</v>
      </c>
      <c r="J1458" s="81" t="s">
        <v>2832</v>
      </c>
      <c r="K1458" s="81">
        <v>72631410</v>
      </c>
      <c r="L1458" s="81">
        <v>17274645</v>
      </c>
      <c r="M1458" s="81">
        <v>4973832955</v>
      </c>
      <c r="N1458" s="81">
        <v>4956558310</v>
      </c>
      <c r="O1458" s="81">
        <v>4883926900</v>
      </c>
      <c r="P1458" s="81">
        <v>4973832955</v>
      </c>
      <c r="Q1458" s="81">
        <v>4901201545</v>
      </c>
      <c r="R1458" s="81">
        <v>4956558310</v>
      </c>
      <c r="S1458" s="81">
        <v>4883926900</v>
      </c>
      <c r="T1458" s="81">
        <v>5008722955</v>
      </c>
      <c r="U1458" s="81">
        <v>5008722955</v>
      </c>
      <c r="V1458" s="81">
        <v>5031982955</v>
      </c>
      <c r="W1458" s="81">
        <v>5031982955</v>
      </c>
      <c r="X1458" s="81">
        <v>4910259202</v>
      </c>
      <c r="Y1458" s="81">
        <v>4910259202</v>
      </c>
    </row>
    <row r="1459" spans="1:25" x14ac:dyDescent="0.35">
      <c r="A1459" s="81" t="s">
        <v>1469</v>
      </c>
      <c r="B1459" s="81">
        <v>238</v>
      </c>
      <c r="C1459" s="81" t="s">
        <v>1800</v>
      </c>
      <c r="D1459" s="81" t="s">
        <v>6741</v>
      </c>
      <c r="E1459" s="81" t="s">
        <v>2785</v>
      </c>
      <c r="F1459" s="81">
        <v>168646639</v>
      </c>
      <c r="G1459" s="81">
        <v>168646639</v>
      </c>
      <c r="H1459" s="81">
        <v>168646639</v>
      </c>
      <c r="I1459" s="81" t="s">
        <v>2829</v>
      </c>
      <c r="J1459" s="81" t="s">
        <v>2832</v>
      </c>
      <c r="K1459" s="81">
        <v>1407940</v>
      </c>
      <c r="L1459" s="81">
        <v>168350</v>
      </c>
      <c r="M1459" s="81">
        <v>170054579</v>
      </c>
      <c r="N1459" s="81">
        <v>169886229</v>
      </c>
      <c r="O1459" s="81">
        <v>168478289</v>
      </c>
      <c r="P1459" s="81">
        <v>170054579</v>
      </c>
      <c r="Q1459" s="81">
        <v>168646639</v>
      </c>
      <c r="R1459" s="81">
        <v>169886229</v>
      </c>
      <c r="S1459" s="81">
        <v>168478289</v>
      </c>
      <c r="T1459" s="81">
        <v>171914579</v>
      </c>
      <c r="U1459" s="81">
        <v>171914579</v>
      </c>
      <c r="V1459" s="81">
        <v>173154579</v>
      </c>
      <c r="W1459" s="81">
        <v>173154579</v>
      </c>
      <c r="X1459" s="81">
        <v>168724686</v>
      </c>
      <c r="Y1459" s="81">
        <v>168724686</v>
      </c>
    </row>
    <row r="1460" spans="1:25" x14ac:dyDescent="0.35">
      <c r="A1460" s="81" t="s">
        <v>1470</v>
      </c>
      <c r="B1460" s="81">
        <v>239</v>
      </c>
      <c r="C1460" s="81" t="s">
        <v>1801</v>
      </c>
      <c r="D1460" s="81" t="s">
        <v>6209</v>
      </c>
      <c r="E1460" s="81" t="s">
        <v>2227</v>
      </c>
      <c r="F1460" s="81">
        <v>61793426</v>
      </c>
      <c r="G1460" s="81">
        <v>61793426</v>
      </c>
      <c r="H1460" s="81">
        <v>61793426</v>
      </c>
      <c r="I1460" s="81" t="s">
        <v>2829</v>
      </c>
      <c r="J1460" s="81" t="s">
        <v>2833</v>
      </c>
      <c r="K1460" s="81">
        <v>2309247</v>
      </c>
      <c r="L1460" s="81">
        <v>506083</v>
      </c>
      <c r="M1460" s="81">
        <v>64102673</v>
      </c>
      <c r="N1460" s="81">
        <v>63596590</v>
      </c>
      <c r="O1460" s="81">
        <v>61287343</v>
      </c>
      <c r="P1460" s="81">
        <v>64102673</v>
      </c>
      <c r="Q1460" s="81">
        <v>61793426</v>
      </c>
      <c r="R1460" s="81">
        <v>63596590</v>
      </c>
      <c r="S1460" s="81">
        <v>61287343</v>
      </c>
      <c r="T1460" s="81">
        <v>65107673</v>
      </c>
      <c r="U1460" s="81">
        <v>65107673</v>
      </c>
      <c r="V1460" s="81">
        <v>65777673</v>
      </c>
      <c r="W1460" s="81">
        <v>65777673</v>
      </c>
      <c r="X1460" s="81">
        <v>62709595</v>
      </c>
      <c r="Y1460" s="81">
        <v>62709595</v>
      </c>
    </row>
    <row r="1461" spans="1:25" x14ac:dyDescent="0.35">
      <c r="A1461" s="81" t="s">
        <v>1471</v>
      </c>
      <c r="B1461" s="81">
        <v>239</v>
      </c>
      <c r="C1461" s="81" t="s">
        <v>1801</v>
      </c>
      <c r="D1461" s="81" t="s">
        <v>6743</v>
      </c>
      <c r="E1461" s="81" t="s">
        <v>1861</v>
      </c>
      <c r="F1461" s="81">
        <v>4167983372</v>
      </c>
      <c r="G1461" s="81">
        <v>4293442250</v>
      </c>
      <c r="H1461" s="81">
        <v>4167983372</v>
      </c>
      <c r="I1461" s="81" t="s">
        <v>2829</v>
      </c>
      <c r="J1461" s="81" t="s">
        <v>2833</v>
      </c>
      <c r="K1461" s="81">
        <v>413006525</v>
      </c>
      <c r="L1461" s="81">
        <v>0</v>
      </c>
      <c r="M1461" s="81">
        <v>4580989897</v>
      </c>
      <c r="N1461" s="81">
        <v>4580989897</v>
      </c>
      <c r="O1461" s="81">
        <v>4167983372</v>
      </c>
      <c r="P1461" s="81">
        <v>4580989897</v>
      </c>
      <c r="Q1461" s="81">
        <v>4167983372</v>
      </c>
      <c r="R1461" s="81">
        <v>4580989897</v>
      </c>
      <c r="S1461" s="81">
        <v>4167983372</v>
      </c>
      <c r="T1461" s="81">
        <v>4700344897</v>
      </c>
      <c r="U1461" s="81">
        <v>4700344897</v>
      </c>
      <c r="V1461" s="81">
        <v>4779914897</v>
      </c>
      <c r="W1461" s="81">
        <v>4779914897</v>
      </c>
      <c r="X1461" s="81">
        <v>4425324201</v>
      </c>
      <c r="Y1461" s="81">
        <v>4425324201</v>
      </c>
    </row>
    <row r="1462" spans="1:25" x14ac:dyDescent="0.35">
      <c r="A1462" s="81" t="s">
        <v>1472</v>
      </c>
      <c r="B1462" s="81">
        <v>239</v>
      </c>
      <c r="C1462" s="81" t="s">
        <v>1801</v>
      </c>
      <c r="D1462" s="81" t="s">
        <v>6745</v>
      </c>
      <c r="E1462" s="81" t="s">
        <v>1862</v>
      </c>
      <c r="F1462" s="81">
        <v>1355760977</v>
      </c>
      <c r="G1462" s="81">
        <v>1371003100</v>
      </c>
      <c r="H1462" s="81">
        <v>1355760977</v>
      </c>
      <c r="I1462" s="81" t="s">
        <v>2829</v>
      </c>
      <c r="J1462" s="81" t="s">
        <v>2833</v>
      </c>
      <c r="K1462" s="81">
        <v>48856020</v>
      </c>
      <c r="L1462" s="81">
        <v>0</v>
      </c>
      <c r="M1462" s="81">
        <v>1404616997</v>
      </c>
      <c r="N1462" s="81">
        <v>1404616997</v>
      </c>
      <c r="O1462" s="81">
        <v>1355760977</v>
      </c>
      <c r="P1462" s="81">
        <v>1404616997</v>
      </c>
      <c r="Q1462" s="81">
        <v>1355760977</v>
      </c>
      <c r="R1462" s="81">
        <v>1404616997</v>
      </c>
      <c r="S1462" s="81">
        <v>1355760977</v>
      </c>
      <c r="T1462" s="81">
        <v>1420741997</v>
      </c>
      <c r="U1462" s="81">
        <v>1420741997</v>
      </c>
      <c r="V1462" s="81">
        <v>1431491997</v>
      </c>
      <c r="W1462" s="81">
        <v>1431491997</v>
      </c>
      <c r="X1462" s="81">
        <v>1382069826</v>
      </c>
      <c r="Y1462" s="81">
        <v>1382069826</v>
      </c>
    </row>
    <row r="1463" spans="1:25" x14ac:dyDescent="0.35">
      <c r="A1463" s="81" t="s">
        <v>1473</v>
      </c>
      <c r="B1463" s="81">
        <v>240</v>
      </c>
      <c r="C1463" s="81" t="s">
        <v>1802</v>
      </c>
      <c r="D1463" s="81" t="s">
        <v>6746</v>
      </c>
      <c r="E1463" s="81" t="s">
        <v>2786</v>
      </c>
      <c r="F1463" s="81">
        <v>2817957544</v>
      </c>
      <c r="G1463" s="81">
        <v>2932844987</v>
      </c>
      <c r="H1463" s="81">
        <v>2817957544</v>
      </c>
      <c r="I1463" s="81" t="s">
        <v>2829</v>
      </c>
      <c r="J1463" s="81" t="s">
        <v>2833</v>
      </c>
      <c r="K1463" s="81">
        <v>389891943</v>
      </c>
      <c r="L1463" s="81">
        <v>33464836</v>
      </c>
      <c r="M1463" s="81">
        <v>3207849487</v>
      </c>
      <c r="N1463" s="81">
        <v>3174384651</v>
      </c>
      <c r="O1463" s="81">
        <v>2784492708</v>
      </c>
      <c r="P1463" s="81">
        <v>3207849487</v>
      </c>
      <c r="Q1463" s="81">
        <v>2817957544</v>
      </c>
      <c r="R1463" s="81">
        <v>3174384651</v>
      </c>
      <c r="S1463" s="81">
        <v>2784492708</v>
      </c>
      <c r="T1463" s="81">
        <v>3346854487</v>
      </c>
      <c r="U1463" s="81">
        <v>3346854487</v>
      </c>
      <c r="V1463" s="81">
        <v>3439524487</v>
      </c>
      <c r="W1463" s="81">
        <v>3439524487</v>
      </c>
      <c r="X1463" s="81">
        <v>2900581327</v>
      </c>
      <c r="Y1463" s="81">
        <v>2900581327</v>
      </c>
    </row>
    <row r="1464" spans="1:25" x14ac:dyDescent="0.35">
      <c r="A1464" s="81" t="s">
        <v>1474</v>
      </c>
      <c r="B1464" s="81">
        <v>240</v>
      </c>
      <c r="C1464" s="81" t="s">
        <v>1802</v>
      </c>
      <c r="D1464" s="81" t="s">
        <v>6747</v>
      </c>
      <c r="E1464" s="81" t="s">
        <v>2787</v>
      </c>
      <c r="F1464" s="81">
        <v>26211743167</v>
      </c>
      <c r="G1464" s="81">
        <v>27211767589</v>
      </c>
      <c r="H1464" s="81">
        <v>26211743167</v>
      </c>
      <c r="I1464" s="81" t="s">
        <v>2829</v>
      </c>
      <c r="J1464" s="81" t="s">
        <v>2833</v>
      </c>
      <c r="K1464" s="81">
        <v>1679631119</v>
      </c>
      <c r="L1464" s="81">
        <v>509641419</v>
      </c>
      <c r="M1464" s="81">
        <v>27891374286</v>
      </c>
      <c r="N1464" s="81">
        <v>27381732867</v>
      </c>
      <c r="O1464" s="81">
        <v>25702101748</v>
      </c>
      <c r="P1464" s="81">
        <v>28010840126</v>
      </c>
      <c r="Q1464" s="81">
        <v>26331209007</v>
      </c>
      <c r="R1464" s="81">
        <v>27501198707</v>
      </c>
      <c r="S1464" s="81">
        <v>25821567588</v>
      </c>
      <c r="T1464" s="81">
        <v>28388354286</v>
      </c>
      <c r="U1464" s="81">
        <v>28507820126</v>
      </c>
      <c r="V1464" s="81">
        <v>28719674286</v>
      </c>
      <c r="W1464" s="81">
        <v>28839140126</v>
      </c>
      <c r="X1464" s="81">
        <v>26569149734</v>
      </c>
      <c r="Y1464" s="81">
        <v>26688615574</v>
      </c>
    </row>
    <row r="1465" spans="1:25" x14ac:dyDescent="0.35">
      <c r="A1465" s="81" t="s">
        <v>1475</v>
      </c>
      <c r="B1465" s="81">
        <v>240</v>
      </c>
      <c r="C1465" s="81" t="s">
        <v>1802</v>
      </c>
      <c r="D1465" s="81" t="s">
        <v>6748</v>
      </c>
      <c r="E1465" s="81" t="s">
        <v>2788</v>
      </c>
      <c r="F1465" s="81">
        <v>714271621</v>
      </c>
      <c r="G1465" s="81">
        <v>726155780</v>
      </c>
      <c r="H1465" s="81">
        <v>714271621</v>
      </c>
      <c r="I1465" s="81" t="s">
        <v>2829</v>
      </c>
      <c r="J1465" s="81" t="s">
        <v>2833</v>
      </c>
      <c r="K1465" s="81">
        <v>4717349</v>
      </c>
      <c r="L1465" s="81">
        <v>1060068</v>
      </c>
      <c r="M1465" s="81">
        <v>718988970</v>
      </c>
      <c r="N1465" s="81">
        <v>717928902</v>
      </c>
      <c r="O1465" s="81">
        <v>713211553</v>
      </c>
      <c r="P1465" s="81">
        <v>1037761980</v>
      </c>
      <c r="Q1465" s="81">
        <v>1033044631</v>
      </c>
      <c r="R1465" s="81">
        <v>1036701912</v>
      </c>
      <c r="S1465" s="81">
        <v>1031984563</v>
      </c>
      <c r="T1465" s="81">
        <v>722123970</v>
      </c>
      <c r="U1465" s="81">
        <v>1040896980</v>
      </c>
      <c r="V1465" s="81">
        <v>724213970</v>
      </c>
      <c r="W1465" s="81">
        <v>1042986980</v>
      </c>
      <c r="X1465" s="81">
        <v>715339389</v>
      </c>
      <c r="Y1465" s="81">
        <v>1034112399</v>
      </c>
    </row>
    <row r="1466" spans="1:25" x14ac:dyDescent="0.35">
      <c r="A1466" s="81" t="s">
        <v>1476</v>
      </c>
      <c r="B1466" s="81">
        <v>241</v>
      </c>
      <c r="C1466" s="81" t="s">
        <v>1803</v>
      </c>
      <c r="D1466" s="81" t="s">
        <v>6199</v>
      </c>
      <c r="E1466" s="81" t="s">
        <v>2077</v>
      </c>
      <c r="F1466" s="81">
        <v>2060992</v>
      </c>
      <c r="G1466" s="81">
        <v>2060992</v>
      </c>
      <c r="H1466" s="81">
        <v>2060992</v>
      </c>
      <c r="I1466" s="81" t="s">
        <v>2829</v>
      </c>
      <c r="J1466" s="81" t="s">
        <v>2833</v>
      </c>
      <c r="K1466" s="81">
        <v>0</v>
      </c>
      <c r="L1466" s="81">
        <v>0</v>
      </c>
      <c r="M1466" s="81">
        <v>2060992</v>
      </c>
      <c r="N1466" s="81">
        <v>2060992</v>
      </c>
      <c r="O1466" s="81">
        <v>2060992</v>
      </c>
      <c r="P1466" s="81">
        <v>2060992</v>
      </c>
      <c r="Q1466" s="81">
        <v>2060992</v>
      </c>
      <c r="R1466" s="81">
        <v>2060992</v>
      </c>
      <c r="S1466" s="81">
        <v>2060992</v>
      </c>
      <c r="T1466" s="81">
        <v>2060992</v>
      </c>
      <c r="U1466" s="81">
        <v>2060992</v>
      </c>
      <c r="V1466" s="81">
        <v>2060992</v>
      </c>
      <c r="W1466" s="81">
        <v>2060992</v>
      </c>
      <c r="X1466" s="81">
        <v>2060992</v>
      </c>
      <c r="Y1466" s="81">
        <v>2060992</v>
      </c>
    </row>
    <row r="1467" spans="1:25" x14ac:dyDescent="0.35">
      <c r="A1467" s="81" t="s">
        <v>1477</v>
      </c>
      <c r="B1467" s="81">
        <v>241</v>
      </c>
      <c r="C1467" s="81" t="s">
        <v>1803</v>
      </c>
      <c r="D1467" s="81" t="s">
        <v>6750</v>
      </c>
      <c r="E1467" s="81" t="s">
        <v>2558</v>
      </c>
      <c r="F1467" s="81">
        <v>455287991</v>
      </c>
      <c r="G1467" s="81">
        <v>470621605</v>
      </c>
      <c r="H1467" s="81">
        <v>455287991</v>
      </c>
      <c r="I1467" s="81" t="s">
        <v>2829</v>
      </c>
      <c r="J1467" s="81" t="s">
        <v>2833</v>
      </c>
      <c r="K1467" s="81">
        <v>42057726</v>
      </c>
      <c r="L1467" s="81">
        <v>0</v>
      </c>
      <c r="M1467" s="81">
        <v>497345717</v>
      </c>
      <c r="N1467" s="81">
        <v>497345717</v>
      </c>
      <c r="O1467" s="81">
        <v>455287991</v>
      </c>
      <c r="P1467" s="81">
        <v>497345717</v>
      </c>
      <c r="Q1467" s="81">
        <v>455287991</v>
      </c>
      <c r="R1467" s="81">
        <v>497345717</v>
      </c>
      <c r="S1467" s="81">
        <v>455287991</v>
      </c>
      <c r="T1467" s="81">
        <v>511175717</v>
      </c>
      <c r="U1467" s="81">
        <v>511175717</v>
      </c>
      <c r="V1467" s="81">
        <v>520395717</v>
      </c>
      <c r="W1467" s="81">
        <v>520395717</v>
      </c>
      <c r="X1467" s="81">
        <v>470764363</v>
      </c>
      <c r="Y1467" s="81">
        <v>470764363</v>
      </c>
    </row>
    <row r="1468" spans="1:25" x14ac:dyDescent="0.35">
      <c r="A1468" s="81" t="s">
        <v>1478</v>
      </c>
      <c r="B1468" s="81">
        <v>241</v>
      </c>
      <c r="C1468" s="81" t="s">
        <v>1803</v>
      </c>
      <c r="D1468" s="81" t="s">
        <v>6751</v>
      </c>
      <c r="E1468" s="81" t="s">
        <v>2789</v>
      </c>
      <c r="F1468" s="81">
        <v>552531169</v>
      </c>
      <c r="G1468" s="81">
        <v>585322864</v>
      </c>
      <c r="H1468" s="81">
        <v>552531169</v>
      </c>
      <c r="I1468" s="81" t="s">
        <v>2829</v>
      </c>
      <c r="J1468" s="81" t="s">
        <v>2834</v>
      </c>
      <c r="K1468" s="81">
        <v>53182683</v>
      </c>
      <c r="L1468" s="81">
        <v>0</v>
      </c>
      <c r="M1468" s="81">
        <v>605713852</v>
      </c>
      <c r="N1468" s="81">
        <v>605713852</v>
      </c>
      <c r="O1468" s="81">
        <v>552531169</v>
      </c>
      <c r="P1468" s="81">
        <v>640713852</v>
      </c>
      <c r="Q1468" s="81">
        <v>587531169</v>
      </c>
      <c r="R1468" s="81">
        <v>640713852</v>
      </c>
      <c r="S1468" s="81">
        <v>587531169</v>
      </c>
      <c r="T1468" s="81">
        <v>620728852</v>
      </c>
      <c r="U1468" s="81">
        <v>655728852</v>
      </c>
      <c r="V1468" s="81">
        <v>630738852</v>
      </c>
      <c r="W1468" s="81">
        <v>665738852</v>
      </c>
      <c r="X1468" s="81">
        <v>576444401</v>
      </c>
      <c r="Y1468" s="81">
        <v>611444401</v>
      </c>
    </row>
    <row r="1469" spans="1:25" x14ac:dyDescent="0.35">
      <c r="A1469" s="81" t="s">
        <v>1479</v>
      </c>
      <c r="B1469" s="81">
        <v>241</v>
      </c>
      <c r="C1469" s="81" t="s">
        <v>1803</v>
      </c>
      <c r="D1469" s="81" t="s">
        <v>6752</v>
      </c>
      <c r="E1469" s="81" t="s">
        <v>2790</v>
      </c>
      <c r="F1469" s="81">
        <v>1682644727</v>
      </c>
      <c r="G1469" s="81">
        <v>1745847622</v>
      </c>
      <c r="H1469" s="81">
        <v>1682644727</v>
      </c>
      <c r="I1469" s="81" t="s">
        <v>2829</v>
      </c>
      <c r="J1469" s="81" t="s">
        <v>2833</v>
      </c>
      <c r="K1469" s="81">
        <v>158478803</v>
      </c>
      <c r="L1469" s="81">
        <v>0</v>
      </c>
      <c r="M1469" s="81">
        <v>1841123530</v>
      </c>
      <c r="N1469" s="81">
        <v>1841123530</v>
      </c>
      <c r="O1469" s="81">
        <v>1682644727</v>
      </c>
      <c r="P1469" s="81">
        <v>1841123530</v>
      </c>
      <c r="Q1469" s="81">
        <v>1682644727</v>
      </c>
      <c r="R1469" s="81">
        <v>1841123530</v>
      </c>
      <c r="S1469" s="81">
        <v>1682644727</v>
      </c>
      <c r="T1469" s="81">
        <v>1887953530</v>
      </c>
      <c r="U1469" s="81">
        <v>1887953530</v>
      </c>
      <c r="V1469" s="81">
        <v>1919173530</v>
      </c>
      <c r="W1469" s="81">
        <v>1919173530</v>
      </c>
      <c r="X1469" s="81">
        <v>1765072580</v>
      </c>
      <c r="Y1469" s="81">
        <v>1765072580</v>
      </c>
    </row>
    <row r="1470" spans="1:25" x14ac:dyDescent="0.35">
      <c r="A1470" s="81" t="s">
        <v>1480</v>
      </c>
      <c r="B1470" s="81">
        <v>241</v>
      </c>
      <c r="C1470" s="81" t="s">
        <v>1803</v>
      </c>
      <c r="D1470" s="81" t="s">
        <v>6753</v>
      </c>
      <c r="E1470" s="81" t="s">
        <v>2791</v>
      </c>
      <c r="F1470" s="81">
        <v>1395826074</v>
      </c>
      <c r="G1470" s="81">
        <v>1441864064</v>
      </c>
      <c r="H1470" s="81">
        <v>1395826074</v>
      </c>
      <c r="I1470" s="81" t="s">
        <v>2829</v>
      </c>
      <c r="J1470" s="81" t="s">
        <v>2834</v>
      </c>
      <c r="K1470" s="81">
        <v>109805542</v>
      </c>
      <c r="L1470" s="81">
        <v>0</v>
      </c>
      <c r="M1470" s="81">
        <v>1505631616</v>
      </c>
      <c r="N1470" s="81">
        <v>1505631616</v>
      </c>
      <c r="O1470" s="81">
        <v>1395826074</v>
      </c>
      <c r="P1470" s="81">
        <v>1505631616</v>
      </c>
      <c r="Q1470" s="81">
        <v>1395826074</v>
      </c>
      <c r="R1470" s="81">
        <v>1505631616</v>
      </c>
      <c r="S1470" s="81">
        <v>1395826074</v>
      </c>
      <c r="T1470" s="81">
        <v>1540251616</v>
      </c>
      <c r="U1470" s="81">
        <v>1540251616</v>
      </c>
      <c r="V1470" s="81">
        <v>1563331616</v>
      </c>
      <c r="W1470" s="81">
        <v>1563331616</v>
      </c>
      <c r="X1470" s="81">
        <v>1442679818</v>
      </c>
      <c r="Y1470" s="81">
        <v>1442679818</v>
      </c>
    </row>
    <row r="1471" spans="1:25" x14ac:dyDescent="0.35">
      <c r="A1471" s="81" t="s">
        <v>1481</v>
      </c>
      <c r="B1471" s="81">
        <v>241</v>
      </c>
      <c r="C1471" s="81" t="s">
        <v>1803</v>
      </c>
      <c r="D1471" s="81" t="s">
        <v>6754</v>
      </c>
      <c r="E1471" s="81" t="s">
        <v>2792</v>
      </c>
      <c r="F1471" s="81">
        <v>408122283</v>
      </c>
      <c r="G1471" s="81">
        <v>408644900</v>
      </c>
      <c r="H1471" s="81">
        <v>408122283</v>
      </c>
      <c r="I1471" s="81" t="s">
        <v>2829</v>
      </c>
      <c r="J1471" s="81" t="s">
        <v>2833</v>
      </c>
      <c r="K1471" s="81">
        <v>23596549</v>
      </c>
      <c r="L1471" s="81">
        <v>0</v>
      </c>
      <c r="M1471" s="81">
        <v>431718832</v>
      </c>
      <c r="N1471" s="81">
        <v>431718832</v>
      </c>
      <c r="O1471" s="81">
        <v>408122283</v>
      </c>
      <c r="P1471" s="81">
        <v>647853442</v>
      </c>
      <c r="Q1471" s="81">
        <v>624256893</v>
      </c>
      <c r="R1471" s="81">
        <v>647853442</v>
      </c>
      <c r="S1471" s="81">
        <v>624256893</v>
      </c>
      <c r="T1471" s="81">
        <v>438813832</v>
      </c>
      <c r="U1471" s="81">
        <v>654948442</v>
      </c>
      <c r="V1471" s="81">
        <v>443543832</v>
      </c>
      <c r="W1471" s="81">
        <v>659678442</v>
      </c>
      <c r="X1471" s="81">
        <v>418582362</v>
      </c>
      <c r="Y1471" s="81">
        <v>634716972</v>
      </c>
    </row>
    <row r="1472" spans="1:25" x14ac:dyDescent="0.35">
      <c r="A1472" s="81" t="s">
        <v>1482</v>
      </c>
      <c r="B1472" s="81">
        <v>242</v>
      </c>
      <c r="C1472" s="81" t="s">
        <v>1804</v>
      </c>
      <c r="D1472" s="81" t="s">
        <v>5823</v>
      </c>
      <c r="E1472" s="81" t="s">
        <v>2073</v>
      </c>
      <c r="F1472" s="81">
        <v>16031443</v>
      </c>
      <c r="G1472" s="81">
        <v>16488910</v>
      </c>
      <c r="H1472" s="81">
        <v>16031443</v>
      </c>
      <c r="I1472" s="81" t="s">
        <v>2829</v>
      </c>
      <c r="J1472" s="81" t="s">
        <v>2834</v>
      </c>
      <c r="K1472" s="81">
        <v>469340</v>
      </c>
      <c r="L1472" s="81">
        <v>0</v>
      </c>
      <c r="M1472" s="81">
        <v>16500783</v>
      </c>
      <c r="N1472" s="81">
        <v>16500783</v>
      </c>
      <c r="O1472" s="81">
        <v>16031443</v>
      </c>
      <c r="P1472" s="81">
        <v>16500783</v>
      </c>
      <c r="Q1472" s="81">
        <v>16031443</v>
      </c>
      <c r="R1472" s="81">
        <v>16500783</v>
      </c>
      <c r="S1472" s="81">
        <v>16031443</v>
      </c>
      <c r="T1472" s="81">
        <v>16725783</v>
      </c>
      <c r="U1472" s="81">
        <v>16725783</v>
      </c>
      <c r="V1472" s="81">
        <v>16875783</v>
      </c>
      <c r="W1472" s="81">
        <v>16875783</v>
      </c>
      <c r="X1472" s="81">
        <v>16062429</v>
      </c>
      <c r="Y1472" s="81">
        <v>16062429</v>
      </c>
    </row>
    <row r="1473" spans="1:25" x14ac:dyDescent="0.35">
      <c r="A1473" s="81" t="s">
        <v>1483</v>
      </c>
      <c r="B1473" s="81">
        <v>242</v>
      </c>
      <c r="C1473" s="81" t="s">
        <v>1804</v>
      </c>
      <c r="D1473" s="81" t="s">
        <v>6756</v>
      </c>
      <c r="E1473" s="81" t="s">
        <v>2074</v>
      </c>
      <c r="F1473" s="81">
        <v>143313962</v>
      </c>
      <c r="G1473" s="81">
        <v>152466503</v>
      </c>
      <c r="H1473" s="81">
        <v>143313962</v>
      </c>
      <c r="I1473" s="81" t="s">
        <v>2829</v>
      </c>
      <c r="J1473" s="81" t="s">
        <v>2834</v>
      </c>
      <c r="K1473" s="81">
        <v>13767620</v>
      </c>
      <c r="L1473" s="81">
        <v>0</v>
      </c>
      <c r="M1473" s="81">
        <v>157081582</v>
      </c>
      <c r="N1473" s="81">
        <v>157081582</v>
      </c>
      <c r="O1473" s="81">
        <v>143313962</v>
      </c>
      <c r="P1473" s="81">
        <v>157081582</v>
      </c>
      <c r="Q1473" s="81">
        <v>143313962</v>
      </c>
      <c r="R1473" s="81">
        <v>157081582</v>
      </c>
      <c r="S1473" s="81">
        <v>143313962</v>
      </c>
      <c r="T1473" s="81">
        <v>165271582</v>
      </c>
      <c r="U1473" s="81">
        <v>165271582</v>
      </c>
      <c r="V1473" s="81">
        <v>170731582</v>
      </c>
      <c r="W1473" s="81">
        <v>170731582</v>
      </c>
      <c r="X1473" s="81">
        <v>145294103</v>
      </c>
      <c r="Y1473" s="81">
        <v>145294103</v>
      </c>
    </row>
    <row r="1474" spans="1:25" x14ac:dyDescent="0.35">
      <c r="A1474" s="81" t="s">
        <v>1484</v>
      </c>
      <c r="B1474" s="81">
        <v>242</v>
      </c>
      <c r="C1474" s="81" t="s">
        <v>1804</v>
      </c>
      <c r="D1474" s="81" t="s">
        <v>6758</v>
      </c>
      <c r="E1474" s="81" t="s">
        <v>2287</v>
      </c>
      <c r="F1474" s="81">
        <v>269068631</v>
      </c>
      <c r="G1474" s="81">
        <v>285222182</v>
      </c>
      <c r="H1474" s="81">
        <v>269068631</v>
      </c>
      <c r="I1474" s="81" t="s">
        <v>2829</v>
      </c>
      <c r="J1474" s="81" t="s">
        <v>2834</v>
      </c>
      <c r="K1474" s="81">
        <v>15102570</v>
      </c>
      <c r="L1474" s="81">
        <v>0</v>
      </c>
      <c r="M1474" s="81">
        <v>284171201</v>
      </c>
      <c r="N1474" s="81">
        <v>284171201</v>
      </c>
      <c r="O1474" s="81">
        <v>269068631</v>
      </c>
      <c r="P1474" s="81">
        <v>284171201</v>
      </c>
      <c r="Q1474" s="81">
        <v>269068631</v>
      </c>
      <c r="R1474" s="81">
        <v>284171201</v>
      </c>
      <c r="S1474" s="81">
        <v>269068631</v>
      </c>
      <c r="T1474" s="81">
        <v>290501201</v>
      </c>
      <c r="U1474" s="81">
        <v>290501201</v>
      </c>
      <c r="V1474" s="81">
        <v>294721201</v>
      </c>
      <c r="W1474" s="81">
        <v>294721201</v>
      </c>
      <c r="X1474" s="81">
        <v>272560836</v>
      </c>
      <c r="Y1474" s="81">
        <v>272560836</v>
      </c>
    </row>
    <row r="1475" spans="1:25" x14ac:dyDescent="0.35">
      <c r="A1475" s="81" t="s">
        <v>1485</v>
      </c>
      <c r="B1475" s="81">
        <v>242</v>
      </c>
      <c r="C1475" s="81" t="s">
        <v>1804</v>
      </c>
      <c r="D1475" s="81" t="s">
        <v>6759</v>
      </c>
      <c r="E1475" s="81" t="s">
        <v>2793</v>
      </c>
      <c r="F1475" s="81">
        <v>585051585</v>
      </c>
      <c r="G1475" s="81">
        <v>580649092</v>
      </c>
      <c r="H1475" s="81">
        <v>585051585</v>
      </c>
      <c r="I1475" s="81" t="s">
        <v>2829</v>
      </c>
      <c r="J1475" s="81" t="s">
        <v>2833</v>
      </c>
      <c r="K1475" s="81">
        <v>1306120</v>
      </c>
      <c r="L1475" s="81">
        <v>0</v>
      </c>
      <c r="M1475" s="81">
        <v>586357705</v>
      </c>
      <c r="N1475" s="81">
        <v>586357705</v>
      </c>
      <c r="O1475" s="81">
        <v>585051585</v>
      </c>
      <c r="P1475" s="81">
        <v>586357705</v>
      </c>
      <c r="Q1475" s="81">
        <v>585051585</v>
      </c>
      <c r="R1475" s="81">
        <v>586357705</v>
      </c>
      <c r="S1475" s="81">
        <v>585051585</v>
      </c>
      <c r="T1475" s="81">
        <v>586897705</v>
      </c>
      <c r="U1475" s="81">
        <v>586897705</v>
      </c>
      <c r="V1475" s="81">
        <v>587257705</v>
      </c>
      <c r="W1475" s="81">
        <v>587257705</v>
      </c>
      <c r="X1475" s="81">
        <v>585442584</v>
      </c>
      <c r="Y1475" s="81">
        <v>585442584</v>
      </c>
    </row>
    <row r="1476" spans="1:25" x14ac:dyDescent="0.35">
      <c r="A1476" s="81" t="s">
        <v>1486</v>
      </c>
      <c r="B1476" s="81">
        <v>242</v>
      </c>
      <c r="C1476" s="81" t="s">
        <v>1804</v>
      </c>
      <c r="D1476" s="81" t="s">
        <v>6762</v>
      </c>
      <c r="E1476" s="81" t="s">
        <v>2288</v>
      </c>
      <c r="F1476" s="81">
        <v>694685830</v>
      </c>
      <c r="G1476" s="81">
        <v>686565677</v>
      </c>
      <c r="H1476" s="81">
        <v>694685830</v>
      </c>
      <c r="I1476" s="81" t="s">
        <v>2829</v>
      </c>
      <c r="J1476" s="81" t="s">
        <v>2833</v>
      </c>
      <c r="K1476" s="81">
        <v>4912600</v>
      </c>
      <c r="L1476" s="81">
        <v>0</v>
      </c>
      <c r="M1476" s="81">
        <v>699598430</v>
      </c>
      <c r="N1476" s="81">
        <v>699598430</v>
      </c>
      <c r="O1476" s="81">
        <v>694685830</v>
      </c>
      <c r="P1476" s="81">
        <v>699598430</v>
      </c>
      <c r="Q1476" s="81">
        <v>694685830</v>
      </c>
      <c r="R1476" s="81">
        <v>699598430</v>
      </c>
      <c r="S1476" s="81">
        <v>694685830</v>
      </c>
      <c r="T1476" s="81">
        <v>702133430</v>
      </c>
      <c r="U1476" s="81">
        <v>702133430</v>
      </c>
      <c r="V1476" s="81">
        <v>703823430</v>
      </c>
      <c r="W1476" s="81">
        <v>703823430</v>
      </c>
      <c r="X1476" s="81">
        <v>695768700</v>
      </c>
      <c r="Y1476" s="81">
        <v>695768700</v>
      </c>
    </row>
    <row r="1477" spans="1:25" x14ac:dyDescent="0.35">
      <c r="A1477" s="81" t="s">
        <v>1487</v>
      </c>
      <c r="B1477" s="81">
        <v>243</v>
      </c>
      <c r="C1477" s="81" t="s">
        <v>1805</v>
      </c>
      <c r="D1477" s="81" t="s">
        <v>5301</v>
      </c>
      <c r="E1477" s="81" t="s">
        <v>1841</v>
      </c>
      <c r="F1477" s="81">
        <v>58889927</v>
      </c>
      <c r="G1477" s="81">
        <v>57678470</v>
      </c>
      <c r="H1477" s="81">
        <v>58889927</v>
      </c>
      <c r="I1477" s="81" t="s">
        <v>2829</v>
      </c>
      <c r="J1477" s="81" t="s">
        <v>2833</v>
      </c>
      <c r="K1477" s="81">
        <v>7102276</v>
      </c>
      <c r="L1477" s="81">
        <v>0</v>
      </c>
      <c r="M1477" s="81">
        <v>65992203</v>
      </c>
      <c r="N1477" s="81">
        <v>65992203</v>
      </c>
      <c r="O1477" s="81">
        <v>58889927</v>
      </c>
      <c r="P1477" s="81">
        <v>65992203</v>
      </c>
      <c r="Q1477" s="81">
        <v>58889927</v>
      </c>
      <c r="R1477" s="81">
        <v>65992203</v>
      </c>
      <c r="S1477" s="81">
        <v>58889927</v>
      </c>
      <c r="T1477" s="81">
        <v>68047203</v>
      </c>
      <c r="U1477" s="81">
        <v>68047203</v>
      </c>
      <c r="V1477" s="81">
        <v>69417203</v>
      </c>
      <c r="W1477" s="81">
        <v>69417203</v>
      </c>
      <c r="X1477" s="81">
        <v>63741617</v>
      </c>
      <c r="Y1477" s="81">
        <v>63741617</v>
      </c>
    </row>
    <row r="1478" spans="1:25" x14ac:dyDescent="0.35">
      <c r="A1478" s="81" t="s">
        <v>1488</v>
      </c>
      <c r="B1478" s="81">
        <v>243</v>
      </c>
      <c r="C1478" s="81" t="s">
        <v>1805</v>
      </c>
      <c r="D1478" s="81" t="s">
        <v>6764</v>
      </c>
      <c r="E1478" s="81" t="s">
        <v>2040</v>
      </c>
      <c r="F1478" s="81">
        <v>985004986</v>
      </c>
      <c r="G1478" s="81">
        <v>982988664</v>
      </c>
      <c r="H1478" s="81">
        <v>985004986</v>
      </c>
      <c r="I1478" s="81" t="s">
        <v>2829</v>
      </c>
      <c r="J1478" s="81" t="s">
        <v>2833</v>
      </c>
      <c r="K1478" s="81">
        <v>184815716</v>
      </c>
      <c r="L1478" s="81">
        <v>0</v>
      </c>
      <c r="M1478" s="81">
        <v>1169820702</v>
      </c>
      <c r="N1478" s="81">
        <v>1169820702</v>
      </c>
      <c r="O1478" s="81">
        <v>985004986</v>
      </c>
      <c r="P1478" s="81">
        <v>1169820702</v>
      </c>
      <c r="Q1478" s="81">
        <v>985004986</v>
      </c>
      <c r="R1478" s="81">
        <v>1169820702</v>
      </c>
      <c r="S1478" s="81">
        <v>985004986</v>
      </c>
      <c r="T1478" s="81">
        <v>1225200702</v>
      </c>
      <c r="U1478" s="81">
        <v>1225200702</v>
      </c>
      <c r="V1478" s="81">
        <v>1262120702</v>
      </c>
      <c r="W1478" s="81">
        <v>1262120702</v>
      </c>
      <c r="X1478" s="81">
        <v>1040859858</v>
      </c>
      <c r="Y1478" s="81">
        <v>1040859858</v>
      </c>
    </row>
    <row r="1479" spans="1:25" x14ac:dyDescent="0.35">
      <c r="A1479" s="81" t="s">
        <v>1489</v>
      </c>
      <c r="B1479" s="81">
        <v>243</v>
      </c>
      <c r="C1479" s="81" t="s">
        <v>1805</v>
      </c>
      <c r="D1479" s="81" t="s">
        <v>6765</v>
      </c>
      <c r="E1479" s="81" t="s">
        <v>2794</v>
      </c>
      <c r="F1479" s="81">
        <v>224390482</v>
      </c>
      <c r="G1479" s="81">
        <v>223256637</v>
      </c>
      <c r="H1479" s="81">
        <v>224390482</v>
      </c>
      <c r="I1479" s="81" t="s">
        <v>2829</v>
      </c>
      <c r="J1479" s="81" t="s">
        <v>2833</v>
      </c>
      <c r="K1479" s="81">
        <v>13049905</v>
      </c>
      <c r="L1479" s="81">
        <v>0</v>
      </c>
      <c r="M1479" s="81">
        <v>237440387</v>
      </c>
      <c r="N1479" s="81">
        <v>237440387</v>
      </c>
      <c r="O1479" s="81">
        <v>224390482</v>
      </c>
      <c r="P1479" s="81">
        <v>237440387</v>
      </c>
      <c r="Q1479" s="81">
        <v>224390482</v>
      </c>
      <c r="R1479" s="81">
        <v>237440387</v>
      </c>
      <c r="S1479" s="81">
        <v>224390482</v>
      </c>
      <c r="T1479" s="81">
        <v>247415387</v>
      </c>
      <c r="U1479" s="81">
        <v>247415387</v>
      </c>
      <c r="V1479" s="81">
        <v>254065387</v>
      </c>
      <c r="W1479" s="81">
        <v>254065387</v>
      </c>
      <c r="X1479" s="81">
        <v>226503692</v>
      </c>
      <c r="Y1479" s="81">
        <v>226503692</v>
      </c>
    </row>
    <row r="1480" spans="1:25" x14ac:dyDescent="0.35">
      <c r="A1480" s="81" t="s">
        <v>1490</v>
      </c>
      <c r="B1480" s="81">
        <v>243</v>
      </c>
      <c r="C1480" s="81" t="s">
        <v>1805</v>
      </c>
      <c r="D1480" s="81" t="s">
        <v>6767</v>
      </c>
      <c r="E1480" s="81" t="s">
        <v>1844</v>
      </c>
      <c r="F1480" s="81">
        <v>685860214</v>
      </c>
      <c r="G1480" s="81">
        <v>674710904</v>
      </c>
      <c r="H1480" s="81">
        <v>685860214</v>
      </c>
      <c r="I1480" s="81" t="s">
        <v>2829</v>
      </c>
      <c r="J1480" s="81" t="s">
        <v>2833</v>
      </c>
      <c r="K1480" s="81">
        <v>143012409</v>
      </c>
      <c r="L1480" s="81">
        <v>0</v>
      </c>
      <c r="M1480" s="81">
        <v>828872623</v>
      </c>
      <c r="N1480" s="81">
        <v>828872623</v>
      </c>
      <c r="O1480" s="81">
        <v>685860214</v>
      </c>
      <c r="P1480" s="81">
        <v>828872623</v>
      </c>
      <c r="Q1480" s="81">
        <v>685860214</v>
      </c>
      <c r="R1480" s="81">
        <v>828872623</v>
      </c>
      <c r="S1480" s="81">
        <v>685860214</v>
      </c>
      <c r="T1480" s="81">
        <v>872732623</v>
      </c>
      <c r="U1480" s="81">
        <v>872732623</v>
      </c>
      <c r="V1480" s="81">
        <v>901972623</v>
      </c>
      <c r="W1480" s="81">
        <v>901972623</v>
      </c>
      <c r="X1480" s="81">
        <v>726523455</v>
      </c>
      <c r="Y1480" s="81">
        <v>726523455</v>
      </c>
    </row>
    <row r="1481" spans="1:25" x14ac:dyDescent="0.35">
      <c r="A1481" s="81" t="s">
        <v>1491</v>
      </c>
      <c r="B1481" s="81">
        <v>243</v>
      </c>
      <c r="C1481" s="81" t="s">
        <v>1805</v>
      </c>
      <c r="D1481" s="81" t="s">
        <v>6768</v>
      </c>
      <c r="E1481" s="81" t="s">
        <v>2795</v>
      </c>
      <c r="F1481" s="81">
        <v>5149971944</v>
      </c>
      <c r="G1481" s="81">
        <v>5111240223</v>
      </c>
      <c r="H1481" s="81">
        <v>5149971944</v>
      </c>
      <c r="I1481" s="81" t="s">
        <v>2829</v>
      </c>
      <c r="J1481" s="81" t="s">
        <v>2833</v>
      </c>
      <c r="K1481" s="81">
        <v>816718947</v>
      </c>
      <c r="L1481" s="81">
        <v>0</v>
      </c>
      <c r="M1481" s="81">
        <v>5966690891</v>
      </c>
      <c r="N1481" s="81">
        <v>5966690891</v>
      </c>
      <c r="O1481" s="81">
        <v>5149971944</v>
      </c>
      <c r="P1481" s="81">
        <v>5966690891</v>
      </c>
      <c r="Q1481" s="81">
        <v>5149971944</v>
      </c>
      <c r="R1481" s="81">
        <v>5966690891</v>
      </c>
      <c r="S1481" s="81">
        <v>5149971944</v>
      </c>
      <c r="T1481" s="81">
        <v>6220775891</v>
      </c>
      <c r="U1481" s="81">
        <v>6220775891</v>
      </c>
      <c r="V1481" s="81">
        <v>6390165891</v>
      </c>
      <c r="W1481" s="81">
        <v>6390165891</v>
      </c>
      <c r="X1481" s="81">
        <v>5502050245</v>
      </c>
      <c r="Y1481" s="81">
        <v>5502050245</v>
      </c>
    </row>
    <row r="1482" spans="1:25" x14ac:dyDescent="0.35">
      <c r="A1482" s="81" t="s">
        <v>1492</v>
      </c>
      <c r="B1482" s="81">
        <v>243</v>
      </c>
      <c r="C1482" s="81" t="s">
        <v>1805</v>
      </c>
      <c r="D1482" s="81" t="s">
        <v>6769</v>
      </c>
      <c r="E1482" s="81" t="s">
        <v>2796</v>
      </c>
      <c r="F1482" s="81">
        <v>253999400</v>
      </c>
      <c r="G1482" s="81">
        <v>252039171</v>
      </c>
      <c r="H1482" s="81">
        <v>253999400</v>
      </c>
      <c r="I1482" s="81" t="s">
        <v>2829</v>
      </c>
      <c r="J1482" s="81" t="s">
        <v>2833</v>
      </c>
      <c r="K1482" s="81">
        <v>41934309</v>
      </c>
      <c r="L1482" s="81">
        <v>0</v>
      </c>
      <c r="M1482" s="81">
        <v>295933709</v>
      </c>
      <c r="N1482" s="81">
        <v>295933709</v>
      </c>
      <c r="O1482" s="81">
        <v>253999400</v>
      </c>
      <c r="P1482" s="81">
        <v>295933709</v>
      </c>
      <c r="Q1482" s="81">
        <v>253999400</v>
      </c>
      <c r="R1482" s="81">
        <v>295933709</v>
      </c>
      <c r="S1482" s="81">
        <v>253999400</v>
      </c>
      <c r="T1482" s="81">
        <v>310348709</v>
      </c>
      <c r="U1482" s="81">
        <v>310348709</v>
      </c>
      <c r="V1482" s="81">
        <v>319958709</v>
      </c>
      <c r="W1482" s="81">
        <v>319958709</v>
      </c>
      <c r="X1482" s="81">
        <v>258832299</v>
      </c>
      <c r="Y1482" s="81">
        <v>258832299</v>
      </c>
    </row>
    <row r="1483" spans="1:25" x14ac:dyDescent="0.35">
      <c r="A1483" s="81" t="s">
        <v>1493</v>
      </c>
      <c r="B1483" s="81">
        <v>244</v>
      </c>
      <c r="C1483" s="81" t="s">
        <v>1806</v>
      </c>
      <c r="D1483" s="81" t="s">
        <v>5901</v>
      </c>
      <c r="E1483" s="81" t="s">
        <v>2321</v>
      </c>
      <c r="F1483" s="81">
        <v>135676594</v>
      </c>
      <c r="G1483" s="81">
        <v>135676594</v>
      </c>
      <c r="H1483" s="81">
        <v>135676594</v>
      </c>
      <c r="I1483" s="81" t="s">
        <v>2829</v>
      </c>
      <c r="J1483" s="81" t="s">
        <v>2832</v>
      </c>
      <c r="K1483" s="81">
        <v>1321460</v>
      </c>
      <c r="L1483" s="81">
        <v>0</v>
      </c>
      <c r="M1483" s="81">
        <v>136998054</v>
      </c>
      <c r="N1483" s="81">
        <v>136998054</v>
      </c>
      <c r="O1483" s="81">
        <v>135676594</v>
      </c>
      <c r="P1483" s="81">
        <v>155847557</v>
      </c>
      <c r="Q1483" s="81">
        <v>154526097</v>
      </c>
      <c r="R1483" s="81">
        <v>155847557</v>
      </c>
      <c r="S1483" s="81">
        <v>154526097</v>
      </c>
      <c r="T1483" s="81">
        <v>137838054</v>
      </c>
      <c r="U1483" s="81">
        <v>156687557</v>
      </c>
      <c r="V1483" s="81">
        <v>138398054</v>
      </c>
      <c r="W1483" s="81">
        <v>157247557</v>
      </c>
      <c r="X1483" s="81">
        <v>135970373</v>
      </c>
      <c r="Y1483" s="81">
        <v>154819876</v>
      </c>
    </row>
    <row r="1484" spans="1:25" x14ac:dyDescent="0.35">
      <c r="A1484" s="81" t="s">
        <v>1494</v>
      </c>
      <c r="B1484" s="81">
        <v>244</v>
      </c>
      <c r="C1484" s="81" t="s">
        <v>1806</v>
      </c>
      <c r="D1484" s="81" t="s">
        <v>6770</v>
      </c>
      <c r="E1484" s="81" t="s">
        <v>2797</v>
      </c>
      <c r="F1484" s="81">
        <v>122213726</v>
      </c>
      <c r="G1484" s="81">
        <v>122213726</v>
      </c>
      <c r="H1484" s="81">
        <v>122213726</v>
      </c>
      <c r="I1484" s="81" t="s">
        <v>2829</v>
      </c>
      <c r="J1484" s="81" t="s">
        <v>2832</v>
      </c>
      <c r="K1484" s="81">
        <v>885060</v>
      </c>
      <c r="L1484" s="81">
        <v>0</v>
      </c>
      <c r="M1484" s="81">
        <v>123098786</v>
      </c>
      <c r="N1484" s="81">
        <v>123098786</v>
      </c>
      <c r="O1484" s="81">
        <v>122213726</v>
      </c>
      <c r="P1484" s="81">
        <v>236482484</v>
      </c>
      <c r="Q1484" s="81">
        <v>235597424</v>
      </c>
      <c r="R1484" s="81">
        <v>236482484</v>
      </c>
      <c r="S1484" s="81">
        <v>235597424</v>
      </c>
      <c r="T1484" s="81">
        <v>123638786</v>
      </c>
      <c r="U1484" s="81">
        <v>237022484</v>
      </c>
      <c r="V1484" s="81">
        <v>123998786</v>
      </c>
      <c r="W1484" s="81">
        <v>237382484</v>
      </c>
      <c r="X1484" s="81">
        <v>122347060</v>
      </c>
      <c r="Y1484" s="81">
        <v>235730758</v>
      </c>
    </row>
    <row r="1485" spans="1:25" x14ac:dyDescent="0.35">
      <c r="A1485" s="81" t="s">
        <v>1495</v>
      </c>
      <c r="B1485" s="81">
        <v>244</v>
      </c>
      <c r="C1485" s="81" t="s">
        <v>1806</v>
      </c>
      <c r="D1485" s="81" t="s">
        <v>6772</v>
      </c>
      <c r="E1485" s="81" t="s">
        <v>2240</v>
      </c>
      <c r="F1485" s="81">
        <v>928730804</v>
      </c>
      <c r="G1485" s="81">
        <v>928730804</v>
      </c>
      <c r="H1485" s="81">
        <v>928730804</v>
      </c>
      <c r="I1485" s="81" t="s">
        <v>2829</v>
      </c>
      <c r="J1485" s="81" t="s">
        <v>2832</v>
      </c>
      <c r="K1485" s="81">
        <v>75825177</v>
      </c>
      <c r="L1485" s="81">
        <v>0</v>
      </c>
      <c r="M1485" s="81">
        <v>1004555981</v>
      </c>
      <c r="N1485" s="81">
        <v>1004555981</v>
      </c>
      <c r="O1485" s="81">
        <v>928730804</v>
      </c>
      <c r="P1485" s="81">
        <v>1263155123</v>
      </c>
      <c r="Q1485" s="81">
        <v>1187329946</v>
      </c>
      <c r="R1485" s="81">
        <v>1263155123</v>
      </c>
      <c r="S1485" s="81">
        <v>1187329946</v>
      </c>
      <c r="T1485" s="81">
        <v>1041200981</v>
      </c>
      <c r="U1485" s="81">
        <v>1299800123</v>
      </c>
      <c r="V1485" s="81">
        <v>1065630981</v>
      </c>
      <c r="W1485" s="81">
        <v>1324230123</v>
      </c>
      <c r="X1485" s="81">
        <v>945711350</v>
      </c>
      <c r="Y1485" s="81">
        <v>1204310492</v>
      </c>
    </row>
    <row r="1486" spans="1:25" x14ac:dyDescent="0.35">
      <c r="A1486" s="81" t="s">
        <v>1496</v>
      </c>
      <c r="B1486" s="81">
        <v>244</v>
      </c>
      <c r="C1486" s="81" t="s">
        <v>1806</v>
      </c>
      <c r="D1486" s="81" t="s">
        <v>6773</v>
      </c>
      <c r="E1486" s="81" t="s">
        <v>1868</v>
      </c>
      <c r="F1486" s="81">
        <v>88482637</v>
      </c>
      <c r="G1486" s="81">
        <v>88482637</v>
      </c>
      <c r="H1486" s="81">
        <v>88482637</v>
      </c>
      <c r="I1486" s="81" t="s">
        <v>2829</v>
      </c>
      <c r="J1486" s="81" t="s">
        <v>2832</v>
      </c>
      <c r="K1486" s="81">
        <v>2159330</v>
      </c>
      <c r="L1486" s="81">
        <v>0</v>
      </c>
      <c r="M1486" s="81">
        <v>90641967</v>
      </c>
      <c r="N1486" s="81">
        <v>90641967</v>
      </c>
      <c r="O1486" s="81">
        <v>88482637</v>
      </c>
      <c r="P1486" s="81">
        <v>90641967</v>
      </c>
      <c r="Q1486" s="81">
        <v>88482637</v>
      </c>
      <c r="R1486" s="81">
        <v>90641967</v>
      </c>
      <c r="S1486" s="81">
        <v>88482637</v>
      </c>
      <c r="T1486" s="81">
        <v>91616967</v>
      </c>
      <c r="U1486" s="81">
        <v>91616967</v>
      </c>
      <c r="V1486" s="81">
        <v>92266967</v>
      </c>
      <c r="W1486" s="81">
        <v>92266967</v>
      </c>
      <c r="X1486" s="81">
        <v>88680876</v>
      </c>
      <c r="Y1486" s="81">
        <v>88680876</v>
      </c>
    </row>
    <row r="1487" spans="1:25" x14ac:dyDescent="0.35">
      <c r="A1487" s="81" t="s">
        <v>1497</v>
      </c>
      <c r="B1487" s="81">
        <v>245</v>
      </c>
      <c r="C1487" s="81" t="s">
        <v>1807</v>
      </c>
      <c r="D1487" s="81" t="s">
        <v>6774</v>
      </c>
      <c r="E1487" s="81" t="s">
        <v>2798</v>
      </c>
      <c r="F1487" s="81">
        <v>40276305</v>
      </c>
      <c r="G1487" s="81">
        <v>47698310</v>
      </c>
      <c r="H1487" s="81">
        <v>47698310</v>
      </c>
      <c r="I1487" s="81" t="s">
        <v>2830</v>
      </c>
      <c r="J1487" s="81" t="s">
        <v>2836</v>
      </c>
      <c r="K1487" s="81">
        <v>4916627</v>
      </c>
      <c r="L1487" s="81">
        <v>0</v>
      </c>
      <c r="M1487" s="81">
        <v>52614937</v>
      </c>
      <c r="N1487" s="81">
        <v>52614937</v>
      </c>
      <c r="O1487" s="81">
        <v>47698310</v>
      </c>
      <c r="P1487" s="81">
        <v>52614937</v>
      </c>
      <c r="Q1487" s="81">
        <v>47698310</v>
      </c>
      <c r="R1487" s="81">
        <v>52614937</v>
      </c>
      <c r="S1487" s="81">
        <v>47698310</v>
      </c>
      <c r="T1487" s="81">
        <v>56754937</v>
      </c>
      <c r="U1487" s="81">
        <v>56754937</v>
      </c>
      <c r="V1487" s="81">
        <v>59514937</v>
      </c>
      <c r="W1487" s="81">
        <v>59514937</v>
      </c>
      <c r="X1487" s="81">
        <v>47698310</v>
      </c>
      <c r="Y1487" s="81">
        <v>47698310</v>
      </c>
    </row>
    <row r="1488" spans="1:25" x14ac:dyDescent="0.35">
      <c r="A1488" s="81" t="s">
        <v>1498</v>
      </c>
      <c r="B1488" s="81">
        <v>245</v>
      </c>
      <c r="C1488" s="81" t="s">
        <v>1807</v>
      </c>
      <c r="D1488" s="81" t="s">
        <v>6777</v>
      </c>
      <c r="E1488" s="81" t="s">
        <v>1999</v>
      </c>
      <c r="F1488" s="81">
        <v>574105171</v>
      </c>
      <c r="G1488" s="81">
        <v>621465597</v>
      </c>
      <c r="H1488" s="81">
        <v>621465597</v>
      </c>
      <c r="I1488" s="81" t="s">
        <v>2830</v>
      </c>
      <c r="J1488" s="81" t="s">
        <v>2836</v>
      </c>
      <c r="K1488" s="81">
        <v>21313372</v>
      </c>
      <c r="L1488" s="81">
        <v>0</v>
      </c>
      <c r="M1488" s="81">
        <v>642778969</v>
      </c>
      <c r="N1488" s="81">
        <v>642778969</v>
      </c>
      <c r="O1488" s="81">
        <v>621465597</v>
      </c>
      <c r="P1488" s="81">
        <v>958263252</v>
      </c>
      <c r="Q1488" s="81">
        <v>936949880</v>
      </c>
      <c r="R1488" s="81">
        <v>958263252</v>
      </c>
      <c r="S1488" s="81">
        <v>936949880</v>
      </c>
      <c r="T1488" s="81">
        <v>660928969</v>
      </c>
      <c r="U1488" s="81">
        <v>976413252</v>
      </c>
      <c r="V1488" s="81">
        <v>673028969</v>
      </c>
      <c r="W1488" s="81">
        <v>988513252</v>
      </c>
      <c r="X1488" s="81">
        <v>621465597</v>
      </c>
      <c r="Y1488" s="81">
        <v>936949880</v>
      </c>
    </row>
    <row r="1489" spans="1:25" x14ac:dyDescent="0.35">
      <c r="A1489" s="81" t="s">
        <v>1499</v>
      </c>
      <c r="B1489" s="81">
        <v>245</v>
      </c>
      <c r="C1489" s="81" t="s">
        <v>1807</v>
      </c>
      <c r="D1489" s="81" t="s">
        <v>6778</v>
      </c>
      <c r="E1489" s="81" t="s">
        <v>2799</v>
      </c>
      <c r="F1489" s="81">
        <v>369696089</v>
      </c>
      <c r="G1489" s="81">
        <v>463856589</v>
      </c>
      <c r="H1489" s="81">
        <v>463856589</v>
      </c>
      <c r="I1489" s="81" t="s">
        <v>2830</v>
      </c>
      <c r="J1489" s="81" t="s">
        <v>2836</v>
      </c>
      <c r="K1489" s="81">
        <v>23358863</v>
      </c>
      <c r="L1489" s="81">
        <v>0</v>
      </c>
      <c r="M1489" s="81">
        <v>487215452</v>
      </c>
      <c r="N1489" s="81">
        <v>487215452</v>
      </c>
      <c r="O1489" s="81">
        <v>463856589</v>
      </c>
      <c r="P1489" s="81">
        <v>487215452</v>
      </c>
      <c r="Q1489" s="81">
        <v>463856589</v>
      </c>
      <c r="R1489" s="81">
        <v>487215452</v>
      </c>
      <c r="S1489" s="81">
        <v>463856589</v>
      </c>
      <c r="T1489" s="81">
        <v>511110452</v>
      </c>
      <c r="U1489" s="81">
        <v>511110452</v>
      </c>
      <c r="V1489" s="81">
        <v>527040452</v>
      </c>
      <c r="W1489" s="81">
        <v>527040452</v>
      </c>
      <c r="X1489" s="81">
        <v>463856589</v>
      </c>
      <c r="Y1489" s="81">
        <v>463856589</v>
      </c>
    </row>
    <row r="1490" spans="1:25" x14ac:dyDescent="0.35">
      <c r="A1490" s="81" t="s">
        <v>1500</v>
      </c>
      <c r="B1490" s="81">
        <v>245</v>
      </c>
      <c r="C1490" s="81" t="s">
        <v>1807</v>
      </c>
      <c r="D1490" s="81" t="s">
        <v>6779</v>
      </c>
      <c r="E1490" s="81" t="s">
        <v>2800</v>
      </c>
      <c r="F1490" s="81">
        <v>392876423</v>
      </c>
      <c r="G1490" s="81">
        <v>410743913</v>
      </c>
      <c r="H1490" s="81">
        <v>410743913</v>
      </c>
      <c r="I1490" s="81" t="s">
        <v>2830</v>
      </c>
      <c r="J1490" s="81" t="s">
        <v>2836</v>
      </c>
      <c r="K1490" s="81">
        <v>6301348</v>
      </c>
      <c r="L1490" s="81">
        <v>0</v>
      </c>
      <c r="M1490" s="81">
        <v>417045261</v>
      </c>
      <c r="N1490" s="81">
        <v>417045261</v>
      </c>
      <c r="O1490" s="81">
        <v>410743913</v>
      </c>
      <c r="P1490" s="81">
        <v>524426840</v>
      </c>
      <c r="Q1490" s="81">
        <v>518125492</v>
      </c>
      <c r="R1490" s="81">
        <v>524426840</v>
      </c>
      <c r="S1490" s="81">
        <v>518125492</v>
      </c>
      <c r="T1490" s="81">
        <v>421125261</v>
      </c>
      <c r="U1490" s="81">
        <v>528506840</v>
      </c>
      <c r="V1490" s="81">
        <v>423845261</v>
      </c>
      <c r="W1490" s="81">
        <v>531226840</v>
      </c>
      <c r="X1490" s="81">
        <v>410743913</v>
      </c>
      <c r="Y1490" s="81">
        <v>518125492</v>
      </c>
    </row>
    <row r="1491" spans="1:25" x14ac:dyDescent="0.35">
      <c r="A1491" s="81" t="s">
        <v>1501</v>
      </c>
      <c r="B1491" s="81">
        <v>246</v>
      </c>
      <c r="C1491" s="81" t="s">
        <v>1808</v>
      </c>
      <c r="D1491" s="81" t="s">
        <v>5340</v>
      </c>
      <c r="E1491" s="81" t="s">
        <v>1884</v>
      </c>
      <c r="F1491" s="81">
        <v>95290813</v>
      </c>
      <c r="G1491" s="81">
        <v>95290813</v>
      </c>
      <c r="H1491" s="81">
        <v>95290813</v>
      </c>
      <c r="I1491" s="81" t="s">
        <v>2829</v>
      </c>
      <c r="J1491" s="81" t="s">
        <v>2832</v>
      </c>
      <c r="K1491" s="81">
        <v>13269120</v>
      </c>
      <c r="L1491" s="81">
        <v>0</v>
      </c>
      <c r="M1491" s="81">
        <v>108559933</v>
      </c>
      <c r="N1491" s="81">
        <v>108559933</v>
      </c>
      <c r="O1491" s="81">
        <v>95290813</v>
      </c>
      <c r="P1491" s="81">
        <v>108559933</v>
      </c>
      <c r="Q1491" s="81">
        <v>95290813</v>
      </c>
      <c r="R1491" s="81">
        <v>108559933</v>
      </c>
      <c r="S1491" s="81">
        <v>95290813</v>
      </c>
      <c r="T1491" s="81">
        <v>112654933</v>
      </c>
      <c r="U1491" s="81">
        <v>112654933</v>
      </c>
      <c r="V1491" s="81">
        <v>115384933</v>
      </c>
      <c r="W1491" s="81">
        <v>115384933</v>
      </c>
      <c r="X1491" s="81">
        <v>95290899</v>
      </c>
      <c r="Y1491" s="81">
        <v>95290899</v>
      </c>
    </row>
    <row r="1492" spans="1:25" x14ac:dyDescent="0.35">
      <c r="A1492" s="81" t="s">
        <v>1502</v>
      </c>
      <c r="B1492" s="81">
        <v>246</v>
      </c>
      <c r="C1492" s="81" t="s">
        <v>1808</v>
      </c>
      <c r="D1492" s="81" t="s">
        <v>5438</v>
      </c>
      <c r="E1492" s="81" t="s">
        <v>1975</v>
      </c>
      <c r="F1492" s="81">
        <v>38939566</v>
      </c>
      <c r="G1492" s="81">
        <v>38939566</v>
      </c>
      <c r="H1492" s="81">
        <v>38939566</v>
      </c>
      <c r="I1492" s="81" t="s">
        <v>2829</v>
      </c>
      <c r="J1492" s="81" t="s">
        <v>2832</v>
      </c>
      <c r="K1492" s="81">
        <v>3326715</v>
      </c>
      <c r="L1492" s="81">
        <v>0</v>
      </c>
      <c r="M1492" s="81">
        <v>42266281</v>
      </c>
      <c r="N1492" s="81">
        <v>42266281</v>
      </c>
      <c r="O1492" s="81">
        <v>38939566</v>
      </c>
      <c r="P1492" s="81">
        <v>42266281</v>
      </c>
      <c r="Q1492" s="81">
        <v>38939566</v>
      </c>
      <c r="R1492" s="81">
        <v>42266281</v>
      </c>
      <c r="S1492" s="81">
        <v>38939566</v>
      </c>
      <c r="T1492" s="81">
        <v>43301281</v>
      </c>
      <c r="U1492" s="81">
        <v>43301281</v>
      </c>
      <c r="V1492" s="81">
        <v>43991281</v>
      </c>
      <c r="W1492" s="81">
        <v>43991281</v>
      </c>
      <c r="X1492" s="81">
        <v>38939566</v>
      </c>
      <c r="Y1492" s="81">
        <v>38939566</v>
      </c>
    </row>
    <row r="1493" spans="1:25" x14ac:dyDescent="0.35">
      <c r="A1493" s="81" t="s">
        <v>1503</v>
      </c>
      <c r="B1493" s="81">
        <v>246</v>
      </c>
      <c r="C1493" s="81" t="s">
        <v>1808</v>
      </c>
      <c r="D1493" s="81" t="s">
        <v>6213</v>
      </c>
      <c r="E1493" s="81" t="s">
        <v>1874</v>
      </c>
      <c r="F1493" s="81">
        <v>3907074</v>
      </c>
      <c r="G1493" s="81">
        <v>3907074</v>
      </c>
      <c r="H1493" s="81">
        <v>3907074</v>
      </c>
      <c r="I1493" s="81" t="s">
        <v>2829</v>
      </c>
      <c r="J1493" s="81" t="s">
        <v>2832</v>
      </c>
      <c r="K1493" s="81">
        <v>171510</v>
      </c>
      <c r="L1493" s="81">
        <v>0</v>
      </c>
      <c r="M1493" s="81">
        <v>4078584</v>
      </c>
      <c r="N1493" s="81">
        <v>4078584</v>
      </c>
      <c r="O1493" s="81">
        <v>3907074</v>
      </c>
      <c r="P1493" s="81">
        <v>4078584</v>
      </c>
      <c r="Q1493" s="81">
        <v>3907074</v>
      </c>
      <c r="R1493" s="81">
        <v>4078584</v>
      </c>
      <c r="S1493" s="81">
        <v>3907074</v>
      </c>
      <c r="T1493" s="81">
        <v>4243584</v>
      </c>
      <c r="U1493" s="81">
        <v>4243584</v>
      </c>
      <c r="V1493" s="81">
        <v>4353584</v>
      </c>
      <c r="W1493" s="81">
        <v>4353584</v>
      </c>
      <c r="X1493" s="81">
        <v>3913046</v>
      </c>
      <c r="Y1493" s="81">
        <v>3913046</v>
      </c>
    </row>
    <row r="1494" spans="1:25" x14ac:dyDescent="0.35">
      <c r="A1494" s="81" t="s">
        <v>1504</v>
      </c>
      <c r="B1494" s="81">
        <v>246</v>
      </c>
      <c r="C1494" s="81" t="s">
        <v>1808</v>
      </c>
      <c r="D1494" s="81" t="s">
        <v>6338</v>
      </c>
      <c r="E1494" s="81" t="s">
        <v>2579</v>
      </c>
      <c r="F1494" s="81">
        <v>23746194</v>
      </c>
      <c r="G1494" s="81">
        <v>23746194</v>
      </c>
      <c r="H1494" s="81">
        <v>23746194</v>
      </c>
      <c r="I1494" s="81" t="s">
        <v>2829</v>
      </c>
      <c r="J1494" s="81" t="s">
        <v>2832</v>
      </c>
      <c r="K1494" s="81">
        <v>4400309</v>
      </c>
      <c r="L1494" s="81">
        <v>0</v>
      </c>
      <c r="M1494" s="81">
        <v>28146503</v>
      </c>
      <c r="N1494" s="81">
        <v>28146503</v>
      </c>
      <c r="O1494" s="81">
        <v>23746194</v>
      </c>
      <c r="P1494" s="81">
        <v>28146503</v>
      </c>
      <c r="Q1494" s="81">
        <v>23746194</v>
      </c>
      <c r="R1494" s="81">
        <v>28146503</v>
      </c>
      <c r="S1494" s="81">
        <v>23746194</v>
      </c>
      <c r="T1494" s="81">
        <v>29316503</v>
      </c>
      <c r="U1494" s="81">
        <v>29316503</v>
      </c>
      <c r="V1494" s="81">
        <v>30096503</v>
      </c>
      <c r="W1494" s="81">
        <v>30096503</v>
      </c>
      <c r="X1494" s="81">
        <v>25382234</v>
      </c>
      <c r="Y1494" s="81">
        <v>25382234</v>
      </c>
    </row>
    <row r="1495" spans="1:25" x14ac:dyDescent="0.35">
      <c r="A1495" s="81" t="s">
        <v>1505</v>
      </c>
      <c r="B1495" s="81">
        <v>246</v>
      </c>
      <c r="C1495" s="81" t="s">
        <v>1808</v>
      </c>
      <c r="D1495" s="81" t="s">
        <v>6671</v>
      </c>
      <c r="E1495" s="81" t="s">
        <v>2752</v>
      </c>
      <c r="F1495" s="81">
        <v>39800044</v>
      </c>
      <c r="G1495" s="81">
        <v>39800044</v>
      </c>
      <c r="H1495" s="81">
        <v>39800044</v>
      </c>
      <c r="I1495" s="81" t="s">
        <v>2829</v>
      </c>
      <c r="J1495" s="81" t="s">
        <v>2832</v>
      </c>
      <c r="K1495" s="81">
        <v>3570590</v>
      </c>
      <c r="L1495" s="81">
        <v>0</v>
      </c>
      <c r="M1495" s="81">
        <v>43370634</v>
      </c>
      <c r="N1495" s="81">
        <v>43370634</v>
      </c>
      <c r="O1495" s="81">
        <v>39800044</v>
      </c>
      <c r="P1495" s="81">
        <v>43370634</v>
      </c>
      <c r="Q1495" s="81">
        <v>39800044</v>
      </c>
      <c r="R1495" s="81">
        <v>43370634</v>
      </c>
      <c r="S1495" s="81">
        <v>39800044</v>
      </c>
      <c r="T1495" s="81">
        <v>44450634</v>
      </c>
      <c r="U1495" s="81">
        <v>44450634</v>
      </c>
      <c r="V1495" s="81">
        <v>45170634</v>
      </c>
      <c r="W1495" s="81">
        <v>45170634</v>
      </c>
      <c r="X1495" s="81">
        <v>40130012</v>
      </c>
      <c r="Y1495" s="81">
        <v>40130012</v>
      </c>
    </row>
    <row r="1496" spans="1:25" x14ac:dyDescent="0.35">
      <c r="A1496" s="81" t="s">
        <v>1506</v>
      </c>
      <c r="B1496" s="81">
        <v>246</v>
      </c>
      <c r="C1496" s="81" t="s">
        <v>1808</v>
      </c>
      <c r="D1496" s="81" t="s">
        <v>6781</v>
      </c>
      <c r="E1496" s="81" t="s">
        <v>1898</v>
      </c>
      <c r="F1496" s="81">
        <v>789006627</v>
      </c>
      <c r="G1496" s="81">
        <v>789006627</v>
      </c>
      <c r="H1496" s="81">
        <v>789006627</v>
      </c>
      <c r="I1496" s="81" t="s">
        <v>2829</v>
      </c>
      <c r="J1496" s="81" t="s">
        <v>2832</v>
      </c>
      <c r="K1496" s="81">
        <v>62003120</v>
      </c>
      <c r="L1496" s="81">
        <v>0</v>
      </c>
      <c r="M1496" s="81">
        <v>851009747</v>
      </c>
      <c r="N1496" s="81">
        <v>851009747</v>
      </c>
      <c r="O1496" s="81">
        <v>789006627</v>
      </c>
      <c r="P1496" s="81">
        <v>851009747</v>
      </c>
      <c r="Q1496" s="81">
        <v>789006627</v>
      </c>
      <c r="R1496" s="81">
        <v>851009747</v>
      </c>
      <c r="S1496" s="81">
        <v>789006627</v>
      </c>
      <c r="T1496" s="81">
        <v>869564747</v>
      </c>
      <c r="U1496" s="81">
        <v>869564747</v>
      </c>
      <c r="V1496" s="81">
        <v>881934747</v>
      </c>
      <c r="W1496" s="81">
        <v>881934747</v>
      </c>
      <c r="X1496" s="81">
        <v>802343274</v>
      </c>
      <c r="Y1496" s="81">
        <v>802343274</v>
      </c>
    </row>
    <row r="1497" spans="1:25" x14ac:dyDescent="0.35">
      <c r="A1497" s="81" t="s">
        <v>1507</v>
      </c>
      <c r="B1497" s="81">
        <v>246</v>
      </c>
      <c r="C1497" s="81" t="s">
        <v>1808</v>
      </c>
      <c r="D1497" s="81" t="s">
        <v>6782</v>
      </c>
      <c r="E1497" s="81" t="s">
        <v>2801</v>
      </c>
      <c r="F1497" s="81">
        <v>18469122369</v>
      </c>
      <c r="G1497" s="81">
        <v>18469122369</v>
      </c>
      <c r="H1497" s="81">
        <v>18469122369</v>
      </c>
      <c r="I1497" s="81" t="s">
        <v>2829</v>
      </c>
      <c r="J1497" s="81" t="s">
        <v>2832</v>
      </c>
      <c r="K1497" s="81">
        <v>1787751472</v>
      </c>
      <c r="L1497" s="81">
        <v>0</v>
      </c>
      <c r="M1497" s="81">
        <v>20256873841</v>
      </c>
      <c r="N1497" s="81">
        <v>20256873841</v>
      </c>
      <c r="O1497" s="81">
        <v>18469122369</v>
      </c>
      <c r="P1497" s="81">
        <v>20256873841</v>
      </c>
      <c r="Q1497" s="81">
        <v>18469122369</v>
      </c>
      <c r="R1497" s="81">
        <v>20256873841</v>
      </c>
      <c r="S1497" s="81">
        <v>18469122369</v>
      </c>
      <c r="T1497" s="81">
        <v>20710998841</v>
      </c>
      <c r="U1497" s="81">
        <v>20710998841</v>
      </c>
      <c r="V1497" s="81">
        <v>21013748841</v>
      </c>
      <c r="W1497" s="81">
        <v>21013748841</v>
      </c>
      <c r="X1497" s="81">
        <v>19393150648</v>
      </c>
      <c r="Y1497" s="81">
        <v>19393150648</v>
      </c>
    </row>
    <row r="1498" spans="1:25" x14ac:dyDescent="0.35">
      <c r="A1498" s="81" t="s">
        <v>1508</v>
      </c>
      <c r="B1498" s="81">
        <v>246</v>
      </c>
      <c r="C1498" s="81" t="s">
        <v>1808</v>
      </c>
      <c r="D1498" s="81" t="s">
        <v>6783</v>
      </c>
      <c r="E1498" s="81" t="s">
        <v>2802</v>
      </c>
      <c r="F1498" s="81">
        <v>257967671</v>
      </c>
      <c r="G1498" s="81">
        <v>257967671</v>
      </c>
      <c r="H1498" s="81">
        <v>257967671</v>
      </c>
      <c r="I1498" s="81" t="s">
        <v>2829</v>
      </c>
      <c r="J1498" s="81" t="s">
        <v>2832</v>
      </c>
      <c r="K1498" s="81">
        <v>38850655</v>
      </c>
      <c r="L1498" s="81">
        <v>0</v>
      </c>
      <c r="M1498" s="81">
        <v>296818326</v>
      </c>
      <c r="N1498" s="81">
        <v>296818326</v>
      </c>
      <c r="O1498" s="81">
        <v>257967671</v>
      </c>
      <c r="P1498" s="81">
        <v>296818326</v>
      </c>
      <c r="Q1498" s="81">
        <v>257967671</v>
      </c>
      <c r="R1498" s="81">
        <v>296818326</v>
      </c>
      <c r="S1498" s="81">
        <v>257967671</v>
      </c>
      <c r="T1498" s="81">
        <v>308308326</v>
      </c>
      <c r="U1498" s="81">
        <v>308308326</v>
      </c>
      <c r="V1498" s="81">
        <v>315968326</v>
      </c>
      <c r="W1498" s="81">
        <v>315968326</v>
      </c>
      <c r="X1498" s="81">
        <v>262618489</v>
      </c>
      <c r="Y1498" s="81">
        <v>262618489</v>
      </c>
    </row>
    <row r="1499" spans="1:25" x14ac:dyDescent="0.35">
      <c r="A1499" s="81" t="s">
        <v>1509</v>
      </c>
      <c r="B1499" s="81">
        <v>246</v>
      </c>
      <c r="C1499" s="81" t="s">
        <v>1808</v>
      </c>
      <c r="D1499" s="81" t="s">
        <v>6784</v>
      </c>
      <c r="E1499" s="81" t="s">
        <v>2803</v>
      </c>
      <c r="F1499" s="81">
        <v>7571401121</v>
      </c>
      <c r="G1499" s="81">
        <v>7571401121</v>
      </c>
      <c r="H1499" s="81">
        <v>7571401121</v>
      </c>
      <c r="I1499" s="81" t="s">
        <v>2829</v>
      </c>
      <c r="J1499" s="81" t="s">
        <v>2832</v>
      </c>
      <c r="K1499" s="81">
        <v>781481328</v>
      </c>
      <c r="L1499" s="81">
        <v>0</v>
      </c>
      <c r="M1499" s="81">
        <v>8352882449</v>
      </c>
      <c r="N1499" s="81">
        <v>8352882449</v>
      </c>
      <c r="O1499" s="81">
        <v>7571401121</v>
      </c>
      <c r="P1499" s="81">
        <v>8352882449</v>
      </c>
      <c r="Q1499" s="81">
        <v>7571401121</v>
      </c>
      <c r="R1499" s="81">
        <v>8352882449</v>
      </c>
      <c r="S1499" s="81">
        <v>7571401121</v>
      </c>
      <c r="T1499" s="81">
        <v>8550747449</v>
      </c>
      <c r="U1499" s="81">
        <v>8550747449</v>
      </c>
      <c r="V1499" s="81">
        <v>8682657449</v>
      </c>
      <c r="W1499" s="81">
        <v>8682657449</v>
      </c>
      <c r="X1499" s="81">
        <v>7648070935</v>
      </c>
      <c r="Y1499" s="81">
        <v>7648070935</v>
      </c>
    </row>
    <row r="1500" spans="1:25" x14ac:dyDescent="0.35">
      <c r="A1500" s="81" t="s">
        <v>1510</v>
      </c>
      <c r="B1500" s="81">
        <v>246</v>
      </c>
      <c r="C1500" s="81" t="s">
        <v>1808</v>
      </c>
      <c r="D1500" s="81" t="s">
        <v>6785</v>
      </c>
      <c r="E1500" s="81" t="s">
        <v>2804</v>
      </c>
      <c r="F1500" s="81">
        <v>3067563839</v>
      </c>
      <c r="G1500" s="81">
        <v>3067563839</v>
      </c>
      <c r="H1500" s="81">
        <v>3067563839</v>
      </c>
      <c r="I1500" s="81" t="s">
        <v>2829</v>
      </c>
      <c r="J1500" s="81" t="s">
        <v>2832</v>
      </c>
      <c r="K1500" s="81">
        <v>412715423</v>
      </c>
      <c r="L1500" s="81">
        <v>0</v>
      </c>
      <c r="M1500" s="81">
        <v>3480279262</v>
      </c>
      <c r="N1500" s="81">
        <v>3480279262</v>
      </c>
      <c r="O1500" s="81">
        <v>3067563839</v>
      </c>
      <c r="P1500" s="81">
        <v>3480279262</v>
      </c>
      <c r="Q1500" s="81">
        <v>3067563839</v>
      </c>
      <c r="R1500" s="81">
        <v>3480279262</v>
      </c>
      <c r="S1500" s="81">
        <v>3067563839</v>
      </c>
      <c r="T1500" s="81">
        <v>3586299262</v>
      </c>
      <c r="U1500" s="81">
        <v>3586299262</v>
      </c>
      <c r="V1500" s="81">
        <v>3656979262</v>
      </c>
      <c r="W1500" s="81">
        <v>3656979262</v>
      </c>
      <c r="X1500" s="81">
        <v>3221656039</v>
      </c>
      <c r="Y1500" s="81">
        <v>3221656039</v>
      </c>
    </row>
    <row r="1501" spans="1:25" x14ac:dyDescent="0.35">
      <c r="A1501" s="81" t="s">
        <v>1511</v>
      </c>
      <c r="B1501" s="81">
        <v>246</v>
      </c>
      <c r="C1501" s="81" t="s">
        <v>1808</v>
      </c>
      <c r="D1501" s="81" t="s">
        <v>6786</v>
      </c>
      <c r="E1501" s="81" t="s">
        <v>2805</v>
      </c>
      <c r="F1501" s="81">
        <v>7556182288</v>
      </c>
      <c r="G1501" s="81">
        <v>7556182288</v>
      </c>
      <c r="H1501" s="81">
        <v>7556182288</v>
      </c>
      <c r="I1501" s="81" t="s">
        <v>2829</v>
      </c>
      <c r="J1501" s="81" t="s">
        <v>2832</v>
      </c>
      <c r="K1501" s="81">
        <v>646171391</v>
      </c>
      <c r="L1501" s="81">
        <v>0</v>
      </c>
      <c r="M1501" s="81">
        <v>8202353679</v>
      </c>
      <c r="N1501" s="81">
        <v>8202353679</v>
      </c>
      <c r="O1501" s="81">
        <v>7556182288</v>
      </c>
      <c r="P1501" s="81">
        <v>8202353679</v>
      </c>
      <c r="Q1501" s="81">
        <v>7556182288</v>
      </c>
      <c r="R1501" s="81">
        <v>8202353679</v>
      </c>
      <c r="S1501" s="81">
        <v>7556182288</v>
      </c>
      <c r="T1501" s="81">
        <v>8369813679</v>
      </c>
      <c r="U1501" s="81">
        <v>8369813679</v>
      </c>
      <c r="V1501" s="81">
        <v>8481453679</v>
      </c>
      <c r="W1501" s="81">
        <v>8481453679</v>
      </c>
      <c r="X1501" s="81">
        <v>7667693407</v>
      </c>
      <c r="Y1501" s="81">
        <v>7667693407</v>
      </c>
    </row>
    <row r="1502" spans="1:25" x14ac:dyDescent="0.35">
      <c r="A1502" s="81" t="s">
        <v>1512</v>
      </c>
      <c r="B1502" s="81">
        <v>246</v>
      </c>
      <c r="C1502" s="81" t="s">
        <v>1808</v>
      </c>
      <c r="D1502" s="81" t="s">
        <v>6788</v>
      </c>
      <c r="E1502" s="81" t="s">
        <v>2758</v>
      </c>
      <c r="F1502" s="81">
        <v>41352893493</v>
      </c>
      <c r="G1502" s="81">
        <v>41352893493</v>
      </c>
      <c r="H1502" s="81">
        <v>41352893493</v>
      </c>
      <c r="I1502" s="81" t="s">
        <v>2829</v>
      </c>
      <c r="J1502" s="81" t="s">
        <v>2832</v>
      </c>
      <c r="K1502" s="81">
        <v>2716586194</v>
      </c>
      <c r="L1502" s="81">
        <v>0</v>
      </c>
      <c r="M1502" s="81">
        <v>44069479687</v>
      </c>
      <c r="N1502" s="81">
        <v>44069479687</v>
      </c>
      <c r="O1502" s="81">
        <v>41352893493</v>
      </c>
      <c r="P1502" s="81">
        <v>44069479687</v>
      </c>
      <c r="Q1502" s="81">
        <v>41352893493</v>
      </c>
      <c r="R1502" s="81">
        <v>44069479687</v>
      </c>
      <c r="S1502" s="81">
        <v>41352893493</v>
      </c>
      <c r="T1502" s="81">
        <v>44752789687</v>
      </c>
      <c r="U1502" s="81">
        <v>44752789687</v>
      </c>
      <c r="V1502" s="81">
        <v>45208329687</v>
      </c>
      <c r="W1502" s="81">
        <v>45208329687</v>
      </c>
      <c r="X1502" s="81">
        <v>42193020262</v>
      </c>
      <c r="Y1502" s="81">
        <v>42193020262</v>
      </c>
    </row>
    <row r="1503" spans="1:25" x14ac:dyDescent="0.35">
      <c r="A1503" s="81" t="s">
        <v>1513</v>
      </c>
      <c r="B1503" s="81">
        <v>246</v>
      </c>
      <c r="C1503" s="81" t="s">
        <v>1808</v>
      </c>
      <c r="D1503" s="81" t="s">
        <v>6789</v>
      </c>
      <c r="E1503" s="81" t="s">
        <v>2806</v>
      </c>
      <c r="F1503" s="81">
        <v>2364378075</v>
      </c>
      <c r="G1503" s="81">
        <v>2364378075</v>
      </c>
      <c r="H1503" s="81">
        <v>2364378075</v>
      </c>
      <c r="I1503" s="81" t="s">
        <v>2829</v>
      </c>
      <c r="J1503" s="81" t="s">
        <v>2832</v>
      </c>
      <c r="K1503" s="81">
        <v>249536103</v>
      </c>
      <c r="L1503" s="81">
        <v>0</v>
      </c>
      <c r="M1503" s="81">
        <v>2613914178</v>
      </c>
      <c r="N1503" s="81">
        <v>2613914178</v>
      </c>
      <c r="O1503" s="81">
        <v>2364378075</v>
      </c>
      <c r="P1503" s="81">
        <v>2613914178</v>
      </c>
      <c r="Q1503" s="81">
        <v>2364378075</v>
      </c>
      <c r="R1503" s="81">
        <v>2613914178</v>
      </c>
      <c r="S1503" s="81">
        <v>2364378075</v>
      </c>
      <c r="T1503" s="81">
        <v>2680214178</v>
      </c>
      <c r="U1503" s="81">
        <v>2680214178</v>
      </c>
      <c r="V1503" s="81">
        <v>2724414178</v>
      </c>
      <c r="W1503" s="81">
        <v>2724414178</v>
      </c>
      <c r="X1503" s="81">
        <v>2397515711</v>
      </c>
      <c r="Y1503" s="81">
        <v>2397515711</v>
      </c>
    </row>
    <row r="1504" spans="1:25" x14ac:dyDescent="0.35">
      <c r="A1504" s="81" t="s">
        <v>1514</v>
      </c>
      <c r="B1504" s="81">
        <v>246</v>
      </c>
      <c r="C1504" s="81" t="s">
        <v>1808</v>
      </c>
      <c r="D1504" s="81" t="s">
        <v>6790</v>
      </c>
      <c r="E1504" s="81" t="s">
        <v>2807</v>
      </c>
      <c r="F1504" s="81">
        <v>436699947</v>
      </c>
      <c r="G1504" s="81">
        <v>436699947</v>
      </c>
      <c r="H1504" s="81">
        <v>436699947</v>
      </c>
      <c r="I1504" s="81" t="s">
        <v>2829</v>
      </c>
      <c r="J1504" s="81" t="s">
        <v>2832</v>
      </c>
      <c r="K1504" s="81">
        <v>57987770</v>
      </c>
      <c r="L1504" s="81">
        <v>0</v>
      </c>
      <c r="M1504" s="81">
        <v>494687717</v>
      </c>
      <c r="N1504" s="81">
        <v>494687717</v>
      </c>
      <c r="O1504" s="81">
        <v>436699947</v>
      </c>
      <c r="P1504" s="81">
        <v>494687717</v>
      </c>
      <c r="Q1504" s="81">
        <v>436699947</v>
      </c>
      <c r="R1504" s="81">
        <v>494687717</v>
      </c>
      <c r="S1504" s="81">
        <v>436699947</v>
      </c>
      <c r="T1504" s="81">
        <v>511277717</v>
      </c>
      <c r="U1504" s="81">
        <v>511277717</v>
      </c>
      <c r="V1504" s="81">
        <v>522337717</v>
      </c>
      <c r="W1504" s="81">
        <v>522337717</v>
      </c>
      <c r="X1504" s="81">
        <v>443712782</v>
      </c>
      <c r="Y1504" s="81">
        <v>443712782</v>
      </c>
    </row>
    <row r="1505" spans="1:25" x14ac:dyDescent="0.35">
      <c r="A1505" s="81" t="s">
        <v>1515</v>
      </c>
      <c r="B1505" s="81">
        <v>246</v>
      </c>
      <c r="C1505" s="81" t="s">
        <v>1808</v>
      </c>
      <c r="D1505" s="81" t="s">
        <v>6792</v>
      </c>
      <c r="E1505" s="81" t="s">
        <v>2759</v>
      </c>
      <c r="F1505" s="81">
        <v>26538275985</v>
      </c>
      <c r="G1505" s="81">
        <v>26538275985</v>
      </c>
      <c r="H1505" s="81">
        <v>26538275985</v>
      </c>
      <c r="I1505" s="81" t="s">
        <v>2829</v>
      </c>
      <c r="J1505" s="81" t="s">
        <v>2832</v>
      </c>
      <c r="K1505" s="81">
        <v>2297671528</v>
      </c>
      <c r="L1505" s="81">
        <v>0</v>
      </c>
      <c r="M1505" s="81">
        <v>28835947513</v>
      </c>
      <c r="N1505" s="81">
        <v>28835947513</v>
      </c>
      <c r="O1505" s="81">
        <v>26538275985</v>
      </c>
      <c r="P1505" s="81">
        <v>28835947513</v>
      </c>
      <c r="Q1505" s="81">
        <v>26538275985</v>
      </c>
      <c r="R1505" s="81">
        <v>28835947513</v>
      </c>
      <c r="S1505" s="81">
        <v>26538275985</v>
      </c>
      <c r="T1505" s="81">
        <v>29417602513</v>
      </c>
      <c r="U1505" s="81">
        <v>29417602513</v>
      </c>
      <c r="V1505" s="81">
        <v>29805372513</v>
      </c>
      <c r="W1505" s="81">
        <v>29805372513</v>
      </c>
      <c r="X1505" s="81">
        <v>26942223491</v>
      </c>
      <c r="Y1505" s="81">
        <v>26942223491</v>
      </c>
    </row>
    <row r="1506" spans="1:25" x14ac:dyDescent="0.35">
      <c r="A1506" s="81" t="s">
        <v>1516</v>
      </c>
      <c r="B1506" s="81">
        <v>246</v>
      </c>
      <c r="C1506" s="81" t="s">
        <v>1808</v>
      </c>
      <c r="D1506" s="81" t="s">
        <v>6794</v>
      </c>
      <c r="E1506" s="81" t="s">
        <v>2760</v>
      </c>
      <c r="F1506" s="81">
        <v>301453578</v>
      </c>
      <c r="G1506" s="81">
        <v>301453578</v>
      </c>
      <c r="H1506" s="81">
        <v>301453578</v>
      </c>
      <c r="I1506" s="81" t="s">
        <v>2829</v>
      </c>
      <c r="J1506" s="81" t="s">
        <v>2832</v>
      </c>
      <c r="K1506" s="81">
        <v>17792892</v>
      </c>
      <c r="L1506" s="81">
        <v>0</v>
      </c>
      <c r="M1506" s="81">
        <v>319246470</v>
      </c>
      <c r="N1506" s="81">
        <v>319246470</v>
      </c>
      <c r="O1506" s="81">
        <v>301453578</v>
      </c>
      <c r="P1506" s="81">
        <v>319246470</v>
      </c>
      <c r="Q1506" s="81">
        <v>301453578</v>
      </c>
      <c r="R1506" s="81">
        <v>319246470</v>
      </c>
      <c r="S1506" s="81">
        <v>301453578</v>
      </c>
      <c r="T1506" s="81">
        <v>324436470</v>
      </c>
      <c r="U1506" s="81">
        <v>324436470</v>
      </c>
      <c r="V1506" s="81">
        <v>327896470</v>
      </c>
      <c r="W1506" s="81">
        <v>327896470</v>
      </c>
      <c r="X1506" s="81">
        <v>302126089</v>
      </c>
      <c r="Y1506" s="81">
        <v>302126089</v>
      </c>
    </row>
    <row r="1507" spans="1:25" x14ac:dyDescent="0.35">
      <c r="A1507" s="81" t="s">
        <v>1517</v>
      </c>
      <c r="B1507" s="81">
        <v>247</v>
      </c>
      <c r="C1507" s="81" t="s">
        <v>1809</v>
      </c>
      <c r="D1507" s="81" t="s">
        <v>5816</v>
      </c>
      <c r="E1507" s="81" t="s">
        <v>2280</v>
      </c>
      <c r="F1507" s="81">
        <v>71646405</v>
      </c>
      <c r="G1507" s="81">
        <v>71646405</v>
      </c>
      <c r="H1507" s="81">
        <v>71646405</v>
      </c>
      <c r="I1507" s="81" t="s">
        <v>2829</v>
      </c>
      <c r="J1507" s="81" t="s">
        <v>2833</v>
      </c>
      <c r="K1507" s="81">
        <v>2247313</v>
      </c>
      <c r="L1507" s="81">
        <v>755524</v>
      </c>
      <c r="M1507" s="81">
        <v>73893718</v>
      </c>
      <c r="N1507" s="81">
        <v>73138194</v>
      </c>
      <c r="O1507" s="81">
        <v>70890881</v>
      </c>
      <c r="P1507" s="81">
        <v>73893718</v>
      </c>
      <c r="Q1507" s="81">
        <v>71646405</v>
      </c>
      <c r="R1507" s="81">
        <v>73138194</v>
      </c>
      <c r="S1507" s="81">
        <v>70890881</v>
      </c>
      <c r="T1507" s="81">
        <v>74703718</v>
      </c>
      <c r="U1507" s="81">
        <v>74703718</v>
      </c>
      <c r="V1507" s="81">
        <v>75243718</v>
      </c>
      <c r="W1507" s="81">
        <v>75243718</v>
      </c>
      <c r="X1507" s="81">
        <v>71013443</v>
      </c>
      <c r="Y1507" s="81">
        <v>71013443</v>
      </c>
    </row>
    <row r="1508" spans="1:25" x14ac:dyDescent="0.35">
      <c r="A1508" s="81" t="s">
        <v>1518</v>
      </c>
      <c r="B1508" s="81">
        <v>247</v>
      </c>
      <c r="C1508" s="81" t="s">
        <v>1809</v>
      </c>
      <c r="D1508" s="81" t="s">
        <v>6135</v>
      </c>
      <c r="E1508" s="81" t="s">
        <v>2489</v>
      </c>
      <c r="F1508" s="81">
        <v>36321280</v>
      </c>
      <c r="G1508" s="81">
        <v>36321280</v>
      </c>
      <c r="H1508" s="81">
        <v>36321280</v>
      </c>
      <c r="I1508" s="81" t="s">
        <v>2829</v>
      </c>
      <c r="J1508" s="81" t="s">
        <v>2833</v>
      </c>
      <c r="K1508" s="81">
        <v>3271561</v>
      </c>
      <c r="L1508" s="81">
        <v>0</v>
      </c>
      <c r="M1508" s="81">
        <v>39592841</v>
      </c>
      <c r="N1508" s="81">
        <v>39592841</v>
      </c>
      <c r="O1508" s="81">
        <v>36321280</v>
      </c>
      <c r="P1508" s="81">
        <v>39592841</v>
      </c>
      <c r="Q1508" s="81">
        <v>36321280</v>
      </c>
      <c r="R1508" s="81">
        <v>39592841</v>
      </c>
      <c r="S1508" s="81">
        <v>36321280</v>
      </c>
      <c r="T1508" s="81">
        <v>40537841</v>
      </c>
      <c r="U1508" s="81">
        <v>40537841</v>
      </c>
      <c r="V1508" s="81">
        <v>41167841</v>
      </c>
      <c r="W1508" s="81">
        <v>41167841</v>
      </c>
      <c r="X1508" s="81">
        <v>35103590</v>
      </c>
      <c r="Y1508" s="81">
        <v>35103590</v>
      </c>
    </row>
    <row r="1509" spans="1:25" x14ac:dyDescent="0.35">
      <c r="A1509" s="81" t="s">
        <v>1519</v>
      </c>
      <c r="B1509" s="81">
        <v>247</v>
      </c>
      <c r="C1509" s="81" t="s">
        <v>1809</v>
      </c>
      <c r="D1509" s="81" t="s">
        <v>6796</v>
      </c>
      <c r="E1509" s="81" t="s">
        <v>1913</v>
      </c>
      <c r="F1509" s="81">
        <v>2011685592</v>
      </c>
      <c r="G1509" s="81">
        <v>2144555724</v>
      </c>
      <c r="H1509" s="81">
        <v>2144555724</v>
      </c>
      <c r="I1509" s="81" t="s">
        <v>2830</v>
      </c>
      <c r="J1509" s="81" t="s">
        <v>2836</v>
      </c>
      <c r="K1509" s="81">
        <v>325486551</v>
      </c>
      <c r="L1509" s="81">
        <v>0</v>
      </c>
      <c r="M1509" s="81">
        <v>2470042275</v>
      </c>
      <c r="N1509" s="81">
        <v>2470042275</v>
      </c>
      <c r="O1509" s="81">
        <v>2144555724</v>
      </c>
      <c r="P1509" s="81">
        <v>2470042275</v>
      </c>
      <c r="Q1509" s="81">
        <v>2144555724</v>
      </c>
      <c r="R1509" s="81">
        <v>2470042275</v>
      </c>
      <c r="S1509" s="81">
        <v>2144555724</v>
      </c>
      <c r="T1509" s="81">
        <v>2571772275</v>
      </c>
      <c r="U1509" s="81">
        <v>2571772275</v>
      </c>
      <c r="V1509" s="81">
        <v>2639592275</v>
      </c>
      <c r="W1509" s="81">
        <v>2639592275</v>
      </c>
      <c r="X1509" s="81">
        <v>1863072960</v>
      </c>
      <c r="Y1509" s="81">
        <v>1863072960</v>
      </c>
    </row>
    <row r="1510" spans="1:25" x14ac:dyDescent="0.35">
      <c r="A1510" s="81" t="s">
        <v>1520</v>
      </c>
      <c r="B1510" s="81">
        <v>247</v>
      </c>
      <c r="C1510" s="81" t="s">
        <v>1809</v>
      </c>
      <c r="D1510" s="81" t="s">
        <v>6798</v>
      </c>
      <c r="E1510" s="81" t="s">
        <v>2311</v>
      </c>
      <c r="F1510" s="81">
        <v>1584723242</v>
      </c>
      <c r="G1510" s="81">
        <v>1740141101</v>
      </c>
      <c r="H1510" s="81">
        <v>1584723242</v>
      </c>
      <c r="I1510" s="81" t="s">
        <v>2829</v>
      </c>
      <c r="J1510" s="81" t="s">
        <v>2834</v>
      </c>
      <c r="K1510" s="81">
        <v>266511029</v>
      </c>
      <c r="L1510" s="81">
        <v>0</v>
      </c>
      <c r="M1510" s="81">
        <v>1851234271</v>
      </c>
      <c r="N1510" s="81">
        <v>1851234271</v>
      </c>
      <c r="O1510" s="81">
        <v>1584723242</v>
      </c>
      <c r="P1510" s="81">
        <v>1851234271</v>
      </c>
      <c r="Q1510" s="81">
        <v>1584723242</v>
      </c>
      <c r="R1510" s="81">
        <v>1851234271</v>
      </c>
      <c r="S1510" s="81">
        <v>1584723242</v>
      </c>
      <c r="T1510" s="81">
        <v>1928109271</v>
      </c>
      <c r="U1510" s="81">
        <v>1928109271</v>
      </c>
      <c r="V1510" s="81">
        <v>1979359271</v>
      </c>
      <c r="W1510" s="81">
        <v>1979359271</v>
      </c>
      <c r="X1510" s="81">
        <v>1350444722</v>
      </c>
      <c r="Y1510" s="81">
        <v>1350444722</v>
      </c>
    </row>
    <row r="1511" spans="1:25" x14ac:dyDescent="0.35">
      <c r="A1511" s="81" t="s">
        <v>1521</v>
      </c>
      <c r="B1511" s="81">
        <v>247</v>
      </c>
      <c r="C1511" s="81" t="s">
        <v>1809</v>
      </c>
      <c r="D1511" s="81" t="s">
        <v>6799</v>
      </c>
      <c r="E1511" s="81" t="s">
        <v>2808</v>
      </c>
      <c r="F1511" s="81">
        <v>493082796</v>
      </c>
      <c r="G1511" s="81">
        <v>516137468</v>
      </c>
      <c r="H1511" s="81">
        <v>493082796</v>
      </c>
      <c r="I1511" s="81" t="s">
        <v>2829</v>
      </c>
      <c r="J1511" s="81" t="s">
        <v>2833</v>
      </c>
      <c r="K1511" s="81">
        <v>50183235</v>
      </c>
      <c r="L1511" s="81">
        <v>0</v>
      </c>
      <c r="M1511" s="81">
        <v>543266031</v>
      </c>
      <c r="N1511" s="81">
        <v>543266031</v>
      </c>
      <c r="O1511" s="81">
        <v>493082796</v>
      </c>
      <c r="P1511" s="81">
        <v>543266031</v>
      </c>
      <c r="Q1511" s="81">
        <v>493082796</v>
      </c>
      <c r="R1511" s="81">
        <v>543266031</v>
      </c>
      <c r="S1511" s="81">
        <v>493082796</v>
      </c>
      <c r="T1511" s="81">
        <v>559601031</v>
      </c>
      <c r="U1511" s="81">
        <v>559601031</v>
      </c>
      <c r="V1511" s="81">
        <v>570491031</v>
      </c>
      <c r="W1511" s="81">
        <v>570491031</v>
      </c>
      <c r="X1511" s="81">
        <v>472629316</v>
      </c>
      <c r="Y1511" s="81">
        <v>472629316</v>
      </c>
    </row>
    <row r="1512" spans="1:25" x14ac:dyDescent="0.35">
      <c r="A1512" s="81" t="s">
        <v>1522</v>
      </c>
      <c r="B1512" s="81">
        <v>247</v>
      </c>
      <c r="C1512" s="81" t="s">
        <v>1809</v>
      </c>
      <c r="D1512" s="81" t="s">
        <v>6800</v>
      </c>
      <c r="E1512" s="81" t="s">
        <v>2809</v>
      </c>
      <c r="F1512" s="81">
        <v>318271645</v>
      </c>
      <c r="G1512" s="81">
        <v>345548014</v>
      </c>
      <c r="H1512" s="81">
        <v>318271645</v>
      </c>
      <c r="I1512" s="81" t="s">
        <v>2829</v>
      </c>
      <c r="J1512" s="81" t="s">
        <v>2833</v>
      </c>
      <c r="K1512" s="81">
        <v>51787642</v>
      </c>
      <c r="L1512" s="81">
        <v>0</v>
      </c>
      <c r="M1512" s="81">
        <v>370059287</v>
      </c>
      <c r="N1512" s="81">
        <v>370059287</v>
      </c>
      <c r="O1512" s="81">
        <v>318271645</v>
      </c>
      <c r="P1512" s="81">
        <v>370059287</v>
      </c>
      <c r="Q1512" s="81">
        <v>318271645</v>
      </c>
      <c r="R1512" s="81">
        <v>370059287</v>
      </c>
      <c r="S1512" s="81">
        <v>318271645</v>
      </c>
      <c r="T1512" s="81">
        <v>389184287</v>
      </c>
      <c r="U1512" s="81">
        <v>389184287</v>
      </c>
      <c r="V1512" s="81">
        <v>401934287</v>
      </c>
      <c r="W1512" s="81">
        <v>401934287</v>
      </c>
      <c r="X1512" s="81">
        <v>289279426</v>
      </c>
      <c r="Y1512" s="81">
        <v>289279426</v>
      </c>
    </row>
    <row r="1513" spans="1:25" x14ac:dyDescent="0.35">
      <c r="A1513" s="81" t="s">
        <v>1523</v>
      </c>
      <c r="B1513" s="81">
        <v>248</v>
      </c>
      <c r="C1513" s="81" t="s">
        <v>1810</v>
      </c>
      <c r="D1513" s="81" t="s">
        <v>6801</v>
      </c>
      <c r="E1513" s="81" t="s">
        <v>2810</v>
      </c>
      <c r="F1513" s="81">
        <v>1650944344</v>
      </c>
      <c r="G1513" s="81">
        <v>1731726832</v>
      </c>
      <c r="H1513" s="81">
        <v>1731726832</v>
      </c>
      <c r="I1513" s="81" t="s">
        <v>2830</v>
      </c>
      <c r="J1513" s="81" t="s">
        <v>2836</v>
      </c>
      <c r="K1513" s="81">
        <v>38128005</v>
      </c>
      <c r="L1513" s="81">
        <v>5346962</v>
      </c>
      <c r="M1513" s="81">
        <v>1769854837</v>
      </c>
      <c r="N1513" s="81">
        <v>1764507875</v>
      </c>
      <c r="O1513" s="81">
        <v>1726379870</v>
      </c>
      <c r="P1513" s="81">
        <v>1769854837</v>
      </c>
      <c r="Q1513" s="81">
        <v>1731726832</v>
      </c>
      <c r="R1513" s="81">
        <v>1764507875</v>
      </c>
      <c r="S1513" s="81">
        <v>1726379870</v>
      </c>
      <c r="T1513" s="81">
        <v>1790674837</v>
      </c>
      <c r="U1513" s="81">
        <v>1790674837</v>
      </c>
      <c r="V1513" s="81">
        <v>1804554837</v>
      </c>
      <c r="W1513" s="81">
        <v>1804554837</v>
      </c>
      <c r="X1513" s="81">
        <v>1732711263</v>
      </c>
      <c r="Y1513" s="81">
        <v>1732711263</v>
      </c>
    </row>
    <row r="1514" spans="1:25" x14ac:dyDescent="0.35">
      <c r="A1514" s="81" t="s">
        <v>1524</v>
      </c>
      <c r="B1514" s="81">
        <v>248</v>
      </c>
      <c r="C1514" s="81" t="s">
        <v>1810</v>
      </c>
      <c r="D1514" s="81" t="s">
        <v>6803</v>
      </c>
      <c r="E1514" s="81" t="s">
        <v>2540</v>
      </c>
      <c r="F1514" s="81">
        <v>3200103903</v>
      </c>
      <c r="G1514" s="81">
        <v>3200103903</v>
      </c>
      <c r="H1514" s="81">
        <v>3200103903</v>
      </c>
      <c r="I1514" s="81" t="s">
        <v>2829</v>
      </c>
      <c r="J1514" s="81" t="s">
        <v>2832</v>
      </c>
      <c r="K1514" s="81">
        <v>4788428</v>
      </c>
      <c r="L1514" s="81">
        <v>827180</v>
      </c>
      <c r="M1514" s="81">
        <v>3204892331</v>
      </c>
      <c r="N1514" s="81">
        <v>3204065151</v>
      </c>
      <c r="O1514" s="81">
        <v>3199276723</v>
      </c>
      <c r="P1514" s="81">
        <v>3284470591</v>
      </c>
      <c r="Q1514" s="81">
        <v>3279682163</v>
      </c>
      <c r="R1514" s="81">
        <v>3283643411</v>
      </c>
      <c r="S1514" s="81">
        <v>3278854983</v>
      </c>
      <c r="T1514" s="81">
        <v>3208132331</v>
      </c>
      <c r="U1514" s="81">
        <v>3287710591</v>
      </c>
      <c r="V1514" s="81">
        <v>3210292331</v>
      </c>
      <c r="W1514" s="81">
        <v>3289870591</v>
      </c>
      <c r="X1514" s="81">
        <v>3200160198</v>
      </c>
      <c r="Y1514" s="81">
        <v>3279738458</v>
      </c>
    </row>
    <row r="1515" spans="1:25" x14ac:dyDescent="0.35">
      <c r="A1515" s="81" t="s">
        <v>1525</v>
      </c>
      <c r="B1515" s="81">
        <v>249</v>
      </c>
      <c r="C1515" s="81" t="s">
        <v>1811</v>
      </c>
      <c r="D1515" s="81" t="s">
        <v>5641</v>
      </c>
      <c r="E1515" s="81" t="s">
        <v>2151</v>
      </c>
      <c r="F1515" s="81">
        <v>8471877</v>
      </c>
      <c r="G1515" s="81">
        <v>8471877</v>
      </c>
      <c r="H1515" s="81">
        <v>8471877</v>
      </c>
      <c r="I1515" s="81" t="s">
        <v>2829</v>
      </c>
      <c r="J1515" s="81" t="s">
        <v>2833</v>
      </c>
      <c r="K1515" s="81">
        <v>300000</v>
      </c>
      <c r="L1515" s="81">
        <v>0</v>
      </c>
      <c r="M1515" s="81">
        <v>8771877</v>
      </c>
      <c r="N1515" s="81">
        <v>8771877</v>
      </c>
      <c r="O1515" s="81">
        <v>8471877</v>
      </c>
      <c r="P1515" s="81">
        <v>8771877</v>
      </c>
      <c r="Q1515" s="81">
        <v>8471877</v>
      </c>
      <c r="R1515" s="81">
        <v>8771877</v>
      </c>
      <c r="S1515" s="81">
        <v>8471877</v>
      </c>
      <c r="T1515" s="81">
        <v>8846877</v>
      </c>
      <c r="U1515" s="81">
        <v>8846877</v>
      </c>
      <c r="V1515" s="81">
        <v>8896877</v>
      </c>
      <c r="W1515" s="81">
        <v>8896877</v>
      </c>
      <c r="X1515" s="81">
        <v>8471877</v>
      </c>
      <c r="Y1515" s="81">
        <v>8471877</v>
      </c>
    </row>
    <row r="1516" spans="1:25" x14ac:dyDescent="0.35">
      <c r="A1516" s="81" t="s">
        <v>1526</v>
      </c>
      <c r="B1516" s="81">
        <v>249</v>
      </c>
      <c r="C1516" s="81" t="s">
        <v>1811</v>
      </c>
      <c r="D1516" s="81" t="s">
        <v>5648</v>
      </c>
      <c r="E1516" s="81" t="s">
        <v>2156</v>
      </c>
      <c r="F1516" s="81">
        <v>2182852098</v>
      </c>
      <c r="G1516" s="81">
        <v>2182852098</v>
      </c>
      <c r="H1516" s="81">
        <v>2182852098</v>
      </c>
      <c r="I1516" s="81" t="s">
        <v>2829</v>
      </c>
      <c r="J1516" s="81" t="s">
        <v>2833</v>
      </c>
      <c r="K1516" s="81">
        <v>133901883</v>
      </c>
      <c r="L1516" s="81">
        <v>0</v>
      </c>
      <c r="M1516" s="81">
        <v>2316753981</v>
      </c>
      <c r="N1516" s="81">
        <v>2316753981</v>
      </c>
      <c r="O1516" s="81">
        <v>2182852098</v>
      </c>
      <c r="P1516" s="81">
        <v>2316753981</v>
      </c>
      <c r="Q1516" s="81">
        <v>2182852098</v>
      </c>
      <c r="R1516" s="81">
        <v>2316753981</v>
      </c>
      <c r="S1516" s="81">
        <v>2182852098</v>
      </c>
      <c r="T1516" s="81">
        <v>2359293981</v>
      </c>
      <c r="U1516" s="81">
        <v>2359293981</v>
      </c>
      <c r="V1516" s="81">
        <v>2387653981</v>
      </c>
      <c r="W1516" s="81">
        <v>2387653981</v>
      </c>
      <c r="X1516" s="81">
        <v>2218190659</v>
      </c>
      <c r="Y1516" s="81">
        <v>2218190659</v>
      </c>
    </row>
    <row r="1517" spans="1:25" x14ac:dyDescent="0.35">
      <c r="A1517" s="81" t="s">
        <v>1527</v>
      </c>
      <c r="B1517" s="81">
        <v>249</v>
      </c>
      <c r="C1517" s="81" t="s">
        <v>1811</v>
      </c>
      <c r="D1517" s="81" t="s">
        <v>6075</v>
      </c>
      <c r="E1517" s="81" t="s">
        <v>1843</v>
      </c>
      <c r="F1517" s="81">
        <v>37160603</v>
      </c>
      <c r="G1517" s="81">
        <v>37160603</v>
      </c>
      <c r="H1517" s="81">
        <v>37160603</v>
      </c>
      <c r="I1517" s="81" t="s">
        <v>2829</v>
      </c>
      <c r="J1517" s="81" t="s">
        <v>2833</v>
      </c>
      <c r="K1517" s="81">
        <v>2197154</v>
      </c>
      <c r="L1517" s="81">
        <v>0</v>
      </c>
      <c r="M1517" s="81">
        <v>39357757</v>
      </c>
      <c r="N1517" s="81">
        <v>39357757</v>
      </c>
      <c r="O1517" s="81">
        <v>37160603</v>
      </c>
      <c r="P1517" s="81">
        <v>39357757</v>
      </c>
      <c r="Q1517" s="81">
        <v>37160603</v>
      </c>
      <c r="R1517" s="81">
        <v>39357757</v>
      </c>
      <c r="S1517" s="81">
        <v>37160603</v>
      </c>
      <c r="T1517" s="81">
        <v>40392757</v>
      </c>
      <c r="U1517" s="81">
        <v>40392757</v>
      </c>
      <c r="V1517" s="81">
        <v>41082757</v>
      </c>
      <c r="W1517" s="81">
        <v>41082757</v>
      </c>
      <c r="X1517" s="81">
        <v>37741545</v>
      </c>
      <c r="Y1517" s="81">
        <v>37741545</v>
      </c>
    </row>
    <row r="1518" spans="1:25" x14ac:dyDescent="0.35">
      <c r="A1518" s="81" t="s">
        <v>1528</v>
      </c>
      <c r="B1518" s="81">
        <v>249</v>
      </c>
      <c r="C1518" s="81" t="s">
        <v>1811</v>
      </c>
      <c r="D1518" s="81" t="s">
        <v>6460</v>
      </c>
      <c r="E1518" s="81" t="s">
        <v>2640</v>
      </c>
      <c r="F1518" s="81">
        <v>143144376</v>
      </c>
      <c r="G1518" s="81">
        <v>145061931</v>
      </c>
      <c r="H1518" s="81">
        <v>143144376</v>
      </c>
      <c r="I1518" s="81" t="s">
        <v>2829</v>
      </c>
      <c r="J1518" s="81" t="s">
        <v>2833</v>
      </c>
      <c r="K1518" s="81">
        <v>12935443</v>
      </c>
      <c r="L1518" s="81">
        <v>0</v>
      </c>
      <c r="M1518" s="81">
        <v>156079819</v>
      </c>
      <c r="N1518" s="81">
        <v>156079819</v>
      </c>
      <c r="O1518" s="81">
        <v>143144376</v>
      </c>
      <c r="P1518" s="81">
        <v>156079819</v>
      </c>
      <c r="Q1518" s="81">
        <v>143144376</v>
      </c>
      <c r="R1518" s="81">
        <v>156079819</v>
      </c>
      <c r="S1518" s="81">
        <v>143144376</v>
      </c>
      <c r="T1518" s="81">
        <v>161974819</v>
      </c>
      <c r="U1518" s="81">
        <v>161974819</v>
      </c>
      <c r="V1518" s="81">
        <v>165904819</v>
      </c>
      <c r="W1518" s="81">
        <v>165904819</v>
      </c>
      <c r="X1518" s="81">
        <v>147317087</v>
      </c>
      <c r="Y1518" s="81">
        <v>147317087</v>
      </c>
    </row>
    <row r="1519" spans="1:25" x14ac:dyDescent="0.35">
      <c r="A1519" s="81" t="s">
        <v>1529</v>
      </c>
      <c r="B1519" s="81">
        <v>249</v>
      </c>
      <c r="C1519" s="81" t="s">
        <v>1811</v>
      </c>
      <c r="D1519" s="81" t="s">
        <v>6462</v>
      </c>
      <c r="E1519" s="81" t="s">
        <v>2641</v>
      </c>
      <c r="F1519" s="81">
        <v>353824277</v>
      </c>
      <c r="G1519" s="81">
        <v>349282504</v>
      </c>
      <c r="H1519" s="81">
        <v>353824277</v>
      </c>
      <c r="I1519" s="81" t="s">
        <v>2829</v>
      </c>
      <c r="J1519" s="81" t="s">
        <v>2833</v>
      </c>
      <c r="K1519" s="81">
        <v>42494000</v>
      </c>
      <c r="L1519" s="81">
        <v>0</v>
      </c>
      <c r="M1519" s="81">
        <v>396318277</v>
      </c>
      <c r="N1519" s="81">
        <v>396318277</v>
      </c>
      <c r="O1519" s="81">
        <v>353824277</v>
      </c>
      <c r="P1519" s="81">
        <v>396318277</v>
      </c>
      <c r="Q1519" s="81">
        <v>353824277</v>
      </c>
      <c r="R1519" s="81">
        <v>396318277</v>
      </c>
      <c r="S1519" s="81">
        <v>353824277</v>
      </c>
      <c r="T1519" s="81">
        <v>410028277</v>
      </c>
      <c r="U1519" s="81">
        <v>410028277</v>
      </c>
      <c r="V1519" s="81">
        <v>419168277</v>
      </c>
      <c r="W1519" s="81">
        <v>419168277</v>
      </c>
      <c r="X1519" s="81">
        <v>369986942</v>
      </c>
      <c r="Y1519" s="81">
        <v>369986942</v>
      </c>
    </row>
    <row r="1520" spans="1:25" x14ac:dyDescent="0.35">
      <c r="A1520" s="81" t="s">
        <v>1530</v>
      </c>
      <c r="B1520" s="81">
        <v>249</v>
      </c>
      <c r="C1520" s="81" t="s">
        <v>1811</v>
      </c>
      <c r="D1520" s="81" t="s">
        <v>6632</v>
      </c>
      <c r="E1520" s="81" t="s">
        <v>2647</v>
      </c>
      <c r="F1520" s="81">
        <v>79885324</v>
      </c>
      <c r="G1520" s="81">
        <v>79885324</v>
      </c>
      <c r="H1520" s="81">
        <v>79885324</v>
      </c>
      <c r="I1520" s="81" t="s">
        <v>2829</v>
      </c>
      <c r="J1520" s="81" t="s">
        <v>2833</v>
      </c>
      <c r="K1520" s="81">
        <v>9942223</v>
      </c>
      <c r="L1520" s="81">
        <v>0</v>
      </c>
      <c r="M1520" s="81">
        <v>89827547</v>
      </c>
      <c r="N1520" s="81">
        <v>89827547</v>
      </c>
      <c r="O1520" s="81">
        <v>79885324</v>
      </c>
      <c r="P1520" s="81">
        <v>89827547</v>
      </c>
      <c r="Q1520" s="81">
        <v>79885324</v>
      </c>
      <c r="R1520" s="81">
        <v>89827547</v>
      </c>
      <c r="S1520" s="81">
        <v>79885324</v>
      </c>
      <c r="T1520" s="81">
        <v>93142547</v>
      </c>
      <c r="U1520" s="81">
        <v>93142547</v>
      </c>
      <c r="V1520" s="81">
        <v>95352547</v>
      </c>
      <c r="W1520" s="81">
        <v>95352547</v>
      </c>
      <c r="X1520" s="81">
        <v>82048251</v>
      </c>
      <c r="Y1520" s="81">
        <v>82048251</v>
      </c>
    </row>
    <row r="1521" spans="1:25" x14ac:dyDescent="0.35">
      <c r="A1521" s="81" t="s">
        <v>1531</v>
      </c>
      <c r="B1521" s="81">
        <v>249</v>
      </c>
      <c r="C1521" s="81" t="s">
        <v>1811</v>
      </c>
      <c r="D1521" s="81" t="s">
        <v>6805</v>
      </c>
      <c r="E1521" s="81" t="s">
        <v>2589</v>
      </c>
      <c r="F1521" s="81">
        <v>592048193</v>
      </c>
      <c r="G1521" s="81">
        <v>589513127</v>
      </c>
      <c r="H1521" s="81">
        <v>592048193</v>
      </c>
      <c r="I1521" s="81" t="s">
        <v>2829</v>
      </c>
      <c r="J1521" s="81" t="s">
        <v>2833</v>
      </c>
      <c r="K1521" s="81">
        <v>53552132</v>
      </c>
      <c r="L1521" s="81">
        <v>0</v>
      </c>
      <c r="M1521" s="81">
        <v>645600325</v>
      </c>
      <c r="N1521" s="81">
        <v>645600325</v>
      </c>
      <c r="O1521" s="81">
        <v>592048193</v>
      </c>
      <c r="P1521" s="81">
        <v>645600325</v>
      </c>
      <c r="Q1521" s="81">
        <v>592048193</v>
      </c>
      <c r="R1521" s="81">
        <v>645600325</v>
      </c>
      <c r="S1521" s="81">
        <v>592048193</v>
      </c>
      <c r="T1521" s="81">
        <v>663945325</v>
      </c>
      <c r="U1521" s="81">
        <v>663945325</v>
      </c>
      <c r="V1521" s="81">
        <v>676175325</v>
      </c>
      <c r="W1521" s="81">
        <v>676175325</v>
      </c>
      <c r="X1521" s="81">
        <v>611441914</v>
      </c>
      <c r="Y1521" s="81">
        <v>611441914</v>
      </c>
    </row>
    <row r="1522" spans="1:25" x14ac:dyDescent="0.35">
      <c r="A1522" s="81" t="s">
        <v>1532</v>
      </c>
      <c r="B1522" s="81">
        <v>249</v>
      </c>
      <c r="C1522" s="81" t="s">
        <v>1811</v>
      </c>
      <c r="D1522" s="81" t="s">
        <v>6806</v>
      </c>
      <c r="E1522" s="81" t="s">
        <v>2811</v>
      </c>
      <c r="F1522" s="81">
        <v>1312564830</v>
      </c>
      <c r="G1522" s="81">
        <v>1289768374</v>
      </c>
      <c r="H1522" s="81">
        <v>1312564830</v>
      </c>
      <c r="I1522" s="81" t="s">
        <v>2829</v>
      </c>
      <c r="J1522" s="81" t="s">
        <v>2833</v>
      </c>
      <c r="K1522" s="81">
        <v>80206027</v>
      </c>
      <c r="L1522" s="81">
        <v>0</v>
      </c>
      <c r="M1522" s="81">
        <v>1392770857</v>
      </c>
      <c r="N1522" s="81">
        <v>1392770857</v>
      </c>
      <c r="O1522" s="81">
        <v>1312564830</v>
      </c>
      <c r="P1522" s="81">
        <v>1392770857</v>
      </c>
      <c r="Q1522" s="81">
        <v>1312564830</v>
      </c>
      <c r="R1522" s="81">
        <v>1392770857</v>
      </c>
      <c r="S1522" s="81">
        <v>1312564830</v>
      </c>
      <c r="T1522" s="81">
        <v>1422380857</v>
      </c>
      <c r="U1522" s="81">
        <v>1422380857</v>
      </c>
      <c r="V1522" s="81">
        <v>1442120857</v>
      </c>
      <c r="W1522" s="81">
        <v>1442120857</v>
      </c>
      <c r="X1522" s="81">
        <v>1348345556</v>
      </c>
      <c r="Y1522" s="81">
        <v>1348345556</v>
      </c>
    </row>
    <row r="1523" spans="1:25" x14ac:dyDescent="0.35">
      <c r="A1523" s="81" t="s">
        <v>1533</v>
      </c>
      <c r="B1523" s="81">
        <v>249</v>
      </c>
      <c r="C1523" s="81" t="s">
        <v>1811</v>
      </c>
      <c r="D1523" s="81" t="s">
        <v>6807</v>
      </c>
      <c r="E1523" s="81" t="s">
        <v>2812</v>
      </c>
      <c r="F1523" s="81">
        <v>1927171822</v>
      </c>
      <c r="G1523" s="81">
        <v>1860859947</v>
      </c>
      <c r="H1523" s="81">
        <v>1927171822</v>
      </c>
      <c r="I1523" s="81" t="s">
        <v>2829</v>
      </c>
      <c r="J1523" s="81" t="s">
        <v>2833</v>
      </c>
      <c r="K1523" s="81">
        <v>141137168</v>
      </c>
      <c r="L1523" s="81">
        <v>6241376</v>
      </c>
      <c r="M1523" s="81">
        <v>2068308990</v>
      </c>
      <c r="N1523" s="81">
        <v>2062067614</v>
      </c>
      <c r="O1523" s="81">
        <v>1920930446</v>
      </c>
      <c r="P1523" s="81">
        <v>2068308990</v>
      </c>
      <c r="Q1523" s="81">
        <v>1927171822</v>
      </c>
      <c r="R1523" s="81">
        <v>2062067614</v>
      </c>
      <c r="S1523" s="81">
        <v>1920930446</v>
      </c>
      <c r="T1523" s="81">
        <v>2117598990</v>
      </c>
      <c r="U1523" s="81">
        <v>2117598990</v>
      </c>
      <c r="V1523" s="81">
        <v>2150458990</v>
      </c>
      <c r="W1523" s="81">
        <v>2150458990</v>
      </c>
      <c r="X1523" s="81">
        <v>1983990428</v>
      </c>
      <c r="Y1523" s="81">
        <v>1983990428</v>
      </c>
    </row>
    <row r="1524" spans="1:25" x14ac:dyDescent="0.35">
      <c r="A1524" s="81" t="s">
        <v>1534</v>
      </c>
      <c r="B1524" s="81">
        <v>249</v>
      </c>
      <c r="C1524" s="81" t="s">
        <v>1811</v>
      </c>
      <c r="D1524" s="81" t="s">
        <v>6808</v>
      </c>
      <c r="E1524" s="81" t="s">
        <v>2813</v>
      </c>
      <c r="F1524" s="81">
        <v>1084431450</v>
      </c>
      <c r="G1524" s="81">
        <v>1069721180</v>
      </c>
      <c r="H1524" s="81">
        <v>1084431450</v>
      </c>
      <c r="I1524" s="81" t="s">
        <v>2829</v>
      </c>
      <c r="J1524" s="81" t="s">
        <v>2833</v>
      </c>
      <c r="K1524" s="81">
        <v>44642311</v>
      </c>
      <c r="L1524" s="81">
        <v>0</v>
      </c>
      <c r="M1524" s="81">
        <v>1129073761</v>
      </c>
      <c r="N1524" s="81">
        <v>1129073761</v>
      </c>
      <c r="O1524" s="81">
        <v>1084431450</v>
      </c>
      <c r="P1524" s="81">
        <v>1129073761</v>
      </c>
      <c r="Q1524" s="81">
        <v>1084431450</v>
      </c>
      <c r="R1524" s="81">
        <v>1129073761</v>
      </c>
      <c r="S1524" s="81">
        <v>1084431450</v>
      </c>
      <c r="T1524" s="81">
        <v>1147013761</v>
      </c>
      <c r="U1524" s="81">
        <v>1147013761</v>
      </c>
      <c r="V1524" s="81">
        <v>1158973761</v>
      </c>
      <c r="W1524" s="81">
        <v>1158973761</v>
      </c>
      <c r="X1524" s="81">
        <v>1103572161</v>
      </c>
      <c r="Y1524" s="81">
        <v>1103572161</v>
      </c>
    </row>
    <row r="1525" spans="1:25" x14ac:dyDescent="0.35">
      <c r="A1525" s="81" t="s">
        <v>1535</v>
      </c>
      <c r="B1525" s="81">
        <v>249</v>
      </c>
      <c r="C1525" s="81" t="s">
        <v>1811</v>
      </c>
      <c r="D1525" s="81" t="s">
        <v>6809</v>
      </c>
      <c r="E1525" s="81" t="s">
        <v>2814</v>
      </c>
      <c r="F1525" s="81">
        <v>3753179816</v>
      </c>
      <c r="G1525" s="81">
        <v>3714266510</v>
      </c>
      <c r="H1525" s="81">
        <v>3753179816</v>
      </c>
      <c r="I1525" s="81" t="s">
        <v>2829</v>
      </c>
      <c r="J1525" s="81" t="s">
        <v>2833</v>
      </c>
      <c r="K1525" s="81">
        <v>240324949</v>
      </c>
      <c r="L1525" s="81">
        <v>0</v>
      </c>
      <c r="M1525" s="81">
        <v>3993504765</v>
      </c>
      <c r="N1525" s="81">
        <v>3993504765</v>
      </c>
      <c r="O1525" s="81">
        <v>3753179816</v>
      </c>
      <c r="P1525" s="81">
        <v>3993504765</v>
      </c>
      <c r="Q1525" s="81">
        <v>3753179816</v>
      </c>
      <c r="R1525" s="81">
        <v>3993504765</v>
      </c>
      <c r="S1525" s="81">
        <v>3753179816</v>
      </c>
      <c r="T1525" s="81">
        <v>4070289765</v>
      </c>
      <c r="U1525" s="81">
        <v>4070289765</v>
      </c>
      <c r="V1525" s="81">
        <v>4121479765</v>
      </c>
      <c r="W1525" s="81">
        <v>4121479765</v>
      </c>
      <c r="X1525" s="81">
        <v>3862479627</v>
      </c>
      <c r="Y1525" s="81">
        <v>3862479627</v>
      </c>
    </row>
    <row r="1526" spans="1:25" x14ac:dyDescent="0.35">
      <c r="A1526" s="81" t="s">
        <v>1536</v>
      </c>
      <c r="B1526" s="81">
        <v>249</v>
      </c>
      <c r="C1526" s="81" t="s">
        <v>1811</v>
      </c>
      <c r="D1526" s="81" t="s">
        <v>6810</v>
      </c>
      <c r="E1526" s="81" t="s">
        <v>2815</v>
      </c>
      <c r="F1526" s="81">
        <v>850667670</v>
      </c>
      <c r="G1526" s="81">
        <v>861059236</v>
      </c>
      <c r="H1526" s="81">
        <v>850667670</v>
      </c>
      <c r="I1526" s="81" t="s">
        <v>2829</v>
      </c>
      <c r="J1526" s="81" t="s">
        <v>2833</v>
      </c>
      <c r="K1526" s="81">
        <v>82269811</v>
      </c>
      <c r="L1526" s="81">
        <v>0</v>
      </c>
      <c r="M1526" s="81">
        <v>932937481</v>
      </c>
      <c r="N1526" s="81">
        <v>932937481</v>
      </c>
      <c r="O1526" s="81">
        <v>850667670</v>
      </c>
      <c r="P1526" s="81">
        <v>932937481</v>
      </c>
      <c r="Q1526" s="81">
        <v>850667670</v>
      </c>
      <c r="R1526" s="81">
        <v>932937481</v>
      </c>
      <c r="S1526" s="81">
        <v>850667670</v>
      </c>
      <c r="T1526" s="81">
        <v>962157481</v>
      </c>
      <c r="U1526" s="81">
        <v>962157481</v>
      </c>
      <c r="V1526" s="81">
        <v>981637481</v>
      </c>
      <c r="W1526" s="81">
        <v>981637481</v>
      </c>
      <c r="X1526" s="81">
        <v>879624519</v>
      </c>
      <c r="Y1526" s="81">
        <v>879624519</v>
      </c>
    </row>
    <row r="1527" spans="1:25" x14ac:dyDescent="0.35">
      <c r="A1527" s="81" t="s">
        <v>1537</v>
      </c>
      <c r="B1527" s="81">
        <v>249</v>
      </c>
      <c r="C1527" s="81" t="s">
        <v>1811</v>
      </c>
      <c r="D1527" s="81" t="s">
        <v>6814</v>
      </c>
      <c r="E1527" s="81" t="s">
        <v>2104</v>
      </c>
      <c r="F1527" s="81">
        <v>352978446</v>
      </c>
      <c r="G1527" s="81">
        <v>356944001</v>
      </c>
      <c r="H1527" s="81">
        <v>352978446</v>
      </c>
      <c r="I1527" s="81" t="s">
        <v>2829</v>
      </c>
      <c r="J1527" s="81" t="s">
        <v>2833</v>
      </c>
      <c r="K1527" s="81">
        <v>22045596</v>
      </c>
      <c r="L1527" s="81">
        <v>11392208</v>
      </c>
      <c r="M1527" s="81">
        <v>375024042</v>
      </c>
      <c r="N1527" s="81">
        <v>363631834</v>
      </c>
      <c r="O1527" s="81">
        <v>341586238</v>
      </c>
      <c r="P1527" s="81">
        <v>375024042</v>
      </c>
      <c r="Q1527" s="81">
        <v>352978446</v>
      </c>
      <c r="R1527" s="81">
        <v>363631834</v>
      </c>
      <c r="S1527" s="81">
        <v>341586238</v>
      </c>
      <c r="T1527" s="81">
        <v>383034042</v>
      </c>
      <c r="U1527" s="81">
        <v>383034042</v>
      </c>
      <c r="V1527" s="81">
        <v>388374042</v>
      </c>
      <c r="W1527" s="81">
        <v>388374042</v>
      </c>
      <c r="X1527" s="81">
        <v>359210133</v>
      </c>
      <c r="Y1527" s="81">
        <v>359210133</v>
      </c>
    </row>
    <row r="1528" spans="1:25" x14ac:dyDescent="0.35">
      <c r="A1528" s="81" t="s">
        <v>1538</v>
      </c>
      <c r="B1528" s="81">
        <v>250</v>
      </c>
      <c r="C1528" s="81" t="s">
        <v>1812</v>
      </c>
      <c r="D1528" s="81" t="s">
        <v>5469</v>
      </c>
      <c r="E1528" s="81" t="s">
        <v>2000</v>
      </c>
      <c r="F1528" s="81">
        <v>3869963</v>
      </c>
      <c r="G1528" s="81">
        <v>3869963</v>
      </c>
      <c r="H1528" s="81">
        <v>3869963</v>
      </c>
      <c r="I1528" s="81" t="s">
        <v>2829</v>
      </c>
      <c r="J1528" s="81" t="s">
        <v>2833</v>
      </c>
      <c r="K1528" s="81">
        <v>945997</v>
      </c>
      <c r="L1528" s="81">
        <v>0</v>
      </c>
      <c r="M1528" s="81">
        <v>4815960</v>
      </c>
      <c r="N1528" s="81">
        <v>4815960</v>
      </c>
      <c r="O1528" s="81">
        <v>3869963</v>
      </c>
      <c r="P1528" s="81">
        <v>4815960</v>
      </c>
      <c r="Q1528" s="81">
        <v>3869963</v>
      </c>
      <c r="R1528" s="81">
        <v>4815960</v>
      </c>
      <c r="S1528" s="81">
        <v>3869963</v>
      </c>
      <c r="T1528" s="81">
        <v>5355960</v>
      </c>
      <c r="U1528" s="81">
        <v>5355960</v>
      </c>
      <c r="V1528" s="81">
        <v>5715960</v>
      </c>
      <c r="W1528" s="81">
        <v>5715960</v>
      </c>
      <c r="X1528" s="81">
        <v>4232595</v>
      </c>
      <c r="Y1528" s="81">
        <v>4232595</v>
      </c>
    </row>
    <row r="1529" spans="1:25" x14ac:dyDescent="0.35">
      <c r="A1529" s="81" t="s">
        <v>1539</v>
      </c>
      <c r="B1529" s="81">
        <v>250</v>
      </c>
      <c r="C1529" s="81" t="s">
        <v>1812</v>
      </c>
      <c r="D1529" s="81" t="s">
        <v>6031</v>
      </c>
      <c r="E1529" s="81" t="s">
        <v>2419</v>
      </c>
      <c r="F1529" s="81">
        <v>3014844</v>
      </c>
      <c r="G1529" s="81">
        <v>3014844</v>
      </c>
      <c r="H1529" s="81">
        <v>3014844</v>
      </c>
      <c r="I1529" s="81" t="s">
        <v>2829</v>
      </c>
      <c r="J1529" s="81" t="s">
        <v>2833</v>
      </c>
      <c r="K1529" s="81">
        <v>20699</v>
      </c>
      <c r="L1529" s="81">
        <v>0</v>
      </c>
      <c r="M1529" s="81">
        <v>3035543</v>
      </c>
      <c r="N1529" s="81">
        <v>3035543</v>
      </c>
      <c r="O1529" s="81">
        <v>3014844</v>
      </c>
      <c r="P1529" s="81">
        <v>3035543</v>
      </c>
      <c r="Q1529" s="81">
        <v>3014844</v>
      </c>
      <c r="R1529" s="81">
        <v>3035543</v>
      </c>
      <c r="S1529" s="81">
        <v>3014844</v>
      </c>
      <c r="T1529" s="81">
        <v>3095543</v>
      </c>
      <c r="U1529" s="81">
        <v>3095543</v>
      </c>
      <c r="V1529" s="81">
        <v>3135543</v>
      </c>
      <c r="W1529" s="81">
        <v>3135543</v>
      </c>
      <c r="X1529" s="81">
        <v>3014844</v>
      </c>
      <c r="Y1529" s="81">
        <v>3014844</v>
      </c>
    </row>
    <row r="1530" spans="1:25" x14ac:dyDescent="0.35">
      <c r="A1530" s="81" t="s">
        <v>1540</v>
      </c>
      <c r="B1530" s="81">
        <v>250</v>
      </c>
      <c r="C1530" s="81" t="s">
        <v>1812</v>
      </c>
      <c r="D1530" s="81" t="s">
        <v>6695</v>
      </c>
      <c r="E1530" s="81" t="s">
        <v>2652</v>
      </c>
      <c r="F1530" s="81">
        <v>52454523</v>
      </c>
      <c r="G1530" s="81">
        <v>52810517</v>
      </c>
      <c r="H1530" s="81">
        <v>52454523</v>
      </c>
      <c r="I1530" s="81" t="s">
        <v>2829</v>
      </c>
      <c r="J1530" s="81" t="s">
        <v>2833</v>
      </c>
      <c r="K1530" s="81">
        <v>3625136</v>
      </c>
      <c r="L1530" s="81">
        <v>0</v>
      </c>
      <c r="M1530" s="81">
        <v>56079659</v>
      </c>
      <c r="N1530" s="81">
        <v>56079659</v>
      </c>
      <c r="O1530" s="81">
        <v>52454523</v>
      </c>
      <c r="P1530" s="81">
        <v>56079659</v>
      </c>
      <c r="Q1530" s="81">
        <v>52454523</v>
      </c>
      <c r="R1530" s="81">
        <v>56079659</v>
      </c>
      <c r="S1530" s="81">
        <v>52454523</v>
      </c>
      <c r="T1530" s="81">
        <v>57564659</v>
      </c>
      <c r="U1530" s="81">
        <v>57564659</v>
      </c>
      <c r="V1530" s="81">
        <v>58554659</v>
      </c>
      <c r="W1530" s="81">
        <v>58554659</v>
      </c>
      <c r="X1530" s="81">
        <v>53350867</v>
      </c>
      <c r="Y1530" s="81">
        <v>53350867</v>
      </c>
    </row>
    <row r="1531" spans="1:25" x14ac:dyDescent="0.35">
      <c r="A1531" s="81" t="s">
        <v>1541</v>
      </c>
      <c r="B1531" s="81">
        <v>250</v>
      </c>
      <c r="C1531" s="81" t="s">
        <v>1812</v>
      </c>
      <c r="D1531" s="81" t="s">
        <v>6702</v>
      </c>
      <c r="E1531" s="81" t="s">
        <v>2764</v>
      </c>
      <c r="F1531" s="81">
        <v>9700750</v>
      </c>
      <c r="G1531" s="81">
        <v>10552887</v>
      </c>
      <c r="H1531" s="81">
        <v>9700750</v>
      </c>
      <c r="I1531" s="81" t="s">
        <v>2829</v>
      </c>
      <c r="J1531" s="81" t="s">
        <v>2833</v>
      </c>
      <c r="K1531" s="81">
        <v>2584700</v>
      </c>
      <c r="L1531" s="81">
        <v>0</v>
      </c>
      <c r="M1531" s="81">
        <v>12285450</v>
      </c>
      <c r="N1531" s="81">
        <v>12285450</v>
      </c>
      <c r="O1531" s="81">
        <v>9700750</v>
      </c>
      <c r="P1531" s="81">
        <v>12285450</v>
      </c>
      <c r="Q1531" s="81">
        <v>9700750</v>
      </c>
      <c r="R1531" s="81">
        <v>12285450</v>
      </c>
      <c r="S1531" s="81">
        <v>9700750</v>
      </c>
      <c r="T1531" s="81">
        <v>13500450</v>
      </c>
      <c r="U1531" s="81">
        <v>13500450</v>
      </c>
      <c r="V1531" s="81">
        <v>14310450</v>
      </c>
      <c r="W1531" s="81">
        <v>14310450</v>
      </c>
      <c r="X1531" s="81">
        <v>10312103</v>
      </c>
      <c r="Y1531" s="81">
        <v>10312103</v>
      </c>
    </row>
    <row r="1532" spans="1:25" x14ac:dyDescent="0.35">
      <c r="A1532" s="81" t="s">
        <v>1542</v>
      </c>
      <c r="B1532" s="81">
        <v>250</v>
      </c>
      <c r="C1532" s="81" t="s">
        <v>1812</v>
      </c>
      <c r="D1532" s="81" t="s">
        <v>6704</v>
      </c>
      <c r="E1532" s="81" t="s">
        <v>2765</v>
      </c>
      <c r="F1532" s="81">
        <v>316031931</v>
      </c>
      <c r="G1532" s="81">
        <v>313571422</v>
      </c>
      <c r="H1532" s="81">
        <v>316031931</v>
      </c>
      <c r="I1532" s="81" t="s">
        <v>2829</v>
      </c>
      <c r="J1532" s="81" t="s">
        <v>2833</v>
      </c>
      <c r="K1532" s="81">
        <v>74705746</v>
      </c>
      <c r="L1532" s="81">
        <v>0</v>
      </c>
      <c r="M1532" s="81">
        <v>390737677</v>
      </c>
      <c r="N1532" s="81">
        <v>390737677</v>
      </c>
      <c r="O1532" s="81">
        <v>316031931</v>
      </c>
      <c r="P1532" s="81">
        <v>390737677</v>
      </c>
      <c r="Q1532" s="81">
        <v>316031931</v>
      </c>
      <c r="R1532" s="81">
        <v>390737677</v>
      </c>
      <c r="S1532" s="81">
        <v>316031931</v>
      </c>
      <c r="T1532" s="81">
        <v>412727677</v>
      </c>
      <c r="U1532" s="81">
        <v>412727677</v>
      </c>
      <c r="V1532" s="81">
        <v>427387677</v>
      </c>
      <c r="W1532" s="81">
        <v>427387677</v>
      </c>
      <c r="X1532" s="81">
        <v>369758004</v>
      </c>
      <c r="Y1532" s="81">
        <v>369758004</v>
      </c>
    </row>
    <row r="1533" spans="1:25" x14ac:dyDescent="0.35">
      <c r="A1533" s="81" t="s">
        <v>1543</v>
      </c>
      <c r="B1533" s="81">
        <v>250</v>
      </c>
      <c r="C1533" s="81" t="s">
        <v>1812</v>
      </c>
      <c r="D1533" s="81" t="s">
        <v>6815</v>
      </c>
      <c r="E1533" s="81" t="s">
        <v>2816</v>
      </c>
      <c r="F1533" s="81">
        <v>917989463</v>
      </c>
      <c r="G1533" s="81">
        <v>905539473</v>
      </c>
      <c r="H1533" s="81">
        <v>917989463</v>
      </c>
      <c r="I1533" s="81" t="s">
        <v>2829</v>
      </c>
      <c r="J1533" s="81" t="s">
        <v>2833</v>
      </c>
      <c r="K1533" s="81">
        <v>62006181</v>
      </c>
      <c r="L1533" s="81">
        <v>0</v>
      </c>
      <c r="M1533" s="81">
        <v>979995644</v>
      </c>
      <c r="N1533" s="81">
        <v>979995644</v>
      </c>
      <c r="O1533" s="81">
        <v>917989463</v>
      </c>
      <c r="P1533" s="81">
        <v>979995644</v>
      </c>
      <c r="Q1533" s="81">
        <v>917989463</v>
      </c>
      <c r="R1533" s="81">
        <v>979995644</v>
      </c>
      <c r="S1533" s="81">
        <v>917989463</v>
      </c>
      <c r="T1533" s="81">
        <v>1006470644</v>
      </c>
      <c r="U1533" s="81">
        <v>1006470644</v>
      </c>
      <c r="V1533" s="81">
        <v>1024120644</v>
      </c>
      <c r="W1533" s="81">
        <v>1024120644</v>
      </c>
      <c r="X1533" s="81">
        <v>938668599</v>
      </c>
      <c r="Y1533" s="81">
        <v>938668599</v>
      </c>
    </row>
    <row r="1534" spans="1:25" x14ac:dyDescent="0.35">
      <c r="A1534" s="81" t="s">
        <v>1544</v>
      </c>
      <c r="B1534" s="81">
        <v>250</v>
      </c>
      <c r="C1534" s="81" t="s">
        <v>1812</v>
      </c>
      <c r="D1534" s="81" t="s">
        <v>6816</v>
      </c>
      <c r="E1534" s="81" t="s">
        <v>2817</v>
      </c>
      <c r="F1534" s="81">
        <v>844791084</v>
      </c>
      <c r="G1534" s="81">
        <v>836473312</v>
      </c>
      <c r="H1534" s="81">
        <v>844791084</v>
      </c>
      <c r="I1534" s="81" t="s">
        <v>2829</v>
      </c>
      <c r="J1534" s="81" t="s">
        <v>2833</v>
      </c>
      <c r="K1534" s="81">
        <v>124101434</v>
      </c>
      <c r="L1534" s="81">
        <v>0</v>
      </c>
      <c r="M1534" s="81">
        <v>968892518</v>
      </c>
      <c r="N1534" s="81">
        <v>968892518</v>
      </c>
      <c r="O1534" s="81">
        <v>844791084</v>
      </c>
      <c r="P1534" s="81">
        <v>968892518</v>
      </c>
      <c r="Q1534" s="81">
        <v>844791084</v>
      </c>
      <c r="R1534" s="81">
        <v>968892518</v>
      </c>
      <c r="S1534" s="81">
        <v>844791084</v>
      </c>
      <c r="T1534" s="81">
        <v>1009662518</v>
      </c>
      <c r="U1534" s="81">
        <v>1009662518</v>
      </c>
      <c r="V1534" s="81">
        <v>1036842518</v>
      </c>
      <c r="W1534" s="81">
        <v>1036842518</v>
      </c>
      <c r="X1534" s="81">
        <v>891716553</v>
      </c>
      <c r="Y1534" s="81">
        <v>891716553</v>
      </c>
    </row>
    <row r="1535" spans="1:25" x14ac:dyDescent="0.35">
      <c r="A1535" s="81" t="s">
        <v>1545</v>
      </c>
      <c r="B1535" s="81">
        <v>250</v>
      </c>
      <c r="C1535" s="81" t="s">
        <v>1812</v>
      </c>
      <c r="D1535" s="81" t="s">
        <v>6817</v>
      </c>
      <c r="E1535" s="81" t="s">
        <v>2818</v>
      </c>
      <c r="F1535" s="81">
        <v>652069269</v>
      </c>
      <c r="G1535" s="81">
        <v>666980872</v>
      </c>
      <c r="H1535" s="81">
        <v>652069269</v>
      </c>
      <c r="I1535" s="81" t="s">
        <v>2829</v>
      </c>
      <c r="J1535" s="81" t="s">
        <v>2833</v>
      </c>
      <c r="K1535" s="81">
        <v>109016393</v>
      </c>
      <c r="L1535" s="81">
        <v>0</v>
      </c>
      <c r="M1535" s="81">
        <v>761085662</v>
      </c>
      <c r="N1535" s="81">
        <v>761085662</v>
      </c>
      <c r="O1535" s="81">
        <v>652069269</v>
      </c>
      <c r="P1535" s="81">
        <v>761085662</v>
      </c>
      <c r="Q1535" s="81">
        <v>652069269</v>
      </c>
      <c r="R1535" s="81">
        <v>761085662</v>
      </c>
      <c r="S1535" s="81">
        <v>652069269</v>
      </c>
      <c r="T1535" s="81">
        <v>807000662</v>
      </c>
      <c r="U1535" s="81">
        <v>807000662</v>
      </c>
      <c r="V1535" s="81">
        <v>837610662</v>
      </c>
      <c r="W1535" s="81">
        <v>837610662</v>
      </c>
      <c r="X1535" s="81">
        <v>689986835</v>
      </c>
      <c r="Y1535" s="81">
        <v>689986835</v>
      </c>
    </row>
    <row r="1536" spans="1:25" x14ac:dyDescent="0.35">
      <c r="A1536" s="81" t="s">
        <v>1546</v>
      </c>
      <c r="B1536" s="81">
        <v>250</v>
      </c>
      <c r="C1536" s="81" t="s">
        <v>1812</v>
      </c>
      <c r="D1536" s="81" t="s">
        <v>6819</v>
      </c>
      <c r="E1536" s="81" t="s">
        <v>2420</v>
      </c>
      <c r="F1536" s="81">
        <v>486559253</v>
      </c>
      <c r="G1536" s="81">
        <v>480778868</v>
      </c>
      <c r="H1536" s="81">
        <v>486559253</v>
      </c>
      <c r="I1536" s="81" t="s">
        <v>2829</v>
      </c>
      <c r="J1536" s="81" t="s">
        <v>2833</v>
      </c>
      <c r="K1536" s="81">
        <v>56454003</v>
      </c>
      <c r="L1536" s="81">
        <v>0</v>
      </c>
      <c r="M1536" s="81">
        <v>543013256</v>
      </c>
      <c r="N1536" s="81">
        <v>543013256</v>
      </c>
      <c r="O1536" s="81">
        <v>486559253</v>
      </c>
      <c r="P1536" s="81">
        <v>543013256</v>
      </c>
      <c r="Q1536" s="81">
        <v>486559253</v>
      </c>
      <c r="R1536" s="81">
        <v>543013256</v>
      </c>
      <c r="S1536" s="81">
        <v>486559253</v>
      </c>
      <c r="T1536" s="81">
        <v>563923256</v>
      </c>
      <c r="U1536" s="81">
        <v>563923256</v>
      </c>
      <c r="V1536" s="81">
        <v>577863256</v>
      </c>
      <c r="W1536" s="81">
        <v>577863256</v>
      </c>
      <c r="X1536" s="81">
        <v>543885015</v>
      </c>
      <c r="Y1536" s="81">
        <v>543885015</v>
      </c>
    </row>
    <row r="1537" spans="1:25" x14ac:dyDescent="0.35">
      <c r="A1537" s="81" t="s">
        <v>1547</v>
      </c>
      <c r="B1537" s="81">
        <v>250</v>
      </c>
      <c r="C1537" s="81" t="s">
        <v>1812</v>
      </c>
      <c r="D1537" s="81" t="s">
        <v>6821</v>
      </c>
      <c r="E1537" s="81" t="s">
        <v>2666</v>
      </c>
      <c r="F1537" s="81">
        <v>397926995</v>
      </c>
      <c r="G1537" s="81">
        <v>390090918</v>
      </c>
      <c r="H1537" s="81">
        <v>397926995</v>
      </c>
      <c r="I1537" s="81" t="s">
        <v>2829</v>
      </c>
      <c r="J1537" s="81" t="s">
        <v>2833</v>
      </c>
      <c r="K1537" s="81">
        <v>75446927</v>
      </c>
      <c r="L1537" s="81">
        <v>0</v>
      </c>
      <c r="M1537" s="81">
        <v>473373922</v>
      </c>
      <c r="N1537" s="81">
        <v>473373922</v>
      </c>
      <c r="O1537" s="81">
        <v>397926995</v>
      </c>
      <c r="P1537" s="81">
        <v>473373922</v>
      </c>
      <c r="Q1537" s="81">
        <v>397926995</v>
      </c>
      <c r="R1537" s="81">
        <v>473373922</v>
      </c>
      <c r="S1537" s="81">
        <v>397926995</v>
      </c>
      <c r="T1537" s="81">
        <v>503568922</v>
      </c>
      <c r="U1537" s="81">
        <v>503568922</v>
      </c>
      <c r="V1537" s="81">
        <v>523698922</v>
      </c>
      <c r="W1537" s="81">
        <v>523698922</v>
      </c>
      <c r="X1537" s="81">
        <v>435816124</v>
      </c>
      <c r="Y1537" s="81">
        <v>435816124</v>
      </c>
    </row>
    <row r="1538" spans="1:25" x14ac:dyDescent="0.35">
      <c r="A1538" s="81" t="s">
        <v>1548</v>
      </c>
      <c r="B1538" s="81">
        <v>250</v>
      </c>
      <c r="C1538" s="81" t="s">
        <v>1812</v>
      </c>
      <c r="D1538" s="81" t="s">
        <v>6824</v>
      </c>
      <c r="E1538" s="81" t="s">
        <v>2250</v>
      </c>
      <c r="F1538" s="81">
        <v>529116531</v>
      </c>
      <c r="G1538" s="81">
        <v>533056836</v>
      </c>
      <c r="H1538" s="81">
        <v>529116531</v>
      </c>
      <c r="I1538" s="81" t="s">
        <v>2829</v>
      </c>
      <c r="J1538" s="81" t="s">
        <v>2833</v>
      </c>
      <c r="K1538" s="81">
        <v>85832522</v>
      </c>
      <c r="L1538" s="81">
        <v>0</v>
      </c>
      <c r="M1538" s="81">
        <v>614949053</v>
      </c>
      <c r="N1538" s="81">
        <v>614949053</v>
      </c>
      <c r="O1538" s="81">
        <v>529116531</v>
      </c>
      <c r="P1538" s="81">
        <v>614949053</v>
      </c>
      <c r="Q1538" s="81">
        <v>529116531</v>
      </c>
      <c r="R1538" s="81">
        <v>614949053</v>
      </c>
      <c r="S1538" s="81">
        <v>529116531</v>
      </c>
      <c r="T1538" s="81">
        <v>645084053</v>
      </c>
      <c r="U1538" s="81">
        <v>645084053</v>
      </c>
      <c r="V1538" s="81">
        <v>665174053</v>
      </c>
      <c r="W1538" s="81">
        <v>665174053</v>
      </c>
      <c r="X1538" s="81">
        <v>551877896</v>
      </c>
      <c r="Y1538" s="81">
        <v>551877896</v>
      </c>
    </row>
    <row r="1539" spans="1:25" x14ac:dyDescent="0.35">
      <c r="A1539" s="81" t="s">
        <v>1549</v>
      </c>
      <c r="B1539" s="81">
        <v>251</v>
      </c>
      <c r="C1539" s="81" t="s">
        <v>1813</v>
      </c>
      <c r="D1539" s="81" t="s">
        <v>5781</v>
      </c>
      <c r="E1539" s="81" t="s">
        <v>2263</v>
      </c>
      <c r="F1539" s="81">
        <v>38827627</v>
      </c>
      <c r="G1539" s="81">
        <v>36682070</v>
      </c>
      <c r="H1539" s="81">
        <v>38827627</v>
      </c>
      <c r="I1539" s="81" t="s">
        <v>2829</v>
      </c>
      <c r="J1539" s="81" t="s">
        <v>2833</v>
      </c>
      <c r="K1539" s="81">
        <v>80979</v>
      </c>
      <c r="L1539" s="81">
        <v>0</v>
      </c>
      <c r="M1539" s="81">
        <v>38908606</v>
      </c>
      <c r="N1539" s="81">
        <v>38908606</v>
      </c>
      <c r="O1539" s="81">
        <v>38827627</v>
      </c>
      <c r="P1539" s="81">
        <v>38908606</v>
      </c>
      <c r="Q1539" s="81">
        <v>38827627</v>
      </c>
      <c r="R1539" s="81">
        <v>38908606</v>
      </c>
      <c r="S1539" s="81">
        <v>38827627</v>
      </c>
      <c r="T1539" s="81">
        <v>38938606</v>
      </c>
      <c r="U1539" s="81">
        <v>38938606</v>
      </c>
      <c r="V1539" s="81">
        <v>38958606</v>
      </c>
      <c r="W1539" s="81">
        <v>38958606</v>
      </c>
      <c r="X1539" s="81">
        <v>38827627</v>
      </c>
      <c r="Y1539" s="81">
        <v>38827627</v>
      </c>
    </row>
    <row r="1540" spans="1:25" x14ac:dyDescent="0.35">
      <c r="A1540" s="81" t="s">
        <v>1550</v>
      </c>
      <c r="B1540" s="81">
        <v>251</v>
      </c>
      <c r="C1540" s="81" t="s">
        <v>1813</v>
      </c>
      <c r="D1540" s="81" t="s">
        <v>6651</v>
      </c>
      <c r="E1540" s="81" t="s">
        <v>2741</v>
      </c>
      <c r="F1540" s="81">
        <v>21628918</v>
      </c>
      <c r="G1540" s="81">
        <v>21628918</v>
      </c>
      <c r="H1540" s="81">
        <v>21628918</v>
      </c>
      <c r="I1540" s="81" t="s">
        <v>2829</v>
      </c>
      <c r="J1540" s="81" t="s">
        <v>2833</v>
      </c>
      <c r="K1540" s="81">
        <v>117734</v>
      </c>
      <c r="L1540" s="81">
        <v>0</v>
      </c>
      <c r="M1540" s="81">
        <v>21746652</v>
      </c>
      <c r="N1540" s="81">
        <v>21746652</v>
      </c>
      <c r="O1540" s="81">
        <v>21628918</v>
      </c>
      <c r="P1540" s="81">
        <v>21746652</v>
      </c>
      <c r="Q1540" s="81">
        <v>21628918</v>
      </c>
      <c r="R1540" s="81">
        <v>21746652</v>
      </c>
      <c r="S1540" s="81">
        <v>21628918</v>
      </c>
      <c r="T1540" s="81">
        <v>21776652</v>
      </c>
      <c r="U1540" s="81">
        <v>21776652</v>
      </c>
      <c r="V1540" s="81">
        <v>21796652</v>
      </c>
      <c r="W1540" s="81">
        <v>21796652</v>
      </c>
      <c r="X1540" s="81">
        <v>21628918</v>
      </c>
      <c r="Y1540" s="81">
        <v>21628918</v>
      </c>
    </row>
    <row r="1541" spans="1:25" x14ac:dyDescent="0.35">
      <c r="A1541" s="81" t="s">
        <v>1551</v>
      </c>
      <c r="B1541" s="81">
        <v>251</v>
      </c>
      <c r="C1541" s="81" t="s">
        <v>1813</v>
      </c>
      <c r="D1541" s="81" t="s">
        <v>6825</v>
      </c>
      <c r="E1541" s="81" t="s">
        <v>2819</v>
      </c>
      <c r="F1541" s="81">
        <v>1733314651</v>
      </c>
      <c r="G1541" s="81">
        <v>1782077768</v>
      </c>
      <c r="H1541" s="81">
        <v>1733314651</v>
      </c>
      <c r="I1541" s="81" t="s">
        <v>2829</v>
      </c>
      <c r="J1541" s="81" t="s">
        <v>2833</v>
      </c>
      <c r="K1541" s="81">
        <v>39604226</v>
      </c>
      <c r="L1541" s="81">
        <v>4570883</v>
      </c>
      <c r="M1541" s="81">
        <v>1772918877</v>
      </c>
      <c r="N1541" s="81">
        <v>1768347994</v>
      </c>
      <c r="O1541" s="81">
        <v>1728743768</v>
      </c>
      <c r="P1541" s="81">
        <v>1772918877</v>
      </c>
      <c r="Q1541" s="81">
        <v>1733314651</v>
      </c>
      <c r="R1541" s="81">
        <v>1768347994</v>
      </c>
      <c r="S1541" s="81">
        <v>1728743768</v>
      </c>
      <c r="T1541" s="81">
        <v>1791248877</v>
      </c>
      <c r="U1541" s="81">
        <v>1791248877</v>
      </c>
      <c r="V1541" s="81">
        <v>1803468877</v>
      </c>
      <c r="W1541" s="81">
        <v>1803468877</v>
      </c>
      <c r="X1541" s="81">
        <v>1735623456</v>
      </c>
      <c r="Y1541" s="81">
        <v>1735623456</v>
      </c>
    </row>
    <row r="1542" spans="1:25" x14ac:dyDescent="0.35">
      <c r="A1542" s="81" t="s">
        <v>1552</v>
      </c>
      <c r="B1542" s="81">
        <v>251</v>
      </c>
      <c r="C1542" s="81" t="s">
        <v>1813</v>
      </c>
      <c r="D1542" s="81" t="s">
        <v>6826</v>
      </c>
      <c r="E1542" s="81" t="s">
        <v>2820</v>
      </c>
      <c r="F1542" s="81">
        <v>2549687547</v>
      </c>
      <c r="G1542" s="81">
        <v>2518721292</v>
      </c>
      <c r="H1542" s="81">
        <v>2549687547</v>
      </c>
      <c r="I1542" s="81" t="s">
        <v>2829</v>
      </c>
      <c r="J1542" s="81" t="s">
        <v>2833</v>
      </c>
      <c r="K1542" s="81">
        <v>11068707</v>
      </c>
      <c r="L1542" s="81">
        <v>2783629</v>
      </c>
      <c r="M1542" s="81">
        <v>2560756254</v>
      </c>
      <c r="N1542" s="81">
        <v>2557972625</v>
      </c>
      <c r="O1542" s="81">
        <v>2546903918</v>
      </c>
      <c r="P1542" s="81">
        <v>2560756254</v>
      </c>
      <c r="Q1542" s="81">
        <v>2549687547</v>
      </c>
      <c r="R1542" s="81">
        <v>2557972625</v>
      </c>
      <c r="S1542" s="81">
        <v>2546903918</v>
      </c>
      <c r="T1542" s="81">
        <v>2568346254</v>
      </c>
      <c r="U1542" s="81">
        <v>2568346254</v>
      </c>
      <c r="V1542" s="81">
        <v>2573406254</v>
      </c>
      <c r="W1542" s="81">
        <v>2573406254</v>
      </c>
      <c r="X1542" s="81">
        <v>2550034699</v>
      </c>
      <c r="Y1542" s="81">
        <v>2550034699</v>
      </c>
    </row>
    <row r="1543" spans="1:25" x14ac:dyDescent="0.35">
      <c r="A1543" s="81" t="s">
        <v>1553</v>
      </c>
      <c r="B1543" s="81">
        <v>252</v>
      </c>
      <c r="C1543" s="81" t="s">
        <v>1814</v>
      </c>
      <c r="D1543" s="81" t="s">
        <v>6072</v>
      </c>
      <c r="E1543" s="81" t="s">
        <v>2446</v>
      </c>
      <c r="F1543" s="81">
        <v>14701572</v>
      </c>
      <c r="G1543" s="81">
        <v>14701572</v>
      </c>
      <c r="H1543" s="81">
        <v>14701572</v>
      </c>
      <c r="I1543" s="81" t="s">
        <v>2829</v>
      </c>
      <c r="J1543" s="81" t="s">
        <v>2833</v>
      </c>
      <c r="K1543" s="81">
        <v>241331</v>
      </c>
      <c r="L1543" s="81">
        <v>0</v>
      </c>
      <c r="M1543" s="81">
        <v>14942903</v>
      </c>
      <c r="N1543" s="81">
        <v>14942903</v>
      </c>
      <c r="O1543" s="81">
        <v>14701572</v>
      </c>
      <c r="P1543" s="81">
        <v>14942903</v>
      </c>
      <c r="Q1543" s="81">
        <v>14701572</v>
      </c>
      <c r="R1543" s="81">
        <v>14942903</v>
      </c>
      <c r="S1543" s="81">
        <v>14701572</v>
      </c>
      <c r="T1543" s="81">
        <v>15362903</v>
      </c>
      <c r="U1543" s="81">
        <v>15362903</v>
      </c>
      <c r="V1543" s="81">
        <v>15642903</v>
      </c>
      <c r="W1543" s="81">
        <v>15642903</v>
      </c>
      <c r="X1543" s="81">
        <v>14859127</v>
      </c>
      <c r="Y1543" s="81">
        <v>14859127</v>
      </c>
    </row>
    <row r="1544" spans="1:25" x14ac:dyDescent="0.35">
      <c r="A1544" s="81" t="s">
        <v>1554</v>
      </c>
      <c r="B1544" s="81">
        <v>252</v>
      </c>
      <c r="C1544" s="81" t="s">
        <v>1814</v>
      </c>
      <c r="D1544" s="81" t="s">
        <v>6658</v>
      </c>
      <c r="E1544" s="81" t="s">
        <v>2721</v>
      </c>
      <c r="F1544" s="81">
        <v>6437288</v>
      </c>
      <c r="G1544" s="81">
        <v>6279007</v>
      </c>
      <c r="H1544" s="81">
        <v>6437288</v>
      </c>
      <c r="I1544" s="81" t="s">
        <v>2829</v>
      </c>
      <c r="J1544" s="81" t="s">
        <v>2833</v>
      </c>
      <c r="K1544" s="81">
        <v>207470</v>
      </c>
      <c r="L1544" s="81">
        <v>0</v>
      </c>
      <c r="M1544" s="81">
        <v>6644758</v>
      </c>
      <c r="N1544" s="81">
        <v>6644758</v>
      </c>
      <c r="O1544" s="81">
        <v>6437288</v>
      </c>
      <c r="P1544" s="81">
        <v>6644758</v>
      </c>
      <c r="Q1544" s="81">
        <v>6437288</v>
      </c>
      <c r="R1544" s="81">
        <v>6644758</v>
      </c>
      <c r="S1544" s="81">
        <v>6437288</v>
      </c>
      <c r="T1544" s="81">
        <v>6704758</v>
      </c>
      <c r="U1544" s="81">
        <v>6704758</v>
      </c>
      <c r="V1544" s="81">
        <v>6744758</v>
      </c>
      <c r="W1544" s="81">
        <v>6744758</v>
      </c>
      <c r="X1544" s="81">
        <v>6491022</v>
      </c>
      <c r="Y1544" s="81">
        <v>6491022</v>
      </c>
    </row>
    <row r="1545" spans="1:25" x14ac:dyDescent="0.35">
      <c r="A1545" s="81" t="s">
        <v>1555</v>
      </c>
      <c r="B1545" s="81">
        <v>252</v>
      </c>
      <c r="C1545" s="81" t="s">
        <v>1814</v>
      </c>
      <c r="D1545" s="81" t="s">
        <v>6828</v>
      </c>
      <c r="E1545" s="81" t="s">
        <v>2722</v>
      </c>
      <c r="F1545" s="81">
        <v>859451795</v>
      </c>
      <c r="G1545" s="81">
        <v>954672151</v>
      </c>
      <c r="H1545" s="81">
        <v>859451795</v>
      </c>
      <c r="I1545" s="81" t="s">
        <v>2829</v>
      </c>
      <c r="J1545" s="81" t="s">
        <v>2834</v>
      </c>
      <c r="K1545" s="81">
        <v>135922326</v>
      </c>
      <c r="L1545" s="81">
        <v>0</v>
      </c>
      <c r="M1545" s="81">
        <v>995374121</v>
      </c>
      <c r="N1545" s="81">
        <v>995374121</v>
      </c>
      <c r="O1545" s="81">
        <v>859451795</v>
      </c>
      <c r="P1545" s="81">
        <v>1183792621</v>
      </c>
      <c r="Q1545" s="81">
        <v>1047870295</v>
      </c>
      <c r="R1545" s="81">
        <v>1183792621</v>
      </c>
      <c r="S1545" s="81">
        <v>1047870295</v>
      </c>
      <c r="T1545" s="81">
        <v>1050274121</v>
      </c>
      <c r="U1545" s="81">
        <v>1238692621</v>
      </c>
      <c r="V1545" s="81">
        <v>1086874121</v>
      </c>
      <c r="W1545" s="81">
        <v>1275292621</v>
      </c>
      <c r="X1545" s="81">
        <v>880041696</v>
      </c>
      <c r="Y1545" s="81">
        <v>1068460196</v>
      </c>
    </row>
    <row r="1546" spans="1:25" x14ac:dyDescent="0.35">
      <c r="A1546" s="81" t="s">
        <v>1556</v>
      </c>
      <c r="B1546" s="81">
        <v>252</v>
      </c>
      <c r="C1546" s="81" t="s">
        <v>1814</v>
      </c>
      <c r="D1546" s="81" t="s">
        <v>6829</v>
      </c>
      <c r="E1546" s="81" t="s">
        <v>2821</v>
      </c>
      <c r="F1546" s="81">
        <v>97356910</v>
      </c>
      <c r="G1546" s="81">
        <v>101275935</v>
      </c>
      <c r="H1546" s="81">
        <v>97356910</v>
      </c>
      <c r="I1546" s="81" t="s">
        <v>2829</v>
      </c>
      <c r="J1546" s="81" t="s">
        <v>2833</v>
      </c>
      <c r="K1546" s="81">
        <v>4392612</v>
      </c>
      <c r="L1546" s="81">
        <v>0</v>
      </c>
      <c r="M1546" s="81">
        <v>101749522</v>
      </c>
      <c r="N1546" s="81">
        <v>101749522</v>
      </c>
      <c r="O1546" s="81">
        <v>97356910</v>
      </c>
      <c r="P1546" s="81">
        <v>549726022</v>
      </c>
      <c r="Q1546" s="81">
        <v>545333410</v>
      </c>
      <c r="R1546" s="81">
        <v>549726022</v>
      </c>
      <c r="S1546" s="81">
        <v>545333410</v>
      </c>
      <c r="T1546" s="81">
        <v>106129522</v>
      </c>
      <c r="U1546" s="81">
        <v>554106022</v>
      </c>
      <c r="V1546" s="81">
        <v>109049522</v>
      </c>
      <c r="W1546" s="81">
        <v>557026022</v>
      </c>
      <c r="X1546" s="81">
        <v>98007105</v>
      </c>
      <c r="Y1546" s="81">
        <v>545983605</v>
      </c>
    </row>
    <row r="1547" spans="1:25" x14ac:dyDescent="0.35">
      <c r="A1547" s="81" t="s">
        <v>1557</v>
      </c>
      <c r="B1547" s="81">
        <v>252</v>
      </c>
      <c r="C1547" s="81" t="s">
        <v>1814</v>
      </c>
      <c r="D1547" s="81" t="s">
        <v>6833</v>
      </c>
      <c r="E1547" s="81" t="s">
        <v>1845</v>
      </c>
      <c r="F1547" s="81">
        <v>320185513</v>
      </c>
      <c r="G1547" s="81">
        <v>322577677</v>
      </c>
      <c r="H1547" s="81">
        <v>320185513</v>
      </c>
      <c r="I1547" s="81" t="s">
        <v>2829</v>
      </c>
      <c r="J1547" s="81" t="s">
        <v>2833</v>
      </c>
      <c r="K1547" s="81">
        <v>19835907</v>
      </c>
      <c r="L1547" s="81">
        <v>0</v>
      </c>
      <c r="M1547" s="81">
        <v>340021420</v>
      </c>
      <c r="N1547" s="81">
        <v>340021420</v>
      </c>
      <c r="O1547" s="81">
        <v>320185513</v>
      </c>
      <c r="P1547" s="81">
        <v>340021420</v>
      </c>
      <c r="Q1547" s="81">
        <v>320185513</v>
      </c>
      <c r="R1547" s="81">
        <v>340021420</v>
      </c>
      <c r="S1547" s="81">
        <v>320185513</v>
      </c>
      <c r="T1547" s="81">
        <v>352921420</v>
      </c>
      <c r="U1547" s="81">
        <v>352921420</v>
      </c>
      <c r="V1547" s="81">
        <v>361521420</v>
      </c>
      <c r="W1547" s="81">
        <v>361521420</v>
      </c>
      <c r="X1547" s="81">
        <v>321836206</v>
      </c>
      <c r="Y1547" s="81">
        <v>321836206</v>
      </c>
    </row>
    <row r="1548" spans="1:25" x14ac:dyDescent="0.35">
      <c r="A1548" s="81" t="s">
        <v>1558</v>
      </c>
      <c r="B1548" s="81">
        <v>253</v>
      </c>
      <c r="C1548" s="81" t="s">
        <v>1815</v>
      </c>
      <c r="D1548" s="81" t="s">
        <v>6834</v>
      </c>
      <c r="E1548" s="81" t="s">
        <v>2822</v>
      </c>
      <c r="F1548" s="81">
        <v>1128069902</v>
      </c>
      <c r="G1548" s="81">
        <v>1276985698</v>
      </c>
      <c r="H1548" s="81">
        <v>1276985698</v>
      </c>
      <c r="I1548" s="81" t="s">
        <v>2830</v>
      </c>
      <c r="J1548" s="81" t="s">
        <v>2836</v>
      </c>
      <c r="K1548" s="81">
        <v>89963508</v>
      </c>
      <c r="L1548" s="81">
        <v>18837905</v>
      </c>
      <c r="M1548" s="81">
        <v>1366949206</v>
      </c>
      <c r="N1548" s="81">
        <v>1348111301</v>
      </c>
      <c r="O1548" s="81">
        <v>1258147793</v>
      </c>
      <c r="P1548" s="81">
        <v>1665404946</v>
      </c>
      <c r="Q1548" s="81">
        <v>1575441438</v>
      </c>
      <c r="R1548" s="81">
        <v>1646567041</v>
      </c>
      <c r="S1548" s="81">
        <v>1556603533</v>
      </c>
      <c r="T1548" s="81">
        <v>1417094206</v>
      </c>
      <c r="U1548" s="81">
        <v>1715549946</v>
      </c>
      <c r="V1548" s="81">
        <v>1450524206</v>
      </c>
      <c r="W1548" s="81">
        <v>1748979946</v>
      </c>
      <c r="X1548" s="81">
        <v>1269371325</v>
      </c>
      <c r="Y1548" s="81">
        <v>1567827065</v>
      </c>
    </row>
    <row r="1549" spans="1:25" x14ac:dyDescent="0.35">
      <c r="A1549" s="81" t="s">
        <v>1559</v>
      </c>
      <c r="B1549" s="81">
        <v>254</v>
      </c>
      <c r="C1549" s="81" t="s">
        <v>1816</v>
      </c>
      <c r="D1549" s="81" t="s">
        <v>6714</v>
      </c>
      <c r="E1549" s="81" t="s">
        <v>2669</v>
      </c>
      <c r="F1549" s="81">
        <v>126013837</v>
      </c>
      <c r="G1549" s="81">
        <v>126013837</v>
      </c>
      <c r="H1549" s="81">
        <v>126013837</v>
      </c>
      <c r="I1549" s="81" t="s">
        <v>2829</v>
      </c>
      <c r="J1549" s="81" t="s">
        <v>2832</v>
      </c>
      <c r="K1549" s="81">
        <v>772857</v>
      </c>
      <c r="L1549" s="81">
        <v>0</v>
      </c>
      <c r="M1549" s="81">
        <v>126786694</v>
      </c>
      <c r="N1549" s="81">
        <v>126786694</v>
      </c>
      <c r="O1549" s="81">
        <v>126013837</v>
      </c>
      <c r="P1549" s="81">
        <v>126786694</v>
      </c>
      <c r="Q1549" s="81">
        <v>126013837</v>
      </c>
      <c r="R1549" s="81">
        <v>126786694</v>
      </c>
      <c r="S1549" s="81">
        <v>126013837</v>
      </c>
      <c r="T1549" s="81">
        <v>129291694</v>
      </c>
      <c r="U1549" s="81">
        <v>129291694</v>
      </c>
      <c r="V1549" s="81">
        <v>130961694</v>
      </c>
      <c r="W1549" s="81">
        <v>130961694</v>
      </c>
      <c r="X1549" s="81">
        <v>126000601</v>
      </c>
      <c r="Y1549" s="81">
        <v>126000601</v>
      </c>
    </row>
    <row r="1550" spans="1:25" x14ac:dyDescent="0.35">
      <c r="A1550" s="81" t="s">
        <v>1560</v>
      </c>
      <c r="B1550" s="81">
        <v>254</v>
      </c>
      <c r="C1550" s="81" t="s">
        <v>1816</v>
      </c>
      <c r="D1550" s="81" t="s">
        <v>6835</v>
      </c>
      <c r="E1550" s="81" t="s">
        <v>2823</v>
      </c>
      <c r="F1550" s="81">
        <v>1493320343</v>
      </c>
      <c r="G1550" s="81">
        <v>1493320343</v>
      </c>
      <c r="H1550" s="81">
        <v>1493320343</v>
      </c>
      <c r="I1550" s="81" t="s">
        <v>2829</v>
      </c>
      <c r="J1550" s="81" t="s">
        <v>2832</v>
      </c>
      <c r="K1550" s="81">
        <v>26612807</v>
      </c>
      <c r="L1550" s="81">
        <v>0</v>
      </c>
      <c r="M1550" s="81">
        <v>1519933150</v>
      </c>
      <c r="N1550" s="81">
        <v>1519933150</v>
      </c>
      <c r="O1550" s="81">
        <v>1493320343</v>
      </c>
      <c r="P1550" s="81">
        <v>1519933150</v>
      </c>
      <c r="Q1550" s="81">
        <v>1493320343</v>
      </c>
      <c r="R1550" s="81">
        <v>1519933150</v>
      </c>
      <c r="S1550" s="81">
        <v>1493320343</v>
      </c>
      <c r="T1550" s="81">
        <v>1543363150</v>
      </c>
      <c r="U1550" s="81">
        <v>1543363150</v>
      </c>
      <c r="V1550" s="81">
        <v>1558983150</v>
      </c>
      <c r="W1550" s="81">
        <v>1558983150</v>
      </c>
      <c r="X1550" s="81">
        <v>1493153323</v>
      </c>
      <c r="Y1550" s="81">
        <v>1493153323</v>
      </c>
    </row>
    <row r="1551" spans="1:25" x14ac:dyDescent="0.35">
      <c r="A1551" s="81" t="s">
        <v>1561</v>
      </c>
      <c r="B1551" s="81">
        <v>254</v>
      </c>
      <c r="C1551" s="81" t="s">
        <v>1816</v>
      </c>
      <c r="D1551" s="81" t="s">
        <v>6836</v>
      </c>
      <c r="E1551" s="81" t="s">
        <v>2824</v>
      </c>
      <c r="F1551" s="81">
        <v>344348518</v>
      </c>
      <c r="G1551" s="81">
        <v>344348518</v>
      </c>
      <c r="H1551" s="81">
        <v>344348518</v>
      </c>
      <c r="I1551" s="81" t="s">
        <v>2829</v>
      </c>
      <c r="J1551" s="81" t="s">
        <v>2832</v>
      </c>
      <c r="K1551" s="81">
        <v>7587033</v>
      </c>
      <c r="L1551" s="81">
        <v>0</v>
      </c>
      <c r="M1551" s="81">
        <v>351935551</v>
      </c>
      <c r="N1551" s="81">
        <v>351935551</v>
      </c>
      <c r="O1551" s="81">
        <v>344348518</v>
      </c>
      <c r="P1551" s="81">
        <v>351935551</v>
      </c>
      <c r="Q1551" s="81">
        <v>344348518</v>
      </c>
      <c r="R1551" s="81">
        <v>351935551</v>
      </c>
      <c r="S1551" s="81">
        <v>344348518</v>
      </c>
      <c r="T1551" s="81">
        <v>357590551</v>
      </c>
      <c r="U1551" s="81">
        <v>357590551</v>
      </c>
      <c r="V1551" s="81">
        <v>361360551</v>
      </c>
      <c r="W1551" s="81">
        <v>361360551</v>
      </c>
      <c r="X1551" s="81">
        <v>344348518</v>
      </c>
      <c r="Y1551" s="81">
        <v>344348518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91A0D-4204-4E15-9066-301E9F5B92E6}">
  <dimension ref="A1:C1026"/>
  <sheetViews>
    <sheetView topLeftCell="AI1" workbookViewId="0">
      <selection activeCell="AI1" sqref="AI1"/>
    </sheetView>
  </sheetViews>
  <sheetFormatPr defaultRowHeight="14.5" x14ac:dyDescent="0.35"/>
  <cols>
    <col min="1" max="1" width="8.7265625" style="86"/>
    <col min="2" max="3" width="11.81640625" style="86" bestFit="1" customWidth="1"/>
    <col min="4" max="16384" width="8.7265625" style="80"/>
  </cols>
  <sheetData>
    <row r="1" spans="1:3" x14ac:dyDescent="0.35">
      <c r="A1" s="86" t="s">
        <v>5280</v>
      </c>
      <c r="B1" s="86" t="s">
        <v>2827</v>
      </c>
      <c r="C1" s="86" t="s">
        <v>2844</v>
      </c>
    </row>
    <row r="2" spans="1:3" x14ac:dyDescent="0.35">
      <c r="A2" s="86" t="s">
        <v>2864</v>
      </c>
      <c r="B2" s="86">
        <v>306063840</v>
      </c>
      <c r="C2" s="86">
        <v>306063840</v>
      </c>
    </row>
    <row r="3" spans="1:3" x14ac:dyDescent="0.35">
      <c r="A3" s="86" t="s">
        <v>2865</v>
      </c>
      <c r="B3" s="86">
        <v>319794930</v>
      </c>
      <c r="C3" s="86">
        <v>319794930</v>
      </c>
    </row>
    <row r="4" spans="1:3" x14ac:dyDescent="0.35">
      <c r="A4" s="86" t="s">
        <v>2866</v>
      </c>
      <c r="B4" s="86">
        <v>339672479</v>
      </c>
      <c r="C4" s="86">
        <v>339672479</v>
      </c>
    </row>
    <row r="5" spans="1:3" x14ac:dyDescent="0.35">
      <c r="A5" s="86" t="s">
        <v>2867</v>
      </c>
      <c r="B5" s="86">
        <v>138510923</v>
      </c>
      <c r="C5" s="86">
        <v>138510923</v>
      </c>
    </row>
    <row r="6" spans="1:3" x14ac:dyDescent="0.35">
      <c r="A6" s="86" t="s">
        <v>2868</v>
      </c>
      <c r="B6" s="86">
        <v>1206801857</v>
      </c>
      <c r="C6" s="86">
        <v>1206801857</v>
      </c>
    </row>
    <row r="7" spans="1:3" x14ac:dyDescent="0.35">
      <c r="A7" s="86" t="s">
        <v>2869</v>
      </c>
      <c r="B7" s="86">
        <v>574954694</v>
      </c>
      <c r="C7" s="86">
        <v>574954694</v>
      </c>
    </row>
    <row r="8" spans="1:3" x14ac:dyDescent="0.35">
      <c r="A8" s="86" t="s">
        <v>2870</v>
      </c>
      <c r="B8" s="86">
        <v>130966168</v>
      </c>
      <c r="C8" s="86">
        <v>130966168</v>
      </c>
    </row>
    <row r="9" spans="1:3" x14ac:dyDescent="0.35">
      <c r="A9" s="86" t="s">
        <v>2871</v>
      </c>
      <c r="B9" s="86">
        <v>4849324046</v>
      </c>
      <c r="C9" s="86">
        <v>5186847081</v>
      </c>
    </row>
    <row r="10" spans="1:3" x14ac:dyDescent="0.35">
      <c r="A10" s="86" t="s">
        <v>2872</v>
      </c>
      <c r="B10" s="86">
        <v>657754911</v>
      </c>
      <c r="C10" s="86">
        <v>657754911</v>
      </c>
    </row>
    <row r="11" spans="1:3" x14ac:dyDescent="0.35">
      <c r="A11" s="86" t="s">
        <v>2873</v>
      </c>
      <c r="B11" s="86">
        <v>2872461448</v>
      </c>
      <c r="C11" s="86">
        <v>2872461448</v>
      </c>
    </row>
    <row r="12" spans="1:3" x14ac:dyDescent="0.35">
      <c r="A12" s="86" t="s">
        <v>2874</v>
      </c>
      <c r="B12" s="86">
        <v>432523612</v>
      </c>
      <c r="C12" s="86">
        <v>432523612</v>
      </c>
    </row>
    <row r="13" spans="1:3" x14ac:dyDescent="0.35">
      <c r="A13" s="86" t="s">
        <v>2875</v>
      </c>
      <c r="B13" s="86">
        <v>357588154</v>
      </c>
      <c r="C13" s="86">
        <v>357588154</v>
      </c>
    </row>
    <row r="14" spans="1:3" x14ac:dyDescent="0.35">
      <c r="A14" s="86" t="s">
        <v>2876</v>
      </c>
      <c r="B14" s="86">
        <v>146529192</v>
      </c>
      <c r="C14" s="86">
        <v>146529192</v>
      </c>
    </row>
    <row r="15" spans="1:3" x14ac:dyDescent="0.35">
      <c r="A15" s="86" t="s">
        <v>2877</v>
      </c>
      <c r="B15" s="86">
        <v>340021993</v>
      </c>
      <c r="C15" s="86">
        <v>340021993</v>
      </c>
    </row>
    <row r="16" spans="1:3" x14ac:dyDescent="0.35">
      <c r="A16" s="86" t="s">
        <v>2878</v>
      </c>
      <c r="B16" s="86">
        <v>3714697816</v>
      </c>
      <c r="C16" s="86">
        <v>3714697816</v>
      </c>
    </row>
    <row r="17" spans="1:3" x14ac:dyDescent="0.35">
      <c r="A17" s="86" t="s">
        <v>2879</v>
      </c>
      <c r="B17" s="86">
        <v>246184874</v>
      </c>
      <c r="C17" s="86">
        <v>389608694</v>
      </c>
    </row>
    <row r="18" spans="1:3" x14ac:dyDescent="0.35">
      <c r="A18" s="86" t="s">
        <v>2880</v>
      </c>
      <c r="B18" s="86">
        <v>423528941</v>
      </c>
      <c r="C18" s="86">
        <v>423528941</v>
      </c>
    </row>
    <row r="19" spans="1:3" x14ac:dyDescent="0.35">
      <c r="A19" s="86" t="s">
        <v>2881</v>
      </c>
      <c r="B19" s="86">
        <v>92795530</v>
      </c>
      <c r="C19" s="86">
        <v>92795530</v>
      </c>
    </row>
    <row r="20" spans="1:3" x14ac:dyDescent="0.35">
      <c r="A20" s="86" t="s">
        <v>2882</v>
      </c>
      <c r="B20" s="86">
        <v>214575170</v>
      </c>
      <c r="C20" s="86">
        <v>244803970</v>
      </c>
    </row>
    <row r="21" spans="1:3" x14ac:dyDescent="0.35">
      <c r="A21" s="86" t="s">
        <v>2883</v>
      </c>
      <c r="B21" s="86">
        <v>353282987</v>
      </c>
      <c r="C21" s="86">
        <v>353282987</v>
      </c>
    </row>
    <row r="22" spans="1:3" x14ac:dyDescent="0.35">
      <c r="A22" s="86" t="s">
        <v>2884</v>
      </c>
      <c r="B22" s="86">
        <v>850737612</v>
      </c>
      <c r="C22" s="86">
        <v>850737612</v>
      </c>
    </row>
    <row r="23" spans="1:3" x14ac:dyDescent="0.35">
      <c r="A23" s="86" t="s">
        <v>2885</v>
      </c>
      <c r="B23" s="86">
        <v>443789587</v>
      </c>
      <c r="C23" s="86">
        <v>443789587</v>
      </c>
    </row>
    <row r="24" spans="1:3" x14ac:dyDescent="0.35">
      <c r="A24" s="86" t="s">
        <v>2886</v>
      </c>
      <c r="B24" s="86">
        <v>1874297951</v>
      </c>
      <c r="C24" s="86">
        <v>1874297951</v>
      </c>
    </row>
    <row r="25" spans="1:3" x14ac:dyDescent="0.35">
      <c r="A25" s="86" t="s">
        <v>2887</v>
      </c>
      <c r="B25" s="86">
        <v>490465406</v>
      </c>
      <c r="C25" s="86">
        <v>490465406</v>
      </c>
    </row>
    <row r="26" spans="1:3" x14ac:dyDescent="0.35">
      <c r="A26" s="86" t="s">
        <v>2888</v>
      </c>
      <c r="B26" s="86">
        <v>1554835464</v>
      </c>
      <c r="C26" s="86">
        <v>1554835464</v>
      </c>
    </row>
    <row r="27" spans="1:3" x14ac:dyDescent="0.35">
      <c r="A27" s="86" t="s">
        <v>2889</v>
      </c>
      <c r="B27" s="86">
        <v>1634782589</v>
      </c>
      <c r="C27" s="86">
        <v>1634782589</v>
      </c>
    </row>
    <row r="28" spans="1:3" x14ac:dyDescent="0.35">
      <c r="A28" s="86" t="s">
        <v>2890</v>
      </c>
      <c r="B28" s="86">
        <v>415858101</v>
      </c>
      <c r="C28" s="86">
        <v>415858101</v>
      </c>
    </row>
    <row r="29" spans="1:3" x14ac:dyDescent="0.35">
      <c r="A29" s="86" t="s">
        <v>2891</v>
      </c>
      <c r="B29" s="86">
        <v>328878474</v>
      </c>
      <c r="C29" s="86">
        <v>328878474</v>
      </c>
    </row>
    <row r="30" spans="1:3" x14ac:dyDescent="0.35">
      <c r="A30" s="86" t="s">
        <v>2892</v>
      </c>
      <c r="B30" s="86">
        <v>291759125</v>
      </c>
      <c r="C30" s="86">
        <v>291759125</v>
      </c>
    </row>
    <row r="31" spans="1:3" x14ac:dyDescent="0.35">
      <c r="A31" s="86" t="s">
        <v>2893</v>
      </c>
      <c r="B31" s="86">
        <v>2070325014</v>
      </c>
      <c r="C31" s="86">
        <v>2070325014</v>
      </c>
    </row>
    <row r="32" spans="1:3" x14ac:dyDescent="0.35">
      <c r="A32" s="86" t="s">
        <v>2894</v>
      </c>
      <c r="B32" s="86">
        <v>5520798596</v>
      </c>
      <c r="C32" s="86">
        <v>5520798596</v>
      </c>
    </row>
    <row r="33" spans="1:3" x14ac:dyDescent="0.35">
      <c r="A33" s="86" t="s">
        <v>2895</v>
      </c>
      <c r="B33" s="86">
        <v>1954653551</v>
      </c>
      <c r="C33" s="86">
        <v>1974395388</v>
      </c>
    </row>
    <row r="34" spans="1:3" x14ac:dyDescent="0.35">
      <c r="A34" s="86" t="s">
        <v>2896</v>
      </c>
      <c r="B34" s="86">
        <v>1119973017</v>
      </c>
      <c r="C34" s="86">
        <v>1119973017</v>
      </c>
    </row>
    <row r="35" spans="1:3" x14ac:dyDescent="0.35">
      <c r="A35" s="86" t="s">
        <v>2897</v>
      </c>
      <c r="B35" s="86">
        <v>148436686</v>
      </c>
      <c r="C35" s="86">
        <v>148436686</v>
      </c>
    </row>
    <row r="36" spans="1:3" x14ac:dyDescent="0.35">
      <c r="A36" s="86" t="s">
        <v>2898</v>
      </c>
      <c r="B36" s="86">
        <v>347883089</v>
      </c>
      <c r="C36" s="86">
        <v>525553889</v>
      </c>
    </row>
    <row r="37" spans="1:3" x14ac:dyDescent="0.35">
      <c r="A37" s="86" t="s">
        <v>2899</v>
      </c>
      <c r="B37" s="86">
        <v>828829935</v>
      </c>
      <c r="C37" s="86">
        <v>828829935</v>
      </c>
    </row>
    <row r="38" spans="1:3" x14ac:dyDescent="0.35">
      <c r="A38" s="86" t="s">
        <v>2900</v>
      </c>
      <c r="B38" s="86">
        <v>317428519</v>
      </c>
      <c r="C38" s="86">
        <v>317428519</v>
      </c>
    </row>
    <row r="39" spans="1:3" x14ac:dyDescent="0.35">
      <c r="A39" s="86" t="s">
        <v>2901</v>
      </c>
      <c r="B39" s="86">
        <v>552462976</v>
      </c>
      <c r="C39" s="86">
        <v>600343166</v>
      </c>
    </row>
    <row r="40" spans="1:3" x14ac:dyDescent="0.35">
      <c r="A40" s="86" t="s">
        <v>2902</v>
      </c>
      <c r="B40" s="86">
        <v>232186388</v>
      </c>
      <c r="C40" s="86">
        <v>374599958</v>
      </c>
    </row>
    <row r="41" spans="1:3" x14ac:dyDescent="0.35">
      <c r="A41" s="86" t="s">
        <v>2903</v>
      </c>
      <c r="B41" s="86">
        <v>631794068</v>
      </c>
      <c r="C41" s="86">
        <v>631794068</v>
      </c>
    </row>
    <row r="42" spans="1:3" x14ac:dyDescent="0.35">
      <c r="A42" s="86" t="s">
        <v>2904</v>
      </c>
      <c r="B42" s="86">
        <v>157067266</v>
      </c>
      <c r="C42" s="86">
        <v>157067266</v>
      </c>
    </row>
    <row r="43" spans="1:3" x14ac:dyDescent="0.35">
      <c r="A43" s="86" t="s">
        <v>2905</v>
      </c>
      <c r="B43" s="86">
        <v>4578658339</v>
      </c>
      <c r="C43" s="86">
        <v>4578658339</v>
      </c>
    </row>
    <row r="44" spans="1:3" x14ac:dyDescent="0.35">
      <c r="A44" s="86" t="s">
        <v>2906</v>
      </c>
      <c r="B44" s="86">
        <v>161705461</v>
      </c>
      <c r="C44" s="86">
        <v>161705461</v>
      </c>
    </row>
    <row r="45" spans="1:3" x14ac:dyDescent="0.35">
      <c r="A45" s="86" t="s">
        <v>2907</v>
      </c>
      <c r="B45" s="86">
        <v>10140023676</v>
      </c>
      <c r="C45" s="86">
        <v>10140023676</v>
      </c>
    </row>
    <row r="46" spans="1:3" x14ac:dyDescent="0.35">
      <c r="A46" s="86" t="s">
        <v>2908</v>
      </c>
      <c r="B46" s="86">
        <v>230834331</v>
      </c>
      <c r="C46" s="86">
        <v>230834331</v>
      </c>
    </row>
    <row r="47" spans="1:3" x14ac:dyDescent="0.35">
      <c r="A47" s="86" t="s">
        <v>2909</v>
      </c>
      <c r="B47" s="86">
        <v>1241858789</v>
      </c>
      <c r="C47" s="86">
        <v>1241858789</v>
      </c>
    </row>
    <row r="48" spans="1:3" x14ac:dyDescent="0.35">
      <c r="A48" s="86" t="s">
        <v>2910</v>
      </c>
      <c r="B48" s="86">
        <v>4213480493</v>
      </c>
      <c r="C48" s="86">
        <v>4213480493</v>
      </c>
    </row>
    <row r="49" spans="1:3" x14ac:dyDescent="0.35">
      <c r="A49" s="86" t="s">
        <v>2911</v>
      </c>
      <c r="B49" s="86">
        <v>500376768</v>
      </c>
      <c r="C49" s="86">
        <v>500376768</v>
      </c>
    </row>
    <row r="50" spans="1:3" x14ac:dyDescent="0.35">
      <c r="A50" s="86" t="s">
        <v>2912</v>
      </c>
      <c r="B50" s="86">
        <v>7319513828</v>
      </c>
      <c r="C50" s="86">
        <v>7319513828</v>
      </c>
    </row>
    <row r="51" spans="1:3" x14ac:dyDescent="0.35">
      <c r="A51" s="86" t="s">
        <v>2913</v>
      </c>
      <c r="B51" s="86">
        <v>2176174341</v>
      </c>
      <c r="C51" s="86">
        <v>2176174341</v>
      </c>
    </row>
    <row r="52" spans="1:3" x14ac:dyDescent="0.35">
      <c r="A52" s="86" t="s">
        <v>2914</v>
      </c>
      <c r="B52" s="86">
        <v>1898614931</v>
      </c>
      <c r="C52" s="86">
        <v>1898614931</v>
      </c>
    </row>
    <row r="53" spans="1:3" x14ac:dyDescent="0.35">
      <c r="A53" s="86" t="s">
        <v>2915</v>
      </c>
      <c r="B53" s="86">
        <v>22123488272</v>
      </c>
      <c r="C53" s="86">
        <v>22123488272</v>
      </c>
    </row>
    <row r="54" spans="1:3" x14ac:dyDescent="0.35">
      <c r="A54" s="86" t="s">
        <v>2916</v>
      </c>
      <c r="B54" s="86">
        <v>2123026626</v>
      </c>
      <c r="C54" s="86">
        <v>2123026626</v>
      </c>
    </row>
    <row r="55" spans="1:3" x14ac:dyDescent="0.35">
      <c r="A55" s="86" t="s">
        <v>2917</v>
      </c>
      <c r="B55" s="86">
        <v>706969386</v>
      </c>
      <c r="C55" s="86">
        <v>706969386</v>
      </c>
    </row>
    <row r="56" spans="1:3" x14ac:dyDescent="0.35">
      <c r="A56" s="86" t="s">
        <v>2918</v>
      </c>
      <c r="B56" s="86">
        <v>44964021917</v>
      </c>
      <c r="C56" s="86">
        <v>44964021917</v>
      </c>
    </row>
    <row r="57" spans="1:3" x14ac:dyDescent="0.35">
      <c r="A57" s="86" t="s">
        <v>2919</v>
      </c>
      <c r="B57" s="86">
        <v>5116326332</v>
      </c>
      <c r="C57" s="86">
        <v>5116326332</v>
      </c>
    </row>
    <row r="58" spans="1:3" x14ac:dyDescent="0.35">
      <c r="A58" s="86" t="s">
        <v>2920</v>
      </c>
      <c r="B58" s="86">
        <v>4495907126</v>
      </c>
      <c r="C58" s="86">
        <v>4495907126</v>
      </c>
    </row>
    <row r="59" spans="1:3" x14ac:dyDescent="0.35">
      <c r="A59" s="86" t="s">
        <v>2921</v>
      </c>
      <c r="B59" s="86">
        <v>65122604892</v>
      </c>
      <c r="C59" s="86">
        <v>65122604892</v>
      </c>
    </row>
    <row r="60" spans="1:3" x14ac:dyDescent="0.35">
      <c r="A60" s="86" t="s">
        <v>2922</v>
      </c>
      <c r="B60" s="86">
        <v>12078519854</v>
      </c>
      <c r="C60" s="86">
        <v>12078519854</v>
      </c>
    </row>
    <row r="61" spans="1:3" x14ac:dyDescent="0.35">
      <c r="A61" s="86" t="s">
        <v>2923</v>
      </c>
      <c r="B61" s="86">
        <v>1395857490</v>
      </c>
      <c r="C61" s="86">
        <v>1395857490</v>
      </c>
    </row>
    <row r="62" spans="1:3" x14ac:dyDescent="0.35">
      <c r="A62" s="86" t="s">
        <v>2924</v>
      </c>
      <c r="B62" s="86">
        <v>1111793757</v>
      </c>
      <c r="C62" s="86">
        <v>1111793757</v>
      </c>
    </row>
    <row r="63" spans="1:3" x14ac:dyDescent="0.35">
      <c r="A63" s="86" t="s">
        <v>2925</v>
      </c>
      <c r="B63" s="86">
        <v>1319575904</v>
      </c>
      <c r="C63" s="86">
        <v>1319575904</v>
      </c>
    </row>
    <row r="64" spans="1:3" x14ac:dyDescent="0.35">
      <c r="A64" s="86" t="s">
        <v>2926</v>
      </c>
      <c r="B64" s="86">
        <v>763465988</v>
      </c>
      <c r="C64" s="86">
        <v>1132606138</v>
      </c>
    </row>
    <row r="65" spans="1:3" x14ac:dyDescent="0.35">
      <c r="A65" s="86" t="s">
        <v>2927</v>
      </c>
      <c r="B65" s="86">
        <v>750601361</v>
      </c>
      <c r="C65" s="86">
        <v>750601361</v>
      </c>
    </row>
    <row r="66" spans="1:3" x14ac:dyDescent="0.35">
      <c r="A66" s="86" t="s">
        <v>2928</v>
      </c>
      <c r="B66" s="86">
        <v>279594739</v>
      </c>
      <c r="C66" s="86">
        <v>279594739</v>
      </c>
    </row>
    <row r="67" spans="1:3" x14ac:dyDescent="0.35">
      <c r="A67" s="86" t="s">
        <v>2929</v>
      </c>
      <c r="B67" s="86">
        <v>96732086</v>
      </c>
      <c r="C67" s="86">
        <v>96732086</v>
      </c>
    </row>
    <row r="68" spans="1:3" x14ac:dyDescent="0.35">
      <c r="A68" s="86" t="s">
        <v>2930</v>
      </c>
      <c r="B68" s="86">
        <v>307642521</v>
      </c>
      <c r="C68" s="86">
        <v>307642521</v>
      </c>
    </row>
    <row r="69" spans="1:3" x14ac:dyDescent="0.35">
      <c r="A69" s="86" t="s">
        <v>2931</v>
      </c>
      <c r="B69" s="86">
        <v>139072926</v>
      </c>
      <c r="C69" s="86">
        <v>139072926</v>
      </c>
    </row>
    <row r="70" spans="1:3" x14ac:dyDescent="0.35">
      <c r="A70" s="86" t="s">
        <v>2932</v>
      </c>
      <c r="B70" s="86">
        <v>179702314</v>
      </c>
      <c r="C70" s="86">
        <v>179702314</v>
      </c>
    </row>
    <row r="71" spans="1:3" x14ac:dyDescent="0.35">
      <c r="A71" s="86" t="s">
        <v>2933</v>
      </c>
      <c r="B71" s="86">
        <v>216886260</v>
      </c>
      <c r="C71" s="86">
        <v>216886260</v>
      </c>
    </row>
    <row r="72" spans="1:3" x14ac:dyDescent="0.35">
      <c r="A72" s="86" t="s">
        <v>2934</v>
      </c>
      <c r="B72" s="86">
        <v>144262512</v>
      </c>
      <c r="C72" s="86">
        <v>144262512</v>
      </c>
    </row>
    <row r="73" spans="1:3" x14ac:dyDescent="0.35">
      <c r="A73" s="86" t="s">
        <v>2935</v>
      </c>
      <c r="B73" s="86">
        <v>223168295</v>
      </c>
      <c r="C73" s="86">
        <v>223168295</v>
      </c>
    </row>
    <row r="74" spans="1:3" x14ac:dyDescent="0.35">
      <c r="A74" s="86" t="s">
        <v>2936</v>
      </c>
      <c r="B74" s="86">
        <v>178005687</v>
      </c>
      <c r="C74" s="86">
        <v>178005687</v>
      </c>
    </row>
    <row r="75" spans="1:3" x14ac:dyDescent="0.35">
      <c r="A75" s="86" t="s">
        <v>2937</v>
      </c>
      <c r="B75" s="86">
        <v>76272638</v>
      </c>
      <c r="C75" s="86">
        <v>76272638</v>
      </c>
    </row>
    <row r="76" spans="1:3" x14ac:dyDescent="0.35">
      <c r="A76" s="86" t="s">
        <v>2938</v>
      </c>
      <c r="B76" s="86">
        <v>415970267</v>
      </c>
      <c r="C76" s="86">
        <v>415970267</v>
      </c>
    </row>
    <row r="77" spans="1:3" x14ac:dyDescent="0.35">
      <c r="A77" s="86" t="s">
        <v>2939</v>
      </c>
      <c r="B77" s="86">
        <v>301529090</v>
      </c>
      <c r="C77" s="86">
        <v>301529090</v>
      </c>
    </row>
    <row r="78" spans="1:3" x14ac:dyDescent="0.35">
      <c r="A78" s="86" t="s">
        <v>2940</v>
      </c>
      <c r="B78" s="86">
        <v>2203831926</v>
      </c>
      <c r="C78" s="86">
        <v>2203831926</v>
      </c>
    </row>
    <row r="79" spans="1:3" x14ac:dyDescent="0.35">
      <c r="A79" s="86" t="s">
        <v>2941</v>
      </c>
      <c r="B79" s="86">
        <v>597656974</v>
      </c>
      <c r="C79" s="86">
        <v>597656974</v>
      </c>
    </row>
    <row r="80" spans="1:3" x14ac:dyDescent="0.35">
      <c r="A80" s="86" t="s">
        <v>2942</v>
      </c>
      <c r="B80" s="86">
        <v>143558637</v>
      </c>
      <c r="C80" s="86">
        <v>143558637</v>
      </c>
    </row>
    <row r="81" spans="1:3" x14ac:dyDescent="0.35">
      <c r="A81" s="86" t="s">
        <v>2943</v>
      </c>
      <c r="B81" s="86">
        <v>28232819</v>
      </c>
      <c r="C81" s="86">
        <v>28232819</v>
      </c>
    </row>
    <row r="82" spans="1:3" x14ac:dyDescent="0.35">
      <c r="A82" s="86" t="s">
        <v>2944</v>
      </c>
      <c r="B82" s="86">
        <v>264466569</v>
      </c>
      <c r="C82" s="86">
        <v>264466569</v>
      </c>
    </row>
    <row r="83" spans="1:3" x14ac:dyDescent="0.35">
      <c r="A83" s="86" t="s">
        <v>2945</v>
      </c>
      <c r="B83" s="86">
        <v>1018549269</v>
      </c>
      <c r="C83" s="86">
        <v>1018549269</v>
      </c>
    </row>
    <row r="84" spans="1:3" x14ac:dyDescent="0.35">
      <c r="A84" s="86" t="s">
        <v>2946</v>
      </c>
      <c r="B84" s="86">
        <v>25483684</v>
      </c>
      <c r="C84" s="86">
        <v>25483684</v>
      </c>
    </row>
    <row r="85" spans="1:3" x14ac:dyDescent="0.35">
      <c r="A85" s="86" t="s">
        <v>2947</v>
      </c>
      <c r="B85" s="86">
        <v>48843400</v>
      </c>
      <c r="C85" s="86">
        <v>48843400</v>
      </c>
    </row>
    <row r="86" spans="1:3" x14ac:dyDescent="0.35">
      <c r="A86" s="86" t="s">
        <v>2948</v>
      </c>
      <c r="B86" s="86">
        <v>9099354884</v>
      </c>
      <c r="C86" s="86">
        <v>9099354884</v>
      </c>
    </row>
    <row r="87" spans="1:3" x14ac:dyDescent="0.35">
      <c r="A87" s="86" t="s">
        <v>2949</v>
      </c>
      <c r="B87" s="86">
        <v>4102456848</v>
      </c>
      <c r="C87" s="86">
        <v>4582309618</v>
      </c>
    </row>
    <row r="88" spans="1:3" x14ac:dyDescent="0.35">
      <c r="A88" s="86" t="s">
        <v>2950</v>
      </c>
      <c r="B88" s="86">
        <v>366613080</v>
      </c>
      <c r="C88" s="86">
        <v>366613080</v>
      </c>
    </row>
    <row r="89" spans="1:3" x14ac:dyDescent="0.35">
      <c r="A89" s="86" t="s">
        <v>2951</v>
      </c>
      <c r="B89" s="86">
        <v>9665550091</v>
      </c>
      <c r="C89" s="86">
        <v>20526272461</v>
      </c>
    </row>
    <row r="90" spans="1:3" x14ac:dyDescent="0.35">
      <c r="A90" s="86" t="s">
        <v>2952</v>
      </c>
      <c r="B90" s="86">
        <v>2124480707</v>
      </c>
      <c r="C90" s="86">
        <v>4191089377</v>
      </c>
    </row>
    <row r="91" spans="1:3" x14ac:dyDescent="0.35">
      <c r="A91" s="86" t="s">
        <v>2953</v>
      </c>
      <c r="B91" s="86">
        <v>1776453181</v>
      </c>
      <c r="C91" s="86">
        <v>1776453181</v>
      </c>
    </row>
    <row r="92" spans="1:3" x14ac:dyDescent="0.35">
      <c r="A92" s="86" t="s">
        <v>2954</v>
      </c>
      <c r="B92" s="86">
        <v>9036411007</v>
      </c>
      <c r="C92" s="86">
        <v>9036411007</v>
      </c>
    </row>
    <row r="93" spans="1:3" x14ac:dyDescent="0.35">
      <c r="A93" s="86" t="s">
        <v>2955</v>
      </c>
      <c r="B93" s="86">
        <v>115945336</v>
      </c>
      <c r="C93" s="86">
        <v>192123816</v>
      </c>
    </row>
    <row r="94" spans="1:3" x14ac:dyDescent="0.35">
      <c r="A94" s="86" t="s">
        <v>2956</v>
      </c>
      <c r="B94" s="86">
        <v>11326004720</v>
      </c>
      <c r="C94" s="86">
        <v>11326004720</v>
      </c>
    </row>
    <row r="95" spans="1:3" x14ac:dyDescent="0.35">
      <c r="A95" s="86" t="s">
        <v>2957</v>
      </c>
      <c r="B95" s="86">
        <v>9488612115</v>
      </c>
      <c r="C95" s="86">
        <v>9640003664</v>
      </c>
    </row>
    <row r="96" spans="1:3" x14ac:dyDescent="0.35">
      <c r="A96" s="86" t="s">
        <v>2958</v>
      </c>
      <c r="B96" s="86">
        <v>107571020</v>
      </c>
      <c r="C96" s="86">
        <v>107571020</v>
      </c>
    </row>
    <row r="97" spans="1:3" x14ac:dyDescent="0.35">
      <c r="A97" s="86" t="s">
        <v>2959</v>
      </c>
      <c r="B97" s="86">
        <v>767982295</v>
      </c>
      <c r="C97" s="86">
        <v>806937335</v>
      </c>
    </row>
    <row r="98" spans="1:3" x14ac:dyDescent="0.35">
      <c r="A98" s="86" t="s">
        <v>2960</v>
      </c>
      <c r="B98" s="86">
        <v>110300927</v>
      </c>
      <c r="C98" s="86">
        <v>110300927</v>
      </c>
    </row>
    <row r="99" spans="1:3" x14ac:dyDescent="0.35">
      <c r="A99" s="86" t="s">
        <v>2961</v>
      </c>
      <c r="B99" s="86">
        <v>9316943</v>
      </c>
      <c r="C99" s="86">
        <v>9316943</v>
      </c>
    </row>
    <row r="100" spans="1:3" x14ac:dyDescent="0.35">
      <c r="A100" s="86" t="s">
        <v>2962</v>
      </c>
      <c r="B100" s="86">
        <v>163295553</v>
      </c>
      <c r="C100" s="86">
        <v>296173703</v>
      </c>
    </row>
    <row r="101" spans="1:3" x14ac:dyDescent="0.35">
      <c r="A101" s="86" t="s">
        <v>2963</v>
      </c>
      <c r="B101" s="86">
        <v>497300699</v>
      </c>
      <c r="C101" s="86">
        <v>497300699</v>
      </c>
    </row>
    <row r="102" spans="1:3" x14ac:dyDescent="0.35">
      <c r="A102" s="86" t="s">
        <v>2964</v>
      </c>
      <c r="B102" s="86">
        <v>478805132</v>
      </c>
      <c r="C102" s="86">
        <v>478805132</v>
      </c>
    </row>
    <row r="103" spans="1:3" x14ac:dyDescent="0.35">
      <c r="A103" s="86" t="s">
        <v>2965</v>
      </c>
      <c r="B103" s="86">
        <v>1666861518</v>
      </c>
      <c r="C103" s="86">
        <v>1666861518</v>
      </c>
    </row>
    <row r="104" spans="1:3" x14ac:dyDescent="0.35">
      <c r="A104" s="86" t="s">
        <v>2966</v>
      </c>
      <c r="B104" s="86">
        <v>86008597</v>
      </c>
      <c r="C104" s="86">
        <v>122642527</v>
      </c>
    </row>
    <row r="105" spans="1:3" x14ac:dyDescent="0.35">
      <c r="A105" s="86" t="s">
        <v>2967</v>
      </c>
      <c r="B105" s="86">
        <v>242890888</v>
      </c>
      <c r="C105" s="86">
        <v>242890888</v>
      </c>
    </row>
    <row r="106" spans="1:3" x14ac:dyDescent="0.35">
      <c r="A106" s="86" t="s">
        <v>2968</v>
      </c>
      <c r="B106" s="86">
        <v>72604892</v>
      </c>
      <c r="C106" s="86">
        <v>72604892</v>
      </c>
    </row>
    <row r="107" spans="1:3" x14ac:dyDescent="0.35">
      <c r="A107" s="86" t="s">
        <v>2969</v>
      </c>
      <c r="B107" s="86">
        <v>144700868</v>
      </c>
      <c r="C107" s="86">
        <v>144700868</v>
      </c>
    </row>
    <row r="108" spans="1:3" x14ac:dyDescent="0.35">
      <c r="A108" s="86" t="s">
        <v>2970</v>
      </c>
      <c r="B108" s="86">
        <v>439657375</v>
      </c>
      <c r="C108" s="86">
        <v>439657375</v>
      </c>
    </row>
    <row r="109" spans="1:3" x14ac:dyDescent="0.35">
      <c r="A109" s="86" t="s">
        <v>2971</v>
      </c>
      <c r="B109" s="86">
        <v>1461062380</v>
      </c>
      <c r="C109" s="86">
        <v>1461062380</v>
      </c>
    </row>
    <row r="110" spans="1:3" x14ac:dyDescent="0.35">
      <c r="A110" s="86" t="s">
        <v>2972</v>
      </c>
      <c r="B110" s="86">
        <v>380330960</v>
      </c>
      <c r="C110" s="86">
        <v>380330960</v>
      </c>
    </row>
    <row r="111" spans="1:3" x14ac:dyDescent="0.35">
      <c r="A111" s="86" t="s">
        <v>2973</v>
      </c>
      <c r="B111" s="86">
        <v>306089146</v>
      </c>
      <c r="C111" s="86">
        <v>306089146</v>
      </c>
    </row>
    <row r="112" spans="1:3" x14ac:dyDescent="0.35">
      <c r="A112" s="86" t="s">
        <v>2974</v>
      </c>
      <c r="B112" s="86">
        <v>3819103947</v>
      </c>
      <c r="C112" s="86">
        <v>3819103947</v>
      </c>
    </row>
    <row r="113" spans="1:3" x14ac:dyDescent="0.35">
      <c r="A113" s="86" t="s">
        <v>2975</v>
      </c>
      <c r="B113" s="86">
        <v>5031258040</v>
      </c>
      <c r="C113" s="86">
        <v>5031258040</v>
      </c>
    </row>
    <row r="114" spans="1:3" x14ac:dyDescent="0.35">
      <c r="A114" s="86" t="s">
        <v>2976</v>
      </c>
      <c r="B114" s="86">
        <v>2127212973</v>
      </c>
      <c r="C114" s="86">
        <v>2127212973</v>
      </c>
    </row>
    <row r="115" spans="1:3" x14ac:dyDescent="0.35">
      <c r="A115" s="86" t="s">
        <v>2977</v>
      </c>
      <c r="B115" s="86">
        <v>584268928</v>
      </c>
      <c r="C115" s="86">
        <v>584268928</v>
      </c>
    </row>
    <row r="116" spans="1:3" x14ac:dyDescent="0.35">
      <c r="A116" s="86" t="s">
        <v>2978</v>
      </c>
      <c r="B116" s="86">
        <v>146966868</v>
      </c>
      <c r="C116" s="86">
        <v>146966868</v>
      </c>
    </row>
    <row r="117" spans="1:3" x14ac:dyDescent="0.35">
      <c r="A117" s="86" t="s">
        <v>2979</v>
      </c>
      <c r="B117" s="86">
        <v>3849270967</v>
      </c>
      <c r="C117" s="86">
        <v>5285465997</v>
      </c>
    </row>
    <row r="118" spans="1:3" x14ac:dyDescent="0.35">
      <c r="A118" s="86" t="s">
        <v>2980</v>
      </c>
      <c r="B118" s="86">
        <v>192055575</v>
      </c>
      <c r="C118" s="86">
        <v>192055575</v>
      </c>
    </row>
    <row r="119" spans="1:3" x14ac:dyDescent="0.35">
      <c r="A119" s="86" t="s">
        <v>2981</v>
      </c>
      <c r="B119" s="86">
        <v>531446196</v>
      </c>
      <c r="C119" s="86">
        <v>531446196</v>
      </c>
    </row>
    <row r="120" spans="1:3" x14ac:dyDescent="0.35">
      <c r="A120" s="86" t="s">
        <v>2982</v>
      </c>
      <c r="B120" s="86">
        <v>282805522</v>
      </c>
      <c r="C120" s="86">
        <v>282805522</v>
      </c>
    </row>
    <row r="121" spans="1:3" x14ac:dyDescent="0.35">
      <c r="A121" s="86" t="s">
        <v>2983</v>
      </c>
      <c r="B121" s="86">
        <v>310934165</v>
      </c>
      <c r="C121" s="86">
        <v>310934165</v>
      </c>
    </row>
    <row r="122" spans="1:3" x14ac:dyDescent="0.35">
      <c r="A122" s="86" t="s">
        <v>2984</v>
      </c>
      <c r="B122" s="86">
        <v>6761390429</v>
      </c>
      <c r="C122" s="86">
        <v>6761390429</v>
      </c>
    </row>
    <row r="123" spans="1:3" x14ac:dyDescent="0.35">
      <c r="A123" s="86" t="s">
        <v>2985</v>
      </c>
      <c r="B123" s="86">
        <v>4283760648</v>
      </c>
      <c r="C123" s="86">
        <v>4283760648</v>
      </c>
    </row>
    <row r="124" spans="1:3" x14ac:dyDescent="0.35">
      <c r="A124" s="86" t="s">
        <v>2986</v>
      </c>
      <c r="B124" s="86">
        <v>536902237</v>
      </c>
      <c r="C124" s="86">
        <v>536902237</v>
      </c>
    </row>
    <row r="125" spans="1:3" x14ac:dyDescent="0.35">
      <c r="A125" s="86" t="s">
        <v>2987</v>
      </c>
      <c r="B125" s="86">
        <v>2397963681</v>
      </c>
      <c r="C125" s="86">
        <v>2772567941</v>
      </c>
    </row>
    <row r="126" spans="1:3" x14ac:dyDescent="0.35">
      <c r="A126" s="86" t="s">
        <v>2988</v>
      </c>
      <c r="B126" s="86">
        <v>4182127557</v>
      </c>
      <c r="C126" s="86">
        <v>4182127557</v>
      </c>
    </row>
    <row r="127" spans="1:3" x14ac:dyDescent="0.35">
      <c r="A127" s="86" t="s">
        <v>2989</v>
      </c>
      <c r="B127" s="86">
        <v>360774194</v>
      </c>
      <c r="C127" s="86">
        <v>395710904</v>
      </c>
    </row>
    <row r="128" spans="1:3" x14ac:dyDescent="0.35">
      <c r="A128" s="86" t="s">
        <v>2990</v>
      </c>
      <c r="B128" s="86">
        <v>1256576130</v>
      </c>
      <c r="C128" s="86">
        <v>1256576130</v>
      </c>
    </row>
    <row r="129" spans="1:3" x14ac:dyDescent="0.35">
      <c r="A129" s="86" t="s">
        <v>2991</v>
      </c>
      <c r="B129" s="86">
        <v>73637515</v>
      </c>
      <c r="C129" s="86">
        <v>73637515</v>
      </c>
    </row>
    <row r="130" spans="1:3" x14ac:dyDescent="0.35">
      <c r="A130" s="86" t="s">
        <v>2992</v>
      </c>
      <c r="B130" s="86">
        <v>128635901</v>
      </c>
      <c r="C130" s="86">
        <v>128635901</v>
      </c>
    </row>
    <row r="131" spans="1:3" x14ac:dyDescent="0.35">
      <c r="A131" s="86" t="s">
        <v>2993</v>
      </c>
      <c r="B131" s="86">
        <v>980631820</v>
      </c>
      <c r="C131" s="86">
        <v>980631820</v>
      </c>
    </row>
    <row r="132" spans="1:3" x14ac:dyDescent="0.35">
      <c r="A132" s="86" t="s">
        <v>2994</v>
      </c>
      <c r="B132" s="86">
        <v>117252990</v>
      </c>
      <c r="C132" s="86">
        <v>368693740</v>
      </c>
    </row>
    <row r="133" spans="1:3" x14ac:dyDescent="0.35">
      <c r="A133" s="86" t="s">
        <v>2995</v>
      </c>
      <c r="B133" s="86">
        <v>554544089</v>
      </c>
      <c r="C133" s="86">
        <v>726261729</v>
      </c>
    </row>
    <row r="134" spans="1:3" x14ac:dyDescent="0.35">
      <c r="A134" s="86" t="s">
        <v>2996</v>
      </c>
      <c r="B134" s="86">
        <v>230738344</v>
      </c>
      <c r="C134" s="86">
        <v>321734674</v>
      </c>
    </row>
    <row r="135" spans="1:3" x14ac:dyDescent="0.35">
      <c r="A135" s="86" t="s">
        <v>2997</v>
      </c>
      <c r="B135" s="86">
        <v>590406575</v>
      </c>
      <c r="C135" s="86">
        <v>590406575</v>
      </c>
    </row>
    <row r="136" spans="1:3" x14ac:dyDescent="0.35">
      <c r="A136" s="86" t="s">
        <v>2998</v>
      </c>
      <c r="B136" s="86">
        <v>89130883</v>
      </c>
      <c r="C136" s="86">
        <v>89130883</v>
      </c>
    </row>
    <row r="137" spans="1:3" x14ac:dyDescent="0.35">
      <c r="A137" s="86" t="s">
        <v>2999</v>
      </c>
      <c r="B137" s="86">
        <v>255515293</v>
      </c>
      <c r="C137" s="86">
        <v>255515293</v>
      </c>
    </row>
    <row r="138" spans="1:3" x14ac:dyDescent="0.35">
      <c r="A138" s="86" t="s">
        <v>3000</v>
      </c>
      <c r="B138" s="86">
        <v>285768441</v>
      </c>
      <c r="C138" s="86">
        <v>285768441</v>
      </c>
    </row>
    <row r="139" spans="1:3" x14ac:dyDescent="0.35">
      <c r="A139" s="86" t="s">
        <v>3001</v>
      </c>
      <c r="B139" s="86">
        <v>35981138</v>
      </c>
      <c r="C139" s="86">
        <v>35981138</v>
      </c>
    </row>
    <row r="140" spans="1:3" x14ac:dyDescent="0.35">
      <c r="A140" s="86" t="s">
        <v>3002</v>
      </c>
      <c r="B140" s="86">
        <v>560712629</v>
      </c>
      <c r="C140" s="86">
        <v>560712629</v>
      </c>
    </row>
    <row r="141" spans="1:3" x14ac:dyDescent="0.35">
      <c r="A141" s="86" t="s">
        <v>3003</v>
      </c>
      <c r="B141" s="86">
        <v>55573748</v>
      </c>
      <c r="C141" s="86">
        <v>55573748</v>
      </c>
    </row>
    <row r="142" spans="1:3" x14ac:dyDescent="0.35">
      <c r="A142" s="86" t="s">
        <v>3004</v>
      </c>
      <c r="B142" s="86">
        <v>326608498</v>
      </c>
      <c r="C142" s="86">
        <v>772351718</v>
      </c>
    </row>
    <row r="143" spans="1:3" x14ac:dyDescent="0.35">
      <c r="A143" s="86" t="s">
        <v>3005</v>
      </c>
      <c r="B143" s="86">
        <v>87209628</v>
      </c>
      <c r="C143" s="86">
        <v>87209628</v>
      </c>
    </row>
    <row r="144" spans="1:3" x14ac:dyDescent="0.35">
      <c r="A144" s="86" t="s">
        <v>3006</v>
      </c>
      <c r="B144" s="86">
        <v>82492869</v>
      </c>
      <c r="C144" s="86">
        <v>82492869</v>
      </c>
    </row>
    <row r="145" spans="1:3" x14ac:dyDescent="0.35">
      <c r="A145" s="86" t="s">
        <v>3007</v>
      </c>
      <c r="B145" s="86">
        <v>667580574</v>
      </c>
      <c r="C145" s="86">
        <v>667580574</v>
      </c>
    </row>
    <row r="146" spans="1:3" x14ac:dyDescent="0.35">
      <c r="A146" s="86" t="s">
        <v>3008</v>
      </c>
      <c r="B146" s="86">
        <v>6913536947</v>
      </c>
      <c r="C146" s="86">
        <v>14309247472</v>
      </c>
    </row>
    <row r="147" spans="1:3" x14ac:dyDescent="0.35">
      <c r="A147" s="86" t="s">
        <v>3009</v>
      </c>
      <c r="B147" s="86">
        <v>365223394</v>
      </c>
      <c r="C147" s="86">
        <v>365223394</v>
      </c>
    </row>
    <row r="148" spans="1:3" x14ac:dyDescent="0.35">
      <c r="A148" s="86" t="s">
        <v>3010</v>
      </c>
      <c r="B148" s="86">
        <v>162224076</v>
      </c>
      <c r="C148" s="86">
        <v>162224076</v>
      </c>
    </row>
    <row r="149" spans="1:3" x14ac:dyDescent="0.35">
      <c r="A149" s="86" t="s">
        <v>3011</v>
      </c>
      <c r="B149" s="86">
        <v>1449261576</v>
      </c>
      <c r="C149" s="86">
        <v>1449261576</v>
      </c>
    </row>
    <row r="150" spans="1:3" x14ac:dyDescent="0.35">
      <c r="A150" s="86" t="s">
        <v>3012</v>
      </c>
      <c r="B150" s="86">
        <v>487148144</v>
      </c>
      <c r="C150" s="86">
        <v>487148144</v>
      </c>
    </row>
    <row r="151" spans="1:3" x14ac:dyDescent="0.35">
      <c r="A151" s="86" t="s">
        <v>3013</v>
      </c>
      <c r="B151" s="86">
        <v>82191938</v>
      </c>
      <c r="C151" s="86">
        <v>82191938</v>
      </c>
    </row>
    <row r="152" spans="1:3" x14ac:dyDescent="0.35">
      <c r="A152" s="86" t="s">
        <v>3014</v>
      </c>
      <c r="B152" s="86">
        <v>105130049</v>
      </c>
      <c r="C152" s="86">
        <v>105130049</v>
      </c>
    </row>
    <row r="153" spans="1:3" x14ac:dyDescent="0.35">
      <c r="A153" s="86" t="s">
        <v>3015</v>
      </c>
      <c r="B153" s="86">
        <v>473850229</v>
      </c>
      <c r="C153" s="86">
        <v>640679009</v>
      </c>
    </row>
    <row r="154" spans="1:3" x14ac:dyDescent="0.35">
      <c r="A154" s="86" t="s">
        <v>3016</v>
      </c>
      <c r="B154" s="86">
        <v>404465647</v>
      </c>
      <c r="C154" s="86">
        <v>404465647</v>
      </c>
    </row>
    <row r="155" spans="1:3" x14ac:dyDescent="0.35">
      <c r="A155" s="86" t="s">
        <v>3017</v>
      </c>
      <c r="B155" s="86">
        <v>162983218</v>
      </c>
      <c r="C155" s="86">
        <v>162983218</v>
      </c>
    </row>
    <row r="156" spans="1:3" x14ac:dyDescent="0.35">
      <c r="A156" s="86" t="s">
        <v>3018</v>
      </c>
      <c r="B156" s="86">
        <v>148813236</v>
      </c>
      <c r="C156" s="86">
        <v>148813236</v>
      </c>
    </row>
    <row r="157" spans="1:3" x14ac:dyDescent="0.35">
      <c r="A157" s="86" t="s">
        <v>3019</v>
      </c>
      <c r="B157" s="86">
        <v>87868507</v>
      </c>
      <c r="C157" s="86">
        <v>222494817</v>
      </c>
    </row>
    <row r="158" spans="1:3" x14ac:dyDescent="0.35">
      <c r="A158" s="86" t="s">
        <v>3020</v>
      </c>
      <c r="B158" s="86">
        <v>53562252</v>
      </c>
      <c r="C158" s="86">
        <v>53562252</v>
      </c>
    </row>
    <row r="159" spans="1:3" x14ac:dyDescent="0.35">
      <c r="A159" s="86" t="s">
        <v>3021</v>
      </c>
      <c r="B159" s="86">
        <v>363819023</v>
      </c>
      <c r="C159" s="86">
        <v>467773378</v>
      </c>
    </row>
    <row r="160" spans="1:3" x14ac:dyDescent="0.35">
      <c r="A160" s="86" t="s">
        <v>3022</v>
      </c>
      <c r="B160" s="86">
        <v>169603212</v>
      </c>
      <c r="C160" s="86">
        <v>169603212</v>
      </c>
    </row>
    <row r="161" spans="1:3" x14ac:dyDescent="0.35">
      <c r="A161" s="86" t="s">
        <v>3023</v>
      </c>
      <c r="B161" s="86">
        <v>269119466</v>
      </c>
      <c r="C161" s="86">
        <v>414928626</v>
      </c>
    </row>
    <row r="162" spans="1:3" x14ac:dyDescent="0.35">
      <c r="A162" s="86" t="s">
        <v>3024</v>
      </c>
      <c r="B162" s="86">
        <v>217488186</v>
      </c>
      <c r="C162" s="86">
        <v>217488186</v>
      </c>
    </row>
    <row r="163" spans="1:3" x14ac:dyDescent="0.35">
      <c r="A163" s="86" t="s">
        <v>3025</v>
      </c>
      <c r="B163" s="86">
        <v>110739987</v>
      </c>
      <c r="C163" s="86">
        <v>110739987</v>
      </c>
    </row>
    <row r="164" spans="1:3" x14ac:dyDescent="0.35">
      <c r="A164" s="86" t="s">
        <v>3026</v>
      </c>
      <c r="B164" s="86">
        <v>133754285</v>
      </c>
      <c r="C164" s="86">
        <v>133754285</v>
      </c>
    </row>
    <row r="165" spans="1:3" x14ac:dyDescent="0.35">
      <c r="A165" s="86" t="s">
        <v>3027</v>
      </c>
      <c r="B165" s="86">
        <v>16580485630</v>
      </c>
      <c r="C165" s="86">
        <v>16580485630</v>
      </c>
    </row>
    <row r="166" spans="1:3" x14ac:dyDescent="0.35">
      <c r="A166" s="86" t="s">
        <v>3028</v>
      </c>
      <c r="B166" s="86">
        <v>2000530516</v>
      </c>
      <c r="C166" s="86">
        <v>2000530516</v>
      </c>
    </row>
    <row r="167" spans="1:3" x14ac:dyDescent="0.35">
      <c r="A167" s="86" t="s">
        <v>3029</v>
      </c>
      <c r="B167" s="86">
        <v>2147024384</v>
      </c>
      <c r="C167" s="86">
        <v>2147024384</v>
      </c>
    </row>
    <row r="168" spans="1:3" x14ac:dyDescent="0.35">
      <c r="A168" s="86" t="s">
        <v>3030</v>
      </c>
      <c r="B168" s="86">
        <v>865543882</v>
      </c>
      <c r="C168" s="86">
        <v>865543882</v>
      </c>
    </row>
    <row r="169" spans="1:3" x14ac:dyDescent="0.35">
      <c r="A169" s="86" t="s">
        <v>3031</v>
      </c>
      <c r="B169" s="86">
        <v>47031010416</v>
      </c>
      <c r="C169" s="86">
        <v>47031010416</v>
      </c>
    </row>
    <row r="170" spans="1:3" x14ac:dyDescent="0.35">
      <c r="A170" s="86" t="s">
        <v>3032</v>
      </c>
      <c r="B170" s="86">
        <v>18754343726</v>
      </c>
      <c r="C170" s="86">
        <v>18754343726</v>
      </c>
    </row>
    <row r="171" spans="1:3" x14ac:dyDescent="0.35">
      <c r="A171" s="86" t="s">
        <v>3033</v>
      </c>
      <c r="B171" s="86">
        <v>2139100882</v>
      </c>
      <c r="C171" s="86">
        <v>2139100882</v>
      </c>
    </row>
    <row r="172" spans="1:3" x14ac:dyDescent="0.35">
      <c r="A172" s="86" t="s">
        <v>3034</v>
      </c>
      <c r="B172" s="86">
        <v>59614331570</v>
      </c>
      <c r="C172" s="86">
        <v>59614331570</v>
      </c>
    </row>
    <row r="173" spans="1:3" x14ac:dyDescent="0.35">
      <c r="A173" s="86" t="s">
        <v>3035</v>
      </c>
      <c r="B173" s="86">
        <v>2186363723</v>
      </c>
      <c r="C173" s="86">
        <v>2186363723</v>
      </c>
    </row>
    <row r="174" spans="1:3" x14ac:dyDescent="0.35">
      <c r="A174" s="86" t="s">
        <v>3036</v>
      </c>
      <c r="B174" s="86">
        <v>12898890544</v>
      </c>
      <c r="C174" s="86">
        <v>12898890544</v>
      </c>
    </row>
    <row r="175" spans="1:3" x14ac:dyDescent="0.35">
      <c r="A175" s="86" t="s">
        <v>3037</v>
      </c>
      <c r="B175" s="86">
        <v>8002662506</v>
      </c>
      <c r="C175" s="86">
        <v>8002662506</v>
      </c>
    </row>
    <row r="176" spans="1:3" x14ac:dyDescent="0.35">
      <c r="A176" s="86" t="s">
        <v>3038</v>
      </c>
      <c r="B176" s="86">
        <v>377864536</v>
      </c>
      <c r="C176" s="86">
        <v>377864536</v>
      </c>
    </row>
    <row r="177" spans="1:3" x14ac:dyDescent="0.35">
      <c r="A177" s="86" t="s">
        <v>3039</v>
      </c>
      <c r="B177" s="86">
        <v>1504540003</v>
      </c>
      <c r="C177" s="86">
        <v>1504540003</v>
      </c>
    </row>
    <row r="178" spans="1:3" x14ac:dyDescent="0.35">
      <c r="A178" s="86" t="s">
        <v>3040</v>
      </c>
      <c r="B178" s="86">
        <v>3099539061</v>
      </c>
      <c r="C178" s="86">
        <v>3099539061</v>
      </c>
    </row>
    <row r="179" spans="1:3" x14ac:dyDescent="0.35">
      <c r="A179" s="86" t="s">
        <v>3041</v>
      </c>
      <c r="B179" s="86">
        <v>209005189</v>
      </c>
      <c r="C179" s="86">
        <v>209005189</v>
      </c>
    </row>
    <row r="180" spans="1:3" x14ac:dyDescent="0.35">
      <c r="A180" s="86" t="s">
        <v>3042</v>
      </c>
      <c r="B180" s="86">
        <v>1477067734</v>
      </c>
      <c r="C180" s="86">
        <v>1477067734</v>
      </c>
    </row>
    <row r="181" spans="1:3" x14ac:dyDescent="0.35">
      <c r="A181" s="86" t="s">
        <v>3043</v>
      </c>
      <c r="B181" s="86">
        <v>973461350</v>
      </c>
      <c r="C181" s="86">
        <v>973461350</v>
      </c>
    </row>
    <row r="182" spans="1:3" x14ac:dyDescent="0.35">
      <c r="A182" s="86" t="s">
        <v>3044</v>
      </c>
      <c r="B182" s="86">
        <v>443715368</v>
      </c>
      <c r="C182" s="86">
        <v>443715368</v>
      </c>
    </row>
    <row r="183" spans="1:3" x14ac:dyDescent="0.35">
      <c r="A183" s="86" t="s">
        <v>3045</v>
      </c>
      <c r="B183" s="86">
        <v>7202174669</v>
      </c>
      <c r="C183" s="86">
        <v>7202174669</v>
      </c>
    </row>
    <row r="184" spans="1:3" x14ac:dyDescent="0.35">
      <c r="A184" s="86" t="s">
        <v>3046</v>
      </c>
      <c r="B184" s="86">
        <v>24107776183</v>
      </c>
      <c r="C184" s="86">
        <v>24177360813</v>
      </c>
    </row>
    <row r="185" spans="1:3" x14ac:dyDescent="0.35">
      <c r="A185" s="86" t="s">
        <v>3047</v>
      </c>
      <c r="B185" s="86">
        <v>502465597</v>
      </c>
      <c r="C185" s="86">
        <v>590396857</v>
      </c>
    </row>
    <row r="186" spans="1:3" x14ac:dyDescent="0.35">
      <c r="A186" s="86" t="s">
        <v>3048</v>
      </c>
      <c r="B186" s="86">
        <v>248167353</v>
      </c>
      <c r="C186" s="86">
        <v>248167353</v>
      </c>
    </row>
    <row r="187" spans="1:3" x14ac:dyDescent="0.35">
      <c r="A187" s="86" t="s">
        <v>3049</v>
      </c>
      <c r="B187" s="86">
        <v>99095571</v>
      </c>
      <c r="C187" s="86">
        <v>99095571</v>
      </c>
    </row>
    <row r="188" spans="1:3" x14ac:dyDescent="0.35">
      <c r="A188" s="86" t="s">
        <v>3050</v>
      </c>
      <c r="B188" s="86">
        <v>42746810</v>
      </c>
      <c r="C188" s="86">
        <v>42746810</v>
      </c>
    </row>
    <row r="189" spans="1:3" x14ac:dyDescent="0.35">
      <c r="A189" s="86" t="s">
        <v>3051</v>
      </c>
      <c r="B189" s="86">
        <v>235883501</v>
      </c>
      <c r="C189" s="86">
        <v>804667801</v>
      </c>
    </row>
    <row r="190" spans="1:3" x14ac:dyDescent="0.35">
      <c r="A190" s="86" t="s">
        <v>3052</v>
      </c>
      <c r="B190" s="86">
        <v>235006900</v>
      </c>
      <c r="C190" s="86">
        <v>235006900</v>
      </c>
    </row>
    <row r="191" spans="1:3" x14ac:dyDescent="0.35">
      <c r="A191" s="86" t="s">
        <v>3053</v>
      </c>
      <c r="B191" s="86">
        <v>1471422488</v>
      </c>
      <c r="C191" s="86">
        <v>1471422488</v>
      </c>
    </row>
    <row r="192" spans="1:3" x14ac:dyDescent="0.35">
      <c r="A192" s="86" t="s">
        <v>3054</v>
      </c>
      <c r="B192" s="86">
        <v>458866569</v>
      </c>
      <c r="C192" s="86">
        <v>528986420</v>
      </c>
    </row>
    <row r="193" spans="1:3" x14ac:dyDescent="0.35">
      <c r="A193" s="86" t="s">
        <v>3055</v>
      </c>
      <c r="B193" s="86">
        <v>367700638</v>
      </c>
      <c r="C193" s="86">
        <v>367700638</v>
      </c>
    </row>
    <row r="194" spans="1:3" x14ac:dyDescent="0.35">
      <c r="A194" s="86" t="s">
        <v>3056</v>
      </c>
      <c r="B194" s="86">
        <v>962762137</v>
      </c>
      <c r="C194" s="86">
        <v>962762137</v>
      </c>
    </row>
    <row r="195" spans="1:3" x14ac:dyDescent="0.35">
      <c r="A195" s="86" t="s">
        <v>3057</v>
      </c>
      <c r="B195" s="86">
        <v>269069210</v>
      </c>
      <c r="C195" s="86">
        <v>269069210</v>
      </c>
    </row>
    <row r="196" spans="1:3" x14ac:dyDescent="0.35">
      <c r="A196" s="86" t="s">
        <v>3058</v>
      </c>
      <c r="B196" s="86">
        <v>367666170</v>
      </c>
      <c r="C196" s="86">
        <v>367666170</v>
      </c>
    </row>
    <row r="197" spans="1:3" x14ac:dyDescent="0.35">
      <c r="A197" s="86" t="s">
        <v>3059</v>
      </c>
      <c r="B197" s="86">
        <v>12291559</v>
      </c>
      <c r="C197" s="86">
        <v>12291559</v>
      </c>
    </row>
    <row r="198" spans="1:3" x14ac:dyDescent="0.35">
      <c r="A198" s="86" t="s">
        <v>3060</v>
      </c>
      <c r="B198" s="86">
        <v>196771836</v>
      </c>
      <c r="C198" s="86">
        <v>196771836</v>
      </c>
    </row>
    <row r="199" spans="1:3" x14ac:dyDescent="0.35">
      <c r="A199" s="86" t="s">
        <v>3061</v>
      </c>
      <c r="B199" s="86">
        <v>141145351</v>
      </c>
      <c r="C199" s="86">
        <v>141145351</v>
      </c>
    </row>
    <row r="200" spans="1:3" x14ac:dyDescent="0.35">
      <c r="A200" s="86" t="s">
        <v>3062</v>
      </c>
      <c r="B200" s="86">
        <v>989173682</v>
      </c>
      <c r="C200" s="86">
        <v>989173682</v>
      </c>
    </row>
    <row r="201" spans="1:3" x14ac:dyDescent="0.35">
      <c r="A201" s="86" t="s">
        <v>3063</v>
      </c>
      <c r="B201" s="86">
        <v>116428153</v>
      </c>
      <c r="C201" s="86">
        <v>116428153</v>
      </c>
    </row>
    <row r="202" spans="1:3" x14ac:dyDescent="0.35">
      <c r="A202" s="86" t="s">
        <v>3064</v>
      </c>
      <c r="B202" s="86">
        <v>122281959</v>
      </c>
      <c r="C202" s="86">
        <v>122281959</v>
      </c>
    </row>
    <row r="203" spans="1:3" x14ac:dyDescent="0.35">
      <c r="A203" s="86" t="s">
        <v>3065</v>
      </c>
      <c r="B203" s="86">
        <v>1689249960</v>
      </c>
      <c r="C203" s="86">
        <v>1689249960</v>
      </c>
    </row>
    <row r="204" spans="1:3" x14ac:dyDescent="0.35">
      <c r="A204" s="86" t="s">
        <v>3066</v>
      </c>
      <c r="B204" s="86">
        <v>138473956</v>
      </c>
      <c r="C204" s="86">
        <v>138473956</v>
      </c>
    </row>
    <row r="205" spans="1:3" x14ac:dyDescent="0.35">
      <c r="A205" s="86" t="s">
        <v>3067</v>
      </c>
      <c r="B205" s="86">
        <v>1339611780</v>
      </c>
      <c r="C205" s="86">
        <v>1429823030</v>
      </c>
    </row>
    <row r="206" spans="1:3" x14ac:dyDescent="0.35">
      <c r="A206" s="86" t="s">
        <v>3068</v>
      </c>
      <c r="B206" s="86">
        <v>1877103555</v>
      </c>
      <c r="C206" s="86">
        <v>2273828045</v>
      </c>
    </row>
    <row r="207" spans="1:3" x14ac:dyDescent="0.35">
      <c r="A207" s="86" t="s">
        <v>3069</v>
      </c>
      <c r="B207" s="86">
        <v>113032928</v>
      </c>
      <c r="C207" s="86">
        <v>204867324</v>
      </c>
    </row>
    <row r="208" spans="1:3" x14ac:dyDescent="0.35">
      <c r="A208" s="86" t="s">
        <v>3070</v>
      </c>
      <c r="B208" s="86">
        <v>157308879</v>
      </c>
      <c r="C208" s="86">
        <v>225304384</v>
      </c>
    </row>
    <row r="209" spans="1:3" x14ac:dyDescent="0.35">
      <c r="A209" s="86" t="s">
        <v>3071</v>
      </c>
      <c r="B209" s="86">
        <v>124232949</v>
      </c>
      <c r="C209" s="86">
        <v>124232949</v>
      </c>
    </row>
    <row r="210" spans="1:3" x14ac:dyDescent="0.35">
      <c r="A210" s="86" t="s">
        <v>3072</v>
      </c>
      <c r="B210" s="86">
        <v>3183321330</v>
      </c>
      <c r="C210" s="86">
        <v>3301751330</v>
      </c>
    </row>
    <row r="211" spans="1:3" x14ac:dyDescent="0.35">
      <c r="A211" s="86" t="s">
        <v>3073</v>
      </c>
      <c r="B211" s="86">
        <v>1340596559</v>
      </c>
      <c r="C211" s="86">
        <v>1340596559</v>
      </c>
    </row>
    <row r="212" spans="1:3" x14ac:dyDescent="0.35">
      <c r="A212" s="86" t="s">
        <v>3074</v>
      </c>
      <c r="B212" s="86">
        <v>205711569</v>
      </c>
      <c r="C212" s="86">
        <v>205711569</v>
      </c>
    </row>
    <row r="213" spans="1:3" x14ac:dyDescent="0.35">
      <c r="A213" s="86" t="s">
        <v>3075</v>
      </c>
      <c r="B213" s="86">
        <v>25731520006</v>
      </c>
      <c r="C213" s="86">
        <v>25731520006</v>
      </c>
    </row>
    <row r="214" spans="1:3" x14ac:dyDescent="0.35">
      <c r="A214" s="86" t="s">
        <v>3076</v>
      </c>
      <c r="B214" s="86">
        <v>4375686766</v>
      </c>
      <c r="C214" s="86">
        <v>4375686766</v>
      </c>
    </row>
    <row r="215" spans="1:3" x14ac:dyDescent="0.35">
      <c r="A215" s="86" t="s">
        <v>3077</v>
      </c>
      <c r="B215" s="86">
        <v>144768655890</v>
      </c>
      <c r="C215" s="86">
        <v>144768655890</v>
      </c>
    </row>
    <row r="216" spans="1:3" x14ac:dyDescent="0.35">
      <c r="A216" s="86" t="s">
        <v>3078</v>
      </c>
      <c r="B216" s="86">
        <v>3938982052</v>
      </c>
      <c r="C216" s="86">
        <v>3938982052</v>
      </c>
    </row>
    <row r="217" spans="1:3" x14ac:dyDescent="0.35">
      <c r="A217" s="86" t="s">
        <v>3079</v>
      </c>
      <c r="B217" s="86">
        <v>5581000620</v>
      </c>
      <c r="C217" s="86">
        <v>5581000620</v>
      </c>
    </row>
    <row r="218" spans="1:3" x14ac:dyDescent="0.35">
      <c r="A218" s="86" t="s">
        <v>3080</v>
      </c>
      <c r="B218" s="86">
        <v>23856604969</v>
      </c>
      <c r="C218" s="86">
        <v>23856604969</v>
      </c>
    </row>
    <row r="219" spans="1:3" x14ac:dyDescent="0.35">
      <c r="A219" s="86" t="s">
        <v>3081</v>
      </c>
      <c r="B219" s="86">
        <v>10044958517</v>
      </c>
      <c r="C219" s="86">
        <v>10044958517</v>
      </c>
    </row>
    <row r="220" spans="1:3" x14ac:dyDescent="0.35">
      <c r="A220" s="86" t="s">
        <v>3082</v>
      </c>
      <c r="B220" s="86">
        <v>18276156816</v>
      </c>
      <c r="C220" s="86">
        <v>18276156816</v>
      </c>
    </row>
    <row r="221" spans="1:3" x14ac:dyDescent="0.35">
      <c r="A221" s="86" t="s">
        <v>3083</v>
      </c>
      <c r="B221" s="86">
        <v>16414509269</v>
      </c>
      <c r="C221" s="86">
        <v>16414509269</v>
      </c>
    </row>
    <row r="222" spans="1:3" x14ac:dyDescent="0.35">
      <c r="A222" s="86" t="s">
        <v>3084</v>
      </c>
      <c r="B222" s="86">
        <v>3560685814</v>
      </c>
      <c r="C222" s="86">
        <v>3560685814</v>
      </c>
    </row>
    <row r="223" spans="1:3" x14ac:dyDescent="0.35">
      <c r="A223" s="86" t="s">
        <v>3085</v>
      </c>
      <c r="B223" s="86">
        <v>10948872749</v>
      </c>
      <c r="C223" s="86">
        <v>10948872749</v>
      </c>
    </row>
    <row r="224" spans="1:3" x14ac:dyDescent="0.35">
      <c r="A224" s="86" t="s">
        <v>3086</v>
      </c>
      <c r="B224" s="86">
        <v>27680903103</v>
      </c>
      <c r="C224" s="86">
        <v>27680903103</v>
      </c>
    </row>
    <row r="225" spans="1:3" x14ac:dyDescent="0.35">
      <c r="A225" s="86" t="s">
        <v>3087</v>
      </c>
      <c r="B225" s="86">
        <v>1517492949</v>
      </c>
      <c r="C225" s="86">
        <v>1517492949</v>
      </c>
    </row>
    <row r="226" spans="1:3" x14ac:dyDescent="0.35">
      <c r="A226" s="86" t="s">
        <v>3088</v>
      </c>
      <c r="B226" s="86">
        <v>14222110335</v>
      </c>
      <c r="C226" s="86">
        <v>14222110335</v>
      </c>
    </row>
    <row r="227" spans="1:3" x14ac:dyDescent="0.35">
      <c r="A227" s="86" t="s">
        <v>3089</v>
      </c>
      <c r="B227" s="86">
        <v>62916780</v>
      </c>
      <c r="C227" s="86">
        <v>62916780</v>
      </c>
    </row>
    <row r="228" spans="1:3" x14ac:dyDescent="0.35">
      <c r="A228" s="86" t="s">
        <v>3090</v>
      </c>
      <c r="B228" s="86">
        <v>1669347706</v>
      </c>
      <c r="C228" s="86">
        <v>1669347706</v>
      </c>
    </row>
    <row r="229" spans="1:3" x14ac:dyDescent="0.35">
      <c r="A229" s="86" t="s">
        <v>3091</v>
      </c>
      <c r="B229" s="86">
        <v>513543598</v>
      </c>
      <c r="C229" s="86">
        <v>637637218</v>
      </c>
    </row>
    <row r="230" spans="1:3" x14ac:dyDescent="0.35">
      <c r="A230" s="86" t="s">
        <v>3092</v>
      </c>
      <c r="B230" s="86">
        <v>1694707218</v>
      </c>
      <c r="C230" s="86">
        <v>1694707218</v>
      </c>
    </row>
    <row r="231" spans="1:3" x14ac:dyDescent="0.35">
      <c r="A231" s="86" t="s">
        <v>3093</v>
      </c>
      <c r="B231" s="86">
        <v>1704838686</v>
      </c>
      <c r="C231" s="86">
        <v>1850326196</v>
      </c>
    </row>
    <row r="232" spans="1:3" x14ac:dyDescent="0.35">
      <c r="A232" s="86" t="s">
        <v>3094</v>
      </c>
      <c r="B232" s="86">
        <v>70835141</v>
      </c>
      <c r="C232" s="86">
        <v>117835141</v>
      </c>
    </row>
    <row r="233" spans="1:3" x14ac:dyDescent="0.35">
      <c r="A233" s="86" t="s">
        <v>3095</v>
      </c>
      <c r="B233" s="86">
        <v>282406949</v>
      </c>
      <c r="C233" s="86">
        <v>282406949</v>
      </c>
    </row>
    <row r="234" spans="1:3" x14ac:dyDescent="0.35">
      <c r="A234" s="86" t="s">
        <v>3096</v>
      </c>
      <c r="B234" s="86">
        <v>85434571</v>
      </c>
      <c r="C234" s="86">
        <v>85434571</v>
      </c>
    </row>
    <row r="235" spans="1:3" x14ac:dyDescent="0.35">
      <c r="A235" s="86" t="s">
        <v>3097</v>
      </c>
      <c r="B235" s="86">
        <v>23451365187</v>
      </c>
      <c r="C235" s="86">
        <v>23451365187</v>
      </c>
    </row>
    <row r="236" spans="1:3" x14ac:dyDescent="0.35">
      <c r="A236" s="86" t="s">
        <v>3098</v>
      </c>
      <c r="B236" s="86">
        <v>47403589091</v>
      </c>
      <c r="C236" s="86">
        <v>47403589091</v>
      </c>
    </row>
    <row r="237" spans="1:3" x14ac:dyDescent="0.35">
      <c r="A237" s="86" t="s">
        <v>3099</v>
      </c>
      <c r="B237" s="86">
        <v>1037361259</v>
      </c>
      <c r="C237" s="86">
        <v>1037361259</v>
      </c>
    </row>
    <row r="238" spans="1:3" x14ac:dyDescent="0.35">
      <c r="A238" s="86" t="s">
        <v>3100</v>
      </c>
      <c r="B238" s="86">
        <v>1120077212</v>
      </c>
      <c r="C238" s="86">
        <v>1120077212</v>
      </c>
    </row>
    <row r="239" spans="1:3" x14ac:dyDescent="0.35">
      <c r="A239" s="86" t="s">
        <v>3101</v>
      </c>
      <c r="B239" s="86">
        <v>800168138</v>
      </c>
      <c r="C239" s="86">
        <v>800168138</v>
      </c>
    </row>
    <row r="240" spans="1:3" x14ac:dyDescent="0.35">
      <c r="A240" s="86" t="s">
        <v>3102</v>
      </c>
      <c r="B240" s="86">
        <v>1600468316</v>
      </c>
      <c r="C240" s="86">
        <v>1600468316</v>
      </c>
    </row>
    <row r="241" spans="1:3" x14ac:dyDescent="0.35">
      <c r="A241" s="86" t="s">
        <v>3103</v>
      </c>
      <c r="B241" s="86">
        <v>1533319451</v>
      </c>
      <c r="C241" s="86">
        <v>1533319451</v>
      </c>
    </row>
    <row r="242" spans="1:3" x14ac:dyDescent="0.35">
      <c r="A242" s="86" t="s">
        <v>3104</v>
      </c>
      <c r="B242" s="86">
        <v>3209825299</v>
      </c>
      <c r="C242" s="86">
        <v>3209825299</v>
      </c>
    </row>
    <row r="243" spans="1:3" x14ac:dyDescent="0.35">
      <c r="A243" s="86" t="s">
        <v>3105</v>
      </c>
      <c r="B243" s="86">
        <v>25932064546</v>
      </c>
      <c r="C243" s="86">
        <v>25932064546</v>
      </c>
    </row>
    <row r="244" spans="1:3" x14ac:dyDescent="0.35">
      <c r="A244" s="86" t="s">
        <v>3106</v>
      </c>
      <c r="B244" s="86">
        <v>2449296102</v>
      </c>
      <c r="C244" s="86">
        <v>2449296102</v>
      </c>
    </row>
    <row r="245" spans="1:3" x14ac:dyDescent="0.35">
      <c r="A245" s="86" t="s">
        <v>3107</v>
      </c>
      <c r="B245" s="86">
        <v>6151491924</v>
      </c>
      <c r="C245" s="86">
        <v>6151491924</v>
      </c>
    </row>
    <row r="246" spans="1:3" x14ac:dyDescent="0.35">
      <c r="A246" s="86" t="s">
        <v>3108</v>
      </c>
      <c r="B246" s="86">
        <v>994207797</v>
      </c>
      <c r="C246" s="86">
        <v>994207797</v>
      </c>
    </row>
    <row r="247" spans="1:3" x14ac:dyDescent="0.35">
      <c r="A247" s="86" t="s">
        <v>3109</v>
      </c>
      <c r="B247" s="86">
        <v>594245934</v>
      </c>
      <c r="C247" s="86">
        <v>594245934</v>
      </c>
    </row>
    <row r="248" spans="1:3" x14ac:dyDescent="0.35">
      <c r="A248" s="86" t="s">
        <v>3110</v>
      </c>
      <c r="B248" s="86">
        <v>751663011</v>
      </c>
      <c r="C248" s="86">
        <v>1156256111</v>
      </c>
    </row>
    <row r="249" spans="1:3" x14ac:dyDescent="0.35">
      <c r="A249" s="86" t="s">
        <v>3111</v>
      </c>
      <c r="B249" s="86">
        <v>1639651138</v>
      </c>
      <c r="C249" s="86">
        <v>1639651138</v>
      </c>
    </row>
    <row r="250" spans="1:3" x14ac:dyDescent="0.35">
      <c r="A250" s="86" t="s">
        <v>3112</v>
      </c>
      <c r="B250" s="86">
        <v>591544145</v>
      </c>
      <c r="C250" s="86">
        <v>591544145</v>
      </c>
    </row>
    <row r="251" spans="1:3" x14ac:dyDescent="0.35">
      <c r="A251" s="86" t="s">
        <v>3113</v>
      </c>
      <c r="B251" s="86">
        <v>89933047</v>
      </c>
      <c r="C251" s="86">
        <v>89933047</v>
      </c>
    </row>
    <row r="252" spans="1:3" x14ac:dyDescent="0.35">
      <c r="A252" s="86" t="s">
        <v>3114</v>
      </c>
      <c r="B252" s="86">
        <v>145052974</v>
      </c>
      <c r="C252" s="86">
        <v>145052974</v>
      </c>
    </row>
    <row r="253" spans="1:3" x14ac:dyDescent="0.35">
      <c r="A253" s="86" t="s">
        <v>3115</v>
      </c>
      <c r="B253" s="86">
        <v>89262293</v>
      </c>
      <c r="C253" s="86">
        <v>89262293</v>
      </c>
    </row>
    <row r="254" spans="1:3" x14ac:dyDescent="0.35">
      <c r="A254" s="86" t="s">
        <v>3116</v>
      </c>
      <c r="B254" s="86">
        <v>5764795271</v>
      </c>
      <c r="C254" s="86">
        <v>5764795271</v>
      </c>
    </row>
    <row r="255" spans="1:3" x14ac:dyDescent="0.35">
      <c r="A255" s="86" t="s">
        <v>3117</v>
      </c>
      <c r="B255" s="86">
        <v>206089839</v>
      </c>
      <c r="C255" s="86">
        <v>312448879</v>
      </c>
    </row>
    <row r="256" spans="1:3" x14ac:dyDescent="0.35">
      <c r="A256" s="86" t="s">
        <v>3118</v>
      </c>
      <c r="B256" s="86">
        <v>80076696</v>
      </c>
      <c r="C256" s="86">
        <v>80076696</v>
      </c>
    </row>
    <row r="257" spans="1:3" x14ac:dyDescent="0.35">
      <c r="A257" s="86" t="s">
        <v>3119</v>
      </c>
      <c r="B257" s="86">
        <v>28110288</v>
      </c>
      <c r="C257" s="86">
        <v>28110288</v>
      </c>
    </row>
    <row r="258" spans="1:3" x14ac:dyDescent="0.35">
      <c r="A258" s="86" t="s">
        <v>3120</v>
      </c>
      <c r="B258" s="86">
        <v>248481319</v>
      </c>
      <c r="C258" s="86">
        <v>349481319</v>
      </c>
    </row>
    <row r="259" spans="1:3" x14ac:dyDescent="0.35">
      <c r="A259" s="86" t="s">
        <v>3121</v>
      </c>
      <c r="B259" s="86">
        <v>380552461</v>
      </c>
      <c r="C259" s="86">
        <v>380552461</v>
      </c>
    </row>
    <row r="260" spans="1:3" x14ac:dyDescent="0.35">
      <c r="A260" s="86" t="s">
        <v>3122</v>
      </c>
      <c r="B260" s="86">
        <v>385264301</v>
      </c>
      <c r="C260" s="86">
        <v>385264301</v>
      </c>
    </row>
    <row r="261" spans="1:3" x14ac:dyDescent="0.35">
      <c r="A261" s="86" t="s">
        <v>3123</v>
      </c>
      <c r="B261" s="86">
        <v>541252552</v>
      </c>
      <c r="C261" s="86">
        <v>541252552</v>
      </c>
    </row>
    <row r="262" spans="1:3" x14ac:dyDescent="0.35">
      <c r="A262" s="86" t="s">
        <v>3124</v>
      </c>
      <c r="B262" s="86">
        <v>587183977</v>
      </c>
      <c r="C262" s="86">
        <v>587183977</v>
      </c>
    </row>
    <row r="263" spans="1:3" x14ac:dyDescent="0.35">
      <c r="A263" s="86" t="s">
        <v>3125</v>
      </c>
      <c r="B263" s="86">
        <v>153383546</v>
      </c>
      <c r="C263" s="86">
        <v>153383546</v>
      </c>
    </row>
    <row r="264" spans="1:3" x14ac:dyDescent="0.35">
      <c r="A264" s="86" t="s">
        <v>3126</v>
      </c>
      <c r="B264" s="86">
        <v>169397591</v>
      </c>
      <c r="C264" s="86">
        <v>169397591</v>
      </c>
    </row>
    <row r="265" spans="1:3" x14ac:dyDescent="0.35">
      <c r="A265" s="86" t="s">
        <v>3127</v>
      </c>
      <c r="B265" s="86">
        <v>58281515</v>
      </c>
      <c r="C265" s="86">
        <v>58281515</v>
      </c>
    </row>
    <row r="266" spans="1:3" x14ac:dyDescent="0.35">
      <c r="A266" s="86" t="s">
        <v>3128</v>
      </c>
      <c r="B266" s="86">
        <v>15245722555</v>
      </c>
      <c r="C266" s="86">
        <v>15336460388</v>
      </c>
    </row>
    <row r="267" spans="1:3" x14ac:dyDescent="0.35">
      <c r="A267" s="86" t="s">
        <v>3129</v>
      </c>
      <c r="B267" s="86">
        <v>632202675</v>
      </c>
      <c r="C267" s="86">
        <v>632202675</v>
      </c>
    </row>
    <row r="268" spans="1:3" x14ac:dyDescent="0.35">
      <c r="A268" s="86" t="s">
        <v>3130</v>
      </c>
      <c r="B268" s="86">
        <v>283954196</v>
      </c>
      <c r="C268" s="86">
        <v>283954196</v>
      </c>
    </row>
    <row r="269" spans="1:3" x14ac:dyDescent="0.35">
      <c r="A269" s="86" t="s">
        <v>3131</v>
      </c>
      <c r="B269" s="86">
        <v>55573759</v>
      </c>
      <c r="C269" s="86">
        <v>55573759</v>
      </c>
    </row>
    <row r="270" spans="1:3" x14ac:dyDescent="0.35">
      <c r="A270" s="86" t="s">
        <v>3132</v>
      </c>
      <c r="B270" s="86">
        <v>2714703212</v>
      </c>
      <c r="C270" s="86">
        <v>2714703212</v>
      </c>
    </row>
    <row r="271" spans="1:3" x14ac:dyDescent="0.35">
      <c r="A271" s="86" t="s">
        <v>3133</v>
      </c>
      <c r="B271" s="86">
        <v>644928322</v>
      </c>
      <c r="C271" s="86">
        <v>644928322</v>
      </c>
    </row>
    <row r="272" spans="1:3" x14ac:dyDescent="0.35">
      <c r="A272" s="86" t="s">
        <v>3134</v>
      </c>
      <c r="B272" s="86">
        <v>183941151</v>
      </c>
      <c r="C272" s="86">
        <v>183941151</v>
      </c>
    </row>
    <row r="273" spans="1:3" x14ac:dyDescent="0.35">
      <c r="A273" s="86" t="s">
        <v>3135</v>
      </c>
      <c r="B273" s="86">
        <v>5899144246</v>
      </c>
      <c r="C273" s="86">
        <v>5899144246</v>
      </c>
    </row>
    <row r="274" spans="1:3" x14ac:dyDescent="0.35">
      <c r="A274" s="86" t="s">
        <v>3136</v>
      </c>
      <c r="B274" s="86">
        <v>124481529</v>
      </c>
      <c r="C274" s="86">
        <v>124481529</v>
      </c>
    </row>
    <row r="275" spans="1:3" x14ac:dyDescent="0.35">
      <c r="A275" s="86" t="s">
        <v>3137</v>
      </c>
      <c r="B275" s="86">
        <v>404448190</v>
      </c>
      <c r="C275" s="86">
        <v>404448190</v>
      </c>
    </row>
    <row r="276" spans="1:3" x14ac:dyDescent="0.35">
      <c r="A276" s="86" t="s">
        <v>3138</v>
      </c>
      <c r="B276" s="86">
        <v>2631222870</v>
      </c>
      <c r="C276" s="86">
        <v>2631222870</v>
      </c>
    </row>
    <row r="277" spans="1:3" x14ac:dyDescent="0.35">
      <c r="A277" s="86" t="s">
        <v>3139</v>
      </c>
      <c r="B277" s="86">
        <v>5700690663</v>
      </c>
      <c r="C277" s="86">
        <v>5700690663</v>
      </c>
    </row>
    <row r="278" spans="1:3" x14ac:dyDescent="0.35">
      <c r="A278" s="86" t="s">
        <v>3140</v>
      </c>
      <c r="B278" s="86">
        <v>513387382</v>
      </c>
      <c r="C278" s="86">
        <v>513387382</v>
      </c>
    </row>
    <row r="279" spans="1:3" x14ac:dyDescent="0.35">
      <c r="A279" s="86" t="s">
        <v>3141</v>
      </c>
      <c r="B279" s="86">
        <v>1753853383</v>
      </c>
      <c r="C279" s="86">
        <v>1753853383</v>
      </c>
    </row>
    <row r="280" spans="1:3" x14ac:dyDescent="0.35">
      <c r="A280" s="86" t="s">
        <v>3142</v>
      </c>
      <c r="B280" s="86">
        <v>17614900467</v>
      </c>
      <c r="C280" s="86">
        <v>17614900467</v>
      </c>
    </row>
    <row r="281" spans="1:3" x14ac:dyDescent="0.35">
      <c r="A281" s="86" t="s">
        <v>3143</v>
      </c>
      <c r="B281" s="86">
        <v>224664126</v>
      </c>
      <c r="C281" s="86">
        <v>224664126</v>
      </c>
    </row>
    <row r="282" spans="1:3" x14ac:dyDescent="0.35">
      <c r="A282" s="86" t="s">
        <v>3144</v>
      </c>
      <c r="B282" s="86">
        <v>296554397</v>
      </c>
      <c r="C282" s="86">
        <v>296554397</v>
      </c>
    </row>
    <row r="283" spans="1:3" x14ac:dyDescent="0.35">
      <c r="A283" s="86" t="s">
        <v>3145</v>
      </c>
      <c r="B283" s="86">
        <v>7939393045</v>
      </c>
      <c r="C283" s="86">
        <v>7939393045</v>
      </c>
    </row>
    <row r="284" spans="1:3" x14ac:dyDescent="0.35">
      <c r="A284" s="86" t="s">
        <v>3146</v>
      </c>
      <c r="B284" s="86">
        <v>213286873</v>
      </c>
      <c r="C284" s="86">
        <v>213286873</v>
      </c>
    </row>
    <row r="285" spans="1:3" x14ac:dyDescent="0.35">
      <c r="A285" s="86" t="s">
        <v>3147</v>
      </c>
      <c r="B285" s="86">
        <v>2880436419</v>
      </c>
      <c r="C285" s="86">
        <v>2880436419</v>
      </c>
    </row>
    <row r="286" spans="1:3" x14ac:dyDescent="0.35">
      <c r="A286" s="86" t="s">
        <v>3148</v>
      </c>
      <c r="B286" s="86">
        <v>92633808</v>
      </c>
      <c r="C286" s="86">
        <v>92633808</v>
      </c>
    </row>
    <row r="287" spans="1:3" x14ac:dyDescent="0.35">
      <c r="A287" s="86" t="s">
        <v>3149</v>
      </c>
      <c r="B287" s="86">
        <v>12808121836</v>
      </c>
      <c r="C287" s="86">
        <v>12808121836</v>
      </c>
    </row>
    <row r="288" spans="1:3" x14ac:dyDescent="0.35">
      <c r="A288" s="86" t="s">
        <v>3150</v>
      </c>
      <c r="B288" s="86">
        <v>67007113</v>
      </c>
      <c r="C288" s="86">
        <v>67007113</v>
      </c>
    </row>
    <row r="289" spans="1:3" x14ac:dyDescent="0.35">
      <c r="A289" s="86" t="s">
        <v>3151</v>
      </c>
      <c r="B289" s="86">
        <v>433577695</v>
      </c>
      <c r="C289" s="86">
        <v>433577695</v>
      </c>
    </row>
    <row r="290" spans="1:3" x14ac:dyDescent="0.35">
      <c r="A290" s="86" t="s">
        <v>3152</v>
      </c>
      <c r="B290" s="86">
        <v>2228244465</v>
      </c>
      <c r="C290" s="86">
        <v>2228244465</v>
      </c>
    </row>
    <row r="291" spans="1:3" x14ac:dyDescent="0.35">
      <c r="A291" s="86" t="s">
        <v>3153</v>
      </c>
      <c r="B291" s="86">
        <v>211996192</v>
      </c>
      <c r="C291" s="86">
        <v>211996192</v>
      </c>
    </row>
    <row r="292" spans="1:3" x14ac:dyDescent="0.35">
      <c r="A292" s="86" t="s">
        <v>3154</v>
      </c>
      <c r="B292" s="86">
        <v>205695033</v>
      </c>
      <c r="C292" s="86">
        <v>278624793</v>
      </c>
    </row>
    <row r="293" spans="1:3" x14ac:dyDescent="0.35">
      <c r="A293" s="86" t="s">
        <v>3155</v>
      </c>
      <c r="B293" s="86">
        <v>163278661</v>
      </c>
      <c r="C293" s="86">
        <v>163278661</v>
      </c>
    </row>
    <row r="294" spans="1:3" x14ac:dyDescent="0.35">
      <c r="A294" s="86" t="s">
        <v>3156</v>
      </c>
      <c r="B294" s="86">
        <v>123679274</v>
      </c>
      <c r="C294" s="86">
        <v>123679274</v>
      </c>
    </row>
    <row r="295" spans="1:3" x14ac:dyDescent="0.35">
      <c r="A295" s="86" t="s">
        <v>3157</v>
      </c>
      <c r="B295" s="86">
        <v>91379961</v>
      </c>
      <c r="C295" s="86">
        <v>91379961</v>
      </c>
    </row>
    <row r="296" spans="1:3" x14ac:dyDescent="0.35">
      <c r="A296" s="86" t="s">
        <v>3158</v>
      </c>
      <c r="B296" s="86">
        <v>357887406</v>
      </c>
      <c r="C296" s="86">
        <v>357887406</v>
      </c>
    </row>
    <row r="297" spans="1:3" x14ac:dyDescent="0.35">
      <c r="A297" s="86" t="s">
        <v>3159</v>
      </c>
      <c r="B297" s="86">
        <v>21567561</v>
      </c>
      <c r="C297" s="86">
        <v>21567561</v>
      </c>
    </row>
    <row r="298" spans="1:3" x14ac:dyDescent="0.35">
      <c r="A298" s="86" t="s">
        <v>3160</v>
      </c>
      <c r="B298" s="86">
        <v>289866848</v>
      </c>
      <c r="C298" s="86">
        <v>289866848</v>
      </c>
    </row>
    <row r="299" spans="1:3" x14ac:dyDescent="0.35">
      <c r="A299" s="86" t="s">
        <v>3161</v>
      </c>
      <c r="B299" s="86">
        <v>1016899708</v>
      </c>
      <c r="C299" s="86">
        <v>1057190438</v>
      </c>
    </row>
    <row r="300" spans="1:3" x14ac:dyDescent="0.35">
      <c r="A300" s="86" t="s">
        <v>3162</v>
      </c>
      <c r="B300" s="86">
        <v>91572051</v>
      </c>
      <c r="C300" s="86">
        <v>91572051</v>
      </c>
    </row>
    <row r="301" spans="1:3" x14ac:dyDescent="0.35">
      <c r="A301" s="86" t="s">
        <v>3163</v>
      </c>
      <c r="B301" s="86">
        <v>77091916</v>
      </c>
      <c r="C301" s="86">
        <v>77091916</v>
      </c>
    </row>
    <row r="302" spans="1:3" x14ac:dyDescent="0.35">
      <c r="A302" s="86" t="s">
        <v>3164</v>
      </c>
      <c r="B302" s="86">
        <v>279900026</v>
      </c>
      <c r="C302" s="86">
        <v>279900026</v>
      </c>
    </row>
    <row r="303" spans="1:3" x14ac:dyDescent="0.35">
      <c r="A303" s="86" t="s">
        <v>3165</v>
      </c>
      <c r="B303" s="86">
        <v>305927365</v>
      </c>
      <c r="C303" s="86">
        <v>305927365</v>
      </c>
    </row>
    <row r="304" spans="1:3" x14ac:dyDescent="0.35">
      <c r="A304" s="86" t="s">
        <v>3166</v>
      </c>
      <c r="B304" s="86">
        <v>165125217</v>
      </c>
      <c r="C304" s="86">
        <v>165125217</v>
      </c>
    </row>
    <row r="305" spans="1:3" x14ac:dyDescent="0.35">
      <c r="A305" s="86" t="s">
        <v>3167</v>
      </c>
      <c r="B305" s="86">
        <v>330855507</v>
      </c>
      <c r="C305" s="86">
        <v>330855507</v>
      </c>
    </row>
    <row r="306" spans="1:3" x14ac:dyDescent="0.35">
      <c r="A306" s="86" t="s">
        <v>3168</v>
      </c>
      <c r="B306" s="86">
        <v>169336432</v>
      </c>
      <c r="C306" s="86">
        <v>169336432</v>
      </c>
    </row>
    <row r="307" spans="1:3" x14ac:dyDescent="0.35">
      <c r="A307" s="86" t="s">
        <v>3169</v>
      </c>
      <c r="B307" s="86">
        <v>442296204</v>
      </c>
      <c r="C307" s="86">
        <v>442296204</v>
      </c>
    </row>
    <row r="308" spans="1:3" x14ac:dyDescent="0.35">
      <c r="A308" s="86" t="s">
        <v>3170</v>
      </c>
      <c r="B308" s="86">
        <v>1333278898</v>
      </c>
      <c r="C308" s="86">
        <v>1333278898</v>
      </c>
    </row>
    <row r="309" spans="1:3" x14ac:dyDescent="0.35">
      <c r="A309" s="86" t="s">
        <v>3171</v>
      </c>
      <c r="B309" s="86">
        <v>528567563</v>
      </c>
      <c r="C309" s="86">
        <v>528567563</v>
      </c>
    </row>
    <row r="310" spans="1:3" x14ac:dyDescent="0.35">
      <c r="A310" s="86" t="s">
        <v>3172</v>
      </c>
      <c r="B310" s="86">
        <v>276123428</v>
      </c>
      <c r="C310" s="86">
        <v>276123428</v>
      </c>
    </row>
    <row r="311" spans="1:3" x14ac:dyDescent="0.35">
      <c r="A311" s="86" t="s">
        <v>3173</v>
      </c>
      <c r="B311" s="86">
        <v>490672999</v>
      </c>
      <c r="C311" s="86">
        <v>490672999</v>
      </c>
    </row>
    <row r="312" spans="1:3" x14ac:dyDescent="0.35">
      <c r="A312" s="86" t="s">
        <v>3174</v>
      </c>
      <c r="B312" s="86">
        <v>155411573</v>
      </c>
      <c r="C312" s="86">
        <v>325593873</v>
      </c>
    </row>
    <row r="313" spans="1:3" x14ac:dyDescent="0.35">
      <c r="A313" s="86" t="s">
        <v>3175</v>
      </c>
      <c r="B313" s="86">
        <v>220004555</v>
      </c>
      <c r="C313" s="86">
        <v>490720768</v>
      </c>
    </row>
    <row r="314" spans="1:3" x14ac:dyDescent="0.35">
      <c r="A314" s="86" t="s">
        <v>3176</v>
      </c>
      <c r="B314" s="86">
        <v>306262363</v>
      </c>
      <c r="C314" s="86">
        <v>661002213</v>
      </c>
    </row>
    <row r="315" spans="1:3" x14ac:dyDescent="0.35">
      <c r="A315" s="86" t="s">
        <v>3177</v>
      </c>
      <c r="B315" s="86">
        <v>110312597</v>
      </c>
      <c r="C315" s="86">
        <v>321925577</v>
      </c>
    </row>
    <row r="316" spans="1:3" x14ac:dyDescent="0.35">
      <c r="A316" s="86" t="s">
        <v>3178</v>
      </c>
      <c r="B316" s="86">
        <v>329787090</v>
      </c>
      <c r="C316" s="86">
        <v>619821090</v>
      </c>
    </row>
    <row r="317" spans="1:3" x14ac:dyDescent="0.35">
      <c r="A317" s="86" t="s">
        <v>3179</v>
      </c>
      <c r="B317" s="86">
        <v>20835749312</v>
      </c>
      <c r="C317" s="86">
        <v>20835749312</v>
      </c>
    </row>
    <row r="318" spans="1:3" x14ac:dyDescent="0.35">
      <c r="A318" s="86" t="s">
        <v>3180</v>
      </c>
      <c r="B318" s="86">
        <v>1261250707</v>
      </c>
      <c r="C318" s="86">
        <v>1261250707</v>
      </c>
    </row>
    <row r="319" spans="1:3" x14ac:dyDescent="0.35">
      <c r="A319" s="86" t="s">
        <v>3181</v>
      </c>
      <c r="B319" s="86">
        <v>46978821499</v>
      </c>
      <c r="C319" s="86">
        <v>46978821499</v>
      </c>
    </row>
    <row r="320" spans="1:3" x14ac:dyDescent="0.35">
      <c r="A320" s="86" t="s">
        <v>3182</v>
      </c>
      <c r="B320" s="86">
        <v>3163542823</v>
      </c>
      <c r="C320" s="86">
        <v>3163542823</v>
      </c>
    </row>
    <row r="321" spans="1:3" x14ac:dyDescent="0.35">
      <c r="A321" s="86" t="s">
        <v>3183</v>
      </c>
      <c r="B321" s="86">
        <v>1414221873</v>
      </c>
      <c r="C321" s="86">
        <v>1414221873</v>
      </c>
    </row>
    <row r="322" spans="1:3" x14ac:dyDescent="0.35">
      <c r="A322" s="86" t="s">
        <v>3184</v>
      </c>
      <c r="B322" s="86">
        <v>1273273010</v>
      </c>
      <c r="C322" s="86">
        <v>1273273010</v>
      </c>
    </row>
    <row r="323" spans="1:3" x14ac:dyDescent="0.35">
      <c r="A323" s="86" t="s">
        <v>3185</v>
      </c>
      <c r="B323" s="86">
        <v>748987669</v>
      </c>
      <c r="C323" s="86">
        <v>748987669</v>
      </c>
    </row>
    <row r="324" spans="1:3" x14ac:dyDescent="0.35">
      <c r="A324" s="86" t="s">
        <v>3186</v>
      </c>
      <c r="B324" s="86">
        <v>198178887</v>
      </c>
      <c r="C324" s="86">
        <v>198178887</v>
      </c>
    </row>
    <row r="325" spans="1:3" x14ac:dyDescent="0.35">
      <c r="A325" s="86" t="s">
        <v>3187</v>
      </c>
      <c r="B325" s="86">
        <v>165232475</v>
      </c>
      <c r="C325" s="86">
        <v>165232475</v>
      </c>
    </row>
    <row r="326" spans="1:3" x14ac:dyDescent="0.35">
      <c r="A326" s="86" t="s">
        <v>3188</v>
      </c>
      <c r="B326" s="86">
        <v>1092435750</v>
      </c>
      <c r="C326" s="86">
        <v>1092435750</v>
      </c>
    </row>
    <row r="327" spans="1:3" x14ac:dyDescent="0.35">
      <c r="A327" s="86" t="s">
        <v>3189</v>
      </c>
      <c r="B327" s="86">
        <v>1128794633</v>
      </c>
      <c r="C327" s="86">
        <v>1128794633</v>
      </c>
    </row>
    <row r="328" spans="1:3" x14ac:dyDescent="0.35">
      <c r="A328" s="86" t="s">
        <v>3190</v>
      </c>
      <c r="B328" s="86">
        <v>176044562</v>
      </c>
      <c r="C328" s="86">
        <v>176044562</v>
      </c>
    </row>
    <row r="329" spans="1:3" x14ac:dyDescent="0.35">
      <c r="A329" s="86" t="s">
        <v>3191</v>
      </c>
      <c r="B329" s="86">
        <v>149760050</v>
      </c>
      <c r="C329" s="86">
        <v>149760050</v>
      </c>
    </row>
    <row r="330" spans="1:3" x14ac:dyDescent="0.35">
      <c r="A330" s="86" t="s">
        <v>3192</v>
      </c>
      <c r="B330" s="86">
        <v>2930269210</v>
      </c>
      <c r="C330" s="86">
        <v>2930269210</v>
      </c>
    </row>
    <row r="331" spans="1:3" x14ac:dyDescent="0.35">
      <c r="A331" s="86" t="s">
        <v>3193</v>
      </c>
      <c r="B331" s="86">
        <v>5849468641</v>
      </c>
      <c r="C331" s="86">
        <v>5849468641</v>
      </c>
    </row>
    <row r="332" spans="1:3" x14ac:dyDescent="0.35">
      <c r="A332" s="86" t="s">
        <v>3194</v>
      </c>
      <c r="B332" s="86">
        <v>10491181089</v>
      </c>
      <c r="C332" s="86">
        <v>10491181089</v>
      </c>
    </row>
    <row r="333" spans="1:3" x14ac:dyDescent="0.35">
      <c r="A333" s="86" t="s">
        <v>3195</v>
      </c>
      <c r="B333" s="86">
        <v>183011248</v>
      </c>
      <c r="C333" s="86">
        <v>183011248</v>
      </c>
    </row>
    <row r="334" spans="1:3" x14ac:dyDescent="0.35">
      <c r="A334" s="86" t="s">
        <v>3196</v>
      </c>
      <c r="B334" s="86">
        <v>6000645090</v>
      </c>
      <c r="C334" s="86">
        <v>6000645090</v>
      </c>
    </row>
    <row r="335" spans="1:3" x14ac:dyDescent="0.35">
      <c r="A335" s="86" t="s">
        <v>3197</v>
      </c>
      <c r="B335" s="86">
        <v>1076951888</v>
      </c>
      <c r="C335" s="86">
        <v>1076951888</v>
      </c>
    </row>
    <row r="336" spans="1:3" x14ac:dyDescent="0.35">
      <c r="A336" s="86" t="s">
        <v>3198</v>
      </c>
      <c r="B336" s="86">
        <v>2101599988</v>
      </c>
      <c r="C336" s="86">
        <v>2101599988</v>
      </c>
    </row>
    <row r="337" spans="1:3" x14ac:dyDescent="0.35">
      <c r="A337" s="86" t="s">
        <v>3199</v>
      </c>
      <c r="B337" s="86">
        <v>28617832836</v>
      </c>
      <c r="C337" s="86">
        <v>28749261436</v>
      </c>
    </row>
    <row r="338" spans="1:3" x14ac:dyDescent="0.35">
      <c r="A338" s="86" t="s">
        <v>3200</v>
      </c>
      <c r="B338" s="86">
        <v>3925500830</v>
      </c>
      <c r="C338" s="86">
        <v>3925500830</v>
      </c>
    </row>
    <row r="339" spans="1:3" x14ac:dyDescent="0.35">
      <c r="A339" s="86" t="s">
        <v>3201</v>
      </c>
      <c r="B339" s="86">
        <v>376874524</v>
      </c>
      <c r="C339" s="86">
        <v>376874524</v>
      </c>
    </row>
    <row r="340" spans="1:3" x14ac:dyDescent="0.35">
      <c r="A340" s="86" t="s">
        <v>3202</v>
      </c>
      <c r="B340" s="86">
        <v>71398921</v>
      </c>
      <c r="C340" s="86">
        <v>210177040</v>
      </c>
    </row>
    <row r="341" spans="1:3" x14ac:dyDescent="0.35">
      <c r="A341" s="86" t="s">
        <v>3203</v>
      </c>
      <c r="B341" s="86">
        <v>67151897</v>
      </c>
      <c r="C341" s="86">
        <v>67151897</v>
      </c>
    </row>
    <row r="342" spans="1:3" x14ac:dyDescent="0.35">
      <c r="A342" s="86" t="s">
        <v>3204</v>
      </c>
      <c r="B342" s="86">
        <v>5260570354</v>
      </c>
      <c r="C342" s="86">
        <v>5260570354</v>
      </c>
    </row>
    <row r="343" spans="1:3" x14ac:dyDescent="0.35">
      <c r="A343" s="86" t="s">
        <v>3205</v>
      </c>
      <c r="B343" s="86">
        <v>669608410</v>
      </c>
      <c r="C343" s="86">
        <v>669608410</v>
      </c>
    </row>
    <row r="344" spans="1:3" x14ac:dyDescent="0.35">
      <c r="A344" s="86" t="s">
        <v>3206</v>
      </c>
      <c r="B344" s="86">
        <v>3971485984</v>
      </c>
      <c r="C344" s="86">
        <v>4507172084</v>
      </c>
    </row>
    <row r="345" spans="1:3" x14ac:dyDescent="0.35">
      <c r="A345" s="86" t="s">
        <v>3207</v>
      </c>
      <c r="B345" s="86">
        <v>866831951</v>
      </c>
      <c r="C345" s="86">
        <v>995946041</v>
      </c>
    </row>
    <row r="346" spans="1:3" x14ac:dyDescent="0.35">
      <c r="A346" s="86" t="s">
        <v>3208</v>
      </c>
      <c r="B346" s="86">
        <v>1739518635</v>
      </c>
      <c r="C346" s="86">
        <v>1739518635</v>
      </c>
    </row>
    <row r="347" spans="1:3" x14ac:dyDescent="0.35">
      <c r="A347" s="86" t="s">
        <v>3209</v>
      </c>
      <c r="B347" s="86">
        <v>847540510</v>
      </c>
      <c r="C347" s="86">
        <v>847540510</v>
      </c>
    </row>
    <row r="348" spans="1:3" x14ac:dyDescent="0.35">
      <c r="A348" s="86" t="s">
        <v>3210</v>
      </c>
      <c r="B348" s="86">
        <v>277725916</v>
      </c>
      <c r="C348" s="86">
        <v>277725916</v>
      </c>
    </row>
    <row r="349" spans="1:3" x14ac:dyDescent="0.35">
      <c r="A349" s="86" t="s">
        <v>3211</v>
      </c>
      <c r="B349" s="86">
        <v>79199101</v>
      </c>
      <c r="C349" s="86">
        <v>79199101</v>
      </c>
    </row>
    <row r="350" spans="1:3" x14ac:dyDescent="0.35">
      <c r="A350" s="86" t="s">
        <v>3212</v>
      </c>
      <c r="B350" s="86">
        <v>90931842</v>
      </c>
      <c r="C350" s="86">
        <v>90931842</v>
      </c>
    </row>
    <row r="351" spans="1:3" x14ac:dyDescent="0.35">
      <c r="A351" s="86" t="s">
        <v>3213</v>
      </c>
      <c r="B351" s="86">
        <v>1112336750</v>
      </c>
      <c r="C351" s="86">
        <v>1112336750</v>
      </c>
    </row>
    <row r="352" spans="1:3" x14ac:dyDescent="0.35">
      <c r="A352" s="86" t="s">
        <v>3214</v>
      </c>
      <c r="B352" s="86">
        <v>80058123</v>
      </c>
      <c r="C352" s="86">
        <v>131953733</v>
      </c>
    </row>
    <row r="353" spans="1:3" x14ac:dyDescent="0.35">
      <c r="A353" s="86" t="s">
        <v>3215</v>
      </c>
      <c r="B353" s="86">
        <v>349216238</v>
      </c>
      <c r="C353" s="86">
        <v>349216238</v>
      </c>
    </row>
    <row r="354" spans="1:3" x14ac:dyDescent="0.35">
      <c r="A354" s="86" t="s">
        <v>3216</v>
      </c>
      <c r="B354" s="86">
        <v>260760518</v>
      </c>
      <c r="C354" s="86">
        <v>260760518</v>
      </c>
    </row>
    <row r="355" spans="1:3" x14ac:dyDescent="0.35">
      <c r="A355" s="86" t="s">
        <v>3217</v>
      </c>
      <c r="B355" s="86">
        <v>2410600992</v>
      </c>
      <c r="C355" s="86">
        <v>2410600992</v>
      </c>
    </row>
    <row r="356" spans="1:3" x14ac:dyDescent="0.35">
      <c r="A356" s="86" t="s">
        <v>3218</v>
      </c>
      <c r="B356" s="86">
        <v>395347207</v>
      </c>
      <c r="C356" s="86">
        <v>395347207</v>
      </c>
    </row>
    <row r="357" spans="1:3" x14ac:dyDescent="0.35">
      <c r="A357" s="86" t="s">
        <v>3219</v>
      </c>
      <c r="B357" s="86">
        <v>4131847055</v>
      </c>
      <c r="C357" s="86">
        <v>4131847055</v>
      </c>
    </row>
    <row r="358" spans="1:3" x14ac:dyDescent="0.35">
      <c r="A358" s="86" t="s">
        <v>3220</v>
      </c>
      <c r="B358" s="86">
        <v>156671826</v>
      </c>
      <c r="C358" s="86">
        <v>156671826</v>
      </c>
    </row>
    <row r="359" spans="1:3" x14ac:dyDescent="0.35">
      <c r="A359" s="86" t="s">
        <v>3221</v>
      </c>
      <c r="B359" s="86">
        <v>1057848652</v>
      </c>
      <c r="C359" s="86">
        <v>1057848652</v>
      </c>
    </row>
    <row r="360" spans="1:3" x14ac:dyDescent="0.35">
      <c r="A360" s="86" t="s">
        <v>3222</v>
      </c>
      <c r="B360" s="86">
        <v>994744351</v>
      </c>
      <c r="C360" s="86">
        <v>994744351</v>
      </c>
    </row>
    <row r="361" spans="1:3" x14ac:dyDescent="0.35">
      <c r="A361" s="86" t="s">
        <v>3223</v>
      </c>
      <c r="B361" s="86">
        <v>395209805</v>
      </c>
      <c r="C361" s="86">
        <v>395209805</v>
      </c>
    </row>
    <row r="362" spans="1:3" x14ac:dyDescent="0.35">
      <c r="A362" s="86" t="s">
        <v>3224</v>
      </c>
      <c r="B362" s="86">
        <v>1152283846</v>
      </c>
      <c r="C362" s="86">
        <v>1152283846</v>
      </c>
    </row>
    <row r="363" spans="1:3" x14ac:dyDescent="0.35">
      <c r="A363" s="86" t="s">
        <v>3225</v>
      </c>
      <c r="B363" s="86">
        <v>508177548</v>
      </c>
      <c r="C363" s="86">
        <v>508177548</v>
      </c>
    </row>
    <row r="364" spans="1:3" x14ac:dyDescent="0.35">
      <c r="A364" s="86" t="s">
        <v>3226</v>
      </c>
      <c r="B364" s="86">
        <v>504048016</v>
      </c>
      <c r="C364" s="86">
        <v>504048016</v>
      </c>
    </row>
    <row r="365" spans="1:3" x14ac:dyDescent="0.35">
      <c r="A365" s="86" t="s">
        <v>3227</v>
      </c>
      <c r="B365" s="86">
        <v>323520628</v>
      </c>
      <c r="C365" s="86">
        <v>323520628</v>
      </c>
    </row>
    <row r="366" spans="1:3" x14ac:dyDescent="0.35">
      <c r="A366" s="86" t="s">
        <v>3228</v>
      </c>
      <c r="B366" s="86">
        <v>561714843</v>
      </c>
      <c r="C366" s="86">
        <v>561714843</v>
      </c>
    </row>
    <row r="367" spans="1:3" x14ac:dyDescent="0.35">
      <c r="A367" s="86" t="s">
        <v>3229</v>
      </c>
      <c r="B367" s="86">
        <v>1575471769</v>
      </c>
      <c r="C367" s="86">
        <v>1575471769</v>
      </c>
    </row>
    <row r="368" spans="1:3" x14ac:dyDescent="0.35">
      <c r="A368" s="86" t="s">
        <v>3230</v>
      </c>
      <c r="B368" s="86">
        <v>4912031988</v>
      </c>
      <c r="C368" s="86">
        <v>4912031988</v>
      </c>
    </row>
    <row r="369" spans="1:3" x14ac:dyDescent="0.35">
      <c r="A369" s="86" t="s">
        <v>3231</v>
      </c>
      <c r="B369" s="86">
        <v>1645257523</v>
      </c>
      <c r="C369" s="86">
        <v>1645257523</v>
      </c>
    </row>
    <row r="370" spans="1:3" x14ac:dyDescent="0.35">
      <c r="A370" s="86" t="s">
        <v>3232</v>
      </c>
      <c r="B370" s="86">
        <v>460366518</v>
      </c>
      <c r="C370" s="86">
        <v>460366518</v>
      </c>
    </row>
    <row r="371" spans="1:3" x14ac:dyDescent="0.35">
      <c r="A371" s="86" t="s">
        <v>3233</v>
      </c>
      <c r="B371" s="86">
        <v>585459108</v>
      </c>
      <c r="C371" s="86">
        <v>585459108</v>
      </c>
    </row>
    <row r="372" spans="1:3" x14ac:dyDescent="0.35">
      <c r="A372" s="86" t="s">
        <v>3234</v>
      </c>
      <c r="B372" s="86">
        <v>369680700</v>
      </c>
      <c r="C372" s="86">
        <v>369680700</v>
      </c>
    </row>
    <row r="373" spans="1:3" x14ac:dyDescent="0.35">
      <c r="A373" s="86" t="s">
        <v>3235</v>
      </c>
      <c r="B373" s="86">
        <v>841522390</v>
      </c>
      <c r="C373" s="86">
        <v>841522390</v>
      </c>
    </row>
    <row r="374" spans="1:3" x14ac:dyDescent="0.35">
      <c r="A374" s="86" t="s">
        <v>3236</v>
      </c>
      <c r="B374" s="86">
        <v>439945206</v>
      </c>
      <c r="C374" s="86">
        <v>439945206</v>
      </c>
    </row>
    <row r="375" spans="1:3" x14ac:dyDescent="0.35">
      <c r="A375" s="86" t="s">
        <v>3237</v>
      </c>
      <c r="B375" s="86">
        <v>2119795939</v>
      </c>
      <c r="C375" s="86">
        <v>2119795939</v>
      </c>
    </row>
    <row r="376" spans="1:3" x14ac:dyDescent="0.35">
      <c r="A376" s="86" t="s">
        <v>3238</v>
      </c>
      <c r="B376" s="86">
        <v>204574654</v>
      </c>
      <c r="C376" s="86">
        <v>204574654</v>
      </c>
    </row>
    <row r="377" spans="1:3" x14ac:dyDescent="0.35">
      <c r="A377" s="86" t="s">
        <v>3239</v>
      </c>
      <c r="B377" s="86">
        <v>4133098899</v>
      </c>
      <c r="C377" s="86">
        <v>4133098899</v>
      </c>
    </row>
    <row r="378" spans="1:3" x14ac:dyDescent="0.35">
      <c r="A378" s="86" t="s">
        <v>3240</v>
      </c>
      <c r="B378" s="86">
        <v>6826742418</v>
      </c>
      <c r="C378" s="86">
        <v>6826742418</v>
      </c>
    </row>
    <row r="379" spans="1:3" x14ac:dyDescent="0.35">
      <c r="A379" s="86" t="s">
        <v>3241</v>
      </c>
      <c r="B379" s="86">
        <v>1222304206</v>
      </c>
      <c r="C379" s="86">
        <v>1222304206</v>
      </c>
    </row>
    <row r="380" spans="1:3" x14ac:dyDescent="0.35">
      <c r="A380" s="86" t="s">
        <v>3242</v>
      </c>
      <c r="B380" s="86">
        <v>935931164</v>
      </c>
      <c r="C380" s="86">
        <v>935931164</v>
      </c>
    </row>
    <row r="381" spans="1:3" x14ac:dyDescent="0.35">
      <c r="A381" s="86" t="s">
        <v>3243</v>
      </c>
      <c r="B381" s="86">
        <v>465947826</v>
      </c>
      <c r="C381" s="86">
        <v>465947826</v>
      </c>
    </row>
    <row r="382" spans="1:3" x14ac:dyDescent="0.35">
      <c r="A382" s="86" t="s">
        <v>3244</v>
      </c>
      <c r="B382" s="86">
        <v>47329935</v>
      </c>
      <c r="C382" s="86">
        <v>47329935</v>
      </c>
    </row>
    <row r="383" spans="1:3" x14ac:dyDescent="0.35">
      <c r="A383" s="86" t="s">
        <v>3245</v>
      </c>
      <c r="B383" s="86">
        <v>102630278</v>
      </c>
      <c r="C383" s="86">
        <v>102630278</v>
      </c>
    </row>
    <row r="384" spans="1:3" x14ac:dyDescent="0.35">
      <c r="A384" s="86" t="s">
        <v>3246</v>
      </c>
      <c r="B384" s="86">
        <v>97078395</v>
      </c>
      <c r="C384" s="86">
        <v>656368515</v>
      </c>
    </row>
    <row r="385" spans="1:3" x14ac:dyDescent="0.35">
      <c r="A385" s="86" t="s">
        <v>3247</v>
      </c>
      <c r="B385" s="86">
        <v>1234162866</v>
      </c>
      <c r="C385" s="86">
        <v>1234162866</v>
      </c>
    </row>
    <row r="386" spans="1:3" x14ac:dyDescent="0.35">
      <c r="A386" s="86" t="s">
        <v>3248</v>
      </c>
      <c r="B386" s="86">
        <v>204240390</v>
      </c>
      <c r="C386" s="86">
        <v>204240390</v>
      </c>
    </row>
    <row r="387" spans="1:3" x14ac:dyDescent="0.35">
      <c r="A387" s="86" t="s">
        <v>3249</v>
      </c>
      <c r="B387" s="86">
        <v>88293794</v>
      </c>
      <c r="C387" s="86">
        <v>88293794</v>
      </c>
    </row>
    <row r="388" spans="1:3" x14ac:dyDescent="0.35">
      <c r="A388" s="86" t="s">
        <v>3250</v>
      </c>
      <c r="B388" s="86">
        <v>435110195</v>
      </c>
      <c r="C388" s="86">
        <v>435110195</v>
      </c>
    </row>
    <row r="389" spans="1:3" x14ac:dyDescent="0.35">
      <c r="A389" s="86" t="s">
        <v>3251</v>
      </c>
      <c r="B389" s="86">
        <v>290186317</v>
      </c>
      <c r="C389" s="86">
        <v>290186317</v>
      </c>
    </row>
    <row r="390" spans="1:3" x14ac:dyDescent="0.35">
      <c r="A390" s="86" t="s">
        <v>3252</v>
      </c>
      <c r="B390" s="86">
        <v>273283081</v>
      </c>
      <c r="C390" s="86">
        <v>273283081</v>
      </c>
    </row>
    <row r="391" spans="1:3" x14ac:dyDescent="0.35">
      <c r="A391" s="86" t="s">
        <v>3253</v>
      </c>
      <c r="B391" s="86">
        <v>129759582</v>
      </c>
      <c r="C391" s="86">
        <v>129759582</v>
      </c>
    </row>
    <row r="392" spans="1:3" x14ac:dyDescent="0.35">
      <c r="A392" s="86" t="s">
        <v>3254</v>
      </c>
      <c r="B392" s="86">
        <v>375114991</v>
      </c>
      <c r="C392" s="86">
        <v>392034841</v>
      </c>
    </row>
    <row r="393" spans="1:3" x14ac:dyDescent="0.35">
      <c r="A393" s="86" t="s">
        <v>3255</v>
      </c>
      <c r="B393" s="86">
        <v>174241157</v>
      </c>
      <c r="C393" s="86">
        <v>350335527</v>
      </c>
    </row>
    <row r="394" spans="1:3" x14ac:dyDescent="0.35">
      <c r="A394" s="86" t="s">
        <v>3256</v>
      </c>
      <c r="B394" s="86">
        <v>342336315</v>
      </c>
      <c r="C394" s="86">
        <v>399336215</v>
      </c>
    </row>
    <row r="395" spans="1:3" x14ac:dyDescent="0.35">
      <c r="A395" s="86" t="s">
        <v>3257</v>
      </c>
      <c r="B395" s="86">
        <v>482869637</v>
      </c>
      <c r="C395" s="86">
        <v>482869637</v>
      </c>
    </row>
    <row r="396" spans="1:3" x14ac:dyDescent="0.35">
      <c r="A396" s="86" t="s">
        <v>3258</v>
      </c>
      <c r="B396" s="86">
        <v>1039673144</v>
      </c>
      <c r="C396" s="86">
        <v>1039673144</v>
      </c>
    </row>
    <row r="397" spans="1:3" x14ac:dyDescent="0.35">
      <c r="A397" s="86" t="s">
        <v>3259</v>
      </c>
      <c r="B397" s="86">
        <v>1223790435</v>
      </c>
      <c r="C397" s="86">
        <v>1223790435</v>
      </c>
    </row>
    <row r="398" spans="1:3" x14ac:dyDescent="0.35">
      <c r="A398" s="86" t="s">
        <v>3260</v>
      </c>
      <c r="B398" s="86">
        <v>1499046182</v>
      </c>
      <c r="C398" s="86">
        <v>1499046182</v>
      </c>
    </row>
    <row r="399" spans="1:3" x14ac:dyDescent="0.35">
      <c r="A399" s="86" t="s">
        <v>3261</v>
      </c>
      <c r="B399" s="86">
        <v>278539207</v>
      </c>
      <c r="C399" s="86">
        <v>278539207</v>
      </c>
    </row>
    <row r="400" spans="1:3" x14ac:dyDescent="0.35">
      <c r="A400" s="86" t="s">
        <v>3262</v>
      </c>
      <c r="B400" s="86">
        <v>23255836873</v>
      </c>
      <c r="C400" s="86">
        <v>23255836873</v>
      </c>
    </row>
    <row r="401" spans="1:3" x14ac:dyDescent="0.35">
      <c r="A401" s="86" t="s">
        <v>3263</v>
      </c>
      <c r="B401" s="86">
        <v>17770820753</v>
      </c>
      <c r="C401" s="86">
        <v>17770820753</v>
      </c>
    </row>
    <row r="402" spans="1:3" x14ac:dyDescent="0.35">
      <c r="A402" s="86" t="s">
        <v>3264</v>
      </c>
      <c r="B402" s="86">
        <v>4039335687</v>
      </c>
      <c r="C402" s="86">
        <v>4308173577</v>
      </c>
    </row>
    <row r="403" spans="1:3" x14ac:dyDescent="0.35">
      <c r="A403" s="86" t="s">
        <v>3265</v>
      </c>
      <c r="B403" s="86">
        <v>2411021724</v>
      </c>
      <c r="C403" s="86">
        <v>2411021724</v>
      </c>
    </row>
    <row r="404" spans="1:3" x14ac:dyDescent="0.35">
      <c r="A404" s="86" t="s">
        <v>3266</v>
      </c>
      <c r="B404" s="86">
        <v>65724522384</v>
      </c>
      <c r="C404" s="86">
        <v>65724522384</v>
      </c>
    </row>
    <row r="405" spans="1:3" x14ac:dyDescent="0.35">
      <c r="A405" s="86" t="s">
        <v>3267</v>
      </c>
      <c r="B405" s="86">
        <v>11264390394</v>
      </c>
      <c r="C405" s="86">
        <v>12284648324</v>
      </c>
    </row>
    <row r="406" spans="1:3" x14ac:dyDescent="0.35">
      <c r="A406" s="86" t="s">
        <v>3268</v>
      </c>
      <c r="B406" s="86">
        <v>10705213222</v>
      </c>
      <c r="C406" s="86">
        <v>10705213222</v>
      </c>
    </row>
    <row r="407" spans="1:3" x14ac:dyDescent="0.35">
      <c r="A407" s="86" t="s">
        <v>3269</v>
      </c>
      <c r="B407" s="86">
        <v>13688530777</v>
      </c>
      <c r="C407" s="86">
        <v>16537360409</v>
      </c>
    </row>
    <row r="408" spans="1:3" x14ac:dyDescent="0.35">
      <c r="A408" s="86" t="s">
        <v>3270</v>
      </c>
      <c r="B408" s="86">
        <v>203490915025</v>
      </c>
      <c r="C408" s="86">
        <v>203490915025</v>
      </c>
    </row>
    <row r="409" spans="1:3" x14ac:dyDescent="0.35">
      <c r="A409" s="86" t="s">
        <v>3271</v>
      </c>
      <c r="B409" s="86">
        <v>19043226340</v>
      </c>
      <c r="C409" s="86">
        <v>19043226340</v>
      </c>
    </row>
    <row r="410" spans="1:3" x14ac:dyDescent="0.35">
      <c r="A410" s="86" t="s">
        <v>3272</v>
      </c>
      <c r="B410" s="86">
        <v>47249247548</v>
      </c>
      <c r="C410" s="86">
        <v>47249247548</v>
      </c>
    </row>
    <row r="411" spans="1:3" x14ac:dyDescent="0.35">
      <c r="A411" s="86" t="s">
        <v>3273</v>
      </c>
      <c r="B411" s="86">
        <v>24928936248</v>
      </c>
      <c r="C411" s="86">
        <v>24928936248</v>
      </c>
    </row>
    <row r="412" spans="1:3" x14ac:dyDescent="0.35">
      <c r="A412" s="86" t="s">
        <v>3274</v>
      </c>
      <c r="B412" s="86">
        <v>11892392296</v>
      </c>
      <c r="C412" s="86">
        <v>12768657646</v>
      </c>
    </row>
    <row r="413" spans="1:3" x14ac:dyDescent="0.35">
      <c r="A413" s="86" t="s">
        <v>3275</v>
      </c>
      <c r="B413" s="86">
        <v>17526870372</v>
      </c>
      <c r="C413" s="86">
        <v>17526870372</v>
      </c>
    </row>
    <row r="414" spans="1:3" x14ac:dyDescent="0.35">
      <c r="A414" s="86" t="s">
        <v>3276</v>
      </c>
      <c r="B414" s="86">
        <v>16066916252</v>
      </c>
      <c r="C414" s="86">
        <v>16066916252</v>
      </c>
    </row>
    <row r="415" spans="1:3" x14ac:dyDescent="0.35">
      <c r="A415" s="86" t="s">
        <v>3277</v>
      </c>
      <c r="B415" s="86">
        <v>38525509626</v>
      </c>
      <c r="C415" s="86">
        <v>38525509626</v>
      </c>
    </row>
    <row r="416" spans="1:3" x14ac:dyDescent="0.35">
      <c r="A416" s="86" t="s">
        <v>3278</v>
      </c>
      <c r="B416" s="86">
        <v>13400754025</v>
      </c>
      <c r="C416" s="86">
        <v>13400754025</v>
      </c>
    </row>
    <row r="417" spans="1:3" x14ac:dyDescent="0.35">
      <c r="A417" s="86" t="s">
        <v>3279</v>
      </c>
      <c r="B417" s="86">
        <v>5900859741</v>
      </c>
      <c r="C417" s="86">
        <v>6207937731</v>
      </c>
    </row>
    <row r="418" spans="1:3" x14ac:dyDescent="0.35">
      <c r="A418" s="86" t="s">
        <v>3280</v>
      </c>
      <c r="B418" s="86">
        <v>1528315875</v>
      </c>
      <c r="C418" s="86">
        <v>1528315875</v>
      </c>
    </row>
    <row r="419" spans="1:3" x14ac:dyDescent="0.35">
      <c r="A419" s="86" t="s">
        <v>3281</v>
      </c>
      <c r="B419" s="86">
        <v>220530406</v>
      </c>
      <c r="C419" s="86">
        <v>220530406</v>
      </c>
    </row>
    <row r="420" spans="1:3" x14ac:dyDescent="0.35">
      <c r="A420" s="86" t="s">
        <v>3282</v>
      </c>
      <c r="B420" s="86">
        <v>2557707429</v>
      </c>
      <c r="C420" s="86">
        <v>2557707429</v>
      </c>
    </row>
    <row r="421" spans="1:3" x14ac:dyDescent="0.35">
      <c r="A421" s="86" t="s">
        <v>3283</v>
      </c>
      <c r="B421" s="86">
        <v>479962131</v>
      </c>
      <c r="C421" s="86">
        <v>479962131</v>
      </c>
    </row>
    <row r="422" spans="1:3" x14ac:dyDescent="0.35">
      <c r="A422" s="86" t="s">
        <v>3284</v>
      </c>
      <c r="B422" s="86">
        <v>2936640867</v>
      </c>
      <c r="C422" s="86">
        <v>2936640867</v>
      </c>
    </row>
    <row r="423" spans="1:3" x14ac:dyDescent="0.35">
      <c r="A423" s="86" t="s">
        <v>3285</v>
      </c>
      <c r="B423" s="86">
        <v>194075919</v>
      </c>
      <c r="C423" s="86">
        <v>194075919</v>
      </c>
    </row>
    <row r="424" spans="1:3" x14ac:dyDescent="0.35">
      <c r="A424" s="86" t="s">
        <v>3286</v>
      </c>
      <c r="B424" s="86">
        <v>1055675273</v>
      </c>
      <c r="C424" s="86">
        <v>1055675273</v>
      </c>
    </row>
    <row r="425" spans="1:3" x14ac:dyDescent="0.35">
      <c r="A425" s="86" t="s">
        <v>3287</v>
      </c>
      <c r="B425" s="86">
        <v>210342296</v>
      </c>
      <c r="C425" s="86">
        <v>210342296</v>
      </c>
    </row>
    <row r="426" spans="1:3" x14ac:dyDescent="0.35">
      <c r="A426" s="86" t="s">
        <v>3288</v>
      </c>
      <c r="B426" s="86">
        <v>228405020</v>
      </c>
      <c r="C426" s="86">
        <v>228405020</v>
      </c>
    </row>
    <row r="427" spans="1:3" x14ac:dyDescent="0.35">
      <c r="A427" s="86" t="s">
        <v>3289</v>
      </c>
      <c r="B427" s="86">
        <v>290215766</v>
      </c>
      <c r="C427" s="86">
        <v>540069026</v>
      </c>
    </row>
    <row r="428" spans="1:3" x14ac:dyDescent="0.35">
      <c r="A428" s="86" t="s">
        <v>3290</v>
      </c>
      <c r="B428" s="86">
        <v>67741290</v>
      </c>
      <c r="C428" s="86">
        <v>67741290</v>
      </c>
    </row>
    <row r="429" spans="1:3" x14ac:dyDescent="0.35">
      <c r="A429" s="86" t="s">
        <v>3291</v>
      </c>
      <c r="B429" s="86">
        <v>198976339</v>
      </c>
      <c r="C429" s="86">
        <v>264655199</v>
      </c>
    </row>
    <row r="430" spans="1:3" x14ac:dyDescent="0.35">
      <c r="A430" s="86" t="s">
        <v>3292</v>
      </c>
      <c r="B430" s="86">
        <v>7380682310</v>
      </c>
      <c r="C430" s="86">
        <v>7380682310</v>
      </c>
    </row>
    <row r="431" spans="1:3" x14ac:dyDescent="0.35">
      <c r="A431" s="86" t="s">
        <v>3293</v>
      </c>
      <c r="B431" s="86">
        <v>7521526078</v>
      </c>
      <c r="C431" s="86">
        <v>7521526078</v>
      </c>
    </row>
    <row r="432" spans="1:3" x14ac:dyDescent="0.35">
      <c r="A432" s="86" t="s">
        <v>3294</v>
      </c>
      <c r="B432" s="86">
        <v>2827388361</v>
      </c>
      <c r="C432" s="86">
        <v>2827388361</v>
      </c>
    </row>
    <row r="433" spans="1:3" x14ac:dyDescent="0.35">
      <c r="A433" s="86" t="s">
        <v>3295</v>
      </c>
      <c r="B433" s="86">
        <v>11416133515</v>
      </c>
      <c r="C433" s="86">
        <v>11416133515</v>
      </c>
    </row>
    <row r="434" spans="1:3" x14ac:dyDescent="0.35">
      <c r="A434" s="86" t="s">
        <v>3296</v>
      </c>
      <c r="B434" s="86">
        <v>944015651</v>
      </c>
      <c r="C434" s="86">
        <v>944015651</v>
      </c>
    </row>
    <row r="435" spans="1:3" x14ac:dyDescent="0.35">
      <c r="A435" s="86" t="s">
        <v>3297</v>
      </c>
      <c r="B435" s="86">
        <v>1724928728</v>
      </c>
      <c r="C435" s="86">
        <v>1724928728</v>
      </c>
    </row>
    <row r="436" spans="1:3" x14ac:dyDescent="0.35">
      <c r="A436" s="86" t="s">
        <v>3298</v>
      </c>
      <c r="B436" s="86">
        <v>938471518</v>
      </c>
      <c r="C436" s="86">
        <v>938471518</v>
      </c>
    </row>
    <row r="437" spans="1:3" x14ac:dyDescent="0.35">
      <c r="A437" s="86" t="s">
        <v>3299</v>
      </c>
      <c r="B437" s="86">
        <v>265554448</v>
      </c>
      <c r="C437" s="86">
        <v>265554448</v>
      </c>
    </row>
    <row r="438" spans="1:3" x14ac:dyDescent="0.35">
      <c r="A438" s="86" t="s">
        <v>3300</v>
      </c>
      <c r="B438" s="86">
        <v>844899232</v>
      </c>
      <c r="C438" s="86">
        <v>844899232</v>
      </c>
    </row>
    <row r="439" spans="1:3" x14ac:dyDescent="0.35">
      <c r="A439" s="86" t="s">
        <v>3301</v>
      </c>
      <c r="B439" s="86">
        <v>2040840516</v>
      </c>
      <c r="C439" s="86">
        <v>2040840516</v>
      </c>
    </row>
    <row r="440" spans="1:3" x14ac:dyDescent="0.35">
      <c r="A440" s="86" t="s">
        <v>3302</v>
      </c>
      <c r="B440" s="86">
        <v>58387730</v>
      </c>
      <c r="C440" s="86">
        <v>58387730</v>
      </c>
    </row>
    <row r="441" spans="1:3" x14ac:dyDescent="0.35">
      <c r="A441" s="86" t="s">
        <v>3303</v>
      </c>
      <c r="B441" s="86">
        <v>48005052</v>
      </c>
      <c r="C441" s="86">
        <v>48005052</v>
      </c>
    </row>
    <row r="442" spans="1:3" x14ac:dyDescent="0.35">
      <c r="A442" s="86" t="s">
        <v>3304</v>
      </c>
      <c r="B442" s="86">
        <v>236960421</v>
      </c>
      <c r="C442" s="86">
        <v>236960421</v>
      </c>
    </row>
    <row r="443" spans="1:3" x14ac:dyDescent="0.35">
      <c r="A443" s="86" t="s">
        <v>3305</v>
      </c>
      <c r="B443" s="86">
        <v>1853967194</v>
      </c>
      <c r="C443" s="86">
        <v>1853967194</v>
      </c>
    </row>
    <row r="444" spans="1:3" x14ac:dyDescent="0.35">
      <c r="A444" s="86" t="s">
        <v>3306</v>
      </c>
      <c r="B444" s="86">
        <v>429805995</v>
      </c>
      <c r="C444" s="86">
        <v>429805995</v>
      </c>
    </row>
    <row r="445" spans="1:3" x14ac:dyDescent="0.35">
      <c r="A445" s="86" t="s">
        <v>3307</v>
      </c>
      <c r="B445" s="86">
        <v>8072143285</v>
      </c>
      <c r="C445" s="86">
        <v>8221640865</v>
      </c>
    </row>
    <row r="446" spans="1:3" x14ac:dyDescent="0.35">
      <c r="A446" s="86" t="s">
        <v>3308</v>
      </c>
      <c r="B446" s="86">
        <v>615675021</v>
      </c>
      <c r="C446" s="86">
        <v>615675021</v>
      </c>
    </row>
    <row r="447" spans="1:3" x14ac:dyDescent="0.35">
      <c r="A447" s="86" t="s">
        <v>3309</v>
      </c>
      <c r="B447" s="86">
        <v>8150539649</v>
      </c>
      <c r="C447" s="86">
        <v>8150539649</v>
      </c>
    </row>
    <row r="448" spans="1:3" x14ac:dyDescent="0.35">
      <c r="A448" s="86" t="s">
        <v>3310</v>
      </c>
      <c r="B448" s="86">
        <v>662059463</v>
      </c>
      <c r="C448" s="86">
        <v>662059463</v>
      </c>
    </row>
    <row r="449" spans="1:3" x14ac:dyDescent="0.35">
      <c r="A449" s="86" t="s">
        <v>3311</v>
      </c>
      <c r="B449" s="86">
        <v>2550768930</v>
      </c>
      <c r="C449" s="86">
        <v>2550768930</v>
      </c>
    </row>
    <row r="450" spans="1:3" x14ac:dyDescent="0.35">
      <c r="A450" s="86" t="s">
        <v>3312</v>
      </c>
      <c r="B450" s="86">
        <v>5592241096</v>
      </c>
      <c r="C450" s="86">
        <v>5592241096</v>
      </c>
    </row>
    <row r="451" spans="1:3" x14ac:dyDescent="0.35">
      <c r="A451" s="86" t="s">
        <v>3313</v>
      </c>
      <c r="B451" s="86">
        <v>212029045</v>
      </c>
      <c r="C451" s="86">
        <v>212029045</v>
      </c>
    </row>
    <row r="452" spans="1:3" x14ac:dyDescent="0.35">
      <c r="A452" s="86" t="s">
        <v>3314</v>
      </c>
      <c r="B452" s="86">
        <v>3786869944</v>
      </c>
      <c r="C452" s="86">
        <v>3786869944</v>
      </c>
    </row>
    <row r="453" spans="1:3" x14ac:dyDescent="0.35">
      <c r="A453" s="86" t="s">
        <v>3315</v>
      </c>
      <c r="B453" s="86">
        <v>3069568171</v>
      </c>
      <c r="C453" s="86">
        <v>3069568171</v>
      </c>
    </row>
    <row r="454" spans="1:3" x14ac:dyDescent="0.35">
      <c r="A454" s="86" t="s">
        <v>3316</v>
      </c>
      <c r="B454" s="86">
        <v>2808577081</v>
      </c>
      <c r="C454" s="86">
        <v>2808577081</v>
      </c>
    </row>
    <row r="455" spans="1:3" x14ac:dyDescent="0.35">
      <c r="A455" s="86" t="s">
        <v>3317</v>
      </c>
      <c r="B455" s="86">
        <v>124086475</v>
      </c>
      <c r="C455" s="86">
        <v>124086475</v>
      </c>
    </row>
    <row r="456" spans="1:3" x14ac:dyDescent="0.35">
      <c r="A456" s="86" t="s">
        <v>3318</v>
      </c>
      <c r="B456" s="86">
        <v>172435115</v>
      </c>
      <c r="C456" s="86">
        <v>172435115</v>
      </c>
    </row>
    <row r="457" spans="1:3" x14ac:dyDescent="0.35">
      <c r="A457" s="86" t="s">
        <v>3319</v>
      </c>
      <c r="B457" s="86">
        <v>812177553</v>
      </c>
      <c r="C457" s="86">
        <v>812177553</v>
      </c>
    </row>
    <row r="458" spans="1:3" x14ac:dyDescent="0.35">
      <c r="A458" s="86" t="s">
        <v>3320</v>
      </c>
      <c r="B458" s="86">
        <v>115843601</v>
      </c>
      <c r="C458" s="86">
        <v>115843601</v>
      </c>
    </row>
    <row r="459" spans="1:3" x14ac:dyDescent="0.35">
      <c r="A459" s="86" t="s">
        <v>3321</v>
      </c>
      <c r="B459" s="86">
        <v>111163290</v>
      </c>
      <c r="C459" s="86">
        <v>111163290</v>
      </c>
    </row>
    <row r="460" spans="1:3" x14ac:dyDescent="0.35">
      <c r="A460" s="86" t="s">
        <v>3322</v>
      </c>
      <c r="B460" s="86">
        <v>115083903</v>
      </c>
      <c r="C460" s="86">
        <v>115083903</v>
      </c>
    </row>
    <row r="461" spans="1:3" x14ac:dyDescent="0.35">
      <c r="A461" s="86" t="s">
        <v>3323</v>
      </c>
      <c r="B461" s="86">
        <v>779636148</v>
      </c>
      <c r="C461" s="86">
        <v>857526048</v>
      </c>
    </row>
    <row r="462" spans="1:3" x14ac:dyDescent="0.35">
      <c r="A462" s="86" t="s">
        <v>3324</v>
      </c>
      <c r="B462" s="86">
        <v>107346212</v>
      </c>
      <c r="C462" s="86">
        <v>107346212</v>
      </c>
    </row>
    <row r="463" spans="1:3" x14ac:dyDescent="0.35">
      <c r="A463" s="86" t="s">
        <v>3325</v>
      </c>
      <c r="B463" s="86">
        <v>265054533</v>
      </c>
      <c r="C463" s="86">
        <v>265054533</v>
      </c>
    </row>
    <row r="464" spans="1:3" x14ac:dyDescent="0.35">
      <c r="A464" s="86" t="s">
        <v>3326</v>
      </c>
      <c r="B464" s="86">
        <v>57046971</v>
      </c>
      <c r="C464" s="86">
        <v>57046971</v>
      </c>
    </row>
    <row r="465" spans="1:3" x14ac:dyDescent="0.35">
      <c r="A465" s="86" t="s">
        <v>3327</v>
      </c>
      <c r="B465" s="86">
        <v>39537991</v>
      </c>
      <c r="C465" s="86">
        <v>39537991</v>
      </c>
    </row>
    <row r="466" spans="1:3" x14ac:dyDescent="0.35">
      <c r="A466" s="86" t="s">
        <v>3328</v>
      </c>
      <c r="B466" s="86">
        <v>746019617</v>
      </c>
      <c r="C466" s="86">
        <v>746019617</v>
      </c>
    </row>
    <row r="467" spans="1:3" x14ac:dyDescent="0.35">
      <c r="A467" s="86" t="s">
        <v>3329</v>
      </c>
      <c r="B467" s="86">
        <v>113107935</v>
      </c>
      <c r="C467" s="86">
        <v>113107935</v>
      </c>
    </row>
    <row r="468" spans="1:3" x14ac:dyDescent="0.35">
      <c r="A468" s="86" t="s">
        <v>3330</v>
      </c>
      <c r="B468" s="86">
        <v>213950935</v>
      </c>
      <c r="C468" s="86">
        <v>213950935</v>
      </c>
    </row>
    <row r="469" spans="1:3" x14ac:dyDescent="0.35">
      <c r="A469" s="86" t="s">
        <v>3331</v>
      </c>
      <c r="B469" s="86">
        <v>41609595</v>
      </c>
      <c r="C469" s="86">
        <v>41609595</v>
      </c>
    </row>
    <row r="470" spans="1:3" x14ac:dyDescent="0.35">
      <c r="A470" s="86" t="s">
        <v>3332</v>
      </c>
      <c r="B470" s="86">
        <v>68596476</v>
      </c>
      <c r="C470" s="86">
        <v>68596476</v>
      </c>
    </row>
    <row r="471" spans="1:3" x14ac:dyDescent="0.35">
      <c r="A471" s="86" t="s">
        <v>3333</v>
      </c>
      <c r="B471" s="86">
        <v>1160177755</v>
      </c>
      <c r="C471" s="86">
        <v>1160177755</v>
      </c>
    </row>
    <row r="472" spans="1:3" x14ac:dyDescent="0.35">
      <c r="A472" s="86" t="s">
        <v>3334</v>
      </c>
      <c r="B472" s="86">
        <v>121577342</v>
      </c>
      <c r="C472" s="86">
        <v>121577342</v>
      </c>
    </row>
    <row r="473" spans="1:3" x14ac:dyDescent="0.35">
      <c r="A473" s="86" t="s">
        <v>3335</v>
      </c>
      <c r="B473" s="86">
        <v>98504560</v>
      </c>
      <c r="C473" s="86">
        <v>98504560</v>
      </c>
    </row>
    <row r="474" spans="1:3" x14ac:dyDescent="0.35">
      <c r="A474" s="86" t="s">
        <v>3336</v>
      </c>
      <c r="B474" s="86">
        <v>745659300</v>
      </c>
      <c r="C474" s="86">
        <v>745659300</v>
      </c>
    </row>
    <row r="475" spans="1:3" x14ac:dyDescent="0.35">
      <c r="A475" s="86" t="s">
        <v>3337</v>
      </c>
      <c r="B475" s="86">
        <v>47768293</v>
      </c>
      <c r="C475" s="86">
        <v>47768293</v>
      </c>
    </row>
    <row r="476" spans="1:3" x14ac:dyDescent="0.35">
      <c r="A476" s="86" t="s">
        <v>3338</v>
      </c>
      <c r="B476" s="86">
        <v>7073598209</v>
      </c>
      <c r="C476" s="86">
        <v>7073598209</v>
      </c>
    </row>
    <row r="477" spans="1:3" x14ac:dyDescent="0.35">
      <c r="A477" s="86" t="s">
        <v>3339</v>
      </c>
      <c r="B477" s="86">
        <v>240612170</v>
      </c>
      <c r="C477" s="86">
        <v>240612170</v>
      </c>
    </row>
    <row r="478" spans="1:3" x14ac:dyDescent="0.35">
      <c r="A478" s="86" t="s">
        <v>3340</v>
      </c>
      <c r="B478" s="86">
        <v>287532633</v>
      </c>
      <c r="C478" s="86">
        <v>287532633</v>
      </c>
    </row>
    <row r="479" spans="1:3" x14ac:dyDescent="0.35">
      <c r="A479" s="86" t="s">
        <v>3341</v>
      </c>
      <c r="B479" s="86">
        <v>1794014243</v>
      </c>
      <c r="C479" s="86">
        <v>1794014243</v>
      </c>
    </row>
    <row r="480" spans="1:3" x14ac:dyDescent="0.35">
      <c r="A480" s="86" t="s">
        <v>3342</v>
      </c>
      <c r="B480" s="86">
        <v>97831586</v>
      </c>
      <c r="C480" s="86">
        <v>97831586</v>
      </c>
    </row>
    <row r="481" spans="1:3" x14ac:dyDescent="0.35">
      <c r="A481" s="86" t="s">
        <v>3343</v>
      </c>
      <c r="B481" s="86">
        <v>111055983</v>
      </c>
      <c r="C481" s="86">
        <v>111055983</v>
      </c>
    </row>
    <row r="482" spans="1:3" x14ac:dyDescent="0.35">
      <c r="A482" s="86" t="s">
        <v>3344</v>
      </c>
      <c r="B482" s="86">
        <v>80198712</v>
      </c>
      <c r="C482" s="86">
        <v>80198712</v>
      </c>
    </row>
    <row r="483" spans="1:3" x14ac:dyDescent="0.35">
      <c r="A483" s="86" t="s">
        <v>3345</v>
      </c>
      <c r="B483" s="86">
        <v>177112594</v>
      </c>
      <c r="C483" s="86">
        <v>177112594</v>
      </c>
    </row>
    <row r="484" spans="1:3" x14ac:dyDescent="0.35">
      <c r="A484" s="86" t="s">
        <v>3346</v>
      </c>
      <c r="B484" s="86">
        <v>79470864</v>
      </c>
      <c r="C484" s="86">
        <v>79470864</v>
      </c>
    </row>
    <row r="485" spans="1:3" x14ac:dyDescent="0.35">
      <c r="A485" s="86" t="s">
        <v>3347</v>
      </c>
      <c r="B485" s="86">
        <v>117660519</v>
      </c>
      <c r="C485" s="86">
        <v>117660519</v>
      </c>
    </row>
    <row r="486" spans="1:3" x14ac:dyDescent="0.35">
      <c r="A486" s="86" t="s">
        <v>3348</v>
      </c>
      <c r="B486" s="86">
        <v>515340748</v>
      </c>
      <c r="C486" s="86">
        <v>585608958</v>
      </c>
    </row>
    <row r="487" spans="1:3" x14ac:dyDescent="0.35">
      <c r="A487" s="86" t="s">
        <v>3349</v>
      </c>
      <c r="B487" s="86">
        <v>420065877</v>
      </c>
      <c r="C487" s="86">
        <v>420065877</v>
      </c>
    </row>
    <row r="488" spans="1:3" x14ac:dyDescent="0.35">
      <c r="A488" s="86" t="s">
        <v>3350</v>
      </c>
      <c r="B488" s="86">
        <v>279358840</v>
      </c>
      <c r="C488" s="86">
        <v>279358840</v>
      </c>
    </row>
    <row r="489" spans="1:3" x14ac:dyDescent="0.35">
      <c r="A489" s="86" t="s">
        <v>3351</v>
      </c>
      <c r="B489" s="86">
        <v>202054839</v>
      </c>
      <c r="C489" s="86">
        <v>202054839</v>
      </c>
    </row>
    <row r="490" spans="1:3" x14ac:dyDescent="0.35">
      <c r="A490" s="86" t="s">
        <v>3352</v>
      </c>
      <c r="B490" s="86">
        <v>145608149</v>
      </c>
      <c r="C490" s="86">
        <v>145608149</v>
      </c>
    </row>
    <row r="491" spans="1:3" x14ac:dyDescent="0.35">
      <c r="A491" s="86" t="s">
        <v>3353</v>
      </c>
      <c r="B491" s="86">
        <v>2956029770</v>
      </c>
      <c r="C491" s="86">
        <v>3017653520</v>
      </c>
    </row>
    <row r="492" spans="1:3" x14ac:dyDescent="0.35">
      <c r="A492" s="86" t="s">
        <v>3354</v>
      </c>
      <c r="B492" s="86">
        <v>714998291</v>
      </c>
      <c r="C492" s="86">
        <v>714998291</v>
      </c>
    </row>
    <row r="493" spans="1:3" x14ac:dyDescent="0.35">
      <c r="A493" s="86" t="s">
        <v>3355</v>
      </c>
      <c r="B493" s="86">
        <v>620908662</v>
      </c>
      <c r="C493" s="86">
        <v>620908662</v>
      </c>
    </row>
    <row r="494" spans="1:3" x14ac:dyDescent="0.35">
      <c r="A494" s="86" t="s">
        <v>3356</v>
      </c>
      <c r="B494" s="86">
        <v>295300068</v>
      </c>
      <c r="C494" s="86">
        <v>295300068</v>
      </c>
    </row>
    <row r="495" spans="1:3" x14ac:dyDescent="0.35">
      <c r="A495" s="86" t="s">
        <v>3357</v>
      </c>
      <c r="B495" s="86">
        <v>172515183</v>
      </c>
      <c r="C495" s="86">
        <v>172515183</v>
      </c>
    </row>
    <row r="496" spans="1:3" x14ac:dyDescent="0.35">
      <c r="A496" s="86" t="s">
        <v>3358</v>
      </c>
      <c r="B496" s="86">
        <v>75567458</v>
      </c>
      <c r="C496" s="86">
        <v>75567458</v>
      </c>
    </row>
    <row r="497" spans="1:3" x14ac:dyDescent="0.35">
      <c r="A497" s="86" t="s">
        <v>3359</v>
      </c>
      <c r="B497" s="86">
        <v>836986498</v>
      </c>
      <c r="C497" s="86">
        <v>836986498</v>
      </c>
    </row>
    <row r="498" spans="1:3" x14ac:dyDescent="0.35">
      <c r="A498" s="86" t="s">
        <v>3360</v>
      </c>
      <c r="B498" s="86">
        <v>166707777</v>
      </c>
      <c r="C498" s="86">
        <v>166707777</v>
      </c>
    </row>
    <row r="499" spans="1:3" x14ac:dyDescent="0.35">
      <c r="A499" s="86" t="s">
        <v>3361</v>
      </c>
      <c r="B499" s="86">
        <v>608811056</v>
      </c>
      <c r="C499" s="86">
        <v>608811056</v>
      </c>
    </row>
    <row r="500" spans="1:3" x14ac:dyDescent="0.35">
      <c r="A500" s="86" t="s">
        <v>3362</v>
      </c>
      <c r="B500" s="86">
        <v>2988045305</v>
      </c>
      <c r="C500" s="86">
        <v>2988045305</v>
      </c>
    </row>
    <row r="501" spans="1:3" x14ac:dyDescent="0.35">
      <c r="A501" s="86" t="s">
        <v>3363</v>
      </c>
      <c r="B501" s="86">
        <v>370298532</v>
      </c>
      <c r="C501" s="86">
        <v>370298532</v>
      </c>
    </row>
    <row r="502" spans="1:3" x14ac:dyDescent="0.35">
      <c r="A502" s="86" t="s">
        <v>3364</v>
      </c>
      <c r="B502" s="86">
        <v>1223887433</v>
      </c>
      <c r="C502" s="86">
        <v>1223887433</v>
      </c>
    </row>
    <row r="503" spans="1:3" x14ac:dyDescent="0.35">
      <c r="A503" s="86" t="s">
        <v>3365</v>
      </c>
      <c r="B503" s="86">
        <v>182722595</v>
      </c>
      <c r="C503" s="86">
        <v>182722595</v>
      </c>
    </row>
    <row r="504" spans="1:3" x14ac:dyDescent="0.35">
      <c r="A504" s="86" t="s">
        <v>3366</v>
      </c>
      <c r="B504" s="86">
        <v>148376076</v>
      </c>
      <c r="C504" s="86">
        <v>148376076</v>
      </c>
    </row>
    <row r="505" spans="1:3" x14ac:dyDescent="0.35">
      <c r="A505" s="86" t="s">
        <v>3367</v>
      </c>
      <c r="B505" s="86">
        <v>308365272</v>
      </c>
      <c r="C505" s="86">
        <v>308365272</v>
      </c>
    </row>
    <row r="506" spans="1:3" x14ac:dyDescent="0.35">
      <c r="A506" s="86" t="s">
        <v>3368</v>
      </c>
      <c r="B506" s="86">
        <v>29642679</v>
      </c>
      <c r="C506" s="86">
        <v>29642679</v>
      </c>
    </row>
    <row r="507" spans="1:3" x14ac:dyDescent="0.35">
      <c r="A507" s="86" t="s">
        <v>3369</v>
      </c>
      <c r="B507" s="86">
        <v>640455893</v>
      </c>
      <c r="C507" s="86">
        <v>987719113</v>
      </c>
    </row>
    <row r="508" spans="1:3" x14ac:dyDescent="0.35">
      <c r="A508" s="86" t="s">
        <v>3370</v>
      </c>
      <c r="B508" s="86">
        <v>151241269</v>
      </c>
      <c r="C508" s="86">
        <v>151241269</v>
      </c>
    </row>
    <row r="509" spans="1:3" x14ac:dyDescent="0.35">
      <c r="A509" s="86" t="s">
        <v>3371</v>
      </c>
      <c r="B509" s="86">
        <v>1142578699</v>
      </c>
      <c r="C509" s="86">
        <v>1142578699</v>
      </c>
    </row>
    <row r="510" spans="1:3" x14ac:dyDescent="0.35">
      <c r="A510" s="86" t="s">
        <v>3372</v>
      </c>
      <c r="B510" s="86">
        <v>35506494</v>
      </c>
      <c r="C510" s="86">
        <v>35506494</v>
      </c>
    </row>
    <row r="511" spans="1:3" x14ac:dyDescent="0.35">
      <c r="A511" s="86" t="s">
        <v>3373</v>
      </c>
      <c r="B511" s="86">
        <v>1150142746</v>
      </c>
      <c r="C511" s="86">
        <v>1419199936</v>
      </c>
    </row>
    <row r="512" spans="1:3" x14ac:dyDescent="0.35">
      <c r="A512" s="86" t="s">
        <v>3374</v>
      </c>
      <c r="B512" s="86">
        <v>197184442</v>
      </c>
      <c r="C512" s="86">
        <v>197184442</v>
      </c>
    </row>
    <row r="513" spans="1:3" x14ac:dyDescent="0.35">
      <c r="A513" s="86" t="s">
        <v>3375</v>
      </c>
      <c r="B513" s="86">
        <v>784470407</v>
      </c>
      <c r="C513" s="86">
        <v>818256977</v>
      </c>
    </row>
    <row r="514" spans="1:3" x14ac:dyDescent="0.35">
      <c r="A514" s="86" t="s">
        <v>3376</v>
      </c>
      <c r="B514" s="86">
        <v>327430166</v>
      </c>
      <c r="C514" s="86">
        <v>327430166</v>
      </c>
    </row>
    <row r="515" spans="1:3" x14ac:dyDescent="0.35">
      <c r="A515" s="86" t="s">
        <v>3377</v>
      </c>
      <c r="B515" s="86">
        <v>688839735</v>
      </c>
      <c r="C515" s="86">
        <v>722762035</v>
      </c>
    </row>
    <row r="516" spans="1:3" x14ac:dyDescent="0.35">
      <c r="A516" s="86" t="s">
        <v>3378</v>
      </c>
      <c r="B516" s="86">
        <v>283957701</v>
      </c>
      <c r="C516" s="86">
        <v>529335801</v>
      </c>
    </row>
    <row r="517" spans="1:3" x14ac:dyDescent="0.35">
      <c r="A517" s="86" t="s">
        <v>3379</v>
      </c>
      <c r="B517" s="86">
        <v>1075009258</v>
      </c>
      <c r="C517" s="86">
        <v>1075009258</v>
      </c>
    </row>
    <row r="518" spans="1:3" x14ac:dyDescent="0.35">
      <c r="A518" s="86" t="s">
        <v>3380</v>
      </c>
      <c r="B518" s="86">
        <v>382046302</v>
      </c>
      <c r="C518" s="86">
        <v>382046302</v>
      </c>
    </row>
    <row r="519" spans="1:3" x14ac:dyDescent="0.35">
      <c r="A519" s="86" t="s">
        <v>3381</v>
      </c>
      <c r="B519" s="86">
        <v>426440487</v>
      </c>
      <c r="C519" s="86">
        <v>426440487</v>
      </c>
    </row>
    <row r="520" spans="1:3" x14ac:dyDescent="0.35">
      <c r="A520" s="86" t="s">
        <v>3382</v>
      </c>
      <c r="B520" s="86">
        <v>957378645</v>
      </c>
      <c r="C520" s="86">
        <v>957378645</v>
      </c>
    </row>
    <row r="521" spans="1:3" x14ac:dyDescent="0.35">
      <c r="A521" s="86" t="s">
        <v>3383</v>
      </c>
      <c r="B521" s="86">
        <v>357324470</v>
      </c>
      <c r="C521" s="86">
        <v>357324470</v>
      </c>
    </row>
    <row r="522" spans="1:3" x14ac:dyDescent="0.35">
      <c r="A522" s="86" t="s">
        <v>3384</v>
      </c>
      <c r="B522" s="86">
        <v>343034733</v>
      </c>
      <c r="C522" s="86">
        <v>343034733</v>
      </c>
    </row>
    <row r="523" spans="1:3" x14ac:dyDescent="0.35">
      <c r="A523" s="86" t="s">
        <v>3385</v>
      </c>
      <c r="B523" s="86">
        <v>228578476</v>
      </c>
      <c r="C523" s="86">
        <v>228578476</v>
      </c>
    </row>
    <row r="524" spans="1:3" x14ac:dyDescent="0.35">
      <c r="A524" s="86" t="s">
        <v>3386</v>
      </c>
      <c r="B524" s="86">
        <v>55191358</v>
      </c>
      <c r="C524" s="86">
        <v>55191358</v>
      </c>
    </row>
    <row r="525" spans="1:3" x14ac:dyDescent="0.35">
      <c r="A525" s="86" t="s">
        <v>3387</v>
      </c>
      <c r="B525" s="86">
        <v>3237569981</v>
      </c>
      <c r="C525" s="86">
        <v>3404479081</v>
      </c>
    </row>
    <row r="526" spans="1:3" x14ac:dyDescent="0.35">
      <c r="A526" s="86" t="s">
        <v>3388</v>
      </c>
      <c r="B526" s="86">
        <v>5096891815</v>
      </c>
      <c r="C526" s="86">
        <v>5201059215</v>
      </c>
    </row>
    <row r="527" spans="1:3" x14ac:dyDescent="0.35">
      <c r="A527" s="86" t="s">
        <v>3389</v>
      </c>
      <c r="B527" s="86">
        <v>2908131579</v>
      </c>
      <c r="C527" s="86">
        <v>3705790379</v>
      </c>
    </row>
    <row r="528" spans="1:3" x14ac:dyDescent="0.35">
      <c r="A528" s="86" t="s">
        <v>3390</v>
      </c>
      <c r="B528" s="86">
        <v>11852986201</v>
      </c>
      <c r="C528" s="86">
        <v>13842321058</v>
      </c>
    </row>
    <row r="529" spans="1:3" x14ac:dyDescent="0.35">
      <c r="A529" s="86" t="s">
        <v>3391</v>
      </c>
      <c r="B529" s="86">
        <v>927990140</v>
      </c>
      <c r="C529" s="86">
        <v>927990140</v>
      </c>
    </row>
    <row r="530" spans="1:3" x14ac:dyDescent="0.35">
      <c r="A530" s="86" t="s">
        <v>3392</v>
      </c>
      <c r="B530" s="86">
        <v>850289170</v>
      </c>
      <c r="C530" s="86">
        <v>850289170</v>
      </c>
    </row>
    <row r="531" spans="1:3" x14ac:dyDescent="0.35">
      <c r="A531" s="86" t="s">
        <v>3393</v>
      </c>
      <c r="B531" s="86">
        <v>340877090</v>
      </c>
      <c r="C531" s="86">
        <v>437675550</v>
      </c>
    </row>
    <row r="532" spans="1:3" x14ac:dyDescent="0.35">
      <c r="A532" s="86" t="s">
        <v>3394</v>
      </c>
      <c r="B532" s="86">
        <v>1165123287</v>
      </c>
      <c r="C532" s="86">
        <v>1165123287</v>
      </c>
    </row>
    <row r="533" spans="1:3" x14ac:dyDescent="0.35">
      <c r="A533" s="86" t="s">
        <v>3395</v>
      </c>
      <c r="B533" s="86">
        <v>95342044</v>
      </c>
      <c r="C533" s="86">
        <v>95342044</v>
      </c>
    </row>
    <row r="534" spans="1:3" x14ac:dyDescent="0.35">
      <c r="A534" s="86" t="s">
        <v>3396</v>
      </c>
      <c r="B534" s="86">
        <v>480488565</v>
      </c>
      <c r="C534" s="86">
        <v>480488565</v>
      </c>
    </row>
    <row r="535" spans="1:3" x14ac:dyDescent="0.35">
      <c r="A535" s="86" t="s">
        <v>3397</v>
      </c>
      <c r="B535" s="86">
        <v>160276724</v>
      </c>
      <c r="C535" s="86">
        <v>160276724</v>
      </c>
    </row>
    <row r="536" spans="1:3" x14ac:dyDescent="0.35">
      <c r="A536" s="86" t="s">
        <v>3398</v>
      </c>
      <c r="B536" s="86">
        <v>43923211</v>
      </c>
      <c r="C536" s="86">
        <v>43923211</v>
      </c>
    </row>
    <row r="537" spans="1:3" x14ac:dyDescent="0.35">
      <c r="A537" s="86" t="s">
        <v>3399</v>
      </c>
      <c r="B537" s="86">
        <v>1678613711</v>
      </c>
      <c r="C537" s="86">
        <v>1678613711</v>
      </c>
    </row>
    <row r="538" spans="1:3" x14ac:dyDescent="0.35">
      <c r="A538" s="86" t="s">
        <v>3400</v>
      </c>
      <c r="B538" s="86">
        <v>5807219288</v>
      </c>
      <c r="C538" s="86">
        <v>5807219288</v>
      </c>
    </row>
    <row r="539" spans="1:3" x14ac:dyDescent="0.35">
      <c r="A539" s="86" t="s">
        <v>3401</v>
      </c>
      <c r="B539" s="86">
        <v>3206908950</v>
      </c>
      <c r="C539" s="86">
        <v>3206908950</v>
      </c>
    </row>
    <row r="540" spans="1:3" x14ac:dyDescent="0.35">
      <c r="A540" s="86" t="s">
        <v>3402</v>
      </c>
      <c r="B540" s="86">
        <v>427129370</v>
      </c>
      <c r="C540" s="86">
        <v>427129370</v>
      </c>
    </row>
    <row r="541" spans="1:3" x14ac:dyDescent="0.35">
      <c r="A541" s="86" t="s">
        <v>3403</v>
      </c>
      <c r="B541" s="86">
        <v>2104929589</v>
      </c>
      <c r="C541" s="86">
        <v>2104929589</v>
      </c>
    </row>
    <row r="542" spans="1:3" x14ac:dyDescent="0.35">
      <c r="A542" s="86" t="s">
        <v>3404</v>
      </c>
      <c r="B542" s="86">
        <v>213720020</v>
      </c>
      <c r="C542" s="86">
        <v>213720020</v>
      </c>
    </row>
    <row r="543" spans="1:3" x14ac:dyDescent="0.35">
      <c r="A543" s="86" t="s">
        <v>3405</v>
      </c>
      <c r="B543" s="86">
        <v>374346686</v>
      </c>
      <c r="C543" s="86">
        <v>374346686</v>
      </c>
    </row>
    <row r="544" spans="1:3" x14ac:dyDescent="0.35">
      <c r="A544" s="86" t="s">
        <v>3406</v>
      </c>
      <c r="B544" s="86">
        <v>510139018</v>
      </c>
      <c r="C544" s="86">
        <v>510139018</v>
      </c>
    </row>
    <row r="545" spans="1:3" x14ac:dyDescent="0.35">
      <c r="A545" s="86" t="s">
        <v>3407</v>
      </c>
      <c r="B545" s="86">
        <v>1146878262</v>
      </c>
      <c r="C545" s="86">
        <v>1146878262</v>
      </c>
    </row>
    <row r="546" spans="1:3" x14ac:dyDescent="0.35">
      <c r="A546" s="86" t="s">
        <v>3408</v>
      </c>
      <c r="B546" s="86">
        <v>184257444</v>
      </c>
      <c r="C546" s="86">
        <v>352496584</v>
      </c>
    </row>
    <row r="547" spans="1:3" x14ac:dyDescent="0.35">
      <c r="A547" s="86" t="s">
        <v>3409</v>
      </c>
      <c r="B547" s="86">
        <v>139507399</v>
      </c>
      <c r="C547" s="86">
        <v>139507399</v>
      </c>
    </row>
    <row r="548" spans="1:3" x14ac:dyDescent="0.35">
      <c r="A548" s="86" t="s">
        <v>3410</v>
      </c>
      <c r="B548" s="86">
        <v>199032243</v>
      </c>
      <c r="C548" s="86">
        <v>199032243</v>
      </c>
    </row>
    <row r="549" spans="1:3" x14ac:dyDescent="0.35">
      <c r="A549" s="86" t="s">
        <v>3411</v>
      </c>
      <c r="B549" s="86">
        <v>84108203</v>
      </c>
      <c r="C549" s="86">
        <v>84108203</v>
      </c>
    </row>
    <row r="550" spans="1:3" x14ac:dyDescent="0.35">
      <c r="A550" s="86" t="s">
        <v>3412</v>
      </c>
      <c r="B550" s="86">
        <v>114345711</v>
      </c>
      <c r="C550" s="86">
        <v>114345711</v>
      </c>
    </row>
    <row r="551" spans="1:3" x14ac:dyDescent="0.35">
      <c r="A551" s="86" t="s">
        <v>3413</v>
      </c>
      <c r="B551" s="86">
        <v>3531254542</v>
      </c>
      <c r="C551" s="86">
        <v>3531254542</v>
      </c>
    </row>
    <row r="552" spans="1:3" x14ac:dyDescent="0.35">
      <c r="A552" s="86" t="s">
        <v>3414</v>
      </c>
      <c r="B552" s="86">
        <v>822457138</v>
      </c>
      <c r="C552" s="86">
        <v>943781348</v>
      </c>
    </row>
    <row r="553" spans="1:3" x14ac:dyDescent="0.35">
      <c r="A553" s="86" t="s">
        <v>3415</v>
      </c>
      <c r="B553" s="86">
        <v>246220084</v>
      </c>
      <c r="C553" s="86">
        <v>246220084</v>
      </c>
    </row>
    <row r="554" spans="1:3" x14ac:dyDescent="0.35">
      <c r="A554" s="86" t="s">
        <v>3416</v>
      </c>
      <c r="B554" s="86">
        <v>639446123</v>
      </c>
      <c r="C554" s="86">
        <v>639446123</v>
      </c>
    </row>
    <row r="555" spans="1:3" x14ac:dyDescent="0.35">
      <c r="A555" s="86" t="s">
        <v>3417</v>
      </c>
      <c r="B555" s="86">
        <v>1614942257</v>
      </c>
      <c r="C555" s="86">
        <v>1614942257</v>
      </c>
    </row>
    <row r="556" spans="1:3" x14ac:dyDescent="0.35">
      <c r="A556" s="86" t="s">
        <v>3418</v>
      </c>
      <c r="B556" s="86">
        <v>6496837410</v>
      </c>
      <c r="C556" s="86">
        <v>6496837410</v>
      </c>
    </row>
    <row r="557" spans="1:3" x14ac:dyDescent="0.35">
      <c r="A557" s="86" t="s">
        <v>3419</v>
      </c>
      <c r="B557" s="86">
        <v>1246986504</v>
      </c>
      <c r="C557" s="86">
        <v>1246986504</v>
      </c>
    </row>
    <row r="558" spans="1:3" x14ac:dyDescent="0.35">
      <c r="A558" s="86" t="s">
        <v>3420</v>
      </c>
      <c r="B558" s="86">
        <v>660390400</v>
      </c>
      <c r="C558" s="86">
        <v>660390400</v>
      </c>
    </row>
    <row r="559" spans="1:3" x14ac:dyDescent="0.35">
      <c r="A559" s="86" t="s">
        <v>3421</v>
      </c>
      <c r="B559" s="86">
        <v>1816333692</v>
      </c>
      <c r="C559" s="86">
        <v>1816333692</v>
      </c>
    </row>
    <row r="560" spans="1:3" x14ac:dyDescent="0.35">
      <c r="A560" s="86" t="s">
        <v>3422</v>
      </c>
      <c r="B560" s="86">
        <v>2502467795</v>
      </c>
      <c r="C560" s="86">
        <v>2502467795</v>
      </c>
    </row>
    <row r="561" spans="1:3" x14ac:dyDescent="0.35">
      <c r="A561" s="86" t="s">
        <v>3423</v>
      </c>
      <c r="B561" s="86">
        <v>347320976</v>
      </c>
      <c r="C561" s="86">
        <v>347320976</v>
      </c>
    </row>
    <row r="562" spans="1:3" x14ac:dyDescent="0.35">
      <c r="A562" s="86" t="s">
        <v>3424</v>
      </c>
      <c r="B562" s="86">
        <v>8965588062</v>
      </c>
      <c r="C562" s="86">
        <v>8965588062</v>
      </c>
    </row>
    <row r="563" spans="1:3" x14ac:dyDescent="0.35">
      <c r="A563" s="86" t="s">
        <v>3425</v>
      </c>
      <c r="B563" s="86">
        <v>1035127385</v>
      </c>
      <c r="C563" s="86">
        <v>1035127385</v>
      </c>
    </row>
    <row r="564" spans="1:3" x14ac:dyDescent="0.35">
      <c r="A564" s="86" t="s">
        <v>3426</v>
      </c>
      <c r="B564" s="86">
        <v>1108906470</v>
      </c>
      <c r="C564" s="86">
        <v>1263006470</v>
      </c>
    </row>
    <row r="565" spans="1:3" x14ac:dyDescent="0.35">
      <c r="A565" s="86" t="s">
        <v>3427</v>
      </c>
      <c r="B565" s="86">
        <v>323116552</v>
      </c>
      <c r="C565" s="86">
        <v>323116552</v>
      </c>
    </row>
    <row r="566" spans="1:3" x14ac:dyDescent="0.35">
      <c r="A566" s="86" t="s">
        <v>3428</v>
      </c>
      <c r="B566" s="86">
        <v>406395147</v>
      </c>
      <c r="C566" s="86">
        <v>406395147</v>
      </c>
    </row>
    <row r="567" spans="1:3" x14ac:dyDescent="0.35">
      <c r="A567" s="86" t="s">
        <v>3429</v>
      </c>
      <c r="B567" s="86">
        <v>543548441</v>
      </c>
      <c r="C567" s="86">
        <v>543548441</v>
      </c>
    </row>
    <row r="568" spans="1:3" x14ac:dyDescent="0.35">
      <c r="A568" s="86" t="s">
        <v>3430</v>
      </c>
      <c r="B568" s="86">
        <v>3365839949</v>
      </c>
      <c r="C568" s="86">
        <v>3365839949</v>
      </c>
    </row>
    <row r="569" spans="1:3" x14ac:dyDescent="0.35">
      <c r="A569" s="86" t="s">
        <v>3431</v>
      </c>
      <c r="B569" s="86">
        <v>728060026</v>
      </c>
      <c r="C569" s="86">
        <v>728060026</v>
      </c>
    </row>
    <row r="570" spans="1:3" x14ac:dyDescent="0.35">
      <c r="A570" s="86" t="s">
        <v>3432</v>
      </c>
      <c r="B570" s="86">
        <v>88747303</v>
      </c>
      <c r="C570" s="86">
        <v>88747303</v>
      </c>
    </row>
    <row r="571" spans="1:3" x14ac:dyDescent="0.35">
      <c r="A571" s="86" t="s">
        <v>3433</v>
      </c>
      <c r="B571" s="86">
        <v>597087570</v>
      </c>
      <c r="C571" s="86">
        <v>597087570</v>
      </c>
    </row>
    <row r="572" spans="1:3" x14ac:dyDescent="0.35">
      <c r="A572" s="86" t="s">
        <v>3434</v>
      </c>
      <c r="B572" s="86">
        <v>125076440</v>
      </c>
      <c r="C572" s="86">
        <v>125076440</v>
      </c>
    </row>
    <row r="573" spans="1:3" x14ac:dyDescent="0.35">
      <c r="A573" s="86" t="s">
        <v>3435</v>
      </c>
      <c r="B573" s="86">
        <v>708871970</v>
      </c>
      <c r="C573" s="86">
        <v>789671970</v>
      </c>
    </row>
    <row r="574" spans="1:3" x14ac:dyDescent="0.35">
      <c r="A574" s="86" t="s">
        <v>3436</v>
      </c>
      <c r="B574" s="86">
        <v>1050509752</v>
      </c>
      <c r="C574" s="86">
        <v>1050509752</v>
      </c>
    </row>
    <row r="575" spans="1:3" x14ac:dyDescent="0.35">
      <c r="A575" s="86" t="s">
        <v>3437</v>
      </c>
      <c r="B575" s="86">
        <v>233994628</v>
      </c>
      <c r="C575" s="86">
        <v>233994628</v>
      </c>
    </row>
    <row r="576" spans="1:3" x14ac:dyDescent="0.35">
      <c r="A576" s="86" t="s">
        <v>3438</v>
      </c>
      <c r="B576" s="86">
        <v>288443848</v>
      </c>
      <c r="C576" s="86">
        <v>288443848</v>
      </c>
    </row>
    <row r="577" spans="1:3" x14ac:dyDescent="0.35">
      <c r="A577" s="86" t="s">
        <v>3439</v>
      </c>
      <c r="B577" s="86">
        <v>92033656</v>
      </c>
      <c r="C577" s="86">
        <v>92033656</v>
      </c>
    </row>
    <row r="578" spans="1:3" x14ac:dyDescent="0.35">
      <c r="A578" s="86" t="s">
        <v>3440</v>
      </c>
      <c r="B578" s="86">
        <v>62078541</v>
      </c>
      <c r="C578" s="86">
        <v>62078541</v>
      </c>
    </row>
    <row r="579" spans="1:3" x14ac:dyDescent="0.35">
      <c r="A579" s="86" t="s">
        <v>3441</v>
      </c>
      <c r="B579" s="86">
        <v>120467304</v>
      </c>
      <c r="C579" s="86">
        <v>153122164</v>
      </c>
    </row>
    <row r="580" spans="1:3" x14ac:dyDescent="0.35">
      <c r="A580" s="86" t="s">
        <v>3442</v>
      </c>
      <c r="B580" s="86">
        <v>136363521</v>
      </c>
      <c r="C580" s="86">
        <v>310674211</v>
      </c>
    </row>
    <row r="581" spans="1:3" x14ac:dyDescent="0.35">
      <c r="A581" s="86" t="s">
        <v>3443</v>
      </c>
      <c r="B581" s="86">
        <v>1129645062</v>
      </c>
      <c r="C581" s="86">
        <v>1129645062</v>
      </c>
    </row>
    <row r="582" spans="1:3" x14ac:dyDescent="0.35">
      <c r="A582" s="86" t="s">
        <v>3445</v>
      </c>
      <c r="B582" s="86">
        <v>1220467709</v>
      </c>
      <c r="C582" s="86">
        <v>1220467709</v>
      </c>
    </row>
    <row r="583" spans="1:3" x14ac:dyDescent="0.35">
      <c r="A583" s="86" t="s">
        <v>3446</v>
      </c>
      <c r="B583" s="86">
        <v>1426690058</v>
      </c>
      <c r="C583" s="86">
        <v>1426690058</v>
      </c>
    </row>
    <row r="584" spans="1:3" x14ac:dyDescent="0.35">
      <c r="A584" s="86" t="s">
        <v>3447</v>
      </c>
      <c r="B584" s="86">
        <v>462084044</v>
      </c>
      <c r="C584" s="86">
        <v>635151659</v>
      </c>
    </row>
    <row r="585" spans="1:3" x14ac:dyDescent="0.35">
      <c r="A585" s="86" t="s">
        <v>3448</v>
      </c>
      <c r="B585" s="86">
        <v>54392256</v>
      </c>
      <c r="C585" s="86">
        <v>54392256</v>
      </c>
    </row>
    <row r="586" spans="1:3" x14ac:dyDescent="0.35">
      <c r="A586" s="86" t="s">
        <v>3449</v>
      </c>
      <c r="B586" s="86">
        <v>295121505</v>
      </c>
      <c r="C586" s="86">
        <v>471237615</v>
      </c>
    </row>
    <row r="587" spans="1:3" x14ac:dyDescent="0.35">
      <c r="A587" s="86" t="s">
        <v>3450</v>
      </c>
      <c r="B587" s="86">
        <v>152345976</v>
      </c>
      <c r="C587" s="86">
        <v>152345976</v>
      </c>
    </row>
    <row r="588" spans="1:3" x14ac:dyDescent="0.35">
      <c r="A588" s="86" t="s">
        <v>3451</v>
      </c>
      <c r="B588" s="86">
        <v>86604746</v>
      </c>
      <c r="C588" s="86">
        <v>86604746</v>
      </c>
    </row>
    <row r="589" spans="1:3" x14ac:dyDescent="0.35">
      <c r="A589" s="86" t="s">
        <v>3452</v>
      </c>
      <c r="B589" s="86">
        <v>531101602</v>
      </c>
      <c r="C589" s="86">
        <v>649005352</v>
      </c>
    </row>
    <row r="590" spans="1:3" x14ac:dyDescent="0.35">
      <c r="A590" s="86" t="s">
        <v>3453</v>
      </c>
      <c r="B590" s="86">
        <v>1521854919</v>
      </c>
      <c r="C590" s="86">
        <v>1521854919</v>
      </c>
    </row>
    <row r="591" spans="1:3" x14ac:dyDescent="0.35">
      <c r="A591" s="86" t="s">
        <v>3454</v>
      </c>
      <c r="B591" s="86">
        <v>169355990</v>
      </c>
      <c r="C591" s="86">
        <v>169355990</v>
      </c>
    </row>
    <row r="592" spans="1:3" x14ac:dyDescent="0.35">
      <c r="A592" s="86" t="s">
        <v>3455</v>
      </c>
      <c r="B592" s="86">
        <v>4868560069</v>
      </c>
      <c r="C592" s="86">
        <v>4868560069</v>
      </c>
    </row>
    <row r="593" spans="1:3" x14ac:dyDescent="0.35">
      <c r="A593" s="86" t="s">
        <v>3456</v>
      </c>
      <c r="B593" s="86">
        <v>941612109</v>
      </c>
      <c r="C593" s="86">
        <v>941612109</v>
      </c>
    </row>
    <row r="594" spans="1:3" x14ac:dyDescent="0.35">
      <c r="A594" s="86" t="s">
        <v>3457</v>
      </c>
      <c r="B594" s="86">
        <v>442304293</v>
      </c>
      <c r="C594" s="86">
        <v>442304293</v>
      </c>
    </row>
    <row r="595" spans="1:3" x14ac:dyDescent="0.35">
      <c r="A595" s="86" t="s">
        <v>3458</v>
      </c>
      <c r="B595" s="86">
        <v>678879701</v>
      </c>
      <c r="C595" s="86">
        <v>678879701</v>
      </c>
    </row>
    <row r="596" spans="1:3" x14ac:dyDescent="0.35">
      <c r="A596" s="86" t="s">
        <v>3459</v>
      </c>
      <c r="B596" s="86">
        <v>66680677</v>
      </c>
      <c r="C596" s="86">
        <v>66680677</v>
      </c>
    </row>
    <row r="597" spans="1:3" x14ac:dyDescent="0.35">
      <c r="A597" s="86" t="s">
        <v>3460</v>
      </c>
      <c r="B597" s="86">
        <v>81249236</v>
      </c>
      <c r="C597" s="86">
        <v>81249236</v>
      </c>
    </row>
    <row r="598" spans="1:3" x14ac:dyDescent="0.35">
      <c r="A598" s="86" t="s">
        <v>3461</v>
      </c>
      <c r="B598" s="86">
        <v>94051145</v>
      </c>
      <c r="C598" s="86">
        <v>94051145</v>
      </c>
    </row>
    <row r="599" spans="1:3" x14ac:dyDescent="0.35">
      <c r="A599" s="86" t="s">
        <v>3462</v>
      </c>
      <c r="B599" s="86">
        <v>957303222</v>
      </c>
      <c r="C599" s="86">
        <v>957303222</v>
      </c>
    </row>
    <row r="600" spans="1:3" x14ac:dyDescent="0.35">
      <c r="A600" s="86" t="s">
        <v>3463</v>
      </c>
      <c r="B600" s="86">
        <v>525884364</v>
      </c>
      <c r="C600" s="86">
        <v>525884364</v>
      </c>
    </row>
    <row r="601" spans="1:3" x14ac:dyDescent="0.35">
      <c r="A601" s="86" t="s">
        <v>3464</v>
      </c>
      <c r="B601" s="86">
        <v>156900784</v>
      </c>
      <c r="C601" s="86">
        <v>156900784</v>
      </c>
    </row>
    <row r="602" spans="1:3" x14ac:dyDescent="0.35">
      <c r="A602" s="86" t="s">
        <v>3465</v>
      </c>
      <c r="B602" s="86">
        <v>518052282</v>
      </c>
      <c r="C602" s="86">
        <v>518052282</v>
      </c>
    </row>
    <row r="603" spans="1:3" x14ac:dyDescent="0.35">
      <c r="A603" s="86" t="s">
        <v>3466</v>
      </c>
      <c r="B603" s="86">
        <v>414628513</v>
      </c>
      <c r="C603" s="86">
        <v>414628513</v>
      </c>
    </row>
    <row r="604" spans="1:3" x14ac:dyDescent="0.35">
      <c r="A604" s="86" t="s">
        <v>3467</v>
      </c>
      <c r="B604" s="86">
        <v>386462822</v>
      </c>
      <c r="C604" s="86">
        <v>386462822</v>
      </c>
    </row>
    <row r="605" spans="1:3" x14ac:dyDescent="0.35">
      <c r="A605" s="86" t="s">
        <v>3468</v>
      </c>
      <c r="B605" s="86">
        <v>178654556</v>
      </c>
      <c r="C605" s="86">
        <v>178654556</v>
      </c>
    </row>
    <row r="606" spans="1:3" x14ac:dyDescent="0.35">
      <c r="A606" s="86" t="s">
        <v>3469</v>
      </c>
      <c r="B606" s="86">
        <v>933216408</v>
      </c>
      <c r="C606" s="86">
        <v>933216408</v>
      </c>
    </row>
    <row r="607" spans="1:3" x14ac:dyDescent="0.35">
      <c r="A607" s="86" t="s">
        <v>3470</v>
      </c>
      <c r="B607" s="86">
        <v>2678381050</v>
      </c>
      <c r="C607" s="86">
        <v>2678381050</v>
      </c>
    </row>
    <row r="608" spans="1:3" x14ac:dyDescent="0.35">
      <c r="A608" s="86" t="s">
        <v>3471</v>
      </c>
      <c r="B608" s="86">
        <v>2542006048</v>
      </c>
      <c r="C608" s="86">
        <v>2542006048</v>
      </c>
    </row>
    <row r="609" spans="1:3" x14ac:dyDescent="0.35">
      <c r="A609" s="86" t="s">
        <v>3472</v>
      </c>
      <c r="B609" s="86">
        <v>210164790</v>
      </c>
      <c r="C609" s="86">
        <v>210164790</v>
      </c>
    </row>
    <row r="610" spans="1:3" x14ac:dyDescent="0.35">
      <c r="A610" s="86" t="s">
        <v>3473</v>
      </c>
      <c r="B610" s="86">
        <v>550651609</v>
      </c>
      <c r="C610" s="86">
        <v>550651609</v>
      </c>
    </row>
    <row r="611" spans="1:3" x14ac:dyDescent="0.35">
      <c r="A611" s="86" t="s">
        <v>3474</v>
      </c>
      <c r="B611" s="86">
        <v>280734728</v>
      </c>
      <c r="C611" s="86">
        <v>280734728</v>
      </c>
    </row>
    <row r="612" spans="1:3" x14ac:dyDescent="0.35">
      <c r="A612" s="86" t="s">
        <v>3475</v>
      </c>
      <c r="B612" s="86">
        <v>1036451521</v>
      </c>
      <c r="C612" s="86">
        <v>1036451521</v>
      </c>
    </row>
    <row r="613" spans="1:3" x14ac:dyDescent="0.35">
      <c r="A613" s="86" t="s">
        <v>3476</v>
      </c>
      <c r="B613" s="86">
        <v>812937484</v>
      </c>
      <c r="C613" s="86">
        <v>812937484</v>
      </c>
    </row>
    <row r="614" spans="1:3" x14ac:dyDescent="0.35">
      <c r="A614" s="86" t="s">
        <v>3477</v>
      </c>
      <c r="B614" s="86">
        <v>82562153</v>
      </c>
      <c r="C614" s="86">
        <v>82562153</v>
      </c>
    </row>
    <row r="615" spans="1:3" x14ac:dyDescent="0.35">
      <c r="A615" s="86" t="s">
        <v>3478</v>
      </c>
      <c r="B615" s="86">
        <v>1304286001</v>
      </c>
      <c r="C615" s="86">
        <v>1304286001</v>
      </c>
    </row>
    <row r="616" spans="1:3" x14ac:dyDescent="0.35">
      <c r="A616" s="86" t="s">
        <v>3479</v>
      </c>
      <c r="B616" s="86">
        <v>511305214</v>
      </c>
      <c r="C616" s="86">
        <v>511305214</v>
      </c>
    </row>
    <row r="617" spans="1:3" x14ac:dyDescent="0.35">
      <c r="A617" s="86" t="s">
        <v>3480</v>
      </c>
      <c r="B617" s="86">
        <v>133874984</v>
      </c>
      <c r="C617" s="86">
        <v>133874984</v>
      </c>
    </row>
    <row r="618" spans="1:3" x14ac:dyDescent="0.35">
      <c r="A618" s="86" t="s">
        <v>3481</v>
      </c>
      <c r="B618" s="86">
        <v>89316361</v>
      </c>
      <c r="C618" s="86">
        <v>89316361</v>
      </c>
    </row>
    <row r="619" spans="1:3" x14ac:dyDescent="0.35">
      <c r="A619" s="86" t="s">
        <v>3483</v>
      </c>
      <c r="B619" s="86">
        <v>52527877</v>
      </c>
      <c r="C619" s="86">
        <v>52527877</v>
      </c>
    </row>
    <row r="620" spans="1:3" x14ac:dyDescent="0.35">
      <c r="A620" s="86" t="s">
        <v>3484</v>
      </c>
      <c r="B620" s="86">
        <v>836019311</v>
      </c>
      <c r="C620" s="86">
        <v>836019311</v>
      </c>
    </row>
    <row r="621" spans="1:3" x14ac:dyDescent="0.35">
      <c r="A621" s="86" t="s">
        <v>3485</v>
      </c>
      <c r="B621" s="86">
        <v>2234472802</v>
      </c>
      <c r="C621" s="86">
        <v>2234472802</v>
      </c>
    </row>
    <row r="622" spans="1:3" x14ac:dyDescent="0.35">
      <c r="A622" s="86" t="s">
        <v>3486</v>
      </c>
      <c r="B622" s="86">
        <v>4975900962</v>
      </c>
      <c r="C622" s="86">
        <v>4975900962</v>
      </c>
    </row>
    <row r="623" spans="1:3" x14ac:dyDescent="0.35">
      <c r="A623" s="86" t="s">
        <v>3487</v>
      </c>
      <c r="B623" s="86">
        <v>12178382642</v>
      </c>
      <c r="C623" s="86">
        <v>12178382642</v>
      </c>
    </row>
    <row r="624" spans="1:3" x14ac:dyDescent="0.35">
      <c r="A624" s="86" t="s">
        <v>3488</v>
      </c>
      <c r="B624" s="86">
        <v>437684438</v>
      </c>
      <c r="C624" s="86">
        <v>437684438</v>
      </c>
    </row>
    <row r="625" spans="1:3" x14ac:dyDescent="0.35">
      <c r="A625" s="86" t="s">
        <v>3489</v>
      </c>
      <c r="B625" s="86">
        <v>483019470</v>
      </c>
      <c r="C625" s="86">
        <v>483019470</v>
      </c>
    </row>
    <row r="626" spans="1:3" x14ac:dyDescent="0.35">
      <c r="A626" s="86" t="s">
        <v>3490</v>
      </c>
      <c r="B626" s="86">
        <v>4292089032</v>
      </c>
      <c r="C626" s="86">
        <v>4292089032</v>
      </c>
    </row>
    <row r="627" spans="1:3" x14ac:dyDescent="0.35">
      <c r="A627" s="86" t="s">
        <v>3491</v>
      </c>
      <c r="B627" s="86">
        <v>5147440646</v>
      </c>
      <c r="C627" s="86">
        <v>5147440646</v>
      </c>
    </row>
    <row r="628" spans="1:3" x14ac:dyDescent="0.35">
      <c r="A628" s="86" t="s">
        <v>3492</v>
      </c>
      <c r="B628" s="86">
        <v>275719008</v>
      </c>
      <c r="C628" s="86">
        <v>275719008</v>
      </c>
    </row>
    <row r="629" spans="1:3" x14ac:dyDescent="0.35">
      <c r="A629" s="86" t="s">
        <v>3493</v>
      </c>
      <c r="B629" s="86">
        <v>428201717</v>
      </c>
      <c r="C629" s="86">
        <v>428201717</v>
      </c>
    </row>
    <row r="630" spans="1:3" x14ac:dyDescent="0.35">
      <c r="A630" s="86" t="s">
        <v>3494</v>
      </c>
      <c r="B630" s="86">
        <v>312101063</v>
      </c>
      <c r="C630" s="86">
        <v>312101063</v>
      </c>
    </row>
    <row r="631" spans="1:3" x14ac:dyDescent="0.35">
      <c r="A631" s="86" t="s">
        <v>3495</v>
      </c>
      <c r="B631" s="86">
        <v>101665988</v>
      </c>
      <c r="C631" s="86">
        <v>213818628</v>
      </c>
    </row>
    <row r="632" spans="1:3" x14ac:dyDescent="0.35">
      <c r="A632" s="86" t="s">
        <v>3496</v>
      </c>
      <c r="B632" s="86">
        <v>188259294</v>
      </c>
      <c r="C632" s="86">
        <v>437431324</v>
      </c>
    </row>
    <row r="633" spans="1:3" x14ac:dyDescent="0.35">
      <c r="A633" s="86" t="s">
        <v>3497</v>
      </c>
      <c r="B633" s="86">
        <v>153173888</v>
      </c>
      <c r="C633" s="86">
        <v>153173888</v>
      </c>
    </row>
    <row r="634" spans="1:3" x14ac:dyDescent="0.35">
      <c r="A634" s="86" t="s">
        <v>3498</v>
      </c>
      <c r="B634" s="86">
        <v>82173318</v>
      </c>
      <c r="C634" s="86">
        <v>194815978</v>
      </c>
    </row>
    <row r="635" spans="1:3" x14ac:dyDescent="0.35">
      <c r="A635" s="86" t="s">
        <v>3499</v>
      </c>
      <c r="B635" s="86">
        <v>933099630</v>
      </c>
      <c r="C635" s="86">
        <v>933099630</v>
      </c>
    </row>
    <row r="636" spans="1:3" x14ac:dyDescent="0.35">
      <c r="A636" s="86" t="s">
        <v>3500</v>
      </c>
      <c r="B636" s="86">
        <v>223708812</v>
      </c>
      <c r="C636" s="86">
        <v>223708812</v>
      </c>
    </row>
    <row r="637" spans="1:3" x14ac:dyDescent="0.35">
      <c r="A637" s="86" t="s">
        <v>3501</v>
      </c>
      <c r="B637" s="86">
        <v>669880510</v>
      </c>
      <c r="C637" s="86">
        <v>669880510</v>
      </c>
    </row>
    <row r="638" spans="1:3" x14ac:dyDescent="0.35">
      <c r="A638" s="86" t="s">
        <v>3502</v>
      </c>
      <c r="B638" s="86">
        <v>3479403893</v>
      </c>
      <c r="C638" s="86">
        <v>3535796393</v>
      </c>
    </row>
    <row r="639" spans="1:3" x14ac:dyDescent="0.35">
      <c r="A639" s="86" t="s">
        <v>3503</v>
      </c>
      <c r="B639" s="86">
        <v>3444929705</v>
      </c>
      <c r="C639" s="86">
        <v>3444929705</v>
      </c>
    </row>
    <row r="640" spans="1:3" x14ac:dyDescent="0.35">
      <c r="A640" s="86" t="s">
        <v>3504</v>
      </c>
      <c r="B640" s="86">
        <v>515320966</v>
      </c>
      <c r="C640" s="86">
        <v>515320966</v>
      </c>
    </row>
    <row r="641" spans="1:3" x14ac:dyDescent="0.35">
      <c r="A641" s="86" t="s">
        <v>3505</v>
      </c>
      <c r="B641" s="86">
        <v>1508786504</v>
      </c>
      <c r="C641" s="86">
        <v>1707821974</v>
      </c>
    </row>
    <row r="642" spans="1:3" x14ac:dyDescent="0.35">
      <c r="A642" s="86" t="s">
        <v>3506</v>
      </c>
      <c r="B642" s="86">
        <v>1443857833</v>
      </c>
      <c r="C642" s="86">
        <v>1443857833</v>
      </c>
    </row>
    <row r="643" spans="1:3" x14ac:dyDescent="0.35">
      <c r="A643" s="86" t="s">
        <v>3507</v>
      </c>
      <c r="B643" s="86">
        <v>356956902</v>
      </c>
      <c r="C643" s="86">
        <v>356956902</v>
      </c>
    </row>
    <row r="644" spans="1:3" x14ac:dyDescent="0.35">
      <c r="A644" s="86" t="s">
        <v>3508</v>
      </c>
      <c r="B644" s="86">
        <v>1349187359</v>
      </c>
      <c r="C644" s="86">
        <v>1938813059</v>
      </c>
    </row>
    <row r="645" spans="1:3" x14ac:dyDescent="0.35">
      <c r="A645" s="86" t="s">
        <v>3509</v>
      </c>
      <c r="B645" s="86">
        <v>745388957</v>
      </c>
      <c r="C645" s="86">
        <v>2078881307</v>
      </c>
    </row>
    <row r="646" spans="1:3" x14ac:dyDescent="0.35">
      <c r="A646" s="86" t="s">
        <v>3510</v>
      </c>
      <c r="B646" s="86">
        <v>2730367451</v>
      </c>
      <c r="C646" s="86">
        <v>2730367451</v>
      </c>
    </row>
    <row r="647" spans="1:3" x14ac:dyDescent="0.35">
      <c r="A647" s="86" t="s">
        <v>3511</v>
      </c>
      <c r="B647" s="86">
        <v>502515133</v>
      </c>
      <c r="C647" s="86">
        <v>604697353</v>
      </c>
    </row>
    <row r="648" spans="1:3" x14ac:dyDescent="0.35">
      <c r="A648" s="86" t="s">
        <v>3512</v>
      </c>
      <c r="B648" s="86">
        <v>156911271</v>
      </c>
      <c r="C648" s="86">
        <v>156911271</v>
      </c>
    </row>
    <row r="649" spans="1:3" x14ac:dyDescent="0.35">
      <c r="A649" s="86" t="s">
        <v>3513</v>
      </c>
      <c r="B649" s="86">
        <v>106381882</v>
      </c>
      <c r="C649" s="86">
        <v>246530562</v>
      </c>
    </row>
    <row r="650" spans="1:3" x14ac:dyDescent="0.35">
      <c r="A650" s="86" t="s">
        <v>3514</v>
      </c>
      <c r="B650" s="86">
        <v>264263051</v>
      </c>
      <c r="C650" s="86">
        <v>264263051</v>
      </c>
    </row>
    <row r="651" spans="1:3" x14ac:dyDescent="0.35">
      <c r="A651" s="86" t="s">
        <v>3515</v>
      </c>
      <c r="B651" s="86">
        <v>6311781751</v>
      </c>
      <c r="C651" s="86">
        <v>6311781751</v>
      </c>
    </row>
    <row r="652" spans="1:3" x14ac:dyDescent="0.35">
      <c r="A652" s="86" t="s">
        <v>3516</v>
      </c>
      <c r="B652" s="86">
        <v>1075526925</v>
      </c>
      <c r="C652" s="86">
        <v>1075526925</v>
      </c>
    </row>
    <row r="653" spans="1:3" x14ac:dyDescent="0.35">
      <c r="A653" s="86" t="s">
        <v>3517</v>
      </c>
      <c r="B653" s="86">
        <v>716886079</v>
      </c>
      <c r="C653" s="86">
        <v>716886079</v>
      </c>
    </row>
    <row r="654" spans="1:3" x14ac:dyDescent="0.35">
      <c r="A654" s="86" t="s">
        <v>3518</v>
      </c>
      <c r="B654" s="86">
        <v>220970618</v>
      </c>
      <c r="C654" s="86">
        <v>441699358</v>
      </c>
    </row>
    <row r="655" spans="1:3" x14ac:dyDescent="0.35">
      <c r="A655" s="86" t="s">
        <v>3519</v>
      </c>
      <c r="B655" s="86">
        <v>562272044</v>
      </c>
      <c r="C655" s="86">
        <v>562272044</v>
      </c>
    </row>
    <row r="656" spans="1:3" x14ac:dyDescent="0.35">
      <c r="A656" s="86" t="s">
        <v>3520</v>
      </c>
      <c r="B656" s="86">
        <v>256003648</v>
      </c>
      <c r="C656" s="86">
        <v>256003648</v>
      </c>
    </row>
    <row r="657" spans="1:3" x14ac:dyDescent="0.35">
      <c r="A657" s="86" t="s">
        <v>3521</v>
      </c>
      <c r="B657" s="86">
        <v>404364930</v>
      </c>
      <c r="C657" s="86">
        <v>404364930</v>
      </c>
    </row>
    <row r="658" spans="1:3" x14ac:dyDescent="0.35">
      <c r="A658" s="86" t="s">
        <v>3522</v>
      </c>
      <c r="B658" s="86">
        <v>6619558654</v>
      </c>
      <c r="C658" s="86">
        <v>6619558654</v>
      </c>
    </row>
    <row r="659" spans="1:3" x14ac:dyDescent="0.35">
      <c r="A659" s="86" t="s">
        <v>3523</v>
      </c>
      <c r="B659" s="86">
        <v>587227635</v>
      </c>
      <c r="C659" s="86">
        <v>587227635</v>
      </c>
    </row>
    <row r="660" spans="1:3" x14ac:dyDescent="0.35">
      <c r="A660" s="86" t="s">
        <v>3524</v>
      </c>
      <c r="B660" s="86">
        <v>198868397</v>
      </c>
      <c r="C660" s="86">
        <v>198868397</v>
      </c>
    </row>
    <row r="661" spans="1:3" x14ac:dyDescent="0.35">
      <c r="A661" s="86" t="s">
        <v>3525</v>
      </c>
      <c r="B661" s="86">
        <v>244772271</v>
      </c>
      <c r="C661" s="86">
        <v>244772271</v>
      </c>
    </row>
    <row r="662" spans="1:3" x14ac:dyDescent="0.35">
      <c r="A662" s="86" t="s">
        <v>3526</v>
      </c>
      <c r="B662" s="86">
        <v>1200691194</v>
      </c>
      <c r="C662" s="86">
        <v>1200691194</v>
      </c>
    </row>
    <row r="663" spans="1:3" x14ac:dyDescent="0.35">
      <c r="A663" s="86" t="s">
        <v>3527</v>
      </c>
      <c r="B663" s="86">
        <v>887320763</v>
      </c>
      <c r="C663" s="86">
        <v>887320763</v>
      </c>
    </row>
    <row r="664" spans="1:3" x14ac:dyDescent="0.35">
      <c r="A664" s="86" t="s">
        <v>3528</v>
      </c>
      <c r="B664" s="86">
        <v>930316309</v>
      </c>
      <c r="C664" s="86">
        <v>930316309</v>
      </c>
    </row>
    <row r="665" spans="1:3" x14ac:dyDescent="0.35">
      <c r="A665" s="86" t="s">
        <v>3529</v>
      </c>
      <c r="B665" s="86">
        <v>236375139</v>
      </c>
      <c r="C665" s="86">
        <v>236375139</v>
      </c>
    </row>
    <row r="666" spans="1:3" x14ac:dyDescent="0.35">
      <c r="A666" s="86" t="s">
        <v>3530</v>
      </c>
      <c r="B666" s="86">
        <v>101430276</v>
      </c>
      <c r="C666" s="86">
        <v>101430276</v>
      </c>
    </row>
    <row r="667" spans="1:3" x14ac:dyDescent="0.35">
      <c r="A667" s="86" t="s">
        <v>3531</v>
      </c>
      <c r="B667" s="86">
        <v>72835393</v>
      </c>
      <c r="C667" s="86">
        <v>72835393</v>
      </c>
    </row>
    <row r="668" spans="1:3" x14ac:dyDescent="0.35">
      <c r="A668" s="86" t="s">
        <v>3532</v>
      </c>
      <c r="B668" s="86">
        <v>2828683011</v>
      </c>
      <c r="C668" s="86">
        <v>2828683011</v>
      </c>
    </row>
    <row r="669" spans="1:3" x14ac:dyDescent="0.35">
      <c r="A669" s="86" t="s">
        <v>3533</v>
      </c>
      <c r="B669" s="86">
        <v>580119266</v>
      </c>
      <c r="C669" s="86">
        <v>580119266</v>
      </c>
    </row>
    <row r="670" spans="1:3" x14ac:dyDescent="0.35">
      <c r="A670" s="86" t="s">
        <v>3534</v>
      </c>
      <c r="B670" s="86">
        <v>237463164</v>
      </c>
      <c r="C670" s="86">
        <v>237463164</v>
      </c>
    </row>
    <row r="671" spans="1:3" x14ac:dyDescent="0.35">
      <c r="A671" s="86" t="s">
        <v>3535</v>
      </c>
      <c r="B671" s="86">
        <v>301879526</v>
      </c>
      <c r="C671" s="86">
        <v>301879526</v>
      </c>
    </row>
    <row r="672" spans="1:3" x14ac:dyDescent="0.35">
      <c r="A672" s="86" t="s">
        <v>3536</v>
      </c>
      <c r="B672" s="86">
        <v>941089021</v>
      </c>
      <c r="C672" s="86">
        <v>941089021</v>
      </c>
    </row>
    <row r="673" spans="1:3" x14ac:dyDescent="0.35">
      <c r="A673" s="86" t="s">
        <v>3537</v>
      </c>
      <c r="B673" s="86">
        <v>3065704366</v>
      </c>
      <c r="C673" s="86">
        <v>3065704366</v>
      </c>
    </row>
    <row r="674" spans="1:3" x14ac:dyDescent="0.35">
      <c r="A674" s="86" t="s">
        <v>3538</v>
      </c>
      <c r="B674" s="86">
        <v>231151649</v>
      </c>
      <c r="C674" s="86">
        <v>231151649</v>
      </c>
    </row>
    <row r="675" spans="1:3" x14ac:dyDescent="0.35">
      <c r="A675" s="86" t="s">
        <v>3539</v>
      </c>
      <c r="B675" s="86">
        <v>35075800152</v>
      </c>
      <c r="C675" s="86">
        <v>35075800152</v>
      </c>
    </row>
    <row r="676" spans="1:3" x14ac:dyDescent="0.35">
      <c r="A676" s="86" t="s">
        <v>3540</v>
      </c>
      <c r="B676" s="86">
        <v>3238733830</v>
      </c>
      <c r="C676" s="86">
        <v>3238733830</v>
      </c>
    </row>
    <row r="677" spans="1:3" x14ac:dyDescent="0.35">
      <c r="A677" s="86" t="s">
        <v>3541</v>
      </c>
      <c r="B677" s="86">
        <v>490823623</v>
      </c>
      <c r="C677" s="86">
        <v>490823623</v>
      </c>
    </row>
    <row r="678" spans="1:3" x14ac:dyDescent="0.35">
      <c r="A678" s="86" t="s">
        <v>3542</v>
      </c>
      <c r="B678" s="86">
        <v>192177392</v>
      </c>
      <c r="C678" s="86">
        <v>192177392</v>
      </c>
    </row>
    <row r="679" spans="1:3" x14ac:dyDescent="0.35">
      <c r="A679" s="86" t="s">
        <v>3543</v>
      </c>
      <c r="B679" s="86">
        <v>144127732</v>
      </c>
      <c r="C679" s="86">
        <v>144127732</v>
      </c>
    </row>
    <row r="680" spans="1:3" x14ac:dyDescent="0.35">
      <c r="A680" s="86" t="s">
        <v>3544</v>
      </c>
      <c r="B680" s="86">
        <v>645105085</v>
      </c>
      <c r="C680" s="86">
        <v>645105085</v>
      </c>
    </row>
    <row r="681" spans="1:3" x14ac:dyDescent="0.35">
      <c r="A681" s="86" t="s">
        <v>3545</v>
      </c>
      <c r="B681" s="86">
        <v>223544906</v>
      </c>
      <c r="C681" s="86">
        <v>223544906</v>
      </c>
    </row>
    <row r="682" spans="1:3" x14ac:dyDescent="0.35">
      <c r="A682" s="86" t="s">
        <v>3546</v>
      </c>
      <c r="B682" s="86">
        <v>42813142</v>
      </c>
      <c r="C682" s="86">
        <v>42813142</v>
      </c>
    </row>
    <row r="683" spans="1:3" x14ac:dyDescent="0.35">
      <c r="A683" s="86" t="s">
        <v>3547</v>
      </c>
      <c r="B683" s="86">
        <v>332026027</v>
      </c>
      <c r="C683" s="86">
        <v>385832617</v>
      </c>
    </row>
    <row r="684" spans="1:3" x14ac:dyDescent="0.35">
      <c r="A684" s="86" t="s">
        <v>3548</v>
      </c>
      <c r="B684" s="86">
        <v>136381794</v>
      </c>
      <c r="C684" s="86">
        <v>146263044</v>
      </c>
    </row>
    <row r="685" spans="1:3" x14ac:dyDescent="0.35">
      <c r="A685" s="86" t="s">
        <v>3549</v>
      </c>
      <c r="B685" s="86">
        <v>48133467</v>
      </c>
      <c r="C685" s="86">
        <v>159918097</v>
      </c>
    </row>
    <row r="686" spans="1:3" x14ac:dyDescent="0.35">
      <c r="A686" s="86" t="s">
        <v>3550</v>
      </c>
      <c r="B686" s="86">
        <v>528891224</v>
      </c>
      <c r="C686" s="86">
        <v>528891224</v>
      </c>
    </row>
    <row r="687" spans="1:3" x14ac:dyDescent="0.35">
      <c r="A687" s="86" t="s">
        <v>3551</v>
      </c>
      <c r="B687" s="86">
        <v>169548335</v>
      </c>
      <c r="C687" s="86">
        <v>169548335</v>
      </c>
    </row>
    <row r="688" spans="1:3" x14ac:dyDescent="0.35">
      <c r="A688" s="86" t="s">
        <v>3552</v>
      </c>
      <c r="B688" s="86">
        <v>251100379</v>
      </c>
      <c r="C688" s="86">
        <v>251100379</v>
      </c>
    </row>
    <row r="689" spans="1:3" x14ac:dyDescent="0.35">
      <c r="A689" s="86" t="s">
        <v>3553</v>
      </c>
      <c r="B689" s="86">
        <v>1037843002</v>
      </c>
      <c r="C689" s="86">
        <v>1037843002</v>
      </c>
    </row>
    <row r="690" spans="1:3" x14ac:dyDescent="0.35">
      <c r="A690" s="86" t="s">
        <v>3554</v>
      </c>
      <c r="B690" s="86">
        <v>305422962</v>
      </c>
      <c r="C690" s="86">
        <v>305422962</v>
      </c>
    </row>
    <row r="691" spans="1:3" x14ac:dyDescent="0.35">
      <c r="A691" s="86" t="s">
        <v>3555</v>
      </c>
      <c r="B691" s="86">
        <v>144513222</v>
      </c>
      <c r="C691" s="86">
        <v>144513222</v>
      </c>
    </row>
    <row r="692" spans="1:3" x14ac:dyDescent="0.35">
      <c r="A692" s="86" t="s">
        <v>3556</v>
      </c>
      <c r="B692" s="86">
        <v>40890916</v>
      </c>
      <c r="C692" s="86">
        <v>40890916</v>
      </c>
    </row>
    <row r="693" spans="1:3" x14ac:dyDescent="0.35">
      <c r="A693" s="86" t="s">
        <v>3557</v>
      </c>
      <c r="B693" s="86">
        <v>94761534</v>
      </c>
      <c r="C693" s="86">
        <v>94761534</v>
      </c>
    </row>
    <row r="694" spans="1:3" x14ac:dyDescent="0.35">
      <c r="A694" s="86" t="s">
        <v>3558</v>
      </c>
      <c r="B694" s="86">
        <v>189285085</v>
      </c>
      <c r="C694" s="86">
        <v>189285085</v>
      </c>
    </row>
    <row r="695" spans="1:3" x14ac:dyDescent="0.35">
      <c r="A695" s="86" t="s">
        <v>3559</v>
      </c>
      <c r="B695" s="86">
        <v>203753720</v>
      </c>
      <c r="C695" s="86">
        <v>203753720</v>
      </c>
    </row>
    <row r="696" spans="1:3" x14ac:dyDescent="0.35">
      <c r="A696" s="86" t="s">
        <v>3560</v>
      </c>
      <c r="B696" s="86">
        <v>42513716676</v>
      </c>
      <c r="C696" s="86">
        <v>42513716676</v>
      </c>
    </row>
    <row r="697" spans="1:3" x14ac:dyDescent="0.35">
      <c r="A697" s="86" t="s">
        <v>3561</v>
      </c>
      <c r="B697" s="86">
        <v>7279561506</v>
      </c>
      <c r="C697" s="86">
        <v>7279561506</v>
      </c>
    </row>
    <row r="698" spans="1:3" x14ac:dyDescent="0.35">
      <c r="A698" s="86" t="s">
        <v>3562</v>
      </c>
      <c r="B698" s="86">
        <v>4934856313</v>
      </c>
      <c r="C698" s="86">
        <v>4934856313</v>
      </c>
    </row>
    <row r="699" spans="1:3" x14ac:dyDescent="0.35">
      <c r="A699" s="86" t="s">
        <v>3563</v>
      </c>
      <c r="B699" s="86">
        <v>8277952939</v>
      </c>
      <c r="C699" s="86">
        <v>8277952939</v>
      </c>
    </row>
    <row r="700" spans="1:3" x14ac:dyDescent="0.35">
      <c r="A700" s="86" t="s">
        <v>3564</v>
      </c>
      <c r="B700" s="86">
        <v>1097540274</v>
      </c>
      <c r="C700" s="86">
        <v>1097540274</v>
      </c>
    </row>
    <row r="701" spans="1:3" x14ac:dyDescent="0.35">
      <c r="A701" s="86" t="s">
        <v>3565</v>
      </c>
      <c r="B701" s="86">
        <v>5903702157</v>
      </c>
      <c r="C701" s="86">
        <v>5903702157</v>
      </c>
    </row>
    <row r="702" spans="1:3" x14ac:dyDescent="0.35">
      <c r="A702" s="86" t="s">
        <v>3566</v>
      </c>
      <c r="B702" s="86">
        <v>1966162748</v>
      </c>
      <c r="C702" s="86">
        <v>1966162748</v>
      </c>
    </row>
    <row r="703" spans="1:3" x14ac:dyDescent="0.35">
      <c r="A703" s="86" t="s">
        <v>3567</v>
      </c>
      <c r="B703" s="86">
        <v>276192248</v>
      </c>
      <c r="C703" s="86">
        <v>276192248</v>
      </c>
    </row>
    <row r="704" spans="1:3" x14ac:dyDescent="0.35">
      <c r="A704" s="86" t="s">
        <v>3568</v>
      </c>
      <c r="B704" s="86">
        <v>690758928</v>
      </c>
      <c r="C704" s="86">
        <v>690758928</v>
      </c>
    </row>
    <row r="705" spans="1:3" x14ac:dyDescent="0.35">
      <c r="A705" s="86" t="s">
        <v>3569</v>
      </c>
      <c r="B705" s="86">
        <v>326606859</v>
      </c>
      <c r="C705" s="86">
        <v>326606859</v>
      </c>
    </row>
    <row r="706" spans="1:3" x14ac:dyDescent="0.35">
      <c r="A706" s="86" t="s">
        <v>3570</v>
      </c>
      <c r="B706" s="86">
        <v>117922979</v>
      </c>
      <c r="C706" s="86">
        <v>117922979</v>
      </c>
    </row>
    <row r="707" spans="1:3" x14ac:dyDescent="0.35">
      <c r="A707" s="86" t="s">
        <v>3571</v>
      </c>
      <c r="B707" s="86">
        <v>247777486</v>
      </c>
      <c r="C707" s="86">
        <v>247777486</v>
      </c>
    </row>
    <row r="708" spans="1:3" x14ac:dyDescent="0.35">
      <c r="A708" s="86" t="s">
        <v>3572</v>
      </c>
      <c r="B708" s="86">
        <v>187535626</v>
      </c>
      <c r="C708" s="86">
        <v>187535626</v>
      </c>
    </row>
    <row r="709" spans="1:3" x14ac:dyDescent="0.35">
      <c r="A709" s="86" t="s">
        <v>3573</v>
      </c>
      <c r="B709" s="86">
        <v>157641956</v>
      </c>
      <c r="C709" s="86">
        <v>157641956</v>
      </c>
    </row>
    <row r="710" spans="1:3" x14ac:dyDescent="0.35">
      <c r="A710" s="86" t="s">
        <v>3574</v>
      </c>
      <c r="B710" s="86">
        <v>2431621080</v>
      </c>
      <c r="C710" s="86">
        <v>2431621080</v>
      </c>
    </row>
    <row r="711" spans="1:3" x14ac:dyDescent="0.35">
      <c r="A711" s="86" t="s">
        <v>3575</v>
      </c>
      <c r="B711" s="86">
        <v>229711266</v>
      </c>
      <c r="C711" s="86">
        <v>229711266</v>
      </c>
    </row>
    <row r="712" spans="1:3" x14ac:dyDescent="0.35">
      <c r="A712" s="86" t="s">
        <v>3576</v>
      </c>
      <c r="B712" s="86">
        <v>165158164</v>
      </c>
      <c r="C712" s="86">
        <v>165158164</v>
      </c>
    </row>
    <row r="713" spans="1:3" x14ac:dyDescent="0.35">
      <c r="A713" s="86" t="s">
        <v>3577</v>
      </c>
      <c r="B713" s="86">
        <v>90846920</v>
      </c>
      <c r="C713" s="86">
        <v>90846920</v>
      </c>
    </row>
    <row r="714" spans="1:3" x14ac:dyDescent="0.35">
      <c r="A714" s="86" t="s">
        <v>3578</v>
      </c>
      <c r="B714" s="86">
        <v>77721823</v>
      </c>
      <c r="C714" s="86">
        <v>77721823</v>
      </c>
    </row>
    <row r="715" spans="1:3" x14ac:dyDescent="0.35">
      <c r="A715" s="86" t="s">
        <v>3579</v>
      </c>
      <c r="B715" s="86">
        <v>185602734</v>
      </c>
      <c r="C715" s="86">
        <v>185602734</v>
      </c>
    </row>
    <row r="716" spans="1:3" x14ac:dyDescent="0.35">
      <c r="A716" s="86" t="s">
        <v>3580</v>
      </c>
      <c r="B716" s="86">
        <v>291544758</v>
      </c>
      <c r="C716" s="86">
        <v>291544758</v>
      </c>
    </row>
    <row r="717" spans="1:3" x14ac:dyDescent="0.35">
      <c r="A717" s="86" t="s">
        <v>3581</v>
      </c>
      <c r="B717" s="86">
        <v>2194262105</v>
      </c>
      <c r="C717" s="86">
        <v>2194262105</v>
      </c>
    </row>
    <row r="718" spans="1:3" x14ac:dyDescent="0.35">
      <c r="A718" s="86" t="s">
        <v>3582</v>
      </c>
      <c r="B718" s="86">
        <v>213981935</v>
      </c>
      <c r="C718" s="86">
        <v>213981935</v>
      </c>
    </row>
    <row r="719" spans="1:3" x14ac:dyDescent="0.35">
      <c r="A719" s="86" t="s">
        <v>3583</v>
      </c>
      <c r="B719" s="86">
        <v>205081028</v>
      </c>
      <c r="C719" s="86">
        <v>205081028</v>
      </c>
    </row>
    <row r="720" spans="1:3" x14ac:dyDescent="0.35">
      <c r="A720" s="86" t="s">
        <v>3584</v>
      </c>
      <c r="B720" s="86">
        <v>402003350</v>
      </c>
      <c r="C720" s="86">
        <v>402003350</v>
      </c>
    </row>
    <row r="721" spans="1:3" x14ac:dyDescent="0.35">
      <c r="A721" s="86" t="s">
        <v>3585</v>
      </c>
      <c r="B721" s="86">
        <v>566741941</v>
      </c>
      <c r="C721" s="86">
        <v>566741941</v>
      </c>
    </row>
    <row r="722" spans="1:3" x14ac:dyDescent="0.35">
      <c r="A722" s="86" t="s">
        <v>3586</v>
      </c>
      <c r="B722" s="86">
        <v>194561723</v>
      </c>
      <c r="C722" s="86">
        <v>194561723</v>
      </c>
    </row>
    <row r="723" spans="1:3" x14ac:dyDescent="0.35">
      <c r="A723" s="86" t="s">
        <v>3587</v>
      </c>
      <c r="B723" s="86">
        <v>257936310</v>
      </c>
      <c r="C723" s="86">
        <v>257936310</v>
      </c>
    </row>
    <row r="724" spans="1:3" x14ac:dyDescent="0.35">
      <c r="A724" s="86" t="s">
        <v>3588</v>
      </c>
      <c r="B724" s="86">
        <v>317851816</v>
      </c>
      <c r="C724" s="86">
        <v>317851816</v>
      </c>
    </row>
    <row r="725" spans="1:3" x14ac:dyDescent="0.35">
      <c r="A725" s="86" t="s">
        <v>3589</v>
      </c>
      <c r="B725" s="86">
        <v>593183290</v>
      </c>
      <c r="C725" s="86">
        <v>593183290</v>
      </c>
    </row>
    <row r="726" spans="1:3" x14ac:dyDescent="0.35">
      <c r="A726" s="86" t="s">
        <v>3590</v>
      </c>
      <c r="B726" s="86">
        <v>348958533</v>
      </c>
      <c r="C726" s="86">
        <v>483876033</v>
      </c>
    </row>
    <row r="727" spans="1:3" x14ac:dyDescent="0.35">
      <c r="A727" s="86" t="s">
        <v>3591</v>
      </c>
      <c r="B727" s="86">
        <v>950774789</v>
      </c>
      <c r="C727" s="86">
        <v>950774789</v>
      </c>
    </row>
    <row r="728" spans="1:3" x14ac:dyDescent="0.35">
      <c r="A728" s="86" t="s">
        <v>3592</v>
      </c>
      <c r="B728" s="86">
        <v>679675762</v>
      </c>
      <c r="C728" s="86">
        <v>825732942</v>
      </c>
    </row>
    <row r="729" spans="1:3" x14ac:dyDescent="0.35">
      <c r="A729" s="86" t="s">
        <v>3593</v>
      </c>
      <c r="B729" s="86">
        <v>365660747</v>
      </c>
      <c r="C729" s="86">
        <v>670136677</v>
      </c>
    </row>
    <row r="730" spans="1:3" x14ac:dyDescent="0.35">
      <c r="A730" s="86" t="s">
        <v>3594</v>
      </c>
      <c r="B730" s="86">
        <v>182962093</v>
      </c>
      <c r="C730" s="86">
        <v>182962093</v>
      </c>
    </row>
    <row r="731" spans="1:3" x14ac:dyDescent="0.35">
      <c r="A731" s="86" t="s">
        <v>3595</v>
      </c>
      <c r="B731" s="86">
        <v>896241722</v>
      </c>
      <c r="C731" s="86">
        <v>896241722</v>
      </c>
    </row>
    <row r="732" spans="1:3" x14ac:dyDescent="0.35">
      <c r="A732" s="86" t="s">
        <v>3596</v>
      </c>
      <c r="B732" s="86">
        <v>1898957755</v>
      </c>
      <c r="C732" s="86">
        <v>2593222448</v>
      </c>
    </row>
    <row r="733" spans="1:3" x14ac:dyDescent="0.35">
      <c r="A733" s="86" t="s">
        <v>3597</v>
      </c>
      <c r="B733" s="86">
        <v>18136789891</v>
      </c>
      <c r="C733" s="86">
        <v>18136789891</v>
      </c>
    </row>
    <row r="734" spans="1:3" x14ac:dyDescent="0.35">
      <c r="A734" s="86" t="s">
        <v>3598</v>
      </c>
      <c r="B734" s="86">
        <v>87908950</v>
      </c>
      <c r="C734" s="86">
        <v>87908950</v>
      </c>
    </row>
    <row r="735" spans="1:3" x14ac:dyDescent="0.35">
      <c r="A735" s="86" t="s">
        <v>3599</v>
      </c>
      <c r="B735" s="86">
        <v>708720548</v>
      </c>
      <c r="C735" s="86">
        <v>708720548</v>
      </c>
    </row>
    <row r="736" spans="1:3" x14ac:dyDescent="0.35">
      <c r="A736" s="86" t="s">
        <v>3600</v>
      </c>
      <c r="B736" s="86">
        <v>3196199480</v>
      </c>
      <c r="C736" s="86">
        <v>3196199480</v>
      </c>
    </row>
    <row r="737" spans="1:3" x14ac:dyDescent="0.35">
      <c r="A737" s="86" t="s">
        <v>3601</v>
      </c>
      <c r="B737" s="86">
        <v>636345980</v>
      </c>
      <c r="C737" s="86">
        <v>636345980</v>
      </c>
    </row>
    <row r="738" spans="1:3" x14ac:dyDescent="0.35">
      <c r="A738" s="86" t="s">
        <v>3602</v>
      </c>
      <c r="B738" s="86">
        <v>3335117237</v>
      </c>
      <c r="C738" s="86">
        <v>3835724080</v>
      </c>
    </row>
    <row r="739" spans="1:3" x14ac:dyDescent="0.35">
      <c r="A739" s="86" t="s">
        <v>3603</v>
      </c>
      <c r="B739" s="86">
        <v>664316023</v>
      </c>
      <c r="C739" s="86">
        <v>664316023</v>
      </c>
    </row>
    <row r="740" spans="1:3" x14ac:dyDescent="0.35">
      <c r="A740" s="86" t="s">
        <v>3604</v>
      </c>
      <c r="B740" s="86">
        <v>3624647092</v>
      </c>
      <c r="C740" s="86">
        <v>3624647092</v>
      </c>
    </row>
    <row r="741" spans="1:3" x14ac:dyDescent="0.35">
      <c r="A741" s="86" t="s">
        <v>3605</v>
      </c>
      <c r="B741" s="86">
        <v>880230691</v>
      </c>
      <c r="C741" s="86">
        <v>880230691</v>
      </c>
    </row>
    <row r="742" spans="1:3" x14ac:dyDescent="0.35">
      <c r="A742" s="86" t="s">
        <v>3606</v>
      </c>
      <c r="B742" s="86">
        <v>913164391</v>
      </c>
      <c r="C742" s="86">
        <v>1026876731</v>
      </c>
    </row>
    <row r="743" spans="1:3" x14ac:dyDescent="0.35">
      <c r="A743" s="86" t="s">
        <v>3607</v>
      </c>
      <c r="B743" s="86">
        <v>324875141</v>
      </c>
      <c r="C743" s="86">
        <v>432169891</v>
      </c>
    </row>
    <row r="744" spans="1:3" x14ac:dyDescent="0.35">
      <c r="A744" s="86" t="s">
        <v>3608</v>
      </c>
      <c r="B744" s="86">
        <v>65809401</v>
      </c>
      <c r="C744" s="86">
        <v>244388391</v>
      </c>
    </row>
    <row r="745" spans="1:3" x14ac:dyDescent="0.35">
      <c r="A745" s="86" t="s">
        <v>3609</v>
      </c>
      <c r="B745" s="86">
        <v>203140742</v>
      </c>
      <c r="C745" s="86">
        <v>282278832</v>
      </c>
    </row>
    <row r="746" spans="1:3" x14ac:dyDescent="0.35">
      <c r="A746" s="86" t="s">
        <v>3610</v>
      </c>
      <c r="B746" s="86">
        <v>1232284186</v>
      </c>
      <c r="C746" s="86">
        <v>1232284186</v>
      </c>
    </row>
    <row r="747" spans="1:3" x14ac:dyDescent="0.35">
      <c r="A747" s="86" t="s">
        <v>3611</v>
      </c>
      <c r="B747" s="86">
        <v>721772657</v>
      </c>
      <c r="C747" s="86">
        <v>721772657</v>
      </c>
    </row>
    <row r="748" spans="1:3" x14ac:dyDescent="0.35">
      <c r="A748" s="86" t="s">
        <v>3612</v>
      </c>
      <c r="B748" s="86">
        <v>1944555215</v>
      </c>
      <c r="C748" s="86">
        <v>1944555215</v>
      </c>
    </row>
    <row r="749" spans="1:3" x14ac:dyDescent="0.35">
      <c r="A749" s="86" t="s">
        <v>3613</v>
      </c>
      <c r="B749" s="86">
        <v>1516796081</v>
      </c>
      <c r="C749" s="86">
        <v>1516796081</v>
      </c>
    </row>
    <row r="750" spans="1:3" x14ac:dyDescent="0.35">
      <c r="A750" s="86" t="s">
        <v>3614</v>
      </c>
      <c r="B750" s="86">
        <v>1164961832</v>
      </c>
      <c r="C750" s="86">
        <v>1164961832</v>
      </c>
    </row>
    <row r="751" spans="1:3" x14ac:dyDescent="0.35">
      <c r="A751" s="86" t="s">
        <v>3615</v>
      </c>
      <c r="B751" s="86">
        <v>198988833</v>
      </c>
      <c r="C751" s="86">
        <v>198988833</v>
      </c>
    </row>
    <row r="752" spans="1:3" x14ac:dyDescent="0.35">
      <c r="A752" s="86" t="s">
        <v>3616</v>
      </c>
      <c r="B752" s="86">
        <v>1134218041</v>
      </c>
      <c r="C752" s="86">
        <v>1134218041</v>
      </c>
    </row>
    <row r="753" spans="1:3" x14ac:dyDescent="0.35">
      <c r="A753" s="86" t="s">
        <v>3617</v>
      </c>
      <c r="B753" s="86">
        <v>1066728142</v>
      </c>
      <c r="C753" s="86">
        <v>1066728142</v>
      </c>
    </row>
    <row r="754" spans="1:3" x14ac:dyDescent="0.35">
      <c r="A754" s="86" t="s">
        <v>3618</v>
      </c>
      <c r="B754" s="86">
        <v>402237233</v>
      </c>
      <c r="C754" s="86">
        <v>402237233</v>
      </c>
    </row>
    <row r="755" spans="1:3" x14ac:dyDescent="0.35">
      <c r="A755" s="86" t="s">
        <v>3619</v>
      </c>
      <c r="B755" s="86">
        <v>61518299</v>
      </c>
      <c r="C755" s="86">
        <v>61518299</v>
      </c>
    </row>
    <row r="756" spans="1:3" x14ac:dyDescent="0.35">
      <c r="A756" s="86" t="s">
        <v>3620</v>
      </c>
      <c r="B756" s="86">
        <v>605593914</v>
      </c>
      <c r="C756" s="86">
        <v>605593914</v>
      </c>
    </row>
    <row r="757" spans="1:3" x14ac:dyDescent="0.35">
      <c r="A757" s="86" t="s">
        <v>3621</v>
      </c>
      <c r="B757" s="86">
        <v>401462512</v>
      </c>
      <c r="C757" s="86">
        <v>401462512</v>
      </c>
    </row>
    <row r="758" spans="1:3" x14ac:dyDescent="0.35">
      <c r="A758" s="86" t="s">
        <v>3622</v>
      </c>
      <c r="B758" s="86">
        <v>3020303622</v>
      </c>
      <c r="C758" s="86">
        <v>3086499392</v>
      </c>
    </row>
    <row r="759" spans="1:3" x14ac:dyDescent="0.35">
      <c r="A759" s="86" t="s">
        <v>3623</v>
      </c>
      <c r="B759" s="86">
        <v>135722109</v>
      </c>
      <c r="C759" s="86">
        <v>135722109</v>
      </c>
    </row>
    <row r="760" spans="1:3" x14ac:dyDescent="0.35">
      <c r="A760" s="86" t="s">
        <v>3624</v>
      </c>
      <c r="B760" s="86">
        <v>332868615</v>
      </c>
      <c r="C760" s="86">
        <v>332868615</v>
      </c>
    </row>
    <row r="761" spans="1:3" x14ac:dyDescent="0.35">
      <c r="A761" s="86" t="s">
        <v>3625</v>
      </c>
      <c r="B761" s="86">
        <v>1873234396</v>
      </c>
      <c r="C761" s="86">
        <v>1873234396</v>
      </c>
    </row>
    <row r="762" spans="1:3" x14ac:dyDescent="0.35">
      <c r="A762" s="86" t="s">
        <v>3626</v>
      </c>
      <c r="B762" s="86">
        <v>5866648891</v>
      </c>
      <c r="C762" s="86">
        <v>5866648891</v>
      </c>
    </row>
    <row r="763" spans="1:3" x14ac:dyDescent="0.35">
      <c r="A763" s="86" t="s">
        <v>3627</v>
      </c>
      <c r="B763" s="86">
        <v>532782243</v>
      </c>
      <c r="C763" s="86">
        <v>532782243</v>
      </c>
    </row>
    <row r="764" spans="1:3" x14ac:dyDescent="0.35">
      <c r="A764" s="86" t="s">
        <v>3628</v>
      </c>
      <c r="B764" s="86">
        <v>4758417033</v>
      </c>
      <c r="C764" s="86">
        <v>4758417033</v>
      </c>
    </row>
    <row r="765" spans="1:3" x14ac:dyDescent="0.35">
      <c r="A765" s="86" t="s">
        <v>3629</v>
      </c>
      <c r="B765" s="86">
        <v>565430188</v>
      </c>
      <c r="C765" s="86">
        <v>565430188</v>
      </c>
    </row>
    <row r="766" spans="1:3" x14ac:dyDescent="0.35">
      <c r="A766" s="86" t="s">
        <v>3630</v>
      </c>
      <c r="B766" s="86">
        <v>1001010958</v>
      </c>
      <c r="C766" s="86">
        <v>1001010958</v>
      </c>
    </row>
    <row r="767" spans="1:3" x14ac:dyDescent="0.35">
      <c r="A767" s="86" t="s">
        <v>3631</v>
      </c>
      <c r="B767" s="86">
        <v>247787905</v>
      </c>
      <c r="C767" s="86">
        <v>247787905</v>
      </c>
    </row>
    <row r="768" spans="1:3" x14ac:dyDescent="0.35">
      <c r="A768" s="86" t="s">
        <v>3632</v>
      </c>
      <c r="B768" s="86">
        <v>115448367</v>
      </c>
      <c r="C768" s="86">
        <v>135428379</v>
      </c>
    </row>
    <row r="769" spans="1:3" x14ac:dyDescent="0.35">
      <c r="A769" s="86" t="s">
        <v>3633</v>
      </c>
      <c r="B769" s="86">
        <v>173063518</v>
      </c>
      <c r="C769" s="86">
        <v>173063518</v>
      </c>
    </row>
    <row r="770" spans="1:3" x14ac:dyDescent="0.35">
      <c r="A770" s="86" t="s">
        <v>3634</v>
      </c>
      <c r="B770" s="86">
        <v>458646204</v>
      </c>
      <c r="C770" s="86">
        <v>573808224</v>
      </c>
    </row>
    <row r="771" spans="1:3" x14ac:dyDescent="0.35">
      <c r="A771" s="86" t="s">
        <v>3635</v>
      </c>
      <c r="B771" s="86">
        <v>60512843</v>
      </c>
      <c r="C771" s="86">
        <v>60512843</v>
      </c>
    </row>
    <row r="772" spans="1:3" x14ac:dyDescent="0.35">
      <c r="A772" s="86" t="s">
        <v>3636</v>
      </c>
      <c r="B772" s="86">
        <v>906105362</v>
      </c>
      <c r="C772" s="86">
        <v>1104885362</v>
      </c>
    </row>
    <row r="773" spans="1:3" x14ac:dyDescent="0.35">
      <c r="A773" s="86" t="s">
        <v>3637</v>
      </c>
      <c r="B773" s="86">
        <v>2705867905</v>
      </c>
      <c r="C773" s="86">
        <v>3117924015</v>
      </c>
    </row>
    <row r="774" spans="1:3" x14ac:dyDescent="0.35">
      <c r="A774" s="86" t="s">
        <v>3638</v>
      </c>
      <c r="B774" s="86">
        <v>803258411</v>
      </c>
      <c r="C774" s="86">
        <v>1127451211</v>
      </c>
    </row>
    <row r="775" spans="1:3" x14ac:dyDescent="0.35">
      <c r="A775" s="86" t="s">
        <v>3639</v>
      </c>
      <c r="B775" s="86">
        <v>182902634</v>
      </c>
      <c r="C775" s="86">
        <v>182902634</v>
      </c>
    </row>
    <row r="776" spans="1:3" x14ac:dyDescent="0.35">
      <c r="A776" s="86" t="s">
        <v>3640</v>
      </c>
      <c r="B776" s="86">
        <v>165530942</v>
      </c>
      <c r="C776" s="86">
        <v>165530942</v>
      </c>
    </row>
    <row r="777" spans="1:3" x14ac:dyDescent="0.35">
      <c r="A777" s="86" t="s">
        <v>3641</v>
      </c>
      <c r="B777" s="86">
        <v>444527624</v>
      </c>
      <c r="C777" s="86">
        <v>636564760</v>
      </c>
    </row>
    <row r="778" spans="1:3" x14ac:dyDescent="0.35">
      <c r="A778" s="86" t="s">
        <v>3642</v>
      </c>
      <c r="B778" s="86">
        <v>95194176</v>
      </c>
      <c r="C778" s="86">
        <v>95194176</v>
      </c>
    </row>
    <row r="779" spans="1:3" x14ac:dyDescent="0.35">
      <c r="A779" s="86" t="s">
        <v>3643</v>
      </c>
      <c r="B779" s="86">
        <v>1971590999</v>
      </c>
      <c r="C779" s="86">
        <v>1971590999</v>
      </c>
    </row>
    <row r="780" spans="1:3" x14ac:dyDescent="0.35">
      <c r="A780" s="86" t="s">
        <v>3644</v>
      </c>
      <c r="B780" s="86">
        <v>677396672</v>
      </c>
      <c r="C780" s="86">
        <v>677396672</v>
      </c>
    </row>
    <row r="781" spans="1:3" x14ac:dyDescent="0.35">
      <c r="A781" s="86" t="s">
        <v>3645</v>
      </c>
      <c r="B781" s="86">
        <v>9743652149</v>
      </c>
      <c r="C781" s="86">
        <v>9743652149</v>
      </c>
    </row>
    <row r="782" spans="1:3" x14ac:dyDescent="0.35">
      <c r="A782" s="86" t="s">
        <v>3646</v>
      </c>
      <c r="B782" s="86">
        <v>337823883</v>
      </c>
      <c r="C782" s="86">
        <v>337823883</v>
      </c>
    </row>
    <row r="783" spans="1:3" x14ac:dyDescent="0.35">
      <c r="A783" s="86" t="s">
        <v>3647</v>
      </c>
      <c r="B783" s="86">
        <v>1377355157</v>
      </c>
      <c r="C783" s="86">
        <v>1377355157</v>
      </c>
    </row>
    <row r="784" spans="1:3" x14ac:dyDescent="0.35">
      <c r="A784" s="86" t="s">
        <v>3648</v>
      </c>
      <c r="B784" s="86">
        <v>1429454819</v>
      </c>
      <c r="C784" s="86">
        <v>1429454819</v>
      </c>
    </row>
    <row r="785" spans="1:3" x14ac:dyDescent="0.35">
      <c r="A785" s="86" t="s">
        <v>3649</v>
      </c>
      <c r="B785" s="86">
        <v>477648381</v>
      </c>
      <c r="C785" s="86">
        <v>477648381</v>
      </c>
    </row>
    <row r="786" spans="1:3" x14ac:dyDescent="0.35">
      <c r="A786" s="86" t="s">
        <v>3650</v>
      </c>
      <c r="B786" s="86">
        <v>230730869</v>
      </c>
      <c r="C786" s="86">
        <v>230730869</v>
      </c>
    </row>
    <row r="787" spans="1:3" x14ac:dyDescent="0.35">
      <c r="A787" s="86" t="s">
        <v>3651</v>
      </c>
      <c r="B787" s="86">
        <v>852330010</v>
      </c>
      <c r="C787" s="86">
        <v>852330010</v>
      </c>
    </row>
    <row r="788" spans="1:3" x14ac:dyDescent="0.35">
      <c r="A788" s="86" t="s">
        <v>3652</v>
      </c>
      <c r="B788" s="86">
        <v>5863487649</v>
      </c>
      <c r="C788" s="86">
        <v>5906565559</v>
      </c>
    </row>
    <row r="789" spans="1:3" x14ac:dyDescent="0.35">
      <c r="A789" s="86" t="s">
        <v>3653</v>
      </c>
      <c r="B789" s="86">
        <v>4623095106</v>
      </c>
      <c r="C789" s="86">
        <v>4842359726</v>
      </c>
    </row>
    <row r="790" spans="1:3" x14ac:dyDescent="0.35">
      <c r="A790" s="86" t="s">
        <v>3654</v>
      </c>
      <c r="B790" s="86">
        <v>534137076</v>
      </c>
      <c r="C790" s="86">
        <v>534137076</v>
      </c>
    </row>
    <row r="791" spans="1:3" x14ac:dyDescent="0.35">
      <c r="A791" s="86" t="s">
        <v>3655</v>
      </c>
      <c r="B791" s="86">
        <v>65753669</v>
      </c>
      <c r="C791" s="86">
        <v>65753669</v>
      </c>
    </row>
    <row r="792" spans="1:3" x14ac:dyDescent="0.35">
      <c r="A792" s="86" t="s">
        <v>3656</v>
      </c>
      <c r="B792" s="86">
        <v>249162225</v>
      </c>
      <c r="C792" s="86">
        <v>249162225</v>
      </c>
    </row>
    <row r="793" spans="1:3" x14ac:dyDescent="0.35">
      <c r="A793" s="86" t="s">
        <v>3657</v>
      </c>
      <c r="B793" s="86">
        <v>261430097</v>
      </c>
      <c r="C793" s="86">
        <v>261430097</v>
      </c>
    </row>
    <row r="794" spans="1:3" x14ac:dyDescent="0.35">
      <c r="A794" s="86" t="s">
        <v>3658</v>
      </c>
      <c r="B794" s="86">
        <v>92020644</v>
      </c>
      <c r="C794" s="86">
        <v>92020644</v>
      </c>
    </row>
    <row r="795" spans="1:3" x14ac:dyDescent="0.35">
      <c r="A795" s="86" t="s">
        <v>3659</v>
      </c>
      <c r="B795" s="86">
        <v>14409903687</v>
      </c>
      <c r="C795" s="86">
        <v>15779862073</v>
      </c>
    </row>
    <row r="796" spans="1:3" x14ac:dyDescent="0.35">
      <c r="A796" s="86" t="s">
        <v>3660</v>
      </c>
      <c r="B796" s="86">
        <v>468203622</v>
      </c>
      <c r="C796" s="86">
        <v>468203622</v>
      </c>
    </row>
    <row r="797" spans="1:3" x14ac:dyDescent="0.35">
      <c r="A797" s="86" t="s">
        <v>3661</v>
      </c>
      <c r="B797" s="86">
        <v>192184407</v>
      </c>
      <c r="C797" s="86">
        <v>192184407</v>
      </c>
    </row>
    <row r="798" spans="1:3" x14ac:dyDescent="0.35">
      <c r="A798" s="86" t="s">
        <v>3662</v>
      </c>
      <c r="B798" s="86">
        <v>269722707</v>
      </c>
      <c r="C798" s="86">
        <v>484625707</v>
      </c>
    </row>
    <row r="799" spans="1:3" x14ac:dyDescent="0.35">
      <c r="A799" s="86" t="s">
        <v>3663</v>
      </c>
      <c r="B799" s="86">
        <v>377043311</v>
      </c>
      <c r="C799" s="86">
        <v>377043311</v>
      </c>
    </row>
    <row r="800" spans="1:3" x14ac:dyDescent="0.35">
      <c r="A800" s="86" t="s">
        <v>3664</v>
      </c>
      <c r="B800" s="86">
        <v>286943939</v>
      </c>
      <c r="C800" s="86">
        <v>356511559</v>
      </c>
    </row>
    <row r="801" spans="1:3" x14ac:dyDescent="0.35">
      <c r="A801" s="86" t="s">
        <v>3665</v>
      </c>
      <c r="B801" s="86">
        <v>277896254</v>
      </c>
      <c r="C801" s="86">
        <v>277896254</v>
      </c>
    </row>
    <row r="802" spans="1:3" x14ac:dyDescent="0.35">
      <c r="A802" s="86" t="s">
        <v>3666</v>
      </c>
      <c r="B802" s="86">
        <v>172911684</v>
      </c>
      <c r="C802" s="86">
        <v>172911684</v>
      </c>
    </row>
    <row r="803" spans="1:3" x14ac:dyDescent="0.35">
      <c r="A803" s="86" t="s">
        <v>3667</v>
      </c>
      <c r="B803" s="86">
        <v>1735177559</v>
      </c>
      <c r="C803" s="86">
        <v>1735177559</v>
      </c>
    </row>
    <row r="804" spans="1:3" x14ac:dyDescent="0.35">
      <c r="A804" s="86" t="s">
        <v>3668</v>
      </c>
      <c r="B804" s="86">
        <v>543268834</v>
      </c>
      <c r="C804" s="86">
        <v>543268834</v>
      </c>
    </row>
    <row r="805" spans="1:3" x14ac:dyDescent="0.35">
      <c r="A805" s="86" t="s">
        <v>3669</v>
      </c>
      <c r="B805" s="86">
        <v>109548291</v>
      </c>
      <c r="C805" s="86">
        <v>109548291</v>
      </c>
    </row>
    <row r="806" spans="1:3" x14ac:dyDescent="0.35">
      <c r="A806" s="86" t="s">
        <v>3670</v>
      </c>
      <c r="B806" s="86">
        <v>11934673724</v>
      </c>
      <c r="C806" s="86">
        <v>11934673724</v>
      </c>
    </row>
    <row r="807" spans="1:3" x14ac:dyDescent="0.35">
      <c r="A807" s="86" t="s">
        <v>3671</v>
      </c>
      <c r="B807" s="86">
        <v>3074404252</v>
      </c>
      <c r="C807" s="86">
        <v>3074404252</v>
      </c>
    </row>
    <row r="808" spans="1:3" x14ac:dyDescent="0.35">
      <c r="A808" s="86" t="s">
        <v>3672</v>
      </c>
      <c r="B808" s="86">
        <v>418094491</v>
      </c>
      <c r="C808" s="86">
        <v>418094491</v>
      </c>
    </row>
    <row r="809" spans="1:3" x14ac:dyDescent="0.35">
      <c r="A809" s="86" t="s">
        <v>3673</v>
      </c>
      <c r="B809" s="86">
        <v>116586369</v>
      </c>
      <c r="C809" s="86">
        <v>116586369</v>
      </c>
    </row>
    <row r="810" spans="1:3" x14ac:dyDescent="0.35">
      <c r="A810" s="86" t="s">
        <v>3674</v>
      </c>
      <c r="B810" s="86">
        <v>220537358</v>
      </c>
      <c r="C810" s="86">
        <v>220537358</v>
      </c>
    </row>
    <row r="811" spans="1:3" x14ac:dyDescent="0.35">
      <c r="A811" s="86" t="s">
        <v>3675</v>
      </c>
      <c r="B811" s="86">
        <v>12813283</v>
      </c>
      <c r="C811" s="86">
        <v>12813283</v>
      </c>
    </row>
    <row r="812" spans="1:3" x14ac:dyDescent="0.35">
      <c r="A812" s="86" t="s">
        <v>3676</v>
      </c>
      <c r="B812" s="86">
        <v>1598438439</v>
      </c>
      <c r="C812" s="86">
        <v>1598438439</v>
      </c>
    </row>
    <row r="813" spans="1:3" x14ac:dyDescent="0.35">
      <c r="A813" s="86" t="s">
        <v>3677</v>
      </c>
      <c r="B813" s="86">
        <v>106352934</v>
      </c>
      <c r="C813" s="86">
        <v>106352934</v>
      </c>
    </row>
    <row r="814" spans="1:3" x14ac:dyDescent="0.35">
      <c r="A814" s="86" t="s">
        <v>3678</v>
      </c>
      <c r="B814" s="86">
        <v>32454035</v>
      </c>
      <c r="C814" s="86">
        <v>32454035</v>
      </c>
    </row>
    <row r="815" spans="1:3" x14ac:dyDescent="0.35">
      <c r="A815" s="86" t="s">
        <v>3679</v>
      </c>
      <c r="B815" s="86">
        <v>71911320</v>
      </c>
      <c r="C815" s="86">
        <v>71911320</v>
      </c>
    </row>
    <row r="816" spans="1:3" x14ac:dyDescent="0.35">
      <c r="A816" s="86" t="s">
        <v>3680</v>
      </c>
      <c r="B816" s="86">
        <v>87362221</v>
      </c>
      <c r="C816" s="86">
        <v>87362221</v>
      </c>
    </row>
    <row r="817" spans="1:3" x14ac:dyDescent="0.35">
      <c r="A817" s="86" t="s">
        <v>3681</v>
      </c>
      <c r="B817" s="86">
        <v>811187537</v>
      </c>
      <c r="C817" s="86">
        <v>811187537</v>
      </c>
    </row>
    <row r="818" spans="1:3" x14ac:dyDescent="0.35">
      <c r="A818" s="86" t="s">
        <v>3682</v>
      </c>
      <c r="B818" s="86">
        <v>143340858</v>
      </c>
      <c r="C818" s="86">
        <v>143340858</v>
      </c>
    </row>
    <row r="819" spans="1:3" x14ac:dyDescent="0.35">
      <c r="A819" s="86" t="s">
        <v>3683</v>
      </c>
      <c r="B819" s="86">
        <v>335479239</v>
      </c>
      <c r="C819" s="86">
        <v>335479239</v>
      </c>
    </row>
    <row r="820" spans="1:3" x14ac:dyDescent="0.35">
      <c r="A820" s="86" t="s">
        <v>3684</v>
      </c>
      <c r="B820" s="86">
        <v>700757183</v>
      </c>
      <c r="C820" s="86">
        <v>700757183</v>
      </c>
    </row>
    <row r="821" spans="1:3" x14ac:dyDescent="0.35">
      <c r="A821" s="86" t="s">
        <v>3685</v>
      </c>
      <c r="B821" s="86">
        <v>175915941</v>
      </c>
      <c r="C821" s="86">
        <v>175915941</v>
      </c>
    </row>
    <row r="822" spans="1:3" x14ac:dyDescent="0.35">
      <c r="A822" s="86" t="s">
        <v>3686</v>
      </c>
      <c r="B822" s="86">
        <v>455680031</v>
      </c>
      <c r="C822" s="86">
        <v>455680031</v>
      </c>
    </row>
    <row r="823" spans="1:3" x14ac:dyDescent="0.35">
      <c r="A823" s="86" t="s">
        <v>3687</v>
      </c>
      <c r="B823" s="86">
        <v>529263817</v>
      </c>
      <c r="C823" s="86">
        <v>529263817</v>
      </c>
    </row>
    <row r="824" spans="1:3" x14ac:dyDescent="0.35">
      <c r="A824" s="86" t="s">
        <v>3688</v>
      </c>
      <c r="B824" s="86">
        <v>1651792693</v>
      </c>
      <c r="C824" s="86">
        <v>1651792693</v>
      </c>
    </row>
    <row r="825" spans="1:3" x14ac:dyDescent="0.35">
      <c r="A825" s="86" t="s">
        <v>3689</v>
      </c>
      <c r="B825" s="86">
        <v>547763042</v>
      </c>
      <c r="C825" s="86">
        <v>547763042</v>
      </c>
    </row>
    <row r="826" spans="1:3" x14ac:dyDescent="0.35">
      <c r="A826" s="86" t="s">
        <v>3690</v>
      </c>
      <c r="B826" s="86">
        <v>1015335650</v>
      </c>
      <c r="C826" s="86">
        <v>1015335650</v>
      </c>
    </row>
    <row r="827" spans="1:3" x14ac:dyDescent="0.35">
      <c r="A827" s="86" t="s">
        <v>3691</v>
      </c>
      <c r="B827" s="86">
        <v>3598117973</v>
      </c>
      <c r="C827" s="86">
        <v>11404742533</v>
      </c>
    </row>
    <row r="828" spans="1:3" x14ac:dyDescent="0.35">
      <c r="A828" s="86" t="s">
        <v>3692</v>
      </c>
      <c r="B828" s="86">
        <v>2737195456</v>
      </c>
      <c r="C828" s="86">
        <v>4065290086</v>
      </c>
    </row>
    <row r="829" spans="1:3" x14ac:dyDescent="0.35">
      <c r="A829" s="86" t="s">
        <v>3693</v>
      </c>
      <c r="B829" s="86">
        <v>548444167</v>
      </c>
      <c r="C829" s="86">
        <v>696206597</v>
      </c>
    </row>
    <row r="830" spans="1:3" x14ac:dyDescent="0.35">
      <c r="A830" s="86" t="s">
        <v>3694</v>
      </c>
      <c r="B830" s="86">
        <v>431772093</v>
      </c>
      <c r="C830" s="86">
        <v>431772093</v>
      </c>
    </row>
    <row r="831" spans="1:3" x14ac:dyDescent="0.35">
      <c r="A831" s="86" t="s">
        <v>3695</v>
      </c>
      <c r="B831" s="86">
        <v>1125490490</v>
      </c>
      <c r="C831" s="86">
        <v>1125490490</v>
      </c>
    </row>
    <row r="832" spans="1:3" x14ac:dyDescent="0.35">
      <c r="A832" s="86" t="s">
        <v>3696</v>
      </c>
      <c r="B832" s="86">
        <v>793032509</v>
      </c>
      <c r="C832" s="86">
        <v>825293569</v>
      </c>
    </row>
    <row r="833" spans="1:3" x14ac:dyDescent="0.35">
      <c r="A833" s="86" t="s">
        <v>3697</v>
      </c>
      <c r="B833" s="86">
        <v>450407273</v>
      </c>
      <c r="C833" s="86">
        <v>450407273</v>
      </c>
    </row>
    <row r="834" spans="1:3" x14ac:dyDescent="0.35">
      <c r="A834" s="86" t="s">
        <v>3698</v>
      </c>
      <c r="B834" s="86">
        <v>112933606</v>
      </c>
      <c r="C834" s="86">
        <v>112933606</v>
      </c>
    </row>
    <row r="835" spans="1:3" x14ac:dyDescent="0.35">
      <c r="A835" s="86" t="s">
        <v>3699</v>
      </c>
      <c r="B835" s="86">
        <v>80280975</v>
      </c>
      <c r="C835" s="86">
        <v>80280975</v>
      </c>
    </row>
    <row r="836" spans="1:3" x14ac:dyDescent="0.35">
      <c r="A836" s="86" t="s">
        <v>3700</v>
      </c>
      <c r="B836" s="86">
        <v>373174747</v>
      </c>
      <c r="C836" s="86">
        <v>550759747</v>
      </c>
    </row>
    <row r="837" spans="1:3" x14ac:dyDescent="0.35">
      <c r="A837" s="86" t="s">
        <v>3701</v>
      </c>
      <c r="B837" s="86">
        <v>352455173</v>
      </c>
      <c r="C837" s="86">
        <v>352455173</v>
      </c>
    </row>
    <row r="838" spans="1:3" x14ac:dyDescent="0.35">
      <c r="A838" s="86" t="s">
        <v>3702</v>
      </c>
      <c r="B838" s="86">
        <v>1939446399</v>
      </c>
      <c r="C838" s="86">
        <v>2449420699</v>
      </c>
    </row>
    <row r="839" spans="1:3" x14ac:dyDescent="0.35">
      <c r="A839" s="86" t="s">
        <v>3703</v>
      </c>
      <c r="B839" s="86">
        <v>102783047</v>
      </c>
      <c r="C839" s="86">
        <v>102783047</v>
      </c>
    </row>
    <row r="840" spans="1:3" x14ac:dyDescent="0.35">
      <c r="A840" s="86" t="s">
        <v>3704</v>
      </c>
      <c r="B840" s="86">
        <v>325479089</v>
      </c>
      <c r="C840" s="86">
        <v>325479089</v>
      </c>
    </row>
    <row r="841" spans="1:3" x14ac:dyDescent="0.35">
      <c r="A841" s="86" t="s">
        <v>3705</v>
      </c>
      <c r="B841" s="86">
        <v>54454192</v>
      </c>
      <c r="C841" s="86">
        <v>54454192</v>
      </c>
    </row>
    <row r="842" spans="1:3" x14ac:dyDescent="0.35">
      <c r="A842" s="86" t="s">
        <v>3706</v>
      </c>
      <c r="B842" s="86">
        <v>617246692</v>
      </c>
      <c r="C842" s="86">
        <v>617246692</v>
      </c>
    </row>
    <row r="843" spans="1:3" x14ac:dyDescent="0.35">
      <c r="A843" s="86" t="s">
        <v>3707</v>
      </c>
      <c r="B843" s="86">
        <v>225818524</v>
      </c>
      <c r="C843" s="86">
        <v>225818524</v>
      </c>
    </row>
    <row r="844" spans="1:3" x14ac:dyDescent="0.35">
      <c r="A844" s="86" t="s">
        <v>3708</v>
      </c>
      <c r="B844" s="86">
        <v>244767487</v>
      </c>
      <c r="C844" s="86">
        <v>244767487</v>
      </c>
    </row>
    <row r="845" spans="1:3" x14ac:dyDescent="0.35">
      <c r="A845" s="86" t="s">
        <v>3709</v>
      </c>
      <c r="B845" s="86">
        <v>117493046</v>
      </c>
      <c r="C845" s="86">
        <v>117493046</v>
      </c>
    </row>
    <row r="846" spans="1:3" x14ac:dyDescent="0.35">
      <c r="A846" s="86" t="s">
        <v>3710</v>
      </c>
      <c r="B846" s="86">
        <v>154592827</v>
      </c>
      <c r="C846" s="86">
        <v>154592827</v>
      </c>
    </row>
    <row r="847" spans="1:3" x14ac:dyDescent="0.35">
      <c r="A847" s="86" t="s">
        <v>3711</v>
      </c>
      <c r="B847" s="86">
        <v>34151012</v>
      </c>
      <c r="C847" s="86">
        <v>34151012</v>
      </c>
    </row>
    <row r="848" spans="1:3" x14ac:dyDescent="0.35">
      <c r="A848" s="86" t="s">
        <v>3712</v>
      </c>
      <c r="B848" s="86">
        <v>95280897</v>
      </c>
      <c r="C848" s="86">
        <v>95280897</v>
      </c>
    </row>
    <row r="849" spans="1:3" x14ac:dyDescent="0.35">
      <c r="A849" s="86" t="s">
        <v>3713</v>
      </c>
      <c r="B849" s="86">
        <v>476752817</v>
      </c>
      <c r="C849" s="86">
        <v>476752817</v>
      </c>
    </row>
    <row r="850" spans="1:3" x14ac:dyDescent="0.35">
      <c r="A850" s="86" t="s">
        <v>3714</v>
      </c>
      <c r="B850" s="86">
        <v>420999645</v>
      </c>
      <c r="C850" s="86">
        <v>420999645</v>
      </c>
    </row>
    <row r="851" spans="1:3" x14ac:dyDescent="0.35">
      <c r="A851" s="86" t="s">
        <v>3715</v>
      </c>
      <c r="B851" s="86">
        <v>1372955416</v>
      </c>
      <c r="C851" s="86">
        <v>1372955416</v>
      </c>
    </row>
    <row r="852" spans="1:3" x14ac:dyDescent="0.35">
      <c r="A852" s="86" t="s">
        <v>3716</v>
      </c>
      <c r="B852" s="86">
        <v>1907416516</v>
      </c>
      <c r="C852" s="86">
        <v>1907416516</v>
      </c>
    </row>
    <row r="853" spans="1:3" x14ac:dyDescent="0.35">
      <c r="A853" s="86" t="s">
        <v>3717</v>
      </c>
      <c r="B853" s="86">
        <v>414473855</v>
      </c>
      <c r="C853" s="86">
        <v>414473855</v>
      </c>
    </row>
    <row r="854" spans="1:3" x14ac:dyDescent="0.35">
      <c r="A854" s="86" t="s">
        <v>3718</v>
      </c>
      <c r="B854" s="86">
        <v>10492103473</v>
      </c>
      <c r="C854" s="86">
        <v>10492103473</v>
      </c>
    </row>
    <row r="855" spans="1:3" x14ac:dyDescent="0.35">
      <c r="A855" s="86" t="s">
        <v>3719</v>
      </c>
      <c r="B855" s="86">
        <v>2502631810</v>
      </c>
      <c r="C855" s="86">
        <v>2502631810</v>
      </c>
    </row>
    <row r="856" spans="1:3" x14ac:dyDescent="0.35">
      <c r="A856" s="86" t="s">
        <v>3720</v>
      </c>
      <c r="B856" s="86">
        <v>1471408854</v>
      </c>
      <c r="C856" s="86">
        <v>1471408854</v>
      </c>
    </row>
    <row r="857" spans="1:3" x14ac:dyDescent="0.35">
      <c r="A857" s="86" t="s">
        <v>3721</v>
      </c>
      <c r="B857" s="86">
        <v>655470898</v>
      </c>
      <c r="C857" s="86">
        <v>655470898</v>
      </c>
    </row>
    <row r="858" spans="1:3" x14ac:dyDescent="0.35">
      <c r="A858" s="86" t="s">
        <v>3722</v>
      </c>
      <c r="B858" s="86">
        <v>2529097979</v>
      </c>
      <c r="C858" s="86">
        <v>2529097979</v>
      </c>
    </row>
    <row r="859" spans="1:3" x14ac:dyDescent="0.35">
      <c r="A859" s="86" t="s">
        <v>3723</v>
      </c>
      <c r="B859" s="86">
        <v>1503952867</v>
      </c>
      <c r="C859" s="86">
        <v>2137119837</v>
      </c>
    </row>
    <row r="860" spans="1:3" x14ac:dyDescent="0.35">
      <c r="A860" s="86" t="s">
        <v>3724</v>
      </c>
      <c r="B860" s="86">
        <v>127357271</v>
      </c>
      <c r="C860" s="86">
        <v>127357271</v>
      </c>
    </row>
    <row r="861" spans="1:3" x14ac:dyDescent="0.35">
      <c r="A861" s="86" t="s">
        <v>3725</v>
      </c>
      <c r="B861" s="86">
        <v>671633101</v>
      </c>
      <c r="C861" s="86">
        <v>908965101</v>
      </c>
    </row>
    <row r="862" spans="1:3" x14ac:dyDescent="0.35">
      <c r="A862" s="86" t="s">
        <v>3726</v>
      </c>
      <c r="B862" s="86">
        <v>541013389</v>
      </c>
      <c r="C862" s="86">
        <v>541013389</v>
      </c>
    </row>
    <row r="863" spans="1:3" x14ac:dyDescent="0.35">
      <c r="A863" s="86" t="s">
        <v>3727</v>
      </c>
      <c r="B863" s="86">
        <v>781663003</v>
      </c>
      <c r="C863" s="86">
        <v>862615613</v>
      </c>
    </row>
    <row r="864" spans="1:3" x14ac:dyDescent="0.35">
      <c r="A864" s="86" t="s">
        <v>3728</v>
      </c>
      <c r="B864" s="86">
        <v>169859015</v>
      </c>
      <c r="C864" s="86">
        <v>169859015</v>
      </c>
    </row>
    <row r="865" spans="1:3" x14ac:dyDescent="0.35">
      <c r="A865" s="86" t="s">
        <v>3729</v>
      </c>
      <c r="B865" s="86">
        <v>638508154</v>
      </c>
      <c r="C865" s="86">
        <v>638508154</v>
      </c>
    </row>
    <row r="866" spans="1:3" x14ac:dyDescent="0.35">
      <c r="A866" s="86" t="s">
        <v>3730</v>
      </c>
      <c r="B866" s="86">
        <v>97803373</v>
      </c>
      <c r="C866" s="86">
        <v>97803373</v>
      </c>
    </row>
    <row r="867" spans="1:3" x14ac:dyDescent="0.35">
      <c r="A867" s="86" t="s">
        <v>3731</v>
      </c>
      <c r="B867" s="86">
        <v>218543425</v>
      </c>
      <c r="C867" s="86">
        <v>218543425</v>
      </c>
    </row>
    <row r="868" spans="1:3" x14ac:dyDescent="0.35">
      <c r="A868" s="86" t="s">
        <v>3732</v>
      </c>
      <c r="B868" s="86">
        <v>118758412</v>
      </c>
      <c r="C868" s="86">
        <v>118758412</v>
      </c>
    </row>
    <row r="869" spans="1:3" x14ac:dyDescent="0.35">
      <c r="A869" s="86" t="s">
        <v>3733</v>
      </c>
      <c r="B869" s="86">
        <v>33624787450</v>
      </c>
      <c r="C869" s="86">
        <v>33624787450</v>
      </c>
    </row>
    <row r="870" spans="1:3" x14ac:dyDescent="0.35">
      <c r="A870" s="86" t="s">
        <v>3734</v>
      </c>
      <c r="B870" s="86">
        <v>12220432396</v>
      </c>
      <c r="C870" s="86">
        <v>12220432396</v>
      </c>
    </row>
    <row r="871" spans="1:3" x14ac:dyDescent="0.35">
      <c r="A871" s="86" t="s">
        <v>3735</v>
      </c>
      <c r="B871" s="86">
        <v>1800110437</v>
      </c>
      <c r="C871" s="86">
        <v>1800110437</v>
      </c>
    </row>
    <row r="872" spans="1:3" x14ac:dyDescent="0.35">
      <c r="A872" s="86" t="s">
        <v>3736</v>
      </c>
      <c r="B872" s="86">
        <v>44421289326</v>
      </c>
      <c r="C872" s="86">
        <v>44421289326</v>
      </c>
    </row>
    <row r="873" spans="1:3" x14ac:dyDescent="0.35">
      <c r="A873" s="86" t="s">
        <v>3737</v>
      </c>
      <c r="B873" s="86">
        <v>16630223484</v>
      </c>
      <c r="C873" s="86">
        <v>16630223484</v>
      </c>
    </row>
    <row r="874" spans="1:3" x14ac:dyDescent="0.35">
      <c r="A874" s="86" t="s">
        <v>3738</v>
      </c>
      <c r="B874" s="86">
        <v>21391227934</v>
      </c>
      <c r="C874" s="86">
        <v>21391227934</v>
      </c>
    </row>
    <row r="875" spans="1:3" x14ac:dyDescent="0.35">
      <c r="A875" s="86" t="s">
        <v>3739</v>
      </c>
      <c r="B875" s="86">
        <v>17223596771</v>
      </c>
      <c r="C875" s="86">
        <v>17223596771</v>
      </c>
    </row>
    <row r="876" spans="1:3" x14ac:dyDescent="0.35">
      <c r="A876" s="86" t="s">
        <v>3740</v>
      </c>
      <c r="B876" s="86">
        <v>1206865094</v>
      </c>
      <c r="C876" s="86">
        <v>1206865094</v>
      </c>
    </row>
    <row r="877" spans="1:3" x14ac:dyDescent="0.35">
      <c r="A877" s="86" t="s">
        <v>3741</v>
      </c>
      <c r="B877" s="86">
        <v>8932588156</v>
      </c>
      <c r="C877" s="86">
        <v>8932588156</v>
      </c>
    </row>
    <row r="878" spans="1:3" x14ac:dyDescent="0.35">
      <c r="A878" s="86" t="s">
        <v>3742</v>
      </c>
      <c r="B878" s="86">
        <v>1756935811</v>
      </c>
      <c r="C878" s="86">
        <v>1756935811</v>
      </c>
    </row>
    <row r="879" spans="1:3" x14ac:dyDescent="0.35">
      <c r="A879" s="86" t="s">
        <v>3743</v>
      </c>
      <c r="B879" s="86">
        <v>3635769256</v>
      </c>
      <c r="C879" s="86">
        <v>3635769256</v>
      </c>
    </row>
    <row r="880" spans="1:3" x14ac:dyDescent="0.35">
      <c r="A880" s="86" t="s">
        <v>3744</v>
      </c>
      <c r="B880" s="86">
        <v>16894556386</v>
      </c>
      <c r="C880" s="86">
        <v>16894556386</v>
      </c>
    </row>
    <row r="881" spans="1:3" x14ac:dyDescent="0.35">
      <c r="A881" s="86" t="s">
        <v>3745</v>
      </c>
      <c r="B881" s="86">
        <v>1042544699</v>
      </c>
      <c r="C881" s="86">
        <v>1042544699</v>
      </c>
    </row>
    <row r="882" spans="1:3" x14ac:dyDescent="0.35">
      <c r="A882" s="86" t="s">
        <v>3746</v>
      </c>
      <c r="B882" s="86">
        <v>12282596363</v>
      </c>
      <c r="C882" s="86">
        <v>12282596363</v>
      </c>
    </row>
    <row r="883" spans="1:3" x14ac:dyDescent="0.35">
      <c r="A883" s="86" t="s">
        <v>3747</v>
      </c>
      <c r="B883" s="86">
        <v>9777793366</v>
      </c>
      <c r="C883" s="86">
        <v>9777793366</v>
      </c>
    </row>
    <row r="884" spans="1:3" x14ac:dyDescent="0.35">
      <c r="A884" s="86" t="s">
        <v>3748</v>
      </c>
      <c r="B884" s="86">
        <v>2693368257</v>
      </c>
      <c r="C884" s="86">
        <v>2693368257</v>
      </c>
    </row>
    <row r="885" spans="1:3" x14ac:dyDescent="0.35">
      <c r="A885" s="86" t="s">
        <v>3749</v>
      </c>
      <c r="B885" s="86">
        <v>5394710556</v>
      </c>
      <c r="C885" s="86">
        <v>5394710556</v>
      </c>
    </row>
    <row r="886" spans="1:3" x14ac:dyDescent="0.35">
      <c r="A886" s="86" t="s">
        <v>3750</v>
      </c>
      <c r="B886" s="86">
        <v>467660199</v>
      </c>
      <c r="C886" s="86">
        <v>467660199</v>
      </c>
    </row>
    <row r="887" spans="1:3" x14ac:dyDescent="0.35">
      <c r="A887" s="86" t="s">
        <v>3751</v>
      </c>
      <c r="B887" s="86">
        <v>207745467</v>
      </c>
      <c r="C887" s="86">
        <v>207745467</v>
      </c>
    </row>
    <row r="888" spans="1:3" x14ac:dyDescent="0.35">
      <c r="A888" s="86" t="s">
        <v>3752</v>
      </c>
      <c r="B888" s="86">
        <v>729948264</v>
      </c>
      <c r="C888" s="86">
        <v>729948264</v>
      </c>
    </row>
    <row r="889" spans="1:3" x14ac:dyDescent="0.35">
      <c r="A889" s="86" t="s">
        <v>3753</v>
      </c>
      <c r="B889" s="86">
        <v>2417145825</v>
      </c>
      <c r="C889" s="86">
        <v>2417145825</v>
      </c>
    </row>
    <row r="890" spans="1:3" x14ac:dyDescent="0.35">
      <c r="A890" s="86" t="s">
        <v>3754</v>
      </c>
      <c r="B890" s="86">
        <v>195395384</v>
      </c>
      <c r="C890" s="86">
        <v>195395384</v>
      </c>
    </row>
    <row r="891" spans="1:3" x14ac:dyDescent="0.35">
      <c r="A891" s="86" t="s">
        <v>3755</v>
      </c>
      <c r="B891" s="86">
        <v>476422696</v>
      </c>
      <c r="C891" s="86">
        <v>476422696</v>
      </c>
    </row>
    <row r="892" spans="1:3" x14ac:dyDescent="0.35">
      <c r="A892" s="86" t="s">
        <v>3756</v>
      </c>
      <c r="B892" s="86">
        <v>57129603</v>
      </c>
      <c r="C892" s="86">
        <v>57129603</v>
      </c>
    </row>
    <row r="893" spans="1:3" x14ac:dyDescent="0.35">
      <c r="A893" s="86" t="s">
        <v>3757</v>
      </c>
      <c r="B893" s="86">
        <v>126643799</v>
      </c>
      <c r="C893" s="86">
        <v>126643799</v>
      </c>
    </row>
    <row r="894" spans="1:3" x14ac:dyDescent="0.35">
      <c r="A894" s="86" t="s">
        <v>3758</v>
      </c>
      <c r="B894" s="86">
        <v>135428095</v>
      </c>
      <c r="C894" s="86">
        <v>135428095</v>
      </c>
    </row>
    <row r="895" spans="1:3" x14ac:dyDescent="0.35">
      <c r="A895" s="86" t="s">
        <v>3759</v>
      </c>
      <c r="B895" s="86">
        <v>40191431</v>
      </c>
      <c r="C895" s="86">
        <v>40191431</v>
      </c>
    </row>
    <row r="896" spans="1:3" x14ac:dyDescent="0.35">
      <c r="A896" s="86" t="s">
        <v>3760</v>
      </c>
      <c r="B896" s="86">
        <v>1624088279</v>
      </c>
      <c r="C896" s="86">
        <v>1624088279</v>
      </c>
    </row>
    <row r="897" spans="1:3" x14ac:dyDescent="0.35">
      <c r="A897" s="86" t="s">
        <v>3762</v>
      </c>
      <c r="B897" s="86">
        <v>165959225</v>
      </c>
      <c r="C897" s="86">
        <v>165959225</v>
      </c>
    </row>
    <row r="898" spans="1:3" x14ac:dyDescent="0.35">
      <c r="A898" s="86" t="s">
        <v>3763</v>
      </c>
      <c r="B898" s="86">
        <v>194791552</v>
      </c>
      <c r="C898" s="86">
        <v>194791552</v>
      </c>
    </row>
    <row r="899" spans="1:3" x14ac:dyDescent="0.35">
      <c r="A899" s="86" t="s">
        <v>3764</v>
      </c>
      <c r="B899" s="86">
        <v>333335613</v>
      </c>
      <c r="C899" s="86">
        <v>333335613</v>
      </c>
    </row>
    <row r="900" spans="1:3" x14ac:dyDescent="0.35">
      <c r="A900" s="86" t="s">
        <v>3765</v>
      </c>
      <c r="B900" s="86">
        <v>5921531301</v>
      </c>
      <c r="C900" s="86">
        <v>5921531301</v>
      </c>
    </row>
    <row r="901" spans="1:3" x14ac:dyDescent="0.35">
      <c r="A901" s="86" t="s">
        <v>3766</v>
      </c>
      <c r="B901" s="86">
        <v>212047321</v>
      </c>
      <c r="C901" s="86">
        <v>709269051</v>
      </c>
    </row>
    <row r="902" spans="1:3" x14ac:dyDescent="0.35">
      <c r="A902" s="86" t="s">
        <v>3767</v>
      </c>
      <c r="B902" s="86">
        <v>527885455</v>
      </c>
      <c r="C902" s="86">
        <v>527885455</v>
      </c>
    </row>
    <row r="903" spans="1:3" x14ac:dyDescent="0.35">
      <c r="A903" s="86" t="s">
        <v>3768</v>
      </c>
      <c r="B903" s="86">
        <v>370598153</v>
      </c>
      <c r="C903" s="86">
        <v>370598153</v>
      </c>
    </row>
    <row r="904" spans="1:3" x14ac:dyDescent="0.35">
      <c r="A904" s="86" t="s">
        <v>3769</v>
      </c>
      <c r="B904" s="86">
        <v>165013373</v>
      </c>
      <c r="C904" s="86">
        <v>165013373</v>
      </c>
    </row>
    <row r="905" spans="1:3" x14ac:dyDescent="0.35">
      <c r="A905" s="86" t="s">
        <v>3770</v>
      </c>
      <c r="B905" s="86">
        <v>152727684977</v>
      </c>
      <c r="C905" s="86">
        <v>152727684977</v>
      </c>
    </row>
    <row r="906" spans="1:3" x14ac:dyDescent="0.35">
      <c r="A906" s="86" t="s">
        <v>3771</v>
      </c>
      <c r="B906" s="86">
        <v>19332067668</v>
      </c>
      <c r="C906" s="86">
        <v>19332067668</v>
      </c>
    </row>
    <row r="907" spans="1:3" x14ac:dyDescent="0.35">
      <c r="A907" s="86" t="s">
        <v>3772</v>
      </c>
      <c r="B907" s="86">
        <v>6959902014</v>
      </c>
      <c r="C907" s="86">
        <v>7717714892</v>
      </c>
    </row>
    <row r="908" spans="1:3" x14ac:dyDescent="0.35">
      <c r="A908" s="86" t="s">
        <v>3773</v>
      </c>
      <c r="B908" s="86">
        <v>18161799080</v>
      </c>
      <c r="C908" s="86">
        <v>18161799080</v>
      </c>
    </row>
    <row r="909" spans="1:3" x14ac:dyDescent="0.35">
      <c r="A909" s="86" t="s">
        <v>3774</v>
      </c>
      <c r="B909" s="86">
        <v>9592563392</v>
      </c>
      <c r="C909" s="86">
        <v>9592563392</v>
      </c>
    </row>
    <row r="910" spans="1:3" x14ac:dyDescent="0.35">
      <c r="A910" s="86" t="s">
        <v>3775</v>
      </c>
      <c r="B910" s="86">
        <v>2401228584</v>
      </c>
      <c r="C910" s="86">
        <v>2401228584</v>
      </c>
    </row>
    <row r="911" spans="1:3" x14ac:dyDescent="0.35">
      <c r="A911" s="86" t="s">
        <v>3776</v>
      </c>
      <c r="B911" s="86">
        <v>16300494179</v>
      </c>
      <c r="C911" s="86">
        <v>16300494179</v>
      </c>
    </row>
    <row r="912" spans="1:3" x14ac:dyDescent="0.35">
      <c r="A912" s="86" t="s">
        <v>3777</v>
      </c>
      <c r="B912" s="86">
        <v>379621889</v>
      </c>
      <c r="C912" s="86">
        <v>379621889</v>
      </c>
    </row>
    <row r="913" spans="1:3" x14ac:dyDescent="0.35">
      <c r="A913" s="86" t="s">
        <v>3778</v>
      </c>
      <c r="B913" s="86">
        <v>508157929</v>
      </c>
      <c r="C913" s="86">
        <v>508157929</v>
      </c>
    </row>
    <row r="914" spans="1:3" x14ac:dyDescent="0.35">
      <c r="A914" s="86" t="s">
        <v>3779</v>
      </c>
      <c r="B914" s="86">
        <v>39745533</v>
      </c>
      <c r="C914" s="86">
        <v>39745533</v>
      </c>
    </row>
    <row r="915" spans="1:3" x14ac:dyDescent="0.35">
      <c r="A915" s="86" t="s">
        <v>3780</v>
      </c>
      <c r="B915" s="86">
        <v>58285327</v>
      </c>
      <c r="C915" s="86">
        <v>58285327</v>
      </c>
    </row>
    <row r="916" spans="1:3" x14ac:dyDescent="0.35">
      <c r="A916" s="86" t="s">
        <v>3781</v>
      </c>
      <c r="B916" s="86">
        <v>179053329</v>
      </c>
      <c r="C916" s="86">
        <v>179053329</v>
      </c>
    </row>
    <row r="917" spans="1:3" x14ac:dyDescent="0.35">
      <c r="A917" s="86" t="s">
        <v>3782</v>
      </c>
      <c r="B917" s="86">
        <v>633463413</v>
      </c>
      <c r="C917" s="86">
        <v>665264777</v>
      </c>
    </row>
    <row r="918" spans="1:3" x14ac:dyDescent="0.35">
      <c r="A918" s="86" t="s">
        <v>3783</v>
      </c>
      <c r="B918" s="86">
        <v>345074059</v>
      </c>
      <c r="C918" s="86">
        <v>345074059</v>
      </c>
    </row>
    <row r="919" spans="1:3" x14ac:dyDescent="0.35">
      <c r="A919" s="86" t="s">
        <v>3784</v>
      </c>
      <c r="B919" s="86">
        <v>98628226</v>
      </c>
      <c r="C919" s="86">
        <v>98628226</v>
      </c>
    </row>
    <row r="920" spans="1:3" x14ac:dyDescent="0.35">
      <c r="A920" s="86" t="s">
        <v>3785</v>
      </c>
      <c r="B920" s="86">
        <v>95677285</v>
      </c>
      <c r="C920" s="86">
        <v>95677285</v>
      </c>
    </row>
    <row r="921" spans="1:3" x14ac:dyDescent="0.35">
      <c r="A921" s="86" t="s">
        <v>3786</v>
      </c>
      <c r="B921" s="86">
        <v>237591899</v>
      </c>
      <c r="C921" s="86">
        <v>237591899</v>
      </c>
    </row>
    <row r="922" spans="1:3" x14ac:dyDescent="0.35">
      <c r="A922" s="86" t="s">
        <v>3787</v>
      </c>
      <c r="B922" s="86">
        <v>925850307</v>
      </c>
      <c r="C922" s="86">
        <v>925850307</v>
      </c>
    </row>
    <row r="923" spans="1:3" x14ac:dyDescent="0.35">
      <c r="A923" s="86" t="s">
        <v>3788</v>
      </c>
      <c r="B923" s="86">
        <v>168434879</v>
      </c>
      <c r="C923" s="86">
        <v>168434879</v>
      </c>
    </row>
    <row r="924" spans="1:3" x14ac:dyDescent="0.35">
      <c r="A924" s="86" t="s">
        <v>3789</v>
      </c>
      <c r="B924" s="86">
        <v>99698550</v>
      </c>
      <c r="C924" s="86">
        <v>99698550</v>
      </c>
    </row>
    <row r="925" spans="1:3" x14ac:dyDescent="0.35">
      <c r="A925" s="86" t="s">
        <v>3790</v>
      </c>
      <c r="B925" s="86">
        <v>490271252</v>
      </c>
      <c r="C925" s="86">
        <v>490271252</v>
      </c>
    </row>
    <row r="926" spans="1:3" x14ac:dyDescent="0.35">
      <c r="A926" s="86" t="s">
        <v>3791</v>
      </c>
      <c r="B926" s="86">
        <v>257690305</v>
      </c>
      <c r="C926" s="86">
        <v>257690305</v>
      </c>
    </row>
    <row r="927" spans="1:3" x14ac:dyDescent="0.35">
      <c r="A927" s="86" t="s">
        <v>3792</v>
      </c>
      <c r="B927" s="86">
        <v>162610552</v>
      </c>
      <c r="C927" s="86">
        <v>162610552</v>
      </c>
    </row>
    <row r="928" spans="1:3" x14ac:dyDescent="0.35">
      <c r="A928" s="86" t="s">
        <v>3793</v>
      </c>
      <c r="B928" s="86">
        <v>928995216</v>
      </c>
      <c r="C928" s="86">
        <v>1405203696</v>
      </c>
    </row>
    <row r="929" spans="1:3" x14ac:dyDescent="0.35">
      <c r="A929" s="86" t="s">
        <v>3794</v>
      </c>
      <c r="B929" s="86">
        <v>6271836923</v>
      </c>
      <c r="C929" s="86">
        <v>6680538773</v>
      </c>
    </row>
    <row r="930" spans="1:3" x14ac:dyDescent="0.35">
      <c r="A930" s="86" t="s">
        <v>3795</v>
      </c>
      <c r="B930" s="86">
        <v>94594313</v>
      </c>
      <c r="C930" s="86">
        <v>105651163</v>
      </c>
    </row>
    <row r="931" spans="1:3" x14ac:dyDescent="0.35">
      <c r="A931" s="86" t="s">
        <v>3796</v>
      </c>
      <c r="B931" s="86">
        <v>445704896</v>
      </c>
      <c r="C931" s="86">
        <v>445704896</v>
      </c>
    </row>
    <row r="932" spans="1:3" x14ac:dyDescent="0.35">
      <c r="A932" s="86" t="s">
        <v>3797</v>
      </c>
      <c r="B932" s="86">
        <v>1419952041</v>
      </c>
      <c r="C932" s="86">
        <v>1459895191</v>
      </c>
    </row>
    <row r="933" spans="1:3" x14ac:dyDescent="0.35">
      <c r="A933" s="86" t="s">
        <v>3798</v>
      </c>
      <c r="B933" s="86">
        <v>259642238</v>
      </c>
      <c r="C933" s="86">
        <v>259642238</v>
      </c>
    </row>
    <row r="934" spans="1:3" x14ac:dyDescent="0.35">
      <c r="A934" s="86" t="s">
        <v>3799</v>
      </c>
      <c r="B934" s="86">
        <v>2467908428</v>
      </c>
      <c r="C934" s="86">
        <v>2467908428</v>
      </c>
    </row>
    <row r="935" spans="1:3" x14ac:dyDescent="0.35">
      <c r="A935" s="86" t="s">
        <v>3800</v>
      </c>
      <c r="B935" s="86">
        <v>347247199</v>
      </c>
      <c r="C935" s="86">
        <v>347247199</v>
      </c>
    </row>
    <row r="936" spans="1:3" x14ac:dyDescent="0.35">
      <c r="A936" s="86" t="s">
        <v>3801</v>
      </c>
      <c r="B936" s="86">
        <v>1011321490</v>
      </c>
      <c r="C936" s="86">
        <v>1011321490</v>
      </c>
    </row>
    <row r="937" spans="1:3" x14ac:dyDescent="0.35">
      <c r="A937" s="86" t="s">
        <v>3802</v>
      </c>
      <c r="B937" s="86">
        <v>348581641</v>
      </c>
      <c r="C937" s="86">
        <v>348581641</v>
      </c>
    </row>
    <row r="938" spans="1:3" x14ac:dyDescent="0.35">
      <c r="A938" s="86" t="s">
        <v>3803</v>
      </c>
      <c r="B938" s="86">
        <v>376916639</v>
      </c>
      <c r="C938" s="86">
        <v>376916639</v>
      </c>
    </row>
    <row r="939" spans="1:3" x14ac:dyDescent="0.35">
      <c r="A939" s="86" t="s">
        <v>3804</v>
      </c>
      <c r="B939" s="86">
        <v>161712180</v>
      </c>
      <c r="C939" s="86">
        <v>161712180</v>
      </c>
    </row>
    <row r="940" spans="1:3" x14ac:dyDescent="0.35">
      <c r="A940" s="86" t="s">
        <v>3805</v>
      </c>
      <c r="B940" s="86">
        <v>958807629</v>
      </c>
      <c r="C940" s="86">
        <v>958807629</v>
      </c>
    </row>
    <row r="941" spans="1:3" x14ac:dyDescent="0.35">
      <c r="A941" s="86" t="s">
        <v>3806</v>
      </c>
      <c r="B941" s="86">
        <v>1026997314</v>
      </c>
      <c r="C941" s="86">
        <v>1026997314</v>
      </c>
    </row>
    <row r="942" spans="1:3" x14ac:dyDescent="0.35">
      <c r="A942" s="86" t="s">
        <v>3807</v>
      </c>
      <c r="B942" s="86">
        <v>73685384</v>
      </c>
      <c r="C942" s="86">
        <v>73685384</v>
      </c>
    </row>
    <row r="943" spans="1:3" x14ac:dyDescent="0.35">
      <c r="A943" s="86" t="s">
        <v>3808</v>
      </c>
      <c r="B943" s="86">
        <v>235248226</v>
      </c>
      <c r="C943" s="86">
        <v>235248226</v>
      </c>
    </row>
    <row r="944" spans="1:3" x14ac:dyDescent="0.35">
      <c r="A944" s="86" t="s">
        <v>3809</v>
      </c>
      <c r="B944" s="86">
        <v>6738415316</v>
      </c>
      <c r="C944" s="86">
        <v>6738415316</v>
      </c>
    </row>
    <row r="945" spans="1:3" x14ac:dyDescent="0.35">
      <c r="A945" s="86" t="s">
        <v>3810</v>
      </c>
      <c r="B945" s="86">
        <v>262550170</v>
      </c>
      <c r="C945" s="86">
        <v>262550170</v>
      </c>
    </row>
    <row r="946" spans="1:3" x14ac:dyDescent="0.35">
      <c r="A946" s="86" t="s">
        <v>3811</v>
      </c>
      <c r="B946" s="86">
        <v>525888678</v>
      </c>
      <c r="C946" s="86">
        <v>525888678</v>
      </c>
    </row>
    <row r="947" spans="1:3" x14ac:dyDescent="0.35">
      <c r="A947" s="86" t="s">
        <v>3812</v>
      </c>
      <c r="B947" s="86">
        <v>4076860029</v>
      </c>
      <c r="C947" s="86">
        <v>4076860029</v>
      </c>
    </row>
    <row r="948" spans="1:3" x14ac:dyDescent="0.35">
      <c r="A948" s="86" t="s">
        <v>3813</v>
      </c>
      <c r="B948" s="86">
        <v>799059313</v>
      </c>
      <c r="C948" s="86">
        <v>799059313</v>
      </c>
    </row>
    <row r="949" spans="1:3" x14ac:dyDescent="0.35">
      <c r="A949" s="86" t="s">
        <v>3814</v>
      </c>
      <c r="B949" s="86">
        <v>5003184572</v>
      </c>
      <c r="C949" s="86">
        <v>5003184572</v>
      </c>
    </row>
    <row r="950" spans="1:3" x14ac:dyDescent="0.35">
      <c r="A950" s="86" t="s">
        <v>3815</v>
      </c>
      <c r="B950" s="86">
        <v>2130261234</v>
      </c>
      <c r="C950" s="86">
        <v>2154913764</v>
      </c>
    </row>
    <row r="951" spans="1:3" x14ac:dyDescent="0.35">
      <c r="A951" s="86" t="s">
        <v>3816</v>
      </c>
      <c r="B951" s="86">
        <v>2934333883</v>
      </c>
      <c r="C951" s="86">
        <v>2934333883</v>
      </c>
    </row>
    <row r="952" spans="1:3" x14ac:dyDescent="0.35">
      <c r="A952" s="86" t="s">
        <v>3817</v>
      </c>
      <c r="B952" s="86">
        <v>129135713</v>
      </c>
      <c r="C952" s="86">
        <v>129135713</v>
      </c>
    </row>
    <row r="953" spans="1:3" x14ac:dyDescent="0.35">
      <c r="A953" s="86" t="s">
        <v>3818</v>
      </c>
      <c r="B953" s="86">
        <v>3458004067</v>
      </c>
      <c r="C953" s="86">
        <v>3458004067</v>
      </c>
    </row>
    <row r="954" spans="1:3" x14ac:dyDescent="0.35">
      <c r="A954" s="86" t="s">
        <v>3819</v>
      </c>
      <c r="B954" s="86">
        <v>774267392</v>
      </c>
      <c r="C954" s="86">
        <v>774267392</v>
      </c>
    </row>
    <row r="955" spans="1:3" x14ac:dyDescent="0.35">
      <c r="A955" s="86" t="s">
        <v>3820</v>
      </c>
      <c r="B955" s="86">
        <v>2567446805</v>
      </c>
      <c r="C955" s="86">
        <v>2567446805</v>
      </c>
    </row>
    <row r="956" spans="1:3" x14ac:dyDescent="0.35">
      <c r="A956" s="86" t="s">
        <v>3821</v>
      </c>
      <c r="B956" s="86">
        <v>18229123885</v>
      </c>
      <c r="C956" s="86">
        <v>18229123885</v>
      </c>
    </row>
    <row r="957" spans="1:3" x14ac:dyDescent="0.35">
      <c r="A957" s="86" t="s">
        <v>3822</v>
      </c>
      <c r="B957" s="86">
        <v>587853143</v>
      </c>
      <c r="C957" s="86">
        <v>1026404713</v>
      </c>
    </row>
    <row r="958" spans="1:3" x14ac:dyDescent="0.35">
      <c r="A958" s="86" t="s">
        <v>3823</v>
      </c>
      <c r="B958" s="86">
        <v>462535813</v>
      </c>
      <c r="C958" s="86">
        <v>462535813</v>
      </c>
    </row>
    <row r="959" spans="1:3" x14ac:dyDescent="0.35">
      <c r="A959" s="86" t="s">
        <v>3824</v>
      </c>
      <c r="B959" s="86">
        <v>474362137</v>
      </c>
      <c r="C959" s="86">
        <v>474362137</v>
      </c>
    </row>
    <row r="960" spans="1:3" x14ac:dyDescent="0.35">
      <c r="A960" s="86" t="s">
        <v>3825</v>
      </c>
      <c r="B960" s="86">
        <v>1464383332</v>
      </c>
      <c r="C960" s="86">
        <v>1464383332</v>
      </c>
    </row>
    <row r="961" spans="1:3" x14ac:dyDescent="0.35">
      <c r="A961" s="86" t="s">
        <v>3826</v>
      </c>
      <c r="B961" s="86">
        <v>1271754684</v>
      </c>
      <c r="C961" s="86">
        <v>1271754684</v>
      </c>
    </row>
    <row r="962" spans="1:3" x14ac:dyDescent="0.35">
      <c r="A962" s="86" t="s">
        <v>3827</v>
      </c>
      <c r="B962" s="86">
        <v>369127414</v>
      </c>
      <c r="C962" s="86">
        <v>369127414</v>
      </c>
    </row>
    <row r="963" spans="1:3" x14ac:dyDescent="0.35">
      <c r="A963" s="86" t="s">
        <v>3828</v>
      </c>
      <c r="B963" s="86">
        <v>134322082</v>
      </c>
      <c r="C963" s="86">
        <v>134322082</v>
      </c>
    </row>
    <row r="964" spans="1:3" x14ac:dyDescent="0.35">
      <c r="A964" s="86" t="s">
        <v>3829</v>
      </c>
      <c r="B964" s="86">
        <v>225971907</v>
      </c>
      <c r="C964" s="86">
        <v>225971907</v>
      </c>
    </row>
    <row r="965" spans="1:3" x14ac:dyDescent="0.35">
      <c r="A965" s="86" t="s">
        <v>3830</v>
      </c>
      <c r="B965" s="86">
        <v>440676946</v>
      </c>
      <c r="C965" s="86">
        <v>440676946</v>
      </c>
    </row>
    <row r="966" spans="1:3" x14ac:dyDescent="0.35">
      <c r="A966" s="86" t="s">
        <v>3831</v>
      </c>
      <c r="B966" s="86">
        <v>767554437</v>
      </c>
      <c r="C966" s="86">
        <v>780603617</v>
      </c>
    </row>
    <row r="967" spans="1:3" x14ac:dyDescent="0.35">
      <c r="A967" s="86" t="s">
        <v>3832</v>
      </c>
      <c r="B967" s="86">
        <v>964737228</v>
      </c>
      <c r="C967" s="86">
        <v>964737228</v>
      </c>
    </row>
    <row r="968" spans="1:3" x14ac:dyDescent="0.35">
      <c r="A968" s="86" t="s">
        <v>3833</v>
      </c>
      <c r="B968" s="86">
        <v>159469105</v>
      </c>
      <c r="C968" s="86">
        <v>159469105</v>
      </c>
    </row>
    <row r="969" spans="1:3" x14ac:dyDescent="0.35">
      <c r="A969" s="86" t="s">
        <v>3834</v>
      </c>
      <c r="B969" s="86">
        <v>639602212</v>
      </c>
      <c r="C969" s="86">
        <v>639602212</v>
      </c>
    </row>
    <row r="970" spans="1:3" x14ac:dyDescent="0.35">
      <c r="A970" s="86" t="s">
        <v>3835</v>
      </c>
      <c r="B970" s="86">
        <v>4932251136</v>
      </c>
      <c r="C970" s="86">
        <v>4932251136</v>
      </c>
    </row>
    <row r="971" spans="1:3" x14ac:dyDescent="0.35">
      <c r="A971" s="86" t="s">
        <v>3836</v>
      </c>
      <c r="B971" s="86">
        <v>218156698</v>
      </c>
      <c r="C971" s="86">
        <v>218156698</v>
      </c>
    </row>
    <row r="972" spans="1:3" x14ac:dyDescent="0.35">
      <c r="A972" s="86" t="s">
        <v>3837</v>
      </c>
      <c r="B972" s="86">
        <v>79931670</v>
      </c>
      <c r="C972" s="86">
        <v>129578780</v>
      </c>
    </row>
    <row r="973" spans="1:3" x14ac:dyDescent="0.35">
      <c r="A973" s="86" t="s">
        <v>3838</v>
      </c>
      <c r="B973" s="86">
        <v>845456513</v>
      </c>
      <c r="C973" s="86">
        <v>1072396033</v>
      </c>
    </row>
    <row r="974" spans="1:3" x14ac:dyDescent="0.35">
      <c r="A974" s="86" t="s">
        <v>3839</v>
      </c>
      <c r="B974" s="86">
        <v>37267780</v>
      </c>
      <c r="C974" s="86">
        <v>55440050</v>
      </c>
    </row>
    <row r="975" spans="1:3" x14ac:dyDescent="0.35">
      <c r="A975" s="86" t="s">
        <v>3840</v>
      </c>
      <c r="B975" s="86">
        <v>39074503</v>
      </c>
      <c r="C975" s="86">
        <v>39074503</v>
      </c>
    </row>
    <row r="976" spans="1:3" x14ac:dyDescent="0.35">
      <c r="A976" s="86" t="s">
        <v>3841</v>
      </c>
      <c r="B976" s="86">
        <v>551777876</v>
      </c>
      <c r="C976" s="86">
        <v>1211826431</v>
      </c>
    </row>
    <row r="977" spans="1:3" x14ac:dyDescent="0.35">
      <c r="A977" s="86" t="s">
        <v>3842</v>
      </c>
      <c r="B977" s="86">
        <v>354947365</v>
      </c>
      <c r="C977" s="86">
        <v>392809435</v>
      </c>
    </row>
    <row r="978" spans="1:3" x14ac:dyDescent="0.35">
      <c r="A978" s="86" t="s">
        <v>3843</v>
      </c>
      <c r="B978" s="86">
        <v>167284677</v>
      </c>
      <c r="C978" s="86">
        <v>314968507</v>
      </c>
    </row>
    <row r="979" spans="1:3" x14ac:dyDescent="0.35">
      <c r="A979" s="86" t="s">
        <v>3844</v>
      </c>
      <c r="B979" s="86">
        <v>671748943</v>
      </c>
      <c r="C979" s="86">
        <v>671748943</v>
      </c>
    </row>
    <row r="980" spans="1:3" x14ac:dyDescent="0.35">
      <c r="A980" s="86" t="s">
        <v>3845</v>
      </c>
      <c r="B980" s="86">
        <v>13971211999</v>
      </c>
      <c r="C980" s="86">
        <v>13971211999</v>
      </c>
    </row>
    <row r="981" spans="1:3" x14ac:dyDescent="0.35">
      <c r="A981" s="86" t="s">
        <v>3846</v>
      </c>
      <c r="B981" s="86">
        <v>201624817</v>
      </c>
      <c r="C981" s="86">
        <v>201624817</v>
      </c>
    </row>
    <row r="982" spans="1:3" x14ac:dyDescent="0.35">
      <c r="A982" s="86" t="s">
        <v>3847</v>
      </c>
      <c r="B982" s="86">
        <v>5193912559</v>
      </c>
      <c r="C982" s="86">
        <v>5193912559</v>
      </c>
    </row>
    <row r="983" spans="1:3" x14ac:dyDescent="0.35">
      <c r="A983" s="86" t="s">
        <v>3848</v>
      </c>
      <c r="B983" s="86">
        <v>2064521468</v>
      </c>
      <c r="C983" s="86">
        <v>2064521468</v>
      </c>
    </row>
    <row r="984" spans="1:3" x14ac:dyDescent="0.35">
      <c r="A984" s="86" t="s">
        <v>3849</v>
      </c>
      <c r="B984" s="86">
        <v>4519774969</v>
      </c>
      <c r="C984" s="86">
        <v>4519774969</v>
      </c>
    </row>
    <row r="985" spans="1:3" x14ac:dyDescent="0.35">
      <c r="A985" s="86" t="s">
        <v>3850</v>
      </c>
      <c r="B985" s="86">
        <v>44643453395</v>
      </c>
      <c r="C985" s="86">
        <v>44643453395</v>
      </c>
    </row>
    <row r="986" spans="1:3" x14ac:dyDescent="0.35">
      <c r="A986" s="86" t="s">
        <v>3851</v>
      </c>
      <c r="B986" s="86">
        <v>1578357127</v>
      </c>
      <c r="C986" s="86">
        <v>1578357127</v>
      </c>
    </row>
    <row r="987" spans="1:3" x14ac:dyDescent="0.35">
      <c r="A987" s="86" t="s">
        <v>3852</v>
      </c>
      <c r="B987" s="86">
        <v>345334663</v>
      </c>
      <c r="C987" s="86">
        <v>345334663</v>
      </c>
    </row>
    <row r="988" spans="1:3" x14ac:dyDescent="0.35">
      <c r="A988" s="86" t="s">
        <v>3853</v>
      </c>
      <c r="B988" s="86">
        <v>32626871595</v>
      </c>
      <c r="C988" s="86">
        <v>32626871595</v>
      </c>
    </row>
    <row r="989" spans="1:3" x14ac:dyDescent="0.35">
      <c r="A989" s="86" t="s">
        <v>3854</v>
      </c>
      <c r="B989" s="86">
        <v>173823342</v>
      </c>
      <c r="C989" s="86">
        <v>173823342</v>
      </c>
    </row>
    <row r="990" spans="1:3" x14ac:dyDescent="0.35">
      <c r="A990" s="86" t="s">
        <v>3855</v>
      </c>
      <c r="B990" s="86">
        <v>1810388850</v>
      </c>
      <c r="C990" s="86">
        <v>1810388850</v>
      </c>
    </row>
    <row r="991" spans="1:3" x14ac:dyDescent="0.35">
      <c r="A991" s="86" t="s">
        <v>3856</v>
      </c>
      <c r="B991" s="86">
        <v>1520774036</v>
      </c>
      <c r="C991" s="86">
        <v>1520774036</v>
      </c>
    </row>
    <row r="992" spans="1:3" x14ac:dyDescent="0.35">
      <c r="A992" s="86" t="s">
        <v>3857</v>
      </c>
      <c r="B992" s="86">
        <v>380741790</v>
      </c>
      <c r="C992" s="86">
        <v>380741790</v>
      </c>
    </row>
    <row r="993" spans="1:3" x14ac:dyDescent="0.35">
      <c r="A993" s="86" t="s">
        <v>3858</v>
      </c>
      <c r="B993" s="86">
        <v>296712883</v>
      </c>
      <c r="C993" s="86">
        <v>296712883</v>
      </c>
    </row>
    <row r="994" spans="1:3" x14ac:dyDescent="0.35">
      <c r="A994" s="86" t="s">
        <v>3859</v>
      </c>
      <c r="B994" s="86">
        <v>947161766</v>
      </c>
      <c r="C994" s="86">
        <v>947161766</v>
      </c>
    </row>
    <row r="995" spans="1:3" x14ac:dyDescent="0.35">
      <c r="A995" s="86" t="s">
        <v>3860</v>
      </c>
      <c r="B995" s="86">
        <v>9332911991</v>
      </c>
      <c r="C995" s="86">
        <v>9586553241</v>
      </c>
    </row>
    <row r="996" spans="1:3" x14ac:dyDescent="0.35">
      <c r="A996" s="86" t="s">
        <v>3861</v>
      </c>
      <c r="B996" s="86">
        <v>463777618</v>
      </c>
      <c r="C996" s="86">
        <v>463777618</v>
      </c>
    </row>
    <row r="997" spans="1:3" x14ac:dyDescent="0.35">
      <c r="A997" s="86" t="s">
        <v>3862</v>
      </c>
      <c r="B997" s="86">
        <v>806439006</v>
      </c>
      <c r="C997" s="86">
        <v>806439006</v>
      </c>
    </row>
    <row r="998" spans="1:3" x14ac:dyDescent="0.35">
      <c r="A998" s="86" t="s">
        <v>3863</v>
      </c>
      <c r="B998" s="86">
        <v>1538660295</v>
      </c>
      <c r="C998" s="86">
        <v>1538660295</v>
      </c>
    </row>
    <row r="999" spans="1:3" x14ac:dyDescent="0.35">
      <c r="A999" s="86" t="s">
        <v>3864</v>
      </c>
      <c r="B999" s="86">
        <v>759546418</v>
      </c>
      <c r="C999" s="86">
        <v>759546418</v>
      </c>
    </row>
    <row r="1000" spans="1:3" x14ac:dyDescent="0.35">
      <c r="A1000" s="86" t="s">
        <v>3865</v>
      </c>
      <c r="B1000" s="86">
        <v>2659275634</v>
      </c>
      <c r="C1000" s="86">
        <v>2659275634</v>
      </c>
    </row>
    <row r="1001" spans="1:3" x14ac:dyDescent="0.35">
      <c r="A1001" s="86" t="s">
        <v>3866</v>
      </c>
      <c r="B1001" s="86">
        <v>607648083</v>
      </c>
      <c r="C1001" s="86">
        <v>607648083</v>
      </c>
    </row>
    <row r="1002" spans="1:3" x14ac:dyDescent="0.35">
      <c r="A1002" s="86" t="s">
        <v>3867</v>
      </c>
      <c r="B1002" s="86">
        <v>278601984</v>
      </c>
      <c r="C1002" s="86">
        <v>278601984</v>
      </c>
    </row>
    <row r="1003" spans="1:3" x14ac:dyDescent="0.35">
      <c r="A1003" s="86" t="s">
        <v>3868</v>
      </c>
      <c r="B1003" s="86">
        <v>663601436</v>
      </c>
      <c r="C1003" s="86">
        <v>663601436</v>
      </c>
    </row>
    <row r="1004" spans="1:3" x14ac:dyDescent="0.35">
      <c r="A1004" s="86" t="s">
        <v>3869</v>
      </c>
      <c r="B1004" s="86">
        <v>742123019</v>
      </c>
      <c r="C1004" s="86">
        <v>742123019</v>
      </c>
    </row>
    <row r="1005" spans="1:3" x14ac:dyDescent="0.35">
      <c r="A1005" s="86" t="s">
        <v>3870</v>
      </c>
      <c r="B1005" s="86">
        <v>585723815</v>
      </c>
      <c r="C1005" s="86">
        <v>585723815</v>
      </c>
    </row>
    <row r="1006" spans="1:3" x14ac:dyDescent="0.35">
      <c r="A1006" s="86" t="s">
        <v>3871</v>
      </c>
      <c r="B1006" s="86">
        <v>440382969</v>
      </c>
      <c r="C1006" s="86">
        <v>440382969</v>
      </c>
    </row>
    <row r="1007" spans="1:3" x14ac:dyDescent="0.35">
      <c r="A1007" s="86" t="s">
        <v>3872</v>
      </c>
      <c r="B1007" s="86">
        <v>382514438</v>
      </c>
      <c r="C1007" s="86">
        <v>382514438</v>
      </c>
    </row>
    <row r="1008" spans="1:3" x14ac:dyDescent="0.35">
      <c r="A1008" s="86" t="s">
        <v>3873</v>
      </c>
      <c r="B1008" s="86">
        <v>582048121</v>
      </c>
      <c r="C1008" s="86">
        <v>582048121</v>
      </c>
    </row>
    <row r="1009" spans="1:3" x14ac:dyDescent="0.35">
      <c r="A1009" s="86" t="s">
        <v>3874</v>
      </c>
      <c r="B1009" s="86">
        <v>921542867</v>
      </c>
      <c r="C1009" s="86">
        <v>921542867</v>
      </c>
    </row>
    <row r="1010" spans="1:3" x14ac:dyDescent="0.35">
      <c r="A1010" s="86" t="s">
        <v>3875</v>
      </c>
      <c r="B1010" s="86">
        <v>976457199</v>
      </c>
      <c r="C1010" s="86">
        <v>976457199</v>
      </c>
    </row>
    <row r="1011" spans="1:3" x14ac:dyDescent="0.35">
      <c r="A1011" s="86" t="s">
        <v>3876</v>
      </c>
      <c r="B1011" s="86">
        <v>789438679</v>
      </c>
      <c r="C1011" s="86">
        <v>789438679</v>
      </c>
    </row>
    <row r="1012" spans="1:3" x14ac:dyDescent="0.35">
      <c r="A1012" s="86" t="s">
        <v>3877</v>
      </c>
      <c r="B1012" s="86">
        <v>72247148</v>
      </c>
      <c r="C1012" s="86">
        <v>72247148</v>
      </c>
    </row>
    <row r="1013" spans="1:3" x14ac:dyDescent="0.35">
      <c r="A1013" s="86" t="s">
        <v>3878</v>
      </c>
      <c r="B1013" s="86">
        <v>407055218</v>
      </c>
      <c r="C1013" s="86">
        <v>407055218</v>
      </c>
    </row>
    <row r="1014" spans="1:3" x14ac:dyDescent="0.35">
      <c r="A1014" s="86" t="s">
        <v>3879</v>
      </c>
      <c r="B1014" s="86">
        <v>1006153546</v>
      </c>
      <c r="C1014" s="86">
        <v>1387367936</v>
      </c>
    </row>
    <row r="1015" spans="1:3" x14ac:dyDescent="0.35">
      <c r="A1015" s="86" t="s">
        <v>3880</v>
      </c>
      <c r="B1015" s="86">
        <v>892852731</v>
      </c>
      <c r="C1015" s="86">
        <v>892852731</v>
      </c>
    </row>
    <row r="1016" spans="1:3" x14ac:dyDescent="0.35">
      <c r="A1016" s="86" t="s">
        <v>3881</v>
      </c>
      <c r="B1016" s="86">
        <v>280780882</v>
      </c>
      <c r="C1016" s="86">
        <v>280780882</v>
      </c>
    </row>
    <row r="1026" spans="2:2" x14ac:dyDescent="0.35">
      <c r="B1026" s="86">
        <f>SUM(B2:B1025)</f>
        <v>3169686577974</v>
      </c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62107-91BC-45B6-88BC-2BC29A4B24A3}">
  <dimension ref="A1:AH1026"/>
  <sheetViews>
    <sheetView topLeftCell="AI1" workbookViewId="0">
      <selection activeCell="AI1" sqref="AI1"/>
    </sheetView>
  </sheetViews>
  <sheetFormatPr defaultRowHeight="14.5" x14ac:dyDescent="0.35"/>
  <cols>
    <col min="1" max="1" width="8.7265625" style="81" hidden="1" customWidth="1"/>
    <col min="2" max="3" width="12" style="81" hidden="1" customWidth="1"/>
    <col min="4" max="34" width="8.7265625" style="80" hidden="1" customWidth="1"/>
    <col min="35" max="16384" width="8.7265625" style="80"/>
  </cols>
  <sheetData>
    <row r="1" spans="1:3" x14ac:dyDescent="0.35">
      <c r="A1" s="81" t="s">
        <v>5280</v>
      </c>
      <c r="B1" s="81" t="s">
        <v>2827</v>
      </c>
      <c r="C1" s="81" t="s">
        <v>2844</v>
      </c>
    </row>
    <row r="2" spans="1:3" x14ac:dyDescent="0.35">
      <c r="A2" s="81" t="s">
        <v>2864</v>
      </c>
      <c r="B2" s="81">
        <v>356976657</v>
      </c>
      <c r="C2" s="81">
        <v>356976657</v>
      </c>
    </row>
    <row r="3" spans="1:3" x14ac:dyDescent="0.35">
      <c r="A3" s="81" t="s">
        <v>2865</v>
      </c>
      <c r="B3" s="81">
        <v>352167892</v>
      </c>
      <c r="C3" s="81">
        <v>352167892</v>
      </c>
    </row>
    <row r="4" spans="1:3" x14ac:dyDescent="0.35">
      <c r="A4" s="81" t="s">
        <v>2866</v>
      </c>
      <c r="B4" s="81">
        <v>362684520</v>
      </c>
      <c r="C4" s="81">
        <v>362684520</v>
      </c>
    </row>
    <row r="5" spans="1:3" x14ac:dyDescent="0.35">
      <c r="A5" s="81" t="s">
        <v>2867</v>
      </c>
      <c r="B5" s="81">
        <v>136499600</v>
      </c>
      <c r="C5" s="81">
        <v>136499600</v>
      </c>
    </row>
    <row r="6" spans="1:3" x14ac:dyDescent="0.35">
      <c r="A6" s="81" t="s">
        <v>2868</v>
      </c>
      <c r="B6" s="81">
        <v>1356410262</v>
      </c>
      <c r="C6" s="81">
        <v>1356410262</v>
      </c>
    </row>
    <row r="7" spans="1:3" x14ac:dyDescent="0.35">
      <c r="A7" s="81" t="s">
        <v>2869</v>
      </c>
      <c r="B7" s="81">
        <v>636869814</v>
      </c>
      <c r="C7" s="81">
        <v>636869814</v>
      </c>
    </row>
    <row r="8" spans="1:3" x14ac:dyDescent="0.35">
      <c r="A8" s="81" t="s">
        <v>2870</v>
      </c>
      <c r="B8" s="81">
        <v>139231937</v>
      </c>
      <c r="C8" s="81">
        <v>139231937</v>
      </c>
    </row>
    <row r="9" spans="1:3" x14ac:dyDescent="0.35">
      <c r="A9" s="81" t="s">
        <v>2871</v>
      </c>
      <c r="B9" s="81">
        <v>6938845617</v>
      </c>
      <c r="C9" s="81">
        <v>7664184675</v>
      </c>
    </row>
    <row r="10" spans="1:3" x14ac:dyDescent="0.35">
      <c r="A10" s="81" t="s">
        <v>2872</v>
      </c>
      <c r="B10" s="81">
        <v>709128277</v>
      </c>
      <c r="C10" s="81">
        <v>709128277</v>
      </c>
    </row>
    <row r="11" spans="1:3" x14ac:dyDescent="0.35">
      <c r="A11" s="81" t="s">
        <v>2873</v>
      </c>
      <c r="B11" s="81">
        <v>3335428617</v>
      </c>
      <c r="C11" s="81">
        <v>3335428617</v>
      </c>
    </row>
    <row r="12" spans="1:3" x14ac:dyDescent="0.35">
      <c r="A12" s="81" t="s">
        <v>2874</v>
      </c>
      <c r="B12" s="81">
        <v>448425047</v>
      </c>
      <c r="C12" s="81">
        <v>448425047</v>
      </c>
    </row>
    <row r="13" spans="1:3" x14ac:dyDescent="0.35">
      <c r="A13" s="81" t="s">
        <v>2875</v>
      </c>
      <c r="B13" s="81">
        <v>382296796</v>
      </c>
      <c r="C13" s="81">
        <v>382296796</v>
      </c>
    </row>
    <row r="14" spans="1:3" x14ac:dyDescent="0.35">
      <c r="A14" s="81" t="s">
        <v>2876</v>
      </c>
      <c r="B14" s="81">
        <v>207505881</v>
      </c>
      <c r="C14" s="81">
        <v>207505881</v>
      </c>
    </row>
    <row r="15" spans="1:3" x14ac:dyDescent="0.35">
      <c r="A15" s="81" t="s">
        <v>2877</v>
      </c>
      <c r="B15" s="81">
        <v>359831188</v>
      </c>
      <c r="C15" s="81">
        <v>359831188</v>
      </c>
    </row>
    <row r="16" spans="1:3" x14ac:dyDescent="0.35">
      <c r="A16" s="81" t="s">
        <v>2878</v>
      </c>
      <c r="B16" s="81">
        <v>4129416983</v>
      </c>
      <c r="C16" s="81">
        <v>4129416983</v>
      </c>
    </row>
    <row r="17" spans="1:3" x14ac:dyDescent="0.35">
      <c r="A17" s="81" t="s">
        <v>2879</v>
      </c>
      <c r="B17" s="81">
        <v>269322757</v>
      </c>
      <c r="C17" s="81">
        <v>390105067</v>
      </c>
    </row>
    <row r="18" spans="1:3" x14ac:dyDescent="0.35">
      <c r="A18" s="81" t="s">
        <v>2880</v>
      </c>
      <c r="B18" s="81">
        <v>477276479</v>
      </c>
      <c r="C18" s="81">
        <v>477276479</v>
      </c>
    </row>
    <row r="19" spans="1:3" x14ac:dyDescent="0.35">
      <c r="A19" s="81" t="s">
        <v>2881</v>
      </c>
      <c r="B19" s="81">
        <v>98979941</v>
      </c>
      <c r="C19" s="81">
        <v>98979941</v>
      </c>
    </row>
    <row r="20" spans="1:3" x14ac:dyDescent="0.35">
      <c r="A20" s="81" t="s">
        <v>2882</v>
      </c>
      <c r="B20" s="81">
        <v>219479873</v>
      </c>
      <c r="C20" s="81">
        <v>243952203</v>
      </c>
    </row>
    <row r="21" spans="1:3" x14ac:dyDescent="0.35">
      <c r="A21" s="81" t="s">
        <v>2883</v>
      </c>
      <c r="B21" s="81">
        <v>419004849</v>
      </c>
      <c r="C21" s="81">
        <v>419004849</v>
      </c>
    </row>
    <row r="22" spans="1:3" x14ac:dyDescent="0.35">
      <c r="A22" s="81" t="s">
        <v>2884</v>
      </c>
      <c r="B22" s="81">
        <v>925228897</v>
      </c>
      <c r="C22" s="81">
        <v>925228897</v>
      </c>
    </row>
    <row r="23" spans="1:3" x14ac:dyDescent="0.35">
      <c r="A23" s="81" t="s">
        <v>2885</v>
      </c>
      <c r="B23" s="81">
        <v>517443667</v>
      </c>
      <c r="C23" s="81">
        <v>517443667</v>
      </c>
    </row>
    <row r="24" spans="1:3" x14ac:dyDescent="0.35">
      <c r="A24" s="81" t="s">
        <v>2886</v>
      </c>
      <c r="B24" s="81">
        <v>2292827330</v>
      </c>
      <c r="C24" s="81">
        <v>2292827330</v>
      </c>
    </row>
    <row r="25" spans="1:3" x14ac:dyDescent="0.35">
      <c r="A25" s="81" t="s">
        <v>2887</v>
      </c>
      <c r="B25" s="81">
        <v>551305008</v>
      </c>
      <c r="C25" s="81">
        <v>551305008</v>
      </c>
    </row>
    <row r="26" spans="1:3" x14ac:dyDescent="0.35">
      <c r="A26" s="81" t="s">
        <v>2888</v>
      </c>
      <c r="B26" s="81">
        <v>1961578145</v>
      </c>
      <c r="C26" s="81">
        <v>1961578145</v>
      </c>
    </row>
    <row r="27" spans="1:3" x14ac:dyDescent="0.35">
      <c r="A27" s="81" t="s">
        <v>2889</v>
      </c>
      <c r="B27" s="81">
        <v>2036075016</v>
      </c>
      <c r="C27" s="81">
        <v>2055974996</v>
      </c>
    </row>
    <row r="28" spans="1:3" x14ac:dyDescent="0.35">
      <c r="A28" s="81" t="s">
        <v>2890</v>
      </c>
      <c r="B28" s="81">
        <v>509564071</v>
      </c>
      <c r="C28" s="81">
        <v>509564071</v>
      </c>
    </row>
    <row r="29" spans="1:3" x14ac:dyDescent="0.35">
      <c r="A29" s="81" t="s">
        <v>2891</v>
      </c>
      <c r="B29" s="81">
        <v>346531572</v>
      </c>
      <c r="C29" s="81">
        <v>346531572</v>
      </c>
    </row>
    <row r="30" spans="1:3" x14ac:dyDescent="0.35">
      <c r="A30" s="81" t="s">
        <v>2892</v>
      </c>
      <c r="B30" s="81">
        <v>427593339</v>
      </c>
      <c r="C30" s="81">
        <v>427593339</v>
      </c>
    </row>
    <row r="31" spans="1:3" x14ac:dyDescent="0.35">
      <c r="A31" s="81" t="s">
        <v>2893</v>
      </c>
      <c r="B31" s="81">
        <v>2599087104</v>
      </c>
      <c r="C31" s="81">
        <v>2599087104</v>
      </c>
    </row>
    <row r="32" spans="1:3" x14ac:dyDescent="0.35">
      <c r="A32" s="81" t="s">
        <v>2894</v>
      </c>
      <c r="B32" s="81">
        <v>7695996478</v>
      </c>
      <c r="C32" s="81">
        <v>7695996478</v>
      </c>
    </row>
    <row r="33" spans="1:3" x14ac:dyDescent="0.35">
      <c r="A33" s="81" t="s">
        <v>2895</v>
      </c>
      <c r="B33" s="81">
        <v>2626275762</v>
      </c>
      <c r="C33" s="81">
        <v>2726296139</v>
      </c>
    </row>
    <row r="34" spans="1:3" x14ac:dyDescent="0.35">
      <c r="A34" s="81" t="s">
        <v>2896</v>
      </c>
      <c r="B34" s="81">
        <v>1515978519</v>
      </c>
      <c r="C34" s="81">
        <v>1552691019</v>
      </c>
    </row>
    <row r="35" spans="1:3" x14ac:dyDescent="0.35">
      <c r="A35" s="81" t="s">
        <v>2897</v>
      </c>
      <c r="B35" s="81">
        <v>185545539</v>
      </c>
      <c r="C35" s="81">
        <v>185545539</v>
      </c>
    </row>
    <row r="36" spans="1:3" x14ac:dyDescent="0.35">
      <c r="A36" s="81" t="s">
        <v>2898</v>
      </c>
      <c r="B36" s="81">
        <v>421445194</v>
      </c>
      <c r="C36" s="81">
        <v>760241144</v>
      </c>
    </row>
    <row r="37" spans="1:3" x14ac:dyDescent="0.35">
      <c r="A37" s="81" t="s">
        <v>2899</v>
      </c>
      <c r="B37" s="81">
        <v>1016621873</v>
      </c>
      <c r="C37" s="81">
        <v>1042231323</v>
      </c>
    </row>
    <row r="38" spans="1:3" x14ac:dyDescent="0.35">
      <c r="A38" s="81" t="s">
        <v>2900</v>
      </c>
      <c r="B38" s="81">
        <v>601852636</v>
      </c>
      <c r="C38" s="81">
        <v>601852636</v>
      </c>
    </row>
    <row r="39" spans="1:3" x14ac:dyDescent="0.35">
      <c r="A39" s="81" t="s">
        <v>2901</v>
      </c>
      <c r="B39" s="81">
        <v>514641526</v>
      </c>
      <c r="C39" s="81">
        <v>565872046</v>
      </c>
    </row>
    <row r="40" spans="1:3" x14ac:dyDescent="0.35">
      <c r="A40" s="81" t="s">
        <v>2902</v>
      </c>
      <c r="B40" s="81">
        <v>273345017</v>
      </c>
      <c r="C40" s="81">
        <v>488381877</v>
      </c>
    </row>
    <row r="41" spans="1:3" x14ac:dyDescent="0.35">
      <c r="A41" s="81" t="s">
        <v>2903</v>
      </c>
      <c r="B41" s="81">
        <v>778292764</v>
      </c>
      <c r="C41" s="81">
        <v>778292764</v>
      </c>
    </row>
    <row r="42" spans="1:3" x14ac:dyDescent="0.35">
      <c r="A42" s="81" t="s">
        <v>2904</v>
      </c>
      <c r="B42" s="81">
        <v>186040161</v>
      </c>
      <c r="C42" s="81">
        <v>186040161</v>
      </c>
    </row>
    <row r="43" spans="1:3" x14ac:dyDescent="0.35">
      <c r="A43" s="81" t="s">
        <v>2905</v>
      </c>
      <c r="B43" s="81">
        <v>5540326942</v>
      </c>
      <c r="C43" s="81">
        <v>5540326942</v>
      </c>
    </row>
    <row r="44" spans="1:3" x14ac:dyDescent="0.35">
      <c r="A44" s="81" t="s">
        <v>2906</v>
      </c>
      <c r="B44" s="81">
        <v>188427429</v>
      </c>
      <c r="C44" s="81">
        <v>188427429</v>
      </c>
    </row>
    <row r="45" spans="1:3" x14ac:dyDescent="0.35">
      <c r="A45" s="81" t="s">
        <v>2907</v>
      </c>
      <c r="B45" s="81">
        <v>11943208384</v>
      </c>
      <c r="C45" s="81">
        <v>11943208384</v>
      </c>
    </row>
    <row r="46" spans="1:3" x14ac:dyDescent="0.35">
      <c r="A46" s="81" t="s">
        <v>2908</v>
      </c>
      <c r="B46" s="81">
        <v>267815879</v>
      </c>
      <c r="C46" s="81">
        <v>267815879</v>
      </c>
    </row>
    <row r="47" spans="1:3" x14ac:dyDescent="0.35">
      <c r="A47" s="81" t="s">
        <v>2909</v>
      </c>
      <c r="B47" s="81">
        <v>1523588839</v>
      </c>
      <c r="C47" s="81">
        <v>1523588839</v>
      </c>
    </row>
    <row r="48" spans="1:3" x14ac:dyDescent="0.35">
      <c r="A48" s="81" t="s">
        <v>2910</v>
      </c>
      <c r="B48" s="81">
        <v>5232672898</v>
      </c>
      <c r="C48" s="81">
        <v>5232672898</v>
      </c>
    </row>
    <row r="49" spans="1:3" x14ac:dyDescent="0.35">
      <c r="A49" s="81" t="s">
        <v>2911</v>
      </c>
      <c r="B49" s="81">
        <v>617277265</v>
      </c>
      <c r="C49" s="81">
        <v>617277265</v>
      </c>
    </row>
    <row r="50" spans="1:3" x14ac:dyDescent="0.35">
      <c r="A50" s="81" t="s">
        <v>2912</v>
      </c>
      <c r="B50" s="81">
        <v>8039223115</v>
      </c>
      <c r="C50" s="81">
        <v>8039223115</v>
      </c>
    </row>
    <row r="51" spans="1:3" x14ac:dyDescent="0.35">
      <c r="A51" s="81" t="s">
        <v>2913</v>
      </c>
      <c r="B51" s="81">
        <v>2476211512</v>
      </c>
      <c r="C51" s="81">
        <v>2476211512</v>
      </c>
    </row>
    <row r="52" spans="1:3" x14ac:dyDescent="0.35">
      <c r="A52" s="81" t="s">
        <v>2914</v>
      </c>
      <c r="B52" s="81">
        <v>2149425474</v>
      </c>
      <c r="C52" s="81">
        <v>2149425474</v>
      </c>
    </row>
    <row r="53" spans="1:3" x14ac:dyDescent="0.35">
      <c r="A53" s="81" t="s">
        <v>2915</v>
      </c>
      <c r="B53" s="81">
        <v>25211885477</v>
      </c>
      <c r="C53" s="81">
        <v>25211885477</v>
      </c>
    </row>
    <row r="54" spans="1:3" x14ac:dyDescent="0.35">
      <c r="A54" s="81" t="s">
        <v>2916</v>
      </c>
      <c r="B54" s="81">
        <v>2433745976</v>
      </c>
      <c r="C54" s="81">
        <v>2433745976</v>
      </c>
    </row>
    <row r="55" spans="1:3" x14ac:dyDescent="0.35">
      <c r="A55" s="81" t="s">
        <v>2917</v>
      </c>
      <c r="B55" s="81">
        <v>826231450</v>
      </c>
      <c r="C55" s="81">
        <v>826231450</v>
      </c>
    </row>
    <row r="56" spans="1:3" x14ac:dyDescent="0.35">
      <c r="A56" s="81" t="s">
        <v>2918</v>
      </c>
      <c r="B56" s="81">
        <v>50299380505</v>
      </c>
      <c r="C56" s="81">
        <v>50299380505</v>
      </c>
    </row>
    <row r="57" spans="1:3" x14ac:dyDescent="0.35">
      <c r="A57" s="81" t="s">
        <v>2919</v>
      </c>
      <c r="B57" s="81">
        <v>6535119029</v>
      </c>
      <c r="C57" s="81">
        <v>6535119029</v>
      </c>
    </row>
    <row r="58" spans="1:3" x14ac:dyDescent="0.35">
      <c r="A58" s="81" t="s">
        <v>2920</v>
      </c>
      <c r="B58" s="81">
        <v>5856636913</v>
      </c>
      <c r="C58" s="81">
        <v>5856636913</v>
      </c>
    </row>
    <row r="59" spans="1:3" x14ac:dyDescent="0.35">
      <c r="A59" s="81" t="s">
        <v>2921</v>
      </c>
      <c r="B59" s="81">
        <v>74171756256</v>
      </c>
      <c r="C59" s="81">
        <v>74171756256</v>
      </c>
    </row>
    <row r="60" spans="1:3" x14ac:dyDescent="0.35">
      <c r="A60" s="81" t="s">
        <v>2922</v>
      </c>
      <c r="B60" s="81">
        <v>14214065713</v>
      </c>
      <c r="C60" s="81">
        <v>14214065713</v>
      </c>
    </row>
    <row r="61" spans="1:3" x14ac:dyDescent="0.35">
      <c r="A61" s="81" t="s">
        <v>2923</v>
      </c>
      <c r="B61" s="81">
        <v>2190739140</v>
      </c>
      <c r="C61" s="81">
        <v>2190739140</v>
      </c>
    </row>
    <row r="62" spans="1:3" x14ac:dyDescent="0.35">
      <c r="A62" s="81" t="s">
        <v>2924</v>
      </c>
      <c r="B62" s="81">
        <v>1396740427</v>
      </c>
      <c r="C62" s="81">
        <v>1396740427</v>
      </c>
    </row>
    <row r="63" spans="1:3" x14ac:dyDescent="0.35">
      <c r="A63" s="81" t="s">
        <v>2925</v>
      </c>
      <c r="B63" s="81">
        <v>1630799352</v>
      </c>
      <c r="C63" s="81">
        <v>1630799352</v>
      </c>
    </row>
    <row r="64" spans="1:3" x14ac:dyDescent="0.35">
      <c r="A64" s="81" t="s">
        <v>2926</v>
      </c>
      <c r="B64" s="81">
        <v>922359674</v>
      </c>
      <c r="C64" s="81">
        <v>1449441244</v>
      </c>
    </row>
    <row r="65" spans="1:3" x14ac:dyDescent="0.35">
      <c r="A65" s="81" t="s">
        <v>2927</v>
      </c>
      <c r="B65" s="81">
        <v>888831220</v>
      </c>
      <c r="C65" s="81">
        <v>888831220</v>
      </c>
    </row>
    <row r="66" spans="1:3" x14ac:dyDescent="0.35">
      <c r="A66" s="81" t="s">
        <v>2928</v>
      </c>
      <c r="B66" s="81">
        <v>317709007</v>
      </c>
      <c r="C66" s="81">
        <v>317709007</v>
      </c>
    </row>
    <row r="67" spans="1:3" x14ac:dyDescent="0.35">
      <c r="A67" s="81" t="s">
        <v>2929</v>
      </c>
      <c r="B67" s="81">
        <v>112863292</v>
      </c>
      <c r="C67" s="81">
        <v>112863292</v>
      </c>
    </row>
    <row r="68" spans="1:3" x14ac:dyDescent="0.35">
      <c r="A68" s="81" t="s">
        <v>2930</v>
      </c>
      <c r="B68" s="81">
        <v>370787922</v>
      </c>
      <c r="C68" s="81">
        <v>370787922</v>
      </c>
    </row>
    <row r="69" spans="1:3" x14ac:dyDescent="0.35">
      <c r="A69" s="81" t="s">
        <v>2931</v>
      </c>
      <c r="B69" s="81">
        <v>159215781</v>
      </c>
      <c r="C69" s="81">
        <v>159215781</v>
      </c>
    </row>
    <row r="70" spans="1:3" x14ac:dyDescent="0.35">
      <c r="A70" s="81" t="s">
        <v>2932</v>
      </c>
      <c r="B70" s="81">
        <v>221050987</v>
      </c>
      <c r="C70" s="81">
        <v>221050987</v>
      </c>
    </row>
    <row r="71" spans="1:3" x14ac:dyDescent="0.35">
      <c r="A71" s="81" t="s">
        <v>2933</v>
      </c>
      <c r="B71" s="81">
        <v>273970425</v>
      </c>
      <c r="C71" s="81">
        <v>273970425</v>
      </c>
    </row>
    <row r="72" spans="1:3" x14ac:dyDescent="0.35">
      <c r="A72" s="81" t="s">
        <v>2934</v>
      </c>
      <c r="B72" s="81">
        <v>170501636</v>
      </c>
      <c r="C72" s="81">
        <v>170501636</v>
      </c>
    </row>
    <row r="73" spans="1:3" x14ac:dyDescent="0.35">
      <c r="A73" s="81" t="s">
        <v>2935</v>
      </c>
      <c r="B73" s="81">
        <v>240113879</v>
      </c>
      <c r="C73" s="81">
        <v>240113879</v>
      </c>
    </row>
    <row r="74" spans="1:3" x14ac:dyDescent="0.35">
      <c r="A74" s="81" t="s">
        <v>2936</v>
      </c>
      <c r="B74" s="81">
        <v>198613120</v>
      </c>
      <c r="C74" s="81">
        <v>198613120</v>
      </c>
    </row>
    <row r="75" spans="1:3" x14ac:dyDescent="0.35">
      <c r="A75" s="81" t="s">
        <v>2937</v>
      </c>
      <c r="B75" s="81">
        <v>86189311</v>
      </c>
      <c r="C75" s="81">
        <v>86189311</v>
      </c>
    </row>
    <row r="76" spans="1:3" x14ac:dyDescent="0.35">
      <c r="A76" s="81" t="s">
        <v>2938</v>
      </c>
      <c r="B76" s="81">
        <v>458381259</v>
      </c>
      <c r="C76" s="81">
        <v>458381259</v>
      </c>
    </row>
    <row r="77" spans="1:3" x14ac:dyDescent="0.35">
      <c r="A77" s="81" t="s">
        <v>2939</v>
      </c>
      <c r="B77" s="81">
        <v>342785216</v>
      </c>
      <c r="C77" s="81">
        <v>342785216</v>
      </c>
    </row>
    <row r="78" spans="1:3" x14ac:dyDescent="0.35">
      <c r="A78" s="81" t="s">
        <v>2940</v>
      </c>
      <c r="B78" s="81">
        <v>2622342444</v>
      </c>
      <c r="C78" s="81">
        <v>2622342444</v>
      </c>
    </row>
    <row r="79" spans="1:3" x14ac:dyDescent="0.35">
      <c r="A79" s="81" t="s">
        <v>2941</v>
      </c>
      <c r="B79" s="81">
        <v>671547588</v>
      </c>
      <c r="C79" s="81">
        <v>671547588</v>
      </c>
    </row>
    <row r="80" spans="1:3" x14ac:dyDescent="0.35">
      <c r="A80" s="81" t="s">
        <v>2942</v>
      </c>
      <c r="B80" s="81">
        <v>155559460</v>
      </c>
      <c r="C80" s="81">
        <v>155559460</v>
      </c>
    </row>
    <row r="81" spans="1:3" x14ac:dyDescent="0.35">
      <c r="A81" s="81" t="s">
        <v>2943</v>
      </c>
      <c r="B81" s="81">
        <v>27928313</v>
      </c>
      <c r="C81" s="81">
        <v>27928313</v>
      </c>
    </row>
    <row r="82" spans="1:3" x14ac:dyDescent="0.35">
      <c r="A82" s="81" t="s">
        <v>2944</v>
      </c>
      <c r="B82" s="81">
        <v>299498654</v>
      </c>
      <c r="C82" s="81">
        <v>299498654</v>
      </c>
    </row>
    <row r="83" spans="1:3" x14ac:dyDescent="0.35">
      <c r="A83" s="81" t="s">
        <v>2945</v>
      </c>
      <c r="B83" s="81">
        <v>1148935028</v>
      </c>
      <c r="C83" s="81">
        <v>1148935028</v>
      </c>
    </row>
    <row r="84" spans="1:3" x14ac:dyDescent="0.35">
      <c r="A84" s="81" t="s">
        <v>2946</v>
      </c>
      <c r="B84" s="81">
        <v>27534582</v>
      </c>
      <c r="C84" s="81">
        <v>27534582</v>
      </c>
    </row>
    <row r="85" spans="1:3" x14ac:dyDescent="0.35">
      <c r="A85" s="81" t="s">
        <v>2947</v>
      </c>
      <c r="B85" s="81">
        <v>52868852</v>
      </c>
      <c r="C85" s="81">
        <v>52868852</v>
      </c>
    </row>
    <row r="86" spans="1:3" x14ac:dyDescent="0.35">
      <c r="A86" s="81" t="s">
        <v>2948</v>
      </c>
      <c r="B86" s="81">
        <v>10844358230</v>
      </c>
      <c r="C86" s="81">
        <v>10844358230</v>
      </c>
    </row>
    <row r="87" spans="1:3" x14ac:dyDescent="0.35">
      <c r="A87" s="81" t="s">
        <v>2949</v>
      </c>
      <c r="B87" s="81">
        <v>5006200608</v>
      </c>
      <c r="C87" s="81">
        <v>5473239368</v>
      </c>
    </row>
    <row r="88" spans="1:3" x14ac:dyDescent="0.35">
      <c r="A88" s="81" t="s">
        <v>2950</v>
      </c>
      <c r="B88" s="81">
        <v>430299290</v>
      </c>
      <c r="C88" s="81">
        <v>430299290</v>
      </c>
    </row>
    <row r="89" spans="1:3" x14ac:dyDescent="0.35">
      <c r="A89" s="81" t="s">
        <v>2951</v>
      </c>
      <c r="B89" s="81">
        <v>10360681203</v>
      </c>
      <c r="C89" s="81">
        <v>21677633523</v>
      </c>
    </row>
    <row r="90" spans="1:3" x14ac:dyDescent="0.35">
      <c r="A90" s="81" t="s">
        <v>2952</v>
      </c>
      <c r="B90" s="81">
        <v>2418504966</v>
      </c>
      <c r="C90" s="81">
        <v>5104903966</v>
      </c>
    </row>
    <row r="91" spans="1:3" x14ac:dyDescent="0.35">
      <c r="A91" s="81" t="s">
        <v>2953</v>
      </c>
      <c r="B91" s="81">
        <v>2071973001</v>
      </c>
      <c r="C91" s="81">
        <v>2071973001</v>
      </c>
    </row>
    <row r="92" spans="1:3" x14ac:dyDescent="0.35">
      <c r="A92" s="81" t="s">
        <v>2954</v>
      </c>
      <c r="B92" s="81">
        <v>9843976634</v>
      </c>
      <c r="C92" s="81">
        <v>9843976634</v>
      </c>
    </row>
    <row r="93" spans="1:3" x14ac:dyDescent="0.35">
      <c r="A93" s="81" t="s">
        <v>2955</v>
      </c>
      <c r="B93" s="81">
        <v>135001494</v>
      </c>
      <c r="C93" s="81">
        <v>208369804</v>
      </c>
    </row>
    <row r="94" spans="1:3" x14ac:dyDescent="0.35">
      <c r="A94" s="81" t="s">
        <v>2956</v>
      </c>
      <c r="B94" s="81">
        <v>12628794082</v>
      </c>
      <c r="C94" s="81">
        <v>12628794082</v>
      </c>
    </row>
    <row r="95" spans="1:3" x14ac:dyDescent="0.35">
      <c r="A95" s="81" t="s">
        <v>2957</v>
      </c>
      <c r="B95" s="81">
        <v>11172500246</v>
      </c>
      <c r="C95" s="81">
        <v>11332086059</v>
      </c>
    </row>
    <row r="96" spans="1:3" x14ac:dyDescent="0.35">
      <c r="A96" s="81" t="s">
        <v>2958</v>
      </c>
      <c r="B96" s="81">
        <v>141973988</v>
      </c>
      <c r="C96" s="81">
        <v>141973988</v>
      </c>
    </row>
    <row r="97" spans="1:3" x14ac:dyDescent="0.35">
      <c r="A97" s="81" t="s">
        <v>2959</v>
      </c>
      <c r="B97" s="81">
        <v>827163662</v>
      </c>
      <c r="C97" s="81">
        <v>857324792</v>
      </c>
    </row>
    <row r="98" spans="1:3" x14ac:dyDescent="0.35">
      <c r="A98" s="81" t="s">
        <v>2960</v>
      </c>
      <c r="B98" s="81">
        <v>122371531</v>
      </c>
      <c r="C98" s="81">
        <v>122371531</v>
      </c>
    </row>
    <row r="99" spans="1:3" x14ac:dyDescent="0.35">
      <c r="A99" s="81" t="s">
        <v>2961</v>
      </c>
      <c r="B99" s="81">
        <v>9836435</v>
      </c>
      <c r="C99" s="81">
        <v>9836435</v>
      </c>
    </row>
    <row r="100" spans="1:3" x14ac:dyDescent="0.35">
      <c r="A100" s="81" t="s">
        <v>2962</v>
      </c>
      <c r="B100" s="81">
        <v>170207692</v>
      </c>
      <c r="C100" s="81">
        <v>280226712</v>
      </c>
    </row>
    <row r="101" spans="1:3" x14ac:dyDescent="0.35">
      <c r="A101" s="81" t="s">
        <v>2963</v>
      </c>
      <c r="B101" s="81">
        <v>546212638</v>
      </c>
      <c r="C101" s="81">
        <v>546212638</v>
      </c>
    </row>
    <row r="102" spans="1:3" x14ac:dyDescent="0.35">
      <c r="A102" s="81" t="s">
        <v>2964</v>
      </c>
      <c r="B102" s="81">
        <v>547941009</v>
      </c>
      <c r="C102" s="81">
        <v>547941009</v>
      </c>
    </row>
    <row r="103" spans="1:3" x14ac:dyDescent="0.35">
      <c r="A103" s="81" t="s">
        <v>2965</v>
      </c>
      <c r="B103" s="81">
        <v>1876877471</v>
      </c>
      <c r="C103" s="81">
        <v>1876877471</v>
      </c>
    </row>
    <row r="104" spans="1:3" x14ac:dyDescent="0.35">
      <c r="A104" s="81" t="s">
        <v>2966</v>
      </c>
      <c r="B104" s="81">
        <v>99245733</v>
      </c>
      <c r="C104" s="81">
        <v>130600113</v>
      </c>
    </row>
    <row r="105" spans="1:3" x14ac:dyDescent="0.35">
      <c r="A105" s="81" t="s">
        <v>2967</v>
      </c>
      <c r="B105" s="81">
        <v>286909895</v>
      </c>
      <c r="C105" s="81">
        <v>286909895</v>
      </c>
    </row>
    <row r="106" spans="1:3" x14ac:dyDescent="0.35">
      <c r="A106" s="81" t="s">
        <v>2968</v>
      </c>
      <c r="B106" s="81">
        <v>83246634</v>
      </c>
      <c r="C106" s="81">
        <v>83246634</v>
      </c>
    </row>
    <row r="107" spans="1:3" x14ac:dyDescent="0.35">
      <c r="A107" s="81" t="s">
        <v>2969</v>
      </c>
      <c r="B107" s="81">
        <v>159124806</v>
      </c>
      <c r="C107" s="81">
        <v>159124806</v>
      </c>
    </row>
    <row r="108" spans="1:3" x14ac:dyDescent="0.35">
      <c r="A108" s="81" t="s">
        <v>2970</v>
      </c>
      <c r="B108" s="81">
        <v>683753422</v>
      </c>
      <c r="C108" s="81">
        <v>683753422</v>
      </c>
    </row>
    <row r="109" spans="1:3" x14ac:dyDescent="0.35">
      <c r="A109" s="81" t="s">
        <v>2971</v>
      </c>
      <c r="B109" s="81">
        <v>1957759306</v>
      </c>
      <c r="C109" s="81">
        <v>1957759306</v>
      </c>
    </row>
    <row r="110" spans="1:3" x14ac:dyDescent="0.35">
      <c r="A110" s="81" t="s">
        <v>2972</v>
      </c>
      <c r="B110" s="81">
        <v>464018966</v>
      </c>
      <c r="C110" s="81">
        <v>464018966</v>
      </c>
    </row>
    <row r="111" spans="1:3" x14ac:dyDescent="0.35">
      <c r="A111" s="81" t="s">
        <v>2973</v>
      </c>
      <c r="B111" s="81">
        <v>402114315</v>
      </c>
      <c r="C111" s="81">
        <v>402114315</v>
      </c>
    </row>
    <row r="112" spans="1:3" x14ac:dyDescent="0.35">
      <c r="A112" s="81" t="s">
        <v>2974</v>
      </c>
      <c r="B112" s="81">
        <v>4652948277</v>
      </c>
      <c r="C112" s="81">
        <v>4652948277</v>
      </c>
    </row>
    <row r="113" spans="1:3" x14ac:dyDescent="0.35">
      <c r="A113" s="81" t="s">
        <v>2975</v>
      </c>
      <c r="B113" s="81">
        <v>6424283493</v>
      </c>
      <c r="C113" s="81">
        <v>6424283493</v>
      </c>
    </row>
    <row r="114" spans="1:3" x14ac:dyDescent="0.35">
      <c r="A114" s="81" t="s">
        <v>2976</v>
      </c>
      <c r="B114" s="81">
        <v>3037761551</v>
      </c>
      <c r="C114" s="81">
        <v>3037761551</v>
      </c>
    </row>
    <row r="115" spans="1:3" x14ac:dyDescent="0.35">
      <c r="A115" s="81" t="s">
        <v>2977</v>
      </c>
      <c r="B115" s="81">
        <v>753957130</v>
      </c>
      <c r="C115" s="81">
        <v>753957130</v>
      </c>
    </row>
    <row r="116" spans="1:3" x14ac:dyDescent="0.35">
      <c r="A116" s="81" t="s">
        <v>2978</v>
      </c>
      <c r="B116" s="81">
        <v>216892068</v>
      </c>
      <c r="C116" s="81">
        <v>216892068</v>
      </c>
    </row>
    <row r="117" spans="1:3" x14ac:dyDescent="0.35">
      <c r="A117" s="81" t="s">
        <v>2979</v>
      </c>
      <c r="B117" s="81">
        <v>4353330703</v>
      </c>
      <c r="C117" s="81">
        <v>5877181873</v>
      </c>
    </row>
    <row r="118" spans="1:3" x14ac:dyDescent="0.35">
      <c r="A118" s="81" t="s">
        <v>2980</v>
      </c>
      <c r="B118" s="81">
        <v>326212858</v>
      </c>
      <c r="C118" s="81">
        <v>326212858</v>
      </c>
    </row>
    <row r="119" spans="1:3" x14ac:dyDescent="0.35">
      <c r="A119" s="81" t="s">
        <v>2981</v>
      </c>
      <c r="B119" s="81">
        <v>780100083</v>
      </c>
      <c r="C119" s="81">
        <v>780100083</v>
      </c>
    </row>
    <row r="120" spans="1:3" x14ac:dyDescent="0.35">
      <c r="A120" s="81" t="s">
        <v>2982</v>
      </c>
      <c r="B120" s="81">
        <v>471725382</v>
      </c>
      <c r="C120" s="81">
        <v>540107522</v>
      </c>
    </row>
    <row r="121" spans="1:3" x14ac:dyDescent="0.35">
      <c r="A121" s="81" t="s">
        <v>2983</v>
      </c>
      <c r="B121" s="81">
        <v>527537598</v>
      </c>
      <c r="C121" s="81">
        <v>527537598</v>
      </c>
    </row>
    <row r="122" spans="1:3" x14ac:dyDescent="0.35">
      <c r="A122" s="81" t="s">
        <v>2984</v>
      </c>
      <c r="B122" s="81">
        <v>8603313227</v>
      </c>
      <c r="C122" s="81">
        <v>8603313227</v>
      </c>
    </row>
    <row r="123" spans="1:3" x14ac:dyDescent="0.35">
      <c r="A123" s="81" t="s">
        <v>2985</v>
      </c>
      <c r="B123" s="81">
        <v>5175884720</v>
      </c>
      <c r="C123" s="81">
        <v>5175884720</v>
      </c>
    </row>
    <row r="124" spans="1:3" x14ac:dyDescent="0.35">
      <c r="A124" s="81" t="s">
        <v>2986</v>
      </c>
      <c r="B124" s="81">
        <v>722614982</v>
      </c>
      <c r="C124" s="81">
        <v>722614982</v>
      </c>
    </row>
    <row r="125" spans="1:3" x14ac:dyDescent="0.35">
      <c r="A125" s="81" t="s">
        <v>2987</v>
      </c>
      <c r="B125" s="81">
        <v>3375276372</v>
      </c>
      <c r="C125" s="81">
        <v>3711250392</v>
      </c>
    </row>
    <row r="126" spans="1:3" x14ac:dyDescent="0.35">
      <c r="A126" s="81" t="s">
        <v>2988</v>
      </c>
      <c r="B126" s="81">
        <v>5584363566</v>
      </c>
      <c r="C126" s="81">
        <v>5584363566</v>
      </c>
    </row>
    <row r="127" spans="1:3" x14ac:dyDescent="0.35">
      <c r="A127" s="81" t="s">
        <v>2989</v>
      </c>
      <c r="B127" s="81">
        <v>512942678</v>
      </c>
      <c r="C127" s="81">
        <v>532987428</v>
      </c>
    </row>
    <row r="128" spans="1:3" x14ac:dyDescent="0.35">
      <c r="A128" s="81" t="s">
        <v>2990</v>
      </c>
      <c r="B128" s="81">
        <v>1665800236</v>
      </c>
      <c r="C128" s="81">
        <v>1665800236</v>
      </c>
    </row>
    <row r="129" spans="1:3" x14ac:dyDescent="0.35">
      <c r="A129" s="81" t="s">
        <v>2991</v>
      </c>
      <c r="B129" s="81">
        <v>154419675</v>
      </c>
      <c r="C129" s="81">
        <v>154419675</v>
      </c>
    </row>
    <row r="130" spans="1:3" x14ac:dyDescent="0.35">
      <c r="A130" s="81" t="s">
        <v>2992</v>
      </c>
      <c r="B130" s="81">
        <v>142464752</v>
      </c>
      <c r="C130" s="81">
        <v>142464752</v>
      </c>
    </row>
    <row r="131" spans="1:3" x14ac:dyDescent="0.35">
      <c r="A131" s="81" t="s">
        <v>2993</v>
      </c>
      <c r="B131" s="81">
        <v>1140452998</v>
      </c>
      <c r="C131" s="81">
        <v>1140452998</v>
      </c>
    </row>
    <row r="132" spans="1:3" x14ac:dyDescent="0.35">
      <c r="A132" s="81" t="s">
        <v>2994</v>
      </c>
      <c r="B132" s="81">
        <v>124767355</v>
      </c>
      <c r="C132" s="81">
        <v>353219885</v>
      </c>
    </row>
    <row r="133" spans="1:3" x14ac:dyDescent="0.35">
      <c r="A133" s="81" t="s">
        <v>2995</v>
      </c>
      <c r="B133" s="81">
        <v>578889582</v>
      </c>
      <c r="C133" s="81">
        <v>727514042</v>
      </c>
    </row>
    <row r="134" spans="1:3" x14ac:dyDescent="0.35">
      <c r="A134" s="81" t="s">
        <v>2996</v>
      </c>
      <c r="B134" s="81">
        <v>258527903</v>
      </c>
      <c r="C134" s="81">
        <v>339482673</v>
      </c>
    </row>
    <row r="135" spans="1:3" x14ac:dyDescent="0.35">
      <c r="A135" s="81" t="s">
        <v>2997</v>
      </c>
      <c r="B135" s="81">
        <v>638818211</v>
      </c>
      <c r="C135" s="81">
        <v>638818211</v>
      </c>
    </row>
    <row r="136" spans="1:3" x14ac:dyDescent="0.35">
      <c r="A136" s="81" t="s">
        <v>2998</v>
      </c>
      <c r="B136" s="81">
        <v>106417870</v>
      </c>
      <c r="C136" s="81">
        <v>106417870</v>
      </c>
    </row>
    <row r="137" spans="1:3" x14ac:dyDescent="0.35">
      <c r="A137" s="81" t="s">
        <v>2999</v>
      </c>
      <c r="B137" s="81">
        <v>272867165</v>
      </c>
      <c r="C137" s="81">
        <v>272867165</v>
      </c>
    </row>
    <row r="138" spans="1:3" x14ac:dyDescent="0.35">
      <c r="A138" s="81" t="s">
        <v>3000</v>
      </c>
      <c r="B138" s="81">
        <v>317792089</v>
      </c>
      <c r="C138" s="81">
        <v>317792089</v>
      </c>
    </row>
    <row r="139" spans="1:3" x14ac:dyDescent="0.35">
      <c r="A139" s="81" t="s">
        <v>3001</v>
      </c>
      <c r="B139" s="81">
        <v>40663205</v>
      </c>
      <c r="C139" s="81">
        <v>40663205</v>
      </c>
    </row>
    <row r="140" spans="1:3" x14ac:dyDescent="0.35">
      <c r="A140" s="81" t="s">
        <v>3002</v>
      </c>
      <c r="B140" s="81">
        <v>629733383</v>
      </c>
      <c r="C140" s="81">
        <v>629733383</v>
      </c>
    </row>
    <row r="141" spans="1:3" x14ac:dyDescent="0.35">
      <c r="A141" s="81" t="s">
        <v>3003</v>
      </c>
      <c r="B141" s="81">
        <v>61514631</v>
      </c>
      <c r="C141" s="81">
        <v>61514631</v>
      </c>
    </row>
    <row r="142" spans="1:3" x14ac:dyDescent="0.35">
      <c r="A142" s="81" t="s">
        <v>3004</v>
      </c>
      <c r="B142" s="81">
        <v>388377961</v>
      </c>
      <c r="C142" s="81">
        <v>780175041</v>
      </c>
    </row>
    <row r="143" spans="1:3" x14ac:dyDescent="0.35">
      <c r="A143" s="81" t="s">
        <v>3005</v>
      </c>
      <c r="B143" s="81">
        <v>107620106</v>
      </c>
      <c r="C143" s="81">
        <v>107620106</v>
      </c>
    </row>
    <row r="144" spans="1:3" x14ac:dyDescent="0.35">
      <c r="A144" s="81" t="s">
        <v>3006</v>
      </c>
      <c r="B144" s="81">
        <v>81902949</v>
      </c>
      <c r="C144" s="81">
        <v>81902949</v>
      </c>
    </row>
    <row r="145" spans="1:3" x14ac:dyDescent="0.35">
      <c r="A145" s="81" t="s">
        <v>3007</v>
      </c>
      <c r="B145" s="81">
        <v>905707630</v>
      </c>
      <c r="C145" s="81">
        <v>905707630</v>
      </c>
    </row>
    <row r="146" spans="1:3" x14ac:dyDescent="0.35">
      <c r="A146" s="81" t="s">
        <v>3008</v>
      </c>
      <c r="B146" s="81">
        <v>9926399458</v>
      </c>
      <c r="C146" s="81">
        <v>16852411302</v>
      </c>
    </row>
    <row r="147" spans="1:3" x14ac:dyDescent="0.35">
      <c r="A147" s="81" t="s">
        <v>3009</v>
      </c>
      <c r="B147" s="81">
        <v>489625858</v>
      </c>
      <c r="C147" s="81">
        <v>489625858</v>
      </c>
    </row>
    <row r="148" spans="1:3" x14ac:dyDescent="0.35">
      <c r="A148" s="81" t="s">
        <v>3010</v>
      </c>
      <c r="B148" s="81">
        <v>186788963</v>
      </c>
      <c r="C148" s="81">
        <v>186788963</v>
      </c>
    </row>
    <row r="149" spans="1:3" x14ac:dyDescent="0.35">
      <c r="A149" s="81" t="s">
        <v>3011</v>
      </c>
      <c r="B149" s="81">
        <v>1673788509</v>
      </c>
      <c r="C149" s="81">
        <v>1673788509</v>
      </c>
    </row>
    <row r="150" spans="1:3" x14ac:dyDescent="0.35">
      <c r="A150" s="81" t="s">
        <v>3012</v>
      </c>
      <c r="B150" s="81">
        <v>547242142</v>
      </c>
      <c r="C150" s="81">
        <v>547242142</v>
      </c>
    </row>
    <row r="151" spans="1:3" x14ac:dyDescent="0.35">
      <c r="A151" s="81" t="s">
        <v>3013</v>
      </c>
      <c r="B151" s="81">
        <v>95868674</v>
      </c>
      <c r="C151" s="81">
        <v>95868674</v>
      </c>
    </row>
    <row r="152" spans="1:3" x14ac:dyDescent="0.35">
      <c r="A152" s="81" t="s">
        <v>3014</v>
      </c>
      <c r="B152" s="81">
        <v>118416059</v>
      </c>
      <c r="C152" s="81">
        <v>118416059</v>
      </c>
    </row>
    <row r="153" spans="1:3" x14ac:dyDescent="0.35">
      <c r="A153" s="81" t="s">
        <v>3015</v>
      </c>
      <c r="B153" s="81">
        <v>505290158</v>
      </c>
      <c r="C153" s="81">
        <v>636730858</v>
      </c>
    </row>
    <row r="154" spans="1:3" x14ac:dyDescent="0.35">
      <c r="A154" s="81" t="s">
        <v>3016</v>
      </c>
      <c r="B154" s="81">
        <v>484326463</v>
      </c>
      <c r="C154" s="81">
        <v>484326463</v>
      </c>
    </row>
    <row r="155" spans="1:3" x14ac:dyDescent="0.35">
      <c r="A155" s="81" t="s">
        <v>3017</v>
      </c>
      <c r="B155" s="81">
        <v>174746899</v>
      </c>
      <c r="C155" s="81">
        <v>174746899</v>
      </c>
    </row>
    <row r="156" spans="1:3" x14ac:dyDescent="0.35">
      <c r="A156" s="81" t="s">
        <v>3018</v>
      </c>
      <c r="B156" s="81">
        <v>151048992</v>
      </c>
      <c r="C156" s="81">
        <v>151048992</v>
      </c>
    </row>
    <row r="157" spans="1:3" x14ac:dyDescent="0.35">
      <c r="A157" s="81" t="s">
        <v>3019</v>
      </c>
      <c r="B157" s="81">
        <v>93725010</v>
      </c>
      <c r="C157" s="81">
        <v>202696660</v>
      </c>
    </row>
    <row r="158" spans="1:3" x14ac:dyDescent="0.35">
      <c r="A158" s="81" t="s">
        <v>3020</v>
      </c>
      <c r="B158" s="81">
        <v>48785566</v>
      </c>
      <c r="C158" s="81">
        <v>48785566</v>
      </c>
    </row>
    <row r="159" spans="1:3" x14ac:dyDescent="0.35">
      <c r="A159" s="81" t="s">
        <v>3021</v>
      </c>
      <c r="B159" s="81">
        <v>498702497</v>
      </c>
      <c r="C159" s="81">
        <v>589022039</v>
      </c>
    </row>
    <row r="160" spans="1:3" x14ac:dyDescent="0.35">
      <c r="A160" s="81" t="s">
        <v>3022</v>
      </c>
      <c r="B160" s="81">
        <v>169027202</v>
      </c>
      <c r="C160" s="81">
        <v>169027202</v>
      </c>
    </row>
    <row r="161" spans="1:3" x14ac:dyDescent="0.35">
      <c r="A161" s="81" t="s">
        <v>3023</v>
      </c>
      <c r="B161" s="81">
        <v>345775034</v>
      </c>
      <c r="C161" s="81">
        <v>483482194</v>
      </c>
    </row>
    <row r="162" spans="1:3" x14ac:dyDescent="0.35">
      <c r="A162" s="81" t="s">
        <v>3024</v>
      </c>
      <c r="B162" s="81">
        <v>220538995</v>
      </c>
      <c r="C162" s="81">
        <v>220538995</v>
      </c>
    </row>
    <row r="163" spans="1:3" x14ac:dyDescent="0.35">
      <c r="A163" s="81" t="s">
        <v>3025</v>
      </c>
      <c r="B163" s="81">
        <v>112980423</v>
      </c>
      <c r="C163" s="81">
        <v>112980423</v>
      </c>
    </row>
    <row r="164" spans="1:3" x14ac:dyDescent="0.35">
      <c r="A164" s="81" t="s">
        <v>3026</v>
      </c>
      <c r="B164" s="81">
        <v>134252112</v>
      </c>
      <c r="C164" s="81">
        <v>134252112</v>
      </c>
    </row>
    <row r="165" spans="1:3" x14ac:dyDescent="0.35">
      <c r="A165" s="81" t="s">
        <v>3027</v>
      </c>
      <c r="B165" s="81">
        <v>19032966599</v>
      </c>
      <c r="C165" s="81">
        <v>19032966599</v>
      </c>
    </row>
    <row r="166" spans="1:3" x14ac:dyDescent="0.35">
      <c r="A166" s="81" t="s">
        <v>3028</v>
      </c>
      <c r="B166" s="81">
        <v>2730944436</v>
      </c>
      <c r="C166" s="81">
        <v>2730944436</v>
      </c>
    </row>
    <row r="167" spans="1:3" x14ac:dyDescent="0.35">
      <c r="A167" s="81" t="s">
        <v>3029</v>
      </c>
      <c r="B167" s="81">
        <v>3022890643</v>
      </c>
      <c r="C167" s="81">
        <v>3022890643</v>
      </c>
    </row>
    <row r="168" spans="1:3" x14ac:dyDescent="0.35">
      <c r="A168" s="81" t="s">
        <v>3030</v>
      </c>
      <c r="B168" s="81">
        <v>1111557261</v>
      </c>
      <c r="C168" s="81">
        <v>1111557261</v>
      </c>
    </row>
    <row r="169" spans="1:3" x14ac:dyDescent="0.35">
      <c r="A169" s="81" t="s">
        <v>3031</v>
      </c>
      <c r="B169" s="81">
        <v>54417998250</v>
      </c>
      <c r="C169" s="81">
        <v>54417998250</v>
      </c>
    </row>
    <row r="170" spans="1:3" x14ac:dyDescent="0.35">
      <c r="A170" s="81" t="s">
        <v>3032</v>
      </c>
      <c r="B170" s="81">
        <v>22070035624</v>
      </c>
      <c r="C170" s="81">
        <v>22070035624</v>
      </c>
    </row>
    <row r="171" spans="1:3" x14ac:dyDescent="0.35">
      <c r="A171" s="81" t="s">
        <v>3033</v>
      </c>
      <c r="B171" s="81">
        <v>2971817818</v>
      </c>
      <c r="C171" s="81">
        <v>2971817818</v>
      </c>
    </row>
    <row r="172" spans="1:3" x14ac:dyDescent="0.35">
      <c r="A172" s="81" t="s">
        <v>3034</v>
      </c>
      <c r="B172" s="81">
        <v>65870323321</v>
      </c>
      <c r="C172" s="81">
        <v>65870323321</v>
      </c>
    </row>
    <row r="173" spans="1:3" x14ac:dyDescent="0.35">
      <c r="A173" s="81" t="s">
        <v>3035</v>
      </c>
      <c r="B173" s="81">
        <v>3227729748</v>
      </c>
      <c r="C173" s="81">
        <v>3227729748</v>
      </c>
    </row>
    <row r="174" spans="1:3" x14ac:dyDescent="0.35">
      <c r="A174" s="81" t="s">
        <v>3036</v>
      </c>
      <c r="B174" s="81">
        <v>16406512690</v>
      </c>
      <c r="C174" s="81">
        <v>16406512690</v>
      </c>
    </row>
    <row r="175" spans="1:3" x14ac:dyDescent="0.35">
      <c r="A175" s="81" t="s">
        <v>3037</v>
      </c>
      <c r="B175" s="81">
        <v>9322297892</v>
      </c>
      <c r="C175" s="81">
        <v>9322297892</v>
      </c>
    </row>
    <row r="176" spans="1:3" x14ac:dyDescent="0.35">
      <c r="A176" s="81" t="s">
        <v>3038</v>
      </c>
      <c r="B176" s="81">
        <v>472352171</v>
      </c>
      <c r="C176" s="81">
        <v>472352171</v>
      </c>
    </row>
    <row r="177" spans="1:3" x14ac:dyDescent="0.35">
      <c r="A177" s="81" t="s">
        <v>3039</v>
      </c>
      <c r="B177" s="81">
        <v>2086792688</v>
      </c>
      <c r="C177" s="81">
        <v>2086792688</v>
      </c>
    </row>
    <row r="178" spans="1:3" x14ac:dyDescent="0.35">
      <c r="A178" s="81" t="s">
        <v>3040</v>
      </c>
      <c r="B178" s="81">
        <v>3569852514</v>
      </c>
      <c r="C178" s="81">
        <v>3569852514</v>
      </c>
    </row>
    <row r="179" spans="1:3" x14ac:dyDescent="0.35">
      <c r="A179" s="81" t="s">
        <v>3041</v>
      </c>
      <c r="B179" s="81">
        <v>227949136</v>
      </c>
      <c r="C179" s="81">
        <v>227949136</v>
      </c>
    </row>
    <row r="180" spans="1:3" x14ac:dyDescent="0.35">
      <c r="A180" s="81" t="s">
        <v>3042</v>
      </c>
      <c r="B180" s="81">
        <v>1538927854</v>
      </c>
      <c r="C180" s="81">
        <v>1538927854</v>
      </c>
    </row>
    <row r="181" spans="1:3" x14ac:dyDescent="0.35">
      <c r="A181" s="81" t="s">
        <v>3043</v>
      </c>
      <c r="B181" s="81">
        <v>1000037352</v>
      </c>
      <c r="C181" s="81">
        <v>1000037352</v>
      </c>
    </row>
    <row r="182" spans="1:3" x14ac:dyDescent="0.35">
      <c r="A182" s="81" t="s">
        <v>3044</v>
      </c>
      <c r="B182" s="81">
        <v>471414210</v>
      </c>
      <c r="C182" s="81">
        <v>471414210</v>
      </c>
    </row>
    <row r="183" spans="1:3" x14ac:dyDescent="0.35">
      <c r="A183" s="81" t="s">
        <v>3045</v>
      </c>
      <c r="B183" s="81">
        <v>8603773419</v>
      </c>
      <c r="C183" s="81">
        <v>8603773419</v>
      </c>
    </row>
    <row r="184" spans="1:3" x14ac:dyDescent="0.35">
      <c r="A184" s="81" t="s">
        <v>3046</v>
      </c>
      <c r="B184" s="81">
        <v>30258241305</v>
      </c>
      <c r="C184" s="81">
        <v>30258241305</v>
      </c>
    </row>
    <row r="185" spans="1:3" x14ac:dyDescent="0.35">
      <c r="A185" s="81" t="s">
        <v>3047</v>
      </c>
      <c r="B185" s="81">
        <v>569140685</v>
      </c>
      <c r="C185" s="81">
        <v>645984885</v>
      </c>
    </row>
    <row r="186" spans="1:3" x14ac:dyDescent="0.35">
      <c r="A186" s="81" t="s">
        <v>3048</v>
      </c>
      <c r="B186" s="81">
        <v>294250095</v>
      </c>
      <c r="C186" s="81">
        <v>294250095</v>
      </c>
    </row>
    <row r="187" spans="1:3" x14ac:dyDescent="0.35">
      <c r="A187" s="81" t="s">
        <v>3049</v>
      </c>
      <c r="B187" s="81">
        <v>110721375</v>
      </c>
      <c r="C187" s="81">
        <v>110721375</v>
      </c>
    </row>
    <row r="188" spans="1:3" x14ac:dyDescent="0.35">
      <c r="A188" s="81" t="s">
        <v>3050</v>
      </c>
      <c r="B188" s="81">
        <v>47462734</v>
      </c>
      <c r="C188" s="81">
        <v>47462734</v>
      </c>
    </row>
    <row r="189" spans="1:3" x14ac:dyDescent="0.35">
      <c r="A189" s="81" t="s">
        <v>3051</v>
      </c>
      <c r="B189" s="81">
        <v>252147710</v>
      </c>
      <c r="C189" s="81">
        <v>778687690</v>
      </c>
    </row>
    <row r="190" spans="1:3" x14ac:dyDescent="0.35">
      <c r="A190" s="81" t="s">
        <v>3052</v>
      </c>
      <c r="B190" s="81">
        <v>242119371</v>
      </c>
      <c r="C190" s="81">
        <v>452019871</v>
      </c>
    </row>
    <row r="191" spans="1:3" x14ac:dyDescent="0.35">
      <c r="A191" s="81" t="s">
        <v>3053</v>
      </c>
      <c r="B191" s="81">
        <v>1696103028</v>
      </c>
      <c r="C191" s="81">
        <v>1696103028</v>
      </c>
    </row>
    <row r="192" spans="1:3" x14ac:dyDescent="0.35">
      <c r="A192" s="81" t="s">
        <v>3054</v>
      </c>
      <c r="B192" s="81">
        <v>544174936</v>
      </c>
      <c r="C192" s="81">
        <v>642276613</v>
      </c>
    </row>
    <row r="193" spans="1:3" x14ac:dyDescent="0.35">
      <c r="A193" s="81" t="s">
        <v>3055</v>
      </c>
      <c r="B193" s="81">
        <v>465127808</v>
      </c>
      <c r="C193" s="81">
        <v>465127808</v>
      </c>
    </row>
    <row r="194" spans="1:3" x14ac:dyDescent="0.35">
      <c r="A194" s="81" t="s">
        <v>3056</v>
      </c>
      <c r="B194" s="81">
        <v>1234550055</v>
      </c>
      <c r="C194" s="81">
        <v>1234550055</v>
      </c>
    </row>
    <row r="195" spans="1:3" x14ac:dyDescent="0.35">
      <c r="A195" s="81" t="s">
        <v>3057</v>
      </c>
      <c r="B195" s="81">
        <v>433265708</v>
      </c>
      <c r="C195" s="81">
        <v>433265708</v>
      </c>
    </row>
    <row r="196" spans="1:3" x14ac:dyDescent="0.35">
      <c r="A196" s="81" t="s">
        <v>3058</v>
      </c>
      <c r="B196" s="81">
        <v>376136372</v>
      </c>
      <c r="C196" s="81">
        <v>376136372</v>
      </c>
    </row>
    <row r="197" spans="1:3" x14ac:dyDescent="0.35">
      <c r="A197" s="81" t="s">
        <v>3059</v>
      </c>
      <c r="B197" s="81">
        <v>18649612</v>
      </c>
      <c r="C197" s="81">
        <v>18649612</v>
      </c>
    </row>
    <row r="198" spans="1:3" x14ac:dyDescent="0.35">
      <c r="A198" s="81" t="s">
        <v>3060</v>
      </c>
      <c r="B198" s="81">
        <v>263403975</v>
      </c>
      <c r="C198" s="81">
        <v>263403975</v>
      </c>
    </row>
    <row r="199" spans="1:3" x14ac:dyDescent="0.35">
      <c r="A199" s="81" t="s">
        <v>3061</v>
      </c>
      <c r="B199" s="81">
        <v>171032079</v>
      </c>
      <c r="C199" s="81">
        <v>171032079</v>
      </c>
    </row>
    <row r="200" spans="1:3" x14ac:dyDescent="0.35">
      <c r="A200" s="81" t="s">
        <v>3062</v>
      </c>
      <c r="B200" s="81">
        <v>1142378541</v>
      </c>
      <c r="C200" s="81">
        <v>1142378541</v>
      </c>
    </row>
    <row r="201" spans="1:3" x14ac:dyDescent="0.35">
      <c r="A201" s="81" t="s">
        <v>3063</v>
      </c>
      <c r="B201" s="81">
        <v>127262751</v>
      </c>
      <c r="C201" s="81">
        <v>127262751</v>
      </c>
    </row>
    <row r="202" spans="1:3" x14ac:dyDescent="0.35">
      <c r="A202" s="81" t="s">
        <v>3064</v>
      </c>
      <c r="B202" s="81">
        <v>158418220</v>
      </c>
      <c r="C202" s="81">
        <v>158418220</v>
      </c>
    </row>
    <row r="203" spans="1:3" x14ac:dyDescent="0.35">
      <c r="A203" s="81" t="s">
        <v>3065</v>
      </c>
      <c r="B203" s="81">
        <v>2006258694</v>
      </c>
      <c r="C203" s="81">
        <v>2006258694</v>
      </c>
    </row>
    <row r="204" spans="1:3" x14ac:dyDescent="0.35">
      <c r="A204" s="81" t="s">
        <v>3066</v>
      </c>
      <c r="B204" s="81">
        <v>151956844</v>
      </c>
      <c r="C204" s="81">
        <v>151956844</v>
      </c>
    </row>
    <row r="205" spans="1:3" x14ac:dyDescent="0.35">
      <c r="A205" s="81" t="s">
        <v>3067</v>
      </c>
      <c r="B205" s="81">
        <v>1945379571</v>
      </c>
      <c r="C205" s="81">
        <v>2026359071</v>
      </c>
    </row>
    <row r="206" spans="1:3" x14ac:dyDescent="0.35">
      <c r="A206" s="81" t="s">
        <v>3068</v>
      </c>
      <c r="B206" s="81">
        <v>2366487998</v>
      </c>
      <c r="C206" s="81">
        <v>3150973018</v>
      </c>
    </row>
    <row r="207" spans="1:3" x14ac:dyDescent="0.35">
      <c r="A207" s="81" t="s">
        <v>3069</v>
      </c>
      <c r="B207" s="81">
        <v>112596327</v>
      </c>
      <c r="C207" s="81">
        <v>196172837</v>
      </c>
    </row>
    <row r="208" spans="1:3" x14ac:dyDescent="0.35">
      <c r="A208" s="81" t="s">
        <v>3070</v>
      </c>
      <c r="B208" s="81">
        <v>180225935</v>
      </c>
      <c r="C208" s="81">
        <v>240854735</v>
      </c>
    </row>
    <row r="209" spans="1:3" x14ac:dyDescent="0.35">
      <c r="A209" s="81" t="s">
        <v>3071</v>
      </c>
      <c r="B209" s="81">
        <v>127420909</v>
      </c>
      <c r="C209" s="81">
        <v>127420909</v>
      </c>
    </row>
    <row r="210" spans="1:3" x14ac:dyDescent="0.35">
      <c r="A210" s="81" t="s">
        <v>3072</v>
      </c>
      <c r="B210" s="81">
        <v>7396022165</v>
      </c>
      <c r="C210" s="81">
        <v>7396022165</v>
      </c>
    </row>
    <row r="211" spans="1:3" x14ac:dyDescent="0.35">
      <c r="A211" s="81" t="s">
        <v>3073</v>
      </c>
      <c r="B211" s="81">
        <v>1429945590</v>
      </c>
      <c r="C211" s="81">
        <v>1429945590</v>
      </c>
    </row>
    <row r="212" spans="1:3" x14ac:dyDescent="0.35">
      <c r="A212" s="81" t="s">
        <v>3074</v>
      </c>
      <c r="B212" s="81">
        <v>208869639</v>
      </c>
      <c r="C212" s="81">
        <v>208869639</v>
      </c>
    </row>
    <row r="213" spans="1:3" x14ac:dyDescent="0.35">
      <c r="A213" s="81" t="s">
        <v>3075</v>
      </c>
      <c r="B213" s="81">
        <v>29165411315</v>
      </c>
      <c r="C213" s="81">
        <v>29165411315</v>
      </c>
    </row>
    <row r="214" spans="1:3" x14ac:dyDescent="0.35">
      <c r="A214" s="81" t="s">
        <v>3076</v>
      </c>
      <c r="B214" s="81">
        <v>5171819459</v>
      </c>
      <c r="C214" s="81">
        <v>5171819459</v>
      </c>
    </row>
    <row r="215" spans="1:3" x14ac:dyDescent="0.35">
      <c r="A215" s="81" t="s">
        <v>3077</v>
      </c>
      <c r="B215" s="81">
        <v>165696260740</v>
      </c>
      <c r="C215" s="81">
        <v>165696260740</v>
      </c>
    </row>
    <row r="216" spans="1:3" x14ac:dyDescent="0.35">
      <c r="A216" s="81" t="s">
        <v>3078</v>
      </c>
      <c r="B216" s="81">
        <v>4570111103</v>
      </c>
      <c r="C216" s="81">
        <v>4570111103</v>
      </c>
    </row>
    <row r="217" spans="1:3" x14ac:dyDescent="0.35">
      <c r="A217" s="81" t="s">
        <v>3079</v>
      </c>
      <c r="B217" s="81">
        <v>6410200731</v>
      </c>
      <c r="C217" s="81">
        <v>6410200731</v>
      </c>
    </row>
    <row r="218" spans="1:3" x14ac:dyDescent="0.35">
      <c r="A218" s="81" t="s">
        <v>3080</v>
      </c>
      <c r="B218" s="81">
        <v>27585855232</v>
      </c>
      <c r="C218" s="81">
        <v>27585855232</v>
      </c>
    </row>
    <row r="219" spans="1:3" x14ac:dyDescent="0.35">
      <c r="A219" s="81" t="s">
        <v>3081</v>
      </c>
      <c r="B219" s="81">
        <v>11442236292</v>
      </c>
      <c r="C219" s="81">
        <v>11442236292</v>
      </c>
    </row>
    <row r="220" spans="1:3" x14ac:dyDescent="0.35">
      <c r="A220" s="81" t="s">
        <v>3082</v>
      </c>
      <c r="B220" s="81">
        <v>20204404566</v>
      </c>
      <c r="C220" s="81">
        <v>20204404566</v>
      </c>
    </row>
    <row r="221" spans="1:3" x14ac:dyDescent="0.35">
      <c r="A221" s="81" t="s">
        <v>3083</v>
      </c>
      <c r="B221" s="81">
        <v>19084534772</v>
      </c>
      <c r="C221" s="81">
        <v>19084534772</v>
      </c>
    </row>
    <row r="222" spans="1:3" x14ac:dyDescent="0.35">
      <c r="A222" s="81" t="s">
        <v>3084</v>
      </c>
      <c r="B222" s="81">
        <v>4328999591</v>
      </c>
      <c r="C222" s="81">
        <v>4328999591</v>
      </c>
    </row>
    <row r="223" spans="1:3" x14ac:dyDescent="0.35">
      <c r="A223" s="81" t="s">
        <v>3085</v>
      </c>
      <c r="B223" s="81">
        <v>12524821235</v>
      </c>
      <c r="C223" s="81">
        <v>12524821235</v>
      </c>
    </row>
    <row r="224" spans="1:3" x14ac:dyDescent="0.35">
      <c r="A224" s="81" t="s">
        <v>3086</v>
      </c>
      <c r="B224" s="81">
        <v>31048737367</v>
      </c>
      <c r="C224" s="81">
        <v>31048737367</v>
      </c>
    </row>
    <row r="225" spans="1:3" x14ac:dyDescent="0.35">
      <c r="A225" s="81" t="s">
        <v>3087</v>
      </c>
      <c r="B225" s="81">
        <v>1684081462</v>
      </c>
      <c r="C225" s="81">
        <v>1684081462</v>
      </c>
    </row>
    <row r="226" spans="1:3" x14ac:dyDescent="0.35">
      <c r="A226" s="81" t="s">
        <v>3088</v>
      </c>
      <c r="B226" s="81">
        <v>15703802346</v>
      </c>
      <c r="C226" s="81">
        <v>15703802346</v>
      </c>
    </row>
    <row r="227" spans="1:3" x14ac:dyDescent="0.35">
      <c r="A227" s="81" t="s">
        <v>3089</v>
      </c>
      <c r="B227" s="81">
        <v>95470056</v>
      </c>
      <c r="C227" s="81">
        <v>95470056</v>
      </c>
    </row>
    <row r="228" spans="1:3" x14ac:dyDescent="0.35">
      <c r="A228" s="81" t="s">
        <v>3090</v>
      </c>
      <c r="B228" s="81">
        <v>3162081988</v>
      </c>
      <c r="C228" s="81">
        <v>3162081988</v>
      </c>
    </row>
    <row r="229" spans="1:3" x14ac:dyDescent="0.35">
      <c r="A229" s="81" t="s">
        <v>3091</v>
      </c>
      <c r="B229" s="81">
        <v>577035542</v>
      </c>
      <c r="C229" s="81">
        <v>665555792</v>
      </c>
    </row>
    <row r="230" spans="1:3" x14ac:dyDescent="0.35">
      <c r="A230" s="81" t="s">
        <v>3092</v>
      </c>
      <c r="B230" s="81">
        <v>4119607029</v>
      </c>
      <c r="C230" s="81">
        <v>4119607029</v>
      </c>
    </row>
    <row r="231" spans="1:3" x14ac:dyDescent="0.35">
      <c r="A231" s="81" t="s">
        <v>3093</v>
      </c>
      <c r="B231" s="81">
        <v>1872957159</v>
      </c>
      <c r="C231" s="81">
        <v>2001622139</v>
      </c>
    </row>
    <row r="232" spans="1:3" x14ac:dyDescent="0.35">
      <c r="A232" s="81" t="s">
        <v>3094</v>
      </c>
      <c r="B232" s="81">
        <v>73140820</v>
      </c>
      <c r="C232" s="81">
        <v>113940820</v>
      </c>
    </row>
    <row r="233" spans="1:3" x14ac:dyDescent="0.35">
      <c r="A233" s="81" t="s">
        <v>3095</v>
      </c>
      <c r="B233" s="81">
        <v>336136073</v>
      </c>
      <c r="C233" s="81">
        <v>336136073</v>
      </c>
    </row>
    <row r="234" spans="1:3" x14ac:dyDescent="0.35">
      <c r="A234" s="81" t="s">
        <v>3096</v>
      </c>
      <c r="B234" s="81">
        <v>112356057</v>
      </c>
      <c r="C234" s="81">
        <v>112356057</v>
      </c>
    </row>
    <row r="235" spans="1:3" x14ac:dyDescent="0.35">
      <c r="A235" s="81" t="s">
        <v>3097</v>
      </c>
      <c r="B235" s="81">
        <v>27488934643</v>
      </c>
      <c r="C235" s="81">
        <v>27488934643</v>
      </c>
    </row>
    <row r="236" spans="1:3" x14ac:dyDescent="0.35">
      <c r="A236" s="81" t="s">
        <v>3098</v>
      </c>
      <c r="B236" s="81">
        <v>51930369019</v>
      </c>
      <c r="C236" s="81">
        <v>51930369019</v>
      </c>
    </row>
    <row r="237" spans="1:3" x14ac:dyDescent="0.35">
      <c r="A237" s="81" t="s">
        <v>3099</v>
      </c>
      <c r="B237" s="81">
        <v>1261267084</v>
      </c>
      <c r="C237" s="81">
        <v>1261267084</v>
      </c>
    </row>
    <row r="238" spans="1:3" x14ac:dyDescent="0.35">
      <c r="A238" s="81" t="s">
        <v>3100</v>
      </c>
      <c r="B238" s="81">
        <v>1451590071</v>
      </c>
      <c r="C238" s="81">
        <v>1451590071</v>
      </c>
    </row>
    <row r="239" spans="1:3" x14ac:dyDescent="0.35">
      <c r="A239" s="81" t="s">
        <v>3101</v>
      </c>
      <c r="B239" s="81">
        <v>1035097131</v>
      </c>
      <c r="C239" s="81">
        <v>1035097131</v>
      </c>
    </row>
    <row r="240" spans="1:3" x14ac:dyDescent="0.35">
      <c r="A240" s="81" t="s">
        <v>3102</v>
      </c>
      <c r="B240" s="81">
        <v>2157002600</v>
      </c>
      <c r="C240" s="81">
        <v>2157002600</v>
      </c>
    </row>
    <row r="241" spans="1:3" x14ac:dyDescent="0.35">
      <c r="A241" s="81" t="s">
        <v>3103</v>
      </c>
      <c r="B241" s="81">
        <v>1884761827</v>
      </c>
      <c r="C241" s="81">
        <v>1884761827</v>
      </c>
    </row>
    <row r="242" spans="1:3" x14ac:dyDescent="0.35">
      <c r="A242" s="81" t="s">
        <v>3104</v>
      </c>
      <c r="B242" s="81">
        <v>4017478616</v>
      </c>
      <c r="C242" s="81">
        <v>4017478616</v>
      </c>
    </row>
    <row r="243" spans="1:3" x14ac:dyDescent="0.35">
      <c r="A243" s="81" t="s">
        <v>3105</v>
      </c>
      <c r="B243" s="81">
        <v>30687689481</v>
      </c>
      <c r="C243" s="81">
        <v>30687689481</v>
      </c>
    </row>
    <row r="244" spans="1:3" x14ac:dyDescent="0.35">
      <c r="A244" s="81" t="s">
        <v>3106</v>
      </c>
      <c r="B244" s="81">
        <v>2828814222</v>
      </c>
      <c r="C244" s="81">
        <v>2828814222</v>
      </c>
    </row>
    <row r="245" spans="1:3" x14ac:dyDescent="0.35">
      <c r="A245" s="81" t="s">
        <v>3107</v>
      </c>
      <c r="B245" s="81">
        <v>7187599845</v>
      </c>
      <c r="C245" s="81">
        <v>7187599845</v>
      </c>
    </row>
    <row r="246" spans="1:3" x14ac:dyDescent="0.35">
      <c r="A246" s="81" t="s">
        <v>3108</v>
      </c>
      <c r="B246" s="81">
        <v>1524006229</v>
      </c>
      <c r="C246" s="81">
        <v>1524006229</v>
      </c>
    </row>
    <row r="247" spans="1:3" x14ac:dyDescent="0.35">
      <c r="A247" s="81" t="s">
        <v>3109</v>
      </c>
      <c r="B247" s="81">
        <v>1263048186</v>
      </c>
      <c r="C247" s="81">
        <v>1263048186</v>
      </c>
    </row>
    <row r="248" spans="1:3" x14ac:dyDescent="0.35">
      <c r="A248" s="81" t="s">
        <v>3110</v>
      </c>
      <c r="B248" s="81">
        <v>1409933645</v>
      </c>
      <c r="C248" s="81">
        <v>1409933645</v>
      </c>
    </row>
    <row r="249" spans="1:3" x14ac:dyDescent="0.35">
      <c r="A249" s="81" t="s">
        <v>3111</v>
      </c>
      <c r="B249" s="81">
        <v>2681633235</v>
      </c>
      <c r="C249" s="81">
        <v>2681633235</v>
      </c>
    </row>
    <row r="250" spans="1:3" x14ac:dyDescent="0.35">
      <c r="A250" s="81" t="s">
        <v>3112</v>
      </c>
      <c r="B250" s="81">
        <v>1017435784</v>
      </c>
      <c r="C250" s="81">
        <v>1017435784</v>
      </c>
    </row>
    <row r="251" spans="1:3" x14ac:dyDescent="0.35">
      <c r="A251" s="81" t="s">
        <v>3113</v>
      </c>
      <c r="B251" s="81">
        <v>98623991</v>
      </c>
      <c r="C251" s="81">
        <v>98623991</v>
      </c>
    </row>
    <row r="252" spans="1:3" x14ac:dyDescent="0.35">
      <c r="A252" s="81" t="s">
        <v>3114</v>
      </c>
      <c r="B252" s="81">
        <v>167656181</v>
      </c>
      <c r="C252" s="81">
        <v>167656181</v>
      </c>
    </row>
    <row r="253" spans="1:3" x14ac:dyDescent="0.35">
      <c r="A253" s="81" t="s">
        <v>3115</v>
      </c>
      <c r="B253" s="81">
        <v>104758026</v>
      </c>
      <c r="C253" s="81">
        <v>104758026</v>
      </c>
    </row>
    <row r="254" spans="1:3" x14ac:dyDescent="0.35">
      <c r="A254" s="81" t="s">
        <v>3116</v>
      </c>
      <c r="B254" s="81">
        <v>8233376137</v>
      </c>
      <c r="C254" s="81">
        <v>8233376137</v>
      </c>
    </row>
    <row r="255" spans="1:3" x14ac:dyDescent="0.35">
      <c r="A255" s="81" t="s">
        <v>3117</v>
      </c>
      <c r="B255" s="81">
        <v>212670488</v>
      </c>
      <c r="C255" s="81">
        <v>300170108</v>
      </c>
    </row>
    <row r="256" spans="1:3" x14ac:dyDescent="0.35">
      <c r="A256" s="81" t="s">
        <v>3118</v>
      </c>
      <c r="B256" s="81">
        <v>83494038</v>
      </c>
      <c r="C256" s="81">
        <v>83494038</v>
      </c>
    </row>
    <row r="257" spans="1:3" x14ac:dyDescent="0.35">
      <c r="A257" s="81" t="s">
        <v>3119</v>
      </c>
      <c r="B257" s="81">
        <v>29416023</v>
      </c>
      <c r="C257" s="81">
        <v>29416023</v>
      </c>
    </row>
    <row r="258" spans="1:3" x14ac:dyDescent="0.35">
      <c r="A258" s="81" t="s">
        <v>3120</v>
      </c>
      <c r="B258" s="81">
        <v>279454103</v>
      </c>
      <c r="C258" s="81">
        <v>380766503</v>
      </c>
    </row>
    <row r="259" spans="1:3" x14ac:dyDescent="0.35">
      <c r="A259" s="81" t="s">
        <v>3121</v>
      </c>
      <c r="B259" s="81">
        <v>432351705</v>
      </c>
      <c r="C259" s="81">
        <v>432351705</v>
      </c>
    </row>
    <row r="260" spans="1:3" x14ac:dyDescent="0.35">
      <c r="A260" s="81" t="s">
        <v>3122</v>
      </c>
      <c r="B260" s="81">
        <v>401395928</v>
      </c>
      <c r="C260" s="81">
        <v>401395928</v>
      </c>
    </row>
    <row r="261" spans="1:3" x14ac:dyDescent="0.35">
      <c r="A261" s="81" t="s">
        <v>3123</v>
      </c>
      <c r="B261" s="81">
        <v>725703482</v>
      </c>
      <c r="C261" s="81">
        <v>725703482</v>
      </c>
    </row>
    <row r="262" spans="1:3" x14ac:dyDescent="0.35">
      <c r="A262" s="81" t="s">
        <v>3124</v>
      </c>
      <c r="B262" s="81">
        <v>715390728</v>
      </c>
      <c r="C262" s="81">
        <v>715390728</v>
      </c>
    </row>
    <row r="263" spans="1:3" x14ac:dyDescent="0.35">
      <c r="A263" s="81" t="s">
        <v>3125</v>
      </c>
      <c r="B263" s="81">
        <v>201493301</v>
      </c>
      <c r="C263" s="81">
        <v>201493301</v>
      </c>
    </row>
    <row r="264" spans="1:3" x14ac:dyDescent="0.35">
      <c r="A264" s="81" t="s">
        <v>3126</v>
      </c>
      <c r="B264" s="81">
        <v>195186505</v>
      </c>
      <c r="C264" s="81">
        <v>195186505</v>
      </c>
    </row>
    <row r="265" spans="1:3" x14ac:dyDescent="0.35">
      <c r="A265" s="81" t="s">
        <v>3127</v>
      </c>
      <c r="B265" s="81">
        <v>68577854</v>
      </c>
      <c r="C265" s="81">
        <v>68577854</v>
      </c>
    </row>
    <row r="266" spans="1:3" x14ac:dyDescent="0.35">
      <c r="A266" s="81" t="s">
        <v>3128</v>
      </c>
      <c r="B266" s="81">
        <v>16987007404</v>
      </c>
      <c r="C266" s="81">
        <v>17061007404</v>
      </c>
    </row>
    <row r="267" spans="1:3" x14ac:dyDescent="0.35">
      <c r="A267" s="81" t="s">
        <v>3129</v>
      </c>
      <c r="B267" s="81">
        <v>711323645</v>
      </c>
      <c r="C267" s="81">
        <v>711323645</v>
      </c>
    </row>
    <row r="268" spans="1:3" x14ac:dyDescent="0.35">
      <c r="A268" s="81" t="s">
        <v>3130</v>
      </c>
      <c r="B268" s="81">
        <v>366014696</v>
      </c>
      <c r="C268" s="81">
        <v>366014696</v>
      </c>
    </row>
    <row r="269" spans="1:3" x14ac:dyDescent="0.35">
      <c r="A269" s="81" t="s">
        <v>3131</v>
      </c>
      <c r="B269" s="81">
        <v>73517647</v>
      </c>
      <c r="C269" s="81">
        <v>73517647</v>
      </c>
    </row>
    <row r="270" spans="1:3" x14ac:dyDescent="0.35">
      <c r="A270" s="81" t="s">
        <v>3132</v>
      </c>
      <c r="B270" s="81">
        <v>3521251284</v>
      </c>
      <c r="C270" s="81">
        <v>3521251284</v>
      </c>
    </row>
    <row r="271" spans="1:3" x14ac:dyDescent="0.35">
      <c r="A271" s="81" t="s">
        <v>3133</v>
      </c>
      <c r="B271" s="81">
        <v>813611370</v>
      </c>
      <c r="C271" s="81">
        <v>813611370</v>
      </c>
    </row>
    <row r="272" spans="1:3" x14ac:dyDescent="0.35">
      <c r="A272" s="81" t="s">
        <v>3134</v>
      </c>
      <c r="B272" s="81">
        <v>225431757</v>
      </c>
      <c r="C272" s="81">
        <v>225431757</v>
      </c>
    </row>
    <row r="273" spans="1:3" x14ac:dyDescent="0.35">
      <c r="A273" s="81" t="s">
        <v>3135</v>
      </c>
      <c r="B273" s="81">
        <v>7425093902</v>
      </c>
      <c r="C273" s="81">
        <v>7425093902</v>
      </c>
    </row>
    <row r="274" spans="1:3" x14ac:dyDescent="0.35">
      <c r="A274" s="81" t="s">
        <v>3136</v>
      </c>
      <c r="B274" s="81">
        <v>175230512</v>
      </c>
      <c r="C274" s="81">
        <v>175230512</v>
      </c>
    </row>
    <row r="275" spans="1:3" x14ac:dyDescent="0.35">
      <c r="A275" s="81" t="s">
        <v>3137</v>
      </c>
      <c r="B275" s="81">
        <v>494072837</v>
      </c>
      <c r="C275" s="81">
        <v>494072837</v>
      </c>
    </row>
    <row r="276" spans="1:3" x14ac:dyDescent="0.35">
      <c r="A276" s="81" t="s">
        <v>3138</v>
      </c>
      <c r="B276" s="81">
        <v>3278505043</v>
      </c>
      <c r="C276" s="81">
        <v>3278505043</v>
      </c>
    </row>
    <row r="277" spans="1:3" x14ac:dyDescent="0.35">
      <c r="A277" s="81" t="s">
        <v>3139</v>
      </c>
      <c r="B277" s="81">
        <v>7078285990</v>
      </c>
      <c r="C277" s="81">
        <v>7078285990</v>
      </c>
    </row>
    <row r="278" spans="1:3" x14ac:dyDescent="0.35">
      <c r="A278" s="81" t="s">
        <v>3140</v>
      </c>
      <c r="B278" s="81">
        <v>653869291</v>
      </c>
      <c r="C278" s="81">
        <v>653869291</v>
      </c>
    </row>
    <row r="279" spans="1:3" x14ac:dyDescent="0.35">
      <c r="A279" s="81" t="s">
        <v>3141</v>
      </c>
      <c r="B279" s="81">
        <v>1999693292</v>
      </c>
      <c r="C279" s="81">
        <v>1999693292</v>
      </c>
    </row>
    <row r="280" spans="1:3" x14ac:dyDescent="0.35">
      <c r="A280" s="81" t="s">
        <v>3142</v>
      </c>
      <c r="B280" s="81">
        <v>19298578476</v>
      </c>
      <c r="C280" s="81">
        <v>19298578476</v>
      </c>
    </row>
    <row r="281" spans="1:3" x14ac:dyDescent="0.35">
      <c r="A281" s="81" t="s">
        <v>3143</v>
      </c>
      <c r="B281" s="81">
        <v>243916196</v>
      </c>
      <c r="C281" s="81">
        <v>243916196</v>
      </c>
    </row>
    <row r="282" spans="1:3" x14ac:dyDescent="0.35">
      <c r="A282" s="81" t="s">
        <v>3144</v>
      </c>
      <c r="B282" s="81">
        <v>332968637</v>
      </c>
      <c r="C282" s="81">
        <v>332968637</v>
      </c>
    </row>
    <row r="283" spans="1:3" x14ac:dyDescent="0.35">
      <c r="A283" s="81" t="s">
        <v>3145</v>
      </c>
      <c r="B283" s="81">
        <v>8793581306</v>
      </c>
      <c r="C283" s="81">
        <v>8793581306</v>
      </c>
    </row>
    <row r="284" spans="1:3" x14ac:dyDescent="0.35">
      <c r="A284" s="81" t="s">
        <v>3146</v>
      </c>
      <c r="B284" s="81">
        <v>232052163</v>
      </c>
      <c r="C284" s="81">
        <v>232052163</v>
      </c>
    </row>
    <row r="285" spans="1:3" x14ac:dyDescent="0.35">
      <c r="A285" s="81" t="s">
        <v>3147</v>
      </c>
      <c r="B285" s="81">
        <v>3235271048</v>
      </c>
      <c r="C285" s="81">
        <v>3235271048</v>
      </c>
    </row>
    <row r="286" spans="1:3" x14ac:dyDescent="0.35">
      <c r="A286" s="81" t="s">
        <v>3148</v>
      </c>
      <c r="B286" s="81">
        <v>97323713</v>
      </c>
      <c r="C286" s="81">
        <v>97323713</v>
      </c>
    </row>
    <row r="287" spans="1:3" x14ac:dyDescent="0.35">
      <c r="A287" s="81" t="s">
        <v>3149</v>
      </c>
      <c r="B287" s="81">
        <v>14791020262</v>
      </c>
      <c r="C287" s="81">
        <v>14791020262</v>
      </c>
    </row>
    <row r="288" spans="1:3" x14ac:dyDescent="0.35">
      <c r="A288" s="81" t="s">
        <v>3150</v>
      </c>
      <c r="B288" s="81">
        <v>82626930</v>
      </c>
      <c r="C288" s="81">
        <v>82626930</v>
      </c>
    </row>
    <row r="289" spans="1:3" x14ac:dyDescent="0.35">
      <c r="A289" s="81" t="s">
        <v>3151</v>
      </c>
      <c r="B289" s="81">
        <v>523768945</v>
      </c>
      <c r="C289" s="81">
        <v>523768945</v>
      </c>
    </row>
    <row r="290" spans="1:3" x14ac:dyDescent="0.35">
      <c r="A290" s="81" t="s">
        <v>3152</v>
      </c>
      <c r="B290" s="81">
        <v>2777352061</v>
      </c>
      <c r="C290" s="81">
        <v>2777352061</v>
      </c>
    </row>
    <row r="291" spans="1:3" x14ac:dyDescent="0.35">
      <c r="A291" s="81" t="s">
        <v>3153</v>
      </c>
      <c r="B291" s="81">
        <v>264514261</v>
      </c>
      <c r="C291" s="81">
        <v>264514261</v>
      </c>
    </row>
    <row r="292" spans="1:3" x14ac:dyDescent="0.35">
      <c r="A292" s="81" t="s">
        <v>3154</v>
      </c>
      <c r="B292" s="81">
        <v>247367376</v>
      </c>
      <c r="C292" s="81">
        <v>308978596</v>
      </c>
    </row>
    <row r="293" spans="1:3" x14ac:dyDescent="0.35">
      <c r="A293" s="81" t="s">
        <v>3155</v>
      </c>
      <c r="B293" s="81">
        <v>183616389</v>
      </c>
      <c r="C293" s="81">
        <v>183616389</v>
      </c>
    </row>
    <row r="294" spans="1:3" x14ac:dyDescent="0.35">
      <c r="A294" s="81" t="s">
        <v>3156</v>
      </c>
      <c r="B294" s="81">
        <v>151883075</v>
      </c>
      <c r="C294" s="81">
        <v>151883075</v>
      </c>
    </row>
    <row r="295" spans="1:3" x14ac:dyDescent="0.35">
      <c r="A295" s="81" t="s">
        <v>3157</v>
      </c>
      <c r="B295" s="81">
        <v>107096420</v>
      </c>
      <c r="C295" s="81">
        <v>107096420</v>
      </c>
    </row>
    <row r="296" spans="1:3" x14ac:dyDescent="0.35">
      <c r="A296" s="81" t="s">
        <v>3158</v>
      </c>
      <c r="B296" s="81">
        <v>393313648</v>
      </c>
      <c r="C296" s="81">
        <v>393313648</v>
      </c>
    </row>
    <row r="297" spans="1:3" x14ac:dyDescent="0.35">
      <c r="A297" s="81" t="s">
        <v>3159</v>
      </c>
      <c r="B297" s="81">
        <v>23048369</v>
      </c>
      <c r="C297" s="81">
        <v>23048369</v>
      </c>
    </row>
    <row r="298" spans="1:3" x14ac:dyDescent="0.35">
      <c r="A298" s="81" t="s">
        <v>3160</v>
      </c>
      <c r="B298" s="81">
        <v>385718618</v>
      </c>
      <c r="C298" s="81">
        <v>385718618</v>
      </c>
    </row>
    <row r="299" spans="1:3" x14ac:dyDescent="0.35">
      <c r="A299" s="81" t="s">
        <v>3161</v>
      </c>
      <c r="B299" s="81">
        <v>1390178553</v>
      </c>
      <c r="C299" s="81">
        <v>1495178553</v>
      </c>
    </row>
    <row r="300" spans="1:3" x14ac:dyDescent="0.35">
      <c r="A300" s="81" t="s">
        <v>3162</v>
      </c>
      <c r="B300" s="81">
        <v>110551530</v>
      </c>
      <c r="C300" s="81">
        <v>110551530</v>
      </c>
    </row>
    <row r="301" spans="1:3" x14ac:dyDescent="0.35">
      <c r="A301" s="81" t="s">
        <v>3163</v>
      </c>
      <c r="B301" s="81">
        <v>96044275</v>
      </c>
      <c r="C301" s="81">
        <v>96044275</v>
      </c>
    </row>
    <row r="302" spans="1:3" x14ac:dyDescent="0.35">
      <c r="A302" s="81" t="s">
        <v>3164</v>
      </c>
      <c r="B302" s="81">
        <v>322671448</v>
      </c>
      <c r="C302" s="81">
        <v>322671448</v>
      </c>
    </row>
    <row r="303" spans="1:3" x14ac:dyDescent="0.35">
      <c r="A303" s="81" t="s">
        <v>3165</v>
      </c>
      <c r="B303" s="81">
        <v>378813143</v>
      </c>
      <c r="C303" s="81">
        <v>378813143</v>
      </c>
    </row>
    <row r="304" spans="1:3" x14ac:dyDescent="0.35">
      <c r="A304" s="81" t="s">
        <v>3166</v>
      </c>
      <c r="B304" s="81">
        <v>198353806</v>
      </c>
      <c r="C304" s="81">
        <v>198353806</v>
      </c>
    </row>
    <row r="305" spans="1:3" x14ac:dyDescent="0.35">
      <c r="A305" s="81" t="s">
        <v>3167</v>
      </c>
      <c r="B305" s="81">
        <v>418187831</v>
      </c>
      <c r="C305" s="81">
        <v>418187831</v>
      </c>
    </row>
    <row r="306" spans="1:3" x14ac:dyDescent="0.35">
      <c r="A306" s="81" t="s">
        <v>3168</v>
      </c>
      <c r="B306" s="81">
        <v>223551760</v>
      </c>
      <c r="C306" s="81">
        <v>223551760</v>
      </c>
    </row>
    <row r="307" spans="1:3" x14ac:dyDescent="0.35">
      <c r="A307" s="81" t="s">
        <v>3169</v>
      </c>
      <c r="B307" s="81">
        <v>514365685</v>
      </c>
      <c r="C307" s="81">
        <v>514365685</v>
      </c>
    </row>
    <row r="308" spans="1:3" x14ac:dyDescent="0.35">
      <c r="A308" s="81" t="s">
        <v>3170</v>
      </c>
      <c r="B308" s="81">
        <v>1949158277</v>
      </c>
      <c r="C308" s="81">
        <v>1949158277</v>
      </c>
    </row>
    <row r="309" spans="1:3" x14ac:dyDescent="0.35">
      <c r="A309" s="81" t="s">
        <v>3171</v>
      </c>
      <c r="B309" s="81">
        <v>579514808</v>
      </c>
      <c r="C309" s="81">
        <v>579514808</v>
      </c>
    </row>
    <row r="310" spans="1:3" x14ac:dyDescent="0.35">
      <c r="A310" s="81" t="s">
        <v>3172</v>
      </c>
      <c r="B310" s="81">
        <v>361254882</v>
      </c>
      <c r="C310" s="81">
        <v>361254882</v>
      </c>
    </row>
    <row r="311" spans="1:3" x14ac:dyDescent="0.35">
      <c r="A311" s="81" t="s">
        <v>3173</v>
      </c>
      <c r="B311" s="81">
        <v>695776221</v>
      </c>
      <c r="C311" s="81">
        <v>695776221</v>
      </c>
    </row>
    <row r="312" spans="1:3" x14ac:dyDescent="0.35">
      <c r="A312" s="81" t="s">
        <v>3174</v>
      </c>
      <c r="B312" s="81">
        <v>212731725</v>
      </c>
      <c r="C312" s="81">
        <v>356436145</v>
      </c>
    </row>
    <row r="313" spans="1:3" x14ac:dyDescent="0.35">
      <c r="A313" s="81" t="s">
        <v>3175</v>
      </c>
      <c r="B313" s="81">
        <v>261036788</v>
      </c>
      <c r="C313" s="81">
        <v>456102438</v>
      </c>
    </row>
    <row r="314" spans="1:3" x14ac:dyDescent="0.35">
      <c r="A314" s="81" t="s">
        <v>3176</v>
      </c>
      <c r="B314" s="81">
        <v>301742753</v>
      </c>
      <c r="C314" s="81">
        <v>613029813</v>
      </c>
    </row>
    <row r="315" spans="1:3" x14ac:dyDescent="0.35">
      <c r="A315" s="81" t="s">
        <v>3177</v>
      </c>
      <c r="B315" s="81">
        <v>108958987</v>
      </c>
      <c r="C315" s="81">
        <v>291529737</v>
      </c>
    </row>
    <row r="316" spans="1:3" x14ac:dyDescent="0.35">
      <c r="A316" s="81" t="s">
        <v>3178</v>
      </c>
      <c r="B316" s="81">
        <v>333727265</v>
      </c>
      <c r="C316" s="81">
        <v>583941265</v>
      </c>
    </row>
    <row r="317" spans="1:3" x14ac:dyDescent="0.35">
      <c r="A317" s="81" t="s">
        <v>3179</v>
      </c>
      <c r="B317" s="81">
        <v>25413241818</v>
      </c>
      <c r="C317" s="81">
        <v>25413241818</v>
      </c>
    </row>
    <row r="318" spans="1:3" x14ac:dyDescent="0.35">
      <c r="A318" s="81" t="s">
        <v>3180</v>
      </c>
      <c r="B318" s="81">
        <v>1576509950</v>
      </c>
      <c r="C318" s="81">
        <v>1680777880</v>
      </c>
    </row>
    <row r="319" spans="1:3" x14ac:dyDescent="0.35">
      <c r="A319" s="81" t="s">
        <v>3181</v>
      </c>
      <c r="B319" s="81">
        <v>54112652558</v>
      </c>
      <c r="C319" s="81">
        <v>54112652558</v>
      </c>
    </row>
    <row r="320" spans="1:3" x14ac:dyDescent="0.35">
      <c r="A320" s="81" t="s">
        <v>3182</v>
      </c>
      <c r="B320" s="81">
        <v>3833878153</v>
      </c>
      <c r="C320" s="81">
        <v>3833878153</v>
      </c>
    </row>
    <row r="321" spans="1:3" x14ac:dyDescent="0.35">
      <c r="A321" s="81" t="s">
        <v>3183</v>
      </c>
      <c r="B321" s="81">
        <v>1689794319</v>
      </c>
      <c r="C321" s="81">
        <v>1689794319</v>
      </c>
    </row>
    <row r="322" spans="1:3" x14ac:dyDescent="0.35">
      <c r="A322" s="81" t="s">
        <v>3184</v>
      </c>
      <c r="B322" s="81">
        <v>1530357532</v>
      </c>
      <c r="C322" s="81">
        <v>1530357532</v>
      </c>
    </row>
    <row r="323" spans="1:3" x14ac:dyDescent="0.35">
      <c r="A323" s="81" t="s">
        <v>3185</v>
      </c>
      <c r="B323" s="81">
        <v>913620446</v>
      </c>
      <c r="C323" s="81">
        <v>913620446</v>
      </c>
    </row>
    <row r="324" spans="1:3" x14ac:dyDescent="0.35">
      <c r="A324" s="81" t="s">
        <v>3186</v>
      </c>
      <c r="B324" s="81">
        <v>249447747</v>
      </c>
      <c r="C324" s="81">
        <v>249447747</v>
      </c>
    </row>
    <row r="325" spans="1:3" x14ac:dyDescent="0.35">
      <c r="A325" s="81" t="s">
        <v>3187</v>
      </c>
      <c r="B325" s="81">
        <v>229750429</v>
      </c>
      <c r="C325" s="81">
        <v>229750429</v>
      </c>
    </row>
    <row r="326" spans="1:3" x14ac:dyDescent="0.35">
      <c r="A326" s="81" t="s">
        <v>3188</v>
      </c>
      <c r="B326" s="81">
        <v>1447115622</v>
      </c>
      <c r="C326" s="81">
        <v>1447115622</v>
      </c>
    </row>
    <row r="327" spans="1:3" x14ac:dyDescent="0.35">
      <c r="A327" s="81" t="s">
        <v>3189</v>
      </c>
      <c r="B327" s="81">
        <v>1255979591</v>
      </c>
      <c r="C327" s="81">
        <v>1357404321</v>
      </c>
    </row>
    <row r="328" spans="1:3" x14ac:dyDescent="0.35">
      <c r="A328" s="81" t="s">
        <v>3190</v>
      </c>
      <c r="B328" s="81">
        <v>216561423</v>
      </c>
      <c r="C328" s="81">
        <v>216561423</v>
      </c>
    </row>
    <row r="329" spans="1:3" x14ac:dyDescent="0.35">
      <c r="A329" s="81" t="s">
        <v>3191</v>
      </c>
      <c r="B329" s="81">
        <v>205010574</v>
      </c>
      <c r="C329" s="81">
        <v>205010574</v>
      </c>
    </row>
    <row r="330" spans="1:3" x14ac:dyDescent="0.35">
      <c r="A330" s="81" t="s">
        <v>3192</v>
      </c>
      <c r="B330" s="81">
        <v>4132946839</v>
      </c>
      <c r="C330" s="81">
        <v>4132946839</v>
      </c>
    </row>
    <row r="331" spans="1:3" x14ac:dyDescent="0.35">
      <c r="A331" s="81" t="s">
        <v>3193</v>
      </c>
      <c r="B331" s="81">
        <v>6587115822</v>
      </c>
      <c r="C331" s="81">
        <v>6587115822</v>
      </c>
    </row>
    <row r="332" spans="1:3" x14ac:dyDescent="0.35">
      <c r="A332" s="81" t="s">
        <v>3194</v>
      </c>
      <c r="B332" s="81">
        <v>12115662407</v>
      </c>
      <c r="C332" s="81">
        <v>12115662407</v>
      </c>
    </row>
    <row r="333" spans="1:3" x14ac:dyDescent="0.35">
      <c r="A333" s="81" t="s">
        <v>3195</v>
      </c>
      <c r="B333" s="81">
        <v>239095699</v>
      </c>
      <c r="C333" s="81">
        <v>239095699</v>
      </c>
    </row>
    <row r="334" spans="1:3" x14ac:dyDescent="0.35">
      <c r="A334" s="81" t="s">
        <v>3196</v>
      </c>
      <c r="B334" s="81">
        <v>6837615914</v>
      </c>
      <c r="C334" s="81">
        <v>6837615914</v>
      </c>
    </row>
    <row r="335" spans="1:3" x14ac:dyDescent="0.35">
      <c r="A335" s="81" t="s">
        <v>3197</v>
      </c>
      <c r="B335" s="81">
        <v>1242936415</v>
      </c>
      <c r="C335" s="81">
        <v>1242936415</v>
      </c>
    </row>
    <row r="336" spans="1:3" x14ac:dyDescent="0.35">
      <c r="A336" s="81" t="s">
        <v>3198</v>
      </c>
      <c r="B336" s="81">
        <v>2242793345</v>
      </c>
      <c r="C336" s="81">
        <v>2242793345</v>
      </c>
    </row>
    <row r="337" spans="1:3" x14ac:dyDescent="0.35">
      <c r="A337" s="81" t="s">
        <v>3199</v>
      </c>
      <c r="B337" s="81">
        <v>30921836676</v>
      </c>
      <c r="C337" s="81">
        <v>31302050976</v>
      </c>
    </row>
    <row r="338" spans="1:3" x14ac:dyDescent="0.35">
      <c r="A338" s="81" t="s">
        <v>3200</v>
      </c>
      <c r="B338" s="81">
        <v>4201543082</v>
      </c>
      <c r="C338" s="81">
        <v>4201543082</v>
      </c>
    </row>
    <row r="339" spans="1:3" x14ac:dyDescent="0.35">
      <c r="A339" s="81" t="s">
        <v>3201</v>
      </c>
      <c r="B339" s="81">
        <v>455884232</v>
      </c>
      <c r="C339" s="81">
        <v>455884232</v>
      </c>
    </row>
    <row r="340" spans="1:3" x14ac:dyDescent="0.35">
      <c r="A340" s="81" t="s">
        <v>3202</v>
      </c>
      <c r="B340" s="81">
        <v>148950185</v>
      </c>
      <c r="C340" s="81">
        <v>192254555</v>
      </c>
    </row>
    <row r="341" spans="1:3" x14ac:dyDescent="0.35">
      <c r="A341" s="81" t="s">
        <v>3203</v>
      </c>
      <c r="B341" s="81">
        <v>73761508</v>
      </c>
      <c r="C341" s="81">
        <v>73761508</v>
      </c>
    </row>
    <row r="342" spans="1:3" x14ac:dyDescent="0.35">
      <c r="A342" s="81" t="s">
        <v>3204</v>
      </c>
      <c r="B342" s="81">
        <v>6126460629</v>
      </c>
      <c r="C342" s="81">
        <v>6126460629</v>
      </c>
    </row>
    <row r="343" spans="1:3" x14ac:dyDescent="0.35">
      <c r="A343" s="81" t="s">
        <v>3205</v>
      </c>
      <c r="B343" s="81">
        <v>720993692</v>
      </c>
      <c r="C343" s="81">
        <v>720993692</v>
      </c>
    </row>
    <row r="344" spans="1:3" x14ac:dyDescent="0.35">
      <c r="A344" s="81" t="s">
        <v>3206</v>
      </c>
      <c r="B344" s="81">
        <v>6894689813</v>
      </c>
      <c r="C344" s="81">
        <v>7345689773</v>
      </c>
    </row>
    <row r="345" spans="1:3" x14ac:dyDescent="0.35">
      <c r="A345" s="81" t="s">
        <v>3207</v>
      </c>
      <c r="B345" s="81">
        <v>923375511</v>
      </c>
      <c r="C345" s="81">
        <v>1062429221</v>
      </c>
    </row>
    <row r="346" spans="1:3" x14ac:dyDescent="0.35">
      <c r="A346" s="81" t="s">
        <v>3208</v>
      </c>
      <c r="B346" s="81">
        <v>2273622517</v>
      </c>
      <c r="C346" s="81">
        <v>2273622517</v>
      </c>
    </row>
    <row r="347" spans="1:3" x14ac:dyDescent="0.35">
      <c r="A347" s="81" t="s">
        <v>3209</v>
      </c>
      <c r="B347" s="81">
        <v>1365432449</v>
      </c>
      <c r="C347" s="81">
        <v>1365432449</v>
      </c>
    </row>
    <row r="348" spans="1:3" x14ac:dyDescent="0.35">
      <c r="A348" s="81" t="s">
        <v>3210</v>
      </c>
      <c r="B348" s="81">
        <v>306638014</v>
      </c>
      <c r="C348" s="81">
        <v>306638014</v>
      </c>
    </row>
    <row r="349" spans="1:3" x14ac:dyDescent="0.35">
      <c r="A349" s="81" t="s">
        <v>3211</v>
      </c>
      <c r="B349" s="81">
        <v>105236682</v>
      </c>
      <c r="C349" s="81">
        <v>105236682</v>
      </c>
    </row>
    <row r="350" spans="1:3" x14ac:dyDescent="0.35">
      <c r="A350" s="81" t="s">
        <v>3212</v>
      </c>
      <c r="B350" s="81">
        <v>116178479</v>
      </c>
      <c r="C350" s="81">
        <v>116178479</v>
      </c>
    </row>
    <row r="351" spans="1:3" x14ac:dyDescent="0.35">
      <c r="A351" s="81" t="s">
        <v>3213</v>
      </c>
      <c r="B351" s="81">
        <v>1290853481</v>
      </c>
      <c r="C351" s="81">
        <v>1290853481</v>
      </c>
    </row>
    <row r="352" spans="1:3" x14ac:dyDescent="0.35">
      <c r="A352" s="81" t="s">
        <v>3214</v>
      </c>
      <c r="B352" s="81">
        <v>104294114</v>
      </c>
      <c r="C352" s="81">
        <v>151278864</v>
      </c>
    </row>
    <row r="353" spans="1:3" x14ac:dyDescent="0.35">
      <c r="A353" s="81" t="s">
        <v>3215</v>
      </c>
      <c r="B353" s="81">
        <v>404186529</v>
      </c>
      <c r="C353" s="81">
        <v>404186529</v>
      </c>
    </row>
    <row r="354" spans="1:3" x14ac:dyDescent="0.35">
      <c r="A354" s="81" t="s">
        <v>3216</v>
      </c>
      <c r="B354" s="81">
        <v>328917645</v>
      </c>
      <c r="C354" s="81">
        <v>328917645</v>
      </c>
    </row>
    <row r="355" spans="1:3" x14ac:dyDescent="0.35">
      <c r="A355" s="81" t="s">
        <v>3217</v>
      </c>
      <c r="B355" s="81">
        <v>2901272878</v>
      </c>
      <c r="C355" s="81">
        <v>2901272878</v>
      </c>
    </row>
    <row r="356" spans="1:3" x14ac:dyDescent="0.35">
      <c r="A356" s="81" t="s">
        <v>3218</v>
      </c>
      <c r="B356" s="81">
        <v>479449634</v>
      </c>
      <c r="C356" s="81">
        <v>479449634</v>
      </c>
    </row>
    <row r="357" spans="1:3" x14ac:dyDescent="0.35">
      <c r="A357" s="81" t="s">
        <v>3219</v>
      </c>
      <c r="B357" s="81">
        <v>4826928523</v>
      </c>
      <c r="C357" s="81">
        <v>4826928523</v>
      </c>
    </row>
    <row r="358" spans="1:3" x14ac:dyDescent="0.35">
      <c r="A358" s="81" t="s">
        <v>3220</v>
      </c>
      <c r="B358" s="81">
        <v>188854698</v>
      </c>
      <c r="C358" s="81">
        <v>188854698</v>
      </c>
    </row>
    <row r="359" spans="1:3" x14ac:dyDescent="0.35">
      <c r="A359" s="81" t="s">
        <v>3221</v>
      </c>
      <c r="B359" s="81">
        <v>1467704891</v>
      </c>
      <c r="C359" s="81">
        <v>1467704891</v>
      </c>
    </row>
    <row r="360" spans="1:3" x14ac:dyDescent="0.35">
      <c r="A360" s="81" t="s">
        <v>3222</v>
      </c>
      <c r="B360" s="81">
        <v>1283793468</v>
      </c>
      <c r="C360" s="81">
        <v>1283793468</v>
      </c>
    </row>
    <row r="361" spans="1:3" x14ac:dyDescent="0.35">
      <c r="A361" s="81" t="s">
        <v>3223</v>
      </c>
      <c r="B361" s="81">
        <v>463478458</v>
      </c>
      <c r="C361" s="81">
        <v>463478458</v>
      </c>
    </row>
    <row r="362" spans="1:3" x14ac:dyDescent="0.35">
      <c r="A362" s="81" t="s">
        <v>3224</v>
      </c>
      <c r="B362" s="81">
        <v>1477315851</v>
      </c>
      <c r="C362" s="81">
        <v>1477315851</v>
      </c>
    </row>
    <row r="363" spans="1:3" x14ac:dyDescent="0.35">
      <c r="A363" s="81" t="s">
        <v>3225</v>
      </c>
      <c r="B363" s="81">
        <v>651719623</v>
      </c>
      <c r="C363" s="81">
        <v>651719623</v>
      </c>
    </row>
    <row r="364" spans="1:3" x14ac:dyDescent="0.35">
      <c r="A364" s="81" t="s">
        <v>3226</v>
      </c>
      <c r="B364" s="81">
        <v>709180091</v>
      </c>
      <c r="C364" s="81">
        <v>709180091</v>
      </c>
    </row>
    <row r="365" spans="1:3" x14ac:dyDescent="0.35">
      <c r="A365" s="81" t="s">
        <v>3227</v>
      </c>
      <c r="B365" s="81">
        <v>390597556</v>
      </c>
      <c r="C365" s="81">
        <v>390597556</v>
      </c>
    </row>
    <row r="366" spans="1:3" x14ac:dyDescent="0.35">
      <c r="A366" s="81" t="s">
        <v>3228</v>
      </c>
      <c r="B366" s="81">
        <v>719847059</v>
      </c>
      <c r="C366" s="81">
        <v>719847059</v>
      </c>
    </row>
    <row r="367" spans="1:3" x14ac:dyDescent="0.35">
      <c r="A367" s="81" t="s">
        <v>3229</v>
      </c>
      <c r="B367" s="81">
        <v>1757301053</v>
      </c>
      <c r="C367" s="81">
        <v>1757301053</v>
      </c>
    </row>
    <row r="368" spans="1:3" x14ac:dyDescent="0.35">
      <c r="A368" s="81" t="s">
        <v>3230</v>
      </c>
      <c r="B368" s="81">
        <v>5580397450</v>
      </c>
      <c r="C368" s="81">
        <v>5580397450</v>
      </c>
    </row>
    <row r="369" spans="1:3" x14ac:dyDescent="0.35">
      <c r="A369" s="81" t="s">
        <v>3231</v>
      </c>
      <c r="B369" s="81">
        <v>1839558535</v>
      </c>
      <c r="C369" s="81">
        <v>1839558535</v>
      </c>
    </row>
    <row r="370" spans="1:3" x14ac:dyDescent="0.35">
      <c r="A370" s="81" t="s">
        <v>3232</v>
      </c>
      <c r="B370" s="81">
        <v>491966214</v>
      </c>
      <c r="C370" s="81">
        <v>491966214</v>
      </c>
    </row>
    <row r="371" spans="1:3" x14ac:dyDescent="0.35">
      <c r="A371" s="81" t="s">
        <v>3233</v>
      </c>
      <c r="B371" s="81">
        <v>640896292</v>
      </c>
      <c r="C371" s="81">
        <v>640896292</v>
      </c>
    </row>
    <row r="372" spans="1:3" x14ac:dyDescent="0.35">
      <c r="A372" s="81" t="s">
        <v>3234</v>
      </c>
      <c r="B372" s="81">
        <v>401969774</v>
      </c>
      <c r="C372" s="81">
        <v>401969774</v>
      </c>
    </row>
    <row r="373" spans="1:3" x14ac:dyDescent="0.35">
      <c r="A373" s="81" t="s">
        <v>3235</v>
      </c>
      <c r="B373" s="81">
        <v>931652697</v>
      </c>
      <c r="C373" s="81">
        <v>931652697</v>
      </c>
    </row>
    <row r="374" spans="1:3" x14ac:dyDescent="0.35">
      <c r="A374" s="81" t="s">
        <v>3236</v>
      </c>
      <c r="B374" s="81">
        <v>608148841</v>
      </c>
      <c r="C374" s="81">
        <v>608148841</v>
      </c>
    </row>
    <row r="375" spans="1:3" x14ac:dyDescent="0.35">
      <c r="A375" s="81" t="s">
        <v>3237</v>
      </c>
      <c r="B375" s="81">
        <v>2491424812</v>
      </c>
      <c r="C375" s="81">
        <v>2491424812</v>
      </c>
    </row>
    <row r="376" spans="1:3" x14ac:dyDescent="0.35">
      <c r="A376" s="81" t="s">
        <v>3238</v>
      </c>
      <c r="B376" s="81">
        <v>249016918</v>
      </c>
      <c r="C376" s="81">
        <v>249016918</v>
      </c>
    </row>
    <row r="377" spans="1:3" x14ac:dyDescent="0.35">
      <c r="A377" s="81" t="s">
        <v>3239</v>
      </c>
      <c r="B377" s="81">
        <v>4954010065</v>
      </c>
      <c r="C377" s="81">
        <v>4954010065</v>
      </c>
    </row>
    <row r="378" spans="1:3" x14ac:dyDescent="0.35">
      <c r="A378" s="81" t="s">
        <v>3240</v>
      </c>
      <c r="B378" s="81">
        <v>7933773633</v>
      </c>
      <c r="C378" s="81">
        <v>7933773633</v>
      </c>
    </row>
    <row r="379" spans="1:3" x14ac:dyDescent="0.35">
      <c r="A379" s="81" t="s">
        <v>3241</v>
      </c>
      <c r="B379" s="81">
        <v>1464786408</v>
      </c>
      <c r="C379" s="81">
        <v>1464786408</v>
      </c>
    </row>
    <row r="380" spans="1:3" x14ac:dyDescent="0.35">
      <c r="A380" s="81" t="s">
        <v>3242</v>
      </c>
      <c r="B380" s="81">
        <v>1204536818</v>
      </c>
      <c r="C380" s="81">
        <v>1204536818</v>
      </c>
    </row>
    <row r="381" spans="1:3" x14ac:dyDescent="0.35">
      <c r="A381" s="81" t="s">
        <v>3243</v>
      </c>
      <c r="B381" s="81">
        <v>545502886</v>
      </c>
      <c r="C381" s="81">
        <v>545502886</v>
      </c>
    </row>
    <row r="382" spans="1:3" x14ac:dyDescent="0.35">
      <c r="A382" s="81" t="s">
        <v>3244</v>
      </c>
      <c r="B382" s="81">
        <v>41390884</v>
      </c>
      <c r="C382" s="81">
        <v>41390884</v>
      </c>
    </row>
    <row r="383" spans="1:3" x14ac:dyDescent="0.35">
      <c r="A383" s="81" t="s">
        <v>3245</v>
      </c>
      <c r="B383" s="81">
        <v>98963079</v>
      </c>
      <c r="C383" s="81">
        <v>98963079</v>
      </c>
    </row>
    <row r="384" spans="1:3" x14ac:dyDescent="0.35">
      <c r="A384" s="81" t="s">
        <v>3246</v>
      </c>
      <c r="B384" s="81">
        <v>100737367</v>
      </c>
      <c r="C384" s="81">
        <v>636855877</v>
      </c>
    </row>
    <row r="385" spans="1:3" x14ac:dyDescent="0.35">
      <c r="A385" s="81" t="s">
        <v>3247</v>
      </c>
      <c r="B385" s="81">
        <v>1296369737</v>
      </c>
      <c r="C385" s="81">
        <v>1296369737</v>
      </c>
    </row>
    <row r="386" spans="1:3" x14ac:dyDescent="0.35">
      <c r="A386" s="81" t="s">
        <v>3248</v>
      </c>
      <c r="B386" s="81">
        <v>211962698</v>
      </c>
      <c r="C386" s="81">
        <v>211962698</v>
      </c>
    </row>
    <row r="387" spans="1:3" x14ac:dyDescent="0.35">
      <c r="A387" s="81" t="s">
        <v>3249</v>
      </c>
      <c r="B387" s="81">
        <v>90731957</v>
      </c>
      <c r="C387" s="81">
        <v>90731957</v>
      </c>
    </row>
    <row r="388" spans="1:3" x14ac:dyDescent="0.35">
      <c r="A388" s="81" t="s">
        <v>3250</v>
      </c>
      <c r="B388" s="81">
        <v>629298608</v>
      </c>
      <c r="C388" s="81">
        <v>629298608</v>
      </c>
    </row>
    <row r="389" spans="1:3" x14ac:dyDescent="0.35">
      <c r="A389" s="81" t="s">
        <v>3251</v>
      </c>
      <c r="B389" s="81">
        <v>377387405</v>
      </c>
      <c r="C389" s="81">
        <v>377387405</v>
      </c>
    </row>
    <row r="390" spans="1:3" x14ac:dyDescent="0.35">
      <c r="A390" s="81" t="s">
        <v>3252</v>
      </c>
      <c r="B390" s="81">
        <v>412212154</v>
      </c>
      <c r="C390" s="81">
        <v>412212154</v>
      </c>
    </row>
    <row r="391" spans="1:3" x14ac:dyDescent="0.35">
      <c r="A391" s="81" t="s">
        <v>3253</v>
      </c>
      <c r="B391" s="81">
        <v>157207278</v>
      </c>
      <c r="C391" s="81">
        <v>157207278</v>
      </c>
    </row>
    <row r="392" spans="1:3" x14ac:dyDescent="0.35">
      <c r="A392" s="81" t="s">
        <v>3254</v>
      </c>
      <c r="B392" s="81">
        <v>406204963</v>
      </c>
      <c r="C392" s="81">
        <v>419542923</v>
      </c>
    </row>
    <row r="393" spans="1:3" x14ac:dyDescent="0.35">
      <c r="A393" s="81" t="s">
        <v>3255</v>
      </c>
      <c r="B393" s="81">
        <v>193539029</v>
      </c>
      <c r="C393" s="81">
        <v>339995172</v>
      </c>
    </row>
    <row r="394" spans="1:3" x14ac:dyDescent="0.35">
      <c r="A394" s="81" t="s">
        <v>3256</v>
      </c>
      <c r="B394" s="81">
        <v>378378534</v>
      </c>
      <c r="C394" s="81">
        <v>425994454</v>
      </c>
    </row>
    <row r="395" spans="1:3" x14ac:dyDescent="0.35">
      <c r="A395" s="81" t="s">
        <v>3257</v>
      </c>
      <c r="B395" s="81">
        <v>557836919</v>
      </c>
      <c r="C395" s="81">
        <v>557836919</v>
      </c>
    </row>
    <row r="396" spans="1:3" x14ac:dyDescent="0.35">
      <c r="A396" s="81" t="s">
        <v>3258</v>
      </c>
      <c r="B396" s="81">
        <v>1203959947</v>
      </c>
      <c r="C396" s="81">
        <v>1203959947</v>
      </c>
    </row>
    <row r="397" spans="1:3" x14ac:dyDescent="0.35">
      <c r="A397" s="81" t="s">
        <v>3259</v>
      </c>
      <c r="B397" s="81">
        <v>1312020696</v>
      </c>
      <c r="C397" s="81">
        <v>1312020696</v>
      </c>
    </row>
    <row r="398" spans="1:3" x14ac:dyDescent="0.35">
      <c r="A398" s="81" t="s">
        <v>3260</v>
      </c>
      <c r="B398" s="81">
        <v>1766757742</v>
      </c>
      <c r="C398" s="81">
        <v>1766757742</v>
      </c>
    </row>
    <row r="399" spans="1:3" x14ac:dyDescent="0.35">
      <c r="A399" s="81" t="s">
        <v>3261</v>
      </c>
      <c r="B399" s="81">
        <v>315300845</v>
      </c>
      <c r="C399" s="81">
        <v>315300845</v>
      </c>
    </row>
    <row r="400" spans="1:3" x14ac:dyDescent="0.35">
      <c r="A400" s="81" t="s">
        <v>3262</v>
      </c>
      <c r="B400" s="81">
        <v>25885709838</v>
      </c>
      <c r="C400" s="81">
        <v>25885709838</v>
      </c>
    </row>
    <row r="401" spans="1:3" x14ac:dyDescent="0.35">
      <c r="A401" s="81" t="s">
        <v>3263</v>
      </c>
      <c r="B401" s="81">
        <v>19069652504</v>
      </c>
      <c r="C401" s="81">
        <v>19069652504</v>
      </c>
    </row>
    <row r="402" spans="1:3" x14ac:dyDescent="0.35">
      <c r="A402" s="81" t="s">
        <v>3264</v>
      </c>
      <c r="B402" s="81">
        <v>4235042721</v>
      </c>
      <c r="C402" s="81">
        <v>5317053141</v>
      </c>
    </row>
    <row r="403" spans="1:3" x14ac:dyDescent="0.35">
      <c r="A403" s="81" t="s">
        <v>3265</v>
      </c>
      <c r="B403" s="81">
        <v>2715188710</v>
      </c>
      <c r="C403" s="81">
        <v>2715188710</v>
      </c>
    </row>
    <row r="404" spans="1:3" x14ac:dyDescent="0.35">
      <c r="A404" s="81" t="s">
        <v>3266</v>
      </c>
      <c r="B404" s="81">
        <v>72627345167</v>
      </c>
      <c r="C404" s="81">
        <v>72627345167</v>
      </c>
    </row>
    <row r="405" spans="1:3" x14ac:dyDescent="0.35">
      <c r="A405" s="81" t="s">
        <v>3267</v>
      </c>
      <c r="B405" s="81">
        <v>12233694235</v>
      </c>
      <c r="C405" s="81">
        <v>13181268975</v>
      </c>
    </row>
    <row r="406" spans="1:3" x14ac:dyDescent="0.35">
      <c r="A406" s="81" t="s">
        <v>3268</v>
      </c>
      <c r="B406" s="81">
        <v>11491015275</v>
      </c>
      <c r="C406" s="81">
        <v>11491015275</v>
      </c>
    </row>
    <row r="407" spans="1:3" x14ac:dyDescent="0.35">
      <c r="A407" s="81" t="s">
        <v>3269</v>
      </c>
      <c r="B407" s="81">
        <v>15198255862</v>
      </c>
      <c r="C407" s="81">
        <v>17913742295</v>
      </c>
    </row>
    <row r="408" spans="1:3" x14ac:dyDescent="0.35">
      <c r="A408" s="81" t="s">
        <v>3270</v>
      </c>
      <c r="B408" s="81">
        <v>222766687489</v>
      </c>
      <c r="C408" s="81">
        <v>222766687489</v>
      </c>
    </row>
    <row r="409" spans="1:3" x14ac:dyDescent="0.35">
      <c r="A409" s="81" t="s">
        <v>3271</v>
      </c>
      <c r="B409" s="81">
        <v>21238093076</v>
      </c>
      <c r="C409" s="81">
        <v>21238093076</v>
      </c>
    </row>
    <row r="410" spans="1:3" x14ac:dyDescent="0.35">
      <c r="A410" s="81" t="s">
        <v>3272</v>
      </c>
      <c r="B410" s="81">
        <v>53864862920</v>
      </c>
      <c r="C410" s="81">
        <v>53864862920</v>
      </c>
    </row>
    <row r="411" spans="1:3" x14ac:dyDescent="0.35">
      <c r="A411" s="81" t="s">
        <v>3273</v>
      </c>
      <c r="B411" s="81">
        <v>27873488815</v>
      </c>
      <c r="C411" s="81">
        <v>27873488815</v>
      </c>
    </row>
    <row r="412" spans="1:3" x14ac:dyDescent="0.35">
      <c r="A412" s="81" t="s">
        <v>3274</v>
      </c>
      <c r="B412" s="81">
        <v>13376811358</v>
      </c>
      <c r="C412" s="81">
        <v>14438056588</v>
      </c>
    </row>
    <row r="413" spans="1:3" x14ac:dyDescent="0.35">
      <c r="A413" s="81" t="s">
        <v>3275</v>
      </c>
      <c r="B413" s="81">
        <v>19548910528</v>
      </c>
      <c r="C413" s="81">
        <v>19548910528</v>
      </c>
    </row>
    <row r="414" spans="1:3" x14ac:dyDescent="0.35">
      <c r="A414" s="81" t="s">
        <v>3276</v>
      </c>
      <c r="B414" s="81">
        <v>18392888476</v>
      </c>
      <c r="C414" s="81">
        <v>18392888476</v>
      </c>
    </row>
    <row r="415" spans="1:3" x14ac:dyDescent="0.35">
      <c r="A415" s="81" t="s">
        <v>3277</v>
      </c>
      <c r="B415" s="81">
        <v>41907046366</v>
      </c>
      <c r="C415" s="81">
        <v>41907046366</v>
      </c>
    </row>
    <row r="416" spans="1:3" x14ac:dyDescent="0.35">
      <c r="A416" s="81" t="s">
        <v>3278</v>
      </c>
      <c r="B416" s="81">
        <v>15299216116</v>
      </c>
      <c r="C416" s="81">
        <v>15299216116</v>
      </c>
    </row>
    <row r="417" spans="1:3" x14ac:dyDescent="0.35">
      <c r="A417" s="81" t="s">
        <v>3279</v>
      </c>
      <c r="B417" s="81">
        <v>6366533862</v>
      </c>
      <c r="C417" s="81">
        <v>6711525962</v>
      </c>
    </row>
    <row r="418" spans="1:3" x14ac:dyDescent="0.35">
      <c r="A418" s="81" t="s">
        <v>3280</v>
      </c>
      <c r="B418" s="81">
        <v>1748859659</v>
      </c>
      <c r="C418" s="81">
        <v>1748859659</v>
      </c>
    </row>
    <row r="419" spans="1:3" x14ac:dyDescent="0.35">
      <c r="A419" s="81" t="s">
        <v>3281</v>
      </c>
      <c r="B419" s="81">
        <v>248925370</v>
      </c>
      <c r="C419" s="81">
        <v>248925370</v>
      </c>
    </row>
    <row r="420" spans="1:3" x14ac:dyDescent="0.35">
      <c r="A420" s="81" t="s">
        <v>3282</v>
      </c>
      <c r="B420" s="81">
        <v>2980967056</v>
      </c>
      <c r="C420" s="81">
        <v>2980967056</v>
      </c>
    </row>
    <row r="421" spans="1:3" x14ac:dyDescent="0.35">
      <c r="A421" s="81" t="s">
        <v>3283</v>
      </c>
      <c r="B421" s="81">
        <v>767341246</v>
      </c>
      <c r="C421" s="81">
        <v>767341246</v>
      </c>
    </row>
    <row r="422" spans="1:3" x14ac:dyDescent="0.35">
      <c r="A422" s="81" t="s">
        <v>3284</v>
      </c>
      <c r="B422" s="81">
        <v>3259630878</v>
      </c>
      <c r="C422" s="81">
        <v>3259630878</v>
      </c>
    </row>
    <row r="423" spans="1:3" x14ac:dyDescent="0.35">
      <c r="A423" s="81" t="s">
        <v>3285</v>
      </c>
      <c r="B423" s="81">
        <v>220032154</v>
      </c>
      <c r="C423" s="81">
        <v>220032154</v>
      </c>
    </row>
    <row r="424" spans="1:3" x14ac:dyDescent="0.35">
      <c r="A424" s="81" t="s">
        <v>3286</v>
      </c>
      <c r="B424" s="81">
        <v>1646503778</v>
      </c>
      <c r="C424" s="81">
        <v>1646503778</v>
      </c>
    </row>
    <row r="425" spans="1:3" x14ac:dyDescent="0.35">
      <c r="A425" s="81" t="s">
        <v>3287</v>
      </c>
      <c r="B425" s="81">
        <v>196141454</v>
      </c>
      <c r="C425" s="81">
        <v>196141454</v>
      </c>
    </row>
    <row r="426" spans="1:3" x14ac:dyDescent="0.35">
      <c r="A426" s="81" t="s">
        <v>3288</v>
      </c>
      <c r="B426" s="81">
        <v>222843208</v>
      </c>
      <c r="C426" s="81">
        <v>222843208</v>
      </c>
    </row>
    <row r="427" spans="1:3" x14ac:dyDescent="0.35">
      <c r="A427" s="81" t="s">
        <v>3289</v>
      </c>
      <c r="B427" s="81">
        <v>354261331</v>
      </c>
      <c r="C427" s="81">
        <v>546050631</v>
      </c>
    </row>
    <row r="428" spans="1:3" x14ac:dyDescent="0.35">
      <c r="A428" s="81" t="s">
        <v>3290</v>
      </c>
      <c r="B428" s="81">
        <v>106272968</v>
      </c>
      <c r="C428" s="81">
        <v>106272968</v>
      </c>
    </row>
    <row r="429" spans="1:3" x14ac:dyDescent="0.35">
      <c r="A429" s="81" t="s">
        <v>3291</v>
      </c>
      <c r="B429" s="81">
        <v>211301806</v>
      </c>
      <c r="C429" s="81">
        <v>474991306</v>
      </c>
    </row>
    <row r="430" spans="1:3" x14ac:dyDescent="0.35">
      <c r="A430" s="81" t="s">
        <v>3292</v>
      </c>
      <c r="B430" s="81">
        <v>8806529937</v>
      </c>
      <c r="C430" s="81">
        <v>8806529937</v>
      </c>
    </row>
    <row r="431" spans="1:3" x14ac:dyDescent="0.35">
      <c r="A431" s="81" t="s">
        <v>3293</v>
      </c>
      <c r="B431" s="81">
        <v>9636512005</v>
      </c>
      <c r="C431" s="81">
        <v>9636512005</v>
      </c>
    </row>
    <row r="432" spans="1:3" x14ac:dyDescent="0.35">
      <c r="A432" s="81" t="s">
        <v>3294</v>
      </c>
      <c r="B432" s="81">
        <v>3516465398</v>
      </c>
      <c r="C432" s="81">
        <v>3516465398</v>
      </c>
    </row>
    <row r="433" spans="1:3" x14ac:dyDescent="0.35">
      <c r="A433" s="81" t="s">
        <v>3295</v>
      </c>
      <c r="B433" s="81">
        <v>15520358223</v>
      </c>
      <c r="C433" s="81">
        <v>15520358223</v>
      </c>
    </row>
    <row r="434" spans="1:3" x14ac:dyDescent="0.35">
      <c r="A434" s="81" t="s">
        <v>3296</v>
      </c>
      <c r="B434" s="81">
        <v>1273132986</v>
      </c>
      <c r="C434" s="81">
        <v>1273132986</v>
      </c>
    </row>
    <row r="435" spans="1:3" x14ac:dyDescent="0.35">
      <c r="A435" s="81" t="s">
        <v>3297</v>
      </c>
      <c r="B435" s="81">
        <v>1979679194</v>
      </c>
      <c r="C435" s="81">
        <v>1979679194</v>
      </c>
    </row>
    <row r="436" spans="1:3" x14ac:dyDescent="0.35">
      <c r="A436" s="81" t="s">
        <v>3298</v>
      </c>
      <c r="B436" s="81">
        <v>1136377466</v>
      </c>
      <c r="C436" s="81">
        <v>1136377466</v>
      </c>
    </row>
    <row r="437" spans="1:3" x14ac:dyDescent="0.35">
      <c r="A437" s="81" t="s">
        <v>3299</v>
      </c>
      <c r="B437" s="81">
        <v>332703706</v>
      </c>
      <c r="C437" s="81">
        <v>332703706</v>
      </c>
    </row>
    <row r="438" spans="1:3" x14ac:dyDescent="0.35">
      <c r="A438" s="81" t="s">
        <v>3300</v>
      </c>
      <c r="B438" s="81">
        <v>1102271911</v>
      </c>
      <c r="C438" s="81">
        <v>1102271911</v>
      </c>
    </row>
    <row r="439" spans="1:3" x14ac:dyDescent="0.35">
      <c r="A439" s="81" t="s">
        <v>3301</v>
      </c>
      <c r="B439" s="81">
        <v>2486231957</v>
      </c>
      <c r="C439" s="81">
        <v>2486231957</v>
      </c>
    </row>
    <row r="440" spans="1:3" x14ac:dyDescent="0.35">
      <c r="A440" s="81" t="s">
        <v>3302</v>
      </c>
      <c r="B440" s="81">
        <v>58273265</v>
      </c>
      <c r="C440" s="81">
        <v>58273265</v>
      </c>
    </row>
    <row r="441" spans="1:3" x14ac:dyDescent="0.35">
      <c r="A441" s="81" t="s">
        <v>3303</v>
      </c>
      <c r="B441" s="81">
        <v>51822192</v>
      </c>
      <c r="C441" s="81">
        <v>51822192</v>
      </c>
    </row>
    <row r="442" spans="1:3" x14ac:dyDescent="0.35">
      <c r="A442" s="81" t="s">
        <v>3304</v>
      </c>
      <c r="B442" s="81">
        <v>285528784</v>
      </c>
      <c r="C442" s="81">
        <v>285528784</v>
      </c>
    </row>
    <row r="443" spans="1:3" x14ac:dyDescent="0.35">
      <c r="A443" s="81" t="s">
        <v>3305</v>
      </c>
      <c r="B443" s="81">
        <v>2018294170</v>
      </c>
      <c r="C443" s="81">
        <v>2018294170</v>
      </c>
    </row>
    <row r="444" spans="1:3" x14ac:dyDescent="0.35">
      <c r="A444" s="81" t="s">
        <v>3306</v>
      </c>
      <c r="B444" s="81">
        <v>445968890</v>
      </c>
      <c r="C444" s="81">
        <v>445968890</v>
      </c>
    </row>
    <row r="445" spans="1:3" x14ac:dyDescent="0.35">
      <c r="A445" s="81" t="s">
        <v>3307</v>
      </c>
      <c r="B445" s="81">
        <v>8737759248</v>
      </c>
      <c r="C445" s="81">
        <v>8843306318</v>
      </c>
    </row>
    <row r="446" spans="1:3" x14ac:dyDescent="0.35">
      <c r="A446" s="81" t="s">
        <v>3308</v>
      </c>
      <c r="B446" s="81">
        <v>714138685</v>
      </c>
      <c r="C446" s="81">
        <v>714138685</v>
      </c>
    </row>
    <row r="447" spans="1:3" x14ac:dyDescent="0.35">
      <c r="A447" s="81" t="s">
        <v>3309</v>
      </c>
      <c r="B447" s="81">
        <v>8830488304</v>
      </c>
      <c r="C447" s="81">
        <v>8830488304</v>
      </c>
    </row>
    <row r="448" spans="1:3" x14ac:dyDescent="0.35">
      <c r="A448" s="81" t="s">
        <v>3310</v>
      </c>
      <c r="B448" s="81">
        <v>692857331</v>
      </c>
      <c r="C448" s="81">
        <v>692857331</v>
      </c>
    </row>
    <row r="449" spans="1:3" x14ac:dyDescent="0.35">
      <c r="A449" s="81" t="s">
        <v>3311</v>
      </c>
      <c r="B449" s="81">
        <v>2805782876</v>
      </c>
      <c r="C449" s="81">
        <v>2805782876</v>
      </c>
    </row>
    <row r="450" spans="1:3" x14ac:dyDescent="0.35">
      <c r="A450" s="81" t="s">
        <v>3312</v>
      </c>
      <c r="B450" s="81">
        <v>6067146488</v>
      </c>
      <c r="C450" s="81">
        <v>6067146488</v>
      </c>
    </row>
    <row r="451" spans="1:3" x14ac:dyDescent="0.35">
      <c r="A451" s="81" t="s">
        <v>3313</v>
      </c>
      <c r="B451" s="81">
        <v>227536003</v>
      </c>
      <c r="C451" s="81">
        <v>227536003</v>
      </c>
    </row>
    <row r="452" spans="1:3" x14ac:dyDescent="0.35">
      <c r="A452" s="81" t="s">
        <v>3314</v>
      </c>
      <c r="B452" s="81">
        <v>4203821426</v>
      </c>
      <c r="C452" s="81">
        <v>4203821426</v>
      </c>
    </row>
    <row r="453" spans="1:3" x14ac:dyDescent="0.35">
      <c r="A453" s="81" t="s">
        <v>3315</v>
      </c>
      <c r="B453" s="81">
        <v>3282081520</v>
      </c>
      <c r="C453" s="81">
        <v>3282081520</v>
      </c>
    </row>
    <row r="454" spans="1:3" x14ac:dyDescent="0.35">
      <c r="A454" s="81" t="s">
        <v>3316</v>
      </c>
      <c r="B454" s="81">
        <v>3015290845</v>
      </c>
      <c r="C454" s="81">
        <v>3015290845</v>
      </c>
    </row>
    <row r="455" spans="1:3" x14ac:dyDescent="0.35">
      <c r="A455" s="81" t="s">
        <v>3317</v>
      </c>
      <c r="B455" s="81">
        <v>125144096</v>
      </c>
      <c r="C455" s="81">
        <v>125144096</v>
      </c>
    </row>
    <row r="456" spans="1:3" x14ac:dyDescent="0.35">
      <c r="A456" s="81" t="s">
        <v>3318</v>
      </c>
      <c r="B456" s="81">
        <v>181162780</v>
      </c>
      <c r="C456" s="81">
        <v>181162780</v>
      </c>
    </row>
    <row r="457" spans="1:3" x14ac:dyDescent="0.35">
      <c r="A457" s="81" t="s">
        <v>3319</v>
      </c>
      <c r="B457" s="81">
        <v>927512846</v>
      </c>
      <c r="C457" s="81">
        <v>927512846</v>
      </c>
    </row>
    <row r="458" spans="1:3" x14ac:dyDescent="0.35">
      <c r="A458" s="81" t="s">
        <v>3320</v>
      </c>
      <c r="B458" s="81">
        <v>180065154</v>
      </c>
      <c r="C458" s="81">
        <v>182389154</v>
      </c>
    </row>
    <row r="459" spans="1:3" x14ac:dyDescent="0.35">
      <c r="A459" s="81" t="s">
        <v>3321</v>
      </c>
      <c r="B459" s="81">
        <v>121690871</v>
      </c>
      <c r="C459" s="81">
        <v>121690871</v>
      </c>
    </row>
    <row r="460" spans="1:3" x14ac:dyDescent="0.35">
      <c r="A460" s="81" t="s">
        <v>3322</v>
      </c>
      <c r="B460" s="81">
        <v>137538266</v>
      </c>
      <c r="C460" s="81">
        <v>137538266</v>
      </c>
    </row>
    <row r="461" spans="1:3" x14ac:dyDescent="0.35">
      <c r="A461" s="81" t="s">
        <v>3323</v>
      </c>
      <c r="B461" s="81">
        <v>916857191</v>
      </c>
      <c r="C461" s="81">
        <v>1016368041</v>
      </c>
    </row>
    <row r="462" spans="1:3" x14ac:dyDescent="0.35">
      <c r="A462" s="81" t="s">
        <v>3324</v>
      </c>
      <c r="B462" s="81">
        <v>138801411</v>
      </c>
      <c r="C462" s="81">
        <v>177466261</v>
      </c>
    </row>
    <row r="463" spans="1:3" x14ac:dyDescent="0.35">
      <c r="A463" s="81" t="s">
        <v>3325</v>
      </c>
      <c r="B463" s="81">
        <v>318877013</v>
      </c>
      <c r="C463" s="81">
        <v>318877013</v>
      </c>
    </row>
    <row r="464" spans="1:3" x14ac:dyDescent="0.35">
      <c r="A464" s="81" t="s">
        <v>3326</v>
      </c>
      <c r="B464" s="81">
        <v>62148453</v>
      </c>
      <c r="C464" s="81">
        <v>62148453</v>
      </c>
    </row>
    <row r="465" spans="1:3" x14ac:dyDescent="0.35">
      <c r="A465" s="81" t="s">
        <v>3327</v>
      </c>
      <c r="B465" s="81">
        <v>90682023</v>
      </c>
      <c r="C465" s="81">
        <v>195397898</v>
      </c>
    </row>
    <row r="466" spans="1:3" x14ac:dyDescent="0.35">
      <c r="A466" s="81" t="s">
        <v>3328</v>
      </c>
      <c r="B466" s="81">
        <v>835226575</v>
      </c>
      <c r="C466" s="81">
        <v>835226575</v>
      </c>
    </row>
    <row r="467" spans="1:3" x14ac:dyDescent="0.35">
      <c r="A467" s="81" t="s">
        <v>3329</v>
      </c>
      <c r="B467" s="81">
        <v>137325968</v>
      </c>
      <c r="C467" s="81">
        <v>137325968</v>
      </c>
    </row>
    <row r="468" spans="1:3" x14ac:dyDescent="0.35">
      <c r="A468" s="81" t="s">
        <v>3330</v>
      </c>
      <c r="B468" s="81">
        <v>258732185</v>
      </c>
      <c r="C468" s="81">
        <v>258732185</v>
      </c>
    </row>
    <row r="469" spans="1:3" x14ac:dyDescent="0.35">
      <c r="A469" s="81" t="s">
        <v>3331</v>
      </c>
      <c r="B469" s="81">
        <v>64780411</v>
      </c>
      <c r="C469" s="81">
        <v>64780411</v>
      </c>
    </row>
    <row r="470" spans="1:3" x14ac:dyDescent="0.35">
      <c r="A470" s="81" t="s">
        <v>3332</v>
      </c>
      <c r="B470" s="81">
        <v>85379163</v>
      </c>
      <c r="C470" s="81">
        <v>85379163</v>
      </c>
    </row>
    <row r="471" spans="1:3" x14ac:dyDescent="0.35">
      <c r="A471" s="81" t="s">
        <v>3333</v>
      </c>
      <c r="B471" s="81">
        <v>1526936372</v>
      </c>
      <c r="C471" s="81">
        <v>1526936372</v>
      </c>
    </row>
    <row r="472" spans="1:3" x14ac:dyDescent="0.35">
      <c r="A472" s="81" t="s">
        <v>3334</v>
      </c>
      <c r="B472" s="81">
        <v>145807012</v>
      </c>
      <c r="C472" s="81">
        <v>145807012</v>
      </c>
    </row>
    <row r="473" spans="1:3" x14ac:dyDescent="0.35">
      <c r="A473" s="81" t="s">
        <v>3335</v>
      </c>
      <c r="B473" s="81">
        <v>121055385</v>
      </c>
      <c r="C473" s="81">
        <v>121055385</v>
      </c>
    </row>
    <row r="474" spans="1:3" x14ac:dyDescent="0.35">
      <c r="A474" s="81" t="s">
        <v>3336</v>
      </c>
      <c r="B474" s="81">
        <v>1132219990</v>
      </c>
      <c r="C474" s="81">
        <v>1132219990</v>
      </c>
    </row>
    <row r="475" spans="1:3" x14ac:dyDescent="0.35">
      <c r="A475" s="81" t="s">
        <v>3337</v>
      </c>
      <c r="B475" s="81">
        <v>56477494</v>
      </c>
      <c r="C475" s="81">
        <v>56477494</v>
      </c>
    </row>
    <row r="476" spans="1:3" x14ac:dyDescent="0.35">
      <c r="A476" s="81" t="s">
        <v>3338</v>
      </c>
      <c r="B476" s="81">
        <v>8632868886</v>
      </c>
      <c r="C476" s="81">
        <v>8632868886</v>
      </c>
    </row>
    <row r="477" spans="1:3" x14ac:dyDescent="0.35">
      <c r="A477" s="81" t="s">
        <v>3339</v>
      </c>
      <c r="B477" s="81">
        <v>290109829</v>
      </c>
      <c r="C477" s="81">
        <v>290109829</v>
      </c>
    </row>
    <row r="478" spans="1:3" x14ac:dyDescent="0.35">
      <c r="A478" s="81" t="s">
        <v>3340</v>
      </c>
      <c r="B478" s="81">
        <v>381329865</v>
      </c>
      <c r="C478" s="81">
        <v>381329865</v>
      </c>
    </row>
    <row r="479" spans="1:3" x14ac:dyDescent="0.35">
      <c r="A479" s="81" t="s">
        <v>3341</v>
      </c>
      <c r="B479" s="81">
        <v>2017751540</v>
      </c>
      <c r="C479" s="81">
        <v>2017751540</v>
      </c>
    </row>
    <row r="480" spans="1:3" x14ac:dyDescent="0.35">
      <c r="A480" s="81" t="s">
        <v>3342</v>
      </c>
      <c r="B480" s="81">
        <v>111838063</v>
      </c>
      <c r="C480" s="81">
        <v>111838063</v>
      </c>
    </row>
    <row r="481" spans="1:3" x14ac:dyDescent="0.35">
      <c r="A481" s="81" t="s">
        <v>3343</v>
      </c>
      <c r="B481" s="81">
        <v>157592263</v>
      </c>
      <c r="C481" s="81">
        <v>157592263</v>
      </c>
    </row>
    <row r="482" spans="1:3" x14ac:dyDescent="0.35">
      <c r="A482" s="81" t="s">
        <v>3344</v>
      </c>
      <c r="B482" s="81">
        <v>107160665</v>
      </c>
      <c r="C482" s="81">
        <v>107160665</v>
      </c>
    </row>
    <row r="483" spans="1:3" x14ac:dyDescent="0.35">
      <c r="A483" s="81" t="s">
        <v>3345</v>
      </c>
      <c r="B483" s="81">
        <v>235867006</v>
      </c>
      <c r="C483" s="81">
        <v>235867006</v>
      </c>
    </row>
    <row r="484" spans="1:3" x14ac:dyDescent="0.35">
      <c r="A484" s="81" t="s">
        <v>3346</v>
      </c>
      <c r="B484" s="81">
        <v>107907419</v>
      </c>
      <c r="C484" s="81">
        <v>107907419</v>
      </c>
    </row>
    <row r="485" spans="1:3" x14ac:dyDescent="0.35">
      <c r="A485" s="81" t="s">
        <v>3347</v>
      </c>
      <c r="B485" s="81">
        <v>125541156</v>
      </c>
      <c r="C485" s="81">
        <v>125541156</v>
      </c>
    </row>
    <row r="486" spans="1:3" x14ac:dyDescent="0.35">
      <c r="A486" s="81" t="s">
        <v>3348</v>
      </c>
      <c r="B486" s="81">
        <v>669437339</v>
      </c>
      <c r="C486" s="81">
        <v>735815249</v>
      </c>
    </row>
    <row r="487" spans="1:3" x14ac:dyDescent="0.35">
      <c r="A487" s="81" t="s">
        <v>3349</v>
      </c>
      <c r="B487" s="81">
        <v>544865778</v>
      </c>
      <c r="C487" s="81">
        <v>544865778</v>
      </c>
    </row>
    <row r="488" spans="1:3" x14ac:dyDescent="0.35">
      <c r="A488" s="81" t="s">
        <v>3350</v>
      </c>
      <c r="B488" s="81">
        <v>362017185</v>
      </c>
      <c r="C488" s="81">
        <v>362017185</v>
      </c>
    </row>
    <row r="489" spans="1:3" x14ac:dyDescent="0.35">
      <c r="A489" s="81" t="s">
        <v>3351</v>
      </c>
      <c r="B489" s="81">
        <v>270235276</v>
      </c>
      <c r="C489" s="81">
        <v>270235276</v>
      </c>
    </row>
    <row r="490" spans="1:3" x14ac:dyDescent="0.35">
      <c r="A490" s="81" t="s">
        <v>3352</v>
      </c>
      <c r="B490" s="81">
        <v>157383860</v>
      </c>
      <c r="C490" s="81">
        <v>157383860</v>
      </c>
    </row>
    <row r="491" spans="1:3" x14ac:dyDescent="0.35">
      <c r="A491" s="81" t="s">
        <v>3353</v>
      </c>
      <c r="B491" s="81">
        <v>4116949182</v>
      </c>
      <c r="C491" s="81">
        <v>4170291882</v>
      </c>
    </row>
    <row r="492" spans="1:3" x14ac:dyDescent="0.35">
      <c r="A492" s="81" t="s">
        <v>3354</v>
      </c>
      <c r="B492" s="81">
        <v>1196681287</v>
      </c>
      <c r="C492" s="81">
        <v>1196681287</v>
      </c>
    </row>
    <row r="493" spans="1:3" x14ac:dyDescent="0.35">
      <c r="A493" s="81" t="s">
        <v>3355</v>
      </c>
      <c r="B493" s="81">
        <v>803422209</v>
      </c>
      <c r="C493" s="81">
        <v>803422209</v>
      </c>
    </row>
    <row r="494" spans="1:3" x14ac:dyDescent="0.35">
      <c r="A494" s="81" t="s">
        <v>3356</v>
      </c>
      <c r="B494" s="81">
        <v>301559362</v>
      </c>
      <c r="C494" s="81">
        <v>301559362</v>
      </c>
    </row>
    <row r="495" spans="1:3" x14ac:dyDescent="0.35">
      <c r="A495" s="81" t="s">
        <v>3357</v>
      </c>
      <c r="B495" s="81">
        <v>178981443</v>
      </c>
      <c r="C495" s="81">
        <v>178981443</v>
      </c>
    </row>
    <row r="496" spans="1:3" x14ac:dyDescent="0.35">
      <c r="A496" s="81" t="s">
        <v>3358</v>
      </c>
      <c r="B496" s="81">
        <v>69581343</v>
      </c>
      <c r="C496" s="81">
        <v>69581343</v>
      </c>
    </row>
    <row r="497" spans="1:3" x14ac:dyDescent="0.35">
      <c r="A497" s="81" t="s">
        <v>3359</v>
      </c>
      <c r="B497" s="81">
        <v>1118065532</v>
      </c>
      <c r="C497" s="81">
        <v>1118065532</v>
      </c>
    </row>
    <row r="498" spans="1:3" x14ac:dyDescent="0.35">
      <c r="A498" s="81" t="s">
        <v>3360</v>
      </c>
      <c r="B498" s="81">
        <v>219275869</v>
      </c>
      <c r="C498" s="81">
        <v>219275869</v>
      </c>
    </row>
    <row r="499" spans="1:3" x14ac:dyDescent="0.35">
      <c r="A499" s="81" t="s">
        <v>3361</v>
      </c>
      <c r="B499" s="81">
        <v>740580135</v>
      </c>
      <c r="C499" s="81">
        <v>740580135</v>
      </c>
    </row>
    <row r="500" spans="1:3" x14ac:dyDescent="0.35">
      <c r="A500" s="81" t="s">
        <v>3362</v>
      </c>
      <c r="B500" s="81">
        <v>3580956014</v>
      </c>
      <c r="C500" s="81">
        <v>3580956014</v>
      </c>
    </row>
    <row r="501" spans="1:3" x14ac:dyDescent="0.35">
      <c r="A501" s="81" t="s">
        <v>3363</v>
      </c>
      <c r="B501" s="81">
        <v>436251156</v>
      </c>
      <c r="C501" s="81">
        <v>436251156</v>
      </c>
    </row>
    <row r="502" spans="1:3" x14ac:dyDescent="0.35">
      <c r="A502" s="81" t="s">
        <v>3364</v>
      </c>
      <c r="B502" s="81">
        <v>1544710623</v>
      </c>
      <c r="C502" s="81">
        <v>1544710623</v>
      </c>
    </row>
    <row r="503" spans="1:3" x14ac:dyDescent="0.35">
      <c r="A503" s="81" t="s">
        <v>3365</v>
      </c>
      <c r="B503" s="81">
        <v>225391888</v>
      </c>
      <c r="C503" s="81">
        <v>225391888</v>
      </c>
    </row>
    <row r="504" spans="1:3" x14ac:dyDescent="0.35">
      <c r="A504" s="81" t="s">
        <v>3366</v>
      </c>
      <c r="B504" s="81">
        <v>181653228</v>
      </c>
      <c r="C504" s="81">
        <v>181653228</v>
      </c>
    </row>
    <row r="505" spans="1:3" x14ac:dyDescent="0.35">
      <c r="A505" s="81" t="s">
        <v>3367</v>
      </c>
      <c r="B505" s="81">
        <v>382601168</v>
      </c>
      <c r="C505" s="81">
        <v>382601168</v>
      </c>
    </row>
    <row r="506" spans="1:3" x14ac:dyDescent="0.35">
      <c r="A506" s="81" t="s">
        <v>3368</v>
      </c>
      <c r="B506" s="81">
        <v>38399489</v>
      </c>
      <c r="C506" s="81">
        <v>38399489</v>
      </c>
    </row>
    <row r="507" spans="1:3" x14ac:dyDescent="0.35">
      <c r="A507" s="81" t="s">
        <v>3369</v>
      </c>
      <c r="B507" s="81">
        <v>764460425</v>
      </c>
      <c r="C507" s="81">
        <v>1207585475</v>
      </c>
    </row>
    <row r="508" spans="1:3" x14ac:dyDescent="0.35">
      <c r="A508" s="81" t="s">
        <v>3370</v>
      </c>
      <c r="B508" s="81">
        <v>163680918</v>
      </c>
      <c r="C508" s="81">
        <v>163680918</v>
      </c>
    </row>
    <row r="509" spans="1:3" x14ac:dyDescent="0.35">
      <c r="A509" s="81" t="s">
        <v>3371</v>
      </c>
      <c r="B509" s="81">
        <v>1284343019</v>
      </c>
      <c r="C509" s="81">
        <v>1284343019</v>
      </c>
    </row>
    <row r="510" spans="1:3" x14ac:dyDescent="0.35">
      <c r="A510" s="81" t="s">
        <v>3372</v>
      </c>
      <c r="B510" s="81">
        <v>43064972</v>
      </c>
      <c r="C510" s="81">
        <v>43064972</v>
      </c>
    </row>
    <row r="511" spans="1:3" x14ac:dyDescent="0.35">
      <c r="A511" s="81" t="s">
        <v>3373</v>
      </c>
      <c r="B511" s="81">
        <v>2351563556</v>
      </c>
      <c r="C511" s="81">
        <v>2601509456</v>
      </c>
    </row>
    <row r="512" spans="1:3" x14ac:dyDescent="0.35">
      <c r="A512" s="81" t="s">
        <v>3374</v>
      </c>
      <c r="B512" s="81">
        <v>202059923</v>
      </c>
      <c r="C512" s="81">
        <v>202059923</v>
      </c>
    </row>
    <row r="513" spans="1:3" x14ac:dyDescent="0.35">
      <c r="A513" s="81" t="s">
        <v>3375</v>
      </c>
      <c r="B513" s="81">
        <v>791424631</v>
      </c>
      <c r="C513" s="81">
        <v>820193021</v>
      </c>
    </row>
    <row r="514" spans="1:3" x14ac:dyDescent="0.35">
      <c r="A514" s="81" t="s">
        <v>3376</v>
      </c>
      <c r="B514" s="81">
        <v>358880981</v>
      </c>
      <c r="C514" s="81">
        <v>358880981</v>
      </c>
    </row>
    <row r="515" spans="1:3" x14ac:dyDescent="0.35">
      <c r="A515" s="81" t="s">
        <v>3377</v>
      </c>
      <c r="B515" s="81">
        <v>753709697</v>
      </c>
      <c r="C515" s="81">
        <v>772171697</v>
      </c>
    </row>
    <row r="516" spans="1:3" x14ac:dyDescent="0.35">
      <c r="A516" s="81" t="s">
        <v>3378</v>
      </c>
      <c r="B516" s="81">
        <v>299071721</v>
      </c>
      <c r="C516" s="81">
        <v>569436521</v>
      </c>
    </row>
    <row r="517" spans="1:3" x14ac:dyDescent="0.35">
      <c r="A517" s="81" t="s">
        <v>3379</v>
      </c>
      <c r="B517" s="81">
        <v>1302723308</v>
      </c>
      <c r="C517" s="81">
        <v>1302723308</v>
      </c>
    </row>
    <row r="518" spans="1:3" x14ac:dyDescent="0.35">
      <c r="A518" s="81" t="s">
        <v>3380</v>
      </c>
      <c r="B518" s="81">
        <v>488436600</v>
      </c>
      <c r="C518" s="81">
        <v>488436600</v>
      </c>
    </row>
    <row r="519" spans="1:3" x14ac:dyDescent="0.35">
      <c r="A519" s="81" t="s">
        <v>3381</v>
      </c>
      <c r="B519" s="81">
        <v>452710685</v>
      </c>
      <c r="C519" s="81">
        <v>452710685</v>
      </c>
    </row>
    <row r="520" spans="1:3" x14ac:dyDescent="0.35">
      <c r="A520" s="81" t="s">
        <v>3382</v>
      </c>
      <c r="B520" s="81">
        <v>1065542674</v>
      </c>
      <c r="C520" s="81">
        <v>1065542674</v>
      </c>
    </row>
    <row r="521" spans="1:3" x14ac:dyDescent="0.35">
      <c r="A521" s="81" t="s">
        <v>3383</v>
      </c>
      <c r="B521" s="81">
        <v>360554671</v>
      </c>
      <c r="C521" s="81">
        <v>360554671</v>
      </c>
    </row>
    <row r="522" spans="1:3" x14ac:dyDescent="0.35">
      <c r="A522" s="81" t="s">
        <v>3384</v>
      </c>
      <c r="B522" s="81">
        <v>341015399</v>
      </c>
      <c r="C522" s="81">
        <v>341015399</v>
      </c>
    </row>
    <row r="523" spans="1:3" x14ac:dyDescent="0.35">
      <c r="A523" s="81" t="s">
        <v>3385</v>
      </c>
      <c r="B523" s="81">
        <v>264472878</v>
      </c>
      <c r="C523" s="81">
        <v>264472878</v>
      </c>
    </row>
    <row r="524" spans="1:3" x14ac:dyDescent="0.35">
      <c r="A524" s="81" t="s">
        <v>3386</v>
      </c>
      <c r="B524" s="81">
        <v>59984033</v>
      </c>
      <c r="C524" s="81">
        <v>59984033</v>
      </c>
    </row>
    <row r="525" spans="1:3" x14ac:dyDescent="0.35">
      <c r="A525" s="81" t="s">
        <v>3387</v>
      </c>
      <c r="B525" s="81">
        <v>3267298299</v>
      </c>
      <c r="C525" s="81">
        <v>3598883599</v>
      </c>
    </row>
    <row r="526" spans="1:3" x14ac:dyDescent="0.35">
      <c r="A526" s="81" t="s">
        <v>3388</v>
      </c>
      <c r="B526" s="81">
        <v>5471430966</v>
      </c>
      <c r="C526" s="81">
        <v>5586376566</v>
      </c>
    </row>
    <row r="527" spans="1:3" x14ac:dyDescent="0.35">
      <c r="A527" s="81" t="s">
        <v>3389</v>
      </c>
      <c r="B527" s="81">
        <v>3299831102</v>
      </c>
      <c r="C527" s="81">
        <v>4235466802</v>
      </c>
    </row>
    <row r="528" spans="1:3" x14ac:dyDescent="0.35">
      <c r="A528" s="81" t="s">
        <v>3390</v>
      </c>
      <c r="B528" s="81">
        <v>13697853641</v>
      </c>
      <c r="C528" s="81">
        <v>15619359703</v>
      </c>
    </row>
    <row r="529" spans="1:3" x14ac:dyDescent="0.35">
      <c r="A529" s="81" t="s">
        <v>3391</v>
      </c>
      <c r="B529" s="81">
        <v>1076200647</v>
      </c>
      <c r="C529" s="81">
        <v>1187000647</v>
      </c>
    </row>
    <row r="530" spans="1:3" x14ac:dyDescent="0.35">
      <c r="A530" s="81" t="s">
        <v>3392</v>
      </c>
      <c r="B530" s="81">
        <v>965836522</v>
      </c>
      <c r="C530" s="81">
        <v>965836522</v>
      </c>
    </row>
    <row r="531" spans="1:3" x14ac:dyDescent="0.35">
      <c r="A531" s="81" t="s">
        <v>3393</v>
      </c>
      <c r="B531" s="81">
        <v>350904386</v>
      </c>
      <c r="C531" s="81">
        <v>412561186</v>
      </c>
    </row>
    <row r="532" spans="1:3" x14ac:dyDescent="0.35">
      <c r="A532" s="81" t="s">
        <v>3394</v>
      </c>
      <c r="B532" s="81">
        <v>1241944135</v>
      </c>
      <c r="C532" s="81">
        <v>1241944135</v>
      </c>
    </row>
    <row r="533" spans="1:3" x14ac:dyDescent="0.35">
      <c r="A533" s="81" t="s">
        <v>3395</v>
      </c>
      <c r="B533" s="81">
        <v>118105629</v>
      </c>
      <c r="C533" s="81">
        <v>118105629</v>
      </c>
    </row>
    <row r="534" spans="1:3" x14ac:dyDescent="0.35">
      <c r="A534" s="81" t="s">
        <v>3396</v>
      </c>
      <c r="B534" s="81">
        <v>554224700</v>
      </c>
      <c r="C534" s="81">
        <v>554224700</v>
      </c>
    </row>
    <row r="535" spans="1:3" x14ac:dyDescent="0.35">
      <c r="A535" s="81" t="s">
        <v>3397</v>
      </c>
      <c r="B535" s="81">
        <v>179465285</v>
      </c>
      <c r="C535" s="81">
        <v>179465285</v>
      </c>
    </row>
    <row r="536" spans="1:3" x14ac:dyDescent="0.35">
      <c r="A536" s="81" t="s">
        <v>3398</v>
      </c>
      <c r="B536" s="81">
        <v>48169690</v>
      </c>
      <c r="C536" s="81">
        <v>48169690</v>
      </c>
    </row>
    <row r="537" spans="1:3" x14ac:dyDescent="0.35">
      <c r="A537" s="81" t="s">
        <v>3399</v>
      </c>
      <c r="B537" s="81">
        <v>1864789365</v>
      </c>
      <c r="C537" s="81">
        <v>1864789365</v>
      </c>
    </row>
    <row r="538" spans="1:3" x14ac:dyDescent="0.35">
      <c r="A538" s="81" t="s">
        <v>3400</v>
      </c>
      <c r="B538" s="81">
        <v>6544134102</v>
      </c>
      <c r="C538" s="81">
        <v>6544134102</v>
      </c>
    </row>
    <row r="539" spans="1:3" x14ac:dyDescent="0.35">
      <c r="A539" s="81" t="s">
        <v>3401</v>
      </c>
      <c r="B539" s="81">
        <v>3538445340</v>
      </c>
      <c r="C539" s="81">
        <v>3538445340</v>
      </c>
    </row>
    <row r="540" spans="1:3" x14ac:dyDescent="0.35">
      <c r="A540" s="81" t="s">
        <v>3402</v>
      </c>
      <c r="B540" s="81">
        <v>518155641</v>
      </c>
      <c r="C540" s="81">
        <v>518155641</v>
      </c>
    </row>
    <row r="541" spans="1:3" x14ac:dyDescent="0.35">
      <c r="A541" s="81" t="s">
        <v>3403</v>
      </c>
      <c r="B541" s="81">
        <v>2372530761</v>
      </c>
      <c r="C541" s="81">
        <v>2372530761</v>
      </c>
    </row>
    <row r="542" spans="1:3" x14ac:dyDescent="0.35">
      <c r="A542" s="81" t="s">
        <v>3404</v>
      </c>
      <c r="B542" s="81">
        <v>251424995</v>
      </c>
      <c r="C542" s="81">
        <v>251424995</v>
      </c>
    </row>
    <row r="543" spans="1:3" x14ac:dyDescent="0.35">
      <c r="A543" s="81" t="s">
        <v>3405</v>
      </c>
      <c r="B543" s="81">
        <v>400577382</v>
      </c>
      <c r="C543" s="81">
        <v>400577382</v>
      </c>
    </row>
    <row r="544" spans="1:3" x14ac:dyDescent="0.35">
      <c r="A544" s="81" t="s">
        <v>3406</v>
      </c>
      <c r="B544" s="81">
        <v>662043586</v>
      </c>
      <c r="C544" s="81">
        <v>662043586</v>
      </c>
    </row>
    <row r="545" spans="1:3" x14ac:dyDescent="0.35">
      <c r="A545" s="81" t="s">
        <v>3407</v>
      </c>
      <c r="B545" s="81">
        <v>1479109139</v>
      </c>
      <c r="C545" s="81">
        <v>1479109139</v>
      </c>
    </row>
    <row r="546" spans="1:3" x14ac:dyDescent="0.35">
      <c r="A546" s="81" t="s">
        <v>3408</v>
      </c>
      <c r="B546" s="81">
        <v>206565164</v>
      </c>
      <c r="C546" s="81">
        <v>351627164</v>
      </c>
    </row>
    <row r="547" spans="1:3" x14ac:dyDescent="0.35">
      <c r="A547" s="81" t="s">
        <v>3409</v>
      </c>
      <c r="B547" s="81">
        <v>179579933</v>
      </c>
      <c r="C547" s="81">
        <v>179579933</v>
      </c>
    </row>
    <row r="548" spans="1:3" x14ac:dyDescent="0.35">
      <c r="A548" s="81" t="s">
        <v>3410</v>
      </c>
      <c r="B548" s="81">
        <v>263574999</v>
      </c>
      <c r="C548" s="81">
        <v>263574999</v>
      </c>
    </row>
    <row r="549" spans="1:3" x14ac:dyDescent="0.35">
      <c r="A549" s="81" t="s">
        <v>3411</v>
      </c>
      <c r="B549" s="81">
        <v>100205502</v>
      </c>
      <c r="C549" s="81">
        <v>100205502</v>
      </c>
    </row>
    <row r="550" spans="1:3" x14ac:dyDescent="0.35">
      <c r="A550" s="81" t="s">
        <v>3412</v>
      </c>
      <c r="B550" s="81">
        <v>114859691</v>
      </c>
      <c r="C550" s="81">
        <v>114859691</v>
      </c>
    </row>
    <row r="551" spans="1:3" x14ac:dyDescent="0.35">
      <c r="A551" s="81" t="s">
        <v>3413</v>
      </c>
      <c r="B551" s="81">
        <v>5865313021</v>
      </c>
      <c r="C551" s="81">
        <v>5865313021</v>
      </c>
    </row>
    <row r="552" spans="1:3" x14ac:dyDescent="0.35">
      <c r="A552" s="81" t="s">
        <v>3414</v>
      </c>
      <c r="B552" s="81">
        <v>1177556860</v>
      </c>
      <c r="C552" s="81">
        <v>1301579560</v>
      </c>
    </row>
    <row r="553" spans="1:3" x14ac:dyDescent="0.35">
      <c r="A553" s="81" t="s">
        <v>3415</v>
      </c>
      <c r="B553" s="81">
        <v>578511973</v>
      </c>
      <c r="C553" s="81">
        <v>578511973</v>
      </c>
    </row>
    <row r="554" spans="1:3" x14ac:dyDescent="0.35">
      <c r="A554" s="81" t="s">
        <v>3416</v>
      </c>
      <c r="B554" s="81">
        <v>938583772</v>
      </c>
      <c r="C554" s="81">
        <v>938583772</v>
      </c>
    </row>
    <row r="555" spans="1:3" x14ac:dyDescent="0.35">
      <c r="A555" s="81" t="s">
        <v>3417</v>
      </c>
      <c r="B555" s="81">
        <v>2184212308</v>
      </c>
      <c r="C555" s="81">
        <v>2184212308</v>
      </c>
    </row>
    <row r="556" spans="1:3" x14ac:dyDescent="0.35">
      <c r="A556" s="81" t="s">
        <v>3418</v>
      </c>
      <c r="B556" s="81">
        <v>8379434894</v>
      </c>
      <c r="C556" s="81">
        <v>8379434894</v>
      </c>
    </row>
    <row r="557" spans="1:3" x14ac:dyDescent="0.35">
      <c r="A557" s="81" t="s">
        <v>3419</v>
      </c>
      <c r="B557" s="81">
        <v>1518398106</v>
      </c>
      <c r="C557" s="81">
        <v>1518398106</v>
      </c>
    </row>
    <row r="558" spans="1:3" x14ac:dyDescent="0.35">
      <c r="A558" s="81" t="s">
        <v>3420</v>
      </c>
      <c r="B558" s="81">
        <v>846739478</v>
      </c>
      <c r="C558" s="81">
        <v>846739478</v>
      </c>
    </row>
    <row r="559" spans="1:3" x14ac:dyDescent="0.35">
      <c r="A559" s="81" t="s">
        <v>3421</v>
      </c>
      <c r="B559" s="81">
        <v>2310106497</v>
      </c>
      <c r="C559" s="81">
        <v>2310106497</v>
      </c>
    </row>
    <row r="560" spans="1:3" x14ac:dyDescent="0.35">
      <c r="A560" s="81" t="s">
        <v>3422</v>
      </c>
      <c r="B560" s="81">
        <v>2967727041</v>
      </c>
      <c r="C560" s="81">
        <v>2967727041</v>
      </c>
    </row>
    <row r="561" spans="1:3" x14ac:dyDescent="0.35">
      <c r="A561" s="81" t="s">
        <v>3423</v>
      </c>
      <c r="B561" s="81">
        <v>446222718</v>
      </c>
      <c r="C561" s="81">
        <v>539052289</v>
      </c>
    </row>
    <row r="562" spans="1:3" x14ac:dyDescent="0.35">
      <c r="A562" s="81" t="s">
        <v>3424</v>
      </c>
      <c r="B562" s="81">
        <v>11250929058</v>
      </c>
      <c r="C562" s="81">
        <v>11250929058</v>
      </c>
    </row>
    <row r="563" spans="1:3" x14ac:dyDescent="0.35">
      <c r="A563" s="81" t="s">
        <v>3425</v>
      </c>
      <c r="B563" s="81">
        <v>1293861340</v>
      </c>
      <c r="C563" s="81">
        <v>1293861340</v>
      </c>
    </row>
    <row r="564" spans="1:3" x14ac:dyDescent="0.35">
      <c r="A564" s="81" t="s">
        <v>3426</v>
      </c>
      <c r="B564" s="81">
        <v>1288436889</v>
      </c>
      <c r="C564" s="81">
        <v>1433326989</v>
      </c>
    </row>
    <row r="565" spans="1:3" x14ac:dyDescent="0.35">
      <c r="A565" s="81" t="s">
        <v>3427</v>
      </c>
      <c r="B565" s="81">
        <v>436166880</v>
      </c>
      <c r="C565" s="81">
        <v>436166880</v>
      </c>
    </row>
    <row r="566" spans="1:3" x14ac:dyDescent="0.35">
      <c r="A566" s="81" t="s">
        <v>3428</v>
      </c>
      <c r="B566" s="81">
        <v>471258024</v>
      </c>
      <c r="C566" s="81">
        <v>471258024</v>
      </c>
    </row>
    <row r="567" spans="1:3" x14ac:dyDescent="0.35">
      <c r="A567" s="81" t="s">
        <v>3429</v>
      </c>
      <c r="B567" s="81">
        <v>616384186</v>
      </c>
      <c r="C567" s="81">
        <v>616384186</v>
      </c>
    </row>
    <row r="568" spans="1:3" x14ac:dyDescent="0.35">
      <c r="A568" s="81" t="s">
        <v>3430</v>
      </c>
      <c r="B568" s="81">
        <v>3727030321</v>
      </c>
      <c r="C568" s="81">
        <v>3727030321</v>
      </c>
    </row>
    <row r="569" spans="1:3" x14ac:dyDescent="0.35">
      <c r="A569" s="81" t="s">
        <v>3431</v>
      </c>
      <c r="B569" s="81">
        <v>806230573</v>
      </c>
      <c r="C569" s="81">
        <v>806230573</v>
      </c>
    </row>
    <row r="570" spans="1:3" x14ac:dyDescent="0.35">
      <c r="A570" s="81" t="s">
        <v>3432</v>
      </c>
      <c r="B570" s="81">
        <v>105279984</v>
      </c>
      <c r="C570" s="81">
        <v>105279984</v>
      </c>
    </row>
    <row r="571" spans="1:3" x14ac:dyDescent="0.35">
      <c r="A571" s="81" t="s">
        <v>3433</v>
      </c>
      <c r="B571" s="81">
        <v>656086547</v>
      </c>
      <c r="C571" s="81">
        <v>656086547</v>
      </c>
    </row>
    <row r="572" spans="1:3" x14ac:dyDescent="0.35">
      <c r="A572" s="81" t="s">
        <v>3434</v>
      </c>
      <c r="B572" s="81">
        <v>246373525</v>
      </c>
      <c r="C572" s="81">
        <v>246373525</v>
      </c>
    </row>
    <row r="573" spans="1:3" x14ac:dyDescent="0.35">
      <c r="A573" s="81" t="s">
        <v>3435</v>
      </c>
      <c r="B573" s="81">
        <v>889308128</v>
      </c>
      <c r="C573" s="81">
        <v>912308128</v>
      </c>
    </row>
    <row r="574" spans="1:3" x14ac:dyDescent="0.35">
      <c r="A574" s="81" t="s">
        <v>3436</v>
      </c>
      <c r="B574" s="81">
        <v>1154299197</v>
      </c>
      <c r="C574" s="81">
        <v>1154299197</v>
      </c>
    </row>
    <row r="575" spans="1:3" x14ac:dyDescent="0.35">
      <c r="A575" s="81" t="s">
        <v>3437</v>
      </c>
      <c r="B575" s="81">
        <v>241858415</v>
      </c>
      <c r="C575" s="81">
        <v>241858415</v>
      </c>
    </row>
    <row r="576" spans="1:3" x14ac:dyDescent="0.35">
      <c r="A576" s="81" t="s">
        <v>3438</v>
      </c>
      <c r="B576" s="81">
        <v>333410954</v>
      </c>
      <c r="C576" s="81">
        <v>333410954</v>
      </c>
    </row>
    <row r="577" spans="1:3" x14ac:dyDescent="0.35">
      <c r="A577" s="81" t="s">
        <v>3439</v>
      </c>
      <c r="B577" s="81">
        <v>110355108</v>
      </c>
      <c r="C577" s="81">
        <v>110355108</v>
      </c>
    </row>
    <row r="578" spans="1:3" x14ac:dyDescent="0.35">
      <c r="A578" s="81" t="s">
        <v>3440</v>
      </c>
      <c r="B578" s="81">
        <v>67330997</v>
      </c>
      <c r="C578" s="81">
        <v>67330997</v>
      </c>
    </row>
    <row r="579" spans="1:3" x14ac:dyDescent="0.35">
      <c r="A579" s="81" t="s">
        <v>3441</v>
      </c>
      <c r="B579" s="81">
        <v>130019522</v>
      </c>
      <c r="C579" s="81">
        <v>138626472</v>
      </c>
    </row>
    <row r="580" spans="1:3" x14ac:dyDescent="0.35">
      <c r="A580" s="81" t="s">
        <v>3442</v>
      </c>
      <c r="B580" s="81">
        <v>561886425</v>
      </c>
      <c r="C580" s="81">
        <v>561886425</v>
      </c>
    </row>
    <row r="581" spans="1:3" x14ac:dyDescent="0.35">
      <c r="A581" s="81" t="s">
        <v>3443</v>
      </c>
      <c r="B581" s="81">
        <v>1326314665</v>
      </c>
      <c r="C581" s="81">
        <v>1326314665</v>
      </c>
    </row>
    <row r="582" spans="1:3" x14ac:dyDescent="0.35">
      <c r="A582" s="81" t="s">
        <v>3445</v>
      </c>
      <c r="B582" s="81">
        <v>1342995956</v>
      </c>
      <c r="C582" s="81">
        <v>1342995956</v>
      </c>
    </row>
    <row r="583" spans="1:3" x14ac:dyDescent="0.35">
      <c r="A583" s="81" t="s">
        <v>3446</v>
      </c>
      <c r="B583" s="81">
        <v>1886950543</v>
      </c>
      <c r="C583" s="81">
        <v>1886950543</v>
      </c>
    </row>
    <row r="584" spans="1:3" x14ac:dyDescent="0.35">
      <c r="A584" s="81" t="s">
        <v>3447</v>
      </c>
      <c r="B584" s="81">
        <v>529900980</v>
      </c>
      <c r="C584" s="81">
        <v>945652540</v>
      </c>
    </row>
    <row r="585" spans="1:3" x14ac:dyDescent="0.35">
      <c r="A585" s="81" t="s">
        <v>3448</v>
      </c>
      <c r="B585" s="81">
        <v>52585586</v>
      </c>
      <c r="C585" s="81">
        <v>52585586</v>
      </c>
    </row>
    <row r="586" spans="1:3" x14ac:dyDescent="0.35">
      <c r="A586" s="81" t="s">
        <v>3449</v>
      </c>
      <c r="B586" s="81">
        <v>302757779</v>
      </c>
      <c r="C586" s="81">
        <v>478908739</v>
      </c>
    </row>
    <row r="587" spans="1:3" x14ac:dyDescent="0.35">
      <c r="A587" s="81" t="s">
        <v>3450</v>
      </c>
      <c r="B587" s="81">
        <v>142624997</v>
      </c>
      <c r="C587" s="81">
        <v>142624997</v>
      </c>
    </row>
    <row r="588" spans="1:3" x14ac:dyDescent="0.35">
      <c r="A588" s="81" t="s">
        <v>3451</v>
      </c>
      <c r="B588" s="81">
        <v>88458063</v>
      </c>
      <c r="C588" s="81">
        <v>88458063</v>
      </c>
    </row>
    <row r="589" spans="1:3" x14ac:dyDescent="0.35">
      <c r="A589" s="81" t="s">
        <v>3452</v>
      </c>
      <c r="B589" s="81">
        <v>594686680</v>
      </c>
      <c r="C589" s="81">
        <v>674281100</v>
      </c>
    </row>
    <row r="590" spans="1:3" x14ac:dyDescent="0.35">
      <c r="A590" s="81" t="s">
        <v>3453</v>
      </c>
      <c r="B590" s="81">
        <v>1752123073</v>
      </c>
      <c r="C590" s="81">
        <v>1752123073</v>
      </c>
    </row>
    <row r="591" spans="1:3" x14ac:dyDescent="0.35">
      <c r="A591" s="81" t="s">
        <v>3454</v>
      </c>
      <c r="B591" s="81">
        <v>201516144</v>
      </c>
      <c r="C591" s="81">
        <v>201516144</v>
      </c>
    </row>
    <row r="592" spans="1:3" x14ac:dyDescent="0.35">
      <c r="A592" s="81" t="s">
        <v>3455</v>
      </c>
      <c r="B592" s="81">
        <v>7892372594</v>
      </c>
      <c r="C592" s="81">
        <v>7892372594</v>
      </c>
    </row>
    <row r="593" spans="1:3" x14ac:dyDescent="0.35">
      <c r="A593" s="81" t="s">
        <v>3456</v>
      </c>
      <c r="B593" s="81">
        <v>1035530457</v>
      </c>
      <c r="C593" s="81">
        <v>1035530457</v>
      </c>
    </row>
    <row r="594" spans="1:3" x14ac:dyDescent="0.35">
      <c r="A594" s="81" t="s">
        <v>3457</v>
      </c>
      <c r="B594" s="81">
        <v>656671713</v>
      </c>
      <c r="C594" s="81">
        <v>656671713</v>
      </c>
    </row>
    <row r="595" spans="1:3" x14ac:dyDescent="0.35">
      <c r="A595" s="81" t="s">
        <v>3458</v>
      </c>
      <c r="B595" s="81">
        <v>888886941</v>
      </c>
      <c r="C595" s="81">
        <v>888886941</v>
      </c>
    </row>
    <row r="596" spans="1:3" x14ac:dyDescent="0.35">
      <c r="A596" s="81" t="s">
        <v>3459</v>
      </c>
      <c r="B596" s="81">
        <v>78163148</v>
      </c>
      <c r="C596" s="81">
        <v>78163148</v>
      </c>
    </row>
    <row r="597" spans="1:3" x14ac:dyDescent="0.35">
      <c r="A597" s="81" t="s">
        <v>3460</v>
      </c>
      <c r="B597" s="81">
        <v>87336388</v>
      </c>
      <c r="C597" s="81">
        <v>87336388</v>
      </c>
    </row>
    <row r="598" spans="1:3" x14ac:dyDescent="0.35">
      <c r="A598" s="81" t="s">
        <v>3461</v>
      </c>
      <c r="B598" s="81">
        <v>106917466</v>
      </c>
      <c r="C598" s="81">
        <v>106917466</v>
      </c>
    </row>
    <row r="599" spans="1:3" x14ac:dyDescent="0.35">
      <c r="A599" s="81" t="s">
        <v>3462</v>
      </c>
      <c r="B599" s="81">
        <v>1179378541</v>
      </c>
      <c r="C599" s="81">
        <v>1179378541</v>
      </c>
    </row>
    <row r="600" spans="1:3" x14ac:dyDescent="0.35">
      <c r="A600" s="81" t="s">
        <v>3463</v>
      </c>
      <c r="B600" s="81">
        <v>594902252</v>
      </c>
      <c r="C600" s="81">
        <v>594902252</v>
      </c>
    </row>
    <row r="601" spans="1:3" x14ac:dyDescent="0.35">
      <c r="A601" s="81" t="s">
        <v>3464</v>
      </c>
      <c r="B601" s="81">
        <v>186954845</v>
      </c>
      <c r="C601" s="81">
        <v>186954845</v>
      </c>
    </row>
    <row r="602" spans="1:3" x14ac:dyDescent="0.35">
      <c r="A602" s="81" t="s">
        <v>3465</v>
      </c>
      <c r="B602" s="81">
        <v>609690985</v>
      </c>
      <c r="C602" s="81">
        <v>609690985</v>
      </c>
    </row>
    <row r="603" spans="1:3" x14ac:dyDescent="0.35">
      <c r="A603" s="81" t="s">
        <v>3466</v>
      </c>
      <c r="B603" s="81">
        <v>482553073</v>
      </c>
      <c r="C603" s="81">
        <v>482553073</v>
      </c>
    </row>
    <row r="604" spans="1:3" x14ac:dyDescent="0.35">
      <c r="A604" s="81" t="s">
        <v>3467</v>
      </c>
      <c r="B604" s="81">
        <v>432818286</v>
      </c>
      <c r="C604" s="81">
        <v>432818286</v>
      </c>
    </row>
    <row r="605" spans="1:3" x14ac:dyDescent="0.35">
      <c r="A605" s="81" t="s">
        <v>3468</v>
      </c>
      <c r="B605" s="81">
        <v>234856988</v>
      </c>
      <c r="C605" s="81">
        <v>234856988</v>
      </c>
    </row>
    <row r="606" spans="1:3" x14ac:dyDescent="0.35">
      <c r="A606" s="81" t="s">
        <v>3469</v>
      </c>
      <c r="B606" s="81">
        <v>1050823852</v>
      </c>
      <c r="C606" s="81">
        <v>1050823852</v>
      </c>
    </row>
    <row r="607" spans="1:3" x14ac:dyDescent="0.35">
      <c r="A607" s="81" t="s">
        <v>3470</v>
      </c>
      <c r="B607" s="81">
        <v>3560015298</v>
      </c>
      <c r="C607" s="81">
        <v>3560015298</v>
      </c>
    </row>
    <row r="608" spans="1:3" x14ac:dyDescent="0.35">
      <c r="A608" s="81" t="s">
        <v>3471</v>
      </c>
      <c r="B608" s="81">
        <v>3073322092</v>
      </c>
      <c r="C608" s="81">
        <v>3073322092</v>
      </c>
    </row>
    <row r="609" spans="1:3" x14ac:dyDescent="0.35">
      <c r="A609" s="81" t="s">
        <v>3472</v>
      </c>
      <c r="B609" s="81">
        <v>237688195</v>
      </c>
      <c r="C609" s="81">
        <v>237688195</v>
      </c>
    </row>
    <row r="610" spans="1:3" x14ac:dyDescent="0.35">
      <c r="A610" s="81" t="s">
        <v>3473</v>
      </c>
      <c r="B610" s="81">
        <v>671383209</v>
      </c>
      <c r="C610" s="81">
        <v>671383209</v>
      </c>
    </row>
    <row r="611" spans="1:3" x14ac:dyDescent="0.35">
      <c r="A611" s="81" t="s">
        <v>3474</v>
      </c>
      <c r="B611" s="81">
        <v>331658218</v>
      </c>
      <c r="C611" s="81">
        <v>331658218</v>
      </c>
    </row>
    <row r="612" spans="1:3" x14ac:dyDescent="0.35">
      <c r="A612" s="81" t="s">
        <v>3475</v>
      </c>
      <c r="B612" s="81">
        <v>1131670263</v>
      </c>
      <c r="C612" s="81">
        <v>1131670263</v>
      </c>
    </row>
    <row r="613" spans="1:3" x14ac:dyDescent="0.35">
      <c r="A613" s="81" t="s">
        <v>3476</v>
      </c>
      <c r="B613" s="81">
        <v>961265250</v>
      </c>
      <c r="C613" s="81">
        <v>961265250</v>
      </c>
    </row>
    <row r="614" spans="1:3" x14ac:dyDescent="0.35">
      <c r="A614" s="81" t="s">
        <v>3477</v>
      </c>
      <c r="B614" s="81">
        <v>143952043</v>
      </c>
      <c r="C614" s="81">
        <v>208363073</v>
      </c>
    </row>
    <row r="615" spans="1:3" x14ac:dyDescent="0.35">
      <c r="A615" s="81" t="s">
        <v>3478</v>
      </c>
      <c r="B615" s="81">
        <v>1346336570</v>
      </c>
      <c r="C615" s="81">
        <v>1346336570</v>
      </c>
    </row>
    <row r="616" spans="1:3" x14ac:dyDescent="0.35">
      <c r="A616" s="81" t="s">
        <v>3479</v>
      </c>
      <c r="B616" s="81">
        <v>551282831</v>
      </c>
      <c r="C616" s="81">
        <v>551282831</v>
      </c>
    </row>
    <row r="617" spans="1:3" x14ac:dyDescent="0.35">
      <c r="A617" s="81" t="s">
        <v>3480</v>
      </c>
      <c r="B617" s="81">
        <v>177737665</v>
      </c>
      <c r="C617" s="81">
        <v>177737665</v>
      </c>
    </row>
    <row r="618" spans="1:3" x14ac:dyDescent="0.35">
      <c r="A618" s="81" t="s">
        <v>3481</v>
      </c>
      <c r="B618" s="81">
        <v>113429631</v>
      </c>
      <c r="C618" s="81">
        <v>113429631</v>
      </c>
    </row>
    <row r="619" spans="1:3" x14ac:dyDescent="0.35">
      <c r="A619" s="81" t="s">
        <v>3483</v>
      </c>
      <c r="B619" s="81">
        <v>65121347</v>
      </c>
      <c r="C619" s="81">
        <v>65121347</v>
      </c>
    </row>
    <row r="620" spans="1:3" x14ac:dyDescent="0.35">
      <c r="A620" s="81" t="s">
        <v>3484</v>
      </c>
      <c r="B620" s="81">
        <v>845904862</v>
      </c>
      <c r="C620" s="81">
        <v>845904862</v>
      </c>
    </row>
    <row r="621" spans="1:3" x14ac:dyDescent="0.35">
      <c r="A621" s="81" t="s">
        <v>3485</v>
      </c>
      <c r="B621" s="81">
        <v>2990230352</v>
      </c>
      <c r="C621" s="81">
        <v>2990230352</v>
      </c>
    </row>
    <row r="622" spans="1:3" x14ac:dyDescent="0.35">
      <c r="A622" s="81" t="s">
        <v>3486</v>
      </c>
      <c r="B622" s="81">
        <v>5884422396</v>
      </c>
      <c r="C622" s="81">
        <v>5884422396</v>
      </c>
    </row>
    <row r="623" spans="1:3" x14ac:dyDescent="0.35">
      <c r="A623" s="81" t="s">
        <v>3487</v>
      </c>
      <c r="B623" s="81">
        <v>13381378028</v>
      </c>
      <c r="C623" s="81">
        <v>13381378028</v>
      </c>
    </row>
    <row r="624" spans="1:3" x14ac:dyDescent="0.35">
      <c r="A624" s="81" t="s">
        <v>3488</v>
      </c>
      <c r="B624" s="81">
        <v>495788512</v>
      </c>
      <c r="C624" s="81">
        <v>495788512</v>
      </c>
    </row>
    <row r="625" spans="1:3" x14ac:dyDescent="0.35">
      <c r="A625" s="81" t="s">
        <v>3489</v>
      </c>
      <c r="B625" s="81">
        <v>537907849</v>
      </c>
      <c r="C625" s="81">
        <v>537907849</v>
      </c>
    </row>
    <row r="626" spans="1:3" x14ac:dyDescent="0.35">
      <c r="A626" s="81" t="s">
        <v>3490</v>
      </c>
      <c r="B626" s="81">
        <v>4985286172</v>
      </c>
      <c r="C626" s="81">
        <v>4985286172</v>
      </c>
    </row>
    <row r="627" spans="1:3" x14ac:dyDescent="0.35">
      <c r="A627" s="81" t="s">
        <v>3491</v>
      </c>
      <c r="B627" s="81">
        <v>5928410528</v>
      </c>
      <c r="C627" s="81">
        <v>5928410528</v>
      </c>
    </row>
    <row r="628" spans="1:3" x14ac:dyDescent="0.35">
      <c r="A628" s="81" t="s">
        <v>3492</v>
      </c>
      <c r="B628" s="81">
        <v>318346387</v>
      </c>
      <c r="C628" s="81">
        <v>318346387</v>
      </c>
    </row>
    <row r="629" spans="1:3" x14ac:dyDescent="0.35">
      <c r="A629" s="81" t="s">
        <v>3493</v>
      </c>
      <c r="B629" s="81">
        <v>493243223</v>
      </c>
      <c r="C629" s="81">
        <v>493243223</v>
      </c>
    </row>
    <row r="630" spans="1:3" x14ac:dyDescent="0.35">
      <c r="A630" s="81" t="s">
        <v>3494</v>
      </c>
      <c r="B630" s="81">
        <v>364383020</v>
      </c>
      <c r="C630" s="81">
        <v>364383020</v>
      </c>
    </row>
    <row r="631" spans="1:3" x14ac:dyDescent="0.35">
      <c r="A631" s="81" t="s">
        <v>3495</v>
      </c>
      <c r="B631" s="81">
        <v>200141181</v>
      </c>
      <c r="C631" s="81">
        <v>200141181</v>
      </c>
    </row>
    <row r="632" spans="1:3" x14ac:dyDescent="0.35">
      <c r="A632" s="81" t="s">
        <v>3496</v>
      </c>
      <c r="B632" s="81">
        <v>192140616</v>
      </c>
      <c r="C632" s="81">
        <v>393038736</v>
      </c>
    </row>
    <row r="633" spans="1:3" x14ac:dyDescent="0.35">
      <c r="A633" s="81" t="s">
        <v>3497</v>
      </c>
      <c r="B633" s="81">
        <v>162723631</v>
      </c>
      <c r="C633" s="81">
        <v>162723631</v>
      </c>
    </row>
    <row r="634" spans="1:3" x14ac:dyDescent="0.35">
      <c r="A634" s="81" t="s">
        <v>3498</v>
      </c>
      <c r="B634" s="81">
        <v>89902177</v>
      </c>
      <c r="C634" s="81">
        <v>168945397</v>
      </c>
    </row>
    <row r="635" spans="1:3" x14ac:dyDescent="0.35">
      <c r="A635" s="81" t="s">
        <v>3499</v>
      </c>
      <c r="B635" s="81">
        <v>1120884693</v>
      </c>
      <c r="C635" s="81">
        <v>1120884693</v>
      </c>
    </row>
    <row r="636" spans="1:3" x14ac:dyDescent="0.35">
      <c r="A636" s="81" t="s">
        <v>3500</v>
      </c>
      <c r="B636" s="81">
        <v>301155869</v>
      </c>
      <c r="C636" s="81">
        <v>301155869</v>
      </c>
    </row>
    <row r="637" spans="1:3" x14ac:dyDescent="0.35">
      <c r="A637" s="81" t="s">
        <v>3501</v>
      </c>
      <c r="B637" s="81">
        <v>936858554</v>
      </c>
      <c r="C637" s="81">
        <v>936858554</v>
      </c>
    </row>
    <row r="638" spans="1:3" x14ac:dyDescent="0.35">
      <c r="A638" s="81" t="s">
        <v>3502</v>
      </c>
      <c r="B638" s="81">
        <v>6780235134</v>
      </c>
      <c r="C638" s="81">
        <v>6833806134</v>
      </c>
    </row>
    <row r="639" spans="1:3" x14ac:dyDescent="0.35">
      <c r="A639" s="81" t="s">
        <v>3503</v>
      </c>
      <c r="B639" s="81">
        <v>8176373079</v>
      </c>
      <c r="C639" s="81">
        <v>8176373079</v>
      </c>
    </row>
    <row r="640" spans="1:3" x14ac:dyDescent="0.35">
      <c r="A640" s="81" t="s">
        <v>3504</v>
      </c>
      <c r="B640" s="81">
        <v>581289744</v>
      </c>
      <c r="C640" s="81">
        <v>581289744</v>
      </c>
    </row>
    <row r="641" spans="1:3" x14ac:dyDescent="0.35">
      <c r="A641" s="81" t="s">
        <v>3505</v>
      </c>
      <c r="B641" s="81">
        <v>1796140753</v>
      </c>
      <c r="C641" s="81">
        <v>2052293653</v>
      </c>
    </row>
    <row r="642" spans="1:3" x14ac:dyDescent="0.35">
      <c r="A642" s="81" t="s">
        <v>3506</v>
      </c>
      <c r="B642" s="81">
        <v>1615229989</v>
      </c>
      <c r="C642" s="81">
        <v>1615229989</v>
      </c>
    </row>
    <row r="643" spans="1:3" x14ac:dyDescent="0.35">
      <c r="A643" s="81" t="s">
        <v>3507</v>
      </c>
      <c r="B643" s="81">
        <v>375496710</v>
      </c>
      <c r="C643" s="81">
        <v>375496710</v>
      </c>
    </row>
    <row r="644" spans="1:3" x14ac:dyDescent="0.35">
      <c r="A644" s="81" t="s">
        <v>3508</v>
      </c>
      <c r="B644" s="81">
        <v>1440190066</v>
      </c>
      <c r="C644" s="81">
        <v>2092220866</v>
      </c>
    </row>
    <row r="645" spans="1:3" x14ac:dyDescent="0.35">
      <c r="A645" s="81" t="s">
        <v>3509</v>
      </c>
      <c r="B645" s="81">
        <v>1183616253</v>
      </c>
      <c r="C645" s="81">
        <v>2517108603</v>
      </c>
    </row>
    <row r="646" spans="1:3" x14ac:dyDescent="0.35">
      <c r="A646" s="81" t="s">
        <v>3510</v>
      </c>
      <c r="B646" s="81">
        <v>3249250214</v>
      </c>
      <c r="C646" s="81">
        <v>3249250214</v>
      </c>
    </row>
    <row r="647" spans="1:3" x14ac:dyDescent="0.35">
      <c r="A647" s="81" t="s">
        <v>3511</v>
      </c>
      <c r="B647" s="81">
        <v>539961594</v>
      </c>
      <c r="C647" s="81">
        <v>627932054</v>
      </c>
    </row>
    <row r="648" spans="1:3" x14ac:dyDescent="0.35">
      <c r="A648" s="81" t="s">
        <v>3512</v>
      </c>
      <c r="B648" s="81">
        <v>160903460</v>
      </c>
      <c r="C648" s="81">
        <v>160903460</v>
      </c>
    </row>
    <row r="649" spans="1:3" x14ac:dyDescent="0.35">
      <c r="A649" s="81" t="s">
        <v>3513</v>
      </c>
      <c r="B649" s="81">
        <v>112422392</v>
      </c>
      <c r="C649" s="81">
        <v>236633872</v>
      </c>
    </row>
    <row r="650" spans="1:3" x14ac:dyDescent="0.35">
      <c r="A650" s="81" t="s">
        <v>3514</v>
      </c>
      <c r="B650" s="81">
        <v>326220064</v>
      </c>
      <c r="C650" s="81">
        <v>326220064</v>
      </c>
    </row>
    <row r="651" spans="1:3" x14ac:dyDescent="0.35">
      <c r="A651" s="81" t="s">
        <v>3515</v>
      </c>
      <c r="B651" s="81">
        <v>7258783850</v>
      </c>
      <c r="C651" s="81">
        <v>7258783850</v>
      </c>
    </row>
    <row r="652" spans="1:3" x14ac:dyDescent="0.35">
      <c r="A652" s="81" t="s">
        <v>3516</v>
      </c>
      <c r="B652" s="81">
        <v>1220126767</v>
      </c>
      <c r="C652" s="81">
        <v>1220126767</v>
      </c>
    </row>
    <row r="653" spans="1:3" x14ac:dyDescent="0.35">
      <c r="A653" s="81" t="s">
        <v>3517</v>
      </c>
      <c r="B653" s="81">
        <v>835679254</v>
      </c>
      <c r="C653" s="81">
        <v>835679254</v>
      </c>
    </row>
    <row r="654" spans="1:3" x14ac:dyDescent="0.35">
      <c r="A654" s="81" t="s">
        <v>3518</v>
      </c>
      <c r="B654" s="81">
        <v>236137886</v>
      </c>
      <c r="C654" s="81">
        <v>468806626</v>
      </c>
    </row>
    <row r="655" spans="1:3" x14ac:dyDescent="0.35">
      <c r="A655" s="81" t="s">
        <v>3519</v>
      </c>
      <c r="B655" s="81">
        <v>657045384</v>
      </c>
      <c r="C655" s="81">
        <v>657045384</v>
      </c>
    </row>
    <row r="656" spans="1:3" x14ac:dyDescent="0.35">
      <c r="A656" s="81" t="s">
        <v>3520</v>
      </c>
      <c r="B656" s="81">
        <v>308010228</v>
      </c>
      <c r="C656" s="81">
        <v>308010228</v>
      </c>
    </row>
    <row r="657" spans="1:3" x14ac:dyDescent="0.35">
      <c r="A657" s="81" t="s">
        <v>3521</v>
      </c>
      <c r="B657" s="81">
        <v>462424996</v>
      </c>
      <c r="C657" s="81">
        <v>462424996</v>
      </c>
    </row>
    <row r="658" spans="1:3" x14ac:dyDescent="0.35">
      <c r="A658" s="81" t="s">
        <v>3522</v>
      </c>
      <c r="B658" s="81">
        <v>7799208759</v>
      </c>
      <c r="C658" s="81">
        <v>7799208759</v>
      </c>
    </row>
    <row r="659" spans="1:3" x14ac:dyDescent="0.35">
      <c r="A659" s="81" t="s">
        <v>3523</v>
      </c>
      <c r="B659" s="81">
        <v>702521391</v>
      </c>
      <c r="C659" s="81">
        <v>702521391</v>
      </c>
    </row>
    <row r="660" spans="1:3" x14ac:dyDescent="0.35">
      <c r="A660" s="81" t="s">
        <v>3524</v>
      </c>
      <c r="B660" s="81">
        <v>247437937</v>
      </c>
      <c r="C660" s="81">
        <v>266396874</v>
      </c>
    </row>
    <row r="661" spans="1:3" x14ac:dyDescent="0.35">
      <c r="A661" s="81" t="s">
        <v>3525</v>
      </c>
      <c r="B661" s="81">
        <v>281187308</v>
      </c>
      <c r="C661" s="81">
        <v>281187308</v>
      </c>
    </row>
    <row r="662" spans="1:3" x14ac:dyDescent="0.35">
      <c r="A662" s="81" t="s">
        <v>3526</v>
      </c>
      <c r="B662" s="81">
        <v>1426843385</v>
      </c>
      <c r="C662" s="81">
        <v>1426843385</v>
      </c>
    </row>
    <row r="663" spans="1:3" x14ac:dyDescent="0.35">
      <c r="A663" s="81" t="s">
        <v>3527</v>
      </c>
      <c r="B663" s="81">
        <v>1034203267</v>
      </c>
      <c r="C663" s="81">
        <v>1034203267</v>
      </c>
    </row>
    <row r="664" spans="1:3" x14ac:dyDescent="0.35">
      <c r="A664" s="81" t="s">
        <v>3528</v>
      </c>
      <c r="B664" s="81">
        <v>1083532979</v>
      </c>
      <c r="C664" s="81">
        <v>1083532979</v>
      </c>
    </row>
    <row r="665" spans="1:3" x14ac:dyDescent="0.35">
      <c r="A665" s="81" t="s">
        <v>3529</v>
      </c>
      <c r="B665" s="81">
        <v>274084993</v>
      </c>
      <c r="C665" s="81">
        <v>274084993</v>
      </c>
    </row>
    <row r="666" spans="1:3" x14ac:dyDescent="0.35">
      <c r="A666" s="81" t="s">
        <v>3530</v>
      </c>
      <c r="B666" s="81">
        <v>122157168</v>
      </c>
      <c r="C666" s="81">
        <v>122157168</v>
      </c>
    </row>
    <row r="667" spans="1:3" x14ac:dyDescent="0.35">
      <c r="A667" s="81" t="s">
        <v>3531</v>
      </c>
      <c r="B667" s="81">
        <v>90649541</v>
      </c>
      <c r="C667" s="81">
        <v>90649541</v>
      </c>
    </row>
    <row r="668" spans="1:3" x14ac:dyDescent="0.35">
      <c r="A668" s="81" t="s">
        <v>3532</v>
      </c>
      <c r="B668" s="81">
        <v>3740682491</v>
      </c>
      <c r="C668" s="81">
        <v>3740682491</v>
      </c>
    </row>
    <row r="669" spans="1:3" x14ac:dyDescent="0.35">
      <c r="A669" s="81" t="s">
        <v>3533</v>
      </c>
      <c r="B669" s="81">
        <v>726516019</v>
      </c>
      <c r="C669" s="81">
        <v>726516019</v>
      </c>
    </row>
    <row r="670" spans="1:3" x14ac:dyDescent="0.35">
      <c r="A670" s="81" t="s">
        <v>3534</v>
      </c>
      <c r="B670" s="81">
        <v>247772906</v>
      </c>
      <c r="C670" s="81">
        <v>247772906</v>
      </c>
    </row>
    <row r="671" spans="1:3" x14ac:dyDescent="0.35">
      <c r="A671" s="81" t="s">
        <v>3535</v>
      </c>
      <c r="B671" s="81">
        <v>400999721</v>
      </c>
      <c r="C671" s="81">
        <v>400999721</v>
      </c>
    </row>
    <row r="672" spans="1:3" x14ac:dyDescent="0.35">
      <c r="A672" s="81" t="s">
        <v>3536</v>
      </c>
      <c r="B672" s="81">
        <v>1130799800</v>
      </c>
      <c r="C672" s="81">
        <v>1130799800</v>
      </c>
    </row>
    <row r="673" spans="1:3" x14ac:dyDescent="0.35">
      <c r="A673" s="81" t="s">
        <v>3537</v>
      </c>
      <c r="B673" s="81">
        <v>4204483507</v>
      </c>
      <c r="C673" s="81">
        <v>4204483507</v>
      </c>
    </row>
    <row r="674" spans="1:3" x14ac:dyDescent="0.35">
      <c r="A674" s="81" t="s">
        <v>3538</v>
      </c>
      <c r="B674" s="81">
        <v>260062371</v>
      </c>
      <c r="C674" s="81">
        <v>260062371</v>
      </c>
    </row>
    <row r="675" spans="1:3" x14ac:dyDescent="0.35">
      <c r="A675" s="81" t="s">
        <v>3539</v>
      </c>
      <c r="B675" s="81">
        <v>47359401437</v>
      </c>
      <c r="C675" s="81">
        <v>47359401437</v>
      </c>
    </row>
    <row r="676" spans="1:3" x14ac:dyDescent="0.35">
      <c r="A676" s="81" t="s">
        <v>3540</v>
      </c>
      <c r="B676" s="81">
        <v>5677379831</v>
      </c>
      <c r="C676" s="81">
        <v>5677379831</v>
      </c>
    </row>
    <row r="677" spans="1:3" x14ac:dyDescent="0.35">
      <c r="A677" s="81" t="s">
        <v>3541</v>
      </c>
      <c r="B677" s="81">
        <v>538995392</v>
      </c>
      <c r="C677" s="81">
        <v>538995392</v>
      </c>
    </row>
    <row r="678" spans="1:3" x14ac:dyDescent="0.35">
      <c r="A678" s="81" t="s">
        <v>3542</v>
      </c>
      <c r="B678" s="81">
        <v>322374962</v>
      </c>
      <c r="C678" s="81">
        <v>322374962</v>
      </c>
    </row>
    <row r="679" spans="1:3" x14ac:dyDescent="0.35">
      <c r="A679" s="81" t="s">
        <v>3543</v>
      </c>
      <c r="B679" s="81">
        <v>167022343</v>
      </c>
      <c r="C679" s="81">
        <v>167022343</v>
      </c>
    </row>
    <row r="680" spans="1:3" x14ac:dyDescent="0.35">
      <c r="A680" s="81" t="s">
        <v>3544</v>
      </c>
      <c r="B680" s="81">
        <v>752767668</v>
      </c>
      <c r="C680" s="81">
        <v>752767668</v>
      </c>
    </row>
    <row r="681" spans="1:3" x14ac:dyDescent="0.35">
      <c r="A681" s="81" t="s">
        <v>3545</v>
      </c>
      <c r="B681" s="81">
        <v>262688710</v>
      </c>
      <c r="C681" s="81">
        <v>262688710</v>
      </c>
    </row>
    <row r="682" spans="1:3" x14ac:dyDescent="0.35">
      <c r="A682" s="81" t="s">
        <v>3546</v>
      </c>
      <c r="B682" s="81">
        <v>46164146</v>
      </c>
      <c r="C682" s="81">
        <v>46164146</v>
      </c>
    </row>
    <row r="683" spans="1:3" x14ac:dyDescent="0.35">
      <c r="A683" s="81" t="s">
        <v>3547</v>
      </c>
      <c r="B683" s="81">
        <v>406350259</v>
      </c>
      <c r="C683" s="81">
        <v>595671449</v>
      </c>
    </row>
    <row r="684" spans="1:3" x14ac:dyDescent="0.35">
      <c r="A684" s="81" t="s">
        <v>3548</v>
      </c>
      <c r="B684" s="81">
        <v>143802196</v>
      </c>
      <c r="C684" s="81">
        <v>152451556</v>
      </c>
    </row>
    <row r="685" spans="1:3" x14ac:dyDescent="0.35">
      <c r="A685" s="81" t="s">
        <v>3549</v>
      </c>
      <c r="B685" s="81">
        <v>76578911</v>
      </c>
      <c r="C685" s="81">
        <v>252523811</v>
      </c>
    </row>
    <row r="686" spans="1:3" x14ac:dyDescent="0.35">
      <c r="A686" s="81" t="s">
        <v>3550</v>
      </c>
      <c r="B686" s="81">
        <v>538384045</v>
      </c>
      <c r="C686" s="81">
        <v>538384045</v>
      </c>
    </row>
    <row r="687" spans="1:3" x14ac:dyDescent="0.35">
      <c r="A687" s="81" t="s">
        <v>3551</v>
      </c>
      <c r="B687" s="81">
        <v>166294873</v>
      </c>
      <c r="C687" s="81">
        <v>166294873</v>
      </c>
    </row>
    <row r="688" spans="1:3" x14ac:dyDescent="0.35">
      <c r="A688" s="81" t="s">
        <v>3552</v>
      </c>
      <c r="B688" s="81">
        <v>372377340</v>
      </c>
      <c r="C688" s="81">
        <v>372377340</v>
      </c>
    </row>
    <row r="689" spans="1:3" x14ac:dyDescent="0.35">
      <c r="A689" s="81" t="s">
        <v>3553</v>
      </c>
      <c r="B689" s="81">
        <v>1198184160</v>
      </c>
      <c r="C689" s="81">
        <v>1198184160</v>
      </c>
    </row>
    <row r="690" spans="1:3" x14ac:dyDescent="0.35">
      <c r="A690" s="81" t="s">
        <v>3554</v>
      </c>
      <c r="B690" s="81">
        <v>377257671</v>
      </c>
      <c r="C690" s="81">
        <v>377257671</v>
      </c>
    </row>
    <row r="691" spans="1:3" x14ac:dyDescent="0.35">
      <c r="A691" s="81" t="s">
        <v>3555</v>
      </c>
      <c r="B691" s="81">
        <v>170839955</v>
      </c>
      <c r="C691" s="81">
        <v>170839955</v>
      </c>
    </row>
    <row r="692" spans="1:3" x14ac:dyDescent="0.35">
      <c r="A692" s="81" t="s">
        <v>3556</v>
      </c>
      <c r="B692" s="81">
        <v>50944544</v>
      </c>
      <c r="C692" s="81">
        <v>50944544</v>
      </c>
    </row>
    <row r="693" spans="1:3" x14ac:dyDescent="0.35">
      <c r="A693" s="81" t="s">
        <v>3557</v>
      </c>
      <c r="B693" s="81">
        <v>126387931</v>
      </c>
      <c r="C693" s="81">
        <v>126387931</v>
      </c>
    </row>
    <row r="694" spans="1:3" x14ac:dyDescent="0.35">
      <c r="A694" s="81" t="s">
        <v>3558</v>
      </c>
      <c r="B694" s="81">
        <v>218145200</v>
      </c>
      <c r="C694" s="81">
        <v>218145200</v>
      </c>
    </row>
    <row r="695" spans="1:3" x14ac:dyDescent="0.35">
      <c r="A695" s="81" t="s">
        <v>3559</v>
      </c>
      <c r="B695" s="81">
        <v>244528381</v>
      </c>
      <c r="C695" s="81">
        <v>244528381</v>
      </c>
    </row>
    <row r="696" spans="1:3" x14ac:dyDescent="0.35">
      <c r="A696" s="81" t="s">
        <v>3560</v>
      </c>
      <c r="B696" s="81">
        <v>51974219114</v>
      </c>
      <c r="C696" s="81">
        <v>51974219114</v>
      </c>
    </row>
    <row r="697" spans="1:3" x14ac:dyDescent="0.35">
      <c r="A697" s="81" t="s">
        <v>3561</v>
      </c>
      <c r="B697" s="81">
        <v>8886201991</v>
      </c>
      <c r="C697" s="81">
        <v>8886201991</v>
      </c>
    </row>
    <row r="698" spans="1:3" x14ac:dyDescent="0.35">
      <c r="A698" s="81" t="s">
        <v>3562</v>
      </c>
      <c r="B698" s="81">
        <v>6413805819</v>
      </c>
      <c r="C698" s="81">
        <v>6413805819</v>
      </c>
    </row>
    <row r="699" spans="1:3" x14ac:dyDescent="0.35">
      <c r="A699" s="81" t="s">
        <v>3563</v>
      </c>
      <c r="B699" s="81">
        <v>10428948119</v>
      </c>
      <c r="C699" s="81">
        <v>10428948119</v>
      </c>
    </row>
    <row r="700" spans="1:3" x14ac:dyDescent="0.35">
      <c r="A700" s="81" t="s">
        <v>3564</v>
      </c>
      <c r="B700" s="81">
        <v>1489433272</v>
      </c>
      <c r="C700" s="81">
        <v>1489433272</v>
      </c>
    </row>
    <row r="701" spans="1:3" x14ac:dyDescent="0.35">
      <c r="A701" s="81" t="s">
        <v>3565</v>
      </c>
      <c r="B701" s="81">
        <v>7589034771</v>
      </c>
      <c r="C701" s="81">
        <v>7589034771</v>
      </c>
    </row>
    <row r="702" spans="1:3" x14ac:dyDescent="0.35">
      <c r="A702" s="81" t="s">
        <v>3566</v>
      </c>
      <c r="B702" s="81">
        <v>2337292523</v>
      </c>
      <c r="C702" s="81">
        <v>2337292523</v>
      </c>
    </row>
    <row r="703" spans="1:3" x14ac:dyDescent="0.35">
      <c r="A703" s="81" t="s">
        <v>3567</v>
      </c>
      <c r="B703" s="81">
        <v>313918475</v>
      </c>
      <c r="C703" s="81">
        <v>313918475</v>
      </c>
    </row>
    <row r="704" spans="1:3" x14ac:dyDescent="0.35">
      <c r="A704" s="81" t="s">
        <v>3568</v>
      </c>
      <c r="B704" s="81">
        <v>737521511</v>
      </c>
      <c r="C704" s="81">
        <v>737521511</v>
      </c>
    </row>
    <row r="705" spans="1:3" x14ac:dyDescent="0.35">
      <c r="A705" s="81" t="s">
        <v>3569</v>
      </c>
      <c r="B705" s="81">
        <v>342132391</v>
      </c>
      <c r="C705" s="81">
        <v>342132391</v>
      </c>
    </row>
    <row r="706" spans="1:3" x14ac:dyDescent="0.35">
      <c r="A706" s="81" t="s">
        <v>3570</v>
      </c>
      <c r="B706" s="81">
        <v>117544213</v>
      </c>
      <c r="C706" s="81">
        <v>117544213</v>
      </c>
    </row>
    <row r="707" spans="1:3" x14ac:dyDescent="0.35">
      <c r="A707" s="81" t="s">
        <v>3571</v>
      </c>
      <c r="B707" s="81">
        <v>342381305</v>
      </c>
      <c r="C707" s="81">
        <v>342381305</v>
      </c>
    </row>
    <row r="708" spans="1:3" x14ac:dyDescent="0.35">
      <c r="A708" s="81" t="s">
        <v>3572</v>
      </c>
      <c r="B708" s="81">
        <v>207700899</v>
      </c>
      <c r="C708" s="81">
        <v>207700899</v>
      </c>
    </row>
    <row r="709" spans="1:3" x14ac:dyDescent="0.35">
      <c r="A709" s="81" t="s">
        <v>3573</v>
      </c>
      <c r="B709" s="81">
        <v>169573256</v>
      </c>
      <c r="C709" s="81">
        <v>169573256</v>
      </c>
    </row>
    <row r="710" spans="1:3" x14ac:dyDescent="0.35">
      <c r="A710" s="81" t="s">
        <v>3574</v>
      </c>
      <c r="B710" s="81">
        <v>2809605306</v>
      </c>
      <c r="C710" s="81">
        <v>2809605306</v>
      </c>
    </row>
    <row r="711" spans="1:3" x14ac:dyDescent="0.35">
      <c r="A711" s="81" t="s">
        <v>3575</v>
      </c>
      <c r="B711" s="81">
        <v>392235336</v>
      </c>
      <c r="C711" s="81">
        <v>392235336</v>
      </c>
    </row>
    <row r="712" spans="1:3" x14ac:dyDescent="0.35">
      <c r="A712" s="81" t="s">
        <v>3576</v>
      </c>
      <c r="B712" s="81">
        <v>189991469</v>
      </c>
      <c r="C712" s="81">
        <v>189991469</v>
      </c>
    </row>
    <row r="713" spans="1:3" x14ac:dyDescent="0.35">
      <c r="A713" s="81" t="s">
        <v>3577</v>
      </c>
      <c r="B713" s="81">
        <v>180393989</v>
      </c>
      <c r="C713" s="81">
        <v>180393989</v>
      </c>
    </row>
    <row r="714" spans="1:3" x14ac:dyDescent="0.35">
      <c r="A714" s="81" t="s">
        <v>3579</v>
      </c>
      <c r="B714" s="81">
        <v>199197703</v>
      </c>
      <c r="C714" s="81">
        <v>199197703</v>
      </c>
    </row>
    <row r="715" spans="1:3" x14ac:dyDescent="0.35">
      <c r="A715" s="81" t="s">
        <v>3580</v>
      </c>
      <c r="B715" s="81">
        <v>364377759</v>
      </c>
      <c r="C715" s="81">
        <v>464341609</v>
      </c>
    </row>
    <row r="716" spans="1:3" x14ac:dyDescent="0.35">
      <c r="A716" s="81" t="s">
        <v>3581</v>
      </c>
      <c r="B716" s="81">
        <v>2440218445</v>
      </c>
      <c r="C716" s="81">
        <v>2440218445</v>
      </c>
    </row>
    <row r="717" spans="1:3" x14ac:dyDescent="0.35">
      <c r="A717" s="81" t="s">
        <v>3582</v>
      </c>
      <c r="B717" s="81">
        <v>260238944</v>
      </c>
      <c r="C717" s="81">
        <v>260238944</v>
      </c>
    </row>
    <row r="718" spans="1:3" x14ac:dyDescent="0.35">
      <c r="A718" s="81" t="s">
        <v>3583</v>
      </c>
      <c r="B718" s="81">
        <v>258962160</v>
      </c>
      <c r="C718" s="81">
        <v>258962160</v>
      </c>
    </row>
    <row r="719" spans="1:3" x14ac:dyDescent="0.35">
      <c r="A719" s="81" t="s">
        <v>3584</v>
      </c>
      <c r="B719" s="81">
        <v>551669482</v>
      </c>
      <c r="C719" s="81">
        <v>551669482</v>
      </c>
    </row>
    <row r="720" spans="1:3" x14ac:dyDescent="0.35">
      <c r="A720" s="81" t="s">
        <v>3585</v>
      </c>
      <c r="B720" s="81">
        <v>742701337</v>
      </c>
      <c r="C720" s="81">
        <v>742701337</v>
      </c>
    </row>
    <row r="721" spans="1:3" x14ac:dyDescent="0.35">
      <c r="A721" s="81" t="s">
        <v>3586</v>
      </c>
      <c r="B721" s="81">
        <v>237457482</v>
      </c>
      <c r="C721" s="81">
        <v>237457482</v>
      </c>
    </row>
    <row r="722" spans="1:3" x14ac:dyDescent="0.35">
      <c r="A722" s="81" t="s">
        <v>3587</v>
      </c>
      <c r="B722" s="81">
        <v>289549561</v>
      </c>
      <c r="C722" s="81">
        <v>289549561</v>
      </c>
    </row>
    <row r="723" spans="1:3" x14ac:dyDescent="0.35">
      <c r="A723" s="81" t="s">
        <v>3588</v>
      </c>
      <c r="B723" s="81">
        <v>366968103</v>
      </c>
      <c r="C723" s="81">
        <v>366968103</v>
      </c>
    </row>
    <row r="724" spans="1:3" x14ac:dyDescent="0.35">
      <c r="A724" s="81" t="s">
        <v>3589</v>
      </c>
      <c r="B724" s="81">
        <v>635943490</v>
      </c>
      <c r="C724" s="81">
        <v>635943490</v>
      </c>
    </row>
    <row r="725" spans="1:3" x14ac:dyDescent="0.35">
      <c r="A725" s="81" t="s">
        <v>3590</v>
      </c>
      <c r="B725" s="81">
        <v>384068106</v>
      </c>
      <c r="C725" s="81">
        <v>495881646</v>
      </c>
    </row>
    <row r="726" spans="1:3" x14ac:dyDescent="0.35">
      <c r="A726" s="81" t="s">
        <v>3591</v>
      </c>
      <c r="B726" s="81">
        <v>1046192515</v>
      </c>
      <c r="C726" s="81">
        <v>1046192515</v>
      </c>
    </row>
    <row r="727" spans="1:3" x14ac:dyDescent="0.35">
      <c r="A727" s="81" t="s">
        <v>3592</v>
      </c>
      <c r="B727" s="81">
        <v>675167606</v>
      </c>
      <c r="C727" s="81">
        <v>801568056</v>
      </c>
    </row>
    <row r="728" spans="1:3" x14ac:dyDescent="0.35">
      <c r="A728" s="81" t="s">
        <v>3593</v>
      </c>
      <c r="B728" s="81">
        <v>379667520</v>
      </c>
      <c r="C728" s="81">
        <v>816865580</v>
      </c>
    </row>
    <row r="729" spans="1:3" x14ac:dyDescent="0.35">
      <c r="A729" s="81" t="s">
        <v>3594</v>
      </c>
      <c r="B729" s="81">
        <v>223815624</v>
      </c>
      <c r="C729" s="81">
        <v>223815624</v>
      </c>
    </row>
    <row r="730" spans="1:3" x14ac:dyDescent="0.35">
      <c r="A730" s="81" t="s">
        <v>3595</v>
      </c>
      <c r="B730" s="81">
        <v>931121875</v>
      </c>
      <c r="C730" s="81">
        <v>931121875</v>
      </c>
    </row>
    <row r="731" spans="1:3" x14ac:dyDescent="0.35">
      <c r="A731" s="81" t="s">
        <v>3596</v>
      </c>
      <c r="B731" s="81">
        <v>2074850774</v>
      </c>
      <c r="C731" s="81">
        <v>2823913587</v>
      </c>
    </row>
    <row r="732" spans="1:3" x14ac:dyDescent="0.35">
      <c r="A732" s="81" t="s">
        <v>3597</v>
      </c>
      <c r="B732" s="81">
        <v>20119359488</v>
      </c>
      <c r="C732" s="81">
        <v>20119359488</v>
      </c>
    </row>
    <row r="733" spans="1:3" x14ac:dyDescent="0.35">
      <c r="A733" s="81" t="s">
        <v>3598</v>
      </c>
      <c r="B733" s="81">
        <v>97265831</v>
      </c>
      <c r="C733" s="81">
        <v>97265831</v>
      </c>
    </row>
    <row r="734" spans="1:3" x14ac:dyDescent="0.35">
      <c r="A734" s="81" t="s">
        <v>3599</v>
      </c>
      <c r="B734" s="81">
        <v>803055226</v>
      </c>
      <c r="C734" s="81">
        <v>803055226</v>
      </c>
    </row>
    <row r="735" spans="1:3" x14ac:dyDescent="0.35">
      <c r="A735" s="81" t="s">
        <v>3600</v>
      </c>
      <c r="B735" s="81">
        <v>4753224739</v>
      </c>
      <c r="C735" s="81">
        <v>4753224739</v>
      </c>
    </row>
    <row r="736" spans="1:3" x14ac:dyDescent="0.35">
      <c r="A736" s="81" t="s">
        <v>3601</v>
      </c>
      <c r="B736" s="81">
        <v>711250771</v>
      </c>
      <c r="C736" s="81">
        <v>711250771</v>
      </c>
    </row>
    <row r="737" spans="1:3" x14ac:dyDescent="0.35">
      <c r="A737" s="81" t="s">
        <v>3602</v>
      </c>
      <c r="B737" s="81">
        <v>3562862138</v>
      </c>
      <c r="C737" s="81">
        <v>4063468981</v>
      </c>
    </row>
    <row r="738" spans="1:3" x14ac:dyDescent="0.35">
      <c r="A738" s="81" t="s">
        <v>3603</v>
      </c>
      <c r="B738" s="81">
        <v>771380193</v>
      </c>
      <c r="C738" s="81">
        <v>771380193</v>
      </c>
    </row>
    <row r="739" spans="1:3" x14ac:dyDescent="0.35">
      <c r="A739" s="81" t="s">
        <v>3604</v>
      </c>
      <c r="B739" s="81">
        <v>4213160721</v>
      </c>
      <c r="C739" s="81">
        <v>4213160721</v>
      </c>
    </row>
    <row r="740" spans="1:3" x14ac:dyDescent="0.35">
      <c r="A740" s="81" t="s">
        <v>3605</v>
      </c>
      <c r="B740" s="81">
        <v>958158603</v>
      </c>
      <c r="C740" s="81">
        <v>958158603</v>
      </c>
    </row>
    <row r="741" spans="1:3" x14ac:dyDescent="0.35">
      <c r="A741" s="81" t="s">
        <v>3606</v>
      </c>
      <c r="B741" s="81">
        <v>1166849097</v>
      </c>
      <c r="C741" s="81">
        <v>1271243237</v>
      </c>
    </row>
    <row r="742" spans="1:3" x14ac:dyDescent="0.35">
      <c r="A742" s="81" t="s">
        <v>3607</v>
      </c>
      <c r="B742" s="81">
        <v>314187259</v>
      </c>
      <c r="C742" s="81">
        <v>405820319</v>
      </c>
    </row>
    <row r="743" spans="1:3" x14ac:dyDescent="0.35">
      <c r="A743" s="81" t="s">
        <v>3608</v>
      </c>
      <c r="B743" s="81">
        <v>64988184</v>
      </c>
      <c r="C743" s="81">
        <v>227344394</v>
      </c>
    </row>
    <row r="744" spans="1:3" x14ac:dyDescent="0.35">
      <c r="A744" s="81" t="s">
        <v>3609</v>
      </c>
      <c r="B744" s="81">
        <v>193302264</v>
      </c>
      <c r="C744" s="81">
        <v>262556614</v>
      </c>
    </row>
    <row r="745" spans="1:3" x14ac:dyDescent="0.35">
      <c r="A745" s="81" t="s">
        <v>3610</v>
      </c>
      <c r="B745" s="81">
        <v>1414194253</v>
      </c>
      <c r="C745" s="81">
        <v>1414194253</v>
      </c>
    </row>
    <row r="746" spans="1:3" x14ac:dyDescent="0.35">
      <c r="A746" s="81" t="s">
        <v>3611</v>
      </c>
      <c r="B746" s="81">
        <v>784791945</v>
      </c>
      <c r="C746" s="81">
        <v>784791945</v>
      </c>
    </row>
    <row r="747" spans="1:3" x14ac:dyDescent="0.35">
      <c r="A747" s="81" t="s">
        <v>3612</v>
      </c>
      <c r="B747" s="81">
        <v>2355806423</v>
      </c>
      <c r="C747" s="81">
        <v>2355806423</v>
      </c>
    </row>
    <row r="748" spans="1:3" x14ac:dyDescent="0.35">
      <c r="A748" s="81" t="s">
        <v>3613</v>
      </c>
      <c r="B748" s="81">
        <v>1895870616</v>
      </c>
      <c r="C748" s="81">
        <v>1895870616</v>
      </c>
    </row>
    <row r="749" spans="1:3" x14ac:dyDescent="0.35">
      <c r="A749" s="81" t="s">
        <v>3614</v>
      </c>
      <c r="B749" s="81">
        <v>1389919551</v>
      </c>
      <c r="C749" s="81">
        <v>1389919551</v>
      </c>
    </row>
    <row r="750" spans="1:3" x14ac:dyDescent="0.35">
      <c r="A750" s="81" t="s">
        <v>3615</v>
      </c>
      <c r="B750" s="81">
        <v>230791506</v>
      </c>
      <c r="C750" s="81">
        <v>230791506</v>
      </c>
    </row>
    <row r="751" spans="1:3" x14ac:dyDescent="0.35">
      <c r="A751" s="81" t="s">
        <v>3616</v>
      </c>
      <c r="B751" s="81">
        <v>1683286452</v>
      </c>
      <c r="C751" s="81">
        <v>1683286452</v>
      </c>
    </row>
    <row r="752" spans="1:3" x14ac:dyDescent="0.35">
      <c r="A752" s="81" t="s">
        <v>3617</v>
      </c>
      <c r="B752" s="81">
        <v>1309085835</v>
      </c>
      <c r="C752" s="81">
        <v>1309085835</v>
      </c>
    </row>
    <row r="753" spans="1:3" x14ac:dyDescent="0.35">
      <c r="A753" s="81" t="s">
        <v>3618</v>
      </c>
      <c r="B753" s="81">
        <v>539332184</v>
      </c>
      <c r="C753" s="81">
        <v>539332184</v>
      </c>
    </row>
    <row r="754" spans="1:3" x14ac:dyDescent="0.35">
      <c r="A754" s="81" t="s">
        <v>3619</v>
      </c>
      <c r="B754" s="81">
        <v>74220645</v>
      </c>
      <c r="C754" s="81">
        <v>74220645</v>
      </c>
    </row>
    <row r="755" spans="1:3" x14ac:dyDescent="0.35">
      <c r="A755" s="81" t="s">
        <v>3620</v>
      </c>
      <c r="B755" s="81">
        <v>865060666</v>
      </c>
      <c r="C755" s="81">
        <v>865060666</v>
      </c>
    </row>
    <row r="756" spans="1:3" x14ac:dyDescent="0.35">
      <c r="A756" s="81" t="s">
        <v>3621</v>
      </c>
      <c r="B756" s="81">
        <v>479038323</v>
      </c>
      <c r="C756" s="81">
        <v>479038323</v>
      </c>
    </row>
    <row r="757" spans="1:3" x14ac:dyDescent="0.35">
      <c r="A757" s="81" t="s">
        <v>3622</v>
      </c>
      <c r="B757" s="81">
        <v>4313686060</v>
      </c>
      <c r="C757" s="81">
        <v>4313686060</v>
      </c>
    </row>
    <row r="758" spans="1:3" x14ac:dyDescent="0.35">
      <c r="A758" s="81" t="s">
        <v>3623</v>
      </c>
      <c r="B758" s="81">
        <v>173149818</v>
      </c>
      <c r="C758" s="81">
        <v>173149818</v>
      </c>
    </row>
    <row r="759" spans="1:3" x14ac:dyDescent="0.35">
      <c r="A759" s="81" t="s">
        <v>3624</v>
      </c>
      <c r="B759" s="81">
        <v>409708545</v>
      </c>
      <c r="C759" s="81">
        <v>409708545</v>
      </c>
    </row>
    <row r="760" spans="1:3" x14ac:dyDescent="0.35">
      <c r="A760" s="81" t="s">
        <v>3625</v>
      </c>
      <c r="B760" s="81">
        <v>2113097612</v>
      </c>
      <c r="C760" s="81">
        <v>2113097612</v>
      </c>
    </row>
    <row r="761" spans="1:3" x14ac:dyDescent="0.35">
      <c r="A761" s="81" t="s">
        <v>3626</v>
      </c>
      <c r="B761" s="81">
        <v>6259345774</v>
      </c>
      <c r="C761" s="81">
        <v>6259345774</v>
      </c>
    </row>
    <row r="762" spans="1:3" x14ac:dyDescent="0.35">
      <c r="A762" s="81" t="s">
        <v>3627</v>
      </c>
      <c r="B762" s="81">
        <v>587477268</v>
      </c>
      <c r="C762" s="81">
        <v>587477268</v>
      </c>
    </row>
    <row r="763" spans="1:3" x14ac:dyDescent="0.35">
      <c r="A763" s="81" t="s">
        <v>3628</v>
      </c>
      <c r="B763" s="81">
        <v>5225796116</v>
      </c>
      <c r="C763" s="81">
        <v>5225796116</v>
      </c>
    </row>
    <row r="764" spans="1:3" x14ac:dyDescent="0.35">
      <c r="A764" s="81" t="s">
        <v>3629</v>
      </c>
      <c r="B764" s="81">
        <v>653050842</v>
      </c>
      <c r="C764" s="81">
        <v>653050842</v>
      </c>
    </row>
    <row r="765" spans="1:3" x14ac:dyDescent="0.35">
      <c r="A765" s="81" t="s">
        <v>3630</v>
      </c>
      <c r="B765" s="81">
        <v>1074988655</v>
      </c>
      <c r="C765" s="81">
        <v>1074988655</v>
      </c>
    </row>
    <row r="766" spans="1:3" x14ac:dyDescent="0.35">
      <c r="A766" s="81" t="s">
        <v>3631</v>
      </c>
      <c r="B766" s="81">
        <v>262890785</v>
      </c>
      <c r="C766" s="81">
        <v>262890785</v>
      </c>
    </row>
    <row r="767" spans="1:3" x14ac:dyDescent="0.35">
      <c r="A767" s="81" t="s">
        <v>3632</v>
      </c>
      <c r="B767" s="81">
        <v>128913586</v>
      </c>
      <c r="C767" s="81">
        <v>150118723</v>
      </c>
    </row>
    <row r="768" spans="1:3" x14ac:dyDescent="0.35">
      <c r="A768" s="81" t="s">
        <v>3633</v>
      </c>
      <c r="B768" s="81">
        <v>178674502</v>
      </c>
      <c r="C768" s="81">
        <v>178674502</v>
      </c>
    </row>
    <row r="769" spans="1:3" x14ac:dyDescent="0.35">
      <c r="A769" s="81" t="s">
        <v>3634</v>
      </c>
      <c r="B769" s="81">
        <v>532443093</v>
      </c>
      <c r="C769" s="81">
        <v>634113203</v>
      </c>
    </row>
    <row r="770" spans="1:3" x14ac:dyDescent="0.35">
      <c r="A770" s="81" t="s">
        <v>3635</v>
      </c>
      <c r="B770" s="81">
        <v>62423088</v>
      </c>
      <c r="C770" s="81">
        <v>62423088</v>
      </c>
    </row>
    <row r="771" spans="1:3" x14ac:dyDescent="0.35">
      <c r="A771" s="81" t="s">
        <v>3636</v>
      </c>
      <c r="B771" s="81">
        <v>1192070275</v>
      </c>
      <c r="C771" s="81">
        <v>1354829275</v>
      </c>
    </row>
    <row r="772" spans="1:3" x14ac:dyDescent="0.35">
      <c r="A772" s="81" t="s">
        <v>3637</v>
      </c>
      <c r="B772" s="81">
        <v>3600148867</v>
      </c>
      <c r="C772" s="81">
        <v>3995557485</v>
      </c>
    </row>
    <row r="773" spans="1:3" x14ac:dyDescent="0.35">
      <c r="A773" s="81" t="s">
        <v>3638</v>
      </c>
      <c r="B773" s="81">
        <v>1213367853</v>
      </c>
      <c r="C773" s="81">
        <v>1638008383</v>
      </c>
    </row>
    <row r="774" spans="1:3" x14ac:dyDescent="0.35">
      <c r="A774" s="81" t="s">
        <v>3639</v>
      </c>
      <c r="B774" s="81">
        <v>211879570</v>
      </c>
      <c r="C774" s="81">
        <v>211879570</v>
      </c>
    </row>
    <row r="775" spans="1:3" x14ac:dyDescent="0.35">
      <c r="A775" s="81" t="s">
        <v>3640</v>
      </c>
      <c r="B775" s="81">
        <v>183526640</v>
      </c>
      <c r="C775" s="81">
        <v>183526640</v>
      </c>
    </row>
    <row r="776" spans="1:3" x14ac:dyDescent="0.35">
      <c r="A776" s="81" t="s">
        <v>3641</v>
      </c>
      <c r="B776" s="81">
        <v>476475367</v>
      </c>
      <c r="C776" s="81">
        <v>668686457</v>
      </c>
    </row>
    <row r="777" spans="1:3" x14ac:dyDescent="0.35">
      <c r="A777" s="81" t="s">
        <v>3642</v>
      </c>
      <c r="B777" s="81">
        <v>114080744</v>
      </c>
      <c r="C777" s="81">
        <v>114080744</v>
      </c>
    </row>
    <row r="778" spans="1:3" x14ac:dyDescent="0.35">
      <c r="A778" s="81" t="s">
        <v>3643</v>
      </c>
      <c r="B778" s="81">
        <v>2194041773</v>
      </c>
      <c r="C778" s="81">
        <v>2194041773</v>
      </c>
    </row>
    <row r="779" spans="1:3" x14ac:dyDescent="0.35">
      <c r="A779" s="81" t="s">
        <v>3644</v>
      </c>
      <c r="B779" s="81">
        <v>752171375</v>
      </c>
      <c r="C779" s="81">
        <v>752171375</v>
      </c>
    </row>
    <row r="780" spans="1:3" x14ac:dyDescent="0.35">
      <c r="A780" s="81" t="s">
        <v>3645</v>
      </c>
      <c r="B780" s="81">
        <v>10898938829</v>
      </c>
      <c r="C780" s="81">
        <v>10898938829</v>
      </c>
    </row>
    <row r="781" spans="1:3" x14ac:dyDescent="0.35">
      <c r="A781" s="81" t="s">
        <v>3646</v>
      </c>
      <c r="B781" s="81">
        <v>354890934</v>
      </c>
      <c r="C781" s="81">
        <v>354890934</v>
      </c>
    </row>
    <row r="782" spans="1:3" x14ac:dyDescent="0.35">
      <c r="A782" s="81" t="s">
        <v>3647</v>
      </c>
      <c r="B782" s="81">
        <v>1556634635</v>
      </c>
      <c r="C782" s="81">
        <v>1556634635</v>
      </c>
    </row>
    <row r="783" spans="1:3" x14ac:dyDescent="0.35">
      <c r="A783" s="81" t="s">
        <v>3648</v>
      </c>
      <c r="B783" s="81">
        <v>1580478716</v>
      </c>
      <c r="C783" s="81">
        <v>1580478716</v>
      </c>
    </row>
    <row r="784" spans="1:3" x14ac:dyDescent="0.35">
      <c r="A784" s="81" t="s">
        <v>3649</v>
      </c>
      <c r="B784" s="81">
        <v>527391715</v>
      </c>
      <c r="C784" s="81">
        <v>527391715</v>
      </c>
    </row>
    <row r="785" spans="1:3" x14ac:dyDescent="0.35">
      <c r="A785" s="81" t="s">
        <v>3650</v>
      </c>
      <c r="B785" s="81">
        <v>214369219</v>
      </c>
      <c r="C785" s="81">
        <v>214369219</v>
      </c>
    </row>
    <row r="786" spans="1:3" x14ac:dyDescent="0.35">
      <c r="A786" s="81" t="s">
        <v>3651</v>
      </c>
      <c r="B786" s="81">
        <v>1055550282</v>
      </c>
      <c r="C786" s="81">
        <v>1055550282</v>
      </c>
    </row>
    <row r="787" spans="1:3" x14ac:dyDescent="0.35">
      <c r="A787" s="81" t="s">
        <v>3652</v>
      </c>
      <c r="B787" s="81">
        <v>6830561724</v>
      </c>
      <c r="C787" s="81">
        <v>6862906524</v>
      </c>
    </row>
    <row r="788" spans="1:3" x14ac:dyDescent="0.35">
      <c r="A788" s="81" t="s">
        <v>3653</v>
      </c>
      <c r="B788" s="81">
        <v>7703290999</v>
      </c>
      <c r="C788" s="81">
        <v>7918046869</v>
      </c>
    </row>
    <row r="789" spans="1:3" x14ac:dyDescent="0.35">
      <c r="A789" s="81" t="s">
        <v>3654</v>
      </c>
      <c r="B789" s="81">
        <v>655461914</v>
      </c>
      <c r="C789" s="81">
        <v>655461914</v>
      </c>
    </row>
    <row r="790" spans="1:3" x14ac:dyDescent="0.35">
      <c r="A790" s="81" t="s">
        <v>3655</v>
      </c>
      <c r="B790" s="81">
        <v>74349121</v>
      </c>
      <c r="C790" s="81">
        <v>74349121</v>
      </c>
    </row>
    <row r="791" spans="1:3" x14ac:dyDescent="0.35">
      <c r="A791" s="81" t="s">
        <v>3656</v>
      </c>
      <c r="B791" s="81">
        <v>252447247</v>
      </c>
      <c r="C791" s="81">
        <v>252447247</v>
      </c>
    </row>
    <row r="792" spans="1:3" x14ac:dyDescent="0.35">
      <c r="A792" s="81" t="s">
        <v>3657</v>
      </c>
      <c r="B792" s="81">
        <v>296665355</v>
      </c>
      <c r="C792" s="81">
        <v>296665355</v>
      </c>
    </row>
    <row r="793" spans="1:3" x14ac:dyDescent="0.35">
      <c r="A793" s="81" t="s">
        <v>3658</v>
      </c>
      <c r="B793" s="81">
        <v>101576817</v>
      </c>
      <c r="C793" s="81">
        <v>101576817</v>
      </c>
    </row>
    <row r="794" spans="1:3" x14ac:dyDescent="0.35">
      <c r="A794" s="81" t="s">
        <v>3659</v>
      </c>
      <c r="B794" s="81">
        <v>29957057247</v>
      </c>
      <c r="C794" s="81">
        <v>31430705748</v>
      </c>
    </row>
    <row r="795" spans="1:3" x14ac:dyDescent="0.35">
      <c r="A795" s="81" t="s">
        <v>3660</v>
      </c>
      <c r="B795" s="81">
        <v>1067703943</v>
      </c>
      <c r="C795" s="81">
        <v>1067703943</v>
      </c>
    </row>
    <row r="796" spans="1:3" x14ac:dyDescent="0.35">
      <c r="A796" s="81" t="s">
        <v>3661</v>
      </c>
      <c r="B796" s="81">
        <v>268719486</v>
      </c>
      <c r="C796" s="81">
        <v>268719486</v>
      </c>
    </row>
    <row r="797" spans="1:3" x14ac:dyDescent="0.35">
      <c r="A797" s="81" t="s">
        <v>3662</v>
      </c>
      <c r="B797" s="81">
        <v>326943528</v>
      </c>
      <c r="C797" s="81">
        <v>548943528</v>
      </c>
    </row>
    <row r="798" spans="1:3" x14ac:dyDescent="0.35">
      <c r="A798" s="81" t="s">
        <v>3663</v>
      </c>
      <c r="B798" s="81">
        <v>433566850</v>
      </c>
      <c r="C798" s="81">
        <v>433566850</v>
      </c>
    </row>
    <row r="799" spans="1:3" x14ac:dyDescent="0.35">
      <c r="A799" s="81" t="s">
        <v>3664</v>
      </c>
      <c r="B799" s="81">
        <v>382826747</v>
      </c>
      <c r="C799" s="81">
        <v>437516307</v>
      </c>
    </row>
    <row r="800" spans="1:3" x14ac:dyDescent="0.35">
      <c r="A800" s="81" t="s">
        <v>3665</v>
      </c>
      <c r="B800" s="81">
        <v>301191336</v>
      </c>
      <c r="C800" s="81">
        <v>301191336</v>
      </c>
    </row>
    <row r="801" spans="1:3" x14ac:dyDescent="0.35">
      <c r="A801" s="81" t="s">
        <v>3666</v>
      </c>
      <c r="B801" s="81">
        <v>191647797</v>
      </c>
      <c r="C801" s="81">
        <v>191647797</v>
      </c>
    </row>
    <row r="802" spans="1:3" x14ac:dyDescent="0.35">
      <c r="A802" s="81" t="s">
        <v>3667</v>
      </c>
      <c r="B802" s="81">
        <v>2017404647</v>
      </c>
      <c r="C802" s="81">
        <v>2017404647</v>
      </c>
    </row>
    <row r="803" spans="1:3" x14ac:dyDescent="0.35">
      <c r="A803" s="81" t="s">
        <v>3668</v>
      </c>
      <c r="B803" s="81">
        <v>737094979</v>
      </c>
      <c r="C803" s="81">
        <v>737094979</v>
      </c>
    </row>
    <row r="804" spans="1:3" x14ac:dyDescent="0.35">
      <c r="A804" s="81" t="s">
        <v>3669</v>
      </c>
      <c r="B804" s="81">
        <v>147757895</v>
      </c>
      <c r="C804" s="81">
        <v>147757895</v>
      </c>
    </row>
    <row r="805" spans="1:3" x14ac:dyDescent="0.35">
      <c r="A805" s="81" t="s">
        <v>3670</v>
      </c>
      <c r="B805" s="81">
        <v>14442869422</v>
      </c>
      <c r="C805" s="81">
        <v>14442869422</v>
      </c>
    </row>
    <row r="806" spans="1:3" x14ac:dyDescent="0.35">
      <c r="A806" s="81" t="s">
        <v>3671</v>
      </c>
      <c r="B806" s="81">
        <v>4073329364</v>
      </c>
      <c r="C806" s="81">
        <v>4073329364</v>
      </c>
    </row>
    <row r="807" spans="1:3" x14ac:dyDescent="0.35">
      <c r="A807" s="81" t="s">
        <v>3672</v>
      </c>
      <c r="B807" s="81">
        <v>455714512</v>
      </c>
      <c r="C807" s="81">
        <v>455714512</v>
      </c>
    </row>
    <row r="808" spans="1:3" x14ac:dyDescent="0.35">
      <c r="A808" s="81" t="s">
        <v>3673</v>
      </c>
      <c r="B808" s="81">
        <v>131766745</v>
      </c>
      <c r="C808" s="81">
        <v>131766745</v>
      </c>
    </row>
    <row r="809" spans="1:3" x14ac:dyDescent="0.35">
      <c r="A809" s="81" t="s">
        <v>3674</v>
      </c>
      <c r="B809" s="81">
        <v>218766956</v>
      </c>
      <c r="C809" s="81">
        <v>218766956</v>
      </c>
    </row>
    <row r="810" spans="1:3" x14ac:dyDescent="0.35">
      <c r="A810" s="81" t="s">
        <v>3675</v>
      </c>
      <c r="B810" s="81">
        <v>12785189</v>
      </c>
      <c r="C810" s="81">
        <v>12785189</v>
      </c>
    </row>
    <row r="811" spans="1:3" x14ac:dyDescent="0.35">
      <c r="A811" s="81" t="s">
        <v>3676</v>
      </c>
      <c r="B811" s="81">
        <v>1779552071</v>
      </c>
      <c r="C811" s="81">
        <v>1779552071</v>
      </c>
    </row>
    <row r="812" spans="1:3" x14ac:dyDescent="0.35">
      <c r="A812" s="81" t="s">
        <v>3677</v>
      </c>
      <c r="B812" s="81">
        <v>119275191</v>
      </c>
      <c r="C812" s="81">
        <v>119275191</v>
      </c>
    </row>
    <row r="813" spans="1:3" x14ac:dyDescent="0.35">
      <c r="A813" s="81" t="s">
        <v>3678</v>
      </c>
      <c r="B813" s="81">
        <v>42807360</v>
      </c>
      <c r="C813" s="81">
        <v>42807360</v>
      </c>
    </row>
    <row r="814" spans="1:3" x14ac:dyDescent="0.35">
      <c r="A814" s="81" t="s">
        <v>3679</v>
      </c>
      <c r="B814" s="81">
        <v>79522786</v>
      </c>
      <c r="C814" s="81">
        <v>79522786</v>
      </c>
    </row>
    <row r="815" spans="1:3" x14ac:dyDescent="0.35">
      <c r="A815" s="81" t="s">
        <v>3680</v>
      </c>
      <c r="B815" s="81">
        <v>110941936</v>
      </c>
      <c r="C815" s="81">
        <v>110941936</v>
      </c>
    </row>
    <row r="816" spans="1:3" x14ac:dyDescent="0.35">
      <c r="A816" s="81" t="s">
        <v>3681</v>
      </c>
      <c r="B816" s="81">
        <v>885296044</v>
      </c>
      <c r="C816" s="81">
        <v>885296044</v>
      </c>
    </row>
    <row r="817" spans="1:3" x14ac:dyDescent="0.35">
      <c r="A817" s="81" t="s">
        <v>3682</v>
      </c>
      <c r="B817" s="81">
        <v>165725887</v>
      </c>
      <c r="C817" s="81">
        <v>165725887</v>
      </c>
    </row>
    <row r="818" spans="1:3" x14ac:dyDescent="0.35">
      <c r="A818" s="81" t="s">
        <v>3683</v>
      </c>
      <c r="B818" s="81">
        <v>427584809</v>
      </c>
      <c r="C818" s="81">
        <v>427584809</v>
      </c>
    </row>
    <row r="819" spans="1:3" x14ac:dyDescent="0.35">
      <c r="A819" s="81" t="s">
        <v>3684</v>
      </c>
      <c r="B819" s="81">
        <v>772335869</v>
      </c>
      <c r="C819" s="81">
        <v>772335869</v>
      </c>
    </row>
    <row r="820" spans="1:3" x14ac:dyDescent="0.35">
      <c r="A820" s="81" t="s">
        <v>3685</v>
      </c>
      <c r="B820" s="81">
        <v>188545070</v>
      </c>
      <c r="C820" s="81">
        <v>188545070</v>
      </c>
    </row>
    <row r="821" spans="1:3" x14ac:dyDescent="0.35">
      <c r="A821" s="81" t="s">
        <v>3686</v>
      </c>
      <c r="B821" s="81">
        <v>666449328</v>
      </c>
      <c r="C821" s="81">
        <v>666449328</v>
      </c>
    </row>
    <row r="822" spans="1:3" x14ac:dyDescent="0.35">
      <c r="A822" s="81" t="s">
        <v>3687</v>
      </c>
      <c r="B822" s="81">
        <v>613196343</v>
      </c>
      <c r="C822" s="81">
        <v>613196343</v>
      </c>
    </row>
    <row r="823" spans="1:3" x14ac:dyDescent="0.35">
      <c r="A823" s="81" t="s">
        <v>3688</v>
      </c>
      <c r="B823" s="81">
        <v>1871080284</v>
      </c>
      <c r="C823" s="81">
        <v>1871080284</v>
      </c>
    </row>
    <row r="824" spans="1:3" x14ac:dyDescent="0.35">
      <c r="A824" s="81" t="s">
        <v>3689</v>
      </c>
      <c r="B824" s="81">
        <v>614572028</v>
      </c>
      <c r="C824" s="81">
        <v>614572028</v>
      </c>
    </row>
    <row r="825" spans="1:3" x14ac:dyDescent="0.35">
      <c r="A825" s="81" t="s">
        <v>3690</v>
      </c>
      <c r="B825" s="81">
        <v>1136222894</v>
      </c>
      <c r="C825" s="81">
        <v>1136222894</v>
      </c>
    </row>
    <row r="826" spans="1:3" x14ac:dyDescent="0.35">
      <c r="A826" s="81" t="s">
        <v>3691</v>
      </c>
      <c r="B826" s="81">
        <v>3083352335</v>
      </c>
      <c r="C826" s="81">
        <v>14550367555</v>
      </c>
    </row>
    <row r="827" spans="1:3" x14ac:dyDescent="0.35">
      <c r="A827" s="81" t="s">
        <v>3692</v>
      </c>
      <c r="B827" s="81">
        <v>3171585896</v>
      </c>
      <c r="C827" s="81">
        <v>4683042676</v>
      </c>
    </row>
    <row r="828" spans="1:3" x14ac:dyDescent="0.35">
      <c r="A828" s="81" t="s">
        <v>3693</v>
      </c>
      <c r="B828" s="81">
        <v>611424263</v>
      </c>
      <c r="C828" s="81">
        <v>776508633</v>
      </c>
    </row>
    <row r="829" spans="1:3" x14ac:dyDescent="0.35">
      <c r="A829" s="81" t="s">
        <v>3694</v>
      </c>
      <c r="B829" s="81">
        <v>491440242</v>
      </c>
      <c r="C829" s="81">
        <v>520122752</v>
      </c>
    </row>
    <row r="830" spans="1:3" x14ac:dyDescent="0.35">
      <c r="A830" s="81" t="s">
        <v>3695</v>
      </c>
      <c r="B830" s="81">
        <v>1263416038</v>
      </c>
      <c r="C830" s="81">
        <v>2479343244</v>
      </c>
    </row>
    <row r="831" spans="1:3" x14ac:dyDescent="0.35">
      <c r="A831" s="81" t="s">
        <v>3696</v>
      </c>
      <c r="B831" s="81">
        <v>871049988</v>
      </c>
      <c r="C831" s="81">
        <v>903311048</v>
      </c>
    </row>
    <row r="832" spans="1:3" x14ac:dyDescent="0.35">
      <c r="A832" s="81" t="s">
        <v>3697</v>
      </c>
      <c r="B832" s="81">
        <v>544895701</v>
      </c>
      <c r="C832" s="81">
        <v>544895701</v>
      </c>
    </row>
    <row r="833" spans="1:3" x14ac:dyDescent="0.35">
      <c r="A833" s="81" t="s">
        <v>3698</v>
      </c>
      <c r="B833" s="81">
        <v>126152896</v>
      </c>
      <c r="C833" s="81">
        <v>126152896</v>
      </c>
    </row>
    <row r="834" spans="1:3" x14ac:dyDescent="0.35">
      <c r="A834" s="81" t="s">
        <v>3699</v>
      </c>
      <c r="B834" s="81">
        <v>91201470</v>
      </c>
      <c r="C834" s="81">
        <v>91201470</v>
      </c>
    </row>
    <row r="835" spans="1:3" x14ac:dyDescent="0.35">
      <c r="A835" s="81" t="s">
        <v>3700</v>
      </c>
      <c r="B835" s="81">
        <v>421144351</v>
      </c>
      <c r="C835" s="81">
        <v>582560351</v>
      </c>
    </row>
    <row r="836" spans="1:3" x14ac:dyDescent="0.35">
      <c r="A836" s="81" t="s">
        <v>3701</v>
      </c>
      <c r="B836" s="81">
        <v>522819957</v>
      </c>
      <c r="C836" s="81">
        <v>522819957</v>
      </c>
    </row>
    <row r="837" spans="1:3" x14ac:dyDescent="0.35">
      <c r="A837" s="81" t="s">
        <v>3702</v>
      </c>
      <c r="B837" s="81">
        <v>2593877455</v>
      </c>
      <c r="C837" s="81">
        <v>3057261355</v>
      </c>
    </row>
    <row r="838" spans="1:3" x14ac:dyDescent="0.35">
      <c r="A838" s="81" t="s">
        <v>3703</v>
      </c>
      <c r="B838" s="81">
        <v>148143224</v>
      </c>
      <c r="C838" s="81">
        <v>148143224</v>
      </c>
    </row>
    <row r="839" spans="1:3" x14ac:dyDescent="0.35">
      <c r="A839" s="81" t="s">
        <v>3704</v>
      </c>
      <c r="B839" s="81">
        <v>346979849</v>
      </c>
      <c r="C839" s="81">
        <v>346979849</v>
      </c>
    </row>
    <row r="840" spans="1:3" x14ac:dyDescent="0.35">
      <c r="A840" s="81" t="s">
        <v>3705</v>
      </c>
      <c r="B840" s="81">
        <v>72618986</v>
      </c>
      <c r="C840" s="81">
        <v>72618986</v>
      </c>
    </row>
    <row r="841" spans="1:3" x14ac:dyDescent="0.35">
      <c r="A841" s="81" t="s">
        <v>3706</v>
      </c>
      <c r="B841" s="81">
        <v>694315588</v>
      </c>
      <c r="C841" s="81">
        <v>694315588</v>
      </c>
    </row>
    <row r="842" spans="1:3" x14ac:dyDescent="0.35">
      <c r="A842" s="81" t="s">
        <v>3707</v>
      </c>
      <c r="B842" s="81">
        <v>292872104</v>
      </c>
      <c r="C842" s="81">
        <v>292872104</v>
      </c>
    </row>
    <row r="843" spans="1:3" x14ac:dyDescent="0.35">
      <c r="A843" s="81" t="s">
        <v>3708</v>
      </c>
      <c r="B843" s="81">
        <v>291077500</v>
      </c>
      <c r="C843" s="81">
        <v>291077500</v>
      </c>
    </row>
    <row r="844" spans="1:3" x14ac:dyDescent="0.35">
      <c r="A844" s="81" t="s">
        <v>3709</v>
      </c>
      <c r="B844" s="81">
        <v>120265987</v>
      </c>
      <c r="C844" s="81">
        <v>120265987</v>
      </c>
    </row>
    <row r="845" spans="1:3" x14ac:dyDescent="0.35">
      <c r="A845" s="81" t="s">
        <v>3710</v>
      </c>
      <c r="B845" s="81">
        <v>158077180</v>
      </c>
      <c r="C845" s="81">
        <v>158077180</v>
      </c>
    </row>
    <row r="846" spans="1:3" x14ac:dyDescent="0.35">
      <c r="A846" s="81" t="s">
        <v>3711</v>
      </c>
      <c r="B846" s="81">
        <v>34169739</v>
      </c>
      <c r="C846" s="81">
        <v>34169739</v>
      </c>
    </row>
    <row r="847" spans="1:3" x14ac:dyDescent="0.35">
      <c r="A847" s="81" t="s">
        <v>3712</v>
      </c>
      <c r="B847" s="81">
        <v>113355231</v>
      </c>
      <c r="C847" s="81">
        <v>113355231</v>
      </c>
    </row>
    <row r="848" spans="1:3" x14ac:dyDescent="0.35">
      <c r="A848" s="81" t="s">
        <v>3713</v>
      </c>
      <c r="B848" s="81">
        <v>524694006</v>
      </c>
      <c r="C848" s="81">
        <v>524694006</v>
      </c>
    </row>
    <row r="849" spans="1:3" x14ac:dyDescent="0.35">
      <c r="A849" s="81" t="s">
        <v>3714</v>
      </c>
      <c r="B849" s="81">
        <v>492211777</v>
      </c>
      <c r="C849" s="81">
        <v>492211777</v>
      </c>
    </row>
    <row r="850" spans="1:3" x14ac:dyDescent="0.35">
      <c r="A850" s="81" t="s">
        <v>3715</v>
      </c>
      <c r="B850" s="81">
        <v>1585773910</v>
      </c>
      <c r="C850" s="81">
        <v>1585773910</v>
      </c>
    </row>
    <row r="851" spans="1:3" x14ac:dyDescent="0.35">
      <c r="A851" s="81" t="s">
        <v>3716</v>
      </c>
      <c r="B851" s="81">
        <v>2184445625</v>
      </c>
      <c r="C851" s="81">
        <v>2184445625</v>
      </c>
    </row>
    <row r="852" spans="1:3" x14ac:dyDescent="0.35">
      <c r="A852" s="81" t="s">
        <v>3717</v>
      </c>
      <c r="B852" s="81">
        <v>500018360</v>
      </c>
      <c r="C852" s="81">
        <v>500018360</v>
      </c>
    </row>
    <row r="853" spans="1:3" x14ac:dyDescent="0.35">
      <c r="A853" s="81" t="s">
        <v>3718</v>
      </c>
      <c r="B853" s="81">
        <v>11718044116</v>
      </c>
      <c r="C853" s="81">
        <v>11718044116</v>
      </c>
    </row>
    <row r="854" spans="1:3" x14ac:dyDescent="0.35">
      <c r="A854" s="81" t="s">
        <v>3719</v>
      </c>
      <c r="B854" s="81">
        <v>2802347645</v>
      </c>
      <c r="C854" s="81">
        <v>2802347645</v>
      </c>
    </row>
    <row r="855" spans="1:3" x14ac:dyDescent="0.35">
      <c r="A855" s="81" t="s">
        <v>3720</v>
      </c>
      <c r="B855" s="81">
        <v>1680693288</v>
      </c>
      <c r="C855" s="81">
        <v>1680693288</v>
      </c>
    </row>
    <row r="856" spans="1:3" x14ac:dyDescent="0.35">
      <c r="A856" s="81" t="s">
        <v>3721</v>
      </c>
      <c r="B856" s="81">
        <v>754447822</v>
      </c>
      <c r="C856" s="81">
        <v>754447822</v>
      </c>
    </row>
    <row r="857" spans="1:3" x14ac:dyDescent="0.35">
      <c r="A857" s="81" t="s">
        <v>3722</v>
      </c>
      <c r="B857" s="81">
        <v>2991305294</v>
      </c>
      <c r="C857" s="81">
        <v>2991305294</v>
      </c>
    </row>
    <row r="858" spans="1:3" x14ac:dyDescent="0.35">
      <c r="A858" s="81" t="s">
        <v>3723</v>
      </c>
      <c r="B858" s="81">
        <v>1529238122</v>
      </c>
      <c r="C858" s="81">
        <v>2058385002</v>
      </c>
    </row>
    <row r="859" spans="1:3" x14ac:dyDescent="0.35">
      <c r="A859" s="81" t="s">
        <v>3724</v>
      </c>
      <c r="B859" s="81">
        <v>156488651</v>
      </c>
      <c r="C859" s="81">
        <v>156488651</v>
      </c>
    </row>
    <row r="860" spans="1:3" x14ac:dyDescent="0.35">
      <c r="A860" s="81" t="s">
        <v>3725</v>
      </c>
      <c r="B860" s="81">
        <v>709913222</v>
      </c>
      <c r="C860" s="81">
        <v>920637762</v>
      </c>
    </row>
    <row r="861" spans="1:3" x14ac:dyDescent="0.35">
      <c r="A861" s="81" t="s">
        <v>3726</v>
      </c>
      <c r="B861" s="81">
        <v>767359703</v>
      </c>
      <c r="C861" s="81">
        <v>767359703</v>
      </c>
    </row>
    <row r="862" spans="1:3" x14ac:dyDescent="0.35">
      <c r="A862" s="81" t="s">
        <v>3727</v>
      </c>
      <c r="B862" s="81">
        <v>915228592</v>
      </c>
      <c r="C862" s="81">
        <v>977823436</v>
      </c>
    </row>
    <row r="863" spans="1:3" x14ac:dyDescent="0.35">
      <c r="A863" s="81" t="s">
        <v>3728</v>
      </c>
      <c r="B863" s="81">
        <v>202832635</v>
      </c>
      <c r="C863" s="81">
        <v>202832635</v>
      </c>
    </row>
    <row r="864" spans="1:3" x14ac:dyDescent="0.35">
      <c r="A864" s="81" t="s">
        <v>3729</v>
      </c>
      <c r="B864" s="81">
        <v>676408598</v>
      </c>
      <c r="C864" s="81">
        <v>676408598</v>
      </c>
    </row>
    <row r="865" spans="1:3" x14ac:dyDescent="0.35">
      <c r="A865" s="81" t="s">
        <v>3730</v>
      </c>
      <c r="B865" s="81">
        <v>106467721</v>
      </c>
      <c r="C865" s="81">
        <v>106467721</v>
      </c>
    </row>
    <row r="866" spans="1:3" x14ac:dyDescent="0.35">
      <c r="A866" s="81" t="s">
        <v>3731</v>
      </c>
      <c r="B866" s="81">
        <v>236254418</v>
      </c>
      <c r="C866" s="81">
        <v>236254418</v>
      </c>
    </row>
    <row r="867" spans="1:3" x14ac:dyDescent="0.35">
      <c r="A867" s="81" t="s">
        <v>3732</v>
      </c>
      <c r="B867" s="81">
        <v>119261428</v>
      </c>
      <c r="C867" s="81">
        <v>119261428</v>
      </c>
    </row>
    <row r="868" spans="1:3" x14ac:dyDescent="0.35">
      <c r="A868" s="81" t="s">
        <v>3733</v>
      </c>
      <c r="B868" s="81">
        <v>36529023905</v>
      </c>
      <c r="C868" s="81">
        <v>36529023905</v>
      </c>
    </row>
    <row r="869" spans="1:3" x14ac:dyDescent="0.35">
      <c r="A869" s="81" t="s">
        <v>3734</v>
      </c>
      <c r="B869" s="81">
        <v>13575340836</v>
      </c>
      <c r="C869" s="81">
        <v>13575340836</v>
      </c>
    </row>
    <row r="870" spans="1:3" x14ac:dyDescent="0.35">
      <c r="A870" s="81" t="s">
        <v>3735</v>
      </c>
      <c r="B870" s="81">
        <v>2058177299</v>
      </c>
      <c r="C870" s="81">
        <v>2058177299</v>
      </c>
    </row>
    <row r="871" spans="1:3" x14ac:dyDescent="0.35">
      <c r="A871" s="81" t="s">
        <v>3736</v>
      </c>
      <c r="B871" s="81">
        <v>49618290887</v>
      </c>
      <c r="C871" s="81">
        <v>49618290887</v>
      </c>
    </row>
    <row r="872" spans="1:3" x14ac:dyDescent="0.35">
      <c r="A872" s="81" t="s">
        <v>3737</v>
      </c>
      <c r="B872" s="81">
        <v>18195891499</v>
      </c>
      <c r="C872" s="81">
        <v>18195891499</v>
      </c>
    </row>
    <row r="873" spans="1:3" x14ac:dyDescent="0.35">
      <c r="A873" s="81" t="s">
        <v>3738</v>
      </c>
      <c r="B873" s="81">
        <v>23592498281</v>
      </c>
      <c r="C873" s="81">
        <v>23592498281</v>
      </c>
    </row>
    <row r="874" spans="1:3" x14ac:dyDescent="0.35">
      <c r="A874" s="81" t="s">
        <v>3739</v>
      </c>
      <c r="B874" s="81">
        <v>19359464314</v>
      </c>
      <c r="C874" s="81">
        <v>19359464314</v>
      </c>
    </row>
    <row r="875" spans="1:3" x14ac:dyDescent="0.35">
      <c r="A875" s="81" t="s">
        <v>3740</v>
      </c>
      <c r="B875" s="81">
        <v>1376302258</v>
      </c>
      <c r="C875" s="81">
        <v>1376302258</v>
      </c>
    </row>
    <row r="876" spans="1:3" x14ac:dyDescent="0.35">
      <c r="A876" s="81" t="s">
        <v>3741</v>
      </c>
      <c r="B876" s="81">
        <v>10408746976</v>
      </c>
      <c r="C876" s="81">
        <v>10408746976</v>
      </c>
    </row>
    <row r="877" spans="1:3" x14ac:dyDescent="0.35">
      <c r="A877" s="81" t="s">
        <v>3742</v>
      </c>
      <c r="B877" s="81">
        <v>1973437074</v>
      </c>
      <c r="C877" s="81">
        <v>1973437074</v>
      </c>
    </row>
    <row r="878" spans="1:3" x14ac:dyDescent="0.35">
      <c r="A878" s="81" t="s">
        <v>3743</v>
      </c>
      <c r="B878" s="81">
        <v>4005330558</v>
      </c>
      <c r="C878" s="81">
        <v>4005330558</v>
      </c>
    </row>
    <row r="879" spans="1:3" x14ac:dyDescent="0.35">
      <c r="A879" s="81" t="s">
        <v>3744</v>
      </c>
      <c r="B879" s="81">
        <v>18933454209</v>
      </c>
      <c r="C879" s="81">
        <v>18933454209</v>
      </c>
    </row>
    <row r="880" spans="1:3" x14ac:dyDescent="0.35">
      <c r="A880" s="81" t="s">
        <v>3745</v>
      </c>
      <c r="B880" s="81">
        <v>1177324385</v>
      </c>
      <c r="C880" s="81">
        <v>1177324385</v>
      </c>
    </row>
    <row r="881" spans="1:3" x14ac:dyDescent="0.35">
      <c r="A881" s="81" t="s">
        <v>3746</v>
      </c>
      <c r="B881" s="81">
        <v>14183082784</v>
      </c>
      <c r="C881" s="81">
        <v>14183082784</v>
      </c>
    </row>
    <row r="882" spans="1:3" x14ac:dyDescent="0.35">
      <c r="A882" s="81" t="s">
        <v>3747</v>
      </c>
      <c r="B882" s="81">
        <v>10682514493</v>
      </c>
      <c r="C882" s="81">
        <v>10682514493</v>
      </c>
    </row>
    <row r="883" spans="1:3" x14ac:dyDescent="0.35">
      <c r="A883" s="81" t="s">
        <v>3748</v>
      </c>
      <c r="B883" s="81">
        <v>3064983430</v>
      </c>
      <c r="C883" s="81">
        <v>3064983430</v>
      </c>
    </row>
    <row r="884" spans="1:3" x14ac:dyDescent="0.35">
      <c r="A884" s="81" t="s">
        <v>3749</v>
      </c>
      <c r="B884" s="81">
        <v>5896918911</v>
      </c>
      <c r="C884" s="81">
        <v>5896918911</v>
      </c>
    </row>
    <row r="885" spans="1:3" x14ac:dyDescent="0.35">
      <c r="A885" s="81" t="s">
        <v>3750</v>
      </c>
      <c r="B885" s="81">
        <v>528287826</v>
      </c>
      <c r="C885" s="81">
        <v>528287826</v>
      </c>
    </row>
    <row r="886" spans="1:3" x14ac:dyDescent="0.35">
      <c r="A886" s="81" t="s">
        <v>3751</v>
      </c>
      <c r="B886" s="81">
        <v>231969510</v>
      </c>
      <c r="C886" s="81">
        <v>231969510</v>
      </c>
    </row>
    <row r="887" spans="1:3" x14ac:dyDescent="0.35">
      <c r="A887" s="81" t="s">
        <v>3752</v>
      </c>
      <c r="B887" s="81">
        <v>880345625</v>
      </c>
      <c r="C887" s="81">
        <v>880345625</v>
      </c>
    </row>
    <row r="888" spans="1:3" x14ac:dyDescent="0.35">
      <c r="A888" s="81" t="s">
        <v>3753</v>
      </c>
      <c r="B888" s="81">
        <v>2712646017</v>
      </c>
      <c r="C888" s="81">
        <v>2712646017</v>
      </c>
    </row>
    <row r="889" spans="1:3" x14ac:dyDescent="0.35">
      <c r="A889" s="81" t="s">
        <v>3754</v>
      </c>
      <c r="B889" s="81">
        <v>269775160</v>
      </c>
      <c r="C889" s="81">
        <v>269775160</v>
      </c>
    </row>
    <row r="890" spans="1:3" x14ac:dyDescent="0.35">
      <c r="A890" s="81" t="s">
        <v>3755</v>
      </c>
      <c r="B890" s="81">
        <v>585611013</v>
      </c>
      <c r="C890" s="81">
        <v>585611013</v>
      </c>
    </row>
    <row r="891" spans="1:3" x14ac:dyDescent="0.35">
      <c r="A891" s="81" t="s">
        <v>3756</v>
      </c>
      <c r="B891" s="81">
        <v>59310008</v>
      </c>
      <c r="C891" s="81">
        <v>59310008</v>
      </c>
    </row>
    <row r="892" spans="1:3" x14ac:dyDescent="0.35">
      <c r="A892" s="81" t="s">
        <v>3757</v>
      </c>
      <c r="B892" s="81">
        <v>151307051</v>
      </c>
      <c r="C892" s="81">
        <v>151307051</v>
      </c>
    </row>
    <row r="893" spans="1:3" x14ac:dyDescent="0.35">
      <c r="A893" s="81" t="s">
        <v>3758</v>
      </c>
      <c r="B893" s="81">
        <v>503053722</v>
      </c>
      <c r="C893" s="81">
        <v>960397092</v>
      </c>
    </row>
    <row r="894" spans="1:3" x14ac:dyDescent="0.35">
      <c r="A894" s="81" t="s">
        <v>3759</v>
      </c>
      <c r="B894" s="81">
        <v>45197377</v>
      </c>
      <c r="C894" s="81">
        <v>45197377</v>
      </c>
    </row>
    <row r="895" spans="1:3" x14ac:dyDescent="0.35">
      <c r="A895" s="81" t="s">
        <v>3760</v>
      </c>
      <c r="B895" s="81">
        <v>1854749710</v>
      </c>
      <c r="C895" s="81">
        <v>1854749710</v>
      </c>
    </row>
    <row r="896" spans="1:3" x14ac:dyDescent="0.35">
      <c r="A896" s="81" t="s">
        <v>3762</v>
      </c>
      <c r="B896" s="81">
        <v>189910867</v>
      </c>
      <c r="C896" s="81">
        <v>189910867</v>
      </c>
    </row>
    <row r="897" spans="1:3" x14ac:dyDescent="0.35">
      <c r="A897" s="81" t="s">
        <v>3763</v>
      </c>
      <c r="B897" s="81">
        <v>218929162</v>
      </c>
      <c r="C897" s="81">
        <v>218929162</v>
      </c>
    </row>
    <row r="898" spans="1:3" x14ac:dyDescent="0.35">
      <c r="A898" s="81" t="s">
        <v>3764</v>
      </c>
      <c r="B898" s="81">
        <v>370532621</v>
      </c>
      <c r="C898" s="81">
        <v>370532621</v>
      </c>
    </row>
    <row r="899" spans="1:3" x14ac:dyDescent="0.35">
      <c r="A899" s="81" t="s">
        <v>3765</v>
      </c>
      <c r="B899" s="81">
        <v>6792181068</v>
      </c>
      <c r="C899" s="81">
        <v>6792181068</v>
      </c>
    </row>
    <row r="900" spans="1:3" x14ac:dyDescent="0.35">
      <c r="A900" s="81" t="s">
        <v>3766</v>
      </c>
      <c r="B900" s="81">
        <v>241354046</v>
      </c>
      <c r="C900" s="81">
        <v>685485596</v>
      </c>
    </row>
    <row r="901" spans="1:3" x14ac:dyDescent="0.35">
      <c r="A901" s="81" t="s">
        <v>3767</v>
      </c>
      <c r="B901" s="81">
        <v>612471161</v>
      </c>
      <c r="C901" s="81">
        <v>612471161</v>
      </c>
    </row>
    <row r="902" spans="1:3" x14ac:dyDescent="0.35">
      <c r="A902" s="81" t="s">
        <v>3768</v>
      </c>
      <c r="B902" s="81">
        <v>422250328</v>
      </c>
      <c r="C902" s="81">
        <v>422250328</v>
      </c>
    </row>
    <row r="903" spans="1:3" x14ac:dyDescent="0.35">
      <c r="A903" s="81" t="s">
        <v>3769</v>
      </c>
      <c r="B903" s="81">
        <v>191545936</v>
      </c>
      <c r="C903" s="81">
        <v>191545936</v>
      </c>
    </row>
    <row r="904" spans="1:3" x14ac:dyDescent="0.35">
      <c r="A904" s="81" t="s">
        <v>3770</v>
      </c>
      <c r="B904" s="81">
        <v>182168531735</v>
      </c>
      <c r="C904" s="81">
        <v>182168531735</v>
      </c>
    </row>
    <row r="905" spans="1:3" x14ac:dyDescent="0.35">
      <c r="A905" s="81" t="s">
        <v>3771</v>
      </c>
      <c r="B905" s="81">
        <v>24564294188</v>
      </c>
      <c r="C905" s="81">
        <v>24564294188</v>
      </c>
    </row>
    <row r="906" spans="1:3" x14ac:dyDescent="0.35">
      <c r="A906" s="81" t="s">
        <v>3772</v>
      </c>
      <c r="B906" s="81">
        <v>9190001150</v>
      </c>
      <c r="C906" s="81">
        <v>10303371552</v>
      </c>
    </row>
    <row r="907" spans="1:3" x14ac:dyDescent="0.35">
      <c r="A907" s="81" t="s">
        <v>3773</v>
      </c>
      <c r="B907" s="81">
        <v>21462526385</v>
      </c>
      <c r="C907" s="81">
        <v>21462526385</v>
      </c>
    </row>
    <row r="908" spans="1:3" x14ac:dyDescent="0.35">
      <c r="A908" s="81" t="s">
        <v>3774</v>
      </c>
      <c r="B908" s="81">
        <v>11947393553</v>
      </c>
      <c r="C908" s="81">
        <v>12984980089</v>
      </c>
    </row>
    <row r="909" spans="1:3" x14ac:dyDescent="0.35">
      <c r="A909" s="81" t="s">
        <v>3775</v>
      </c>
      <c r="B909" s="81">
        <v>3861368264</v>
      </c>
      <c r="C909" s="81">
        <v>3861368264</v>
      </c>
    </row>
    <row r="910" spans="1:3" x14ac:dyDescent="0.35">
      <c r="A910" s="81" t="s">
        <v>3776</v>
      </c>
      <c r="B910" s="81">
        <v>20496851282</v>
      </c>
      <c r="C910" s="81">
        <v>20496851282</v>
      </c>
    </row>
    <row r="911" spans="1:3" x14ac:dyDescent="0.35">
      <c r="A911" s="81" t="s">
        <v>3777</v>
      </c>
      <c r="B911" s="81">
        <v>403819371</v>
      </c>
      <c r="C911" s="81">
        <v>403819371</v>
      </c>
    </row>
    <row r="912" spans="1:3" x14ac:dyDescent="0.35">
      <c r="A912" s="81" t="s">
        <v>3778</v>
      </c>
      <c r="B912" s="81">
        <v>549773462</v>
      </c>
      <c r="C912" s="81">
        <v>549773462</v>
      </c>
    </row>
    <row r="913" spans="1:3" x14ac:dyDescent="0.35">
      <c r="A913" s="81" t="s">
        <v>3779</v>
      </c>
      <c r="B913" s="81">
        <v>43472182</v>
      </c>
      <c r="C913" s="81">
        <v>43472182</v>
      </c>
    </row>
    <row r="914" spans="1:3" x14ac:dyDescent="0.35">
      <c r="A914" s="81" t="s">
        <v>3780</v>
      </c>
      <c r="B914" s="81">
        <v>65588367</v>
      </c>
      <c r="C914" s="81">
        <v>65588367</v>
      </c>
    </row>
    <row r="915" spans="1:3" x14ac:dyDescent="0.35">
      <c r="A915" s="81" t="s">
        <v>3781</v>
      </c>
      <c r="B915" s="81">
        <v>194915494</v>
      </c>
      <c r="C915" s="81">
        <v>194915494</v>
      </c>
    </row>
    <row r="916" spans="1:3" x14ac:dyDescent="0.35">
      <c r="A916" s="81" t="s">
        <v>3782</v>
      </c>
      <c r="B916" s="81">
        <v>712270805</v>
      </c>
      <c r="C916" s="81">
        <v>747148779</v>
      </c>
    </row>
    <row r="917" spans="1:3" x14ac:dyDescent="0.35">
      <c r="A917" s="81" t="s">
        <v>3783</v>
      </c>
      <c r="B917" s="81">
        <v>372588712</v>
      </c>
      <c r="C917" s="81">
        <v>372588712</v>
      </c>
    </row>
    <row r="918" spans="1:3" x14ac:dyDescent="0.35">
      <c r="A918" s="81" t="s">
        <v>3784</v>
      </c>
      <c r="B918" s="81">
        <v>105606654</v>
      </c>
      <c r="C918" s="81">
        <v>105606654</v>
      </c>
    </row>
    <row r="919" spans="1:3" x14ac:dyDescent="0.35">
      <c r="A919" s="81" t="s">
        <v>3785</v>
      </c>
      <c r="B919" s="81">
        <v>98043000</v>
      </c>
      <c r="C919" s="81">
        <v>98043000</v>
      </c>
    </row>
    <row r="920" spans="1:3" x14ac:dyDescent="0.35">
      <c r="A920" s="81" t="s">
        <v>3786</v>
      </c>
      <c r="B920" s="81">
        <v>334797618</v>
      </c>
      <c r="C920" s="81">
        <v>334797618</v>
      </c>
    </row>
    <row r="921" spans="1:3" x14ac:dyDescent="0.35">
      <c r="A921" s="81" t="s">
        <v>3787</v>
      </c>
      <c r="B921" s="81">
        <v>1207644319</v>
      </c>
      <c r="C921" s="81">
        <v>1207644319</v>
      </c>
    </row>
    <row r="922" spans="1:3" x14ac:dyDescent="0.35">
      <c r="A922" s="81" t="s">
        <v>3788</v>
      </c>
      <c r="B922" s="81">
        <v>221486874</v>
      </c>
      <c r="C922" s="81">
        <v>221486874</v>
      </c>
    </row>
    <row r="923" spans="1:3" x14ac:dyDescent="0.35">
      <c r="A923" s="81" t="s">
        <v>3789</v>
      </c>
      <c r="B923" s="81">
        <v>126657050</v>
      </c>
      <c r="C923" s="81">
        <v>126657050</v>
      </c>
    </row>
    <row r="924" spans="1:3" x14ac:dyDescent="0.35">
      <c r="A924" s="81" t="s">
        <v>3790</v>
      </c>
      <c r="B924" s="81">
        <v>568251880</v>
      </c>
      <c r="C924" s="81">
        <v>568251880</v>
      </c>
    </row>
    <row r="925" spans="1:3" x14ac:dyDescent="0.35">
      <c r="A925" s="81" t="s">
        <v>3791</v>
      </c>
      <c r="B925" s="81">
        <v>325901763</v>
      </c>
      <c r="C925" s="81">
        <v>325901763</v>
      </c>
    </row>
    <row r="926" spans="1:3" x14ac:dyDescent="0.35">
      <c r="A926" s="81" t="s">
        <v>3792</v>
      </c>
      <c r="B926" s="81">
        <v>209455933</v>
      </c>
      <c r="C926" s="81">
        <v>209455933</v>
      </c>
    </row>
    <row r="927" spans="1:3" x14ac:dyDescent="0.35">
      <c r="A927" s="81" t="s">
        <v>3793</v>
      </c>
      <c r="B927" s="81">
        <v>1143857961</v>
      </c>
      <c r="C927" s="81">
        <v>1548559931</v>
      </c>
    </row>
    <row r="928" spans="1:3" x14ac:dyDescent="0.35">
      <c r="A928" s="81" t="s">
        <v>3794</v>
      </c>
      <c r="B928" s="81">
        <v>12726809750</v>
      </c>
      <c r="C928" s="81">
        <v>13116957100</v>
      </c>
    </row>
    <row r="929" spans="1:3" x14ac:dyDescent="0.35">
      <c r="A929" s="81" t="s">
        <v>3795</v>
      </c>
      <c r="B929" s="81">
        <v>102648223</v>
      </c>
      <c r="C929" s="81">
        <v>109256443</v>
      </c>
    </row>
    <row r="930" spans="1:3" x14ac:dyDescent="0.35">
      <c r="A930" s="81" t="s">
        <v>3796</v>
      </c>
      <c r="B930" s="81">
        <v>543808859</v>
      </c>
      <c r="C930" s="81">
        <v>543808859</v>
      </c>
    </row>
    <row r="931" spans="1:3" x14ac:dyDescent="0.35">
      <c r="A931" s="81" t="s">
        <v>3797</v>
      </c>
      <c r="B931" s="81">
        <v>1544799541</v>
      </c>
      <c r="C931" s="81">
        <v>1574191321</v>
      </c>
    </row>
    <row r="932" spans="1:3" x14ac:dyDescent="0.35">
      <c r="A932" s="81" t="s">
        <v>3798</v>
      </c>
      <c r="B932" s="81">
        <v>438051619</v>
      </c>
      <c r="C932" s="81">
        <v>438051619</v>
      </c>
    </row>
    <row r="933" spans="1:3" x14ac:dyDescent="0.35">
      <c r="A933" s="81" t="s">
        <v>3799</v>
      </c>
      <c r="B933" s="81">
        <v>2768836631</v>
      </c>
      <c r="C933" s="81">
        <v>2768836631</v>
      </c>
    </row>
    <row r="934" spans="1:3" x14ac:dyDescent="0.35">
      <c r="A934" s="81" t="s">
        <v>3800</v>
      </c>
      <c r="B934" s="81">
        <v>420659644</v>
      </c>
      <c r="C934" s="81">
        <v>420659644</v>
      </c>
    </row>
    <row r="935" spans="1:3" x14ac:dyDescent="0.35">
      <c r="A935" s="81" t="s">
        <v>3801</v>
      </c>
      <c r="B935" s="81">
        <v>1182956260</v>
      </c>
      <c r="C935" s="81">
        <v>1182956260</v>
      </c>
    </row>
    <row r="936" spans="1:3" x14ac:dyDescent="0.35">
      <c r="A936" s="81" t="s">
        <v>3802</v>
      </c>
      <c r="B936" s="81">
        <v>422341164</v>
      </c>
      <c r="C936" s="81">
        <v>422341164</v>
      </c>
    </row>
    <row r="937" spans="1:3" x14ac:dyDescent="0.35">
      <c r="A937" s="81" t="s">
        <v>3803</v>
      </c>
      <c r="B937" s="81">
        <v>456227387</v>
      </c>
      <c r="C937" s="81">
        <v>456227387</v>
      </c>
    </row>
    <row r="938" spans="1:3" x14ac:dyDescent="0.35">
      <c r="A938" s="81" t="s">
        <v>3804</v>
      </c>
      <c r="B938" s="81">
        <v>187636606</v>
      </c>
      <c r="C938" s="81">
        <v>187636606</v>
      </c>
    </row>
    <row r="939" spans="1:3" x14ac:dyDescent="0.35">
      <c r="A939" s="81" t="s">
        <v>3805</v>
      </c>
      <c r="B939" s="81">
        <v>1149639623</v>
      </c>
      <c r="C939" s="81">
        <v>1149639623</v>
      </c>
    </row>
    <row r="940" spans="1:3" x14ac:dyDescent="0.35">
      <c r="A940" s="81" t="s">
        <v>3806</v>
      </c>
      <c r="B940" s="81">
        <v>1225660300</v>
      </c>
      <c r="C940" s="81">
        <v>1225660300</v>
      </c>
    </row>
    <row r="941" spans="1:3" x14ac:dyDescent="0.35">
      <c r="A941" s="81" t="s">
        <v>3807</v>
      </c>
      <c r="B941" s="81">
        <v>93684306</v>
      </c>
      <c r="C941" s="81">
        <v>93684306</v>
      </c>
    </row>
    <row r="942" spans="1:3" x14ac:dyDescent="0.35">
      <c r="A942" s="81" t="s">
        <v>3808</v>
      </c>
      <c r="B942" s="81">
        <v>291782098</v>
      </c>
      <c r="C942" s="81">
        <v>291782098</v>
      </c>
    </row>
    <row r="943" spans="1:3" x14ac:dyDescent="0.35">
      <c r="A943" s="81" t="s">
        <v>3809</v>
      </c>
      <c r="B943" s="81">
        <v>7300200384</v>
      </c>
      <c r="C943" s="81">
        <v>7300200384</v>
      </c>
    </row>
    <row r="944" spans="1:3" x14ac:dyDescent="0.35">
      <c r="A944" s="81" t="s">
        <v>3810</v>
      </c>
      <c r="B944" s="81">
        <v>237565591</v>
      </c>
      <c r="C944" s="81">
        <v>237565591</v>
      </c>
    </row>
    <row r="945" spans="1:3" x14ac:dyDescent="0.35">
      <c r="A945" s="81" t="s">
        <v>3811</v>
      </c>
      <c r="B945" s="81">
        <v>632141150</v>
      </c>
      <c r="C945" s="81">
        <v>632141150</v>
      </c>
    </row>
    <row r="946" spans="1:3" x14ac:dyDescent="0.35">
      <c r="A946" s="81" t="s">
        <v>3812</v>
      </c>
      <c r="B946" s="81">
        <v>4608219595</v>
      </c>
      <c r="C946" s="81">
        <v>4608219595</v>
      </c>
    </row>
    <row r="947" spans="1:3" x14ac:dyDescent="0.35">
      <c r="A947" s="81" t="s">
        <v>3813</v>
      </c>
      <c r="B947" s="81">
        <v>915438501</v>
      </c>
      <c r="C947" s="81">
        <v>915438501</v>
      </c>
    </row>
    <row r="948" spans="1:3" x14ac:dyDescent="0.35">
      <c r="A948" s="81" t="s">
        <v>3814</v>
      </c>
      <c r="B948" s="81">
        <v>5957517233</v>
      </c>
      <c r="C948" s="81">
        <v>5957517233</v>
      </c>
    </row>
    <row r="949" spans="1:3" x14ac:dyDescent="0.35">
      <c r="A949" s="81" t="s">
        <v>3815</v>
      </c>
      <c r="B949" s="81">
        <v>2827453403</v>
      </c>
      <c r="C949" s="81">
        <v>2829818273</v>
      </c>
    </row>
    <row r="950" spans="1:3" x14ac:dyDescent="0.35">
      <c r="A950" s="81" t="s">
        <v>3816</v>
      </c>
      <c r="B950" s="81">
        <v>3952137475</v>
      </c>
      <c r="C950" s="81">
        <v>3952137475</v>
      </c>
    </row>
    <row r="951" spans="1:3" x14ac:dyDescent="0.35">
      <c r="A951" s="81" t="s">
        <v>3817</v>
      </c>
      <c r="B951" s="81">
        <v>158514830</v>
      </c>
      <c r="C951" s="81">
        <v>158514830</v>
      </c>
    </row>
    <row r="952" spans="1:3" x14ac:dyDescent="0.35">
      <c r="A952" s="81" t="s">
        <v>3818</v>
      </c>
      <c r="B952" s="81">
        <v>4214550009</v>
      </c>
      <c r="C952" s="81">
        <v>4214550009</v>
      </c>
    </row>
    <row r="953" spans="1:3" x14ac:dyDescent="0.35">
      <c r="A953" s="81" t="s">
        <v>3819</v>
      </c>
      <c r="B953" s="81">
        <v>1456096026</v>
      </c>
      <c r="C953" s="81">
        <v>1456096026</v>
      </c>
    </row>
    <row r="954" spans="1:3" x14ac:dyDescent="0.35">
      <c r="A954" s="81" t="s">
        <v>3820</v>
      </c>
      <c r="B954" s="81">
        <v>2903640695</v>
      </c>
      <c r="C954" s="81">
        <v>2903640695</v>
      </c>
    </row>
    <row r="955" spans="1:3" x14ac:dyDescent="0.35">
      <c r="A955" s="81" t="s">
        <v>3821</v>
      </c>
      <c r="B955" s="81">
        <v>24583067256</v>
      </c>
      <c r="C955" s="81">
        <v>24701321046</v>
      </c>
    </row>
    <row r="956" spans="1:3" x14ac:dyDescent="0.35">
      <c r="A956" s="81" t="s">
        <v>3822</v>
      </c>
      <c r="B956" s="81">
        <v>739892081</v>
      </c>
      <c r="C956" s="81">
        <v>1109496081</v>
      </c>
    </row>
    <row r="957" spans="1:3" x14ac:dyDescent="0.35">
      <c r="A957" s="81" t="s">
        <v>3823</v>
      </c>
      <c r="B957" s="81">
        <v>507732922</v>
      </c>
      <c r="C957" s="81">
        <v>507732922</v>
      </c>
    </row>
    <row r="958" spans="1:3" x14ac:dyDescent="0.35">
      <c r="A958" s="81" t="s">
        <v>3824</v>
      </c>
      <c r="B958" s="81">
        <v>590853706</v>
      </c>
      <c r="C958" s="81">
        <v>625853706</v>
      </c>
    </row>
    <row r="959" spans="1:3" x14ac:dyDescent="0.35">
      <c r="A959" s="81" t="s">
        <v>3825</v>
      </c>
      <c r="B959" s="81">
        <v>1621092449</v>
      </c>
      <c r="C959" s="81">
        <v>1621092449</v>
      </c>
    </row>
    <row r="960" spans="1:3" x14ac:dyDescent="0.35">
      <c r="A960" s="81" t="s">
        <v>3826</v>
      </c>
      <c r="B960" s="81">
        <v>1419579633</v>
      </c>
      <c r="C960" s="81">
        <v>1419579633</v>
      </c>
    </row>
    <row r="961" spans="1:3" x14ac:dyDescent="0.35">
      <c r="A961" s="81" t="s">
        <v>3827</v>
      </c>
      <c r="B961" s="81">
        <v>396767716</v>
      </c>
      <c r="C961" s="81">
        <v>604267716</v>
      </c>
    </row>
    <row r="962" spans="1:3" x14ac:dyDescent="0.35">
      <c r="A962" s="81" t="s">
        <v>3828</v>
      </c>
      <c r="B962" s="81">
        <v>153824612</v>
      </c>
      <c r="C962" s="81">
        <v>153824612</v>
      </c>
    </row>
    <row r="963" spans="1:3" x14ac:dyDescent="0.35">
      <c r="A963" s="81" t="s">
        <v>3829</v>
      </c>
      <c r="B963" s="81">
        <v>271516416</v>
      </c>
      <c r="C963" s="81">
        <v>271516416</v>
      </c>
    </row>
    <row r="964" spans="1:3" x14ac:dyDescent="0.35">
      <c r="A964" s="81" t="s">
        <v>3830</v>
      </c>
      <c r="B964" s="81">
        <v>532180971</v>
      </c>
      <c r="C964" s="81">
        <v>532180971</v>
      </c>
    </row>
    <row r="965" spans="1:3" x14ac:dyDescent="0.35">
      <c r="A965" s="81" t="s">
        <v>3831</v>
      </c>
      <c r="B965" s="81">
        <v>1007414388</v>
      </c>
      <c r="C965" s="81">
        <v>1016105008</v>
      </c>
    </row>
    <row r="966" spans="1:3" x14ac:dyDescent="0.35">
      <c r="A966" s="81" t="s">
        <v>3832</v>
      </c>
      <c r="B966" s="81">
        <v>1054993163</v>
      </c>
      <c r="C966" s="81">
        <v>1054993163</v>
      </c>
    </row>
    <row r="967" spans="1:3" x14ac:dyDescent="0.35">
      <c r="A967" s="81" t="s">
        <v>3833</v>
      </c>
      <c r="B967" s="81">
        <v>210191481</v>
      </c>
      <c r="C967" s="81">
        <v>210191481</v>
      </c>
    </row>
    <row r="968" spans="1:3" x14ac:dyDescent="0.35">
      <c r="A968" s="81" t="s">
        <v>3834</v>
      </c>
      <c r="B968" s="81">
        <v>745851758</v>
      </c>
      <c r="C968" s="81">
        <v>745851758</v>
      </c>
    </row>
    <row r="969" spans="1:3" x14ac:dyDescent="0.35">
      <c r="A969" s="81" t="s">
        <v>3835</v>
      </c>
      <c r="B969" s="81">
        <v>5481153015</v>
      </c>
      <c r="C969" s="81">
        <v>5481153015</v>
      </c>
    </row>
    <row r="970" spans="1:3" x14ac:dyDescent="0.35">
      <c r="A970" s="81" t="s">
        <v>3836</v>
      </c>
      <c r="B970" s="81">
        <v>242101152</v>
      </c>
      <c r="C970" s="81">
        <v>242101152</v>
      </c>
    </row>
    <row r="971" spans="1:3" x14ac:dyDescent="0.35">
      <c r="A971" s="81" t="s">
        <v>3837</v>
      </c>
      <c r="B971" s="81">
        <v>200803990</v>
      </c>
      <c r="C971" s="81">
        <v>239432927</v>
      </c>
    </row>
    <row r="972" spans="1:3" x14ac:dyDescent="0.35">
      <c r="A972" s="81" t="s">
        <v>3838</v>
      </c>
      <c r="B972" s="81">
        <v>972434908</v>
      </c>
      <c r="C972" s="81">
        <v>1159589482</v>
      </c>
    </row>
    <row r="973" spans="1:3" x14ac:dyDescent="0.35">
      <c r="A973" s="81" t="s">
        <v>3839</v>
      </c>
      <c r="B973" s="81">
        <v>51167107</v>
      </c>
      <c r="C973" s="81">
        <v>65607668</v>
      </c>
    </row>
    <row r="974" spans="1:3" x14ac:dyDescent="0.35">
      <c r="A974" s="81" t="s">
        <v>3840</v>
      </c>
      <c r="B974" s="81">
        <v>50866763</v>
      </c>
      <c r="C974" s="81">
        <v>50866763</v>
      </c>
    </row>
    <row r="975" spans="1:3" x14ac:dyDescent="0.35">
      <c r="A975" s="81" t="s">
        <v>3841</v>
      </c>
      <c r="B975" s="81">
        <v>655694989</v>
      </c>
      <c r="C975" s="81">
        <v>1068067490</v>
      </c>
    </row>
    <row r="976" spans="1:3" x14ac:dyDescent="0.35">
      <c r="A976" s="81" t="s">
        <v>3842</v>
      </c>
      <c r="B976" s="81">
        <v>405844694</v>
      </c>
      <c r="C976" s="81">
        <v>405844694</v>
      </c>
    </row>
    <row r="977" spans="1:3" x14ac:dyDescent="0.35">
      <c r="A977" s="81" t="s">
        <v>3843</v>
      </c>
      <c r="B977" s="81">
        <v>171134044</v>
      </c>
      <c r="C977" s="81">
        <v>286569067</v>
      </c>
    </row>
    <row r="978" spans="1:3" x14ac:dyDescent="0.35">
      <c r="A978" s="81" t="s">
        <v>3844</v>
      </c>
      <c r="B978" s="81">
        <v>864411180</v>
      </c>
      <c r="C978" s="81">
        <v>864411180</v>
      </c>
    </row>
    <row r="979" spans="1:3" x14ac:dyDescent="0.35">
      <c r="A979" s="81" t="s">
        <v>3845</v>
      </c>
      <c r="B979" s="81">
        <v>18084603308</v>
      </c>
      <c r="C979" s="81">
        <v>18084603308</v>
      </c>
    </row>
    <row r="980" spans="1:3" x14ac:dyDescent="0.35">
      <c r="A980" s="81" t="s">
        <v>3846</v>
      </c>
      <c r="B980" s="81">
        <v>276953792</v>
      </c>
      <c r="C980" s="81">
        <v>276953792</v>
      </c>
    </row>
    <row r="981" spans="1:3" x14ac:dyDescent="0.35">
      <c r="A981" s="81" t="s">
        <v>3847</v>
      </c>
      <c r="B981" s="81">
        <v>7221161452</v>
      </c>
      <c r="C981" s="81">
        <v>7221161452</v>
      </c>
    </row>
    <row r="982" spans="1:3" x14ac:dyDescent="0.35">
      <c r="A982" s="81" t="s">
        <v>3848</v>
      </c>
      <c r="B982" s="81">
        <v>2933730953</v>
      </c>
      <c r="C982" s="81">
        <v>2933730953</v>
      </c>
    </row>
    <row r="983" spans="1:3" x14ac:dyDescent="0.35">
      <c r="A983" s="81" t="s">
        <v>3849</v>
      </c>
      <c r="B983" s="81">
        <v>6834957724</v>
      </c>
      <c r="C983" s="81">
        <v>6834957724</v>
      </c>
    </row>
    <row r="984" spans="1:3" x14ac:dyDescent="0.35">
      <c r="A984" s="81" t="s">
        <v>3850</v>
      </c>
      <c r="B984" s="81">
        <v>54089107413</v>
      </c>
      <c r="C984" s="81">
        <v>54089107413</v>
      </c>
    </row>
    <row r="985" spans="1:3" x14ac:dyDescent="0.35">
      <c r="A985" s="81" t="s">
        <v>3851</v>
      </c>
      <c r="B985" s="81">
        <v>2199289587</v>
      </c>
      <c r="C985" s="81">
        <v>2199289587</v>
      </c>
    </row>
    <row r="986" spans="1:3" x14ac:dyDescent="0.35">
      <c r="A986" s="81" t="s">
        <v>3852</v>
      </c>
      <c r="B986" s="81">
        <v>447405287</v>
      </c>
      <c r="C986" s="81">
        <v>447405287</v>
      </c>
    </row>
    <row r="987" spans="1:3" x14ac:dyDescent="0.35">
      <c r="A987" s="81" t="s">
        <v>3853</v>
      </c>
      <c r="B987" s="81">
        <v>41154767137</v>
      </c>
      <c r="C987" s="81">
        <v>41154767137</v>
      </c>
    </row>
    <row r="988" spans="1:3" x14ac:dyDescent="0.35">
      <c r="A988" s="81" t="s">
        <v>3854</v>
      </c>
      <c r="B988" s="81">
        <v>247156351</v>
      </c>
      <c r="C988" s="81">
        <v>247156351</v>
      </c>
    </row>
    <row r="989" spans="1:3" x14ac:dyDescent="0.35">
      <c r="A989" s="81" t="s">
        <v>3855</v>
      </c>
      <c r="B989" s="81">
        <v>1968182959</v>
      </c>
      <c r="C989" s="81">
        <v>1968182959</v>
      </c>
    </row>
    <row r="990" spans="1:3" x14ac:dyDescent="0.35">
      <c r="A990" s="81" t="s">
        <v>3856</v>
      </c>
      <c r="B990" s="81">
        <v>1676171413</v>
      </c>
      <c r="C990" s="81">
        <v>1676171413</v>
      </c>
    </row>
    <row r="991" spans="1:3" x14ac:dyDescent="0.35">
      <c r="A991" s="81" t="s">
        <v>3857</v>
      </c>
      <c r="B991" s="81">
        <v>455063675</v>
      </c>
      <c r="C991" s="81">
        <v>455063675</v>
      </c>
    </row>
    <row r="992" spans="1:3" x14ac:dyDescent="0.35">
      <c r="A992" s="81" t="s">
        <v>3858</v>
      </c>
      <c r="B992" s="81">
        <v>328985039</v>
      </c>
      <c r="C992" s="81">
        <v>328985039</v>
      </c>
    </row>
    <row r="993" spans="1:3" x14ac:dyDescent="0.35">
      <c r="A993" s="81" t="s">
        <v>3859</v>
      </c>
      <c r="B993" s="81">
        <v>1441713940</v>
      </c>
      <c r="C993" s="81">
        <v>1441713940</v>
      </c>
    </row>
    <row r="994" spans="1:3" x14ac:dyDescent="0.35">
      <c r="A994" s="81" t="s">
        <v>3860</v>
      </c>
      <c r="B994" s="81">
        <v>20333427116</v>
      </c>
      <c r="C994" s="81">
        <v>20620857096</v>
      </c>
    </row>
    <row r="995" spans="1:3" x14ac:dyDescent="0.35">
      <c r="A995" s="81" t="s">
        <v>3861</v>
      </c>
      <c r="B995" s="81">
        <v>583650039</v>
      </c>
      <c r="C995" s="81">
        <v>583650039</v>
      </c>
    </row>
    <row r="996" spans="1:3" x14ac:dyDescent="0.35">
      <c r="A996" s="81" t="s">
        <v>3862</v>
      </c>
      <c r="B996" s="81">
        <v>1076820019</v>
      </c>
      <c r="C996" s="81">
        <v>1076820019</v>
      </c>
    </row>
    <row r="997" spans="1:3" x14ac:dyDescent="0.35">
      <c r="A997" s="81" t="s">
        <v>3863</v>
      </c>
      <c r="B997" s="81">
        <v>1797950184</v>
      </c>
      <c r="C997" s="81">
        <v>1797950184</v>
      </c>
    </row>
    <row r="998" spans="1:3" x14ac:dyDescent="0.35">
      <c r="A998" s="81" t="s">
        <v>3864</v>
      </c>
      <c r="B998" s="81">
        <v>972284704</v>
      </c>
      <c r="C998" s="81">
        <v>972284704</v>
      </c>
    </row>
    <row r="999" spans="1:3" x14ac:dyDescent="0.35">
      <c r="A999" s="81" t="s">
        <v>3865</v>
      </c>
      <c r="B999" s="81">
        <v>3328419133</v>
      </c>
      <c r="C999" s="81">
        <v>3328419133</v>
      </c>
    </row>
    <row r="1000" spans="1:3" x14ac:dyDescent="0.35">
      <c r="A1000" s="81" t="s">
        <v>3866</v>
      </c>
      <c r="B1000" s="81">
        <v>770581414</v>
      </c>
      <c r="C1000" s="81">
        <v>770581414</v>
      </c>
    </row>
    <row r="1001" spans="1:3" x14ac:dyDescent="0.35">
      <c r="A1001" s="81" t="s">
        <v>3867</v>
      </c>
      <c r="B1001" s="81">
        <v>422968064</v>
      </c>
      <c r="C1001" s="81">
        <v>422968064</v>
      </c>
    </row>
    <row r="1002" spans="1:3" x14ac:dyDescent="0.35">
      <c r="A1002" s="81" t="s">
        <v>3868</v>
      </c>
      <c r="B1002" s="81">
        <v>857108747</v>
      </c>
      <c r="C1002" s="81">
        <v>857108747</v>
      </c>
    </row>
    <row r="1003" spans="1:3" x14ac:dyDescent="0.35">
      <c r="A1003" s="81" t="s">
        <v>3869</v>
      </c>
      <c r="B1003" s="81">
        <v>837472973</v>
      </c>
      <c r="C1003" s="81">
        <v>837472973</v>
      </c>
    </row>
    <row r="1004" spans="1:3" x14ac:dyDescent="0.35">
      <c r="A1004" s="81" t="s">
        <v>3870</v>
      </c>
      <c r="B1004" s="81">
        <v>668752576</v>
      </c>
      <c r="C1004" s="81">
        <v>668752576</v>
      </c>
    </row>
    <row r="1005" spans="1:3" x14ac:dyDescent="0.35">
      <c r="A1005" s="81" t="s">
        <v>3871</v>
      </c>
      <c r="B1005" s="81">
        <v>512788379</v>
      </c>
      <c r="C1005" s="81">
        <v>512788379</v>
      </c>
    </row>
    <row r="1006" spans="1:3" x14ac:dyDescent="0.35">
      <c r="A1006" s="81" t="s">
        <v>3872</v>
      </c>
      <c r="B1006" s="81">
        <v>438845793</v>
      </c>
      <c r="C1006" s="81">
        <v>438845793</v>
      </c>
    </row>
    <row r="1007" spans="1:3" x14ac:dyDescent="0.35">
      <c r="A1007" s="81" t="s">
        <v>3873</v>
      </c>
      <c r="B1007" s="81">
        <v>678700773</v>
      </c>
      <c r="C1007" s="81">
        <v>678700773</v>
      </c>
    </row>
    <row r="1008" spans="1:3" x14ac:dyDescent="0.35">
      <c r="A1008" s="81" t="s">
        <v>3874</v>
      </c>
      <c r="B1008" s="81">
        <v>1634917442</v>
      </c>
      <c r="C1008" s="81">
        <v>1634917442</v>
      </c>
    </row>
    <row r="1009" spans="1:3" x14ac:dyDescent="0.35">
      <c r="A1009" s="81" t="s">
        <v>3875</v>
      </c>
      <c r="B1009" s="81">
        <v>2087568926</v>
      </c>
      <c r="C1009" s="81">
        <v>2087568926</v>
      </c>
    </row>
    <row r="1010" spans="1:3" x14ac:dyDescent="0.35">
      <c r="A1010" s="81" t="s">
        <v>3876</v>
      </c>
      <c r="B1010" s="81">
        <v>906097389</v>
      </c>
      <c r="C1010" s="81">
        <v>906097389</v>
      </c>
    </row>
    <row r="1011" spans="1:3" x14ac:dyDescent="0.35">
      <c r="A1011" s="81" t="s">
        <v>3877</v>
      </c>
      <c r="B1011" s="81">
        <v>77660931</v>
      </c>
      <c r="C1011" s="81">
        <v>77660931</v>
      </c>
    </row>
    <row r="1012" spans="1:3" x14ac:dyDescent="0.35">
      <c r="A1012" s="81" t="s">
        <v>3878</v>
      </c>
      <c r="B1012" s="81">
        <v>428024589</v>
      </c>
      <c r="C1012" s="81">
        <v>428024589</v>
      </c>
    </row>
    <row r="1013" spans="1:3" x14ac:dyDescent="0.35">
      <c r="A1013" s="81" t="s">
        <v>3879</v>
      </c>
      <c r="B1013" s="81">
        <v>1103440860</v>
      </c>
      <c r="C1013" s="81">
        <v>1433189290</v>
      </c>
    </row>
    <row r="1014" spans="1:3" x14ac:dyDescent="0.35">
      <c r="A1014" s="81" t="s">
        <v>3880</v>
      </c>
      <c r="B1014" s="81">
        <v>1242331518</v>
      </c>
      <c r="C1014" s="81">
        <v>1242331518</v>
      </c>
    </row>
    <row r="1015" spans="1:3" x14ac:dyDescent="0.35">
      <c r="A1015" s="81" t="s">
        <v>3881</v>
      </c>
      <c r="B1015" s="81">
        <v>295537825</v>
      </c>
      <c r="C1015" s="81">
        <v>295537825</v>
      </c>
    </row>
    <row r="1026" spans="2:2" x14ac:dyDescent="0.35">
      <c r="B1026" s="81">
        <f>SUM(B2:B1025)</f>
        <v>3751479717218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E60DD-E63C-48CC-A401-1B04780D8583}">
  <dimension ref="A1:Y60"/>
  <sheetViews>
    <sheetView zoomScaleNormal="100" workbookViewId="0">
      <pane ySplit="3" topLeftCell="A4" activePane="bottomLeft" state="frozen"/>
      <selection activeCell="A32" sqref="A32"/>
      <selection pane="bottomLeft" activeCell="A3" sqref="A3"/>
    </sheetView>
  </sheetViews>
  <sheetFormatPr defaultRowHeight="14.5" x14ac:dyDescent="0.35"/>
  <cols>
    <col min="1" max="1" width="16.7265625" customWidth="1"/>
    <col min="2" max="6" width="18.1796875" customWidth="1"/>
    <col min="7" max="7" width="7.26953125" customWidth="1"/>
    <col min="8" max="8" width="23.453125" customWidth="1"/>
    <col min="9" max="9" width="16.453125" customWidth="1"/>
    <col min="10" max="10" width="8.7265625" customWidth="1"/>
    <col min="11" max="11" width="16.7265625" customWidth="1"/>
    <col min="12" max="16" width="18.1796875" customWidth="1"/>
    <col min="17" max="17" width="5.54296875" customWidth="1"/>
    <col min="18" max="18" width="23.453125" customWidth="1"/>
    <col min="19" max="19" width="16.453125" customWidth="1"/>
    <col min="25" max="25" width="19.6328125" customWidth="1"/>
  </cols>
  <sheetData>
    <row r="1" spans="1:19" s="18" customFormat="1" ht="31" x14ac:dyDescent="0.7">
      <c r="A1" s="21" t="e">
        <f>LEFT(START_HERE!$B$2,6)</f>
        <v>#N/A</v>
      </c>
      <c r="B1" s="18" t="e">
        <f>VLOOKUP(A1,all_names!$A:$B,2,FALSE)</f>
        <v>#N/A</v>
      </c>
      <c r="K1" s="21" t="e">
        <f>LEFT(START_HERE!$B$2,6)</f>
        <v>#N/A</v>
      </c>
      <c r="L1" s="18" t="e">
        <f>VLOOKUP(K1,all_names!$A:$B,2,FALSE)</f>
        <v>#N/A</v>
      </c>
    </row>
    <row r="2" spans="1:19" s="24" customFormat="1" ht="30.75" customHeight="1" thickBot="1" x14ac:dyDescent="0.65">
      <c r="A2" s="22" t="str">
        <f>START_HERE!$B$6</f>
        <v/>
      </c>
      <c r="B2" s="23" t="str">
        <f>IF(ISERROR(UPPER(VLOOKUP(VALUE($A$2),FinalCert_TaxYear2016!$B:$C,2,FALSE))),"",CONCATENATE(UPPER(VLOOKUP(VALUE($A$2),FinalCert_TaxYear2016!$B:$C,2,FALSE))," CAD DETAIL"))</f>
        <v/>
      </c>
      <c r="C2" s="23"/>
      <c r="D2" s="23"/>
      <c r="E2" s="67" t="s">
        <v>6884</v>
      </c>
      <c r="F2" s="67"/>
      <c r="G2" s="66"/>
      <c r="H2" s="66"/>
      <c r="I2" s="66"/>
      <c r="K2" s="22" t="str">
        <f>START_HERE!$B$6</f>
        <v/>
      </c>
      <c r="L2" s="23" t="str">
        <f>IF(ISERROR(UPPER(VLOOKUP(VALUE($A$2),FinalCert_TaxYear2016!$B:$C,2,FALSE))),"",CONCATENATE(UPPER(VLOOKUP(VALUE($A$2),FinalCert_TaxYear2016!$B:$C,2,FALSE))," CAD DETAIL"))</f>
        <v/>
      </c>
      <c r="M2" s="23"/>
      <c r="N2" s="23"/>
      <c r="O2" s="68" t="s">
        <v>6883</v>
      </c>
      <c r="P2" s="68"/>
      <c r="Q2" s="68"/>
      <c r="R2" s="68"/>
      <c r="S2" s="68"/>
    </row>
    <row r="3" spans="1:19" ht="6.75" customHeight="1" thickTop="1" x14ac:dyDescent="0.35"/>
    <row r="4" spans="1:19" x14ac:dyDescent="0.35">
      <c r="A4" s="19" t="s">
        <v>5205</v>
      </c>
      <c r="B4" s="19"/>
      <c r="C4" s="19"/>
      <c r="D4" s="19"/>
      <c r="E4" s="19"/>
      <c r="F4" s="19"/>
      <c r="G4" s="19"/>
      <c r="H4" s="19"/>
      <c r="I4" s="19"/>
      <c r="K4" s="69" t="s">
        <v>5269</v>
      </c>
      <c r="L4" s="69"/>
      <c r="M4" s="69"/>
      <c r="N4" s="69"/>
      <c r="O4" s="69"/>
      <c r="P4" s="69"/>
      <c r="Q4" s="69"/>
      <c r="R4" s="69"/>
      <c r="S4" s="69"/>
    </row>
    <row r="5" spans="1:19" ht="4.5" customHeight="1" x14ac:dyDescent="0.35"/>
    <row r="6" spans="1:19" s="4" customFormat="1" ht="58" x14ac:dyDescent="0.35">
      <c r="A6" s="2" t="s">
        <v>0</v>
      </c>
      <c r="B6" s="3" t="s">
        <v>1</v>
      </c>
      <c r="C6" s="3" t="s">
        <v>2</v>
      </c>
      <c r="D6" s="3" t="s">
        <v>3</v>
      </c>
      <c r="E6" s="3" t="s">
        <v>4</v>
      </c>
      <c r="F6" s="3" t="s">
        <v>6906</v>
      </c>
      <c r="H6" s="9" t="s">
        <v>2859</v>
      </c>
      <c r="I6" s="7"/>
      <c r="K6" s="2" t="s">
        <v>0</v>
      </c>
      <c r="L6" s="3" t="s">
        <v>1</v>
      </c>
      <c r="M6" s="3" t="s">
        <v>5265</v>
      </c>
      <c r="N6" s="3" t="s">
        <v>5266</v>
      </c>
      <c r="O6" s="3" t="s">
        <v>4</v>
      </c>
      <c r="P6" s="3" t="s">
        <v>6909</v>
      </c>
      <c r="R6" s="9" t="s">
        <v>2859</v>
      </c>
      <c r="S6" s="7"/>
    </row>
    <row r="7" spans="1:19" x14ac:dyDescent="0.35">
      <c r="A7" s="1">
        <v>2015</v>
      </c>
      <c r="B7" s="28"/>
      <c r="C7" s="26" t="str">
        <f>IF(ISERROR(VLOOKUP(CONCATENATE($A$2,$A$1),FinalCert_TaxYear2015!$A:$S,8,FALSE)),"",VLOOKUP(CONCATENATE($A$2,$A$1),FinalCert_TaxYear2015!$A:$S,8,FALSE))</f>
        <v/>
      </c>
      <c r="D7" s="33">
        <f>IF(B7&gt;0,C7/B7,0)</f>
        <v>0</v>
      </c>
      <c r="E7" s="1"/>
      <c r="F7" s="1"/>
      <c r="H7" s="29" t="str">
        <f>IF(ISNA(VLOOKUP(CONCATENATE($A$2,$A$1),FinalCert_TaxYear2015!$A:$S,10,FALSE)),"",VLOOKUP(CONCATENATE($A$2,$A$1),FinalCert_TaxYear2015!$A:$S,10,FALSE))</f>
        <v/>
      </c>
      <c r="I7" s="8"/>
      <c r="K7" s="1">
        <v>2015</v>
      </c>
      <c r="L7" s="70"/>
      <c r="M7" s="26" t="str">
        <f>IF(ISERROR(VLOOKUP(CONCATENATE($A$2,$A$1),FinalCert_TaxYear2015!$A:$S,17,FALSE)),"",VLOOKUP(CONCATENATE($A$2,$A$1),FinalCert_TaxYear2015!$A:$S,17,FALSE))</f>
        <v/>
      </c>
      <c r="N7" s="33">
        <f>IF(L7&gt;0,M7/L7,0)</f>
        <v>0</v>
      </c>
      <c r="O7" s="1"/>
      <c r="P7" s="1"/>
      <c r="R7" s="29" t="str">
        <f>IF(ISNA(VLOOKUP(CONCATENATE($A$2,$A$1),FinalCert_TaxYear2015!$A:$S,10,FALSE)),"",VLOOKUP(CONCATENATE($A$2,$A$1),FinalCert_TaxYear2015!$A:$S,10,FALSE))</f>
        <v/>
      </c>
      <c r="S7" s="8"/>
    </row>
    <row r="8" spans="1:19" x14ac:dyDescent="0.35">
      <c r="A8" s="1">
        <v>2016</v>
      </c>
      <c r="B8" s="28"/>
      <c r="C8" s="26" t="str">
        <f>IF(ISERROR(VLOOKUP(CONCATENATE($A$2,$A$1),FinalCert_TaxYear2016!$A:$S,8,FALSE)),"",VLOOKUP(CONCATENATE($A$2,$A$1),FinalCert_TaxYear2016!$A:$S,8,FALSE))</f>
        <v/>
      </c>
      <c r="D8" s="33">
        <f>IF(B8&gt;0,C8/B8,0)</f>
        <v>0</v>
      </c>
      <c r="E8" s="1"/>
      <c r="F8" s="1"/>
      <c r="H8" s="29" t="str">
        <f>IF(ISNA(VLOOKUP(CONCATENATE($A$2,$A$1),FinalCert_TaxYear2016!$A:$S,10,FALSE)),"",VLOOKUP(CONCATENATE($A$2,$A$1),FinalCert_TaxYear2016!$A:$S,10,FALSE))</f>
        <v/>
      </c>
      <c r="I8" s="8"/>
      <c r="K8" s="1">
        <v>2016</v>
      </c>
      <c r="L8" s="70"/>
      <c r="M8" s="26" t="str">
        <f>IF(ISERROR(VLOOKUP(CONCATENATE($A$2,$A$1),FinalCert_TaxYear2016!$A:$S,17,FALSE)),"",VLOOKUP(CONCATENATE($A$2,$A$1),FinalCert_TaxYear2016!$A:$S,17,FALSE))</f>
        <v/>
      </c>
      <c r="N8" s="33">
        <f>IF(L8&gt;0,M8/L8,0)</f>
        <v>0</v>
      </c>
      <c r="O8" s="1"/>
      <c r="P8" s="1"/>
      <c r="R8" s="29" t="str">
        <f>IF(ISNA(VLOOKUP(CONCATENATE($A$2,$A$1),FinalCert_TaxYear2016!$A:$S,10,FALSE)),"",VLOOKUP(CONCATENATE($A$2,$A$1),FinalCert_TaxYear2016!$A:$S,10,FALSE))</f>
        <v/>
      </c>
      <c r="S8" s="8"/>
    </row>
    <row r="9" spans="1:19" x14ac:dyDescent="0.35">
      <c r="A9" s="1">
        <v>2017</v>
      </c>
      <c r="B9" s="28"/>
      <c r="C9" s="26" t="str">
        <f>IF(ISERROR(VLOOKUP(CONCATENATE($A$2,$A$1),FinalCert_TaxYear2017!$A:$S,8,FALSE)),"",VLOOKUP(CONCATENATE($A$2,$A$1),FinalCert_TaxYear2017!$A:$S,8,FALSE))</f>
        <v/>
      </c>
      <c r="D9" s="33">
        <f t="shared" ref="D9:D10" si="0">IF(B9&gt;0,C9/B9,0)</f>
        <v>0</v>
      </c>
      <c r="E9" s="1"/>
      <c r="F9" s="1"/>
      <c r="H9" s="29" t="str">
        <f>IF(ISNA(VLOOKUP(CONCATENATE($A$2,$A$1),FinalCert_TaxYear2017!$A:$S,10,FALSE)),"",VLOOKUP(CONCATENATE($A$2,$A$1),FinalCert_TaxYear2017!$A:$S,10,FALSE))</f>
        <v/>
      </c>
      <c r="I9" s="8"/>
      <c r="K9" s="1">
        <v>2017</v>
      </c>
      <c r="L9" s="70"/>
      <c r="M9" s="26" t="str">
        <f>IF(ISERROR(VLOOKUP(CONCATENATE($A$2,$A$1),FinalCert_TaxYear2017!$A:$S,17,FALSE)),"",VLOOKUP(CONCATENATE($A$2,$A$1),FinalCert_TaxYear2017!$A:$S,17,FALSE))</f>
        <v/>
      </c>
      <c r="N9" s="33">
        <f t="shared" ref="N9:N10" si="1">IF(L9&gt;0,M9/L9,0)</f>
        <v>0</v>
      </c>
      <c r="O9" s="1"/>
      <c r="P9" s="1"/>
      <c r="R9" s="29" t="str">
        <f>IF(ISNA(VLOOKUP(CONCATENATE($A$2,$A$1),FinalCert_TaxYear2017!$A:$S,10,FALSE)),"",VLOOKUP(CONCATENATE($A$2,$A$1),FinalCert_TaxYear2017!$A:$S,10,FALSE))</f>
        <v/>
      </c>
      <c r="S9" s="8"/>
    </row>
    <row r="10" spans="1:19" x14ac:dyDescent="0.35">
      <c r="A10" s="1">
        <v>2018</v>
      </c>
      <c r="B10" s="28"/>
      <c r="C10" s="26" t="str">
        <f>IF(ISERROR(VLOOKUP(CONCATENATE($A$2,$A$1),FinalCert_TaxYear2018!$A:$S,8,FALSE)),"",VLOOKUP(CONCATENATE($A$2,$A$1),FinalCert_TaxYear2018!$A:$S,8,FALSE))</f>
        <v/>
      </c>
      <c r="D10" s="33">
        <f t="shared" si="0"/>
        <v>0</v>
      </c>
      <c r="E10" s="1"/>
      <c r="F10" s="91"/>
      <c r="H10" s="29" t="str">
        <f>IF(ISNA(VLOOKUP(CONCATENATE($A$2,$A$1),FinalCert_TaxYear2018!$A:$S,10,FALSE)),"",VLOOKUP(CONCATENATE($A$2,$A$1),FinalCert_TaxYear2018!$A:$S,10,FALSE))</f>
        <v/>
      </c>
      <c r="I10" s="8"/>
      <c r="K10" s="1">
        <v>2018</v>
      </c>
      <c r="L10" s="70"/>
      <c r="M10" s="26" t="str">
        <f>IF(ISERROR(VLOOKUP(CONCATENATE($A$2,$A$1),FinalCert_TaxYear2018!$A:$S,17,FALSE)),"",VLOOKUP(CONCATENATE($A$2,$A$1),FinalCert_TaxYear2018!$A:$S,17,FALSE))</f>
        <v/>
      </c>
      <c r="N10" s="33">
        <f t="shared" si="1"/>
        <v>0</v>
      </c>
      <c r="O10" s="1"/>
      <c r="P10" s="91"/>
      <c r="R10" s="29" t="str">
        <f>IF(ISNA(VLOOKUP(CONCATENATE($A$2,$A$1),FinalCert_TaxYear2018!$A:$S,10,FALSE)),"",VLOOKUP(CONCATENATE($A$2,$A$1),FinalCert_TaxYear2018!$A:$S,10,FALSE))</f>
        <v/>
      </c>
      <c r="S10" s="8"/>
    </row>
    <row r="11" spans="1:19" x14ac:dyDescent="0.35">
      <c r="A11" s="1">
        <v>2019</v>
      </c>
      <c r="B11" s="28"/>
      <c r="C11" s="26" t="str">
        <f>IF(ISERROR(VLOOKUP(CONCATENATE($A$2,$A$1),FinalCert_TaxYear2019!$A:$S,8,FALSE)),"",VLOOKUP(CONCATENATE($A$2,$A$1),FinalCert_TaxYear2019!$A:$S,8,FALSE))</f>
        <v/>
      </c>
      <c r="D11" s="33">
        <f>IF(B11&gt;0,C11/B11,0)</f>
        <v>0</v>
      </c>
      <c r="F11" s="91" t="s">
        <v>6853</v>
      </c>
      <c r="H11" s="29" t="str">
        <f>IF(ISNA(VLOOKUP(CONCATENATE($A$2,$A$1),FinalCert_TaxYear2019!$A:$S,10,FALSE)),"",VLOOKUP(CONCATENATE($A$2,$A$1),FinalCert_TaxYear2019!$A:$S,10,FALSE))</f>
        <v/>
      </c>
      <c r="K11" s="1">
        <v>2019</v>
      </c>
      <c r="L11" s="70"/>
      <c r="M11" s="26" t="str">
        <f>IF(ISERROR(VLOOKUP(CONCATENATE($A$2,$A$1),FinalCert_TaxYear2019!$A:$S,17,FALSE)),"",VLOOKUP(CONCATENATE($A$2,$A$1),FinalCert_TaxYear2019!$A:$S,17,FALSE))</f>
        <v/>
      </c>
      <c r="N11" s="33">
        <f>IF(L11&gt;0,M11/L11,0)</f>
        <v>0</v>
      </c>
      <c r="P11" s="91" t="s">
        <v>6853</v>
      </c>
      <c r="R11" s="29" t="str">
        <f>IF(ISNA(VLOOKUP(CONCATENATE($A$2,$A$1),FinalCert_TaxYear2019!$A:$S,10,FALSE)),"",VLOOKUP(CONCATENATE($A$2,$A$1),FinalCert_TaxYear2019!$A:$S,10,FALSE))</f>
        <v/>
      </c>
    </row>
    <row r="12" spans="1:19" x14ac:dyDescent="0.35">
      <c r="A12" s="1">
        <v>2020</v>
      </c>
      <c r="B12" s="28"/>
      <c r="C12" s="26" t="str">
        <f>IF(ISERROR(VLOOKUP(CONCATENATE($A$2,$A$1),FinalCert_TaxYear2020!$A:$S,8,FALSE)),"",VLOOKUP(CONCATENATE($A$2,$A$1),FinalCert_TaxYear2020!$A:$S,8,FALSE))</f>
        <v/>
      </c>
      <c r="D12" s="33">
        <f>IF(B12&gt;0,C12/B12,0)</f>
        <v>0</v>
      </c>
      <c r="F12" s="92" t="s">
        <v>6905</v>
      </c>
      <c r="H12" s="29" t="str">
        <f>IF(ISNA(VLOOKUP(CONCATENATE($A$2,$A$1),FinalCert_TaxYear2020!$A:$S,10,FALSE)),"",VLOOKUP(CONCATENATE($A$2,$A$1),FinalCert_TaxYear2020!$A:$S,10,FALSE))</f>
        <v/>
      </c>
      <c r="K12" s="1">
        <v>2020</v>
      </c>
      <c r="L12" s="70"/>
      <c r="M12" s="26" t="str">
        <f>IF(ISERROR(VLOOKUP(CONCATENATE($A$2,$A$1),FinalCert_TaxYear2020!$A:$S,17,FALSE)),"",VLOOKUP(CONCATENATE($A$2,$A$1),FinalCert_TaxYear2020!$A:$S,17,FALSE))</f>
        <v/>
      </c>
      <c r="N12" s="33">
        <f>IF(L12&gt;0,M12/L12,0)</f>
        <v>0</v>
      </c>
      <c r="P12" s="92" t="s">
        <v>6905</v>
      </c>
      <c r="R12" s="29" t="str">
        <f>IF(ISNA(VLOOKUP(CONCATENATE($A$2,$A$1),FinalCert_TaxYear2020!$A:$S,10,FALSE)),"",VLOOKUP(CONCATENATE($A$2,$A$1),FinalCert_TaxYear2020!$A:$S,10,FALSE))</f>
        <v/>
      </c>
    </row>
    <row r="13" spans="1:19" x14ac:dyDescent="0.35">
      <c r="A13" s="1">
        <v>2021</v>
      </c>
      <c r="B13" s="28"/>
      <c r="C13" s="26" t="str">
        <f>IF(ISERROR(VLOOKUP(CONCATENATE($A$2,$A$1),FinalCert_TaxYear2021!$A:$S,8,FALSE)),"",VLOOKUP(CONCATENATE($A$2,$A$1),FinalCert_TaxYear2021!$A:$S,8,FALSE))</f>
        <v/>
      </c>
      <c r="D13" s="33">
        <f>IF(B13&gt;0,C13/B13,0)</f>
        <v>0</v>
      </c>
      <c r="H13" s="29" t="str">
        <f>IF(ISNA(VLOOKUP(CONCATENATE($A$2,$A$1),FinalCert_TaxYear2021!$A:$S,10,FALSE)),"",VLOOKUP(CONCATENATE($A$2,$A$1),FinalCert_TaxYear2021!$A:$S,10,FALSE))</f>
        <v/>
      </c>
      <c r="K13" s="1">
        <v>2021</v>
      </c>
      <c r="L13" s="70"/>
      <c r="M13" s="26" t="str">
        <f>IF(ISERROR(VLOOKUP(CONCATENATE($A$2,$A$1),FinalCert_TaxYear2021!$A:$S,17,FALSE)),"",VLOOKUP(CONCATENATE($A$2,$A$1),FinalCert_TaxYear2021!$A:$S,17,FALSE))</f>
        <v/>
      </c>
      <c r="N13" s="33">
        <f>IF(L13&gt;0,M13/L13,0)</f>
        <v>0</v>
      </c>
      <c r="R13" s="29" t="str">
        <f>IF(ISNA(VLOOKUP(CONCATENATE($A$2,$A$1),FinalCert_TaxYear2021!$A:$S,10,FALSE)),"",VLOOKUP(CONCATENATE($A$2,$A$1),FinalCert_TaxYear2021!$A:$S,10,FALSE))</f>
        <v/>
      </c>
    </row>
    <row r="14" spans="1:19" x14ac:dyDescent="0.35">
      <c r="A14" s="1">
        <v>2022</v>
      </c>
      <c r="B14" s="28"/>
      <c r="C14" s="26" t="str">
        <f>IF(ISERROR(VLOOKUP(CONCATENATE($A$2,$A$1),FinalCert_TaxYear2022!$A:$S,8,FALSE)),"",VLOOKUP(CONCATENATE($A$2,$A$1),FinalCert_TaxYear2022!$A:$S,8,FALSE))</f>
        <v/>
      </c>
      <c r="D14" s="33">
        <f>IF(B14&gt;0,C14/B14,0)</f>
        <v>0</v>
      </c>
      <c r="H14" s="29" t="str">
        <f>IF(ISNA(VLOOKUP(CONCATENATE($A$2,$A$1),FinalCert_TaxYear2022!$A:$S,10,FALSE)),"",VLOOKUP(CONCATENATE($A$2,$A$1),FinalCert_TaxYear2022!$A:$S,10,FALSE))</f>
        <v/>
      </c>
      <c r="K14" s="1">
        <v>2022</v>
      </c>
      <c r="L14" s="70"/>
      <c r="M14" s="26" t="str">
        <f>IF(ISERROR(VLOOKUP(CONCATENATE($A$2,$A$1),FinalCert_TaxYear2022!$A:$S,17,FALSE)),"",VLOOKUP(CONCATENATE($A$2,$A$1),FinalCert_TaxYear2022!$A:$S,17,FALSE))</f>
        <v/>
      </c>
      <c r="N14" s="33">
        <f>IF(L14&gt;0,M14/L14,0)</f>
        <v>0</v>
      </c>
      <c r="R14" s="29" t="str">
        <f>IF(ISNA(VLOOKUP(CONCATENATE($A$2,$A$1),FinalCert_TaxYear2022!$A:$S,10,FALSE)),"",VLOOKUP(CONCATENATE($A$2,$A$1),FinalCert_TaxYear2022!$A:$S,10,FALSE))</f>
        <v/>
      </c>
    </row>
    <row r="15" spans="1:19" x14ac:dyDescent="0.35">
      <c r="A15" s="1">
        <v>2023</v>
      </c>
      <c r="B15" s="28"/>
      <c r="C15" s="26" t="str">
        <f>IF(ISERROR(VLOOKUP(CONCATENATE($A$2,$A$1),PrelimCert_TaxYear2023!$A:$S,8,FALSE)),"",VLOOKUP(CONCATENATE($A$2,$A$1),PrelimCert_TaxYear2023!$A:$S,8,FALSE))</f>
        <v/>
      </c>
      <c r="D15" s="33">
        <f>IF(B15&gt;0,C15/B15,0)</f>
        <v>0</v>
      </c>
      <c r="H15" s="29" t="str">
        <f>IF(ISNA(VLOOKUP(CONCATENATE($A$2,$A$1),PrelimCert_TaxYear2023!$A:$S,10,FALSE)),"",VLOOKUP(CONCATENATE($A$2,$A$1),PrelimCert_TaxYear2023!$A:$S,10,FALSE))</f>
        <v/>
      </c>
      <c r="K15" s="1">
        <v>2023</v>
      </c>
      <c r="L15" s="70"/>
      <c r="M15" s="26" t="str">
        <f>IF(ISERROR(VLOOKUP(CONCATENATE($A$2,$A$1),PrelimCert_TaxYear2023!$A:$S,17,FALSE)),"",VLOOKUP(CONCATENATE($A$2,$A$1),PrelimCert_TaxYear2023!$A:$S,17,FALSE))</f>
        <v/>
      </c>
      <c r="N15" s="33">
        <f>IF(L15&gt;0,M15/L15,0)</f>
        <v>0</v>
      </c>
      <c r="R15" s="29" t="str">
        <f>IF(ISNA(VLOOKUP(CONCATENATE($A$2,$A$1),PrelimCert_TaxYear2023!$A:$S,10,FALSE)),"",VLOOKUP(CONCATENATE($A$2,$A$1),PrelimCert_TaxYear2023!$A:$S,10,FALSE))</f>
        <v/>
      </c>
    </row>
    <row r="16" spans="1:19" ht="15" thickBot="1" x14ac:dyDescent="0.4">
      <c r="A16" s="1"/>
      <c r="B16" s="26"/>
      <c r="C16" s="42"/>
      <c r="D16" s="33"/>
      <c r="E16" s="33">
        <f>IF(SUM(D7:D15)&lt;&gt;0,SUMIF(D7:D15,"&lt;&gt;0",D7:D15)/COUNTIF(D7:D15,"&lt;&gt;0"),0)</f>
        <v>0</v>
      </c>
      <c r="F16" s="33"/>
      <c r="H16" s="36"/>
      <c r="K16" s="1"/>
      <c r="L16" s="79"/>
      <c r="M16" s="42"/>
      <c r="N16" s="33"/>
      <c r="O16" s="33">
        <f>IF(SUM(N7:N15)&lt;&gt;0,SUMIF(N7:N15,"&lt;&gt;0",N7:N15)/COUNTIF(N7:N15,"&lt;&gt;0"),0)</f>
        <v>0</v>
      </c>
      <c r="P16" s="33"/>
      <c r="R16" s="29"/>
    </row>
    <row r="17" spans="1:19" ht="15" thickBot="1" x14ac:dyDescent="0.4">
      <c r="A17" s="1">
        <v>2024</v>
      </c>
      <c r="B17" s="28"/>
      <c r="C17" s="27">
        <f>B17*F17</f>
        <v>0</v>
      </c>
      <c r="D17" s="1"/>
      <c r="E17" s="1"/>
      <c r="F17" s="34"/>
      <c r="H17" s="36"/>
      <c r="K17" s="1">
        <v>2024</v>
      </c>
      <c r="L17" s="70"/>
      <c r="M17" s="27">
        <f>L17*P17</f>
        <v>0</v>
      </c>
      <c r="N17" s="1"/>
      <c r="O17" s="1"/>
      <c r="P17" s="71"/>
      <c r="R17" s="36"/>
    </row>
    <row r="18" spans="1:19" x14ac:dyDescent="0.35">
      <c r="A18" s="60">
        <v>2025</v>
      </c>
      <c r="H18" s="58" t="s">
        <v>6907</v>
      </c>
      <c r="K18" s="60">
        <v>2025</v>
      </c>
      <c r="R18" s="58" t="s">
        <v>6907</v>
      </c>
    </row>
    <row r="19" spans="1:19" x14ac:dyDescent="0.35">
      <c r="B19" s="82"/>
      <c r="H19" s="8" t="s">
        <v>6854</v>
      </c>
      <c r="M19" s="82"/>
    </row>
    <row r="21" spans="1:19" x14ac:dyDescent="0.35">
      <c r="A21" s="20" t="s">
        <v>5206</v>
      </c>
      <c r="B21" s="20"/>
      <c r="C21" s="20"/>
      <c r="D21" s="20"/>
      <c r="E21" s="20"/>
      <c r="F21" s="20"/>
      <c r="G21" s="20"/>
      <c r="H21" s="20"/>
      <c r="I21" s="20"/>
      <c r="K21" s="63" t="s">
        <v>5272</v>
      </c>
      <c r="L21" s="63"/>
      <c r="M21" s="63"/>
      <c r="N21" s="63"/>
      <c r="O21" s="63"/>
      <c r="P21" s="63"/>
      <c r="Q21" s="63"/>
      <c r="R21" s="63"/>
      <c r="S21" s="63"/>
    </row>
    <row r="22" spans="1:19" ht="4.5" customHeight="1" x14ac:dyDescent="0.35"/>
    <row r="23" spans="1:19" s="6" customFormat="1" ht="85" x14ac:dyDescent="0.35">
      <c r="A23" s="5" t="s">
        <v>0</v>
      </c>
      <c r="B23" s="3" t="s">
        <v>1</v>
      </c>
      <c r="C23" s="3" t="s">
        <v>5</v>
      </c>
      <c r="E23" s="3" t="s">
        <v>2</v>
      </c>
      <c r="F23" s="3" t="s">
        <v>6</v>
      </c>
      <c r="G23" s="3"/>
      <c r="H23" s="10" t="s">
        <v>2860</v>
      </c>
      <c r="I23" s="3" t="s">
        <v>6908</v>
      </c>
      <c r="K23" s="5" t="s">
        <v>0</v>
      </c>
      <c r="L23" s="3" t="s">
        <v>1</v>
      </c>
      <c r="M23" s="3" t="s">
        <v>5</v>
      </c>
      <c r="O23" s="3" t="s">
        <v>5265</v>
      </c>
      <c r="P23" s="3" t="s">
        <v>5267</v>
      </c>
      <c r="Q23" s="3"/>
      <c r="R23" s="10" t="s">
        <v>5268</v>
      </c>
      <c r="S23" s="3" t="s">
        <v>6910</v>
      </c>
    </row>
    <row r="24" spans="1:19" x14ac:dyDescent="0.35">
      <c r="A24" s="1">
        <v>2015</v>
      </c>
      <c r="B24" s="30">
        <f t="shared" ref="B24:B31" si="2">B7</f>
        <v>0</v>
      </c>
      <c r="C24" s="31"/>
      <c r="E24" s="26" t="str">
        <f>IF(ISERROR(VLOOKUP(CONCATENATE($A$2,$A$1),FinalCert_TaxYear2015!$A:$S,8,FALSE)),"",VLOOKUP(CONCATENATE($A$2,$A$1),FinalCert_TaxYear2015!$A:$S,8,FALSE))</f>
        <v/>
      </c>
      <c r="F24" s="31"/>
      <c r="H24" s="11"/>
      <c r="K24" s="1">
        <v>2015</v>
      </c>
      <c r="L24" s="64">
        <f t="shared" ref="L24:L31" si="3">L7</f>
        <v>0</v>
      </c>
      <c r="M24" s="31"/>
      <c r="O24" s="26" t="str">
        <f>IF(ISERROR(VLOOKUP(CONCATENATE($A$2,$A$1),FinalCert_TaxYear2015!$A:$S,17,FALSE)),"",VLOOKUP(CONCATENATE($A$2,$A$1),FinalCert_TaxYear2015!$A:$S,17,FALSE))</f>
        <v/>
      </c>
      <c r="P24" s="31"/>
      <c r="R24" s="11"/>
    </row>
    <row r="25" spans="1:19" x14ac:dyDescent="0.35">
      <c r="A25" s="1">
        <v>2016</v>
      </c>
      <c r="B25" s="30">
        <f t="shared" si="2"/>
        <v>0</v>
      </c>
      <c r="C25" s="32">
        <f t="shared" ref="C25:C32" si="4">IF(B25&gt;0,(B25/B24)-1,0)</f>
        <v>0</v>
      </c>
      <c r="E25" s="26" t="str">
        <f>IF(ISERROR(VLOOKUP(CONCATENATE($A$2,$A$1),FinalCert_TaxYear2016!$A:$S,8,FALSE)),"",VLOOKUP(CONCATENATE($A$2,$A$1),FinalCert_TaxYear2016!$A:$S,8,FALSE))</f>
        <v/>
      </c>
      <c r="F25" s="32" t="str">
        <f t="shared" ref="F25:F32" si="5">IF(ISERROR(IF(E25&gt;0,(E25/E24)-1,0)),"",IF(E25&gt;0,(E25/E24)-1,0))</f>
        <v/>
      </c>
      <c r="H25" s="25" t="str">
        <f t="shared" ref="H25:H32" si="6">IF(ISERROR(F25-C25),"",F25-C25)</f>
        <v/>
      </c>
      <c r="K25" s="1">
        <v>2016</v>
      </c>
      <c r="L25" s="64">
        <f t="shared" si="3"/>
        <v>0</v>
      </c>
      <c r="M25" s="32">
        <f t="shared" ref="M25:M32" si="7">IF(L25&gt;0,(L25/L24)-1,0)</f>
        <v>0</v>
      </c>
      <c r="O25" s="26" t="str">
        <f>IF(ISERROR(VLOOKUP(CONCATENATE($A$2,$A$1),FinalCert_TaxYear2016!$A:$S,17,FALSE)),"",VLOOKUP(CONCATENATE($A$2,$A$1),FinalCert_TaxYear2016!$A:$S,17,FALSE))</f>
        <v/>
      </c>
      <c r="P25" s="32" t="str">
        <f t="shared" ref="P25:P32" si="8">IF(ISERROR(IF(O25&gt;0,(O25/O24)-1,0)),"",IF(O25&gt;0,(O25/O24)-1,0))</f>
        <v/>
      </c>
      <c r="R25" s="25" t="str">
        <f t="shared" ref="R25:R32" si="9">IF(ISERROR(P25-M25),"",P25-M25)</f>
        <v/>
      </c>
    </row>
    <row r="26" spans="1:19" ht="14.5" customHeight="1" x14ac:dyDescent="0.35">
      <c r="A26" s="1">
        <v>2017</v>
      </c>
      <c r="B26" s="30">
        <f t="shared" si="2"/>
        <v>0</v>
      </c>
      <c r="C26" s="32">
        <f t="shared" si="4"/>
        <v>0</v>
      </c>
      <c r="E26" s="26" t="str">
        <f>IF(ISERROR(VLOOKUP(CONCATENATE($A$2,$A$1),FinalCert_TaxYear2017!$A:$S,8,FALSE)),"",VLOOKUP(CONCATENATE($A$2,$A$1),FinalCert_TaxYear2017!$A:$S,8,FALSE))</f>
        <v/>
      </c>
      <c r="F26" s="32" t="str">
        <f t="shared" si="5"/>
        <v/>
      </c>
      <c r="H26" s="25" t="str">
        <f t="shared" si="6"/>
        <v/>
      </c>
      <c r="I26" s="118"/>
      <c r="K26" s="1">
        <v>2017</v>
      </c>
      <c r="L26" s="64">
        <f t="shared" si="3"/>
        <v>0</v>
      </c>
      <c r="M26" s="32">
        <f t="shared" si="7"/>
        <v>0</v>
      </c>
      <c r="O26" s="26" t="str">
        <f>IF(ISERROR(VLOOKUP(CONCATENATE($A$2,$A$1),FinalCert_TaxYear2017!$A:$S,17,FALSE)),"",VLOOKUP(CONCATENATE($A$2,$A$1),FinalCert_TaxYear2017!$A:$S,17,FALSE))</f>
        <v/>
      </c>
      <c r="P26" s="32" t="str">
        <f t="shared" si="8"/>
        <v/>
      </c>
      <c r="R26" s="25" t="str">
        <f t="shared" si="9"/>
        <v/>
      </c>
      <c r="S26" s="118"/>
    </row>
    <row r="27" spans="1:19" ht="14.5" customHeight="1" x14ac:dyDescent="0.35">
      <c r="A27" s="1">
        <v>2018</v>
      </c>
      <c r="B27" s="30">
        <f t="shared" si="2"/>
        <v>0</v>
      </c>
      <c r="C27" s="32">
        <f t="shared" si="4"/>
        <v>0</v>
      </c>
      <c r="E27" s="26" t="str">
        <f>IF(ISERROR(VLOOKUP(CONCATENATE($A$2,$A$1),FinalCert_TaxYear2018!$A:$S,8,FALSE)),"",VLOOKUP(CONCATENATE($A$2,$A$1),FinalCert_TaxYear2018!$A:$S,8,FALSE))</f>
        <v/>
      </c>
      <c r="F27" s="32" t="str">
        <f t="shared" si="5"/>
        <v/>
      </c>
      <c r="H27" s="25" t="str">
        <f t="shared" si="6"/>
        <v/>
      </c>
      <c r="I27" s="137" t="s">
        <v>6852</v>
      </c>
      <c r="K27" s="1">
        <v>2018</v>
      </c>
      <c r="L27" s="64">
        <f t="shared" si="3"/>
        <v>0</v>
      </c>
      <c r="M27" s="32">
        <f t="shared" si="7"/>
        <v>0</v>
      </c>
      <c r="O27" s="26" t="str">
        <f>IF(ISERROR(VLOOKUP(CONCATENATE($A$2,$A$1),FinalCert_TaxYear2018!$A:$S,17,FALSE)),"",VLOOKUP(CONCATENATE($A$2,$A$1),FinalCert_TaxYear2018!$A:$S,17,FALSE))</f>
        <v/>
      </c>
      <c r="P27" s="32" t="str">
        <f t="shared" si="8"/>
        <v/>
      </c>
      <c r="R27" s="25" t="str">
        <f t="shared" si="9"/>
        <v/>
      </c>
      <c r="S27" s="137" t="s">
        <v>6852</v>
      </c>
    </row>
    <row r="28" spans="1:19" x14ac:dyDescent="0.35">
      <c r="A28" s="1">
        <v>2019</v>
      </c>
      <c r="B28" s="30">
        <f t="shared" si="2"/>
        <v>0</v>
      </c>
      <c r="C28" s="32">
        <f t="shared" si="4"/>
        <v>0</v>
      </c>
      <c r="E28" s="26" t="str">
        <f>IF(ISERROR(VLOOKUP(CONCATENATE($A$2,$A$1),FinalCert_TaxYear2019!$A:$S,8,FALSE)),"",VLOOKUP(CONCATENATE($A$2,$A$1),FinalCert_TaxYear2019!$A:$S,8,FALSE))</f>
        <v/>
      </c>
      <c r="F28" s="32" t="str">
        <f t="shared" si="5"/>
        <v/>
      </c>
      <c r="H28" s="25" t="str">
        <f t="shared" si="6"/>
        <v/>
      </c>
      <c r="I28" s="137"/>
      <c r="K28" s="1">
        <v>2019</v>
      </c>
      <c r="L28" s="64">
        <f t="shared" si="3"/>
        <v>0</v>
      </c>
      <c r="M28" s="32">
        <f t="shared" si="7"/>
        <v>0</v>
      </c>
      <c r="O28" s="26" t="str">
        <f>IF(ISERROR(VLOOKUP(CONCATENATE($A$2,$A$1),FinalCert_TaxYear2019!$A:$S,17,FALSE)),"",VLOOKUP(CONCATENATE($A$2,$A$1),FinalCert_TaxYear2019!$A:$S,17,FALSE))</f>
        <v/>
      </c>
      <c r="P28" s="32" t="str">
        <f t="shared" si="8"/>
        <v/>
      </c>
      <c r="R28" s="25" t="str">
        <f t="shared" si="9"/>
        <v/>
      </c>
      <c r="S28" s="137"/>
    </row>
    <row r="29" spans="1:19" x14ac:dyDescent="0.35">
      <c r="A29" s="1">
        <v>2020</v>
      </c>
      <c r="B29" s="30">
        <f t="shared" si="2"/>
        <v>0</v>
      </c>
      <c r="C29" s="32">
        <f t="shared" si="4"/>
        <v>0</v>
      </c>
      <c r="E29" s="26" t="str">
        <f>IF(ISERROR(VLOOKUP(CONCATENATE($A$2,$A$1),FinalCert_TaxYear2020!$A:$S,8,FALSE)),"",VLOOKUP(CONCATENATE($A$2,$A$1),FinalCert_TaxYear2020!$A:$S,8,FALSE))</f>
        <v/>
      </c>
      <c r="F29" s="32" t="str">
        <f t="shared" si="5"/>
        <v/>
      </c>
      <c r="H29" s="25" t="str">
        <f t="shared" si="6"/>
        <v/>
      </c>
      <c r="I29" s="137"/>
      <c r="K29" s="1">
        <v>2020</v>
      </c>
      <c r="L29" s="64">
        <f t="shared" si="3"/>
        <v>0</v>
      </c>
      <c r="M29" s="32">
        <f t="shared" si="7"/>
        <v>0</v>
      </c>
      <c r="O29" s="26" t="str">
        <f>IF(ISERROR(VLOOKUP(CONCATENATE($A$2,$A$1),FinalCert_TaxYear2020!$A:$S,17,FALSE)),"",VLOOKUP(CONCATENATE($A$2,$A$1),FinalCert_TaxYear2020!$A:$S,17,FALSE))</f>
        <v/>
      </c>
      <c r="P29" s="32" t="str">
        <f t="shared" si="8"/>
        <v/>
      </c>
      <c r="R29" s="25" t="str">
        <f t="shared" si="9"/>
        <v/>
      </c>
      <c r="S29" s="137"/>
    </row>
    <row r="30" spans="1:19" x14ac:dyDescent="0.35">
      <c r="A30" s="1">
        <v>2021</v>
      </c>
      <c r="B30" s="30">
        <f t="shared" si="2"/>
        <v>0</v>
      </c>
      <c r="C30" s="32">
        <f t="shared" si="4"/>
        <v>0</v>
      </c>
      <c r="E30" s="26" t="str">
        <f>IF(ISERROR(VLOOKUP(CONCATENATE($A$2,$A$1),FinalCert_TaxYear2021!$A:$S,8,FALSE)),"",VLOOKUP(CONCATENATE($A$2,$A$1),FinalCert_TaxYear2021!$A:$S,8,FALSE))</f>
        <v/>
      </c>
      <c r="F30" s="32" t="str">
        <f t="shared" si="5"/>
        <v/>
      </c>
      <c r="H30" s="25" t="str">
        <f t="shared" si="6"/>
        <v/>
      </c>
      <c r="I30" s="89"/>
      <c r="K30" s="1">
        <v>2021</v>
      </c>
      <c r="L30" s="64">
        <f t="shared" si="3"/>
        <v>0</v>
      </c>
      <c r="M30" s="32">
        <f t="shared" si="7"/>
        <v>0</v>
      </c>
      <c r="O30" s="26" t="str">
        <f>IF(ISERROR(VLOOKUP(CONCATENATE($A$2,$A$1),FinalCert_TaxYear2021!$A:$S,17,FALSE)),"",VLOOKUP(CONCATENATE($A$2,$A$1),FinalCert_TaxYear2021!$A:$S,17,FALSE))</f>
        <v/>
      </c>
      <c r="P30" s="32" t="str">
        <f t="shared" si="8"/>
        <v/>
      </c>
      <c r="R30" s="25" t="str">
        <f t="shared" si="9"/>
        <v/>
      </c>
      <c r="S30" s="89"/>
    </row>
    <row r="31" spans="1:19" x14ac:dyDescent="0.35">
      <c r="A31" s="1">
        <v>2022</v>
      </c>
      <c r="B31" s="30">
        <f t="shared" si="2"/>
        <v>0</v>
      </c>
      <c r="C31" s="32">
        <f t="shared" si="4"/>
        <v>0</v>
      </c>
      <c r="E31" s="26" t="str">
        <f>IF(ISERROR(VLOOKUP(CONCATENATE($A$2,$A$1),FinalCert_TaxYear2022!$A:$S,8,FALSE)),"",VLOOKUP(CONCATENATE($A$2,$A$1),FinalCert_TaxYear2022!$A:$S,8,FALSE))</f>
        <v/>
      </c>
      <c r="F31" s="32" t="str">
        <f t="shared" si="5"/>
        <v/>
      </c>
      <c r="H31" s="25" t="str">
        <f t="shared" si="6"/>
        <v/>
      </c>
      <c r="I31" s="89"/>
      <c r="K31" s="1">
        <v>2022</v>
      </c>
      <c r="L31" s="64">
        <f t="shared" si="3"/>
        <v>0</v>
      </c>
      <c r="M31" s="32">
        <f t="shared" si="7"/>
        <v>0</v>
      </c>
      <c r="O31" s="26" t="str">
        <f>IF(ISERROR(VLOOKUP(CONCATENATE($A$2,$A$1),FinalCert_TaxYear2022!$A:$S,17,FALSE)),"",VLOOKUP(CONCATENATE($A$2,$A$1),FinalCert_TaxYear2022!$A:$S,17,FALSE))</f>
        <v/>
      </c>
      <c r="P31" s="32" t="str">
        <f t="shared" si="8"/>
        <v/>
      </c>
      <c r="R31" s="25" t="str">
        <f t="shared" si="9"/>
        <v/>
      </c>
      <c r="S31" s="89"/>
    </row>
    <row r="32" spans="1:19" x14ac:dyDescent="0.35">
      <c r="A32" s="1">
        <v>2023</v>
      </c>
      <c r="B32" s="30">
        <f>B15</f>
        <v>0</v>
      </c>
      <c r="C32" s="32">
        <f t="shared" si="4"/>
        <v>0</v>
      </c>
      <c r="E32" s="26" t="str">
        <f>IF(ISERROR(VLOOKUP(CONCATENATE($A$2,$A$1),PrelimCert_TaxYear2023!$A:$S,8,FALSE)),"",VLOOKUP(CONCATENATE($A$2,$A$1),PrelimCert_TaxYear2023!$A:$S,8,FALSE))</f>
        <v/>
      </c>
      <c r="F32" s="32" t="str">
        <f t="shared" si="5"/>
        <v/>
      </c>
      <c r="H32" s="25" t="str">
        <f t="shared" si="6"/>
        <v/>
      </c>
      <c r="I32" s="89"/>
      <c r="K32" s="1">
        <v>2023</v>
      </c>
      <c r="L32" s="64">
        <f>L15</f>
        <v>0</v>
      </c>
      <c r="M32" s="32">
        <f t="shared" si="7"/>
        <v>0</v>
      </c>
      <c r="O32" s="26" t="str">
        <f>IF(ISERROR(VLOOKUP(CONCATENATE($A$2,$A$1),PrelimCert_TaxYear2023!$A:$S,17,FALSE)),"",VLOOKUP(CONCATENATE($A$2,$A$1),PrelimCert_TaxYear2023!$A:$S,17,FALSE))</f>
        <v/>
      </c>
      <c r="P32" s="32" t="str">
        <f t="shared" si="8"/>
        <v/>
      </c>
      <c r="R32" s="25" t="str">
        <f t="shared" si="9"/>
        <v/>
      </c>
      <c r="S32" s="89"/>
    </row>
    <row r="33" spans="1:25" ht="15" thickBot="1" x14ac:dyDescent="0.4">
      <c r="A33" s="1"/>
      <c r="B33" s="26"/>
      <c r="C33" s="78"/>
      <c r="E33" s="26"/>
      <c r="F33" s="31"/>
      <c r="K33" s="1"/>
      <c r="M33" s="31"/>
      <c r="O33" s="26"/>
      <c r="P33" s="31"/>
    </row>
    <row r="34" spans="1:25" ht="15" thickBot="1" x14ac:dyDescent="0.4">
      <c r="A34" s="1">
        <v>2024</v>
      </c>
      <c r="B34" s="30">
        <f>B17</f>
        <v>0</v>
      </c>
      <c r="C34" s="32">
        <f>IF(AND(B34&gt;0,B32&gt;0),(B34/B32)-1,0)</f>
        <v>0</v>
      </c>
      <c r="E34" s="27">
        <f>IF(I34&lt;&gt;0,E32*(1+I34),0)</f>
        <v>0</v>
      </c>
      <c r="F34" s="32">
        <f>IF(ISERROR(IF(AND(E34&gt;0,E32&gt;0),(E34/E32)-1,0)),"",IF(AND(E34&gt;0,E32&gt;0),(E34/E32)-1,0))</f>
        <v>0</v>
      </c>
      <c r="H34" s="25" t="str">
        <f>IF(ISERROR(IF(E34&gt;0,F34-C34,"")),"",IF(E34&gt;0,F34-C34,""))</f>
        <v/>
      </c>
      <c r="I34" s="35"/>
      <c r="K34" s="1">
        <v>2024</v>
      </c>
      <c r="L34" s="64">
        <f>L17</f>
        <v>0</v>
      </c>
      <c r="M34" s="32">
        <f>IF(AND(L34&gt;0,L32&gt;0),(L34/L32)-1,0)</f>
        <v>0</v>
      </c>
      <c r="O34" s="27">
        <f>IF(S34&lt;&gt;0,O32*(1+S34),0)</f>
        <v>0</v>
      </c>
      <c r="P34" s="32">
        <f>IF(ISERROR(IF(AND(O34&gt;0,O32&gt;0),(O34/O32)-1,0)),"",IF(AND(O34&gt;0,O32&gt;0),(O34/O32)-1,0))</f>
        <v>0</v>
      </c>
      <c r="R34" s="25" t="str">
        <f>IF(ISERROR(IF(O34&gt;0,P34-M34,"")),"",IF(O34&gt;0,P34-M34,""))</f>
        <v/>
      </c>
      <c r="S34" s="65"/>
    </row>
    <row r="35" spans="1:25" x14ac:dyDescent="0.35">
      <c r="A35" s="60">
        <v>2025</v>
      </c>
      <c r="B35" s="26"/>
      <c r="C35" s="90">
        <f>IF(AND(B35&gt;0,B34&gt;0),(B35/B34)-1,0)</f>
        <v>0</v>
      </c>
      <c r="E35" s="62">
        <f>IF(I35&lt;&gt;0,E34*(1+I35),0)</f>
        <v>0</v>
      </c>
      <c r="F35" s="59">
        <f>IF(ISERROR(IF(AND(E35&gt;0,E34&gt;0),(E35/E34)-1,0)),"",IF(AND(E35&gt;0,E34&gt;0),(E35/E34)-1,0))</f>
        <v>0</v>
      </c>
      <c r="H35" s="25"/>
      <c r="I35" s="61"/>
      <c r="K35" s="60">
        <v>2025</v>
      </c>
      <c r="L35" s="62"/>
      <c r="M35" s="90">
        <f>IF(AND(L35&gt;0,L34&gt;0),(L35/L34)-1,0)</f>
        <v>0</v>
      </c>
      <c r="O35" s="62">
        <f>IF(S35&lt;&gt;0,O34*(1+S35),0)</f>
        <v>0</v>
      </c>
      <c r="P35" s="59">
        <f>IF(ISERROR(IF(AND(O35&gt;0,O34&gt;0),(O35/O34)-1,0)),"",IF(AND(O35&gt;0,O34&gt;0),(O35/O34)-1,0))</f>
        <v>0</v>
      </c>
      <c r="R35" s="25"/>
      <c r="S35" s="61"/>
    </row>
    <row r="36" spans="1:25" x14ac:dyDescent="0.35">
      <c r="A36" s="60">
        <v>2026</v>
      </c>
      <c r="B36" s="26"/>
      <c r="C36" s="90">
        <f t="shared" ref="C36:C39" si="10">IF(AND(B36&gt;0,B35&gt;0),(B36/B35)-1,0)</f>
        <v>0</v>
      </c>
      <c r="E36" s="62">
        <f t="shared" ref="E36:E39" si="11">IF(I36&lt;&gt;0,E35*(1+I36),0)</f>
        <v>0</v>
      </c>
      <c r="F36" s="59">
        <f t="shared" ref="F36:F39" si="12">IF(ISERROR(IF(AND(E36&gt;0,E35&gt;0),(E36/E35)-1,0)),"",IF(AND(E36&gt;0,E35&gt;0),(E36/E35)-1,0))</f>
        <v>0</v>
      </c>
      <c r="H36" s="25"/>
      <c r="I36" s="61"/>
      <c r="K36" s="60">
        <v>2026</v>
      </c>
      <c r="L36" s="62"/>
      <c r="M36" s="90">
        <f t="shared" ref="M36:M39" si="13">IF(AND(L36&gt;0,L35&gt;0),(L36/L35)-1,0)</f>
        <v>0</v>
      </c>
      <c r="O36" s="62">
        <f t="shared" ref="O36:O39" si="14">IF(S36&lt;&gt;0,O35*(1+S36),0)</f>
        <v>0</v>
      </c>
      <c r="P36" s="59">
        <f t="shared" ref="P36:P39" si="15">IF(ISERROR(IF(AND(O36&gt;0,O35&gt;0),(O36/O35)-1,0)),"",IF(AND(O36&gt;0,O35&gt;0),(O36/O35)-1,0))</f>
        <v>0</v>
      </c>
      <c r="R36" s="25"/>
      <c r="S36" s="61"/>
    </row>
    <row r="37" spans="1:25" x14ac:dyDescent="0.35">
      <c r="A37" s="60">
        <v>2027</v>
      </c>
      <c r="B37" s="26"/>
      <c r="C37" s="90">
        <f t="shared" si="10"/>
        <v>0</v>
      </c>
      <c r="E37" s="62">
        <f t="shared" si="11"/>
        <v>0</v>
      </c>
      <c r="F37" s="59">
        <f t="shared" si="12"/>
        <v>0</v>
      </c>
      <c r="H37" s="25"/>
      <c r="I37" s="61"/>
      <c r="K37" s="60">
        <v>2027</v>
      </c>
      <c r="L37" s="62"/>
      <c r="M37" s="90">
        <f t="shared" si="13"/>
        <v>0</v>
      </c>
      <c r="O37" s="62">
        <f t="shared" si="14"/>
        <v>0</v>
      </c>
      <c r="P37" s="59">
        <f t="shared" si="15"/>
        <v>0</v>
      </c>
      <c r="R37" s="25"/>
      <c r="S37" s="61"/>
    </row>
    <row r="38" spans="1:25" x14ac:dyDescent="0.35">
      <c r="A38" s="60">
        <v>2028</v>
      </c>
      <c r="B38" s="26"/>
      <c r="C38" s="90">
        <f t="shared" si="10"/>
        <v>0</v>
      </c>
      <c r="E38" s="62">
        <f t="shared" si="11"/>
        <v>0</v>
      </c>
      <c r="F38" s="59">
        <f t="shared" si="12"/>
        <v>0</v>
      </c>
      <c r="H38" s="25"/>
      <c r="I38" s="61"/>
      <c r="K38" s="60">
        <v>2028</v>
      </c>
      <c r="L38" s="62"/>
      <c r="M38" s="90">
        <f t="shared" si="13"/>
        <v>0</v>
      </c>
      <c r="O38" s="62">
        <f t="shared" si="14"/>
        <v>0</v>
      </c>
      <c r="P38" s="59">
        <f t="shared" si="15"/>
        <v>0</v>
      </c>
      <c r="R38" s="25"/>
      <c r="S38" s="61"/>
    </row>
    <row r="39" spans="1:25" x14ac:dyDescent="0.35">
      <c r="A39" s="60">
        <v>2029</v>
      </c>
      <c r="B39" s="26"/>
      <c r="C39" s="90">
        <f t="shared" si="10"/>
        <v>0</v>
      </c>
      <c r="E39" s="62">
        <f t="shared" si="11"/>
        <v>0</v>
      </c>
      <c r="F39" s="59">
        <f t="shared" si="12"/>
        <v>0</v>
      </c>
      <c r="H39" s="25"/>
      <c r="I39" s="61"/>
      <c r="K39" s="60">
        <v>2029</v>
      </c>
      <c r="L39" s="62"/>
      <c r="M39" s="90">
        <f t="shared" si="13"/>
        <v>0</v>
      </c>
      <c r="O39" s="62">
        <f t="shared" si="14"/>
        <v>0</v>
      </c>
      <c r="P39" s="59">
        <f t="shared" si="15"/>
        <v>0</v>
      </c>
      <c r="R39" s="25"/>
      <c r="S39" s="61"/>
    </row>
    <row r="41" spans="1:25" x14ac:dyDescent="0.35">
      <c r="B41" s="82"/>
      <c r="O41" s="82"/>
    </row>
    <row r="44" spans="1:25" x14ac:dyDescent="0.35">
      <c r="A44" s="98" t="s">
        <v>6882</v>
      </c>
      <c r="B44" s="98"/>
      <c r="C44" s="98"/>
      <c r="D44" s="98"/>
      <c r="E44" s="98"/>
      <c r="F44" s="98"/>
      <c r="G44" s="98"/>
      <c r="H44" s="98"/>
      <c r="I44" s="98"/>
      <c r="J44" s="99"/>
      <c r="K44" s="98"/>
      <c r="L44" s="98"/>
      <c r="M44" s="98"/>
      <c r="N44" s="98"/>
      <c r="O44" s="98"/>
      <c r="P44" s="98"/>
      <c r="Q44" s="98"/>
      <c r="R44" s="98"/>
      <c r="S44" s="98"/>
      <c r="T44" s="99"/>
      <c r="U44" s="99"/>
      <c r="V44" s="99"/>
      <c r="W44" s="99"/>
      <c r="X44" s="99"/>
      <c r="Y44" s="99"/>
    </row>
    <row r="45" spans="1:25" ht="23.5" x14ac:dyDescent="0.55000000000000004">
      <c r="K45" s="102" t="s">
        <v>6888</v>
      </c>
      <c r="L45" s="102"/>
      <c r="M45" s="102"/>
      <c r="N45" s="102"/>
      <c r="O45" s="102"/>
      <c r="P45" s="102"/>
      <c r="Q45" s="99"/>
      <c r="R45" s="99"/>
      <c r="S45" s="99"/>
      <c r="T45" s="99"/>
      <c r="U45" s="99"/>
      <c r="V45" s="103" t="s">
        <v>6887</v>
      </c>
      <c r="W45" s="104"/>
      <c r="X45" s="103"/>
      <c r="Y45" s="104"/>
    </row>
    <row r="46" spans="1:25" ht="116" x14ac:dyDescent="0.35">
      <c r="A46" s="2" t="s">
        <v>0</v>
      </c>
      <c r="B46" s="3" t="s">
        <v>6874</v>
      </c>
      <c r="C46" s="83" t="s">
        <v>6868</v>
      </c>
      <c r="D46" s="83" t="s">
        <v>6860</v>
      </c>
      <c r="E46" s="83" t="s">
        <v>6889</v>
      </c>
      <c r="F46" s="83" t="s">
        <v>6875</v>
      </c>
      <c r="G46" s="83" t="s">
        <v>6861</v>
      </c>
      <c r="H46" s="83" t="s">
        <v>6872</v>
      </c>
      <c r="K46" s="83" t="s">
        <v>6869</v>
      </c>
      <c r="L46" s="83" t="s">
        <v>6862</v>
      </c>
      <c r="M46" s="83" t="s">
        <v>6863</v>
      </c>
      <c r="N46" s="83" t="s">
        <v>6870</v>
      </c>
      <c r="O46" s="83" t="s">
        <v>6864</v>
      </c>
      <c r="P46" s="3" t="s">
        <v>6871</v>
      </c>
      <c r="R46" s="3" t="s">
        <v>2</v>
      </c>
      <c r="T46" s="108" t="s">
        <v>6865</v>
      </c>
      <c r="U46" s="109"/>
      <c r="V46" s="108" t="s">
        <v>6866</v>
      </c>
      <c r="W46" s="108" t="s">
        <v>6867</v>
      </c>
      <c r="Y46" s="83" t="s">
        <v>6876</v>
      </c>
    </row>
    <row r="47" spans="1:25" x14ac:dyDescent="0.35">
      <c r="A47" s="1">
        <v>2015</v>
      </c>
      <c r="B47" s="101"/>
      <c r="C47" s="101"/>
      <c r="D47" s="101"/>
      <c r="E47" s="101"/>
      <c r="F47" s="101"/>
      <c r="G47" s="100"/>
      <c r="H47" s="101"/>
      <c r="K47" s="12">
        <f t="shared" ref="K47:K53" si="16">B47+C47</f>
        <v>0</v>
      </c>
      <c r="L47" s="12">
        <f t="shared" ref="L47:L53" si="17">D47+E47</f>
        <v>0</v>
      </c>
      <c r="M47" s="12">
        <f t="shared" ref="M47:M53" si="18">(L47/100)*G47</f>
        <v>0</v>
      </c>
      <c r="N47" s="12">
        <f t="shared" ref="N47:N53" si="19">M47-F47</f>
        <v>0</v>
      </c>
      <c r="O47" s="12" t="e">
        <f t="shared" ref="O47:O53" si="20">(N47/(G47*0.01))</f>
        <v>#DIV/0!</v>
      </c>
      <c r="P47" s="113" t="e">
        <f t="shared" ref="P47:P53" si="21">K47-O47</f>
        <v>#DIV/0!</v>
      </c>
      <c r="R47" s="26" t="str">
        <f t="shared" ref="R47:R55" si="22">E24</f>
        <v/>
      </c>
      <c r="T47" s="110" t="e">
        <f t="shared" ref="T47:T54" si="23">R47/P47</f>
        <v>#VALUE!</v>
      </c>
      <c r="U47" s="109"/>
      <c r="V47" s="109"/>
      <c r="W47" s="109"/>
      <c r="Y47" s="12" t="e">
        <f>P47+H47</f>
        <v>#DIV/0!</v>
      </c>
    </row>
    <row r="48" spans="1:25" x14ac:dyDescent="0.35">
      <c r="A48" s="1">
        <v>2016</v>
      </c>
      <c r="B48" s="101"/>
      <c r="C48" s="101"/>
      <c r="D48" s="101"/>
      <c r="E48" s="101"/>
      <c r="F48" s="101"/>
      <c r="G48" s="100"/>
      <c r="H48" s="101"/>
      <c r="K48" s="12">
        <f t="shared" si="16"/>
        <v>0</v>
      </c>
      <c r="L48" s="12">
        <f t="shared" si="17"/>
        <v>0</v>
      </c>
      <c r="M48" s="12">
        <f t="shared" si="18"/>
        <v>0</v>
      </c>
      <c r="N48" s="12">
        <f t="shared" si="19"/>
        <v>0</v>
      </c>
      <c r="O48" s="12" t="e">
        <f t="shared" si="20"/>
        <v>#DIV/0!</v>
      </c>
      <c r="P48" s="113" t="e">
        <f t="shared" si="21"/>
        <v>#DIV/0!</v>
      </c>
      <c r="R48" s="26" t="str">
        <f t="shared" si="22"/>
        <v/>
      </c>
      <c r="T48" s="110" t="e">
        <f t="shared" si="23"/>
        <v>#VALUE!</v>
      </c>
      <c r="U48" s="109"/>
      <c r="V48" s="111" t="e">
        <f t="shared" ref="V48:V53" si="24">(P48/P47)-1</f>
        <v>#DIV/0!</v>
      </c>
      <c r="W48" s="111" t="e">
        <f t="shared" ref="W48:W53" si="25">(R48/R47)-1</f>
        <v>#VALUE!</v>
      </c>
      <c r="Y48" s="12" t="e">
        <f t="shared" ref="Y48:Y54" si="26">P48+H48</f>
        <v>#DIV/0!</v>
      </c>
    </row>
    <row r="49" spans="1:25" x14ac:dyDescent="0.35">
      <c r="A49" s="1">
        <v>2017</v>
      </c>
      <c r="B49" s="101"/>
      <c r="C49" s="101"/>
      <c r="D49" s="101"/>
      <c r="E49" s="101"/>
      <c r="F49" s="101"/>
      <c r="G49" s="100"/>
      <c r="H49" s="101"/>
      <c r="K49" s="12">
        <f t="shared" si="16"/>
        <v>0</v>
      </c>
      <c r="L49" s="12">
        <f t="shared" si="17"/>
        <v>0</v>
      </c>
      <c r="M49" s="12">
        <f t="shared" si="18"/>
        <v>0</v>
      </c>
      <c r="N49" s="12">
        <f t="shared" si="19"/>
        <v>0</v>
      </c>
      <c r="O49" s="12" t="e">
        <f t="shared" si="20"/>
        <v>#DIV/0!</v>
      </c>
      <c r="P49" s="113" t="e">
        <f t="shared" si="21"/>
        <v>#DIV/0!</v>
      </c>
      <c r="R49" s="26" t="str">
        <f t="shared" si="22"/>
        <v/>
      </c>
      <c r="T49" s="110" t="e">
        <f t="shared" si="23"/>
        <v>#VALUE!</v>
      </c>
      <c r="U49" s="109"/>
      <c r="V49" s="111" t="e">
        <f t="shared" si="24"/>
        <v>#DIV/0!</v>
      </c>
      <c r="W49" s="111" t="e">
        <f t="shared" si="25"/>
        <v>#VALUE!</v>
      </c>
      <c r="Y49" s="12" t="e">
        <f t="shared" si="26"/>
        <v>#DIV/0!</v>
      </c>
    </row>
    <row r="50" spans="1:25" x14ac:dyDescent="0.35">
      <c r="A50" s="1">
        <v>2018</v>
      </c>
      <c r="B50" s="101"/>
      <c r="C50" s="101"/>
      <c r="D50" s="101"/>
      <c r="E50" s="101"/>
      <c r="F50" s="101"/>
      <c r="G50" s="100"/>
      <c r="H50" s="101"/>
      <c r="K50" s="12">
        <f t="shared" si="16"/>
        <v>0</v>
      </c>
      <c r="L50" s="12">
        <f t="shared" si="17"/>
        <v>0</v>
      </c>
      <c r="M50" s="12">
        <f t="shared" si="18"/>
        <v>0</v>
      </c>
      <c r="N50" s="12">
        <f t="shared" si="19"/>
        <v>0</v>
      </c>
      <c r="O50" s="12" t="e">
        <f t="shared" si="20"/>
        <v>#DIV/0!</v>
      </c>
      <c r="P50" s="113" t="e">
        <f t="shared" si="21"/>
        <v>#DIV/0!</v>
      </c>
      <c r="R50" s="26" t="str">
        <f t="shared" si="22"/>
        <v/>
      </c>
      <c r="T50" s="110" t="e">
        <f t="shared" si="23"/>
        <v>#VALUE!</v>
      </c>
      <c r="U50" s="109"/>
      <c r="V50" s="111" t="e">
        <f t="shared" si="24"/>
        <v>#DIV/0!</v>
      </c>
      <c r="W50" s="111" t="e">
        <f t="shared" si="25"/>
        <v>#VALUE!</v>
      </c>
      <c r="Y50" s="12" t="e">
        <f t="shared" si="26"/>
        <v>#DIV/0!</v>
      </c>
    </row>
    <row r="51" spans="1:25" x14ac:dyDescent="0.35">
      <c r="A51" s="1">
        <v>2019</v>
      </c>
      <c r="B51" s="101"/>
      <c r="C51" s="101"/>
      <c r="D51" s="101"/>
      <c r="E51" s="101"/>
      <c r="F51" s="101"/>
      <c r="G51" s="100"/>
      <c r="H51" s="101"/>
      <c r="K51" s="12">
        <f t="shared" si="16"/>
        <v>0</v>
      </c>
      <c r="L51" s="12">
        <f t="shared" si="17"/>
        <v>0</v>
      </c>
      <c r="M51" s="12">
        <f t="shared" si="18"/>
        <v>0</v>
      </c>
      <c r="N51" s="12">
        <f t="shared" si="19"/>
        <v>0</v>
      </c>
      <c r="O51" s="12" t="e">
        <f t="shared" si="20"/>
        <v>#DIV/0!</v>
      </c>
      <c r="P51" s="113" t="e">
        <f t="shared" si="21"/>
        <v>#DIV/0!</v>
      </c>
      <c r="R51" s="26" t="str">
        <f t="shared" si="22"/>
        <v/>
      </c>
      <c r="T51" s="110" t="e">
        <f t="shared" si="23"/>
        <v>#VALUE!</v>
      </c>
      <c r="U51" s="109"/>
      <c r="V51" s="111" t="e">
        <f t="shared" si="24"/>
        <v>#DIV/0!</v>
      </c>
      <c r="W51" s="111" t="e">
        <f t="shared" si="25"/>
        <v>#VALUE!</v>
      </c>
      <c r="Y51" s="12" t="e">
        <f t="shared" si="26"/>
        <v>#DIV/0!</v>
      </c>
    </row>
    <row r="52" spans="1:25" x14ac:dyDescent="0.35">
      <c r="A52" s="1">
        <v>2020</v>
      </c>
      <c r="B52" s="101"/>
      <c r="C52" s="101"/>
      <c r="D52" s="101"/>
      <c r="E52" s="101"/>
      <c r="F52" s="101"/>
      <c r="G52" s="100"/>
      <c r="H52" s="101"/>
      <c r="K52" s="12">
        <f t="shared" si="16"/>
        <v>0</v>
      </c>
      <c r="L52" s="12">
        <f t="shared" si="17"/>
        <v>0</v>
      </c>
      <c r="M52" s="12">
        <f t="shared" si="18"/>
        <v>0</v>
      </c>
      <c r="N52" s="12">
        <f t="shared" si="19"/>
        <v>0</v>
      </c>
      <c r="O52" s="12" t="e">
        <f t="shared" si="20"/>
        <v>#DIV/0!</v>
      </c>
      <c r="P52" s="113" t="e">
        <f t="shared" si="21"/>
        <v>#DIV/0!</v>
      </c>
      <c r="R52" s="26" t="str">
        <f t="shared" si="22"/>
        <v/>
      </c>
      <c r="T52" s="110" t="e">
        <f t="shared" si="23"/>
        <v>#VALUE!</v>
      </c>
      <c r="U52" s="109"/>
      <c r="V52" s="111" t="e">
        <f t="shared" si="24"/>
        <v>#DIV/0!</v>
      </c>
      <c r="W52" s="111" t="e">
        <f t="shared" si="25"/>
        <v>#VALUE!</v>
      </c>
      <c r="Y52" s="12" t="e">
        <f t="shared" si="26"/>
        <v>#DIV/0!</v>
      </c>
    </row>
    <row r="53" spans="1:25" x14ac:dyDescent="0.35">
      <c r="A53" s="1">
        <v>2021</v>
      </c>
      <c r="B53" s="101"/>
      <c r="C53" s="101"/>
      <c r="D53" s="101"/>
      <c r="E53" s="101"/>
      <c r="F53" s="101"/>
      <c r="G53" s="100"/>
      <c r="H53" s="101"/>
      <c r="K53" s="12">
        <f t="shared" si="16"/>
        <v>0</v>
      </c>
      <c r="L53" s="12">
        <f t="shared" si="17"/>
        <v>0</v>
      </c>
      <c r="M53" s="12">
        <f t="shared" si="18"/>
        <v>0</v>
      </c>
      <c r="N53" s="12">
        <f t="shared" si="19"/>
        <v>0</v>
      </c>
      <c r="O53" s="12" t="e">
        <f t="shared" si="20"/>
        <v>#DIV/0!</v>
      </c>
      <c r="P53" s="113" t="e">
        <f t="shared" si="21"/>
        <v>#DIV/0!</v>
      </c>
      <c r="R53" s="26" t="str">
        <f t="shared" si="22"/>
        <v/>
      </c>
      <c r="T53" s="110" t="e">
        <f t="shared" si="23"/>
        <v>#VALUE!</v>
      </c>
      <c r="U53" s="109"/>
      <c r="V53" s="111" t="e">
        <f t="shared" si="24"/>
        <v>#DIV/0!</v>
      </c>
      <c r="W53" s="111" t="e">
        <f t="shared" si="25"/>
        <v>#VALUE!</v>
      </c>
      <c r="Y53" s="12" t="e">
        <f t="shared" si="26"/>
        <v>#DIV/0!</v>
      </c>
    </row>
    <row r="54" spans="1:25" x14ac:dyDescent="0.35">
      <c r="A54" s="1">
        <v>2022</v>
      </c>
      <c r="B54" s="101"/>
      <c r="C54" s="101"/>
      <c r="D54" s="101"/>
      <c r="E54" s="101"/>
      <c r="F54" s="101"/>
      <c r="G54" s="100"/>
      <c r="H54" s="101"/>
      <c r="K54" s="12">
        <f t="shared" ref="K54" si="27">B54+C54</f>
        <v>0</v>
      </c>
      <c r="L54" s="12">
        <f t="shared" ref="L54" si="28">D54+E54</f>
        <v>0</v>
      </c>
      <c r="M54" s="12">
        <f t="shared" ref="M54" si="29">(L54/100)*G54</f>
        <v>0</v>
      </c>
      <c r="N54" s="12">
        <f t="shared" ref="N54" si="30">M54-F54</f>
        <v>0</v>
      </c>
      <c r="O54" s="12" t="e">
        <f t="shared" ref="O54" si="31">(N54/(G54*0.01))</f>
        <v>#DIV/0!</v>
      </c>
      <c r="P54" s="113" t="e">
        <f t="shared" ref="P54" si="32">K54-O54</f>
        <v>#DIV/0!</v>
      </c>
      <c r="R54" s="26" t="str">
        <f t="shared" si="22"/>
        <v/>
      </c>
      <c r="T54" s="110" t="e">
        <f t="shared" si="23"/>
        <v>#VALUE!</v>
      </c>
      <c r="U54" s="109"/>
      <c r="V54" s="111" t="e">
        <f t="shared" ref="V54" si="33">(P54/P53)-1</f>
        <v>#DIV/0!</v>
      </c>
      <c r="W54" s="111" t="e">
        <f t="shared" ref="W54" si="34">(R54/R53)-1</f>
        <v>#VALUE!</v>
      </c>
      <c r="Y54" s="12" t="e">
        <f t="shared" si="26"/>
        <v>#DIV/0!</v>
      </c>
    </row>
    <row r="55" spans="1:25" x14ac:dyDescent="0.35">
      <c r="A55" s="1">
        <v>2023</v>
      </c>
      <c r="B55" s="101"/>
      <c r="C55" s="101"/>
      <c r="D55" s="101"/>
      <c r="E55" s="101"/>
      <c r="F55" s="101"/>
      <c r="G55" s="100"/>
      <c r="H55" s="101"/>
      <c r="K55" s="12">
        <f t="shared" ref="K55" si="35">B55+C55</f>
        <v>0</v>
      </c>
      <c r="L55" s="12">
        <f t="shared" ref="L55" si="36">D55+E55</f>
        <v>0</v>
      </c>
      <c r="M55" s="12">
        <f t="shared" ref="M55" si="37">(L55/100)*G55</f>
        <v>0</v>
      </c>
      <c r="N55" s="12">
        <f t="shared" ref="N55" si="38">M55-F55</f>
        <v>0</v>
      </c>
      <c r="O55" s="12" t="e">
        <f t="shared" ref="O55" si="39">(N55/(G55*0.01))</f>
        <v>#DIV/0!</v>
      </c>
      <c r="P55" s="113" t="e">
        <f t="shared" ref="P55" si="40">K55-O55</f>
        <v>#DIV/0!</v>
      </c>
      <c r="R55" s="26" t="str">
        <f t="shared" si="22"/>
        <v/>
      </c>
      <c r="T55" s="110" t="e">
        <f t="shared" ref="T55" si="41">R55/P55</f>
        <v>#VALUE!</v>
      </c>
      <c r="U55" s="109"/>
      <c r="V55" s="111" t="e">
        <f t="shared" ref="V55" si="42">(P55/P54)-1</f>
        <v>#DIV/0!</v>
      </c>
      <c r="W55" s="111" t="e">
        <f t="shared" ref="W55" si="43">(R55/R54)-1</f>
        <v>#VALUE!</v>
      </c>
      <c r="Y55" s="12" t="e">
        <f t="shared" ref="Y55" si="44">P55+H55</f>
        <v>#DIV/0!</v>
      </c>
    </row>
    <row r="56" spans="1:25" ht="15" thickBot="1" x14ac:dyDescent="0.4">
      <c r="A56" s="1"/>
      <c r="B56" s="12"/>
      <c r="C56" s="12"/>
      <c r="D56" s="12"/>
      <c r="E56" s="12"/>
      <c r="F56" s="12"/>
      <c r="H56" s="12"/>
      <c r="K56" s="12"/>
      <c r="L56" s="12"/>
      <c r="M56" s="12"/>
      <c r="N56" s="12"/>
      <c r="O56" s="12"/>
      <c r="P56" s="113"/>
    </row>
    <row r="57" spans="1:25" ht="15" thickBot="1" x14ac:dyDescent="0.4">
      <c r="A57" s="1">
        <v>2024</v>
      </c>
      <c r="B57" s="101"/>
      <c r="C57" s="101"/>
      <c r="D57" s="101"/>
      <c r="E57" s="101"/>
      <c r="F57" s="101"/>
      <c r="G57" s="100"/>
      <c r="H57" s="101"/>
      <c r="K57" s="12">
        <f>B57+C57</f>
        <v>0</v>
      </c>
      <c r="L57" s="12">
        <f>D57+E57</f>
        <v>0</v>
      </c>
      <c r="M57" s="12">
        <f>(L57/100)*G57</f>
        <v>0</v>
      </c>
      <c r="N57" s="12">
        <f>M57-F57</f>
        <v>0</v>
      </c>
      <c r="O57" s="12" t="e">
        <f>(N57/(G57*0.01))</f>
        <v>#DIV/0!</v>
      </c>
      <c r="P57" s="113" t="e">
        <f>K57-O57</f>
        <v>#DIV/0!</v>
      </c>
      <c r="Q57" s="114" t="s">
        <v>6881</v>
      </c>
      <c r="R57" s="105" t="e">
        <f>P57</f>
        <v>#DIV/0!</v>
      </c>
      <c r="T57" s="106"/>
      <c r="Y57" s="107" t="e">
        <f>P57+H57</f>
        <v>#DIV/0!</v>
      </c>
    </row>
    <row r="58" spans="1:25" x14ac:dyDescent="0.35">
      <c r="A58" s="60"/>
      <c r="N58" s="12"/>
      <c r="R58" t="s">
        <v>6878</v>
      </c>
      <c r="Y58" t="s">
        <v>6879</v>
      </c>
    </row>
    <row r="60" spans="1:25" x14ac:dyDescent="0.35">
      <c r="A60" s="73" t="s">
        <v>6911</v>
      </c>
    </row>
  </sheetData>
  <mergeCells count="2">
    <mergeCell ref="I27:I29"/>
    <mergeCell ref="S27:S29"/>
  </mergeCells>
  <conditionalFormatting sqref="B24:B39">
    <cfRule type="cellIs" dxfId="52" priority="2" operator="equal">
      <formula>0</formula>
    </cfRule>
  </conditionalFormatting>
  <conditionalFormatting sqref="C24:C39">
    <cfRule type="cellIs" dxfId="51" priority="5" operator="lessThan">
      <formula>0</formula>
    </cfRule>
  </conditionalFormatting>
  <conditionalFormatting sqref="F24:F39">
    <cfRule type="cellIs" dxfId="50" priority="19" operator="lessThan">
      <formula>0</formula>
    </cfRule>
  </conditionalFormatting>
  <conditionalFormatting sqref="I34:I39">
    <cfRule type="cellIs" dxfId="49" priority="18" operator="lessThan">
      <formula>0</formula>
    </cfRule>
  </conditionalFormatting>
  <conditionalFormatting sqref="L24">
    <cfRule type="cellIs" dxfId="48" priority="14" operator="equal">
      <formula>0</formula>
    </cfRule>
  </conditionalFormatting>
  <conditionalFormatting sqref="L24:L34">
    <cfRule type="cellIs" dxfId="47" priority="4" operator="equal">
      <formula>0</formula>
    </cfRule>
  </conditionalFormatting>
  <conditionalFormatting sqref="L35:L39">
    <cfRule type="cellIs" dxfId="46" priority="12" operator="equal">
      <formula>0</formula>
    </cfRule>
  </conditionalFormatting>
  <conditionalFormatting sqref="M24:M39">
    <cfRule type="cellIs" dxfId="45" priority="3" operator="lessThan">
      <formula>0</formula>
    </cfRule>
  </conditionalFormatting>
  <conditionalFormatting sqref="P24:P39">
    <cfRule type="cellIs" dxfId="44" priority="11" operator="lessThan">
      <formula>0</formula>
    </cfRule>
  </conditionalFormatting>
  <conditionalFormatting sqref="S34:S39">
    <cfRule type="cellIs" dxfId="43" priority="10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4BDBF-EB05-4364-9EF4-5F8575F1740F}">
  <dimension ref="A1:C1026"/>
  <sheetViews>
    <sheetView topLeftCell="AI1" workbookViewId="0">
      <selection activeCell="AI1" sqref="AI1"/>
    </sheetView>
  </sheetViews>
  <sheetFormatPr defaultRowHeight="14.5" x14ac:dyDescent="0.35"/>
  <cols>
    <col min="1" max="3" width="0" style="81" hidden="1" customWidth="1"/>
    <col min="4" max="34" width="0" hidden="1" customWidth="1"/>
  </cols>
  <sheetData>
    <row r="1" spans="1:3" x14ac:dyDescent="0.35">
      <c r="A1" s="81" t="s">
        <v>5280</v>
      </c>
      <c r="B1" s="81" t="s">
        <v>2827</v>
      </c>
      <c r="C1" s="81" t="s">
        <v>2844</v>
      </c>
    </row>
    <row r="2" spans="1:3" x14ac:dyDescent="0.35">
      <c r="A2" s="81" t="s">
        <v>2864</v>
      </c>
      <c r="B2" s="81">
        <v>424540543</v>
      </c>
      <c r="C2" s="81">
        <v>424540543</v>
      </c>
    </row>
    <row r="3" spans="1:3" x14ac:dyDescent="0.35">
      <c r="A3" s="81" t="s">
        <v>2865</v>
      </c>
      <c r="B3" s="81">
        <v>391126435</v>
      </c>
      <c r="C3" s="81">
        <v>391126435</v>
      </c>
    </row>
    <row r="4" spans="1:3" x14ac:dyDescent="0.35">
      <c r="A4" s="81" t="s">
        <v>2866</v>
      </c>
      <c r="B4" s="81">
        <v>382496580</v>
      </c>
      <c r="C4" s="81">
        <v>382496580</v>
      </c>
    </row>
    <row r="5" spans="1:3" x14ac:dyDescent="0.35">
      <c r="A5" s="81" t="s">
        <v>2867</v>
      </c>
      <c r="B5" s="81">
        <v>152929035</v>
      </c>
      <c r="C5" s="81">
        <v>152929035</v>
      </c>
    </row>
    <row r="6" spans="1:3" x14ac:dyDescent="0.35">
      <c r="A6" s="81" t="s">
        <v>2868</v>
      </c>
      <c r="B6" s="81">
        <v>1408162800</v>
      </c>
      <c r="C6" s="81">
        <v>1408162800</v>
      </c>
    </row>
    <row r="7" spans="1:3" x14ac:dyDescent="0.35">
      <c r="A7" s="81" t="s">
        <v>2869</v>
      </c>
      <c r="B7" s="81">
        <v>671289448</v>
      </c>
      <c r="C7" s="81">
        <v>671289448</v>
      </c>
    </row>
    <row r="8" spans="1:3" x14ac:dyDescent="0.35">
      <c r="A8" s="81" t="s">
        <v>2870</v>
      </c>
      <c r="B8" s="81">
        <v>150809631</v>
      </c>
      <c r="C8" s="81">
        <v>150809631</v>
      </c>
    </row>
    <row r="9" spans="1:3" x14ac:dyDescent="0.35">
      <c r="A9" s="81" t="s">
        <v>2871</v>
      </c>
      <c r="B9" s="81">
        <v>8906252322</v>
      </c>
      <c r="C9" s="81">
        <v>9583960550</v>
      </c>
    </row>
    <row r="10" spans="1:3" x14ac:dyDescent="0.35">
      <c r="A10" s="81" t="s">
        <v>2872</v>
      </c>
      <c r="B10" s="81">
        <v>746202227</v>
      </c>
      <c r="C10" s="81">
        <v>746202227</v>
      </c>
    </row>
    <row r="11" spans="1:3" x14ac:dyDescent="0.35">
      <c r="A11" s="81" t="s">
        <v>2873</v>
      </c>
      <c r="B11" s="81">
        <v>3368099451</v>
      </c>
      <c r="C11" s="81">
        <v>3368099451</v>
      </c>
    </row>
    <row r="12" spans="1:3" x14ac:dyDescent="0.35">
      <c r="A12" s="81" t="s">
        <v>2874</v>
      </c>
      <c r="B12" s="81">
        <v>478172199</v>
      </c>
      <c r="C12" s="81">
        <v>478172199</v>
      </c>
    </row>
    <row r="13" spans="1:3" x14ac:dyDescent="0.35">
      <c r="A13" s="81" t="s">
        <v>2875</v>
      </c>
      <c r="B13" s="81">
        <v>377102942</v>
      </c>
      <c r="C13" s="81">
        <v>377102942</v>
      </c>
    </row>
    <row r="14" spans="1:3" x14ac:dyDescent="0.35">
      <c r="A14" s="81" t="s">
        <v>2876</v>
      </c>
      <c r="B14" s="81">
        <v>188690056</v>
      </c>
      <c r="C14" s="81">
        <v>188690056</v>
      </c>
    </row>
    <row r="15" spans="1:3" x14ac:dyDescent="0.35">
      <c r="A15" s="81" t="s">
        <v>2877</v>
      </c>
      <c r="B15" s="81">
        <v>352354379</v>
      </c>
      <c r="C15" s="81">
        <v>352354379</v>
      </c>
    </row>
    <row r="16" spans="1:3" x14ac:dyDescent="0.35">
      <c r="A16" s="81" t="s">
        <v>2878</v>
      </c>
      <c r="B16" s="81">
        <v>4788549058</v>
      </c>
      <c r="C16" s="81">
        <v>4788549058</v>
      </c>
    </row>
    <row r="17" spans="1:3" x14ac:dyDescent="0.35">
      <c r="A17" s="81" t="s">
        <v>2879</v>
      </c>
      <c r="B17" s="81">
        <v>379438562</v>
      </c>
      <c r="C17" s="81">
        <v>379438562</v>
      </c>
    </row>
    <row r="18" spans="1:3" x14ac:dyDescent="0.35">
      <c r="A18" s="81" t="s">
        <v>2880</v>
      </c>
      <c r="B18" s="81">
        <v>463835381</v>
      </c>
      <c r="C18" s="81">
        <v>463835381</v>
      </c>
    </row>
    <row r="19" spans="1:3" x14ac:dyDescent="0.35">
      <c r="A19" s="81" t="s">
        <v>2881</v>
      </c>
      <c r="B19" s="81">
        <v>88566645</v>
      </c>
      <c r="C19" s="81">
        <v>88566645</v>
      </c>
    </row>
    <row r="20" spans="1:3" x14ac:dyDescent="0.35">
      <c r="A20" s="81" t="s">
        <v>2882</v>
      </c>
      <c r="B20" s="81">
        <v>324702846</v>
      </c>
      <c r="C20" s="81">
        <v>344246946</v>
      </c>
    </row>
    <row r="21" spans="1:3" x14ac:dyDescent="0.35">
      <c r="A21" s="81" t="s">
        <v>2883</v>
      </c>
      <c r="B21" s="81">
        <v>408873444</v>
      </c>
      <c r="C21" s="81">
        <v>408873444</v>
      </c>
    </row>
    <row r="22" spans="1:3" x14ac:dyDescent="0.35">
      <c r="A22" s="81" t="s">
        <v>2884</v>
      </c>
      <c r="B22" s="81">
        <v>986348887</v>
      </c>
      <c r="C22" s="81">
        <v>986348887</v>
      </c>
    </row>
    <row r="23" spans="1:3" x14ac:dyDescent="0.35">
      <c r="A23" s="81" t="s">
        <v>2885</v>
      </c>
      <c r="B23" s="81">
        <v>557991653</v>
      </c>
      <c r="C23" s="81">
        <v>557991653</v>
      </c>
    </row>
    <row r="24" spans="1:3" x14ac:dyDescent="0.35">
      <c r="A24" s="81" t="s">
        <v>2886</v>
      </c>
      <c r="B24" s="81">
        <v>2655194503</v>
      </c>
      <c r="C24" s="81">
        <v>2655194503</v>
      </c>
    </row>
    <row r="25" spans="1:3" x14ac:dyDescent="0.35">
      <c r="A25" s="81" t="s">
        <v>2887</v>
      </c>
      <c r="B25" s="81">
        <v>604843327</v>
      </c>
      <c r="C25" s="81">
        <v>604843327</v>
      </c>
    </row>
    <row r="26" spans="1:3" x14ac:dyDescent="0.35">
      <c r="A26" s="81" t="s">
        <v>2888</v>
      </c>
      <c r="B26" s="81">
        <v>1689184457</v>
      </c>
      <c r="C26" s="81">
        <v>1689184457</v>
      </c>
    </row>
    <row r="27" spans="1:3" x14ac:dyDescent="0.35">
      <c r="A27" s="81" t="s">
        <v>2889</v>
      </c>
      <c r="B27" s="81">
        <v>1905061028</v>
      </c>
      <c r="C27" s="81">
        <v>1955735008</v>
      </c>
    </row>
    <row r="28" spans="1:3" x14ac:dyDescent="0.35">
      <c r="A28" s="81" t="s">
        <v>2890</v>
      </c>
      <c r="B28" s="81">
        <v>602817351</v>
      </c>
      <c r="C28" s="81">
        <v>602817351</v>
      </c>
    </row>
    <row r="29" spans="1:3" x14ac:dyDescent="0.35">
      <c r="A29" s="81" t="s">
        <v>2891</v>
      </c>
      <c r="B29" s="81">
        <v>380357946</v>
      </c>
      <c r="C29" s="81">
        <v>380357946</v>
      </c>
    </row>
    <row r="30" spans="1:3" x14ac:dyDescent="0.35">
      <c r="A30" s="81" t="s">
        <v>2892</v>
      </c>
      <c r="B30" s="81">
        <v>420672412</v>
      </c>
      <c r="C30" s="81">
        <v>420672412</v>
      </c>
    </row>
    <row r="31" spans="1:3" x14ac:dyDescent="0.35">
      <c r="A31" s="81" t="s">
        <v>2893</v>
      </c>
      <c r="B31" s="81">
        <v>2663929791</v>
      </c>
      <c r="C31" s="81">
        <v>2663929791</v>
      </c>
    </row>
    <row r="32" spans="1:3" x14ac:dyDescent="0.35">
      <c r="A32" s="81" t="s">
        <v>2894</v>
      </c>
      <c r="B32" s="81">
        <v>8067688001</v>
      </c>
      <c r="C32" s="81">
        <v>8067688001</v>
      </c>
    </row>
    <row r="33" spans="1:3" x14ac:dyDescent="0.35">
      <c r="A33" s="81" t="s">
        <v>2895</v>
      </c>
      <c r="B33" s="81">
        <v>2728645885</v>
      </c>
      <c r="C33" s="81">
        <v>2822178854</v>
      </c>
    </row>
    <row r="34" spans="1:3" x14ac:dyDescent="0.35">
      <c r="A34" s="81" t="s">
        <v>2896</v>
      </c>
      <c r="B34" s="81">
        <v>1432131188</v>
      </c>
      <c r="C34" s="81">
        <v>1493148331</v>
      </c>
    </row>
    <row r="35" spans="1:3" x14ac:dyDescent="0.35">
      <c r="A35" s="81" t="s">
        <v>2897</v>
      </c>
      <c r="B35" s="81">
        <v>181673884</v>
      </c>
      <c r="C35" s="81">
        <v>181673884</v>
      </c>
    </row>
    <row r="36" spans="1:3" x14ac:dyDescent="0.35">
      <c r="A36" s="81" t="s">
        <v>2898</v>
      </c>
      <c r="B36" s="81">
        <v>536886251</v>
      </c>
      <c r="C36" s="81">
        <v>730669321</v>
      </c>
    </row>
    <row r="37" spans="1:3" x14ac:dyDescent="0.35">
      <c r="A37" s="81" t="s">
        <v>2899</v>
      </c>
      <c r="B37" s="81">
        <v>1044386357</v>
      </c>
      <c r="C37" s="81">
        <v>1090090547</v>
      </c>
    </row>
    <row r="38" spans="1:3" x14ac:dyDescent="0.35">
      <c r="A38" s="81" t="s">
        <v>2900</v>
      </c>
      <c r="B38" s="81">
        <v>643056342</v>
      </c>
      <c r="C38" s="81">
        <v>937732862</v>
      </c>
    </row>
    <row r="39" spans="1:3" x14ac:dyDescent="0.35">
      <c r="A39" s="81" t="s">
        <v>2901</v>
      </c>
      <c r="B39" s="81">
        <v>604920736</v>
      </c>
      <c r="C39" s="81">
        <v>604920736</v>
      </c>
    </row>
    <row r="40" spans="1:3" x14ac:dyDescent="0.35">
      <c r="A40" s="81" t="s">
        <v>2902</v>
      </c>
      <c r="B40" s="81">
        <v>292040657</v>
      </c>
      <c r="C40" s="81">
        <v>543793447</v>
      </c>
    </row>
    <row r="41" spans="1:3" x14ac:dyDescent="0.35">
      <c r="A41" s="81" t="s">
        <v>2903</v>
      </c>
      <c r="B41" s="81">
        <v>711746819</v>
      </c>
      <c r="C41" s="81">
        <v>711746819</v>
      </c>
    </row>
    <row r="42" spans="1:3" x14ac:dyDescent="0.35">
      <c r="A42" s="81" t="s">
        <v>2904</v>
      </c>
      <c r="B42" s="81">
        <v>194321788</v>
      </c>
      <c r="C42" s="81">
        <v>194321788</v>
      </c>
    </row>
    <row r="43" spans="1:3" x14ac:dyDescent="0.35">
      <c r="A43" s="81" t="s">
        <v>2905</v>
      </c>
      <c r="B43" s="81">
        <v>5836002765</v>
      </c>
      <c r="C43" s="81">
        <v>5836002765</v>
      </c>
    </row>
    <row r="44" spans="1:3" x14ac:dyDescent="0.35">
      <c r="A44" s="81" t="s">
        <v>2906</v>
      </c>
      <c r="B44" s="81">
        <v>209802162</v>
      </c>
      <c r="C44" s="81">
        <v>209802162</v>
      </c>
    </row>
    <row r="45" spans="1:3" x14ac:dyDescent="0.35">
      <c r="A45" s="81" t="s">
        <v>2907</v>
      </c>
      <c r="B45" s="81">
        <v>12517643138</v>
      </c>
      <c r="C45" s="81">
        <v>12517643138</v>
      </c>
    </row>
    <row r="46" spans="1:3" x14ac:dyDescent="0.35">
      <c r="A46" s="81" t="s">
        <v>2908</v>
      </c>
      <c r="B46" s="81">
        <v>280502888</v>
      </c>
      <c r="C46" s="81">
        <v>280502888</v>
      </c>
    </row>
    <row r="47" spans="1:3" x14ac:dyDescent="0.35">
      <c r="A47" s="81" t="s">
        <v>2909</v>
      </c>
      <c r="B47" s="81">
        <v>1706863059</v>
      </c>
      <c r="C47" s="81">
        <v>1706863059</v>
      </c>
    </row>
    <row r="48" spans="1:3" x14ac:dyDescent="0.35">
      <c r="A48" s="81" t="s">
        <v>2910</v>
      </c>
      <c r="B48" s="81">
        <v>5507788021</v>
      </c>
      <c r="C48" s="81">
        <v>5507788021</v>
      </c>
    </row>
    <row r="49" spans="1:3" x14ac:dyDescent="0.35">
      <c r="A49" s="81" t="s">
        <v>2911</v>
      </c>
      <c r="B49" s="81">
        <v>739515749</v>
      </c>
      <c r="C49" s="81">
        <v>739515749</v>
      </c>
    </row>
    <row r="50" spans="1:3" x14ac:dyDescent="0.35">
      <c r="A50" s="81" t="s">
        <v>2912</v>
      </c>
      <c r="B50" s="81">
        <v>8143920006</v>
      </c>
      <c r="C50" s="81">
        <v>8143920006</v>
      </c>
    </row>
    <row r="51" spans="1:3" x14ac:dyDescent="0.35">
      <c r="A51" s="81" t="s">
        <v>2913</v>
      </c>
      <c r="B51" s="81">
        <v>2519546249</v>
      </c>
      <c r="C51" s="81">
        <v>2519546249</v>
      </c>
    </row>
    <row r="52" spans="1:3" x14ac:dyDescent="0.35">
      <c r="A52" s="81" t="s">
        <v>2914</v>
      </c>
      <c r="B52" s="81">
        <v>2306474350</v>
      </c>
      <c r="C52" s="81">
        <v>2306474350</v>
      </c>
    </row>
    <row r="53" spans="1:3" x14ac:dyDescent="0.35">
      <c r="A53" s="81" t="s">
        <v>2915</v>
      </c>
      <c r="B53" s="81">
        <v>27126452602</v>
      </c>
      <c r="C53" s="81">
        <v>27126452602</v>
      </c>
    </row>
    <row r="54" spans="1:3" x14ac:dyDescent="0.35">
      <c r="A54" s="81" t="s">
        <v>2916</v>
      </c>
      <c r="B54" s="81">
        <v>2635320931</v>
      </c>
      <c r="C54" s="81">
        <v>2635320931</v>
      </c>
    </row>
    <row r="55" spans="1:3" x14ac:dyDescent="0.35">
      <c r="A55" s="81" t="s">
        <v>2917</v>
      </c>
      <c r="B55" s="81">
        <v>886058487</v>
      </c>
      <c r="C55" s="81">
        <v>886058487</v>
      </c>
    </row>
    <row r="56" spans="1:3" x14ac:dyDescent="0.35">
      <c r="A56" s="81" t="s">
        <v>2918</v>
      </c>
      <c r="B56" s="81">
        <v>49980001990</v>
      </c>
      <c r="C56" s="81">
        <v>49980001990</v>
      </c>
    </row>
    <row r="57" spans="1:3" x14ac:dyDescent="0.35">
      <c r="A57" s="81" t="s">
        <v>2919</v>
      </c>
      <c r="B57" s="81">
        <v>7595077485</v>
      </c>
      <c r="C57" s="81">
        <v>7595077485</v>
      </c>
    </row>
    <row r="58" spans="1:3" x14ac:dyDescent="0.35">
      <c r="A58" s="81" t="s">
        <v>2920</v>
      </c>
      <c r="B58" s="81">
        <v>6657997147</v>
      </c>
      <c r="C58" s="81">
        <v>6657997147</v>
      </c>
    </row>
    <row r="59" spans="1:3" x14ac:dyDescent="0.35">
      <c r="A59" s="81" t="s">
        <v>2921</v>
      </c>
      <c r="B59" s="81">
        <v>75632893388</v>
      </c>
      <c r="C59" s="81">
        <v>75632893388</v>
      </c>
    </row>
    <row r="60" spans="1:3" x14ac:dyDescent="0.35">
      <c r="A60" s="81" t="s">
        <v>2922</v>
      </c>
      <c r="B60" s="81">
        <v>14570226222</v>
      </c>
      <c r="C60" s="81">
        <v>14570226222</v>
      </c>
    </row>
    <row r="61" spans="1:3" x14ac:dyDescent="0.35">
      <c r="A61" s="81" t="s">
        <v>2923</v>
      </c>
      <c r="B61" s="81">
        <v>2131228690</v>
      </c>
      <c r="C61" s="81">
        <v>2131228690</v>
      </c>
    </row>
    <row r="62" spans="1:3" x14ac:dyDescent="0.35">
      <c r="A62" s="81" t="s">
        <v>2924</v>
      </c>
      <c r="B62" s="81">
        <v>1578732950</v>
      </c>
      <c r="C62" s="81">
        <v>1578732950</v>
      </c>
    </row>
    <row r="63" spans="1:3" x14ac:dyDescent="0.35">
      <c r="A63" s="81" t="s">
        <v>2925</v>
      </c>
      <c r="B63" s="81">
        <v>1976711108</v>
      </c>
      <c r="C63" s="81">
        <v>1976711108</v>
      </c>
    </row>
    <row r="64" spans="1:3" x14ac:dyDescent="0.35">
      <c r="A64" s="81" t="s">
        <v>2926</v>
      </c>
      <c r="B64" s="81">
        <v>1041364107</v>
      </c>
      <c r="C64" s="81">
        <v>1503578597</v>
      </c>
    </row>
    <row r="65" spans="1:3" x14ac:dyDescent="0.35">
      <c r="A65" s="81" t="s">
        <v>2927</v>
      </c>
      <c r="B65" s="81">
        <v>876771375</v>
      </c>
      <c r="C65" s="81">
        <v>876771375</v>
      </c>
    </row>
    <row r="66" spans="1:3" x14ac:dyDescent="0.35">
      <c r="A66" s="81" t="s">
        <v>2928</v>
      </c>
      <c r="B66" s="81">
        <v>309311202</v>
      </c>
      <c r="C66" s="81">
        <v>309311202</v>
      </c>
    </row>
    <row r="67" spans="1:3" x14ac:dyDescent="0.35">
      <c r="A67" s="81" t="s">
        <v>2929</v>
      </c>
      <c r="B67" s="81">
        <v>126651770</v>
      </c>
      <c r="C67" s="81">
        <v>126651770</v>
      </c>
    </row>
    <row r="68" spans="1:3" x14ac:dyDescent="0.35">
      <c r="A68" s="81" t="s">
        <v>2930</v>
      </c>
      <c r="B68" s="81">
        <v>353863443</v>
      </c>
      <c r="C68" s="81">
        <v>353863443</v>
      </c>
    </row>
    <row r="69" spans="1:3" x14ac:dyDescent="0.35">
      <c r="A69" s="81" t="s">
        <v>2931</v>
      </c>
      <c r="B69" s="81">
        <v>169839699</v>
      </c>
      <c r="C69" s="81">
        <v>169839699</v>
      </c>
    </row>
    <row r="70" spans="1:3" x14ac:dyDescent="0.35">
      <c r="A70" s="81" t="s">
        <v>2932</v>
      </c>
      <c r="B70" s="81">
        <v>231465660</v>
      </c>
      <c r="C70" s="81">
        <v>231465660</v>
      </c>
    </row>
    <row r="71" spans="1:3" x14ac:dyDescent="0.35">
      <c r="A71" s="81" t="s">
        <v>2933</v>
      </c>
      <c r="B71" s="81">
        <v>297540477</v>
      </c>
      <c r="C71" s="81">
        <v>297540477</v>
      </c>
    </row>
    <row r="72" spans="1:3" x14ac:dyDescent="0.35">
      <c r="A72" s="81" t="s">
        <v>2934</v>
      </c>
      <c r="B72" s="81">
        <v>163250521</v>
      </c>
      <c r="C72" s="81">
        <v>163250521</v>
      </c>
    </row>
    <row r="73" spans="1:3" x14ac:dyDescent="0.35">
      <c r="A73" s="81" t="s">
        <v>2935</v>
      </c>
      <c r="B73" s="81">
        <v>230550954</v>
      </c>
      <c r="C73" s="81">
        <v>230550954</v>
      </c>
    </row>
    <row r="74" spans="1:3" x14ac:dyDescent="0.35">
      <c r="A74" s="81" t="s">
        <v>2936</v>
      </c>
      <c r="B74" s="81">
        <v>218971237</v>
      </c>
      <c r="C74" s="81">
        <v>218971237</v>
      </c>
    </row>
    <row r="75" spans="1:3" x14ac:dyDescent="0.35">
      <c r="A75" s="81" t="s">
        <v>2937</v>
      </c>
      <c r="B75" s="81">
        <v>76325555</v>
      </c>
      <c r="C75" s="81">
        <v>76325555</v>
      </c>
    </row>
    <row r="76" spans="1:3" x14ac:dyDescent="0.35">
      <c r="A76" s="81" t="s">
        <v>2938</v>
      </c>
      <c r="B76" s="81">
        <v>455184811</v>
      </c>
      <c r="C76" s="81">
        <v>455184811</v>
      </c>
    </row>
    <row r="77" spans="1:3" x14ac:dyDescent="0.35">
      <c r="A77" s="81" t="s">
        <v>2939</v>
      </c>
      <c r="B77" s="81">
        <v>308979656</v>
      </c>
      <c r="C77" s="81">
        <v>308979656</v>
      </c>
    </row>
    <row r="78" spans="1:3" x14ac:dyDescent="0.35">
      <c r="A78" s="81" t="s">
        <v>2940</v>
      </c>
      <c r="B78" s="81">
        <v>2711637553</v>
      </c>
      <c r="C78" s="81">
        <v>2757979653</v>
      </c>
    </row>
    <row r="79" spans="1:3" x14ac:dyDescent="0.35">
      <c r="A79" s="81" t="s">
        <v>2941</v>
      </c>
      <c r="B79" s="81">
        <v>655434571</v>
      </c>
      <c r="C79" s="81">
        <v>655434571</v>
      </c>
    </row>
    <row r="80" spans="1:3" x14ac:dyDescent="0.35">
      <c r="A80" s="81" t="s">
        <v>2942</v>
      </c>
      <c r="B80" s="81">
        <v>142374268</v>
      </c>
      <c r="C80" s="81">
        <v>142374268</v>
      </c>
    </row>
    <row r="81" spans="1:3" x14ac:dyDescent="0.35">
      <c r="A81" s="81" t="s">
        <v>2943</v>
      </c>
      <c r="B81" s="81">
        <v>22965161</v>
      </c>
      <c r="C81" s="81">
        <v>22965161</v>
      </c>
    </row>
    <row r="82" spans="1:3" x14ac:dyDescent="0.35">
      <c r="A82" s="81" t="s">
        <v>2944</v>
      </c>
      <c r="B82" s="81">
        <v>266222898</v>
      </c>
      <c r="C82" s="81">
        <v>266222898</v>
      </c>
    </row>
    <row r="83" spans="1:3" x14ac:dyDescent="0.35">
      <c r="A83" s="81" t="s">
        <v>2945</v>
      </c>
      <c r="B83" s="81">
        <v>1081024826</v>
      </c>
      <c r="C83" s="81">
        <v>1081024826</v>
      </c>
    </row>
    <row r="84" spans="1:3" x14ac:dyDescent="0.35">
      <c r="A84" s="81" t="s">
        <v>2946</v>
      </c>
      <c r="B84" s="81">
        <v>22348343</v>
      </c>
      <c r="C84" s="81">
        <v>22348343</v>
      </c>
    </row>
    <row r="85" spans="1:3" x14ac:dyDescent="0.35">
      <c r="A85" s="81" t="s">
        <v>2947</v>
      </c>
      <c r="B85" s="81">
        <v>52009831</v>
      </c>
      <c r="C85" s="81">
        <v>52009831</v>
      </c>
    </row>
    <row r="86" spans="1:3" x14ac:dyDescent="0.35">
      <c r="A86" s="81" t="s">
        <v>2948</v>
      </c>
      <c r="B86" s="81">
        <v>12171556786</v>
      </c>
      <c r="C86" s="81">
        <v>12171556786</v>
      </c>
    </row>
    <row r="87" spans="1:3" x14ac:dyDescent="0.35">
      <c r="A87" s="81" t="s">
        <v>2949</v>
      </c>
      <c r="B87" s="81">
        <v>5366101059</v>
      </c>
      <c r="C87" s="81">
        <v>5910648859</v>
      </c>
    </row>
    <row r="88" spans="1:3" x14ac:dyDescent="0.35">
      <c r="A88" s="81" t="s">
        <v>2950</v>
      </c>
      <c r="B88" s="81">
        <v>447648991</v>
      </c>
      <c r="C88" s="81">
        <v>594973951</v>
      </c>
    </row>
    <row r="89" spans="1:3" x14ac:dyDescent="0.35">
      <c r="A89" s="81" t="s">
        <v>2951</v>
      </c>
      <c r="B89" s="81">
        <v>11044830788</v>
      </c>
      <c r="C89" s="81">
        <v>21458820838</v>
      </c>
    </row>
    <row r="90" spans="1:3" x14ac:dyDescent="0.35">
      <c r="A90" s="81" t="s">
        <v>2952</v>
      </c>
      <c r="B90" s="81">
        <v>2457447726</v>
      </c>
      <c r="C90" s="81">
        <v>5573314086</v>
      </c>
    </row>
    <row r="91" spans="1:3" x14ac:dyDescent="0.35">
      <c r="A91" s="81" t="s">
        <v>2953</v>
      </c>
      <c r="B91" s="81">
        <v>2216350355</v>
      </c>
      <c r="C91" s="81">
        <v>2288557785</v>
      </c>
    </row>
    <row r="92" spans="1:3" x14ac:dyDescent="0.35">
      <c r="A92" s="81" t="s">
        <v>2954</v>
      </c>
      <c r="B92" s="81">
        <v>9921126377</v>
      </c>
      <c r="C92" s="81">
        <v>9921126377</v>
      </c>
    </row>
    <row r="93" spans="1:3" x14ac:dyDescent="0.35">
      <c r="A93" s="81" t="s">
        <v>2955</v>
      </c>
      <c r="B93" s="81">
        <v>164217248</v>
      </c>
      <c r="C93" s="81">
        <v>263879478</v>
      </c>
    </row>
    <row r="94" spans="1:3" x14ac:dyDescent="0.35">
      <c r="A94" s="81" t="s">
        <v>2956</v>
      </c>
      <c r="B94" s="81">
        <v>14452120432</v>
      </c>
      <c r="C94" s="81">
        <v>14452120432</v>
      </c>
    </row>
    <row r="95" spans="1:3" x14ac:dyDescent="0.35">
      <c r="A95" s="81" t="s">
        <v>2957</v>
      </c>
      <c r="B95" s="81">
        <v>12545298132</v>
      </c>
      <c r="C95" s="81">
        <v>12699551134</v>
      </c>
    </row>
    <row r="96" spans="1:3" x14ac:dyDescent="0.35">
      <c r="A96" s="81" t="s">
        <v>2958</v>
      </c>
      <c r="B96" s="81">
        <v>189846102</v>
      </c>
      <c r="C96" s="81">
        <v>189846102</v>
      </c>
    </row>
    <row r="97" spans="1:3" x14ac:dyDescent="0.35">
      <c r="A97" s="81" t="s">
        <v>2959</v>
      </c>
      <c r="B97" s="81">
        <v>897490913</v>
      </c>
      <c r="C97" s="81">
        <v>918734783</v>
      </c>
    </row>
    <row r="98" spans="1:3" x14ac:dyDescent="0.35">
      <c r="A98" s="81" t="s">
        <v>2960</v>
      </c>
      <c r="B98" s="81">
        <v>135056117</v>
      </c>
      <c r="C98" s="81">
        <v>135056117</v>
      </c>
    </row>
    <row r="99" spans="1:3" x14ac:dyDescent="0.35">
      <c r="A99" s="81" t="s">
        <v>2961</v>
      </c>
      <c r="B99" s="81">
        <v>9726016</v>
      </c>
      <c r="C99" s="81">
        <v>9726016</v>
      </c>
    </row>
    <row r="100" spans="1:3" x14ac:dyDescent="0.35">
      <c r="A100" s="81" t="s">
        <v>2962</v>
      </c>
      <c r="B100" s="81">
        <v>210437821</v>
      </c>
      <c r="C100" s="81">
        <v>309666711</v>
      </c>
    </row>
    <row r="101" spans="1:3" x14ac:dyDescent="0.35">
      <c r="A101" s="81" t="s">
        <v>2963</v>
      </c>
      <c r="B101" s="81">
        <v>525450915</v>
      </c>
      <c r="C101" s="81">
        <v>525450915</v>
      </c>
    </row>
    <row r="102" spans="1:3" x14ac:dyDescent="0.35">
      <c r="A102" s="81" t="s">
        <v>2964</v>
      </c>
      <c r="B102" s="81">
        <v>512251655</v>
      </c>
      <c r="C102" s="81">
        <v>512251655</v>
      </c>
    </row>
    <row r="103" spans="1:3" x14ac:dyDescent="0.35">
      <c r="A103" s="81" t="s">
        <v>2965</v>
      </c>
      <c r="B103" s="81">
        <v>1810206090</v>
      </c>
      <c r="C103" s="81">
        <v>1810206090</v>
      </c>
    </row>
    <row r="104" spans="1:3" x14ac:dyDescent="0.35">
      <c r="A104" s="81" t="s">
        <v>2966</v>
      </c>
      <c r="B104" s="81">
        <v>91419861</v>
      </c>
      <c r="C104" s="81">
        <v>119903351</v>
      </c>
    </row>
    <row r="105" spans="1:3" x14ac:dyDescent="0.35">
      <c r="A105" s="81" t="s">
        <v>2967</v>
      </c>
      <c r="B105" s="81">
        <v>281862606</v>
      </c>
      <c r="C105" s="81">
        <v>281862606</v>
      </c>
    </row>
    <row r="106" spans="1:3" x14ac:dyDescent="0.35">
      <c r="A106" s="81" t="s">
        <v>2968</v>
      </c>
      <c r="B106" s="81">
        <v>79046938</v>
      </c>
      <c r="C106" s="81">
        <v>79046938</v>
      </c>
    </row>
    <row r="107" spans="1:3" x14ac:dyDescent="0.35">
      <c r="A107" s="81" t="s">
        <v>2969</v>
      </c>
      <c r="B107" s="81">
        <v>160874005</v>
      </c>
      <c r="C107" s="81">
        <v>400534885</v>
      </c>
    </row>
    <row r="108" spans="1:3" x14ac:dyDescent="0.35">
      <c r="A108" s="81" t="s">
        <v>2970</v>
      </c>
      <c r="B108" s="81">
        <v>660968923</v>
      </c>
      <c r="C108" s="81">
        <v>660968923</v>
      </c>
    </row>
    <row r="109" spans="1:3" x14ac:dyDescent="0.35">
      <c r="A109" s="81" t="s">
        <v>2971</v>
      </c>
      <c r="B109" s="81">
        <v>2178154179</v>
      </c>
      <c r="C109" s="81">
        <v>2178154179</v>
      </c>
    </row>
    <row r="110" spans="1:3" x14ac:dyDescent="0.35">
      <c r="A110" s="81" t="s">
        <v>2972</v>
      </c>
      <c r="B110" s="81">
        <v>489914938</v>
      </c>
      <c r="C110" s="81">
        <v>489914938</v>
      </c>
    </row>
    <row r="111" spans="1:3" x14ac:dyDescent="0.35">
      <c r="A111" s="81" t="s">
        <v>2973</v>
      </c>
      <c r="B111" s="81">
        <v>454760461</v>
      </c>
      <c r="C111" s="81">
        <v>454760461</v>
      </c>
    </row>
    <row r="112" spans="1:3" x14ac:dyDescent="0.35">
      <c r="A112" s="81" t="s">
        <v>2974</v>
      </c>
      <c r="B112" s="81">
        <v>5061542558</v>
      </c>
      <c r="C112" s="81">
        <v>5061542558</v>
      </c>
    </row>
    <row r="113" spans="1:3" x14ac:dyDescent="0.35">
      <c r="A113" s="81" t="s">
        <v>2975</v>
      </c>
      <c r="B113" s="81">
        <v>6997853640</v>
      </c>
      <c r="C113" s="81">
        <v>6997853640</v>
      </c>
    </row>
    <row r="114" spans="1:3" x14ac:dyDescent="0.35">
      <c r="A114" s="81" t="s">
        <v>2976</v>
      </c>
      <c r="B114" s="81">
        <v>3168678950</v>
      </c>
      <c r="C114" s="81">
        <v>3168678950</v>
      </c>
    </row>
    <row r="115" spans="1:3" x14ac:dyDescent="0.35">
      <c r="A115" s="81" t="s">
        <v>2977</v>
      </c>
      <c r="B115" s="81">
        <v>782502173</v>
      </c>
      <c r="C115" s="81">
        <v>782502173</v>
      </c>
    </row>
    <row r="116" spans="1:3" x14ac:dyDescent="0.35">
      <c r="A116" s="81" t="s">
        <v>2978</v>
      </c>
      <c r="B116" s="81">
        <v>259063243</v>
      </c>
      <c r="C116" s="81">
        <v>259063243</v>
      </c>
    </row>
    <row r="117" spans="1:3" x14ac:dyDescent="0.35">
      <c r="A117" s="81" t="s">
        <v>2979</v>
      </c>
      <c r="B117" s="81">
        <v>4617238752</v>
      </c>
      <c r="C117" s="81">
        <v>6059880322</v>
      </c>
    </row>
    <row r="118" spans="1:3" x14ac:dyDescent="0.35">
      <c r="A118" s="81" t="s">
        <v>2980</v>
      </c>
      <c r="B118" s="81">
        <v>384201733</v>
      </c>
      <c r="C118" s="81">
        <v>384201733</v>
      </c>
    </row>
    <row r="119" spans="1:3" x14ac:dyDescent="0.35">
      <c r="A119" s="81" t="s">
        <v>2981</v>
      </c>
      <c r="B119" s="81">
        <v>661421143</v>
      </c>
      <c r="C119" s="81">
        <v>661421143</v>
      </c>
    </row>
    <row r="120" spans="1:3" x14ac:dyDescent="0.35">
      <c r="A120" s="81" t="s">
        <v>2982</v>
      </c>
      <c r="B120" s="81">
        <v>499162497</v>
      </c>
      <c r="C120" s="81">
        <v>606303687</v>
      </c>
    </row>
    <row r="121" spans="1:3" x14ac:dyDescent="0.35">
      <c r="A121" s="81" t="s">
        <v>2983</v>
      </c>
      <c r="B121" s="81">
        <v>523999930</v>
      </c>
      <c r="C121" s="81">
        <v>523999930</v>
      </c>
    </row>
    <row r="122" spans="1:3" x14ac:dyDescent="0.35">
      <c r="A122" s="81" t="s">
        <v>2984</v>
      </c>
      <c r="B122" s="81">
        <v>8650252546</v>
      </c>
      <c r="C122" s="81">
        <v>8650252546</v>
      </c>
    </row>
    <row r="123" spans="1:3" x14ac:dyDescent="0.35">
      <c r="A123" s="81" t="s">
        <v>2985</v>
      </c>
      <c r="B123" s="81">
        <v>5166385994</v>
      </c>
      <c r="C123" s="81">
        <v>5166385994</v>
      </c>
    </row>
    <row r="124" spans="1:3" x14ac:dyDescent="0.35">
      <c r="A124" s="81" t="s">
        <v>2986</v>
      </c>
      <c r="B124" s="81">
        <v>658237059</v>
      </c>
      <c r="C124" s="81">
        <v>658237059</v>
      </c>
    </row>
    <row r="125" spans="1:3" x14ac:dyDescent="0.35">
      <c r="A125" s="81" t="s">
        <v>2987</v>
      </c>
      <c r="B125" s="81">
        <v>3213430026</v>
      </c>
      <c r="C125" s="81">
        <v>3502095986</v>
      </c>
    </row>
    <row r="126" spans="1:3" x14ac:dyDescent="0.35">
      <c r="A126" s="81" t="s">
        <v>2988</v>
      </c>
      <c r="B126" s="81">
        <v>6440781860</v>
      </c>
      <c r="C126" s="81">
        <v>6440781860</v>
      </c>
    </row>
    <row r="127" spans="1:3" x14ac:dyDescent="0.35">
      <c r="A127" s="81" t="s">
        <v>2989</v>
      </c>
      <c r="B127" s="81">
        <v>505323602</v>
      </c>
      <c r="C127" s="81">
        <v>522058002</v>
      </c>
    </row>
    <row r="128" spans="1:3" x14ac:dyDescent="0.35">
      <c r="A128" s="81" t="s">
        <v>2990</v>
      </c>
      <c r="B128" s="81">
        <v>1573797449</v>
      </c>
      <c r="C128" s="81">
        <v>1573797449</v>
      </c>
    </row>
    <row r="129" spans="1:3" x14ac:dyDescent="0.35">
      <c r="A129" s="81" t="s">
        <v>2991</v>
      </c>
      <c r="B129" s="81">
        <v>96593527</v>
      </c>
      <c r="C129" s="81">
        <v>241593527</v>
      </c>
    </row>
    <row r="130" spans="1:3" x14ac:dyDescent="0.35">
      <c r="A130" s="81" t="s">
        <v>2992</v>
      </c>
      <c r="B130" s="81">
        <v>151978031</v>
      </c>
      <c r="C130" s="81">
        <v>151978031</v>
      </c>
    </row>
    <row r="131" spans="1:3" x14ac:dyDescent="0.35">
      <c r="A131" s="81" t="s">
        <v>2993</v>
      </c>
      <c r="B131" s="81">
        <v>1195110311</v>
      </c>
      <c r="C131" s="81">
        <v>1195110311</v>
      </c>
    </row>
    <row r="132" spans="1:3" x14ac:dyDescent="0.35">
      <c r="A132" s="81" t="s">
        <v>2994</v>
      </c>
      <c r="B132" s="81">
        <v>120178606</v>
      </c>
      <c r="C132" s="81">
        <v>332064546</v>
      </c>
    </row>
    <row r="133" spans="1:3" x14ac:dyDescent="0.35">
      <c r="A133" s="81" t="s">
        <v>2995</v>
      </c>
      <c r="B133" s="81">
        <v>564873619</v>
      </c>
      <c r="C133" s="81">
        <v>690155829</v>
      </c>
    </row>
    <row r="134" spans="1:3" x14ac:dyDescent="0.35">
      <c r="A134" s="81" t="s">
        <v>2996</v>
      </c>
      <c r="B134" s="81">
        <v>270542501</v>
      </c>
      <c r="C134" s="81">
        <v>344324531</v>
      </c>
    </row>
    <row r="135" spans="1:3" x14ac:dyDescent="0.35">
      <c r="A135" s="81" t="s">
        <v>2997</v>
      </c>
      <c r="B135" s="81">
        <v>594563969</v>
      </c>
      <c r="C135" s="81">
        <v>594563969</v>
      </c>
    </row>
    <row r="136" spans="1:3" x14ac:dyDescent="0.35">
      <c r="A136" s="81" t="s">
        <v>2998</v>
      </c>
      <c r="B136" s="81">
        <v>130001226</v>
      </c>
      <c r="C136" s="81">
        <v>130001226</v>
      </c>
    </row>
    <row r="137" spans="1:3" x14ac:dyDescent="0.35">
      <c r="A137" s="81" t="s">
        <v>2999</v>
      </c>
      <c r="B137" s="81">
        <v>266715832</v>
      </c>
      <c r="C137" s="81">
        <v>266715832</v>
      </c>
    </row>
    <row r="138" spans="1:3" x14ac:dyDescent="0.35">
      <c r="A138" s="81" t="s">
        <v>3000</v>
      </c>
      <c r="B138" s="81">
        <v>370165545</v>
      </c>
      <c r="C138" s="81">
        <v>370165545</v>
      </c>
    </row>
    <row r="139" spans="1:3" x14ac:dyDescent="0.35">
      <c r="A139" s="81" t="s">
        <v>3001</v>
      </c>
      <c r="B139" s="81">
        <v>41354254</v>
      </c>
      <c r="C139" s="81">
        <v>41354254</v>
      </c>
    </row>
    <row r="140" spans="1:3" x14ac:dyDescent="0.35">
      <c r="A140" s="81" t="s">
        <v>3002</v>
      </c>
      <c r="B140" s="81">
        <v>568146047</v>
      </c>
      <c r="C140" s="81">
        <v>568146047</v>
      </c>
    </row>
    <row r="141" spans="1:3" x14ac:dyDescent="0.35">
      <c r="A141" s="81" t="s">
        <v>3003</v>
      </c>
      <c r="B141" s="81">
        <v>59646595</v>
      </c>
      <c r="C141" s="81">
        <v>59646595</v>
      </c>
    </row>
    <row r="142" spans="1:3" x14ac:dyDescent="0.35">
      <c r="A142" s="81" t="s">
        <v>3004</v>
      </c>
      <c r="B142" s="81">
        <v>447298292</v>
      </c>
      <c r="C142" s="81">
        <v>782043512</v>
      </c>
    </row>
    <row r="143" spans="1:3" x14ac:dyDescent="0.35">
      <c r="A143" s="81" t="s">
        <v>3005</v>
      </c>
      <c r="B143" s="81">
        <v>97477384</v>
      </c>
      <c r="C143" s="81">
        <v>97477384</v>
      </c>
    </row>
    <row r="144" spans="1:3" x14ac:dyDescent="0.35">
      <c r="A144" s="81" t="s">
        <v>3006</v>
      </c>
      <c r="B144" s="81">
        <v>83820144</v>
      </c>
      <c r="C144" s="81">
        <v>83820144</v>
      </c>
    </row>
    <row r="145" spans="1:3" x14ac:dyDescent="0.35">
      <c r="A145" s="81" t="s">
        <v>3007</v>
      </c>
      <c r="B145" s="81">
        <v>937404060</v>
      </c>
      <c r="C145" s="81">
        <v>937404060</v>
      </c>
    </row>
    <row r="146" spans="1:3" x14ac:dyDescent="0.35">
      <c r="A146" s="81" t="s">
        <v>3008</v>
      </c>
      <c r="B146" s="81">
        <v>9686948353</v>
      </c>
      <c r="C146" s="81">
        <v>17355538260</v>
      </c>
    </row>
    <row r="147" spans="1:3" x14ac:dyDescent="0.35">
      <c r="A147" s="81" t="s">
        <v>3009</v>
      </c>
      <c r="B147" s="81">
        <v>464667543</v>
      </c>
      <c r="C147" s="81">
        <v>464667543</v>
      </c>
    </row>
    <row r="148" spans="1:3" x14ac:dyDescent="0.35">
      <c r="A148" s="81" t="s">
        <v>3010</v>
      </c>
      <c r="B148" s="81">
        <v>201518707</v>
      </c>
      <c r="C148" s="81">
        <v>201518707</v>
      </c>
    </row>
    <row r="149" spans="1:3" x14ac:dyDescent="0.35">
      <c r="A149" s="81" t="s">
        <v>3011</v>
      </c>
      <c r="B149" s="81">
        <v>1704701611</v>
      </c>
      <c r="C149" s="81">
        <v>1704701611</v>
      </c>
    </row>
    <row r="150" spans="1:3" x14ac:dyDescent="0.35">
      <c r="A150" s="81" t="s">
        <v>3012</v>
      </c>
      <c r="B150" s="81">
        <v>553631478</v>
      </c>
      <c r="C150" s="81">
        <v>553631478</v>
      </c>
    </row>
    <row r="151" spans="1:3" x14ac:dyDescent="0.35">
      <c r="A151" s="81" t="s">
        <v>3013</v>
      </c>
      <c r="B151" s="81">
        <v>99168592</v>
      </c>
      <c r="C151" s="81">
        <v>99168592</v>
      </c>
    </row>
    <row r="152" spans="1:3" x14ac:dyDescent="0.35">
      <c r="A152" s="81" t="s">
        <v>3014</v>
      </c>
      <c r="B152" s="81">
        <v>127866291</v>
      </c>
      <c r="C152" s="81">
        <v>127866291</v>
      </c>
    </row>
    <row r="153" spans="1:3" x14ac:dyDescent="0.35">
      <c r="A153" s="81" t="s">
        <v>3015</v>
      </c>
      <c r="B153" s="81">
        <v>507914069</v>
      </c>
      <c r="C153" s="81">
        <v>606802349</v>
      </c>
    </row>
    <row r="154" spans="1:3" x14ac:dyDescent="0.35">
      <c r="A154" s="81" t="s">
        <v>3016</v>
      </c>
      <c r="B154" s="81">
        <v>508398669</v>
      </c>
      <c r="C154" s="81">
        <v>508398669</v>
      </c>
    </row>
    <row r="155" spans="1:3" x14ac:dyDescent="0.35">
      <c r="A155" s="81" t="s">
        <v>3017</v>
      </c>
      <c r="B155" s="81">
        <v>152891998</v>
      </c>
      <c r="C155" s="81">
        <v>152891998</v>
      </c>
    </row>
    <row r="156" spans="1:3" x14ac:dyDescent="0.35">
      <c r="A156" s="81" t="s">
        <v>3018</v>
      </c>
      <c r="B156" s="81">
        <v>175290876</v>
      </c>
      <c r="C156" s="81">
        <v>183910036</v>
      </c>
    </row>
    <row r="157" spans="1:3" x14ac:dyDescent="0.35">
      <c r="A157" s="81" t="s">
        <v>3019</v>
      </c>
      <c r="B157" s="81">
        <v>91811365</v>
      </c>
      <c r="C157" s="81">
        <v>182442645</v>
      </c>
    </row>
    <row r="158" spans="1:3" x14ac:dyDescent="0.35">
      <c r="A158" s="81" t="s">
        <v>3020</v>
      </c>
      <c r="B158" s="81">
        <v>53385171</v>
      </c>
      <c r="C158" s="81">
        <v>53385171</v>
      </c>
    </row>
    <row r="159" spans="1:3" x14ac:dyDescent="0.35">
      <c r="A159" s="81" t="s">
        <v>3021</v>
      </c>
      <c r="B159" s="81">
        <v>527492553</v>
      </c>
      <c r="C159" s="81">
        <v>609732713</v>
      </c>
    </row>
    <row r="160" spans="1:3" x14ac:dyDescent="0.35">
      <c r="A160" s="81" t="s">
        <v>3022</v>
      </c>
      <c r="B160" s="81">
        <v>196851379</v>
      </c>
      <c r="C160" s="81">
        <v>196851379</v>
      </c>
    </row>
    <row r="161" spans="1:3" x14ac:dyDescent="0.35">
      <c r="A161" s="81" t="s">
        <v>3023</v>
      </c>
      <c r="B161" s="81">
        <v>351759473</v>
      </c>
      <c r="C161" s="81">
        <v>473409823</v>
      </c>
    </row>
    <row r="162" spans="1:3" x14ac:dyDescent="0.35">
      <c r="A162" s="81" t="s">
        <v>3024</v>
      </c>
      <c r="B162" s="81">
        <v>266128384</v>
      </c>
      <c r="C162" s="81">
        <v>266128384</v>
      </c>
    </row>
    <row r="163" spans="1:3" x14ac:dyDescent="0.35">
      <c r="A163" s="81" t="s">
        <v>3025</v>
      </c>
      <c r="B163" s="81">
        <v>132442117</v>
      </c>
      <c r="C163" s="81">
        <v>132442117</v>
      </c>
    </row>
    <row r="164" spans="1:3" x14ac:dyDescent="0.35">
      <c r="A164" s="81" t="s">
        <v>3026</v>
      </c>
      <c r="B164" s="81">
        <v>159542716</v>
      </c>
      <c r="C164" s="81">
        <v>159542716</v>
      </c>
    </row>
    <row r="165" spans="1:3" x14ac:dyDescent="0.35">
      <c r="A165" s="81" t="s">
        <v>3027</v>
      </c>
      <c r="B165" s="81">
        <v>19824510005</v>
      </c>
      <c r="C165" s="81">
        <v>19824510005</v>
      </c>
    </row>
    <row r="166" spans="1:3" x14ac:dyDescent="0.35">
      <c r="A166" s="81" t="s">
        <v>3028</v>
      </c>
      <c r="B166" s="81">
        <v>3242357929</v>
      </c>
      <c r="C166" s="81">
        <v>3242357929</v>
      </c>
    </row>
    <row r="167" spans="1:3" x14ac:dyDescent="0.35">
      <c r="A167" s="81" t="s">
        <v>3029</v>
      </c>
      <c r="B167" s="81">
        <v>4005912130</v>
      </c>
      <c r="C167" s="81">
        <v>4005912130</v>
      </c>
    </row>
    <row r="168" spans="1:3" x14ac:dyDescent="0.35">
      <c r="A168" s="81" t="s">
        <v>3030</v>
      </c>
      <c r="B168" s="81">
        <v>1118739578</v>
      </c>
      <c r="C168" s="81">
        <v>1118739578</v>
      </c>
    </row>
    <row r="169" spans="1:3" x14ac:dyDescent="0.35">
      <c r="A169" s="81" t="s">
        <v>3031</v>
      </c>
      <c r="B169" s="81">
        <v>58313869988</v>
      </c>
      <c r="C169" s="81">
        <v>58313869988</v>
      </c>
    </row>
    <row r="170" spans="1:3" x14ac:dyDescent="0.35">
      <c r="A170" s="81" t="s">
        <v>3032</v>
      </c>
      <c r="B170" s="81">
        <v>23530833499</v>
      </c>
      <c r="C170" s="81">
        <v>23530833499</v>
      </c>
    </row>
    <row r="171" spans="1:3" x14ac:dyDescent="0.35">
      <c r="A171" s="81" t="s">
        <v>3033</v>
      </c>
      <c r="B171" s="81">
        <v>3561153379</v>
      </c>
      <c r="C171" s="81">
        <v>3561153379</v>
      </c>
    </row>
    <row r="172" spans="1:3" x14ac:dyDescent="0.35">
      <c r="A172" s="81" t="s">
        <v>3034</v>
      </c>
      <c r="B172" s="81">
        <v>67521084098</v>
      </c>
      <c r="C172" s="81">
        <v>67521084098</v>
      </c>
    </row>
    <row r="173" spans="1:3" x14ac:dyDescent="0.35">
      <c r="A173" s="81" t="s">
        <v>3035</v>
      </c>
      <c r="B173" s="81">
        <v>4081122601</v>
      </c>
      <c r="C173" s="81">
        <v>4081122601</v>
      </c>
    </row>
    <row r="174" spans="1:3" x14ac:dyDescent="0.35">
      <c r="A174" s="81" t="s">
        <v>3036</v>
      </c>
      <c r="B174" s="81">
        <v>19227804736</v>
      </c>
      <c r="C174" s="81">
        <v>19227804736</v>
      </c>
    </row>
    <row r="175" spans="1:3" x14ac:dyDescent="0.35">
      <c r="A175" s="81" t="s">
        <v>3037</v>
      </c>
      <c r="B175" s="81">
        <v>9500668103</v>
      </c>
      <c r="C175" s="81">
        <v>9500668103</v>
      </c>
    </row>
    <row r="176" spans="1:3" x14ac:dyDescent="0.35">
      <c r="A176" s="81" t="s">
        <v>3038</v>
      </c>
      <c r="B176" s="81">
        <v>472460660</v>
      </c>
      <c r="C176" s="81">
        <v>472460660</v>
      </c>
    </row>
    <row r="177" spans="1:3" x14ac:dyDescent="0.35">
      <c r="A177" s="81" t="s">
        <v>3039</v>
      </c>
      <c r="B177" s="81">
        <v>2368200871</v>
      </c>
      <c r="C177" s="81">
        <v>2368200871</v>
      </c>
    </row>
    <row r="178" spans="1:3" x14ac:dyDescent="0.35">
      <c r="A178" s="81" t="s">
        <v>3040</v>
      </c>
      <c r="B178" s="81">
        <v>3588978916</v>
      </c>
      <c r="C178" s="81">
        <v>3588978916</v>
      </c>
    </row>
    <row r="179" spans="1:3" x14ac:dyDescent="0.35">
      <c r="A179" s="81" t="s">
        <v>3041</v>
      </c>
      <c r="B179" s="81">
        <v>217495972</v>
      </c>
      <c r="C179" s="81">
        <v>217495972</v>
      </c>
    </row>
    <row r="180" spans="1:3" x14ac:dyDescent="0.35">
      <c r="A180" s="81" t="s">
        <v>3042</v>
      </c>
      <c r="B180" s="81">
        <v>1767084381</v>
      </c>
      <c r="C180" s="81">
        <v>1767084381</v>
      </c>
    </row>
    <row r="181" spans="1:3" x14ac:dyDescent="0.35">
      <c r="A181" s="81" t="s">
        <v>3043</v>
      </c>
      <c r="B181" s="81">
        <v>1004759958</v>
      </c>
      <c r="C181" s="81">
        <v>1004759958</v>
      </c>
    </row>
    <row r="182" spans="1:3" x14ac:dyDescent="0.35">
      <c r="A182" s="81" t="s">
        <v>3044</v>
      </c>
      <c r="B182" s="81">
        <v>584139829</v>
      </c>
      <c r="C182" s="81">
        <v>584139829</v>
      </c>
    </row>
    <row r="183" spans="1:3" x14ac:dyDescent="0.35">
      <c r="A183" s="81" t="s">
        <v>3045</v>
      </c>
      <c r="B183" s="81">
        <v>8863447293</v>
      </c>
      <c r="C183" s="81">
        <v>8863447293</v>
      </c>
    </row>
    <row r="184" spans="1:3" x14ac:dyDescent="0.35">
      <c r="A184" s="81" t="s">
        <v>3046</v>
      </c>
      <c r="B184" s="81">
        <v>31331964015</v>
      </c>
      <c r="C184" s="81">
        <v>31331964015</v>
      </c>
    </row>
    <row r="185" spans="1:3" x14ac:dyDescent="0.35">
      <c r="A185" s="81" t="s">
        <v>3047</v>
      </c>
      <c r="B185" s="81">
        <v>606784188</v>
      </c>
      <c r="C185" s="81">
        <v>677599508</v>
      </c>
    </row>
    <row r="186" spans="1:3" x14ac:dyDescent="0.35">
      <c r="A186" s="81" t="s">
        <v>3048</v>
      </c>
      <c r="B186" s="81">
        <v>334942385</v>
      </c>
      <c r="C186" s="81">
        <v>334942385</v>
      </c>
    </row>
    <row r="187" spans="1:3" x14ac:dyDescent="0.35">
      <c r="A187" s="81" t="s">
        <v>3049</v>
      </c>
      <c r="B187" s="81">
        <v>123348806</v>
      </c>
      <c r="C187" s="81">
        <v>123348806</v>
      </c>
    </row>
    <row r="188" spans="1:3" x14ac:dyDescent="0.35">
      <c r="A188" s="81" t="s">
        <v>3050</v>
      </c>
      <c r="B188" s="81">
        <v>51532589</v>
      </c>
      <c r="C188" s="81">
        <v>51532589</v>
      </c>
    </row>
    <row r="189" spans="1:3" x14ac:dyDescent="0.35">
      <c r="A189" s="81" t="s">
        <v>3051</v>
      </c>
      <c r="B189" s="81">
        <v>277873802</v>
      </c>
      <c r="C189" s="81">
        <v>764419072</v>
      </c>
    </row>
    <row r="190" spans="1:3" x14ac:dyDescent="0.35">
      <c r="A190" s="81" t="s">
        <v>3052</v>
      </c>
      <c r="B190" s="81">
        <v>275312865</v>
      </c>
      <c r="C190" s="81">
        <v>451217865</v>
      </c>
    </row>
    <row r="191" spans="1:3" x14ac:dyDescent="0.35">
      <c r="A191" s="81" t="s">
        <v>3053</v>
      </c>
      <c r="B191" s="81">
        <v>1715014403</v>
      </c>
      <c r="C191" s="81">
        <v>1715014403</v>
      </c>
    </row>
    <row r="192" spans="1:3" x14ac:dyDescent="0.35">
      <c r="A192" s="81" t="s">
        <v>3054</v>
      </c>
      <c r="B192" s="81">
        <v>543276745</v>
      </c>
      <c r="C192" s="81">
        <v>619779092</v>
      </c>
    </row>
    <row r="193" spans="1:3" x14ac:dyDescent="0.35">
      <c r="A193" s="81" t="s">
        <v>3055</v>
      </c>
      <c r="B193" s="81">
        <v>486515293</v>
      </c>
      <c r="C193" s="81">
        <v>486515293</v>
      </c>
    </row>
    <row r="194" spans="1:3" x14ac:dyDescent="0.35">
      <c r="A194" s="81" t="s">
        <v>3056</v>
      </c>
      <c r="B194" s="81">
        <v>1194941810</v>
      </c>
      <c r="C194" s="81">
        <v>1194941810</v>
      </c>
    </row>
    <row r="195" spans="1:3" x14ac:dyDescent="0.35">
      <c r="A195" s="81" t="s">
        <v>3057</v>
      </c>
      <c r="B195" s="81">
        <v>408609689</v>
      </c>
      <c r="C195" s="81">
        <v>408609689</v>
      </c>
    </row>
    <row r="196" spans="1:3" x14ac:dyDescent="0.35">
      <c r="A196" s="81" t="s">
        <v>3058</v>
      </c>
      <c r="B196" s="81">
        <v>387712749</v>
      </c>
      <c r="C196" s="81">
        <v>387712749</v>
      </c>
    </row>
    <row r="197" spans="1:3" x14ac:dyDescent="0.35">
      <c r="A197" s="81" t="s">
        <v>3059</v>
      </c>
      <c r="B197" s="81">
        <v>18191317</v>
      </c>
      <c r="C197" s="81">
        <v>18191317</v>
      </c>
    </row>
    <row r="198" spans="1:3" x14ac:dyDescent="0.35">
      <c r="A198" s="81" t="s">
        <v>3060</v>
      </c>
      <c r="B198" s="81">
        <v>269208275</v>
      </c>
      <c r="C198" s="81">
        <v>269208275</v>
      </c>
    </row>
    <row r="199" spans="1:3" x14ac:dyDescent="0.35">
      <c r="A199" s="81" t="s">
        <v>3061</v>
      </c>
      <c r="B199" s="81">
        <v>171600893</v>
      </c>
      <c r="C199" s="81">
        <v>171600893</v>
      </c>
    </row>
    <row r="200" spans="1:3" x14ac:dyDescent="0.35">
      <c r="A200" s="81" t="s">
        <v>3062</v>
      </c>
      <c r="B200" s="81">
        <v>1111254605</v>
      </c>
      <c r="C200" s="81">
        <v>1111254605</v>
      </c>
    </row>
    <row r="201" spans="1:3" x14ac:dyDescent="0.35">
      <c r="A201" s="81" t="s">
        <v>3063</v>
      </c>
      <c r="B201" s="81">
        <v>122232105</v>
      </c>
      <c r="C201" s="81">
        <v>122232105</v>
      </c>
    </row>
    <row r="202" spans="1:3" x14ac:dyDescent="0.35">
      <c r="A202" s="81" t="s">
        <v>3064</v>
      </c>
      <c r="B202" s="81">
        <v>151231069</v>
      </c>
      <c r="C202" s="81">
        <v>151231069</v>
      </c>
    </row>
    <row r="203" spans="1:3" x14ac:dyDescent="0.35">
      <c r="A203" s="81" t="s">
        <v>3065</v>
      </c>
      <c r="B203" s="81">
        <v>2036705852</v>
      </c>
      <c r="C203" s="81">
        <v>2036705852</v>
      </c>
    </row>
    <row r="204" spans="1:3" x14ac:dyDescent="0.35">
      <c r="A204" s="81" t="s">
        <v>3066</v>
      </c>
      <c r="B204" s="81">
        <v>163550983</v>
      </c>
      <c r="C204" s="81">
        <v>163550983</v>
      </c>
    </row>
    <row r="205" spans="1:3" x14ac:dyDescent="0.35">
      <c r="A205" s="81" t="s">
        <v>3067</v>
      </c>
      <c r="B205" s="81">
        <v>2893183533</v>
      </c>
      <c r="C205" s="81">
        <v>3009425423</v>
      </c>
    </row>
    <row r="206" spans="1:3" x14ac:dyDescent="0.35">
      <c r="A206" s="81" t="s">
        <v>3068</v>
      </c>
      <c r="B206" s="81">
        <v>2502699447</v>
      </c>
      <c r="C206" s="81">
        <v>3194235637</v>
      </c>
    </row>
    <row r="207" spans="1:3" x14ac:dyDescent="0.35">
      <c r="A207" s="81" t="s">
        <v>3069</v>
      </c>
      <c r="B207" s="81">
        <v>110459114</v>
      </c>
      <c r="C207" s="81">
        <v>186168464</v>
      </c>
    </row>
    <row r="208" spans="1:3" x14ac:dyDescent="0.35">
      <c r="A208" s="81" t="s">
        <v>3070</v>
      </c>
      <c r="B208" s="81">
        <v>190444731</v>
      </c>
      <c r="C208" s="81">
        <v>229699451</v>
      </c>
    </row>
    <row r="209" spans="1:3" x14ac:dyDescent="0.35">
      <c r="A209" s="81" t="s">
        <v>3071</v>
      </c>
      <c r="B209" s="81">
        <v>127351843</v>
      </c>
      <c r="C209" s="81">
        <v>127351843</v>
      </c>
    </row>
    <row r="210" spans="1:3" x14ac:dyDescent="0.35">
      <c r="A210" s="81" t="s">
        <v>3072</v>
      </c>
      <c r="B210" s="81">
        <v>7653783322</v>
      </c>
      <c r="C210" s="81">
        <v>8084146312</v>
      </c>
    </row>
    <row r="211" spans="1:3" x14ac:dyDescent="0.35">
      <c r="A211" s="81" t="s">
        <v>3073</v>
      </c>
      <c r="B211" s="81">
        <v>1524305542</v>
      </c>
      <c r="C211" s="81">
        <v>1524305542</v>
      </c>
    </row>
    <row r="212" spans="1:3" x14ac:dyDescent="0.35">
      <c r="A212" s="81" t="s">
        <v>3074</v>
      </c>
      <c r="B212" s="81">
        <v>221050818</v>
      </c>
      <c r="C212" s="81">
        <v>221050818</v>
      </c>
    </row>
    <row r="213" spans="1:3" x14ac:dyDescent="0.35">
      <c r="A213" s="81" t="s">
        <v>3075</v>
      </c>
      <c r="B213" s="81">
        <v>30220546000</v>
      </c>
      <c r="C213" s="81">
        <v>30220546000</v>
      </c>
    </row>
    <row r="214" spans="1:3" x14ac:dyDescent="0.35">
      <c r="A214" s="81" t="s">
        <v>3076</v>
      </c>
      <c r="B214" s="81">
        <v>5051702762</v>
      </c>
      <c r="C214" s="81">
        <v>5051702762</v>
      </c>
    </row>
    <row r="215" spans="1:3" x14ac:dyDescent="0.35">
      <c r="A215" s="81" t="s">
        <v>3077</v>
      </c>
      <c r="B215" s="81">
        <v>175999063428</v>
      </c>
      <c r="C215" s="81">
        <v>175999063428</v>
      </c>
    </row>
    <row r="216" spans="1:3" x14ac:dyDescent="0.35">
      <c r="A216" s="81" t="s">
        <v>3078</v>
      </c>
      <c r="B216" s="81">
        <v>4377047412</v>
      </c>
      <c r="C216" s="81">
        <v>4377047412</v>
      </c>
    </row>
    <row r="217" spans="1:3" x14ac:dyDescent="0.35">
      <c r="A217" s="81" t="s">
        <v>3079</v>
      </c>
      <c r="B217" s="81">
        <v>6184051960</v>
      </c>
      <c r="C217" s="81">
        <v>6184051960</v>
      </c>
    </row>
    <row r="218" spans="1:3" x14ac:dyDescent="0.35">
      <c r="A218" s="81" t="s">
        <v>3080</v>
      </c>
      <c r="B218" s="81">
        <v>27264005974</v>
      </c>
      <c r="C218" s="81">
        <v>27264005974</v>
      </c>
    </row>
    <row r="219" spans="1:3" x14ac:dyDescent="0.35">
      <c r="A219" s="81" t="s">
        <v>3081</v>
      </c>
      <c r="B219" s="81">
        <v>12116015713</v>
      </c>
      <c r="C219" s="81">
        <v>12116015713</v>
      </c>
    </row>
    <row r="220" spans="1:3" x14ac:dyDescent="0.35">
      <c r="A220" s="81" t="s">
        <v>3082</v>
      </c>
      <c r="B220" s="81">
        <v>21307105428</v>
      </c>
      <c r="C220" s="81">
        <v>21307105428</v>
      </c>
    </row>
    <row r="221" spans="1:3" x14ac:dyDescent="0.35">
      <c r="A221" s="81" t="s">
        <v>3083</v>
      </c>
      <c r="B221" s="81">
        <v>19783014651</v>
      </c>
      <c r="C221" s="81">
        <v>19783014651</v>
      </c>
    </row>
    <row r="222" spans="1:3" x14ac:dyDescent="0.35">
      <c r="A222" s="81" t="s">
        <v>3084</v>
      </c>
      <c r="B222" s="81">
        <v>4904079487</v>
      </c>
      <c r="C222" s="81">
        <v>4904079487</v>
      </c>
    </row>
    <row r="223" spans="1:3" x14ac:dyDescent="0.35">
      <c r="A223" s="81" t="s">
        <v>3085</v>
      </c>
      <c r="B223" s="81">
        <v>12635643323</v>
      </c>
      <c r="C223" s="81">
        <v>12635643323</v>
      </c>
    </row>
    <row r="224" spans="1:3" x14ac:dyDescent="0.35">
      <c r="A224" s="81" t="s">
        <v>3086</v>
      </c>
      <c r="B224" s="81">
        <v>31289354856</v>
      </c>
      <c r="C224" s="81">
        <v>31289354856</v>
      </c>
    </row>
    <row r="225" spans="1:3" x14ac:dyDescent="0.35">
      <c r="A225" s="81" t="s">
        <v>3087</v>
      </c>
      <c r="B225" s="81">
        <v>1863104847</v>
      </c>
      <c r="C225" s="81">
        <v>1863104847</v>
      </c>
    </row>
    <row r="226" spans="1:3" x14ac:dyDescent="0.35">
      <c r="A226" s="81" t="s">
        <v>3088</v>
      </c>
      <c r="B226" s="81">
        <v>16612613107</v>
      </c>
      <c r="C226" s="81">
        <v>16612613107</v>
      </c>
    </row>
    <row r="227" spans="1:3" x14ac:dyDescent="0.35">
      <c r="A227" s="81" t="s">
        <v>3089</v>
      </c>
      <c r="B227" s="81">
        <v>97292384</v>
      </c>
      <c r="C227" s="81">
        <v>97292384</v>
      </c>
    </row>
    <row r="228" spans="1:3" x14ac:dyDescent="0.35">
      <c r="A228" s="81" t="s">
        <v>3090</v>
      </c>
      <c r="B228" s="81">
        <v>4451635525</v>
      </c>
      <c r="C228" s="81">
        <v>4451635525</v>
      </c>
    </row>
    <row r="229" spans="1:3" x14ac:dyDescent="0.35">
      <c r="A229" s="81" t="s">
        <v>3091</v>
      </c>
      <c r="B229" s="81">
        <v>598179730</v>
      </c>
      <c r="C229" s="81">
        <v>642430020</v>
      </c>
    </row>
    <row r="230" spans="1:3" x14ac:dyDescent="0.35">
      <c r="A230" s="81" t="s">
        <v>3092</v>
      </c>
      <c r="B230" s="81">
        <v>4607499059</v>
      </c>
      <c r="C230" s="81">
        <v>4607499059</v>
      </c>
    </row>
    <row r="231" spans="1:3" x14ac:dyDescent="0.35">
      <c r="A231" s="81" t="s">
        <v>3093</v>
      </c>
      <c r="B231" s="81">
        <v>2015500306</v>
      </c>
      <c r="C231" s="81">
        <v>2122012776</v>
      </c>
    </row>
    <row r="232" spans="1:3" x14ac:dyDescent="0.35">
      <c r="A232" s="81" t="s">
        <v>3094</v>
      </c>
      <c r="B232" s="81">
        <v>73932440</v>
      </c>
      <c r="C232" s="81">
        <v>103931940</v>
      </c>
    </row>
    <row r="233" spans="1:3" x14ac:dyDescent="0.35">
      <c r="A233" s="81" t="s">
        <v>3095</v>
      </c>
      <c r="B233" s="81">
        <v>434425251</v>
      </c>
      <c r="C233" s="81">
        <v>434425251</v>
      </c>
    </row>
    <row r="234" spans="1:3" x14ac:dyDescent="0.35">
      <c r="A234" s="81" t="s">
        <v>3096</v>
      </c>
      <c r="B234" s="81">
        <v>129857885</v>
      </c>
      <c r="C234" s="81">
        <v>129857885</v>
      </c>
    </row>
    <row r="235" spans="1:3" x14ac:dyDescent="0.35">
      <c r="A235" s="81" t="s">
        <v>3097</v>
      </c>
      <c r="B235" s="81">
        <v>29879312986</v>
      </c>
      <c r="C235" s="81">
        <v>29879312986</v>
      </c>
    </row>
    <row r="236" spans="1:3" x14ac:dyDescent="0.35">
      <c r="A236" s="81" t="s">
        <v>3098</v>
      </c>
      <c r="B236" s="81">
        <v>54688708868</v>
      </c>
      <c r="C236" s="81">
        <v>54688708868</v>
      </c>
    </row>
    <row r="237" spans="1:3" x14ac:dyDescent="0.35">
      <c r="A237" s="81" t="s">
        <v>3099</v>
      </c>
      <c r="B237" s="81">
        <v>1406096361</v>
      </c>
      <c r="C237" s="81">
        <v>1406096361</v>
      </c>
    </row>
    <row r="238" spans="1:3" x14ac:dyDescent="0.35">
      <c r="A238" s="81" t="s">
        <v>3100</v>
      </c>
      <c r="B238" s="81">
        <v>1815685231</v>
      </c>
      <c r="C238" s="81">
        <v>1815685231</v>
      </c>
    </row>
    <row r="239" spans="1:3" x14ac:dyDescent="0.35">
      <c r="A239" s="81" t="s">
        <v>3101</v>
      </c>
      <c r="B239" s="81">
        <v>1263317831</v>
      </c>
      <c r="C239" s="81">
        <v>1263317831</v>
      </c>
    </row>
    <row r="240" spans="1:3" x14ac:dyDescent="0.35">
      <c r="A240" s="81" t="s">
        <v>3102</v>
      </c>
      <c r="B240" s="81">
        <v>2632163182</v>
      </c>
      <c r="C240" s="81">
        <v>2632163182</v>
      </c>
    </row>
    <row r="241" spans="1:3" x14ac:dyDescent="0.35">
      <c r="A241" s="81" t="s">
        <v>3103</v>
      </c>
      <c r="B241" s="81">
        <v>2113918452</v>
      </c>
      <c r="C241" s="81">
        <v>2113918452</v>
      </c>
    </row>
    <row r="242" spans="1:3" x14ac:dyDescent="0.35">
      <c r="A242" s="81" t="s">
        <v>3104</v>
      </c>
      <c r="B242" s="81">
        <v>4792048585</v>
      </c>
      <c r="C242" s="81">
        <v>4792048585</v>
      </c>
    </row>
    <row r="243" spans="1:3" x14ac:dyDescent="0.35">
      <c r="A243" s="81" t="s">
        <v>3105</v>
      </c>
      <c r="B243" s="81">
        <v>35351355825</v>
      </c>
      <c r="C243" s="81">
        <v>35351355825</v>
      </c>
    </row>
    <row r="244" spans="1:3" x14ac:dyDescent="0.35">
      <c r="A244" s="81" t="s">
        <v>3106</v>
      </c>
      <c r="B244" s="81">
        <v>2903813181</v>
      </c>
      <c r="C244" s="81">
        <v>2903813181</v>
      </c>
    </row>
    <row r="245" spans="1:3" x14ac:dyDescent="0.35">
      <c r="A245" s="81" t="s">
        <v>3107</v>
      </c>
      <c r="B245" s="81">
        <v>7588922914</v>
      </c>
      <c r="C245" s="81">
        <v>7588922914</v>
      </c>
    </row>
    <row r="246" spans="1:3" x14ac:dyDescent="0.35">
      <c r="A246" s="81" t="s">
        <v>3108</v>
      </c>
      <c r="B246" s="81">
        <v>1914155661</v>
      </c>
      <c r="C246" s="81">
        <v>1914155661</v>
      </c>
    </row>
    <row r="247" spans="1:3" x14ac:dyDescent="0.35">
      <c r="A247" s="81" t="s">
        <v>3109</v>
      </c>
      <c r="B247" s="81">
        <v>1590823147</v>
      </c>
      <c r="C247" s="81">
        <v>1590823147</v>
      </c>
    </row>
    <row r="248" spans="1:3" x14ac:dyDescent="0.35">
      <c r="A248" s="81" t="s">
        <v>3110</v>
      </c>
      <c r="B248" s="81">
        <v>1750165406</v>
      </c>
      <c r="C248" s="81">
        <v>1750165406</v>
      </c>
    </row>
    <row r="249" spans="1:3" x14ac:dyDescent="0.35">
      <c r="A249" s="81" t="s">
        <v>3111</v>
      </c>
      <c r="B249" s="81">
        <v>2913179031</v>
      </c>
      <c r="C249" s="81">
        <v>2913179031</v>
      </c>
    </row>
    <row r="250" spans="1:3" x14ac:dyDescent="0.35">
      <c r="A250" s="81" t="s">
        <v>3112</v>
      </c>
      <c r="B250" s="81">
        <v>1207904388</v>
      </c>
      <c r="C250" s="81">
        <v>1207904388</v>
      </c>
    </row>
    <row r="251" spans="1:3" x14ac:dyDescent="0.35">
      <c r="A251" s="81" t="s">
        <v>3113</v>
      </c>
      <c r="B251" s="81">
        <v>95644546</v>
      </c>
      <c r="C251" s="81">
        <v>95644546</v>
      </c>
    </row>
    <row r="252" spans="1:3" x14ac:dyDescent="0.35">
      <c r="A252" s="81" t="s">
        <v>3114</v>
      </c>
      <c r="B252" s="81">
        <v>194730570</v>
      </c>
      <c r="C252" s="81">
        <v>194730570</v>
      </c>
    </row>
    <row r="253" spans="1:3" x14ac:dyDescent="0.35">
      <c r="A253" s="81" t="s">
        <v>3115</v>
      </c>
      <c r="B253" s="81">
        <v>273911770</v>
      </c>
      <c r="C253" s="81">
        <v>273911770</v>
      </c>
    </row>
    <row r="254" spans="1:3" x14ac:dyDescent="0.35">
      <c r="A254" s="81" t="s">
        <v>3116</v>
      </c>
      <c r="B254" s="81">
        <v>9099316867</v>
      </c>
      <c r="C254" s="81">
        <v>9265204234</v>
      </c>
    </row>
    <row r="255" spans="1:3" x14ac:dyDescent="0.35">
      <c r="A255" s="81" t="s">
        <v>3117</v>
      </c>
      <c r="B255" s="81">
        <v>228948670</v>
      </c>
      <c r="C255" s="81">
        <v>314166100</v>
      </c>
    </row>
    <row r="256" spans="1:3" x14ac:dyDescent="0.35">
      <c r="A256" s="81" t="s">
        <v>3118</v>
      </c>
      <c r="B256" s="81">
        <v>93147002</v>
      </c>
      <c r="C256" s="81">
        <v>93147002</v>
      </c>
    </row>
    <row r="257" spans="1:3" x14ac:dyDescent="0.35">
      <c r="A257" s="81" t="s">
        <v>3119</v>
      </c>
      <c r="B257" s="81">
        <v>30467609</v>
      </c>
      <c r="C257" s="81">
        <v>30467609</v>
      </c>
    </row>
    <row r="258" spans="1:3" x14ac:dyDescent="0.35">
      <c r="A258" s="81" t="s">
        <v>3120</v>
      </c>
      <c r="B258" s="81">
        <v>333289166</v>
      </c>
      <c r="C258" s="81">
        <v>426089166</v>
      </c>
    </row>
    <row r="259" spans="1:3" x14ac:dyDescent="0.35">
      <c r="A259" s="81" t="s">
        <v>3121</v>
      </c>
      <c r="B259" s="81">
        <v>478717772</v>
      </c>
      <c r="C259" s="81">
        <v>478717772</v>
      </c>
    </row>
    <row r="260" spans="1:3" x14ac:dyDescent="0.35">
      <c r="A260" s="81" t="s">
        <v>3122</v>
      </c>
      <c r="B260" s="81">
        <v>432627795</v>
      </c>
      <c r="C260" s="81">
        <v>432627795</v>
      </c>
    </row>
    <row r="261" spans="1:3" x14ac:dyDescent="0.35">
      <c r="A261" s="81" t="s">
        <v>3123</v>
      </c>
      <c r="B261" s="81">
        <v>703629506</v>
      </c>
      <c r="C261" s="81">
        <v>703629506</v>
      </c>
    </row>
    <row r="262" spans="1:3" x14ac:dyDescent="0.35">
      <c r="A262" s="81" t="s">
        <v>3124</v>
      </c>
      <c r="B262" s="81">
        <v>703070536</v>
      </c>
      <c r="C262" s="81">
        <v>703070536</v>
      </c>
    </row>
    <row r="263" spans="1:3" x14ac:dyDescent="0.35">
      <c r="A263" s="81" t="s">
        <v>3125</v>
      </c>
      <c r="B263" s="81">
        <v>231295573</v>
      </c>
      <c r="C263" s="81">
        <v>231295573</v>
      </c>
    </row>
    <row r="264" spans="1:3" x14ac:dyDescent="0.35">
      <c r="A264" s="81" t="s">
        <v>3126</v>
      </c>
      <c r="B264" s="81">
        <v>192625868</v>
      </c>
      <c r="C264" s="81">
        <v>192625868</v>
      </c>
    </row>
    <row r="265" spans="1:3" x14ac:dyDescent="0.35">
      <c r="A265" s="81" t="s">
        <v>3127</v>
      </c>
      <c r="B265" s="81">
        <v>71551237</v>
      </c>
      <c r="C265" s="81">
        <v>71551237</v>
      </c>
    </row>
    <row r="266" spans="1:3" x14ac:dyDescent="0.35">
      <c r="A266" s="81" t="s">
        <v>3128</v>
      </c>
      <c r="B266" s="81">
        <v>18351234763</v>
      </c>
      <c r="C266" s="81">
        <v>18413238496</v>
      </c>
    </row>
    <row r="267" spans="1:3" x14ac:dyDescent="0.35">
      <c r="A267" s="81" t="s">
        <v>3129</v>
      </c>
      <c r="B267" s="81">
        <v>812725592</v>
      </c>
      <c r="C267" s="81">
        <v>812725592</v>
      </c>
    </row>
    <row r="268" spans="1:3" x14ac:dyDescent="0.35">
      <c r="A268" s="81" t="s">
        <v>3130</v>
      </c>
      <c r="B268" s="81">
        <v>419038956</v>
      </c>
      <c r="C268" s="81">
        <v>419038956</v>
      </c>
    </row>
    <row r="269" spans="1:3" x14ac:dyDescent="0.35">
      <c r="A269" s="81" t="s">
        <v>3131</v>
      </c>
      <c r="B269" s="81">
        <v>89141798</v>
      </c>
      <c r="C269" s="81">
        <v>89141798</v>
      </c>
    </row>
    <row r="270" spans="1:3" x14ac:dyDescent="0.35">
      <c r="A270" s="81" t="s">
        <v>3132</v>
      </c>
      <c r="B270" s="81">
        <v>4179434382</v>
      </c>
      <c r="C270" s="81">
        <v>4179434382</v>
      </c>
    </row>
    <row r="271" spans="1:3" x14ac:dyDescent="0.35">
      <c r="A271" s="81" t="s">
        <v>3133</v>
      </c>
      <c r="B271" s="81">
        <v>977868779</v>
      </c>
      <c r="C271" s="81">
        <v>977868779</v>
      </c>
    </row>
    <row r="272" spans="1:3" x14ac:dyDescent="0.35">
      <c r="A272" s="81" t="s">
        <v>3134</v>
      </c>
      <c r="B272" s="81">
        <v>251722311</v>
      </c>
      <c r="C272" s="81">
        <v>251722311</v>
      </c>
    </row>
    <row r="273" spans="1:3" x14ac:dyDescent="0.35">
      <c r="A273" s="81" t="s">
        <v>3135</v>
      </c>
      <c r="B273" s="81">
        <v>8979279974</v>
      </c>
      <c r="C273" s="81">
        <v>8979279974</v>
      </c>
    </row>
    <row r="274" spans="1:3" x14ac:dyDescent="0.35">
      <c r="A274" s="81" t="s">
        <v>3136</v>
      </c>
      <c r="B274" s="81">
        <v>181914714</v>
      </c>
      <c r="C274" s="81">
        <v>181914714</v>
      </c>
    </row>
    <row r="275" spans="1:3" x14ac:dyDescent="0.35">
      <c r="A275" s="81" t="s">
        <v>3137</v>
      </c>
      <c r="B275" s="81">
        <v>558682025</v>
      </c>
      <c r="C275" s="81">
        <v>558682025</v>
      </c>
    </row>
    <row r="276" spans="1:3" x14ac:dyDescent="0.35">
      <c r="A276" s="81" t="s">
        <v>3138</v>
      </c>
      <c r="B276" s="81">
        <v>3842119604</v>
      </c>
      <c r="C276" s="81">
        <v>3842119604</v>
      </c>
    </row>
    <row r="277" spans="1:3" x14ac:dyDescent="0.35">
      <c r="A277" s="81" t="s">
        <v>3139</v>
      </c>
      <c r="B277" s="81">
        <v>8247864570</v>
      </c>
      <c r="C277" s="81">
        <v>8247864570</v>
      </c>
    </row>
    <row r="278" spans="1:3" x14ac:dyDescent="0.35">
      <c r="A278" s="81" t="s">
        <v>3140</v>
      </c>
      <c r="B278" s="81">
        <v>762182403</v>
      </c>
      <c r="C278" s="81">
        <v>762182403</v>
      </c>
    </row>
    <row r="279" spans="1:3" x14ac:dyDescent="0.35">
      <c r="A279" s="81" t="s">
        <v>3141</v>
      </c>
      <c r="B279" s="81">
        <v>1835889230</v>
      </c>
      <c r="C279" s="81">
        <v>1835889230</v>
      </c>
    </row>
    <row r="280" spans="1:3" x14ac:dyDescent="0.35">
      <c r="A280" s="81" t="s">
        <v>3142</v>
      </c>
      <c r="B280" s="81">
        <v>17534836286</v>
      </c>
      <c r="C280" s="81">
        <v>17534836286</v>
      </c>
    </row>
    <row r="281" spans="1:3" x14ac:dyDescent="0.35">
      <c r="A281" s="81" t="s">
        <v>3143</v>
      </c>
      <c r="B281" s="81">
        <v>240246095</v>
      </c>
      <c r="C281" s="81">
        <v>240246095</v>
      </c>
    </row>
    <row r="282" spans="1:3" x14ac:dyDescent="0.35">
      <c r="A282" s="81" t="s">
        <v>3144</v>
      </c>
      <c r="B282" s="81">
        <v>287571703</v>
      </c>
      <c r="C282" s="81">
        <v>287571703</v>
      </c>
    </row>
    <row r="283" spans="1:3" x14ac:dyDescent="0.35">
      <c r="A283" s="81" t="s">
        <v>3145</v>
      </c>
      <c r="B283" s="81">
        <v>7936210071</v>
      </c>
      <c r="C283" s="81">
        <v>7936210071</v>
      </c>
    </row>
    <row r="284" spans="1:3" x14ac:dyDescent="0.35">
      <c r="A284" s="81" t="s">
        <v>3146</v>
      </c>
      <c r="B284" s="81">
        <v>219738982</v>
      </c>
      <c r="C284" s="81">
        <v>219738982</v>
      </c>
    </row>
    <row r="285" spans="1:3" x14ac:dyDescent="0.35">
      <c r="A285" s="81" t="s">
        <v>3147</v>
      </c>
      <c r="B285" s="81">
        <v>3242762812</v>
      </c>
      <c r="C285" s="81">
        <v>3242762812</v>
      </c>
    </row>
    <row r="286" spans="1:3" x14ac:dyDescent="0.35">
      <c r="A286" s="81" t="s">
        <v>3148</v>
      </c>
      <c r="B286" s="81">
        <v>90591678</v>
      </c>
      <c r="C286" s="81">
        <v>90591678</v>
      </c>
    </row>
    <row r="287" spans="1:3" x14ac:dyDescent="0.35">
      <c r="A287" s="81" t="s">
        <v>3149</v>
      </c>
      <c r="B287" s="81">
        <v>14141568787</v>
      </c>
      <c r="C287" s="81">
        <v>14141568787</v>
      </c>
    </row>
    <row r="288" spans="1:3" x14ac:dyDescent="0.35">
      <c r="A288" s="81" t="s">
        <v>3150</v>
      </c>
      <c r="B288" s="81">
        <v>101902360</v>
      </c>
      <c r="C288" s="81">
        <v>101902360</v>
      </c>
    </row>
    <row r="289" spans="1:3" x14ac:dyDescent="0.35">
      <c r="A289" s="81" t="s">
        <v>3151</v>
      </c>
      <c r="B289" s="81">
        <v>555350583</v>
      </c>
      <c r="C289" s="81">
        <v>555350583</v>
      </c>
    </row>
    <row r="290" spans="1:3" x14ac:dyDescent="0.35">
      <c r="A290" s="81" t="s">
        <v>3152</v>
      </c>
      <c r="B290" s="81">
        <v>2623661966</v>
      </c>
      <c r="C290" s="81">
        <v>2623661966</v>
      </c>
    </row>
    <row r="291" spans="1:3" x14ac:dyDescent="0.35">
      <c r="A291" s="81" t="s">
        <v>3153</v>
      </c>
      <c r="B291" s="81">
        <v>284832593</v>
      </c>
      <c r="C291" s="81">
        <v>284832593</v>
      </c>
    </row>
    <row r="292" spans="1:3" x14ac:dyDescent="0.35">
      <c r="A292" s="81" t="s">
        <v>3154</v>
      </c>
      <c r="B292" s="81">
        <v>254931449</v>
      </c>
      <c r="C292" s="81">
        <v>309236669</v>
      </c>
    </row>
    <row r="293" spans="1:3" x14ac:dyDescent="0.35">
      <c r="A293" s="81" t="s">
        <v>3155</v>
      </c>
      <c r="B293" s="81">
        <v>180054039</v>
      </c>
      <c r="C293" s="81">
        <v>180054039</v>
      </c>
    </row>
    <row r="294" spans="1:3" x14ac:dyDescent="0.35">
      <c r="A294" s="81" t="s">
        <v>3156</v>
      </c>
      <c r="B294" s="81">
        <v>154772053</v>
      </c>
      <c r="C294" s="81">
        <v>154772053</v>
      </c>
    </row>
    <row r="295" spans="1:3" x14ac:dyDescent="0.35">
      <c r="A295" s="81" t="s">
        <v>3157</v>
      </c>
      <c r="B295" s="81">
        <v>141503526</v>
      </c>
      <c r="C295" s="81">
        <v>336088656</v>
      </c>
    </row>
    <row r="296" spans="1:3" x14ac:dyDescent="0.35">
      <c r="A296" s="81" t="s">
        <v>3158</v>
      </c>
      <c r="B296" s="81">
        <v>419616815</v>
      </c>
      <c r="C296" s="81">
        <v>419616815</v>
      </c>
    </row>
    <row r="297" spans="1:3" x14ac:dyDescent="0.35">
      <c r="A297" s="81" t="s">
        <v>3159</v>
      </c>
      <c r="B297" s="81">
        <v>19322608</v>
      </c>
      <c r="C297" s="81">
        <v>19322608</v>
      </c>
    </row>
    <row r="298" spans="1:3" x14ac:dyDescent="0.35">
      <c r="A298" s="81" t="s">
        <v>3160</v>
      </c>
      <c r="B298" s="81">
        <v>398950453</v>
      </c>
      <c r="C298" s="81">
        <v>398950453</v>
      </c>
    </row>
    <row r="299" spans="1:3" x14ac:dyDescent="0.35">
      <c r="A299" s="81" t="s">
        <v>3161</v>
      </c>
      <c r="B299" s="81">
        <v>1432287048</v>
      </c>
      <c r="C299" s="81">
        <v>1502287848</v>
      </c>
    </row>
    <row r="300" spans="1:3" x14ac:dyDescent="0.35">
      <c r="A300" s="81" t="s">
        <v>3162</v>
      </c>
      <c r="B300" s="81">
        <v>127608192</v>
      </c>
      <c r="C300" s="81">
        <v>127608192</v>
      </c>
    </row>
    <row r="301" spans="1:3" x14ac:dyDescent="0.35">
      <c r="A301" s="81" t="s">
        <v>3163</v>
      </c>
      <c r="B301" s="81">
        <v>101032326</v>
      </c>
      <c r="C301" s="81">
        <v>101032326</v>
      </c>
    </row>
    <row r="302" spans="1:3" x14ac:dyDescent="0.35">
      <c r="A302" s="81" t="s">
        <v>3164</v>
      </c>
      <c r="B302" s="81">
        <v>349979286</v>
      </c>
      <c r="C302" s="81">
        <v>349979286</v>
      </c>
    </row>
    <row r="303" spans="1:3" x14ac:dyDescent="0.35">
      <c r="A303" s="81" t="s">
        <v>3165</v>
      </c>
      <c r="B303" s="81">
        <v>399102168</v>
      </c>
      <c r="C303" s="81">
        <v>399102168</v>
      </c>
    </row>
    <row r="304" spans="1:3" x14ac:dyDescent="0.35">
      <c r="A304" s="81" t="s">
        <v>3166</v>
      </c>
      <c r="B304" s="81">
        <v>210380615</v>
      </c>
      <c r="C304" s="81">
        <v>210380615</v>
      </c>
    </row>
    <row r="305" spans="1:3" x14ac:dyDescent="0.35">
      <c r="A305" s="81" t="s">
        <v>3167</v>
      </c>
      <c r="B305" s="81">
        <v>451149111</v>
      </c>
      <c r="C305" s="81">
        <v>451149111</v>
      </c>
    </row>
    <row r="306" spans="1:3" x14ac:dyDescent="0.35">
      <c r="A306" s="81" t="s">
        <v>3168</v>
      </c>
      <c r="B306" s="81">
        <v>236688762</v>
      </c>
      <c r="C306" s="81">
        <v>236688762</v>
      </c>
    </row>
    <row r="307" spans="1:3" x14ac:dyDescent="0.35">
      <c r="A307" s="81" t="s">
        <v>3169</v>
      </c>
      <c r="B307" s="81">
        <v>600543401</v>
      </c>
      <c r="C307" s="81">
        <v>600543401</v>
      </c>
    </row>
    <row r="308" spans="1:3" x14ac:dyDescent="0.35">
      <c r="A308" s="81" t="s">
        <v>3170</v>
      </c>
      <c r="B308" s="81">
        <v>1606046993</v>
      </c>
      <c r="C308" s="81">
        <v>1606046993</v>
      </c>
    </row>
    <row r="309" spans="1:3" x14ac:dyDescent="0.35">
      <c r="A309" s="81" t="s">
        <v>3171</v>
      </c>
      <c r="B309" s="81">
        <v>591391745</v>
      </c>
      <c r="C309" s="81">
        <v>591391745</v>
      </c>
    </row>
    <row r="310" spans="1:3" x14ac:dyDescent="0.35">
      <c r="A310" s="81" t="s">
        <v>3172</v>
      </c>
      <c r="B310" s="81">
        <v>375914704</v>
      </c>
      <c r="C310" s="81">
        <v>375914704</v>
      </c>
    </row>
    <row r="311" spans="1:3" x14ac:dyDescent="0.35">
      <c r="A311" s="81" t="s">
        <v>3173</v>
      </c>
      <c r="B311" s="81">
        <v>784656024</v>
      </c>
      <c r="C311" s="81">
        <v>784656024</v>
      </c>
    </row>
    <row r="312" spans="1:3" x14ac:dyDescent="0.35">
      <c r="A312" s="81" t="s">
        <v>3174</v>
      </c>
      <c r="B312" s="81">
        <v>275379290</v>
      </c>
      <c r="C312" s="81">
        <v>394958170</v>
      </c>
    </row>
    <row r="313" spans="1:3" x14ac:dyDescent="0.35">
      <c r="A313" s="81" t="s">
        <v>3175</v>
      </c>
      <c r="B313" s="81">
        <v>457137122</v>
      </c>
      <c r="C313" s="81">
        <v>622263762</v>
      </c>
    </row>
    <row r="314" spans="1:3" x14ac:dyDescent="0.35">
      <c r="A314" s="81" t="s">
        <v>3176</v>
      </c>
      <c r="B314" s="81">
        <v>226267474</v>
      </c>
      <c r="C314" s="81">
        <v>594692764</v>
      </c>
    </row>
    <row r="315" spans="1:3" x14ac:dyDescent="0.35">
      <c r="A315" s="81" t="s">
        <v>3177</v>
      </c>
      <c r="B315" s="81">
        <v>122024556</v>
      </c>
      <c r="C315" s="81">
        <v>280933926</v>
      </c>
    </row>
    <row r="316" spans="1:3" x14ac:dyDescent="0.35">
      <c r="A316" s="81" t="s">
        <v>3178</v>
      </c>
      <c r="B316" s="81">
        <v>324560992</v>
      </c>
      <c r="C316" s="81">
        <v>538296442</v>
      </c>
    </row>
    <row r="317" spans="1:3" x14ac:dyDescent="0.35">
      <c r="A317" s="81" t="s">
        <v>3179</v>
      </c>
      <c r="B317" s="81">
        <v>26558643692</v>
      </c>
      <c r="C317" s="81">
        <v>26558643692</v>
      </c>
    </row>
    <row r="318" spans="1:3" x14ac:dyDescent="0.35">
      <c r="A318" s="81" t="s">
        <v>3180</v>
      </c>
      <c r="B318" s="81">
        <v>1555676933</v>
      </c>
      <c r="C318" s="81">
        <v>1923088933</v>
      </c>
    </row>
    <row r="319" spans="1:3" x14ac:dyDescent="0.35">
      <c r="A319" s="81" t="s">
        <v>3181</v>
      </c>
      <c r="B319" s="81">
        <v>53598891807</v>
      </c>
      <c r="C319" s="81">
        <v>53598891807</v>
      </c>
    </row>
    <row r="320" spans="1:3" x14ac:dyDescent="0.35">
      <c r="A320" s="81" t="s">
        <v>3182</v>
      </c>
      <c r="B320" s="81">
        <v>4086479985</v>
      </c>
      <c r="C320" s="81">
        <v>4086479985</v>
      </c>
    </row>
    <row r="321" spans="1:3" x14ac:dyDescent="0.35">
      <c r="A321" s="81" t="s">
        <v>3183</v>
      </c>
      <c r="B321" s="81">
        <v>1776546938</v>
      </c>
      <c r="C321" s="81">
        <v>1776546938</v>
      </c>
    </row>
    <row r="322" spans="1:3" x14ac:dyDescent="0.35">
      <c r="A322" s="81" t="s">
        <v>3184</v>
      </c>
      <c r="B322" s="81">
        <v>1684184952</v>
      </c>
      <c r="C322" s="81">
        <v>1684184952</v>
      </c>
    </row>
    <row r="323" spans="1:3" x14ac:dyDescent="0.35">
      <c r="A323" s="81" t="s">
        <v>3185</v>
      </c>
      <c r="B323" s="81">
        <v>1031436655</v>
      </c>
      <c r="C323" s="81">
        <v>1031436655</v>
      </c>
    </row>
    <row r="324" spans="1:3" x14ac:dyDescent="0.35">
      <c r="A324" s="81" t="s">
        <v>3186</v>
      </c>
      <c r="B324" s="81">
        <v>263520658</v>
      </c>
      <c r="C324" s="81">
        <v>263520658</v>
      </c>
    </row>
    <row r="325" spans="1:3" x14ac:dyDescent="0.35">
      <c r="A325" s="81" t="s">
        <v>3187</v>
      </c>
      <c r="B325" s="81">
        <v>251504869</v>
      </c>
      <c r="C325" s="81">
        <v>251504869</v>
      </c>
    </row>
    <row r="326" spans="1:3" x14ac:dyDescent="0.35">
      <c r="A326" s="81" t="s">
        <v>3188</v>
      </c>
      <c r="B326" s="81">
        <v>1415946066</v>
      </c>
      <c r="C326" s="81">
        <v>1415946066</v>
      </c>
    </row>
    <row r="327" spans="1:3" x14ac:dyDescent="0.35">
      <c r="A327" s="81" t="s">
        <v>3189</v>
      </c>
      <c r="B327" s="81">
        <v>1331963624</v>
      </c>
      <c r="C327" s="81">
        <v>1588915484</v>
      </c>
    </row>
    <row r="328" spans="1:3" x14ac:dyDescent="0.35">
      <c r="A328" s="81" t="s">
        <v>3190</v>
      </c>
      <c r="B328" s="81">
        <v>241366457</v>
      </c>
      <c r="C328" s="81">
        <v>241366457</v>
      </c>
    </row>
    <row r="329" spans="1:3" x14ac:dyDescent="0.35">
      <c r="A329" s="81" t="s">
        <v>3191</v>
      </c>
      <c r="B329" s="81">
        <v>202317239</v>
      </c>
      <c r="C329" s="81">
        <v>202317239</v>
      </c>
    </row>
    <row r="330" spans="1:3" x14ac:dyDescent="0.35">
      <c r="A330" s="81" t="s">
        <v>3192</v>
      </c>
      <c r="B330" s="81">
        <v>4787914594</v>
      </c>
      <c r="C330" s="81">
        <v>4787914594</v>
      </c>
    </row>
    <row r="331" spans="1:3" x14ac:dyDescent="0.35">
      <c r="A331" s="81" t="s">
        <v>3193</v>
      </c>
      <c r="B331" s="81">
        <v>6395577801</v>
      </c>
      <c r="C331" s="81">
        <v>6395577801</v>
      </c>
    </row>
    <row r="332" spans="1:3" x14ac:dyDescent="0.35">
      <c r="A332" s="81" t="s">
        <v>3194</v>
      </c>
      <c r="B332" s="81">
        <v>15213995011</v>
      </c>
      <c r="C332" s="81">
        <v>15213995011</v>
      </c>
    </row>
    <row r="333" spans="1:3" x14ac:dyDescent="0.35">
      <c r="A333" s="81" t="s">
        <v>3195</v>
      </c>
      <c r="B333" s="81">
        <v>326837885</v>
      </c>
      <c r="C333" s="81">
        <v>326837885</v>
      </c>
    </row>
    <row r="334" spans="1:3" x14ac:dyDescent="0.35">
      <c r="A334" s="81" t="s">
        <v>3196</v>
      </c>
      <c r="B334" s="81">
        <v>6775675527</v>
      </c>
      <c r="C334" s="81">
        <v>6826239337</v>
      </c>
    </row>
    <row r="335" spans="1:3" x14ac:dyDescent="0.35">
      <c r="A335" s="81" t="s">
        <v>3197</v>
      </c>
      <c r="B335" s="81">
        <v>1277205080</v>
      </c>
      <c r="C335" s="81">
        <v>1277205080</v>
      </c>
    </row>
    <row r="336" spans="1:3" x14ac:dyDescent="0.35">
      <c r="A336" s="81" t="s">
        <v>3198</v>
      </c>
      <c r="B336" s="81">
        <v>2222879618</v>
      </c>
      <c r="C336" s="81">
        <v>2222879618</v>
      </c>
    </row>
    <row r="337" spans="1:3" x14ac:dyDescent="0.35">
      <c r="A337" s="81" t="s">
        <v>3199</v>
      </c>
      <c r="B337" s="81">
        <v>30427433597</v>
      </c>
      <c r="C337" s="81">
        <v>31098958597</v>
      </c>
    </row>
    <row r="338" spans="1:3" x14ac:dyDescent="0.35">
      <c r="A338" s="81" t="s">
        <v>3200</v>
      </c>
      <c r="B338" s="81">
        <v>4032260113</v>
      </c>
      <c r="C338" s="81">
        <v>4032260113</v>
      </c>
    </row>
    <row r="339" spans="1:3" x14ac:dyDescent="0.35">
      <c r="A339" s="81" t="s">
        <v>3201</v>
      </c>
      <c r="B339" s="81">
        <v>480654489</v>
      </c>
      <c r="C339" s="81">
        <v>480654489</v>
      </c>
    </row>
    <row r="340" spans="1:3" x14ac:dyDescent="0.35">
      <c r="A340" s="81" t="s">
        <v>3202</v>
      </c>
      <c r="B340" s="81">
        <v>88631674</v>
      </c>
      <c r="C340" s="81">
        <v>189176524</v>
      </c>
    </row>
    <row r="341" spans="1:3" x14ac:dyDescent="0.35">
      <c r="A341" s="81" t="s">
        <v>3203</v>
      </c>
      <c r="B341" s="81">
        <v>77535662</v>
      </c>
      <c r="C341" s="81">
        <v>77535662</v>
      </c>
    </row>
    <row r="342" spans="1:3" x14ac:dyDescent="0.35">
      <c r="A342" s="81" t="s">
        <v>3204</v>
      </c>
      <c r="B342" s="81">
        <v>6812502462</v>
      </c>
      <c r="C342" s="81">
        <v>6812502462</v>
      </c>
    </row>
    <row r="343" spans="1:3" x14ac:dyDescent="0.35">
      <c r="A343" s="81" t="s">
        <v>3205</v>
      </c>
      <c r="B343" s="81">
        <v>741683643</v>
      </c>
      <c r="C343" s="81">
        <v>741683643</v>
      </c>
    </row>
    <row r="344" spans="1:3" x14ac:dyDescent="0.35">
      <c r="A344" s="81" t="s">
        <v>3206</v>
      </c>
      <c r="B344" s="81">
        <v>9183153498</v>
      </c>
      <c r="C344" s="81">
        <v>9760892738</v>
      </c>
    </row>
    <row r="345" spans="1:3" x14ac:dyDescent="0.35">
      <c r="A345" s="81" t="s">
        <v>3207</v>
      </c>
      <c r="B345" s="81">
        <v>1127633876</v>
      </c>
      <c r="C345" s="81">
        <v>1127633876</v>
      </c>
    </row>
    <row r="346" spans="1:3" x14ac:dyDescent="0.35">
      <c r="A346" s="81" t="s">
        <v>3208</v>
      </c>
      <c r="B346" s="81">
        <v>2658698993</v>
      </c>
      <c r="C346" s="81">
        <v>2658698993</v>
      </c>
    </row>
    <row r="347" spans="1:3" x14ac:dyDescent="0.35">
      <c r="A347" s="81" t="s">
        <v>3209</v>
      </c>
      <c r="B347" s="81">
        <v>1778016159</v>
      </c>
      <c r="C347" s="81">
        <v>1778016159</v>
      </c>
    </row>
    <row r="348" spans="1:3" x14ac:dyDescent="0.35">
      <c r="A348" s="81" t="s">
        <v>3210</v>
      </c>
      <c r="B348" s="81">
        <v>333063152</v>
      </c>
      <c r="C348" s="81">
        <v>333063152</v>
      </c>
    </row>
    <row r="349" spans="1:3" x14ac:dyDescent="0.35">
      <c r="A349" s="81" t="s">
        <v>3211</v>
      </c>
      <c r="B349" s="81">
        <v>111274750</v>
      </c>
      <c r="C349" s="81">
        <v>111274750</v>
      </c>
    </row>
    <row r="350" spans="1:3" x14ac:dyDescent="0.35">
      <c r="A350" s="81" t="s">
        <v>3212</v>
      </c>
      <c r="B350" s="81">
        <v>118264005</v>
      </c>
      <c r="C350" s="81">
        <v>118264005</v>
      </c>
    </row>
    <row r="351" spans="1:3" x14ac:dyDescent="0.35">
      <c r="A351" s="81" t="s">
        <v>3213</v>
      </c>
      <c r="B351" s="81">
        <v>1215565823</v>
      </c>
      <c r="C351" s="81">
        <v>1215565823</v>
      </c>
    </row>
    <row r="352" spans="1:3" x14ac:dyDescent="0.35">
      <c r="A352" s="81" t="s">
        <v>3214</v>
      </c>
      <c r="B352" s="81">
        <v>114906925</v>
      </c>
      <c r="C352" s="81">
        <v>158756295</v>
      </c>
    </row>
    <row r="353" spans="1:3" x14ac:dyDescent="0.35">
      <c r="A353" s="81" t="s">
        <v>3215</v>
      </c>
      <c r="B353" s="81">
        <v>387700487</v>
      </c>
      <c r="C353" s="81">
        <v>387700487</v>
      </c>
    </row>
    <row r="354" spans="1:3" x14ac:dyDescent="0.35">
      <c r="A354" s="81" t="s">
        <v>3216</v>
      </c>
      <c r="B354" s="81">
        <v>344601350</v>
      </c>
      <c r="C354" s="81">
        <v>344601350</v>
      </c>
    </row>
    <row r="355" spans="1:3" x14ac:dyDescent="0.35">
      <c r="A355" s="81" t="s">
        <v>3217</v>
      </c>
      <c r="B355" s="81">
        <v>3028529999</v>
      </c>
      <c r="C355" s="81">
        <v>3028529999</v>
      </c>
    </row>
    <row r="356" spans="1:3" x14ac:dyDescent="0.35">
      <c r="A356" s="81" t="s">
        <v>3218</v>
      </c>
      <c r="B356" s="81">
        <v>512754915</v>
      </c>
      <c r="C356" s="81">
        <v>512754915</v>
      </c>
    </row>
    <row r="357" spans="1:3" x14ac:dyDescent="0.35">
      <c r="A357" s="81" t="s">
        <v>3219</v>
      </c>
      <c r="B357" s="81">
        <v>5243124353</v>
      </c>
      <c r="C357" s="81">
        <v>5243124353</v>
      </c>
    </row>
    <row r="358" spans="1:3" x14ac:dyDescent="0.35">
      <c r="A358" s="81" t="s">
        <v>3220</v>
      </c>
      <c r="B358" s="81">
        <v>213699509</v>
      </c>
      <c r="C358" s="81">
        <v>213699509</v>
      </c>
    </row>
    <row r="359" spans="1:3" x14ac:dyDescent="0.35">
      <c r="A359" s="81" t="s">
        <v>3221</v>
      </c>
      <c r="B359" s="81">
        <v>1742280974</v>
      </c>
      <c r="C359" s="81">
        <v>1742280974</v>
      </c>
    </row>
    <row r="360" spans="1:3" x14ac:dyDescent="0.35">
      <c r="A360" s="81" t="s">
        <v>3222</v>
      </c>
      <c r="B360" s="81">
        <v>1352101590</v>
      </c>
      <c r="C360" s="81">
        <v>1352101590</v>
      </c>
    </row>
    <row r="361" spans="1:3" x14ac:dyDescent="0.35">
      <c r="A361" s="81" t="s">
        <v>3223</v>
      </c>
      <c r="B361" s="81">
        <v>470980437</v>
      </c>
      <c r="C361" s="81">
        <v>470980437</v>
      </c>
    </row>
    <row r="362" spans="1:3" x14ac:dyDescent="0.35">
      <c r="A362" s="81" t="s">
        <v>3224</v>
      </c>
      <c r="B362" s="81">
        <v>1551072432</v>
      </c>
      <c r="C362" s="81">
        <v>1551072432</v>
      </c>
    </row>
    <row r="363" spans="1:3" x14ac:dyDescent="0.35">
      <c r="A363" s="81" t="s">
        <v>3225</v>
      </c>
      <c r="B363" s="81">
        <v>675623446</v>
      </c>
      <c r="C363" s="81">
        <v>675623446</v>
      </c>
    </row>
    <row r="364" spans="1:3" x14ac:dyDescent="0.35">
      <c r="A364" s="81" t="s">
        <v>3226</v>
      </c>
      <c r="B364" s="81">
        <v>867150916</v>
      </c>
      <c r="C364" s="81">
        <v>867150916</v>
      </c>
    </row>
    <row r="365" spans="1:3" x14ac:dyDescent="0.35">
      <c r="A365" s="81" t="s">
        <v>3227</v>
      </c>
      <c r="B365" s="81">
        <v>403392455</v>
      </c>
      <c r="C365" s="81">
        <v>403392455</v>
      </c>
    </row>
    <row r="366" spans="1:3" x14ac:dyDescent="0.35">
      <c r="A366" s="81" t="s">
        <v>3228</v>
      </c>
      <c r="B366" s="81">
        <v>734233989</v>
      </c>
      <c r="C366" s="81">
        <v>734233989</v>
      </c>
    </row>
    <row r="367" spans="1:3" x14ac:dyDescent="0.35">
      <c r="A367" s="81" t="s">
        <v>3229</v>
      </c>
      <c r="B367" s="81">
        <v>1849176829</v>
      </c>
      <c r="C367" s="81">
        <v>1849176829</v>
      </c>
    </row>
    <row r="368" spans="1:3" x14ac:dyDescent="0.35">
      <c r="A368" s="81" t="s">
        <v>3230</v>
      </c>
      <c r="B368" s="81">
        <v>6412240822</v>
      </c>
      <c r="C368" s="81">
        <v>6412240822</v>
      </c>
    </row>
    <row r="369" spans="1:3" x14ac:dyDescent="0.35">
      <c r="A369" s="81" t="s">
        <v>3231</v>
      </c>
      <c r="B369" s="81">
        <v>1996604221</v>
      </c>
      <c r="C369" s="81">
        <v>1996604221</v>
      </c>
    </row>
    <row r="370" spans="1:3" x14ac:dyDescent="0.35">
      <c r="A370" s="81" t="s">
        <v>3232</v>
      </c>
      <c r="B370" s="81">
        <v>524772747</v>
      </c>
      <c r="C370" s="81">
        <v>524772747</v>
      </c>
    </row>
    <row r="371" spans="1:3" x14ac:dyDescent="0.35">
      <c r="A371" s="81" t="s">
        <v>3233</v>
      </c>
      <c r="B371" s="81">
        <v>616010917</v>
      </c>
      <c r="C371" s="81">
        <v>616010917</v>
      </c>
    </row>
    <row r="372" spans="1:3" x14ac:dyDescent="0.35">
      <c r="A372" s="81" t="s">
        <v>3234</v>
      </c>
      <c r="B372" s="81">
        <v>401844311</v>
      </c>
      <c r="C372" s="81">
        <v>401844311</v>
      </c>
    </row>
    <row r="373" spans="1:3" x14ac:dyDescent="0.35">
      <c r="A373" s="81" t="s">
        <v>3235</v>
      </c>
      <c r="B373" s="81">
        <v>999171526</v>
      </c>
      <c r="C373" s="81">
        <v>999171526</v>
      </c>
    </row>
    <row r="374" spans="1:3" x14ac:dyDescent="0.35">
      <c r="A374" s="81" t="s">
        <v>3236</v>
      </c>
      <c r="B374" s="81">
        <v>568490907</v>
      </c>
      <c r="C374" s="81">
        <v>722670715</v>
      </c>
    </row>
    <row r="375" spans="1:3" x14ac:dyDescent="0.35">
      <c r="A375" s="81" t="s">
        <v>3237</v>
      </c>
      <c r="B375" s="81">
        <v>2555742879</v>
      </c>
      <c r="C375" s="81">
        <v>2555742879</v>
      </c>
    </row>
    <row r="376" spans="1:3" x14ac:dyDescent="0.35">
      <c r="A376" s="81" t="s">
        <v>3238</v>
      </c>
      <c r="B376" s="81">
        <v>260376173</v>
      </c>
      <c r="C376" s="81">
        <v>260376173</v>
      </c>
    </row>
    <row r="377" spans="1:3" x14ac:dyDescent="0.35">
      <c r="A377" s="81" t="s">
        <v>3239</v>
      </c>
      <c r="B377" s="81">
        <v>4692314964</v>
      </c>
      <c r="C377" s="81">
        <v>4692314964</v>
      </c>
    </row>
    <row r="378" spans="1:3" x14ac:dyDescent="0.35">
      <c r="A378" s="81" t="s">
        <v>3240</v>
      </c>
      <c r="B378" s="81">
        <v>7306385860</v>
      </c>
      <c r="C378" s="81">
        <v>7306385860</v>
      </c>
    </row>
    <row r="379" spans="1:3" x14ac:dyDescent="0.35">
      <c r="A379" s="81" t="s">
        <v>3241</v>
      </c>
      <c r="B379" s="81">
        <v>1529557388</v>
      </c>
      <c r="C379" s="81">
        <v>1529557388</v>
      </c>
    </row>
    <row r="380" spans="1:3" x14ac:dyDescent="0.35">
      <c r="A380" s="81" t="s">
        <v>3242</v>
      </c>
      <c r="B380" s="81">
        <v>1351741080</v>
      </c>
      <c r="C380" s="81">
        <v>1351741080</v>
      </c>
    </row>
    <row r="381" spans="1:3" x14ac:dyDescent="0.35">
      <c r="A381" s="81" t="s">
        <v>3243</v>
      </c>
      <c r="B381" s="81">
        <v>549092492</v>
      </c>
      <c r="C381" s="81">
        <v>549092492</v>
      </c>
    </row>
    <row r="382" spans="1:3" x14ac:dyDescent="0.35">
      <c r="A382" s="81" t="s">
        <v>3244</v>
      </c>
      <c r="B382" s="81">
        <v>40631498</v>
      </c>
      <c r="C382" s="81">
        <v>40631498</v>
      </c>
    </row>
    <row r="383" spans="1:3" x14ac:dyDescent="0.35">
      <c r="A383" s="81" t="s">
        <v>3245</v>
      </c>
      <c r="B383" s="81">
        <v>101653620</v>
      </c>
      <c r="C383" s="81">
        <v>101653620</v>
      </c>
    </row>
    <row r="384" spans="1:3" x14ac:dyDescent="0.35">
      <c r="A384" s="81" t="s">
        <v>3246</v>
      </c>
      <c r="B384" s="81">
        <v>102890817</v>
      </c>
      <c r="C384" s="81">
        <v>593681517</v>
      </c>
    </row>
    <row r="385" spans="1:3" x14ac:dyDescent="0.35">
      <c r="A385" s="81" t="s">
        <v>3247</v>
      </c>
      <c r="B385" s="81">
        <v>1314034584</v>
      </c>
      <c r="C385" s="81">
        <v>1314034584</v>
      </c>
    </row>
    <row r="386" spans="1:3" x14ac:dyDescent="0.35">
      <c r="A386" s="81" t="s">
        <v>3248</v>
      </c>
      <c r="B386" s="81">
        <v>221509625</v>
      </c>
      <c r="C386" s="81">
        <v>221509625</v>
      </c>
    </row>
    <row r="387" spans="1:3" x14ac:dyDescent="0.35">
      <c r="A387" s="81" t="s">
        <v>3249</v>
      </c>
      <c r="B387" s="81">
        <v>92229585</v>
      </c>
      <c r="C387" s="81">
        <v>92229585</v>
      </c>
    </row>
    <row r="388" spans="1:3" x14ac:dyDescent="0.35">
      <c r="A388" s="81" t="s">
        <v>3250</v>
      </c>
      <c r="B388" s="81">
        <v>603734054</v>
      </c>
      <c r="C388" s="81">
        <v>640488724</v>
      </c>
    </row>
    <row r="389" spans="1:3" x14ac:dyDescent="0.35">
      <c r="A389" s="81" t="s">
        <v>3251</v>
      </c>
      <c r="B389" s="81">
        <v>328957600</v>
      </c>
      <c r="C389" s="81">
        <v>328957600</v>
      </c>
    </row>
    <row r="390" spans="1:3" x14ac:dyDescent="0.35">
      <c r="A390" s="81" t="s">
        <v>3252</v>
      </c>
      <c r="B390" s="81">
        <v>379784260</v>
      </c>
      <c r="C390" s="81">
        <v>1011695450</v>
      </c>
    </row>
    <row r="391" spans="1:3" x14ac:dyDescent="0.35">
      <c r="A391" s="81" t="s">
        <v>3253</v>
      </c>
      <c r="B391" s="81">
        <v>160479762</v>
      </c>
      <c r="C391" s="81">
        <v>160479762</v>
      </c>
    </row>
    <row r="392" spans="1:3" x14ac:dyDescent="0.35">
      <c r="A392" s="81" t="s">
        <v>3254</v>
      </c>
      <c r="B392" s="81">
        <v>403877188</v>
      </c>
      <c r="C392" s="81">
        <v>415777188</v>
      </c>
    </row>
    <row r="393" spans="1:3" x14ac:dyDescent="0.35">
      <c r="A393" s="81" t="s">
        <v>3255</v>
      </c>
      <c r="B393" s="81">
        <v>325414200</v>
      </c>
      <c r="C393" s="81">
        <v>378277843</v>
      </c>
    </row>
    <row r="394" spans="1:3" x14ac:dyDescent="0.35">
      <c r="A394" s="81" t="s">
        <v>3256</v>
      </c>
      <c r="B394" s="81">
        <v>391126401</v>
      </c>
      <c r="C394" s="81">
        <v>436789961</v>
      </c>
    </row>
    <row r="395" spans="1:3" x14ac:dyDescent="0.35">
      <c r="A395" s="81" t="s">
        <v>3257</v>
      </c>
      <c r="B395" s="81">
        <v>496225356</v>
      </c>
      <c r="C395" s="81">
        <v>496225356</v>
      </c>
    </row>
    <row r="396" spans="1:3" x14ac:dyDescent="0.35">
      <c r="A396" s="81" t="s">
        <v>3258</v>
      </c>
      <c r="B396" s="81">
        <v>1179070410</v>
      </c>
      <c r="C396" s="81">
        <v>1179070410</v>
      </c>
    </row>
    <row r="397" spans="1:3" x14ac:dyDescent="0.35">
      <c r="A397" s="81" t="s">
        <v>3259</v>
      </c>
      <c r="B397" s="81">
        <v>1382103876</v>
      </c>
      <c r="C397" s="81">
        <v>1382103876</v>
      </c>
    </row>
    <row r="398" spans="1:3" x14ac:dyDescent="0.35">
      <c r="A398" s="81" t="s">
        <v>3260</v>
      </c>
      <c r="B398" s="81">
        <v>1696894736</v>
      </c>
      <c r="C398" s="81">
        <v>1696894736</v>
      </c>
    </row>
    <row r="399" spans="1:3" x14ac:dyDescent="0.35">
      <c r="A399" s="81" t="s">
        <v>3261</v>
      </c>
      <c r="B399" s="81">
        <v>314255842</v>
      </c>
      <c r="C399" s="81">
        <v>314255842</v>
      </c>
    </row>
    <row r="400" spans="1:3" x14ac:dyDescent="0.35">
      <c r="A400" s="81" t="s">
        <v>3262</v>
      </c>
      <c r="B400" s="81">
        <v>28113892304</v>
      </c>
      <c r="C400" s="81">
        <v>28113892304</v>
      </c>
    </row>
    <row r="401" spans="1:3" x14ac:dyDescent="0.35">
      <c r="A401" s="81" t="s">
        <v>3263</v>
      </c>
      <c r="B401" s="81">
        <v>19544562417</v>
      </c>
      <c r="C401" s="81">
        <v>19544562417</v>
      </c>
    </row>
    <row r="402" spans="1:3" x14ac:dyDescent="0.35">
      <c r="A402" s="81" t="s">
        <v>3264</v>
      </c>
      <c r="B402" s="81">
        <v>4608064722</v>
      </c>
      <c r="C402" s="81">
        <v>5950900032</v>
      </c>
    </row>
    <row r="403" spans="1:3" x14ac:dyDescent="0.35">
      <c r="A403" s="81" t="s">
        <v>3265</v>
      </c>
      <c r="B403" s="81">
        <v>2832175941</v>
      </c>
      <c r="C403" s="81">
        <v>2832175941</v>
      </c>
    </row>
    <row r="404" spans="1:3" x14ac:dyDescent="0.35">
      <c r="A404" s="81" t="s">
        <v>3266</v>
      </c>
      <c r="B404" s="81">
        <v>74814536356</v>
      </c>
      <c r="C404" s="81">
        <v>74814536356</v>
      </c>
    </row>
    <row r="405" spans="1:3" x14ac:dyDescent="0.35">
      <c r="A405" s="81" t="s">
        <v>3267</v>
      </c>
      <c r="B405" s="81">
        <v>14065798416</v>
      </c>
      <c r="C405" s="81">
        <v>14882527334</v>
      </c>
    </row>
    <row r="406" spans="1:3" x14ac:dyDescent="0.35">
      <c r="A406" s="81" t="s">
        <v>3268</v>
      </c>
      <c r="B406" s="81">
        <v>13257246210</v>
      </c>
      <c r="C406" s="81">
        <v>13257246210</v>
      </c>
    </row>
    <row r="407" spans="1:3" x14ac:dyDescent="0.35">
      <c r="A407" s="81" t="s">
        <v>3269</v>
      </c>
      <c r="B407" s="81">
        <v>16848935824</v>
      </c>
      <c r="C407" s="81">
        <v>19239682381</v>
      </c>
    </row>
    <row r="408" spans="1:3" x14ac:dyDescent="0.35">
      <c r="A408" s="81" t="s">
        <v>3270</v>
      </c>
      <c r="B408" s="81">
        <v>235184291733</v>
      </c>
      <c r="C408" s="81">
        <v>235184291733</v>
      </c>
    </row>
    <row r="409" spans="1:3" x14ac:dyDescent="0.35">
      <c r="A409" s="81" t="s">
        <v>3271</v>
      </c>
      <c r="B409" s="81">
        <v>20296255678</v>
      </c>
      <c r="C409" s="81">
        <v>20296255678</v>
      </c>
    </row>
    <row r="410" spans="1:3" x14ac:dyDescent="0.35">
      <c r="A410" s="81" t="s">
        <v>3272</v>
      </c>
      <c r="B410" s="81">
        <v>55681333272</v>
      </c>
      <c r="C410" s="81">
        <v>55681333272</v>
      </c>
    </row>
    <row r="411" spans="1:3" x14ac:dyDescent="0.35">
      <c r="A411" s="81" t="s">
        <v>3273</v>
      </c>
      <c r="B411" s="81">
        <v>27147033159</v>
      </c>
      <c r="C411" s="81">
        <v>27147033159</v>
      </c>
    </row>
    <row r="412" spans="1:3" x14ac:dyDescent="0.35">
      <c r="A412" s="81" t="s">
        <v>3274</v>
      </c>
      <c r="B412" s="81">
        <v>13648249148</v>
      </c>
      <c r="C412" s="81">
        <v>14720785063</v>
      </c>
    </row>
    <row r="413" spans="1:3" x14ac:dyDescent="0.35">
      <c r="A413" s="81" t="s">
        <v>3275</v>
      </c>
      <c r="B413" s="81">
        <v>20550277679</v>
      </c>
      <c r="C413" s="81">
        <v>20550277679</v>
      </c>
    </row>
    <row r="414" spans="1:3" x14ac:dyDescent="0.35">
      <c r="A414" s="81" t="s">
        <v>3276</v>
      </c>
      <c r="B414" s="81">
        <v>19059648940</v>
      </c>
      <c r="C414" s="81">
        <v>19059648940</v>
      </c>
    </row>
    <row r="415" spans="1:3" x14ac:dyDescent="0.35">
      <c r="A415" s="81" t="s">
        <v>3277</v>
      </c>
      <c r="B415" s="81">
        <v>43166399291</v>
      </c>
      <c r="C415" s="81">
        <v>43166399291</v>
      </c>
    </row>
    <row r="416" spans="1:3" x14ac:dyDescent="0.35">
      <c r="A416" s="81" t="s">
        <v>3278</v>
      </c>
      <c r="B416" s="81">
        <v>16041008244</v>
      </c>
      <c r="C416" s="81">
        <v>16041008244</v>
      </c>
    </row>
    <row r="417" spans="1:3" x14ac:dyDescent="0.35">
      <c r="A417" s="81" t="s">
        <v>3279</v>
      </c>
      <c r="B417" s="81">
        <v>7045330771</v>
      </c>
      <c r="C417" s="81">
        <v>7424485690</v>
      </c>
    </row>
    <row r="418" spans="1:3" x14ac:dyDescent="0.35">
      <c r="A418" s="81" t="s">
        <v>3280</v>
      </c>
      <c r="B418" s="81">
        <v>1766865648</v>
      </c>
      <c r="C418" s="81">
        <v>1766865648</v>
      </c>
    </row>
    <row r="419" spans="1:3" x14ac:dyDescent="0.35">
      <c r="A419" s="81" t="s">
        <v>3281</v>
      </c>
      <c r="B419" s="81">
        <v>320774414</v>
      </c>
      <c r="C419" s="81">
        <v>320774414</v>
      </c>
    </row>
    <row r="420" spans="1:3" x14ac:dyDescent="0.35">
      <c r="A420" s="81" t="s">
        <v>3282</v>
      </c>
      <c r="B420" s="81">
        <v>3381834434</v>
      </c>
      <c r="C420" s="81">
        <v>3381834434</v>
      </c>
    </row>
    <row r="421" spans="1:3" x14ac:dyDescent="0.35">
      <c r="A421" s="81" t="s">
        <v>3283</v>
      </c>
      <c r="B421" s="81">
        <v>1034069062</v>
      </c>
      <c r="C421" s="81">
        <v>1034069062</v>
      </c>
    </row>
    <row r="422" spans="1:3" x14ac:dyDescent="0.35">
      <c r="A422" s="81" t="s">
        <v>3284</v>
      </c>
      <c r="B422" s="81">
        <v>3496081279</v>
      </c>
      <c r="C422" s="81">
        <v>3496081279</v>
      </c>
    </row>
    <row r="423" spans="1:3" x14ac:dyDescent="0.35">
      <c r="A423" s="81" t="s">
        <v>3285</v>
      </c>
      <c r="B423" s="81">
        <v>237309804</v>
      </c>
      <c r="C423" s="81">
        <v>237309804</v>
      </c>
    </row>
    <row r="424" spans="1:3" x14ac:dyDescent="0.35">
      <c r="A424" s="81" t="s">
        <v>3286</v>
      </c>
      <c r="B424" s="81">
        <v>2438144452</v>
      </c>
      <c r="C424" s="81">
        <v>2438144452</v>
      </c>
    </row>
    <row r="425" spans="1:3" x14ac:dyDescent="0.35">
      <c r="A425" s="81" t="s">
        <v>3287</v>
      </c>
      <c r="B425" s="81">
        <v>208789049</v>
      </c>
      <c r="C425" s="81">
        <v>208789049</v>
      </c>
    </row>
    <row r="426" spans="1:3" x14ac:dyDescent="0.35">
      <c r="A426" s="81" t="s">
        <v>3288</v>
      </c>
      <c r="B426" s="81">
        <v>213674895</v>
      </c>
      <c r="C426" s="81">
        <v>213674895</v>
      </c>
    </row>
    <row r="427" spans="1:3" x14ac:dyDescent="0.35">
      <c r="A427" s="81" t="s">
        <v>3289</v>
      </c>
      <c r="B427" s="81">
        <v>404629186</v>
      </c>
      <c r="C427" s="81">
        <v>748540806</v>
      </c>
    </row>
    <row r="428" spans="1:3" x14ac:dyDescent="0.35">
      <c r="A428" s="81" t="s">
        <v>3290</v>
      </c>
      <c r="B428" s="81">
        <v>108672821</v>
      </c>
      <c r="C428" s="81">
        <v>108672821</v>
      </c>
    </row>
    <row r="429" spans="1:3" x14ac:dyDescent="0.35">
      <c r="A429" s="81" t="s">
        <v>3291</v>
      </c>
      <c r="B429" s="81">
        <v>280038162</v>
      </c>
      <c r="C429" s="81">
        <v>514820612</v>
      </c>
    </row>
    <row r="430" spans="1:3" x14ac:dyDescent="0.35">
      <c r="A430" s="81" t="s">
        <v>3292</v>
      </c>
      <c r="B430" s="81">
        <v>9854650318</v>
      </c>
      <c r="C430" s="81">
        <v>9854650318</v>
      </c>
    </row>
    <row r="431" spans="1:3" x14ac:dyDescent="0.35">
      <c r="A431" s="81" t="s">
        <v>3293</v>
      </c>
      <c r="B431" s="81">
        <v>10892010710</v>
      </c>
      <c r="C431" s="81">
        <v>10892010710</v>
      </c>
    </row>
    <row r="432" spans="1:3" x14ac:dyDescent="0.35">
      <c r="A432" s="81" t="s">
        <v>3294</v>
      </c>
      <c r="B432" s="81">
        <v>3670764700</v>
      </c>
      <c r="C432" s="81">
        <v>3670764700</v>
      </c>
    </row>
    <row r="433" spans="1:3" x14ac:dyDescent="0.35">
      <c r="A433" s="81" t="s">
        <v>3295</v>
      </c>
      <c r="B433" s="81">
        <v>17500767770</v>
      </c>
      <c r="C433" s="81">
        <v>17500767770</v>
      </c>
    </row>
    <row r="434" spans="1:3" x14ac:dyDescent="0.35">
      <c r="A434" s="81" t="s">
        <v>3296</v>
      </c>
      <c r="B434" s="81">
        <v>1395090913</v>
      </c>
      <c r="C434" s="81">
        <v>1396287574</v>
      </c>
    </row>
    <row r="435" spans="1:3" x14ac:dyDescent="0.35">
      <c r="A435" s="81" t="s">
        <v>3297</v>
      </c>
      <c r="B435" s="81">
        <v>1995748303</v>
      </c>
      <c r="C435" s="81">
        <v>1995748303</v>
      </c>
    </row>
    <row r="436" spans="1:3" x14ac:dyDescent="0.35">
      <c r="A436" s="81" t="s">
        <v>3298</v>
      </c>
      <c r="B436" s="81">
        <v>1155057289</v>
      </c>
      <c r="C436" s="81">
        <v>1155057289</v>
      </c>
    </row>
    <row r="437" spans="1:3" x14ac:dyDescent="0.35">
      <c r="A437" s="81" t="s">
        <v>3299</v>
      </c>
      <c r="B437" s="81">
        <v>359578107</v>
      </c>
      <c r="C437" s="81">
        <v>359578107</v>
      </c>
    </row>
    <row r="438" spans="1:3" x14ac:dyDescent="0.35">
      <c r="A438" s="81" t="s">
        <v>3300</v>
      </c>
      <c r="B438" s="81">
        <v>1168004498</v>
      </c>
      <c r="C438" s="81">
        <v>1168004498</v>
      </c>
    </row>
    <row r="439" spans="1:3" x14ac:dyDescent="0.35">
      <c r="A439" s="81" t="s">
        <v>3301</v>
      </c>
      <c r="B439" s="81">
        <v>2693423391</v>
      </c>
      <c r="C439" s="81">
        <v>2693423391</v>
      </c>
    </row>
    <row r="440" spans="1:3" x14ac:dyDescent="0.35">
      <c r="A440" s="81" t="s">
        <v>3302</v>
      </c>
      <c r="B440" s="81">
        <v>61022845</v>
      </c>
      <c r="C440" s="81">
        <v>61022845</v>
      </c>
    </row>
    <row r="441" spans="1:3" x14ac:dyDescent="0.35">
      <c r="A441" s="81" t="s">
        <v>3303</v>
      </c>
      <c r="B441" s="81">
        <v>51100210</v>
      </c>
      <c r="C441" s="81">
        <v>51100210</v>
      </c>
    </row>
    <row r="442" spans="1:3" x14ac:dyDescent="0.35">
      <c r="A442" s="81" t="s">
        <v>3304</v>
      </c>
      <c r="B442" s="81">
        <v>285213012</v>
      </c>
      <c r="C442" s="81">
        <v>285213012</v>
      </c>
    </row>
    <row r="443" spans="1:3" x14ac:dyDescent="0.35">
      <c r="A443" s="81" t="s">
        <v>3305</v>
      </c>
      <c r="B443" s="81">
        <v>2166955242</v>
      </c>
      <c r="C443" s="81">
        <v>2166955242</v>
      </c>
    </row>
    <row r="444" spans="1:3" x14ac:dyDescent="0.35">
      <c r="A444" s="81" t="s">
        <v>3306</v>
      </c>
      <c r="B444" s="81">
        <v>475736595</v>
      </c>
      <c r="C444" s="81">
        <v>475736595</v>
      </c>
    </row>
    <row r="445" spans="1:3" x14ac:dyDescent="0.35">
      <c r="A445" s="81" t="s">
        <v>3307</v>
      </c>
      <c r="B445" s="81">
        <v>9029311809</v>
      </c>
      <c r="C445" s="81">
        <v>9116330729</v>
      </c>
    </row>
    <row r="446" spans="1:3" x14ac:dyDescent="0.35">
      <c r="A446" s="81" t="s">
        <v>3308</v>
      </c>
      <c r="B446" s="81">
        <v>740487054</v>
      </c>
      <c r="C446" s="81">
        <v>740487054</v>
      </c>
    </row>
    <row r="447" spans="1:3" x14ac:dyDescent="0.35">
      <c r="A447" s="81" t="s">
        <v>3309</v>
      </c>
      <c r="B447" s="81">
        <v>8754816638</v>
      </c>
      <c r="C447" s="81">
        <v>8754816638</v>
      </c>
    </row>
    <row r="448" spans="1:3" x14ac:dyDescent="0.35">
      <c r="A448" s="81" t="s">
        <v>3310</v>
      </c>
      <c r="B448" s="81">
        <v>720138041</v>
      </c>
      <c r="C448" s="81">
        <v>720138041</v>
      </c>
    </row>
    <row r="449" spans="1:3" x14ac:dyDescent="0.35">
      <c r="A449" s="81" t="s">
        <v>3311</v>
      </c>
      <c r="B449" s="81">
        <v>2824874749</v>
      </c>
      <c r="C449" s="81">
        <v>2824874749</v>
      </c>
    </row>
    <row r="450" spans="1:3" x14ac:dyDescent="0.35">
      <c r="A450" s="81" t="s">
        <v>3312</v>
      </c>
      <c r="B450" s="81">
        <v>6234591013</v>
      </c>
      <c r="C450" s="81">
        <v>6234591013</v>
      </c>
    </row>
    <row r="451" spans="1:3" x14ac:dyDescent="0.35">
      <c r="A451" s="81" t="s">
        <v>3313</v>
      </c>
      <c r="B451" s="81">
        <v>276992615</v>
      </c>
      <c r="C451" s="81">
        <v>276992615</v>
      </c>
    </row>
    <row r="452" spans="1:3" x14ac:dyDescent="0.35">
      <c r="A452" s="81" t="s">
        <v>3314</v>
      </c>
      <c r="B452" s="81">
        <v>4180034119</v>
      </c>
      <c r="C452" s="81">
        <v>4180034119</v>
      </c>
    </row>
    <row r="453" spans="1:3" x14ac:dyDescent="0.35">
      <c r="A453" s="81" t="s">
        <v>3315</v>
      </c>
      <c r="B453" s="81">
        <v>3234638156</v>
      </c>
      <c r="C453" s="81">
        <v>3234638156</v>
      </c>
    </row>
    <row r="454" spans="1:3" x14ac:dyDescent="0.35">
      <c r="A454" s="81" t="s">
        <v>3316</v>
      </c>
      <c r="B454" s="81">
        <v>3253201946</v>
      </c>
      <c r="C454" s="81">
        <v>3253201946</v>
      </c>
    </row>
    <row r="455" spans="1:3" x14ac:dyDescent="0.35">
      <c r="A455" s="81" t="s">
        <v>3317</v>
      </c>
      <c r="B455" s="81">
        <v>134316408</v>
      </c>
      <c r="C455" s="81">
        <v>134316408</v>
      </c>
    </row>
    <row r="456" spans="1:3" x14ac:dyDescent="0.35">
      <c r="A456" s="81" t="s">
        <v>3318</v>
      </c>
      <c r="B456" s="81">
        <v>196975814</v>
      </c>
      <c r="C456" s="81">
        <v>196975814</v>
      </c>
    </row>
    <row r="457" spans="1:3" x14ac:dyDescent="0.35">
      <c r="A457" s="81" t="s">
        <v>3319</v>
      </c>
      <c r="B457" s="81">
        <v>925541058</v>
      </c>
      <c r="C457" s="81">
        <v>925541058</v>
      </c>
    </row>
    <row r="458" spans="1:3" x14ac:dyDescent="0.35">
      <c r="A458" s="81" t="s">
        <v>3320</v>
      </c>
      <c r="B458" s="81">
        <v>195630522</v>
      </c>
      <c r="C458" s="81">
        <v>426131122</v>
      </c>
    </row>
    <row r="459" spans="1:3" x14ac:dyDescent="0.35">
      <c r="A459" s="81" t="s">
        <v>3321</v>
      </c>
      <c r="B459" s="81">
        <v>121344853</v>
      </c>
      <c r="C459" s="81">
        <v>121344853</v>
      </c>
    </row>
    <row r="460" spans="1:3" x14ac:dyDescent="0.35">
      <c r="A460" s="81" t="s">
        <v>3322</v>
      </c>
      <c r="B460" s="81">
        <v>145788887</v>
      </c>
      <c r="C460" s="81">
        <v>145788887</v>
      </c>
    </row>
    <row r="461" spans="1:3" x14ac:dyDescent="0.35">
      <c r="A461" s="81" t="s">
        <v>3323</v>
      </c>
      <c r="B461" s="81">
        <v>978562909</v>
      </c>
      <c r="C461" s="81">
        <v>1057339119</v>
      </c>
    </row>
    <row r="462" spans="1:3" x14ac:dyDescent="0.35">
      <c r="A462" s="81" t="s">
        <v>3324</v>
      </c>
      <c r="B462" s="81">
        <v>149639783</v>
      </c>
      <c r="C462" s="81">
        <v>184618243</v>
      </c>
    </row>
    <row r="463" spans="1:3" x14ac:dyDescent="0.35">
      <c r="A463" s="81" t="s">
        <v>3325</v>
      </c>
      <c r="B463" s="81">
        <v>370712786</v>
      </c>
      <c r="C463" s="81">
        <v>499776966</v>
      </c>
    </row>
    <row r="464" spans="1:3" x14ac:dyDescent="0.35">
      <c r="A464" s="81" t="s">
        <v>3326</v>
      </c>
      <c r="B464" s="81">
        <v>65269536</v>
      </c>
      <c r="C464" s="81">
        <v>65269536</v>
      </c>
    </row>
    <row r="465" spans="1:3" x14ac:dyDescent="0.35">
      <c r="A465" s="81" t="s">
        <v>3327</v>
      </c>
      <c r="B465" s="81">
        <v>96678098</v>
      </c>
      <c r="C465" s="81">
        <v>194084168</v>
      </c>
    </row>
    <row r="466" spans="1:3" x14ac:dyDescent="0.35">
      <c r="A466" s="81" t="s">
        <v>3328</v>
      </c>
      <c r="B466" s="81">
        <v>928004321</v>
      </c>
      <c r="C466" s="81">
        <v>928004321</v>
      </c>
    </row>
    <row r="467" spans="1:3" x14ac:dyDescent="0.35">
      <c r="A467" s="81" t="s">
        <v>3329</v>
      </c>
      <c r="B467" s="81">
        <v>135895912</v>
      </c>
      <c r="C467" s="81">
        <v>135895912</v>
      </c>
    </row>
    <row r="468" spans="1:3" x14ac:dyDescent="0.35">
      <c r="A468" s="81" t="s">
        <v>3330</v>
      </c>
      <c r="B468" s="81">
        <v>258682080</v>
      </c>
      <c r="C468" s="81">
        <v>258682080</v>
      </c>
    </row>
    <row r="469" spans="1:3" x14ac:dyDescent="0.35">
      <c r="A469" s="81" t="s">
        <v>3331</v>
      </c>
      <c r="B469" s="81">
        <v>65407155</v>
      </c>
      <c r="C469" s="81">
        <v>65407155</v>
      </c>
    </row>
    <row r="470" spans="1:3" x14ac:dyDescent="0.35">
      <c r="A470" s="81" t="s">
        <v>3332</v>
      </c>
      <c r="B470" s="81">
        <v>91627995</v>
      </c>
      <c r="C470" s="81">
        <v>91627995</v>
      </c>
    </row>
    <row r="471" spans="1:3" x14ac:dyDescent="0.35">
      <c r="A471" s="81" t="s">
        <v>3333</v>
      </c>
      <c r="B471" s="81">
        <v>1586073785</v>
      </c>
      <c r="C471" s="81">
        <v>1586073785</v>
      </c>
    </row>
    <row r="472" spans="1:3" x14ac:dyDescent="0.35">
      <c r="A472" s="81" t="s">
        <v>3334</v>
      </c>
      <c r="B472" s="81">
        <v>204085829</v>
      </c>
      <c r="C472" s="81">
        <v>204085829</v>
      </c>
    </row>
    <row r="473" spans="1:3" x14ac:dyDescent="0.35">
      <c r="A473" s="81" t="s">
        <v>3335</v>
      </c>
      <c r="B473" s="81">
        <v>142568051</v>
      </c>
      <c r="C473" s="81">
        <v>142568051</v>
      </c>
    </row>
    <row r="474" spans="1:3" x14ac:dyDescent="0.35">
      <c r="A474" s="81" t="s">
        <v>3336</v>
      </c>
      <c r="B474" s="81">
        <v>1251439974</v>
      </c>
      <c r="C474" s="81">
        <v>1251439974</v>
      </c>
    </row>
    <row r="475" spans="1:3" x14ac:dyDescent="0.35">
      <c r="A475" s="81" t="s">
        <v>3337</v>
      </c>
      <c r="B475" s="81">
        <v>59133186</v>
      </c>
      <c r="C475" s="81">
        <v>59133186</v>
      </c>
    </row>
    <row r="476" spans="1:3" x14ac:dyDescent="0.35">
      <c r="A476" s="81" t="s">
        <v>3338</v>
      </c>
      <c r="B476" s="81">
        <v>8732896044</v>
      </c>
      <c r="C476" s="81">
        <v>8732896044</v>
      </c>
    </row>
    <row r="477" spans="1:3" x14ac:dyDescent="0.35">
      <c r="A477" s="81" t="s">
        <v>3339</v>
      </c>
      <c r="B477" s="81">
        <v>306726151</v>
      </c>
      <c r="C477" s="81">
        <v>306726151</v>
      </c>
    </row>
    <row r="478" spans="1:3" x14ac:dyDescent="0.35">
      <c r="A478" s="81" t="s">
        <v>3340</v>
      </c>
      <c r="B478" s="81">
        <v>438318948</v>
      </c>
      <c r="C478" s="81">
        <v>438318948</v>
      </c>
    </row>
    <row r="479" spans="1:3" x14ac:dyDescent="0.35">
      <c r="A479" s="81" t="s">
        <v>3341</v>
      </c>
      <c r="B479" s="81">
        <v>2113092404</v>
      </c>
      <c r="C479" s="81">
        <v>2113092404</v>
      </c>
    </row>
    <row r="480" spans="1:3" x14ac:dyDescent="0.35">
      <c r="A480" s="81" t="s">
        <v>3342</v>
      </c>
      <c r="B480" s="81">
        <v>117017410</v>
      </c>
      <c r="C480" s="81">
        <v>117017410</v>
      </c>
    </row>
    <row r="481" spans="1:3" x14ac:dyDescent="0.35">
      <c r="A481" s="81" t="s">
        <v>3343</v>
      </c>
      <c r="B481" s="81">
        <v>158375614</v>
      </c>
      <c r="C481" s="81">
        <v>158375614</v>
      </c>
    </row>
    <row r="482" spans="1:3" x14ac:dyDescent="0.35">
      <c r="A482" s="81" t="s">
        <v>3344</v>
      </c>
      <c r="B482" s="81">
        <v>111989685</v>
      </c>
      <c r="C482" s="81">
        <v>111989685</v>
      </c>
    </row>
    <row r="483" spans="1:3" x14ac:dyDescent="0.35">
      <c r="A483" s="81" t="s">
        <v>3345</v>
      </c>
      <c r="B483" s="81">
        <v>256952229</v>
      </c>
      <c r="C483" s="81">
        <v>256952229</v>
      </c>
    </row>
    <row r="484" spans="1:3" x14ac:dyDescent="0.35">
      <c r="A484" s="81" t="s">
        <v>3346</v>
      </c>
      <c r="B484" s="81">
        <v>164656963</v>
      </c>
      <c r="C484" s="81">
        <v>164656963</v>
      </c>
    </row>
    <row r="485" spans="1:3" x14ac:dyDescent="0.35">
      <c r="A485" s="81" t="s">
        <v>3347</v>
      </c>
      <c r="B485" s="81">
        <v>133784950</v>
      </c>
      <c r="C485" s="81">
        <v>133784950</v>
      </c>
    </row>
    <row r="486" spans="1:3" x14ac:dyDescent="0.35">
      <c r="A486" s="81" t="s">
        <v>3348</v>
      </c>
      <c r="B486" s="81">
        <v>579900963</v>
      </c>
      <c r="C486" s="81">
        <v>648929113</v>
      </c>
    </row>
    <row r="487" spans="1:3" x14ac:dyDescent="0.35">
      <c r="A487" s="81" t="s">
        <v>3349</v>
      </c>
      <c r="B487" s="81">
        <v>533376208</v>
      </c>
      <c r="C487" s="81">
        <v>533376208</v>
      </c>
    </row>
    <row r="488" spans="1:3" x14ac:dyDescent="0.35">
      <c r="A488" s="81" t="s">
        <v>3350</v>
      </c>
      <c r="B488" s="81">
        <v>377060559</v>
      </c>
      <c r="C488" s="81">
        <v>377060559</v>
      </c>
    </row>
    <row r="489" spans="1:3" x14ac:dyDescent="0.35">
      <c r="A489" s="81" t="s">
        <v>3351</v>
      </c>
      <c r="B489" s="81">
        <v>273394282</v>
      </c>
      <c r="C489" s="81">
        <v>273394282</v>
      </c>
    </row>
    <row r="490" spans="1:3" x14ac:dyDescent="0.35">
      <c r="A490" s="81" t="s">
        <v>3352</v>
      </c>
      <c r="B490" s="81">
        <v>155629961</v>
      </c>
      <c r="C490" s="81">
        <v>155629961</v>
      </c>
    </row>
    <row r="491" spans="1:3" x14ac:dyDescent="0.35">
      <c r="A491" s="81" t="s">
        <v>3353</v>
      </c>
      <c r="B491" s="81">
        <v>4318749121</v>
      </c>
      <c r="C491" s="81">
        <v>4364929421</v>
      </c>
    </row>
    <row r="492" spans="1:3" x14ac:dyDescent="0.35">
      <c r="A492" s="81" t="s">
        <v>3354</v>
      </c>
      <c r="B492" s="81">
        <v>1573979589</v>
      </c>
      <c r="C492" s="81">
        <v>1573979589</v>
      </c>
    </row>
    <row r="493" spans="1:3" x14ac:dyDescent="0.35">
      <c r="A493" s="81" t="s">
        <v>3355</v>
      </c>
      <c r="B493" s="81">
        <v>825813825</v>
      </c>
      <c r="C493" s="81">
        <v>825813825</v>
      </c>
    </row>
    <row r="494" spans="1:3" x14ac:dyDescent="0.35">
      <c r="A494" s="81" t="s">
        <v>3356</v>
      </c>
      <c r="B494" s="81">
        <v>301972038</v>
      </c>
      <c r="C494" s="81">
        <v>301972038</v>
      </c>
    </row>
    <row r="495" spans="1:3" x14ac:dyDescent="0.35">
      <c r="A495" s="81" t="s">
        <v>3357</v>
      </c>
      <c r="B495" s="81">
        <v>185545611</v>
      </c>
      <c r="C495" s="81">
        <v>185545611</v>
      </c>
    </row>
    <row r="496" spans="1:3" x14ac:dyDescent="0.35">
      <c r="A496" s="81" t="s">
        <v>3358</v>
      </c>
      <c r="B496" s="81">
        <v>91851038</v>
      </c>
      <c r="C496" s="81">
        <v>91851038</v>
      </c>
    </row>
    <row r="497" spans="1:3" x14ac:dyDescent="0.35">
      <c r="A497" s="81" t="s">
        <v>3359</v>
      </c>
      <c r="B497" s="81">
        <v>1310276972</v>
      </c>
      <c r="C497" s="81">
        <v>1310276972</v>
      </c>
    </row>
    <row r="498" spans="1:3" x14ac:dyDescent="0.35">
      <c r="A498" s="81" t="s">
        <v>3360</v>
      </c>
      <c r="B498" s="81">
        <v>264096898</v>
      </c>
      <c r="C498" s="81">
        <v>264096898</v>
      </c>
    </row>
    <row r="499" spans="1:3" x14ac:dyDescent="0.35">
      <c r="A499" s="81" t="s">
        <v>3361</v>
      </c>
      <c r="B499" s="81">
        <v>789061467</v>
      </c>
      <c r="C499" s="81">
        <v>789061467</v>
      </c>
    </row>
    <row r="500" spans="1:3" x14ac:dyDescent="0.35">
      <c r="A500" s="81" t="s">
        <v>3362</v>
      </c>
      <c r="B500" s="81">
        <v>3881875083</v>
      </c>
      <c r="C500" s="81">
        <v>3881875083</v>
      </c>
    </row>
    <row r="501" spans="1:3" x14ac:dyDescent="0.35">
      <c r="A501" s="81" t="s">
        <v>3363</v>
      </c>
      <c r="B501" s="81">
        <v>575458764</v>
      </c>
      <c r="C501" s="81">
        <v>575458764</v>
      </c>
    </row>
    <row r="502" spans="1:3" x14ac:dyDescent="0.35">
      <c r="A502" s="81" t="s">
        <v>3364</v>
      </c>
      <c r="B502" s="81">
        <v>1672582582</v>
      </c>
      <c r="C502" s="81">
        <v>1672582582</v>
      </c>
    </row>
    <row r="503" spans="1:3" x14ac:dyDescent="0.35">
      <c r="A503" s="81" t="s">
        <v>3365</v>
      </c>
      <c r="B503" s="81">
        <v>230166519</v>
      </c>
      <c r="C503" s="81">
        <v>230166519</v>
      </c>
    </row>
    <row r="504" spans="1:3" x14ac:dyDescent="0.35">
      <c r="A504" s="81" t="s">
        <v>3366</v>
      </c>
      <c r="B504" s="81">
        <v>199566336</v>
      </c>
      <c r="C504" s="81">
        <v>199566336</v>
      </c>
    </row>
    <row r="505" spans="1:3" x14ac:dyDescent="0.35">
      <c r="A505" s="81" t="s">
        <v>3367</v>
      </c>
      <c r="B505" s="81">
        <v>430294607</v>
      </c>
      <c r="C505" s="81">
        <v>430294607</v>
      </c>
    </row>
    <row r="506" spans="1:3" x14ac:dyDescent="0.35">
      <c r="A506" s="81" t="s">
        <v>3368</v>
      </c>
      <c r="B506" s="81">
        <v>38863273</v>
      </c>
      <c r="C506" s="81">
        <v>38863273</v>
      </c>
    </row>
    <row r="507" spans="1:3" x14ac:dyDescent="0.35">
      <c r="A507" s="81" t="s">
        <v>3369</v>
      </c>
      <c r="B507" s="81">
        <v>717241682</v>
      </c>
      <c r="C507" s="81">
        <v>1165809616</v>
      </c>
    </row>
    <row r="508" spans="1:3" x14ac:dyDescent="0.35">
      <c r="A508" s="81" t="s">
        <v>3370</v>
      </c>
      <c r="B508" s="81">
        <v>141020779</v>
      </c>
      <c r="C508" s="81">
        <v>141020779</v>
      </c>
    </row>
    <row r="509" spans="1:3" x14ac:dyDescent="0.35">
      <c r="A509" s="81" t="s">
        <v>3371</v>
      </c>
      <c r="B509" s="81">
        <v>1379933110</v>
      </c>
      <c r="C509" s="81">
        <v>1379933110</v>
      </c>
    </row>
    <row r="510" spans="1:3" x14ac:dyDescent="0.35">
      <c r="A510" s="81" t="s">
        <v>3372</v>
      </c>
      <c r="B510" s="81">
        <v>47423450</v>
      </c>
      <c r="C510" s="81">
        <v>47423450</v>
      </c>
    </row>
    <row r="511" spans="1:3" x14ac:dyDescent="0.35">
      <c r="A511" s="81" t="s">
        <v>3373</v>
      </c>
      <c r="B511" s="81">
        <v>2548831296</v>
      </c>
      <c r="C511" s="81">
        <v>2768793376</v>
      </c>
    </row>
    <row r="512" spans="1:3" x14ac:dyDescent="0.35">
      <c r="A512" s="81" t="s">
        <v>3374</v>
      </c>
      <c r="B512" s="81">
        <v>223073760</v>
      </c>
      <c r="C512" s="81">
        <v>223073760</v>
      </c>
    </row>
    <row r="513" spans="1:3" x14ac:dyDescent="0.35">
      <c r="A513" s="81" t="s">
        <v>3375</v>
      </c>
      <c r="B513" s="81">
        <v>962579972</v>
      </c>
      <c r="C513" s="81">
        <v>990019822</v>
      </c>
    </row>
    <row r="514" spans="1:3" x14ac:dyDescent="0.35">
      <c r="A514" s="81" t="s">
        <v>3376</v>
      </c>
      <c r="B514" s="81">
        <v>418956676</v>
      </c>
      <c r="C514" s="81">
        <v>418956676</v>
      </c>
    </row>
    <row r="515" spans="1:3" x14ac:dyDescent="0.35">
      <c r="A515" s="81" t="s">
        <v>3377</v>
      </c>
      <c r="B515" s="81">
        <v>820945403</v>
      </c>
      <c r="C515" s="81">
        <v>820945403</v>
      </c>
    </row>
    <row r="516" spans="1:3" x14ac:dyDescent="0.35">
      <c r="A516" s="81" t="s">
        <v>3378</v>
      </c>
      <c r="B516" s="81">
        <v>655907438</v>
      </c>
      <c r="C516" s="81">
        <v>655907438</v>
      </c>
    </row>
    <row r="517" spans="1:3" x14ac:dyDescent="0.35">
      <c r="A517" s="81" t="s">
        <v>3379</v>
      </c>
      <c r="B517" s="81">
        <v>1184729892</v>
      </c>
      <c r="C517" s="81">
        <v>1184729892</v>
      </c>
    </row>
    <row r="518" spans="1:3" x14ac:dyDescent="0.35">
      <c r="A518" s="81" t="s">
        <v>3380</v>
      </c>
      <c r="B518" s="81">
        <v>509623614</v>
      </c>
      <c r="C518" s="81">
        <v>509623614</v>
      </c>
    </row>
    <row r="519" spans="1:3" x14ac:dyDescent="0.35">
      <c r="A519" s="81" t="s">
        <v>3381</v>
      </c>
      <c r="B519" s="81">
        <v>435007184</v>
      </c>
      <c r="C519" s="81">
        <v>435007184</v>
      </c>
    </row>
    <row r="520" spans="1:3" x14ac:dyDescent="0.35">
      <c r="A520" s="81" t="s">
        <v>3382</v>
      </c>
      <c r="B520" s="81">
        <v>1088051327</v>
      </c>
      <c r="C520" s="81">
        <v>1088051327</v>
      </c>
    </row>
    <row r="521" spans="1:3" x14ac:dyDescent="0.35">
      <c r="A521" s="81" t="s">
        <v>3383</v>
      </c>
      <c r="B521" s="81">
        <v>370053038</v>
      </c>
      <c r="C521" s="81">
        <v>370053038</v>
      </c>
    </row>
    <row r="522" spans="1:3" x14ac:dyDescent="0.35">
      <c r="A522" s="81" t="s">
        <v>3384</v>
      </c>
      <c r="B522" s="81">
        <v>341695913</v>
      </c>
      <c r="C522" s="81">
        <v>341695913</v>
      </c>
    </row>
    <row r="523" spans="1:3" x14ac:dyDescent="0.35">
      <c r="A523" s="81" t="s">
        <v>3385</v>
      </c>
      <c r="B523" s="81">
        <v>286214564</v>
      </c>
      <c r="C523" s="81">
        <v>286214564</v>
      </c>
    </row>
    <row r="524" spans="1:3" x14ac:dyDescent="0.35">
      <c r="A524" s="81" t="s">
        <v>3386</v>
      </c>
      <c r="B524" s="81">
        <v>74447000</v>
      </c>
      <c r="C524" s="81">
        <v>74447000</v>
      </c>
    </row>
    <row r="525" spans="1:3" x14ac:dyDescent="0.35">
      <c r="A525" s="81" t="s">
        <v>3387</v>
      </c>
      <c r="B525" s="81">
        <v>3233659874</v>
      </c>
      <c r="C525" s="81">
        <v>3569413374</v>
      </c>
    </row>
    <row r="526" spans="1:3" x14ac:dyDescent="0.35">
      <c r="A526" s="81" t="s">
        <v>3388</v>
      </c>
      <c r="B526" s="81">
        <v>6468872087</v>
      </c>
      <c r="C526" s="81">
        <v>6468872087</v>
      </c>
    </row>
    <row r="527" spans="1:3" x14ac:dyDescent="0.35">
      <c r="A527" s="81" t="s">
        <v>3389</v>
      </c>
      <c r="B527" s="81">
        <v>3146290837</v>
      </c>
      <c r="C527" s="81">
        <v>4073734837</v>
      </c>
    </row>
    <row r="528" spans="1:3" x14ac:dyDescent="0.35">
      <c r="A528" s="81" t="s">
        <v>3390</v>
      </c>
      <c r="B528" s="81">
        <v>12568731570</v>
      </c>
      <c r="C528" s="81">
        <v>14974586524</v>
      </c>
    </row>
    <row r="529" spans="1:3" x14ac:dyDescent="0.35">
      <c r="A529" s="81" t="s">
        <v>3391</v>
      </c>
      <c r="B529" s="81">
        <v>1005541670</v>
      </c>
      <c r="C529" s="81">
        <v>1900004870</v>
      </c>
    </row>
    <row r="530" spans="1:3" x14ac:dyDescent="0.35">
      <c r="A530" s="81" t="s">
        <v>3392</v>
      </c>
      <c r="B530" s="81">
        <v>886778040</v>
      </c>
      <c r="C530" s="81">
        <v>886778040</v>
      </c>
    </row>
    <row r="531" spans="1:3" x14ac:dyDescent="0.35">
      <c r="A531" s="81" t="s">
        <v>3393</v>
      </c>
      <c r="B531" s="81">
        <v>407707973</v>
      </c>
      <c r="C531" s="81">
        <v>462707973</v>
      </c>
    </row>
    <row r="532" spans="1:3" x14ac:dyDescent="0.35">
      <c r="A532" s="81" t="s">
        <v>3394</v>
      </c>
      <c r="B532" s="81">
        <v>1423853943</v>
      </c>
      <c r="C532" s="81">
        <v>1423853943</v>
      </c>
    </row>
    <row r="533" spans="1:3" x14ac:dyDescent="0.35">
      <c r="A533" s="81" t="s">
        <v>3395</v>
      </c>
      <c r="B533" s="81">
        <v>134477122</v>
      </c>
      <c r="C533" s="81">
        <v>134477122</v>
      </c>
    </row>
    <row r="534" spans="1:3" x14ac:dyDescent="0.35">
      <c r="A534" s="81" t="s">
        <v>3396</v>
      </c>
      <c r="B534" s="81">
        <v>635304241</v>
      </c>
      <c r="C534" s="81">
        <v>635304241</v>
      </c>
    </row>
    <row r="535" spans="1:3" x14ac:dyDescent="0.35">
      <c r="A535" s="81" t="s">
        <v>3397</v>
      </c>
      <c r="B535" s="81">
        <v>169549705</v>
      </c>
      <c r="C535" s="81">
        <v>169549705</v>
      </c>
    </row>
    <row r="536" spans="1:3" x14ac:dyDescent="0.35">
      <c r="A536" s="81" t="s">
        <v>3398</v>
      </c>
      <c r="B536" s="81">
        <v>56796829</v>
      </c>
      <c r="C536" s="81">
        <v>56796829</v>
      </c>
    </row>
    <row r="537" spans="1:3" x14ac:dyDescent="0.35">
      <c r="A537" s="81" t="s">
        <v>3399</v>
      </c>
      <c r="B537" s="81">
        <v>2135573678</v>
      </c>
      <c r="C537" s="81">
        <v>2135573678</v>
      </c>
    </row>
    <row r="538" spans="1:3" x14ac:dyDescent="0.35">
      <c r="A538" s="81" t="s">
        <v>3400</v>
      </c>
      <c r="B538" s="81">
        <v>6717458135</v>
      </c>
      <c r="C538" s="81">
        <v>6717458135</v>
      </c>
    </row>
    <row r="539" spans="1:3" x14ac:dyDescent="0.35">
      <c r="A539" s="81" t="s">
        <v>3401</v>
      </c>
      <c r="B539" s="81">
        <v>3767151464</v>
      </c>
      <c r="C539" s="81">
        <v>3767151464</v>
      </c>
    </row>
    <row r="540" spans="1:3" x14ac:dyDescent="0.35">
      <c r="A540" s="81" t="s">
        <v>3402</v>
      </c>
      <c r="B540" s="81">
        <v>549806148</v>
      </c>
      <c r="C540" s="81">
        <v>549806148</v>
      </c>
    </row>
    <row r="541" spans="1:3" x14ac:dyDescent="0.35">
      <c r="A541" s="81" t="s">
        <v>3403</v>
      </c>
      <c r="B541" s="81">
        <v>2408128646</v>
      </c>
      <c r="C541" s="81">
        <v>2408128646</v>
      </c>
    </row>
    <row r="542" spans="1:3" x14ac:dyDescent="0.35">
      <c r="A542" s="81" t="s">
        <v>3404</v>
      </c>
      <c r="B542" s="81">
        <v>255758677</v>
      </c>
      <c r="C542" s="81">
        <v>255758677</v>
      </c>
    </row>
    <row r="543" spans="1:3" x14ac:dyDescent="0.35">
      <c r="A543" s="81" t="s">
        <v>3405</v>
      </c>
      <c r="B543" s="81">
        <v>443640886</v>
      </c>
      <c r="C543" s="81">
        <v>443640886</v>
      </c>
    </row>
    <row r="544" spans="1:3" x14ac:dyDescent="0.35">
      <c r="A544" s="81" t="s">
        <v>3406</v>
      </c>
      <c r="B544" s="81">
        <v>700514172</v>
      </c>
      <c r="C544" s="81">
        <v>700514172</v>
      </c>
    </row>
    <row r="545" spans="1:3" x14ac:dyDescent="0.35">
      <c r="A545" s="81" t="s">
        <v>3407</v>
      </c>
      <c r="B545" s="81">
        <v>1751114388</v>
      </c>
      <c r="C545" s="81">
        <v>1751114388</v>
      </c>
    </row>
    <row r="546" spans="1:3" x14ac:dyDescent="0.35">
      <c r="A546" s="81" t="s">
        <v>3408</v>
      </c>
      <c r="B546" s="81">
        <v>205045637</v>
      </c>
      <c r="C546" s="81">
        <v>325926427</v>
      </c>
    </row>
    <row r="547" spans="1:3" x14ac:dyDescent="0.35">
      <c r="A547" s="81" t="s">
        <v>3409</v>
      </c>
      <c r="B547" s="81">
        <v>192254976</v>
      </c>
      <c r="C547" s="81">
        <v>192254976</v>
      </c>
    </row>
    <row r="548" spans="1:3" x14ac:dyDescent="0.35">
      <c r="A548" s="81" t="s">
        <v>3410</v>
      </c>
      <c r="B548" s="81">
        <v>224665989</v>
      </c>
      <c r="C548" s="81">
        <v>224665989</v>
      </c>
    </row>
    <row r="549" spans="1:3" x14ac:dyDescent="0.35">
      <c r="A549" s="81" t="s">
        <v>3411</v>
      </c>
      <c r="B549" s="81">
        <v>90408757</v>
      </c>
      <c r="C549" s="81">
        <v>90408757</v>
      </c>
    </row>
    <row r="550" spans="1:3" x14ac:dyDescent="0.35">
      <c r="A550" s="81" t="s">
        <v>3412</v>
      </c>
      <c r="B550" s="81">
        <v>111705236</v>
      </c>
      <c r="C550" s="81">
        <v>111705236</v>
      </c>
    </row>
    <row r="551" spans="1:3" x14ac:dyDescent="0.35">
      <c r="A551" s="81" t="s">
        <v>3413</v>
      </c>
      <c r="B551" s="81">
        <v>7272803595</v>
      </c>
      <c r="C551" s="81">
        <v>7272803595</v>
      </c>
    </row>
    <row r="552" spans="1:3" x14ac:dyDescent="0.35">
      <c r="A552" s="81" t="s">
        <v>3414</v>
      </c>
      <c r="B552" s="81">
        <v>1474091923</v>
      </c>
      <c r="C552" s="81">
        <v>1474091923</v>
      </c>
    </row>
    <row r="553" spans="1:3" x14ac:dyDescent="0.35">
      <c r="A553" s="81" t="s">
        <v>3415</v>
      </c>
      <c r="B553" s="81">
        <v>710096877</v>
      </c>
      <c r="C553" s="81">
        <v>710096877</v>
      </c>
    </row>
    <row r="554" spans="1:3" x14ac:dyDescent="0.35">
      <c r="A554" s="81" t="s">
        <v>3416</v>
      </c>
      <c r="B554" s="81">
        <v>1182922941</v>
      </c>
      <c r="C554" s="81">
        <v>1182922941</v>
      </c>
    </row>
    <row r="555" spans="1:3" x14ac:dyDescent="0.35">
      <c r="A555" s="81" t="s">
        <v>3417</v>
      </c>
      <c r="B555" s="81">
        <v>2397784776</v>
      </c>
      <c r="C555" s="81">
        <v>2397784776</v>
      </c>
    </row>
    <row r="556" spans="1:3" x14ac:dyDescent="0.35">
      <c r="A556" s="81" t="s">
        <v>3418</v>
      </c>
      <c r="B556" s="81">
        <v>9243141666</v>
      </c>
      <c r="C556" s="81">
        <v>9243141666</v>
      </c>
    </row>
    <row r="557" spans="1:3" x14ac:dyDescent="0.35">
      <c r="A557" s="81" t="s">
        <v>3419</v>
      </c>
      <c r="B557" s="81">
        <v>1531346689</v>
      </c>
      <c r="C557" s="81">
        <v>1531346689</v>
      </c>
    </row>
    <row r="558" spans="1:3" x14ac:dyDescent="0.35">
      <c r="A558" s="81" t="s">
        <v>3420</v>
      </c>
      <c r="B558" s="81">
        <v>870144574</v>
      </c>
      <c r="C558" s="81">
        <v>870144574</v>
      </c>
    </row>
    <row r="559" spans="1:3" x14ac:dyDescent="0.35">
      <c r="A559" s="81" t="s">
        <v>3421</v>
      </c>
      <c r="B559" s="81">
        <v>2495538578</v>
      </c>
      <c r="C559" s="81">
        <v>2495538578</v>
      </c>
    </row>
    <row r="560" spans="1:3" x14ac:dyDescent="0.35">
      <c r="A560" s="81" t="s">
        <v>3422</v>
      </c>
      <c r="B560" s="81">
        <v>3253528924</v>
      </c>
      <c r="C560" s="81">
        <v>3253528924</v>
      </c>
    </row>
    <row r="561" spans="1:3" x14ac:dyDescent="0.35">
      <c r="A561" s="81" t="s">
        <v>3423</v>
      </c>
      <c r="B561" s="81">
        <v>535436678</v>
      </c>
      <c r="C561" s="81">
        <v>535436678</v>
      </c>
    </row>
    <row r="562" spans="1:3" x14ac:dyDescent="0.35">
      <c r="A562" s="81" t="s">
        <v>3424</v>
      </c>
      <c r="B562" s="81">
        <v>10968762728</v>
      </c>
      <c r="C562" s="81">
        <v>10968762728</v>
      </c>
    </row>
    <row r="563" spans="1:3" x14ac:dyDescent="0.35">
      <c r="A563" s="81" t="s">
        <v>3425</v>
      </c>
      <c r="B563" s="81">
        <v>1411252531</v>
      </c>
      <c r="C563" s="81">
        <v>1411252531</v>
      </c>
    </row>
    <row r="564" spans="1:3" x14ac:dyDescent="0.35">
      <c r="A564" s="81" t="s">
        <v>3426</v>
      </c>
      <c r="B564" s="81">
        <v>1236835912</v>
      </c>
      <c r="C564" s="81">
        <v>1374535842</v>
      </c>
    </row>
    <row r="565" spans="1:3" x14ac:dyDescent="0.35">
      <c r="A565" s="81" t="s">
        <v>3427</v>
      </c>
      <c r="B565" s="81">
        <v>504437458</v>
      </c>
      <c r="C565" s="81">
        <v>504437458</v>
      </c>
    </row>
    <row r="566" spans="1:3" x14ac:dyDescent="0.35">
      <c r="A566" s="81" t="s">
        <v>3428</v>
      </c>
      <c r="B566" s="81">
        <v>460871284</v>
      </c>
      <c r="C566" s="81">
        <v>460871284</v>
      </c>
    </row>
    <row r="567" spans="1:3" x14ac:dyDescent="0.35">
      <c r="A567" s="81" t="s">
        <v>3429</v>
      </c>
      <c r="B567" s="81">
        <v>675478268</v>
      </c>
      <c r="C567" s="81">
        <v>675478268</v>
      </c>
    </row>
    <row r="568" spans="1:3" x14ac:dyDescent="0.35">
      <c r="A568" s="81" t="s">
        <v>3430</v>
      </c>
      <c r="B568" s="81">
        <v>3458768728</v>
      </c>
      <c r="C568" s="81">
        <v>3458768728</v>
      </c>
    </row>
    <row r="569" spans="1:3" x14ac:dyDescent="0.35">
      <c r="A569" s="81" t="s">
        <v>3431</v>
      </c>
      <c r="B569" s="81">
        <v>814610775</v>
      </c>
      <c r="C569" s="81">
        <v>814610775</v>
      </c>
    </row>
    <row r="570" spans="1:3" x14ac:dyDescent="0.35">
      <c r="A570" s="81" t="s">
        <v>3432</v>
      </c>
      <c r="B570" s="81">
        <v>107499549</v>
      </c>
      <c r="C570" s="81">
        <v>107499549</v>
      </c>
    </row>
    <row r="571" spans="1:3" x14ac:dyDescent="0.35">
      <c r="A571" s="81" t="s">
        <v>3433</v>
      </c>
      <c r="B571" s="81">
        <v>789797467</v>
      </c>
      <c r="C571" s="81">
        <v>789797467</v>
      </c>
    </row>
    <row r="572" spans="1:3" x14ac:dyDescent="0.35">
      <c r="A572" s="81" t="s">
        <v>3434</v>
      </c>
      <c r="B572" s="81">
        <v>235190870</v>
      </c>
      <c r="C572" s="81">
        <v>235190870</v>
      </c>
    </row>
    <row r="573" spans="1:3" x14ac:dyDescent="0.35">
      <c r="A573" s="81" t="s">
        <v>3435</v>
      </c>
      <c r="B573" s="81">
        <v>968154877</v>
      </c>
      <c r="C573" s="81">
        <v>988354877</v>
      </c>
    </row>
    <row r="574" spans="1:3" x14ac:dyDescent="0.35">
      <c r="A574" s="81" t="s">
        <v>3436</v>
      </c>
      <c r="B574" s="81">
        <v>1263634004</v>
      </c>
      <c r="C574" s="81">
        <v>1263634004</v>
      </c>
    </row>
    <row r="575" spans="1:3" x14ac:dyDescent="0.35">
      <c r="A575" s="81" t="s">
        <v>3437</v>
      </c>
      <c r="B575" s="81">
        <v>252752398</v>
      </c>
      <c r="C575" s="81">
        <v>252752398</v>
      </c>
    </row>
    <row r="576" spans="1:3" x14ac:dyDescent="0.35">
      <c r="A576" s="81" t="s">
        <v>3438</v>
      </c>
      <c r="B576" s="81">
        <v>405222054</v>
      </c>
      <c r="C576" s="81">
        <v>405222054</v>
      </c>
    </row>
    <row r="577" spans="1:3" x14ac:dyDescent="0.35">
      <c r="A577" s="81" t="s">
        <v>3439</v>
      </c>
      <c r="B577" s="81">
        <v>119017002</v>
      </c>
      <c r="C577" s="81">
        <v>119017002</v>
      </c>
    </row>
    <row r="578" spans="1:3" x14ac:dyDescent="0.35">
      <c r="A578" s="81" t="s">
        <v>3440</v>
      </c>
      <c r="B578" s="81">
        <v>82688550</v>
      </c>
      <c r="C578" s="81">
        <v>82688550</v>
      </c>
    </row>
    <row r="579" spans="1:3" x14ac:dyDescent="0.35">
      <c r="A579" s="81" t="s">
        <v>3441</v>
      </c>
      <c r="B579" s="81">
        <v>132070746</v>
      </c>
      <c r="C579" s="81">
        <v>149916386</v>
      </c>
    </row>
    <row r="580" spans="1:3" x14ac:dyDescent="0.35">
      <c r="A580" s="81" t="s">
        <v>3442</v>
      </c>
      <c r="B580" s="81">
        <v>153187614</v>
      </c>
      <c r="C580" s="81">
        <v>700338634</v>
      </c>
    </row>
    <row r="581" spans="1:3" x14ac:dyDescent="0.35">
      <c r="A581" s="81" t="s">
        <v>3443</v>
      </c>
      <c r="B581" s="81">
        <v>1296055582</v>
      </c>
      <c r="C581" s="81">
        <v>1296055582</v>
      </c>
    </row>
    <row r="582" spans="1:3" x14ac:dyDescent="0.35">
      <c r="A582" s="81" t="s">
        <v>3445</v>
      </c>
      <c r="B582" s="81">
        <v>1358134589</v>
      </c>
      <c r="C582" s="81">
        <v>1358134589</v>
      </c>
    </row>
    <row r="583" spans="1:3" x14ac:dyDescent="0.35">
      <c r="A583" s="81" t="s">
        <v>3446</v>
      </c>
      <c r="B583" s="81">
        <v>1672157419</v>
      </c>
      <c r="C583" s="81">
        <v>1672157419</v>
      </c>
    </row>
    <row r="584" spans="1:3" x14ac:dyDescent="0.35">
      <c r="A584" s="81" t="s">
        <v>3447</v>
      </c>
      <c r="B584" s="81">
        <v>533768486</v>
      </c>
      <c r="C584" s="81">
        <v>1017613256</v>
      </c>
    </row>
    <row r="585" spans="1:3" x14ac:dyDescent="0.35">
      <c r="A585" s="81" t="s">
        <v>3448</v>
      </c>
      <c r="B585" s="81">
        <v>53787072</v>
      </c>
      <c r="C585" s="81">
        <v>53787072</v>
      </c>
    </row>
    <row r="586" spans="1:3" x14ac:dyDescent="0.35">
      <c r="A586" s="81" t="s">
        <v>3449</v>
      </c>
      <c r="B586" s="81">
        <v>301722193</v>
      </c>
      <c r="C586" s="81">
        <v>480027793</v>
      </c>
    </row>
    <row r="587" spans="1:3" x14ac:dyDescent="0.35">
      <c r="A587" s="81" t="s">
        <v>3450</v>
      </c>
      <c r="B587" s="81">
        <v>140782398</v>
      </c>
      <c r="C587" s="81">
        <v>140782398</v>
      </c>
    </row>
    <row r="588" spans="1:3" x14ac:dyDescent="0.35">
      <c r="A588" s="81" t="s">
        <v>3451</v>
      </c>
      <c r="B588" s="81">
        <v>87974658</v>
      </c>
      <c r="C588" s="81">
        <v>87974658</v>
      </c>
    </row>
    <row r="589" spans="1:3" x14ac:dyDescent="0.35">
      <c r="A589" s="81" t="s">
        <v>3452</v>
      </c>
      <c r="B589" s="81">
        <v>644662980</v>
      </c>
      <c r="C589" s="81">
        <v>723401790</v>
      </c>
    </row>
    <row r="590" spans="1:3" x14ac:dyDescent="0.35">
      <c r="A590" s="81" t="s">
        <v>3453</v>
      </c>
      <c r="B590" s="81">
        <v>1867096571</v>
      </c>
      <c r="C590" s="81">
        <v>1867096571</v>
      </c>
    </row>
    <row r="591" spans="1:3" x14ac:dyDescent="0.35">
      <c r="A591" s="81" t="s">
        <v>3454</v>
      </c>
      <c r="B591" s="81">
        <v>234780535</v>
      </c>
      <c r="C591" s="81">
        <v>234780535</v>
      </c>
    </row>
    <row r="592" spans="1:3" x14ac:dyDescent="0.35">
      <c r="A592" s="81" t="s">
        <v>3455</v>
      </c>
      <c r="B592" s="81">
        <v>7296780624</v>
      </c>
      <c r="C592" s="81">
        <v>7296780624</v>
      </c>
    </row>
    <row r="593" spans="1:3" x14ac:dyDescent="0.35">
      <c r="A593" s="81" t="s">
        <v>3456</v>
      </c>
      <c r="B593" s="81">
        <v>1077569270</v>
      </c>
      <c r="C593" s="81">
        <v>1077569270</v>
      </c>
    </row>
    <row r="594" spans="1:3" x14ac:dyDescent="0.35">
      <c r="A594" s="81" t="s">
        <v>3457</v>
      </c>
      <c r="B594" s="81">
        <v>994042587</v>
      </c>
      <c r="C594" s="81">
        <v>994042587</v>
      </c>
    </row>
    <row r="595" spans="1:3" x14ac:dyDescent="0.35">
      <c r="A595" s="81" t="s">
        <v>3458</v>
      </c>
      <c r="B595" s="81">
        <v>1244840340</v>
      </c>
      <c r="C595" s="81">
        <v>1244840340</v>
      </c>
    </row>
    <row r="596" spans="1:3" x14ac:dyDescent="0.35">
      <c r="A596" s="81" t="s">
        <v>3459</v>
      </c>
      <c r="B596" s="81">
        <v>76398891</v>
      </c>
      <c r="C596" s="81">
        <v>76398891</v>
      </c>
    </row>
    <row r="597" spans="1:3" x14ac:dyDescent="0.35">
      <c r="A597" s="81" t="s">
        <v>3460</v>
      </c>
      <c r="B597" s="81">
        <v>87741361</v>
      </c>
      <c r="C597" s="81">
        <v>87741361</v>
      </c>
    </row>
    <row r="598" spans="1:3" x14ac:dyDescent="0.35">
      <c r="A598" s="81" t="s">
        <v>3461</v>
      </c>
      <c r="B598" s="81">
        <v>106300332</v>
      </c>
      <c r="C598" s="81">
        <v>106300332</v>
      </c>
    </row>
    <row r="599" spans="1:3" x14ac:dyDescent="0.35">
      <c r="A599" s="81" t="s">
        <v>3462</v>
      </c>
      <c r="B599" s="81">
        <v>1251346804</v>
      </c>
      <c r="C599" s="81">
        <v>1251346804</v>
      </c>
    </row>
    <row r="600" spans="1:3" x14ac:dyDescent="0.35">
      <c r="A600" s="81" t="s">
        <v>3463</v>
      </c>
      <c r="B600" s="81">
        <v>609864927</v>
      </c>
      <c r="C600" s="81">
        <v>609864927</v>
      </c>
    </row>
    <row r="601" spans="1:3" x14ac:dyDescent="0.35">
      <c r="A601" s="81" t="s">
        <v>3464</v>
      </c>
      <c r="B601" s="81">
        <v>197297096</v>
      </c>
      <c r="C601" s="81">
        <v>197297096</v>
      </c>
    </row>
    <row r="602" spans="1:3" x14ac:dyDescent="0.35">
      <c r="A602" s="81" t="s">
        <v>3465</v>
      </c>
      <c r="B602" s="81">
        <v>683872652</v>
      </c>
      <c r="C602" s="81">
        <v>683872652</v>
      </c>
    </row>
    <row r="603" spans="1:3" x14ac:dyDescent="0.35">
      <c r="A603" s="81" t="s">
        <v>3466</v>
      </c>
      <c r="B603" s="81">
        <v>496331802</v>
      </c>
      <c r="C603" s="81">
        <v>496331802</v>
      </c>
    </row>
    <row r="604" spans="1:3" x14ac:dyDescent="0.35">
      <c r="A604" s="81" t="s">
        <v>3467</v>
      </c>
      <c r="B604" s="81">
        <v>419625294</v>
      </c>
      <c r="C604" s="81">
        <v>419625294</v>
      </c>
    </row>
    <row r="605" spans="1:3" x14ac:dyDescent="0.35">
      <c r="A605" s="81" t="s">
        <v>3468</v>
      </c>
      <c r="B605" s="81">
        <v>248185846</v>
      </c>
      <c r="C605" s="81">
        <v>248185846</v>
      </c>
    </row>
    <row r="606" spans="1:3" x14ac:dyDescent="0.35">
      <c r="A606" s="81" t="s">
        <v>3469</v>
      </c>
      <c r="B606" s="81">
        <v>1127574838</v>
      </c>
      <c r="C606" s="81">
        <v>1127574838</v>
      </c>
    </row>
    <row r="607" spans="1:3" x14ac:dyDescent="0.35">
      <c r="A607" s="81" t="s">
        <v>3470</v>
      </c>
      <c r="B607" s="81">
        <v>3914591746</v>
      </c>
      <c r="C607" s="81">
        <v>3914591746</v>
      </c>
    </row>
    <row r="608" spans="1:3" x14ac:dyDescent="0.35">
      <c r="A608" s="81" t="s">
        <v>3471</v>
      </c>
      <c r="B608" s="81">
        <v>3027925099</v>
      </c>
      <c r="C608" s="81">
        <v>3027925099</v>
      </c>
    </row>
    <row r="609" spans="1:3" x14ac:dyDescent="0.35">
      <c r="A609" s="81" t="s">
        <v>3472</v>
      </c>
      <c r="B609" s="81">
        <v>244564382</v>
      </c>
      <c r="C609" s="81">
        <v>244564382</v>
      </c>
    </row>
    <row r="610" spans="1:3" x14ac:dyDescent="0.35">
      <c r="A610" s="81" t="s">
        <v>3473</v>
      </c>
      <c r="B610" s="81">
        <v>717019072</v>
      </c>
      <c r="C610" s="81">
        <v>717019072</v>
      </c>
    </row>
    <row r="611" spans="1:3" x14ac:dyDescent="0.35">
      <c r="A611" s="81" t="s">
        <v>3474</v>
      </c>
      <c r="B611" s="81">
        <v>348009301</v>
      </c>
      <c r="C611" s="81">
        <v>348009301</v>
      </c>
    </row>
    <row r="612" spans="1:3" x14ac:dyDescent="0.35">
      <c r="A612" s="81" t="s">
        <v>3475</v>
      </c>
      <c r="B612" s="81">
        <v>1113999327</v>
      </c>
      <c r="C612" s="81">
        <v>1113999327</v>
      </c>
    </row>
    <row r="613" spans="1:3" x14ac:dyDescent="0.35">
      <c r="A613" s="81" t="s">
        <v>3476</v>
      </c>
      <c r="B613" s="81">
        <v>966409317</v>
      </c>
      <c r="C613" s="81">
        <v>966409317</v>
      </c>
    </row>
    <row r="614" spans="1:3" x14ac:dyDescent="0.35">
      <c r="A614" s="81" t="s">
        <v>3477</v>
      </c>
      <c r="B614" s="81">
        <v>164323206</v>
      </c>
      <c r="C614" s="81">
        <v>324632176</v>
      </c>
    </row>
    <row r="615" spans="1:3" x14ac:dyDescent="0.35">
      <c r="A615" s="81" t="s">
        <v>3478</v>
      </c>
      <c r="B615" s="81">
        <v>1717110313</v>
      </c>
      <c r="C615" s="81">
        <v>1717110313</v>
      </c>
    </row>
    <row r="616" spans="1:3" x14ac:dyDescent="0.35">
      <c r="A616" s="81" t="s">
        <v>3479</v>
      </c>
      <c r="B616" s="81">
        <v>696564520</v>
      </c>
      <c r="C616" s="81">
        <v>696564520</v>
      </c>
    </row>
    <row r="617" spans="1:3" x14ac:dyDescent="0.35">
      <c r="A617" s="81" t="s">
        <v>3480</v>
      </c>
      <c r="B617" s="81">
        <v>188509197</v>
      </c>
      <c r="C617" s="81">
        <v>188509197</v>
      </c>
    </row>
    <row r="618" spans="1:3" x14ac:dyDescent="0.35">
      <c r="A618" s="81" t="s">
        <v>3481</v>
      </c>
      <c r="B618" s="81">
        <v>135201101</v>
      </c>
      <c r="C618" s="81">
        <v>135201101</v>
      </c>
    </row>
    <row r="619" spans="1:3" x14ac:dyDescent="0.35">
      <c r="A619" s="81" t="s">
        <v>3483</v>
      </c>
      <c r="B619" s="81">
        <v>76246995</v>
      </c>
      <c r="C619" s="81">
        <v>76246995</v>
      </c>
    </row>
    <row r="620" spans="1:3" x14ac:dyDescent="0.35">
      <c r="A620" s="81" t="s">
        <v>3484</v>
      </c>
      <c r="B620" s="81">
        <v>1101891894</v>
      </c>
      <c r="C620" s="81">
        <v>1101891894</v>
      </c>
    </row>
    <row r="621" spans="1:3" x14ac:dyDescent="0.35">
      <c r="A621" s="81" t="s">
        <v>3485</v>
      </c>
      <c r="B621" s="81">
        <v>3430658595</v>
      </c>
      <c r="C621" s="81">
        <v>3430658595</v>
      </c>
    </row>
    <row r="622" spans="1:3" x14ac:dyDescent="0.35">
      <c r="A622" s="81" t="s">
        <v>3486</v>
      </c>
      <c r="B622" s="81">
        <v>6245066926</v>
      </c>
      <c r="C622" s="81">
        <v>6245066926</v>
      </c>
    </row>
    <row r="623" spans="1:3" x14ac:dyDescent="0.35">
      <c r="A623" s="81" t="s">
        <v>3487</v>
      </c>
      <c r="B623" s="81">
        <v>13369475610</v>
      </c>
      <c r="C623" s="81">
        <v>13369475610</v>
      </c>
    </row>
    <row r="624" spans="1:3" x14ac:dyDescent="0.35">
      <c r="A624" s="81" t="s">
        <v>3488</v>
      </c>
      <c r="B624" s="81">
        <v>510981190</v>
      </c>
      <c r="C624" s="81">
        <v>510981190</v>
      </c>
    </row>
    <row r="625" spans="1:3" x14ac:dyDescent="0.35">
      <c r="A625" s="81" t="s">
        <v>3489</v>
      </c>
      <c r="B625" s="81">
        <v>526102782</v>
      </c>
      <c r="C625" s="81">
        <v>526102782</v>
      </c>
    </row>
    <row r="626" spans="1:3" x14ac:dyDescent="0.35">
      <c r="A626" s="81" t="s">
        <v>3490</v>
      </c>
      <c r="B626" s="81">
        <v>5107361457</v>
      </c>
      <c r="C626" s="81">
        <v>5107361457</v>
      </c>
    </row>
    <row r="627" spans="1:3" x14ac:dyDescent="0.35">
      <c r="A627" s="81" t="s">
        <v>3491</v>
      </c>
      <c r="B627" s="81">
        <v>6164435245</v>
      </c>
      <c r="C627" s="81">
        <v>6164435245</v>
      </c>
    </row>
    <row r="628" spans="1:3" x14ac:dyDescent="0.35">
      <c r="A628" s="81" t="s">
        <v>3492</v>
      </c>
      <c r="B628" s="81">
        <v>312109334</v>
      </c>
      <c r="C628" s="81">
        <v>312109334</v>
      </c>
    </row>
    <row r="629" spans="1:3" x14ac:dyDescent="0.35">
      <c r="A629" s="81" t="s">
        <v>3493</v>
      </c>
      <c r="B629" s="81">
        <v>497453321</v>
      </c>
      <c r="C629" s="81">
        <v>497453321</v>
      </c>
    </row>
    <row r="630" spans="1:3" x14ac:dyDescent="0.35">
      <c r="A630" s="81" t="s">
        <v>3494</v>
      </c>
      <c r="B630" s="81">
        <v>392958211</v>
      </c>
      <c r="C630" s="81">
        <v>392958211</v>
      </c>
    </row>
    <row r="631" spans="1:3" x14ac:dyDescent="0.35">
      <c r="A631" s="81" t="s">
        <v>3495</v>
      </c>
      <c r="B631" s="81">
        <v>178109302</v>
      </c>
      <c r="C631" s="81">
        <v>178109302</v>
      </c>
    </row>
    <row r="632" spans="1:3" x14ac:dyDescent="0.35">
      <c r="A632" s="81" t="s">
        <v>3496</v>
      </c>
      <c r="B632" s="81">
        <v>186507820</v>
      </c>
      <c r="C632" s="81">
        <v>369093940</v>
      </c>
    </row>
    <row r="633" spans="1:3" x14ac:dyDescent="0.35">
      <c r="A633" s="81" t="s">
        <v>3497</v>
      </c>
      <c r="B633" s="81">
        <v>166416181</v>
      </c>
      <c r="C633" s="81">
        <v>166416181</v>
      </c>
    </row>
    <row r="634" spans="1:3" x14ac:dyDescent="0.35">
      <c r="A634" s="81" t="s">
        <v>3498</v>
      </c>
      <c r="B634" s="81">
        <v>87091477</v>
      </c>
      <c r="C634" s="81">
        <v>157663997</v>
      </c>
    </row>
    <row r="635" spans="1:3" x14ac:dyDescent="0.35">
      <c r="A635" s="81" t="s">
        <v>3499</v>
      </c>
      <c r="B635" s="81">
        <v>1130648304</v>
      </c>
      <c r="C635" s="81">
        <v>1130648304</v>
      </c>
    </row>
    <row r="636" spans="1:3" x14ac:dyDescent="0.35">
      <c r="A636" s="81" t="s">
        <v>3500</v>
      </c>
      <c r="B636" s="81">
        <v>284163412</v>
      </c>
      <c r="C636" s="81">
        <v>284163412</v>
      </c>
    </row>
    <row r="637" spans="1:3" x14ac:dyDescent="0.35">
      <c r="A637" s="81" t="s">
        <v>3501</v>
      </c>
      <c r="B637" s="81">
        <v>739465496</v>
      </c>
      <c r="C637" s="81">
        <v>739465496</v>
      </c>
    </row>
    <row r="638" spans="1:3" x14ac:dyDescent="0.35">
      <c r="A638" s="81" t="s">
        <v>3502</v>
      </c>
      <c r="B638" s="81">
        <v>8156293561</v>
      </c>
      <c r="C638" s="81">
        <v>8209864561</v>
      </c>
    </row>
    <row r="639" spans="1:3" x14ac:dyDescent="0.35">
      <c r="A639" s="81" t="s">
        <v>3503</v>
      </c>
      <c r="B639" s="81">
        <v>9938699072</v>
      </c>
      <c r="C639" s="81">
        <v>9938699072</v>
      </c>
    </row>
    <row r="640" spans="1:3" x14ac:dyDescent="0.35">
      <c r="A640" s="81" t="s">
        <v>3504</v>
      </c>
      <c r="B640" s="81">
        <v>623822253</v>
      </c>
      <c r="C640" s="81">
        <v>623822253</v>
      </c>
    </row>
    <row r="641" spans="1:3" x14ac:dyDescent="0.35">
      <c r="A641" s="81" t="s">
        <v>3505</v>
      </c>
      <c r="B641" s="81">
        <v>1706399425</v>
      </c>
      <c r="C641" s="81">
        <v>1961383245</v>
      </c>
    </row>
    <row r="642" spans="1:3" x14ac:dyDescent="0.35">
      <c r="A642" s="81" t="s">
        <v>3506</v>
      </c>
      <c r="B642" s="81">
        <v>1763406597</v>
      </c>
      <c r="C642" s="81">
        <v>1790334177</v>
      </c>
    </row>
    <row r="643" spans="1:3" x14ac:dyDescent="0.35">
      <c r="A643" s="81" t="s">
        <v>3507</v>
      </c>
      <c r="B643" s="81">
        <v>396636273</v>
      </c>
      <c r="C643" s="81">
        <v>396636273</v>
      </c>
    </row>
    <row r="644" spans="1:3" x14ac:dyDescent="0.35">
      <c r="A644" s="81" t="s">
        <v>3508</v>
      </c>
      <c r="B644" s="81">
        <v>1672029948</v>
      </c>
      <c r="C644" s="81">
        <v>2314732048</v>
      </c>
    </row>
    <row r="645" spans="1:3" x14ac:dyDescent="0.35">
      <c r="A645" s="81" t="s">
        <v>3509</v>
      </c>
      <c r="B645" s="81">
        <v>1113169290</v>
      </c>
      <c r="C645" s="81">
        <v>2830734330</v>
      </c>
    </row>
    <row r="646" spans="1:3" x14ac:dyDescent="0.35">
      <c r="A646" s="81" t="s">
        <v>3510</v>
      </c>
      <c r="B646" s="81">
        <v>3453756208</v>
      </c>
      <c r="C646" s="81">
        <v>3453756208</v>
      </c>
    </row>
    <row r="647" spans="1:3" x14ac:dyDescent="0.35">
      <c r="A647" s="81" t="s">
        <v>3511</v>
      </c>
      <c r="B647" s="81">
        <v>499905460</v>
      </c>
      <c r="C647" s="81">
        <v>573741930</v>
      </c>
    </row>
    <row r="648" spans="1:3" x14ac:dyDescent="0.35">
      <c r="A648" s="81" t="s">
        <v>3512</v>
      </c>
      <c r="B648" s="81">
        <v>170733113</v>
      </c>
      <c r="C648" s="81">
        <v>170733113</v>
      </c>
    </row>
    <row r="649" spans="1:3" x14ac:dyDescent="0.35">
      <c r="A649" s="81" t="s">
        <v>3513</v>
      </c>
      <c r="B649" s="81">
        <v>134978152</v>
      </c>
      <c r="C649" s="81">
        <v>244474252</v>
      </c>
    </row>
    <row r="650" spans="1:3" x14ac:dyDescent="0.35">
      <c r="A650" s="81" t="s">
        <v>3514</v>
      </c>
      <c r="B650" s="81">
        <v>310746876</v>
      </c>
      <c r="C650" s="81">
        <v>310746876</v>
      </c>
    </row>
    <row r="651" spans="1:3" x14ac:dyDescent="0.35">
      <c r="A651" s="81" t="s">
        <v>3515</v>
      </c>
      <c r="B651" s="81">
        <v>7916986381</v>
      </c>
      <c r="C651" s="81">
        <v>7916986381</v>
      </c>
    </row>
    <row r="652" spans="1:3" x14ac:dyDescent="0.35">
      <c r="A652" s="81" t="s">
        <v>3516</v>
      </c>
      <c r="B652" s="81">
        <v>1385100860</v>
      </c>
      <c r="C652" s="81">
        <v>1385100860</v>
      </c>
    </row>
    <row r="653" spans="1:3" x14ac:dyDescent="0.35">
      <c r="A653" s="81" t="s">
        <v>3517</v>
      </c>
      <c r="B653" s="81">
        <v>846626429</v>
      </c>
      <c r="C653" s="81">
        <v>846626429</v>
      </c>
    </row>
    <row r="654" spans="1:3" x14ac:dyDescent="0.35">
      <c r="A654" s="81" t="s">
        <v>3518</v>
      </c>
      <c r="B654" s="81">
        <v>240472933</v>
      </c>
      <c r="C654" s="81">
        <v>725584653</v>
      </c>
    </row>
    <row r="655" spans="1:3" x14ac:dyDescent="0.35">
      <c r="A655" s="81" t="s">
        <v>3519</v>
      </c>
      <c r="B655" s="81">
        <v>704085835</v>
      </c>
      <c r="C655" s="81">
        <v>704085835</v>
      </c>
    </row>
    <row r="656" spans="1:3" x14ac:dyDescent="0.35">
      <c r="A656" s="81" t="s">
        <v>3520</v>
      </c>
      <c r="B656" s="81">
        <v>308061705</v>
      </c>
      <c r="C656" s="81">
        <v>308061705</v>
      </c>
    </row>
    <row r="657" spans="1:3" x14ac:dyDescent="0.35">
      <c r="A657" s="81" t="s">
        <v>3521</v>
      </c>
      <c r="B657" s="81">
        <v>480534537</v>
      </c>
      <c r="C657" s="81">
        <v>642619357</v>
      </c>
    </row>
    <row r="658" spans="1:3" x14ac:dyDescent="0.35">
      <c r="A658" s="81" t="s">
        <v>3522</v>
      </c>
      <c r="B658" s="81">
        <v>8726467814</v>
      </c>
      <c r="C658" s="81">
        <v>8726467814</v>
      </c>
    </row>
    <row r="659" spans="1:3" x14ac:dyDescent="0.35">
      <c r="A659" s="81" t="s">
        <v>3523</v>
      </c>
      <c r="B659" s="81">
        <v>664653750</v>
      </c>
      <c r="C659" s="81">
        <v>664653750</v>
      </c>
    </row>
    <row r="660" spans="1:3" x14ac:dyDescent="0.35">
      <c r="A660" s="81" t="s">
        <v>3524</v>
      </c>
      <c r="B660" s="81">
        <v>238662496</v>
      </c>
      <c r="C660" s="81">
        <v>255996776</v>
      </c>
    </row>
    <row r="661" spans="1:3" x14ac:dyDescent="0.35">
      <c r="A661" s="81" t="s">
        <v>3525</v>
      </c>
      <c r="B661" s="81">
        <v>270732058</v>
      </c>
      <c r="C661" s="81">
        <v>270732058</v>
      </c>
    </row>
    <row r="662" spans="1:3" x14ac:dyDescent="0.35">
      <c r="A662" s="81" t="s">
        <v>3526</v>
      </c>
      <c r="B662" s="81">
        <v>1311213161</v>
      </c>
      <c r="C662" s="81">
        <v>1311213161</v>
      </c>
    </row>
    <row r="663" spans="1:3" x14ac:dyDescent="0.35">
      <c r="A663" s="81" t="s">
        <v>3527</v>
      </c>
      <c r="B663" s="81">
        <v>1057260671</v>
      </c>
      <c r="C663" s="81">
        <v>1057260671</v>
      </c>
    </row>
    <row r="664" spans="1:3" x14ac:dyDescent="0.35">
      <c r="A664" s="81" t="s">
        <v>3528</v>
      </c>
      <c r="B664" s="81">
        <v>1006656933</v>
      </c>
      <c r="C664" s="81">
        <v>1006656933</v>
      </c>
    </row>
    <row r="665" spans="1:3" x14ac:dyDescent="0.35">
      <c r="A665" s="81" t="s">
        <v>3529</v>
      </c>
      <c r="B665" s="81">
        <v>264585433</v>
      </c>
      <c r="C665" s="81">
        <v>264585433</v>
      </c>
    </row>
    <row r="666" spans="1:3" x14ac:dyDescent="0.35">
      <c r="A666" s="81" t="s">
        <v>3530</v>
      </c>
      <c r="B666" s="81">
        <v>124377965</v>
      </c>
      <c r="C666" s="81">
        <v>124377965</v>
      </c>
    </row>
    <row r="667" spans="1:3" x14ac:dyDescent="0.35">
      <c r="A667" s="81" t="s">
        <v>3531</v>
      </c>
      <c r="B667" s="81">
        <v>83809001</v>
      </c>
      <c r="C667" s="81">
        <v>83809001</v>
      </c>
    </row>
    <row r="668" spans="1:3" x14ac:dyDescent="0.35">
      <c r="A668" s="81" t="s">
        <v>3532</v>
      </c>
      <c r="B668" s="81">
        <v>4051506225</v>
      </c>
      <c r="C668" s="81">
        <v>4051506225</v>
      </c>
    </row>
    <row r="669" spans="1:3" x14ac:dyDescent="0.35">
      <c r="A669" s="81" t="s">
        <v>3533</v>
      </c>
      <c r="B669" s="81">
        <v>711343053</v>
      </c>
      <c r="C669" s="81">
        <v>711343053</v>
      </c>
    </row>
    <row r="670" spans="1:3" x14ac:dyDescent="0.35">
      <c r="A670" s="81" t="s">
        <v>3534</v>
      </c>
      <c r="B670" s="81">
        <v>263888660</v>
      </c>
      <c r="C670" s="81">
        <v>263888660</v>
      </c>
    </row>
    <row r="671" spans="1:3" x14ac:dyDescent="0.35">
      <c r="A671" s="81" t="s">
        <v>3535</v>
      </c>
      <c r="B671" s="81">
        <v>416703485</v>
      </c>
      <c r="C671" s="81">
        <v>416703485</v>
      </c>
    </row>
    <row r="672" spans="1:3" x14ac:dyDescent="0.35">
      <c r="A672" s="81" t="s">
        <v>3536</v>
      </c>
      <c r="B672" s="81">
        <v>1122373112</v>
      </c>
      <c r="C672" s="81">
        <v>1122373112</v>
      </c>
    </row>
    <row r="673" spans="1:3" x14ac:dyDescent="0.35">
      <c r="A673" s="81" t="s">
        <v>3537</v>
      </c>
      <c r="B673" s="81">
        <v>5014909302</v>
      </c>
      <c r="C673" s="81">
        <v>5014909302</v>
      </c>
    </row>
    <row r="674" spans="1:3" x14ac:dyDescent="0.35">
      <c r="A674" s="81" t="s">
        <v>3538</v>
      </c>
      <c r="B674" s="81">
        <v>273031984</v>
      </c>
      <c r="C674" s="81">
        <v>273031984</v>
      </c>
    </row>
    <row r="675" spans="1:3" x14ac:dyDescent="0.35">
      <c r="A675" s="81" t="s">
        <v>3539</v>
      </c>
      <c r="B675" s="81">
        <v>49626333343</v>
      </c>
      <c r="C675" s="81">
        <v>49626333343</v>
      </c>
    </row>
    <row r="676" spans="1:3" x14ac:dyDescent="0.35">
      <c r="A676" s="81" t="s">
        <v>3540</v>
      </c>
      <c r="B676" s="81">
        <v>6343554754</v>
      </c>
      <c r="C676" s="81">
        <v>6343554754</v>
      </c>
    </row>
    <row r="677" spans="1:3" x14ac:dyDescent="0.35">
      <c r="A677" s="81" t="s">
        <v>3541</v>
      </c>
      <c r="B677" s="81">
        <v>575334375</v>
      </c>
      <c r="C677" s="81">
        <v>575334375</v>
      </c>
    </row>
    <row r="678" spans="1:3" x14ac:dyDescent="0.35">
      <c r="A678" s="81" t="s">
        <v>3542</v>
      </c>
      <c r="B678" s="81">
        <v>313946926</v>
      </c>
      <c r="C678" s="81">
        <v>313946926</v>
      </c>
    </row>
    <row r="679" spans="1:3" x14ac:dyDescent="0.35">
      <c r="A679" s="81" t="s">
        <v>3543</v>
      </c>
      <c r="B679" s="81">
        <v>188674360</v>
      </c>
      <c r="C679" s="81">
        <v>188674360</v>
      </c>
    </row>
    <row r="680" spans="1:3" x14ac:dyDescent="0.35">
      <c r="A680" s="81" t="s">
        <v>3544</v>
      </c>
      <c r="B680" s="81">
        <v>759643818</v>
      </c>
      <c r="C680" s="81">
        <v>759643818</v>
      </c>
    </row>
    <row r="681" spans="1:3" x14ac:dyDescent="0.35">
      <c r="A681" s="81" t="s">
        <v>3545</v>
      </c>
      <c r="B681" s="81">
        <v>271964832</v>
      </c>
      <c r="C681" s="81">
        <v>271964832</v>
      </c>
    </row>
    <row r="682" spans="1:3" x14ac:dyDescent="0.35">
      <c r="A682" s="81" t="s">
        <v>3546</v>
      </c>
      <c r="B682" s="81">
        <v>54271077</v>
      </c>
      <c r="C682" s="81">
        <v>54271077</v>
      </c>
    </row>
    <row r="683" spans="1:3" x14ac:dyDescent="0.35">
      <c r="A683" s="81" t="s">
        <v>3547</v>
      </c>
      <c r="B683" s="81">
        <v>763838393</v>
      </c>
      <c r="C683" s="81">
        <v>763838393</v>
      </c>
    </row>
    <row r="684" spans="1:3" x14ac:dyDescent="0.35">
      <c r="A684" s="81" t="s">
        <v>3548</v>
      </c>
      <c r="B684" s="81">
        <v>148712573</v>
      </c>
      <c r="C684" s="81">
        <v>156692053</v>
      </c>
    </row>
    <row r="685" spans="1:3" x14ac:dyDescent="0.35">
      <c r="A685" s="81" t="s">
        <v>3549</v>
      </c>
      <c r="B685" s="81">
        <v>238538250</v>
      </c>
      <c r="C685" s="81">
        <v>244581290</v>
      </c>
    </row>
    <row r="686" spans="1:3" x14ac:dyDescent="0.35">
      <c r="A686" s="81" t="s">
        <v>3550</v>
      </c>
      <c r="B686" s="81">
        <v>615025291</v>
      </c>
      <c r="C686" s="81">
        <v>615025291</v>
      </c>
    </row>
    <row r="687" spans="1:3" x14ac:dyDescent="0.35">
      <c r="A687" s="81" t="s">
        <v>3551</v>
      </c>
      <c r="B687" s="81">
        <v>180489866</v>
      </c>
      <c r="C687" s="81">
        <v>180489866</v>
      </c>
    </row>
    <row r="688" spans="1:3" x14ac:dyDescent="0.35">
      <c r="A688" s="81" t="s">
        <v>3552</v>
      </c>
      <c r="B688" s="81">
        <v>392055246</v>
      </c>
      <c r="C688" s="81">
        <v>392055246</v>
      </c>
    </row>
    <row r="689" spans="1:3" x14ac:dyDescent="0.35">
      <c r="A689" s="81" t="s">
        <v>3553</v>
      </c>
      <c r="B689" s="81">
        <v>1158447484</v>
      </c>
      <c r="C689" s="81">
        <v>1158447484</v>
      </c>
    </row>
    <row r="690" spans="1:3" x14ac:dyDescent="0.35">
      <c r="A690" s="81" t="s">
        <v>3554</v>
      </c>
      <c r="B690" s="81">
        <v>343056617</v>
      </c>
      <c r="C690" s="81">
        <v>343056617</v>
      </c>
    </row>
    <row r="691" spans="1:3" x14ac:dyDescent="0.35">
      <c r="A691" s="81" t="s">
        <v>3555</v>
      </c>
      <c r="B691" s="81">
        <v>178125540</v>
      </c>
      <c r="C691" s="81">
        <v>178125540</v>
      </c>
    </row>
    <row r="692" spans="1:3" x14ac:dyDescent="0.35">
      <c r="A692" s="81" t="s">
        <v>3556</v>
      </c>
      <c r="B692" s="81">
        <v>48459560</v>
      </c>
      <c r="C692" s="81">
        <v>48459560</v>
      </c>
    </row>
    <row r="693" spans="1:3" x14ac:dyDescent="0.35">
      <c r="A693" s="81" t="s">
        <v>3557</v>
      </c>
      <c r="B693" s="81">
        <v>115993623</v>
      </c>
      <c r="C693" s="81">
        <v>115993623</v>
      </c>
    </row>
    <row r="694" spans="1:3" x14ac:dyDescent="0.35">
      <c r="A694" s="81" t="s">
        <v>3558</v>
      </c>
      <c r="B694" s="81">
        <v>195665386</v>
      </c>
      <c r="C694" s="81">
        <v>195665386</v>
      </c>
    </row>
    <row r="695" spans="1:3" x14ac:dyDescent="0.35">
      <c r="A695" s="81" t="s">
        <v>3559</v>
      </c>
      <c r="B695" s="81">
        <v>233870815</v>
      </c>
      <c r="C695" s="81">
        <v>233870815</v>
      </c>
    </row>
    <row r="696" spans="1:3" x14ac:dyDescent="0.35">
      <c r="A696" s="81" t="s">
        <v>3560</v>
      </c>
      <c r="B696" s="81">
        <v>54983715864</v>
      </c>
      <c r="C696" s="81">
        <v>54983715864</v>
      </c>
    </row>
    <row r="697" spans="1:3" x14ac:dyDescent="0.35">
      <c r="A697" s="81" t="s">
        <v>3561</v>
      </c>
      <c r="B697" s="81">
        <v>9166029226</v>
      </c>
      <c r="C697" s="81">
        <v>9166029226</v>
      </c>
    </row>
    <row r="698" spans="1:3" x14ac:dyDescent="0.35">
      <c r="A698" s="81" t="s">
        <v>3562</v>
      </c>
      <c r="B698" s="81">
        <v>6267834657</v>
      </c>
      <c r="C698" s="81">
        <v>6267834657</v>
      </c>
    </row>
    <row r="699" spans="1:3" x14ac:dyDescent="0.35">
      <c r="A699" s="81" t="s">
        <v>3563</v>
      </c>
      <c r="B699" s="81">
        <v>10478804191</v>
      </c>
      <c r="C699" s="81">
        <v>10478804191</v>
      </c>
    </row>
    <row r="700" spans="1:3" x14ac:dyDescent="0.35">
      <c r="A700" s="81" t="s">
        <v>3564</v>
      </c>
      <c r="B700" s="81">
        <v>1854069985</v>
      </c>
      <c r="C700" s="81">
        <v>1854069985</v>
      </c>
    </row>
    <row r="701" spans="1:3" x14ac:dyDescent="0.35">
      <c r="A701" s="81" t="s">
        <v>3565</v>
      </c>
      <c r="B701" s="81">
        <v>7986093978</v>
      </c>
      <c r="C701" s="81">
        <v>7986093978</v>
      </c>
    </row>
    <row r="702" spans="1:3" x14ac:dyDescent="0.35">
      <c r="A702" s="81" t="s">
        <v>3566</v>
      </c>
      <c r="B702" s="81">
        <v>2355959925</v>
      </c>
      <c r="C702" s="81">
        <v>2355959925</v>
      </c>
    </row>
    <row r="703" spans="1:3" x14ac:dyDescent="0.35">
      <c r="A703" s="81" t="s">
        <v>3567</v>
      </c>
      <c r="B703" s="81">
        <v>349451547</v>
      </c>
      <c r="C703" s="81">
        <v>349451547</v>
      </c>
    </row>
    <row r="704" spans="1:3" x14ac:dyDescent="0.35">
      <c r="A704" s="81" t="s">
        <v>3568</v>
      </c>
      <c r="B704" s="81">
        <v>774750537</v>
      </c>
      <c r="C704" s="81">
        <v>774750537</v>
      </c>
    </row>
    <row r="705" spans="1:3" x14ac:dyDescent="0.35">
      <c r="A705" s="81" t="s">
        <v>3569</v>
      </c>
      <c r="B705" s="81">
        <v>338027065</v>
      </c>
      <c r="C705" s="81">
        <v>338027065</v>
      </c>
    </row>
    <row r="706" spans="1:3" x14ac:dyDescent="0.35">
      <c r="A706" s="81" t="s">
        <v>3570</v>
      </c>
      <c r="B706" s="81">
        <v>125461745</v>
      </c>
      <c r="C706" s="81">
        <v>125461745</v>
      </c>
    </row>
    <row r="707" spans="1:3" x14ac:dyDescent="0.35">
      <c r="A707" s="81" t="s">
        <v>3571</v>
      </c>
      <c r="B707" s="81">
        <v>465945128</v>
      </c>
      <c r="C707" s="81">
        <v>465945128</v>
      </c>
    </row>
    <row r="708" spans="1:3" x14ac:dyDescent="0.35">
      <c r="A708" s="81" t="s">
        <v>3572</v>
      </c>
      <c r="B708" s="81">
        <v>221011979</v>
      </c>
      <c r="C708" s="81">
        <v>221011979</v>
      </c>
    </row>
    <row r="709" spans="1:3" x14ac:dyDescent="0.35">
      <c r="A709" s="81" t="s">
        <v>3573</v>
      </c>
      <c r="B709" s="81">
        <v>171457066</v>
      </c>
      <c r="C709" s="81">
        <v>171457066</v>
      </c>
    </row>
    <row r="710" spans="1:3" x14ac:dyDescent="0.35">
      <c r="A710" s="81" t="s">
        <v>3574</v>
      </c>
      <c r="B710" s="81">
        <v>2672930091</v>
      </c>
      <c r="C710" s="81">
        <v>2672930091</v>
      </c>
    </row>
    <row r="711" spans="1:3" x14ac:dyDescent="0.35">
      <c r="A711" s="81" t="s">
        <v>3575</v>
      </c>
      <c r="B711" s="81">
        <v>391443518</v>
      </c>
      <c r="C711" s="81">
        <v>391443518</v>
      </c>
    </row>
    <row r="712" spans="1:3" x14ac:dyDescent="0.35">
      <c r="A712" s="81" t="s">
        <v>3576</v>
      </c>
      <c r="B712" s="81">
        <v>179990238</v>
      </c>
      <c r="C712" s="81">
        <v>179990238</v>
      </c>
    </row>
    <row r="713" spans="1:3" x14ac:dyDescent="0.35">
      <c r="A713" s="81" t="s">
        <v>3577</v>
      </c>
      <c r="B713" s="81">
        <v>182577733</v>
      </c>
      <c r="C713" s="81">
        <v>182577733</v>
      </c>
    </row>
    <row r="714" spans="1:3" x14ac:dyDescent="0.35">
      <c r="A714" s="81" t="s">
        <v>3579</v>
      </c>
      <c r="B714" s="81">
        <v>196470609</v>
      </c>
      <c r="C714" s="81">
        <v>196470609</v>
      </c>
    </row>
    <row r="715" spans="1:3" x14ac:dyDescent="0.35">
      <c r="A715" s="81" t="s">
        <v>3580</v>
      </c>
      <c r="B715" s="81">
        <v>393507134</v>
      </c>
      <c r="C715" s="81">
        <v>483858414</v>
      </c>
    </row>
    <row r="716" spans="1:3" x14ac:dyDescent="0.35">
      <c r="A716" s="81" t="s">
        <v>3581</v>
      </c>
      <c r="B716" s="81">
        <v>2819940651</v>
      </c>
      <c r="C716" s="81">
        <v>3028675201</v>
      </c>
    </row>
    <row r="717" spans="1:3" x14ac:dyDescent="0.35">
      <c r="A717" s="81" t="s">
        <v>3582</v>
      </c>
      <c r="B717" s="81">
        <v>308065345</v>
      </c>
      <c r="C717" s="81">
        <v>540362155</v>
      </c>
    </row>
    <row r="718" spans="1:3" x14ac:dyDescent="0.35">
      <c r="A718" s="81" t="s">
        <v>3583</v>
      </c>
      <c r="B718" s="81">
        <v>277105073</v>
      </c>
      <c r="C718" s="81">
        <v>277105073</v>
      </c>
    </row>
    <row r="719" spans="1:3" x14ac:dyDescent="0.35">
      <c r="A719" s="81" t="s">
        <v>3584</v>
      </c>
      <c r="B719" s="81">
        <v>755853403</v>
      </c>
      <c r="C719" s="81">
        <v>755853403</v>
      </c>
    </row>
    <row r="720" spans="1:3" x14ac:dyDescent="0.35">
      <c r="A720" s="81" t="s">
        <v>3585</v>
      </c>
      <c r="B720" s="81">
        <v>895955912</v>
      </c>
      <c r="C720" s="81">
        <v>895955912</v>
      </c>
    </row>
    <row r="721" spans="1:3" x14ac:dyDescent="0.35">
      <c r="A721" s="81" t="s">
        <v>3586</v>
      </c>
      <c r="B721" s="81">
        <v>307666619</v>
      </c>
      <c r="C721" s="81">
        <v>307666619</v>
      </c>
    </row>
    <row r="722" spans="1:3" x14ac:dyDescent="0.35">
      <c r="A722" s="81" t="s">
        <v>3587</v>
      </c>
      <c r="B722" s="81">
        <v>301232236</v>
      </c>
      <c r="C722" s="81">
        <v>301232236</v>
      </c>
    </row>
    <row r="723" spans="1:3" x14ac:dyDescent="0.35">
      <c r="A723" s="81" t="s">
        <v>3588</v>
      </c>
      <c r="B723" s="81">
        <v>336965814</v>
      </c>
      <c r="C723" s="81">
        <v>336965814</v>
      </c>
    </row>
    <row r="724" spans="1:3" x14ac:dyDescent="0.35">
      <c r="A724" s="81" t="s">
        <v>3589</v>
      </c>
      <c r="B724" s="81">
        <v>634816204</v>
      </c>
      <c r="C724" s="81">
        <v>634816204</v>
      </c>
    </row>
    <row r="725" spans="1:3" x14ac:dyDescent="0.35">
      <c r="A725" s="81" t="s">
        <v>3590</v>
      </c>
      <c r="B725" s="81">
        <v>375464251</v>
      </c>
      <c r="C725" s="81">
        <v>466228361</v>
      </c>
    </row>
    <row r="726" spans="1:3" x14ac:dyDescent="0.35">
      <c r="A726" s="81" t="s">
        <v>3591</v>
      </c>
      <c r="B726" s="81">
        <v>1138587853</v>
      </c>
      <c r="C726" s="81">
        <v>1138587853</v>
      </c>
    </row>
    <row r="727" spans="1:3" x14ac:dyDescent="0.35">
      <c r="A727" s="81" t="s">
        <v>3592</v>
      </c>
      <c r="B727" s="81">
        <v>677363668</v>
      </c>
      <c r="C727" s="81">
        <v>782173968</v>
      </c>
    </row>
    <row r="728" spans="1:3" x14ac:dyDescent="0.35">
      <c r="A728" s="81" t="s">
        <v>3593</v>
      </c>
      <c r="B728" s="81">
        <v>422520675</v>
      </c>
      <c r="C728" s="81">
        <v>874904705</v>
      </c>
    </row>
    <row r="729" spans="1:3" x14ac:dyDescent="0.35">
      <c r="A729" s="81" t="s">
        <v>3594</v>
      </c>
      <c r="B729" s="81">
        <v>239056370</v>
      </c>
      <c r="C729" s="81">
        <v>239056370</v>
      </c>
    </row>
    <row r="730" spans="1:3" x14ac:dyDescent="0.35">
      <c r="A730" s="81" t="s">
        <v>3595</v>
      </c>
      <c r="B730" s="81">
        <v>940029500</v>
      </c>
      <c r="C730" s="81">
        <v>940029500</v>
      </c>
    </row>
    <row r="731" spans="1:3" x14ac:dyDescent="0.35">
      <c r="A731" s="81" t="s">
        <v>3596</v>
      </c>
      <c r="B731" s="81">
        <v>2056052156</v>
      </c>
      <c r="C731" s="81">
        <v>2824773836</v>
      </c>
    </row>
    <row r="732" spans="1:3" x14ac:dyDescent="0.35">
      <c r="A732" s="81" t="s">
        <v>3597</v>
      </c>
      <c r="B732" s="81">
        <v>21539825822</v>
      </c>
      <c r="C732" s="81">
        <v>21539825822</v>
      </c>
    </row>
    <row r="733" spans="1:3" x14ac:dyDescent="0.35">
      <c r="A733" s="81" t="s">
        <v>3598</v>
      </c>
      <c r="B733" s="81">
        <v>103745328</v>
      </c>
      <c r="C733" s="81">
        <v>103745328</v>
      </c>
    </row>
    <row r="734" spans="1:3" x14ac:dyDescent="0.35">
      <c r="A734" s="81" t="s">
        <v>3599</v>
      </c>
      <c r="B734" s="81">
        <v>892920248</v>
      </c>
      <c r="C734" s="81">
        <v>892920248</v>
      </c>
    </row>
    <row r="735" spans="1:3" x14ac:dyDescent="0.35">
      <c r="A735" s="81" t="s">
        <v>3600</v>
      </c>
      <c r="B735" s="81">
        <v>6100008613</v>
      </c>
      <c r="C735" s="81">
        <v>6100008613</v>
      </c>
    </row>
    <row r="736" spans="1:3" x14ac:dyDescent="0.35">
      <c r="A736" s="81" t="s">
        <v>3601</v>
      </c>
      <c r="B736" s="81">
        <v>794599552</v>
      </c>
      <c r="C736" s="81">
        <v>794599552</v>
      </c>
    </row>
    <row r="737" spans="1:3" x14ac:dyDescent="0.35">
      <c r="A737" s="81" t="s">
        <v>3602</v>
      </c>
      <c r="B737" s="81">
        <v>4235351635</v>
      </c>
      <c r="C737" s="81">
        <v>4735958478</v>
      </c>
    </row>
    <row r="738" spans="1:3" x14ac:dyDescent="0.35">
      <c r="A738" s="81" t="s">
        <v>3603</v>
      </c>
      <c r="B738" s="81">
        <v>783530409</v>
      </c>
      <c r="C738" s="81">
        <v>783530409</v>
      </c>
    </row>
    <row r="739" spans="1:3" x14ac:dyDescent="0.35">
      <c r="A739" s="81" t="s">
        <v>3604</v>
      </c>
      <c r="B739" s="81">
        <v>4373514999</v>
      </c>
      <c r="C739" s="81">
        <v>4373514999</v>
      </c>
    </row>
    <row r="740" spans="1:3" x14ac:dyDescent="0.35">
      <c r="A740" s="81" t="s">
        <v>3605</v>
      </c>
      <c r="B740" s="81">
        <v>1053261402</v>
      </c>
      <c r="C740" s="81">
        <v>1053261402</v>
      </c>
    </row>
    <row r="741" spans="1:3" x14ac:dyDescent="0.35">
      <c r="A741" s="81" t="s">
        <v>3606</v>
      </c>
      <c r="B741" s="81">
        <v>1110681562</v>
      </c>
      <c r="C741" s="81">
        <v>1206701072</v>
      </c>
    </row>
    <row r="742" spans="1:3" x14ac:dyDescent="0.35">
      <c r="A742" s="81" t="s">
        <v>3607</v>
      </c>
      <c r="B742" s="81">
        <v>300441623</v>
      </c>
      <c r="C742" s="81">
        <v>380540273</v>
      </c>
    </row>
    <row r="743" spans="1:3" x14ac:dyDescent="0.35">
      <c r="A743" s="81" t="s">
        <v>3608</v>
      </c>
      <c r="B743" s="81">
        <v>63670978</v>
      </c>
      <c r="C743" s="81">
        <v>210676828</v>
      </c>
    </row>
    <row r="744" spans="1:3" x14ac:dyDescent="0.35">
      <c r="A744" s="81" t="s">
        <v>3609</v>
      </c>
      <c r="B744" s="81">
        <v>185688315</v>
      </c>
      <c r="C744" s="81">
        <v>246972995</v>
      </c>
    </row>
    <row r="745" spans="1:3" x14ac:dyDescent="0.35">
      <c r="A745" s="81" t="s">
        <v>3610</v>
      </c>
      <c r="B745" s="81">
        <v>1328863059</v>
      </c>
      <c r="C745" s="81">
        <v>1328863059</v>
      </c>
    </row>
    <row r="746" spans="1:3" x14ac:dyDescent="0.35">
      <c r="A746" s="81" t="s">
        <v>3611</v>
      </c>
      <c r="B746" s="81">
        <v>767073577</v>
      </c>
      <c r="C746" s="81">
        <v>767073577</v>
      </c>
    </row>
    <row r="747" spans="1:3" x14ac:dyDescent="0.35">
      <c r="A747" s="81" t="s">
        <v>3612</v>
      </c>
      <c r="B747" s="81">
        <v>2347922471</v>
      </c>
      <c r="C747" s="81">
        <v>2347922471</v>
      </c>
    </row>
    <row r="748" spans="1:3" x14ac:dyDescent="0.35">
      <c r="A748" s="81" t="s">
        <v>3613</v>
      </c>
      <c r="B748" s="81">
        <v>2002250037</v>
      </c>
      <c r="C748" s="81">
        <v>2002250037</v>
      </c>
    </row>
    <row r="749" spans="1:3" x14ac:dyDescent="0.35">
      <c r="A749" s="81" t="s">
        <v>3614</v>
      </c>
      <c r="B749" s="81">
        <v>1237452571</v>
      </c>
      <c r="C749" s="81">
        <v>1237452571</v>
      </c>
    </row>
    <row r="750" spans="1:3" x14ac:dyDescent="0.35">
      <c r="A750" s="81" t="s">
        <v>3615</v>
      </c>
      <c r="B750" s="81">
        <v>228994717</v>
      </c>
      <c r="C750" s="81">
        <v>228994717</v>
      </c>
    </row>
    <row r="751" spans="1:3" x14ac:dyDescent="0.35">
      <c r="A751" s="81" t="s">
        <v>3616</v>
      </c>
      <c r="B751" s="81">
        <v>1735557373</v>
      </c>
      <c r="C751" s="81">
        <v>1735557373</v>
      </c>
    </row>
    <row r="752" spans="1:3" x14ac:dyDescent="0.35">
      <c r="A752" s="81" t="s">
        <v>3617</v>
      </c>
      <c r="B752" s="81">
        <v>1364888306</v>
      </c>
      <c r="C752" s="81">
        <v>1364888306</v>
      </c>
    </row>
    <row r="753" spans="1:3" x14ac:dyDescent="0.35">
      <c r="A753" s="81" t="s">
        <v>3618</v>
      </c>
      <c r="B753" s="81">
        <v>558901443</v>
      </c>
      <c r="C753" s="81">
        <v>558901443</v>
      </c>
    </row>
    <row r="754" spans="1:3" x14ac:dyDescent="0.35">
      <c r="A754" s="81" t="s">
        <v>3619</v>
      </c>
      <c r="B754" s="81">
        <v>81943315</v>
      </c>
      <c r="C754" s="81">
        <v>81943315</v>
      </c>
    </row>
    <row r="755" spans="1:3" x14ac:dyDescent="0.35">
      <c r="A755" s="81" t="s">
        <v>3620</v>
      </c>
      <c r="B755" s="81">
        <v>924401290</v>
      </c>
      <c r="C755" s="81">
        <v>924401290</v>
      </c>
    </row>
    <row r="756" spans="1:3" x14ac:dyDescent="0.35">
      <c r="A756" s="81" t="s">
        <v>3621</v>
      </c>
      <c r="B756" s="81">
        <v>557940014</v>
      </c>
      <c r="C756" s="81">
        <v>557940014</v>
      </c>
    </row>
    <row r="757" spans="1:3" x14ac:dyDescent="0.35">
      <c r="A757" s="81" t="s">
        <v>3622</v>
      </c>
      <c r="B757" s="81">
        <v>5108658103</v>
      </c>
      <c r="C757" s="81">
        <v>5168300673</v>
      </c>
    </row>
    <row r="758" spans="1:3" x14ac:dyDescent="0.35">
      <c r="A758" s="81" t="s">
        <v>3623</v>
      </c>
      <c r="B758" s="81">
        <v>208306274</v>
      </c>
      <c r="C758" s="81">
        <v>208306274</v>
      </c>
    </row>
    <row r="759" spans="1:3" x14ac:dyDescent="0.35">
      <c r="A759" s="81" t="s">
        <v>3624</v>
      </c>
      <c r="B759" s="81">
        <v>537044703</v>
      </c>
      <c r="C759" s="81">
        <v>537044703</v>
      </c>
    </row>
    <row r="760" spans="1:3" x14ac:dyDescent="0.35">
      <c r="A760" s="81" t="s">
        <v>3625</v>
      </c>
      <c r="B760" s="81">
        <v>2457117691</v>
      </c>
      <c r="C760" s="81">
        <v>2457117691</v>
      </c>
    </row>
    <row r="761" spans="1:3" x14ac:dyDescent="0.35">
      <c r="A761" s="81" t="s">
        <v>3626</v>
      </c>
      <c r="B761" s="81">
        <v>7148557786</v>
      </c>
      <c r="C761" s="81">
        <v>7148557786</v>
      </c>
    </row>
    <row r="762" spans="1:3" x14ac:dyDescent="0.35">
      <c r="A762" s="81" t="s">
        <v>3627</v>
      </c>
      <c r="B762" s="81">
        <v>678219741</v>
      </c>
      <c r="C762" s="81">
        <v>678219741</v>
      </c>
    </row>
    <row r="763" spans="1:3" x14ac:dyDescent="0.35">
      <c r="A763" s="81" t="s">
        <v>3628</v>
      </c>
      <c r="B763" s="81">
        <v>5968705848</v>
      </c>
      <c r="C763" s="81">
        <v>5968705848</v>
      </c>
    </row>
    <row r="764" spans="1:3" x14ac:dyDescent="0.35">
      <c r="A764" s="81" t="s">
        <v>3629</v>
      </c>
      <c r="B764" s="81">
        <v>776922239</v>
      </c>
      <c r="C764" s="81">
        <v>776922239</v>
      </c>
    </row>
    <row r="765" spans="1:3" x14ac:dyDescent="0.35">
      <c r="A765" s="81" t="s">
        <v>3630</v>
      </c>
      <c r="B765" s="81">
        <v>1276868631</v>
      </c>
      <c r="C765" s="81">
        <v>1276868631</v>
      </c>
    </row>
    <row r="766" spans="1:3" x14ac:dyDescent="0.35">
      <c r="A766" s="81" t="s">
        <v>3631</v>
      </c>
      <c r="B766" s="81">
        <v>288180319</v>
      </c>
      <c r="C766" s="81">
        <v>288180319</v>
      </c>
    </row>
    <row r="767" spans="1:3" x14ac:dyDescent="0.35">
      <c r="A767" s="81" t="s">
        <v>3632</v>
      </c>
      <c r="B767" s="81">
        <v>173410429</v>
      </c>
      <c r="C767" s="81">
        <v>193728541</v>
      </c>
    </row>
    <row r="768" spans="1:3" x14ac:dyDescent="0.35">
      <c r="A768" s="81" t="s">
        <v>3633</v>
      </c>
      <c r="B768" s="81">
        <v>243540031</v>
      </c>
      <c r="C768" s="81">
        <v>243540031</v>
      </c>
    </row>
    <row r="769" spans="1:3" x14ac:dyDescent="0.35">
      <c r="A769" s="81" t="s">
        <v>3634</v>
      </c>
      <c r="B769" s="81">
        <v>596919491</v>
      </c>
      <c r="C769" s="81">
        <v>751007741</v>
      </c>
    </row>
    <row r="770" spans="1:3" x14ac:dyDescent="0.35">
      <c r="A770" s="81" t="s">
        <v>3635</v>
      </c>
      <c r="B770" s="81">
        <v>80933986</v>
      </c>
      <c r="C770" s="81">
        <v>80933986</v>
      </c>
    </row>
    <row r="771" spans="1:3" x14ac:dyDescent="0.35">
      <c r="A771" s="81" t="s">
        <v>3636</v>
      </c>
      <c r="B771" s="81">
        <v>1205312423</v>
      </c>
      <c r="C771" s="81">
        <v>1320802423</v>
      </c>
    </row>
    <row r="772" spans="1:3" x14ac:dyDescent="0.35">
      <c r="A772" s="81" t="s">
        <v>3637</v>
      </c>
      <c r="B772" s="81">
        <v>3969497536</v>
      </c>
      <c r="C772" s="81">
        <v>4405993966</v>
      </c>
    </row>
    <row r="773" spans="1:3" x14ac:dyDescent="0.35">
      <c r="A773" s="81" t="s">
        <v>3638</v>
      </c>
      <c r="B773" s="81">
        <v>1362017094</v>
      </c>
      <c r="C773" s="81">
        <v>1732382174</v>
      </c>
    </row>
    <row r="774" spans="1:3" x14ac:dyDescent="0.35">
      <c r="A774" s="81" t="s">
        <v>3639</v>
      </c>
      <c r="B774" s="81">
        <v>222271862</v>
      </c>
      <c r="C774" s="81">
        <v>222271862</v>
      </c>
    </row>
    <row r="775" spans="1:3" x14ac:dyDescent="0.35">
      <c r="A775" s="81" t="s">
        <v>3640</v>
      </c>
      <c r="B775" s="81">
        <v>194518487</v>
      </c>
      <c r="C775" s="81">
        <v>194518487</v>
      </c>
    </row>
    <row r="776" spans="1:3" x14ac:dyDescent="0.35">
      <c r="A776" s="81" t="s">
        <v>3641</v>
      </c>
      <c r="B776" s="81">
        <v>536895370</v>
      </c>
      <c r="C776" s="81">
        <v>726436291</v>
      </c>
    </row>
    <row r="777" spans="1:3" x14ac:dyDescent="0.35">
      <c r="A777" s="81" t="s">
        <v>3642</v>
      </c>
      <c r="B777" s="81">
        <v>120257002</v>
      </c>
      <c r="C777" s="81">
        <v>120257002</v>
      </c>
    </row>
    <row r="778" spans="1:3" x14ac:dyDescent="0.35">
      <c r="A778" s="81" t="s">
        <v>3643</v>
      </c>
      <c r="B778" s="81">
        <v>2409020785</v>
      </c>
      <c r="C778" s="81">
        <v>2409020785</v>
      </c>
    </row>
    <row r="779" spans="1:3" x14ac:dyDescent="0.35">
      <c r="A779" s="81" t="s">
        <v>3644</v>
      </c>
      <c r="B779" s="81">
        <v>833550072</v>
      </c>
      <c r="C779" s="81">
        <v>833550072</v>
      </c>
    </row>
    <row r="780" spans="1:3" x14ac:dyDescent="0.35">
      <c r="A780" s="81" t="s">
        <v>3645</v>
      </c>
      <c r="B780" s="81">
        <v>10130387374</v>
      </c>
      <c r="C780" s="81">
        <v>10130387374</v>
      </c>
    </row>
    <row r="781" spans="1:3" x14ac:dyDescent="0.35">
      <c r="A781" s="81" t="s">
        <v>3646</v>
      </c>
      <c r="B781" s="81">
        <v>315993209</v>
      </c>
      <c r="C781" s="81">
        <v>315993209</v>
      </c>
    </row>
    <row r="782" spans="1:3" x14ac:dyDescent="0.35">
      <c r="A782" s="81" t="s">
        <v>3647</v>
      </c>
      <c r="B782" s="81">
        <v>1957884636</v>
      </c>
      <c r="C782" s="81">
        <v>1957884636</v>
      </c>
    </row>
    <row r="783" spans="1:3" x14ac:dyDescent="0.35">
      <c r="A783" s="81" t="s">
        <v>3648</v>
      </c>
      <c r="B783" s="81">
        <v>1664074342</v>
      </c>
      <c r="C783" s="81">
        <v>1664074342</v>
      </c>
    </row>
    <row r="784" spans="1:3" x14ac:dyDescent="0.35">
      <c r="A784" s="81" t="s">
        <v>3649</v>
      </c>
      <c r="B784" s="81">
        <v>645056163</v>
      </c>
      <c r="C784" s="81">
        <v>645056163</v>
      </c>
    </row>
    <row r="785" spans="1:3" x14ac:dyDescent="0.35">
      <c r="A785" s="81" t="s">
        <v>3650</v>
      </c>
      <c r="B785" s="81">
        <v>218577336</v>
      </c>
      <c r="C785" s="81">
        <v>218577336</v>
      </c>
    </row>
    <row r="786" spans="1:3" x14ac:dyDescent="0.35">
      <c r="A786" s="81" t="s">
        <v>3651</v>
      </c>
      <c r="B786" s="81">
        <v>960233526</v>
      </c>
      <c r="C786" s="81">
        <v>960233526</v>
      </c>
    </row>
    <row r="787" spans="1:3" x14ac:dyDescent="0.35">
      <c r="A787" s="81" t="s">
        <v>3652</v>
      </c>
      <c r="B787" s="81">
        <v>6822548168</v>
      </c>
      <c r="C787" s="81">
        <v>6849043158</v>
      </c>
    </row>
    <row r="788" spans="1:3" x14ac:dyDescent="0.35">
      <c r="A788" s="81" t="s">
        <v>3653</v>
      </c>
      <c r="B788" s="81">
        <v>8683700933</v>
      </c>
      <c r="C788" s="81">
        <v>8901323993</v>
      </c>
    </row>
    <row r="789" spans="1:3" x14ac:dyDescent="0.35">
      <c r="A789" s="81" t="s">
        <v>3654</v>
      </c>
      <c r="B789" s="81">
        <v>808843481</v>
      </c>
      <c r="C789" s="81">
        <v>808843481</v>
      </c>
    </row>
    <row r="790" spans="1:3" x14ac:dyDescent="0.35">
      <c r="A790" s="81" t="s">
        <v>3655</v>
      </c>
      <c r="B790" s="81">
        <v>66116130</v>
      </c>
      <c r="C790" s="81">
        <v>66116130</v>
      </c>
    </row>
    <row r="791" spans="1:3" x14ac:dyDescent="0.35">
      <c r="A791" s="81" t="s">
        <v>3656</v>
      </c>
      <c r="B791" s="81">
        <v>320952559</v>
      </c>
      <c r="C791" s="81">
        <v>320952559</v>
      </c>
    </row>
    <row r="792" spans="1:3" x14ac:dyDescent="0.35">
      <c r="A792" s="81" t="s">
        <v>3657</v>
      </c>
      <c r="B792" s="81">
        <v>279477694</v>
      </c>
      <c r="C792" s="81">
        <v>279477694</v>
      </c>
    </row>
    <row r="793" spans="1:3" x14ac:dyDescent="0.35">
      <c r="A793" s="81" t="s">
        <v>3658</v>
      </c>
      <c r="B793" s="81">
        <v>87557573</v>
      </c>
      <c r="C793" s="81">
        <v>87557573</v>
      </c>
    </row>
    <row r="794" spans="1:3" x14ac:dyDescent="0.35">
      <c r="A794" s="81" t="s">
        <v>3659</v>
      </c>
      <c r="B794" s="81">
        <v>34424072983</v>
      </c>
      <c r="C794" s="81">
        <v>35976325804</v>
      </c>
    </row>
    <row r="795" spans="1:3" x14ac:dyDescent="0.35">
      <c r="A795" s="81" t="s">
        <v>3660</v>
      </c>
      <c r="B795" s="81">
        <v>991594915</v>
      </c>
      <c r="C795" s="81">
        <v>991594915</v>
      </c>
    </row>
    <row r="796" spans="1:3" x14ac:dyDescent="0.35">
      <c r="A796" s="81" t="s">
        <v>3661</v>
      </c>
      <c r="B796" s="81">
        <v>310033904</v>
      </c>
      <c r="C796" s="81">
        <v>310033904</v>
      </c>
    </row>
    <row r="797" spans="1:3" x14ac:dyDescent="0.35">
      <c r="A797" s="81" t="s">
        <v>3662</v>
      </c>
      <c r="B797" s="81">
        <v>337835288</v>
      </c>
      <c r="C797" s="81">
        <v>558835288</v>
      </c>
    </row>
    <row r="798" spans="1:3" x14ac:dyDescent="0.35">
      <c r="A798" s="81" t="s">
        <v>3663</v>
      </c>
      <c r="B798" s="81">
        <v>448694175</v>
      </c>
      <c r="C798" s="81">
        <v>448694175</v>
      </c>
    </row>
    <row r="799" spans="1:3" x14ac:dyDescent="0.35">
      <c r="A799" s="81" t="s">
        <v>3664</v>
      </c>
      <c r="B799" s="81">
        <v>485986627</v>
      </c>
      <c r="C799" s="81">
        <v>530332977</v>
      </c>
    </row>
    <row r="800" spans="1:3" x14ac:dyDescent="0.35">
      <c r="A800" s="81" t="s">
        <v>3665</v>
      </c>
      <c r="B800" s="81">
        <v>342539224</v>
      </c>
      <c r="C800" s="81">
        <v>342539224</v>
      </c>
    </row>
    <row r="801" spans="1:3" x14ac:dyDescent="0.35">
      <c r="A801" s="81" t="s">
        <v>3666</v>
      </c>
      <c r="B801" s="81">
        <v>223150307</v>
      </c>
      <c r="C801" s="81">
        <v>223150307</v>
      </c>
    </row>
    <row r="802" spans="1:3" x14ac:dyDescent="0.35">
      <c r="A802" s="81" t="s">
        <v>3667</v>
      </c>
      <c r="B802" s="81">
        <v>1989208268</v>
      </c>
      <c r="C802" s="81">
        <v>1989208268</v>
      </c>
    </row>
    <row r="803" spans="1:3" x14ac:dyDescent="0.35">
      <c r="A803" s="81" t="s">
        <v>3668</v>
      </c>
      <c r="B803" s="81">
        <v>817064936</v>
      </c>
      <c r="C803" s="81">
        <v>817064936</v>
      </c>
    </row>
    <row r="804" spans="1:3" x14ac:dyDescent="0.35">
      <c r="A804" s="81" t="s">
        <v>3669</v>
      </c>
      <c r="B804" s="81">
        <v>155728984</v>
      </c>
      <c r="C804" s="81">
        <v>155728984</v>
      </c>
    </row>
    <row r="805" spans="1:3" x14ac:dyDescent="0.35">
      <c r="A805" s="81" t="s">
        <v>3670</v>
      </c>
      <c r="B805" s="81">
        <v>14823635464</v>
      </c>
      <c r="C805" s="81">
        <v>14823635464</v>
      </c>
    </row>
    <row r="806" spans="1:3" x14ac:dyDescent="0.35">
      <c r="A806" s="81" t="s">
        <v>3671</v>
      </c>
      <c r="B806" s="81">
        <v>4503406364</v>
      </c>
      <c r="C806" s="81">
        <v>4503406364</v>
      </c>
    </row>
    <row r="807" spans="1:3" x14ac:dyDescent="0.35">
      <c r="A807" s="81" t="s">
        <v>3672</v>
      </c>
      <c r="B807" s="81">
        <v>396800960</v>
      </c>
      <c r="C807" s="81">
        <v>396800960</v>
      </c>
    </row>
    <row r="808" spans="1:3" x14ac:dyDescent="0.35">
      <c r="A808" s="81" t="s">
        <v>3673</v>
      </c>
      <c r="B808" s="81">
        <v>139974987</v>
      </c>
      <c r="C808" s="81">
        <v>139974987</v>
      </c>
    </row>
    <row r="809" spans="1:3" x14ac:dyDescent="0.35">
      <c r="A809" s="81" t="s">
        <v>3674</v>
      </c>
      <c r="B809" s="81">
        <v>209046236</v>
      </c>
      <c r="C809" s="81">
        <v>209046236</v>
      </c>
    </row>
    <row r="810" spans="1:3" x14ac:dyDescent="0.35">
      <c r="A810" s="81" t="s">
        <v>3675</v>
      </c>
      <c r="B810" s="81">
        <v>26714159</v>
      </c>
      <c r="C810" s="81">
        <v>26714159</v>
      </c>
    </row>
    <row r="811" spans="1:3" x14ac:dyDescent="0.35">
      <c r="A811" s="81" t="s">
        <v>3676</v>
      </c>
      <c r="B811" s="81">
        <v>1822813881</v>
      </c>
      <c r="C811" s="81">
        <v>1822813881</v>
      </c>
    </row>
    <row r="812" spans="1:3" x14ac:dyDescent="0.35">
      <c r="A812" s="81" t="s">
        <v>3677</v>
      </c>
      <c r="B812" s="81">
        <v>116968317</v>
      </c>
      <c r="C812" s="81">
        <v>116968317</v>
      </c>
    </row>
    <row r="813" spans="1:3" x14ac:dyDescent="0.35">
      <c r="A813" s="81" t="s">
        <v>3678</v>
      </c>
      <c r="B813" s="81">
        <v>45396237</v>
      </c>
      <c r="C813" s="81">
        <v>45396237</v>
      </c>
    </row>
    <row r="814" spans="1:3" x14ac:dyDescent="0.35">
      <c r="A814" s="81" t="s">
        <v>3679</v>
      </c>
      <c r="B814" s="81">
        <v>78493588</v>
      </c>
      <c r="C814" s="81">
        <v>78493588</v>
      </c>
    </row>
    <row r="815" spans="1:3" x14ac:dyDescent="0.35">
      <c r="A815" s="81" t="s">
        <v>3680</v>
      </c>
      <c r="B815" s="81">
        <v>105261941</v>
      </c>
      <c r="C815" s="81">
        <v>105261941</v>
      </c>
    </row>
    <row r="816" spans="1:3" x14ac:dyDescent="0.35">
      <c r="A816" s="81" t="s">
        <v>3681</v>
      </c>
      <c r="B816" s="81">
        <v>978343220</v>
      </c>
      <c r="C816" s="81">
        <v>978343220</v>
      </c>
    </row>
    <row r="817" spans="1:3" x14ac:dyDescent="0.35">
      <c r="A817" s="81" t="s">
        <v>3682</v>
      </c>
      <c r="B817" s="81">
        <v>173043686</v>
      </c>
      <c r="C817" s="81">
        <v>173043686</v>
      </c>
    </row>
    <row r="818" spans="1:3" x14ac:dyDescent="0.35">
      <c r="A818" s="81" t="s">
        <v>3683</v>
      </c>
      <c r="B818" s="81">
        <v>490123325</v>
      </c>
      <c r="C818" s="81">
        <v>490123325</v>
      </c>
    </row>
    <row r="819" spans="1:3" x14ac:dyDescent="0.35">
      <c r="A819" s="81" t="s">
        <v>3684</v>
      </c>
      <c r="B819" s="81">
        <v>759998750</v>
      </c>
      <c r="C819" s="81">
        <v>759998750</v>
      </c>
    </row>
    <row r="820" spans="1:3" x14ac:dyDescent="0.35">
      <c r="A820" s="81" t="s">
        <v>3685</v>
      </c>
      <c r="B820" s="81">
        <v>238092850</v>
      </c>
      <c r="C820" s="81">
        <v>238092850</v>
      </c>
    </row>
    <row r="821" spans="1:3" x14ac:dyDescent="0.35">
      <c r="A821" s="81" t="s">
        <v>3686</v>
      </c>
      <c r="B821" s="81">
        <v>935639850</v>
      </c>
      <c r="C821" s="81">
        <v>935639850</v>
      </c>
    </row>
    <row r="822" spans="1:3" x14ac:dyDescent="0.35">
      <c r="A822" s="81" t="s">
        <v>3687</v>
      </c>
      <c r="B822" s="81">
        <v>672833990</v>
      </c>
      <c r="C822" s="81">
        <v>672833990</v>
      </c>
    </row>
    <row r="823" spans="1:3" x14ac:dyDescent="0.35">
      <c r="A823" s="81" t="s">
        <v>3688</v>
      </c>
      <c r="B823" s="81">
        <v>2179668377</v>
      </c>
      <c r="C823" s="81">
        <v>2179668377</v>
      </c>
    </row>
    <row r="824" spans="1:3" x14ac:dyDescent="0.35">
      <c r="A824" s="81" t="s">
        <v>3689</v>
      </c>
      <c r="B824" s="81">
        <v>698631267</v>
      </c>
      <c r="C824" s="81">
        <v>698631267</v>
      </c>
    </row>
    <row r="825" spans="1:3" x14ac:dyDescent="0.35">
      <c r="A825" s="81" t="s">
        <v>3690</v>
      </c>
      <c r="B825" s="81">
        <v>1198468984</v>
      </c>
      <c r="C825" s="81">
        <v>1198468984</v>
      </c>
    </row>
    <row r="826" spans="1:3" x14ac:dyDescent="0.35">
      <c r="A826" s="81" t="s">
        <v>3691</v>
      </c>
      <c r="B826" s="81">
        <v>3162311606</v>
      </c>
      <c r="C826" s="81">
        <v>15123269166</v>
      </c>
    </row>
    <row r="827" spans="1:3" x14ac:dyDescent="0.35">
      <c r="A827" s="81" t="s">
        <v>3692</v>
      </c>
      <c r="B827" s="81">
        <v>3779723612</v>
      </c>
      <c r="C827" s="81">
        <v>5408580672</v>
      </c>
    </row>
    <row r="828" spans="1:3" x14ac:dyDescent="0.35">
      <c r="A828" s="81" t="s">
        <v>3693</v>
      </c>
      <c r="B828" s="81">
        <v>658040941</v>
      </c>
      <c r="C828" s="81">
        <v>852253831</v>
      </c>
    </row>
    <row r="829" spans="1:3" x14ac:dyDescent="0.35">
      <c r="A829" s="81" t="s">
        <v>3694</v>
      </c>
      <c r="B829" s="81">
        <v>518511770</v>
      </c>
      <c r="C829" s="81">
        <v>591416160</v>
      </c>
    </row>
    <row r="830" spans="1:3" x14ac:dyDescent="0.35">
      <c r="A830" s="81" t="s">
        <v>3695</v>
      </c>
      <c r="B830" s="81">
        <v>1599707233</v>
      </c>
      <c r="C830" s="81">
        <v>3297555869</v>
      </c>
    </row>
    <row r="831" spans="1:3" x14ac:dyDescent="0.35">
      <c r="A831" s="81" t="s">
        <v>3696</v>
      </c>
      <c r="B831" s="81">
        <v>970049586</v>
      </c>
      <c r="C831" s="81">
        <v>1000597086</v>
      </c>
    </row>
    <row r="832" spans="1:3" x14ac:dyDescent="0.35">
      <c r="A832" s="81" t="s">
        <v>3697</v>
      </c>
      <c r="B832" s="81">
        <v>549550621</v>
      </c>
      <c r="C832" s="81">
        <v>549550621</v>
      </c>
    </row>
    <row r="833" spans="1:3" x14ac:dyDescent="0.35">
      <c r="A833" s="81" t="s">
        <v>3698</v>
      </c>
      <c r="B833" s="81">
        <v>125308986</v>
      </c>
      <c r="C833" s="81">
        <v>125308986</v>
      </c>
    </row>
    <row r="834" spans="1:3" x14ac:dyDescent="0.35">
      <c r="A834" s="81" t="s">
        <v>3699</v>
      </c>
      <c r="B834" s="81">
        <v>90403064</v>
      </c>
      <c r="C834" s="81">
        <v>90403064</v>
      </c>
    </row>
    <row r="835" spans="1:3" x14ac:dyDescent="0.35">
      <c r="A835" s="81" t="s">
        <v>3700</v>
      </c>
      <c r="B835" s="81">
        <v>470941270</v>
      </c>
      <c r="C835" s="81">
        <v>620785270</v>
      </c>
    </row>
    <row r="836" spans="1:3" x14ac:dyDescent="0.35">
      <c r="A836" s="81" t="s">
        <v>3701</v>
      </c>
      <c r="B836" s="81">
        <v>529937267</v>
      </c>
      <c r="C836" s="81">
        <v>529937267</v>
      </c>
    </row>
    <row r="837" spans="1:3" x14ac:dyDescent="0.35">
      <c r="A837" s="81" t="s">
        <v>3702</v>
      </c>
      <c r="B837" s="81">
        <v>2789947636</v>
      </c>
      <c r="C837" s="81">
        <v>3207074236</v>
      </c>
    </row>
    <row r="838" spans="1:3" x14ac:dyDescent="0.35">
      <c r="A838" s="81" t="s">
        <v>3703</v>
      </c>
      <c r="B838" s="81">
        <v>150000045</v>
      </c>
      <c r="C838" s="81">
        <v>150000045</v>
      </c>
    </row>
    <row r="839" spans="1:3" x14ac:dyDescent="0.35">
      <c r="A839" s="81" t="s">
        <v>3704</v>
      </c>
      <c r="B839" s="81">
        <v>344739056</v>
      </c>
      <c r="C839" s="81">
        <v>344739056</v>
      </c>
    </row>
    <row r="840" spans="1:3" x14ac:dyDescent="0.35">
      <c r="A840" s="81" t="s">
        <v>3705</v>
      </c>
      <c r="B840" s="81">
        <v>76255247</v>
      </c>
      <c r="C840" s="81">
        <v>76255247</v>
      </c>
    </row>
    <row r="841" spans="1:3" x14ac:dyDescent="0.35">
      <c r="A841" s="81" t="s">
        <v>3706</v>
      </c>
      <c r="B841" s="81">
        <v>762513436</v>
      </c>
      <c r="C841" s="81">
        <v>762513436</v>
      </c>
    </row>
    <row r="842" spans="1:3" x14ac:dyDescent="0.35">
      <c r="A842" s="81" t="s">
        <v>3707</v>
      </c>
      <c r="B842" s="81">
        <v>349893520</v>
      </c>
      <c r="C842" s="81">
        <v>349893520</v>
      </c>
    </row>
    <row r="843" spans="1:3" x14ac:dyDescent="0.35">
      <c r="A843" s="81" t="s">
        <v>3708</v>
      </c>
      <c r="B843" s="81">
        <v>447402726</v>
      </c>
      <c r="C843" s="81">
        <v>447402726</v>
      </c>
    </row>
    <row r="844" spans="1:3" x14ac:dyDescent="0.35">
      <c r="A844" s="81" t="s">
        <v>3709</v>
      </c>
      <c r="B844" s="81">
        <v>137829127</v>
      </c>
      <c r="C844" s="81">
        <v>137829127</v>
      </c>
    </row>
    <row r="845" spans="1:3" x14ac:dyDescent="0.35">
      <c r="A845" s="81" t="s">
        <v>3710</v>
      </c>
      <c r="B845" s="81">
        <v>191622694</v>
      </c>
      <c r="C845" s="81">
        <v>191622694</v>
      </c>
    </row>
    <row r="846" spans="1:3" x14ac:dyDescent="0.35">
      <c r="A846" s="81" t="s">
        <v>3711</v>
      </c>
      <c r="B846" s="81">
        <v>45906399</v>
      </c>
      <c r="C846" s="81">
        <v>45906399</v>
      </c>
    </row>
    <row r="847" spans="1:3" x14ac:dyDescent="0.35">
      <c r="A847" s="81" t="s">
        <v>3712</v>
      </c>
      <c r="B847" s="81">
        <v>158372881</v>
      </c>
      <c r="C847" s="81">
        <v>158372881</v>
      </c>
    </row>
    <row r="848" spans="1:3" x14ac:dyDescent="0.35">
      <c r="A848" s="81" t="s">
        <v>3713</v>
      </c>
      <c r="B848" s="81">
        <v>581292443</v>
      </c>
      <c r="C848" s="81">
        <v>581292443</v>
      </c>
    </row>
    <row r="849" spans="1:3" x14ac:dyDescent="0.35">
      <c r="A849" s="81" t="s">
        <v>3714</v>
      </c>
      <c r="B849" s="81">
        <v>492640536</v>
      </c>
      <c r="C849" s="81">
        <v>492640536</v>
      </c>
    </row>
    <row r="850" spans="1:3" x14ac:dyDescent="0.35">
      <c r="A850" s="81" t="s">
        <v>3715</v>
      </c>
      <c r="B850" s="81">
        <v>1631190478</v>
      </c>
      <c r="C850" s="81">
        <v>1631190478</v>
      </c>
    </row>
    <row r="851" spans="1:3" x14ac:dyDescent="0.35">
      <c r="A851" s="81" t="s">
        <v>3716</v>
      </c>
      <c r="B851" s="81">
        <v>2243039381</v>
      </c>
      <c r="C851" s="81">
        <v>2243039381</v>
      </c>
    </row>
    <row r="852" spans="1:3" x14ac:dyDescent="0.35">
      <c r="A852" s="81" t="s">
        <v>3717</v>
      </c>
      <c r="B852" s="81">
        <v>547418667</v>
      </c>
      <c r="C852" s="81">
        <v>547418667</v>
      </c>
    </row>
    <row r="853" spans="1:3" x14ac:dyDescent="0.35">
      <c r="A853" s="81" t="s">
        <v>3718</v>
      </c>
      <c r="B853" s="81">
        <v>11702154818</v>
      </c>
      <c r="C853" s="81">
        <v>11702154818</v>
      </c>
    </row>
    <row r="854" spans="1:3" x14ac:dyDescent="0.35">
      <c r="A854" s="81" t="s">
        <v>3719</v>
      </c>
      <c r="B854" s="81">
        <v>2837579245</v>
      </c>
      <c r="C854" s="81">
        <v>2837579245</v>
      </c>
    </row>
    <row r="855" spans="1:3" x14ac:dyDescent="0.35">
      <c r="A855" s="81" t="s">
        <v>3720</v>
      </c>
      <c r="B855" s="81">
        <v>1607535309</v>
      </c>
      <c r="C855" s="81">
        <v>1607535309</v>
      </c>
    </row>
    <row r="856" spans="1:3" x14ac:dyDescent="0.35">
      <c r="A856" s="81" t="s">
        <v>3721</v>
      </c>
      <c r="B856" s="81">
        <v>825401905</v>
      </c>
      <c r="C856" s="81">
        <v>825401905</v>
      </c>
    </row>
    <row r="857" spans="1:3" x14ac:dyDescent="0.35">
      <c r="A857" s="81" t="s">
        <v>3722</v>
      </c>
      <c r="B857" s="81">
        <v>3885540979</v>
      </c>
      <c r="C857" s="81">
        <v>3885540979</v>
      </c>
    </row>
    <row r="858" spans="1:3" x14ac:dyDescent="0.35">
      <c r="A858" s="81" t="s">
        <v>3723</v>
      </c>
      <c r="B858" s="81">
        <v>1802992377</v>
      </c>
      <c r="C858" s="81">
        <v>2267877457</v>
      </c>
    </row>
    <row r="859" spans="1:3" x14ac:dyDescent="0.35">
      <c r="A859" s="81" t="s">
        <v>3724</v>
      </c>
      <c r="B859" s="81">
        <v>157935718</v>
      </c>
      <c r="C859" s="81">
        <v>157935718</v>
      </c>
    </row>
    <row r="860" spans="1:3" x14ac:dyDescent="0.35">
      <c r="A860" s="81" t="s">
        <v>3725</v>
      </c>
      <c r="B860" s="81">
        <v>898777811</v>
      </c>
      <c r="C860" s="81">
        <v>1098513811</v>
      </c>
    </row>
    <row r="861" spans="1:3" x14ac:dyDescent="0.35">
      <c r="A861" s="81" t="s">
        <v>3726</v>
      </c>
      <c r="B861" s="81">
        <v>767505026</v>
      </c>
      <c r="C861" s="81">
        <v>767505026</v>
      </c>
    </row>
    <row r="862" spans="1:3" x14ac:dyDescent="0.35">
      <c r="A862" s="81" t="s">
        <v>3727</v>
      </c>
      <c r="B862" s="81">
        <v>984848028</v>
      </c>
      <c r="C862" s="81">
        <v>1086176988</v>
      </c>
    </row>
    <row r="863" spans="1:3" x14ac:dyDescent="0.35">
      <c r="A863" s="81" t="s">
        <v>3728</v>
      </c>
      <c r="B863" s="81">
        <v>219740598</v>
      </c>
      <c r="C863" s="81">
        <v>219740598</v>
      </c>
    </row>
    <row r="864" spans="1:3" x14ac:dyDescent="0.35">
      <c r="A864" s="81" t="s">
        <v>3729</v>
      </c>
      <c r="B864" s="81">
        <v>731151439</v>
      </c>
      <c r="C864" s="81">
        <v>731151439</v>
      </c>
    </row>
    <row r="865" spans="1:3" x14ac:dyDescent="0.35">
      <c r="A865" s="81" t="s">
        <v>3730</v>
      </c>
      <c r="B865" s="81">
        <v>111966924</v>
      </c>
      <c r="C865" s="81">
        <v>111966924</v>
      </c>
    </row>
    <row r="866" spans="1:3" x14ac:dyDescent="0.35">
      <c r="A866" s="81" t="s">
        <v>3731</v>
      </c>
      <c r="B866" s="81">
        <v>233356494</v>
      </c>
      <c r="C866" s="81">
        <v>233356494</v>
      </c>
    </row>
    <row r="867" spans="1:3" x14ac:dyDescent="0.35">
      <c r="A867" s="81" t="s">
        <v>3732</v>
      </c>
      <c r="B867" s="81">
        <v>129150020</v>
      </c>
      <c r="C867" s="81">
        <v>129150020</v>
      </c>
    </row>
    <row r="868" spans="1:3" x14ac:dyDescent="0.35">
      <c r="A868" s="81" t="s">
        <v>3733</v>
      </c>
      <c r="B868" s="81">
        <v>37004870029</v>
      </c>
      <c r="C868" s="81">
        <v>37004870029</v>
      </c>
    </row>
    <row r="869" spans="1:3" x14ac:dyDescent="0.35">
      <c r="A869" s="81" t="s">
        <v>3734</v>
      </c>
      <c r="B869" s="81">
        <v>13721901147</v>
      </c>
      <c r="C869" s="81">
        <v>13721901147</v>
      </c>
    </row>
    <row r="870" spans="1:3" x14ac:dyDescent="0.35">
      <c r="A870" s="81" t="s">
        <v>3735</v>
      </c>
      <c r="B870" s="81">
        <v>2262697144</v>
      </c>
      <c r="C870" s="81">
        <v>2262697144</v>
      </c>
    </row>
    <row r="871" spans="1:3" x14ac:dyDescent="0.35">
      <c r="A871" s="81" t="s">
        <v>3736</v>
      </c>
      <c r="B871" s="81">
        <v>52452453189</v>
      </c>
      <c r="C871" s="81">
        <v>52452453189</v>
      </c>
    </row>
    <row r="872" spans="1:3" x14ac:dyDescent="0.35">
      <c r="A872" s="81" t="s">
        <v>3737</v>
      </c>
      <c r="B872" s="81">
        <v>18869391013</v>
      </c>
      <c r="C872" s="81">
        <v>18869391013</v>
      </c>
    </row>
    <row r="873" spans="1:3" x14ac:dyDescent="0.35">
      <c r="A873" s="81" t="s">
        <v>3738</v>
      </c>
      <c r="B873" s="81">
        <v>23905279153</v>
      </c>
      <c r="C873" s="81">
        <v>23905279153</v>
      </c>
    </row>
    <row r="874" spans="1:3" x14ac:dyDescent="0.35">
      <c r="A874" s="81" t="s">
        <v>3739</v>
      </c>
      <c r="B874" s="81">
        <v>20460520396</v>
      </c>
      <c r="C874" s="81">
        <v>20460520396</v>
      </c>
    </row>
    <row r="875" spans="1:3" x14ac:dyDescent="0.35">
      <c r="A875" s="81" t="s">
        <v>3740</v>
      </c>
      <c r="B875" s="81">
        <v>1560761752</v>
      </c>
      <c r="C875" s="81">
        <v>1560761752</v>
      </c>
    </row>
    <row r="876" spans="1:3" x14ac:dyDescent="0.35">
      <c r="A876" s="81" t="s">
        <v>3741</v>
      </c>
      <c r="B876" s="81">
        <v>11114073321</v>
      </c>
      <c r="C876" s="81">
        <v>11114073321</v>
      </c>
    </row>
    <row r="877" spans="1:3" x14ac:dyDescent="0.35">
      <c r="A877" s="81" t="s">
        <v>3742</v>
      </c>
      <c r="B877" s="81">
        <v>2024255184</v>
      </c>
      <c r="C877" s="81">
        <v>2024255184</v>
      </c>
    </row>
    <row r="878" spans="1:3" x14ac:dyDescent="0.35">
      <c r="A878" s="81" t="s">
        <v>3743</v>
      </c>
      <c r="B878" s="81">
        <v>4391508669</v>
      </c>
      <c r="C878" s="81">
        <v>4391508669</v>
      </c>
    </row>
    <row r="879" spans="1:3" x14ac:dyDescent="0.35">
      <c r="A879" s="81" t="s">
        <v>3744</v>
      </c>
      <c r="B879" s="81">
        <v>19114060221</v>
      </c>
      <c r="C879" s="81">
        <v>19114060221</v>
      </c>
    </row>
    <row r="880" spans="1:3" x14ac:dyDescent="0.35">
      <c r="A880" s="81" t="s">
        <v>3745</v>
      </c>
      <c r="B880" s="81">
        <v>1278672195</v>
      </c>
      <c r="C880" s="81">
        <v>1278672195</v>
      </c>
    </row>
    <row r="881" spans="1:3" x14ac:dyDescent="0.35">
      <c r="A881" s="81" t="s">
        <v>3746</v>
      </c>
      <c r="B881" s="81">
        <v>15155265699</v>
      </c>
      <c r="C881" s="81">
        <v>15155265699</v>
      </c>
    </row>
    <row r="882" spans="1:3" x14ac:dyDescent="0.35">
      <c r="A882" s="81" t="s">
        <v>3747</v>
      </c>
      <c r="B882" s="81">
        <v>11616397612</v>
      </c>
      <c r="C882" s="81">
        <v>11616397612</v>
      </c>
    </row>
    <row r="883" spans="1:3" x14ac:dyDescent="0.35">
      <c r="A883" s="81" t="s">
        <v>3748</v>
      </c>
      <c r="B883" s="81">
        <v>3163746163</v>
      </c>
      <c r="C883" s="81">
        <v>3163746163</v>
      </c>
    </row>
    <row r="884" spans="1:3" x14ac:dyDescent="0.35">
      <c r="A884" s="81" t="s">
        <v>3749</v>
      </c>
      <c r="B884" s="81">
        <v>5702031317</v>
      </c>
      <c r="C884" s="81">
        <v>5702031317</v>
      </c>
    </row>
    <row r="885" spans="1:3" x14ac:dyDescent="0.35">
      <c r="A885" s="81" t="s">
        <v>3750</v>
      </c>
      <c r="B885" s="81">
        <v>551485827</v>
      </c>
      <c r="C885" s="81">
        <v>551485827</v>
      </c>
    </row>
    <row r="886" spans="1:3" x14ac:dyDescent="0.35">
      <c r="A886" s="81" t="s">
        <v>3751</v>
      </c>
      <c r="B886" s="81">
        <v>239891417</v>
      </c>
      <c r="C886" s="81">
        <v>239891417</v>
      </c>
    </row>
    <row r="887" spans="1:3" x14ac:dyDescent="0.35">
      <c r="A887" s="81" t="s">
        <v>3752</v>
      </c>
      <c r="B887" s="81">
        <v>894048611</v>
      </c>
      <c r="C887" s="81">
        <v>894048611</v>
      </c>
    </row>
    <row r="888" spans="1:3" x14ac:dyDescent="0.35">
      <c r="A888" s="81" t="s">
        <v>3753</v>
      </c>
      <c r="B888" s="81">
        <v>2760143208</v>
      </c>
      <c r="C888" s="81">
        <v>2760143208</v>
      </c>
    </row>
    <row r="889" spans="1:3" x14ac:dyDescent="0.35">
      <c r="A889" s="81" t="s">
        <v>3754</v>
      </c>
      <c r="B889" s="81">
        <v>253081786</v>
      </c>
      <c r="C889" s="81">
        <v>253081786</v>
      </c>
    </row>
    <row r="890" spans="1:3" x14ac:dyDescent="0.35">
      <c r="A890" s="81" t="s">
        <v>3755</v>
      </c>
      <c r="B890" s="81">
        <v>623540514</v>
      </c>
      <c r="C890" s="81">
        <v>623540514</v>
      </c>
    </row>
    <row r="891" spans="1:3" x14ac:dyDescent="0.35">
      <c r="A891" s="81" t="s">
        <v>3756</v>
      </c>
      <c r="B891" s="81">
        <v>62204611</v>
      </c>
      <c r="C891" s="81">
        <v>62204611</v>
      </c>
    </row>
    <row r="892" spans="1:3" x14ac:dyDescent="0.35">
      <c r="A892" s="81" t="s">
        <v>3757</v>
      </c>
      <c r="B892" s="81">
        <v>148030184</v>
      </c>
      <c r="C892" s="81">
        <v>148030184</v>
      </c>
    </row>
    <row r="893" spans="1:3" x14ac:dyDescent="0.35">
      <c r="A893" s="81" t="s">
        <v>3758</v>
      </c>
      <c r="B893" s="81">
        <v>287310309</v>
      </c>
      <c r="C893" s="81">
        <v>992745559</v>
      </c>
    </row>
    <row r="894" spans="1:3" x14ac:dyDescent="0.35">
      <c r="A894" s="81" t="s">
        <v>3759</v>
      </c>
      <c r="B894" s="81">
        <v>46645959</v>
      </c>
      <c r="C894" s="81">
        <v>46645959</v>
      </c>
    </row>
    <row r="895" spans="1:3" x14ac:dyDescent="0.35">
      <c r="A895" s="81" t="s">
        <v>3760</v>
      </c>
      <c r="B895" s="81">
        <v>2018967284</v>
      </c>
      <c r="C895" s="81">
        <v>2018967284</v>
      </c>
    </row>
    <row r="896" spans="1:3" x14ac:dyDescent="0.35">
      <c r="A896" s="81" t="s">
        <v>3762</v>
      </c>
      <c r="B896" s="81">
        <v>194540523</v>
      </c>
      <c r="C896" s="81">
        <v>194540523</v>
      </c>
    </row>
    <row r="897" spans="1:3" x14ac:dyDescent="0.35">
      <c r="A897" s="81" t="s">
        <v>3763</v>
      </c>
      <c r="B897" s="81">
        <v>207483596</v>
      </c>
      <c r="C897" s="81">
        <v>207483596</v>
      </c>
    </row>
    <row r="898" spans="1:3" x14ac:dyDescent="0.35">
      <c r="A898" s="81" t="s">
        <v>3764</v>
      </c>
      <c r="B898" s="81">
        <v>406127374</v>
      </c>
      <c r="C898" s="81">
        <v>406127374</v>
      </c>
    </row>
    <row r="899" spans="1:3" x14ac:dyDescent="0.35">
      <c r="A899" s="81" t="s">
        <v>3765</v>
      </c>
      <c r="B899" s="81">
        <v>7027356089</v>
      </c>
      <c r="C899" s="81">
        <v>7027356089</v>
      </c>
    </row>
    <row r="900" spans="1:3" x14ac:dyDescent="0.35">
      <c r="A900" s="81" t="s">
        <v>3766</v>
      </c>
      <c r="B900" s="81">
        <v>239119433</v>
      </c>
      <c r="C900" s="81">
        <v>629319063</v>
      </c>
    </row>
    <row r="901" spans="1:3" x14ac:dyDescent="0.35">
      <c r="A901" s="81" t="s">
        <v>3767</v>
      </c>
      <c r="B901" s="81">
        <v>660491365</v>
      </c>
      <c r="C901" s="81">
        <v>764796365</v>
      </c>
    </row>
    <row r="902" spans="1:3" x14ac:dyDescent="0.35">
      <c r="A902" s="81" t="s">
        <v>3768</v>
      </c>
      <c r="B902" s="81">
        <v>432886521</v>
      </c>
      <c r="C902" s="81">
        <v>432886521</v>
      </c>
    </row>
    <row r="903" spans="1:3" x14ac:dyDescent="0.35">
      <c r="A903" s="81" t="s">
        <v>3769</v>
      </c>
      <c r="B903" s="81">
        <v>202355302</v>
      </c>
      <c r="C903" s="81">
        <v>202355302</v>
      </c>
    </row>
    <row r="904" spans="1:3" x14ac:dyDescent="0.35">
      <c r="A904" s="81" t="s">
        <v>3770</v>
      </c>
      <c r="B904" s="81">
        <v>188686329497</v>
      </c>
      <c r="C904" s="81">
        <v>188686329497</v>
      </c>
    </row>
    <row r="905" spans="1:3" x14ac:dyDescent="0.35">
      <c r="A905" s="81" t="s">
        <v>3771</v>
      </c>
      <c r="B905" s="81">
        <v>24987491329</v>
      </c>
      <c r="C905" s="81">
        <v>24987491329</v>
      </c>
    </row>
    <row r="906" spans="1:3" x14ac:dyDescent="0.35">
      <c r="A906" s="81" t="s">
        <v>3772</v>
      </c>
      <c r="B906" s="81">
        <v>11103068249</v>
      </c>
      <c r="C906" s="81">
        <v>11103068249</v>
      </c>
    </row>
    <row r="907" spans="1:3" x14ac:dyDescent="0.35">
      <c r="A907" s="81" t="s">
        <v>3773</v>
      </c>
      <c r="B907" s="81">
        <v>21070480209</v>
      </c>
      <c r="C907" s="81">
        <v>21070480209</v>
      </c>
    </row>
    <row r="908" spans="1:3" x14ac:dyDescent="0.35">
      <c r="A908" s="81" t="s">
        <v>3774</v>
      </c>
      <c r="B908" s="81">
        <v>12885835985</v>
      </c>
      <c r="C908" s="81">
        <v>16334886692</v>
      </c>
    </row>
    <row r="909" spans="1:3" x14ac:dyDescent="0.35">
      <c r="A909" s="81" t="s">
        <v>3775</v>
      </c>
      <c r="B909" s="81">
        <v>3889912621</v>
      </c>
      <c r="C909" s="81">
        <v>3889912621</v>
      </c>
    </row>
    <row r="910" spans="1:3" x14ac:dyDescent="0.35">
      <c r="A910" s="81" t="s">
        <v>3776</v>
      </c>
      <c r="B910" s="81">
        <v>20764085958</v>
      </c>
      <c r="C910" s="81">
        <v>20764085958</v>
      </c>
    </row>
    <row r="911" spans="1:3" x14ac:dyDescent="0.35">
      <c r="A911" s="81" t="s">
        <v>3777</v>
      </c>
      <c r="B911" s="81">
        <v>408875804</v>
      </c>
      <c r="C911" s="81">
        <v>408875804</v>
      </c>
    </row>
    <row r="912" spans="1:3" x14ac:dyDescent="0.35">
      <c r="A912" s="81" t="s">
        <v>3778</v>
      </c>
      <c r="B912" s="81">
        <v>550450346</v>
      </c>
      <c r="C912" s="81">
        <v>550450346</v>
      </c>
    </row>
    <row r="913" spans="1:3" x14ac:dyDescent="0.35">
      <c r="A913" s="81" t="s">
        <v>3779</v>
      </c>
      <c r="B913" s="81">
        <v>40325818</v>
      </c>
      <c r="C913" s="81">
        <v>40325818</v>
      </c>
    </row>
    <row r="914" spans="1:3" x14ac:dyDescent="0.35">
      <c r="A914" s="81" t="s">
        <v>3780</v>
      </c>
      <c r="B914" s="81">
        <v>59679402</v>
      </c>
      <c r="C914" s="81">
        <v>59679402</v>
      </c>
    </row>
    <row r="915" spans="1:3" x14ac:dyDescent="0.35">
      <c r="A915" s="81" t="s">
        <v>3781</v>
      </c>
      <c r="B915" s="81">
        <v>211437716</v>
      </c>
      <c r="C915" s="81">
        <v>211437716</v>
      </c>
    </row>
    <row r="916" spans="1:3" x14ac:dyDescent="0.35">
      <c r="A916" s="81" t="s">
        <v>3782</v>
      </c>
      <c r="B916" s="81">
        <v>902069024</v>
      </c>
      <c r="C916" s="81">
        <v>902069024</v>
      </c>
    </row>
    <row r="917" spans="1:3" x14ac:dyDescent="0.35">
      <c r="A917" s="81" t="s">
        <v>3783</v>
      </c>
      <c r="B917" s="81">
        <v>357282045</v>
      </c>
      <c r="C917" s="81">
        <v>357282045</v>
      </c>
    </row>
    <row r="918" spans="1:3" x14ac:dyDescent="0.35">
      <c r="A918" s="81" t="s">
        <v>3784</v>
      </c>
      <c r="B918" s="81">
        <v>100999664</v>
      </c>
      <c r="C918" s="81">
        <v>100999664</v>
      </c>
    </row>
    <row r="919" spans="1:3" x14ac:dyDescent="0.35">
      <c r="A919" s="81" t="s">
        <v>3785</v>
      </c>
      <c r="B919" s="81">
        <v>102909629</v>
      </c>
      <c r="C919" s="81">
        <v>102909629</v>
      </c>
    </row>
    <row r="920" spans="1:3" x14ac:dyDescent="0.35">
      <c r="A920" s="81" t="s">
        <v>3786</v>
      </c>
      <c r="B920" s="81">
        <v>330190085</v>
      </c>
      <c r="C920" s="81">
        <v>330190085</v>
      </c>
    </row>
    <row r="921" spans="1:3" x14ac:dyDescent="0.35">
      <c r="A921" s="81" t="s">
        <v>3787</v>
      </c>
      <c r="B921" s="81">
        <v>1281090926</v>
      </c>
      <c r="C921" s="81">
        <v>1281090926</v>
      </c>
    </row>
    <row r="922" spans="1:3" x14ac:dyDescent="0.35">
      <c r="A922" s="81" t="s">
        <v>3788</v>
      </c>
      <c r="B922" s="81">
        <v>217096906</v>
      </c>
      <c r="C922" s="81">
        <v>217096906</v>
      </c>
    </row>
    <row r="923" spans="1:3" x14ac:dyDescent="0.35">
      <c r="A923" s="81" t="s">
        <v>3789</v>
      </c>
      <c r="B923" s="81">
        <v>133103669</v>
      </c>
      <c r="C923" s="81">
        <v>133103669</v>
      </c>
    </row>
    <row r="924" spans="1:3" x14ac:dyDescent="0.35">
      <c r="A924" s="81" t="s">
        <v>3790</v>
      </c>
      <c r="B924" s="81">
        <v>546094715</v>
      </c>
      <c r="C924" s="81">
        <v>546094715</v>
      </c>
    </row>
    <row r="925" spans="1:3" x14ac:dyDescent="0.35">
      <c r="A925" s="81" t="s">
        <v>3791</v>
      </c>
      <c r="B925" s="81">
        <v>336896092</v>
      </c>
      <c r="C925" s="81">
        <v>336896092</v>
      </c>
    </row>
    <row r="926" spans="1:3" x14ac:dyDescent="0.35">
      <c r="A926" s="81" t="s">
        <v>3792</v>
      </c>
      <c r="B926" s="81">
        <v>202691509</v>
      </c>
      <c r="C926" s="81">
        <v>202691509</v>
      </c>
    </row>
    <row r="927" spans="1:3" x14ac:dyDescent="0.35">
      <c r="A927" s="81" t="s">
        <v>3793</v>
      </c>
      <c r="B927" s="81">
        <v>1458604666</v>
      </c>
      <c r="C927" s="81">
        <v>1801920516</v>
      </c>
    </row>
    <row r="928" spans="1:3" x14ac:dyDescent="0.35">
      <c r="A928" s="81" t="s">
        <v>3794</v>
      </c>
      <c r="B928" s="81">
        <v>15383342847</v>
      </c>
      <c r="C928" s="81">
        <v>15884079237</v>
      </c>
    </row>
    <row r="929" spans="1:3" x14ac:dyDescent="0.35">
      <c r="A929" s="81" t="s">
        <v>3795</v>
      </c>
      <c r="B929" s="81">
        <v>108124320</v>
      </c>
      <c r="C929" s="81">
        <v>111232950</v>
      </c>
    </row>
    <row r="930" spans="1:3" x14ac:dyDescent="0.35">
      <c r="A930" s="81" t="s">
        <v>3796</v>
      </c>
      <c r="B930" s="81">
        <v>585425550</v>
      </c>
      <c r="C930" s="81">
        <v>585425550</v>
      </c>
    </row>
    <row r="931" spans="1:3" x14ac:dyDescent="0.35">
      <c r="A931" s="81" t="s">
        <v>3797</v>
      </c>
      <c r="B931" s="81">
        <v>1538674385</v>
      </c>
      <c r="C931" s="81">
        <v>1559765755</v>
      </c>
    </row>
    <row r="932" spans="1:3" x14ac:dyDescent="0.35">
      <c r="A932" s="81" t="s">
        <v>3798</v>
      </c>
      <c r="B932" s="81">
        <v>374911870</v>
      </c>
      <c r="C932" s="81">
        <v>374911870</v>
      </c>
    </row>
    <row r="933" spans="1:3" x14ac:dyDescent="0.35">
      <c r="A933" s="81" t="s">
        <v>3799</v>
      </c>
      <c r="B933" s="81">
        <v>2855198824</v>
      </c>
      <c r="C933" s="81">
        <v>2855198824</v>
      </c>
    </row>
    <row r="934" spans="1:3" x14ac:dyDescent="0.35">
      <c r="A934" s="81" t="s">
        <v>3800</v>
      </c>
      <c r="B934" s="81">
        <v>480378558</v>
      </c>
      <c r="C934" s="81">
        <v>480378558</v>
      </c>
    </row>
    <row r="935" spans="1:3" x14ac:dyDescent="0.35">
      <c r="A935" s="81" t="s">
        <v>3801</v>
      </c>
      <c r="B935" s="81">
        <v>1197140228</v>
      </c>
      <c r="C935" s="81">
        <v>1197140228</v>
      </c>
    </row>
    <row r="936" spans="1:3" x14ac:dyDescent="0.35">
      <c r="A936" s="81" t="s">
        <v>3802</v>
      </c>
      <c r="B936" s="81">
        <v>417900152</v>
      </c>
      <c r="C936" s="81">
        <v>417900152</v>
      </c>
    </row>
    <row r="937" spans="1:3" x14ac:dyDescent="0.35">
      <c r="A937" s="81" t="s">
        <v>3803</v>
      </c>
      <c r="B937" s="81">
        <v>461291436</v>
      </c>
      <c r="C937" s="81">
        <v>461291436</v>
      </c>
    </row>
    <row r="938" spans="1:3" x14ac:dyDescent="0.35">
      <c r="A938" s="81" t="s">
        <v>3804</v>
      </c>
      <c r="B938" s="81">
        <v>191338001</v>
      </c>
      <c r="C938" s="81">
        <v>191338001</v>
      </c>
    </row>
    <row r="939" spans="1:3" x14ac:dyDescent="0.35">
      <c r="A939" s="81" t="s">
        <v>3805</v>
      </c>
      <c r="B939" s="81">
        <v>1141631740</v>
      </c>
      <c r="C939" s="81">
        <v>1141631740</v>
      </c>
    </row>
    <row r="940" spans="1:3" x14ac:dyDescent="0.35">
      <c r="A940" s="81" t="s">
        <v>3806</v>
      </c>
      <c r="B940" s="81">
        <v>1326712394</v>
      </c>
      <c r="C940" s="81">
        <v>1326712394</v>
      </c>
    </row>
    <row r="941" spans="1:3" x14ac:dyDescent="0.35">
      <c r="A941" s="81" t="s">
        <v>3807</v>
      </c>
      <c r="B941" s="81">
        <v>90103023</v>
      </c>
      <c r="C941" s="81">
        <v>90103023</v>
      </c>
    </row>
    <row r="942" spans="1:3" x14ac:dyDescent="0.35">
      <c r="A942" s="81" t="s">
        <v>3808</v>
      </c>
      <c r="B942" s="81">
        <v>324594349</v>
      </c>
      <c r="C942" s="81">
        <v>324594349</v>
      </c>
    </row>
    <row r="943" spans="1:3" x14ac:dyDescent="0.35">
      <c r="A943" s="81" t="s">
        <v>3809</v>
      </c>
      <c r="B943" s="81">
        <v>7809357924</v>
      </c>
      <c r="C943" s="81">
        <v>7809357924</v>
      </c>
    </row>
    <row r="944" spans="1:3" x14ac:dyDescent="0.35">
      <c r="A944" s="81" t="s">
        <v>3810</v>
      </c>
      <c r="B944" s="81">
        <v>254693712</v>
      </c>
      <c r="C944" s="81">
        <v>254693712</v>
      </c>
    </row>
    <row r="945" spans="1:3" x14ac:dyDescent="0.35">
      <c r="A945" s="81" t="s">
        <v>3811</v>
      </c>
      <c r="B945" s="81">
        <v>749239476</v>
      </c>
      <c r="C945" s="81">
        <v>749239476</v>
      </c>
    </row>
    <row r="946" spans="1:3" x14ac:dyDescent="0.35">
      <c r="A946" s="81" t="s">
        <v>3812</v>
      </c>
      <c r="B946" s="81">
        <v>5156763132</v>
      </c>
      <c r="C946" s="81">
        <v>5156763132</v>
      </c>
    </row>
    <row r="947" spans="1:3" x14ac:dyDescent="0.35">
      <c r="A947" s="81" t="s">
        <v>3813</v>
      </c>
      <c r="B947" s="81">
        <v>946656707</v>
      </c>
      <c r="C947" s="81">
        <v>946656707</v>
      </c>
    </row>
    <row r="948" spans="1:3" x14ac:dyDescent="0.35">
      <c r="A948" s="81" t="s">
        <v>3814</v>
      </c>
      <c r="B948" s="81">
        <v>6710863470</v>
      </c>
      <c r="C948" s="81">
        <v>6710863470</v>
      </c>
    </row>
    <row r="949" spans="1:3" x14ac:dyDescent="0.35">
      <c r="A949" s="81" t="s">
        <v>3815</v>
      </c>
      <c r="B949" s="81">
        <v>3446296673</v>
      </c>
      <c r="C949" s="81">
        <v>3446296673</v>
      </c>
    </row>
    <row r="950" spans="1:3" x14ac:dyDescent="0.35">
      <c r="A950" s="81" t="s">
        <v>3816</v>
      </c>
      <c r="B950" s="81">
        <v>4901201545</v>
      </c>
      <c r="C950" s="81">
        <v>4901201545</v>
      </c>
    </row>
    <row r="951" spans="1:3" x14ac:dyDescent="0.35">
      <c r="A951" s="81" t="s">
        <v>3817</v>
      </c>
      <c r="B951" s="81">
        <v>168646639</v>
      </c>
      <c r="C951" s="81">
        <v>168646639</v>
      </c>
    </row>
    <row r="952" spans="1:3" x14ac:dyDescent="0.35">
      <c r="A952" s="81" t="s">
        <v>3818</v>
      </c>
      <c r="B952" s="81">
        <v>4188286030</v>
      </c>
      <c r="C952" s="81">
        <v>4188286030</v>
      </c>
    </row>
    <row r="953" spans="1:3" x14ac:dyDescent="0.35">
      <c r="A953" s="81" t="s">
        <v>3819</v>
      </c>
      <c r="B953" s="81">
        <v>1356015853</v>
      </c>
      <c r="C953" s="81">
        <v>1356015853</v>
      </c>
    </row>
    <row r="954" spans="1:3" x14ac:dyDescent="0.35">
      <c r="A954" s="81" t="s">
        <v>3820</v>
      </c>
      <c r="B954" s="81">
        <v>2817957544</v>
      </c>
      <c r="C954" s="81">
        <v>2817957544</v>
      </c>
    </row>
    <row r="955" spans="1:3" x14ac:dyDescent="0.35">
      <c r="A955" s="81" t="s">
        <v>3821</v>
      </c>
      <c r="B955" s="81">
        <v>26211743167</v>
      </c>
      <c r="C955" s="81">
        <v>26331209007</v>
      </c>
    </row>
    <row r="956" spans="1:3" x14ac:dyDescent="0.35">
      <c r="A956" s="81" t="s">
        <v>3822</v>
      </c>
      <c r="B956" s="81">
        <v>714271621</v>
      </c>
      <c r="C956" s="81">
        <v>1033044631</v>
      </c>
    </row>
    <row r="957" spans="1:3" x14ac:dyDescent="0.35">
      <c r="A957" s="81" t="s">
        <v>3823</v>
      </c>
      <c r="B957" s="81">
        <v>495871534</v>
      </c>
      <c r="C957" s="81">
        <v>495871534</v>
      </c>
    </row>
    <row r="958" spans="1:3" x14ac:dyDescent="0.35">
      <c r="A958" s="81" t="s">
        <v>3824</v>
      </c>
      <c r="B958" s="81">
        <v>552531169</v>
      </c>
      <c r="C958" s="81">
        <v>587531169</v>
      </c>
    </row>
    <row r="959" spans="1:3" x14ac:dyDescent="0.35">
      <c r="A959" s="81" t="s">
        <v>3825</v>
      </c>
      <c r="B959" s="81">
        <v>1682644727</v>
      </c>
      <c r="C959" s="81">
        <v>1682644727</v>
      </c>
    </row>
    <row r="960" spans="1:3" x14ac:dyDescent="0.35">
      <c r="A960" s="81" t="s">
        <v>3826</v>
      </c>
      <c r="B960" s="81">
        <v>1395826074</v>
      </c>
      <c r="C960" s="81">
        <v>1395826074</v>
      </c>
    </row>
    <row r="961" spans="1:3" x14ac:dyDescent="0.35">
      <c r="A961" s="81" t="s">
        <v>3827</v>
      </c>
      <c r="B961" s="81">
        <v>408122283</v>
      </c>
      <c r="C961" s="81">
        <v>624256893</v>
      </c>
    </row>
    <row r="962" spans="1:3" x14ac:dyDescent="0.35">
      <c r="A962" s="81" t="s">
        <v>3828</v>
      </c>
      <c r="B962" s="81">
        <v>149269574</v>
      </c>
      <c r="C962" s="81">
        <v>149269574</v>
      </c>
    </row>
    <row r="963" spans="1:3" x14ac:dyDescent="0.35">
      <c r="A963" s="81" t="s">
        <v>3829</v>
      </c>
      <c r="B963" s="81">
        <v>270210980</v>
      </c>
      <c r="C963" s="81">
        <v>270210980</v>
      </c>
    </row>
    <row r="964" spans="1:3" x14ac:dyDescent="0.35">
      <c r="A964" s="81" t="s">
        <v>3830</v>
      </c>
      <c r="B964" s="81">
        <v>585051585</v>
      </c>
      <c r="C964" s="81">
        <v>585051585</v>
      </c>
    </row>
    <row r="965" spans="1:3" x14ac:dyDescent="0.35">
      <c r="A965" s="81" t="s">
        <v>3831</v>
      </c>
      <c r="B965" s="81">
        <v>1109381519</v>
      </c>
      <c r="C965" s="81">
        <v>1120191519</v>
      </c>
    </row>
    <row r="966" spans="1:3" x14ac:dyDescent="0.35">
      <c r="A966" s="81" t="s">
        <v>3832</v>
      </c>
      <c r="B966" s="81">
        <v>998066854</v>
      </c>
      <c r="C966" s="81">
        <v>998066854</v>
      </c>
    </row>
    <row r="967" spans="1:3" x14ac:dyDescent="0.35">
      <c r="A967" s="81" t="s">
        <v>3833</v>
      </c>
      <c r="B967" s="81">
        <v>224390482</v>
      </c>
      <c r="C967" s="81">
        <v>224390482</v>
      </c>
    </row>
    <row r="968" spans="1:3" x14ac:dyDescent="0.35">
      <c r="A968" s="81" t="s">
        <v>3834</v>
      </c>
      <c r="B968" s="81">
        <v>689902304</v>
      </c>
      <c r="C968" s="81">
        <v>689902304</v>
      </c>
    </row>
    <row r="969" spans="1:3" x14ac:dyDescent="0.35">
      <c r="A969" s="81" t="s">
        <v>3835</v>
      </c>
      <c r="B969" s="81">
        <v>5149971944</v>
      </c>
      <c r="C969" s="81">
        <v>5149971944</v>
      </c>
    </row>
    <row r="970" spans="1:3" x14ac:dyDescent="0.35">
      <c r="A970" s="81" t="s">
        <v>3836</v>
      </c>
      <c r="B970" s="81">
        <v>253999400</v>
      </c>
      <c r="C970" s="81">
        <v>253999400</v>
      </c>
    </row>
    <row r="971" spans="1:3" x14ac:dyDescent="0.35">
      <c r="A971" s="81" t="s">
        <v>3837</v>
      </c>
      <c r="B971" s="81">
        <v>122213726</v>
      </c>
      <c r="C971" s="81">
        <v>235597424</v>
      </c>
    </row>
    <row r="972" spans="1:3" x14ac:dyDescent="0.35">
      <c r="A972" s="81" t="s">
        <v>3838</v>
      </c>
      <c r="B972" s="81">
        <v>929709424</v>
      </c>
      <c r="C972" s="81">
        <v>1188308566</v>
      </c>
    </row>
    <row r="973" spans="1:3" x14ac:dyDescent="0.35">
      <c r="A973" s="81" t="s">
        <v>3839</v>
      </c>
      <c r="B973" s="81">
        <v>88482637</v>
      </c>
      <c r="C973" s="81">
        <v>88482637</v>
      </c>
    </row>
    <row r="974" spans="1:3" x14ac:dyDescent="0.35">
      <c r="A974" s="81" t="s">
        <v>3840</v>
      </c>
      <c r="B974" s="81">
        <v>47698310</v>
      </c>
      <c r="C974" s="81">
        <v>47698310</v>
      </c>
    </row>
    <row r="975" spans="1:3" x14ac:dyDescent="0.35">
      <c r="A975" s="81" t="s">
        <v>3841</v>
      </c>
      <c r="B975" s="81">
        <v>683697529</v>
      </c>
      <c r="C975" s="81">
        <v>1040661812</v>
      </c>
    </row>
    <row r="976" spans="1:3" x14ac:dyDescent="0.35">
      <c r="A976" s="81" t="s">
        <v>3842</v>
      </c>
      <c r="B976" s="81">
        <v>463856589</v>
      </c>
      <c r="C976" s="81">
        <v>463856589</v>
      </c>
    </row>
    <row r="977" spans="1:3" x14ac:dyDescent="0.35">
      <c r="A977" s="81" t="s">
        <v>3843</v>
      </c>
      <c r="B977" s="81">
        <v>410743913</v>
      </c>
      <c r="C977" s="81">
        <v>518125492</v>
      </c>
    </row>
    <row r="978" spans="1:3" x14ac:dyDescent="0.35">
      <c r="A978" s="81" t="s">
        <v>3844</v>
      </c>
      <c r="B978" s="81">
        <v>905277648</v>
      </c>
      <c r="C978" s="81">
        <v>905277648</v>
      </c>
    </row>
    <row r="979" spans="1:3" x14ac:dyDescent="0.35">
      <c r="A979" s="81" t="s">
        <v>3845</v>
      </c>
      <c r="B979" s="81">
        <v>18469122369</v>
      </c>
      <c r="C979" s="81">
        <v>18469122369</v>
      </c>
    </row>
    <row r="980" spans="1:3" x14ac:dyDescent="0.35">
      <c r="A980" s="81" t="s">
        <v>3846</v>
      </c>
      <c r="B980" s="81">
        <v>257967671</v>
      </c>
      <c r="C980" s="81">
        <v>257967671</v>
      </c>
    </row>
    <row r="981" spans="1:3" x14ac:dyDescent="0.35">
      <c r="A981" s="81" t="s">
        <v>3847</v>
      </c>
      <c r="B981" s="81">
        <v>7571401121</v>
      </c>
      <c r="C981" s="81">
        <v>7571401121</v>
      </c>
    </row>
    <row r="982" spans="1:3" x14ac:dyDescent="0.35">
      <c r="A982" s="81" t="s">
        <v>3848</v>
      </c>
      <c r="B982" s="81">
        <v>3067563839</v>
      </c>
      <c r="C982" s="81">
        <v>3067563839</v>
      </c>
    </row>
    <row r="983" spans="1:3" x14ac:dyDescent="0.35">
      <c r="A983" s="81" t="s">
        <v>3849</v>
      </c>
      <c r="B983" s="81">
        <v>7556182288</v>
      </c>
      <c r="C983" s="81">
        <v>7556182288</v>
      </c>
    </row>
    <row r="984" spans="1:3" x14ac:dyDescent="0.35">
      <c r="A984" s="81" t="s">
        <v>3850</v>
      </c>
      <c r="B984" s="81">
        <v>53328268654</v>
      </c>
      <c r="C984" s="81">
        <v>53328268654</v>
      </c>
    </row>
    <row r="985" spans="1:3" x14ac:dyDescent="0.35">
      <c r="A985" s="81" t="s">
        <v>3851</v>
      </c>
      <c r="B985" s="81">
        <v>2364378075</v>
      </c>
      <c r="C985" s="81">
        <v>2364378075</v>
      </c>
    </row>
    <row r="986" spans="1:3" x14ac:dyDescent="0.35">
      <c r="A986" s="81" t="s">
        <v>3852</v>
      </c>
      <c r="B986" s="81">
        <v>436699947</v>
      </c>
      <c r="C986" s="81">
        <v>436699947</v>
      </c>
    </row>
    <row r="987" spans="1:3" x14ac:dyDescent="0.35">
      <c r="A987" s="81" t="s">
        <v>3853</v>
      </c>
      <c r="B987" s="81">
        <v>41231015285</v>
      </c>
      <c r="C987" s="81">
        <v>41231015285</v>
      </c>
    </row>
    <row r="988" spans="1:3" x14ac:dyDescent="0.35">
      <c r="A988" s="81" t="s">
        <v>3854</v>
      </c>
      <c r="B988" s="81">
        <v>309313814</v>
      </c>
      <c r="C988" s="81">
        <v>309313814</v>
      </c>
    </row>
    <row r="989" spans="1:3" x14ac:dyDescent="0.35">
      <c r="A989" s="81" t="s">
        <v>3855</v>
      </c>
      <c r="B989" s="81">
        <v>2147632559</v>
      </c>
      <c r="C989" s="81">
        <v>2147632559</v>
      </c>
    </row>
    <row r="990" spans="1:3" x14ac:dyDescent="0.35">
      <c r="A990" s="81" t="s">
        <v>3856</v>
      </c>
      <c r="B990" s="81">
        <v>1712346568</v>
      </c>
      <c r="C990" s="81">
        <v>1712346568</v>
      </c>
    </row>
    <row r="991" spans="1:3" x14ac:dyDescent="0.35">
      <c r="A991" s="81" t="s">
        <v>3857</v>
      </c>
      <c r="B991" s="81">
        <v>493082796</v>
      </c>
      <c r="C991" s="81">
        <v>493082796</v>
      </c>
    </row>
    <row r="992" spans="1:3" x14ac:dyDescent="0.35">
      <c r="A992" s="81" t="s">
        <v>3858</v>
      </c>
      <c r="B992" s="81">
        <v>318271645</v>
      </c>
      <c r="C992" s="81">
        <v>318271645</v>
      </c>
    </row>
    <row r="993" spans="1:3" x14ac:dyDescent="0.35">
      <c r="A993" s="81" t="s">
        <v>3859</v>
      </c>
      <c r="B993" s="81">
        <v>1731726832</v>
      </c>
      <c r="C993" s="81">
        <v>1731726832</v>
      </c>
    </row>
    <row r="994" spans="1:3" x14ac:dyDescent="0.35">
      <c r="A994" s="81" t="s">
        <v>3860</v>
      </c>
      <c r="B994" s="81">
        <v>23144420213</v>
      </c>
      <c r="C994" s="81">
        <v>23456428203</v>
      </c>
    </row>
    <row r="995" spans="1:3" x14ac:dyDescent="0.35">
      <c r="A995" s="81" t="s">
        <v>3861</v>
      </c>
      <c r="B995" s="81">
        <v>633524113</v>
      </c>
      <c r="C995" s="81">
        <v>633524113</v>
      </c>
    </row>
    <row r="996" spans="1:3" x14ac:dyDescent="0.35">
      <c r="A996" s="81" t="s">
        <v>3862</v>
      </c>
      <c r="B996" s="81">
        <v>1312564830</v>
      </c>
      <c r="C996" s="81">
        <v>1312564830</v>
      </c>
    </row>
    <row r="997" spans="1:3" x14ac:dyDescent="0.35">
      <c r="A997" s="81" t="s">
        <v>3863</v>
      </c>
      <c r="B997" s="81">
        <v>1927171822</v>
      </c>
      <c r="C997" s="81">
        <v>1927171822</v>
      </c>
    </row>
    <row r="998" spans="1:3" x14ac:dyDescent="0.35">
      <c r="A998" s="81" t="s">
        <v>3864</v>
      </c>
      <c r="B998" s="81">
        <v>1084431450</v>
      </c>
      <c r="C998" s="81">
        <v>1084431450</v>
      </c>
    </row>
    <row r="999" spans="1:3" x14ac:dyDescent="0.35">
      <c r="A999" s="81" t="s">
        <v>3865</v>
      </c>
      <c r="B999" s="81">
        <v>3753179816</v>
      </c>
      <c r="C999" s="81">
        <v>3753179816</v>
      </c>
    </row>
    <row r="1000" spans="1:3" x14ac:dyDescent="0.35">
      <c r="A1000" s="81" t="s">
        <v>3866</v>
      </c>
      <c r="B1000" s="81">
        <v>850667670</v>
      </c>
      <c r="C1000" s="81">
        <v>850667670</v>
      </c>
    </row>
    <row r="1001" spans="1:3" x14ac:dyDescent="0.35">
      <c r="A1001" s="81" t="s">
        <v>3867</v>
      </c>
      <c r="B1001" s="81">
        <v>440404691</v>
      </c>
      <c r="C1001" s="81">
        <v>440404691</v>
      </c>
    </row>
    <row r="1002" spans="1:3" x14ac:dyDescent="0.35">
      <c r="A1002" s="81" t="s">
        <v>3868</v>
      </c>
      <c r="B1002" s="81">
        <v>917989463</v>
      </c>
      <c r="C1002" s="81">
        <v>917989463</v>
      </c>
    </row>
    <row r="1003" spans="1:3" x14ac:dyDescent="0.35">
      <c r="A1003" s="81" t="s">
        <v>3869</v>
      </c>
      <c r="B1003" s="81">
        <v>844791084</v>
      </c>
      <c r="C1003" s="81">
        <v>844791084</v>
      </c>
    </row>
    <row r="1004" spans="1:3" x14ac:dyDescent="0.35">
      <c r="A1004" s="81" t="s">
        <v>3870</v>
      </c>
      <c r="B1004" s="81">
        <v>652069269</v>
      </c>
      <c r="C1004" s="81">
        <v>652069269</v>
      </c>
    </row>
    <row r="1005" spans="1:3" x14ac:dyDescent="0.35">
      <c r="A1005" s="81" t="s">
        <v>3871</v>
      </c>
      <c r="B1005" s="81">
        <v>492777038</v>
      </c>
      <c r="C1005" s="81">
        <v>492777038</v>
      </c>
    </row>
    <row r="1006" spans="1:3" x14ac:dyDescent="0.35">
      <c r="A1006" s="81" t="s">
        <v>3872</v>
      </c>
      <c r="B1006" s="81">
        <v>422408578</v>
      </c>
      <c r="C1006" s="81">
        <v>422408578</v>
      </c>
    </row>
    <row r="1007" spans="1:3" x14ac:dyDescent="0.35">
      <c r="A1007" s="81" t="s">
        <v>3873</v>
      </c>
      <c r="B1007" s="81">
        <v>675884495</v>
      </c>
      <c r="C1007" s="81">
        <v>675884495</v>
      </c>
    </row>
    <row r="1008" spans="1:3" x14ac:dyDescent="0.35">
      <c r="A1008" s="81" t="s">
        <v>3874</v>
      </c>
      <c r="B1008" s="81">
        <v>1733314651</v>
      </c>
      <c r="C1008" s="81">
        <v>1733314651</v>
      </c>
    </row>
    <row r="1009" spans="1:3" x14ac:dyDescent="0.35">
      <c r="A1009" s="81" t="s">
        <v>3875</v>
      </c>
      <c r="B1009" s="81">
        <v>2549687547</v>
      </c>
      <c r="C1009" s="81">
        <v>2549687547</v>
      </c>
    </row>
    <row r="1010" spans="1:3" x14ac:dyDescent="0.35">
      <c r="A1010" s="81" t="s">
        <v>3876</v>
      </c>
      <c r="B1010" s="81">
        <v>860351417</v>
      </c>
      <c r="C1010" s="81">
        <v>1048769917</v>
      </c>
    </row>
    <row r="1011" spans="1:3" x14ac:dyDescent="0.35">
      <c r="A1011" s="81" t="s">
        <v>3877</v>
      </c>
      <c r="B1011" s="81">
        <v>97356910</v>
      </c>
      <c r="C1011" s="81">
        <v>545333410</v>
      </c>
    </row>
    <row r="1012" spans="1:3" x14ac:dyDescent="0.35">
      <c r="A1012" s="81" t="s">
        <v>3878</v>
      </c>
      <c r="B1012" s="81">
        <v>466679940</v>
      </c>
      <c r="C1012" s="81">
        <v>466679940</v>
      </c>
    </row>
    <row r="1013" spans="1:3" x14ac:dyDescent="0.35">
      <c r="A1013" s="81" t="s">
        <v>3879</v>
      </c>
      <c r="B1013" s="81">
        <v>1276985698</v>
      </c>
      <c r="C1013" s="81">
        <v>1575441438</v>
      </c>
    </row>
    <row r="1014" spans="1:3" x14ac:dyDescent="0.35">
      <c r="A1014" s="81" t="s">
        <v>3880</v>
      </c>
      <c r="B1014" s="81">
        <v>1493320343</v>
      </c>
      <c r="C1014" s="81">
        <v>1493320343</v>
      </c>
    </row>
    <row r="1015" spans="1:3" x14ac:dyDescent="0.35">
      <c r="A1015" s="81" t="s">
        <v>3881</v>
      </c>
      <c r="B1015" s="81">
        <v>344348518</v>
      </c>
      <c r="C1015" s="81">
        <v>344348518</v>
      </c>
    </row>
    <row r="1026" spans="2:2" x14ac:dyDescent="0.35">
      <c r="B1026" s="81">
        <f>SUM(B2:B1025)</f>
        <v>3947670267164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455FA-3482-41BC-8E2A-F9196F68CDEB}">
  <dimension ref="A1:B1031"/>
  <sheetViews>
    <sheetView topLeftCell="AB1" workbookViewId="0">
      <selection activeCell="AT1" sqref="AT1"/>
    </sheetView>
  </sheetViews>
  <sheetFormatPr defaultRowHeight="14.5" x14ac:dyDescent="0.35"/>
  <cols>
    <col min="2" max="2" width="45.81640625" bestFit="1" customWidth="1"/>
  </cols>
  <sheetData>
    <row r="1" spans="1:2" x14ac:dyDescent="0.35">
      <c r="A1" t="s">
        <v>3898</v>
      </c>
      <c r="B1" t="s">
        <v>3899</v>
      </c>
    </row>
    <row r="2" spans="1:2" x14ac:dyDescent="0.35">
      <c r="A2" t="s">
        <v>2864</v>
      </c>
      <c r="B2" t="s">
        <v>3900</v>
      </c>
    </row>
    <row r="3" spans="1:2" x14ac:dyDescent="0.35">
      <c r="A3" t="s">
        <v>2865</v>
      </c>
      <c r="B3" t="s">
        <v>3901</v>
      </c>
    </row>
    <row r="4" spans="1:2" x14ac:dyDescent="0.35">
      <c r="A4" t="s">
        <v>2866</v>
      </c>
      <c r="B4" t="s">
        <v>3902</v>
      </c>
    </row>
    <row r="5" spans="1:2" x14ac:dyDescent="0.35">
      <c r="A5" t="s">
        <v>2867</v>
      </c>
      <c r="B5" t="s">
        <v>3903</v>
      </c>
    </row>
    <row r="6" spans="1:2" x14ac:dyDescent="0.35">
      <c r="A6" t="s">
        <v>2868</v>
      </c>
      <c r="B6" t="s">
        <v>3904</v>
      </c>
    </row>
    <row r="7" spans="1:2" x14ac:dyDescent="0.35">
      <c r="A7" t="s">
        <v>2869</v>
      </c>
      <c r="B7" t="s">
        <v>3905</v>
      </c>
    </row>
    <row r="8" spans="1:2" x14ac:dyDescent="0.35">
      <c r="A8" t="s">
        <v>2870</v>
      </c>
      <c r="B8" t="s">
        <v>3906</v>
      </c>
    </row>
    <row r="9" spans="1:2" x14ac:dyDescent="0.35">
      <c r="A9" t="s">
        <v>2871</v>
      </c>
      <c r="B9" t="s">
        <v>3907</v>
      </c>
    </row>
    <row r="10" spans="1:2" x14ac:dyDescent="0.35">
      <c r="A10" t="s">
        <v>2872</v>
      </c>
      <c r="B10" t="s">
        <v>3908</v>
      </c>
    </row>
    <row r="11" spans="1:2" x14ac:dyDescent="0.35">
      <c r="A11" t="s">
        <v>2873</v>
      </c>
      <c r="B11" t="s">
        <v>3909</v>
      </c>
    </row>
    <row r="12" spans="1:2" x14ac:dyDescent="0.35">
      <c r="A12" t="s">
        <v>2874</v>
      </c>
      <c r="B12" t="s">
        <v>3910</v>
      </c>
    </row>
    <row r="13" spans="1:2" x14ac:dyDescent="0.35">
      <c r="A13" t="s">
        <v>2875</v>
      </c>
      <c r="B13" t="s">
        <v>3911</v>
      </c>
    </row>
    <row r="14" spans="1:2" x14ac:dyDescent="0.35">
      <c r="A14" t="s">
        <v>2876</v>
      </c>
      <c r="B14" t="s">
        <v>3912</v>
      </c>
    </row>
    <row r="15" spans="1:2" x14ac:dyDescent="0.35">
      <c r="A15" t="s">
        <v>2877</v>
      </c>
      <c r="B15" t="s">
        <v>3913</v>
      </c>
    </row>
    <row r="16" spans="1:2" x14ac:dyDescent="0.35">
      <c r="A16" t="s">
        <v>2878</v>
      </c>
      <c r="B16" t="s">
        <v>3914</v>
      </c>
    </row>
    <row r="17" spans="1:2" x14ac:dyDescent="0.35">
      <c r="A17" t="s">
        <v>2879</v>
      </c>
      <c r="B17" t="s">
        <v>3915</v>
      </c>
    </row>
    <row r="18" spans="1:2" x14ac:dyDescent="0.35">
      <c r="A18" t="s">
        <v>2880</v>
      </c>
      <c r="B18" t="s">
        <v>3916</v>
      </c>
    </row>
    <row r="19" spans="1:2" x14ac:dyDescent="0.35">
      <c r="A19" t="s">
        <v>2881</v>
      </c>
      <c r="B19" t="s">
        <v>3917</v>
      </c>
    </row>
    <row r="20" spans="1:2" x14ac:dyDescent="0.35">
      <c r="A20" t="s">
        <v>2882</v>
      </c>
      <c r="B20" t="s">
        <v>3918</v>
      </c>
    </row>
    <row r="21" spans="1:2" x14ac:dyDescent="0.35">
      <c r="A21" t="s">
        <v>2883</v>
      </c>
      <c r="B21" t="s">
        <v>3919</v>
      </c>
    </row>
    <row r="22" spans="1:2" x14ac:dyDescent="0.35">
      <c r="A22" t="s">
        <v>2884</v>
      </c>
      <c r="B22" t="s">
        <v>3920</v>
      </c>
    </row>
    <row r="23" spans="1:2" x14ac:dyDescent="0.35">
      <c r="A23" t="s">
        <v>2885</v>
      </c>
      <c r="B23" t="s">
        <v>3921</v>
      </c>
    </row>
    <row r="24" spans="1:2" x14ac:dyDescent="0.35">
      <c r="A24" t="s">
        <v>2886</v>
      </c>
      <c r="B24" t="s">
        <v>3922</v>
      </c>
    </row>
    <row r="25" spans="1:2" x14ac:dyDescent="0.35">
      <c r="A25" t="s">
        <v>2887</v>
      </c>
      <c r="B25" t="s">
        <v>3923</v>
      </c>
    </row>
    <row r="26" spans="1:2" x14ac:dyDescent="0.35">
      <c r="A26" t="s">
        <v>2888</v>
      </c>
      <c r="B26" t="s">
        <v>3924</v>
      </c>
    </row>
    <row r="27" spans="1:2" x14ac:dyDescent="0.35">
      <c r="A27" t="s">
        <v>2889</v>
      </c>
      <c r="B27" t="s">
        <v>3925</v>
      </c>
    </row>
    <row r="28" spans="1:2" x14ac:dyDescent="0.35">
      <c r="A28" t="s">
        <v>2890</v>
      </c>
      <c r="B28" t="s">
        <v>3926</v>
      </c>
    </row>
    <row r="29" spans="1:2" x14ac:dyDescent="0.35">
      <c r="A29" t="s">
        <v>2891</v>
      </c>
      <c r="B29" t="s">
        <v>3927</v>
      </c>
    </row>
    <row r="30" spans="1:2" x14ac:dyDescent="0.35">
      <c r="A30" t="s">
        <v>2892</v>
      </c>
      <c r="B30" t="s">
        <v>3928</v>
      </c>
    </row>
    <row r="31" spans="1:2" x14ac:dyDescent="0.35">
      <c r="A31" t="s">
        <v>2893</v>
      </c>
      <c r="B31" t="s">
        <v>3929</v>
      </c>
    </row>
    <row r="32" spans="1:2" x14ac:dyDescent="0.35">
      <c r="A32" t="s">
        <v>2894</v>
      </c>
      <c r="B32" t="s">
        <v>3930</v>
      </c>
    </row>
    <row r="33" spans="1:2" x14ac:dyDescent="0.35">
      <c r="A33" t="s">
        <v>2895</v>
      </c>
      <c r="B33" t="s">
        <v>3931</v>
      </c>
    </row>
    <row r="34" spans="1:2" x14ac:dyDescent="0.35">
      <c r="A34" t="s">
        <v>2896</v>
      </c>
      <c r="B34" t="s">
        <v>3932</v>
      </c>
    </row>
    <row r="35" spans="1:2" x14ac:dyDescent="0.35">
      <c r="A35" t="s">
        <v>2897</v>
      </c>
      <c r="B35" t="s">
        <v>3933</v>
      </c>
    </row>
    <row r="36" spans="1:2" x14ac:dyDescent="0.35">
      <c r="A36" t="s">
        <v>2898</v>
      </c>
      <c r="B36" t="s">
        <v>3934</v>
      </c>
    </row>
    <row r="37" spans="1:2" x14ac:dyDescent="0.35">
      <c r="A37" t="s">
        <v>2899</v>
      </c>
      <c r="B37" t="s">
        <v>3935</v>
      </c>
    </row>
    <row r="38" spans="1:2" x14ac:dyDescent="0.35">
      <c r="A38" t="s">
        <v>2900</v>
      </c>
      <c r="B38" t="s">
        <v>3936</v>
      </c>
    </row>
    <row r="39" spans="1:2" x14ac:dyDescent="0.35">
      <c r="A39" t="s">
        <v>2901</v>
      </c>
      <c r="B39" t="s">
        <v>3937</v>
      </c>
    </row>
    <row r="40" spans="1:2" x14ac:dyDescent="0.35">
      <c r="A40" t="s">
        <v>2902</v>
      </c>
      <c r="B40" t="s">
        <v>3938</v>
      </c>
    </row>
    <row r="41" spans="1:2" x14ac:dyDescent="0.35">
      <c r="A41" t="s">
        <v>2903</v>
      </c>
      <c r="B41" t="s">
        <v>3939</v>
      </c>
    </row>
    <row r="42" spans="1:2" x14ac:dyDescent="0.35">
      <c r="A42" t="s">
        <v>2904</v>
      </c>
      <c r="B42" t="s">
        <v>3940</v>
      </c>
    </row>
    <row r="43" spans="1:2" x14ac:dyDescent="0.35">
      <c r="A43" t="s">
        <v>2905</v>
      </c>
      <c r="B43" t="s">
        <v>3941</v>
      </c>
    </row>
    <row r="44" spans="1:2" x14ac:dyDescent="0.35">
      <c r="A44" t="s">
        <v>2906</v>
      </c>
      <c r="B44" t="s">
        <v>3942</v>
      </c>
    </row>
    <row r="45" spans="1:2" x14ac:dyDescent="0.35">
      <c r="A45" t="s">
        <v>2907</v>
      </c>
      <c r="B45" t="s">
        <v>3943</v>
      </c>
    </row>
    <row r="46" spans="1:2" x14ac:dyDescent="0.35">
      <c r="A46" t="s">
        <v>2908</v>
      </c>
      <c r="B46" t="s">
        <v>3944</v>
      </c>
    </row>
    <row r="47" spans="1:2" x14ac:dyDescent="0.35">
      <c r="A47" t="s">
        <v>2909</v>
      </c>
      <c r="B47" t="s">
        <v>3945</v>
      </c>
    </row>
    <row r="48" spans="1:2" x14ac:dyDescent="0.35">
      <c r="A48" t="s">
        <v>2910</v>
      </c>
      <c r="B48" t="s">
        <v>3946</v>
      </c>
    </row>
    <row r="49" spans="1:2" x14ac:dyDescent="0.35">
      <c r="A49" t="s">
        <v>2911</v>
      </c>
      <c r="B49" t="s">
        <v>3947</v>
      </c>
    </row>
    <row r="50" spans="1:2" x14ac:dyDescent="0.35">
      <c r="A50" t="s">
        <v>2912</v>
      </c>
      <c r="B50" t="s">
        <v>3948</v>
      </c>
    </row>
    <row r="51" spans="1:2" x14ac:dyDescent="0.35">
      <c r="A51" t="s">
        <v>2913</v>
      </c>
      <c r="B51" t="s">
        <v>3949</v>
      </c>
    </row>
    <row r="52" spans="1:2" x14ac:dyDescent="0.35">
      <c r="A52" t="s">
        <v>2914</v>
      </c>
      <c r="B52" t="s">
        <v>3950</v>
      </c>
    </row>
    <row r="53" spans="1:2" x14ac:dyDescent="0.35">
      <c r="A53" t="s">
        <v>3951</v>
      </c>
      <c r="B53" t="s">
        <v>3952</v>
      </c>
    </row>
    <row r="54" spans="1:2" x14ac:dyDescent="0.35">
      <c r="A54" t="s">
        <v>2915</v>
      </c>
      <c r="B54" t="s">
        <v>3953</v>
      </c>
    </row>
    <row r="55" spans="1:2" x14ac:dyDescent="0.35">
      <c r="A55" t="s">
        <v>2916</v>
      </c>
      <c r="B55" t="s">
        <v>3954</v>
      </c>
    </row>
    <row r="56" spans="1:2" x14ac:dyDescent="0.35">
      <c r="A56" t="s">
        <v>2917</v>
      </c>
      <c r="B56" t="s">
        <v>3955</v>
      </c>
    </row>
    <row r="57" spans="1:2" x14ac:dyDescent="0.35">
      <c r="A57" t="s">
        <v>2918</v>
      </c>
      <c r="B57" t="s">
        <v>3956</v>
      </c>
    </row>
    <row r="58" spans="1:2" x14ac:dyDescent="0.35">
      <c r="A58" t="s">
        <v>2919</v>
      </c>
      <c r="B58" t="s">
        <v>3957</v>
      </c>
    </row>
    <row r="59" spans="1:2" x14ac:dyDescent="0.35">
      <c r="A59" t="s">
        <v>2920</v>
      </c>
      <c r="B59" t="s">
        <v>3958</v>
      </c>
    </row>
    <row r="60" spans="1:2" x14ac:dyDescent="0.35">
      <c r="A60" t="s">
        <v>3959</v>
      </c>
      <c r="B60" t="s">
        <v>3960</v>
      </c>
    </row>
    <row r="61" spans="1:2" x14ac:dyDescent="0.35">
      <c r="A61" t="s">
        <v>3961</v>
      </c>
      <c r="B61" t="s">
        <v>3962</v>
      </c>
    </row>
    <row r="62" spans="1:2" x14ac:dyDescent="0.35">
      <c r="A62" t="s">
        <v>2921</v>
      </c>
      <c r="B62" t="s">
        <v>3963</v>
      </c>
    </row>
    <row r="63" spans="1:2" x14ac:dyDescent="0.35">
      <c r="A63" t="s">
        <v>2922</v>
      </c>
      <c r="B63" t="s">
        <v>3964</v>
      </c>
    </row>
    <row r="64" spans="1:2" x14ac:dyDescent="0.35">
      <c r="A64" t="s">
        <v>2923</v>
      </c>
      <c r="B64" t="s">
        <v>3965</v>
      </c>
    </row>
    <row r="65" spans="1:2" x14ac:dyDescent="0.35">
      <c r="A65" t="s">
        <v>2924</v>
      </c>
      <c r="B65" t="s">
        <v>3966</v>
      </c>
    </row>
    <row r="66" spans="1:2" x14ac:dyDescent="0.35">
      <c r="A66" t="s">
        <v>2925</v>
      </c>
      <c r="B66" t="s">
        <v>3967</v>
      </c>
    </row>
    <row r="67" spans="1:2" x14ac:dyDescent="0.35">
      <c r="A67" t="s">
        <v>2926</v>
      </c>
      <c r="B67" t="s">
        <v>3968</v>
      </c>
    </row>
    <row r="68" spans="1:2" x14ac:dyDescent="0.35">
      <c r="A68" t="s">
        <v>2927</v>
      </c>
      <c r="B68" t="s">
        <v>3969</v>
      </c>
    </row>
    <row r="69" spans="1:2" x14ac:dyDescent="0.35">
      <c r="A69" t="s">
        <v>2928</v>
      </c>
      <c r="B69" t="s">
        <v>3970</v>
      </c>
    </row>
    <row r="70" spans="1:2" x14ac:dyDescent="0.35">
      <c r="A70" t="s">
        <v>2929</v>
      </c>
      <c r="B70" t="s">
        <v>3971</v>
      </c>
    </row>
    <row r="71" spans="1:2" x14ac:dyDescent="0.35">
      <c r="A71" t="s">
        <v>2930</v>
      </c>
      <c r="B71" t="s">
        <v>3972</v>
      </c>
    </row>
    <row r="72" spans="1:2" x14ac:dyDescent="0.35">
      <c r="A72" t="s">
        <v>2931</v>
      </c>
      <c r="B72" t="s">
        <v>3973</v>
      </c>
    </row>
    <row r="73" spans="1:2" x14ac:dyDescent="0.35">
      <c r="A73" t="s">
        <v>2932</v>
      </c>
      <c r="B73" t="s">
        <v>3974</v>
      </c>
    </row>
    <row r="74" spans="1:2" x14ac:dyDescent="0.35">
      <c r="A74" t="s">
        <v>2933</v>
      </c>
      <c r="B74" t="s">
        <v>3975</v>
      </c>
    </row>
    <row r="75" spans="1:2" x14ac:dyDescent="0.35">
      <c r="A75" t="s">
        <v>2934</v>
      </c>
      <c r="B75" t="s">
        <v>3976</v>
      </c>
    </row>
    <row r="76" spans="1:2" x14ac:dyDescent="0.35">
      <c r="A76" t="s">
        <v>2935</v>
      </c>
      <c r="B76" t="s">
        <v>3977</v>
      </c>
    </row>
    <row r="77" spans="1:2" x14ac:dyDescent="0.35">
      <c r="A77" t="s">
        <v>2936</v>
      </c>
      <c r="B77" t="s">
        <v>3978</v>
      </c>
    </row>
    <row r="78" spans="1:2" x14ac:dyDescent="0.35">
      <c r="A78" t="s">
        <v>2937</v>
      </c>
      <c r="B78" t="s">
        <v>3979</v>
      </c>
    </row>
    <row r="79" spans="1:2" x14ac:dyDescent="0.35">
      <c r="A79" t="s">
        <v>2938</v>
      </c>
      <c r="B79" t="s">
        <v>3980</v>
      </c>
    </row>
    <row r="80" spans="1:2" x14ac:dyDescent="0.35">
      <c r="A80" t="s">
        <v>2939</v>
      </c>
      <c r="B80" t="s">
        <v>3981</v>
      </c>
    </row>
    <row r="81" spans="1:2" x14ac:dyDescent="0.35">
      <c r="A81" t="s">
        <v>2940</v>
      </c>
      <c r="B81" t="s">
        <v>3982</v>
      </c>
    </row>
    <row r="82" spans="1:2" x14ac:dyDescent="0.35">
      <c r="A82" t="s">
        <v>2941</v>
      </c>
      <c r="B82" t="s">
        <v>3983</v>
      </c>
    </row>
    <row r="83" spans="1:2" x14ac:dyDescent="0.35">
      <c r="A83" t="s">
        <v>2942</v>
      </c>
      <c r="B83" t="s">
        <v>3984</v>
      </c>
    </row>
    <row r="84" spans="1:2" x14ac:dyDescent="0.35">
      <c r="A84" t="s">
        <v>2943</v>
      </c>
      <c r="B84" t="s">
        <v>3985</v>
      </c>
    </row>
    <row r="85" spans="1:2" x14ac:dyDescent="0.35">
      <c r="A85" t="s">
        <v>2944</v>
      </c>
      <c r="B85" t="s">
        <v>3986</v>
      </c>
    </row>
    <row r="86" spans="1:2" x14ac:dyDescent="0.35">
      <c r="A86" t="s">
        <v>2945</v>
      </c>
      <c r="B86" t="s">
        <v>3987</v>
      </c>
    </row>
    <row r="87" spans="1:2" x14ac:dyDescent="0.35">
      <c r="A87" t="s">
        <v>2946</v>
      </c>
      <c r="B87" t="s">
        <v>3988</v>
      </c>
    </row>
    <row r="88" spans="1:2" x14ac:dyDescent="0.35">
      <c r="A88" t="s">
        <v>2947</v>
      </c>
      <c r="B88" t="s">
        <v>3989</v>
      </c>
    </row>
    <row r="89" spans="1:2" x14ac:dyDescent="0.35">
      <c r="A89" t="s">
        <v>2948</v>
      </c>
      <c r="B89" t="s">
        <v>3990</v>
      </c>
    </row>
    <row r="90" spans="1:2" x14ac:dyDescent="0.35">
      <c r="A90" t="s">
        <v>2949</v>
      </c>
      <c r="B90" t="s">
        <v>3991</v>
      </c>
    </row>
    <row r="91" spans="1:2" x14ac:dyDescent="0.35">
      <c r="A91" t="s">
        <v>2950</v>
      </c>
      <c r="B91" t="s">
        <v>3992</v>
      </c>
    </row>
    <row r="92" spans="1:2" x14ac:dyDescent="0.35">
      <c r="A92" t="s">
        <v>2951</v>
      </c>
      <c r="B92" t="s">
        <v>3993</v>
      </c>
    </row>
    <row r="93" spans="1:2" x14ac:dyDescent="0.35">
      <c r="A93" t="s">
        <v>2952</v>
      </c>
      <c r="B93" t="s">
        <v>3994</v>
      </c>
    </row>
    <row r="94" spans="1:2" x14ac:dyDescent="0.35">
      <c r="A94" t="s">
        <v>2953</v>
      </c>
      <c r="B94" t="s">
        <v>3995</v>
      </c>
    </row>
    <row r="95" spans="1:2" x14ac:dyDescent="0.35">
      <c r="A95" t="s">
        <v>2954</v>
      </c>
      <c r="B95" t="s">
        <v>3996</v>
      </c>
    </row>
    <row r="96" spans="1:2" x14ac:dyDescent="0.35">
      <c r="A96" t="s">
        <v>2955</v>
      </c>
      <c r="B96" t="s">
        <v>3997</v>
      </c>
    </row>
    <row r="97" spans="1:2" x14ac:dyDescent="0.35">
      <c r="A97" t="s">
        <v>2956</v>
      </c>
      <c r="B97" t="s">
        <v>3998</v>
      </c>
    </row>
    <row r="98" spans="1:2" x14ac:dyDescent="0.35">
      <c r="A98" t="s">
        <v>2957</v>
      </c>
      <c r="B98" t="s">
        <v>3999</v>
      </c>
    </row>
    <row r="99" spans="1:2" x14ac:dyDescent="0.35">
      <c r="A99" t="s">
        <v>2958</v>
      </c>
      <c r="B99" t="s">
        <v>4000</v>
      </c>
    </row>
    <row r="100" spans="1:2" x14ac:dyDescent="0.35">
      <c r="A100" t="s">
        <v>2959</v>
      </c>
      <c r="B100" t="s">
        <v>4001</v>
      </c>
    </row>
    <row r="101" spans="1:2" x14ac:dyDescent="0.35">
      <c r="A101" t="s">
        <v>2960</v>
      </c>
      <c r="B101" t="s">
        <v>4002</v>
      </c>
    </row>
    <row r="102" spans="1:2" x14ac:dyDescent="0.35">
      <c r="A102" t="s">
        <v>2961</v>
      </c>
      <c r="B102" t="s">
        <v>4003</v>
      </c>
    </row>
    <row r="103" spans="1:2" x14ac:dyDescent="0.35">
      <c r="A103" t="s">
        <v>2962</v>
      </c>
      <c r="B103" t="s">
        <v>4004</v>
      </c>
    </row>
    <row r="104" spans="1:2" x14ac:dyDescent="0.35">
      <c r="A104" t="s">
        <v>2963</v>
      </c>
      <c r="B104" t="s">
        <v>4005</v>
      </c>
    </row>
    <row r="105" spans="1:2" x14ac:dyDescent="0.35">
      <c r="A105" t="s">
        <v>2964</v>
      </c>
      <c r="B105" t="s">
        <v>4006</v>
      </c>
    </row>
    <row r="106" spans="1:2" x14ac:dyDescent="0.35">
      <c r="A106" t="s">
        <v>2965</v>
      </c>
      <c r="B106" t="s">
        <v>4007</v>
      </c>
    </row>
    <row r="107" spans="1:2" x14ac:dyDescent="0.35">
      <c r="A107" t="s">
        <v>2966</v>
      </c>
      <c r="B107" t="s">
        <v>4008</v>
      </c>
    </row>
    <row r="108" spans="1:2" x14ac:dyDescent="0.35">
      <c r="A108" t="s">
        <v>2967</v>
      </c>
      <c r="B108" t="s">
        <v>4009</v>
      </c>
    </row>
    <row r="109" spans="1:2" x14ac:dyDescent="0.35">
      <c r="A109" t="s">
        <v>2968</v>
      </c>
      <c r="B109" t="s">
        <v>4010</v>
      </c>
    </row>
    <row r="110" spans="1:2" x14ac:dyDescent="0.35">
      <c r="A110" t="s">
        <v>2969</v>
      </c>
      <c r="B110" t="s">
        <v>4011</v>
      </c>
    </row>
    <row r="111" spans="1:2" x14ac:dyDescent="0.35">
      <c r="A111" t="s">
        <v>2970</v>
      </c>
      <c r="B111" t="s">
        <v>4012</v>
      </c>
    </row>
    <row r="112" spans="1:2" x14ac:dyDescent="0.35">
      <c r="A112" t="s">
        <v>2971</v>
      </c>
      <c r="B112" t="s">
        <v>4013</v>
      </c>
    </row>
    <row r="113" spans="1:2" x14ac:dyDescent="0.35">
      <c r="A113" t="s">
        <v>2972</v>
      </c>
      <c r="B113" t="s">
        <v>4014</v>
      </c>
    </row>
    <row r="114" spans="1:2" x14ac:dyDescent="0.35">
      <c r="A114" t="s">
        <v>2973</v>
      </c>
      <c r="B114" t="s">
        <v>4015</v>
      </c>
    </row>
    <row r="115" spans="1:2" x14ac:dyDescent="0.35">
      <c r="A115" t="s">
        <v>2974</v>
      </c>
      <c r="B115" t="s">
        <v>4016</v>
      </c>
    </row>
    <row r="116" spans="1:2" x14ac:dyDescent="0.35">
      <c r="A116" t="s">
        <v>2975</v>
      </c>
      <c r="B116" t="s">
        <v>4017</v>
      </c>
    </row>
    <row r="117" spans="1:2" x14ac:dyDescent="0.35">
      <c r="A117" t="s">
        <v>2976</v>
      </c>
      <c r="B117" t="s">
        <v>4018</v>
      </c>
    </row>
    <row r="118" spans="1:2" x14ac:dyDescent="0.35">
      <c r="A118" t="s">
        <v>2977</v>
      </c>
      <c r="B118" t="s">
        <v>4019</v>
      </c>
    </row>
    <row r="119" spans="1:2" x14ac:dyDescent="0.35">
      <c r="A119" t="s">
        <v>2978</v>
      </c>
      <c r="B119" t="s">
        <v>4020</v>
      </c>
    </row>
    <row r="120" spans="1:2" x14ac:dyDescent="0.35">
      <c r="A120" t="s">
        <v>2979</v>
      </c>
      <c r="B120" t="s">
        <v>4021</v>
      </c>
    </row>
    <row r="121" spans="1:2" x14ac:dyDescent="0.35">
      <c r="A121" t="s">
        <v>2980</v>
      </c>
      <c r="B121" t="s">
        <v>4022</v>
      </c>
    </row>
    <row r="122" spans="1:2" x14ac:dyDescent="0.35">
      <c r="A122" t="s">
        <v>2981</v>
      </c>
      <c r="B122" t="s">
        <v>4023</v>
      </c>
    </row>
    <row r="123" spans="1:2" x14ac:dyDescent="0.35">
      <c r="A123" t="s">
        <v>2982</v>
      </c>
      <c r="B123" t="s">
        <v>4024</v>
      </c>
    </row>
    <row r="124" spans="1:2" x14ac:dyDescent="0.35">
      <c r="A124" t="s">
        <v>2983</v>
      </c>
      <c r="B124" t="s">
        <v>4025</v>
      </c>
    </row>
    <row r="125" spans="1:2" x14ac:dyDescent="0.35">
      <c r="A125" t="s">
        <v>2984</v>
      </c>
      <c r="B125" t="s">
        <v>4026</v>
      </c>
    </row>
    <row r="126" spans="1:2" x14ac:dyDescent="0.35">
      <c r="A126" t="s">
        <v>2985</v>
      </c>
      <c r="B126" t="s">
        <v>4027</v>
      </c>
    </row>
    <row r="127" spans="1:2" x14ac:dyDescent="0.35">
      <c r="A127" t="s">
        <v>2986</v>
      </c>
      <c r="B127" t="s">
        <v>4028</v>
      </c>
    </row>
    <row r="128" spans="1:2" x14ac:dyDescent="0.35">
      <c r="A128" t="s">
        <v>2987</v>
      </c>
      <c r="B128" t="s">
        <v>4029</v>
      </c>
    </row>
    <row r="129" spans="1:2" x14ac:dyDescent="0.35">
      <c r="A129" t="s">
        <v>2988</v>
      </c>
      <c r="B129" t="s">
        <v>4030</v>
      </c>
    </row>
    <row r="130" spans="1:2" x14ac:dyDescent="0.35">
      <c r="A130" t="s">
        <v>2989</v>
      </c>
      <c r="B130" t="s">
        <v>4031</v>
      </c>
    </row>
    <row r="131" spans="1:2" x14ac:dyDescent="0.35">
      <c r="A131" t="s">
        <v>2990</v>
      </c>
      <c r="B131" t="s">
        <v>4032</v>
      </c>
    </row>
    <row r="132" spans="1:2" x14ac:dyDescent="0.35">
      <c r="A132" t="s">
        <v>2991</v>
      </c>
      <c r="B132" t="s">
        <v>4033</v>
      </c>
    </row>
    <row r="133" spans="1:2" x14ac:dyDescent="0.35">
      <c r="A133" t="s">
        <v>2992</v>
      </c>
      <c r="B133" t="s">
        <v>4034</v>
      </c>
    </row>
    <row r="134" spans="1:2" x14ac:dyDescent="0.35">
      <c r="A134" t="s">
        <v>4035</v>
      </c>
      <c r="B134" t="s">
        <v>4036</v>
      </c>
    </row>
    <row r="135" spans="1:2" x14ac:dyDescent="0.35">
      <c r="A135" t="s">
        <v>2993</v>
      </c>
      <c r="B135" t="s">
        <v>4037</v>
      </c>
    </row>
    <row r="136" spans="1:2" x14ac:dyDescent="0.35">
      <c r="A136" t="s">
        <v>2994</v>
      </c>
      <c r="B136" t="s">
        <v>4038</v>
      </c>
    </row>
    <row r="137" spans="1:2" x14ac:dyDescent="0.35">
      <c r="A137" t="s">
        <v>2995</v>
      </c>
      <c r="B137" t="s">
        <v>4039</v>
      </c>
    </row>
    <row r="138" spans="1:2" x14ac:dyDescent="0.35">
      <c r="A138" t="s">
        <v>2996</v>
      </c>
      <c r="B138" t="s">
        <v>4040</v>
      </c>
    </row>
    <row r="139" spans="1:2" x14ac:dyDescent="0.35">
      <c r="A139" t="s">
        <v>2997</v>
      </c>
      <c r="B139" t="s">
        <v>4041</v>
      </c>
    </row>
    <row r="140" spans="1:2" x14ac:dyDescent="0.35">
      <c r="A140" t="s">
        <v>2998</v>
      </c>
      <c r="B140" t="s">
        <v>4042</v>
      </c>
    </row>
    <row r="141" spans="1:2" x14ac:dyDescent="0.35">
      <c r="A141" t="s">
        <v>2999</v>
      </c>
      <c r="B141" t="s">
        <v>4043</v>
      </c>
    </row>
    <row r="142" spans="1:2" x14ac:dyDescent="0.35">
      <c r="A142" t="s">
        <v>3000</v>
      </c>
      <c r="B142" t="s">
        <v>4044</v>
      </c>
    </row>
    <row r="143" spans="1:2" x14ac:dyDescent="0.35">
      <c r="A143" t="s">
        <v>3001</v>
      </c>
      <c r="B143" t="s">
        <v>4045</v>
      </c>
    </row>
    <row r="144" spans="1:2" x14ac:dyDescent="0.35">
      <c r="A144" t="s">
        <v>3002</v>
      </c>
      <c r="B144" t="s">
        <v>4046</v>
      </c>
    </row>
    <row r="145" spans="1:2" x14ac:dyDescent="0.35">
      <c r="A145" t="s">
        <v>3003</v>
      </c>
      <c r="B145" t="s">
        <v>4047</v>
      </c>
    </row>
    <row r="146" spans="1:2" x14ac:dyDescent="0.35">
      <c r="A146" t="s">
        <v>3004</v>
      </c>
      <c r="B146" t="s">
        <v>4048</v>
      </c>
    </row>
    <row r="147" spans="1:2" x14ac:dyDescent="0.35">
      <c r="A147" t="s">
        <v>3005</v>
      </c>
      <c r="B147" t="s">
        <v>4049</v>
      </c>
    </row>
    <row r="148" spans="1:2" x14ac:dyDescent="0.35">
      <c r="A148" t="s">
        <v>3006</v>
      </c>
      <c r="B148" t="s">
        <v>4050</v>
      </c>
    </row>
    <row r="149" spans="1:2" x14ac:dyDescent="0.35">
      <c r="A149" t="s">
        <v>3007</v>
      </c>
      <c r="B149" t="s">
        <v>4051</v>
      </c>
    </row>
    <row r="150" spans="1:2" x14ac:dyDescent="0.35">
      <c r="A150" t="s">
        <v>3008</v>
      </c>
      <c r="B150" t="s">
        <v>4052</v>
      </c>
    </row>
    <row r="151" spans="1:2" x14ac:dyDescent="0.35">
      <c r="A151" t="s">
        <v>3009</v>
      </c>
      <c r="B151" t="s">
        <v>4053</v>
      </c>
    </row>
    <row r="152" spans="1:2" x14ac:dyDescent="0.35">
      <c r="A152" t="s">
        <v>3010</v>
      </c>
      <c r="B152" t="s">
        <v>4054</v>
      </c>
    </row>
    <row r="153" spans="1:2" x14ac:dyDescent="0.35">
      <c r="A153" t="s">
        <v>3011</v>
      </c>
      <c r="B153" t="s">
        <v>4055</v>
      </c>
    </row>
    <row r="154" spans="1:2" x14ac:dyDescent="0.35">
      <c r="A154" t="s">
        <v>3012</v>
      </c>
      <c r="B154" t="s">
        <v>4056</v>
      </c>
    </row>
    <row r="155" spans="1:2" x14ac:dyDescent="0.35">
      <c r="A155" t="s">
        <v>3013</v>
      </c>
      <c r="B155" t="s">
        <v>4057</v>
      </c>
    </row>
    <row r="156" spans="1:2" x14ac:dyDescent="0.35">
      <c r="A156" t="s">
        <v>3014</v>
      </c>
      <c r="B156" t="s">
        <v>4058</v>
      </c>
    </row>
    <row r="157" spans="1:2" x14ac:dyDescent="0.35">
      <c r="A157" t="s">
        <v>3015</v>
      </c>
      <c r="B157" t="s">
        <v>4059</v>
      </c>
    </row>
    <row r="158" spans="1:2" x14ac:dyDescent="0.35">
      <c r="A158" t="s">
        <v>4060</v>
      </c>
      <c r="B158" t="s">
        <v>4061</v>
      </c>
    </row>
    <row r="159" spans="1:2" x14ac:dyDescent="0.35">
      <c r="A159" t="s">
        <v>3016</v>
      </c>
      <c r="B159" t="s">
        <v>4062</v>
      </c>
    </row>
    <row r="160" spans="1:2" x14ac:dyDescent="0.35">
      <c r="A160" t="s">
        <v>3017</v>
      </c>
      <c r="B160" t="s">
        <v>4063</v>
      </c>
    </row>
    <row r="161" spans="1:2" x14ac:dyDescent="0.35">
      <c r="A161" t="s">
        <v>3018</v>
      </c>
      <c r="B161" t="s">
        <v>4064</v>
      </c>
    </row>
    <row r="162" spans="1:2" x14ac:dyDescent="0.35">
      <c r="A162" t="s">
        <v>3019</v>
      </c>
      <c r="B162" t="s">
        <v>4065</v>
      </c>
    </row>
    <row r="163" spans="1:2" x14ac:dyDescent="0.35">
      <c r="A163" t="s">
        <v>3020</v>
      </c>
      <c r="B163" t="s">
        <v>4066</v>
      </c>
    </row>
    <row r="164" spans="1:2" x14ac:dyDescent="0.35">
      <c r="A164" t="s">
        <v>3021</v>
      </c>
      <c r="B164" t="s">
        <v>4067</v>
      </c>
    </row>
    <row r="165" spans="1:2" x14ac:dyDescent="0.35">
      <c r="A165" t="s">
        <v>3022</v>
      </c>
      <c r="B165" t="s">
        <v>4068</v>
      </c>
    </row>
    <row r="166" spans="1:2" x14ac:dyDescent="0.35">
      <c r="A166" t="s">
        <v>3023</v>
      </c>
      <c r="B166" t="s">
        <v>4069</v>
      </c>
    </row>
    <row r="167" spans="1:2" x14ac:dyDescent="0.35">
      <c r="A167" t="s">
        <v>3024</v>
      </c>
      <c r="B167" t="s">
        <v>4070</v>
      </c>
    </row>
    <row r="168" spans="1:2" x14ac:dyDescent="0.35">
      <c r="A168" t="s">
        <v>3025</v>
      </c>
      <c r="B168" t="s">
        <v>4071</v>
      </c>
    </row>
    <row r="169" spans="1:2" x14ac:dyDescent="0.35">
      <c r="A169" t="s">
        <v>3026</v>
      </c>
      <c r="B169" t="s">
        <v>4072</v>
      </c>
    </row>
    <row r="170" spans="1:2" x14ac:dyDescent="0.35">
      <c r="A170" t="s">
        <v>4073</v>
      </c>
      <c r="B170" t="s">
        <v>4074</v>
      </c>
    </row>
    <row r="171" spans="1:2" x14ac:dyDescent="0.35">
      <c r="A171" t="s">
        <v>3027</v>
      </c>
      <c r="B171" t="s">
        <v>4075</v>
      </c>
    </row>
    <row r="172" spans="1:2" x14ac:dyDescent="0.35">
      <c r="A172" t="s">
        <v>3028</v>
      </c>
      <c r="B172" t="s">
        <v>4076</v>
      </c>
    </row>
    <row r="173" spans="1:2" x14ac:dyDescent="0.35">
      <c r="A173" t="s">
        <v>3029</v>
      </c>
      <c r="B173" t="s">
        <v>4077</v>
      </c>
    </row>
    <row r="174" spans="1:2" x14ac:dyDescent="0.35">
      <c r="A174" t="s">
        <v>3030</v>
      </c>
      <c r="B174" t="s">
        <v>4078</v>
      </c>
    </row>
    <row r="175" spans="1:2" x14ac:dyDescent="0.35">
      <c r="A175" t="s">
        <v>3031</v>
      </c>
      <c r="B175" t="s">
        <v>4079</v>
      </c>
    </row>
    <row r="176" spans="1:2" x14ac:dyDescent="0.35">
      <c r="A176" t="s">
        <v>3032</v>
      </c>
      <c r="B176" t="s">
        <v>4080</v>
      </c>
    </row>
    <row r="177" spans="1:2" x14ac:dyDescent="0.35">
      <c r="A177" t="s">
        <v>3033</v>
      </c>
      <c r="B177" t="s">
        <v>4081</v>
      </c>
    </row>
    <row r="178" spans="1:2" x14ac:dyDescent="0.35">
      <c r="A178" t="s">
        <v>3034</v>
      </c>
      <c r="B178" t="s">
        <v>4082</v>
      </c>
    </row>
    <row r="179" spans="1:2" x14ac:dyDescent="0.35">
      <c r="A179" t="s">
        <v>3035</v>
      </c>
      <c r="B179" t="s">
        <v>4083</v>
      </c>
    </row>
    <row r="180" spans="1:2" x14ac:dyDescent="0.35">
      <c r="A180" t="s">
        <v>3036</v>
      </c>
      <c r="B180" t="s">
        <v>4084</v>
      </c>
    </row>
    <row r="181" spans="1:2" x14ac:dyDescent="0.35">
      <c r="A181" t="s">
        <v>3037</v>
      </c>
      <c r="B181" t="s">
        <v>4085</v>
      </c>
    </row>
    <row r="182" spans="1:2" x14ac:dyDescent="0.35">
      <c r="A182" t="s">
        <v>3038</v>
      </c>
      <c r="B182" t="s">
        <v>4086</v>
      </c>
    </row>
    <row r="183" spans="1:2" x14ac:dyDescent="0.35">
      <c r="A183" t="s">
        <v>3039</v>
      </c>
      <c r="B183" t="s">
        <v>4087</v>
      </c>
    </row>
    <row r="184" spans="1:2" x14ac:dyDescent="0.35">
      <c r="A184" t="s">
        <v>3040</v>
      </c>
      <c r="B184" t="s">
        <v>4088</v>
      </c>
    </row>
    <row r="185" spans="1:2" x14ac:dyDescent="0.35">
      <c r="A185" t="s">
        <v>3041</v>
      </c>
      <c r="B185" t="s">
        <v>4089</v>
      </c>
    </row>
    <row r="186" spans="1:2" x14ac:dyDescent="0.35">
      <c r="A186" t="s">
        <v>4090</v>
      </c>
      <c r="B186" t="s">
        <v>4091</v>
      </c>
    </row>
    <row r="187" spans="1:2" x14ac:dyDescent="0.35">
      <c r="A187" t="s">
        <v>3042</v>
      </c>
      <c r="B187" t="s">
        <v>4092</v>
      </c>
    </row>
    <row r="188" spans="1:2" x14ac:dyDescent="0.35">
      <c r="A188" t="s">
        <v>3043</v>
      </c>
      <c r="B188" t="s">
        <v>4093</v>
      </c>
    </row>
    <row r="189" spans="1:2" x14ac:dyDescent="0.35">
      <c r="A189" t="s">
        <v>3044</v>
      </c>
      <c r="B189" t="s">
        <v>4094</v>
      </c>
    </row>
    <row r="190" spans="1:2" x14ac:dyDescent="0.35">
      <c r="A190" t="s">
        <v>3045</v>
      </c>
      <c r="B190" t="s">
        <v>4095</v>
      </c>
    </row>
    <row r="191" spans="1:2" x14ac:dyDescent="0.35">
      <c r="A191" t="s">
        <v>3046</v>
      </c>
      <c r="B191" t="s">
        <v>4096</v>
      </c>
    </row>
    <row r="192" spans="1:2" x14ac:dyDescent="0.35">
      <c r="A192" t="s">
        <v>3047</v>
      </c>
      <c r="B192" t="s">
        <v>4097</v>
      </c>
    </row>
    <row r="193" spans="1:2" x14ac:dyDescent="0.35">
      <c r="A193" t="s">
        <v>3048</v>
      </c>
      <c r="B193" t="s">
        <v>4098</v>
      </c>
    </row>
    <row r="194" spans="1:2" x14ac:dyDescent="0.35">
      <c r="A194" t="s">
        <v>3049</v>
      </c>
      <c r="B194" t="s">
        <v>4099</v>
      </c>
    </row>
    <row r="195" spans="1:2" x14ac:dyDescent="0.35">
      <c r="A195" t="s">
        <v>3050</v>
      </c>
      <c r="B195" t="s">
        <v>4100</v>
      </c>
    </row>
    <row r="196" spans="1:2" x14ac:dyDescent="0.35">
      <c r="A196" t="s">
        <v>3051</v>
      </c>
      <c r="B196" t="s">
        <v>4101</v>
      </c>
    </row>
    <row r="197" spans="1:2" x14ac:dyDescent="0.35">
      <c r="A197" t="s">
        <v>3052</v>
      </c>
      <c r="B197" t="s">
        <v>4102</v>
      </c>
    </row>
    <row r="198" spans="1:2" x14ac:dyDescent="0.35">
      <c r="A198" t="s">
        <v>3053</v>
      </c>
      <c r="B198" t="s">
        <v>4103</v>
      </c>
    </row>
    <row r="199" spans="1:2" x14ac:dyDescent="0.35">
      <c r="A199" t="s">
        <v>3054</v>
      </c>
      <c r="B199" t="s">
        <v>4104</v>
      </c>
    </row>
    <row r="200" spans="1:2" x14ac:dyDescent="0.35">
      <c r="A200" t="s">
        <v>3055</v>
      </c>
      <c r="B200" t="s">
        <v>4105</v>
      </c>
    </row>
    <row r="201" spans="1:2" x14ac:dyDescent="0.35">
      <c r="A201" t="s">
        <v>3056</v>
      </c>
      <c r="B201" t="s">
        <v>4106</v>
      </c>
    </row>
    <row r="202" spans="1:2" x14ac:dyDescent="0.35">
      <c r="A202" t="s">
        <v>3057</v>
      </c>
      <c r="B202" t="s">
        <v>4107</v>
      </c>
    </row>
    <row r="203" spans="1:2" x14ac:dyDescent="0.35">
      <c r="A203" t="s">
        <v>3058</v>
      </c>
      <c r="B203" t="s">
        <v>4108</v>
      </c>
    </row>
    <row r="204" spans="1:2" x14ac:dyDescent="0.35">
      <c r="A204" t="s">
        <v>3059</v>
      </c>
      <c r="B204" t="s">
        <v>4109</v>
      </c>
    </row>
    <row r="205" spans="1:2" x14ac:dyDescent="0.35">
      <c r="A205" t="s">
        <v>3060</v>
      </c>
      <c r="B205" t="s">
        <v>4110</v>
      </c>
    </row>
    <row r="206" spans="1:2" x14ac:dyDescent="0.35">
      <c r="A206" t="s">
        <v>3061</v>
      </c>
      <c r="B206" t="s">
        <v>4111</v>
      </c>
    </row>
    <row r="207" spans="1:2" x14ac:dyDescent="0.35">
      <c r="A207" t="s">
        <v>3062</v>
      </c>
      <c r="B207" t="s">
        <v>4112</v>
      </c>
    </row>
    <row r="208" spans="1:2" x14ac:dyDescent="0.35">
      <c r="A208" t="s">
        <v>3063</v>
      </c>
      <c r="B208" t="s">
        <v>4113</v>
      </c>
    </row>
    <row r="209" spans="1:2" x14ac:dyDescent="0.35">
      <c r="A209" t="s">
        <v>3064</v>
      </c>
      <c r="B209" t="s">
        <v>4114</v>
      </c>
    </row>
    <row r="210" spans="1:2" x14ac:dyDescent="0.35">
      <c r="A210" t="s">
        <v>3065</v>
      </c>
      <c r="B210" t="s">
        <v>4115</v>
      </c>
    </row>
    <row r="211" spans="1:2" x14ac:dyDescent="0.35">
      <c r="A211" t="s">
        <v>3066</v>
      </c>
      <c r="B211" t="s">
        <v>4116</v>
      </c>
    </row>
    <row r="212" spans="1:2" x14ac:dyDescent="0.35">
      <c r="A212" t="s">
        <v>3067</v>
      </c>
      <c r="B212" t="s">
        <v>4117</v>
      </c>
    </row>
    <row r="213" spans="1:2" x14ac:dyDescent="0.35">
      <c r="A213" t="s">
        <v>3068</v>
      </c>
      <c r="B213" t="s">
        <v>4118</v>
      </c>
    </row>
    <row r="214" spans="1:2" x14ac:dyDescent="0.35">
      <c r="A214" t="s">
        <v>3069</v>
      </c>
      <c r="B214" t="s">
        <v>4119</v>
      </c>
    </row>
    <row r="215" spans="1:2" x14ac:dyDescent="0.35">
      <c r="A215" t="s">
        <v>3070</v>
      </c>
      <c r="B215" t="s">
        <v>4120</v>
      </c>
    </row>
    <row r="216" spans="1:2" x14ac:dyDescent="0.35">
      <c r="A216" t="s">
        <v>3071</v>
      </c>
      <c r="B216" t="s">
        <v>4121</v>
      </c>
    </row>
    <row r="217" spans="1:2" x14ac:dyDescent="0.35">
      <c r="A217" t="s">
        <v>3072</v>
      </c>
      <c r="B217" t="s">
        <v>4122</v>
      </c>
    </row>
    <row r="218" spans="1:2" x14ac:dyDescent="0.35">
      <c r="A218" t="s">
        <v>3073</v>
      </c>
      <c r="B218" t="s">
        <v>4123</v>
      </c>
    </row>
    <row r="219" spans="1:2" x14ac:dyDescent="0.35">
      <c r="A219" t="s">
        <v>3074</v>
      </c>
      <c r="B219" t="s">
        <v>4124</v>
      </c>
    </row>
    <row r="220" spans="1:2" x14ac:dyDescent="0.35">
      <c r="A220" t="s">
        <v>3075</v>
      </c>
      <c r="B220" t="s">
        <v>4125</v>
      </c>
    </row>
    <row r="221" spans="1:2" x14ac:dyDescent="0.35">
      <c r="A221" t="s">
        <v>3076</v>
      </c>
      <c r="B221" t="s">
        <v>4126</v>
      </c>
    </row>
    <row r="222" spans="1:2" x14ac:dyDescent="0.35">
      <c r="A222" t="s">
        <v>3077</v>
      </c>
      <c r="B222" t="s">
        <v>4127</v>
      </c>
    </row>
    <row r="223" spans="1:2" x14ac:dyDescent="0.35">
      <c r="A223" t="s">
        <v>3078</v>
      </c>
      <c r="B223" t="s">
        <v>4128</v>
      </c>
    </row>
    <row r="224" spans="1:2" x14ac:dyDescent="0.35">
      <c r="A224" t="s">
        <v>3079</v>
      </c>
      <c r="B224" t="s">
        <v>4129</v>
      </c>
    </row>
    <row r="225" spans="1:2" x14ac:dyDescent="0.35">
      <c r="A225" t="s">
        <v>3080</v>
      </c>
      <c r="B225" t="s">
        <v>4130</v>
      </c>
    </row>
    <row r="226" spans="1:2" x14ac:dyDescent="0.35">
      <c r="A226" t="s">
        <v>3081</v>
      </c>
      <c r="B226" t="s">
        <v>4131</v>
      </c>
    </row>
    <row r="227" spans="1:2" x14ac:dyDescent="0.35">
      <c r="A227" t="s">
        <v>3082</v>
      </c>
      <c r="B227" t="s">
        <v>4132</v>
      </c>
    </row>
    <row r="228" spans="1:2" x14ac:dyDescent="0.35">
      <c r="A228" t="s">
        <v>3083</v>
      </c>
      <c r="B228" t="s">
        <v>4133</v>
      </c>
    </row>
    <row r="229" spans="1:2" x14ac:dyDescent="0.35">
      <c r="A229" t="s">
        <v>3084</v>
      </c>
      <c r="B229" t="s">
        <v>4134</v>
      </c>
    </row>
    <row r="230" spans="1:2" x14ac:dyDescent="0.35">
      <c r="A230" t="s">
        <v>3085</v>
      </c>
      <c r="B230" t="s">
        <v>4135</v>
      </c>
    </row>
    <row r="231" spans="1:2" x14ac:dyDescent="0.35">
      <c r="A231" t="s">
        <v>3086</v>
      </c>
      <c r="B231" t="s">
        <v>4136</v>
      </c>
    </row>
    <row r="232" spans="1:2" x14ac:dyDescent="0.35">
      <c r="A232" t="s">
        <v>3087</v>
      </c>
      <c r="B232" t="s">
        <v>4137</v>
      </c>
    </row>
    <row r="233" spans="1:2" x14ac:dyDescent="0.35">
      <c r="A233" t="s">
        <v>3088</v>
      </c>
      <c r="B233" t="s">
        <v>4138</v>
      </c>
    </row>
    <row r="234" spans="1:2" x14ac:dyDescent="0.35">
      <c r="A234" t="s">
        <v>3089</v>
      </c>
      <c r="B234" t="s">
        <v>4139</v>
      </c>
    </row>
    <row r="235" spans="1:2" x14ac:dyDescent="0.35">
      <c r="A235" t="s">
        <v>3090</v>
      </c>
      <c r="B235" t="s">
        <v>4140</v>
      </c>
    </row>
    <row r="236" spans="1:2" x14ac:dyDescent="0.35">
      <c r="A236" t="s">
        <v>3091</v>
      </c>
      <c r="B236" t="s">
        <v>4141</v>
      </c>
    </row>
    <row r="237" spans="1:2" x14ac:dyDescent="0.35">
      <c r="A237" t="s">
        <v>3092</v>
      </c>
      <c r="B237" t="s">
        <v>4142</v>
      </c>
    </row>
    <row r="238" spans="1:2" x14ac:dyDescent="0.35">
      <c r="A238" t="s">
        <v>3093</v>
      </c>
      <c r="B238" t="s">
        <v>4143</v>
      </c>
    </row>
    <row r="239" spans="1:2" x14ac:dyDescent="0.35">
      <c r="A239" t="s">
        <v>3094</v>
      </c>
      <c r="B239" t="s">
        <v>4144</v>
      </c>
    </row>
    <row r="240" spans="1:2" x14ac:dyDescent="0.35">
      <c r="A240" t="s">
        <v>3095</v>
      </c>
      <c r="B240" t="s">
        <v>4145</v>
      </c>
    </row>
    <row r="241" spans="1:2" x14ac:dyDescent="0.35">
      <c r="A241" t="s">
        <v>3096</v>
      </c>
      <c r="B241" t="s">
        <v>4146</v>
      </c>
    </row>
    <row r="242" spans="1:2" x14ac:dyDescent="0.35">
      <c r="A242" t="s">
        <v>3097</v>
      </c>
      <c r="B242" t="s">
        <v>4147</v>
      </c>
    </row>
    <row r="243" spans="1:2" x14ac:dyDescent="0.35">
      <c r="A243" t="s">
        <v>3098</v>
      </c>
      <c r="B243" t="s">
        <v>4148</v>
      </c>
    </row>
    <row r="244" spans="1:2" x14ac:dyDescent="0.35">
      <c r="A244" t="s">
        <v>3099</v>
      </c>
      <c r="B244" t="s">
        <v>4149</v>
      </c>
    </row>
    <row r="245" spans="1:2" x14ac:dyDescent="0.35">
      <c r="A245" t="s">
        <v>3100</v>
      </c>
      <c r="B245" t="s">
        <v>4150</v>
      </c>
    </row>
    <row r="246" spans="1:2" x14ac:dyDescent="0.35">
      <c r="A246" t="s">
        <v>3101</v>
      </c>
      <c r="B246" t="s">
        <v>4151</v>
      </c>
    </row>
    <row r="247" spans="1:2" x14ac:dyDescent="0.35">
      <c r="A247" t="s">
        <v>3102</v>
      </c>
      <c r="B247" t="s">
        <v>4152</v>
      </c>
    </row>
    <row r="248" spans="1:2" x14ac:dyDescent="0.35">
      <c r="A248" t="s">
        <v>3103</v>
      </c>
      <c r="B248" t="s">
        <v>4153</v>
      </c>
    </row>
    <row r="249" spans="1:2" x14ac:dyDescent="0.35">
      <c r="A249" t="s">
        <v>3104</v>
      </c>
      <c r="B249" t="s">
        <v>4154</v>
      </c>
    </row>
    <row r="250" spans="1:2" x14ac:dyDescent="0.35">
      <c r="A250" t="s">
        <v>3105</v>
      </c>
      <c r="B250" t="s">
        <v>4155</v>
      </c>
    </row>
    <row r="251" spans="1:2" x14ac:dyDescent="0.35">
      <c r="A251" t="s">
        <v>3106</v>
      </c>
      <c r="B251" t="s">
        <v>4156</v>
      </c>
    </row>
    <row r="252" spans="1:2" x14ac:dyDescent="0.35">
      <c r="A252" t="s">
        <v>3107</v>
      </c>
      <c r="B252" t="s">
        <v>4157</v>
      </c>
    </row>
    <row r="253" spans="1:2" x14ac:dyDescent="0.35">
      <c r="A253" t="s">
        <v>3108</v>
      </c>
      <c r="B253" t="s">
        <v>4158</v>
      </c>
    </row>
    <row r="254" spans="1:2" x14ac:dyDescent="0.35">
      <c r="A254" t="s">
        <v>3109</v>
      </c>
      <c r="B254" t="s">
        <v>4159</v>
      </c>
    </row>
    <row r="255" spans="1:2" x14ac:dyDescent="0.35">
      <c r="A255" t="s">
        <v>3110</v>
      </c>
      <c r="B255" t="s">
        <v>4160</v>
      </c>
    </row>
    <row r="256" spans="1:2" x14ac:dyDescent="0.35">
      <c r="A256" t="s">
        <v>3111</v>
      </c>
      <c r="B256" t="s">
        <v>4161</v>
      </c>
    </row>
    <row r="257" spans="1:2" x14ac:dyDescent="0.35">
      <c r="A257" t="s">
        <v>3112</v>
      </c>
      <c r="B257" t="s">
        <v>4162</v>
      </c>
    </row>
    <row r="258" spans="1:2" x14ac:dyDescent="0.35">
      <c r="A258" t="s">
        <v>3113</v>
      </c>
      <c r="B258" t="s">
        <v>4163</v>
      </c>
    </row>
    <row r="259" spans="1:2" x14ac:dyDescent="0.35">
      <c r="A259" t="s">
        <v>3114</v>
      </c>
      <c r="B259" t="s">
        <v>4164</v>
      </c>
    </row>
    <row r="260" spans="1:2" x14ac:dyDescent="0.35">
      <c r="A260" t="s">
        <v>3115</v>
      </c>
      <c r="B260" t="s">
        <v>4165</v>
      </c>
    </row>
    <row r="261" spans="1:2" x14ac:dyDescent="0.35">
      <c r="A261" t="s">
        <v>3116</v>
      </c>
      <c r="B261" t="s">
        <v>4166</v>
      </c>
    </row>
    <row r="262" spans="1:2" x14ac:dyDescent="0.35">
      <c r="A262" t="s">
        <v>3117</v>
      </c>
      <c r="B262" t="s">
        <v>4167</v>
      </c>
    </row>
    <row r="263" spans="1:2" x14ac:dyDescent="0.35">
      <c r="A263" t="s">
        <v>3118</v>
      </c>
      <c r="B263" t="s">
        <v>4168</v>
      </c>
    </row>
    <row r="264" spans="1:2" x14ac:dyDescent="0.35">
      <c r="A264" t="s">
        <v>3119</v>
      </c>
      <c r="B264" t="s">
        <v>4169</v>
      </c>
    </row>
    <row r="265" spans="1:2" x14ac:dyDescent="0.35">
      <c r="A265" t="s">
        <v>3120</v>
      </c>
      <c r="B265" t="s">
        <v>4170</v>
      </c>
    </row>
    <row r="266" spans="1:2" x14ac:dyDescent="0.35">
      <c r="A266" t="s">
        <v>3121</v>
      </c>
      <c r="B266" t="s">
        <v>4171</v>
      </c>
    </row>
    <row r="267" spans="1:2" x14ac:dyDescent="0.35">
      <c r="A267" t="s">
        <v>3122</v>
      </c>
      <c r="B267" t="s">
        <v>4172</v>
      </c>
    </row>
    <row r="268" spans="1:2" x14ac:dyDescent="0.35">
      <c r="A268" t="s">
        <v>3123</v>
      </c>
      <c r="B268" t="s">
        <v>4173</v>
      </c>
    </row>
    <row r="269" spans="1:2" x14ac:dyDescent="0.35">
      <c r="A269" t="s">
        <v>3124</v>
      </c>
      <c r="B269" t="s">
        <v>4174</v>
      </c>
    </row>
    <row r="270" spans="1:2" x14ac:dyDescent="0.35">
      <c r="A270" t="s">
        <v>3125</v>
      </c>
      <c r="B270" t="s">
        <v>4175</v>
      </c>
    </row>
    <row r="271" spans="1:2" x14ac:dyDescent="0.35">
      <c r="A271" t="s">
        <v>3126</v>
      </c>
      <c r="B271" t="s">
        <v>4176</v>
      </c>
    </row>
    <row r="272" spans="1:2" x14ac:dyDescent="0.35">
      <c r="A272" t="s">
        <v>3127</v>
      </c>
      <c r="B272" t="s">
        <v>4177</v>
      </c>
    </row>
    <row r="273" spans="1:2" x14ac:dyDescent="0.35">
      <c r="A273" t="s">
        <v>3128</v>
      </c>
      <c r="B273" t="s">
        <v>4178</v>
      </c>
    </row>
    <row r="274" spans="1:2" x14ac:dyDescent="0.35">
      <c r="A274" t="s">
        <v>3129</v>
      </c>
      <c r="B274" t="s">
        <v>4179</v>
      </c>
    </row>
    <row r="275" spans="1:2" x14ac:dyDescent="0.35">
      <c r="A275" t="s">
        <v>3130</v>
      </c>
      <c r="B275" t="s">
        <v>4180</v>
      </c>
    </row>
    <row r="276" spans="1:2" x14ac:dyDescent="0.35">
      <c r="A276" t="s">
        <v>3131</v>
      </c>
      <c r="B276" t="s">
        <v>4181</v>
      </c>
    </row>
    <row r="277" spans="1:2" x14ac:dyDescent="0.35">
      <c r="A277" t="s">
        <v>3132</v>
      </c>
      <c r="B277" t="s">
        <v>4182</v>
      </c>
    </row>
    <row r="278" spans="1:2" x14ac:dyDescent="0.35">
      <c r="A278" t="s">
        <v>3133</v>
      </c>
      <c r="B278" t="s">
        <v>4183</v>
      </c>
    </row>
    <row r="279" spans="1:2" x14ac:dyDescent="0.35">
      <c r="A279" t="s">
        <v>3134</v>
      </c>
      <c r="B279" t="s">
        <v>4184</v>
      </c>
    </row>
    <row r="280" spans="1:2" x14ac:dyDescent="0.35">
      <c r="A280" t="s">
        <v>3135</v>
      </c>
      <c r="B280" t="s">
        <v>4185</v>
      </c>
    </row>
    <row r="281" spans="1:2" x14ac:dyDescent="0.35">
      <c r="A281" t="s">
        <v>3136</v>
      </c>
      <c r="B281" t="s">
        <v>4186</v>
      </c>
    </row>
    <row r="282" spans="1:2" x14ac:dyDescent="0.35">
      <c r="A282" t="s">
        <v>3137</v>
      </c>
      <c r="B282" t="s">
        <v>4187</v>
      </c>
    </row>
    <row r="283" spans="1:2" x14ac:dyDescent="0.35">
      <c r="A283" t="s">
        <v>3138</v>
      </c>
      <c r="B283" t="s">
        <v>4188</v>
      </c>
    </row>
    <row r="284" spans="1:2" x14ac:dyDescent="0.35">
      <c r="A284" t="s">
        <v>3139</v>
      </c>
      <c r="B284" t="s">
        <v>4189</v>
      </c>
    </row>
    <row r="285" spans="1:2" x14ac:dyDescent="0.35">
      <c r="A285" t="s">
        <v>3140</v>
      </c>
      <c r="B285" t="s">
        <v>4190</v>
      </c>
    </row>
    <row r="286" spans="1:2" x14ac:dyDescent="0.35">
      <c r="A286" t="s">
        <v>3141</v>
      </c>
      <c r="B286" t="s">
        <v>4191</v>
      </c>
    </row>
    <row r="287" spans="1:2" x14ac:dyDescent="0.35">
      <c r="A287" t="s">
        <v>3142</v>
      </c>
      <c r="B287" t="s">
        <v>4192</v>
      </c>
    </row>
    <row r="288" spans="1:2" x14ac:dyDescent="0.35">
      <c r="A288" t="s">
        <v>3143</v>
      </c>
      <c r="B288" t="s">
        <v>4193</v>
      </c>
    </row>
    <row r="289" spans="1:2" x14ac:dyDescent="0.35">
      <c r="A289" t="s">
        <v>3144</v>
      </c>
      <c r="B289" t="s">
        <v>4194</v>
      </c>
    </row>
    <row r="290" spans="1:2" x14ac:dyDescent="0.35">
      <c r="A290" t="s">
        <v>3145</v>
      </c>
      <c r="B290" t="s">
        <v>4195</v>
      </c>
    </row>
    <row r="291" spans="1:2" x14ac:dyDescent="0.35">
      <c r="A291" t="s">
        <v>3146</v>
      </c>
      <c r="B291" t="s">
        <v>4196</v>
      </c>
    </row>
    <row r="292" spans="1:2" x14ac:dyDescent="0.35">
      <c r="A292" t="s">
        <v>3147</v>
      </c>
      <c r="B292" t="s">
        <v>4197</v>
      </c>
    </row>
    <row r="293" spans="1:2" x14ac:dyDescent="0.35">
      <c r="A293" t="s">
        <v>3148</v>
      </c>
      <c r="B293" t="s">
        <v>4198</v>
      </c>
    </row>
    <row r="294" spans="1:2" x14ac:dyDescent="0.35">
      <c r="A294" t="s">
        <v>3149</v>
      </c>
      <c r="B294" t="s">
        <v>4199</v>
      </c>
    </row>
    <row r="295" spans="1:2" x14ac:dyDescent="0.35">
      <c r="A295" t="s">
        <v>3150</v>
      </c>
      <c r="B295" t="s">
        <v>4200</v>
      </c>
    </row>
    <row r="296" spans="1:2" x14ac:dyDescent="0.35">
      <c r="A296" t="s">
        <v>3151</v>
      </c>
      <c r="B296" t="s">
        <v>4201</v>
      </c>
    </row>
    <row r="297" spans="1:2" x14ac:dyDescent="0.35">
      <c r="A297" t="s">
        <v>3152</v>
      </c>
      <c r="B297" t="s">
        <v>4202</v>
      </c>
    </row>
    <row r="298" spans="1:2" x14ac:dyDescent="0.35">
      <c r="A298" t="s">
        <v>3153</v>
      </c>
      <c r="B298" t="s">
        <v>4203</v>
      </c>
    </row>
    <row r="299" spans="1:2" x14ac:dyDescent="0.35">
      <c r="A299" t="s">
        <v>3154</v>
      </c>
      <c r="B299" t="s">
        <v>4204</v>
      </c>
    </row>
    <row r="300" spans="1:2" x14ac:dyDescent="0.35">
      <c r="A300" t="s">
        <v>3155</v>
      </c>
      <c r="B300" t="s">
        <v>4205</v>
      </c>
    </row>
    <row r="301" spans="1:2" x14ac:dyDescent="0.35">
      <c r="A301" t="s">
        <v>3156</v>
      </c>
      <c r="B301" t="s">
        <v>4206</v>
      </c>
    </row>
    <row r="302" spans="1:2" x14ac:dyDescent="0.35">
      <c r="A302" t="s">
        <v>3157</v>
      </c>
      <c r="B302" t="s">
        <v>4207</v>
      </c>
    </row>
    <row r="303" spans="1:2" x14ac:dyDescent="0.35">
      <c r="A303" t="s">
        <v>3158</v>
      </c>
      <c r="B303" t="s">
        <v>4208</v>
      </c>
    </row>
    <row r="304" spans="1:2" x14ac:dyDescent="0.35">
      <c r="A304" t="s">
        <v>3159</v>
      </c>
      <c r="B304" t="s">
        <v>4209</v>
      </c>
    </row>
    <row r="305" spans="1:2" x14ac:dyDescent="0.35">
      <c r="A305" t="s">
        <v>3160</v>
      </c>
      <c r="B305" t="s">
        <v>4210</v>
      </c>
    </row>
    <row r="306" spans="1:2" x14ac:dyDescent="0.35">
      <c r="A306" t="s">
        <v>3161</v>
      </c>
      <c r="B306" t="s">
        <v>4211</v>
      </c>
    </row>
    <row r="307" spans="1:2" x14ac:dyDescent="0.35">
      <c r="A307" t="s">
        <v>3162</v>
      </c>
      <c r="B307" t="s">
        <v>4212</v>
      </c>
    </row>
    <row r="308" spans="1:2" x14ac:dyDescent="0.35">
      <c r="A308" t="s">
        <v>3163</v>
      </c>
      <c r="B308" t="s">
        <v>4213</v>
      </c>
    </row>
    <row r="309" spans="1:2" x14ac:dyDescent="0.35">
      <c r="A309" t="s">
        <v>3164</v>
      </c>
      <c r="B309" t="s">
        <v>4214</v>
      </c>
    </row>
    <row r="310" spans="1:2" x14ac:dyDescent="0.35">
      <c r="A310" t="s">
        <v>3165</v>
      </c>
      <c r="B310" t="s">
        <v>4215</v>
      </c>
    </row>
    <row r="311" spans="1:2" x14ac:dyDescent="0.35">
      <c r="A311" t="s">
        <v>3166</v>
      </c>
      <c r="B311" t="s">
        <v>4216</v>
      </c>
    </row>
    <row r="312" spans="1:2" x14ac:dyDescent="0.35">
      <c r="A312" t="s">
        <v>3167</v>
      </c>
      <c r="B312" t="s">
        <v>4217</v>
      </c>
    </row>
    <row r="313" spans="1:2" x14ac:dyDescent="0.35">
      <c r="A313" t="s">
        <v>3168</v>
      </c>
      <c r="B313" t="s">
        <v>4218</v>
      </c>
    </row>
    <row r="314" spans="1:2" x14ac:dyDescent="0.35">
      <c r="A314" t="s">
        <v>3169</v>
      </c>
      <c r="B314" t="s">
        <v>4219</v>
      </c>
    </row>
    <row r="315" spans="1:2" x14ac:dyDescent="0.35">
      <c r="A315" t="s">
        <v>3170</v>
      </c>
      <c r="B315" t="s">
        <v>4220</v>
      </c>
    </row>
    <row r="316" spans="1:2" x14ac:dyDescent="0.35">
      <c r="A316" t="s">
        <v>3171</v>
      </c>
      <c r="B316" t="s">
        <v>4221</v>
      </c>
    </row>
    <row r="317" spans="1:2" x14ac:dyDescent="0.35">
      <c r="A317" t="s">
        <v>3172</v>
      </c>
      <c r="B317" t="s">
        <v>4222</v>
      </c>
    </row>
    <row r="318" spans="1:2" x14ac:dyDescent="0.35">
      <c r="A318" t="s">
        <v>3173</v>
      </c>
      <c r="B318" t="s">
        <v>4223</v>
      </c>
    </row>
    <row r="319" spans="1:2" x14ac:dyDescent="0.35">
      <c r="A319" t="s">
        <v>3174</v>
      </c>
      <c r="B319" t="s">
        <v>4224</v>
      </c>
    </row>
    <row r="320" spans="1:2" x14ac:dyDescent="0.35">
      <c r="A320" t="s">
        <v>3175</v>
      </c>
      <c r="B320" t="s">
        <v>4225</v>
      </c>
    </row>
    <row r="321" spans="1:2" x14ac:dyDescent="0.35">
      <c r="A321" t="s">
        <v>3176</v>
      </c>
      <c r="B321" t="s">
        <v>4226</v>
      </c>
    </row>
    <row r="322" spans="1:2" x14ac:dyDescent="0.35">
      <c r="A322" t="s">
        <v>3177</v>
      </c>
      <c r="B322" t="s">
        <v>4227</v>
      </c>
    </row>
    <row r="323" spans="1:2" x14ac:dyDescent="0.35">
      <c r="A323" t="s">
        <v>3178</v>
      </c>
      <c r="B323" t="s">
        <v>4228</v>
      </c>
    </row>
    <row r="324" spans="1:2" x14ac:dyDescent="0.35">
      <c r="A324" t="s">
        <v>3179</v>
      </c>
      <c r="B324" t="s">
        <v>4229</v>
      </c>
    </row>
    <row r="325" spans="1:2" x14ac:dyDescent="0.35">
      <c r="A325" t="s">
        <v>3180</v>
      </c>
      <c r="B325" t="s">
        <v>4230</v>
      </c>
    </row>
    <row r="326" spans="1:2" x14ac:dyDescent="0.35">
      <c r="A326" t="s">
        <v>3181</v>
      </c>
      <c r="B326" t="s">
        <v>4231</v>
      </c>
    </row>
    <row r="327" spans="1:2" x14ac:dyDescent="0.35">
      <c r="A327" t="s">
        <v>4232</v>
      </c>
      <c r="B327" t="s">
        <v>4233</v>
      </c>
    </row>
    <row r="328" spans="1:2" x14ac:dyDescent="0.35">
      <c r="A328" t="s">
        <v>3182</v>
      </c>
      <c r="B328" t="s">
        <v>4234</v>
      </c>
    </row>
    <row r="329" spans="1:2" x14ac:dyDescent="0.35">
      <c r="A329" t="s">
        <v>3183</v>
      </c>
      <c r="B329" t="s">
        <v>4235</v>
      </c>
    </row>
    <row r="330" spans="1:2" x14ac:dyDescent="0.35">
      <c r="A330" t="s">
        <v>3184</v>
      </c>
      <c r="B330" t="s">
        <v>4236</v>
      </c>
    </row>
    <row r="331" spans="1:2" x14ac:dyDescent="0.35">
      <c r="A331" t="s">
        <v>3185</v>
      </c>
      <c r="B331" t="s">
        <v>4237</v>
      </c>
    </row>
    <row r="332" spans="1:2" x14ac:dyDescent="0.35">
      <c r="A332" t="s">
        <v>3186</v>
      </c>
      <c r="B332" t="s">
        <v>4238</v>
      </c>
    </row>
    <row r="333" spans="1:2" x14ac:dyDescent="0.35">
      <c r="A333" t="s">
        <v>3187</v>
      </c>
      <c r="B333" t="s">
        <v>4239</v>
      </c>
    </row>
    <row r="334" spans="1:2" x14ac:dyDescent="0.35">
      <c r="A334" t="s">
        <v>3188</v>
      </c>
      <c r="B334" t="s">
        <v>4240</v>
      </c>
    </row>
    <row r="335" spans="1:2" x14ac:dyDescent="0.35">
      <c r="A335" t="s">
        <v>3189</v>
      </c>
      <c r="B335" t="s">
        <v>4241</v>
      </c>
    </row>
    <row r="336" spans="1:2" x14ac:dyDescent="0.35">
      <c r="A336" t="s">
        <v>3190</v>
      </c>
      <c r="B336" t="s">
        <v>4242</v>
      </c>
    </row>
    <row r="337" spans="1:2" x14ac:dyDescent="0.35">
      <c r="A337" t="s">
        <v>3191</v>
      </c>
      <c r="B337" t="s">
        <v>4243</v>
      </c>
    </row>
    <row r="338" spans="1:2" x14ac:dyDescent="0.35">
      <c r="A338" t="s">
        <v>3192</v>
      </c>
      <c r="B338" t="s">
        <v>4244</v>
      </c>
    </row>
    <row r="339" spans="1:2" x14ac:dyDescent="0.35">
      <c r="A339" t="s">
        <v>3193</v>
      </c>
      <c r="B339" t="s">
        <v>4245</v>
      </c>
    </row>
    <row r="340" spans="1:2" x14ac:dyDescent="0.35">
      <c r="A340" t="s">
        <v>3194</v>
      </c>
      <c r="B340" t="s">
        <v>4246</v>
      </c>
    </row>
    <row r="341" spans="1:2" x14ac:dyDescent="0.35">
      <c r="A341" t="s">
        <v>3195</v>
      </c>
      <c r="B341" t="s">
        <v>4247</v>
      </c>
    </row>
    <row r="342" spans="1:2" x14ac:dyDescent="0.35">
      <c r="A342" t="s">
        <v>4248</v>
      </c>
      <c r="B342" t="s">
        <v>4249</v>
      </c>
    </row>
    <row r="343" spans="1:2" x14ac:dyDescent="0.35">
      <c r="A343" t="s">
        <v>3196</v>
      </c>
      <c r="B343" t="s">
        <v>4250</v>
      </c>
    </row>
    <row r="344" spans="1:2" x14ac:dyDescent="0.35">
      <c r="A344" t="s">
        <v>3197</v>
      </c>
      <c r="B344" t="s">
        <v>4251</v>
      </c>
    </row>
    <row r="345" spans="1:2" x14ac:dyDescent="0.35">
      <c r="A345" t="s">
        <v>3198</v>
      </c>
      <c r="B345" t="s">
        <v>4252</v>
      </c>
    </row>
    <row r="346" spans="1:2" x14ac:dyDescent="0.35">
      <c r="A346" t="s">
        <v>3199</v>
      </c>
      <c r="B346" t="s">
        <v>4253</v>
      </c>
    </row>
    <row r="347" spans="1:2" x14ac:dyDescent="0.35">
      <c r="A347" t="s">
        <v>3200</v>
      </c>
      <c r="B347" t="s">
        <v>4254</v>
      </c>
    </row>
    <row r="348" spans="1:2" x14ac:dyDescent="0.35">
      <c r="A348" t="s">
        <v>3201</v>
      </c>
      <c r="B348" t="s">
        <v>4255</v>
      </c>
    </row>
    <row r="349" spans="1:2" x14ac:dyDescent="0.35">
      <c r="A349" t="s">
        <v>3202</v>
      </c>
      <c r="B349" t="s">
        <v>4256</v>
      </c>
    </row>
    <row r="350" spans="1:2" x14ac:dyDescent="0.35">
      <c r="A350" t="s">
        <v>3203</v>
      </c>
      <c r="B350" t="s">
        <v>4257</v>
      </c>
    </row>
    <row r="351" spans="1:2" x14ac:dyDescent="0.35">
      <c r="A351" t="s">
        <v>3204</v>
      </c>
      <c r="B351" t="s">
        <v>4258</v>
      </c>
    </row>
    <row r="352" spans="1:2" x14ac:dyDescent="0.35">
      <c r="A352" t="s">
        <v>3205</v>
      </c>
      <c r="B352" t="s">
        <v>4259</v>
      </c>
    </row>
    <row r="353" spans="1:2" x14ac:dyDescent="0.35">
      <c r="A353" t="s">
        <v>3206</v>
      </c>
      <c r="B353" t="s">
        <v>4260</v>
      </c>
    </row>
    <row r="354" spans="1:2" x14ac:dyDescent="0.35">
      <c r="A354" t="s">
        <v>3207</v>
      </c>
      <c r="B354" t="s">
        <v>4261</v>
      </c>
    </row>
    <row r="355" spans="1:2" x14ac:dyDescent="0.35">
      <c r="A355" t="s">
        <v>3208</v>
      </c>
      <c r="B355" t="s">
        <v>4262</v>
      </c>
    </row>
    <row r="356" spans="1:2" x14ac:dyDescent="0.35">
      <c r="A356" t="s">
        <v>3209</v>
      </c>
      <c r="B356" t="s">
        <v>4263</v>
      </c>
    </row>
    <row r="357" spans="1:2" x14ac:dyDescent="0.35">
      <c r="A357" t="s">
        <v>3210</v>
      </c>
      <c r="B357" t="s">
        <v>4264</v>
      </c>
    </row>
    <row r="358" spans="1:2" x14ac:dyDescent="0.35">
      <c r="A358" t="s">
        <v>3211</v>
      </c>
      <c r="B358" t="s">
        <v>4265</v>
      </c>
    </row>
    <row r="359" spans="1:2" x14ac:dyDescent="0.35">
      <c r="A359" t="s">
        <v>3212</v>
      </c>
      <c r="B359" t="s">
        <v>4266</v>
      </c>
    </row>
    <row r="360" spans="1:2" x14ac:dyDescent="0.35">
      <c r="A360" t="s">
        <v>3213</v>
      </c>
      <c r="B360" t="s">
        <v>4267</v>
      </c>
    </row>
    <row r="361" spans="1:2" x14ac:dyDescent="0.35">
      <c r="A361" t="s">
        <v>3214</v>
      </c>
      <c r="B361" t="s">
        <v>4268</v>
      </c>
    </row>
    <row r="362" spans="1:2" x14ac:dyDescent="0.35">
      <c r="A362" t="s">
        <v>3215</v>
      </c>
      <c r="B362" t="s">
        <v>4269</v>
      </c>
    </row>
    <row r="363" spans="1:2" x14ac:dyDescent="0.35">
      <c r="A363" t="s">
        <v>3216</v>
      </c>
      <c r="B363" t="s">
        <v>4270</v>
      </c>
    </row>
    <row r="364" spans="1:2" x14ac:dyDescent="0.35">
      <c r="A364" t="s">
        <v>3217</v>
      </c>
      <c r="B364" t="s">
        <v>4271</v>
      </c>
    </row>
    <row r="365" spans="1:2" x14ac:dyDescent="0.35">
      <c r="A365" t="s">
        <v>3218</v>
      </c>
      <c r="B365" t="s">
        <v>4272</v>
      </c>
    </row>
    <row r="366" spans="1:2" x14ac:dyDescent="0.35">
      <c r="A366" t="s">
        <v>3219</v>
      </c>
      <c r="B366" t="s">
        <v>4273</v>
      </c>
    </row>
    <row r="367" spans="1:2" x14ac:dyDescent="0.35">
      <c r="A367" t="s">
        <v>3220</v>
      </c>
      <c r="B367" t="s">
        <v>4274</v>
      </c>
    </row>
    <row r="368" spans="1:2" x14ac:dyDescent="0.35">
      <c r="A368" t="s">
        <v>3221</v>
      </c>
      <c r="B368" t="s">
        <v>4275</v>
      </c>
    </row>
    <row r="369" spans="1:2" x14ac:dyDescent="0.35">
      <c r="A369" t="s">
        <v>3222</v>
      </c>
      <c r="B369" t="s">
        <v>4276</v>
      </c>
    </row>
    <row r="370" spans="1:2" x14ac:dyDescent="0.35">
      <c r="A370" t="s">
        <v>3223</v>
      </c>
      <c r="B370" t="s">
        <v>4277</v>
      </c>
    </row>
    <row r="371" spans="1:2" x14ac:dyDescent="0.35">
      <c r="A371" t="s">
        <v>3224</v>
      </c>
      <c r="B371" t="s">
        <v>4278</v>
      </c>
    </row>
    <row r="372" spans="1:2" x14ac:dyDescent="0.35">
      <c r="A372" t="s">
        <v>3225</v>
      </c>
      <c r="B372" t="s">
        <v>4279</v>
      </c>
    </row>
    <row r="373" spans="1:2" x14ac:dyDescent="0.35">
      <c r="A373" t="s">
        <v>3226</v>
      </c>
      <c r="B373" t="s">
        <v>4280</v>
      </c>
    </row>
    <row r="374" spans="1:2" x14ac:dyDescent="0.35">
      <c r="A374" t="s">
        <v>3227</v>
      </c>
      <c r="B374" t="s">
        <v>4281</v>
      </c>
    </row>
    <row r="375" spans="1:2" x14ac:dyDescent="0.35">
      <c r="A375" t="s">
        <v>3228</v>
      </c>
      <c r="B375" t="s">
        <v>4282</v>
      </c>
    </row>
    <row r="376" spans="1:2" x14ac:dyDescent="0.35">
      <c r="A376" t="s">
        <v>3229</v>
      </c>
      <c r="B376" t="s">
        <v>4283</v>
      </c>
    </row>
    <row r="377" spans="1:2" x14ac:dyDescent="0.35">
      <c r="A377" t="s">
        <v>3230</v>
      </c>
      <c r="B377" t="s">
        <v>4284</v>
      </c>
    </row>
    <row r="378" spans="1:2" x14ac:dyDescent="0.35">
      <c r="A378" t="s">
        <v>3231</v>
      </c>
      <c r="B378" t="s">
        <v>4285</v>
      </c>
    </row>
    <row r="379" spans="1:2" x14ac:dyDescent="0.35">
      <c r="A379" t="s">
        <v>3232</v>
      </c>
      <c r="B379" t="s">
        <v>4286</v>
      </c>
    </row>
    <row r="380" spans="1:2" x14ac:dyDescent="0.35">
      <c r="A380" t="s">
        <v>3233</v>
      </c>
      <c r="B380" t="s">
        <v>4287</v>
      </c>
    </row>
    <row r="381" spans="1:2" x14ac:dyDescent="0.35">
      <c r="A381" t="s">
        <v>3234</v>
      </c>
      <c r="B381" t="s">
        <v>4288</v>
      </c>
    </row>
    <row r="382" spans="1:2" x14ac:dyDescent="0.35">
      <c r="A382" t="s">
        <v>3235</v>
      </c>
      <c r="B382" t="s">
        <v>4289</v>
      </c>
    </row>
    <row r="383" spans="1:2" x14ac:dyDescent="0.35">
      <c r="A383" t="s">
        <v>3236</v>
      </c>
      <c r="B383" t="s">
        <v>4290</v>
      </c>
    </row>
    <row r="384" spans="1:2" x14ac:dyDescent="0.35">
      <c r="A384" t="s">
        <v>3237</v>
      </c>
      <c r="B384" t="s">
        <v>4291</v>
      </c>
    </row>
    <row r="385" spans="1:2" x14ac:dyDescent="0.35">
      <c r="A385" t="s">
        <v>3238</v>
      </c>
      <c r="B385" t="s">
        <v>4292</v>
      </c>
    </row>
    <row r="386" spans="1:2" x14ac:dyDescent="0.35">
      <c r="A386" t="s">
        <v>3239</v>
      </c>
      <c r="B386" t="s">
        <v>4293</v>
      </c>
    </row>
    <row r="387" spans="1:2" x14ac:dyDescent="0.35">
      <c r="A387" t="s">
        <v>3240</v>
      </c>
      <c r="B387" t="s">
        <v>4294</v>
      </c>
    </row>
    <row r="388" spans="1:2" x14ac:dyDescent="0.35">
      <c r="A388" t="s">
        <v>3241</v>
      </c>
      <c r="B388" t="s">
        <v>4295</v>
      </c>
    </row>
    <row r="389" spans="1:2" x14ac:dyDescent="0.35">
      <c r="A389" t="s">
        <v>3242</v>
      </c>
      <c r="B389" t="s">
        <v>4296</v>
      </c>
    </row>
    <row r="390" spans="1:2" x14ac:dyDescent="0.35">
      <c r="A390" t="s">
        <v>3243</v>
      </c>
      <c r="B390" t="s">
        <v>4297</v>
      </c>
    </row>
    <row r="391" spans="1:2" x14ac:dyDescent="0.35">
      <c r="A391" t="s">
        <v>3244</v>
      </c>
      <c r="B391" t="s">
        <v>4298</v>
      </c>
    </row>
    <row r="392" spans="1:2" x14ac:dyDescent="0.35">
      <c r="A392" t="s">
        <v>3245</v>
      </c>
      <c r="B392" t="s">
        <v>4299</v>
      </c>
    </row>
    <row r="393" spans="1:2" x14ac:dyDescent="0.35">
      <c r="A393" t="s">
        <v>3246</v>
      </c>
      <c r="B393" t="s">
        <v>4300</v>
      </c>
    </row>
    <row r="394" spans="1:2" x14ac:dyDescent="0.35">
      <c r="A394" t="s">
        <v>3247</v>
      </c>
      <c r="B394" t="s">
        <v>4301</v>
      </c>
    </row>
    <row r="395" spans="1:2" x14ac:dyDescent="0.35">
      <c r="A395" t="s">
        <v>3248</v>
      </c>
      <c r="B395" t="s">
        <v>4302</v>
      </c>
    </row>
    <row r="396" spans="1:2" x14ac:dyDescent="0.35">
      <c r="A396" t="s">
        <v>3249</v>
      </c>
      <c r="B396" t="s">
        <v>4303</v>
      </c>
    </row>
    <row r="397" spans="1:2" x14ac:dyDescent="0.35">
      <c r="A397" t="s">
        <v>3250</v>
      </c>
      <c r="B397" t="s">
        <v>4304</v>
      </c>
    </row>
    <row r="398" spans="1:2" x14ac:dyDescent="0.35">
      <c r="A398" t="s">
        <v>3251</v>
      </c>
      <c r="B398" t="s">
        <v>4305</v>
      </c>
    </row>
    <row r="399" spans="1:2" x14ac:dyDescent="0.35">
      <c r="A399" t="s">
        <v>3252</v>
      </c>
      <c r="B399" t="s">
        <v>4306</v>
      </c>
    </row>
    <row r="400" spans="1:2" x14ac:dyDescent="0.35">
      <c r="A400" t="s">
        <v>3253</v>
      </c>
      <c r="B400" t="s">
        <v>4307</v>
      </c>
    </row>
    <row r="401" spans="1:2" x14ac:dyDescent="0.35">
      <c r="A401" t="s">
        <v>3254</v>
      </c>
      <c r="B401" t="s">
        <v>4308</v>
      </c>
    </row>
    <row r="402" spans="1:2" x14ac:dyDescent="0.35">
      <c r="A402" t="s">
        <v>3255</v>
      </c>
      <c r="B402" t="s">
        <v>4309</v>
      </c>
    </row>
    <row r="403" spans="1:2" x14ac:dyDescent="0.35">
      <c r="A403" t="s">
        <v>3256</v>
      </c>
      <c r="B403" t="s">
        <v>4310</v>
      </c>
    </row>
    <row r="404" spans="1:2" x14ac:dyDescent="0.35">
      <c r="A404" t="s">
        <v>3257</v>
      </c>
      <c r="B404" t="s">
        <v>4311</v>
      </c>
    </row>
    <row r="405" spans="1:2" x14ac:dyDescent="0.35">
      <c r="A405" t="s">
        <v>3258</v>
      </c>
      <c r="B405" t="s">
        <v>4312</v>
      </c>
    </row>
    <row r="406" spans="1:2" x14ac:dyDescent="0.35">
      <c r="A406" t="s">
        <v>3259</v>
      </c>
      <c r="B406" t="s">
        <v>4313</v>
      </c>
    </row>
    <row r="407" spans="1:2" x14ac:dyDescent="0.35">
      <c r="A407" t="s">
        <v>3260</v>
      </c>
      <c r="B407" t="s">
        <v>4314</v>
      </c>
    </row>
    <row r="408" spans="1:2" x14ac:dyDescent="0.35">
      <c r="A408" t="s">
        <v>3261</v>
      </c>
      <c r="B408" t="s">
        <v>4315</v>
      </c>
    </row>
    <row r="409" spans="1:2" x14ac:dyDescent="0.35">
      <c r="A409" t="s">
        <v>3262</v>
      </c>
      <c r="B409" t="s">
        <v>4316</v>
      </c>
    </row>
    <row r="410" spans="1:2" x14ac:dyDescent="0.35">
      <c r="A410" t="s">
        <v>3263</v>
      </c>
      <c r="B410" t="s">
        <v>4317</v>
      </c>
    </row>
    <row r="411" spans="1:2" x14ac:dyDescent="0.35">
      <c r="A411" t="s">
        <v>3264</v>
      </c>
      <c r="B411" t="s">
        <v>4318</v>
      </c>
    </row>
    <row r="412" spans="1:2" x14ac:dyDescent="0.35">
      <c r="A412" t="s">
        <v>3265</v>
      </c>
      <c r="B412" t="s">
        <v>4319</v>
      </c>
    </row>
    <row r="413" spans="1:2" x14ac:dyDescent="0.35">
      <c r="A413" t="s">
        <v>3266</v>
      </c>
      <c r="B413" t="s">
        <v>4320</v>
      </c>
    </row>
    <row r="414" spans="1:2" x14ac:dyDescent="0.35">
      <c r="A414" t="s">
        <v>3267</v>
      </c>
      <c r="B414" t="s">
        <v>4321</v>
      </c>
    </row>
    <row r="415" spans="1:2" x14ac:dyDescent="0.35">
      <c r="A415" t="s">
        <v>4322</v>
      </c>
      <c r="B415" t="s">
        <v>4323</v>
      </c>
    </row>
    <row r="416" spans="1:2" x14ac:dyDescent="0.35">
      <c r="A416" t="s">
        <v>3268</v>
      </c>
      <c r="B416" t="s">
        <v>4324</v>
      </c>
    </row>
    <row r="417" spans="1:2" x14ac:dyDescent="0.35">
      <c r="A417" t="s">
        <v>3269</v>
      </c>
      <c r="B417" t="s">
        <v>4325</v>
      </c>
    </row>
    <row r="418" spans="1:2" x14ac:dyDescent="0.35">
      <c r="A418" t="s">
        <v>3270</v>
      </c>
      <c r="B418" t="s">
        <v>4326</v>
      </c>
    </row>
    <row r="419" spans="1:2" x14ac:dyDescent="0.35">
      <c r="A419" t="s">
        <v>3271</v>
      </c>
      <c r="B419" t="s">
        <v>4327</v>
      </c>
    </row>
    <row r="420" spans="1:2" x14ac:dyDescent="0.35">
      <c r="A420" t="s">
        <v>3272</v>
      </c>
      <c r="B420" t="s">
        <v>4328</v>
      </c>
    </row>
    <row r="421" spans="1:2" x14ac:dyDescent="0.35">
      <c r="A421" t="s">
        <v>3273</v>
      </c>
      <c r="B421" t="s">
        <v>4329</v>
      </c>
    </row>
    <row r="422" spans="1:2" x14ac:dyDescent="0.35">
      <c r="A422" t="s">
        <v>3274</v>
      </c>
      <c r="B422" t="s">
        <v>4330</v>
      </c>
    </row>
    <row r="423" spans="1:2" x14ac:dyDescent="0.35">
      <c r="A423" t="s">
        <v>3275</v>
      </c>
      <c r="B423" t="s">
        <v>4331</v>
      </c>
    </row>
    <row r="424" spans="1:2" x14ac:dyDescent="0.35">
      <c r="A424" t="s">
        <v>3276</v>
      </c>
      <c r="B424" t="s">
        <v>4332</v>
      </c>
    </row>
    <row r="425" spans="1:2" x14ac:dyDescent="0.35">
      <c r="A425" t="s">
        <v>3277</v>
      </c>
      <c r="B425" t="s">
        <v>4333</v>
      </c>
    </row>
    <row r="426" spans="1:2" x14ac:dyDescent="0.35">
      <c r="A426" t="s">
        <v>3278</v>
      </c>
      <c r="B426" t="s">
        <v>4334</v>
      </c>
    </row>
    <row r="427" spans="1:2" x14ac:dyDescent="0.35">
      <c r="A427" t="s">
        <v>3279</v>
      </c>
      <c r="B427" t="s">
        <v>4335</v>
      </c>
    </row>
    <row r="428" spans="1:2" x14ac:dyDescent="0.35">
      <c r="A428" t="s">
        <v>3280</v>
      </c>
      <c r="B428" t="s">
        <v>4336</v>
      </c>
    </row>
    <row r="429" spans="1:2" x14ac:dyDescent="0.35">
      <c r="A429" t="s">
        <v>3281</v>
      </c>
      <c r="B429" t="s">
        <v>4337</v>
      </c>
    </row>
    <row r="430" spans="1:2" x14ac:dyDescent="0.35">
      <c r="A430" t="s">
        <v>3282</v>
      </c>
      <c r="B430" t="s">
        <v>4338</v>
      </c>
    </row>
    <row r="431" spans="1:2" x14ac:dyDescent="0.35">
      <c r="A431" t="s">
        <v>3283</v>
      </c>
      <c r="B431" t="s">
        <v>4339</v>
      </c>
    </row>
    <row r="432" spans="1:2" x14ac:dyDescent="0.35">
      <c r="A432" t="s">
        <v>3284</v>
      </c>
      <c r="B432" t="s">
        <v>4340</v>
      </c>
    </row>
    <row r="433" spans="1:2" x14ac:dyDescent="0.35">
      <c r="A433" t="s">
        <v>3285</v>
      </c>
      <c r="B433" t="s">
        <v>4341</v>
      </c>
    </row>
    <row r="434" spans="1:2" x14ac:dyDescent="0.35">
      <c r="A434" t="s">
        <v>3286</v>
      </c>
      <c r="B434" t="s">
        <v>4342</v>
      </c>
    </row>
    <row r="435" spans="1:2" x14ac:dyDescent="0.35">
      <c r="A435" t="s">
        <v>3287</v>
      </c>
      <c r="B435" t="s">
        <v>4343</v>
      </c>
    </row>
    <row r="436" spans="1:2" x14ac:dyDescent="0.35">
      <c r="A436" t="s">
        <v>3288</v>
      </c>
      <c r="B436" t="s">
        <v>4344</v>
      </c>
    </row>
    <row r="437" spans="1:2" x14ac:dyDescent="0.35">
      <c r="A437" t="s">
        <v>3289</v>
      </c>
      <c r="B437" t="s">
        <v>4345</v>
      </c>
    </row>
    <row r="438" spans="1:2" x14ac:dyDescent="0.35">
      <c r="A438" t="s">
        <v>3290</v>
      </c>
      <c r="B438" t="s">
        <v>4346</v>
      </c>
    </row>
    <row r="439" spans="1:2" x14ac:dyDescent="0.35">
      <c r="A439" t="s">
        <v>3291</v>
      </c>
      <c r="B439" t="s">
        <v>4347</v>
      </c>
    </row>
    <row r="440" spans="1:2" x14ac:dyDescent="0.35">
      <c r="A440" t="s">
        <v>3292</v>
      </c>
      <c r="B440" t="s">
        <v>4348</v>
      </c>
    </row>
    <row r="441" spans="1:2" x14ac:dyDescent="0.35">
      <c r="A441" t="s">
        <v>3293</v>
      </c>
      <c r="B441" t="s">
        <v>4349</v>
      </c>
    </row>
    <row r="442" spans="1:2" x14ac:dyDescent="0.35">
      <c r="A442" t="s">
        <v>3294</v>
      </c>
      <c r="B442" t="s">
        <v>4350</v>
      </c>
    </row>
    <row r="443" spans="1:2" x14ac:dyDescent="0.35">
      <c r="A443" t="s">
        <v>3295</v>
      </c>
      <c r="B443" t="s">
        <v>4351</v>
      </c>
    </row>
    <row r="444" spans="1:2" x14ac:dyDescent="0.35">
      <c r="A444" t="s">
        <v>3296</v>
      </c>
      <c r="B444" t="s">
        <v>4352</v>
      </c>
    </row>
    <row r="445" spans="1:2" x14ac:dyDescent="0.35">
      <c r="A445" t="s">
        <v>3297</v>
      </c>
      <c r="B445" t="s">
        <v>4353</v>
      </c>
    </row>
    <row r="446" spans="1:2" x14ac:dyDescent="0.35">
      <c r="A446" t="s">
        <v>3298</v>
      </c>
      <c r="B446" t="s">
        <v>4354</v>
      </c>
    </row>
    <row r="447" spans="1:2" x14ac:dyDescent="0.35">
      <c r="A447" t="s">
        <v>3299</v>
      </c>
      <c r="B447" t="s">
        <v>4355</v>
      </c>
    </row>
    <row r="448" spans="1:2" x14ac:dyDescent="0.35">
      <c r="A448" t="s">
        <v>3300</v>
      </c>
      <c r="B448" t="s">
        <v>4356</v>
      </c>
    </row>
    <row r="449" spans="1:2" x14ac:dyDescent="0.35">
      <c r="A449" t="s">
        <v>3301</v>
      </c>
      <c r="B449" t="s">
        <v>4357</v>
      </c>
    </row>
    <row r="450" spans="1:2" x14ac:dyDescent="0.35">
      <c r="A450" t="s">
        <v>3302</v>
      </c>
      <c r="B450" t="s">
        <v>4358</v>
      </c>
    </row>
    <row r="451" spans="1:2" x14ac:dyDescent="0.35">
      <c r="A451" t="s">
        <v>3303</v>
      </c>
      <c r="B451" t="s">
        <v>4359</v>
      </c>
    </row>
    <row r="452" spans="1:2" x14ac:dyDescent="0.35">
      <c r="A452" t="s">
        <v>3304</v>
      </c>
      <c r="B452" t="s">
        <v>4360</v>
      </c>
    </row>
    <row r="453" spans="1:2" x14ac:dyDescent="0.35">
      <c r="A453" t="s">
        <v>3305</v>
      </c>
      <c r="B453" t="s">
        <v>4361</v>
      </c>
    </row>
    <row r="454" spans="1:2" x14ac:dyDescent="0.35">
      <c r="A454" t="s">
        <v>3306</v>
      </c>
      <c r="B454" t="s">
        <v>4362</v>
      </c>
    </row>
    <row r="455" spans="1:2" x14ac:dyDescent="0.35">
      <c r="A455" t="s">
        <v>3307</v>
      </c>
      <c r="B455" t="s">
        <v>4363</v>
      </c>
    </row>
    <row r="456" spans="1:2" x14ac:dyDescent="0.35">
      <c r="A456" t="s">
        <v>3308</v>
      </c>
      <c r="B456" t="s">
        <v>4364</v>
      </c>
    </row>
    <row r="457" spans="1:2" x14ac:dyDescent="0.35">
      <c r="A457" t="s">
        <v>3309</v>
      </c>
      <c r="B457" t="s">
        <v>4365</v>
      </c>
    </row>
    <row r="458" spans="1:2" x14ac:dyDescent="0.35">
      <c r="A458" t="s">
        <v>3310</v>
      </c>
      <c r="B458" t="s">
        <v>4366</v>
      </c>
    </row>
    <row r="459" spans="1:2" x14ac:dyDescent="0.35">
      <c r="A459" t="s">
        <v>3311</v>
      </c>
      <c r="B459" t="s">
        <v>4367</v>
      </c>
    </row>
    <row r="460" spans="1:2" x14ac:dyDescent="0.35">
      <c r="A460" t="s">
        <v>3312</v>
      </c>
      <c r="B460" t="s">
        <v>4368</v>
      </c>
    </row>
    <row r="461" spans="1:2" x14ac:dyDescent="0.35">
      <c r="A461" t="s">
        <v>3313</v>
      </c>
      <c r="B461" t="s">
        <v>4369</v>
      </c>
    </row>
    <row r="462" spans="1:2" x14ac:dyDescent="0.35">
      <c r="A462" t="s">
        <v>3314</v>
      </c>
      <c r="B462" t="s">
        <v>4370</v>
      </c>
    </row>
    <row r="463" spans="1:2" x14ac:dyDescent="0.35">
      <c r="A463" t="s">
        <v>3315</v>
      </c>
      <c r="B463" t="s">
        <v>4371</v>
      </c>
    </row>
    <row r="464" spans="1:2" x14ac:dyDescent="0.35">
      <c r="A464" t="s">
        <v>3316</v>
      </c>
      <c r="B464" t="s">
        <v>4372</v>
      </c>
    </row>
    <row r="465" spans="1:2" x14ac:dyDescent="0.35">
      <c r="A465" t="s">
        <v>3317</v>
      </c>
      <c r="B465" t="s">
        <v>4373</v>
      </c>
    </row>
    <row r="466" spans="1:2" x14ac:dyDescent="0.35">
      <c r="A466" t="s">
        <v>3318</v>
      </c>
      <c r="B466" t="s">
        <v>4374</v>
      </c>
    </row>
    <row r="467" spans="1:2" x14ac:dyDescent="0.35">
      <c r="A467" t="s">
        <v>3319</v>
      </c>
      <c r="B467" t="s">
        <v>4375</v>
      </c>
    </row>
    <row r="468" spans="1:2" x14ac:dyDescent="0.35">
      <c r="A468" t="s">
        <v>3320</v>
      </c>
      <c r="B468" t="s">
        <v>4376</v>
      </c>
    </row>
    <row r="469" spans="1:2" x14ac:dyDescent="0.35">
      <c r="A469" t="s">
        <v>3321</v>
      </c>
      <c r="B469" t="s">
        <v>4377</v>
      </c>
    </row>
    <row r="470" spans="1:2" x14ac:dyDescent="0.35">
      <c r="A470" t="s">
        <v>3322</v>
      </c>
      <c r="B470" t="s">
        <v>4378</v>
      </c>
    </row>
    <row r="471" spans="1:2" x14ac:dyDescent="0.35">
      <c r="A471" t="s">
        <v>3323</v>
      </c>
      <c r="B471" t="s">
        <v>4379</v>
      </c>
    </row>
    <row r="472" spans="1:2" x14ac:dyDescent="0.35">
      <c r="A472" t="s">
        <v>3324</v>
      </c>
      <c r="B472" t="s">
        <v>4380</v>
      </c>
    </row>
    <row r="473" spans="1:2" x14ac:dyDescent="0.35">
      <c r="A473" t="s">
        <v>3325</v>
      </c>
      <c r="B473" t="s">
        <v>4381</v>
      </c>
    </row>
    <row r="474" spans="1:2" x14ac:dyDescent="0.35">
      <c r="A474" t="s">
        <v>3326</v>
      </c>
      <c r="B474" t="s">
        <v>4382</v>
      </c>
    </row>
    <row r="475" spans="1:2" x14ac:dyDescent="0.35">
      <c r="A475" t="s">
        <v>3327</v>
      </c>
      <c r="B475" t="s">
        <v>4383</v>
      </c>
    </row>
    <row r="476" spans="1:2" x14ac:dyDescent="0.35">
      <c r="A476" t="s">
        <v>3328</v>
      </c>
      <c r="B476" t="s">
        <v>4384</v>
      </c>
    </row>
    <row r="477" spans="1:2" x14ac:dyDescent="0.35">
      <c r="A477" t="s">
        <v>3329</v>
      </c>
      <c r="B477" t="s">
        <v>4385</v>
      </c>
    </row>
    <row r="478" spans="1:2" x14ac:dyDescent="0.35">
      <c r="A478" t="s">
        <v>3330</v>
      </c>
      <c r="B478" t="s">
        <v>4386</v>
      </c>
    </row>
    <row r="479" spans="1:2" x14ac:dyDescent="0.35">
      <c r="A479" t="s">
        <v>3331</v>
      </c>
      <c r="B479" t="s">
        <v>4387</v>
      </c>
    </row>
    <row r="480" spans="1:2" x14ac:dyDescent="0.35">
      <c r="A480" t="s">
        <v>3332</v>
      </c>
      <c r="B480" t="s">
        <v>4388</v>
      </c>
    </row>
    <row r="481" spans="1:2" x14ac:dyDescent="0.35">
      <c r="A481" t="s">
        <v>3333</v>
      </c>
      <c r="B481" t="s">
        <v>4389</v>
      </c>
    </row>
    <row r="482" spans="1:2" x14ac:dyDescent="0.35">
      <c r="A482" t="s">
        <v>3334</v>
      </c>
      <c r="B482" t="s">
        <v>4390</v>
      </c>
    </row>
    <row r="483" spans="1:2" x14ac:dyDescent="0.35">
      <c r="A483" t="s">
        <v>3335</v>
      </c>
      <c r="B483" t="s">
        <v>4391</v>
      </c>
    </row>
    <row r="484" spans="1:2" x14ac:dyDescent="0.35">
      <c r="A484" t="s">
        <v>3336</v>
      </c>
      <c r="B484" t="s">
        <v>4392</v>
      </c>
    </row>
    <row r="485" spans="1:2" x14ac:dyDescent="0.35">
      <c r="A485" t="s">
        <v>3337</v>
      </c>
      <c r="B485" t="s">
        <v>4393</v>
      </c>
    </row>
    <row r="486" spans="1:2" x14ac:dyDescent="0.35">
      <c r="A486" t="s">
        <v>3338</v>
      </c>
      <c r="B486" t="s">
        <v>4394</v>
      </c>
    </row>
    <row r="487" spans="1:2" x14ac:dyDescent="0.35">
      <c r="A487" t="s">
        <v>3339</v>
      </c>
      <c r="B487" t="s">
        <v>4395</v>
      </c>
    </row>
    <row r="488" spans="1:2" x14ac:dyDescent="0.35">
      <c r="A488" t="s">
        <v>3340</v>
      </c>
      <c r="B488" t="s">
        <v>4396</v>
      </c>
    </row>
    <row r="489" spans="1:2" x14ac:dyDescent="0.35">
      <c r="A489" t="s">
        <v>3341</v>
      </c>
      <c r="B489" t="s">
        <v>4397</v>
      </c>
    </row>
    <row r="490" spans="1:2" x14ac:dyDescent="0.35">
      <c r="A490" t="s">
        <v>3342</v>
      </c>
      <c r="B490" t="s">
        <v>4398</v>
      </c>
    </row>
    <row r="491" spans="1:2" x14ac:dyDescent="0.35">
      <c r="A491" t="s">
        <v>3343</v>
      </c>
      <c r="B491" t="s">
        <v>4399</v>
      </c>
    </row>
    <row r="492" spans="1:2" x14ac:dyDescent="0.35">
      <c r="A492" t="s">
        <v>3344</v>
      </c>
      <c r="B492" t="s">
        <v>4400</v>
      </c>
    </row>
    <row r="493" spans="1:2" x14ac:dyDescent="0.35">
      <c r="A493" t="s">
        <v>3345</v>
      </c>
      <c r="B493" t="s">
        <v>4401</v>
      </c>
    </row>
    <row r="494" spans="1:2" x14ac:dyDescent="0.35">
      <c r="A494" t="s">
        <v>3346</v>
      </c>
      <c r="B494" t="s">
        <v>4402</v>
      </c>
    </row>
    <row r="495" spans="1:2" x14ac:dyDescent="0.35">
      <c r="A495" t="s">
        <v>3347</v>
      </c>
      <c r="B495" t="s">
        <v>4403</v>
      </c>
    </row>
    <row r="496" spans="1:2" x14ac:dyDescent="0.35">
      <c r="A496" t="s">
        <v>3348</v>
      </c>
      <c r="B496" t="s">
        <v>4404</v>
      </c>
    </row>
    <row r="497" spans="1:2" x14ac:dyDescent="0.35">
      <c r="A497" t="s">
        <v>3349</v>
      </c>
      <c r="B497" t="s">
        <v>4405</v>
      </c>
    </row>
    <row r="498" spans="1:2" x14ac:dyDescent="0.35">
      <c r="A498" t="s">
        <v>3350</v>
      </c>
      <c r="B498" t="s">
        <v>4406</v>
      </c>
    </row>
    <row r="499" spans="1:2" x14ac:dyDescent="0.35">
      <c r="A499" t="s">
        <v>3351</v>
      </c>
      <c r="B499" t="s">
        <v>4407</v>
      </c>
    </row>
    <row r="500" spans="1:2" x14ac:dyDescent="0.35">
      <c r="A500" t="s">
        <v>3352</v>
      </c>
      <c r="B500" t="s">
        <v>4408</v>
      </c>
    </row>
    <row r="501" spans="1:2" x14ac:dyDescent="0.35">
      <c r="A501" t="s">
        <v>3353</v>
      </c>
      <c r="B501" t="s">
        <v>4409</v>
      </c>
    </row>
    <row r="502" spans="1:2" x14ac:dyDescent="0.35">
      <c r="A502" t="s">
        <v>3354</v>
      </c>
      <c r="B502" t="s">
        <v>4410</v>
      </c>
    </row>
    <row r="503" spans="1:2" x14ac:dyDescent="0.35">
      <c r="A503" t="s">
        <v>3355</v>
      </c>
      <c r="B503" t="s">
        <v>4411</v>
      </c>
    </row>
    <row r="504" spans="1:2" x14ac:dyDescent="0.35">
      <c r="A504" t="s">
        <v>3356</v>
      </c>
      <c r="B504" t="s">
        <v>4412</v>
      </c>
    </row>
    <row r="505" spans="1:2" x14ac:dyDescent="0.35">
      <c r="A505" t="s">
        <v>3357</v>
      </c>
      <c r="B505" t="s">
        <v>4413</v>
      </c>
    </row>
    <row r="506" spans="1:2" x14ac:dyDescent="0.35">
      <c r="A506" t="s">
        <v>3358</v>
      </c>
      <c r="B506" t="s">
        <v>4414</v>
      </c>
    </row>
    <row r="507" spans="1:2" x14ac:dyDescent="0.35">
      <c r="A507" t="s">
        <v>3359</v>
      </c>
      <c r="B507" t="s">
        <v>4415</v>
      </c>
    </row>
    <row r="508" spans="1:2" x14ac:dyDescent="0.35">
      <c r="A508" t="s">
        <v>3360</v>
      </c>
      <c r="B508" t="s">
        <v>4416</v>
      </c>
    </row>
    <row r="509" spans="1:2" x14ac:dyDescent="0.35">
      <c r="A509" t="s">
        <v>3361</v>
      </c>
      <c r="B509" t="s">
        <v>4417</v>
      </c>
    </row>
    <row r="510" spans="1:2" x14ac:dyDescent="0.35">
      <c r="A510" t="s">
        <v>3362</v>
      </c>
      <c r="B510" t="s">
        <v>4418</v>
      </c>
    </row>
    <row r="511" spans="1:2" x14ac:dyDescent="0.35">
      <c r="A511" t="s">
        <v>3363</v>
      </c>
      <c r="B511" t="s">
        <v>4419</v>
      </c>
    </row>
    <row r="512" spans="1:2" x14ac:dyDescent="0.35">
      <c r="A512" t="s">
        <v>3364</v>
      </c>
      <c r="B512" t="s">
        <v>4420</v>
      </c>
    </row>
    <row r="513" spans="1:2" x14ac:dyDescent="0.35">
      <c r="A513" t="s">
        <v>3365</v>
      </c>
      <c r="B513" t="s">
        <v>4421</v>
      </c>
    </row>
    <row r="514" spans="1:2" x14ac:dyDescent="0.35">
      <c r="A514" t="s">
        <v>3366</v>
      </c>
      <c r="B514" t="s">
        <v>4422</v>
      </c>
    </row>
    <row r="515" spans="1:2" x14ac:dyDescent="0.35">
      <c r="A515" t="s">
        <v>3367</v>
      </c>
      <c r="B515" t="s">
        <v>4423</v>
      </c>
    </row>
    <row r="516" spans="1:2" x14ac:dyDescent="0.35">
      <c r="A516" t="s">
        <v>3368</v>
      </c>
      <c r="B516" t="s">
        <v>4424</v>
      </c>
    </row>
    <row r="517" spans="1:2" x14ac:dyDescent="0.35">
      <c r="A517" t="s">
        <v>3369</v>
      </c>
      <c r="B517" t="s">
        <v>4425</v>
      </c>
    </row>
    <row r="518" spans="1:2" x14ac:dyDescent="0.35">
      <c r="A518" t="s">
        <v>3370</v>
      </c>
      <c r="B518" t="s">
        <v>4426</v>
      </c>
    </row>
    <row r="519" spans="1:2" x14ac:dyDescent="0.35">
      <c r="A519" t="s">
        <v>3371</v>
      </c>
      <c r="B519" t="s">
        <v>4427</v>
      </c>
    </row>
    <row r="520" spans="1:2" x14ac:dyDescent="0.35">
      <c r="A520" t="s">
        <v>3372</v>
      </c>
      <c r="B520" t="s">
        <v>4428</v>
      </c>
    </row>
    <row r="521" spans="1:2" x14ac:dyDescent="0.35">
      <c r="A521" t="s">
        <v>3373</v>
      </c>
      <c r="B521" t="s">
        <v>4429</v>
      </c>
    </row>
    <row r="522" spans="1:2" x14ac:dyDescent="0.35">
      <c r="A522" t="s">
        <v>3374</v>
      </c>
      <c r="B522" t="s">
        <v>4430</v>
      </c>
    </row>
    <row r="523" spans="1:2" x14ac:dyDescent="0.35">
      <c r="A523" t="s">
        <v>3375</v>
      </c>
      <c r="B523" t="s">
        <v>4431</v>
      </c>
    </row>
    <row r="524" spans="1:2" x14ac:dyDescent="0.35">
      <c r="A524" t="s">
        <v>3376</v>
      </c>
      <c r="B524" t="s">
        <v>4432</v>
      </c>
    </row>
    <row r="525" spans="1:2" x14ac:dyDescent="0.35">
      <c r="A525" t="s">
        <v>3377</v>
      </c>
      <c r="B525" t="s">
        <v>4433</v>
      </c>
    </row>
    <row r="526" spans="1:2" x14ac:dyDescent="0.35">
      <c r="A526" t="s">
        <v>3378</v>
      </c>
      <c r="B526" t="s">
        <v>4434</v>
      </c>
    </row>
    <row r="527" spans="1:2" x14ac:dyDescent="0.35">
      <c r="A527" t="s">
        <v>3379</v>
      </c>
      <c r="B527" t="s">
        <v>4435</v>
      </c>
    </row>
    <row r="528" spans="1:2" x14ac:dyDescent="0.35">
      <c r="A528" t="s">
        <v>3380</v>
      </c>
      <c r="B528" t="s">
        <v>4436</v>
      </c>
    </row>
    <row r="529" spans="1:2" x14ac:dyDescent="0.35">
      <c r="A529" t="s">
        <v>3381</v>
      </c>
      <c r="B529" t="s">
        <v>4437</v>
      </c>
    </row>
    <row r="530" spans="1:2" x14ac:dyDescent="0.35">
      <c r="A530" t="s">
        <v>3382</v>
      </c>
      <c r="B530" t="s">
        <v>4438</v>
      </c>
    </row>
    <row r="531" spans="1:2" x14ac:dyDescent="0.35">
      <c r="A531" t="s">
        <v>3383</v>
      </c>
      <c r="B531" t="s">
        <v>4439</v>
      </c>
    </row>
    <row r="532" spans="1:2" x14ac:dyDescent="0.35">
      <c r="A532" t="s">
        <v>3384</v>
      </c>
      <c r="B532" t="s">
        <v>4440</v>
      </c>
    </row>
    <row r="533" spans="1:2" x14ac:dyDescent="0.35">
      <c r="A533" t="s">
        <v>3385</v>
      </c>
      <c r="B533" t="s">
        <v>4441</v>
      </c>
    </row>
    <row r="534" spans="1:2" x14ac:dyDescent="0.35">
      <c r="A534" t="s">
        <v>3386</v>
      </c>
      <c r="B534" t="s">
        <v>4442</v>
      </c>
    </row>
    <row r="535" spans="1:2" x14ac:dyDescent="0.35">
      <c r="A535" t="s">
        <v>3387</v>
      </c>
      <c r="B535" t="s">
        <v>4443</v>
      </c>
    </row>
    <row r="536" spans="1:2" x14ac:dyDescent="0.35">
      <c r="A536" t="s">
        <v>3388</v>
      </c>
      <c r="B536" t="s">
        <v>4444</v>
      </c>
    </row>
    <row r="537" spans="1:2" x14ac:dyDescent="0.35">
      <c r="A537" t="s">
        <v>3389</v>
      </c>
      <c r="B537" t="s">
        <v>4445</v>
      </c>
    </row>
    <row r="538" spans="1:2" x14ac:dyDescent="0.35">
      <c r="A538" t="s">
        <v>3390</v>
      </c>
      <c r="B538" t="s">
        <v>4446</v>
      </c>
    </row>
    <row r="539" spans="1:2" x14ac:dyDescent="0.35">
      <c r="A539" t="s">
        <v>3391</v>
      </c>
      <c r="B539" t="s">
        <v>4447</v>
      </c>
    </row>
    <row r="540" spans="1:2" x14ac:dyDescent="0.35">
      <c r="A540" t="s">
        <v>3392</v>
      </c>
      <c r="B540" t="s">
        <v>4448</v>
      </c>
    </row>
    <row r="541" spans="1:2" x14ac:dyDescent="0.35">
      <c r="A541" t="s">
        <v>3393</v>
      </c>
      <c r="B541" t="s">
        <v>4449</v>
      </c>
    </row>
    <row r="542" spans="1:2" x14ac:dyDescent="0.35">
      <c r="A542" t="s">
        <v>3394</v>
      </c>
      <c r="B542" t="s">
        <v>4450</v>
      </c>
    </row>
    <row r="543" spans="1:2" x14ac:dyDescent="0.35">
      <c r="A543" t="s">
        <v>3395</v>
      </c>
      <c r="B543" t="s">
        <v>4451</v>
      </c>
    </row>
    <row r="544" spans="1:2" x14ac:dyDescent="0.35">
      <c r="A544" t="s">
        <v>3396</v>
      </c>
      <c r="B544" t="s">
        <v>4452</v>
      </c>
    </row>
    <row r="545" spans="1:2" x14ac:dyDescent="0.35">
      <c r="A545" t="s">
        <v>3397</v>
      </c>
      <c r="B545" t="s">
        <v>4453</v>
      </c>
    </row>
    <row r="546" spans="1:2" x14ac:dyDescent="0.35">
      <c r="A546" t="s">
        <v>3398</v>
      </c>
      <c r="B546" t="s">
        <v>4454</v>
      </c>
    </row>
    <row r="547" spans="1:2" x14ac:dyDescent="0.35">
      <c r="A547" t="s">
        <v>3399</v>
      </c>
      <c r="B547" t="s">
        <v>4455</v>
      </c>
    </row>
    <row r="548" spans="1:2" x14ac:dyDescent="0.35">
      <c r="A548" t="s">
        <v>3400</v>
      </c>
      <c r="B548" t="s">
        <v>4456</v>
      </c>
    </row>
    <row r="549" spans="1:2" x14ac:dyDescent="0.35">
      <c r="A549" t="s">
        <v>3401</v>
      </c>
      <c r="B549" t="s">
        <v>4457</v>
      </c>
    </row>
    <row r="550" spans="1:2" x14ac:dyDescent="0.35">
      <c r="A550" t="s">
        <v>3402</v>
      </c>
      <c r="B550" t="s">
        <v>4458</v>
      </c>
    </row>
    <row r="551" spans="1:2" x14ac:dyDescent="0.35">
      <c r="A551" t="s">
        <v>3403</v>
      </c>
      <c r="B551" t="s">
        <v>4459</v>
      </c>
    </row>
    <row r="552" spans="1:2" x14ac:dyDescent="0.35">
      <c r="A552" t="s">
        <v>3404</v>
      </c>
      <c r="B552" t="s">
        <v>4460</v>
      </c>
    </row>
    <row r="553" spans="1:2" x14ac:dyDescent="0.35">
      <c r="A553" t="s">
        <v>3405</v>
      </c>
      <c r="B553" t="s">
        <v>4461</v>
      </c>
    </row>
    <row r="554" spans="1:2" x14ac:dyDescent="0.35">
      <c r="A554" t="s">
        <v>3406</v>
      </c>
      <c r="B554" t="s">
        <v>4462</v>
      </c>
    </row>
    <row r="555" spans="1:2" x14ac:dyDescent="0.35">
      <c r="A555" t="s">
        <v>3407</v>
      </c>
      <c r="B555" t="s">
        <v>4463</v>
      </c>
    </row>
    <row r="556" spans="1:2" x14ac:dyDescent="0.35">
      <c r="A556" t="s">
        <v>3408</v>
      </c>
      <c r="B556" t="s">
        <v>4464</v>
      </c>
    </row>
    <row r="557" spans="1:2" x14ac:dyDescent="0.35">
      <c r="A557" t="s">
        <v>3409</v>
      </c>
      <c r="B557" t="s">
        <v>4465</v>
      </c>
    </row>
    <row r="558" spans="1:2" x14ac:dyDescent="0.35">
      <c r="A558" t="s">
        <v>3410</v>
      </c>
      <c r="B558" t="s">
        <v>4466</v>
      </c>
    </row>
    <row r="559" spans="1:2" x14ac:dyDescent="0.35">
      <c r="A559" t="s">
        <v>3411</v>
      </c>
      <c r="B559" t="s">
        <v>4467</v>
      </c>
    </row>
    <row r="560" spans="1:2" x14ac:dyDescent="0.35">
      <c r="A560" t="s">
        <v>3412</v>
      </c>
      <c r="B560" t="s">
        <v>4468</v>
      </c>
    </row>
    <row r="561" spans="1:2" x14ac:dyDescent="0.35">
      <c r="A561" t="s">
        <v>3413</v>
      </c>
      <c r="B561" t="s">
        <v>4469</v>
      </c>
    </row>
    <row r="562" spans="1:2" x14ac:dyDescent="0.35">
      <c r="A562" t="s">
        <v>3414</v>
      </c>
      <c r="B562" t="s">
        <v>4470</v>
      </c>
    </row>
    <row r="563" spans="1:2" x14ac:dyDescent="0.35">
      <c r="A563" t="s">
        <v>3415</v>
      </c>
      <c r="B563" t="s">
        <v>4471</v>
      </c>
    </row>
    <row r="564" spans="1:2" x14ac:dyDescent="0.35">
      <c r="A564" t="s">
        <v>3416</v>
      </c>
      <c r="B564" t="s">
        <v>4472</v>
      </c>
    </row>
    <row r="565" spans="1:2" x14ac:dyDescent="0.35">
      <c r="A565" t="s">
        <v>3417</v>
      </c>
      <c r="B565" t="s">
        <v>4473</v>
      </c>
    </row>
    <row r="566" spans="1:2" x14ac:dyDescent="0.35">
      <c r="A566" t="s">
        <v>3418</v>
      </c>
      <c r="B566" t="s">
        <v>4474</v>
      </c>
    </row>
    <row r="567" spans="1:2" x14ac:dyDescent="0.35">
      <c r="A567" t="s">
        <v>3419</v>
      </c>
      <c r="B567" t="s">
        <v>4475</v>
      </c>
    </row>
    <row r="568" spans="1:2" x14ac:dyDescent="0.35">
      <c r="A568" t="s">
        <v>3420</v>
      </c>
      <c r="B568" t="s">
        <v>4476</v>
      </c>
    </row>
    <row r="569" spans="1:2" x14ac:dyDescent="0.35">
      <c r="A569" t="s">
        <v>3421</v>
      </c>
      <c r="B569" t="s">
        <v>4477</v>
      </c>
    </row>
    <row r="570" spans="1:2" x14ac:dyDescent="0.35">
      <c r="A570" t="s">
        <v>3422</v>
      </c>
      <c r="B570" t="s">
        <v>4478</v>
      </c>
    </row>
    <row r="571" spans="1:2" x14ac:dyDescent="0.35">
      <c r="A571" t="s">
        <v>3423</v>
      </c>
      <c r="B571" t="s">
        <v>4479</v>
      </c>
    </row>
    <row r="572" spans="1:2" x14ac:dyDescent="0.35">
      <c r="A572" t="s">
        <v>3424</v>
      </c>
      <c r="B572" t="s">
        <v>4480</v>
      </c>
    </row>
    <row r="573" spans="1:2" x14ac:dyDescent="0.35">
      <c r="A573" t="s">
        <v>3425</v>
      </c>
      <c r="B573" t="s">
        <v>4481</v>
      </c>
    </row>
    <row r="574" spans="1:2" x14ac:dyDescent="0.35">
      <c r="A574" t="s">
        <v>3426</v>
      </c>
      <c r="B574" t="s">
        <v>4482</v>
      </c>
    </row>
    <row r="575" spans="1:2" x14ac:dyDescent="0.35">
      <c r="A575" t="s">
        <v>3427</v>
      </c>
      <c r="B575" t="s">
        <v>4483</v>
      </c>
    </row>
    <row r="576" spans="1:2" x14ac:dyDescent="0.35">
      <c r="A576" t="s">
        <v>3428</v>
      </c>
      <c r="B576" t="s">
        <v>4484</v>
      </c>
    </row>
    <row r="577" spans="1:2" x14ac:dyDescent="0.35">
      <c r="A577" t="s">
        <v>3429</v>
      </c>
      <c r="B577" t="s">
        <v>4485</v>
      </c>
    </row>
    <row r="578" spans="1:2" x14ac:dyDescent="0.35">
      <c r="A578" t="s">
        <v>3430</v>
      </c>
      <c r="B578" t="s">
        <v>4486</v>
      </c>
    </row>
    <row r="579" spans="1:2" x14ac:dyDescent="0.35">
      <c r="A579" t="s">
        <v>3431</v>
      </c>
      <c r="B579" t="s">
        <v>4487</v>
      </c>
    </row>
    <row r="580" spans="1:2" x14ac:dyDescent="0.35">
      <c r="A580" t="s">
        <v>3432</v>
      </c>
      <c r="B580" t="s">
        <v>4488</v>
      </c>
    </row>
    <row r="581" spans="1:2" x14ac:dyDescent="0.35">
      <c r="A581" t="s">
        <v>3433</v>
      </c>
      <c r="B581" t="s">
        <v>4489</v>
      </c>
    </row>
    <row r="582" spans="1:2" x14ac:dyDescent="0.35">
      <c r="A582" t="s">
        <v>3434</v>
      </c>
      <c r="B582" t="s">
        <v>4490</v>
      </c>
    </row>
    <row r="583" spans="1:2" x14ac:dyDescent="0.35">
      <c r="A583" t="s">
        <v>3435</v>
      </c>
      <c r="B583" t="s">
        <v>4491</v>
      </c>
    </row>
    <row r="584" spans="1:2" x14ac:dyDescent="0.35">
      <c r="A584" t="s">
        <v>3436</v>
      </c>
      <c r="B584" t="s">
        <v>4492</v>
      </c>
    </row>
    <row r="585" spans="1:2" x14ac:dyDescent="0.35">
      <c r="A585" t="s">
        <v>3437</v>
      </c>
      <c r="B585" t="s">
        <v>4493</v>
      </c>
    </row>
    <row r="586" spans="1:2" x14ac:dyDescent="0.35">
      <c r="A586" t="s">
        <v>3438</v>
      </c>
      <c r="B586" t="s">
        <v>4494</v>
      </c>
    </row>
    <row r="587" spans="1:2" x14ac:dyDescent="0.35">
      <c r="A587" t="s">
        <v>3439</v>
      </c>
      <c r="B587" t="s">
        <v>4495</v>
      </c>
    </row>
    <row r="588" spans="1:2" x14ac:dyDescent="0.35">
      <c r="A588" t="s">
        <v>3440</v>
      </c>
      <c r="B588" t="s">
        <v>4496</v>
      </c>
    </row>
    <row r="589" spans="1:2" x14ac:dyDescent="0.35">
      <c r="A589" t="s">
        <v>3441</v>
      </c>
      <c r="B589" t="s">
        <v>4497</v>
      </c>
    </row>
    <row r="590" spans="1:2" x14ac:dyDescent="0.35">
      <c r="A590" t="s">
        <v>3442</v>
      </c>
      <c r="B590" t="s">
        <v>4498</v>
      </c>
    </row>
    <row r="591" spans="1:2" x14ac:dyDescent="0.35">
      <c r="A591" t="s">
        <v>3443</v>
      </c>
      <c r="B591" t="s">
        <v>4499</v>
      </c>
    </row>
    <row r="592" spans="1:2" x14ac:dyDescent="0.35">
      <c r="A592" t="s">
        <v>3444</v>
      </c>
      <c r="B592" t="s">
        <v>4500</v>
      </c>
    </row>
    <row r="593" spans="1:2" x14ac:dyDescent="0.35">
      <c r="A593" t="s">
        <v>3445</v>
      </c>
      <c r="B593" t="s">
        <v>4501</v>
      </c>
    </row>
    <row r="594" spans="1:2" x14ac:dyDescent="0.35">
      <c r="A594" t="s">
        <v>3446</v>
      </c>
      <c r="B594" t="s">
        <v>4502</v>
      </c>
    </row>
    <row r="595" spans="1:2" x14ac:dyDescent="0.35">
      <c r="A595" t="s">
        <v>3447</v>
      </c>
      <c r="B595" t="s">
        <v>4503</v>
      </c>
    </row>
    <row r="596" spans="1:2" x14ac:dyDescent="0.35">
      <c r="A596" t="s">
        <v>3448</v>
      </c>
      <c r="B596" t="s">
        <v>4504</v>
      </c>
    </row>
    <row r="597" spans="1:2" x14ac:dyDescent="0.35">
      <c r="A597" t="s">
        <v>3449</v>
      </c>
      <c r="B597" t="s">
        <v>4505</v>
      </c>
    </row>
    <row r="598" spans="1:2" x14ac:dyDescent="0.35">
      <c r="A598" t="s">
        <v>3450</v>
      </c>
      <c r="B598" t="s">
        <v>4506</v>
      </c>
    </row>
    <row r="599" spans="1:2" x14ac:dyDescent="0.35">
      <c r="A599" t="s">
        <v>3451</v>
      </c>
      <c r="B599" t="s">
        <v>4507</v>
      </c>
    </row>
    <row r="600" spans="1:2" x14ac:dyDescent="0.35">
      <c r="A600" t="s">
        <v>3452</v>
      </c>
      <c r="B600" t="s">
        <v>4508</v>
      </c>
    </row>
    <row r="601" spans="1:2" x14ac:dyDescent="0.35">
      <c r="A601" t="s">
        <v>3453</v>
      </c>
      <c r="B601" t="s">
        <v>4509</v>
      </c>
    </row>
    <row r="602" spans="1:2" x14ac:dyDescent="0.35">
      <c r="A602" t="s">
        <v>3454</v>
      </c>
      <c r="B602" t="s">
        <v>4510</v>
      </c>
    </row>
    <row r="603" spans="1:2" x14ac:dyDescent="0.35">
      <c r="A603" t="s">
        <v>3455</v>
      </c>
      <c r="B603" t="s">
        <v>4511</v>
      </c>
    </row>
    <row r="604" spans="1:2" x14ac:dyDescent="0.35">
      <c r="A604" t="s">
        <v>3456</v>
      </c>
      <c r="B604" t="s">
        <v>4512</v>
      </c>
    </row>
    <row r="605" spans="1:2" x14ac:dyDescent="0.35">
      <c r="A605" t="s">
        <v>3457</v>
      </c>
      <c r="B605" t="s">
        <v>4513</v>
      </c>
    </row>
    <row r="606" spans="1:2" x14ac:dyDescent="0.35">
      <c r="A606" t="s">
        <v>3458</v>
      </c>
      <c r="B606" t="s">
        <v>4514</v>
      </c>
    </row>
    <row r="607" spans="1:2" x14ac:dyDescent="0.35">
      <c r="A607" t="s">
        <v>3459</v>
      </c>
      <c r="B607" t="s">
        <v>4515</v>
      </c>
    </row>
    <row r="608" spans="1:2" x14ac:dyDescent="0.35">
      <c r="A608" t="s">
        <v>3460</v>
      </c>
      <c r="B608" t="s">
        <v>4516</v>
      </c>
    </row>
    <row r="609" spans="1:2" x14ac:dyDescent="0.35">
      <c r="A609" t="s">
        <v>3461</v>
      </c>
      <c r="B609" t="s">
        <v>4517</v>
      </c>
    </row>
    <row r="610" spans="1:2" x14ac:dyDescent="0.35">
      <c r="A610" t="s">
        <v>3462</v>
      </c>
      <c r="B610" t="s">
        <v>4518</v>
      </c>
    </row>
    <row r="611" spans="1:2" x14ac:dyDescent="0.35">
      <c r="A611" t="s">
        <v>3463</v>
      </c>
      <c r="B611" t="s">
        <v>4519</v>
      </c>
    </row>
    <row r="612" spans="1:2" x14ac:dyDescent="0.35">
      <c r="A612" t="s">
        <v>3464</v>
      </c>
      <c r="B612" t="s">
        <v>4520</v>
      </c>
    </row>
    <row r="613" spans="1:2" x14ac:dyDescent="0.35">
      <c r="A613" t="s">
        <v>3465</v>
      </c>
      <c r="B613" t="s">
        <v>4521</v>
      </c>
    </row>
    <row r="614" spans="1:2" x14ac:dyDescent="0.35">
      <c r="A614" t="s">
        <v>3466</v>
      </c>
      <c r="B614" t="s">
        <v>4522</v>
      </c>
    </row>
    <row r="615" spans="1:2" x14ac:dyDescent="0.35">
      <c r="A615" t="s">
        <v>3467</v>
      </c>
      <c r="B615" t="s">
        <v>4523</v>
      </c>
    </row>
    <row r="616" spans="1:2" x14ac:dyDescent="0.35">
      <c r="A616" t="s">
        <v>3468</v>
      </c>
      <c r="B616" t="s">
        <v>4524</v>
      </c>
    </row>
    <row r="617" spans="1:2" x14ac:dyDescent="0.35">
      <c r="A617" t="s">
        <v>3469</v>
      </c>
      <c r="B617" t="s">
        <v>4525</v>
      </c>
    </row>
    <row r="618" spans="1:2" x14ac:dyDescent="0.35">
      <c r="A618" t="s">
        <v>3470</v>
      </c>
      <c r="B618" t="s">
        <v>4526</v>
      </c>
    </row>
    <row r="619" spans="1:2" x14ac:dyDescent="0.35">
      <c r="A619" t="s">
        <v>3471</v>
      </c>
      <c r="B619" t="s">
        <v>4527</v>
      </c>
    </row>
    <row r="620" spans="1:2" x14ac:dyDescent="0.35">
      <c r="A620" t="s">
        <v>3472</v>
      </c>
      <c r="B620" t="s">
        <v>4528</v>
      </c>
    </row>
    <row r="621" spans="1:2" x14ac:dyDescent="0.35">
      <c r="A621" t="s">
        <v>3473</v>
      </c>
      <c r="B621" t="s">
        <v>4529</v>
      </c>
    </row>
    <row r="622" spans="1:2" x14ac:dyDescent="0.35">
      <c r="A622" t="s">
        <v>3474</v>
      </c>
      <c r="B622" t="s">
        <v>4530</v>
      </c>
    </row>
    <row r="623" spans="1:2" x14ac:dyDescent="0.35">
      <c r="A623" t="s">
        <v>3475</v>
      </c>
      <c r="B623" t="s">
        <v>4531</v>
      </c>
    </row>
    <row r="624" spans="1:2" x14ac:dyDescent="0.35">
      <c r="A624" t="s">
        <v>3476</v>
      </c>
      <c r="B624" t="s">
        <v>4532</v>
      </c>
    </row>
    <row r="625" spans="1:2" x14ac:dyDescent="0.35">
      <c r="A625" t="s">
        <v>3477</v>
      </c>
      <c r="B625" t="s">
        <v>4533</v>
      </c>
    </row>
    <row r="626" spans="1:2" x14ac:dyDescent="0.35">
      <c r="A626" t="s">
        <v>3478</v>
      </c>
      <c r="B626" t="s">
        <v>4534</v>
      </c>
    </row>
    <row r="627" spans="1:2" x14ac:dyDescent="0.35">
      <c r="A627" t="s">
        <v>3479</v>
      </c>
      <c r="B627" t="s">
        <v>4535</v>
      </c>
    </row>
    <row r="628" spans="1:2" x14ac:dyDescent="0.35">
      <c r="A628" t="s">
        <v>3480</v>
      </c>
      <c r="B628" t="s">
        <v>4536</v>
      </c>
    </row>
    <row r="629" spans="1:2" x14ac:dyDescent="0.35">
      <c r="A629" t="s">
        <v>3481</v>
      </c>
      <c r="B629" t="s">
        <v>4537</v>
      </c>
    </row>
    <row r="630" spans="1:2" x14ac:dyDescent="0.35">
      <c r="A630" t="s">
        <v>3482</v>
      </c>
      <c r="B630" t="s">
        <v>4538</v>
      </c>
    </row>
    <row r="631" spans="1:2" x14ac:dyDescent="0.35">
      <c r="A631" t="s">
        <v>3483</v>
      </c>
      <c r="B631" t="s">
        <v>4539</v>
      </c>
    </row>
    <row r="632" spans="1:2" x14ac:dyDescent="0.35">
      <c r="A632" t="s">
        <v>3484</v>
      </c>
      <c r="B632" t="s">
        <v>4540</v>
      </c>
    </row>
    <row r="633" spans="1:2" x14ac:dyDescent="0.35">
      <c r="A633" t="s">
        <v>3485</v>
      </c>
      <c r="B633" t="s">
        <v>4541</v>
      </c>
    </row>
    <row r="634" spans="1:2" x14ac:dyDescent="0.35">
      <c r="A634" t="s">
        <v>3486</v>
      </c>
      <c r="B634" t="s">
        <v>4542</v>
      </c>
    </row>
    <row r="635" spans="1:2" x14ac:dyDescent="0.35">
      <c r="A635" t="s">
        <v>3487</v>
      </c>
      <c r="B635" t="s">
        <v>4543</v>
      </c>
    </row>
    <row r="636" spans="1:2" x14ac:dyDescent="0.35">
      <c r="A636" t="s">
        <v>3488</v>
      </c>
      <c r="B636" t="s">
        <v>4544</v>
      </c>
    </row>
    <row r="637" spans="1:2" x14ac:dyDescent="0.35">
      <c r="A637" t="s">
        <v>3489</v>
      </c>
      <c r="B637" t="s">
        <v>4545</v>
      </c>
    </row>
    <row r="638" spans="1:2" x14ac:dyDescent="0.35">
      <c r="A638" t="s">
        <v>3490</v>
      </c>
      <c r="B638" t="s">
        <v>4546</v>
      </c>
    </row>
    <row r="639" spans="1:2" x14ac:dyDescent="0.35">
      <c r="A639" t="s">
        <v>3491</v>
      </c>
      <c r="B639" t="s">
        <v>4547</v>
      </c>
    </row>
    <row r="640" spans="1:2" x14ac:dyDescent="0.35">
      <c r="A640" t="s">
        <v>3492</v>
      </c>
      <c r="B640" t="s">
        <v>4548</v>
      </c>
    </row>
    <row r="641" spans="1:2" x14ac:dyDescent="0.35">
      <c r="A641" t="s">
        <v>3493</v>
      </c>
      <c r="B641" t="s">
        <v>4549</v>
      </c>
    </row>
    <row r="642" spans="1:2" x14ac:dyDescent="0.35">
      <c r="A642" t="s">
        <v>3494</v>
      </c>
      <c r="B642" t="s">
        <v>4550</v>
      </c>
    </row>
    <row r="643" spans="1:2" x14ac:dyDescent="0.35">
      <c r="A643" t="s">
        <v>3495</v>
      </c>
      <c r="B643" t="s">
        <v>4551</v>
      </c>
    </row>
    <row r="644" spans="1:2" x14ac:dyDescent="0.35">
      <c r="A644" t="s">
        <v>3496</v>
      </c>
      <c r="B644" t="s">
        <v>4552</v>
      </c>
    </row>
    <row r="645" spans="1:2" x14ac:dyDescent="0.35">
      <c r="A645" t="s">
        <v>3497</v>
      </c>
      <c r="B645" t="s">
        <v>4553</v>
      </c>
    </row>
    <row r="646" spans="1:2" x14ac:dyDescent="0.35">
      <c r="A646" t="s">
        <v>3498</v>
      </c>
      <c r="B646" t="s">
        <v>4554</v>
      </c>
    </row>
    <row r="647" spans="1:2" x14ac:dyDescent="0.35">
      <c r="A647" t="s">
        <v>3499</v>
      </c>
      <c r="B647" t="s">
        <v>4555</v>
      </c>
    </row>
    <row r="648" spans="1:2" x14ac:dyDescent="0.35">
      <c r="A648" t="s">
        <v>3500</v>
      </c>
      <c r="B648" t="s">
        <v>4556</v>
      </c>
    </row>
    <row r="649" spans="1:2" x14ac:dyDescent="0.35">
      <c r="A649" t="s">
        <v>3501</v>
      </c>
      <c r="B649" t="s">
        <v>4557</v>
      </c>
    </row>
    <row r="650" spans="1:2" x14ac:dyDescent="0.35">
      <c r="A650" t="s">
        <v>3502</v>
      </c>
      <c r="B650" t="s">
        <v>4558</v>
      </c>
    </row>
    <row r="651" spans="1:2" x14ac:dyDescent="0.35">
      <c r="A651" t="s">
        <v>3503</v>
      </c>
      <c r="B651" t="s">
        <v>4559</v>
      </c>
    </row>
    <row r="652" spans="1:2" x14ac:dyDescent="0.35">
      <c r="A652" t="s">
        <v>3504</v>
      </c>
      <c r="B652" t="s">
        <v>4560</v>
      </c>
    </row>
    <row r="653" spans="1:2" x14ac:dyDescent="0.35">
      <c r="A653" t="s">
        <v>3505</v>
      </c>
      <c r="B653" t="s">
        <v>4561</v>
      </c>
    </row>
    <row r="654" spans="1:2" x14ac:dyDescent="0.35">
      <c r="A654" t="s">
        <v>3506</v>
      </c>
      <c r="B654" t="s">
        <v>4562</v>
      </c>
    </row>
    <row r="655" spans="1:2" x14ac:dyDescent="0.35">
      <c r="A655" t="s">
        <v>3507</v>
      </c>
      <c r="B655" t="s">
        <v>4563</v>
      </c>
    </row>
    <row r="656" spans="1:2" x14ac:dyDescent="0.35">
      <c r="A656" t="s">
        <v>3508</v>
      </c>
      <c r="B656" t="s">
        <v>4564</v>
      </c>
    </row>
    <row r="657" spans="1:2" x14ac:dyDescent="0.35">
      <c r="A657" t="s">
        <v>3509</v>
      </c>
      <c r="B657" t="s">
        <v>4565</v>
      </c>
    </row>
    <row r="658" spans="1:2" x14ac:dyDescent="0.35">
      <c r="A658" t="s">
        <v>3510</v>
      </c>
      <c r="B658" t="s">
        <v>4566</v>
      </c>
    </row>
    <row r="659" spans="1:2" x14ac:dyDescent="0.35">
      <c r="A659" t="s">
        <v>3511</v>
      </c>
      <c r="B659" t="s">
        <v>4567</v>
      </c>
    </row>
    <row r="660" spans="1:2" x14ac:dyDescent="0.35">
      <c r="A660" t="s">
        <v>3512</v>
      </c>
      <c r="B660" t="s">
        <v>4568</v>
      </c>
    </row>
    <row r="661" spans="1:2" x14ac:dyDescent="0.35">
      <c r="A661" t="s">
        <v>3513</v>
      </c>
      <c r="B661" t="s">
        <v>4569</v>
      </c>
    </row>
    <row r="662" spans="1:2" x14ac:dyDescent="0.35">
      <c r="A662" t="s">
        <v>3514</v>
      </c>
      <c r="B662" t="s">
        <v>4570</v>
      </c>
    </row>
    <row r="663" spans="1:2" x14ac:dyDescent="0.35">
      <c r="A663" t="s">
        <v>3515</v>
      </c>
      <c r="B663" t="s">
        <v>4571</v>
      </c>
    </row>
    <row r="664" spans="1:2" x14ac:dyDescent="0.35">
      <c r="A664" t="s">
        <v>3516</v>
      </c>
      <c r="B664" t="s">
        <v>4572</v>
      </c>
    </row>
    <row r="665" spans="1:2" x14ac:dyDescent="0.35">
      <c r="A665" t="s">
        <v>3517</v>
      </c>
      <c r="B665" t="s">
        <v>4573</v>
      </c>
    </row>
    <row r="666" spans="1:2" x14ac:dyDescent="0.35">
      <c r="A666" t="s">
        <v>3518</v>
      </c>
      <c r="B666" t="s">
        <v>4574</v>
      </c>
    </row>
    <row r="667" spans="1:2" x14ac:dyDescent="0.35">
      <c r="A667" t="s">
        <v>3519</v>
      </c>
      <c r="B667" t="s">
        <v>4575</v>
      </c>
    </row>
    <row r="668" spans="1:2" x14ac:dyDescent="0.35">
      <c r="A668" t="s">
        <v>3520</v>
      </c>
      <c r="B668" t="s">
        <v>4576</v>
      </c>
    </row>
    <row r="669" spans="1:2" x14ac:dyDescent="0.35">
      <c r="A669" t="s">
        <v>3521</v>
      </c>
      <c r="B669" t="s">
        <v>4577</v>
      </c>
    </row>
    <row r="670" spans="1:2" x14ac:dyDescent="0.35">
      <c r="A670" t="s">
        <v>3522</v>
      </c>
      <c r="B670" t="s">
        <v>4578</v>
      </c>
    </row>
    <row r="671" spans="1:2" x14ac:dyDescent="0.35">
      <c r="A671" t="s">
        <v>3523</v>
      </c>
      <c r="B671" t="s">
        <v>4579</v>
      </c>
    </row>
    <row r="672" spans="1:2" x14ac:dyDescent="0.35">
      <c r="A672" t="s">
        <v>3524</v>
      </c>
      <c r="B672" t="s">
        <v>4580</v>
      </c>
    </row>
    <row r="673" spans="1:2" x14ac:dyDescent="0.35">
      <c r="A673" t="s">
        <v>3525</v>
      </c>
      <c r="B673" t="s">
        <v>4581</v>
      </c>
    </row>
    <row r="674" spans="1:2" x14ac:dyDescent="0.35">
      <c r="A674" t="s">
        <v>3526</v>
      </c>
      <c r="B674" t="s">
        <v>4582</v>
      </c>
    </row>
    <row r="675" spans="1:2" x14ac:dyDescent="0.35">
      <c r="A675" t="s">
        <v>3527</v>
      </c>
      <c r="B675" t="s">
        <v>4583</v>
      </c>
    </row>
    <row r="676" spans="1:2" x14ac:dyDescent="0.35">
      <c r="A676" t="s">
        <v>3528</v>
      </c>
      <c r="B676" t="s">
        <v>4584</v>
      </c>
    </row>
    <row r="677" spans="1:2" x14ac:dyDescent="0.35">
      <c r="A677" t="s">
        <v>3529</v>
      </c>
      <c r="B677" t="s">
        <v>4585</v>
      </c>
    </row>
    <row r="678" spans="1:2" x14ac:dyDescent="0.35">
      <c r="A678" t="s">
        <v>3530</v>
      </c>
      <c r="B678" t="s">
        <v>4586</v>
      </c>
    </row>
    <row r="679" spans="1:2" x14ac:dyDescent="0.35">
      <c r="A679" t="s">
        <v>3531</v>
      </c>
      <c r="B679" t="s">
        <v>4587</v>
      </c>
    </row>
    <row r="680" spans="1:2" x14ac:dyDescent="0.35">
      <c r="A680" t="s">
        <v>3532</v>
      </c>
      <c r="B680" t="s">
        <v>4588</v>
      </c>
    </row>
    <row r="681" spans="1:2" x14ac:dyDescent="0.35">
      <c r="A681" t="s">
        <v>3533</v>
      </c>
      <c r="B681" t="s">
        <v>4589</v>
      </c>
    </row>
    <row r="682" spans="1:2" x14ac:dyDescent="0.35">
      <c r="A682" t="s">
        <v>3534</v>
      </c>
      <c r="B682" t="s">
        <v>4590</v>
      </c>
    </row>
    <row r="683" spans="1:2" x14ac:dyDescent="0.35">
      <c r="A683" t="s">
        <v>3535</v>
      </c>
      <c r="B683" t="s">
        <v>4591</v>
      </c>
    </row>
    <row r="684" spans="1:2" x14ac:dyDescent="0.35">
      <c r="A684" t="s">
        <v>3536</v>
      </c>
      <c r="B684" t="s">
        <v>4592</v>
      </c>
    </row>
    <row r="685" spans="1:2" x14ac:dyDescent="0.35">
      <c r="A685" t="s">
        <v>3537</v>
      </c>
      <c r="B685" t="s">
        <v>4593</v>
      </c>
    </row>
    <row r="686" spans="1:2" x14ac:dyDescent="0.35">
      <c r="A686" t="s">
        <v>3538</v>
      </c>
      <c r="B686" t="s">
        <v>4594</v>
      </c>
    </row>
    <row r="687" spans="1:2" x14ac:dyDescent="0.35">
      <c r="A687" t="s">
        <v>3539</v>
      </c>
      <c r="B687" t="s">
        <v>4595</v>
      </c>
    </row>
    <row r="688" spans="1:2" x14ac:dyDescent="0.35">
      <c r="A688" t="s">
        <v>3540</v>
      </c>
      <c r="B688" t="s">
        <v>4596</v>
      </c>
    </row>
    <row r="689" spans="1:2" x14ac:dyDescent="0.35">
      <c r="A689" t="s">
        <v>3541</v>
      </c>
      <c r="B689" t="s">
        <v>4597</v>
      </c>
    </row>
    <row r="690" spans="1:2" x14ac:dyDescent="0.35">
      <c r="A690" t="s">
        <v>3542</v>
      </c>
      <c r="B690" t="s">
        <v>4598</v>
      </c>
    </row>
    <row r="691" spans="1:2" x14ac:dyDescent="0.35">
      <c r="A691" t="s">
        <v>3543</v>
      </c>
      <c r="B691" t="s">
        <v>4599</v>
      </c>
    </row>
    <row r="692" spans="1:2" x14ac:dyDescent="0.35">
      <c r="A692" t="s">
        <v>3544</v>
      </c>
      <c r="B692" t="s">
        <v>4600</v>
      </c>
    </row>
    <row r="693" spans="1:2" x14ac:dyDescent="0.35">
      <c r="A693" t="s">
        <v>3545</v>
      </c>
      <c r="B693" t="s">
        <v>4601</v>
      </c>
    </row>
    <row r="694" spans="1:2" x14ac:dyDescent="0.35">
      <c r="A694" t="s">
        <v>3546</v>
      </c>
      <c r="B694" t="s">
        <v>4602</v>
      </c>
    </row>
    <row r="695" spans="1:2" x14ac:dyDescent="0.35">
      <c r="A695" t="s">
        <v>3547</v>
      </c>
      <c r="B695" t="s">
        <v>4603</v>
      </c>
    </row>
    <row r="696" spans="1:2" x14ac:dyDescent="0.35">
      <c r="A696" t="s">
        <v>3548</v>
      </c>
      <c r="B696" t="s">
        <v>4604</v>
      </c>
    </row>
    <row r="697" spans="1:2" x14ac:dyDescent="0.35">
      <c r="A697" t="s">
        <v>4605</v>
      </c>
      <c r="B697" t="s">
        <v>4606</v>
      </c>
    </row>
    <row r="698" spans="1:2" x14ac:dyDescent="0.35">
      <c r="A698" t="s">
        <v>3549</v>
      </c>
      <c r="B698" t="s">
        <v>4607</v>
      </c>
    </row>
    <row r="699" spans="1:2" x14ac:dyDescent="0.35">
      <c r="A699" t="s">
        <v>3550</v>
      </c>
      <c r="B699" t="s">
        <v>4608</v>
      </c>
    </row>
    <row r="700" spans="1:2" x14ac:dyDescent="0.35">
      <c r="A700" t="s">
        <v>3551</v>
      </c>
      <c r="B700" t="s">
        <v>4609</v>
      </c>
    </row>
    <row r="701" spans="1:2" x14ac:dyDescent="0.35">
      <c r="A701" t="s">
        <v>3552</v>
      </c>
      <c r="B701" t="s">
        <v>4610</v>
      </c>
    </row>
    <row r="702" spans="1:2" x14ac:dyDescent="0.35">
      <c r="A702" t="s">
        <v>3553</v>
      </c>
      <c r="B702" t="s">
        <v>4611</v>
      </c>
    </row>
    <row r="703" spans="1:2" x14ac:dyDescent="0.35">
      <c r="A703" t="s">
        <v>3554</v>
      </c>
      <c r="B703" t="s">
        <v>4612</v>
      </c>
    </row>
    <row r="704" spans="1:2" x14ac:dyDescent="0.35">
      <c r="A704" t="s">
        <v>3555</v>
      </c>
      <c r="B704" t="s">
        <v>4613</v>
      </c>
    </row>
    <row r="705" spans="1:2" x14ac:dyDescent="0.35">
      <c r="A705" t="s">
        <v>3556</v>
      </c>
      <c r="B705" t="s">
        <v>4614</v>
      </c>
    </row>
    <row r="706" spans="1:2" x14ac:dyDescent="0.35">
      <c r="A706" t="s">
        <v>3557</v>
      </c>
      <c r="B706" t="s">
        <v>4615</v>
      </c>
    </row>
    <row r="707" spans="1:2" x14ac:dyDescent="0.35">
      <c r="A707" t="s">
        <v>3558</v>
      </c>
      <c r="B707" t="s">
        <v>4616</v>
      </c>
    </row>
    <row r="708" spans="1:2" x14ac:dyDescent="0.35">
      <c r="A708" t="s">
        <v>3559</v>
      </c>
      <c r="B708" t="s">
        <v>4617</v>
      </c>
    </row>
    <row r="709" spans="1:2" x14ac:dyDescent="0.35">
      <c r="A709" t="s">
        <v>3560</v>
      </c>
      <c r="B709" t="s">
        <v>4618</v>
      </c>
    </row>
    <row r="710" spans="1:2" x14ac:dyDescent="0.35">
      <c r="A710" t="s">
        <v>3561</v>
      </c>
      <c r="B710" t="s">
        <v>4619</v>
      </c>
    </row>
    <row r="711" spans="1:2" x14ac:dyDescent="0.35">
      <c r="A711" t="s">
        <v>3562</v>
      </c>
      <c r="B711" t="s">
        <v>4620</v>
      </c>
    </row>
    <row r="712" spans="1:2" x14ac:dyDescent="0.35">
      <c r="A712" t="s">
        <v>3563</v>
      </c>
      <c r="B712" t="s">
        <v>4621</v>
      </c>
    </row>
    <row r="713" spans="1:2" x14ac:dyDescent="0.35">
      <c r="A713" t="s">
        <v>3564</v>
      </c>
      <c r="B713" t="s">
        <v>4622</v>
      </c>
    </row>
    <row r="714" spans="1:2" x14ac:dyDescent="0.35">
      <c r="A714" t="s">
        <v>3565</v>
      </c>
      <c r="B714" t="s">
        <v>4623</v>
      </c>
    </row>
    <row r="715" spans="1:2" x14ac:dyDescent="0.35">
      <c r="A715" t="s">
        <v>3566</v>
      </c>
      <c r="B715" t="s">
        <v>4624</v>
      </c>
    </row>
    <row r="716" spans="1:2" x14ac:dyDescent="0.35">
      <c r="A716" t="s">
        <v>3567</v>
      </c>
      <c r="B716" t="s">
        <v>4625</v>
      </c>
    </row>
    <row r="717" spans="1:2" x14ac:dyDescent="0.35">
      <c r="A717" t="s">
        <v>3568</v>
      </c>
      <c r="B717" t="s">
        <v>4626</v>
      </c>
    </row>
    <row r="718" spans="1:2" x14ac:dyDescent="0.35">
      <c r="A718" t="s">
        <v>3569</v>
      </c>
      <c r="B718" t="s">
        <v>4627</v>
      </c>
    </row>
    <row r="719" spans="1:2" x14ac:dyDescent="0.35">
      <c r="A719" t="s">
        <v>3570</v>
      </c>
      <c r="B719" t="s">
        <v>4628</v>
      </c>
    </row>
    <row r="720" spans="1:2" x14ac:dyDescent="0.35">
      <c r="A720" t="s">
        <v>3571</v>
      </c>
      <c r="B720" t="s">
        <v>4629</v>
      </c>
    </row>
    <row r="721" spans="1:2" x14ac:dyDescent="0.35">
      <c r="A721" t="s">
        <v>3572</v>
      </c>
      <c r="B721" t="s">
        <v>4630</v>
      </c>
    </row>
    <row r="722" spans="1:2" x14ac:dyDescent="0.35">
      <c r="A722" t="s">
        <v>3573</v>
      </c>
      <c r="B722" t="s">
        <v>4631</v>
      </c>
    </row>
    <row r="723" spans="1:2" x14ac:dyDescent="0.35">
      <c r="A723" t="s">
        <v>3574</v>
      </c>
      <c r="B723" t="s">
        <v>4632</v>
      </c>
    </row>
    <row r="724" spans="1:2" x14ac:dyDescent="0.35">
      <c r="A724" t="s">
        <v>3575</v>
      </c>
      <c r="B724" t="s">
        <v>4633</v>
      </c>
    </row>
    <row r="725" spans="1:2" x14ac:dyDescent="0.35">
      <c r="A725" t="s">
        <v>3576</v>
      </c>
      <c r="B725" t="s">
        <v>4634</v>
      </c>
    </row>
    <row r="726" spans="1:2" x14ac:dyDescent="0.35">
      <c r="A726" t="s">
        <v>3577</v>
      </c>
      <c r="B726" t="s">
        <v>4635</v>
      </c>
    </row>
    <row r="727" spans="1:2" x14ac:dyDescent="0.35">
      <c r="A727" t="s">
        <v>3578</v>
      </c>
      <c r="B727" t="s">
        <v>4636</v>
      </c>
    </row>
    <row r="728" spans="1:2" x14ac:dyDescent="0.35">
      <c r="A728" t="s">
        <v>3579</v>
      </c>
      <c r="B728" t="s">
        <v>4637</v>
      </c>
    </row>
    <row r="729" spans="1:2" x14ac:dyDescent="0.35">
      <c r="A729" t="s">
        <v>3580</v>
      </c>
      <c r="B729" t="s">
        <v>4638</v>
      </c>
    </row>
    <row r="730" spans="1:2" x14ac:dyDescent="0.35">
      <c r="A730" t="s">
        <v>3581</v>
      </c>
      <c r="B730" t="s">
        <v>4639</v>
      </c>
    </row>
    <row r="731" spans="1:2" x14ac:dyDescent="0.35">
      <c r="A731" t="s">
        <v>3582</v>
      </c>
      <c r="B731" t="s">
        <v>4640</v>
      </c>
    </row>
    <row r="732" spans="1:2" x14ac:dyDescent="0.35">
      <c r="A732" t="s">
        <v>3583</v>
      </c>
      <c r="B732" t="s">
        <v>4641</v>
      </c>
    </row>
    <row r="733" spans="1:2" x14ac:dyDescent="0.35">
      <c r="A733" t="s">
        <v>3584</v>
      </c>
      <c r="B733" t="s">
        <v>4642</v>
      </c>
    </row>
    <row r="734" spans="1:2" x14ac:dyDescent="0.35">
      <c r="A734" t="s">
        <v>3585</v>
      </c>
      <c r="B734" t="s">
        <v>4643</v>
      </c>
    </row>
    <row r="735" spans="1:2" x14ac:dyDescent="0.35">
      <c r="A735" t="s">
        <v>3586</v>
      </c>
      <c r="B735" t="s">
        <v>4644</v>
      </c>
    </row>
    <row r="736" spans="1:2" x14ac:dyDescent="0.35">
      <c r="A736" t="s">
        <v>3587</v>
      </c>
      <c r="B736" t="s">
        <v>4645</v>
      </c>
    </row>
    <row r="737" spans="1:2" x14ac:dyDescent="0.35">
      <c r="A737" t="s">
        <v>3588</v>
      </c>
      <c r="B737" t="s">
        <v>4646</v>
      </c>
    </row>
    <row r="738" spans="1:2" x14ac:dyDescent="0.35">
      <c r="A738" t="s">
        <v>3589</v>
      </c>
      <c r="B738" t="s">
        <v>4647</v>
      </c>
    </row>
    <row r="739" spans="1:2" x14ac:dyDescent="0.35">
      <c r="A739" t="s">
        <v>3590</v>
      </c>
      <c r="B739" t="s">
        <v>4648</v>
      </c>
    </row>
    <row r="740" spans="1:2" x14ac:dyDescent="0.35">
      <c r="A740" t="s">
        <v>3591</v>
      </c>
      <c r="B740" t="s">
        <v>4649</v>
      </c>
    </row>
    <row r="741" spans="1:2" x14ac:dyDescent="0.35">
      <c r="A741" t="s">
        <v>3592</v>
      </c>
      <c r="B741" t="s">
        <v>4650</v>
      </c>
    </row>
    <row r="742" spans="1:2" x14ac:dyDescent="0.35">
      <c r="A742" t="s">
        <v>3593</v>
      </c>
      <c r="B742" t="s">
        <v>4651</v>
      </c>
    </row>
    <row r="743" spans="1:2" x14ac:dyDescent="0.35">
      <c r="A743" t="s">
        <v>3594</v>
      </c>
      <c r="B743" t="s">
        <v>4652</v>
      </c>
    </row>
    <row r="744" spans="1:2" x14ac:dyDescent="0.35">
      <c r="A744" t="s">
        <v>3595</v>
      </c>
      <c r="B744" t="s">
        <v>4653</v>
      </c>
    </row>
    <row r="745" spans="1:2" x14ac:dyDescent="0.35">
      <c r="A745" t="s">
        <v>3596</v>
      </c>
      <c r="B745" t="s">
        <v>4654</v>
      </c>
    </row>
    <row r="746" spans="1:2" x14ac:dyDescent="0.35">
      <c r="A746" t="s">
        <v>3597</v>
      </c>
      <c r="B746" t="s">
        <v>4655</v>
      </c>
    </row>
    <row r="747" spans="1:2" x14ac:dyDescent="0.35">
      <c r="A747" t="s">
        <v>3598</v>
      </c>
      <c r="B747" t="s">
        <v>4656</v>
      </c>
    </row>
    <row r="748" spans="1:2" x14ac:dyDescent="0.35">
      <c r="A748" t="s">
        <v>3599</v>
      </c>
      <c r="B748" t="s">
        <v>4657</v>
      </c>
    </row>
    <row r="749" spans="1:2" x14ac:dyDescent="0.35">
      <c r="A749" t="s">
        <v>3600</v>
      </c>
      <c r="B749" t="s">
        <v>4658</v>
      </c>
    </row>
    <row r="750" spans="1:2" x14ac:dyDescent="0.35">
      <c r="A750" t="s">
        <v>3601</v>
      </c>
      <c r="B750" t="s">
        <v>4659</v>
      </c>
    </row>
    <row r="751" spans="1:2" x14ac:dyDescent="0.35">
      <c r="A751" t="s">
        <v>3602</v>
      </c>
      <c r="B751" t="s">
        <v>4660</v>
      </c>
    </row>
    <row r="752" spans="1:2" x14ac:dyDescent="0.35">
      <c r="A752" t="s">
        <v>3603</v>
      </c>
      <c r="B752" t="s">
        <v>4661</v>
      </c>
    </row>
    <row r="753" spans="1:2" x14ac:dyDescent="0.35">
      <c r="A753" t="s">
        <v>3604</v>
      </c>
      <c r="B753" t="s">
        <v>4662</v>
      </c>
    </row>
    <row r="754" spans="1:2" x14ac:dyDescent="0.35">
      <c r="A754" t="s">
        <v>3605</v>
      </c>
      <c r="B754" t="s">
        <v>4663</v>
      </c>
    </row>
    <row r="755" spans="1:2" x14ac:dyDescent="0.35">
      <c r="A755" t="s">
        <v>3606</v>
      </c>
      <c r="B755" t="s">
        <v>4664</v>
      </c>
    </row>
    <row r="756" spans="1:2" x14ac:dyDescent="0.35">
      <c r="A756" t="s">
        <v>4665</v>
      </c>
      <c r="B756" t="s">
        <v>4666</v>
      </c>
    </row>
    <row r="757" spans="1:2" x14ac:dyDescent="0.35">
      <c r="A757" t="s">
        <v>3607</v>
      </c>
      <c r="B757" t="s">
        <v>4667</v>
      </c>
    </row>
    <row r="758" spans="1:2" x14ac:dyDescent="0.35">
      <c r="A758" t="s">
        <v>3608</v>
      </c>
      <c r="B758" t="s">
        <v>4668</v>
      </c>
    </row>
    <row r="759" spans="1:2" x14ac:dyDescent="0.35">
      <c r="A759" t="s">
        <v>3609</v>
      </c>
      <c r="B759" t="s">
        <v>4669</v>
      </c>
    </row>
    <row r="760" spans="1:2" x14ac:dyDescent="0.35">
      <c r="A760" t="s">
        <v>3610</v>
      </c>
      <c r="B760" t="s">
        <v>4670</v>
      </c>
    </row>
    <row r="761" spans="1:2" x14ac:dyDescent="0.35">
      <c r="A761" t="s">
        <v>3611</v>
      </c>
      <c r="B761" t="s">
        <v>4671</v>
      </c>
    </row>
    <row r="762" spans="1:2" x14ac:dyDescent="0.35">
      <c r="A762" t="s">
        <v>3612</v>
      </c>
      <c r="B762" t="s">
        <v>4672</v>
      </c>
    </row>
    <row r="763" spans="1:2" x14ac:dyDescent="0.35">
      <c r="A763" t="s">
        <v>3613</v>
      </c>
      <c r="B763" t="s">
        <v>4673</v>
      </c>
    </row>
    <row r="764" spans="1:2" x14ac:dyDescent="0.35">
      <c r="A764" t="s">
        <v>3614</v>
      </c>
      <c r="B764" t="s">
        <v>4674</v>
      </c>
    </row>
    <row r="765" spans="1:2" x14ac:dyDescent="0.35">
      <c r="A765" t="s">
        <v>3615</v>
      </c>
      <c r="B765" t="s">
        <v>4675</v>
      </c>
    </row>
    <row r="766" spans="1:2" x14ac:dyDescent="0.35">
      <c r="A766" t="s">
        <v>3616</v>
      </c>
      <c r="B766" t="s">
        <v>4676</v>
      </c>
    </row>
    <row r="767" spans="1:2" x14ac:dyDescent="0.35">
      <c r="A767" t="s">
        <v>3617</v>
      </c>
      <c r="B767" t="s">
        <v>4677</v>
      </c>
    </row>
    <row r="768" spans="1:2" x14ac:dyDescent="0.35">
      <c r="A768" t="s">
        <v>3618</v>
      </c>
      <c r="B768" t="s">
        <v>4678</v>
      </c>
    </row>
    <row r="769" spans="1:2" x14ac:dyDescent="0.35">
      <c r="A769" t="s">
        <v>3619</v>
      </c>
      <c r="B769" t="s">
        <v>4679</v>
      </c>
    </row>
    <row r="770" spans="1:2" x14ac:dyDescent="0.35">
      <c r="A770" t="s">
        <v>3620</v>
      </c>
      <c r="B770" t="s">
        <v>4680</v>
      </c>
    </row>
    <row r="771" spans="1:2" x14ac:dyDescent="0.35">
      <c r="A771" t="s">
        <v>3621</v>
      </c>
      <c r="B771" t="s">
        <v>4681</v>
      </c>
    </row>
    <row r="772" spans="1:2" x14ac:dyDescent="0.35">
      <c r="A772" t="s">
        <v>3622</v>
      </c>
      <c r="B772" t="s">
        <v>4682</v>
      </c>
    </row>
    <row r="773" spans="1:2" x14ac:dyDescent="0.35">
      <c r="A773" t="s">
        <v>3623</v>
      </c>
      <c r="B773" t="s">
        <v>4683</v>
      </c>
    </row>
    <row r="774" spans="1:2" x14ac:dyDescent="0.35">
      <c r="A774" t="s">
        <v>3624</v>
      </c>
      <c r="B774" t="s">
        <v>4684</v>
      </c>
    </row>
    <row r="775" spans="1:2" x14ac:dyDescent="0.35">
      <c r="A775" t="s">
        <v>3625</v>
      </c>
      <c r="B775" t="s">
        <v>4685</v>
      </c>
    </row>
    <row r="776" spans="1:2" x14ac:dyDescent="0.35">
      <c r="A776" t="s">
        <v>3626</v>
      </c>
      <c r="B776" t="s">
        <v>4686</v>
      </c>
    </row>
    <row r="777" spans="1:2" x14ac:dyDescent="0.35">
      <c r="A777" t="s">
        <v>3627</v>
      </c>
      <c r="B777" t="s">
        <v>4687</v>
      </c>
    </row>
    <row r="778" spans="1:2" x14ac:dyDescent="0.35">
      <c r="A778" t="s">
        <v>3628</v>
      </c>
      <c r="B778" t="s">
        <v>4688</v>
      </c>
    </row>
    <row r="779" spans="1:2" x14ac:dyDescent="0.35">
      <c r="A779" t="s">
        <v>3629</v>
      </c>
      <c r="B779" t="s">
        <v>4689</v>
      </c>
    </row>
    <row r="780" spans="1:2" x14ac:dyDescent="0.35">
      <c r="A780" t="s">
        <v>3630</v>
      </c>
      <c r="B780" t="s">
        <v>4690</v>
      </c>
    </row>
    <row r="781" spans="1:2" x14ac:dyDescent="0.35">
      <c r="A781" t="s">
        <v>3631</v>
      </c>
      <c r="B781" t="s">
        <v>4691</v>
      </c>
    </row>
    <row r="782" spans="1:2" x14ac:dyDescent="0.35">
      <c r="A782" t="s">
        <v>3632</v>
      </c>
      <c r="B782" t="s">
        <v>4692</v>
      </c>
    </row>
    <row r="783" spans="1:2" x14ac:dyDescent="0.35">
      <c r="A783" t="s">
        <v>3633</v>
      </c>
      <c r="B783" t="s">
        <v>4693</v>
      </c>
    </row>
    <row r="784" spans="1:2" x14ac:dyDescent="0.35">
      <c r="A784" t="s">
        <v>3634</v>
      </c>
      <c r="B784" t="s">
        <v>4694</v>
      </c>
    </row>
    <row r="785" spans="1:2" x14ac:dyDescent="0.35">
      <c r="A785" t="s">
        <v>3635</v>
      </c>
      <c r="B785" t="s">
        <v>4695</v>
      </c>
    </row>
    <row r="786" spans="1:2" x14ac:dyDescent="0.35">
      <c r="A786" t="s">
        <v>3636</v>
      </c>
      <c r="B786" t="s">
        <v>4696</v>
      </c>
    </row>
    <row r="787" spans="1:2" x14ac:dyDescent="0.35">
      <c r="A787" t="s">
        <v>3637</v>
      </c>
      <c r="B787" t="s">
        <v>4697</v>
      </c>
    </row>
    <row r="788" spans="1:2" x14ac:dyDescent="0.35">
      <c r="A788" t="s">
        <v>3638</v>
      </c>
      <c r="B788" t="s">
        <v>4698</v>
      </c>
    </row>
    <row r="789" spans="1:2" x14ac:dyDescent="0.35">
      <c r="A789" t="s">
        <v>3639</v>
      </c>
      <c r="B789" t="s">
        <v>4699</v>
      </c>
    </row>
    <row r="790" spans="1:2" x14ac:dyDescent="0.35">
      <c r="A790" t="s">
        <v>3640</v>
      </c>
      <c r="B790" t="s">
        <v>4700</v>
      </c>
    </row>
    <row r="791" spans="1:2" x14ac:dyDescent="0.35">
      <c r="A791" t="s">
        <v>3641</v>
      </c>
      <c r="B791" t="s">
        <v>4701</v>
      </c>
    </row>
    <row r="792" spans="1:2" x14ac:dyDescent="0.35">
      <c r="A792" t="s">
        <v>3642</v>
      </c>
      <c r="B792" t="s">
        <v>4702</v>
      </c>
    </row>
    <row r="793" spans="1:2" x14ac:dyDescent="0.35">
      <c r="A793" t="s">
        <v>3643</v>
      </c>
      <c r="B793" t="s">
        <v>4703</v>
      </c>
    </row>
    <row r="794" spans="1:2" x14ac:dyDescent="0.35">
      <c r="A794" t="s">
        <v>3644</v>
      </c>
      <c r="B794" t="s">
        <v>4704</v>
      </c>
    </row>
    <row r="795" spans="1:2" x14ac:dyDescent="0.35">
      <c r="A795" t="s">
        <v>3645</v>
      </c>
      <c r="B795" t="s">
        <v>4705</v>
      </c>
    </row>
    <row r="796" spans="1:2" x14ac:dyDescent="0.35">
      <c r="A796" t="s">
        <v>3646</v>
      </c>
      <c r="B796" t="s">
        <v>4706</v>
      </c>
    </row>
    <row r="797" spans="1:2" x14ac:dyDescent="0.35">
      <c r="A797" t="s">
        <v>3647</v>
      </c>
      <c r="B797" t="s">
        <v>4707</v>
      </c>
    </row>
    <row r="798" spans="1:2" x14ac:dyDescent="0.35">
      <c r="A798" t="s">
        <v>3648</v>
      </c>
      <c r="B798" t="s">
        <v>4708</v>
      </c>
    </row>
    <row r="799" spans="1:2" x14ac:dyDescent="0.35">
      <c r="A799" t="s">
        <v>3649</v>
      </c>
      <c r="B799" t="s">
        <v>4709</v>
      </c>
    </row>
    <row r="800" spans="1:2" x14ac:dyDescent="0.35">
      <c r="A800" t="s">
        <v>3650</v>
      </c>
      <c r="B800" t="s">
        <v>4710</v>
      </c>
    </row>
    <row r="801" spans="1:2" x14ac:dyDescent="0.35">
      <c r="A801" t="s">
        <v>3651</v>
      </c>
      <c r="B801" t="s">
        <v>4711</v>
      </c>
    </row>
    <row r="802" spans="1:2" x14ac:dyDescent="0.35">
      <c r="A802" t="s">
        <v>3652</v>
      </c>
      <c r="B802" t="s">
        <v>4712</v>
      </c>
    </row>
    <row r="803" spans="1:2" x14ac:dyDescent="0.35">
      <c r="A803" t="s">
        <v>3653</v>
      </c>
      <c r="B803" t="s">
        <v>4713</v>
      </c>
    </row>
    <row r="804" spans="1:2" x14ac:dyDescent="0.35">
      <c r="A804" t="s">
        <v>3654</v>
      </c>
      <c r="B804" t="s">
        <v>4714</v>
      </c>
    </row>
    <row r="805" spans="1:2" x14ac:dyDescent="0.35">
      <c r="A805" t="s">
        <v>3655</v>
      </c>
      <c r="B805" t="s">
        <v>4715</v>
      </c>
    </row>
    <row r="806" spans="1:2" x14ac:dyDescent="0.35">
      <c r="A806" t="s">
        <v>3656</v>
      </c>
      <c r="B806" t="s">
        <v>4716</v>
      </c>
    </row>
    <row r="807" spans="1:2" x14ac:dyDescent="0.35">
      <c r="A807" t="s">
        <v>3657</v>
      </c>
      <c r="B807" t="s">
        <v>4717</v>
      </c>
    </row>
    <row r="808" spans="1:2" x14ac:dyDescent="0.35">
      <c r="A808" t="s">
        <v>3658</v>
      </c>
      <c r="B808" t="s">
        <v>4718</v>
      </c>
    </row>
    <row r="809" spans="1:2" x14ac:dyDescent="0.35">
      <c r="A809" t="s">
        <v>3659</v>
      </c>
      <c r="B809" t="s">
        <v>4719</v>
      </c>
    </row>
    <row r="810" spans="1:2" x14ac:dyDescent="0.35">
      <c r="A810" t="s">
        <v>3660</v>
      </c>
      <c r="B810" t="s">
        <v>4720</v>
      </c>
    </row>
    <row r="811" spans="1:2" x14ac:dyDescent="0.35">
      <c r="A811" t="s">
        <v>3661</v>
      </c>
      <c r="B811" t="s">
        <v>4721</v>
      </c>
    </row>
    <row r="812" spans="1:2" x14ac:dyDescent="0.35">
      <c r="A812" t="s">
        <v>3662</v>
      </c>
      <c r="B812" t="s">
        <v>4722</v>
      </c>
    </row>
    <row r="813" spans="1:2" x14ac:dyDescent="0.35">
      <c r="A813" t="s">
        <v>3663</v>
      </c>
      <c r="B813" t="s">
        <v>4723</v>
      </c>
    </row>
    <row r="814" spans="1:2" x14ac:dyDescent="0.35">
      <c r="A814" t="s">
        <v>3664</v>
      </c>
      <c r="B814" t="s">
        <v>4724</v>
      </c>
    </row>
    <row r="815" spans="1:2" x14ac:dyDescent="0.35">
      <c r="A815" t="s">
        <v>3665</v>
      </c>
      <c r="B815" t="s">
        <v>4725</v>
      </c>
    </row>
    <row r="816" spans="1:2" x14ac:dyDescent="0.35">
      <c r="A816" t="s">
        <v>3666</v>
      </c>
      <c r="B816" t="s">
        <v>4726</v>
      </c>
    </row>
    <row r="817" spans="1:2" x14ac:dyDescent="0.35">
      <c r="A817" t="s">
        <v>3667</v>
      </c>
      <c r="B817" t="s">
        <v>4727</v>
      </c>
    </row>
    <row r="818" spans="1:2" x14ac:dyDescent="0.35">
      <c r="A818" t="s">
        <v>3668</v>
      </c>
      <c r="B818" t="s">
        <v>4728</v>
      </c>
    </row>
    <row r="819" spans="1:2" x14ac:dyDescent="0.35">
      <c r="A819" t="s">
        <v>3669</v>
      </c>
      <c r="B819" t="s">
        <v>4729</v>
      </c>
    </row>
    <row r="820" spans="1:2" x14ac:dyDescent="0.35">
      <c r="A820" t="s">
        <v>3670</v>
      </c>
      <c r="B820" t="s">
        <v>4730</v>
      </c>
    </row>
    <row r="821" spans="1:2" x14ac:dyDescent="0.35">
      <c r="A821" t="s">
        <v>3671</v>
      </c>
      <c r="B821" t="s">
        <v>4731</v>
      </c>
    </row>
    <row r="822" spans="1:2" x14ac:dyDescent="0.35">
      <c r="A822" t="s">
        <v>3672</v>
      </c>
      <c r="B822" t="s">
        <v>4732</v>
      </c>
    </row>
    <row r="823" spans="1:2" x14ac:dyDescent="0.35">
      <c r="A823" t="s">
        <v>3673</v>
      </c>
      <c r="B823" t="s">
        <v>4733</v>
      </c>
    </row>
    <row r="824" spans="1:2" x14ac:dyDescent="0.35">
      <c r="A824" t="s">
        <v>3674</v>
      </c>
      <c r="B824" t="s">
        <v>4734</v>
      </c>
    </row>
    <row r="825" spans="1:2" x14ac:dyDescent="0.35">
      <c r="A825" t="s">
        <v>3675</v>
      </c>
      <c r="B825" t="s">
        <v>4735</v>
      </c>
    </row>
    <row r="826" spans="1:2" x14ac:dyDescent="0.35">
      <c r="A826" t="s">
        <v>3676</v>
      </c>
      <c r="B826" t="s">
        <v>4736</v>
      </c>
    </row>
    <row r="827" spans="1:2" x14ac:dyDescent="0.35">
      <c r="A827" t="s">
        <v>3677</v>
      </c>
      <c r="B827" t="s">
        <v>4737</v>
      </c>
    </row>
    <row r="828" spans="1:2" x14ac:dyDescent="0.35">
      <c r="A828" t="s">
        <v>3678</v>
      </c>
      <c r="B828" t="s">
        <v>4738</v>
      </c>
    </row>
    <row r="829" spans="1:2" x14ac:dyDescent="0.35">
      <c r="A829" t="s">
        <v>3679</v>
      </c>
      <c r="B829" t="s">
        <v>4739</v>
      </c>
    </row>
    <row r="830" spans="1:2" x14ac:dyDescent="0.35">
      <c r="A830" t="s">
        <v>3680</v>
      </c>
      <c r="B830" t="s">
        <v>4740</v>
      </c>
    </row>
    <row r="831" spans="1:2" x14ac:dyDescent="0.35">
      <c r="A831" t="s">
        <v>3681</v>
      </c>
      <c r="B831" t="s">
        <v>4741</v>
      </c>
    </row>
    <row r="832" spans="1:2" x14ac:dyDescent="0.35">
      <c r="A832" t="s">
        <v>3682</v>
      </c>
      <c r="B832" t="s">
        <v>4742</v>
      </c>
    </row>
    <row r="833" spans="1:2" x14ac:dyDescent="0.35">
      <c r="A833" t="s">
        <v>3683</v>
      </c>
      <c r="B833" t="s">
        <v>4743</v>
      </c>
    </row>
    <row r="834" spans="1:2" x14ac:dyDescent="0.35">
      <c r="A834" t="s">
        <v>3684</v>
      </c>
      <c r="B834" t="s">
        <v>4744</v>
      </c>
    </row>
    <row r="835" spans="1:2" x14ac:dyDescent="0.35">
      <c r="A835" t="s">
        <v>3685</v>
      </c>
      <c r="B835" t="s">
        <v>4745</v>
      </c>
    </row>
    <row r="836" spans="1:2" x14ac:dyDescent="0.35">
      <c r="A836" t="s">
        <v>3686</v>
      </c>
      <c r="B836" t="s">
        <v>4746</v>
      </c>
    </row>
    <row r="837" spans="1:2" x14ac:dyDescent="0.35">
      <c r="A837" t="s">
        <v>3687</v>
      </c>
      <c r="B837" t="s">
        <v>4747</v>
      </c>
    </row>
    <row r="838" spans="1:2" x14ac:dyDescent="0.35">
      <c r="A838" t="s">
        <v>3688</v>
      </c>
      <c r="B838" t="s">
        <v>4748</v>
      </c>
    </row>
    <row r="839" spans="1:2" x14ac:dyDescent="0.35">
      <c r="A839" t="s">
        <v>3689</v>
      </c>
      <c r="B839" t="s">
        <v>4749</v>
      </c>
    </row>
    <row r="840" spans="1:2" x14ac:dyDescent="0.35">
      <c r="A840" t="s">
        <v>3690</v>
      </c>
      <c r="B840" t="s">
        <v>4750</v>
      </c>
    </row>
    <row r="841" spans="1:2" x14ac:dyDescent="0.35">
      <c r="A841" t="s">
        <v>3691</v>
      </c>
      <c r="B841" t="s">
        <v>4751</v>
      </c>
    </row>
    <row r="842" spans="1:2" x14ac:dyDescent="0.35">
      <c r="A842" t="s">
        <v>3692</v>
      </c>
      <c r="B842" t="s">
        <v>4752</v>
      </c>
    </row>
    <row r="843" spans="1:2" x14ac:dyDescent="0.35">
      <c r="A843" t="s">
        <v>3693</v>
      </c>
      <c r="B843" t="s">
        <v>4753</v>
      </c>
    </row>
    <row r="844" spans="1:2" x14ac:dyDescent="0.35">
      <c r="A844" t="s">
        <v>3694</v>
      </c>
      <c r="B844" t="s">
        <v>4754</v>
      </c>
    </row>
    <row r="845" spans="1:2" x14ac:dyDescent="0.35">
      <c r="A845" t="s">
        <v>3695</v>
      </c>
      <c r="B845" t="s">
        <v>4755</v>
      </c>
    </row>
    <row r="846" spans="1:2" x14ac:dyDescent="0.35">
      <c r="A846" t="s">
        <v>3696</v>
      </c>
      <c r="B846" t="s">
        <v>4756</v>
      </c>
    </row>
    <row r="847" spans="1:2" x14ac:dyDescent="0.35">
      <c r="A847" t="s">
        <v>3697</v>
      </c>
      <c r="B847" t="s">
        <v>4757</v>
      </c>
    </row>
    <row r="848" spans="1:2" x14ac:dyDescent="0.35">
      <c r="A848" t="s">
        <v>3698</v>
      </c>
      <c r="B848" t="s">
        <v>4758</v>
      </c>
    </row>
    <row r="849" spans="1:2" x14ac:dyDescent="0.35">
      <c r="A849" t="s">
        <v>3699</v>
      </c>
      <c r="B849" t="s">
        <v>4759</v>
      </c>
    </row>
    <row r="850" spans="1:2" x14ac:dyDescent="0.35">
      <c r="A850" t="s">
        <v>3700</v>
      </c>
      <c r="B850" t="s">
        <v>4760</v>
      </c>
    </row>
    <row r="851" spans="1:2" x14ac:dyDescent="0.35">
      <c r="A851" t="s">
        <v>3701</v>
      </c>
      <c r="B851" t="s">
        <v>4761</v>
      </c>
    </row>
    <row r="852" spans="1:2" x14ac:dyDescent="0.35">
      <c r="A852" t="s">
        <v>3702</v>
      </c>
      <c r="B852" t="s">
        <v>4762</v>
      </c>
    </row>
    <row r="853" spans="1:2" x14ac:dyDescent="0.35">
      <c r="A853" t="s">
        <v>3703</v>
      </c>
      <c r="B853" t="s">
        <v>4763</v>
      </c>
    </row>
    <row r="854" spans="1:2" x14ac:dyDescent="0.35">
      <c r="A854" t="s">
        <v>3704</v>
      </c>
      <c r="B854" t="s">
        <v>4764</v>
      </c>
    </row>
    <row r="855" spans="1:2" x14ac:dyDescent="0.35">
      <c r="A855" t="s">
        <v>3705</v>
      </c>
      <c r="B855" t="s">
        <v>4765</v>
      </c>
    </row>
    <row r="856" spans="1:2" x14ac:dyDescent="0.35">
      <c r="A856" t="s">
        <v>3706</v>
      </c>
      <c r="B856" t="s">
        <v>4766</v>
      </c>
    </row>
    <row r="857" spans="1:2" x14ac:dyDescent="0.35">
      <c r="A857" t="s">
        <v>3707</v>
      </c>
      <c r="B857" t="s">
        <v>4767</v>
      </c>
    </row>
    <row r="858" spans="1:2" x14ac:dyDescent="0.35">
      <c r="A858" t="s">
        <v>3708</v>
      </c>
      <c r="B858" t="s">
        <v>4768</v>
      </c>
    </row>
    <row r="859" spans="1:2" x14ac:dyDescent="0.35">
      <c r="A859" t="s">
        <v>3709</v>
      </c>
      <c r="B859" t="s">
        <v>4769</v>
      </c>
    </row>
    <row r="860" spans="1:2" x14ac:dyDescent="0.35">
      <c r="A860" t="s">
        <v>3710</v>
      </c>
      <c r="B860" t="s">
        <v>4770</v>
      </c>
    </row>
    <row r="861" spans="1:2" x14ac:dyDescent="0.35">
      <c r="A861" t="s">
        <v>3711</v>
      </c>
      <c r="B861" t="s">
        <v>4771</v>
      </c>
    </row>
    <row r="862" spans="1:2" x14ac:dyDescent="0.35">
      <c r="A862" t="s">
        <v>3712</v>
      </c>
      <c r="B862" t="s">
        <v>4772</v>
      </c>
    </row>
    <row r="863" spans="1:2" x14ac:dyDescent="0.35">
      <c r="A863" t="s">
        <v>3713</v>
      </c>
      <c r="B863" t="s">
        <v>4773</v>
      </c>
    </row>
    <row r="864" spans="1:2" x14ac:dyDescent="0.35">
      <c r="A864" t="s">
        <v>3714</v>
      </c>
      <c r="B864" t="s">
        <v>4774</v>
      </c>
    </row>
    <row r="865" spans="1:2" x14ac:dyDescent="0.35">
      <c r="A865" t="s">
        <v>3715</v>
      </c>
      <c r="B865" t="s">
        <v>4775</v>
      </c>
    </row>
    <row r="866" spans="1:2" x14ac:dyDescent="0.35">
      <c r="A866" t="s">
        <v>3716</v>
      </c>
      <c r="B866" t="s">
        <v>4776</v>
      </c>
    </row>
    <row r="867" spans="1:2" x14ac:dyDescent="0.35">
      <c r="A867" t="s">
        <v>3717</v>
      </c>
      <c r="B867" t="s">
        <v>4777</v>
      </c>
    </row>
    <row r="868" spans="1:2" x14ac:dyDescent="0.35">
      <c r="A868" t="s">
        <v>3718</v>
      </c>
      <c r="B868" t="s">
        <v>4778</v>
      </c>
    </row>
    <row r="869" spans="1:2" x14ac:dyDescent="0.35">
      <c r="A869" t="s">
        <v>3719</v>
      </c>
      <c r="B869" t="s">
        <v>4779</v>
      </c>
    </row>
    <row r="870" spans="1:2" x14ac:dyDescent="0.35">
      <c r="A870" t="s">
        <v>3720</v>
      </c>
      <c r="B870" t="s">
        <v>4780</v>
      </c>
    </row>
    <row r="871" spans="1:2" x14ac:dyDescent="0.35">
      <c r="A871" t="s">
        <v>3721</v>
      </c>
      <c r="B871" t="s">
        <v>4781</v>
      </c>
    </row>
    <row r="872" spans="1:2" x14ac:dyDescent="0.35">
      <c r="A872" t="s">
        <v>3722</v>
      </c>
      <c r="B872" t="s">
        <v>4782</v>
      </c>
    </row>
    <row r="873" spans="1:2" x14ac:dyDescent="0.35">
      <c r="A873" t="s">
        <v>3723</v>
      </c>
      <c r="B873" t="s">
        <v>4783</v>
      </c>
    </row>
    <row r="874" spans="1:2" x14ac:dyDescent="0.35">
      <c r="A874" t="s">
        <v>3724</v>
      </c>
      <c r="B874" t="s">
        <v>4784</v>
      </c>
    </row>
    <row r="875" spans="1:2" x14ac:dyDescent="0.35">
      <c r="A875" t="s">
        <v>3725</v>
      </c>
      <c r="B875" t="s">
        <v>4785</v>
      </c>
    </row>
    <row r="876" spans="1:2" x14ac:dyDescent="0.35">
      <c r="A876" t="s">
        <v>3726</v>
      </c>
      <c r="B876" t="s">
        <v>4786</v>
      </c>
    </row>
    <row r="877" spans="1:2" x14ac:dyDescent="0.35">
      <c r="A877" t="s">
        <v>3727</v>
      </c>
      <c r="B877" t="s">
        <v>4787</v>
      </c>
    </row>
    <row r="878" spans="1:2" x14ac:dyDescent="0.35">
      <c r="A878" t="s">
        <v>3728</v>
      </c>
      <c r="B878" t="s">
        <v>4788</v>
      </c>
    </row>
    <row r="879" spans="1:2" x14ac:dyDescent="0.35">
      <c r="A879" t="s">
        <v>3729</v>
      </c>
      <c r="B879" t="s">
        <v>4789</v>
      </c>
    </row>
    <row r="880" spans="1:2" x14ac:dyDescent="0.35">
      <c r="A880" t="s">
        <v>3730</v>
      </c>
      <c r="B880" t="s">
        <v>4790</v>
      </c>
    </row>
    <row r="881" spans="1:2" x14ac:dyDescent="0.35">
      <c r="A881" t="s">
        <v>3731</v>
      </c>
      <c r="B881" t="s">
        <v>4791</v>
      </c>
    </row>
    <row r="882" spans="1:2" x14ac:dyDescent="0.35">
      <c r="A882" t="s">
        <v>3732</v>
      </c>
      <c r="B882" t="s">
        <v>4792</v>
      </c>
    </row>
    <row r="883" spans="1:2" x14ac:dyDescent="0.35">
      <c r="A883" t="s">
        <v>3733</v>
      </c>
      <c r="B883" t="s">
        <v>4793</v>
      </c>
    </row>
    <row r="884" spans="1:2" x14ac:dyDescent="0.35">
      <c r="A884" t="s">
        <v>3734</v>
      </c>
      <c r="B884" t="s">
        <v>4794</v>
      </c>
    </row>
    <row r="885" spans="1:2" x14ac:dyDescent="0.35">
      <c r="A885" t="s">
        <v>3735</v>
      </c>
      <c r="B885" t="s">
        <v>4795</v>
      </c>
    </row>
    <row r="886" spans="1:2" x14ac:dyDescent="0.35">
      <c r="A886" t="s">
        <v>3736</v>
      </c>
      <c r="B886" t="s">
        <v>4796</v>
      </c>
    </row>
    <row r="887" spans="1:2" x14ac:dyDescent="0.35">
      <c r="A887" t="s">
        <v>3737</v>
      </c>
      <c r="B887" t="s">
        <v>4797</v>
      </c>
    </row>
    <row r="888" spans="1:2" x14ac:dyDescent="0.35">
      <c r="A888" t="s">
        <v>3738</v>
      </c>
      <c r="B888" t="s">
        <v>4798</v>
      </c>
    </row>
    <row r="889" spans="1:2" x14ac:dyDescent="0.35">
      <c r="A889" t="s">
        <v>3739</v>
      </c>
      <c r="B889" t="s">
        <v>4799</v>
      </c>
    </row>
    <row r="890" spans="1:2" x14ac:dyDescent="0.35">
      <c r="A890" t="s">
        <v>3740</v>
      </c>
      <c r="B890" t="s">
        <v>4800</v>
      </c>
    </row>
    <row r="891" spans="1:2" x14ac:dyDescent="0.35">
      <c r="A891" t="s">
        <v>3741</v>
      </c>
      <c r="B891" t="s">
        <v>4801</v>
      </c>
    </row>
    <row r="892" spans="1:2" x14ac:dyDescent="0.35">
      <c r="A892" t="s">
        <v>3742</v>
      </c>
      <c r="B892" t="s">
        <v>4802</v>
      </c>
    </row>
    <row r="893" spans="1:2" x14ac:dyDescent="0.35">
      <c r="A893" t="s">
        <v>3743</v>
      </c>
      <c r="B893" t="s">
        <v>4803</v>
      </c>
    </row>
    <row r="894" spans="1:2" x14ac:dyDescent="0.35">
      <c r="A894" t="s">
        <v>3744</v>
      </c>
      <c r="B894" t="s">
        <v>4804</v>
      </c>
    </row>
    <row r="895" spans="1:2" x14ac:dyDescent="0.35">
      <c r="A895" t="s">
        <v>3745</v>
      </c>
      <c r="B895" t="s">
        <v>4805</v>
      </c>
    </row>
    <row r="896" spans="1:2" x14ac:dyDescent="0.35">
      <c r="A896" t="s">
        <v>3746</v>
      </c>
      <c r="B896" t="s">
        <v>4806</v>
      </c>
    </row>
    <row r="897" spans="1:2" x14ac:dyDescent="0.35">
      <c r="A897" t="s">
        <v>3747</v>
      </c>
      <c r="B897" t="s">
        <v>4807</v>
      </c>
    </row>
    <row r="898" spans="1:2" x14ac:dyDescent="0.35">
      <c r="A898" t="s">
        <v>3748</v>
      </c>
      <c r="B898" t="s">
        <v>4808</v>
      </c>
    </row>
    <row r="899" spans="1:2" x14ac:dyDescent="0.35">
      <c r="A899" t="s">
        <v>3749</v>
      </c>
      <c r="B899" t="s">
        <v>4809</v>
      </c>
    </row>
    <row r="900" spans="1:2" x14ac:dyDescent="0.35">
      <c r="A900" t="s">
        <v>3750</v>
      </c>
      <c r="B900" t="s">
        <v>4810</v>
      </c>
    </row>
    <row r="901" spans="1:2" x14ac:dyDescent="0.35">
      <c r="A901" t="s">
        <v>3751</v>
      </c>
      <c r="B901" t="s">
        <v>4811</v>
      </c>
    </row>
    <row r="902" spans="1:2" x14ac:dyDescent="0.35">
      <c r="A902" t="s">
        <v>3752</v>
      </c>
      <c r="B902" t="s">
        <v>4812</v>
      </c>
    </row>
    <row r="903" spans="1:2" x14ac:dyDescent="0.35">
      <c r="A903" t="s">
        <v>3753</v>
      </c>
      <c r="B903" t="s">
        <v>4813</v>
      </c>
    </row>
    <row r="904" spans="1:2" x14ac:dyDescent="0.35">
      <c r="A904" t="s">
        <v>3754</v>
      </c>
      <c r="B904" t="s">
        <v>4814</v>
      </c>
    </row>
    <row r="905" spans="1:2" x14ac:dyDescent="0.35">
      <c r="A905" t="s">
        <v>3755</v>
      </c>
      <c r="B905" t="s">
        <v>4815</v>
      </c>
    </row>
    <row r="906" spans="1:2" x14ac:dyDescent="0.35">
      <c r="A906" t="s">
        <v>3756</v>
      </c>
      <c r="B906" t="s">
        <v>4816</v>
      </c>
    </row>
    <row r="907" spans="1:2" x14ac:dyDescent="0.35">
      <c r="A907" t="s">
        <v>3757</v>
      </c>
      <c r="B907" t="s">
        <v>4817</v>
      </c>
    </row>
    <row r="908" spans="1:2" x14ac:dyDescent="0.35">
      <c r="A908" t="s">
        <v>3758</v>
      </c>
      <c r="B908" t="s">
        <v>4818</v>
      </c>
    </row>
    <row r="909" spans="1:2" x14ac:dyDescent="0.35">
      <c r="A909" t="s">
        <v>3759</v>
      </c>
      <c r="B909" t="s">
        <v>4819</v>
      </c>
    </row>
    <row r="910" spans="1:2" x14ac:dyDescent="0.35">
      <c r="A910" t="s">
        <v>3760</v>
      </c>
      <c r="B910" t="s">
        <v>4820</v>
      </c>
    </row>
    <row r="911" spans="1:2" x14ac:dyDescent="0.35">
      <c r="A911" t="s">
        <v>3761</v>
      </c>
      <c r="B911" t="s">
        <v>4821</v>
      </c>
    </row>
    <row r="912" spans="1:2" x14ac:dyDescent="0.35">
      <c r="A912" t="s">
        <v>3762</v>
      </c>
      <c r="B912" t="s">
        <v>4822</v>
      </c>
    </row>
    <row r="913" spans="1:2" x14ac:dyDescent="0.35">
      <c r="A913" t="s">
        <v>3763</v>
      </c>
      <c r="B913" t="s">
        <v>4823</v>
      </c>
    </row>
    <row r="914" spans="1:2" x14ac:dyDescent="0.35">
      <c r="A914" t="s">
        <v>3764</v>
      </c>
      <c r="B914" t="s">
        <v>4824</v>
      </c>
    </row>
    <row r="915" spans="1:2" x14ac:dyDescent="0.35">
      <c r="A915" t="s">
        <v>3765</v>
      </c>
      <c r="B915" t="s">
        <v>4825</v>
      </c>
    </row>
    <row r="916" spans="1:2" x14ac:dyDescent="0.35">
      <c r="A916" t="s">
        <v>3766</v>
      </c>
      <c r="B916" t="s">
        <v>4826</v>
      </c>
    </row>
    <row r="917" spans="1:2" x14ac:dyDescent="0.35">
      <c r="A917" t="s">
        <v>3767</v>
      </c>
      <c r="B917" t="s">
        <v>4827</v>
      </c>
    </row>
    <row r="918" spans="1:2" x14ac:dyDescent="0.35">
      <c r="A918" t="s">
        <v>3768</v>
      </c>
      <c r="B918" t="s">
        <v>4828</v>
      </c>
    </row>
    <row r="919" spans="1:2" x14ac:dyDescent="0.35">
      <c r="A919" t="s">
        <v>3769</v>
      </c>
      <c r="B919" t="s">
        <v>4829</v>
      </c>
    </row>
    <row r="920" spans="1:2" x14ac:dyDescent="0.35">
      <c r="A920" t="s">
        <v>3770</v>
      </c>
      <c r="B920" t="s">
        <v>4830</v>
      </c>
    </row>
    <row r="921" spans="1:2" x14ac:dyDescent="0.35">
      <c r="A921" t="s">
        <v>3771</v>
      </c>
      <c r="B921" t="s">
        <v>4831</v>
      </c>
    </row>
    <row r="922" spans="1:2" x14ac:dyDescent="0.35">
      <c r="A922" t="s">
        <v>3772</v>
      </c>
      <c r="B922" t="s">
        <v>4832</v>
      </c>
    </row>
    <row r="923" spans="1:2" x14ac:dyDescent="0.35">
      <c r="A923" t="s">
        <v>3773</v>
      </c>
      <c r="B923" t="s">
        <v>4833</v>
      </c>
    </row>
    <row r="924" spans="1:2" x14ac:dyDescent="0.35">
      <c r="A924" t="s">
        <v>3774</v>
      </c>
      <c r="B924" t="s">
        <v>4834</v>
      </c>
    </row>
    <row r="925" spans="1:2" x14ac:dyDescent="0.35">
      <c r="A925" t="s">
        <v>3775</v>
      </c>
      <c r="B925" t="s">
        <v>4835</v>
      </c>
    </row>
    <row r="926" spans="1:2" x14ac:dyDescent="0.35">
      <c r="A926" t="s">
        <v>3776</v>
      </c>
      <c r="B926" t="s">
        <v>4836</v>
      </c>
    </row>
    <row r="927" spans="1:2" x14ac:dyDescent="0.35">
      <c r="A927" t="s">
        <v>3777</v>
      </c>
      <c r="B927" t="s">
        <v>4837</v>
      </c>
    </row>
    <row r="928" spans="1:2" x14ac:dyDescent="0.35">
      <c r="A928" t="s">
        <v>3778</v>
      </c>
      <c r="B928" t="s">
        <v>4838</v>
      </c>
    </row>
    <row r="929" spans="1:2" x14ac:dyDescent="0.35">
      <c r="A929" t="s">
        <v>3779</v>
      </c>
      <c r="B929" t="s">
        <v>4839</v>
      </c>
    </row>
    <row r="930" spans="1:2" x14ac:dyDescent="0.35">
      <c r="A930" t="s">
        <v>3780</v>
      </c>
      <c r="B930" t="s">
        <v>4840</v>
      </c>
    </row>
    <row r="931" spans="1:2" x14ac:dyDescent="0.35">
      <c r="A931" t="s">
        <v>3781</v>
      </c>
      <c r="B931" t="s">
        <v>4841</v>
      </c>
    </row>
    <row r="932" spans="1:2" x14ac:dyDescent="0.35">
      <c r="A932" t="s">
        <v>3782</v>
      </c>
      <c r="B932" t="s">
        <v>4842</v>
      </c>
    </row>
    <row r="933" spans="1:2" x14ac:dyDescent="0.35">
      <c r="A933" t="s">
        <v>3783</v>
      </c>
      <c r="B933" t="s">
        <v>4843</v>
      </c>
    </row>
    <row r="934" spans="1:2" x14ac:dyDescent="0.35">
      <c r="A934" t="s">
        <v>3784</v>
      </c>
      <c r="B934" t="s">
        <v>4844</v>
      </c>
    </row>
    <row r="935" spans="1:2" x14ac:dyDescent="0.35">
      <c r="A935" t="s">
        <v>3785</v>
      </c>
      <c r="B935" t="s">
        <v>4845</v>
      </c>
    </row>
    <row r="936" spans="1:2" x14ac:dyDescent="0.35">
      <c r="A936" t="s">
        <v>3786</v>
      </c>
      <c r="B936" t="s">
        <v>4846</v>
      </c>
    </row>
    <row r="937" spans="1:2" x14ac:dyDescent="0.35">
      <c r="A937" t="s">
        <v>3787</v>
      </c>
      <c r="B937" t="s">
        <v>4847</v>
      </c>
    </row>
    <row r="938" spans="1:2" x14ac:dyDescent="0.35">
      <c r="A938" t="s">
        <v>3788</v>
      </c>
      <c r="B938" t="s">
        <v>4848</v>
      </c>
    </row>
    <row r="939" spans="1:2" x14ac:dyDescent="0.35">
      <c r="A939" t="s">
        <v>3789</v>
      </c>
      <c r="B939" t="s">
        <v>4849</v>
      </c>
    </row>
    <row r="940" spans="1:2" x14ac:dyDescent="0.35">
      <c r="A940" t="s">
        <v>3790</v>
      </c>
      <c r="B940" t="s">
        <v>4850</v>
      </c>
    </row>
    <row r="941" spans="1:2" x14ac:dyDescent="0.35">
      <c r="A941" t="s">
        <v>3791</v>
      </c>
      <c r="B941" t="s">
        <v>4851</v>
      </c>
    </row>
    <row r="942" spans="1:2" x14ac:dyDescent="0.35">
      <c r="A942" t="s">
        <v>3792</v>
      </c>
      <c r="B942" t="s">
        <v>4852</v>
      </c>
    </row>
    <row r="943" spans="1:2" x14ac:dyDescent="0.35">
      <c r="A943" t="s">
        <v>3793</v>
      </c>
      <c r="B943" t="s">
        <v>4853</v>
      </c>
    </row>
    <row r="944" spans="1:2" x14ac:dyDescent="0.35">
      <c r="A944" t="s">
        <v>3794</v>
      </c>
      <c r="B944" t="s">
        <v>4854</v>
      </c>
    </row>
    <row r="945" spans="1:2" x14ac:dyDescent="0.35">
      <c r="A945" t="s">
        <v>3795</v>
      </c>
      <c r="B945" t="s">
        <v>4855</v>
      </c>
    </row>
    <row r="946" spans="1:2" x14ac:dyDescent="0.35">
      <c r="A946" t="s">
        <v>3796</v>
      </c>
      <c r="B946" t="s">
        <v>4856</v>
      </c>
    </row>
    <row r="947" spans="1:2" x14ac:dyDescent="0.35">
      <c r="A947" t="s">
        <v>3797</v>
      </c>
      <c r="B947" t="s">
        <v>4857</v>
      </c>
    </row>
    <row r="948" spans="1:2" x14ac:dyDescent="0.35">
      <c r="A948" t="s">
        <v>3798</v>
      </c>
      <c r="B948" t="s">
        <v>4858</v>
      </c>
    </row>
    <row r="949" spans="1:2" x14ac:dyDescent="0.35">
      <c r="A949" t="s">
        <v>3799</v>
      </c>
      <c r="B949" t="s">
        <v>4859</v>
      </c>
    </row>
    <row r="950" spans="1:2" x14ac:dyDescent="0.35">
      <c r="A950" t="s">
        <v>3800</v>
      </c>
      <c r="B950" t="s">
        <v>4860</v>
      </c>
    </row>
    <row r="951" spans="1:2" x14ac:dyDescent="0.35">
      <c r="A951" t="s">
        <v>3801</v>
      </c>
      <c r="B951" t="s">
        <v>4861</v>
      </c>
    </row>
    <row r="952" spans="1:2" x14ac:dyDescent="0.35">
      <c r="A952" t="s">
        <v>3802</v>
      </c>
      <c r="B952" t="s">
        <v>4862</v>
      </c>
    </row>
    <row r="953" spans="1:2" x14ac:dyDescent="0.35">
      <c r="A953" t="s">
        <v>3803</v>
      </c>
      <c r="B953" t="s">
        <v>4863</v>
      </c>
    </row>
    <row r="954" spans="1:2" x14ac:dyDescent="0.35">
      <c r="A954" t="s">
        <v>3804</v>
      </c>
      <c r="B954" t="s">
        <v>4864</v>
      </c>
    </row>
    <row r="955" spans="1:2" x14ac:dyDescent="0.35">
      <c r="A955" t="s">
        <v>3805</v>
      </c>
      <c r="B955" t="s">
        <v>4865</v>
      </c>
    </row>
    <row r="956" spans="1:2" x14ac:dyDescent="0.35">
      <c r="A956" t="s">
        <v>3806</v>
      </c>
      <c r="B956" t="s">
        <v>4866</v>
      </c>
    </row>
    <row r="957" spans="1:2" x14ac:dyDescent="0.35">
      <c r="A957" t="s">
        <v>3807</v>
      </c>
      <c r="B957" t="s">
        <v>4867</v>
      </c>
    </row>
    <row r="958" spans="1:2" x14ac:dyDescent="0.35">
      <c r="A958" t="s">
        <v>3808</v>
      </c>
      <c r="B958" t="s">
        <v>4868</v>
      </c>
    </row>
    <row r="959" spans="1:2" x14ac:dyDescent="0.35">
      <c r="A959" t="s">
        <v>3809</v>
      </c>
      <c r="B959" t="s">
        <v>4869</v>
      </c>
    </row>
    <row r="960" spans="1:2" x14ac:dyDescent="0.35">
      <c r="A960" t="s">
        <v>3810</v>
      </c>
      <c r="B960" t="s">
        <v>4870</v>
      </c>
    </row>
    <row r="961" spans="1:2" x14ac:dyDescent="0.35">
      <c r="A961" t="s">
        <v>3811</v>
      </c>
      <c r="B961" t="s">
        <v>4871</v>
      </c>
    </row>
    <row r="962" spans="1:2" x14ac:dyDescent="0.35">
      <c r="A962" t="s">
        <v>3812</v>
      </c>
      <c r="B962" t="s">
        <v>4872</v>
      </c>
    </row>
    <row r="963" spans="1:2" x14ac:dyDescent="0.35">
      <c r="A963" t="s">
        <v>3813</v>
      </c>
      <c r="B963" t="s">
        <v>4873</v>
      </c>
    </row>
    <row r="964" spans="1:2" x14ac:dyDescent="0.35">
      <c r="A964" t="s">
        <v>3814</v>
      </c>
      <c r="B964" t="s">
        <v>4874</v>
      </c>
    </row>
    <row r="965" spans="1:2" x14ac:dyDescent="0.35">
      <c r="A965" t="s">
        <v>3815</v>
      </c>
      <c r="B965" t="s">
        <v>4875</v>
      </c>
    </row>
    <row r="966" spans="1:2" x14ac:dyDescent="0.35">
      <c r="A966" t="s">
        <v>3816</v>
      </c>
      <c r="B966" t="s">
        <v>4876</v>
      </c>
    </row>
    <row r="967" spans="1:2" x14ac:dyDescent="0.35">
      <c r="A967" t="s">
        <v>3817</v>
      </c>
      <c r="B967" t="s">
        <v>4877</v>
      </c>
    </row>
    <row r="968" spans="1:2" x14ac:dyDescent="0.35">
      <c r="A968" t="s">
        <v>3818</v>
      </c>
      <c r="B968" t="s">
        <v>4878</v>
      </c>
    </row>
    <row r="969" spans="1:2" x14ac:dyDescent="0.35">
      <c r="A969" t="s">
        <v>3819</v>
      </c>
      <c r="B969" t="s">
        <v>4879</v>
      </c>
    </row>
    <row r="970" spans="1:2" x14ac:dyDescent="0.35">
      <c r="A970" t="s">
        <v>3820</v>
      </c>
      <c r="B970" t="s">
        <v>4880</v>
      </c>
    </row>
    <row r="971" spans="1:2" x14ac:dyDescent="0.35">
      <c r="A971" t="s">
        <v>3821</v>
      </c>
      <c r="B971" t="s">
        <v>4881</v>
      </c>
    </row>
    <row r="972" spans="1:2" x14ac:dyDescent="0.35">
      <c r="A972" t="s">
        <v>3822</v>
      </c>
      <c r="B972" t="s">
        <v>4882</v>
      </c>
    </row>
    <row r="973" spans="1:2" x14ac:dyDescent="0.35">
      <c r="A973" t="s">
        <v>3823</v>
      </c>
      <c r="B973" t="s">
        <v>4883</v>
      </c>
    </row>
    <row r="974" spans="1:2" x14ac:dyDescent="0.35">
      <c r="A974" t="s">
        <v>3824</v>
      </c>
      <c r="B974" t="s">
        <v>4884</v>
      </c>
    </row>
    <row r="975" spans="1:2" x14ac:dyDescent="0.35">
      <c r="A975" t="s">
        <v>3825</v>
      </c>
      <c r="B975" t="s">
        <v>4885</v>
      </c>
    </row>
    <row r="976" spans="1:2" x14ac:dyDescent="0.35">
      <c r="A976" t="s">
        <v>3826</v>
      </c>
      <c r="B976" t="s">
        <v>4886</v>
      </c>
    </row>
    <row r="977" spans="1:2" x14ac:dyDescent="0.35">
      <c r="A977" t="s">
        <v>3827</v>
      </c>
      <c r="B977" t="s">
        <v>4887</v>
      </c>
    </row>
    <row r="978" spans="1:2" x14ac:dyDescent="0.35">
      <c r="A978" t="s">
        <v>3828</v>
      </c>
      <c r="B978" t="s">
        <v>4888</v>
      </c>
    </row>
    <row r="979" spans="1:2" x14ac:dyDescent="0.35">
      <c r="A979" t="s">
        <v>3829</v>
      </c>
      <c r="B979" t="s">
        <v>4889</v>
      </c>
    </row>
    <row r="980" spans="1:2" x14ac:dyDescent="0.35">
      <c r="A980" t="s">
        <v>3830</v>
      </c>
      <c r="B980" t="s">
        <v>4890</v>
      </c>
    </row>
    <row r="981" spans="1:2" x14ac:dyDescent="0.35">
      <c r="A981" t="s">
        <v>3831</v>
      </c>
      <c r="B981" t="s">
        <v>4891</v>
      </c>
    </row>
    <row r="982" spans="1:2" x14ac:dyDescent="0.35">
      <c r="A982" t="s">
        <v>3832</v>
      </c>
      <c r="B982" t="s">
        <v>4892</v>
      </c>
    </row>
    <row r="983" spans="1:2" x14ac:dyDescent="0.35">
      <c r="A983" t="s">
        <v>3833</v>
      </c>
      <c r="B983" t="s">
        <v>4893</v>
      </c>
    </row>
    <row r="984" spans="1:2" x14ac:dyDescent="0.35">
      <c r="A984" t="s">
        <v>3834</v>
      </c>
      <c r="B984" t="s">
        <v>4894</v>
      </c>
    </row>
    <row r="985" spans="1:2" x14ac:dyDescent="0.35">
      <c r="A985" t="s">
        <v>3835</v>
      </c>
      <c r="B985" t="s">
        <v>4895</v>
      </c>
    </row>
    <row r="986" spans="1:2" x14ac:dyDescent="0.35">
      <c r="A986" t="s">
        <v>3836</v>
      </c>
      <c r="B986" t="s">
        <v>4896</v>
      </c>
    </row>
    <row r="987" spans="1:2" x14ac:dyDescent="0.35">
      <c r="A987" t="s">
        <v>3837</v>
      </c>
      <c r="B987" t="s">
        <v>4897</v>
      </c>
    </row>
    <row r="988" spans="1:2" x14ac:dyDescent="0.35">
      <c r="A988" t="s">
        <v>3838</v>
      </c>
      <c r="B988" t="s">
        <v>4898</v>
      </c>
    </row>
    <row r="989" spans="1:2" x14ac:dyDescent="0.35">
      <c r="A989" t="s">
        <v>3839</v>
      </c>
      <c r="B989" t="s">
        <v>4899</v>
      </c>
    </row>
    <row r="990" spans="1:2" x14ac:dyDescent="0.35">
      <c r="A990" t="s">
        <v>3840</v>
      </c>
      <c r="B990" t="s">
        <v>4900</v>
      </c>
    </row>
    <row r="991" spans="1:2" x14ac:dyDescent="0.35">
      <c r="A991" t="s">
        <v>3841</v>
      </c>
      <c r="B991" t="s">
        <v>4901</v>
      </c>
    </row>
    <row r="992" spans="1:2" x14ac:dyDescent="0.35">
      <c r="A992" t="s">
        <v>3842</v>
      </c>
      <c r="B992" t="s">
        <v>4902</v>
      </c>
    </row>
    <row r="993" spans="1:2" x14ac:dyDescent="0.35">
      <c r="A993" t="s">
        <v>3843</v>
      </c>
      <c r="B993" t="s">
        <v>4903</v>
      </c>
    </row>
    <row r="994" spans="1:2" x14ac:dyDescent="0.35">
      <c r="A994" t="s">
        <v>3844</v>
      </c>
      <c r="B994" t="s">
        <v>4904</v>
      </c>
    </row>
    <row r="995" spans="1:2" x14ac:dyDescent="0.35">
      <c r="A995" t="s">
        <v>3845</v>
      </c>
      <c r="B995" t="s">
        <v>4905</v>
      </c>
    </row>
    <row r="996" spans="1:2" x14ac:dyDescent="0.35">
      <c r="A996" t="s">
        <v>3846</v>
      </c>
      <c r="B996" t="s">
        <v>4906</v>
      </c>
    </row>
    <row r="997" spans="1:2" x14ac:dyDescent="0.35">
      <c r="A997" t="s">
        <v>3847</v>
      </c>
      <c r="B997" t="s">
        <v>4907</v>
      </c>
    </row>
    <row r="998" spans="1:2" x14ac:dyDescent="0.35">
      <c r="A998" t="s">
        <v>3848</v>
      </c>
      <c r="B998" t="s">
        <v>4908</v>
      </c>
    </row>
    <row r="999" spans="1:2" x14ac:dyDescent="0.35">
      <c r="A999" t="s">
        <v>3849</v>
      </c>
      <c r="B999" t="s">
        <v>4909</v>
      </c>
    </row>
    <row r="1000" spans="1:2" x14ac:dyDescent="0.35">
      <c r="A1000" t="s">
        <v>3850</v>
      </c>
      <c r="B1000" t="s">
        <v>4910</v>
      </c>
    </row>
    <row r="1001" spans="1:2" x14ac:dyDescent="0.35">
      <c r="A1001" t="s">
        <v>3851</v>
      </c>
      <c r="B1001" t="s">
        <v>4911</v>
      </c>
    </row>
    <row r="1002" spans="1:2" x14ac:dyDescent="0.35">
      <c r="A1002" t="s">
        <v>3852</v>
      </c>
      <c r="B1002" t="s">
        <v>4912</v>
      </c>
    </row>
    <row r="1003" spans="1:2" x14ac:dyDescent="0.35">
      <c r="A1003" t="s">
        <v>3853</v>
      </c>
      <c r="B1003" t="s">
        <v>4913</v>
      </c>
    </row>
    <row r="1004" spans="1:2" x14ac:dyDescent="0.35">
      <c r="A1004" t="s">
        <v>3854</v>
      </c>
      <c r="B1004" t="s">
        <v>4914</v>
      </c>
    </row>
    <row r="1005" spans="1:2" x14ac:dyDescent="0.35">
      <c r="A1005" t="s">
        <v>3855</v>
      </c>
      <c r="B1005" t="s">
        <v>4915</v>
      </c>
    </row>
    <row r="1006" spans="1:2" x14ac:dyDescent="0.35">
      <c r="A1006" t="s">
        <v>3856</v>
      </c>
      <c r="B1006" t="s">
        <v>4916</v>
      </c>
    </row>
    <row r="1007" spans="1:2" x14ac:dyDescent="0.35">
      <c r="A1007" t="s">
        <v>3857</v>
      </c>
      <c r="B1007" t="s">
        <v>4917</v>
      </c>
    </row>
    <row r="1008" spans="1:2" x14ac:dyDescent="0.35">
      <c r="A1008" t="s">
        <v>3858</v>
      </c>
      <c r="B1008" t="s">
        <v>4918</v>
      </c>
    </row>
    <row r="1009" spans="1:2" x14ac:dyDescent="0.35">
      <c r="A1009" t="s">
        <v>3859</v>
      </c>
      <c r="B1009" t="s">
        <v>4919</v>
      </c>
    </row>
    <row r="1010" spans="1:2" x14ac:dyDescent="0.35">
      <c r="A1010" t="s">
        <v>3860</v>
      </c>
      <c r="B1010" t="s">
        <v>4920</v>
      </c>
    </row>
    <row r="1011" spans="1:2" x14ac:dyDescent="0.35">
      <c r="A1011" t="s">
        <v>3861</v>
      </c>
      <c r="B1011" t="s">
        <v>4921</v>
      </c>
    </row>
    <row r="1012" spans="1:2" x14ac:dyDescent="0.35">
      <c r="A1012" t="s">
        <v>3862</v>
      </c>
      <c r="B1012" t="s">
        <v>4922</v>
      </c>
    </row>
    <row r="1013" spans="1:2" x14ac:dyDescent="0.35">
      <c r="A1013" t="s">
        <v>3863</v>
      </c>
      <c r="B1013" t="s">
        <v>4923</v>
      </c>
    </row>
    <row r="1014" spans="1:2" x14ac:dyDescent="0.35">
      <c r="A1014" t="s">
        <v>3864</v>
      </c>
      <c r="B1014" t="s">
        <v>4924</v>
      </c>
    </row>
    <row r="1015" spans="1:2" x14ac:dyDescent="0.35">
      <c r="A1015" t="s">
        <v>3865</v>
      </c>
      <c r="B1015" t="s">
        <v>4925</v>
      </c>
    </row>
    <row r="1016" spans="1:2" x14ac:dyDescent="0.35">
      <c r="A1016" t="s">
        <v>3866</v>
      </c>
      <c r="B1016" t="s">
        <v>4926</v>
      </c>
    </row>
    <row r="1017" spans="1:2" x14ac:dyDescent="0.35">
      <c r="A1017" t="s">
        <v>3867</v>
      </c>
      <c r="B1017" t="s">
        <v>4927</v>
      </c>
    </row>
    <row r="1018" spans="1:2" x14ac:dyDescent="0.35">
      <c r="A1018" t="s">
        <v>3868</v>
      </c>
      <c r="B1018" t="s">
        <v>4928</v>
      </c>
    </row>
    <row r="1019" spans="1:2" x14ac:dyDescent="0.35">
      <c r="A1019" t="s">
        <v>3869</v>
      </c>
      <c r="B1019" t="s">
        <v>4929</v>
      </c>
    </row>
    <row r="1020" spans="1:2" x14ac:dyDescent="0.35">
      <c r="A1020" t="s">
        <v>3870</v>
      </c>
      <c r="B1020" t="s">
        <v>4930</v>
      </c>
    </row>
    <row r="1021" spans="1:2" x14ac:dyDescent="0.35">
      <c r="A1021" t="s">
        <v>3871</v>
      </c>
      <c r="B1021" t="s">
        <v>4931</v>
      </c>
    </row>
    <row r="1022" spans="1:2" x14ac:dyDescent="0.35">
      <c r="A1022" t="s">
        <v>3872</v>
      </c>
      <c r="B1022" t="s">
        <v>4932</v>
      </c>
    </row>
    <row r="1023" spans="1:2" x14ac:dyDescent="0.35">
      <c r="A1023" t="s">
        <v>3873</v>
      </c>
      <c r="B1023" t="s">
        <v>4933</v>
      </c>
    </row>
    <row r="1024" spans="1:2" x14ac:dyDescent="0.35">
      <c r="A1024" t="s">
        <v>3874</v>
      </c>
      <c r="B1024" t="s">
        <v>4934</v>
      </c>
    </row>
    <row r="1025" spans="1:2" x14ac:dyDescent="0.35">
      <c r="A1025" t="s">
        <v>3875</v>
      </c>
      <c r="B1025" t="s">
        <v>4935</v>
      </c>
    </row>
    <row r="1026" spans="1:2" x14ac:dyDescent="0.35">
      <c r="A1026" t="s">
        <v>3876</v>
      </c>
      <c r="B1026" t="s">
        <v>4936</v>
      </c>
    </row>
    <row r="1027" spans="1:2" x14ac:dyDescent="0.35">
      <c r="A1027" t="s">
        <v>3877</v>
      </c>
      <c r="B1027" t="s">
        <v>4937</v>
      </c>
    </row>
    <row r="1028" spans="1:2" x14ac:dyDescent="0.35">
      <c r="A1028" t="s">
        <v>3878</v>
      </c>
      <c r="B1028" t="s">
        <v>4938</v>
      </c>
    </row>
    <row r="1029" spans="1:2" x14ac:dyDescent="0.35">
      <c r="A1029" t="s">
        <v>3879</v>
      </c>
      <c r="B1029" t="s">
        <v>4939</v>
      </c>
    </row>
    <row r="1030" spans="1:2" x14ac:dyDescent="0.35">
      <c r="A1030" t="s">
        <v>3880</v>
      </c>
      <c r="B1030" t="s">
        <v>4940</v>
      </c>
    </row>
    <row r="1031" spans="1:2" x14ac:dyDescent="0.35">
      <c r="A1031" t="s">
        <v>3881</v>
      </c>
      <c r="B1031" t="s">
        <v>4941</v>
      </c>
    </row>
  </sheetData>
  <sortState xmlns:xlrd2="http://schemas.microsoft.com/office/spreadsheetml/2017/richdata2" ref="A2:B1031">
    <sortCondition ref="A2:A1031"/>
  </sortState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46E18-2135-42F6-B6E4-7A41042282C2}">
  <dimension ref="B6:O28"/>
  <sheetViews>
    <sheetView topLeftCell="AI1" workbookViewId="0">
      <selection activeCell="AI1" sqref="AI1"/>
    </sheetView>
  </sheetViews>
  <sheetFormatPr defaultColWidth="8.7265625" defaultRowHeight="14.5" x14ac:dyDescent="0.35"/>
  <cols>
    <col min="1" max="1" width="3.54296875" style="74" customWidth="1"/>
    <col min="2" max="2" width="6.54296875" style="74" customWidth="1"/>
    <col min="3" max="3" width="35.6328125" style="74" customWidth="1"/>
    <col min="4" max="4" width="17.7265625" style="74" customWidth="1"/>
    <col min="5" max="5" width="16.90625" style="74" customWidth="1"/>
    <col min="6" max="9" width="15" style="74" customWidth="1"/>
    <col min="10" max="13" width="11.90625" style="74" customWidth="1"/>
    <col min="14" max="15" width="11.81640625" style="74" customWidth="1"/>
    <col min="16" max="34" width="8.7265625" style="74" customWidth="1"/>
    <col min="35" max="16384" width="8.7265625" style="74"/>
  </cols>
  <sheetData>
    <row r="6" spans="2:15" x14ac:dyDescent="0.35">
      <c r="B6" s="119"/>
      <c r="C6" s="120" t="s">
        <v>3892</v>
      </c>
      <c r="D6" s="121">
        <v>2013</v>
      </c>
      <c r="E6" s="122">
        <v>2014</v>
      </c>
      <c r="F6" s="122">
        <v>2015</v>
      </c>
      <c r="G6" s="122">
        <v>2016</v>
      </c>
      <c r="H6" s="122">
        <v>2017</v>
      </c>
      <c r="I6" s="122">
        <v>2018</v>
      </c>
      <c r="J6" s="122">
        <v>2019</v>
      </c>
      <c r="K6" s="122">
        <v>2020</v>
      </c>
      <c r="L6" s="122">
        <v>2021</v>
      </c>
      <c r="M6" s="122">
        <v>2022</v>
      </c>
      <c r="N6" s="122">
        <v>2023</v>
      </c>
      <c r="O6" s="122">
        <v>2024</v>
      </c>
    </row>
    <row r="7" spans="2:15" x14ac:dyDescent="0.35">
      <c r="C7" s="123" t="e">
        <f>SUMMARY!$B$3</f>
        <v>#N/A</v>
      </c>
      <c r="D7" s="124" t="e">
        <f>(SUMMARY!F45/VLOOKUP(SUMMARY!$E$4,PTAD_ASSIGNED_TY12_FINAL!$A:$C,2,FALSE))-1</f>
        <v>#N/A</v>
      </c>
      <c r="E7" s="74" t="e">
        <f>(SUMMARY!F46/SUMMARY!F45)-1</f>
        <v>#N/A</v>
      </c>
      <c r="F7" s="74" t="e">
        <f>(SUMMARY!F47/SUMMARY!F46)-1</f>
        <v>#N/A</v>
      </c>
      <c r="G7" s="74" t="e">
        <f>(SUMMARY!F48/SUMMARY!F47)-1</f>
        <v>#N/A</v>
      </c>
      <c r="H7" s="74" t="e">
        <f>(SUMMARY!F49/SUMMARY!F48)-1</f>
        <v>#N/A</v>
      </c>
      <c r="I7" s="74" t="e">
        <f>(SUMMARY!F50/SUMMARY!F49)-1</f>
        <v>#N/A</v>
      </c>
      <c r="J7" s="74" t="e">
        <f>(SUMMARY!F51/SUMMARY!F50)-1</f>
        <v>#N/A</v>
      </c>
      <c r="K7" s="74" t="e">
        <f>(SUMMARY!F52/SUMMARY!F51)-1</f>
        <v>#N/A</v>
      </c>
      <c r="L7" s="74" t="e">
        <f>(SUMMARY!F53/SUMMARY!F52)-1</f>
        <v>#N/A</v>
      </c>
      <c r="M7" s="74" t="e">
        <f>(SUMMARY!F54/SUMMARY!F53)-1</f>
        <v>#N/A</v>
      </c>
      <c r="N7" s="74" t="e">
        <f>(SUMMARY!G55/SUMMARY!G54)-1</f>
        <v>#N/A</v>
      </c>
    </row>
    <row r="8" spans="2:15" x14ac:dyDescent="0.35">
      <c r="C8" s="123" t="s">
        <v>4942</v>
      </c>
      <c r="D8" s="125">
        <f>(PTAD_ASSIGNED_TY13_FINAL!B$1025/PTAD_ASSIGNED_TY12_FINAL!B$1025)-1</f>
        <v>5.8330938338216676E-2</v>
      </c>
      <c r="E8" s="74">
        <f>(PTAD_ASSIGNED_TY14_FINAL!B$1025/PTAD_ASSIGNED_TY13_FINAL!B$1025)-1</f>
        <v>8.7693033214231608E-2</v>
      </c>
      <c r="F8" s="74">
        <f>(PTAD_ASSIGNED_TY15_FINAL!B$1025/PTAD_ASSIGNED_TY14_FINAL!B$1025)-1</f>
        <v>4.3181795921487298E-2</v>
      </c>
      <c r="G8" s="74">
        <f>(PTAD_ASSIGNED_TY16_FINAL!B$1025/PTAD_ASSIGNED_TY15_FINAL!B$1025)-1</f>
        <v>4.9625052813475623E-2</v>
      </c>
      <c r="H8" s="74">
        <f>(PTAD_ASSIGNED_TY17_FINAL!B$1025/PTAD_ASSIGNED_TY16_FINAL!B$1025)-1</f>
        <v>7.1939248759648411E-2</v>
      </c>
      <c r="I8" s="74">
        <f>(PTAD_ASSIGNED_TY18_FINAL!B$1025/PTAD_ASSIGNED_TY17_FINAL!B$1025)-1</f>
        <v>7.5210541187412883E-2</v>
      </c>
      <c r="J8" s="74">
        <f>(PTAD_ASSIGNED_TY19!B$1025/PTAD_ASSIGNED_TY18_FINAL!B$1025)-1</f>
        <v>0.10175486441912973</v>
      </c>
      <c r="K8" s="74">
        <f>(PTAD_ASSIGNED_TY20!$B$1026/PTAD_ASSIGNED_TY19!$B$1025)-1</f>
        <v>5.6045381102475922E-2</v>
      </c>
      <c r="L8" s="74">
        <f>(PTAD_ASSIGNED_TY21!$B$1026/PTAD_ASSIGNED_TY20!$B$1026)-1</f>
        <v>6.0435091473420188E-2</v>
      </c>
      <c r="M8" s="74">
        <f>(PTAD_ASSIGNED_TY22!$B$1026/PTAD_ASSIGNED_TY21!$B$1026)-1</f>
        <v>0.18354910649111256</v>
      </c>
      <c r="N8" s="74">
        <f>(PTAD_ASSIGNED_TY23!$B$1026/PTAD_ASSIGNED_TY22!$B$1026)-1</f>
        <v>5.2296844108086882E-2</v>
      </c>
      <c r="O8" s="74">
        <v>2.87E-2</v>
      </c>
    </row>
    <row r="9" spans="2:15" x14ac:dyDescent="0.35">
      <c r="C9" s="126" t="e">
        <f>CONCATENATE("METHOD #1 ",SUMMARY!B3)</f>
        <v>#N/A</v>
      </c>
      <c r="N9" s="74" t="e">
        <f>N7</f>
        <v>#N/A</v>
      </c>
      <c r="O9" s="74" t="e">
        <f>IF(SUMMARY!G27&gt;0,(SUMMARY!G27/SUMMARY!G55)-1,N9)</f>
        <v>#N/A</v>
      </c>
    </row>
    <row r="10" spans="2:15" x14ac:dyDescent="0.35">
      <c r="C10" s="126" t="e">
        <f>CONCATENATE("METHOD #2 ",SUMMARY!B3)</f>
        <v>#N/A</v>
      </c>
      <c r="N10" s="74" t="e">
        <f>N7</f>
        <v>#N/A</v>
      </c>
      <c r="O10" s="74" t="e">
        <f>IF(SUMMARY!H27&gt;0,(SUMMARY!H27/SUMMARY!G55)-1,N10)</f>
        <v>#N/A</v>
      </c>
    </row>
    <row r="14" spans="2:15" x14ac:dyDescent="0.35">
      <c r="D14" s="138"/>
      <c r="E14" s="138"/>
      <c r="F14" s="138"/>
      <c r="G14" s="138"/>
      <c r="H14" s="138"/>
    </row>
    <row r="15" spans="2:15" x14ac:dyDescent="0.35">
      <c r="C15" s="57"/>
      <c r="D15" s="127"/>
      <c r="E15" s="127"/>
      <c r="F15" s="127"/>
      <c r="G15" s="127"/>
      <c r="H15" s="127"/>
      <c r="I15" s="127"/>
    </row>
    <row r="16" spans="2:15" x14ac:dyDescent="0.35">
      <c r="C16" s="123"/>
    </row>
    <row r="17" spans="3:10" x14ac:dyDescent="0.35">
      <c r="C17" s="123"/>
    </row>
    <row r="25" spans="3:10" x14ac:dyDescent="0.35">
      <c r="D25" s="128"/>
      <c r="E25" s="128"/>
      <c r="F25" s="128"/>
      <c r="G25" s="128"/>
      <c r="H25" s="128"/>
      <c r="I25" s="128"/>
      <c r="J25" s="128"/>
    </row>
    <row r="26" spans="3:10" x14ac:dyDescent="0.35">
      <c r="D26" s="128"/>
      <c r="E26" s="128"/>
      <c r="F26" s="128"/>
      <c r="G26" s="128"/>
      <c r="H26" s="128"/>
      <c r="I26" s="128"/>
      <c r="J26" s="128"/>
    </row>
    <row r="27" spans="3:10" x14ac:dyDescent="0.35">
      <c r="D27" s="128"/>
      <c r="E27" s="128"/>
      <c r="F27" s="128"/>
      <c r="G27" s="128"/>
      <c r="H27" s="128"/>
      <c r="I27" s="128"/>
      <c r="J27" s="128"/>
    </row>
    <row r="28" spans="3:10" x14ac:dyDescent="0.35">
      <c r="D28" s="128"/>
      <c r="E28" s="128"/>
      <c r="F28" s="128"/>
      <c r="G28" s="128"/>
      <c r="H28" s="128"/>
      <c r="I28" s="128"/>
      <c r="J28" s="128"/>
    </row>
  </sheetData>
  <mergeCells count="1">
    <mergeCell ref="D14:H14"/>
  </mergeCells>
  <conditionalFormatting sqref="D7:J8">
    <cfRule type="cellIs" dxfId="2" priority="3" operator="lessThan">
      <formula>0</formula>
    </cfRule>
  </conditionalFormatting>
  <conditionalFormatting sqref="K7">
    <cfRule type="cellIs" dxfId="1" priority="2" operator="lessThan">
      <formula>0</formula>
    </cfRule>
  </conditionalFormatting>
  <conditionalFormatting sqref="K8:O8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7BB97-AA79-419E-BA83-C80C9E433EE4}">
  <dimension ref="A1:Y60"/>
  <sheetViews>
    <sheetView zoomScaleNormal="100" workbookViewId="0">
      <pane ySplit="3" topLeftCell="A4" activePane="bottomLeft" state="frozen"/>
      <selection activeCell="B32" sqref="B32"/>
      <selection pane="bottomLeft" activeCell="A3" sqref="A3"/>
    </sheetView>
  </sheetViews>
  <sheetFormatPr defaultRowHeight="14.5" x14ac:dyDescent="0.35"/>
  <cols>
    <col min="1" max="1" width="16.7265625" customWidth="1"/>
    <col min="2" max="6" width="18.1796875" customWidth="1"/>
    <col min="7" max="7" width="7.26953125" customWidth="1"/>
    <col min="8" max="8" width="23.453125" customWidth="1"/>
    <col min="9" max="9" width="16.453125" customWidth="1"/>
    <col min="11" max="11" width="16.7265625" customWidth="1"/>
    <col min="12" max="16" width="18.1796875" customWidth="1"/>
    <col min="17" max="17" width="5.54296875" customWidth="1"/>
    <col min="18" max="18" width="23.453125" customWidth="1"/>
    <col min="19" max="19" width="16.453125" customWidth="1"/>
    <col min="25" max="25" width="19.6328125" customWidth="1"/>
  </cols>
  <sheetData>
    <row r="1" spans="1:19" s="18" customFormat="1" ht="31" x14ac:dyDescent="0.7">
      <c r="A1" s="21" t="e">
        <f>LEFT(START_HERE!$B$2,6)</f>
        <v>#N/A</v>
      </c>
      <c r="B1" s="18" t="e">
        <f>VLOOKUP(A1,all_names!$A:$B,2,FALSE)</f>
        <v>#N/A</v>
      </c>
      <c r="K1" s="21" t="e">
        <f>LEFT(START_HERE!$B$2,6)</f>
        <v>#N/A</v>
      </c>
      <c r="L1" s="18" t="e">
        <f>VLOOKUP(K1,all_names!$A:$B,2,FALSE)</f>
        <v>#N/A</v>
      </c>
    </row>
    <row r="2" spans="1:19" s="24" customFormat="1" ht="30.75" customHeight="1" thickBot="1" x14ac:dyDescent="0.65">
      <c r="A2" s="22" t="str">
        <f>START_HERE!$B$7</f>
        <v/>
      </c>
      <c r="B2" s="23" t="str">
        <f>IF(ISERROR(UPPER(VLOOKUP(VALUE($A$2),FinalCert_TaxYear2016!$B:$C,2,FALSE))),"",CONCATENATE(UPPER(VLOOKUP(VALUE($A$2),FinalCert_TaxYear2016!$B:$C,2,FALSE))," CAD DETAIL"))</f>
        <v/>
      </c>
      <c r="C2" s="23"/>
      <c r="D2" s="23"/>
      <c r="E2" s="67" t="s">
        <v>6884</v>
      </c>
      <c r="F2" s="67"/>
      <c r="G2" s="66"/>
      <c r="H2" s="66"/>
      <c r="I2" s="66"/>
      <c r="K2" s="22" t="str">
        <f>START_HERE!$B$7</f>
        <v/>
      </c>
      <c r="L2" s="23" t="str">
        <f>IF(ISERROR(UPPER(VLOOKUP(VALUE($A$2),FinalCert_TaxYear2016!$B:$C,2,FALSE))),"",CONCATENATE(UPPER(VLOOKUP(VALUE($A$2),FinalCert_TaxYear2016!$B:$C,2,FALSE))," CAD DETAIL"))</f>
        <v/>
      </c>
      <c r="M2" s="23"/>
      <c r="N2" s="23"/>
      <c r="O2" s="68" t="s">
        <v>6883</v>
      </c>
      <c r="P2" s="68"/>
      <c r="Q2" s="68"/>
      <c r="R2" s="68"/>
      <c r="S2" s="68"/>
    </row>
    <row r="3" spans="1:19" ht="6.75" customHeight="1" thickTop="1" x14ac:dyDescent="0.35"/>
    <row r="4" spans="1:19" x14ac:dyDescent="0.35">
      <c r="A4" s="19" t="s">
        <v>5205</v>
      </c>
      <c r="B4" s="19"/>
      <c r="C4" s="19"/>
      <c r="D4" s="19"/>
      <c r="E4" s="19"/>
      <c r="F4" s="19"/>
      <c r="G4" s="19"/>
      <c r="H4" s="19"/>
      <c r="I4" s="19"/>
      <c r="K4" s="69" t="s">
        <v>5269</v>
      </c>
      <c r="L4" s="69"/>
      <c r="M4" s="69"/>
      <c r="N4" s="69"/>
      <c r="O4" s="69"/>
      <c r="P4" s="69"/>
      <c r="Q4" s="69"/>
      <c r="R4" s="69"/>
      <c r="S4" s="69"/>
    </row>
    <row r="5" spans="1:19" ht="4.5" customHeight="1" x14ac:dyDescent="0.35"/>
    <row r="6" spans="1:19" s="4" customFormat="1" ht="58" x14ac:dyDescent="0.35">
      <c r="A6" s="2" t="s">
        <v>0</v>
      </c>
      <c r="B6" s="3" t="s">
        <v>1</v>
      </c>
      <c r="C6" s="3" t="s">
        <v>2</v>
      </c>
      <c r="D6" s="3" t="s">
        <v>3</v>
      </c>
      <c r="E6" s="3" t="s">
        <v>4</v>
      </c>
      <c r="F6" s="3" t="s">
        <v>6906</v>
      </c>
      <c r="H6" s="9" t="s">
        <v>2859</v>
      </c>
      <c r="I6" s="7"/>
      <c r="K6" s="2" t="s">
        <v>0</v>
      </c>
      <c r="L6" s="3" t="s">
        <v>1</v>
      </c>
      <c r="M6" s="3" t="s">
        <v>5265</v>
      </c>
      <c r="N6" s="3" t="s">
        <v>5266</v>
      </c>
      <c r="O6" s="3" t="s">
        <v>4</v>
      </c>
      <c r="P6" s="3" t="s">
        <v>6909</v>
      </c>
      <c r="R6" s="9" t="s">
        <v>2859</v>
      </c>
      <c r="S6" s="7"/>
    </row>
    <row r="7" spans="1:19" x14ac:dyDescent="0.35">
      <c r="A7" s="1">
        <v>2015</v>
      </c>
      <c r="B7" s="28"/>
      <c r="C7" s="26" t="str">
        <f>IF(ISERROR(VLOOKUP(CONCATENATE($A$2,$A$1),FinalCert_TaxYear2015!$A:$S,8,FALSE)),"",VLOOKUP(CONCATENATE($A$2,$A$1),FinalCert_TaxYear2015!$A:$S,8,FALSE))</f>
        <v/>
      </c>
      <c r="D7" s="33">
        <f>IF(B7&gt;0,C7/B7,0)</f>
        <v>0</v>
      </c>
      <c r="E7" s="1"/>
      <c r="F7" s="1"/>
      <c r="H7" s="29" t="str">
        <f>IF(ISNA(VLOOKUP(CONCATENATE($A$2,$A$1),FinalCert_TaxYear2015!$A:$S,10,FALSE)),"",VLOOKUP(CONCATENATE($A$2,$A$1),FinalCert_TaxYear2015!$A:$S,10,FALSE))</f>
        <v/>
      </c>
      <c r="I7" s="8"/>
      <c r="K7" s="1">
        <v>2015</v>
      </c>
      <c r="L7" s="70"/>
      <c r="M7" s="26" t="str">
        <f>IF(ISERROR(VLOOKUP(CONCATENATE($A$2,$A$1),FinalCert_TaxYear2015!$A:$S,17,FALSE)),"",VLOOKUP(CONCATENATE($A$2,$A$1),FinalCert_TaxYear2015!$A:$S,17,FALSE))</f>
        <v/>
      </c>
      <c r="N7" s="33">
        <f>IF(L7&gt;0,M7/L7,0)</f>
        <v>0</v>
      </c>
      <c r="O7" s="1"/>
      <c r="P7" s="1"/>
      <c r="R7" s="29" t="str">
        <f>IF(ISNA(VLOOKUP(CONCATENATE($A$2,$A$1),FinalCert_TaxYear2015!$A:$S,10,FALSE)),"",VLOOKUP(CONCATENATE($A$2,$A$1),FinalCert_TaxYear2015!$A:$S,10,FALSE))</f>
        <v/>
      </c>
      <c r="S7" s="8"/>
    </row>
    <row r="8" spans="1:19" x14ac:dyDescent="0.35">
      <c r="A8" s="1">
        <v>2016</v>
      </c>
      <c r="B8" s="28"/>
      <c r="C8" s="26" t="str">
        <f>IF(ISERROR(VLOOKUP(CONCATENATE($A$2,$A$1),FinalCert_TaxYear2016!$A:$S,8,FALSE)),"",VLOOKUP(CONCATENATE($A$2,$A$1),FinalCert_TaxYear2016!$A:$S,8,FALSE))</f>
        <v/>
      </c>
      <c r="D8" s="33">
        <f>IF(B8&gt;0,C8/B8,0)</f>
        <v>0</v>
      </c>
      <c r="E8" s="1"/>
      <c r="F8" s="1"/>
      <c r="H8" s="29" t="str">
        <f>IF(ISNA(VLOOKUP(CONCATENATE($A$2,$A$1),FinalCert_TaxYear2016!$A:$S,10,FALSE)),"",VLOOKUP(CONCATENATE($A$2,$A$1),FinalCert_TaxYear2016!$A:$S,10,FALSE))</f>
        <v/>
      </c>
      <c r="I8" s="8"/>
      <c r="K8" s="1">
        <v>2016</v>
      </c>
      <c r="L8" s="70"/>
      <c r="M8" s="26" t="str">
        <f>IF(ISERROR(VLOOKUP(CONCATENATE($A$2,$A$1),FinalCert_TaxYear2016!$A:$S,17,FALSE)),"",VLOOKUP(CONCATENATE($A$2,$A$1),FinalCert_TaxYear2016!$A:$S,17,FALSE))</f>
        <v/>
      </c>
      <c r="N8" s="33">
        <f>IF(L8&gt;0,M8/L8,0)</f>
        <v>0</v>
      </c>
      <c r="O8" s="1"/>
      <c r="P8" s="1"/>
      <c r="R8" s="29" t="str">
        <f>IF(ISNA(VLOOKUP(CONCATENATE($A$2,$A$1),FinalCert_TaxYear2016!$A:$S,10,FALSE)),"",VLOOKUP(CONCATENATE($A$2,$A$1),FinalCert_TaxYear2016!$A:$S,10,FALSE))</f>
        <v/>
      </c>
      <c r="S8" s="8"/>
    </row>
    <row r="9" spans="1:19" x14ac:dyDescent="0.35">
      <c r="A9" s="1">
        <v>2017</v>
      </c>
      <c r="B9" s="28"/>
      <c r="C9" s="26" t="str">
        <f>IF(ISERROR(VLOOKUP(CONCATENATE($A$2,$A$1),FinalCert_TaxYear2017!$A:$S,8,FALSE)),"",VLOOKUP(CONCATENATE($A$2,$A$1),FinalCert_TaxYear2017!$A:$S,8,FALSE))</f>
        <v/>
      </c>
      <c r="D9" s="33">
        <f t="shared" ref="D9:D10" si="0">IF(B9&gt;0,C9/B9,0)</f>
        <v>0</v>
      </c>
      <c r="E9" s="1"/>
      <c r="F9" s="1"/>
      <c r="H9" s="29" t="str">
        <f>IF(ISNA(VLOOKUP(CONCATENATE($A$2,$A$1),FinalCert_TaxYear2017!$A:$S,10,FALSE)),"",VLOOKUP(CONCATENATE($A$2,$A$1),FinalCert_TaxYear2017!$A:$S,10,FALSE))</f>
        <v/>
      </c>
      <c r="I9" s="8"/>
      <c r="K9" s="1">
        <v>2017</v>
      </c>
      <c r="L9" s="70"/>
      <c r="M9" s="26" t="str">
        <f>IF(ISERROR(VLOOKUP(CONCATENATE($A$2,$A$1),FinalCert_TaxYear2017!$A:$S,17,FALSE)),"",VLOOKUP(CONCATENATE($A$2,$A$1),FinalCert_TaxYear2017!$A:$S,17,FALSE))</f>
        <v/>
      </c>
      <c r="N9" s="33">
        <f t="shared" ref="N9:N10" si="1">IF(L9&gt;0,M9/L9,0)</f>
        <v>0</v>
      </c>
      <c r="O9" s="1"/>
      <c r="P9" s="1"/>
      <c r="R9" s="29" t="str">
        <f>IF(ISNA(VLOOKUP(CONCATENATE($A$2,$A$1),FinalCert_TaxYear2017!$A:$S,10,FALSE)),"",VLOOKUP(CONCATENATE($A$2,$A$1),FinalCert_TaxYear2017!$A:$S,10,FALSE))</f>
        <v/>
      </c>
      <c r="S9" s="8"/>
    </row>
    <row r="10" spans="1:19" x14ac:dyDescent="0.35">
      <c r="A10" s="1">
        <v>2018</v>
      </c>
      <c r="B10" s="28"/>
      <c r="C10" s="26" t="str">
        <f>IF(ISERROR(VLOOKUP(CONCATENATE($A$2,$A$1),FinalCert_TaxYear2018!$A:$S,8,FALSE)),"",VLOOKUP(CONCATENATE($A$2,$A$1),FinalCert_TaxYear2018!$A:$S,8,FALSE))</f>
        <v/>
      </c>
      <c r="D10" s="33">
        <f t="shared" si="0"/>
        <v>0</v>
      </c>
      <c r="E10" s="1"/>
      <c r="F10" s="91"/>
      <c r="H10" s="29" t="str">
        <f>IF(ISNA(VLOOKUP(CONCATENATE($A$2,$A$1),FinalCert_TaxYear2018!$A:$S,10,FALSE)),"",VLOOKUP(CONCATENATE($A$2,$A$1),FinalCert_TaxYear2018!$A:$S,10,FALSE))</f>
        <v/>
      </c>
      <c r="I10" s="8"/>
      <c r="K10" s="1">
        <v>2018</v>
      </c>
      <c r="L10" s="70"/>
      <c r="M10" s="26" t="str">
        <f>IF(ISERROR(VLOOKUP(CONCATENATE($A$2,$A$1),FinalCert_TaxYear2018!$A:$S,17,FALSE)),"",VLOOKUP(CONCATENATE($A$2,$A$1),FinalCert_TaxYear2018!$A:$S,17,FALSE))</f>
        <v/>
      </c>
      <c r="N10" s="33">
        <f t="shared" si="1"/>
        <v>0</v>
      </c>
      <c r="O10" s="1"/>
      <c r="P10" s="91"/>
      <c r="R10" s="29" t="str">
        <f>IF(ISNA(VLOOKUP(CONCATENATE($A$2,$A$1),FinalCert_TaxYear2018!$A:$S,10,FALSE)),"",VLOOKUP(CONCATENATE($A$2,$A$1),FinalCert_TaxYear2018!$A:$S,10,FALSE))</f>
        <v/>
      </c>
      <c r="S10" s="8"/>
    </row>
    <row r="11" spans="1:19" x14ac:dyDescent="0.35">
      <c r="A11" s="1">
        <v>2019</v>
      </c>
      <c r="B11" s="28"/>
      <c r="C11" s="26" t="str">
        <f>IF(ISERROR(VLOOKUP(CONCATENATE($A$2,$A$1),FinalCert_TaxYear2019!$A:$S,8,FALSE)),"",VLOOKUP(CONCATENATE($A$2,$A$1),FinalCert_TaxYear2019!$A:$S,8,FALSE))</f>
        <v/>
      </c>
      <c r="D11" s="33">
        <f>IF(B11&gt;0,C11/B11,0)</f>
        <v>0</v>
      </c>
      <c r="F11" s="91" t="s">
        <v>6853</v>
      </c>
      <c r="H11" s="29" t="str">
        <f>IF(ISNA(VLOOKUP(CONCATENATE($A$2,$A$1),FinalCert_TaxYear2019!$A:$S,10,FALSE)),"",VLOOKUP(CONCATENATE($A$2,$A$1),FinalCert_TaxYear2019!$A:$S,10,FALSE))</f>
        <v/>
      </c>
      <c r="K11" s="1">
        <v>2019</v>
      </c>
      <c r="L11" s="70"/>
      <c r="M11" s="26" t="str">
        <f>IF(ISERROR(VLOOKUP(CONCATENATE($A$2,$A$1),FinalCert_TaxYear2019!$A:$S,17,FALSE)),"",VLOOKUP(CONCATENATE($A$2,$A$1),FinalCert_TaxYear2019!$A:$S,17,FALSE))</f>
        <v/>
      </c>
      <c r="N11" s="33">
        <f>IF(L11&gt;0,M11/L11,0)</f>
        <v>0</v>
      </c>
      <c r="P11" s="91" t="s">
        <v>6853</v>
      </c>
      <c r="R11" s="29" t="str">
        <f>IF(ISNA(VLOOKUP(CONCATENATE($A$2,$A$1),FinalCert_TaxYear2019!$A:$S,10,FALSE)),"",VLOOKUP(CONCATENATE($A$2,$A$1),FinalCert_TaxYear2019!$A:$S,10,FALSE))</f>
        <v/>
      </c>
    </row>
    <row r="12" spans="1:19" x14ac:dyDescent="0.35">
      <c r="A12" s="1">
        <v>2020</v>
      </c>
      <c r="B12" s="28"/>
      <c r="C12" s="26" t="str">
        <f>IF(ISERROR(VLOOKUP(CONCATENATE($A$2,$A$1),FinalCert_TaxYear2020!$A:$S,8,FALSE)),"",VLOOKUP(CONCATENATE($A$2,$A$1),FinalCert_TaxYear2020!$A:$S,8,FALSE))</f>
        <v/>
      </c>
      <c r="D12" s="33">
        <f>IF(B12&gt;0,C12/B12,0)</f>
        <v>0</v>
      </c>
      <c r="F12" s="92" t="s">
        <v>6905</v>
      </c>
      <c r="H12" s="29" t="str">
        <f>IF(ISNA(VLOOKUP(CONCATENATE($A$2,$A$1),FinalCert_TaxYear2020!$A:$S,10,FALSE)),"",VLOOKUP(CONCATENATE($A$2,$A$1),FinalCert_TaxYear2020!$A:$S,10,FALSE))</f>
        <v/>
      </c>
      <c r="K12" s="1">
        <v>2020</v>
      </c>
      <c r="L12" s="70"/>
      <c r="M12" s="26" t="str">
        <f>IF(ISERROR(VLOOKUP(CONCATENATE($A$2,$A$1),FinalCert_TaxYear2020!$A:$S,17,FALSE)),"",VLOOKUP(CONCATENATE($A$2,$A$1),FinalCert_TaxYear2020!$A:$S,17,FALSE))</f>
        <v/>
      </c>
      <c r="N12" s="33">
        <f>IF(L12&gt;0,M12/L12,0)</f>
        <v>0</v>
      </c>
      <c r="P12" s="92" t="s">
        <v>6905</v>
      </c>
      <c r="R12" s="29" t="str">
        <f>IF(ISNA(VLOOKUP(CONCATENATE($A$2,$A$1),FinalCert_TaxYear2020!$A:$S,10,FALSE)),"",VLOOKUP(CONCATENATE($A$2,$A$1),FinalCert_TaxYear2020!$A:$S,10,FALSE))</f>
        <v/>
      </c>
    </row>
    <row r="13" spans="1:19" x14ac:dyDescent="0.35">
      <c r="A13" s="1">
        <v>2021</v>
      </c>
      <c r="B13" s="28"/>
      <c r="C13" s="26" t="str">
        <f>IF(ISERROR(VLOOKUP(CONCATENATE($A$2,$A$1),FinalCert_TaxYear2021!$A:$S,8,FALSE)),"",VLOOKUP(CONCATENATE($A$2,$A$1),FinalCert_TaxYear2021!$A:$S,8,FALSE))</f>
        <v/>
      </c>
      <c r="D13" s="33">
        <f>IF(B13&gt;0,C13/B13,0)</f>
        <v>0</v>
      </c>
      <c r="H13" s="29" t="str">
        <f>IF(ISNA(VLOOKUP(CONCATENATE($A$2,$A$1),FinalCert_TaxYear2021!$A:$S,10,FALSE)),"",VLOOKUP(CONCATENATE($A$2,$A$1),FinalCert_TaxYear2021!$A:$S,10,FALSE))</f>
        <v/>
      </c>
      <c r="K13" s="1">
        <v>2021</v>
      </c>
      <c r="L13" s="70"/>
      <c r="M13" s="26" t="str">
        <f>IF(ISERROR(VLOOKUP(CONCATENATE($A$2,$A$1),FinalCert_TaxYear2021!$A:$S,17,FALSE)),"",VLOOKUP(CONCATENATE($A$2,$A$1),FinalCert_TaxYear2021!$A:$S,17,FALSE))</f>
        <v/>
      </c>
      <c r="N13" s="33">
        <f>IF(L13&gt;0,M13/L13,0)</f>
        <v>0</v>
      </c>
      <c r="R13" s="29" t="str">
        <f>IF(ISNA(VLOOKUP(CONCATENATE($A$2,$A$1),FinalCert_TaxYear2021!$A:$S,10,FALSE)),"",VLOOKUP(CONCATENATE($A$2,$A$1),FinalCert_TaxYear2021!$A:$S,10,FALSE))</f>
        <v/>
      </c>
    </row>
    <row r="14" spans="1:19" x14ac:dyDescent="0.35">
      <c r="A14" s="1">
        <v>2022</v>
      </c>
      <c r="B14" s="28"/>
      <c r="C14" s="26" t="str">
        <f>IF(ISERROR(VLOOKUP(CONCATENATE($A$2,$A$1),FinalCert_TaxYear2022!$A:$S,8,FALSE)),"",VLOOKUP(CONCATENATE($A$2,$A$1),FinalCert_TaxYear2022!$A:$S,8,FALSE))</f>
        <v/>
      </c>
      <c r="D14" s="33">
        <f>IF(B14&gt;0,C14/B14,0)</f>
        <v>0</v>
      </c>
      <c r="H14" s="29" t="str">
        <f>IF(ISNA(VLOOKUP(CONCATENATE($A$2,$A$1),FinalCert_TaxYear2022!$A:$S,10,FALSE)),"",VLOOKUP(CONCATENATE($A$2,$A$1),FinalCert_TaxYear2022!$A:$S,10,FALSE))</f>
        <v/>
      </c>
      <c r="K14" s="1">
        <v>2022</v>
      </c>
      <c r="L14" s="70"/>
      <c r="M14" s="26" t="str">
        <f>IF(ISERROR(VLOOKUP(CONCATENATE($A$2,$A$1),FinalCert_TaxYear2022!$A:$S,17,FALSE)),"",VLOOKUP(CONCATENATE($A$2,$A$1),FinalCert_TaxYear2022!$A:$S,17,FALSE))</f>
        <v/>
      </c>
      <c r="N14" s="33">
        <f>IF(L14&gt;0,M14/L14,0)</f>
        <v>0</v>
      </c>
      <c r="R14" s="29" t="str">
        <f>IF(ISNA(VLOOKUP(CONCATENATE($A$2,$A$1),FinalCert_TaxYear2022!$A:$S,10,FALSE)),"",VLOOKUP(CONCATENATE($A$2,$A$1),FinalCert_TaxYear2022!$A:$S,10,FALSE))</f>
        <v/>
      </c>
    </row>
    <row r="15" spans="1:19" x14ac:dyDescent="0.35">
      <c r="A15" s="1">
        <v>2023</v>
      </c>
      <c r="B15" s="28"/>
      <c r="C15" s="26" t="str">
        <f>IF(ISERROR(VLOOKUP(CONCATENATE($A$2,$A$1),PrelimCert_TaxYear2023!$A:$S,8,FALSE)),"",VLOOKUP(CONCATENATE($A$2,$A$1),PrelimCert_TaxYear2023!$A:$S,8,FALSE))</f>
        <v/>
      </c>
      <c r="D15" s="33">
        <f>IF(B15&gt;0,C15/B15,0)</f>
        <v>0</v>
      </c>
      <c r="H15" s="29" t="str">
        <f>IF(ISNA(VLOOKUP(CONCATENATE($A$2,$A$1),PrelimCert_TaxYear2023!$A:$S,10,FALSE)),"",VLOOKUP(CONCATENATE($A$2,$A$1),PrelimCert_TaxYear2023!$A:$S,10,FALSE))</f>
        <v/>
      </c>
      <c r="K15" s="1">
        <v>2023</v>
      </c>
      <c r="L15" s="70"/>
      <c r="M15" s="26" t="str">
        <f>IF(ISERROR(VLOOKUP(CONCATENATE($A$2,$A$1),PrelimCert_TaxYear2023!$A:$S,17,FALSE)),"",VLOOKUP(CONCATENATE($A$2,$A$1),PrelimCert_TaxYear2023!$A:$S,17,FALSE))</f>
        <v/>
      </c>
      <c r="N15" s="33">
        <f>IF(L15&gt;0,M15/L15,0)</f>
        <v>0</v>
      </c>
      <c r="R15" s="29" t="str">
        <f>IF(ISNA(VLOOKUP(CONCATENATE($A$2,$A$1),PrelimCert_TaxYear2023!$A:$S,10,FALSE)),"",VLOOKUP(CONCATENATE($A$2,$A$1),PrelimCert_TaxYear2023!$A:$S,10,FALSE))</f>
        <v/>
      </c>
    </row>
    <row r="16" spans="1:19" ht="15" thickBot="1" x14ac:dyDescent="0.4">
      <c r="A16" s="1"/>
      <c r="B16" s="26"/>
      <c r="C16" s="42"/>
      <c r="D16" s="33"/>
      <c r="E16" s="33">
        <f>IF(SUM(D7:D15)&lt;&gt;0,SUMIF(D7:D15,"&lt;&gt;0",D7:D15)/COUNTIF(D7:D15,"&lt;&gt;0"),0)</f>
        <v>0</v>
      </c>
      <c r="F16" s="33"/>
      <c r="H16" s="36"/>
      <c r="K16" s="1"/>
      <c r="L16" s="79"/>
      <c r="M16" s="42"/>
      <c r="N16" s="33"/>
      <c r="O16" s="33">
        <f>IF(SUM(N7:N15)&lt;&gt;0,SUMIF(N7:N15,"&lt;&gt;0",N7:N15)/COUNTIF(N7:N15,"&lt;&gt;0"),0)</f>
        <v>0</v>
      </c>
      <c r="P16" s="33"/>
      <c r="R16" s="29"/>
    </row>
    <row r="17" spans="1:19" ht="15" thickBot="1" x14ac:dyDescent="0.4">
      <c r="A17" s="1">
        <v>2024</v>
      </c>
      <c r="B17" s="28"/>
      <c r="C17" s="27">
        <f>B17*F17</f>
        <v>0</v>
      </c>
      <c r="D17" s="1"/>
      <c r="E17" s="1"/>
      <c r="F17" s="34"/>
      <c r="H17" s="36"/>
      <c r="K17" s="1">
        <v>2024</v>
      </c>
      <c r="L17" s="70"/>
      <c r="M17" s="27">
        <f>L17*P17</f>
        <v>0</v>
      </c>
      <c r="N17" s="1"/>
      <c r="O17" s="1"/>
      <c r="P17" s="71"/>
      <c r="R17" s="36"/>
    </row>
    <row r="18" spans="1:19" x14ac:dyDescent="0.35">
      <c r="A18" s="60">
        <v>2025</v>
      </c>
      <c r="H18" s="58" t="s">
        <v>6907</v>
      </c>
      <c r="K18" s="60">
        <v>2025</v>
      </c>
      <c r="R18" s="58" t="s">
        <v>6907</v>
      </c>
    </row>
    <row r="19" spans="1:19" x14ac:dyDescent="0.35">
      <c r="B19" s="82"/>
      <c r="H19" s="8" t="s">
        <v>6854</v>
      </c>
      <c r="M19" s="82"/>
    </row>
    <row r="21" spans="1:19" x14ac:dyDescent="0.35">
      <c r="A21" s="20" t="s">
        <v>5206</v>
      </c>
      <c r="B21" s="20"/>
      <c r="C21" s="20"/>
      <c r="D21" s="20"/>
      <c r="E21" s="20"/>
      <c r="F21" s="20"/>
      <c r="G21" s="20"/>
      <c r="H21" s="20"/>
      <c r="I21" s="20"/>
      <c r="K21" s="63" t="s">
        <v>5272</v>
      </c>
      <c r="L21" s="63"/>
      <c r="M21" s="63"/>
      <c r="N21" s="63"/>
      <c r="O21" s="63"/>
      <c r="P21" s="63"/>
      <c r="Q21" s="63"/>
      <c r="R21" s="63"/>
      <c r="S21" s="63"/>
    </row>
    <row r="22" spans="1:19" ht="4.5" customHeight="1" x14ac:dyDescent="0.35"/>
    <row r="23" spans="1:19" s="6" customFormat="1" ht="85" x14ac:dyDescent="0.35">
      <c r="A23" s="5" t="s">
        <v>0</v>
      </c>
      <c r="B23" s="3" t="s">
        <v>1</v>
      </c>
      <c r="C23" s="3" t="s">
        <v>5</v>
      </c>
      <c r="E23" s="3" t="s">
        <v>2</v>
      </c>
      <c r="F23" s="3" t="s">
        <v>6</v>
      </c>
      <c r="G23" s="3"/>
      <c r="H23" s="10" t="s">
        <v>2860</v>
      </c>
      <c r="I23" s="3" t="s">
        <v>6908</v>
      </c>
      <c r="K23" s="5" t="s">
        <v>0</v>
      </c>
      <c r="L23" s="3" t="s">
        <v>1</v>
      </c>
      <c r="M23" s="3" t="s">
        <v>5</v>
      </c>
      <c r="O23" s="3" t="s">
        <v>5265</v>
      </c>
      <c r="P23" s="3" t="s">
        <v>5267</v>
      </c>
      <c r="Q23" s="3"/>
      <c r="R23" s="10" t="s">
        <v>5268</v>
      </c>
      <c r="S23" s="3" t="s">
        <v>6910</v>
      </c>
    </row>
    <row r="24" spans="1:19" x14ac:dyDescent="0.35">
      <c r="A24" s="1">
        <v>2015</v>
      </c>
      <c r="B24" s="30">
        <f t="shared" ref="B24:B31" si="2">B7</f>
        <v>0</v>
      </c>
      <c r="C24" s="31"/>
      <c r="E24" s="26" t="str">
        <f>IF(ISERROR(VLOOKUP(CONCATENATE($A$2,$A$1),FinalCert_TaxYear2015!$A:$S,8,FALSE)),"",VLOOKUP(CONCATENATE($A$2,$A$1),FinalCert_TaxYear2015!$A:$S,8,FALSE))</f>
        <v/>
      </c>
      <c r="F24" s="31"/>
      <c r="H24" s="11"/>
      <c r="K24" s="1">
        <v>2015</v>
      </c>
      <c r="L24" s="64">
        <f t="shared" ref="L24:L31" si="3">L7</f>
        <v>0</v>
      </c>
      <c r="M24" s="31"/>
      <c r="O24" s="26" t="str">
        <f>IF(ISERROR(VLOOKUP(CONCATENATE($A$2,$A$1),FinalCert_TaxYear2015!$A:$S,17,FALSE)),"",VLOOKUP(CONCATENATE($A$2,$A$1),FinalCert_TaxYear2015!$A:$S,17,FALSE))</f>
        <v/>
      </c>
      <c r="P24" s="31"/>
      <c r="R24" s="11"/>
    </row>
    <row r="25" spans="1:19" x14ac:dyDescent="0.35">
      <c r="A25" s="1">
        <v>2016</v>
      </c>
      <c r="B25" s="30">
        <f t="shared" si="2"/>
        <v>0</v>
      </c>
      <c r="C25" s="32">
        <f t="shared" ref="C25:C32" si="4">IF(B25&gt;0,(B25/B24)-1,0)</f>
        <v>0</v>
      </c>
      <c r="E25" s="26" t="str">
        <f>IF(ISERROR(VLOOKUP(CONCATENATE($A$2,$A$1),FinalCert_TaxYear2016!$A:$S,8,FALSE)),"",VLOOKUP(CONCATENATE($A$2,$A$1),FinalCert_TaxYear2016!$A:$S,8,FALSE))</f>
        <v/>
      </c>
      <c r="F25" s="32" t="str">
        <f t="shared" ref="F25:F32" si="5">IF(ISERROR(IF(E25&gt;0,(E25/E24)-1,0)),"",IF(E25&gt;0,(E25/E24)-1,0))</f>
        <v/>
      </c>
      <c r="H25" s="25" t="str">
        <f t="shared" ref="H25:H32" si="6">IF(ISERROR(F25-C25),"",F25-C25)</f>
        <v/>
      </c>
      <c r="K25" s="1">
        <v>2016</v>
      </c>
      <c r="L25" s="64">
        <f t="shared" si="3"/>
        <v>0</v>
      </c>
      <c r="M25" s="32">
        <f t="shared" ref="M25:M32" si="7">IF(L25&gt;0,(L25/L24)-1,0)</f>
        <v>0</v>
      </c>
      <c r="O25" s="26" t="str">
        <f>IF(ISERROR(VLOOKUP(CONCATENATE($A$2,$A$1),FinalCert_TaxYear2016!$A:$S,17,FALSE)),"",VLOOKUP(CONCATENATE($A$2,$A$1),FinalCert_TaxYear2016!$A:$S,17,FALSE))</f>
        <v/>
      </c>
      <c r="P25" s="32" t="str">
        <f t="shared" ref="P25:P32" si="8">IF(ISERROR(IF(O25&gt;0,(O25/O24)-1,0)),"",IF(O25&gt;0,(O25/O24)-1,0))</f>
        <v/>
      </c>
      <c r="R25" s="25" t="str">
        <f t="shared" ref="R25:R32" si="9">IF(ISERROR(P25-M25),"",P25-M25)</f>
        <v/>
      </c>
    </row>
    <row r="26" spans="1:19" ht="14.5" customHeight="1" x14ac:dyDescent="0.35">
      <c r="A26" s="1">
        <v>2017</v>
      </c>
      <c r="B26" s="30">
        <f t="shared" si="2"/>
        <v>0</v>
      </c>
      <c r="C26" s="32">
        <f t="shared" si="4"/>
        <v>0</v>
      </c>
      <c r="E26" s="26" t="str">
        <f>IF(ISERROR(VLOOKUP(CONCATENATE($A$2,$A$1),FinalCert_TaxYear2017!$A:$S,8,FALSE)),"",VLOOKUP(CONCATENATE($A$2,$A$1),FinalCert_TaxYear2017!$A:$S,8,FALSE))</f>
        <v/>
      </c>
      <c r="F26" s="32" t="str">
        <f t="shared" si="5"/>
        <v/>
      </c>
      <c r="H26" s="25" t="str">
        <f t="shared" si="6"/>
        <v/>
      </c>
      <c r="I26" s="118"/>
      <c r="K26" s="1">
        <v>2017</v>
      </c>
      <c r="L26" s="64">
        <f t="shared" si="3"/>
        <v>0</v>
      </c>
      <c r="M26" s="32">
        <f t="shared" si="7"/>
        <v>0</v>
      </c>
      <c r="O26" s="26" t="str">
        <f>IF(ISERROR(VLOOKUP(CONCATENATE($A$2,$A$1),FinalCert_TaxYear2017!$A:$S,17,FALSE)),"",VLOOKUP(CONCATENATE($A$2,$A$1),FinalCert_TaxYear2017!$A:$S,17,FALSE))</f>
        <v/>
      </c>
      <c r="P26" s="32" t="str">
        <f t="shared" si="8"/>
        <v/>
      </c>
      <c r="R26" s="25" t="str">
        <f t="shared" si="9"/>
        <v/>
      </c>
      <c r="S26" s="118"/>
    </row>
    <row r="27" spans="1:19" ht="14.5" customHeight="1" x14ac:dyDescent="0.35">
      <c r="A27" s="1">
        <v>2018</v>
      </c>
      <c r="B27" s="30">
        <f t="shared" si="2"/>
        <v>0</v>
      </c>
      <c r="C27" s="32">
        <f t="shared" si="4"/>
        <v>0</v>
      </c>
      <c r="E27" s="26" t="str">
        <f>IF(ISERROR(VLOOKUP(CONCATENATE($A$2,$A$1),FinalCert_TaxYear2018!$A:$S,8,FALSE)),"",VLOOKUP(CONCATENATE($A$2,$A$1),FinalCert_TaxYear2018!$A:$S,8,FALSE))</f>
        <v/>
      </c>
      <c r="F27" s="32" t="str">
        <f t="shared" si="5"/>
        <v/>
      </c>
      <c r="H27" s="25" t="str">
        <f t="shared" si="6"/>
        <v/>
      </c>
      <c r="I27" s="137" t="s">
        <v>6852</v>
      </c>
      <c r="K27" s="1">
        <v>2018</v>
      </c>
      <c r="L27" s="64">
        <f t="shared" si="3"/>
        <v>0</v>
      </c>
      <c r="M27" s="32">
        <f t="shared" si="7"/>
        <v>0</v>
      </c>
      <c r="O27" s="26" t="str">
        <f>IF(ISERROR(VLOOKUP(CONCATENATE($A$2,$A$1),FinalCert_TaxYear2018!$A:$S,17,FALSE)),"",VLOOKUP(CONCATENATE($A$2,$A$1),FinalCert_TaxYear2018!$A:$S,17,FALSE))</f>
        <v/>
      </c>
      <c r="P27" s="32" t="str">
        <f t="shared" si="8"/>
        <v/>
      </c>
      <c r="R27" s="25" t="str">
        <f t="shared" si="9"/>
        <v/>
      </c>
      <c r="S27" s="137" t="s">
        <v>6852</v>
      </c>
    </row>
    <row r="28" spans="1:19" x14ac:dyDescent="0.35">
      <c r="A28" s="1">
        <v>2019</v>
      </c>
      <c r="B28" s="30">
        <f t="shared" si="2"/>
        <v>0</v>
      </c>
      <c r="C28" s="32">
        <f t="shared" si="4"/>
        <v>0</v>
      </c>
      <c r="E28" s="26" t="str">
        <f>IF(ISERROR(VLOOKUP(CONCATENATE($A$2,$A$1),FinalCert_TaxYear2019!$A:$S,8,FALSE)),"",VLOOKUP(CONCATENATE($A$2,$A$1),FinalCert_TaxYear2019!$A:$S,8,FALSE))</f>
        <v/>
      </c>
      <c r="F28" s="32" t="str">
        <f t="shared" si="5"/>
        <v/>
      </c>
      <c r="H28" s="25" t="str">
        <f t="shared" si="6"/>
        <v/>
      </c>
      <c r="I28" s="137"/>
      <c r="K28" s="1">
        <v>2019</v>
      </c>
      <c r="L28" s="64">
        <f t="shared" si="3"/>
        <v>0</v>
      </c>
      <c r="M28" s="32">
        <f t="shared" si="7"/>
        <v>0</v>
      </c>
      <c r="O28" s="26" t="str">
        <f>IF(ISERROR(VLOOKUP(CONCATENATE($A$2,$A$1),FinalCert_TaxYear2019!$A:$S,17,FALSE)),"",VLOOKUP(CONCATENATE($A$2,$A$1),FinalCert_TaxYear2019!$A:$S,17,FALSE))</f>
        <v/>
      </c>
      <c r="P28" s="32" t="str">
        <f t="shared" si="8"/>
        <v/>
      </c>
      <c r="R28" s="25" t="str">
        <f t="shared" si="9"/>
        <v/>
      </c>
      <c r="S28" s="137"/>
    </row>
    <row r="29" spans="1:19" x14ac:dyDescent="0.35">
      <c r="A29" s="1">
        <v>2020</v>
      </c>
      <c r="B29" s="30">
        <f t="shared" si="2"/>
        <v>0</v>
      </c>
      <c r="C29" s="32">
        <f t="shared" si="4"/>
        <v>0</v>
      </c>
      <c r="E29" s="26" t="str">
        <f>IF(ISERROR(VLOOKUP(CONCATENATE($A$2,$A$1),FinalCert_TaxYear2020!$A:$S,8,FALSE)),"",VLOOKUP(CONCATENATE($A$2,$A$1),FinalCert_TaxYear2020!$A:$S,8,FALSE))</f>
        <v/>
      </c>
      <c r="F29" s="32" t="str">
        <f t="shared" si="5"/>
        <v/>
      </c>
      <c r="H29" s="25" t="str">
        <f t="shared" si="6"/>
        <v/>
      </c>
      <c r="I29" s="137"/>
      <c r="K29" s="1">
        <v>2020</v>
      </c>
      <c r="L29" s="64">
        <f t="shared" si="3"/>
        <v>0</v>
      </c>
      <c r="M29" s="32">
        <f t="shared" si="7"/>
        <v>0</v>
      </c>
      <c r="O29" s="26" t="str">
        <f>IF(ISERROR(VLOOKUP(CONCATENATE($A$2,$A$1),FinalCert_TaxYear2020!$A:$S,17,FALSE)),"",VLOOKUP(CONCATENATE($A$2,$A$1),FinalCert_TaxYear2020!$A:$S,17,FALSE))</f>
        <v/>
      </c>
      <c r="P29" s="32" t="str">
        <f t="shared" si="8"/>
        <v/>
      </c>
      <c r="R29" s="25" t="str">
        <f t="shared" si="9"/>
        <v/>
      </c>
      <c r="S29" s="137"/>
    </row>
    <row r="30" spans="1:19" x14ac:dyDescent="0.35">
      <c r="A30" s="1">
        <v>2021</v>
      </c>
      <c r="B30" s="30">
        <f t="shared" si="2"/>
        <v>0</v>
      </c>
      <c r="C30" s="32">
        <f t="shared" si="4"/>
        <v>0</v>
      </c>
      <c r="E30" s="26" t="str">
        <f>IF(ISERROR(VLOOKUP(CONCATENATE($A$2,$A$1),FinalCert_TaxYear2021!$A:$S,8,FALSE)),"",VLOOKUP(CONCATENATE($A$2,$A$1),FinalCert_TaxYear2021!$A:$S,8,FALSE))</f>
        <v/>
      </c>
      <c r="F30" s="32" t="str">
        <f t="shared" si="5"/>
        <v/>
      </c>
      <c r="H30" s="25" t="str">
        <f t="shared" si="6"/>
        <v/>
      </c>
      <c r="I30" s="89"/>
      <c r="K30" s="1">
        <v>2021</v>
      </c>
      <c r="L30" s="64">
        <f t="shared" si="3"/>
        <v>0</v>
      </c>
      <c r="M30" s="32">
        <f t="shared" si="7"/>
        <v>0</v>
      </c>
      <c r="O30" s="26" t="str">
        <f>IF(ISERROR(VLOOKUP(CONCATENATE($A$2,$A$1),FinalCert_TaxYear2021!$A:$S,17,FALSE)),"",VLOOKUP(CONCATENATE($A$2,$A$1),FinalCert_TaxYear2021!$A:$S,17,FALSE))</f>
        <v/>
      </c>
      <c r="P30" s="32" t="str">
        <f t="shared" si="8"/>
        <v/>
      </c>
      <c r="R30" s="25" t="str">
        <f t="shared" si="9"/>
        <v/>
      </c>
      <c r="S30" s="89"/>
    </row>
    <row r="31" spans="1:19" x14ac:dyDescent="0.35">
      <c r="A31" s="1">
        <v>2022</v>
      </c>
      <c r="B31" s="30">
        <f t="shared" si="2"/>
        <v>0</v>
      </c>
      <c r="C31" s="32">
        <f t="shared" si="4"/>
        <v>0</v>
      </c>
      <c r="E31" s="26" t="str">
        <f>IF(ISERROR(VLOOKUP(CONCATENATE($A$2,$A$1),FinalCert_TaxYear2022!$A:$S,8,FALSE)),"",VLOOKUP(CONCATENATE($A$2,$A$1),FinalCert_TaxYear2022!$A:$S,8,FALSE))</f>
        <v/>
      </c>
      <c r="F31" s="32" t="str">
        <f t="shared" si="5"/>
        <v/>
      </c>
      <c r="H31" s="25" t="str">
        <f t="shared" si="6"/>
        <v/>
      </c>
      <c r="I31" s="89"/>
      <c r="K31" s="1">
        <v>2022</v>
      </c>
      <c r="L31" s="64">
        <f t="shared" si="3"/>
        <v>0</v>
      </c>
      <c r="M31" s="32">
        <f t="shared" si="7"/>
        <v>0</v>
      </c>
      <c r="O31" s="26" t="str">
        <f>IF(ISERROR(VLOOKUP(CONCATENATE($A$2,$A$1),FinalCert_TaxYear2022!$A:$S,17,FALSE)),"",VLOOKUP(CONCATENATE($A$2,$A$1),FinalCert_TaxYear2022!$A:$S,17,FALSE))</f>
        <v/>
      </c>
      <c r="P31" s="32" t="str">
        <f t="shared" si="8"/>
        <v/>
      </c>
      <c r="R31" s="25" t="str">
        <f t="shared" si="9"/>
        <v/>
      </c>
      <c r="S31" s="89"/>
    </row>
    <row r="32" spans="1:19" x14ac:dyDescent="0.35">
      <c r="A32" s="1">
        <v>2023</v>
      </c>
      <c r="B32" s="30">
        <f>B15</f>
        <v>0</v>
      </c>
      <c r="C32" s="32">
        <f t="shared" si="4"/>
        <v>0</v>
      </c>
      <c r="E32" s="26" t="str">
        <f>IF(ISERROR(VLOOKUP(CONCATENATE($A$2,$A$1),PrelimCert_TaxYear2023!$A:$S,8,FALSE)),"",VLOOKUP(CONCATENATE($A$2,$A$1),PrelimCert_TaxYear2023!$A:$S,8,FALSE))</f>
        <v/>
      </c>
      <c r="F32" s="32" t="str">
        <f t="shared" si="5"/>
        <v/>
      </c>
      <c r="H32" s="25" t="str">
        <f t="shared" si="6"/>
        <v/>
      </c>
      <c r="I32" s="89"/>
      <c r="K32" s="1">
        <v>2023</v>
      </c>
      <c r="L32" s="64">
        <f>L15</f>
        <v>0</v>
      </c>
      <c r="M32" s="32">
        <f t="shared" si="7"/>
        <v>0</v>
      </c>
      <c r="O32" s="26" t="str">
        <f>IF(ISERROR(VLOOKUP(CONCATENATE($A$2,$A$1),PrelimCert_TaxYear2023!$A:$S,17,FALSE)),"",VLOOKUP(CONCATENATE($A$2,$A$1),PrelimCert_TaxYear2023!$A:$S,17,FALSE))</f>
        <v/>
      </c>
      <c r="P32" s="32" t="str">
        <f t="shared" si="8"/>
        <v/>
      </c>
      <c r="R32" s="25" t="str">
        <f t="shared" si="9"/>
        <v/>
      </c>
      <c r="S32" s="89"/>
    </row>
    <row r="33" spans="1:25" ht="15" thickBot="1" x14ac:dyDescent="0.4">
      <c r="A33" s="1"/>
      <c r="B33" s="26"/>
      <c r="C33" s="78"/>
      <c r="E33" s="26"/>
      <c r="F33" s="31"/>
      <c r="K33" s="1"/>
      <c r="M33" s="31"/>
      <c r="O33" s="26"/>
      <c r="P33" s="31"/>
    </row>
    <row r="34" spans="1:25" ht="15" thickBot="1" x14ac:dyDescent="0.4">
      <c r="A34" s="1">
        <v>2024</v>
      </c>
      <c r="B34" s="30">
        <f>B17</f>
        <v>0</v>
      </c>
      <c r="C34" s="32">
        <f>IF(AND(B34&gt;0,B32&gt;0),(B34/B32)-1,0)</f>
        <v>0</v>
      </c>
      <c r="E34" s="27">
        <f>IF(I34&lt;&gt;0,E32*(1+I34),0)</f>
        <v>0</v>
      </c>
      <c r="F34" s="32">
        <f>IF(ISERROR(IF(AND(E34&gt;0,E32&gt;0),(E34/E32)-1,0)),"",IF(AND(E34&gt;0,E32&gt;0),(E34/E32)-1,0))</f>
        <v>0</v>
      </c>
      <c r="H34" s="25" t="str">
        <f>IF(ISERROR(IF(E34&gt;0,F34-C34,"")),"",IF(E34&gt;0,F34-C34,""))</f>
        <v/>
      </c>
      <c r="I34" s="35"/>
      <c r="K34" s="1">
        <v>2024</v>
      </c>
      <c r="L34" s="64">
        <f>L17</f>
        <v>0</v>
      </c>
      <c r="M34" s="32">
        <f>IF(AND(L34&gt;0,L32&gt;0),(L34/L32)-1,0)</f>
        <v>0</v>
      </c>
      <c r="O34" s="27">
        <f>IF(S34&lt;&gt;0,O32*(1+S34),0)</f>
        <v>0</v>
      </c>
      <c r="P34" s="32">
        <f>IF(ISERROR(IF(AND(O34&gt;0,O32&gt;0),(O34/O32)-1,0)),"",IF(AND(O34&gt;0,O32&gt;0),(O34/O32)-1,0))</f>
        <v>0</v>
      </c>
      <c r="R34" s="25" t="str">
        <f>IF(ISERROR(IF(O34&gt;0,P34-M34,"")),"",IF(O34&gt;0,P34-M34,""))</f>
        <v/>
      </c>
      <c r="S34" s="65"/>
    </row>
    <row r="35" spans="1:25" x14ac:dyDescent="0.35">
      <c r="A35" s="60">
        <v>2025</v>
      </c>
      <c r="B35" s="26"/>
      <c r="C35" s="90">
        <f>IF(AND(B35&gt;0,B34&gt;0),(B35/B34)-1,0)</f>
        <v>0</v>
      </c>
      <c r="E35" s="62">
        <f>IF(I35&lt;&gt;0,E34*(1+I35),0)</f>
        <v>0</v>
      </c>
      <c r="F35" s="59">
        <f>IF(ISERROR(IF(AND(E35&gt;0,E34&gt;0),(E35/E34)-1,0)),"",IF(AND(E35&gt;0,E34&gt;0),(E35/E34)-1,0))</f>
        <v>0</v>
      </c>
      <c r="H35" s="25"/>
      <c r="I35" s="61"/>
      <c r="K35" s="60">
        <v>2025</v>
      </c>
      <c r="L35" s="62"/>
      <c r="M35" s="90">
        <f>IF(AND(L35&gt;0,L34&gt;0),(L35/L34)-1,0)</f>
        <v>0</v>
      </c>
      <c r="O35" s="62">
        <f>IF(S35&lt;&gt;0,O34*(1+S35),0)</f>
        <v>0</v>
      </c>
      <c r="P35" s="59">
        <f>IF(ISERROR(IF(AND(O35&gt;0,O34&gt;0),(O35/O34)-1,0)),"",IF(AND(O35&gt;0,O34&gt;0),(O35/O34)-1,0))</f>
        <v>0</v>
      </c>
      <c r="R35" s="25"/>
      <c r="S35" s="61"/>
    </row>
    <row r="36" spans="1:25" x14ac:dyDescent="0.35">
      <c r="A36" s="60">
        <v>2026</v>
      </c>
      <c r="B36" s="26"/>
      <c r="C36" s="90">
        <f t="shared" ref="C36:C39" si="10">IF(AND(B36&gt;0,B35&gt;0),(B36/B35)-1,0)</f>
        <v>0</v>
      </c>
      <c r="E36" s="62">
        <f>IF(I36&lt;&gt;0,E35*(1+I36),0)</f>
        <v>0</v>
      </c>
      <c r="F36" s="59">
        <f>IF(ISERROR(IF(AND(E36&gt;0,E35&gt;0),(E36/E35)-1,0)),"",IF(AND(E36&gt;0,E35&gt;0),(E36/E35)-1,0))</f>
        <v>0</v>
      </c>
      <c r="H36" s="25"/>
      <c r="I36" s="61"/>
      <c r="K36" s="60">
        <v>2026</v>
      </c>
      <c r="L36" s="62"/>
      <c r="M36" s="90">
        <f t="shared" ref="M36:M39" si="11">IF(AND(L36&gt;0,L35&gt;0),(L36/L35)-1,0)</f>
        <v>0</v>
      </c>
      <c r="O36" s="62">
        <f t="shared" ref="O36:O39" si="12">IF(S36&lt;&gt;0,O35*(1+S36),0)</f>
        <v>0</v>
      </c>
      <c r="P36" s="59">
        <f t="shared" ref="P36:P39" si="13">IF(ISERROR(IF(AND(O36&gt;0,O35&gt;0),(O36/O35)-1,0)),"",IF(AND(O36&gt;0,O35&gt;0),(O36/O35)-1,0))</f>
        <v>0</v>
      </c>
      <c r="R36" s="25"/>
      <c r="S36" s="61"/>
    </row>
    <row r="37" spans="1:25" x14ac:dyDescent="0.35">
      <c r="A37" s="60">
        <v>2027</v>
      </c>
      <c r="B37" s="26"/>
      <c r="C37" s="90">
        <f t="shared" si="10"/>
        <v>0</v>
      </c>
      <c r="E37" s="62">
        <f>IF(I37&lt;&gt;0,E36*(1+I37),0)</f>
        <v>0</v>
      </c>
      <c r="F37" s="59">
        <f>IF(ISERROR(IF(AND(E37&gt;0,E36&gt;0),(E37/E36)-1,0)),"",IF(AND(E37&gt;0,E36&gt;0),(E37/E36)-1,0))</f>
        <v>0</v>
      </c>
      <c r="H37" s="25"/>
      <c r="I37" s="61"/>
      <c r="K37" s="60">
        <v>2027</v>
      </c>
      <c r="L37" s="62"/>
      <c r="M37" s="90">
        <f t="shared" si="11"/>
        <v>0</v>
      </c>
      <c r="O37" s="62">
        <f t="shared" si="12"/>
        <v>0</v>
      </c>
      <c r="P37" s="59">
        <f t="shared" si="13"/>
        <v>0</v>
      </c>
      <c r="R37" s="25"/>
      <c r="S37" s="61"/>
    </row>
    <row r="38" spans="1:25" x14ac:dyDescent="0.35">
      <c r="A38" s="60">
        <v>2028</v>
      </c>
      <c r="B38" s="26"/>
      <c r="C38" s="90">
        <f t="shared" si="10"/>
        <v>0</v>
      </c>
      <c r="E38" s="62">
        <f>IF(I38&lt;&gt;0,E37*(1+I38),0)</f>
        <v>0</v>
      </c>
      <c r="F38" s="59">
        <f>IF(ISERROR(IF(AND(E38&gt;0,E37&gt;0),(E38/E37)-1,0)),"",IF(AND(E38&gt;0,E37&gt;0),(E38/E37)-1,0))</f>
        <v>0</v>
      </c>
      <c r="H38" s="25"/>
      <c r="I38" s="61"/>
      <c r="K38" s="60">
        <v>2028</v>
      </c>
      <c r="L38" s="62"/>
      <c r="M38" s="90">
        <f t="shared" si="11"/>
        <v>0</v>
      </c>
      <c r="O38" s="62">
        <f t="shared" si="12"/>
        <v>0</v>
      </c>
      <c r="P38" s="59">
        <f t="shared" si="13"/>
        <v>0</v>
      </c>
      <c r="R38" s="25"/>
      <c r="S38" s="61"/>
    </row>
    <row r="39" spans="1:25" x14ac:dyDescent="0.35">
      <c r="A39" s="60">
        <v>2029</v>
      </c>
      <c r="B39" s="26"/>
      <c r="C39" s="90">
        <f t="shared" si="10"/>
        <v>0</v>
      </c>
      <c r="E39" s="62">
        <f>IF(I39&lt;&gt;0,E38*(1+I39),0)</f>
        <v>0</v>
      </c>
      <c r="F39" s="59">
        <f>IF(ISERROR(IF(AND(E39&gt;0,E38&gt;0),(E39/E38)-1,0)),"",IF(AND(E39&gt;0,E38&gt;0),(E39/E38)-1,0))</f>
        <v>0</v>
      </c>
      <c r="H39" s="25"/>
      <c r="I39" s="61"/>
      <c r="K39" s="60">
        <v>2029</v>
      </c>
      <c r="L39" s="62"/>
      <c r="M39" s="90">
        <f t="shared" si="11"/>
        <v>0</v>
      </c>
      <c r="O39" s="62">
        <f t="shared" si="12"/>
        <v>0</v>
      </c>
      <c r="P39" s="59">
        <f t="shared" si="13"/>
        <v>0</v>
      </c>
      <c r="R39" s="25"/>
      <c r="S39" s="61"/>
    </row>
    <row r="41" spans="1:25" x14ac:dyDescent="0.35">
      <c r="B41" s="82"/>
      <c r="O41" s="82"/>
    </row>
    <row r="44" spans="1:25" x14ac:dyDescent="0.35">
      <c r="A44" s="98" t="s">
        <v>6882</v>
      </c>
      <c r="B44" s="98"/>
      <c r="C44" s="98"/>
      <c r="D44" s="98"/>
      <c r="E44" s="98"/>
      <c r="F44" s="98"/>
      <c r="G44" s="98"/>
      <c r="H44" s="98"/>
      <c r="I44" s="98"/>
      <c r="J44" s="99"/>
      <c r="K44" s="98"/>
      <c r="L44" s="98"/>
      <c r="M44" s="98"/>
      <c r="N44" s="98"/>
      <c r="O44" s="98"/>
      <c r="P44" s="98"/>
      <c r="Q44" s="98"/>
      <c r="R44" s="98"/>
      <c r="S44" s="98"/>
      <c r="T44" s="99"/>
      <c r="U44" s="99"/>
      <c r="V44" s="99"/>
      <c r="W44" s="99"/>
      <c r="X44" s="99"/>
      <c r="Y44" s="99"/>
    </row>
    <row r="45" spans="1:25" ht="23.5" x14ac:dyDescent="0.55000000000000004">
      <c r="K45" s="102" t="s">
        <v>6873</v>
      </c>
      <c r="L45" s="102"/>
      <c r="M45" s="102"/>
      <c r="N45" s="102"/>
      <c r="O45" s="102"/>
      <c r="P45" s="102"/>
      <c r="Q45" s="99"/>
      <c r="R45" s="99"/>
      <c r="S45" s="99"/>
      <c r="T45" s="99"/>
      <c r="U45" s="99"/>
      <c r="V45" s="99"/>
      <c r="W45" s="99"/>
      <c r="X45" s="103" t="s">
        <v>6877</v>
      </c>
      <c r="Y45" s="104"/>
    </row>
    <row r="46" spans="1:25" ht="116" x14ac:dyDescent="0.35">
      <c r="A46" s="2" t="s">
        <v>0</v>
      </c>
      <c r="B46" s="3" t="s">
        <v>6874</v>
      </c>
      <c r="C46" s="83" t="s">
        <v>6868</v>
      </c>
      <c r="D46" s="83" t="s">
        <v>6860</v>
      </c>
      <c r="E46" s="115" t="s">
        <v>6890</v>
      </c>
      <c r="F46" s="83" t="s">
        <v>6875</v>
      </c>
      <c r="G46" s="83" t="s">
        <v>6861</v>
      </c>
      <c r="H46" s="83" t="s">
        <v>6872</v>
      </c>
      <c r="K46" s="83" t="s">
        <v>6869</v>
      </c>
      <c r="L46" s="83" t="s">
        <v>6862</v>
      </c>
      <c r="M46" s="83" t="s">
        <v>6863</v>
      </c>
      <c r="N46" s="83" t="s">
        <v>6870</v>
      </c>
      <c r="O46" s="83" t="s">
        <v>6864</v>
      </c>
      <c r="P46" s="3" t="s">
        <v>6871</v>
      </c>
      <c r="R46" s="3" t="s">
        <v>2</v>
      </c>
      <c r="T46" s="108" t="s">
        <v>6865</v>
      </c>
      <c r="U46" s="109"/>
      <c r="V46" s="108" t="s">
        <v>6866</v>
      </c>
      <c r="W46" s="108" t="s">
        <v>6867</v>
      </c>
      <c r="Y46" s="83" t="s">
        <v>6876</v>
      </c>
    </row>
    <row r="47" spans="1:25" x14ac:dyDescent="0.35">
      <c r="A47" s="1">
        <v>2015</v>
      </c>
      <c r="B47" s="101"/>
      <c r="C47" s="101"/>
      <c r="D47" s="101"/>
      <c r="E47" s="101"/>
      <c r="F47" s="101"/>
      <c r="G47" s="100"/>
      <c r="H47" s="101"/>
      <c r="K47" s="12">
        <f t="shared" ref="K47:K53" si="14">B47+C47</f>
        <v>0</v>
      </c>
      <c r="L47" s="12">
        <f t="shared" ref="L47:L53" si="15">D47+E47</f>
        <v>0</v>
      </c>
      <c r="M47" s="12">
        <f t="shared" ref="M47:M53" si="16">(L47/100)*G47</f>
        <v>0</v>
      </c>
      <c r="N47" s="12">
        <f t="shared" ref="N47:N53" si="17">M47-F47</f>
        <v>0</v>
      </c>
      <c r="O47" s="12" t="e">
        <f t="shared" ref="O47:O53" si="18">(N47/(G47*0.01))</f>
        <v>#DIV/0!</v>
      </c>
      <c r="P47" s="113" t="e">
        <f t="shared" ref="P47:P53" si="19">K47-O47</f>
        <v>#DIV/0!</v>
      </c>
      <c r="R47" s="26" t="str">
        <f t="shared" ref="R47:R55" si="20">E24</f>
        <v/>
      </c>
      <c r="T47" s="110" t="e">
        <f t="shared" ref="T47:T54" si="21">R47/P47</f>
        <v>#VALUE!</v>
      </c>
      <c r="U47" s="109"/>
      <c r="V47" s="109"/>
      <c r="W47" s="109"/>
      <c r="Y47" s="12" t="e">
        <f>P47+H47</f>
        <v>#DIV/0!</v>
      </c>
    </row>
    <row r="48" spans="1:25" x14ac:dyDescent="0.35">
      <c r="A48" s="1">
        <v>2016</v>
      </c>
      <c r="B48" s="101"/>
      <c r="C48" s="101"/>
      <c r="D48" s="101"/>
      <c r="E48" s="101"/>
      <c r="F48" s="101"/>
      <c r="G48" s="100"/>
      <c r="H48" s="101"/>
      <c r="K48" s="12">
        <f t="shared" si="14"/>
        <v>0</v>
      </c>
      <c r="L48" s="12">
        <f t="shared" si="15"/>
        <v>0</v>
      </c>
      <c r="M48" s="12">
        <f t="shared" si="16"/>
        <v>0</v>
      </c>
      <c r="N48" s="12">
        <f t="shared" si="17"/>
        <v>0</v>
      </c>
      <c r="O48" s="12" t="e">
        <f t="shared" si="18"/>
        <v>#DIV/0!</v>
      </c>
      <c r="P48" s="113" t="e">
        <f t="shared" si="19"/>
        <v>#DIV/0!</v>
      </c>
      <c r="R48" s="26" t="str">
        <f t="shared" si="20"/>
        <v/>
      </c>
      <c r="T48" s="110" t="e">
        <f t="shared" si="21"/>
        <v>#VALUE!</v>
      </c>
      <c r="U48" s="109"/>
      <c r="V48" s="111" t="e">
        <f t="shared" ref="V48:V53" si="22">(P48/P47)-1</f>
        <v>#DIV/0!</v>
      </c>
      <c r="W48" s="111" t="e">
        <f t="shared" ref="W48:W53" si="23">(R48/R47)-1</f>
        <v>#VALUE!</v>
      </c>
      <c r="Y48" s="12" t="e">
        <f t="shared" ref="Y48:Y54" si="24">P48+H48</f>
        <v>#DIV/0!</v>
      </c>
    </row>
    <row r="49" spans="1:25" x14ac:dyDescent="0.35">
      <c r="A49" s="1">
        <v>2017</v>
      </c>
      <c r="B49" s="101"/>
      <c r="C49" s="101"/>
      <c r="D49" s="101"/>
      <c r="E49" s="101"/>
      <c r="F49" s="101"/>
      <c r="G49" s="100"/>
      <c r="H49" s="101"/>
      <c r="K49" s="12">
        <f t="shared" si="14"/>
        <v>0</v>
      </c>
      <c r="L49" s="12">
        <f t="shared" si="15"/>
        <v>0</v>
      </c>
      <c r="M49" s="12">
        <f t="shared" si="16"/>
        <v>0</v>
      </c>
      <c r="N49" s="12">
        <f t="shared" si="17"/>
        <v>0</v>
      </c>
      <c r="O49" s="12" t="e">
        <f t="shared" si="18"/>
        <v>#DIV/0!</v>
      </c>
      <c r="P49" s="113" t="e">
        <f t="shared" si="19"/>
        <v>#DIV/0!</v>
      </c>
      <c r="R49" s="26" t="str">
        <f t="shared" si="20"/>
        <v/>
      </c>
      <c r="T49" s="110" t="e">
        <f t="shared" si="21"/>
        <v>#VALUE!</v>
      </c>
      <c r="U49" s="109"/>
      <c r="V49" s="111" t="e">
        <f t="shared" si="22"/>
        <v>#DIV/0!</v>
      </c>
      <c r="W49" s="111" t="e">
        <f t="shared" si="23"/>
        <v>#VALUE!</v>
      </c>
      <c r="Y49" s="12" t="e">
        <f t="shared" si="24"/>
        <v>#DIV/0!</v>
      </c>
    </row>
    <row r="50" spans="1:25" x14ac:dyDescent="0.35">
      <c r="A50" s="1">
        <v>2018</v>
      </c>
      <c r="B50" s="101"/>
      <c r="C50" s="101"/>
      <c r="D50" s="101"/>
      <c r="E50" s="101"/>
      <c r="F50" s="101"/>
      <c r="G50" s="100"/>
      <c r="H50" s="101"/>
      <c r="K50" s="12">
        <f t="shared" si="14"/>
        <v>0</v>
      </c>
      <c r="L50" s="12">
        <f t="shared" si="15"/>
        <v>0</v>
      </c>
      <c r="M50" s="12">
        <f t="shared" si="16"/>
        <v>0</v>
      </c>
      <c r="N50" s="12">
        <f t="shared" si="17"/>
        <v>0</v>
      </c>
      <c r="O50" s="12" t="e">
        <f t="shared" si="18"/>
        <v>#DIV/0!</v>
      </c>
      <c r="P50" s="113" t="e">
        <f t="shared" si="19"/>
        <v>#DIV/0!</v>
      </c>
      <c r="R50" s="26" t="str">
        <f t="shared" si="20"/>
        <v/>
      </c>
      <c r="T50" s="110" t="e">
        <f t="shared" si="21"/>
        <v>#VALUE!</v>
      </c>
      <c r="U50" s="109"/>
      <c r="V50" s="111" t="e">
        <f t="shared" si="22"/>
        <v>#DIV/0!</v>
      </c>
      <c r="W50" s="111" t="e">
        <f t="shared" si="23"/>
        <v>#VALUE!</v>
      </c>
      <c r="Y50" s="12" t="e">
        <f t="shared" si="24"/>
        <v>#DIV/0!</v>
      </c>
    </row>
    <row r="51" spans="1:25" x14ac:dyDescent="0.35">
      <c r="A51" s="1">
        <v>2019</v>
      </c>
      <c r="B51" s="101"/>
      <c r="C51" s="101"/>
      <c r="D51" s="101"/>
      <c r="E51" s="101"/>
      <c r="F51" s="101"/>
      <c r="G51" s="100"/>
      <c r="H51" s="101"/>
      <c r="K51" s="12">
        <f t="shared" si="14"/>
        <v>0</v>
      </c>
      <c r="L51" s="12">
        <f t="shared" si="15"/>
        <v>0</v>
      </c>
      <c r="M51" s="12">
        <f t="shared" si="16"/>
        <v>0</v>
      </c>
      <c r="N51" s="12">
        <f t="shared" si="17"/>
        <v>0</v>
      </c>
      <c r="O51" s="12" t="e">
        <f t="shared" si="18"/>
        <v>#DIV/0!</v>
      </c>
      <c r="P51" s="113" t="e">
        <f t="shared" si="19"/>
        <v>#DIV/0!</v>
      </c>
      <c r="R51" s="26" t="str">
        <f t="shared" si="20"/>
        <v/>
      </c>
      <c r="T51" s="110" t="e">
        <f t="shared" si="21"/>
        <v>#VALUE!</v>
      </c>
      <c r="U51" s="109"/>
      <c r="V51" s="111" t="e">
        <f t="shared" si="22"/>
        <v>#DIV/0!</v>
      </c>
      <c r="W51" s="111" t="e">
        <f t="shared" si="23"/>
        <v>#VALUE!</v>
      </c>
      <c r="Y51" s="12" t="e">
        <f t="shared" si="24"/>
        <v>#DIV/0!</v>
      </c>
    </row>
    <row r="52" spans="1:25" x14ac:dyDescent="0.35">
      <c r="A52" s="1">
        <v>2020</v>
      </c>
      <c r="B52" s="101"/>
      <c r="C52" s="101"/>
      <c r="D52" s="101"/>
      <c r="E52" s="101"/>
      <c r="F52" s="101"/>
      <c r="G52" s="100"/>
      <c r="H52" s="101"/>
      <c r="K52" s="12">
        <f t="shared" si="14"/>
        <v>0</v>
      </c>
      <c r="L52" s="12">
        <f t="shared" si="15"/>
        <v>0</v>
      </c>
      <c r="M52" s="12">
        <f t="shared" si="16"/>
        <v>0</v>
      </c>
      <c r="N52" s="12">
        <f t="shared" si="17"/>
        <v>0</v>
      </c>
      <c r="O52" s="12" t="e">
        <f t="shared" si="18"/>
        <v>#DIV/0!</v>
      </c>
      <c r="P52" s="113" t="e">
        <f t="shared" si="19"/>
        <v>#DIV/0!</v>
      </c>
      <c r="R52" s="26" t="str">
        <f t="shared" si="20"/>
        <v/>
      </c>
      <c r="T52" s="110" t="e">
        <f t="shared" si="21"/>
        <v>#VALUE!</v>
      </c>
      <c r="U52" s="109"/>
      <c r="V52" s="111" t="e">
        <f t="shared" si="22"/>
        <v>#DIV/0!</v>
      </c>
      <c r="W52" s="111" t="e">
        <f t="shared" si="23"/>
        <v>#VALUE!</v>
      </c>
      <c r="Y52" s="12" t="e">
        <f t="shared" si="24"/>
        <v>#DIV/0!</v>
      </c>
    </row>
    <row r="53" spans="1:25" x14ac:dyDescent="0.35">
      <c r="A53" s="1">
        <v>2021</v>
      </c>
      <c r="B53" s="101"/>
      <c r="C53" s="101"/>
      <c r="D53" s="101"/>
      <c r="E53" s="101"/>
      <c r="F53" s="101"/>
      <c r="G53" s="100"/>
      <c r="H53" s="101"/>
      <c r="K53" s="12">
        <f t="shared" si="14"/>
        <v>0</v>
      </c>
      <c r="L53" s="12">
        <f t="shared" si="15"/>
        <v>0</v>
      </c>
      <c r="M53" s="12">
        <f t="shared" si="16"/>
        <v>0</v>
      </c>
      <c r="N53" s="12">
        <f t="shared" si="17"/>
        <v>0</v>
      </c>
      <c r="O53" s="12" t="e">
        <f t="shared" si="18"/>
        <v>#DIV/0!</v>
      </c>
      <c r="P53" s="113" t="e">
        <f t="shared" si="19"/>
        <v>#DIV/0!</v>
      </c>
      <c r="R53" s="26" t="str">
        <f t="shared" si="20"/>
        <v/>
      </c>
      <c r="T53" s="110" t="e">
        <f t="shared" si="21"/>
        <v>#VALUE!</v>
      </c>
      <c r="U53" s="109"/>
      <c r="V53" s="111" t="e">
        <f t="shared" si="22"/>
        <v>#DIV/0!</v>
      </c>
      <c r="W53" s="111" t="e">
        <f t="shared" si="23"/>
        <v>#VALUE!</v>
      </c>
      <c r="Y53" s="12" t="e">
        <f t="shared" si="24"/>
        <v>#DIV/0!</v>
      </c>
    </row>
    <row r="54" spans="1:25" x14ac:dyDescent="0.35">
      <c r="A54" s="1">
        <v>2022</v>
      </c>
      <c r="B54" s="101"/>
      <c r="C54" s="101"/>
      <c r="D54" s="101"/>
      <c r="E54" s="101"/>
      <c r="F54" s="101"/>
      <c r="G54" s="100"/>
      <c r="H54" s="101"/>
      <c r="K54" s="12">
        <f t="shared" ref="K54" si="25">B54+C54</f>
        <v>0</v>
      </c>
      <c r="L54" s="12">
        <f t="shared" ref="L54" si="26">D54+E54</f>
        <v>0</v>
      </c>
      <c r="M54" s="12">
        <f t="shared" ref="M54" si="27">(L54/100)*G54</f>
        <v>0</v>
      </c>
      <c r="N54" s="12">
        <f t="shared" ref="N54" si="28">M54-F54</f>
        <v>0</v>
      </c>
      <c r="O54" s="12" t="e">
        <f t="shared" ref="O54" si="29">(N54/(G54*0.01))</f>
        <v>#DIV/0!</v>
      </c>
      <c r="P54" s="113" t="e">
        <f t="shared" ref="P54" si="30">K54-O54</f>
        <v>#DIV/0!</v>
      </c>
      <c r="R54" s="26" t="str">
        <f t="shared" si="20"/>
        <v/>
      </c>
      <c r="T54" s="110" t="e">
        <f t="shared" si="21"/>
        <v>#VALUE!</v>
      </c>
      <c r="U54" s="109"/>
      <c r="V54" s="111" t="e">
        <f t="shared" ref="V54" si="31">(P54/P53)-1</f>
        <v>#DIV/0!</v>
      </c>
      <c r="W54" s="111" t="e">
        <f t="shared" ref="W54" si="32">(R54/R53)-1</f>
        <v>#VALUE!</v>
      </c>
      <c r="Y54" s="12" t="e">
        <f t="shared" si="24"/>
        <v>#DIV/0!</v>
      </c>
    </row>
    <row r="55" spans="1:25" x14ac:dyDescent="0.35">
      <c r="A55" s="1">
        <v>2023</v>
      </c>
      <c r="B55" s="101"/>
      <c r="C55" s="101"/>
      <c r="D55" s="101"/>
      <c r="E55" s="101"/>
      <c r="F55" s="101"/>
      <c r="G55" s="100"/>
      <c r="H55" s="101"/>
      <c r="K55" s="12">
        <f t="shared" ref="K55" si="33">B55+C55</f>
        <v>0</v>
      </c>
      <c r="L55" s="12">
        <f t="shared" ref="L55" si="34">D55+E55</f>
        <v>0</v>
      </c>
      <c r="M55" s="12">
        <f t="shared" ref="M55" si="35">(L55/100)*G55</f>
        <v>0</v>
      </c>
      <c r="N55" s="12">
        <f t="shared" ref="N55" si="36">M55-F55</f>
        <v>0</v>
      </c>
      <c r="O55" s="12" t="e">
        <f t="shared" ref="O55" si="37">(N55/(G55*0.01))</f>
        <v>#DIV/0!</v>
      </c>
      <c r="P55" s="113" t="e">
        <f t="shared" ref="P55" si="38">K55-O55</f>
        <v>#DIV/0!</v>
      </c>
      <c r="R55" s="26" t="str">
        <f t="shared" si="20"/>
        <v/>
      </c>
      <c r="T55" s="110" t="e">
        <f t="shared" ref="T55" si="39">R55/P55</f>
        <v>#VALUE!</v>
      </c>
      <c r="U55" s="109"/>
      <c r="V55" s="111" t="e">
        <f t="shared" ref="V55" si="40">(P55/P54)-1</f>
        <v>#DIV/0!</v>
      </c>
      <c r="W55" s="111" t="e">
        <f t="shared" ref="W55" si="41">(R55/R54)-1</f>
        <v>#VALUE!</v>
      </c>
      <c r="Y55" s="12" t="e">
        <f t="shared" ref="Y55" si="42">P55+H55</f>
        <v>#DIV/0!</v>
      </c>
    </row>
    <row r="56" spans="1:25" ht="15" thickBot="1" x14ac:dyDescent="0.4">
      <c r="A56" s="1"/>
      <c r="B56" s="12"/>
      <c r="C56" s="12"/>
      <c r="D56" s="12"/>
      <c r="E56" s="12"/>
      <c r="F56" s="12"/>
      <c r="H56" s="12"/>
      <c r="K56" s="12"/>
      <c r="L56" s="12"/>
      <c r="M56" s="12"/>
      <c r="N56" s="12"/>
      <c r="O56" s="12"/>
      <c r="P56" s="113"/>
    </row>
    <row r="57" spans="1:25" ht="15" thickBot="1" x14ac:dyDescent="0.4">
      <c r="A57" s="1">
        <v>2024</v>
      </c>
      <c r="B57" s="101"/>
      <c r="C57" s="101"/>
      <c r="D57" s="101"/>
      <c r="E57" s="101"/>
      <c r="F57" s="101"/>
      <c r="G57" s="100"/>
      <c r="H57" s="101"/>
      <c r="K57" s="12">
        <f>B57+C57</f>
        <v>0</v>
      </c>
      <c r="L57" s="12">
        <f>D57+E57</f>
        <v>0</v>
      </c>
      <c r="M57" s="12">
        <f>(L57/100)*G57</f>
        <v>0</v>
      </c>
      <c r="N57" s="12">
        <f>M57-F57</f>
        <v>0</v>
      </c>
      <c r="O57" s="12" t="e">
        <f>(N57/(G57*0.01))</f>
        <v>#DIV/0!</v>
      </c>
      <c r="P57" s="113" t="e">
        <f>K57-O57</f>
        <v>#DIV/0!</v>
      </c>
      <c r="Q57" s="114" t="s">
        <v>6881</v>
      </c>
      <c r="R57" s="105" t="e">
        <f>P57</f>
        <v>#DIV/0!</v>
      </c>
      <c r="T57" s="106"/>
      <c r="Y57" s="107" t="e">
        <f>P57+H57</f>
        <v>#DIV/0!</v>
      </c>
    </row>
    <row r="58" spans="1:25" x14ac:dyDescent="0.35">
      <c r="A58" s="60"/>
      <c r="N58" s="12"/>
      <c r="R58" t="s">
        <v>6878</v>
      </c>
      <c r="Y58" t="s">
        <v>6879</v>
      </c>
    </row>
    <row r="60" spans="1:25" x14ac:dyDescent="0.35">
      <c r="A60" s="73" t="s">
        <v>6911</v>
      </c>
    </row>
  </sheetData>
  <mergeCells count="2">
    <mergeCell ref="I27:I29"/>
    <mergeCell ref="S27:S29"/>
  </mergeCells>
  <conditionalFormatting sqref="B24:B39">
    <cfRule type="cellIs" dxfId="42" priority="1" operator="equal">
      <formula>0</formula>
    </cfRule>
  </conditionalFormatting>
  <conditionalFormatting sqref="C24:C39">
    <cfRule type="cellIs" dxfId="41" priority="4" operator="lessThan">
      <formula>0</formula>
    </cfRule>
  </conditionalFormatting>
  <conditionalFormatting sqref="F24:F39">
    <cfRule type="cellIs" dxfId="40" priority="14" operator="lessThan">
      <formula>0</formula>
    </cfRule>
  </conditionalFormatting>
  <conditionalFormatting sqref="I34:I39">
    <cfRule type="cellIs" dxfId="39" priority="13" operator="lessThan">
      <formula>0</formula>
    </cfRule>
  </conditionalFormatting>
  <conditionalFormatting sqref="L24">
    <cfRule type="cellIs" dxfId="38" priority="11" operator="equal">
      <formula>0</formula>
    </cfRule>
  </conditionalFormatting>
  <conditionalFormatting sqref="L24:L34">
    <cfRule type="cellIs" dxfId="37" priority="3" operator="equal">
      <formula>0</formula>
    </cfRule>
  </conditionalFormatting>
  <conditionalFormatting sqref="L35:L39">
    <cfRule type="cellIs" dxfId="36" priority="9" operator="equal">
      <formula>0</formula>
    </cfRule>
  </conditionalFormatting>
  <conditionalFormatting sqref="M24:M39">
    <cfRule type="cellIs" dxfId="35" priority="2" operator="lessThan">
      <formula>0</formula>
    </cfRule>
  </conditionalFormatting>
  <conditionalFormatting sqref="P24:P39">
    <cfRule type="cellIs" dxfId="34" priority="8" operator="lessThan">
      <formula>0</formula>
    </cfRule>
  </conditionalFormatting>
  <conditionalFormatting sqref="S34:S39">
    <cfRule type="cellIs" dxfId="33" priority="7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325BA-CF86-4762-B44B-5EDA0461C663}">
  <dimension ref="A1:Y60"/>
  <sheetViews>
    <sheetView zoomScaleNormal="100" workbookViewId="0">
      <pane ySplit="3" topLeftCell="A4" activePane="bottomLeft" state="frozen"/>
      <selection activeCell="B32" sqref="B32"/>
      <selection pane="bottomLeft" activeCell="A3" sqref="A3"/>
    </sheetView>
  </sheetViews>
  <sheetFormatPr defaultRowHeight="14.5" x14ac:dyDescent="0.35"/>
  <cols>
    <col min="1" max="1" width="16.7265625" customWidth="1"/>
    <col min="2" max="6" width="18.1796875" customWidth="1"/>
    <col min="7" max="7" width="7.26953125" customWidth="1"/>
    <col min="8" max="8" width="23.453125" customWidth="1"/>
    <col min="9" max="9" width="16.453125" customWidth="1"/>
    <col min="11" max="11" width="16.7265625" customWidth="1"/>
    <col min="12" max="16" width="18.1796875" customWidth="1"/>
    <col min="17" max="17" width="5.54296875" customWidth="1"/>
    <col min="18" max="18" width="23.453125" customWidth="1"/>
    <col min="19" max="19" width="16.453125" customWidth="1"/>
    <col min="25" max="25" width="19.6328125" customWidth="1"/>
  </cols>
  <sheetData>
    <row r="1" spans="1:19" s="18" customFormat="1" ht="31" x14ac:dyDescent="0.7">
      <c r="A1" s="21" t="e">
        <f>LEFT(START_HERE!$B$2,6)</f>
        <v>#N/A</v>
      </c>
      <c r="B1" s="18" t="e">
        <f>VLOOKUP(A1,all_names!$A:$B,2,FALSE)</f>
        <v>#N/A</v>
      </c>
      <c r="K1" s="21" t="e">
        <f>LEFT(START_HERE!$B$2,6)</f>
        <v>#N/A</v>
      </c>
      <c r="L1" s="18" t="e">
        <f>VLOOKUP(K1,all_names!$A:$B,2,FALSE)</f>
        <v>#N/A</v>
      </c>
    </row>
    <row r="2" spans="1:19" s="24" customFormat="1" ht="30.75" customHeight="1" thickBot="1" x14ac:dyDescent="0.65">
      <c r="A2" s="22" t="str">
        <f>START_HERE!$B$8</f>
        <v/>
      </c>
      <c r="B2" s="23" t="str">
        <f>IF(ISERROR(UPPER(VLOOKUP(VALUE($A$2),FinalCert_TaxYear2016!$B:$C,2,FALSE))),"",CONCATENATE(UPPER(VLOOKUP(VALUE($A$2),FinalCert_TaxYear2016!$B:$C,2,FALSE))," CAD DETAIL"))</f>
        <v/>
      </c>
      <c r="C2" s="23"/>
      <c r="D2" s="23"/>
      <c r="E2" s="67" t="s">
        <v>6884</v>
      </c>
      <c r="F2" s="67"/>
      <c r="G2" s="66"/>
      <c r="H2" s="66"/>
      <c r="I2" s="66"/>
      <c r="K2" s="22" t="str">
        <f>START_HERE!$B$8</f>
        <v/>
      </c>
      <c r="L2" s="23" t="str">
        <f>IF(ISERROR(UPPER(VLOOKUP(VALUE($A$2),FinalCert_TaxYear2016!$B:$C,2,FALSE))),"",CONCATENATE(UPPER(VLOOKUP(VALUE($A$2),FinalCert_TaxYear2016!$B:$C,2,FALSE))," CAD DETAIL"))</f>
        <v/>
      </c>
      <c r="M2" s="23"/>
      <c r="N2" s="23"/>
      <c r="O2" s="68" t="s">
        <v>6883</v>
      </c>
      <c r="P2" s="68"/>
      <c r="Q2" s="68"/>
      <c r="R2" s="68"/>
      <c r="S2" s="68"/>
    </row>
    <row r="3" spans="1:19" ht="6.75" customHeight="1" thickTop="1" x14ac:dyDescent="0.35"/>
    <row r="4" spans="1:19" x14ac:dyDescent="0.35">
      <c r="A4" s="19" t="s">
        <v>5205</v>
      </c>
      <c r="B4" s="19"/>
      <c r="C4" s="19"/>
      <c r="D4" s="19"/>
      <c r="E4" s="19"/>
      <c r="F4" s="19"/>
      <c r="G4" s="19"/>
      <c r="H4" s="19"/>
      <c r="I4" s="19"/>
      <c r="K4" s="69" t="s">
        <v>5269</v>
      </c>
      <c r="L4" s="69"/>
      <c r="M4" s="69"/>
      <c r="N4" s="69"/>
      <c r="O4" s="69"/>
      <c r="P4" s="69"/>
      <c r="Q4" s="69"/>
      <c r="R4" s="69"/>
      <c r="S4" s="69"/>
    </row>
    <row r="5" spans="1:19" ht="4.5" customHeight="1" x14ac:dyDescent="0.35"/>
    <row r="6" spans="1:19" s="4" customFormat="1" ht="58" x14ac:dyDescent="0.35">
      <c r="A6" s="2" t="s">
        <v>0</v>
      </c>
      <c r="B6" s="3" t="s">
        <v>1</v>
      </c>
      <c r="C6" s="3" t="s">
        <v>2</v>
      </c>
      <c r="D6" s="3" t="s">
        <v>3</v>
      </c>
      <c r="E6" s="3" t="s">
        <v>4</v>
      </c>
      <c r="F6" s="3" t="s">
        <v>6906</v>
      </c>
      <c r="H6" s="9" t="s">
        <v>2859</v>
      </c>
      <c r="I6" s="7"/>
      <c r="K6" s="2" t="s">
        <v>0</v>
      </c>
      <c r="L6" s="3" t="s">
        <v>1</v>
      </c>
      <c r="M6" s="3" t="s">
        <v>5265</v>
      </c>
      <c r="N6" s="3" t="s">
        <v>5266</v>
      </c>
      <c r="O6" s="3" t="s">
        <v>4</v>
      </c>
      <c r="P6" s="3" t="s">
        <v>6909</v>
      </c>
      <c r="R6" s="9" t="s">
        <v>2859</v>
      </c>
      <c r="S6" s="7"/>
    </row>
    <row r="7" spans="1:19" x14ac:dyDescent="0.35">
      <c r="A7" s="1">
        <v>2015</v>
      </c>
      <c r="B7" s="28"/>
      <c r="C7" s="26" t="str">
        <f>IF(ISERROR(VLOOKUP(CONCATENATE($A$2,$A$1),FinalCert_TaxYear2015!$A:$S,8,FALSE)),"",VLOOKUP(CONCATENATE($A$2,$A$1),FinalCert_TaxYear2015!$A:$S,8,FALSE))</f>
        <v/>
      </c>
      <c r="D7" s="33">
        <f>IF(B7&gt;0,C7/B7,0)</f>
        <v>0</v>
      </c>
      <c r="E7" s="1"/>
      <c r="F7" s="1"/>
      <c r="H7" s="29" t="str">
        <f>IF(ISNA(VLOOKUP(CONCATENATE($A$2,$A$1),FinalCert_TaxYear2015!$A:$S,10,FALSE)),"",VLOOKUP(CONCATENATE($A$2,$A$1),FinalCert_TaxYear2015!$A:$S,10,FALSE))</f>
        <v/>
      </c>
      <c r="I7" s="8"/>
      <c r="K7" s="1">
        <v>2015</v>
      </c>
      <c r="L7" s="70"/>
      <c r="M7" s="26" t="str">
        <f>IF(ISERROR(VLOOKUP(CONCATENATE($A$2,$A$1),FinalCert_TaxYear2015!$A:$S,17,FALSE)),"",VLOOKUP(CONCATENATE($A$2,$A$1),FinalCert_TaxYear2015!$A:$S,17,FALSE))</f>
        <v/>
      </c>
      <c r="N7" s="33">
        <f>IF(L7&gt;0,M7/L7,0)</f>
        <v>0</v>
      </c>
      <c r="O7" s="1"/>
      <c r="P7" s="1"/>
      <c r="R7" s="29" t="str">
        <f>IF(ISNA(VLOOKUP(CONCATENATE($A$2,$A$1),FinalCert_TaxYear2015!$A:$S,10,FALSE)),"",VLOOKUP(CONCATENATE($A$2,$A$1),FinalCert_TaxYear2015!$A:$S,10,FALSE))</f>
        <v/>
      </c>
      <c r="S7" s="8"/>
    </row>
    <row r="8" spans="1:19" x14ac:dyDescent="0.35">
      <c r="A8" s="1">
        <v>2016</v>
      </c>
      <c r="B8" s="28"/>
      <c r="C8" s="26" t="str">
        <f>IF(ISERROR(VLOOKUP(CONCATENATE($A$2,$A$1),FinalCert_TaxYear2016!$A:$S,8,FALSE)),"",VLOOKUP(CONCATENATE($A$2,$A$1),FinalCert_TaxYear2016!$A:$S,8,FALSE))</f>
        <v/>
      </c>
      <c r="D8" s="33">
        <f>IF(B8&gt;0,C8/B8,0)</f>
        <v>0</v>
      </c>
      <c r="E8" s="1"/>
      <c r="F8" s="1"/>
      <c r="H8" s="29" t="str">
        <f>IF(ISNA(VLOOKUP(CONCATENATE($A$2,$A$1),FinalCert_TaxYear2016!$A:$S,10,FALSE)),"",VLOOKUP(CONCATENATE($A$2,$A$1),FinalCert_TaxYear2016!$A:$S,10,FALSE))</f>
        <v/>
      </c>
      <c r="I8" s="8"/>
      <c r="K8" s="1">
        <v>2016</v>
      </c>
      <c r="L8" s="70"/>
      <c r="M8" s="26" t="str">
        <f>IF(ISERROR(VLOOKUP(CONCATENATE($A$2,$A$1),FinalCert_TaxYear2016!$A:$S,17,FALSE)),"",VLOOKUP(CONCATENATE($A$2,$A$1),FinalCert_TaxYear2016!$A:$S,17,FALSE))</f>
        <v/>
      </c>
      <c r="N8" s="33">
        <f>IF(L8&gt;0,M8/L8,0)</f>
        <v>0</v>
      </c>
      <c r="O8" s="1"/>
      <c r="P8" s="1"/>
      <c r="R8" s="29" t="str">
        <f>IF(ISNA(VLOOKUP(CONCATENATE($A$2,$A$1),FinalCert_TaxYear2016!$A:$S,10,FALSE)),"",VLOOKUP(CONCATENATE($A$2,$A$1),FinalCert_TaxYear2016!$A:$S,10,FALSE))</f>
        <v/>
      </c>
      <c r="S8" s="8"/>
    </row>
    <row r="9" spans="1:19" x14ac:dyDescent="0.35">
      <c r="A9" s="1">
        <v>2017</v>
      </c>
      <c r="B9" s="28"/>
      <c r="C9" s="26" t="str">
        <f>IF(ISERROR(VLOOKUP(CONCATENATE($A$2,$A$1),FinalCert_TaxYear2017!$A:$S,8,FALSE)),"",VLOOKUP(CONCATENATE($A$2,$A$1),FinalCert_TaxYear2017!$A:$S,8,FALSE))</f>
        <v/>
      </c>
      <c r="D9" s="33">
        <f t="shared" ref="D9:D10" si="0">IF(B9&gt;0,C9/B9,0)</f>
        <v>0</v>
      </c>
      <c r="E9" s="1"/>
      <c r="F9" s="1"/>
      <c r="H9" s="29" t="str">
        <f>IF(ISNA(VLOOKUP(CONCATENATE($A$2,$A$1),FinalCert_TaxYear2017!$A:$S,10,FALSE)),"",VLOOKUP(CONCATENATE($A$2,$A$1),FinalCert_TaxYear2017!$A:$S,10,FALSE))</f>
        <v/>
      </c>
      <c r="I9" s="8"/>
      <c r="K9" s="1">
        <v>2017</v>
      </c>
      <c r="L9" s="70"/>
      <c r="M9" s="26" t="str">
        <f>IF(ISERROR(VLOOKUP(CONCATENATE($A$2,$A$1),FinalCert_TaxYear2017!$A:$S,17,FALSE)),"",VLOOKUP(CONCATENATE($A$2,$A$1),FinalCert_TaxYear2017!$A:$S,17,FALSE))</f>
        <v/>
      </c>
      <c r="N9" s="33">
        <f t="shared" ref="N9:N10" si="1">IF(L9&gt;0,M9/L9,0)</f>
        <v>0</v>
      </c>
      <c r="O9" s="1"/>
      <c r="P9" s="1"/>
      <c r="R9" s="29" t="str">
        <f>IF(ISNA(VLOOKUP(CONCATENATE($A$2,$A$1),FinalCert_TaxYear2017!$A:$S,10,FALSE)),"",VLOOKUP(CONCATENATE($A$2,$A$1),FinalCert_TaxYear2017!$A:$S,10,FALSE))</f>
        <v/>
      </c>
      <c r="S9" s="8"/>
    </row>
    <row r="10" spans="1:19" x14ac:dyDescent="0.35">
      <c r="A10" s="1">
        <v>2018</v>
      </c>
      <c r="B10" s="28"/>
      <c r="C10" s="26" t="str">
        <f>IF(ISERROR(VLOOKUP(CONCATENATE($A$2,$A$1),FinalCert_TaxYear2018!$A:$S,8,FALSE)),"",VLOOKUP(CONCATENATE($A$2,$A$1),FinalCert_TaxYear2018!$A:$S,8,FALSE))</f>
        <v/>
      </c>
      <c r="D10" s="33">
        <f t="shared" si="0"/>
        <v>0</v>
      </c>
      <c r="E10" s="1"/>
      <c r="F10" s="91"/>
      <c r="H10" s="29" t="str">
        <f>IF(ISNA(VLOOKUP(CONCATENATE($A$2,$A$1),FinalCert_TaxYear2018!$A:$S,10,FALSE)),"",VLOOKUP(CONCATENATE($A$2,$A$1),FinalCert_TaxYear2018!$A:$S,10,FALSE))</f>
        <v/>
      </c>
      <c r="I10" s="8"/>
      <c r="K10" s="1">
        <v>2018</v>
      </c>
      <c r="L10" s="70"/>
      <c r="M10" s="26" t="str">
        <f>IF(ISERROR(VLOOKUP(CONCATENATE($A$2,$A$1),FinalCert_TaxYear2018!$A:$S,17,FALSE)),"",VLOOKUP(CONCATENATE($A$2,$A$1),FinalCert_TaxYear2018!$A:$S,17,FALSE))</f>
        <v/>
      </c>
      <c r="N10" s="33">
        <f t="shared" si="1"/>
        <v>0</v>
      </c>
      <c r="O10" s="1"/>
      <c r="P10" s="91"/>
      <c r="R10" s="29" t="str">
        <f>IF(ISNA(VLOOKUP(CONCATENATE($A$2,$A$1),FinalCert_TaxYear2018!$A:$S,10,FALSE)),"",VLOOKUP(CONCATENATE($A$2,$A$1),FinalCert_TaxYear2018!$A:$S,10,FALSE))</f>
        <v/>
      </c>
      <c r="S10" s="8"/>
    </row>
    <row r="11" spans="1:19" x14ac:dyDescent="0.35">
      <c r="A11" s="1">
        <v>2019</v>
      </c>
      <c r="B11" s="28"/>
      <c r="C11" s="26" t="str">
        <f>IF(ISERROR(VLOOKUP(CONCATENATE($A$2,$A$1),FinalCert_TaxYear2019!$A:$S,8,FALSE)),"",VLOOKUP(CONCATENATE($A$2,$A$1),FinalCert_TaxYear2019!$A:$S,8,FALSE))</f>
        <v/>
      </c>
      <c r="D11" s="33">
        <f>IF(B11&gt;0,C11/B11,0)</f>
        <v>0</v>
      </c>
      <c r="F11" s="91" t="s">
        <v>6853</v>
      </c>
      <c r="H11" s="29" t="str">
        <f>IF(ISNA(VLOOKUP(CONCATENATE($A$2,$A$1),FinalCert_TaxYear2019!$A:$S,10,FALSE)),"",VLOOKUP(CONCATENATE($A$2,$A$1),FinalCert_TaxYear2019!$A:$S,10,FALSE))</f>
        <v/>
      </c>
      <c r="K11" s="1">
        <v>2019</v>
      </c>
      <c r="L11" s="70"/>
      <c r="M11" s="26" t="str">
        <f>IF(ISERROR(VLOOKUP(CONCATENATE($A$2,$A$1),FinalCert_TaxYear2019!$A:$S,17,FALSE)),"",VLOOKUP(CONCATENATE($A$2,$A$1),FinalCert_TaxYear2019!$A:$S,17,FALSE))</f>
        <v/>
      </c>
      <c r="N11" s="33">
        <f>IF(L11&gt;0,M11/L11,0)</f>
        <v>0</v>
      </c>
      <c r="P11" s="91" t="s">
        <v>6853</v>
      </c>
      <c r="R11" s="29" t="str">
        <f>IF(ISNA(VLOOKUP(CONCATENATE($A$2,$A$1),FinalCert_TaxYear2019!$A:$S,10,FALSE)),"",VLOOKUP(CONCATENATE($A$2,$A$1),FinalCert_TaxYear2019!$A:$S,10,FALSE))</f>
        <v/>
      </c>
    </row>
    <row r="12" spans="1:19" x14ac:dyDescent="0.35">
      <c r="A12" s="1">
        <v>2020</v>
      </c>
      <c r="B12" s="28"/>
      <c r="C12" s="26" t="str">
        <f>IF(ISERROR(VLOOKUP(CONCATENATE($A$2,$A$1),FinalCert_TaxYear2020!$A:$S,8,FALSE)),"",VLOOKUP(CONCATENATE($A$2,$A$1),FinalCert_TaxYear2020!$A:$S,8,FALSE))</f>
        <v/>
      </c>
      <c r="D12" s="33">
        <f>IF(B12&gt;0,C12/B12,0)</f>
        <v>0</v>
      </c>
      <c r="F12" s="92" t="s">
        <v>6905</v>
      </c>
      <c r="H12" s="29" t="str">
        <f>IF(ISNA(VLOOKUP(CONCATENATE($A$2,$A$1),FinalCert_TaxYear2020!$A:$S,10,FALSE)),"",VLOOKUP(CONCATENATE($A$2,$A$1),FinalCert_TaxYear2020!$A:$S,10,FALSE))</f>
        <v/>
      </c>
      <c r="K12" s="1">
        <v>2020</v>
      </c>
      <c r="L12" s="70"/>
      <c r="M12" s="26" t="str">
        <f>IF(ISERROR(VLOOKUP(CONCATENATE($A$2,$A$1),FinalCert_TaxYear2020!$A:$S,17,FALSE)),"",VLOOKUP(CONCATENATE($A$2,$A$1),FinalCert_TaxYear2020!$A:$S,17,FALSE))</f>
        <v/>
      </c>
      <c r="N12" s="33">
        <f>IF(L12&gt;0,M12/L12,0)</f>
        <v>0</v>
      </c>
      <c r="P12" s="92" t="s">
        <v>6905</v>
      </c>
      <c r="R12" s="29" t="str">
        <f>IF(ISNA(VLOOKUP(CONCATENATE($A$2,$A$1),FinalCert_TaxYear2020!$A:$S,10,FALSE)),"",VLOOKUP(CONCATENATE($A$2,$A$1),FinalCert_TaxYear2020!$A:$S,10,FALSE))</f>
        <v/>
      </c>
    </row>
    <row r="13" spans="1:19" x14ac:dyDescent="0.35">
      <c r="A13" s="1">
        <v>2021</v>
      </c>
      <c r="B13" s="28"/>
      <c r="C13" s="26" t="str">
        <f>IF(ISERROR(VLOOKUP(CONCATENATE($A$2,$A$1),FinalCert_TaxYear2021!$A:$S,8,FALSE)),"",VLOOKUP(CONCATENATE($A$2,$A$1),FinalCert_TaxYear2021!$A:$S,8,FALSE))</f>
        <v/>
      </c>
      <c r="D13" s="33">
        <f>IF(B13&gt;0,C13/B13,0)</f>
        <v>0</v>
      </c>
      <c r="H13" s="29" t="str">
        <f>IF(ISNA(VLOOKUP(CONCATENATE($A$2,$A$1),FinalCert_TaxYear2021!$A:$S,10,FALSE)),"",VLOOKUP(CONCATENATE($A$2,$A$1),FinalCert_TaxYear2021!$A:$S,10,FALSE))</f>
        <v/>
      </c>
      <c r="K13" s="1">
        <v>2021</v>
      </c>
      <c r="L13" s="70"/>
      <c r="M13" s="26" t="str">
        <f>IF(ISERROR(VLOOKUP(CONCATENATE($A$2,$A$1),FinalCert_TaxYear2021!$A:$S,17,FALSE)),"",VLOOKUP(CONCATENATE($A$2,$A$1),FinalCert_TaxYear2021!$A:$S,17,FALSE))</f>
        <v/>
      </c>
      <c r="N13" s="33">
        <f>IF(L13&gt;0,M13/L13,0)</f>
        <v>0</v>
      </c>
      <c r="R13" s="29" t="str">
        <f>IF(ISNA(VLOOKUP(CONCATENATE($A$2,$A$1),FinalCert_TaxYear2021!$A:$S,10,FALSE)),"",VLOOKUP(CONCATENATE($A$2,$A$1),FinalCert_TaxYear2021!$A:$S,10,FALSE))</f>
        <v/>
      </c>
    </row>
    <row r="14" spans="1:19" x14ac:dyDescent="0.35">
      <c r="A14" s="1">
        <v>2022</v>
      </c>
      <c r="B14" s="28"/>
      <c r="C14" s="26" t="str">
        <f>IF(ISERROR(VLOOKUP(CONCATENATE($A$2,$A$1),FinalCert_TaxYear2022!$A:$S,8,FALSE)),"",VLOOKUP(CONCATENATE($A$2,$A$1),FinalCert_TaxYear2022!$A:$S,8,FALSE))</f>
        <v/>
      </c>
      <c r="D14" s="33">
        <f>IF(B14&gt;0,C14/B14,0)</f>
        <v>0</v>
      </c>
      <c r="H14" s="29" t="str">
        <f>IF(ISNA(VLOOKUP(CONCATENATE($A$2,$A$1),FinalCert_TaxYear2022!$A:$S,10,FALSE)),"",VLOOKUP(CONCATENATE($A$2,$A$1),FinalCert_TaxYear2022!$A:$S,10,FALSE))</f>
        <v/>
      </c>
      <c r="K14" s="1">
        <v>2022</v>
      </c>
      <c r="L14" s="70"/>
      <c r="M14" s="26" t="str">
        <f>IF(ISERROR(VLOOKUP(CONCATENATE($A$2,$A$1),FinalCert_TaxYear2022!$A:$S,17,FALSE)),"",VLOOKUP(CONCATENATE($A$2,$A$1),FinalCert_TaxYear2022!$A:$S,17,FALSE))</f>
        <v/>
      </c>
      <c r="N14" s="33">
        <f>IF(L14&gt;0,M14/L14,0)</f>
        <v>0</v>
      </c>
      <c r="R14" s="29" t="str">
        <f>IF(ISNA(VLOOKUP(CONCATENATE($A$2,$A$1),FinalCert_TaxYear2022!$A:$S,10,FALSE)),"",VLOOKUP(CONCATENATE($A$2,$A$1),FinalCert_TaxYear2022!$A:$S,10,FALSE))</f>
        <v/>
      </c>
    </row>
    <row r="15" spans="1:19" x14ac:dyDescent="0.35">
      <c r="A15" s="1">
        <v>2023</v>
      </c>
      <c r="B15" s="28"/>
      <c r="C15" s="26" t="str">
        <f>IF(ISERROR(VLOOKUP(CONCATENATE($A$2,$A$1),PrelimCert_TaxYear2023!$A:$S,8,FALSE)),"",VLOOKUP(CONCATENATE($A$2,$A$1),PrelimCert_TaxYear2023!$A:$S,8,FALSE))</f>
        <v/>
      </c>
      <c r="D15" s="33">
        <f>IF(B15&gt;0,C15/B15,0)</f>
        <v>0</v>
      </c>
      <c r="H15" s="29" t="str">
        <f>IF(ISNA(VLOOKUP(CONCATENATE($A$2,$A$1),PrelimCert_TaxYear2023!$A:$S,10,FALSE)),"",VLOOKUP(CONCATENATE($A$2,$A$1),PrelimCert_TaxYear2023!$A:$S,10,FALSE))</f>
        <v/>
      </c>
      <c r="K15" s="1">
        <v>2023</v>
      </c>
      <c r="L15" s="70"/>
      <c r="M15" s="26" t="str">
        <f>IF(ISERROR(VLOOKUP(CONCATENATE($A$2,$A$1),PrelimCert_TaxYear2023!$A:$S,17,FALSE)),"",VLOOKUP(CONCATENATE($A$2,$A$1),PrelimCert_TaxYear2023!$A:$S,17,FALSE))</f>
        <v/>
      </c>
      <c r="N15" s="33">
        <f>IF(L15&gt;0,M15/L15,0)</f>
        <v>0</v>
      </c>
      <c r="R15" s="29" t="str">
        <f>IF(ISNA(VLOOKUP(CONCATENATE($A$2,$A$1),PrelimCert_TaxYear2023!$A:$S,10,FALSE)),"",VLOOKUP(CONCATENATE($A$2,$A$1),PrelimCert_TaxYear2023!$A:$S,10,FALSE))</f>
        <v/>
      </c>
    </row>
    <row r="16" spans="1:19" ht="15" thickBot="1" x14ac:dyDescent="0.4">
      <c r="A16" s="1"/>
      <c r="B16" s="26"/>
      <c r="C16" s="42"/>
      <c r="D16" s="33"/>
      <c r="E16" s="33">
        <f>IF(SUM(D7:D15)&lt;&gt;0,SUMIF(D7:D15,"&lt;&gt;0",D7:D15)/COUNTIF(D7:D15,"&lt;&gt;0"),0)</f>
        <v>0</v>
      </c>
      <c r="F16" s="33"/>
      <c r="H16" s="36"/>
      <c r="K16" s="1"/>
      <c r="L16" s="79"/>
      <c r="M16" s="42"/>
      <c r="N16" s="33"/>
      <c r="O16" s="33">
        <f>IF(SUM(N7:N15)&lt;&gt;0,SUMIF(N7:N15,"&lt;&gt;0",N7:N15)/COUNTIF(N7:N15,"&lt;&gt;0"),0)</f>
        <v>0</v>
      </c>
      <c r="P16" s="33"/>
      <c r="R16" s="29"/>
    </row>
    <row r="17" spans="1:19" ht="15" thickBot="1" x14ac:dyDescent="0.4">
      <c r="A17" s="1">
        <v>2024</v>
      </c>
      <c r="B17" s="28"/>
      <c r="C17" s="27">
        <f>B17*F17</f>
        <v>0</v>
      </c>
      <c r="D17" s="1"/>
      <c r="E17" s="1"/>
      <c r="F17" s="34"/>
      <c r="H17" s="36"/>
      <c r="K17" s="1">
        <v>2024</v>
      </c>
      <c r="L17" s="70"/>
      <c r="M17" s="27">
        <f>L17*P17</f>
        <v>0</v>
      </c>
      <c r="N17" s="1"/>
      <c r="O17" s="1"/>
      <c r="P17" s="71"/>
      <c r="R17" s="36"/>
    </row>
    <row r="18" spans="1:19" x14ac:dyDescent="0.35">
      <c r="A18" s="60">
        <v>2025</v>
      </c>
      <c r="H18" s="58" t="s">
        <v>6907</v>
      </c>
      <c r="K18" s="60">
        <v>2025</v>
      </c>
      <c r="R18" s="58" t="s">
        <v>6907</v>
      </c>
    </row>
    <row r="19" spans="1:19" x14ac:dyDescent="0.35">
      <c r="B19" s="82"/>
      <c r="H19" s="8" t="s">
        <v>6854</v>
      </c>
      <c r="M19" s="82"/>
    </row>
    <row r="21" spans="1:19" x14ac:dyDescent="0.35">
      <c r="A21" s="20" t="s">
        <v>5206</v>
      </c>
      <c r="B21" s="20"/>
      <c r="C21" s="20"/>
      <c r="D21" s="20"/>
      <c r="E21" s="20"/>
      <c r="F21" s="20"/>
      <c r="G21" s="20"/>
      <c r="H21" s="20"/>
      <c r="I21" s="20"/>
      <c r="K21" s="63" t="s">
        <v>5272</v>
      </c>
      <c r="L21" s="63"/>
      <c r="M21" s="63"/>
      <c r="N21" s="63"/>
      <c r="O21" s="63"/>
      <c r="P21" s="63"/>
      <c r="Q21" s="63"/>
      <c r="R21" s="63"/>
      <c r="S21" s="63"/>
    </row>
    <row r="22" spans="1:19" ht="4.5" customHeight="1" x14ac:dyDescent="0.35"/>
    <row r="23" spans="1:19" s="6" customFormat="1" ht="85" x14ac:dyDescent="0.35">
      <c r="A23" s="5" t="s">
        <v>0</v>
      </c>
      <c r="B23" s="3" t="s">
        <v>1</v>
      </c>
      <c r="C23" s="3" t="s">
        <v>5</v>
      </c>
      <c r="E23" s="3" t="s">
        <v>2</v>
      </c>
      <c r="F23" s="3" t="s">
        <v>6</v>
      </c>
      <c r="G23" s="3"/>
      <c r="H23" s="10" t="s">
        <v>2860</v>
      </c>
      <c r="I23" s="3" t="s">
        <v>6908</v>
      </c>
      <c r="K23" s="5" t="s">
        <v>0</v>
      </c>
      <c r="L23" s="3" t="s">
        <v>1</v>
      </c>
      <c r="M23" s="3" t="s">
        <v>5</v>
      </c>
      <c r="O23" s="3" t="s">
        <v>5265</v>
      </c>
      <c r="P23" s="3" t="s">
        <v>5267</v>
      </c>
      <c r="Q23" s="3"/>
      <c r="R23" s="10" t="s">
        <v>5268</v>
      </c>
      <c r="S23" s="3" t="s">
        <v>6910</v>
      </c>
    </row>
    <row r="24" spans="1:19" x14ac:dyDescent="0.35">
      <c r="A24" s="1">
        <v>2015</v>
      </c>
      <c r="B24" s="30">
        <f t="shared" ref="B24:B31" si="2">B7</f>
        <v>0</v>
      </c>
      <c r="C24" s="31"/>
      <c r="E24" s="26" t="str">
        <f>IF(ISERROR(VLOOKUP(CONCATENATE($A$2,$A$1),FinalCert_TaxYear2015!$A:$S,8,FALSE)),"",VLOOKUP(CONCATENATE($A$2,$A$1),FinalCert_TaxYear2015!$A:$S,8,FALSE))</f>
        <v/>
      </c>
      <c r="F24" s="31"/>
      <c r="H24" s="11"/>
      <c r="K24" s="1">
        <v>2015</v>
      </c>
      <c r="L24" s="64">
        <f t="shared" ref="L24:L31" si="3">L7</f>
        <v>0</v>
      </c>
      <c r="M24" s="31"/>
      <c r="O24" s="26" t="str">
        <f>IF(ISERROR(VLOOKUP(CONCATENATE($A$2,$A$1),FinalCert_TaxYear2015!$A:$S,17,FALSE)),"",VLOOKUP(CONCATENATE($A$2,$A$1),FinalCert_TaxYear2015!$A:$S,17,FALSE))</f>
        <v/>
      </c>
      <c r="P24" s="31"/>
      <c r="R24" s="11"/>
    </row>
    <row r="25" spans="1:19" x14ac:dyDescent="0.35">
      <c r="A25" s="1">
        <v>2016</v>
      </c>
      <c r="B25" s="30">
        <f t="shared" si="2"/>
        <v>0</v>
      </c>
      <c r="C25" s="32">
        <f t="shared" ref="C25:C32" si="4">IF(B25&gt;0,(B25/B24)-1,0)</f>
        <v>0</v>
      </c>
      <c r="E25" s="26" t="str">
        <f>IF(ISERROR(VLOOKUP(CONCATENATE($A$2,$A$1),FinalCert_TaxYear2016!$A:$S,8,FALSE)),"",VLOOKUP(CONCATENATE($A$2,$A$1),FinalCert_TaxYear2016!$A:$S,8,FALSE))</f>
        <v/>
      </c>
      <c r="F25" s="32" t="str">
        <f t="shared" ref="F25:F32" si="5">IF(ISERROR(IF(E25&gt;0,(E25/E24)-1,0)),"",IF(E25&gt;0,(E25/E24)-1,0))</f>
        <v/>
      </c>
      <c r="H25" s="25" t="str">
        <f t="shared" ref="H25:H32" si="6">IF(ISERROR(F25-C25),"",F25-C25)</f>
        <v/>
      </c>
      <c r="K25" s="1">
        <v>2016</v>
      </c>
      <c r="L25" s="64">
        <f t="shared" si="3"/>
        <v>0</v>
      </c>
      <c r="M25" s="32">
        <f t="shared" ref="M25:M32" si="7">IF(L25&gt;0,(L25/L24)-1,0)</f>
        <v>0</v>
      </c>
      <c r="O25" s="26" t="str">
        <f>IF(ISERROR(VLOOKUP(CONCATENATE($A$2,$A$1),FinalCert_TaxYear2016!$A:$S,17,FALSE)),"",VLOOKUP(CONCATENATE($A$2,$A$1),FinalCert_TaxYear2016!$A:$S,17,FALSE))</f>
        <v/>
      </c>
      <c r="P25" s="32" t="str">
        <f t="shared" ref="P25:P32" si="8">IF(ISERROR(IF(O25&gt;0,(O25/O24)-1,0)),"",IF(O25&gt;0,(O25/O24)-1,0))</f>
        <v/>
      </c>
      <c r="R25" s="25" t="str">
        <f t="shared" ref="R25:R32" si="9">IF(ISERROR(P25-M25),"",P25-M25)</f>
        <v/>
      </c>
    </row>
    <row r="26" spans="1:19" ht="14.5" customHeight="1" x14ac:dyDescent="0.35">
      <c r="A26" s="1">
        <v>2017</v>
      </c>
      <c r="B26" s="30">
        <f t="shared" si="2"/>
        <v>0</v>
      </c>
      <c r="C26" s="32">
        <f t="shared" si="4"/>
        <v>0</v>
      </c>
      <c r="E26" s="26" t="str">
        <f>IF(ISERROR(VLOOKUP(CONCATENATE($A$2,$A$1),FinalCert_TaxYear2017!$A:$S,8,FALSE)),"",VLOOKUP(CONCATENATE($A$2,$A$1),FinalCert_TaxYear2017!$A:$S,8,FALSE))</f>
        <v/>
      </c>
      <c r="F26" s="32" t="str">
        <f t="shared" si="5"/>
        <v/>
      </c>
      <c r="H26" s="25" t="str">
        <f t="shared" si="6"/>
        <v/>
      </c>
      <c r="I26" s="118"/>
      <c r="K26" s="1">
        <v>2017</v>
      </c>
      <c r="L26" s="64">
        <f t="shared" si="3"/>
        <v>0</v>
      </c>
      <c r="M26" s="32">
        <f t="shared" si="7"/>
        <v>0</v>
      </c>
      <c r="O26" s="26" t="str">
        <f>IF(ISERROR(VLOOKUP(CONCATENATE($A$2,$A$1),FinalCert_TaxYear2017!$A:$S,17,FALSE)),"",VLOOKUP(CONCATENATE($A$2,$A$1),FinalCert_TaxYear2017!$A:$S,17,FALSE))</f>
        <v/>
      </c>
      <c r="P26" s="32" t="str">
        <f t="shared" si="8"/>
        <v/>
      </c>
      <c r="R26" s="25" t="str">
        <f t="shared" si="9"/>
        <v/>
      </c>
      <c r="S26" s="118"/>
    </row>
    <row r="27" spans="1:19" ht="14.5" customHeight="1" x14ac:dyDescent="0.35">
      <c r="A27" s="1">
        <v>2018</v>
      </c>
      <c r="B27" s="30">
        <f t="shared" si="2"/>
        <v>0</v>
      </c>
      <c r="C27" s="32">
        <f t="shared" si="4"/>
        <v>0</v>
      </c>
      <c r="E27" s="26" t="str">
        <f>IF(ISERROR(VLOOKUP(CONCATENATE($A$2,$A$1),FinalCert_TaxYear2018!$A:$S,8,FALSE)),"",VLOOKUP(CONCATENATE($A$2,$A$1),FinalCert_TaxYear2018!$A:$S,8,FALSE))</f>
        <v/>
      </c>
      <c r="F27" s="32" t="str">
        <f t="shared" si="5"/>
        <v/>
      </c>
      <c r="H27" s="25" t="str">
        <f t="shared" si="6"/>
        <v/>
      </c>
      <c r="I27" s="137" t="s">
        <v>6852</v>
      </c>
      <c r="K27" s="1">
        <v>2018</v>
      </c>
      <c r="L27" s="64">
        <f t="shared" si="3"/>
        <v>0</v>
      </c>
      <c r="M27" s="32">
        <f t="shared" si="7"/>
        <v>0</v>
      </c>
      <c r="O27" s="26" t="str">
        <f>IF(ISERROR(VLOOKUP(CONCATENATE($A$2,$A$1),FinalCert_TaxYear2018!$A:$S,17,FALSE)),"",VLOOKUP(CONCATENATE($A$2,$A$1),FinalCert_TaxYear2018!$A:$S,17,FALSE))</f>
        <v/>
      </c>
      <c r="P27" s="32" t="str">
        <f t="shared" si="8"/>
        <v/>
      </c>
      <c r="R27" s="25" t="str">
        <f t="shared" si="9"/>
        <v/>
      </c>
      <c r="S27" s="137" t="s">
        <v>6852</v>
      </c>
    </row>
    <row r="28" spans="1:19" x14ac:dyDescent="0.35">
      <c r="A28" s="1">
        <v>2019</v>
      </c>
      <c r="B28" s="30">
        <f t="shared" si="2"/>
        <v>0</v>
      </c>
      <c r="C28" s="32">
        <f t="shared" si="4"/>
        <v>0</v>
      </c>
      <c r="E28" s="26" t="str">
        <f>IF(ISERROR(VLOOKUP(CONCATENATE($A$2,$A$1),FinalCert_TaxYear2019!$A:$S,8,FALSE)),"",VLOOKUP(CONCATENATE($A$2,$A$1),FinalCert_TaxYear2019!$A:$S,8,FALSE))</f>
        <v/>
      </c>
      <c r="F28" s="32" t="str">
        <f t="shared" si="5"/>
        <v/>
      </c>
      <c r="H28" s="25" t="str">
        <f t="shared" si="6"/>
        <v/>
      </c>
      <c r="I28" s="137"/>
      <c r="K28" s="1">
        <v>2019</v>
      </c>
      <c r="L28" s="64">
        <f t="shared" si="3"/>
        <v>0</v>
      </c>
      <c r="M28" s="32">
        <f t="shared" si="7"/>
        <v>0</v>
      </c>
      <c r="O28" s="26" t="str">
        <f>IF(ISERROR(VLOOKUP(CONCATENATE($A$2,$A$1),FinalCert_TaxYear2019!$A:$S,17,FALSE)),"",VLOOKUP(CONCATENATE($A$2,$A$1),FinalCert_TaxYear2019!$A:$S,17,FALSE))</f>
        <v/>
      </c>
      <c r="P28" s="32" t="str">
        <f t="shared" si="8"/>
        <v/>
      </c>
      <c r="R28" s="25" t="str">
        <f t="shared" si="9"/>
        <v/>
      </c>
      <c r="S28" s="137"/>
    </row>
    <row r="29" spans="1:19" x14ac:dyDescent="0.35">
      <c r="A29" s="1">
        <v>2020</v>
      </c>
      <c r="B29" s="30">
        <f t="shared" si="2"/>
        <v>0</v>
      </c>
      <c r="C29" s="32">
        <f t="shared" si="4"/>
        <v>0</v>
      </c>
      <c r="E29" s="26" t="str">
        <f>IF(ISERROR(VLOOKUP(CONCATENATE($A$2,$A$1),FinalCert_TaxYear2020!$A:$S,8,FALSE)),"",VLOOKUP(CONCATENATE($A$2,$A$1),FinalCert_TaxYear2020!$A:$S,8,FALSE))</f>
        <v/>
      </c>
      <c r="F29" s="32" t="str">
        <f t="shared" si="5"/>
        <v/>
      </c>
      <c r="H29" s="25" t="str">
        <f t="shared" si="6"/>
        <v/>
      </c>
      <c r="I29" s="137"/>
      <c r="K29" s="1">
        <v>2020</v>
      </c>
      <c r="L29" s="64">
        <f t="shared" si="3"/>
        <v>0</v>
      </c>
      <c r="M29" s="32">
        <f t="shared" si="7"/>
        <v>0</v>
      </c>
      <c r="O29" s="26" t="str">
        <f>IF(ISERROR(VLOOKUP(CONCATENATE($A$2,$A$1),FinalCert_TaxYear2020!$A:$S,17,FALSE)),"",VLOOKUP(CONCATENATE($A$2,$A$1),FinalCert_TaxYear2020!$A:$S,17,FALSE))</f>
        <v/>
      </c>
      <c r="P29" s="32" t="str">
        <f t="shared" si="8"/>
        <v/>
      </c>
      <c r="R29" s="25" t="str">
        <f t="shared" si="9"/>
        <v/>
      </c>
      <c r="S29" s="137"/>
    </row>
    <row r="30" spans="1:19" x14ac:dyDescent="0.35">
      <c r="A30" s="1">
        <v>2021</v>
      </c>
      <c r="B30" s="30">
        <f t="shared" si="2"/>
        <v>0</v>
      </c>
      <c r="C30" s="32">
        <f t="shared" si="4"/>
        <v>0</v>
      </c>
      <c r="E30" s="26" t="str">
        <f>IF(ISERROR(VLOOKUP(CONCATENATE($A$2,$A$1),FinalCert_TaxYear2021!$A:$S,8,FALSE)),"",VLOOKUP(CONCATENATE($A$2,$A$1),FinalCert_TaxYear2021!$A:$S,8,FALSE))</f>
        <v/>
      </c>
      <c r="F30" s="32" t="str">
        <f t="shared" si="5"/>
        <v/>
      </c>
      <c r="H30" s="25" t="str">
        <f t="shared" si="6"/>
        <v/>
      </c>
      <c r="I30" s="89"/>
      <c r="K30" s="1">
        <v>2021</v>
      </c>
      <c r="L30" s="64">
        <f t="shared" si="3"/>
        <v>0</v>
      </c>
      <c r="M30" s="32">
        <f t="shared" si="7"/>
        <v>0</v>
      </c>
      <c r="O30" s="26" t="str">
        <f>IF(ISERROR(VLOOKUP(CONCATENATE($A$2,$A$1),FinalCert_TaxYear2021!$A:$S,17,FALSE)),"",VLOOKUP(CONCATENATE($A$2,$A$1),FinalCert_TaxYear2021!$A:$S,17,FALSE))</f>
        <v/>
      </c>
      <c r="P30" s="32" t="str">
        <f t="shared" si="8"/>
        <v/>
      </c>
      <c r="R30" s="25" t="str">
        <f t="shared" si="9"/>
        <v/>
      </c>
      <c r="S30" s="89"/>
    </row>
    <row r="31" spans="1:19" x14ac:dyDescent="0.35">
      <c r="A31" s="1">
        <v>2022</v>
      </c>
      <c r="B31" s="30">
        <f t="shared" si="2"/>
        <v>0</v>
      </c>
      <c r="C31" s="32">
        <f t="shared" si="4"/>
        <v>0</v>
      </c>
      <c r="E31" s="26" t="str">
        <f>IF(ISERROR(VLOOKUP(CONCATENATE($A$2,$A$1),FinalCert_TaxYear2022!$A:$S,8,FALSE)),"",VLOOKUP(CONCATENATE($A$2,$A$1),FinalCert_TaxYear2022!$A:$S,8,FALSE))</f>
        <v/>
      </c>
      <c r="F31" s="32" t="str">
        <f t="shared" si="5"/>
        <v/>
      </c>
      <c r="H31" s="25" t="str">
        <f t="shared" si="6"/>
        <v/>
      </c>
      <c r="I31" s="89"/>
      <c r="K31" s="1">
        <v>2022</v>
      </c>
      <c r="L31" s="64">
        <f t="shared" si="3"/>
        <v>0</v>
      </c>
      <c r="M31" s="32">
        <f t="shared" si="7"/>
        <v>0</v>
      </c>
      <c r="O31" s="26" t="str">
        <f>IF(ISERROR(VLOOKUP(CONCATENATE($A$2,$A$1),FinalCert_TaxYear2022!$A:$S,17,FALSE)),"",VLOOKUP(CONCATENATE($A$2,$A$1),FinalCert_TaxYear2022!$A:$S,17,FALSE))</f>
        <v/>
      </c>
      <c r="P31" s="32" t="str">
        <f t="shared" si="8"/>
        <v/>
      </c>
      <c r="R31" s="25" t="str">
        <f t="shared" si="9"/>
        <v/>
      </c>
      <c r="S31" s="89"/>
    </row>
    <row r="32" spans="1:19" x14ac:dyDescent="0.35">
      <c r="A32" s="1">
        <v>2023</v>
      </c>
      <c r="B32" s="30">
        <f>B15</f>
        <v>0</v>
      </c>
      <c r="C32" s="32">
        <f t="shared" si="4"/>
        <v>0</v>
      </c>
      <c r="E32" s="26" t="str">
        <f>IF(ISERROR(VLOOKUP(CONCATENATE($A$2,$A$1),PrelimCert_TaxYear2023!$A:$S,8,FALSE)),"",VLOOKUP(CONCATENATE($A$2,$A$1),PrelimCert_TaxYear2023!$A:$S,8,FALSE))</f>
        <v/>
      </c>
      <c r="F32" s="32" t="str">
        <f t="shared" si="5"/>
        <v/>
      </c>
      <c r="H32" s="25" t="str">
        <f t="shared" si="6"/>
        <v/>
      </c>
      <c r="I32" s="89"/>
      <c r="K32" s="1">
        <v>2023</v>
      </c>
      <c r="L32" s="64">
        <f>L15</f>
        <v>0</v>
      </c>
      <c r="M32" s="32">
        <f t="shared" si="7"/>
        <v>0</v>
      </c>
      <c r="O32" s="26" t="str">
        <f>IF(ISERROR(VLOOKUP(CONCATENATE($A$2,$A$1),PrelimCert_TaxYear2023!$A:$S,17,FALSE)),"",VLOOKUP(CONCATENATE($A$2,$A$1),PrelimCert_TaxYear2023!$A:$S,17,FALSE))</f>
        <v/>
      </c>
      <c r="P32" s="32" t="str">
        <f t="shared" si="8"/>
        <v/>
      </c>
      <c r="R32" s="25" t="str">
        <f t="shared" si="9"/>
        <v/>
      </c>
      <c r="S32" s="89"/>
    </row>
    <row r="33" spans="1:25" ht="15" thickBot="1" x14ac:dyDescent="0.4">
      <c r="A33" s="1"/>
      <c r="B33" s="26"/>
      <c r="C33" s="78"/>
      <c r="E33" s="26"/>
      <c r="F33" s="31"/>
      <c r="K33" s="1"/>
      <c r="M33" s="31"/>
      <c r="O33" s="26"/>
      <c r="P33" s="31"/>
    </row>
    <row r="34" spans="1:25" ht="15" thickBot="1" x14ac:dyDescent="0.4">
      <c r="A34" s="1">
        <v>2024</v>
      </c>
      <c r="B34" s="30">
        <f>B17</f>
        <v>0</v>
      </c>
      <c r="C34" s="32">
        <f>IF(AND(B34&gt;0,B32&gt;0),(B34/B32)-1,0)</f>
        <v>0</v>
      </c>
      <c r="E34" s="27">
        <f>IF(I34&lt;&gt;0,E32*(1+I34),0)</f>
        <v>0</v>
      </c>
      <c r="F34" s="32">
        <f>IF(ISERROR(IF(AND(E34&gt;0,E32&gt;0),(E34/E32)-1,0)),"",IF(AND(E34&gt;0,E32&gt;0),(E34/E32)-1,0))</f>
        <v>0</v>
      </c>
      <c r="H34" s="25" t="str">
        <f>IF(ISERROR(IF(E34&gt;0,F34-C34,"")),"",IF(E34&gt;0,F34-C34,""))</f>
        <v/>
      </c>
      <c r="I34" s="35"/>
      <c r="K34" s="1">
        <v>2024</v>
      </c>
      <c r="L34" s="64">
        <f>L17</f>
        <v>0</v>
      </c>
      <c r="M34" s="32">
        <f>IF(AND(L34&gt;0,L32&gt;0),(L34/L32)-1,0)</f>
        <v>0</v>
      </c>
      <c r="O34" s="27">
        <f>IF(S34&lt;&gt;0,O32*(1+S34),0)</f>
        <v>0</v>
      </c>
      <c r="P34" s="32">
        <f>IF(ISERROR(IF(AND(O34&gt;0,O32&gt;0),(O34/O32)-1,0)),"",IF(AND(O34&gt;0,O32&gt;0),(O34/O32)-1,0))</f>
        <v>0</v>
      </c>
      <c r="R34" s="25" t="str">
        <f>IF(ISERROR(IF(O34&gt;0,P34-M34,"")),"",IF(O34&gt;0,P34-M34,""))</f>
        <v/>
      </c>
      <c r="S34" s="65"/>
    </row>
    <row r="35" spans="1:25" x14ac:dyDescent="0.35">
      <c r="A35" s="60">
        <v>2025</v>
      </c>
      <c r="B35" s="26"/>
      <c r="C35" s="90">
        <f>IF(AND(B35&gt;0,B34&gt;0),(B35/B34)-1,0)</f>
        <v>0</v>
      </c>
      <c r="E35" s="62">
        <f>IF(I35&lt;&gt;0,E34*(1+I35),0)</f>
        <v>0</v>
      </c>
      <c r="F35" s="59">
        <f>IF(ISERROR(IF(AND(E35&gt;0,E34&gt;0),(E35/E34)-1,0)),"",IF(AND(E35&gt;0,E34&gt;0),(E35/E34)-1,0))</f>
        <v>0</v>
      </c>
      <c r="H35" s="25"/>
      <c r="I35" s="61"/>
      <c r="K35" s="60">
        <v>2025</v>
      </c>
      <c r="L35" s="62"/>
      <c r="M35" s="90">
        <f>IF(AND(L35&gt;0,L34&gt;0),(L35/L34)-1,0)</f>
        <v>0</v>
      </c>
      <c r="O35" s="62">
        <f>IF(S35&lt;&gt;0,O34*(1+S35),0)</f>
        <v>0</v>
      </c>
      <c r="P35" s="59">
        <f>IF(ISERROR(IF(AND(O35&gt;0,O34&gt;0),(O35/O34)-1,0)),"",IF(AND(O35&gt;0,O34&gt;0),(O35/O34)-1,0))</f>
        <v>0</v>
      </c>
      <c r="R35" s="25"/>
      <c r="S35" s="61"/>
    </row>
    <row r="36" spans="1:25" x14ac:dyDescent="0.35">
      <c r="A36" s="60">
        <v>2026</v>
      </c>
      <c r="B36" s="26"/>
      <c r="C36" s="90">
        <f t="shared" ref="C36:C39" si="10">IF(AND(B36&gt;0,B35&gt;0),(B36/B35)-1,0)</f>
        <v>0</v>
      </c>
      <c r="E36" s="62">
        <f t="shared" ref="E36:E39" si="11">IF(I36&lt;&gt;0,E35*(1+I36),0)</f>
        <v>0</v>
      </c>
      <c r="F36" s="59">
        <f t="shared" ref="F36:F39" si="12">IF(ISERROR(IF(AND(E36&gt;0,E35&gt;0),(E36/E35)-1,0)),"",IF(AND(E36&gt;0,E35&gt;0),(E36/E35)-1,0))</f>
        <v>0</v>
      </c>
      <c r="H36" s="25"/>
      <c r="I36" s="61"/>
      <c r="K36" s="60">
        <v>2026</v>
      </c>
      <c r="L36" s="62"/>
      <c r="M36" s="90">
        <f t="shared" ref="M36:M39" si="13">IF(AND(L36&gt;0,L35&gt;0),(L36/L35)-1,0)</f>
        <v>0</v>
      </c>
      <c r="O36" s="62">
        <f t="shared" ref="O36:O39" si="14">IF(S36&lt;&gt;0,O35*(1+S36),0)</f>
        <v>0</v>
      </c>
      <c r="P36" s="59">
        <f t="shared" ref="P36:P39" si="15">IF(ISERROR(IF(AND(O36&gt;0,O35&gt;0),(O36/O35)-1,0)),"",IF(AND(O36&gt;0,O35&gt;0),(O36/O35)-1,0))</f>
        <v>0</v>
      </c>
      <c r="R36" s="25"/>
      <c r="S36" s="61"/>
    </row>
    <row r="37" spans="1:25" x14ac:dyDescent="0.35">
      <c r="A37" s="60">
        <v>2027</v>
      </c>
      <c r="B37" s="26"/>
      <c r="C37" s="90">
        <f t="shared" si="10"/>
        <v>0</v>
      </c>
      <c r="E37" s="62">
        <f t="shared" si="11"/>
        <v>0</v>
      </c>
      <c r="F37" s="59">
        <f t="shared" si="12"/>
        <v>0</v>
      </c>
      <c r="H37" s="25"/>
      <c r="I37" s="61"/>
      <c r="K37" s="60">
        <v>2027</v>
      </c>
      <c r="L37" s="62"/>
      <c r="M37" s="90">
        <f t="shared" si="13"/>
        <v>0</v>
      </c>
      <c r="O37" s="62">
        <f t="shared" si="14"/>
        <v>0</v>
      </c>
      <c r="P37" s="59">
        <f t="shared" si="15"/>
        <v>0</v>
      </c>
      <c r="R37" s="25"/>
      <c r="S37" s="61"/>
    </row>
    <row r="38" spans="1:25" x14ac:dyDescent="0.35">
      <c r="A38" s="60">
        <v>2028</v>
      </c>
      <c r="B38" s="26"/>
      <c r="C38" s="90">
        <f t="shared" si="10"/>
        <v>0</v>
      </c>
      <c r="E38" s="62">
        <f t="shared" si="11"/>
        <v>0</v>
      </c>
      <c r="F38" s="59">
        <f t="shared" si="12"/>
        <v>0</v>
      </c>
      <c r="H38" s="25"/>
      <c r="I38" s="61"/>
      <c r="K38" s="60">
        <v>2028</v>
      </c>
      <c r="L38" s="62"/>
      <c r="M38" s="90">
        <f t="shared" si="13"/>
        <v>0</v>
      </c>
      <c r="O38" s="62">
        <f t="shared" si="14"/>
        <v>0</v>
      </c>
      <c r="P38" s="59">
        <f t="shared" si="15"/>
        <v>0</v>
      </c>
      <c r="R38" s="25"/>
      <c r="S38" s="61"/>
    </row>
    <row r="39" spans="1:25" x14ac:dyDescent="0.35">
      <c r="A39" s="60">
        <v>2029</v>
      </c>
      <c r="B39" s="26"/>
      <c r="C39" s="90">
        <f t="shared" si="10"/>
        <v>0</v>
      </c>
      <c r="E39" s="62">
        <f t="shared" si="11"/>
        <v>0</v>
      </c>
      <c r="F39" s="59">
        <f t="shared" si="12"/>
        <v>0</v>
      </c>
      <c r="H39" s="25"/>
      <c r="I39" s="61"/>
      <c r="K39" s="60">
        <v>2029</v>
      </c>
      <c r="L39" s="62"/>
      <c r="M39" s="90">
        <f t="shared" si="13"/>
        <v>0</v>
      </c>
      <c r="O39" s="62">
        <f t="shared" si="14"/>
        <v>0</v>
      </c>
      <c r="P39" s="59">
        <f t="shared" si="15"/>
        <v>0</v>
      </c>
      <c r="R39" s="25"/>
      <c r="S39" s="61"/>
    </row>
    <row r="41" spans="1:25" x14ac:dyDescent="0.35">
      <c r="B41" s="82"/>
      <c r="O41" s="82"/>
    </row>
    <row r="44" spans="1:25" x14ac:dyDescent="0.35">
      <c r="A44" s="98" t="s">
        <v>6882</v>
      </c>
      <c r="B44" s="98"/>
      <c r="C44" s="98"/>
      <c r="D44" s="98"/>
      <c r="E44" s="98"/>
      <c r="F44" s="98"/>
      <c r="G44" s="98"/>
      <c r="H44" s="98"/>
      <c r="I44" s="98"/>
      <c r="J44" s="99"/>
      <c r="K44" s="98"/>
      <c r="L44" s="98"/>
      <c r="M44" s="98"/>
      <c r="N44" s="98"/>
      <c r="O44" s="98"/>
      <c r="P44" s="98"/>
      <c r="Q44" s="98"/>
      <c r="R44" s="98"/>
      <c r="S44" s="98"/>
      <c r="T44" s="99"/>
      <c r="U44" s="99"/>
      <c r="V44" s="99"/>
      <c r="W44" s="99"/>
      <c r="X44" s="99"/>
      <c r="Y44" s="99"/>
    </row>
    <row r="45" spans="1:25" ht="23.5" x14ac:dyDescent="0.55000000000000004">
      <c r="K45" s="102" t="s">
        <v>6873</v>
      </c>
      <c r="L45" s="102"/>
      <c r="M45" s="102"/>
      <c r="N45" s="102"/>
      <c r="O45" s="102"/>
      <c r="P45" s="102"/>
      <c r="Q45" s="99"/>
      <c r="R45" s="99"/>
      <c r="S45" s="99"/>
      <c r="T45" s="99"/>
      <c r="U45" s="99"/>
      <c r="V45" s="99"/>
      <c r="W45" s="99"/>
      <c r="X45" s="103" t="s">
        <v>6877</v>
      </c>
      <c r="Y45" s="104"/>
    </row>
    <row r="46" spans="1:25" ht="116" x14ac:dyDescent="0.35">
      <c r="A46" s="2" t="s">
        <v>0</v>
      </c>
      <c r="B46" s="3" t="s">
        <v>6874</v>
      </c>
      <c r="C46" s="83" t="s">
        <v>6868</v>
      </c>
      <c r="D46" s="83" t="s">
        <v>6860</v>
      </c>
      <c r="E46" s="115" t="s">
        <v>6890</v>
      </c>
      <c r="F46" s="83" t="s">
        <v>6875</v>
      </c>
      <c r="G46" s="83" t="s">
        <v>6861</v>
      </c>
      <c r="H46" s="83" t="s">
        <v>6872</v>
      </c>
      <c r="K46" s="83" t="s">
        <v>6869</v>
      </c>
      <c r="L46" s="83" t="s">
        <v>6862</v>
      </c>
      <c r="M46" s="83" t="s">
        <v>6863</v>
      </c>
      <c r="N46" s="83" t="s">
        <v>6870</v>
      </c>
      <c r="O46" s="83" t="s">
        <v>6864</v>
      </c>
      <c r="P46" s="3" t="s">
        <v>6871</v>
      </c>
      <c r="R46" s="3" t="s">
        <v>2</v>
      </c>
      <c r="T46" s="108" t="s">
        <v>6865</v>
      </c>
      <c r="U46" s="109"/>
      <c r="V46" s="108" t="s">
        <v>6866</v>
      </c>
      <c r="W46" s="108" t="s">
        <v>6867</v>
      </c>
      <c r="Y46" s="83" t="s">
        <v>6876</v>
      </c>
    </row>
    <row r="47" spans="1:25" x14ac:dyDescent="0.35">
      <c r="A47" s="1">
        <v>2015</v>
      </c>
      <c r="B47" s="101"/>
      <c r="C47" s="101"/>
      <c r="D47" s="101"/>
      <c r="E47" s="101"/>
      <c r="F47" s="101"/>
      <c r="G47" s="100"/>
      <c r="H47" s="101"/>
      <c r="K47" s="12">
        <f t="shared" ref="K47:K53" si="16">B47+C47</f>
        <v>0</v>
      </c>
      <c r="L47" s="12">
        <f t="shared" ref="L47:L53" si="17">D47+E47</f>
        <v>0</v>
      </c>
      <c r="M47" s="12">
        <f t="shared" ref="M47:M53" si="18">(L47/100)*G47</f>
        <v>0</v>
      </c>
      <c r="N47" s="12">
        <f t="shared" ref="N47:N53" si="19">M47-F47</f>
        <v>0</v>
      </c>
      <c r="O47" s="12" t="e">
        <f t="shared" ref="O47:O53" si="20">(N47/(G47*0.01))</f>
        <v>#DIV/0!</v>
      </c>
      <c r="P47" s="113" t="e">
        <f t="shared" ref="P47:P53" si="21">K47-O47</f>
        <v>#DIV/0!</v>
      </c>
      <c r="R47" s="26" t="str">
        <f t="shared" ref="R47:R55" si="22">E24</f>
        <v/>
      </c>
      <c r="T47" s="110" t="e">
        <f t="shared" ref="T47:T54" si="23">R47/P47</f>
        <v>#VALUE!</v>
      </c>
      <c r="U47" s="109"/>
      <c r="V47" s="109"/>
      <c r="W47" s="109"/>
      <c r="Y47" s="12" t="e">
        <f>P47+H47</f>
        <v>#DIV/0!</v>
      </c>
    </row>
    <row r="48" spans="1:25" x14ac:dyDescent="0.35">
      <c r="A48" s="1">
        <v>2016</v>
      </c>
      <c r="B48" s="101"/>
      <c r="C48" s="101"/>
      <c r="D48" s="101"/>
      <c r="E48" s="101"/>
      <c r="F48" s="101"/>
      <c r="G48" s="100"/>
      <c r="H48" s="101"/>
      <c r="K48" s="12">
        <f t="shared" si="16"/>
        <v>0</v>
      </c>
      <c r="L48" s="12">
        <f t="shared" si="17"/>
        <v>0</v>
      </c>
      <c r="M48" s="12">
        <f t="shared" si="18"/>
        <v>0</v>
      </c>
      <c r="N48" s="12">
        <f t="shared" si="19"/>
        <v>0</v>
      </c>
      <c r="O48" s="12" t="e">
        <f t="shared" si="20"/>
        <v>#DIV/0!</v>
      </c>
      <c r="P48" s="113" t="e">
        <f t="shared" si="21"/>
        <v>#DIV/0!</v>
      </c>
      <c r="R48" s="26" t="str">
        <f t="shared" si="22"/>
        <v/>
      </c>
      <c r="T48" s="110" t="e">
        <f t="shared" si="23"/>
        <v>#VALUE!</v>
      </c>
      <c r="U48" s="109"/>
      <c r="V48" s="111" t="e">
        <f t="shared" ref="V48:V53" si="24">(P48/P47)-1</f>
        <v>#DIV/0!</v>
      </c>
      <c r="W48" s="111" t="e">
        <f t="shared" ref="W48:W53" si="25">(R48/R47)-1</f>
        <v>#VALUE!</v>
      </c>
      <c r="Y48" s="12" t="e">
        <f t="shared" ref="Y48:Y54" si="26">P48+H48</f>
        <v>#DIV/0!</v>
      </c>
    </row>
    <row r="49" spans="1:25" x14ac:dyDescent="0.35">
      <c r="A49" s="1">
        <v>2017</v>
      </c>
      <c r="B49" s="101"/>
      <c r="C49" s="101"/>
      <c r="D49" s="101"/>
      <c r="E49" s="101"/>
      <c r="F49" s="101"/>
      <c r="G49" s="100"/>
      <c r="H49" s="101"/>
      <c r="K49" s="12">
        <f t="shared" si="16"/>
        <v>0</v>
      </c>
      <c r="L49" s="12">
        <f t="shared" si="17"/>
        <v>0</v>
      </c>
      <c r="M49" s="12">
        <f t="shared" si="18"/>
        <v>0</v>
      </c>
      <c r="N49" s="12">
        <f t="shared" si="19"/>
        <v>0</v>
      </c>
      <c r="O49" s="12" t="e">
        <f t="shared" si="20"/>
        <v>#DIV/0!</v>
      </c>
      <c r="P49" s="113" t="e">
        <f t="shared" si="21"/>
        <v>#DIV/0!</v>
      </c>
      <c r="R49" s="26" t="str">
        <f t="shared" si="22"/>
        <v/>
      </c>
      <c r="T49" s="110" t="e">
        <f t="shared" si="23"/>
        <v>#VALUE!</v>
      </c>
      <c r="U49" s="109"/>
      <c r="V49" s="111" t="e">
        <f t="shared" si="24"/>
        <v>#DIV/0!</v>
      </c>
      <c r="W49" s="111" t="e">
        <f t="shared" si="25"/>
        <v>#VALUE!</v>
      </c>
      <c r="Y49" s="12" t="e">
        <f t="shared" si="26"/>
        <v>#DIV/0!</v>
      </c>
    </row>
    <row r="50" spans="1:25" x14ac:dyDescent="0.35">
      <c r="A50" s="1">
        <v>2018</v>
      </c>
      <c r="B50" s="101"/>
      <c r="C50" s="101"/>
      <c r="D50" s="101"/>
      <c r="E50" s="101"/>
      <c r="F50" s="101"/>
      <c r="G50" s="100"/>
      <c r="H50" s="101"/>
      <c r="K50" s="12">
        <f t="shared" si="16"/>
        <v>0</v>
      </c>
      <c r="L50" s="12">
        <f t="shared" si="17"/>
        <v>0</v>
      </c>
      <c r="M50" s="12">
        <f t="shared" si="18"/>
        <v>0</v>
      </c>
      <c r="N50" s="12">
        <f t="shared" si="19"/>
        <v>0</v>
      </c>
      <c r="O50" s="12" t="e">
        <f t="shared" si="20"/>
        <v>#DIV/0!</v>
      </c>
      <c r="P50" s="113" t="e">
        <f t="shared" si="21"/>
        <v>#DIV/0!</v>
      </c>
      <c r="R50" s="26" t="str">
        <f t="shared" si="22"/>
        <v/>
      </c>
      <c r="T50" s="110" t="e">
        <f t="shared" si="23"/>
        <v>#VALUE!</v>
      </c>
      <c r="U50" s="109"/>
      <c r="V50" s="111" t="e">
        <f t="shared" si="24"/>
        <v>#DIV/0!</v>
      </c>
      <c r="W50" s="111" t="e">
        <f t="shared" si="25"/>
        <v>#VALUE!</v>
      </c>
      <c r="Y50" s="12" t="e">
        <f t="shared" si="26"/>
        <v>#DIV/0!</v>
      </c>
    </row>
    <row r="51" spans="1:25" x14ac:dyDescent="0.35">
      <c r="A51" s="1">
        <v>2019</v>
      </c>
      <c r="B51" s="101"/>
      <c r="C51" s="101"/>
      <c r="D51" s="101"/>
      <c r="E51" s="101"/>
      <c r="F51" s="101"/>
      <c r="G51" s="100"/>
      <c r="H51" s="101"/>
      <c r="K51" s="12">
        <f t="shared" si="16"/>
        <v>0</v>
      </c>
      <c r="L51" s="12">
        <f t="shared" si="17"/>
        <v>0</v>
      </c>
      <c r="M51" s="12">
        <f t="shared" si="18"/>
        <v>0</v>
      </c>
      <c r="N51" s="12">
        <f t="shared" si="19"/>
        <v>0</v>
      </c>
      <c r="O51" s="12" t="e">
        <f t="shared" si="20"/>
        <v>#DIV/0!</v>
      </c>
      <c r="P51" s="113" t="e">
        <f t="shared" si="21"/>
        <v>#DIV/0!</v>
      </c>
      <c r="R51" s="26" t="str">
        <f t="shared" si="22"/>
        <v/>
      </c>
      <c r="T51" s="110" t="e">
        <f t="shared" si="23"/>
        <v>#VALUE!</v>
      </c>
      <c r="U51" s="109"/>
      <c r="V51" s="111" t="e">
        <f t="shared" si="24"/>
        <v>#DIV/0!</v>
      </c>
      <c r="W51" s="111" t="e">
        <f t="shared" si="25"/>
        <v>#VALUE!</v>
      </c>
      <c r="Y51" s="12" t="e">
        <f t="shared" si="26"/>
        <v>#DIV/0!</v>
      </c>
    </row>
    <row r="52" spans="1:25" x14ac:dyDescent="0.35">
      <c r="A52" s="1">
        <v>2020</v>
      </c>
      <c r="B52" s="101"/>
      <c r="C52" s="101"/>
      <c r="D52" s="101"/>
      <c r="E52" s="101"/>
      <c r="F52" s="101"/>
      <c r="G52" s="100"/>
      <c r="H52" s="101"/>
      <c r="K52" s="12">
        <f t="shared" si="16"/>
        <v>0</v>
      </c>
      <c r="L52" s="12">
        <f t="shared" si="17"/>
        <v>0</v>
      </c>
      <c r="M52" s="12">
        <f t="shared" si="18"/>
        <v>0</v>
      </c>
      <c r="N52" s="12">
        <f t="shared" si="19"/>
        <v>0</v>
      </c>
      <c r="O52" s="12" t="e">
        <f t="shared" si="20"/>
        <v>#DIV/0!</v>
      </c>
      <c r="P52" s="113" t="e">
        <f t="shared" si="21"/>
        <v>#DIV/0!</v>
      </c>
      <c r="R52" s="26" t="str">
        <f t="shared" si="22"/>
        <v/>
      </c>
      <c r="T52" s="110" t="e">
        <f t="shared" si="23"/>
        <v>#VALUE!</v>
      </c>
      <c r="U52" s="109"/>
      <c r="V52" s="111" t="e">
        <f t="shared" si="24"/>
        <v>#DIV/0!</v>
      </c>
      <c r="W52" s="111" t="e">
        <f t="shared" si="25"/>
        <v>#VALUE!</v>
      </c>
      <c r="Y52" s="12" t="e">
        <f t="shared" si="26"/>
        <v>#DIV/0!</v>
      </c>
    </row>
    <row r="53" spans="1:25" x14ac:dyDescent="0.35">
      <c r="A53" s="1">
        <v>2021</v>
      </c>
      <c r="B53" s="101"/>
      <c r="C53" s="101"/>
      <c r="D53" s="101"/>
      <c r="E53" s="101"/>
      <c r="F53" s="101"/>
      <c r="G53" s="100"/>
      <c r="H53" s="101"/>
      <c r="K53" s="12">
        <f t="shared" si="16"/>
        <v>0</v>
      </c>
      <c r="L53" s="12">
        <f t="shared" si="17"/>
        <v>0</v>
      </c>
      <c r="M53" s="12">
        <f t="shared" si="18"/>
        <v>0</v>
      </c>
      <c r="N53" s="12">
        <f t="shared" si="19"/>
        <v>0</v>
      </c>
      <c r="O53" s="12" t="e">
        <f t="shared" si="20"/>
        <v>#DIV/0!</v>
      </c>
      <c r="P53" s="113" t="e">
        <f t="shared" si="21"/>
        <v>#DIV/0!</v>
      </c>
      <c r="R53" s="26" t="str">
        <f t="shared" si="22"/>
        <v/>
      </c>
      <c r="T53" s="110" t="e">
        <f t="shared" si="23"/>
        <v>#VALUE!</v>
      </c>
      <c r="U53" s="109"/>
      <c r="V53" s="111" t="e">
        <f t="shared" si="24"/>
        <v>#DIV/0!</v>
      </c>
      <c r="W53" s="111" t="e">
        <f t="shared" si="25"/>
        <v>#VALUE!</v>
      </c>
      <c r="Y53" s="12" t="e">
        <f t="shared" si="26"/>
        <v>#DIV/0!</v>
      </c>
    </row>
    <row r="54" spans="1:25" x14ac:dyDescent="0.35">
      <c r="A54" s="1">
        <v>2022</v>
      </c>
      <c r="B54" s="101"/>
      <c r="C54" s="101"/>
      <c r="D54" s="101"/>
      <c r="E54" s="101"/>
      <c r="F54" s="101"/>
      <c r="G54" s="100"/>
      <c r="H54" s="101"/>
      <c r="K54" s="12">
        <f t="shared" ref="K54" si="27">B54+C54</f>
        <v>0</v>
      </c>
      <c r="L54" s="12">
        <f t="shared" ref="L54" si="28">D54+E54</f>
        <v>0</v>
      </c>
      <c r="M54" s="12">
        <f t="shared" ref="M54" si="29">(L54/100)*G54</f>
        <v>0</v>
      </c>
      <c r="N54" s="12">
        <f t="shared" ref="N54" si="30">M54-F54</f>
        <v>0</v>
      </c>
      <c r="O54" s="12" t="e">
        <f t="shared" ref="O54" si="31">(N54/(G54*0.01))</f>
        <v>#DIV/0!</v>
      </c>
      <c r="P54" s="113" t="e">
        <f t="shared" ref="P54" si="32">K54-O54</f>
        <v>#DIV/0!</v>
      </c>
      <c r="R54" s="26" t="str">
        <f t="shared" si="22"/>
        <v/>
      </c>
      <c r="T54" s="110" t="e">
        <f t="shared" si="23"/>
        <v>#VALUE!</v>
      </c>
      <c r="U54" s="109"/>
      <c r="V54" s="111" t="e">
        <f t="shared" ref="V54" si="33">(P54/P53)-1</f>
        <v>#DIV/0!</v>
      </c>
      <c r="W54" s="111" t="e">
        <f t="shared" ref="W54" si="34">(R54/R53)-1</f>
        <v>#VALUE!</v>
      </c>
      <c r="Y54" s="12" t="e">
        <f t="shared" si="26"/>
        <v>#DIV/0!</v>
      </c>
    </row>
    <row r="55" spans="1:25" x14ac:dyDescent="0.35">
      <c r="A55" s="1">
        <v>2023</v>
      </c>
      <c r="B55" s="101"/>
      <c r="C55" s="101"/>
      <c r="D55" s="101"/>
      <c r="E55" s="101"/>
      <c r="F55" s="101"/>
      <c r="G55" s="100"/>
      <c r="H55" s="101"/>
      <c r="K55" s="12">
        <f t="shared" ref="K55" si="35">B55+C55</f>
        <v>0</v>
      </c>
      <c r="L55" s="12">
        <f t="shared" ref="L55" si="36">D55+E55</f>
        <v>0</v>
      </c>
      <c r="M55" s="12">
        <f t="shared" ref="M55" si="37">(L55/100)*G55</f>
        <v>0</v>
      </c>
      <c r="N55" s="12">
        <f t="shared" ref="N55" si="38">M55-F55</f>
        <v>0</v>
      </c>
      <c r="O55" s="12" t="e">
        <f t="shared" ref="O55" si="39">(N55/(G55*0.01))</f>
        <v>#DIV/0!</v>
      </c>
      <c r="P55" s="113" t="e">
        <f t="shared" ref="P55" si="40">K55-O55</f>
        <v>#DIV/0!</v>
      </c>
      <c r="R55" s="26" t="str">
        <f t="shared" si="22"/>
        <v/>
      </c>
      <c r="T55" s="110" t="e">
        <f t="shared" ref="T55" si="41">R55/P55</f>
        <v>#VALUE!</v>
      </c>
      <c r="U55" s="109"/>
      <c r="V55" s="111" t="e">
        <f t="shared" ref="V55" si="42">(P55/P54)-1</f>
        <v>#DIV/0!</v>
      </c>
      <c r="W55" s="111" t="e">
        <f t="shared" ref="W55" si="43">(R55/R54)-1</f>
        <v>#VALUE!</v>
      </c>
      <c r="Y55" s="12" t="e">
        <f t="shared" ref="Y55" si="44">P55+H55</f>
        <v>#DIV/0!</v>
      </c>
    </row>
    <row r="56" spans="1:25" ht="15" thickBot="1" x14ac:dyDescent="0.4">
      <c r="A56" s="1"/>
      <c r="B56" s="12"/>
      <c r="C56" s="12"/>
      <c r="D56" s="12"/>
      <c r="E56" s="12"/>
      <c r="F56" s="12"/>
      <c r="H56" s="12"/>
      <c r="K56" s="12"/>
      <c r="L56" s="12"/>
      <c r="M56" s="12"/>
      <c r="N56" s="12"/>
      <c r="O56" s="12"/>
      <c r="P56" s="113"/>
    </row>
    <row r="57" spans="1:25" ht="15" thickBot="1" x14ac:dyDescent="0.4">
      <c r="A57" s="1">
        <v>2024</v>
      </c>
      <c r="B57" s="101"/>
      <c r="C57" s="101"/>
      <c r="D57" s="101"/>
      <c r="E57" s="101"/>
      <c r="F57" s="101"/>
      <c r="G57" s="100"/>
      <c r="H57" s="101"/>
      <c r="K57" s="12">
        <f>B57+C57</f>
        <v>0</v>
      </c>
      <c r="L57" s="12">
        <f>D57+E57</f>
        <v>0</v>
      </c>
      <c r="M57" s="12">
        <f>(L57/100)*G57</f>
        <v>0</v>
      </c>
      <c r="N57" s="12">
        <f>M57-F57</f>
        <v>0</v>
      </c>
      <c r="O57" s="12" t="e">
        <f>(N57/(G57*0.01))</f>
        <v>#DIV/0!</v>
      </c>
      <c r="P57" s="113" t="e">
        <f>K57-O57</f>
        <v>#DIV/0!</v>
      </c>
      <c r="Q57" s="114" t="s">
        <v>6881</v>
      </c>
      <c r="R57" s="105" t="e">
        <f>P57</f>
        <v>#DIV/0!</v>
      </c>
      <c r="T57" s="106"/>
      <c r="Y57" s="107" t="e">
        <f>P57+H57</f>
        <v>#DIV/0!</v>
      </c>
    </row>
    <row r="58" spans="1:25" x14ac:dyDescent="0.35">
      <c r="A58" s="60"/>
      <c r="N58" s="12"/>
      <c r="R58" t="s">
        <v>6878</v>
      </c>
      <c r="Y58" t="s">
        <v>6879</v>
      </c>
    </row>
    <row r="60" spans="1:25" x14ac:dyDescent="0.35">
      <c r="A60" s="73" t="s">
        <v>6911</v>
      </c>
    </row>
  </sheetData>
  <mergeCells count="2">
    <mergeCell ref="I27:I29"/>
    <mergeCell ref="S27:S29"/>
  </mergeCells>
  <conditionalFormatting sqref="B24:B39">
    <cfRule type="cellIs" dxfId="32" priority="1" operator="equal">
      <formula>0</formula>
    </cfRule>
  </conditionalFormatting>
  <conditionalFormatting sqref="C24:C39">
    <cfRule type="cellIs" dxfId="31" priority="4" operator="lessThan">
      <formula>0</formula>
    </cfRule>
  </conditionalFormatting>
  <conditionalFormatting sqref="F24:F39">
    <cfRule type="cellIs" dxfId="30" priority="14" operator="lessThan">
      <formula>0</formula>
    </cfRule>
  </conditionalFormatting>
  <conditionalFormatting sqref="I34:I39">
    <cfRule type="cellIs" dxfId="29" priority="13" operator="lessThan">
      <formula>0</formula>
    </cfRule>
  </conditionalFormatting>
  <conditionalFormatting sqref="L24">
    <cfRule type="cellIs" dxfId="28" priority="11" operator="equal">
      <formula>0</formula>
    </cfRule>
  </conditionalFormatting>
  <conditionalFormatting sqref="L24:L34">
    <cfRule type="cellIs" dxfId="27" priority="3" operator="equal">
      <formula>0</formula>
    </cfRule>
  </conditionalFormatting>
  <conditionalFormatting sqref="L35:L39">
    <cfRule type="cellIs" dxfId="26" priority="9" operator="equal">
      <formula>0</formula>
    </cfRule>
  </conditionalFormatting>
  <conditionalFormatting sqref="M24:M39">
    <cfRule type="cellIs" dxfId="25" priority="2" operator="lessThan">
      <formula>0</formula>
    </cfRule>
  </conditionalFormatting>
  <conditionalFormatting sqref="P24:P39">
    <cfRule type="cellIs" dxfId="24" priority="8" operator="lessThan">
      <formula>0</formula>
    </cfRule>
  </conditionalFormatting>
  <conditionalFormatting sqref="S34:S39">
    <cfRule type="cellIs" dxfId="23" priority="7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1186B-69C1-47CA-AD69-D0262D2A94EE}">
  <dimension ref="A1:Y60"/>
  <sheetViews>
    <sheetView zoomScaleNormal="100" workbookViewId="0">
      <pane ySplit="3" topLeftCell="A4" activePane="bottomLeft" state="frozen"/>
      <selection activeCell="B32" sqref="B32"/>
      <selection pane="bottomLeft" activeCell="A3" sqref="A3"/>
    </sheetView>
  </sheetViews>
  <sheetFormatPr defaultRowHeight="14.5" x14ac:dyDescent="0.35"/>
  <cols>
    <col min="1" max="1" width="16.7265625" customWidth="1"/>
    <col min="2" max="6" width="18.1796875" customWidth="1"/>
    <col min="7" max="7" width="7.26953125" customWidth="1"/>
    <col min="8" max="8" width="23.453125" customWidth="1"/>
    <col min="9" max="9" width="16.453125" customWidth="1"/>
    <col min="11" max="11" width="16.7265625" customWidth="1"/>
    <col min="12" max="16" width="18.1796875" customWidth="1"/>
    <col min="17" max="17" width="5.54296875" customWidth="1"/>
    <col min="18" max="18" width="23.453125" customWidth="1"/>
    <col min="19" max="19" width="16.453125" customWidth="1"/>
    <col min="25" max="25" width="19.6328125" customWidth="1"/>
  </cols>
  <sheetData>
    <row r="1" spans="1:19" s="18" customFormat="1" ht="31" x14ac:dyDescent="0.7">
      <c r="A1" s="21" t="e">
        <f>LEFT(START_HERE!$B$2,6)</f>
        <v>#N/A</v>
      </c>
      <c r="B1" s="18" t="e">
        <f>VLOOKUP(A1,all_names!$A:$B,2,FALSE)</f>
        <v>#N/A</v>
      </c>
      <c r="K1" s="21" t="e">
        <f>LEFT(START_HERE!$B$2,6)</f>
        <v>#N/A</v>
      </c>
      <c r="L1" s="18" t="e">
        <f>VLOOKUP(K1,all_names!$A:$B,2,FALSE)</f>
        <v>#N/A</v>
      </c>
    </row>
    <row r="2" spans="1:19" s="24" customFormat="1" ht="30.75" customHeight="1" thickBot="1" x14ac:dyDescent="0.65">
      <c r="A2" s="22" t="str">
        <f>START_HERE!$B$9</f>
        <v/>
      </c>
      <c r="B2" s="23" t="str">
        <f>IF(ISERROR(UPPER(VLOOKUP(VALUE($A$2),FinalCert_TaxYear2016!$B:$C,2,FALSE))),"",CONCATENATE(UPPER(VLOOKUP(VALUE($A$2),FinalCert_TaxYear2016!$B:$C,2,FALSE))," CAD DETAIL"))</f>
        <v/>
      </c>
      <c r="C2" s="23"/>
      <c r="D2" s="23"/>
      <c r="E2" s="67" t="s">
        <v>6884</v>
      </c>
      <c r="F2" s="67"/>
      <c r="G2" s="66"/>
      <c r="H2" s="66"/>
      <c r="I2" s="66"/>
      <c r="K2" s="22" t="str">
        <f>START_HERE!$B$9</f>
        <v/>
      </c>
      <c r="L2" s="23" t="str">
        <f>IF(ISERROR(UPPER(VLOOKUP(VALUE($A$2),FinalCert_TaxYear2016!$B:$C,2,FALSE))),"",CONCATENATE(UPPER(VLOOKUP(VALUE($A$2),FinalCert_TaxYear2016!$B:$C,2,FALSE))," CAD DETAIL"))</f>
        <v/>
      </c>
      <c r="M2" s="23"/>
      <c r="N2" s="23"/>
      <c r="O2" s="68" t="s">
        <v>6883</v>
      </c>
      <c r="P2" s="68"/>
      <c r="Q2" s="68"/>
      <c r="R2" s="68"/>
      <c r="S2" s="68"/>
    </row>
    <row r="3" spans="1:19" ht="6.75" customHeight="1" thickTop="1" x14ac:dyDescent="0.35"/>
    <row r="4" spans="1:19" x14ac:dyDescent="0.35">
      <c r="A4" s="19" t="s">
        <v>5205</v>
      </c>
      <c r="B4" s="19"/>
      <c r="C4" s="19"/>
      <c r="D4" s="19"/>
      <c r="E4" s="19"/>
      <c r="F4" s="19"/>
      <c r="G4" s="19"/>
      <c r="H4" s="19"/>
      <c r="I4" s="19"/>
      <c r="K4" s="69" t="s">
        <v>5269</v>
      </c>
      <c r="L4" s="69"/>
      <c r="M4" s="69"/>
      <c r="N4" s="69"/>
      <c r="O4" s="69"/>
      <c r="P4" s="69"/>
      <c r="Q4" s="69"/>
      <c r="R4" s="69"/>
      <c r="S4" s="69"/>
    </row>
    <row r="5" spans="1:19" ht="4.5" customHeight="1" x14ac:dyDescent="0.35"/>
    <row r="6" spans="1:19" s="4" customFormat="1" ht="58" x14ac:dyDescent="0.35">
      <c r="A6" s="2" t="s">
        <v>0</v>
      </c>
      <c r="B6" s="3" t="s">
        <v>1</v>
      </c>
      <c r="C6" s="3" t="s">
        <v>2</v>
      </c>
      <c r="D6" s="3" t="s">
        <v>3</v>
      </c>
      <c r="E6" s="3" t="s">
        <v>4</v>
      </c>
      <c r="F6" s="3" t="s">
        <v>6906</v>
      </c>
      <c r="H6" s="9" t="s">
        <v>2859</v>
      </c>
      <c r="I6" s="7"/>
      <c r="K6" s="2" t="s">
        <v>0</v>
      </c>
      <c r="L6" s="3" t="s">
        <v>1</v>
      </c>
      <c r="M6" s="3" t="s">
        <v>5265</v>
      </c>
      <c r="N6" s="3" t="s">
        <v>5266</v>
      </c>
      <c r="O6" s="3" t="s">
        <v>4</v>
      </c>
      <c r="P6" s="3" t="s">
        <v>6909</v>
      </c>
      <c r="R6" s="9" t="s">
        <v>2859</v>
      </c>
      <c r="S6" s="7"/>
    </row>
    <row r="7" spans="1:19" x14ac:dyDescent="0.35">
      <c r="A7" s="1">
        <v>2015</v>
      </c>
      <c r="B7" s="28"/>
      <c r="C7" s="26" t="str">
        <f>IF(ISERROR(VLOOKUP(CONCATENATE($A$2,$A$1),FinalCert_TaxYear2015!$A:$S,8,FALSE)),"",VLOOKUP(CONCATENATE($A$2,$A$1),FinalCert_TaxYear2015!$A:$S,8,FALSE))</f>
        <v/>
      </c>
      <c r="D7" s="33">
        <f>IF(B7&gt;0,C7/B7,0)</f>
        <v>0</v>
      </c>
      <c r="E7" s="1"/>
      <c r="F7" s="1"/>
      <c r="H7" s="29" t="str">
        <f>IF(ISNA(VLOOKUP(CONCATENATE($A$2,$A$1),FinalCert_TaxYear2015!$A:$S,10,FALSE)),"",VLOOKUP(CONCATENATE($A$2,$A$1),FinalCert_TaxYear2015!$A:$S,10,FALSE))</f>
        <v/>
      </c>
      <c r="I7" s="8"/>
      <c r="K7" s="1">
        <v>2015</v>
      </c>
      <c r="L7" s="70"/>
      <c r="M7" s="26" t="str">
        <f>IF(ISERROR(VLOOKUP(CONCATENATE($A$2,$A$1),FinalCert_TaxYear2015!$A:$S,17,FALSE)),"",VLOOKUP(CONCATENATE($A$2,$A$1),FinalCert_TaxYear2015!$A:$S,17,FALSE))</f>
        <v/>
      </c>
      <c r="N7" s="33">
        <f>IF(L7&gt;0,M7/L7,0)</f>
        <v>0</v>
      </c>
      <c r="O7" s="1"/>
      <c r="P7" s="1"/>
      <c r="R7" s="29" t="str">
        <f>IF(ISNA(VLOOKUP(CONCATENATE($A$2,$A$1),FinalCert_TaxYear2015!$A:$S,10,FALSE)),"",VLOOKUP(CONCATENATE($A$2,$A$1),FinalCert_TaxYear2015!$A:$S,10,FALSE))</f>
        <v/>
      </c>
      <c r="S7" s="8"/>
    </row>
    <row r="8" spans="1:19" x14ac:dyDescent="0.35">
      <c r="A8" s="1">
        <v>2016</v>
      </c>
      <c r="B8" s="28"/>
      <c r="C8" s="26" t="str">
        <f>IF(ISERROR(VLOOKUP(CONCATENATE($A$2,$A$1),FinalCert_TaxYear2016!$A:$S,8,FALSE)),"",VLOOKUP(CONCATENATE($A$2,$A$1),FinalCert_TaxYear2016!$A:$S,8,FALSE))</f>
        <v/>
      </c>
      <c r="D8" s="33">
        <f>IF(B8&gt;0,C8/B8,0)</f>
        <v>0</v>
      </c>
      <c r="E8" s="1"/>
      <c r="F8" s="1"/>
      <c r="H8" s="29" t="str">
        <f>IF(ISNA(VLOOKUP(CONCATENATE($A$2,$A$1),FinalCert_TaxYear2016!$A:$S,10,FALSE)),"",VLOOKUP(CONCATENATE($A$2,$A$1),FinalCert_TaxYear2016!$A:$S,10,FALSE))</f>
        <v/>
      </c>
      <c r="I8" s="8"/>
      <c r="K8" s="1">
        <v>2016</v>
      </c>
      <c r="L8" s="70"/>
      <c r="M8" s="26" t="str">
        <f>IF(ISERROR(VLOOKUP(CONCATENATE($A$2,$A$1),FinalCert_TaxYear2016!$A:$S,17,FALSE)),"",VLOOKUP(CONCATENATE($A$2,$A$1),FinalCert_TaxYear2016!$A:$S,17,FALSE))</f>
        <v/>
      </c>
      <c r="N8" s="33">
        <f>IF(L8&gt;0,M8/L8,0)</f>
        <v>0</v>
      </c>
      <c r="O8" s="1"/>
      <c r="P8" s="1"/>
      <c r="R8" s="29" t="str">
        <f>IF(ISNA(VLOOKUP(CONCATENATE($A$2,$A$1),FinalCert_TaxYear2016!$A:$S,10,FALSE)),"",VLOOKUP(CONCATENATE($A$2,$A$1),FinalCert_TaxYear2016!$A:$S,10,FALSE))</f>
        <v/>
      </c>
      <c r="S8" s="8"/>
    </row>
    <row r="9" spans="1:19" x14ac:dyDescent="0.35">
      <c r="A9" s="1">
        <v>2017</v>
      </c>
      <c r="B9" s="28"/>
      <c r="C9" s="26" t="str">
        <f>IF(ISERROR(VLOOKUP(CONCATENATE($A$2,$A$1),FinalCert_TaxYear2017!$A:$S,8,FALSE)),"",VLOOKUP(CONCATENATE($A$2,$A$1),FinalCert_TaxYear2017!$A:$S,8,FALSE))</f>
        <v/>
      </c>
      <c r="D9" s="33">
        <f t="shared" ref="D9:D10" si="0">IF(B9&gt;0,C9/B9,0)</f>
        <v>0</v>
      </c>
      <c r="E9" s="1"/>
      <c r="F9" s="1"/>
      <c r="H9" s="29" t="str">
        <f>IF(ISNA(VLOOKUP(CONCATENATE($A$2,$A$1),FinalCert_TaxYear2017!$A:$S,10,FALSE)),"",VLOOKUP(CONCATENATE($A$2,$A$1),FinalCert_TaxYear2017!$A:$S,10,FALSE))</f>
        <v/>
      </c>
      <c r="I9" s="8"/>
      <c r="K9" s="1">
        <v>2017</v>
      </c>
      <c r="L9" s="70"/>
      <c r="M9" s="26" t="str">
        <f>IF(ISERROR(VLOOKUP(CONCATENATE($A$2,$A$1),FinalCert_TaxYear2017!$A:$S,17,FALSE)),"",VLOOKUP(CONCATENATE($A$2,$A$1),FinalCert_TaxYear2017!$A:$S,17,FALSE))</f>
        <v/>
      </c>
      <c r="N9" s="33">
        <f t="shared" ref="N9:N10" si="1">IF(L9&gt;0,M9/L9,0)</f>
        <v>0</v>
      </c>
      <c r="O9" s="1"/>
      <c r="P9" s="1"/>
      <c r="R9" s="29" t="str">
        <f>IF(ISNA(VLOOKUP(CONCATENATE($A$2,$A$1),FinalCert_TaxYear2017!$A:$S,10,FALSE)),"",VLOOKUP(CONCATENATE($A$2,$A$1),FinalCert_TaxYear2017!$A:$S,10,FALSE))</f>
        <v/>
      </c>
      <c r="S9" s="8"/>
    </row>
    <row r="10" spans="1:19" x14ac:dyDescent="0.35">
      <c r="A10" s="1">
        <v>2018</v>
      </c>
      <c r="B10" s="28"/>
      <c r="C10" s="26" t="str">
        <f>IF(ISERROR(VLOOKUP(CONCATENATE($A$2,$A$1),FinalCert_TaxYear2018!$A:$S,8,FALSE)),"",VLOOKUP(CONCATENATE($A$2,$A$1),FinalCert_TaxYear2018!$A:$S,8,FALSE))</f>
        <v/>
      </c>
      <c r="D10" s="33">
        <f t="shared" si="0"/>
        <v>0</v>
      </c>
      <c r="E10" s="1"/>
      <c r="F10" s="91"/>
      <c r="H10" s="29" t="str">
        <f>IF(ISNA(VLOOKUP(CONCATENATE($A$2,$A$1),FinalCert_TaxYear2018!$A:$S,10,FALSE)),"",VLOOKUP(CONCATENATE($A$2,$A$1),FinalCert_TaxYear2018!$A:$S,10,FALSE))</f>
        <v/>
      </c>
      <c r="I10" s="8"/>
      <c r="K10" s="1">
        <v>2018</v>
      </c>
      <c r="L10" s="70"/>
      <c r="M10" s="26" t="str">
        <f>IF(ISERROR(VLOOKUP(CONCATENATE($A$2,$A$1),FinalCert_TaxYear2018!$A:$S,17,FALSE)),"",VLOOKUP(CONCATENATE($A$2,$A$1),FinalCert_TaxYear2018!$A:$S,17,FALSE))</f>
        <v/>
      </c>
      <c r="N10" s="33">
        <f t="shared" si="1"/>
        <v>0</v>
      </c>
      <c r="O10" s="1"/>
      <c r="P10" s="91"/>
      <c r="R10" s="29" t="str">
        <f>IF(ISNA(VLOOKUP(CONCATENATE($A$2,$A$1),FinalCert_TaxYear2018!$A:$S,10,FALSE)),"",VLOOKUP(CONCATENATE($A$2,$A$1),FinalCert_TaxYear2018!$A:$S,10,FALSE))</f>
        <v/>
      </c>
      <c r="S10" s="8"/>
    </row>
    <row r="11" spans="1:19" x14ac:dyDescent="0.35">
      <c r="A11" s="1">
        <v>2019</v>
      </c>
      <c r="B11" s="28"/>
      <c r="C11" s="26" t="str">
        <f>IF(ISERROR(VLOOKUP(CONCATENATE($A$2,$A$1),FinalCert_TaxYear2019!$A:$S,8,FALSE)),"",VLOOKUP(CONCATENATE($A$2,$A$1),FinalCert_TaxYear2019!$A:$S,8,FALSE))</f>
        <v/>
      </c>
      <c r="D11" s="33">
        <f>IF(B11&gt;0,C11/B11,0)</f>
        <v>0</v>
      </c>
      <c r="F11" s="91" t="s">
        <v>6853</v>
      </c>
      <c r="H11" s="29" t="str">
        <f>IF(ISNA(VLOOKUP(CONCATENATE($A$2,$A$1),FinalCert_TaxYear2019!$A:$S,10,FALSE)),"",VLOOKUP(CONCATENATE($A$2,$A$1),FinalCert_TaxYear2019!$A:$S,10,FALSE))</f>
        <v/>
      </c>
      <c r="K11" s="1">
        <v>2019</v>
      </c>
      <c r="L11" s="70"/>
      <c r="M11" s="26" t="str">
        <f>IF(ISERROR(VLOOKUP(CONCATENATE($A$2,$A$1),FinalCert_TaxYear2019!$A:$S,17,FALSE)),"",VLOOKUP(CONCATENATE($A$2,$A$1),FinalCert_TaxYear2019!$A:$S,17,FALSE))</f>
        <v/>
      </c>
      <c r="N11" s="33">
        <f>IF(L11&gt;0,M11/L11,0)</f>
        <v>0</v>
      </c>
      <c r="P11" s="91" t="s">
        <v>6853</v>
      </c>
      <c r="R11" s="29" t="str">
        <f>IF(ISNA(VLOOKUP(CONCATENATE($A$2,$A$1),FinalCert_TaxYear2019!$A:$S,10,FALSE)),"",VLOOKUP(CONCATENATE($A$2,$A$1),FinalCert_TaxYear2019!$A:$S,10,FALSE))</f>
        <v/>
      </c>
    </row>
    <row r="12" spans="1:19" x14ac:dyDescent="0.35">
      <c r="A12" s="1">
        <v>2020</v>
      </c>
      <c r="B12" s="28"/>
      <c r="C12" s="26" t="str">
        <f>IF(ISERROR(VLOOKUP(CONCATENATE($A$2,$A$1),FinalCert_TaxYear2020!$A:$S,8,FALSE)),"",VLOOKUP(CONCATENATE($A$2,$A$1),FinalCert_TaxYear2020!$A:$S,8,FALSE))</f>
        <v/>
      </c>
      <c r="D12" s="33">
        <f>IF(B12&gt;0,C12/B12,0)</f>
        <v>0</v>
      </c>
      <c r="F12" s="92" t="s">
        <v>6905</v>
      </c>
      <c r="H12" s="29" t="str">
        <f>IF(ISNA(VLOOKUP(CONCATENATE($A$2,$A$1),FinalCert_TaxYear2020!$A:$S,10,FALSE)),"",VLOOKUP(CONCATENATE($A$2,$A$1),FinalCert_TaxYear2020!$A:$S,10,FALSE))</f>
        <v/>
      </c>
      <c r="K12" s="1">
        <v>2020</v>
      </c>
      <c r="L12" s="70"/>
      <c r="M12" s="26" t="str">
        <f>IF(ISERROR(VLOOKUP(CONCATENATE($A$2,$A$1),FinalCert_TaxYear2020!$A:$S,17,FALSE)),"",VLOOKUP(CONCATENATE($A$2,$A$1),FinalCert_TaxYear2020!$A:$S,17,FALSE))</f>
        <v/>
      </c>
      <c r="N12" s="33">
        <f>IF(L12&gt;0,M12/L12,0)</f>
        <v>0</v>
      </c>
      <c r="P12" s="92" t="s">
        <v>6905</v>
      </c>
      <c r="R12" s="29" t="str">
        <f>IF(ISNA(VLOOKUP(CONCATENATE($A$2,$A$1),FinalCert_TaxYear2020!$A:$S,10,FALSE)),"",VLOOKUP(CONCATENATE($A$2,$A$1),FinalCert_TaxYear2020!$A:$S,10,FALSE))</f>
        <v/>
      </c>
    </row>
    <row r="13" spans="1:19" x14ac:dyDescent="0.35">
      <c r="A13" s="1">
        <v>2021</v>
      </c>
      <c r="B13" s="28"/>
      <c r="C13" s="26" t="str">
        <f>IF(ISERROR(VLOOKUP(CONCATENATE($A$2,$A$1),FinalCert_TaxYear2021!$A:$S,8,FALSE)),"",VLOOKUP(CONCATENATE($A$2,$A$1),FinalCert_TaxYear2021!$A:$S,8,FALSE))</f>
        <v/>
      </c>
      <c r="D13" s="33">
        <f>IF(B13&gt;0,C13/B13,0)</f>
        <v>0</v>
      </c>
      <c r="H13" s="29" t="str">
        <f>IF(ISNA(VLOOKUP(CONCATENATE($A$2,$A$1),FinalCert_TaxYear2021!$A:$S,10,FALSE)),"",VLOOKUP(CONCATENATE($A$2,$A$1),FinalCert_TaxYear2021!$A:$S,10,FALSE))</f>
        <v/>
      </c>
      <c r="K13" s="1">
        <v>2021</v>
      </c>
      <c r="L13" s="70"/>
      <c r="M13" s="26" t="str">
        <f>IF(ISERROR(VLOOKUP(CONCATENATE($A$2,$A$1),FinalCert_TaxYear2021!$A:$S,17,FALSE)),"",VLOOKUP(CONCATENATE($A$2,$A$1),FinalCert_TaxYear2021!$A:$S,17,FALSE))</f>
        <v/>
      </c>
      <c r="N13" s="33">
        <f>IF(L13&gt;0,M13/L13,0)</f>
        <v>0</v>
      </c>
      <c r="R13" s="29" t="str">
        <f>IF(ISNA(VLOOKUP(CONCATENATE($A$2,$A$1),FinalCert_TaxYear2021!$A:$S,10,FALSE)),"",VLOOKUP(CONCATENATE($A$2,$A$1),FinalCert_TaxYear2021!$A:$S,10,FALSE))</f>
        <v/>
      </c>
    </row>
    <row r="14" spans="1:19" x14ac:dyDescent="0.35">
      <c r="A14" s="1">
        <v>2022</v>
      </c>
      <c r="B14" s="28"/>
      <c r="C14" s="26" t="str">
        <f>IF(ISERROR(VLOOKUP(CONCATENATE($A$2,$A$1),FinalCert_TaxYear2022!$A:$S,8,FALSE)),"",VLOOKUP(CONCATENATE($A$2,$A$1),FinalCert_TaxYear2022!$A:$S,8,FALSE))</f>
        <v/>
      </c>
      <c r="D14" s="33">
        <f>IF(B14&gt;0,C14/B14,0)</f>
        <v>0</v>
      </c>
      <c r="H14" s="29" t="str">
        <f>IF(ISNA(VLOOKUP(CONCATENATE($A$2,$A$1),FinalCert_TaxYear2022!$A:$S,10,FALSE)),"",VLOOKUP(CONCATENATE($A$2,$A$1),FinalCert_TaxYear2022!$A:$S,10,FALSE))</f>
        <v/>
      </c>
      <c r="K14" s="1">
        <v>2022</v>
      </c>
      <c r="L14" s="70"/>
      <c r="M14" s="26" t="str">
        <f>IF(ISERROR(VLOOKUP(CONCATENATE($A$2,$A$1),FinalCert_TaxYear2022!$A:$S,17,FALSE)),"",VLOOKUP(CONCATENATE($A$2,$A$1),FinalCert_TaxYear2022!$A:$S,17,FALSE))</f>
        <v/>
      </c>
      <c r="N14" s="33">
        <f>IF(L14&gt;0,M14/L14,0)</f>
        <v>0</v>
      </c>
      <c r="R14" s="29" t="str">
        <f>IF(ISNA(VLOOKUP(CONCATENATE($A$2,$A$1),FinalCert_TaxYear2022!$A:$S,10,FALSE)),"",VLOOKUP(CONCATENATE($A$2,$A$1),FinalCert_TaxYear2022!$A:$S,10,FALSE))</f>
        <v/>
      </c>
    </row>
    <row r="15" spans="1:19" x14ac:dyDescent="0.35">
      <c r="A15" s="1">
        <v>2023</v>
      </c>
      <c r="B15" s="28"/>
      <c r="C15" s="26" t="str">
        <f>IF(ISERROR(VLOOKUP(CONCATENATE($A$2,$A$1),PrelimCert_TaxYear2023!$A:$S,8,FALSE)),"",VLOOKUP(CONCATENATE($A$2,$A$1),PrelimCert_TaxYear2023!$A:$S,8,FALSE))</f>
        <v/>
      </c>
      <c r="D15" s="33">
        <f>IF(B15&gt;0,C15/B15,0)</f>
        <v>0</v>
      </c>
      <c r="H15" s="29" t="str">
        <f>IF(ISNA(VLOOKUP(CONCATENATE($A$2,$A$1),PrelimCert_TaxYear2023!$A:$S,10,FALSE)),"",VLOOKUP(CONCATENATE($A$2,$A$1),PrelimCert_TaxYear2023!$A:$S,10,FALSE))</f>
        <v/>
      </c>
      <c r="K15" s="1">
        <v>2023</v>
      </c>
      <c r="L15" s="70"/>
      <c r="M15" s="26" t="str">
        <f>IF(ISERROR(VLOOKUP(CONCATENATE($A$2,$A$1),PrelimCert_TaxYear2023!$A:$S,17,FALSE)),"",VLOOKUP(CONCATENATE($A$2,$A$1),PrelimCert_TaxYear2023!$A:$S,17,FALSE))</f>
        <v/>
      </c>
      <c r="N15" s="33">
        <f>IF(L15&gt;0,M15/L15,0)</f>
        <v>0</v>
      </c>
      <c r="R15" s="29" t="str">
        <f>IF(ISNA(VLOOKUP(CONCATENATE($A$2,$A$1),PrelimCert_TaxYear2023!$A:$S,10,FALSE)),"",VLOOKUP(CONCATENATE($A$2,$A$1),PrelimCert_TaxYear2023!$A:$S,10,FALSE))</f>
        <v/>
      </c>
    </row>
    <row r="16" spans="1:19" ht="15" thickBot="1" x14ac:dyDescent="0.4">
      <c r="A16" s="1"/>
      <c r="B16" s="26"/>
      <c r="C16" s="42"/>
      <c r="D16" s="33"/>
      <c r="E16" s="33">
        <f>IF(SUM(D7:D15)&lt;&gt;0,SUMIF(D7:D15,"&lt;&gt;0",D7:D15)/COUNTIF(D7:D15,"&lt;&gt;0"),0)</f>
        <v>0</v>
      </c>
      <c r="F16" s="33"/>
      <c r="H16" s="36"/>
      <c r="K16" s="1"/>
      <c r="L16" s="79"/>
      <c r="M16" s="42"/>
      <c r="N16" s="33"/>
      <c r="O16" s="33">
        <f>IF(SUM(N7:N15)&lt;&gt;0,SUMIF(N7:N15,"&lt;&gt;0",N7:N15)/COUNTIF(N7:N15,"&lt;&gt;0"),0)</f>
        <v>0</v>
      </c>
      <c r="P16" s="33"/>
      <c r="R16" s="29"/>
    </row>
    <row r="17" spans="1:19" ht="15" thickBot="1" x14ac:dyDescent="0.4">
      <c r="A17" s="1">
        <v>2024</v>
      </c>
      <c r="B17" s="28"/>
      <c r="C17" s="27">
        <f>B17*F17</f>
        <v>0</v>
      </c>
      <c r="D17" s="1"/>
      <c r="E17" s="1"/>
      <c r="F17" s="34"/>
      <c r="H17" s="36"/>
      <c r="K17" s="1">
        <v>2024</v>
      </c>
      <c r="L17" s="70"/>
      <c r="M17" s="27">
        <f>L17*P17</f>
        <v>0</v>
      </c>
      <c r="N17" s="1"/>
      <c r="O17" s="1"/>
      <c r="P17" s="71"/>
      <c r="R17" s="36"/>
    </row>
    <row r="18" spans="1:19" x14ac:dyDescent="0.35">
      <c r="A18" s="60">
        <v>2025</v>
      </c>
      <c r="H18" s="58" t="s">
        <v>6907</v>
      </c>
      <c r="K18" s="60">
        <v>2025</v>
      </c>
      <c r="R18" s="58" t="s">
        <v>6907</v>
      </c>
    </row>
    <row r="19" spans="1:19" x14ac:dyDescent="0.35">
      <c r="B19" s="82"/>
      <c r="H19" s="8" t="s">
        <v>6854</v>
      </c>
      <c r="M19" s="82"/>
    </row>
    <row r="21" spans="1:19" x14ac:dyDescent="0.35">
      <c r="A21" s="20" t="s">
        <v>5206</v>
      </c>
      <c r="B21" s="20"/>
      <c r="C21" s="20"/>
      <c r="D21" s="20"/>
      <c r="E21" s="20"/>
      <c r="F21" s="20"/>
      <c r="G21" s="20"/>
      <c r="H21" s="20"/>
      <c r="I21" s="20"/>
      <c r="K21" s="63" t="s">
        <v>5272</v>
      </c>
      <c r="L21" s="63"/>
      <c r="M21" s="63"/>
      <c r="N21" s="63"/>
      <c r="O21" s="63"/>
      <c r="P21" s="63"/>
      <c r="Q21" s="63"/>
      <c r="R21" s="63"/>
      <c r="S21" s="63"/>
    </row>
    <row r="22" spans="1:19" ht="4.5" customHeight="1" x14ac:dyDescent="0.35"/>
    <row r="23" spans="1:19" s="6" customFormat="1" ht="85" x14ac:dyDescent="0.35">
      <c r="A23" s="5" t="s">
        <v>0</v>
      </c>
      <c r="B23" s="3" t="s">
        <v>1</v>
      </c>
      <c r="C23" s="3" t="s">
        <v>5</v>
      </c>
      <c r="E23" s="3" t="s">
        <v>2</v>
      </c>
      <c r="F23" s="3" t="s">
        <v>6</v>
      </c>
      <c r="G23" s="3"/>
      <c r="H23" s="10" t="s">
        <v>2860</v>
      </c>
      <c r="I23" s="3" t="s">
        <v>6908</v>
      </c>
      <c r="K23" s="5" t="s">
        <v>0</v>
      </c>
      <c r="L23" s="3" t="s">
        <v>1</v>
      </c>
      <c r="M23" s="3" t="s">
        <v>5</v>
      </c>
      <c r="O23" s="3" t="s">
        <v>5265</v>
      </c>
      <c r="P23" s="3" t="s">
        <v>5267</v>
      </c>
      <c r="Q23" s="3"/>
      <c r="R23" s="10" t="s">
        <v>5268</v>
      </c>
      <c r="S23" s="3" t="s">
        <v>6910</v>
      </c>
    </row>
    <row r="24" spans="1:19" x14ac:dyDescent="0.35">
      <c r="A24" s="1">
        <v>2015</v>
      </c>
      <c r="B24" s="30">
        <f t="shared" ref="B24:B31" si="2">B7</f>
        <v>0</v>
      </c>
      <c r="C24" s="31"/>
      <c r="E24" s="26" t="str">
        <f>IF(ISERROR(VLOOKUP(CONCATENATE($A$2,$A$1),FinalCert_TaxYear2015!$A:$S,8,FALSE)),"",VLOOKUP(CONCATENATE($A$2,$A$1),FinalCert_TaxYear2015!$A:$S,8,FALSE))</f>
        <v/>
      </c>
      <c r="F24" s="31"/>
      <c r="H24" s="11"/>
      <c r="K24" s="1">
        <v>2015</v>
      </c>
      <c r="L24" s="64">
        <f t="shared" ref="L24:L31" si="3">L7</f>
        <v>0</v>
      </c>
      <c r="M24" s="31"/>
      <c r="O24" s="26" t="str">
        <f>IF(ISERROR(VLOOKUP(CONCATENATE($A$2,$A$1),FinalCert_TaxYear2015!$A:$S,17,FALSE)),"",VLOOKUP(CONCATENATE($A$2,$A$1),FinalCert_TaxYear2015!$A:$S,17,FALSE))</f>
        <v/>
      </c>
      <c r="P24" s="31"/>
      <c r="R24" s="11"/>
    </row>
    <row r="25" spans="1:19" x14ac:dyDescent="0.35">
      <c r="A25" s="1">
        <v>2016</v>
      </c>
      <c r="B25" s="30">
        <f t="shared" si="2"/>
        <v>0</v>
      </c>
      <c r="C25" s="32">
        <f t="shared" ref="C25:C32" si="4">IF(B25&gt;0,(B25/B24)-1,0)</f>
        <v>0</v>
      </c>
      <c r="E25" s="26" t="str">
        <f>IF(ISERROR(VLOOKUP(CONCATENATE($A$2,$A$1),FinalCert_TaxYear2016!$A:$S,8,FALSE)),"",VLOOKUP(CONCATENATE($A$2,$A$1),FinalCert_TaxYear2016!$A:$S,8,FALSE))</f>
        <v/>
      </c>
      <c r="F25" s="32" t="str">
        <f t="shared" ref="F25:F32" si="5">IF(ISERROR(IF(E25&gt;0,(E25/E24)-1,0)),"",IF(E25&gt;0,(E25/E24)-1,0))</f>
        <v/>
      </c>
      <c r="H25" s="25" t="str">
        <f t="shared" ref="H25:H32" si="6">IF(ISERROR(F25-C25),"",F25-C25)</f>
        <v/>
      </c>
      <c r="K25" s="1">
        <v>2016</v>
      </c>
      <c r="L25" s="64">
        <f t="shared" si="3"/>
        <v>0</v>
      </c>
      <c r="M25" s="32">
        <f t="shared" ref="M25:M32" si="7">IF(L25&gt;0,(L25/L24)-1,0)</f>
        <v>0</v>
      </c>
      <c r="O25" s="26" t="str">
        <f>IF(ISERROR(VLOOKUP(CONCATENATE($A$2,$A$1),FinalCert_TaxYear2016!$A:$S,17,FALSE)),"",VLOOKUP(CONCATENATE($A$2,$A$1),FinalCert_TaxYear2016!$A:$S,17,FALSE))</f>
        <v/>
      </c>
      <c r="P25" s="32" t="str">
        <f t="shared" ref="P25:P32" si="8">IF(ISERROR(IF(O25&gt;0,(O25/O24)-1,0)),"",IF(O25&gt;0,(O25/O24)-1,0))</f>
        <v/>
      </c>
      <c r="R25" s="25" t="str">
        <f t="shared" ref="R25:R32" si="9">IF(ISERROR(P25-M25),"",P25-M25)</f>
        <v/>
      </c>
    </row>
    <row r="26" spans="1:19" ht="14.5" customHeight="1" x14ac:dyDescent="0.35">
      <c r="A26" s="1">
        <v>2017</v>
      </c>
      <c r="B26" s="30">
        <f t="shared" si="2"/>
        <v>0</v>
      </c>
      <c r="C26" s="32">
        <f t="shared" si="4"/>
        <v>0</v>
      </c>
      <c r="E26" s="26" t="str">
        <f>IF(ISERROR(VLOOKUP(CONCATENATE($A$2,$A$1),FinalCert_TaxYear2017!$A:$S,8,FALSE)),"",VLOOKUP(CONCATENATE($A$2,$A$1),FinalCert_TaxYear2017!$A:$S,8,FALSE))</f>
        <v/>
      </c>
      <c r="F26" s="32" t="str">
        <f t="shared" si="5"/>
        <v/>
      </c>
      <c r="H26" s="25" t="str">
        <f t="shared" si="6"/>
        <v/>
      </c>
      <c r="I26" s="118"/>
      <c r="K26" s="1">
        <v>2017</v>
      </c>
      <c r="L26" s="64">
        <f t="shared" si="3"/>
        <v>0</v>
      </c>
      <c r="M26" s="32">
        <f t="shared" si="7"/>
        <v>0</v>
      </c>
      <c r="O26" s="26" t="str">
        <f>IF(ISERROR(VLOOKUP(CONCATENATE($A$2,$A$1),FinalCert_TaxYear2017!$A:$S,17,FALSE)),"",VLOOKUP(CONCATENATE($A$2,$A$1),FinalCert_TaxYear2017!$A:$S,17,FALSE))</f>
        <v/>
      </c>
      <c r="P26" s="32" t="str">
        <f t="shared" si="8"/>
        <v/>
      </c>
      <c r="R26" s="25" t="str">
        <f t="shared" si="9"/>
        <v/>
      </c>
      <c r="S26" s="118"/>
    </row>
    <row r="27" spans="1:19" ht="14.5" customHeight="1" x14ac:dyDescent="0.35">
      <c r="A27" s="1">
        <v>2018</v>
      </c>
      <c r="B27" s="30">
        <f t="shared" si="2"/>
        <v>0</v>
      </c>
      <c r="C27" s="32">
        <f t="shared" si="4"/>
        <v>0</v>
      </c>
      <c r="E27" s="26" t="str">
        <f>IF(ISERROR(VLOOKUP(CONCATENATE($A$2,$A$1),FinalCert_TaxYear2018!$A:$S,8,FALSE)),"",VLOOKUP(CONCATENATE($A$2,$A$1),FinalCert_TaxYear2018!$A:$S,8,FALSE))</f>
        <v/>
      </c>
      <c r="F27" s="32" t="str">
        <f t="shared" si="5"/>
        <v/>
      </c>
      <c r="H27" s="25" t="str">
        <f t="shared" si="6"/>
        <v/>
      </c>
      <c r="I27" s="137" t="s">
        <v>6852</v>
      </c>
      <c r="K27" s="1">
        <v>2018</v>
      </c>
      <c r="L27" s="64">
        <f t="shared" si="3"/>
        <v>0</v>
      </c>
      <c r="M27" s="32">
        <f t="shared" si="7"/>
        <v>0</v>
      </c>
      <c r="O27" s="26" t="str">
        <f>IF(ISERROR(VLOOKUP(CONCATENATE($A$2,$A$1),FinalCert_TaxYear2018!$A:$S,17,FALSE)),"",VLOOKUP(CONCATENATE($A$2,$A$1),FinalCert_TaxYear2018!$A:$S,17,FALSE))</f>
        <v/>
      </c>
      <c r="P27" s="32" t="str">
        <f t="shared" si="8"/>
        <v/>
      </c>
      <c r="R27" s="25" t="str">
        <f t="shared" si="9"/>
        <v/>
      </c>
      <c r="S27" s="137" t="s">
        <v>6852</v>
      </c>
    </row>
    <row r="28" spans="1:19" x14ac:dyDescent="0.35">
      <c r="A28" s="1">
        <v>2019</v>
      </c>
      <c r="B28" s="30">
        <f t="shared" si="2"/>
        <v>0</v>
      </c>
      <c r="C28" s="32">
        <f t="shared" si="4"/>
        <v>0</v>
      </c>
      <c r="E28" s="26" t="str">
        <f>IF(ISERROR(VLOOKUP(CONCATENATE($A$2,$A$1),FinalCert_TaxYear2019!$A:$S,8,FALSE)),"",VLOOKUP(CONCATENATE($A$2,$A$1),FinalCert_TaxYear2019!$A:$S,8,FALSE))</f>
        <v/>
      </c>
      <c r="F28" s="32" t="str">
        <f t="shared" si="5"/>
        <v/>
      </c>
      <c r="H28" s="25" t="str">
        <f t="shared" si="6"/>
        <v/>
      </c>
      <c r="I28" s="137"/>
      <c r="K28" s="1">
        <v>2019</v>
      </c>
      <c r="L28" s="64">
        <f t="shared" si="3"/>
        <v>0</v>
      </c>
      <c r="M28" s="32">
        <f t="shared" si="7"/>
        <v>0</v>
      </c>
      <c r="O28" s="26" t="str">
        <f>IF(ISERROR(VLOOKUP(CONCATENATE($A$2,$A$1),FinalCert_TaxYear2019!$A:$S,17,FALSE)),"",VLOOKUP(CONCATENATE($A$2,$A$1),FinalCert_TaxYear2019!$A:$S,17,FALSE))</f>
        <v/>
      </c>
      <c r="P28" s="32" t="str">
        <f t="shared" si="8"/>
        <v/>
      </c>
      <c r="R28" s="25" t="str">
        <f t="shared" si="9"/>
        <v/>
      </c>
      <c r="S28" s="137"/>
    </row>
    <row r="29" spans="1:19" x14ac:dyDescent="0.35">
      <c r="A29" s="1">
        <v>2020</v>
      </c>
      <c r="B29" s="30">
        <f t="shared" si="2"/>
        <v>0</v>
      </c>
      <c r="C29" s="32">
        <f t="shared" si="4"/>
        <v>0</v>
      </c>
      <c r="E29" s="26" t="str">
        <f>IF(ISERROR(VLOOKUP(CONCATENATE($A$2,$A$1),FinalCert_TaxYear2020!$A:$S,8,FALSE)),"",VLOOKUP(CONCATENATE($A$2,$A$1),FinalCert_TaxYear2020!$A:$S,8,FALSE))</f>
        <v/>
      </c>
      <c r="F29" s="32" t="str">
        <f t="shared" si="5"/>
        <v/>
      </c>
      <c r="H29" s="25" t="str">
        <f t="shared" si="6"/>
        <v/>
      </c>
      <c r="I29" s="137"/>
      <c r="K29" s="1">
        <v>2020</v>
      </c>
      <c r="L29" s="64">
        <f t="shared" si="3"/>
        <v>0</v>
      </c>
      <c r="M29" s="32">
        <f t="shared" si="7"/>
        <v>0</v>
      </c>
      <c r="O29" s="26" t="str">
        <f>IF(ISERROR(VLOOKUP(CONCATENATE($A$2,$A$1),FinalCert_TaxYear2020!$A:$S,17,FALSE)),"",VLOOKUP(CONCATENATE($A$2,$A$1),FinalCert_TaxYear2020!$A:$S,17,FALSE))</f>
        <v/>
      </c>
      <c r="P29" s="32" t="str">
        <f t="shared" si="8"/>
        <v/>
      </c>
      <c r="R29" s="25" t="str">
        <f t="shared" si="9"/>
        <v/>
      </c>
      <c r="S29" s="137"/>
    </row>
    <row r="30" spans="1:19" x14ac:dyDescent="0.35">
      <c r="A30" s="1">
        <v>2021</v>
      </c>
      <c r="B30" s="30">
        <f t="shared" si="2"/>
        <v>0</v>
      </c>
      <c r="C30" s="32">
        <f t="shared" si="4"/>
        <v>0</v>
      </c>
      <c r="E30" s="26" t="str">
        <f>IF(ISERROR(VLOOKUP(CONCATENATE($A$2,$A$1),FinalCert_TaxYear2021!$A:$S,8,FALSE)),"",VLOOKUP(CONCATENATE($A$2,$A$1),FinalCert_TaxYear2021!$A:$S,8,FALSE))</f>
        <v/>
      </c>
      <c r="F30" s="32" t="str">
        <f t="shared" si="5"/>
        <v/>
      </c>
      <c r="H30" s="25" t="str">
        <f t="shared" si="6"/>
        <v/>
      </c>
      <c r="I30" s="89"/>
      <c r="K30" s="1">
        <v>2021</v>
      </c>
      <c r="L30" s="64">
        <f t="shared" si="3"/>
        <v>0</v>
      </c>
      <c r="M30" s="32">
        <f t="shared" si="7"/>
        <v>0</v>
      </c>
      <c r="O30" s="26" t="str">
        <f>IF(ISERROR(VLOOKUP(CONCATENATE($A$2,$A$1),FinalCert_TaxYear2021!$A:$S,17,FALSE)),"",VLOOKUP(CONCATENATE($A$2,$A$1),FinalCert_TaxYear2021!$A:$S,17,FALSE))</f>
        <v/>
      </c>
      <c r="P30" s="32" t="str">
        <f t="shared" si="8"/>
        <v/>
      </c>
      <c r="R30" s="25" t="str">
        <f t="shared" si="9"/>
        <v/>
      </c>
      <c r="S30" s="89"/>
    </row>
    <row r="31" spans="1:19" x14ac:dyDescent="0.35">
      <c r="A31" s="1">
        <v>2022</v>
      </c>
      <c r="B31" s="30">
        <f t="shared" si="2"/>
        <v>0</v>
      </c>
      <c r="C31" s="32">
        <f t="shared" si="4"/>
        <v>0</v>
      </c>
      <c r="E31" s="26" t="str">
        <f>IF(ISERROR(VLOOKUP(CONCATENATE($A$2,$A$1),FinalCert_TaxYear2022!$A:$S,8,FALSE)),"",VLOOKUP(CONCATENATE($A$2,$A$1),FinalCert_TaxYear2022!$A:$S,8,FALSE))</f>
        <v/>
      </c>
      <c r="F31" s="32" t="str">
        <f t="shared" si="5"/>
        <v/>
      </c>
      <c r="H31" s="25" t="str">
        <f t="shared" si="6"/>
        <v/>
      </c>
      <c r="I31" s="89"/>
      <c r="K31" s="1">
        <v>2022</v>
      </c>
      <c r="L31" s="64">
        <f t="shared" si="3"/>
        <v>0</v>
      </c>
      <c r="M31" s="32">
        <f t="shared" si="7"/>
        <v>0</v>
      </c>
      <c r="O31" s="26" t="str">
        <f>IF(ISERROR(VLOOKUP(CONCATENATE($A$2,$A$1),FinalCert_TaxYear2022!$A:$S,17,FALSE)),"",VLOOKUP(CONCATENATE($A$2,$A$1),FinalCert_TaxYear2022!$A:$S,17,FALSE))</f>
        <v/>
      </c>
      <c r="P31" s="32" t="str">
        <f t="shared" si="8"/>
        <v/>
      </c>
      <c r="R31" s="25" t="str">
        <f t="shared" si="9"/>
        <v/>
      </c>
      <c r="S31" s="89"/>
    </row>
    <row r="32" spans="1:19" x14ac:dyDescent="0.35">
      <c r="A32" s="1">
        <v>2023</v>
      </c>
      <c r="B32" s="30">
        <f>B15</f>
        <v>0</v>
      </c>
      <c r="C32" s="32">
        <f t="shared" si="4"/>
        <v>0</v>
      </c>
      <c r="E32" s="26" t="str">
        <f>IF(ISERROR(VLOOKUP(CONCATENATE($A$2,$A$1),PrelimCert_TaxYear2023!$A:$S,8,FALSE)),"",VLOOKUP(CONCATENATE($A$2,$A$1),PrelimCert_TaxYear2023!$A:$S,8,FALSE))</f>
        <v/>
      </c>
      <c r="F32" s="32" t="str">
        <f t="shared" si="5"/>
        <v/>
      </c>
      <c r="H32" s="25" t="str">
        <f t="shared" si="6"/>
        <v/>
      </c>
      <c r="I32" s="89"/>
      <c r="K32" s="1">
        <v>2023</v>
      </c>
      <c r="L32" s="64">
        <f>L15</f>
        <v>0</v>
      </c>
      <c r="M32" s="32">
        <f t="shared" si="7"/>
        <v>0</v>
      </c>
      <c r="O32" s="26" t="str">
        <f>IF(ISERROR(VLOOKUP(CONCATENATE($A$2,$A$1),PrelimCert_TaxYear2023!$A:$S,17,FALSE)),"",VLOOKUP(CONCATENATE($A$2,$A$1),PrelimCert_TaxYear2023!$A:$S,17,FALSE))</f>
        <v/>
      </c>
      <c r="P32" s="32" t="str">
        <f t="shared" si="8"/>
        <v/>
      </c>
      <c r="R32" s="25" t="str">
        <f t="shared" si="9"/>
        <v/>
      </c>
      <c r="S32" s="89"/>
    </row>
    <row r="33" spans="1:25" ht="15" thickBot="1" x14ac:dyDescent="0.4">
      <c r="A33" s="1"/>
      <c r="B33" s="26"/>
      <c r="C33" s="78"/>
      <c r="E33" s="26"/>
      <c r="F33" s="31"/>
      <c r="K33" s="1"/>
      <c r="M33" s="31"/>
      <c r="O33" s="26"/>
      <c r="P33" s="31"/>
    </row>
    <row r="34" spans="1:25" ht="15" thickBot="1" x14ac:dyDescent="0.4">
      <c r="A34" s="1">
        <v>2024</v>
      </c>
      <c r="B34" s="30">
        <f>B17</f>
        <v>0</v>
      </c>
      <c r="C34" s="32">
        <f>IF(AND(B34&gt;0,B32&gt;0),(B34/B32)-1,0)</f>
        <v>0</v>
      </c>
      <c r="E34" s="27">
        <f>IF(I34&lt;&gt;0,E32*(1+I34),0)</f>
        <v>0</v>
      </c>
      <c r="F34" s="32">
        <f>IF(ISERROR(IF(AND(E34&gt;0,E32&gt;0),(E34/E32)-1,0)),"",IF(AND(E34&gt;0,E32&gt;0),(E34/E32)-1,0))</f>
        <v>0</v>
      </c>
      <c r="H34" s="25" t="str">
        <f>IF(ISERROR(IF(E34&gt;0,F34-C34,"")),"",IF(E34&gt;0,F34-C34,""))</f>
        <v/>
      </c>
      <c r="I34" s="35"/>
      <c r="K34" s="1">
        <v>2024</v>
      </c>
      <c r="L34" s="64">
        <f>L17</f>
        <v>0</v>
      </c>
      <c r="M34" s="32">
        <f>IF(AND(L34&gt;0,L32&gt;0),(L34/L32)-1,0)</f>
        <v>0</v>
      </c>
      <c r="O34" s="27">
        <f>IF(S34&lt;&gt;0,O32*(1+S34),0)</f>
        <v>0</v>
      </c>
      <c r="P34" s="32">
        <f>IF(ISERROR(IF(AND(O34&gt;0,O32&gt;0),(O34/O32)-1,0)),"",IF(AND(O34&gt;0,O32&gt;0),(O34/O32)-1,0))</f>
        <v>0</v>
      </c>
      <c r="R34" s="25" t="str">
        <f>IF(ISERROR(IF(O34&gt;0,P34-M34,"")),"",IF(O34&gt;0,P34-M34,""))</f>
        <v/>
      </c>
      <c r="S34" s="65"/>
    </row>
    <row r="35" spans="1:25" x14ac:dyDescent="0.35">
      <c r="A35" s="60">
        <v>2025</v>
      </c>
      <c r="B35" s="26"/>
      <c r="C35" s="90">
        <f>IF(AND(B35&gt;0,B34&gt;0),(B35/B34)-1,0)</f>
        <v>0</v>
      </c>
      <c r="E35" s="62">
        <f>IF(I35&lt;&gt;0,E34*(1+I35),0)</f>
        <v>0</v>
      </c>
      <c r="F35" s="59">
        <f>IF(ISERROR(IF(AND(E35&gt;0,E34&gt;0),(E35/E34)-1,0)),"",IF(AND(E35&gt;0,E34&gt;0),(E35/E34)-1,0))</f>
        <v>0</v>
      </c>
      <c r="H35" s="25"/>
      <c r="I35" s="61"/>
      <c r="K35" s="60">
        <v>2025</v>
      </c>
      <c r="L35" s="62"/>
      <c r="M35" s="90">
        <f>IF(AND(L35&gt;0,L34&gt;0),(L35/L34)-1,0)</f>
        <v>0</v>
      </c>
      <c r="O35" s="62">
        <f>IF(S35&lt;&gt;0,O34*(1+S35),0)</f>
        <v>0</v>
      </c>
      <c r="P35" s="59">
        <f>IF(ISERROR(IF(AND(O35&gt;0,O34&gt;0),(O35/O34)-1,0)),"",IF(AND(O35&gt;0,O34&gt;0),(O35/O34)-1,0))</f>
        <v>0</v>
      </c>
      <c r="R35" s="25"/>
      <c r="S35" s="61"/>
    </row>
    <row r="36" spans="1:25" x14ac:dyDescent="0.35">
      <c r="A36" s="60">
        <v>2026</v>
      </c>
      <c r="B36" s="26"/>
      <c r="C36" s="90">
        <f t="shared" ref="C36:C39" si="10">IF(AND(B36&gt;0,B35&gt;0),(B36/B35)-1,0)</f>
        <v>0</v>
      </c>
      <c r="E36" s="62">
        <f t="shared" ref="E36:E39" si="11">IF(I36&lt;&gt;0,E35*(1+I36),0)</f>
        <v>0</v>
      </c>
      <c r="F36" s="59">
        <f t="shared" ref="F36:F39" si="12">IF(ISERROR(IF(AND(E36&gt;0,E35&gt;0),(E36/E35)-1,0)),"",IF(AND(E36&gt;0,E35&gt;0),(E36/E35)-1,0))</f>
        <v>0</v>
      </c>
      <c r="H36" s="25"/>
      <c r="I36" s="61"/>
      <c r="K36" s="60">
        <v>2026</v>
      </c>
      <c r="L36" s="62"/>
      <c r="M36" s="90">
        <f t="shared" ref="M36:M39" si="13">IF(AND(L36&gt;0,L35&gt;0),(L36/L35)-1,0)</f>
        <v>0</v>
      </c>
      <c r="O36" s="62">
        <f t="shared" ref="O36:O39" si="14">IF(S36&lt;&gt;0,O35*(1+S36),0)</f>
        <v>0</v>
      </c>
      <c r="P36" s="59">
        <f t="shared" ref="P36:P39" si="15">IF(ISERROR(IF(AND(O36&gt;0,O35&gt;0),(O36/O35)-1,0)),"",IF(AND(O36&gt;0,O35&gt;0),(O36/O35)-1,0))</f>
        <v>0</v>
      </c>
      <c r="R36" s="25"/>
      <c r="S36" s="61"/>
    </row>
    <row r="37" spans="1:25" x14ac:dyDescent="0.35">
      <c r="A37" s="60">
        <v>2027</v>
      </c>
      <c r="B37" s="26"/>
      <c r="C37" s="90">
        <f t="shared" si="10"/>
        <v>0</v>
      </c>
      <c r="E37" s="62">
        <f t="shared" si="11"/>
        <v>0</v>
      </c>
      <c r="F37" s="59">
        <f t="shared" si="12"/>
        <v>0</v>
      </c>
      <c r="H37" s="25"/>
      <c r="I37" s="61"/>
      <c r="K37" s="60">
        <v>2027</v>
      </c>
      <c r="L37" s="62"/>
      <c r="M37" s="90">
        <f t="shared" si="13"/>
        <v>0</v>
      </c>
      <c r="O37" s="62">
        <f t="shared" si="14"/>
        <v>0</v>
      </c>
      <c r="P37" s="59">
        <f t="shared" si="15"/>
        <v>0</v>
      </c>
      <c r="R37" s="25"/>
      <c r="S37" s="61"/>
    </row>
    <row r="38" spans="1:25" x14ac:dyDescent="0.35">
      <c r="A38" s="60">
        <v>2028</v>
      </c>
      <c r="B38" s="26"/>
      <c r="C38" s="90">
        <f t="shared" si="10"/>
        <v>0</v>
      </c>
      <c r="E38" s="62">
        <f t="shared" si="11"/>
        <v>0</v>
      </c>
      <c r="F38" s="59">
        <f t="shared" si="12"/>
        <v>0</v>
      </c>
      <c r="H38" s="25"/>
      <c r="I38" s="61"/>
      <c r="K38" s="60">
        <v>2028</v>
      </c>
      <c r="L38" s="62"/>
      <c r="M38" s="90">
        <f t="shared" si="13"/>
        <v>0</v>
      </c>
      <c r="O38" s="62">
        <f t="shared" si="14"/>
        <v>0</v>
      </c>
      <c r="P38" s="59">
        <f t="shared" si="15"/>
        <v>0</v>
      </c>
      <c r="R38" s="25"/>
      <c r="S38" s="61"/>
    </row>
    <row r="39" spans="1:25" x14ac:dyDescent="0.35">
      <c r="A39" s="60">
        <v>2029</v>
      </c>
      <c r="B39" s="26"/>
      <c r="C39" s="90">
        <f t="shared" si="10"/>
        <v>0</v>
      </c>
      <c r="E39" s="62">
        <f t="shared" si="11"/>
        <v>0</v>
      </c>
      <c r="F39" s="59">
        <f t="shared" si="12"/>
        <v>0</v>
      </c>
      <c r="H39" s="25"/>
      <c r="I39" s="61"/>
      <c r="K39" s="60">
        <v>2029</v>
      </c>
      <c r="L39" s="62"/>
      <c r="M39" s="90">
        <f t="shared" si="13"/>
        <v>0</v>
      </c>
      <c r="O39" s="62">
        <f t="shared" si="14"/>
        <v>0</v>
      </c>
      <c r="P39" s="59">
        <f t="shared" si="15"/>
        <v>0</v>
      </c>
      <c r="R39" s="25"/>
      <c r="S39" s="61"/>
    </row>
    <row r="41" spans="1:25" x14ac:dyDescent="0.35">
      <c r="B41" s="82"/>
      <c r="O41" s="82"/>
    </row>
    <row r="44" spans="1:25" x14ac:dyDescent="0.35">
      <c r="A44" s="98" t="s">
        <v>6882</v>
      </c>
      <c r="B44" s="98"/>
      <c r="C44" s="98"/>
      <c r="D44" s="98"/>
      <c r="E44" s="98"/>
      <c r="F44" s="98"/>
      <c r="G44" s="98"/>
      <c r="H44" s="98"/>
      <c r="I44" s="98"/>
      <c r="J44" s="99"/>
      <c r="K44" s="98"/>
      <c r="L44" s="98"/>
      <c r="M44" s="98"/>
      <c r="N44" s="98"/>
      <c r="O44" s="98"/>
      <c r="P44" s="98"/>
      <c r="Q44" s="98"/>
      <c r="R44" s="98"/>
      <c r="S44" s="98"/>
      <c r="T44" s="99"/>
      <c r="U44" s="99"/>
      <c r="V44" s="99"/>
      <c r="W44" s="99"/>
      <c r="X44" s="99"/>
      <c r="Y44" s="99"/>
    </row>
    <row r="45" spans="1:25" ht="23.5" x14ac:dyDescent="0.55000000000000004">
      <c r="K45" s="102" t="s">
        <v>6873</v>
      </c>
      <c r="L45" s="102"/>
      <c r="M45" s="102"/>
      <c r="N45" s="102"/>
      <c r="O45" s="102"/>
      <c r="P45" s="102"/>
      <c r="Q45" s="99"/>
      <c r="R45" s="99"/>
      <c r="S45" s="99"/>
      <c r="T45" s="99"/>
      <c r="U45" s="99"/>
      <c r="V45" s="99"/>
      <c r="W45" s="99"/>
      <c r="X45" s="103" t="s">
        <v>6877</v>
      </c>
      <c r="Y45" s="104"/>
    </row>
    <row r="46" spans="1:25" ht="116" x14ac:dyDescent="0.35">
      <c r="A46" s="2" t="s">
        <v>0</v>
      </c>
      <c r="B46" s="3" t="s">
        <v>6874</v>
      </c>
      <c r="C46" s="83" t="s">
        <v>6868</v>
      </c>
      <c r="D46" s="83" t="s">
        <v>6860</v>
      </c>
      <c r="E46" s="115" t="s">
        <v>6890</v>
      </c>
      <c r="F46" s="83" t="s">
        <v>6875</v>
      </c>
      <c r="G46" s="83" t="s">
        <v>6861</v>
      </c>
      <c r="H46" s="83" t="s">
        <v>6872</v>
      </c>
      <c r="K46" s="83" t="s">
        <v>6869</v>
      </c>
      <c r="L46" s="83" t="s">
        <v>6862</v>
      </c>
      <c r="M46" s="83" t="s">
        <v>6863</v>
      </c>
      <c r="N46" s="83" t="s">
        <v>6870</v>
      </c>
      <c r="O46" s="83" t="s">
        <v>6864</v>
      </c>
      <c r="P46" s="3" t="s">
        <v>6871</v>
      </c>
      <c r="R46" s="3" t="s">
        <v>2</v>
      </c>
      <c r="T46" s="108" t="s">
        <v>6865</v>
      </c>
      <c r="U46" s="109"/>
      <c r="V46" s="108" t="s">
        <v>6866</v>
      </c>
      <c r="W46" s="108" t="s">
        <v>6867</v>
      </c>
      <c r="Y46" s="83" t="s">
        <v>6876</v>
      </c>
    </row>
    <row r="47" spans="1:25" x14ac:dyDescent="0.35">
      <c r="A47" s="1">
        <v>2015</v>
      </c>
      <c r="B47" s="101"/>
      <c r="C47" s="101"/>
      <c r="D47" s="101"/>
      <c r="E47" s="101"/>
      <c r="F47" s="101"/>
      <c r="G47" s="100"/>
      <c r="H47" s="101"/>
      <c r="K47" s="12">
        <f t="shared" ref="K47:K53" si="16">B47+C47</f>
        <v>0</v>
      </c>
      <c r="L47" s="12">
        <f t="shared" ref="L47:L53" si="17">D47+E47</f>
        <v>0</v>
      </c>
      <c r="M47" s="12">
        <f t="shared" ref="M47:M53" si="18">(L47/100)*G47</f>
        <v>0</v>
      </c>
      <c r="N47" s="12">
        <f t="shared" ref="N47:N53" si="19">M47-F47</f>
        <v>0</v>
      </c>
      <c r="O47" s="12" t="e">
        <f t="shared" ref="O47:O53" si="20">(N47/(G47*0.01))</f>
        <v>#DIV/0!</v>
      </c>
      <c r="P47" s="113" t="e">
        <f t="shared" ref="P47:P53" si="21">K47-O47</f>
        <v>#DIV/0!</v>
      </c>
      <c r="R47" s="26" t="str">
        <f t="shared" ref="R47:R55" si="22">E24</f>
        <v/>
      </c>
      <c r="T47" s="110" t="e">
        <f t="shared" ref="T47:T54" si="23">R47/P47</f>
        <v>#VALUE!</v>
      </c>
      <c r="U47" s="109"/>
      <c r="V47" s="109"/>
      <c r="W47" s="109"/>
      <c r="Y47" s="12" t="e">
        <f>P47+H47</f>
        <v>#DIV/0!</v>
      </c>
    </row>
    <row r="48" spans="1:25" x14ac:dyDescent="0.35">
      <c r="A48" s="1">
        <v>2016</v>
      </c>
      <c r="B48" s="101"/>
      <c r="C48" s="101"/>
      <c r="D48" s="101"/>
      <c r="E48" s="101"/>
      <c r="F48" s="101"/>
      <c r="G48" s="100"/>
      <c r="H48" s="101"/>
      <c r="K48" s="12">
        <f t="shared" si="16"/>
        <v>0</v>
      </c>
      <c r="L48" s="12">
        <f t="shared" si="17"/>
        <v>0</v>
      </c>
      <c r="M48" s="12">
        <f t="shared" si="18"/>
        <v>0</v>
      </c>
      <c r="N48" s="12">
        <f t="shared" si="19"/>
        <v>0</v>
      </c>
      <c r="O48" s="12" t="e">
        <f t="shared" si="20"/>
        <v>#DIV/0!</v>
      </c>
      <c r="P48" s="113" t="e">
        <f t="shared" si="21"/>
        <v>#DIV/0!</v>
      </c>
      <c r="R48" s="26" t="str">
        <f t="shared" si="22"/>
        <v/>
      </c>
      <c r="T48" s="110" t="e">
        <f t="shared" si="23"/>
        <v>#VALUE!</v>
      </c>
      <c r="U48" s="109"/>
      <c r="V48" s="111" t="e">
        <f t="shared" ref="V48:V53" si="24">(P48/P47)-1</f>
        <v>#DIV/0!</v>
      </c>
      <c r="W48" s="111" t="e">
        <f t="shared" ref="W48:W53" si="25">(R48/R47)-1</f>
        <v>#VALUE!</v>
      </c>
      <c r="Y48" s="12" t="e">
        <f t="shared" ref="Y48:Y54" si="26">P48+H48</f>
        <v>#DIV/0!</v>
      </c>
    </row>
    <row r="49" spans="1:25" x14ac:dyDescent="0.35">
      <c r="A49" s="1">
        <v>2017</v>
      </c>
      <c r="B49" s="101"/>
      <c r="C49" s="101"/>
      <c r="D49" s="101"/>
      <c r="E49" s="101"/>
      <c r="F49" s="101"/>
      <c r="G49" s="100"/>
      <c r="H49" s="101"/>
      <c r="K49" s="12">
        <f t="shared" si="16"/>
        <v>0</v>
      </c>
      <c r="L49" s="12">
        <f t="shared" si="17"/>
        <v>0</v>
      </c>
      <c r="M49" s="12">
        <f t="shared" si="18"/>
        <v>0</v>
      </c>
      <c r="N49" s="12">
        <f t="shared" si="19"/>
        <v>0</v>
      </c>
      <c r="O49" s="12" t="e">
        <f t="shared" si="20"/>
        <v>#DIV/0!</v>
      </c>
      <c r="P49" s="113" t="e">
        <f t="shared" si="21"/>
        <v>#DIV/0!</v>
      </c>
      <c r="R49" s="26" t="str">
        <f t="shared" si="22"/>
        <v/>
      </c>
      <c r="T49" s="110" t="e">
        <f t="shared" si="23"/>
        <v>#VALUE!</v>
      </c>
      <c r="U49" s="109"/>
      <c r="V49" s="111" t="e">
        <f t="shared" si="24"/>
        <v>#DIV/0!</v>
      </c>
      <c r="W49" s="111" t="e">
        <f t="shared" si="25"/>
        <v>#VALUE!</v>
      </c>
      <c r="Y49" s="12" t="e">
        <f t="shared" si="26"/>
        <v>#DIV/0!</v>
      </c>
    </row>
    <row r="50" spans="1:25" x14ac:dyDescent="0.35">
      <c r="A50" s="1">
        <v>2018</v>
      </c>
      <c r="B50" s="101"/>
      <c r="C50" s="101"/>
      <c r="D50" s="101"/>
      <c r="E50" s="101"/>
      <c r="F50" s="101"/>
      <c r="G50" s="100"/>
      <c r="H50" s="101"/>
      <c r="K50" s="12">
        <f t="shared" si="16"/>
        <v>0</v>
      </c>
      <c r="L50" s="12">
        <f t="shared" si="17"/>
        <v>0</v>
      </c>
      <c r="M50" s="12">
        <f t="shared" si="18"/>
        <v>0</v>
      </c>
      <c r="N50" s="12">
        <f t="shared" si="19"/>
        <v>0</v>
      </c>
      <c r="O50" s="12" t="e">
        <f t="shared" si="20"/>
        <v>#DIV/0!</v>
      </c>
      <c r="P50" s="113" t="e">
        <f t="shared" si="21"/>
        <v>#DIV/0!</v>
      </c>
      <c r="R50" s="26" t="str">
        <f t="shared" si="22"/>
        <v/>
      </c>
      <c r="T50" s="110" t="e">
        <f t="shared" si="23"/>
        <v>#VALUE!</v>
      </c>
      <c r="U50" s="109"/>
      <c r="V50" s="111" t="e">
        <f t="shared" si="24"/>
        <v>#DIV/0!</v>
      </c>
      <c r="W50" s="111" t="e">
        <f t="shared" si="25"/>
        <v>#VALUE!</v>
      </c>
      <c r="Y50" s="12" t="e">
        <f t="shared" si="26"/>
        <v>#DIV/0!</v>
      </c>
    </row>
    <row r="51" spans="1:25" x14ac:dyDescent="0.35">
      <c r="A51" s="1">
        <v>2019</v>
      </c>
      <c r="B51" s="101"/>
      <c r="C51" s="101"/>
      <c r="D51" s="101"/>
      <c r="E51" s="101"/>
      <c r="F51" s="101"/>
      <c r="G51" s="100"/>
      <c r="H51" s="101"/>
      <c r="K51" s="12">
        <f t="shared" si="16"/>
        <v>0</v>
      </c>
      <c r="L51" s="12">
        <f t="shared" si="17"/>
        <v>0</v>
      </c>
      <c r="M51" s="12">
        <f t="shared" si="18"/>
        <v>0</v>
      </c>
      <c r="N51" s="12">
        <f t="shared" si="19"/>
        <v>0</v>
      </c>
      <c r="O51" s="12" t="e">
        <f t="shared" si="20"/>
        <v>#DIV/0!</v>
      </c>
      <c r="P51" s="113" t="e">
        <f t="shared" si="21"/>
        <v>#DIV/0!</v>
      </c>
      <c r="R51" s="26" t="str">
        <f t="shared" si="22"/>
        <v/>
      </c>
      <c r="T51" s="110" t="e">
        <f t="shared" si="23"/>
        <v>#VALUE!</v>
      </c>
      <c r="U51" s="109"/>
      <c r="V51" s="111" t="e">
        <f t="shared" si="24"/>
        <v>#DIV/0!</v>
      </c>
      <c r="W51" s="111" t="e">
        <f t="shared" si="25"/>
        <v>#VALUE!</v>
      </c>
      <c r="Y51" s="12" t="e">
        <f t="shared" si="26"/>
        <v>#DIV/0!</v>
      </c>
    </row>
    <row r="52" spans="1:25" x14ac:dyDescent="0.35">
      <c r="A52" s="1">
        <v>2020</v>
      </c>
      <c r="B52" s="101"/>
      <c r="C52" s="101"/>
      <c r="D52" s="101"/>
      <c r="E52" s="101"/>
      <c r="F52" s="101"/>
      <c r="G52" s="100"/>
      <c r="H52" s="101"/>
      <c r="K52" s="12">
        <f t="shared" si="16"/>
        <v>0</v>
      </c>
      <c r="L52" s="12">
        <f t="shared" si="17"/>
        <v>0</v>
      </c>
      <c r="M52" s="12">
        <f t="shared" si="18"/>
        <v>0</v>
      </c>
      <c r="N52" s="12">
        <f t="shared" si="19"/>
        <v>0</v>
      </c>
      <c r="O52" s="12" t="e">
        <f t="shared" si="20"/>
        <v>#DIV/0!</v>
      </c>
      <c r="P52" s="113" t="e">
        <f t="shared" si="21"/>
        <v>#DIV/0!</v>
      </c>
      <c r="R52" s="26" t="str">
        <f t="shared" si="22"/>
        <v/>
      </c>
      <c r="T52" s="110" t="e">
        <f t="shared" si="23"/>
        <v>#VALUE!</v>
      </c>
      <c r="U52" s="109"/>
      <c r="V52" s="111" t="e">
        <f t="shared" si="24"/>
        <v>#DIV/0!</v>
      </c>
      <c r="W52" s="111" t="e">
        <f t="shared" si="25"/>
        <v>#VALUE!</v>
      </c>
      <c r="Y52" s="12" t="e">
        <f t="shared" si="26"/>
        <v>#DIV/0!</v>
      </c>
    </row>
    <row r="53" spans="1:25" x14ac:dyDescent="0.35">
      <c r="A53" s="1">
        <v>2021</v>
      </c>
      <c r="B53" s="101"/>
      <c r="C53" s="101"/>
      <c r="D53" s="101"/>
      <c r="E53" s="101"/>
      <c r="F53" s="101"/>
      <c r="G53" s="100"/>
      <c r="H53" s="101"/>
      <c r="K53" s="12">
        <f t="shared" si="16"/>
        <v>0</v>
      </c>
      <c r="L53" s="12">
        <f t="shared" si="17"/>
        <v>0</v>
      </c>
      <c r="M53" s="12">
        <f t="shared" si="18"/>
        <v>0</v>
      </c>
      <c r="N53" s="12">
        <f t="shared" si="19"/>
        <v>0</v>
      </c>
      <c r="O53" s="12" t="e">
        <f t="shared" si="20"/>
        <v>#DIV/0!</v>
      </c>
      <c r="P53" s="113" t="e">
        <f t="shared" si="21"/>
        <v>#DIV/0!</v>
      </c>
      <c r="R53" s="26" t="str">
        <f t="shared" si="22"/>
        <v/>
      </c>
      <c r="T53" s="110" t="e">
        <f t="shared" si="23"/>
        <v>#VALUE!</v>
      </c>
      <c r="U53" s="109"/>
      <c r="V53" s="111" t="e">
        <f t="shared" si="24"/>
        <v>#DIV/0!</v>
      </c>
      <c r="W53" s="111" t="e">
        <f t="shared" si="25"/>
        <v>#VALUE!</v>
      </c>
      <c r="Y53" s="12" t="e">
        <f t="shared" si="26"/>
        <v>#DIV/0!</v>
      </c>
    </row>
    <row r="54" spans="1:25" x14ac:dyDescent="0.35">
      <c r="A54" s="1">
        <v>2022</v>
      </c>
      <c r="B54" s="101"/>
      <c r="C54" s="101"/>
      <c r="D54" s="101"/>
      <c r="E54" s="101"/>
      <c r="F54" s="101"/>
      <c r="G54" s="100"/>
      <c r="H54" s="101"/>
      <c r="K54" s="12">
        <f t="shared" ref="K54" si="27">B54+C54</f>
        <v>0</v>
      </c>
      <c r="L54" s="12">
        <f t="shared" ref="L54" si="28">D54+E54</f>
        <v>0</v>
      </c>
      <c r="M54" s="12">
        <f t="shared" ref="M54" si="29">(L54/100)*G54</f>
        <v>0</v>
      </c>
      <c r="N54" s="12">
        <f t="shared" ref="N54" si="30">M54-F54</f>
        <v>0</v>
      </c>
      <c r="O54" s="12" t="e">
        <f t="shared" ref="O54" si="31">(N54/(G54*0.01))</f>
        <v>#DIV/0!</v>
      </c>
      <c r="P54" s="113" t="e">
        <f t="shared" ref="P54" si="32">K54-O54</f>
        <v>#DIV/0!</v>
      </c>
      <c r="R54" s="26" t="str">
        <f t="shared" si="22"/>
        <v/>
      </c>
      <c r="T54" s="110" t="e">
        <f t="shared" si="23"/>
        <v>#VALUE!</v>
      </c>
      <c r="U54" s="109"/>
      <c r="V54" s="111" t="e">
        <f t="shared" ref="V54" si="33">(P54/P53)-1</f>
        <v>#DIV/0!</v>
      </c>
      <c r="W54" s="111" t="e">
        <f t="shared" ref="W54" si="34">(R54/R53)-1</f>
        <v>#VALUE!</v>
      </c>
      <c r="Y54" s="12" t="e">
        <f t="shared" si="26"/>
        <v>#DIV/0!</v>
      </c>
    </row>
    <row r="55" spans="1:25" x14ac:dyDescent="0.35">
      <c r="A55" s="1">
        <v>2023</v>
      </c>
      <c r="B55" s="101"/>
      <c r="C55" s="101"/>
      <c r="D55" s="101"/>
      <c r="E55" s="101"/>
      <c r="F55" s="101"/>
      <c r="G55" s="100"/>
      <c r="H55" s="101"/>
      <c r="K55" s="12">
        <f t="shared" ref="K55" si="35">B55+C55</f>
        <v>0</v>
      </c>
      <c r="L55" s="12">
        <f t="shared" ref="L55" si="36">D55+E55</f>
        <v>0</v>
      </c>
      <c r="M55" s="12">
        <f t="shared" ref="M55" si="37">(L55/100)*G55</f>
        <v>0</v>
      </c>
      <c r="N55" s="12">
        <f t="shared" ref="N55" si="38">M55-F55</f>
        <v>0</v>
      </c>
      <c r="O55" s="12" t="e">
        <f t="shared" ref="O55" si="39">(N55/(G55*0.01))</f>
        <v>#DIV/0!</v>
      </c>
      <c r="P55" s="113" t="e">
        <f t="shared" ref="P55" si="40">K55-O55</f>
        <v>#DIV/0!</v>
      </c>
      <c r="R55" s="26" t="str">
        <f t="shared" si="22"/>
        <v/>
      </c>
      <c r="T55" s="110" t="e">
        <f t="shared" ref="T55" si="41">R55/P55</f>
        <v>#VALUE!</v>
      </c>
      <c r="U55" s="109"/>
      <c r="V55" s="111" t="e">
        <f t="shared" ref="V55" si="42">(P55/P54)-1</f>
        <v>#DIV/0!</v>
      </c>
      <c r="W55" s="111" t="e">
        <f t="shared" ref="W55" si="43">(R55/R54)-1</f>
        <v>#VALUE!</v>
      </c>
      <c r="Y55" s="12" t="e">
        <f t="shared" ref="Y55" si="44">P55+H55</f>
        <v>#DIV/0!</v>
      </c>
    </row>
    <row r="56" spans="1:25" ht="15" thickBot="1" x14ac:dyDescent="0.4">
      <c r="A56" s="1"/>
      <c r="B56" s="12"/>
      <c r="C56" s="12"/>
      <c r="D56" s="12"/>
      <c r="E56" s="12"/>
      <c r="F56" s="12"/>
      <c r="H56" s="12"/>
      <c r="K56" s="12"/>
      <c r="L56" s="12"/>
      <c r="M56" s="12"/>
      <c r="N56" s="12"/>
      <c r="O56" s="12"/>
      <c r="P56" s="113"/>
    </row>
    <row r="57" spans="1:25" ht="15" thickBot="1" x14ac:dyDescent="0.4">
      <c r="A57" s="1">
        <v>2024</v>
      </c>
      <c r="B57" s="101"/>
      <c r="C57" s="101"/>
      <c r="D57" s="101"/>
      <c r="E57" s="101"/>
      <c r="F57" s="101"/>
      <c r="G57" s="100"/>
      <c r="H57" s="101"/>
      <c r="K57" s="12">
        <f>B57+C57</f>
        <v>0</v>
      </c>
      <c r="L57" s="12">
        <f>D57+E57</f>
        <v>0</v>
      </c>
      <c r="M57" s="12">
        <f>(L57/100)*G57</f>
        <v>0</v>
      </c>
      <c r="N57" s="12">
        <f>M57-F57</f>
        <v>0</v>
      </c>
      <c r="O57" s="12" t="e">
        <f>(N57/(G57*0.01))</f>
        <v>#DIV/0!</v>
      </c>
      <c r="P57" s="113" t="e">
        <f>K57-O57</f>
        <v>#DIV/0!</v>
      </c>
      <c r="Q57" s="114" t="s">
        <v>6881</v>
      </c>
      <c r="R57" s="105" t="e">
        <f>P57</f>
        <v>#DIV/0!</v>
      </c>
      <c r="T57" s="106"/>
      <c r="Y57" s="107" t="e">
        <f>P57+H57</f>
        <v>#DIV/0!</v>
      </c>
    </row>
    <row r="58" spans="1:25" x14ac:dyDescent="0.35">
      <c r="A58" s="60"/>
      <c r="N58" s="12"/>
      <c r="R58" t="s">
        <v>6878</v>
      </c>
      <c r="Y58" t="s">
        <v>6879</v>
      </c>
    </row>
    <row r="60" spans="1:25" x14ac:dyDescent="0.35">
      <c r="A60" s="73" t="s">
        <v>6911</v>
      </c>
    </row>
  </sheetData>
  <mergeCells count="2">
    <mergeCell ref="I27:I29"/>
    <mergeCell ref="S27:S29"/>
  </mergeCells>
  <conditionalFormatting sqref="B24:B39">
    <cfRule type="cellIs" dxfId="22" priority="1" operator="equal">
      <formula>0</formula>
    </cfRule>
  </conditionalFormatting>
  <conditionalFormatting sqref="C24:C39">
    <cfRule type="cellIs" dxfId="21" priority="4" operator="lessThan">
      <formula>0</formula>
    </cfRule>
  </conditionalFormatting>
  <conditionalFormatting sqref="F24:F39">
    <cfRule type="cellIs" dxfId="20" priority="14" operator="lessThan">
      <formula>0</formula>
    </cfRule>
  </conditionalFormatting>
  <conditionalFormatting sqref="I34:I39">
    <cfRule type="cellIs" dxfId="19" priority="13" operator="lessThan">
      <formula>0</formula>
    </cfRule>
  </conditionalFormatting>
  <conditionalFormatting sqref="L24">
    <cfRule type="cellIs" dxfId="18" priority="11" operator="equal">
      <formula>0</formula>
    </cfRule>
  </conditionalFormatting>
  <conditionalFormatting sqref="L24:L34">
    <cfRule type="cellIs" dxfId="17" priority="3" operator="equal">
      <formula>0</formula>
    </cfRule>
  </conditionalFormatting>
  <conditionalFormatting sqref="L35:L39">
    <cfRule type="cellIs" dxfId="16" priority="9" operator="equal">
      <formula>0</formula>
    </cfRule>
  </conditionalFormatting>
  <conditionalFormatting sqref="M24:M39">
    <cfRule type="cellIs" dxfId="15" priority="2" operator="lessThan">
      <formula>0</formula>
    </cfRule>
  </conditionalFormatting>
  <conditionalFormatting sqref="P24:P39">
    <cfRule type="cellIs" dxfId="14" priority="8" operator="lessThan">
      <formula>0</formula>
    </cfRule>
  </conditionalFormatting>
  <conditionalFormatting sqref="S34:S39">
    <cfRule type="cellIs" dxfId="13" priority="7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6247-3A51-4575-8516-878BC0C663E3}">
  <dimension ref="A1:Y60"/>
  <sheetViews>
    <sheetView zoomScale="98" zoomScaleNormal="98" workbookViewId="0">
      <pane ySplit="3" topLeftCell="A4" activePane="bottomLeft" state="frozen"/>
      <selection activeCell="B32" sqref="B32"/>
      <selection pane="bottomLeft" activeCell="A3" sqref="A3"/>
    </sheetView>
  </sheetViews>
  <sheetFormatPr defaultRowHeight="14.5" x14ac:dyDescent="0.35"/>
  <cols>
    <col min="1" max="1" width="16.7265625" customWidth="1"/>
    <col min="2" max="6" width="18.1796875" customWidth="1"/>
    <col min="7" max="7" width="7.26953125" customWidth="1"/>
    <col min="8" max="8" width="23.453125" customWidth="1"/>
    <col min="9" max="9" width="16.453125" customWidth="1"/>
    <col min="11" max="11" width="16.7265625" customWidth="1"/>
    <col min="12" max="16" width="18.1796875" customWidth="1"/>
    <col min="17" max="17" width="5.54296875" customWidth="1"/>
    <col min="18" max="18" width="23.453125" customWidth="1"/>
    <col min="19" max="19" width="16.453125" customWidth="1"/>
    <col min="25" max="25" width="19.6328125" customWidth="1"/>
  </cols>
  <sheetData>
    <row r="1" spans="1:19" s="18" customFormat="1" ht="31" x14ac:dyDescent="0.7">
      <c r="A1" s="21" t="e">
        <f>LEFT(START_HERE!$B$2,6)</f>
        <v>#N/A</v>
      </c>
      <c r="B1" s="18" t="e">
        <f>VLOOKUP(A1,all_names!$A:$B,2,FALSE)</f>
        <v>#N/A</v>
      </c>
      <c r="K1" s="21" t="e">
        <f>LEFT(START_HERE!$B$2,6)</f>
        <v>#N/A</v>
      </c>
      <c r="L1" s="18" t="e">
        <f>VLOOKUP(K1,all_names!$A:$B,2,FALSE)</f>
        <v>#N/A</v>
      </c>
    </row>
    <row r="2" spans="1:19" s="24" customFormat="1" ht="30.75" customHeight="1" thickBot="1" x14ac:dyDescent="0.65">
      <c r="A2" s="22" t="str">
        <f>START_HERE!$B$10</f>
        <v/>
      </c>
      <c r="B2" s="23" t="str">
        <f>IF(ISERROR(UPPER(VLOOKUP(VALUE($A$2),FinalCert_TaxYear2016!$B:$C,2,FALSE))),"",CONCATENATE(UPPER(VLOOKUP(VALUE($A$2),FinalCert_TaxYear2016!$B:$C,2,FALSE))," CAD DETAIL"))</f>
        <v/>
      </c>
      <c r="C2" s="23"/>
      <c r="D2" s="23"/>
      <c r="E2" s="67" t="s">
        <v>6884</v>
      </c>
      <c r="F2" s="67"/>
      <c r="G2" s="66"/>
      <c r="H2" s="66"/>
      <c r="I2" s="66"/>
      <c r="K2" s="22" t="str">
        <f>START_HERE!$B$10</f>
        <v/>
      </c>
      <c r="L2" s="23" t="str">
        <f>IF(ISERROR(UPPER(VLOOKUP(VALUE($A$2),FinalCert_TaxYear2016!$B:$C,2,FALSE))),"",CONCATENATE(UPPER(VLOOKUP(VALUE($A$2),FinalCert_TaxYear2016!$B:$C,2,FALSE))," CAD DETAIL"))</f>
        <v/>
      </c>
      <c r="M2" s="23"/>
      <c r="N2" s="23"/>
      <c r="O2" s="68" t="s">
        <v>6883</v>
      </c>
      <c r="P2" s="68"/>
      <c r="Q2" s="68"/>
      <c r="R2" s="68"/>
      <c r="S2" s="68"/>
    </row>
    <row r="3" spans="1:19" ht="6.75" customHeight="1" thickTop="1" x14ac:dyDescent="0.35"/>
    <row r="4" spans="1:19" x14ac:dyDescent="0.35">
      <c r="A4" s="19" t="s">
        <v>5205</v>
      </c>
      <c r="B4" s="19"/>
      <c r="C4" s="19"/>
      <c r="D4" s="19"/>
      <c r="E4" s="19"/>
      <c r="F4" s="19"/>
      <c r="G4" s="19"/>
      <c r="H4" s="19"/>
      <c r="I4" s="19"/>
      <c r="K4" s="69" t="s">
        <v>5269</v>
      </c>
      <c r="L4" s="69"/>
      <c r="M4" s="69"/>
      <c r="N4" s="69"/>
      <c r="O4" s="69"/>
      <c r="P4" s="69"/>
      <c r="Q4" s="69"/>
      <c r="R4" s="69"/>
      <c r="S4" s="69"/>
    </row>
    <row r="5" spans="1:19" ht="4.5" customHeight="1" x14ac:dyDescent="0.35"/>
    <row r="6" spans="1:19" s="4" customFormat="1" ht="58" x14ac:dyDescent="0.35">
      <c r="A6" s="2" t="s">
        <v>0</v>
      </c>
      <c r="B6" s="3" t="s">
        <v>1</v>
      </c>
      <c r="C6" s="3" t="s">
        <v>2</v>
      </c>
      <c r="D6" s="3" t="s">
        <v>3</v>
      </c>
      <c r="E6" s="3" t="s">
        <v>4</v>
      </c>
      <c r="F6" s="3" t="s">
        <v>6906</v>
      </c>
      <c r="H6" s="9" t="s">
        <v>2859</v>
      </c>
      <c r="I6" s="7"/>
      <c r="K6" s="2" t="s">
        <v>0</v>
      </c>
      <c r="L6" s="3" t="s">
        <v>1</v>
      </c>
      <c r="M6" s="3" t="s">
        <v>5265</v>
      </c>
      <c r="N6" s="3" t="s">
        <v>5266</v>
      </c>
      <c r="O6" s="3" t="s">
        <v>4</v>
      </c>
      <c r="P6" s="3" t="s">
        <v>6909</v>
      </c>
      <c r="R6" s="9" t="s">
        <v>2859</v>
      </c>
      <c r="S6" s="7"/>
    </row>
    <row r="7" spans="1:19" x14ac:dyDescent="0.35">
      <c r="A7" s="1">
        <v>2015</v>
      </c>
      <c r="B7" s="28"/>
      <c r="C7" s="26" t="str">
        <f>IF(ISERROR(VLOOKUP(CONCATENATE($A$2,$A$1),FinalCert_TaxYear2015!$A:$S,8,FALSE)),"",VLOOKUP(CONCATENATE($A$2,$A$1),FinalCert_TaxYear2015!$A:$S,8,FALSE))</f>
        <v/>
      </c>
      <c r="D7" s="33">
        <f>IF(B7&gt;0,C7/B7,0)</f>
        <v>0</v>
      </c>
      <c r="E7" s="1"/>
      <c r="F7" s="1"/>
      <c r="H7" s="29" t="str">
        <f>IF(ISNA(VLOOKUP(CONCATENATE($A$2,$A$1),FinalCert_TaxYear2015!$A:$S,10,FALSE)),"",VLOOKUP(CONCATENATE($A$2,$A$1),FinalCert_TaxYear2015!$A:$S,10,FALSE))</f>
        <v/>
      </c>
      <c r="I7" s="8"/>
      <c r="K7" s="1">
        <v>2015</v>
      </c>
      <c r="L7" s="70"/>
      <c r="M7" s="26" t="str">
        <f>IF(ISERROR(VLOOKUP(CONCATENATE($A$2,$A$1),FinalCert_TaxYear2015!$A:$S,17,FALSE)),"",VLOOKUP(CONCATENATE($A$2,$A$1),FinalCert_TaxYear2015!$A:$S,17,FALSE))</f>
        <v/>
      </c>
      <c r="N7" s="33">
        <f>IF(L7&gt;0,M7/L7,0)</f>
        <v>0</v>
      </c>
      <c r="O7" s="1"/>
      <c r="P7" s="1"/>
      <c r="R7" s="29" t="str">
        <f>IF(ISNA(VLOOKUP(CONCATENATE($A$2,$A$1),FinalCert_TaxYear2015!$A:$S,10,FALSE)),"",VLOOKUP(CONCATENATE($A$2,$A$1),FinalCert_TaxYear2015!$A:$S,10,FALSE))</f>
        <v/>
      </c>
      <c r="S7" s="8"/>
    </row>
    <row r="8" spans="1:19" x14ac:dyDescent="0.35">
      <c r="A8" s="1">
        <v>2016</v>
      </c>
      <c r="B8" s="28"/>
      <c r="C8" s="26" t="str">
        <f>IF(ISERROR(VLOOKUP(CONCATENATE($A$2,$A$1),FinalCert_TaxYear2016!$A:$S,8,FALSE)),"",VLOOKUP(CONCATENATE($A$2,$A$1),FinalCert_TaxYear2016!$A:$S,8,FALSE))</f>
        <v/>
      </c>
      <c r="D8" s="33">
        <f>IF(B8&gt;0,C8/B8,0)</f>
        <v>0</v>
      </c>
      <c r="E8" s="1"/>
      <c r="F8" s="1"/>
      <c r="H8" s="29" t="str">
        <f>IF(ISNA(VLOOKUP(CONCATENATE($A$2,$A$1),FinalCert_TaxYear2016!$A:$S,10,FALSE)),"",VLOOKUP(CONCATENATE($A$2,$A$1),FinalCert_TaxYear2016!$A:$S,10,FALSE))</f>
        <v/>
      </c>
      <c r="I8" s="8"/>
      <c r="K8" s="1">
        <v>2016</v>
      </c>
      <c r="L8" s="70"/>
      <c r="M8" s="26" t="str">
        <f>IF(ISERROR(VLOOKUP(CONCATENATE($A$2,$A$1),FinalCert_TaxYear2016!$A:$S,17,FALSE)),"",VLOOKUP(CONCATENATE($A$2,$A$1),FinalCert_TaxYear2016!$A:$S,17,FALSE))</f>
        <v/>
      </c>
      <c r="N8" s="33">
        <f>IF(L8&gt;0,M8/L8,0)</f>
        <v>0</v>
      </c>
      <c r="O8" s="1"/>
      <c r="P8" s="1"/>
      <c r="R8" s="29" t="str">
        <f>IF(ISNA(VLOOKUP(CONCATENATE($A$2,$A$1),FinalCert_TaxYear2016!$A:$S,10,FALSE)),"",VLOOKUP(CONCATENATE($A$2,$A$1),FinalCert_TaxYear2016!$A:$S,10,FALSE))</f>
        <v/>
      </c>
      <c r="S8" s="8"/>
    </row>
    <row r="9" spans="1:19" x14ac:dyDescent="0.35">
      <c r="A9" s="1">
        <v>2017</v>
      </c>
      <c r="B9" s="28"/>
      <c r="C9" s="26" t="str">
        <f>IF(ISERROR(VLOOKUP(CONCATENATE($A$2,$A$1),FinalCert_TaxYear2017!$A:$S,8,FALSE)),"",VLOOKUP(CONCATENATE($A$2,$A$1),FinalCert_TaxYear2017!$A:$S,8,FALSE))</f>
        <v/>
      </c>
      <c r="D9" s="33">
        <f t="shared" ref="D9:D10" si="0">IF(B9&gt;0,C9/B9,0)</f>
        <v>0</v>
      </c>
      <c r="E9" s="1"/>
      <c r="F9" s="1"/>
      <c r="H9" s="29" t="str">
        <f>IF(ISNA(VLOOKUP(CONCATENATE($A$2,$A$1),FinalCert_TaxYear2017!$A:$S,10,FALSE)),"",VLOOKUP(CONCATENATE($A$2,$A$1),FinalCert_TaxYear2017!$A:$S,10,FALSE))</f>
        <v/>
      </c>
      <c r="I9" s="8"/>
      <c r="K9" s="1">
        <v>2017</v>
      </c>
      <c r="L9" s="70"/>
      <c r="M9" s="26" t="str">
        <f>IF(ISERROR(VLOOKUP(CONCATENATE($A$2,$A$1),FinalCert_TaxYear2017!$A:$S,17,FALSE)),"",VLOOKUP(CONCATENATE($A$2,$A$1),FinalCert_TaxYear2017!$A:$S,17,FALSE))</f>
        <v/>
      </c>
      <c r="N9" s="33">
        <f t="shared" ref="N9:N10" si="1">IF(L9&gt;0,M9/L9,0)</f>
        <v>0</v>
      </c>
      <c r="O9" s="1"/>
      <c r="P9" s="1"/>
      <c r="R9" s="29" t="str">
        <f>IF(ISNA(VLOOKUP(CONCATENATE($A$2,$A$1),FinalCert_TaxYear2017!$A:$S,10,FALSE)),"",VLOOKUP(CONCATENATE($A$2,$A$1),FinalCert_TaxYear2017!$A:$S,10,FALSE))</f>
        <v/>
      </c>
      <c r="S9" s="8"/>
    </row>
    <row r="10" spans="1:19" x14ac:dyDescent="0.35">
      <c r="A10" s="1">
        <v>2018</v>
      </c>
      <c r="B10" s="28"/>
      <c r="C10" s="26" t="str">
        <f>IF(ISERROR(VLOOKUP(CONCATENATE($A$2,$A$1),FinalCert_TaxYear2018!$A:$S,8,FALSE)),"",VLOOKUP(CONCATENATE($A$2,$A$1),FinalCert_TaxYear2018!$A:$S,8,FALSE))</f>
        <v/>
      </c>
      <c r="D10" s="33">
        <f t="shared" si="0"/>
        <v>0</v>
      </c>
      <c r="E10" s="1"/>
      <c r="F10" s="91"/>
      <c r="H10" s="29" t="str">
        <f>IF(ISNA(VLOOKUP(CONCATENATE($A$2,$A$1),FinalCert_TaxYear2018!$A:$S,10,FALSE)),"",VLOOKUP(CONCATENATE($A$2,$A$1),FinalCert_TaxYear2018!$A:$S,10,FALSE))</f>
        <v/>
      </c>
      <c r="I10" s="8"/>
      <c r="K10" s="1">
        <v>2018</v>
      </c>
      <c r="L10" s="70"/>
      <c r="M10" s="26" t="str">
        <f>IF(ISERROR(VLOOKUP(CONCATENATE($A$2,$A$1),FinalCert_TaxYear2018!$A:$S,17,FALSE)),"",VLOOKUP(CONCATENATE($A$2,$A$1),FinalCert_TaxYear2018!$A:$S,17,FALSE))</f>
        <v/>
      </c>
      <c r="N10" s="33">
        <f t="shared" si="1"/>
        <v>0</v>
      </c>
      <c r="O10" s="1"/>
      <c r="P10" s="91"/>
      <c r="R10" s="29" t="str">
        <f>IF(ISNA(VLOOKUP(CONCATENATE($A$2,$A$1),FinalCert_TaxYear2018!$A:$S,10,FALSE)),"",VLOOKUP(CONCATENATE($A$2,$A$1),FinalCert_TaxYear2018!$A:$S,10,FALSE))</f>
        <v/>
      </c>
      <c r="S10" s="8"/>
    </row>
    <row r="11" spans="1:19" x14ac:dyDescent="0.35">
      <c r="A11" s="1">
        <v>2019</v>
      </c>
      <c r="B11" s="28"/>
      <c r="C11" s="26" t="str">
        <f>IF(ISERROR(VLOOKUP(CONCATENATE($A$2,$A$1),FinalCert_TaxYear2019!$A:$S,8,FALSE)),"",VLOOKUP(CONCATENATE($A$2,$A$1),FinalCert_TaxYear2019!$A:$S,8,FALSE))</f>
        <v/>
      </c>
      <c r="D11" s="33">
        <f>IF(B11&gt;0,C11/B11,0)</f>
        <v>0</v>
      </c>
      <c r="F11" s="91" t="s">
        <v>6853</v>
      </c>
      <c r="H11" s="29" t="str">
        <f>IF(ISNA(VLOOKUP(CONCATENATE($A$2,$A$1),FinalCert_TaxYear2019!$A:$S,10,FALSE)),"",VLOOKUP(CONCATENATE($A$2,$A$1),FinalCert_TaxYear2019!$A:$S,10,FALSE))</f>
        <v/>
      </c>
      <c r="K11" s="1">
        <v>2019</v>
      </c>
      <c r="L11" s="70"/>
      <c r="M11" s="26" t="str">
        <f>IF(ISERROR(VLOOKUP(CONCATENATE($A$2,$A$1),FinalCert_TaxYear2019!$A:$S,17,FALSE)),"",VLOOKUP(CONCATENATE($A$2,$A$1),FinalCert_TaxYear2019!$A:$S,17,FALSE))</f>
        <v/>
      </c>
      <c r="N11" s="33">
        <f>IF(L11&gt;0,M11/L11,0)</f>
        <v>0</v>
      </c>
      <c r="P11" s="91" t="s">
        <v>6853</v>
      </c>
      <c r="R11" s="29" t="str">
        <f>IF(ISNA(VLOOKUP(CONCATENATE($A$2,$A$1),FinalCert_TaxYear2019!$A:$S,10,FALSE)),"",VLOOKUP(CONCATENATE($A$2,$A$1),FinalCert_TaxYear2019!$A:$S,10,FALSE))</f>
        <v/>
      </c>
    </row>
    <row r="12" spans="1:19" x14ac:dyDescent="0.35">
      <c r="A12" s="1">
        <v>2020</v>
      </c>
      <c r="B12" s="28"/>
      <c r="C12" s="26" t="str">
        <f>IF(ISERROR(VLOOKUP(CONCATENATE($A$2,$A$1),FinalCert_TaxYear2020!$A:$S,8,FALSE)),"",VLOOKUP(CONCATENATE($A$2,$A$1),FinalCert_TaxYear2020!$A:$S,8,FALSE))</f>
        <v/>
      </c>
      <c r="D12" s="33">
        <f>IF(B12&gt;0,C12/B12,0)</f>
        <v>0</v>
      </c>
      <c r="F12" s="92" t="s">
        <v>6905</v>
      </c>
      <c r="H12" s="29" t="str">
        <f>IF(ISNA(VLOOKUP(CONCATENATE($A$2,$A$1),FinalCert_TaxYear2020!$A:$S,10,FALSE)),"",VLOOKUP(CONCATENATE($A$2,$A$1),FinalCert_TaxYear2020!$A:$S,10,FALSE))</f>
        <v/>
      </c>
      <c r="K12" s="1">
        <v>2020</v>
      </c>
      <c r="L12" s="70"/>
      <c r="M12" s="26" t="str">
        <f>IF(ISERROR(VLOOKUP(CONCATENATE($A$2,$A$1),FinalCert_TaxYear2020!$A:$S,17,FALSE)),"",VLOOKUP(CONCATENATE($A$2,$A$1),FinalCert_TaxYear2020!$A:$S,17,FALSE))</f>
        <v/>
      </c>
      <c r="N12" s="33">
        <f>IF(L12&gt;0,M12/L12,0)</f>
        <v>0</v>
      </c>
      <c r="P12" s="92" t="s">
        <v>6905</v>
      </c>
      <c r="R12" s="29" t="str">
        <f>IF(ISNA(VLOOKUP(CONCATENATE($A$2,$A$1),FinalCert_TaxYear2020!$A:$S,10,FALSE)),"",VLOOKUP(CONCATENATE($A$2,$A$1),FinalCert_TaxYear2020!$A:$S,10,FALSE))</f>
        <v/>
      </c>
    </row>
    <row r="13" spans="1:19" x14ac:dyDescent="0.35">
      <c r="A13" s="1">
        <v>2021</v>
      </c>
      <c r="B13" s="28"/>
      <c r="C13" s="26" t="str">
        <f>IF(ISERROR(VLOOKUP(CONCATENATE($A$2,$A$1),FinalCert_TaxYear2021!$A:$S,8,FALSE)),"",VLOOKUP(CONCATENATE($A$2,$A$1),FinalCert_TaxYear2021!$A:$S,8,FALSE))</f>
        <v/>
      </c>
      <c r="D13" s="33">
        <f>IF(B13&gt;0,C13/B13,0)</f>
        <v>0</v>
      </c>
      <c r="H13" s="29" t="str">
        <f>IF(ISNA(VLOOKUP(CONCATENATE($A$2,$A$1),FinalCert_TaxYear2021!$A:$S,10,FALSE)),"",VLOOKUP(CONCATENATE($A$2,$A$1),FinalCert_TaxYear2021!$A:$S,10,FALSE))</f>
        <v/>
      </c>
      <c r="K13" s="1">
        <v>2021</v>
      </c>
      <c r="L13" s="70"/>
      <c r="M13" s="26" t="str">
        <f>IF(ISERROR(VLOOKUP(CONCATENATE($A$2,$A$1),FinalCert_TaxYear2021!$A:$S,17,FALSE)),"",VLOOKUP(CONCATENATE($A$2,$A$1),FinalCert_TaxYear2021!$A:$S,17,FALSE))</f>
        <v/>
      </c>
      <c r="N13" s="33">
        <f>IF(L13&gt;0,M13/L13,0)</f>
        <v>0</v>
      </c>
      <c r="R13" s="29" t="str">
        <f>IF(ISNA(VLOOKUP(CONCATENATE($A$2,$A$1),FinalCert_TaxYear2021!$A:$S,10,FALSE)),"",VLOOKUP(CONCATENATE($A$2,$A$1),FinalCert_TaxYear2021!$A:$S,10,FALSE))</f>
        <v/>
      </c>
    </row>
    <row r="14" spans="1:19" x14ac:dyDescent="0.35">
      <c r="A14" s="1">
        <v>2022</v>
      </c>
      <c r="B14" s="28"/>
      <c r="C14" s="26" t="str">
        <f>IF(ISERROR(VLOOKUP(CONCATENATE($A$2,$A$1),FinalCert_TaxYear2022!$A:$S,8,FALSE)),"",VLOOKUP(CONCATENATE($A$2,$A$1),FinalCert_TaxYear2022!$A:$S,8,FALSE))</f>
        <v/>
      </c>
      <c r="D14" s="33">
        <f>IF(B14&gt;0,C14/B14,0)</f>
        <v>0</v>
      </c>
      <c r="H14" s="29" t="str">
        <f>IF(ISNA(VLOOKUP(CONCATENATE($A$2,$A$1),FinalCert_TaxYear2022!$A:$S,10,FALSE)),"",VLOOKUP(CONCATENATE($A$2,$A$1),FinalCert_TaxYear2022!$A:$S,10,FALSE))</f>
        <v/>
      </c>
      <c r="K14" s="1">
        <v>2022</v>
      </c>
      <c r="L14" s="70"/>
      <c r="M14" s="26" t="str">
        <f>IF(ISERROR(VLOOKUP(CONCATENATE($A$2,$A$1),FinalCert_TaxYear2022!$A:$S,17,FALSE)),"",VLOOKUP(CONCATENATE($A$2,$A$1),FinalCert_TaxYear2022!$A:$S,17,FALSE))</f>
        <v/>
      </c>
      <c r="N14" s="33">
        <f>IF(L14&gt;0,M14/L14,0)</f>
        <v>0</v>
      </c>
      <c r="R14" s="29" t="str">
        <f>IF(ISNA(VLOOKUP(CONCATENATE($A$2,$A$1),FinalCert_TaxYear2022!$A:$S,10,FALSE)),"",VLOOKUP(CONCATENATE($A$2,$A$1),FinalCert_TaxYear2022!$A:$S,10,FALSE))</f>
        <v/>
      </c>
    </row>
    <row r="15" spans="1:19" x14ac:dyDescent="0.35">
      <c r="A15" s="1">
        <v>2023</v>
      </c>
      <c r="B15" s="28"/>
      <c r="C15" s="26" t="str">
        <f>IF(ISERROR(VLOOKUP(CONCATENATE($A$2,$A$1),PrelimCert_TaxYear2023!$A:$S,8,FALSE)),"",VLOOKUP(CONCATENATE($A$2,$A$1),PrelimCert_TaxYear2023!$A:$S,8,FALSE))</f>
        <v/>
      </c>
      <c r="D15" s="33">
        <f>IF(B15&gt;0,C15/B15,0)</f>
        <v>0</v>
      </c>
      <c r="H15" s="29" t="str">
        <f>IF(ISNA(VLOOKUP(CONCATENATE($A$2,$A$1),PrelimCert_TaxYear2023!$A:$S,10,FALSE)),"",VLOOKUP(CONCATENATE($A$2,$A$1),PrelimCert_TaxYear2023!$A:$S,10,FALSE))</f>
        <v/>
      </c>
      <c r="K15" s="1">
        <v>2023</v>
      </c>
      <c r="L15" s="70"/>
      <c r="M15" s="26" t="str">
        <f>IF(ISERROR(VLOOKUP(CONCATENATE($A$2,$A$1),PrelimCert_TaxYear2023!$A:$S,17,FALSE)),"",VLOOKUP(CONCATENATE($A$2,$A$1),PrelimCert_TaxYear2023!$A:$S,17,FALSE))</f>
        <v/>
      </c>
      <c r="N15" s="33">
        <f>IF(L15&gt;0,M15/L15,0)</f>
        <v>0</v>
      </c>
      <c r="R15" s="29" t="str">
        <f>IF(ISNA(VLOOKUP(CONCATENATE($A$2,$A$1),PrelimCert_TaxYear2023!$A:$S,10,FALSE)),"",VLOOKUP(CONCATENATE($A$2,$A$1),PrelimCert_TaxYear2023!$A:$S,10,FALSE))</f>
        <v/>
      </c>
    </row>
    <row r="16" spans="1:19" ht="15" thickBot="1" x14ac:dyDescent="0.4">
      <c r="A16" s="1"/>
      <c r="B16" s="26"/>
      <c r="C16" s="42"/>
      <c r="D16" s="33"/>
      <c r="E16" s="33">
        <f>IF(SUM(D7:D15)&lt;&gt;0,SUMIF(D7:D15,"&lt;&gt;0",D7:D15)/COUNTIF(D7:D15,"&lt;&gt;0"),0)</f>
        <v>0</v>
      </c>
      <c r="F16" s="33"/>
      <c r="H16" s="36"/>
      <c r="K16" s="1"/>
      <c r="L16" s="79"/>
      <c r="M16" s="42"/>
      <c r="N16" s="33"/>
      <c r="O16" s="33">
        <f>IF(SUM(N7:N15)&lt;&gt;0,SUMIF(N7:N15,"&lt;&gt;0",N7:N15)/COUNTIF(N7:N15,"&lt;&gt;0"),0)</f>
        <v>0</v>
      </c>
      <c r="P16" s="33"/>
      <c r="R16" s="29"/>
    </row>
    <row r="17" spans="1:19" ht="15" thickBot="1" x14ac:dyDescent="0.4">
      <c r="A17" s="1">
        <v>2024</v>
      </c>
      <c r="B17" s="28"/>
      <c r="C17" s="27">
        <f>B17*F17</f>
        <v>0</v>
      </c>
      <c r="D17" s="1"/>
      <c r="E17" s="1"/>
      <c r="F17" s="34"/>
      <c r="H17" s="36"/>
      <c r="K17" s="1">
        <v>2024</v>
      </c>
      <c r="L17" s="70"/>
      <c r="M17" s="27">
        <f>L17*P17</f>
        <v>0</v>
      </c>
      <c r="N17" s="1"/>
      <c r="O17" s="1"/>
      <c r="P17" s="71"/>
      <c r="R17" s="36"/>
    </row>
    <row r="18" spans="1:19" x14ac:dyDescent="0.35">
      <c r="A18" s="60">
        <v>2025</v>
      </c>
      <c r="H18" s="58" t="s">
        <v>6907</v>
      </c>
      <c r="K18" s="60">
        <v>2025</v>
      </c>
      <c r="R18" s="58" t="s">
        <v>6907</v>
      </c>
    </row>
    <row r="19" spans="1:19" x14ac:dyDescent="0.35">
      <c r="B19" s="82"/>
      <c r="H19" s="8" t="s">
        <v>6854</v>
      </c>
      <c r="M19" s="82"/>
    </row>
    <row r="21" spans="1:19" x14ac:dyDescent="0.35">
      <c r="A21" s="20" t="s">
        <v>5206</v>
      </c>
      <c r="B21" s="20"/>
      <c r="C21" s="20"/>
      <c r="D21" s="20"/>
      <c r="E21" s="20"/>
      <c r="F21" s="20"/>
      <c r="G21" s="20"/>
      <c r="H21" s="20"/>
      <c r="I21" s="20"/>
      <c r="K21" s="63" t="s">
        <v>5272</v>
      </c>
      <c r="L21" s="63"/>
      <c r="M21" s="63"/>
      <c r="N21" s="63"/>
      <c r="O21" s="63"/>
      <c r="P21" s="63"/>
      <c r="Q21" s="63"/>
      <c r="R21" s="63"/>
      <c r="S21" s="63"/>
    </row>
    <row r="22" spans="1:19" ht="4.5" customHeight="1" x14ac:dyDescent="0.35"/>
    <row r="23" spans="1:19" s="6" customFormat="1" ht="85" x14ac:dyDescent="0.35">
      <c r="A23" s="5" t="s">
        <v>0</v>
      </c>
      <c r="B23" s="3" t="s">
        <v>1</v>
      </c>
      <c r="C23" s="3" t="s">
        <v>5</v>
      </c>
      <c r="E23" s="3" t="s">
        <v>2</v>
      </c>
      <c r="F23" s="3" t="s">
        <v>6</v>
      </c>
      <c r="G23" s="3"/>
      <c r="H23" s="10" t="s">
        <v>2860</v>
      </c>
      <c r="I23" s="3" t="s">
        <v>6908</v>
      </c>
      <c r="K23" s="5" t="s">
        <v>0</v>
      </c>
      <c r="L23" s="3" t="s">
        <v>1</v>
      </c>
      <c r="M23" s="3" t="s">
        <v>5</v>
      </c>
      <c r="O23" s="3" t="s">
        <v>5265</v>
      </c>
      <c r="P23" s="3" t="s">
        <v>5267</v>
      </c>
      <c r="Q23" s="3"/>
      <c r="R23" s="10" t="s">
        <v>5268</v>
      </c>
      <c r="S23" s="3" t="s">
        <v>6910</v>
      </c>
    </row>
    <row r="24" spans="1:19" x14ac:dyDescent="0.35">
      <c r="A24" s="1">
        <v>2015</v>
      </c>
      <c r="B24" s="30">
        <f t="shared" ref="B24:B31" si="2">B7</f>
        <v>0</v>
      </c>
      <c r="C24" s="31"/>
      <c r="E24" s="26" t="str">
        <f>IF(ISERROR(VLOOKUP(CONCATENATE($A$2,$A$1),FinalCert_TaxYear2015!$A:$S,8,FALSE)),"",VLOOKUP(CONCATENATE($A$2,$A$1),FinalCert_TaxYear2015!$A:$S,8,FALSE))</f>
        <v/>
      </c>
      <c r="F24" s="31"/>
      <c r="H24" s="11"/>
      <c r="K24" s="1">
        <v>2015</v>
      </c>
      <c r="L24" s="64">
        <f t="shared" ref="L24:L31" si="3">L7</f>
        <v>0</v>
      </c>
      <c r="M24" s="31"/>
      <c r="O24" s="26" t="str">
        <f>IF(ISERROR(VLOOKUP(CONCATENATE($A$2,$A$1),FinalCert_TaxYear2015!$A:$S,17,FALSE)),"",VLOOKUP(CONCATENATE($A$2,$A$1),FinalCert_TaxYear2015!$A:$S,17,FALSE))</f>
        <v/>
      </c>
      <c r="P24" s="31"/>
      <c r="R24" s="11"/>
    </row>
    <row r="25" spans="1:19" x14ac:dyDescent="0.35">
      <c r="A25" s="1">
        <v>2016</v>
      </c>
      <c r="B25" s="30">
        <f t="shared" si="2"/>
        <v>0</v>
      </c>
      <c r="C25" s="32">
        <f t="shared" ref="C25:C32" si="4">IF(B25&gt;0,(B25/B24)-1,0)</f>
        <v>0</v>
      </c>
      <c r="E25" s="26" t="str">
        <f>IF(ISERROR(VLOOKUP(CONCATENATE($A$2,$A$1),FinalCert_TaxYear2016!$A:$S,8,FALSE)),"",VLOOKUP(CONCATENATE($A$2,$A$1),FinalCert_TaxYear2016!$A:$S,8,FALSE))</f>
        <v/>
      </c>
      <c r="F25" s="32" t="str">
        <f t="shared" ref="F25:F32" si="5">IF(ISERROR(IF(E25&gt;0,(E25/E24)-1,0)),"",IF(E25&gt;0,(E25/E24)-1,0))</f>
        <v/>
      </c>
      <c r="H25" s="25" t="str">
        <f t="shared" ref="H25:H32" si="6">IF(ISERROR(F25-C25),"",F25-C25)</f>
        <v/>
      </c>
      <c r="K25" s="1">
        <v>2016</v>
      </c>
      <c r="L25" s="64">
        <f t="shared" si="3"/>
        <v>0</v>
      </c>
      <c r="M25" s="32">
        <f t="shared" ref="M25:M32" si="7">IF(L25&gt;0,(L25/L24)-1,0)</f>
        <v>0</v>
      </c>
      <c r="O25" s="26" t="str">
        <f>IF(ISERROR(VLOOKUP(CONCATENATE($A$2,$A$1),FinalCert_TaxYear2016!$A:$S,17,FALSE)),"",VLOOKUP(CONCATENATE($A$2,$A$1),FinalCert_TaxYear2016!$A:$S,17,FALSE))</f>
        <v/>
      </c>
      <c r="P25" s="32" t="str">
        <f t="shared" ref="P25:P32" si="8">IF(ISERROR(IF(O25&gt;0,(O25/O24)-1,0)),"",IF(O25&gt;0,(O25/O24)-1,0))</f>
        <v/>
      </c>
      <c r="R25" s="25" t="str">
        <f t="shared" ref="R25:R32" si="9">IF(ISERROR(P25-M25),"",P25-M25)</f>
        <v/>
      </c>
    </row>
    <row r="26" spans="1:19" ht="14.5" customHeight="1" x14ac:dyDescent="0.35">
      <c r="A26" s="1">
        <v>2017</v>
      </c>
      <c r="B26" s="30">
        <f t="shared" si="2"/>
        <v>0</v>
      </c>
      <c r="C26" s="32">
        <f t="shared" si="4"/>
        <v>0</v>
      </c>
      <c r="E26" s="26" t="str">
        <f>IF(ISERROR(VLOOKUP(CONCATENATE($A$2,$A$1),FinalCert_TaxYear2017!$A:$S,8,FALSE)),"",VLOOKUP(CONCATENATE($A$2,$A$1),FinalCert_TaxYear2017!$A:$S,8,FALSE))</f>
        <v/>
      </c>
      <c r="F26" s="32" t="str">
        <f t="shared" si="5"/>
        <v/>
      </c>
      <c r="H26" s="25" t="str">
        <f t="shared" si="6"/>
        <v/>
      </c>
      <c r="I26" s="118"/>
      <c r="K26" s="1">
        <v>2017</v>
      </c>
      <c r="L26" s="64">
        <f t="shared" si="3"/>
        <v>0</v>
      </c>
      <c r="M26" s="32">
        <f t="shared" si="7"/>
        <v>0</v>
      </c>
      <c r="O26" s="26" t="str">
        <f>IF(ISERROR(VLOOKUP(CONCATENATE($A$2,$A$1),FinalCert_TaxYear2017!$A:$S,17,FALSE)),"",VLOOKUP(CONCATENATE($A$2,$A$1),FinalCert_TaxYear2017!$A:$S,17,FALSE))</f>
        <v/>
      </c>
      <c r="P26" s="32" t="str">
        <f t="shared" si="8"/>
        <v/>
      </c>
      <c r="R26" s="25" t="str">
        <f t="shared" si="9"/>
        <v/>
      </c>
      <c r="S26" s="118"/>
    </row>
    <row r="27" spans="1:19" ht="14.5" customHeight="1" x14ac:dyDescent="0.35">
      <c r="A27" s="1">
        <v>2018</v>
      </c>
      <c r="B27" s="30">
        <f t="shared" si="2"/>
        <v>0</v>
      </c>
      <c r="C27" s="32">
        <f t="shared" si="4"/>
        <v>0</v>
      </c>
      <c r="E27" s="26" t="str">
        <f>IF(ISERROR(VLOOKUP(CONCATENATE($A$2,$A$1),FinalCert_TaxYear2018!$A:$S,8,FALSE)),"",VLOOKUP(CONCATENATE($A$2,$A$1),FinalCert_TaxYear2018!$A:$S,8,FALSE))</f>
        <v/>
      </c>
      <c r="F27" s="32" t="str">
        <f t="shared" si="5"/>
        <v/>
      </c>
      <c r="H27" s="25" t="str">
        <f t="shared" si="6"/>
        <v/>
      </c>
      <c r="I27" s="137" t="s">
        <v>6852</v>
      </c>
      <c r="K27" s="1">
        <v>2018</v>
      </c>
      <c r="L27" s="64">
        <f t="shared" si="3"/>
        <v>0</v>
      </c>
      <c r="M27" s="32">
        <f t="shared" si="7"/>
        <v>0</v>
      </c>
      <c r="O27" s="26" t="str">
        <f>IF(ISERROR(VLOOKUP(CONCATENATE($A$2,$A$1),FinalCert_TaxYear2018!$A:$S,17,FALSE)),"",VLOOKUP(CONCATENATE($A$2,$A$1),FinalCert_TaxYear2018!$A:$S,17,FALSE))</f>
        <v/>
      </c>
      <c r="P27" s="32" t="str">
        <f t="shared" si="8"/>
        <v/>
      </c>
      <c r="R27" s="25" t="str">
        <f t="shared" si="9"/>
        <v/>
      </c>
      <c r="S27" s="137" t="s">
        <v>6852</v>
      </c>
    </row>
    <row r="28" spans="1:19" x14ac:dyDescent="0.35">
      <c r="A28" s="1">
        <v>2019</v>
      </c>
      <c r="B28" s="30">
        <f t="shared" si="2"/>
        <v>0</v>
      </c>
      <c r="C28" s="32">
        <f t="shared" si="4"/>
        <v>0</v>
      </c>
      <c r="E28" s="26" t="str">
        <f>IF(ISERROR(VLOOKUP(CONCATENATE($A$2,$A$1),FinalCert_TaxYear2019!$A:$S,8,FALSE)),"",VLOOKUP(CONCATENATE($A$2,$A$1),FinalCert_TaxYear2019!$A:$S,8,FALSE))</f>
        <v/>
      </c>
      <c r="F28" s="32" t="str">
        <f t="shared" si="5"/>
        <v/>
      </c>
      <c r="H28" s="25" t="str">
        <f t="shared" si="6"/>
        <v/>
      </c>
      <c r="I28" s="137"/>
      <c r="K28" s="1">
        <v>2019</v>
      </c>
      <c r="L28" s="64">
        <f t="shared" si="3"/>
        <v>0</v>
      </c>
      <c r="M28" s="32">
        <f t="shared" si="7"/>
        <v>0</v>
      </c>
      <c r="O28" s="26" t="str">
        <f>IF(ISERROR(VLOOKUP(CONCATENATE($A$2,$A$1),FinalCert_TaxYear2019!$A:$S,17,FALSE)),"",VLOOKUP(CONCATENATE($A$2,$A$1),FinalCert_TaxYear2019!$A:$S,17,FALSE))</f>
        <v/>
      </c>
      <c r="P28" s="32" t="str">
        <f t="shared" si="8"/>
        <v/>
      </c>
      <c r="R28" s="25" t="str">
        <f t="shared" si="9"/>
        <v/>
      </c>
      <c r="S28" s="137"/>
    </row>
    <row r="29" spans="1:19" x14ac:dyDescent="0.35">
      <c r="A29" s="1">
        <v>2020</v>
      </c>
      <c r="B29" s="30">
        <f t="shared" si="2"/>
        <v>0</v>
      </c>
      <c r="C29" s="32">
        <f t="shared" si="4"/>
        <v>0</v>
      </c>
      <c r="E29" s="26" t="str">
        <f>IF(ISERROR(VLOOKUP(CONCATENATE($A$2,$A$1),FinalCert_TaxYear2020!$A:$S,8,FALSE)),"",VLOOKUP(CONCATENATE($A$2,$A$1),FinalCert_TaxYear2020!$A:$S,8,FALSE))</f>
        <v/>
      </c>
      <c r="F29" s="32" t="str">
        <f t="shared" si="5"/>
        <v/>
      </c>
      <c r="H29" s="25" t="str">
        <f t="shared" si="6"/>
        <v/>
      </c>
      <c r="I29" s="137"/>
      <c r="K29" s="1">
        <v>2020</v>
      </c>
      <c r="L29" s="64">
        <f t="shared" si="3"/>
        <v>0</v>
      </c>
      <c r="M29" s="32">
        <f t="shared" si="7"/>
        <v>0</v>
      </c>
      <c r="O29" s="26" t="str">
        <f>IF(ISERROR(VLOOKUP(CONCATENATE($A$2,$A$1),FinalCert_TaxYear2020!$A:$S,17,FALSE)),"",VLOOKUP(CONCATENATE($A$2,$A$1),FinalCert_TaxYear2020!$A:$S,17,FALSE))</f>
        <v/>
      </c>
      <c r="P29" s="32" t="str">
        <f t="shared" si="8"/>
        <v/>
      </c>
      <c r="R29" s="25" t="str">
        <f t="shared" si="9"/>
        <v/>
      </c>
      <c r="S29" s="137"/>
    </row>
    <row r="30" spans="1:19" x14ac:dyDescent="0.35">
      <c r="A30" s="1">
        <v>2021</v>
      </c>
      <c r="B30" s="30">
        <f t="shared" si="2"/>
        <v>0</v>
      </c>
      <c r="C30" s="32">
        <f t="shared" si="4"/>
        <v>0</v>
      </c>
      <c r="E30" s="26" t="str">
        <f>IF(ISERROR(VLOOKUP(CONCATENATE($A$2,$A$1),FinalCert_TaxYear2021!$A:$S,8,FALSE)),"",VLOOKUP(CONCATENATE($A$2,$A$1),FinalCert_TaxYear2021!$A:$S,8,FALSE))</f>
        <v/>
      </c>
      <c r="F30" s="32" t="str">
        <f t="shared" si="5"/>
        <v/>
      </c>
      <c r="H30" s="25" t="str">
        <f t="shared" si="6"/>
        <v/>
      </c>
      <c r="I30" s="89"/>
      <c r="K30" s="1">
        <v>2021</v>
      </c>
      <c r="L30" s="64">
        <f t="shared" si="3"/>
        <v>0</v>
      </c>
      <c r="M30" s="32">
        <f t="shared" si="7"/>
        <v>0</v>
      </c>
      <c r="O30" s="26" t="str">
        <f>IF(ISERROR(VLOOKUP(CONCATENATE($A$2,$A$1),FinalCert_TaxYear2021!$A:$S,17,FALSE)),"",VLOOKUP(CONCATENATE($A$2,$A$1),FinalCert_TaxYear2021!$A:$S,17,FALSE))</f>
        <v/>
      </c>
      <c r="P30" s="32" t="str">
        <f t="shared" si="8"/>
        <v/>
      </c>
      <c r="R30" s="25" t="str">
        <f t="shared" si="9"/>
        <v/>
      </c>
      <c r="S30" s="89"/>
    </row>
    <row r="31" spans="1:19" x14ac:dyDescent="0.35">
      <c r="A31" s="1">
        <v>2022</v>
      </c>
      <c r="B31" s="30">
        <f t="shared" si="2"/>
        <v>0</v>
      </c>
      <c r="C31" s="32">
        <f t="shared" si="4"/>
        <v>0</v>
      </c>
      <c r="E31" s="26" t="str">
        <f>IF(ISERROR(VLOOKUP(CONCATENATE($A$2,$A$1),FinalCert_TaxYear2022!$A:$S,8,FALSE)),"",VLOOKUP(CONCATENATE($A$2,$A$1),FinalCert_TaxYear2022!$A:$S,8,FALSE))</f>
        <v/>
      </c>
      <c r="F31" s="32" t="str">
        <f t="shared" si="5"/>
        <v/>
      </c>
      <c r="H31" s="25" t="str">
        <f t="shared" si="6"/>
        <v/>
      </c>
      <c r="I31" s="89"/>
      <c r="K31" s="1">
        <v>2022</v>
      </c>
      <c r="L31" s="64">
        <f t="shared" si="3"/>
        <v>0</v>
      </c>
      <c r="M31" s="32">
        <f t="shared" si="7"/>
        <v>0</v>
      </c>
      <c r="O31" s="26" t="str">
        <f>IF(ISERROR(VLOOKUP(CONCATENATE($A$2,$A$1),FinalCert_TaxYear2022!$A:$S,17,FALSE)),"",VLOOKUP(CONCATENATE($A$2,$A$1),FinalCert_TaxYear2022!$A:$S,17,FALSE))</f>
        <v/>
      </c>
      <c r="P31" s="32" t="str">
        <f t="shared" si="8"/>
        <v/>
      </c>
      <c r="R31" s="25" t="str">
        <f t="shared" si="9"/>
        <v/>
      </c>
      <c r="S31" s="89"/>
    </row>
    <row r="32" spans="1:19" x14ac:dyDescent="0.35">
      <c r="A32" s="1">
        <v>2023</v>
      </c>
      <c r="B32" s="30">
        <f>B15</f>
        <v>0</v>
      </c>
      <c r="C32" s="32">
        <f t="shared" si="4"/>
        <v>0</v>
      </c>
      <c r="E32" s="26" t="str">
        <f>IF(ISERROR(VLOOKUP(CONCATENATE($A$2,$A$1),PrelimCert_TaxYear2023!$A:$S,8,FALSE)),"",VLOOKUP(CONCATENATE($A$2,$A$1),PrelimCert_TaxYear2023!$A:$S,8,FALSE))</f>
        <v/>
      </c>
      <c r="F32" s="32" t="str">
        <f t="shared" si="5"/>
        <v/>
      </c>
      <c r="H32" s="25" t="str">
        <f t="shared" si="6"/>
        <v/>
      </c>
      <c r="I32" s="89"/>
      <c r="K32" s="1">
        <v>2023</v>
      </c>
      <c r="L32" s="64">
        <f>L15</f>
        <v>0</v>
      </c>
      <c r="M32" s="32">
        <f t="shared" si="7"/>
        <v>0</v>
      </c>
      <c r="O32" s="26" t="str">
        <f>IF(ISERROR(VLOOKUP(CONCATENATE($A$2,$A$1),PrelimCert_TaxYear2023!$A:$S,17,FALSE)),"",VLOOKUP(CONCATENATE($A$2,$A$1),PrelimCert_TaxYear2023!$A:$S,17,FALSE))</f>
        <v/>
      </c>
      <c r="P32" s="32" t="str">
        <f t="shared" si="8"/>
        <v/>
      </c>
      <c r="R32" s="25" t="str">
        <f t="shared" si="9"/>
        <v/>
      </c>
      <c r="S32" s="89"/>
    </row>
    <row r="33" spans="1:25" ht="15" thickBot="1" x14ac:dyDescent="0.4">
      <c r="A33" s="1"/>
      <c r="B33" s="26"/>
      <c r="C33" s="78"/>
      <c r="E33" s="26"/>
      <c r="F33" s="31"/>
      <c r="K33" s="1"/>
      <c r="M33" s="31"/>
      <c r="O33" s="26"/>
      <c r="P33" s="31"/>
    </row>
    <row r="34" spans="1:25" ht="15" thickBot="1" x14ac:dyDescent="0.4">
      <c r="A34" s="1">
        <v>2024</v>
      </c>
      <c r="B34" s="30">
        <f>B17</f>
        <v>0</v>
      </c>
      <c r="C34" s="32">
        <f>IF(AND(B34&gt;0,B32&gt;0),(B34/B32)-1,0)</f>
        <v>0</v>
      </c>
      <c r="E34" s="27">
        <f>IF(I34&lt;&gt;0,E32*(1+I34),0)</f>
        <v>0</v>
      </c>
      <c r="F34" s="32">
        <f>IF(ISERROR(IF(AND(E34&gt;0,E32&gt;0),(E34/E32)-1,0)),"",IF(AND(E34&gt;0,E32&gt;0),(E34/E32)-1,0))</f>
        <v>0</v>
      </c>
      <c r="H34" s="25" t="str">
        <f>IF(ISERROR(IF(E34&gt;0,F34-C34,"")),"",IF(E34&gt;0,F34-C34,""))</f>
        <v/>
      </c>
      <c r="I34" s="35"/>
      <c r="K34" s="1">
        <v>2024</v>
      </c>
      <c r="L34" s="64">
        <f>L17</f>
        <v>0</v>
      </c>
      <c r="M34" s="32">
        <f>IF(AND(L34&gt;0,L32&gt;0),(L34/L32)-1,0)</f>
        <v>0</v>
      </c>
      <c r="O34" s="27">
        <f>IF(S34&lt;&gt;0,O32*(1+S34),0)</f>
        <v>0</v>
      </c>
      <c r="P34" s="32">
        <f>IF(ISERROR(IF(AND(O34&gt;0,O32&gt;0),(O34/O32)-1,0)),"",IF(AND(O34&gt;0,O32&gt;0),(O34/O32)-1,0))</f>
        <v>0</v>
      </c>
      <c r="R34" s="25" t="str">
        <f>IF(ISERROR(IF(O34&gt;0,P34-M34,"")),"",IF(O34&gt;0,P34-M34,""))</f>
        <v/>
      </c>
      <c r="S34" s="65"/>
    </row>
    <row r="35" spans="1:25" x14ac:dyDescent="0.35">
      <c r="A35" s="60">
        <v>2025</v>
      </c>
      <c r="B35" s="26"/>
      <c r="C35" s="90">
        <f>IF(AND(B35&gt;0,B34&gt;0),(B35/B34)-1,0)</f>
        <v>0</v>
      </c>
      <c r="E35" s="62">
        <f>IF(I35&lt;&gt;0,E34*(1+I35),0)</f>
        <v>0</v>
      </c>
      <c r="F35" s="59">
        <f>IF(ISERROR(IF(AND(E35&gt;0,E34&gt;0),(E35/E34)-1,0)),"",IF(AND(E35&gt;0,E34&gt;0),(E35/E34)-1,0))</f>
        <v>0</v>
      </c>
      <c r="H35" s="25"/>
      <c r="I35" s="61"/>
      <c r="K35" s="60">
        <v>2025</v>
      </c>
      <c r="L35" s="62"/>
      <c r="M35" s="90">
        <f>IF(AND(L35&gt;0,L34&gt;0),(L35/L34)-1,0)</f>
        <v>0</v>
      </c>
      <c r="O35" s="62">
        <f>IF(S35&lt;&gt;0,O34*(1+S35),0)</f>
        <v>0</v>
      </c>
      <c r="P35" s="59">
        <f>IF(ISERROR(IF(AND(O35&gt;0,O34&gt;0),(O35/O34)-1,0)),"",IF(AND(O35&gt;0,O34&gt;0),(O35/O34)-1,0))</f>
        <v>0</v>
      </c>
      <c r="R35" s="25"/>
      <c r="S35" s="61"/>
    </row>
    <row r="36" spans="1:25" x14ac:dyDescent="0.35">
      <c r="A36" s="60">
        <v>2026</v>
      </c>
      <c r="B36" s="26"/>
      <c r="C36" s="90">
        <f t="shared" ref="C36:C39" si="10">IF(AND(B36&gt;0,B35&gt;0),(B36/B35)-1,0)</f>
        <v>0</v>
      </c>
      <c r="E36" s="62">
        <f t="shared" ref="E36:E39" si="11">IF(I36&lt;&gt;0,E35*(1+I36),0)</f>
        <v>0</v>
      </c>
      <c r="F36" s="59">
        <f t="shared" ref="F36:F39" si="12">IF(ISERROR(IF(AND(E36&gt;0,E35&gt;0),(E36/E35)-1,0)),"",IF(AND(E36&gt;0,E35&gt;0),(E36/E35)-1,0))</f>
        <v>0</v>
      </c>
      <c r="H36" s="25"/>
      <c r="I36" s="61"/>
      <c r="K36" s="60">
        <v>2026</v>
      </c>
      <c r="L36" s="62"/>
      <c r="M36" s="90">
        <f t="shared" ref="M36:M39" si="13">IF(AND(L36&gt;0,L35&gt;0),(L36/L35)-1,0)</f>
        <v>0</v>
      </c>
      <c r="O36" s="62">
        <f t="shared" ref="O36:O39" si="14">IF(S36&lt;&gt;0,O35*(1+S36),0)</f>
        <v>0</v>
      </c>
      <c r="P36" s="59">
        <f t="shared" ref="P36:P39" si="15">IF(ISERROR(IF(AND(O36&gt;0,O35&gt;0),(O36/O35)-1,0)),"",IF(AND(O36&gt;0,O35&gt;0),(O36/O35)-1,0))</f>
        <v>0</v>
      </c>
      <c r="R36" s="25"/>
      <c r="S36" s="61"/>
    </row>
    <row r="37" spans="1:25" x14ac:dyDescent="0.35">
      <c r="A37" s="60">
        <v>2027</v>
      </c>
      <c r="B37" s="26"/>
      <c r="C37" s="90">
        <f t="shared" si="10"/>
        <v>0</v>
      </c>
      <c r="E37" s="62">
        <f t="shared" si="11"/>
        <v>0</v>
      </c>
      <c r="F37" s="59">
        <f t="shared" si="12"/>
        <v>0</v>
      </c>
      <c r="H37" s="25"/>
      <c r="I37" s="61"/>
      <c r="K37" s="60">
        <v>2027</v>
      </c>
      <c r="L37" s="62"/>
      <c r="M37" s="90">
        <f t="shared" si="13"/>
        <v>0</v>
      </c>
      <c r="O37" s="62">
        <f t="shared" si="14"/>
        <v>0</v>
      </c>
      <c r="P37" s="59">
        <f t="shared" si="15"/>
        <v>0</v>
      </c>
      <c r="R37" s="25"/>
      <c r="S37" s="61"/>
    </row>
    <row r="38" spans="1:25" x14ac:dyDescent="0.35">
      <c r="A38" s="60">
        <v>2028</v>
      </c>
      <c r="B38" s="26"/>
      <c r="C38" s="90">
        <f t="shared" si="10"/>
        <v>0</v>
      </c>
      <c r="E38" s="62">
        <f t="shared" si="11"/>
        <v>0</v>
      </c>
      <c r="F38" s="59">
        <f t="shared" si="12"/>
        <v>0</v>
      </c>
      <c r="H38" s="25"/>
      <c r="I38" s="61"/>
      <c r="K38" s="60">
        <v>2028</v>
      </c>
      <c r="L38" s="62"/>
      <c r="M38" s="90">
        <f t="shared" si="13"/>
        <v>0</v>
      </c>
      <c r="O38" s="62">
        <f t="shared" si="14"/>
        <v>0</v>
      </c>
      <c r="P38" s="59">
        <f t="shared" si="15"/>
        <v>0</v>
      </c>
      <c r="R38" s="25"/>
      <c r="S38" s="61"/>
    </row>
    <row r="39" spans="1:25" x14ac:dyDescent="0.35">
      <c r="A39" s="60">
        <v>2029</v>
      </c>
      <c r="B39" s="26"/>
      <c r="C39" s="90">
        <f t="shared" si="10"/>
        <v>0</v>
      </c>
      <c r="E39" s="62">
        <f t="shared" si="11"/>
        <v>0</v>
      </c>
      <c r="F39" s="59">
        <f t="shared" si="12"/>
        <v>0</v>
      </c>
      <c r="H39" s="25"/>
      <c r="I39" s="61"/>
      <c r="K39" s="60">
        <v>2029</v>
      </c>
      <c r="L39" s="62"/>
      <c r="M39" s="90">
        <f t="shared" si="13"/>
        <v>0</v>
      </c>
      <c r="O39" s="62">
        <f t="shared" si="14"/>
        <v>0</v>
      </c>
      <c r="P39" s="59">
        <f t="shared" si="15"/>
        <v>0</v>
      </c>
      <c r="R39" s="25"/>
      <c r="S39" s="61"/>
    </row>
    <row r="41" spans="1:25" x14ac:dyDescent="0.35">
      <c r="B41" s="82"/>
      <c r="O41" s="82"/>
    </row>
    <row r="44" spans="1:25" x14ac:dyDescent="0.35">
      <c r="A44" s="98" t="s">
        <v>6882</v>
      </c>
      <c r="B44" s="98"/>
      <c r="C44" s="98"/>
      <c r="D44" s="98"/>
      <c r="E44" s="98"/>
      <c r="F44" s="98"/>
      <c r="G44" s="98"/>
      <c r="H44" s="98"/>
      <c r="I44" s="98"/>
      <c r="J44" s="99"/>
      <c r="K44" s="98"/>
      <c r="L44" s="98"/>
      <c r="M44" s="98"/>
      <c r="N44" s="98"/>
      <c r="O44" s="98"/>
      <c r="P44" s="98"/>
      <c r="Q44" s="98"/>
      <c r="R44" s="98"/>
      <c r="S44" s="98"/>
      <c r="T44" s="99"/>
      <c r="U44" s="99"/>
      <c r="V44" s="99"/>
      <c r="W44" s="99"/>
      <c r="X44" s="99"/>
      <c r="Y44" s="99"/>
    </row>
    <row r="45" spans="1:25" ht="23.5" x14ac:dyDescent="0.55000000000000004">
      <c r="K45" s="102" t="s">
        <v>6873</v>
      </c>
      <c r="L45" s="102"/>
      <c r="M45" s="102"/>
      <c r="N45" s="102"/>
      <c r="O45" s="102"/>
      <c r="P45" s="102"/>
      <c r="Q45" s="99"/>
      <c r="R45" s="99"/>
      <c r="S45" s="99"/>
      <c r="T45" s="99"/>
      <c r="U45" s="99"/>
      <c r="V45" s="99"/>
      <c r="W45" s="99"/>
      <c r="X45" s="103" t="s">
        <v>6877</v>
      </c>
      <c r="Y45" s="104"/>
    </row>
    <row r="46" spans="1:25" ht="116" x14ac:dyDescent="0.35">
      <c r="A46" s="2" t="s">
        <v>0</v>
      </c>
      <c r="B46" s="3" t="s">
        <v>6874</v>
      </c>
      <c r="C46" s="83" t="s">
        <v>6868</v>
      </c>
      <c r="D46" s="83" t="s">
        <v>6860</v>
      </c>
      <c r="E46" s="115" t="s">
        <v>6890</v>
      </c>
      <c r="F46" s="83" t="s">
        <v>6875</v>
      </c>
      <c r="G46" s="83" t="s">
        <v>6861</v>
      </c>
      <c r="H46" s="83" t="s">
        <v>6872</v>
      </c>
      <c r="K46" s="83" t="s">
        <v>6869</v>
      </c>
      <c r="L46" s="83" t="s">
        <v>6862</v>
      </c>
      <c r="M46" s="83" t="s">
        <v>6863</v>
      </c>
      <c r="N46" s="83" t="s">
        <v>6870</v>
      </c>
      <c r="O46" s="83" t="s">
        <v>6864</v>
      </c>
      <c r="P46" s="3" t="s">
        <v>6871</v>
      </c>
      <c r="R46" s="3" t="s">
        <v>2</v>
      </c>
      <c r="T46" s="108" t="s">
        <v>6865</v>
      </c>
      <c r="U46" s="109"/>
      <c r="V46" s="108" t="s">
        <v>6866</v>
      </c>
      <c r="W46" s="108" t="s">
        <v>6867</v>
      </c>
      <c r="Y46" s="83" t="s">
        <v>6876</v>
      </c>
    </row>
    <row r="47" spans="1:25" x14ac:dyDescent="0.35">
      <c r="A47" s="1">
        <v>2015</v>
      </c>
      <c r="B47" s="101"/>
      <c r="C47" s="101"/>
      <c r="D47" s="101"/>
      <c r="E47" s="101"/>
      <c r="F47" s="101"/>
      <c r="G47" s="100"/>
      <c r="H47" s="101"/>
      <c r="K47" s="12">
        <f t="shared" ref="K47:K53" si="16">B47+C47</f>
        <v>0</v>
      </c>
      <c r="L47" s="12">
        <f t="shared" ref="L47:L53" si="17">D47+E47</f>
        <v>0</v>
      </c>
      <c r="M47" s="12">
        <f t="shared" ref="M47:M53" si="18">(L47/100)*G47</f>
        <v>0</v>
      </c>
      <c r="N47" s="12">
        <f t="shared" ref="N47:N53" si="19">M47-F47</f>
        <v>0</v>
      </c>
      <c r="O47" s="12" t="e">
        <f t="shared" ref="O47:O53" si="20">(N47/(G47*0.01))</f>
        <v>#DIV/0!</v>
      </c>
      <c r="P47" s="113" t="e">
        <f t="shared" ref="P47:P53" si="21">K47-O47</f>
        <v>#DIV/0!</v>
      </c>
      <c r="R47" s="26" t="str">
        <f t="shared" ref="R47:R55" si="22">E24</f>
        <v/>
      </c>
      <c r="T47" s="110" t="e">
        <f t="shared" ref="T47:T54" si="23">R47/P47</f>
        <v>#VALUE!</v>
      </c>
      <c r="U47" s="109"/>
      <c r="V47" s="109"/>
      <c r="W47" s="109"/>
      <c r="Y47" s="12" t="e">
        <f>P47+H47</f>
        <v>#DIV/0!</v>
      </c>
    </row>
    <row r="48" spans="1:25" x14ac:dyDescent="0.35">
      <c r="A48" s="1">
        <v>2016</v>
      </c>
      <c r="B48" s="101"/>
      <c r="C48" s="101"/>
      <c r="D48" s="101"/>
      <c r="E48" s="101"/>
      <c r="F48" s="101"/>
      <c r="G48" s="100"/>
      <c r="H48" s="101"/>
      <c r="K48" s="12">
        <f t="shared" si="16"/>
        <v>0</v>
      </c>
      <c r="L48" s="12">
        <f t="shared" si="17"/>
        <v>0</v>
      </c>
      <c r="M48" s="12">
        <f t="shared" si="18"/>
        <v>0</v>
      </c>
      <c r="N48" s="12">
        <f t="shared" si="19"/>
        <v>0</v>
      </c>
      <c r="O48" s="12" t="e">
        <f t="shared" si="20"/>
        <v>#DIV/0!</v>
      </c>
      <c r="P48" s="113" t="e">
        <f t="shared" si="21"/>
        <v>#DIV/0!</v>
      </c>
      <c r="R48" s="26" t="str">
        <f t="shared" si="22"/>
        <v/>
      </c>
      <c r="T48" s="110" t="e">
        <f t="shared" si="23"/>
        <v>#VALUE!</v>
      </c>
      <c r="U48" s="109"/>
      <c r="V48" s="111" t="e">
        <f t="shared" ref="V48:V53" si="24">(P48/P47)-1</f>
        <v>#DIV/0!</v>
      </c>
      <c r="W48" s="111" t="e">
        <f t="shared" ref="W48:W53" si="25">(R48/R47)-1</f>
        <v>#VALUE!</v>
      </c>
      <c r="Y48" s="12" t="e">
        <f t="shared" ref="Y48:Y54" si="26">P48+H48</f>
        <v>#DIV/0!</v>
      </c>
    </row>
    <row r="49" spans="1:25" x14ac:dyDescent="0.35">
      <c r="A49" s="1">
        <v>2017</v>
      </c>
      <c r="B49" s="101"/>
      <c r="C49" s="101"/>
      <c r="D49" s="101"/>
      <c r="E49" s="101"/>
      <c r="F49" s="101"/>
      <c r="G49" s="100"/>
      <c r="H49" s="101"/>
      <c r="K49" s="12">
        <f t="shared" si="16"/>
        <v>0</v>
      </c>
      <c r="L49" s="12">
        <f t="shared" si="17"/>
        <v>0</v>
      </c>
      <c r="M49" s="12">
        <f t="shared" si="18"/>
        <v>0</v>
      </c>
      <c r="N49" s="12">
        <f t="shared" si="19"/>
        <v>0</v>
      </c>
      <c r="O49" s="12" t="e">
        <f t="shared" si="20"/>
        <v>#DIV/0!</v>
      </c>
      <c r="P49" s="113" t="e">
        <f t="shared" si="21"/>
        <v>#DIV/0!</v>
      </c>
      <c r="R49" s="26" t="str">
        <f t="shared" si="22"/>
        <v/>
      </c>
      <c r="T49" s="110" t="e">
        <f t="shared" si="23"/>
        <v>#VALUE!</v>
      </c>
      <c r="U49" s="109"/>
      <c r="V49" s="111" t="e">
        <f t="shared" si="24"/>
        <v>#DIV/0!</v>
      </c>
      <c r="W49" s="111" t="e">
        <f t="shared" si="25"/>
        <v>#VALUE!</v>
      </c>
      <c r="Y49" s="12" t="e">
        <f t="shared" si="26"/>
        <v>#DIV/0!</v>
      </c>
    </row>
    <row r="50" spans="1:25" x14ac:dyDescent="0.35">
      <c r="A50" s="1">
        <v>2018</v>
      </c>
      <c r="B50" s="101"/>
      <c r="C50" s="101"/>
      <c r="D50" s="101"/>
      <c r="E50" s="101"/>
      <c r="F50" s="101"/>
      <c r="G50" s="100"/>
      <c r="H50" s="101"/>
      <c r="K50" s="12">
        <f t="shared" si="16"/>
        <v>0</v>
      </c>
      <c r="L50" s="12">
        <f t="shared" si="17"/>
        <v>0</v>
      </c>
      <c r="M50" s="12">
        <f t="shared" si="18"/>
        <v>0</v>
      </c>
      <c r="N50" s="12">
        <f t="shared" si="19"/>
        <v>0</v>
      </c>
      <c r="O50" s="12" t="e">
        <f t="shared" si="20"/>
        <v>#DIV/0!</v>
      </c>
      <c r="P50" s="113" t="e">
        <f t="shared" si="21"/>
        <v>#DIV/0!</v>
      </c>
      <c r="R50" s="26" t="str">
        <f t="shared" si="22"/>
        <v/>
      </c>
      <c r="T50" s="110" t="e">
        <f t="shared" si="23"/>
        <v>#VALUE!</v>
      </c>
      <c r="U50" s="109"/>
      <c r="V50" s="111" t="e">
        <f t="shared" si="24"/>
        <v>#DIV/0!</v>
      </c>
      <c r="W50" s="111" t="e">
        <f t="shared" si="25"/>
        <v>#VALUE!</v>
      </c>
      <c r="Y50" s="12" t="e">
        <f t="shared" si="26"/>
        <v>#DIV/0!</v>
      </c>
    </row>
    <row r="51" spans="1:25" x14ac:dyDescent="0.35">
      <c r="A51" s="1">
        <v>2019</v>
      </c>
      <c r="B51" s="101"/>
      <c r="C51" s="101"/>
      <c r="D51" s="101"/>
      <c r="E51" s="101"/>
      <c r="F51" s="101"/>
      <c r="G51" s="100"/>
      <c r="H51" s="101"/>
      <c r="K51" s="12">
        <f t="shared" si="16"/>
        <v>0</v>
      </c>
      <c r="L51" s="12">
        <f t="shared" si="17"/>
        <v>0</v>
      </c>
      <c r="M51" s="12">
        <f t="shared" si="18"/>
        <v>0</v>
      </c>
      <c r="N51" s="12">
        <f t="shared" si="19"/>
        <v>0</v>
      </c>
      <c r="O51" s="12" t="e">
        <f t="shared" si="20"/>
        <v>#DIV/0!</v>
      </c>
      <c r="P51" s="113" t="e">
        <f t="shared" si="21"/>
        <v>#DIV/0!</v>
      </c>
      <c r="R51" s="26" t="str">
        <f t="shared" si="22"/>
        <v/>
      </c>
      <c r="T51" s="110" t="e">
        <f t="shared" si="23"/>
        <v>#VALUE!</v>
      </c>
      <c r="U51" s="109"/>
      <c r="V51" s="111" t="e">
        <f t="shared" si="24"/>
        <v>#DIV/0!</v>
      </c>
      <c r="W51" s="111" t="e">
        <f t="shared" si="25"/>
        <v>#VALUE!</v>
      </c>
      <c r="Y51" s="12" t="e">
        <f t="shared" si="26"/>
        <v>#DIV/0!</v>
      </c>
    </row>
    <row r="52" spans="1:25" x14ac:dyDescent="0.35">
      <c r="A52" s="1">
        <v>2020</v>
      </c>
      <c r="B52" s="101"/>
      <c r="C52" s="101"/>
      <c r="D52" s="101"/>
      <c r="E52" s="101"/>
      <c r="F52" s="101"/>
      <c r="G52" s="100"/>
      <c r="H52" s="101"/>
      <c r="K52" s="12">
        <f t="shared" si="16"/>
        <v>0</v>
      </c>
      <c r="L52" s="12">
        <f t="shared" si="17"/>
        <v>0</v>
      </c>
      <c r="M52" s="12">
        <f t="shared" si="18"/>
        <v>0</v>
      </c>
      <c r="N52" s="12">
        <f t="shared" si="19"/>
        <v>0</v>
      </c>
      <c r="O52" s="12" t="e">
        <f t="shared" si="20"/>
        <v>#DIV/0!</v>
      </c>
      <c r="P52" s="113" t="e">
        <f t="shared" si="21"/>
        <v>#DIV/0!</v>
      </c>
      <c r="R52" s="26" t="str">
        <f t="shared" si="22"/>
        <v/>
      </c>
      <c r="T52" s="110" t="e">
        <f t="shared" si="23"/>
        <v>#VALUE!</v>
      </c>
      <c r="U52" s="109"/>
      <c r="V52" s="111" t="e">
        <f t="shared" si="24"/>
        <v>#DIV/0!</v>
      </c>
      <c r="W52" s="111" t="e">
        <f t="shared" si="25"/>
        <v>#VALUE!</v>
      </c>
      <c r="Y52" s="12" t="e">
        <f t="shared" si="26"/>
        <v>#DIV/0!</v>
      </c>
    </row>
    <row r="53" spans="1:25" x14ac:dyDescent="0.35">
      <c r="A53" s="1">
        <v>2021</v>
      </c>
      <c r="B53" s="101"/>
      <c r="C53" s="101"/>
      <c r="D53" s="101"/>
      <c r="E53" s="101"/>
      <c r="F53" s="101"/>
      <c r="G53" s="100"/>
      <c r="H53" s="101"/>
      <c r="K53" s="12">
        <f t="shared" si="16"/>
        <v>0</v>
      </c>
      <c r="L53" s="12">
        <f t="shared" si="17"/>
        <v>0</v>
      </c>
      <c r="M53" s="12">
        <f t="shared" si="18"/>
        <v>0</v>
      </c>
      <c r="N53" s="12">
        <f t="shared" si="19"/>
        <v>0</v>
      </c>
      <c r="O53" s="12" t="e">
        <f t="shared" si="20"/>
        <v>#DIV/0!</v>
      </c>
      <c r="P53" s="113" t="e">
        <f t="shared" si="21"/>
        <v>#DIV/0!</v>
      </c>
      <c r="R53" s="26" t="str">
        <f t="shared" si="22"/>
        <v/>
      </c>
      <c r="T53" s="110" t="e">
        <f t="shared" si="23"/>
        <v>#VALUE!</v>
      </c>
      <c r="U53" s="109"/>
      <c r="V53" s="111" t="e">
        <f t="shared" si="24"/>
        <v>#DIV/0!</v>
      </c>
      <c r="W53" s="111" t="e">
        <f t="shared" si="25"/>
        <v>#VALUE!</v>
      </c>
      <c r="Y53" s="12" t="e">
        <f t="shared" si="26"/>
        <v>#DIV/0!</v>
      </c>
    </row>
    <row r="54" spans="1:25" x14ac:dyDescent="0.35">
      <c r="A54" s="1">
        <v>2022</v>
      </c>
      <c r="B54" s="101"/>
      <c r="C54" s="101"/>
      <c r="D54" s="101"/>
      <c r="E54" s="101"/>
      <c r="F54" s="101"/>
      <c r="G54" s="100"/>
      <c r="H54" s="101"/>
      <c r="K54" s="12">
        <f t="shared" ref="K54" si="27">B54+C54</f>
        <v>0</v>
      </c>
      <c r="L54" s="12">
        <f t="shared" ref="L54" si="28">D54+E54</f>
        <v>0</v>
      </c>
      <c r="M54" s="12">
        <f t="shared" ref="M54" si="29">(L54/100)*G54</f>
        <v>0</v>
      </c>
      <c r="N54" s="12">
        <f t="shared" ref="N54" si="30">M54-F54</f>
        <v>0</v>
      </c>
      <c r="O54" s="12" t="e">
        <f t="shared" ref="O54" si="31">(N54/(G54*0.01))</f>
        <v>#DIV/0!</v>
      </c>
      <c r="P54" s="113" t="e">
        <f t="shared" ref="P54" si="32">K54-O54</f>
        <v>#DIV/0!</v>
      </c>
      <c r="R54" s="26" t="str">
        <f t="shared" si="22"/>
        <v/>
      </c>
      <c r="T54" s="110" t="e">
        <f t="shared" si="23"/>
        <v>#VALUE!</v>
      </c>
      <c r="U54" s="109"/>
      <c r="V54" s="111" t="e">
        <f t="shared" ref="V54" si="33">(P54/P53)-1</f>
        <v>#DIV/0!</v>
      </c>
      <c r="W54" s="111" t="e">
        <f t="shared" ref="W54" si="34">(R54/R53)-1</f>
        <v>#VALUE!</v>
      </c>
      <c r="Y54" s="12" t="e">
        <f t="shared" si="26"/>
        <v>#DIV/0!</v>
      </c>
    </row>
    <row r="55" spans="1:25" x14ac:dyDescent="0.35">
      <c r="A55" s="1">
        <v>2023</v>
      </c>
      <c r="B55" s="101"/>
      <c r="C55" s="101"/>
      <c r="D55" s="101"/>
      <c r="E55" s="101"/>
      <c r="F55" s="101"/>
      <c r="G55" s="100"/>
      <c r="H55" s="101"/>
      <c r="K55" s="12">
        <f t="shared" ref="K55" si="35">B55+C55</f>
        <v>0</v>
      </c>
      <c r="L55" s="12">
        <f t="shared" ref="L55" si="36">D55+E55</f>
        <v>0</v>
      </c>
      <c r="M55" s="12">
        <f t="shared" ref="M55" si="37">(L55/100)*G55</f>
        <v>0</v>
      </c>
      <c r="N55" s="12">
        <f t="shared" ref="N55" si="38">M55-F55</f>
        <v>0</v>
      </c>
      <c r="O55" s="12" t="e">
        <f t="shared" ref="O55" si="39">(N55/(G55*0.01))</f>
        <v>#DIV/0!</v>
      </c>
      <c r="P55" s="113" t="e">
        <f t="shared" ref="P55" si="40">K55-O55</f>
        <v>#DIV/0!</v>
      </c>
      <c r="R55" s="26" t="str">
        <f t="shared" si="22"/>
        <v/>
      </c>
      <c r="T55" s="110" t="e">
        <f t="shared" ref="T55" si="41">R55/P55</f>
        <v>#VALUE!</v>
      </c>
      <c r="U55" s="109"/>
      <c r="V55" s="111" t="e">
        <f t="shared" ref="V55" si="42">(P55/P54)-1</f>
        <v>#DIV/0!</v>
      </c>
      <c r="W55" s="111" t="e">
        <f t="shared" ref="W55" si="43">(R55/R54)-1</f>
        <v>#VALUE!</v>
      </c>
      <c r="Y55" s="12" t="e">
        <f t="shared" ref="Y55" si="44">P55+H55</f>
        <v>#DIV/0!</v>
      </c>
    </row>
    <row r="56" spans="1:25" ht="15" thickBot="1" x14ac:dyDescent="0.4">
      <c r="A56" s="1"/>
      <c r="B56" s="12"/>
      <c r="C56" s="12"/>
      <c r="D56" s="12"/>
      <c r="E56" s="12"/>
      <c r="F56" s="12"/>
      <c r="H56" s="12"/>
      <c r="K56" s="12"/>
      <c r="L56" s="12"/>
      <c r="M56" s="12"/>
      <c r="N56" s="12"/>
      <c r="O56" s="12"/>
      <c r="P56" s="113"/>
    </row>
    <row r="57" spans="1:25" ht="15" thickBot="1" x14ac:dyDescent="0.4">
      <c r="A57" s="1">
        <v>2024</v>
      </c>
      <c r="B57" s="101"/>
      <c r="C57" s="101"/>
      <c r="D57" s="101"/>
      <c r="E57" s="101"/>
      <c r="F57" s="101"/>
      <c r="G57" s="100"/>
      <c r="H57" s="101"/>
      <c r="K57" s="12">
        <f>B57+C57</f>
        <v>0</v>
      </c>
      <c r="L57" s="12">
        <f>D57+E57</f>
        <v>0</v>
      </c>
      <c r="M57" s="12">
        <f>(L57/100)*G57</f>
        <v>0</v>
      </c>
      <c r="N57" s="12">
        <f>M57-F57</f>
        <v>0</v>
      </c>
      <c r="O57" s="12" t="e">
        <f>(N57/(G57*0.01))</f>
        <v>#DIV/0!</v>
      </c>
      <c r="P57" s="113" t="e">
        <f>K57-O57</f>
        <v>#DIV/0!</v>
      </c>
      <c r="Q57" s="114" t="s">
        <v>6881</v>
      </c>
      <c r="R57" s="105" t="e">
        <f>P57</f>
        <v>#DIV/0!</v>
      </c>
      <c r="T57" s="106"/>
      <c r="Y57" s="107" t="e">
        <f>P57+H57</f>
        <v>#DIV/0!</v>
      </c>
    </row>
    <row r="58" spans="1:25" x14ac:dyDescent="0.35">
      <c r="A58" s="60"/>
      <c r="N58" s="12"/>
      <c r="R58" t="s">
        <v>6878</v>
      </c>
      <c r="Y58" t="s">
        <v>6879</v>
      </c>
    </row>
    <row r="60" spans="1:25" x14ac:dyDescent="0.35">
      <c r="A60" s="73" t="s">
        <v>6911</v>
      </c>
    </row>
  </sheetData>
  <mergeCells count="2">
    <mergeCell ref="I27:I29"/>
    <mergeCell ref="S27:S29"/>
  </mergeCells>
  <conditionalFormatting sqref="B24:B39">
    <cfRule type="cellIs" dxfId="12" priority="1" operator="equal">
      <formula>0</formula>
    </cfRule>
  </conditionalFormatting>
  <conditionalFormatting sqref="C24:C39">
    <cfRule type="cellIs" dxfId="11" priority="4" operator="lessThan">
      <formula>0</formula>
    </cfRule>
  </conditionalFormatting>
  <conditionalFormatting sqref="F24:F39">
    <cfRule type="cellIs" dxfId="10" priority="14" operator="lessThan">
      <formula>0</formula>
    </cfRule>
  </conditionalFormatting>
  <conditionalFormatting sqref="I34:I39">
    <cfRule type="cellIs" dxfId="9" priority="13" operator="lessThan">
      <formula>0</formula>
    </cfRule>
  </conditionalFormatting>
  <conditionalFormatting sqref="L24">
    <cfRule type="cellIs" dxfId="8" priority="11" operator="equal">
      <formula>0</formula>
    </cfRule>
  </conditionalFormatting>
  <conditionalFormatting sqref="L24:L34">
    <cfRule type="cellIs" dxfId="7" priority="3" operator="equal">
      <formula>0</formula>
    </cfRule>
  </conditionalFormatting>
  <conditionalFormatting sqref="L35:L39">
    <cfRule type="cellIs" dxfId="6" priority="9" operator="equal">
      <formula>0</formula>
    </cfRule>
  </conditionalFormatting>
  <conditionalFormatting sqref="M24:M39">
    <cfRule type="cellIs" dxfId="5" priority="2" operator="lessThan">
      <formula>0</formula>
    </cfRule>
  </conditionalFormatting>
  <conditionalFormatting sqref="P24:P39">
    <cfRule type="cellIs" dxfId="4" priority="8" operator="lessThan">
      <formula>0</formula>
    </cfRule>
  </conditionalFormatting>
  <conditionalFormatting sqref="S34:S39">
    <cfRule type="cellIs" dxfId="3" priority="7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90612-1020-48DC-8036-887F980C1A42}">
  <dimension ref="A1:S1556"/>
  <sheetViews>
    <sheetView topLeftCell="L1" workbookViewId="0">
      <selection activeCell="AT1" sqref="AT1"/>
    </sheetView>
  </sheetViews>
  <sheetFormatPr defaultColWidth="8.7265625" defaultRowHeight="14.5" x14ac:dyDescent="0.35"/>
  <cols>
    <col min="1" max="4" width="8.7265625" style="74"/>
    <col min="5" max="5" width="26.1796875" style="74" bestFit="1" customWidth="1"/>
    <col min="6" max="8" width="15.81640625" style="75" bestFit="1" customWidth="1"/>
    <col min="9" max="9" width="12.7265625" style="74" bestFit="1" customWidth="1"/>
    <col min="10" max="10" width="18" style="74" bestFit="1" customWidth="1"/>
    <col min="11" max="12" width="16.453125" style="75" bestFit="1" customWidth="1"/>
    <col min="13" max="19" width="18.54296875" style="75" bestFit="1" customWidth="1"/>
    <col min="20" max="16384" width="8.7265625" style="74"/>
  </cols>
  <sheetData>
    <row r="1" spans="1:19" x14ac:dyDescent="0.35">
      <c r="A1" s="74" t="s">
        <v>7</v>
      </c>
      <c r="B1" s="74" t="s">
        <v>1562</v>
      </c>
      <c r="C1" s="74" t="s">
        <v>1563</v>
      </c>
      <c r="D1" s="74" t="s">
        <v>1817</v>
      </c>
      <c r="E1" s="74" t="s">
        <v>1818</v>
      </c>
      <c r="F1" s="75" t="s">
        <v>2825</v>
      </c>
      <c r="G1" s="75" t="s">
        <v>2826</v>
      </c>
      <c r="H1" s="75" t="s">
        <v>2827</v>
      </c>
      <c r="I1" s="74" t="s">
        <v>2828</v>
      </c>
      <c r="J1" s="74" t="s">
        <v>2831</v>
      </c>
      <c r="K1" s="75" t="s">
        <v>2838</v>
      </c>
      <c r="L1" s="75" t="s">
        <v>2839</v>
      </c>
      <c r="M1" s="75" t="s">
        <v>2840</v>
      </c>
      <c r="N1" s="75" t="s">
        <v>2841</v>
      </c>
      <c r="O1" s="75" t="s">
        <v>2842</v>
      </c>
      <c r="P1" s="75" t="s">
        <v>2843</v>
      </c>
      <c r="Q1" s="75" t="s">
        <v>2844</v>
      </c>
      <c r="R1" s="75" t="s">
        <v>2845</v>
      </c>
      <c r="S1" s="75" t="s">
        <v>2846</v>
      </c>
    </row>
    <row r="2" spans="1:19" x14ac:dyDescent="0.35">
      <c r="A2" s="74" t="s">
        <v>8</v>
      </c>
      <c r="B2" s="74">
        <v>1</v>
      </c>
      <c r="C2" s="74" t="s">
        <v>1564</v>
      </c>
      <c r="D2" s="74">
        <v>1902</v>
      </c>
      <c r="E2" s="74" t="s">
        <v>1819</v>
      </c>
      <c r="F2" s="75">
        <v>270576122</v>
      </c>
      <c r="G2" s="75">
        <v>291815790</v>
      </c>
      <c r="H2" s="75">
        <v>270576122</v>
      </c>
      <c r="I2" s="74" t="s">
        <v>2829</v>
      </c>
      <c r="J2" s="74" t="s">
        <v>2833</v>
      </c>
      <c r="K2" s="75">
        <v>4889160</v>
      </c>
      <c r="L2" s="75">
        <v>5701337</v>
      </c>
      <c r="M2" s="75">
        <v>275465282</v>
      </c>
      <c r="N2" s="75">
        <v>269763945</v>
      </c>
      <c r="O2" s="75">
        <v>264874785</v>
      </c>
      <c r="P2" s="75">
        <v>275465282</v>
      </c>
      <c r="Q2" s="75">
        <v>270576122</v>
      </c>
      <c r="R2" s="75">
        <v>269763945</v>
      </c>
      <c r="S2" s="75">
        <v>264874785</v>
      </c>
    </row>
    <row r="3" spans="1:19" x14ac:dyDescent="0.35">
      <c r="A3" s="74" t="s">
        <v>9</v>
      </c>
      <c r="B3" s="74">
        <v>1</v>
      </c>
      <c r="C3" s="74" t="s">
        <v>1564</v>
      </c>
      <c r="D3" s="74">
        <v>1903</v>
      </c>
      <c r="E3" s="74" t="s">
        <v>1820</v>
      </c>
      <c r="F3" s="75">
        <v>259814465</v>
      </c>
      <c r="G3" s="75">
        <v>284187333</v>
      </c>
      <c r="H3" s="75">
        <v>259814465</v>
      </c>
      <c r="I3" s="74" t="s">
        <v>2829</v>
      </c>
      <c r="J3" s="74" t="s">
        <v>2833</v>
      </c>
      <c r="K3" s="75">
        <v>12741012</v>
      </c>
      <c r="L3" s="75">
        <v>0</v>
      </c>
      <c r="M3" s="75">
        <v>272555477</v>
      </c>
      <c r="N3" s="75">
        <v>272555477</v>
      </c>
      <c r="O3" s="75">
        <v>259814465</v>
      </c>
      <c r="P3" s="75">
        <v>272555477</v>
      </c>
      <c r="Q3" s="75">
        <v>259814465</v>
      </c>
      <c r="R3" s="75">
        <v>272555477</v>
      </c>
      <c r="S3" s="75">
        <v>259814465</v>
      </c>
    </row>
    <row r="4" spans="1:19" x14ac:dyDescent="0.35">
      <c r="A4" s="74" t="s">
        <v>10</v>
      </c>
      <c r="B4" s="74">
        <v>1</v>
      </c>
      <c r="C4" s="74" t="s">
        <v>1564</v>
      </c>
      <c r="D4" s="74">
        <v>1904</v>
      </c>
      <c r="E4" s="74" t="s">
        <v>1821</v>
      </c>
      <c r="F4" s="75">
        <v>163225593</v>
      </c>
      <c r="G4" s="75">
        <v>170773290</v>
      </c>
      <c r="H4" s="75">
        <v>163225593</v>
      </c>
      <c r="I4" s="74" t="s">
        <v>2829</v>
      </c>
      <c r="J4" s="74" t="s">
        <v>2833</v>
      </c>
      <c r="K4" s="75">
        <v>6291538</v>
      </c>
      <c r="L4" s="75">
        <v>8208850</v>
      </c>
      <c r="M4" s="75">
        <v>169517131</v>
      </c>
      <c r="N4" s="75">
        <v>161308281</v>
      </c>
      <c r="O4" s="75">
        <v>155016743</v>
      </c>
      <c r="P4" s="75">
        <v>169517131</v>
      </c>
      <c r="Q4" s="75">
        <v>163225593</v>
      </c>
      <c r="R4" s="75">
        <v>161308281</v>
      </c>
      <c r="S4" s="75">
        <v>155016743</v>
      </c>
    </row>
    <row r="5" spans="1:19" x14ac:dyDescent="0.35">
      <c r="A5" s="74" t="s">
        <v>11</v>
      </c>
      <c r="B5" s="74">
        <v>1</v>
      </c>
      <c r="C5" s="74" t="s">
        <v>1564</v>
      </c>
      <c r="D5" s="74">
        <v>1906</v>
      </c>
      <c r="E5" s="74" t="s">
        <v>1822</v>
      </c>
      <c r="F5" s="75">
        <v>104058674</v>
      </c>
      <c r="G5" s="75">
        <v>103236376</v>
      </c>
      <c r="H5" s="75">
        <v>104058674</v>
      </c>
      <c r="I5" s="74" t="s">
        <v>2829</v>
      </c>
      <c r="J5" s="74" t="s">
        <v>2833</v>
      </c>
      <c r="K5" s="75">
        <v>3204685</v>
      </c>
      <c r="L5" s="75">
        <v>3613842</v>
      </c>
      <c r="M5" s="75">
        <v>107263359</v>
      </c>
      <c r="N5" s="75">
        <v>103649517</v>
      </c>
      <c r="O5" s="75">
        <v>100444832</v>
      </c>
      <c r="P5" s="75">
        <v>107263359</v>
      </c>
      <c r="Q5" s="75">
        <v>104058674</v>
      </c>
      <c r="R5" s="75">
        <v>103649517</v>
      </c>
      <c r="S5" s="75">
        <v>100444832</v>
      </c>
    </row>
    <row r="6" spans="1:19" x14ac:dyDescent="0.35">
      <c r="A6" s="74" t="s">
        <v>12</v>
      </c>
      <c r="B6" s="74">
        <v>1</v>
      </c>
      <c r="C6" s="74" t="s">
        <v>1564</v>
      </c>
      <c r="D6" s="74">
        <v>1907</v>
      </c>
      <c r="E6" s="74" t="s">
        <v>1823</v>
      </c>
      <c r="F6" s="75">
        <v>1025551633</v>
      </c>
      <c r="G6" s="75">
        <v>1063082427</v>
      </c>
      <c r="H6" s="75">
        <v>1025551633</v>
      </c>
      <c r="I6" s="74" t="s">
        <v>2829</v>
      </c>
      <c r="J6" s="74" t="s">
        <v>2833</v>
      </c>
      <c r="K6" s="75">
        <v>40353690</v>
      </c>
      <c r="L6" s="75">
        <v>0</v>
      </c>
      <c r="M6" s="75">
        <v>1065905323</v>
      </c>
      <c r="N6" s="75">
        <v>1065905323</v>
      </c>
      <c r="O6" s="75">
        <v>1025551633</v>
      </c>
      <c r="P6" s="75">
        <v>1065905323</v>
      </c>
      <c r="Q6" s="75">
        <v>1025551633</v>
      </c>
      <c r="R6" s="75">
        <v>1065905323</v>
      </c>
      <c r="S6" s="75">
        <v>1025551633</v>
      </c>
    </row>
    <row r="7" spans="1:19" x14ac:dyDescent="0.35">
      <c r="A7" s="74" t="s">
        <v>13</v>
      </c>
      <c r="B7" s="74">
        <v>1</v>
      </c>
      <c r="C7" s="74" t="s">
        <v>1564</v>
      </c>
      <c r="D7" s="74">
        <v>1908</v>
      </c>
      <c r="E7" s="74" t="s">
        <v>1824</v>
      </c>
      <c r="F7" s="75">
        <v>498754621</v>
      </c>
      <c r="G7" s="75">
        <v>511254796</v>
      </c>
      <c r="H7" s="75">
        <v>498754621</v>
      </c>
      <c r="I7" s="74" t="s">
        <v>2829</v>
      </c>
      <c r="J7" s="74" t="s">
        <v>2833</v>
      </c>
      <c r="K7" s="75">
        <v>16997870</v>
      </c>
      <c r="L7" s="75">
        <v>0</v>
      </c>
      <c r="M7" s="75">
        <v>515752491</v>
      </c>
      <c r="N7" s="75">
        <v>515752491</v>
      </c>
      <c r="O7" s="75">
        <v>498754621</v>
      </c>
      <c r="P7" s="75">
        <v>515752491</v>
      </c>
      <c r="Q7" s="75">
        <v>498754621</v>
      </c>
      <c r="R7" s="75">
        <v>515752491</v>
      </c>
      <c r="S7" s="75">
        <v>498754621</v>
      </c>
    </row>
    <row r="8" spans="1:19" x14ac:dyDescent="0.35">
      <c r="A8" s="74" t="s">
        <v>14</v>
      </c>
      <c r="B8" s="74">
        <v>1</v>
      </c>
      <c r="C8" s="74" t="s">
        <v>1564</v>
      </c>
      <c r="D8" s="74">
        <v>1909</v>
      </c>
      <c r="E8" s="74" t="s">
        <v>1825</v>
      </c>
      <c r="F8" s="75">
        <v>103747742</v>
      </c>
      <c r="G8" s="75">
        <v>106676082</v>
      </c>
      <c r="H8" s="75">
        <v>103747742</v>
      </c>
      <c r="I8" s="74" t="s">
        <v>2829</v>
      </c>
      <c r="J8" s="74" t="s">
        <v>2833</v>
      </c>
      <c r="K8" s="75">
        <v>5319334</v>
      </c>
      <c r="L8" s="75">
        <v>0</v>
      </c>
      <c r="M8" s="75">
        <v>109067076</v>
      </c>
      <c r="N8" s="75">
        <v>109067076</v>
      </c>
      <c r="O8" s="75">
        <v>103747742</v>
      </c>
      <c r="P8" s="75">
        <v>109067076</v>
      </c>
      <c r="Q8" s="75">
        <v>103747742</v>
      </c>
      <c r="R8" s="75">
        <v>109067076</v>
      </c>
      <c r="S8" s="75">
        <v>103747742</v>
      </c>
    </row>
    <row r="9" spans="1:19" x14ac:dyDescent="0.35">
      <c r="A9" s="74" t="s">
        <v>15</v>
      </c>
      <c r="B9" s="74">
        <v>1</v>
      </c>
      <c r="C9" s="74" t="s">
        <v>1564</v>
      </c>
      <c r="D9" s="74">
        <v>107901</v>
      </c>
      <c r="E9" s="74" t="s">
        <v>1826</v>
      </c>
      <c r="F9" s="75">
        <v>4539545</v>
      </c>
      <c r="G9" s="75">
        <v>4539545</v>
      </c>
      <c r="H9" s="75">
        <v>4539545</v>
      </c>
      <c r="I9" s="74" t="s">
        <v>2829</v>
      </c>
      <c r="J9" s="74" t="s">
        <v>2833</v>
      </c>
      <c r="K9" s="75">
        <v>210641</v>
      </c>
      <c r="L9" s="75">
        <v>0</v>
      </c>
      <c r="M9" s="75">
        <v>4750186</v>
      </c>
      <c r="N9" s="75">
        <v>4750186</v>
      </c>
      <c r="O9" s="75">
        <v>4539545</v>
      </c>
      <c r="P9" s="75">
        <v>4750186</v>
      </c>
      <c r="Q9" s="75">
        <v>4539545</v>
      </c>
      <c r="R9" s="75">
        <v>4750186</v>
      </c>
      <c r="S9" s="75">
        <v>4539545</v>
      </c>
    </row>
    <row r="10" spans="1:19" x14ac:dyDescent="0.35">
      <c r="A10" s="74" t="s">
        <v>16</v>
      </c>
      <c r="B10" s="74">
        <v>1</v>
      </c>
      <c r="C10" s="74" t="s">
        <v>1564</v>
      </c>
      <c r="D10" s="74">
        <v>107910</v>
      </c>
      <c r="E10" s="74" t="s">
        <v>5207</v>
      </c>
      <c r="F10" s="75">
        <v>40674812</v>
      </c>
      <c r="G10" s="75">
        <v>41110310</v>
      </c>
      <c r="H10" s="75">
        <v>40674812</v>
      </c>
      <c r="I10" s="74" t="s">
        <v>2829</v>
      </c>
      <c r="J10" s="74" t="s">
        <v>2833</v>
      </c>
      <c r="K10" s="75">
        <v>1474129</v>
      </c>
      <c r="L10" s="75">
        <v>1663050</v>
      </c>
      <c r="M10" s="75">
        <v>42148941</v>
      </c>
      <c r="N10" s="75">
        <v>40485891</v>
      </c>
      <c r="O10" s="75">
        <v>39011762</v>
      </c>
      <c r="P10" s="75">
        <v>42148941</v>
      </c>
      <c r="Q10" s="75">
        <v>40674812</v>
      </c>
      <c r="R10" s="75">
        <v>40485891</v>
      </c>
      <c r="S10" s="75">
        <v>39011762</v>
      </c>
    </row>
    <row r="11" spans="1:19" x14ac:dyDescent="0.35">
      <c r="A11" s="74" t="s">
        <v>17</v>
      </c>
      <c r="B11" s="74">
        <v>2</v>
      </c>
      <c r="C11" s="74" t="s">
        <v>1565</v>
      </c>
      <c r="D11" s="74">
        <v>2901</v>
      </c>
      <c r="E11" s="74" t="s">
        <v>1828</v>
      </c>
      <c r="F11" s="75">
        <v>4679594936</v>
      </c>
      <c r="G11" s="75">
        <v>4679594936</v>
      </c>
      <c r="H11" s="75">
        <v>4679594936</v>
      </c>
      <c r="I11" s="74" t="s">
        <v>2829</v>
      </c>
      <c r="J11" s="74" t="s">
        <v>2832</v>
      </c>
      <c r="K11" s="75">
        <v>32911273</v>
      </c>
      <c r="L11" s="75">
        <v>49282992</v>
      </c>
      <c r="M11" s="75">
        <v>4712506209</v>
      </c>
      <c r="N11" s="75">
        <v>4663223217</v>
      </c>
      <c r="O11" s="75">
        <v>4630311944</v>
      </c>
      <c r="P11" s="75">
        <v>4712506209</v>
      </c>
      <c r="Q11" s="75">
        <v>4679594936</v>
      </c>
      <c r="R11" s="75">
        <v>4663223217</v>
      </c>
      <c r="S11" s="75">
        <v>4630311944</v>
      </c>
    </row>
    <row r="12" spans="1:19" x14ac:dyDescent="0.35">
      <c r="A12" s="74" t="s">
        <v>18</v>
      </c>
      <c r="B12" s="74">
        <v>3</v>
      </c>
      <c r="C12" s="74" t="s">
        <v>1566</v>
      </c>
      <c r="D12" s="74">
        <v>3902</v>
      </c>
      <c r="E12" s="74" t="s">
        <v>1829</v>
      </c>
      <c r="F12" s="75">
        <v>439588785</v>
      </c>
      <c r="G12" s="75">
        <v>439588785</v>
      </c>
      <c r="H12" s="75">
        <v>439588785</v>
      </c>
      <c r="I12" s="74" t="s">
        <v>2829</v>
      </c>
      <c r="J12" s="74" t="s">
        <v>2832</v>
      </c>
      <c r="K12" s="75">
        <v>20619288</v>
      </c>
      <c r="L12" s="75">
        <v>0</v>
      </c>
      <c r="M12" s="75">
        <v>460208073</v>
      </c>
      <c r="N12" s="75">
        <v>460208073</v>
      </c>
      <c r="O12" s="75">
        <v>439588785</v>
      </c>
      <c r="P12" s="75">
        <v>460208073</v>
      </c>
      <c r="Q12" s="75">
        <v>439588785</v>
      </c>
      <c r="R12" s="75">
        <v>460208073</v>
      </c>
      <c r="S12" s="75">
        <v>439588785</v>
      </c>
    </row>
    <row r="13" spans="1:19" x14ac:dyDescent="0.35">
      <c r="A13" s="74" t="s">
        <v>19</v>
      </c>
      <c r="B13" s="74">
        <v>3</v>
      </c>
      <c r="C13" s="74" t="s">
        <v>1566</v>
      </c>
      <c r="D13" s="74">
        <v>3903</v>
      </c>
      <c r="E13" s="74" t="s">
        <v>1830</v>
      </c>
      <c r="F13" s="75">
        <v>2255178643</v>
      </c>
      <c r="G13" s="75">
        <v>2255178643</v>
      </c>
      <c r="H13" s="75">
        <v>2255178643</v>
      </c>
      <c r="I13" s="74" t="s">
        <v>2829</v>
      </c>
      <c r="J13" s="74" t="s">
        <v>2832</v>
      </c>
      <c r="K13" s="75">
        <v>77811464</v>
      </c>
      <c r="L13" s="75">
        <v>0</v>
      </c>
      <c r="M13" s="75">
        <v>2332990107</v>
      </c>
      <c r="N13" s="75">
        <v>2332990107</v>
      </c>
      <c r="O13" s="75">
        <v>2255178643</v>
      </c>
      <c r="P13" s="75">
        <v>2332990107</v>
      </c>
      <c r="Q13" s="75">
        <v>2255178643</v>
      </c>
      <c r="R13" s="75">
        <v>2332990107</v>
      </c>
      <c r="S13" s="75">
        <v>2255178643</v>
      </c>
    </row>
    <row r="14" spans="1:19" x14ac:dyDescent="0.35">
      <c r="A14" s="74" t="s">
        <v>20</v>
      </c>
      <c r="B14" s="74">
        <v>3</v>
      </c>
      <c r="C14" s="74" t="s">
        <v>1566</v>
      </c>
      <c r="D14" s="74">
        <v>3904</v>
      </c>
      <c r="E14" s="74" t="s">
        <v>1831</v>
      </c>
      <c r="F14" s="75">
        <v>250262419</v>
      </c>
      <c r="G14" s="75">
        <v>250262419</v>
      </c>
      <c r="H14" s="75">
        <v>250262419</v>
      </c>
      <c r="I14" s="74" t="s">
        <v>2829</v>
      </c>
      <c r="J14" s="74" t="s">
        <v>2832</v>
      </c>
      <c r="K14" s="75">
        <v>16413046</v>
      </c>
      <c r="L14" s="75">
        <v>17318120</v>
      </c>
      <c r="M14" s="75">
        <v>266675465</v>
      </c>
      <c r="N14" s="75">
        <v>249357345</v>
      </c>
      <c r="O14" s="75">
        <v>232944299</v>
      </c>
      <c r="P14" s="75">
        <v>266675465</v>
      </c>
      <c r="Q14" s="75">
        <v>250262419</v>
      </c>
      <c r="R14" s="75">
        <v>249357345</v>
      </c>
      <c r="S14" s="75">
        <v>232944299</v>
      </c>
    </row>
    <row r="15" spans="1:19" x14ac:dyDescent="0.35">
      <c r="A15" s="74" t="s">
        <v>21</v>
      </c>
      <c r="B15" s="74">
        <v>3</v>
      </c>
      <c r="C15" s="74" t="s">
        <v>1566</v>
      </c>
      <c r="D15" s="74">
        <v>3905</v>
      </c>
      <c r="E15" s="74" t="s">
        <v>1832</v>
      </c>
      <c r="F15" s="75">
        <v>291361068</v>
      </c>
      <c r="G15" s="75">
        <v>291361068</v>
      </c>
      <c r="H15" s="75">
        <v>291361068</v>
      </c>
      <c r="I15" s="74" t="s">
        <v>2829</v>
      </c>
      <c r="J15" s="74" t="s">
        <v>2832</v>
      </c>
      <c r="K15" s="75">
        <v>13962996</v>
      </c>
      <c r="L15" s="75">
        <v>12311339</v>
      </c>
      <c r="M15" s="75">
        <v>305324064</v>
      </c>
      <c r="N15" s="75">
        <v>293012725</v>
      </c>
      <c r="O15" s="75">
        <v>279049729</v>
      </c>
      <c r="P15" s="75">
        <v>305324064</v>
      </c>
      <c r="Q15" s="75">
        <v>291361068</v>
      </c>
      <c r="R15" s="75">
        <v>293012725</v>
      </c>
      <c r="S15" s="75">
        <v>279049729</v>
      </c>
    </row>
    <row r="16" spans="1:19" x14ac:dyDescent="0.35">
      <c r="A16" s="74" t="s">
        <v>22</v>
      </c>
      <c r="B16" s="74">
        <v>3</v>
      </c>
      <c r="C16" s="74" t="s">
        <v>1566</v>
      </c>
      <c r="D16" s="74">
        <v>3906</v>
      </c>
      <c r="E16" s="74" t="s">
        <v>1833</v>
      </c>
      <c r="F16" s="75">
        <v>101499952</v>
      </c>
      <c r="G16" s="75">
        <v>104294802</v>
      </c>
      <c r="H16" s="75">
        <v>101499952</v>
      </c>
      <c r="I16" s="74" t="s">
        <v>2829</v>
      </c>
      <c r="J16" s="74" t="s">
        <v>2833</v>
      </c>
      <c r="K16" s="75">
        <v>5489064</v>
      </c>
      <c r="L16" s="75">
        <v>4952222</v>
      </c>
      <c r="M16" s="75">
        <v>106989016</v>
      </c>
      <c r="N16" s="75">
        <v>102036794</v>
      </c>
      <c r="O16" s="75">
        <v>96547730</v>
      </c>
      <c r="P16" s="75">
        <v>106989016</v>
      </c>
      <c r="Q16" s="75">
        <v>101499952</v>
      </c>
      <c r="R16" s="75">
        <v>102036794</v>
      </c>
      <c r="S16" s="75">
        <v>96547730</v>
      </c>
    </row>
    <row r="17" spans="1:19" x14ac:dyDescent="0.35">
      <c r="A17" s="74" t="s">
        <v>23</v>
      </c>
      <c r="B17" s="74">
        <v>3</v>
      </c>
      <c r="C17" s="74" t="s">
        <v>1566</v>
      </c>
      <c r="D17" s="74">
        <v>3907</v>
      </c>
      <c r="E17" s="74" t="s">
        <v>1834</v>
      </c>
      <c r="F17" s="75">
        <v>255465795</v>
      </c>
      <c r="G17" s="75">
        <v>255465795</v>
      </c>
      <c r="H17" s="75">
        <v>255465795</v>
      </c>
      <c r="I17" s="74" t="s">
        <v>2829</v>
      </c>
      <c r="J17" s="74" t="s">
        <v>2832</v>
      </c>
      <c r="K17" s="75">
        <v>15912856</v>
      </c>
      <c r="L17" s="75">
        <v>0</v>
      </c>
      <c r="M17" s="75">
        <v>271378651</v>
      </c>
      <c r="N17" s="75">
        <v>271378651</v>
      </c>
      <c r="O17" s="75">
        <v>255465795</v>
      </c>
      <c r="P17" s="75">
        <v>271378651</v>
      </c>
      <c r="Q17" s="75">
        <v>255465795</v>
      </c>
      <c r="R17" s="75">
        <v>271378651</v>
      </c>
      <c r="S17" s="75">
        <v>255465795</v>
      </c>
    </row>
    <row r="18" spans="1:19" x14ac:dyDescent="0.35">
      <c r="A18" s="74" t="s">
        <v>24</v>
      </c>
      <c r="B18" s="74">
        <v>3</v>
      </c>
      <c r="C18" s="74" t="s">
        <v>1566</v>
      </c>
      <c r="D18" s="74">
        <v>37909</v>
      </c>
      <c r="E18" s="74" t="s">
        <v>1835</v>
      </c>
      <c r="F18" s="75">
        <v>7023893</v>
      </c>
      <c r="G18" s="75">
        <v>7023893</v>
      </c>
      <c r="H18" s="75">
        <v>7023893</v>
      </c>
      <c r="I18" s="74" t="s">
        <v>2829</v>
      </c>
      <c r="J18" s="74" t="s">
        <v>2832</v>
      </c>
      <c r="K18" s="75">
        <v>212594</v>
      </c>
      <c r="L18" s="75">
        <v>0</v>
      </c>
      <c r="M18" s="75">
        <v>7236487</v>
      </c>
      <c r="N18" s="75">
        <v>7236487</v>
      </c>
      <c r="O18" s="75">
        <v>7023893</v>
      </c>
      <c r="P18" s="75">
        <v>7236487</v>
      </c>
      <c r="Q18" s="75">
        <v>7023893</v>
      </c>
      <c r="R18" s="75">
        <v>7236487</v>
      </c>
      <c r="S18" s="75">
        <v>7023893</v>
      </c>
    </row>
    <row r="19" spans="1:19" x14ac:dyDescent="0.35">
      <c r="A19" s="74" t="s">
        <v>25</v>
      </c>
      <c r="B19" s="74">
        <v>3</v>
      </c>
      <c r="C19" s="74" t="s">
        <v>1566</v>
      </c>
      <c r="D19" s="74">
        <v>229901</v>
      </c>
      <c r="E19" s="74" t="s">
        <v>1836</v>
      </c>
      <c r="F19" s="75">
        <v>619070</v>
      </c>
      <c r="G19" s="75">
        <v>619070</v>
      </c>
      <c r="H19" s="75">
        <v>619070</v>
      </c>
      <c r="I19" s="74" t="s">
        <v>2829</v>
      </c>
      <c r="J19" s="74" t="s">
        <v>2832</v>
      </c>
      <c r="K19" s="75">
        <v>0</v>
      </c>
      <c r="L19" s="75">
        <v>0</v>
      </c>
      <c r="M19" s="75">
        <v>619070</v>
      </c>
      <c r="N19" s="75">
        <v>619070</v>
      </c>
      <c r="O19" s="75">
        <v>619070</v>
      </c>
      <c r="P19" s="75">
        <v>619070</v>
      </c>
      <c r="Q19" s="75">
        <v>619070</v>
      </c>
      <c r="R19" s="75">
        <v>619070</v>
      </c>
      <c r="S19" s="75">
        <v>619070</v>
      </c>
    </row>
    <row r="20" spans="1:19" x14ac:dyDescent="0.35">
      <c r="A20" s="74" t="s">
        <v>26</v>
      </c>
      <c r="B20" s="74">
        <v>4</v>
      </c>
      <c r="C20" s="74" t="s">
        <v>1567</v>
      </c>
      <c r="D20" s="74">
        <v>4901</v>
      </c>
      <c r="E20" s="74" t="s">
        <v>1837</v>
      </c>
      <c r="F20" s="75">
        <v>2687249051</v>
      </c>
      <c r="G20" s="75">
        <v>2789354904</v>
      </c>
      <c r="H20" s="75">
        <v>2687249051</v>
      </c>
      <c r="I20" s="74" t="s">
        <v>2829</v>
      </c>
      <c r="J20" s="74" t="s">
        <v>2833</v>
      </c>
      <c r="K20" s="75">
        <v>50482606</v>
      </c>
      <c r="L20" s="75">
        <v>0</v>
      </c>
      <c r="M20" s="75">
        <v>2737731657</v>
      </c>
      <c r="N20" s="75">
        <v>2737731657</v>
      </c>
      <c r="O20" s="75">
        <v>2687249051</v>
      </c>
      <c r="P20" s="75">
        <v>2737731657</v>
      </c>
      <c r="Q20" s="75">
        <v>2687249051</v>
      </c>
      <c r="R20" s="75">
        <v>2737731657</v>
      </c>
      <c r="S20" s="75">
        <v>2687249051</v>
      </c>
    </row>
    <row r="21" spans="1:19" x14ac:dyDescent="0.35">
      <c r="A21" s="74" t="s">
        <v>27</v>
      </c>
      <c r="B21" s="74">
        <v>4</v>
      </c>
      <c r="C21" s="74" t="s">
        <v>1567</v>
      </c>
      <c r="D21" s="74">
        <v>178908</v>
      </c>
      <c r="E21" s="74" t="s">
        <v>1838</v>
      </c>
      <c r="F21" s="75">
        <v>142040</v>
      </c>
      <c r="G21" s="75">
        <v>142040</v>
      </c>
      <c r="H21" s="75">
        <v>142040</v>
      </c>
      <c r="I21" s="74" t="s">
        <v>2829</v>
      </c>
      <c r="J21" s="74" t="s">
        <v>2833</v>
      </c>
      <c r="K21" s="75">
        <v>0</v>
      </c>
      <c r="L21" s="75">
        <v>0</v>
      </c>
      <c r="M21" s="75">
        <v>142040</v>
      </c>
      <c r="N21" s="75">
        <v>142040</v>
      </c>
      <c r="O21" s="75">
        <v>142040</v>
      </c>
      <c r="P21" s="75">
        <v>142040</v>
      </c>
      <c r="Q21" s="75">
        <v>142040</v>
      </c>
      <c r="R21" s="75">
        <v>142040</v>
      </c>
      <c r="S21" s="75">
        <v>142040</v>
      </c>
    </row>
    <row r="22" spans="1:19" x14ac:dyDescent="0.35">
      <c r="A22" s="74" t="s">
        <v>28</v>
      </c>
      <c r="B22" s="74">
        <v>4</v>
      </c>
      <c r="C22" s="74" t="s">
        <v>1567</v>
      </c>
      <c r="D22" s="74">
        <v>205901</v>
      </c>
      <c r="E22" s="74" t="s">
        <v>1839</v>
      </c>
      <c r="F22" s="75">
        <v>97043648</v>
      </c>
      <c r="G22" s="75">
        <v>101426518</v>
      </c>
      <c r="H22" s="75">
        <v>97043648</v>
      </c>
      <c r="I22" s="74" t="s">
        <v>2829</v>
      </c>
      <c r="J22" s="74" t="s">
        <v>2833</v>
      </c>
      <c r="K22" s="75">
        <v>3356925</v>
      </c>
      <c r="L22" s="75">
        <v>0</v>
      </c>
      <c r="M22" s="75">
        <v>100400573</v>
      </c>
      <c r="N22" s="75">
        <v>100400573</v>
      </c>
      <c r="O22" s="75">
        <v>97043648</v>
      </c>
      <c r="P22" s="75">
        <v>100400573</v>
      </c>
      <c r="Q22" s="75">
        <v>97043648</v>
      </c>
      <c r="R22" s="75">
        <v>100400573</v>
      </c>
      <c r="S22" s="75">
        <v>97043648</v>
      </c>
    </row>
    <row r="23" spans="1:19" x14ac:dyDescent="0.35">
      <c r="A23" s="74" t="s">
        <v>29</v>
      </c>
      <c r="B23" s="74">
        <v>5</v>
      </c>
      <c r="C23" s="74" t="s">
        <v>1568</v>
      </c>
      <c r="D23" s="74">
        <v>5901</v>
      </c>
      <c r="E23" s="74" t="s">
        <v>1840</v>
      </c>
      <c r="F23" s="75">
        <v>249094432</v>
      </c>
      <c r="G23" s="75">
        <v>244246323</v>
      </c>
      <c r="H23" s="75">
        <v>249094432</v>
      </c>
      <c r="I23" s="74" t="s">
        <v>2829</v>
      </c>
      <c r="J23" s="74" t="s">
        <v>2833</v>
      </c>
      <c r="K23" s="75">
        <v>6525810</v>
      </c>
      <c r="L23" s="75">
        <v>0</v>
      </c>
      <c r="M23" s="75">
        <v>255620242</v>
      </c>
      <c r="N23" s="75">
        <v>255620242</v>
      </c>
      <c r="O23" s="75">
        <v>249094432</v>
      </c>
      <c r="P23" s="75">
        <v>477638422</v>
      </c>
      <c r="Q23" s="75">
        <v>471112612</v>
      </c>
      <c r="R23" s="75">
        <v>477638422</v>
      </c>
      <c r="S23" s="75">
        <v>471112612</v>
      </c>
    </row>
    <row r="24" spans="1:19" x14ac:dyDescent="0.35">
      <c r="A24" s="74" t="s">
        <v>30</v>
      </c>
      <c r="B24" s="74">
        <v>5</v>
      </c>
      <c r="C24" s="74" t="s">
        <v>1568</v>
      </c>
      <c r="D24" s="74">
        <v>5902</v>
      </c>
      <c r="E24" s="74" t="s">
        <v>1841</v>
      </c>
      <c r="F24" s="75">
        <v>273153530</v>
      </c>
      <c r="G24" s="75">
        <v>284644987</v>
      </c>
      <c r="H24" s="75">
        <v>273153530</v>
      </c>
      <c r="I24" s="74" t="s">
        <v>2829</v>
      </c>
      <c r="J24" s="74" t="s">
        <v>2833</v>
      </c>
      <c r="K24" s="75">
        <v>10797400</v>
      </c>
      <c r="L24" s="75">
        <v>0</v>
      </c>
      <c r="M24" s="75">
        <v>283950930</v>
      </c>
      <c r="N24" s="75">
        <v>283950930</v>
      </c>
      <c r="O24" s="75">
        <v>273153530</v>
      </c>
      <c r="P24" s="75">
        <v>283950930</v>
      </c>
      <c r="Q24" s="75">
        <v>273153530</v>
      </c>
      <c r="R24" s="75">
        <v>283950930</v>
      </c>
      <c r="S24" s="75">
        <v>273153530</v>
      </c>
    </row>
    <row r="25" spans="1:19" x14ac:dyDescent="0.35">
      <c r="A25" s="74" t="s">
        <v>31</v>
      </c>
      <c r="B25" s="74">
        <v>5</v>
      </c>
      <c r="C25" s="74" t="s">
        <v>1568</v>
      </c>
      <c r="D25" s="74">
        <v>5904</v>
      </c>
      <c r="E25" s="74" t="s">
        <v>1842</v>
      </c>
      <c r="F25" s="75">
        <v>77794488</v>
      </c>
      <c r="G25" s="75">
        <v>77563893</v>
      </c>
      <c r="H25" s="75">
        <v>77794488</v>
      </c>
      <c r="I25" s="74" t="s">
        <v>2829</v>
      </c>
      <c r="J25" s="74" t="s">
        <v>2833</v>
      </c>
      <c r="K25" s="75">
        <v>2860830</v>
      </c>
      <c r="L25" s="75">
        <v>0</v>
      </c>
      <c r="M25" s="75">
        <v>80655318</v>
      </c>
      <c r="N25" s="75">
        <v>80655318</v>
      </c>
      <c r="O25" s="75">
        <v>77794488</v>
      </c>
      <c r="P25" s="75">
        <v>80655318</v>
      </c>
      <c r="Q25" s="75">
        <v>77794488</v>
      </c>
      <c r="R25" s="75">
        <v>80655318</v>
      </c>
      <c r="S25" s="75">
        <v>77794488</v>
      </c>
    </row>
    <row r="26" spans="1:19" x14ac:dyDescent="0.35">
      <c r="A26" s="74" t="s">
        <v>32</v>
      </c>
      <c r="B26" s="74">
        <v>5</v>
      </c>
      <c r="C26" s="74" t="s">
        <v>1568</v>
      </c>
      <c r="D26" s="74">
        <v>119902</v>
      </c>
      <c r="E26" s="74" t="s">
        <v>1843</v>
      </c>
      <c r="F26" s="75">
        <v>844487</v>
      </c>
      <c r="G26" s="75">
        <v>844487</v>
      </c>
      <c r="H26" s="75">
        <v>844487</v>
      </c>
      <c r="I26" s="74" t="s">
        <v>2829</v>
      </c>
      <c r="J26" s="74" t="s">
        <v>2833</v>
      </c>
      <c r="K26" s="75">
        <v>0</v>
      </c>
      <c r="L26" s="75">
        <v>0</v>
      </c>
      <c r="M26" s="75">
        <v>844487</v>
      </c>
      <c r="N26" s="75">
        <v>844487</v>
      </c>
      <c r="O26" s="75">
        <v>844487</v>
      </c>
      <c r="P26" s="75">
        <v>844487</v>
      </c>
      <c r="Q26" s="75">
        <v>844487</v>
      </c>
      <c r="R26" s="75">
        <v>844487</v>
      </c>
      <c r="S26" s="75">
        <v>844487</v>
      </c>
    </row>
    <row r="27" spans="1:19" x14ac:dyDescent="0.35">
      <c r="A27" s="74" t="s">
        <v>33</v>
      </c>
      <c r="B27" s="74">
        <v>5</v>
      </c>
      <c r="C27" s="74" t="s">
        <v>1568</v>
      </c>
      <c r="D27" s="74">
        <v>243903</v>
      </c>
      <c r="E27" s="74" t="s">
        <v>1844</v>
      </c>
      <c r="F27" s="75">
        <v>6442560</v>
      </c>
      <c r="G27" s="75">
        <v>6442560</v>
      </c>
      <c r="H27" s="75">
        <v>6442560</v>
      </c>
      <c r="I27" s="74" t="s">
        <v>2829</v>
      </c>
      <c r="J27" s="74" t="s">
        <v>2833</v>
      </c>
      <c r="K27" s="75">
        <v>0</v>
      </c>
      <c r="L27" s="75">
        <v>0</v>
      </c>
      <c r="M27" s="75">
        <v>6442560</v>
      </c>
      <c r="N27" s="75">
        <v>6442560</v>
      </c>
      <c r="O27" s="75">
        <v>6442560</v>
      </c>
      <c r="P27" s="75">
        <v>6442560</v>
      </c>
      <c r="Q27" s="75">
        <v>6442560</v>
      </c>
      <c r="R27" s="75">
        <v>6442560</v>
      </c>
      <c r="S27" s="75">
        <v>6442560</v>
      </c>
    </row>
    <row r="28" spans="1:19" x14ac:dyDescent="0.35">
      <c r="A28" s="74" t="s">
        <v>34</v>
      </c>
      <c r="B28" s="74">
        <v>5</v>
      </c>
      <c r="C28" s="74" t="s">
        <v>1568</v>
      </c>
      <c r="D28" s="74">
        <v>252903</v>
      </c>
      <c r="E28" s="74" t="s">
        <v>1845</v>
      </c>
      <c r="F28" s="75">
        <v>70558678</v>
      </c>
      <c r="G28" s="75">
        <v>68715427</v>
      </c>
      <c r="H28" s="75">
        <v>70558678</v>
      </c>
      <c r="I28" s="74" t="s">
        <v>2829</v>
      </c>
      <c r="J28" s="74" t="s">
        <v>2833</v>
      </c>
      <c r="K28" s="75">
        <v>711530</v>
      </c>
      <c r="L28" s="75">
        <v>0</v>
      </c>
      <c r="M28" s="75">
        <v>71270208</v>
      </c>
      <c r="N28" s="75">
        <v>71270208</v>
      </c>
      <c r="O28" s="75">
        <v>70558678</v>
      </c>
      <c r="P28" s="75">
        <v>227932182</v>
      </c>
      <c r="Q28" s="75">
        <v>227220652</v>
      </c>
      <c r="R28" s="75">
        <v>227932182</v>
      </c>
      <c r="S28" s="75">
        <v>227220652</v>
      </c>
    </row>
    <row r="29" spans="1:19" x14ac:dyDescent="0.35">
      <c r="A29" s="74" t="s">
        <v>35</v>
      </c>
      <c r="B29" s="74">
        <v>6</v>
      </c>
      <c r="C29" s="74" t="s">
        <v>1569</v>
      </c>
      <c r="D29" s="74">
        <v>6902</v>
      </c>
      <c r="E29" s="74" t="s">
        <v>1846</v>
      </c>
      <c r="F29" s="75">
        <v>147219282</v>
      </c>
      <c r="G29" s="75">
        <v>150286700</v>
      </c>
      <c r="H29" s="75">
        <v>147219282</v>
      </c>
      <c r="I29" s="74" t="s">
        <v>2829</v>
      </c>
      <c r="J29" s="74" t="s">
        <v>2833</v>
      </c>
      <c r="K29" s="75">
        <v>4850910</v>
      </c>
      <c r="L29" s="75">
        <v>0</v>
      </c>
      <c r="M29" s="75">
        <v>152070192</v>
      </c>
      <c r="N29" s="75">
        <v>152070192</v>
      </c>
      <c r="O29" s="75">
        <v>147219282</v>
      </c>
      <c r="P29" s="75">
        <v>152070192</v>
      </c>
      <c r="Q29" s="75">
        <v>147219282</v>
      </c>
      <c r="R29" s="75">
        <v>152070192</v>
      </c>
      <c r="S29" s="75">
        <v>147219282</v>
      </c>
    </row>
    <row r="30" spans="1:19" x14ac:dyDescent="0.35">
      <c r="A30" s="74" t="s">
        <v>36</v>
      </c>
      <c r="B30" s="74">
        <v>6</v>
      </c>
      <c r="C30" s="74" t="s">
        <v>1569</v>
      </c>
      <c r="D30" s="74">
        <v>33901</v>
      </c>
      <c r="E30" s="74" t="s">
        <v>1847</v>
      </c>
      <c r="F30" s="75">
        <v>1228900</v>
      </c>
      <c r="G30" s="75">
        <v>1228900</v>
      </c>
      <c r="H30" s="75">
        <v>1228900</v>
      </c>
      <c r="I30" s="74" t="s">
        <v>2829</v>
      </c>
      <c r="J30" s="74" t="s">
        <v>2833</v>
      </c>
      <c r="K30" s="75">
        <v>10000</v>
      </c>
      <c r="L30" s="75">
        <v>0</v>
      </c>
      <c r="M30" s="75">
        <v>1238900</v>
      </c>
      <c r="N30" s="75">
        <v>1238900</v>
      </c>
      <c r="O30" s="75">
        <v>1228900</v>
      </c>
      <c r="P30" s="75">
        <v>1238900</v>
      </c>
      <c r="Q30" s="75">
        <v>1228900</v>
      </c>
      <c r="R30" s="75">
        <v>1238900</v>
      </c>
      <c r="S30" s="75">
        <v>1228900</v>
      </c>
    </row>
    <row r="31" spans="1:19" x14ac:dyDescent="0.35">
      <c r="A31" s="74" t="s">
        <v>37</v>
      </c>
      <c r="B31" s="74">
        <v>6</v>
      </c>
      <c r="C31" s="74" t="s">
        <v>1569</v>
      </c>
      <c r="D31" s="74">
        <v>65901</v>
      </c>
      <c r="E31" s="74" t="s">
        <v>1848</v>
      </c>
      <c r="F31" s="75">
        <v>9262112</v>
      </c>
      <c r="G31" s="75">
        <v>9262112</v>
      </c>
      <c r="H31" s="75">
        <v>9262112</v>
      </c>
      <c r="I31" s="74" t="s">
        <v>2829</v>
      </c>
      <c r="J31" s="74" t="s">
        <v>2833</v>
      </c>
      <c r="K31" s="75">
        <v>126750</v>
      </c>
      <c r="L31" s="75">
        <v>0</v>
      </c>
      <c r="M31" s="75">
        <v>9388862</v>
      </c>
      <c r="N31" s="75">
        <v>9388862</v>
      </c>
      <c r="O31" s="75">
        <v>9262112</v>
      </c>
      <c r="P31" s="75">
        <v>9388862</v>
      </c>
      <c r="Q31" s="75">
        <v>9262112</v>
      </c>
      <c r="R31" s="75">
        <v>9388862</v>
      </c>
      <c r="S31" s="75">
        <v>9262112</v>
      </c>
    </row>
    <row r="32" spans="1:19" x14ac:dyDescent="0.35">
      <c r="A32" s="74" t="s">
        <v>38</v>
      </c>
      <c r="B32" s="74">
        <v>6</v>
      </c>
      <c r="C32" s="74" t="s">
        <v>1569</v>
      </c>
      <c r="D32" s="74">
        <v>219901</v>
      </c>
      <c r="E32" s="74" t="s">
        <v>1849</v>
      </c>
      <c r="F32" s="75">
        <v>746584</v>
      </c>
      <c r="G32" s="75">
        <v>746584</v>
      </c>
      <c r="H32" s="75">
        <v>746584</v>
      </c>
      <c r="I32" s="74" t="s">
        <v>2829</v>
      </c>
      <c r="J32" s="74" t="s">
        <v>2833</v>
      </c>
      <c r="K32" s="75">
        <v>40610</v>
      </c>
      <c r="L32" s="75">
        <v>0</v>
      </c>
      <c r="M32" s="75">
        <v>787194</v>
      </c>
      <c r="N32" s="75">
        <v>787194</v>
      </c>
      <c r="O32" s="75">
        <v>746584</v>
      </c>
      <c r="P32" s="75">
        <v>787194</v>
      </c>
      <c r="Q32" s="75">
        <v>746584</v>
      </c>
      <c r="R32" s="75">
        <v>787194</v>
      </c>
      <c r="S32" s="75">
        <v>746584</v>
      </c>
    </row>
    <row r="33" spans="1:19" x14ac:dyDescent="0.35">
      <c r="A33" s="74" t="s">
        <v>39</v>
      </c>
      <c r="B33" s="74">
        <v>7</v>
      </c>
      <c r="C33" s="74" t="s">
        <v>1570</v>
      </c>
      <c r="D33" s="74">
        <v>7901</v>
      </c>
      <c r="E33" s="74" t="s">
        <v>1850</v>
      </c>
      <c r="F33" s="75">
        <v>308822118</v>
      </c>
      <c r="G33" s="75">
        <v>311329880</v>
      </c>
      <c r="H33" s="75">
        <v>308822118</v>
      </c>
      <c r="I33" s="74" t="s">
        <v>2829</v>
      </c>
      <c r="J33" s="74" t="s">
        <v>2833</v>
      </c>
      <c r="K33" s="75">
        <v>3363703</v>
      </c>
      <c r="L33" s="75">
        <v>0</v>
      </c>
      <c r="M33" s="75">
        <v>312185821</v>
      </c>
      <c r="N33" s="75">
        <v>312185821</v>
      </c>
      <c r="O33" s="75">
        <v>308822118</v>
      </c>
      <c r="P33" s="75">
        <v>312185821</v>
      </c>
      <c r="Q33" s="75">
        <v>308822118</v>
      </c>
      <c r="R33" s="75">
        <v>312185821</v>
      </c>
      <c r="S33" s="75">
        <v>308822118</v>
      </c>
    </row>
    <row r="34" spans="1:19" x14ac:dyDescent="0.35">
      <c r="A34" s="74" t="s">
        <v>40</v>
      </c>
      <c r="B34" s="74">
        <v>7</v>
      </c>
      <c r="C34" s="74" t="s">
        <v>1570</v>
      </c>
      <c r="D34" s="74">
        <v>7902</v>
      </c>
      <c r="E34" s="74" t="s">
        <v>1851</v>
      </c>
      <c r="F34" s="75">
        <v>858587070</v>
      </c>
      <c r="G34" s="75">
        <v>878292860</v>
      </c>
      <c r="H34" s="75">
        <v>858587070</v>
      </c>
      <c r="I34" s="74" t="s">
        <v>2829</v>
      </c>
      <c r="J34" s="74" t="s">
        <v>2833</v>
      </c>
      <c r="K34" s="75">
        <v>10633163</v>
      </c>
      <c r="L34" s="75">
        <v>0</v>
      </c>
      <c r="M34" s="75">
        <v>869220233</v>
      </c>
      <c r="N34" s="75">
        <v>869220233</v>
      </c>
      <c r="O34" s="75">
        <v>858587070</v>
      </c>
      <c r="P34" s="75">
        <v>869220233</v>
      </c>
      <c r="Q34" s="75">
        <v>858587070</v>
      </c>
      <c r="R34" s="75">
        <v>869220233</v>
      </c>
      <c r="S34" s="75">
        <v>858587070</v>
      </c>
    </row>
    <row r="35" spans="1:19" x14ac:dyDescent="0.35">
      <c r="A35" s="74" t="s">
        <v>41</v>
      </c>
      <c r="B35" s="74">
        <v>7</v>
      </c>
      <c r="C35" s="74" t="s">
        <v>1570</v>
      </c>
      <c r="D35" s="74">
        <v>7904</v>
      </c>
      <c r="E35" s="74" t="s">
        <v>1852</v>
      </c>
      <c r="F35" s="75">
        <v>195104554</v>
      </c>
      <c r="G35" s="75">
        <v>199121115</v>
      </c>
      <c r="H35" s="75">
        <v>195104554</v>
      </c>
      <c r="I35" s="74" t="s">
        <v>2829</v>
      </c>
      <c r="J35" s="74" t="s">
        <v>2833</v>
      </c>
      <c r="K35" s="75">
        <v>9039835</v>
      </c>
      <c r="L35" s="75">
        <v>0</v>
      </c>
      <c r="M35" s="75">
        <v>204144389</v>
      </c>
      <c r="N35" s="75">
        <v>204144389</v>
      </c>
      <c r="O35" s="75">
        <v>195104554</v>
      </c>
      <c r="P35" s="75">
        <v>204144389</v>
      </c>
      <c r="Q35" s="75">
        <v>195104554</v>
      </c>
      <c r="R35" s="75">
        <v>204144389</v>
      </c>
      <c r="S35" s="75">
        <v>195104554</v>
      </c>
    </row>
    <row r="36" spans="1:19" x14ac:dyDescent="0.35">
      <c r="A36" s="74" t="s">
        <v>42</v>
      </c>
      <c r="B36" s="74">
        <v>7</v>
      </c>
      <c r="C36" s="74" t="s">
        <v>1570</v>
      </c>
      <c r="D36" s="74">
        <v>7905</v>
      </c>
      <c r="E36" s="74" t="s">
        <v>1853</v>
      </c>
      <c r="F36" s="75">
        <v>2016396281</v>
      </c>
      <c r="G36" s="75">
        <v>2044431425</v>
      </c>
      <c r="H36" s="75">
        <v>2016396281</v>
      </c>
      <c r="I36" s="74" t="s">
        <v>2829</v>
      </c>
      <c r="J36" s="74" t="s">
        <v>2833</v>
      </c>
      <c r="K36" s="75">
        <v>31544735</v>
      </c>
      <c r="L36" s="75">
        <v>0</v>
      </c>
      <c r="M36" s="75">
        <v>2047941016</v>
      </c>
      <c r="N36" s="75">
        <v>2047941016</v>
      </c>
      <c r="O36" s="75">
        <v>2016396281</v>
      </c>
      <c r="P36" s="75">
        <v>2047941016</v>
      </c>
      <c r="Q36" s="75">
        <v>2016396281</v>
      </c>
      <c r="R36" s="75">
        <v>2047941016</v>
      </c>
      <c r="S36" s="75">
        <v>2016396281</v>
      </c>
    </row>
    <row r="37" spans="1:19" x14ac:dyDescent="0.35">
      <c r="A37" s="74" t="s">
        <v>43</v>
      </c>
      <c r="B37" s="74">
        <v>7</v>
      </c>
      <c r="C37" s="74" t="s">
        <v>1570</v>
      </c>
      <c r="D37" s="74">
        <v>7906</v>
      </c>
      <c r="E37" s="74" t="s">
        <v>1854</v>
      </c>
      <c r="F37" s="75">
        <v>234601853</v>
      </c>
      <c r="G37" s="75">
        <v>236647006</v>
      </c>
      <c r="H37" s="75">
        <v>234601853</v>
      </c>
      <c r="I37" s="74" t="s">
        <v>2829</v>
      </c>
      <c r="J37" s="74" t="s">
        <v>2833</v>
      </c>
      <c r="K37" s="75">
        <v>13600555</v>
      </c>
      <c r="L37" s="75">
        <v>0</v>
      </c>
      <c r="M37" s="75">
        <v>248202408</v>
      </c>
      <c r="N37" s="75">
        <v>248202408</v>
      </c>
      <c r="O37" s="75">
        <v>234601853</v>
      </c>
      <c r="P37" s="75">
        <v>248202408</v>
      </c>
      <c r="Q37" s="75">
        <v>234601853</v>
      </c>
      <c r="R37" s="75">
        <v>248202408</v>
      </c>
      <c r="S37" s="75">
        <v>234601853</v>
      </c>
    </row>
    <row r="38" spans="1:19" x14ac:dyDescent="0.35">
      <c r="A38" s="74" t="s">
        <v>44</v>
      </c>
      <c r="B38" s="74">
        <v>7</v>
      </c>
      <c r="C38" s="74" t="s">
        <v>1570</v>
      </c>
      <c r="D38" s="74">
        <v>15909</v>
      </c>
      <c r="E38" s="74" t="s">
        <v>1855</v>
      </c>
      <c r="F38" s="75">
        <v>106266057</v>
      </c>
      <c r="G38" s="75">
        <v>110008244</v>
      </c>
      <c r="H38" s="75">
        <v>106266057</v>
      </c>
      <c r="I38" s="74" t="s">
        <v>2829</v>
      </c>
      <c r="J38" s="74" t="s">
        <v>2833</v>
      </c>
      <c r="K38" s="75">
        <v>7739613</v>
      </c>
      <c r="L38" s="75">
        <v>0</v>
      </c>
      <c r="M38" s="75">
        <v>114005670</v>
      </c>
      <c r="N38" s="75">
        <v>114005670</v>
      </c>
      <c r="O38" s="75">
        <v>106266057</v>
      </c>
      <c r="P38" s="75">
        <v>114005670</v>
      </c>
      <c r="Q38" s="75">
        <v>106266057</v>
      </c>
      <c r="R38" s="75">
        <v>114005670</v>
      </c>
      <c r="S38" s="75">
        <v>106266057</v>
      </c>
    </row>
    <row r="39" spans="1:19" x14ac:dyDescent="0.35">
      <c r="A39" s="74" t="s">
        <v>45</v>
      </c>
      <c r="B39" s="74">
        <v>7</v>
      </c>
      <c r="C39" s="74" t="s">
        <v>1570</v>
      </c>
      <c r="D39" s="74">
        <v>128901</v>
      </c>
      <c r="E39" s="74" t="s">
        <v>1856</v>
      </c>
      <c r="F39" s="75">
        <v>153723271</v>
      </c>
      <c r="G39" s="75">
        <v>153723271</v>
      </c>
      <c r="H39" s="75">
        <v>153723271</v>
      </c>
      <c r="I39" s="74" t="s">
        <v>2829</v>
      </c>
      <c r="J39" s="74" t="s">
        <v>2833</v>
      </c>
      <c r="K39" s="75">
        <v>240000</v>
      </c>
      <c r="L39" s="75">
        <v>0</v>
      </c>
      <c r="M39" s="75">
        <v>153963271</v>
      </c>
      <c r="N39" s="75">
        <v>153963271</v>
      </c>
      <c r="O39" s="75">
        <v>153723271</v>
      </c>
      <c r="P39" s="75">
        <v>153963271</v>
      </c>
      <c r="Q39" s="75">
        <v>153723271</v>
      </c>
      <c r="R39" s="75">
        <v>153963271</v>
      </c>
      <c r="S39" s="75">
        <v>153723271</v>
      </c>
    </row>
    <row r="40" spans="1:19" x14ac:dyDescent="0.35">
      <c r="A40" s="74" t="s">
        <v>46</v>
      </c>
      <c r="B40" s="74">
        <v>8</v>
      </c>
      <c r="C40" s="74" t="s">
        <v>1571</v>
      </c>
      <c r="D40" s="74">
        <v>8901</v>
      </c>
      <c r="E40" s="74" t="s">
        <v>1857</v>
      </c>
      <c r="F40" s="75">
        <v>1057690814</v>
      </c>
      <c r="G40" s="75">
        <v>1057690814</v>
      </c>
      <c r="H40" s="75">
        <v>1057690814</v>
      </c>
      <c r="I40" s="74" t="s">
        <v>2829</v>
      </c>
      <c r="J40" s="74" t="s">
        <v>2832</v>
      </c>
      <c r="K40" s="75">
        <v>31216333</v>
      </c>
      <c r="L40" s="75">
        <v>0</v>
      </c>
      <c r="M40" s="75">
        <v>1088907147</v>
      </c>
      <c r="N40" s="75">
        <v>1088907147</v>
      </c>
      <c r="O40" s="75">
        <v>1057690814</v>
      </c>
      <c r="P40" s="75">
        <v>1088907147</v>
      </c>
      <c r="Q40" s="75">
        <v>1057690814</v>
      </c>
      <c r="R40" s="75">
        <v>1088907147</v>
      </c>
      <c r="S40" s="75">
        <v>1057690814</v>
      </c>
    </row>
    <row r="41" spans="1:19" x14ac:dyDescent="0.35">
      <c r="A41" s="74" t="s">
        <v>47</v>
      </c>
      <c r="B41" s="74">
        <v>8</v>
      </c>
      <c r="C41" s="74" t="s">
        <v>1571</v>
      </c>
      <c r="D41" s="74">
        <v>8902</v>
      </c>
      <c r="E41" s="74" t="s">
        <v>1858</v>
      </c>
      <c r="F41" s="75">
        <v>1121080881</v>
      </c>
      <c r="G41" s="75">
        <v>1121080881</v>
      </c>
      <c r="H41" s="75">
        <v>1121080881</v>
      </c>
      <c r="I41" s="74" t="s">
        <v>2829</v>
      </c>
      <c r="J41" s="74" t="s">
        <v>2832</v>
      </c>
      <c r="K41" s="75">
        <v>27110259</v>
      </c>
      <c r="L41" s="75">
        <v>47932621</v>
      </c>
      <c r="M41" s="75">
        <v>1148191140</v>
      </c>
      <c r="N41" s="75">
        <v>1100258519</v>
      </c>
      <c r="O41" s="75">
        <v>1073148260</v>
      </c>
      <c r="P41" s="75">
        <v>1148191140</v>
      </c>
      <c r="Q41" s="75">
        <v>1121080881</v>
      </c>
      <c r="R41" s="75">
        <v>1100258519</v>
      </c>
      <c r="S41" s="75">
        <v>1073148260</v>
      </c>
    </row>
    <row r="42" spans="1:19" x14ac:dyDescent="0.35">
      <c r="A42" s="74" t="s">
        <v>48</v>
      </c>
      <c r="B42" s="74">
        <v>8</v>
      </c>
      <c r="C42" s="74" t="s">
        <v>1571</v>
      </c>
      <c r="D42" s="74">
        <v>8903</v>
      </c>
      <c r="E42" s="74" t="s">
        <v>1859</v>
      </c>
      <c r="F42" s="75">
        <v>87986366</v>
      </c>
      <c r="G42" s="75">
        <v>87986366</v>
      </c>
      <c r="H42" s="75">
        <v>87986366</v>
      </c>
      <c r="I42" s="74" t="s">
        <v>2829</v>
      </c>
      <c r="J42" s="74" t="s">
        <v>2832</v>
      </c>
      <c r="K42" s="75">
        <v>4182101</v>
      </c>
      <c r="L42" s="75">
        <v>1635530</v>
      </c>
      <c r="M42" s="75">
        <v>92168467</v>
      </c>
      <c r="N42" s="75">
        <v>90532937</v>
      </c>
      <c r="O42" s="75">
        <v>86350836</v>
      </c>
      <c r="P42" s="75">
        <v>92168467</v>
      </c>
      <c r="Q42" s="75">
        <v>87986366</v>
      </c>
      <c r="R42" s="75">
        <v>90532937</v>
      </c>
      <c r="S42" s="75">
        <v>86350836</v>
      </c>
    </row>
    <row r="43" spans="1:19" x14ac:dyDescent="0.35">
      <c r="A43" s="74" t="s">
        <v>49</v>
      </c>
      <c r="B43" s="74">
        <v>8</v>
      </c>
      <c r="C43" s="74" t="s">
        <v>1571</v>
      </c>
      <c r="D43" s="74">
        <v>45902</v>
      </c>
      <c r="E43" s="74" t="s">
        <v>1860</v>
      </c>
      <c r="F43" s="75">
        <v>32844007</v>
      </c>
      <c r="G43" s="75">
        <v>32844007</v>
      </c>
      <c r="H43" s="75">
        <v>32844007</v>
      </c>
      <c r="I43" s="74" t="s">
        <v>2829</v>
      </c>
      <c r="J43" s="74" t="s">
        <v>2832</v>
      </c>
      <c r="K43" s="75">
        <v>900122</v>
      </c>
      <c r="L43" s="75">
        <v>258325</v>
      </c>
      <c r="M43" s="75">
        <v>33744129</v>
      </c>
      <c r="N43" s="75">
        <v>33485804</v>
      </c>
      <c r="O43" s="75">
        <v>32585682</v>
      </c>
      <c r="P43" s="75">
        <v>33744129</v>
      </c>
      <c r="Q43" s="75">
        <v>32844007</v>
      </c>
      <c r="R43" s="75">
        <v>33485804</v>
      </c>
      <c r="S43" s="75">
        <v>32585682</v>
      </c>
    </row>
    <row r="44" spans="1:19" x14ac:dyDescent="0.35">
      <c r="A44" s="74" t="s">
        <v>50</v>
      </c>
      <c r="B44" s="74">
        <v>8</v>
      </c>
      <c r="C44" s="74" t="s">
        <v>1571</v>
      </c>
      <c r="D44" s="74">
        <v>239901</v>
      </c>
      <c r="E44" s="74" t="s">
        <v>1861</v>
      </c>
      <c r="F44" s="75">
        <v>10336090</v>
      </c>
      <c r="G44" s="75">
        <v>10336090</v>
      </c>
      <c r="H44" s="75">
        <v>10336090</v>
      </c>
      <c r="I44" s="74" t="s">
        <v>2829</v>
      </c>
      <c r="J44" s="74" t="s">
        <v>2832</v>
      </c>
      <c r="K44" s="75">
        <v>219362</v>
      </c>
      <c r="L44" s="75">
        <v>19900</v>
      </c>
      <c r="M44" s="75">
        <v>10555452</v>
      </c>
      <c r="N44" s="75">
        <v>10535552</v>
      </c>
      <c r="O44" s="75">
        <v>10316190</v>
      </c>
      <c r="P44" s="75">
        <v>10555452</v>
      </c>
      <c r="Q44" s="75">
        <v>10336090</v>
      </c>
      <c r="R44" s="75">
        <v>10535552</v>
      </c>
      <c r="S44" s="75">
        <v>10316190</v>
      </c>
    </row>
    <row r="45" spans="1:19" x14ac:dyDescent="0.35">
      <c r="A45" s="74" t="s">
        <v>51</v>
      </c>
      <c r="B45" s="74">
        <v>8</v>
      </c>
      <c r="C45" s="74" t="s">
        <v>1571</v>
      </c>
      <c r="D45" s="74">
        <v>239903</v>
      </c>
      <c r="E45" s="74" t="s">
        <v>1862</v>
      </c>
      <c r="F45" s="75">
        <v>181010</v>
      </c>
      <c r="G45" s="75">
        <v>181010</v>
      </c>
      <c r="H45" s="75">
        <v>181010</v>
      </c>
      <c r="I45" s="74" t="s">
        <v>2829</v>
      </c>
      <c r="J45" s="74" t="s">
        <v>2832</v>
      </c>
      <c r="K45" s="75">
        <v>1643</v>
      </c>
      <c r="L45" s="75">
        <v>0</v>
      </c>
      <c r="M45" s="75">
        <v>182653</v>
      </c>
      <c r="N45" s="75">
        <v>182653</v>
      </c>
      <c r="O45" s="75">
        <v>181010</v>
      </c>
      <c r="P45" s="75">
        <v>182653</v>
      </c>
      <c r="Q45" s="75">
        <v>181010</v>
      </c>
      <c r="R45" s="75">
        <v>182653</v>
      </c>
      <c r="S45" s="75">
        <v>181010</v>
      </c>
    </row>
    <row r="46" spans="1:19" x14ac:dyDescent="0.35">
      <c r="A46" s="74" t="s">
        <v>52</v>
      </c>
      <c r="B46" s="74">
        <v>9</v>
      </c>
      <c r="C46" s="74" t="s">
        <v>1572</v>
      </c>
      <c r="D46" s="74">
        <v>9901</v>
      </c>
      <c r="E46" s="74" t="s">
        <v>1863</v>
      </c>
      <c r="F46" s="75">
        <v>243334686</v>
      </c>
      <c r="G46" s="75">
        <v>232296866</v>
      </c>
      <c r="H46" s="75">
        <v>243334686</v>
      </c>
      <c r="I46" s="74" t="s">
        <v>2829</v>
      </c>
      <c r="J46" s="74" t="s">
        <v>2833</v>
      </c>
      <c r="K46" s="75">
        <v>8989446</v>
      </c>
      <c r="L46" s="75">
        <v>0</v>
      </c>
      <c r="M46" s="75">
        <v>252324132</v>
      </c>
      <c r="N46" s="75">
        <v>252324132</v>
      </c>
      <c r="O46" s="75">
        <v>243334686</v>
      </c>
      <c r="P46" s="75">
        <v>252324132</v>
      </c>
      <c r="Q46" s="75">
        <v>243334686</v>
      </c>
      <c r="R46" s="75">
        <v>252324132</v>
      </c>
      <c r="S46" s="75">
        <v>243334686</v>
      </c>
    </row>
    <row r="47" spans="1:19" x14ac:dyDescent="0.35">
      <c r="A47" s="74" t="s">
        <v>53</v>
      </c>
      <c r="B47" s="74">
        <v>9</v>
      </c>
      <c r="C47" s="74" t="s">
        <v>1572</v>
      </c>
      <c r="D47" s="74">
        <v>140908</v>
      </c>
      <c r="E47" s="74" t="s">
        <v>1864</v>
      </c>
      <c r="F47" s="75">
        <v>45990451</v>
      </c>
      <c r="G47" s="75">
        <v>39658340</v>
      </c>
      <c r="H47" s="75">
        <v>45990451</v>
      </c>
      <c r="I47" s="74" t="s">
        <v>2829</v>
      </c>
      <c r="J47" s="74" t="s">
        <v>2835</v>
      </c>
      <c r="K47" s="75">
        <v>426324</v>
      </c>
      <c r="L47" s="75">
        <v>0</v>
      </c>
      <c r="M47" s="75">
        <v>46416775</v>
      </c>
      <c r="N47" s="75">
        <v>46416775</v>
      </c>
      <c r="O47" s="75">
        <v>45990451</v>
      </c>
      <c r="P47" s="75">
        <v>46416775</v>
      </c>
      <c r="Q47" s="75">
        <v>45990451</v>
      </c>
      <c r="R47" s="75">
        <v>46416775</v>
      </c>
      <c r="S47" s="75">
        <v>45990451</v>
      </c>
    </row>
    <row r="48" spans="1:19" x14ac:dyDescent="0.35">
      <c r="A48" s="74" t="s">
        <v>54</v>
      </c>
      <c r="B48" s="74">
        <v>9</v>
      </c>
      <c r="C48" s="74" t="s">
        <v>1572</v>
      </c>
      <c r="D48" s="74">
        <v>185902</v>
      </c>
      <c r="E48" s="74" t="s">
        <v>1865</v>
      </c>
      <c r="F48" s="75">
        <v>6744283</v>
      </c>
      <c r="G48" s="75">
        <v>6744283</v>
      </c>
      <c r="H48" s="75">
        <v>6744283</v>
      </c>
      <c r="I48" s="74" t="s">
        <v>2829</v>
      </c>
      <c r="J48" s="74" t="s">
        <v>2833</v>
      </c>
      <c r="K48" s="75">
        <v>200000</v>
      </c>
      <c r="L48" s="75">
        <v>0</v>
      </c>
      <c r="M48" s="75">
        <v>6944283</v>
      </c>
      <c r="N48" s="75">
        <v>6944283</v>
      </c>
      <c r="O48" s="75">
        <v>6744283</v>
      </c>
      <c r="P48" s="75">
        <v>6944283</v>
      </c>
      <c r="Q48" s="75">
        <v>6744283</v>
      </c>
      <c r="R48" s="75">
        <v>6944283</v>
      </c>
      <c r="S48" s="75">
        <v>6744283</v>
      </c>
    </row>
    <row r="49" spans="1:19" x14ac:dyDescent="0.35">
      <c r="A49" s="74" t="s">
        <v>55</v>
      </c>
      <c r="B49" s="74">
        <v>10</v>
      </c>
      <c r="C49" s="74" t="s">
        <v>1573</v>
      </c>
      <c r="D49" s="74">
        <v>10901</v>
      </c>
      <c r="E49" s="74" t="s">
        <v>1866</v>
      </c>
      <c r="F49" s="75">
        <v>217357250</v>
      </c>
      <c r="G49" s="75">
        <v>217357250</v>
      </c>
      <c r="H49" s="75">
        <v>217357250</v>
      </c>
      <c r="I49" s="74" t="s">
        <v>2829</v>
      </c>
      <c r="J49" s="74" t="s">
        <v>2832</v>
      </c>
      <c r="K49" s="75">
        <v>5049071</v>
      </c>
      <c r="L49" s="75">
        <v>0</v>
      </c>
      <c r="M49" s="75">
        <v>222406321</v>
      </c>
      <c r="N49" s="75">
        <v>222406321</v>
      </c>
      <c r="O49" s="75">
        <v>217357250</v>
      </c>
      <c r="P49" s="75">
        <v>222406321</v>
      </c>
      <c r="Q49" s="75">
        <v>217357250</v>
      </c>
      <c r="R49" s="75">
        <v>222406321</v>
      </c>
      <c r="S49" s="75">
        <v>217357250</v>
      </c>
    </row>
    <row r="50" spans="1:19" x14ac:dyDescent="0.35">
      <c r="A50" s="74" t="s">
        <v>56</v>
      </c>
      <c r="B50" s="74">
        <v>10</v>
      </c>
      <c r="C50" s="74" t="s">
        <v>1573</v>
      </c>
      <c r="D50" s="74">
        <v>10902</v>
      </c>
      <c r="E50" s="74" t="s">
        <v>1867</v>
      </c>
      <c r="F50" s="75">
        <v>1394058004</v>
      </c>
      <c r="G50" s="75">
        <v>1394058004</v>
      </c>
      <c r="H50" s="75">
        <v>1394058004</v>
      </c>
      <c r="I50" s="74" t="s">
        <v>2829</v>
      </c>
      <c r="J50" s="74" t="s">
        <v>2832</v>
      </c>
      <c r="K50" s="75">
        <v>46604270</v>
      </c>
      <c r="L50" s="75">
        <v>0</v>
      </c>
      <c r="M50" s="75">
        <v>1440662274</v>
      </c>
      <c r="N50" s="75">
        <v>1440662274</v>
      </c>
      <c r="O50" s="75">
        <v>1394058004</v>
      </c>
      <c r="P50" s="75">
        <v>1440662274</v>
      </c>
      <c r="Q50" s="75">
        <v>1394058004</v>
      </c>
      <c r="R50" s="75">
        <v>1440662274</v>
      </c>
      <c r="S50" s="75">
        <v>1394058004</v>
      </c>
    </row>
    <row r="51" spans="1:19" x14ac:dyDescent="0.35">
      <c r="A51" s="74" t="s">
        <v>57</v>
      </c>
      <c r="B51" s="74">
        <v>10</v>
      </c>
      <c r="C51" s="74" t="s">
        <v>1573</v>
      </c>
      <c r="D51" s="74">
        <v>15915</v>
      </c>
      <c r="E51" s="74" t="s">
        <v>1868</v>
      </c>
      <c r="F51" s="75">
        <v>29233170</v>
      </c>
      <c r="G51" s="75">
        <v>29233170</v>
      </c>
      <c r="H51" s="75">
        <v>29233170</v>
      </c>
      <c r="I51" s="74" t="s">
        <v>2829</v>
      </c>
      <c r="J51" s="74" t="s">
        <v>2832</v>
      </c>
      <c r="K51" s="75">
        <v>1175826</v>
      </c>
      <c r="L51" s="75">
        <v>0</v>
      </c>
      <c r="M51" s="75">
        <v>30408996</v>
      </c>
      <c r="N51" s="75">
        <v>30408996</v>
      </c>
      <c r="O51" s="75">
        <v>29233170</v>
      </c>
      <c r="P51" s="75">
        <v>30408996</v>
      </c>
      <c r="Q51" s="75">
        <v>29233170</v>
      </c>
      <c r="R51" s="75">
        <v>30408996</v>
      </c>
      <c r="S51" s="75">
        <v>29233170</v>
      </c>
    </row>
    <row r="52" spans="1:19" x14ac:dyDescent="0.35">
      <c r="A52" s="74" t="s">
        <v>58</v>
      </c>
      <c r="B52" s="74">
        <v>10</v>
      </c>
      <c r="C52" s="74" t="s">
        <v>1573</v>
      </c>
      <c r="D52" s="74">
        <v>232904</v>
      </c>
      <c r="E52" s="74" t="s">
        <v>1869</v>
      </c>
      <c r="F52" s="75">
        <v>114634578</v>
      </c>
      <c r="G52" s="75">
        <v>114634578</v>
      </c>
      <c r="H52" s="75">
        <v>114634578</v>
      </c>
      <c r="I52" s="74" t="s">
        <v>2829</v>
      </c>
      <c r="J52" s="74" t="s">
        <v>2832</v>
      </c>
      <c r="K52" s="75">
        <v>2075790</v>
      </c>
      <c r="L52" s="75">
        <v>0</v>
      </c>
      <c r="M52" s="75">
        <v>116710368</v>
      </c>
      <c r="N52" s="75">
        <v>116710368</v>
      </c>
      <c r="O52" s="75">
        <v>114634578</v>
      </c>
      <c r="P52" s="75">
        <v>116710368</v>
      </c>
      <c r="Q52" s="75">
        <v>114634578</v>
      </c>
      <c r="R52" s="75">
        <v>116710368</v>
      </c>
      <c r="S52" s="75">
        <v>114634578</v>
      </c>
    </row>
    <row r="53" spans="1:19" x14ac:dyDescent="0.35">
      <c r="A53" s="74" t="s">
        <v>59</v>
      </c>
      <c r="B53" s="74">
        <v>11</v>
      </c>
      <c r="C53" s="74" t="s">
        <v>1574</v>
      </c>
      <c r="D53" s="74">
        <v>11901</v>
      </c>
      <c r="E53" s="74" t="s">
        <v>1870</v>
      </c>
      <c r="F53" s="75">
        <v>3112386492</v>
      </c>
      <c r="G53" s="75">
        <v>3112386492</v>
      </c>
      <c r="H53" s="75">
        <v>3112386492</v>
      </c>
      <c r="I53" s="74" t="s">
        <v>2829</v>
      </c>
      <c r="J53" s="74" t="s">
        <v>2832</v>
      </c>
      <c r="K53" s="75">
        <v>83603010</v>
      </c>
      <c r="L53" s="75">
        <v>0</v>
      </c>
      <c r="M53" s="75">
        <v>3195989502</v>
      </c>
      <c r="N53" s="75">
        <v>3195989502</v>
      </c>
      <c r="O53" s="75">
        <v>3112386492</v>
      </c>
      <c r="P53" s="75">
        <v>3195989502</v>
      </c>
      <c r="Q53" s="75">
        <v>3112386492</v>
      </c>
      <c r="R53" s="75">
        <v>3195989502</v>
      </c>
      <c r="S53" s="75">
        <v>3112386492</v>
      </c>
    </row>
    <row r="54" spans="1:19" x14ac:dyDescent="0.35">
      <c r="A54" s="74" t="s">
        <v>60</v>
      </c>
      <c r="B54" s="74">
        <v>11</v>
      </c>
      <c r="C54" s="74" t="s">
        <v>1574</v>
      </c>
      <c r="D54" s="74">
        <v>11902</v>
      </c>
      <c r="E54" s="74" t="s">
        <v>1871</v>
      </c>
      <c r="F54" s="75">
        <v>740424655</v>
      </c>
      <c r="G54" s="75">
        <v>740424655</v>
      </c>
      <c r="H54" s="75">
        <v>740424655</v>
      </c>
      <c r="I54" s="74" t="s">
        <v>2829</v>
      </c>
      <c r="J54" s="74" t="s">
        <v>2832</v>
      </c>
      <c r="K54" s="75">
        <v>28765209</v>
      </c>
      <c r="L54" s="75">
        <v>0</v>
      </c>
      <c r="M54" s="75">
        <v>769189864</v>
      </c>
      <c r="N54" s="75">
        <v>769189864</v>
      </c>
      <c r="O54" s="75">
        <v>740424655</v>
      </c>
      <c r="P54" s="75">
        <v>769189864</v>
      </c>
      <c r="Q54" s="75">
        <v>740424655</v>
      </c>
      <c r="R54" s="75">
        <v>769189864</v>
      </c>
      <c r="S54" s="75">
        <v>740424655</v>
      </c>
    </row>
    <row r="55" spans="1:19" x14ac:dyDescent="0.35">
      <c r="A55" s="74" t="s">
        <v>61</v>
      </c>
      <c r="B55" s="74">
        <v>11</v>
      </c>
      <c r="C55" s="74" t="s">
        <v>1574</v>
      </c>
      <c r="D55" s="74">
        <v>11904</v>
      </c>
      <c r="E55" s="74" t="s">
        <v>1872</v>
      </c>
      <c r="F55" s="75">
        <v>600411773</v>
      </c>
      <c r="G55" s="75">
        <v>601056321</v>
      </c>
      <c r="H55" s="75">
        <v>600411773</v>
      </c>
      <c r="I55" s="74" t="s">
        <v>2829</v>
      </c>
      <c r="J55" s="74" t="s">
        <v>2833</v>
      </c>
      <c r="K55" s="75">
        <v>22891167</v>
      </c>
      <c r="L55" s="75">
        <v>0</v>
      </c>
      <c r="M55" s="75">
        <v>623302940</v>
      </c>
      <c r="N55" s="75">
        <v>623302940</v>
      </c>
      <c r="O55" s="75">
        <v>600411773</v>
      </c>
      <c r="P55" s="75">
        <v>623302940</v>
      </c>
      <c r="Q55" s="75">
        <v>600411773</v>
      </c>
      <c r="R55" s="75">
        <v>623302940</v>
      </c>
      <c r="S55" s="75">
        <v>600411773</v>
      </c>
    </row>
    <row r="56" spans="1:19" x14ac:dyDescent="0.35">
      <c r="A56" s="74" t="s">
        <v>62</v>
      </c>
      <c r="B56" s="74">
        <v>11</v>
      </c>
      <c r="C56" s="74" t="s">
        <v>1574</v>
      </c>
      <c r="D56" s="74">
        <v>11905</v>
      </c>
      <c r="E56" s="74" t="s">
        <v>1873</v>
      </c>
      <c r="F56" s="75">
        <v>68182532</v>
      </c>
      <c r="G56" s="75">
        <v>68182532</v>
      </c>
      <c r="H56" s="75">
        <v>68182532</v>
      </c>
      <c r="I56" s="74" t="s">
        <v>2829</v>
      </c>
      <c r="J56" s="74" t="s">
        <v>2832</v>
      </c>
      <c r="K56" s="75">
        <v>2863172</v>
      </c>
      <c r="L56" s="75">
        <v>0</v>
      </c>
      <c r="M56" s="75">
        <v>71045704</v>
      </c>
      <c r="N56" s="75">
        <v>71045704</v>
      </c>
      <c r="O56" s="75">
        <v>68182532</v>
      </c>
      <c r="P56" s="75">
        <v>71045704</v>
      </c>
      <c r="Q56" s="75">
        <v>68182532</v>
      </c>
      <c r="R56" s="75">
        <v>71045704</v>
      </c>
      <c r="S56" s="75">
        <v>68182532</v>
      </c>
    </row>
    <row r="57" spans="1:19" x14ac:dyDescent="0.35">
      <c r="A57" s="74" t="s">
        <v>63</v>
      </c>
      <c r="B57" s="74">
        <v>11</v>
      </c>
      <c r="C57" s="74" t="s">
        <v>1574</v>
      </c>
      <c r="D57" s="74">
        <v>144902</v>
      </c>
      <c r="E57" s="74" t="s">
        <v>1874</v>
      </c>
      <c r="F57" s="75">
        <v>767286</v>
      </c>
      <c r="G57" s="75">
        <v>767286</v>
      </c>
      <c r="H57" s="75">
        <v>767286</v>
      </c>
      <c r="I57" s="74" t="s">
        <v>2829</v>
      </c>
      <c r="J57" s="74" t="s">
        <v>2832</v>
      </c>
      <c r="K57" s="75">
        <v>60000</v>
      </c>
      <c r="L57" s="75">
        <v>0</v>
      </c>
      <c r="M57" s="75">
        <v>827286</v>
      </c>
      <c r="N57" s="75">
        <v>827286</v>
      </c>
      <c r="O57" s="75">
        <v>767286</v>
      </c>
      <c r="P57" s="75">
        <v>827286</v>
      </c>
      <c r="Q57" s="75">
        <v>767286</v>
      </c>
      <c r="R57" s="75">
        <v>827286</v>
      </c>
      <c r="S57" s="75">
        <v>767286</v>
      </c>
    </row>
    <row r="58" spans="1:19" x14ac:dyDescent="0.35">
      <c r="A58" s="74" t="s">
        <v>64</v>
      </c>
      <c r="B58" s="74">
        <v>12</v>
      </c>
      <c r="C58" s="74" t="s">
        <v>1575</v>
      </c>
      <c r="D58" s="74">
        <v>12901</v>
      </c>
      <c r="E58" s="74" t="s">
        <v>1875</v>
      </c>
      <c r="F58" s="75">
        <v>280971639</v>
      </c>
      <c r="G58" s="75">
        <v>279141542</v>
      </c>
      <c r="H58" s="75">
        <v>280971639</v>
      </c>
      <c r="I58" s="74" t="s">
        <v>2829</v>
      </c>
      <c r="J58" s="74" t="s">
        <v>2833</v>
      </c>
      <c r="K58" s="75">
        <v>7384970</v>
      </c>
      <c r="L58" s="75">
        <v>0</v>
      </c>
      <c r="M58" s="75">
        <v>288356609</v>
      </c>
      <c r="N58" s="75">
        <v>288356609</v>
      </c>
      <c r="O58" s="75">
        <v>280971639</v>
      </c>
      <c r="P58" s="75">
        <v>288356609</v>
      </c>
      <c r="Q58" s="75">
        <v>280971639</v>
      </c>
      <c r="R58" s="75">
        <v>288356609</v>
      </c>
      <c r="S58" s="75">
        <v>280971639</v>
      </c>
    </row>
    <row r="59" spans="1:19" x14ac:dyDescent="0.35">
      <c r="A59" s="74" t="s">
        <v>65</v>
      </c>
      <c r="B59" s="74">
        <v>12</v>
      </c>
      <c r="C59" s="74" t="s">
        <v>1575</v>
      </c>
      <c r="D59" s="74">
        <v>252903</v>
      </c>
      <c r="E59" s="74" t="s">
        <v>1845</v>
      </c>
      <c r="F59" s="75">
        <v>3420023</v>
      </c>
      <c r="G59" s="75">
        <v>3420023</v>
      </c>
      <c r="H59" s="75">
        <v>3420023</v>
      </c>
      <c r="I59" s="74" t="s">
        <v>2829</v>
      </c>
      <c r="J59" s="74" t="s">
        <v>2832</v>
      </c>
      <c r="K59" s="75">
        <v>6520</v>
      </c>
      <c r="L59" s="75">
        <v>0</v>
      </c>
      <c r="M59" s="75">
        <v>3426543</v>
      </c>
      <c r="N59" s="75">
        <v>3426543</v>
      </c>
      <c r="O59" s="75">
        <v>3420023</v>
      </c>
      <c r="P59" s="75">
        <v>3426543</v>
      </c>
      <c r="Q59" s="75">
        <v>3420023</v>
      </c>
      <c r="R59" s="75">
        <v>3426543</v>
      </c>
      <c r="S59" s="75">
        <v>3420023</v>
      </c>
    </row>
    <row r="60" spans="1:19" x14ac:dyDescent="0.35">
      <c r="A60" s="74" t="s">
        <v>66</v>
      </c>
      <c r="B60" s="74">
        <v>13</v>
      </c>
      <c r="C60" s="74" t="s">
        <v>1576</v>
      </c>
      <c r="D60" s="74">
        <v>13901</v>
      </c>
      <c r="E60" s="74" t="s">
        <v>1876</v>
      </c>
      <c r="F60" s="75">
        <v>763827152</v>
      </c>
      <c r="G60" s="75">
        <v>782060321</v>
      </c>
      <c r="H60" s="75">
        <v>763827152</v>
      </c>
      <c r="I60" s="74" t="s">
        <v>2829</v>
      </c>
      <c r="J60" s="74" t="s">
        <v>2833</v>
      </c>
      <c r="K60" s="75">
        <v>32366540</v>
      </c>
      <c r="L60" s="75">
        <v>0</v>
      </c>
      <c r="M60" s="75">
        <v>796193692</v>
      </c>
      <c r="N60" s="75">
        <v>796193692</v>
      </c>
      <c r="O60" s="75">
        <v>763827152</v>
      </c>
      <c r="P60" s="75">
        <v>796193692</v>
      </c>
      <c r="Q60" s="75">
        <v>763827152</v>
      </c>
      <c r="R60" s="75">
        <v>796193692</v>
      </c>
      <c r="S60" s="75">
        <v>763827152</v>
      </c>
    </row>
    <row r="61" spans="1:19" x14ac:dyDescent="0.35">
      <c r="A61" s="74" t="s">
        <v>67</v>
      </c>
      <c r="B61" s="74">
        <v>13</v>
      </c>
      <c r="C61" s="74" t="s">
        <v>1576</v>
      </c>
      <c r="D61" s="74">
        <v>13902</v>
      </c>
      <c r="E61" s="74" t="s">
        <v>1877</v>
      </c>
      <c r="F61" s="75">
        <v>241448507</v>
      </c>
      <c r="G61" s="75">
        <v>237170304</v>
      </c>
      <c r="H61" s="75">
        <v>241448507</v>
      </c>
      <c r="I61" s="74" t="s">
        <v>2829</v>
      </c>
      <c r="J61" s="74" t="s">
        <v>2833</v>
      </c>
      <c r="K61" s="75">
        <v>1320910</v>
      </c>
      <c r="L61" s="75">
        <v>1170260</v>
      </c>
      <c r="M61" s="75">
        <v>242769417</v>
      </c>
      <c r="N61" s="75">
        <v>241599157</v>
      </c>
      <c r="O61" s="75">
        <v>240278247</v>
      </c>
      <c r="P61" s="75">
        <v>242769417</v>
      </c>
      <c r="Q61" s="75">
        <v>241448507</v>
      </c>
      <c r="R61" s="75">
        <v>241599157</v>
      </c>
      <c r="S61" s="75">
        <v>240278247</v>
      </c>
    </row>
    <row r="62" spans="1:19" x14ac:dyDescent="0.35">
      <c r="A62" s="74" t="s">
        <v>68</v>
      </c>
      <c r="B62" s="74">
        <v>13</v>
      </c>
      <c r="C62" s="74" t="s">
        <v>1576</v>
      </c>
      <c r="D62" s="74">
        <v>13903</v>
      </c>
      <c r="E62" s="74" t="s">
        <v>1878</v>
      </c>
      <c r="F62" s="75">
        <v>475895351</v>
      </c>
      <c r="G62" s="75">
        <v>482791119</v>
      </c>
      <c r="H62" s="75">
        <v>475895351</v>
      </c>
      <c r="I62" s="74" t="s">
        <v>2829</v>
      </c>
      <c r="J62" s="74" t="s">
        <v>2833</v>
      </c>
      <c r="K62" s="75">
        <v>2878520</v>
      </c>
      <c r="L62" s="75">
        <v>0</v>
      </c>
      <c r="M62" s="75">
        <v>478773871</v>
      </c>
      <c r="N62" s="75">
        <v>478773871</v>
      </c>
      <c r="O62" s="75">
        <v>475895351</v>
      </c>
      <c r="P62" s="75">
        <v>478773871</v>
      </c>
      <c r="Q62" s="75">
        <v>475895351</v>
      </c>
      <c r="R62" s="75">
        <v>478773871</v>
      </c>
      <c r="S62" s="75">
        <v>475895351</v>
      </c>
    </row>
    <row r="63" spans="1:19" x14ac:dyDescent="0.35">
      <c r="A63" s="74" t="s">
        <v>69</v>
      </c>
      <c r="B63" s="74">
        <v>13</v>
      </c>
      <c r="C63" s="74" t="s">
        <v>1576</v>
      </c>
      <c r="D63" s="74">
        <v>13905</v>
      </c>
      <c r="E63" s="74" t="s">
        <v>1879</v>
      </c>
      <c r="F63" s="75">
        <v>153056945</v>
      </c>
      <c r="G63" s="75">
        <v>156455356</v>
      </c>
      <c r="H63" s="75">
        <v>153056945</v>
      </c>
      <c r="I63" s="74" t="s">
        <v>2829</v>
      </c>
      <c r="J63" s="74" t="s">
        <v>2833</v>
      </c>
      <c r="K63" s="75">
        <v>4831080</v>
      </c>
      <c r="L63" s="75">
        <v>0</v>
      </c>
      <c r="M63" s="75">
        <v>157888025</v>
      </c>
      <c r="N63" s="75">
        <v>157888025</v>
      </c>
      <c r="O63" s="75">
        <v>153056945</v>
      </c>
      <c r="P63" s="75">
        <v>157888025</v>
      </c>
      <c r="Q63" s="75">
        <v>153056945</v>
      </c>
      <c r="R63" s="75">
        <v>157888025</v>
      </c>
      <c r="S63" s="75">
        <v>153056945</v>
      </c>
    </row>
    <row r="64" spans="1:19" x14ac:dyDescent="0.35">
      <c r="A64" s="74" t="s">
        <v>70</v>
      </c>
      <c r="B64" s="74">
        <v>13</v>
      </c>
      <c r="C64" s="74" t="s">
        <v>1576</v>
      </c>
      <c r="D64" s="74">
        <v>149902</v>
      </c>
      <c r="E64" s="74" t="s">
        <v>1880</v>
      </c>
      <c r="F64" s="75">
        <v>10126035</v>
      </c>
      <c r="G64" s="75">
        <v>10126035</v>
      </c>
      <c r="H64" s="75">
        <v>10126035</v>
      </c>
      <c r="I64" s="74" t="s">
        <v>2829</v>
      </c>
      <c r="J64" s="74" t="s">
        <v>2833</v>
      </c>
      <c r="K64" s="75">
        <v>50000</v>
      </c>
      <c r="L64" s="75">
        <v>55880</v>
      </c>
      <c r="M64" s="75">
        <v>10176035</v>
      </c>
      <c r="N64" s="75">
        <v>10120155</v>
      </c>
      <c r="O64" s="75">
        <v>10070155</v>
      </c>
      <c r="P64" s="75">
        <v>10176035</v>
      </c>
      <c r="Q64" s="75">
        <v>10126035</v>
      </c>
      <c r="R64" s="75">
        <v>10120155</v>
      </c>
      <c r="S64" s="75">
        <v>10070155</v>
      </c>
    </row>
    <row r="65" spans="1:19" x14ac:dyDescent="0.35">
      <c r="A65" s="74" t="s">
        <v>71</v>
      </c>
      <c r="B65" s="74">
        <v>13</v>
      </c>
      <c r="C65" s="74" t="s">
        <v>1576</v>
      </c>
      <c r="D65" s="74">
        <v>196903</v>
      </c>
      <c r="E65" s="74" t="s">
        <v>1881</v>
      </c>
      <c r="F65" s="75">
        <v>7732590</v>
      </c>
      <c r="G65" s="75">
        <v>7732590</v>
      </c>
      <c r="H65" s="75">
        <v>7732590</v>
      </c>
      <c r="I65" s="74" t="s">
        <v>2829</v>
      </c>
      <c r="J65" s="74" t="s">
        <v>2833</v>
      </c>
      <c r="K65" s="75">
        <v>281830</v>
      </c>
      <c r="L65" s="75">
        <v>0</v>
      </c>
      <c r="M65" s="75">
        <v>8014420</v>
      </c>
      <c r="N65" s="75">
        <v>8014420</v>
      </c>
      <c r="O65" s="75">
        <v>7732590</v>
      </c>
      <c r="P65" s="75">
        <v>8014420</v>
      </c>
      <c r="Q65" s="75">
        <v>7732590</v>
      </c>
      <c r="R65" s="75">
        <v>8014420</v>
      </c>
      <c r="S65" s="75">
        <v>7732590</v>
      </c>
    </row>
    <row r="66" spans="1:19" x14ac:dyDescent="0.35">
      <c r="A66" s="74" t="s">
        <v>72</v>
      </c>
      <c r="B66" s="74">
        <v>13</v>
      </c>
      <c r="C66" s="74" t="s">
        <v>1576</v>
      </c>
      <c r="D66" s="74">
        <v>205904</v>
      </c>
      <c r="E66" s="74" t="s">
        <v>1882</v>
      </c>
      <c r="F66" s="75">
        <v>6002770</v>
      </c>
      <c r="G66" s="75">
        <v>6002770</v>
      </c>
      <c r="H66" s="75">
        <v>6002770</v>
      </c>
      <c r="I66" s="74" t="s">
        <v>2829</v>
      </c>
      <c r="J66" s="74" t="s">
        <v>2833</v>
      </c>
      <c r="K66" s="75">
        <v>185330</v>
      </c>
      <c r="L66" s="75">
        <v>0</v>
      </c>
      <c r="M66" s="75">
        <v>6188100</v>
      </c>
      <c r="N66" s="75">
        <v>6188100</v>
      </c>
      <c r="O66" s="75">
        <v>6002770</v>
      </c>
      <c r="P66" s="75">
        <v>6188100</v>
      </c>
      <c r="Q66" s="75">
        <v>6002770</v>
      </c>
      <c r="R66" s="75">
        <v>6188100</v>
      </c>
      <c r="S66" s="75">
        <v>6002770</v>
      </c>
    </row>
    <row r="67" spans="1:19" x14ac:dyDescent="0.35">
      <c r="A67" s="74" t="s">
        <v>73</v>
      </c>
      <c r="B67" s="74">
        <v>14</v>
      </c>
      <c r="C67" s="74" t="s">
        <v>1577</v>
      </c>
      <c r="D67" s="74">
        <v>14901</v>
      </c>
      <c r="E67" s="74" t="s">
        <v>1883</v>
      </c>
      <c r="F67" s="75">
        <v>312766646</v>
      </c>
      <c r="G67" s="75">
        <v>328336092</v>
      </c>
      <c r="H67" s="75">
        <v>312766646</v>
      </c>
      <c r="I67" s="74" t="s">
        <v>2829</v>
      </c>
      <c r="J67" s="74" t="s">
        <v>2833</v>
      </c>
      <c r="K67" s="75">
        <v>14570812</v>
      </c>
      <c r="L67" s="75">
        <v>0</v>
      </c>
      <c r="M67" s="75">
        <v>327337458</v>
      </c>
      <c r="N67" s="75">
        <v>327337458</v>
      </c>
      <c r="O67" s="75">
        <v>312766646</v>
      </c>
      <c r="P67" s="75">
        <v>327337458</v>
      </c>
      <c r="Q67" s="75">
        <v>312766646</v>
      </c>
      <c r="R67" s="75">
        <v>327337458</v>
      </c>
      <c r="S67" s="75">
        <v>312766646</v>
      </c>
    </row>
    <row r="68" spans="1:19" x14ac:dyDescent="0.35">
      <c r="A68" s="74" t="s">
        <v>74</v>
      </c>
      <c r="B68" s="74">
        <v>14</v>
      </c>
      <c r="C68" s="74" t="s">
        <v>1577</v>
      </c>
      <c r="D68" s="74">
        <v>14902</v>
      </c>
      <c r="E68" s="74" t="s">
        <v>1884</v>
      </c>
      <c r="F68" s="75">
        <v>41931176</v>
      </c>
      <c r="G68" s="75">
        <v>47698982</v>
      </c>
      <c r="H68" s="75">
        <v>41931176</v>
      </c>
      <c r="I68" s="74" t="s">
        <v>2829</v>
      </c>
      <c r="J68" s="74" t="s">
        <v>2834</v>
      </c>
      <c r="K68" s="75">
        <v>1660484</v>
      </c>
      <c r="L68" s="75">
        <v>0</v>
      </c>
      <c r="M68" s="75">
        <v>43591660</v>
      </c>
      <c r="N68" s="75">
        <v>43591660</v>
      </c>
      <c r="O68" s="75">
        <v>41931176</v>
      </c>
      <c r="P68" s="75">
        <v>43591660</v>
      </c>
      <c r="Q68" s="75">
        <v>41931176</v>
      </c>
      <c r="R68" s="75">
        <v>43591660</v>
      </c>
      <c r="S68" s="75">
        <v>41931176</v>
      </c>
    </row>
    <row r="69" spans="1:19" x14ac:dyDescent="0.35">
      <c r="A69" s="74" t="s">
        <v>75</v>
      </c>
      <c r="B69" s="74">
        <v>14</v>
      </c>
      <c r="C69" s="74" t="s">
        <v>1577</v>
      </c>
      <c r="D69" s="74">
        <v>14903</v>
      </c>
      <c r="E69" s="74" t="s">
        <v>1885</v>
      </c>
      <c r="F69" s="75">
        <v>2462026695</v>
      </c>
      <c r="G69" s="75">
        <v>2561812604</v>
      </c>
      <c r="H69" s="75">
        <v>2462026695</v>
      </c>
      <c r="I69" s="74" t="s">
        <v>2829</v>
      </c>
      <c r="J69" s="74" t="s">
        <v>2833</v>
      </c>
      <c r="K69" s="75">
        <v>101532760</v>
      </c>
      <c r="L69" s="75">
        <v>0</v>
      </c>
      <c r="M69" s="75">
        <v>2563559455</v>
      </c>
      <c r="N69" s="75">
        <v>2563559455</v>
      </c>
      <c r="O69" s="75">
        <v>2462026695</v>
      </c>
      <c r="P69" s="75">
        <v>2563559455</v>
      </c>
      <c r="Q69" s="75">
        <v>2462026695</v>
      </c>
      <c r="R69" s="75">
        <v>2563559455</v>
      </c>
      <c r="S69" s="75">
        <v>2462026695</v>
      </c>
    </row>
    <row r="70" spans="1:19" x14ac:dyDescent="0.35">
      <c r="A70" s="74" t="s">
        <v>76</v>
      </c>
      <c r="B70" s="74">
        <v>14</v>
      </c>
      <c r="C70" s="74" t="s">
        <v>1577</v>
      </c>
      <c r="D70" s="74">
        <v>14905</v>
      </c>
      <c r="E70" s="74" t="s">
        <v>1886</v>
      </c>
      <c r="F70" s="75">
        <v>93555736</v>
      </c>
      <c r="G70" s="75">
        <v>103739495</v>
      </c>
      <c r="H70" s="75">
        <v>93555736</v>
      </c>
      <c r="I70" s="74" t="s">
        <v>2829</v>
      </c>
      <c r="J70" s="74" t="s">
        <v>2834</v>
      </c>
      <c r="K70" s="75">
        <v>5081108</v>
      </c>
      <c r="L70" s="75">
        <v>0</v>
      </c>
      <c r="M70" s="75">
        <v>98636844</v>
      </c>
      <c r="N70" s="75">
        <v>98636844</v>
      </c>
      <c r="O70" s="75">
        <v>93555736</v>
      </c>
      <c r="P70" s="75">
        <v>98636844</v>
      </c>
      <c r="Q70" s="75">
        <v>93555736</v>
      </c>
      <c r="R70" s="75">
        <v>98636844</v>
      </c>
      <c r="S70" s="75">
        <v>93555736</v>
      </c>
    </row>
    <row r="71" spans="1:19" x14ac:dyDescent="0.35">
      <c r="A71" s="74" t="s">
        <v>77</v>
      </c>
      <c r="B71" s="74">
        <v>14</v>
      </c>
      <c r="C71" s="74" t="s">
        <v>1577</v>
      </c>
      <c r="D71" s="74">
        <v>14906</v>
      </c>
      <c r="E71" s="74" t="s">
        <v>1887</v>
      </c>
      <c r="F71" s="75">
        <v>6823211132</v>
      </c>
      <c r="G71" s="75">
        <v>7048340716</v>
      </c>
      <c r="H71" s="75">
        <v>6823211132</v>
      </c>
      <c r="I71" s="74" t="s">
        <v>2829</v>
      </c>
      <c r="J71" s="74" t="s">
        <v>2833</v>
      </c>
      <c r="K71" s="75">
        <v>267063398</v>
      </c>
      <c r="L71" s="75">
        <v>0</v>
      </c>
      <c r="M71" s="75">
        <v>7090274530</v>
      </c>
      <c r="N71" s="75">
        <v>7090274530</v>
      </c>
      <c r="O71" s="75">
        <v>6823211132</v>
      </c>
      <c r="P71" s="75">
        <v>7090274530</v>
      </c>
      <c r="Q71" s="75">
        <v>6823211132</v>
      </c>
      <c r="R71" s="75">
        <v>7090274530</v>
      </c>
      <c r="S71" s="75">
        <v>6823211132</v>
      </c>
    </row>
    <row r="72" spans="1:19" x14ac:dyDescent="0.35">
      <c r="A72" s="74" t="s">
        <v>78</v>
      </c>
      <c r="B72" s="74">
        <v>14</v>
      </c>
      <c r="C72" s="74" t="s">
        <v>1577</v>
      </c>
      <c r="D72" s="74">
        <v>14907</v>
      </c>
      <c r="E72" s="74" t="s">
        <v>1888</v>
      </c>
      <c r="F72" s="75">
        <v>152853691</v>
      </c>
      <c r="G72" s="75">
        <v>167443708</v>
      </c>
      <c r="H72" s="75">
        <v>152853691</v>
      </c>
      <c r="I72" s="74" t="s">
        <v>2829</v>
      </c>
      <c r="J72" s="74" t="s">
        <v>2833</v>
      </c>
      <c r="K72" s="75">
        <v>8143319</v>
      </c>
      <c r="L72" s="75">
        <v>0</v>
      </c>
      <c r="M72" s="75">
        <v>160997010</v>
      </c>
      <c r="N72" s="75">
        <v>160997010</v>
      </c>
      <c r="O72" s="75">
        <v>152853691</v>
      </c>
      <c r="P72" s="75">
        <v>160997010</v>
      </c>
      <c r="Q72" s="75">
        <v>152853691</v>
      </c>
      <c r="R72" s="75">
        <v>160997010</v>
      </c>
      <c r="S72" s="75">
        <v>152853691</v>
      </c>
    </row>
    <row r="73" spans="1:19" x14ac:dyDescent="0.35">
      <c r="A73" s="74" t="s">
        <v>79</v>
      </c>
      <c r="B73" s="74">
        <v>14</v>
      </c>
      <c r="C73" s="74" t="s">
        <v>1577</v>
      </c>
      <c r="D73" s="74">
        <v>14908</v>
      </c>
      <c r="E73" s="74" t="s">
        <v>1889</v>
      </c>
      <c r="F73" s="75">
        <v>694491697</v>
      </c>
      <c r="G73" s="75">
        <v>717806682</v>
      </c>
      <c r="H73" s="75">
        <v>694491697</v>
      </c>
      <c r="I73" s="74" t="s">
        <v>2829</v>
      </c>
      <c r="J73" s="74" t="s">
        <v>2833</v>
      </c>
      <c r="K73" s="75">
        <v>20936364</v>
      </c>
      <c r="L73" s="75">
        <v>0</v>
      </c>
      <c r="M73" s="75">
        <v>715428061</v>
      </c>
      <c r="N73" s="75">
        <v>715428061</v>
      </c>
      <c r="O73" s="75">
        <v>694491697</v>
      </c>
      <c r="P73" s="75">
        <v>715428061</v>
      </c>
      <c r="Q73" s="75">
        <v>694491697</v>
      </c>
      <c r="R73" s="75">
        <v>715428061</v>
      </c>
      <c r="S73" s="75">
        <v>694491697</v>
      </c>
    </row>
    <row r="74" spans="1:19" x14ac:dyDescent="0.35">
      <c r="A74" s="74" t="s">
        <v>80</v>
      </c>
      <c r="B74" s="74">
        <v>14</v>
      </c>
      <c r="C74" s="74" t="s">
        <v>1577</v>
      </c>
      <c r="D74" s="74">
        <v>14909</v>
      </c>
      <c r="E74" s="74" t="s">
        <v>1890</v>
      </c>
      <c r="F74" s="75">
        <v>2896936275</v>
      </c>
      <c r="G74" s="75">
        <v>2978317058</v>
      </c>
      <c r="H74" s="75">
        <v>2896936275</v>
      </c>
      <c r="I74" s="74" t="s">
        <v>2829</v>
      </c>
      <c r="J74" s="74" t="s">
        <v>2833</v>
      </c>
      <c r="K74" s="75">
        <v>94322551</v>
      </c>
      <c r="L74" s="75">
        <v>0</v>
      </c>
      <c r="M74" s="75">
        <v>2991258826</v>
      </c>
      <c r="N74" s="75">
        <v>2991258826</v>
      </c>
      <c r="O74" s="75">
        <v>2896936275</v>
      </c>
      <c r="P74" s="75">
        <v>2991258826</v>
      </c>
      <c r="Q74" s="75">
        <v>2896936275</v>
      </c>
      <c r="R74" s="75">
        <v>2991258826</v>
      </c>
      <c r="S74" s="75">
        <v>2896936275</v>
      </c>
    </row>
    <row r="75" spans="1:19" x14ac:dyDescent="0.35">
      <c r="A75" s="74" t="s">
        <v>81</v>
      </c>
      <c r="B75" s="74">
        <v>14</v>
      </c>
      <c r="C75" s="74" t="s">
        <v>1577</v>
      </c>
      <c r="D75" s="74">
        <v>14910</v>
      </c>
      <c r="E75" s="74" t="s">
        <v>1891</v>
      </c>
      <c r="F75" s="75">
        <v>281966051</v>
      </c>
      <c r="G75" s="75">
        <v>292251392</v>
      </c>
      <c r="H75" s="75">
        <v>281966051</v>
      </c>
      <c r="I75" s="74" t="s">
        <v>2829</v>
      </c>
      <c r="J75" s="74" t="s">
        <v>2833</v>
      </c>
      <c r="K75" s="75">
        <v>12960351</v>
      </c>
      <c r="L75" s="75">
        <v>0</v>
      </c>
      <c r="M75" s="75">
        <v>294926402</v>
      </c>
      <c r="N75" s="75">
        <v>294926402</v>
      </c>
      <c r="O75" s="75">
        <v>281966051</v>
      </c>
      <c r="P75" s="75">
        <v>294926402</v>
      </c>
      <c r="Q75" s="75">
        <v>281966051</v>
      </c>
      <c r="R75" s="75">
        <v>294926402</v>
      </c>
      <c r="S75" s="75">
        <v>281966051</v>
      </c>
    </row>
    <row r="76" spans="1:19" x14ac:dyDescent="0.35">
      <c r="A76" s="74" t="s">
        <v>82</v>
      </c>
      <c r="B76" s="74">
        <v>14</v>
      </c>
      <c r="C76" s="74" t="s">
        <v>1577</v>
      </c>
      <c r="D76" s="74">
        <v>50902</v>
      </c>
      <c r="E76" s="74" t="s">
        <v>1892</v>
      </c>
      <c r="F76" s="75">
        <v>700362</v>
      </c>
      <c r="G76" s="75">
        <v>700362</v>
      </c>
      <c r="H76" s="75">
        <v>700362</v>
      </c>
      <c r="I76" s="74" t="s">
        <v>2829</v>
      </c>
      <c r="J76" s="74" t="s">
        <v>2833</v>
      </c>
      <c r="K76" s="75">
        <v>55665</v>
      </c>
      <c r="L76" s="75">
        <v>0</v>
      </c>
      <c r="M76" s="75">
        <v>756027</v>
      </c>
      <c r="N76" s="75">
        <v>756027</v>
      </c>
      <c r="O76" s="75">
        <v>700362</v>
      </c>
      <c r="P76" s="75">
        <v>756027</v>
      </c>
      <c r="Q76" s="75">
        <v>700362</v>
      </c>
      <c r="R76" s="75">
        <v>756027</v>
      </c>
      <c r="S76" s="75">
        <v>700362</v>
      </c>
    </row>
    <row r="77" spans="1:19" x14ac:dyDescent="0.35">
      <c r="A77" s="74" t="s">
        <v>83</v>
      </c>
      <c r="B77" s="74">
        <v>14</v>
      </c>
      <c r="C77" s="74" t="s">
        <v>1577</v>
      </c>
      <c r="D77" s="74">
        <v>50910</v>
      </c>
      <c r="E77" s="74" t="s">
        <v>1893</v>
      </c>
      <c r="F77" s="75">
        <v>81415723</v>
      </c>
      <c r="G77" s="75">
        <v>81415723</v>
      </c>
      <c r="H77" s="75">
        <v>81415723</v>
      </c>
      <c r="I77" s="74" t="s">
        <v>2829</v>
      </c>
      <c r="J77" s="74" t="s">
        <v>2833</v>
      </c>
      <c r="K77" s="75">
        <v>4476089</v>
      </c>
      <c r="L77" s="75">
        <v>0</v>
      </c>
      <c r="M77" s="75">
        <v>85891812</v>
      </c>
      <c r="N77" s="75">
        <v>85891812</v>
      </c>
      <c r="O77" s="75">
        <v>81415723</v>
      </c>
      <c r="P77" s="75">
        <v>85891812</v>
      </c>
      <c r="Q77" s="75">
        <v>81415723</v>
      </c>
      <c r="R77" s="75">
        <v>85891812</v>
      </c>
      <c r="S77" s="75">
        <v>81415723</v>
      </c>
    </row>
    <row r="78" spans="1:19" x14ac:dyDescent="0.35">
      <c r="A78" s="74" t="s">
        <v>84</v>
      </c>
      <c r="B78" s="74">
        <v>14</v>
      </c>
      <c r="C78" s="74" t="s">
        <v>1577</v>
      </c>
      <c r="D78" s="74">
        <v>73905</v>
      </c>
      <c r="E78" s="74" t="s">
        <v>1894</v>
      </c>
      <c r="F78" s="75">
        <v>6372658</v>
      </c>
      <c r="G78" s="75">
        <v>6372658</v>
      </c>
      <c r="H78" s="75">
        <v>6372658</v>
      </c>
      <c r="I78" s="74" t="s">
        <v>2829</v>
      </c>
      <c r="J78" s="74" t="s">
        <v>2833</v>
      </c>
      <c r="K78" s="75">
        <v>422931</v>
      </c>
      <c r="L78" s="75">
        <v>0</v>
      </c>
      <c r="M78" s="75">
        <v>6795589</v>
      </c>
      <c r="N78" s="75">
        <v>6795589</v>
      </c>
      <c r="O78" s="75">
        <v>6372658</v>
      </c>
      <c r="P78" s="75">
        <v>6795589</v>
      </c>
      <c r="Q78" s="75">
        <v>6372658</v>
      </c>
      <c r="R78" s="75">
        <v>6795589</v>
      </c>
      <c r="S78" s="75">
        <v>6372658</v>
      </c>
    </row>
    <row r="79" spans="1:19" x14ac:dyDescent="0.35">
      <c r="A79" s="74" t="s">
        <v>85</v>
      </c>
      <c r="B79" s="74">
        <v>14</v>
      </c>
      <c r="C79" s="74" t="s">
        <v>1577</v>
      </c>
      <c r="D79" s="74">
        <v>141901</v>
      </c>
      <c r="E79" s="74" t="s">
        <v>1895</v>
      </c>
      <c r="F79" s="75">
        <v>7725927</v>
      </c>
      <c r="G79" s="75">
        <v>7725927</v>
      </c>
      <c r="H79" s="75">
        <v>7725927</v>
      </c>
      <c r="I79" s="74" t="s">
        <v>2829</v>
      </c>
      <c r="J79" s="74" t="s">
        <v>2833</v>
      </c>
      <c r="K79" s="75">
        <v>178962</v>
      </c>
      <c r="L79" s="75">
        <v>0</v>
      </c>
      <c r="M79" s="75">
        <v>7904889</v>
      </c>
      <c r="N79" s="75">
        <v>7904889</v>
      </c>
      <c r="O79" s="75">
        <v>7725927</v>
      </c>
      <c r="P79" s="75">
        <v>7904889</v>
      </c>
      <c r="Q79" s="75">
        <v>7725927</v>
      </c>
      <c r="R79" s="75">
        <v>7904889</v>
      </c>
      <c r="S79" s="75">
        <v>7725927</v>
      </c>
    </row>
    <row r="80" spans="1:19" x14ac:dyDescent="0.35">
      <c r="A80" s="74" t="s">
        <v>86</v>
      </c>
      <c r="B80" s="74">
        <v>14</v>
      </c>
      <c r="C80" s="74" t="s">
        <v>1577</v>
      </c>
      <c r="D80" s="74">
        <v>161910</v>
      </c>
      <c r="E80" s="74" t="s">
        <v>1896</v>
      </c>
      <c r="F80" s="75">
        <v>41985046</v>
      </c>
      <c r="G80" s="75">
        <v>46298656</v>
      </c>
      <c r="H80" s="75">
        <v>41985046</v>
      </c>
      <c r="I80" s="74" t="s">
        <v>2829</v>
      </c>
      <c r="J80" s="74" t="s">
        <v>2834</v>
      </c>
      <c r="K80" s="75">
        <v>2825801</v>
      </c>
      <c r="L80" s="75">
        <v>0</v>
      </c>
      <c r="M80" s="75">
        <v>44810847</v>
      </c>
      <c r="N80" s="75">
        <v>44810847</v>
      </c>
      <c r="O80" s="75">
        <v>41985046</v>
      </c>
      <c r="P80" s="75">
        <v>44810847</v>
      </c>
      <c r="Q80" s="75">
        <v>41985046</v>
      </c>
      <c r="R80" s="75">
        <v>44810847</v>
      </c>
      <c r="S80" s="75">
        <v>41985046</v>
      </c>
    </row>
    <row r="81" spans="1:19" x14ac:dyDescent="0.35">
      <c r="A81" s="74" t="s">
        <v>87</v>
      </c>
      <c r="B81" s="74">
        <v>14</v>
      </c>
      <c r="C81" s="74" t="s">
        <v>1577</v>
      </c>
      <c r="D81" s="74">
        <v>161919</v>
      </c>
      <c r="E81" s="74" t="s">
        <v>1897</v>
      </c>
      <c r="F81" s="75">
        <v>1701744</v>
      </c>
      <c r="G81" s="75">
        <v>1701744</v>
      </c>
      <c r="H81" s="75">
        <v>1701744</v>
      </c>
      <c r="I81" s="74" t="s">
        <v>2829</v>
      </c>
      <c r="J81" s="74" t="s">
        <v>2833</v>
      </c>
      <c r="K81" s="75">
        <v>17360</v>
      </c>
      <c r="L81" s="75">
        <v>0</v>
      </c>
      <c r="M81" s="75">
        <v>1719104</v>
      </c>
      <c r="N81" s="75">
        <v>1719104</v>
      </c>
      <c r="O81" s="75">
        <v>1701744</v>
      </c>
      <c r="P81" s="75">
        <v>1719104</v>
      </c>
      <c r="Q81" s="75">
        <v>1701744</v>
      </c>
      <c r="R81" s="75">
        <v>1719104</v>
      </c>
      <c r="S81" s="75">
        <v>1701744</v>
      </c>
    </row>
    <row r="82" spans="1:19" x14ac:dyDescent="0.35">
      <c r="A82" s="74" t="s">
        <v>88</v>
      </c>
      <c r="B82" s="74">
        <v>14</v>
      </c>
      <c r="C82" s="74" t="s">
        <v>1577</v>
      </c>
      <c r="D82" s="74">
        <v>246902</v>
      </c>
      <c r="E82" s="74" t="s">
        <v>1898</v>
      </c>
      <c r="F82" s="75">
        <v>53326616</v>
      </c>
      <c r="G82" s="75">
        <v>55006812</v>
      </c>
      <c r="H82" s="75">
        <v>53326616</v>
      </c>
      <c r="I82" s="74" t="s">
        <v>2829</v>
      </c>
      <c r="J82" s="74" t="s">
        <v>2833</v>
      </c>
      <c r="K82" s="75">
        <v>2064005</v>
      </c>
      <c r="L82" s="75">
        <v>0</v>
      </c>
      <c r="M82" s="75">
        <v>55390621</v>
      </c>
      <c r="N82" s="75">
        <v>55390621</v>
      </c>
      <c r="O82" s="75">
        <v>53326616</v>
      </c>
      <c r="P82" s="75">
        <v>55390621</v>
      </c>
      <c r="Q82" s="75">
        <v>53326616</v>
      </c>
      <c r="R82" s="75">
        <v>55390621</v>
      </c>
      <c r="S82" s="75">
        <v>53326616</v>
      </c>
    </row>
    <row r="83" spans="1:19" x14ac:dyDescent="0.35">
      <c r="A83" s="74" t="s">
        <v>89</v>
      </c>
      <c r="B83" s="74">
        <v>15</v>
      </c>
      <c r="C83" s="74" t="s">
        <v>1578</v>
      </c>
      <c r="D83" s="74">
        <v>15901</v>
      </c>
      <c r="E83" s="74" t="s">
        <v>1899</v>
      </c>
      <c r="F83" s="75">
        <v>5984429783</v>
      </c>
      <c r="G83" s="75">
        <v>5984429783</v>
      </c>
      <c r="H83" s="75">
        <v>5984429783</v>
      </c>
      <c r="I83" s="74" t="s">
        <v>2829</v>
      </c>
      <c r="J83" s="74" t="s">
        <v>2832</v>
      </c>
      <c r="K83" s="75">
        <v>69223948</v>
      </c>
      <c r="L83" s="75">
        <v>0</v>
      </c>
      <c r="M83" s="75">
        <v>6053653731</v>
      </c>
      <c r="N83" s="75">
        <v>6053653731</v>
      </c>
      <c r="O83" s="75">
        <v>5984429783</v>
      </c>
      <c r="P83" s="75">
        <v>6053653731</v>
      </c>
      <c r="Q83" s="75">
        <v>5984429783</v>
      </c>
      <c r="R83" s="75">
        <v>6053653731</v>
      </c>
      <c r="S83" s="75">
        <v>5984429783</v>
      </c>
    </row>
    <row r="84" spans="1:19" x14ac:dyDescent="0.35">
      <c r="A84" s="74" t="s">
        <v>90</v>
      </c>
      <c r="B84" s="74">
        <v>15</v>
      </c>
      <c r="C84" s="74" t="s">
        <v>1578</v>
      </c>
      <c r="D84" s="74">
        <v>15904</v>
      </c>
      <c r="E84" s="74" t="s">
        <v>1900</v>
      </c>
      <c r="F84" s="75">
        <v>1289132503</v>
      </c>
      <c r="G84" s="75">
        <v>1289132503</v>
      </c>
      <c r="H84" s="75">
        <v>1289132503</v>
      </c>
      <c r="I84" s="74" t="s">
        <v>2829</v>
      </c>
      <c r="J84" s="74" t="s">
        <v>2832</v>
      </c>
      <c r="K84" s="75">
        <v>99334157</v>
      </c>
      <c r="L84" s="75">
        <v>0</v>
      </c>
      <c r="M84" s="75">
        <v>1388466660</v>
      </c>
      <c r="N84" s="75">
        <v>1388466660</v>
      </c>
      <c r="O84" s="75">
        <v>1289132503</v>
      </c>
      <c r="P84" s="75">
        <v>1388466660</v>
      </c>
      <c r="Q84" s="75">
        <v>1289132503</v>
      </c>
      <c r="R84" s="75">
        <v>1388466660</v>
      </c>
      <c r="S84" s="75">
        <v>1289132503</v>
      </c>
    </row>
    <row r="85" spans="1:19" x14ac:dyDescent="0.35">
      <c r="A85" s="74" t="s">
        <v>91</v>
      </c>
      <c r="B85" s="74">
        <v>15</v>
      </c>
      <c r="C85" s="74" t="s">
        <v>1578</v>
      </c>
      <c r="D85" s="74">
        <v>15905</v>
      </c>
      <c r="E85" s="74" t="s">
        <v>1901</v>
      </c>
      <c r="F85" s="75">
        <v>1071254910</v>
      </c>
      <c r="G85" s="75">
        <v>1071254910</v>
      </c>
      <c r="H85" s="75">
        <v>1071254910</v>
      </c>
      <c r="I85" s="74" t="s">
        <v>2829</v>
      </c>
      <c r="J85" s="74" t="s">
        <v>2832</v>
      </c>
      <c r="K85" s="75">
        <v>83255454</v>
      </c>
      <c r="L85" s="75">
        <v>0</v>
      </c>
      <c r="M85" s="75">
        <v>1154510364</v>
      </c>
      <c r="N85" s="75">
        <v>1154510364</v>
      </c>
      <c r="O85" s="75">
        <v>1071254910</v>
      </c>
      <c r="P85" s="75">
        <v>1154510364</v>
      </c>
      <c r="Q85" s="75">
        <v>1071254910</v>
      </c>
      <c r="R85" s="75">
        <v>1154510364</v>
      </c>
      <c r="S85" s="75">
        <v>1071254910</v>
      </c>
    </row>
    <row r="86" spans="1:19" x14ac:dyDescent="0.35">
      <c r="A86" s="74" t="s">
        <v>92</v>
      </c>
      <c r="B86" s="74">
        <v>15</v>
      </c>
      <c r="C86" s="74" t="s">
        <v>1578</v>
      </c>
      <c r="D86" s="74">
        <v>15907</v>
      </c>
      <c r="E86" s="74" t="s">
        <v>1902</v>
      </c>
      <c r="F86" s="75">
        <v>14358452226</v>
      </c>
      <c r="G86" s="75">
        <v>14358452226</v>
      </c>
      <c r="H86" s="75">
        <v>14358452226</v>
      </c>
      <c r="I86" s="74" t="s">
        <v>2829</v>
      </c>
      <c r="J86" s="74" t="s">
        <v>2832</v>
      </c>
      <c r="K86" s="75">
        <v>437906297</v>
      </c>
      <c r="L86" s="75">
        <v>0</v>
      </c>
      <c r="M86" s="75">
        <v>14796358523</v>
      </c>
      <c r="N86" s="75">
        <v>14796358523</v>
      </c>
      <c r="O86" s="75">
        <v>14358452226</v>
      </c>
      <c r="P86" s="75">
        <v>14796358523</v>
      </c>
      <c r="Q86" s="75">
        <v>14358452226</v>
      </c>
      <c r="R86" s="75">
        <v>14796358523</v>
      </c>
      <c r="S86" s="75">
        <v>14358452226</v>
      </c>
    </row>
    <row r="87" spans="1:19" x14ac:dyDescent="0.35">
      <c r="A87" s="74" t="s">
        <v>93</v>
      </c>
      <c r="B87" s="74">
        <v>15</v>
      </c>
      <c r="C87" s="74" t="s">
        <v>1578</v>
      </c>
      <c r="D87" s="74">
        <v>15908</v>
      </c>
      <c r="E87" s="74" t="s">
        <v>1903</v>
      </c>
      <c r="F87" s="75">
        <v>1476061748</v>
      </c>
      <c r="G87" s="75">
        <v>1476061748</v>
      </c>
      <c r="H87" s="75">
        <v>1476061748</v>
      </c>
      <c r="I87" s="74" t="s">
        <v>2829</v>
      </c>
      <c r="J87" s="74" t="s">
        <v>2832</v>
      </c>
      <c r="K87" s="75">
        <v>61352436</v>
      </c>
      <c r="L87" s="75">
        <v>0</v>
      </c>
      <c r="M87" s="75">
        <v>1537414184</v>
      </c>
      <c r="N87" s="75">
        <v>1537414184</v>
      </c>
      <c r="O87" s="75">
        <v>1476061748</v>
      </c>
      <c r="P87" s="75">
        <v>1537414184</v>
      </c>
      <c r="Q87" s="75">
        <v>1476061748</v>
      </c>
      <c r="R87" s="75">
        <v>1537414184</v>
      </c>
      <c r="S87" s="75">
        <v>1476061748</v>
      </c>
    </row>
    <row r="88" spans="1:19" x14ac:dyDescent="0.35">
      <c r="A88" s="74" t="s">
        <v>94</v>
      </c>
      <c r="B88" s="74">
        <v>15</v>
      </c>
      <c r="C88" s="74" t="s">
        <v>1578</v>
      </c>
      <c r="D88" s="74">
        <v>15909</v>
      </c>
      <c r="E88" s="74" t="s">
        <v>1855</v>
      </c>
      <c r="F88" s="75">
        <v>309355975</v>
      </c>
      <c r="G88" s="75">
        <v>309355975</v>
      </c>
      <c r="H88" s="75">
        <v>309355975</v>
      </c>
      <c r="I88" s="74" t="s">
        <v>2829</v>
      </c>
      <c r="J88" s="74" t="s">
        <v>2832</v>
      </c>
      <c r="K88" s="75">
        <v>13492217</v>
      </c>
      <c r="L88" s="75">
        <v>0</v>
      </c>
      <c r="M88" s="75">
        <v>322848192</v>
      </c>
      <c r="N88" s="75">
        <v>322848192</v>
      </c>
      <c r="O88" s="75">
        <v>309355975</v>
      </c>
      <c r="P88" s="75">
        <v>322848192</v>
      </c>
      <c r="Q88" s="75">
        <v>309355975</v>
      </c>
      <c r="R88" s="75">
        <v>322848192</v>
      </c>
      <c r="S88" s="75">
        <v>309355975</v>
      </c>
    </row>
    <row r="89" spans="1:19" x14ac:dyDescent="0.35">
      <c r="A89" s="74" t="s">
        <v>95</v>
      </c>
      <c r="B89" s="74">
        <v>15</v>
      </c>
      <c r="C89" s="74" t="s">
        <v>1578</v>
      </c>
      <c r="D89" s="74">
        <v>15910</v>
      </c>
      <c r="E89" s="74" t="s">
        <v>1904</v>
      </c>
      <c r="F89" s="75">
        <v>33224608777</v>
      </c>
      <c r="G89" s="75">
        <v>33224608777</v>
      </c>
      <c r="H89" s="75">
        <v>33224608777</v>
      </c>
      <c r="I89" s="74" t="s">
        <v>2829</v>
      </c>
      <c r="J89" s="74" t="s">
        <v>2832</v>
      </c>
      <c r="K89" s="75">
        <v>817190862</v>
      </c>
      <c r="L89" s="75">
        <v>0</v>
      </c>
      <c r="M89" s="75">
        <v>34041799639</v>
      </c>
      <c r="N89" s="75">
        <v>34041799639</v>
      </c>
      <c r="O89" s="75">
        <v>33224608777</v>
      </c>
      <c r="P89" s="75">
        <v>34041799639</v>
      </c>
      <c r="Q89" s="75">
        <v>33224608777</v>
      </c>
      <c r="R89" s="75">
        <v>34041799639</v>
      </c>
      <c r="S89" s="75">
        <v>33224608777</v>
      </c>
    </row>
    <row r="90" spans="1:19" x14ac:dyDescent="0.35">
      <c r="A90" s="74" t="s">
        <v>96</v>
      </c>
      <c r="B90" s="74">
        <v>15</v>
      </c>
      <c r="C90" s="74" t="s">
        <v>1578</v>
      </c>
      <c r="D90" s="74">
        <v>15911</v>
      </c>
      <c r="E90" s="74" t="s">
        <v>1905</v>
      </c>
      <c r="F90" s="75">
        <v>3003860341</v>
      </c>
      <c r="G90" s="75">
        <v>3003860341</v>
      </c>
      <c r="H90" s="75">
        <v>3003860341</v>
      </c>
      <c r="I90" s="74" t="s">
        <v>2829</v>
      </c>
      <c r="J90" s="74" t="s">
        <v>2832</v>
      </c>
      <c r="K90" s="75">
        <v>97566892</v>
      </c>
      <c r="L90" s="75">
        <v>0</v>
      </c>
      <c r="M90" s="75">
        <v>3101427233</v>
      </c>
      <c r="N90" s="75">
        <v>3101427233</v>
      </c>
      <c r="O90" s="75">
        <v>3003860341</v>
      </c>
      <c r="P90" s="75">
        <v>3101427233</v>
      </c>
      <c r="Q90" s="75">
        <v>3003860341</v>
      </c>
      <c r="R90" s="75">
        <v>3101427233</v>
      </c>
      <c r="S90" s="75">
        <v>3003860341</v>
      </c>
    </row>
    <row r="91" spans="1:19" x14ac:dyDescent="0.35">
      <c r="A91" s="74" t="s">
        <v>97</v>
      </c>
      <c r="B91" s="74">
        <v>15</v>
      </c>
      <c r="C91" s="74" t="s">
        <v>1578</v>
      </c>
      <c r="D91" s="74">
        <v>15912</v>
      </c>
      <c r="E91" s="74" t="s">
        <v>1906</v>
      </c>
      <c r="F91" s="75">
        <v>2927894752</v>
      </c>
      <c r="G91" s="75">
        <v>2927894752</v>
      </c>
      <c r="H91" s="75">
        <v>2927894752</v>
      </c>
      <c r="I91" s="74" t="s">
        <v>2829</v>
      </c>
      <c r="J91" s="74" t="s">
        <v>2832</v>
      </c>
      <c r="K91" s="75">
        <v>83044542</v>
      </c>
      <c r="L91" s="75">
        <v>0</v>
      </c>
      <c r="M91" s="75">
        <v>3010939294</v>
      </c>
      <c r="N91" s="75">
        <v>3010939294</v>
      </c>
      <c r="O91" s="75">
        <v>2927894752</v>
      </c>
      <c r="P91" s="75">
        <v>3010939294</v>
      </c>
      <c r="Q91" s="75">
        <v>2927894752</v>
      </c>
      <c r="R91" s="75">
        <v>3010939294</v>
      </c>
      <c r="S91" s="75">
        <v>2927894752</v>
      </c>
    </row>
    <row r="92" spans="1:19" x14ac:dyDescent="0.35">
      <c r="A92" s="74" t="s">
        <v>98</v>
      </c>
      <c r="B92" s="74">
        <v>15</v>
      </c>
      <c r="C92" s="74" t="s">
        <v>1578</v>
      </c>
      <c r="D92" s="74">
        <v>15915</v>
      </c>
      <c r="E92" s="74" t="s">
        <v>1868</v>
      </c>
      <c r="F92" s="75">
        <v>42606439540</v>
      </c>
      <c r="G92" s="75">
        <v>42606439540</v>
      </c>
      <c r="H92" s="75">
        <v>42606439540</v>
      </c>
      <c r="I92" s="74" t="s">
        <v>2829</v>
      </c>
      <c r="J92" s="74" t="s">
        <v>2832</v>
      </c>
      <c r="K92" s="75">
        <v>1024222405</v>
      </c>
      <c r="L92" s="75">
        <v>0</v>
      </c>
      <c r="M92" s="75">
        <v>43630661945</v>
      </c>
      <c r="N92" s="75">
        <v>43630661945</v>
      </c>
      <c r="O92" s="75">
        <v>42606439540</v>
      </c>
      <c r="P92" s="75">
        <v>43630661945</v>
      </c>
      <c r="Q92" s="75">
        <v>42606439540</v>
      </c>
      <c r="R92" s="75">
        <v>43630661945</v>
      </c>
      <c r="S92" s="75">
        <v>42606439540</v>
      </c>
    </row>
    <row r="93" spans="1:19" x14ac:dyDescent="0.35">
      <c r="A93" s="74" t="s">
        <v>99</v>
      </c>
      <c r="B93" s="74">
        <v>15</v>
      </c>
      <c r="C93" s="74" t="s">
        <v>1578</v>
      </c>
      <c r="D93" s="74">
        <v>15916</v>
      </c>
      <c r="E93" s="74" t="s">
        <v>1907</v>
      </c>
      <c r="F93" s="75">
        <v>7487013431</v>
      </c>
      <c r="G93" s="75">
        <v>7487013431</v>
      </c>
      <c r="H93" s="75">
        <v>7487013431</v>
      </c>
      <c r="I93" s="74" t="s">
        <v>2829</v>
      </c>
      <c r="J93" s="74" t="s">
        <v>2832</v>
      </c>
      <c r="K93" s="75">
        <v>231446595</v>
      </c>
      <c r="L93" s="75">
        <v>0</v>
      </c>
      <c r="M93" s="75">
        <v>7718460026</v>
      </c>
      <c r="N93" s="75">
        <v>7718460026</v>
      </c>
      <c r="O93" s="75">
        <v>7487013431</v>
      </c>
      <c r="P93" s="75">
        <v>7718460026</v>
      </c>
      <c r="Q93" s="75">
        <v>7487013431</v>
      </c>
      <c r="R93" s="75">
        <v>7718460026</v>
      </c>
      <c r="S93" s="75">
        <v>7487013431</v>
      </c>
    </row>
    <row r="94" spans="1:19" x14ac:dyDescent="0.35">
      <c r="A94" s="74" t="s">
        <v>100</v>
      </c>
      <c r="B94" s="74">
        <v>15</v>
      </c>
      <c r="C94" s="74" t="s">
        <v>1578</v>
      </c>
      <c r="D94" s="74">
        <v>15917</v>
      </c>
      <c r="E94" s="74" t="s">
        <v>1908</v>
      </c>
      <c r="F94" s="75">
        <v>1420326718</v>
      </c>
      <c r="G94" s="75">
        <v>1420326718</v>
      </c>
      <c r="H94" s="75">
        <v>1420326718</v>
      </c>
      <c r="I94" s="74" t="s">
        <v>2829</v>
      </c>
      <c r="J94" s="74" t="s">
        <v>2832</v>
      </c>
      <c r="K94" s="75">
        <v>32374861</v>
      </c>
      <c r="L94" s="75">
        <v>0</v>
      </c>
      <c r="M94" s="75">
        <v>1452701579</v>
      </c>
      <c r="N94" s="75">
        <v>1452701579</v>
      </c>
      <c r="O94" s="75">
        <v>1420326718</v>
      </c>
      <c r="P94" s="75">
        <v>1452701579</v>
      </c>
      <c r="Q94" s="75">
        <v>1420326718</v>
      </c>
      <c r="R94" s="75">
        <v>1452701579</v>
      </c>
      <c r="S94" s="75">
        <v>1420326718</v>
      </c>
    </row>
    <row r="95" spans="1:19" x14ac:dyDescent="0.35">
      <c r="A95" s="74" t="s">
        <v>101</v>
      </c>
      <c r="B95" s="74">
        <v>15</v>
      </c>
      <c r="C95" s="74" t="s">
        <v>1578</v>
      </c>
      <c r="D95" s="74">
        <v>46902</v>
      </c>
      <c r="E95" s="74" t="s">
        <v>1909</v>
      </c>
      <c r="F95" s="75">
        <v>2429164047</v>
      </c>
      <c r="G95" s="75">
        <v>2429164047</v>
      </c>
      <c r="H95" s="75">
        <v>2429164047</v>
      </c>
      <c r="I95" s="74" t="s">
        <v>2829</v>
      </c>
      <c r="J95" s="74" t="s">
        <v>2832</v>
      </c>
      <c r="K95" s="75">
        <v>68831849</v>
      </c>
      <c r="L95" s="75">
        <v>191948042</v>
      </c>
      <c r="M95" s="75">
        <v>2497995896</v>
      </c>
      <c r="N95" s="75">
        <v>2306047854</v>
      </c>
      <c r="O95" s="75">
        <v>2237216005</v>
      </c>
      <c r="P95" s="75">
        <v>2497995896</v>
      </c>
      <c r="Q95" s="75">
        <v>2429164047</v>
      </c>
      <c r="R95" s="75">
        <v>2306047854</v>
      </c>
      <c r="S95" s="75">
        <v>2237216005</v>
      </c>
    </row>
    <row r="96" spans="1:19" x14ac:dyDescent="0.35">
      <c r="A96" s="74" t="s">
        <v>102</v>
      </c>
      <c r="B96" s="74">
        <v>15</v>
      </c>
      <c r="C96" s="74" t="s">
        <v>1578</v>
      </c>
      <c r="D96" s="74">
        <v>94902</v>
      </c>
      <c r="E96" s="74" t="s">
        <v>1910</v>
      </c>
      <c r="F96" s="75">
        <v>426463570</v>
      </c>
      <c r="G96" s="75">
        <v>426463570</v>
      </c>
      <c r="H96" s="75">
        <v>426463570</v>
      </c>
      <c r="I96" s="74" t="s">
        <v>2829</v>
      </c>
      <c r="J96" s="74" t="s">
        <v>2832</v>
      </c>
      <c r="K96" s="75">
        <v>17958443</v>
      </c>
      <c r="L96" s="75">
        <v>0</v>
      </c>
      <c r="M96" s="75">
        <v>444422013</v>
      </c>
      <c r="N96" s="75">
        <v>444422013</v>
      </c>
      <c r="O96" s="75">
        <v>426463570</v>
      </c>
      <c r="P96" s="75">
        <v>444422013</v>
      </c>
      <c r="Q96" s="75">
        <v>426463570</v>
      </c>
      <c r="R96" s="75">
        <v>444422013</v>
      </c>
      <c r="S96" s="75">
        <v>426463570</v>
      </c>
    </row>
    <row r="97" spans="1:19" x14ac:dyDescent="0.35">
      <c r="A97" s="74" t="s">
        <v>103</v>
      </c>
      <c r="B97" s="74">
        <v>15</v>
      </c>
      <c r="C97" s="74" t="s">
        <v>1578</v>
      </c>
      <c r="D97" s="74">
        <v>130901</v>
      </c>
      <c r="E97" s="74" t="s">
        <v>1911</v>
      </c>
      <c r="F97" s="75">
        <v>1579312045</v>
      </c>
      <c r="G97" s="75">
        <v>1579312045</v>
      </c>
      <c r="H97" s="75">
        <v>1579312045</v>
      </c>
      <c r="I97" s="74" t="s">
        <v>2829</v>
      </c>
      <c r="J97" s="74" t="s">
        <v>2832</v>
      </c>
      <c r="K97" s="75">
        <v>32629613</v>
      </c>
      <c r="L97" s="75">
        <v>0</v>
      </c>
      <c r="M97" s="75">
        <v>1611941658</v>
      </c>
      <c r="N97" s="75">
        <v>1611941658</v>
      </c>
      <c r="O97" s="75">
        <v>1579312045</v>
      </c>
      <c r="P97" s="75">
        <v>1611941658</v>
      </c>
      <c r="Q97" s="75">
        <v>1579312045</v>
      </c>
      <c r="R97" s="75">
        <v>1611941658</v>
      </c>
      <c r="S97" s="75">
        <v>1579312045</v>
      </c>
    </row>
    <row r="98" spans="1:19" x14ac:dyDescent="0.35">
      <c r="A98" s="74" t="s">
        <v>104</v>
      </c>
      <c r="B98" s="74">
        <v>15</v>
      </c>
      <c r="C98" s="74" t="s">
        <v>1578</v>
      </c>
      <c r="D98" s="74">
        <v>163908</v>
      </c>
      <c r="E98" s="74" t="s">
        <v>1912</v>
      </c>
      <c r="F98" s="75">
        <v>436922792</v>
      </c>
      <c r="G98" s="75">
        <v>436922792</v>
      </c>
      <c r="H98" s="75">
        <v>436922792</v>
      </c>
      <c r="I98" s="74" t="s">
        <v>2829</v>
      </c>
      <c r="J98" s="74" t="s">
        <v>2832</v>
      </c>
      <c r="K98" s="75">
        <v>10301239</v>
      </c>
      <c r="L98" s="75">
        <v>0</v>
      </c>
      <c r="M98" s="75">
        <v>447224031</v>
      </c>
      <c r="N98" s="75">
        <v>447224031</v>
      </c>
      <c r="O98" s="75">
        <v>436922792</v>
      </c>
      <c r="P98" s="75">
        <v>447224031</v>
      </c>
      <c r="Q98" s="75">
        <v>436922792</v>
      </c>
      <c r="R98" s="75">
        <v>447224031</v>
      </c>
      <c r="S98" s="75">
        <v>436922792</v>
      </c>
    </row>
    <row r="99" spans="1:19" x14ac:dyDescent="0.35">
      <c r="A99" s="74" t="s">
        <v>105</v>
      </c>
      <c r="B99" s="74">
        <v>15</v>
      </c>
      <c r="C99" s="74" t="s">
        <v>1578</v>
      </c>
      <c r="D99" s="74">
        <v>247901</v>
      </c>
      <c r="E99" s="74" t="s">
        <v>1913</v>
      </c>
      <c r="F99" s="75">
        <v>989578</v>
      </c>
      <c r="G99" s="75">
        <v>989578</v>
      </c>
      <c r="H99" s="75">
        <v>989578</v>
      </c>
      <c r="I99" s="74" t="s">
        <v>2829</v>
      </c>
      <c r="J99" s="74" t="s">
        <v>2832</v>
      </c>
      <c r="K99" s="75">
        <v>71390</v>
      </c>
      <c r="L99" s="75">
        <v>0</v>
      </c>
      <c r="M99" s="75">
        <v>1060968</v>
      </c>
      <c r="N99" s="75">
        <v>1060968</v>
      </c>
      <c r="O99" s="75">
        <v>989578</v>
      </c>
      <c r="P99" s="75">
        <v>1060968</v>
      </c>
      <c r="Q99" s="75">
        <v>989578</v>
      </c>
      <c r="R99" s="75">
        <v>1060968</v>
      </c>
      <c r="S99" s="75">
        <v>989578</v>
      </c>
    </row>
    <row r="100" spans="1:19" x14ac:dyDescent="0.35">
      <c r="A100" s="74" t="s">
        <v>106</v>
      </c>
      <c r="B100" s="74">
        <v>16</v>
      </c>
      <c r="C100" s="74" t="s">
        <v>1579</v>
      </c>
      <c r="D100" s="74">
        <v>16901</v>
      </c>
      <c r="E100" s="74" t="s">
        <v>1914</v>
      </c>
      <c r="F100" s="75">
        <v>584031289</v>
      </c>
      <c r="G100" s="75">
        <v>599370056</v>
      </c>
      <c r="H100" s="75">
        <v>584031289</v>
      </c>
      <c r="I100" s="74" t="s">
        <v>2829</v>
      </c>
      <c r="J100" s="74" t="s">
        <v>2833</v>
      </c>
      <c r="K100" s="75">
        <v>12502927</v>
      </c>
      <c r="L100" s="75">
        <v>0</v>
      </c>
      <c r="M100" s="75">
        <v>596534216</v>
      </c>
      <c r="N100" s="75">
        <v>596534216</v>
      </c>
      <c r="O100" s="75">
        <v>584031289</v>
      </c>
      <c r="P100" s="75">
        <v>596534216</v>
      </c>
      <c r="Q100" s="75">
        <v>584031289</v>
      </c>
      <c r="R100" s="75">
        <v>596534216</v>
      </c>
      <c r="S100" s="75">
        <v>584031289</v>
      </c>
    </row>
    <row r="101" spans="1:19" x14ac:dyDescent="0.35">
      <c r="A101" s="74" t="s">
        <v>107</v>
      </c>
      <c r="B101" s="74">
        <v>16</v>
      </c>
      <c r="C101" s="74" t="s">
        <v>1579</v>
      </c>
      <c r="D101" s="74">
        <v>16902</v>
      </c>
      <c r="E101" s="74" t="s">
        <v>1915</v>
      </c>
      <c r="F101" s="75">
        <v>607666386</v>
      </c>
      <c r="G101" s="75">
        <v>596555010</v>
      </c>
      <c r="H101" s="75">
        <v>607666386</v>
      </c>
      <c r="I101" s="74" t="s">
        <v>2829</v>
      </c>
      <c r="J101" s="74" t="s">
        <v>2833</v>
      </c>
      <c r="K101" s="75">
        <v>14618951</v>
      </c>
      <c r="L101" s="75">
        <v>0</v>
      </c>
      <c r="M101" s="75">
        <v>622285337</v>
      </c>
      <c r="N101" s="75">
        <v>622285337</v>
      </c>
      <c r="O101" s="75">
        <v>607666386</v>
      </c>
      <c r="P101" s="75">
        <v>622285337</v>
      </c>
      <c r="Q101" s="75">
        <v>607666386</v>
      </c>
      <c r="R101" s="75">
        <v>622285337</v>
      </c>
      <c r="S101" s="75">
        <v>607666386</v>
      </c>
    </row>
    <row r="102" spans="1:19" x14ac:dyDescent="0.35">
      <c r="A102" s="74" t="s">
        <v>108</v>
      </c>
      <c r="B102" s="74">
        <v>16</v>
      </c>
      <c r="C102" s="74" t="s">
        <v>1579</v>
      </c>
      <c r="D102" s="74">
        <v>86901</v>
      </c>
      <c r="E102" s="74" t="s">
        <v>1916</v>
      </c>
      <c r="F102" s="75">
        <v>5905083</v>
      </c>
      <c r="G102" s="75">
        <v>5905083</v>
      </c>
      <c r="H102" s="75">
        <v>5905083</v>
      </c>
      <c r="I102" s="74" t="s">
        <v>2829</v>
      </c>
      <c r="J102" s="74" t="s">
        <v>2833</v>
      </c>
      <c r="K102" s="75">
        <v>219640</v>
      </c>
      <c r="L102" s="75">
        <v>0</v>
      </c>
      <c r="M102" s="75">
        <v>6124723</v>
      </c>
      <c r="N102" s="75">
        <v>6124723</v>
      </c>
      <c r="O102" s="75">
        <v>5905083</v>
      </c>
      <c r="P102" s="75">
        <v>6124723</v>
      </c>
      <c r="Q102" s="75">
        <v>5905083</v>
      </c>
      <c r="R102" s="75">
        <v>6124723</v>
      </c>
      <c r="S102" s="75">
        <v>5905083</v>
      </c>
    </row>
    <row r="103" spans="1:19" x14ac:dyDescent="0.35">
      <c r="A103" s="74" t="s">
        <v>109</v>
      </c>
      <c r="B103" s="74">
        <v>17</v>
      </c>
      <c r="C103" s="74" t="s">
        <v>1580</v>
      </c>
      <c r="D103" s="74">
        <v>17901</v>
      </c>
      <c r="E103" s="74" t="s">
        <v>1917</v>
      </c>
      <c r="F103" s="75">
        <v>773862997</v>
      </c>
      <c r="G103" s="75">
        <v>768728728</v>
      </c>
      <c r="H103" s="75">
        <v>773862997</v>
      </c>
      <c r="I103" s="74" t="s">
        <v>2829</v>
      </c>
      <c r="J103" s="74" t="s">
        <v>2833</v>
      </c>
      <c r="K103" s="75">
        <v>320770</v>
      </c>
      <c r="L103" s="75">
        <v>220920</v>
      </c>
      <c r="M103" s="75">
        <v>774183767</v>
      </c>
      <c r="N103" s="75">
        <v>773962847</v>
      </c>
      <c r="O103" s="75">
        <v>773642077</v>
      </c>
      <c r="P103" s="75">
        <v>818883047</v>
      </c>
      <c r="Q103" s="75">
        <v>818562277</v>
      </c>
      <c r="R103" s="75">
        <v>818662127</v>
      </c>
      <c r="S103" s="75">
        <v>818341357</v>
      </c>
    </row>
    <row r="104" spans="1:19" x14ac:dyDescent="0.35">
      <c r="A104" s="74" t="s">
        <v>110</v>
      </c>
      <c r="B104" s="74">
        <v>17</v>
      </c>
      <c r="C104" s="74" t="s">
        <v>1580</v>
      </c>
      <c r="D104" s="74">
        <v>58909</v>
      </c>
      <c r="E104" s="74" t="s">
        <v>5208</v>
      </c>
      <c r="F104" s="75">
        <v>16732190</v>
      </c>
      <c r="G104" s="75">
        <v>16732190</v>
      </c>
      <c r="H104" s="75">
        <v>16732190</v>
      </c>
      <c r="I104" s="74" t="s">
        <v>2829</v>
      </c>
      <c r="J104" s="74" t="s">
        <v>2833</v>
      </c>
      <c r="K104" s="75">
        <v>36080</v>
      </c>
      <c r="L104" s="75">
        <v>1900</v>
      </c>
      <c r="M104" s="75">
        <v>16768270</v>
      </c>
      <c r="N104" s="75">
        <v>16766370</v>
      </c>
      <c r="O104" s="75">
        <v>16730290</v>
      </c>
      <c r="P104" s="75">
        <v>16768270</v>
      </c>
      <c r="Q104" s="75">
        <v>16732190</v>
      </c>
      <c r="R104" s="75">
        <v>16766370</v>
      </c>
      <c r="S104" s="75">
        <v>16730290</v>
      </c>
    </row>
    <row r="105" spans="1:19" x14ac:dyDescent="0.35">
      <c r="A105" s="74" t="s">
        <v>111</v>
      </c>
      <c r="B105" s="74">
        <v>18</v>
      </c>
      <c r="C105" s="74" t="s">
        <v>1581</v>
      </c>
      <c r="D105" s="74">
        <v>18901</v>
      </c>
      <c r="E105" s="74" t="s">
        <v>1919</v>
      </c>
      <c r="F105" s="75">
        <v>612867257</v>
      </c>
      <c r="G105" s="75">
        <v>612867257</v>
      </c>
      <c r="H105" s="75">
        <v>612867257</v>
      </c>
      <c r="I105" s="74" t="s">
        <v>2829</v>
      </c>
      <c r="J105" s="74" t="s">
        <v>2832</v>
      </c>
      <c r="K105" s="75">
        <v>15244839</v>
      </c>
      <c r="L105" s="75">
        <v>0</v>
      </c>
      <c r="M105" s="75">
        <v>628112096</v>
      </c>
      <c r="N105" s="75">
        <v>628112096</v>
      </c>
      <c r="O105" s="75">
        <v>612867257</v>
      </c>
      <c r="P105" s="75">
        <v>628112096</v>
      </c>
      <c r="Q105" s="75">
        <v>612867257</v>
      </c>
      <c r="R105" s="75">
        <v>628112096</v>
      </c>
      <c r="S105" s="75">
        <v>612867257</v>
      </c>
    </row>
    <row r="106" spans="1:19" x14ac:dyDescent="0.35">
      <c r="A106" s="74" t="s">
        <v>112</v>
      </c>
      <c r="B106" s="74">
        <v>18</v>
      </c>
      <c r="C106" s="74" t="s">
        <v>1581</v>
      </c>
      <c r="D106" s="74">
        <v>18902</v>
      </c>
      <c r="E106" s="74" t="s">
        <v>1920</v>
      </c>
      <c r="F106" s="75">
        <v>158936032</v>
      </c>
      <c r="G106" s="75">
        <v>158936032</v>
      </c>
      <c r="H106" s="75">
        <v>158936032</v>
      </c>
      <c r="I106" s="74" t="s">
        <v>2829</v>
      </c>
      <c r="J106" s="74" t="s">
        <v>2832</v>
      </c>
      <c r="K106" s="75">
        <v>5333929</v>
      </c>
      <c r="L106" s="75">
        <v>0</v>
      </c>
      <c r="M106" s="75">
        <v>164269961</v>
      </c>
      <c r="N106" s="75">
        <v>164269961</v>
      </c>
      <c r="O106" s="75">
        <v>158936032</v>
      </c>
      <c r="P106" s="75">
        <v>164269961</v>
      </c>
      <c r="Q106" s="75">
        <v>158936032</v>
      </c>
      <c r="R106" s="75">
        <v>164269961</v>
      </c>
      <c r="S106" s="75">
        <v>158936032</v>
      </c>
    </row>
    <row r="107" spans="1:19" x14ac:dyDescent="0.35">
      <c r="A107" s="74" t="s">
        <v>113</v>
      </c>
      <c r="B107" s="74">
        <v>18</v>
      </c>
      <c r="C107" s="74" t="s">
        <v>1581</v>
      </c>
      <c r="D107" s="74">
        <v>18903</v>
      </c>
      <c r="E107" s="74" t="s">
        <v>1921</v>
      </c>
      <c r="F107" s="75">
        <v>56831499</v>
      </c>
      <c r="G107" s="75">
        <v>56831499</v>
      </c>
      <c r="H107" s="75">
        <v>56831499</v>
      </c>
      <c r="I107" s="74" t="s">
        <v>2829</v>
      </c>
      <c r="J107" s="74" t="s">
        <v>2832</v>
      </c>
      <c r="K107" s="75">
        <v>1949976</v>
      </c>
      <c r="L107" s="75">
        <v>0</v>
      </c>
      <c r="M107" s="75">
        <v>58781475</v>
      </c>
      <c r="N107" s="75">
        <v>58781475</v>
      </c>
      <c r="O107" s="75">
        <v>56831499</v>
      </c>
      <c r="P107" s="75">
        <v>58781475</v>
      </c>
      <c r="Q107" s="75">
        <v>56831499</v>
      </c>
      <c r="R107" s="75">
        <v>58781475</v>
      </c>
      <c r="S107" s="75">
        <v>56831499</v>
      </c>
    </row>
    <row r="108" spans="1:19" x14ac:dyDescent="0.35">
      <c r="A108" s="74" t="s">
        <v>114</v>
      </c>
      <c r="B108" s="74">
        <v>18</v>
      </c>
      <c r="C108" s="74" t="s">
        <v>1581</v>
      </c>
      <c r="D108" s="74">
        <v>18904</v>
      </c>
      <c r="E108" s="74" t="s">
        <v>1922</v>
      </c>
      <c r="F108" s="75">
        <v>151094677</v>
      </c>
      <c r="G108" s="75">
        <v>151094677</v>
      </c>
      <c r="H108" s="75">
        <v>151094677</v>
      </c>
      <c r="I108" s="74" t="s">
        <v>2829</v>
      </c>
      <c r="J108" s="74" t="s">
        <v>2832</v>
      </c>
      <c r="K108" s="75">
        <v>5367331</v>
      </c>
      <c r="L108" s="75">
        <v>0</v>
      </c>
      <c r="M108" s="75">
        <v>156462008</v>
      </c>
      <c r="N108" s="75">
        <v>156462008</v>
      </c>
      <c r="O108" s="75">
        <v>151094677</v>
      </c>
      <c r="P108" s="75">
        <v>156462008</v>
      </c>
      <c r="Q108" s="75">
        <v>151094677</v>
      </c>
      <c r="R108" s="75">
        <v>156462008</v>
      </c>
      <c r="S108" s="75">
        <v>151094677</v>
      </c>
    </row>
    <row r="109" spans="1:19" x14ac:dyDescent="0.35">
      <c r="A109" s="74" t="s">
        <v>115</v>
      </c>
      <c r="B109" s="74">
        <v>18</v>
      </c>
      <c r="C109" s="74" t="s">
        <v>1581</v>
      </c>
      <c r="D109" s="74">
        <v>18905</v>
      </c>
      <c r="E109" s="74" t="s">
        <v>1923</v>
      </c>
      <c r="F109" s="75">
        <v>74229983</v>
      </c>
      <c r="G109" s="75">
        <v>74229983</v>
      </c>
      <c r="H109" s="75">
        <v>74229983</v>
      </c>
      <c r="I109" s="74" t="s">
        <v>2829</v>
      </c>
      <c r="J109" s="74" t="s">
        <v>2832</v>
      </c>
      <c r="K109" s="75">
        <v>1834064</v>
      </c>
      <c r="L109" s="75">
        <v>0</v>
      </c>
      <c r="M109" s="75">
        <v>76064047</v>
      </c>
      <c r="N109" s="75">
        <v>76064047</v>
      </c>
      <c r="O109" s="75">
        <v>74229983</v>
      </c>
      <c r="P109" s="75">
        <v>76064047</v>
      </c>
      <c r="Q109" s="75">
        <v>74229983</v>
      </c>
      <c r="R109" s="75">
        <v>76064047</v>
      </c>
      <c r="S109" s="75">
        <v>74229983</v>
      </c>
    </row>
    <row r="110" spans="1:19" x14ac:dyDescent="0.35">
      <c r="A110" s="74" t="s">
        <v>116</v>
      </c>
      <c r="B110" s="74">
        <v>18</v>
      </c>
      <c r="C110" s="74" t="s">
        <v>1581</v>
      </c>
      <c r="D110" s="74">
        <v>18906</v>
      </c>
      <c r="E110" s="74" t="s">
        <v>1924</v>
      </c>
      <c r="F110" s="75">
        <v>94043499</v>
      </c>
      <c r="G110" s="75">
        <v>87127903</v>
      </c>
      <c r="H110" s="75">
        <v>94043499</v>
      </c>
      <c r="I110" s="74" t="s">
        <v>2829</v>
      </c>
      <c r="J110" s="74" t="s">
        <v>2833</v>
      </c>
      <c r="K110" s="75">
        <v>2137285</v>
      </c>
      <c r="L110" s="75">
        <v>0</v>
      </c>
      <c r="M110" s="75">
        <v>96180784</v>
      </c>
      <c r="N110" s="75">
        <v>96180784</v>
      </c>
      <c r="O110" s="75">
        <v>94043499</v>
      </c>
      <c r="P110" s="75">
        <v>96180784</v>
      </c>
      <c r="Q110" s="75">
        <v>94043499</v>
      </c>
      <c r="R110" s="75">
        <v>96180784</v>
      </c>
      <c r="S110" s="75">
        <v>94043499</v>
      </c>
    </row>
    <row r="111" spans="1:19" x14ac:dyDescent="0.35">
      <c r="A111" s="74" t="s">
        <v>117</v>
      </c>
      <c r="B111" s="74">
        <v>18</v>
      </c>
      <c r="C111" s="74" t="s">
        <v>1581</v>
      </c>
      <c r="D111" s="74">
        <v>18907</v>
      </c>
      <c r="E111" s="74" t="s">
        <v>1925</v>
      </c>
      <c r="F111" s="75">
        <v>103868870</v>
      </c>
      <c r="G111" s="75">
        <v>103868870</v>
      </c>
      <c r="H111" s="75">
        <v>103868870</v>
      </c>
      <c r="I111" s="74" t="s">
        <v>2829</v>
      </c>
      <c r="J111" s="74" t="s">
        <v>2832</v>
      </c>
      <c r="K111" s="75">
        <v>4322802</v>
      </c>
      <c r="L111" s="75">
        <v>0</v>
      </c>
      <c r="M111" s="75">
        <v>108191672</v>
      </c>
      <c r="N111" s="75">
        <v>108191672</v>
      </c>
      <c r="O111" s="75">
        <v>103868870</v>
      </c>
      <c r="P111" s="75">
        <v>108191672</v>
      </c>
      <c r="Q111" s="75">
        <v>103868870</v>
      </c>
      <c r="R111" s="75">
        <v>108191672</v>
      </c>
      <c r="S111" s="75">
        <v>103868870</v>
      </c>
    </row>
    <row r="112" spans="1:19" x14ac:dyDescent="0.35">
      <c r="A112" s="74" t="s">
        <v>118</v>
      </c>
      <c r="B112" s="74">
        <v>18</v>
      </c>
      <c r="C112" s="74" t="s">
        <v>1581</v>
      </c>
      <c r="D112" s="74">
        <v>18908</v>
      </c>
      <c r="E112" s="74" t="s">
        <v>1926</v>
      </c>
      <c r="F112" s="75">
        <v>60743314</v>
      </c>
      <c r="G112" s="75">
        <v>60743314</v>
      </c>
      <c r="H112" s="75">
        <v>60743314</v>
      </c>
      <c r="I112" s="74" t="s">
        <v>2829</v>
      </c>
      <c r="J112" s="74" t="s">
        <v>2832</v>
      </c>
      <c r="K112" s="75">
        <v>1806351</v>
      </c>
      <c r="L112" s="75">
        <v>0</v>
      </c>
      <c r="M112" s="75">
        <v>62549665</v>
      </c>
      <c r="N112" s="75">
        <v>62549665</v>
      </c>
      <c r="O112" s="75">
        <v>60743314</v>
      </c>
      <c r="P112" s="75">
        <v>62549665</v>
      </c>
      <c r="Q112" s="75">
        <v>60743314</v>
      </c>
      <c r="R112" s="75">
        <v>62549665</v>
      </c>
      <c r="S112" s="75">
        <v>60743314</v>
      </c>
    </row>
    <row r="113" spans="1:19" x14ac:dyDescent="0.35">
      <c r="A113" s="74" t="s">
        <v>119</v>
      </c>
      <c r="B113" s="74">
        <v>18</v>
      </c>
      <c r="C113" s="74" t="s">
        <v>1581</v>
      </c>
      <c r="D113" s="74">
        <v>50909</v>
      </c>
      <c r="E113" s="74" t="s">
        <v>1927</v>
      </c>
      <c r="F113" s="75">
        <v>614025</v>
      </c>
      <c r="G113" s="75">
        <v>614025</v>
      </c>
      <c r="H113" s="75">
        <v>614025</v>
      </c>
      <c r="I113" s="74" t="s">
        <v>2829</v>
      </c>
      <c r="J113" s="74" t="s">
        <v>2832</v>
      </c>
      <c r="K113" s="75">
        <v>11750</v>
      </c>
      <c r="L113" s="75">
        <v>0</v>
      </c>
      <c r="M113" s="75">
        <v>625775</v>
      </c>
      <c r="N113" s="75">
        <v>625775</v>
      </c>
      <c r="O113" s="75">
        <v>614025</v>
      </c>
      <c r="P113" s="75">
        <v>625775</v>
      </c>
      <c r="Q113" s="75">
        <v>614025</v>
      </c>
      <c r="R113" s="75">
        <v>625775</v>
      </c>
      <c r="S113" s="75">
        <v>614025</v>
      </c>
    </row>
    <row r="114" spans="1:19" x14ac:dyDescent="0.35">
      <c r="A114" s="74" t="s">
        <v>120</v>
      </c>
      <c r="B114" s="74">
        <v>18</v>
      </c>
      <c r="C114" s="74" t="s">
        <v>1581</v>
      </c>
      <c r="D114" s="74">
        <v>97903</v>
      </c>
      <c r="E114" s="74" t="s">
        <v>1928</v>
      </c>
      <c r="F114" s="75">
        <v>7480962</v>
      </c>
      <c r="G114" s="75">
        <v>7480962</v>
      </c>
      <c r="H114" s="75">
        <v>7480962</v>
      </c>
      <c r="I114" s="74" t="s">
        <v>2829</v>
      </c>
      <c r="J114" s="74" t="s">
        <v>2832</v>
      </c>
      <c r="K114" s="75">
        <v>96526</v>
      </c>
      <c r="L114" s="75">
        <v>0</v>
      </c>
      <c r="M114" s="75">
        <v>7577488</v>
      </c>
      <c r="N114" s="75">
        <v>7577488</v>
      </c>
      <c r="O114" s="75">
        <v>7480962</v>
      </c>
      <c r="P114" s="75">
        <v>7577488</v>
      </c>
      <c r="Q114" s="75">
        <v>7480962</v>
      </c>
      <c r="R114" s="75">
        <v>7577488</v>
      </c>
      <c r="S114" s="75">
        <v>7480962</v>
      </c>
    </row>
    <row r="115" spans="1:19" x14ac:dyDescent="0.35">
      <c r="A115" s="74" t="s">
        <v>121</v>
      </c>
      <c r="B115" s="74">
        <v>18</v>
      </c>
      <c r="C115" s="74" t="s">
        <v>1581</v>
      </c>
      <c r="D115" s="74">
        <v>161920</v>
      </c>
      <c r="E115" s="74" t="s">
        <v>1929</v>
      </c>
      <c r="F115" s="75">
        <v>15777782</v>
      </c>
      <c r="G115" s="75">
        <v>15777782</v>
      </c>
      <c r="H115" s="75">
        <v>15777782</v>
      </c>
      <c r="I115" s="74" t="s">
        <v>2829</v>
      </c>
      <c r="J115" s="74" t="s">
        <v>2832</v>
      </c>
      <c r="K115" s="75">
        <v>981757</v>
      </c>
      <c r="L115" s="75">
        <v>0</v>
      </c>
      <c r="M115" s="75">
        <v>16759539</v>
      </c>
      <c r="N115" s="75">
        <v>16759539</v>
      </c>
      <c r="O115" s="75">
        <v>15777782</v>
      </c>
      <c r="P115" s="75">
        <v>16759539</v>
      </c>
      <c r="Q115" s="75">
        <v>15777782</v>
      </c>
      <c r="R115" s="75">
        <v>16759539</v>
      </c>
      <c r="S115" s="75">
        <v>15777782</v>
      </c>
    </row>
    <row r="116" spans="1:19" x14ac:dyDescent="0.35">
      <c r="A116" s="74" t="s">
        <v>122</v>
      </c>
      <c r="B116" s="74">
        <v>19</v>
      </c>
      <c r="C116" s="74" t="s">
        <v>1582</v>
      </c>
      <c r="D116" s="74">
        <v>19901</v>
      </c>
      <c r="E116" s="74" t="s">
        <v>1930</v>
      </c>
      <c r="F116" s="75">
        <v>176065920</v>
      </c>
      <c r="G116" s="75">
        <v>176065920</v>
      </c>
      <c r="H116" s="75">
        <v>176065920</v>
      </c>
      <c r="I116" s="74" t="s">
        <v>2829</v>
      </c>
      <c r="J116" s="74" t="s">
        <v>2832</v>
      </c>
      <c r="K116" s="75">
        <v>9896856</v>
      </c>
      <c r="L116" s="75">
        <v>0</v>
      </c>
      <c r="M116" s="75">
        <v>185962776</v>
      </c>
      <c r="N116" s="75">
        <v>185962776</v>
      </c>
      <c r="O116" s="75">
        <v>176065920</v>
      </c>
      <c r="P116" s="75">
        <v>185962776</v>
      </c>
      <c r="Q116" s="75">
        <v>176065920</v>
      </c>
      <c r="R116" s="75">
        <v>185962776</v>
      </c>
      <c r="S116" s="75">
        <v>176065920</v>
      </c>
    </row>
    <row r="117" spans="1:19" x14ac:dyDescent="0.35">
      <c r="A117" s="74" t="s">
        <v>123</v>
      </c>
      <c r="B117" s="74">
        <v>19</v>
      </c>
      <c r="C117" s="74" t="s">
        <v>1582</v>
      </c>
      <c r="D117" s="74">
        <v>19902</v>
      </c>
      <c r="E117" s="74" t="s">
        <v>1931</v>
      </c>
      <c r="F117" s="75">
        <v>142183650</v>
      </c>
      <c r="G117" s="75">
        <v>142183650</v>
      </c>
      <c r="H117" s="75">
        <v>142183650</v>
      </c>
      <c r="I117" s="74" t="s">
        <v>2829</v>
      </c>
      <c r="J117" s="74" t="s">
        <v>2832</v>
      </c>
      <c r="K117" s="75">
        <v>8793730</v>
      </c>
      <c r="L117" s="75">
        <v>0</v>
      </c>
      <c r="M117" s="75">
        <v>150977380</v>
      </c>
      <c r="N117" s="75">
        <v>150977380</v>
      </c>
      <c r="O117" s="75">
        <v>142183650</v>
      </c>
      <c r="P117" s="75">
        <v>150977380</v>
      </c>
      <c r="Q117" s="75">
        <v>142183650</v>
      </c>
      <c r="R117" s="75">
        <v>150977380</v>
      </c>
      <c r="S117" s="75">
        <v>142183650</v>
      </c>
    </row>
    <row r="118" spans="1:19" x14ac:dyDescent="0.35">
      <c r="A118" s="74" t="s">
        <v>124</v>
      </c>
      <c r="B118" s="74">
        <v>19</v>
      </c>
      <c r="C118" s="74" t="s">
        <v>1582</v>
      </c>
      <c r="D118" s="74">
        <v>19903</v>
      </c>
      <c r="E118" s="74" t="s">
        <v>1932</v>
      </c>
      <c r="F118" s="75">
        <v>57538250</v>
      </c>
      <c r="G118" s="75">
        <v>57538250</v>
      </c>
      <c r="H118" s="75">
        <v>57538250</v>
      </c>
      <c r="I118" s="74" t="s">
        <v>2829</v>
      </c>
      <c r="J118" s="74" t="s">
        <v>2832</v>
      </c>
      <c r="K118" s="75">
        <v>4725041</v>
      </c>
      <c r="L118" s="75">
        <v>0</v>
      </c>
      <c r="M118" s="75">
        <v>62263291</v>
      </c>
      <c r="N118" s="75">
        <v>62263291</v>
      </c>
      <c r="O118" s="75">
        <v>57538250</v>
      </c>
      <c r="P118" s="75">
        <v>62263291</v>
      </c>
      <c r="Q118" s="75">
        <v>57538250</v>
      </c>
      <c r="R118" s="75">
        <v>62263291</v>
      </c>
      <c r="S118" s="75">
        <v>57538250</v>
      </c>
    </row>
    <row r="119" spans="1:19" x14ac:dyDescent="0.35">
      <c r="A119" s="74" t="s">
        <v>125</v>
      </c>
      <c r="B119" s="74">
        <v>19</v>
      </c>
      <c r="C119" s="74" t="s">
        <v>1582</v>
      </c>
      <c r="D119" s="74">
        <v>19905</v>
      </c>
      <c r="E119" s="74" t="s">
        <v>1933</v>
      </c>
      <c r="F119" s="75">
        <v>353362327</v>
      </c>
      <c r="G119" s="75">
        <v>353362327</v>
      </c>
      <c r="H119" s="75">
        <v>353362327</v>
      </c>
      <c r="I119" s="74" t="s">
        <v>2829</v>
      </c>
      <c r="J119" s="74" t="s">
        <v>2832</v>
      </c>
      <c r="K119" s="75">
        <v>16083567</v>
      </c>
      <c r="L119" s="75">
        <v>0</v>
      </c>
      <c r="M119" s="75">
        <v>369445894</v>
      </c>
      <c r="N119" s="75">
        <v>369445894</v>
      </c>
      <c r="O119" s="75">
        <v>353362327</v>
      </c>
      <c r="P119" s="75">
        <v>369445894</v>
      </c>
      <c r="Q119" s="75">
        <v>353362327</v>
      </c>
      <c r="R119" s="75">
        <v>369445894</v>
      </c>
      <c r="S119" s="75">
        <v>353362327</v>
      </c>
    </row>
    <row r="120" spans="1:19" x14ac:dyDescent="0.35">
      <c r="A120" s="74" t="s">
        <v>126</v>
      </c>
      <c r="B120" s="74">
        <v>19</v>
      </c>
      <c r="C120" s="74" t="s">
        <v>1582</v>
      </c>
      <c r="D120" s="74">
        <v>19906</v>
      </c>
      <c r="E120" s="74" t="s">
        <v>1934</v>
      </c>
      <c r="F120" s="75">
        <v>212597553</v>
      </c>
      <c r="G120" s="75">
        <v>212597553</v>
      </c>
      <c r="H120" s="75">
        <v>212597553</v>
      </c>
      <c r="I120" s="74" t="s">
        <v>2829</v>
      </c>
      <c r="J120" s="74" t="s">
        <v>2832</v>
      </c>
      <c r="K120" s="75">
        <v>11681678</v>
      </c>
      <c r="L120" s="75">
        <v>0</v>
      </c>
      <c r="M120" s="75">
        <v>224279231</v>
      </c>
      <c r="N120" s="75">
        <v>224279231</v>
      </c>
      <c r="O120" s="75">
        <v>212597553</v>
      </c>
      <c r="P120" s="75">
        <v>224279231</v>
      </c>
      <c r="Q120" s="75">
        <v>212597553</v>
      </c>
      <c r="R120" s="75">
        <v>224279231</v>
      </c>
      <c r="S120" s="75">
        <v>212597553</v>
      </c>
    </row>
    <row r="121" spans="1:19" x14ac:dyDescent="0.35">
      <c r="A121" s="74" t="s">
        <v>127</v>
      </c>
      <c r="B121" s="74">
        <v>19</v>
      </c>
      <c r="C121" s="74" t="s">
        <v>1582</v>
      </c>
      <c r="D121" s="74">
        <v>19907</v>
      </c>
      <c r="E121" s="74" t="s">
        <v>1935</v>
      </c>
      <c r="F121" s="75">
        <v>1845468946</v>
      </c>
      <c r="G121" s="75">
        <v>1845468946</v>
      </c>
      <c r="H121" s="75">
        <v>1845468946</v>
      </c>
      <c r="I121" s="74" t="s">
        <v>2829</v>
      </c>
      <c r="J121" s="74" t="s">
        <v>2832</v>
      </c>
      <c r="K121" s="75">
        <v>46505003</v>
      </c>
      <c r="L121" s="75">
        <v>0</v>
      </c>
      <c r="M121" s="75">
        <v>1891973949</v>
      </c>
      <c r="N121" s="75">
        <v>1891973949</v>
      </c>
      <c r="O121" s="75">
        <v>1845468946</v>
      </c>
      <c r="P121" s="75">
        <v>1891973949</v>
      </c>
      <c r="Q121" s="75">
        <v>1845468946</v>
      </c>
      <c r="R121" s="75">
        <v>1891973949</v>
      </c>
      <c r="S121" s="75">
        <v>1845468946</v>
      </c>
    </row>
    <row r="122" spans="1:19" x14ac:dyDescent="0.35">
      <c r="A122" s="74" t="s">
        <v>128</v>
      </c>
      <c r="B122" s="74">
        <v>19</v>
      </c>
      <c r="C122" s="74" t="s">
        <v>1582</v>
      </c>
      <c r="D122" s="74">
        <v>19908</v>
      </c>
      <c r="E122" s="74" t="s">
        <v>1936</v>
      </c>
      <c r="F122" s="75">
        <v>522643962</v>
      </c>
      <c r="G122" s="75">
        <v>522643962</v>
      </c>
      <c r="H122" s="75">
        <v>522643962</v>
      </c>
      <c r="I122" s="74" t="s">
        <v>2829</v>
      </c>
      <c r="J122" s="74" t="s">
        <v>2832</v>
      </c>
      <c r="K122" s="75">
        <v>23088074</v>
      </c>
      <c r="L122" s="75">
        <v>0</v>
      </c>
      <c r="M122" s="75">
        <v>545732036</v>
      </c>
      <c r="N122" s="75">
        <v>545732036</v>
      </c>
      <c r="O122" s="75">
        <v>522643962</v>
      </c>
      <c r="P122" s="75">
        <v>545732036</v>
      </c>
      <c r="Q122" s="75">
        <v>522643962</v>
      </c>
      <c r="R122" s="75">
        <v>545732036</v>
      </c>
      <c r="S122" s="75">
        <v>522643962</v>
      </c>
    </row>
    <row r="123" spans="1:19" x14ac:dyDescent="0.35">
      <c r="A123" s="74" t="s">
        <v>129</v>
      </c>
      <c r="B123" s="74">
        <v>19</v>
      </c>
      <c r="C123" s="74" t="s">
        <v>1582</v>
      </c>
      <c r="D123" s="74">
        <v>19909</v>
      </c>
      <c r="E123" s="74" t="s">
        <v>1937</v>
      </c>
      <c r="F123" s="75">
        <v>101728913</v>
      </c>
      <c r="G123" s="75">
        <v>101728913</v>
      </c>
      <c r="H123" s="75">
        <v>101728913</v>
      </c>
      <c r="I123" s="74" t="s">
        <v>2829</v>
      </c>
      <c r="J123" s="74" t="s">
        <v>2832</v>
      </c>
      <c r="K123" s="75">
        <v>6471396</v>
      </c>
      <c r="L123" s="75">
        <v>0</v>
      </c>
      <c r="M123" s="75">
        <v>108200309</v>
      </c>
      <c r="N123" s="75">
        <v>108200309</v>
      </c>
      <c r="O123" s="75">
        <v>101728913</v>
      </c>
      <c r="P123" s="75">
        <v>108200309</v>
      </c>
      <c r="Q123" s="75">
        <v>101728913</v>
      </c>
      <c r="R123" s="75">
        <v>108200309</v>
      </c>
      <c r="S123" s="75">
        <v>101728913</v>
      </c>
    </row>
    <row r="124" spans="1:19" x14ac:dyDescent="0.35">
      <c r="A124" s="74" t="s">
        <v>130</v>
      </c>
      <c r="B124" s="74">
        <v>19</v>
      </c>
      <c r="C124" s="74" t="s">
        <v>1582</v>
      </c>
      <c r="D124" s="74">
        <v>19910</v>
      </c>
      <c r="E124" s="74" t="s">
        <v>1938</v>
      </c>
      <c r="F124" s="75">
        <v>18391547</v>
      </c>
      <c r="G124" s="75">
        <v>18391547</v>
      </c>
      <c r="H124" s="75">
        <v>18391547</v>
      </c>
      <c r="I124" s="74" t="s">
        <v>2829</v>
      </c>
      <c r="J124" s="74" t="s">
        <v>2832</v>
      </c>
      <c r="K124" s="75">
        <v>1625906</v>
      </c>
      <c r="L124" s="75">
        <v>0</v>
      </c>
      <c r="M124" s="75">
        <v>20017453</v>
      </c>
      <c r="N124" s="75">
        <v>20017453</v>
      </c>
      <c r="O124" s="75">
        <v>18391547</v>
      </c>
      <c r="P124" s="75">
        <v>20017453</v>
      </c>
      <c r="Q124" s="75">
        <v>18391547</v>
      </c>
      <c r="R124" s="75">
        <v>20017453</v>
      </c>
      <c r="S124" s="75">
        <v>18391547</v>
      </c>
    </row>
    <row r="125" spans="1:19" x14ac:dyDescent="0.35">
      <c r="A125" s="74" t="s">
        <v>131</v>
      </c>
      <c r="B125" s="74">
        <v>19</v>
      </c>
      <c r="C125" s="74" t="s">
        <v>1582</v>
      </c>
      <c r="D125" s="74">
        <v>19911</v>
      </c>
      <c r="E125" s="74" t="s">
        <v>1939</v>
      </c>
      <c r="F125" s="75">
        <v>191228502</v>
      </c>
      <c r="G125" s="75">
        <v>191228502</v>
      </c>
      <c r="H125" s="75">
        <v>191228502</v>
      </c>
      <c r="I125" s="74" t="s">
        <v>2829</v>
      </c>
      <c r="J125" s="74" t="s">
        <v>2832</v>
      </c>
      <c r="K125" s="75">
        <v>6824009</v>
      </c>
      <c r="L125" s="75">
        <v>0</v>
      </c>
      <c r="M125" s="75">
        <v>198052511</v>
      </c>
      <c r="N125" s="75">
        <v>198052511</v>
      </c>
      <c r="O125" s="75">
        <v>191228502</v>
      </c>
      <c r="P125" s="75">
        <v>198052511</v>
      </c>
      <c r="Q125" s="75">
        <v>191228502</v>
      </c>
      <c r="R125" s="75">
        <v>198052511</v>
      </c>
      <c r="S125" s="75">
        <v>191228502</v>
      </c>
    </row>
    <row r="126" spans="1:19" x14ac:dyDescent="0.35">
      <c r="A126" s="74" t="s">
        <v>132</v>
      </c>
      <c r="B126" s="74">
        <v>19</v>
      </c>
      <c r="C126" s="74" t="s">
        <v>1582</v>
      </c>
      <c r="D126" s="74">
        <v>19912</v>
      </c>
      <c r="E126" s="74" t="s">
        <v>1940</v>
      </c>
      <c r="F126" s="75">
        <v>856518405</v>
      </c>
      <c r="G126" s="75">
        <v>856518405</v>
      </c>
      <c r="H126" s="75">
        <v>856518405</v>
      </c>
      <c r="I126" s="74" t="s">
        <v>2829</v>
      </c>
      <c r="J126" s="74" t="s">
        <v>2832</v>
      </c>
      <c r="K126" s="75">
        <v>25279771</v>
      </c>
      <c r="L126" s="75">
        <v>0</v>
      </c>
      <c r="M126" s="75">
        <v>881798176</v>
      </c>
      <c r="N126" s="75">
        <v>881798176</v>
      </c>
      <c r="O126" s="75">
        <v>856518405</v>
      </c>
      <c r="P126" s="75">
        <v>881798176</v>
      </c>
      <c r="Q126" s="75">
        <v>856518405</v>
      </c>
      <c r="R126" s="75">
        <v>881798176</v>
      </c>
      <c r="S126" s="75">
        <v>856518405</v>
      </c>
    </row>
    <row r="127" spans="1:19" x14ac:dyDescent="0.35">
      <c r="A127" s="74" t="s">
        <v>133</v>
      </c>
      <c r="B127" s="74">
        <v>19</v>
      </c>
      <c r="C127" s="74" t="s">
        <v>1582</v>
      </c>
      <c r="D127" s="74">
        <v>19913</v>
      </c>
      <c r="E127" s="74" t="s">
        <v>1941</v>
      </c>
      <c r="F127" s="75">
        <v>18613271</v>
      </c>
      <c r="G127" s="75">
        <v>18613271</v>
      </c>
      <c r="H127" s="75">
        <v>18613271</v>
      </c>
      <c r="I127" s="74" t="s">
        <v>2829</v>
      </c>
      <c r="J127" s="74" t="s">
        <v>2832</v>
      </c>
      <c r="K127" s="75">
        <v>1466369</v>
      </c>
      <c r="L127" s="75">
        <v>0</v>
      </c>
      <c r="M127" s="75">
        <v>20079640</v>
      </c>
      <c r="N127" s="75">
        <v>20079640</v>
      </c>
      <c r="O127" s="75">
        <v>18613271</v>
      </c>
      <c r="P127" s="75">
        <v>20079640</v>
      </c>
      <c r="Q127" s="75">
        <v>18613271</v>
      </c>
      <c r="R127" s="75">
        <v>20079640</v>
      </c>
      <c r="S127" s="75">
        <v>18613271</v>
      </c>
    </row>
    <row r="128" spans="1:19" x14ac:dyDescent="0.35">
      <c r="A128" s="74" t="s">
        <v>134</v>
      </c>
      <c r="B128" s="74">
        <v>19</v>
      </c>
      <c r="C128" s="74" t="s">
        <v>1582</v>
      </c>
      <c r="D128" s="74">
        <v>19914</v>
      </c>
      <c r="E128" s="74" t="s">
        <v>1942</v>
      </c>
      <c r="F128" s="75">
        <v>39919032</v>
      </c>
      <c r="G128" s="75">
        <v>39919032</v>
      </c>
      <c r="H128" s="75">
        <v>39919032</v>
      </c>
      <c r="I128" s="74" t="s">
        <v>2829</v>
      </c>
      <c r="J128" s="74" t="s">
        <v>2832</v>
      </c>
      <c r="K128" s="75">
        <v>1768408</v>
      </c>
      <c r="L128" s="75">
        <v>0</v>
      </c>
      <c r="M128" s="75">
        <v>41687440</v>
      </c>
      <c r="N128" s="75">
        <v>41687440</v>
      </c>
      <c r="O128" s="75">
        <v>39919032</v>
      </c>
      <c r="P128" s="75">
        <v>41687440</v>
      </c>
      <c r="Q128" s="75">
        <v>39919032</v>
      </c>
      <c r="R128" s="75">
        <v>41687440</v>
      </c>
      <c r="S128" s="75">
        <v>39919032</v>
      </c>
    </row>
    <row r="129" spans="1:19" x14ac:dyDescent="0.35">
      <c r="A129" s="74" t="s">
        <v>135</v>
      </c>
      <c r="B129" s="74">
        <v>20</v>
      </c>
      <c r="C129" s="74" t="s">
        <v>1583</v>
      </c>
      <c r="D129" s="74">
        <v>20901</v>
      </c>
      <c r="E129" s="74" t="s">
        <v>1943</v>
      </c>
      <c r="F129" s="75">
        <v>5100366861</v>
      </c>
      <c r="G129" s="75">
        <v>5100366861</v>
      </c>
      <c r="H129" s="75">
        <v>5100366861</v>
      </c>
      <c r="I129" s="74" t="s">
        <v>2829</v>
      </c>
      <c r="J129" s="74" t="s">
        <v>2832</v>
      </c>
      <c r="K129" s="75">
        <v>199979064</v>
      </c>
      <c r="L129" s="75">
        <v>0</v>
      </c>
      <c r="M129" s="75">
        <v>5300345925</v>
      </c>
      <c r="N129" s="75">
        <v>5300345925</v>
      </c>
      <c r="O129" s="75">
        <v>5100366861</v>
      </c>
      <c r="P129" s="75">
        <v>5300345925</v>
      </c>
      <c r="Q129" s="75">
        <v>5100366861</v>
      </c>
      <c r="R129" s="75">
        <v>5300345925</v>
      </c>
      <c r="S129" s="75">
        <v>5100366861</v>
      </c>
    </row>
    <row r="130" spans="1:19" x14ac:dyDescent="0.35">
      <c r="A130" s="74" t="s">
        <v>136</v>
      </c>
      <c r="B130" s="74">
        <v>20</v>
      </c>
      <c r="C130" s="74" t="s">
        <v>1583</v>
      </c>
      <c r="D130" s="74">
        <v>20902</v>
      </c>
      <c r="E130" s="74" t="s">
        <v>1944</v>
      </c>
      <c r="F130" s="75">
        <v>2400853670</v>
      </c>
      <c r="G130" s="75">
        <v>2400853670</v>
      </c>
      <c r="H130" s="75">
        <v>2400853670</v>
      </c>
      <c r="I130" s="74" t="s">
        <v>2829</v>
      </c>
      <c r="J130" s="74" t="s">
        <v>2832</v>
      </c>
      <c r="K130" s="75">
        <v>63941573</v>
      </c>
      <c r="L130" s="75">
        <v>0</v>
      </c>
      <c r="M130" s="75">
        <v>2464795243</v>
      </c>
      <c r="N130" s="75">
        <v>2464795243</v>
      </c>
      <c r="O130" s="75">
        <v>2400853670</v>
      </c>
      <c r="P130" s="75">
        <v>2464795243</v>
      </c>
      <c r="Q130" s="75">
        <v>2400853670</v>
      </c>
      <c r="R130" s="75">
        <v>2464795243</v>
      </c>
      <c r="S130" s="75">
        <v>2400853670</v>
      </c>
    </row>
    <row r="131" spans="1:19" x14ac:dyDescent="0.35">
      <c r="A131" s="74" t="s">
        <v>137</v>
      </c>
      <c r="B131" s="74">
        <v>20</v>
      </c>
      <c r="C131" s="74" t="s">
        <v>1583</v>
      </c>
      <c r="D131" s="74">
        <v>20904</v>
      </c>
      <c r="E131" s="74" t="s">
        <v>1945</v>
      </c>
      <c r="F131" s="75">
        <v>229360813</v>
      </c>
      <c r="G131" s="75">
        <v>229360813</v>
      </c>
      <c r="H131" s="75">
        <v>229360813</v>
      </c>
      <c r="I131" s="74" t="s">
        <v>2829</v>
      </c>
      <c r="J131" s="74" t="s">
        <v>2832</v>
      </c>
      <c r="K131" s="75">
        <v>8981899</v>
      </c>
      <c r="L131" s="75">
        <v>0</v>
      </c>
      <c r="M131" s="75">
        <v>238342712</v>
      </c>
      <c r="N131" s="75">
        <v>238342712</v>
      </c>
      <c r="O131" s="75">
        <v>229360813</v>
      </c>
      <c r="P131" s="75">
        <v>238342712</v>
      </c>
      <c r="Q131" s="75">
        <v>229360813</v>
      </c>
      <c r="R131" s="75">
        <v>238342712</v>
      </c>
      <c r="S131" s="75">
        <v>229360813</v>
      </c>
    </row>
    <row r="132" spans="1:19" x14ac:dyDescent="0.35">
      <c r="A132" s="74" t="s">
        <v>138</v>
      </c>
      <c r="B132" s="74">
        <v>20</v>
      </c>
      <c r="C132" s="74" t="s">
        <v>1583</v>
      </c>
      <c r="D132" s="74">
        <v>20905</v>
      </c>
      <c r="E132" s="74" t="s">
        <v>1946</v>
      </c>
      <c r="F132" s="75">
        <v>7904068615</v>
      </c>
      <c r="G132" s="75">
        <v>7904068615</v>
      </c>
      <c r="H132" s="75">
        <v>7904068615</v>
      </c>
      <c r="I132" s="74" t="s">
        <v>2829</v>
      </c>
      <c r="J132" s="74" t="s">
        <v>2832</v>
      </c>
      <c r="K132" s="75">
        <v>123436471</v>
      </c>
      <c r="L132" s="75">
        <v>86241297</v>
      </c>
      <c r="M132" s="75">
        <v>8027505086</v>
      </c>
      <c r="N132" s="75">
        <v>7941263789</v>
      </c>
      <c r="O132" s="75">
        <v>7817827318</v>
      </c>
      <c r="P132" s="75">
        <v>8198286206</v>
      </c>
      <c r="Q132" s="75">
        <v>8074849735</v>
      </c>
      <c r="R132" s="75">
        <v>8112044909</v>
      </c>
      <c r="S132" s="75">
        <v>7988608438</v>
      </c>
    </row>
    <row r="133" spans="1:19" x14ac:dyDescent="0.35">
      <c r="A133" s="74" t="s">
        <v>139</v>
      </c>
      <c r="B133" s="74">
        <v>20</v>
      </c>
      <c r="C133" s="74" t="s">
        <v>1583</v>
      </c>
      <c r="D133" s="74">
        <v>20906</v>
      </c>
      <c r="E133" s="74" t="s">
        <v>1947</v>
      </c>
      <c r="F133" s="75">
        <v>1846818546</v>
      </c>
      <c r="G133" s="75">
        <v>1846818546</v>
      </c>
      <c r="H133" s="75">
        <v>1846818546</v>
      </c>
      <c r="I133" s="74" t="s">
        <v>2829</v>
      </c>
      <c r="J133" s="74" t="s">
        <v>2832</v>
      </c>
      <c r="K133" s="75">
        <v>23656993</v>
      </c>
      <c r="L133" s="75">
        <v>28433540</v>
      </c>
      <c r="M133" s="75">
        <v>1870475539</v>
      </c>
      <c r="N133" s="75">
        <v>1842041999</v>
      </c>
      <c r="O133" s="75">
        <v>1818385006</v>
      </c>
      <c r="P133" s="75">
        <v>1870475539</v>
      </c>
      <c r="Q133" s="75">
        <v>1846818546</v>
      </c>
      <c r="R133" s="75">
        <v>1842041999</v>
      </c>
      <c r="S133" s="75">
        <v>1818385006</v>
      </c>
    </row>
    <row r="134" spans="1:19" x14ac:dyDescent="0.35">
      <c r="A134" s="74" t="s">
        <v>140</v>
      </c>
      <c r="B134" s="74">
        <v>20</v>
      </c>
      <c r="C134" s="74" t="s">
        <v>1583</v>
      </c>
      <c r="D134" s="74">
        <v>20907</v>
      </c>
      <c r="E134" s="74" t="s">
        <v>1948</v>
      </c>
      <c r="F134" s="75">
        <v>939195668</v>
      </c>
      <c r="G134" s="75">
        <v>939195668</v>
      </c>
      <c r="H134" s="75">
        <v>939195668</v>
      </c>
      <c r="I134" s="74" t="s">
        <v>2829</v>
      </c>
      <c r="J134" s="74" t="s">
        <v>2832</v>
      </c>
      <c r="K134" s="75">
        <v>44240881</v>
      </c>
      <c r="L134" s="75">
        <v>28833305</v>
      </c>
      <c r="M134" s="75">
        <v>983436549</v>
      </c>
      <c r="N134" s="75">
        <v>954603244</v>
      </c>
      <c r="O134" s="75">
        <v>910362363</v>
      </c>
      <c r="P134" s="75">
        <v>983436549</v>
      </c>
      <c r="Q134" s="75">
        <v>939195668</v>
      </c>
      <c r="R134" s="75">
        <v>954603244</v>
      </c>
      <c r="S134" s="75">
        <v>910362363</v>
      </c>
    </row>
    <row r="135" spans="1:19" x14ac:dyDescent="0.35">
      <c r="A135" s="74" t="s">
        <v>141</v>
      </c>
      <c r="B135" s="74">
        <v>20</v>
      </c>
      <c r="C135" s="74" t="s">
        <v>1583</v>
      </c>
      <c r="D135" s="74">
        <v>20908</v>
      </c>
      <c r="E135" s="74" t="s">
        <v>1949</v>
      </c>
      <c r="F135" s="75">
        <v>6196382568</v>
      </c>
      <c r="G135" s="75">
        <v>6196382568</v>
      </c>
      <c r="H135" s="75">
        <v>6196382568</v>
      </c>
      <c r="I135" s="74" t="s">
        <v>2829</v>
      </c>
      <c r="J135" s="74" t="s">
        <v>2832</v>
      </c>
      <c r="K135" s="75">
        <v>225920957</v>
      </c>
      <c r="L135" s="75">
        <v>0</v>
      </c>
      <c r="M135" s="75">
        <v>6422303525</v>
      </c>
      <c r="N135" s="75">
        <v>6422303525</v>
      </c>
      <c r="O135" s="75">
        <v>6196382568</v>
      </c>
      <c r="P135" s="75">
        <v>6422303525</v>
      </c>
      <c r="Q135" s="75">
        <v>6196382568</v>
      </c>
      <c r="R135" s="75">
        <v>6422303525</v>
      </c>
      <c r="S135" s="75">
        <v>6196382568</v>
      </c>
    </row>
    <row r="136" spans="1:19" x14ac:dyDescent="0.35">
      <c r="A136" s="74" t="s">
        <v>142</v>
      </c>
      <c r="B136" s="74">
        <v>20</v>
      </c>
      <c r="C136" s="74" t="s">
        <v>1583</v>
      </c>
      <c r="D136" s="74">
        <v>20910</v>
      </c>
      <c r="E136" s="74" t="s">
        <v>1950</v>
      </c>
      <c r="F136" s="75">
        <v>55551439</v>
      </c>
      <c r="G136" s="75">
        <v>55551439</v>
      </c>
      <c r="H136" s="75">
        <v>55551439</v>
      </c>
      <c r="I136" s="74" t="s">
        <v>2829</v>
      </c>
      <c r="J136" s="74" t="s">
        <v>2832</v>
      </c>
      <c r="K136" s="75">
        <v>2144897</v>
      </c>
      <c r="L136" s="75">
        <v>0</v>
      </c>
      <c r="M136" s="75">
        <v>57696336</v>
      </c>
      <c r="N136" s="75">
        <v>57696336</v>
      </c>
      <c r="O136" s="75">
        <v>55551439</v>
      </c>
      <c r="P136" s="75">
        <v>57696336</v>
      </c>
      <c r="Q136" s="75">
        <v>55551439</v>
      </c>
      <c r="R136" s="75">
        <v>57696336</v>
      </c>
      <c r="S136" s="75">
        <v>55551439</v>
      </c>
    </row>
    <row r="137" spans="1:19" x14ac:dyDescent="0.35">
      <c r="A137" s="74" t="s">
        <v>143</v>
      </c>
      <c r="B137" s="74">
        <v>20</v>
      </c>
      <c r="C137" s="74" t="s">
        <v>1583</v>
      </c>
      <c r="D137" s="74">
        <v>84911</v>
      </c>
      <c r="E137" s="74" t="s">
        <v>1951</v>
      </c>
      <c r="F137" s="75">
        <v>1487203</v>
      </c>
      <c r="G137" s="75">
        <v>1487203</v>
      </c>
      <c r="H137" s="75">
        <v>1487203</v>
      </c>
      <c r="I137" s="74" t="s">
        <v>2829</v>
      </c>
      <c r="J137" s="74" t="s">
        <v>2832</v>
      </c>
      <c r="K137" s="75">
        <v>15000</v>
      </c>
      <c r="L137" s="75">
        <v>0</v>
      </c>
      <c r="M137" s="75">
        <v>1502203</v>
      </c>
      <c r="N137" s="75">
        <v>1502203</v>
      </c>
      <c r="O137" s="75">
        <v>1487203</v>
      </c>
      <c r="P137" s="75">
        <v>1502203</v>
      </c>
      <c r="Q137" s="75">
        <v>1487203</v>
      </c>
      <c r="R137" s="75">
        <v>1502203</v>
      </c>
      <c r="S137" s="75">
        <v>1487203</v>
      </c>
    </row>
    <row r="138" spans="1:19" x14ac:dyDescent="0.35">
      <c r="A138" s="74" t="s">
        <v>144</v>
      </c>
      <c r="B138" s="74">
        <v>21</v>
      </c>
      <c r="C138" s="74" t="s">
        <v>1584</v>
      </c>
      <c r="D138" s="74">
        <v>21901</v>
      </c>
      <c r="E138" s="74" t="s">
        <v>1952</v>
      </c>
      <c r="F138" s="75">
        <v>7679110158</v>
      </c>
      <c r="G138" s="75">
        <v>7679110158</v>
      </c>
      <c r="H138" s="75">
        <v>7679110158</v>
      </c>
      <c r="I138" s="74" t="s">
        <v>2829</v>
      </c>
      <c r="J138" s="74" t="s">
        <v>2832</v>
      </c>
      <c r="K138" s="75">
        <v>113966698</v>
      </c>
      <c r="L138" s="75">
        <v>0</v>
      </c>
      <c r="M138" s="75">
        <v>7793076856</v>
      </c>
      <c r="N138" s="75">
        <v>7793076856</v>
      </c>
      <c r="O138" s="75">
        <v>7679110158</v>
      </c>
      <c r="P138" s="75">
        <v>7793076856</v>
      </c>
      <c r="Q138" s="75">
        <v>7679110158</v>
      </c>
      <c r="R138" s="75">
        <v>7793076856</v>
      </c>
      <c r="S138" s="75">
        <v>7679110158</v>
      </c>
    </row>
    <row r="139" spans="1:19" x14ac:dyDescent="0.35">
      <c r="A139" s="74" t="s">
        <v>145</v>
      </c>
      <c r="B139" s="74">
        <v>21</v>
      </c>
      <c r="C139" s="74" t="s">
        <v>1584</v>
      </c>
      <c r="D139" s="74">
        <v>21902</v>
      </c>
      <c r="E139" s="74" t="s">
        <v>1953</v>
      </c>
      <c r="F139" s="75">
        <v>6545724049</v>
      </c>
      <c r="G139" s="75">
        <v>6545724049</v>
      </c>
      <c r="H139" s="75">
        <v>6545724049</v>
      </c>
      <c r="I139" s="74" t="s">
        <v>2829</v>
      </c>
      <c r="J139" s="74" t="s">
        <v>2832</v>
      </c>
      <c r="K139" s="75">
        <v>135257528</v>
      </c>
      <c r="L139" s="75">
        <v>0</v>
      </c>
      <c r="M139" s="75">
        <v>6680981577</v>
      </c>
      <c r="N139" s="75">
        <v>6680981577</v>
      </c>
      <c r="O139" s="75">
        <v>6545724049</v>
      </c>
      <c r="P139" s="75">
        <v>6680981577</v>
      </c>
      <c r="Q139" s="75">
        <v>6545724049</v>
      </c>
      <c r="R139" s="75">
        <v>6680981577</v>
      </c>
      <c r="S139" s="75">
        <v>6545724049</v>
      </c>
    </row>
    <row r="140" spans="1:19" x14ac:dyDescent="0.35">
      <c r="A140" s="74" t="s">
        <v>146</v>
      </c>
      <c r="B140" s="74">
        <v>21</v>
      </c>
      <c r="C140" s="74" t="s">
        <v>1584</v>
      </c>
      <c r="D140" s="74">
        <v>93904</v>
      </c>
      <c r="E140" s="74" t="s">
        <v>1954</v>
      </c>
      <c r="F140" s="75">
        <v>152414252</v>
      </c>
      <c r="G140" s="75">
        <v>152414252</v>
      </c>
      <c r="H140" s="75">
        <v>152414252</v>
      </c>
      <c r="I140" s="74" t="s">
        <v>2829</v>
      </c>
      <c r="J140" s="74" t="s">
        <v>2832</v>
      </c>
      <c r="K140" s="75">
        <v>2560547</v>
      </c>
      <c r="L140" s="75">
        <v>4189875</v>
      </c>
      <c r="M140" s="75">
        <v>154974799</v>
      </c>
      <c r="N140" s="75">
        <v>150784924</v>
      </c>
      <c r="O140" s="75">
        <v>148224377</v>
      </c>
      <c r="P140" s="75">
        <v>154974799</v>
      </c>
      <c r="Q140" s="75">
        <v>152414252</v>
      </c>
      <c r="R140" s="75">
        <v>150784924</v>
      </c>
      <c r="S140" s="75">
        <v>148224377</v>
      </c>
    </row>
    <row r="141" spans="1:19" x14ac:dyDescent="0.35">
      <c r="A141" s="74" t="s">
        <v>147</v>
      </c>
      <c r="B141" s="74">
        <v>22</v>
      </c>
      <c r="C141" s="74" t="s">
        <v>1585</v>
      </c>
      <c r="D141" s="74">
        <v>22004</v>
      </c>
      <c r="E141" s="74" t="s">
        <v>1955</v>
      </c>
      <c r="F141" s="75">
        <v>76121495</v>
      </c>
      <c r="G141" s="75">
        <v>87396996</v>
      </c>
      <c r="H141" s="75">
        <v>76121495</v>
      </c>
      <c r="I141" s="74" t="s">
        <v>2829</v>
      </c>
      <c r="J141" s="74" t="s">
        <v>2833</v>
      </c>
      <c r="K141" s="75">
        <v>1383133</v>
      </c>
      <c r="L141" s="75">
        <v>0</v>
      </c>
      <c r="M141" s="75">
        <v>77504628</v>
      </c>
      <c r="N141" s="75">
        <v>77504628</v>
      </c>
      <c r="O141" s="75">
        <v>76121495</v>
      </c>
      <c r="P141" s="75">
        <v>77504628</v>
      </c>
      <c r="Q141" s="75">
        <v>76121495</v>
      </c>
      <c r="R141" s="75">
        <v>77504628</v>
      </c>
      <c r="S141" s="75">
        <v>76121495</v>
      </c>
    </row>
    <row r="142" spans="1:19" x14ac:dyDescent="0.35">
      <c r="A142" s="74" t="s">
        <v>148</v>
      </c>
      <c r="B142" s="74">
        <v>22</v>
      </c>
      <c r="C142" s="74" t="s">
        <v>1585</v>
      </c>
      <c r="D142" s="74">
        <v>22901</v>
      </c>
      <c r="E142" s="74" t="s">
        <v>1956</v>
      </c>
      <c r="F142" s="75">
        <v>452086612</v>
      </c>
      <c r="G142" s="75">
        <v>486382577</v>
      </c>
      <c r="H142" s="75">
        <v>486382577</v>
      </c>
      <c r="I142" s="74" t="s">
        <v>2830</v>
      </c>
      <c r="J142" s="74" t="s">
        <v>2836</v>
      </c>
      <c r="K142" s="75">
        <v>18518537</v>
      </c>
      <c r="L142" s="75">
        <v>12011010</v>
      </c>
      <c r="M142" s="75">
        <v>504901114</v>
      </c>
      <c r="N142" s="75">
        <v>492890104</v>
      </c>
      <c r="O142" s="75">
        <v>474371567</v>
      </c>
      <c r="P142" s="75">
        <v>504901114</v>
      </c>
      <c r="Q142" s="75">
        <v>486382577</v>
      </c>
      <c r="R142" s="75">
        <v>492890104</v>
      </c>
      <c r="S142" s="75">
        <v>474371567</v>
      </c>
    </row>
    <row r="143" spans="1:19" x14ac:dyDescent="0.35">
      <c r="A143" s="74" t="s">
        <v>149</v>
      </c>
      <c r="B143" s="74">
        <v>22</v>
      </c>
      <c r="C143" s="74" t="s">
        <v>1585</v>
      </c>
      <c r="D143" s="74">
        <v>22902</v>
      </c>
      <c r="E143" s="74" t="s">
        <v>1957</v>
      </c>
      <c r="F143" s="75">
        <v>82758025</v>
      </c>
      <c r="G143" s="75">
        <v>79429289</v>
      </c>
      <c r="H143" s="75">
        <v>82758025</v>
      </c>
      <c r="I143" s="74" t="s">
        <v>2829</v>
      </c>
      <c r="J143" s="74" t="s">
        <v>2833</v>
      </c>
      <c r="K143" s="75">
        <v>1444583</v>
      </c>
      <c r="L143" s="75">
        <v>0</v>
      </c>
      <c r="M143" s="75">
        <v>84202608</v>
      </c>
      <c r="N143" s="75">
        <v>84202608</v>
      </c>
      <c r="O143" s="75">
        <v>82758025</v>
      </c>
      <c r="P143" s="75">
        <v>84202608</v>
      </c>
      <c r="Q143" s="75">
        <v>82758025</v>
      </c>
      <c r="R143" s="75">
        <v>84202608</v>
      </c>
      <c r="S143" s="75">
        <v>82758025</v>
      </c>
    </row>
    <row r="144" spans="1:19" x14ac:dyDescent="0.35">
      <c r="A144" s="74" t="s">
        <v>150</v>
      </c>
      <c r="B144" s="74">
        <v>22</v>
      </c>
      <c r="C144" s="74" t="s">
        <v>1585</v>
      </c>
      <c r="D144" s="74">
        <v>22903</v>
      </c>
      <c r="E144" s="74" t="s">
        <v>5209</v>
      </c>
      <c r="F144" s="75">
        <v>8791921</v>
      </c>
      <c r="G144" s="75">
        <v>8574641</v>
      </c>
      <c r="H144" s="75">
        <v>8791921</v>
      </c>
      <c r="I144" s="74" t="s">
        <v>2829</v>
      </c>
      <c r="J144" s="74" t="s">
        <v>2833</v>
      </c>
      <c r="K144" s="75">
        <v>10000</v>
      </c>
      <c r="L144" s="75">
        <v>0</v>
      </c>
      <c r="M144" s="75">
        <v>8801921</v>
      </c>
      <c r="N144" s="75">
        <v>8801921</v>
      </c>
      <c r="O144" s="75">
        <v>8791921</v>
      </c>
      <c r="P144" s="75">
        <v>8801921</v>
      </c>
      <c r="Q144" s="75">
        <v>8791921</v>
      </c>
      <c r="R144" s="75">
        <v>8801921</v>
      </c>
      <c r="S144" s="75">
        <v>8791921</v>
      </c>
    </row>
    <row r="145" spans="1:19" x14ac:dyDescent="0.35">
      <c r="A145" s="74" t="s">
        <v>151</v>
      </c>
      <c r="B145" s="74">
        <v>23</v>
      </c>
      <c r="C145" s="74" t="s">
        <v>1586</v>
      </c>
      <c r="D145" s="74">
        <v>23902</v>
      </c>
      <c r="E145" s="74" t="s">
        <v>1959</v>
      </c>
      <c r="F145" s="75">
        <v>154628625</v>
      </c>
      <c r="G145" s="75">
        <v>151017385</v>
      </c>
      <c r="H145" s="75">
        <v>154628625</v>
      </c>
      <c r="I145" s="74" t="s">
        <v>2829</v>
      </c>
      <c r="J145" s="74" t="s">
        <v>2833</v>
      </c>
      <c r="K145" s="75">
        <v>1679110</v>
      </c>
      <c r="L145" s="75">
        <v>0</v>
      </c>
      <c r="M145" s="75">
        <v>156307735</v>
      </c>
      <c r="N145" s="75">
        <v>156307735</v>
      </c>
      <c r="O145" s="75">
        <v>154628625</v>
      </c>
      <c r="P145" s="75">
        <v>156307735</v>
      </c>
      <c r="Q145" s="75">
        <v>154628625</v>
      </c>
      <c r="R145" s="75">
        <v>156307735</v>
      </c>
      <c r="S145" s="75">
        <v>154628625</v>
      </c>
    </row>
    <row r="146" spans="1:19" x14ac:dyDescent="0.35">
      <c r="A146" s="74" t="s">
        <v>152</v>
      </c>
      <c r="B146" s="74">
        <v>23</v>
      </c>
      <c r="C146" s="74" t="s">
        <v>1586</v>
      </c>
      <c r="D146" s="74">
        <v>65901</v>
      </c>
      <c r="E146" s="74" t="s">
        <v>1848</v>
      </c>
      <c r="F146" s="75">
        <v>7409599</v>
      </c>
      <c r="G146" s="75">
        <v>7409599</v>
      </c>
      <c r="H146" s="75">
        <v>7409599</v>
      </c>
      <c r="I146" s="74" t="s">
        <v>2829</v>
      </c>
      <c r="J146" s="74" t="s">
        <v>2833</v>
      </c>
      <c r="K146" s="75">
        <v>30000</v>
      </c>
      <c r="L146" s="75">
        <v>0</v>
      </c>
      <c r="M146" s="75">
        <v>7439599</v>
      </c>
      <c r="N146" s="75">
        <v>7439599</v>
      </c>
      <c r="O146" s="75">
        <v>7409599</v>
      </c>
      <c r="P146" s="75">
        <v>7439599</v>
      </c>
      <c r="Q146" s="75">
        <v>7409599</v>
      </c>
      <c r="R146" s="75">
        <v>7439599</v>
      </c>
      <c r="S146" s="75">
        <v>7409599</v>
      </c>
    </row>
    <row r="147" spans="1:19" x14ac:dyDescent="0.35">
      <c r="A147" s="74" t="s">
        <v>153</v>
      </c>
      <c r="B147" s="74">
        <v>23</v>
      </c>
      <c r="C147" s="74" t="s">
        <v>1586</v>
      </c>
      <c r="D147" s="74">
        <v>96905</v>
      </c>
      <c r="E147" s="74" t="s">
        <v>1960</v>
      </c>
      <c r="F147" s="75">
        <v>24344996</v>
      </c>
      <c r="G147" s="75">
        <v>23735261</v>
      </c>
      <c r="H147" s="75">
        <v>24344996</v>
      </c>
      <c r="I147" s="74" t="s">
        <v>2829</v>
      </c>
      <c r="J147" s="74" t="s">
        <v>2833</v>
      </c>
      <c r="K147" s="75">
        <v>815363</v>
      </c>
      <c r="L147" s="75">
        <v>0</v>
      </c>
      <c r="M147" s="75">
        <v>25160359</v>
      </c>
      <c r="N147" s="75">
        <v>25160359</v>
      </c>
      <c r="O147" s="75">
        <v>24344996</v>
      </c>
      <c r="P147" s="75">
        <v>25160359</v>
      </c>
      <c r="Q147" s="75">
        <v>24344996</v>
      </c>
      <c r="R147" s="75">
        <v>25160359</v>
      </c>
      <c r="S147" s="75">
        <v>24344996</v>
      </c>
    </row>
    <row r="148" spans="1:19" x14ac:dyDescent="0.35">
      <c r="A148" s="74" t="s">
        <v>154</v>
      </c>
      <c r="B148" s="74">
        <v>24</v>
      </c>
      <c r="C148" s="74" t="s">
        <v>1587</v>
      </c>
      <c r="D148" s="74">
        <v>24901</v>
      </c>
      <c r="E148" s="74" t="s">
        <v>1961</v>
      </c>
      <c r="F148" s="75">
        <v>610293282</v>
      </c>
      <c r="G148" s="75">
        <v>616315154</v>
      </c>
      <c r="H148" s="75">
        <v>610293282</v>
      </c>
      <c r="I148" s="74" t="s">
        <v>2829</v>
      </c>
      <c r="J148" s="74" t="s">
        <v>2833</v>
      </c>
      <c r="K148" s="75">
        <v>8718658</v>
      </c>
      <c r="L148" s="75">
        <v>0</v>
      </c>
      <c r="M148" s="75">
        <v>619011940</v>
      </c>
      <c r="N148" s="75">
        <v>619011940</v>
      </c>
      <c r="O148" s="75">
        <v>610293282</v>
      </c>
      <c r="P148" s="75">
        <v>619011940</v>
      </c>
      <c r="Q148" s="75">
        <v>610293282</v>
      </c>
      <c r="R148" s="75">
        <v>619011940</v>
      </c>
      <c r="S148" s="75">
        <v>610293282</v>
      </c>
    </row>
    <row r="149" spans="1:19" x14ac:dyDescent="0.35">
      <c r="A149" s="74" t="s">
        <v>155</v>
      </c>
      <c r="B149" s="74">
        <v>25</v>
      </c>
      <c r="C149" s="74" t="s">
        <v>1588</v>
      </c>
      <c r="D149" s="74">
        <v>25901</v>
      </c>
      <c r="E149" s="74" t="s">
        <v>1962</v>
      </c>
      <c r="F149" s="75">
        <v>302598434</v>
      </c>
      <c r="G149" s="75">
        <v>302598434</v>
      </c>
      <c r="H149" s="75">
        <v>302598434</v>
      </c>
      <c r="I149" s="74" t="s">
        <v>2829</v>
      </c>
      <c r="J149" s="74" t="s">
        <v>2832</v>
      </c>
      <c r="K149" s="75">
        <v>14413178</v>
      </c>
      <c r="L149" s="75">
        <v>0</v>
      </c>
      <c r="M149" s="75">
        <v>317011612</v>
      </c>
      <c r="N149" s="75">
        <v>317011612</v>
      </c>
      <c r="O149" s="75">
        <v>302598434</v>
      </c>
      <c r="P149" s="75">
        <v>317011612</v>
      </c>
      <c r="Q149" s="75">
        <v>302598434</v>
      </c>
      <c r="R149" s="75">
        <v>317011612</v>
      </c>
      <c r="S149" s="75">
        <v>302598434</v>
      </c>
    </row>
    <row r="150" spans="1:19" x14ac:dyDescent="0.35">
      <c r="A150" s="74" t="s">
        <v>156</v>
      </c>
      <c r="B150" s="74">
        <v>25</v>
      </c>
      <c r="C150" s="74" t="s">
        <v>1588</v>
      </c>
      <c r="D150" s="74">
        <v>25902</v>
      </c>
      <c r="E150" s="74" t="s">
        <v>1963</v>
      </c>
      <c r="F150" s="75">
        <v>1261721552</v>
      </c>
      <c r="G150" s="75">
        <v>1261721552</v>
      </c>
      <c r="H150" s="75">
        <v>1261721552</v>
      </c>
      <c r="I150" s="74" t="s">
        <v>2829</v>
      </c>
      <c r="J150" s="74" t="s">
        <v>2832</v>
      </c>
      <c r="K150" s="75">
        <v>38783529</v>
      </c>
      <c r="L150" s="75">
        <v>0</v>
      </c>
      <c r="M150" s="75">
        <v>1300505081</v>
      </c>
      <c r="N150" s="75">
        <v>1300505081</v>
      </c>
      <c r="O150" s="75">
        <v>1261721552</v>
      </c>
      <c r="P150" s="75">
        <v>1300505081</v>
      </c>
      <c r="Q150" s="75">
        <v>1261721552</v>
      </c>
      <c r="R150" s="75">
        <v>1300505081</v>
      </c>
      <c r="S150" s="75">
        <v>1261721552</v>
      </c>
    </row>
    <row r="151" spans="1:19" x14ac:dyDescent="0.35">
      <c r="A151" s="74" t="s">
        <v>157</v>
      </c>
      <c r="B151" s="74">
        <v>25</v>
      </c>
      <c r="C151" s="74" t="s">
        <v>1588</v>
      </c>
      <c r="D151" s="74">
        <v>25904</v>
      </c>
      <c r="E151" s="74" t="s">
        <v>1964</v>
      </c>
      <c r="F151" s="75">
        <v>36943110</v>
      </c>
      <c r="G151" s="75">
        <v>36943110</v>
      </c>
      <c r="H151" s="75">
        <v>36943110</v>
      </c>
      <c r="I151" s="74" t="s">
        <v>2829</v>
      </c>
      <c r="J151" s="74" t="s">
        <v>2832</v>
      </c>
      <c r="K151" s="75">
        <v>2622120</v>
      </c>
      <c r="L151" s="75">
        <v>0</v>
      </c>
      <c r="M151" s="75">
        <v>39565230</v>
      </c>
      <c r="N151" s="75">
        <v>39565230</v>
      </c>
      <c r="O151" s="75">
        <v>36943110</v>
      </c>
      <c r="P151" s="75">
        <v>39565230</v>
      </c>
      <c r="Q151" s="75">
        <v>36943110</v>
      </c>
      <c r="R151" s="75">
        <v>39565230</v>
      </c>
      <c r="S151" s="75">
        <v>36943110</v>
      </c>
    </row>
    <row r="152" spans="1:19" x14ac:dyDescent="0.35">
      <c r="A152" s="74" t="s">
        <v>158</v>
      </c>
      <c r="B152" s="74">
        <v>25</v>
      </c>
      <c r="C152" s="74" t="s">
        <v>1588</v>
      </c>
      <c r="D152" s="74">
        <v>25905</v>
      </c>
      <c r="E152" s="74" t="s">
        <v>1965</v>
      </c>
      <c r="F152" s="75">
        <v>157371618</v>
      </c>
      <c r="G152" s="75">
        <v>157371618</v>
      </c>
      <c r="H152" s="75">
        <v>157371618</v>
      </c>
      <c r="I152" s="74" t="s">
        <v>2829</v>
      </c>
      <c r="J152" s="74" t="s">
        <v>2832</v>
      </c>
      <c r="K152" s="75">
        <v>5118555</v>
      </c>
      <c r="L152" s="75">
        <v>0</v>
      </c>
      <c r="M152" s="75">
        <v>162490173</v>
      </c>
      <c r="N152" s="75">
        <v>162490173</v>
      </c>
      <c r="O152" s="75">
        <v>157371618</v>
      </c>
      <c r="P152" s="75">
        <v>162490173</v>
      </c>
      <c r="Q152" s="75">
        <v>157371618</v>
      </c>
      <c r="R152" s="75">
        <v>162490173</v>
      </c>
      <c r="S152" s="75">
        <v>157371618</v>
      </c>
    </row>
    <row r="153" spans="1:19" x14ac:dyDescent="0.35">
      <c r="A153" s="74" t="s">
        <v>159</v>
      </c>
      <c r="B153" s="74">
        <v>25</v>
      </c>
      <c r="C153" s="74" t="s">
        <v>1588</v>
      </c>
      <c r="D153" s="74">
        <v>25906</v>
      </c>
      <c r="E153" s="74" t="s">
        <v>1966</v>
      </c>
      <c r="F153" s="75">
        <v>40519827</v>
      </c>
      <c r="G153" s="75">
        <v>40519827</v>
      </c>
      <c r="H153" s="75">
        <v>40519827</v>
      </c>
      <c r="I153" s="74" t="s">
        <v>2829</v>
      </c>
      <c r="J153" s="74" t="s">
        <v>2832</v>
      </c>
      <c r="K153" s="75">
        <v>1792217</v>
      </c>
      <c r="L153" s="75">
        <v>0</v>
      </c>
      <c r="M153" s="75">
        <v>42312044</v>
      </c>
      <c r="N153" s="75">
        <v>42312044</v>
      </c>
      <c r="O153" s="75">
        <v>40519827</v>
      </c>
      <c r="P153" s="75">
        <v>42312044</v>
      </c>
      <c r="Q153" s="75">
        <v>40519827</v>
      </c>
      <c r="R153" s="75">
        <v>42312044</v>
      </c>
      <c r="S153" s="75">
        <v>40519827</v>
      </c>
    </row>
    <row r="154" spans="1:19" x14ac:dyDescent="0.35">
      <c r="A154" s="74" t="s">
        <v>160</v>
      </c>
      <c r="B154" s="74">
        <v>25</v>
      </c>
      <c r="C154" s="74" t="s">
        <v>1588</v>
      </c>
      <c r="D154" s="74">
        <v>25908</v>
      </c>
      <c r="E154" s="74" t="s">
        <v>1967</v>
      </c>
      <c r="F154" s="75">
        <v>100948703</v>
      </c>
      <c r="G154" s="75">
        <v>100948703</v>
      </c>
      <c r="H154" s="75">
        <v>100948703</v>
      </c>
      <c r="I154" s="74" t="s">
        <v>2829</v>
      </c>
      <c r="J154" s="74" t="s">
        <v>2832</v>
      </c>
      <c r="K154" s="75">
        <v>2087331</v>
      </c>
      <c r="L154" s="75">
        <v>0</v>
      </c>
      <c r="M154" s="75">
        <v>103036034</v>
      </c>
      <c r="N154" s="75">
        <v>103036034</v>
      </c>
      <c r="O154" s="75">
        <v>100948703</v>
      </c>
      <c r="P154" s="75">
        <v>103036034</v>
      </c>
      <c r="Q154" s="75">
        <v>100948703</v>
      </c>
      <c r="R154" s="75">
        <v>103036034</v>
      </c>
      <c r="S154" s="75">
        <v>100948703</v>
      </c>
    </row>
    <row r="155" spans="1:19" x14ac:dyDescent="0.35">
      <c r="A155" s="74" t="s">
        <v>161</v>
      </c>
      <c r="B155" s="74">
        <v>25</v>
      </c>
      <c r="C155" s="74" t="s">
        <v>1588</v>
      </c>
      <c r="D155" s="74">
        <v>25909</v>
      </c>
      <c r="E155" s="74" t="s">
        <v>1968</v>
      </c>
      <c r="F155" s="75">
        <v>277680991</v>
      </c>
      <c r="G155" s="75">
        <v>277680991</v>
      </c>
      <c r="H155" s="75">
        <v>277680991</v>
      </c>
      <c r="I155" s="74" t="s">
        <v>2829</v>
      </c>
      <c r="J155" s="74" t="s">
        <v>2832</v>
      </c>
      <c r="K155" s="75">
        <v>12176195</v>
      </c>
      <c r="L155" s="75">
        <v>0</v>
      </c>
      <c r="M155" s="75">
        <v>289857186</v>
      </c>
      <c r="N155" s="75">
        <v>289857186</v>
      </c>
      <c r="O155" s="75">
        <v>277680991</v>
      </c>
      <c r="P155" s="75">
        <v>289857186</v>
      </c>
      <c r="Q155" s="75">
        <v>277680991</v>
      </c>
      <c r="R155" s="75">
        <v>289857186</v>
      </c>
      <c r="S155" s="75">
        <v>277680991</v>
      </c>
    </row>
    <row r="156" spans="1:19" x14ac:dyDescent="0.35">
      <c r="A156" s="74" t="s">
        <v>162</v>
      </c>
      <c r="B156" s="74">
        <v>25</v>
      </c>
      <c r="C156" s="74" t="s">
        <v>1588</v>
      </c>
      <c r="D156" s="74">
        <v>30901</v>
      </c>
      <c r="E156" s="74" t="s">
        <v>1969</v>
      </c>
      <c r="F156" s="75">
        <v>25252372</v>
      </c>
      <c r="G156" s="75">
        <v>25252372</v>
      </c>
      <c r="H156" s="75">
        <v>25252372</v>
      </c>
      <c r="I156" s="74" t="s">
        <v>2829</v>
      </c>
      <c r="J156" s="74" t="s">
        <v>2832</v>
      </c>
      <c r="K156" s="75">
        <v>362550</v>
      </c>
      <c r="L156" s="75">
        <v>0</v>
      </c>
      <c r="M156" s="75">
        <v>25614922</v>
      </c>
      <c r="N156" s="75">
        <v>25614922</v>
      </c>
      <c r="O156" s="75">
        <v>25252372</v>
      </c>
      <c r="P156" s="75">
        <v>25614922</v>
      </c>
      <c r="Q156" s="75">
        <v>25252372</v>
      </c>
      <c r="R156" s="75">
        <v>25614922</v>
      </c>
      <c r="S156" s="75">
        <v>25252372</v>
      </c>
    </row>
    <row r="157" spans="1:19" x14ac:dyDescent="0.35">
      <c r="A157" s="74" t="s">
        <v>163</v>
      </c>
      <c r="B157" s="74">
        <v>25</v>
      </c>
      <c r="C157" s="74" t="s">
        <v>1588</v>
      </c>
      <c r="D157" s="74">
        <v>67908</v>
      </c>
      <c r="E157" s="74" t="s">
        <v>1970</v>
      </c>
      <c r="F157" s="75">
        <v>871919</v>
      </c>
      <c r="G157" s="75">
        <v>871919</v>
      </c>
      <c r="H157" s="75">
        <v>871919</v>
      </c>
      <c r="I157" s="74" t="s">
        <v>2829</v>
      </c>
      <c r="J157" s="74" t="s">
        <v>2832</v>
      </c>
      <c r="K157" s="75">
        <v>10000</v>
      </c>
      <c r="L157" s="75">
        <v>0</v>
      </c>
      <c r="M157" s="75">
        <v>881919</v>
      </c>
      <c r="N157" s="75">
        <v>881919</v>
      </c>
      <c r="O157" s="75">
        <v>871919</v>
      </c>
      <c r="P157" s="75">
        <v>881919</v>
      </c>
      <c r="Q157" s="75">
        <v>871919</v>
      </c>
      <c r="R157" s="75">
        <v>881919</v>
      </c>
      <c r="S157" s="75">
        <v>871919</v>
      </c>
    </row>
    <row r="158" spans="1:19" x14ac:dyDescent="0.35">
      <c r="A158" s="74" t="s">
        <v>164</v>
      </c>
      <c r="B158" s="74">
        <v>25</v>
      </c>
      <c r="C158" s="74" t="s">
        <v>1588</v>
      </c>
      <c r="D158" s="74">
        <v>167902</v>
      </c>
      <c r="E158" s="74" t="s">
        <v>1971</v>
      </c>
      <c r="F158" s="75">
        <v>228832</v>
      </c>
      <c r="G158" s="75">
        <v>228832</v>
      </c>
      <c r="H158" s="75">
        <v>228832</v>
      </c>
      <c r="I158" s="74" t="s">
        <v>2829</v>
      </c>
      <c r="J158" s="74" t="s">
        <v>2832</v>
      </c>
      <c r="K158" s="75">
        <v>10000</v>
      </c>
      <c r="L158" s="75">
        <v>0</v>
      </c>
      <c r="M158" s="75">
        <v>238832</v>
      </c>
      <c r="N158" s="75">
        <v>238832</v>
      </c>
      <c r="O158" s="75">
        <v>228832</v>
      </c>
      <c r="P158" s="75">
        <v>238832</v>
      </c>
      <c r="Q158" s="75">
        <v>228832</v>
      </c>
      <c r="R158" s="75">
        <v>238832</v>
      </c>
      <c r="S158" s="75">
        <v>228832</v>
      </c>
    </row>
    <row r="159" spans="1:19" x14ac:dyDescent="0.35">
      <c r="A159" s="74" t="s">
        <v>165</v>
      </c>
      <c r="B159" s="74">
        <v>26</v>
      </c>
      <c r="C159" s="74" t="s">
        <v>1589</v>
      </c>
      <c r="D159" s="74">
        <v>26901</v>
      </c>
      <c r="E159" s="74" t="s">
        <v>1972</v>
      </c>
      <c r="F159" s="75">
        <v>910147059</v>
      </c>
      <c r="G159" s="75">
        <v>922388724</v>
      </c>
      <c r="H159" s="75">
        <v>910147059</v>
      </c>
      <c r="I159" s="74" t="s">
        <v>2829</v>
      </c>
      <c r="J159" s="74" t="s">
        <v>2833</v>
      </c>
      <c r="K159" s="75">
        <v>20035637</v>
      </c>
      <c r="L159" s="75">
        <v>0</v>
      </c>
      <c r="M159" s="75">
        <v>930182696</v>
      </c>
      <c r="N159" s="75">
        <v>930182696</v>
      </c>
      <c r="O159" s="75">
        <v>910147059</v>
      </c>
      <c r="P159" s="75">
        <v>930182696</v>
      </c>
      <c r="Q159" s="75">
        <v>910147059</v>
      </c>
      <c r="R159" s="75">
        <v>930182696</v>
      </c>
      <c r="S159" s="75">
        <v>910147059</v>
      </c>
    </row>
    <row r="160" spans="1:19" x14ac:dyDescent="0.35">
      <c r="A160" s="74" t="s">
        <v>166</v>
      </c>
      <c r="B160" s="74">
        <v>26</v>
      </c>
      <c r="C160" s="74" t="s">
        <v>1589</v>
      </c>
      <c r="D160" s="74">
        <v>26902</v>
      </c>
      <c r="E160" s="74" t="s">
        <v>1973</v>
      </c>
      <c r="F160" s="75">
        <v>282891452</v>
      </c>
      <c r="G160" s="75">
        <v>293024819</v>
      </c>
      <c r="H160" s="75">
        <v>282891452</v>
      </c>
      <c r="I160" s="74" t="s">
        <v>2829</v>
      </c>
      <c r="J160" s="74" t="s">
        <v>2833</v>
      </c>
      <c r="K160" s="75">
        <v>8976971</v>
      </c>
      <c r="L160" s="75">
        <v>0</v>
      </c>
      <c r="M160" s="75">
        <v>291868423</v>
      </c>
      <c r="N160" s="75">
        <v>291868423</v>
      </c>
      <c r="O160" s="75">
        <v>282891452</v>
      </c>
      <c r="P160" s="75">
        <v>291868423</v>
      </c>
      <c r="Q160" s="75">
        <v>282891452</v>
      </c>
      <c r="R160" s="75">
        <v>291868423</v>
      </c>
      <c r="S160" s="75">
        <v>282891452</v>
      </c>
    </row>
    <row r="161" spans="1:19" x14ac:dyDescent="0.35">
      <c r="A161" s="74" t="s">
        <v>167</v>
      </c>
      <c r="B161" s="74">
        <v>26</v>
      </c>
      <c r="C161" s="74" t="s">
        <v>1589</v>
      </c>
      <c r="D161" s="74">
        <v>26903</v>
      </c>
      <c r="E161" s="74" t="s">
        <v>1974</v>
      </c>
      <c r="F161" s="75">
        <v>287889446</v>
      </c>
      <c r="G161" s="75">
        <v>288394595</v>
      </c>
      <c r="H161" s="75">
        <v>287889446</v>
      </c>
      <c r="I161" s="74" t="s">
        <v>2829</v>
      </c>
      <c r="J161" s="74" t="s">
        <v>2833</v>
      </c>
      <c r="K161" s="75">
        <v>4920732</v>
      </c>
      <c r="L161" s="75">
        <v>0</v>
      </c>
      <c r="M161" s="75">
        <v>292810178</v>
      </c>
      <c r="N161" s="75">
        <v>292810178</v>
      </c>
      <c r="O161" s="75">
        <v>287889446</v>
      </c>
      <c r="P161" s="75">
        <v>292810178</v>
      </c>
      <c r="Q161" s="75">
        <v>287889446</v>
      </c>
      <c r="R161" s="75">
        <v>292810178</v>
      </c>
      <c r="S161" s="75">
        <v>287889446</v>
      </c>
    </row>
    <row r="162" spans="1:19" x14ac:dyDescent="0.35">
      <c r="A162" s="74" t="s">
        <v>168</v>
      </c>
      <c r="B162" s="74">
        <v>27</v>
      </c>
      <c r="C162" s="74" t="s">
        <v>1590</v>
      </c>
      <c r="D162" s="74">
        <v>27903</v>
      </c>
      <c r="E162" s="74" t="s">
        <v>1975</v>
      </c>
      <c r="F162" s="75">
        <v>1603560715</v>
      </c>
      <c r="G162" s="75">
        <v>1659626872</v>
      </c>
      <c r="H162" s="75">
        <v>1603560715</v>
      </c>
      <c r="I162" s="74" t="s">
        <v>2829</v>
      </c>
      <c r="J162" s="74" t="s">
        <v>2833</v>
      </c>
      <c r="K162" s="75">
        <v>48500544</v>
      </c>
      <c r="L162" s="75">
        <v>0</v>
      </c>
      <c r="M162" s="75">
        <v>1652061259</v>
      </c>
      <c r="N162" s="75">
        <v>1652061259</v>
      </c>
      <c r="O162" s="75">
        <v>1603560715</v>
      </c>
      <c r="P162" s="75">
        <v>1652061259</v>
      </c>
      <c r="Q162" s="75">
        <v>1603560715</v>
      </c>
      <c r="R162" s="75">
        <v>1652061259</v>
      </c>
      <c r="S162" s="75">
        <v>1603560715</v>
      </c>
    </row>
    <row r="163" spans="1:19" x14ac:dyDescent="0.35">
      <c r="A163" s="74" t="s">
        <v>169</v>
      </c>
      <c r="B163" s="74">
        <v>27</v>
      </c>
      <c r="C163" s="74" t="s">
        <v>1590</v>
      </c>
      <c r="D163" s="74">
        <v>27904</v>
      </c>
      <c r="E163" s="74" t="s">
        <v>1976</v>
      </c>
      <c r="F163" s="75">
        <v>2657134726</v>
      </c>
      <c r="G163" s="75">
        <v>2747123181</v>
      </c>
      <c r="H163" s="75">
        <v>2657134726</v>
      </c>
      <c r="I163" s="74" t="s">
        <v>2829</v>
      </c>
      <c r="J163" s="74" t="s">
        <v>2833</v>
      </c>
      <c r="K163" s="75">
        <v>52306914</v>
      </c>
      <c r="L163" s="75">
        <v>0</v>
      </c>
      <c r="M163" s="75">
        <v>2709441640</v>
      </c>
      <c r="N163" s="75">
        <v>2709441640</v>
      </c>
      <c r="O163" s="75">
        <v>2657134726</v>
      </c>
      <c r="P163" s="75">
        <v>2709441640</v>
      </c>
      <c r="Q163" s="75">
        <v>2657134726</v>
      </c>
      <c r="R163" s="75">
        <v>2709441640</v>
      </c>
      <c r="S163" s="75">
        <v>2657134726</v>
      </c>
    </row>
    <row r="164" spans="1:19" x14ac:dyDescent="0.35">
      <c r="A164" s="74" t="s">
        <v>170</v>
      </c>
      <c r="B164" s="74">
        <v>27</v>
      </c>
      <c r="C164" s="74" t="s">
        <v>1590</v>
      </c>
      <c r="D164" s="74">
        <v>141901</v>
      </c>
      <c r="E164" s="74" t="s">
        <v>1895</v>
      </c>
      <c r="F164" s="75">
        <v>77816581</v>
      </c>
      <c r="G164" s="75">
        <v>77816581</v>
      </c>
      <c r="H164" s="75">
        <v>77816581</v>
      </c>
      <c r="I164" s="74" t="s">
        <v>2829</v>
      </c>
      <c r="J164" s="74" t="s">
        <v>2833</v>
      </c>
      <c r="K164" s="75">
        <v>2531076</v>
      </c>
      <c r="L164" s="75">
        <v>0</v>
      </c>
      <c r="M164" s="75">
        <v>80347657</v>
      </c>
      <c r="N164" s="75">
        <v>80347657</v>
      </c>
      <c r="O164" s="75">
        <v>77816581</v>
      </c>
      <c r="P164" s="75">
        <v>80347657</v>
      </c>
      <c r="Q164" s="75">
        <v>77816581</v>
      </c>
      <c r="R164" s="75">
        <v>80347657</v>
      </c>
      <c r="S164" s="75">
        <v>77816581</v>
      </c>
    </row>
    <row r="165" spans="1:19" x14ac:dyDescent="0.35">
      <c r="A165" s="74" t="s">
        <v>171</v>
      </c>
      <c r="B165" s="74">
        <v>28</v>
      </c>
      <c r="C165" s="74" t="s">
        <v>1591</v>
      </c>
      <c r="D165" s="74">
        <v>28902</v>
      </c>
      <c r="E165" s="74" t="s">
        <v>1977</v>
      </c>
      <c r="F165" s="75">
        <v>1045026089</v>
      </c>
      <c r="G165" s="75">
        <v>1045026089</v>
      </c>
      <c r="H165" s="75">
        <v>1045026089</v>
      </c>
      <c r="I165" s="74" t="s">
        <v>2829</v>
      </c>
      <c r="J165" s="74" t="s">
        <v>2832</v>
      </c>
      <c r="K165" s="75">
        <v>40240715</v>
      </c>
      <c r="L165" s="75">
        <v>0</v>
      </c>
      <c r="M165" s="75">
        <v>1085266804</v>
      </c>
      <c r="N165" s="75">
        <v>1085266804</v>
      </c>
      <c r="O165" s="75">
        <v>1045026089</v>
      </c>
      <c r="P165" s="75">
        <v>1085266804</v>
      </c>
      <c r="Q165" s="75">
        <v>1045026089</v>
      </c>
      <c r="R165" s="75">
        <v>1085266804</v>
      </c>
      <c r="S165" s="75">
        <v>1045026089</v>
      </c>
    </row>
    <row r="166" spans="1:19" x14ac:dyDescent="0.35">
      <c r="A166" s="74" t="s">
        <v>172</v>
      </c>
      <c r="B166" s="74">
        <v>28</v>
      </c>
      <c r="C166" s="74" t="s">
        <v>1591</v>
      </c>
      <c r="D166" s="74">
        <v>28903</v>
      </c>
      <c r="E166" s="74" t="s">
        <v>1978</v>
      </c>
      <c r="F166" s="75">
        <v>351616609</v>
      </c>
      <c r="G166" s="75">
        <v>351616609</v>
      </c>
      <c r="H166" s="75">
        <v>351616609</v>
      </c>
      <c r="I166" s="74" t="s">
        <v>2829</v>
      </c>
      <c r="J166" s="74" t="s">
        <v>2832</v>
      </c>
      <c r="K166" s="75">
        <v>10492736</v>
      </c>
      <c r="L166" s="75">
        <v>0</v>
      </c>
      <c r="M166" s="75">
        <v>362109345</v>
      </c>
      <c r="N166" s="75">
        <v>362109345</v>
      </c>
      <c r="O166" s="75">
        <v>351616609</v>
      </c>
      <c r="P166" s="75">
        <v>362109345</v>
      </c>
      <c r="Q166" s="75">
        <v>351616609</v>
      </c>
      <c r="R166" s="75">
        <v>362109345</v>
      </c>
      <c r="S166" s="75">
        <v>351616609</v>
      </c>
    </row>
    <row r="167" spans="1:19" x14ac:dyDescent="0.35">
      <c r="A167" s="74" t="s">
        <v>173</v>
      </c>
      <c r="B167" s="74">
        <v>28</v>
      </c>
      <c r="C167" s="74" t="s">
        <v>1591</v>
      </c>
      <c r="D167" s="74">
        <v>28906</v>
      </c>
      <c r="E167" s="74" t="s">
        <v>1979</v>
      </c>
      <c r="F167" s="75">
        <v>90416590</v>
      </c>
      <c r="G167" s="75">
        <v>90416590</v>
      </c>
      <c r="H167" s="75">
        <v>90416590</v>
      </c>
      <c r="I167" s="74" t="s">
        <v>2829</v>
      </c>
      <c r="J167" s="74" t="s">
        <v>2832</v>
      </c>
      <c r="K167" s="75">
        <v>1754218</v>
      </c>
      <c r="L167" s="75">
        <v>0</v>
      </c>
      <c r="M167" s="75">
        <v>92170808</v>
      </c>
      <c r="N167" s="75">
        <v>92170808</v>
      </c>
      <c r="O167" s="75">
        <v>90416590</v>
      </c>
      <c r="P167" s="75">
        <v>92170808</v>
      </c>
      <c r="Q167" s="75">
        <v>90416590</v>
      </c>
      <c r="R167" s="75">
        <v>92170808</v>
      </c>
      <c r="S167" s="75">
        <v>90416590</v>
      </c>
    </row>
    <row r="168" spans="1:19" x14ac:dyDescent="0.35">
      <c r="A168" s="74" t="s">
        <v>174</v>
      </c>
      <c r="B168" s="74">
        <v>28</v>
      </c>
      <c r="C168" s="74" t="s">
        <v>1591</v>
      </c>
      <c r="D168" s="74">
        <v>89901</v>
      </c>
      <c r="E168" s="74" t="s">
        <v>1980</v>
      </c>
      <c r="F168" s="75">
        <v>23248930</v>
      </c>
      <c r="G168" s="75">
        <v>23248930</v>
      </c>
      <c r="H168" s="75">
        <v>23248930</v>
      </c>
      <c r="I168" s="74" t="s">
        <v>2829</v>
      </c>
      <c r="J168" s="74" t="s">
        <v>2832</v>
      </c>
      <c r="K168" s="75">
        <v>745350</v>
      </c>
      <c r="L168" s="75">
        <v>0</v>
      </c>
      <c r="M168" s="75">
        <v>23994280</v>
      </c>
      <c r="N168" s="75">
        <v>23994280</v>
      </c>
      <c r="O168" s="75">
        <v>23248930</v>
      </c>
      <c r="P168" s="75">
        <v>23994280</v>
      </c>
      <c r="Q168" s="75">
        <v>23248930</v>
      </c>
      <c r="R168" s="75">
        <v>23994280</v>
      </c>
      <c r="S168" s="75">
        <v>23248930</v>
      </c>
    </row>
    <row r="169" spans="1:19" x14ac:dyDescent="0.35">
      <c r="A169" s="74" t="s">
        <v>175</v>
      </c>
      <c r="B169" s="74">
        <v>28</v>
      </c>
      <c r="C169" s="74" t="s">
        <v>1591</v>
      </c>
      <c r="D169" s="74">
        <v>89905</v>
      </c>
      <c r="E169" s="74" t="s">
        <v>1981</v>
      </c>
      <c r="F169" s="75">
        <v>16375785</v>
      </c>
      <c r="G169" s="75">
        <v>16375785</v>
      </c>
      <c r="H169" s="75">
        <v>16375785</v>
      </c>
      <c r="I169" s="74" t="s">
        <v>2829</v>
      </c>
      <c r="J169" s="74" t="s">
        <v>2832</v>
      </c>
      <c r="K169" s="75">
        <v>423724</v>
      </c>
      <c r="L169" s="75">
        <v>0</v>
      </c>
      <c r="M169" s="75">
        <v>16799509</v>
      </c>
      <c r="N169" s="75">
        <v>16799509</v>
      </c>
      <c r="O169" s="75">
        <v>16375785</v>
      </c>
      <c r="P169" s="75">
        <v>16799509</v>
      </c>
      <c r="Q169" s="75">
        <v>16375785</v>
      </c>
      <c r="R169" s="75">
        <v>16799509</v>
      </c>
      <c r="S169" s="75">
        <v>16375785</v>
      </c>
    </row>
    <row r="170" spans="1:19" x14ac:dyDescent="0.35">
      <c r="A170" s="74" t="s">
        <v>176</v>
      </c>
      <c r="B170" s="74">
        <v>28</v>
      </c>
      <c r="C170" s="74" t="s">
        <v>1591</v>
      </c>
      <c r="D170" s="74">
        <v>105902</v>
      </c>
      <c r="E170" s="74" t="s">
        <v>1982</v>
      </c>
      <c r="F170" s="75">
        <v>123504433</v>
      </c>
      <c r="G170" s="75">
        <v>123504433</v>
      </c>
      <c r="H170" s="75">
        <v>123504433</v>
      </c>
      <c r="I170" s="74" t="s">
        <v>2829</v>
      </c>
      <c r="J170" s="74" t="s">
        <v>2832</v>
      </c>
      <c r="K170" s="75">
        <v>4332983</v>
      </c>
      <c r="L170" s="75">
        <v>0</v>
      </c>
      <c r="M170" s="75">
        <v>127837416</v>
      </c>
      <c r="N170" s="75">
        <v>127837416</v>
      </c>
      <c r="O170" s="75">
        <v>123504433</v>
      </c>
      <c r="P170" s="75">
        <v>127837416</v>
      </c>
      <c r="Q170" s="75">
        <v>123504433</v>
      </c>
      <c r="R170" s="75">
        <v>127837416</v>
      </c>
      <c r="S170" s="75">
        <v>123504433</v>
      </c>
    </row>
    <row r="171" spans="1:19" x14ac:dyDescent="0.35">
      <c r="A171" s="74" t="s">
        <v>177</v>
      </c>
      <c r="B171" s="74">
        <v>28</v>
      </c>
      <c r="C171" s="74" t="s">
        <v>1591</v>
      </c>
      <c r="D171" s="74">
        <v>105906</v>
      </c>
      <c r="E171" s="74" t="s">
        <v>1983</v>
      </c>
      <c r="F171" s="75">
        <v>25680091</v>
      </c>
      <c r="G171" s="75">
        <v>25680091</v>
      </c>
      <c r="H171" s="75">
        <v>25680091</v>
      </c>
      <c r="I171" s="74" t="s">
        <v>2829</v>
      </c>
      <c r="J171" s="74" t="s">
        <v>2832</v>
      </c>
      <c r="K171" s="75">
        <v>1253630</v>
      </c>
      <c r="L171" s="75">
        <v>0</v>
      </c>
      <c r="M171" s="75">
        <v>26933721</v>
      </c>
      <c r="N171" s="75">
        <v>26933721</v>
      </c>
      <c r="O171" s="75">
        <v>25680091</v>
      </c>
      <c r="P171" s="75">
        <v>26933721</v>
      </c>
      <c r="Q171" s="75">
        <v>25680091</v>
      </c>
      <c r="R171" s="75">
        <v>26933721</v>
      </c>
      <c r="S171" s="75">
        <v>25680091</v>
      </c>
    </row>
    <row r="172" spans="1:19" x14ac:dyDescent="0.35">
      <c r="A172" s="74" t="s">
        <v>178</v>
      </c>
      <c r="B172" s="74">
        <v>29</v>
      </c>
      <c r="C172" s="74" t="s">
        <v>1592</v>
      </c>
      <c r="D172" s="74">
        <v>29901</v>
      </c>
      <c r="E172" s="74" t="s">
        <v>1984</v>
      </c>
      <c r="F172" s="75">
        <v>3497230348</v>
      </c>
      <c r="G172" s="75">
        <v>3546335525</v>
      </c>
      <c r="H172" s="75">
        <v>3497230348</v>
      </c>
      <c r="I172" s="74" t="s">
        <v>2829</v>
      </c>
      <c r="J172" s="74" t="s">
        <v>2833</v>
      </c>
      <c r="K172" s="75">
        <v>42478229</v>
      </c>
      <c r="L172" s="75">
        <v>51285715</v>
      </c>
      <c r="M172" s="75">
        <v>3539708577</v>
      </c>
      <c r="N172" s="75">
        <v>3488422862</v>
      </c>
      <c r="O172" s="75">
        <v>3445944633</v>
      </c>
      <c r="P172" s="75">
        <v>3616159277</v>
      </c>
      <c r="Q172" s="75">
        <v>3573681048</v>
      </c>
      <c r="R172" s="75">
        <v>3564873562</v>
      </c>
      <c r="S172" s="75">
        <v>3522395333</v>
      </c>
    </row>
    <row r="173" spans="1:19" x14ac:dyDescent="0.35">
      <c r="A173" s="74" t="s">
        <v>179</v>
      </c>
      <c r="B173" s="74">
        <v>30</v>
      </c>
      <c r="C173" s="74" t="s">
        <v>1593</v>
      </c>
      <c r="D173" s="74">
        <v>30901</v>
      </c>
      <c r="E173" s="74" t="s">
        <v>1969</v>
      </c>
      <c r="F173" s="75">
        <v>74637494</v>
      </c>
      <c r="G173" s="75">
        <v>74637494</v>
      </c>
      <c r="H173" s="75">
        <v>74637494</v>
      </c>
      <c r="I173" s="74" t="s">
        <v>2829</v>
      </c>
      <c r="J173" s="74" t="s">
        <v>2832</v>
      </c>
      <c r="K173" s="75">
        <v>4710830</v>
      </c>
      <c r="L173" s="75">
        <v>0</v>
      </c>
      <c r="M173" s="75">
        <v>79348324</v>
      </c>
      <c r="N173" s="75">
        <v>79348324</v>
      </c>
      <c r="O173" s="75">
        <v>74637494</v>
      </c>
      <c r="P173" s="75">
        <v>79348324</v>
      </c>
      <c r="Q173" s="75">
        <v>74637494</v>
      </c>
      <c r="R173" s="75">
        <v>79348324</v>
      </c>
      <c r="S173" s="75">
        <v>74637494</v>
      </c>
    </row>
    <row r="174" spans="1:19" x14ac:dyDescent="0.35">
      <c r="A174" s="74" t="s">
        <v>180</v>
      </c>
      <c r="B174" s="74">
        <v>30</v>
      </c>
      <c r="C174" s="74" t="s">
        <v>1593</v>
      </c>
      <c r="D174" s="74">
        <v>30902</v>
      </c>
      <c r="E174" s="74" t="s">
        <v>1985</v>
      </c>
      <c r="F174" s="75">
        <v>212988839</v>
      </c>
      <c r="G174" s="75">
        <v>212988839</v>
      </c>
      <c r="H174" s="75">
        <v>212988839</v>
      </c>
      <c r="I174" s="74" t="s">
        <v>2829</v>
      </c>
      <c r="J174" s="74" t="s">
        <v>2832</v>
      </c>
      <c r="K174" s="75">
        <v>15989040</v>
      </c>
      <c r="L174" s="75">
        <v>0</v>
      </c>
      <c r="M174" s="75">
        <v>228977879</v>
      </c>
      <c r="N174" s="75">
        <v>228977879</v>
      </c>
      <c r="O174" s="75">
        <v>212988839</v>
      </c>
      <c r="P174" s="75">
        <v>248235159</v>
      </c>
      <c r="Q174" s="75">
        <v>232246119</v>
      </c>
      <c r="R174" s="75">
        <v>248235159</v>
      </c>
      <c r="S174" s="75">
        <v>232246119</v>
      </c>
    </row>
    <row r="175" spans="1:19" x14ac:dyDescent="0.35">
      <c r="A175" s="74" t="s">
        <v>181</v>
      </c>
      <c r="B175" s="74">
        <v>30</v>
      </c>
      <c r="C175" s="74" t="s">
        <v>1593</v>
      </c>
      <c r="D175" s="74">
        <v>30903</v>
      </c>
      <c r="E175" s="74" t="s">
        <v>1986</v>
      </c>
      <c r="F175" s="75">
        <v>163423616</v>
      </c>
      <c r="G175" s="75">
        <v>163423616</v>
      </c>
      <c r="H175" s="75">
        <v>163423616</v>
      </c>
      <c r="I175" s="74" t="s">
        <v>2829</v>
      </c>
      <c r="J175" s="74" t="s">
        <v>2832</v>
      </c>
      <c r="K175" s="75">
        <v>5574510</v>
      </c>
      <c r="L175" s="75">
        <v>0</v>
      </c>
      <c r="M175" s="75">
        <v>168998126</v>
      </c>
      <c r="N175" s="75">
        <v>168998126</v>
      </c>
      <c r="O175" s="75">
        <v>163423616</v>
      </c>
      <c r="P175" s="75">
        <v>168998126</v>
      </c>
      <c r="Q175" s="75">
        <v>163423616</v>
      </c>
      <c r="R175" s="75">
        <v>168998126</v>
      </c>
      <c r="S175" s="75">
        <v>163423616</v>
      </c>
    </row>
    <row r="176" spans="1:19" x14ac:dyDescent="0.35">
      <c r="A176" s="74" t="s">
        <v>182</v>
      </c>
      <c r="B176" s="74">
        <v>30</v>
      </c>
      <c r="C176" s="74" t="s">
        <v>1593</v>
      </c>
      <c r="D176" s="74">
        <v>30906</v>
      </c>
      <c r="E176" s="74" t="s">
        <v>1987</v>
      </c>
      <c r="F176" s="75">
        <v>120924449</v>
      </c>
      <c r="G176" s="75">
        <v>120924449</v>
      </c>
      <c r="H176" s="75">
        <v>120924449</v>
      </c>
      <c r="I176" s="74" t="s">
        <v>2829</v>
      </c>
      <c r="J176" s="74" t="s">
        <v>2832</v>
      </c>
      <c r="K176" s="75">
        <v>5088220</v>
      </c>
      <c r="L176" s="75">
        <v>0</v>
      </c>
      <c r="M176" s="75">
        <v>126012669</v>
      </c>
      <c r="N176" s="75">
        <v>126012669</v>
      </c>
      <c r="O176" s="75">
        <v>120924449</v>
      </c>
      <c r="P176" s="75">
        <v>126012669</v>
      </c>
      <c r="Q176" s="75">
        <v>120924449</v>
      </c>
      <c r="R176" s="75">
        <v>126012669</v>
      </c>
      <c r="S176" s="75">
        <v>120924449</v>
      </c>
    </row>
    <row r="177" spans="1:19" x14ac:dyDescent="0.35">
      <c r="A177" s="74" t="s">
        <v>183</v>
      </c>
      <c r="B177" s="74">
        <v>30</v>
      </c>
      <c r="C177" s="74" t="s">
        <v>1593</v>
      </c>
      <c r="D177" s="74">
        <v>67902</v>
      </c>
      <c r="E177" s="74" t="s">
        <v>1988</v>
      </c>
      <c r="F177" s="75">
        <v>2170920</v>
      </c>
      <c r="G177" s="75">
        <v>2170920</v>
      </c>
      <c r="H177" s="75">
        <v>2170920</v>
      </c>
      <c r="I177" s="74" t="s">
        <v>2829</v>
      </c>
      <c r="J177" s="74" t="s">
        <v>2832</v>
      </c>
      <c r="K177" s="75">
        <v>8860</v>
      </c>
      <c r="L177" s="75">
        <v>0</v>
      </c>
      <c r="M177" s="75">
        <v>2179780</v>
      </c>
      <c r="N177" s="75">
        <v>2179780</v>
      </c>
      <c r="O177" s="75">
        <v>2170920</v>
      </c>
      <c r="P177" s="75">
        <v>2179780</v>
      </c>
      <c r="Q177" s="75">
        <v>2170920</v>
      </c>
      <c r="R177" s="75">
        <v>2179780</v>
      </c>
      <c r="S177" s="75">
        <v>2170920</v>
      </c>
    </row>
    <row r="178" spans="1:19" x14ac:dyDescent="0.35">
      <c r="A178" s="74" t="s">
        <v>184</v>
      </c>
      <c r="B178" s="74">
        <v>30</v>
      </c>
      <c r="C178" s="74" t="s">
        <v>1593</v>
      </c>
      <c r="D178" s="74">
        <v>209902</v>
      </c>
      <c r="E178" s="74" t="s">
        <v>1989</v>
      </c>
      <c r="F178" s="75">
        <v>3618569</v>
      </c>
      <c r="G178" s="75">
        <v>3618569</v>
      </c>
      <c r="H178" s="75">
        <v>3618569</v>
      </c>
      <c r="I178" s="74" t="s">
        <v>2829</v>
      </c>
      <c r="J178" s="74" t="s">
        <v>2832</v>
      </c>
      <c r="K178" s="75">
        <v>70000</v>
      </c>
      <c r="L178" s="75">
        <v>0</v>
      </c>
      <c r="M178" s="75">
        <v>3688569</v>
      </c>
      <c r="N178" s="75">
        <v>3688569</v>
      </c>
      <c r="O178" s="75">
        <v>3618569</v>
      </c>
      <c r="P178" s="75">
        <v>3688569</v>
      </c>
      <c r="Q178" s="75">
        <v>3618569</v>
      </c>
      <c r="R178" s="75">
        <v>3688569</v>
      </c>
      <c r="S178" s="75">
        <v>3618569</v>
      </c>
    </row>
    <row r="179" spans="1:19" x14ac:dyDescent="0.35">
      <c r="A179" s="74" t="s">
        <v>185</v>
      </c>
      <c r="B179" s="74">
        <v>31</v>
      </c>
      <c r="C179" s="74" t="s">
        <v>1594</v>
      </c>
      <c r="D179" s="74">
        <v>31901</v>
      </c>
      <c r="E179" s="74" t="s">
        <v>1990</v>
      </c>
      <c r="F179" s="75">
        <v>5312597749</v>
      </c>
      <c r="G179" s="75">
        <v>5312597749</v>
      </c>
      <c r="H179" s="75">
        <v>5312597749</v>
      </c>
      <c r="I179" s="74" t="s">
        <v>2829</v>
      </c>
      <c r="J179" s="74" t="s">
        <v>2832</v>
      </c>
      <c r="K179" s="75">
        <v>229077962</v>
      </c>
      <c r="L179" s="75">
        <v>0</v>
      </c>
      <c r="M179" s="75">
        <v>5541675711</v>
      </c>
      <c r="N179" s="75">
        <v>5541675711</v>
      </c>
      <c r="O179" s="75">
        <v>5312597749</v>
      </c>
      <c r="P179" s="75">
        <v>5541675711</v>
      </c>
      <c r="Q179" s="75">
        <v>5312597749</v>
      </c>
      <c r="R179" s="75">
        <v>5541675711</v>
      </c>
      <c r="S179" s="75">
        <v>5312597749</v>
      </c>
    </row>
    <row r="180" spans="1:19" x14ac:dyDescent="0.35">
      <c r="A180" s="74" t="s">
        <v>186</v>
      </c>
      <c r="B180" s="74">
        <v>31</v>
      </c>
      <c r="C180" s="74" t="s">
        <v>1594</v>
      </c>
      <c r="D180" s="74">
        <v>31903</v>
      </c>
      <c r="E180" s="74" t="s">
        <v>5210</v>
      </c>
      <c r="F180" s="75">
        <v>3257604662</v>
      </c>
      <c r="G180" s="75">
        <v>3257604662</v>
      </c>
      <c r="H180" s="75">
        <v>3257604662</v>
      </c>
      <c r="I180" s="74" t="s">
        <v>2829</v>
      </c>
      <c r="J180" s="74" t="s">
        <v>2832</v>
      </c>
      <c r="K180" s="75">
        <v>117998469</v>
      </c>
      <c r="L180" s="75">
        <v>0</v>
      </c>
      <c r="M180" s="75">
        <v>3375603131</v>
      </c>
      <c r="N180" s="75">
        <v>3375603131</v>
      </c>
      <c r="O180" s="75">
        <v>3257604662</v>
      </c>
      <c r="P180" s="75">
        <v>3375603131</v>
      </c>
      <c r="Q180" s="75">
        <v>3257604662</v>
      </c>
      <c r="R180" s="75">
        <v>3375603131</v>
      </c>
      <c r="S180" s="75">
        <v>3257604662</v>
      </c>
    </row>
    <row r="181" spans="1:19" x14ac:dyDescent="0.35">
      <c r="A181" s="74" t="s">
        <v>187</v>
      </c>
      <c r="B181" s="74">
        <v>31</v>
      </c>
      <c r="C181" s="74" t="s">
        <v>1594</v>
      </c>
      <c r="D181" s="74">
        <v>31905</v>
      </c>
      <c r="E181" s="74" t="s">
        <v>1992</v>
      </c>
      <c r="F181" s="75">
        <v>368886103</v>
      </c>
      <c r="G181" s="75">
        <v>384348109</v>
      </c>
      <c r="H181" s="75">
        <v>368886103</v>
      </c>
      <c r="I181" s="74" t="s">
        <v>2829</v>
      </c>
      <c r="J181" s="74" t="s">
        <v>2833</v>
      </c>
      <c r="K181" s="75">
        <v>18161934</v>
      </c>
      <c r="L181" s="75">
        <v>0</v>
      </c>
      <c r="M181" s="75">
        <v>387048037</v>
      </c>
      <c r="N181" s="75">
        <v>387048037</v>
      </c>
      <c r="O181" s="75">
        <v>368886103</v>
      </c>
      <c r="P181" s="75">
        <v>387048037</v>
      </c>
      <c r="Q181" s="75">
        <v>368886103</v>
      </c>
      <c r="R181" s="75">
        <v>387048037</v>
      </c>
      <c r="S181" s="75">
        <v>368886103</v>
      </c>
    </row>
    <row r="182" spans="1:19" x14ac:dyDescent="0.35">
      <c r="A182" s="74" t="s">
        <v>188</v>
      </c>
      <c r="B182" s="74">
        <v>31</v>
      </c>
      <c r="C182" s="74" t="s">
        <v>1594</v>
      </c>
      <c r="D182" s="74">
        <v>31906</v>
      </c>
      <c r="E182" s="74" t="s">
        <v>1993</v>
      </c>
      <c r="F182" s="75">
        <v>1493649270</v>
      </c>
      <c r="G182" s="75">
        <v>1493649270</v>
      </c>
      <c r="H182" s="75">
        <v>1493649270</v>
      </c>
      <c r="I182" s="74" t="s">
        <v>2829</v>
      </c>
      <c r="J182" s="74" t="s">
        <v>2832</v>
      </c>
      <c r="K182" s="75">
        <v>57471630</v>
      </c>
      <c r="L182" s="75">
        <v>0</v>
      </c>
      <c r="M182" s="75">
        <v>1551120900</v>
      </c>
      <c r="N182" s="75">
        <v>1551120900</v>
      </c>
      <c r="O182" s="75">
        <v>1493649270</v>
      </c>
      <c r="P182" s="75">
        <v>1551120900</v>
      </c>
      <c r="Q182" s="75">
        <v>1493649270</v>
      </c>
      <c r="R182" s="75">
        <v>1551120900</v>
      </c>
      <c r="S182" s="75">
        <v>1493649270</v>
      </c>
    </row>
    <row r="183" spans="1:19" x14ac:dyDescent="0.35">
      <c r="A183" s="74" t="s">
        <v>189</v>
      </c>
      <c r="B183" s="74">
        <v>31</v>
      </c>
      <c r="C183" s="74" t="s">
        <v>1594</v>
      </c>
      <c r="D183" s="74">
        <v>31909</v>
      </c>
      <c r="E183" s="74" t="s">
        <v>1994</v>
      </c>
      <c r="F183" s="75">
        <v>3528572016</v>
      </c>
      <c r="G183" s="75">
        <v>3528572016</v>
      </c>
      <c r="H183" s="75">
        <v>3528572016</v>
      </c>
      <c r="I183" s="74" t="s">
        <v>2829</v>
      </c>
      <c r="J183" s="74" t="s">
        <v>2832</v>
      </c>
      <c r="K183" s="75">
        <v>22924774</v>
      </c>
      <c r="L183" s="75">
        <v>0</v>
      </c>
      <c r="M183" s="75">
        <v>3551496790</v>
      </c>
      <c r="N183" s="75">
        <v>3551496790</v>
      </c>
      <c r="O183" s="75">
        <v>3528572016</v>
      </c>
      <c r="P183" s="75">
        <v>3551496790</v>
      </c>
      <c r="Q183" s="75">
        <v>3528572016</v>
      </c>
      <c r="R183" s="75">
        <v>3551496790</v>
      </c>
      <c r="S183" s="75">
        <v>3528572016</v>
      </c>
    </row>
    <row r="184" spans="1:19" x14ac:dyDescent="0.35">
      <c r="A184" s="74" t="s">
        <v>190</v>
      </c>
      <c r="B184" s="74">
        <v>31</v>
      </c>
      <c r="C184" s="74" t="s">
        <v>1594</v>
      </c>
      <c r="D184" s="74">
        <v>31911</v>
      </c>
      <c r="E184" s="74" t="s">
        <v>1995</v>
      </c>
      <c r="F184" s="75">
        <v>250114447</v>
      </c>
      <c r="G184" s="75">
        <v>250114447</v>
      </c>
      <c r="H184" s="75">
        <v>250114447</v>
      </c>
      <c r="I184" s="74" t="s">
        <v>2829</v>
      </c>
      <c r="J184" s="74" t="s">
        <v>2832</v>
      </c>
      <c r="K184" s="75">
        <v>11637427</v>
      </c>
      <c r="L184" s="75">
        <v>0</v>
      </c>
      <c r="M184" s="75">
        <v>261751874</v>
      </c>
      <c r="N184" s="75">
        <v>261751874</v>
      </c>
      <c r="O184" s="75">
        <v>250114447</v>
      </c>
      <c r="P184" s="75">
        <v>304570064</v>
      </c>
      <c r="Q184" s="75">
        <v>292932637</v>
      </c>
      <c r="R184" s="75">
        <v>304570064</v>
      </c>
      <c r="S184" s="75">
        <v>292932637</v>
      </c>
    </row>
    <row r="185" spans="1:19" x14ac:dyDescent="0.35">
      <c r="A185" s="74" t="s">
        <v>191</v>
      </c>
      <c r="B185" s="74">
        <v>31</v>
      </c>
      <c r="C185" s="74" t="s">
        <v>1594</v>
      </c>
      <c r="D185" s="74">
        <v>31912</v>
      </c>
      <c r="E185" s="74" t="s">
        <v>5211</v>
      </c>
      <c r="F185" s="75">
        <v>885868060</v>
      </c>
      <c r="G185" s="75">
        <v>885868060</v>
      </c>
      <c r="H185" s="75">
        <v>885868060</v>
      </c>
      <c r="I185" s="74" t="s">
        <v>2829</v>
      </c>
      <c r="J185" s="74" t="s">
        <v>2832</v>
      </c>
      <c r="K185" s="75">
        <v>47763543</v>
      </c>
      <c r="L185" s="75">
        <v>0</v>
      </c>
      <c r="M185" s="75">
        <v>933631603</v>
      </c>
      <c r="N185" s="75">
        <v>933631603</v>
      </c>
      <c r="O185" s="75">
        <v>885868060</v>
      </c>
      <c r="P185" s="75">
        <v>933631603</v>
      </c>
      <c r="Q185" s="75">
        <v>885868060</v>
      </c>
      <c r="R185" s="75">
        <v>933631603</v>
      </c>
      <c r="S185" s="75">
        <v>885868060</v>
      </c>
    </row>
    <row r="186" spans="1:19" x14ac:dyDescent="0.35">
      <c r="A186" s="74" t="s">
        <v>192</v>
      </c>
      <c r="B186" s="74">
        <v>31</v>
      </c>
      <c r="C186" s="74" t="s">
        <v>1594</v>
      </c>
      <c r="D186" s="74">
        <v>31913</v>
      </c>
      <c r="E186" s="74" t="s">
        <v>1997</v>
      </c>
      <c r="F186" s="75">
        <v>40983432</v>
      </c>
      <c r="G186" s="75">
        <v>40983432</v>
      </c>
      <c r="H186" s="75">
        <v>40983432</v>
      </c>
      <c r="I186" s="74" t="s">
        <v>2829</v>
      </c>
      <c r="J186" s="74" t="s">
        <v>2832</v>
      </c>
      <c r="K186" s="75">
        <v>2125450</v>
      </c>
      <c r="L186" s="75">
        <v>0</v>
      </c>
      <c r="M186" s="75">
        <v>43108882</v>
      </c>
      <c r="N186" s="75">
        <v>43108882</v>
      </c>
      <c r="O186" s="75">
        <v>40983432</v>
      </c>
      <c r="P186" s="75">
        <v>43108882</v>
      </c>
      <c r="Q186" s="75">
        <v>40983432</v>
      </c>
      <c r="R186" s="75">
        <v>43108882</v>
      </c>
      <c r="S186" s="75">
        <v>40983432</v>
      </c>
    </row>
    <row r="187" spans="1:19" x14ac:dyDescent="0.35">
      <c r="A187" s="74" t="s">
        <v>193</v>
      </c>
      <c r="B187" s="74">
        <v>31</v>
      </c>
      <c r="C187" s="74" t="s">
        <v>1594</v>
      </c>
      <c r="D187" s="74">
        <v>31914</v>
      </c>
      <c r="E187" s="74" t="s">
        <v>1998</v>
      </c>
      <c r="F187" s="75">
        <v>76723657</v>
      </c>
      <c r="G187" s="75">
        <v>76723657</v>
      </c>
      <c r="H187" s="75">
        <v>76723657</v>
      </c>
      <c r="I187" s="74" t="s">
        <v>2829</v>
      </c>
      <c r="J187" s="74" t="s">
        <v>2832</v>
      </c>
      <c r="K187" s="75">
        <v>5499340</v>
      </c>
      <c r="L187" s="75">
        <v>0</v>
      </c>
      <c r="M187" s="75">
        <v>82222997</v>
      </c>
      <c r="N187" s="75">
        <v>82222997</v>
      </c>
      <c r="O187" s="75">
        <v>76723657</v>
      </c>
      <c r="P187" s="75">
        <v>82222997</v>
      </c>
      <c r="Q187" s="75">
        <v>76723657</v>
      </c>
      <c r="R187" s="75">
        <v>82222997</v>
      </c>
      <c r="S187" s="75">
        <v>76723657</v>
      </c>
    </row>
    <row r="188" spans="1:19" x14ac:dyDescent="0.35">
      <c r="A188" s="74" t="s">
        <v>194</v>
      </c>
      <c r="B188" s="74">
        <v>31</v>
      </c>
      <c r="C188" s="74" t="s">
        <v>1594</v>
      </c>
      <c r="D188" s="74">
        <v>245902</v>
      </c>
      <c r="E188" s="74" t="s">
        <v>1999</v>
      </c>
      <c r="F188" s="75">
        <v>12134787</v>
      </c>
      <c r="G188" s="75">
        <v>12134787</v>
      </c>
      <c r="H188" s="75">
        <v>12134787</v>
      </c>
      <c r="I188" s="74" t="s">
        <v>2829</v>
      </c>
      <c r="J188" s="74" t="s">
        <v>2832</v>
      </c>
      <c r="K188" s="75">
        <v>129160</v>
      </c>
      <c r="L188" s="75">
        <v>0</v>
      </c>
      <c r="M188" s="75">
        <v>12263947</v>
      </c>
      <c r="N188" s="75">
        <v>12263947</v>
      </c>
      <c r="O188" s="75">
        <v>12134787</v>
      </c>
      <c r="P188" s="75">
        <v>12263947</v>
      </c>
      <c r="Q188" s="75">
        <v>12134787</v>
      </c>
      <c r="R188" s="75">
        <v>12263947</v>
      </c>
      <c r="S188" s="75">
        <v>12134787</v>
      </c>
    </row>
    <row r="189" spans="1:19" x14ac:dyDescent="0.35">
      <c r="A189" s="74" t="s">
        <v>195</v>
      </c>
      <c r="B189" s="74">
        <v>32</v>
      </c>
      <c r="C189" s="74" t="s">
        <v>1595</v>
      </c>
      <c r="D189" s="74">
        <v>32902</v>
      </c>
      <c r="E189" s="74" t="s">
        <v>2000</v>
      </c>
      <c r="F189" s="75">
        <v>670191126</v>
      </c>
      <c r="G189" s="75">
        <v>679442366</v>
      </c>
      <c r="H189" s="75">
        <v>670191126</v>
      </c>
      <c r="I189" s="74" t="s">
        <v>2829</v>
      </c>
      <c r="J189" s="74" t="s">
        <v>2833</v>
      </c>
      <c r="K189" s="75">
        <v>24002509</v>
      </c>
      <c r="L189" s="75">
        <v>0</v>
      </c>
      <c r="M189" s="75">
        <v>694193635</v>
      </c>
      <c r="N189" s="75">
        <v>694193635</v>
      </c>
      <c r="O189" s="75">
        <v>670191126</v>
      </c>
      <c r="P189" s="75">
        <v>694193635</v>
      </c>
      <c r="Q189" s="75">
        <v>670191126</v>
      </c>
      <c r="R189" s="75">
        <v>694193635</v>
      </c>
      <c r="S189" s="75">
        <v>670191126</v>
      </c>
    </row>
    <row r="190" spans="1:19" x14ac:dyDescent="0.35">
      <c r="A190" s="74" t="s">
        <v>196</v>
      </c>
      <c r="B190" s="74">
        <v>32</v>
      </c>
      <c r="C190" s="74" t="s">
        <v>1595</v>
      </c>
      <c r="D190" s="74">
        <v>230902</v>
      </c>
      <c r="E190" s="74" t="s">
        <v>2001</v>
      </c>
      <c r="F190" s="75">
        <v>71623</v>
      </c>
      <c r="G190" s="75">
        <v>71623</v>
      </c>
      <c r="H190" s="75">
        <v>71623</v>
      </c>
      <c r="I190" s="74" t="s">
        <v>2829</v>
      </c>
      <c r="J190" s="74" t="s">
        <v>2833</v>
      </c>
      <c r="K190" s="75">
        <v>0</v>
      </c>
      <c r="L190" s="75">
        <v>0</v>
      </c>
      <c r="M190" s="75">
        <v>71623</v>
      </c>
      <c r="N190" s="75">
        <v>71623</v>
      </c>
      <c r="O190" s="75">
        <v>71623</v>
      </c>
      <c r="P190" s="75">
        <v>71623</v>
      </c>
      <c r="Q190" s="75">
        <v>71623</v>
      </c>
      <c r="R190" s="75">
        <v>71623</v>
      </c>
      <c r="S190" s="75">
        <v>71623</v>
      </c>
    </row>
    <row r="191" spans="1:19" x14ac:dyDescent="0.35">
      <c r="A191" s="74" t="s">
        <v>197</v>
      </c>
      <c r="B191" s="74">
        <v>33</v>
      </c>
      <c r="C191" s="74" t="s">
        <v>1596</v>
      </c>
      <c r="D191" s="74">
        <v>33901</v>
      </c>
      <c r="E191" s="74" t="s">
        <v>1847</v>
      </c>
      <c r="F191" s="75">
        <v>343604095</v>
      </c>
      <c r="G191" s="75">
        <v>343604095</v>
      </c>
      <c r="H191" s="75">
        <v>343604095</v>
      </c>
      <c r="I191" s="74" t="s">
        <v>2829</v>
      </c>
      <c r="J191" s="74" t="s">
        <v>2832</v>
      </c>
      <c r="K191" s="75">
        <v>1826210</v>
      </c>
      <c r="L191" s="75">
        <v>0</v>
      </c>
      <c r="M191" s="75">
        <v>345430305</v>
      </c>
      <c r="N191" s="75">
        <v>345430305</v>
      </c>
      <c r="O191" s="75">
        <v>343604095</v>
      </c>
      <c r="P191" s="75">
        <v>345430305</v>
      </c>
      <c r="Q191" s="75">
        <v>343604095</v>
      </c>
      <c r="R191" s="75">
        <v>345430305</v>
      </c>
      <c r="S191" s="75">
        <v>343604095</v>
      </c>
    </row>
    <row r="192" spans="1:19" x14ac:dyDescent="0.35">
      <c r="A192" s="74" t="s">
        <v>198</v>
      </c>
      <c r="B192" s="74">
        <v>33</v>
      </c>
      <c r="C192" s="74" t="s">
        <v>1596</v>
      </c>
      <c r="D192" s="74">
        <v>33902</v>
      </c>
      <c r="E192" s="74" t="s">
        <v>2002</v>
      </c>
      <c r="F192" s="75">
        <v>765488405</v>
      </c>
      <c r="G192" s="75">
        <v>765488405</v>
      </c>
      <c r="H192" s="75">
        <v>765488405</v>
      </c>
      <c r="I192" s="74" t="s">
        <v>2829</v>
      </c>
      <c r="J192" s="74" t="s">
        <v>2832</v>
      </c>
      <c r="K192" s="75">
        <v>8511980</v>
      </c>
      <c r="L192" s="75">
        <v>9309145</v>
      </c>
      <c r="M192" s="75">
        <v>774000385</v>
      </c>
      <c r="N192" s="75">
        <v>764691240</v>
      </c>
      <c r="O192" s="75">
        <v>756179260</v>
      </c>
      <c r="P192" s="75">
        <v>915132265</v>
      </c>
      <c r="Q192" s="75">
        <v>906620285</v>
      </c>
      <c r="R192" s="75">
        <v>905823120</v>
      </c>
      <c r="S192" s="75">
        <v>897311140</v>
      </c>
    </row>
    <row r="193" spans="1:19" x14ac:dyDescent="0.35">
      <c r="A193" s="74" t="s">
        <v>199</v>
      </c>
      <c r="B193" s="74">
        <v>33</v>
      </c>
      <c r="C193" s="74" t="s">
        <v>1596</v>
      </c>
      <c r="D193" s="74">
        <v>33904</v>
      </c>
      <c r="E193" s="74" t="s">
        <v>2003</v>
      </c>
      <c r="F193" s="75">
        <v>512824816</v>
      </c>
      <c r="G193" s="75">
        <v>512824816</v>
      </c>
      <c r="H193" s="75">
        <v>512824816</v>
      </c>
      <c r="I193" s="74" t="s">
        <v>2829</v>
      </c>
      <c r="J193" s="74" t="s">
        <v>2832</v>
      </c>
      <c r="K193" s="75">
        <v>3808270</v>
      </c>
      <c r="L193" s="75">
        <v>1379155</v>
      </c>
      <c r="M193" s="75">
        <v>516633086</v>
      </c>
      <c r="N193" s="75">
        <v>515253931</v>
      </c>
      <c r="O193" s="75">
        <v>511445661</v>
      </c>
      <c r="P193" s="75">
        <v>516633086</v>
      </c>
      <c r="Q193" s="75">
        <v>512824816</v>
      </c>
      <c r="R193" s="75">
        <v>515253931</v>
      </c>
      <c r="S193" s="75">
        <v>511445661</v>
      </c>
    </row>
    <row r="194" spans="1:19" x14ac:dyDescent="0.35">
      <c r="A194" s="74" t="s">
        <v>200</v>
      </c>
      <c r="B194" s="74">
        <v>33</v>
      </c>
      <c r="C194" s="74" t="s">
        <v>1596</v>
      </c>
      <c r="D194" s="74">
        <v>117903</v>
      </c>
      <c r="E194" s="74" t="s">
        <v>2004</v>
      </c>
      <c r="F194" s="75">
        <v>5662804</v>
      </c>
      <c r="G194" s="75">
        <v>5662804</v>
      </c>
      <c r="H194" s="75">
        <v>5662804</v>
      </c>
      <c r="I194" s="74" t="s">
        <v>2829</v>
      </c>
      <c r="J194" s="74" t="s">
        <v>2832</v>
      </c>
      <c r="K194" s="75">
        <v>943250</v>
      </c>
      <c r="L194" s="75">
        <v>322230</v>
      </c>
      <c r="M194" s="75">
        <v>6606054</v>
      </c>
      <c r="N194" s="75">
        <v>6283824</v>
      </c>
      <c r="O194" s="75">
        <v>5340574</v>
      </c>
      <c r="P194" s="75">
        <v>6606054</v>
      </c>
      <c r="Q194" s="75">
        <v>5662804</v>
      </c>
      <c r="R194" s="75">
        <v>6283824</v>
      </c>
      <c r="S194" s="75">
        <v>5340574</v>
      </c>
    </row>
    <row r="195" spans="1:19" x14ac:dyDescent="0.35">
      <c r="A195" s="74" t="s">
        <v>201</v>
      </c>
      <c r="B195" s="74">
        <v>34</v>
      </c>
      <c r="C195" s="74" t="s">
        <v>1597</v>
      </c>
      <c r="D195" s="74">
        <v>34901</v>
      </c>
      <c r="E195" s="74" t="s">
        <v>2005</v>
      </c>
      <c r="F195" s="75">
        <v>516382584</v>
      </c>
      <c r="G195" s="75">
        <v>517500731</v>
      </c>
      <c r="H195" s="75">
        <v>516382584</v>
      </c>
      <c r="I195" s="74" t="s">
        <v>2829</v>
      </c>
      <c r="J195" s="74" t="s">
        <v>2833</v>
      </c>
      <c r="K195" s="75">
        <v>25473624</v>
      </c>
      <c r="L195" s="75">
        <v>0</v>
      </c>
      <c r="M195" s="75">
        <v>541856208</v>
      </c>
      <c r="N195" s="75">
        <v>541856208</v>
      </c>
      <c r="O195" s="75">
        <v>516382584</v>
      </c>
      <c r="P195" s="75">
        <v>541856208</v>
      </c>
      <c r="Q195" s="75">
        <v>516382584</v>
      </c>
      <c r="R195" s="75">
        <v>541856208</v>
      </c>
      <c r="S195" s="75">
        <v>516382584</v>
      </c>
    </row>
    <row r="196" spans="1:19" x14ac:dyDescent="0.35">
      <c r="A196" s="74" t="s">
        <v>202</v>
      </c>
      <c r="B196" s="74">
        <v>34</v>
      </c>
      <c r="C196" s="74" t="s">
        <v>1597</v>
      </c>
      <c r="D196" s="74">
        <v>34902</v>
      </c>
      <c r="E196" s="74" t="s">
        <v>2006</v>
      </c>
      <c r="F196" s="75">
        <v>53642108</v>
      </c>
      <c r="G196" s="75">
        <v>54288657</v>
      </c>
      <c r="H196" s="75">
        <v>53642108</v>
      </c>
      <c r="I196" s="74" t="s">
        <v>2829</v>
      </c>
      <c r="J196" s="74" t="s">
        <v>2833</v>
      </c>
      <c r="K196" s="75">
        <v>3035386</v>
      </c>
      <c r="L196" s="75">
        <v>0</v>
      </c>
      <c r="M196" s="75">
        <v>56677494</v>
      </c>
      <c r="N196" s="75">
        <v>56677494</v>
      </c>
      <c r="O196" s="75">
        <v>53642108</v>
      </c>
      <c r="P196" s="75">
        <v>56677494</v>
      </c>
      <c r="Q196" s="75">
        <v>53642108</v>
      </c>
      <c r="R196" s="75">
        <v>56677494</v>
      </c>
      <c r="S196" s="75">
        <v>53642108</v>
      </c>
    </row>
    <row r="197" spans="1:19" x14ac:dyDescent="0.35">
      <c r="A197" s="74" t="s">
        <v>203</v>
      </c>
      <c r="B197" s="74">
        <v>34</v>
      </c>
      <c r="C197" s="74" t="s">
        <v>1597</v>
      </c>
      <c r="D197" s="74">
        <v>34903</v>
      </c>
      <c r="E197" s="74" t="s">
        <v>2007</v>
      </c>
      <c r="F197" s="75">
        <v>219443246</v>
      </c>
      <c r="G197" s="75">
        <v>218252916</v>
      </c>
      <c r="H197" s="75">
        <v>219443246</v>
      </c>
      <c r="I197" s="74" t="s">
        <v>2829</v>
      </c>
      <c r="J197" s="74" t="s">
        <v>2833</v>
      </c>
      <c r="K197" s="75">
        <v>10721727</v>
      </c>
      <c r="L197" s="75">
        <v>0</v>
      </c>
      <c r="M197" s="75">
        <v>230164973</v>
      </c>
      <c r="N197" s="75">
        <v>230164973</v>
      </c>
      <c r="O197" s="75">
        <v>219443246</v>
      </c>
      <c r="P197" s="75">
        <v>230164973</v>
      </c>
      <c r="Q197" s="75">
        <v>219443246</v>
      </c>
      <c r="R197" s="75">
        <v>230164973</v>
      </c>
      <c r="S197" s="75">
        <v>219443246</v>
      </c>
    </row>
    <row r="198" spans="1:19" x14ac:dyDescent="0.35">
      <c r="A198" s="74" t="s">
        <v>204</v>
      </c>
      <c r="B198" s="74">
        <v>34</v>
      </c>
      <c r="C198" s="74" t="s">
        <v>1597</v>
      </c>
      <c r="D198" s="74">
        <v>34905</v>
      </c>
      <c r="E198" s="74" t="s">
        <v>2008</v>
      </c>
      <c r="F198" s="75">
        <v>210710977</v>
      </c>
      <c r="G198" s="75">
        <v>212361034</v>
      </c>
      <c r="H198" s="75">
        <v>210710977</v>
      </c>
      <c r="I198" s="74" t="s">
        <v>2829</v>
      </c>
      <c r="J198" s="74" t="s">
        <v>2833</v>
      </c>
      <c r="K198" s="75">
        <v>13723084</v>
      </c>
      <c r="L198" s="75">
        <v>0</v>
      </c>
      <c r="M198" s="75">
        <v>224434061</v>
      </c>
      <c r="N198" s="75">
        <v>224434061</v>
      </c>
      <c r="O198" s="75">
        <v>210710977</v>
      </c>
      <c r="P198" s="75">
        <v>224434061</v>
      </c>
      <c r="Q198" s="75">
        <v>210710977</v>
      </c>
      <c r="R198" s="75">
        <v>224434061</v>
      </c>
      <c r="S198" s="75">
        <v>210710977</v>
      </c>
    </row>
    <row r="199" spans="1:19" x14ac:dyDescent="0.35">
      <c r="A199" s="74" t="s">
        <v>205</v>
      </c>
      <c r="B199" s="74">
        <v>34</v>
      </c>
      <c r="C199" s="74" t="s">
        <v>1597</v>
      </c>
      <c r="D199" s="74">
        <v>34906</v>
      </c>
      <c r="E199" s="74" t="s">
        <v>2009</v>
      </c>
      <c r="F199" s="75">
        <v>27739870</v>
      </c>
      <c r="G199" s="75">
        <v>28170185</v>
      </c>
      <c r="H199" s="75">
        <v>27739870</v>
      </c>
      <c r="I199" s="74" t="s">
        <v>2829</v>
      </c>
      <c r="J199" s="74" t="s">
        <v>2833</v>
      </c>
      <c r="K199" s="75">
        <v>1897251</v>
      </c>
      <c r="L199" s="75">
        <v>0</v>
      </c>
      <c r="M199" s="75">
        <v>29637121</v>
      </c>
      <c r="N199" s="75">
        <v>29637121</v>
      </c>
      <c r="O199" s="75">
        <v>27739870</v>
      </c>
      <c r="P199" s="75">
        <v>29637121</v>
      </c>
      <c r="Q199" s="75">
        <v>27739870</v>
      </c>
      <c r="R199" s="75">
        <v>29637121</v>
      </c>
      <c r="S199" s="75">
        <v>27739870</v>
      </c>
    </row>
    <row r="200" spans="1:19" x14ac:dyDescent="0.35">
      <c r="A200" s="74" t="s">
        <v>206</v>
      </c>
      <c r="B200" s="74">
        <v>34</v>
      </c>
      <c r="C200" s="74" t="s">
        <v>1597</v>
      </c>
      <c r="D200" s="74">
        <v>34907</v>
      </c>
      <c r="E200" s="74" t="s">
        <v>2010</v>
      </c>
      <c r="F200" s="75">
        <v>438947939</v>
      </c>
      <c r="G200" s="75">
        <v>441609269</v>
      </c>
      <c r="H200" s="75">
        <v>438947939</v>
      </c>
      <c r="I200" s="74" t="s">
        <v>2829</v>
      </c>
      <c r="J200" s="74" t="s">
        <v>2833</v>
      </c>
      <c r="K200" s="75">
        <v>12196530</v>
      </c>
      <c r="L200" s="75">
        <v>10246071</v>
      </c>
      <c r="M200" s="75">
        <v>451144469</v>
      </c>
      <c r="N200" s="75">
        <v>440898398</v>
      </c>
      <c r="O200" s="75">
        <v>428701868</v>
      </c>
      <c r="P200" s="75">
        <v>451144469</v>
      </c>
      <c r="Q200" s="75">
        <v>438947939</v>
      </c>
      <c r="R200" s="75">
        <v>440898398</v>
      </c>
      <c r="S200" s="75">
        <v>428701868</v>
      </c>
    </row>
    <row r="201" spans="1:19" x14ac:dyDescent="0.35">
      <c r="A201" s="74" t="s">
        <v>207</v>
      </c>
      <c r="B201" s="74">
        <v>34</v>
      </c>
      <c r="C201" s="74" t="s">
        <v>1597</v>
      </c>
      <c r="D201" s="74">
        <v>34909</v>
      </c>
      <c r="E201" s="74" t="s">
        <v>2011</v>
      </c>
      <c r="F201" s="75">
        <v>38461127</v>
      </c>
      <c r="G201" s="75">
        <v>39231793</v>
      </c>
      <c r="H201" s="75">
        <v>38461127</v>
      </c>
      <c r="I201" s="74" t="s">
        <v>2829</v>
      </c>
      <c r="J201" s="74" t="s">
        <v>2833</v>
      </c>
      <c r="K201" s="75">
        <v>2949009</v>
      </c>
      <c r="L201" s="75">
        <v>0</v>
      </c>
      <c r="M201" s="75">
        <v>41410136</v>
      </c>
      <c r="N201" s="75">
        <v>41410136</v>
      </c>
      <c r="O201" s="75">
        <v>38461127</v>
      </c>
      <c r="P201" s="75">
        <v>41410136</v>
      </c>
      <c r="Q201" s="75">
        <v>38461127</v>
      </c>
      <c r="R201" s="75">
        <v>41410136</v>
      </c>
      <c r="S201" s="75">
        <v>38461127</v>
      </c>
    </row>
    <row r="202" spans="1:19" x14ac:dyDescent="0.35">
      <c r="A202" s="74" t="s">
        <v>208</v>
      </c>
      <c r="B202" s="74">
        <v>34</v>
      </c>
      <c r="C202" s="74" t="s">
        <v>1597</v>
      </c>
      <c r="D202" s="74">
        <v>172905</v>
      </c>
      <c r="E202" s="74" t="s">
        <v>5212</v>
      </c>
      <c r="F202" s="75">
        <v>78618106</v>
      </c>
      <c r="G202" s="75">
        <v>78865244</v>
      </c>
      <c r="H202" s="75">
        <v>78618106</v>
      </c>
      <c r="I202" s="74" t="s">
        <v>2829</v>
      </c>
      <c r="J202" s="74" t="s">
        <v>2833</v>
      </c>
      <c r="K202" s="75">
        <v>3258222</v>
      </c>
      <c r="L202" s="75">
        <v>0</v>
      </c>
      <c r="M202" s="75">
        <v>81876328</v>
      </c>
      <c r="N202" s="75">
        <v>81876328</v>
      </c>
      <c r="O202" s="75">
        <v>78618106</v>
      </c>
      <c r="P202" s="75">
        <v>81876328</v>
      </c>
      <c r="Q202" s="75">
        <v>78618106</v>
      </c>
      <c r="R202" s="75">
        <v>81876328</v>
      </c>
      <c r="S202" s="75">
        <v>78618106</v>
      </c>
    </row>
    <row r="203" spans="1:19" x14ac:dyDescent="0.35">
      <c r="A203" s="74" t="s">
        <v>209</v>
      </c>
      <c r="B203" s="74">
        <v>35</v>
      </c>
      <c r="C203" s="74" t="s">
        <v>1598</v>
      </c>
      <c r="D203" s="74">
        <v>35901</v>
      </c>
      <c r="E203" s="74" t="s">
        <v>2013</v>
      </c>
      <c r="F203" s="75">
        <v>395868644</v>
      </c>
      <c r="G203" s="75">
        <v>406728490</v>
      </c>
      <c r="H203" s="75">
        <v>395868644</v>
      </c>
      <c r="I203" s="74" t="s">
        <v>2829</v>
      </c>
      <c r="J203" s="74" t="s">
        <v>2833</v>
      </c>
      <c r="K203" s="75">
        <v>7643160</v>
      </c>
      <c r="L203" s="75">
        <v>0</v>
      </c>
      <c r="M203" s="75">
        <v>403511804</v>
      </c>
      <c r="N203" s="75">
        <v>403511804</v>
      </c>
      <c r="O203" s="75">
        <v>395868644</v>
      </c>
      <c r="P203" s="75">
        <v>403511804</v>
      </c>
      <c r="Q203" s="75">
        <v>395868644</v>
      </c>
      <c r="R203" s="75">
        <v>403511804</v>
      </c>
      <c r="S203" s="75">
        <v>395868644</v>
      </c>
    </row>
    <row r="204" spans="1:19" x14ac:dyDescent="0.35">
      <c r="A204" s="74" t="s">
        <v>210</v>
      </c>
      <c r="B204" s="74">
        <v>35</v>
      </c>
      <c r="C204" s="74" t="s">
        <v>1598</v>
      </c>
      <c r="D204" s="74">
        <v>35902</v>
      </c>
      <c r="E204" s="74" t="s">
        <v>2014</v>
      </c>
      <c r="F204" s="75">
        <v>85803438</v>
      </c>
      <c r="G204" s="75">
        <v>88250476</v>
      </c>
      <c r="H204" s="75">
        <v>85803438</v>
      </c>
      <c r="I204" s="74" t="s">
        <v>2829</v>
      </c>
      <c r="J204" s="74" t="s">
        <v>2833</v>
      </c>
      <c r="K204" s="75">
        <v>1672940</v>
      </c>
      <c r="L204" s="75">
        <v>0</v>
      </c>
      <c r="M204" s="75">
        <v>87476378</v>
      </c>
      <c r="N204" s="75">
        <v>87476378</v>
      </c>
      <c r="O204" s="75">
        <v>85803438</v>
      </c>
      <c r="P204" s="75">
        <v>87476378</v>
      </c>
      <c r="Q204" s="75">
        <v>85803438</v>
      </c>
      <c r="R204" s="75">
        <v>87476378</v>
      </c>
      <c r="S204" s="75">
        <v>85803438</v>
      </c>
    </row>
    <row r="205" spans="1:19" x14ac:dyDescent="0.35">
      <c r="A205" s="74" t="s">
        <v>211</v>
      </c>
      <c r="B205" s="74">
        <v>35</v>
      </c>
      <c r="C205" s="74" t="s">
        <v>1598</v>
      </c>
      <c r="D205" s="74">
        <v>35903</v>
      </c>
      <c r="E205" s="74" t="s">
        <v>2015</v>
      </c>
      <c r="F205" s="75">
        <v>58900780</v>
      </c>
      <c r="G205" s="75">
        <v>59864213</v>
      </c>
      <c r="H205" s="75">
        <v>58900780</v>
      </c>
      <c r="I205" s="74" t="s">
        <v>2829</v>
      </c>
      <c r="J205" s="74" t="s">
        <v>2833</v>
      </c>
      <c r="K205" s="75">
        <v>1764150</v>
      </c>
      <c r="L205" s="75">
        <v>0</v>
      </c>
      <c r="M205" s="75">
        <v>60664930</v>
      </c>
      <c r="N205" s="75">
        <v>60664930</v>
      </c>
      <c r="O205" s="75">
        <v>58900780</v>
      </c>
      <c r="P205" s="75">
        <v>60664930</v>
      </c>
      <c r="Q205" s="75">
        <v>58900780</v>
      </c>
      <c r="R205" s="75">
        <v>60664930</v>
      </c>
      <c r="S205" s="75">
        <v>58900780</v>
      </c>
    </row>
    <row r="206" spans="1:19" x14ac:dyDescent="0.35">
      <c r="A206" s="74" t="s">
        <v>212</v>
      </c>
      <c r="B206" s="74">
        <v>35</v>
      </c>
      <c r="C206" s="74" t="s">
        <v>1598</v>
      </c>
      <c r="D206" s="74">
        <v>59901</v>
      </c>
      <c r="E206" s="74" t="s">
        <v>2016</v>
      </c>
      <c r="F206" s="75">
        <v>28667128</v>
      </c>
      <c r="G206" s="75">
        <v>28667128</v>
      </c>
      <c r="H206" s="75">
        <v>28667128</v>
      </c>
      <c r="I206" s="74" t="s">
        <v>2829</v>
      </c>
      <c r="J206" s="74" t="s">
        <v>2833</v>
      </c>
      <c r="K206" s="75">
        <v>193890</v>
      </c>
      <c r="L206" s="75">
        <v>0</v>
      </c>
      <c r="M206" s="75">
        <v>28861018</v>
      </c>
      <c r="N206" s="75">
        <v>28861018</v>
      </c>
      <c r="O206" s="75">
        <v>28667128</v>
      </c>
      <c r="P206" s="75">
        <v>28861018</v>
      </c>
      <c r="Q206" s="75">
        <v>28667128</v>
      </c>
      <c r="R206" s="75">
        <v>28861018</v>
      </c>
      <c r="S206" s="75">
        <v>28667128</v>
      </c>
    </row>
    <row r="207" spans="1:19" x14ac:dyDescent="0.35">
      <c r="A207" s="74" t="s">
        <v>213</v>
      </c>
      <c r="B207" s="74">
        <v>35</v>
      </c>
      <c r="C207" s="74" t="s">
        <v>1598</v>
      </c>
      <c r="D207" s="74">
        <v>140907</v>
      </c>
      <c r="E207" s="74" t="s">
        <v>2017</v>
      </c>
      <c r="F207" s="75">
        <v>31110772</v>
      </c>
      <c r="G207" s="75">
        <v>31007223</v>
      </c>
      <c r="H207" s="75">
        <v>31110772</v>
      </c>
      <c r="I207" s="74" t="s">
        <v>2829</v>
      </c>
      <c r="J207" s="74" t="s">
        <v>2833</v>
      </c>
      <c r="K207" s="75">
        <v>147640</v>
      </c>
      <c r="L207" s="75">
        <v>0</v>
      </c>
      <c r="M207" s="75">
        <v>31258412</v>
      </c>
      <c r="N207" s="75">
        <v>31258412</v>
      </c>
      <c r="O207" s="75">
        <v>31110772</v>
      </c>
      <c r="P207" s="75">
        <v>31258412</v>
      </c>
      <c r="Q207" s="75">
        <v>31110772</v>
      </c>
      <c r="R207" s="75">
        <v>31258412</v>
      </c>
      <c r="S207" s="75">
        <v>31110772</v>
      </c>
    </row>
    <row r="208" spans="1:19" x14ac:dyDescent="0.35">
      <c r="A208" s="74" t="s">
        <v>214</v>
      </c>
      <c r="B208" s="74">
        <v>35</v>
      </c>
      <c r="C208" s="74" t="s">
        <v>1598</v>
      </c>
      <c r="D208" s="74">
        <v>185904</v>
      </c>
      <c r="E208" s="74" t="s">
        <v>2018</v>
      </c>
      <c r="F208" s="75">
        <v>1968060</v>
      </c>
      <c r="G208" s="75">
        <v>1968060</v>
      </c>
      <c r="H208" s="75">
        <v>1968060</v>
      </c>
      <c r="I208" s="74" t="s">
        <v>2829</v>
      </c>
      <c r="J208" s="74" t="s">
        <v>2833</v>
      </c>
      <c r="K208" s="75">
        <v>0</v>
      </c>
      <c r="L208" s="75">
        <v>0</v>
      </c>
      <c r="M208" s="75">
        <v>1968060</v>
      </c>
      <c r="N208" s="75">
        <v>1968060</v>
      </c>
      <c r="O208" s="75">
        <v>1968060</v>
      </c>
      <c r="P208" s="75">
        <v>1968060</v>
      </c>
      <c r="Q208" s="75">
        <v>1968060</v>
      </c>
      <c r="R208" s="75">
        <v>1968060</v>
      </c>
      <c r="S208" s="75">
        <v>1968060</v>
      </c>
    </row>
    <row r="209" spans="1:19" x14ac:dyDescent="0.35">
      <c r="A209" s="74" t="s">
        <v>215</v>
      </c>
      <c r="B209" s="74">
        <v>35</v>
      </c>
      <c r="C209" s="74" t="s">
        <v>1598</v>
      </c>
      <c r="D209" s="74">
        <v>219901</v>
      </c>
      <c r="E209" s="74" t="s">
        <v>1849</v>
      </c>
      <c r="F209" s="75">
        <v>4826324</v>
      </c>
      <c r="G209" s="75">
        <v>4826324</v>
      </c>
      <c r="H209" s="75">
        <v>4826324</v>
      </c>
      <c r="I209" s="74" t="s">
        <v>2829</v>
      </c>
      <c r="J209" s="74" t="s">
        <v>2833</v>
      </c>
      <c r="K209" s="75">
        <v>26240</v>
      </c>
      <c r="L209" s="75">
        <v>0</v>
      </c>
      <c r="M209" s="75">
        <v>4852564</v>
      </c>
      <c r="N209" s="75">
        <v>4852564</v>
      </c>
      <c r="O209" s="75">
        <v>4826324</v>
      </c>
      <c r="P209" s="75">
        <v>4852564</v>
      </c>
      <c r="Q209" s="75">
        <v>4826324</v>
      </c>
      <c r="R209" s="75">
        <v>4852564</v>
      </c>
      <c r="S209" s="75">
        <v>4826324</v>
      </c>
    </row>
    <row r="210" spans="1:19" x14ac:dyDescent="0.35">
      <c r="A210" s="74" t="s">
        <v>216</v>
      </c>
      <c r="B210" s="74">
        <v>36</v>
      </c>
      <c r="C210" s="74" t="s">
        <v>1599</v>
      </c>
      <c r="D210" s="74">
        <v>36901</v>
      </c>
      <c r="E210" s="74" t="s">
        <v>2019</v>
      </c>
      <c r="F210" s="75">
        <v>631722042</v>
      </c>
      <c r="G210" s="75">
        <v>631722042</v>
      </c>
      <c r="H210" s="75">
        <v>631722042</v>
      </c>
      <c r="I210" s="74" t="s">
        <v>2829</v>
      </c>
      <c r="J210" s="74" t="s">
        <v>2832</v>
      </c>
      <c r="K210" s="75">
        <v>16398710</v>
      </c>
      <c r="L210" s="75">
        <v>18641260</v>
      </c>
      <c r="M210" s="75">
        <v>648120752</v>
      </c>
      <c r="N210" s="75">
        <v>629479492</v>
      </c>
      <c r="O210" s="75">
        <v>613080782</v>
      </c>
      <c r="P210" s="75">
        <v>648120752</v>
      </c>
      <c r="Q210" s="75">
        <v>631722042</v>
      </c>
      <c r="R210" s="75">
        <v>629479492</v>
      </c>
      <c r="S210" s="75">
        <v>613080782</v>
      </c>
    </row>
    <row r="211" spans="1:19" x14ac:dyDescent="0.35">
      <c r="A211" s="74" t="s">
        <v>217</v>
      </c>
      <c r="B211" s="74">
        <v>36</v>
      </c>
      <c r="C211" s="74" t="s">
        <v>1599</v>
      </c>
      <c r="D211" s="74">
        <v>36902</v>
      </c>
      <c r="E211" s="74" t="s">
        <v>2020</v>
      </c>
      <c r="F211" s="75">
        <v>5420661401</v>
      </c>
      <c r="G211" s="75">
        <v>5420661401</v>
      </c>
      <c r="H211" s="75">
        <v>5420661401</v>
      </c>
      <c r="I211" s="74" t="s">
        <v>2829</v>
      </c>
      <c r="J211" s="74" t="s">
        <v>2832</v>
      </c>
      <c r="K211" s="75">
        <v>46909580</v>
      </c>
      <c r="L211" s="75">
        <v>98423320</v>
      </c>
      <c r="M211" s="75">
        <v>5467570981</v>
      </c>
      <c r="N211" s="75">
        <v>5369147661</v>
      </c>
      <c r="O211" s="75">
        <v>5322238081</v>
      </c>
      <c r="P211" s="75">
        <v>6716083376</v>
      </c>
      <c r="Q211" s="75">
        <v>6669173796</v>
      </c>
      <c r="R211" s="75">
        <v>6617660056</v>
      </c>
      <c r="S211" s="75">
        <v>6570750476</v>
      </c>
    </row>
    <row r="212" spans="1:19" x14ac:dyDescent="0.35">
      <c r="A212" s="74" t="s">
        <v>218</v>
      </c>
      <c r="B212" s="74">
        <v>36</v>
      </c>
      <c r="C212" s="74" t="s">
        <v>1599</v>
      </c>
      <c r="D212" s="74">
        <v>36903</v>
      </c>
      <c r="E212" s="74" t="s">
        <v>2021</v>
      </c>
      <c r="F212" s="75">
        <v>278250076</v>
      </c>
      <c r="G212" s="75">
        <v>278250076</v>
      </c>
      <c r="H212" s="75">
        <v>278250076</v>
      </c>
      <c r="I212" s="74" t="s">
        <v>2829</v>
      </c>
      <c r="J212" s="74" t="s">
        <v>2832</v>
      </c>
      <c r="K212" s="75">
        <v>11924280</v>
      </c>
      <c r="L212" s="75">
        <v>14012520</v>
      </c>
      <c r="M212" s="75">
        <v>290174356</v>
      </c>
      <c r="N212" s="75">
        <v>276161836</v>
      </c>
      <c r="O212" s="75">
        <v>264237556</v>
      </c>
      <c r="P212" s="75">
        <v>290174356</v>
      </c>
      <c r="Q212" s="75">
        <v>278250076</v>
      </c>
      <c r="R212" s="75">
        <v>276161836</v>
      </c>
      <c r="S212" s="75">
        <v>264237556</v>
      </c>
    </row>
    <row r="213" spans="1:19" x14ac:dyDescent="0.35">
      <c r="A213" s="74" t="s">
        <v>219</v>
      </c>
      <c r="B213" s="74">
        <v>36</v>
      </c>
      <c r="C213" s="74" t="s">
        <v>1599</v>
      </c>
      <c r="D213" s="74">
        <v>101911</v>
      </c>
      <c r="E213" s="74" t="s">
        <v>2022</v>
      </c>
      <c r="F213" s="75">
        <v>3009234176</v>
      </c>
      <c r="G213" s="75">
        <v>3009234176</v>
      </c>
      <c r="H213" s="75">
        <v>3009234176</v>
      </c>
      <c r="I213" s="74" t="s">
        <v>2829</v>
      </c>
      <c r="J213" s="74" t="s">
        <v>2832</v>
      </c>
      <c r="K213" s="75">
        <v>17829190</v>
      </c>
      <c r="L213" s="75">
        <v>11860730</v>
      </c>
      <c r="M213" s="75">
        <v>3027063366</v>
      </c>
      <c r="N213" s="75">
        <v>3015202636</v>
      </c>
      <c r="O213" s="75">
        <v>2997373446</v>
      </c>
      <c r="P213" s="75">
        <v>3027063366</v>
      </c>
      <c r="Q213" s="75">
        <v>3009234176</v>
      </c>
      <c r="R213" s="75">
        <v>3015202636</v>
      </c>
      <c r="S213" s="75">
        <v>2997373446</v>
      </c>
    </row>
    <row r="214" spans="1:19" x14ac:dyDescent="0.35">
      <c r="A214" s="74" t="s">
        <v>220</v>
      </c>
      <c r="B214" s="74">
        <v>36</v>
      </c>
      <c r="C214" s="74" t="s">
        <v>1599</v>
      </c>
      <c r="D214" s="74">
        <v>101916</v>
      </c>
      <c r="E214" s="74" t="s">
        <v>2023</v>
      </c>
      <c r="F214" s="75">
        <v>640360</v>
      </c>
      <c r="G214" s="75">
        <v>640360</v>
      </c>
      <c r="H214" s="75">
        <v>640360</v>
      </c>
      <c r="I214" s="74" t="s">
        <v>2829</v>
      </c>
      <c r="J214" s="74" t="s">
        <v>2832</v>
      </c>
      <c r="K214" s="75">
        <v>0</v>
      </c>
      <c r="L214" s="75">
        <v>0</v>
      </c>
      <c r="M214" s="75">
        <v>640360</v>
      </c>
      <c r="N214" s="75">
        <v>640360</v>
      </c>
      <c r="O214" s="75">
        <v>640360</v>
      </c>
      <c r="P214" s="75">
        <v>640360</v>
      </c>
      <c r="Q214" s="75">
        <v>640360</v>
      </c>
      <c r="R214" s="75">
        <v>640360</v>
      </c>
      <c r="S214" s="75">
        <v>640360</v>
      </c>
    </row>
    <row r="215" spans="1:19" x14ac:dyDescent="0.35">
      <c r="A215" s="74" t="s">
        <v>221</v>
      </c>
      <c r="B215" s="74">
        <v>37</v>
      </c>
      <c r="C215" s="74" t="s">
        <v>1600</v>
      </c>
      <c r="D215" s="74">
        <v>37901</v>
      </c>
      <c r="E215" s="74" t="s">
        <v>2024</v>
      </c>
      <c r="F215" s="75">
        <v>125087494</v>
      </c>
      <c r="G215" s="75">
        <v>130740117</v>
      </c>
      <c r="H215" s="75">
        <v>125087494</v>
      </c>
      <c r="I215" s="74" t="s">
        <v>2829</v>
      </c>
      <c r="J215" s="74" t="s">
        <v>2833</v>
      </c>
      <c r="K215" s="75">
        <v>5441243</v>
      </c>
      <c r="L215" s="75">
        <v>0</v>
      </c>
      <c r="M215" s="75">
        <v>130528737</v>
      </c>
      <c r="N215" s="75">
        <v>130528737</v>
      </c>
      <c r="O215" s="75">
        <v>125087494</v>
      </c>
      <c r="P215" s="75">
        <v>130528737</v>
      </c>
      <c r="Q215" s="75">
        <v>125087494</v>
      </c>
      <c r="R215" s="75">
        <v>130528737</v>
      </c>
      <c r="S215" s="75">
        <v>125087494</v>
      </c>
    </row>
    <row r="216" spans="1:19" x14ac:dyDescent="0.35">
      <c r="A216" s="74" t="s">
        <v>222</v>
      </c>
      <c r="B216" s="74">
        <v>37</v>
      </c>
      <c r="C216" s="74" t="s">
        <v>1600</v>
      </c>
      <c r="D216" s="74">
        <v>37904</v>
      </c>
      <c r="E216" s="74" t="s">
        <v>2025</v>
      </c>
      <c r="F216" s="75">
        <v>990785817</v>
      </c>
      <c r="G216" s="75">
        <v>1011094902</v>
      </c>
      <c r="H216" s="75">
        <v>990785817</v>
      </c>
      <c r="I216" s="74" t="s">
        <v>2829</v>
      </c>
      <c r="J216" s="74" t="s">
        <v>2833</v>
      </c>
      <c r="K216" s="75">
        <v>43502058</v>
      </c>
      <c r="L216" s="75">
        <v>0</v>
      </c>
      <c r="M216" s="75">
        <v>1034287875</v>
      </c>
      <c r="N216" s="75">
        <v>1034287875</v>
      </c>
      <c r="O216" s="75">
        <v>990785817</v>
      </c>
      <c r="P216" s="75">
        <v>1034287875</v>
      </c>
      <c r="Q216" s="75">
        <v>990785817</v>
      </c>
      <c r="R216" s="75">
        <v>1034287875</v>
      </c>
      <c r="S216" s="75">
        <v>990785817</v>
      </c>
    </row>
    <row r="217" spans="1:19" x14ac:dyDescent="0.35">
      <c r="A217" s="74" t="s">
        <v>223</v>
      </c>
      <c r="B217" s="74">
        <v>37</v>
      </c>
      <c r="C217" s="74" t="s">
        <v>1600</v>
      </c>
      <c r="D217" s="74">
        <v>37907</v>
      </c>
      <c r="E217" s="74" t="s">
        <v>2026</v>
      </c>
      <c r="F217" s="75">
        <v>352255693</v>
      </c>
      <c r="G217" s="75">
        <v>367694474</v>
      </c>
      <c r="H217" s="75">
        <v>352255693</v>
      </c>
      <c r="I217" s="74" t="s">
        <v>2829</v>
      </c>
      <c r="J217" s="74" t="s">
        <v>2833</v>
      </c>
      <c r="K217" s="75">
        <v>18895486</v>
      </c>
      <c r="L217" s="75">
        <v>0</v>
      </c>
      <c r="M217" s="75">
        <v>371151179</v>
      </c>
      <c r="N217" s="75">
        <v>371151179</v>
      </c>
      <c r="O217" s="75">
        <v>352255693</v>
      </c>
      <c r="P217" s="75">
        <v>371151179</v>
      </c>
      <c r="Q217" s="75">
        <v>352255693</v>
      </c>
      <c r="R217" s="75">
        <v>371151179</v>
      </c>
      <c r="S217" s="75">
        <v>352255693</v>
      </c>
    </row>
    <row r="218" spans="1:19" x14ac:dyDescent="0.35">
      <c r="A218" s="74" t="s">
        <v>224</v>
      </c>
      <c r="B218" s="74">
        <v>37</v>
      </c>
      <c r="C218" s="74" t="s">
        <v>1600</v>
      </c>
      <c r="D218" s="74">
        <v>37908</v>
      </c>
      <c r="E218" s="74" t="s">
        <v>2027</v>
      </c>
      <c r="F218" s="75">
        <v>60039817</v>
      </c>
      <c r="G218" s="75">
        <v>66539767</v>
      </c>
      <c r="H218" s="75">
        <v>60039817</v>
      </c>
      <c r="I218" s="74" t="s">
        <v>2829</v>
      </c>
      <c r="J218" s="74" t="s">
        <v>2834</v>
      </c>
      <c r="K218" s="75">
        <v>2233066</v>
      </c>
      <c r="L218" s="75">
        <v>0</v>
      </c>
      <c r="M218" s="75">
        <v>62272883</v>
      </c>
      <c r="N218" s="75">
        <v>62272883</v>
      </c>
      <c r="O218" s="75">
        <v>60039817</v>
      </c>
      <c r="P218" s="75">
        <v>62272883</v>
      </c>
      <c r="Q218" s="75">
        <v>60039817</v>
      </c>
      <c r="R218" s="75">
        <v>62272883</v>
      </c>
      <c r="S218" s="75">
        <v>60039817</v>
      </c>
    </row>
    <row r="219" spans="1:19" x14ac:dyDescent="0.35">
      <c r="A219" s="74" t="s">
        <v>225</v>
      </c>
      <c r="B219" s="74">
        <v>37</v>
      </c>
      <c r="C219" s="74" t="s">
        <v>1600</v>
      </c>
      <c r="D219" s="74">
        <v>37909</v>
      </c>
      <c r="E219" s="74" t="s">
        <v>1835</v>
      </c>
      <c r="F219" s="75">
        <v>80465119</v>
      </c>
      <c r="G219" s="75">
        <v>80185626</v>
      </c>
      <c r="H219" s="75">
        <v>80465119</v>
      </c>
      <c r="I219" s="74" t="s">
        <v>2829</v>
      </c>
      <c r="J219" s="74" t="s">
        <v>2833</v>
      </c>
      <c r="K219" s="75">
        <v>2636846</v>
      </c>
      <c r="L219" s="75">
        <v>0</v>
      </c>
      <c r="M219" s="75">
        <v>83101965</v>
      </c>
      <c r="N219" s="75">
        <v>83101965</v>
      </c>
      <c r="O219" s="75">
        <v>80465119</v>
      </c>
      <c r="P219" s="75">
        <v>83101965</v>
      </c>
      <c r="Q219" s="75">
        <v>80465119</v>
      </c>
      <c r="R219" s="75">
        <v>83101965</v>
      </c>
      <c r="S219" s="75">
        <v>80465119</v>
      </c>
    </row>
    <row r="220" spans="1:19" x14ac:dyDescent="0.35">
      <c r="A220" s="74" t="s">
        <v>226</v>
      </c>
      <c r="B220" s="74">
        <v>37</v>
      </c>
      <c r="C220" s="74" t="s">
        <v>1600</v>
      </c>
      <c r="D220" s="74">
        <v>201913</v>
      </c>
      <c r="E220" s="74" t="s">
        <v>2028</v>
      </c>
      <c r="F220" s="75">
        <v>37417184</v>
      </c>
      <c r="G220" s="75">
        <v>41221799</v>
      </c>
      <c r="H220" s="75">
        <v>37417184</v>
      </c>
      <c r="I220" s="74" t="s">
        <v>2829</v>
      </c>
      <c r="J220" s="74" t="s">
        <v>2833</v>
      </c>
      <c r="K220" s="75">
        <v>1345420</v>
      </c>
      <c r="L220" s="75">
        <v>1383232</v>
      </c>
      <c r="M220" s="75">
        <v>38762604</v>
      </c>
      <c r="N220" s="75">
        <v>37379372</v>
      </c>
      <c r="O220" s="75">
        <v>36033952</v>
      </c>
      <c r="P220" s="75">
        <v>38762604</v>
      </c>
      <c r="Q220" s="75">
        <v>37417184</v>
      </c>
      <c r="R220" s="75">
        <v>37379372</v>
      </c>
      <c r="S220" s="75">
        <v>36033952</v>
      </c>
    </row>
    <row r="221" spans="1:19" x14ac:dyDescent="0.35">
      <c r="A221" s="74" t="s">
        <v>227</v>
      </c>
      <c r="B221" s="74">
        <v>37</v>
      </c>
      <c r="C221" s="74" t="s">
        <v>1600</v>
      </c>
      <c r="D221" s="74">
        <v>212902</v>
      </c>
      <c r="E221" s="74" t="s">
        <v>2029</v>
      </c>
      <c r="F221" s="75">
        <v>273609191</v>
      </c>
      <c r="G221" s="75">
        <v>287109253</v>
      </c>
      <c r="H221" s="75">
        <v>273609191</v>
      </c>
      <c r="I221" s="74" t="s">
        <v>2829</v>
      </c>
      <c r="J221" s="74" t="s">
        <v>2833</v>
      </c>
      <c r="K221" s="75">
        <v>7747557</v>
      </c>
      <c r="L221" s="75">
        <v>0</v>
      </c>
      <c r="M221" s="75">
        <v>281356748</v>
      </c>
      <c r="N221" s="75">
        <v>281356748</v>
      </c>
      <c r="O221" s="75">
        <v>273609191</v>
      </c>
      <c r="P221" s="75">
        <v>281356748</v>
      </c>
      <c r="Q221" s="75">
        <v>273609191</v>
      </c>
      <c r="R221" s="75">
        <v>281356748</v>
      </c>
      <c r="S221" s="75">
        <v>273609191</v>
      </c>
    </row>
    <row r="222" spans="1:19" x14ac:dyDescent="0.35">
      <c r="A222" s="74" t="s">
        <v>228</v>
      </c>
      <c r="B222" s="74">
        <v>37</v>
      </c>
      <c r="C222" s="74" t="s">
        <v>1600</v>
      </c>
      <c r="D222" s="74">
        <v>212904</v>
      </c>
      <c r="E222" s="74" t="s">
        <v>2030</v>
      </c>
      <c r="F222" s="75">
        <v>138807941</v>
      </c>
      <c r="G222" s="75">
        <v>141843295</v>
      </c>
      <c r="H222" s="75">
        <v>138807941</v>
      </c>
      <c r="I222" s="74" t="s">
        <v>2829</v>
      </c>
      <c r="J222" s="74" t="s">
        <v>2833</v>
      </c>
      <c r="K222" s="75">
        <v>4482624</v>
      </c>
      <c r="L222" s="75">
        <v>0</v>
      </c>
      <c r="M222" s="75">
        <v>143290565</v>
      </c>
      <c r="N222" s="75">
        <v>143290565</v>
      </c>
      <c r="O222" s="75">
        <v>138807941</v>
      </c>
      <c r="P222" s="75">
        <v>143290565</v>
      </c>
      <c r="Q222" s="75">
        <v>138807941</v>
      </c>
      <c r="R222" s="75">
        <v>143290565</v>
      </c>
      <c r="S222" s="75">
        <v>138807941</v>
      </c>
    </row>
    <row r="223" spans="1:19" x14ac:dyDescent="0.35">
      <c r="A223" s="74" t="s">
        <v>229</v>
      </c>
      <c r="B223" s="74">
        <v>38</v>
      </c>
      <c r="C223" s="74" t="s">
        <v>1601</v>
      </c>
      <c r="D223" s="74">
        <v>38901</v>
      </c>
      <c r="E223" s="74" t="s">
        <v>2031</v>
      </c>
      <c r="F223" s="75">
        <v>376282692</v>
      </c>
      <c r="G223" s="75">
        <v>376282692</v>
      </c>
      <c r="H223" s="75">
        <v>376282692</v>
      </c>
      <c r="I223" s="74" t="s">
        <v>2829</v>
      </c>
      <c r="J223" s="74" t="s">
        <v>2832</v>
      </c>
      <c r="K223" s="75">
        <v>11665572</v>
      </c>
      <c r="L223" s="75">
        <v>0</v>
      </c>
      <c r="M223" s="75">
        <v>387948264</v>
      </c>
      <c r="N223" s="75">
        <v>387948264</v>
      </c>
      <c r="O223" s="75">
        <v>376282692</v>
      </c>
      <c r="P223" s="75">
        <v>387948264</v>
      </c>
      <c r="Q223" s="75">
        <v>376282692</v>
      </c>
      <c r="R223" s="75">
        <v>387948264</v>
      </c>
      <c r="S223" s="75">
        <v>376282692</v>
      </c>
    </row>
    <row r="224" spans="1:19" x14ac:dyDescent="0.35">
      <c r="A224" s="74" t="s">
        <v>230</v>
      </c>
      <c r="B224" s="74">
        <v>38</v>
      </c>
      <c r="C224" s="74" t="s">
        <v>1601</v>
      </c>
      <c r="D224" s="74">
        <v>44902</v>
      </c>
      <c r="E224" s="74" t="s">
        <v>2032</v>
      </c>
      <c r="F224" s="75">
        <v>21410860</v>
      </c>
      <c r="G224" s="75">
        <v>21410860</v>
      </c>
      <c r="H224" s="75">
        <v>21410860</v>
      </c>
      <c r="I224" s="74" t="s">
        <v>2829</v>
      </c>
      <c r="J224" s="74" t="s">
        <v>2832</v>
      </c>
      <c r="K224" s="75">
        <v>39948</v>
      </c>
      <c r="L224" s="75">
        <v>0</v>
      </c>
      <c r="M224" s="75">
        <v>21450808</v>
      </c>
      <c r="N224" s="75">
        <v>21450808</v>
      </c>
      <c r="O224" s="75">
        <v>21410860</v>
      </c>
      <c r="P224" s="75">
        <v>21450808</v>
      </c>
      <c r="Q224" s="75">
        <v>21410860</v>
      </c>
      <c r="R224" s="75">
        <v>21450808</v>
      </c>
      <c r="S224" s="75">
        <v>21410860</v>
      </c>
    </row>
    <row r="225" spans="1:19" x14ac:dyDescent="0.35">
      <c r="A225" s="74" t="s">
        <v>231</v>
      </c>
      <c r="B225" s="74">
        <v>38</v>
      </c>
      <c r="C225" s="74" t="s">
        <v>1601</v>
      </c>
      <c r="D225" s="74">
        <v>96904</v>
      </c>
      <c r="E225" s="74" t="s">
        <v>2033</v>
      </c>
      <c r="F225" s="75">
        <v>4331595</v>
      </c>
      <c r="G225" s="75">
        <v>4331595</v>
      </c>
      <c r="H225" s="75">
        <v>4331595</v>
      </c>
      <c r="I225" s="74" t="s">
        <v>2829</v>
      </c>
      <c r="J225" s="74" t="s">
        <v>2832</v>
      </c>
      <c r="K225" s="75">
        <v>0</v>
      </c>
      <c r="L225" s="75">
        <v>0</v>
      </c>
      <c r="M225" s="75">
        <v>4331595</v>
      </c>
      <c r="N225" s="75">
        <v>4331595</v>
      </c>
      <c r="O225" s="75">
        <v>4331595</v>
      </c>
      <c r="P225" s="75">
        <v>4331595</v>
      </c>
      <c r="Q225" s="75">
        <v>4331595</v>
      </c>
      <c r="R225" s="75">
        <v>4331595</v>
      </c>
      <c r="S225" s="75">
        <v>4331595</v>
      </c>
    </row>
    <row r="226" spans="1:19" x14ac:dyDescent="0.35">
      <c r="A226" s="74" t="s">
        <v>232</v>
      </c>
      <c r="B226" s="74">
        <v>39</v>
      </c>
      <c r="C226" s="74" t="s">
        <v>1602</v>
      </c>
      <c r="D226" s="74">
        <v>5904</v>
      </c>
      <c r="E226" s="74" t="s">
        <v>1842</v>
      </c>
      <c r="F226" s="75">
        <v>12527829</v>
      </c>
      <c r="G226" s="75">
        <v>12527829</v>
      </c>
      <c r="H226" s="75">
        <v>12527829</v>
      </c>
      <c r="I226" s="74" t="s">
        <v>2829</v>
      </c>
      <c r="J226" s="74" t="s">
        <v>2832</v>
      </c>
      <c r="K226" s="75">
        <v>620000</v>
      </c>
      <c r="L226" s="75">
        <v>0</v>
      </c>
      <c r="M226" s="75">
        <v>13147829</v>
      </c>
      <c r="N226" s="75">
        <v>13147829</v>
      </c>
      <c r="O226" s="75">
        <v>12527829</v>
      </c>
      <c r="P226" s="75">
        <v>13147829</v>
      </c>
      <c r="Q226" s="75">
        <v>12527829</v>
      </c>
      <c r="R226" s="75">
        <v>13147829</v>
      </c>
      <c r="S226" s="75">
        <v>12527829</v>
      </c>
    </row>
    <row r="227" spans="1:19" x14ac:dyDescent="0.35">
      <c r="A227" s="74" t="s">
        <v>233</v>
      </c>
      <c r="B227" s="74">
        <v>39</v>
      </c>
      <c r="C227" s="74" t="s">
        <v>1602</v>
      </c>
      <c r="D227" s="74">
        <v>39902</v>
      </c>
      <c r="E227" s="74" t="s">
        <v>2034</v>
      </c>
      <c r="F227" s="75">
        <v>330340193</v>
      </c>
      <c r="G227" s="75">
        <v>330340193</v>
      </c>
      <c r="H227" s="75">
        <v>330340193</v>
      </c>
      <c r="I227" s="74" t="s">
        <v>2829</v>
      </c>
      <c r="J227" s="74" t="s">
        <v>2832</v>
      </c>
      <c r="K227" s="75">
        <v>13266300</v>
      </c>
      <c r="L227" s="75">
        <v>0</v>
      </c>
      <c r="M227" s="75">
        <v>343606493</v>
      </c>
      <c r="N227" s="75">
        <v>343606493</v>
      </c>
      <c r="O227" s="75">
        <v>330340193</v>
      </c>
      <c r="P227" s="75">
        <v>343606493</v>
      </c>
      <c r="Q227" s="75">
        <v>330340193</v>
      </c>
      <c r="R227" s="75">
        <v>343606493</v>
      </c>
      <c r="S227" s="75">
        <v>330340193</v>
      </c>
    </row>
    <row r="228" spans="1:19" x14ac:dyDescent="0.35">
      <c r="A228" s="74" t="s">
        <v>234</v>
      </c>
      <c r="B228" s="74">
        <v>39</v>
      </c>
      <c r="C228" s="74" t="s">
        <v>1602</v>
      </c>
      <c r="D228" s="74">
        <v>39903</v>
      </c>
      <c r="E228" s="74" t="s">
        <v>5213</v>
      </c>
      <c r="F228" s="75">
        <v>129774032</v>
      </c>
      <c r="G228" s="75">
        <v>129774032</v>
      </c>
      <c r="H228" s="75">
        <v>129774032</v>
      </c>
      <c r="I228" s="74" t="s">
        <v>2829</v>
      </c>
      <c r="J228" s="74" t="s">
        <v>2832</v>
      </c>
      <c r="K228" s="75">
        <v>6911430</v>
      </c>
      <c r="L228" s="75">
        <v>0</v>
      </c>
      <c r="M228" s="75">
        <v>136685462</v>
      </c>
      <c r="N228" s="75">
        <v>136685462</v>
      </c>
      <c r="O228" s="75">
        <v>129774032</v>
      </c>
      <c r="P228" s="75">
        <v>136685462</v>
      </c>
      <c r="Q228" s="75">
        <v>129774032</v>
      </c>
      <c r="R228" s="75">
        <v>136685462</v>
      </c>
      <c r="S228" s="75">
        <v>129774032</v>
      </c>
    </row>
    <row r="229" spans="1:19" x14ac:dyDescent="0.35">
      <c r="A229" s="74" t="s">
        <v>235</v>
      </c>
      <c r="B229" s="74">
        <v>39</v>
      </c>
      <c r="C229" s="74" t="s">
        <v>1602</v>
      </c>
      <c r="D229" s="74">
        <v>39904</v>
      </c>
      <c r="E229" s="74" t="s">
        <v>2036</v>
      </c>
      <c r="F229" s="75">
        <v>72964322</v>
      </c>
      <c r="G229" s="75">
        <v>72964322</v>
      </c>
      <c r="H229" s="75">
        <v>72964322</v>
      </c>
      <c r="I229" s="74" t="s">
        <v>2829</v>
      </c>
      <c r="J229" s="74" t="s">
        <v>2832</v>
      </c>
      <c r="K229" s="75">
        <v>1619360</v>
      </c>
      <c r="L229" s="75">
        <v>0</v>
      </c>
      <c r="M229" s="75">
        <v>74583682</v>
      </c>
      <c r="N229" s="75">
        <v>74583682</v>
      </c>
      <c r="O229" s="75">
        <v>72964322</v>
      </c>
      <c r="P229" s="75">
        <v>74583682</v>
      </c>
      <c r="Q229" s="75">
        <v>72964322</v>
      </c>
      <c r="R229" s="75">
        <v>74583682</v>
      </c>
      <c r="S229" s="75">
        <v>72964322</v>
      </c>
    </row>
    <row r="230" spans="1:19" x14ac:dyDescent="0.35">
      <c r="A230" s="74" t="s">
        <v>236</v>
      </c>
      <c r="B230" s="74">
        <v>39</v>
      </c>
      <c r="C230" s="74" t="s">
        <v>1602</v>
      </c>
      <c r="D230" s="74">
        <v>39905</v>
      </c>
      <c r="E230" s="74" t="s">
        <v>2037</v>
      </c>
      <c r="F230" s="75">
        <v>75705052</v>
      </c>
      <c r="G230" s="75">
        <v>75705052</v>
      </c>
      <c r="H230" s="75">
        <v>75705052</v>
      </c>
      <c r="I230" s="74" t="s">
        <v>2829</v>
      </c>
      <c r="J230" s="74" t="s">
        <v>2832</v>
      </c>
      <c r="K230" s="75">
        <v>2060200</v>
      </c>
      <c r="L230" s="75">
        <v>0</v>
      </c>
      <c r="M230" s="75">
        <v>77765252</v>
      </c>
      <c r="N230" s="75">
        <v>77765252</v>
      </c>
      <c r="O230" s="75">
        <v>75705052</v>
      </c>
      <c r="P230" s="75">
        <v>77765252</v>
      </c>
      <c r="Q230" s="75">
        <v>75705052</v>
      </c>
      <c r="R230" s="75">
        <v>77765252</v>
      </c>
      <c r="S230" s="75">
        <v>75705052</v>
      </c>
    </row>
    <row r="231" spans="1:19" x14ac:dyDescent="0.35">
      <c r="A231" s="74" t="s">
        <v>237</v>
      </c>
      <c r="B231" s="74">
        <v>39</v>
      </c>
      <c r="C231" s="74" t="s">
        <v>1602</v>
      </c>
      <c r="D231" s="74">
        <v>169901</v>
      </c>
      <c r="E231" s="74" t="s">
        <v>2038</v>
      </c>
      <c r="F231" s="75">
        <v>8389517</v>
      </c>
      <c r="G231" s="75">
        <v>8389517</v>
      </c>
      <c r="H231" s="75">
        <v>8389517</v>
      </c>
      <c r="I231" s="74" t="s">
        <v>2829</v>
      </c>
      <c r="J231" s="74" t="s">
        <v>2832</v>
      </c>
      <c r="K231" s="75">
        <v>275440</v>
      </c>
      <c r="L231" s="75">
        <v>0</v>
      </c>
      <c r="M231" s="75">
        <v>8664957</v>
      </c>
      <c r="N231" s="75">
        <v>8664957</v>
      </c>
      <c r="O231" s="75">
        <v>8389517</v>
      </c>
      <c r="P231" s="75">
        <v>8664957</v>
      </c>
      <c r="Q231" s="75">
        <v>8389517</v>
      </c>
      <c r="R231" s="75">
        <v>8664957</v>
      </c>
      <c r="S231" s="75">
        <v>8389517</v>
      </c>
    </row>
    <row r="232" spans="1:19" x14ac:dyDescent="0.35">
      <c r="A232" s="74" t="s">
        <v>238</v>
      </c>
      <c r="B232" s="74">
        <v>39</v>
      </c>
      <c r="C232" s="74" t="s">
        <v>1602</v>
      </c>
      <c r="D232" s="74">
        <v>169906</v>
      </c>
      <c r="E232" s="74" t="s">
        <v>5214</v>
      </c>
      <c r="F232" s="75">
        <v>1758060</v>
      </c>
      <c r="G232" s="75">
        <v>1758060</v>
      </c>
      <c r="H232" s="75">
        <v>1758060</v>
      </c>
      <c r="I232" s="74" t="s">
        <v>2829</v>
      </c>
      <c r="J232" s="74" t="s">
        <v>2832</v>
      </c>
      <c r="K232" s="75">
        <v>30000</v>
      </c>
      <c r="L232" s="75">
        <v>0</v>
      </c>
      <c r="M232" s="75">
        <v>1788060</v>
      </c>
      <c r="N232" s="75">
        <v>1788060</v>
      </c>
      <c r="O232" s="75">
        <v>1758060</v>
      </c>
      <c r="P232" s="75">
        <v>1788060</v>
      </c>
      <c r="Q232" s="75">
        <v>1758060</v>
      </c>
      <c r="R232" s="75">
        <v>1788060</v>
      </c>
      <c r="S232" s="75">
        <v>1758060</v>
      </c>
    </row>
    <row r="233" spans="1:19" x14ac:dyDescent="0.35">
      <c r="A233" s="74" t="s">
        <v>239</v>
      </c>
      <c r="B233" s="74">
        <v>39</v>
      </c>
      <c r="C233" s="74" t="s">
        <v>1602</v>
      </c>
      <c r="D233" s="74">
        <v>243901</v>
      </c>
      <c r="E233" s="74" t="s">
        <v>2040</v>
      </c>
      <c r="F233" s="75">
        <v>12818300</v>
      </c>
      <c r="G233" s="75">
        <v>12818300</v>
      </c>
      <c r="H233" s="75">
        <v>12818300</v>
      </c>
      <c r="I233" s="74" t="s">
        <v>2829</v>
      </c>
      <c r="J233" s="74" t="s">
        <v>2832</v>
      </c>
      <c r="K233" s="75">
        <v>440690</v>
      </c>
      <c r="L233" s="75">
        <v>0</v>
      </c>
      <c r="M233" s="75">
        <v>13258990</v>
      </c>
      <c r="N233" s="75">
        <v>13258990</v>
      </c>
      <c r="O233" s="75">
        <v>12818300</v>
      </c>
      <c r="P233" s="75">
        <v>13258990</v>
      </c>
      <c r="Q233" s="75">
        <v>12818300</v>
      </c>
      <c r="R233" s="75">
        <v>13258990</v>
      </c>
      <c r="S233" s="75">
        <v>12818300</v>
      </c>
    </row>
    <row r="234" spans="1:19" x14ac:dyDescent="0.35">
      <c r="A234" s="74" t="s">
        <v>240</v>
      </c>
      <c r="B234" s="74">
        <v>40</v>
      </c>
      <c r="C234" s="74" t="s">
        <v>1603</v>
      </c>
      <c r="D234" s="74">
        <v>40901</v>
      </c>
      <c r="E234" s="74" t="s">
        <v>2041</v>
      </c>
      <c r="F234" s="75">
        <v>58559832</v>
      </c>
      <c r="G234" s="75">
        <v>53577881</v>
      </c>
      <c r="H234" s="75">
        <v>58559832</v>
      </c>
      <c r="I234" s="74" t="s">
        <v>2829</v>
      </c>
      <c r="J234" s="74" t="s">
        <v>2835</v>
      </c>
      <c r="K234" s="75">
        <v>1702409</v>
      </c>
      <c r="L234" s="75">
        <v>0</v>
      </c>
      <c r="M234" s="75">
        <v>60262241</v>
      </c>
      <c r="N234" s="75">
        <v>60262241</v>
      </c>
      <c r="O234" s="75">
        <v>58559832</v>
      </c>
      <c r="P234" s="75">
        <v>60262241</v>
      </c>
      <c r="Q234" s="75">
        <v>58559832</v>
      </c>
      <c r="R234" s="75">
        <v>60262241</v>
      </c>
      <c r="S234" s="75">
        <v>58559832</v>
      </c>
    </row>
    <row r="235" spans="1:19" x14ac:dyDescent="0.35">
      <c r="A235" s="74" t="s">
        <v>241</v>
      </c>
      <c r="B235" s="74">
        <v>40</v>
      </c>
      <c r="C235" s="74" t="s">
        <v>1603</v>
      </c>
      <c r="D235" s="74">
        <v>40902</v>
      </c>
      <c r="E235" s="74" t="s">
        <v>5215</v>
      </c>
      <c r="F235" s="75">
        <v>448472028</v>
      </c>
      <c r="G235" s="75">
        <v>430151531</v>
      </c>
      <c r="H235" s="75">
        <v>448472028</v>
      </c>
      <c r="I235" s="74" t="s">
        <v>2829</v>
      </c>
      <c r="J235" s="74" t="s">
        <v>2835</v>
      </c>
      <c r="K235" s="75">
        <v>700600</v>
      </c>
      <c r="L235" s="75">
        <v>0</v>
      </c>
      <c r="M235" s="75">
        <v>449172628</v>
      </c>
      <c r="N235" s="75">
        <v>449172628</v>
      </c>
      <c r="O235" s="75">
        <v>448472028</v>
      </c>
      <c r="P235" s="75">
        <v>449172628</v>
      </c>
      <c r="Q235" s="75">
        <v>448472028</v>
      </c>
      <c r="R235" s="75">
        <v>449172628</v>
      </c>
      <c r="S235" s="75">
        <v>448472028</v>
      </c>
    </row>
    <row r="236" spans="1:19" x14ac:dyDescent="0.35">
      <c r="A236" s="74" t="s">
        <v>242</v>
      </c>
      <c r="B236" s="74">
        <v>40</v>
      </c>
      <c r="C236" s="74" t="s">
        <v>1603</v>
      </c>
      <c r="D236" s="74">
        <v>140908</v>
      </c>
      <c r="E236" s="74" t="s">
        <v>1864</v>
      </c>
      <c r="F236" s="75">
        <v>1744125</v>
      </c>
      <c r="G236" s="75">
        <v>1744125</v>
      </c>
      <c r="H236" s="75">
        <v>1744125</v>
      </c>
      <c r="I236" s="74" t="s">
        <v>2829</v>
      </c>
      <c r="J236" s="74" t="s">
        <v>2833</v>
      </c>
      <c r="K236" s="75">
        <v>20000</v>
      </c>
      <c r="L236" s="75">
        <v>0</v>
      </c>
      <c r="M236" s="75">
        <v>1764125</v>
      </c>
      <c r="N236" s="75">
        <v>1764125</v>
      </c>
      <c r="O236" s="75">
        <v>1744125</v>
      </c>
      <c r="P236" s="75">
        <v>1764125</v>
      </c>
      <c r="Q236" s="75">
        <v>1744125</v>
      </c>
      <c r="R236" s="75">
        <v>1764125</v>
      </c>
      <c r="S236" s="75">
        <v>1744125</v>
      </c>
    </row>
    <row r="237" spans="1:19" x14ac:dyDescent="0.35">
      <c r="A237" s="74" t="s">
        <v>243</v>
      </c>
      <c r="B237" s="74">
        <v>41</v>
      </c>
      <c r="C237" s="74" t="s">
        <v>1604</v>
      </c>
      <c r="D237" s="74">
        <v>41901</v>
      </c>
      <c r="E237" s="74" t="s">
        <v>2043</v>
      </c>
      <c r="F237" s="75">
        <v>83568746</v>
      </c>
      <c r="G237" s="75">
        <v>84246970</v>
      </c>
      <c r="H237" s="75">
        <v>83568746</v>
      </c>
      <c r="I237" s="74" t="s">
        <v>2829</v>
      </c>
      <c r="J237" s="74" t="s">
        <v>2833</v>
      </c>
      <c r="K237" s="75">
        <v>3184100</v>
      </c>
      <c r="L237" s="75">
        <v>0</v>
      </c>
      <c r="M237" s="75">
        <v>86752846</v>
      </c>
      <c r="N237" s="75">
        <v>86752846</v>
      </c>
      <c r="O237" s="75">
        <v>83568746</v>
      </c>
      <c r="P237" s="75">
        <v>86752846</v>
      </c>
      <c r="Q237" s="75">
        <v>83568746</v>
      </c>
      <c r="R237" s="75">
        <v>86752846</v>
      </c>
      <c r="S237" s="75">
        <v>83568746</v>
      </c>
    </row>
    <row r="238" spans="1:19" x14ac:dyDescent="0.35">
      <c r="A238" s="74" t="s">
        <v>244</v>
      </c>
      <c r="B238" s="74">
        <v>41</v>
      </c>
      <c r="C238" s="74" t="s">
        <v>1604</v>
      </c>
      <c r="D238" s="74">
        <v>41902</v>
      </c>
      <c r="E238" s="74" t="s">
        <v>2044</v>
      </c>
      <c r="F238" s="75">
        <v>206977887</v>
      </c>
      <c r="G238" s="75">
        <v>206977887</v>
      </c>
      <c r="H238" s="75">
        <v>206977887</v>
      </c>
      <c r="I238" s="74" t="s">
        <v>2829</v>
      </c>
      <c r="J238" s="74" t="s">
        <v>2832</v>
      </c>
      <c r="K238" s="75">
        <v>3764980</v>
      </c>
      <c r="L238" s="75">
        <v>2696085</v>
      </c>
      <c r="M238" s="75">
        <v>210742867</v>
      </c>
      <c r="N238" s="75">
        <v>208046782</v>
      </c>
      <c r="O238" s="75">
        <v>204281802</v>
      </c>
      <c r="P238" s="75">
        <v>315942277</v>
      </c>
      <c r="Q238" s="75">
        <v>312177297</v>
      </c>
      <c r="R238" s="75">
        <v>313246192</v>
      </c>
      <c r="S238" s="75">
        <v>309481212</v>
      </c>
    </row>
    <row r="239" spans="1:19" x14ac:dyDescent="0.35">
      <c r="A239" s="74" t="s">
        <v>245</v>
      </c>
      <c r="B239" s="74">
        <v>41</v>
      </c>
      <c r="C239" s="74" t="s">
        <v>1604</v>
      </c>
      <c r="D239" s="74">
        <v>177903</v>
      </c>
      <c r="E239" s="74" t="s">
        <v>5216</v>
      </c>
      <c r="F239" s="75">
        <v>19288027</v>
      </c>
      <c r="G239" s="75">
        <v>19288027</v>
      </c>
      <c r="H239" s="75">
        <v>19288027</v>
      </c>
      <c r="I239" s="74" t="s">
        <v>2829</v>
      </c>
      <c r="J239" s="74" t="s">
        <v>2832</v>
      </c>
      <c r="K239" s="75">
        <v>601230</v>
      </c>
      <c r="L239" s="75">
        <v>0</v>
      </c>
      <c r="M239" s="75">
        <v>19889257</v>
      </c>
      <c r="N239" s="75">
        <v>19889257</v>
      </c>
      <c r="O239" s="75">
        <v>19288027</v>
      </c>
      <c r="P239" s="75">
        <v>19889257</v>
      </c>
      <c r="Q239" s="75">
        <v>19288027</v>
      </c>
      <c r="R239" s="75">
        <v>19889257</v>
      </c>
      <c r="S239" s="75">
        <v>19288027</v>
      </c>
    </row>
    <row r="240" spans="1:19" x14ac:dyDescent="0.35">
      <c r="A240" s="74" t="s">
        <v>246</v>
      </c>
      <c r="B240" s="74">
        <v>41</v>
      </c>
      <c r="C240" s="74" t="s">
        <v>1604</v>
      </c>
      <c r="D240" s="74">
        <v>226905</v>
      </c>
      <c r="E240" s="74" t="s">
        <v>2046</v>
      </c>
      <c r="F240" s="75">
        <v>14346561</v>
      </c>
      <c r="G240" s="75">
        <v>14346561</v>
      </c>
      <c r="H240" s="75">
        <v>14346561</v>
      </c>
      <c r="I240" s="74" t="s">
        <v>2829</v>
      </c>
      <c r="J240" s="74" t="s">
        <v>2832</v>
      </c>
      <c r="K240" s="75">
        <v>120780</v>
      </c>
      <c r="L240" s="75">
        <v>0</v>
      </c>
      <c r="M240" s="75">
        <v>14467341</v>
      </c>
      <c r="N240" s="75">
        <v>14467341</v>
      </c>
      <c r="O240" s="75">
        <v>14346561</v>
      </c>
      <c r="P240" s="75">
        <v>14467341</v>
      </c>
      <c r="Q240" s="75">
        <v>14346561</v>
      </c>
      <c r="R240" s="75">
        <v>14467341</v>
      </c>
      <c r="S240" s="75">
        <v>14346561</v>
      </c>
    </row>
    <row r="241" spans="1:19" x14ac:dyDescent="0.35">
      <c r="A241" s="74" t="s">
        <v>247</v>
      </c>
      <c r="B241" s="74">
        <v>42</v>
      </c>
      <c r="C241" s="74" t="s">
        <v>1605</v>
      </c>
      <c r="D241" s="74">
        <v>25901</v>
      </c>
      <c r="E241" s="74" t="s">
        <v>1962</v>
      </c>
      <c r="F241" s="75">
        <v>1557645</v>
      </c>
      <c r="G241" s="75">
        <v>1557645</v>
      </c>
      <c r="H241" s="75">
        <v>1557645</v>
      </c>
      <c r="I241" s="74" t="s">
        <v>2829</v>
      </c>
      <c r="J241" s="74" t="s">
        <v>2833</v>
      </c>
      <c r="K241" s="75">
        <v>75440</v>
      </c>
      <c r="L241" s="75">
        <v>0</v>
      </c>
      <c r="M241" s="75">
        <v>1633085</v>
      </c>
      <c r="N241" s="75">
        <v>1633085</v>
      </c>
      <c r="O241" s="75">
        <v>1557645</v>
      </c>
      <c r="P241" s="75">
        <v>1633085</v>
      </c>
      <c r="Q241" s="75">
        <v>1557645</v>
      </c>
      <c r="R241" s="75">
        <v>1633085</v>
      </c>
      <c r="S241" s="75">
        <v>1557645</v>
      </c>
    </row>
    <row r="242" spans="1:19" x14ac:dyDescent="0.35">
      <c r="A242" s="74" t="s">
        <v>248</v>
      </c>
      <c r="B242" s="74">
        <v>42</v>
      </c>
      <c r="C242" s="74" t="s">
        <v>1605</v>
      </c>
      <c r="D242" s="74">
        <v>30901</v>
      </c>
      <c r="E242" s="74" t="s">
        <v>1969</v>
      </c>
      <c r="F242" s="75">
        <v>6075804</v>
      </c>
      <c r="G242" s="75">
        <v>6075804</v>
      </c>
      <c r="H242" s="75">
        <v>6075804</v>
      </c>
      <c r="I242" s="74" t="s">
        <v>2829</v>
      </c>
      <c r="J242" s="74" t="s">
        <v>2833</v>
      </c>
      <c r="K242" s="75">
        <v>187580</v>
      </c>
      <c r="L242" s="75">
        <v>0</v>
      </c>
      <c r="M242" s="75">
        <v>6263384</v>
      </c>
      <c r="N242" s="75">
        <v>6263384</v>
      </c>
      <c r="O242" s="75">
        <v>6075804</v>
      </c>
      <c r="P242" s="75">
        <v>6263384</v>
      </c>
      <c r="Q242" s="75">
        <v>6075804</v>
      </c>
      <c r="R242" s="75">
        <v>6263384</v>
      </c>
      <c r="S242" s="75">
        <v>6075804</v>
      </c>
    </row>
    <row r="243" spans="1:19" x14ac:dyDescent="0.35">
      <c r="A243" s="74" t="s">
        <v>249</v>
      </c>
      <c r="B243" s="74">
        <v>42</v>
      </c>
      <c r="C243" s="74" t="s">
        <v>1605</v>
      </c>
      <c r="D243" s="74">
        <v>42901</v>
      </c>
      <c r="E243" s="74" t="s">
        <v>2047</v>
      </c>
      <c r="F243" s="75">
        <v>173206031</v>
      </c>
      <c r="G243" s="75">
        <v>168964696</v>
      </c>
      <c r="H243" s="75">
        <v>173206031</v>
      </c>
      <c r="I243" s="74" t="s">
        <v>2829</v>
      </c>
      <c r="J243" s="74" t="s">
        <v>2833</v>
      </c>
      <c r="K243" s="75">
        <v>9459201</v>
      </c>
      <c r="L243" s="75">
        <v>0</v>
      </c>
      <c r="M243" s="75">
        <v>182665232</v>
      </c>
      <c r="N243" s="75">
        <v>182665232</v>
      </c>
      <c r="O243" s="75">
        <v>173206031</v>
      </c>
      <c r="P243" s="75">
        <v>182665232</v>
      </c>
      <c r="Q243" s="75">
        <v>173206031</v>
      </c>
      <c r="R243" s="75">
        <v>182665232</v>
      </c>
      <c r="S243" s="75">
        <v>173206031</v>
      </c>
    </row>
    <row r="244" spans="1:19" x14ac:dyDescent="0.35">
      <c r="A244" s="74" t="s">
        <v>250</v>
      </c>
      <c r="B244" s="74">
        <v>42</v>
      </c>
      <c r="C244" s="74" t="s">
        <v>1605</v>
      </c>
      <c r="D244" s="74">
        <v>42903</v>
      </c>
      <c r="E244" s="74" t="s">
        <v>2048</v>
      </c>
      <c r="F244" s="75">
        <v>90057470</v>
      </c>
      <c r="G244" s="75">
        <v>85420392</v>
      </c>
      <c r="H244" s="75">
        <v>90057470</v>
      </c>
      <c r="I244" s="74" t="s">
        <v>2829</v>
      </c>
      <c r="J244" s="74" t="s">
        <v>2833</v>
      </c>
      <c r="K244" s="75">
        <v>2605470</v>
      </c>
      <c r="L244" s="75">
        <v>0</v>
      </c>
      <c r="M244" s="75">
        <v>92662940</v>
      </c>
      <c r="N244" s="75">
        <v>92662940</v>
      </c>
      <c r="O244" s="75">
        <v>90057470</v>
      </c>
      <c r="P244" s="75">
        <v>92662940</v>
      </c>
      <c r="Q244" s="75">
        <v>90057470</v>
      </c>
      <c r="R244" s="75">
        <v>92662940</v>
      </c>
      <c r="S244" s="75">
        <v>90057470</v>
      </c>
    </row>
    <row r="245" spans="1:19" x14ac:dyDescent="0.35">
      <c r="A245" s="74" t="s">
        <v>251</v>
      </c>
      <c r="B245" s="74">
        <v>42</v>
      </c>
      <c r="C245" s="74" t="s">
        <v>1605</v>
      </c>
      <c r="D245" s="74">
        <v>42905</v>
      </c>
      <c r="E245" s="74" t="s">
        <v>2049</v>
      </c>
      <c r="F245" s="75">
        <v>103514401</v>
      </c>
      <c r="G245" s="75">
        <v>104619330</v>
      </c>
      <c r="H245" s="75">
        <v>103514401</v>
      </c>
      <c r="I245" s="74" t="s">
        <v>2829</v>
      </c>
      <c r="J245" s="74" t="s">
        <v>2833</v>
      </c>
      <c r="K245" s="75">
        <v>2304280</v>
      </c>
      <c r="L245" s="75">
        <v>0</v>
      </c>
      <c r="M245" s="75">
        <v>105818681</v>
      </c>
      <c r="N245" s="75">
        <v>105818681</v>
      </c>
      <c r="O245" s="75">
        <v>103514401</v>
      </c>
      <c r="P245" s="75">
        <v>105818681</v>
      </c>
      <c r="Q245" s="75">
        <v>103514401</v>
      </c>
      <c r="R245" s="75">
        <v>105818681</v>
      </c>
      <c r="S245" s="75">
        <v>103514401</v>
      </c>
    </row>
    <row r="246" spans="1:19" x14ac:dyDescent="0.35">
      <c r="A246" s="74" t="s">
        <v>252</v>
      </c>
      <c r="B246" s="74">
        <v>43</v>
      </c>
      <c r="C246" s="74" t="s">
        <v>1606</v>
      </c>
      <c r="D246" s="74">
        <v>43901</v>
      </c>
      <c r="E246" s="74" t="s">
        <v>2050</v>
      </c>
      <c r="F246" s="75">
        <v>10015227806</v>
      </c>
      <c r="G246" s="75">
        <v>10015227806</v>
      </c>
      <c r="H246" s="75">
        <v>10015227806</v>
      </c>
      <c r="I246" s="74" t="s">
        <v>2829</v>
      </c>
      <c r="J246" s="74" t="s">
        <v>2832</v>
      </c>
      <c r="K246" s="75">
        <v>206481714</v>
      </c>
      <c r="L246" s="75">
        <v>0</v>
      </c>
      <c r="M246" s="75">
        <v>10221709520</v>
      </c>
      <c r="N246" s="75">
        <v>10221709520</v>
      </c>
      <c r="O246" s="75">
        <v>10015227806</v>
      </c>
      <c r="P246" s="75">
        <v>10221709520</v>
      </c>
      <c r="Q246" s="75">
        <v>10015227806</v>
      </c>
      <c r="R246" s="75">
        <v>10221709520</v>
      </c>
      <c r="S246" s="75">
        <v>10015227806</v>
      </c>
    </row>
    <row r="247" spans="1:19" x14ac:dyDescent="0.35">
      <c r="A247" s="74" t="s">
        <v>253</v>
      </c>
      <c r="B247" s="74">
        <v>43</v>
      </c>
      <c r="C247" s="74" t="s">
        <v>1606</v>
      </c>
      <c r="D247" s="74">
        <v>43902</v>
      </c>
      <c r="E247" s="74" t="s">
        <v>2051</v>
      </c>
      <c r="F247" s="75">
        <v>719873078</v>
      </c>
      <c r="G247" s="75">
        <v>719873078</v>
      </c>
      <c r="H247" s="75">
        <v>719873078</v>
      </c>
      <c r="I247" s="74" t="s">
        <v>2829</v>
      </c>
      <c r="J247" s="74" t="s">
        <v>2832</v>
      </c>
      <c r="K247" s="75">
        <v>27865977</v>
      </c>
      <c r="L247" s="75">
        <v>0</v>
      </c>
      <c r="M247" s="75">
        <v>747739055</v>
      </c>
      <c r="N247" s="75">
        <v>747739055</v>
      </c>
      <c r="O247" s="75">
        <v>719873078</v>
      </c>
      <c r="P247" s="75">
        <v>747739055</v>
      </c>
      <c r="Q247" s="75">
        <v>719873078</v>
      </c>
      <c r="R247" s="75">
        <v>747739055</v>
      </c>
      <c r="S247" s="75">
        <v>719873078</v>
      </c>
    </row>
    <row r="248" spans="1:19" x14ac:dyDescent="0.35">
      <c r="A248" s="74" t="s">
        <v>254</v>
      </c>
      <c r="B248" s="74">
        <v>43</v>
      </c>
      <c r="C248" s="74" t="s">
        <v>1606</v>
      </c>
      <c r="D248" s="74">
        <v>43903</v>
      </c>
      <c r="E248" s="74" t="s">
        <v>2052</v>
      </c>
      <c r="F248" s="75">
        <v>822515053</v>
      </c>
      <c r="G248" s="75">
        <v>822515053</v>
      </c>
      <c r="H248" s="75">
        <v>822515053</v>
      </c>
      <c r="I248" s="74" t="s">
        <v>2829</v>
      </c>
      <c r="J248" s="74" t="s">
        <v>2832</v>
      </c>
      <c r="K248" s="75">
        <v>20774204</v>
      </c>
      <c r="L248" s="75">
        <v>0</v>
      </c>
      <c r="M248" s="75">
        <v>843289257</v>
      </c>
      <c r="N248" s="75">
        <v>843289257</v>
      </c>
      <c r="O248" s="75">
        <v>822515053</v>
      </c>
      <c r="P248" s="75">
        <v>843289257</v>
      </c>
      <c r="Q248" s="75">
        <v>822515053</v>
      </c>
      <c r="R248" s="75">
        <v>843289257</v>
      </c>
      <c r="S248" s="75">
        <v>822515053</v>
      </c>
    </row>
    <row r="249" spans="1:19" x14ac:dyDescent="0.35">
      <c r="A249" s="74" t="s">
        <v>255</v>
      </c>
      <c r="B249" s="74">
        <v>43</v>
      </c>
      <c r="C249" s="74" t="s">
        <v>1606</v>
      </c>
      <c r="D249" s="74">
        <v>43904</v>
      </c>
      <c r="E249" s="74" t="s">
        <v>2053</v>
      </c>
      <c r="F249" s="75">
        <v>391640881</v>
      </c>
      <c r="G249" s="75">
        <v>391640881</v>
      </c>
      <c r="H249" s="75">
        <v>391640881</v>
      </c>
      <c r="I249" s="74" t="s">
        <v>2829</v>
      </c>
      <c r="J249" s="74" t="s">
        <v>2832</v>
      </c>
      <c r="K249" s="75">
        <v>16037237</v>
      </c>
      <c r="L249" s="75">
        <v>0</v>
      </c>
      <c r="M249" s="75">
        <v>407678118</v>
      </c>
      <c r="N249" s="75">
        <v>407678118</v>
      </c>
      <c r="O249" s="75">
        <v>391640881</v>
      </c>
      <c r="P249" s="75">
        <v>407678118</v>
      </c>
      <c r="Q249" s="75">
        <v>391640881</v>
      </c>
      <c r="R249" s="75">
        <v>407678118</v>
      </c>
      <c r="S249" s="75">
        <v>391640881</v>
      </c>
    </row>
    <row r="250" spans="1:19" x14ac:dyDescent="0.35">
      <c r="A250" s="74" t="s">
        <v>256</v>
      </c>
      <c r="B250" s="74">
        <v>43</v>
      </c>
      <c r="C250" s="74" t="s">
        <v>1606</v>
      </c>
      <c r="D250" s="74">
        <v>43905</v>
      </c>
      <c r="E250" s="74" t="s">
        <v>2054</v>
      </c>
      <c r="F250" s="75">
        <v>17329772878</v>
      </c>
      <c r="G250" s="75">
        <v>17329772878</v>
      </c>
      <c r="H250" s="75">
        <v>17329772878</v>
      </c>
      <c r="I250" s="74" t="s">
        <v>2829</v>
      </c>
      <c r="J250" s="74" t="s">
        <v>2832</v>
      </c>
      <c r="K250" s="75">
        <v>282170819</v>
      </c>
      <c r="L250" s="75">
        <v>0</v>
      </c>
      <c r="M250" s="75">
        <v>17611943697</v>
      </c>
      <c r="N250" s="75">
        <v>17611943697</v>
      </c>
      <c r="O250" s="75">
        <v>17329772878</v>
      </c>
      <c r="P250" s="75">
        <v>17611943697</v>
      </c>
      <c r="Q250" s="75">
        <v>17329772878</v>
      </c>
      <c r="R250" s="75">
        <v>17611943697</v>
      </c>
      <c r="S250" s="75">
        <v>17329772878</v>
      </c>
    </row>
    <row r="251" spans="1:19" x14ac:dyDescent="0.35">
      <c r="A251" s="74" t="s">
        <v>257</v>
      </c>
      <c r="B251" s="74">
        <v>43</v>
      </c>
      <c r="C251" s="74" t="s">
        <v>1606</v>
      </c>
      <c r="D251" s="74">
        <v>43907</v>
      </c>
      <c r="E251" s="74" t="s">
        <v>2055</v>
      </c>
      <c r="F251" s="75">
        <v>11216724574</v>
      </c>
      <c r="G251" s="75">
        <v>11216724574</v>
      </c>
      <c r="H251" s="75">
        <v>11216724574</v>
      </c>
      <c r="I251" s="74" t="s">
        <v>2829</v>
      </c>
      <c r="J251" s="74" t="s">
        <v>2832</v>
      </c>
      <c r="K251" s="75">
        <v>242176470</v>
      </c>
      <c r="L251" s="75">
        <v>0</v>
      </c>
      <c r="M251" s="75">
        <v>11458901044</v>
      </c>
      <c r="N251" s="75">
        <v>11458901044</v>
      </c>
      <c r="O251" s="75">
        <v>11216724574</v>
      </c>
      <c r="P251" s="75">
        <v>11458901044</v>
      </c>
      <c r="Q251" s="75">
        <v>11216724574</v>
      </c>
      <c r="R251" s="75">
        <v>11458901044</v>
      </c>
      <c r="S251" s="75">
        <v>11216724574</v>
      </c>
    </row>
    <row r="252" spans="1:19" x14ac:dyDescent="0.35">
      <c r="A252" s="74" t="s">
        <v>258</v>
      </c>
      <c r="B252" s="74">
        <v>43</v>
      </c>
      <c r="C252" s="74" t="s">
        <v>1606</v>
      </c>
      <c r="D252" s="74">
        <v>43908</v>
      </c>
      <c r="E252" s="74" t="s">
        <v>2056</v>
      </c>
      <c r="F252" s="75">
        <v>661641200</v>
      </c>
      <c r="G252" s="75">
        <v>661641200</v>
      </c>
      <c r="H252" s="75">
        <v>661641200</v>
      </c>
      <c r="I252" s="74" t="s">
        <v>2829</v>
      </c>
      <c r="J252" s="74" t="s">
        <v>2832</v>
      </c>
      <c r="K252" s="75">
        <v>20230202</v>
      </c>
      <c r="L252" s="75">
        <v>0</v>
      </c>
      <c r="M252" s="75">
        <v>681871402</v>
      </c>
      <c r="N252" s="75">
        <v>681871402</v>
      </c>
      <c r="O252" s="75">
        <v>661641200</v>
      </c>
      <c r="P252" s="75">
        <v>681871402</v>
      </c>
      <c r="Q252" s="75">
        <v>661641200</v>
      </c>
      <c r="R252" s="75">
        <v>681871402</v>
      </c>
      <c r="S252" s="75">
        <v>661641200</v>
      </c>
    </row>
    <row r="253" spans="1:19" x14ac:dyDescent="0.35">
      <c r="A253" s="74" t="s">
        <v>259</v>
      </c>
      <c r="B253" s="74">
        <v>43</v>
      </c>
      <c r="C253" s="74" t="s">
        <v>1606</v>
      </c>
      <c r="D253" s="74">
        <v>43910</v>
      </c>
      <c r="E253" s="74" t="s">
        <v>2057</v>
      </c>
      <c r="F253" s="75">
        <v>40414099312</v>
      </c>
      <c r="G253" s="75">
        <v>40414099312</v>
      </c>
      <c r="H253" s="75">
        <v>40414099312</v>
      </c>
      <c r="I253" s="74" t="s">
        <v>2829</v>
      </c>
      <c r="J253" s="74" t="s">
        <v>2832</v>
      </c>
      <c r="K253" s="75">
        <v>683824963</v>
      </c>
      <c r="L253" s="75">
        <v>0</v>
      </c>
      <c r="M253" s="75">
        <v>41097924275</v>
      </c>
      <c r="N253" s="75">
        <v>41097924275</v>
      </c>
      <c r="O253" s="75">
        <v>40414099312</v>
      </c>
      <c r="P253" s="75">
        <v>41097924275</v>
      </c>
      <c r="Q253" s="75">
        <v>40414099312</v>
      </c>
      <c r="R253" s="75">
        <v>41097924275</v>
      </c>
      <c r="S253" s="75">
        <v>40414099312</v>
      </c>
    </row>
    <row r="254" spans="1:19" x14ac:dyDescent="0.35">
      <c r="A254" s="74" t="s">
        <v>260</v>
      </c>
      <c r="B254" s="74">
        <v>43</v>
      </c>
      <c r="C254" s="74" t="s">
        <v>1606</v>
      </c>
      <c r="D254" s="74">
        <v>43911</v>
      </c>
      <c r="E254" s="74" t="s">
        <v>2058</v>
      </c>
      <c r="F254" s="75">
        <v>638526720</v>
      </c>
      <c r="G254" s="75">
        <v>638526720</v>
      </c>
      <c r="H254" s="75">
        <v>638526720</v>
      </c>
      <c r="I254" s="74" t="s">
        <v>2829</v>
      </c>
      <c r="J254" s="74" t="s">
        <v>2832</v>
      </c>
      <c r="K254" s="75">
        <v>29530777</v>
      </c>
      <c r="L254" s="75">
        <v>0</v>
      </c>
      <c r="M254" s="75">
        <v>668057497</v>
      </c>
      <c r="N254" s="75">
        <v>668057497</v>
      </c>
      <c r="O254" s="75">
        <v>638526720</v>
      </c>
      <c r="P254" s="75">
        <v>668057497</v>
      </c>
      <c r="Q254" s="75">
        <v>638526720</v>
      </c>
      <c r="R254" s="75">
        <v>668057497</v>
      </c>
      <c r="S254" s="75">
        <v>638526720</v>
      </c>
    </row>
    <row r="255" spans="1:19" x14ac:dyDescent="0.35">
      <c r="A255" s="74" t="s">
        <v>261</v>
      </c>
      <c r="B255" s="74">
        <v>43</v>
      </c>
      <c r="C255" s="74" t="s">
        <v>1606</v>
      </c>
      <c r="D255" s="74">
        <v>43912</v>
      </c>
      <c r="E255" s="74" t="s">
        <v>2059</v>
      </c>
      <c r="F255" s="75">
        <v>3608668416</v>
      </c>
      <c r="G255" s="75">
        <v>3608668416</v>
      </c>
      <c r="H255" s="75">
        <v>3608668416</v>
      </c>
      <c r="I255" s="74" t="s">
        <v>2829</v>
      </c>
      <c r="J255" s="74" t="s">
        <v>2832</v>
      </c>
      <c r="K255" s="75">
        <v>63259230</v>
      </c>
      <c r="L255" s="75">
        <v>0</v>
      </c>
      <c r="M255" s="75">
        <v>3671927646</v>
      </c>
      <c r="N255" s="75">
        <v>3671927646</v>
      </c>
      <c r="O255" s="75">
        <v>3608668416</v>
      </c>
      <c r="P255" s="75">
        <v>3671927646</v>
      </c>
      <c r="Q255" s="75">
        <v>3608668416</v>
      </c>
      <c r="R255" s="75">
        <v>3671927646</v>
      </c>
      <c r="S255" s="75">
        <v>3608668416</v>
      </c>
    </row>
    <row r="256" spans="1:19" x14ac:dyDescent="0.35">
      <c r="A256" s="74" t="s">
        <v>262</v>
      </c>
      <c r="B256" s="74">
        <v>43</v>
      </c>
      <c r="C256" s="74" t="s">
        <v>1606</v>
      </c>
      <c r="D256" s="74">
        <v>43914</v>
      </c>
      <c r="E256" s="74" t="s">
        <v>2060</v>
      </c>
      <c r="F256" s="75">
        <v>4217664317</v>
      </c>
      <c r="G256" s="75">
        <v>4217664317</v>
      </c>
      <c r="H256" s="75">
        <v>4217664317</v>
      </c>
      <c r="I256" s="74" t="s">
        <v>2829</v>
      </c>
      <c r="J256" s="74" t="s">
        <v>2832</v>
      </c>
      <c r="K256" s="75">
        <v>139333738</v>
      </c>
      <c r="L256" s="75">
        <v>0</v>
      </c>
      <c r="M256" s="75">
        <v>4356998055</v>
      </c>
      <c r="N256" s="75">
        <v>4356998055</v>
      </c>
      <c r="O256" s="75">
        <v>4217664317</v>
      </c>
      <c r="P256" s="75">
        <v>4356998055</v>
      </c>
      <c r="Q256" s="75">
        <v>4217664317</v>
      </c>
      <c r="R256" s="75">
        <v>4356998055</v>
      </c>
      <c r="S256" s="75">
        <v>4217664317</v>
      </c>
    </row>
    <row r="257" spans="1:19" x14ac:dyDescent="0.35">
      <c r="A257" s="74" t="s">
        <v>263</v>
      </c>
      <c r="B257" s="74">
        <v>43</v>
      </c>
      <c r="C257" s="74" t="s">
        <v>1606</v>
      </c>
      <c r="D257" s="74">
        <v>43917</v>
      </c>
      <c r="E257" s="74" t="s">
        <v>2061</v>
      </c>
      <c r="F257" s="75">
        <v>139875068</v>
      </c>
      <c r="G257" s="75">
        <v>139875068</v>
      </c>
      <c r="H257" s="75">
        <v>139875068</v>
      </c>
      <c r="I257" s="74" t="s">
        <v>2829</v>
      </c>
      <c r="J257" s="74" t="s">
        <v>2832</v>
      </c>
      <c r="K257" s="75">
        <v>6981188</v>
      </c>
      <c r="L257" s="75">
        <v>0</v>
      </c>
      <c r="M257" s="75">
        <v>146856256</v>
      </c>
      <c r="N257" s="75">
        <v>146856256</v>
      </c>
      <c r="O257" s="75">
        <v>139875068</v>
      </c>
      <c r="P257" s="75">
        <v>146856256</v>
      </c>
      <c r="Q257" s="75">
        <v>139875068</v>
      </c>
      <c r="R257" s="75">
        <v>146856256</v>
      </c>
      <c r="S257" s="75">
        <v>139875068</v>
      </c>
    </row>
    <row r="258" spans="1:19" x14ac:dyDescent="0.35">
      <c r="A258" s="74" t="s">
        <v>264</v>
      </c>
      <c r="B258" s="74">
        <v>43</v>
      </c>
      <c r="C258" s="74" t="s">
        <v>1606</v>
      </c>
      <c r="D258" s="74">
        <v>43918</v>
      </c>
      <c r="E258" s="74" t="s">
        <v>2062</v>
      </c>
      <c r="F258" s="75">
        <v>575969477</v>
      </c>
      <c r="G258" s="75">
        <v>575969477</v>
      </c>
      <c r="H258" s="75">
        <v>575969477</v>
      </c>
      <c r="I258" s="74" t="s">
        <v>2829</v>
      </c>
      <c r="J258" s="74" t="s">
        <v>2832</v>
      </c>
      <c r="K258" s="75">
        <v>23939035</v>
      </c>
      <c r="L258" s="75">
        <v>0</v>
      </c>
      <c r="M258" s="75">
        <v>599908512</v>
      </c>
      <c r="N258" s="75">
        <v>599908512</v>
      </c>
      <c r="O258" s="75">
        <v>575969477</v>
      </c>
      <c r="P258" s="75">
        <v>599908512</v>
      </c>
      <c r="Q258" s="75">
        <v>575969477</v>
      </c>
      <c r="R258" s="75">
        <v>599908512</v>
      </c>
      <c r="S258" s="75">
        <v>575969477</v>
      </c>
    </row>
    <row r="259" spans="1:19" x14ac:dyDescent="0.35">
      <c r="A259" s="74" t="s">
        <v>265</v>
      </c>
      <c r="B259" s="74">
        <v>43</v>
      </c>
      <c r="C259" s="74" t="s">
        <v>1606</v>
      </c>
      <c r="D259" s="74">
        <v>43919</v>
      </c>
      <c r="E259" s="74" t="s">
        <v>2063</v>
      </c>
      <c r="F259" s="75">
        <v>1968932923</v>
      </c>
      <c r="G259" s="75">
        <v>1968932923</v>
      </c>
      <c r="H259" s="75">
        <v>1968932923</v>
      </c>
      <c r="I259" s="74" t="s">
        <v>2829</v>
      </c>
      <c r="J259" s="74" t="s">
        <v>2832</v>
      </c>
      <c r="K259" s="75">
        <v>42020559</v>
      </c>
      <c r="L259" s="75">
        <v>0</v>
      </c>
      <c r="M259" s="75">
        <v>2010953482</v>
      </c>
      <c r="N259" s="75">
        <v>2010953482</v>
      </c>
      <c r="O259" s="75">
        <v>1968932923</v>
      </c>
      <c r="P259" s="75">
        <v>2010953482</v>
      </c>
      <c r="Q259" s="75">
        <v>1968932923</v>
      </c>
      <c r="R259" s="75">
        <v>2010953482</v>
      </c>
      <c r="S259" s="75">
        <v>1968932923</v>
      </c>
    </row>
    <row r="260" spans="1:19" x14ac:dyDescent="0.35">
      <c r="A260" s="74" t="s">
        <v>266</v>
      </c>
      <c r="B260" s="74">
        <v>43</v>
      </c>
      <c r="C260" s="74" t="s">
        <v>1606</v>
      </c>
      <c r="D260" s="74">
        <v>74909</v>
      </c>
      <c r="E260" s="74" t="s">
        <v>2064</v>
      </c>
      <c r="F260" s="75">
        <v>7961254</v>
      </c>
      <c r="G260" s="75">
        <v>7961254</v>
      </c>
      <c r="H260" s="75">
        <v>7961254</v>
      </c>
      <c r="I260" s="74" t="s">
        <v>2829</v>
      </c>
      <c r="J260" s="74" t="s">
        <v>2832</v>
      </c>
      <c r="K260" s="75">
        <v>434028</v>
      </c>
      <c r="L260" s="75">
        <v>0</v>
      </c>
      <c r="M260" s="75">
        <v>8395282</v>
      </c>
      <c r="N260" s="75">
        <v>8395282</v>
      </c>
      <c r="O260" s="75">
        <v>7961254</v>
      </c>
      <c r="P260" s="75">
        <v>8395282</v>
      </c>
      <c r="Q260" s="75">
        <v>7961254</v>
      </c>
      <c r="R260" s="75">
        <v>8395282</v>
      </c>
      <c r="S260" s="75">
        <v>7961254</v>
      </c>
    </row>
    <row r="261" spans="1:19" x14ac:dyDescent="0.35">
      <c r="A261" s="74" t="s">
        <v>267</v>
      </c>
      <c r="B261" s="74">
        <v>43</v>
      </c>
      <c r="C261" s="74" t="s">
        <v>1606</v>
      </c>
      <c r="D261" s="74">
        <v>74912</v>
      </c>
      <c r="E261" s="74" t="s">
        <v>2065</v>
      </c>
      <c r="F261" s="75">
        <v>6728057</v>
      </c>
      <c r="G261" s="75">
        <v>6728057</v>
      </c>
      <c r="H261" s="75">
        <v>6728057</v>
      </c>
      <c r="I261" s="74" t="s">
        <v>2829</v>
      </c>
      <c r="J261" s="74" t="s">
        <v>2832</v>
      </c>
      <c r="K261" s="75">
        <v>269208</v>
      </c>
      <c r="L261" s="75">
        <v>0</v>
      </c>
      <c r="M261" s="75">
        <v>6997265</v>
      </c>
      <c r="N261" s="75">
        <v>6997265</v>
      </c>
      <c r="O261" s="75">
        <v>6728057</v>
      </c>
      <c r="P261" s="75">
        <v>6997265</v>
      </c>
      <c r="Q261" s="75">
        <v>6728057</v>
      </c>
      <c r="R261" s="75">
        <v>6997265</v>
      </c>
      <c r="S261" s="75">
        <v>6728057</v>
      </c>
    </row>
    <row r="262" spans="1:19" x14ac:dyDescent="0.35">
      <c r="A262" s="74" t="s">
        <v>268</v>
      </c>
      <c r="B262" s="74">
        <v>43</v>
      </c>
      <c r="C262" s="74" t="s">
        <v>1606</v>
      </c>
      <c r="D262" s="74">
        <v>91908</v>
      </c>
      <c r="E262" s="74" t="s">
        <v>2066</v>
      </c>
      <c r="F262" s="75">
        <v>34827145</v>
      </c>
      <c r="G262" s="75">
        <v>34827145</v>
      </c>
      <c r="H262" s="75">
        <v>34827145</v>
      </c>
      <c r="I262" s="74" t="s">
        <v>2829</v>
      </c>
      <c r="J262" s="74" t="s">
        <v>2832</v>
      </c>
      <c r="K262" s="75">
        <v>1280000</v>
      </c>
      <c r="L262" s="75">
        <v>0</v>
      </c>
      <c r="M262" s="75">
        <v>36107145</v>
      </c>
      <c r="N262" s="75">
        <v>36107145</v>
      </c>
      <c r="O262" s="75">
        <v>34827145</v>
      </c>
      <c r="P262" s="75">
        <v>36107145</v>
      </c>
      <c r="Q262" s="75">
        <v>34827145</v>
      </c>
      <c r="R262" s="75">
        <v>36107145</v>
      </c>
      <c r="S262" s="75">
        <v>34827145</v>
      </c>
    </row>
    <row r="263" spans="1:19" x14ac:dyDescent="0.35">
      <c r="A263" s="74" t="s">
        <v>269</v>
      </c>
      <c r="B263" s="74">
        <v>43</v>
      </c>
      <c r="C263" s="74" t="s">
        <v>1606</v>
      </c>
      <c r="D263" s="74">
        <v>91910</v>
      </c>
      <c r="E263" s="74" t="s">
        <v>2067</v>
      </c>
      <c r="F263" s="75">
        <v>4299470</v>
      </c>
      <c r="G263" s="75">
        <v>4299470</v>
      </c>
      <c r="H263" s="75">
        <v>4299470</v>
      </c>
      <c r="I263" s="74" t="s">
        <v>2829</v>
      </c>
      <c r="J263" s="74" t="s">
        <v>2832</v>
      </c>
      <c r="K263" s="75">
        <v>200000</v>
      </c>
      <c r="L263" s="75">
        <v>0</v>
      </c>
      <c r="M263" s="75">
        <v>4499470</v>
      </c>
      <c r="N263" s="75">
        <v>4499470</v>
      </c>
      <c r="O263" s="75">
        <v>4299470</v>
      </c>
      <c r="P263" s="75">
        <v>4499470</v>
      </c>
      <c r="Q263" s="75">
        <v>4299470</v>
      </c>
      <c r="R263" s="75">
        <v>4499470</v>
      </c>
      <c r="S263" s="75">
        <v>4299470</v>
      </c>
    </row>
    <row r="264" spans="1:19" x14ac:dyDescent="0.35">
      <c r="A264" s="74" t="s">
        <v>270</v>
      </c>
      <c r="B264" s="74">
        <v>43</v>
      </c>
      <c r="C264" s="74" t="s">
        <v>1606</v>
      </c>
      <c r="D264" s="74">
        <v>91917</v>
      </c>
      <c r="E264" s="74" t="s">
        <v>2068</v>
      </c>
      <c r="F264" s="75">
        <v>473386</v>
      </c>
      <c r="G264" s="75">
        <v>473386</v>
      </c>
      <c r="H264" s="75">
        <v>473386</v>
      </c>
      <c r="I264" s="74" t="s">
        <v>2829</v>
      </c>
      <c r="J264" s="74" t="s">
        <v>2832</v>
      </c>
      <c r="K264" s="75">
        <v>10000</v>
      </c>
      <c r="L264" s="75">
        <v>0</v>
      </c>
      <c r="M264" s="75">
        <v>483386</v>
      </c>
      <c r="N264" s="75">
        <v>483386</v>
      </c>
      <c r="O264" s="75">
        <v>473386</v>
      </c>
      <c r="P264" s="75">
        <v>483386</v>
      </c>
      <c r="Q264" s="75">
        <v>473386</v>
      </c>
      <c r="R264" s="75">
        <v>483386</v>
      </c>
      <c r="S264" s="75">
        <v>473386</v>
      </c>
    </row>
    <row r="265" spans="1:19" x14ac:dyDescent="0.35">
      <c r="A265" s="74" t="s">
        <v>271</v>
      </c>
      <c r="B265" s="74">
        <v>43</v>
      </c>
      <c r="C265" s="74" t="s">
        <v>1606</v>
      </c>
      <c r="D265" s="74">
        <v>116915</v>
      </c>
      <c r="E265" s="74" t="s">
        <v>2069</v>
      </c>
      <c r="F265" s="75">
        <v>8029769</v>
      </c>
      <c r="G265" s="75">
        <v>8029769</v>
      </c>
      <c r="H265" s="75">
        <v>8029769</v>
      </c>
      <c r="I265" s="74" t="s">
        <v>2829</v>
      </c>
      <c r="J265" s="74" t="s">
        <v>2832</v>
      </c>
      <c r="K265" s="75">
        <v>370369</v>
      </c>
      <c r="L265" s="75">
        <v>0</v>
      </c>
      <c r="M265" s="75">
        <v>8400138</v>
      </c>
      <c r="N265" s="75">
        <v>8400138</v>
      </c>
      <c r="O265" s="75">
        <v>8029769</v>
      </c>
      <c r="P265" s="75">
        <v>8400138</v>
      </c>
      <c r="Q265" s="75">
        <v>8029769</v>
      </c>
      <c r="R265" s="75">
        <v>8400138</v>
      </c>
      <c r="S265" s="75">
        <v>8029769</v>
      </c>
    </row>
    <row r="266" spans="1:19" x14ac:dyDescent="0.35">
      <c r="A266" s="74" t="s">
        <v>272</v>
      </c>
      <c r="B266" s="74">
        <v>43</v>
      </c>
      <c r="C266" s="74" t="s">
        <v>1606</v>
      </c>
      <c r="D266" s="74">
        <v>199901</v>
      </c>
      <c r="E266" s="74" t="s">
        <v>2070</v>
      </c>
      <c r="F266" s="75">
        <v>564867</v>
      </c>
      <c r="G266" s="75">
        <v>564867</v>
      </c>
      <c r="H266" s="75">
        <v>564867</v>
      </c>
      <c r="I266" s="74" t="s">
        <v>2829</v>
      </c>
      <c r="J266" s="74" t="s">
        <v>2832</v>
      </c>
      <c r="K266" s="75">
        <v>20000</v>
      </c>
      <c r="L266" s="75">
        <v>0</v>
      </c>
      <c r="M266" s="75">
        <v>584867</v>
      </c>
      <c r="N266" s="75">
        <v>584867</v>
      </c>
      <c r="O266" s="75">
        <v>564867</v>
      </c>
      <c r="P266" s="75">
        <v>584867</v>
      </c>
      <c r="Q266" s="75">
        <v>564867</v>
      </c>
      <c r="R266" s="75">
        <v>584867</v>
      </c>
      <c r="S266" s="75">
        <v>564867</v>
      </c>
    </row>
    <row r="267" spans="1:19" x14ac:dyDescent="0.35">
      <c r="A267" s="74" t="s">
        <v>273</v>
      </c>
      <c r="B267" s="74">
        <v>43</v>
      </c>
      <c r="C267" s="74" t="s">
        <v>1606</v>
      </c>
      <c r="D267" s="74">
        <v>199902</v>
      </c>
      <c r="E267" s="74" t="s">
        <v>2071</v>
      </c>
      <c r="F267" s="75">
        <v>111483208</v>
      </c>
      <c r="G267" s="75">
        <v>111483208</v>
      </c>
      <c r="H267" s="75">
        <v>111483208</v>
      </c>
      <c r="I267" s="74" t="s">
        <v>2829</v>
      </c>
      <c r="J267" s="74" t="s">
        <v>2832</v>
      </c>
      <c r="K267" s="75">
        <v>3797147</v>
      </c>
      <c r="L267" s="75">
        <v>0</v>
      </c>
      <c r="M267" s="75">
        <v>115280355</v>
      </c>
      <c r="N267" s="75">
        <v>115280355</v>
      </c>
      <c r="O267" s="75">
        <v>111483208</v>
      </c>
      <c r="P267" s="75">
        <v>115280355</v>
      </c>
      <c r="Q267" s="75">
        <v>111483208</v>
      </c>
      <c r="R267" s="75">
        <v>115280355</v>
      </c>
      <c r="S267" s="75">
        <v>111483208</v>
      </c>
    </row>
    <row r="268" spans="1:19" x14ac:dyDescent="0.35">
      <c r="A268" s="74" t="s">
        <v>274</v>
      </c>
      <c r="B268" s="74">
        <v>44</v>
      </c>
      <c r="C268" s="74" t="s">
        <v>1607</v>
      </c>
      <c r="D268" s="74">
        <v>44902</v>
      </c>
      <c r="E268" s="74" t="s">
        <v>2032</v>
      </c>
      <c r="F268" s="75">
        <v>153295138</v>
      </c>
      <c r="G268" s="75">
        <v>157531012</v>
      </c>
      <c r="H268" s="75">
        <v>153295138</v>
      </c>
      <c r="I268" s="74" t="s">
        <v>2829</v>
      </c>
      <c r="J268" s="74" t="s">
        <v>2833</v>
      </c>
      <c r="K268" s="75">
        <v>4731470</v>
      </c>
      <c r="L268" s="75">
        <v>0</v>
      </c>
      <c r="M268" s="75">
        <v>158026608</v>
      </c>
      <c r="N268" s="75">
        <v>158026608</v>
      </c>
      <c r="O268" s="75">
        <v>153295138</v>
      </c>
      <c r="P268" s="75">
        <v>158026608</v>
      </c>
      <c r="Q268" s="75">
        <v>153295138</v>
      </c>
      <c r="R268" s="75">
        <v>158026608</v>
      </c>
      <c r="S268" s="75">
        <v>153295138</v>
      </c>
    </row>
    <row r="269" spans="1:19" x14ac:dyDescent="0.35">
      <c r="A269" s="74" t="s">
        <v>275</v>
      </c>
      <c r="B269" s="74">
        <v>44</v>
      </c>
      <c r="C269" s="74" t="s">
        <v>1607</v>
      </c>
      <c r="D269" s="74">
        <v>65902</v>
      </c>
      <c r="E269" s="74" t="s">
        <v>2072</v>
      </c>
      <c r="F269" s="75">
        <v>8677473</v>
      </c>
      <c r="G269" s="75">
        <v>8676673</v>
      </c>
      <c r="H269" s="75">
        <v>8677473</v>
      </c>
      <c r="I269" s="74" t="s">
        <v>2829</v>
      </c>
      <c r="J269" s="74" t="s">
        <v>2833</v>
      </c>
      <c r="K269" s="75">
        <v>114190</v>
      </c>
      <c r="L269" s="75">
        <v>0</v>
      </c>
      <c r="M269" s="75">
        <v>8791663</v>
      </c>
      <c r="N269" s="75">
        <v>8791663</v>
      </c>
      <c r="O269" s="75">
        <v>8677473</v>
      </c>
      <c r="P269" s="75">
        <v>8791663</v>
      </c>
      <c r="Q269" s="75">
        <v>8677473</v>
      </c>
      <c r="R269" s="75">
        <v>8791663</v>
      </c>
      <c r="S269" s="75">
        <v>8677473</v>
      </c>
    </row>
    <row r="270" spans="1:19" x14ac:dyDescent="0.35">
      <c r="A270" s="74" t="s">
        <v>276</v>
      </c>
      <c r="B270" s="74">
        <v>44</v>
      </c>
      <c r="C270" s="74" t="s">
        <v>1607</v>
      </c>
      <c r="D270" s="74">
        <v>90903</v>
      </c>
      <c r="E270" s="74" t="s">
        <v>2073</v>
      </c>
      <c r="F270" s="75">
        <v>687450</v>
      </c>
      <c r="G270" s="75">
        <v>687450</v>
      </c>
      <c r="H270" s="75">
        <v>687450</v>
      </c>
      <c r="I270" s="74" t="s">
        <v>2829</v>
      </c>
      <c r="J270" s="74" t="s">
        <v>2833</v>
      </c>
      <c r="K270" s="75">
        <v>10000</v>
      </c>
      <c r="L270" s="75">
        <v>0</v>
      </c>
      <c r="M270" s="75">
        <v>697450</v>
      </c>
      <c r="N270" s="75">
        <v>697450</v>
      </c>
      <c r="O270" s="75">
        <v>687450</v>
      </c>
      <c r="P270" s="75">
        <v>697450</v>
      </c>
      <c r="Q270" s="75">
        <v>687450</v>
      </c>
      <c r="R270" s="75">
        <v>697450</v>
      </c>
      <c r="S270" s="75">
        <v>687450</v>
      </c>
    </row>
    <row r="271" spans="1:19" x14ac:dyDescent="0.35">
      <c r="A271" s="74" t="s">
        <v>277</v>
      </c>
      <c r="B271" s="74">
        <v>44</v>
      </c>
      <c r="C271" s="74" t="s">
        <v>1607</v>
      </c>
      <c r="D271" s="74">
        <v>96904</v>
      </c>
      <c r="E271" s="74" t="s">
        <v>2033</v>
      </c>
      <c r="F271" s="75">
        <v>3418950</v>
      </c>
      <c r="G271" s="75">
        <v>3418950</v>
      </c>
      <c r="H271" s="75">
        <v>3418950</v>
      </c>
      <c r="I271" s="74" t="s">
        <v>2829</v>
      </c>
      <c r="J271" s="74" t="s">
        <v>2833</v>
      </c>
      <c r="K271" s="75">
        <v>0</v>
      </c>
      <c r="L271" s="75">
        <v>0</v>
      </c>
      <c r="M271" s="75">
        <v>3418950</v>
      </c>
      <c r="N271" s="75">
        <v>3418950</v>
      </c>
      <c r="O271" s="75">
        <v>3418950</v>
      </c>
      <c r="P271" s="75">
        <v>3418950</v>
      </c>
      <c r="Q271" s="75">
        <v>3418950</v>
      </c>
      <c r="R271" s="75">
        <v>3418950</v>
      </c>
      <c r="S271" s="75">
        <v>3418950</v>
      </c>
    </row>
    <row r="272" spans="1:19" x14ac:dyDescent="0.35">
      <c r="A272" s="74" t="s">
        <v>278</v>
      </c>
      <c r="B272" s="74">
        <v>44</v>
      </c>
      <c r="C272" s="74" t="s">
        <v>1607</v>
      </c>
      <c r="D272" s="74">
        <v>242902</v>
      </c>
      <c r="E272" s="74" t="s">
        <v>2074</v>
      </c>
      <c r="F272" s="75">
        <v>4573450</v>
      </c>
      <c r="G272" s="75">
        <v>4573450</v>
      </c>
      <c r="H272" s="75">
        <v>4573450</v>
      </c>
      <c r="I272" s="74" t="s">
        <v>2829</v>
      </c>
      <c r="J272" s="74" t="s">
        <v>2833</v>
      </c>
      <c r="K272" s="75">
        <v>0</v>
      </c>
      <c r="L272" s="75">
        <v>0</v>
      </c>
      <c r="M272" s="75">
        <v>4573450</v>
      </c>
      <c r="N272" s="75">
        <v>4573450</v>
      </c>
      <c r="O272" s="75">
        <v>4573450</v>
      </c>
      <c r="P272" s="75">
        <v>4573450</v>
      </c>
      <c r="Q272" s="75">
        <v>4573450</v>
      </c>
      <c r="R272" s="75">
        <v>4573450</v>
      </c>
      <c r="S272" s="75">
        <v>4573450</v>
      </c>
    </row>
    <row r="273" spans="1:19" x14ac:dyDescent="0.35">
      <c r="A273" s="74" t="s">
        <v>279</v>
      </c>
      <c r="B273" s="74">
        <v>45</v>
      </c>
      <c r="C273" s="74" t="s">
        <v>1608</v>
      </c>
      <c r="D273" s="74">
        <v>45902</v>
      </c>
      <c r="E273" s="74" t="s">
        <v>1860</v>
      </c>
      <c r="F273" s="75">
        <v>902275770</v>
      </c>
      <c r="G273" s="75">
        <v>901582098</v>
      </c>
      <c r="H273" s="75">
        <v>902275770</v>
      </c>
      <c r="I273" s="74" t="s">
        <v>2829</v>
      </c>
      <c r="J273" s="74" t="s">
        <v>2833</v>
      </c>
      <c r="K273" s="75">
        <v>24579653</v>
      </c>
      <c r="L273" s="75">
        <v>0</v>
      </c>
      <c r="M273" s="75">
        <v>926855423</v>
      </c>
      <c r="N273" s="75">
        <v>926855423</v>
      </c>
      <c r="O273" s="75">
        <v>902275770</v>
      </c>
      <c r="P273" s="75">
        <v>926855423</v>
      </c>
      <c r="Q273" s="75">
        <v>902275770</v>
      </c>
      <c r="R273" s="75">
        <v>926855423</v>
      </c>
      <c r="S273" s="75">
        <v>902275770</v>
      </c>
    </row>
    <row r="274" spans="1:19" x14ac:dyDescent="0.35">
      <c r="A274" s="74" t="s">
        <v>280</v>
      </c>
      <c r="B274" s="74">
        <v>45</v>
      </c>
      <c r="C274" s="74" t="s">
        <v>1608</v>
      </c>
      <c r="D274" s="74">
        <v>45903</v>
      </c>
      <c r="E274" s="74" t="s">
        <v>2075</v>
      </c>
      <c r="F274" s="75">
        <v>759947852</v>
      </c>
      <c r="G274" s="75">
        <v>774038252</v>
      </c>
      <c r="H274" s="75">
        <v>759947852</v>
      </c>
      <c r="I274" s="74" t="s">
        <v>2829</v>
      </c>
      <c r="J274" s="74" t="s">
        <v>2833</v>
      </c>
      <c r="K274" s="75">
        <v>12858351</v>
      </c>
      <c r="L274" s="75">
        <v>0</v>
      </c>
      <c r="M274" s="75">
        <v>772806203</v>
      </c>
      <c r="N274" s="75">
        <v>772806203</v>
      </c>
      <c r="O274" s="75">
        <v>759947852</v>
      </c>
      <c r="P274" s="75">
        <v>772806203</v>
      </c>
      <c r="Q274" s="75">
        <v>759947852</v>
      </c>
      <c r="R274" s="75">
        <v>772806203</v>
      </c>
      <c r="S274" s="75">
        <v>759947852</v>
      </c>
    </row>
    <row r="275" spans="1:19" x14ac:dyDescent="0.35">
      <c r="A275" s="74" t="s">
        <v>281</v>
      </c>
      <c r="B275" s="74">
        <v>45</v>
      </c>
      <c r="C275" s="74" t="s">
        <v>1608</v>
      </c>
      <c r="D275" s="74">
        <v>45905</v>
      </c>
      <c r="E275" s="74" t="s">
        <v>2076</v>
      </c>
      <c r="F275" s="75">
        <v>344036791</v>
      </c>
      <c r="G275" s="75">
        <v>343250482</v>
      </c>
      <c r="H275" s="75">
        <v>344036791</v>
      </c>
      <c r="I275" s="74" t="s">
        <v>2829</v>
      </c>
      <c r="J275" s="74" t="s">
        <v>2833</v>
      </c>
      <c r="K275" s="75">
        <v>11127649</v>
      </c>
      <c r="L275" s="75">
        <v>0</v>
      </c>
      <c r="M275" s="75">
        <v>355164440</v>
      </c>
      <c r="N275" s="75">
        <v>355164440</v>
      </c>
      <c r="O275" s="75">
        <v>344036791</v>
      </c>
      <c r="P275" s="75">
        <v>355164440</v>
      </c>
      <c r="Q275" s="75">
        <v>344036791</v>
      </c>
      <c r="R275" s="75">
        <v>355164440</v>
      </c>
      <c r="S275" s="75">
        <v>344036791</v>
      </c>
    </row>
    <row r="276" spans="1:19" x14ac:dyDescent="0.35">
      <c r="A276" s="74" t="s">
        <v>282</v>
      </c>
      <c r="B276" s="74">
        <v>45</v>
      </c>
      <c r="C276" s="74" t="s">
        <v>1608</v>
      </c>
      <c r="D276" s="74">
        <v>143901</v>
      </c>
      <c r="E276" s="74" t="s">
        <v>2077</v>
      </c>
      <c r="F276" s="75">
        <v>5778071</v>
      </c>
      <c r="G276" s="75">
        <v>5778071</v>
      </c>
      <c r="H276" s="75">
        <v>5778071</v>
      </c>
      <c r="I276" s="74" t="s">
        <v>2829</v>
      </c>
      <c r="J276" s="74" t="s">
        <v>2833</v>
      </c>
      <c r="K276" s="75">
        <v>0</v>
      </c>
      <c r="L276" s="75">
        <v>0</v>
      </c>
      <c r="M276" s="75">
        <v>5778071</v>
      </c>
      <c r="N276" s="75">
        <v>5778071</v>
      </c>
      <c r="O276" s="75">
        <v>5778071</v>
      </c>
      <c r="P276" s="75">
        <v>5778071</v>
      </c>
      <c r="Q276" s="75">
        <v>5778071</v>
      </c>
      <c r="R276" s="75">
        <v>5778071</v>
      </c>
      <c r="S276" s="75">
        <v>5778071</v>
      </c>
    </row>
    <row r="277" spans="1:19" x14ac:dyDescent="0.35">
      <c r="A277" s="74" t="s">
        <v>283</v>
      </c>
      <c r="B277" s="74">
        <v>46</v>
      </c>
      <c r="C277" s="74" t="s">
        <v>1609</v>
      </c>
      <c r="D277" s="74">
        <v>46901</v>
      </c>
      <c r="E277" s="74" t="s">
        <v>2078</v>
      </c>
      <c r="F277" s="75">
        <v>3068620195</v>
      </c>
      <c r="G277" s="75">
        <v>3126223891</v>
      </c>
      <c r="H277" s="75">
        <v>3068620195</v>
      </c>
      <c r="I277" s="74" t="s">
        <v>2829</v>
      </c>
      <c r="J277" s="74" t="s">
        <v>2833</v>
      </c>
      <c r="K277" s="75">
        <v>81354987</v>
      </c>
      <c r="L277" s="75">
        <v>0</v>
      </c>
      <c r="M277" s="75">
        <v>3149975182</v>
      </c>
      <c r="N277" s="75">
        <v>3149975182</v>
      </c>
      <c r="O277" s="75">
        <v>3068620195</v>
      </c>
      <c r="P277" s="75">
        <v>3149975182</v>
      </c>
      <c r="Q277" s="75">
        <v>3068620195</v>
      </c>
      <c r="R277" s="75">
        <v>3149975182</v>
      </c>
      <c r="S277" s="75">
        <v>3068620195</v>
      </c>
    </row>
    <row r="278" spans="1:19" x14ac:dyDescent="0.35">
      <c r="A278" s="74" t="s">
        <v>284</v>
      </c>
      <c r="B278" s="74">
        <v>46</v>
      </c>
      <c r="C278" s="74" t="s">
        <v>1609</v>
      </c>
      <c r="D278" s="74">
        <v>46902</v>
      </c>
      <c r="E278" s="74" t="s">
        <v>1909</v>
      </c>
      <c r="F278" s="75">
        <v>10618821108</v>
      </c>
      <c r="G278" s="75">
        <v>10944425127</v>
      </c>
      <c r="H278" s="75">
        <v>10618821108</v>
      </c>
      <c r="I278" s="74" t="s">
        <v>2829</v>
      </c>
      <c r="J278" s="74" t="s">
        <v>2833</v>
      </c>
      <c r="K278" s="75">
        <v>216688278</v>
      </c>
      <c r="L278" s="75">
        <v>597734618</v>
      </c>
      <c r="M278" s="75">
        <v>10835509386</v>
      </c>
      <c r="N278" s="75">
        <v>10237774768</v>
      </c>
      <c r="O278" s="75">
        <v>10021086490</v>
      </c>
      <c r="P278" s="75">
        <v>10915906686</v>
      </c>
      <c r="Q278" s="75">
        <v>10699218408</v>
      </c>
      <c r="R278" s="75">
        <v>10318172068</v>
      </c>
      <c r="S278" s="75">
        <v>10101483790</v>
      </c>
    </row>
    <row r="279" spans="1:19" x14ac:dyDescent="0.35">
      <c r="A279" s="74" t="s">
        <v>285</v>
      </c>
      <c r="B279" s="74">
        <v>46</v>
      </c>
      <c r="C279" s="74" t="s">
        <v>1609</v>
      </c>
      <c r="D279" s="74">
        <v>105905</v>
      </c>
      <c r="E279" s="74" t="s">
        <v>2079</v>
      </c>
      <c r="F279" s="75">
        <v>1167070</v>
      </c>
      <c r="G279" s="75">
        <v>1167070</v>
      </c>
      <c r="H279" s="75">
        <v>1167070</v>
      </c>
      <c r="I279" s="74" t="s">
        <v>2829</v>
      </c>
      <c r="J279" s="74" t="s">
        <v>2833</v>
      </c>
      <c r="K279" s="75">
        <v>5000</v>
      </c>
      <c r="L279" s="75">
        <v>0</v>
      </c>
      <c r="M279" s="75">
        <v>1172070</v>
      </c>
      <c r="N279" s="75">
        <v>1172070</v>
      </c>
      <c r="O279" s="75">
        <v>1167070</v>
      </c>
      <c r="P279" s="75">
        <v>1172070</v>
      </c>
      <c r="Q279" s="75">
        <v>1167070</v>
      </c>
      <c r="R279" s="75">
        <v>1172070</v>
      </c>
      <c r="S279" s="75">
        <v>1167070</v>
      </c>
    </row>
    <row r="280" spans="1:19" x14ac:dyDescent="0.35">
      <c r="A280" s="74" t="s">
        <v>286</v>
      </c>
      <c r="B280" s="74">
        <v>46</v>
      </c>
      <c r="C280" s="74" t="s">
        <v>1609</v>
      </c>
      <c r="D280" s="74">
        <v>130901</v>
      </c>
      <c r="E280" s="74" t="s">
        <v>1911</v>
      </c>
      <c r="F280" s="75">
        <v>86731596</v>
      </c>
      <c r="G280" s="75">
        <v>86731596</v>
      </c>
      <c r="H280" s="75">
        <v>86731596</v>
      </c>
      <c r="I280" s="74" t="s">
        <v>2829</v>
      </c>
      <c r="J280" s="74" t="s">
        <v>2833</v>
      </c>
      <c r="K280" s="75">
        <v>1610000</v>
      </c>
      <c r="L280" s="75">
        <v>0</v>
      </c>
      <c r="M280" s="75">
        <v>88341596</v>
      </c>
      <c r="N280" s="75">
        <v>88341596</v>
      </c>
      <c r="O280" s="75">
        <v>86731596</v>
      </c>
      <c r="P280" s="75">
        <v>88341596</v>
      </c>
      <c r="Q280" s="75">
        <v>86731596</v>
      </c>
      <c r="R280" s="75">
        <v>88341596</v>
      </c>
      <c r="S280" s="75">
        <v>86731596</v>
      </c>
    </row>
    <row r="281" spans="1:19" x14ac:dyDescent="0.35">
      <c r="A281" s="74" t="s">
        <v>287</v>
      </c>
      <c r="B281" s="74">
        <v>47</v>
      </c>
      <c r="C281" s="74" t="s">
        <v>1610</v>
      </c>
      <c r="D281" s="74">
        <v>25904</v>
      </c>
      <c r="E281" s="74" t="s">
        <v>1964</v>
      </c>
      <c r="F281" s="75">
        <v>9132786</v>
      </c>
      <c r="G281" s="75">
        <v>9349245</v>
      </c>
      <c r="H281" s="75">
        <v>9132786</v>
      </c>
      <c r="I281" s="74" t="s">
        <v>2829</v>
      </c>
      <c r="J281" s="74" t="s">
        <v>2833</v>
      </c>
      <c r="K281" s="75">
        <v>153030</v>
      </c>
      <c r="L281" s="75">
        <v>0</v>
      </c>
      <c r="M281" s="75">
        <v>9285816</v>
      </c>
      <c r="N281" s="75">
        <v>9285816</v>
      </c>
      <c r="O281" s="75">
        <v>9132786</v>
      </c>
      <c r="P281" s="75">
        <v>9285816</v>
      </c>
      <c r="Q281" s="75">
        <v>9132786</v>
      </c>
      <c r="R281" s="75">
        <v>9285816</v>
      </c>
      <c r="S281" s="75">
        <v>9132786</v>
      </c>
    </row>
    <row r="282" spans="1:19" x14ac:dyDescent="0.35">
      <c r="A282" s="74" t="s">
        <v>288</v>
      </c>
      <c r="B282" s="74">
        <v>47</v>
      </c>
      <c r="C282" s="74" t="s">
        <v>1610</v>
      </c>
      <c r="D282" s="74">
        <v>25905</v>
      </c>
      <c r="E282" s="74" t="s">
        <v>1965</v>
      </c>
      <c r="F282" s="75">
        <v>3658936</v>
      </c>
      <c r="G282" s="75">
        <v>3658936</v>
      </c>
      <c r="H282" s="75">
        <v>3658936</v>
      </c>
      <c r="I282" s="74" t="s">
        <v>2829</v>
      </c>
      <c r="J282" s="74" t="s">
        <v>2833</v>
      </c>
      <c r="K282" s="75">
        <v>162140</v>
      </c>
      <c r="L282" s="75">
        <v>0</v>
      </c>
      <c r="M282" s="75">
        <v>3821076</v>
      </c>
      <c r="N282" s="75">
        <v>3821076</v>
      </c>
      <c r="O282" s="75">
        <v>3658936</v>
      </c>
      <c r="P282" s="75">
        <v>3821076</v>
      </c>
      <c r="Q282" s="75">
        <v>3658936</v>
      </c>
      <c r="R282" s="75">
        <v>3821076</v>
      </c>
      <c r="S282" s="75">
        <v>3658936</v>
      </c>
    </row>
    <row r="283" spans="1:19" x14ac:dyDescent="0.35">
      <c r="A283" s="74" t="s">
        <v>289</v>
      </c>
      <c r="B283" s="74">
        <v>47</v>
      </c>
      <c r="C283" s="74" t="s">
        <v>1610</v>
      </c>
      <c r="D283" s="74">
        <v>25906</v>
      </c>
      <c r="E283" s="74" t="s">
        <v>1966</v>
      </c>
      <c r="F283" s="75">
        <v>11510</v>
      </c>
      <c r="G283" s="75">
        <v>11510</v>
      </c>
      <c r="H283" s="75">
        <v>11510</v>
      </c>
      <c r="I283" s="74" t="s">
        <v>2829</v>
      </c>
      <c r="J283" s="74" t="s">
        <v>2833</v>
      </c>
      <c r="K283" s="75">
        <v>0</v>
      </c>
      <c r="L283" s="75">
        <v>0</v>
      </c>
      <c r="M283" s="75">
        <v>11510</v>
      </c>
      <c r="N283" s="75">
        <v>11510</v>
      </c>
      <c r="O283" s="75">
        <v>11510</v>
      </c>
      <c r="P283" s="75">
        <v>11510</v>
      </c>
      <c r="Q283" s="75">
        <v>11510</v>
      </c>
      <c r="R283" s="75">
        <v>11510</v>
      </c>
      <c r="S283" s="75">
        <v>11510</v>
      </c>
    </row>
    <row r="284" spans="1:19" x14ac:dyDescent="0.35">
      <c r="A284" s="74" t="s">
        <v>290</v>
      </c>
      <c r="B284" s="74">
        <v>47</v>
      </c>
      <c r="C284" s="74" t="s">
        <v>1610</v>
      </c>
      <c r="D284" s="74">
        <v>47901</v>
      </c>
      <c r="E284" s="74" t="s">
        <v>2080</v>
      </c>
      <c r="F284" s="75">
        <v>274387992</v>
      </c>
      <c r="G284" s="75">
        <v>293916255</v>
      </c>
      <c r="H284" s="75">
        <v>274387992</v>
      </c>
      <c r="I284" s="74" t="s">
        <v>2829</v>
      </c>
      <c r="J284" s="74" t="s">
        <v>2834</v>
      </c>
      <c r="K284" s="75">
        <v>14498799</v>
      </c>
      <c r="L284" s="75">
        <v>0</v>
      </c>
      <c r="M284" s="75">
        <v>288886791</v>
      </c>
      <c r="N284" s="75">
        <v>288886791</v>
      </c>
      <c r="O284" s="75">
        <v>274387992</v>
      </c>
      <c r="P284" s="75">
        <v>288886791</v>
      </c>
      <c r="Q284" s="75">
        <v>274387992</v>
      </c>
      <c r="R284" s="75">
        <v>288886791</v>
      </c>
      <c r="S284" s="75">
        <v>274387992</v>
      </c>
    </row>
    <row r="285" spans="1:19" x14ac:dyDescent="0.35">
      <c r="A285" s="74" t="s">
        <v>291</v>
      </c>
      <c r="B285" s="74">
        <v>47</v>
      </c>
      <c r="C285" s="74" t="s">
        <v>1610</v>
      </c>
      <c r="D285" s="74">
        <v>47902</v>
      </c>
      <c r="E285" s="74" t="s">
        <v>5217</v>
      </c>
      <c r="F285" s="75">
        <v>150674753</v>
      </c>
      <c r="G285" s="75">
        <v>155531998</v>
      </c>
      <c r="H285" s="75">
        <v>150674753</v>
      </c>
      <c r="I285" s="74" t="s">
        <v>2829</v>
      </c>
      <c r="J285" s="74" t="s">
        <v>2834</v>
      </c>
      <c r="K285" s="75">
        <v>8475667</v>
      </c>
      <c r="L285" s="75">
        <v>0</v>
      </c>
      <c r="M285" s="75">
        <v>159150420</v>
      </c>
      <c r="N285" s="75">
        <v>159150420</v>
      </c>
      <c r="O285" s="75">
        <v>150674753</v>
      </c>
      <c r="P285" s="75">
        <v>159150420</v>
      </c>
      <c r="Q285" s="75">
        <v>150674753</v>
      </c>
      <c r="R285" s="75">
        <v>159150420</v>
      </c>
      <c r="S285" s="75">
        <v>150674753</v>
      </c>
    </row>
    <row r="286" spans="1:19" x14ac:dyDescent="0.35">
      <c r="A286" s="74" t="s">
        <v>292</v>
      </c>
      <c r="B286" s="74">
        <v>47</v>
      </c>
      <c r="C286" s="74" t="s">
        <v>1610</v>
      </c>
      <c r="D286" s="74">
        <v>47903</v>
      </c>
      <c r="E286" s="74" t="s">
        <v>2082</v>
      </c>
      <c r="F286" s="75">
        <v>51832419</v>
      </c>
      <c r="G286" s="75">
        <v>53341039</v>
      </c>
      <c r="H286" s="75">
        <v>51832419</v>
      </c>
      <c r="I286" s="74" t="s">
        <v>2829</v>
      </c>
      <c r="J286" s="74" t="s">
        <v>2833</v>
      </c>
      <c r="K286" s="75">
        <v>2189961</v>
      </c>
      <c r="L286" s="75">
        <v>0</v>
      </c>
      <c r="M286" s="75">
        <v>54022380</v>
      </c>
      <c r="N286" s="75">
        <v>54022380</v>
      </c>
      <c r="O286" s="75">
        <v>51832419</v>
      </c>
      <c r="P286" s="75">
        <v>54022380</v>
      </c>
      <c r="Q286" s="75">
        <v>51832419</v>
      </c>
      <c r="R286" s="75">
        <v>54022380</v>
      </c>
      <c r="S286" s="75">
        <v>51832419</v>
      </c>
    </row>
    <row r="287" spans="1:19" x14ac:dyDescent="0.35">
      <c r="A287" s="74" t="s">
        <v>293</v>
      </c>
      <c r="B287" s="74">
        <v>47</v>
      </c>
      <c r="C287" s="74" t="s">
        <v>1610</v>
      </c>
      <c r="D287" s="74">
        <v>47905</v>
      </c>
      <c r="E287" s="74" t="s">
        <v>2083</v>
      </c>
      <c r="F287" s="75">
        <v>25897139</v>
      </c>
      <c r="G287" s="75">
        <v>27034180</v>
      </c>
      <c r="H287" s="75">
        <v>25897139</v>
      </c>
      <c r="I287" s="74" t="s">
        <v>2829</v>
      </c>
      <c r="J287" s="74" t="s">
        <v>2833</v>
      </c>
      <c r="K287" s="75">
        <v>1556129</v>
      </c>
      <c r="L287" s="75">
        <v>0</v>
      </c>
      <c r="M287" s="75">
        <v>27453268</v>
      </c>
      <c r="N287" s="75">
        <v>27453268</v>
      </c>
      <c r="O287" s="75">
        <v>25897139</v>
      </c>
      <c r="P287" s="75">
        <v>27453268</v>
      </c>
      <c r="Q287" s="75">
        <v>25897139</v>
      </c>
      <c r="R287" s="75">
        <v>27453268</v>
      </c>
      <c r="S287" s="75">
        <v>25897139</v>
      </c>
    </row>
    <row r="288" spans="1:19" x14ac:dyDescent="0.35">
      <c r="A288" s="74" t="s">
        <v>294</v>
      </c>
      <c r="B288" s="74">
        <v>47</v>
      </c>
      <c r="C288" s="74" t="s">
        <v>1610</v>
      </c>
      <c r="D288" s="74">
        <v>67904</v>
      </c>
      <c r="E288" s="74" t="s">
        <v>2084</v>
      </c>
      <c r="F288" s="75">
        <v>13465998</v>
      </c>
      <c r="G288" s="75">
        <v>14382477</v>
      </c>
      <c r="H288" s="75">
        <v>13465998</v>
      </c>
      <c r="I288" s="74" t="s">
        <v>2829</v>
      </c>
      <c r="J288" s="74" t="s">
        <v>2833</v>
      </c>
      <c r="K288" s="75">
        <v>506288</v>
      </c>
      <c r="L288" s="75">
        <v>0</v>
      </c>
      <c r="M288" s="75">
        <v>13972286</v>
      </c>
      <c r="N288" s="75">
        <v>13972286</v>
      </c>
      <c r="O288" s="75">
        <v>13465998</v>
      </c>
      <c r="P288" s="75">
        <v>13972286</v>
      </c>
      <c r="Q288" s="75">
        <v>13465998</v>
      </c>
      <c r="R288" s="75">
        <v>13972286</v>
      </c>
      <c r="S288" s="75">
        <v>13465998</v>
      </c>
    </row>
    <row r="289" spans="1:19" x14ac:dyDescent="0.35">
      <c r="A289" s="74" t="s">
        <v>295</v>
      </c>
      <c r="B289" s="74">
        <v>47</v>
      </c>
      <c r="C289" s="74" t="s">
        <v>1610</v>
      </c>
      <c r="D289" s="74">
        <v>67908</v>
      </c>
      <c r="E289" s="74" t="s">
        <v>1970</v>
      </c>
      <c r="F289" s="75">
        <v>2811207</v>
      </c>
      <c r="G289" s="75">
        <v>2811207</v>
      </c>
      <c r="H289" s="75">
        <v>2811207</v>
      </c>
      <c r="I289" s="74" t="s">
        <v>2829</v>
      </c>
      <c r="J289" s="74" t="s">
        <v>2833</v>
      </c>
      <c r="K289" s="75">
        <v>56770</v>
      </c>
      <c r="L289" s="75">
        <v>0</v>
      </c>
      <c r="M289" s="75">
        <v>2867977</v>
      </c>
      <c r="N289" s="75">
        <v>2867977</v>
      </c>
      <c r="O289" s="75">
        <v>2811207</v>
      </c>
      <c r="P289" s="75">
        <v>2867977</v>
      </c>
      <c r="Q289" s="75">
        <v>2811207</v>
      </c>
      <c r="R289" s="75">
        <v>2867977</v>
      </c>
      <c r="S289" s="75">
        <v>2811207</v>
      </c>
    </row>
    <row r="290" spans="1:19" x14ac:dyDescent="0.35">
      <c r="A290" s="74" t="s">
        <v>296</v>
      </c>
      <c r="B290" s="74">
        <v>47</v>
      </c>
      <c r="C290" s="74" t="s">
        <v>1610</v>
      </c>
      <c r="D290" s="74">
        <v>72902</v>
      </c>
      <c r="E290" s="74" t="s">
        <v>2085</v>
      </c>
      <c r="F290" s="75">
        <v>12532584</v>
      </c>
      <c r="G290" s="75">
        <v>12532584</v>
      </c>
      <c r="H290" s="75">
        <v>12532584</v>
      </c>
      <c r="I290" s="74" t="s">
        <v>2829</v>
      </c>
      <c r="J290" s="74" t="s">
        <v>2833</v>
      </c>
      <c r="K290" s="75">
        <v>489515</v>
      </c>
      <c r="L290" s="75">
        <v>0</v>
      </c>
      <c r="M290" s="75">
        <v>13022099</v>
      </c>
      <c r="N290" s="75">
        <v>13022099</v>
      </c>
      <c r="O290" s="75">
        <v>12532584</v>
      </c>
      <c r="P290" s="75">
        <v>13022099</v>
      </c>
      <c r="Q290" s="75">
        <v>12532584</v>
      </c>
      <c r="R290" s="75">
        <v>13022099</v>
      </c>
      <c r="S290" s="75">
        <v>12532584</v>
      </c>
    </row>
    <row r="291" spans="1:19" x14ac:dyDescent="0.35">
      <c r="A291" s="74" t="s">
        <v>297</v>
      </c>
      <c r="B291" s="74">
        <v>47</v>
      </c>
      <c r="C291" s="74" t="s">
        <v>1610</v>
      </c>
      <c r="D291" s="74">
        <v>72909</v>
      </c>
      <c r="E291" s="74" t="s">
        <v>2086</v>
      </c>
      <c r="F291" s="75">
        <v>83518</v>
      </c>
      <c r="G291" s="75">
        <v>83518</v>
      </c>
      <c r="H291" s="75">
        <v>83518</v>
      </c>
      <c r="I291" s="74" t="s">
        <v>2829</v>
      </c>
      <c r="J291" s="74" t="s">
        <v>2833</v>
      </c>
      <c r="K291" s="75">
        <v>0</v>
      </c>
      <c r="L291" s="75">
        <v>0</v>
      </c>
      <c r="M291" s="75">
        <v>83518</v>
      </c>
      <c r="N291" s="75">
        <v>83518</v>
      </c>
      <c r="O291" s="75">
        <v>83518</v>
      </c>
      <c r="P291" s="75">
        <v>83518</v>
      </c>
      <c r="Q291" s="75">
        <v>83518</v>
      </c>
      <c r="R291" s="75">
        <v>83518</v>
      </c>
      <c r="S291" s="75">
        <v>83518</v>
      </c>
    </row>
    <row r="292" spans="1:19" x14ac:dyDescent="0.35">
      <c r="A292" s="74" t="s">
        <v>298</v>
      </c>
      <c r="B292" s="74">
        <v>47</v>
      </c>
      <c r="C292" s="74" t="s">
        <v>1610</v>
      </c>
      <c r="D292" s="74">
        <v>97902</v>
      </c>
      <c r="E292" s="74" t="s">
        <v>2087</v>
      </c>
      <c r="F292" s="75">
        <v>9154724</v>
      </c>
      <c r="G292" s="75">
        <v>9154724</v>
      </c>
      <c r="H292" s="75">
        <v>9154724</v>
      </c>
      <c r="I292" s="74" t="s">
        <v>2829</v>
      </c>
      <c r="J292" s="74" t="s">
        <v>2833</v>
      </c>
      <c r="K292" s="75">
        <v>409498</v>
      </c>
      <c r="L292" s="75">
        <v>0</v>
      </c>
      <c r="M292" s="75">
        <v>9564222</v>
      </c>
      <c r="N292" s="75">
        <v>9564222</v>
      </c>
      <c r="O292" s="75">
        <v>9154724</v>
      </c>
      <c r="P292" s="75">
        <v>9564222</v>
      </c>
      <c r="Q292" s="75">
        <v>9154724</v>
      </c>
      <c r="R292" s="75">
        <v>9564222</v>
      </c>
      <c r="S292" s="75">
        <v>9154724</v>
      </c>
    </row>
    <row r="293" spans="1:19" x14ac:dyDescent="0.35">
      <c r="A293" s="74" t="s">
        <v>299</v>
      </c>
      <c r="B293" s="74">
        <v>47</v>
      </c>
      <c r="C293" s="74" t="s">
        <v>1610</v>
      </c>
      <c r="D293" s="74">
        <v>97903</v>
      </c>
      <c r="E293" s="74" t="s">
        <v>1928</v>
      </c>
      <c r="F293" s="75">
        <v>1317205</v>
      </c>
      <c r="G293" s="75">
        <v>1317205</v>
      </c>
      <c r="H293" s="75">
        <v>1317205</v>
      </c>
      <c r="I293" s="74" t="s">
        <v>2829</v>
      </c>
      <c r="J293" s="74" t="s">
        <v>2833</v>
      </c>
      <c r="K293" s="75">
        <v>42745</v>
      </c>
      <c r="L293" s="75">
        <v>0</v>
      </c>
      <c r="M293" s="75">
        <v>1359950</v>
      </c>
      <c r="N293" s="75">
        <v>1359950</v>
      </c>
      <c r="O293" s="75">
        <v>1317205</v>
      </c>
      <c r="P293" s="75">
        <v>1359950</v>
      </c>
      <c r="Q293" s="75">
        <v>1317205</v>
      </c>
      <c r="R293" s="75">
        <v>1359950</v>
      </c>
      <c r="S293" s="75">
        <v>1317205</v>
      </c>
    </row>
    <row r="294" spans="1:19" x14ac:dyDescent="0.35">
      <c r="A294" s="74" t="s">
        <v>300</v>
      </c>
      <c r="B294" s="74">
        <v>47</v>
      </c>
      <c r="C294" s="74" t="s">
        <v>1610</v>
      </c>
      <c r="D294" s="74">
        <v>167902</v>
      </c>
      <c r="E294" s="74" t="s">
        <v>1971</v>
      </c>
      <c r="F294" s="75">
        <v>1542577</v>
      </c>
      <c r="G294" s="75">
        <v>1542577</v>
      </c>
      <c r="H294" s="75">
        <v>1542577</v>
      </c>
      <c r="I294" s="74" t="s">
        <v>2829</v>
      </c>
      <c r="J294" s="74" t="s">
        <v>2833</v>
      </c>
      <c r="K294" s="75">
        <v>31160</v>
      </c>
      <c r="L294" s="75">
        <v>0</v>
      </c>
      <c r="M294" s="75">
        <v>1573737</v>
      </c>
      <c r="N294" s="75">
        <v>1573737</v>
      </c>
      <c r="O294" s="75">
        <v>1542577</v>
      </c>
      <c r="P294" s="75">
        <v>1573737</v>
      </c>
      <c r="Q294" s="75">
        <v>1542577</v>
      </c>
      <c r="R294" s="75">
        <v>1573737</v>
      </c>
      <c r="S294" s="75">
        <v>1542577</v>
      </c>
    </row>
    <row r="295" spans="1:19" x14ac:dyDescent="0.35">
      <c r="A295" s="74" t="s">
        <v>301</v>
      </c>
      <c r="B295" s="74">
        <v>47</v>
      </c>
      <c r="C295" s="74" t="s">
        <v>1610</v>
      </c>
      <c r="D295" s="74">
        <v>167904</v>
      </c>
      <c r="E295" s="74" t="s">
        <v>2088</v>
      </c>
      <c r="F295" s="75">
        <v>1131432</v>
      </c>
      <c r="G295" s="75">
        <v>1131432</v>
      </c>
      <c r="H295" s="75">
        <v>1131432</v>
      </c>
      <c r="I295" s="74" t="s">
        <v>2829</v>
      </c>
      <c r="J295" s="74" t="s">
        <v>2833</v>
      </c>
      <c r="K295" s="75">
        <v>430</v>
      </c>
      <c r="L295" s="75">
        <v>0</v>
      </c>
      <c r="M295" s="75">
        <v>1131862</v>
      </c>
      <c r="N295" s="75">
        <v>1131862</v>
      </c>
      <c r="O295" s="75">
        <v>1131432</v>
      </c>
      <c r="P295" s="75">
        <v>1131862</v>
      </c>
      <c r="Q295" s="75">
        <v>1131432</v>
      </c>
      <c r="R295" s="75">
        <v>1131862</v>
      </c>
      <c r="S295" s="75">
        <v>1131432</v>
      </c>
    </row>
    <row r="296" spans="1:19" x14ac:dyDescent="0.35">
      <c r="A296" s="74" t="s">
        <v>302</v>
      </c>
      <c r="B296" s="74">
        <v>48</v>
      </c>
      <c r="C296" s="74" t="s">
        <v>1611</v>
      </c>
      <c r="D296" s="74">
        <v>48901</v>
      </c>
      <c r="E296" s="74" t="s">
        <v>2089</v>
      </c>
      <c r="F296" s="75">
        <v>134467889</v>
      </c>
      <c r="G296" s="75">
        <v>147837453</v>
      </c>
      <c r="H296" s="75">
        <v>134467889</v>
      </c>
      <c r="I296" s="74" t="s">
        <v>2829</v>
      </c>
      <c r="J296" s="74" t="s">
        <v>2837</v>
      </c>
      <c r="K296" s="75">
        <v>3113910</v>
      </c>
      <c r="L296" s="75">
        <v>0</v>
      </c>
      <c r="M296" s="75">
        <v>137581799</v>
      </c>
      <c r="N296" s="75">
        <v>137581799</v>
      </c>
      <c r="O296" s="75">
        <v>134467889</v>
      </c>
      <c r="P296" s="75">
        <v>137581799</v>
      </c>
      <c r="Q296" s="75">
        <v>134467889</v>
      </c>
      <c r="R296" s="75">
        <v>137581799</v>
      </c>
      <c r="S296" s="75">
        <v>134467889</v>
      </c>
    </row>
    <row r="297" spans="1:19" x14ac:dyDescent="0.35">
      <c r="A297" s="74" t="s">
        <v>303</v>
      </c>
      <c r="B297" s="74">
        <v>48</v>
      </c>
      <c r="C297" s="74" t="s">
        <v>1611</v>
      </c>
      <c r="D297" s="74">
        <v>48903</v>
      </c>
      <c r="E297" s="74" t="s">
        <v>2090</v>
      </c>
      <c r="F297" s="75">
        <v>69251471</v>
      </c>
      <c r="G297" s="75">
        <v>83872342</v>
      </c>
      <c r="H297" s="75">
        <v>69251471</v>
      </c>
      <c r="I297" s="74" t="s">
        <v>2829</v>
      </c>
      <c r="J297" s="74" t="s">
        <v>2837</v>
      </c>
      <c r="K297" s="75">
        <v>1513630</v>
      </c>
      <c r="L297" s="75">
        <v>0</v>
      </c>
      <c r="M297" s="75">
        <v>70765101</v>
      </c>
      <c r="N297" s="75">
        <v>70765101</v>
      </c>
      <c r="O297" s="75">
        <v>69251471</v>
      </c>
      <c r="P297" s="75">
        <v>70765101</v>
      </c>
      <c r="Q297" s="75">
        <v>69251471</v>
      </c>
      <c r="R297" s="75">
        <v>70765101</v>
      </c>
      <c r="S297" s="75">
        <v>69251471</v>
      </c>
    </row>
    <row r="298" spans="1:19" x14ac:dyDescent="0.35">
      <c r="A298" s="74" t="s">
        <v>304</v>
      </c>
      <c r="B298" s="74">
        <v>48</v>
      </c>
      <c r="C298" s="74" t="s">
        <v>1611</v>
      </c>
      <c r="D298" s="74">
        <v>160901</v>
      </c>
      <c r="E298" s="74" t="s">
        <v>2091</v>
      </c>
      <c r="F298" s="75">
        <v>23237880</v>
      </c>
      <c r="G298" s="75">
        <v>23237880</v>
      </c>
      <c r="H298" s="75">
        <v>23237880</v>
      </c>
      <c r="I298" s="74" t="s">
        <v>2829</v>
      </c>
      <c r="J298" s="74" t="s">
        <v>2832</v>
      </c>
      <c r="K298" s="75">
        <v>129670</v>
      </c>
      <c r="L298" s="75">
        <v>0</v>
      </c>
      <c r="M298" s="75">
        <v>23367550</v>
      </c>
      <c r="N298" s="75">
        <v>23367550</v>
      </c>
      <c r="O298" s="75">
        <v>23237880</v>
      </c>
      <c r="P298" s="75">
        <v>23367550</v>
      </c>
      <c r="Q298" s="75">
        <v>23237880</v>
      </c>
      <c r="R298" s="75">
        <v>23367550</v>
      </c>
      <c r="S298" s="75">
        <v>23237880</v>
      </c>
    </row>
    <row r="299" spans="1:19" x14ac:dyDescent="0.35">
      <c r="A299" s="74" t="s">
        <v>305</v>
      </c>
      <c r="B299" s="74">
        <v>49</v>
      </c>
      <c r="C299" s="74" t="s">
        <v>1612</v>
      </c>
      <c r="D299" s="74">
        <v>49901</v>
      </c>
      <c r="E299" s="74" t="s">
        <v>2092</v>
      </c>
      <c r="F299" s="75">
        <v>977175087</v>
      </c>
      <c r="G299" s="75">
        <v>977175087</v>
      </c>
      <c r="H299" s="75">
        <v>977175087</v>
      </c>
      <c r="I299" s="74" t="s">
        <v>2829</v>
      </c>
      <c r="J299" s="74" t="s">
        <v>2832</v>
      </c>
      <c r="K299" s="75">
        <v>30705155</v>
      </c>
      <c r="L299" s="75">
        <v>0</v>
      </c>
      <c r="M299" s="75">
        <v>1007880242</v>
      </c>
      <c r="N299" s="75">
        <v>1007880242</v>
      </c>
      <c r="O299" s="75">
        <v>977175087</v>
      </c>
      <c r="P299" s="75">
        <v>1007880242</v>
      </c>
      <c r="Q299" s="75">
        <v>977175087</v>
      </c>
      <c r="R299" s="75">
        <v>1007880242</v>
      </c>
      <c r="S299" s="75">
        <v>977175087</v>
      </c>
    </row>
    <row r="300" spans="1:19" x14ac:dyDescent="0.35">
      <c r="A300" s="74" t="s">
        <v>306</v>
      </c>
      <c r="B300" s="74">
        <v>49</v>
      </c>
      <c r="C300" s="74" t="s">
        <v>1612</v>
      </c>
      <c r="D300" s="74">
        <v>49902</v>
      </c>
      <c r="E300" s="74" t="s">
        <v>2093</v>
      </c>
      <c r="F300" s="75">
        <v>309998557</v>
      </c>
      <c r="G300" s="75">
        <v>309998557</v>
      </c>
      <c r="H300" s="75">
        <v>309998557</v>
      </c>
      <c r="I300" s="74" t="s">
        <v>2829</v>
      </c>
      <c r="J300" s="74" t="s">
        <v>2832</v>
      </c>
      <c r="K300" s="75">
        <v>7631375</v>
      </c>
      <c r="L300" s="75">
        <v>0</v>
      </c>
      <c r="M300" s="75">
        <v>317629932</v>
      </c>
      <c r="N300" s="75">
        <v>317629932</v>
      </c>
      <c r="O300" s="75">
        <v>309998557</v>
      </c>
      <c r="P300" s="75">
        <v>378716729</v>
      </c>
      <c r="Q300" s="75">
        <v>371085354</v>
      </c>
      <c r="R300" s="75">
        <v>378716729</v>
      </c>
      <c r="S300" s="75">
        <v>371085354</v>
      </c>
    </row>
    <row r="301" spans="1:19" x14ac:dyDescent="0.35">
      <c r="A301" s="74" t="s">
        <v>307</v>
      </c>
      <c r="B301" s="74">
        <v>49</v>
      </c>
      <c r="C301" s="74" t="s">
        <v>1612</v>
      </c>
      <c r="D301" s="74">
        <v>49903</v>
      </c>
      <c r="E301" s="74" t="s">
        <v>2094</v>
      </c>
      <c r="F301" s="75">
        <v>216115385</v>
      </c>
      <c r="G301" s="75">
        <v>216115385</v>
      </c>
      <c r="H301" s="75">
        <v>216115385</v>
      </c>
      <c r="I301" s="74" t="s">
        <v>2829</v>
      </c>
      <c r="J301" s="74" t="s">
        <v>2832</v>
      </c>
      <c r="K301" s="75">
        <v>7473698</v>
      </c>
      <c r="L301" s="75">
        <v>0</v>
      </c>
      <c r="M301" s="75">
        <v>223589083</v>
      </c>
      <c r="N301" s="75">
        <v>223589083</v>
      </c>
      <c r="O301" s="75">
        <v>216115385</v>
      </c>
      <c r="P301" s="75">
        <v>223589083</v>
      </c>
      <c r="Q301" s="75">
        <v>216115385</v>
      </c>
      <c r="R301" s="75">
        <v>223589083</v>
      </c>
      <c r="S301" s="75">
        <v>216115385</v>
      </c>
    </row>
    <row r="302" spans="1:19" x14ac:dyDescent="0.35">
      <c r="A302" s="74" t="s">
        <v>308</v>
      </c>
      <c r="B302" s="74">
        <v>49</v>
      </c>
      <c r="C302" s="74" t="s">
        <v>1612</v>
      </c>
      <c r="D302" s="74">
        <v>49905</v>
      </c>
      <c r="E302" s="74" t="s">
        <v>2095</v>
      </c>
      <c r="F302" s="75">
        <v>586103113</v>
      </c>
      <c r="G302" s="75">
        <v>586103113</v>
      </c>
      <c r="H302" s="75">
        <v>586103113</v>
      </c>
      <c r="I302" s="74" t="s">
        <v>2829</v>
      </c>
      <c r="J302" s="74" t="s">
        <v>2832</v>
      </c>
      <c r="K302" s="75">
        <v>19823012</v>
      </c>
      <c r="L302" s="75">
        <v>0</v>
      </c>
      <c r="M302" s="75">
        <v>605926125</v>
      </c>
      <c r="N302" s="75">
        <v>605926125</v>
      </c>
      <c r="O302" s="75">
        <v>586103113</v>
      </c>
      <c r="P302" s="75">
        <v>605926125</v>
      </c>
      <c r="Q302" s="75">
        <v>586103113</v>
      </c>
      <c r="R302" s="75">
        <v>605926125</v>
      </c>
      <c r="S302" s="75">
        <v>586103113</v>
      </c>
    </row>
    <row r="303" spans="1:19" x14ac:dyDescent="0.35">
      <c r="A303" s="74" t="s">
        <v>309</v>
      </c>
      <c r="B303" s="74">
        <v>49</v>
      </c>
      <c r="C303" s="74" t="s">
        <v>1612</v>
      </c>
      <c r="D303" s="74">
        <v>49906</v>
      </c>
      <c r="E303" s="74" t="s">
        <v>2096</v>
      </c>
      <c r="F303" s="75">
        <v>188777777</v>
      </c>
      <c r="G303" s="75">
        <v>188777777</v>
      </c>
      <c r="H303" s="75">
        <v>188777777</v>
      </c>
      <c r="I303" s="74" t="s">
        <v>2829</v>
      </c>
      <c r="J303" s="74" t="s">
        <v>2832</v>
      </c>
      <c r="K303" s="75">
        <v>4496036</v>
      </c>
      <c r="L303" s="75">
        <v>0</v>
      </c>
      <c r="M303" s="75">
        <v>193273813</v>
      </c>
      <c r="N303" s="75">
        <v>193273813</v>
      </c>
      <c r="O303" s="75">
        <v>188777777</v>
      </c>
      <c r="P303" s="75">
        <v>193273813</v>
      </c>
      <c r="Q303" s="75">
        <v>188777777</v>
      </c>
      <c r="R303" s="75">
        <v>193273813</v>
      </c>
      <c r="S303" s="75">
        <v>188777777</v>
      </c>
    </row>
    <row r="304" spans="1:19" x14ac:dyDescent="0.35">
      <c r="A304" s="74" t="s">
        <v>310</v>
      </c>
      <c r="B304" s="74">
        <v>49</v>
      </c>
      <c r="C304" s="74" t="s">
        <v>1612</v>
      </c>
      <c r="D304" s="74">
        <v>49907</v>
      </c>
      <c r="E304" s="74" t="s">
        <v>2097</v>
      </c>
      <c r="F304" s="75">
        <v>383505407</v>
      </c>
      <c r="G304" s="75">
        <v>383505407</v>
      </c>
      <c r="H304" s="75">
        <v>383505407</v>
      </c>
      <c r="I304" s="74" t="s">
        <v>2829</v>
      </c>
      <c r="J304" s="74" t="s">
        <v>2832</v>
      </c>
      <c r="K304" s="75">
        <v>5268783</v>
      </c>
      <c r="L304" s="75">
        <v>0</v>
      </c>
      <c r="M304" s="75">
        <v>388774190</v>
      </c>
      <c r="N304" s="75">
        <v>388774190</v>
      </c>
      <c r="O304" s="75">
        <v>383505407</v>
      </c>
      <c r="P304" s="75">
        <v>388774190</v>
      </c>
      <c r="Q304" s="75">
        <v>383505407</v>
      </c>
      <c r="R304" s="75">
        <v>388774190</v>
      </c>
      <c r="S304" s="75">
        <v>383505407</v>
      </c>
    </row>
    <row r="305" spans="1:19" x14ac:dyDescent="0.35">
      <c r="A305" s="74" t="s">
        <v>311</v>
      </c>
      <c r="B305" s="74">
        <v>49</v>
      </c>
      <c r="C305" s="74" t="s">
        <v>1612</v>
      </c>
      <c r="D305" s="74">
        <v>49908</v>
      </c>
      <c r="E305" s="74" t="s">
        <v>2098</v>
      </c>
      <c r="F305" s="75">
        <v>17810750</v>
      </c>
      <c r="G305" s="75">
        <v>17810750</v>
      </c>
      <c r="H305" s="75">
        <v>17810750</v>
      </c>
      <c r="I305" s="74" t="s">
        <v>2829</v>
      </c>
      <c r="J305" s="74" t="s">
        <v>2832</v>
      </c>
      <c r="K305" s="75">
        <v>255224</v>
      </c>
      <c r="L305" s="75">
        <v>0</v>
      </c>
      <c r="M305" s="75">
        <v>18065974</v>
      </c>
      <c r="N305" s="75">
        <v>18065974</v>
      </c>
      <c r="O305" s="75">
        <v>17810750</v>
      </c>
      <c r="P305" s="75">
        <v>18065974</v>
      </c>
      <c r="Q305" s="75">
        <v>17810750</v>
      </c>
      <c r="R305" s="75">
        <v>18065974</v>
      </c>
      <c r="S305" s="75">
        <v>17810750</v>
      </c>
    </row>
    <row r="306" spans="1:19" x14ac:dyDescent="0.35">
      <c r="A306" s="74" t="s">
        <v>312</v>
      </c>
      <c r="B306" s="74">
        <v>49</v>
      </c>
      <c r="C306" s="74" t="s">
        <v>1612</v>
      </c>
      <c r="D306" s="74">
        <v>49909</v>
      </c>
      <c r="E306" s="74" t="s">
        <v>2099</v>
      </c>
      <c r="F306" s="75">
        <v>113480019</v>
      </c>
      <c r="G306" s="75">
        <v>113480019</v>
      </c>
      <c r="H306" s="75">
        <v>113480019</v>
      </c>
      <c r="I306" s="74" t="s">
        <v>2829</v>
      </c>
      <c r="J306" s="74" t="s">
        <v>2832</v>
      </c>
      <c r="K306" s="75">
        <v>1277500</v>
      </c>
      <c r="L306" s="75">
        <v>0</v>
      </c>
      <c r="M306" s="75">
        <v>114757519</v>
      </c>
      <c r="N306" s="75">
        <v>114757519</v>
      </c>
      <c r="O306" s="75">
        <v>113480019</v>
      </c>
      <c r="P306" s="75">
        <v>114757519</v>
      </c>
      <c r="Q306" s="75">
        <v>113480019</v>
      </c>
      <c r="R306" s="75">
        <v>114757519</v>
      </c>
      <c r="S306" s="75">
        <v>113480019</v>
      </c>
    </row>
    <row r="307" spans="1:19" x14ac:dyDescent="0.35">
      <c r="A307" s="74" t="s">
        <v>313</v>
      </c>
      <c r="B307" s="74">
        <v>49</v>
      </c>
      <c r="C307" s="74" t="s">
        <v>1612</v>
      </c>
      <c r="D307" s="74">
        <v>61903</v>
      </c>
      <c r="E307" s="74" t="s">
        <v>2100</v>
      </c>
      <c r="F307" s="75">
        <v>100295043</v>
      </c>
      <c r="G307" s="75">
        <v>100295043</v>
      </c>
      <c r="H307" s="75">
        <v>100295043</v>
      </c>
      <c r="I307" s="74" t="s">
        <v>2829</v>
      </c>
      <c r="J307" s="74" t="s">
        <v>2832</v>
      </c>
      <c r="K307" s="75">
        <v>3375592</v>
      </c>
      <c r="L307" s="75">
        <v>0</v>
      </c>
      <c r="M307" s="75">
        <v>103670635</v>
      </c>
      <c r="N307" s="75">
        <v>103670635</v>
      </c>
      <c r="O307" s="75">
        <v>100295043</v>
      </c>
      <c r="P307" s="75">
        <v>103670635</v>
      </c>
      <c r="Q307" s="75">
        <v>100295043</v>
      </c>
      <c r="R307" s="75">
        <v>103670635</v>
      </c>
      <c r="S307" s="75">
        <v>100295043</v>
      </c>
    </row>
    <row r="308" spans="1:19" x14ac:dyDescent="0.35">
      <c r="A308" s="74" t="s">
        <v>314</v>
      </c>
      <c r="B308" s="74">
        <v>49</v>
      </c>
      <c r="C308" s="74" t="s">
        <v>1612</v>
      </c>
      <c r="D308" s="74">
        <v>91902</v>
      </c>
      <c r="E308" s="74" t="s">
        <v>2101</v>
      </c>
      <c r="F308" s="75">
        <v>1431989</v>
      </c>
      <c r="G308" s="75">
        <v>1431989</v>
      </c>
      <c r="H308" s="75">
        <v>1431989</v>
      </c>
      <c r="I308" s="74" t="s">
        <v>2829</v>
      </c>
      <c r="J308" s="74" t="s">
        <v>2832</v>
      </c>
      <c r="K308" s="75">
        <v>50000</v>
      </c>
      <c r="L308" s="75">
        <v>0</v>
      </c>
      <c r="M308" s="75">
        <v>1481989</v>
      </c>
      <c r="N308" s="75">
        <v>1481989</v>
      </c>
      <c r="O308" s="75">
        <v>1431989</v>
      </c>
      <c r="P308" s="75">
        <v>1481989</v>
      </c>
      <c r="Q308" s="75">
        <v>1431989</v>
      </c>
      <c r="R308" s="75">
        <v>1481989</v>
      </c>
      <c r="S308" s="75">
        <v>1431989</v>
      </c>
    </row>
    <row r="309" spans="1:19" x14ac:dyDescent="0.35">
      <c r="A309" s="74" t="s">
        <v>315</v>
      </c>
      <c r="B309" s="74">
        <v>49</v>
      </c>
      <c r="C309" s="74" t="s">
        <v>1612</v>
      </c>
      <c r="D309" s="74">
        <v>91909</v>
      </c>
      <c r="E309" s="74" t="s">
        <v>2102</v>
      </c>
      <c r="F309" s="75">
        <v>51457300</v>
      </c>
      <c r="G309" s="75">
        <v>51457300</v>
      </c>
      <c r="H309" s="75">
        <v>51457300</v>
      </c>
      <c r="I309" s="74" t="s">
        <v>2829</v>
      </c>
      <c r="J309" s="74" t="s">
        <v>2832</v>
      </c>
      <c r="K309" s="75">
        <v>2397341</v>
      </c>
      <c r="L309" s="75">
        <v>0</v>
      </c>
      <c r="M309" s="75">
        <v>53854641</v>
      </c>
      <c r="N309" s="75">
        <v>53854641</v>
      </c>
      <c r="O309" s="75">
        <v>51457300</v>
      </c>
      <c r="P309" s="75">
        <v>53854641</v>
      </c>
      <c r="Q309" s="75">
        <v>51457300</v>
      </c>
      <c r="R309" s="75">
        <v>53854641</v>
      </c>
      <c r="S309" s="75">
        <v>51457300</v>
      </c>
    </row>
    <row r="310" spans="1:19" x14ac:dyDescent="0.35">
      <c r="A310" s="74" t="s">
        <v>316</v>
      </c>
      <c r="B310" s="74">
        <v>49</v>
      </c>
      <c r="C310" s="74" t="s">
        <v>1612</v>
      </c>
      <c r="D310" s="74">
        <v>169911</v>
      </c>
      <c r="E310" s="74" t="s">
        <v>2103</v>
      </c>
      <c r="F310" s="75">
        <v>38254359</v>
      </c>
      <c r="G310" s="75">
        <v>38254359</v>
      </c>
      <c r="H310" s="75">
        <v>38254359</v>
      </c>
      <c r="I310" s="74" t="s">
        <v>2829</v>
      </c>
      <c r="J310" s="74" t="s">
        <v>2832</v>
      </c>
      <c r="K310" s="75">
        <v>305483</v>
      </c>
      <c r="L310" s="75">
        <v>0</v>
      </c>
      <c r="M310" s="75">
        <v>38559842</v>
      </c>
      <c r="N310" s="75">
        <v>38559842</v>
      </c>
      <c r="O310" s="75">
        <v>38254359</v>
      </c>
      <c r="P310" s="75">
        <v>38559842</v>
      </c>
      <c r="Q310" s="75">
        <v>38254359</v>
      </c>
      <c r="R310" s="75">
        <v>38559842</v>
      </c>
      <c r="S310" s="75">
        <v>38254359</v>
      </c>
    </row>
    <row r="311" spans="1:19" x14ac:dyDescent="0.35">
      <c r="A311" s="74" t="s">
        <v>317</v>
      </c>
      <c r="B311" s="74">
        <v>49</v>
      </c>
      <c r="C311" s="74" t="s">
        <v>1612</v>
      </c>
      <c r="D311" s="74">
        <v>249908</v>
      </c>
      <c r="E311" s="74" t="s">
        <v>2104</v>
      </c>
      <c r="F311" s="75">
        <v>11549337</v>
      </c>
      <c r="G311" s="75">
        <v>11549337</v>
      </c>
      <c r="H311" s="75">
        <v>11549337</v>
      </c>
      <c r="I311" s="74" t="s">
        <v>2829</v>
      </c>
      <c r="J311" s="74" t="s">
        <v>2832</v>
      </c>
      <c r="K311" s="75">
        <v>10000</v>
      </c>
      <c r="L311" s="75">
        <v>0</v>
      </c>
      <c r="M311" s="75">
        <v>11559337</v>
      </c>
      <c r="N311" s="75">
        <v>11559337</v>
      </c>
      <c r="O311" s="75">
        <v>11549337</v>
      </c>
      <c r="P311" s="75">
        <v>11559337</v>
      </c>
      <c r="Q311" s="75">
        <v>11549337</v>
      </c>
      <c r="R311" s="75">
        <v>11559337</v>
      </c>
      <c r="S311" s="75">
        <v>11549337</v>
      </c>
    </row>
    <row r="312" spans="1:19" x14ac:dyDescent="0.35">
      <c r="A312" s="74" t="s">
        <v>318</v>
      </c>
      <c r="B312" s="74">
        <v>50</v>
      </c>
      <c r="C312" s="74" t="s">
        <v>1613</v>
      </c>
      <c r="D312" s="74">
        <v>18901</v>
      </c>
      <c r="E312" s="74" t="s">
        <v>1919</v>
      </c>
      <c r="F312" s="75">
        <v>4126269</v>
      </c>
      <c r="G312" s="75">
        <v>4126269</v>
      </c>
      <c r="H312" s="75">
        <v>4126269</v>
      </c>
      <c r="I312" s="74" t="s">
        <v>2829</v>
      </c>
      <c r="J312" s="74" t="s">
        <v>2833</v>
      </c>
      <c r="K312" s="75">
        <v>170000</v>
      </c>
      <c r="L312" s="75">
        <v>0</v>
      </c>
      <c r="M312" s="75">
        <v>4296269</v>
      </c>
      <c r="N312" s="75">
        <v>4296269</v>
      </c>
      <c r="O312" s="75">
        <v>4126269</v>
      </c>
      <c r="P312" s="75">
        <v>4296269</v>
      </c>
      <c r="Q312" s="75">
        <v>4126269</v>
      </c>
      <c r="R312" s="75">
        <v>4296269</v>
      </c>
      <c r="S312" s="75">
        <v>4126269</v>
      </c>
    </row>
    <row r="313" spans="1:19" x14ac:dyDescent="0.35">
      <c r="A313" s="74" t="s">
        <v>319</v>
      </c>
      <c r="B313" s="74">
        <v>50</v>
      </c>
      <c r="C313" s="74" t="s">
        <v>1613</v>
      </c>
      <c r="D313" s="74">
        <v>18904</v>
      </c>
      <c r="E313" s="74" t="s">
        <v>1922</v>
      </c>
      <c r="F313" s="75">
        <v>1062985</v>
      </c>
      <c r="G313" s="75">
        <v>1062985</v>
      </c>
      <c r="H313" s="75">
        <v>1062985</v>
      </c>
      <c r="I313" s="74" t="s">
        <v>2829</v>
      </c>
      <c r="J313" s="74" t="s">
        <v>2833</v>
      </c>
      <c r="K313" s="75">
        <v>30000</v>
      </c>
      <c r="L313" s="75">
        <v>0</v>
      </c>
      <c r="M313" s="75">
        <v>1092985</v>
      </c>
      <c r="N313" s="75">
        <v>1092985</v>
      </c>
      <c r="O313" s="75">
        <v>1062985</v>
      </c>
      <c r="P313" s="75">
        <v>1092985</v>
      </c>
      <c r="Q313" s="75">
        <v>1062985</v>
      </c>
      <c r="R313" s="75">
        <v>1092985</v>
      </c>
      <c r="S313" s="75">
        <v>1062985</v>
      </c>
    </row>
    <row r="314" spans="1:19" x14ac:dyDescent="0.35">
      <c r="A314" s="74" t="s">
        <v>320</v>
      </c>
      <c r="B314" s="74">
        <v>50</v>
      </c>
      <c r="C314" s="74" t="s">
        <v>1613</v>
      </c>
      <c r="D314" s="74">
        <v>50901</v>
      </c>
      <c r="E314" s="74" t="s">
        <v>2105</v>
      </c>
      <c r="F314" s="75">
        <v>55964030</v>
      </c>
      <c r="G314" s="75">
        <v>57311215</v>
      </c>
      <c r="H314" s="75">
        <v>55964030</v>
      </c>
      <c r="I314" s="74" t="s">
        <v>2829</v>
      </c>
      <c r="J314" s="74" t="s">
        <v>2833</v>
      </c>
      <c r="K314" s="75">
        <v>2895147</v>
      </c>
      <c r="L314" s="75">
        <v>0</v>
      </c>
      <c r="M314" s="75">
        <v>58859177</v>
      </c>
      <c r="N314" s="75">
        <v>58859177</v>
      </c>
      <c r="O314" s="75">
        <v>55964030</v>
      </c>
      <c r="P314" s="75">
        <v>58859177</v>
      </c>
      <c r="Q314" s="75">
        <v>55964030</v>
      </c>
      <c r="R314" s="75">
        <v>58859177</v>
      </c>
      <c r="S314" s="75">
        <v>55964030</v>
      </c>
    </row>
    <row r="315" spans="1:19" x14ac:dyDescent="0.35">
      <c r="A315" s="74" t="s">
        <v>321</v>
      </c>
      <c r="B315" s="74">
        <v>50</v>
      </c>
      <c r="C315" s="74" t="s">
        <v>1613</v>
      </c>
      <c r="D315" s="74">
        <v>50902</v>
      </c>
      <c r="E315" s="74" t="s">
        <v>1892</v>
      </c>
      <c r="F315" s="75">
        <v>659404607</v>
      </c>
      <c r="G315" s="75">
        <v>685771520</v>
      </c>
      <c r="H315" s="75">
        <v>659404607</v>
      </c>
      <c r="I315" s="74" t="s">
        <v>2829</v>
      </c>
      <c r="J315" s="74" t="s">
        <v>2833</v>
      </c>
      <c r="K315" s="75">
        <v>35263380</v>
      </c>
      <c r="L315" s="75">
        <v>0</v>
      </c>
      <c r="M315" s="75">
        <v>694667987</v>
      </c>
      <c r="N315" s="75">
        <v>694667987</v>
      </c>
      <c r="O315" s="75">
        <v>659404607</v>
      </c>
      <c r="P315" s="75">
        <v>694667987</v>
      </c>
      <c r="Q315" s="75">
        <v>659404607</v>
      </c>
      <c r="R315" s="75">
        <v>694667987</v>
      </c>
      <c r="S315" s="75">
        <v>659404607</v>
      </c>
    </row>
    <row r="316" spans="1:19" x14ac:dyDescent="0.35">
      <c r="A316" s="74" t="s">
        <v>322</v>
      </c>
      <c r="B316" s="74">
        <v>50</v>
      </c>
      <c r="C316" s="74" t="s">
        <v>1613</v>
      </c>
      <c r="D316" s="74">
        <v>50904</v>
      </c>
      <c r="E316" s="74" t="s">
        <v>2106</v>
      </c>
      <c r="F316" s="75">
        <v>53271903</v>
      </c>
      <c r="G316" s="75">
        <v>60947467</v>
      </c>
      <c r="H316" s="75">
        <v>53271903</v>
      </c>
      <c r="I316" s="74" t="s">
        <v>2829</v>
      </c>
      <c r="J316" s="74" t="s">
        <v>2834</v>
      </c>
      <c r="K316" s="75">
        <v>2787446</v>
      </c>
      <c r="L316" s="75">
        <v>0</v>
      </c>
      <c r="M316" s="75">
        <v>56059349</v>
      </c>
      <c r="N316" s="75">
        <v>56059349</v>
      </c>
      <c r="O316" s="75">
        <v>53271903</v>
      </c>
      <c r="P316" s="75">
        <v>56059349</v>
      </c>
      <c r="Q316" s="75">
        <v>53271903</v>
      </c>
      <c r="R316" s="75">
        <v>56059349</v>
      </c>
      <c r="S316" s="75">
        <v>53271903</v>
      </c>
    </row>
    <row r="317" spans="1:19" x14ac:dyDescent="0.35">
      <c r="A317" s="74" t="s">
        <v>323</v>
      </c>
      <c r="B317" s="74">
        <v>50</v>
      </c>
      <c r="C317" s="74" t="s">
        <v>1613</v>
      </c>
      <c r="D317" s="74">
        <v>50909</v>
      </c>
      <c r="E317" s="74" t="s">
        <v>1927</v>
      </c>
      <c r="F317" s="75">
        <v>46961892</v>
      </c>
      <c r="G317" s="75">
        <v>57601544</v>
      </c>
      <c r="H317" s="75">
        <v>46961892</v>
      </c>
      <c r="I317" s="74" t="s">
        <v>2829</v>
      </c>
      <c r="J317" s="74" t="s">
        <v>2833</v>
      </c>
      <c r="K317" s="75">
        <v>1968301</v>
      </c>
      <c r="L317" s="75">
        <v>0</v>
      </c>
      <c r="M317" s="75">
        <v>48930193</v>
      </c>
      <c r="N317" s="75">
        <v>48930193</v>
      </c>
      <c r="O317" s="75">
        <v>46961892</v>
      </c>
      <c r="P317" s="75">
        <v>48930193</v>
      </c>
      <c r="Q317" s="75">
        <v>46961892</v>
      </c>
      <c r="R317" s="75">
        <v>48930193</v>
      </c>
      <c r="S317" s="75">
        <v>46961892</v>
      </c>
    </row>
    <row r="318" spans="1:19" x14ac:dyDescent="0.35">
      <c r="A318" s="74" t="s">
        <v>324</v>
      </c>
      <c r="B318" s="74">
        <v>50</v>
      </c>
      <c r="C318" s="74" t="s">
        <v>1613</v>
      </c>
      <c r="D318" s="74">
        <v>50910</v>
      </c>
      <c r="E318" s="74" t="s">
        <v>1893</v>
      </c>
      <c r="F318" s="75">
        <v>1197551106</v>
      </c>
      <c r="G318" s="75">
        <v>1229123222</v>
      </c>
      <c r="H318" s="75">
        <v>1197551106</v>
      </c>
      <c r="I318" s="74" t="s">
        <v>2829</v>
      </c>
      <c r="J318" s="74" t="s">
        <v>2833</v>
      </c>
      <c r="K318" s="75">
        <v>68224198</v>
      </c>
      <c r="L318" s="75">
        <v>0</v>
      </c>
      <c r="M318" s="75">
        <v>1265775304</v>
      </c>
      <c r="N318" s="75">
        <v>1265775304</v>
      </c>
      <c r="O318" s="75">
        <v>1197551106</v>
      </c>
      <c r="P318" s="75">
        <v>1265775304</v>
      </c>
      <c r="Q318" s="75">
        <v>1197551106</v>
      </c>
      <c r="R318" s="75">
        <v>1265775304</v>
      </c>
      <c r="S318" s="75">
        <v>1197551106</v>
      </c>
    </row>
    <row r="319" spans="1:19" x14ac:dyDescent="0.35">
      <c r="A319" s="74" t="s">
        <v>325</v>
      </c>
      <c r="B319" s="74">
        <v>50</v>
      </c>
      <c r="C319" s="74" t="s">
        <v>1613</v>
      </c>
      <c r="D319" s="74">
        <v>141901</v>
      </c>
      <c r="E319" s="74" t="s">
        <v>1895</v>
      </c>
      <c r="F319" s="75">
        <v>1418938</v>
      </c>
      <c r="G319" s="75">
        <v>1418938</v>
      </c>
      <c r="H319" s="75">
        <v>1418938</v>
      </c>
      <c r="I319" s="74" t="s">
        <v>2829</v>
      </c>
      <c r="J319" s="74" t="s">
        <v>2833</v>
      </c>
      <c r="K319" s="75">
        <v>80000</v>
      </c>
      <c r="L319" s="75">
        <v>0</v>
      </c>
      <c r="M319" s="75">
        <v>1498938</v>
      </c>
      <c r="N319" s="75">
        <v>1498938</v>
      </c>
      <c r="O319" s="75">
        <v>1418938</v>
      </c>
      <c r="P319" s="75">
        <v>1498938</v>
      </c>
      <c r="Q319" s="75">
        <v>1418938</v>
      </c>
      <c r="R319" s="75">
        <v>1498938</v>
      </c>
      <c r="S319" s="75">
        <v>1418938</v>
      </c>
    </row>
    <row r="320" spans="1:19" x14ac:dyDescent="0.35">
      <c r="A320" s="74" t="s">
        <v>326</v>
      </c>
      <c r="B320" s="74">
        <v>50</v>
      </c>
      <c r="C320" s="74" t="s">
        <v>1613</v>
      </c>
      <c r="D320" s="74">
        <v>161901</v>
      </c>
      <c r="E320" s="74" t="s">
        <v>2107</v>
      </c>
      <c r="F320" s="75">
        <v>3930169</v>
      </c>
      <c r="G320" s="75">
        <v>3930169</v>
      </c>
      <c r="H320" s="75">
        <v>3930169</v>
      </c>
      <c r="I320" s="74" t="s">
        <v>2829</v>
      </c>
      <c r="J320" s="74" t="s">
        <v>2833</v>
      </c>
      <c r="K320" s="75">
        <v>288444</v>
      </c>
      <c r="L320" s="75">
        <v>0</v>
      </c>
      <c r="M320" s="75">
        <v>4218613</v>
      </c>
      <c r="N320" s="75">
        <v>4218613</v>
      </c>
      <c r="O320" s="75">
        <v>3930169</v>
      </c>
      <c r="P320" s="75">
        <v>4218613</v>
      </c>
      <c r="Q320" s="75">
        <v>3930169</v>
      </c>
      <c r="R320" s="75">
        <v>4218613</v>
      </c>
      <c r="S320" s="75">
        <v>3930169</v>
      </c>
    </row>
    <row r="321" spans="1:19" x14ac:dyDescent="0.35">
      <c r="A321" s="74" t="s">
        <v>327</v>
      </c>
      <c r="B321" s="74">
        <v>50</v>
      </c>
      <c r="C321" s="74" t="s">
        <v>1613</v>
      </c>
      <c r="D321" s="74">
        <v>161910</v>
      </c>
      <c r="E321" s="74" t="s">
        <v>1896</v>
      </c>
      <c r="F321" s="75">
        <v>12714600</v>
      </c>
      <c r="G321" s="75">
        <v>12714600</v>
      </c>
      <c r="H321" s="75">
        <v>12714600</v>
      </c>
      <c r="I321" s="74" t="s">
        <v>2829</v>
      </c>
      <c r="J321" s="74" t="s">
        <v>2833</v>
      </c>
      <c r="K321" s="75">
        <v>779770</v>
      </c>
      <c r="L321" s="75">
        <v>0</v>
      </c>
      <c r="M321" s="75">
        <v>13494370</v>
      </c>
      <c r="N321" s="75">
        <v>13494370</v>
      </c>
      <c r="O321" s="75">
        <v>12714600</v>
      </c>
      <c r="P321" s="75">
        <v>13494370</v>
      </c>
      <c r="Q321" s="75">
        <v>12714600</v>
      </c>
      <c r="R321" s="75">
        <v>13494370</v>
      </c>
      <c r="S321" s="75">
        <v>12714600</v>
      </c>
    </row>
    <row r="322" spans="1:19" x14ac:dyDescent="0.35">
      <c r="A322" s="74" t="s">
        <v>328</v>
      </c>
      <c r="B322" s="74">
        <v>51</v>
      </c>
      <c r="C322" s="74" t="s">
        <v>1614</v>
      </c>
      <c r="D322" s="74">
        <v>38901</v>
      </c>
      <c r="E322" s="74" t="s">
        <v>2031</v>
      </c>
      <c r="F322" s="75">
        <v>7111540</v>
      </c>
      <c r="G322" s="75">
        <v>7111540</v>
      </c>
      <c r="H322" s="75">
        <v>7111540</v>
      </c>
      <c r="I322" s="74" t="s">
        <v>2829</v>
      </c>
      <c r="J322" s="74" t="s">
        <v>2833</v>
      </c>
      <c r="K322" s="75">
        <v>31640</v>
      </c>
      <c r="L322" s="75">
        <v>0</v>
      </c>
      <c r="M322" s="75">
        <v>7143180</v>
      </c>
      <c r="N322" s="75">
        <v>7143180</v>
      </c>
      <c r="O322" s="75">
        <v>7111540</v>
      </c>
      <c r="P322" s="75">
        <v>7143180</v>
      </c>
      <c r="Q322" s="75">
        <v>7111540</v>
      </c>
      <c r="R322" s="75">
        <v>7143180</v>
      </c>
      <c r="S322" s="75">
        <v>7111540</v>
      </c>
    </row>
    <row r="323" spans="1:19" x14ac:dyDescent="0.35">
      <c r="A323" s="74" t="s">
        <v>329</v>
      </c>
      <c r="B323" s="74">
        <v>51</v>
      </c>
      <c r="C323" s="74" t="s">
        <v>1614</v>
      </c>
      <c r="D323" s="74">
        <v>51901</v>
      </c>
      <c r="E323" s="74" t="s">
        <v>2108</v>
      </c>
      <c r="F323" s="75">
        <v>161528839</v>
      </c>
      <c r="G323" s="75">
        <v>161778539</v>
      </c>
      <c r="H323" s="75">
        <v>161528839</v>
      </c>
      <c r="I323" s="74" t="s">
        <v>2829</v>
      </c>
      <c r="J323" s="74" t="s">
        <v>2833</v>
      </c>
      <c r="K323" s="75">
        <v>2396640</v>
      </c>
      <c r="L323" s="75">
        <v>766500</v>
      </c>
      <c r="M323" s="75">
        <v>163925479</v>
      </c>
      <c r="N323" s="75">
        <v>163158979</v>
      </c>
      <c r="O323" s="75">
        <v>160762339</v>
      </c>
      <c r="P323" s="75">
        <v>163925479</v>
      </c>
      <c r="Q323" s="75">
        <v>161528839</v>
      </c>
      <c r="R323" s="75">
        <v>163158979</v>
      </c>
      <c r="S323" s="75">
        <v>160762339</v>
      </c>
    </row>
    <row r="324" spans="1:19" x14ac:dyDescent="0.35">
      <c r="A324" s="74" t="s">
        <v>330</v>
      </c>
      <c r="B324" s="74">
        <v>51</v>
      </c>
      <c r="C324" s="74" t="s">
        <v>1614</v>
      </c>
      <c r="D324" s="74">
        <v>99903</v>
      </c>
      <c r="E324" s="74" t="s">
        <v>2109</v>
      </c>
      <c r="F324" s="75">
        <v>2528900</v>
      </c>
      <c r="G324" s="75">
        <v>2528900</v>
      </c>
      <c r="H324" s="75">
        <v>2528900</v>
      </c>
      <c r="I324" s="74" t="s">
        <v>2829</v>
      </c>
      <c r="J324" s="74" t="s">
        <v>2833</v>
      </c>
      <c r="K324" s="75">
        <v>20000</v>
      </c>
      <c r="L324" s="75">
        <v>0</v>
      </c>
      <c r="M324" s="75">
        <v>2548900</v>
      </c>
      <c r="N324" s="75">
        <v>2548900</v>
      </c>
      <c r="O324" s="75">
        <v>2528900</v>
      </c>
      <c r="P324" s="75">
        <v>2548900</v>
      </c>
      <c r="Q324" s="75">
        <v>2528900</v>
      </c>
      <c r="R324" s="75">
        <v>2548900</v>
      </c>
      <c r="S324" s="75">
        <v>2528900</v>
      </c>
    </row>
    <row r="325" spans="1:19" x14ac:dyDescent="0.35">
      <c r="A325" s="74" t="s">
        <v>331</v>
      </c>
      <c r="B325" s="74">
        <v>52</v>
      </c>
      <c r="C325" s="74" t="s">
        <v>1615</v>
      </c>
      <c r="D325" s="74">
        <v>52901</v>
      </c>
      <c r="E325" s="74" t="s">
        <v>2110</v>
      </c>
      <c r="F325" s="75">
        <v>1521534796</v>
      </c>
      <c r="G325" s="75">
        <v>1521534796</v>
      </c>
      <c r="H325" s="75">
        <v>1521534796</v>
      </c>
      <c r="I325" s="74" t="s">
        <v>2829</v>
      </c>
      <c r="J325" s="74" t="s">
        <v>2832</v>
      </c>
      <c r="K325" s="75">
        <v>7104870</v>
      </c>
      <c r="L325" s="75">
        <v>0</v>
      </c>
      <c r="M325" s="75">
        <v>1528639666</v>
      </c>
      <c r="N325" s="75">
        <v>1528639666</v>
      </c>
      <c r="O325" s="75">
        <v>1521534796</v>
      </c>
      <c r="P325" s="75">
        <v>1528639666</v>
      </c>
      <c r="Q325" s="75">
        <v>1521534796</v>
      </c>
      <c r="R325" s="75">
        <v>1528639666</v>
      </c>
      <c r="S325" s="75">
        <v>1521534796</v>
      </c>
    </row>
    <row r="326" spans="1:19" x14ac:dyDescent="0.35">
      <c r="A326" s="74" t="s">
        <v>332</v>
      </c>
      <c r="B326" s="74">
        <v>53</v>
      </c>
      <c r="C326" s="74" t="s">
        <v>1616</v>
      </c>
      <c r="D326" s="74">
        <v>53001</v>
      </c>
      <c r="E326" s="74" t="s">
        <v>2111</v>
      </c>
      <c r="F326" s="75">
        <v>1849674890</v>
      </c>
      <c r="G326" s="75">
        <v>1861676258</v>
      </c>
      <c r="H326" s="75">
        <v>1849674890</v>
      </c>
      <c r="I326" s="74" t="s">
        <v>2829</v>
      </c>
      <c r="J326" s="74" t="s">
        <v>2833</v>
      </c>
      <c r="K326" s="75">
        <v>6488340</v>
      </c>
      <c r="L326" s="75">
        <v>3103280</v>
      </c>
      <c r="M326" s="75">
        <v>1856163230</v>
      </c>
      <c r="N326" s="75">
        <v>1853059950</v>
      </c>
      <c r="O326" s="75">
        <v>1846571610</v>
      </c>
      <c r="P326" s="75">
        <v>1856163230</v>
      </c>
      <c r="Q326" s="75">
        <v>1849674890</v>
      </c>
      <c r="R326" s="75">
        <v>1853059950</v>
      </c>
      <c r="S326" s="75">
        <v>1846571610</v>
      </c>
    </row>
    <row r="327" spans="1:19" x14ac:dyDescent="0.35">
      <c r="A327" s="74" t="s">
        <v>333</v>
      </c>
      <c r="B327" s="74">
        <v>54</v>
      </c>
      <c r="C327" s="74" t="s">
        <v>1617</v>
      </c>
      <c r="D327" s="74">
        <v>54901</v>
      </c>
      <c r="E327" s="74" t="s">
        <v>2112</v>
      </c>
      <c r="F327" s="75">
        <v>83535247</v>
      </c>
      <c r="G327" s="75">
        <v>83535247</v>
      </c>
      <c r="H327" s="75">
        <v>83535247</v>
      </c>
      <c r="I327" s="74" t="s">
        <v>2829</v>
      </c>
      <c r="J327" s="74" t="s">
        <v>2832</v>
      </c>
      <c r="K327" s="75">
        <v>3790745</v>
      </c>
      <c r="L327" s="75">
        <v>0</v>
      </c>
      <c r="M327" s="75">
        <v>87325992</v>
      </c>
      <c r="N327" s="75">
        <v>87325992</v>
      </c>
      <c r="O327" s="75">
        <v>83535247</v>
      </c>
      <c r="P327" s="75">
        <v>87325992</v>
      </c>
      <c r="Q327" s="75">
        <v>83535247</v>
      </c>
      <c r="R327" s="75">
        <v>87325992</v>
      </c>
      <c r="S327" s="75">
        <v>83535247</v>
      </c>
    </row>
    <row r="328" spans="1:19" x14ac:dyDescent="0.35">
      <c r="A328" s="74" t="s">
        <v>334</v>
      </c>
      <c r="B328" s="74">
        <v>54</v>
      </c>
      <c r="C328" s="74" t="s">
        <v>1617</v>
      </c>
      <c r="D328" s="74">
        <v>54902</v>
      </c>
      <c r="E328" s="74" t="s">
        <v>2113</v>
      </c>
      <c r="F328" s="75">
        <v>176793401</v>
      </c>
      <c r="G328" s="75">
        <v>176793401</v>
      </c>
      <c r="H328" s="75">
        <v>176793401</v>
      </c>
      <c r="I328" s="74" t="s">
        <v>2829</v>
      </c>
      <c r="J328" s="74" t="s">
        <v>2832</v>
      </c>
      <c r="K328" s="75">
        <v>2028113</v>
      </c>
      <c r="L328" s="75">
        <v>0</v>
      </c>
      <c r="M328" s="75">
        <v>178821514</v>
      </c>
      <c r="N328" s="75">
        <v>178821514</v>
      </c>
      <c r="O328" s="75">
        <v>176793401</v>
      </c>
      <c r="P328" s="75">
        <v>205617515</v>
      </c>
      <c r="Q328" s="75">
        <v>203589402</v>
      </c>
      <c r="R328" s="75">
        <v>205617515</v>
      </c>
      <c r="S328" s="75">
        <v>203589402</v>
      </c>
    </row>
    <row r="329" spans="1:19" x14ac:dyDescent="0.35">
      <c r="A329" s="74" t="s">
        <v>335</v>
      </c>
      <c r="B329" s="74">
        <v>54</v>
      </c>
      <c r="C329" s="74" t="s">
        <v>1617</v>
      </c>
      <c r="D329" s="74">
        <v>54903</v>
      </c>
      <c r="E329" s="74" t="s">
        <v>2114</v>
      </c>
      <c r="F329" s="75">
        <v>139379039</v>
      </c>
      <c r="G329" s="75">
        <v>139379039</v>
      </c>
      <c r="H329" s="75">
        <v>139379039</v>
      </c>
      <c r="I329" s="74" t="s">
        <v>2829</v>
      </c>
      <c r="J329" s="74" t="s">
        <v>2832</v>
      </c>
      <c r="K329" s="75">
        <v>3514178</v>
      </c>
      <c r="L329" s="75">
        <v>0</v>
      </c>
      <c r="M329" s="75">
        <v>142893217</v>
      </c>
      <c r="N329" s="75">
        <v>142893217</v>
      </c>
      <c r="O329" s="75">
        <v>139379039</v>
      </c>
      <c r="P329" s="75">
        <v>142893217</v>
      </c>
      <c r="Q329" s="75">
        <v>139379039</v>
      </c>
      <c r="R329" s="75">
        <v>142893217</v>
      </c>
      <c r="S329" s="75">
        <v>139379039</v>
      </c>
    </row>
    <row r="330" spans="1:19" x14ac:dyDescent="0.35">
      <c r="A330" s="74" t="s">
        <v>336</v>
      </c>
      <c r="B330" s="74">
        <v>54</v>
      </c>
      <c r="C330" s="74" t="s">
        <v>1617</v>
      </c>
      <c r="D330" s="74">
        <v>95904</v>
      </c>
      <c r="E330" s="74" t="s">
        <v>2115</v>
      </c>
      <c r="F330" s="75">
        <v>1452961</v>
      </c>
      <c r="G330" s="75">
        <v>1452961</v>
      </c>
      <c r="H330" s="75">
        <v>1452961</v>
      </c>
      <c r="I330" s="74" t="s">
        <v>2829</v>
      </c>
      <c r="J330" s="74" t="s">
        <v>2832</v>
      </c>
      <c r="K330" s="75">
        <v>10000</v>
      </c>
      <c r="L330" s="75">
        <v>0</v>
      </c>
      <c r="M330" s="75">
        <v>1462961</v>
      </c>
      <c r="N330" s="75">
        <v>1462961</v>
      </c>
      <c r="O330" s="75">
        <v>1452961</v>
      </c>
      <c r="P330" s="75">
        <v>1462961</v>
      </c>
      <c r="Q330" s="75">
        <v>1452961</v>
      </c>
      <c r="R330" s="75">
        <v>1462961</v>
      </c>
      <c r="S330" s="75">
        <v>1452961</v>
      </c>
    </row>
    <row r="331" spans="1:19" x14ac:dyDescent="0.35">
      <c r="A331" s="74" t="s">
        <v>337</v>
      </c>
      <c r="B331" s="74">
        <v>55</v>
      </c>
      <c r="C331" s="74" t="s">
        <v>1618</v>
      </c>
      <c r="D331" s="74">
        <v>55901</v>
      </c>
      <c r="E331" s="74" t="s">
        <v>5218</v>
      </c>
      <c r="F331" s="75">
        <v>831376428</v>
      </c>
      <c r="G331" s="75">
        <v>815679017</v>
      </c>
      <c r="H331" s="75">
        <v>831376428</v>
      </c>
      <c r="I331" s="74" t="s">
        <v>2829</v>
      </c>
      <c r="J331" s="74" t="s">
        <v>2833</v>
      </c>
      <c r="K331" s="75">
        <v>3454070</v>
      </c>
      <c r="L331" s="75">
        <v>0</v>
      </c>
      <c r="M331" s="75">
        <v>834830498</v>
      </c>
      <c r="N331" s="75">
        <v>834830498</v>
      </c>
      <c r="O331" s="75">
        <v>831376428</v>
      </c>
      <c r="P331" s="75">
        <v>834830498</v>
      </c>
      <c r="Q331" s="75">
        <v>831376428</v>
      </c>
      <c r="R331" s="75">
        <v>834830498</v>
      </c>
      <c r="S331" s="75">
        <v>831376428</v>
      </c>
    </row>
    <row r="332" spans="1:19" x14ac:dyDescent="0.35">
      <c r="A332" s="74" t="s">
        <v>338</v>
      </c>
      <c r="B332" s="74">
        <v>56</v>
      </c>
      <c r="C332" s="74" t="s">
        <v>1619</v>
      </c>
      <c r="D332" s="74">
        <v>56901</v>
      </c>
      <c r="E332" s="74" t="s">
        <v>5219</v>
      </c>
      <c r="F332" s="75">
        <v>446335011</v>
      </c>
      <c r="G332" s="75">
        <v>450317827</v>
      </c>
      <c r="H332" s="75">
        <v>446335011</v>
      </c>
      <c r="I332" s="74" t="s">
        <v>2829</v>
      </c>
      <c r="J332" s="74" t="s">
        <v>2833</v>
      </c>
      <c r="K332" s="75">
        <v>6361795</v>
      </c>
      <c r="L332" s="75">
        <v>0</v>
      </c>
      <c r="M332" s="75">
        <v>452696806</v>
      </c>
      <c r="N332" s="75">
        <v>452696806</v>
      </c>
      <c r="O332" s="75">
        <v>446335011</v>
      </c>
      <c r="P332" s="75">
        <v>672280026</v>
      </c>
      <c r="Q332" s="75">
        <v>665918231</v>
      </c>
      <c r="R332" s="75">
        <v>672280026</v>
      </c>
      <c r="S332" s="75">
        <v>665918231</v>
      </c>
    </row>
    <row r="333" spans="1:19" x14ac:dyDescent="0.35">
      <c r="A333" s="74" t="s">
        <v>339</v>
      </c>
      <c r="B333" s="74">
        <v>56</v>
      </c>
      <c r="C333" s="74" t="s">
        <v>1619</v>
      </c>
      <c r="D333" s="74">
        <v>56902</v>
      </c>
      <c r="E333" s="74" t="s">
        <v>2118</v>
      </c>
      <c r="F333" s="75">
        <v>141367418</v>
      </c>
      <c r="G333" s="75">
        <v>139297593</v>
      </c>
      <c r="H333" s="75">
        <v>141367418</v>
      </c>
      <c r="I333" s="74" t="s">
        <v>2829</v>
      </c>
      <c r="J333" s="74" t="s">
        <v>2833</v>
      </c>
      <c r="K333" s="75">
        <v>992246</v>
      </c>
      <c r="L333" s="75">
        <v>0</v>
      </c>
      <c r="M333" s="75">
        <v>142359664</v>
      </c>
      <c r="N333" s="75">
        <v>142359664</v>
      </c>
      <c r="O333" s="75">
        <v>141367418</v>
      </c>
      <c r="P333" s="75">
        <v>142359664</v>
      </c>
      <c r="Q333" s="75">
        <v>141367418</v>
      </c>
      <c r="R333" s="75">
        <v>142359664</v>
      </c>
      <c r="S333" s="75">
        <v>141367418</v>
      </c>
    </row>
    <row r="334" spans="1:19" x14ac:dyDescent="0.35">
      <c r="A334" s="74" t="s">
        <v>340</v>
      </c>
      <c r="B334" s="74">
        <v>56</v>
      </c>
      <c r="C334" s="74" t="s">
        <v>1619</v>
      </c>
      <c r="D334" s="74">
        <v>211902</v>
      </c>
      <c r="E334" s="74" t="s">
        <v>2119</v>
      </c>
      <c r="F334" s="75">
        <v>59999779</v>
      </c>
      <c r="G334" s="75">
        <v>60468114</v>
      </c>
      <c r="H334" s="75">
        <v>59999779</v>
      </c>
      <c r="I334" s="74" t="s">
        <v>2829</v>
      </c>
      <c r="J334" s="74" t="s">
        <v>2833</v>
      </c>
      <c r="K334" s="75">
        <v>209764</v>
      </c>
      <c r="L334" s="75">
        <v>0</v>
      </c>
      <c r="M334" s="75">
        <v>60209543</v>
      </c>
      <c r="N334" s="75">
        <v>60209543</v>
      </c>
      <c r="O334" s="75">
        <v>59999779</v>
      </c>
      <c r="P334" s="75">
        <v>60209543</v>
      </c>
      <c r="Q334" s="75">
        <v>59999779</v>
      </c>
      <c r="R334" s="75">
        <v>60209543</v>
      </c>
      <c r="S334" s="75">
        <v>59999779</v>
      </c>
    </row>
    <row r="335" spans="1:19" x14ac:dyDescent="0.35">
      <c r="A335" s="74" t="s">
        <v>341</v>
      </c>
      <c r="B335" s="74">
        <v>57</v>
      </c>
      <c r="C335" s="74" t="s">
        <v>1620</v>
      </c>
      <c r="D335" s="74">
        <v>57903</v>
      </c>
      <c r="E335" s="74" t="s">
        <v>2120</v>
      </c>
      <c r="F335" s="75">
        <v>12163667914</v>
      </c>
      <c r="G335" s="75">
        <v>12163667914</v>
      </c>
      <c r="H335" s="75">
        <v>12163667914</v>
      </c>
      <c r="I335" s="74" t="s">
        <v>2829</v>
      </c>
      <c r="J335" s="74" t="s">
        <v>2832</v>
      </c>
      <c r="K335" s="75">
        <v>163952303</v>
      </c>
      <c r="L335" s="75">
        <v>0</v>
      </c>
      <c r="M335" s="75">
        <v>12327620217</v>
      </c>
      <c r="N335" s="75">
        <v>12327620217</v>
      </c>
      <c r="O335" s="75">
        <v>12163667914</v>
      </c>
      <c r="P335" s="75">
        <v>12327620217</v>
      </c>
      <c r="Q335" s="75">
        <v>12163667914</v>
      </c>
      <c r="R335" s="75">
        <v>12327620217</v>
      </c>
      <c r="S335" s="75">
        <v>12163667914</v>
      </c>
    </row>
    <row r="336" spans="1:19" x14ac:dyDescent="0.35">
      <c r="A336" s="74" t="s">
        <v>342</v>
      </c>
      <c r="B336" s="74">
        <v>57</v>
      </c>
      <c r="C336" s="74" t="s">
        <v>1620</v>
      </c>
      <c r="D336" s="74">
        <v>57904</v>
      </c>
      <c r="E336" s="74" t="s">
        <v>2121</v>
      </c>
      <c r="F336" s="75">
        <v>2702988674</v>
      </c>
      <c r="G336" s="75">
        <v>2702988674</v>
      </c>
      <c r="H336" s="75">
        <v>2702988674</v>
      </c>
      <c r="I336" s="74" t="s">
        <v>2829</v>
      </c>
      <c r="J336" s="74" t="s">
        <v>2832</v>
      </c>
      <c r="K336" s="75">
        <v>99921630</v>
      </c>
      <c r="L336" s="75">
        <v>0</v>
      </c>
      <c r="M336" s="75">
        <v>2802910304</v>
      </c>
      <c r="N336" s="75">
        <v>2802910304</v>
      </c>
      <c r="O336" s="75">
        <v>2702988674</v>
      </c>
      <c r="P336" s="75">
        <v>2802910304</v>
      </c>
      <c r="Q336" s="75">
        <v>2702988674</v>
      </c>
      <c r="R336" s="75">
        <v>2802910304</v>
      </c>
      <c r="S336" s="75">
        <v>2702988674</v>
      </c>
    </row>
    <row r="337" spans="1:19" x14ac:dyDescent="0.35">
      <c r="A337" s="74" t="s">
        <v>343</v>
      </c>
      <c r="B337" s="74">
        <v>57</v>
      </c>
      <c r="C337" s="74" t="s">
        <v>1620</v>
      </c>
      <c r="D337" s="74">
        <v>57905</v>
      </c>
      <c r="E337" s="74" t="s">
        <v>2122</v>
      </c>
      <c r="F337" s="75">
        <v>90936843690</v>
      </c>
      <c r="G337" s="75">
        <v>90936843690</v>
      </c>
      <c r="H337" s="75">
        <v>90936843690</v>
      </c>
      <c r="I337" s="74" t="s">
        <v>2829</v>
      </c>
      <c r="J337" s="74" t="s">
        <v>2832</v>
      </c>
      <c r="K337" s="75">
        <v>1467749766</v>
      </c>
      <c r="L337" s="75">
        <v>1755705989</v>
      </c>
      <c r="M337" s="75">
        <v>92404593456</v>
      </c>
      <c r="N337" s="75">
        <v>90648887467</v>
      </c>
      <c r="O337" s="75">
        <v>89181137701</v>
      </c>
      <c r="P337" s="75">
        <v>92404593456</v>
      </c>
      <c r="Q337" s="75">
        <v>90936843690</v>
      </c>
      <c r="R337" s="75">
        <v>90648887467</v>
      </c>
      <c r="S337" s="75">
        <v>89181137701</v>
      </c>
    </row>
    <row r="338" spans="1:19" x14ac:dyDescent="0.35">
      <c r="A338" s="74" t="s">
        <v>344</v>
      </c>
      <c r="B338" s="74">
        <v>57</v>
      </c>
      <c r="C338" s="74" t="s">
        <v>1620</v>
      </c>
      <c r="D338" s="74">
        <v>57906</v>
      </c>
      <c r="E338" s="74" t="s">
        <v>2123</v>
      </c>
      <c r="F338" s="75">
        <v>2230583033</v>
      </c>
      <c r="G338" s="75">
        <v>2230583033</v>
      </c>
      <c r="H338" s="75">
        <v>2230583033</v>
      </c>
      <c r="I338" s="74" t="s">
        <v>2829</v>
      </c>
      <c r="J338" s="74" t="s">
        <v>2832</v>
      </c>
      <c r="K338" s="75">
        <v>112361169</v>
      </c>
      <c r="L338" s="75">
        <v>0</v>
      </c>
      <c r="M338" s="75">
        <v>2342944202</v>
      </c>
      <c r="N338" s="75">
        <v>2342944202</v>
      </c>
      <c r="O338" s="75">
        <v>2230583033</v>
      </c>
      <c r="P338" s="75">
        <v>2342944202</v>
      </c>
      <c r="Q338" s="75">
        <v>2230583033</v>
      </c>
      <c r="R338" s="75">
        <v>2342944202</v>
      </c>
      <c r="S338" s="75">
        <v>2230583033</v>
      </c>
    </row>
    <row r="339" spans="1:19" x14ac:dyDescent="0.35">
      <c r="A339" s="74" t="s">
        <v>345</v>
      </c>
      <c r="B339" s="74">
        <v>57</v>
      </c>
      <c r="C339" s="74" t="s">
        <v>1620</v>
      </c>
      <c r="D339" s="74">
        <v>57907</v>
      </c>
      <c r="E339" s="74" t="s">
        <v>2124</v>
      </c>
      <c r="F339" s="75">
        <v>3488899521</v>
      </c>
      <c r="G339" s="75">
        <v>3488899521</v>
      </c>
      <c r="H339" s="75">
        <v>3488899521</v>
      </c>
      <c r="I339" s="74" t="s">
        <v>2829</v>
      </c>
      <c r="J339" s="74" t="s">
        <v>2832</v>
      </c>
      <c r="K339" s="75">
        <v>131492713</v>
      </c>
      <c r="L339" s="75">
        <v>0</v>
      </c>
      <c r="M339" s="75">
        <v>3620392234</v>
      </c>
      <c r="N339" s="75">
        <v>3620392234</v>
      </c>
      <c r="O339" s="75">
        <v>3488899521</v>
      </c>
      <c r="P339" s="75">
        <v>3620392234</v>
      </c>
      <c r="Q339" s="75">
        <v>3488899521</v>
      </c>
      <c r="R339" s="75">
        <v>3620392234</v>
      </c>
      <c r="S339" s="75">
        <v>3488899521</v>
      </c>
    </row>
    <row r="340" spans="1:19" x14ac:dyDescent="0.35">
      <c r="A340" s="74" t="s">
        <v>346</v>
      </c>
      <c r="B340" s="74">
        <v>57</v>
      </c>
      <c r="C340" s="74" t="s">
        <v>1620</v>
      </c>
      <c r="D340" s="74">
        <v>57909</v>
      </c>
      <c r="E340" s="74" t="s">
        <v>2125</v>
      </c>
      <c r="F340" s="75">
        <v>14095895010</v>
      </c>
      <c r="G340" s="75">
        <v>14095895010</v>
      </c>
      <c r="H340" s="75">
        <v>14095895010</v>
      </c>
      <c r="I340" s="74" t="s">
        <v>2829</v>
      </c>
      <c r="J340" s="74" t="s">
        <v>2832</v>
      </c>
      <c r="K340" s="75">
        <v>541559335</v>
      </c>
      <c r="L340" s="75">
        <v>0</v>
      </c>
      <c r="M340" s="75">
        <v>14637454345</v>
      </c>
      <c r="N340" s="75">
        <v>14637454345</v>
      </c>
      <c r="O340" s="75">
        <v>14095895010</v>
      </c>
      <c r="P340" s="75">
        <v>14637454345</v>
      </c>
      <c r="Q340" s="75">
        <v>14095895010</v>
      </c>
      <c r="R340" s="75">
        <v>14637454345</v>
      </c>
      <c r="S340" s="75">
        <v>14095895010</v>
      </c>
    </row>
    <row r="341" spans="1:19" x14ac:dyDescent="0.35">
      <c r="A341" s="74" t="s">
        <v>347</v>
      </c>
      <c r="B341" s="74">
        <v>57</v>
      </c>
      <c r="C341" s="74" t="s">
        <v>1620</v>
      </c>
      <c r="D341" s="74">
        <v>57910</v>
      </c>
      <c r="E341" s="74" t="s">
        <v>2126</v>
      </c>
      <c r="F341" s="75">
        <v>5036882242</v>
      </c>
      <c r="G341" s="75">
        <v>5036882242</v>
      </c>
      <c r="H341" s="75">
        <v>5036882242</v>
      </c>
      <c r="I341" s="74" t="s">
        <v>2829</v>
      </c>
      <c r="J341" s="74" t="s">
        <v>2832</v>
      </c>
      <c r="K341" s="75">
        <v>191744428</v>
      </c>
      <c r="L341" s="75">
        <v>0</v>
      </c>
      <c r="M341" s="75">
        <v>5228626670</v>
      </c>
      <c r="N341" s="75">
        <v>5228626670</v>
      </c>
      <c r="O341" s="75">
        <v>5036882242</v>
      </c>
      <c r="P341" s="75">
        <v>5228626670</v>
      </c>
      <c r="Q341" s="75">
        <v>5036882242</v>
      </c>
      <c r="R341" s="75">
        <v>5228626670</v>
      </c>
      <c r="S341" s="75">
        <v>5036882242</v>
      </c>
    </row>
    <row r="342" spans="1:19" x14ac:dyDescent="0.35">
      <c r="A342" s="74" t="s">
        <v>348</v>
      </c>
      <c r="B342" s="74">
        <v>57</v>
      </c>
      <c r="C342" s="74" t="s">
        <v>1620</v>
      </c>
      <c r="D342" s="74">
        <v>57911</v>
      </c>
      <c r="E342" s="74" t="s">
        <v>2127</v>
      </c>
      <c r="F342" s="75">
        <v>14417484000</v>
      </c>
      <c r="G342" s="75">
        <v>14417484000</v>
      </c>
      <c r="H342" s="75">
        <v>14417484000</v>
      </c>
      <c r="I342" s="74" t="s">
        <v>2829</v>
      </c>
      <c r="J342" s="74" t="s">
        <v>2832</v>
      </c>
      <c r="K342" s="75">
        <v>81759534</v>
      </c>
      <c r="L342" s="75">
        <v>1185260440</v>
      </c>
      <c r="M342" s="75">
        <v>14499243534</v>
      </c>
      <c r="N342" s="75">
        <v>13313983094</v>
      </c>
      <c r="O342" s="75">
        <v>13232223560</v>
      </c>
      <c r="P342" s="75">
        <v>14499243534</v>
      </c>
      <c r="Q342" s="75">
        <v>14417484000</v>
      </c>
      <c r="R342" s="75">
        <v>13313983094</v>
      </c>
      <c r="S342" s="75">
        <v>13232223560</v>
      </c>
    </row>
    <row r="343" spans="1:19" x14ac:dyDescent="0.35">
      <c r="A343" s="74" t="s">
        <v>349</v>
      </c>
      <c r="B343" s="74">
        <v>57</v>
      </c>
      <c r="C343" s="74" t="s">
        <v>1620</v>
      </c>
      <c r="D343" s="74">
        <v>57912</v>
      </c>
      <c r="E343" s="74" t="s">
        <v>2128</v>
      </c>
      <c r="F343" s="75">
        <v>9710292640</v>
      </c>
      <c r="G343" s="75">
        <v>9710292640</v>
      </c>
      <c r="H343" s="75">
        <v>9710292640</v>
      </c>
      <c r="I343" s="74" t="s">
        <v>2829</v>
      </c>
      <c r="J343" s="74" t="s">
        <v>2832</v>
      </c>
      <c r="K343" s="75">
        <v>216835665</v>
      </c>
      <c r="L343" s="75">
        <v>0</v>
      </c>
      <c r="M343" s="75">
        <v>9927128305</v>
      </c>
      <c r="N343" s="75">
        <v>9927128305</v>
      </c>
      <c r="O343" s="75">
        <v>9710292640</v>
      </c>
      <c r="P343" s="75">
        <v>9927128305</v>
      </c>
      <c r="Q343" s="75">
        <v>9710292640</v>
      </c>
      <c r="R343" s="75">
        <v>9927128305</v>
      </c>
      <c r="S343" s="75">
        <v>9710292640</v>
      </c>
    </row>
    <row r="344" spans="1:19" x14ac:dyDescent="0.35">
      <c r="A344" s="74" t="s">
        <v>350</v>
      </c>
      <c r="B344" s="74">
        <v>57</v>
      </c>
      <c r="C344" s="74" t="s">
        <v>1620</v>
      </c>
      <c r="D344" s="74">
        <v>57913</v>
      </c>
      <c r="E344" s="74" t="s">
        <v>2129</v>
      </c>
      <c r="F344" s="75">
        <v>1718318880</v>
      </c>
      <c r="G344" s="75">
        <v>1718318880</v>
      </c>
      <c r="H344" s="75">
        <v>1718318880</v>
      </c>
      <c r="I344" s="74" t="s">
        <v>2829</v>
      </c>
      <c r="J344" s="74" t="s">
        <v>2832</v>
      </c>
      <c r="K344" s="75">
        <v>70842849</v>
      </c>
      <c r="L344" s="75">
        <v>0</v>
      </c>
      <c r="M344" s="75">
        <v>1789161729</v>
      </c>
      <c r="N344" s="75">
        <v>1789161729</v>
      </c>
      <c r="O344" s="75">
        <v>1718318880</v>
      </c>
      <c r="P344" s="75">
        <v>1789161729</v>
      </c>
      <c r="Q344" s="75">
        <v>1718318880</v>
      </c>
      <c r="R344" s="75">
        <v>1789161729</v>
      </c>
      <c r="S344" s="75">
        <v>1718318880</v>
      </c>
    </row>
    <row r="345" spans="1:19" x14ac:dyDescent="0.35">
      <c r="A345" s="74" t="s">
        <v>351</v>
      </c>
      <c r="B345" s="74">
        <v>57</v>
      </c>
      <c r="C345" s="74" t="s">
        <v>1620</v>
      </c>
      <c r="D345" s="74">
        <v>57914</v>
      </c>
      <c r="E345" s="74" t="s">
        <v>2130</v>
      </c>
      <c r="F345" s="75">
        <v>6143390791</v>
      </c>
      <c r="G345" s="75">
        <v>6143390791</v>
      </c>
      <c r="H345" s="75">
        <v>6143390791</v>
      </c>
      <c r="I345" s="74" t="s">
        <v>2829</v>
      </c>
      <c r="J345" s="74" t="s">
        <v>2832</v>
      </c>
      <c r="K345" s="75">
        <v>269368836</v>
      </c>
      <c r="L345" s="75">
        <v>0</v>
      </c>
      <c r="M345" s="75">
        <v>6412759627</v>
      </c>
      <c r="N345" s="75">
        <v>6412759627</v>
      </c>
      <c r="O345" s="75">
        <v>6143390791</v>
      </c>
      <c r="P345" s="75">
        <v>6412759627</v>
      </c>
      <c r="Q345" s="75">
        <v>6143390791</v>
      </c>
      <c r="R345" s="75">
        <v>6412759627</v>
      </c>
      <c r="S345" s="75">
        <v>6143390791</v>
      </c>
    </row>
    <row r="346" spans="1:19" x14ac:dyDescent="0.35">
      <c r="A346" s="74" t="s">
        <v>352</v>
      </c>
      <c r="B346" s="74">
        <v>57</v>
      </c>
      <c r="C346" s="74" t="s">
        <v>1620</v>
      </c>
      <c r="D346" s="74">
        <v>57916</v>
      </c>
      <c r="E346" s="74" t="s">
        <v>2131</v>
      </c>
      <c r="F346" s="75">
        <v>18274358695</v>
      </c>
      <c r="G346" s="75">
        <v>18274358695</v>
      </c>
      <c r="H346" s="75">
        <v>18274358695</v>
      </c>
      <c r="I346" s="74" t="s">
        <v>2829</v>
      </c>
      <c r="J346" s="74" t="s">
        <v>2832</v>
      </c>
      <c r="K346" s="75">
        <v>399091200</v>
      </c>
      <c r="L346" s="75">
        <v>464686719</v>
      </c>
      <c r="M346" s="75">
        <v>18673449895</v>
      </c>
      <c r="N346" s="75">
        <v>18208763176</v>
      </c>
      <c r="O346" s="75">
        <v>17809671976</v>
      </c>
      <c r="P346" s="75">
        <v>18673449895</v>
      </c>
      <c r="Q346" s="75">
        <v>18274358695</v>
      </c>
      <c r="R346" s="75">
        <v>18208763176</v>
      </c>
      <c r="S346" s="75">
        <v>17809671976</v>
      </c>
    </row>
    <row r="347" spans="1:19" x14ac:dyDescent="0.35">
      <c r="A347" s="74" t="s">
        <v>353</v>
      </c>
      <c r="B347" s="74">
        <v>57</v>
      </c>
      <c r="C347" s="74" t="s">
        <v>1620</v>
      </c>
      <c r="D347" s="74">
        <v>57919</v>
      </c>
      <c r="E347" s="74" t="s">
        <v>2132</v>
      </c>
      <c r="F347" s="75">
        <v>943334808</v>
      </c>
      <c r="G347" s="75">
        <v>943334808</v>
      </c>
      <c r="H347" s="75">
        <v>943334808</v>
      </c>
      <c r="I347" s="74" t="s">
        <v>2829</v>
      </c>
      <c r="J347" s="74" t="s">
        <v>2832</v>
      </c>
      <c r="K347" s="75">
        <v>16341000</v>
      </c>
      <c r="L347" s="75">
        <v>0</v>
      </c>
      <c r="M347" s="75">
        <v>959675808</v>
      </c>
      <c r="N347" s="75">
        <v>959675808</v>
      </c>
      <c r="O347" s="75">
        <v>943334808</v>
      </c>
      <c r="P347" s="75">
        <v>959675808</v>
      </c>
      <c r="Q347" s="75">
        <v>943334808</v>
      </c>
      <c r="R347" s="75">
        <v>959675808</v>
      </c>
      <c r="S347" s="75">
        <v>943334808</v>
      </c>
    </row>
    <row r="348" spans="1:19" x14ac:dyDescent="0.35">
      <c r="A348" s="74" t="s">
        <v>354</v>
      </c>
      <c r="B348" s="74">
        <v>57</v>
      </c>
      <c r="C348" s="74" t="s">
        <v>1620</v>
      </c>
      <c r="D348" s="74">
        <v>57922</v>
      </c>
      <c r="E348" s="74" t="s">
        <v>2133</v>
      </c>
      <c r="F348" s="75">
        <v>9165186691</v>
      </c>
      <c r="G348" s="75">
        <v>9165186691</v>
      </c>
      <c r="H348" s="75">
        <v>9165186691</v>
      </c>
      <c r="I348" s="74" t="s">
        <v>2829</v>
      </c>
      <c r="J348" s="74" t="s">
        <v>2832</v>
      </c>
      <c r="K348" s="75">
        <v>108487820</v>
      </c>
      <c r="L348" s="75">
        <v>0</v>
      </c>
      <c r="M348" s="75">
        <v>9273674511</v>
      </c>
      <c r="N348" s="75">
        <v>9273674511</v>
      </c>
      <c r="O348" s="75">
        <v>9165186691</v>
      </c>
      <c r="P348" s="75">
        <v>9273674511</v>
      </c>
      <c r="Q348" s="75">
        <v>9165186691</v>
      </c>
      <c r="R348" s="75">
        <v>9273674511</v>
      </c>
      <c r="S348" s="75">
        <v>9165186691</v>
      </c>
    </row>
    <row r="349" spans="1:19" x14ac:dyDescent="0.35">
      <c r="A349" s="74" t="s">
        <v>355</v>
      </c>
      <c r="B349" s="74">
        <v>57</v>
      </c>
      <c r="C349" s="74" t="s">
        <v>1620</v>
      </c>
      <c r="D349" s="74">
        <v>70905</v>
      </c>
      <c r="E349" s="74" t="s">
        <v>2134</v>
      </c>
      <c r="F349" s="75">
        <v>17818814</v>
      </c>
      <c r="G349" s="75">
        <v>17818814</v>
      </c>
      <c r="H349" s="75">
        <v>17818814</v>
      </c>
      <c r="I349" s="74" t="s">
        <v>2829</v>
      </c>
      <c r="J349" s="74" t="s">
        <v>2832</v>
      </c>
      <c r="K349" s="75">
        <v>206450</v>
      </c>
      <c r="L349" s="75">
        <v>0</v>
      </c>
      <c r="M349" s="75">
        <v>18025264</v>
      </c>
      <c r="N349" s="75">
        <v>18025264</v>
      </c>
      <c r="O349" s="75">
        <v>17818814</v>
      </c>
      <c r="P349" s="75">
        <v>18025264</v>
      </c>
      <c r="Q349" s="75">
        <v>17818814</v>
      </c>
      <c r="R349" s="75">
        <v>18025264</v>
      </c>
      <c r="S349" s="75">
        <v>17818814</v>
      </c>
    </row>
    <row r="350" spans="1:19" x14ac:dyDescent="0.35">
      <c r="A350" s="74" t="s">
        <v>356</v>
      </c>
      <c r="B350" s="74">
        <v>57</v>
      </c>
      <c r="C350" s="74" t="s">
        <v>1620</v>
      </c>
      <c r="D350" s="74">
        <v>220906</v>
      </c>
      <c r="E350" s="74" t="s">
        <v>2135</v>
      </c>
      <c r="F350" s="75">
        <v>279778954</v>
      </c>
      <c r="G350" s="75">
        <v>279778954</v>
      </c>
      <c r="H350" s="75">
        <v>279778954</v>
      </c>
      <c r="I350" s="74" t="s">
        <v>2829</v>
      </c>
      <c r="J350" s="74" t="s">
        <v>2832</v>
      </c>
      <c r="K350" s="75">
        <v>0</v>
      </c>
      <c r="L350" s="75">
        <v>0</v>
      </c>
      <c r="M350" s="75">
        <v>279778954</v>
      </c>
      <c r="N350" s="75">
        <v>279778954</v>
      </c>
      <c r="O350" s="75">
        <v>279778954</v>
      </c>
      <c r="P350" s="75">
        <v>279778954</v>
      </c>
      <c r="Q350" s="75">
        <v>279778954</v>
      </c>
      <c r="R350" s="75">
        <v>279778954</v>
      </c>
      <c r="S350" s="75">
        <v>279778954</v>
      </c>
    </row>
    <row r="351" spans="1:19" x14ac:dyDescent="0.35">
      <c r="A351" s="74" t="s">
        <v>357</v>
      </c>
      <c r="B351" s="74">
        <v>58</v>
      </c>
      <c r="C351" s="74" t="s">
        <v>1621</v>
      </c>
      <c r="D351" s="74">
        <v>58902</v>
      </c>
      <c r="E351" s="74" t="s">
        <v>2136</v>
      </c>
      <c r="F351" s="75">
        <v>142234052</v>
      </c>
      <c r="G351" s="75">
        <v>142176247</v>
      </c>
      <c r="H351" s="75">
        <v>142234052</v>
      </c>
      <c r="I351" s="74" t="s">
        <v>2829</v>
      </c>
      <c r="J351" s="74" t="s">
        <v>2833</v>
      </c>
      <c r="K351" s="75">
        <v>490140</v>
      </c>
      <c r="L351" s="75">
        <v>0</v>
      </c>
      <c r="M351" s="75">
        <v>142724192</v>
      </c>
      <c r="N351" s="75">
        <v>142724192</v>
      </c>
      <c r="O351" s="75">
        <v>142234052</v>
      </c>
      <c r="P351" s="75">
        <v>142724192</v>
      </c>
      <c r="Q351" s="75">
        <v>142234052</v>
      </c>
      <c r="R351" s="75">
        <v>142724192</v>
      </c>
      <c r="S351" s="75">
        <v>142234052</v>
      </c>
    </row>
    <row r="352" spans="1:19" x14ac:dyDescent="0.35">
      <c r="A352" s="74" t="s">
        <v>358</v>
      </c>
      <c r="B352" s="74">
        <v>58</v>
      </c>
      <c r="C352" s="74" t="s">
        <v>1621</v>
      </c>
      <c r="D352" s="74">
        <v>58905</v>
      </c>
      <c r="E352" s="74" t="s">
        <v>5220</v>
      </c>
      <c r="F352" s="75">
        <v>218202633</v>
      </c>
      <c r="G352" s="75">
        <v>209868258</v>
      </c>
      <c r="H352" s="75">
        <v>218202633</v>
      </c>
      <c r="I352" s="74" t="s">
        <v>2829</v>
      </c>
      <c r="J352" s="74" t="s">
        <v>2833</v>
      </c>
      <c r="K352" s="75">
        <v>933520</v>
      </c>
      <c r="L352" s="75">
        <v>952490</v>
      </c>
      <c r="M352" s="75">
        <v>219136153</v>
      </c>
      <c r="N352" s="75">
        <v>218183663</v>
      </c>
      <c r="O352" s="75">
        <v>217250143</v>
      </c>
      <c r="P352" s="75">
        <v>219136153</v>
      </c>
      <c r="Q352" s="75">
        <v>218202633</v>
      </c>
      <c r="R352" s="75">
        <v>218183663</v>
      </c>
      <c r="S352" s="75">
        <v>217250143</v>
      </c>
    </row>
    <row r="353" spans="1:19" x14ac:dyDescent="0.35">
      <c r="A353" s="74" t="s">
        <v>359</v>
      </c>
      <c r="B353" s="74">
        <v>58</v>
      </c>
      <c r="C353" s="74" t="s">
        <v>1621</v>
      </c>
      <c r="D353" s="74">
        <v>58906</v>
      </c>
      <c r="E353" s="74" t="s">
        <v>2138</v>
      </c>
      <c r="F353" s="75">
        <v>568525828</v>
      </c>
      <c r="G353" s="75">
        <v>582537954</v>
      </c>
      <c r="H353" s="75">
        <v>568525828</v>
      </c>
      <c r="I353" s="74" t="s">
        <v>2829</v>
      </c>
      <c r="J353" s="74" t="s">
        <v>2833</v>
      </c>
      <c r="K353" s="75">
        <v>15673450</v>
      </c>
      <c r="L353" s="75">
        <v>0</v>
      </c>
      <c r="M353" s="75">
        <v>584199278</v>
      </c>
      <c r="N353" s="75">
        <v>584199278</v>
      </c>
      <c r="O353" s="75">
        <v>568525828</v>
      </c>
      <c r="P353" s="75">
        <v>584199278</v>
      </c>
      <c r="Q353" s="75">
        <v>568525828</v>
      </c>
      <c r="R353" s="75">
        <v>584199278</v>
      </c>
      <c r="S353" s="75">
        <v>568525828</v>
      </c>
    </row>
    <row r="354" spans="1:19" x14ac:dyDescent="0.35">
      <c r="A354" s="74" t="s">
        <v>360</v>
      </c>
      <c r="B354" s="74">
        <v>58</v>
      </c>
      <c r="C354" s="74" t="s">
        <v>1621</v>
      </c>
      <c r="D354" s="74">
        <v>58909</v>
      </c>
      <c r="E354" s="74" t="s">
        <v>5208</v>
      </c>
      <c r="F354" s="75">
        <v>89094793</v>
      </c>
      <c r="G354" s="75">
        <v>89094793</v>
      </c>
      <c r="H354" s="75">
        <v>89094793</v>
      </c>
      <c r="I354" s="74" t="s">
        <v>2829</v>
      </c>
      <c r="J354" s="74" t="s">
        <v>2833</v>
      </c>
      <c r="K354" s="75">
        <v>414480</v>
      </c>
      <c r="L354" s="75">
        <v>337955</v>
      </c>
      <c r="M354" s="75">
        <v>89509273</v>
      </c>
      <c r="N354" s="75">
        <v>89171318</v>
      </c>
      <c r="O354" s="75">
        <v>88756838</v>
      </c>
      <c r="P354" s="75">
        <v>89509273</v>
      </c>
      <c r="Q354" s="75">
        <v>89094793</v>
      </c>
      <c r="R354" s="75">
        <v>89171318</v>
      </c>
      <c r="S354" s="75">
        <v>88756838</v>
      </c>
    </row>
    <row r="355" spans="1:19" x14ac:dyDescent="0.35">
      <c r="A355" s="74" t="s">
        <v>361</v>
      </c>
      <c r="B355" s="74">
        <v>58</v>
      </c>
      <c r="C355" s="74" t="s">
        <v>1621</v>
      </c>
      <c r="D355" s="74">
        <v>153903</v>
      </c>
      <c r="E355" s="74" t="s">
        <v>2139</v>
      </c>
      <c r="F355" s="75">
        <v>30846080</v>
      </c>
      <c r="G355" s="75">
        <v>30031931</v>
      </c>
      <c r="H355" s="75">
        <v>30846080</v>
      </c>
      <c r="I355" s="74" t="s">
        <v>2829</v>
      </c>
      <c r="J355" s="74" t="s">
        <v>2833</v>
      </c>
      <c r="K355" s="75">
        <v>457330</v>
      </c>
      <c r="L355" s="75">
        <v>0</v>
      </c>
      <c r="M355" s="75">
        <v>31303410</v>
      </c>
      <c r="N355" s="75">
        <v>31303410</v>
      </c>
      <c r="O355" s="75">
        <v>30846080</v>
      </c>
      <c r="P355" s="75">
        <v>31303410</v>
      </c>
      <c r="Q355" s="75">
        <v>30846080</v>
      </c>
      <c r="R355" s="75">
        <v>31303410</v>
      </c>
      <c r="S355" s="75">
        <v>30846080</v>
      </c>
    </row>
    <row r="356" spans="1:19" x14ac:dyDescent="0.35">
      <c r="A356" s="74" t="s">
        <v>362</v>
      </c>
      <c r="B356" s="74">
        <v>59</v>
      </c>
      <c r="C356" s="74" t="s">
        <v>1622</v>
      </c>
      <c r="D356" s="74">
        <v>59901</v>
      </c>
      <c r="E356" s="74" t="s">
        <v>2016</v>
      </c>
      <c r="F356" s="75">
        <v>1356590773</v>
      </c>
      <c r="G356" s="75">
        <v>1335552368</v>
      </c>
      <c r="H356" s="75">
        <v>1356590773</v>
      </c>
      <c r="I356" s="74" t="s">
        <v>2829</v>
      </c>
      <c r="J356" s="74" t="s">
        <v>2833</v>
      </c>
      <c r="K356" s="75">
        <v>28283256</v>
      </c>
      <c r="L356" s="75">
        <v>0</v>
      </c>
      <c r="M356" s="75">
        <v>1384874029</v>
      </c>
      <c r="N356" s="75">
        <v>1384874029</v>
      </c>
      <c r="O356" s="75">
        <v>1356590773</v>
      </c>
      <c r="P356" s="75">
        <v>1384874029</v>
      </c>
      <c r="Q356" s="75">
        <v>1356590773</v>
      </c>
      <c r="R356" s="75">
        <v>1384874029</v>
      </c>
      <c r="S356" s="75">
        <v>1356590773</v>
      </c>
    </row>
    <row r="357" spans="1:19" x14ac:dyDescent="0.35">
      <c r="A357" s="74" t="s">
        <v>363</v>
      </c>
      <c r="B357" s="74">
        <v>59</v>
      </c>
      <c r="C357" s="74" t="s">
        <v>1622</v>
      </c>
      <c r="D357" s="74">
        <v>59902</v>
      </c>
      <c r="E357" s="74" t="s">
        <v>2140</v>
      </c>
      <c r="F357" s="75">
        <v>43075236</v>
      </c>
      <c r="G357" s="75">
        <v>42676035</v>
      </c>
      <c r="H357" s="75">
        <v>43075236</v>
      </c>
      <c r="I357" s="74" t="s">
        <v>2829</v>
      </c>
      <c r="J357" s="74" t="s">
        <v>2833</v>
      </c>
      <c r="K357" s="75">
        <v>269400</v>
      </c>
      <c r="L357" s="75">
        <v>0</v>
      </c>
      <c r="M357" s="75">
        <v>43344636</v>
      </c>
      <c r="N357" s="75">
        <v>43344636</v>
      </c>
      <c r="O357" s="75">
        <v>43075236</v>
      </c>
      <c r="P357" s="75">
        <v>43344636</v>
      </c>
      <c r="Q357" s="75">
        <v>43075236</v>
      </c>
      <c r="R357" s="75">
        <v>43344636</v>
      </c>
      <c r="S357" s="75">
        <v>43075236</v>
      </c>
    </row>
    <row r="358" spans="1:19" x14ac:dyDescent="0.35">
      <c r="A358" s="74" t="s">
        <v>364</v>
      </c>
      <c r="B358" s="74">
        <v>59</v>
      </c>
      <c r="C358" s="74" t="s">
        <v>1622</v>
      </c>
      <c r="D358" s="74">
        <v>180902</v>
      </c>
      <c r="E358" s="74" t="s">
        <v>2141</v>
      </c>
      <c r="F358" s="75">
        <v>24319006</v>
      </c>
      <c r="G358" s="75">
        <v>23716826</v>
      </c>
      <c r="H358" s="75">
        <v>24319006</v>
      </c>
      <c r="I358" s="74" t="s">
        <v>2829</v>
      </c>
      <c r="J358" s="74" t="s">
        <v>2833</v>
      </c>
      <c r="K358" s="75">
        <v>310000</v>
      </c>
      <c r="L358" s="75">
        <v>0</v>
      </c>
      <c r="M358" s="75">
        <v>24629006</v>
      </c>
      <c r="N358" s="75">
        <v>24629006</v>
      </c>
      <c r="O358" s="75">
        <v>24319006</v>
      </c>
      <c r="P358" s="75">
        <v>24629006</v>
      </c>
      <c r="Q358" s="75">
        <v>24319006</v>
      </c>
      <c r="R358" s="75">
        <v>24629006</v>
      </c>
      <c r="S358" s="75">
        <v>24319006</v>
      </c>
    </row>
    <row r="359" spans="1:19" x14ac:dyDescent="0.35">
      <c r="A359" s="74" t="s">
        <v>365</v>
      </c>
      <c r="B359" s="74">
        <v>59</v>
      </c>
      <c r="C359" s="74" t="s">
        <v>1622</v>
      </c>
      <c r="D359" s="74">
        <v>180903</v>
      </c>
      <c r="E359" s="74" t="s">
        <v>2142</v>
      </c>
      <c r="F359" s="75">
        <v>19088548</v>
      </c>
      <c r="G359" s="75">
        <v>19388744</v>
      </c>
      <c r="H359" s="75">
        <v>19088548</v>
      </c>
      <c r="I359" s="74" t="s">
        <v>2829</v>
      </c>
      <c r="J359" s="74" t="s">
        <v>2833</v>
      </c>
      <c r="K359" s="75">
        <v>177200</v>
      </c>
      <c r="L359" s="75">
        <v>0</v>
      </c>
      <c r="M359" s="75">
        <v>19265748</v>
      </c>
      <c r="N359" s="75">
        <v>19265748</v>
      </c>
      <c r="O359" s="75">
        <v>19088548</v>
      </c>
      <c r="P359" s="75">
        <v>19265748</v>
      </c>
      <c r="Q359" s="75">
        <v>19088548</v>
      </c>
      <c r="R359" s="75">
        <v>19265748</v>
      </c>
      <c r="S359" s="75">
        <v>19088548</v>
      </c>
    </row>
    <row r="360" spans="1:19" x14ac:dyDescent="0.35">
      <c r="A360" s="74" t="s">
        <v>366</v>
      </c>
      <c r="B360" s="74">
        <v>59</v>
      </c>
      <c r="C360" s="74" t="s">
        <v>1622</v>
      </c>
      <c r="D360" s="74">
        <v>180904</v>
      </c>
      <c r="E360" s="74" t="s">
        <v>2143</v>
      </c>
      <c r="F360" s="75">
        <v>13308459</v>
      </c>
      <c r="G360" s="75">
        <v>12958935</v>
      </c>
      <c r="H360" s="75">
        <v>13308459</v>
      </c>
      <c r="I360" s="74" t="s">
        <v>2829</v>
      </c>
      <c r="J360" s="74" t="s">
        <v>2833</v>
      </c>
      <c r="K360" s="75">
        <v>228600</v>
      </c>
      <c r="L360" s="75">
        <v>0</v>
      </c>
      <c r="M360" s="75">
        <v>13537059</v>
      </c>
      <c r="N360" s="75">
        <v>13537059</v>
      </c>
      <c r="O360" s="75">
        <v>13308459</v>
      </c>
      <c r="P360" s="75">
        <v>13537059</v>
      </c>
      <c r="Q360" s="75">
        <v>13308459</v>
      </c>
      <c r="R360" s="75">
        <v>13537059</v>
      </c>
      <c r="S360" s="75">
        <v>13308459</v>
      </c>
    </row>
    <row r="361" spans="1:19" x14ac:dyDescent="0.35">
      <c r="A361" s="74" t="s">
        <v>367</v>
      </c>
      <c r="B361" s="74">
        <v>59</v>
      </c>
      <c r="C361" s="74" t="s">
        <v>1622</v>
      </c>
      <c r="D361" s="74">
        <v>185903</v>
      </c>
      <c r="E361" s="74" t="s">
        <v>2144</v>
      </c>
      <c r="F361" s="75">
        <v>1671259</v>
      </c>
      <c r="G361" s="75">
        <v>1671259</v>
      </c>
      <c r="H361" s="75">
        <v>1671259</v>
      </c>
      <c r="I361" s="74" t="s">
        <v>2829</v>
      </c>
      <c r="J361" s="74" t="s">
        <v>2833</v>
      </c>
      <c r="K361" s="75">
        <v>20000</v>
      </c>
      <c r="L361" s="75">
        <v>0</v>
      </c>
      <c r="M361" s="75">
        <v>1691259</v>
      </c>
      <c r="N361" s="75">
        <v>1691259</v>
      </c>
      <c r="O361" s="75">
        <v>1671259</v>
      </c>
      <c r="P361" s="75">
        <v>1691259</v>
      </c>
      <c r="Q361" s="75">
        <v>1671259</v>
      </c>
      <c r="R361" s="75">
        <v>1691259</v>
      </c>
      <c r="S361" s="75">
        <v>1671259</v>
      </c>
    </row>
    <row r="362" spans="1:19" x14ac:dyDescent="0.35">
      <c r="A362" s="74" t="s">
        <v>368</v>
      </c>
      <c r="B362" s="74">
        <v>60</v>
      </c>
      <c r="C362" s="74" t="s">
        <v>1623</v>
      </c>
      <c r="D362" s="74">
        <v>60902</v>
      </c>
      <c r="E362" s="74" t="s">
        <v>2145</v>
      </c>
      <c r="F362" s="75">
        <v>164923149</v>
      </c>
      <c r="G362" s="75">
        <v>193170989</v>
      </c>
      <c r="H362" s="75">
        <v>164923149</v>
      </c>
      <c r="I362" s="74" t="s">
        <v>2829</v>
      </c>
      <c r="J362" s="74" t="s">
        <v>2833</v>
      </c>
      <c r="K362" s="75">
        <v>10597327</v>
      </c>
      <c r="L362" s="75">
        <v>0</v>
      </c>
      <c r="M362" s="75">
        <v>175520476</v>
      </c>
      <c r="N362" s="75">
        <v>175520476</v>
      </c>
      <c r="O362" s="75">
        <v>164923149</v>
      </c>
      <c r="P362" s="75">
        <v>175520476</v>
      </c>
      <c r="Q362" s="75">
        <v>164923149</v>
      </c>
      <c r="R362" s="75">
        <v>175520476</v>
      </c>
      <c r="S362" s="75">
        <v>164923149</v>
      </c>
    </row>
    <row r="363" spans="1:19" x14ac:dyDescent="0.35">
      <c r="A363" s="74" t="s">
        <v>369</v>
      </c>
      <c r="B363" s="74">
        <v>60</v>
      </c>
      <c r="C363" s="74" t="s">
        <v>1623</v>
      </c>
      <c r="D363" s="74">
        <v>60914</v>
      </c>
      <c r="E363" s="74" t="s">
        <v>2146</v>
      </c>
      <c r="F363" s="75">
        <v>12855670</v>
      </c>
      <c r="G363" s="75">
        <v>13417721</v>
      </c>
      <c r="H363" s="75">
        <v>12855670</v>
      </c>
      <c r="I363" s="74" t="s">
        <v>2829</v>
      </c>
      <c r="J363" s="74" t="s">
        <v>2833</v>
      </c>
      <c r="K363" s="75">
        <v>881080</v>
      </c>
      <c r="L363" s="75">
        <v>0</v>
      </c>
      <c r="M363" s="75">
        <v>13736750</v>
      </c>
      <c r="N363" s="75">
        <v>13736750</v>
      </c>
      <c r="O363" s="75">
        <v>12855670</v>
      </c>
      <c r="P363" s="75">
        <v>13736750</v>
      </c>
      <c r="Q363" s="75">
        <v>12855670</v>
      </c>
      <c r="R363" s="75">
        <v>13736750</v>
      </c>
      <c r="S363" s="75">
        <v>12855670</v>
      </c>
    </row>
    <row r="364" spans="1:19" x14ac:dyDescent="0.35">
      <c r="A364" s="74" t="s">
        <v>370</v>
      </c>
      <c r="B364" s="74">
        <v>60</v>
      </c>
      <c r="C364" s="74" t="s">
        <v>1623</v>
      </c>
      <c r="D364" s="74">
        <v>116903</v>
      </c>
      <c r="E364" s="74" t="s">
        <v>2147</v>
      </c>
      <c r="F364" s="75">
        <v>1745600</v>
      </c>
      <c r="G364" s="75">
        <v>1745600</v>
      </c>
      <c r="H364" s="75">
        <v>1745600</v>
      </c>
      <c r="I364" s="74" t="s">
        <v>2829</v>
      </c>
      <c r="J364" s="74" t="s">
        <v>2833</v>
      </c>
      <c r="K364" s="75">
        <v>143340</v>
      </c>
      <c r="L364" s="75">
        <v>0</v>
      </c>
      <c r="M364" s="75">
        <v>1888940</v>
      </c>
      <c r="N364" s="75">
        <v>1888940</v>
      </c>
      <c r="O364" s="75">
        <v>1745600</v>
      </c>
      <c r="P364" s="75">
        <v>1888940</v>
      </c>
      <c r="Q364" s="75">
        <v>1745600</v>
      </c>
      <c r="R364" s="75">
        <v>1888940</v>
      </c>
      <c r="S364" s="75">
        <v>1745600</v>
      </c>
    </row>
    <row r="365" spans="1:19" x14ac:dyDescent="0.35">
      <c r="A365" s="74" t="s">
        <v>371</v>
      </c>
      <c r="B365" s="74">
        <v>60</v>
      </c>
      <c r="C365" s="74" t="s">
        <v>1623</v>
      </c>
      <c r="D365" s="74">
        <v>139905</v>
      </c>
      <c r="E365" s="74" t="s">
        <v>2148</v>
      </c>
      <c r="F365" s="75">
        <v>12332424</v>
      </c>
      <c r="G365" s="75">
        <v>12332424</v>
      </c>
      <c r="H365" s="75">
        <v>12332424</v>
      </c>
      <c r="I365" s="74" t="s">
        <v>2829</v>
      </c>
      <c r="J365" s="74" t="s">
        <v>2833</v>
      </c>
      <c r="K365" s="75">
        <v>265270</v>
      </c>
      <c r="L365" s="75">
        <v>0</v>
      </c>
      <c r="M365" s="75">
        <v>12597694</v>
      </c>
      <c r="N365" s="75">
        <v>12597694</v>
      </c>
      <c r="O365" s="75">
        <v>12332424</v>
      </c>
      <c r="P365" s="75">
        <v>12597694</v>
      </c>
      <c r="Q365" s="75">
        <v>12332424</v>
      </c>
      <c r="R365" s="75">
        <v>12597694</v>
      </c>
      <c r="S365" s="75">
        <v>12332424</v>
      </c>
    </row>
    <row r="366" spans="1:19" x14ac:dyDescent="0.35">
      <c r="A366" s="74" t="s">
        <v>372</v>
      </c>
      <c r="B366" s="74">
        <v>61</v>
      </c>
      <c r="C366" s="74" t="s">
        <v>1624</v>
      </c>
      <c r="D366" s="74">
        <v>43903</v>
      </c>
      <c r="E366" s="74" t="s">
        <v>2052</v>
      </c>
      <c r="F366" s="75">
        <v>20452713</v>
      </c>
      <c r="G366" s="75">
        <v>20452713</v>
      </c>
      <c r="H366" s="75">
        <v>20452713</v>
      </c>
      <c r="I366" s="74" t="s">
        <v>2829</v>
      </c>
      <c r="J366" s="74" t="s">
        <v>2833</v>
      </c>
      <c r="K366" s="75">
        <v>579909</v>
      </c>
      <c r="L366" s="75">
        <v>0</v>
      </c>
      <c r="M366" s="75">
        <v>21032622</v>
      </c>
      <c r="N366" s="75">
        <v>21032622</v>
      </c>
      <c r="O366" s="75">
        <v>20452713</v>
      </c>
      <c r="P366" s="75">
        <v>21032622</v>
      </c>
      <c r="Q366" s="75">
        <v>20452713</v>
      </c>
      <c r="R366" s="75">
        <v>21032622</v>
      </c>
      <c r="S366" s="75">
        <v>20452713</v>
      </c>
    </row>
    <row r="367" spans="1:19" x14ac:dyDescent="0.35">
      <c r="A367" s="74" t="s">
        <v>373</v>
      </c>
      <c r="B367" s="74">
        <v>61</v>
      </c>
      <c r="C367" s="74" t="s">
        <v>1624</v>
      </c>
      <c r="D367" s="74">
        <v>43905</v>
      </c>
      <c r="E367" s="74" t="s">
        <v>2054</v>
      </c>
      <c r="F367" s="75">
        <v>7375758612</v>
      </c>
      <c r="G367" s="75">
        <v>7623338095</v>
      </c>
      <c r="H367" s="75">
        <v>7375758612</v>
      </c>
      <c r="I367" s="74" t="s">
        <v>2829</v>
      </c>
      <c r="J367" s="74" t="s">
        <v>2833</v>
      </c>
      <c r="K367" s="75">
        <v>142760987</v>
      </c>
      <c r="L367" s="75">
        <v>0</v>
      </c>
      <c r="M367" s="75">
        <v>7518519599</v>
      </c>
      <c r="N367" s="75">
        <v>7518519599</v>
      </c>
      <c r="O367" s="75">
        <v>7375758612</v>
      </c>
      <c r="P367" s="75">
        <v>7518519599</v>
      </c>
      <c r="Q367" s="75">
        <v>7375758612</v>
      </c>
      <c r="R367" s="75">
        <v>7518519599</v>
      </c>
      <c r="S367" s="75">
        <v>7375758612</v>
      </c>
    </row>
    <row r="368" spans="1:19" x14ac:dyDescent="0.35">
      <c r="A368" s="74" t="s">
        <v>374</v>
      </c>
      <c r="B368" s="74">
        <v>61</v>
      </c>
      <c r="C368" s="74" t="s">
        <v>1624</v>
      </c>
      <c r="D368" s="74">
        <v>43912</v>
      </c>
      <c r="E368" s="74" t="s">
        <v>2059</v>
      </c>
      <c r="F368" s="75">
        <v>167444380</v>
      </c>
      <c r="G368" s="75">
        <v>167444380</v>
      </c>
      <c r="H368" s="75">
        <v>167444380</v>
      </c>
      <c r="I368" s="74" t="s">
        <v>2829</v>
      </c>
      <c r="J368" s="74" t="s">
        <v>2833</v>
      </c>
      <c r="K368" s="75">
        <v>2573519</v>
      </c>
      <c r="L368" s="75">
        <v>0</v>
      </c>
      <c r="M368" s="75">
        <v>170017899</v>
      </c>
      <c r="N368" s="75">
        <v>170017899</v>
      </c>
      <c r="O368" s="75">
        <v>167444380</v>
      </c>
      <c r="P368" s="75">
        <v>170017899</v>
      </c>
      <c r="Q368" s="75">
        <v>167444380</v>
      </c>
      <c r="R368" s="75">
        <v>170017899</v>
      </c>
      <c r="S368" s="75">
        <v>167444380</v>
      </c>
    </row>
    <row r="369" spans="1:19" x14ac:dyDescent="0.35">
      <c r="A369" s="74" t="s">
        <v>375</v>
      </c>
      <c r="B369" s="74">
        <v>61</v>
      </c>
      <c r="C369" s="74" t="s">
        <v>1624</v>
      </c>
      <c r="D369" s="74">
        <v>49906</v>
      </c>
      <c r="E369" s="74" t="s">
        <v>2096</v>
      </c>
      <c r="F369" s="75">
        <v>205534</v>
      </c>
      <c r="G369" s="75">
        <v>205534</v>
      </c>
      <c r="H369" s="75">
        <v>205534</v>
      </c>
      <c r="I369" s="74" t="s">
        <v>2829</v>
      </c>
      <c r="J369" s="74" t="s">
        <v>2833</v>
      </c>
      <c r="K369" s="75">
        <v>10000</v>
      </c>
      <c r="L369" s="75">
        <v>0</v>
      </c>
      <c r="M369" s="75">
        <v>215534</v>
      </c>
      <c r="N369" s="75">
        <v>215534</v>
      </c>
      <c r="O369" s="75">
        <v>205534</v>
      </c>
      <c r="P369" s="75">
        <v>215534</v>
      </c>
      <c r="Q369" s="75">
        <v>205534</v>
      </c>
      <c r="R369" s="75">
        <v>215534</v>
      </c>
      <c r="S369" s="75">
        <v>205534</v>
      </c>
    </row>
    <row r="370" spans="1:19" x14ac:dyDescent="0.35">
      <c r="A370" s="74" t="s">
        <v>376</v>
      </c>
      <c r="B370" s="74">
        <v>61</v>
      </c>
      <c r="C370" s="74" t="s">
        <v>1624</v>
      </c>
      <c r="D370" s="74">
        <v>57903</v>
      </c>
      <c r="E370" s="74" t="s">
        <v>2120</v>
      </c>
      <c r="F370" s="75">
        <v>3252407609</v>
      </c>
      <c r="G370" s="75">
        <v>3377354322</v>
      </c>
      <c r="H370" s="75">
        <v>3252407609</v>
      </c>
      <c r="I370" s="74" t="s">
        <v>2829</v>
      </c>
      <c r="J370" s="74" t="s">
        <v>2833</v>
      </c>
      <c r="K370" s="75">
        <v>87130041</v>
      </c>
      <c r="L370" s="75">
        <v>0</v>
      </c>
      <c r="M370" s="75">
        <v>3339537650</v>
      </c>
      <c r="N370" s="75">
        <v>3339537650</v>
      </c>
      <c r="O370" s="75">
        <v>3252407609</v>
      </c>
      <c r="P370" s="75">
        <v>3339537650</v>
      </c>
      <c r="Q370" s="75">
        <v>3252407609</v>
      </c>
      <c r="R370" s="75">
        <v>3339537650</v>
      </c>
      <c r="S370" s="75">
        <v>3252407609</v>
      </c>
    </row>
    <row r="371" spans="1:19" x14ac:dyDescent="0.35">
      <c r="A371" s="74" t="s">
        <v>377</v>
      </c>
      <c r="B371" s="74">
        <v>61</v>
      </c>
      <c r="C371" s="74" t="s">
        <v>1624</v>
      </c>
      <c r="D371" s="74">
        <v>61901</v>
      </c>
      <c r="E371" s="74" t="s">
        <v>2149</v>
      </c>
      <c r="F371" s="75">
        <v>12667105436</v>
      </c>
      <c r="G371" s="75">
        <v>12995916961</v>
      </c>
      <c r="H371" s="75">
        <v>12667105436</v>
      </c>
      <c r="I371" s="74" t="s">
        <v>2829</v>
      </c>
      <c r="J371" s="74" t="s">
        <v>2833</v>
      </c>
      <c r="K371" s="75">
        <v>293294000</v>
      </c>
      <c r="L371" s="75">
        <v>0</v>
      </c>
      <c r="M371" s="75">
        <v>12960399436</v>
      </c>
      <c r="N371" s="75">
        <v>12960399436</v>
      </c>
      <c r="O371" s="75">
        <v>12667105436</v>
      </c>
      <c r="P371" s="75">
        <v>12960399436</v>
      </c>
      <c r="Q371" s="75">
        <v>12667105436</v>
      </c>
      <c r="R371" s="75">
        <v>12960399436</v>
      </c>
      <c r="S371" s="75">
        <v>12667105436</v>
      </c>
    </row>
    <row r="372" spans="1:19" x14ac:dyDescent="0.35">
      <c r="A372" s="74" t="s">
        <v>378</v>
      </c>
      <c r="B372" s="74">
        <v>61</v>
      </c>
      <c r="C372" s="74" t="s">
        <v>1624</v>
      </c>
      <c r="D372" s="74">
        <v>61902</v>
      </c>
      <c r="E372" s="74" t="s">
        <v>2150</v>
      </c>
      <c r="F372" s="75">
        <v>29106568456</v>
      </c>
      <c r="G372" s="75">
        <v>30202256098</v>
      </c>
      <c r="H372" s="75">
        <v>29106568456</v>
      </c>
      <c r="I372" s="74" t="s">
        <v>2829</v>
      </c>
      <c r="J372" s="74" t="s">
        <v>2833</v>
      </c>
      <c r="K372" s="75">
        <v>562432455</v>
      </c>
      <c r="L372" s="75">
        <v>0</v>
      </c>
      <c r="M372" s="75">
        <v>29669000911</v>
      </c>
      <c r="N372" s="75">
        <v>29669000911</v>
      </c>
      <c r="O372" s="75">
        <v>29106568456</v>
      </c>
      <c r="P372" s="75">
        <v>29669000911</v>
      </c>
      <c r="Q372" s="75">
        <v>29106568456</v>
      </c>
      <c r="R372" s="75">
        <v>29669000911</v>
      </c>
      <c r="S372" s="75">
        <v>29106568456</v>
      </c>
    </row>
    <row r="373" spans="1:19" x14ac:dyDescent="0.35">
      <c r="A373" s="74" t="s">
        <v>379</v>
      </c>
      <c r="B373" s="74">
        <v>61</v>
      </c>
      <c r="C373" s="74" t="s">
        <v>1624</v>
      </c>
      <c r="D373" s="74">
        <v>61903</v>
      </c>
      <c r="E373" s="74" t="s">
        <v>2100</v>
      </c>
      <c r="F373" s="75">
        <v>469608097</v>
      </c>
      <c r="G373" s="75">
        <v>486297469</v>
      </c>
      <c r="H373" s="75">
        <v>469608097</v>
      </c>
      <c r="I373" s="74" t="s">
        <v>2829</v>
      </c>
      <c r="J373" s="74" t="s">
        <v>2833</v>
      </c>
      <c r="K373" s="75">
        <v>12638755</v>
      </c>
      <c r="L373" s="75">
        <v>0</v>
      </c>
      <c r="M373" s="75">
        <v>482246852</v>
      </c>
      <c r="N373" s="75">
        <v>482246852</v>
      </c>
      <c r="O373" s="75">
        <v>469608097</v>
      </c>
      <c r="P373" s="75">
        <v>482246852</v>
      </c>
      <c r="Q373" s="75">
        <v>469608097</v>
      </c>
      <c r="R373" s="75">
        <v>482246852</v>
      </c>
      <c r="S373" s="75">
        <v>469608097</v>
      </c>
    </row>
    <row r="374" spans="1:19" x14ac:dyDescent="0.35">
      <c r="A374" s="74" t="s">
        <v>380</v>
      </c>
      <c r="B374" s="74">
        <v>61</v>
      </c>
      <c r="C374" s="74" t="s">
        <v>1624</v>
      </c>
      <c r="D374" s="74">
        <v>61905</v>
      </c>
      <c r="E374" s="74" t="s">
        <v>2151</v>
      </c>
      <c r="F374" s="75">
        <v>735021215</v>
      </c>
      <c r="G374" s="75">
        <v>762397842</v>
      </c>
      <c r="H374" s="75">
        <v>735021215</v>
      </c>
      <c r="I374" s="74" t="s">
        <v>2829</v>
      </c>
      <c r="J374" s="74" t="s">
        <v>2833</v>
      </c>
      <c r="K374" s="75">
        <v>19422508</v>
      </c>
      <c r="L374" s="75">
        <v>0</v>
      </c>
      <c r="M374" s="75">
        <v>754443723</v>
      </c>
      <c r="N374" s="75">
        <v>754443723</v>
      </c>
      <c r="O374" s="75">
        <v>735021215</v>
      </c>
      <c r="P374" s="75">
        <v>754443723</v>
      </c>
      <c r="Q374" s="75">
        <v>735021215</v>
      </c>
      <c r="R374" s="75">
        <v>754443723</v>
      </c>
      <c r="S374" s="75">
        <v>735021215</v>
      </c>
    </row>
    <row r="375" spans="1:19" x14ac:dyDescent="0.35">
      <c r="A375" s="74" t="s">
        <v>381</v>
      </c>
      <c r="B375" s="74">
        <v>61</v>
      </c>
      <c r="C375" s="74" t="s">
        <v>1624</v>
      </c>
      <c r="D375" s="74">
        <v>61906</v>
      </c>
      <c r="E375" s="74" t="s">
        <v>2152</v>
      </c>
      <c r="F375" s="75">
        <v>706232230</v>
      </c>
      <c r="G375" s="75">
        <v>734720941</v>
      </c>
      <c r="H375" s="75">
        <v>706232230</v>
      </c>
      <c r="I375" s="74" t="s">
        <v>2829</v>
      </c>
      <c r="J375" s="74" t="s">
        <v>2833</v>
      </c>
      <c r="K375" s="75">
        <v>11884953</v>
      </c>
      <c r="L375" s="75">
        <v>0</v>
      </c>
      <c r="M375" s="75">
        <v>718117183</v>
      </c>
      <c r="N375" s="75">
        <v>718117183</v>
      </c>
      <c r="O375" s="75">
        <v>706232230</v>
      </c>
      <c r="P375" s="75">
        <v>718117183</v>
      </c>
      <c r="Q375" s="75">
        <v>706232230</v>
      </c>
      <c r="R375" s="75">
        <v>718117183</v>
      </c>
      <c r="S375" s="75">
        <v>706232230</v>
      </c>
    </row>
    <row r="376" spans="1:19" x14ac:dyDescent="0.35">
      <c r="A376" s="74" t="s">
        <v>382</v>
      </c>
      <c r="B376" s="74">
        <v>61</v>
      </c>
      <c r="C376" s="74" t="s">
        <v>1624</v>
      </c>
      <c r="D376" s="74">
        <v>61907</v>
      </c>
      <c r="E376" s="74" t="s">
        <v>2153</v>
      </c>
      <c r="F376" s="75">
        <v>717051044</v>
      </c>
      <c r="G376" s="75">
        <v>744418410</v>
      </c>
      <c r="H376" s="75">
        <v>717051044</v>
      </c>
      <c r="I376" s="74" t="s">
        <v>2829</v>
      </c>
      <c r="J376" s="74" t="s">
        <v>2833</v>
      </c>
      <c r="K376" s="75">
        <v>24291573</v>
      </c>
      <c r="L376" s="75">
        <v>0</v>
      </c>
      <c r="M376" s="75">
        <v>741342617</v>
      </c>
      <c r="N376" s="75">
        <v>741342617</v>
      </c>
      <c r="O376" s="75">
        <v>717051044</v>
      </c>
      <c r="P376" s="75">
        <v>741342617</v>
      </c>
      <c r="Q376" s="75">
        <v>717051044</v>
      </c>
      <c r="R376" s="75">
        <v>741342617</v>
      </c>
      <c r="S376" s="75">
        <v>717051044</v>
      </c>
    </row>
    <row r="377" spans="1:19" x14ac:dyDescent="0.35">
      <c r="A377" s="74" t="s">
        <v>383</v>
      </c>
      <c r="B377" s="74">
        <v>61</v>
      </c>
      <c r="C377" s="74" t="s">
        <v>1624</v>
      </c>
      <c r="D377" s="74">
        <v>61908</v>
      </c>
      <c r="E377" s="74" t="s">
        <v>2154</v>
      </c>
      <c r="F377" s="75">
        <v>823354345</v>
      </c>
      <c r="G377" s="75">
        <v>845021339</v>
      </c>
      <c r="H377" s="75">
        <v>823354345</v>
      </c>
      <c r="I377" s="74" t="s">
        <v>2829</v>
      </c>
      <c r="J377" s="74" t="s">
        <v>2833</v>
      </c>
      <c r="K377" s="75">
        <v>27877674</v>
      </c>
      <c r="L377" s="75">
        <v>0</v>
      </c>
      <c r="M377" s="75">
        <v>851232019</v>
      </c>
      <c r="N377" s="75">
        <v>851232019</v>
      </c>
      <c r="O377" s="75">
        <v>823354345</v>
      </c>
      <c r="P377" s="75">
        <v>851232019</v>
      </c>
      <c r="Q377" s="75">
        <v>823354345</v>
      </c>
      <c r="R377" s="75">
        <v>851232019</v>
      </c>
      <c r="S377" s="75">
        <v>823354345</v>
      </c>
    </row>
    <row r="378" spans="1:19" x14ac:dyDescent="0.35">
      <c r="A378" s="74" t="s">
        <v>384</v>
      </c>
      <c r="B378" s="74">
        <v>61</v>
      </c>
      <c r="C378" s="74" t="s">
        <v>1624</v>
      </c>
      <c r="D378" s="74">
        <v>61910</v>
      </c>
      <c r="E378" s="74" t="s">
        <v>2155</v>
      </c>
      <c r="F378" s="75">
        <v>1319693996</v>
      </c>
      <c r="G378" s="75">
        <v>1364161305</v>
      </c>
      <c r="H378" s="75">
        <v>1319693996</v>
      </c>
      <c r="I378" s="74" t="s">
        <v>2829</v>
      </c>
      <c r="J378" s="74" t="s">
        <v>2833</v>
      </c>
      <c r="K378" s="75">
        <v>22483272</v>
      </c>
      <c r="L378" s="75">
        <v>0</v>
      </c>
      <c r="M378" s="75">
        <v>1342177268</v>
      </c>
      <c r="N378" s="75">
        <v>1342177268</v>
      </c>
      <c r="O378" s="75">
        <v>1319693996</v>
      </c>
      <c r="P378" s="75">
        <v>1342177268</v>
      </c>
      <c r="Q378" s="75">
        <v>1319693996</v>
      </c>
      <c r="R378" s="75">
        <v>1342177268</v>
      </c>
      <c r="S378" s="75">
        <v>1319693996</v>
      </c>
    </row>
    <row r="379" spans="1:19" x14ac:dyDescent="0.35">
      <c r="A379" s="74" t="s">
        <v>385</v>
      </c>
      <c r="B379" s="74">
        <v>61</v>
      </c>
      <c r="C379" s="74" t="s">
        <v>1624</v>
      </c>
      <c r="D379" s="74">
        <v>61911</v>
      </c>
      <c r="E379" s="74" t="s">
        <v>2156</v>
      </c>
      <c r="F379" s="75">
        <v>5804350926</v>
      </c>
      <c r="G379" s="75">
        <v>5985529877</v>
      </c>
      <c r="H379" s="75">
        <v>5804350926</v>
      </c>
      <c r="I379" s="74" t="s">
        <v>2829</v>
      </c>
      <c r="J379" s="74" t="s">
        <v>2833</v>
      </c>
      <c r="K379" s="75">
        <v>86392180</v>
      </c>
      <c r="L379" s="75">
        <v>0</v>
      </c>
      <c r="M379" s="75">
        <v>5890743106</v>
      </c>
      <c r="N379" s="75">
        <v>5890743106</v>
      </c>
      <c r="O379" s="75">
        <v>5804350926</v>
      </c>
      <c r="P379" s="75">
        <v>5890743106</v>
      </c>
      <c r="Q379" s="75">
        <v>5804350926</v>
      </c>
      <c r="R379" s="75">
        <v>5890743106</v>
      </c>
      <c r="S379" s="75">
        <v>5804350926</v>
      </c>
    </row>
    <row r="380" spans="1:19" x14ac:dyDescent="0.35">
      <c r="A380" s="74" t="s">
        <v>386</v>
      </c>
      <c r="B380" s="74">
        <v>61</v>
      </c>
      <c r="C380" s="74" t="s">
        <v>1624</v>
      </c>
      <c r="D380" s="74">
        <v>61912</v>
      </c>
      <c r="E380" s="74" t="s">
        <v>2157</v>
      </c>
      <c r="F380" s="75">
        <v>1419973281</v>
      </c>
      <c r="G380" s="75">
        <v>1469304956</v>
      </c>
      <c r="H380" s="75">
        <v>1419973281</v>
      </c>
      <c r="I380" s="74" t="s">
        <v>2829</v>
      </c>
      <c r="J380" s="74" t="s">
        <v>2833</v>
      </c>
      <c r="K380" s="75">
        <v>46537315</v>
      </c>
      <c r="L380" s="75">
        <v>0</v>
      </c>
      <c r="M380" s="75">
        <v>1466510596</v>
      </c>
      <c r="N380" s="75">
        <v>1466510596</v>
      </c>
      <c r="O380" s="75">
        <v>1419973281</v>
      </c>
      <c r="P380" s="75">
        <v>1466510596</v>
      </c>
      <c r="Q380" s="75">
        <v>1419973281</v>
      </c>
      <c r="R380" s="75">
        <v>1466510596</v>
      </c>
      <c r="S380" s="75">
        <v>1419973281</v>
      </c>
    </row>
    <row r="381" spans="1:19" x14ac:dyDescent="0.35">
      <c r="A381" s="74" t="s">
        <v>387</v>
      </c>
      <c r="B381" s="74">
        <v>61</v>
      </c>
      <c r="C381" s="74" t="s">
        <v>1624</v>
      </c>
      <c r="D381" s="74">
        <v>61914</v>
      </c>
      <c r="E381" s="74" t="s">
        <v>2158</v>
      </c>
      <c r="F381" s="75">
        <v>2673026804</v>
      </c>
      <c r="G381" s="75">
        <v>2743851362</v>
      </c>
      <c r="H381" s="75">
        <v>2673026804</v>
      </c>
      <c r="I381" s="74" t="s">
        <v>2829</v>
      </c>
      <c r="J381" s="74" t="s">
        <v>2833</v>
      </c>
      <c r="K381" s="75">
        <v>77871121</v>
      </c>
      <c r="L381" s="75">
        <v>0</v>
      </c>
      <c r="M381" s="75">
        <v>2750897925</v>
      </c>
      <c r="N381" s="75">
        <v>2750897925</v>
      </c>
      <c r="O381" s="75">
        <v>2673026804</v>
      </c>
      <c r="P381" s="75">
        <v>2750897925</v>
      </c>
      <c r="Q381" s="75">
        <v>2673026804</v>
      </c>
      <c r="R381" s="75">
        <v>2750897925</v>
      </c>
      <c r="S381" s="75">
        <v>2673026804</v>
      </c>
    </row>
    <row r="382" spans="1:19" x14ac:dyDescent="0.35">
      <c r="A382" s="74" t="s">
        <v>388</v>
      </c>
      <c r="B382" s="74">
        <v>61</v>
      </c>
      <c r="C382" s="74" t="s">
        <v>1624</v>
      </c>
      <c r="D382" s="74">
        <v>249908</v>
      </c>
      <c r="E382" s="74" t="s">
        <v>2104</v>
      </c>
      <c r="F382" s="75">
        <v>54662633</v>
      </c>
      <c r="G382" s="75">
        <v>54302421</v>
      </c>
      <c r="H382" s="75">
        <v>54662633</v>
      </c>
      <c r="I382" s="74" t="s">
        <v>2829</v>
      </c>
      <c r="J382" s="74" t="s">
        <v>2833</v>
      </c>
      <c r="K382" s="75">
        <v>764611</v>
      </c>
      <c r="L382" s="75">
        <v>790447</v>
      </c>
      <c r="M382" s="75">
        <v>55427244</v>
      </c>
      <c r="N382" s="75">
        <v>54636797</v>
      </c>
      <c r="O382" s="75">
        <v>53872186</v>
      </c>
      <c r="P382" s="75">
        <v>55427244</v>
      </c>
      <c r="Q382" s="75">
        <v>54662633</v>
      </c>
      <c r="R382" s="75">
        <v>54636797</v>
      </c>
      <c r="S382" s="75">
        <v>53872186</v>
      </c>
    </row>
    <row r="383" spans="1:19" x14ac:dyDescent="0.35">
      <c r="A383" s="74" t="s">
        <v>389</v>
      </c>
      <c r="B383" s="74">
        <v>62</v>
      </c>
      <c r="C383" s="74" t="s">
        <v>1625</v>
      </c>
      <c r="D383" s="74">
        <v>62901</v>
      </c>
      <c r="E383" s="74" t="s">
        <v>2159</v>
      </c>
      <c r="F383" s="75">
        <v>1228917865</v>
      </c>
      <c r="G383" s="75">
        <v>1228917865</v>
      </c>
      <c r="H383" s="75">
        <v>1228917865</v>
      </c>
      <c r="I383" s="74" t="s">
        <v>2829</v>
      </c>
      <c r="J383" s="74" t="s">
        <v>2832</v>
      </c>
      <c r="K383" s="75">
        <v>17766080</v>
      </c>
      <c r="L383" s="75">
        <v>0</v>
      </c>
      <c r="M383" s="75">
        <v>1246683945</v>
      </c>
      <c r="N383" s="75">
        <v>1246683945</v>
      </c>
      <c r="O383" s="75">
        <v>1228917865</v>
      </c>
      <c r="P383" s="75">
        <v>1246683945</v>
      </c>
      <c r="Q383" s="75">
        <v>1228917865</v>
      </c>
      <c r="R383" s="75">
        <v>1246683945</v>
      </c>
      <c r="S383" s="75">
        <v>1228917865</v>
      </c>
    </row>
    <row r="384" spans="1:19" x14ac:dyDescent="0.35">
      <c r="A384" s="74" t="s">
        <v>390</v>
      </c>
      <c r="B384" s="74">
        <v>62</v>
      </c>
      <c r="C384" s="74" t="s">
        <v>1625</v>
      </c>
      <c r="D384" s="74">
        <v>62902</v>
      </c>
      <c r="E384" s="74" t="s">
        <v>2160</v>
      </c>
      <c r="F384" s="75">
        <v>865326048</v>
      </c>
      <c r="G384" s="75">
        <v>865326048</v>
      </c>
      <c r="H384" s="75">
        <v>865326048</v>
      </c>
      <c r="I384" s="74" t="s">
        <v>2829</v>
      </c>
      <c r="J384" s="74" t="s">
        <v>2832</v>
      </c>
      <c r="K384" s="75">
        <v>1946680</v>
      </c>
      <c r="L384" s="75">
        <v>0</v>
      </c>
      <c r="M384" s="75">
        <v>867272728</v>
      </c>
      <c r="N384" s="75">
        <v>867272728</v>
      </c>
      <c r="O384" s="75">
        <v>865326048</v>
      </c>
      <c r="P384" s="75">
        <v>867272728</v>
      </c>
      <c r="Q384" s="75">
        <v>865326048</v>
      </c>
      <c r="R384" s="75">
        <v>867272728</v>
      </c>
      <c r="S384" s="75">
        <v>865326048</v>
      </c>
    </row>
    <row r="385" spans="1:19" x14ac:dyDescent="0.35">
      <c r="A385" s="74" t="s">
        <v>391</v>
      </c>
      <c r="B385" s="74">
        <v>62</v>
      </c>
      <c r="C385" s="74" t="s">
        <v>1625</v>
      </c>
      <c r="D385" s="74">
        <v>62903</v>
      </c>
      <c r="E385" s="74" t="s">
        <v>2161</v>
      </c>
      <c r="F385" s="75">
        <v>457226420</v>
      </c>
      <c r="G385" s="75">
        <v>457226420</v>
      </c>
      <c r="H385" s="75">
        <v>457226420</v>
      </c>
      <c r="I385" s="74" t="s">
        <v>2829</v>
      </c>
      <c r="J385" s="74" t="s">
        <v>2832</v>
      </c>
      <c r="K385" s="75">
        <v>8981070</v>
      </c>
      <c r="L385" s="75">
        <v>0</v>
      </c>
      <c r="M385" s="75">
        <v>466207490</v>
      </c>
      <c r="N385" s="75">
        <v>466207490</v>
      </c>
      <c r="O385" s="75">
        <v>457226420</v>
      </c>
      <c r="P385" s="75">
        <v>466207490</v>
      </c>
      <c r="Q385" s="75">
        <v>457226420</v>
      </c>
      <c r="R385" s="75">
        <v>466207490</v>
      </c>
      <c r="S385" s="75">
        <v>457226420</v>
      </c>
    </row>
    <row r="386" spans="1:19" x14ac:dyDescent="0.35">
      <c r="A386" s="74" t="s">
        <v>392</v>
      </c>
      <c r="B386" s="74">
        <v>62</v>
      </c>
      <c r="C386" s="74" t="s">
        <v>1625</v>
      </c>
      <c r="D386" s="74">
        <v>62904</v>
      </c>
      <c r="E386" s="74" t="s">
        <v>2162</v>
      </c>
      <c r="F386" s="75">
        <v>2150931601</v>
      </c>
      <c r="G386" s="75">
        <v>2150931601</v>
      </c>
      <c r="H386" s="75">
        <v>2150931601</v>
      </c>
      <c r="I386" s="74" t="s">
        <v>2829</v>
      </c>
      <c r="J386" s="74" t="s">
        <v>2832</v>
      </c>
      <c r="K386" s="75">
        <v>8790340</v>
      </c>
      <c r="L386" s="75">
        <v>0</v>
      </c>
      <c r="M386" s="75">
        <v>2159721941</v>
      </c>
      <c r="N386" s="75">
        <v>2159721941</v>
      </c>
      <c r="O386" s="75">
        <v>2150931601</v>
      </c>
      <c r="P386" s="75">
        <v>2159721941</v>
      </c>
      <c r="Q386" s="75">
        <v>2150931601</v>
      </c>
      <c r="R386" s="75">
        <v>2159721941</v>
      </c>
      <c r="S386" s="75">
        <v>2150931601</v>
      </c>
    </row>
    <row r="387" spans="1:19" x14ac:dyDescent="0.35">
      <c r="A387" s="74" t="s">
        <v>393</v>
      </c>
      <c r="B387" s="74">
        <v>62</v>
      </c>
      <c r="C387" s="74" t="s">
        <v>1625</v>
      </c>
      <c r="D387" s="74">
        <v>62905</v>
      </c>
      <c r="E387" s="74" t="s">
        <v>2163</v>
      </c>
      <c r="F387" s="75">
        <v>1114897667</v>
      </c>
      <c r="G387" s="75">
        <v>1114897667</v>
      </c>
      <c r="H387" s="75">
        <v>1114897667</v>
      </c>
      <c r="I387" s="74" t="s">
        <v>2829</v>
      </c>
      <c r="J387" s="74" t="s">
        <v>2832</v>
      </c>
      <c r="K387" s="75">
        <v>1288000</v>
      </c>
      <c r="L387" s="75">
        <v>0</v>
      </c>
      <c r="M387" s="75">
        <v>1116185667</v>
      </c>
      <c r="N387" s="75">
        <v>1116185667</v>
      </c>
      <c r="O387" s="75">
        <v>1114897667</v>
      </c>
      <c r="P387" s="75">
        <v>1116185667</v>
      </c>
      <c r="Q387" s="75">
        <v>1114897667</v>
      </c>
      <c r="R387" s="75">
        <v>1116185667</v>
      </c>
      <c r="S387" s="75">
        <v>1114897667</v>
      </c>
    </row>
    <row r="388" spans="1:19" x14ac:dyDescent="0.35">
      <c r="A388" s="74" t="s">
        <v>394</v>
      </c>
      <c r="B388" s="74">
        <v>62</v>
      </c>
      <c r="C388" s="74" t="s">
        <v>1625</v>
      </c>
      <c r="D388" s="74">
        <v>62906</v>
      </c>
      <c r="E388" s="74" t="s">
        <v>2164</v>
      </c>
      <c r="F388" s="75">
        <v>49438098</v>
      </c>
      <c r="G388" s="75">
        <v>50476268</v>
      </c>
      <c r="H388" s="75">
        <v>49438098</v>
      </c>
      <c r="I388" s="74" t="s">
        <v>2829</v>
      </c>
      <c r="J388" s="74" t="s">
        <v>2833</v>
      </c>
      <c r="K388" s="75">
        <v>2590380</v>
      </c>
      <c r="L388" s="75">
        <v>0</v>
      </c>
      <c r="M388" s="75">
        <v>52028478</v>
      </c>
      <c r="N388" s="75">
        <v>52028478</v>
      </c>
      <c r="O388" s="75">
        <v>49438098</v>
      </c>
      <c r="P388" s="75">
        <v>52028478</v>
      </c>
      <c r="Q388" s="75">
        <v>49438098</v>
      </c>
      <c r="R388" s="75">
        <v>52028478</v>
      </c>
      <c r="S388" s="75">
        <v>49438098</v>
      </c>
    </row>
    <row r="389" spans="1:19" x14ac:dyDescent="0.35">
      <c r="A389" s="74" t="s">
        <v>395</v>
      </c>
      <c r="B389" s="74">
        <v>63</v>
      </c>
      <c r="C389" s="74" t="s">
        <v>1626</v>
      </c>
      <c r="D389" s="74">
        <v>63903</v>
      </c>
      <c r="E389" s="74" t="s">
        <v>2165</v>
      </c>
      <c r="F389" s="75">
        <v>144393727</v>
      </c>
      <c r="G389" s="75">
        <v>141563512</v>
      </c>
      <c r="H389" s="75">
        <v>144393727</v>
      </c>
      <c r="I389" s="74" t="s">
        <v>2829</v>
      </c>
      <c r="J389" s="74" t="s">
        <v>2833</v>
      </c>
      <c r="K389" s="75">
        <v>2691290</v>
      </c>
      <c r="L389" s="75">
        <v>0</v>
      </c>
      <c r="M389" s="75">
        <v>147085017</v>
      </c>
      <c r="N389" s="75">
        <v>147085017</v>
      </c>
      <c r="O389" s="75">
        <v>144393727</v>
      </c>
      <c r="P389" s="75">
        <v>250762427</v>
      </c>
      <c r="Q389" s="75">
        <v>248071137</v>
      </c>
      <c r="R389" s="75">
        <v>250762427</v>
      </c>
      <c r="S389" s="75">
        <v>248071137</v>
      </c>
    </row>
    <row r="390" spans="1:19" x14ac:dyDescent="0.35">
      <c r="A390" s="74" t="s">
        <v>396</v>
      </c>
      <c r="B390" s="74">
        <v>63</v>
      </c>
      <c r="C390" s="74" t="s">
        <v>1626</v>
      </c>
      <c r="D390" s="74">
        <v>63906</v>
      </c>
      <c r="E390" s="74" t="s">
        <v>2166</v>
      </c>
      <c r="F390" s="75">
        <v>72817111</v>
      </c>
      <c r="G390" s="75">
        <v>69510370</v>
      </c>
      <c r="H390" s="75">
        <v>72817111</v>
      </c>
      <c r="I390" s="74" t="s">
        <v>2829</v>
      </c>
      <c r="J390" s="74" t="s">
        <v>2833</v>
      </c>
      <c r="K390" s="75">
        <v>443270</v>
      </c>
      <c r="L390" s="75">
        <v>0</v>
      </c>
      <c r="M390" s="75">
        <v>73260381</v>
      </c>
      <c r="N390" s="75">
        <v>73260381</v>
      </c>
      <c r="O390" s="75">
        <v>72817111</v>
      </c>
      <c r="P390" s="75">
        <v>73260381</v>
      </c>
      <c r="Q390" s="75">
        <v>72817111</v>
      </c>
      <c r="R390" s="75">
        <v>73260381</v>
      </c>
      <c r="S390" s="75">
        <v>72817111</v>
      </c>
    </row>
    <row r="391" spans="1:19" x14ac:dyDescent="0.35">
      <c r="A391" s="74" t="s">
        <v>397</v>
      </c>
      <c r="B391" s="74">
        <v>64</v>
      </c>
      <c r="C391" s="74" t="s">
        <v>1627</v>
      </c>
      <c r="D391" s="74">
        <v>64903</v>
      </c>
      <c r="E391" s="74" t="s">
        <v>2167</v>
      </c>
      <c r="F391" s="75">
        <v>5998433849</v>
      </c>
      <c r="G391" s="75">
        <v>6192329757</v>
      </c>
      <c r="H391" s="75">
        <v>5998433849</v>
      </c>
      <c r="I391" s="74" t="s">
        <v>2829</v>
      </c>
      <c r="J391" s="74" t="s">
        <v>2833</v>
      </c>
      <c r="K391" s="75">
        <v>16010464</v>
      </c>
      <c r="L391" s="75">
        <v>11787678</v>
      </c>
      <c r="M391" s="75">
        <v>6014444313</v>
      </c>
      <c r="N391" s="75">
        <v>6002656635</v>
      </c>
      <c r="O391" s="75">
        <v>5986646171</v>
      </c>
      <c r="P391" s="75">
        <v>6014444313</v>
      </c>
      <c r="Q391" s="75">
        <v>5998433849</v>
      </c>
      <c r="R391" s="75">
        <v>6002656635</v>
      </c>
      <c r="S391" s="75">
        <v>5986646171</v>
      </c>
    </row>
    <row r="392" spans="1:19" x14ac:dyDescent="0.35">
      <c r="A392" s="74" t="s">
        <v>398</v>
      </c>
      <c r="B392" s="74">
        <v>65</v>
      </c>
      <c r="C392" s="74" t="s">
        <v>1628</v>
      </c>
      <c r="D392" s="74">
        <v>33901</v>
      </c>
      <c r="E392" s="74" t="s">
        <v>1847</v>
      </c>
      <c r="F392" s="75">
        <v>2847232</v>
      </c>
      <c r="G392" s="75">
        <v>2847232</v>
      </c>
      <c r="H392" s="75">
        <v>2847232</v>
      </c>
      <c r="I392" s="74" t="s">
        <v>2829</v>
      </c>
      <c r="J392" s="74" t="s">
        <v>2833</v>
      </c>
      <c r="K392" s="75">
        <v>28468</v>
      </c>
      <c r="L392" s="75">
        <v>0</v>
      </c>
      <c r="M392" s="75">
        <v>2875700</v>
      </c>
      <c r="N392" s="75">
        <v>2875700</v>
      </c>
      <c r="O392" s="75">
        <v>2847232</v>
      </c>
      <c r="P392" s="75">
        <v>2875700</v>
      </c>
      <c r="Q392" s="75">
        <v>2847232</v>
      </c>
      <c r="R392" s="75">
        <v>2875700</v>
      </c>
      <c r="S392" s="75">
        <v>2847232</v>
      </c>
    </row>
    <row r="393" spans="1:19" x14ac:dyDescent="0.35">
      <c r="A393" s="74" t="s">
        <v>399</v>
      </c>
      <c r="B393" s="74">
        <v>65</v>
      </c>
      <c r="C393" s="74" t="s">
        <v>1628</v>
      </c>
      <c r="D393" s="74">
        <v>65901</v>
      </c>
      <c r="E393" s="74" t="s">
        <v>1848</v>
      </c>
      <c r="F393" s="75">
        <v>123775515</v>
      </c>
      <c r="G393" s="75">
        <v>123712551</v>
      </c>
      <c r="H393" s="75">
        <v>123775515</v>
      </c>
      <c r="I393" s="74" t="s">
        <v>2829</v>
      </c>
      <c r="J393" s="74" t="s">
        <v>2833</v>
      </c>
      <c r="K393" s="75">
        <v>5658498</v>
      </c>
      <c r="L393" s="75">
        <v>0</v>
      </c>
      <c r="M393" s="75">
        <v>129434013</v>
      </c>
      <c r="N393" s="75">
        <v>129434013</v>
      </c>
      <c r="O393" s="75">
        <v>123775515</v>
      </c>
      <c r="P393" s="75">
        <v>129434013</v>
      </c>
      <c r="Q393" s="75">
        <v>123775515</v>
      </c>
      <c r="R393" s="75">
        <v>129434013</v>
      </c>
      <c r="S393" s="75">
        <v>123775515</v>
      </c>
    </row>
    <row r="394" spans="1:19" x14ac:dyDescent="0.35">
      <c r="A394" s="74" t="s">
        <v>400</v>
      </c>
      <c r="B394" s="74">
        <v>65</v>
      </c>
      <c r="C394" s="74" t="s">
        <v>1628</v>
      </c>
      <c r="D394" s="74">
        <v>65902</v>
      </c>
      <c r="E394" s="74" t="s">
        <v>2072</v>
      </c>
      <c r="F394" s="75">
        <v>43160892</v>
      </c>
      <c r="G394" s="75">
        <v>41506942</v>
      </c>
      <c r="H394" s="75">
        <v>43160892</v>
      </c>
      <c r="I394" s="74" t="s">
        <v>2829</v>
      </c>
      <c r="J394" s="74" t="s">
        <v>2833</v>
      </c>
      <c r="K394" s="75">
        <v>542477</v>
      </c>
      <c r="L394" s="75">
        <v>0</v>
      </c>
      <c r="M394" s="75">
        <v>43703369</v>
      </c>
      <c r="N394" s="75">
        <v>43703369</v>
      </c>
      <c r="O394" s="75">
        <v>43160892</v>
      </c>
      <c r="P394" s="75">
        <v>43703369</v>
      </c>
      <c r="Q394" s="75">
        <v>43160892</v>
      </c>
      <c r="R394" s="75">
        <v>43703369</v>
      </c>
      <c r="S394" s="75">
        <v>43160892</v>
      </c>
    </row>
    <row r="395" spans="1:19" x14ac:dyDescent="0.35">
      <c r="A395" s="74" t="s">
        <v>401</v>
      </c>
      <c r="B395" s="74">
        <v>65</v>
      </c>
      <c r="C395" s="74" t="s">
        <v>1628</v>
      </c>
      <c r="D395" s="74">
        <v>90903</v>
      </c>
      <c r="E395" s="74" t="s">
        <v>2073</v>
      </c>
      <c r="F395" s="75">
        <v>4601356</v>
      </c>
      <c r="G395" s="75">
        <v>4601356</v>
      </c>
      <c r="H395" s="75">
        <v>4601356</v>
      </c>
      <c r="I395" s="74" t="s">
        <v>2829</v>
      </c>
      <c r="J395" s="74" t="s">
        <v>2833</v>
      </c>
      <c r="K395" s="75">
        <v>57280</v>
      </c>
      <c r="L395" s="75">
        <v>0</v>
      </c>
      <c r="M395" s="75">
        <v>4658636</v>
      </c>
      <c r="N395" s="75">
        <v>4658636</v>
      </c>
      <c r="O395" s="75">
        <v>4601356</v>
      </c>
      <c r="P395" s="75">
        <v>4658636</v>
      </c>
      <c r="Q395" s="75">
        <v>4601356</v>
      </c>
      <c r="R395" s="75">
        <v>4658636</v>
      </c>
      <c r="S395" s="75">
        <v>4601356</v>
      </c>
    </row>
    <row r="396" spans="1:19" x14ac:dyDescent="0.35">
      <c r="A396" s="74" t="s">
        <v>402</v>
      </c>
      <c r="B396" s="74">
        <v>65</v>
      </c>
      <c r="C396" s="74" t="s">
        <v>1628</v>
      </c>
      <c r="D396" s="74">
        <v>96904</v>
      </c>
      <c r="E396" s="74" t="s">
        <v>2033</v>
      </c>
      <c r="F396" s="75">
        <v>98202</v>
      </c>
      <c r="G396" s="75">
        <v>98202</v>
      </c>
      <c r="H396" s="75">
        <v>98202</v>
      </c>
      <c r="I396" s="74" t="s">
        <v>2829</v>
      </c>
      <c r="J396" s="74" t="s">
        <v>2833</v>
      </c>
      <c r="K396" s="75">
        <v>0</v>
      </c>
      <c r="L396" s="75">
        <v>0</v>
      </c>
      <c r="M396" s="75">
        <v>98202</v>
      </c>
      <c r="N396" s="75">
        <v>98202</v>
      </c>
      <c r="O396" s="75">
        <v>98202</v>
      </c>
      <c r="P396" s="75">
        <v>98202</v>
      </c>
      <c r="Q396" s="75">
        <v>98202</v>
      </c>
      <c r="R396" s="75">
        <v>98202</v>
      </c>
      <c r="S396" s="75">
        <v>98202</v>
      </c>
    </row>
    <row r="397" spans="1:19" x14ac:dyDescent="0.35">
      <c r="A397" s="74" t="s">
        <v>403</v>
      </c>
      <c r="B397" s="74">
        <v>66</v>
      </c>
      <c r="C397" s="74" t="s">
        <v>1629</v>
      </c>
      <c r="D397" s="74">
        <v>66005</v>
      </c>
      <c r="E397" s="74" t="s">
        <v>2168</v>
      </c>
      <c r="F397" s="75">
        <v>21384902</v>
      </c>
      <c r="G397" s="75">
        <v>21858020</v>
      </c>
      <c r="H397" s="75">
        <v>21384902</v>
      </c>
      <c r="I397" s="74" t="s">
        <v>2829</v>
      </c>
      <c r="J397" s="74" t="s">
        <v>2833</v>
      </c>
      <c r="K397" s="75">
        <v>199800</v>
      </c>
      <c r="L397" s="75">
        <v>140559</v>
      </c>
      <c r="M397" s="75">
        <v>21584702</v>
      </c>
      <c r="N397" s="75">
        <v>21444143</v>
      </c>
      <c r="O397" s="75">
        <v>21244343</v>
      </c>
      <c r="P397" s="75">
        <v>21584702</v>
      </c>
      <c r="Q397" s="75">
        <v>21384902</v>
      </c>
      <c r="R397" s="75">
        <v>21444143</v>
      </c>
      <c r="S397" s="75">
        <v>21244343</v>
      </c>
    </row>
    <row r="398" spans="1:19" x14ac:dyDescent="0.35">
      <c r="A398" s="74" t="s">
        <v>404</v>
      </c>
      <c r="B398" s="74">
        <v>66</v>
      </c>
      <c r="C398" s="74" t="s">
        <v>1629</v>
      </c>
      <c r="D398" s="74">
        <v>66901</v>
      </c>
      <c r="E398" s="74" t="s">
        <v>2169</v>
      </c>
      <c r="F398" s="75">
        <v>227459436</v>
      </c>
      <c r="G398" s="75">
        <v>225634088</v>
      </c>
      <c r="H398" s="75">
        <v>227459436</v>
      </c>
      <c r="I398" s="74" t="s">
        <v>2829</v>
      </c>
      <c r="J398" s="74" t="s">
        <v>2833</v>
      </c>
      <c r="K398" s="75">
        <v>3462561</v>
      </c>
      <c r="L398" s="75">
        <v>0</v>
      </c>
      <c r="M398" s="75">
        <v>230921997</v>
      </c>
      <c r="N398" s="75">
        <v>230921997</v>
      </c>
      <c r="O398" s="75">
        <v>227459436</v>
      </c>
      <c r="P398" s="75">
        <v>230921997</v>
      </c>
      <c r="Q398" s="75">
        <v>227459436</v>
      </c>
      <c r="R398" s="75">
        <v>230921997</v>
      </c>
      <c r="S398" s="75">
        <v>227459436</v>
      </c>
    </row>
    <row r="399" spans="1:19" x14ac:dyDescent="0.35">
      <c r="A399" s="74" t="s">
        <v>405</v>
      </c>
      <c r="B399" s="74">
        <v>66</v>
      </c>
      <c r="C399" s="74" t="s">
        <v>1629</v>
      </c>
      <c r="D399" s="74">
        <v>66902</v>
      </c>
      <c r="E399" s="74" t="s">
        <v>2170</v>
      </c>
      <c r="F399" s="75">
        <v>148126588</v>
      </c>
      <c r="G399" s="75">
        <v>165918674</v>
      </c>
      <c r="H399" s="75">
        <v>148126588</v>
      </c>
      <c r="I399" s="74" t="s">
        <v>2829</v>
      </c>
      <c r="J399" s="74" t="s">
        <v>2833</v>
      </c>
      <c r="K399" s="75">
        <v>6224459</v>
      </c>
      <c r="L399" s="75">
        <v>0</v>
      </c>
      <c r="M399" s="75">
        <v>154351047</v>
      </c>
      <c r="N399" s="75">
        <v>154351047</v>
      </c>
      <c r="O399" s="75">
        <v>148126588</v>
      </c>
      <c r="P399" s="75">
        <v>154351047</v>
      </c>
      <c r="Q399" s="75">
        <v>148126588</v>
      </c>
      <c r="R399" s="75">
        <v>154351047</v>
      </c>
      <c r="S399" s="75">
        <v>148126588</v>
      </c>
    </row>
    <row r="400" spans="1:19" x14ac:dyDescent="0.35">
      <c r="A400" s="74" t="s">
        <v>406</v>
      </c>
      <c r="B400" s="74">
        <v>66</v>
      </c>
      <c r="C400" s="74" t="s">
        <v>1629</v>
      </c>
      <c r="D400" s="74">
        <v>66903</v>
      </c>
      <c r="E400" s="74" t="s">
        <v>2171</v>
      </c>
      <c r="F400" s="75">
        <v>321179413</v>
      </c>
      <c r="G400" s="75">
        <v>343268341</v>
      </c>
      <c r="H400" s="75">
        <v>321179413</v>
      </c>
      <c r="I400" s="74" t="s">
        <v>2829</v>
      </c>
      <c r="J400" s="74" t="s">
        <v>2834</v>
      </c>
      <c r="K400" s="75">
        <v>5732530</v>
      </c>
      <c r="L400" s="75">
        <v>3015106</v>
      </c>
      <c r="M400" s="75">
        <v>326911943</v>
      </c>
      <c r="N400" s="75">
        <v>323896837</v>
      </c>
      <c r="O400" s="75">
        <v>318164307</v>
      </c>
      <c r="P400" s="75">
        <v>326911943</v>
      </c>
      <c r="Q400" s="75">
        <v>321179413</v>
      </c>
      <c r="R400" s="75">
        <v>323896837</v>
      </c>
      <c r="S400" s="75">
        <v>318164307</v>
      </c>
    </row>
    <row r="401" spans="1:19" x14ac:dyDescent="0.35">
      <c r="A401" s="74" t="s">
        <v>407</v>
      </c>
      <c r="B401" s="74">
        <v>66</v>
      </c>
      <c r="C401" s="74" t="s">
        <v>1629</v>
      </c>
      <c r="D401" s="74">
        <v>125905</v>
      </c>
      <c r="E401" s="74" t="s">
        <v>2172</v>
      </c>
      <c r="F401" s="75">
        <v>13089810</v>
      </c>
      <c r="G401" s="75">
        <v>13089810</v>
      </c>
      <c r="H401" s="75">
        <v>13089810</v>
      </c>
      <c r="I401" s="74" t="s">
        <v>2829</v>
      </c>
      <c r="J401" s="74" t="s">
        <v>2833</v>
      </c>
      <c r="K401" s="75">
        <v>71100</v>
      </c>
      <c r="L401" s="75">
        <v>0</v>
      </c>
      <c r="M401" s="75">
        <v>13160910</v>
      </c>
      <c r="N401" s="75">
        <v>13160910</v>
      </c>
      <c r="O401" s="75">
        <v>13089810</v>
      </c>
      <c r="P401" s="75">
        <v>13160910</v>
      </c>
      <c r="Q401" s="75">
        <v>13089810</v>
      </c>
      <c r="R401" s="75">
        <v>13160910</v>
      </c>
      <c r="S401" s="75">
        <v>13089810</v>
      </c>
    </row>
    <row r="402" spans="1:19" x14ac:dyDescent="0.35">
      <c r="A402" s="74" t="s">
        <v>408</v>
      </c>
      <c r="B402" s="74">
        <v>67</v>
      </c>
      <c r="C402" s="74" t="s">
        <v>1630</v>
      </c>
      <c r="D402" s="74">
        <v>30901</v>
      </c>
      <c r="E402" s="74" t="s">
        <v>1969</v>
      </c>
      <c r="F402" s="75">
        <v>22625280</v>
      </c>
      <c r="G402" s="75">
        <v>22625280</v>
      </c>
      <c r="H402" s="75">
        <v>22625280</v>
      </c>
      <c r="I402" s="74" t="s">
        <v>2829</v>
      </c>
      <c r="J402" s="74" t="s">
        <v>2832</v>
      </c>
      <c r="K402" s="75">
        <v>988370</v>
      </c>
      <c r="L402" s="75">
        <v>0</v>
      </c>
      <c r="M402" s="75">
        <v>23613650</v>
      </c>
      <c r="N402" s="75">
        <v>23613650</v>
      </c>
      <c r="O402" s="75">
        <v>22625280</v>
      </c>
      <c r="P402" s="75">
        <v>23613650</v>
      </c>
      <c r="Q402" s="75">
        <v>22625280</v>
      </c>
      <c r="R402" s="75">
        <v>23613650</v>
      </c>
      <c r="S402" s="75">
        <v>22625280</v>
      </c>
    </row>
    <row r="403" spans="1:19" x14ac:dyDescent="0.35">
      <c r="A403" s="74" t="s">
        <v>409</v>
      </c>
      <c r="B403" s="74">
        <v>67</v>
      </c>
      <c r="C403" s="74" t="s">
        <v>1630</v>
      </c>
      <c r="D403" s="74">
        <v>47902</v>
      </c>
      <c r="E403" s="74" t="s">
        <v>5217</v>
      </c>
      <c r="F403" s="75">
        <v>16338888</v>
      </c>
      <c r="G403" s="75">
        <v>16338888</v>
      </c>
      <c r="H403" s="75">
        <v>16338888</v>
      </c>
      <c r="I403" s="74" t="s">
        <v>2829</v>
      </c>
      <c r="J403" s="74" t="s">
        <v>2832</v>
      </c>
      <c r="K403" s="75">
        <v>585820</v>
      </c>
      <c r="L403" s="75">
        <v>0</v>
      </c>
      <c r="M403" s="75">
        <v>16924708</v>
      </c>
      <c r="N403" s="75">
        <v>16924708</v>
      </c>
      <c r="O403" s="75">
        <v>16338888</v>
      </c>
      <c r="P403" s="75">
        <v>16924708</v>
      </c>
      <c r="Q403" s="75">
        <v>16338888</v>
      </c>
      <c r="R403" s="75">
        <v>16924708</v>
      </c>
      <c r="S403" s="75">
        <v>16338888</v>
      </c>
    </row>
    <row r="404" spans="1:19" x14ac:dyDescent="0.35">
      <c r="A404" s="74" t="s">
        <v>410</v>
      </c>
      <c r="B404" s="74">
        <v>67</v>
      </c>
      <c r="C404" s="74" t="s">
        <v>1630</v>
      </c>
      <c r="D404" s="74">
        <v>67902</v>
      </c>
      <c r="E404" s="74" t="s">
        <v>1988</v>
      </c>
      <c r="F404" s="75">
        <v>684563737</v>
      </c>
      <c r="G404" s="75">
        <v>684563737</v>
      </c>
      <c r="H404" s="75">
        <v>684563737</v>
      </c>
      <c r="I404" s="74" t="s">
        <v>2829</v>
      </c>
      <c r="J404" s="74" t="s">
        <v>2832</v>
      </c>
      <c r="K404" s="75">
        <v>9867920</v>
      </c>
      <c r="L404" s="75">
        <v>0</v>
      </c>
      <c r="M404" s="75">
        <v>694431657</v>
      </c>
      <c r="N404" s="75">
        <v>694431657</v>
      </c>
      <c r="O404" s="75">
        <v>684563737</v>
      </c>
      <c r="P404" s="75">
        <v>694431657</v>
      </c>
      <c r="Q404" s="75">
        <v>684563737</v>
      </c>
      <c r="R404" s="75">
        <v>694431657</v>
      </c>
      <c r="S404" s="75">
        <v>684563737</v>
      </c>
    </row>
    <row r="405" spans="1:19" x14ac:dyDescent="0.35">
      <c r="A405" s="74" t="s">
        <v>411</v>
      </c>
      <c r="B405" s="74">
        <v>67</v>
      </c>
      <c r="C405" s="74" t="s">
        <v>1630</v>
      </c>
      <c r="D405" s="74">
        <v>67903</v>
      </c>
      <c r="E405" s="74" t="s">
        <v>2173</v>
      </c>
      <c r="F405" s="75">
        <v>442631213</v>
      </c>
      <c r="G405" s="75">
        <v>442631213</v>
      </c>
      <c r="H405" s="75">
        <v>442631213</v>
      </c>
      <c r="I405" s="74" t="s">
        <v>2829</v>
      </c>
      <c r="J405" s="74" t="s">
        <v>2832</v>
      </c>
      <c r="K405" s="75">
        <v>14637520</v>
      </c>
      <c r="L405" s="75">
        <v>0</v>
      </c>
      <c r="M405" s="75">
        <v>457268733</v>
      </c>
      <c r="N405" s="75">
        <v>457268733</v>
      </c>
      <c r="O405" s="75">
        <v>442631213</v>
      </c>
      <c r="P405" s="75">
        <v>457268733</v>
      </c>
      <c r="Q405" s="75">
        <v>442631213</v>
      </c>
      <c r="R405" s="75">
        <v>457268733</v>
      </c>
      <c r="S405" s="75">
        <v>442631213</v>
      </c>
    </row>
    <row r="406" spans="1:19" x14ac:dyDescent="0.35">
      <c r="A406" s="74" t="s">
        <v>412</v>
      </c>
      <c r="B406" s="74">
        <v>67</v>
      </c>
      <c r="C406" s="74" t="s">
        <v>1630</v>
      </c>
      <c r="D406" s="74">
        <v>67904</v>
      </c>
      <c r="E406" s="74" t="s">
        <v>2084</v>
      </c>
      <c r="F406" s="75">
        <v>94163755</v>
      </c>
      <c r="G406" s="75">
        <v>94163755</v>
      </c>
      <c r="H406" s="75">
        <v>94163755</v>
      </c>
      <c r="I406" s="74" t="s">
        <v>2829</v>
      </c>
      <c r="J406" s="74" t="s">
        <v>2832</v>
      </c>
      <c r="K406" s="75">
        <v>2911720</v>
      </c>
      <c r="L406" s="75">
        <v>0</v>
      </c>
      <c r="M406" s="75">
        <v>97075475</v>
      </c>
      <c r="N406" s="75">
        <v>97075475</v>
      </c>
      <c r="O406" s="75">
        <v>94163755</v>
      </c>
      <c r="P406" s="75">
        <v>97075475</v>
      </c>
      <c r="Q406" s="75">
        <v>94163755</v>
      </c>
      <c r="R406" s="75">
        <v>97075475</v>
      </c>
      <c r="S406" s="75">
        <v>94163755</v>
      </c>
    </row>
    <row r="407" spans="1:19" x14ac:dyDescent="0.35">
      <c r="A407" s="74" t="s">
        <v>413</v>
      </c>
      <c r="B407" s="74">
        <v>67</v>
      </c>
      <c r="C407" s="74" t="s">
        <v>1630</v>
      </c>
      <c r="D407" s="74">
        <v>67907</v>
      </c>
      <c r="E407" s="74" t="s">
        <v>2174</v>
      </c>
      <c r="F407" s="75">
        <v>101165471</v>
      </c>
      <c r="G407" s="75">
        <v>101165471</v>
      </c>
      <c r="H407" s="75">
        <v>101165471</v>
      </c>
      <c r="I407" s="74" t="s">
        <v>2829</v>
      </c>
      <c r="J407" s="74" t="s">
        <v>2832</v>
      </c>
      <c r="K407" s="75">
        <v>4177130</v>
      </c>
      <c r="L407" s="75">
        <v>0</v>
      </c>
      <c r="M407" s="75">
        <v>105342601</v>
      </c>
      <c r="N407" s="75">
        <v>105342601</v>
      </c>
      <c r="O407" s="75">
        <v>101165471</v>
      </c>
      <c r="P407" s="75">
        <v>105342601</v>
      </c>
      <c r="Q407" s="75">
        <v>101165471</v>
      </c>
      <c r="R407" s="75">
        <v>105342601</v>
      </c>
      <c r="S407" s="75">
        <v>101165471</v>
      </c>
    </row>
    <row r="408" spans="1:19" x14ac:dyDescent="0.35">
      <c r="A408" s="74" t="s">
        <v>414</v>
      </c>
      <c r="B408" s="74">
        <v>67</v>
      </c>
      <c r="C408" s="74" t="s">
        <v>1630</v>
      </c>
      <c r="D408" s="74">
        <v>67908</v>
      </c>
      <c r="E408" s="74" t="s">
        <v>1970</v>
      </c>
      <c r="F408" s="75">
        <v>40478488</v>
      </c>
      <c r="G408" s="75">
        <v>40478488</v>
      </c>
      <c r="H408" s="75">
        <v>40478488</v>
      </c>
      <c r="I408" s="74" t="s">
        <v>2829</v>
      </c>
      <c r="J408" s="74" t="s">
        <v>2832</v>
      </c>
      <c r="K408" s="75">
        <v>2580670</v>
      </c>
      <c r="L408" s="75">
        <v>0</v>
      </c>
      <c r="M408" s="75">
        <v>43059158</v>
      </c>
      <c r="N408" s="75">
        <v>43059158</v>
      </c>
      <c r="O408" s="75">
        <v>40478488</v>
      </c>
      <c r="P408" s="75">
        <v>43059158</v>
      </c>
      <c r="Q408" s="75">
        <v>40478488</v>
      </c>
      <c r="R408" s="75">
        <v>43059158</v>
      </c>
      <c r="S408" s="75">
        <v>40478488</v>
      </c>
    </row>
    <row r="409" spans="1:19" x14ac:dyDescent="0.35">
      <c r="A409" s="74" t="s">
        <v>415</v>
      </c>
      <c r="B409" s="74">
        <v>67</v>
      </c>
      <c r="C409" s="74" t="s">
        <v>1630</v>
      </c>
      <c r="D409" s="74">
        <v>72908</v>
      </c>
      <c r="E409" s="74" t="s">
        <v>2175</v>
      </c>
      <c r="F409" s="75">
        <v>464340</v>
      </c>
      <c r="G409" s="75">
        <v>464340</v>
      </c>
      <c r="H409" s="75">
        <v>464340</v>
      </c>
      <c r="I409" s="74" t="s">
        <v>2829</v>
      </c>
      <c r="J409" s="74" t="s">
        <v>2832</v>
      </c>
      <c r="K409" s="75">
        <v>0</v>
      </c>
      <c r="L409" s="75">
        <v>0</v>
      </c>
      <c r="M409" s="75">
        <v>464340</v>
      </c>
      <c r="N409" s="75">
        <v>464340</v>
      </c>
      <c r="O409" s="75">
        <v>464340</v>
      </c>
      <c r="P409" s="75">
        <v>464340</v>
      </c>
      <c r="Q409" s="75">
        <v>464340</v>
      </c>
      <c r="R409" s="75">
        <v>464340</v>
      </c>
      <c r="S409" s="75">
        <v>464340</v>
      </c>
    </row>
    <row r="410" spans="1:19" x14ac:dyDescent="0.35">
      <c r="A410" s="74" t="s">
        <v>416</v>
      </c>
      <c r="B410" s="74">
        <v>67</v>
      </c>
      <c r="C410" s="74" t="s">
        <v>1630</v>
      </c>
      <c r="D410" s="74">
        <v>72909</v>
      </c>
      <c r="E410" s="74" t="s">
        <v>2086</v>
      </c>
      <c r="F410" s="75">
        <v>9201265</v>
      </c>
      <c r="G410" s="75">
        <v>9201265</v>
      </c>
      <c r="H410" s="75">
        <v>9201265</v>
      </c>
      <c r="I410" s="74" t="s">
        <v>2829</v>
      </c>
      <c r="J410" s="74" t="s">
        <v>2832</v>
      </c>
      <c r="K410" s="75">
        <v>65000</v>
      </c>
      <c r="L410" s="75">
        <v>0</v>
      </c>
      <c r="M410" s="75">
        <v>9266265</v>
      </c>
      <c r="N410" s="75">
        <v>9266265</v>
      </c>
      <c r="O410" s="75">
        <v>9201265</v>
      </c>
      <c r="P410" s="75">
        <v>34320965</v>
      </c>
      <c r="Q410" s="75">
        <v>34255965</v>
      </c>
      <c r="R410" s="75">
        <v>34320965</v>
      </c>
      <c r="S410" s="75">
        <v>34255965</v>
      </c>
    </row>
    <row r="411" spans="1:19" x14ac:dyDescent="0.35">
      <c r="A411" s="74" t="s">
        <v>417</v>
      </c>
      <c r="B411" s="74">
        <v>68</v>
      </c>
      <c r="C411" s="74" t="s">
        <v>1631</v>
      </c>
      <c r="D411" s="74">
        <v>68901</v>
      </c>
      <c r="E411" s="74" t="s">
        <v>2176</v>
      </c>
      <c r="F411" s="75">
        <v>13748494807</v>
      </c>
      <c r="G411" s="75">
        <v>13748494807</v>
      </c>
      <c r="H411" s="75">
        <v>13748494807</v>
      </c>
      <c r="I411" s="74" t="s">
        <v>2829</v>
      </c>
      <c r="J411" s="74" t="s">
        <v>2832</v>
      </c>
      <c r="K411" s="75">
        <v>251228731</v>
      </c>
      <c r="L411" s="75">
        <v>369025056</v>
      </c>
      <c r="M411" s="75">
        <v>13999723538</v>
      </c>
      <c r="N411" s="75">
        <v>13630698482</v>
      </c>
      <c r="O411" s="75">
        <v>13379469751</v>
      </c>
      <c r="P411" s="75">
        <v>13999723538</v>
      </c>
      <c r="Q411" s="75">
        <v>13748494807</v>
      </c>
      <c r="R411" s="75">
        <v>13630698482</v>
      </c>
      <c r="S411" s="75">
        <v>13379469751</v>
      </c>
    </row>
    <row r="412" spans="1:19" x14ac:dyDescent="0.35">
      <c r="A412" s="74" t="s">
        <v>418</v>
      </c>
      <c r="B412" s="74">
        <v>69</v>
      </c>
      <c r="C412" s="74" t="s">
        <v>1632</v>
      </c>
      <c r="D412" s="74">
        <v>69901</v>
      </c>
      <c r="E412" s="74" t="s">
        <v>2177</v>
      </c>
      <c r="F412" s="75">
        <v>292368081</v>
      </c>
      <c r="G412" s="75">
        <v>318241882</v>
      </c>
      <c r="H412" s="75">
        <v>292368081</v>
      </c>
      <c r="I412" s="74" t="s">
        <v>2829</v>
      </c>
      <c r="J412" s="74" t="s">
        <v>2833</v>
      </c>
      <c r="K412" s="75">
        <v>0</v>
      </c>
      <c r="L412" s="75">
        <v>0</v>
      </c>
      <c r="M412" s="75">
        <v>292368081</v>
      </c>
      <c r="N412" s="75">
        <v>292368081</v>
      </c>
      <c r="O412" s="75">
        <v>292368081</v>
      </c>
      <c r="P412" s="75">
        <v>292368081</v>
      </c>
      <c r="Q412" s="75">
        <v>292368081</v>
      </c>
      <c r="R412" s="75">
        <v>292368081</v>
      </c>
      <c r="S412" s="75">
        <v>292368081</v>
      </c>
    </row>
    <row r="413" spans="1:19" x14ac:dyDescent="0.35">
      <c r="A413" s="74" t="s">
        <v>419</v>
      </c>
      <c r="B413" s="74">
        <v>69</v>
      </c>
      <c r="C413" s="74" t="s">
        <v>1632</v>
      </c>
      <c r="D413" s="74">
        <v>69902</v>
      </c>
      <c r="E413" s="74" t="s">
        <v>2178</v>
      </c>
      <c r="F413" s="75">
        <v>88324212</v>
      </c>
      <c r="G413" s="75">
        <v>88324212</v>
      </c>
      <c r="H413" s="75">
        <v>88324212</v>
      </c>
      <c r="I413" s="74" t="s">
        <v>2829</v>
      </c>
      <c r="J413" s="74" t="s">
        <v>2832</v>
      </c>
      <c r="K413" s="75">
        <v>967963</v>
      </c>
      <c r="L413" s="75">
        <v>0</v>
      </c>
      <c r="M413" s="75">
        <v>89292175</v>
      </c>
      <c r="N413" s="75">
        <v>89292175</v>
      </c>
      <c r="O413" s="75">
        <v>88324212</v>
      </c>
      <c r="P413" s="75">
        <v>89292175</v>
      </c>
      <c r="Q413" s="75">
        <v>88324212</v>
      </c>
      <c r="R413" s="75">
        <v>89292175</v>
      </c>
      <c r="S413" s="75">
        <v>88324212</v>
      </c>
    </row>
    <row r="414" spans="1:19" x14ac:dyDescent="0.35">
      <c r="A414" s="74" t="s">
        <v>420</v>
      </c>
      <c r="B414" s="74">
        <v>70</v>
      </c>
      <c r="C414" s="74" t="s">
        <v>1633</v>
      </c>
      <c r="D414" s="74">
        <v>70901</v>
      </c>
      <c r="E414" s="74" t="s">
        <v>2179</v>
      </c>
      <c r="F414" s="75">
        <v>35917625</v>
      </c>
      <c r="G414" s="75">
        <v>35917625</v>
      </c>
      <c r="H414" s="75">
        <v>35917625</v>
      </c>
      <c r="I414" s="74" t="s">
        <v>2829</v>
      </c>
      <c r="J414" s="74" t="s">
        <v>2832</v>
      </c>
      <c r="K414" s="75">
        <v>1466036</v>
      </c>
      <c r="L414" s="75">
        <v>0</v>
      </c>
      <c r="M414" s="75">
        <v>37383661</v>
      </c>
      <c r="N414" s="75">
        <v>37383661</v>
      </c>
      <c r="O414" s="75">
        <v>35917625</v>
      </c>
      <c r="P414" s="75">
        <v>37383661</v>
      </c>
      <c r="Q414" s="75">
        <v>35917625</v>
      </c>
      <c r="R414" s="75">
        <v>37383661</v>
      </c>
      <c r="S414" s="75">
        <v>35917625</v>
      </c>
    </row>
    <row r="415" spans="1:19" x14ac:dyDescent="0.35">
      <c r="A415" s="74" t="s">
        <v>421</v>
      </c>
      <c r="B415" s="74">
        <v>70</v>
      </c>
      <c r="C415" s="74" t="s">
        <v>1633</v>
      </c>
      <c r="D415" s="74">
        <v>70903</v>
      </c>
      <c r="E415" s="74" t="s">
        <v>2180</v>
      </c>
      <c r="F415" s="75">
        <v>1782827606</v>
      </c>
      <c r="G415" s="75">
        <v>1782827606</v>
      </c>
      <c r="H415" s="75">
        <v>1782827606</v>
      </c>
      <c r="I415" s="74" t="s">
        <v>2829</v>
      </c>
      <c r="J415" s="74" t="s">
        <v>2832</v>
      </c>
      <c r="K415" s="75">
        <v>45723997</v>
      </c>
      <c r="L415" s="75">
        <v>0</v>
      </c>
      <c r="M415" s="75">
        <v>1828551603</v>
      </c>
      <c r="N415" s="75">
        <v>1828551603</v>
      </c>
      <c r="O415" s="75">
        <v>1782827606</v>
      </c>
      <c r="P415" s="75">
        <v>1828551603</v>
      </c>
      <c r="Q415" s="75">
        <v>1782827606</v>
      </c>
      <c r="R415" s="75">
        <v>1828551603</v>
      </c>
      <c r="S415" s="75">
        <v>1782827606</v>
      </c>
    </row>
    <row r="416" spans="1:19" x14ac:dyDescent="0.35">
      <c r="A416" s="74" t="s">
        <v>422</v>
      </c>
      <c r="B416" s="74">
        <v>70</v>
      </c>
      <c r="C416" s="74" t="s">
        <v>1633</v>
      </c>
      <c r="D416" s="74">
        <v>70905</v>
      </c>
      <c r="E416" s="74" t="s">
        <v>2134</v>
      </c>
      <c r="F416" s="75">
        <v>289489468</v>
      </c>
      <c r="G416" s="75">
        <v>289489468</v>
      </c>
      <c r="H416" s="75">
        <v>289489468</v>
      </c>
      <c r="I416" s="74" t="s">
        <v>2829</v>
      </c>
      <c r="J416" s="74" t="s">
        <v>2832</v>
      </c>
      <c r="K416" s="75">
        <v>16265487</v>
      </c>
      <c r="L416" s="75">
        <v>0</v>
      </c>
      <c r="M416" s="75">
        <v>305754955</v>
      </c>
      <c r="N416" s="75">
        <v>305754955</v>
      </c>
      <c r="O416" s="75">
        <v>289489468</v>
      </c>
      <c r="P416" s="75">
        <v>305754955</v>
      </c>
      <c r="Q416" s="75">
        <v>289489468</v>
      </c>
      <c r="R416" s="75">
        <v>305754955</v>
      </c>
      <c r="S416" s="75">
        <v>289489468</v>
      </c>
    </row>
    <row r="417" spans="1:19" x14ac:dyDescent="0.35">
      <c r="A417" s="74" t="s">
        <v>423</v>
      </c>
      <c r="B417" s="74">
        <v>70</v>
      </c>
      <c r="C417" s="74" t="s">
        <v>1633</v>
      </c>
      <c r="D417" s="74">
        <v>70907</v>
      </c>
      <c r="E417" s="74" t="s">
        <v>2181</v>
      </c>
      <c r="F417" s="75">
        <v>95433011</v>
      </c>
      <c r="G417" s="75">
        <v>95433011</v>
      </c>
      <c r="H417" s="75">
        <v>95433011</v>
      </c>
      <c r="I417" s="74" t="s">
        <v>2829</v>
      </c>
      <c r="J417" s="74" t="s">
        <v>2832</v>
      </c>
      <c r="K417" s="75">
        <v>5412657</v>
      </c>
      <c r="L417" s="75">
        <v>0</v>
      </c>
      <c r="M417" s="75">
        <v>100845668</v>
      </c>
      <c r="N417" s="75">
        <v>100845668</v>
      </c>
      <c r="O417" s="75">
        <v>95433011</v>
      </c>
      <c r="P417" s="75">
        <v>100845668</v>
      </c>
      <c r="Q417" s="75">
        <v>95433011</v>
      </c>
      <c r="R417" s="75">
        <v>100845668</v>
      </c>
      <c r="S417" s="75">
        <v>95433011</v>
      </c>
    </row>
    <row r="418" spans="1:19" x14ac:dyDescent="0.35">
      <c r="A418" s="74" t="s">
        <v>424</v>
      </c>
      <c r="B418" s="74">
        <v>70</v>
      </c>
      <c r="C418" s="74" t="s">
        <v>1633</v>
      </c>
      <c r="D418" s="74">
        <v>70908</v>
      </c>
      <c r="E418" s="74" t="s">
        <v>2182</v>
      </c>
      <c r="F418" s="75">
        <v>3169190157</v>
      </c>
      <c r="G418" s="75">
        <v>3169190157</v>
      </c>
      <c r="H418" s="75">
        <v>3169190157</v>
      </c>
      <c r="I418" s="74" t="s">
        <v>2829</v>
      </c>
      <c r="J418" s="74" t="s">
        <v>2832</v>
      </c>
      <c r="K418" s="75">
        <v>91255558</v>
      </c>
      <c r="L418" s="75">
        <v>94926271</v>
      </c>
      <c r="M418" s="75">
        <v>3260445715</v>
      </c>
      <c r="N418" s="75">
        <v>3165519444</v>
      </c>
      <c r="O418" s="75">
        <v>3074263886</v>
      </c>
      <c r="P418" s="75">
        <v>3260445715</v>
      </c>
      <c r="Q418" s="75">
        <v>3169190157</v>
      </c>
      <c r="R418" s="75">
        <v>3165519444</v>
      </c>
      <c r="S418" s="75">
        <v>3074263886</v>
      </c>
    </row>
    <row r="419" spans="1:19" x14ac:dyDescent="0.35">
      <c r="A419" s="74" t="s">
        <v>425</v>
      </c>
      <c r="B419" s="74">
        <v>70</v>
      </c>
      <c r="C419" s="74" t="s">
        <v>1633</v>
      </c>
      <c r="D419" s="74">
        <v>70909</v>
      </c>
      <c r="E419" s="74" t="s">
        <v>2183</v>
      </c>
      <c r="F419" s="75">
        <v>50675097</v>
      </c>
      <c r="G419" s="75">
        <v>50675097</v>
      </c>
      <c r="H419" s="75">
        <v>50675097</v>
      </c>
      <c r="I419" s="74" t="s">
        <v>2829</v>
      </c>
      <c r="J419" s="74" t="s">
        <v>2832</v>
      </c>
      <c r="K419" s="75">
        <v>1868475</v>
      </c>
      <c r="L419" s="75">
        <v>0</v>
      </c>
      <c r="M419" s="75">
        <v>52543572</v>
      </c>
      <c r="N419" s="75">
        <v>52543572</v>
      </c>
      <c r="O419" s="75">
        <v>50675097</v>
      </c>
      <c r="P419" s="75">
        <v>52543572</v>
      </c>
      <c r="Q419" s="75">
        <v>50675097</v>
      </c>
      <c r="R419" s="75">
        <v>52543572</v>
      </c>
      <c r="S419" s="75">
        <v>50675097</v>
      </c>
    </row>
    <row r="420" spans="1:19" x14ac:dyDescent="0.35">
      <c r="A420" s="74" t="s">
        <v>426</v>
      </c>
      <c r="B420" s="74">
        <v>70</v>
      </c>
      <c r="C420" s="74" t="s">
        <v>1633</v>
      </c>
      <c r="D420" s="74">
        <v>70910</v>
      </c>
      <c r="E420" s="74" t="s">
        <v>2184</v>
      </c>
      <c r="F420" s="75">
        <v>217688340</v>
      </c>
      <c r="G420" s="75">
        <v>217688340</v>
      </c>
      <c r="H420" s="75">
        <v>217688340</v>
      </c>
      <c r="I420" s="74" t="s">
        <v>2829</v>
      </c>
      <c r="J420" s="74" t="s">
        <v>2832</v>
      </c>
      <c r="K420" s="75">
        <v>11018862</v>
      </c>
      <c r="L420" s="75">
        <v>0</v>
      </c>
      <c r="M420" s="75">
        <v>228707202</v>
      </c>
      <c r="N420" s="75">
        <v>228707202</v>
      </c>
      <c r="O420" s="75">
        <v>217688340</v>
      </c>
      <c r="P420" s="75">
        <v>228707202</v>
      </c>
      <c r="Q420" s="75">
        <v>217688340</v>
      </c>
      <c r="R420" s="75">
        <v>228707202</v>
      </c>
      <c r="S420" s="75">
        <v>217688340</v>
      </c>
    </row>
    <row r="421" spans="1:19" x14ac:dyDescent="0.35">
      <c r="A421" s="74" t="s">
        <v>427</v>
      </c>
      <c r="B421" s="74">
        <v>70</v>
      </c>
      <c r="C421" s="74" t="s">
        <v>1633</v>
      </c>
      <c r="D421" s="74">
        <v>70911</v>
      </c>
      <c r="E421" s="74" t="s">
        <v>2185</v>
      </c>
      <c r="F421" s="75">
        <v>1423948006</v>
      </c>
      <c r="G421" s="75">
        <v>1423948006</v>
      </c>
      <c r="H421" s="75">
        <v>1423948006</v>
      </c>
      <c r="I421" s="74" t="s">
        <v>2829</v>
      </c>
      <c r="J421" s="74" t="s">
        <v>2832</v>
      </c>
      <c r="K421" s="75">
        <v>61056314</v>
      </c>
      <c r="L421" s="75">
        <v>0</v>
      </c>
      <c r="M421" s="75">
        <v>1485004320</v>
      </c>
      <c r="N421" s="75">
        <v>1485004320</v>
      </c>
      <c r="O421" s="75">
        <v>1423948006</v>
      </c>
      <c r="P421" s="75">
        <v>1485004320</v>
      </c>
      <c r="Q421" s="75">
        <v>1423948006</v>
      </c>
      <c r="R421" s="75">
        <v>1485004320</v>
      </c>
      <c r="S421" s="75">
        <v>1423948006</v>
      </c>
    </row>
    <row r="422" spans="1:19" x14ac:dyDescent="0.35">
      <c r="A422" s="74" t="s">
        <v>428</v>
      </c>
      <c r="B422" s="74">
        <v>70</v>
      </c>
      <c r="C422" s="74" t="s">
        <v>1633</v>
      </c>
      <c r="D422" s="74">
        <v>70912</v>
      </c>
      <c r="E422" s="74" t="s">
        <v>2186</v>
      </c>
      <c r="F422" s="75">
        <v>3071158583</v>
      </c>
      <c r="G422" s="75">
        <v>3071158583</v>
      </c>
      <c r="H422" s="75">
        <v>3071158583</v>
      </c>
      <c r="I422" s="74" t="s">
        <v>2829</v>
      </c>
      <c r="J422" s="74" t="s">
        <v>2832</v>
      </c>
      <c r="K422" s="75">
        <v>87401388</v>
      </c>
      <c r="L422" s="75">
        <v>0</v>
      </c>
      <c r="M422" s="75">
        <v>3158559971</v>
      </c>
      <c r="N422" s="75">
        <v>3158559971</v>
      </c>
      <c r="O422" s="75">
        <v>3071158583</v>
      </c>
      <c r="P422" s="75">
        <v>3158559971</v>
      </c>
      <c r="Q422" s="75">
        <v>3071158583</v>
      </c>
      <c r="R422" s="75">
        <v>3158559971</v>
      </c>
      <c r="S422" s="75">
        <v>3071158583</v>
      </c>
    </row>
    <row r="423" spans="1:19" x14ac:dyDescent="0.35">
      <c r="A423" s="74" t="s">
        <v>429</v>
      </c>
      <c r="B423" s="74">
        <v>70</v>
      </c>
      <c r="C423" s="74" t="s">
        <v>1633</v>
      </c>
      <c r="D423" s="74">
        <v>70915</v>
      </c>
      <c r="E423" s="74" t="s">
        <v>2187</v>
      </c>
      <c r="F423" s="75">
        <v>270502458</v>
      </c>
      <c r="G423" s="75">
        <v>270502458</v>
      </c>
      <c r="H423" s="75">
        <v>270502458</v>
      </c>
      <c r="I423" s="74" t="s">
        <v>2829</v>
      </c>
      <c r="J423" s="74" t="s">
        <v>2832</v>
      </c>
      <c r="K423" s="75">
        <v>10585055</v>
      </c>
      <c r="L423" s="75">
        <v>0</v>
      </c>
      <c r="M423" s="75">
        <v>281087513</v>
      </c>
      <c r="N423" s="75">
        <v>281087513</v>
      </c>
      <c r="O423" s="75">
        <v>270502458</v>
      </c>
      <c r="P423" s="75">
        <v>281087513</v>
      </c>
      <c r="Q423" s="75">
        <v>270502458</v>
      </c>
      <c r="R423" s="75">
        <v>281087513</v>
      </c>
      <c r="S423" s="75">
        <v>270502458</v>
      </c>
    </row>
    <row r="424" spans="1:19" x14ac:dyDescent="0.35">
      <c r="A424" s="74" t="s">
        <v>430</v>
      </c>
      <c r="B424" s="74">
        <v>70</v>
      </c>
      <c r="C424" s="74" t="s">
        <v>1633</v>
      </c>
      <c r="D424" s="74">
        <v>175905</v>
      </c>
      <c r="E424" s="74" t="s">
        <v>2188</v>
      </c>
      <c r="F424" s="75">
        <v>2278634</v>
      </c>
      <c r="G424" s="75">
        <v>2278634</v>
      </c>
      <c r="H424" s="75">
        <v>2278634</v>
      </c>
      <c r="I424" s="74" t="s">
        <v>2829</v>
      </c>
      <c r="J424" s="74" t="s">
        <v>2832</v>
      </c>
      <c r="K424" s="75">
        <v>50000</v>
      </c>
      <c r="L424" s="75">
        <v>0</v>
      </c>
      <c r="M424" s="75">
        <v>2328634</v>
      </c>
      <c r="N424" s="75">
        <v>2328634</v>
      </c>
      <c r="O424" s="75">
        <v>2278634</v>
      </c>
      <c r="P424" s="75">
        <v>2328634</v>
      </c>
      <c r="Q424" s="75">
        <v>2278634</v>
      </c>
      <c r="R424" s="75">
        <v>2328634</v>
      </c>
      <c r="S424" s="75">
        <v>2278634</v>
      </c>
    </row>
    <row r="425" spans="1:19" x14ac:dyDescent="0.35">
      <c r="A425" s="74" t="s">
        <v>431</v>
      </c>
      <c r="B425" s="74">
        <v>71</v>
      </c>
      <c r="C425" s="74" t="s">
        <v>1634</v>
      </c>
      <c r="D425" s="74">
        <v>71901</v>
      </c>
      <c r="E425" s="74" t="s">
        <v>2189</v>
      </c>
      <c r="F425" s="75">
        <v>1020839122</v>
      </c>
      <c r="G425" s="75">
        <v>1020839122</v>
      </c>
      <c r="H425" s="75">
        <v>1020839122</v>
      </c>
      <c r="I425" s="74" t="s">
        <v>2829</v>
      </c>
      <c r="J425" s="74" t="s">
        <v>2832</v>
      </c>
      <c r="K425" s="75">
        <v>58325349</v>
      </c>
      <c r="L425" s="75">
        <v>0</v>
      </c>
      <c r="M425" s="75">
        <v>1079164471</v>
      </c>
      <c r="N425" s="75">
        <v>1079164471</v>
      </c>
      <c r="O425" s="75">
        <v>1020839122</v>
      </c>
      <c r="P425" s="75">
        <v>1079164471</v>
      </c>
      <c r="Q425" s="75">
        <v>1020839122</v>
      </c>
      <c r="R425" s="75">
        <v>1079164471</v>
      </c>
      <c r="S425" s="75">
        <v>1020839122</v>
      </c>
    </row>
    <row r="426" spans="1:19" x14ac:dyDescent="0.35">
      <c r="A426" s="74" t="s">
        <v>432</v>
      </c>
      <c r="B426" s="74">
        <v>71</v>
      </c>
      <c r="C426" s="74" t="s">
        <v>1634</v>
      </c>
      <c r="D426" s="74">
        <v>71902</v>
      </c>
      <c r="E426" s="74" t="s">
        <v>2190</v>
      </c>
      <c r="F426" s="75">
        <v>15552572582</v>
      </c>
      <c r="G426" s="75">
        <v>15552572582</v>
      </c>
      <c r="H426" s="75">
        <v>15552572582</v>
      </c>
      <c r="I426" s="74" t="s">
        <v>2829</v>
      </c>
      <c r="J426" s="74" t="s">
        <v>2832</v>
      </c>
      <c r="K426" s="75">
        <v>550885022</v>
      </c>
      <c r="L426" s="75">
        <v>0</v>
      </c>
      <c r="M426" s="75">
        <v>16103457604</v>
      </c>
      <c r="N426" s="75">
        <v>16103457604</v>
      </c>
      <c r="O426" s="75">
        <v>15552572582</v>
      </c>
      <c r="P426" s="75">
        <v>16103457604</v>
      </c>
      <c r="Q426" s="75">
        <v>15552572582</v>
      </c>
      <c r="R426" s="75">
        <v>16103457604</v>
      </c>
      <c r="S426" s="75">
        <v>15552572582</v>
      </c>
    </row>
    <row r="427" spans="1:19" x14ac:dyDescent="0.35">
      <c r="A427" s="74" t="s">
        <v>433</v>
      </c>
      <c r="B427" s="74">
        <v>71</v>
      </c>
      <c r="C427" s="74" t="s">
        <v>1634</v>
      </c>
      <c r="D427" s="74">
        <v>71903</v>
      </c>
      <c r="E427" s="74" t="s">
        <v>2191</v>
      </c>
      <c r="F427" s="75">
        <v>160843525</v>
      </c>
      <c r="G427" s="75">
        <v>160843525</v>
      </c>
      <c r="H427" s="75">
        <v>160843525</v>
      </c>
      <c r="I427" s="74" t="s">
        <v>2829</v>
      </c>
      <c r="J427" s="74" t="s">
        <v>2832</v>
      </c>
      <c r="K427" s="75">
        <v>7809118</v>
      </c>
      <c r="L427" s="75">
        <v>0</v>
      </c>
      <c r="M427" s="75">
        <v>168652643</v>
      </c>
      <c r="N427" s="75">
        <v>168652643</v>
      </c>
      <c r="O427" s="75">
        <v>160843525</v>
      </c>
      <c r="P427" s="75">
        <v>168652643</v>
      </c>
      <c r="Q427" s="75">
        <v>160843525</v>
      </c>
      <c r="R427" s="75">
        <v>168652643</v>
      </c>
      <c r="S427" s="75">
        <v>160843525</v>
      </c>
    </row>
    <row r="428" spans="1:19" x14ac:dyDescent="0.35">
      <c r="A428" s="74" t="s">
        <v>434</v>
      </c>
      <c r="B428" s="74">
        <v>71</v>
      </c>
      <c r="C428" s="74" t="s">
        <v>1634</v>
      </c>
      <c r="D428" s="74">
        <v>71904</v>
      </c>
      <c r="E428" s="74" t="s">
        <v>2192</v>
      </c>
      <c r="F428" s="75">
        <v>190303184</v>
      </c>
      <c r="G428" s="75">
        <v>190303184</v>
      </c>
      <c r="H428" s="75">
        <v>190303184</v>
      </c>
      <c r="I428" s="74" t="s">
        <v>2829</v>
      </c>
      <c r="J428" s="74" t="s">
        <v>2832</v>
      </c>
      <c r="K428" s="75">
        <v>11569946</v>
      </c>
      <c r="L428" s="75">
        <v>0</v>
      </c>
      <c r="M428" s="75">
        <v>201873130</v>
      </c>
      <c r="N428" s="75">
        <v>201873130</v>
      </c>
      <c r="O428" s="75">
        <v>190303184</v>
      </c>
      <c r="P428" s="75">
        <v>201873130</v>
      </c>
      <c r="Q428" s="75">
        <v>190303184</v>
      </c>
      <c r="R428" s="75">
        <v>201873130</v>
      </c>
      <c r="S428" s="75">
        <v>190303184</v>
      </c>
    </row>
    <row r="429" spans="1:19" x14ac:dyDescent="0.35">
      <c r="A429" s="74" t="s">
        <v>435</v>
      </c>
      <c r="B429" s="74">
        <v>71</v>
      </c>
      <c r="C429" s="74" t="s">
        <v>1634</v>
      </c>
      <c r="D429" s="74">
        <v>71905</v>
      </c>
      <c r="E429" s="74" t="s">
        <v>2193</v>
      </c>
      <c r="F429" s="75">
        <v>6735182984</v>
      </c>
      <c r="G429" s="75">
        <v>6735182984</v>
      </c>
      <c r="H429" s="75">
        <v>6735182984</v>
      </c>
      <c r="I429" s="74" t="s">
        <v>2829</v>
      </c>
      <c r="J429" s="74" t="s">
        <v>2832</v>
      </c>
      <c r="K429" s="75">
        <v>359470776</v>
      </c>
      <c r="L429" s="75">
        <v>382820034</v>
      </c>
      <c r="M429" s="75">
        <v>7094653760</v>
      </c>
      <c r="N429" s="75">
        <v>6711833726</v>
      </c>
      <c r="O429" s="75">
        <v>6352362950</v>
      </c>
      <c r="P429" s="75">
        <v>7094653760</v>
      </c>
      <c r="Q429" s="75">
        <v>6735182984</v>
      </c>
      <c r="R429" s="75">
        <v>6711833726</v>
      </c>
      <c r="S429" s="75">
        <v>6352362950</v>
      </c>
    </row>
    <row r="430" spans="1:19" x14ac:dyDescent="0.35">
      <c r="A430" s="74" t="s">
        <v>436</v>
      </c>
      <c r="B430" s="74">
        <v>71</v>
      </c>
      <c r="C430" s="74" t="s">
        <v>1634</v>
      </c>
      <c r="D430" s="74">
        <v>71906</v>
      </c>
      <c r="E430" s="74" t="s">
        <v>2194</v>
      </c>
      <c r="F430" s="75">
        <v>176951068</v>
      </c>
      <c r="G430" s="75">
        <v>176951068</v>
      </c>
      <c r="H430" s="75">
        <v>176951068</v>
      </c>
      <c r="I430" s="74" t="s">
        <v>2829</v>
      </c>
      <c r="J430" s="74" t="s">
        <v>2832</v>
      </c>
      <c r="K430" s="75">
        <v>6386781</v>
      </c>
      <c r="L430" s="75">
        <v>0</v>
      </c>
      <c r="M430" s="75">
        <v>183337849</v>
      </c>
      <c r="N430" s="75">
        <v>183337849</v>
      </c>
      <c r="O430" s="75">
        <v>176951068</v>
      </c>
      <c r="P430" s="75">
        <v>183337849</v>
      </c>
      <c r="Q430" s="75">
        <v>176951068</v>
      </c>
      <c r="R430" s="75">
        <v>183337849</v>
      </c>
      <c r="S430" s="75">
        <v>176951068</v>
      </c>
    </row>
    <row r="431" spans="1:19" x14ac:dyDescent="0.35">
      <c r="A431" s="74" t="s">
        <v>437</v>
      </c>
      <c r="B431" s="74">
        <v>71</v>
      </c>
      <c r="C431" s="74" t="s">
        <v>1634</v>
      </c>
      <c r="D431" s="74">
        <v>71907</v>
      </c>
      <c r="E431" s="74" t="s">
        <v>2195</v>
      </c>
      <c r="F431" s="75">
        <v>1733675303</v>
      </c>
      <c r="G431" s="75">
        <v>1733675303</v>
      </c>
      <c r="H431" s="75">
        <v>1733675303</v>
      </c>
      <c r="I431" s="74" t="s">
        <v>2829</v>
      </c>
      <c r="J431" s="74" t="s">
        <v>2832</v>
      </c>
      <c r="K431" s="75">
        <v>47778395</v>
      </c>
      <c r="L431" s="75">
        <v>0</v>
      </c>
      <c r="M431" s="75">
        <v>1781453698</v>
      </c>
      <c r="N431" s="75">
        <v>1781453698</v>
      </c>
      <c r="O431" s="75">
        <v>1733675303</v>
      </c>
      <c r="P431" s="75">
        <v>1781453698</v>
      </c>
      <c r="Q431" s="75">
        <v>1733675303</v>
      </c>
      <c r="R431" s="75">
        <v>1781453698</v>
      </c>
      <c r="S431" s="75">
        <v>1733675303</v>
      </c>
    </row>
    <row r="432" spans="1:19" x14ac:dyDescent="0.35">
      <c r="A432" s="74" t="s">
        <v>438</v>
      </c>
      <c r="B432" s="74">
        <v>71</v>
      </c>
      <c r="C432" s="74" t="s">
        <v>1634</v>
      </c>
      <c r="D432" s="74">
        <v>71908</v>
      </c>
      <c r="E432" s="74" t="s">
        <v>2196</v>
      </c>
      <c r="F432" s="75">
        <v>61978391</v>
      </c>
      <c r="G432" s="75">
        <v>61978391</v>
      </c>
      <c r="H432" s="75">
        <v>61978391</v>
      </c>
      <c r="I432" s="74" t="s">
        <v>2829</v>
      </c>
      <c r="J432" s="74" t="s">
        <v>2832</v>
      </c>
      <c r="K432" s="75">
        <v>1564185</v>
      </c>
      <c r="L432" s="75">
        <v>0</v>
      </c>
      <c r="M432" s="75">
        <v>63542576</v>
      </c>
      <c r="N432" s="75">
        <v>63542576</v>
      </c>
      <c r="O432" s="75">
        <v>61978391</v>
      </c>
      <c r="P432" s="75">
        <v>63542576</v>
      </c>
      <c r="Q432" s="75">
        <v>61978391</v>
      </c>
      <c r="R432" s="75">
        <v>63542576</v>
      </c>
      <c r="S432" s="75">
        <v>61978391</v>
      </c>
    </row>
    <row r="433" spans="1:19" x14ac:dyDescent="0.35">
      <c r="A433" s="74" t="s">
        <v>439</v>
      </c>
      <c r="B433" s="74">
        <v>71</v>
      </c>
      <c r="C433" s="74" t="s">
        <v>1634</v>
      </c>
      <c r="D433" s="74">
        <v>71909</v>
      </c>
      <c r="E433" s="74" t="s">
        <v>2197</v>
      </c>
      <c r="F433" s="75">
        <v>8561192056</v>
      </c>
      <c r="G433" s="75">
        <v>8561192056</v>
      </c>
      <c r="H433" s="75">
        <v>8561192056</v>
      </c>
      <c r="I433" s="74" t="s">
        <v>2829</v>
      </c>
      <c r="J433" s="74" t="s">
        <v>2832</v>
      </c>
      <c r="K433" s="75">
        <v>384245990</v>
      </c>
      <c r="L433" s="75">
        <v>0</v>
      </c>
      <c r="M433" s="75">
        <v>8945438046</v>
      </c>
      <c r="N433" s="75">
        <v>8945438046</v>
      </c>
      <c r="O433" s="75">
        <v>8561192056</v>
      </c>
      <c r="P433" s="75">
        <v>8945438046</v>
      </c>
      <c r="Q433" s="75">
        <v>8561192056</v>
      </c>
      <c r="R433" s="75">
        <v>8945438046</v>
      </c>
      <c r="S433" s="75">
        <v>8561192056</v>
      </c>
    </row>
    <row r="434" spans="1:19" x14ac:dyDescent="0.35">
      <c r="A434" s="74" t="s">
        <v>440</v>
      </c>
      <c r="B434" s="74">
        <v>72</v>
      </c>
      <c r="C434" s="74" t="s">
        <v>1635</v>
      </c>
      <c r="D434" s="74">
        <v>18906</v>
      </c>
      <c r="E434" s="74" t="s">
        <v>1924</v>
      </c>
      <c r="F434" s="75">
        <v>18471695</v>
      </c>
      <c r="G434" s="75">
        <v>18234170</v>
      </c>
      <c r="H434" s="75">
        <v>18471695</v>
      </c>
      <c r="I434" s="74" t="s">
        <v>2829</v>
      </c>
      <c r="J434" s="74" t="s">
        <v>2833</v>
      </c>
      <c r="K434" s="75">
        <v>200880</v>
      </c>
      <c r="L434" s="75">
        <v>0</v>
      </c>
      <c r="M434" s="75">
        <v>18672575</v>
      </c>
      <c r="N434" s="75">
        <v>18672575</v>
      </c>
      <c r="O434" s="75">
        <v>18471695</v>
      </c>
      <c r="P434" s="75">
        <v>18672575</v>
      </c>
      <c r="Q434" s="75">
        <v>18471695</v>
      </c>
      <c r="R434" s="75">
        <v>18672575</v>
      </c>
      <c r="S434" s="75">
        <v>18471695</v>
      </c>
    </row>
    <row r="435" spans="1:19" x14ac:dyDescent="0.35">
      <c r="A435" s="74" t="s">
        <v>441</v>
      </c>
      <c r="B435" s="74">
        <v>72</v>
      </c>
      <c r="C435" s="74" t="s">
        <v>1635</v>
      </c>
      <c r="D435" s="74">
        <v>47902</v>
      </c>
      <c r="E435" s="74" t="s">
        <v>5217</v>
      </c>
      <c r="F435" s="75">
        <v>4868710</v>
      </c>
      <c r="G435" s="75">
        <v>4868710</v>
      </c>
      <c r="H435" s="75">
        <v>4868710</v>
      </c>
      <c r="I435" s="74" t="s">
        <v>2829</v>
      </c>
      <c r="J435" s="74" t="s">
        <v>2833</v>
      </c>
      <c r="K435" s="75">
        <v>190730</v>
      </c>
      <c r="L435" s="75">
        <v>0</v>
      </c>
      <c r="M435" s="75">
        <v>5059440</v>
      </c>
      <c r="N435" s="75">
        <v>5059440</v>
      </c>
      <c r="O435" s="75">
        <v>4868710</v>
      </c>
      <c r="P435" s="75">
        <v>5059440</v>
      </c>
      <c r="Q435" s="75">
        <v>4868710</v>
      </c>
      <c r="R435" s="75">
        <v>5059440</v>
      </c>
      <c r="S435" s="75">
        <v>4868710</v>
      </c>
    </row>
    <row r="436" spans="1:19" x14ac:dyDescent="0.35">
      <c r="A436" s="74" t="s">
        <v>442</v>
      </c>
      <c r="B436" s="74">
        <v>72</v>
      </c>
      <c r="C436" s="74" t="s">
        <v>1635</v>
      </c>
      <c r="D436" s="74">
        <v>72901</v>
      </c>
      <c r="E436" s="74" t="s">
        <v>5221</v>
      </c>
      <c r="F436" s="75">
        <v>45222125</v>
      </c>
      <c r="G436" s="75">
        <v>45523333</v>
      </c>
      <c r="H436" s="75">
        <v>45222125</v>
      </c>
      <c r="I436" s="74" t="s">
        <v>2829</v>
      </c>
      <c r="J436" s="74" t="s">
        <v>2833</v>
      </c>
      <c r="K436" s="75">
        <v>1215320</v>
      </c>
      <c r="L436" s="75">
        <v>0</v>
      </c>
      <c r="M436" s="75">
        <v>46437445</v>
      </c>
      <c r="N436" s="75">
        <v>46437445</v>
      </c>
      <c r="O436" s="75">
        <v>45222125</v>
      </c>
      <c r="P436" s="75">
        <v>46437445</v>
      </c>
      <c r="Q436" s="75">
        <v>45222125</v>
      </c>
      <c r="R436" s="75">
        <v>46437445</v>
      </c>
      <c r="S436" s="75">
        <v>45222125</v>
      </c>
    </row>
    <row r="437" spans="1:19" x14ac:dyDescent="0.35">
      <c r="A437" s="74" t="s">
        <v>443</v>
      </c>
      <c r="B437" s="74">
        <v>72</v>
      </c>
      <c r="C437" s="74" t="s">
        <v>1635</v>
      </c>
      <c r="D437" s="74">
        <v>72902</v>
      </c>
      <c r="E437" s="74" t="s">
        <v>2085</v>
      </c>
      <c r="F437" s="75">
        <v>266908426</v>
      </c>
      <c r="G437" s="75">
        <v>254368325</v>
      </c>
      <c r="H437" s="75">
        <v>266908426</v>
      </c>
      <c r="I437" s="74" t="s">
        <v>2829</v>
      </c>
      <c r="J437" s="74" t="s">
        <v>2833</v>
      </c>
      <c r="K437" s="75">
        <v>12303960</v>
      </c>
      <c r="L437" s="75">
        <v>0</v>
      </c>
      <c r="M437" s="75">
        <v>279212386</v>
      </c>
      <c r="N437" s="75">
        <v>279212386</v>
      </c>
      <c r="O437" s="75">
        <v>266908426</v>
      </c>
      <c r="P437" s="75">
        <v>279212386</v>
      </c>
      <c r="Q437" s="75">
        <v>266908426</v>
      </c>
      <c r="R437" s="75">
        <v>279212386</v>
      </c>
      <c r="S437" s="75">
        <v>266908426</v>
      </c>
    </row>
    <row r="438" spans="1:19" x14ac:dyDescent="0.35">
      <c r="A438" s="74" t="s">
        <v>444</v>
      </c>
      <c r="B438" s="74">
        <v>72</v>
      </c>
      <c r="C438" s="74" t="s">
        <v>1635</v>
      </c>
      <c r="D438" s="74">
        <v>72903</v>
      </c>
      <c r="E438" s="74" t="s">
        <v>2199</v>
      </c>
      <c r="F438" s="75">
        <v>1464557035</v>
      </c>
      <c r="G438" s="75">
        <v>1478158475</v>
      </c>
      <c r="H438" s="75">
        <v>1464557035</v>
      </c>
      <c r="I438" s="74" t="s">
        <v>2829</v>
      </c>
      <c r="J438" s="74" t="s">
        <v>2833</v>
      </c>
      <c r="K438" s="75">
        <v>41834545</v>
      </c>
      <c r="L438" s="75">
        <v>0</v>
      </c>
      <c r="M438" s="75">
        <v>1506391580</v>
      </c>
      <c r="N438" s="75">
        <v>1506391580</v>
      </c>
      <c r="O438" s="75">
        <v>1464557035</v>
      </c>
      <c r="P438" s="75">
        <v>1506391580</v>
      </c>
      <c r="Q438" s="75">
        <v>1464557035</v>
      </c>
      <c r="R438" s="75">
        <v>1506391580</v>
      </c>
      <c r="S438" s="75">
        <v>1464557035</v>
      </c>
    </row>
    <row r="439" spans="1:19" x14ac:dyDescent="0.35">
      <c r="A439" s="74" t="s">
        <v>445</v>
      </c>
      <c r="B439" s="74">
        <v>72</v>
      </c>
      <c r="C439" s="74" t="s">
        <v>1635</v>
      </c>
      <c r="D439" s="74">
        <v>72904</v>
      </c>
      <c r="E439" s="74" t="s">
        <v>2200</v>
      </c>
      <c r="F439" s="75">
        <v>113847665</v>
      </c>
      <c r="G439" s="75">
        <v>121090890</v>
      </c>
      <c r="H439" s="75">
        <v>113847665</v>
      </c>
      <c r="I439" s="74" t="s">
        <v>2829</v>
      </c>
      <c r="J439" s="74" t="s">
        <v>2833</v>
      </c>
      <c r="K439" s="75">
        <v>2641030</v>
      </c>
      <c r="L439" s="75">
        <v>0</v>
      </c>
      <c r="M439" s="75">
        <v>116488695</v>
      </c>
      <c r="N439" s="75">
        <v>116488695</v>
      </c>
      <c r="O439" s="75">
        <v>113847665</v>
      </c>
      <c r="P439" s="75">
        <v>116488695</v>
      </c>
      <c r="Q439" s="75">
        <v>113847665</v>
      </c>
      <c r="R439" s="75">
        <v>116488695</v>
      </c>
      <c r="S439" s="75">
        <v>113847665</v>
      </c>
    </row>
    <row r="440" spans="1:19" x14ac:dyDescent="0.35">
      <c r="A440" s="74" t="s">
        <v>446</v>
      </c>
      <c r="B440" s="74">
        <v>72</v>
      </c>
      <c r="C440" s="74" t="s">
        <v>1635</v>
      </c>
      <c r="D440" s="74">
        <v>72908</v>
      </c>
      <c r="E440" s="74" t="s">
        <v>2175</v>
      </c>
      <c r="F440" s="75">
        <v>121596979</v>
      </c>
      <c r="G440" s="75">
        <v>126920081</v>
      </c>
      <c r="H440" s="75">
        <v>121596979</v>
      </c>
      <c r="I440" s="74" t="s">
        <v>2829</v>
      </c>
      <c r="J440" s="74" t="s">
        <v>2833</v>
      </c>
      <c r="K440" s="75">
        <v>3398294</v>
      </c>
      <c r="L440" s="75">
        <v>0</v>
      </c>
      <c r="M440" s="75">
        <v>124995273</v>
      </c>
      <c r="N440" s="75">
        <v>124995273</v>
      </c>
      <c r="O440" s="75">
        <v>121596979</v>
      </c>
      <c r="P440" s="75">
        <v>124995273</v>
      </c>
      <c r="Q440" s="75">
        <v>121596979</v>
      </c>
      <c r="R440" s="75">
        <v>124995273</v>
      </c>
      <c r="S440" s="75">
        <v>121596979</v>
      </c>
    </row>
    <row r="441" spans="1:19" x14ac:dyDescent="0.35">
      <c r="A441" s="74" t="s">
        <v>447</v>
      </c>
      <c r="B441" s="74">
        <v>72</v>
      </c>
      <c r="C441" s="74" t="s">
        <v>1635</v>
      </c>
      <c r="D441" s="74">
        <v>72909</v>
      </c>
      <c r="E441" s="74" t="s">
        <v>2086</v>
      </c>
      <c r="F441" s="75">
        <v>67979178</v>
      </c>
      <c r="G441" s="75">
        <v>70756240</v>
      </c>
      <c r="H441" s="75">
        <v>67979178</v>
      </c>
      <c r="I441" s="74" t="s">
        <v>2829</v>
      </c>
      <c r="J441" s="74" t="s">
        <v>2833</v>
      </c>
      <c r="K441" s="75">
        <v>2279620</v>
      </c>
      <c r="L441" s="75">
        <v>0</v>
      </c>
      <c r="M441" s="75">
        <v>70258798</v>
      </c>
      <c r="N441" s="75">
        <v>70258798</v>
      </c>
      <c r="O441" s="75">
        <v>67979178</v>
      </c>
      <c r="P441" s="75">
        <v>84246098</v>
      </c>
      <c r="Q441" s="75">
        <v>81966478</v>
      </c>
      <c r="R441" s="75">
        <v>84246098</v>
      </c>
      <c r="S441" s="75">
        <v>81966478</v>
      </c>
    </row>
    <row r="442" spans="1:19" x14ac:dyDescent="0.35">
      <c r="A442" s="74" t="s">
        <v>448</v>
      </c>
      <c r="B442" s="74">
        <v>72</v>
      </c>
      <c r="C442" s="74" t="s">
        <v>1635</v>
      </c>
      <c r="D442" s="74">
        <v>72910</v>
      </c>
      <c r="E442" s="74" t="s">
        <v>2201</v>
      </c>
      <c r="F442" s="75">
        <v>82330715</v>
      </c>
      <c r="G442" s="75">
        <v>87264768</v>
      </c>
      <c r="H442" s="75">
        <v>82330715</v>
      </c>
      <c r="I442" s="74" t="s">
        <v>2829</v>
      </c>
      <c r="J442" s="74" t="s">
        <v>2833</v>
      </c>
      <c r="K442" s="75">
        <v>2464320</v>
      </c>
      <c r="L442" s="75">
        <v>0</v>
      </c>
      <c r="M442" s="75">
        <v>84795035</v>
      </c>
      <c r="N442" s="75">
        <v>84795035</v>
      </c>
      <c r="O442" s="75">
        <v>82330715</v>
      </c>
      <c r="P442" s="75">
        <v>84795035</v>
      </c>
      <c r="Q442" s="75">
        <v>82330715</v>
      </c>
      <c r="R442" s="75">
        <v>84795035</v>
      </c>
      <c r="S442" s="75">
        <v>82330715</v>
      </c>
    </row>
    <row r="443" spans="1:19" x14ac:dyDescent="0.35">
      <c r="A443" s="74" t="s">
        <v>449</v>
      </c>
      <c r="B443" s="74">
        <v>72</v>
      </c>
      <c r="C443" s="74" t="s">
        <v>1635</v>
      </c>
      <c r="D443" s="74">
        <v>97903</v>
      </c>
      <c r="E443" s="74" t="s">
        <v>1928</v>
      </c>
      <c r="F443" s="75">
        <v>47678490</v>
      </c>
      <c r="G443" s="75">
        <v>46951158</v>
      </c>
      <c r="H443" s="75">
        <v>47678490</v>
      </c>
      <c r="I443" s="74" t="s">
        <v>2829</v>
      </c>
      <c r="J443" s="74" t="s">
        <v>2833</v>
      </c>
      <c r="K443" s="75">
        <v>1992974</v>
      </c>
      <c r="L443" s="75">
        <v>0</v>
      </c>
      <c r="M443" s="75">
        <v>49671464</v>
      </c>
      <c r="N443" s="75">
        <v>49671464</v>
      </c>
      <c r="O443" s="75">
        <v>47678490</v>
      </c>
      <c r="P443" s="75">
        <v>49671464</v>
      </c>
      <c r="Q443" s="75">
        <v>47678490</v>
      </c>
      <c r="R443" s="75">
        <v>49671464</v>
      </c>
      <c r="S443" s="75">
        <v>47678490</v>
      </c>
    </row>
    <row r="444" spans="1:19" x14ac:dyDescent="0.35">
      <c r="A444" s="74" t="s">
        <v>450</v>
      </c>
      <c r="B444" s="74">
        <v>72</v>
      </c>
      <c r="C444" s="74" t="s">
        <v>1635</v>
      </c>
      <c r="D444" s="74">
        <v>111902</v>
      </c>
      <c r="E444" s="74" t="s">
        <v>2202</v>
      </c>
      <c r="F444" s="75">
        <v>27191830</v>
      </c>
      <c r="G444" s="75">
        <v>29606085</v>
      </c>
      <c r="H444" s="75">
        <v>27191830</v>
      </c>
      <c r="I444" s="74" t="s">
        <v>2829</v>
      </c>
      <c r="J444" s="74" t="s">
        <v>2833</v>
      </c>
      <c r="K444" s="75">
        <v>338090</v>
      </c>
      <c r="L444" s="75">
        <v>0</v>
      </c>
      <c r="M444" s="75">
        <v>27529920</v>
      </c>
      <c r="N444" s="75">
        <v>27529920</v>
      </c>
      <c r="O444" s="75">
        <v>27191830</v>
      </c>
      <c r="P444" s="75">
        <v>27529920</v>
      </c>
      <c r="Q444" s="75">
        <v>27191830</v>
      </c>
      <c r="R444" s="75">
        <v>27529920</v>
      </c>
      <c r="S444" s="75">
        <v>27191830</v>
      </c>
    </row>
    <row r="445" spans="1:19" x14ac:dyDescent="0.35">
      <c r="A445" s="74" t="s">
        <v>451</v>
      </c>
      <c r="B445" s="74">
        <v>72</v>
      </c>
      <c r="C445" s="74" t="s">
        <v>1635</v>
      </c>
      <c r="D445" s="74">
        <v>182901</v>
      </c>
      <c r="E445" s="74" t="s">
        <v>2203</v>
      </c>
      <c r="F445" s="75">
        <v>14782653</v>
      </c>
      <c r="G445" s="75">
        <v>14782653</v>
      </c>
      <c r="H445" s="75">
        <v>14782653</v>
      </c>
      <c r="I445" s="74" t="s">
        <v>2829</v>
      </c>
      <c r="J445" s="74" t="s">
        <v>2833</v>
      </c>
      <c r="K445" s="75">
        <v>395990</v>
      </c>
      <c r="L445" s="75">
        <v>0</v>
      </c>
      <c r="M445" s="75">
        <v>15178643</v>
      </c>
      <c r="N445" s="75">
        <v>15178643</v>
      </c>
      <c r="O445" s="75">
        <v>14782653</v>
      </c>
      <c r="P445" s="75">
        <v>15178643</v>
      </c>
      <c r="Q445" s="75">
        <v>14782653</v>
      </c>
      <c r="R445" s="75">
        <v>15178643</v>
      </c>
      <c r="S445" s="75">
        <v>14782653</v>
      </c>
    </row>
    <row r="446" spans="1:19" x14ac:dyDescent="0.35">
      <c r="A446" s="74" t="s">
        <v>452</v>
      </c>
      <c r="B446" s="74">
        <v>72</v>
      </c>
      <c r="C446" s="74" t="s">
        <v>1635</v>
      </c>
      <c r="D446" s="74">
        <v>182904</v>
      </c>
      <c r="E446" s="74" t="s">
        <v>2204</v>
      </c>
      <c r="F446" s="75">
        <v>20291664</v>
      </c>
      <c r="G446" s="75">
        <v>20291664</v>
      </c>
      <c r="H446" s="75">
        <v>20291664</v>
      </c>
      <c r="I446" s="74" t="s">
        <v>2829</v>
      </c>
      <c r="J446" s="74" t="s">
        <v>2833</v>
      </c>
      <c r="K446" s="75">
        <v>732908</v>
      </c>
      <c r="L446" s="75">
        <v>0</v>
      </c>
      <c r="M446" s="75">
        <v>21024572</v>
      </c>
      <c r="N446" s="75">
        <v>21024572</v>
      </c>
      <c r="O446" s="75">
        <v>20291664</v>
      </c>
      <c r="P446" s="75">
        <v>21024572</v>
      </c>
      <c r="Q446" s="75">
        <v>20291664</v>
      </c>
      <c r="R446" s="75">
        <v>21024572</v>
      </c>
      <c r="S446" s="75">
        <v>20291664</v>
      </c>
    </row>
    <row r="447" spans="1:19" x14ac:dyDescent="0.35">
      <c r="A447" s="74" t="s">
        <v>453</v>
      </c>
      <c r="B447" s="74">
        <v>73</v>
      </c>
      <c r="C447" s="74" t="s">
        <v>1636</v>
      </c>
      <c r="D447" s="74">
        <v>14910</v>
      </c>
      <c r="E447" s="74" t="s">
        <v>1891</v>
      </c>
      <c r="F447" s="75">
        <v>5796261</v>
      </c>
      <c r="G447" s="75">
        <v>5796261</v>
      </c>
      <c r="H447" s="75">
        <v>5796261</v>
      </c>
      <c r="I447" s="74" t="s">
        <v>2829</v>
      </c>
      <c r="J447" s="74" t="s">
        <v>2832</v>
      </c>
      <c r="K447" s="75">
        <v>338860</v>
      </c>
      <c r="L447" s="75">
        <v>0</v>
      </c>
      <c r="M447" s="75">
        <v>6135121</v>
      </c>
      <c r="N447" s="75">
        <v>6135121</v>
      </c>
      <c r="O447" s="75">
        <v>5796261</v>
      </c>
      <c r="P447" s="75">
        <v>6135121</v>
      </c>
      <c r="Q447" s="75">
        <v>5796261</v>
      </c>
      <c r="R447" s="75">
        <v>6135121</v>
      </c>
      <c r="S447" s="75">
        <v>5796261</v>
      </c>
    </row>
    <row r="448" spans="1:19" x14ac:dyDescent="0.35">
      <c r="A448" s="74" t="s">
        <v>454</v>
      </c>
      <c r="B448" s="74">
        <v>73</v>
      </c>
      <c r="C448" s="74" t="s">
        <v>1636</v>
      </c>
      <c r="D448" s="74">
        <v>73901</v>
      </c>
      <c r="E448" s="74" t="s">
        <v>2205</v>
      </c>
      <c r="F448" s="75">
        <v>60392727</v>
      </c>
      <c r="G448" s="75">
        <v>60392727</v>
      </c>
      <c r="H448" s="75">
        <v>60392727</v>
      </c>
      <c r="I448" s="74" t="s">
        <v>2829</v>
      </c>
      <c r="J448" s="74" t="s">
        <v>2832</v>
      </c>
      <c r="K448" s="75">
        <v>3266932</v>
      </c>
      <c r="L448" s="75">
        <v>0</v>
      </c>
      <c r="M448" s="75">
        <v>63659659</v>
      </c>
      <c r="N448" s="75">
        <v>63659659</v>
      </c>
      <c r="O448" s="75">
        <v>60392727</v>
      </c>
      <c r="P448" s="75">
        <v>63659659</v>
      </c>
      <c r="Q448" s="75">
        <v>60392727</v>
      </c>
      <c r="R448" s="75">
        <v>63659659</v>
      </c>
      <c r="S448" s="75">
        <v>60392727</v>
      </c>
    </row>
    <row r="449" spans="1:19" x14ac:dyDescent="0.35">
      <c r="A449" s="74" t="s">
        <v>455</v>
      </c>
      <c r="B449" s="74">
        <v>73</v>
      </c>
      <c r="C449" s="74" t="s">
        <v>1636</v>
      </c>
      <c r="D449" s="74">
        <v>73903</v>
      </c>
      <c r="E449" s="74" t="s">
        <v>2206</v>
      </c>
      <c r="F449" s="75">
        <v>227372848</v>
      </c>
      <c r="G449" s="75">
        <v>227372848</v>
      </c>
      <c r="H449" s="75">
        <v>227372848</v>
      </c>
      <c r="I449" s="74" t="s">
        <v>2829</v>
      </c>
      <c r="J449" s="74" t="s">
        <v>2832</v>
      </c>
      <c r="K449" s="75">
        <v>11614557</v>
      </c>
      <c r="L449" s="75">
        <v>0</v>
      </c>
      <c r="M449" s="75">
        <v>238987405</v>
      </c>
      <c r="N449" s="75">
        <v>238987405</v>
      </c>
      <c r="O449" s="75">
        <v>227372848</v>
      </c>
      <c r="P449" s="75">
        <v>238987405</v>
      </c>
      <c r="Q449" s="75">
        <v>227372848</v>
      </c>
      <c r="R449" s="75">
        <v>238987405</v>
      </c>
      <c r="S449" s="75">
        <v>227372848</v>
      </c>
    </row>
    <row r="450" spans="1:19" x14ac:dyDescent="0.35">
      <c r="A450" s="74" t="s">
        <v>456</v>
      </c>
      <c r="B450" s="74">
        <v>73</v>
      </c>
      <c r="C450" s="74" t="s">
        <v>1636</v>
      </c>
      <c r="D450" s="74">
        <v>73904</v>
      </c>
      <c r="E450" s="74" t="s">
        <v>2207</v>
      </c>
      <c r="F450" s="75">
        <v>16533710</v>
      </c>
      <c r="G450" s="75">
        <v>16533710</v>
      </c>
      <c r="H450" s="75">
        <v>16533710</v>
      </c>
      <c r="I450" s="74" t="s">
        <v>2829</v>
      </c>
      <c r="J450" s="74" t="s">
        <v>2832</v>
      </c>
      <c r="K450" s="75">
        <v>1121690</v>
      </c>
      <c r="L450" s="75">
        <v>0</v>
      </c>
      <c r="M450" s="75">
        <v>17655400</v>
      </c>
      <c r="N450" s="75">
        <v>17655400</v>
      </c>
      <c r="O450" s="75">
        <v>16533710</v>
      </c>
      <c r="P450" s="75">
        <v>17655400</v>
      </c>
      <c r="Q450" s="75">
        <v>16533710</v>
      </c>
      <c r="R450" s="75">
        <v>17655400</v>
      </c>
      <c r="S450" s="75">
        <v>16533710</v>
      </c>
    </row>
    <row r="451" spans="1:19" x14ac:dyDescent="0.35">
      <c r="A451" s="74" t="s">
        <v>457</v>
      </c>
      <c r="B451" s="74">
        <v>73</v>
      </c>
      <c r="C451" s="74" t="s">
        <v>1636</v>
      </c>
      <c r="D451" s="74">
        <v>73905</v>
      </c>
      <c r="E451" s="74" t="s">
        <v>1894</v>
      </c>
      <c r="F451" s="75">
        <v>143841375</v>
      </c>
      <c r="G451" s="75">
        <v>150478213</v>
      </c>
      <c r="H451" s="75">
        <v>143841375</v>
      </c>
      <c r="I451" s="74" t="s">
        <v>2829</v>
      </c>
      <c r="J451" s="74" t="s">
        <v>2837</v>
      </c>
      <c r="K451" s="75">
        <v>7672287</v>
      </c>
      <c r="L451" s="75">
        <v>0</v>
      </c>
      <c r="M451" s="75">
        <v>151513662</v>
      </c>
      <c r="N451" s="75">
        <v>151513662</v>
      </c>
      <c r="O451" s="75">
        <v>143841375</v>
      </c>
      <c r="P451" s="75">
        <v>151513662</v>
      </c>
      <c r="Q451" s="75">
        <v>143841375</v>
      </c>
      <c r="R451" s="75">
        <v>151513662</v>
      </c>
      <c r="S451" s="75">
        <v>143841375</v>
      </c>
    </row>
    <row r="452" spans="1:19" x14ac:dyDescent="0.35">
      <c r="A452" s="74" t="s">
        <v>458</v>
      </c>
      <c r="B452" s="74">
        <v>73</v>
      </c>
      <c r="C452" s="74" t="s">
        <v>1636</v>
      </c>
      <c r="D452" s="74">
        <v>147902</v>
      </c>
      <c r="E452" s="74" t="s">
        <v>2208</v>
      </c>
      <c r="F452" s="75">
        <v>363581</v>
      </c>
      <c r="G452" s="75">
        <v>363581</v>
      </c>
      <c r="H452" s="75">
        <v>363581</v>
      </c>
      <c r="I452" s="74" t="s">
        <v>2829</v>
      </c>
      <c r="J452" s="74" t="s">
        <v>2832</v>
      </c>
      <c r="K452" s="75">
        <v>20000</v>
      </c>
      <c r="L452" s="75">
        <v>0</v>
      </c>
      <c r="M452" s="75">
        <v>383581</v>
      </c>
      <c r="N452" s="75">
        <v>383581</v>
      </c>
      <c r="O452" s="75">
        <v>363581</v>
      </c>
      <c r="P452" s="75">
        <v>383581</v>
      </c>
      <c r="Q452" s="75">
        <v>363581</v>
      </c>
      <c r="R452" s="75">
        <v>383581</v>
      </c>
      <c r="S452" s="75">
        <v>363581</v>
      </c>
    </row>
    <row r="453" spans="1:19" x14ac:dyDescent="0.35">
      <c r="A453" s="74" t="s">
        <v>459</v>
      </c>
      <c r="B453" s="74">
        <v>73</v>
      </c>
      <c r="C453" s="74" t="s">
        <v>1636</v>
      </c>
      <c r="D453" s="74">
        <v>161907</v>
      </c>
      <c r="E453" s="74" t="s">
        <v>2209</v>
      </c>
      <c r="F453" s="75">
        <v>7464159</v>
      </c>
      <c r="G453" s="75">
        <v>7464159</v>
      </c>
      <c r="H453" s="75">
        <v>7464159</v>
      </c>
      <c r="I453" s="74" t="s">
        <v>2829</v>
      </c>
      <c r="J453" s="74" t="s">
        <v>2832</v>
      </c>
      <c r="K453" s="75">
        <v>496220</v>
      </c>
      <c r="L453" s="75">
        <v>0</v>
      </c>
      <c r="M453" s="75">
        <v>7960379</v>
      </c>
      <c r="N453" s="75">
        <v>7960379</v>
      </c>
      <c r="O453" s="75">
        <v>7464159</v>
      </c>
      <c r="P453" s="75">
        <v>7960379</v>
      </c>
      <c r="Q453" s="75">
        <v>7464159</v>
      </c>
      <c r="R453" s="75">
        <v>7960379</v>
      </c>
      <c r="S453" s="75">
        <v>7464159</v>
      </c>
    </row>
    <row r="454" spans="1:19" x14ac:dyDescent="0.35">
      <c r="A454" s="74" t="s">
        <v>460</v>
      </c>
      <c r="B454" s="74">
        <v>73</v>
      </c>
      <c r="C454" s="74" t="s">
        <v>1636</v>
      </c>
      <c r="D454" s="74">
        <v>161908</v>
      </c>
      <c r="E454" s="74" t="s">
        <v>2210</v>
      </c>
      <c r="F454" s="75">
        <v>9478226</v>
      </c>
      <c r="G454" s="75">
        <v>9478226</v>
      </c>
      <c r="H454" s="75">
        <v>9478226</v>
      </c>
      <c r="I454" s="74" t="s">
        <v>2829</v>
      </c>
      <c r="J454" s="74" t="s">
        <v>2832</v>
      </c>
      <c r="K454" s="75">
        <v>315059</v>
      </c>
      <c r="L454" s="75">
        <v>0</v>
      </c>
      <c r="M454" s="75">
        <v>9793285</v>
      </c>
      <c r="N454" s="75">
        <v>9793285</v>
      </c>
      <c r="O454" s="75">
        <v>9478226</v>
      </c>
      <c r="P454" s="75">
        <v>9793285</v>
      </c>
      <c r="Q454" s="75">
        <v>9478226</v>
      </c>
      <c r="R454" s="75">
        <v>9793285</v>
      </c>
      <c r="S454" s="75">
        <v>9478226</v>
      </c>
    </row>
    <row r="455" spans="1:19" x14ac:dyDescent="0.35">
      <c r="A455" s="74" t="s">
        <v>461</v>
      </c>
      <c r="B455" s="74">
        <v>73</v>
      </c>
      <c r="C455" s="74" t="s">
        <v>1636</v>
      </c>
      <c r="D455" s="74">
        <v>161912</v>
      </c>
      <c r="E455" s="74" t="s">
        <v>2211</v>
      </c>
      <c r="F455" s="75">
        <v>9648007</v>
      </c>
      <c r="G455" s="75">
        <v>9648007</v>
      </c>
      <c r="H455" s="75">
        <v>9648007</v>
      </c>
      <c r="I455" s="74" t="s">
        <v>2829</v>
      </c>
      <c r="J455" s="74" t="s">
        <v>2832</v>
      </c>
      <c r="K455" s="75">
        <v>363520</v>
      </c>
      <c r="L455" s="75">
        <v>165464</v>
      </c>
      <c r="M455" s="75">
        <v>10011527</v>
      </c>
      <c r="N455" s="75">
        <v>9846063</v>
      </c>
      <c r="O455" s="75">
        <v>9482543</v>
      </c>
      <c r="P455" s="75">
        <v>10011527</v>
      </c>
      <c r="Q455" s="75">
        <v>9648007</v>
      </c>
      <c r="R455" s="75">
        <v>9846063</v>
      </c>
      <c r="S455" s="75">
        <v>9482543</v>
      </c>
    </row>
    <row r="456" spans="1:19" x14ac:dyDescent="0.35">
      <c r="A456" s="74" t="s">
        <v>462</v>
      </c>
      <c r="B456" s="74">
        <v>73</v>
      </c>
      <c r="C456" s="74" t="s">
        <v>1636</v>
      </c>
      <c r="D456" s="74">
        <v>161919</v>
      </c>
      <c r="E456" s="74" t="s">
        <v>1897</v>
      </c>
      <c r="F456" s="75">
        <v>23966856</v>
      </c>
      <c r="G456" s="75">
        <v>23966856</v>
      </c>
      <c r="H456" s="75">
        <v>23966856</v>
      </c>
      <c r="I456" s="74" t="s">
        <v>2829</v>
      </c>
      <c r="J456" s="74" t="s">
        <v>2832</v>
      </c>
      <c r="K456" s="75">
        <v>1133347</v>
      </c>
      <c r="L456" s="75">
        <v>0</v>
      </c>
      <c r="M456" s="75">
        <v>25100203</v>
      </c>
      <c r="N456" s="75">
        <v>25100203</v>
      </c>
      <c r="O456" s="75">
        <v>23966856</v>
      </c>
      <c r="P456" s="75">
        <v>25100203</v>
      </c>
      <c r="Q456" s="75">
        <v>23966856</v>
      </c>
      <c r="R456" s="75">
        <v>25100203</v>
      </c>
      <c r="S456" s="75">
        <v>23966856</v>
      </c>
    </row>
    <row r="457" spans="1:19" x14ac:dyDescent="0.35">
      <c r="A457" s="74" t="s">
        <v>463</v>
      </c>
      <c r="B457" s="74">
        <v>73</v>
      </c>
      <c r="C457" s="74" t="s">
        <v>1636</v>
      </c>
      <c r="D457" s="74">
        <v>161922</v>
      </c>
      <c r="E457" s="74" t="s">
        <v>2212</v>
      </c>
      <c r="F457" s="75">
        <v>5643417</v>
      </c>
      <c r="G457" s="75">
        <v>5643417</v>
      </c>
      <c r="H457" s="75">
        <v>5643417</v>
      </c>
      <c r="I457" s="74" t="s">
        <v>2829</v>
      </c>
      <c r="J457" s="74" t="s">
        <v>2832</v>
      </c>
      <c r="K457" s="75">
        <v>350352</v>
      </c>
      <c r="L457" s="75">
        <v>0</v>
      </c>
      <c r="M457" s="75">
        <v>5993769</v>
      </c>
      <c r="N457" s="75">
        <v>5993769</v>
      </c>
      <c r="O457" s="75">
        <v>5643417</v>
      </c>
      <c r="P457" s="75">
        <v>5993769</v>
      </c>
      <c r="Q457" s="75">
        <v>5643417</v>
      </c>
      <c r="R457" s="75">
        <v>5993769</v>
      </c>
      <c r="S457" s="75">
        <v>5643417</v>
      </c>
    </row>
    <row r="458" spans="1:19" x14ac:dyDescent="0.35">
      <c r="A458" s="74" t="s">
        <v>464</v>
      </c>
      <c r="B458" s="74">
        <v>73</v>
      </c>
      <c r="C458" s="74" t="s">
        <v>1636</v>
      </c>
      <c r="D458" s="74">
        <v>198901</v>
      </c>
      <c r="E458" s="74" t="s">
        <v>2213</v>
      </c>
      <c r="F458" s="75">
        <v>19864920</v>
      </c>
      <c r="G458" s="75">
        <v>19864920</v>
      </c>
      <c r="H458" s="75">
        <v>19864920</v>
      </c>
      <c r="I458" s="74" t="s">
        <v>2829</v>
      </c>
      <c r="J458" s="74" t="s">
        <v>2832</v>
      </c>
      <c r="K458" s="75">
        <v>807850</v>
      </c>
      <c r="L458" s="75">
        <v>0</v>
      </c>
      <c r="M458" s="75">
        <v>20672770</v>
      </c>
      <c r="N458" s="75">
        <v>20672770</v>
      </c>
      <c r="O458" s="75">
        <v>19864920</v>
      </c>
      <c r="P458" s="75">
        <v>20672770</v>
      </c>
      <c r="Q458" s="75">
        <v>19864920</v>
      </c>
      <c r="R458" s="75">
        <v>20672770</v>
      </c>
      <c r="S458" s="75">
        <v>19864920</v>
      </c>
    </row>
    <row r="459" spans="1:19" x14ac:dyDescent="0.35">
      <c r="A459" s="74" t="s">
        <v>465</v>
      </c>
      <c r="B459" s="74">
        <v>74</v>
      </c>
      <c r="C459" s="74" t="s">
        <v>1637</v>
      </c>
      <c r="D459" s="74">
        <v>43917</v>
      </c>
      <c r="E459" s="74" t="s">
        <v>2061</v>
      </c>
      <c r="F459" s="75">
        <v>2358148</v>
      </c>
      <c r="G459" s="75">
        <v>2358148</v>
      </c>
      <c r="H459" s="75">
        <v>2358148</v>
      </c>
      <c r="I459" s="74" t="s">
        <v>2829</v>
      </c>
      <c r="J459" s="74" t="s">
        <v>2833</v>
      </c>
      <c r="K459" s="75">
        <v>136290</v>
      </c>
      <c r="L459" s="75">
        <v>0</v>
      </c>
      <c r="M459" s="75">
        <v>2494438</v>
      </c>
      <c r="N459" s="75">
        <v>2494438</v>
      </c>
      <c r="O459" s="75">
        <v>2358148</v>
      </c>
      <c r="P459" s="75">
        <v>2494438</v>
      </c>
      <c r="Q459" s="75">
        <v>2358148</v>
      </c>
      <c r="R459" s="75">
        <v>2494438</v>
      </c>
      <c r="S459" s="75">
        <v>2358148</v>
      </c>
    </row>
    <row r="460" spans="1:19" x14ac:dyDescent="0.35">
      <c r="A460" s="74" t="s">
        <v>466</v>
      </c>
      <c r="B460" s="74">
        <v>74</v>
      </c>
      <c r="C460" s="74" t="s">
        <v>1637</v>
      </c>
      <c r="D460" s="74">
        <v>60914</v>
      </c>
      <c r="E460" s="74" t="s">
        <v>2146</v>
      </c>
      <c r="F460" s="75">
        <v>33365154</v>
      </c>
      <c r="G460" s="75">
        <v>34665259</v>
      </c>
      <c r="H460" s="75">
        <v>33365154</v>
      </c>
      <c r="I460" s="74" t="s">
        <v>2829</v>
      </c>
      <c r="J460" s="74" t="s">
        <v>2833</v>
      </c>
      <c r="K460" s="75">
        <v>1859224</v>
      </c>
      <c r="L460" s="75">
        <v>0</v>
      </c>
      <c r="M460" s="75">
        <v>35224378</v>
      </c>
      <c r="N460" s="75">
        <v>35224378</v>
      </c>
      <c r="O460" s="75">
        <v>33365154</v>
      </c>
      <c r="P460" s="75">
        <v>35224378</v>
      </c>
      <c r="Q460" s="75">
        <v>33365154</v>
      </c>
      <c r="R460" s="75">
        <v>35224378</v>
      </c>
      <c r="S460" s="75">
        <v>33365154</v>
      </c>
    </row>
    <row r="461" spans="1:19" x14ac:dyDescent="0.35">
      <c r="A461" s="74" t="s">
        <v>467</v>
      </c>
      <c r="B461" s="74">
        <v>74</v>
      </c>
      <c r="C461" s="74" t="s">
        <v>1637</v>
      </c>
      <c r="D461" s="74">
        <v>74903</v>
      </c>
      <c r="E461" s="74" t="s">
        <v>2214</v>
      </c>
      <c r="F461" s="75">
        <v>565140894</v>
      </c>
      <c r="G461" s="75">
        <v>563108120</v>
      </c>
      <c r="H461" s="75">
        <v>565140894</v>
      </c>
      <c r="I461" s="74" t="s">
        <v>2829</v>
      </c>
      <c r="J461" s="74" t="s">
        <v>2833</v>
      </c>
      <c r="K461" s="75">
        <v>30203984</v>
      </c>
      <c r="L461" s="75">
        <v>0</v>
      </c>
      <c r="M461" s="75">
        <v>595344878</v>
      </c>
      <c r="N461" s="75">
        <v>595344878</v>
      </c>
      <c r="O461" s="75">
        <v>565140894</v>
      </c>
      <c r="P461" s="75">
        <v>595344878</v>
      </c>
      <c r="Q461" s="75">
        <v>565140894</v>
      </c>
      <c r="R461" s="75">
        <v>595344878</v>
      </c>
      <c r="S461" s="75">
        <v>565140894</v>
      </c>
    </row>
    <row r="462" spans="1:19" x14ac:dyDescent="0.35">
      <c r="A462" s="74" t="s">
        <v>468</v>
      </c>
      <c r="B462" s="74">
        <v>74</v>
      </c>
      <c r="C462" s="74" t="s">
        <v>1637</v>
      </c>
      <c r="D462" s="74">
        <v>74904</v>
      </c>
      <c r="E462" s="74" t="s">
        <v>2215</v>
      </c>
      <c r="F462" s="75">
        <v>40805107</v>
      </c>
      <c r="G462" s="75">
        <v>42020228</v>
      </c>
      <c r="H462" s="75">
        <v>40805107</v>
      </c>
      <c r="I462" s="74" t="s">
        <v>2829</v>
      </c>
      <c r="J462" s="74" t="s">
        <v>2833</v>
      </c>
      <c r="K462" s="75">
        <v>2937152</v>
      </c>
      <c r="L462" s="75">
        <v>0</v>
      </c>
      <c r="M462" s="75">
        <v>43742259</v>
      </c>
      <c r="N462" s="75">
        <v>43742259</v>
      </c>
      <c r="O462" s="75">
        <v>40805107</v>
      </c>
      <c r="P462" s="75">
        <v>43742259</v>
      </c>
      <c r="Q462" s="75">
        <v>40805107</v>
      </c>
      <c r="R462" s="75">
        <v>43742259</v>
      </c>
      <c r="S462" s="75">
        <v>40805107</v>
      </c>
    </row>
    <row r="463" spans="1:19" x14ac:dyDescent="0.35">
      <c r="A463" s="74" t="s">
        <v>469</v>
      </c>
      <c r="B463" s="74">
        <v>74</v>
      </c>
      <c r="C463" s="74" t="s">
        <v>1637</v>
      </c>
      <c r="D463" s="74">
        <v>74905</v>
      </c>
      <c r="E463" s="74" t="s">
        <v>2216</v>
      </c>
      <c r="F463" s="75">
        <v>37526097</v>
      </c>
      <c r="G463" s="75">
        <v>38609185</v>
      </c>
      <c r="H463" s="75">
        <v>37526097</v>
      </c>
      <c r="I463" s="74" t="s">
        <v>2829</v>
      </c>
      <c r="J463" s="74" t="s">
        <v>2833</v>
      </c>
      <c r="K463" s="75">
        <v>2428211</v>
      </c>
      <c r="L463" s="75">
        <v>0</v>
      </c>
      <c r="M463" s="75">
        <v>39954308</v>
      </c>
      <c r="N463" s="75">
        <v>39954308</v>
      </c>
      <c r="O463" s="75">
        <v>37526097</v>
      </c>
      <c r="P463" s="75">
        <v>39954308</v>
      </c>
      <c r="Q463" s="75">
        <v>37526097</v>
      </c>
      <c r="R463" s="75">
        <v>39954308</v>
      </c>
      <c r="S463" s="75">
        <v>37526097</v>
      </c>
    </row>
    <row r="464" spans="1:19" x14ac:dyDescent="0.35">
      <c r="A464" s="74" t="s">
        <v>470</v>
      </c>
      <c r="B464" s="74">
        <v>74</v>
      </c>
      <c r="C464" s="74" t="s">
        <v>1637</v>
      </c>
      <c r="D464" s="74">
        <v>74907</v>
      </c>
      <c r="E464" s="74" t="s">
        <v>5222</v>
      </c>
      <c r="F464" s="75">
        <v>165920644</v>
      </c>
      <c r="G464" s="75">
        <v>171061873</v>
      </c>
      <c r="H464" s="75">
        <v>165920644</v>
      </c>
      <c r="I464" s="74" t="s">
        <v>2829</v>
      </c>
      <c r="J464" s="74" t="s">
        <v>2833</v>
      </c>
      <c r="K464" s="75">
        <v>7709309</v>
      </c>
      <c r="L464" s="75">
        <v>0</v>
      </c>
      <c r="M464" s="75">
        <v>173629953</v>
      </c>
      <c r="N464" s="75">
        <v>173629953</v>
      </c>
      <c r="O464" s="75">
        <v>165920644</v>
      </c>
      <c r="P464" s="75">
        <v>173629953</v>
      </c>
      <c r="Q464" s="75">
        <v>165920644</v>
      </c>
      <c r="R464" s="75">
        <v>173629953</v>
      </c>
      <c r="S464" s="75">
        <v>165920644</v>
      </c>
    </row>
    <row r="465" spans="1:19" x14ac:dyDescent="0.35">
      <c r="A465" s="74" t="s">
        <v>471</v>
      </c>
      <c r="B465" s="74">
        <v>74</v>
      </c>
      <c r="C465" s="74" t="s">
        <v>1637</v>
      </c>
      <c r="D465" s="74">
        <v>74909</v>
      </c>
      <c r="E465" s="74" t="s">
        <v>2064</v>
      </c>
      <c r="F465" s="75">
        <v>128939817</v>
      </c>
      <c r="G465" s="75">
        <v>134466356</v>
      </c>
      <c r="H465" s="75">
        <v>128939817</v>
      </c>
      <c r="I465" s="74" t="s">
        <v>2829</v>
      </c>
      <c r="J465" s="74" t="s">
        <v>2833</v>
      </c>
      <c r="K465" s="75">
        <v>7528797</v>
      </c>
      <c r="L465" s="75">
        <v>0</v>
      </c>
      <c r="M465" s="75">
        <v>136468614</v>
      </c>
      <c r="N465" s="75">
        <v>136468614</v>
      </c>
      <c r="O465" s="75">
        <v>128939817</v>
      </c>
      <c r="P465" s="75">
        <v>136468614</v>
      </c>
      <c r="Q465" s="75">
        <v>128939817</v>
      </c>
      <c r="R465" s="75">
        <v>136468614</v>
      </c>
      <c r="S465" s="75">
        <v>128939817</v>
      </c>
    </row>
    <row r="466" spans="1:19" x14ac:dyDescent="0.35">
      <c r="A466" s="74" t="s">
        <v>472</v>
      </c>
      <c r="B466" s="74">
        <v>74</v>
      </c>
      <c r="C466" s="74" t="s">
        <v>1637</v>
      </c>
      <c r="D466" s="74">
        <v>74911</v>
      </c>
      <c r="E466" s="74" t="s">
        <v>2218</v>
      </c>
      <c r="F466" s="75">
        <v>82664896</v>
      </c>
      <c r="G466" s="75">
        <v>84020737</v>
      </c>
      <c r="H466" s="75">
        <v>82664896</v>
      </c>
      <c r="I466" s="74" t="s">
        <v>2829</v>
      </c>
      <c r="J466" s="74" t="s">
        <v>2833</v>
      </c>
      <c r="K466" s="75">
        <v>4723313</v>
      </c>
      <c r="L466" s="75">
        <v>0</v>
      </c>
      <c r="M466" s="75">
        <v>87388209</v>
      </c>
      <c r="N466" s="75">
        <v>87388209</v>
      </c>
      <c r="O466" s="75">
        <v>82664896</v>
      </c>
      <c r="P466" s="75">
        <v>87388209</v>
      </c>
      <c r="Q466" s="75">
        <v>82664896</v>
      </c>
      <c r="R466" s="75">
        <v>87388209</v>
      </c>
      <c r="S466" s="75">
        <v>82664896</v>
      </c>
    </row>
    <row r="467" spans="1:19" x14ac:dyDescent="0.35">
      <c r="A467" s="74" t="s">
        <v>473</v>
      </c>
      <c r="B467" s="74">
        <v>74</v>
      </c>
      <c r="C467" s="74" t="s">
        <v>1637</v>
      </c>
      <c r="D467" s="74">
        <v>74912</v>
      </c>
      <c r="E467" s="74" t="s">
        <v>2065</v>
      </c>
      <c r="F467" s="75">
        <v>140069113</v>
      </c>
      <c r="G467" s="75">
        <v>144502997</v>
      </c>
      <c r="H467" s="75">
        <v>140069113</v>
      </c>
      <c r="I467" s="74" t="s">
        <v>2829</v>
      </c>
      <c r="J467" s="74" t="s">
        <v>2833</v>
      </c>
      <c r="K467" s="75">
        <v>7576133</v>
      </c>
      <c r="L467" s="75">
        <v>0</v>
      </c>
      <c r="M467" s="75">
        <v>147645246</v>
      </c>
      <c r="N467" s="75">
        <v>147645246</v>
      </c>
      <c r="O467" s="75">
        <v>140069113</v>
      </c>
      <c r="P467" s="75">
        <v>147645246</v>
      </c>
      <c r="Q467" s="75">
        <v>140069113</v>
      </c>
      <c r="R467" s="75">
        <v>147645246</v>
      </c>
      <c r="S467" s="75">
        <v>140069113</v>
      </c>
    </row>
    <row r="468" spans="1:19" x14ac:dyDescent="0.35">
      <c r="A468" s="74" t="s">
        <v>474</v>
      </c>
      <c r="B468" s="74">
        <v>74</v>
      </c>
      <c r="C468" s="74" t="s">
        <v>1637</v>
      </c>
      <c r="D468" s="74">
        <v>74917</v>
      </c>
      <c r="E468" s="74" t="s">
        <v>2219</v>
      </c>
      <c r="F468" s="75">
        <v>93076509</v>
      </c>
      <c r="G468" s="75">
        <v>126790298</v>
      </c>
      <c r="H468" s="75">
        <v>93076509</v>
      </c>
      <c r="I468" s="74" t="s">
        <v>2829</v>
      </c>
      <c r="J468" s="74" t="s">
        <v>2833</v>
      </c>
      <c r="K468" s="75">
        <v>6531692</v>
      </c>
      <c r="L468" s="75">
        <v>0</v>
      </c>
      <c r="M468" s="75">
        <v>99608201</v>
      </c>
      <c r="N468" s="75">
        <v>99608201</v>
      </c>
      <c r="O468" s="75">
        <v>93076509</v>
      </c>
      <c r="P468" s="75">
        <v>99608201</v>
      </c>
      <c r="Q468" s="75">
        <v>93076509</v>
      </c>
      <c r="R468" s="75">
        <v>99608201</v>
      </c>
      <c r="S468" s="75">
        <v>93076509</v>
      </c>
    </row>
    <row r="469" spans="1:19" x14ac:dyDescent="0.35">
      <c r="A469" s="74" t="s">
        <v>475</v>
      </c>
      <c r="B469" s="74">
        <v>74</v>
      </c>
      <c r="C469" s="74" t="s">
        <v>1637</v>
      </c>
      <c r="D469" s="74">
        <v>91910</v>
      </c>
      <c r="E469" s="74" t="s">
        <v>2067</v>
      </c>
      <c r="F469" s="75">
        <v>23230606</v>
      </c>
      <c r="G469" s="75">
        <v>23595817</v>
      </c>
      <c r="H469" s="75">
        <v>23230606</v>
      </c>
      <c r="I469" s="74" t="s">
        <v>2829</v>
      </c>
      <c r="J469" s="74" t="s">
        <v>2833</v>
      </c>
      <c r="K469" s="75">
        <v>1054130</v>
      </c>
      <c r="L469" s="75">
        <v>0</v>
      </c>
      <c r="M469" s="75">
        <v>24284736</v>
      </c>
      <c r="N469" s="75">
        <v>24284736</v>
      </c>
      <c r="O469" s="75">
        <v>23230606</v>
      </c>
      <c r="P469" s="75">
        <v>24284736</v>
      </c>
      <c r="Q469" s="75">
        <v>23230606</v>
      </c>
      <c r="R469" s="75">
        <v>24284736</v>
      </c>
      <c r="S469" s="75">
        <v>23230606</v>
      </c>
    </row>
    <row r="470" spans="1:19" x14ac:dyDescent="0.35">
      <c r="A470" s="74" t="s">
        <v>476</v>
      </c>
      <c r="B470" s="74">
        <v>74</v>
      </c>
      <c r="C470" s="74" t="s">
        <v>1637</v>
      </c>
      <c r="D470" s="74">
        <v>116909</v>
      </c>
      <c r="E470" s="74" t="s">
        <v>2220</v>
      </c>
      <c r="F470" s="75">
        <v>4517392</v>
      </c>
      <c r="G470" s="75">
        <v>4517392</v>
      </c>
      <c r="H470" s="75">
        <v>4517392</v>
      </c>
      <c r="I470" s="74" t="s">
        <v>2829</v>
      </c>
      <c r="J470" s="74" t="s">
        <v>2833</v>
      </c>
      <c r="K470" s="75">
        <v>168030</v>
      </c>
      <c r="L470" s="75">
        <v>0</v>
      </c>
      <c r="M470" s="75">
        <v>4685422</v>
      </c>
      <c r="N470" s="75">
        <v>4685422</v>
      </c>
      <c r="O470" s="75">
        <v>4517392</v>
      </c>
      <c r="P470" s="75">
        <v>4685422</v>
      </c>
      <c r="Q470" s="75">
        <v>4517392</v>
      </c>
      <c r="R470" s="75">
        <v>4685422</v>
      </c>
      <c r="S470" s="75">
        <v>4517392</v>
      </c>
    </row>
    <row r="471" spans="1:19" x14ac:dyDescent="0.35">
      <c r="A471" s="74" t="s">
        <v>477</v>
      </c>
      <c r="B471" s="74">
        <v>74</v>
      </c>
      <c r="C471" s="74" t="s">
        <v>1637</v>
      </c>
      <c r="D471" s="74">
        <v>139911</v>
      </c>
      <c r="E471" s="74" t="s">
        <v>2221</v>
      </c>
      <c r="F471" s="75">
        <v>1914490</v>
      </c>
      <c r="G471" s="75">
        <v>1914490</v>
      </c>
      <c r="H471" s="75">
        <v>1914490</v>
      </c>
      <c r="I471" s="74" t="s">
        <v>2829</v>
      </c>
      <c r="J471" s="74" t="s">
        <v>2833</v>
      </c>
      <c r="K471" s="75">
        <v>0</v>
      </c>
      <c r="L471" s="75">
        <v>0</v>
      </c>
      <c r="M471" s="75">
        <v>1914490</v>
      </c>
      <c r="N471" s="75">
        <v>1914490</v>
      </c>
      <c r="O471" s="75">
        <v>1914490</v>
      </c>
      <c r="P471" s="75">
        <v>1914490</v>
      </c>
      <c r="Q471" s="75">
        <v>1914490</v>
      </c>
      <c r="R471" s="75">
        <v>1914490</v>
      </c>
      <c r="S471" s="75">
        <v>1914490</v>
      </c>
    </row>
    <row r="472" spans="1:19" x14ac:dyDescent="0.35">
      <c r="A472" s="74" t="s">
        <v>478</v>
      </c>
      <c r="B472" s="74">
        <v>75</v>
      </c>
      <c r="C472" s="74" t="s">
        <v>1638</v>
      </c>
      <c r="D472" s="74">
        <v>11904</v>
      </c>
      <c r="E472" s="74" t="s">
        <v>1872</v>
      </c>
      <c r="F472" s="75">
        <v>14024515</v>
      </c>
      <c r="G472" s="75">
        <v>14024515</v>
      </c>
      <c r="H472" s="75">
        <v>14024515</v>
      </c>
      <c r="I472" s="74" t="s">
        <v>2829</v>
      </c>
      <c r="J472" s="74" t="s">
        <v>2832</v>
      </c>
      <c r="K472" s="75">
        <v>389660</v>
      </c>
      <c r="L472" s="75">
        <v>0</v>
      </c>
      <c r="M472" s="75">
        <v>14414175</v>
      </c>
      <c r="N472" s="75">
        <v>14414175</v>
      </c>
      <c r="O472" s="75">
        <v>14024515</v>
      </c>
      <c r="P472" s="75">
        <v>14414175</v>
      </c>
      <c r="Q472" s="75">
        <v>14024515</v>
      </c>
      <c r="R472" s="75">
        <v>14414175</v>
      </c>
      <c r="S472" s="75">
        <v>14024515</v>
      </c>
    </row>
    <row r="473" spans="1:19" x14ac:dyDescent="0.35">
      <c r="A473" s="74" t="s">
        <v>479</v>
      </c>
      <c r="B473" s="74">
        <v>75</v>
      </c>
      <c r="C473" s="74" t="s">
        <v>1638</v>
      </c>
      <c r="D473" s="74">
        <v>45905</v>
      </c>
      <c r="E473" s="74" t="s">
        <v>2076</v>
      </c>
      <c r="F473" s="75">
        <v>17935349</v>
      </c>
      <c r="G473" s="75">
        <v>17935349</v>
      </c>
      <c r="H473" s="75">
        <v>17935349</v>
      </c>
      <c r="I473" s="74" t="s">
        <v>2829</v>
      </c>
      <c r="J473" s="74" t="s">
        <v>2832</v>
      </c>
      <c r="K473" s="75">
        <v>824722</v>
      </c>
      <c r="L473" s="75">
        <v>0</v>
      </c>
      <c r="M473" s="75">
        <v>18760071</v>
      </c>
      <c r="N473" s="75">
        <v>18760071</v>
      </c>
      <c r="O473" s="75">
        <v>17935349</v>
      </c>
      <c r="P473" s="75">
        <v>18760071</v>
      </c>
      <c r="Q473" s="75">
        <v>17935349</v>
      </c>
      <c r="R473" s="75">
        <v>18760071</v>
      </c>
      <c r="S473" s="75">
        <v>17935349</v>
      </c>
    </row>
    <row r="474" spans="1:19" x14ac:dyDescent="0.35">
      <c r="A474" s="74" t="s">
        <v>480</v>
      </c>
      <c r="B474" s="74">
        <v>75</v>
      </c>
      <c r="C474" s="74" t="s">
        <v>1638</v>
      </c>
      <c r="D474" s="74">
        <v>75901</v>
      </c>
      <c r="E474" s="74" t="s">
        <v>2222</v>
      </c>
      <c r="F474" s="75">
        <v>452188385</v>
      </c>
      <c r="G474" s="75">
        <v>452188385</v>
      </c>
      <c r="H474" s="75">
        <v>452188385</v>
      </c>
      <c r="I474" s="74" t="s">
        <v>2829</v>
      </c>
      <c r="J474" s="74" t="s">
        <v>2832</v>
      </c>
      <c r="K474" s="75">
        <v>8676030</v>
      </c>
      <c r="L474" s="75">
        <v>0</v>
      </c>
      <c r="M474" s="75">
        <v>460864415</v>
      </c>
      <c r="N474" s="75">
        <v>460864415</v>
      </c>
      <c r="O474" s="75">
        <v>452188385</v>
      </c>
      <c r="P474" s="75">
        <v>460864415</v>
      </c>
      <c r="Q474" s="75">
        <v>452188385</v>
      </c>
      <c r="R474" s="75">
        <v>460864415</v>
      </c>
      <c r="S474" s="75">
        <v>452188385</v>
      </c>
    </row>
    <row r="475" spans="1:19" x14ac:dyDescent="0.35">
      <c r="A475" s="74" t="s">
        <v>481</v>
      </c>
      <c r="B475" s="74">
        <v>75</v>
      </c>
      <c r="C475" s="74" t="s">
        <v>1638</v>
      </c>
      <c r="D475" s="74">
        <v>75902</v>
      </c>
      <c r="E475" s="74" t="s">
        <v>2223</v>
      </c>
      <c r="F475" s="75">
        <v>1032019318</v>
      </c>
      <c r="G475" s="75">
        <v>1032019318</v>
      </c>
      <c r="H475" s="75">
        <v>1032019318</v>
      </c>
      <c r="I475" s="74" t="s">
        <v>2829</v>
      </c>
      <c r="J475" s="74" t="s">
        <v>2832</v>
      </c>
      <c r="K475" s="75">
        <v>29893453</v>
      </c>
      <c r="L475" s="75">
        <v>0</v>
      </c>
      <c r="M475" s="75">
        <v>1061912771</v>
      </c>
      <c r="N475" s="75">
        <v>1061912771</v>
      </c>
      <c r="O475" s="75">
        <v>1032019318</v>
      </c>
      <c r="P475" s="75">
        <v>1061912771</v>
      </c>
      <c r="Q475" s="75">
        <v>1032019318</v>
      </c>
      <c r="R475" s="75">
        <v>1061912771</v>
      </c>
      <c r="S475" s="75">
        <v>1032019318</v>
      </c>
    </row>
    <row r="476" spans="1:19" x14ac:dyDescent="0.35">
      <c r="A476" s="74" t="s">
        <v>482</v>
      </c>
      <c r="B476" s="74">
        <v>75</v>
      </c>
      <c r="C476" s="74" t="s">
        <v>1638</v>
      </c>
      <c r="D476" s="74">
        <v>75903</v>
      </c>
      <c r="E476" s="74" t="s">
        <v>2224</v>
      </c>
      <c r="F476" s="75">
        <v>417233297</v>
      </c>
      <c r="G476" s="75">
        <v>417233297</v>
      </c>
      <c r="H476" s="75">
        <v>417233297</v>
      </c>
      <c r="I476" s="74" t="s">
        <v>2829</v>
      </c>
      <c r="J476" s="74" t="s">
        <v>2832</v>
      </c>
      <c r="K476" s="75">
        <v>12557964</v>
      </c>
      <c r="L476" s="75">
        <v>0</v>
      </c>
      <c r="M476" s="75">
        <v>429791261</v>
      </c>
      <c r="N476" s="75">
        <v>429791261</v>
      </c>
      <c r="O476" s="75">
        <v>417233297</v>
      </c>
      <c r="P476" s="75">
        <v>429791261</v>
      </c>
      <c r="Q476" s="75">
        <v>417233297</v>
      </c>
      <c r="R476" s="75">
        <v>429791261</v>
      </c>
      <c r="S476" s="75">
        <v>417233297</v>
      </c>
    </row>
    <row r="477" spans="1:19" x14ac:dyDescent="0.35">
      <c r="A477" s="74" t="s">
        <v>483</v>
      </c>
      <c r="B477" s="74">
        <v>75</v>
      </c>
      <c r="C477" s="74" t="s">
        <v>1638</v>
      </c>
      <c r="D477" s="74">
        <v>75906</v>
      </c>
      <c r="E477" s="74" t="s">
        <v>2225</v>
      </c>
      <c r="F477" s="75">
        <v>182313791</v>
      </c>
      <c r="G477" s="75">
        <v>182313791</v>
      </c>
      <c r="H477" s="75">
        <v>182313791</v>
      </c>
      <c r="I477" s="74" t="s">
        <v>2829</v>
      </c>
      <c r="J477" s="74" t="s">
        <v>2832</v>
      </c>
      <c r="K477" s="75">
        <v>4880202</v>
      </c>
      <c r="L477" s="75">
        <v>0</v>
      </c>
      <c r="M477" s="75">
        <v>187193993</v>
      </c>
      <c r="N477" s="75">
        <v>187193993</v>
      </c>
      <c r="O477" s="75">
        <v>182313791</v>
      </c>
      <c r="P477" s="75">
        <v>187193993</v>
      </c>
      <c r="Q477" s="75">
        <v>182313791</v>
      </c>
      <c r="R477" s="75">
        <v>187193993</v>
      </c>
      <c r="S477" s="75">
        <v>182313791</v>
      </c>
    </row>
    <row r="478" spans="1:19" x14ac:dyDescent="0.35">
      <c r="A478" s="74" t="s">
        <v>484</v>
      </c>
      <c r="B478" s="74">
        <v>75</v>
      </c>
      <c r="C478" s="74" t="s">
        <v>1638</v>
      </c>
      <c r="D478" s="74">
        <v>75908</v>
      </c>
      <c r="E478" s="74" t="s">
        <v>2226</v>
      </c>
      <c r="F478" s="75">
        <v>297828688</v>
      </c>
      <c r="G478" s="75">
        <v>297828688</v>
      </c>
      <c r="H478" s="75">
        <v>297828688</v>
      </c>
      <c r="I478" s="74" t="s">
        <v>2829</v>
      </c>
      <c r="J478" s="74" t="s">
        <v>2832</v>
      </c>
      <c r="K478" s="75">
        <v>6091460</v>
      </c>
      <c r="L478" s="75">
        <v>10016263</v>
      </c>
      <c r="M478" s="75">
        <v>303920148</v>
      </c>
      <c r="N478" s="75">
        <v>293903885</v>
      </c>
      <c r="O478" s="75">
        <v>287812425</v>
      </c>
      <c r="P478" s="75">
        <v>303920148</v>
      </c>
      <c r="Q478" s="75">
        <v>297828688</v>
      </c>
      <c r="R478" s="75">
        <v>293903885</v>
      </c>
      <c r="S478" s="75">
        <v>287812425</v>
      </c>
    </row>
    <row r="479" spans="1:19" x14ac:dyDescent="0.35">
      <c r="A479" s="74" t="s">
        <v>485</v>
      </c>
      <c r="B479" s="74">
        <v>75</v>
      </c>
      <c r="C479" s="74" t="s">
        <v>1638</v>
      </c>
      <c r="D479" s="74">
        <v>144901</v>
      </c>
      <c r="E479" s="74" t="s">
        <v>2227</v>
      </c>
      <c r="F479" s="75">
        <v>9779525</v>
      </c>
      <c r="G479" s="75">
        <v>9779525</v>
      </c>
      <c r="H479" s="75">
        <v>9779525</v>
      </c>
      <c r="I479" s="74" t="s">
        <v>2829</v>
      </c>
      <c r="J479" s="74" t="s">
        <v>2832</v>
      </c>
      <c r="K479" s="75">
        <v>237430</v>
      </c>
      <c r="L479" s="75">
        <v>151982</v>
      </c>
      <c r="M479" s="75">
        <v>10016955</v>
      </c>
      <c r="N479" s="75">
        <v>9864973</v>
      </c>
      <c r="O479" s="75">
        <v>9627543</v>
      </c>
      <c r="P479" s="75">
        <v>10016955</v>
      </c>
      <c r="Q479" s="75">
        <v>9779525</v>
      </c>
      <c r="R479" s="75">
        <v>9864973</v>
      </c>
      <c r="S479" s="75">
        <v>9627543</v>
      </c>
    </row>
    <row r="480" spans="1:19" x14ac:dyDescent="0.35">
      <c r="A480" s="74" t="s">
        <v>486</v>
      </c>
      <c r="B480" s="74">
        <v>76</v>
      </c>
      <c r="C480" s="74" t="s">
        <v>1639</v>
      </c>
      <c r="D480" s="74">
        <v>76903</v>
      </c>
      <c r="E480" s="74" t="s">
        <v>5223</v>
      </c>
      <c r="F480" s="75">
        <v>104803840</v>
      </c>
      <c r="G480" s="75">
        <v>104492689</v>
      </c>
      <c r="H480" s="75">
        <v>104803840</v>
      </c>
      <c r="I480" s="74" t="s">
        <v>2829</v>
      </c>
      <c r="J480" s="74" t="s">
        <v>2833</v>
      </c>
      <c r="K480" s="75">
        <v>2819960</v>
      </c>
      <c r="L480" s="75">
        <v>0</v>
      </c>
      <c r="M480" s="75">
        <v>107623800</v>
      </c>
      <c r="N480" s="75">
        <v>107623800</v>
      </c>
      <c r="O480" s="75">
        <v>104803840</v>
      </c>
      <c r="P480" s="75">
        <v>107623800</v>
      </c>
      <c r="Q480" s="75">
        <v>104803840</v>
      </c>
      <c r="R480" s="75">
        <v>107623800</v>
      </c>
      <c r="S480" s="75">
        <v>104803840</v>
      </c>
    </row>
    <row r="481" spans="1:19" x14ac:dyDescent="0.35">
      <c r="A481" s="74" t="s">
        <v>487</v>
      </c>
      <c r="B481" s="74">
        <v>76</v>
      </c>
      <c r="C481" s="74" t="s">
        <v>1639</v>
      </c>
      <c r="D481" s="74">
        <v>76904</v>
      </c>
      <c r="E481" s="74" t="s">
        <v>2229</v>
      </c>
      <c r="F481" s="75">
        <v>103017028</v>
      </c>
      <c r="G481" s="75">
        <v>102753071</v>
      </c>
      <c r="H481" s="75">
        <v>103017028</v>
      </c>
      <c r="I481" s="74" t="s">
        <v>2829</v>
      </c>
      <c r="J481" s="74" t="s">
        <v>2833</v>
      </c>
      <c r="K481" s="75">
        <v>2765720</v>
      </c>
      <c r="L481" s="75">
        <v>0</v>
      </c>
      <c r="M481" s="75">
        <v>105782748</v>
      </c>
      <c r="N481" s="75">
        <v>105782748</v>
      </c>
      <c r="O481" s="75">
        <v>103017028</v>
      </c>
      <c r="P481" s="75">
        <v>105782748</v>
      </c>
      <c r="Q481" s="75">
        <v>103017028</v>
      </c>
      <c r="R481" s="75">
        <v>105782748</v>
      </c>
      <c r="S481" s="75">
        <v>103017028</v>
      </c>
    </row>
    <row r="482" spans="1:19" x14ac:dyDescent="0.35">
      <c r="A482" s="74" t="s">
        <v>488</v>
      </c>
      <c r="B482" s="74">
        <v>76</v>
      </c>
      <c r="C482" s="74" t="s">
        <v>1639</v>
      </c>
      <c r="D482" s="74">
        <v>127903</v>
      </c>
      <c r="E482" s="74" t="s">
        <v>2230</v>
      </c>
      <c r="F482" s="75">
        <v>46045668</v>
      </c>
      <c r="G482" s="75">
        <v>44236127</v>
      </c>
      <c r="H482" s="75">
        <v>46045668</v>
      </c>
      <c r="I482" s="74" t="s">
        <v>2829</v>
      </c>
      <c r="J482" s="74" t="s">
        <v>2833</v>
      </c>
      <c r="K482" s="75">
        <v>323720</v>
      </c>
      <c r="L482" s="75">
        <v>0</v>
      </c>
      <c r="M482" s="75">
        <v>46369388</v>
      </c>
      <c r="N482" s="75">
        <v>46369388</v>
      </c>
      <c r="O482" s="75">
        <v>46045668</v>
      </c>
      <c r="P482" s="75">
        <v>46369388</v>
      </c>
      <c r="Q482" s="75">
        <v>46045668</v>
      </c>
      <c r="R482" s="75">
        <v>46369388</v>
      </c>
      <c r="S482" s="75">
        <v>46045668</v>
      </c>
    </row>
    <row r="483" spans="1:19" x14ac:dyDescent="0.35">
      <c r="A483" s="74" t="s">
        <v>489</v>
      </c>
      <c r="B483" s="74">
        <v>76</v>
      </c>
      <c r="C483" s="74" t="s">
        <v>1639</v>
      </c>
      <c r="D483" s="74">
        <v>177901</v>
      </c>
      <c r="E483" s="74" t="s">
        <v>5224</v>
      </c>
      <c r="F483" s="75">
        <v>18647920</v>
      </c>
      <c r="G483" s="75">
        <v>18647920</v>
      </c>
      <c r="H483" s="75">
        <v>18647920</v>
      </c>
      <c r="I483" s="74" t="s">
        <v>2829</v>
      </c>
      <c r="J483" s="74" t="s">
        <v>2833</v>
      </c>
      <c r="K483" s="75">
        <v>36720</v>
      </c>
      <c r="L483" s="75">
        <v>0</v>
      </c>
      <c r="M483" s="75">
        <v>18684640</v>
      </c>
      <c r="N483" s="75">
        <v>18684640</v>
      </c>
      <c r="O483" s="75">
        <v>18647920</v>
      </c>
      <c r="P483" s="75">
        <v>42939607</v>
      </c>
      <c r="Q483" s="75">
        <v>42902887</v>
      </c>
      <c r="R483" s="75">
        <v>42939607</v>
      </c>
      <c r="S483" s="75">
        <v>42902887</v>
      </c>
    </row>
    <row r="484" spans="1:19" x14ac:dyDescent="0.35">
      <c r="A484" s="74" t="s">
        <v>490</v>
      </c>
      <c r="B484" s="74">
        <v>76</v>
      </c>
      <c r="C484" s="74" t="s">
        <v>1639</v>
      </c>
      <c r="D484" s="74">
        <v>177902</v>
      </c>
      <c r="E484" s="74" t="s">
        <v>2232</v>
      </c>
      <c r="F484" s="75">
        <v>60634153</v>
      </c>
      <c r="G484" s="75">
        <v>60634153</v>
      </c>
      <c r="H484" s="75">
        <v>60634153</v>
      </c>
      <c r="I484" s="74" t="s">
        <v>2829</v>
      </c>
      <c r="J484" s="74" t="s">
        <v>2833</v>
      </c>
      <c r="K484" s="75">
        <v>1193390</v>
      </c>
      <c r="L484" s="75">
        <v>0</v>
      </c>
      <c r="M484" s="75">
        <v>61827543</v>
      </c>
      <c r="N484" s="75">
        <v>61827543</v>
      </c>
      <c r="O484" s="75">
        <v>60634153</v>
      </c>
      <c r="P484" s="75">
        <v>61827543</v>
      </c>
      <c r="Q484" s="75">
        <v>60634153</v>
      </c>
      <c r="R484" s="75">
        <v>61827543</v>
      </c>
      <c r="S484" s="75">
        <v>60634153</v>
      </c>
    </row>
    <row r="485" spans="1:19" x14ac:dyDescent="0.35">
      <c r="A485" s="74" t="s">
        <v>491</v>
      </c>
      <c r="B485" s="74">
        <v>76</v>
      </c>
      <c r="C485" s="74" t="s">
        <v>1639</v>
      </c>
      <c r="D485" s="74">
        <v>208901</v>
      </c>
      <c r="E485" s="74" t="s">
        <v>2233</v>
      </c>
      <c r="F485" s="75">
        <v>15726706</v>
      </c>
      <c r="G485" s="75">
        <v>15726706</v>
      </c>
      <c r="H485" s="75">
        <v>15726706</v>
      </c>
      <c r="I485" s="74" t="s">
        <v>2829</v>
      </c>
      <c r="J485" s="74" t="s">
        <v>2833</v>
      </c>
      <c r="K485" s="75">
        <v>55850</v>
      </c>
      <c r="L485" s="75">
        <v>0</v>
      </c>
      <c r="M485" s="75">
        <v>15782556</v>
      </c>
      <c r="N485" s="75">
        <v>15782556</v>
      </c>
      <c r="O485" s="75">
        <v>15726706</v>
      </c>
      <c r="P485" s="75">
        <v>83977846</v>
      </c>
      <c r="Q485" s="75">
        <v>83921996</v>
      </c>
      <c r="R485" s="75">
        <v>83977846</v>
      </c>
      <c r="S485" s="75">
        <v>83921996</v>
      </c>
    </row>
    <row r="486" spans="1:19" x14ac:dyDescent="0.35">
      <c r="A486" s="74" t="s">
        <v>492</v>
      </c>
      <c r="B486" s="74">
        <v>76</v>
      </c>
      <c r="C486" s="74" t="s">
        <v>1639</v>
      </c>
      <c r="D486" s="74">
        <v>221905</v>
      </c>
      <c r="E486" s="74" t="s">
        <v>2234</v>
      </c>
      <c r="F486" s="75">
        <v>18080527</v>
      </c>
      <c r="G486" s="75">
        <v>17652535</v>
      </c>
      <c r="H486" s="75">
        <v>18080527</v>
      </c>
      <c r="I486" s="74" t="s">
        <v>2829</v>
      </c>
      <c r="J486" s="74" t="s">
        <v>2835</v>
      </c>
      <c r="K486" s="75">
        <v>80000</v>
      </c>
      <c r="L486" s="75">
        <v>0</v>
      </c>
      <c r="M486" s="75">
        <v>18160527</v>
      </c>
      <c r="N486" s="75">
        <v>18160527</v>
      </c>
      <c r="O486" s="75">
        <v>18080527</v>
      </c>
      <c r="P486" s="75">
        <v>18160527</v>
      </c>
      <c r="Q486" s="75">
        <v>18080527</v>
      </c>
      <c r="R486" s="75">
        <v>18160527</v>
      </c>
      <c r="S486" s="75">
        <v>18080527</v>
      </c>
    </row>
    <row r="487" spans="1:19" x14ac:dyDescent="0.35">
      <c r="A487" s="74" t="s">
        <v>493</v>
      </c>
      <c r="B487" s="74">
        <v>77</v>
      </c>
      <c r="C487" s="74" t="s">
        <v>1640</v>
      </c>
      <c r="D487" s="74">
        <v>77901</v>
      </c>
      <c r="E487" s="74" t="s">
        <v>2235</v>
      </c>
      <c r="F487" s="75">
        <v>268662053</v>
      </c>
      <c r="G487" s="75">
        <v>265947582</v>
      </c>
      <c r="H487" s="75">
        <v>268662053</v>
      </c>
      <c r="I487" s="74" t="s">
        <v>2829</v>
      </c>
      <c r="J487" s="74" t="s">
        <v>2833</v>
      </c>
      <c r="K487" s="75">
        <v>7141300</v>
      </c>
      <c r="L487" s="75">
        <v>0</v>
      </c>
      <c r="M487" s="75">
        <v>275803353</v>
      </c>
      <c r="N487" s="75">
        <v>275803353</v>
      </c>
      <c r="O487" s="75">
        <v>268662053</v>
      </c>
      <c r="P487" s="75">
        <v>275803353</v>
      </c>
      <c r="Q487" s="75">
        <v>268662053</v>
      </c>
      <c r="R487" s="75">
        <v>275803353</v>
      </c>
      <c r="S487" s="75">
        <v>268662053</v>
      </c>
    </row>
    <row r="488" spans="1:19" x14ac:dyDescent="0.35">
      <c r="A488" s="74" t="s">
        <v>494</v>
      </c>
      <c r="B488" s="74">
        <v>77</v>
      </c>
      <c r="C488" s="74" t="s">
        <v>1640</v>
      </c>
      <c r="D488" s="74">
        <v>77902</v>
      </c>
      <c r="E488" s="74" t="s">
        <v>2236</v>
      </c>
      <c r="F488" s="75">
        <v>106003963</v>
      </c>
      <c r="G488" s="75">
        <v>103552842</v>
      </c>
      <c r="H488" s="75">
        <v>106003963</v>
      </c>
      <c r="I488" s="74" t="s">
        <v>2829</v>
      </c>
      <c r="J488" s="74" t="s">
        <v>2833</v>
      </c>
      <c r="K488" s="75">
        <v>4141030</v>
      </c>
      <c r="L488" s="75">
        <v>0</v>
      </c>
      <c r="M488" s="75">
        <v>110144993</v>
      </c>
      <c r="N488" s="75">
        <v>110144993</v>
      </c>
      <c r="O488" s="75">
        <v>106003963</v>
      </c>
      <c r="P488" s="75">
        <v>110144993</v>
      </c>
      <c r="Q488" s="75">
        <v>106003963</v>
      </c>
      <c r="R488" s="75">
        <v>110144993</v>
      </c>
      <c r="S488" s="75">
        <v>106003963</v>
      </c>
    </row>
    <row r="489" spans="1:19" x14ac:dyDescent="0.35">
      <c r="A489" s="74" t="s">
        <v>495</v>
      </c>
      <c r="B489" s="74">
        <v>77</v>
      </c>
      <c r="C489" s="74" t="s">
        <v>1640</v>
      </c>
      <c r="D489" s="74">
        <v>95904</v>
      </c>
      <c r="E489" s="74" t="s">
        <v>2115</v>
      </c>
      <c r="F489" s="75">
        <v>7720509</v>
      </c>
      <c r="G489" s="75">
        <v>7190416</v>
      </c>
      <c r="H489" s="75">
        <v>7720509</v>
      </c>
      <c r="I489" s="74" t="s">
        <v>2829</v>
      </c>
      <c r="J489" s="74" t="s">
        <v>2835</v>
      </c>
      <c r="K489" s="75">
        <v>68980</v>
      </c>
      <c r="L489" s="75">
        <v>0</v>
      </c>
      <c r="M489" s="75">
        <v>7789489</v>
      </c>
      <c r="N489" s="75">
        <v>7789489</v>
      </c>
      <c r="O489" s="75">
        <v>7720509</v>
      </c>
      <c r="P489" s="75">
        <v>7789489</v>
      </c>
      <c r="Q489" s="75">
        <v>7720509</v>
      </c>
      <c r="R489" s="75">
        <v>7789489</v>
      </c>
      <c r="S489" s="75">
        <v>7720509</v>
      </c>
    </row>
    <row r="490" spans="1:19" x14ac:dyDescent="0.35">
      <c r="A490" s="74" t="s">
        <v>496</v>
      </c>
      <c r="B490" s="74">
        <v>77</v>
      </c>
      <c r="C490" s="74" t="s">
        <v>1640</v>
      </c>
      <c r="D490" s="74">
        <v>95905</v>
      </c>
      <c r="E490" s="74" t="s">
        <v>2237</v>
      </c>
      <c r="F490" s="75">
        <v>3923560</v>
      </c>
      <c r="G490" s="75">
        <v>3923560</v>
      </c>
      <c r="H490" s="75">
        <v>3923560</v>
      </c>
      <c r="I490" s="74" t="s">
        <v>2829</v>
      </c>
      <c r="J490" s="74" t="s">
        <v>2833</v>
      </c>
      <c r="K490" s="75">
        <v>59720</v>
      </c>
      <c r="L490" s="75">
        <v>0</v>
      </c>
      <c r="M490" s="75">
        <v>3983280</v>
      </c>
      <c r="N490" s="75">
        <v>3983280</v>
      </c>
      <c r="O490" s="75">
        <v>3923560</v>
      </c>
      <c r="P490" s="75">
        <v>3983280</v>
      </c>
      <c r="Q490" s="75">
        <v>3923560</v>
      </c>
      <c r="R490" s="75">
        <v>3983280</v>
      </c>
      <c r="S490" s="75">
        <v>3923560</v>
      </c>
    </row>
    <row r="491" spans="1:19" x14ac:dyDescent="0.35">
      <c r="A491" s="74" t="s">
        <v>497</v>
      </c>
      <c r="B491" s="74">
        <v>77</v>
      </c>
      <c r="C491" s="74" t="s">
        <v>1640</v>
      </c>
      <c r="D491" s="74">
        <v>96905</v>
      </c>
      <c r="E491" s="74" t="s">
        <v>1960</v>
      </c>
      <c r="F491" s="75">
        <v>1457830</v>
      </c>
      <c r="G491" s="75">
        <v>1457830</v>
      </c>
      <c r="H491" s="75">
        <v>1457830</v>
      </c>
      <c r="I491" s="74" t="s">
        <v>2829</v>
      </c>
      <c r="J491" s="74" t="s">
        <v>2833</v>
      </c>
      <c r="K491" s="75">
        <v>47170</v>
      </c>
      <c r="L491" s="75">
        <v>0</v>
      </c>
      <c r="M491" s="75">
        <v>1505000</v>
      </c>
      <c r="N491" s="75">
        <v>1505000</v>
      </c>
      <c r="O491" s="75">
        <v>1457830</v>
      </c>
      <c r="P491" s="75">
        <v>1505000</v>
      </c>
      <c r="Q491" s="75">
        <v>1457830</v>
      </c>
      <c r="R491" s="75">
        <v>1505000</v>
      </c>
      <c r="S491" s="75">
        <v>1457830</v>
      </c>
    </row>
    <row r="492" spans="1:19" x14ac:dyDescent="0.35">
      <c r="A492" s="74" t="s">
        <v>498</v>
      </c>
      <c r="B492" s="74">
        <v>77</v>
      </c>
      <c r="C492" s="74" t="s">
        <v>1640</v>
      </c>
      <c r="D492" s="74">
        <v>173901</v>
      </c>
      <c r="E492" s="74" t="s">
        <v>2238</v>
      </c>
      <c r="F492" s="75">
        <v>1590102</v>
      </c>
      <c r="G492" s="75">
        <v>1590102</v>
      </c>
      <c r="H492" s="75">
        <v>1590102</v>
      </c>
      <c r="I492" s="74" t="s">
        <v>2829</v>
      </c>
      <c r="J492" s="74" t="s">
        <v>2833</v>
      </c>
      <c r="K492" s="75">
        <v>36490</v>
      </c>
      <c r="L492" s="75">
        <v>0</v>
      </c>
      <c r="M492" s="75">
        <v>1626592</v>
      </c>
      <c r="N492" s="75">
        <v>1626592</v>
      </c>
      <c r="O492" s="75">
        <v>1590102</v>
      </c>
      <c r="P492" s="75">
        <v>1626592</v>
      </c>
      <c r="Q492" s="75">
        <v>1590102</v>
      </c>
      <c r="R492" s="75">
        <v>1626592</v>
      </c>
      <c r="S492" s="75">
        <v>1590102</v>
      </c>
    </row>
    <row r="493" spans="1:19" x14ac:dyDescent="0.35">
      <c r="A493" s="74" t="s">
        <v>499</v>
      </c>
      <c r="B493" s="74">
        <v>78</v>
      </c>
      <c r="C493" s="74" t="s">
        <v>1641</v>
      </c>
      <c r="D493" s="74">
        <v>78901</v>
      </c>
      <c r="E493" s="74" t="s">
        <v>2239</v>
      </c>
      <c r="F493" s="75">
        <v>193521039</v>
      </c>
      <c r="G493" s="75">
        <v>193521039</v>
      </c>
      <c r="H493" s="75">
        <v>193521039</v>
      </c>
      <c r="I493" s="74" t="s">
        <v>2829</v>
      </c>
      <c r="J493" s="74" t="s">
        <v>2832</v>
      </c>
      <c r="K493" s="75">
        <v>2167030</v>
      </c>
      <c r="L493" s="75">
        <v>0</v>
      </c>
      <c r="M493" s="75">
        <v>195688069</v>
      </c>
      <c r="N493" s="75">
        <v>195688069</v>
      </c>
      <c r="O493" s="75">
        <v>193521039</v>
      </c>
      <c r="P493" s="75">
        <v>195688069</v>
      </c>
      <c r="Q493" s="75">
        <v>193521039</v>
      </c>
      <c r="R493" s="75">
        <v>195688069</v>
      </c>
      <c r="S493" s="75">
        <v>193521039</v>
      </c>
    </row>
    <row r="494" spans="1:19" x14ac:dyDescent="0.35">
      <c r="A494" s="74" t="s">
        <v>500</v>
      </c>
      <c r="B494" s="74">
        <v>78</v>
      </c>
      <c r="C494" s="74" t="s">
        <v>1641</v>
      </c>
      <c r="D494" s="74">
        <v>244903</v>
      </c>
      <c r="E494" s="74" t="s">
        <v>2240</v>
      </c>
      <c r="F494" s="75">
        <v>1012700</v>
      </c>
      <c r="G494" s="75">
        <v>1012700</v>
      </c>
      <c r="H494" s="75">
        <v>1012700</v>
      </c>
      <c r="I494" s="74" t="s">
        <v>2829</v>
      </c>
      <c r="J494" s="74" t="s">
        <v>2832</v>
      </c>
      <c r="K494" s="75">
        <v>46500</v>
      </c>
      <c r="L494" s="75">
        <v>0</v>
      </c>
      <c r="M494" s="75">
        <v>1059200</v>
      </c>
      <c r="N494" s="75">
        <v>1059200</v>
      </c>
      <c r="O494" s="75">
        <v>1012700</v>
      </c>
      <c r="P494" s="75">
        <v>1059200</v>
      </c>
      <c r="Q494" s="75">
        <v>1012700</v>
      </c>
      <c r="R494" s="75">
        <v>1059200</v>
      </c>
      <c r="S494" s="75">
        <v>1012700</v>
      </c>
    </row>
    <row r="495" spans="1:19" x14ac:dyDescent="0.35">
      <c r="A495" s="74" t="s">
        <v>501</v>
      </c>
      <c r="B495" s="74">
        <v>79</v>
      </c>
      <c r="C495" s="74" t="s">
        <v>1642</v>
      </c>
      <c r="D495" s="74">
        <v>8903</v>
      </c>
      <c r="E495" s="74" t="s">
        <v>1859</v>
      </c>
      <c r="F495" s="75">
        <v>190184767</v>
      </c>
      <c r="G495" s="75">
        <v>190184767</v>
      </c>
      <c r="H495" s="75">
        <v>190184767</v>
      </c>
      <c r="I495" s="74" t="s">
        <v>2829</v>
      </c>
      <c r="J495" s="74" t="s">
        <v>2832</v>
      </c>
      <c r="K495" s="75">
        <v>4483019</v>
      </c>
      <c r="L495" s="75">
        <v>1603048</v>
      </c>
      <c r="M495" s="75">
        <v>194667786</v>
      </c>
      <c r="N495" s="75">
        <v>193064738</v>
      </c>
      <c r="O495" s="75">
        <v>188581719</v>
      </c>
      <c r="P495" s="75">
        <v>194667786</v>
      </c>
      <c r="Q495" s="75">
        <v>190184767</v>
      </c>
      <c r="R495" s="75">
        <v>193064738</v>
      </c>
      <c r="S495" s="75">
        <v>188581719</v>
      </c>
    </row>
    <row r="496" spans="1:19" x14ac:dyDescent="0.35">
      <c r="A496" s="74" t="s">
        <v>502</v>
      </c>
      <c r="B496" s="74">
        <v>79</v>
      </c>
      <c r="C496" s="74" t="s">
        <v>1642</v>
      </c>
      <c r="D496" s="74">
        <v>79901</v>
      </c>
      <c r="E496" s="74" t="s">
        <v>2241</v>
      </c>
      <c r="F496" s="75">
        <v>13029955662</v>
      </c>
      <c r="G496" s="75">
        <v>13556950004</v>
      </c>
      <c r="H496" s="75">
        <v>13029955662</v>
      </c>
      <c r="I496" s="74" t="s">
        <v>2829</v>
      </c>
      <c r="J496" s="74" t="s">
        <v>2833</v>
      </c>
      <c r="K496" s="75">
        <v>301845785</v>
      </c>
      <c r="L496" s="75">
        <v>0</v>
      </c>
      <c r="M496" s="75">
        <v>13331801447</v>
      </c>
      <c r="N496" s="75">
        <v>13331801447</v>
      </c>
      <c r="O496" s="75">
        <v>13029955662</v>
      </c>
      <c r="P496" s="75">
        <v>13331801447</v>
      </c>
      <c r="Q496" s="75">
        <v>13029955662</v>
      </c>
      <c r="R496" s="75">
        <v>13331801447</v>
      </c>
      <c r="S496" s="75">
        <v>13029955662</v>
      </c>
    </row>
    <row r="497" spans="1:19" x14ac:dyDescent="0.35">
      <c r="A497" s="74" t="s">
        <v>503</v>
      </c>
      <c r="B497" s="74">
        <v>79</v>
      </c>
      <c r="C497" s="74" t="s">
        <v>1642</v>
      </c>
      <c r="D497" s="74">
        <v>79906</v>
      </c>
      <c r="E497" s="74" t="s">
        <v>2242</v>
      </c>
      <c r="F497" s="75">
        <v>739189076</v>
      </c>
      <c r="G497" s="75">
        <v>818172960</v>
      </c>
      <c r="H497" s="75">
        <v>739189076</v>
      </c>
      <c r="I497" s="74" t="s">
        <v>2829</v>
      </c>
      <c r="J497" s="74" t="s">
        <v>2833</v>
      </c>
      <c r="K497" s="75">
        <v>30108305</v>
      </c>
      <c r="L497" s="75">
        <v>0</v>
      </c>
      <c r="M497" s="75">
        <v>769297381</v>
      </c>
      <c r="N497" s="75">
        <v>769297381</v>
      </c>
      <c r="O497" s="75">
        <v>739189076</v>
      </c>
      <c r="P497" s="75">
        <v>769297381</v>
      </c>
      <c r="Q497" s="75">
        <v>739189076</v>
      </c>
      <c r="R497" s="75">
        <v>769297381</v>
      </c>
      <c r="S497" s="75">
        <v>739189076</v>
      </c>
    </row>
    <row r="498" spans="1:19" x14ac:dyDescent="0.35">
      <c r="A498" s="74" t="s">
        <v>504</v>
      </c>
      <c r="B498" s="74">
        <v>79</v>
      </c>
      <c r="C498" s="74" t="s">
        <v>1642</v>
      </c>
      <c r="D498" s="74">
        <v>79907</v>
      </c>
      <c r="E498" s="74" t="s">
        <v>2243</v>
      </c>
      <c r="F498" s="75">
        <v>31487105910</v>
      </c>
      <c r="G498" s="75">
        <v>32906046648</v>
      </c>
      <c r="H498" s="75">
        <v>31487105910</v>
      </c>
      <c r="I498" s="74" t="s">
        <v>2829</v>
      </c>
      <c r="J498" s="74" t="s">
        <v>2833</v>
      </c>
      <c r="K498" s="75">
        <v>820002802</v>
      </c>
      <c r="L498" s="75">
        <v>0</v>
      </c>
      <c r="M498" s="75">
        <v>32307108712</v>
      </c>
      <c r="N498" s="75">
        <v>32307108712</v>
      </c>
      <c r="O498" s="75">
        <v>31487105910</v>
      </c>
      <c r="P498" s="75">
        <v>32307108712</v>
      </c>
      <c r="Q498" s="75">
        <v>31487105910</v>
      </c>
      <c r="R498" s="75">
        <v>32307108712</v>
      </c>
      <c r="S498" s="75">
        <v>31487105910</v>
      </c>
    </row>
    <row r="499" spans="1:19" x14ac:dyDescent="0.35">
      <c r="A499" s="74" t="s">
        <v>505</v>
      </c>
      <c r="B499" s="74">
        <v>79</v>
      </c>
      <c r="C499" s="74" t="s">
        <v>1642</v>
      </c>
      <c r="D499" s="74">
        <v>79910</v>
      </c>
      <c r="E499" s="74" t="s">
        <v>2244</v>
      </c>
      <c r="F499" s="75">
        <v>2332033259</v>
      </c>
      <c r="G499" s="75">
        <v>2422994381</v>
      </c>
      <c r="H499" s="75">
        <v>2332033259</v>
      </c>
      <c r="I499" s="74" t="s">
        <v>2829</v>
      </c>
      <c r="J499" s="74" t="s">
        <v>2833</v>
      </c>
      <c r="K499" s="75">
        <v>23403993</v>
      </c>
      <c r="L499" s="75">
        <v>40826977</v>
      </c>
      <c r="M499" s="75">
        <v>2355437252</v>
      </c>
      <c r="N499" s="75">
        <v>2314610275</v>
      </c>
      <c r="O499" s="75">
        <v>2291206282</v>
      </c>
      <c r="P499" s="75">
        <v>2355437252</v>
      </c>
      <c r="Q499" s="75">
        <v>2332033259</v>
      </c>
      <c r="R499" s="75">
        <v>2314610275</v>
      </c>
      <c r="S499" s="75">
        <v>2291206282</v>
      </c>
    </row>
    <row r="500" spans="1:19" x14ac:dyDescent="0.35">
      <c r="A500" s="74" t="s">
        <v>506</v>
      </c>
      <c r="B500" s="74">
        <v>79</v>
      </c>
      <c r="C500" s="74" t="s">
        <v>1642</v>
      </c>
      <c r="D500" s="74">
        <v>101914</v>
      </c>
      <c r="E500" s="74" t="s">
        <v>2245</v>
      </c>
      <c r="F500" s="75">
        <v>13074190247</v>
      </c>
      <c r="G500" s="75">
        <v>13392924307</v>
      </c>
      <c r="H500" s="75">
        <v>13074190247</v>
      </c>
      <c r="I500" s="74" t="s">
        <v>2829</v>
      </c>
      <c r="J500" s="74" t="s">
        <v>2833</v>
      </c>
      <c r="K500" s="75">
        <v>281195265</v>
      </c>
      <c r="L500" s="75">
        <v>0</v>
      </c>
      <c r="M500" s="75">
        <v>13355385512</v>
      </c>
      <c r="N500" s="75">
        <v>13355385512</v>
      </c>
      <c r="O500" s="75">
        <v>13074190247</v>
      </c>
      <c r="P500" s="75">
        <v>13355385512</v>
      </c>
      <c r="Q500" s="75">
        <v>13074190247</v>
      </c>
      <c r="R500" s="75">
        <v>13355385512</v>
      </c>
      <c r="S500" s="75">
        <v>13074190247</v>
      </c>
    </row>
    <row r="501" spans="1:19" x14ac:dyDescent="0.35">
      <c r="A501" s="74" t="s">
        <v>507</v>
      </c>
      <c r="B501" s="74">
        <v>80</v>
      </c>
      <c r="C501" s="74" t="s">
        <v>1643</v>
      </c>
      <c r="D501" s="74">
        <v>80901</v>
      </c>
      <c r="E501" s="74" t="s">
        <v>2246</v>
      </c>
      <c r="F501" s="75">
        <v>964407484</v>
      </c>
      <c r="G501" s="75">
        <v>999750720</v>
      </c>
      <c r="H501" s="75">
        <v>964407484</v>
      </c>
      <c r="I501" s="74" t="s">
        <v>2829</v>
      </c>
      <c r="J501" s="74" t="s">
        <v>2833</v>
      </c>
      <c r="K501" s="75">
        <v>21168890</v>
      </c>
      <c r="L501" s="75">
        <v>0</v>
      </c>
      <c r="M501" s="75">
        <v>985576374</v>
      </c>
      <c r="N501" s="75">
        <v>985576374</v>
      </c>
      <c r="O501" s="75">
        <v>964407484</v>
      </c>
      <c r="P501" s="75">
        <v>985576374</v>
      </c>
      <c r="Q501" s="75">
        <v>964407484</v>
      </c>
      <c r="R501" s="75">
        <v>985576374</v>
      </c>
      <c r="S501" s="75">
        <v>964407484</v>
      </c>
    </row>
    <row r="502" spans="1:19" x14ac:dyDescent="0.35">
      <c r="A502" s="74" t="s">
        <v>508</v>
      </c>
      <c r="B502" s="74">
        <v>80</v>
      </c>
      <c r="C502" s="74" t="s">
        <v>1643</v>
      </c>
      <c r="D502" s="74">
        <v>112909</v>
      </c>
      <c r="E502" s="74" t="s">
        <v>2247</v>
      </c>
      <c r="F502" s="75">
        <v>1074212</v>
      </c>
      <c r="G502" s="75">
        <v>1074212</v>
      </c>
      <c r="H502" s="75">
        <v>1074212</v>
      </c>
      <c r="I502" s="74" t="s">
        <v>2829</v>
      </c>
      <c r="J502" s="74" t="s">
        <v>2833</v>
      </c>
      <c r="K502" s="75">
        <v>33500</v>
      </c>
      <c r="L502" s="75">
        <v>0</v>
      </c>
      <c r="M502" s="75">
        <v>1107712</v>
      </c>
      <c r="N502" s="75">
        <v>1107712</v>
      </c>
      <c r="O502" s="75">
        <v>1074212</v>
      </c>
      <c r="P502" s="75">
        <v>1107712</v>
      </c>
      <c r="Q502" s="75">
        <v>1074212</v>
      </c>
      <c r="R502" s="75">
        <v>1107712</v>
      </c>
      <c r="S502" s="75">
        <v>1074212</v>
      </c>
    </row>
    <row r="503" spans="1:19" x14ac:dyDescent="0.35">
      <c r="A503" s="74" t="s">
        <v>509</v>
      </c>
      <c r="B503" s="74">
        <v>80</v>
      </c>
      <c r="C503" s="74" t="s">
        <v>1643</v>
      </c>
      <c r="D503" s="74">
        <v>112910</v>
      </c>
      <c r="E503" s="74" t="s">
        <v>2248</v>
      </c>
      <c r="F503" s="75">
        <v>3105264</v>
      </c>
      <c r="G503" s="75">
        <v>3105264</v>
      </c>
      <c r="H503" s="75">
        <v>3105264</v>
      </c>
      <c r="I503" s="74" t="s">
        <v>2829</v>
      </c>
      <c r="J503" s="74" t="s">
        <v>2833</v>
      </c>
      <c r="K503" s="75">
        <v>145490</v>
      </c>
      <c r="L503" s="75">
        <v>0</v>
      </c>
      <c r="M503" s="75">
        <v>3250754</v>
      </c>
      <c r="N503" s="75">
        <v>3250754</v>
      </c>
      <c r="O503" s="75">
        <v>3105264</v>
      </c>
      <c r="P503" s="75">
        <v>3250754</v>
      </c>
      <c r="Q503" s="75">
        <v>3105264</v>
      </c>
      <c r="R503" s="75">
        <v>3250754</v>
      </c>
      <c r="S503" s="75">
        <v>3105264</v>
      </c>
    </row>
    <row r="504" spans="1:19" x14ac:dyDescent="0.35">
      <c r="A504" s="74" t="s">
        <v>510</v>
      </c>
      <c r="B504" s="74">
        <v>80</v>
      </c>
      <c r="C504" s="74" t="s">
        <v>1643</v>
      </c>
      <c r="D504" s="74">
        <v>194903</v>
      </c>
      <c r="E504" s="74" t="s">
        <v>2249</v>
      </c>
      <c r="F504" s="75">
        <v>24402058</v>
      </c>
      <c r="G504" s="75">
        <v>24196602</v>
      </c>
      <c r="H504" s="75">
        <v>24402058</v>
      </c>
      <c r="I504" s="74" t="s">
        <v>2829</v>
      </c>
      <c r="J504" s="74" t="s">
        <v>2833</v>
      </c>
      <c r="K504" s="75">
        <v>285770</v>
      </c>
      <c r="L504" s="75">
        <v>0</v>
      </c>
      <c r="M504" s="75">
        <v>24687828</v>
      </c>
      <c r="N504" s="75">
        <v>24687828</v>
      </c>
      <c r="O504" s="75">
        <v>24402058</v>
      </c>
      <c r="P504" s="75">
        <v>24687828</v>
      </c>
      <c r="Q504" s="75">
        <v>24402058</v>
      </c>
      <c r="R504" s="75">
        <v>24687828</v>
      </c>
      <c r="S504" s="75">
        <v>24402058</v>
      </c>
    </row>
    <row r="505" spans="1:19" x14ac:dyDescent="0.35">
      <c r="A505" s="74" t="s">
        <v>511</v>
      </c>
      <c r="B505" s="74">
        <v>80</v>
      </c>
      <c r="C505" s="74" t="s">
        <v>1643</v>
      </c>
      <c r="D505" s="74">
        <v>250907</v>
      </c>
      <c r="E505" s="74" t="s">
        <v>2250</v>
      </c>
      <c r="F505" s="75">
        <v>67272241</v>
      </c>
      <c r="G505" s="75">
        <v>72265688</v>
      </c>
      <c r="H505" s="75">
        <v>67272241</v>
      </c>
      <c r="I505" s="74" t="s">
        <v>2829</v>
      </c>
      <c r="J505" s="74" t="s">
        <v>2833</v>
      </c>
      <c r="K505" s="75">
        <v>3015070</v>
      </c>
      <c r="L505" s="75">
        <v>0</v>
      </c>
      <c r="M505" s="75">
        <v>70287311</v>
      </c>
      <c r="N505" s="75">
        <v>70287311</v>
      </c>
      <c r="O505" s="75">
        <v>67272241</v>
      </c>
      <c r="P505" s="75">
        <v>70287311</v>
      </c>
      <c r="Q505" s="75">
        <v>67272241</v>
      </c>
      <c r="R505" s="75">
        <v>70287311</v>
      </c>
      <c r="S505" s="75">
        <v>67272241</v>
      </c>
    </row>
    <row r="506" spans="1:19" x14ac:dyDescent="0.35">
      <c r="A506" s="74" t="s">
        <v>512</v>
      </c>
      <c r="B506" s="74">
        <v>81</v>
      </c>
      <c r="C506" s="74" t="s">
        <v>1644</v>
      </c>
      <c r="D506" s="74">
        <v>81902</v>
      </c>
      <c r="E506" s="74" t="s">
        <v>2251</v>
      </c>
      <c r="F506" s="75">
        <v>1547738416</v>
      </c>
      <c r="G506" s="75">
        <v>1610134497</v>
      </c>
      <c r="H506" s="75">
        <v>1547738416</v>
      </c>
      <c r="I506" s="74" t="s">
        <v>2829</v>
      </c>
      <c r="J506" s="74" t="s">
        <v>2833</v>
      </c>
      <c r="K506" s="75">
        <v>18880106</v>
      </c>
      <c r="L506" s="75">
        <v>0</v>
      </c>
      <c r="M506" s="75">
        <v>1566618522</v>
      </c>
      <c r="N506" s="75">
        <v>1566618522</v>
      </c>
      <c r="O506" s="75">
        <v>1547738416</v>
      </c>
      <c r="P506" s="75">
        <v>1566618522</v>
      </c>
      <c r="Q506" s="75">
        <v>1547738416</v>
      </c>
      <c r="R506" s="75">
        <v>1566618522</v>
      </c>
      <c r="S506" s="75">
        <v>1547738416</v>
      </c>
    </row>
    <row r="507" spans="1:19" x14ac:dyDescent="0.35">
      <c r="A507" s="74" t="s">
        <v>513</v>
      </c>
      <c r="B507" s="74">
        <v>81</v>
      </c>
      <c r="C507" s="74" t="s">
        <v>1644</v>
      </c>
      <c r="D507" s="74">
        <v>81904</v>
      </c>
      <c r="E507" s="74" t="s">
        <v>2252</v>
      </c>
      <c r="F507" s="75">
        <v>922976268</v>
      </c>
      <c r="G507" s="75">
        <v>937846371</v>
      </c>
      <c r="H507" s="75">
        <v>922976268</v>
      </c>
      <c r="I507" s="74" t="s">
        <v>2829</v>
      </c>
      <c r="J507" s="74" t="s">
        <v>2833</v>
      </c>
      <c r="K507" s="75">
        <v>11469363</v>
      </c>
      <c r="L507" s="75">
        <v>0</v>
      </c>
      <c r="M507" s="75">
        <v>934445631</v>
      </c>
      <c r="N507" s="75">
        <v>934445631</v>
      </c>
      <c r="O507" s="75">
        <v>922976268</v>
      </c>
      <c r="P507" s="75">
        <v>934445631</v>
      </c>
      <c r="Q507" s="75">
        <v>922976268</v>
      </c>
      <c r="R507" s="75">
        <v>934445631</v>
      </c>
      <c r="S507" s="75">
        <v>922976268</v>
      </c>
    </row>
    <row r="508" spans="1:19" x14ac:dyDescent="0.35">
      <c r="A508" s="74" t="s">
        <v>514</v>
      </c>
      <c r="B508" s="74">
        <v>81</v>
      </c>
      <c r="C508" s="74" t="s">
        <v>1644</v>
      </c>
      <c r="D508" s="74">
        <v>81905</v>
      </c>
      <c r="E508" s="74" t="s">
        <v>2253</v>
      </c>
      <c r="F508" s="75">
        <v>123589164</v>
      </c>
      <c r="G508" s="75">
        <v>118025004</v>
      </c>
      <c r="H508" s="75">
        <v>123589164</v>
      </c>
      <c r="I508" s="74" t="s">
        <v>2829</v>
      </c>
      <c r="J508" s="74" t="s">
        <v>2833</v>
      </c>
      <c r="K508" s="75">
        <v>3293479</v>
      </c>
      <c r="L508" s="75">
        <v>0</v>
      </c>
      <c r="M508" s="75">
        <v>126882643</v>
      </c>
      <c r="N508" s="75">
        <v>126882643</v>
      </c>
      <c r="O508" s="75">
        <v>123589164</v>
      </c>
      <c r="P508" s="75">
        <v>126882643</v>
      </c>
      <c r="Q508" s="75">
        <v>123589164</v>
      </c>
      <c r="R508" s="75">
        <v>126882643</v>
      </c>
      <c r="S508" s="75">
        <v>123589164</v>
      </c>
    </row>
    <row r="509" spans="1:19" x14ac:dyDescent="0.35">
      <c r="A509" s="74" t="s">
        <v>515</v>
      </c>
      <c r="B509" s="74">
        <v>81</v>
      </c>
      <c r="C509" s="74" t="s">
        <v>1644</v>
      </c>
      <c r="D509" s="74">
        <v>81906</v>
      </c>
      <c r="E509" s="74" t="s">
        <v>2254</v>
      </c>
      <c r="F509" s="75">
        <v>204915109</v>
      </c>
      <c r="G509" s="75">
        <v>205859256</v>
      </c>
      <c r="H509" s="75">
        <v>204915109</v>
      </c>
      <c r="I509" s="74" t="s">
        <v>2829</v>
      </c>
      <c r="J509" s="74" t="s">
        <v>2833</v>
      </c>
      <c r="K509" s="75">
        <v>1674957</v>
      </c>
      <c r="L509" s="75">
        <v>0</v>
      </c>
      <c r="M509" s="75">
        <v>206590066</v>
      </c>
      <c r="N509" s="75">
        <v>206590066</v>
      </c>
      <c r="O509" s="75">
        <v>204915109</v>
      </c>
      <c r="P509" s="75">
        <v>206590066</v>
      </c>
      <c r="Q509" s="75">
        <v>204915109</v>
      </c>
      <c r="R509" s="75">
        <v>206590066</v>
      </c>
      <c r="S509" s="75">
        <v>204915109</v>
      </c>
    </row>
    <row r="510" spans="1:19" x14ac:dyDescent="0.35">
      <c r="A510" s="74" t="s">
        <v>516</v>
      </c>
      <c r="B510" s="74">
        <v>81</v>
      </c>
      <c r="C510" s="74" t="s">
        <v>1644</v>
      </c>
      <c r="D510" s="74">
        <v>145901</v>
      </c>
      <c r="E510" s="74" t="s">
        <v>2255</v>
      </c>
      <c r="F510" s="75">
        <v>71278392</v>
      </c>
      <c r="G510" s="75">
        <v>86176232</v>
      </c>
      <c r="H510" s="75">
        <v>71278392</v>
      </c>
      <c r="I510" s="74" t="s">
        <v>2829</v>
      </c>
      <c r="J510" s="74" t="s">
        <v>2833</v>
      </c>
      <c r="K510" s="75">
        <v>892437</v>
      </c>
      <c r="L510" s="75">
        <v>219700</v>
      </c>
      <c r="M510" s="75">
        <v>72170829</v>
      </c>
      <c r="N510" s="75">
        <v>71951129</v>
      </c>
      <c r="O510" s="75">
        <v>71058692</v>
      </c>
      <c r="P510" s="75">
        <v>72170829</v>
      </c>
      <c r="Q510" s="75">
        <v>71278392</v>
      </c>
      <c r="R510" s="75">
        <v>71951129</v>
      </c>
      <c r="S510" s="75">
        <v>71058692</v>
      </c>
    </row>
    <row r="511" spans="1:19" x14ac:dyDescent="0.35">
      <c r="A511" s="74" t="s">
        <v>517</v>
      </c>
      <c r="B511" s="74">
        <v>81</v>
      </c>
      <c r="C511" s="74" t="s">
        <v>1644</v>
      </c>
      <c r="D511" s="74">
        <v>145907</v>
      </c>
      <c r="E511" s="74" t="s">
        <v>2256</v>
      </c>
      <c r="F511" s="75">
        <v>58615723</v>
      </c>
      <c r="G511" s="75">
        <v>58450194</v>
      </c>
      <c r="H511" s="75">
        <v>58615723</v>
      </c>
      <c r="I511" s="74" t="s">
        <v>2829</v>
      </c>
      <c r="J511" s="74" t="s">
        <v>2833</v>
      </c>
      <c r="K511" s="75">
        <v>524818</v>
      </c>
      <c r="L511" s="75">
        <v>0</v>
      </c>
      <c r="M511" s="75">
        <v>59140541</v>
      </c>
      <c r="N511" s="75">
        <v>59140541</v>
      </c>
      <c r="O511" s="75">
        <v>58615723</v>
      </c>
      <c r="P511" s="75">
        <v>59140541</v>
      </c>
      <c r="Q511" s="75">
        <v>58615723</v>
      </c>
      <c r="R511" s="75">
        <v>59140541</v>
      </c>
      <c r="S511" s="75">
        <v>58615723</v>
      </c>
    </row>
    <row r="512" spans="1:19" x14ac:dyDescent="0.35">
      <c r="A512" s="74" t="s">
        <v>518</v>
      </c>
      <c r="B512" s="74">
        <v>81</v>
      </c>
      <c r="C512" s="74" t="s">
        <v>1644</v>
      </c>
      <c r="D512" s="74">
        <v>147903</v>
      </c>
      <c r="E512" s="74" t="s">
        <v>2257</v>
      </c>
      <c r="F512" s="75">
        <v>2213777</v>
      </c>
      <c r="G512" s="75">
        <v>2213777</v>
      </c>
      <c r="H512" s="75">
        <v>2213777</v>
      </c>
      <c r="I512" s="74" t="s">
        <v>2829</v>
      </c>
      <c r="J512" s="74" t="s">
        <v>2833</v>
      </c>
      <c r="K512" s="75">
        <v>20000</v>
      </c>
      <c r="L512" s="75">
        <v>0</v>
      </c>
      <c r="M512" s="75">
        <v>2233777</v>
      </c>
      <c r="N512" s="75">
        <v>2233777</v>
      </c>
      <c r="O512" s="75">
        <v>2213777</v>
      </c>
      <c r="P512" s="75">
        <v>2233777</v>
      </c>
      <c r="Q512" s="75">
        <v>2213777</v>
      </c>
      <c r="R512" s="75">
        <v>2233777</v>
      </c>
      <c r="S512" s="75">
        <v>2213777</v>
      </c>
    </row>
    <row r="513" spans="1:19" x14ac:dyDescent="0.35">
      <c r="A513" s="74" t="s">
        <v>519</v>
      </c>
      <c r="B513" s="74">
        <v>81</v>
      </c>
      <c r="C513" s="74" t="s">
        <v>1644</v>
      </c>
      <c r="D513" s="74">
        <v>175903</v>
      </c>
      <c r="E513" s="74" t="s">
        <v>2258</v>
      </c>
      <c r="F513" s="75">
        <v>4777941</v>
      </c>
      <c r="G513" s="75">
        <v>4777941</v>
      </c>
      <c r="H513" s="75">
        <v>4777941</v>
      </c>
      <c r="I513" s="74" t="s">
        <v>2829</v>
      </c>
      <c r="J513" s="74" t="s">
        <v>2833</v>
      </c>
      <c r="K513" s="75">
        <v>40000</v>
      </c>
      <c r="L513" s="75">
        <v>0</v>
      </c>
      <c r="M513" s="75">
        <v>4817941</v>
      </c>
      <c r="N513" s="75">
        <v>4817941</v>
      </c>
      <c r="O513" s="75">
        <v>4777941</v>
      </c>
      <c r="P513" s="75">
        <v>4817941</v>
      </c>
      <c r="Q513" s="75">
        <v>4777941</v>
      </c>
      <c r="R513" s="75">
        <v>4817941</v>
      </c>
      <c r="S513" s="75">
        <v>4777941</v>
      </c>
    </row>
    <row r="514" spans="1:19" x14ac:dyDescent="0.35">
      <c r="A514" s="74" t="s">
        <v>520</v>
      </c>
      <c r="B514" s="74">
        <v>82</v>
      </c>
      <c r="C514" s="74" t="s">
        <v>1645</v>
      </c>
      <c r="D514" s="74">
        <v>7901</v>
      </c>
      <c r="E514" s="74" t="s">
        <v>1850</v>
      </c>
      <c r="F514" s="75">
        <v>9888197</v>
      </c>
      <c r="G514" s="75">
        <v>9888197</v>
      </c>
      <c r="H514" s="75">
        <v>9888197</v>
      </c>
      <c r="I514" s="74" t="s">
        <v>2829</v>
      </c>
      <c r="J514" s="74" t="s">
        <v>2833</v>
      </c>
      <c r="K514" s="75">
        <v>212270</v>
      </c>
      <c r="L514" s="75">
        <v>0</v>
      </c>
      <c r="M514" s="75">
        <v>10100467</v>
      </c>
      <c r="N514" s="75">
        <v>10100467</v>
      </c>
      <c r="O514" s="75">
        <v>9888197</v>
      </c>
      <c r="P514" s="75">
        <v>10100467</v>
      </c>
      <c r="Q514" s="75">
        <v>9888197</v>
      </c>
      <c r="R514" s="75">
        <v>10100467</v>
      </c>
      <c r="S514" s="75">
        <v>9888197</v>
      </c>
    </row>
    <row r="515" spans="1:19" x14ac:dyDescent="0.35">
      <c r="A515" s="74" t="s">
        <v>521</v>
      </c>
      <c r="B515" s="74">
        <v>82</v>
      </c>
      <c r="C515" s="74" t="s">
        <v>1645</v>
      </c>
      <c r="D515" s="74">
        <v>82902</v>
      </c>
      <c r="E515" s="74" t="s">
        <v>2259</v>
      </c>
      <c r="F515" s="75">
        <v>507222012</v>
      </c>
      <c r="G515" s="75">
        <v>502919399</v>
      </c>
      <c r="H515" s="75">
        <v>507222012</v>
      </c>
      <c r="I515" s="74" t="s">
        <v>2829</v>
      </c>
      <c r="J515" s="74" t="s">
        <v>2833</v>
      </c>
      <c r="K515" s="75">
        <v>4170910</v>
      </c>
      <c r="L515" s="75">
        <v>0</v>
      </c>
      <c r="M515" s="75">
        <v>511392922</v>
      </c>
      <c r="N515" s="75">
        <v>511392922</v>
      </c>
      <c r="O515" s="75">
        <v>507222012</v>
      </c>
      <c r="P515" s="75">
        <v>511392922</v>
      </c>
      <c r="Q515" s="75">
        <v>507222012</v>
      </c>
      <c r="R515" s="75">
        <v>511392922</v>
      </c>
      <c r="S515" s="75">
        <v>507222012</v>
      </c>
    </row>
    <row r="516" spans="1:19" x14ac:dyDescent="0.35">
      <c r="A516" s="74" t="s">
        <v>522</v>
      </c>
      <c r="B516" s="74">
        <v>82</v>
      </c>
      <c r="C516" s="74" t="s">
        <v>1645</v>
      </c>
      <c r="D516" s="74">
        <v>82903</v>
      </c>
      <c r="E516" s="74" t="s">
        <v>2260</v>
      </c>
      <c r="F516" s="75">
        <v>1409493154</v>
      </c>
      <c r="G516" s="75">
        <v>1388607878</v>
      </c>
      <c r="H516" s="75">
        <v>1409493154</v>
      </c>
      <c r="I516" s="74" t="s">
        <v>2829</v>
      </c>
      <c r="J516" s="74" t="s">
        <v>2833</v>
      </c>
      <c r="K516" s="75">
        <v>14206050</v>
      </c>
      <c r="L516" s="75">
        <v>0</v>
      </c>
      <c r="M516" s="75">
        <v>1423699204</v>
      </c>
      <c r="N516" s="75">
        <v>1423699204</v>
      </c>
      <c r="O516" s="75">
        <v>1409493154</v>
      </c>
      <c r="P516" s="75">
        <v>1423699204</v>
      </c>
      <c r="Q516" s="75">
        <v>1409493154</v>
      </c>
      <c r="R516" s="75">
        <v>1423699204</v>
      </c>
      <c r="S516" s="75">
        <v>1409493154</v>
      </c>
    </row>
    <row r="517" spans="1:19" x14ac:dyDescent="0.35">
      <c r="A517" s="74" t="s">
        <v>523</v>
      </c>
      <c r="B517" s="74">
        <v>82</v>
      </c>
      <c r="C517" s="74" t="s">
        <v>1645</v>
      </c>
      <c r="D517" s="74">
        <v>163901</v>
      </c>
      <c r="E517" s="74" t="s">
        <v>2261</v>
      </c>
      <c r="F517" s="75">
        <v>40482042</v>
      </c>
      <c r="G517" s="75">
        <v>40879316</v>
      </c>
      <c r="H517" s="75">
        <v>40482042</v>
      </c>
      <c r="I517" s="74" t="s">
        <v>2829</v>
      </c>
      <c r="J517" s="74" t="s">
        <v>2833</v>
      </c>
      <c r="K517" s="75">
        <v>1268830</v>
      </c>
      <c r="L517" s="75">
        <v>0</v>
      </c>
      <c r="M517" s="75">
        <v>41750872</v>
      </c>
      <c r="N517" s="75">
        <v>41750872</v>
      </c>
      <c r="O517" s="75">
        <v>40482042</v>
      </c>
      <c r="P517" s="75">
        <v>41750872</v>
      </c>
      <c r="Q517" s="75">
        <v>40482042</v>
      </c>
      <c r="R517" s="75">
        <v>41750872</v>
      </c>
      <c r="S517" s="75">
        <v>40482042</v>
      </c>
    </row>
    <row r="518" spans="1:19" x14ac:dyDescent="0.35">
      <c r="A518" s="74" t="s">
        <v>524</v>
      </c>
      <c r="B518" s="74">
        <v>82</v>
      </c>
      <c r="C518" s="74" t="s">
        <v>1645</v>
      </c>
      <c r="D518" s="74">
        <v>163904</v>
      </c>
      <c r="E518" s="74" t="s">
        <v>2262</v>
      </c>
      <c r="F518" s="75">
        <v>11703539</v>
      </c>
      <c r="G518" s="75">
        <v>11703539</v>
      </c>
      <c r="H518" s="75">
        <v>11703539</v>
      </c>
      <c r="I518" s="74" t="s">
        <v>2829</v>
      </c>
      <c r="J518" s="74" t="s">
        <v>2833</v>
      </c>
      <c r="K518" s="75">
        <v>80000</v>
      </c>
      <c r="L518" s="75">
        <v>0</v>
      </c>
      <c r="M518" s="75">
        <v>11783539</v>
      </c>
      <c r="N518" s="75">
        <v>11783539</v>
      </c>
      <c r="O518" s="75">
        <v>11703539</v>
      </c>
      <c r="P518" s="75">
        <v>11783539</v>
      </c>
      <c r="Q518" s="75">
        <v>11703539</v>
      </c>
      <c r="R518" s="75">
        <v>11783539</v>
      </c>
      <c r="S518" s="75">
        <v>11703539</v>
      </c>
    </row>
    <row r="519" spans="1:19" x14ac:dyDescent="0.35">
      <c r="A519" s="74" t="s">
        <v>525</v>
      </c>
      <c r="B519" s="74">
        <v>83</v>
      </c>
      <c r="C519" s="74" t="s">
        <v>1646</v>
      </c>
      <c r="D519" s="74">
        <v>83901</v>
      </c>
      <c r="E519" s="74" t="s">
        <v>2263</v>
      </c>
      <c r="F519" s="75">
        <v>184840002</v>
      </c>
      <c r="G519" s="75">
        <v>177434374</v>
      </c>
      <c r="H519" s="75">
        <v>184840002</v>
      </c>
      <c r="I519" s="74" t="s">
        <v>2829</v>
      </c>
      <c r="J519" s="74" t="s">
        <v>2835</v>
      </c>
      <c r="K519" s="75">
        <v>3830047</v>
      </c>
      <c r="L519" s="75">
        <v>0</v>
      </c>
      <c r="M519" s="75">
        <v>188670049</v>
      </c>
      <c r="N519" s="75">
        <v>188670049</v>
      </c>
      <c r="O519" s="75">
        <v>184840002</v>
      </c>
      <c r="P519" s="75">
        <v>188670049</v>
      </c>
      <c r="Q519" s="75">
        <v>184840002</v>
      </c>
      <c r="R519" s="75">
        <v>188670049</v>
      </c>
      <c r="S519" s="75">
        <v>184840002</v>
      </c>
    </row>
    <row r="520" spans="1:19" x14ac:dyDescent="0.35">
      <c r="A520" s="74" t="s">
        <v>526</v>
      </c>
      <c r="B520" s="74">
        <v>83</v>
      </c>
      <c r="C520" s="74" t="s">
        <v>1646</v>
      </c>
      <c r="D520" s="74">
        <v>83902</v>
      </c>
      <c r="E520" s="74" t="s">
        <v>2264</v>
      </c>
      <c r="F520" s="75">
        <v>305530123</v>
      </c>
      <c r="G520" s="75">
        <v>299578765</v>
      </c>
      <c r="H520" s="75">
        <v>305530123</v>
      </c>
      <c r="I520" s="74" t="s">
        <v>2829</v>
      </c>
      <c r="J520" s="74" t="s">
        <v>2833</v>
      </c>
      <c r="K520" s="75">
        <v>803098</v>
      </c>
      <c r="L520" s="75">
        <v>609820</v>
      </c>
      <c r="M520" s="75">
        <v>306333221</v>
      </c>
      <c r="N520" s="75">
        <v>305723401</v>
      </c>
      <c r="O520" s="75">
        <v>304920303</v>
      </c>
      <c r="P520" s="75">
        <v>306333221</v>
      </c>
      <c r="Q520" s="75">
        <v>305530123</v>
      </c>
      <c r="R520" s="75">
        <v>305723401</v>
      </c>
      <c r="S520" s="75">
        <v>304920303</v>
      </c>
    </row>
    <row r="521" spans="1:19" x14ac:dyDescent="0.35">
      <c r="A521" s="74" t="s">
        <v>527</v>
      </c>
      <c r="B521" s="74">
        <v>83</v>
      </c>
      <c r="C521" s="74" t="s">
        <v>1646</v>
      </c>
      <c r="D521" s="74">
        <v>83903</v>
      </c>
      <c r="E521" s="74" t="s">
        <v>2265</v>
      </c>
      <c r="F521" s="75">
        <v>3717203982</v>
      </c>
      <c r="G521" s="75">
        <v>3605293015</v>
      </c>
      <c r="H521" s="75">
        <v>3717203982</v>
      </c>
      <c r="I521" s="74" t="s">
        <v>2829</v>
      </c>
      <c r="J521" s="74" t="s">
        <v>2833</v>
      </c>
      <c r="K521" s="75">
        <v>24516687</v>
      </c>
      <c r="L521" s="75">
        <v>0</v>
      </c>
      <c r="M521" s="75">
        <v>3741720669</v>
      </c>
      <c r="N521" s="75">
        <v>3741720669</v>
      </c>
      <c r="O521" s="75">
        <v>3717203982</v>
      </c>
      <c r="P521" s="75">
        <v>3741720669</v>
      </c>
      <c r="Q521" s="75">
        <v>3717203982</v>
      </c>
      <c r="R521" s="75">
        <v>3741720669</v>
      </c>
      <c r="S521" s="75">
        <v>3717203982</v>
      </c>
    </row>
    <row r="522" spans="1:19" x14ac:dyDescent="0.35">
      <c r="A522" s="74" t="s">
        <v>528</v>
      </c>
      <c r="B522" s="74">
        <v>83</v>
      </c>
      <c r="C522" s="74" t="s">
        <v>1646</v>
      </c>
      <c r="D522" s="74">
        <v>223904</v>
      </c>
      <c r="E522" s="74" t="s">
        <v>2266</v>
      </c>
      <c r="F522" s="75">
        <v>1007600</v>
      </c>
      <c r="G522" s="75">
        <v>1007600</v>
      </c>
      <c r="H522" s="75">
        <v>1007600</v>
      </c>
      <c r="I522" s="74" t="s">
        <v>2829</v>
      </c>
      <c r="J522" s="74" t="s">
        <v>2833</v>
      </c>
      <c r="K522" s="75">
        <v>0</v>
      </c>
      <c r="L522" s="75">
        <v>0</v>
      </c>
      <c r="M522" s="75">
        <v>1007600</v>
      </c>
      <c r="N522" s="75">
        <v>1007600</v>
      </c>
      <c r="O522" s="75">
        <v>1007600</v>
      </c>
      <c r="P522" s="75">
        <v>1007600</v>
      </c>
      <c r="Q522" s="75">
        <v>1007600</v>
      </c>
      <c r="R522" s="75">
        <v>1007600</v>
      </c>
      <c r="S522" s="75">
        <v>1007600</v>
      </c>
    </row>
    <row r="523" spans="1:19" x14ac:dyDescent="0.35">
      <c r="A523" s="74" t="s">
        <v>529</v>
      </c>
      <c r="B523" s="74">
        <v>84</v>
      </c>
      <c r="C523" s="74" t="s">
        <v>1647</v>
      </c>
      <c r="D523" s="74">
        <v>84901</v>
      </c>
      <c r="E523" s="74" t="s">
        <v>2267</v>
      </c>
      <c r="F523" s="75">
        <v>3085034504</v>
      </c>
      <c r="G523" s="75">
        <v>3174502374</v>
      </c>
      <c r="H523" s="75">
        <v>3085034504</v>
      </c>
      <c r="I523" s="74" t="s">
        <v>2829</v>
      </c>
      <c r="J523" s="74" t="s">
        <v>2833</v>
      </c>
      <c r="K523" s="75">
        <v>109308019</v>
      </c>
      <c r="L523" s="75">
        <v>0</v>
      </c>
      <c r="M523" s="75">
        <v>3194342523</v>
      </c>
      <c r="N523" s="75">
        <v>3194342523</v>
      </c>
      <c r="O523" s="75">
        <v>3085034504</v>
      </c>
      <c r="P523" s="75">
        <v>3194342523</v>
      </c>
      <c r="Q523" s="75">
        <v>3085034504</v>
      </c>
      <c r="R523" s="75">
        <v>3194342523</v>
      </c>
      <c r="S523" s="75">
        <v>3085034504</v>
      </c>
    </row>
    <row r="524" spans="1:19" x14ac:dyDescent="0.35">
      <c r="A524" s="74" t="s">
        <v>530</v>
      </c>
      <c r="B524" s="74">
        <v>84</v>
      </c>
      <c r="C524" s="74" t="s">
        <v>1647</v>
      </c>
      <c r="D524" s="74">
        <v>84902</v>
      </c>
      <c r="E524" s="74" t="s">
        <v>2268</v>
      </c>
      <c r="F524" s="75">
        <v>6336056563</v>
      </c>
      <c r="G524" s="75">
        <v>6749964170</v>
      </c>
      <c r="H524" s="75">
        <v>6336056563</v>
      </c>
      <c r="I524" s="74" t="s">
        <v>2829</v>
      </c>
      <c r="J524" s="74" t="s">
        <v>2834</v>
      </c>
      <c r="K524" s="75">
        <v>98801891</v>
      </c>
      <c r="L524" s="75">
        <v>160629112</v>
      </c>
      <c r="M524" s="75">
        <v>6434858454</v>
      </c>
      <c r="N524" s="75">
        <v>6274229342</v>
      </c>
      <c r="O524" s="75">
        <v>6175427451</v>
      </c>
      <c r="P524" s="75">
        <v>6434858454</v>
      </c>
      <c r="Q524" s="75">
        <v>6336056563</v>
      </c>
      <c r="R524" s="75">
        <v>6274229342</v>
      </c>
      <c r="S524" s="75">
        <v>6175427451</v>
      </c>
    </row>
    <row r="525" spans="1:19" x14ac:dyDescent="0.35">
      <c r="A525" s="74" t="s">
        <v>531</v>
      </c>
      <c r="B525" s="74">
        <v>84</v>
      </c>
      <c r="C525" s="74" t="s">
        <v>1647</v>
      </c>
      <c r="D525" s="74">
        <v>84903</v>
      </c>
      <c r="E525" s="74" t="s">
        <v>2269</v>
      </c>
      <c r="F525" s="75">
        <v>80674261</v>
      </c>
      <c r="G525" s="75">
        <v>82495893</v>
      </c>
      <c r="H525" s="75">
        <v>80674261</v>
      </c>
      <c r="I525" s="74" t="s">
        <v>2829</v>
      </c>
      <c r="J525" s="74" t="s">
        <v>2833</v>
      </c>
      <c r="K525" s="75">
        <v>1159376</v>
      </c>
      <c r="L525" s="75">
        <v>323013</v>
      </c>
      <c r="M525" s="75">
        <v>81833637</v>
      </c>
      <c r="N525" s="75">
        <v>81510624</v>
      </c>
      <c r="O525" s="75">
        <v>80351248</v>
      </c>
      <c r="P525" s="75">
        <v>81833637</v>
      </c>
      <c r="Q525" s="75">
        <v>80674261</v>
      </c>
      <c r="R525" s="75">
        <v>81510624</v>
      </c>
      <c r="S525" s="75">
        <v>80351248</v>
      </c>
    </row>
    <row r="526" spans="1:19" x14ac:dyDescent="0.35">
      <c r="A526" s="74" t="s">
        <v>5225</v>
      </c>
      <c r="B526" s="74">
        <v>84</v>
      </c>
      <c r="C526" s="74" t="s">
        <v>1647</v>
      </c>
      <c r="D526" s="74">
        <v>84904</v>
      </c>
      <c r="E526" s="74" t="s">
        <v>5226</v>
      </c>
      <c r="F526" s="75">
        <v>1517989509</v>
      </c>
      <c r="G526" s="75">
        <v>1569799526</v>
      </c>
      <c r="H526" s="75">
        <v>1517989509</v>
      </c>
      <c r="I526" s="74" t="s">
        <v>2829</v>
      </c>
      <c r="J526" s="74" t="s">
        <v>2833</v>
      </c>
      <c r="K526" s="75">
        <v>59394649</v>
      </c>
      <c r="L526" s="75">
        <v>0</v>
      </c>
      <c r="M526" s="75">
        <v>1577384158</v>
      </c>
      <c r="N526" s="75">
        <v>1577384158</v>
      </c>
      <c r="O526" s="75">
        <v>1517989509</v>
      </c>
      <c r="P526" s="75">
        <v>1577384158</v>
      </c>
      <c r="Q526" s="75">
        <v>1517989509</v>
      </c>
      <c r="R526" s="75">
        <v>1577384158</v>
      </c>
      <c r="S526" s="75">
        <v>1517989509</v>
      </c>
    </row>
    <row r="527" spans="1:19" x14ac:dyDescent="0.35">
      <c r="A527" s="74" t="s">
        <v>532</v>
      </c>
      <c r="B527" s="74">
        <v>84</v>
      </c>
      <c r="C527" s="74" t="s">
        <v>1647</v>
      </c>
      <c r="D527" s="74">
        <v>84906</v>
      </c>
      <c r="E527" s="74" t="s">
        <v>2270</v>
      </c>
      <c r="F527" s="75">
        <v>5443899981</v>
      </c>
      <c r="G527" s="75">
        <v>5537745047</v>
      </c>
      <c r="H527" s="75">
        <v>5443899981</v>
      </c>
      <c r="I527" s="74" t="s">
        <v>2829</v>
      </c>
      <c r="J527" s="74" t="s">
        <v>2833</v>
      </c>
      <c r="K527" s="75">
        <v>56712309</v>
      </c>
      <c r="L527" s="75">
        <v>52236529</v>
      </c>
      <c r="M527" s="75">
        <v>5560006939</v>
      </c>
      <c r="N527" s="75">
        <v>5507770410</v>
      </c>
      <c r="O527" s="75">
        <v>5391663452</v>
      </c>
      <c r="P527" s="75">
        <v>5560006939</v>
      </c>
      <c r="Q527" s="75">
        <v>5443899981</v>
      </c>
      <c r="R527" s="75">
        <v>5507770410</v>
      </c>
      <c r="S527" s="75">
        <v>5391663452</v>
      </c>
    </row>
    <row r="528" spans="1:19" x14ac:dyDescent="0.35">
      <c r="A528" s="74" t="s">
        <v>533</v>
      </c>
      <c r="B528" s="74">
        <v>84</v>
      </c>
      <c r="C528" s="74" t="s">
        <v>1647</v>
      </c>
      <c r="D528" s="74">
        <v>84908</v>
      </c>
      <c r="E528" s="74" t="s">
        <v>2271</v>
      </c>
      <c r="F528" s="75">
        <v>580959180</v>
      </c>
      <c r="G528" s="75">
        <v>602823750</v>
      </c>
      <c r="H528" s="75">
        <v>580959180</v>
      </c>
      <c r="I528" s="74" t="s">
        <v>2829</v>
      </c>
      <c r="J528" s="74" t="s">
        <v>2833</v>
      </c>
      <c r="K528" s="75">
        <v>20319445</v>
      </c>
      <c r="L528" s="75">
        <v>0</v>
      </c>
      <c r="M528" s="75">
        <v>601278625</v>
      </c>
      <c r="N528" s="75">
        <v>601278625</v>
      </c>
      <c r="O528" s="75">
        <v>580959180</v>
      </c>
      <c r="P528" s="75">
        <v>601278625</v>
      </c>
      <c r="Q528" s="75">
        <v>580959180</v>
      </c>
      <c r="R528" s="75">
        <v>601278625</v>
      </c>
      <c r="S528" s="75">
        <v>580959180</v>
      </c>
    </row>
    <row r="529" spans="1:19" x14ac:dyDescent="0.35">
      <c r="A529" s="74" t="s">
        <v>534</v>
      </c>
      <c r="B529" s="74">
        <v>84</v>
      </c>
      <c r="C529" s="74" t="s">
        <v>1647</v>
      </c>
      <c r="D529" s="74">
        <v>84909</v>
      </c>
      <c r="E529" s="74" t="s">
        <v>2272</v>
      </c>
      <c r="F529" s="75">
        <v>1163650670</v>
      </c>
      <c r="G529" s="75">
        <v>1208594726</v>
      </c>
      <c r="H529" s="75">
        <v>1163650670</v>
      </c>
      <c r="I529" s="74" t="s">
        <v>2829</v>
      </c>
      <c r="J529" s="74" t="s">
        <v>2833</v>
      </c>
      <c r="K529" s="75">
        <v>66111328</v>
      </c>
      <c r="L529" s="75">
        <v>0</v>
      </c>
      <c r="M529" s="75">
        <v>1229761998</v>
      </c>
      <c r="N529" s="75">
        <v>1229761998</v>
      </c>
      <c r="O529" s="75">
        <v>1163650670</v>
      </c>
      <c r="P529" s="75">
        <v>1229761998</v>
      </c>
      <c r="Q529" s="75">
        <v>1163650670</v>
      </c>
      <c r="R529" s="75">
        <v>1229761998</v>
      </c>
      <c r="S529" s="75">
        <v>1163650670</v>
      </c>
    </row>
    <row r="530" spans="1:19" x14ac:dyDescent="0.35">
      <c r="A530" s="74" t="s">
        <v>535</v>
      </c>
      <c r="B530" s="74">
        <v>84</v>
      </c>
      <c r="C530" s="74" t="s">
        <v>1647</v>
      </c>
      <c r="D530" s="74">
        <v>84910</v>
      </c>
      <c r="E530" s="74" t="s">
        <v>2273</v>
      </c>
      <c r="F530" s="75">
        <v>6079033757</v>
      </c>
      <c r="G530" s="75">
        <v>6250758079</v>
      </c>
      <c r="H530" s="75">
        <v>6079033757</v>
      </c>
      <c r="I530" s="74" t="s">
        <v>2829</v>
      </c>
      <c r="J530" s="74" t="s">
        <v>2833</v>
      </c>
      <c r="K530" s="75">
        <v>215874992</v>
      </c>
      <c r="L530" s="75">
        <v>119295459</v>
      </c>
      <c r="M530" s="75">
        <v>6294908749</v>
      </c>
      <c r="N530" s="75">
        <v>6175613290</v>
      </c>
      <c r="O530" s="75">
        <v>5959738298</v>
      </c>
      <c r="P530" s="75">
        <v>6294908749</v>
      </c>
      <c r="Q530" s="75">
        <v>6079033757</v>
      </c>
      <c r="R530" s="75">
        <v>6175613290</v>
      </c>
      <c r="S530" s="75">
        <v>5959738298</v>
      </c>
    </row>
    <row r="531" spans="1:19" x14ac:dyDescent="0.35">
      <c r="A531" s="74" t="s">
        <v>536</v>
      </c>
      <c r="B531" s="74">
        <v>84</v>
      </c>
      <c r="C531" s="74" t="s">
        <v>1647</v>
      </c>
      <c r="D531" s="74">
        <v>84911</v>
      </c>
      <c r="E531" s="74" t="s">
        <v>1951</v>
      </c>
      <c r="F531" s="75">
        <v>2518930580</v>
      </c>
      <c r="G531" s="75">
        <v>2629128472</v>
      </c>
      <c r="H531" s="75">
        <v>2518930580</v>
      </c>
      <c r="I531" s="74" t="s">
        <v>2829</v>
      </c>
      <c r="J531" s="74" t="s">
        <v>2833</v>
      </c>
      <c r="K531" s="75">
        <v>78662481</v>
      </c>
      <c r="L531" s="75">
        <v>0</v>
      </c>
      <c r="M531" s="75">
        <v>2597593061</v>
      </c>
      <c r="N531" s="75">
        <v>2597593061</v>
      </c>
      <c r="O531" s="75">
        <v>2518930580</v>
      </c>
      <c r="P531" s="75">
        <v>2597593061</v>
      </c>
      <c r="Q531" s="75">
        <v>2518930580</v>
      </c>
      <c r="R531" s="75">
        <v>2597593061</v>
      </c>
      <c r="S531" s="75">
        <v>2518930580</v>
      </c>
    </row>
    <row r="532" spans="1:19" x14ac:dyDescent="0.35">
      <c r="A532" s="74" t="s">
        <v>537</v>
      </c>
      <c r="B532" s="74">
        <v>85</v>
      </c>
      <c r="C532" s="74" t="s">
        <v>1648</v>
      </c>
      <c r="D532" s="74">
        <v>54901</v>
      </c>
      <c r="E532" s="74" t="s">
        <v>2112</v>
      </c>
      <c r="F532" s="75">
        <v>2613916</v>
      </c>
      <c r="G532" s="75">
        <v>2613916</v>
      </c>
      <c r="H532" s="75">
        <v>2613916</v>
      </c>
      <c r="I532" s="74" t="s">
        <v>2829</v>
      </c>
      <c r="J532" s="74" t="s">
        <v>2832</v>
      </c>
      <c r="K532" s="75">
        <v>0</v>
      </c>
      <c r="L532" s="75">
        <v>0</v>
      </c>
      <c r="M532" s="75">
        <v>2613916</v>
      </c>
      <c r="N532" s="75">
        <v>2613916</v>
      </c>
      <c r="O532" s="75">
        <v>2613916</v>
      </c>
      <c r="P532" s="75">
        <v>2613916</v>
      </c>
      <c r="Q532" s="75">
        <v>2613916</v>
      </c>
      <c r="R532" s="75">
        <v>2613916</v>
      </c>
      <c r="S532" s="75">
        <v>2613916</v>
      </c>
    </row>
    <row r="533" spans="1:19" x14ac:dyDescent="0.35">
      <c r="A533" s="74" t="s">
        <v>538</v>
      </c>
      <c r="B533" s="74">
        <v>85</v>
      </c>
      <c r="C533" s="74" t="s">
        <v>1648</v>
      </c>
      <c r="D533" s="74">
        <v>85902</v>
      </c>
      <c r="E533" s="74" t="s">
        <v>2274</v>
      </c>
      <c r="F533" s="75">
        <v>508998691</v>
      </c>
      <c r="G533" s="75">
        <v>508998691</v>
      </c>
      <c r="H533" s="75">
        <v>508998691</v>
      </c>
      <c r="I533" s="74" t="s">
        <v>2829</v>
      </c>
      <c r="J533" s="74" t="s">
        <v>2832</v>
      </c>
      <c r="K533" s="75">
        <v>6922934</v>
      </c>
      <c r="L533" s="75">
        <v>0</v>
      </c>
      <c r="M533" s="75">
        <v>515921625</v>
      </c>
      <c r="N533" s="75">
        <v>515921625</v>
      </c>
      <c r="O533" s="75">
        <v>508998691</v>
      </c>
      <c r="P533" s="75">
        <v>515921625</v>
      </c>
      <c r="Q533" s="75">
        <v>508998691</v>
      </c>
      <c r="R533" s="75">
        <v>515921625</v>
      </c>
      <c r="S533" s="75">
        <v>508998691</v>
      </c>
    </row>
    <row r="534" spans="1:19" x14ac:dyDescent="0.35">
      <c r="A534" s="74" t="s">
        <v>539</v>
      </c>
      <c r="B534" s="74">
        <v>85</v>
      </c>
      <c r="C534" s="74" t="s">
        <v>1648</v>
      </c>
      <c r="D534" s="74">
        <v>85903</v>
      </c>
      <c r="E534" s="74" t="s">
        <v>2275</v>
      </c>
      <c r="F534" s="75">
        <v>48798764</v>
      </c>
      <c r="G534" s="75">
        <v>48798764</v>
      </c>
      <c r="H534" s="75">
        <v>48798764</v>
      </c>
      <c r="I534" s="74" t="s">
        <v>2829</v>
      </c>
      <c r="J534" s="74" t="s">
        <v>2832</v>
      </c>
      <c r="K534" s="75">
        <v>295208</v>
      </c>
      <c r="L534" s="75">
        <v>0</v>
      </c>
      <c r="M534" s="75">
        <v>49093972</v>
      </c>
      <c r="N534" s="75">
        <v>49093972</v>
      </c>
      <c r="O534" s="75">
        <v>48798764</v>
      </c>
      <c r="P534" s="75">
        <v>49093972</v>
      </c>
      <c r="Q534" s="75">
        <v>48798764</v>
      </c>
      <c r="R534" s="75">
        <v>49093972</v>
      </c>
      <c r="S534" s="75">
        <v>48798764</v>
      </c>
    </row>
    <row r="535" spans="1:19" x14ac:dyDescent="0.35">
      <c r="A535" s="74" t="s">
        <v>540</v>
      </c>
      <c r="B535" s="74">
        <v>86</v>
      </c>
      <c r="C535" s="74" t="s">
        <v>1649</v>
      </c>
      <c r="D535" s="74">
        <v>86024</v>
      </c>
      <c r="E535" s="74" t="s">
        <v>2276</v>
      </c>
      <c r="F535" s="75">
        <v>34508030</v>
      </c>
      <c r="G535" s="75">
        <v>38795881</v>
      </c>
      <c r="H535" s="75">
        <v>34508030</v>
      </c>
      <c r="I535" s="74" t="s">
        <v>2829</v>
      </c>
      <c r="J535" s="74" t="s">
        <v>2833</v>
      </c>
      <c r="K535" s="75">
        <v>798570</v>
      </c>
      <c r="L535" s="75">
        <v>0</v>
      </c>
      <c r="M535" s="75">
        <v>35306600</v>
      </c>
      <c r="N535" s="75">
        <v>35306600</v>
      </c>
      <c r="O535" s="75">
        <v>34508030</v>
      </c>
      <c r="P535" s="75">
        <v>35306600</v>
      </c>
      <c r="Q535" s="75">
        <v>34508030</v>
      </c>
      <c r="R535" s="75">
        <v>35306600</v>
      </c>
      <c r="S535" s="75">
        <v>34508030</v>
      </c>
    </row>
    <row r="536" spans="1:19" x14ac:dyDescent="0.35">
      <c r="A536" s="74" t="s">
        <v>541</v>
      </c>
      <c r="B536" s="74">
        <v>86</v>
      </c>
      <c r="C536" s="74" t="s">
        <v>1649</v>
      </c>
      <c r="D536" s="74">
        <v>86901</v>
      </c>
      <c r="E536" s="74" t="s">
        <v>1916</v>
      </c>
      <c r="F536" s="75">
        <v>2752095302</v>
      </c>
      <c r="G536" s="75">
        <v>2812652989</v>
      </c>
      <c r="H536" s="75">
        <v>2752095302</v>
      </c>
      <c r="I536" s="74" t="s">
        <v>2829</v>
      </c>
      <c r="J536" s="74" t="s">
        <v>2833</v>
      </c>
      <c r="K536" s="75">
        <v>59313200</v>
      </c>
      <c r="L536" s="75">
        <v>0</v>
      </c>
      <c r="M536" s="75">
        <v>2811408502</v>
      </c>
      <c r="N536" s="75">
        <v>2811408502</v>
      </c>
      <c r="O536" s="75">
        <v>2752095302</v>
      </c>
      <c r="P536" s="75">
        <v>2811408502</v>
      </c>
      <c r="Q536" s="75">
        <v>2752095302</v>
      </c>
      <c r="R536" s="75">
        <v>2811408502</v>
      </c>
      <c r="S536" s="75">
        <v>2752095302</v>
      </c>
    </row>
    <row r="537" spans="1:19" x14ac:dyDescent="0.35">
      <c r="A537" s="74" t="s">
        <v>542</v>
      </c>
      <c r="B537" s="74">
        <v>86</v>
      </c>
      <c r="C537" s="74" t="s">
        <v>1649</v>
      </c>
      <c r="D537" s="74">
        <v>86902</v>
      </c>
      <c r="E537" s="74" t="s">
        <v>2277</v>
      </c>
      <c r="F537" s="75">
        <v>300630372</v>
      </c>
      <c r="G537" s="75">
        <v>316461563</v>
      </c>
      <c r="H537" s="75">
        <v>300630372</v>
      </c>
      <c r="I537" s="74" t="s">
        <v>2829</v>
      </c>
      <c r="J537" s="74" t="s">
        <v>2833</v>
      </c>
      <c r="K537" s="75">
        <v>8585063</v>
      </c>
      <c r="L537" s="75">
        <v>0</v>
      </c>
      <c r="M537" s="75">
        <v>309215435</v>
      </c>
      <c r="N537" s="75">
        <v>309215435</v>
      </c>
      <c r="O537" s="75">
        <v>300630372</v>
      </c>
      <c r="P537" s="75">
        <v>309215435</v>
      </c>
      <c r="Q537" s="75">
        <v>300630372</v>
      </c>
      <c r="R537" s="75">
        <v>309215435</v>
      </c>
      <c r="S537" s="75">
        <v>300630372</v>
      </c>
    </row>
    <row r="538" spans="1:19" x14ac:dyDescent="0.35">
      <c r="A538" s="74" t="s">
        <v>543</v>
      </c>
      <c r="B538" s="74">
        <v>87</v>
      </c>
      <c r="C538" s="74" t="s">
        <v>1650</v>
      </c>
      <c r="D538" s="74">
        <v>87901</v>
      </c>
      <c r="E538" s="74" t="s">
        <v>2278</v>
      </c>
      <c r="F538" s="75">
        <v>2604146562</v>
      </c>
      <c r="G538" s="75">
        <v>2604146562</v>
      </c>
      <c r="H538" s="75">
        <v>2604146562</v>
      </c>
      <c r="I538" s="74" t="s">
        <v>2829</v>
      </c>
      <c r="J538" s="74" t="s">
        <v>2832</v>
      </c>
      <c r="K538" s="75">
        <v>2120689</v>
      </c>
      <c r="L538" s="75">
        <v>2179257</v>
      </c>
      <c r="M538" s="75">
        <v>2606267251</v>
      </c>
      <c r="N538" s="75">
        <v>2604087994</v>
      </c>
      <c r="O538" s="75">
        <v>2601967305</v>
      </c>
      <c r="P538" s="75">
        <v>2834382845</v>
      </c>
      <c r="Q538" s="75">
        <v>2832262156</v>
      </c>
      <c r="R538" s="75">
        <v>2832203588</v>
      </c>
      <c r="S538" s="75">
        <v>2830082899</v>
      </c>
    </row>
    <row r="539" spans="1:19" x14ac:dyDescent="0.35">
      <c r="A539" s="74" t="s">
        <v>544</v>
      </c>
      <c r="B539" s="74">
        <v>88</v>
      </c>
      <c r="C539" s="74" t="s">
        <v>1651</v>
      </c>
      <c r="D539" s="74">
        <v>88902</v>
      </c>
      <c r="E539" s="74" t="s">
        <v>2279</v>
      </c>
      <c r="F539" s="75">
        <v>956453146</v>
      </c>
      <c r="G539" s="75">
        <v>956453146</v>
      </c>
      <c r="H539" s="75">
        <v>956453146</v>
      </c>
      <c r="I539" s="74" t="s">
        <v>2829</v>
      </c>
      <c r="J539" s="74" t="s">
        <v>2832</v>
      </c>
      <c r="K539" s="75">
        <v>17421209</v>
      </c>
      <c r="L539" s="75">
        <v>9462606</v>
      </c>
      <c r="M539" s="75">
        <v>973874355</v>
      </c>
      <c r="N539" s="75">
        <v>964411749</v>
      </c>
      <c r="O539" s="75">
        <v>946990540</v>
      </c>
      <c r="P539" s="75">
        <v>1117416815</v>
      </c>
      <c r="Q539" s="75">
        <v>1099995606</v>
      </c>
      <c r="R539" s="75">
        <v>1107954209</v>
      </c>
      <c r="S539" s="75">
        <v>1090533000</v>
      </c>
    </row>
    <row r="540" spans="1:19" x14ac:dyDescent="0.35">
      <c r="A540" s="74" t="s">
        <v>545</v>
      </c>
      <c r="B540" s="74">
        <v>89</v>
      </c>
      <c r="C540" s="74" t="s">
        <v>1652</v>
      </c>
      <c r="D540" s="74">
        <v>62901</v>
      </c>
      <c r="E540" s="74" t="s">
        <v>2159</v>
      </c>
      <c r="F540" s="75">
        <v>379677925</v>
      </c>
      <c r="G540" s="75">
        <v>379677925</v>
      </c>
      <c r="H540" s="75">
        <v>379677925</v>
      </c>
      <c r="I540" s="74" t="s">
        <v>2829</v>
      </c>
      <c r="J540" s="74" t="s">
        <v>2832</v>
      </c>
      <c r="K540" s="75">
        <v>70000</v>
      </c>
      <c r="L540" s="75">
        <v>0</v>
      </c>
      <c r="M540" s="75">
        <v>379747925</v>
      </c>
      <c r="N540" s="75">
        <v>379747925</v>
      </c>
      <c r="O540" s="75">
        <v>379677925</v>
      </c>
      <c r="P540" s="75">
        <v>379747925</v>
      </c>
      <c r="Q540" s="75">
        <v>379677925</v>
      </c>
      <c r="R540" s="75">
        <v>379747925</v>
      </c>
      <c r="S540" s="75">
        <v>379677925</v>
      </c>
    </row>
    <row r="541" spans="1:19" x14ac:dyDescent="0.35">
      <c r="A541" s="74" t="s">
        <v>546</v>
      </c>
      <c r="B541" s="74">
        <v>89</v>
      </c>
      <c r="C541" s="74" t="s">
        <v>1652</v>
      </c>
      <c r="D541" s="74">
        <v>62903</v>
      </c>
      <c r="E541" s="74" t="s">
        <v>2161</v>
      </c>
      <c r="F541" s="75">
        <v>167433746</v>
      </c>
      <c r="G541" s="75">
        <v>167433746</v>
      </c>
      <c r="H541" s="75">
        <v>167433746</v>
      </c>
      <c r="I541" s="74" t="s">
        <v>2829</v>
      </c>
      <c r="J541" s="74" t="s">
        <v>2832</v>
      </c>
      <c r="K541" s="75">
        <v>110000</v>
      </c>
      <c r="L541" s="75">
        <v>0</v>
      </c>
      <c r="M541" s="75">
        <v>167543746</v>
      </c>
      <c r="N541" s="75">
        <v>167543746</v>
      </c>
      <c r="O541" s="75">
        <v>167433746</v>
      </c>
      <c r="P541" s="75">
        <v>167543746</v>
      </c>
      <c r="Q541" s="75">
        <v>167433746</v>
      </c>
      <c r="R541" s="75">
        <v>167543746</v>
      </c>
      <c r="S541" s="75">
        <v>167433746</v>
      </c>
    </row>
    <row r="542" spans="1:19" x14ac:dyDescent="0.35">
      <c r="A542" s="74" t="s">
        <v>547</v>
      </c>
      <c r="B542" s="74">
        <v>89</v>
      </c>
      <c r="C542" s="74" t="s">
        <v>1652</v>
      </c>
      <c r="D542" s="74">
        <v>89901</v>
      </c>
      <c r="E542" s="74" t="s">
        <v>1980</v>
      </c>
      <c r="F542" s="75">
        <v>1587177476</v>
      </c>
      <c r="G542" s="75">
        <v>1587177476</v>
      </c>
      <c r="H542" s="75">
        <v>1587177476</v>
      </c>
      <c r="I542" s="74" t="s">
        <v>2829</v>
      </c>
      <c r="J542" s="74" t="s">
        <v>2832</v>
      </c>
      <c r="K542" s="75">
        <v>20508320</v>
      </c>
      <c r="L542" s="75">
        <v>0</v>
      </c>
      <c r="M542" s="75">
        <v>1607685796</v>
      </c>
      <c r="N542" s="75">
        <v>1607685796</v>
      </c>
      <c r="O542" s="75">
        <v>1587177476</v>
      </c>
      <c r="P542" s="75">
        <v>1607685796</v>
      </c>
      <c r="Q542" s="75">
        <v>1587177476</v>
      </c>
      <c r="R542" s="75">
        <v>1607685796</v>
      </c>
      <c r="S542" s="75">
        <v>1587177476</v>
      </c>
    </row>
    <row r="543" spans="1:19" x14ac:dyDescent="0.35">
      <c r="A543" s="74" t="s">
        <v>548</v>
      </c>
      <c r="B543" s="74">
        <v>89</v>
      </c>
      <c r="C543" s="74" t="s">
        <v>1652</v>
      </c>
      <c r="D543" s="74">
        <v>89903</v>
      </c>
      <c r="E543" s="74" t="s">
        <v>2280</v>
      </c>
      <c r="F543" s="75">
        <v>980608593</v>
      </c>
      <c r="G543" s="75">
        <v>980608593</v>
      </c>
      <c r="H543" s="75">
        <v>980608593</v>
      </c>
      <c r="I543" s="74" t="s">
        <v>2829</v>
      </c>
      <c r="J543" s="74" t="s">
        <v>2832</v>
      </c>
      <c r="K543" s="75">
        <v>6480890</v>
      </c>
      <c r="L543" s="75">
        <v>5682015</v>
      </c>
      <c r="M543" s="75">
        <v>987089483</v>
      </c>
      <c r="N543" s="75">
        <v>981407468</v>
      </c>
      <c r="O543" s="75">
        <v>974926578</v>
      </c>
      <c r="P543" s="75">
        <v>987089483</v>
      </c>
      <c r="Q543" s="75">
        <v>980608593</v>
      </c>
      <c r="R543" s="75">
        <v>981407468</v>
      </c>
      <c r="S543" s="75">
        <v>974926578</v>
      </c>
    </row>
    <row r="544" spans="1:19" x14ac:dyDescent="0.35">
      <c r="A544" s="74" t="s">
        <v>549</v>
      </c>
      <c r="B544" s="74">
        <v>89</v>
      </c>
      <c r="C544" s="74" t="s">
        <v>1652</v>
      </c>
      <c r="D544" s="74">
        <v>89905</v>
      </c>
      <c r="E544" s="74" t="s">
        <v>1981</v>
      </c>
      <c r="F544" s="75">
        <v>194830926</v>
      </c>
      <c r="G544" s="75">
        <v>194830926</v>
      </c>
      <c r="H544" s="75">
        <v>194830926</v>
      </c>
      <c r="I544" s="74" t="s">
        <v>2829</v>
      </c>
      <c r="J544" s="74" t="s">
        <v>2832</v>
      </c>
      <c r="K544" s="75">
        <v>2205200</v>
      </c>
      <c r="L544" s="75">
        <v>0</v>
      </c>
      <c r="M544" s="75">
        <v>197036126</v>
      </c>
      <c r="N544" s="75">
        <v>197036126</v>
      </c>
      <c r="O544" s="75">
        <v>194830926</v>
      </c>
      <c r="P544" s="75">
        <v>197036126</v>
      </c>
      <c r="Q544" s="75">
        <v>194830926</v>
      </c>
      <c r="R544" s="75">
        <v>197036126</v>
      </c>
      <c r="S544" s="75">
        <v>194830926</v>
      </c>
    </row>
    <row r="545" spans="1:19" x14ac:dyDescent="0.35">
      <c r="A545" s="74" t="s">
        <v>550</v>
      </c>
      <c r="B545" s="74">
        <v>89</v>
      </c>
      <c r="C545" s="74" t="s">
        <v>1652</v>
      </c>
      <c r="D545" s="74">
        <v>143902</v>
      </c>
      <c r="E545" s="74" t="s">
        <v>2281</v>
      </c>
      <c r="F545" s="75">
        <v>129481111</v>
      </c>
      <c r="G545" s="75">
        <v>129481111</v>
      </c>
      <c r="H545" s="75">
        <v>129481111</v>
      </c>
      <c r="I545" s="74" t="s">
        <v>2829</v>
      </c>
      <c r="J545" s="74" t="s">
        <v>2832</v>
      </c>
      <c r="K545" s="75">
        <v>656750</v>
      </c>
      <c r="L545" s="75">
        <v>891015</v>
      </c>
      <c r="M545" s="75">
        <v>130137861</v>
      </c>
      <c r="N545" s="75">
        <v>129246846</v>
      </c>
      <c r="O545" s="75">
        <v>128590096</v>
      </c>
      <c r="P545" s="75">
        <v>130137861</v>
      </c>
      <c r="Q545" s="75">
        <v>129481111</v>
      </c>
      <c r="R545" s="75">
        <v>129246846</v>
      </c>
      <c r="S545" s="75">
        <v>128590096</v>
      </c>
    </row>
    <row r="546" spans="1:19" x14ac:dyDescent="0.35">
      <c r="A546" s="74" t="s">
        <v>551</v>
      </c>
      <c r="B546" s="74">
        <v>89</v>
      </c>
      <c r="C546" s="74" t="s">
        <v>1652</v>
      </c>
      <c r="D546" s="74">
        <v>143903</v>
      </c>
      <c r="E546" s="74" t="s">
        <v>2282</v>
      </c>
      <c r="F546" s="75">
        <v>184679728</v>
      </c>
      <c r="G546" s="75">
        <v>184679728</v>
      </c>
      <c r="H546" s="75">
        <v>184679728</v>
      </c>
      <c r="I546" s="74" t="s">
        <v>2829</v>
      </c>
      <c r="J546" s="74" t="s">
        <v>2832</v>
      </c>
      <c r="K546" s="75">
        <v>755270</v>
      </c>
      <c r="L546" s="75">
        <v>0</v>
      </c>
      <c r="M546" s="75">
        <v>185434998</v>
      </c>
      <c r="N546" s="75">
        <v>185434998</v>
      </c>
      <c r="O546" s="75">
        <v>184679728</v>
      </c>
      <c r="P546" s="75">
        <v>185434998</v>
      </c>
      <c r="Q546" s="75">
        <v>184679728</v>
      </c>
      <c r="R546" s="75">
        <v>185434998</v>
      </c>
      <c r="S546" s="75">
        <v>184679728</v>
      </c>
    </row>
    <row r="547" spans="1:19" x14ac:dyDescent="0.35">
      <c r="A547" s="74" t="s">
        <v>552</v>
      </c>
      <c r="B547" s="74">
        <v>90</v>
      </c>
      <c r="C547" s="74" t="s">
        <v>1653</v>
      </c>
      <c r="D547" s="74">
        <v>33901</v>
      </c>
      <c r="E547" s="74" t="s">
        <v>1847</v>
      </c>
      <c r="F547" s="75">
        <v>14086533</v>
      </c>
      <c r="G547" s="75">
        <v>14086533</v>
      </c>
      <c r="H547" s="75">
        <v>14086533</v>
      </c>
      <c r="I547" s="74" t="s">
        <v>2829</v>
      </c>
      <c r="J547" s="74" t="s">
        <v>2832</v>
      </c>
      <c r="K547" s="75">
        <v>110000</v>
      </c>
      <c r="L547" s="75">
        <v>0</v>
      </c>
      <c r="M547" s="75">
        <v>14196533</v>
      </c>
      <c r="N547" s="75">
        <v>14196533</v>
      </c>
      <c r="O547" s="75">
        <v>14086533</v>
      </c>
      <c r="P547" s="75">
        <v>14196533</v>
      </c>
      <c r="Q547" s="75">
        <v>14086533</v>
      </c>
      <c r="R547" s="75">
        <v>14196533</v>
      </c>
      <c r="S547" s="75">
        <v>14086533</v>
      </c>
    </row>
    <row r="548" spans="1:19" x14ac:dyDescent="0.35">
      <c r="A548" s="74" t="s">
        <v>553</v>
      </c>
      <c r="B548" s="74">
        <v>90</v>
      </c>
      <c r="C548" s="74" t="s">
        <v>1653</v>
      </c>
      <c r="D548" s="74">
        <v>33904</v>
      </c>
      <c r="E548" s="74" t="s">
        <v>2003</v>
      </c>
      <c r="F548" s="75">
        <v>25310275</v>
      </c>
      <c r="G548" s="75">
        <v>25310275</v>
      </c>
      <c r="H548" s="75">
        <v>25310275</v>
      </c>
      <c r="I548" s="74" t="s">
        <v>2829</v>
      </c>
      <c r="J548" s="74" t="s">
        <v>2832</v>
      </c>
      <c r="K548" s="75">
        <v>80000</v>
      </c>
      <c r="L548" s="75">
        <v>53785</v>
      </c>
      <c r="M548" s="75">
        <v>25390275</v>
      </c>
      <c r="N548" s="75">
        <v>25336490</v>
      </c>
      <c r="O548" s="75">
        <v>25256490</v>
      </c>
      <c r="P548" s="75">
        <v>25390275</v>
      </c>
      <c r="Q548" s="75">
        <v>25310275</v>
      </c>
      <c r="R548" s="75">
        <v>25336490</v>
      </c>
      <c r="S548" s="75">
        <v>25256490</v>
      </c>
    </row>
    <row r="549" spans="1:19" x14ac:dyDescent="0.35">
      <c r="A549" s="74" t="s">
        <v>554</v>
      </c>
      <c r="B549" s="74">
        <v>90</v>
      </c>
      <c r="C549" s="74" t="s">
        <v>1653</v>
      </c>
      <c r="D549" s="74">
        <v>90902</v>
      </c>
      <c r="E549" s="74" t="s">
        <v>2283</v>
      </c>
      <c r="F549" s="75">
        <v>148226052</v>
      </c>
      <c r="G549" s="75">
        <v>148226052</v>
      </c>
      <c r="H549" s="75">
        <v>148226052</v>
      </c>
      <c r="I549" s="74" t="s">
        <v>2829</v>
      </c>
      <c r="J549" s="74" t="s">
        <v>2832</v>
      </c>
      <c r="K549" s="75">
        <v>717910</v>
      </c>
      <c r="L549" s="75">
        <v>0</v>
      </c>
      <c r="M549" s="75">
        <v>148943962</v>
      </c>
      <c r="N549" s="75">
        <v>148943962</v>
      </c>
      <c r="O549" s="75">
        <v>148226052</v>
      </c>
      <c r="P549" s="75">
        <v>148943962</v>
      </c>
      <c r="Q549" s="75">
        <v>148226052</v>
      </c>
      <c r="R549" s="75">
        <v>148943962</v>
      </c>
      <c r="S549" s="75">
        <v>148226052</v>
      </c>
    </row>
    <row r="550" spans="1:19" x14ac:dyDescent="0.35">
      <c r="A550" s="74" t="s">
        <v>555</v>
      </c>
      <c r="B550" s="74">
        <v>90</v>
      </c>
      <c r="C550" s="74" t="s">
        <v>1653</v>
      </c>
      <c r="D550" s="74">
        <v>90903</v>
      </c>
      <c r="E550" s="74" t="s">
        <v>2073</v>
      </c>
      <c r="F550" s="75">
        <v>121412897</v>
      </c>
      <c r="G550" s="75">
        <v>121412897</v>
      </c>
      <c r="H550" s="75">
        <v>121412897</v>
      </c>
      <c r="I550" s="74" t="s">
        <v>2829</v>
      </c>
      <c r="J550" s="74" t="s">
        <v>2832</v>
      </c>
      <c r="K550" s="75">
        <v>1381110</v>
      </c>
      <c r="L550" s="75">
        <v>0</v>
      </c>
      <c r="M550" s="75">
        <v>122794007</v>
      </c>
      <c r="N550" s="75">
        <v>122794007</v>
      </c>
      <c r="O550" s="75">
        <v>121412897</v>
      </c>
      <c r="P550" s="75">
        <v>122794007</v>
      </c>
      <c r="Q550" s="75">
        <v>121412897</v>
      </c>
      <c r="R550" s="75">
        <v>122794007</v>
      </c>
      <c r="S550" s="75">
        <v>121412897</v>
      </c>
    </row>
    <row r="551" spans="1:19" x14ac:dyDescent="0.35">
      <c r="A551" s="74" t="s">
        <v>556</v>
      </c>
      <c r="B551" s="74">
        <v>90</v>
      </c>
      <c r="C551" s="74" t="s">
        <v>1653</v>
      </c>
      <c r="D551" s="74">
        <v>90904</v>
      </c>
      <c r="E551" s="74" t="s">
        <v>2284</v>
      </c>
      <c r="F551" s="75">
        <v>1216009105</v>
      </c>
      <c r="G551" s="75">
        <v>1216009105</v>
      </c>
      <c r="H551" s="75">
        <v>1216009105</v>
      </c>
      <c r="I551" s="74" t="s">
        <v>2829</v>
      </c>
      <c r="J551" s="74" t="s">
        <v>2832</v>
      </c>
      <c r="K551" s="75">
        <v>33389650</v>
      </c>
      <c r="L551" s="75">
        <v>0</v>
      </c>
      <c r="M551" s="75">
        <v>1249398755</v>
      </c>
      <c r="N551" s="75">
        <v>1249398755</v>
      </c>
      <c r="O551" s="75">
        <v>1216009105</v>
      </c>
      <c r="P551" s="75">
        <v>1249398755</v>
      </c>
      <c r="Q551" s="75">
        <v>1216009105</v>
      </c>
      <c r="R551" s="75">
        <v>1249398755</v>
      </c>
      <c r="S551" s="75">
        <v>1216009105</v>
      </c>
    </row>
    <row r="552" spans="1:19" x14ac:dyDescent="0.35">
      <c r="A552" s="74" t="s">
        <v>557</v>
      </c>
      <c r="B552" s="74">
        <v>90</v>
      </c>
      <c r="C552" s="74" t="s">
        <v>1653</v>
      </c>
      <c r="D552" s="74">
        <v>90905</v>
      </c>
      <c r="E552" s="74" t="s">
        <v>2285</v>
      </c>
      <c r="F552" s="75">
        <v>114251292</v>
      </c>
      <c r="G552" s="75">
        <v>114251292</v>
      </c>
      <c r="H552" s="75">
        <v>114251292</v>
      </c>
      <c r="I552" s="74" t="s">
        <v>2829</v>
      </c>
      <c r="J552" s="74" t="s">
        <v>2832</v>
      </c>
      <c r="K552" s="75">
        <v>272740</v>
      </c>
      <c r="L552" s="75">
        <v>0</v>
      </c>
      <c r="M552" s="75">
        <v>114524032</v>
      </c>
      <c r="N552" s="75">
        <v>114524032</v>
      </c>
      <c r="O552" s="75">
        <v>114251292</v>
      </c>
      <c r="P552" s="75">
        <v>114524032</v>
      </c>
      <c r="Q552" s="75">
        <v>114251292</v>
      </c>
      <c r="R552" s="75">
        <v>114524032</v>
      </c>
      <c r="S552" s="75">
        <v>114251292</v>
      </c>
    </row>
    <row r="553" spans="1:19" x14ac:dyDescent="0.35">
      <c r="A553" s="74" t="s">
        <v>558</v>
      </c>
      <c r="B553" s="74">
        <v>90</v>
      </c>
      <c r="C553" s="74" t="s">
        <v>1653</v>
      </c>
      <c r="D553" s="74">
        <v>197902</v>
      </c>
      <c r="E553" s="74" t="s">
        <v>2286</v>
      </c>
      <c r="F553" s="75">
        <v>10142360</v>
      </c>
      <c r="G553" s="75">
        <v>10142360</v>
      </c>
      <c r="H553" s="75">
        <v>10142360</v>
      </c>
      <c r="I553" s="74" t="s">
        <v>2829</v>
      </c>
      <c r="J553" s="74" t="s">
        <v>2832</v>
      </c>
      <c r="K553" s="75">
        <v>78150</v>
      </c>
      <c r="L553" s="75">
        <v>63320</v>
      </c>
      <c r="M553" s="75">
        <v>10220510</v>
      </c>
      <c r="N553" s="75">
        <v>10157190</v>
      </c>
      <c r="O553" s="75">
        <v>10079040</v>
      </c>
      <c r="P553" s="75">
        <v>10220510</v>
      </c>
      <c r="Q553" s="75">
        <v>10142360</v>
      </c>
      <c r="R553" s="75">
        <v>10157190</v>
      </c>
      <c r="S553" s="75">
        <v>10079040</v>
      </c>
    </row>
    <row r="554" spans="1:19" x14ac:dyDescent="0.35">
      <c r="A554" s="74" t="s">
        <v>559</v>
      </c>
      <c r="B554" s="74">
        <v>90</v>
      </c>
      <c r="C554" s="74" t="s">
        <v>1653</v>
      </c>
      <c r="D554" s="74">
        <v>242903</v>
      </c>
      <c r="E554" s="74" t="s">
        <v>2287</v>
      </c>
      <c r="F554" s="75">
        <v>1667480</v>
      </c>
      <c r="G554" s="75">
        <v>1667480</v>
      </c>
      <c r="H554" s="75">
        <v>1667480</v>
      </c>
      <c r="I554" s="74" t="s">
        <v>2829</v>
      </c>
      <c r="J554" s="74" t="s">
        <v>2832</v>
      </c>
      <c r="K554" s="75">
        <v>0</v>
      </c>
      <c r="L554" s="75">
        <v>0</v>
      </c>
      <c r="M554" s="75">
        <v>1667480</v>
      </c>
      <c r="N554" s="75">
        <v>1667480</v>
      </c>
      <c r="O554" s="75">
        <v>1667480</v>
      </c>
      <c r="P554" s="75">
        <v>1667480</v>
      </c>
      <c r="Q554" s="75">
        <v>1667480</v>
      </c>
      <c r="R554" s="75">
        <v>1667480</v>
      </c>
      <c r="S554" s="75">
        <v>1667480</v>
      </c>
    </row>
    <row r="555" spans="1:19" x14ac:dyDescent="0.35">
      <c r="A555" s="74" t="s">
        <v>560</v>
      </c>
      <c r="B555" s="74">
        <v>90</v>
      </c>
      <c r="C555" s="74" t="s">
        <v>1653</v>
      </c>
      <c r="D555" s="74">
        <v>242906</v>
      </c>
      <c r="E555" s="74" t="s">
        <v>2288</v>
      </c>
      <c r="F555" s="75">
        <v>2628460</v>
      </c>
      <c r="G555" s="75">
        <v>2628460</v>
      </c>
      <c r="H555" s="75">
        <v>2628460</v>
      </c>
      <c r="I555" s="74" t="s">
        <v>2829</v>
      </c>
      <c r="J555" s="74" t="s">
        <v>2832</v>
      </c>
      <c r="K555" s="75">
        <v>65420</v>
      </c>
      <c r="L555" s="75">
        <v>0</v>
      </c>
      <c r="M555" s="75">
        <v>2693880</v>
      </c>
      <c r="N555" s="75">
        <v>2693880</v>
      </c>
      <c r="O555" s="75">
        <v>2628460</v>
      </c>
      <c r="P555" s="75">
        <v>2693880</v>
      </c>
      <c r="Q555" s="75">
        <v>2628460</v>
      </c>
      <c r="R555" s="75">
        <v>2693880</v>
      </c>
      <c r="S555" s="75">
        <v>2628460</v>
      </c>
    </row>
    <row r="556" spans="1:19" x14ac:dyDescent="0.35">
      <c r="A556" s="74" t="s">
        <v>561</v>
      </c>
      <c r="B556" s="74">
        <v>91</v>
      </c>
      <c r="C556" s="74" t="s">
        <v>1654</v>
      </c>
      <c r="D556" s="74">
        <v>43903</v>
      </c>
      <c r="E556" s="74" t="s">
        <v>2052</v>
      </c>
      <c r="F556" s="75">
        <v>220256</v>
      </c>
      <c r="G556" s="75">
        <v>220256</v>
      </c>
      <c r="H556" s="75">
        <v>220256</v>
      </c>
      <c r="I556" s="74" t="s">
        <v>2829</v>
      </c>
      <c r="J556" s="74" t="s">
        <v>2832</v>
      </c>
      <c r="K556" s="75">
        <v>20000</v>
      </c>
      <c r="L556" s="75">
        <v>0</v>
      </c>
      <c r="M556" s="75">
        <v>240256</v>
      </c>
      <c r="N556" s="75">
        <v>240256</v>
      </c>
      <c r="O556" s="75">
        <v>220256</v>
      </c>
      <c r="P556" s="75">
        <v>240256</v>
      </c>
      <c r="Q556" s="75">
        <v>220256</v>
      </c>
      <c r="R556" s="75">
        <v>240256</v>
      </c>
      <c r="S556" s="75">
        <v>220256</v>
      </c>
    </row>
    <row r="557" spans="1:19" x14ac:dyDescent="0.35">
      <c r="A557" s="74" t="s">
        <v>562</v>
      </c>
      <c r="B557" s="74">
        <v>91</v>
      </c>
      <c r="C557" s="74" t="s">
        <v>1654</v>
      </c>
      <c r="D557" s="74">
        <v>61903</v>
      </c>
      <c r="E557" s="74" t="s">
        <v>2100</v>
      </c>
      <c r="F557" s="75">
        <v>9835027</v>
      </c>
      <c r="G557" s="75">
        <v>9835027</v>
      </c>
      <c r="H557" s="75">
        <v>9835027</v>
      </c>
      <c r="I557" s="74" t="s">
        <v>2829</v>
      </c>
      <c r="J557" s="74" t="s">
        <v>2832</v>
      </c>
      <c r="K557" s="75">
        <v>423058</v>
      </c>
      <c r="L557" s="75">
        <v>0</v>
      </c>
      <c r="M557" s="75">
        <v>10258085</v>
      </c>
      <c r="N557" s="75">
        <v>10258085</v>
      </c>
      <c r="O557" s="75">
        <v>9835027</v>
      </c>
      <c r="P557" s="75">
        <v>10258085</v>
      </c>
      <c r="Q557" s="75">
        <v>9835027</v>
      </c>
      <c r="R557" s="75">
        <v>10258085</v>
      </c>
      <c r="S557" s="75">
        <v>9835027</v>
      </c>
    </row>
    <row r="558" spans="1:19" x14ac:dyDescent="0.35">
      <c r="A558" s="74" t="s">
        <v>563</v>
      </c>
      <c r="B558" s="74">
        <v>91</v>
      </c>
      <c r="C558" s="74" t="s">
        <v>1654</v>
      </c>
      <c r="D558" s="74">
        <v>74912</v>
      </c>
      <c r="E558" s="74" t="s">
        <v>2065</v>
      </c>
      <c r="F558" s="75">
        <v>5870183</v>
      </c>
      <c r="G558" s="75">
        <v>5870183</v>
      </c>
      <c r="H558" s="75">
        <v>5870183</v>
      </c>
      <c r="I558" s="74" t="s">
        <v>2829</v>
      </c>
      <c r="J558" s="74" t="s">
        <v>2832</v>
      </c>
      <c r="K558" s="75">
        <v>207500</v>
      </c>
      <c r="L558" s="75">
        <v>0</v>
      </c>
      <c r="M558" s="75">
        <v>6077683</v>
      </c>
      <c r="N558" s="75">
        <v>6077683</v>
      </c>
      <c r="O558" s="75">
        <v>5870183</v>
      </c>
      <c r="P558" s="75">
        <v>6077683</v>
      </c>
      <c r="Q558" s="75">
        <v>5870183</v>
      </c>
      <c r="R558" s="75">
        <v>6077683</v>
      </c>
      <c r="S558" s="75">
        <v>5870183</v>
      </c>
    </row>
    <row r="559" spans="1:19" x14ac:dyDescent="0.35">
      <c r="A559" s="74" t="s">
        <v>564</v>
      </c>
      <c r="B559" s="74">
        <v>91</v>
      </c>
      <c r="C559" s="74" t="s">
        <v>1654</v>
      </c>
      <c r="D559" s="74">
        <v>91901</v>
      </c>
      <c r="E559" s="74" t="s">
        <v>2289</v>
      </c>
      <c r="F559" s="75">
        <v>194869124</v>
      </c>
      <c r="G559" s="75">
        <v>203836431</v>
      </c>
      <c r="H559" s="75">
        <v>194869124</v>
      </c>
      <c r="I559" s="74" t="s">
        <v>2829</v>
      </c>
      <c r="J559" s="74" t="s">
        <v>2833</v>
      </c>
      <c r="K559" s="75">
        <v>8912685</v>
      </c>
      <c r="L559" s="75">
        <v>0</v>
      </c>
      <c r="M559" s="75">
        <v>203781809</v>
      </c>
      <c r="N559" s="75">
        <v>203781809</v>
      </c>
      <c r="O559" s="75">
        <v>194869124</v>
      </c>
      <c r="P559" s="75">
        <v>203781809</v>
      </c>
      <c r="Q559" s="75">
        <v>194869124</v>
      </c>
      <c r="R559" s="75">
        <v>203781809</v>
      </c>
      <c r="S559" s="75">
        <v>194869124</v>
      </c>
    </row>
    <row r="560" spans="1:19" x14ac:dyDescent="0.35">
      <c r="A560" s="74" t="s">
        <v>565</v>
      </c>
      <c r="B560" s="74">
        <v>91</v>
      </c>
      <c r="C560" s="74" t="s">
        <v>1654</v>
      </c>
      <c r="D560" s="74">
        <v>91902</v>
      </c>
      <c r="E560" s="74" t="s">
        <v>2101</v>
      </c>
      <c r="F560" s="75">
        <v>142006441</v>
      </c>
      <c r="G560" s="75">
        <v>142006441</v>
      </c>
      <c r="H560" s="75">
        <v>142006441</v>
      </c>
      <c r="I560" s="74" t="s">
        <v>2829</v>
      </c>
      <c r="J560" s="74" t="s">
        <v>2832</v>
      </c>
      <c r="K560" s="75">
        <v>6371679</v>
      </c>
      <c r="L560" s="75">
        <v>0</v>
      </c>
      <c r="M560" s="75">
        <v>148378120</v>
      </c>
      <c r="N560" s="75">
        <v>148378120</v>
      </c>
      <c r="O560" s="75">
        <v>142006441</v>
      </c>
      <c r="P560" s="75">
        <v>148378120</v>
      </c>
      <c r="Q560" s="75">
        <v>142006441</v>
      </c>
      <c r="R560" s="75">
        <v>148378120</v>
      </c>
      <c r="S560" s="75">
        <v>142006441</v>
      </c>
    </row>
    <row r="561" spans="1:19" x14ac:dyDescent="0.35">
      <c r="A561" s="74" t="s">
        <v>566</v>
      </c>
      <c r="B561" s="74">
        <v>91</v>
      </c>
      <c r="C561" s="74" t="s">
        <v>1654</v>
      </c>
      <c r="D561" s="74">
        <v>91903</v>
      </c>
      <c r="E561" s="74" t="s">
        <v>2290</v>
      </c>
      <c r="F561" s="75">
        <v>1393357363</v>
      </c>
      <c r="G561" s="75">
        <v>1393357363</v>
      </c>
      <c r="H561" s="75">
        <v>1393357363</v>
      </c>
      <c r="I561" s="74" t="s">
        <v>2829</v>
      </c>
      <c r="J561" s="74" t="s">
        <v>2832</v>
      </c>
      <c r="K561" s="75">
        <v>57163860</v>
      </c>
      <c r="L561" s="75">
        <v>0</v>
      </c>
      <c r="M561" s="75">
        <v>1450521223</v>
      </c>
      <c r="N561" s="75">
        <v>1450521223</v>
      </c>
      <c r="O561" s="75">
        <v>1393357363</v>
      </c>
      <c r="P561" s="75">
        <v>1450521223</v>
      </c>
      <c r="Q561" s="75">
        <v>1393357363</v>
      </c>
      <c r="R561" s="75">
        <v>1450521223</v>
      </c>
      <c r="S561" s="75">
        <v>1393357363</v>
      </c>
    </row>
    <row r="562" spans="1:19" x14ac:dyDescent="0.35">
      <c r="A562" s="74" t="s">
        <v>567</v>
      </c>
      <c r="B562" s="74">
        <v>91</v>
      </c>
      <c r="C562" s="74" t="s">
        <v>1654</v>
      </c>
      <c r="D562" s="74">
        <v>91905</v>
      </c>
      <c r="E562" s="74" t="s">
        <v>2291</v>
      </c>
      <c r="F562" s="75">
        <v>206116970</v>
      </c>
      <c r="G562" s="75">
        <v>206116970</v>
      </c>
      <c r="H562" s="75">
        <v>206116970</v>
      </c>
      <c r="I562" s="74" t="s">
        <v>2829</v>
      </c>
      <c r="J562" s="74" t="s">
        <v>2832</v>
      </c>
      <c r="K562" s="75">
        <v>10304330</v>
      </c>
      <c r="L562" s="75">
        <v>0</v>
      </c>
      <c r="M562" s="75">
        <v>216421300</v>
      </c>
      <c r="N562" s="75">
        <v>216421300</v>
      </c>
      <c r="O562" s="75">
        <v>206116970</v>
      </c>
      <c r="P562" s="75">
        <v>216421300</v>
      </c>
      <c r="Q562" s="75">
        <v>206116970</v>
      </c>
      <c r="R562" s="75">
        <v>216421300</v>
      </c>
      <c r="S562" s="75">
        <v>206116970</v>
      </c>
    </row>
    <row r="563" spans="1:19" x14ac:dyDescent="0.35">
      <c r="A563" s="74" t="s">
        <v>568</v>
      </c>
      <c r="B563" s="74">
        <v>91</v>
      </c>
      <c r="C563" s="74" t="s">
        <v>1654</v>
      </c>
      <c r="D563" s="74">
        <v>91906</v>
      </c>
      <c r="E563" s="74" t="s">
        <v>2292</v>
      </c>
      <c r="F563" s="75">
        <v>2776768535</v>
      </c>
      <c r="G563" s="75">
        <v>2776768535</v>
      </c>
      <c r="H563" s="75">
        <v>2776768535</v>
      </c>
      <c r="I563" s="74" t="s">
        <v>2829</v>
      </c>
      <c r="J563" s="74" t="s">
        <v>2832</v>
      </c>
      <c r="K563" s="75">
        <v>69011755</v>
      </c>
      <c r="L563" s="75">
        <v>0</v>
      </c>
      <c r="M563" s="75">
        <v>2845780290</v>
      </c>
      <c r="N563" s="75">
        <v>2845780290</v>
      </c>
      <c r="O563" s="75">
        <v>2776768535</v>
      </c>
      <c r="P563" s="75">
        <v>2845780290</v>
      </c>
      <c r="Q563" s="75">
        <v>2776768535</v>
      </c>
      <c r="R563" s="75">
        <v>2845780290</v>
      </c>
      <c r="S563" s="75">
        <v>2776768535</v>
      </c>
    </row>
    <row r="564" spans="1:19" x14ac:dyDescent="0.35">
      <c r="A564" s="74" t="s">
        <v>569</v>
      </c>
      <c r="B564" s="74">
        <v>91</v>
      </c>
      <c r="C564" s="74" t="s">
        <v>1654</v>
      </c>
      <c r="D564" s="74">
        <v>91907</v>
      </c>
      <c r="E564" s="74" t="s">
        <v>2293</v>
      </c>
      <c r="F564" s="75">
        <v>81031689</v>
      </c>
      <c r="G564" s="75">
        <v>81031689</v>
      </c>
      <c r="H564" s="75">
        <v>81031689</v>
      </c>
      <c r="I564" s="74" t="s">
        <v>2829</v>
      </c>
      <c r="J564" s="74" t="s">
        <v>2832</v>
      </c>
      <c r="K564" s="75">
        <v>3294396</v>
      </c>
      <c r="L564" s="75">
        <v>0</v>
      </c>
      <c r="M564" s="75">
        <v>84326085</v>
      </c>
      <c r="N564" s="75">
        <v>84326085</v>
      </c>
      <c r="O564" s="75">
        <v>81031689</v>
      </c>
      <c r="P564" s="75">
        <v>84326085</v>
      </c>
      <c r="Q564" s="75">
        <v>81031689</v>
      </c>
      <c r="R564" s="75">
        <v>84326085</v>
      </c>
      <c r="S564" s="75">
        <v>81031689</v>
      </c>
    </row>
    <row r="565" spans="1:19" x14ac:dyDescent="0.35">
      <c r="A565" s="74" t="s">
        <v>570</v>
      </c>
      <c r="B565" s="74">
        <v>91</v>
      </c>
      <c r="C565" s="74" t="s">
        <v>1654</v>
      </c>
      <c r="D565" s="74">
        <v>91908</v>
      </c>
      <c r="E565" s="74" t="s">
        <v>2066</v>
      </c>
      <c r="F565" s="75">
        <v>481696516</v>
      </c>
      <c r="G565" s="75">
        <v>481696516</v>
      </c>
      <c r="H565" s="75">
        <v>481696516</v>
      </c>
      <c r="I565" s="74" t="s">
        <v>2829</v>
      </c>
      <c r="J565" s="74" t="s">
        <v>2832</v>
      </c>
      <c r="K565" s="75">
        <v>16165679</v>
      </c>
      <c r="L565" s="75">
        <v>0</v>
      </c>
      <c r="M565" s="75">
        <v>497862195</v>
      </c>
      <c r="N565" s="75">
        <v>497862195</v>
      </c>
      <c r="O565" s="75">
        <v>481696516</v>
      </c>
      <c r="P565" s="75">
        <v>497862195</v>
      </c>
      <c r="Q565" s="75">
        <v>481696516</v>
      </c>
      <c r="R565" s="75">
        <v>497862195</v>
      </c>
      <c r="S565" s="75">
        <v>481696516</v>
      </c>
    </row>
    <row r="566" spans="1:19" x14ac:dyDescent="0.35">
      <c r="A566" s="74" t="s">
        <v>571</v>
      </c>
      <c r="B566" s="74">
        <v>91</v>
      </c>
      <c r="C566" s="74" t="s">
        <v>1654</v>
      </c>
      <c r="D566" s="74">
        <v>91909</v>
      </c>
      <c r="E566" s="74" t="s">
        <v>2102</v>
      </c>
      <c r="F566" s="75">
        <v>604900911</v>
      </c>
      <c r="G566" s="75">
        <v>604900911</v>
      </c>
      <c r="H566" s="75">
        <v>604900911</v>
      </c>
      <c r="I566" s="74" t="s">
        <v>2829</v>
      </c>
      <c r="J566" s="74" t="s">
        <v>2832</v>
      </c>
      <c r="K566" s="75">
        <v>20066980</v>
      </c>
      <c r="L566" s="75">
        <v>0</v>
      </c>
      <c r="M566" s="75">
        <v>624967891</v>
      </c>
      <c r="N566" s="75">
        <v>624967891</v>
      </c>
      <c r="O566" s="75">
        <v>604900911</v>
      </c>
      <c r="P566" s="75">
        <v>624967891</v>
      </c>
      <c r="Q566" s="75">
        <v>604900911</v>
      </c>
      <c r="R566" s="75">
        <v>624967891</v>
      </c>
      <c r="S566" s="75">
        <v>604900911</v>
      </c>
    </row>
    <row r="567" spans="1:19" x14ac:dyDescent="0.35">
      <c r="A567" s="74" t="s">
        <v>572</v>
      </c>
      <c r="B567" s="74">
        <v>91</v>
      </c>
      <c r="C567" s="74" t="s">
        <v>1654</v>
      </c>
      <c r="D567" s="74">
        <v>91910</v>
      </c>
      <c r="E567" s="74" t="s">
        <v>2067</v>
      </c>
      <c r="F567" s="75">
        <v>149187067</v>
      </c>
      <c r="G567" s="75">
        <v>149187067</v>
      </c>
      <c r="H567" s="75">
        <v>149187067</v>
      </c>
      <c r="I567" s="74" t="s">
        <v>2829</v>
      </c>
      <c r="J567" s="74" t="s">
        <v>2832</v>
      </c>
      <c r="K567" s="75">
        <v>6855822</v>
      </c>
      <c r="L567" s="75">
        <v>0</v>
      </c>
      <c r="M567" s="75">
        <v>156042889</v>
      </c>
      <c r="N567" s="75">
        <v>156042889</v>
      </c>
      <c r="O567" s="75">
        <v>149187067</v>
      </c>
      <c r="P567" s="75">
        <v>156042889</v>
      </c>
      <c r="Q567" s="75">
        <v>149187067</v>
      </c>
      <c r="R567" s="75">
        <v>156042889</v>
      </c>
      <c r="S567" s="75">
        <v>149187067</v>
      </c>
    </row>
    <row r="568" spans="1:19" x14ac:dyDescent="0.35">
      <c r="A568" s="74" t="s">
        <v>573</v>
      </c>
      <c r="B568" s="74">
        <v>91</v>
      </c>
      <c r="C568" s="74" t="s">
        <v>1654</v>
      </c>
      <c r="D568" s="74">
        <v>91913</v>
      </c>
      <c r="E568" s="74" t="s">
        <v>2294</v>
      </c>
      <c r="F568" s="75">
        <v>745591885</v>
      </c>
      <c r="G568" s="75">
        <v>748174094</v>
      </c>
      <c r="H568" s="75">
        <v>745591885</v>
      </c>
      <c r="I568" s="74" t="s">
        <v>2829</v>
      </c>
      <c r="J568" s="74" t="s">
        <v>2833</v>
      </c>
      <c r="K568" s="75">
        <v>22208947</v>
      </c>
      <c r="L568" s="75">
        <v>0</v>
      </c>
      <c r="M568" s="75">
        <v>767800832</v>
      </c>
      <c r="N568" s="75">
        <v>767800832</v>
      </c>
      <c r="O568" s="75">
        <v>745591885</v>
      </c>
      <c r="P568" s="75">
        <v>767800832</v>
      </c>
      <c r="Q568" s="75">
        <v>745591885</v>
      </c>
      <c r="R568" s="75">
        <v>767800832</v>
      </c>
      <c r="S568" s="75">
        <v>745591885</v>
      </c>
    </row>
    <row r="569" spans="1:19" x14ac:dyDescent="0.35">
      <c r="A569" s="74" t="s">
        <v>574</v>
      </c>
      <c r="B569" s="74">
        <v>91</v>
      </c>
      <c r="C569" s="74" t="s">
        <v>1654</v>
      </c>
      <c r="D569" s="74">
        <v>91914</v>
      </c>
      <c r="E569" s="74" t="s">
        <v>5227</v>
      </c>
      <c r="F569" s="75">
        <v>345022503</v>
      </c>
      <c r="G569" s="75">
        <v>345022503</v>
      </c>
      <c r="H569" s="75">
        <v>345022503</v>
      </c>
      <c r="I569" s="74" t="s">
        <v>2829</v>
      </c>
      <c r="J569" s="74" t="s">
        <v>2832</v>
      </c>
      <c r="K569" s="75">
        <v>12091583</v>
      </c>
      <c r="L569" s="75">
        <v>0</v>
      </c>
      <c r="M569" s="75">
        <v>357114086</v>
      </c>
      <c r="N569" s="75">
        <v>357114086</v>
      </c>
      <c r="O569" s="75">
        <v>345022503</v>
      </c>
      <c r="P569" s="75">
        <v>357114086</v>
      </c>
      <c r="Q569" s="75">
        <v>345022503</v>
      </c>
      <c r="R569" s="75">
        <v>357114086</v>
      </c>
      <c r="S569" s="75">
        <v>345022503</v>
      </c>
    </row>
    <row r="570" spans="1:19" x14ac:dyDescent="0.35">
      <c r="A570" s="74" t="s">
        <v>575</v>
      </c>
      <c r="B570" s="74">
        <v>91</v>
      </c>
      <c r="C570" s="74" t="s">
        <v>1654</v>
      </c>
      <c r="D570" s="74">
        <v>91917</v>
      </c>
      <c r="E570" s="74" t="s">
        <v>2068</v>
      </c>
      <c r="F570" s="75">
        <v>220066851</v>
      </c>
      <c r="G570" s="75">
        <v>220066851</v>
      </c>
      <c r="H570" s="75">
        <v>220066851</v>
      </c>
      <c r="I570" s="74" t="s">
        <v>2829</v>
      </c>
      <c r="J570" s="74" t="s">
        <v>2832</v>
      </c>
      <c r="K570" s="75">
        <v>6234659</v>
      </c>
      <c r="L570" s="75">
        <v>0</v>
      </c>
      <c r="M570" s="75">
        <v>226301510</v>
      </c>
      <c r="N570" s="75">
        <v>226301510</v>
      </c>
      <c r="O570" s="75">
        <v>220066851</v>
      </c>
      <c r="P570" s="75">
        <v>226301510</v>
      </c>
      <c r="Q570" s="75">
        <v>220066851</v>
      </c>
      <c r="R570" s="75">
        <v>226301510</v>
      </c>
      <c r="S570" s="75">
        <v>220066851</v>
      </c>
    </row>
    <row r="571" spans="1:19" x14ac:dyDescent="0.35">
      <c r="A571" s="74" t="s">
        <v>576</v>
      </c>
      <c r="B571" s="74">
        <v>91</v>
      </c>
      <c r="C571" s="74" t="s">
        <v>1654</v>
      </c>
      <c r="D571" s="74">
        <v>91918</v>
      </c>
      <c r="E571" s="74" t="s">
        <v>2296</v>
      </c>
      <c r="F571" s="75">
        <v>162574657</v>
      </c>
      <c r="G571" s="75">
        <v>162574657</v>
      </c>
      <c r="H571" s="75">
        <v>162574657</v>
      </c>
      <c r="I571" s="74" t="s">
        <v>2829</v>
      </c>
      <c r="J571" s="74" t="s">
        <v>2832</v>
      </c>
      <c r="K571" s="75">
        <v>9943554</v>
      </c>
      <c r="L571" s="75">
        <v>0</v>
      </c>
      <c r="M571" s="75">
        <v>172518211</v>
      </c>
      <c r="N571" s="75">
        <v>172518211</v>
      </c>
      <c r="O571" s="75">
        <v>162574657</v>
      </c>
      <c r="P571" s="75">
        <v>172518211</v>
      </c>
      <c r="Q571" s="75">
        <v>162574657</v>
      </c>
      <c r="R571" s="75">
        <v>172518211</v>
      </c>
      <c r="S571" s="75">
        <v>162574657</v>
      </c>
    </row>
    <row r="572" spans="1:19" x14ac:dyDescent="0.35">
      <c r="A572" s="74" t="s">
        <v>577</v>
      </c>
      <c r="B572" s="74">
        <v>92</v>
      </c>
      <c r="C572" s="74" t="s">
        <v>1655</v>
      </c>
      <c r="D572" s="74">
        <v>92901</v>
      </c>
      <c r="E572" s="74" t="s">
        <v>2297</v>
      </c>
      <c r="F572" s="75">
        <v>276895521</v>
      </c>
      <c r="G572" s="75">
        <v>276715832</v>
      </c>
      <c r="H572" s="75">
        <v>276895521</v>
      </c>
      <c r="I572" s="74" t="s">
        <v>2829</v>
      </c>
      <c r="J572" s="74" t="s">
        <v>2833</v>
      </c>
      <c r="K572" s="75">
        <v>8944653</v>
      </c>
      <c r="L572" s="75">
        <v>9414780</v>
      </c>
      <c r="M572" s="75">
        <v>285840174</v>
      </c>
      <c r="N572" s="75">
        <v>276425394</v>
      </c>
      <c r="O572" s="75">
        <v>267480741</v>
      </c>
      <c r="P572" s="75">
        <v>285840174</v>
      </c>
      <c r="Q572" s="75">
        <v>276895521</v>
      </c>
      <c r="R572" s="75">
        <v>276425394</v>
      </c>
      <c r="S572" s="75">
        <v>267480741</v>
      </c>
    </row>
    <row r="573" spans="1:19" x14ac:dyDescent="0.35">
      <c r="A573" s="74" t="s">
        <v>578</v>
      </c>
      <c r="B573" s="74">
        <v>92</v>
      </c>
      <c r="C573" s="74" t="s">
        <v>1655</v>
      </c>
      <c r="D573" s="74">
        <v>92902</v>
      </c>
      <c r="E573" s="74" t="s">
        <v>2298</v>
      </c>
      <c r="F573" s="75">
        <v>1176851781</v>
      </c>
      <c r="G573" s="75">
        <v>1167244650</v>
      </c>
      <c r="H573" s="75">
        <v>1176851781</v>
      </c>
      <c r="I573" s="74" t="s">
        <v>2829</v>
      </c>
      <c r="J573" s="74" t="s">
        <v>2833</v>
      </c>
      <c r="K573" s="75">
        <v>20261379</v>
      </c>
      <c r="L573" s="75">
        <v>0</v>
      </c>
      <c r="M573" s="75">
        <v>1197113160</v>
      </c>
      <c r="N573" s="75">
        <v>1197113160</v>
      </c>
      <c r="O573" s="75">
        <v>1176851781</v>
      </c>
      <c r="P573" s="75">
        <v>1197113160</v>
      </c>
      <c r="Q573" s="75">
        <v>1176851781</v>
      </c>
      <c r="R573" s="75">
        <v>1197113160</v>
      </c>
      <c r="S573" s="75">
        <v>1176851781</v>
      </c>
    </row>
    <row r="574" spans="1:19" x14ac:dyDescent="0.35">
      <c r="A574" s="74" t="s">
        <v>579</v>
      </c>
      <c r="B574" s="74">
        <v>92</v>
      </c>
      <c r="C574" s="74" t="s">
        <v>1655</v>
      </c>
      <c r="D574" s="74">
        <v>92903</v>
      </c>
      <c r="E574" s="74" t="s">
        <v>2299</v>
      </c>
      <c r="F574" s="75">
        <v>3996824162</v>
      </c>
      <c r="G574" s="75">
        <v>4044735232</v>
      </c>
      <c r="H574" s="75">
        <v>3996824162</v>
      </c>
      <c r="I574" s="74" t="s">
        <v>2829</v>
      </c>
      <c r="J574" s="74" t="s">
        <v>2833</v>
      </c>
      <c r="K574" s="75">
        <v>99527190</v>
      </c>
      <c r="L574" s="75">
        <v>0</v>
      </c>
      <c r="M574" s="75">
        <v>4096351352</v>
      </c>
      <c r="N574" s="75">
        <v>4096351352</v>
      </c>
      <c r="O574" s="75">
        <v>3996824162</v>
      </c>
      <c r="P574" s="75">
        <v>4096351352</v>
      </c>
      <c r="Q574" s="75">
        <v>3996824162</v>
      </c>
      <c r="R574" s="75">
        <v>4096351352</v>
      </c>
      <c r="S574" s="75">
        <v>3996824162</v>
      </c>
    </row>
    <row r="575" spans="1:19" x14ac:dyDescent="0.35">
      <c r="A575" s="74" t="s">
        <v>580</v>
      </c>
      <c r="B575" s="74">
        <v>92</v>
      </c>
      <c r="C575" s="74" t="s">
        <v>1655</v>
      </c>
      <c r="D575" s="74">
        <v>92904</v>
      </c>
      <c r="E575" s="74" t="s">
        <v>2300</v>
      </c>
      <c r="F575" s="75">
        <v>1612227779</v>
      </c>
      <c r="G575" s="75">
        <v>1631778864</v>
      </c>
      <c r="H575" s="75">
        <v>1612227779</v>
      </c>
      <c r="I575" s="74" t="s">
        <v>2829</v>
      </c>
      <c r="J575" s="74" t="s">
        <v>2833</v>
      </c>
      <c r="K575" s="75">
        <v>50885828</v>
      </c>
      <c r="L575" s="75">
        <v>78246005</v>
      </c>
      <c r="M575" s="75">
        <v>1663113607</v>
      </c>
      <c r="N575" s="75">
        <v>1584867602</v>
      </c>
      <c r="O575" s="75">
        <v>1533981774</v>
      </c>
      <c r="P575" s="75">
        <v>1663113607</v>
      </c>
      <c r="Q575" s="75">
        <v>1612227779</v>
      </c>
      <c r="R575" s="75">
        <v>1584867602</v>
      </c>
      <c r="S575" s="75">
        <v>1533981774</v>
      </c>
    </row>
    <row r="576" spans="1:19" x14ac:dyDescent="0.35">
      <c r="A576" s="74" t="s">
        <v>581</v>
      </c>
      <c r="B576" s="74">
        <v>92</v>
      </c>
      <c r="C576" s="74" t="s">
        <v>1655</v>
      </c>
      <c r="D576" s="74">
        <v>92906</v>
      </c>
      <c r="E576" s="74" t="s">
        <v>2301</v>
      </c>
      <c r="F576" s="75">
        <v>417014951</v>
      </c>
      <c r="G576" s="75">
        <v>420463724</v>
      </c>
      <c r="H576" s="75">
        <v>417014951</v>
      </c>
      <c r="I576" s="74" t="s">
        <v>2829</v>
      </c>
      <c r="J576" s="74" t="s">
        <v>2833</v>
      </c>
      <c r="K576" s="75">
        <v>13380883</v>
      </c>
      <c r="L576" s="75">
        <v>19693449</v>
      </c>
      <c r="M576" s="75">
        <v>430395834</v>
      </c>
      <c r="N576" s="75">
        <v>410702385</v>
      </c>
      <c r="O576" s="75">
        <v>397321502</v>
      </c>
      <c r="P576" s="75">
        <v>430395834</v>
      </c>
      <c r="Q576" s="75">
        <v>417014951</v>
      </c>
      <c r="R576" s="75">
        <v>410702385</v>
      </c>
      <c r="S576" s="75">
        <v>397321502</v>
      </c>
    </row>
    <row r="577" spans="1:19" x14ac:dyDescent="0.35">
      <c r="A577" s="74" t="s">
        <v>582</v>
      </c>
      <c r="B577" s="74">
        <v>92</v>
      </c>
      <c r="C577" s="74" t="s">
        <v>1655</v>
      </c>
      <c r="D577" s="74">
        <v>92907</v>
      </c>
      <c r="E577" s="74" t="s">
        <v>2302</v>
      </c>
      <c r="F577" s="75">
        <v>505828818</v>
      </c>
      <c r="G577" s="75">
        <v>505409413</v>
      </c>
      <c r="H577" s="75">
        <v>505828818</v>
      </c>
      <c r="I577" s="74" t="s">
        <v>2829</v>
      </c>
      <c r="J577" s="74" t="s">
        <v>2833</v>
      </c>
      <c r="K577" s="75">
        <v>18976445</v>
      </c>
      <c r="L577" s="75">
        <v>30499688</v>
      </c>
      <c r="M577" s="75">
        <v>524805263</v>
      </c>
      <c r="N577" s="75">
        <v>494305575</v>
      </c>
      <c r="O577" s="75">
        <v>475329130</v>
      </c>
      <c r="P577" s="75">
        <v>524805263</v>
      </c>
      <c r="Q577" s="75">
        <v>505828818</v>
      </c>
      <c r="R577" s="75">
        <v>494305575</v>
      </c>
      <c r="S577" s="75">
        <v>475329130</v>
      </c>
    </row>
    <row r="578" spans="1:19" x14ac:dyDescent="0.35">
      <c r="A578" s="74" t="s">
        <v>583</v>
      </c>
      <c r="B578" s="74">
        <v>92</v>
      </c>
      <c r="C578" s="74" t="s">
        <v>1655</v>
      </c>
      <c r="D578" s="74">
        <v>92908</v>
      </c>
      <c r="E578" s="74" t="s">
        <v>2303</v>
      </c>
      <c r="F578" s="75">
        <v>358167344</v>
      </c>
      <c r="G578" s="75">
        <v>364906974</v>
      </c>
      <c r="H578" s="75">
        <v>358167344</v>
      </c>
      <c r="I578" s="74" t="s">
        <v>2829</v>
      </c>
      <c r="J578" s="74" t="s">
        <v>2833</v>
      </c>
      <c r="K578" s="75">
        <v>14208331</v>
      </c>
      <c r="L578" s="75">
        <v>22093864</v>
      </c>
      <c r="M578" s="75">
        <v>372375675</v>
      </c>
      <c r="N578" s="75">
        <v>350281811</v>
      </c>
      <c r="O578" s="75">
        <v>336073480</v>
      </c>
      <c r="P578" s="75">
        <v>372375675</v>
      </c>
      <c r="Q578" s="75">
        <v>358167344</v>
      </c>
      <c r="R578" s="75">
        <v>350281811</v>
      </c>
      <c r="S578" s="75">
        <v>336073480</v>
      </c>
    </row>
    <row r="579" spans="1:19" x14ac:dyDescent="0.35">
      <c r="A579" s="74" t="s">
        <v>584</v>
      </c>
      <c r="B579" s="74">
        <v>93</v>
      </c>
      <c r="C579" s="74" t="s">
        <v>1656</v>
      </c>
      <c r="D579" s="74">
        <v>93901</v>
      </c>
      <c r="E579" s="74" t="s">
        <v>2304</v>
      </c>
      <c r="F579" s="75">
        <v>561535434</v>
      </c>
      <c r="G579" s="75">
        <v>561535434</v>
      </c>
      <c r="H579" s="75">
        <v>561535434</v>
      </c>
      <c r="I579" s="74" t="s">
        <v>2829</v>
      </c>
      <c r="J579" s="74" t="s">
        <v>2832</v>
      </c>
      <c r="K579" s="75">
        <v>7629294</v>
      </c>
      <c r="L579" s="75">
        <v>0</v>
      </c>
      <c r="M579" s="75">
        <v>569164728</v>
      </c>
      <c r="N579" s="75">
        <v>569164728</v>
      </c>
      <c r="O579" s="75">
        <v>561535434</v>
      </c>
      <c r="P579" s="75">
        <v>569164728</v>
      </c>
      <c r="Q579" s="75">
        <v>561535434</v>
      </c>
      <c r="R579" s="75">
        <v>569164728</v>
      </c>
      <c r="S579" s="75">
        <v>561535434</v>
      </c>
    </row>
    <row r="580" spans="1:19" x14ac:dyDescent="0.35">
      <c r="A580" s="74" t="s">
        <v>585</v>
      </c>
      <c r="B580" s="74">
        <v>93</v>
      </c>
      <c r="C580" s="74" t="s">
        <v>1656</v>
      </c>
      <c r="D580" s="74">
        <v>93903</v>
      </c>
      <c r="E580" s="74" t="s">
        <v>2305</v>
      </c>
      <c r="F580" s="75">
        <v>275512440</v>
      </c>
      <c r="G580" s="75">
        <v>275512440</v>
      </c>
      <c r="H580" s="75">
        <v>275512440</v>
      </c>
      <c r="I580" s="74" t="s">
        <v>2829</v>
      </c>
      <c r="J580" s="74" t="s">
        <v>2832</v>
      </c>
      <c r="K580" s="75">
        <v>6006886</v>
      </c>
      <c r="L580" s="75">
        <v>0</v>
      </c>
      <c r="M580" s="75">
        <v>281519326</v>
      </c>
      <c r="N580" s="75">
        <v>281519326</v>
      </c>
      <c r="O580" s="75">
        <v>275512440</v>
      </c>
      <c r="P580" s="75">
        <v>281519326</v>
      </c>
      <c r="Q580" s="75">
        <v>275512440</v>
      </c>
      <c r="R580" s="75">
        <v>281519326</v>
      </c>
      <c r="S580" s="75">
        <v>275512440</v>
      </c>
    </row>
    <row r="581" spans="1:19" x14ac:dyDescent="0.35">
      <c r="A581" s="74" t="s">
        <v>586</v>
      </c>
      <c r="B581" s="74">
        <v>93</v>
      </c>
      <c r="C581" s="74" t="s">
        <v>1656</v>
      </c>
      <c r="D581" s="74">
        <v>93904</v>
      </c>
      <c r="E581" s="74" t="s">
        <v>1954</v>
      </c>
      <c r="F581" s="75">
        <v>1577109867</v>
      </c>
      <c r="G581" s="75">
        <v>1607951435</v>
      </c>
      <c r="H581" s="75">
        <v>1577109867</v>
      </c>
      <c r="I581" s="74" t="s">
        <v>2829</v>
      </c>
      <c r="J581" s="74" t="s">
        <v>2833</v>
      </c>
      <c r="K581" s="75">
        <v>29164091</v>
      </c>
      <c r="L581" s="75">
        <v>38385195</v>
      </c>
      <c r="M581" s="75">
        <v>1606273958</v>
      </c>
      <c r="N581" s="75">
        <v>1567888763</v>
      </c>
      <c r="O581" s="75">
        <v>1538724672</v>
      </c>
      <c r="P581" s="75">
        <v>1606273958</v>
      </c>
      <c r="Q581" s="75">
        <v>1577109867</v>
      </c>
      <c r="R581" s="75">
        <v>1567888763</v>
      </c>
      <c r="S581" s="75">
        <v>1538724672</v>
      </c>
    </row>
    <row r="582" spans="1:19" x14ac:dyDescent="0.35">
      <c r="A582" s="74" t="s">
        <v>587</v>
      </c>
      <c r="B582" s="74">
        <v>93</v>
      </c>
      <c r="C582" s="74" t="s">
        <v>1656</v>
      </c>
      <c r="D582" s="74">
        <v>93905</v>
      </c>
      <c r="E582" s="74" t="s">
        <v>2306</v>
      </c>
      <c r="F582" s="75">
        <v>71636016</v>
      </c>
      <c r="G582" s="75">
        <v>71636016</v>
      </c>
      <c r="H582" s="75">
        <v>71636016</v>
      </c>
      <c r="I582" s="74" t="s">
        <v>2829</v>
      </c>
      <c r="J582" s="74" t="s">
        <v>2832</v>
      </c>
      <c r="K582" s="75">
        <v>1462710</v>
      </c>
      <c r="L582" s="75">
        <v>0</v>
      </c>
      <c r="M582" s="75">
        <v>73098726</v>
      </c>
      <c r="N582" s="75">
        <v>73098726</v>
      </c>
      <c r="O582" s="75">
        <v>71636016</v>
      </c>
      <c r="P582" s="75">
        <v>73098726</v>
      </c>
      <c r="Q582" s="75">
        <v>71636016</v>
      </c>
      <c r="R582" s="75">
        <v>73098726</v>
      </c>
      <c r="S582" s="75">
        <v>71636016</v>
      </c>
    </row>
    <row r="583" spans="1:19" x14ac:dyDescent="0.35">
      <c r="A583" s="74" t="s">
        <v>588</v>
      </c>
      <c r="B583" s="74">
        <v>93</v>
      </c>
      <c r="C583" s="74" t="s">
        <v>1656</v>
      </c>
      <c r="D583" s="74">
        <v>154901</v>
      </c>
      <c r="E583" s="74" t="s">
        <v>2307</v>
      </c>
      <c r="F583" s="75">
        <v>84822251</v>
      </c>
      <c r="G583" s="75">
        <v>84822251</v>
      </c>
      <c r="H583" s="75">
        <v>84822251</v>
      </c>
      <c r="I583" s="74" t="s">
        <v>2829</v>
      </c>
      <c r="J583" s="74" t="s">
        <v>2832</v>
      </c>
      <c r="K583" s="75">
        <v>3798189</v>
      </c>
      <c r="L583" s="75">
        <v>0</v>
      </c>
      <c r="M583" s="75">
        <v>88620440</v>
      </c>
      <c r="N583" s="75">
        <v>88620440</v>
      </c>
      <c r="O583" s="75">
        <v>84822251</v>
      </c>
      <c r="P583" s="75">
        <v>88620440</v>
      </c>
      <c r="Q583" s="75">
        <v>84822251</v>
      </c>
      <c r="R583" s="75">
        <v>88620440</v>
      </c>
      <c r="S583" s="75">
        <v>84822251</v>
      </c>
    </row>
    <row r="584" spans="1:19" x14ac:dyDescent="0.35">
      <c r="A584" s="74" t="s">
        <v>589</v>
      </c>
      <c r="B584" s="74">
        <v>94</v>
      </c>
      <c r="C584" s="74" t="s">
        <v>1657</v>
      </c>
      <c r="D584" s="74">
        <v>28903</v>
      </c>
      <c r="E584" s="74" t="s">
        <v>1978</v>
      </c>
      <c r="F584" s="75">
        <v>73792608</v>
      </c>
      <c r="G584" s="75">
        <v>73792608</v>
      </c>
      <c r="H584" s="75">
        <v>73792608</v>
      </c>
      <c r="I584" s="74" t="s">
        <v>2829</v>
      </c>
      <c r="J584" s="74" t="s">
        <v>2832</v>
      </c>
      <c r="K584" s="75">
        <v>1535484</v>
      </c>
      <c r="L584" s="75">
        <v>0</v>
      </c>
      <c r="M584" s="75">
        <v>75328092</v>
      </c>
      <c r="N584" s="75">
        <v>75328092</v>
      </c>
      <c r="O584" s="75">
        <v>73792608</v>
      </c>
      <c r="P584" s="75">
        <v>75328092</v>
      </c>
      <c r="Q584" s="75">
        <v>73792608</v>
      </c>
      <c r="R584" s="75">
        <v>75328092</v>
      </c>
      <c r="S584" s="75">
        <v>73792608</v>
      </c>
    </row>
    <row r="585" spans="1:19" x14ac:dyDescent="0.35">
      <c r="A585" s="74" t="s">
        <v>590</v>
      </c>
      <c r="B585" s="74">
        <v>94</v>
      </c>
      <c r="C585" s="74" t="s">
        <v>1657</v>
      </c>
      <c r="D585" s="74">
        <v>28906</v>
      </c>
      <c r="E585" s="74" t="s">
        <v>1979</v>
      </c>
      <c r="F585" s="75">
        <v>46633785</v>
      </c>
      <c r="G585" s="75">
        <v>46633785</v>
      </c>
      <c r="H585" s="75">
        <v>46633785</v>
      </c>
      <c r="I585" s="74" t="s">
        <v>2829</v>
      </c>
      <c r="J585" s="74" t="s">
        <v>2832</v>
      </c>
      <c r="K585" s="75">
        <v>183003</v>
      </c>
      <c r="L585" s="75">
        <v>0</v>
      </c>
      <c r="M585" s="75">
        <v>46816788</v>
      </c>
      <c r="N585" s="75">
        <v>46816788</v>
      </c>
      <c r="O585" s="75">
        <v>46633785</v>
      </c>
      <c r="P585" s="75">
        <v>46816788</v>
      </c>
      <c r="Q585" s="75">
        <v>46633785</v>
      </c>
      <c r="R585" s="75">
        <v>46816788</v>
      </c>
      <c r="S585" s="75">
        <v>46633785</v>
      </c>
    </row>
    <row r="586" spans="1:19" x14ac:dyDescent="0.35">
      <c r="A586" s="74" t="s">
        <v>591</v>
      </c>
      <c r="B586" s="74">
        <v>94</v>
      </c>
      <c r="C586" s="74" t="s">
        <v>1657</v>
      </c>
      <c r="D586" s="74">
        <v>46901</v>
      </c>
      <c r="E586" s="74" t="s">
        <v>2078</v>
      </c>
      <c r="F586" s="75">
        <v>813491933</v>
      </c>
      <c r="G586" s="75">
        <v>813491933</v>
      </c>
      <c r="H586" s="75">
        <v>813491933</v>
      </c>
      <c r="I586" s="74" t="s">
        <v>2829</v>
      </c>
      <c r="J586" s="74" t="s">
        <v>2832</v>
      </c>
      <c r="K586" s="75">
        <v>30964114</v>
      </c>
      <c r="L586" s="75">
        <v>0</v>
      </c>
      <c r="M586" s="75">
        <v>844456047</v>
      </c>
      <c r="N586" s="75">
        <v>844456047</v>
      </c>
      <c r="O586" s="75">
        <v>813491933</v>
      </c>
      <c r="P586" s="75">
        <v>844456047</v>
      </c>
      <c r="Q586" s="75">
        <v>813491933</v>
      </c>
      <c r="R586" s="75">
        <v>844456047</v>
      </c>
      <c r="S586" s="75">
        <v>813491933</v>
      </c>
    </row>
    <row r="587" spans="1:19" x14ac:dyDescent="0.35">
      <c r="A587" s="74" t="s">
        <v>592</v>
      </c>
      <c r="B587" s="74">
        <v>94</v>
      </c>
      <c r="C587" s="74" t="s">
        <v>1657</v>
      </c>
      <c r="D587" s="74">
        <v>46902</v>
      </c>
      <c r="E587" s="74" t="s">
        <v>1909</v>
      </c>
      <c r="F587" s="75">
        <v>380360405</v>
      </c>
      <c r="G587" s="75">
        <v>380360405</v>
      </c>
      <c r="H587" s="75">
        <v>380360405</v>
      </c>
      <c r="I587" s="74" t="s">
        <v>2829</v>
      </c>
      <c r="J587" s="74" t="s">
        <v>2832</v>
      </c>
      <c r="K587" s="75">
        <v>11679924</v>
      </c>
      <c r="L587" s="75">
        <v>23682986</v>
      </c>
      <c r="M587" s="75">
        <v>392040329</v>
      </c>
      <c r="N587" s="75">
        <v>368357343</v>
      </c>
      <c r="O587" s="75">
        <v>356677419</v>
      </c>
      <c r="P587" s="75">
        <v>392040329</v>
      </c>
      <c r="Q587" s="75">
        <v>380360405</v>
      </c>
      <c r="R587" s="75">
        <v>368357343</v>
      </c>
      <c r="S587" s="75">
        <v>356677419</v>
      </c>
    </row>
    <row r="588" spans="1:19" x14ac:dyDescent="0.35">
      <c r="A588" s="74" t="s">
        <v>593</v>
      </c>
      <c r="B588" s="74">
        <v>94</v>
      </c>
      <c r="C588" s="74" t="s">
        <v>1657</v>
      </c>
      <c r="D588" s="74">
        <v>89903</v>
      </c>
      <c r="E588" s="74" t="s">
        <v>2280</v>
      </c>
      <c r="F588" s="75">
        <v>6017203</v>
      </c>
      <c r="G588" s="75">
        <v>6017203</v>
      </c>
      <c r="H588" s="75">
        <v>6017203</v>
      </c>
      <c r="I588" s="74" t="s">
        <v>2829</v>
      </c>
      <c r="J588" s="74" t="s">
        <v>2832</v>
      </c>
      <c r="K588" s="75">
        <v>321534</v>
      </c>
      <c r="L588" s="75">
        <v>479366</v>
      </c>
      <c r="M588" s="75">
        <v>6338737</v>
      </c>
      <c r="N588" s="75">
        <v>5859371</v>
      </c>
      <c r="O588" s="75">
        <v>5537837</v>
      </c>
      <c r="P588" s="75">
        <v>6338737</v>
      </c>
      <c r="Q588" s="75">
        <v>6017203</v>
      </c>
      <c r="R588" s="75">
        <v>5859371</v>
      </c>
      <c r="S588" s="75">
        <v>5537837</v>
      </c>
    </row>
    <row r="589" spans="1:19" x14ac:dyDescent="0.35">
      <c r="A589" s="74" t="s">
        <v>594</v>
      </c>
      <c r="B589" s="74">
        <v>94</v>
      </c>
      <c r="C589" s="74" t="s">
        <v>1657</v>
      </c>
      <c r="D589" s="74">
        <v>94901</v>
      </c>
      <c r="E589" s="74" t="s">
        <v>2308</v>
      </c>
      <c r="F589" s="75">
        <v>2878488425</v>
      </c>
      <c r="G589" s="75">
        <v>2878488425</v>
      </c>
      <c r="H589" s="75">
        <v>2878488425</v>
      </c>
      <c r="I589" s="74" t="s">
        <v>2829</v>
      </c>
      <c r="J589" s="74" t="s">
        <v>2832</v>
      </c>
      <c r="K589" s="75">
        <v>81807746</v>
      </c>
      <c r="L589" s="75">
        <v>0</v>
      </c>
      <c r="M589" s="75">
        <v>2960296171</v>
      </c>
      <c r="N589" s="75">
        <v>2960296171</v>
      </c>
      <c r="O589" s="75">
        <v>2878488425</v>
      </c>
      <c r="P589" s="75">
        <v>3090379226</v>
      </c>
      <c r="Q589" s="75">
        <v>3008571480</v>
      </c>
      <c r="R589" s="75">
        <v>3090379226</v>
      </c>
      <c r="S589" s="75">
        <v>3008571480</v>
      </c>
    </row>
    <row r="590" spans="1:19" x14ac:dyDescent="0.35">
      <c r="A590" s="74" t="s">
        <v>595</v>
      </c>
      <c r="B590" s="74">
        <v>94</v>
      </c>
      <c r="C590" s="74" t="s">
        <v>1657</v>
      </c>
      <c r="D590" s="74">
        <v>94902</v>
      </c>
      <c r="E590" s="74" t="s">
        <v>1910</v>
      </c>
      <c r="F590" s="75">
        <v>4160150500</v>
      </c>
      <c r="G590" s="75">
        <v>4160150500</v>
      </c>
      <c r="H590" s="75">
        <v>4160150500</v>
      </c>
      <c r="I590" s="74" t="s">
        <v>2829</v>
      </c>
      <c r="J590" s="74" t="s">
        <v>2832</v>
      </c>
      <c r="K590" s="75">
        <v>140597897</v>
      </c>
      <c r="L590" s="75">
        <v>0</v>
      </c>
      <c r="M590" s="75">
        <v>4300748397</v>
      </c>
      <c r="N590" s="75">
        <v>4300748397</v>
      </c>
      <c r="O590" s="75">
        <v>4160150500</v>
      </c>
      <c r="P590" s="75">
        <v>4300748397</v>
      </c>
      <c r="Q590" s="75">
        <v>4160150500</v>
      </c>
      <c r="R590" s="75">
        <v>4300748397</v>
      </c>
      <c r="S590" s="75">
        <v>4160150500</v>
      </c>
    </row>
    <row r="591" spans="1:19" x14ac:dyDescent="0.35">
      <c r="A591" s="74" t="s">
        <v>596</v>
      </c>
      <c r="B591" s="74">
        <v>94</v>
      </c>
      <c r="C591" s="74" t="s">
        <v>1657</v>
      </c>
      <c r="D591" s="74">
        <v>94903</v>
      </c>
      <c r="E591" s="74" t="s">
        <v>2309</v>
      </c>
      <c r="F591" s="75">
        <v>706881629</v>
      </c>
      <c r="G591" s="75">
        <v>706881629</v>
      </c>
      <c r="H591" s="75">
        <v>706881629</v>
      </c>
      <c r="I591" s="74" t="s">
        <v>2829</v>
      </c>
      <c r="J591" s="74" t="s">
        <v>2832</v>
      </c>
      <c r="K591" s="75">
        <v>18169712</v>
      </c>
      <c r="L591" s="75">
        <v>0</v>
      </c>
      <c r="M591" s="75">
        <v>725051341</v>
      </c>
      <c r="N591" s="75">
        <v>725051341</v>
      </c>
      <c r="O591" s="75">
        <v>706881629</v>
      </c>
      <c r="P591" s="75">
        <v>725051341</v>
      </c>
      <c r="Q591" s="75">
        <v>706881629</v>
      </c>
      <c r="R591" s="75">
        <v>725051341</v>
      </c>
      <c r="S591" s="75">
        <v>706881629</v>
      </c>
    </row>
    <row r="592" spans="1:19" x14ac:dyDescent="0.35">
      <c r="A592" s="74" t="s">
        <v>597</v>
      </c>
      <c r="B592" s="74">
        <v>94</v>
      </c>
      <c r="C592" s="74" t="s">
        <v>1657</v>
      </c>
      <c r="D592" s="74">
        <v>94904</v>
      </c>
      <c r="E592" s="74" t="s">
        <v>2310</v>
      </c>
      <c r="F592" s="75">
        <v>649249749</v>
      </c>
      <c r="G592" s="75">
        <v>649249749</v>
      </c>
      <c r="H592" s="75">
        <v>649249749</v>
      </c>
      <c r="I592" s="74" t="s">
        <v>2829</v>
      </c>
      <c r="J592" s="74" t="s">
        <v>2832</v>
      </c>
      <c r="K592" s="75">
        <v>16677277</v>
      </c>
      <c r="L592" s="75">
        <v>0</v>
      </c>
      <c r="M592" s="75">
        <v>665927026</v>
      </c>
      <c r="N592" s="75">
        <v>665927026</v>
      </c>
      <c r="O592" s="75">
        <v>649249749</v>
      </c>
      <c r="P592" s="75">
        <v>665927026</v>
      </c>
      <c r="Q592" s="75">
        <v>649249749</v>
      </c>
      <c r="R592" s="75">
        <v>665927026</v>
      </c>
      <c r="S592" s="75">
        <v>649249749</v>
      </c>
    </row>
    <row r="593" spans="1:19" x14ac:dyDescent="0.35">
      <c r="A593" s="74" t="s">
        <v>598</v>
      </c>
      <c r="B593" s="74">
        <v>94</v>
      </c>
      <c r="C593" s="74" t="s">
        <v>1657</v>
      </c>
      <c r="D593" s="74">
        <v>105902</v>
      </c>
      <c r="E593" s="74" t="s">
        <v>1982</v>
      </c>
      <c r="F593" s="75">
        <v>156959538</v>
      </c>
      <c r="G593" s="75">
        <v>156959538</v>
      </c>
      <c r="H593" s="75">
        <v>156959538</v>
      </c>
      <c r="I593" s="74" t="s">
        <v>2829</v>
      </c>
      <c r="J593" s="74" t="s">
        <v>2832</v>
      </c>
      <c r="K593" s="75">
        <v>5565032</v>
      </c>
      <c r="L593" s="75">
        <v>0</v>
      </c>
      <c r="M593" s="75">
        <v>162524570</v>
      </c>
      <c r="N593" s="75">
        <v>162524570</v>
      </c>
      <c r="O593" s="75">
        <v>156959538</v>
      </c>
      <c r="P593" s="75">
        <v>162524570</v>
      </c>
      <c r="Q593" s="75">
        <v>156959538</v>
      </c>
      <c r="R593" s="75">
        <v>162524570</v>
      </c>
      <c r="S593" s="75">
        <v>156959538</v>
      </c>
    </row>
    <row r="594" spans="1:19" x14ac:dyDescent="0.35">
      <c r="A594" s="74" t="s">
        <v>599</v>
      </c>
      <c r="B594" s="74">
        <v>94</v>
      </c>
      <c r="C594" s="74" t="s">
        <v>1657</v>
      </c>
      <c r="D594" s="74">
        <v>247903</v>
      </c>
      <c r="E594" s="74" t="s">
        <v>2311</v>
      </c>
      <c r="F594" s="75">
        <v>64815573</v>
      </c>
      <c r="G594" s="75">
        <v>64815573</v>
      </c>
      <c r="H594" s="75">
        <v>64815573</v>
      </c>
      <c r="I594" s="74" t="s">
        <v>2829</v>
      </c>
      <c r="J594" s="74" t="s">
        <v>2832</v>
      </c>
      <c r="K594" s="75">
        <v>3190181</v>
      </c>
      <c r="L594" s="75">
        <v>0</v>
      </c>
      <c r="M594" s="75">
        <v>68005754</v>
      </c>
      <c r="N594" s="75">
        <v>68005754</v>
      </c>
      <c r="O594" s="75">
        <v>64815573</v>
      </c>
      <c r="P594" s="75">
        <v>68005754</v>
      </c>
      <c r="Q594" s="75">
        <v>64815573</v>
      </c>
      <c r="R594" s="75">
        <v>68005754</v>
      </c>
      <c r="S594" s="75">
        <v>64815573</v>
      </c>
    </row>
    <row r="595" spans="1:19" x14ac:dyDescent="0.35">
      <c r="A595" s="74" t="s">
        <v>600</v>
      </c>
      <c r="B595" s="74">
        <v>95</v>
      </c>
      <c r="C595" s="74" t="s">
        <v>1658</v>
      </c>
      <c r="D595" s="74">
        <v>77902</v>
      </c>
      <c r="E595" s="74" t="s">
        <v>2236</v>
      </c>
      <c r="F595" s="75">
        <v>263809</v>
      </c>
      <c r="G595" s="75">
        <v>263809</v>
      </c>
      <c r="H595" s="75">
        <v>263809</v>
      </c>
      <c r="I595" s="74" t="s">
        <v>2829</v>
      </c>
      <c r="J595" s="74" t="s">
        <v>2832</v>
      </c>
      <c r="K595" s="75">
        <v>0</v>
      </c>
      <c r="L595" s="75">
        <v>0</v>
      </c>
      <c r="M595" s="75">
        <v>263809</v>
      </c>
      <c r="N595" s="75">
        <v>263809</v>
      </c>
      <c r="O595" s="75">
        <v>263809</v>
      </c>
      <c r="P595" s="75">
        <v>263809</v>
      </c>
      <c r="Q595" s="75">
        <v>263809</v>
      </c>
      <c r="R595" s="75">
        <v>263809</v>
      </c>
      <c r="S595" s="75">
        <v>263809</v>
      </c>
    </row>
    <row r="596" spans="1:19" x14ac:dyDescent="0.35">
      <c r="A596" s="74" t="s">
        <v>601</v>
      </c>
      <c r="B596" s="74">
        <v>95</v>
      </c>
      <c r="C596" s="74" t="s">
        <v>1658</v>
      </c>
      <c r="D596" s="74">
        <v>95901</v>
      </c>
      <c r="E596" s="74" t="s">
        <v>2312</v>
      </c>
      <c r="F596" s="75">
        <v>473154321</v>
      </c>
      <c r="G596" s="75">
        <v>473154321</v>
      </c>
      <c r="H596" s="75">
        <v>473154321</v>
      </c>
      <c r="I596" s="74" t="s">
        <v>2829</v>
      </c>
      <c r="J596" s="74" t="s">
        <v>2832</v>
      </c>
      <c r="K596" s="75">
        <v>5138718</v>
      </c>
      <c r="L596" s="75">
        <v>0</v>
      </c>
      <c r="M596" s="75">
        <v>478293039</v>
      </c>
      <c r="N596" s="75">
        <v>478293039</v>
      </c>
      <c r="O596" s="75">
        <v>473154321</v>
      </c>
      <c r="P596" s="75">
        <v>478293039</v>
      </c>
      <c r="Q596" s="75">
        <v>473154321</v>
      </c>
      <c r="R596" s="75">
        <v>478293039</v>
      </c>
      <c r="S596" s="75">
        <v>473154321</v>
      </c>
    </row>
    <row r="597" spans="1:19" x14ac:dyDescent="0.35">
      <c r="A597" s="74" t="s">
        <v>602</v>
      </c>
      <c r="B597" s="74">
        <v>95</v>
      </c>
      <c r="C597" s="74" t="s">
        <v>1658</v>
      </c>
      <c r="D597" s="74">
        <v>95902</v>
      </c>
      <c r="E597" s="74" t="s">
        <v>2313</v>
      </c>
      <c r="F597" s="75">
        <v>39164708</v>
      </c>
      <c r="G597" s="75">
        <v>38745601</v>
      </c>
      <c r="H597" s="75">
        <v>39164708</v>
      </c>
      <c r="I597" s="74" t="s">
        <v>2829</v>
      </c>
      <c r="J597" s="74" t="s">
        <v>2833</v>
      </c>
      <c r="K597" s="75">
        <v>542077</v>
      </c>
      <c r="L597" s="75">
        <v>0</v>
      </c>
      <c r="M597" s="75">
        <v>39706785</v>
      </c>
      <c r="N597" s="75">
        <v>39706785</v>
      </c>
      <c r="O597" s="75">
        <v>39164708</v>
      </c>
      <c r="P597" s="75">
        <v>39706785</v>
      </c>
      <c r="Q597" s="75">
        <v>39164708</v>
      </c>
      <c r="R597" s="75">
        <v>39706785</v>
      </c>
      <c r="S597" s="75">
        <v>39164708</v>
      </c>
    </row>
    <row r="598" spans="1:19" x14ac:dyDescent="0.35">
      <c r="A598" s="74" t="s">
        <v>603</v>
      </c>
      <c r="B598" s="74">
        <v>95</v>
      </c>
      <c r="C598" s="74" t="s">
        <v>1658</v>
      </c>
      <c r="D598" s="74">
        <v>95903</v>
      </c>
      <c r="E598" s="74" t="s">
        <v>2314</v>
      </c>
      <c r="F598" s="75">
        <v>88244902</v>
      </c>
      <c r="G598" s="75">
        <v>87059737</v>
      </c>
      <c r="H598" s="75">
        <v>88244902</v>
      </c>
      <c r="I598" s="74" t="s">
        <v>2829</v>
      </c>
      <c r="J598" s="74" t="s">
        <v>2833</v>
      </c>
      <c r="K598" s="75">
        <v>4503423</v>
      </c>
      <c r="L598" s="75">
        <v>0</v>
      </c>
      <c r="M598" s="75">
        <v>92748325</v>
      </c>
      <c r="N598" s="75">
        <v>92748325</v>
      </c>
      <c r="O598" s="75">
        <v>88244902</v>
      </c>
      <c r="P598" s="75">
        <v>92748325</v>
      </c>
      <c r="Q598" s="75">
        <v>88244902</v>
      </c>
      <c r="R598" s="75">
        <v>92748325</v>
      </c>
      <c r="S598" s="75">
        <v>88244902</v>
      </c>
    </row>
    <row r="599" spans="1:19" x14ac:dyDescent="0.35">
      <c r="A599" s="74" t="s">
        <v>604</v>
      </c>
      <c r="B599" s="74">
        <v>95</v>
      </c>
      <c r="C599" s="74" t="s">
        <v>1658</v>
      </c>
      <c r="D599" s="74">
        <v>95904</v>
      </c>
      <c r="E599" s="74" t="s">
        <v>2115</v>
      </c>
      <c r="F599" s="75">
        <v>52844015</v>
      </c>
      <c r="G599" s="75">
        <v>53756384</v>
      </c>
      <c r="H599" s="75">
        <v>52844015</v>
      </c>
      <c r="I599" s="74" t="s">
        <v>2829</v>
      </c>
      <c r="J599" s="74" t="s">
        <v>2833</v>
      </c>
      <c r="K599" s="75">
        <v>2536212</v>
      </c>
      <c r="L599" s="75">
        <v>0</v>
      </c>
      <c r="M599" s="75">
        <v>55380227</v>
      </c>
      <c r="N599" s="75">
        <v>55380227</v>
      </c>
      <c r="O599" s="75">
        <v>52844015</v>
      </c>
      <c r="P599" s="75">
        <v>55380227</v>
      </c>
      <c r="Q599" s="75">
        <v>52844015</v>
      </c>
      <c r="R599" s="75">
        <v>55380227</v>
      </c>
      <c r="S599" s="75">
        <v>52844015</v>
      </c>
    </row>
    <row r="600" spans="1:19" x14ac:dyDescent="0.35">
      <c r="A600" s="74" t="s">
        <v>605</v>
      </c>
      <c r="B600" s="74">
        <v>95</v>
      </c>
      <c r="C600" s="74" t="s">
        <v>1658</v>
      </c>
      <c r="D600" s="74">
        <v>95905</v>
      </c>
      <c r="E600" s="74" t="s">
        <v>2237</v>
      </c>
      <c r="F600" s="75">
        <v>1113582345</v>
      </c>
      <c r="G600" s="75">
        <v>1113582345</v>
      </c>
      <c r="H600" s="75">
        <v>1113582345</v>
      </c>
      <c r="I600" s="74" t="s">
        <v>2829</v>
      </c>
      <c r="J600" s="74" t="s">
        <v>2832</v>
      </c>
      <c r="K600" s="75">
        <v>42280650</v>
      </c>
      <c r="L600" s="75">
        <v>0</v>
      </c>
      <c r="M600" s="75">
        <v>1155862995</v>
      </c>
      <c r="N600" s="75">
        <v>1155862995</v>
      </c>
      <c r="O600" s="75">
        <v>1113582345</v>
      </c>
      <c r="P600" s="75">
        <v>1228655155</v>
      </c>
      <c r="Q600" s="75">
        <v>1186374505</v>
      </c>
      <c r="R600" s="75">
        <v>1228655155</v>
      </c>
      <c r="S600" s="75">
        <v>1186374505</v>
      </c>
    </row>
    <row r="601" spans="1:19" x14ac:dyDescent="0.35">
      <c r="A601" s="74" t="s">
        <v>606</v>
      </c>
      <c r="B601" s="74">
        <v>95</v>
      </c>
      <c r="C601" s="74" t="s">
        <v>1658</v>
      </c>
      <c r="D601" s="74">
        <v>140905</v>
      </c>
      <c r="E601" s="74" t="s">
        <v>2315</v>
      </c>
      <c r="F601" s="75">
        <v>20383943</v>
      </c>
      <c r="G601" s="75">
        <v>19848730</v>
      </c>
      <c r="H601" s="75">
        <v>20383943</v>
      </c>
      <c r="I601" s="74" t="s">
        <v>2829</v>
      </c>
      <c r="J601" s="74" t="s">
        <v>2833</v>
      </c>
      <c r="K601" s="75">
        <v>247304</v>
      </c>
      <c r="L601" s="75">
        <v>0</v>
      </c>
      <c r="M601" s="75">
        <v>20631247</v>
      </c>
      <c r="N601" s="75">
        <v>20631247</v>
      </c>
      <c r="O601" s="75">
        <v>20383943</v>
      </c>
      <c r="P601" s="75">
        <v>20631247</v>
      </c>
      <c r="Q601" s="75">
        <v>20383943</v>
      </c>
      <c r="R601" s="75">
        <v>20631247</v>
      </c>
      <c r="S601" s="75">
        <v>20383943</v>
      </c>
    </row>
    <row r="602" spans="1:19" x14ac:dyDescent="0.35">
      <c r="A602" s="74" t="s">
        <v>607</v>
      </c>
      <c r="B602" s="74">
        <v>96</v>
      </c>
      <c r="C602" s="74" t="s">
        <v>1659</v>
      </c>
      <c r="D602" s="74">
        <v>38901</v>
      </c>
      <c r="E602" s="74" t="s">
        <v>2031</v>
      </c>
      <c r="F602" s="75">
        <v>7148777</v>
      </c>
      <c r="G602" s="75">
        <v>7148777</v>
      </c>
      <c r="H602" s="75">
        <v>7148777</v>
      </c>
      <c r="I602" s="74" t="s">
        <v>2829</v>
      </c>
      <c r="J602" s="74" t="s">
        <v>2833</v>
      </c>
      <c r="K602" s="75">
        <v>40000</v>
      </c>
      <c r="L602" s="75">
        <v>0</v>
      </c>
      <c r="M602" s="75">
        <v>7188777</v>
      </c>
      <c r="N602" s="75">
        <v>7188777</v>
      </c>
      <c r="O602" s="75">
        <v>7148777</v>
      </c>
      <c r="P602" s="75">
        <v>7188777</v>
      </c>
      <c r="Q602" s="75">
        <v>7148777</v>
      </c>
      <c r="R602" s="75">
        <v>7188777</v>
      </c>
      <c r="S602" s="75">
        <v>7148777</v>
      </c>
    </row>
    <row r="603" spans="1:19" x14ac:dyDescent="0.35">
      <c r="A603" s="74" t="s">
        <v>608</v>
      </c>
      <c r="B603" s="74">
        <v>96</v>
      </c>
      <c r="C603" s="74" t="s">
        <v>1659</v>
      </c>
      <c r="D603" s="74">
        <v>96904</v>
      </c>
      <c r="E603" s="74" t="s">
        <v>2033</v>
      </c>
      <c r="F603" s="75">
        <v>150378785</v>
      </c>
      <c r="G603" s="75">
        <v>148201638</v>
      </c>
      <c r="H603" s="75">
        <v>150378785</v>
      </c>
      <c r="I603" s="74" t="s">
        <v>2829</v>
      </c>
      <c r="J603" s="74" t="s">
        <v>2833</v>
      </c>
      <c r="K603" s="75">
        <v>3949560</v>
      </c>
      <c r="L603" s="75">
        <v>0</v>
      </c>
      <c r="M603" s="75">
        <v>154328345</v>
      </c>
      <c r="N603" s="75">
        <v>154328345</v>
      </c>
      <c r="O603" s="75">
        <v>150378785</v>
      </c>
      <c r="P603" s="75">
        <v>154328345</v>
      </c>
      <c r="Q603" s="75">
        <v>150378785</v>
      </c>
      <c r="R603" s="75">
        <v>154328345</v>
      </c>
      <c r="S603" s="75">
        <v>150378785</v>
      </c>
    </row>
    <row r="604" spans="1:19" x14ac:dyDescent="0.35">
      <c r="A604" s="74" t="s">
        <v>609</v>
      </c>
      <c r="B604" s="74">
        <v>96</v>
      </c>
      <c r="C604" s="74" t="s">
        <v>1659</v>
      </c>
      <c r="D604" s="74">
        <v>96905</v>
      </c>
      <c r="E604" s="74" t="s">
        <v>1960</v>
      </c>
      <c r="F604" s="75">
        <v>54461097</v>
      </c>
      <c r="G604" s="75">
        <v>51750719</v>
      </c>
      <c r="H604" s="75">
        <v>54461097</v>
      </c>
      <c r="I604" s="74" t="s">
        <v>2829</v>
      </c>
      <c r="J604" s="74" t="s">
        <v>2833</v>
      </c>
      <c r="K604" s="75">
        <v>693650</v>
      </c>
      <c r="L604" s="75">
        <v>0</v>
      </c>
      <c r="M604" s="75">
        <v>55154747</v>
      </c>
      <c r="N604" s="75">
        <v>55154747</v>
      </c>
      <c r="O604" s="75">
        <v>54461097</v>
      </c>
      <c r="P604" s="75">
        <v>55154747</v>
      </c>
      <c r="Q604" s="75">
        <v>54461097</v>
      </c>
      <c r="R604" s="75">
        <v>55154747</v>
      </c>
      <c r="S604" s="75">
        <v>54461097</v>
      </c>
    </row>
    <row r="605" spans="1:19" x14ac:dyDescent="0.35">
      <c r="A605" s="74" t="s">
        <v>610</v>
      </c>
      <c r="B605" s="74">
        <v>97</v>
      </c>
      <c r="C605" s="74" t="s">
        <v>1660</v>
      </c>
      <c r="D605" s="74">
        <v>18908</v>
      </c>
      <c r="E605" s="74" t="s">
        <v>1926</v>
      </c>
      <c r="F605" s="75">
        <v>14902887</v>
      </c>
      <c r="G605" s="75">
        <v>15138054</v>
      </c>
      <c r="H605" s="75">
        <v>14902887</v>
      </c>
      <c r="I605" s="74" t="s">
        <v>2829</v>
      </c>
      <c r="J605" s="74" t="s">
        <v>2833</v>
      </c>
      <c r="K605" s="75">
        <v>326060</v>
      </c>
      <c r="L605" s="75">
        <v>0</v>
      </c>
      <c r="M605" s="75">
        <v>15228947</v>
      </c>
      <c r="N605" s="75">
        <v>15228947</v>
      </c>
      <c r="O605" s="75">
        <v>14902887</v>
      </c>
      <c r="P605" s="75">
        <v>15228947</v>
      </c>
      <c r="Q605" s="75">
        <v>14902887</v>
      </c>
      <c r="R605" s="75">
        <v>15228947</v>
      </c>
      <c r="S605" s="75">
        <v>14902887</v>
      </c>
    </row>
    <row r="606" spans="1:19" x14ac:dyDescent="0.35">
      <c r="A606" s="74" t="s">
        <v>611</v>
      </c>
      <c r="B606" s="74">
        <v>97</v>
      </c>
      <c r="C606" s="74" t="s">
        <v>1660</v>
      </c>
      <c r="D606" s="74">
        <v>50901</v>
      </c>
      <c r="E606" s="74" t="s">
        <v>2105</v>
      </c>
      <c r="F606" s="75">
        <v>23761247</v>
      </c>
      <c r="G606" s="75">
        <v>23102271</v>
      </c>
      <c r="H606" s="75">
        <v>23761247</v>
      </c>
      <c r="I606" s="74" t="s">
        <v>2829</v>
      </c>
      <c r="J606" s="74" t="s">
        <v>2833</v>
      </c>
      <c r="K606" s="75">
        <v>889099</v>
      </c>
      <c r="L606" s="75">
        <v>0</v>
      </c>
      <c r="M606" s="75">
        <v>24650346</v>
      </c>
      <c r="N606" s="75">
        <v>24650346</v>
      </c>
      <c r="O606" s="75">
        <v>23761247</v>
      </c>
      <c r="P606" s="75">
        <v>24650346</v>
      </c>
      <c r="Q606" s="75">
        <v>23761247</v>
      </c>
      <c r="R606" s="75">
        <v>24650346</v>
      </c>
      <c r="S606" s="75">
        <v>23761247</v>
      </c>
    </row>
    <row r="607" spans="1:19" x14ac:dyDescent="0.35">
      <c r="A607" s="74" t="s">
        <v>612</v>
      </c>
      <c r="B607" s="74">
        <v>97</v>
      </c>
      <c r="C607" s="74" t="s">
        <v>1660</v>
      </c>
      <c r="D607" s="74">
        <v>50909</v>
      </c>
      <c r="E607" s="74" t="s">
        <v>1927</v>
      </c>
      <c r="F607" s="75">
        <v>24322649</v>
      </c>
      <c r="G607" s="75">
        <v>23955356</v>
      </c>
      <c r="H607" s="75">
        <v>24322649</v>
      </c>
      <c r="I607" s="74" t="s">
        <v>2829</v>
      </c>
      <c r="J607" s="74" t="s">
        <v>2833</v>
      </c>
      <c r="K607" s="75">
        <v>822880</v>
      </c>
      <c r="L607" s="75">
        <v>0</v>
      </c>
      <c r="M607" s="75">
        <v>25145529</v>
      </c>
      <c r="N607" s="75">
        <v>25145529</v>
      </c>
      <c r="O607" s="75">
        <v>24322649</v>
      </c>
      <c r="P607" s="75">
        <v>25145529</v>
      </c>
      <c r="Q607" s="75">
        <v>24322649</v>
      </c>
      <c r="R607" s="75">
        <v>25145529</v>
      </c>
      <c r="S607" s="75">
        <v>24322649</v>
      </c>
    </row>
    <row r="608" spans="1:19" x14ac:dyDescent="0.35">
      <c r="A608" s="74" t="s">
        <v>613</v>
      </c>
      <c r="B608" s="74">
        <v>97</v>
      </c>
      <c r="C608" s="74" t="s">
        <v>1660</v>
      </c>
      <c r="D608" s="74">
        <v>97902</v>
      </c>
      <c r="E608" s="74" t="s">
        <v>2087</v>
      </c>
      <c r="F608" s="75">
        <v>291593692</v>
      </c>
      <c r="G608" s="75">
        <v>292983684</v>
      </c>
      <c r="H608" s="75">
        <v>291593692</v>
      </c>
      <c r="I608" s="74" t="s">
        <v>2829</v>
      </c>
      <c r="J608" s="74" t="s">
        <v>2833</v>
      </c>
      <c r="K608" s="75">
        <v>12716576</v>
      </c>
      <c r="L608" s="75">
        <v>0</v>
      </c>
      <c r="M608" s="75">
        <v>304310268</v>
      </c>
      <c r="N608" s="75">
        <v>304310268</v>
      </c>
      <c r="O608" s="75">
        <v>291593692</v>
      </c>
      <c r="P608" s="75">
        <v>304310268</v>
      </c>
      <c r="Q608" s="75">
        <v>291593692</v>
      </c>
      <c r="R608" s="75">
        <v>304310268</v>
      </c>
      <c r="S608" s="75">
        <v>291593692</v>
      </c>
    </row>
    <row r="609" spans="1:19" x14ac:dyDescent="0.35">
      <c r="A609" s="74" t="s">
        <v>614</v>
      </c>
      <c r="B609" s="74">
        <v>97</v>
      </c>
      <c r="C609" s="74" t="s">
        <v>1660</v>
      </c>
      <c r="D609" s="74">
        <v>97903</v>
      </c>
      <c r="E609" s="74" t="s">
        <v>1928</v>
      </c>
      <c r="F609" s="75">
        <v>105623500</v>
      </c>
      <c r="G609" s="75">
        <v>107583601</v>
      </c>
      <c r="H609" s="75">
        <v>105623500</v>
      </c>
      <c r="I609" s="74" t="s">
        <v>2829</v>
      </c>
      <c r="J609" s="74" t="s">
        <v>2833</v>
      </c>
      <c r="K609" s="75">
        <v>4873032</v>
      </c>
      <c r="L609" s="75">
        <v>0</v>
      </c>
      <c r="M609" s="75">
        <v>110496532</v>
      </c>
      <c r="N609" s="75">
        <v>110496532</v>
      </c>
      <c r="O609" s="75">
        <v>105623500</v>
      </c>
      <c r="P609" s="75">
        <v>110496532</v>
      </c>
      <c r="Q609" s="75">
        <v>105623500</v>
      </c>
      <c r="R609" s="75">
        <v>110496532</v>
      </c>
      <c r="S609" s="75">
        <v>105623500</v>
      </c>
    </row>
    <row r="610" spans="1:19" x14ac:dyDescent="0.35">
      <c r="A610" s="74" t="s">
        <v>615</v>
      </c>
      <c r="B610" s="74">
        <v>97</v>
      </c>
      <c r="C610" s="74" t="s">
        <v>1660</v>
      </c>
      <c r="D610" s="74">
        <v>167901</v>
      </c>
      <c r="E610" s="74" t="s">
        <v>2316</v>
      </c>
      <c r="F610" s="75">
        <v>5578738</v>
      </c>
      <c r="G610" s="75">
        <v>5578738</v>
      </c>
      <c r="H610" s="75">
        <v>5578738</v>
      </c>
      <c r="I610" s="74" t="s">
        <v>2829</v>
      </c>
      <c r="J610" s="74" t="s">
        <v>2833</v>
      </c>
      <c r="K610" s="75">
        <v>122660</v>
      </c>
      <c r="L610" s="75">
        <v>0</v>
      </c>
      <c r="M610" s="75">
        <v>5701398</v>
      </c>
      <c r="N610" s="75">
        <v>5701398</v>
      </c>
      <c r="O610" s="75">
        <v>5578738</v>
      </c>
      <c r="P610" s="75">
        <v>5701398</v>
      </c>
      <c r="Q610" s="75">
        <v>5578738</v>
      </c>
      <c r="R610" s="75">
        <v>5701398</v>
      </c>
      <c r="S610" s="75">
        <v>5578738</v>
      </c>
    </row>
    <row r="611" spans="1:19" x14ac:dyDescent="0.35">
      <c r="A611" s="74" t="s">
        <v>616</v>
      </c>
      <c r="B611" s="74">
        <v>98</v>
      </c>
      <c r="C611" s="74" t="s">
        <v>1661</v>
      </c>
      <c r="D611" s="74">
        <v>98901</v>
      </c>
      <c r="E611" s="74" t="s">
        <v>2317</v>
      </c>
      <c r="F611" s="75">
        <v>297801464</v>
      </c>
      <c r="G611" s="75">
        <v>291782778</v>
      </c>
      <c r="H611" s="75">
        <v>297801464</v>
      </c>
      <c r="I611" s="74" t="s">
        <v>2829</v>
      </c>
      <c r="J611" s="74" t="s">
        <v>2833</v>
      </c>
      <c r="K611" s="75">
        <v>3312194</v>
      </c>
      <c r="L611" s="75">
        <v>0</v>
      </c>
      <c r="M611" s="75">
        <v>301113658</v>
      </c>
      <c r="N611" s="75">
        <v>301113658</v>
      </c>
      <c r="O611" s="75">
        <v>297801464</v>
      </c>
      <c r="P611" s="75">
        <v>363131658</v>
      </c>
      <c r="Q611" s="75">
        <v>359819464</v>
      </c>
      <c r="R611" s="75">
        <v>363131658</v>
      </c>
      <c r="S611" s="75">
        <v>359819464</v>
      </c>
    </row>
    <row r="612" spans="1:19" x14ac:dyDescent="0.35">
      <c r="A612" s="74" t="s">
        <v>617</v>
      </c>
      <c r="B612" s="74">
        <v>98</v>
      </c>
      <c r="C612" s="74" t="s">
        <v>1661</v>
      </c>
      <c r="D612" s="74">
        <v>98903</v>
      </c>
      <c r="E612" s="74" t="s">
        <v>2318</v>
      </c>
      <c r="F612" s="75">
        <v>23387406</v>
      </c>
      <c r="G612" s="75">
        <v>22983091</v>
      </c>
      <c r="H612" s="75">
        <v>23387406</v>
      </c>
      <c r="I612" s="74" t="s">
        <v>2829</v>
      </c>
      <c r="J612" s="74" t="s">
        <v>2833</v>
      </c>
      <c r="K612" s="75">
        <v>260248</v>
      </c>
      <c r="L612" s="75">
        <v>173125</v>
      </c>
      <c r="M612" s="75">
        <v>23647654</v>
      </c>
      <c r="N612" s="75">
        <v>23474529</v>
      </c>
      <c r="O612" s="75">
        <v>23214281</v>
      </c>
      <c r="P612" s="75">
        <v>23647654</v>
      </c>
      <c r="Q612" s="75">
        <v>23387406</v>
      </c>
      <c r="R612" s="75">
        <v>23474529</v>
      </c>
      <c r="S612" s="75">
        <v>23214281</v>
      </c>
    </row>
    <row r="613" spans="1:19" x14ac:dyDescent="0.35">
      <c r="A613" s="74" t="s">
        <v>618</v>
      </c>
      <c r="B613" s="74">
        <v>98</v>
      </c>
      <c r="C613" s="74" t="s">
        <v>1661</v>
      </c>
      <c r="D613" s="74">
        <v>98904</v>
      </c>
      <c r="E613" s="74" t="s">
        <v>2319</v>
      </c>
      <c r="F613" s="75">
        <v>297618670</v>
      </c>
      <c r="G613" s="75">
        <v>299225460</v>
      </c>
      <c r="H613" s="75">
        <v>297618670</v>
      </c>
      <c r="I613" s="74" t="s">
        <v>2829</v>
      </c>
      <c r="J613" s="74" t="s">
        <v>2833</v>
      </c>
      <c r="K613" s="75">
        <v>7720700</v>
      </c>
      <c r="L613" s="75">
        <v>0</v>
      </c>
      <c r="M613" s="75">
        <v>305339370</v>
      </c>
      <c r="N613" s="75">
        <v>305339370</v>
      </c>
      <c r="O613" s="75">
        <v>297618670</v>
      </c>
      <c r="P613" s="75">
        <v>305339370</v>
      </c>
      <c r="Q613" s="75">
        <v>297618670</v>
      </c>
      <c r="R613" s="75">
        <v>305339370</v>
      </c>
      <c r="S613" s="75">
        <v>297618670</v>
      </c>
    </row>
    <row r="614" spans="1:19" x14ac:dyDescent="0.35">
      <c r="A614" s="74" t="s">
        <v>619</v>
      </c>
      <c r="B614" s="74">
        <v>98</v>
      </c>
      <c r="C614" s="74" t="s">
        <v>1661</v>
      </c>
      <c r="D614" s="74">
        <v>211901</v>
      </c>
      <c r="E614" s="74" t="s">
        <v>2320</v>
      </c>
      <c r="F614" s="75">
        <v>2262272</v>
      </c>
      <c r="G614" s="75">
        <v>2262272</v>
      </c>
      <c r="H614" s="75">
        <v>2262272</v>
      </c>
      <c r="I614" s="74" t="s">
        <v>2829</v>
      </c>
      <c r="J614" s="74" t="s">
        <v>2833</v>
      </c>
      <c r="K614" s="75">
        <v>0</v>
      </c>
      <c r="L614" s="75">
        <v>0</v>
      </c>
      <c r="M614" s="75">
        <v>2262272</v>
      </c>
      <c r="N614" s="75">
        <v>2262272</v>
      </c>
      <c r="O614" s="75">
        <v>2262272</v>
      </c>
      <c r="P614" s="75">
        <v>2262272</v>
      </c>
      <c r="Q614" s="75">
        <v>2262272</v>
      </c>
      <c r="R614" s="75">
        <v>2262272</v>
      </c>
      <c r="S614" s="75">
        <v>2262272</v>
      </c>
    </row>
    <row r="615" spans="1:19" x14ac:dyDescent="0.35">
      <c r="A615" s="74" t="s">
        <v>620</v>
      </c>
      <c r="B615" s="74">
        <v>99</v>
      </c>
      <c r="C615" s="74" t="s">
        <v>1662</v>
      </c>
      <c r="D615" s="74">
        <v>38901</v>
      </c>
      <c r="E615" s="74" t="s">
        <v>2031</v>
      </c>
      <c r="F615" s="75">
        <v>169990</v>
      </c>
      <c r="G615" s="75">
        <v>169990</v>
      </c>
      <c r="H615" s="75">
        <v>169990</v>
      </c>
      <c r="I615" s="74" t="s">
        <v>2829</v>
      </c>
      <c r="J615" s="74" t="s">
        <v>2833</v>
      </c>
      <c r="K615" s="75">
        <v>0</v>
      </c>
      <c r="L615" s="75">
        <v>0</v>
      </c>
      <c r="M615" s="75">
        <v>169990</v>
      </c>
      <c r="N615" s="75">
        <v>169990</v>
      </c>
      <c r="O615" s="75">
        <v>169990</v>
      </c>
      <c r="P615" s="75">
        <v>169990</v>
      </c>
      <c r="Q615" s="75">
        <v>169990</v>
      </c>
      <c r="R615" s="75">
        <v>169990</v>
      </c>
      <c r="S615" s="75">
        <v>169990</v>
      </c>
    </row>
    <row r="616" spans="1:19" x14ac:dyDescent="0.35">
      <c r="A616" s="74" t="s">
        <v>621</v>
      </c>
      <c r="B616" s="74">
        <v>99</v>
      </c>
      <c r="C616" s="74" t="s">
        <v>1662</v>
      </c>
      <c r="D616" s="74">
        <v>99902</v>
      </c>
      <c r="E616" s="74" t="s">
        <v>2321</v>
      </c>
      <c r="F616" s="75">
        <v>73491467</v>
      </c>
      <c r="G616" s="75">
        <v>73517450</v>
      </c>
      <c r="H616" s="75">
        <v>73491467</v>
      </c>
      <c r="I616" s="74" t="s">
        <v>2829</v>
      </c>
      <c r="J616" s="74" t="s">
        <v>2833</v>
      </c>
      <c r="K616" s="75">
        <v>994160</v>
      </c>
      <c r="L616" s="75">
        <v>0</v>
      </c>
      <c r="M616" s="75">
        <v>74485627</v>
      </c>
      <c r="N616" s="75">
        <v>74485627</v>
      </c>
      <c r="O616" s="75">
        <v>73491467</v>
      </c>
      <c r="P616" s="75">
        <v>74485627</v>
      </c>
      <c r="Q616" s="75">
        <v>73491467</v>
      </c>
      <c r="R616" s="75">
        <v>74485627</v>
      </c>
      <c r="S616" s="75">
        <v>73491467</v>
      </c>
    </row>
    <row r="617" spans="1:19" x14ac:dyDescent="0.35">
      <c r="A617" s="74" t="s">
        <v>622</v>
      </c>
      <c r="B617" s="74">
        <v>99</v>
      </c>
      <c r="C617" s="74" t="s">
        <v>1662</v>
      </c>
      <c r="D617" s="74">
        <v>99903</v>
      </c>
      <c r="E617" s="74" t="s">
        <v>2109</v>
      </c>
      <c r="F617" s="75">
        <v>268895201</v>
      </c>
      <c r="G617" s="75">
        <v>265707779</v>
      </c>
      <c r="H617" s="75">
        <v>268895201</v>
      </c>
      <c r="I617" s="74" t="s">
        <v>2829</v>
      </c>
      <c r="J617" s="74" t="s">
        <v>2833</v>
      </c>
      <c r="K617" s="75">
        <v>4342840</v>
      </c>
      <c r="L617" s="75">
        <v>0</v>
      </c>
      <c r="M617" s="75">
        <v>273238041</v>
      </c>
      <c r="N617" s="75">
        <v>273238041</v>
      </c>
      <c r="O617" s="75">
        <v>268895201</v>
      </c>
      <c r="P617" s="75">
        <v>273238041</v>
      </c>
      <c r="Q617" s="75">
        <v>268895201</v>
      </c>
      <c r="R617" s="75">
        <v>273238041</v>
      </c>
      <c r="S617" s="75">
        <v>268895201</v>
      </c>
    </row>
    <row r="618" spans="1:19" x14ac:dyDescent="0.35">
      <c r="A618" s="74" t="s">
        <v>623</v>
      </c>
      <c r="B618" s="74">
        <v>100</v>
      </c>
      <c r="C618" s="74" t="s">
        <v>1663</v>
      </c>
      <c r="D618" s="74">
        <v>100903</v>
      </c>
      <c r="E618" s="74" t="s">
        <v>2322</v>
      </c>
      <c r="F618" s="75">
        <v>356560053</v>
      </c>
      <c r="G618" s="75">
        <v>356560053</v>
      </c>
      <c r="H618" s="75">
        <v>356560053</v>
      </c>
      <c r="I618" s="74" t="s">
        <v>2829</v>
      </c>
      <c r="J618" s="74" t="s">
        <v>2832</v>
      </c>
      <c r="K618" s="75">
        <v>17037750</v>
      </c>
      <c r="L618" s="75">
        <v>0</v>
      </c>
      <c r="M618" s="75">
        <v>373597803</v>
      </c>
      <c r="N618" s="75">
        <v>373597803</v>
      </c>
      <c r="O618" s="75">
        <v>356560053</v>
      </c>
      <c r="P618" s="75">
        <v>373597803</v>
      </c>
      <c r="Q618" s="75">
        <v>356560053</v>
      </c>
      <c r="R618" s="75">
        <v>373597803</v>
      </c>
      <c r="S618" s="75">
        <v>356560053</v>
      </c>
    </row>
    <row r="619" spans="1:19" x14ac:dyDescent="0.35">
      <c r="A619" s="74" t="s">
        <v>624</v>
      </c>
      <c r="B619" s="74">
        <v>100</v>
      </c>
      <c r="C619" s="74" t="s">
        <v>1663</v>
      </c>
      <c r="D619" s="74">
        <v>100904</v>
      </c>
      <c r="E619" s="74" t="s">
        <v>2323</v>
      </c>
      <c r="F619" s="75">
        <v>750759305</v>
      </c>
      <c r="G619" s="75">
        <v>750759305</v>
      </c>
      <c r="H619" s="75">
        <v>750759305</v>
      </c>
      <c r="I619" s="74" t="s">
        <v>2829</v>
      </c>
      <c r="J619" s="74" t="s">
        <v>2832</v>
      </c>
      <c r="K619" s="75">
        <v>37124960</v>
      </c>
      <c r="L619" s="75">
        <v>0</v>
      </c>
      <c r="M619" s="75">
        <v>787884265</v>
      </c>
      <c r="N619" s="75">
        <v>787884265</v>
      </c>
      <c r="O619" s="75">
        <v>750759305</v>
      </c>
      <c r="P619" s="75">
        <v>787884265</v>
      </c>
      <c r="Q619" s="75">
        <v>750759305</v>
      </c>
      <c r="R619" s="75">
        <v>787884265</v>
      </c>
      <c r="S619" s="75">
        <v>750759305</v>
      </c>
    </row>
    <row r="620" spans="1:19" x14ac:dyDescent="0.35">
      <c r="A620" s="74" t="s">
        <v>625</v>
      </c>
      <c r="B620" s="74">
        <v>100</v>
      </c>
      <c r="C620" s="74" t="s">
        <v>1663</v>
      </c>
      <c r="D620" s="74">
        <v>100905</v>
      </c>
      <c r="E620" s="74" t="s">
        <v>2324</v>
      </c>
      <c r="F620" s="75">
        <v>379841710</v>
      </c>
      <c r="G620" s="75">
        <v>379841710</v>
      </c>
      <c r="H620" s="75">
        <v>379841710</v>
      </c>
      <c r="I620" s="74" t="s">
        <v>2829</v>
      </c>
      <c r="J620" s="74" t="s">
        <v>2832</v>
      </c>
      <c r="K620" s="75">
        <v>15696680</v>
      </c>
      <c r="L620" s="75">
        <v>5763820</v>
      </c>
      <c r="M620" s="75">
        <v>395538390</v>
      </c>
      <c r="N620" s="75">
        <v>389774570</v>
      </c>
      <c r="O620" s="75">
        <v>374077890</v>
      </c>
      <c r="P620" s="75">
        <v>395538390</v>
      </c>
      <c r="Q620" s="75">
        <v>379841710</v>
      </c>
      <c r="R620" s="75">
        <v>389774570</v>
      </c>
      <c r="S620" s="75">
        <v>374077890</v>
      </c>
    </row>
    <row r="621" spans="1:19" x14ac:dyDescent="0.35">
      <c r="A621" s="74" t="s">
        <v>626</v>
      </c>
      <c r="B621" s="74">
        <v>100</v>
      </c>
      <c r="C621" s="74" t="s">
        <v>1663</v>
      </c>
      <c r="D621" s="74">
        <v>100907</v>
      </c>
      <c r="E621" s="74" t="s">
        <v>2325</v>
      </c>
      <c r="F621" s="75">
        <v>1017944249</v>
      </c>
      <c r="G621" s="75">
        <v>1017944249</v>
      </c>
      <c r="H621" s="75">
        <v>1017944249</v>
      </c>
      <c r="I621" s="74" t="s">
        <v>2829</v>
      </c>
      <c r="J621" s="74" t="s">
        <v>2832</v>
      </c>
      <c r="K621" s="75">
        <v>49744620</v>
      </c>
      <c r="L621" s="75">
        <v>0</v>
      </c>
      <c r="M621" s="75">
        <v>1067688869</v>
      </c>
      <c r="N621" s="75">
        <v>1067688869</v>
      </c>
      <c r="O621" s="75">
        <v>1017944249</v>
      </c>
      <c r="P621" s="75">
        <v>1067688869</v>
      </c>
      <c r="Q621" s="75">
        <v>1017944249</v>
      </c>
      <c r="R621" s="75">
        <v>1067688869</v>
      </c>
      <c r="S621" s="75">
        <v>1017944249</v>
      </c>
    </row>
    <row r="622" spans="1:19" x14ac:dyDescent="0.35">
      <c r="A622" s="74" t="s">
        <v>627</v>
      </c>
      <c r="B622" s="74">
        <v>100</v>
      </c>
      <c r="C622" s="74" t="s">
        <v>1663</v>
      </c>
      <c r="D622" s="74">
        <v>100908</v>
      </c>
      <c r="E622" s="74" t="s">
        <v>5228</v>
      </c>
      <c r="F622" s="75">
        <v>185215163</v>
      </c>
      <c r="G622" s="75">
        <v>185215163</v>
      </c>
      <c r="H622" s="75">
        <v>185215163</v>
      </c>
      <c r="I622" s="74" t="s">
        <v>2829</v>
      </c>
      <c r="J622" s="74" t="s">
        <v>2832</v>
      </c>
      <c r="K622" s="75">
        <v>6866480</v>
      </c>
      <c r="L622" s="75">
        <v>0</v>
      </c>
      <c r="M622" s="75">
        <v>192081643</v>
      </c>
      <c r="N622" s="75">
        <v>192081643</v>
      </c>
      <c r="O622" s="75">
        <v>185215163</v>
      </c>
      <c r="P622" s="75">
        <v>192081643</v>
      </c>
      <c r="Q622" s="75">
        <v>185215163</v>
      </c>
      <c r="R622" s="75">
        <v>192081643</v>
      </c>
      <c r="S622" s="75">
        <v>185215163</v>
      </c>
    </row>
    <row r="623" spans="1:19" x14ac:dyDescent="0.35">
      <c r="A623" s="74" t="s">
        <v>628</v>
      </c>
      <c r="B623" s="74">
        <v>100</v>
      </c>
      <c r="C623" s="74" t="s">
        <v>1663</v>
      </c>
      <c r="D623" s="74">
        <v>229904</v>
      </c>
      <c r="E623" s="74" t="s">
        <v>2327</v>
      </c>
      <c r="F623" s="75">
        <v>53394631</v>
      </c>
      <c r="G623" s="75">
        <v>53394631</v>
      </c>
      <c r="H623" s="75">
        <v>53394631</v>
      </c>
      <c r="I623" s="74" t="s">
        <v>2829</v>
      </c>
      <c r="J623" s="74" t="s">
        <v>2832</v>
      </c>
      <c r="K623" s="75">
        <v>2932180</v>
      </c>
      <c r="L623" s="75">
        <v>0</v>
      </c>
      <c r="M623" s="75">
        <v>56326811</v>
      </c>
      <c r="N623" s="75">
        <v>56326811</v>
      </c>
      <c r="O623" s="75">
        <v>53394631</v>
      </c>
      <c r="P623" s="75">
        <v>56326811</v>
      </c>
      <c r="Q623" s="75">
        <v>53394631</v>
      </c>
      <c r="R623" s="75">
        <v>56326811</v>
      </c>
      <c r="S623" s="75">
        <v>53394631</v>
      </c>
    </row>
    <row r="624" spans="1:19" x14ac:dyDescent="0.35">
      <c r="A624" s="74" t="s">
        <v>629</v>
      </c>
      <c r="B624" s="74">
        <v>101</v>
      </c>
      <c r="C624" s="74" t="s">
        <v>1664</v>
      </c>
      <c r="D624" s="74">
        <v>20908</v>
      </c>
      <c r="E624" s="74" t="s">
        <v>1949</v>
      </c>
      <c r="F624" s="75">
        <v>138468483</v>
      </c>
      <c r="G624" s="75">
        <v>138468483</v>
      </c>
      <c r="H624" s="75">
        <v>138468483</v>
      </c>
      <c r="I624" s="74" t="s">
        <v>2829</v>
      </c>
      <c r="J624" s="74" t="s">
        <v>2833</v>
      </c>
      <c r="K624" s="75">
        <v>5542500</v>
      </c>
      <c r="L624" s="75">
        <v>0</v>
      </c>
      <c r="M624" s="75">
        <v>144010983</v>
      </c>
      <c r="N624" s="75">
        <v>144010983</v>
      </c>
      <c r="O624" s="75">
        <v>138468483</v>
      </c>
      <c r="P624" s="75">
        <v>144010983</v>
      </c>
      <c r="Q624" s="75">
        <v>138468483</v>
      </c>
      <c r="R624" s="75">
        <v>144010983</v>
      </c>
      <c r="S624" s="75">
        <v>138468483</v>
      </c>
    </row>
    <row r="625" spans="1:19" x14ac:dyDescent="0.35">
      <c r="A625" s="74" t="s">
        <v>630</v>
      </c>
      <c r="B625" s="74">
        <v>101</v>
      </c>
      <c r="C625" s="74" t="s">
        <v>1664</v>
      </c>
      <c r="D625" s="74">
        <v>79910</v>
      </c>
      <c r="E625" s="74" t="s">
        <v>2244</v>
      </c>
      <c r="F625" s="75">
        <v>7256911</v>
      </c>
      <c r="G625" s="75">
        <v>7256911</v>
      </c>
      <c r="H625" s="75">
        <v>7256911</v>
      </c>
      <c r="I625" s="74" t="s">
        <v>2829</v>
      </c>
      <c r="J625" s="74" t="s">
        <v>2833</v>
      </c>
      <c r="K625" s="75">
        <v>509680</v>
      </c>
      <c r="L625" s="75">
        <v>497358</v>
      </c>
      <c r="M625" s="75">
        <v>7766591</v>
      </c>
      <c r="N625" s="75">
        <v>7269233</v>
      </c>
      <c r="O625" s="75">
        <v>6759553</v>
      </c>
      <c r="P625" s="75">
        <v>7766591</v>
      </c>
      <c r="Q625" s="75">
        <v>7256911</v>
      </c>
      <c r="R625" s="75">
        <v>7269233</v>
      </c>
      <c r="S625" s="75">
        <v>6759553</v>
      </c>
    </row>
    <row r="626" spans="1:19" x14ac:dyDescent="0.35">
      <c r="A626" s="74" t="s">
        <v>631</v>
      </c>
      <c r="B626" s="74">
        <v>101</v>
      </c>
      <c r="C626" s="74" t="s">
        <v>1664</v>
      </c>
      <c r="D626" s="74">
        <v>84910</v>
      </c>
      <c r="E626" s="74" t="s">
        <v>2273</v>
      </c>
      <c r="F626" s="75">
        <v>12575770789</v>
      </c>
      <c r="G626" s="75">
        <v>12956726801</v>
      </c>
      <c r="H626" s="75">
        <v>12575770789</v>
      </c>
      <c r="I626" s="74" t="s">
        <v>2829</v>
      </c>
      <c r="J626" s="74" t="s">
        <v>2833</v>
      </c>
      <c r="K626" s="75">
        <v>303581810</v>
      </c>
      <c r="L626" s="75">
        <v>163347867</v>
      </c>
      <c r="M626" s="75">
        <v>12879352599</v>
      </c>
      <c r="N626" s="75">
        <v>12716004732</v>
      </c>
      <c r="O626" s="75">
        <v>12412422922</v>
      </c>
      <c r="P626" s="75">
        <v>12879352599</v>
      </c>
      <c r="Q626" s="75">
        <v>12575770789</v>
      </c>
      <c r="R626" s="75">
        <v>12716004732</v>
      </c>
      <c r="S626" s="75">
        <v>12412422922</v>
      </c>
    </row>
    <row r="627" spans="1:19" x14ac:dyDescent="0.35">
      <c r="A627" s="74" t="s">
        <v>632</v>
      </c>
      <c r="B627" s="74">
        <v>101</v>
      </c>
      <c r="C627" s="74" t="s">
        <v>1664</v>
      </c>
      <c r="D627" s="74">
        <v>101902</v>
      </c>
      <c r="E627" s="74" t="s">
        <v>2328</v>
      </c>
      <c r="F627" s="75">
        <v>18585811281</v>
      </c>
      <c r="G627" s="75">
        <v>18807249935</v>
      </c>
      <c r="H627" s="75">
        <v>18585811281</v>
      </c>
      <c r="I627" s="74" t="s">
        <v>2829</v>
      </c>
      <c r="J627" s="74" t="s">
        <v>2833</v>
      </c>
      <c r="K627" s="75">
        <v>326491122</v>
      </c>
      <c r="L627" s="75">
        <v>0</v>
      </c>
      <c r="M627" s="75">
        <v>18912302403</v>
      </c>
      <c r="N627" s="75">
        <v>18912302403</v>
      </c>
      <c r="O627" s="75">
        <v>18585811281</v>
      </c>
      <c r="P627" s="75">
        <v>18912302403</v>
      </c>
      <c r="Q627" s="75">
        <v>18585811281</v>
      </c>
      <c r="R627" s="75">
        <v>18912302403</v>
      </c>
      <c r="S627" s="75">
        <v>18585811281</v>
      </c>
    </row>
    <row r="628" spans="1:19" x14ac:dyDescent="0.35">
      <c r="A628" s="74" t="s">
        <v>633</v>
      </c>
      <c r="B628" s="74">
        <v>101</v>
      </c>
      <c r="C628" s="74" t="s">
        <v>1664</v>
      </c>
      <c r="D628" s="74">
        <v>101903</v>
      </c>
      <c r="E628" s="74" t="s">
        <v>2329</v>
      </c>
      <c r="F628" s="75">
        <v>13734225001</v>
      </c>
      <c r="G628" s="75">
        <v>14291703385</v>
      </c>
      <c r="H628" s="75">
        <v>13734225001</v>
      </c>
      <c r="I628" s="74" t="s">
        <v>2829</v>
      </c>
      <c r="J628" s="74" t="s">
        <v>2833</v>
      </c>
      <c r="K628" s="75">
        <v>266566157</v>
      </c>
      <c r="L628" s="75">
        <v>0</v>
      </c>
      <c r="M628" s="75">
        <v>14000791158</v>
      </c>
      <c r="N628" s="75">
        <v>14000791158</v>
      </c>
      <c r="O628" s="75">
        <v>13734225001</v>
      </c>
      <c r="P628" s="75">
        <v>14000791158</v>
      </c>
      <c r="Q628" s="75">
        <v>13734225001</v>
      </c>
      <c r="R628" s="75">
        <v>14000791158</v>
      </c>
      <c r="S628" s="75">
        <v>13734225001</v>
      </c>
    </row>
    <row r="629" spans="1:19" x14ac:dyDescent="0.35">
      <c r="A629" s="74" t="s">
        <v>634</v>
      </c>
      <c r="B629" s="74">
        <v>101</v>
      </c>
      <c r="C629" s="74" t="s">
        <v>1664</v>
      </c>
      <c r="D629" s="74">
        <v>101905</v>
      </c>
      <c r="E629" s="74" t="s">
        <v>2330</v>
      </c>
      <c r="F629" s="75">
        <v>2721348363</v>
      </c>
      <c r="G629" s="75">
        <v>2767677460</v>
      </c>
      <c r="H629" s="75">
        <v>2721348363</v>
      </c>
      <c r="I629" s="74" t="s">
        <v>2829</v>
      </c>
      <c r="J629" s="74" t="s">
        <v>2833</v>
      </c>
      <c r="K629" s="75">
        <v>57198869</v>
      </c>
      <c r="L629" s="75">
        <v>0</v>
      </c>
      <c r="M629" s="75">
        <v>2778547232</v>
      </c>
      <c r="N629" s="75">
        <v>2778547232</v>
      </c>
      <c r="O629" s="75">
        <v>2721348363</v>
      </c>
      <c r="P629" s="75">
        <v>2778547232</v>
      </c>
      <c r="Q629" s="75">
        <v>2721348363</v>
      </c>
      <c r="R629" s="75">
        <v>2778547232</v>
      </c>
      <c r="S629" s="75">
        <v>2721348363</v>
      </c>
    </row>
    <row r="630" spans="1:19" x14ac:dyDescent="0.35">
      <c r="A630" s="74" t="s">
        <v>635</v>
      </c>
      <c r="B630" s="74">
        <v>101</v>
      </c>
      <c r="C630" s="74" t="s">
        <v>1664</v>
      </c>
      <c r="D630" s="74">
        <v>101906</v>
      </c>
      <c r="E630" s="74" t="s">
        <v>2331</v>
      </c>
      <c r="F630" s="75">
        <v>1614147943</v>
      </c>
      <c r="G630" s="75">
        <v>1679702448</v>
      </c>
      <c r="H630" s="75">
        <v>1614147943</v>
      </c>
      <c r="I630" s="74" t="s">
        <v>2829</v>
      </c>
      <c r="J630" s="74" t="s">
        <v>2833</v>
      </c>
      <c r="K630" s="75">
        <v>57991878</v>
      </c>
      <c r="L630" s="75">
        <v>0</v>
      </c>
      <c r="M630" s="75">
        <v>1672139821</v>
      </c>
      <c r="N630" s="75">
        <v>1672139821</v>
      </c>
      <c r="O630" s="75">
        <v>1614147943</v>
      </c>
      <c r="P630" s="75">
        <v>1672139821</v>
      </c>
      <c r="Q630" s="75">
        <v>1614147943</v>
      </c>
      <c r="R630" s="75">
        <v>1672139821</v>
      </c>
      <c r="S630" s="75">
        <v>1614147943</v>
      </c>
    </row>
    <row r="631" spans="1:19" x14ac:dyDescent="0.35">
      <c r="A631" s="74" t="s">
        <v>636</v>
      </c>
      <c r="B631" s="74">
        <v>101</v>
      </c>
      <c r="C631" s="74" t="s">
        <v>1664</v>
      </c>
      <c r="D631" s="74">
        <v>101907</v>
      </c>
      <c r="E631" s="74" t="s">
        <v>2332</v>
      </c>
      <c r="F631" s="75">
        <v>47413420284</v>
      </c>
      <c r="G631" s="75">
        <v>47514560835</v>
      </c>
      <c r="H631" s="75">
        <v>47413420284</v>
      </c>
      <c r="I631" s="74" t="s">
        <v>2829</v>
      </c>
      <c r="J631" s="74" t="s">
        <v>2833</v>
      </c>
      <c r="K631" s="75">
        <v>1153218777</v>
      </c>
      <c r="L631" s="75">
        <v>2261781074</v>
      </c>
      <c r="M631" s="75">
        <v>48566639061</v>
      </c>
      <c r="N631" s="75">
        <v>46304857987</v>
      </c>
      <c r="O631" s="75">
        <v>45151639210</v>
      </c>
      <c r="P631" s="75">
        <v>48566639061</v>
      </c>
      <c r="Q631" s="75">
        <v>47413420284</v>
      </c>
      <c r="R631" s="75">
        <v>46304857987</v>
      </c>
      <c r="S631" s="75">
        <v>45151639210</v>
      </c>
    </row>
    <row r="632" spans="1:19" x14ac:dyDescent="0.35">
      <c r="A632" s="74" t="s">
        <v>637</v>
      </c>
      <c r="B632" s="74">
        <v>101</v>
      </c>
      <c r="C632" s="74" t="s">
        <v>1664</v>
      </c>
      <c r="D632" s="74">
        <v>101908</v>
      </c>
      <c r="E632" s="74" t="s">
        <v>2333</v>
      </c>
      <c r="F632" s="75">
        <v>7759508770</v>
      </c>
      <c r="G632" s="75">
        <v>7851711184</v>
      </c>
      <c r="H632" s="75">
        <v>7759508770</v>
      </c>
      <c r="I632" s="74" t="s">
        <v>2829</v>
      </c>
      <c r="J632" s="74" t="s">
        <v>2833</v>
      </c>
      <c r="K632" s="75">
        <v>112779249</v>
      </c>
      <c r="L632" s="75">
        <v>168684515</v>
      </c>
      <c r="M632" s="75">
        <v>7872288019</v>
      </c>
      <c r="N632" s="75">
        <v>7703603504</v>
      </c>
      <c r="O632" s="75">
        <v>7590824255</v>
      </c>
      <c r="P632" s="75">
        <v>7872288019</v>
      </c>
      <c r="Q632" s="75">
        <v>7759508770</v>
      </c>
      <c r="R632" s="75">
        <v>7703603504</v>
      </c>
      <c r="S632" s="75">
        <v>7590824255</v>
      </c>
    </row>
    <row r="633" spans="1:19" x14ac:dyDescent="0.35">
      <c r="A633" s="74" t="s">
        <v>638</v>
      </c>
      <c r="B633" s="74">
        <v>101</v>
      </c>
      <c r="C633" s="74" t="s">
        <v>1664</v>
      </c>
      <c r="D633" s="74">
        <v>101910</v>
      </c>
      <c r="E633" s="74" t="s">
        <v>2334</v>
      </c>
      <c r="F633" s="75">
        <v>8100203387</v>
      </c>
      <c r="G633" s="75">
        <v>8193678712</v>
      </c>
      <c r="H633" s="75">
        <v>8100203387</v>
      </c>
      <c r="I633" s="74" t="s">
        <v>2829</v>
      </c>
      <c r="J633" s="74" t="s">
        <v>2833</v>
      </c>
      <c r="K633" s="75">
        <v>123895026</v>
      </c>
      <c r="L633" s="75">
        <v>106697252</v>
      </c>
      <c r="M633" s="75">
        <v>8224098413</v>
      </c>
      <c r="N633" s="75">
        <v>8117401161</v>
      </c>
      <c r="O633" s="75">
        <v>7993506135</v>
      </c>
      <c r="P633" s="75">
        <v>8224098413</v>
      </c>
      <c r="Q633" s="75">
        <v>8100203387</v>
      </c>
      <c r="R633" s="75">
        <v>8117401161</v>
      </c>
      <c r="S633" s="75">
        <v>7993506135</v>
      </c>
    </row>
    <row r="634" spans="1:19" x14ac:dyDescent="0.35">
      <c r="A634" s="74" t="s">
        <v>639</v>
      </c>
      <c r="B634" s="74">
        <v>101</v>
      </c>
      <c r="C634" s="74" t="s">
        <v>1664</v>
      </c>
      <c r="D634" s="74">
        <v>101911</v>
      </c>
      <c r="E634" s="74" t="s">
        <v>2022</v>
      </c>
      <c r="F634" s="75">
        <v>7033323867</v>
      </c>
      <c r="G634" s="75">
        <v>7128988864</v>
      </c>
      <c r="H634" s="75">
        <v>7033323867</v>
      </c>
      <c r="I634" s="74" t="s">
        <v>2829</v>
      </c>
      <c r="J634" s="74" t="s">
        <v>2833</v>
      </c>
      <c r="K634" s="75">
        <v>165872001</v>
      </c>
      <c r="L634" s="75">
        <v>94859044</v>
      </c>
      <c r="M634" s="75">
        <v>7199195868</v>
      </c>
      <c r="N634" s="75">
        <v>7104336824</v>
      </c>
      <c r="O634" s="75">
        <v>6938464823</v>
      </c>
      <c r="P634" s="75">
        <v>7294195868</v>
      </c>
      <c r="Q634" s="75">
        <v>7128323867</v>
      </c>
      <c r="R634" s="75">
        <v>7199336824</v>
      </c>
      <c r="S634" s="75">
        <v>7033464823</v>
      </c>
    </row>
    <row r="635" spans="1:19" x14ac:dyDescent="0.35">
      <c r="A635" s="74" t="s">
        <v>640</v>
      </c>
      <c r="B635" s="74">
        <v>101</v>
      </c>
      <c r="C635" s="74" t="s">
        <v>1664</v>
      </c>
      <c r="D635" s="74">
        <v>101912</v>
      </c>
      <c r="E635" s="74" t="s">
        <v>2335</v>
      </c>
      <c r="F635" s="75">
        <v>155051532456</v>
      </c>
      <c r="G635" s="75">
        <v>162652574356</v>
      </c>
      <c r="H635" s="75">
        <v>155051532456</v>
      </c>
      <c r="I635" s="74" t="s">
        <v>2829</v>
      </c>
      <c r="J635" s="74" t="s">
        <v>2833</v>
      </c>
      <c r="K635" s="75">
        <v>2147996491</v>
      </c>
      <c r="L635" s="75">
        <v>6283627359</v>
      </c>
      <c r="M635" s="75">
        <v>157199528947</v>
      </c>
      <c r="N635" s="75">
        <v>150915901588</v>
      </c>
      <c r="O635" s="75">
        <v>148767905097</v>
      </c>
      <c r="P635" s="75">
        <v>157199528947</v>
      </c>
      <c r="Q635" s="75">
        <v>155051532456</v>
      </c>
      <c r="R635" s="75">
        <v>150915901588</v>
      </c>
      <c r="S635" s="75">
        <v>148767905097</v>
      </c>
    </row>
    <row r="636" spans="1:19" x14ac:dyDescent="0.35">
      <c r="A636" s="74" t="s">
        <v>641</v>
      </c>
      <c r="B636" s="74">
        <v>101</v>
      </c>
      <c r="C636" s="74" t="s">
        <v>1664</v>
      </c>
      <c r="D636" s="74">
        <v>101913</v>
      </c>
      <c r="E636" s="74" t="s">
        <v>2336</v>
      </c>
      <c r="F636" s="75">
        <v>12937822576</v>
      </c>
      <c r="G636" s="75">
        <v>13212421550</v>
      </c>
      <c r="H636" s="75">
        <v>12937822576</v>
      </c>
      <c r="I636" s="74" t="s">
        <v>2829</v>
      </c>
      <c r="J636" s="74" t="s">
        <v>2833</v>
      </c>
      <c r="K636" s="75">
        <v>427967452</v>
      </c>
      <c r="L636" s="75">
        <v>0</v>
      </c>
      <c r="M636" s="75">
        <v>13365790028</v>
      </c>
      <c r="N636" s="75">
        <v>13365790028</v>
      </c>
      <c r="O636" s="75">
        <v>12937822576</v>
      </c>
      <c r="P636" s="75">
        <v>13365790028</v>
      </c>
      <c r="Q636" s="75">
        <v>12937822576</v>
      </c>
      <c r="R636" s="75">
        <v>13365790028</v>
      </c>
      <c r="S636" s="75">
        <v>12937822576</v>
      </c>
    </row>
    <row r="637" spans="1:19" x14ac:dyDescent="0.35">
      <c r="A637" s="74" t="s">
        <v>642</v>
      </c>
      <c r="B637" s="74">
        <v>101</v>
      </c>
      <c r="C637" s="74" t="s">
        <v>1664</v>
      </c>
      <c r="D637" s="74">
        <v>101914</v>
      </c>
      <c r="E637" s="74" t="s">
        <v>2245</v>
      </c>
      <c r="F637" s="75">
        <v>18391397735</v>
      </c>
      <c r="G637" s="75">
        <v>18547640247</v>
      </c>
      <c r="H637" s="75">
        <v>18391397735</v>
      </c>
      <c r="I637" s="74" t="s">
        <v>2829</v>
      </c>
      <c r="J637" s="74" t="s">
        <v>2833</v>
      </c>
      <c r="K637" s="75">
        <v>375076512</v>
      </c>
      <c r="L637" s="75">
        <v>0</v>
      </c>
      <c r="M637" s="75">
        <v>18766474247</v>
      </c>
      <c r="N637" s="75">
        <v>18766474247</v>
      </c>
      <c r="O637" s="75">
        <v>18391397735</v>
      </c>
      <c r="P637" s="75">
        <v>18766474247</v>
      </c>
      <c r="Q637" s="75">
        <v>18391397735</v>
      </c>
      <c r="R637" s="75">
        <v>18766474247</v>
      </c>
      <c r="S637" s="75">
        <v>18391397735</v>
      </c>
    </row>
    <row r="638" spans="1:19" x14ac:dyDescent="0.35">
      <c r="A638" s="74" t="s">
        <v>643</v>
      </c>
      <c r="B638" s="74">
        <v>101</v>
      </c>
      <c r="C638" s="74" t="s">
        <v>1664</v>
      </c>
      <c r="D638" s="74">
        <v>101915</v>
      </c>
      <c r="E638" s="74" t="s">
        <v>2337</v>
      </c>
      <c r="F638" s="75">
        <v>17229826900</v>
      </c>
      <c r="G638" s="75">
        <v>17397940791</v>
      </c>
      <c r="H638" s="75">
        <v>17229826900</v>
      </c>
      <c r="I638" s="74" t="s">
        <v>2829</v>
      </c>
      <c r="J638" s="74" t="s">
        <v>2833</v>
      </c>
      <c r="K638" s="75">
        <v>528901999</v>
      </c>
      <c r="L638" s="75">
        <v>0</v>
      </c>
      <c r="M638" s="75">
        <v>17758728899</v>
      </c>
      <c r="N638" s="75">
        <v>17758728899</v>
      </c>
      <c r="O638" s="75">
        <v>17229826900</v>
      </c>
      <c r="P638" s="75">
        <v>17825742231</v>
      </c>
      <c r="Q638" s="75">
        <v>17296840232</v>
      </c>
      <c r="R638" s="75">
        <v>17825742231</v>
      </c>
      <c r="S638" s="75">
        <v>17296840232</v>
      </c>
    </row>
    <row r="639" spans="1:19" x14ac:dyDescent="0.35">
      <c r="A639" s="74" t="s">
        <v>644</v>
      </c>
      <c r="B639" s="74">
        <v>101</v>
      </c>
      <c r="C639" s="74" t="s">
        <v>1664</v>
      </c>
      <c r="D639" s="74">
        <v>101916</v>
      </c>
      <c r="E639" s="74" t="s">
        <v>2023</v>
      </c>
      <c r="F639" s="75">
        <v>8323559512</v>
      </c>
      <c r="G639" s="75">
        <v>8404696701</v>
      </c>
      <c r="H639" s="75">
        <v>8323559512</v>
      </c>
      <c r="I639" s="74" t="s">
        <v>2829</v>
      </c>
      <c r="J639" s="74" t="s">
        <v>2833</v>
      </c>
      <c r="K639" s="75">
        <v>100616575</v>
      </c>
      <c r="L639" s="75">
        <v>150871267</v>
      </c>
      <c r="M639" s="75">
        <v>8424176087</v>
      </c>
      <c r="N639" s="75">
        <v>8273304820</v>
      </c>
      <c r="O639" s="75">
        <v>8172688245</v>
      </c>
      <c r="P639" s="75">
        <v>8523458787</v>
      </c>
      <c r="Q639" s="75">
        <v>8422842212</v>
      </c>
      <c r="R639" s="75">
        <v>8372587520</v>
      </c>
      <c r="S639" s="75">
        <v>8271970945</v>
      </c>
    </row>
    <row r="640" spans="1:19" x14ac:dyDescent="0.35">
      <c r="A640" s="74" t="s">
        <v>645</v>
      </c>
      <c r="B640" s="74">
        <v>101</v>
      </c>
      <c r="C640" s="74" t="s">
        <v>1664</v>
      </c>
      <c r="D640" s="74">
        <v>101917</v>
      </c>
      <c r="E640" s="74" t="s">
        <v>2338</v>
      </c>
      <c r="F640" s="75">
        <v>11800406152</v>
      </c>
      <c r="G640" s="75">
        <v>12223933599</v>
      </c>
      <c r="H640" s="75">
        <v>11800406152</v>
      </c>
      <c r="I640" s="74" t="s">
        <v>2829</v>
      </c>
      <c r="J640" s="74" t="s">
        <v>2833</v>
      </c>
      <c r="K640" s="75">
        <v>364357868</v>
      </c>
      <c r="L640" s="75">
        <v>202152231</v>
      </c>
      <c r="M640" s="75">
        <v>12164764020</v>
      </c>
      <c r="N640" s="75">
        <v>11962611789</v>
      </c>
      <c r="O640" s="75">
        <v>11598253921</v>
      </c>
      <c r="P640" s="75">
        <v>12164764020</v>
      </c>
      <c r="Q640" s="75">
        <v>11800406152</v>
      </c>
      <c r="R640" s="75">
        <v>11962611789</v>
      </c>
      <c r="S640" s="75">
        <v>11598253921</v>
      </c>
    </row>
    <row r="641" spans="1:19" x14ac:dyDescent="0.35">
      <c r="A641" s="74" t="s">
        <v>646</v>
      </c>
      <c r="B641" s="74">
        <v>101</v>
      </c>
      <c r="C641" s="74" t="s">
        <v>1664</v>
      </c>
      <c r="D641" s="74">
        <v>101919</v>
      </c>
      <c r="E641" s="74" t="s">
        <v>2339</v>
      </c>
      <c r="F641" s="75">
        <v>10602403555</v>
      </c>
      <c r="G641" s="75">
        <v>10805339291</v>
      </c>
      <c r="H641" s="75">
        <v>10602403555</v>
      </c>
      <c r="I641" s="74" t="s">
        <v>2829</v>
      </c>
      <c r="J641" s="74" t="s">
        <v>2833</v>
      </c>
      <c r="K641" s="75">
        <v>264973634</v>
      </c>
      <c r="L641" s="75">
        <v>0</v>
      </c>
      <c r="M641" s="75">
        <v>10867377189</v>
      </c>
      <c r="N641" s="75">
        <v>10867377189</v>
      </c>
      <c r="O641" s="75">
        <v>10602403555</v>
      </c>
      <c r="P641" s="75">
        <v>10867377189</v>
      </c>
      <c r="Q641" s="75">
        <v>10602403555</v>
      </c>
      <c r="R641" s="75">
        <v>10867377189</v>
      </c>
      <c r="S641" s="75">
        <v>10602403555</v>
      </c>
    </row>
    <row r="642" spans="1:19" x14ac:dyDescent="0.35">
      <c r="A642" s="74" t="s">
        <v>647</v>
      </c>
      <c r="B642" s="74">
        <v>101</v>
      </c>
      <c r="C642" s="74" t="s">
        <v>1664</v>
      </c>
      <c r="D642" s="74">
        <v>101920</v>
      </c>
      <c r="E642" s="74" t="s">
        <v>2340</v>
      </c>
      <c r="F642" s="75">
        <v>28938746268</v>
      </c>
      <c r="G642" s="75">
        <v>29431003044</v>
      </c>
      <c r="H642" s="75">
        <v>28938746268</v>
      </c>
      <c r="I642" s="74" t="s">
        <v>2829</v>
      </c>
      <c r="J642" s="74" t="s">
        <v>2833</v>
      </c>
      <c r="K642" s="75">
        <v>325473667</v>
      </c>
      <c r="L642" s="75">
        <v>1801792384</v>
      </c>
      <c r="M642" s="75">
        <v>29264219935</v>
      </c>
      <c r="N642" s="75">
        <v>27462427551</v>
      </c>
      <c r="O642" s="75">
        <v>27136953884</v>
      </c>
      <c r="P642" s="75">
        <v>29264219935</v>
      </c>
      <c r="Q642" s="75">
        <v>28938746268</v>
      </c>
      <c r="R642" s="75">
        <v>27462427551</v>
      </c>
      <c r="S642" s="75">
        <v>27136953884</v>
      </c>
    </row>
    <row r="643" spans="1:19" x14ac:dyDescent="0.35">
      <c r="A643" s="74" t="s">
        <v>648</v>
      </c>
      <c r="B643" s="74">
        <v>101</v>
      </c>
      <c r="C643" s="74" t="s">
        <v>1664</v>
      </c>
      <c r="D643" s="74">
        <v>101921</v>
      </c>
      <c r="E643" s="74" t="s">
        <v>2341</v>
      </c>
      <c r="F643" s="75">
        <v>8418192654</v>
      </c>
      <c r="G643" s="75">
        <v>8543486783</v>
      </c>
      <c r="H643" s="75">
        <v>8418192654</v>
      </c>
      <c r="I643" s="74" t="s">
        <v>2829</v>
      </c>
      <c r="J643" s="74" t="s">
        <v>2833</v>
      </c>
      <c r="K643" s="75">
        <v>146326523</v>
      </c>
      <c r="L643" s="75">
        <v>0</v>
      </c>
      <c r="M643" s="75">
        <v>8564519177</v>
      </c>
      <c r="N643" s="75">
        <v>8564519177</v>
      </c>
      <c r="O643" s="75">
        <v>8418192654</v>
      </c>
      <c r="P643" s="75">
        <v>8564519177</v>
      </c>
      <c r="Q643" s="75">
        <v>8418192654</v>
      </c>
      <c r="R643" s="75">
        <v>8564519177</v>
      </c>
      <c r="S643" s="75">
        <v>8418192654</v>
      </c>
    </row>
    <row r="644" spans="1:19" x14ac:dyDescent="0.35">
      <c r="A644" s="74" t="s">
        <v>649</v>
      </c>
      <c r="B644" s="74">
        <v>101</v>
      </c>
      <c r="C644" s="74" t="s">
        <v>1664</v>
      </c>
      <c r="D644" s="74">
        <v>101924</v>
      </c>
      <c r="E644" s="74" t="s">
        <v>2342</v>
      </c>
      <c r="F644" s="75">
        <v>5476667046</v>
      </c>
      <c r="G644" s="75">
        <v>5522084571</v>
      </c>
      <c r="H644" s="75">
        <v>5476667046</v>
      </c>
      <c r="I644" s="74" t="s">
        <v>2829</v>
      </c>
      <c r="J644" s="74" t="s">
        <v>2833</v>
      </c>
      <c r="K644" s="75">
        <v>53187461</v>
      </c>
      <c r="L644" s="75">
        <v>52481380</v>
      </c>
      <c r="M644" s="75">
        <v>5529854507</v>
      </c>
      <c r="N644" s="75">
        <v>5477373127</v>
      </c>
      <c r="O644" s="75">
        <v>5424185666</v>
      </c>
      <c r="P644" s="75">
        <v>5529854507</v>
      </c>
      <c r="Q644" s="75">
        <v>5476667046</v>
      </c>
      <c r="R644" s="75">
        <v>5477373127</v>
      </c>
      <c r="S644" s="75">
        <v>5424185666</v>
      </c>
    </row>
    <row r="645" spans="1:19" x14ac:dyDescent="0.35">
      <c r="A645" s="74" t="s">
        <v>650</v>
      </c>
      <c r="B645" s="74">
        <v>101</v>
      </c>
      <c r="C645" s="74" t="s">
        <v>1664</v>
      </c>
      <c r="D645" s="74">
        <v>101925</v>
      </c>
      <c r="E645" s="74" t="s">
        <v>2343</v>
      </c>
      <c r="F645" s="75">
        <v>969962932</v>
      </c>
      <c r="G645" s="75">
        <v>1010669780</v>
      </c>
      <c r="H645" s="75">
        <v>969962932</v>
      </c>
      <c r="I645" s="74" t="s">
        <v>2829</v>
      </c>
      <c r="J645" s="74" t="s">
        <v>2833</v>
      </c>
      <c r="K645" s="75">
        <v>35750566</v>
      </c>
      <c r="L645" s="75">
        <v>0</v>
      </c>
      <c r="M645" s="75">
        <v>1005713498</v>
      </c>
      <c r="N645" s="75">
        <v>1005713498</v>
      </c>
      <c r="O645" s="75">
        <v>969962932</v>
      </c>
      <c r="P645" s="75">
        <v>1005713498</v>
      </c>
      <c r="Q645" s="75">
        <v>969962932</v>
      </c>
      <c r="R645" s="75">
        <v>1005713498</v>
      </c>
      <c r="S645" s="75">
        <v>969962932</v>
      </c>
    </row>
    <row r="646" spans="1:19" x14ac:dyDescent="0.35">
      <c r="A646" s="74" t="s">
        <v>651</v>
      </c>
      <c r="B646" s="74">
        <v>101</v>
      </c>
      <c r="C646" s="74" t="s">
        <v>1664</v>
      </c>
      <c r="D646" s="74">
        <v>146902</v>
      </c>
      <c r="E646" s="74" t="s">
        <v>2344</v>
      </c>
      <c r="F646" s="75">
        <v>3995236</v>
      </c>
      <c r="G646" s="75">
        <v>3995236</v>
      </c>
      <c r="H646" s="75">
        <v>3995236</v>
      </c>
      <c r="I646" s="74" t="s">
        <v>2829</v>
      </c>
      <c r="J646" s="74" t="s">
        <v>2833</v>
      </c>
      <c r="K646" s="75">
        <v>34623</v>
      </c>
      <c r="L646" s="75">
        <v>0</v>
      </c>
      <c r="M646" s="75">
        <v>4029859</v>
      </c>
      <c r="N646" s="75">
        <v>4029859</v>
      </c>
      <c r="O646" s="75">
        <v>3995236</v>
      </c>
      <c r="P646" s="75">
        <v>4029859</v>
      </c>
      <c r="Q646" s="75">
        <v>3995236</v>
      </c>
      <c r="R646" s="75">
        <v>4029859</v>
      </c>
      <c r="S646" s="75">
        <v>3995236</v>
      </c>
    </row>
    <row r="647" spans="1:19" x14ac:dyDescent="0.35">
      <c r="A647" s="74" t="s">
        <v>652</v>
      </c>
      <c r="B647" s="74">
        <v>101</v>
      </c>
      <c r="C647" s="74" t="s">
        <v>1664</v>
      </c>
      <c r="D647" s="74">
        <v>170908</v>
      </c>
      <c r="E647" s="74" t="s">
        <v>2345</v>
      </c>
      <c r="F647" s="75">
        <v>59000870</v>
      </c>
      <c r="G647" s="75">
        <v>59000870</v>
      </c>
      <c r="H647" s="75">
        <v>59000870</v>
      </c>
      <c r="I647" s="74" t="s">
        <v>2829</v>
      </c>
      <c r="J647" s="74" t="s">
        <v>2833</v>
      </c>
      <c r="K647" s="75">
        <v>2751933</v>
      </c>
      <c r="L647" s="75">
        <v>0</v>
      </c>
      <c r="M647" s="75">
        <v>61752803</v>
      </c>
      <c r="N647" s="75">
        <v>61752803</v>
      </c>
      <c r="O647" s="75">
        <v>59000870</v>
      </c>
      <c r="P647" s="75">
        <v>61752803</v>
      </c>
      <c r="Q647" s="75">
        <v>59000870</v>
      </c>
      <c r="R647" s="75">
        <v>61752803</v>
      </c>
      <c r="S647" s="75">
        <v>59000870</v>
      </c>
    </row>
    <row r="648" spans="1:19" x14ac:dyDescent="0.35">
      <c r="A648" s="74" t="s">
        <v>653</v>
      </c>
      <c r="B648" s="74">
        <v>101</v>
      </c>
      <c r="C648" s="74" t="s">
        <v>1664</v>
      </c>
      <c r="D648" s="74">
        <v>237904</v>
      </c>
      <c r="E648" s="74" t="s">
        <v>2346</v>
      </c>
      <c r="F648" s="75">
        <v>858584694</v>
      </c>
      <c r="G648" s="75">
        <v>893440787</v>
      </c>
      <c r="H648" s="75">
        <v>858584694</v>
      </c>
      <c r="I648" s="74" t="s">
        <v>2829</v>
      </c>
      <c r="J648" s="74" t="s">
        <v>2833</v>
      </c>
      <c r="K648" s="75">
        <v>21506384</v>
      </c>
      <c r="L648" s="75">
        <v>0</v>
      </c>
      <c r="M648" s="75">
        <v>880091078</v>
      </c>
      <c r="N648" s="75">
        <v>880091078</v>
      </c>
      <c r="O648" s="75">
        <v>858584694</v>
      </c>
      <c r="P648" s="75">
        <v>995273425</v>
      </c>
      <c r="Q648" s="75">
        <v>973767041</v>
      </c>
      <c r="R648" s="75">
        <v>995273425</v>
      </c>
      <c r="S648" s="75">
        <v>973767041</v>
      </c>
    </row>
    <row r="649" spans="1:19" x14ac:dyDescent="0.35">
      <c r="A649" s="74" t="s">
        <v>654</v>
      </c>
      <c r="B649" s="74">
        <v>102</v>
      </c>
      <c r="C649" s="74" t="s">
        <v>1665</v>
      </c>
      <c r="D649" s="74">
        <v>102901</v>
      </c>
      <c r="E649" s="74" t="s">
        <v>2347</v>
      </c>
      <c r="F649" s="75">
        <v>218235315</v>
      </c>
      <c r="G649" s="75">
        <v>228417496</v>
      </c>
      <c r="H649" s="75">
        <v>218235315</v>
      </c>
      <c r="I649" s="74" t="s">
        <v>2829</v>
      </c>
      <c r="J649" s="74" t="s">
        <v>2833</v>
      </c>
      <c r="K649" s="75">
        <v>4818527</v>
      </c>
      <c r="L649" s="75">
        <v>6862444</v>
      </c>
      <c r="M649" s="75">
        <v>223053842</v>
      </c>
      <c r="N649" s="75">
        <v>216191398</v>
      </c>
      <c r="O649" s="75">
        <v>211372871</v>
      </c>
      <c r="P649" s="75">
        <v>223053842</v>
      </c>
      <c r="Q649" s="75">
        <v>218235315</v>
      </c>
      <c r="R649" s="75">
        <v>216191398</v>
      </c>
      <c r="S649" s="75">
        <v>211372871</v>
      </c>
    </row>
    <row r="650" spans="1:19" x14ac:dyDescent="0.35">
      <c r="A650" s="74" t="s">
        <v>655</v>
      </c>
      <c r="B650" s="74">
        <v>102</v>
      </c>
      <c r="C650" s="74" t="s">
        <v>1665</v>
      </c>
      <c r="D650" s="74">
        <v>102902</v>
      </c>
      <c r="E650" s="74" t="s">
        <v>2348</v>
      </c>
      <c r="F650" s="75">
        <v>2572765142</v>
      </c>
      <c r="G650" s="75">
        <v>2606123725</v>
      </c>
      <c r="H650" s="75">
        <v>2572765142</v>
      </c>
      <c r="I650" s="74" t="s">
        <v>2829</v>
      </c>
      <c r="J650" s="74" t="s">
        <v>2833</v>
      </c>
      <c r="K650" s="75">
        <v>57809332</v>
      </c>
      <c r="L650" s="75">
        <v>76191162</v>
      </c>
      <c r="M650" s="75">
        <v>2630574474</v>
      </c>
      <c r="N650" s="75">
        <v>2554383312</v>
      </c>
      <c r="O650" s="75">
        <v>2496573980</v>
      </c>
      <c r="P650" s="75">
        <v>2630574474</v>
      </c>
      <c r="Q650" s="75">
        <v>2572765142</v>
      </c>
      <c r="R650" s="75">
        <v>2554383312</v>
      </c>
      <c r="S650" s="75">
        <v>2496573980</v>
      </c>
    </row>
    <row r="651" spans="1:19" x14ac:dyDescent="0.35">
      <c r="A651" s="74" t="s">
        <v>656</v>
      </c>
      <c r="B651" s="74">
        <v>102</v>
      </c>
      <c r="C651" s="74" t="s">
        <v>1665</v>
      </c>
      <c r="D651" s="74">
        <v>102903</v>
      </c>
      <c r="E651" s="74" t="s">
        <v>2349</v>
      </c>
      <c r="F651" s="75">
        <v>389101442</v>
      </c>
      <c r="G651" s="75">
        <v>389972677</v>
      </c>
      <c r="H651" s="75">
        <v>389101442</v>
      </c>
      <c r="I651" s="74" t="s">
        <v>2829</v>
      </c>
      <c r="J651" s="74" t="s">
        <v>2833</v>
      </c>
      <c r="K651" s="75">
        <v>6650845</v>
      </c>
      <c r="L651" s="75">
        <v>8843773</v>
      </c>
      <c r="M651" s="75">
        <v>395752287</v>
      </c>
      <c r="N651" s="75">
        <v>386908514</v>
      </c>
      <c r="O651" s="75">
        <v>380257669</v>
      </c>
      <c r="P651" s="75">
        <v>395752287</v>
      </c>
      <c r="Q651" s="75">
        <v>389101442</v>
      </c>
      <c r="R651" s="75">
        <v>386908514</v>
      </c>
      <c r="S651" s="75">
        <v>380257669</v>
      </c>
    </row>
    <row r="652" spans="1:19" x14ac:dyDescent="0.35">
      <c r="A652" s="74" t="s">
        <v>657</v>
      </c>
      <c r="B652" s="74">
        <v>102</v>
      </c>
      <c r="C652" s="74" t="s">
        <v>1665</v>
      </c>
      <c r="D652" s="74">
        <v>102904</v>
      </c>
      <c r="E652" s="74" t="s">
        <v>2350</v>
      </c>
      <c r="F652" s="75">
        <v>2542366088</v>
      </c>
      <c r="G652" s="75">
        <v>2575221913</v>
      </c>
      <c r="H652" s="75">
        <v>2542366088</v>
      </c>
      <c r="I652" s="74" t="s">
        <v>2829</v>
      </c>
      <c r="J652" s="74" t="s">
        <v>2833</v>
      </c>
      <c r="K652" s="75">
        <v>43922255</v>
      </c>
      <c r="L652" s="75">
        <v>84948208</v>
      </c>
      <c r="M652" s="75">
        <v>2586288343</v>
      </c>
      <c r="N652" s="75">
        <v>2501340135</v>
      </c>
      <c r="O652" s="75">
        <v>2457417880</v>
      </c>
      <c r="P652" s="75">
        <v>2586288343</v>
      </c>
      <c r="Q652" s="75">
        <v>2542366088</v>
      </c>
      <c r="R652" s="75">
        <v>2501340135</v>
      </c>
      <c r="S652" s="75">
        <v>2457417880</v>
      </c>
    </row>
    <row r="653" spans="1:19" x14ac:dyDescent="0.35">
      <c r="A653" s="74" t="s">
        <v>658</v>
      </c>
      <c r="B653" s="74">
        <v>102</v>
      </c>
      <c r="C653" s="74" t="s">
        <v>1665</v>
      </c>
      <c r="D653" s="74">
        <v>102905</v>
      </c>
      <c r="E653" s="74" t="s">
        <v>2351</v>
      </c>
      <c r="F653" s="75">
        <v>155457419</v>
      </c>
      <c r="G653" s="75">
        <v>166418788</v>
      </c>
      <c r="H653" s="75">
        <v>155457419</v>
      </c>
      <c r="I653" s="74" t="s">
        <v>2829</v>
      </c>
      <c r="J653" s="74" t="s">
        <v>2833</v>
      </c>
      <c r="K653" s="75">
        <v>5478363</v>
      </c>
      <c r="L653" s="75">
        <v>9207895</v>
      </c>
      <c r="M653" s="75">
        <v>160935782</v>
      </c>
      <c r="N653" s="75">
        <v>151727887</v>
      </c>
      <c r="O653" s="75">
        <v>146249524</v>
      </c>
      <c r="P653" s="75">
        <v>160935782</v>
      </c>
      <c r="Q653" s="75">
        <v>155457419</v>
      </c>
      <c r="R653" s="75">
        <v>151727887</v>
      </c>
      <c r="S653" s="75">
        <v>146249524</v>
      </c>
    </row>
    <row r="654" spans="1:19" x14ac:dyDescent="0.35">
      <c r="A654" s="74" t="s">
        <v>659</v>
      </c>
      <c r="B654" s="74">
        <v>102</v>
      </c>
      <c r="C654" s="74" t="s">
        <v>1665</v>
      </c>
      <c r="D654" s="74">
        <v>102906</v>
      </c>
      <c r="E654" s="74" t="s">
        <v>2352</v>
      </c>
      <c r="F654" s="75">
        <v>250116799</v>
      </c>
      <c r="G654" s="75">
        <v>257380549</v>
      </c>
      <c r="H654" s="75">
        <v>250116799</v>
      </c>
      <c r="I654" s="74" t="s">
        <v>2829</v>
      </c>
      <c r="J654" s="74" t="s">
        <v>2833</v>
      </c>
      <c r="K654" s="75">
        <v>5205419</v>
      </c>
      <c r="L654" s="75">
        <v>8229364</v>
      </c>
      <c r="M654" s="75">
        <v>255322218</v>
      </c>
      <c r="N654" s="75">
        <v>247092854</v>
      </c>
      <c r="O654" s="75">
        <v>241887435</v>
      </c>
      <c r="P654" s="75">
        <v>255322218</v>
      </c>
      <c r="Q654" s="75">
        <v>250116799</v>
      </c>
      <c r="R654" s="75">
        <v>247092854</v>
      </c>
      <c r="S654" s="75">
        <v>241887435</v>
      </c>
    </row>
    <row r="655" spans="1:19" x14ac:dyDescent="0.35">
      <c r="A655" s="74" t="s">
        <v>660</v>
      </c>
      <c r="B655" s="74">
        <v>102</v>
      </c>
      <c r="C655" s="74" t="s">
        <v>1665</v>
      </c>
      <c r="D655" s="74">
        <v>230903</v>
      </c>
      <c r="E655" s="74" t="s">
        <v>2353</v>
      </c>
      <c r="F655" s="75">
        <v>2557629</v>
      </c>
      <c r="G655" s="75">
        <v>2557629</v>
      </c>
      <c r="H655" s="75">
        <v>2557629</v>
      </c>
      <c r="I655" s="74" t="s">
        <v>2829</v>
      </c>
      <c r="J655" s="74" t="s">
        <v>2833</v>
      </c>
      <c r="K655" s="75">
        <v>122152</v>
      </c>
      <c r="L655" s="75">
        <v>0</v>
      </c>
      <c r="M655" s="75">
        <v>2679781</v>
      </c>
      <c r="N655" s="75">
        <v>2679781</v>
      </c>
      <c r="O655" s="75">
        <v>2557629</v>
      </c>
      <c r="P655" s="75">
        <v>2679781</v>
      </c>
      <c r="Q655" s="75">
        <v>2557629</v>
      </c>
      <c r="R655" s="75">
        <v>2679781</v>
      </c>
      <c r="S655" s="75">
        <v>2557629</v>
      </c>
    </row>
    <row r="656" spans="1:19" x14ac:dyDescent="0.35">
      <c r="A656" s="74" t="s">
        <v>661</v>
      </c>
      <c r="B656" s="74">
        <v>102</v>
      </c>
      <c r="C656" s="74" t="s">
        <v>1665</v>
      </c>
      <c r="D656" s="74">
        <v>230906</v>
      </c>
      <c r="E656" s="74" t="s">
        <v>2354</v>
      </c>
      <c r="F656" s="75">
        <v>6341859</v>
      </c>
      <c r="G656" s="75">
        <v>6341859</v>
      </c>
      <c r="H656" s="75">
        <v>6341859</v>
      </c>
      <c r="I656" s="74" t="s">
        <v>2829</v>
      </c>
      <c r="J656" s="74" t="s">
        <v>2833</v>
      </c>
      <c r="K656" s="75">
        <v>266860</v>
      </c>
      <c r="L656" s="75">
        <v>0</v>
      </c>
      <c r="M656" s="75">
        <v>6608719</v>
      </c>
      <c r="N656" s="75">
        <v>6608719</v>
      </c>
      <c r="O656" s="75">
        <v>6341859</v>
      </c>
      <c r="P656" s="75">
        <v>6608719</v>
      </c>
      <c r="Q656" s="75">
        <v>6341859</v>
      </c>
      <c r="R656" s="75">
        <v>6608719</v>
      </c>
      <c r="S656" s="75">
        <v>6341859</v>
      </c>
    </row>
    <row r="657" spans="1:19" x14ac:dyDescent="0.35">
      <c r="A657" s="74" t="s">
        <v>662</v>
      </c>
      <c r="B657" s="74">
        <v>103</v>
      </c>
      <c r="C657" s="74" t="s">
        <v>1666</v>
      </c>
      <c r="D657" s="74">
        <v>56901</v>
      </c>
      <c r="E657" s="74" t="s">
        <v>5219</v>
      </c>
      <c r="F657" s="75">
        <v>346803117</v>
      </c>
      <c r="G657" s="75">
        <v>348303347</v>
      </c>
      <c r="H657" s="75">
        <v>346803117</v>
      </c>
      <c r="I657" s="74" t="s">
        <v>2829</v>
      </c>
      <c r="J657" s="74" t="s">
        <v>2833</v>
      </c>
      <c r="K657" s="75">
        <v>8216400</v>
      </c>
      <c r="L657" s="75">
        <v>0</v>
      </c>
      <c r="M657" s="75">
        <v>355019517</v>
      </c>
      <c r="N657" s="75">
        <v>355019517</v>
      </c>
      <c r="O657" s="75">
        <v>346803117</v>
      </c>
      <c r="P657" s="75">
        <v>355019517</v>
      </c>
      <c r="Q657" s="75">
        <v>346803117</v>
      </c>
      <c r="R657" s="75">
        <v>355019517</v>
      </c>
      <c r="S657" s="75">
        <v>346803117</v>
      </c>
    </row>
    <row r="658" spans="1:19" x14ac:dyDescent="0.35">
      <c r="A658" s="74" t="s">
        <v>663</v>
      </c>
      <c r="B658" s="74">
        <v>103</v>
      </c>
      <c r="C658" s="74" t="s">
        <v>1666</v>
      </c>
      <c r="D658" s="74">
        <v>103901</v>
      </c>
      <c r="E658" s="74" t="s">
        <v>2355</v>
      </c>
      <c r="F658" s="75">
        <v>129603801</v>
      </c>
      <c r="G658" s="75">
        <v>126849414</v>
      </c>
      <c r="H658" s="75">
        <v>129603801</v>
      </c>
      <c r="I658" s="74" t="s">
        <v>2829</v>
      </c>
      <c r="J658" s="74" t="s">
        <v>2833</v>
      </c>
      <c r="K658" s="75">
        <v>708510</v>
      </c>
      <c r="L658" s="75">
        <v>0</v>
      </c>
      <c r="M658" s="75">
        <v>130312311</v>
      </c>
      <c r="N658" s="75">
        <v>130312311</v>
      </c>
      <c r="O658" s="75">
        <v>129603801</v>
      </c>
      <c r="P658" s="75">
        <v>130312311</v>
      </c>
      <c r="Q658" s="75">
        <v>129603801</v>
      </c>
      <c r="R658" s="75">
        <v>130312311</v>
      </c>
      <c r="S658" s="75">
        <v>129603801</v>
      </c>
    </row>
    <row r="659" spans="1:19" x14ac:dyDescent="0.35">
      <c r="A659" s="74" t="s">
        <v>664</v>
      </c>
      <c r="B659" s="74">
        <v>103</v>
      </c>
      <c r="C659" s="74" t="s">
        <v>1666</v>
      </c>
      <c r="D659" s="74">
        <v>103902</v>
      </c>
      <c r="E659" s="74" t="s">
        <v>2356</v>
      </c>
      <c r="F659" s="75">
        <v>162940546</v>
      </c>
      <c r="G659" s="75">
        <v>162515696</v>
      </c>
      <c r="H659" s="75">
        <v>162940546</v>
      </c>
      <c r="I659" s="74" t="s">
        <v>2829</v>
      </c>
      <c r="J659" s="74" t="s">
        <v>2833</v>
      </c>
      <c r="K659" s="75">
        <v>961950</v>
      </c>
      <c r="L659" s="75">
        <v>0</v>
      </c>
      <c r="M659" s="75">
        <v>163902496</v>
      </c>
      <c r="N659" s="75">
        <v>163902496</v>
      </c>
      <c r="O659" s="75">
        <v>162940546</v>
      </c>
      <c r="P659" s="75">
        <v>163902496</v>
      </c>
      <c r="Q659" s="75">
        <v>162940546</v>
      </c>
      <c r="R659" s="75">
        <v>163902496</v>
      </c>
      <c r="S659" s="75">
        <v>162940546</v>
      </c>
    </row>
    <row r="660" spans="1:19" x14ac:dyDescent="0.35">
      <c r="A660" s="74" t="s">
        <v>665</v>
      </c>
      <c r="B660" s="74">
        <v>104</v>
      </c>
      <c r="C660" s="74" t="s">
        <v>1667</v>
      </c>
      <c r="D660" s="74">
        <v>104901</v>
      </c>
      <c r="E660" s="74" t="s">
        <v>2357</v>
      </c>
      <c r="F660" s="75">
        <v>156325178</v>
      </c>
      <c r="G660" s="75">
        <v>156325178</v>
      </c>
      <c r="H660" s="75">
        <v>156325178</v>
      </c>
      <c r="I660" s="74" t="s">
        <v>2829</v>
      </c>
      <c r="J660" s="74" t="s">
        <v>2832</v>
      </c>
      <c r="K660" s="75">
        <v>6805630</v>
      </c>
      <c r="L660" s="75">
        <v>0</v>
      </c>
      <c r="M660" s="75">
        <v>163130808</v>
      </c>
      <c r="N660" s="75">
        <v>163130808</v>
      </c>
      <c r="O660" s="75">
        <v>156325178</v>
      </c>
      <c r="P660" s="75">
        <v>163130808</v>
      </c>
      <c r="Q660" s="75">
        <v>156325178</v>
      </c>
      <c r="R660" s="75">
        <v>163130808</v>
      </c>
      <c r="S660" s="75">
        <v>156325178</v>
      </c>
    </row>
    <row r="661" spans="1:19" x14ac:dyDescent="0.35">
      <c r="A661" s="74" t="s">
        <v>666</v>
      </c>
      <c r="B661" s="74">
        <v>104</v>
      </c>
      <c r="C661" s="74" t="s">
        <v>1667</v>
      </c>
      <c r="D661" s="74">
        <v>104903</v>
      </c>
      <c r="E661" s="74" t="s">
        <v>2358</v>
      </c>
      <c r="F661" s="75">
        <v>41504207</v>
      </c>
      <c r="G661" s="75">
        <v>41504207</v>
      </c>
      <c r="H661" s="75">
        <v>41504207</v>
      </c>
      <c r="I661" s="74" t="s">
        <v>2829</v>
      </c>
      <c r="J661" s="74" t="s">
        <v>2832</v>
      </c>
      <c r="K661" s="75">
        <v>1085110</v>
      </c>
      <c r="L661" s="75">
        <v>587740</v>
      </c>
      <c r="M661" s="75">
        <v>42589317</v>
      </c>
      <c r="N661" s="75">
        <v>42001577</v>
      </c>
      <c r="O661" s="75">
        <v>40916467</v>
      </c>
      <c r="P661" s="75">
        <v>42589317</v>
      </c>
      <c r="Q661" s="75">
        <v>41504207</v>
      </c>
      <c r="R661" s="75">
        <v>42001577</v>
      </c>
      <c r="S661" s="75">
        <v>40916467</v>
      </c>
    </row>
    <row r="662" spans="1:19" x14ac:dyDescent="0.35">
      <c r="A662" s="74" t="s">
        <v>667</v>
      </c>
      <c r="B662" s="74">
        <v>104</v>
      </c>
      <c r="C662" s="74" t="s">
        <v>1667</v>
      </c>
      <c r="D662" s="74">
        <v>104907</v>
      </c>
      <c r="E662" s="74" t="s">
        <v>2359</v>
      </c>
      <c r="F662" s="75">
        <v>137909254</v>
      </c>
      <c r="G662" s="75">
        <v>137909254</v>
      </c>
      <c r="H662" s="75">
        <v>137909254</v>
      </c>
      <c r="I662" s="74" t="s">
        <v>2829</v>
      </c>
      <c r="J662" s="74" t="s">
        <v>2832</v>
      </c>
      <c r="K662" s="75">
        <v>544190</v>
      </c>
      <c r="L662" s="75">
        <v>0</v>
      </c>
      <c r="M662" s="75">
        <v>138453444</v>
      </c>
      <c r="N662" s="75">
        <v>138453444</v>
      </c>
      <c r="O662" s="75">
        <v>137909254</v>
      </c>
      <c r="P662" s="75">
        <v>138453444</v>
      </c>
      <c r="Q662" s="75">
        <v>137909254</v>
      </c>
      <c r="R662" s="75">
        <v>138453444</v>
      </c>
      <c r="S662" s="75">
        <v>137909254</v>
      </c>
    </row>
    <row r="663" spans="1:19" x14ac:dyDescent="0.35">
      <c r="A663" s="74" t="s">
        <v>668</v>
      </c>
      <c r="B663" s="74">
        <v>104</v>
      </c>
      <c r="C663" s="74" t="s">
        <v>1667</v>
      </c>
      <c r="D663" s="74">
        <v>127906</v>
      </c>
      <c r="E663" s="74" t="s">
        <v>2360</v>
      </c>
      <c r="F663" s="75">
        <v>9402079</v>
      </c>
      <c r="G663" s="75">
        <v>9402079</v>
      </c>
      <c r="H663" s="75">
        <v>9402079</v>
      </c>
      <c r="I663" s="74" t="s">
        <v>2829</v>
      </c>
      <c r="J663" s="74" t="s">
        <v>2832</v>
      </c>
      <c r="K663" s="75">
        <v>73500</v>
      </c>
      <c r="L663" s="75">
        <v>0</v>
      </c>
      <c r="M663" s="75">
        <v>9475579</v>
      </c>
      <c r="N663" s="75">
        <v>9475579</v>
      </c>
      <c r="O663" s="75">
        <v>9402079</v>
      </c>
      <c r="P663" s="75">
        <v>9475579</v>
      </c>
      <c r="Q663" s="75">
        <v>9402079</v>
      </c>
      <c r="R663" s="75">
        <v>9475579</v>
      </c>
      <c r="S663" s="75">
        <v>9402079</v>
      </c>
    </row>
    <row r="664" spans="1:19" x14ac:dyDescent="0.35">
      <c r="A664" s="74" t="s">
        <v>669</v>
      </c>
      <c r="B664" s="74">
        <v>104</v>
      </c>
      <c r="C664" s="74" t="s">
        <v>1667</v>
      </c>
      <c r="D664" s="74">
        <v>138902</v>
      </c>
      <c r="E664" s="74" t="s">
        <v>2361</v>
      </c>
      <c r="F664" s="75">
        <v>23226861</v>
      </c>
      <c r="G664" s="75">
        <v>23226861</v>
      </c>
      <c r="H664" s="75">
        <v>23226861</v>
      </c>
      <c r="I664" s="74" t="s">
        <v>2829</v>
      </c>
      <c r="J664" s="74" t="s">
        <v>2832</v>
      </c>
      <c r="K664" s="75">
        <v>144540</v>
      </c>
      <c r="L664" s="75">
        <v>0</v>
      </c>
      <c r="M664" s="75">
        <v>23371401</v>
      </c>
      <c r="N664" s="75">
        <v>23371401</v>
      </c>
      <c r="O664" s="75">
        <v>23226861</v>
      </c>
      <c r="P664" s="75">
        <v>23371401</v>
      </c>
      <c r="Q664" s="75">
        <v>23226861</v>
      </c>
      <c r="R664" s="75">
        <v>23371401</v>
      </c>
      <c r="S664" s="75">
        <v>23226861</v>
      </c>
    </row>
    <row r="665" spans="1:19" x14ac:dyDescent="0.35">
      <c r="A665" s="74" t="s">
        <v>670</v>
      </c>
      <c r="B665" s="74">
        <v>104</v>
      </c>
      <c r="C665" s="74" t="s">
        <v>1667</v>
      </c>
      <c r="D665" s="74">
        <v>138903</v>
      </c>
      <c r="E665" s="74" t="s">
        <v>5229</v>
      </c>
      <c r="F665" s="75">
        <v>1535820</v>
      </c>
      <c r="G665" s="75">
        <v>1535820</v>
      </c>
      <c r="H665" s="75">
        <v>1535820</v>
      </c>
      <c r="I665" s="74" t="s">
        <v>2829</v>
      </c>
      <c r="J665" s="74" t="s">
        <v>2832</v>
      </c>
      <c r="K665" s="75">
        <v>10000</v>
      </c>
      <c r="L665" s="75">
        <v>0</v>
      </c>
      <c r="M665" s="75">
        <v>1545820</v>
      </c>
      <c r="N665" s="75">
        <v>1545820</v>
      </c>
      <c r="O665" s="75">
        <v>1535820</v>
      </c>
      <c r="P665" s="75">
        <v>1545820</v>
      </c>
      <c r="Q665" s="75">
        <v>1535820</v>
      </c>
      <c r="R665" s="75">
        <v>1545820</v>
      </c>
      <c r="S665" s="75">
        <v>1535820</v>
      </c>
    </row>
    <row r="666" spans="1:19" x14ac:dyDescent="0.35">
      <c r="A666" s="74" t="s">
        <v>671</v>
      </c>
      <c r="B666" s="74">
        <v>105</v>
      </c>
      <c r="C666" s="74" t="s">
        <v>1668</v>
      </c>
      <c r="D666" s="74">
        <v>16901</v>
      </c>
      <c r="E666" s="74" t="s">
        <v>1914</v>
      </c>
      <c r="F666" s="75">
        <v>62016479</v>
      </c>
      <c r="G666" s="75">
        <v>62016479</v>
      </c>
      <c r="H666" s="75">
        <v>62016479</v>
      </c>
      <c r="I666" s="74" t="s">
        <v>2829</v>
      </c>
      <c r="J666" s="74" t="s">
        <v>2832</v>
      </c>
      <c r="K666" s="75">
        <v>1543250</v>
      </c>
      <c r="L666" s="75">
        <v>0</v>
      </c>
      <c r="M666" s="75">
        <v>63559729</v>
      </c>
      <c r="N666" s="75">
        <v>63559729</v>
      </c>
      <c r="O666" s="75">
        <v>62016479</v>
      </c>
      <c r="P666" s="75">
        <v>63559729</v>
      </c>
      <c r="Q666" s="75">
        <v>62016479</v>
      </c>
      <c r="R666" s="75">
        <v>63559729</v>
      </c>
      <c r="S666" s="75">
        <v>62016479</v>
      </c>
    </row>
    <row r="667" spans="1:19" x14ac:dyDescent="0.35">
      <c r="A667" s="74" t="s">
        <v>672</v>
      </c>
      <c r="B667" s="74">
        <v>105</v>
      </c>
      <c r="C667" s="74" t="s">
        <v>1668</v>
      </c>
      <c r="D667" s="74">
        <v>16902</v>
      </c>
      <c r="E667" s="74" t="s">
        <v>1915</v>
      </c>
      <c r="F667" s="75">
        <v>46809573</v>
      </c>
      <c r="G667" s="75">
        <v>46809573</v>
      </c>
      <c r="H667" s="75">
        <v>46809573</v>
      </c>
      <c r="I667" s="74" t="s">
        <v>2829</v>
      </c>
      <c r="J667" s="74" t="s">
        <v>2832</v>
      </c>
      <c r="K667" s="75">
        <v>945190</v>
      </c>
      <c r="L667" s="75">
        <v>0</v>
      </c>
      <c r="M667" s="75">
        <v>47754763</v>
      </c>
      <c r="N667" s="75">
        <v>47754763</v>
      </c>
      <c r="O667" s="75">
        <v>46809573</v>
      </c>
      <c r="P667" s="75">
        <v>47754763</v>
      </c>
      <c r="Q667" s="75">
        <v>46809573</v>
      </c>
      <c r="R667" s="75">
        <v>47754763</v>
      </c>
      <c r="S667" s="75">
        <v>46809573</v>
      </c>
    </row>
    <row r="668" spans="1:19" x14ac:dyDescent="0.35">
      <c r="A668" s="74" t="s">
        <v>673</v>
      </c>
      <c r="B668" s="74">
        <v>105</v>
      </c>
      <c r="C668" s="74" t="s">
        <v>1668</v>
      </c>
      <c r="D668" s="74">
        <v>46902</v>
      </c>
      <c r="E668" s="74" t="s">
        <v>1909</v>
      </c>
      <c r="F668" s="75">
        <v>27543188</v>
      </c>
      <c r="G668" s="75">
        <v>27543188</v>
      </c>
      <c r="H668" s="75">
        <v>27543188</v>
      </c>
      <c r="I668" s="74" t="s">
        <v>2829</v>
      </c>
      <c r="J668" s="74" t="s">
        <v>2832</v>
      </c>
      <c r="K668" s="75">
        <v>412500</v>
      </c>
      <c r="L668" s="75">
        <v>1640767</v>
      </c>
      <c r="M668" s="75">
        <v>27955688</v>
      </c>
      <c r="N668" s="75">
        <v>26314921</v>
      </c>
      <c r="O668" s="75">
        <v>25902421</v>
      </c>
      <c r="P668" s="75">
        <v>27955688</v>
      </c>
      <c r="Q668" s="75">
        <v>27543188</v>
      </c>
      <c r="R668" s="75">
        <v>26314921</v>
      </c>
      <c r="S668" s="75">
        <v>25902421</v>
      </c>
    </row>
    <row r="669" spans="1:19" x14ac:dyDescent="0.35">
      <c r="A669" s="74" t="s">
        <v>674</v>
      </c>
      <c r="B669" s="74">
        <v>105</v>
      </c>
      <c r="C669" s="74" t="s">
        <v>1668</v>
      </c>
      <c r="D669" s="74">
        <v>105902</v>
      </c>
      <c r="E669" s="74" t="s">
        <v>1982</v>
      </c>
      <c r="F669" s="75">
        <v>4118047954</v>
      </c>
      <c r="G669" s="75">
        <v>4118047954</v>
      </c>
      <c r="H669" s="75">
        <v>4118047954</v>
      </c>
      <c r="I669" s="74" t="s">
        <v>2829</v>
      </c>
      <c r="J669" s="74" t="s">
        <v>2832</v>
      </c>
      <c r="K669" s="75">
        <v>56530382</v>
      </c>
      <c r="L669" s="75">
        <v>0</v>
      </c>
      <c r="M669" s="75">
        <v>4174578336</v>
      </c>
      <c r="N669" s="75">
        <v>4174578336</v>
      </c>
      <c r="O669" s="75">
        <v>4118047954</v>
      </c>
      <c r="P669" s="75">
        <v>4174578336</v>
      </c>
      <c r="Q669" s="75">
        <v>4118047954</v>
      </c>
      <c r="R669" s="75">
        <v>4174578336</v>
      </c>
      <c r="S669" s="75">
        <v>4118047954</v>
      </c>
    </row>
    <row r="670" spans="1:19" x14ac:dyDescent="0.35">
      <c r="A670" s="74" t="s">
        <v>675</v>
      </c>
      <c r="B670" s="74">
        <v>105</v>
      </c>
      <c r="C670" s="74" t="s">
        <v>1668</v>
      </c>
      <c r="D670" s="74">
        <v>105904</v>
      </c>
      <c r="E670" s="74" t="s">
        <v>2363</v>
      </c>
      <c r="F670" s="75">
        <v>3461099398</v>
      </c>
      <c r="G670" s="75">
        <v>3525000314</v>
      </c>
      <c r="H670" s="75">
        <v>3461099398</v>
      </c>
      <c r="I670" s="74" t="s">
        <v>2829</v>
      </c>
      <c r="J670" s="74" t="s">
        <v>2833</v>
      </c>
      <c r="K670" s="75">
        <v>74141478</v>
      </c>
      <c r="L670" s="75">
        <v>0</v>
      </c>
      <c r="M670" s="75">
        <v>3535240876</v>
      </c>
      <c r="N670" s="75">
        <v>3535240876</v>
      </c>
      <c r="O670" s="75">
        <v>3461099398</v>
      </c>
      <c r="P670" s="75">
        <v>3535240876</v>
      </c>
      <c r="Q670" s="75">
        <v>3461099398</v>
      </c>
      <c r="R670" s="75">
        <v>3535240876</v>
      </c>
      <c r="S670" s="75">
        <v>3461099398</v>
      </c>
    </row>
    <row r="671" spans="1:19" x14ac:dyDescent="0.35">
      <c r="A671" s="74" t="s">
        <v>676</v>
      </c>
      <c r="B671" s="74">
        <v>105</v>
      </c>
      <c r="C671" s="74" t="s">
        <v>1668</v>
      </c>
      <c r="D671" s="74">
        <v>105905</v>
      </c>
      <c r="E671" s="74" t="s">
        <v>2079</v>
      </c>
      <c r="F671" s="75">
        <v>1676792637</v>
      </c>
      <c r="G671" s="75">
        <v>1719987277</v>
      </c>
      <c r="H671" s="75">
        <v>1676792637</v>
      </c>
      <c r="I671" s="74" t="s">
        <v>2829</v>
      </c>
      <c r="J671" s="74" t="s">
        <v>2833</v>
      </c>
      <c r="K671" s="75">
        <v>41140115</v>
      </c>
      <c r="L671" s="75">
        <v>0</v>
      </c>
      <c r="M671" s="75">
        <v>1717932752</v>
      </c>
      <c r="N671" s="75">
        <v>1717932752</v>
      </c>
      <c r="O671" s="75">
        <v>1676792637</v>
      </c>
      <c r="P671" s="75">
        <v>1717932752</v>
      </c>
      <c r="Q671" s="75">
        <v>1676792637</v>
      </c>
      <c r="R671" s="75">
        <v>1717932752</v>
      </c>
      <c r="S671" s="75">
        <v>1676792637</v>
      </c>
    </row>
    <row r="672" spans="1:19" x14ac:dyDescent="0.35">
      <c r="A672" s="74" t="s">
        <v>677</v>
      </c>
      <c r="B672" s="74">
        <v>105</v>
      </c>
      <c r="C672" s="74" t="s">
        <v>1668</v>
      </c>
      <c r="D672" s="74">
        <v>105906</v>
      </c>
      <c r="E672" s="74" t="s">
        <v>1983</v>
      </c>
      <c r="F672" s="75">
        <v>5222296919</v>
      </c>
      <c r="G672" s="75">
        <v>5298561320</v>
      </c>
      <c r="H672" s="75">
        <v>5222296919</v>
      </c>
      <c r="I672" s="74" t="s">
        <v>2829</v>
      </c>
      <c r="J672" s="74" t="s">
        <v>2833</v>
      </c>
      <c r="K672" s="75">
        <v>158318278</v>
      </c>
      <c r="L672" s="75">
        <v>0</v>
      </c>
      <c r="M672" s="75">
        <v>5380615197</v>
      </c>
      <c r="N672" s="75">
        <v>5380615197</v>
      </c>
      <c r="O672" s="75">
        <v>5222296919</v>
      </c>
      <c r="P672" s="75">
        <v>5380615197</v>
      </c>
      <c r="Q672" s="75">
        <v>5222296919</v>
      </c>
      <c r="R672" s="75">
        <v>5380615197</v>
      </c>
      <c r="S672" s="75">
        <v>5222296919</v>
      </c>
    </row>
    <row r="673" spans="1:19" x14ac:dyDescent="0.35">
      <c r="A673" s="74" t="s">
        <v>678</v>
      </c>
      <c r="B673" s="74">
        <v>106</v>
      </c>
      <c r="C673" s="74" t="s">
        <v>1669</v>
      </c>
      <c r="D673" s="74">
        <v>106901</v>
      </c>
      <c r="E673" s="74" t="s">
        <v>2364</v>
      </c>
      <c r="F673" s="75">
        <v>1675077838</v>
      </c>
      <c r="G673" s="75">
        <v>1675077838</v>
      </c>
      <c r="H673" s="75">
        <v>1675077838</v>
      </c>
      <c r="I673" s="74" t="s">
        <v>2829</v>
      </c>
      <c r="J673" s="74" t="s">
        <v>2832</v>
      </c>
      <c r="K673" s="75">
        <v>7066100</v>
      </c>
      <c r="L673" s="75">
        <v>9334855</v>
      </c>
      <c r="M673" s="75">
        <v>1682143938</v>
      </c>
      <c r="N673" s="75">
        <v>1672809083</v>
      </c>
      <c r="O673" s="75">
        <v>1665742983</v>
      </c>
      <c r="P673" s="75">
        <v>1682143938</v>
      </c>
      <c r="Q673" s="75">
        <v>1675077838</v>
      </c>
      <c r="R673" s="75">
        <v>1672809083</v>
      </c>
      <c r="S673" s="75">
        <v>1665742983</v>
      </c>
    </row>
    <row r="674" spans="1:19" x14ac:dyDescent="0.35">
      <c r="A674" s="74" t="s">
        <v>679</v>
      </c>
      <c r="B674" s="74">
        <v>106</v>
      </c>
      <c r="C674" s="74" t="s">
        <v>1669</v>
      </c>
      <c r="D674" s="74">
        <v>148901</v>
      </c>
      <c r="E674" s="74" t="s">
        <v>2365</v>
      </c>
      <c r="F674" s="75">
        <v>699320</v>
      </c>
      <c r="G674" s="75">
        <v>699320</v>
      </c>
      <c r="H674" s="75">
        <v>699320</v>
      </c>
      <c r="I674" s="74" t="s">
        <v>2829</v>
      </c>
      <c r="J674" s="74" t="s">
        <v>2832</v>
      </c>
      <c r="K674" s="75">
        <v>0</v>
      </c>
      <c r="L674" s="75">
        <v>0</v>
      </c>
      <c r="M674" s="75">
        <v>699320</v>
      </c>
      <c r="N674" s="75">
        <v>699320</v>
      </c>
      <c r="O674" s="75">
        <v>699320</v>
      </c>
      <c r="P674" s="75">
        <v>699320</v>
      </c>
      <c r="Q674" s="75">
        <v>699320</v>
      </c>
      <c r="R674" s="75">
        <v>699320</v>
      </c>
      <c r="S674" s="75">
        <v>699320</v>
      </c>
    </row>
    <row r="675" spans="1:19" x14ac:dyDescent="0.35">
      <c r="A675" s="74" t="s">
        <v>680</v>
      </c>
      <c r="B675" s="74">
        <v>106</v>
      </c>
      <c r="C675" s="74" t="s">
        <v>1669</v>
      </c>
      <c r="D675" s="74">
        <v>242906</v>
      </c>
      <c r="E675" s="74" t="s">
        <v>2288</v>
      </c>
      <c r="F675" s="75">
        <v>526219548</v>
      </c>
      <c r="G675" s="75">
        <v>526219548</v>
      </c>
      <c r="H675" s="75">
        <v>526219548</v>
      </c>
      <c r="I675" s="74" t="s">
        <v>2829</v>
      </c>
      <c r="J675" s="74" t="s">
        <v>2832</v>
      </c>
      <c r="K675" s="75">
        <v>356440</v>
      </c>
      <c r="L675" s="75">
        <v>0</v>
      </c>
      <c r="M675" s="75">
        <v>526575988</v>
      </c>
      <c r="N675" s="75">
        <v>526575988</v>
      </c>
      <c r="O675" s="75">
        <v>526219548</v>
      </c>
      <c r="P675" s="75">
        <v>526575988</v>
      </c>
      <c r="Q675" s="75">
        <v>526219548</v>
      </c>
      <c r="R675" s="75">
        <v>526575988</v>
      </c>
      <c r="S675" s="75">
        <v>526219548</v>
      </c>
    </row>
    <row r="676" spans="1:19" x14ac:dyDescent="0.35">
      <c r="A676" s="74" t="s">
        <v>681</v>
      </c>
      <c r="B676" s="74">
        <v>107</v>
      </c>
      <c r="C676" s="74" t="s">
        <v>1670</v>
      </c>
      <c r="D676" s="74">
        <v>1904</v>
      </c>
      <c r="E676" s="74" t="s">
        <v>1821</v>
      </c>
      <c r="F676" s="75">
        <v>85167058</v>
      </c>
      <c r="G676" s="75">
        <v>85167058</v>
      </c>
      <c r="H676" s="75">
        <v>85167058</v>
      </c>
      <c r="I676" s="74" t="s">
        <v>2829</v>
      </c>
      <c r="J676" s="74" t="s">
        <v>2832</v>
      </c>
      <c r="K676" s="75">
        <v>3970924</v>
      </c>
      <c r="L676" s="75">
        <v>5277247</v>
      </c>
      <c r="M676" s="75">
        <v>89137982</v>
      </c>
      <c r="N676" s="75">
        <v>83860735</v>
      </c>
      <c r="O676" s="75">
        <v>79889811</v>
      </c>
      <c r="P676" s="75">
        <v>89137982</v>
      </c>
      <c r="Q676" s="75">
        <v>85167058</v>
      </c>
      <c r="R676" s="75">
        <v>83860735</v>
      </c>
      <c r="S676" s="75">
        <v>79889811</v>
      </c>
    </row>
    <row r="677" spans="1:19" x14ac:dyDescent="0.35">
      <c r="A677" s="74" t="s">
        <v>682</v>
      </c>
      <c r="B677" s="74">
        <v>107</v>
      </c>
      <c r="C677" s="74" t="s">
        <v>1670</v>
      </c>
      <c r="D677" s="74">
        <v>107901</v>
      </c>
      <c r="E677" s="74" t="s">
        <v>1826</v>
      </c>
      <c r="F677" s="75">
        <v>1217973378</v>
      </c>
      <c r="G677" s="75">
        <v>1217973378</v>
      </c>
      <c r="H677" s="75">
        <v>1217973378</v>
      </c>
      <c r="I677" s="74" t="s">
        <v>2829</v>
      </c>
      <c r="J677" s="74" t="s">
        <v>2832</v>
      </c>
      <c r="K677" s="75">
        <v>42290531</v>
      </c>
      <c r="L677" s="75">
        <v>0</v>
      </c>
      <c r="M677" s="75">
        <v>1260263909</v>
      </c>
      <c r="N677" s="75">
        <v>1260263909</v>
      </c>
      <c r="O677" s="75">
        <v>1217973378</v>
      </c>
      <c r="P677" s="75">
        <v>1260263909</v>
      </c>
      <c r="Q677" s="75">
        <v>1217973378</v>
      </c>
      <c r="R677" s="75">
        <v>1260263909</v>
      </c>
      <c r="S677" s="75">
        <v>1217973378</v>
      </c>
    </row>
    <row r="678" spans="1:19" x14ac:dyDescent="0.35">
      <c r="A678" s="74" t="s">
        <v>683</v>
      </c>
      <c r="B678" s="74">
        <v>107</v>
      </c>
      <c r="C678" s="74" t="s">
        <v>1670</v>
      </c>
      <c r="D678" s="74">
        <v>107902</v>
      </c>
      <c r="E678" s="74" t="s">
        <v>2366</v>
      </c>
      <c r="F678" s="75">
        <v>623165973</v>
      </c>
      <c r="G678" s="75">
        <v>623165973</v>
      </c>
      <c r="H678" s="75">
        <v>623165973</v>
      </c>
      <c r="I678" s="74" t="s">
        <v>2829</v>
      </c>
      <c r="J678" s="74" t="s">
        <v>2832</v>
      </c>
      <c r="K678" s="75">
        <v>37101406</v>
      </c>
      <c r="L678" s="75">
        <v>43424229</v>
      </c>
      <c r="M678" s="75">
        <v>660267379</v>
      </c>
      <c r="N678" s="75">
        <v>616843150</v>
      </c>
      <c r="O678" s="75">
        <v>579741744</v>
      </c>
      <c r="P678" s="75">
        <v>660267379</v>
      </c>
      <c r="Q678" s="75">
        <v>623165973</v>
      </c>
      <c r="R678" s="75">
        <v>616843150</v>
      </c>
      <c r="S678" s="75">
        <v>579741744</v>
      </c>
    </row>
    <row r="679" spans="1:19" x14ac:dyDescent="0.35">
      <c r="A679" s="74" t="s">
        <v>684</v>
      </c>
      <c r="B679" s="74">
        <v>107</v>
      </c>
      <c r="C679" s="74" t="s">
        <v>1670</v>
      </c>
      <c r="D679" s="74">
        <v>107904</v>
      </c>
      <c r="E679" s="74" t="s">
        <v>5230</v>
      </c>
      <c r="F679" s="75">
        <v>232834634</v>
      </c>
      <c r="G679" s="75">
        <v>232834634</v>
      </c>
      <c r="H679" s="75">
        <v>232834634</v>
      </c>
      <c r="I679" s="74" t="s">
        <v>2829</v>
      </c>
      <c r="J679" s="74" t="s">
        <v>2832</v>
      </c>
      <c r="K679" s="75">
        <v>6202719</v>
      </c>
      <c r="L679" s="75">
        <v>0</v>
      </c>
      <c r="M679" s="75">
        <v>239037353</v>
      </c>
      <c r="N679" s="75">
        <v>239037353</v>
      </c>
      <c r="O679" s="75">
        <v>232834634</v>
      </c>
      <c r="P679" s="75">
        <v>239037353</v>
      </c>
      <c r="Q679" s="75">
        <v>232834634</v>
      </c>
      <c r="R679" s="75">
        <v>239037353</v>
      </c>
      <c r="S679" s="75">
        <v>232834634</v>
      </c>
    </row>
    <row r="680" spans="1:19" x14ac:dyDescent="0.35">
      <c r="A680" s="74" t="s">
        <v>685</v>
      </c>
      <c r="B680" s="74">
        <v>107</v>
      </c>
      <c r="C680" s="74" t="s">
        <v>1670</v>
      </c>
      <c r="D680" s="74">
        <v>107905</v>
      </c>
      <c r="E680" s="74" t="s">
        <v>2368</v>
      </c>
      <c r="F680" s="75">
        <v>544066223</v>
      </c>
      <c r="G680" s="75">
        <v>544066223</v>
      </c>
      <c r="H680" s="75">
        <v>544066223</v>
      </c>
      <c r="I680" s="74" t="s">
        <v>2829</v>
      </c>
      <c r="J680" s="74" t="s">
        <v>2832</v>
      </c>
      <c r="K680" s="75">
        <v>16722984</v>
      </c>
      <c r="L680" s="75">
        <v>24464607</v>
      </c>
      <c r="M680" s="75">
        <v>560789207</v>
      </c>
      <c r="N680" s="75">
        <v>536324600</v>
      </c>
      <c r="O680" s="75">
        <v>519601616</v>
      </c>
      <c r="P680" s="75">
        <v>560789207</v>
      </c>
      <c r="Q680" s="75">
        <v>544066223</v>
      </c>
      <c r="R680" s="75">
        <v>536324600</v>
      </c>
      <c r="S680" s="75">
        <v>519601616</v>
      </c>
    </row>
    <row r="681" spans="1:19" x14ac:dyDescent="0.35">
      <c r="A681" s="74" t="s">
        <v>686</v>
      </c>
      <c r="B681" s="74">
        <v>107</v>
      </c>
      <c r="C681" s="74" t="s">
        <v>1670</v>
      </c>
      <c r="D681" s="74">
        <v>107906</v>
      </c>
      <c r="E681" s="74" t="s">
        <v>2369</v>
      </c>
      <c r="F681" s="75">
        <v>1105596490</v>
      </c>
      <c r="G681" s="75">
        <v>1105596490</v>
      </c>
      <c r="H681" s="75">
        <v>1105596490</v>
      </c>
      <c r="I681" s="74" t="s">
        <v>2829</v>
      </c>
      <c r="J681" s="74" t="s">
        <v>2832</v>
      </c>
      <c r="K681" s="75">
        <v>24423763</v>
      </c>
      <c r="L681" s="75">
        <v>0</v>
      </c>
      <c r="M681" s="75">
        <v>1130020253</v>
      </c>
      <c r="N681" s="75">
        <v>1130020253</v>
      </c>
      <c r="O681" s="75">
        <v>1105596490</v>
      </c>
      <c r="P681" s="75">
        <v>1130020253</v>
      </c>
      <c r="Q681" s="75">
        <v>1105596490</v>
      </c>
      <c r="R681" s="75">
        <v>1130020253</v>
      </c>
      <c r="S681" s="75">
        <v>1105596490</v>
      </c>
    </row>
    <row r="682" spans="1:19" x14ac:dyDescent="0.35">
      <c r="A682" s="74" t="s">
        <v>687</v>
      </c>
      <c r="B682" s="74">
        <v>107</v>
      </c>
      <c r="C682" s="74" t="s">
        <v>1670</v>
      </c>
      <c r="D682" s="74">
        <v>107907</v>
      </c>
      <c r="E682" s="74" t="s">
        <v>2370</v>
      </c>
      <c r="F682" s="75">
        <v>43626522</v>
      </c>
      <c r="G682" s="75">
        <v>43658277</v>
      </c>
      <c r="H682" s="75">
        <v>43626522</v>
      </c>
      <c r="I682" s="74" t="s">
        <v>2829</v>
      </c>
      <c r="J682" s="74" t="s">
        <v>2833</v>
      </c>
      <c r="K682" s="75">
        <v>1698110</v>
      </c>
      <c r="L682" s="75">
        <v>910283</v>
      </c>
      <c r="M682" s="75">
        <v>45324632</v>
      </c>
      <c r="N682" s="75">
        <v>44414349</v>
      </c>
      <c r="O682" s="75">
        <v>42716239</v>
      </c>
      <c r="P682" s="75">
        <v>45324632</v>
      </c>
      <c r="Q682" s="75">
        <v>43626522</v>
      </c>
      <c r="R682" s="75">
        <v>44414349</v>
      </c>
      <c r="S682" s="75">
        <v>42716239</v>
      </c>
    </row>
    <row r="683" spans="1:19" x14ac:dyDescent="0.35">
      <c r="A683" s="74" t="s">
        <v>688</v>
      </c>
      <c r="B683" s="74">
        <v>107</v>
      </c>
      <c r="C683" s="74" t="s">
        <v>1670</v>
      </c>
      <c r="D683" s="74">
        <v>107908</v>
      </c>
      <c r="E683" s="74" t="s">
        <v>2371</v>
      </c>
      <c r="F683" s="75">
        <v>36495978</v>
      </c>
      <c r="G683" s="75">
        <v>36495978</v>
      </c>
      <c r="H683" s="75">
        <v>36495978</v>
      </c>
      <c r="I683" s="74" t="s">
        <v>2829</v>
      </c>
      <c r="J683" s="74" t="s">
        <v>2832</v>
      </c>
      <c r="K683" s="75">
        <v>1913710</v>
      </c>
      <c r="L683" s="75">
        <v>0</v>
      </c>
      <c r="M683" s="75">
        <v>38409688</v>
      </c>
      <c r="N683" s="75">
        <v>38409688</v>
      </c>
      <c r="O683" s="75">
        <v>36495978</v>
      </c>
      <c r="P683" s="75">
        <v>38409688</v>
      </c>
      <c r="Q683" s="75">
        <v>36495978</v>
      </c>
      <c r="R683" s="75">
        <v>38409688</v>
      </c>
      <c r="S683" s="75">
        <v>36495978</v>
      </c>
    </row>
    <row r="684" spans="1:19" x14ac:dyDescent="0.35">
      <c r="A684" s="74" t="s">
        <v>689</v>
      </c>
      <c r="B684" s="74">
        <v>107</v>
      </c>
      <c r="C684" s="74" t="s">
        <v>1670</v>
      </c>
      <c r="D684" s="74">
        <v>107910</v>
      </c>
      <c r="E684" s="74" t="s">
        <v>5207</v>
      </c>
      <c r="F684" s="75">
        <v>173511408</v>
      </c>
      <c r="G684" s="75">
        <v>173511408</v>
      </c>
      <c r="H684" s="75">
        <v>173511408</v>
      </c>
      <c r="I684" s="74" t="s">
        <v>2829</v>
      </c>
      <c r="J684" s="74" t="s">
        <v>2832</v>
      </c>
      <c r="K684" s="75">
        <v>4658356</v>
      </c>
      <c r="L684" s="75">
        <v>5891990</v>
      </c>
      <c r="M684" s="75">
        <v>178169764</v>
      </c>
      <c r="N684" s="75">
        <v>172277774</v>
      </c>
      <c r="O684" s="75">
        <v>167619418</v>
      </c>
      <c r="P684" s="75">
        <v>178169764</v>
      </c>
      <c r="Q684" s="75">
        <v>173511408</v>
      </c>
      <c r="R684" s="75">
        <v>172277774</v>
      </c>
      <c r="S684" s="75">
        <v>167619418</v>
      </c>
    </row>
    <row r="685" spans="1:19" x14ac:dyDescent="0.35">
      <c r="A685" s="74" t="s">
        <v>690</v>
      </c>
      <c r="B685" s="74">
        <v>107</v>
      </c>
      <c r="C685" s="74" t="s">
        <v>1670</v>
      </c>
      <c r="D685" s="74">
        <v>129904</v>
      </c>
      <c r="E685" s="74" t="s">
        <v>2372</v>
      </c>
      <c r="F685" s="75">
        <v>90725574</v>
      </c>
      <c r="G685" s="75">
        <v>90725574</v>
      </c>
      <c r="H685" s="75">
        <v>90725574</v>
      </c>
      <c r="I685" s="74" t="s">
        <v>2829</v>
      </c>
      <c r="J685" s="74" t="s">
        <v>2832</v>
      </c>
      <c r="K685" s="75">
        <v>6224081</v>
      </c>
      <c r="L685" s="75">
        <v>0</v>
      </c>
      <c r="M685" s="75">
        <v>96949655</v>
      </c>
      <c r="N685" s="75">
        <v>96949655</v>
      </c>
      <c r="O685" s="75">
        <v>90725574</v>
      </c>
      <c r="P685" s="75">
        <v>96949655</v>
      </c>
      <c r="Q685" s="75">
        <v>90725574</v>
      </c>
      <c r="R685" s="75">
        <v>96949655</v>
      </c>
      <c r="S685" s="75">
        <v>90725574</v>
      </c>
    </row>
    <row r="686" spans="1:19" x14ac:dyDescent="0.35">
      <c r="A686" s="74" t="s">
        <v>691</v>
      </c>
      <c r="B686" s="74">
        <v>107</v>
      </c>
      <c r="C686" s="74" t="s">
        <v>1670</v>
      </c>
      <c r="D686" s="74">
        <v>129905</v>
      </c>
      <c r="E686" s="74" t="s">
        <v>2373</v>
      </c>
      <c r="F686" s="75">
        <v>757339961</v>
      </c>
      <c r="G686" s="75">
        <v>757339961</v>
      </c>
      <c r="H686" s="75">
        <v>757339961</v>
      </c>
      <c r="I686" s="74" t="s">
        <v>2829</v>
      </c>
      <c r="J686" s="74" t="s">
        <v>2832</v>
      </c>
      <c r="K686" s="75">
        <v>26522230</v>
      </c>
      <c r="L686" s="75">
        <v>0</v>
      </c>
      <c r="M686" s="75">
        <v>783862191</v>
      </c>
      <c r="N686" s="75">
        <v>783862191</v>
      </c>
      <c r="O686" s="75">
        <v>757339961</v>
      </c>
      <c r="P686" s="75">
        <v>783862191</v>
      </c>
      <c r="Q686" s="75">
        <v>757339961</v>
      </c>
      <c r="R686" s="75">
        <v>783862191</v>
      </c>
      <c r="S686" s="75">
        <v>757339961</v>
      </c>
    </row>
    <row r="687" spans="1:19" x14ac:dyDescent="0.35">
      <c r="A687" s="74" t="s">
        <v>692</v>
      </c>
      <c r="B687" s="74">
        <v>107</v>
      </c>
      <c r="C687" s="74" t="s">
        <v>1670</v>
      </c>
      <c r="D687" s="74">
        <v>234906</v>
      </c>
      <c r="E687" s="74" t="s">
        <v>2374</v>
      </c>
      <c r="F687" s="75">
        <v>11283274</v>
      </c>
      <c r="G687" s="75">
        <v>11283274</v>
      </c>
      <c r="H687" s="75">
        <v>11283274</v>
      </c>
      <c r="I687" s="74" t="s">
        <v>2829</v>
      </c>
      <c r="J687" s="74" t="s">
        <v>2832</v>
      </c>
      <c r="K687" s="75">
        <v>654430</v>
      </c>
      <c r="L687" s="75">
        <v>798364</v>
      </c>
      <c r="M687" s="75">
        <v>11937704</v>
      </c>
      <c r="N687" s="75">
        <v>11139340</v>
      </c>
      <c r="O687" s="75">
        <v>10484910</v>
      </c>
      <c r="P687" s="75">
        <v>11937704</v>
      </c>
      <c r="Q687" s="75">
        <v>11283274</v>
      </c>
      <c r="R687" s="75">
        <v>11139340</v>
      </c>
      <c r="S687" s="75">
        <v>10484910</v>
      </c>
    </row>
    <row r="688" spans="1:19" x14ac:dyDescent="0.35">
      <c r="A688" s="74" t="s">
        <v>693</v>
      </c>
      <c r="B688" s="74">
        <v>108</v>
      </c>
      <c r="C688" s="74" t="s">
        <v>1671</v>
      </c>
      <c r="D688" s="74">
        <v>108902</v>
      </c>
      <c r="E688" s="74" t="s">
        <v>2375</v>
      </c>
      <c r="F688" s="75">
        <v>1129089583</v>
      </c>
      <c r="G688" s="75">
        <v>1174059118</v>
      </c>
      <c r="H688" s="75">
        <v>1129089583</v>
      </c>
      <c r="I688" s="74" t="s">
        <v>2829</v>
      </c>
      <c r="J688" s="74" t="s">
        <v>2833</v>
      </c>
      <c r="K688" s="75">
        <v>78446700</v>
      </c>
      <c r="L688" s="75">
        <v>0</v>
      </c>
      <c r="M688" s="75">
        <v>1207536283</v>
      </c>
      <c r="N688" s="75">
        <v>1207536283</v>
      </c>
      <c r="O688" s="75">
        <v>1129089583</v>
      </c>
      <c r="P688" s="75">
        <v>1207536283</v>
      </c>
      <c r="Q688" s="75">
        <v>1129089583</v>
      </c>
      <c r="R688" s="75">
        <v>1207536283</v>
      </c>
      <c r="S688" s="75">
        <v>1129089583</v>
      </c>
    </row>
    <row r="689" spans="1:19" x14ac:dyDescent="0.35">
      <c r="A689" s="74" t="s">
        <v>694</v>
      </c>
      <c r="B689" s="74">
        <v>108</v>
      </c>
      <c r="C689" s="74" t="s">
        <v>1671</v>
      </c>
      <c r="D689" s="74">
        <v>108903</v>
      </c>
      <c r="E689" s="74" t="s">
        <v>2376</v>
      </c>
      <c r="F689" s="75">
        <v>294816734</v>
      </c>
      <c r="G689" s="75">
        <v>306261007</v>
      </c>
      <c r="H689" s="75">
        <v>294816734</v>
      </c>
      <c r="I689" s="74" t="s">
        <v>2829</v>
      </c>
      <c r="J689" s="74" t="s">
        <v>2833</v>
      </c>
      <c r="K689" s="75">
        <v>25061825</v>
      </c>
      <c r="L689" s="75">
        <v>0</v>
      </c>
      <c r="M689" s="75">
        <v>319878559</v>
      </c>
      <c r="N689" s="75">
        <v>319878559</v>
      </c>
      <c r="O689" s="75">
        <v>294816734</v>
      </c>
      <c r="P689" s="75">
        <v>319878559</v>
      </c>
      <c r="Q689" s="75">
        <v>294816734</v>
      </c>
      <c r="R689" s="75">
        <v>319878559</v>
      </c>
      <c r="S689" s="75">
        <v>294816734</v>
      </c>
    </row>
    <row r="690" spans="1:19" x14ac:dyDescent="0.35">
      <c r="A690" s="74" t="s">
        <v>695</v>
      </c>
      <c r="B690" s="74">
        <v>108</v>
      </c>
      <c r="C690" s="74" t="s">
        <v>1671</v>
      </c>
      <c r="D690" s="74">
        <v>108904</v>
      </c>
      <c r="E690" s="74" t="s">
        <v>2377</v>
      </c>
      <c r="F690" s="75">
        <v>5439280105</v>
      </c>
      <c r="G690" s="75">
        <v>5425714174</v>
      </c>
      <c r="H690" s="75">
        <v>5439280105</v>
      </c>
      <c r="I690" s="74" t="s">
        <v>2829</v>
      </c>
      <c r="J690" s="74" t="s">
        <v>2833</v>
      </c>
      <c r="K690" s="75">
        <v>202966482</v>
      </c>
      <c r="L690" s="75">
        <v>0</v>
      </c>
      <c r="M690" s="75">
        <v>5642246587</v>
      </c>
      <c r="N690" s="75">
        <v>5642246587</v>
      </c>
      <c r="O690" s="75">
        <v>5439280105</v>
      </c>
      <c r="P690" s="75">
        <v>5642246587</v>
      </c>
      <c r="Q690" s="75">
        <v>5439280105</v>
      </c>
      <c r="R690" s="75">
        <v>5642246587</v>
      </c>
      <c r="S690" s="75">
        <v>5439280105</v>
      </c>
    </row>
    <row r="691" spans="1:19" x14ac:dyDescent="0.35">
      <c r="A691" s="74" t="s">
        <v>696</v>
      </c>
      <c r="B691" s="74">
        <v>108</v>
      </c>
      <c r="C691" s="74" t="s">
        <v>1671</v>
      </c>
      <c r="D691" s="74">
        <v>108905</v>
      </c>
      <c r="E691" s="74" t="s">
        <v>2378</v>
      </c>
      <c r="F691" s="75">
        <v>443999424</v>
      </c>
      <c r="G691" s="75">
        <v>446031470</v>
      </c>
      <c r="H691" s="75">
        <v>443999424</v>
      </c>
      <c r="I691" s="74" t="s">
        <v>2829</v>
      </c>
      <c r="J691" s="74" t="s">
        <v>2833</v>
      </c>
      <c r="K691" s="75">
        <v>11146586</v>
      </c>
      <c r="L691" s="75">
        <v>0</v>
      </c>
      <c r="M691" s="75">
        <v>455146010</v>
      </c>
      <c r="N691" s="75">
        <v>455146010</v>
      </c>
      <c r="O691" s="75">
        <v>443999424</v>
      </c>
      <c r="P691" s="75">
        <v>455146010</v>
      </c>
      <c r="Q691" s="75">
        <v>443999424</v>
      </c>
      <c r="R691" s="75">
        <v>455146010</v>
      </c>
      <c r="S691" s="75">
        <v>443999424</v>
      </c>
    </row>
    <row r="692" spans="1:19" x14ac:dyDescent="0.35">
      <c r="A692" s="74" t="s">
        <v>697</v>
      </c>
      <c r="B692" s="74">
        <v>108</v>
      </c>
      <c r="C692" s="74" t="s">
        <v>1671</v>
      </c>
      <c r="D692" s="74">
        <v>108906</v>
      </c>
      <c r="E692" s="74" t="s">
        <v>5231</v>
      </c>
      <c r="F692" s="75">
        <v>6296201283</v>
      </c>
      <c r="G692" s="75">
        <v>6320159470</v>
      </c>
      <c r="H692" s="75">
        <v>6296201283</v>
      </c>
      <c r="I692" s="74" t="s">
        <v>2829</v>
      </c>
      <c r="J692" s="74" t="s">
        <v>2833</v>
      </c>
      <c r="K692" s="75">
        <v>194377669</v>
      </c>
      <c r="L692" s="75">
        <v>0</v>
      </c>
      <c r="M692" s="75">
        <v>6490578952</v>
      </c>
      <c r="N692" s="75">
        <v>6490578952</v>
      </c>
      <c r="O692" s="75">
        <v>6296201283</v>
      </c>
      <c r="P692" s="75">
        <v>6490578952</v>
      </c>
      <c r="Q692" s="75">
        <v>6296201283</v>
      </c>
      <c r="R692" s="75">
        <v>6490578952</v>
      </c>
      <c r="S692" s="75">
        <v>6296201283</v>
      </c>
    </row>
    <row r="693" spans="1:19" x14ac:dyDescent="0.35">
      <c r="A693" s="74" t="s">
        <v>698</v>
      </c>
      <c r="B693" s="74">
        <v>108</v>
      </c>
      <c r="C693" s="74" t="s">
        <v>1671</v>
      </c>
      <c r="D693" s="74">
        <v>108907</v>
      </c>
      <c r="E693" s="74" t="s">
        <v>2380</v>
      </c>
      <c r="F693" s="75">
        <v>461589000</v>
      </c>
      <c r="G693" s="75">
        <v>477899343</v>
      </c>
      <c r="H693" s="75">
        <v>461589000</v>
      </c>
      <c r="I693" s="74" t="s">
        <v>2829</v>
      </c>
      <c r="J693" s="74" t="s">
        <v>2833</v>
      </c>
      <c r="K693" s="75">
        <v>28163212</v>
      </c>
      <c r="L693" s="75">
        <v>0</v>
      </c>
      <c r="M693" s="75">
        <v>489752212</v>
      </c>
      <c r="N693" s="75">
        <v>489752212</v>
      </c>
      <c r="O693" s="75">
        <v>461589000</v>
      </c>
      <c r="P693" s="75">
        <v>489752212</v>
      </c>
      <c r="Q693" s="75">
        <v>461589000</v>
      </c>
      <c r="R693" s="75">
        <v>489752212</v>
      </c>
      <c r="S693" s="75">
        <v>461589000</v>
      </c>
    </row>
    <row r="694" spans="1:19" x14ac:dyDescent="0.35">
      <c r="A694" s="74" t="s">
        <v>699</v>
      </c>
      <c r="B694" s="74">
        <v>108</v>
      </c>
      <c r="C694" s="74" t="s">
        <v>1671</v>
      </c>
      <c r="D694" s="74">
        <v>108908</v>
      </c>
      <c r="E694" s="74" t="s">
        <v>2381</v>
      </c>
      <c r="F694" s="75">
        <v>1742332898</v>
      </c>
      <c r="G694" s="75">
        <v>1799937884</v>
      </c>
      <c r="H694" s="75">
        <v>1742332898</v>
      </c>
      <c r="I694" s="74" t="s">
        <v>2829</v>
      </c>
      <c r="J694" s="74" t="s">
        <v>2833</v>
      </c>
      <c r="K694" s="75">
        <v>97305642</v>
      </c>
      <c r="L694" s="75">
        <v>0</v>
      </c>
      <c r="M694" s="75">
        <v>1839638540</v>
      </c>
      <c r="N694" s="75">
        <v>1839638540</v>
      </c>
      <c r="O694" s="75">
        <v>1742332898</v>
      </c>
      <c r="P694" s="75">
        <v>1839638540</v>
      </c>
      <c r="Q694" s="75">
        <v>1742332898</v>
      </c>
      <c r="R694" s="75">
        <v>1839638540</v>
      </c>
      <c r="S694" s="75">
        <v>1742332898</v>
      </c>
    </row>
    <row r="695" spans="1:19" x14ac:dyDescent="0.35">
      <c r="A695" s="74" t="s">
        <v>700</v>
      </c>
      <c r="B695" s="74">
        <v>108</v>
      </c>
      <c r="C695" s="74" t="s">
        <v>1671</v>
      </c>
      <c r="D695" s="74">
        <v>108909</v>
      </c>
      <c r="E695" s="74" t="s">
        <v>2382</v>
      </c>
      <c r="F695" s="75">
        <v>3895524477</v>
      </c>
      <c r="G695" s="75">
        <v>4051577311</v>
      </c>
      <c r="H695" s="75">
        <v>3895524477</v>
      </c>
      <c r="I695" s="74" t="s">
        <v>2829</v>
      </c>
      <c r="J695" s="74" t="s">
        <v>2833</v>
      </c>
      <c r="K695" s="75">
        <v>180798547</v>
      </c>
      <c r="L695" s="75">
        <v>0</v>
      </c>
      <c r="M695" s="75">
        <v>4076323024</v>
      </c>
      <c r="N695" s="75">
        <v>4076323024</v>
      </c>
      <c r="O695" s="75">
        <v>3895524477</v>
      </c>
      <c r="P695" s="75">
        <v>4076323024</v>
      </c>
      <c r="Q695" s="75">
        <v>3895524477</v>
      </c>
      <c r="R695" s="75">
        <v>4076323024</v>
      </c>
      <c r="S695" s="75">
        <v>3895524477</v>
      </c>
    </row>
    <row r="696" spans="1:19" x14ac:dyDescent="0.35">
      <c r="A696" s="74" t="s">
        <v>701</v>
      </c>
      <c r="B696" s="74">
        <v>108</v>
      </c>
      <c r="C696" s="74" t="s">
        <v>1671</v>
      </c>
      <c r="D696" s="74">
        <v>108910</v>
      </c>
      <c r="E696" s="74" t="s">
        <v>2383</v>
      </c>
      <c r="F696" s="75">
        <v>136072949</v>
      </c>
      <c r="G696" s="75">
        <v>140889451</v>
      </c>
      <c r="H696" s="75">
        <v>136072949</v>
      </c>
      <c r="I696" s="74" t="s">
        <v>2829</v>
      </c>
      <c r="J696" s="74" t="s">
        <v>2833</v>
      </c>
      <c r="K696" s="75">
        <v>9471509</v>
      </c>
      <c r="L696" s="75">
        <v>0</v>
      </c>
      <c r="M696" s="75">
        <v>145544458</v>
      </c>
      <c r="N696" s="75">
        <v>145544458</v>
      </c>
      <c r="O696" s="75">
        <v>136072949</v>
      </c>
      <c r="P696" s="75">
        <v>145544458</v>
      </c>
      <c r="Q696" s="75">
        <v>136072949</v>
      </c>
      <c r="R696" s="75">
        <v>145544458</v>
      </c>
      <c r="S696" s="75">
        <v>136072949</v>
      </c>
    </row>
    <row r="697" spans="1:19" x14ac:dyDescent="0.35">
      <c r="A697" s="74" t="s">
        <v>702</v>
      </c>
      <c r="B697" s="74">
        <v>108</v>
      </c>
      <c r="C697" s="74" t="s">
        <v>1671</v>
      </c>
      <c r="D697" s="74">
        <v>108911</v>
      </c>
      <c r="E697" s="74" t="s">
        <v>2384</v>
      </c>
      <c r="F697" s="75">
        <v>2874445828</v>
      </c>
      <c r="G697" s="75">
        <v>2717919460</v>
      </c>
      <c r="H697" s="75">
        <v>2874445828</v>
      </c>
      <c r="I697" s="74" t="s">
        <v>2829</v>
      </c>
      <c r="J697" s="74" t="s">
        <v>2833</v>
      </c>
      <c r="K697" s="75">
        <v>75123453</v>
      </c>
      <c r="L697" s="75">
        <v>0</v>
      </c>
      <c r="M697" s="75">
        <v>2949569281</v>
      </c>
      <c r="N697" s="75">
        <v>2949569281</v>
      </c>
      <c r="O697" s="75">
        <v>2874445828</v>
      </c>
      <c r="P697" s="75">
        <v>2949569281</v>
      </c>
      <c r="Q697" s="75">
        <v>2874445828</v>
      </c>
      <c r="R697" s="75">
        <v>2949569281</v>
      </c>
      <c r="S697" s="75">
        <v>2874445828</v>
      </c>
    </row>
    <row r="698" spans="1:19" x14ac:dyDescent="0.35">
      <c r="A698" s="74" t="s">
        <v>703</v>
      </c>
      <c r="B698" s="74">
        <v>108</v>
      </c>
      <c r="C698" s="74" t="s">
        <v>1671</v>
      </c>
      <c r="D698" s="74">
        <v>108912</v>
      </c>
      <c r="E698" s="74" t="s">
        <v>2385</v>
      </c>
      <c r="F698" s="75">
        <v>2169995148</v>
      </c>
      <c r="G698" s="75">
        <v>2240223961</v>
      </c>
      <c r="H698" s="75">
        <v>2169995148</v>
      </c>
      <c r="I698" s="74" t="s">
        <v>2829</v>
      </c>
      <c r="J698" s="74" t="s">
        <v>2833</v>
      </c>
      <c r="K698" s="75">
        <v>132786597</v>
      </c>
      <c r="L698" s="75">
        <v>0</v>
      </c>
      <c r="M698" s="75">
        <v>2302781745</v>
      </c>
      <c r="N698" s="75">
        <v>2302781745</v>
      </c>
      <c r="O698" s="75">
        <v>2169995148</v>
      </c>
      <c r="P698" s="75">
        <v>2302781745</v>
      </c>
      <c r="Q698" s="75">
        <v>2169995148</v>
      </c>
      <c r="R698" s="75">
        <v>2302781745</v>
      </c>
      <c r="S698" s="75">
        <v>2169995148</v>
      </c>
    </row>
    <row r="699" spans="1:19" x14ac:dyDescent="0.35">
      <c r="A699" s="74" t="s">
        <v>704</v>
      </c>
      <c r="B699" s="74">
        <v>108</v>
      </c>
      <c r="C699" s="74" t="s">
        <v>1671</v>
      </c>
      <c r="D699" s="74">
        <v>108913</v>
      </c>
      <c r="E699" s="74" t="s">
        <v>2386</v>
      </c>
      <c r="F699" s="75">
        <v>2049883966</v>
      </c>
      <c r="G699" s="75">
        <v>2036989266</v>
      </c>
      <c r="H699" s="75">
        <v>2049883966</v>
      </c>
      <c r="I699" s="74" t="s">
        <v>2829</v>
      </c>
      <c r="J699" s="74" t="s">
        <v>2833</v>
      </c>
      <c r="K699" s="75">
        <v>101708780</v>
      </c>
      <c r="L699" s="75">
        <v>0</v>
      </c>
      <c r="M699" s="75">
        <v>2151592746</v>
      </c>
      <c r="N699" s="75">
        <v>2151592746</v>
      </c>
      <c r="O699" s="75">
        <v>2049883966</v>
      </c>
      <c r="P699" s="75">
        <v>2151592746</v>
      </c>
      <c r="Q699" s="75">
        <v>2049883966</v>
      </c>
      <c r="R699" s="75">
        <v>2151592746</v>
      </c>
      <c r="S699" s="75">
        <v>2049883966</v>
      </c>
    </row>
    <row r="700" spans="1:19" x14ac:dyDescent="0.35">
      <c r="A700" s="74" t="s">
        <v>705</v>
      </c>
      <c r="B700" s="74">
        <v>108</v>
      </c>
      <c r="C700" s="74" t="s">
        <v>1671</v>
      </c>
      <c r="D700" s="74">
        <v>108914</v>
      </c>
      <c r="E700" s="74" t="s">
        <v>2387</v>
      </c>
      <c r="F700" s="75">
        <v>107551354</v>
      </c>
      <c r="G700" s="75">
        <v>110151996</v>
      </c>
      <c r="H700" s="75">
        <v>107551354</v>
      </c>
      <c r="I700" s="74" t="s">
        <v>2829</v>
      </c>
      <c r="J700" s="74" t="s">
        <v>2833</v>
      </c>
      <c r="K700" s="75">
        <v>3676014</v>
      </c>
      <c r="L700" s="75">
        <v>0</v>
      </c>
      <c r="M700" s="75">
        <v>111227368</v>
      </c>
      <c r="N700" s="75">
        <v>111227368</v>
      </c>
      <c r="O700" s="75">
        <v>107551354</v>
      </c>
      <c r="P700" s="75">
        <v>111227368</v>
      </c>
      <c r="Q700" s="75">
        <v>107551354</v>
      </c>
      <c r="R700" s="75">
        <v>111227368</v>
      </c>
      <c r="S700" s="75">
        <v>107551354</v>
      </c>
    </row>
    <row r="701" spans="1:19" x14ac:dyDescent="0.35">
      <c r="A701" s="74" t="s">
        <v>706</v>
      </c>
      <c r="B701" s="74">
        <v>108</v>
      </c>
      <c r="C701" s="74" t="s">
        <v>1671</v>
      </c>
      <c r="D701" s="74">
        <v>108915</v>
      </c>
      <c r="E701" s="74" t="s">
        <v>2388</v>
      </c>
      <c r="F701" s="75">
        <v>91258547</v>
      </c>
      <c r="G701" s="75">
        <v>94683303</v>
      </c>
      <c r="H701" s="75">
        <v>91258547</v>
      </c>
      <c r="I701" s="74" t="s">
        <v>2829</v>
      </c>
      <c r="J701" s="74" t="s">
        <v>2833</v>
      </c>
      <c r="K701" s="75">
        <v>4875813</v>
      </c>
      <c r="L701" s="75">
        <v>0</v>
      </c>
      <c r="M701" s="75">
        <v>96134360</v>
      </c>
      <c r="N701" s="75">
        <v>96134360</v>
      </c>
      <c r="O701" s="75">
        <v>91258547</v>
      </c>
      <c r="P701" s="75">
        <v>96134360</v>
      </c>
      <c r="Q701" s="75">
        <v>91258547</v>
      </c>
      <c r="R701" s="75">
        <v>96134360</v>
      </c>
      <c r="S701" s="75">
        <v>91258547</v>
      </c>
    </row>
    <row r="702" spans="1:19" x14ac:dyDescent="0.35">
      <c r="A702" s="74" t="s">
        <v>707</v>
      </c>
      <c r="B702" s="74">
        <v>108</v>
      </c>
      <c r="C702" s="74" t="s">
        <v>1671</v>
      </c>
      <c r="D702" s="74">
        <v>108916</v>
      </c>
      <c r="E702" s="74" t="s">
        <v>2094</v>
      </c>
      <c r="F702" s="75">
        <v>490441340</v>
      </c>
      <c r="G702" s="75">
        <v>508902070</v>
      </c>
      <c r="H702" s="75">
        <v>490441340</v>
      </c>
      <c r="I702" s="74" t="s">
        <v>2829</v>
      </c>
      <c r="J702" s="74" t="s">
        <v>2833</v>
      </c>
      <c r="K702" s="75">
        <v>22302881</v>
      </c>
      <c r="L702" s="75">
        <v>0</v>
      </c>
      <c r="M702" s="75">
        <v>512744221</v>
      </c>
      <c r="N702" s="75">
        <v>512744221</v>
      </c>
      <c r="O702" s="75">
        <v>490441340</v>
      </c>
      <c r="P702" s="75">
        <v>512744221</v>
      </c>
      <c r="Q702" s="75">
        <v>490441340</v>
      </c>
      <c r="R702" s="75">
        <v>512744221</v>
      </c>
      <c r="S702" s="75">
        <v>490441340</v>
      </c>
    </row>
    <row r="703" spans="1:19" x14ac:dyDescent="0.35">
      <c r="A703" s="74" t="s">
        <v>708</v>
      </c>
      <c r="B703" s="74">
        <v>108</v>
      </c>
      <c r="C703" s="74" t="s">
        <v>1671</v>
      </c>
      <c r="D703" s="74">
        <v>245902</v>
      </c>
      <c r="E703" s="74" t="s">
        <v>1999</v>
      </c>
      <c r="F703" s="75">
        <v>9406362</v>
      </c>
      <c r="G703" s="75">
        <v>9406362</v>
      </c>
      <c r="H703" s="75">
        <v>9406362</v>
      </c>
      <c r="I703" s="74" t="s">
        <v>2829</v>
      </c>
      <c r="J703" s="74" t="s">
        <v>2833</v>
      </c>
      <c r="K703" s="75">
        <v>140518</v>
      </c>
      <c r="L703" s="75">
        <v>0</v>
      </c>
      <c r="M703" s="75">
        <v>9546880</v>
      </c>
      <c r="N703" s="75">
        <v>9546880</v>
      </c>
      <c r="O703" s="75">
        <v>9406362</v>
      </c>
      <c r="P703" s="75">
        <v>9546880</v>
      </c>
      <c r="Q703" s="75">
        <v>9406362</v>
      </c>
      <c r="R703" s="75">
        <v>9546880</v>
      </c>
      <c r="S703" s="75">
        <v>9406362</v>
      </c>
    </row>
    <row r="704" spans="1:19" x14ac:dyDescent="0.35">
      <c r="A704" s="74" t="s">
        <v>709</v>
      </c>
      <c r="B704" s="74">
        <v>109</v>
      </c>
      <c r="C704" s="74" t="s">
        <v>1672</v>
      </c>
      <c r="D704" s="74">
        <v>70909</v>
      </c>
      <c r="E704" s="74" t="s">
        <v>2183</v>
      </c>
      <c r="F704" s="75">
        <v>26317824</v>
      </c>
      <c r="G704" s="75">
        <v>26317824</v>
      </c>
      <c r="H704" s="75">
        <v>26317824</v>
      </c>
      <c r="I704" s="74" t="s">
        <v>2829</v>
      </c>
      <c r="J704" s="74" t="s">
        <v>2832</v>
      </c>
      <c r="K704" s="75">
        <v>336530</v>
      </c>
      <c r="L704" s="75">
        <v>0</v>
      </c>
      <c r="M704" s="75">
        <v>26654354</v>
      </c>
      <c r="N704" s="75">
        <v>26654354</v>
      </c>
      <c r="O704" s="75">
        <v>26317824</v>
      </c>
      <c r="P704" s="75">
        <v>26654354</v>
      </c>
      <c r="Q704" s="75">
        <v>26317824</v>
      </c>
      <c r="R704" s="75">
        <v>26654354</v>
      </c>
      <c r="S704" s="75">
        <v>26317824</v>
      </c>
    </row>
    <row r="705" spans="1:19" x14ac:dyDescent="0.35">
      <c r="A705" s="74" t="s">
        <v>710</v>
      </c>
      <c r="B705" s="74">
        <v>109</v>
      </c>
      <c r="C705" s="74" t="s">
        <v>1672</v>
      </c>
      <c r="D705" s="74">
        <v>109901</v>
      </c>
      <c r="E705" s="74" t="s">
        <v>2389</v>
      </c>
      <c r="F705" s="75">
        <v>90133068</v>
      </c>
      <c r="G705" s="75">
        <v>93485089</v>
      </c>
      <c r="H705" s="75">
        <v>90133068</v>
      </c>
      <c r="I705" s="74" t="s">
        <v>2829</v>
      </c>
      <c r="J705" s="74" t="s">
        <v>2833</v>
      </c>
      <c r="K705" s="75">
        <v>2695217</v>
      </c>
      <c r="L705" s="75">
        <v>0</v>
      </c>
      <c r="M705" s="75">
        <v>92828285</v>
      </c>
      <c r="N705" s="75">
        <v>92828285</v>
      </c>
      <c r="O705" s="75">
        <v>90133068</v>
      </c>
      <c r="P705" s="75">
        <v>92828285</v>
      </c>
      <c r="Q705" s="75">
        <v>90133068</v>
      </c>
      <c r="R705" s="75">
        <v>92828285</v>
      </c>
      <c r="S705" s="75">
        <v>90133068</v>
      </c>
    </row>
    <row r="706" spans="1:19" x14ac:dyDescent="0.35">
      <c r="A706" s="74" t="s">
        <v>711</v>
      </c>
      <c r="B706" s="74">
        <v>109</v>
      </c>
      <c r="C706" s="74" t="s">
        <v>1672</v>
      </c>
      <c r="D706" s="74">
        <v>109902</v>
      </c>
      <c r="E706" s="74" t="s">
        <v>2390</v>
      </c>
      <c r="F706" s="75">
        <v>67629788</v>
      </c>
      <c r="G706" s="75">
        <v>70365391</v>
      </c>
      <c r="H706" s="75">
        <v>67629788</v>
      </c>
      <c r="I706" s="74" t="s">
        <v>2829</v>
      </c>
      <c r="J706" s="74" t="s">
        <v>2833</v>
      </c>
      <c r="K706" s="75">
        <v>2230236</v>
      </c>
      <c r="L706" s="75">
        <v>0</v>
      </c>
      <c r="M706" s="75">
        <v>69860024</v>
      </c>
      <c r="N706" s="75">
        <v>69860024</v>
      </c>
      <c r="O706" s="75">
        <v>67629788</v>
      </c>
      <c r="P706" s="75">
        <v>69860024</v>
      </c>
      <c r="Q706" s="75">
        <v>67629788</v>
      </c>
      <c r="R706" s="75">
        <v>69860024</v>
      </c>
      <c r="S706" s="75">
        <v>67629788</v>
      </c>
    </row>
    <row r="707" spans="1:19" x14ac:dyDescent="0.35">
      <c r="A707" s="74" t="s">
        <v>712</v>
      </c>
      <c r="B707" s="74">
        <v>109</v>
      </c>
      <c r="C707" s="74" t="s">
        <v>1672</v>
      </c>
      <c r="D707" s="74">
        <v>109903</v>
      </c>
      <c r="E707" s="74" t="s">
        <v>2391</v>
      </c>
      <c r="F707" s="75">
        <v>77436112</v>
      </c>
      <c r="G707" s="75">
        <v>77436112</v>
      </c>
      <c r="H707" s="75">
        <v>77436112</v>
      </c>
      <c r="I707" s="74" t="s">
        <v>2829</v>
      </c>
      <c r="J707" s="74" t="s">
        <v>2832</v>
      </c>
      <c r="K707" s="75">
        <v>3505612</v>
      </c>
      <c r="L707" s="75">
        <v>0</v>
      </c>
      <c r="M707" s="75">
        <v>80941724</v>
      </c>
      <c r="N707" s="75">
        <v>80941724</v>
      </c>
      <c r="O707" s="75">
        <v>77436112</v>
      </c>
      <c r="P707" s="75">
        <v>80941724</v>
      </c>
      <c r="Q707" s="75">
        <v>77436112</v>
      </c>
      <c r="R707" s="75">
        <v>80941724</v>
      </c>
      <c r="S707" s="75">
        <v>77436112</v>
      </c>
    </row>
    <row r="708" spans="1:19" x14ac:dyDescent="0.35">
      <c r="A708" s="74" t="s">
        <v>713</v>
      </c>
      <c r="B708" s="74">
        <v>109</v>
      </c>
      <c r="C708" s="74" t="s">
        <v>1672</v>
      </c>
      <c r="D708" s="74">
        <v>109904</v>
      </c>
      <c r="E708" s="74" t="s">
        <v>2392</v>
      </c>
      <c r="F708" s="75">
        <v>576753962</v>
      </c>
      <c r="G708" s="75">
        <v>576753962</v>
      </c>
      <c r="H708" s="75">
        <v>576753962</v>
      </c>
      <c r="I708" s="74" t="s">
        <v>2829</v>
      </c>
      <c r="J708" s="74" t="s">
        <v>2832</v>
      </c>
      <c r="K708" s="75">
        <v>17726894</v>
      </c>
      <c r="L708" s="75">
        <v>0</v>
      </c>
      <c r="M708" s="75">
        <v>594480856</v>
      </c>
      <c r="N708" s="75">
        <v>594480856</v>
      </c>
      <c r="O708" s="75">
        <v>576753962</v>
      </c>
      <c r="P708" s="75">
        <v>594480856</v>
      </c>
      <c r="Q708" s="75">
        <v>576753962</v>
      </c>
      <c r="R708" s="75">
        <v>594480856</v>
      </c>
      <c r="S708" s="75">
        <v>576753962</v>
      </c>
    </row>
    <row r="709" spans="1:19" x14ac:dyDescent="0.35">
      <c r="A709" s="74" t="s">
        <v>714</v>
      </c>
      <c r="B709" s="74">
        <v>109</v>
      </c>
      <c r="C709" s="74" t="s">
        <v>1672</v>
      </c>
      <c r="D709" s="74">
        <v>109905</v>
      </c>
      <c r="E709" s="74" t="s">
        <v>1941</v>
      </c>
      <c r="F709" s="75">
        <v>67003566</v>
      </c>
      <c r="G709" s="75">
        <v>67003566</v>
      </c>
      <c r="H709" s="75">
        <v>67003566</v>
      </c>
      <c r="I709" s="74" t="s">
        <v>2829</v>
      </c>
      <c r="J709" s="74" t="s">
        <v>2832</v>
      </c>
      <c r="K709" s="75">
        <v>3846452</v>
      </c>
      <c r="L709" s="75">
        <v>0</v>
      </c>
      <c r="M709" s="75">
        <v>70850018</v>
      </c>
      <c r="N709" s="75">
        <v>70850018</v>
      </c>
      <c r="O709" s="75">
        <v>67003566</v>
      </c>
      <c r="P709" s="75">
        <v>70850018</v>
      </c>
      <c r="Q709" s="75">
        <v>67003566</v>
      </c>
      <c r="R709" s="75">
        <v>70850018</v>
      </c>
      <c r="S709" s="75">
        <v>67003566</v>
      </c>
    </row>
    <row r="710" spans="1:19" x14ac:dyDescent="0.35">
      <c r="A710" s="74" t="s">
        <v>715</v>
      </c>
      <c r="B710" s="74">
        <v>109</v>
      </c>
      <c r="C710" s="74" t="s">
        <v>1672</v>
      </c>
      <c r="D710" s="74">
        <v>109907</v>
      </c>
      <c r="E710" s="74" t="s">
        <v>2393</v>
      </c>
      <c r="F710" s="75">
        <v>177067569</v>
      </c>
      <c r="G710" s="75">
        <v>177067569</v>
      </c>
      <c r="H710" s="75">
        <v>177067569</v>
      </c>
      <c r="I710" s="74" t="s">
        <v>2829</v>
      </c>
      <c r="J710" s="74" t="s">
        <v>2832</v>
      </c>
      <c r="K710" s="75">
        <v>6732629</v>
      </c>
      <c r="L710" s="75">
        <v>0</v>
      </c>
      <c r="M710" s="75">
        <v>183800198</v>
      </c>
      <c r="N710" s="75">
        <v>183800198</v>
      </c>
      <c r="O710" s="75">
        <v>177067569</v>
      </c>
      <c r="P710" s="75">
        <v>183800198</v>
      </c>
      <c r="Q710" s="75">
        <v>177067569</v>
      </c>
      <c r="R710" s="75">
        <v>183800198</v>
      </c>
      <c r="S710" s="75">
        <v>177067569</v>
      </c>
    </row>
    <row r="711" spans="1:19" x14ac:dyDescent="0.35">
      <c r="A711" s="74" t="s">
        <v>716</v>
      </c>
      <c r="B711" s="74">
        <v>109</v>
      </c>
      <c r="C711" s="74" t="s">
        <v>1672</v>
      </c>
      <c r="D711" s="74">
        <v>109908</v>
      </c>
      <c r="E711" s="74" t="s">
        <v>2394</v>
      </c>
      <c r="F711" s="75">
        <v>43112515</v>
      </c>
      <c r="G711" s="75">
        <v>43112515</v>
      </c>
      <c r="H711" s="75">
        <v>43112515</v>
      </c>
      <c r="I711" s="74" t="s">
        <v>2829</v>
      </c>
      <c r="J711" s="74" t="s">
        <v>2832</v>
      </c>
      <c r="K711" s="75">
        <v>1132339</v>
      </c>
      <c r="L711" s="75">
        <v>0</v>
      </c>
      <c r="M711" s="75">
        <v>44244854</v>
      </c>
      <c r="N711" s="75">
        <v>44244854</v>
      </c>
      <c r="O711" s="75">
        <v>43112515</v>
      </c>
      <c r="P711" s="75">
        <v>44244854</v>
      </c>
      <c r="Q711" s="75">
        <v>43112515</v>
      </c>
      <c r="R711" s="75">
        <v>44244854</v>
      </c>
      <c r="S711" s="75">
        <v>43112515</v>
      </c>
    </row>
    <row r="712" spans="1:19" x14ac:dyDescent="0.35">
      <c r="A712" s="74" t="s">
        <v>717</v>
      </c>
      <c r="B712" s="74">
        <v>109</v>
      </c>
      <c r="C712" s="74" t="s">
        <v>1672</v>
      </c>
      <c r="D712" s="74">
        <v>109910</v>
      </c>
      <c r="E712" s="74" t="s">
        <v>2395</v>
      </c>
      <c r="F712" s="75">
        <v>22771539</v>
      </c>
      <c r="G712" s="75">
        <v>22771539</v>
      </c>
      <c r="H712" s="75">
        <v>22771539</v>
      </c>
      <c r="I712" s="74" t="s">
        <v>2829</v>
      </c>
      <c r="J712" s="74" t="s">
        <v>2832</v>
      </c>
      <c r="K712" s="75">
        <v>1479103</v>
      </c>
      <c r="L712" s="75">
        <v>0</v>
      </c>
      <c r="M712" s="75">
        <v>24250642</v>
      </c>
      <c r="N712" s="75">
        <v>24250642</v>
      </c>
      <c r="O712" s="75">
        <v>22771539</v>
      </c>
      <c r="P712" s="75">
        <v>24250642</v>
      </c>
      <c r="Q712" s="75">
        <v>22771539</v>
      </c>
      <c r="R712" s="75">
        <v>24250642</v>
      </c>
      <c r="S712" s="75">
        <v>22771539</v>
      </c>
    </row>
    <row r="713" spans="1:19" x14ac:dyDescent="0.35">
      <c r="A713" s="74" t="s">
        <v>718</v>
      </c>
      <c r="B713" s="74">
        <v>109</v>
      </c>
      <c r="C713" s="74" t="s">
        <v>1672</v>
      </c>
      <c r="D713" s="74">
        <v>109911</v>
      </c>
      <c r="E713" s="74" t="s">
        <v>2396</v>
      </c>
      <c r="F713" s="75">
        <v>542522434</v>
      </c>
      <c r="G713" s="75">
        <v>542522434</v>
      </c>
      <c r="H713" s="75">
        <v>542522434</v>
      </c>
      <c r="I713" s="74" t="s">
        <v>2829</v>
      </c>
      <c r="J713" s="74" t="s">
        <v>2832</v>
      </c>
      <c r="K713" s="75">
        <v>22198065</v>
      </c>
      <c r="L713" s="75">
        <v>0</v>
      </c>
      <c r="M713" s="75">
        <v>564720499</v>
      </c>
      <c r="N713" s="75">
        <v>564720499</v>
      </c>
      <c r="O713" s="75">
        <v>542522434</v>
      </c>
      <c r="P713" s="75">
        <v>564720499</v>
      </c>
      <c r="Q713" s="75">
        <v>542522434</v>
      </c>
      <c r="R713" s="75">
        <v>564720499</v>
      </c>
      <c r="S713" s="75">
        <v>542522434</v>
      </c>
    </row>
    <row r="714" spans="1:19" x14ac:dyDescent="0.35">
      <c r="A714" s="74" t="s">
        <v>719</v>
      </c>
      <c r="B714" s="74">
        <v>109</v>
      </c>
      <c r="C714" s="74" t="s">
        <v>1672</v>
      </c>
      <c r="D714" s="74">
        <v>109912</v>
      </c>
      <c r="E714" s="74" t="s">
        <v>2397</v>
      </c>
      <c r="F714" s="75">
        <v>71632622</v>
      </c>
      <c r="G714" s="75">
        <v>71632622</v>
      </c>
      <c r="H714" s="75">
        <v>71632622</v>
      </c>
      <c r="I714" s="74" t="s">
        <v>2829</v>
      </c>
      <c r="J714" s="74" t="s">
        <v>2832</v>
      </c>
      <c r="K714" s="75">
        <v>2730503</v>
      </c>
      <c r="L714" s="75">
        <v>0</v>
      </c>
      <c r="M714" s="75">
        <v>74363125</v>
      </c>
      <c r="N714" s="75">
        <v>74363125</v>
      </c>
      <c r="O714" s="75">
        <v>71632622</v>
      </c>
      <c r="P714" s="75">
        <v>74363125</v>
      </c>
      <c r="Q714" s="75">
        <v>71632622</v>
      </c>
      <c r="R714" s="75">
        <v>74363125</v>
      </c>
      <c r="S714" s="75">
        <v>71632622</v>
      </c>
    </row>
    <row r="715" spans="1:19" x14ac:dyDescent="0.35">
      <c r="A715" s="74" t="s">
        <v>720</v>
      </c>
      <c r="B715" s="74">
        <v>109</v>
      </c>
      <c r="C715" s="74" t="s">
        <v>1672</v>
      </c>
      <c r="D715" s="74">
        <v>109913</v>
      </c>
      <c r="E715" s="74" t="s">
        <v>2398</v>
      </c>
      <c r="F715" s="75">
        <v>117826421</v>
      </c>
      <c r="G715" s="75">
        <v>117826421</v>
      </c>
      <c r="H715" s="75">
        <v>117826421</v>
      </c>
      <c r="I715" s="74" t="s">
        <v>2829</v>
      </c>
      <c r="J715" s="74" t="s">
        <v>2832</v>
      </c>
      <c r="K715" s="75">
        <v>3629341</v>
      </c>
      <c r="L715" s="75">
        <v>0</v>
      </c>
      <c r="M715" s="75">
        <v>121455762</v>
      </c>
      <c r="N715" s="75">
        <v>121455762</v>
      </c>
      <c r="O715" s="75">
        <v>117826421</v>
      </c>
      <c r="P715" s="75">
        <v>121455762</v>
      </c>
      <c r="Q715" s="75">
        <v>117826421</v>
      </c>
      <c r="R715" s="75">
        <v>121455762</v>
      </c>
      <c r="S715" s="75">
        <v>117826421</v>
      </c>
    </row>
    <row r="716" spans="1:19" x14ac:dyDescent="0.35">
      <c r="A716" s="74" t="s">
        <v>721</v>
      </c>
      <c r="B716" s="74">
        <v>109</v>
      </c>
      <c r="C716" s="74" t="s">
        <v>1672</v>
      </c>
      <c r="D716" s="74">
        <v>109914</v>
      </c>
      <c r="E716" s="74" t="s">
        <v>2399</v>
      </c>
      <c r="F716" s="75">
        <v>25111860</v>
      </c>
      <c r="G716" s="75">
        <v>25111860</v>
      </c>
      <c r="H716" s="75">
        <v>25111860</v>
      </c>
      <c r="I716" s="74" t="s">
        <v>2829</v>
      </c>
      <c r="J716" s="74" t="s">
        <v>2832</v>
      </c>
      <c r="K716" s="75">
        <v>1253575</v>
      </c>
      <c r="L716" s="75">
        <v>0</v>
      </c>
      <c r="M716" s="75">
        <v>26365435</v>
      </c>
      <c r="N716" s="75">
        <v>26365435</v>
      </c>
      <c r="O716" s="75">
        <v>25111860</v>
      </c>
      <c r="P716" s="75">
        <v>26365435</v>
      </c>
      <c r="Q716" s="75">
        <v>25111860</v>
      </c>
      <c r="R716" s="75">
        <v>26365435</v>
      </c>
      <c r="S716" s="75">
        <v>25111860</v>
      </c>
    </row>
    <row r="717" spans="1:19" x14ac:dyDescent="0.35">
      <c r="A717" s="74" t="s">
        <v>722</v>
      </c>
      <c r="B717" s="74">
        <v>109</v>
      </c>
      <c r="C717" s="74" t="s">
        <v>1672</v>
      </c>
      <c r="D717" s="74">
        <v>126904</v>
      </c>
      <c r="E717" s="74" t="s">
        <v>2400</v>
      </c>
      <c r="F717" s="75">
        <v>5641916</v>
      </c>
      <c r="G717" s="75">
        <v>5641916</v>
      </c>
      <c r="H717" s="75">
        <v>5641916</v>
      </c>
      <c r="I717" s="74" t="s">
        <v>2829</v>
      </c>
      <c r="J717" s="74" t="s">
        <v>2832</v>
      </c>
      <c r="K717" s="75">
        <v>120000</v>
      </c>
      <c r="L717" s="75">
        <v>0</v>
      </c>
      <c r="M717" s="75">
        <v>5761916</v>
      </c>
      <c r="N717" s="75">
        <v>5761916</v>
      </c>
      <c r="O717" s="75">
        <v>5641916</v>
      </c>
      <c r="P717" s="75">
        <v>5761916</v>
      </c>
      <c r="Q717" s="75">
        <v>5641916</v>
      </c>
      <c r="R717" s="75">
        <v>5761916</v>
      </c>
      <c r="S717" s="75">
        <v>5641916</v>
      </c>
    </row>
    <row r="718" spans="1:19" x14ac:dyDescent="0.35">
      <c r="A718" s="74" t="s">
        <v>723</v>
      </c>
      <c r="B718" s="74">
        <v>109</v>
      </c>
      <c r="C718" s="74" t="s">
        <v>1672</v>
      </c>
      <c r="D718" s="74">
        <v>126907</v>
      </c>
      <c r="E718" s="74" t="s">
        <v>2401</v>
      </c>
      <c r="F718" s="75">
        <v>2177330</v>
      </c>
      <c r="G718" s="75">
        <v>2177330</v>
      </c>
      <c r="H718" s="75">
        <v>2177330</v>
      </c>
      <c r="I718" s="74" t="s">
        <v>2829</v>
      </c>
      <c r="J718" s="74" t="s">
        <v>2832</v>
      </c>
      <c r="K718" s="75">
        <v>50000</v>
      </c>
      <c r="L718" s="75">
        <v>0</v>
      </c>
      <c r="M718" s="75">
        <v>2227330</v>
      </c>
      <c r="N718" s="75">
        <v>2227330</v>
      </c>
      <c r="O718" s="75">
        <v>2177330</v>
      </c>
      <c r="P718" s="75">
        <v>2227330</v>
      </c>
      <c r="Q718" s="75">
        <v>2177330</v>
      </c>
      <c r="R718" s="75">
        <v>2227330</v>
      </c>
      <c r="S718" s="75">
        <v>2177330</v>
      </c>
    </row>
    <row r="719" spans="1:19" x14ac:dyDescent="0.35">
      <c r="A719" s="74" t="s">
        <v>724</v>
      </c>
      <c r="B719" s="74">
        <v>109</v>
      </c>
      <c r="C719" s="74" t="s">
        <v>1672</v>
      </c>
      <c r="D719" s="74">
        <v>161916</v>
      </c>
      <c r="E719" s="74" t="s">
        <v>2402</v>
      </c>
      <c r="F719" s="75">
        <v>6266308</v>
      </c>
      <c r="G719" s="75">
        <v>6266308</v>
      </c>
      <c r="H719" s="75">
        <v>6266308</v>
      </c>
      <c r="I719" s="74" t="s">
        <v>2829</v>
      </c>
      <c r="J719" s="74" t="s">
        <v>2832</v>
      </c>
      <c r="K719" s="75">
        <v>230270</v>
      </c>
      <c r="L719" s="75">
        <v>0</v>
      </c>
      <c r="M719" s="75">
        <v>6496578</v>
      </c>
      <c r="N719" s="75">
        <v>6496578</v>
      </c>
      <c r="O719" s="75">
        <v>6266308</v>
      </c>
      <c r="P719" s="75">
        <v>6496578</v>
      </c>
      <c r="Q719" s="75">
        <v>6266308</v>
      </c>
      <c r="R719" s="75">
        <v>6496578</v>
      </c>
      <c r="S719" s="75">
        <v>6266308</v>
      </c>
    </row>
    <row r="720" spans="1:19" x14ac:dyDescent="0.35">
      <c r="A720" s="74" t="s">
        <v>725</v>
      </c>
      <c r="B720" s="74">
        <v>109</v>
      </c>
      <c r="C720" s="74" t="s">
        <v>1672</v>
      </c>
      <c r="D720" s="74">
        <v>161918</v>
      </c>
      <c r="E720" s="74" t="s">
        <v>2403</v>
      </c>
      <c r="F720" s="75">
        <v>534800</v>
      </c>
      <c r="G720" s="75">
        <v>534800</v>
      </c>
      <c r="H720" s="75">
        <v>534800</v>
      </c>
      <c r="I720" s="74" t="s">
        <v>2829</v>
      </c>
      <c r="J720" s="74" t="s">
        <v>2832</v>
      </c>
      <c r="K720" s="75">
        <v>10000</v>
      </c>
      <c r="L720" s="75">
        <v>0</v>
      </c>
      <c r="M720" s="75">
        <v>544800</v>
      </c>
      <c r="N720" s="75">
        <v>544800</v>
      </c>
      <c r="O720" s="75">
        <v>534800</v>
      </c>
      <c r="P720" s="75">
        <v>544800</v>
      </c>
      <c r="Q720" s="75">
        <v>534800</v>
      </c>
      <c r="R720" s="75">
        <v>544800</v>
      </c>
      <c r="S720" s="75">
        <v>534800</v>
      </c>
    </row>
    <row r="721" spans="1:19" x14ac:dyDescent="0.35">
      <c r="A721" s="74" t="s">
        <v>726</v>
      </c>
      <c r="B721" s="74">
        <v>109</v>
      </c>
      <c r="C721" s="74" t="s">
        <v>1672</v>
      </c>
      <c r="D721" s="74">
        <v>175904</v>
      </c>
      <c r="E721" s="74" t="s">
        <v>2136</v>
      </c>
      <c r="F721" s="75">
        <v>2135180</v>
      </c>
      <c r="G721" s="75">
        <v>2135180</v>
      </c>
      <c r="H721" s="75">
        <v>2135180</v>
      </c>
      <c r="I721" s="74" t="s">
        <v>2829</v>
      </c>
      <c r="J721" s="74" t="s">
        <v>2832</v>
      </c>
      <c r="K721" s="75">
        <v>0</v>
      </c>
      <c r="L721" s="75">
        <v>0</v>
      </c>
      <c r="M721" s="75">
        <v>2135180</v>
      </c>
      <c r="N721" s="75">
        <v>2135180</v>
      </c>
      <c r="O721" s="75">
        <v>2135180</v>
      </c>
      <c r="P721" s="75">
        <v>2135180</v>
      </c>
      <c r="Q721" s="75">
        <v>2135180</v>
      </c>
      <c r="R721" s="75">
        <v>2135180</v>
      </c>
      <c r="S721" s="75">
        <v>2135180</v>
      </c>
    </row>
    <row r="722" spans="1:19" x14ac:dyDescent="0.35">
      <c r="A722" s="74" t="s">
        <v>727</v>
      </c>
      <c r="B722" s="74">
        <v>109</v>
      </c>
      <c r="C722" s="74" t="s">
        <v>1672</v>
      </c>
      <c r="D722" s="74">
        <v>175905</v>
      </c>
      <c r="E722" s="74" t="s">
        <v>2188</v>
      </c>
      <c r="F722" s="75">
        <v>8220691</v>
      </c>
      <c r="G722" s="75">
        <v>9809057</v>
      </c>
      <c r="H722" s="75">
        <v>8220691</v>
      </c>
      <c r="I722" s="74" t="s">
        <v>2829</v>
      </c>
      <c r="J722" s="74" t="s">
        <v>2837</v>
      </c>
      <c r="K722" s="75">
        <v>454460</v>
      </c>
      <c r="L722" s="75">
        <v>0</v>
      </c>
      <c r="M722" s="75">
        <v>8675151</v>
      </c>
      <c r="N722" s="75">
        <v>8675151</v>
      </c>
      <c r="O722" s="75">
        <v>8220691</v>
      </c>
      <c r="P722" s="75">
        <v>8675151</v>
      </c>
      <c r="Q722" s="75">
        <v>8220691</v>
      </c>
      <c r="R722" s="75">
        <v>8675151</v>
      </c>
      <c r="S722" s="75">
        <v>8220691</v>
      </c>
    </row>
    <row r="723" spans="1:19" x14ac:dyDescent="0.35">
      <c r="A723" s="74" t="s">
        <v>728</v>
      </c>
      <c r="B723" s="74">
        <v>110</v>
      </c>
      <c r="C723" s="74" t="s">
        <v>1673</v>
      </c>
      <c r="D723" s="74">
        <v>40902</v>
      </c>
      <c r="E723" s="74" t="s">
        <v>5215</v>
      </c>
      <c r="F723" s="75">
        <v>131606265</v>
      </c>
      <c r="G723" s="75">
        <v>122422469</v>
      </c>
      <c r="H723" s="75">
        <v>131606265</v>
      </c>
      <c r="I723" s="74" t="s">
        <v>2829</v>
      </c>
      <c r="J723" s="74" t="s">
        <v>2835</v>
      </c>
      <c r="K723" s="75">
        <v>150000</v>
      </c>
      <c r="L723" s="75">
        <v>0</v>
      </c>
      <c r="M723" s="75">
        <v>131756265</v>
      </c>
      <c r="N723" s="75">
        <v>131756265</v>
      </c>
      <c r="O723" s="75">
        <v>131606265</v>
      </c>
      <c r="P723" s="75">
        <v>131756265</v>
      </c>
      <c r="Q723" s="75">
        <v>131606265</v>
      </c>
      <c r="R723" s="75">
        <v>131756265</v>
      </c>
      <c r="S723" s="75">
        <v>131606265</v>
      </c>
    </row>
    <row r="724" spans="1:19" x14ac:dyDescent="0.35">
      <c r="A724" s="74" t="s">
        <v>729</v>
      </c>
      <c r="B724" s="74">
        <v>110</v>
      </c>
      <c r="C724" s="74" t="s">
        <v>1673</v>
      </c>
      <c r="D724" s="74">
        <v>110901</v>
      </c>
      <c r="E724" s="74" t="s">
        <v>2404</v>
      </c>
      <c r="F724" s="75">
        <v>44052561</v>
      </c>
      <c r="G724" s="75">
        <v>40491862</v>
      </c>
      <c r="H724" s="75">
        <v>44052561</v>
      </c>
      <c r="I724" s="74" t="s">
        <v>2829</v>
      </c>
      <c r="J724" s="74" t="s">
        <v>2835</v>
      </c>
      <c r="K724" s="75">
        <v>1884123</v>
      </c>
      <c r="L724" s="75">
        <v>0</v>
      </c>
      <c r="M724" s="75">
        <v>45936684</v>
      </c>
      <c r="N724" s="75">
        <v>45936684</v>
      </c>
      <c r="O724" s="75">
        <v>44052561</v>
      </c>
      <c r="P724" s="75">
        <v>45936684</v>
      </c>
      <c r="Q724" s="75">
        <v>44052561</v>
      </c>
      <c r="R724" s="75">
        <v>45936684</v>
      </c>
      <c r="S724" s="75">
        <v>44052561</v>
      </c>
    </row>
    <row r="725" spans="1:19" x14ac:dyDescent="0.35">
      <c r="A725" s="74" t="s">
        <v>730</v>
      </c>
      <c r="B725" s="74">
        <v>110</v>
      </c>
      <c r="C725" s="74" t="s">
        <v>1673</v>
      </c>
      <c r="D725" s="74">
        <v>110902</v>
      </c>
      <c r="E725" s="74" t="s">
        <v>2405</v>
      </c>
      <c r="F725" s="75">
        <v>1470487855</v>
      </c>
      <c r="G725" s="75">
        <v>1461567766</v>
      </c>
      <c r="H725" s="75">
        <v>1470487855</v>
      </c>
      <c r="I725" s="74" t="s">
        <v>2829</v>
      </c>
      <c r="J725" s="74" t="s">
        <v>2833</v>
      </c>
      <c r="K725" s="75">
        <v>29593719</v>
      </c>
      <c r="L725" s="75">
        <v>0</v>
      </c>
      <c r="M725" s="75">
        <v>1500081574</v>
      </c>
      <c r="N725" s="75">
        <v>1500081574</v>
      </c>
      <c r="O725" s="75">
        <v>1470487855</v>
      </c>
      <c r="P725" s="75">
        <v>1500081574</v>
      </c>
      <c r="Q725" s="75">
        <v>1470487855</v>
      </c>
      <c r="R725" s="75">
        <v>1500081574</v>
      </c>
      <c r="S725" s="75">
        <v>1470487855</v>
      </c>
    </row>
    <row r="726" spans="1:19" x14ac:dyDescent="0.35">
      <c r="A726" s="74" t="s">
        <v>731</v>
      </c>
      <c r="B726" s="74">
        <v>110</v>
      </c>
      <c r="C726" s="74" t="s">
        <v>1673</v>
      </c>
      <c r="D726" s="74">
        <v>110905</v>
      </c>
      <c r="E726" s="74" t="s">
        <v>2406</v>
      </c>
      <c r="F726" s="75">
        <v>91386078</v>
      </c>
      <c r="G726" s="75">
        <v>79667144</v>
      </c>
      <c r="H726" s="75">
        <v>91386078</v>
      </c>
      <c r="I726" s="74" t="s">
        <v>2829</v>
      </c>
      <c r="J726" s="74" t="s">
        <v>2835</v>
      </c>
      <c r="K726" s="75">
        <v>2773765</v>
      </c>
      <c r="L726" s="75">
        <v>0</v>
      </c>
      <c r="M726" s="75">
        <v>94159843</v>
      </c>
      <c r="N726" s="75">
        <v>94159843</v>
      </c>
      <c r="O726" s="75">
        <v>91386078</v>
      </c>
      <c r="P726" s="75">
        <v>94159843</v>
      </c>
      <c r="Q726" s="75">
        <v>91386078</v>
      </c>
      <c r="R726" s="75">
        <v>94159843</v>
      </c>
      <c r="S726" s="75">
        <v>91386078</v>
      </c>
    </row>
    <row r="727" spans="1:19" x14ac:dyDescent="0.35">
      <c r="A727" s="74" t="s">
        <v>732</v>
      </c>
      <c r="B727" s="74">
        <v>110</v>
      </c>
      <c r="C727" s="74" t="s">
        <v>1673</v>
      </c>
      <c r="D727" s="74">
        <v>110906</v>
      </c>
      <c r="E727" s="74" t="s">
        <v>2407</v>
      </c>
      <c r="F727" s="75">
        <v>114454963</v>
      </c>
      <c r="G727" s="75">
        <v>108766136</v>
      </c>
      <c r="H727" s="75">
        <v>114454963</v>
      </c>
      <c r="I727" s="74" t="s">
        <v>2829</v>
      </c>
      <c r="J727" s="74" t="s">
        <v>2833</v>
      </c>
      <c r="K727" s="75">
        <v>3559446</v>
      </c>
      <c r="L727" s="75">
        <v>0</v>
      </c>
      <c r="M727" s="75">
        <v>118014409</v>
      </c>
      <c r="N727" s="75">
        <v>118014409</v>
      </c>
      <c r="O727" s="75">
        <v>114454963</v>
      </c>
      <c r="P727" s="75">
        <v>118014409</v>
      </c>
      <c r="Q727" s="75">
        <v>114454963</v>
      </c>
      <c r="R727" s="75">
        <v>118014409</v>
      </c>
      <c r="S727" s="75">
        <v>114454963</v>
      </c>
    </row>
    <row r="728" spans="1:19" x14ac:dyDescent="0.35">
      <c r="A728" s="74" t="s">
        <v>733</v>
      </c>
      <c r="B728" s="74">
        <v>110</v>
      </c>
      <c r="C728" s="74" t="s">
        <v>1673</v>
      </c>
      <c r="D728" s="74">
        <v>110907</v>
      </c>
      <c r="E728" s="74" t="s">
        <v>2408</v>
      </c>
      <c r="F728" s="75">
        <v>1076979217</v>
      </c>
      <c r="G728" s="75">
        <v>1063774611</v>
      </c>
      <c r="H728" s="75">
        <v>1076979217</v>
      </c>
      <c r="I728" s="74" t="s">
        <v>2829</v>
      </c>
      <c r="J728" s="74" t="s">
        <v>2833</v>
      </c>
      <c r="K728" s="75">
        <v>2731403</v>
      </c>
      <c r="L728" s="75">
        <v>2253845</v>
      </c>
      <c r="M728" s="75">
        <v>1079710620</v>
      </c>
      <c r="N728" s="75">
        <v>1077456775</v>
      </c>
      <c r="O728" s="75">
        <v>1074725372</v>
      </c>
      <c r="P728" s="75">
        <v>1079710620</v>
      </c>
      <c r="Q728" s="75">
        <v>1076979217</v>
      </c>
      <c r="R728" s="75">
        <v>1077456775</v>
      </c>
      <c r="S728" s="75">
        <v>1074725372</v>
      </c>
    </row>
    <row r="729" spans="1:19" x14ac:dyDescent="0.35">
      <c r="A729" s="74" t="s">
        <v>734</v>
      </c>
      <c r="B729" s="74">
        <v>110</v>
      </c>
      <c r="C729" s="74" t="s">
        <v>1673</v>
      </c>
      <c r="D729" s="74">
        <v>110908</v>
      </c>
      <c r="E729" s="74" t="s">
        <v>2409</v>
      </c>
      <c r="F729" s="75">
        <v>59689518</v>
      </c>
      <c r="G729" s="75">
        <v>52495919</v>
      </c>
      <c r="H729" s="75">
        <v>59689518</v>
      </c>
      <c r="I729" s="74" t="s">
        <v>2829</v>
      </c>
      <c r="J729" s="74" t="s">
        <v>2835</v>
      </c>
      <c r="K729" s="75">
        <v>899750</v>
      </c>
      <c r="L729" s="75">
        <v>0</v>
      </c>
      <c r="M729" s="75">
        <v>60589268</v>
      </c>
      <c r="N729" s="75">
        <v>60589268</v>
      </c>
      <c r="O729" s="75">
        <v>59689518</v>
      </c>
      <c r="P729" s="75">
        <v>60589268</v>
      </c>
      <c r="Q729" s="75">
        <v>59689518</v>
      </c>
      <c r="R729" s="75">
        <v>60589268</v>
      </c>
      <c r="S729" s="75">
        <v>59689518</v>
      </c>
    </row>
    <row r="730" spans="1:19" x14ac:dyDescent="0.35">
      <c r="A730" s="74" t="s">
        <v>735</v>
      </c>
      <c r="B730" s="74">
        <v>110</v>
      </c>
      <c r="C730" s="74" t="s">
        <v>1673</v>
      </c>
      <c r="D730" s="74">
        <v>152907</v>
      </c>
      <c r="E730" s="74" t="s">
        <v>2410</v>
      </c>
      <c r="F730" s="75">
        <v>4080300</v>
      </c>
      <c r="G730" s="75">
        <v>4080300</v>
      </c>
      <c r="H730" s="75">
        <v>4080300</v>
      </c>
      <c r="I730" s="74" t="s">
        <v>2829</v>
      </c>
      <c r="J730" s="74" t="s">
        <v>2833</v>
      </c>
      <c r="K730" s="75">
        <v>59723</v>
      </c>
      <c r="L730" s="75">
        <v>0</v>
      </c>
      <c r="M730" s="75">
        <v>4140023</v>
      </c>
      <c r="N730" s="75">
        <v>4140023</v>
      </c>
      <c r="O730" s="75">
        <v>4080300</v>
      </c>
      <c r="P730" s="75">
        <v>4140023</v>
      </c>
      <c r="Q730" s="75">
        <v>4080300</v>
      </c>
      <c r="R730" s="75">
        <v>4140023</v>
      </c>
      <c r="S730" s="75">
        <v>4080300</v>
      </c>
    </row>
    <row r="731" spans="1:19" x14ac:dyDescent="0.35">
      <c r="A731" s="74" t="s">
        <v>736</v>
      </c>
      <c r="B731" s="74">
        <v>111</v>
      </c>
      <c r="C731" s="74" t="s">
        <v>1674</v>
      </c>
      <c r="D731" s="74">
        <v>72904</v>
      </c>
      <c r="E731" s="74" t="s">
        <v>2200</v>
      </c>
      <c r="F731" s="75">
        <v>4473418</v>
      </c>
      <c r="G731" s="75">
        <v>4473418</v>
      </c>
      <c r="H731" s="75">
        <v>4473418</v>
      </c>
      <c r="I731" s="74" t="s">
        <v>2829</v>
      </c>
      <c r="J731" s="74" t="s">
        <v>2832</v>
      </c>
      <c r="K731" s="75">
        <v>75000</v>
      </c>
      <c r="L731" s="75">
        <v>0</v>
      </c>
      <c r="M731" s="75">
        <v>4548418</v>
      </c>
      <c r="N731" s="75">
        <v>4548418</v>
      </c>
      <c r="O731" s="75">
        <v>4473418</v>
      </c>
      <c r="P731" s="75">
        <v>4548418</v>
      </c>
      <c r="Q731" s="75">
        <v>4473418</v>
      </c>
      <c r="R731" s="75">
        <v>4548418</v>
      </c>
      <c r="S731" s="75">
        <v>4473418</v>
      </c>
    </row>
    <row r="732" spans="1:19" x14ac:dyDescent="0.35">
      <c r="A732" s="74" t="s">
        <v>737</v>
      </c>
      <c r="B732" s="74">
        <v>111</v>
      </c>
      <c r="C732" s="74" t="s">
        <v>1674</v>
      </c>
      <c r="D732" s="74">
        <v>111901</v>
      </c>
      <c r="E732" s="74" t="s">
        <v>2411</v>
      </c>
      <c r="F732" s="75">
        <v>4422474772</v>
      </c>
      <c r="G732" s="75">
        <v>4422474772</v>
      </c>
      <c r="H732" s="75">
        <v>4422474772</v>
      </c>
      <c r="I732" s="74" t="s">
        <v>2829</v>
      </c>
      <c r="J732" s="74" t="s">
        <v>2832</v>
      </c>
      <c r="K732" s="75">
        <v>106414398</v>
      </c>
      <c r="L732" s="75">
        <v>0</v>
      </c>
      <c r="M732" s="75">
        <v>4528889170</v>
      </c>
      <c r="N732" s="75">
        <v>4528889170</v>
      </c>
      <c r="O732" s="75">
        <v>4422474772</v>
      </c>
      <c r="P732" s="75">
        <v>4528889170</v>
      </c>
      <c r="Q732" s="75">
        <v>4422474772</v>
      </c>
      <c r="R732" s="75">
        <v>4528889170</v>
      </c>
      <c r="S732" s="75">
        <v>4422474772</v>
      </c>
    </row>
    <row r="733" spans="1:19" x14ac:dyDescent="0.35">
      <c r="A733" s="74" t="s">
        <v>738</v>
      </c>
      <c r="B733" s="74">
        <v>111</v>
      </c>
      <c r="C733" s="74" t="s">
        <v>1674</v>
      </c>
      <c r="D733" s="74">
        <v>111902</v>
      </c>
      <c r="E733" s="74" t="s">
        <v>2202</v>
      </c>
      <c r="F733" s="75">
        <v>121932548</v>
      </c>
      <c r="G733" s="75">
        <v>121932548</v>
      </c>
      <c r="H733" s="75">
        <v>121932548</v>
      </c>
      <c r="I733" s="74" t="s">
        <v>2829</v>
      </c>
      <c r="J733" s="74" t="s">
        <v>2832</v>
      </c>
      <c r="K733" s="75">
        <v>2786510</v>
      </c>
      <c r="L733" s="75">
        <v>0</v>
      </c>
      <c r="M733" s="75">
        <v>124719058</v>
      </c>
      <c r="N733" s="75">
        <v>124719058</v>
      </c>
      <c r="O733" s="75">
        <v>121932548</v>
      </c>
      <c r="P733" s="75">
        <v>124719058</v>
      </c>
      <c r="Q733" s="75">
        <v>121932548</v>
      </c>
      <c r="R733" s="75">
        <v>124719058</v>
      </c>
      <c r="S733" s="75">
        <v>121932548</v>
      </c>
    </row>
    <row r="734" spans="1:19" x14ac:dyDescent="0.35">
      <c r="A734" s="74" t="s">
        <v>739</v>
      </c>
      <c r="B734" s="74">
        <v>111</v>
      </c>
      <c r="C734" s="74" t="s">
        <v>1674</v>
      </c>
      <c r="D734" s="74">
        <v>111903</v>
      </c>
      <c r="E734" s="74" t="s">
        <v>2412</v>
      </c>
      <c r="F734" s="75">
        <v>202623411</v>
      </c>
      <c r="G734" s="75">
        <v>202623411</v>
      </c>
      <c r="H734" s="75">
        <v>202623411</v>
      </c>
      <c r="I734" s="74" t="s">
        <v>2829</v>
      </c>
      <c r="J734" s="74" t="s">
        <v>2832</v>
      </c>
      <c r="K734" s="75">
        <v>5470896</v>
      </c>
      <c r="L734" s="75">
        <v>0</v>
      </c>
      <c r="M734" s="75">
        <v>208094307</v>
      </c>
      <c r="N734" s="75">
        <v>208094307</v>
      </c>
      <c r="O734" s="75">
        <v>202623411</v>
      </c>
      <c r="P734" s="75">
        <v>208094307</v>
      </c>
      <c r="Q734" s="75">
        <v>202623411</v>
      </c>
      <c r="R734" s="75">
        <v>208094307</v>
      </c>
      <c r="S734" s="75">
        <v>202623411</v>
      </c>
    </row>
    <row r="735" spans="1:19" x14ac:dyDescent="0.35">
      <c r="A735" s="74" t="s">
        <v>740</v>
      </c>
      <c r="B735" s="74">
        <v>111</v>
      </c>
      <c r="C735" s="74" t="s">
        <v>1674</v>
      </c>
      <c r="D735" s="74">
        <v>126911</v>
      </c>
      <c r="E735" s="74" t="s">
        <v>2413</v>
      </c>
      <c r="F735" s="75">
        <v>79463332</v>
      </c>
      <c r="G735" s="75">
        <v>79463332</v>
      </c>
      <c r="H735" s="75">
        <v>79463332</v>
      </c>
      <c r="I735" s="74" t="s">
        <v>2829</v>
      </c>
      <c r="J735" s="74" t="s">
        <v>2832</v>
      </c>
      <c r="K735" s="75">
        <v>25000</v>
      </c>
      <c r="L735" s="75">
        <v>0</v>
      </c>
      <c r="M735" s="75">
        <v>79488332</v>
      </c>
      <c r="N735" s="75">
        <v>79488332</v>
      </c>
      <c r="O735" s="75">
        <v>79463332</v>
      </c>
      <c r="P735" s="75">
        <v>79488332</v>
      </c>
      <c r="Q735" s="75">
        <v>79463332</v>
      </c>
      <c r="R735" s="75">
        <v>79488332</v>
      </c>
      <c r="S735" s="75">
        <v>79463332</v>
      </c>
    </row>
    <row r="736" spans="1:19" x14ac:dyDescent="0.35">
      <c r="A736" s="74" t="s">
        <v>741</v>
      </c>
      <c r="B736" s="74">
        <v>111</v>
      </c>
      <c r="C736" s="74" t="s">
        <v>1674</v>
      </c>
      <c r="D736" s="74">
        <v>213901</v>
      </c>
      <c r="E736" s="74" t="s">
        <v>2414</v>
      </c>
      <c r="F736" s="75">
        <v>122995026</v>
      </c>
      <c r="G736" s="75">
        <v>122995026</v>
      </c>
      <c r="H736" s="75">
        <v>122995026</v>
      </c>
      <c r="I736" s="74" t="s">
        <v>2829</v>
      </c>
      <c r="J736" s="74" t="s">
        <v>2832</v>
      </c>
      <c r="K736" s="75">
        <v>32284</v>
      </c>
      <c r="L736" s="75">
        <v>31884</v>
      </c>
      <c r="M736" s="75">
        <v>123027310</v>
      </c>
      <c r="N736" s="75">
        <v>122995426</v>
      </c>
      <c r="O736" s="75">
        <v>122963142</v>
      </c>
      <c r="P736" s="75">
        <v>123027310</v>
      </c>
      <c r="Q736" s="75">
        <v>122995026</v>
      </c>
      <c r="R736" s="75">
        <v>122995426</v>
      </c>
      <c r="S736" s="75">
        <v>122963142</v>
      </c>
    </row>
    <row r="737" spans="1:19" x14ac:dyDescent="0.35">
      <c r="A737" s="74" t="s">
        <v>742</v>
      </c>
      <c r="B737" s="74">
        <v>112</v>
      </c>
      <c r="C737" s="74" t="s">
        <v>1675</v>
      </c>
      <c r="D737" s="74">
        <v>80901</v>
      </c>
      <c r="E737" s="74" t="s">
        <v>2246</v>
      </c>
      <c r="F737" s="75">
        <v>429624</v>
      </c>
      <c r="G737" s="75">
        <v>429624</v>
      </c>
      <c r="H737" s="75">
        <v>429624</v>
      </c>
      <c r="I737" s="74" t="s">
        <v>2829</v>
      </c>
      <c r="J737" s="74" t="s">
        <v>2832</v>
      </c>
      <c r="K737" s="75">
        <v>0</v>
      </c>
      <c r="L737" s="75">
        <v>0</v>
      </c>
      <c r="M737" s="75">
        <v>429624</v>
      </c>
      <c r="N737" s="75">
        <v>429624</v>
      </c>
      <c r="O737" s="75">
        <v>429624</v>
      </c>
      <c r="P737" s="75">
        <v>429624</v>
      </c>
      <c r="Q737" s="75">
        <v>429624</v>
      </c>
      <c r="R737" s="75">
        <v>429624</v>
      </c>
      <c r="S737" s="75">
        <v>429624</v>
      </c>
    </row>
    <row r="738" spans="1:19" x14ac:dyDescent="0.35">
      <c r="A738" s="74" t="s">
        <v>743</v>
      </c>
      <c r="B738" s="74">
        <v>112</v>
      </c>
      <c r="C738" s="74" t="s">
        <v>1675</v>
      </c>
      <c r="D738" s="74">
        <v>112901</v>
      </c>
      <c r="E738" s="74" t="s">
        <v>2415</v>
      </c>
      <c r="F738" s="75">
        <v>1176028649</v>
      </c>
      <c r="G738" s="75">
        <v>1258913547</v>
      </c>
      <c r="H738" s="75">
        <v>1176028649</v>
      </c>
      <c r="I738" s="74" t="s">
        <v>2829</v>
      </c>
      <c r="J738" s="74" t="s">
        <v>2837</v>
      </c>
      <c r="K738" s="75">
        <v>46636936</v>
      </c>
      <c r="L738" s="75">
        <v>0</v>
      </c>
      <c r="M738" s="75">
        <v>1222665585</v>
      </c>
      <c r="N738" s="75">
        <v>1222665585</v>
      </c>
      <c r="O738" s="75">
        <v>1176028649</v>
      </c>
      <c r="P738" s="75">
        <v>1222665585</v>
      </c>
      <c r="Q738" s="75">
        <v>1176028649</v>
      </c>
      <c r="R738" s="75">
        <v>1222665585</v>
      </c>
      <c r="S738" s="75">
        <v>1176028649</v>
      </c>
    </row>
    <row r="739" spans="1:19" x14ac:dyDescent="0.35">
      <c r="A739" s="74" t="s">
        <v>744</v>
      </c>
      <c r="B739" s="74">
        <v>112</v>
      </c>
      <c r="C739" s="74" t="s">
        <v>1675</v>
      </c>
      <c r="D739" s="74">
        <v>112905</v>
      </c>
      <c r="E739" s="74" t="s">
        <v>2416</v>
      </c>
      <c r="F739" s="75">
        <v>58089055</v>
      </c>
      <c r="G739" s="75">
        <v>58089055</v>
      </c>
      <c r="H739" s="75">
        <v>58089055</v>
      </c>
      <c r="I739" s="74" t="s">
        <v>2829</v>
      </c>
      <c r="J739" s="74" t="s">
        <v>2832</v>
      </c>
      <c r="K739" s="75">
        <v>4005489</v>
      </c>
      <c r="L739" s="75">
        <v>0</v>
      </c>
      <c r="M739" s="75">
        <v>62094544</v>
      </c>
      <c r="N739" s="75">
        <v>62094544</v>
      </c>
      <c r="O739" s="75">
        <v>58089055</v>
      </c>
      <c r="P739" s="75">
        <v>62094544</v>
      </c>
      <c r="Q739" s="75">
        <v>58089055</v>
      </c>
      <c r="R739" s="75">
        <v>62094544</v>
      </c>
      <c r="S739" s="75">
        <v>58089055</v>
      </c>
    </row>
    <row r="740" spans="1:19" x14ac:dyDescent="0.35">
      <c r="A740" s="74" t="s">
        <v>745</v>
      </c>
      <c r="B740" s="74">
        <v>112</v>
      </c>
      <c r="C740" s="74" t="s">
        <v>1675</v>
      </c>
      <c r="D740" s="74">
        <v>112906</v>
      </c>
      <c r="E740" s="74" t="s">
        <v>2417</v>
      </c>
      <c r="F740" s="75">
        <v>85017912</v>
      </c>
      <c r="G740" s="75">
        <v>85017912</v>
      </c>
      <c r="H740" s="75">
        <v>85017912</v>
      </c>
      <c r="I740" s="74" t="s">
        <v>2829</v>
      </c>
      <c r="J740" s="74" t="s">
        <v>2832</v>
      </c>
      <c r="K740" s="75">
        <v>3980059</v>
      </c>
      <c r="L740" s="75">
        <v>0</v>
      </c>
      <c r="M740" s="75">
        <v>88997971</v>
      </c>
      <c r="N740" s="75">
        <v>88997971</v>
      </c>
      <c r="O740" s="75">
        <v>85017912</v>
      </c>
      <c r="P740" s="75">
        <v>88997971</v>
      </c>
      <c r="Q740" s="75">
        <v>85017912</v>
      </c>
      <c r="R740" s="75">
        <v>88997971</v>
      </c>
      <c r="S740" s="75">
        <v>85017912</v>
      </c>
    </row>
    <row r="741" spans="1:19" x14ac:dyDescent="0.35">
      <c r="A741" s="74" t="s">
        <v>746</v>
      </c>
      <c r="B741" s="74">
        <v>112</v>
      </c>
      <c r="C741" s="74" t="s">
        <v>1675</v>
      </c>
      <c r="D741" s="74">
        <v>112907</v>
      </c>
      <c r="E741" s="74" t="s">
        <v>2418</v>
      </c>
      <c r="F741" s="75">
        <v>47551419</v>
      </c>
      <c r="G741" s="75">
        <v>47551419</v>
      </c>
      <c r="H741" s="75">
        <v>47551419</v>
      </c>
      <c r="I741" s="74" t="s">
        <v>2829</v>
      </c>
      <c r="J741" s="74" t="s">
        <v>2832</v>
      </c>
      <c r="K741" s="75">
        <v>3179808</v>
      </c>
      <c r="L741" s="75">
        <v>0</v>
      </c>
      <c r="M741" s="75">
        <v>50731227</v>
      </c>
      <c r="N741" s="75">
        <v>50731227</v>
      </c>
      <c r="O741" s="75">
        <v>47551419</v>
      </c>
      <c r="P741" s="75">
        <v>50731227</v>
      </c>
      <c r="Q741" s="75">
        <v>47551419</v>
      </c>
      <c r="R741" s="75">
        <v>50731227</v>
      </c>
      <c r="S741" s="75">
        <v>47551419</v>
      </c>
    </row>
    <row r="742" spans="1:19" x14ac:dyDescent="0.35">
      <c r="A742" s="74" t="s">
        <v>747</v>
      </c>
      <c r="B742" s="74">
        <v>112</v>
      </c>
      <c r="C742" s="74" t="s">
        <v>1675</v>
      </c>
      <c r="D742" s="74">
        <v>112908</v>
      </c>
      <c r="E742" s="74" t="s">
        <v>5232</v>
      </c>
      <c r="F742" s="75">
        <v>136491586</v>
      </c>
      <c r="G742" s="75">
        <v>136491586</v>
      </c>
      <c r="H742" s="75">
        <v>136491586</v>
      </c>
      <c r="I742" s="74" t="s">
        <v>2829</v>
      </c>
      <c r="J742" s="74" t="s">
        <v>2832</v>
      </c>
      <c r="K742" s="75">
        <v>6354879</v>
      </c>
      <c r="L742" s="75">
        <v>0</v>
      </c>
      <c r="M742" s="75">
        <v>142846465</v>
      </c>
      <c r="N742" s="75">
        <v>142846465</v>
      </c>
      <c r="O742" s="75">
        <v>136491586</v>
      </c>
      <c r="P742" s="75">
        <v>142846465</v>
      </c>
      <c r="Q742" s="75">
        <v>136491586</v>
      </c>
      <c r="R742" s="75">
        <v>142846465</v>
      </c>
      <c r="S742" s="75">
        <v>136491586</v>
      </c>
    </row>
    <row r="743" spans="1:19" x14ac:dyDescent="0.35">
      <c r="A743" s="74" t="s">
        <v>748</v>
      </c>
      <c r="B743" s="74">
        <v>112</v>
      </c>
      <c r="C743" s="74" t="s">
        <v>1675</v>
      </c>
      <c r="D743" s="74">
        <v>112909</v>
      </c>
      <c r="E743" s="74" t="s">
        <v>2247</v>
      </c>
      <c r="F743" s="75">
        <v>64753478</v>
      </c>
      <c r="G743" s="75">
        <v>64753478</v>
      </c>
      <c r="H743" s="75">
        <v>64753478</v>
      </c>
      <c r="I743" s="74" t="s">
        <v>2829</v>
      </c>
      <c r="J743" s="74" t="s">
        <v>2832</v>
      </c>
      <c r="K743" s="75">
        <v>1909002</v>
      </c>
      <c r="L743" s="75">
        <v>0</v>
      </c>
      <c r="M743" s="75">
        <v>66662480</v>
      </c>
      <c r="N743" s="75">
        <v>66662480</v>
      </c>
      <c r="O743" s="75">
        <v>64753478</v>
      </c>
      <c r="P743" s="75">
        <v>66662480</v>
      </c>
      <c r="Q743" s="75">
        <v>64753478</v>
      </c>
      <c r="R743" s="75">
        <v>66662480</v>
      </c>
      <c r="S743" s="75">
        <v>64753478</v>
      </c>
    </row>
    <row r="744" spans="1:19" x14ac:dyDescent="0.35">
      <c r="A744" s="74" t="s">
        <v>749</v>
      </c>
      <c r="B744" s="74">
        <v>112</v>
      </c>
      <c r="C744" s="74" t="s">
        <v>1675</v>
      </c>
      <c r="D744" s="74">
        <v>112910</v>
      </c>
      <c r="E744" s="74" t="s">
        <v>2248</v>
      </c>
      <c r="F744" s="75">
        <v>93158282</v>
      </c>
      <c r="G744" s="75">
        <v>93158282</v>
      </c>
      <c r="H744" s="75">
        <v>93158282</v>
      </c>
      <c r="I744" s="74" t="s">
        <v>2829</v>
      </c>
      <c r="J744" s="74" t="s">
        <v>2832</v>
      </c>
      <c r="K744" s="75">
        <v>2570095</v>
      </c>
      <c r="L744" s="75">
        <v>0</v>
      </c>
      <c r="M744" s="75">
        <v>95728377</v>
      </c>
      <c r="N744" s="75">
        <v>95728377</v>
      </c>
      <c r="O744" s="75">
        <v>93158282</v>
      </c>
      <c r="P744" s="75">
        <v>95728377</v>
      </c>
      <c r="Q744" s="75">
        <v>93158282</v>
      </c>
      <c r="R744" s="75">
        <v>95728377</v>
      </c>
      <c r="S744" s="75">
        <v>93158282</v>
      </c>
    </row>
    <row r="745" spans="1:19" x14ac:dyDescent="0.35">
      <c r="A745" s="74" t="s">
        <v>750</v>
      </c>
      <c r="B745" s="74">
        <v>112</v>
      </c>
      <c r="C745" s="74" t="s">
        <v>1675</v>
      </c>
      <c r="D745" s="74">
        <v>250905</v>
      </c>
      <c r="E745" s="74" t="s">
        <v>2420</v>
      </c>
      <c r="F745" s="75">
        <v>3376817</v>
      </c>
      <c r="G745" s="75">
        <v>3376817</v>
      </c>
      <c r="H745" s="75">
        <v>3376817</v>
      </c>
      <c r="I745" s="74" t="s">
        <v>2829</v>
      </c>
      <c r="J745" s="74" t="s">
        <v>2832</v>
      </c>
      <c r="K745" s="75">
        <v>170160</v>
      </c>
      <c r="L745" s="75">
        <v>0</v>
      </c>
      <c r="M745" s="75">
        <v>3546977</v>
      </c>
      <c r="N745" s="75">
        <v>3546977</v>
      </c>
      <c r="O745" s="75">
        <v>3376817</v>
      </c>
      <c r="P745" s="75">
        <v>3546977</v>
      </c>
      <c r="Q745" s="75">
        <v>3376817</v>
      </c>
      <c r="R745" s="75">
        <v>3546977</v>
      </c>
      <c r="S745" s="75">
        <v>3376817</v>
      </c>
    </row>
    <row r="746" spans="1:19" x14ac:dyDescent="0.35">
      <c r="A746" s="74" t="s">
        <v>751</v>
      </c>
      <c r="B746" s="74">
        <v>112</v>
      </c>
      <c r="C746" s="74" t="s">
        <v>1675</v>
      </c>
      <c r="D746" s="74">
        <v>250907</v>
      </c>
      <c r="E746" s="74" t="s">
        <v>2250</v>
      </c>
      <c r="F746" s="75">
        <v>19340253</v>
      </c>
      <c r="G746" s="75">
        <v>19340253</v>
      </c>
      <c r="H746" s="75">
        <v>19340253</v>
      </c>
      <c r="I746" s="74" t="s">
        <v>2829</v>
      </c>
      <c r="J746" s="74" t="s">
        <v>2832</v>
      </c>
      <c r="K746" s="75">
        <v>882070</v>
      </c>
      <c r="L746" s="75">
        <v>0</v>
      </c>
      <c r="M746" s="75">
        <v>20222323</v>
      </c>
      <c r="N746" s="75">
        <v>20222323</v>
      </c>
      <c r="O746" s="75">
        <v>19340253</v>
      </c>
      <c r="P746" s="75">
        <v>20222323</v>
      </c>
      <c r="Q746" s="75">
        <v>19340253</v>
      </c>
      <c r="R746" s="75">
        <v>20222323</v>
      </c>
      <c r="S746" s="75">
        <v>19340253</v>
      </c>
    </row>
    <row r="747" spans="1:19" x14ac:dyDescent="0.35">
      <c r="A747" s="74" t="s">
        <v>752</v>
      </c>
      <c r="B747" s="74">
        <v>113</v>
      </c>
      <c r="C747" s="74" t="s">
        <v>1676</v>
      </c>
      <c r="D747" s="74">
        <v>1903</v>
      </c>
      <c r="E747" s="74" t="s">
        <v>1820</v>
      </c>
      <c r="F747" s="75">
        <v>3043255</v>
      </c>
      <c r="G747" s="75">
        <v>3043255</v>
      </c>
      <c r="H747" s="75">
        <v>3043255</v>
      </c>
      <c r="I747" s="74" t="s">
        <v>2829</v>
      </c>
      <c r="J747" s="74" t="s">
        <v>2832</v>
      </c>
      <c r="K747" s="75">
        <v>129670</v>
      </c>
      <c r="L747" s="75">
        <v>0</v>
      </c>
      <c r="M747" s="75">
        <v>3172925</v>
      </c>
      <c r="N747" s="75">
        <v>3172925</v>
      </c>
      <c r="O747" s="75">
        <v>3043255</v>
      </c>
      <c r="P747" s="75">
        <v>3172925</v>
      </c>
      <c r="Q747" s="75">
        <v>3043255</v>
      </c>
      <c r="R747" s="75">
        <v>3172925</v>
      </c>
      <c r="S747" s="75">
        <v>3043255</v>
      </c>
    </row>
    <row r="748" spans="1:19" x14ac:dyDescent="0.35">
      <c r="A748" s="74" t="s">
        <v>753</v>
      </c>
      <c r="B748" s="74">
        <v>113</v>
      </c>
      <c r="C748" s="74" t="s">
        <v>1676</v>
      </c>
      <c r="D748" s="74">
        <v>113901</v>
      </c>
      <c r="E748" s="74" t="s">
        <v>2421</v>
      </c>
      <c r="F748" s="75">
        <v>403040070</v>
      </c>
      <c r="G748" s="75">
        <v>403040070</v>
      </c>
      <c r="H748" s="75">
        <v>403040070</v>
      </c>
      <c r="I748" s="74" t="s">
        <v>2829</v>
      </c>
      <c r="J748" s="74" t="s">
        <v>2832</v>
      </c>
      <c r="K748" s="75">
        <v>17318370</v>
      </c>
      <c r="L748" s="75">
        <v>0</v>
      </c>
      <c r="M748" s="75">
        <v>420358440</v>
      </c>
      <c r="N748" s="75">
        <v>420358440</v>
      </c>
      <c r="O748" s="75">
        <v>403040070</v>
      </c>
      <c r="P748" s="75">
        <v>420358440</v>
      </c>
      <c r="Q748" s="75">
        <v>403040070</v>
      </c>
      <c r="R748" s="75">
        <v>420358440</v>
      </c>
      <c r="S748" s="75">
        <v>403040070</v>
      </c>
    </row>
    <row r="749" spans="1:19" x14ac:dyDescent="0.35">
      <c r="A749" s="74" t="s">
        <v>754</v>
      </c>
      <c r="B749" s="74">
        <v>113</v>
      </c>
      <c r="C749" s="74" t="s">
        <v>1676</v>
      </c>
      <c r="D749" s="74">
        <v>113902</v>
      </c>
      <c r="E749" s="74" t="s">
        <v>2422</v>
      </c>
      <c r="F749" s="75">
        <v>249539339</v>
      </c>
      <c r="G749" s="75">
        <v>249539339</v>
      </c>
      <c r="H749" s="75">
        <v>249539339</v>
      </c>
      <c r="I749" s="74" t="s">
        <v>2829</v>
      </c>
      <c r="J749" s="74" t="s">
        <v>2832</v>
      </c>
      <c r="K749" s="75">
        <v>9905900</v>
      </c>
      <c r="L749" s="75">
        <v>0</v>
      </c>
      <c r="M749" s="75">
        <v>259445239</v>
      </c>
      <c r="N749" s="75">
        <v>259445239</v>
      </c>
      <c r="O749" s="75">
        <v>249539339</v>
      </c>
      <c r="P749" s="75">
        <v>259445239</v>
      </c>
      <c r="Q749" s="75">
        <v>249539339</v>
      </c>
      <c r="R749" s="75">
        <v>259445239</v>
      </c>
      <c r="S749" s="75">
        <v>249539339</v>
      </c>
    </row>
    <row r="750" spans="1:19" x14ac:dyDescent="0.35">
      <c r="A750" s="74" t="s">
        <v>755</v>
      </c>
      <c r="B750" s="74">
        <v>113</v>
      </c>
      <c r="C750" s="74" t="s">
        <v>1676</v>
      </c>
      <c r="D750" s="74">
        <v>113903</v>
      </c>
      <c r="E750" s="74" t="s">
        <v>2423</v>
      </c>
      <c r="F750" s="75">
        <v>386411254</v>
      </c>
      <c r="G750" s="75">
        <v>386411254</v>
      </c>
      <c r="H750" s="75">
        <v>386411254</v>
      </c>
      <c r="I750" s="74" t="s">
        <v>2829</v>
      </c>
      <c r="J750" s="74" t="s">
        <v>2832</v>
      </c>
      <c r="K750" s="75">
        <v>6327320</v>
      </c>
      <c r="L750" s="75">
        <v>0</v>
      </c>
      <c r="M750" s="75">
        <v>392738574</v>
      </c>
      <c r="N750" s="75">
        <v>392738574</v>
      </c>
      <c r="O750" s="75">
        <v>386411254</v>
      </c>
      <c r="P750" s="75">
        <v>392738574</v>
      </c>
      <c r="Q750" s="75">
        <v>386411254</v>
      </c>
      <c r="R750" s="75">
        <v>392738574</v>
      </c>
      <c r="S750" s="75">
        <v>386411254</v>
      </c>
    </row>
    <row r="751" spans="1:19" x14ac:dyDescent="0.35">
      <c r="A751" s="74" t="s">
        <v>756</v>
      </c>
      <c r="B751" s="74">
        <v>113</v>
      </c>
      <c r="C751" s="74" t="s">
        <v>1676</v>
      </c>
      <c r="D751" s="74">
        <v>113905</v>
      </c>
      <c r="E751" s="74" t="s">
        <v>2424</v>
      </c>
      <c r="F751" s="75">
        <v>145915606</v>
      </c>
      <c r="G751" s="75">
        <v>145915606</v>
      </c>
      <c r="H751" s="75">
        <v>145915606</v>
      </c>
      <c r="I751" s="74" t="s">
        <v>2829</v>
      </c>
      <c r="J751" s="74" t="s">
        <v>2832</v>
      </c>
      <c r="K751" s="75">
        <v>5647070</v>
      </c>
      <c r="L751" s="75">
        <v>0</v>
      </c>
      <c r="M751" s="75">
        <v>151562676</v>
      </c>
      <c r="N751" s="75">
        <v>151562676</v>
      </c>
      <c r="O751" s="75">
        <v>145915606</v>
      </c>
      <c r="P751" s="75">
        <v>151562676</v>
      </c>
      <c r="Q751" s="75">
        <v>145915606</v>
      </c>
      <c r="R751" s="75">
        <v>151562676</v>
      </c>
      <c r="S751" s="75">
        <v>145915606</v>
      </c>
    </row>
    <row r="752" spans="1:19" x14ac:dyDescent="0.35">
      <c r="A752" s="74" t="s">
        <v>757</v>
      </c>
      <c r="B752" s="74">
        <v>113</v>
      </c>
      <c r="C752" s="74" t="s">
        <v>1676</v>
      </c>
      <c r="D752" s="74">
        <v>113906</v>
      </c>
      <c r="E752" s="74" t="s">
        <v>2425</v>
      </c>
      <c r="F752" s="75">
        <v>96830106</v>
      </c>
      <c r="G752" s="75">
        <v>96830106</v>
      </c>
      <c r="H752" s="75">
        <v>96830106</v>
      </c>
      <c r="I752" s="74" t="s">
        <v>2829</v>
      </c>
      <c r="J752" s="74" t="s">
        <v>2832</v>
      </c>
      <c r="K752" s="75">
        <v>5060860</v>
      </c>
      <c r="L752" s="75">
        <v>0</v>
      </c>
      <c r="M752" s="75">
        <v>101890966</v>
      </c>
      <c r="N752" s="75">
        <v>101890966</v>
      </c>
      <c r="O752" s="75">
        <v>96830106</v>
      </c>
      <c r="P752" s="75">
        <v>101890966</v>
      </c>
      <c r="Q752" s="75">
        <v>96830106</v>
      </c>
      <c r="R752" s="75">
        <v>101890966</v>
      </c>
      <c r="S752" s="75">
        <v>96830106</v>
      </c>
    </row>
    <row r="753" spans="1:19" x14ac:dyDescent="0.35">
      <c r="A753" s="74" t="s">
        <v>758</v>
      </c>
      <c r="B753" s="74">
        <v>113</v>
      </c>
      <c r="C753" s="74" t="s">
        <v>1676</v>
      </c>
      <c r="D753" s="74">
        <v>228901</v>
      </c>
      <c r="E753" s="74" t="s">
        <v>2426</v>
      </c>
      <c r="F753" s="75">
        <v>9836249</v>
      </c>
      <c r="G753" s="75">
        <v>9836249</v>
      </c>
      <c r="H753" s="75">
        <v>9836249</v>
      </c>
      <c r="I753" s="74" t="s">
        <v>2829</v>
      </c>
      <c r="J753" s="74" t="s">
        <v>2832</v>
      </c>
      <c r="K753" s="75">
        <v>299540</v>
      </c>
      <c r="L753" s="75">
        <v>0</v>
      </c>
      <c r="M753" s="75">
        <v>10135789</v>
      </c>
      <c r="N753" s="75">
        <v>10135789</v>
      </c>
      <c r="O753" s="75">
        <v>9836249</v>
      </c>
      <c r="P753" s="75">
        <v>10135789</v>
      </c>
      <c r="Q753" s="75">
        <v>9836249</v>
      </c>
      <c r="R753" s="75">
        <v>10135789</v>
      </c>
      <c r="S753" s="75">
        <v>9836249</v>
      </c>
    </row>
    <row r="754" spans="1:19" x14ac:dyDescent="0.35">
      <c r="A754" s="74" t="s">
        <v>759</v>
      </c>
      <c r="B754" s="74">
        <v>114</v>
      </c>
      <c r="C754" s="74" t="s">
        <v>1677</v>
      </c>
      <c r="D754" s="74">
        <v>17901</v>
      </c>
      <c r="E754" s="74" t="s">
        <v>1917</v>
      </c>
      <c r="F754" s="75">
        <v>8129905</v>
      </c>
      <c r="G754" s="75">
        <v>8129905</v>
      </c>
      <c r="H754" s="75">
        <v>8129905</v>
      </c>
      <c r="I754" s="74" t="s">
        <v>2829</v>
      </c>
      <c r="J754" s="74" t="s">
        <v>2833</v>
      </c>
      <c r="K754" s="75">
        <v>68430</v>
      </c>
      <c r="L754" s="75">
        <v>38536</v>
      </c>
      <c r="M754" s="75">
        <v>8198335</v>
      </c>
      <c r="N754" s="75">
        <v>8159799</v>
      </c>
      <c r="O754" s="75">
        <v>8091369</v>
      </c>
      <c r="P754" s="75">
        <v>8198335</v>
      </c>
      <c r="Q754" s="75">
        <v>8129905</v>
      </c>
      <c r="R754" s="75">
        <v>8159799</v>
      </c>
      <c r="S754" s="75">
        <v>8091369</v>
      </c>
    </row>
    <row r="755" spans="1:19" x14ac:dyDescent="0.35">
      <c r="A755" s="74" t="s">
        <v>760</v>
      </c>
      <c r="B755" s="74">
        <v>114</v>
      </c>
      <c r="C755" s="74" t="s">
        <v>1677</v>
      </c>
      <c r="D755" s="74">
        <v>58909</v>
      </c>
      <c r="E755" s="74" t="s">
        <v>5208</v>
      </c>
      <c r="F755" s="75">
        <v>384758952</v>
      </c>
      <c r="G755" s="75">
        <v>381902037</v>
      </c>
      <c r="H755" s="75">
        <v>384758952</v>
      </c>
      <c r="I755" s="74" t="s">
        <v>2829</v>
      </c>
      <c r="J755" s="74" t="s">
        <v>2833</v>
      </c>
      <c r="K755" s="75">
        <v>462986</v>
      </c>
      <c r="L755" s="75">
        <v>462444</v>
      </c>
      <c r="M755" s="75">
        <v>385221938</v>
      </c>
      <c r="N755" s="75">
        <v>384759494</v>
      </c>
      <c r="O755" s="75">
        <v>384296508</v>
      </c>
      <c r="P755" s="75">
        <v>385221938</v>
      </c>
      <c r="Q755" s="75">
        <v>384758952</v>
      </c>
      <c r="R755" s="75">
        <v>384759494</v>
      </c>
      <c r="S755" s="75">
        <v>384296508</v>
      </c>
    </row>
    <row r="756" spans="1:19" x14ac:dyDescent="0.35">
      <c r="A756" s="74" t="s">
        <v>761</v>
      </c>
      <c r="B756" s="74">
        <v>114</v>
      </c>
      <c r="C756" s="74" t="s">
        <v>1677</v>
      </c>
      <c r="D756" s="74">
        <v>114901</v>
      </c>
      <c r="E756" s="74" t="s">
        <v>2427</v>
      </c>
      <c r="F756" s="75">
        <v>1807182389</v>
      </c>
      <c r="G756" s="75">
        <v>1847537977</v>
      </c>
      <c r="H756" s="75">
        <v>1807182389</v>
      </c>
      <c r="I756" s="74" t="s">
        <v>2829</v>
      </c>
      <c r="J756" s="74" t="s">
        <v>2833</v>
      </c>
      <c r="K756" s="75">
        <v>37266659</v>
      </c>
      <c r="L756" s="75">
        <v>35060488</v>
      </c>
      <c r="M756" s="75">
        <v>1844449048</v>
      </c>
      <c r="N756" s="75">
        <v>1809388560</v>
      </c>
      <c r="O756" s="75">
        <v>1772121901</v>
      </c>
      <c r="P756" s="75">
        <v>1844449048</v>
      </c>
      <c r="Q756" s="75">
        <v>1807182389</v>
      </c>
      <c r="R756" s="75">
        <v>1809388560</v>
      </c>
      <c r="S756" s="75">
        <v>1772121901</v>
      </c>
    </row>
    <row r="757" spans="1:19" x14ac:dyDescent="0.35">
      <c r="A757" s="74" t="s">
        <v>762</v>
      </c>
      <c r="B757" s="74">
        <v>114</v>
      </c>
      <c r="C757" s="74" t="s">
        <v>1677</v>
      </c>
      <c r="D757" s="74">
        <v>114902</v>
      </c>
      <c r="E757" s="74" t="s">
        <v>2428</v>
      </c>
      <c r="F757" s="75">
        <v>385950913</v>
      </c>
      <c r="G757" s="75">
        <v>384425678</v>
      </c>
      <c r="H757" s="75">
        <v>385950913</v>
      </c>
      <c r="I757" s="74" t="s">
        <v>2829</v>
      </c>
      <c r="J757" s="74" t="s">
        <v>2833</v>
      </c>
      <c r="K757" s="75">
        <v>8459609</v>
      </c>
      <c r="L757" s="75">
        <v>8782502</v>
      </c>
      <c r="M757" s="75">
        <v>394410522</v>
      </c>
      <c r="N757" s="75">
        <v>385628020</v>
      </c>
      <c r="O757" s="75">
        <v>377168411</v>
      </c>
      <c r="P757" s="75">
        <v>394410522</v>
      </c>
      <c r="Q757" s="75">
        <v>385950913</v>
      </c>
      <c r="R757" s="75">
        <v>385628020</v>
      </c>
      <c r="S757" s="75">
        <v>377168411</v>
      </c>
    </row>
    <row r="758" spans="1:19" x14ac:dyDescent="0.35">
      <c r="A758" s="74" t="s">
        <v>763</v>
      </c>
      <c r="B758" s="74">
        <v>114</v>
      </c>
      <c r="C758" s="74" t="s">
        <v>1677</v>
      </c>
      <c r="D758" s="74">
        <v>114904</v>
      </c>
      <c r="E758" s="74" t="s">
        <v>2429</v>
      </c>
      <c r="F758" s="75">
        <v>580691147</v>
      </c>
      <c r="G758" s="75">
        <v>578884270</v>
      </c>
      <c r="H758" s="75">
        <v>580691147</v>
      </c>
      <c r="I758" s="74" t="s">
        <v>2829</v>
      </c>
      <c r="J758" s="74" t="s">
        <v>2833</v>
      </c>
      <c r="K758" s="75">
        <v>5337177</v>
      </c>
      <c r="L758" s="75">
        <v>6011135</v>
      </c>
      <c r="M758" s="75">
        <v>586028324</v>
      </c>
      <c r="N758" s="75">
        <v>580017189</v>
      </c>
      <c r="O758" s="75">
        <v>574680012</v>
      </c>
      <c r="P758" s="75">
        <v>678571924</v>
      </c>
      <c r="Q758" s="75">
        <v>673234747</v>
      </c>
      <c r="R758" s="75">
        <v>672560789</v>
      </c>
      <c r="S758" s="75">
        <v>667223612</v>
      </c>
    </row>
    <row r="759" spans="1:19" x14ac:dyDescent="0.35">
      <c r="A759" s="74" t="s">
        <v>764</v>
      </c>
      <c r="B759" s="74">
        <v>114</v>
      </c>
      <c r="C759" s="74" t="s">
        <v>1677</v>
      </c>
      <c r="D759" s="74">
        <v>156902</v>
      </c>
      <c r="E759" s="74" t="s">
        <v>2430</v>
      </c>
      <c r="F759" s="75">
        <v>82232954</v>
      </c>
      <c r="G759" s="75">
        <v>82232954</v>
      </c>
      <c r="H759" s="75">
        <v>82232954</v>
      </c>
      <c r="I759" s="74" t="s">
        <v>2829</v>
      </c>
      <c r="J759" s="74" t="s">
        <v>2833</v>
      </c>
      <c r="K759" s="75">
        <v>57560</v>
      </c>
      <c r="L759" s="75">
        <v>49022</v>
      </c>
      <c r="M759" s="75">
        <v>82290514</v>
      </c>
      <c r="N759" s="75">
        <v>82241492</v>
      </c>
      <c r="O759" s="75">
        <v>82183932</v>
      </c>
      <c r="P759" s="75">
        <v>82290514</v>
      </c>
      <c r="Q759" s="75">
        <v>82232954</v>
      </c>
      <c r="R759" s="75">
        <v>82241492</v>
      </c>
      <c r="S759" s="75">
        <v>82183932</v>
      </c>
    </row>
    <row r="760" spans="1:19" x14ac:dyDescent="0.35">
      <c r="A760" s="74" t="s">
        <v>765</v>
      </c>
      <c r="B760" s="74">
        <v>115</v>
      </c>
      <c r="C760" s="74" t="s">
        <v>1678</v>
      </c>
      <c r="D760" s="74">
        <v>55901</v>
      </c>
      <c r="E760" s="74" t="s">
        <v>5218</v>
      </c>
      <c r="F760" s="75">
        <v>51711025</v>
      </c>
      <c r="G760" s="75">
        <v>51711025</v>
      </c>
      <c r="H760" s="75">
        <v>51711025</v>
      </c>
      <c r="I760" s="74" t="s">
        <v>2829</v>
      </c>
      <c r="J760" s="74" t="s">
        <v>2833</v>
      </c>
      <c r="K760" s="75">
        <v>17539</v>
      </c>
      <c r="L760" s="75">
        <v>0</v>
      </c>
      <c r="M760" s="75">
        <v>51728564</v>
      </c>
      <c r="N760" s="75">
        <v>51728564</v>
      </c>
      <c r="O760" s="75">
        <v>51711025</v>
      </c>
      <c r="P760" s="75">
        <v>51728564</v>
      </c>
      <c r="Q760" s="75">
        <v>51711025</v>
      </c>
      <c r="R760" s="75">
        <v>51728564</v>
      </c>
      <c r="S760" s="75">
        <v>51711025</v>
      </c>
    </row>
    <row r="761" spans="1:19" x14ac:dyDescent="0.35">
      <c r="A761" s="74" t="s">
        <v>766</v>
      </c>
      <c r="B761" s="74">
        <v>115</v>
      </c>
      <c r="C761" s="74" t="s">
        <v>1678</v>
      </c>
      <c r="D761" s="74">
        <v>115901</v>
      </c>
      <c r="E761" s="74" t="s">
        <v>2431</v>
      </c>
      <c r="F761" s="75">
        <v>195378473</v>
      </c>
      <c r="G761" s="75">
        <v>200434459</v>
      </c>
      <c r="H761" s="75">
        <v>195378473</v>
      </c>
      <c r="I761" s="74" t="s">
        <v>2829</v>
      </c>
      <c r="J761" s="74" t="s">
        <v>2833</v>
      </c>
      <c r="K761" s="75">
        <v>2093026</v>
      </c>
      <c r="L761" s="75">
        <v>0</v>
      </c>
      <c r="M761" s="75">
        <v>197471499</v>
      </c>
      <c r="N761" s="75">
        <v>197471499</v>
      </c>
      <c r="O761" s="75">
        <v>195378473</v>
      </c>
      <c r="P761" s="75">
        <v>197471499</v>
      </c>
      <c r="Q761" s="75">
        <v>195378473</v>
      </c>
      <c r="R761" s="75">
        <v>197471499</v>
      </c>
      <c r="S761" s="75">
        <v>195378473</v>
      </c>
    </row>
    <row r="762" spans="1:19" x14ac:dyDescent="0.35">
      <c r="A762" s="74" t="s">
        <v>767</v>
      </c>
      <c r="B762" s="74">
        <v>115</v>
      </c>
      <c r="C762" s="74" t="s">
        <v>1678</v>
      </c>
      <c r="D762" s="74">
        <v>115902</v>
      </c>
      <c r="E762" s="74" t="s">
        <v>2432</v>
      </c>
      <c r="F762" s="75">
        <v>102985967</v>
      </c>
      <c r="G762" s="75">
        <v>102199894</v>
      </c>
      <c r="H762" s="75">
        <v>102985967</v>
      </c>
      <c r="I762" s="74" t="s">
        <v>2829</v>
      </c>
      <c r="J762" s="74" t="s">
        <v>2833</v>
      </c>
      <c r="K762" s="75">
        <v>636914</v>
      </c>
      <c r="L762" s="75">
        <v>0</v>
      </c>
      <c r="M762" s="75">
        <v>103622881</v>
      </c>
      <c r="N762" s="75">
        <v>103622881</v>
      </c>
      <c r="O762" s="75">
        <v>102985967</v>
      </c>
      <c r="P762" s="75">
        <v>103622881</v>
      </c>
      <c r="Q762" s="75">
        <v>102985967</v>
      </c>
      <c r="R762" s="75">
        <v>103622881</v>
      </c>
      <c r="S762" s="75">
        <v>102985967</v>
      </c>
    </row>
    <row r="763" spans="1:19" x14ac:dyDescent="0.35">
      <c r="A763" s="74" t="s">
        <v>768</v>
      </c>
      <c r="B763" s="74">
        <v>115</v>
      </c>
      <c r="C763" s="74" t="s">
        <v>1678</v>
      </c>
      <c r="D763" s="74">
        <v>115903</v>
      </c>
      <c r="E763" s="74" t="s">
        <v>2433</v>
      </c>
      <c r="F763" s="75">
        <v>61927291</v>
      </c>
      <c r="G763" s="75">
        <v>65055298</v>
      </c>
      <c r="H763" s="75">
        <v>61927291</v>
      </c>
      <c r="I763" s="74" t="s">
        <v>2829</v>
      </c>
      <c r="J763" s="74" t="s">
        <v>2833</v>
      </c>
      <c r="K763" s="75">
        <v>522505</v>
      </c>
      <c r="L763" s="75">
        <v>252042</v>
      </c>
      <c r="M763" s="75">
        <v>62449796</v>
      </c>
      <c r="N763" s="75">
        <v>62197754</v>
      </c>
      <c r="O763" s="75">
        <v>61675249</v>
      </c>
      <c r="P763" s="75">
        <v>62449796</v>
      </c>
      <c r="Q763" s="75">
        <v>61927291</v>
      </c>
      <c r="R763" s="75">
        <v>62197754</v>
      </c>
      <c r="S763" s="75">
        <v>61675249</v>
      </c>
    </row>
    <row r="764" spans="1:19" x14ac:dyDescent="0.35">
      <c r="A764" s="74" t="s">
        <v>769</v>
      </c>
      <c r="B764" s="74">
        <v>116</v>
      </c>
      <c r="C764" s="74" t="s">
        <v>1679</v>
      </c>
      <c r="D764" s="74">
        <v>43918</v>
      </c>
      <c r="E764" s="74" t="s">
        <v>2062</v>
      </c>
      <c r="F764" s="75">
        <v>4329763</v>
      </c>
      <c r="G764" s="75">
        <v>4329763</v>
      </c>
      <c r="H764" s="75">
        <v>4329763</v>
      </c>
      <c r="I764" s="74" t="s">
        <v>2829</v>
      </c>
      <c r="J764" s="74" t="s">
        <v>2833</v>
      </c>
      <c r="K764" s="75">
        <v>177500</v>
      </c>
      <c r="L764" s="75">
        <v>0</v>
      </c>
      <c r="M764" s="75">
        <v>4507263</v>
      </c>
      <c r="N764" s="75">
        <v>4507263</v>
      </c>
      <c r="O764" s="75">
        <v>4329763</v>
      </c>
      <c r="P764" s="75">
        <v>4507263</v>
      </c>
      <c r="Q764" s="75">
        <v>4329763</v>
      </c>
      <c r="R764" s="75">
        <v>4507263</v>
      </c>
      <c r="S764" s="75">
        <v>4329763</v>
      </c>
    </row>
    <row r="765" spans="1:19" x14ac:dyDescent="0.35">
      <c r="A765" s="74" t="s">
        <v>770</v>
      </c>
      <c r="B765" s="74">
        <v>116</v>
      </c>
      <c r="C765" s="74" t="s">
        <v>1679</v>
      </c>
      <c r="D765" s="74">
        <v>60902</v>
      </c>
      <c r="E765" s="74" t="s">
        <v>2145</v>
      </c>
      <c r="F765" s="75">
        <v>2103109</v>
      </c>
      <c r="G765" s="75">
        <v>2103109</v>
      </c>
      <c r="H765" s="75">
        <v>2103109</v>
      </c>
      <c r="I765" s="74" t="s">
        <v>2829</v>
      </c>
      <c r="J765" s="74" t="s">
        <v>2833</v>
      </c>
      <c r="K765" s="75">
        <v>130000</v>
      </c>
      <c r="L765" s="75">
        <v>0</v>
      </c>
      <c r="M765" s="75">
        <v>2233109</v>
      </c>
      <c r="N765" s="75">
        <v>2233109</v>
      </c>
      <c r="O765" s="75">
        <v>2103109</v>
      </c>
      <c r="P765" s="75">
        <v>2233109</v>
      </c>
      <c r="Q765" s="75">
        <v>2103109</v>
      </c>
      <c r="R765" s="75">
        <v>2233109</v>
      </c>
      <c r="S765" s="75">
        <v>2103109</v>
      </c>
    </row>
    <row r="766" spans="1:19" x14ac:dyDescent="0.35">
      <c r="A766" s="74" t="s">
        <v>771</v>
      </c>
      <c r="B766" s="74">
        <v>116</v>
      </c>
      <c r="C766" s="74" t="s">
        <v>1679</v>
      </c>
      <c r="D766" s="74">
        <v>60914</v>
      </c>
      <c r="E766" s="74" t="s">
        <v>2146</v>
      </c>
      <c r="F766" s="75">
        <v>3125913</v>
      </c>
      <c r="G766" s="75">
        <v>3125913</v>
      </c>
      <c r="H766" s="75">
        <v>3125913</v>
      </c>
      <c r="I766" s="74" t="s">
        <v>2829</v>
      </c>
      <c r="J766" s="74" t="s">
        <v>2833</v>
      </c>
      <c r="K766" s="75">
        <v>80962</v>
      </c>
      <c r="L766" s="75">
        <v>0</v>
      </c>
      <c r="M766" s="75">
        <v>3206875</v>
      </c>
      <c r="N766" s="75">
        <v>3206875</v>
      </c>
      <c r="O766" s="75">
        <v>3125913</v>
      </c>
      <c r="P766" s="75">
        <v>3206875</v>
      </c>
      <c r="Q766" s="75">
        <v>3125913</v>
      </c>
      <c r="R766" s="75">
        <v>3206875</v>
      </c>
      <c r="S766" s="75">
        <v>3125913</v>
      </c>
    </row>
    <row r="767" spans="1:19" x14ac:dyDescent="0.35">
      <c r="A767" s="74" t="s">
        <v>772</v>
      </c>
      <c r="B767" s="74">
        <v>116</v>
      </c>
      <c r="C767" s="74" t="s">
        <v>1679</v>
      </c>
      <c r="D767" s="74">
        <v>74909</v>
      </c>
      <c r="E767" s="74" t="s">
        <v>2064</v>
      </c>
      <c r="F767" s="75">
        <v>7731145</v>
      </c>
      <c r="G767" s="75">
        <v>7731145</v>
      </c>
      <c r="H767" s="75">
        <v>7731145</v>
      </c>
      <c r="I767" s="74" t="s">
        <v>2829</v>
      </c>
      <c r="J767" s="74" t="s">
        <v>2833</v>
      </c>
      <c r="K767" s="75">
        <v>485470</v>
      </c>
      <c r="L767" s="75">
        <v>0</v>
      </c>
      <c r="M767" s="75">
        <v>8216615</v>
      </c>
      <c r="N767" s="75">
        <v>8216615</v>
      </c>
      <c r="O767" s="75">
        <v>7731145</v>
      </c>
      <c r="P767" s="75">
        <v>8216615</v>
      </c>
      <c r="Q767" s="75">
        <v>7731145</v>
      </c>
      <c r="R767" s="75">
        <v>8216615</v>
      </c>
      <c r="S767" s="75">
        <v>7731145</v>
      </c>
    </row>
    <row r="768" spans="1:19" x14ac:dyDescent="0.35">
      <c r="A768" s="74" t="s">
        <v>773</v>
      </c>
      <c r="B768" s="74">
        <v>116</v>
      </c>
      <c r="C768" s="74" t="s">
        <v>1679</v>
      </c>
      <c r="D768" s="74">
        <v>112905</v>
      </c>
      <c r="E768" s="74" t="s">
        <v>2416</v>
      </c>
      <c r="F768" s="75">
        <v>7648171</v>
      </c>
      <c r="G768" s="75">
        <v>8262698</v>
      </c>
      <c r="H768" s="75">
        <v>7648171</v>
      </c>
      <c r="I768" s="74" t="s">
        <v>2829</v>
      </c>
      <c r="J768" s="74" t="s">
        <v>2833</v>
      </c>
      <c r="K768" s="75">
        <v>374236</v>
      </c>
      <c r="L768" s="75">
        <v>0</v>
      </c>
      <c r="M768" s="75">
        <v>8022407</v>
      </c>
      <c r="N768" s="75">
        <v>8022407</v>
      </c>
      <c r="O768" s="75">
        <v>7648171</v>
      </c>
      <c r="P768" s="75">
        <v>8022407</v>
      </c>
      <c r="Q768" s="75">
        <v>7648171</v>
      </c>
      <c r="R768" s="75">
        <v>8022407</v>
      </c>
      <c r="S768" s="75">
        <v>7648171</v>
      </c>
    </row>
    <row r="769" spans="1:19" x14ac:dyDescent="0.35">
      <c r="A769" s="74" t="s">
        <v>774</v>
      </c>
      <c r="B769" s="74">
        <v>116</v>
      </c>
      <c r="C769" s="74" t="s">
        <v>1679</v>
      </c>
      <c r="D769" s="74">
        <v>116901</v>
      </c>
      <c r="E769" s="74" t="s">
        <v>2434</v>
      </c>
      <c r="F769" s="75">
        <v>364635981</v>
      </c>
      <c r="G769" s="75">
        <v>377354672</v>
      </c>
      <c r="H769" s="75">
        <v>364635981</v>
      </c>
      <c r="I769" s="74" t="s">
        <v>2829</v>
      </c>
      <c r="J769" s="74" t="s">
        <v>2833</v>
      </c>
      <c r="K769" s="75">
        <v>15553761</v>
      </c>
      <c r="L769" s="75">
        <v>0</v>
      </c>
      <c r="M769" s="75">
        <v>380189742</v>
      </c>
      <c r="N769" s="75">
        <v>380189742</v>
      </c>
      <c r="O769" s="75">
        <v>364635981</v>
      </c>
      <c r="P769" s="75">
        <v>380189742</v>
      </c>
      <c r="Q769" s="75">
        <v>364635981</v>
      </c>
      <c r="R769" s="75">
        <v>380189742</v>
      </c>
      <c r="S769" s="75">
        <v>364635981</v>
      </c>
    </row>
    <row r="770" spans="1:19" x14ac:dyDescent="0.35">
      <c r="A770" s="74" t="s">
        <v>775</v>
      </c>
      <c r="B770" s="74">
        <v>116</v>
      </c>
      <c r="C770" s="74" t="s">
        <v>1679</v>
      </c>
      <c r="D770" s="74">
        <v>116902</v>
      </c>
      <c r="E770" s="74" t="s">
        <v>2435</v>
      </c>
      <c r="F770" s="75">
        <v>81521195</v>
      </c>
      <c r="G770" s="75">
        <v>85864474</v>
      </c>
      <c r="H770" s="75">
        <v>81521195</v>
      </c>
      <c r="I770" s="74" t="s">
        <v>2829</v>
      </c>
      <c r="J770" s="74" t="s">
        <v>2833</v>
      </c>
      <c r="K770" s="75">
        <v>5281784</v>
      </c>
      <c r="L770" s="75">
        <v>0</v>
      </c>
      <c r="M770" s="75">
        <v>86802979</v>
      </c>
      <c r="N770" s="75">
        <v>86802979</v>
      </c>
      <c r="O770" s="75">
        <v>81521195</v>
      </c>
      <c r="P770" s="75">
        <v>86802979</v>
      </c>
      <c r="Q770" s="75">
        <v>81521195</v>
      </c>
      <c r="R770" s="75">
        <v>86802979</v>
      </c>
      <c r="S770" s="75">
        <v>81521195</v>
      </c>
    </row>
    <row r="771" spans="1:19" x14ac:dyDescent="0.35">
      <c r="A771" s="74" t="s">
        <v>776</v>
      </c>
      <c r="B771" s="74">
        <v>116</v>
      </c>
      <c r="C771" s="74" t="s">
        <v>1679</v>
      </c>
      <c r="D771" s="74">
        <v>116903</v>
      </c>
      <c r="E771" s="74" t="s">
        <v>2147</v>
      </c>
      <c r="F771" s="75">
        <v>383225668</v>
      </c>
      <c r="G771" s="75">
        <v>390541471</v>
      </c>
      <c r="H771" s="75">
        <v>383225668</v>
      </c>
      <c r="I771" s="74" t="s">
        <v>2829</v>
      </c>
      <c r="J771" s="74" t="s">
        <v>2833</v>
      </c>
      <c r="K771" s="75">
        <v>14300917</v>
      </c>
      <c r="L771" s="75">
        <v>0</v>
      </c>
      <c r="M771" s="75">
        <v>397526585</v>
      </c>
      <c r="N771" s="75">
        <v>397526585</v>
      </c>
      <c r="O771" s="75">
        <v>383225668</v>
      </c>
      <c r="P771" s="75">
        <v>397526585</v>
      </c>
      <c r="Q771" s="75">
        <v>383225668</v>
      </c>
      <c r="R771" s="75">
        <v>397526585</v>
      </c>
      <c r="S771" s="75">
        <v>383225668</v>
      </c>
    </row>
    <row r="772" spans="1:19" x14ac:dyDescent="0.35">
      <c r="A772" s="74" t="s">
        <v>777</v>
      </c>
      <c r="B772" s="74">
        <v>116</v>
      </c>
      <c r="C772" s="74" t="s">
        <v>1679</v>
      </c>
      <c r="D772" s="74">
        <v>116905</v>
      </c>
      <c r="E772" s="74" t="s">
        <v>2436</v>
      </c>
      <c r="F772" s="75">
        <v>1771083011</v>
      </c>
      <c r="G772" s="75">
        <v>1800073868</v>
      </c>
      <c r="H772" s="75">
        <v>1771083011</v>
      </c>
      <c r="I772" s="74" t="s">
        <v>2829</v>
      </c>
      <c r="J772" s="74" t="s">
        <v>2833</v>
      </c>
      <c r="K772" s="75">
        <v>54302822</v>
      </c>
      <c r="L772" s="75">
        <v>0</v>
      </c>
      <c r="M772" s="75">
        <v>1825385833</v>
      </c>
      <c r="N772" s="75">
        <v>1825385833</v>
      </c>
      <c r="O772" s="75">
        <v>1771083011</v>
      </c>
      <c r="P772" s="75">
        <v>1825385833</v>
      </c>
      <c r="Q772" s="75">
        <v>1771083011</v>
      </c>
      <c r="R772" s="75">
        <v>1825385833</v>
      </c>
      <c r="S772" s="75">
        <v>1771083011</v>
      </c>
    </row>
    <row r="773" spans="1:19" x14ac:dyDescent="0.35">
      <c r="A773" s="74" t="s">
        <v>778</v>
      </c>
      <c r="B773" s="74">
        <v>116</v>
      </c>
      <c r="C773" s="74" t="s">
        <v>1679</v>
      </c>
      <c r="D773" s="74">
        <v>116906</v>
      </c>
      <c r="E773" s="74" t="s">
        <v>2437</v>
      </c>
      <c r="F773" s="75">
        <v>197046684</v>
      </c>
      <c r="G773" s="75">
        <v>204552949</v>
      </c>
      <c r="H773" s="75">
        <v>197046684</v>
      </c>
      <c r="I773" s="74" t="s">
        <v>2829</v>
      </c>
      <c r="J773" s="74" t="s">
        <v>2833</v>
      </c>
      <c r="K773" s="75">
        <v>10193887</v>
      </c>
      <c r="L773" s="75">
        <v>0</v>
      </c>
      <c r="M773" s="75">
        <v>207240571</v>
      </c>
      <c r="N773" s="75">
        <v>207240571</v>
      </c>
      <c r="O773" s="75">
        <v>197046684</v>
      </c>
      <c r="P773" s="75">
        <v>207240571</v>
      </c>
      <c r="Q773" s="75">
        <v>197046684</v>
      </c>
      <c r="R773" s="75">
        <v>207240571</v>
      </c>
      <c r="S773" s="75">
        <v>197046684</v>
      </c>
    </row>
    <row r="774" spans="1:19" x14ac:dyDescent="0.35">
      <c r="A774" s="74" t="s">
        <v>779</v>
      </c>
      <c r="B774" s="74">
        <v>116</v>
      </c>
      <c r="C774" s="74" t="s">
        <v>1679</v>
      </c>
      <c r="D774" s="74">
        <v>116908</v>
      </c>
      <c r="E774" s="74" t="s">
        <v>2438</v>
      </c>
      <c r="F774" s="75">
        <v>645442679</v>
      </c>
      <c r="G774" s="75">
        <v>660095817</v>
      </c>
      <c r="H774" s="75">
        <v>645442679</v>
      </c>
      <c r="I774" s="74" t="s">
        <v>2829</v>
      </c>
      <c r="J774" s="74" t="s">
        <v>2833</v>
      </c>
      <c r="K774" s="75">
        <v>28597177</v>
      </c>
      <c r="L774" s="75">
        <v>0</v>
      </c>
      <c r="M774" s="75">
        <v>674039856</v>
      </c>
      <c r="N774" s="75">
        <v>674039856</v>
      </c>
      <c r="O774" s="75">
        <v>645442679</v>
      </c>
      <c r="P774" s="75">
        <v>674039856</v>
      </c>
      <c r="Q774" s="75">
        <v>645442679</v>
      </c>
      <c r="R774" s="75">
        <v>674039856</v>
      </c>
      <c r="S774" s="75">
        <v>645442679</v>
      </c>
    </row>
    <row r="775" spans="1:19" x14ac:dyDescent="0.35">
      <c r="A775" s="74" t="s">
        <v>780</v>
      </c>
      <c r="B775" s="74">
        <v>116</v>
      </c>
      <c r="C775" s="74" t="s">
        <v>1679</v>
      </c>
      <c r="D775" s="74">
        <v>116909</v>
      </c>
      <c r="E775" s="74" t="s">
        <v>2220</v>
      </c>
      <c r="F775" s="75">
        <v>94848123</v>
      </c>
      <c r="G775" s="75">
        <v>103536700</v>
      </c>
      <c r="H775" s="75">
        <v>94848123</v>
      </c>
      <c r="I775" s="74" t="s">
        <v>2829</v>
      </c>
      <c r="J775" s="74" t="s">
        <v>2833</v>
      </c>
      <c r="K775" s="75">
        <v>6608557</v>
      </c>
      <c r="L775" s="75">
        <v>0</v>
      </c>
      <c r="M775" s="75">
        <v>101456680</v>
      </c>
      <c r="N775" s="75">
        <v>101456680</v>
      </c>
      <c r="O775" s="75">
        <v>94848123</v>
      </c>
      <c r="P775" s="75">
        <v>101456680</v>
      </c>
      <c r="Q775" s="75">
        <v>94848123</v>
      </c>
      <c r="R775" s="75">
        <v>101456680</v>
      </c>
      <c r="S775" s="75">
        <v>94848123</v>
      </c>
    </row>
    <row r="776" spans="1:19" x14ac:dyDescent="0.35">
      <c r="A776" s="74" t="s">
        <v>781</v>
      </c>
      <c r="B776" s="74">
        <v>116</v>
      </c>
      <c r="C776" s="74" t="s">
        <v>1679</v>
      </c>
      <c r="D776" s="74">
        <v>116910</v>
      </c>
      <c r="E776" s="74" t="s">
        <v>2439</v>
      </c>
      <c r="F776" s="75">
        <v>77843677</v>
      </c>
      <c r="G776" s="75">
        <v>81430624</v>
      </c>
      <c r="H776" s="75">
        <v>77843677</v>
      </c>
      <c r="I776" s="74" t="s">
        <v>2829</v>
      </c>
      <c r="J776" s="74" t="s">
        <v>2833</v>
      </c>
      <c r="K776" s="75">
        <v>4828476</v>
      </c>
      <c r="L776" s="75">
        <v>0</v>
      </c>
      <c r="M776" s="75">
        <v>82672153</v>
      </c>
      <c r="N776" s="75">
        <v>82672153</v>
      </c>
      <c r="O776" s="75">
        <v>77843677</v>
      </c>
      <c r="P776" s="75">
        <v>82672153</v>
      </c>
      <c r="Q776" s="75">
        <v>77843677</v>
      </c>
      <c r="R776" s="75">
        <v>82672153</v>
      </c>
      <c r="S776" s="75">
        <v>77843677</v>
      </c>
    </row>
    <row r="777" spans="1:19" x14ac:dyDescent="0.35">
      <c r="A777" s="74" t="s">
        <v>782</v>
      </c>
      <c r="B777" s="74">
        <v>116</v>
      </c>
      <c r="C777" s="74" t="s">
        <v>1679</v>
      </c>
      <c r="D777" s="74">
        <v>116915</v>
      </c>
      <c r="E777" s="74" t="s">
        <v>2069</v>
      </c>
      <c r="F777" s="75">
        <v>118840700</v>
      </c>
      <c r="G777" s="75">
        <v>125837134</v>
      </c>
      <c r="H777" s="75">
        <v>118840700</v>
      </c>
      <c r="I777" s="74" t="s">
        <v>2829</v>
      </c>
      <c r="J777" s="74" t="s">
        <v>2833</v>
      </c>
      <c r="K777" s="75">
        <v>6393417</v>
      </c>
      <c r="L777" s="75">
        <v>0</v>
      </c>
      <c r="M777" s="75">
        <v>125234117</v>
      </c>
      <c r="N777" s="75">
        <v>125234117</v>
      </c>
      <c r="O777" s="75">
        <v>118840700</v>
      </c>
      <c r="P777" s="75">
        <v>125234117</v>
      </c>
      <c r="Q777" s="75">
        <v>118840700</v>
      </c>
      <c r="R777" s="75">
        <v>125234117</v>
      </c>
      <c r="S777" s="75">
        <v>118840700</v>
      </c>
    </row>
    <row r="778" spans="1:19" x14ac:dyDescent="0.35">
      <c r="A778" s="74" t="s">
        <v>783</v>
      </c>
      <c r="B778" s="74">
        <v>116</v>
      </c>
      <c r="C778" s="74" t="s">
        <v>1679</v>
      </c>
      <c r="D778" s="74">
        <v>116916</v>
      </c>
      <c r="E778" s="74" t="s">
        <v>5233</v>
      </c>
      <c r="F778" s="75">
        <v>13701311</v>
      </c>
      <c r="G778" s="75">
        <v>13509918</v>
      </c>
      <c r="H778" s="75">
        <v>13701311</v>
      </c>
      <c r="I778" s="74" t="s">
        <v>2829</v>
      </c>
      <c r="J778" s="74" t="s">
        <v>2833</v>
      </c>
      <c r="K778" s="75">
        <v>1084610</v>
      </c>
      <c r="L778" s="75">
        <v>0</v>
      </c>
      <c r="M778" s="75">
        <v>14785921</v>
      </c>
      <c r="N778" s="75">
        <v>14785921</v>
      </c>
      <c r="O778" s="75">
        <v>13701311</v>
      </c>
      <c r="P778" s="75">
        <v>14785921</v>
      </c>
      <c r="Q778" s="75">
        <v>13701311</v>
      </c>
      <c r="R778" s="75">
        <v>14785921</v>
      </c>
      <c r="S778" s="75">
        <v>13701311</v>
      </c>
    </row>
    <row r="779" spans="1:19" x14ac:dyDescent="0.35">
      <c r="A779" s="74" t="s">
        <v>784</v>
      </c>
      <c r="B779" s="74">
        <v>116</v>
      </c>
      <c r="C779" s="74" t="s">
        <v>1679</v>
      </c>
      <c r="D779" s="74">
        <v>129906</v>
      </c>
      <c r="E779" s="74" t="s">
        <v>2441</v>
      </c>
      <c r="F779" s="75">
        <v>65444733</v>
      </c>
      <c r="G779" s="75">
        <v>65444733</v>
      </c>
      <c r="H779" s="75">
        <v>65444733</v>
      </c>
      <c r="I779" s="74" t="s">
        <v>2829</v>
      </c>
      <c r="J779" s="74" t="s">
        <v>2833</v>
      </c>
      <c r="K779" s="75">
        <v>2876131</v>
      </c>
      <c r="L779" s="75">
        <v>0</v>
      </c>
      <c r="M779" s="75">
        <v>68320864</v>
      </c>
      <c r="N779" s="75">
        <v>68320864</v>
      </c>
      <c r="O779" s="75">
        <v>65444733</v>
      </c>
      <c r="P779" s="75">
        <v>68320864</v>
      </c>
      <c r="Q779" s="75">
        <v>65444733</v>
      </c>
      <c r="R779" s="75">
        <v>68320864</v>
      </c>
      <c r="S779" s="75">
        <v>65444733</v>
      </c>
    </row>
    <row r="780" spans="1:19" x14ac:dyDescent="0.35">
      <c r="A780" s="74" t="s">
        <v>785</v>
      </c>
      <c r="B780" s="74">
        <v>116</v>
      </c>
      <c r="C780" s="74" t="s">
        <v>1679</v>
      </c>
      <c r="D780" s="74">
        <v>199902</v>
      </c>
      <c r="E780" s="74" t="s">
        <v>2071</v>
      </c>
      <c r="F780" s="75">
        <v>233836192</v>
      </c>
      <c r="G780" s="75">
        <v>243668567</v>
      </c>
      <c r="H780" s="75">
        <v>233836192</v>
      </c>
      <c r="I780" s="74" t="s">
        <v>2829</v>
      </c>
      <c r="J780" s="74" t="s">
        <v>2833</v>
      </c>
      <c r="K780" s="75">
        <v>9841535</v>
      </c>
      <c r="L780" s="75">
        <v>0</v>
      </c>
      <c r="M780" s="75">
        <v>243677727</v>
      </c>
      <c r="N780" s="75">
        <v>243677727</v>
      </c>
      <c r="O780" s="75">
        <v>233836192</v>
      </c>
      <c r="P780" s="75">
        <v>243677727</v>
      </c>
      <c r="Q780" s="75">
        <v>233836192</v>
      </c>
      <c r="R780" s="75">
        <v>243677727</v>
      </c>
      <c r="S780" s="75">
        <v>233836192</v>
      </c>
    </row>
    <row r="781" spans="1:19" x14ac:dyDescent="0.35">
      <c r="A781" s="74" t="s">
        <v>786</v>
      </c>
      <c r="B781" s="74">
        <v>117</v>
      </c>
      <c r="C781" s="74" t="s">
        <v>1680</v>
      </c>
      <c r="D781" s="74">
        <v>98903</v>
      </c>
      <c r="E781" s="74" t="s">
        <v>2318</v>
      </c>
      <c r="F781" s="75">
        <v>118213655</v>
      </c>
      <c r="G781" s="75">
        <v>117848922</v>
      </c>
      <c r="H781" s="75">
        <v>118213655</v>
      </c>
      <c r="I781" s="74" t="s">
        <v>2829</v>
      </c>
      <c r="J781" s="74" t="s">
        <v>2833</v>
      </c>
      <c r="K781" s="75">
        <v>311660</v>
      </c>
      <c r="L781" s="75">
        <v>234325</v>
      </c>
      <c r="M781" s="75">
        <v>118525315</v>
      </c>
      <c r="N781" s="75">
        <v>118290990</v>
      </c>
      <c r="O781" s="75">
        <v>117979330</v>
      </c>
      <c r="P781" s="75">
        <v>120453815</v>
      </c>
      <c r="Q781" s="75">
        <v>120142155</v>
      </c>
      <c r="R781" s="75">
        <v>120219490</v>
      </c>
      <c r="S781" s="75">
        <v>119907830</v>
      </c>
    </row>
    <row r="782" spans="1:19" x14ac:dyDescent="0.35">
      <c r="A782" s="74" t="s">
        <v>787</v>
      </c>
      <c r="B782" s="74">
        <v>117</v>
      </c>
      <c r="C782" s="74" t="s">
        <v>1680</v>
      </c>
      <c r="D782" s="74">
        <v>98904</v>
      </c>
      <c r="E782" s="74" t="s">
        <v>2319</v>
      </c>
      <c r="F782" s="75">
        <v>21982114</v>
      </c>
      <c r="G782" s="75">
        <v>21982114</v>
      </c>
      <c r="H782" s="75">
        <v>21982114</v>
      </c>
      <c r="I782" s="74" t="s">
        <v>2829</v>
      </c>
      <c r="J782" s="74" t="s">
        <v>2833</v>
      </c>
      <c r="K782" s="75">
        <v>133220</v>
      </c>
      <c r="L782" s="75">
        <v>0</v>
      </c>
      <c r="M782" s="75">
        <v>22115334</v>
      </c>
      <c r="N782" s="75">
        <v>22115334</v>
      </c>
      <c r="O782" s="75">
        <v>21982114</v>
      </c>
      <c r="P782" s="75">
        <v>22115334</v>
      </c>
      <c r="Q782" s="75">
        <v>21982114</v>
      </c>
      <c r="R782" s="75">
        <v>22115334</v>
      </c>
      <c r="S782" s="75">
        <v>21982114</v>
      </c>
    </row>
    <row r="783" spans="1:19" x14ac:dyDescent="0.35">
      <c r="A783" s="74" t="s">
        <v>788</v>
      </c>
      <c r="B783" s="74">
        <v>117</v>
      </c>
      <c r="C783" s="74" t="s">
        <v>1680</v>
      </c>
      <c r="D783" s="74">
        <v>117901</v>
      </c>
      <c r="E783" s="74" t="s">
        <v>2442</v>
      </c>
      <c r="F783" s="75">
        <v>728108718</v>
      </c>
      <c r="G783" s="75">
        <v>732103080</v>
      </c>
      <c r="H783" s="75">
        <v>728108718</v>
      </c>
      <c r="I783" s="74" t="s">
        <v>2829</v>
      </c>
      <c r="J783" s="74" t="s">
        <v>2833</v>
      </c>
      <c r="K783" s="75">
        <v>32731070</v>
      </c>
      <c r="L783" s="75">
        <v>12997170</v>
      </c>
      <c r="M783" s="75">
        <v>760839788</v>
      </c>
      <c r="N783" s="75">
        <v>747842618</v>
      </c>
      <c r="O783" s="75">
        <v>715111548</v>
      </c>
      <c r="P783" s="75">
        <v>760839788</v>
      </c>
      <c r="Q783" s="75">
        <v>728108718</v>
      </c>
      <c r="R783" s="75">
        <v>747842618</v>
      </c>
      <c r="S783" s="75">
        <v>715111548</v>
      </c>
    </row>
    <row r="784" spans="1:19" x14ac:dyDescent="0.35">
      <c r="A784" s="74" t="s">
        <v>789</v>
      </c>
      <c r="B784" s="74">
        <v>117</v>
      </c>
      <c r="C784" s="74" t="s">
        <v>1680</v>
      </c>
      <c r="D784" s="74">
        <v>117903</v>
      </c>
      <c r="E784" s="74" t="s">
        <v>2004</v>
      </c>
      <c r="F784" s="75">
        <v>123478653</v>
      </c>
      <c r="G784" s="75">
        <v>127996939</v>
      </c>
      <c r="H784" s="75">
        <v>123478653</v>
      </c>
      <c r="I784" s="74" t="s">
        <v>2829</v>
      </c>
      <c r="J784" s="74" t="s">
        <v>2833</v>
      </c>
      <c r="K784" s="75">
        <v>10582290</v>
      </c>
      <c r="L784" s="75">
        <v>0</v>
      </c>
      <c r="M784" s="75">
        <v>134060943</v>
      </c>
      <c r="N784" s="75">
        <v>134060943</v>
      </c>
      <c r="O784" s="75">
        <v>123478653</v>
      </c>
      <c r="P784" s="75">
        <v>134060943</v>
      </c>
      <c r="Q784" s="75">
        <v>123478653</v>
      </c>
      <c r="R784" s="75">
        <v>134060943</v>
      </c>
      <c r="S784" s="75">
        <v>123478653</v>
      </c>
    </row>
    <row r="785" spans="1:19" x14ac:dyDescent="0.35">
      <c r="A785" s="74" t="s">
        <v>790</v>
      </c>
      <c r="B785" s="74">
        <v>117</v>
      </c>
      <c r="C785" s="74" t="s">
        <v>1680</v>
      </c>
      <c r="D785" s="74">
        <v>117904</v>
      </c>
      <c r="E785" s="74" t="s">
        <v>2443</v>
      </c>
      <c r="F785" s="75">
        <v>920551318</v>
      </c>
      <c r="G785" s="75">
        <v>923894758</v>
      </c>
      <c r="H785" s="75">
        <v>920551318</v>
      </c>
      <c r="I785" s="74" t="s">
        <v>2829</v>
      </c>
      <c r="J785" s="74" t="s">
        <v>2833</v>
      </c>
      <c r="K785" s="75">
        <v>5668490</v>
      </c>
      <c r="L785" s="75">
        <v>3397185</v>
      </c>
      <c r="M785" s="75">
        <v>926219808</v>
      </c>
      <c r="N785" s="75">
        <v>922822623</v>
      </c>
      <c r="O785" s="75">
        <v>917154133</v>
      </c>
      <c r="P785" s="75">
        <v>1336311918</v>
      </c>
      <c r="Q785" s="75">
        <v>1330643428</v>
      </c>
      <c r="R785" s="75">
        <v>1332914733</v>
      </c>
      <c r="S785" s="75">
        <v>1327246243</v>
      </c>
    </row>
    <row r="786" spans="1:19" x14ac:dyDescent="0.35">
      <c r="A786" s="74" t="s">
        <v>791</v>
      </c>
      <c r="B786" s="74">
        <v>117</v>
      </c>
      <c r="C786" s="74" t="s">
        <v>1680</v>
      </c>
      <c r="D786" s="74">
        <v>117907</v>
      </c>
      <c r="E786" s="74" t="s">
        <v>2444</v>
      </c>
      <c r="F786" s="75">
        <v>49134049</v>
      </c>
      <c r="G786" s="75">
        <v>49086077</v>
      </c>
      <c r="H786" s="75">
        <v>49134049</v>
      </c>
      <c r="I786" s="74" t="s">
        <v>2829</v>
      </c>
      <c r="J786" s="74" t="s">
        <v>2833</v>
      </c>
      <c r="K786" s="75">
        <v>162170</v>
      </c>
      <c r="L786" s="75">
        <v>105110</v>
      </c>
      <c r="M786" s="75">
        <v>49296219</v>
      </c>
      <c r="N786" s="75">
        <v>49191109</v>
      </c>
      <c r="O786" s="75">
        <v>49028939</v>
      </c>
      <c r="P786" s="75">
        <v>49296219</v>
      </c>
      <c r="Q786" s="75">
        <v>49134049</v>
      </c>
      <c r="R786" s="75">
        <v>49191109</v>
      </c>
      <c r="S786" s="75">
        <v>49028939</v>
      </c>
    </row>
    <row r="787" spans="1:19" x14ac:dyDescent="0.35">
      <c r="A787" s="74" t="s">
        <v>792</v>
      </c>
      <c r="B787" s="74">
        <v>118</v>
      </c>
      <c r="C787" s="74" t="s">
        <v>1681</v>
      </c>
      <c r="D787" s="74">
        <v>118902</v>
      </c>
      <c r="E787" s="74" t="s">
        <v>2445</v>
      </c>
      <c r="F787" s="75">
        <v>1384172775</v>
      </c>
      <c r="G787" s="75">
        <v>1384172775</v>
      </c>
      <c r="H787" s="75">
        <v>1384172775</v>
      </c>
      <c r="I787" s="74" t="s">
        <v>2829</v>
      </c>
      <c r="J787" s="74" t="s">
        <v>2832</v>
      </c>
      <c r="K787" s="75">
        <v>3182040</v>
      </c>
      <c r="L787" s="75">
        <v>0</v>
      </c>
      <c r="M787" s="75">
        <v>1387354815</v>
      </c>
      <c r="N787" s="75">
        <v>1387354815</v>
      </c>
      <c r="O787" s="75">
        <v>1384172775</v>
      </c>
      <c r="P787" s="75">
        <v>1387354815</v>
      </c>
      <c r="Q787" s="75">
        <v>1384172775</v>
      </c>
      <c r="R787" s="75">
        <v>1387354815</v>
      </c>
      <c r="S787" s="75">
        <v>1384172775</v>
      </c>
    </row>
    <row r="788" spans="1:19" x14ac:dyDescent="0.35">
      <c r="A788" s="74" t="s">
        <v>793</v>
      </c>
      <c r="B788" s="74">
        <v>119</v>
      </c>
      <c r="C788" s="74" t="s">
        <v>1682</v>
      </c>
      <c r="D788" s="74">
        <v>39905</v>
      </c>
      <c r="E788" s="74" t="s">
        <v>2037</v>
      </c>
      <c r="F788" s="75">
        <v>5093098</v>
      </c>
      <c r="G788" s="75">
        <v>5093098</v>
      </c>
      <c r="H788" s="75">
        <v>5093098</v>
      </c>
      <c r="I788" s="74" t="s">
        <v>2829</v>
      </c>
      <c r="J788" s="74" t="s">
        <v>2833</v>
      </c>
      <c r="K788" s="75">
        <v>101570</v>
      </c>
      <c r="L788" s="75">
        <v>0</v>
      </c>
      <c r="M788" s="75">
        <v>5194668</v>
      </c>
      <c r="N788" s="75">
        <v>5194668</v>
      </c>
      <c r="O788" s="75">
        <v>5093098</v>
      </c>
      <c r="P788" s="75">
        <v>5194668</v>
      </c>
      <c r="Q788" s="75">
        <v>5093098</v>
      </c>
      <c r="R788" s="75">
        <v>5194668</v>
      </c>
      <c r="S788" s="75">
        <v>5093098</v>
      </c>
    </row>
    <row r="789" spans="1:19" x14ac:dyDescent="0.35">
      <c r="A789" s="74" t="s">
        <v>794</v>
      </c>
      <c r="B789" s="74">
        <v>119</v>
      </c>
      <c r="C789" s="74" t="s">
        <v>1682</v>
      </c>
      <c r="D789" s="74">
        <v>119901</v>
      </c>
      <c r="E789" s="74" t="s">
        <v>2446</v>
      </c>
      <c r="F789" s="75">
        <v>153230315</v>
      </c>
      <c r="G789" s="75">
        <v>159383535</v>
      </c>
      <c r="H789" s="75">
        <v>153230315</v>
      </c>
      <c r="I789" s="74" t="s">
        <v>2829</v>
      </c>
      <c r="J789" s="74" t="s">
        <v>2833</v>
      </c>
      <c r="K789" s="75">
        <v>2079110</v>
      </c>
      <c r="L789" s="75">
        <v>0</v>
      </c>
      <c r="M789" s="75">
        <v>155309425</v>
      </c>
      <c r="N789" s="75">
        <v>155309425</v>
      </c>
      <c r="O789" s="75">
        <v>153230315</v>
      </c>
      <c r="P789" s="75">
        <v>342697865</v>
      </c>
      <c r="Q789" s="75">
        <v>340618755</v>
      </c>
      <c r="R789" s="75">
        <v>342697865</v>
      </c>
      <c r="S789" s="75">
        <v>340618755</v>
      </c>
    </row>
    <row r="790" spans="1:19" x14ac:dyDescent="0.35">
      <c r="A790" s="74" t="s">
        <v>795</v>
      </c>
      <c r="B790" s="74">
        <v>119</v>
      </c>
      <c r="C790" s="74" t="s">
        <v>1682</v>
      </c>
      <c r="D790" s="74">
        <v>119902</v>
      </c>
      <c r="E790" s="74" t="s">
        <v>1843</v>
      </c>
      <c r="F790" s="75">
        <v>1197732847</v>
      </c>
      <c r="G790" s="75">
        <v>1253708070</v>
      </c>
      <c r="H790" s="75">
        <v>1197732847</v>
      </c>
      <c r="I790" s="74" t="s">
        <v>2829</v>
      </c>
      <c r="J790" s="74" t="s">
        <v>2833</v>
      </c>
      <c r="K790" s="75">
        <v>10481760</v>
      </c>
      <c r="L790" s="75">
        <v>0</v>
      </c>
      <c r="M790" s="75">
        <v>1208214607</v>
      </c>
      <c r="N790" s="75">
        <v>1208214607</v>
      </c>
      <c r="O790" s="75">
        <v>1197732847</v>
      </c>
      <c r="P790" s="75">
        <v>1208214607</v>
      </c>
      <c r="Q790" s="75">
        <v>1197732847</v>
      </c>
      <c r="R790" s="75">
        <v>1208214607</v>
      </c>
      <c r="S790" s="75">
        <v>1197732847</v>
      </c>
    </row>
    <row r="791" spans="1:19" x14ac:dyDescent="0.35">
      <c r="A791" s="74" t="s">
        <v>796</v>
      </c>
      <c r="B791" s="74">
        <v>119</v>
      </c>
      <c r="C791" s="74" t="s">
        <v>1682</v>
      </c>
      <c r="D791" s="74">
        <v>119903</v>
      </c>
      <c r="E791" s="74" t="s">
        <v>2447</v>
      </c>
      <c r="F791" s="75">
        <v>305634939</v>
      </c>
      <c r="G791" s="75">
        <v>317205533</v>
      </c>
      <c r="H791" s="75">
        <v>305634939</v>
      </c>
      <c r="I791" s="74" t="s">
        <v>2829</v>
      </c>
      <c r="J791" s="74" t="s">
        <v>2833</v>
      </c>
      <c r="K791" s="75">
        <v>2279820</v>
      </c>
      <c r="L791" s="75">
        <v>0</v>
      </c>
      <c r="M791" s="75">
        <v>307914759</v>
      </c>
      <c r="N791" s="75">
        <v>307914759</v>
      </c>
      <c r="O791" s="75">
        <v>305634939</v>
      </c>
      <c r="P791" s="75">
        <v>307914759</v>
      </c>
      <c r="Q791" s="75">
        <v>305634939</v>
      </c>
      <c r="R791" s="75">
        <v>307914759</v>
      </c>
      <c r="S791" s="75">
        <v>305634939</v>
      </c>
    </row>
    <row r="792" spans="1:19" x14ac:dyDescent="0.35">
      <c r="A792" s="74" t="s">
        <v>797</v>
      </c>
      <c r="B792" s="74">
        <v>119</v>
      </c>
      <c r="C792" s="74" t="s">
        <v>1682</v>
      </c>
      <c r="D792" s="74">
        <v>169901</v>
      </c>
      <c r="E792" s="74" t="s">
        <v>2038</v>
      </c>
      <c r="F792" s="75">
        <v>17632209</v>
      </c>
      <c r="G792" s="75">
        <v>17632209</v>
      </c>
      <c r="H792" s="75">
        <v>17632209</v>
      </c>
      <c r="I792" s="74" t="s">
        <v>2829</v>
      </c>
      <c r="J792" s="74" t="s">
        <v>2833</v>
      </c>
      <c r="K792" s="75">
        <v>211590</v>
      </c>
      <c r="L792" s="75">
        <v>0</v>
      </c>
      <c r="M792" s="75">
        <v>17843799</v>
      </c>
      <c r="N792" s="75">
        <v>17843799</v>
      </c>
      <c r="O792" s="75">
        <v>17632209</v>
      </c>
      <c r="P792" s="75">
        <v>17843799</v>
      </c>
      <c r="Q792" s="75">
        <v>17632209</v>
      </c>
      <c r="R792" s="75">
        <v>17843799</v>
      </c>
      <c r="S792" s="75">
        <v>17632209</v>
      </c>
    </row>
    <row r="793" spans="1:19" x14ac:dyDescent="0.35">
      <c r="A793" s="74" t="s">
        <v>798</v>
      </c>
      <c r="B793" s="74">
        <v>119</v>
      </c>
      <c r="C793" s="74" t="s">
        <v>1682</v>
      </c>
      <c r="D793" s="74">
        <v>182902</v>
      </c>
      <c r="E793" s="74" t="s">
        <v>2448</v>
      </c>
      <c r="F793" s="75">
        <v>26794944</v>
      </c>
      <c r="G793" s="75">
        <v>26794944</v>
      </c>
      <c r="H793" s="75">
        <v>26794944</v>
      </c>
      <c r="I793" s="74" t="s">
        <v>2829</v>
      </c>
      <c r="J793" s="74" t="s">
        <v>2833</v>
      </c>
      <c r="K793" s="75">
        <v>100000</v>
      </c>
      <c r="L793" s="75">
        <v>0</v>
      </c>
      <c r="M793" s="75">
        <v>26894944</v>
      </c>
      <c r="N793" s="75">
        <v>26894944</v>
      </c>
      <c r="O793" s="75">
        <v>26794944</v>
      </c>
      <c r="P793" s="75">
        <v>26894944</v>
      </c>
      <c r="Q793" s="75">
        <v>26794944</v>
      </c>
      <c r="R793" s="75">
        <v>26894944</v>
      </c>
      <c r="S793" s="75">
        <v>26794944</v>
      </c>
    </row>
    <row r="794" spans="1:19" x14ac:dyDescent="0.35">
      <c r="A794" s="74" t="s">
        <v>799</v>
      </c>
      <c r="B794" s="74">
        <v>120</v>
      </c>
      <c r="C794" s="74" t="s">
        <v>1683</v>
      </c>
      <c r="D794" s="74">
        <v>120901</v>
      </c>
      <c r="E794" s="74" t="s">
        <v>2449</v>
      </c>
      <c r="F794" s="75">
        <v>496243679</v>
      </c>
      <c r="G794" s="75">
        <v>501901258</v>
      </c>
      <c r="H794" s="75">
        <v>496243679</v>
      </c>
      <c r="I794" s="74" t="s">
        <v>2829</v>
      </c>
      <c r="J794" s="74" t="s">
        <v>2833</v>
      </c>
      <c r="K794" s="75">
        <v>16064146</v>
      </c>
      <c r="L794" s="75">
        <v>0</v>
      </c>
      <c r="M794" s="75">
        <v>512307825</v>
      </c>
      <c r="N794" s="75">
        <v>512307825</v>
      </c>
      <c r="O794" s="75">
        <v>496243679</v>
      </c>
      <c r="P794" s="75">
        <v>615082125</v>
      </c>
      <c r="Q794" s="75">
        <v>599017979</v>
      </c>
      <c r="R794" s="75">
        <v>615082125</v>
      </c>
      <c r="S794" s="75">
        <v>599017979</v>
      </c>
    </row>
    <row r="795" spans="1:19" x14ac:dyDescent="0.35">
      <c r="A795" s="74" t="s">
        <v>800</v>
      </c>
      <c r="B795" s="74">
        <v>120</v>
      </c>
      <c r="C795" s="74" t="s">
        <v>1683</v>
      </c>
      <c r="D795" s="74">
        <v>120902</v>
      </c>
      <c r="E795" s="74" t="s">
        <v>2450</v>
      </c>
      <c r="F795" s="75">
        <v>213678017</v>
      </c>
      <c r="G795" s="75">
        <v>219628355</v>
      </c>
      <c r="H795" s="75">
        <v>213678017</v>
      </c>
      <c r="I795" s="74" t="s">
        <v>2829</v>
      </c>
      <c r="J795" s="74" t="s">
        <v>2833</v>
      </c>
      <c r="K795" s="75">
        <v>6951108</v>
      </c>
      <c r="L795" s="75">
        <v>0</v>
      </c>
      <c r="M795" s="75">
        <v>220629125</v>
      </c>
      <c r="N795" s="75">
        <v>220629125</v>
      </c>
      <c r="O795" s="75">
        <v>213678017</v>
      </c>
      <c r="P795" s="75">
        <v>524635125</v>
      </c>
      <c r="Q795" s="75">
        <v>517684017</v>
      </c>
      <c r="R795" s="75">
        <v>524635125</v>
      </c>
      <c r="S795" s="75">
        <v>517684017</v>
      </c>
    </row>
    <row r="796" spans="1:19" x14ac:dyDescent="0.35">
      <c r="A796" s="74" t="s">
        <v>801</v>
      </c>
      <c r="B796" s="74">
        <v>120</v>
      </c>
      <c r="C796" s="74" t="s">
        <v>1683</v>
      </c>
      <c r="D796" s="74">
        <v>120905</v>
      </c>
      <c r="E796" s="74" t="s">
        <v>2451</v>
      </c>
      <c r="F796" s="75">
        <v>572209434</v>
      </c>
      <c r="G796" s="75">
        <v>578404004</v>
      </c>
      <c r="H796" s="75">
        <v>572209434</v>
      </c>
      <c r="I796" s="74" t="s">
        <v>2829</v>
      </c>
      <c r="J796" s="74" t="s">
        <v>2833</v>
      </c>
      <c r="K796" s="75">
        <v>4856006</v>
      </c>
      <c r="L796" s="75">
        <v>4545162</v>
      </c>
      <c r="M796" s="75">
        <v>577065440</v>
      </c>
      <c r="N796" s="75">
        <v>572520278</v>
      </c>
      <c r="O796" s="75">
        <v>567664272</v>
      </c>
      <c r="P796" s="75">
        <v>577065440</v>
      </c>
      <c r="Q796" s="75">
        <v>572209434</v>
      </c>
      <c r="R796" s="75">
        <v>572520278</v>
      </c>
      <c r="S796" s="75">
        <v>567664272</v>
      </c>
    </row>
    <row r="797" spans="1:19" x14ac:dyDescent="0.35">
      <c r="A797" s="74" t="s">
        <v>802</v>
      </c>
      <c r="B797" s="74">
        <v>120</v>
      </c>
      <c r="C797" s="74" t="s">
        <v>1683</v>
      </c>
      <c r="D797" s="74">
        <v>143901</v>
      </c>
      <c r="E797" s="74" t="s">
        <v>2077</v>
      </c>
      <c r="F797" s="75">
        <v>601100</v>
      </c>
      <c r="G797" s="75">
        <v>601100</v>
      </c>
      <c r="H797" s="75">
        <v>601100</v>
      </c>
      <c r="I797" s="74" t="s">
        <v>2829</v>
      </c>
      <c r="J797" s="74" t="s">
        <v>2833</v>
      </c>
      <c r="K797" s="75">
        <v>0</v>
      </c>
      <c r="L797" s="75">
        <v>0</v>
      </c>
      <c r="M797" s="75">
        <v>601100</v>
      </c>
      <c r="N797" s="75">
        <v>601100</v>
      </c>
      <c r="O797" s="75">
        <v>601100</v>
      </c>
      <c r="P797" s="75">
        <v>601100</v>
      </c>
      <c r="Q797" s="75">
        <v>601100</v>
      </c>
      <c r="R797" s="75">
        <v>601100</v>
      </c>
      <c r="S797" s="75">
        <v>601100</v>
      </c>
    </row>
    <row r="798" spans="1:19" x14ac:dyDescent="0.35">
      <c r="A798" s="74" t="s">
        <v>803</v>
      </c>
      <c r="B798" s="74">
        <v>120</v>
      </c>
      <c r="C798" s="74" t="s">
        <v>1683</v>
      </c>
      <c r="D798" s="74">
        <v>158905</v>
      </c>
      <c r="E798" s="74" t="s">
        <v>2452</v>
      </c>
      <c r="F798" s="75">
        <v>127304667</v>
      </c>
      <c r="G798" s="75">
        <v>126198464</v>
      </c>
      <c r="H798" s="75">
        <v>127304667</v>
      </c>
      <c r="I798" s="74" t="s">
        <v>2829</v>
      </c>
      <c r="J798" s="74" t="s">
        <v>2833</v>
      </c>
      <c r="K798" s="75">
        <v>2085290</v>
      </c>
      <c r="L798" s="75">
        <v>2866171</v>
      </c>
      <c r="M798" s="75">
        <v>129389957</v>
      </c>
      <c r="N798" s="75">
        <v>126523786</v>
      </c>
      <c r="O798" s="75">
        <v>124438496</v>
      </c>
      <c r="P798" s="75">
        <v>129389957</v>
      </c>
      <c r="Q798" s="75">
        <v>127304667</v>
      </c>
      <c r="R798" s="75">
        <v>126523786</v>
      </c>
      <c r="S798" s="75">
        <v>124438496</v>
      </c>
    </row>
    <row r="799" spans="1:19" x14ac:dyDescent="0.35">
      <c r="A799" s="74" t="s">
        <v>804</v>
      </c>
      <c r="B799" s="74">
        <v>121</v>
      </c>
      <c r="C799" s="74" t="s">
        <v>1684</v>
      </c>
      <c r="D799" s="74">
        <v>121902</v>
      </c>
      <c r="E799" s="74" t="s">
        <v>2453</v>
      </c>
      <c r="F799" s="75">
        <v>208167978</v>
      </c>
      <c r="G799" s="75">
        <v>208167978</v>
      </c>
      <c r="H799" s="75">
        <v>208167978</v>
      </c>
      <c r="I799" s="74" t="s">
        <v>2829</v>
      </c>
      <c r="J799" s="74" t="s">
        <v>2832</v>
      </c>
      <c r="K799" s="75">
        <v>4434710</v>
      </c>
      <c r="L799" s="75">
        <v>5290892</v>
      </c>
      <c r="M799" s="75">
        <v>212602688</v>
      </c>
      <c r="N799" s="75">
        <v>207311796</v>
      </c>
      <c r="O799" s="75">
        <v>202877086</v>
      </c>
      <c r="P799" s="75">
        <v>212602688</v>
      </c>
      <c r="Q799" s="75">
        <v>208167978</v>
      </c>
      <c r="R799" s="75">
        <v>207311796</v>
      </c>
      <c r="S799" s="75">
        <v>202877086</v>
      </c>
    </row>
    <row r="800" spans="1:19" x14ac:dyDescent="0.35">
      <c r="A800" s="74" t="s">
        <v>805</v>
      </c>
      <c r="B800" s="74">
        <v>121</v>
      </c>
      <c r="C800" s="74" t="s">
        <v>1684</v>
      </c>
      <c r="D800" s="74">
        <v>121903</v>
      </c>
      <c r="E800" s="74" t="s">
        <v>2454</v>
      </c>
      <c r="F800" s="75">
        <v>292364827</v>
      </c>
      <c r="G800" s="75">
        <v>292364827</v>
      </c>
      <c r="H800" s="75">
        <v>292364827</v>
      </c>
      <c r="I800" s="74" t="s">
        <v>2829</v>
      </c>
      <c r="J800" s="74" t="s">
        <v>2832</v>
      </c>
      <c r="K800" s="75">
        <v>18038540</v>
      </c>
      <c r="L800" s="75">
        <v>0</v>
      </c>
      <c r="M800" s="75">
        <v>310403367</v>
      </c>
      <c r="N800" s="75">
        <v>310403367</v>
      </c>
      <c r="O800" s="75">
        <v>292364827</v>
      </c>
      <c r="P800" s="75">
        <v>310403367</v>
      </c>
      <c r="Q800" s="75">
        <v>292364827</v>
      </c>
      <c r="R800" s="75">
        <v>310403367</v>
      </c>
      <c r="S800" s="75">
        <v>292364827</v>
      </c>
    </row>
    <row r="801" spans="1:19" x14ac:dyDescent="0.35">
      <c r="A801" s="74" t="s">
        <v>806</v>
      </c>
      <c r="B801" s="74">
        <v>121</v>
      </c>
      <c r="C801" s="74" t="s">
        <v>1684</v>
      </c>
      <c r="D801" s="74">
        <v>121904</v>
      </c>
      <c r="E801" s="74" t="s">
        <v>2455</v>
      </c>
      <c r="F801" s="75">
        <v>900985308</v>
      </c>
      <c r="G801" s="75">
        <v>900985308</v>
      </c>
      <c r="H801" s="75">
        <v>900985308</v>
      </c>
      <c r="I801" s="74" t="s">
        <v>2829</v>
      </c>
      <c r="J801" s="74" t="s">
        <v>2832</v>
      </c>
      <c r="K801" s="75">
        <v>32831010</v>
      </c>
      <c r="L801" s="75">
        <v>0</v>
      </c>
      <c r="M801" s="75">
        <v>933816318</v>
      </c>
      <c r="N801" s="75">
        <v>933816318</v>
      </c>
      <c r="O801" s="75">
        <v>900985308</v>
      </c>
      <c r="P801" s="75">
        <v>933816318</v>
      </c>
      <c r="Q801" s="75">
        <v>900985308</v>
      </c>
      <c r="R801" s="75">
        <v>933816318</v>
      </c>
      <c r="S801" s="75">
        <v>900985308</v>
      </c>
    </row>
    <row r="802" spans="1:19" x14ac:dyDescent="0.35">
      <c r="A802" s="74" t="s">
        <v>807</v>
      </c>
      <c r="B802" s="74">
        <v>121</v>
      </c>
      <c r="C802" s="74" t="s">
        <v>1684</v>
      </c>
      <c r="D802" s="74">
        <v>121905</v>
      </c>
      <c r="E802" s="74" t="s">
        <v>2456</v>
      </c>
      <c r="F802" s="75">
        <v>233707849</v>
      </c>
      <c r="G802" s="75">
        <v>233707849</v>
      </c>
      <c r="H802" s="75">
        <v>233707849</v>
      </c>
      <c r="I802" s="74" t="s">
        <v>2829</v>
      </c>
      <c r="J802" s="74" t="s">
        <v>2832</v>
      </c>
      <c r="K802" s="75">
        <v>11606602</v>
      </c>
      <c r="L802" s="75">
        <v>0</v>
      </c>
      <c r="M802" s="75">
        <v>245314451</v>
      </c>
      <c r="N802" s="75">
        <v>245314451</v>
      </c>
      <c r="O802" s="75">
        <v>233707849</v>
      </c>
      <c r="P802" s="75">
        <v>245314451</v>
      </c>
      <c r="Q802" s="75">
        <v>233707849</v>
      </c>
      <c r="R802" s="75">
        <v>245314451</v>
      </c>
      <c r="S802" s="75">
        <v>233707849</v>
      </c>
    </row>
    <row r="803" spans="1:19" x14ac:dyDescent="0.35">
      <c r="A803" s="74" t="s">
        <v>808</v>
      </c>
      <c r="B803" s="74">
        <v>121</v>
      </c>
      <c r="C803" s="74" t="s">
        <v>1684</v>
      </c>
      <c r="D803" s="74">
        <v>121906</v>
      </c>
      <c r="E803" s="74" t="s">
        <v>2457</v>
      </c>
      <c r="F803" s="75">
        <v>373033989</v>
      </c>
      <c r="G803" s="75">
        <v>373033989</v>
      </c>
      <c r="H803" s="75">
        <v>373033989</v>
      </c>
      <c r="I803" s="74" t="s">
        <v>2829</v>
      </c>
      <c r="J803" s="74" t="s">
        <v>2832</v>
      </c>
      <c r="K803" s="75">
        <v>3632912</v>
      </c>
      <c r="L803" s="75">
        <v>3346413</v>
      </c>
      <c r="M803" s="75">
        <v>376666901</v>
      </c>
      <c r="N803" s="75">
        <v>373320488</v>
      </c>
      <c r="O803" s="75">
        <v>369687576</v>
      </c>
      <c r="P803" s="75">
        <v>376666901</v>
      </c>
      <c r="Q803" s="75">
        <v>373033989</v>
      </c>
      <c r="R803" s="75">
        <v>373320488</v>
      </c>
      <c r="S803" s="75">
        <v>369687576</v>
      </c>
    </row>
    <row r="804" spans="1:19" x14ac:dyDescent="0.35">
      <c r="A804" s="74" t="s">
        <v>809</v>
      </c>
      <c r="B804" s="74">
        <v>121</v>
      </c>
      <c r="C804" s="74" t="s">
        <v>1684</v>
      </c>
      <c r="D804" s="74">
        <v>181907</v>
      </c>
      <c r="E804" s="74" t="s">
        <v>2458</v>
      </c>
      <c r="F804" s="75">
        <v>16055850</v>
      </c>
      <c r="G804" s="75">
        <v>16055850</v>
      </c>
      <c r="H804" s="75">
        <v>16055850</v>
      </c>
      <c r="I804" s="74" t="s">
        <v>2829</v>
      </c>
      <c r="J804" s="74" t="s">
        <v>2832</v>
      </c>
      <c r="K804" s="75">
        <v>836118</v>
      </c>
      <c r="L804" s="75">
        <v>611706</v>
      </c>
      <c r="M804" s="75">
        <v>16891968</v>
      </c>
      <c r="N804" s="75">
        <v>16280262</v>
      </c>
      <c r="O804" s="75">
        <v>15444144</v>
      </c>
      <c r="P804" s="75">
        <v>16891968</v>
      </c>
      <c r="Q804" s="75">
        <v>16055850</v>
      </c>
      <c r="R804" s="75">
        <v>16280262</v>
      </c>
      <c r="S804" s="75">
        <v>15444144</v>
      </c>
    </row>
    <row r="805" spans="1:19" x14ac:dyDescent="0.35">
      <c r="A805" s="74" t="s">
        <v>810</v>
      </c>
      <c r="B805" s="74">
        <v>121</v>
      </c>
      <c r="C805" s="74" t="s">
        <v>1684</v>
      </c>
      <c r="D805" s="74">
        <v>229901</v>
      </c>
      <c r="E805" s="74" t="s">
        <v>1836</v>
      </c>
      <c r="F805" s="75">
        <v>3894669</v>
      </c>
      <c r="G805" s="75">
        <v>3894669</v>
      </c>
      <c r="H805" s="75">
        <v>3894669</v>
      </c>
      <c r="I805" s="74" t="s">
        <v>2829</v>
      </c>
      <c r="J805" s="74" t="s">
        <v>2832</v>
      </c>
      <c r="K805" s="75">
        <v>96540</v>
      </c>
      <c r="L805" s="75">
        <v>0</v>
      </c>
      <c r="M805" s="75">
        <v>3991209</v>
      </c>
      <c r="N805" s="75">
        <v>3991209</v>
      </c>
      <c r="O805" s="75">
        <v>3894669</v>
      </c>
      <c r="P805" s="75">
        <v>3991209</v>
      </c>
      <c r="Q805" s="75">
        <v>3894669</v>
      </c>
      <c r="R805" s="75">
        <v>3991209</v>
      </c>
      <c r="S805" s="75">
        <v>3894669</v>
      </c>
    </row>
    <row r="806" spans="1:19" x14ac:dyDescent="0.35">
      <c r="A806" s="74" t="s">
        <v>811</v>
      </c>
      <c r="B806" s="74">
        <v>121</v>
      </c>
      <c r="C806" s="74" t="s">
        <v>1684</v>
      </c>
      <c r="D806" s="74">
        <v>229903</v>
      </c>
      <c r="E806" s="74" t="s">
        <v>2459</v>
      </c>
      <c r="F806" s="75">
        <v>386274</v>
      </c>
      <c r="G806" s="75">
        <v>386274</v>
      </c>
      <c r="H806" s="75">
        <v>386274</v>
      </c>
      <c r="I806" s="74" t="s">
        <v>2829</v>
      </c>
      <c r="J806" s="74" t="s">
        <v>2832</v>
      </c>
      <c r="K806" s="75">
        <v>3068</v>
      </c>
      <c r="L806" s="75">
        <v>0</v>
      </c>
      <c r="M806" s="75">
        <v>389342</v>
      </c>
      <c r="N806" s="75">
        <v>389342</v>
      </c>
      <c r="O806" s="75">
        <v>386274</v>
      </c>
      <c r="P806" s="75">
        <v>389342</v>
      </c>
      <c r="Q806" s="75">
        <v>386274</v>
      </c>
      <c r="R806" s="75">
        <v>389342</v>
      </c>
      <c r="S806" s="75">
        <v>386274</v>
      </c>
    </row>
    <row r="807" spans="1:19" x14ac:dyDescent="0.35">
      <c r="A807" s="74" t="s">
        <v>812</v>
      </c>
      <c r="B807" s="74">
        <v>122</v>
      </c>
      <c r="C807" s="74" t="s">
        <v>1685</v>
      </c>
      <c r="D807" s="74">
        <v>122901</v>
      </c>
      <c r="E807" s="74" t="s">
        <v>2460</v>
      </c>
      <c r="F807" s="75">
        <v>144263688</v>
      </c>
      <c r="G807" s="75">
        <v>147123705</v>
      </c>
      <c r="H807" s="75">
        <v>147123705</v>
      </c>
      <c r="I807" s="74" t="s">
        <v>2830</v>
      </c>
      <c r="J807" s="74" t="s">
        <v>2836</v>
      </c>
      <c r="K807" s="75">
        <v>5010830</v>
      </c>
      <c r="L807" s="75">
        <v>0</v>
      </c>
      <c r="M807" s="75">
        <v>152134535</v>
      </c>
      <c r="N807" s="75">
        <v>152134535</v>
      </c>
      <c r="O807" s="75">
        <v>147123705</v>
      </c>
      <c r="P807" s="75">
        <v>152134535</v>
      </c>
      <c r="Q807" s="75">
        <v>147123705</v>
      </c>
      <c r="R807" s="75">
        <v>152134535</v>
      </c>
      <c r="S807" s="75">
        <v>147123705</v>
      </c>
    </row>
    <row r="808" spans="1:19" x14ac:dyDescent="0.35">
      <c r="A808" s="74" t="s">
        <v>813</v>
      </c>
      <c r="B808" s="74">
        <v>122</v>
      </c>
      <c r="C808" s="74" t="s">
        <v>1685</v>
      </c>
      <c r="D808" s="74">
        <v>122902</v>
      </c>
      <c r="E808" s="74" t="s">
        <v>2461</v>
      </c>
      <c r="F808" s="75">
        <v>43162572</v>
      </c>
      <c r="G808" s="75">
        <v>43728254</v>
      </c>
      <c r="H808" s="75">
        <v>43162572</v>
      </c>
      <c r="I808" s="74" t="s">
        <v>2829</v>
      </c>
      <c r="J808" s="74" t="s">
        <v>2833</v>
      </c>
      <c r="K808" s="75">
        <v>400580</v>
      </c>
      <c r="L808" s="75">
        <v>0</v>
      </c>
      <c r="M808" s="75">
        <v>43563152</v>
      </c>
      <c r="N808" s="75">
        <v>43563152</v>
      </c>
      <c r="O808" s="75">
        <v>43162572</v>
      </c>
      <c r="P808" s="75">
        <v>43563152</v>
      </c>
      <c r="Q808" s="75">
        <v>43162572</v>
      </c>
      <c r="R808" s="75">
        <v>43563152</v>
      </c>
      <c r="S808" s="75">
        <v>43162572</v>
      </c>
    </row>
    <row r="809" spans="1:19" x14ac:dyDescent="0.35">
      <c r="A809" s="74" t="s">
        <v>814</v>
      </c>
      <c r="B809" s="74">
        <v>123</v>
      </c>
      <c r="C809" s="74" t="s">
        <v>1686</v>
      </c>
      <c r="D809" s="74">
        <v>100905</v>
      </c>
      <c r="E809" s="74" t="s">
        <v>2324</v>
      </c>
      <c r="F809" s="75">
        <v>435519859</v>
      </c>
      <c r="G809" s="75">
        <v>435519859</v>
      </c>
      <c r="H809" s="75">
        <v>435519859</v>
      </c>
      <c r="I809" s="74" t="s">
        <v>2829</v>
      </c>
      <c r="J809" s="74" t="s">
        <v>2832</v>
      </c>
      <c r="K809" s="75">
        <v>10762725</v>
      </c>
      <c r="L809" s="75">
        <v>5072343</v>
      </c>
      <c r="M809" s="75">
        <v>446282584</v>
      </c>
      <c r="N809" s="75">
        <v>441210241</v>
      </c>
      <c r="O809" s="75">
        <v>430447516</v>
      </c>
      <c r="P809" s="75">
        <v>446282584</v>
      </c>
      <c r="Q809" s="75">
        <v>435519859</v>
      </c>
      <c r="R809" s="75">
        <v>441210241</v>
      </c>
      <c r="S809" s="75">
        <v>430447516</v>
      </c>
    </row>
    <row r="810" spans="1:19" x14ac:dyDescent="0.35">
      <c r="A810" s="74" t="s">
        <v>815</v>
      </c>
      <c r="B810" s="74">
        <v>123</v>
      </c>
      <c r="C810" s="74" t="s">
        <v>1686</v>
      </c>
      <c r="D810" s="74">
        <v>123905</v>
      </c>
      <c r="E810" s="74" t="s">
        <v>2462</v>
      </c>
      <c r="F810" s="75">
        <v>2297668229</v>
      </c>
      <c r="G810" s="75">
        <v>2297668229</v>
      </c>
      <c r="H810" s="75">
        <v>2297668229</v>
      </c>
      <c r="I810" s="74" t="s">
        <v>2829</v>
      </c>
      <c r="J810" s="74" t="s">
        <v>2832</v>
      </c>
      <c r="K810" s="75">
        <v>65199432</v>
      </c>
      <c r="L810" s="75">
        <v>0</v>
      </c>
      <c r="M810" s="75">
        <v>2362867661</v>
      </c>
      <c r="N810" s="75">
        <v>2362867661</v>
      </c>
      <c r="O810" s="75">
        <v>2297668229</v>
      </c>
      <c r="P810" s="75">
        <v>2362867661</v>
      </c>
      <c r="Q810" s="75">
        <v>2297668229</v>
      </c>
      <c r="R810" s="75">
        <v>2362867661</v>
      </c>
      <c r="S810" s="75">
        <v>2297668229</v>
      </c>
    </row>
    <row r="811" spans="1:19" x14ac:dyDescent="0.35">
      <c r="A811" s="74" t="s">
        <v>816</v>
      </c>
      <c r="B811" s="74">
        <v>123</v>
      </c>
      <c r="C811" s="74" t="s">
        <v>1686</v>
      </c>
      <c r="D811" s="74">
        <v>123907</v>
      </c>
      <c r="E811" s="74" t="s">
        <v>2463</v>
      </c>
      <c r="F811" s="75">
        <v>3723154483</v>
      </c>
      <c r="G811" s="75">
        <v>3723154483</v>
      </c>
      <c r="H811" s="75">
        <v>3723154483</v>
      </c>
      <c r="I811" s="74" t="s">
        <v>2829</v>
      </c>
      <c r="J811" s="74" t="s">
        <v>2832</v>
      </c>
      <c r="K811" s="75">
        <v>97251954</v>
      </c>
      <c r="L811" s="75">
        <v>0</v>
      </c>
      <c r="M811" s="75">
        <v>3820406437</v>
      </c>
      <c r="N811" s="75">
        <v>3820406437</v>
      </c>
      <c r="O811" s="75">
        <v>3723154483</v>
      </c>
      <c r="P811" s="75">
        <v>8104577187</v>
      </c>
      <c r="Q811" s="75">
        <v>8007325233</v>
      </c>
      <c r="R811" s="75">
        <v>8104577187</v>
      </c>
      <c r="S811" s="75">
        <v>8007325233</v>
      </c>
    </row>
    <row r="812" spans="1:19" x14ac:dyDescent="0.35">
      <c r="A812" s="74" t="s">
        <v>817</v>
      </c>
      <c r="B812" s="74">
        <v>123</v>
      </c>
      <c r="C812" s="74" t="s">
        <v>1686</v>
      </c>
      <c r="D812" s="74">
        <v>123908</v>
      </c>
      <c r="E812" s="74" t="s">
        <v>2464</v>
      </c>
      <c r="F812" s="75">
        <v>2480801609</v>
      </c>
      <c r="G812" s="75">
        <v>2480801609</v>
      </c>
      <c r="H812" s="75">
        <v>2480801609</v>
      </c>
      <c r="I812" s="74" t="s">
        <v>2829</v>
      </c>
      <c r="J812" s="74" t="s">
        <v>2832</v>
      </c>
      <c r="K812" s="75">
        <v>70404904</v>
      </c>
      <c r="L812" s="75">
        <v>93145142</v>
      </c>
      <c r="M812" s="75">
        <v>2551206513</v>
      </c>
      <c r="N812" s="75">
        <v>2458061371</v>
      </c>
      <c r="O812" s="75">
        <v>2387656467</v>
      </c>
      <c r="P812" s="75">
        <v>2881683953</v>
      </c>
      <c r="Q812" s="75">
        <v>2811279049</v>
      </c>
      <c r="R812" s="75">
        <v>2788538811</v>
      </c>
      <c r="S812" s="75">
        <v>2718133907</v>
      </c>
    </row>
    <row r="813" spans="1:19" x14ac:dyDescent="0.35">
      <c r="A813" s="74" t="s">
        <v>818</v>
      </c>
      <c r="B813" s="74">
        <v>123</v>
      </c>
      <c r="C813" s="74" t="s">
        <v>1686</v>
      </c>
      <c r="D813" s="74">
        <v>123910</v>
      </c>
      <c r="E813" s="74" t="s">
        <v>2465</v>
      </c>
      <c r="F813" s="75">
        <v>9608529461</v>
      </c>
      <c r="G813" s="75">
        <v>9608529461</v>
      </c>
      <c r="H813" s="75">
        <v>9608529461</v>
      </c>
      <c r="I813" s="74" t="s">
        <v>2829</v>
      </c>
      <c r="J813" s="74" t="s">
        <v>2832</v>
      </c>
      <c r="K813" s="75">
        <v>225068245</v>
      </c>
      <c r="L813" s="75">
        <v>0</v>
      </c>
      <c r="M813" s="75">
        <v>9833597706</v>
      </c>
      <c r="N813" s="75">
        <v>9833597706</v>
      </c>
      <c r="O813" s="75">
        <v>9608529461</v>
      </c>
      <c r="P813" s="75">
        <v>10010350206</v>
      </c>
      <c r="Q813" s="75">
        <v>9785281961</v>
      </c>
      <c r="R813" s="75">
        <v>10010350206</v>
      </c>
      <c r="S813" s="75">
        <v>9785281961</v>
      </c>
    </row>
    <row r="814" spans="1:19" x14ac:dyDescent="0.35">
      <c r="A814" s="74" t="s">
        <v>819</v>
      </c>
      <c r="B814" s="74">
        <v>123</v>
      </c>
      <c r="C814" s="74" t="s">
        <v>1686</v>
      </c>
      <c r="D814" s="74">
        <v>123913</v>
      </c>
      <c r="E814" s="74" t="s">
        <v>2466</v>
      </c>
      <c r="F814" s="75">
        <v>574587959</v>
      </c>
      <c r="G814" s="75">
        <v>574587959</v>
      </c>
      <c r="H814" s="75">
        <v>574587959</v>
      </c>
      <c r="I814" s="74" t="s">
        <v>2829</v>
      </c>
      <c r="J814" s="74" t="s">
        <v>2832</v>
      </c>
      <c r="K814" s="75">
        <v>801725</v>
      </c>
      <c r="L814" s="75">
        <v>406364</v>
      </c>
      <c r="M814" s="75">
        <v>575389684</v>
      </c>
      <c r="N814" s="75">
        <v>574983320</v>
      </c>
      <c r="O814" s="75">
        <v>574181595</v>
      </c>
      <c r="P814" s="75">
        <v>999539454</v>
      </c>
      <c r="Q814" s="75">
        <v>998737729</v>
      </c>
      <c r="R814" s="75">
        <v>999133090</v>
      </c>
      <c r="S814" s="75">
        <v>998331365</v>
      </c>
    </row>
    <row r="815" spans="1:19" x14ac:dyDescent="0.35">
      <c r="A815" s="74" t="s">
        <v>820</v>
      </c>
      <c r="B815" s="74">
        <v>123</v>
      </c>
      <c r="C815" s="74" t="s">
        <v>1686</v>
      </c>
      <c r="D815" s="74">
        <v>123914</v>
      </c>
      <c r="E815" s="74" t="s">
        <v>2467</v>
      </c>
      <c r="F815" s="75">
        <v>656210027</v>
      </c>
      <c r="G815" s="75">
        <v>656210027</v>
      </c>
      <c r="H815" s="75">
        <v>656210027</v>
      </c>
      <c r="I815" s="74" t="s">
        <v>2829</v>
      </c>
      <c r="J815" s="74" t="s">
        <v>2832</v>
      </c>
      <c r="K815" s="75">
        <v>22373599</v>
      </c>
      <c r="L815" s="75">
        <v>0</v>
      </c>
      <c r="M815" s="75">
        <v>678583626</v>
      </c>
      <c r="N815" s="75">
        <v>678583626</v>
      </c>
      <c r="O815" s="75">
        <v>656210027</v>
      </c>
      <c r="P815" s="75">
        <v>678583626</v>
      </c>
      <c r="Q815" s="75">
        <v>656210027</v>
      </c>
      <c r="R815" s="75">
        <v>678583626</v>
      </c>
      <c r="S815" s="75">
        <v>656210027</v>
      </c>
    </row>
    <row r="816" spans="1:19" x14ac:dyDescent="0.35">
      <c r="A816" s="74" t="s">
        <v>821</v>
      </c>
      <c r="B816" s="74">
        <v>124</v>
      </c>
      <c r="C816" s="74" t="s">
        <v>1687</v>
      </c>
      <c r="D816" s="74">
        <v>124901</v>
      </c>
      <c r="E816" s="74" t="s">
        <v>5234</v>
      </c>
      <c r="F816" s="75">
        <v>324786874</v>
      </c>
      <c r="G816" s="75">
        <v>354483072</v>
      </c>
      <c r="H816" s="75">
        <v>354483072</v>
      </c>
      <c r="I816" s="74" t="s">
        <v>2830</v>
      </c>
      <c r="J816" s="74" t="s">
        <v>2836</v>
      </c>
      <c r="K816" s="75">
        <v>8589530</v>
      </c>
      <c r="L816" s="75">
        <v>2926115</v>
      </c>
      <c r="M816" s="75">
        <v>363072602</v>
      </c>
      <c r="N816" s="75">
        <v>360146487</v>
      </c>
      <c r="O816" s="75">
        <v>351556957</v>
      </c>
      <c r="P816" s="75">
        <v>363072602</v>
      </c>
      <c r="Q816" s="75">
        <v>354483072</v>
      </c>
      <c r="R816" s="75">
        <v>360146487</v>
      </c>
      <c r="S816" s="75">
        <v>351556957</v>
      </c>
    </row>
    <row r="817" spans="1:19" x14ac:dyDescent="0.35">
      <c r="A817" s="74" t="s">
        <v>822</v>
      </c>
      <c r="B817" s="74">
        <v>125</v>
      </c>
      <c r="C817" s="74" t="s">
        <v>1688</v>
      </c>
      <c r="D817" s="74">
        <v>66902</v>
      </c>
      <c r="E817" s="74" t="s">
        <v>2170</v>
      </c>
      <c r="F817" s="75">
        <v>31785598</v>
      </c>
      <c r="G817" s="75">
        <v>34876213</v>
      </c>
      <c r="H817" s="75">
        <v>31785598</v>
      </c>
      <c r="I817" s="74" t="s">
        <v>2829</v>
      </c>
      <c r="J817" s="74" t="s">
        <v>2837</v>
      </c>
      <c r="K817" s="75">
        <v>1206214</v>
      </c>
      <c r="L817" s="75">
        <v>0</v>
      </c>
      <c r="M817" s="75">
        <v>32991812</v>
      </c>
      <c r="N817" s="75">
        <v>32991812</v>
      </c>
      <c r="O817" s="75">
        <v>31785598</v>
      </c>
      <c r="P817" s="75">
        <v>32991812</v>
      </c>
      <c r="Q817" s="75">
        <v>31785598</v>
      </c>
      <c r="R817" s="75">
        <v>32991812</v>
      </c>
      <c r="S817" s="75">
        <v>31785598</v>
      </c>
    </row>
    <row r="818" spans="1:19" x14ac:dyDescent="0.35">
      <c r="A818" s="74" t="s">
        <v>823</v>
      </c>
      <c r="B818" s="74">
        <v>125</v>
      </c>
      <c r="C818" s="74" t="s">
        <v>1688</v>
      </c>
      <c r="D818" s="74">
        <v>125901</v>
      </c>
      <c r="E818" s="74" t="s">
        <v>2469</v>
      </c>
      <c r="F818" s="75">
        <v>1504472582</v>
      </c>
      <c r="G818" s="75">
        <v>1544773617</v>
      </c>
      <c r="H818" s="75">
        <v>1544773617</v>
      </c>
      <c r="I818" s="74" t="s">
        <v>2830</v>
      </c>
      <c r="J818" s="74" t="s">
        <v>2836</v>
      </c>
      <c r="K818" s="75">
        <v>36491023</v>
      </c>
      <c r="L818" s="75">
        <v>0</v>
      </c>
      <c r="M818" s="75">
        <v>1581264640</v>
      </c>
      <c r="N818" s="75">
        <v>1581264640</v>
      </c>
      <c r="O818" s="75">
        <v>1544773617</v>
      </c>
      <c r="P818" s="75">
        <v>1581264640</v>
      </c>
      <c r="Q818" s="75">
        <v>1544773617</v>
      </c>
      <c r="R818" s="75">
        <v>1581264640</v>
      </c>
      <c r="S818" s="75">
        <v>1544773617</v>
      </c>
    </row>
    <row r="819" spans="1:19" x14ac:dyDescent="0.35">
      <c r="A819" s="74" t="s">
        <v>824</v>
      </c>
      <c r="B819" s="74">
        <v>125</v>
      </c>
      <c r="C819" s="74" t="s">
        <v>1688</v>
      </c>
      <c r="D819" s="74">
        <v>125902</v>
      </c>
      <c r="E819" s="74" t="s">
        <v>2470</v>
      </c>
      <c r="F819" s="75">
        <v>76413478</v>
      </c>
      <c r="G819" s="75">
        <v>78903652</v>
      </c>
      <c r="H819" s="75">
        <v>76413478</v>
      </c>
      <c r="I819" s="74" t="s">
        <v>2829</v>
      </c>
      <c r="J819" s="74" t="s">
        <v>2833</v>
      </c>
      <c r="K819" s="75">
        <v>3555172</v>
      </c>
      <c r="L819" s="75">
        <v>0</v>
      </c>
      <c r="M819" s="75">
        <v>79968650</v>
      </c>
      <c r="N819" s="75">
        <v>79968650</v>
      </c>
      <c r="O819" s="75">
        <v>76413478</v>
      </c>
      <c r="P819" s="75">
        <v>79968650</v>
      </c>
      <c r="Q819" s="75">
        <v>76413478</v>
      </c>
      <c r="R819" s="75">
        <v>79968650</v>
      </c>
      <c r="S819" s="75">
        <v>76413478</v>
      </c>
    </row>
    <row r="820" spans="1:19" x14ac:dyDescent="0.35">
      <c r="A820" s="74" t="s">
        <v>825</v>
      </c>
      <c r="B820" s="74">
        <v>125</v>
      </c>
      <c r="C820" s="74" t="s">
        <v>1688</v>
      </c>
      <c r="D820" s="74">
        <v>125903</v>
      </c>
      <c r="E820" s="74" t="s">
        <v>2471</v>
      </c>
      <c r="F820" s="75">
        <v>289528783</v>
      </c>
      <c r="G820" s="75">
        <v>343487091</v>
      </c>
      <c r="H820" s="75">
        <v>289528783</v>
      </c>
      <c r="I820" s="74" t="s">
        <v>2829</v>
      </c>
      <c r="J820" s="74" t="s">
        <v>2837</v>
      </c>
      <c r="K820" s="75">
        <v>10761262</v>
      </c>
      <c r="L820" s="75">
        <v>0</v>
      </c>
      <c r="M820" s="75">
        <v>300290045</v>
      </c>
      <c r="N820" s="75">
        <v>300290045</v>
      </c>
      <c r="O820" s="75">
        <v>289528783</v>
      </c>
      <c r="P820" s="75">
        <v>300290045</v>
      </c>
      <c r="Q820" s="75">
        <v>289528783</v>
      </c>
      <c r="R820" s="75">
        <v>300290045</v>
      </c>
      <c r="S820" s="75">
        <v>289528783</v>
      </c>
    </row>
    <row r="821" spans="1:19" x14ac:dyDescent="0.35">
      <c r="A821" s="74" t="s">
        <v>826</v>
      </c>
      <c r="B821" s="74">
        <v>125</v>
      </c>
      <c r="C821" s="74" t="s">
        <v>1688</v>
      </c>
      <c r="D821" s="74">
        <v>125905</v>
      </c>
      <c r="E821" s="74" t="s">
        <v>2172</v>
      </c>
      <c r="F821" s="75">
        <v>122875802</v>
      </c>
      <c r="G821" s="75">
        <v>122576003</v>
      </c>
      <c r="H821" s="75">
        <v>122875802</v>
      </c>
      <c r="I821" s="74" t="s">
        <v>2829</v>
      </c>
      <c r="J821" s="74" t="s">
        <v>2833</v>
      </c>
      <c r="K821" s="75">
        <v>4742961</v>
      </c>
      <c r="L821" s="75">
        <v>0</v>
      </c>
      <c r="M821" s="75">
        <v>127618763</v>
      </c>
      <c r="N821" s="75">
        <v>127618763</v>
      </c>
      <c r="O821" s="75">
        <v>122875802</v>
      </c>
      <c r="P821" s="75">
        <v>127618763</v>
      </c>
      <c r="Q821" s="75">
        <v>122875802</v>
      </c>
      <c r="R821" s="75">
        <v>127618763</v>
      </c>
      <c r="S821" s="75">
        <v>122875802</v>
      </c>
    </row>
    <row r="822" spans="1:19" x14ac:dyDescent="0.35">
      <c r="A822" s="74" t="s">
        <v>827</v>
      </c>
      <c r="B822" s="74">
        <v>125</v>
      </c>
      <c r="C822" s="74" t="s">
        <v>1688</v>
      </c>
      <c r="D822" s="74">
        <v>125906</v>
      </c>
      <c r="E822" s="74" t="s">
        <v>2472</v>
      </c>
      <c r="F822" s="75">
        <v>58052113</v>
      </c>
      <c r="G822" s="75">
        <v>57357353</v>
      </c>
      <c r="H822" s="75">
        <v>58052113</v>
      </c>
      <c r="I822" s="74" t="s">
        <v>2829</v>
      </c>
      <c r="J822" s="74" t="s">
        <v>2833</v>
      </c>
      <c r="K822" s="75">
        <v>519284</v>
      </c>
      <c r="L822" s="75">
        <v>140257</v>
      </c>
      <c r="M822" s="75">
        <v>58571397</v>
      </c>
      <c r="N822" s="75">
        <v>58431140</v>
      </c>
      <c r="O822" s="75">
        <v>57911856</v>
      </c>
      <c r="P822" s="75">
        <v>58571397</v>
      </c>
      <c r="Q822" s="75">
        <v>58052113</v>
      </c>
      <c r="R822" s="75">
        <v>58431140</v>
      </c>
      <c r="S822" s="75">
        <v>57911856</v>
      </c>
    </row>
    <row r="823" spans="1:19" x14ac:dyDescent="0.35">
      <c r="A823" s="74" t="s">
        <v>828</v>
      </c>
      <c r="B823" s="74">
        <v>125</v>
      </c>
      <c r="C823" s="74" t="s">
        <v>1688</v>
      </c>
      <c r="D823" s="74">
        <v>178901</v>
      </c>
      <c r="E823" s="74" t="s">
        <v>2473</v>
      </c>
      <c r="F823" s="75">
        <v>64320859</v>
      </c>
      <c r="G823" s="75">
        <v>64993603</v>
      </c>
      <c r="H823" s="75">
        <v>64320859</v>
      </c>
      <c r="I823" s="74" t="s">
        <v>2829</v>
      </c>
      <c r="J823" s="74" t="s">
        <v>2833</v>
      </c>
      <c r="K823" s="75">
        <v>552849</v>
      </c>
      <c r="L823" s="75">
        <v>0</v>
      </c>
      <c r="M823" s="75">
        <v>64873708</v>
      </c>
      <c r="N823" s="75">
        <v>64873708</v>
      </c>
      <c r="O823" s="75">
        <v>64320859</v>
      </c>
      <c r="P823" s="75">
        <v>64873708</v>
      </c>
      <c r="Q823" s="75">
        <v>64320859</v>
      </c>
      <c r="R823" s="75">
        <v>64873708</v>
      </c>
      <c r="S823" s="75">
        <v>64320859</v>
      </c>
    </row>
    <row r="824" spans="1:19" x14ac:dyDescent="0.35">
      <c r="A824" s="74" t="s">
        <v>829</v>
      </c>
      <c r="B824" s="74">
        <v>126</v>
      </c>
      <c r="C824" s="74" t="s">
        <v>1689</v>
      </c>
      <c r="D824" s="74">
        <v>111901</v>
      </c>
      <c r="E824" s="74" t="s">
        <v>2411</v>
      </c>
      <c r="F824" s="75">
        <v>88104988</v>
      </c>
      <c r="G824" s="75">
        <v>88104988</v>
      </c>
      <c r="H824" s="75">
        <v>88104988</v>
      </c>
      <c r="I824" s="74" t="s">
        <v>2829</v>
      </c>
      <c r="J824" s="74" t="s">
        <v>2833</v>
      </c>
      <c r="K824" s="75">
        <v>1019000</v>
      </c>
      <c r="L824" s="75">
        <v>0</v>
      </c>
      <c r="M824" s="75">
        <v>89123988</v>
      </c>
      <c r="N824" s="75">
        <v>89123988</v>
      </c>
      <c r="O824" s="75">
        <v>88104988</v>
      </c>
      <c r="P824" s="75">
        <v>89123988</v>
      </c>
      <c r="Q824" s="75">
        <v>88104988</v>
      </c>
      <c r="R824" s="75">
        <v>89123988</v>
      </c>
      <c r="S824" s="75">
        <v>88104988</v>
      </c>
    </row>
    <row r="825" spans="1:19" x14ac:dyDescent="0.35">
      <c r="A825" s="74" t="s">
        <v>830</v>
      </c>
      <c r="B825" s="74">
        <v>126</v>
      </c>
      <c r="C825" s="74" t="s">
        <v>1689</v>
      </c>
      <c r="D825" s="74">
        <v>126901</v>
      </c>
      <c r="E825" s="74" t="s">
        <v>2474</v>
      </c>
      <c r="F825" s="75">
        <v>1442178936</v>
      </c>
      <c r="G825" s="75">
        <v>1467624466</v>
      </c>
      <c r="H825" s="75">
        <v>1442178936</v>
      </c>
      <c r="I825" s="74" t="s">
        <v>2829</v>
      </c>
      <c r="J825" s="74" t="s">
        <v>2833</v>
      </c>
      <c r="K825" s="75">
        <v>31100384</v>
      </c>
      <c r="L825" s="75">
        <v>0</v>
      </c>
      <c r="M825" s="75">
        <v>1473279320</v>
      </c>
      <c r="N825" s="75">
        <v>1473279320</v>
      </c>
      <c r="O825" s="75">
        <v>1442178936</v>
      </c>
      <c r="P825" s="75">
        <v>1473279320</v>
      </c>
      <c r="Q825" s="75">
        <v>1442178936</v>
      </c>
      <c r="R825" s="75">
        <v>1473279320</v>
      </c>
      <c r="S825" s="75">
        <v>1442178936</v>
      </c>
    </row>
    <row r="826" spans="1:19" x14ac:dyDescent="0.35">
      <c r="A826" s="74" t="s">
        <v>831</v>
      </c>
      <c r="B826" s="74">
        <v>126</v>
      </c>
      <c r="C826" s="74" t="s">
        <v>1689</v>
      </c>
      <c r="D826" s="74">
        <v>126902</v>
      </c>
      <c r="E826" s="74" t="s">
        <v>2475</v>
      </c>
      <c r="F826" s="75">
        <v>2412240404</v>
      </c>
      <c r="G826" s="75">
        <v>2499350952</v>
      </c>
      <c r="H826" s="75">
        <v>2412240404</v>
      </c>
      <c r="I826" s="74" t="s">
        <v>2829</v>
      </c>
      <c r="J826" s="74" t="s">
        <v>2833</v>
      </c>
      <c r="K826" s="75">
        <v>89387442</v>
      </c>
      <c r="L826" s="75">
        <v>0</v>
      </c>
      <c r="M826" s="75">
        <v>2501627846</v>
      </c>
      <c r="N826" s="75">
        <v>2501627846</v>
      </c>
      <c r="O826" s="75">
        <v>2412240404</v>
      </c>
      <c r="P826" s="75">
        <v>2501627846</v>
      </c>
      <c r="Q826" s="75">
        <v>2412240404</v>
      </c>
      <c r="R826" s="75">
        <v>2501627846</v>
      </c>
      <c r="S826" s="75">
        <v>2412240404</v>
      </c>
    </row>
    <row r="827" spans="1:19" x14ac:dyDescent="0.35">
      <c r="A827" s="74" t="s">
        <v>832</v>
      </c>
      <c r="B827" s="74">
        <v>126</v>
      </c>
      <c r="C827" s="74" t="s">
        <v>1689</v>
      </c>
      <c r="D827" s="74">
        <v>126903</v>
      </c>
      <c r="E827" s="74" t="s">
        <v>2476</v>
      </c>
      <c r="F827" s="75">
        <v>2574891746</v>
      </c>
      <c r="G827" s="75">
        <v>2635996011</v>
      </c>
      <c r="H827" s="75">
        <v>2574891746</v>
      </c>
      <c r="I827" s="74" t="s">
        <v>2829</v>
      </c>
      <c r="J827" s="74" t="s">
        <v>2833</v>
      </c>
      <c r="K827" s="75">
        <v>69563160</v>
      </c>
      <c r="L827" s="75">
        <v>0</v>
      </c>
      <c r="M827" s="75">
        <v>2644454906</v>
      </c>
      <c r="N827" s="75">
        <v>2644454906</v>
      </c>
      <c r="O827" s="75">
        <v>2574891746</v>
      </c>
      <c r="P827" s="75">
        <v>2644454906</v>
      </c>
      <c r="Q827" s="75">
        <v>2574891746</v>
      </c>
      <c r="R827" s="75">
        <v>2644454906</v>
      </c>
      <c r="S827" s="75">
        <v>2574891746</v>
      </c>
    </row>
    <row r="828" spans="1:19" x14ac:dyDescent="0.35">
      <c r="A828" s="74" t="s">
        <v>833</v>
      </c>
      <c r="B828" s="74">
        <v>126</v>
      </c>
      <c r="C828" s="74" t="s">
        <v>1689</v>
      </c>
      <c r="D828" s="74">
        <v>126904</v>
      </c>
      <c r="E828" s="74" t="s">
        <v>2400</v>
      </c>
      <c r="F828" s="75">
        <v>275296200</v>
      </c>
      <c r="G828" s="75">
        <v>280387283</v>
      </c>
      <c r="H828" s="75">
        <v>275296200</v>
      </c>
      <c r="I828" s="74" t="s">
        <v>2829</v>
      </c>
      <c r="J828" s="74" t="s">
        <v>2833</v>
      </c>
      <c r="K828" s="75">
        <v>10856935</v>
      </c>
      <c r="L828" s="75">
        <v>0</v>
      </c>
      <c r="M828" s="75">
        <v>286153135</v>
      </c>
      <c r="N828" s="75">
        <v>286153135</v>
      </c>
      <c r="O828" s="75">
        <v>275296200</v>
      </c>
      <c r="P828" s="75">
        <v>286153135</v>
      </c>
      <c r="Q828" s="75">
        <v>275296200</v>
      </c>
      <c r="R828" s="75">
        <v>286153135</v>
      </c>
      <c r="S828" s="75">
        <v>275296200</v>
      </c>
    </row>
    <row r="829" spans="1:19" x14ac:dyDescent="0.35">
      <c r="A829" s="74" t="s">
        <v>834</v>
      </c>
      <c r="B829" s="74">
        <v>126</v>
      </c>
      <c r="C829" s="74" t="s">
        <v>1689</v>
      </c>
      <c r="D829" s="74">
        <v>126905</v>
      </c>
      <c r="E829" s="74" t="s">
        <v>2477</v>
      </c>
      <c r="F829" s="75">
        <v>1367174031</v>
      </c>
      <c r="G829" s="75">
        <v>1397648253</v>
      </c>
      <c r="H829" s="75">
        <v>1367174031</v>
      </c>
      <c r="I829" s="74" t="s">
        <v>2829</v>
      </c>
      <c r="J829" s="74" t="s">
        <v>2833</v>
      </c>
      <c r="K829" s="75">
        <v>51362413</v>
      </c>
      <c r="L829" s="75">
        <v>0</v>
      </c>
      <c r="M829" s="75">
        <v>1418536444</v>
      </c>
      <c r="N829" s="75">
        <v>1418536444</v>
      </c>
      <c r="O829" s="75">
        <v>1367174031</v>
      </c>
      <c r="P829" s="75">
        <v>1418536444</v>
      </c>
      <c r="Q829" s="75">
        <v>1367174031</v>
      </c>
      <c r="R829" s="75">
        <v>1418536444</v>
      </c>
      <c r="S829" s="75">
        <v>1367174031</v>
      </c>
    </row>
    <row r="830" spans="1:19" x14ac:dyDescent="0.35">
      <c r="A830" s="74" t="s">
        <v>835</v>
      </c>
      <c r="B830" s="74">
        <v>126</v>
      </c>
      <c r="C830" s="74" t="s">
        <v>1689</v>
      </c>
      <c r="D830" s="74">
        <v>126906</v>
      </c>
      <c r="E830" s="74" t="s">
        <v>2478</v>
      </c>
      <c r="F830" s="75">
        <v>153874863</v>
      </c>
      <c r="G830" s="75">
        <v>159791196</v>
      </c>
      <c r="H830" s="75">
        <v>153874863</v>
      </c>
      <c r="I830" s="74" t="s">
        <v>2829</v>
      </c>
      <c r="J830" s="74" t="s">
        <v>2833</v>
      </c>
      <c r="K830" s="75">
        <v>5895144</v>
      </c>
      <c r="L830" s="75">
        <v>0</v>
      </c>
      <c r="M830" s="75">
        <v>159770007</v>
      </c>
      <c r="N830" s="75">
        <v>159770007</v>
      </c>
      <c r="O830" s="75">
        <v>153874863</v>
      </c>
      <c r="P830" s="75">
        <v>159770007</v>
      </c>
      <c r="Q830" s="75">
        <v>153874863</v>
      </c>
      <c r="R830" s="75">
        <v>159770007</v>
      </c>
      <c r="S830" s="75">
        <v>153874863</v>
      </c>
    </row>
    <row r="831" spans="1:19" x14ac:dyDescent="0.35">
      <c r="A831" s="74" t="s">
        <v>836</v>
      </c>
      <c r="B831" s="74">
        <v>126</v>
      </c>
      <c r="C831" s="74" t="s">
        <v>1689</v>
      </c>
      <c r="D831" s="74">
        <v>126907</v>
      </c>
      <c r="E831" s="74" t="s">
        <v>2401</v>
      </c>
      <c r="F831" s="75">
        <v>266946760</v>
      </c>
      <c r="G831" s="75">
        <v>273844648</v>
      </c>
      <c r="H831" s="75">
        <v>266946760</v>
      </c>
      <c r="I831" s="74" t="s">
        <v>2829</v>
      </c>
      <c r="J831" s="74" t="s">
        <v>2833</v>
      </c>
      <c r="K831" s="75">
        <v>9234717</v>
      </c>
      <c r="L831" s="75">
        <v>0</v>
      </c>
      <c r="M831" s="75">
        <v>276181477</v>
      </c>
      <c r="N831" s="75">
        <v>276181477</v>
      </c>
      <c r="O831" s="75">
        <v>266946760</v>
      </c>
      <c r="P831" s="75">
        <v>276181477</v>
      </c>
      <c r="Q831" s="75">
        <v>266946760</v>
      </c>
      <c r="R831" s="75">
        <v>276181477</v>
      </c>
      <c r="S831" s="75">
        <v>266946760</v>
      </c>
    </row>
    <row r="832" spans="1:19" x14ac:dyDescent="0.35">
      <c r="A832" s="74" t="s">
        <v>837</v>
      </c>
      <c r="B832" s="74">
        <v>126</v>
      </c>
      <c r="C832" s="74" t="s">
        <v>1689</v>
      </c>
      <c r="D832" s="74">
        <v>126908</v>
      </c>
      <c r="E832" s="74" t="s">
        <v>2479</v>
      </c>
      <c r="F832" s="75">
        <v>260666997</v>
      </c>
      <c r="G832" s="75">
        <v>271532667</v>
      </c>
      <c r="H832" s="75">
        <v>260666997</v>
      </c>
      <c r="I832" s="74" t="s">
        <v>2829</v>
      </c>
      <c r="J832" s="74" t="s">
        <v>2833</v>
      </c>
      <c r="K832" s="75">
        <v>12810820</v>
      </c>
      <c r="L832" s="75">
        <v>0</v>
      </c>
      <c r="M832" s="75">
        <v>273477817</v>
      </c>
      <c r="N832" s="75">
        <v>273477817</v>
      </c>
      <c r="O832" s="75">
        <v>260666997</v>
      </c>
      <c r="P832" s="75">
        <v>273477817</v>
      </c>
      <c r="Q832" s="75">
        <v>260666997</v>
      </c>
      <c r="R832" s="75">
        <v>273477817</v>
      </c>
      <c r="S832" s="75">
        <v>260666997</v>
      </c>
    </row>
    <row r="833" spans="1:19" x14ac:dyDescent="0.35">
      <c r="A833" s="74" t="s">
        <v>838</v>
      </c>
      <c r="B833" s="74">
        <v>126</v>
      </c>
      <c r="C833" s="74" t="s">
        <v>1689</v>
      </c>
      <c r="D833" s="74">
        <v>126911</v>
      </c>
      <c r="E833" s="74" t="s">
        <v>2413</v>
      </c>
      <c r="F833" s="75">
        <v>788060644</v>
      </c>
      <c r="G833" s="75">
        <v>809090687</v>
      </c>
      <c r="H833" s="75">
        <v>788060644</v>
      </c>
      <c r="I833" s="74" t="s">
        <v>2829</v>
      </c>
      <c r="J833" s="74" t="s">
        <v>2833</v>
      </c>
      <c r="K833" s="75">
        <v>9694546</v>
      </c>
      <c r="L833" s="75">
        <v>0</v>
      </c>
      <c r="M833" s="75">
        <v>797755190</v>
      </c>
      <c r="N833" s="75">
        <v>797755190</v>
      </c>
      <c r="O833" s="75">
        <v>788060644</v>
      </c>
      <c r="P833" s="75">
        <v>797755190</v>
      </c>
      <c r="Q833" s="75">
        <v>788060644</v>
      </c>
      <c r="R833" s="75">
        <v>797755190</v>
      </c>
      <c r="S833" s="75">
        <v>788060644</v>
      </c>
    </row>
    <row r="834" spans="1:19" x14ac:dyDescent="0.35">
      <c r="A834" s="74" t="s">
        <v>839</v>
      </c>
      <c r="B834" s="74">
        <v>126</v>
      </c>
      <c r="C834" s="74" t="s">
        <v>1689</v>
      </c>
      <c r="D834" s="74">
        <v>220908</v>
      </c>
      <c r="E834" s="74" t="s">
        <v>2480</v>
      </c>
      <c r="F834" s="75">
        <v>509976921</v>
      </c>
      <c r="G834" s="75">
        <v>509976921</v>
      </c>
      <c r="H834" s="75">
        <v>509976921</v>
      </c>
      <c r="I834" s="74" t="s">
        <v>2829</v>
      </c>
      <c r="J834" s="74" t="s">
        <v>2833</v>
      </c>
      <c r="K834" s="75">
        <v>10653688</v>
      </c>
      <c r="L834" s="75">
        <v>0</v>
      </c>
      <c r="M834" s="75">
        <v>520630609</v>
      </c>
      <c r="N834" s="75">
        <v>520630609</v>
      </c>
      <c r="O834" s="75">
        <v>509976921</v>
      </c>
      <c r="P834" s="75">
        <v>520630609</v>
      </c>
      <c r="Q834" s="75">
        <v>509976921</v>
      </c>
      <c r="R834" s="75">
        <v>520630609</v>
      </c>
      <c r="S834" s="75">
        <v>509976921</v>
      </c>
    </row>
    <row r="835" spans="1:19" x14ac:dyDescent="0.35">
      <c r="A835" s="74" t="s">
        <v>840</v>
      </c>
      <c r="B835" s="74">
        <v>126</v>
      </c>
      <c r="C835" s="74" t="s">
        <v>1689</v>
      </c>
      <c r="D835" s="74">
        <v>220912</v>
      </c>
      <c r="E835" s="74" t="s">
        <v>2481</v>
      </c>
      <c r="F835" s="75">
        <v>48173250</v>
      </c>
      <c r="G835" s="75">
        <v>48173250</v>
      </c>
      <c r="H835" s="75">
        <v>48173250</v>
      </c>
      <c r="I835" s="74" t="s">
        <v>2829</v>
      </c>
      <c r="J835" s="74" t="s">
        <v>2833</v>
      </c>
      <c r="K835" s="75">
        <v>2670033</v>
      </c>
      <c r="L835" s="75">
        <v>2176553</v>
      </c>
      <c r="M835" s="75">
        <v>50843283</v>
      </c>
      <c r="N835" s="75">
        <v>48666730</v>
      </c>
      <c r="O835" s="75">
        <v>45996697</v>
      </c>
      <c r="P835" s="75">
        <v>50843283</v>
      </c>
      <c r="Q835" s="75">
        <v>48173250</v>
      </c>
      <c r="R835" s="75">
        <v>48666730</v>
      </c>
      <c r="S835" s="75">
        <v>45996697</v>
      </c>
    </row>
    <row r="836" spans="1:19" x14ac:dyDescent="0.35">
      <c r="A836" s="74" t="s">
        <v>841</v>
      </c>
      <c r="B836" s="74">
        <v>127</v>
      </c>
      <c r="C836" s="74" t="s">
        <v>1690</v>
      </c>
      <c r="D836" s="74">
        <v>30902</v>
      </c>
      <c r="E836" s="74" t="s">
        <v>1985</v>
      </c>
      <c r="F836" s="75">
        <v>13016167</v>
      </c>
      <c r="G836" s="75">
        <v>13016167</v>
      </c>
      <c r="H836" s="75">
        <v>13016167</v>
      </c>
      <c r="I836" s="74" t="s">
        <v>2829</v>
      </c>
      <c r="J836" s="74" t="s">
        <v>2832</v>
      </c>
      <c r="K836" s="75">
        <v>985140</v>
      </c>
      <c r="L836" s="75">
        <v>0</v>
      </c>
      <c r="M836" s="75">
        <v>14001307</v>
      </c>
      <c r="N836" s="75">
        <v>14001307</v>
      </c>
      <c r="O836" s="75">
        <v>13016167</v>
      </c>
      <c r="P836" s="75">
        <v>14001307</v>
      </c>
      <c r="Q836" s="75">
        <v>13016167</v>
      </c>
      <c r="R836" s="75">
        <v>14001307</v>
      </c>
      <c r="S836" s="75">
        <v>13016167</v>
      </c>
    </row>
    <row r="837" spans="1:19" x14ac:dyDescent="0.35">
      <c r="A837" s="74" t="s">
        <v>842</v>
      </c>
      <c r="B837" s="74">
        <v>127</v>
      </c>
      <c r="C837" s="74" t="s">
        <v>1690</v>
      </c>
      <c r="D837" s="74">
        <v>76903</v>
      </c>
      <c r="E837" s="74" t="s">
        <v>5223</v>
      </c>
      <c r="F837" s="75">
        <v>2329160</v>
      </c>
      <c r="G837" s="75">
        <v>2329160</v>
      </c>
      <c r="H837" s="75">
        <v>2329160</v>
      </c>
      <c r="I837" s="74" t="s">
        <v>2829</v>
      </c>
      <c r="J837" s="74" t="s">
        <v>2832</v>
      </c>
      <c r="K837" s="75">
        <v>40000</v>
      </c>
      <c r="L837" s="75">
        <v>0</v>
      </c>
      <c r="M837" s="75">
        <v>2369160</v>
      </c>
      <c r="N837" s="75">
        <v>2369160</v>
      </c>
      <c r="O837" s="75">
        <v>2329160</v>
      </c>
      <c r="P837" s="75">
        <v>2369160</v>
      </c>
      <c r="Q837" s="75">
        <v>2329160</v>
      </c>
      <c r="R837" s="75">
        <v>2369160</v>
      </c>
      <c r="S837" s="75">
        <v>2329160</v>
      </c>
    </row>
    <row r="838" spans="1:19" x14ac:dyDescent="0.35">
      <c r="A838" s="74" t="s">
        <v>843</v>
      </c>
      <c r="B838" s="74">
        <v>127</v>
      </c>
      <c r="C838" s="74" t="s">
        <v>1690</v>
      </c>
      <c r="D838" s="74">
        <v>104907</v>
      </c>
      <c r="E838" s="74" t="s">
        <v>2359</v>
      </c>
      <c r="F838" s="75">
        <v>3983478</v>
      </c>
      <c r="G838" s="75">
        <v>3983478</v>
      </c>
      <c r="H838" s="75">
        <v>3983478</v>
      </c>
      <c r="I838" s="74" t="s">
        <v>2829</v>
      </c>
      <c r="J838" s="74" t="s">
        <v>2832</v>
      </c>
      <c r="K838" s="75">
        <v>40000</v>
      </c>
      <c r="L838" s="75">
        <v>0</v>
      </c>
      <c r="M838" s="75">
        <v>4023478</v>
      </c>
      <c r="N838" s="75">
        <v>4023478</v>
      </c>
      <c r="O838" s="75">
        <v>3983478</v>
      </c>
      <c r="P838" s="75">
        <v>4023478</v>
      </c>
      <c r="Q838" s="75">
        <v>3983478</v>
      </c>
      <c r="R838" s="75">
        <v>4023478</v>
      </c>
      <c r="S838" s="75">
        <v>3983478</v>
      </c>
    </row>
    <row r="839" spans="1:19" x14ac:dyDescent="0.35">
      <c r="A839" s="74" t="s">
        <v>844</v>
      </c>
      <c r="B839" s="74">
        <v>127</v>
      </c>
      <c r="C839" s="74" t="s">
        <v>1690</v>
      </c>
      <c r="D839" s="74">
        <v>127901</v>
      </c>
      <c r="E839" s="74" t="s">
        <v>2482</v>
      </c>
      <c r="F839" s="75">
        <v>129287676</v>
      </c>
      <c r="G839" s="75">
        <v>134372057</v>
      </c>
      <c r="H839" s="75">
        <v>129287676</v>
      </c>
      <c r="I839" s="74" t="s">
        <v>2829</v>
      </c>
      <c r="J839" s="74" t="s">
        <v>2833</v>
      </c>
      <c r="K839" s="75">
        <v>7602670</v>
      </c>
      <c r="L839" s="75">
        <v>0</v>
      </c>
      <c r="M839" s="75">
        <v>136890346</v>
      </c>
      <c r="N839" s="75">
        <v>136890346</v>
      </c>
      <c r="O839" s="75">
        <v>129287676</v>
      </c>
      <c r="P839" s="75">
        <v>136890346</v>
      </c>
      <c r="Q839" s="75">
        <v>129287676</v>
      </c>
      <c r="R839" s="75">
        <v>136890346</v>
      </c>
      <c r="S839" s="75">
        <v>129287676</v>
      </c>
    </row>
    <row r="840" spans="1:19" x14ac:dyDescent="0.35">
      <c r="A840" s="74" t="s">
        <v>845</v>
      </c>
      <c r="B840" s="74">
        <v>127</v>
      </c>
      <c r="C840" s="74" t="s">
        <v>1690</v>
      </c>
      <c r="D840" s="74">
        <v>127903</v>
      </c>
      <c r="E840" s="74" t="s">
        <v>2230</v>
      </c>
      <c r="F840" s="75">
        <v>97700729</v>
      </c>
      <c r="G840" s="75">
        <v>97670562</v>
      </c>
      <c r="H840" s="75">
        <v>97700729</v>
      </c>
      <c r="I840" s="74" t="s">
        <v>2829</v>
      </c>
      <c r="J840" s="74" t="s">
        <v>2833</v>
      </c>
      <c r="K840" s="75">
        <v>3951600</v>
      </c>
      <c r="L840" s="75">
        <v>0</v>
      </c>
      <c r="M840" s="75">
        <v>101652329</v>
      </c>
      <c r="N840" s="75">
        <v>101652329</v>
      </c>
      <c r="O840" s="75">
        <v>97700729</v>
      </c>
      <c r="P840" s="75">
        <v>101652329</v>
      </c>
      <c r="Q840" s="75">
        <v>97700729</v>
      </c>
      <c r="R840" s="75">
        <v>101652329</v>
      </c>
      <c r="S840" s="75">
        <v>97700729</v>
      </c>
    </row>
    <row r="841" spans="1:19" x14ac:dyDescent="0.35">
      <c r="A841" s="74" t="s">
        <v>846</v>
      </c>
      <c r="B841" s="74">
        <v>127</v>
      </c>
      <c r="C841" s="74" t="s">
        <v>1690</v>
      </c>
      <c r="D841" s="74">
        <v>127904</v>
      </c>
      <c r="E841" s="74" t="s">
        <v>2483</v>
      </c>
      <c r="F841" s="75">
        <v>123725781</v>
      </c>
      <c r="G841" s="75">
        <v>123725781</v>
      </c>
      <c r="H841" s="75">
        <v>123725781</v>
      </c>
      <c r="I841" s="74" t="s">
        <v>2829</v>
      </c>
      <c r="J841" s="74" t="s">
        <v>2832</v>
      </c>
      <c r="K841" s="75">
        <v>7992260</v>
      </c>
      <c r="L841" s="75">
        <v>0</v>
      </c>
      <c r="M841" s="75">
        <v>131718041</v>
      </c>
      <c r="N841" s="75">
        <v>131718041</v>
      </c>
      <c r="O841" s="75">
        <v>123725781</v>
      </c>
      <c r="P841" s="75">
        <v>131718041</v>
      </c>
      <c r="Q841" s="75">
        <v>123725781</v>
      </c>
      <c r="R841" s="75">
        <v>131718041</v>
      </c>
      <c r="S841" s="75">
        <v>123725781</v>
      </c>
    </row>
    <row r="842" spans="1:19" x14ac:dyDescent="0.35">
      <c r="A842" s="74" t="s">
        <v>847</v>
      </c>
      <c r="B842" s="74">
        <v>127</v>
      </c>
      <c r="C842" s="74" t="s">
        <v>1690</v>
      </c>
      <c r="D842" s="74">
        <v>127905</v>
      </c>
      <c r="E842" s="74" t="s">
        <v>2484</v>
      </c>
      <c r="F842" s="75">
        <v>67143527</v>
      </c>
      <c r="G842" s="75">
        <v>67143527</v>
      </c>
      <c r="H842" s="75">
        <v>67143527</v>
      </c>
      <c r="I842" s="74" t="s">
        <v>2829</v>
      </c>
      <c r="J842" s="74" t="s">
        <v>2832</v>
      </c>
      <c r="K842" s="75">
        <v>1489710</v>
      </c>
      <c r="L842" s="75">
        <v>0</v>
      </c>
      <c r="M842" s="75">
        <v>68633237</v>
      </c>
      <c r="N842" s="75">
        <v>68633237</v>
      </c>
      <c r="O842" s="75">
        <v>67143527</v>
      </c>
      <c r="P842" s="75">
        <v>68633237</v>
      </c>
      <c r="Q842" s="75">
        <v>67143527</v>
      </c>
      <c r="R842" s="75">
        <v>68633237</v>
      </c>
      <c r="S842" s="75">
        <v>67143527</v>
      </c>
    </row>
    <row r="843" spans="1:19" x14ac:dyDescent="0.35">
      <c r="A843" s="74" t="s">
        <v>848</v>
      </c>
      <c r="B843" s="74">
        <v>127</v>
      </c>
      <c r="C843" s="74" t="s">
        <v>1690</v>
      </c>
      <c r="D843" s="74">
        <v>127906</v>
      </c>
      <c r="E843" s="74" t="s">
        <v>2360</v>
      </c>
      <c r="F843" s="75">
        <v>88425454</v>
      </c>
      <c r="G843" s="75">
        <v>89887533</v>
      </c>
      <c r="H843" s="75">
        <v>88425454</v>
      </c>
      <c r="I843" s="74" t="s">
        <v>2829</v>
      </c>
      <c r="J843" s="74" t="s">
        <v>2833</v>
      </c>
      <c r="K843" s="75">
        <v>6060280</v>
      </c>
      <c r="L843" s="75">
        <v>0</v>
      </c>
      <c r="M843" s="75">
        <v>94485734</v>
      </c>
      <c r="N843" s="75">
        <v>94485734</v>
      </c>
      <c r="O843" s="75">
        <v>88425454</v>
      </c>
      <c r="P843" s="75">
        <v>94485734</v>
      </c>
      <c r="Q843" s="75">
        <v>88425454</v>
      </c>
      <c r="R843" s="75">
        <v>94485734</v>
      </c>
      <c r="S843" s="75">
        <v>88425454</v>
      </c>
    </row>
    <row r="844" spans="1:19" x14ac:dyDescent="0.35">
      <c r="A844" s="74" t="s">
        <v>849</v>
      </c>
      <c r="B844" s="74">
        <v>127</v>
      </c>
      <c r="C844" s="74" t="s">
        <v>1690</v>
      </c>
      <c r="D844" s="74">
        <v>221901</v>
      </c>
      <c r="E844" s="74" t="s">
        <v>2485</v>
      </c>
      <c r="F844" s="75">
        <v>68943257</v>
      </c>
      <c r="G844" s="75">
        <v>68943257</v>
      </c>
      <c r="H844" s="75">
        <v>68943257</v>
      </c>
      <c r="I844" s="74" t="s">
        <v>2829</v>
      </c>
      <c r="J844" s="74" t="s">
        <v>2832</v>
      </c>
      <c r="K844" s="75">
        <v>2826810</v>
      </c>
      <c r="L844" s="75">
        <v>817795</v>
      </c>
      <c r="M844" s="75">
        <v>71770067</v>
      </c>
      <c r="N844" s="75">
        <v>70952272</v>
      </c>
      <c r="O844" s="75">
        <v>68125462</v>
      </c>
      <c r="P844" s="75">
        <v>71770067</v>
      </c>
      <c r="Q844" s="75">
        <v>68943257</v>
      </c>
      <c r="R844" s="75">
        <v>70952272</v>
      </c>
      <c r="S844" s="75">
        <v>68125462</v>
      </c>
    </row>
    <row r="845" spans="1:19" x14ac:dyDescent="0.35">
      <c r="A845" s="74" t="s">
        <v>850</v>
      </c>
      <c r="B845" s="74">
        <v>127</v>
      </c>
      <c r="C845" s="74" t="s">
        <v>1690</v>
      </c>
      <c r="D845" s="74">
        <v>221904</v>
      </c>
      <c r="E845" s="74" t="s">
        <v>2486</v>
      </c>
      <c r="F845" s="75">
        <v>39714790</v>
      </c>
      <c r="G845" s="75">
        <v>39714790</v>
      </c>
      <c r="H845" s="75">
        <v>39714790</v>
      </c>
      <c r="I845" s="74" t="s">
        <v>2829</v>
      </c>
      <c r="J845" s="74" t="s">
        <v>2832</v>
      </c>
      <c r="K845" s="75">
        <v>1703660</v>
      </c>
      <c r="L845" s="75">
        <v>0</v>
      </c>
      <c r="M845" s="75">
        <v>41418450</v>
      </c>
      <c r="N845" s="75">
        <v>41418450</v>
      </c>
      <c r="O845" s="75">
        <v>39714790</v>
      </c>
      <c r="P845" s="75">
        <v>41418450</v>
      </c>
      <c r="Q845" s="75">
        <v>39714790</v>
      </c>
      <c r="R845" s="75">
        <v>41418450</v>
      </c>
      <c r="S845" s="75">
        <v>39714790</v>
      </c>
    </row>
    <row r="846" spans="1:19" x14ac:dyDescent="0.35">
      <c r="A846" s="74" t="s">
        <v>851</v>
      </c>
      <c r="B846" s="74">
        <v>127</v>
      </c>
      <c r="C846" s="74" t="s">
        <v>1690</v>
      </c>
      <c r="D846" s="74">
        <v>221905</v>
      </c>
      <c r="E846" s="74" t="s">
        <v>2234</v>
      </c>
      <c r="F846" s="75">
        <v>10075130</v>
      </c>
      <c r="G846" s="75">
        <v>10075130</v>
      </c>
      <c r="H846" s="75">
        <v>10075130</v>
      </c>
      <c r="I846" s="74" t="s">
        <v>2829</v>
      </c>
      <c r="J846" s="74" t="s">
        <v>2832</v>
      </c>
      <c r="K846" s="75">
        <v>107890</v>
      </c>
      <c r="L846" s="75">
        <v>0</v>
      </c>
      <c r="M846" s="75">
        <v>10183020</v>
      </c>
      <c r="N846" s="75">
        <v>10183020</v>
      </c>
      <c r="O846" s="75">
        <v>10075130</v>
      </c>
      <c r="P846" s="75">
        <v>10183020</v>
      </c>
      <c r="Q846" s="75">
        <v>10075130</v>
      </c>
      <c r="R846" s="75">
        <v>10183020</v>
      </c>
      <c r="S846" s="75">
        <v>10075130</v>
      </c>
    </row>
    <row r="847" spans="1:19" x14ac:dyDescent="0.35">
      <c r="A847" s="74" t="s">
        <v>852</v>
      </c>
      <c r="B847" s="74">
        <v>128</v>
      </c>
      <c r="C847" s="74" t="s">
        <v>1691</v>
      </c>
      <c r="D847" s="74">
        <v>13902</v>
      </c>
      <c r="E847" s="74" t="s">
        <v>1877</v>
      </c>
      <c r="F847" s="75">
        <v>259705615</v>
      </c>
      <c r="G847" s="75">
        <v>259705615</v>
      </c>
      <c r="H847" s="75">
        <v>259705615</v>
      </c>
      <c r="I847" s="74" t="s">
        <v>2829</v>
      </c>
      <c r="J847" s="74" t="s">
        <v>2832</v>
      </c>
      <c r="K847" s="75">
        <v>237040</v>
      </c>
      <c r="L847" s="75">
        <v>323148</v>
      </c>
      <c r="M847" s="75">
        <v>259942655</v>
      </c>
      <c r="N847" s="75">
        <v>259619507</v>
      </c>
      <c r="O847" s="75">
        <v>259382467</v>
      </c>
      <c r="P847" s="75">
        <v>259942655</v>
      </c>
      <c r="Q847" s="75">
        <v>259705615</v>
      </c>
      <c r="R847" s="75">
        <v>259619507</v>
      </c>
      <c r="S847" s="75">
        <v>259382467</v>
      </c>
    </row>
    <row r="848" spans="1:19" x14ac:dyDescent="0.35">
      <c r="A848" s="74" t="s">
        <v>853</v>
      </c>
      <c r="B848" s="74">
        <v>128</v>
      </c>
      <c r="C848" s="74" t="s">
        <v>1691</v>
      </c>
      <c r="D848" s="74">
        <v>13903</v>
      </c>
      <c r="E848" s="74" t="s">
        <v>1878</v>
      </c>
      <c r="F848" s="75">
        <v>67838646</v>
      </c>
      <c r="G848" s="75">
        <v>67838646</v>
      </c>
      <c r="H848" s="75">
        <v>67838646</v>
      </c>
      <c r="I848" s="74" t="s">
        <v>2829</v>
      </c>
      <c r="J848" s="74" t="s">
        <v>2832</v>
      </c>
      <c r="K848" s="75">
        <v>434715</v>
      </c>
      <c r="L848" s="75">
        <v>0</v>
      </c>
      <c r="M848" s="75">
        <v>68273361</v>
      </c>
      <c r="N848" s="75">
        <v>68273361</v>
      </c>
      <c r="O848" s="75">
        <v>67838646</v>
      </c>
      <c r="P848" s="75">
        <v>136801361</v>
      </c>
      <c r="Q848" s="75">
        <v>136366646</v>
      </c>
      <c r="R848" s="75">
        <v>136801361</v>
      </c>
      <c r="S848" s="75">
        <v>136366646</v>
      </c>
    </row>
    <row r="849" spans="1:19" x14ac:dyDescent="0.35">
      <c r="A849" s="74" t="s">
        <v>854</v>
      </c>
      <c r="B849" s="74">
        <v>128</v>
      </c>
      <c r="C849" s="74" t="s">
        <v>1691</v>
      </c>
      <c r="D849" s="74">
        <v>62902</v>
      </c>
      <c r="E849" s="74" t="s">
        <v>2160</v>
      </c>
      <c r="F849" s="75">
        <v>3197440</v>
      </c>
      <c r="G849" s="75">
        <v>3197440</v>
      </c>
      <c r="H849" s="75">
        <v>3197440</v>
      </c>
      <c r="I849" s="74" t="s">
        <v>2829</v>
      </c>
      <c r="J849" s="74" t="s">
        <v>2832</v>
      </c>
      <c r="K849" s="75">
        <v>10000</v>
      </c>
      <c r="L849" s="75">
        <v>0</v>
      </c>
      <c r="M849" s="75">
        <v>3207440</v>
      </c>
      <c r="N849" s="75">
        <v>3207440</v>
      </c>
      <c r="O849" s="75">
        <v>3197440</v>
      </c>
      <c r="P849" s="75">
        <v>3207440</v>
      </c>
      <c r="Q849" s="75">
        <v>3197440</v>
      </c>
      <c r="R849" s="75">
        <v>3207440</v>
      </c>
      <c r="S849" s="75">
        <v>3197440</v>
      </c>
    </row>
    <row r="850" spans="1:19" x14ac:dyDescent="0.35">
      <c r="A850" s="74" t="s">
        <v>855</v>
      </c>
      <c r="B850" s="74">
        <v>128</v>
      </c>
      <c r="C850" s="74" t="s">
        <v>1691</v>
      </c>
      <c r="D850" s="74">
        <v>89903</v>
      </c>
      <c r="E850" s="74" t="s">
        <v>2280</v>
      </c>
      <c r="F850" s="75">
        <v>2535252</v>
      </c>
      <c r="G850" s="75">
        <v>2535252</v>
      </c>
      <c r="H850" s="75">
        <v>2535252</v>
      </c>
      <c r="I850" s="74" t="s">
        <v>2829</v>
      </c>
      <c r="J850" s="74" t="s">
        <v>2832</v>
      </c>
      <c r="K850" s="75">
        <v>30000</v>
      </c>
      <c r="L850" s="75">
        <v>18255</v>
      </c>
      <c r="M850" s="75">
        <v>2565252</v>
      </c>
      <c r="N850" s="75">
        <v>2546997</v>
      </c>
      <c r="O850" s="75">
        <v>2516997</v>
      </c>
      <c r="P850" s="75">
        <v>2565252</v>
      </c>
      <c r="Q850" s="75">
        <v>2535252</v>
      </c>
      <c r="R850" s="75">
        <v>2546997</v>
      </c>
      <c r="S850" s="75">
        <v>2516997</v>
      </c>
    </row>
    <row r="851" spans="1:19" x14ac:dyDescent="0.35">
      <c r="A851" s="74" t="s">
        <v>856</v>
      </c>
      <c r="B851" s="74">
        <v>128</v>
      </c>
      <c r="C851" s="74" t="s">
        <v>1691</v>
      </c>
      <c r="D851" s="74">
        <v>128901</v>
      </c>
      <c r="E851" s="74" t="s">
        <v>1856</v>
      </c>
      <c r="F851" s="75">
        <v>5845664495</v>
      </c>
      <c r="G851" s="75">
        <v>5845664495</v>
      </c>
      <c r="H851" s="75">
        <v>5845664495</v>
      </c>
      <c r="I851" s="74" t="s">
        <v>2829</v>
      </c>
      <c r="J851" s="74" t="s">
        <v>2832</v>
      </c>
      <c r="K851" s="75">
        <v>8692257</v>
      </c>
      <c r="L851" s="75">
        <v>0</v>
      </c>
      <c r="M851" s="75">
        <v>5854356752</v>
      </c>
      <c r="N851" s="75">
        <v>5854356752</v>
      </c>
      <c r="O851" s="75">
        <v>5845664495</v>
      </c>
      <c r="P851" s="75">
        <v>5854356752</v>
      </c>
      <c r="Q851" s="75">
        <v>5845664495</v>
      </c>
      <c r="R851" s="75">
        <v>5854356752</v>
      </c>
      <c r="S851" s="75">
        <v>5845664495</v>
      </c>
    </row>
    <row r="852" spans="1:19" x14ac:dyDescent="0.35">
      <c r="A852" s="74" t="s">
        <v>857</v>
      </c>
      <c r="B852" s="74">
        <v>128</v>
      </c>
      <c r="C852" s="74" t="s">
        <v>1691</v>
      </c>
      <c r="D852" s="74">
        <v>128902</v>
      </c>
      <c r="E852" s="74" t="s">
        <v>2487</v>
      </c>
      <c r="F852" s="75">
        <v>1446553696</v>
      </c>
      <c r="G852" s="75">
        <v>1446553696</v>
      </c>
      <c r="H852" s="75">
        <v>1446553696</v>
      </c>
      <c r="I852" s="74" t="s">
        <v>2829</v>
      </c>
      <c r="J852" s="74" t="s">
        <v>2832</v>
      </c>
      <c r="K852" s="75">
        <v>7278241</v>
      </c>
      <c r="L852" s="75">
        <v>0</v>
      </c>
      <c r="M852" s="75">
        <v>1453831937</v>
      </c>
      <c r="N852" s="75">
        <v>1453831937</v>
      </c>
      <c r="O852" s="75">
        <v>1446553696</v>
      </c>
      <c r="P852" s="75">
        <v>1529066627</v>
      </c>
      <c r="Q852" s="75">
        <v>1521788386</v>
      </c>
      <c r="R852" s="75">
        <v>1529066627</v>
      </c>
      <c r="S852" s="75">
        <v>1521788386</v>
      </c>
    </row>
    <row r="853" spans="1:19" x14ac:dyDescent="0.35">
      <c r="A853" s="74" t="s">
        <v>858</v>
      </c>
      <c r="B853" s="74">
        <v>128</v>
      </c>
      <c r="C853" s="74" t="s">
        <v>1691</v>
      </c>
      <c r="D853" s="74">
        <v>128903</v>
      </c>
      <c r="E853" s="74" t="s">
        <v>2488</v>
      </c>
      <c r="F853" s="75">
        <v>562675068</v>
      </c>
      <c r="G853" s="75">
        <v>562675068</v>
      </c>
      <c r="H853" s="75">
        <v>562675068</v>
      </c>
      <c r="I853" s="74" t="s">
        <v>2829</v>
      </c>
      <c r="J853" s="74" t="s">
        <v>2832</v>
      </c>
      <c r="K853" s="75">
        <v>2173416</v>
      </c>
      <c r="L853" s="75">
        <v>0</v>
      </c>
      <c r="M853" s="75">
        <v>564848484</v>
      </c>
      <c r="N853" s="75">
        <v>564848484</v>
      </c>
      <c r="O853" s="75">
        <v>562675068</v>
      </c>
      <c r="P853" s="75">
        <v>564848484</v>
      </c>
      <c r="Q853" s="75">
        <v>562675068</v>
      </c>
      <c r="R853" s="75">
        <v>564848484</v>
      </c>
      <c r="S853" s="75">
        <v>562675068</v>
      </c>
    </row>
    <row r="854" spans="1:19" x14ac:dyDescent="0.35">
      <c r="A854" s="74" t="s">
        <v>859</v>
      </c>
      <c r="B854" s="74">
        <v>128</v>
      </c>
      <c r="C854" s="74" t="s">
        <v>1691</v>
      </c>
      <c r="D854" s="74">
        <v>128904</v>
      </c>
      <c r="E854" s="74" t="s">
        <v>2489</v>
      </c>
      <c r="F854" s="75">
        <v>783500461</v>
      </c>
      <c r="G854" s="75">
        <v>783500461</v>
      </c>
      <c r="H854" s="75">
        <v>783500461</v>
      </c>
      <c r="I854" s="74" t="s">
        <v>2829</v>
      </c>
      <c r="J854" s="74" t="s">
        <v>2832</v>
      </c>
      <c r="K854" s="75">
        <v>4132086</v>
      </c>
      <c r="L854" s="75">
        <v>0</v>
      </c>
      <c r="M854" s="75">
        <v>787632547</v>
      </c>
      <c r="N854" s="75">
        <v>787632547</v>
      </c>
      <c r="O854" s="75">
        <v>783500461</v>
      </c>
      <c r="P854" s="75">
        <v>787632547</v>
      </c>
      <c r="Q854" s="75">
        <v>783500461</v>
      </c>
      <c r="R854" s="75">
        <v>787632547</v>
      </c>
      <c r="S854" s="75">
        <v>783500461</v>
      </c>
    </row>
    <row r="855" spans="1:19" x14ac:dyDescent="0.35">
      <c r="A855" s="74" t="s">
        <v>860</v>
      </c>
      <c r="B855" s="74">
        <v>129</v>
      </c>
      <c r="C855" s="74" t="s">
        <v>1692</v>
      </c>
      <c r="D855" s="74">
        <v>116908</v>
      </c>
      <c r="E855" s="74" t="s">
        <v>2438</v>
      </c>
      <c r="F855" s="75">
        <v>11441617</v>
      </c>
      <c r="G855" s="75">
        <v>11441617</v>
      </c>
      <c r="H855" s="75">
        <v>11441617</v>
      </c>
      <c r="I855" s="74" t="s">
        <v>2829</v>
      </c>
      <c r="J855" s="74" t="s">
        <v>2833</v>
      </c>
      <c r="K855" s="75">
        <v>661910</v>
      </c>
      <c r="L855" s="75">
        <v>0</v>
      </c>
      <c r="M855" s="75">
        <v>12103527</v>
      </c>
      <c r="N855" s="75">
        <v>12103527</v>
      </c>
      <c r="O855" s="75">
        <v>11441617</v>
      </c>
      <c r="P855" s="75">
        <v>12103527</v>
      </c>
      <c r="Q855" s="75">
        <v>11441617</v>
      </c>
      <c r="R855" s="75">
        <v>12103527</v>
      </c>
      <c r="S855" s="75">
        <v>11441617</v>
      </c>
    </row>
    <row r="856" spans="1:19" x14ac:dyDescent="0.35">
      <c r="A856" s="74" t="s">
        <v>861</v>
      </c>
      <c r="B856" s="74">
        <v>129</v>
      </c>
      <c r="C856" s="74" t="s">
        <v>1692</v>
      </c>
      <c r="D856" s="74">
        <v>129901</v>
      </c>
      <c r="E856" s="74" t="s">
        <v>2490</v>
      </c>
      <c r="F856" s="75">
        <v>575098708</v>
      </c>
      <c r="G856" s="75">
        <v>592383984</v>
      </c>
      <c r="H856" s="75">
        <v>575098708</v>
      </c>
      <c r="I856" s="74" t="s">
        <v>2829</v>
      </c>
      <c r="J856" s="74" t="s">
        <v>2833</v>
      </c>
      <c r="K856" s="75">
        <v>31833532</v>
      </c>
      <c r="L856" s="75">
        <v>0</v>
      </c>
      <c r="M856" s="75">
        <v>606932240</v>
      </c>
      <c r="N856" s="75">
        <v>606932240</v>
      </c>
      <c r="O856" s="75">
        <v>575098708</v>
      </c>
      <c r="P856" s="75">
        <v>606932240</v>
      </c>
      <c r="Q856" s="75">
        <v>575098708</v>
      </c>
      <c r="R856" s="75">
        <v>606932240</v>
      </c>
      <c r="S856" s="75">
        <v>575098708</v>
      </c>
    </row>
    <row r="857" spans="1:19" x14ac:dyDescent="0.35">
      <c r="A857" s="74" t="s">
        <v>862</v>
      </c>
      <c r="B857" s="74">
        <v>129</v>
      </c>
      <c r="C857" s="74" t="s">
        <v>1692</v>
      </c>
      <c r="D857" s="74">
        <v>129902</v>
      </c>
      <c r="E857" s="74" t="s">
        <v>2491</v>
      </c>
      <c r="F857" s="75">
        <v>2613753957</v>
      </c>
      <c r="G857" s="75">
        <v>2725577500</v>
      </c>
      <c r="H857" s="75">
        <v>2613753957</v>
      </c>
      <c r="I857" s="74" t="s">
        <v>2829</v>
      </c>
      <c r="J857" s="74" t="s">
        <v>2834</v>
      </c>
      <c r="K857" s="75">
        <v>82497485</v>
      </c>
      <c r="L857" s="75">
        <v>0</v>
      </c>
      <c r="M857" s="75">
        <v>2696251442</v>
      </c>
      <c r="N857" s="75">
        <v>2696251442</v>
      </c>
      <c r="O857" s="75">
        <v>2613753957</v>
      </c>
      <c r="P857" s="75">
        <v>2696251442</v>
      </c>
      <c r="Q857" s="75">
        <v>2613753957</v>
      </c>
      <c r="R857" s="75">
        <v>2696251442</v>
      </c>
      <c r="S857" s="75">
        <v>2613753957</v>
      </c>
    </row>
    <row r="858" spans="1:19" x14ac:dyDescent="0.35">
      <c r="A858" s="74" t="s">
        <v>863</v>
      </c>
      <c r="B858" s="74">
        <v>129</v>
      </c>
      <c r="C858" s="74" t="s">
        <v>1692</v>
      </c>
      <c r="D858" s="74">
        <v>129903</v>
      </c>
      <c r="E858" s="74" t="s">
        <v>2492</v>
      </c>
      <c r="F858" s="75">
        <v>593925500</v>
      </c>
      <c r="G858" s="75">
        <v>615445889</v>
      </c>
      <c r="H858" s="75">
        <v>593925500</v>
      </c>
      <c r="I858" s="74" t="s">
        <v>2829</v>
      </c>
      <c r="J858" s="74" t="s">
        <v>2833</v>
      </c>
      <c r="K858" s="75">
        <v>32183310</v>
      </c>
      <c r="L858" s="75">
        <v>0</v>
      </c>
      <c r="M858" s="75">
        <v>626108810</v>
      </c>
      <c r="N858" s="75">
        <v>626108810</v>
      </c>
      <c r="O858" s="75">
        <v>593925500</v>
      </c>
      <c r="P858" s="75">
        <v>626108810</v>
      </c>
      <c r="Q858" s="75">
        <v>593925500</v>
      </c>
      <c r="R858" s="75">
        <v>626108810</v>
      </c>
      <c r="S858" s="75">
        <v>593925500</v>
      </c>
    </row>
    <row r="859" spans="1:19" x14ac:dyDescent="0.35">
      <c r="A859" s="74" t="s">
        <v>864</v>
      </c>
      <c r="B859" s="74">
        <v>129</v>
      </c>
      <c r="C859" s="74" t="s">
        <v>1692</v>
      </c>
      <c r="D859" s="74">
        <v>129904</v>
      </c>
      <c r="E859" s="74" t="s">
        <v>2372</v>
      </c>
      <c r="F859" s="75">
        <v>216131393</v>
      </c>
      <c r="G859" s="75">
        <v>224949982</v>
      </c>
      <c r="H859" s="75">
        <v>216131393</v>
      </c>
      <c r="I859" s="74" t="s">
        <v>2829</v>
      </c>
      <c r="J859" s="74" t="s">
        <v>2833</v>
      </c>
      <c r="K859" s="75">
        <v>12228741</v>
      </c>
      <c r="L859" s="75">
        <v>0</v>
      </c>
      <c r="M859" s="75">
        <v>228360134</v>
      </c>
      <c r="N859" s="75">
        <v>228360134</v>
      </c>
      <c r="O859" s="75">
        <v>216131393</v>
      </c>
      <c r="P859" s="75">
        <v>228360134</v>
      </c>
      <c r="Q859" s="75">
        <v>216131393</v>
      </c>
      <c r="R859" s="75">
        <v>228360134</v>
      </c>
      <c r="S859" s="75">
        <v>216131393</v>
      </c>
    </row>
    <row r="860" spans="1:19" x14ac:dyDescent="0.35">
      <c r="A860" s="74" t="s">
        <v>865</v>
      </c>
      <c r="B860" s="74">
        <v>129</v>
      </c>
      <c r="C860" s="74" t="s">
        <v>1692</v>
      </c>
      <c r="D860" s="74">
        <v>129905</v>
      </c>
      <c r="E860" s="74" t="s">
        <v>2373</v>
      </c>
      <c r="F860" s="75">
        <v>237152353</v>
      </c>
      <c r="G860" s="75">
        <v>245682063</v>
      </c>
      <c r="H860" s="75">
        <v>237152353</v>
      </c>
      <c r="I860" s="74" t="s">
        <v>2829</v>
      </c>
      <c r="J860" s="74" t="s">
        <v>2833</v>
      </c>
      <c r="K860" s="75">
        <v>8660883</v>
      </c>
      <c r="L860" s="75">
        <v>0</v>
      </c>
      <c r="M860" s="75">
        <v>245813236</v>
      </c>
      <c r="N860" s="75">
        <v>245813236</v>
      </c>
      <c r="O860" s="75">
        <v>237152353</v>
      </c>
      <c r="P860" s="75">
        <v>245813236</v>
      </c>
      <c r="Q860" s="75">
        <v>237152353</v>
      </c>
      <c r="R860" s="75">
        <v>245813236</v>
      </c>
      <c r="S860" s="75">
        <v>237152353</v>
      </c>
    </row>
    <row r="861" spans="1:19" x14ac:dyDescent="0.35">
      <c r="A861" s="74" t="s">
        <v>866</v>
      </c>
      <c r="B861" s="74">
        <v>129</v>
      </c>
      <c r="C861" s="74" t="s">
        <v>1692</v>
      </c>
      <c r="D861" s="74">
        <v>129906</v>
      </c>
      <c r="E861" s="74" t="s">
        <v>2441</v>
      </c>
      <c r="F861" s="75">
        <v>1301390607</v>
      </c>
      <c r="G861" s="75">
        <v>1342083789</v>
      </c>
      <c r="H861" s="75">
        <v>1301390607</v>
      </c>
      <c r="I861" s="74" t="s">
        <v>2829</v>
      </c>
      <c r="J861" s="74" t="s">
        <v>2833</v>
      </c>
      <c r="K861" s="75">
        <v>41825277</v>
      </c>
      <c r="L861" s="75">
        <v>0</v>
      </c>
      <c r="M861" s="75">
        <v>1343215884</v>
      </c>
      <c r="N861" s="75">
        <v>1343215884</v>
      </c>
      <c r="O861" s="75">
        <v>1301390607</v>
      </c>
      <c r="P861" s="75">
        <v>1343215884</v>
      </c>
      <c r="Q861" s="75">
        <v>1301390607</v>
      </c>
      <c r="R861" s="75">
        <v>1343215884</v>
      </c>
      <c r="S861" s="75">
        <v>1301390607</v>
      </c>
    </row>
    <row r="862" spans="1:19" x14ac:dyDescent="0.35">
      <c r="A862" s="74" t="s">
        <v>867</v>
      </c>
      <c r="B862" s="74">
        <v>129</v>
      </c>
      <c r="C862" s="74" t="s">
        <v>1692</v>
      </c>
      <c r="D862" s="74">
        <v>129910</v>
      </c>
      <c r="E862" s="74" t="s">
        <v>2493</v>
      </c>
      <c r="F862" s="75">
        <v>151219819</v>
      </c>
      <c r="G862" s="75">
        <v>157045977</v>
      </c>
      <c r="H862" s="75">
        <v>151219819</v>
      </c>
      <c r="I862" s="74" t="s">
        <v>2829</v>
      </c>
      <c r="J862" s="74" t="s">
        <v>2833</v>
      </c>
      <c r="K862" s="75">
        <v>9126480</v>
      </c>
      <c r="L862" s="75">
        <v>0</v>
      </c>
      <c r="M862" s="75">
        <v>160346299</v>
      </c>
      <c r="N862" s="75">
        <v>160346299</v>
      </c>
      <c r="O862" s="75">
        <v>151219819</v>
      </c>
      <c r="P862" s="75">
        <v>160346299</v>
      </c>
      <c r="Q862" s="75">
        <v>151219819</v>
      </c>
      <c r="R862" s="75">
        <v>160346299</v>
      </c>
      <c r="S862" s="75">
        <v>151219819</v>
      </c>
    </row>
    <row r="863" spans="1:19" x14ac:dyDescent="0.35">
      <c r="A863" s="74" t="s">
        <v>868</v>
      </c>
      <c r="B863" s="74">
        <v>129</v>
      </c>
      <c r="C863" s="74" t="s">
        <v>1692</v>
      </c>
      <c r="D863" s="74">
        <v>199901</v>
      </c>
      <c r="E863" s="74" t="s">
        <v>2070</v>
      </c>
      <c r="F863" s="75">
        <v>40947472</v>
      </c>
      <c r="G863" s="75">
        <v>40947472</v>
      </c>
      <c r="H863" s="75">
        <v>40947472</v>
      </c>
      <c r="I863" s="74" t="s">
        <v>2829</v>
      </c>
      <c r="J863" s="74" t="s">
        <v>2833</v>
      </c>
      <c r="K863" s="75">
        <v>1225507</v>
      </c>
      <c r="L863" s="75">
        <v>0</v>
      </c>
      <c r="M863" s="75">
        <v>42172979</v>
      </c>
      <c r="N863" s="75">
        <v>42172979</v>
      </c>
      <c r="O863" s="75">
        <v>40947472</v>
      </c>
      <c r="P863" s="75">
        <v>42172979</v>
      </c>
      <c r="Q863" s="75">
        <v>40947472</v>
      </c>
      <c r="R863" s="75">
        <v>42172979</v>
      </c>
      <c r="S863" s="75">
        <v>40947472</v>
      </c>
    </row>
    <row r="864" spans="1:19" x14ac:dyDescent="0.35">
      <c r="A864" s="74" t="s">
        <v>869</v>
      </c>
      <c r="B864" s="74">
        <v>129</v>
      </c>
      <c r="C864" s="74" t="s">
        <v>1692</v>
      </c>
      <c r="D864" s="74">
        <v>234907</v>
      </c>
      <c r="E864" s="74" t="s">
        <v>2494</v>
      </c>
      <c r="F864" s="75">
        <v>115420340</v>
      </c>
      <c r="G864" s="75">
        <v>119592451</v>
      </c>
      <c r="H864" s="75">
        <v>115420340</v>
      </c>
      <c r="I864" s="74" t="s">
        <v>2829</v>
      </c>
      <c r="J864" s="74" t="s">
        <v>2833</v>
      </c>
      <c r="K864" s="75">
        <v>6268619</v>
      </c>
      <c r="L864" s="75">
        <v>0</v>
      </c>
      <c r="M864" s="75">
        <v>121688959</v>
      </c>
      <c r="N864" s="75">
        <v>121688959</v>
      </c>
      <c r="O864" s="75">
        <v>115420340</v>
      </c>
      <c r="P864" s="75">
        <v>121688959</v>
      </c>
      <c r="Q864" s="75">
        <v>115420340</v>
      </c>
      <c r="R864" s="75">
        <v>121688959</v>
      </c>
      <c r="S864" s="75">
        <v>115420340</v>
      </c>
    </row>
    <row r="865" spans="1:19" x14ac:dyDescent="0.35">
      <c r="A865" s="74" t="s">
        <v>870</v>
      </c>
      <c r="B865" s="74">
        <v>130</v>
      </c>
      <c r="C865" s="74" t="s">
        <v>1693</v>
      </c>
      <c r="D865" s="74">
        <v>16902</v>
      </c>
      <c r="E865" s="74" t="s">
        <v>1915</v>
      </c>
      <c r="F865" s="75">
        <v>109539714</v>
      </c>
      <c r="G865" s="75">
        <v>122519143</v>
      </c>
      <c r="H865" s="75">
        <v>109539714</v>
      </c>
      <c r="I865" s="74" t="s">
        <v>2829</v>
      </c>
      <c r="J865" s="74" t="s">
        <v>2834</v>
      </c>
      <c r="K865" s="75">
        <v>2569121</v>
      </c>
      <c r="L865" s="75">
        <v>0</v>
      </c>
      <c r="M865" s="75">
        <v>112108835</v>
      </c>
      <c r="N865" s="75">
        <v>112108835</v>
      </c>
      <c r="O865" s="75">
        <v>109539714</v>
      </c>
      <c r="P865" s="75">
        <v>112108835</v>
      </c>
      <c r="Q865" s="75">
        <v>109539714</v>
      </c>
      <c r="R865" s="75">
        <v>112108835</v>
      </c>
      <c r="S865" s="75">
        <v>109539714</v>
      </c>
    </row>
    <row r="866" spans="1:19" x14ac:dyDescent="0.35">
      <c r="A866" s="74" t="s">
        <v>871</v>
      </c>
      <c r="B866" s="74">
        <v>130</v>
      </c>
      <c r="C866" s="74" t="s">
        <v>1693</v>
      </c>
      <c r="D866" s="74">
        <v>46902</v>
      </c>
      <c r="E866" s="74" t="s">
        <v>1909</v>
      </c>
      <c r="F866" s="75">
        <v>1472190</v>
      </c>
      <c r="G866" s="75">
        <v>1472190</v>
      </c>
      <c r="H866" s="75">
        <v>1472190</v>
      </c>
      <c r="I866" s="74" t="s">
        <v>2829</v>
      </c>
      <c r="J866" s="74" t="s">
        <v>2833</v>
      </c>
      <c r="K866" s="75">
        <v>0</v>
      </c>
      <c r="L866" s="75">
        <v>0</v>
      </c>
      <c r="M866" s="75">
        <v>1472190</v>
      </c>
      <c r="N866" s="75">
        <v>1472190</v>
      </c>
      <c r="O866" s="75">
        <v>1472190</v>
      </c>
      <c r="P866" s="75">
        <v>1472190</v>
      </c>
      <c r="Q866" s="75">
        <v>1472190</v>
      </c>
      <c r="R866" s="75">
        <v>1472190</v>
      </c>
      <c r="S866" s="75">
        <v>1472190</v>
      </c>
    </row>
    <row r="867" spans="1:19" x14ac:dyDescent="0.35">
      <c r="A867" s="74" t="s">
        <v>872</v>
      </c>
      <c r="B867" s="74">
        <v>130</v>
      </c>
      <c r="C867" s="74" t="s">
        <v>1693</v>
      </c>
      <c r="D867" s="74">
        <v>86901</v>
      </c>
      <c r="E867" s="74" t="s">
        <v>1916</v>
      </c>
      <c r="F867" s="75">
        <v>3375620</v>
      </c>
      <c r="G867" s="75">
        <v>3375620</v>
      </c>
      <c r="H867" s="75">
        <v>3375620</v>
      </c>
      <c r="I867" s="74" t="s">
        <v>2829</v>
      </c>
      <c r="J867" s="74" t="s">
        <v>2833</v>
      </c>
      <c r="K867" s="75">
        <v>20000</v>
      </c>
      <c r="L867" s="75">
        <v>0</v>
      </c>
      <c r="M867" s="75">
        <v>3395620</v>
      </c>
      <c r="N867" s="75">
        <v>3395620</v>
      </c>
      <c r="O867" s="75">
        <v>3375620</v>
      </c>
      <c r="P867" s="75">
        <v>3395620</v>
      </c>
      <c r="Q867" s="75">
        <v>3375620</v>
      </c>
      <c r="R867" s="75">
        <v>3395620</v>
      </c>
      <c r="S867" s="75">
        <v>3375620</v>
      </c>
    </row>
    <row r="868" spans="1:19" x14ac:dyDescent="0.35">
      <c r="A868" s="74" t="s">
        <v>873</v>
      </c>
      <c r="B868" s="74">
        <v>130</v>
      </c>
      <c r="C868" s="74" t="s">
        <v>1693</v>
      </c>
      <c r="D868" s="74">
        <v>130901</v>
      </c>
      <c r="E868" s="74" t="s">
        <v>1911</v>
      </c>
      <c r="F868" s="75">
        <v>3931272741</v>
      </c>
      <c r="G868" s="75">
        <v>4045797825</v>
      </c>
      <c r="H868" s="75">
        <v>3931272741</v>
      </c>
      <c r="I868" s="74" t="s">
        <v>2829</v>
      </c>
      <c r="J868" s="74" t="s">
        <v>2833</v>
      </c>
      <c r="K868" s="75">
        <v>72022911</v>
      </c>
      <c r="L868" s="75">
        <v>0</v>
      </c>
      <c r="M868" s="75">
        <v>4003295652</v>
      </c>
      <c r="N868" s="75">
        <v>4003295652</v>
      </c>
      <c r="O868" s="75">
        <v>3931272741</v>
      </c>
      <c r="P868" s="75">
        <v>4003295652</v>
      </c>
      <c r="Q868" s="75">
        <v>3931272741</v>
      </c>
      <c r="R868" s="75">
        <v>4003295652</v>
      </c>
      <c r="S868" s="75">
        <v>3931272741</v>
      </c>
    </row>
    <row r="869" spans="1:19" x14ac:dyDescent="0.35">
      <c r="A869" s="74" t="s">
        <v>874</v>
      </c>
      <c r="B869" s="74">
        <v>130</v>
      </c>
      <c r="C869" s="74" t="s">
        <v>1693</v>
      </c>
      <c r="D869" s="74">
        <v>130902</v>
      </c>
      <c r="E869" s="74" t="s">
        <v>2495</v>
      </c>
      <c r="F869" s="75">
        <v>606212398</v>
      </c>
      <c r="G869" s="75">
        <v>630538630</v>
      </c>
      <c r="H869" s="75">
        <v>606212398</v>
      </c>
      <c r="I869" s="74" t="s">
        <v>2829</v>
      </c>
      <c r="J869" s="74" t="s">
        <v>2833</v>
      </c>
      <c r="K869" s="75">
        <v>13890880</v>
      </c>
      <c r="L869" s="75">
        <v>0</v>
      </c>
      <c r="M869" s="75">
        <v>620103278</v>
      </c>
      <c r="N869" s="75">
        <v>620103278</v>
      </c>
      <c r="O869" s="75">
        <v>606212398</v>
      </c>
      <c r="P869" s="75">
        <v>620103278</v>
      </c>
      <c r="Q869" s="75">
        <v>606212398</v>
      </c>
      <c r="R869" s="75">
        <v>620103278</v>
      </c>
      <c r="S869" s="75">
        <v>606212398</v>
      </c>
    </row>
    <row r="870" spans="1:19" x14ac:dyDescent="0.35">
      <c r="A870" s="74" t="s">
        <v>875</v>
      </c>
      <c r="B870" s="74">
        <v>131</v>
      </c>
      <c r="C870" s="74" t="s">
        <v>1694</v>
      </c>
      <c r="D870" s="74">
        <v>131001</v>
      </c>
      <c r="E870" s="74" t="s">
        <v>5235</v>
      </c>
      <c r="F870" s="75">
        <v>943599088</v>
      </c>
      <c r="G870" s="75">
        <v>949069390</v>
      </c>
      <c r="H870" s="75">
        <v>943599088</v>
      </c>
      <c r="I870" s="74" t="s">
        <v>2829</v>
      </c>
      <c r="J870" s="74" t="s">
        <v>2833</v>
      </c>
      <c r="K870" s="75">
        <v>159042</v>
      </c>
      <c r="L870" s="75">
        <v>254420</v>
      </c>
      <c r="M870" s="75">
        <v>943758130</v>
      </c>
      <c r="N870" s="75">
        <v>943503710</v>
      </c>
      <c r="O870" s="75">
        <v>943344668</v>
      </c>
      <c r="P870" s="75">
        <v>1076289330</v>
      </c>
      <c r="Q870" s="75">
        <v>1076130288</v>
      </c>
      <c r="R870" s="75">
        <v>1076034910</v>
      </c>
      <c r="S870" s="75">
        <v>1075875868</v>
      </c>
    </row>
    <row r="871" spans="1:19" x14ac:dyDescent="0.35">
      <c r="A871" s="74" t="s">
        <v>876</v>
      </c>
      <c r="B871" s="74">
        <v>131</v>
      </c>
      <c r="C871" s="74" t="s">
        <v>1694</v>
      </c>
      <c r="D871" s="74">
        <v>137903</v>
      </c>
      <c r="E871" s="74" t="s">
        <v>2497</v>
      </c>
      <c r="F871" s="75">
        <v>2085584</v>
      </c>
      <c r="G871" s="75">
        <v>2085584</v>
      </c>
      <c r="H871" s="75">
        <v>2085584</v>
      </c>
      <c r="I871" s="74" t="s">
        <v>2829</v>
      </c>
      <c r="J871" s="74" t="s">
        <v>2833</v>
      </c>
      <c r="K871" s="75">
        <v>0</v>
      </c>
      <c r="L871" s="75">
        <v>0</v>
      </c>
      <c r="M871" s="75">
        <v>2085584</v>
      </c>
      <c r="N871" s="75">
        <v>2085584</v>
      </c>
      <c r="O871" s="75">
        <v>2085584</v>
      </c>
      <c r="P871" s="75">
        <v>2085584</v>
      </c>
      <c r="Q871" s="75">
        <v>2085584</v>
      </c>
      <c r="R871" s="75">
        <v>2085584</v>
      </c>
      <c r="S871" s="75">
        <v>2085584</v>
      </c>
    </row>
    <row r="872" spans="1:19" x14ac:dyDescent="0.35">
      <c r="A872" s="74" t="s">
        <v>877</v>
      </c>
      <c r="B872" s="74">
        <v>132</v>
      </c>
      <c r="C872" s="74" t="s">
        <v>1695</v>
      </c>
      <c r="D872" s="74">
        <v>63903</v>
      </c>
      <c r="E872" s="74" t="s">
        <v>2165</v>
      </c>
      <c r="F872" s="75">
        <v>6298489</v>
      </c>
      <c r="G872" s="75">
        <v>6298489</v>
      </c>
      <c r="H872" s="75">
        <v>6298489</v>
      </c>
      <c r="I872" s="74" t="s">
        <v>2829</v>
      </c>
      <c r="J872" s="74" t="s">
        <v>2832</v>
      </c>
      <c r="K872" s="75">
        <v>10000</v>
      </c>
      <c r="L872" s="75">
        <v>0</v>
      </c>
      <c r="M872" s="75">
        <v>6308489</v>
      </c>
      <c r="N872" s="75">
        <v>6308489</v>
      </c>
      <c r="O872" s="75">
        <v>6298489</v>
      </c>
      <c r="P872" s="75">
        <v>6308489</v>
      </c>
      <c r="Q872" s="75">
        <v>6298489</v>
      </c>
      <c r="R872" s="75">
        <v>6308489</v>
      </c>
      <c r="S872" s="75">
        <v>6298489</v>
      </c>
    </row>
    <row r="873" spans="1:19" x14ac:dyDescent="0.35">
      <c r="A873" s="74" t="s">
        <v>878</v>
      </c>
      <c r="B873" s="74">
        <v>132</v>
      </c>
      <c r="C873" s="74" t="s">
        <v>1695</v>
      </c>
      <c r="D873" s="74">
        <v>76904</v>
      </c>
      <c r="E873" s="74" t="s">
        <v>2229</v>
      </c>
      <c r="F873" s="75">
        <v>7896995</v>
      </c>
      <c r="G873" s="75">
        <v>7896995</v>
      </c>
      <c r="H873" s="75">
        <v>7896995</v>
      </c>
      <c r="I873" s="74" t="s">
        <v>2829</v>
      </c>
      <c r="J873" s="74" t="s">
        <v>2832</v>
      </c>
      <c r="K873" s="75">
        <v>4730</v>
      </c>
      <c r="L873" s="75">
        <v>0</v>
      </c>
      <c r="M873" s="75">
        <v>7901725</v>
      </c>
      <c r="N873" s="75">
        <v>7901725</v>
      </c>
      <c r="O873" s="75">
        <v>7896995</v>
      </c>
      <c r="P873" s="75">
        <v>21509830</v>
      </c>
      <c r="Q873" s="75">
        <v>21505100</v>
      </c>
      <c r="R873" s="75">
        <v>21509830</v>
      </c>
      <c r="S873" s="75">
        <v>21505100</v>
      </c>
    </row>
    <row r="874" spans="1:19" x14ac:dyDescent="0.35">
      <c r="A874" s="74" t="s">
        <v>879</v>
      </c>
      <c r="B874" s="74">
        <v>132</v>
      </c>
      <c r="C874" s="74" t="s">
        <v>1695</v>
      </c>
      <c r="D874" s="74">
        <v>85902</v>
      </c>
      <c r="E874" s="74" t="s">
        <v>2274</v>
      </c>
      <c r="F874" s="75">
        <v>151910</v>
      </c>
      <c r="G874" s="75">
        <v>151910</v>
      </c>
      <c r="H874" s="75">
        <v>151910</v>
      </c>
      <c r="I874" s="74" t="s">
        <v>2829</v>
      </c>
      <c r="J874" s="74" t="s">
        <v>2832</v>
      </c>
      <c r="K874" s="75">
        <v>0</v>
      </c>
      <c r="L874" s="75">
        <v>0</v>
      </c>
      <c r="M874" s="75">
        <v>151910</v>
      </c>
      <c r="N874" s="75">
        <v>151910</v>
      </c>
      <c r="O874" s="75">
        <v>151910</v>
      </c>
      <c r="P874" s="75">
        <v>151910</v>
      </c>
      <c r="Q874" s="75">
        <v>151910</v>
      </c>
      <c r="R874" s="75">
        <v>151910</v>
      </c>
      <c r="S874" s="75">
        <v>151910</v>
      </c>
    </row>
    <row r="875" spans="1:19" x14ac:dyDescent="0.35">
      <c r="A875" s="74" t="s">
        <v>880</v>
      </c>
      <c r="B875" s="74">
        <v>132</v>
      </c>
      <c r="C875" s="74" t="s">
        <v>1695</v>
      </c>
      <c r="D875" s="74">
        <v>132902</v>
      </c>
      <c r="E875" s="74" t="s">
        <v>2498</v>
      </c>
      <c r="F875" s="75">
        <v>522933611</v>
      </c>
      <c r="G875" s="75">
        <v>522933611</v>
      </c>
      <c r="H875" s="75">
        <v>522933611</v>
      </c>
      <c r="I875" s="74" t="s">
        <v>2829</v>
      </c>
      <c r="J875" s="74" t="s">
        <v>2832</v>
      </c>
      <c r="K875" s="75">
        <v>1166730</v>
      </c>
      <c r="L875" s="75">
        <v>737405</v>
      </c>
      <c r="M875" s="75">
        <v>524100341</v>
      </c>
      <c r="N875" s="75">
        <v>523362936</v>
      </c>
      <c r="O875" s="75">
        <v>522196206</v>
      </c>
      <c r="P875" s="75">
        <v>524100341</v>
      </c>
      <c r="Q875" s="75">
        <v>522933611</v>
      </c>
      <c r="R875" s="75">
        <v>523362936</v>
      </c>
      <c r="S875" s="75">
        <v>522196206</v>
      </c>
    </row>
    <row r="876" spans="1:19" x14ac:dyDescent="0.35">
      <c r="A876" s="74" t="s">
        <v>881</v>
      </c>
      <c r="B876" s="74">
        <v>132</v>
      </c>
      <c r="C876" s="74" t="s">
        <v>1695</v>
      </c>
      <c r="D876" s="74">
        <v>208902</v>
      </c>
      <c r="E876" s="74" t="s">
        <v>2499</v>
      </c>
      <c r="F876" s="75">
        <v>43603947</v>
      </c>
      <c r="G876" s="75">
        <v>43603947</v>
      </c>
      <c r="H876" s="75">
        <v>43603947</v>
      </c>
      <c r="I876" s="74" t="s">
        <v>2829</v>
      </c>
      <c r="J876" s="74" t="s">
        <v>2832</v>
      </c>
      <c r="K876" s="75">
        <v>117080</v>
      </c>
      <c r="L876" s="75">
        <v>0</v>
      </c>
      <c r="M876" s="75">
        <v>43721027</v>
      </c>
      <c r="N876" s="75">
        <v>43721027</v>
      </c>
      <c r="O876" s="75">
        <v>43603947</v>
      </c>
      <c r="P876" s="75">
        <v>43721027</v>
      </c>
      <c r="Q876" s="75">
        <v>43603947</v>
      </c>
      <c r="R876" s="75">
        <v>43721027</v>
      </c>
      <c r="S876" s="75">
        <v>43603947</v>
      </c>
    </row>
    <row r="877" spans="1:19" x14ac:dyDescent="0.35">
      <c r="A877" s="74" t="s">
        <v>882</v>
      </c>
      <c r="B877" s="74">
        <v>133</v>
      </c>
      <c r="C877" s="74" t="s">
        <v>1696</v>
      </c>
      <c r="D877" s="74">
        <v>10901</v>
      </c>
      <c r="E877" s="74" t="s">
        <v>1866</v>
      </c>
      <c r="F877" s="75">
        <v>10185886</v>
      </c>
      <c r="G877" s="75">
        <v>10185886</v>
      </c>
      <c r="H877" s="75">
        <v>10185886</v>
      </c>
      <c r="I877" s="74" t="s">
        <v>2829</v>
      </c>
      <c r="J877" s="74" t="s">
        <v>2833</v>
      </c>
      <c r="K877" s="75">
        <v>30000</v>
      </c>
      <c r="L877" s="75">
        <v>0</v>
      </c>
      <c r="M877" s="75">
        <v>10215886</v>
      </c>
      <c r="N877" s="75">
        <v>10215886</v>
      </c>
      <c r="O877" s="75">
        <v>10185886</v>
      </c>
      <c r="P877" s="75">
        <v>10215886</v>
      </c>
      <c r="Q877" s="75">
        <v>10185886</v>
      </c>
      <c r="R877" s="75">
        <v>10215886</v>
      </c>
      <c r="S877" s="75">
        <v>10185886</v>
      </c>
    </row>
    <row r="878" spans="1:19" x14ac:dyDescent="0.35">
      <c r="A878" s="74" t="s">
        <v>883</v>
      </c>
      <c r="B878" s="74">
        <v>133</v>
      </c>
      <c r="C878" s="74" t="s">
        <v>1696</v>
      </c>
      <c r="D878" s="74">
        <v>86902</v>
      </c>
      <c r="E878" s="74" t="s">
        <v>2277</v>
      </c>
      <c r="F878" s="75">
        <v>41586976</v>
      </c>
      <c r="G878" s="75">
        <v>43126379</v>
      </c>
      <c r="H878" s="75">
        <v>41586976</v>
      </c>
      <c r="I878" s="74" t="s">
        <v>2829</v>
      </c>
      <c r="J878" s="74" t="s">
        <v>2833</v>
      </c>
      <c r="K878" s="75">
        <v>1680250</v>
      </c>
      <c r="L878" s="75">
        <v>0</v>
      </c>
      <c r="M878" s="75">
        <v>43267226</v>
      </c>
      <c r="N878" s="75">
        <v>43267226</v>
      </c>
      <c r="O878" s="75">
        <v>41586976</v>
      </c>
      <c r="P878" s="75">
        <v>43267226</v>
      </c>
      <c r="Q878" s="75">
        <v>41586976</v>
      </c>
      <c r="R878" s="75">
        <v>43267226</v>
      </c>
      <c r="S878" s="75">
        <v>41586976</v>
      </c>
    </row>
    <row r="879" spans="1:19" x14ac:dyDescent="0.35">
      <c r="A879" s="74" t="s">
        <v>884</v>
      </c>
      <c r="B879" s="74">
        <v>133</v>
      </c>
      <c r="C879" s="74" t="s">
        <v>1696</v>
      </c>
      <c r="D879" s="74">
        <v>130902</v>
      </c>
      <c r="E879" s="74" t="s">
        <v>2495</v>
      </c>
      <c r="F879" s="75">
        <v>164567873</v>
      </c>
      <c r="G879" s="75">
        <v>168988916</v>
      </c>
      <c r="H879" s="75">
        <v>164567873</v>
      </c>
      <c r="I879" s="74" t="s">
        <v>2829</v>
      </c>
      <c r="J879" s="74" t="s">
        <v>2833</v>
      </c>
      <c r="K879" s="75">
        <v>3792480</v>
      </c>
      <c r="L879" s="75">
        <v>0</v>
      </c>
      <c r="M879" s="75">
        <v>168360353</v>
      </c>
      <c r="N879" s="75">
        <v>168360353</v>
      </c>
      <c r="O879" s="75">
        <v>164567873</v>
      </c>
      <c r="P879" s="75">
        <v>168360353</v>
      </c>
      <c r="Q879" s="75">
        <v>164567873</v>
      </c>
      <c r="R879" s="75">
        <v>168360353</v>
      </c>
      <c r="S879" s="75">
        <v>164567873</v>
      </c>
    </row>
    <row r="880" spans="1:19" x14ac:dyDescent="0.35">
      <c r="A880" s="74" t="s">
        <v>885</v>
      </c>
      <c r="B880" s="74">
        <v>133</v>
      </c>
      <c r="C880" s="74" t="s">
        <v>1696</v>
      </c>
      <c r="D880" s="74">
        <v>133901</v>
      </c>
      <c r="E880" s="74" t="s">
        <v>2500</v>
      </c>
      <c r="F880" s="75">
        <v>244462082</v>
      </c>
      <c r="G880" s="75">
        <v>251586832</v>
      </c>
      <c r="H880" s="75">
        <v>244462082</v>
      </c>
      <c r="I880" s="74" t="s">
        <v>2829</v>
      </c>
      <c r="J880" s="74" t="s">
        <v>2833</v>
      </c>
      <c r="K880" s="75">
        <v>7880501</v>
      </c>
      <c r="L880" s="75">
        <v>0</v>
      </c>
      <c r="M880" s="75">
        <v>252342583</v>
      </c>
      <c r="N880" s="75">
        <v>252342583</v>
      </c>
      <c r="O880" s="75">
        <v>244462082</v>
      </c>
      <c r="P880" s="75">
        <v>252342583</v>
      </c>
      <c r="Q880" s="75">
        <v>244462082</v>
      </c>
      <c r="R880" s="75">
        <v>252342583</v>
      </c>
      <c r="S880" s="75">
        <v>244462082</v>
      </c>
    </row>
    <row r="881" spans="1:19" x14ac:dyDescent="0.35">
      <c r="A881" s="74" t="s">
        <v>886</v>
      </c>
      <c r="B881" s="74">
        <v>133</v>
      </c>
      <c r="C881" s="74" t="s">
        <v>1696</v>
      </c>
      <c r="D881" s="74">
        <v>133902</v>
      </c>
      <c r="E881" s="74" t="s">
        <v>2501</v>
      </c>
      <c r="F881" s="75">
        <v>354066282</v>
      </c>
      <c r="G881" s="75">
        <v>367561664</v>
      </c>
      <c r="H881" s="75">
        <v>354066282</v>
      </c>
      <c r="I881" s="74" t="s">
        <v>2829</v>
      </c>
      <c r="J881" s="74" t="s">
        <v>2833</v>
      </c>
      <c r="K881" s="75">
        <v>4558849</v>
      </c>
      <c r="L881" s="75">
        <v>0</v>
      </c>
      <c r="M881" s="75">
        <v>358625131</v>
      </c>
      <c r="N881" s="75">
        <v>358625131</v>
      </c>
      <c r="O881" s="75">
        <v>354066282</v>
      </c>
      <c r="P881" s="75">
        <v>358625131</v>
      </c>
      <c r="Q881" s="75">
        <v>354066282</v>
      </c>
      <c r="R881" s="75">
        <v>358625131</v>
      </c>
      <c r="S881" s="75">
        <v>354066282</v>
      </c>
    </row>
    <row r="882" spans="1:19" x14ac:dyDescent="0.35">
      <c r="A882" s="74" t="s">
        <v>887</v>
      </c>
      <c r="B882" s="74">
        <v>133</v>
      </c>
      <c r="C882" s="74" t="s">
        <v>1696</v>
      </c>
      <c r="D882" s="74">
        <v>133903</v>
      </c>
      <c r="E882" s="74" t="s">
        <v>2502</v>
      </c>
      <c r="F882" s="75">
        <v>2382594852</v>
      </c>
      <c r="G882" s="75">
        <v>2423979685</v>
      </c>
      <c r="H882" s="75">
        <v>2382594852</v>
      </c>
      <c r="I882" s="74" t="s">
        <v>2829</v>
      </c>
      <c r="J882" s="74" t="s">
        <v>2833</v>
      </c>
      <c r="K882" s="75">
        <v>77428037</v>
      </c>
      <c r="L882" s="75">
        <v>0</v>
      </c>
      <c r="M882" s="75">
        <v>2460022889</v>
      </c>
      <c r="N882" s="75">
        <v>2460022889</v>
      </c>
      <c r="O882" s="75">
        <v>2382594852</v>
      </c>
      <c r="P882" s="75">
        <v>2460022889</v>
      </c>
      <c r="Q882" s="75">
        <v>2382594852</v>
      </c>
      <c r="R882" s="75">
        <v>2460022889</v>
      </c>
      <c r="S882" s="75">
        <v>2382594852</v>
      </c>
    </row>
    <row r="883" spans="1:19" x14ac:dyDescent="0.35">
      <c r="A883" s="74" t="s">
        <v>888</v>
      </c>
      <c r="B883" s="74">
        <v>133</v>
      </c>
      <c r="C883" s="74" t="s">
        <v>1696</v>
      </c>
      <c r="D883" s="74">
        <v>133904</v>
      </c>
      <c r="E883" s="74" t="s">
        <v>2503</v>
      </c>
      <c r="F883" s="75">
        <v>462560169</v>
      </c>
      <c r="G883" s="75">
        <v>470932977</v>
      </c>
      <c r="H883" s="75">
        <v>462560169</v>
      </c>
      <c r="I883" s="74" t="s">
        <v>2829</v>
      </c>
      <c r="J883" s="74" t="s">
        <v>2833</v>
      </c>
      <c r="K883" s="75">
        <v>19219122</v>
      </c>
      <c r="L883" s="75">
        <v>0</v>
      </c>
      <c r="M883" s="75">
        <v>481779291</v>
      </c>
      <c r="N883" s="75">
        <v>481779291</v>
      </c>
      <c r="O883" s="75">
        <v>462560169</v>
      </c>
      <c r="P883" s="75">
        <v>481779291</v>
      </c>
      <c r="Q883" s="75">
        <v>462560169</v>
      </c>
      <c r="R883" s="75">
        <v>481779291</v>
      </c>
      <c r="S883" s="75">
        <v>462560169</v>
      </c>
    </row>
    <row r="884" spans="1:19" x14ac:dyDescent="0.35">
      <c r="A884" s="74" t="s">
        <v>889</v>
      </c>
      <c r="B884" s="74">
        <v>133</v>
      </c>
      <c r="C884" s="74" t="s">
        <v>1696</v>
      </c>
      <c r="D884" s="74">
        <v>133905</v>
      </c>
      <c r="E884" s="74" t="s">
        <v>2504</v>
      </c>
      <c r="F884" s="75">
        <v>62771760</v>
      </c>
      <c r="G884" s="75">
        <v>61439836</v>
      </c>
      <c r="H884" s="75">
        <v>62771760</v>
      </c>
      <c r="I884" s="74" t="s">
        <v>2829</v>
      </c>
      <c r="J884" s="74" t="s">
        <v>2833</v>
      </c>
      <c r="K884" s="75">
        <v>361490</v>
      </c>
      <c r="L884" s="75">
        <v>0</v>
      </c>
      <c r="M884" s="75">
        <v>63133250</v>
      </c>
      <c r="N884" s="75">
        <v>63133250</v>
      </c>
      <c r="O884" s="75">
        <v>62771760</v>
      </c>
      <c r="P884" s="75">
        <v>63133250</v>
      </c>
      <c r="Q884" s="75">
        <v>62771760</v>
      </c>
      <c r="R884" s="75">
        <v>63133250</v>
      </c>
      <c r="S884" s="75">
        <v>62771760</v>
      </c>
    </row>
    <row r="885" spans="1:19" x14ac:dyDescent="0.35">
      <c r="A885" s="74" t="s">
        <v>890</v>
      </c>
      <c r="B885" s="74">
        <v>134</v>
      </c>
      <c r="C885" s="74" t="s">
        <v>1697</v>
      </c>
      <c r="D885" s="74">
        <v>86902</v>
      </c>
      <c r="E885" s="74" t="s">
        <v>2277</v>
      </c>
      <c r="F885" s="75">
        <v>40948966</v>
      </c>
      <c r="G885" s="75">
        <v>40948966</v>
      </c>
      <c r="H885" s="75">
        <v>40948966</v>
      </c>
      <c r="I885" s="74" t="s">
        <v>2829</v>
      </c>
      <c r="J885" s="74" t="s">
        <v>2833</v>
      </c>
      <c r="K885" s="75">
        <v>1171527</v>
      </c>
      <c r="L885" s="75">
        <v>0</v>
      </c>
      <c r="M885" s="75">
        <v>42120493</v>
      </c>
      <c r="N885" s="75">
        <v>42120493</v>
      </c>
      <c r="O885" s="75">
        <v>40948966</v>
      </c>
      <c r="P885" s="75">
        <v>42120493</v>
      </c>
      <c r="Q885" s="75">
        <v>40948966</v>
      </c>
      <c r="R885" s="75">
        <v>42120493</v>
      </c>
      <c r="S885" s="75">
        <v>40948966</v>
      </c>
    </row>
    <row r="886" spans="1:19" x14ac:dyDescent="0.35">
      <c r="A886" s="74" t="s">
        <v>891</v>
      </c>
      <c r="B886" s="74">
        <v>134</v>
      </c>
      <c r="C886" s="74" t="s">
        <v>1697</v>
      </c>
      <c r="D886" s="74">
        <v>134901</v>
      </c>
      <c r="E886" s="74" t="s">
        <v>2505</v>
      </c>
      <c r="F886" s="75">
        <v>387607078</v>
      </c>
      <c r="G886" s="75">
        <v>356959073</v>
      </c>
      <c r="H886" s="75">
        <v>387607078</v>
      </c>
      <c r="I886" s="74" t="s">
        <v>2829</v>
      </c>
      <c r="J886" s="74" t="s">
        <v>2833</v>
      </c>
      <c r="K886" s="75">
        <v>9525214</v>
      </c>
      <c r="L886" s="75">
        <v>0</v>
      </c>
      <c r="M886" s="75">
        <v>397132292</v>
      </c>
      <c r="N886" s="75">
        <v>397132292</v>
      </c>
      <c r="O886" s="75">
        <v>387607078</v>
      </c>
      <c r="P886" s="75">
        <v>397132292</v>
      </c>
      <c r="Q886" s="75">
        <v>387607078</v>
      </c>
      <c r="R886" s="75">
        <v>397132292</v>
      </c>
      <c r="S886" s="75">
        <v>387607078</v>
      </c>
    </row>
    <row r="887" spans="1:19" x14ac:dyDescent="0.35">
      <c r="A887" s="74" t="s">
        <v>892</v>
      </c>
      <c r="B887" s="74">
        <v>134</v>
      </c>
      <c r="C887" s="74" t="s">
        <v>1697</v>
      </c>
      <c r="D887" s="74">
        <v>157901</v>
      </c>
      <c r="E887" s="74" t="s">
        <v>2506</v>
      </c>
      <c r="F887" s="75">
        <v>1653792</v>
      </c>
      <c r="G887" s="75">
        <v>1653792</v>
      </c>
      <c r="H887" s="75">
        <v>1653792</v>
      </c>
      <c r="I887" s="74" t="s">
        <v>2829</v>
      </c>
      <c r="J887" s="74" t="s">
        <v>2833</v>
      </c>
      <c r="K887" s="75">
        <v>10000</v>
      </c>
      <c r="L887" s="75">
        <v>0</v>
      </c>
      <c r="M887" s="75">
        <v>1663792</v>
      </c>
      <c r="N887" s="75">
        <v>1663792</v>
      </c>
      <c r="O887" s="75">
        <v>1653792</v>
      </c>
      <c r="P887" s="75">
        <v>1663792</v>
      </c>
      <c r="Q887" s="75">
        <v>1653792</v>
      </c>
      <c r="R887" s="75">
        <v>1663792</v>
      </c>
      <c r="S887" s="75">
        <v>1653792</v>
      </c>
    </row>
    <row r="888" spans="1:19" x14ac:dyDescent="0.35">
      <c r="A888" s="74" t="s">
        <v>893</v>
      </c>
      <c r="B888" s="74">
        <v>135</v>
      </c>
      <c r="C888" s="74" t="s">
        <v>1698</v>
      </c>
      <c r="D888" s="74">
        <v>78901</v>
      </c>
      <c r="E888" s="74" t="s">
        <v>2239</v>
      </c>
      <c r="F888" s="75">
        <v>3246420</v>
      </c>
      <c r="G888" s="75">
        <v>3246420</v>
      </c>
      <c r="H888" s="75">
        <v>3246420</v>
      </c>
      <c r="I888" s="74" t="s">
        <v>2829</v>
      </c>
      <c r="J888" s="74" t="s">
        <v>2833</v>
      </c>
      <c r="K888" s="75">
        <v>0</v>
      </c>
      <c r="L888" s="75">
        <v>0</v>
      </c>
      <c r="M888" s="75">
        <v>3246420</v>
      </c>
      <c r="N888" s="75">
        <v>3246420</v>
      </c>
      <c r="O888" s="75">
        <v>3246420</v>
      </c>
      <c r="P888" s="75">
        <v>3246420</v>
      </c>
      <c r="Q888" s="75">
        <v>3246420</v>
      </c>
      <c r="R888" s="75">
        <v>3246420</v>
      </c>
      <c r="S888" s="75">
        <v>3246420</v>
      </c>
    </row>
    <row r="889" spans="1:19" x14ac:dyDescent="0.35">
      <c r="A889" s="74" t="s">
        <v>894</v>
      </c>
      <c r="B889" s="74">
        <v>135</v>
      </c>
      <c r="C889" s="74" t="s">
        <v>1698</v>
      </c>
      <c r="D889" s="74">
        <v>135001</v>
      </c>
      <c r="E889" s="74" t="s">
        <v>5236</v>
      </c>
      <c r="F889" s="75">
        <v>257603903</v>
      </c>
      <c r="G889" s="75">
        <v>253415717</v>
      </c>
      <c r="H889" s="75">
        <v>257603903</v>
      </c>
      <c r="I889" s="74" t="s">
        <v>2829</v>
      </c>
      <c r="J889" s="74" t="s">
        <v>2833</v>
      </c>
      <c r="K889" s="75">
        <v>174880</v>
      </c>
      <c r="L889" s="75">
        <v>128425</v>
      </c>
      <c r="M889" s="75">
        <v>257778783</v>
      </c>
      <c r="N889" s="75">
        <v>257650358</v>
      </c>
      <c r="O889" s="75">
        <v>257475478</v>
      </c>
      <c r="P889" s="75">
        <v>257778783</v>
      </c>
      <c r="Q889" s="75">
        <v>257603903</v>
      </c>
      <c r="R889" s="75">
        <v>257650358</v>
      </c>
      <c r="S889" s="75">
        <v>257475478</v>
      </c>
    </row>
    <row r="890" spans="1:19" x14ac:dyDescent="0.35">
      <c r="A890" s="74" t="s">
        <v>895</v>
      </c>
      <c r="B890" s="74">
        <v>136</v>
      </c>
      <c r="C890" s="74" t="s">
        <v>1699</v>
      </c>
      <c r="D890" s="74">
        <v>136901</v>
      </c>
      <c r="E890" s="74" t="s">
        <v>2508</v>
      </c>
      <c r="F890" s="75">
        <v>357734737</v>
      </c>
      <c r="G890" s="75">
        <v>373799653</v>
      </c>
      <c r="H890" s="75">
        <v>357734737</v>
      </c>
      <c r="I890" s="74" t="s">
        <v>2829</v>
      </c>
      <c r="J890" s="74" t="s">
        <v>2834</v>
      </c>
      <c r="K890" s="75">
        <v>7439777</v>
      </c>
      <c r="L890" s="75">
        <v>0</v>
      </c>
      <c r="M890" s="75">
        <v>365174514</v>
      </c>
      <c r="N890" s="75">
        <v>365174514</v>
      </c>
      <c r="O890" s="75">
        <v>357734737</v>
      </c>
      <c r="P890" s="75">
        <v>484774514</v>
      </c>
      <c r="Q890" s="75">
        <v>477334737</v>
      </c>
      <c r="R890" s="75">
        <v>484774514</v>
      </c>
      <c r="S890" s="75">
        <v>477334737</v>
      </c>
    </row>
    <row r="891" spans="1:19" x14ac:dyDescent="0.35">
      <c r="A891" s="74" t="s">
        <v>896</v>
      </c>
      <c r="B891" s="74">
        <v>137</v>
      </c>
      <c r="C891" s="74" t="s">
        <v>1700</v>
      </c>
      <c r="D891" s="74">
        <v>137901</v>
      </c>
      <c r="E891" s="74" t="s">
        <v>2509</v>
      </c>
      <c r="F891" s="75">
        <v>784405239</v>
      </c>
      <c r="G891" s="75">
        <v>810159944</v>
      </c>
      <c r="H891" s="75">
        <v>784405239</v>
      </c>
      <c r="I891" s="74" t="s">
        <v>2829</v>
      </c>
      <c r="J891" s="74" t="s">
        <v>2833</v>
      </c>
      <c r="K891" s="75">
        <v>34960186</v>
      </c>
      <c r="L891" s="75">
        <v>0</v>
      </c>
      <c r="M891" s="75">
        <v>819365425</v>
      </c>
      <c r="N891" s="75">
        <v>819365425</v>
      </c>
      <c r="O891" s="75">
        <v>784405239</v>
      </c>
      <c r="P891" s="75">
        <v>819365425</v>
      </c>
      <c r="Q891" s="75">
        <v>784405239</v>
      </c>
      <c r="R891" s="75">
        <v>819365425</v>
      </c>
      <c r="S891" s="75">
        <v>784405239</v>
      </c>
    </row>
    <row r="892" spans="1:19" x14ac:dyDescent="0.35">
      <c r="A892" s="74" t="s">
        <v>897</v>
      </c>
      <c r="B892" s="74">
        <v>137</v>
      </c>
      <c r="C892" s="74" t="s">
        <v>1700</v>
      </c>
      <c r="D892" s="74">
        <v>137902</v>
      </c>
      <c r="E892" s="74" t="s">
        <v>2510</v>
      </c>
      <c r="F892" s="75">
        <v>144967852</v>
      </c>
      <c r="G892" s="75">
        <v>144967852</v>
      </c>
      <c r="H892" s="75">
        <v>144967852</v>
      </c>
      <c r="I892" s="74" t="s">
        <v>2829</v>
      </c>
      <c r="J892" s="74" t="s">
        <v>2832</v>
      </c>
      <c r="K892" s="75">
        <v>7455171</v>
      </c>
      <c r="L892" s="75">
        <v>4441274</v>
      </c>
      <c r="M892" s="75">
        <v>152423023</v>
      </c>
      <c r="N892" s="75">
        <v>147981749</v>
      </c>
      <c r="O892" s="75">
        <v>140526578</v>
      </c>
      <c r="P892" s="75">
        <v>152423023</v>
      </c>
      <c r="Q892" s="75">
        <v>144967852</v>
      </c>
      <c r="R892" s="75">
        <v>147981749</v>
      </c>
      <c r="S892" s="75">
        <v>140526578</v>
      </c>
    </row>
    <row r="893" spans="1:19" x14ac:dyDescent="0.35">
      <c r="A893" s="74" t="s">
        <v>898</v>
      </c>
      <c r="B893" s="74">
        <v>137</v>
      </c>
      <c r="C893" s="74" t="s">
        <v>1700</v>
      </c>
      <c r="D893" s="74">
        <v>137903</v>
      </c>
      <c r="E893" s="74" t="s">
        <v>2497</v>
      </c>
      <c r="F893" s="75">
        <v>216994263</v>
      </c>
      <c r="G893" s="75">
        <v>216994263</v>
      </c>
      <c r="H893" s="75">
        <v>216994263</v>
      </c>
      <c r="I893" s="74" t="s">
        <v>2829</v>
      </c>
      <c r="J893" s="74" t="s">
        <v>2832</v>
      </c>
      <c r="K893" s="75">
        <v>3406212</v>
      </c>
      <c r="L893" s="75">
        <v>0</v>
      </c>
      <c r="M893" s="75">
        <v>220400475</v>
      </c>
      <c r="N893" s="75">
        <v>220400475</v>
      </c>
      <c r="O893" s="75">
        <v>216994263</v>
      </c>
      <c r="P893" s="75">
        <v>220400475</v>
      </c>
      <c r="Q893" s="75">
        <v>216994263</v>
      </c>
      <c r="R893" s="75">
        <v>220400475</v>
      </c>
      <c r="S893" s="75">
        <v>216994263</v>
      </c>
    </row>
    <row r="894" spans="1:19" x14ac:dyDescent="0.35">
      <c r="A894" s="74" t="s">
        <v>899</v>
      </c>
      <c r="B894" s="74">
        <v>137</v>
      </c>
      <c r="C894" s="74" t="s">
        <v>1700</v>
      </c>
      <c r="D894" s="74">
        <v>137904</v>
      </c>
      <c r="E894" s="74" t="s">
        <v>2511</v>
      </c>
      <c r="F894" s="75">
        <v>151777320</v>
      </c>
      <c r="G894" s="75">
        <v>151777320</v>
      </c>
      <c r="H894" s="75">
        <v>151777320</v>
      </c>
      <c r="I894" s="74" t="s">
        <v>2829</v>
      </c>
      <c r="J894" s="74" t="s">
        <v>2832</v>
      </c>
      <c r="K894" s="75">
        <v>0</v>
      </c>
      <c r="L894" s="75">
        <v>0</v>
      </c>
      <c r="M894" s="75">
        <v>151777320</v>
      </c>
      <c r="N894" s="75">
        <v>151777320</v>
      </c>
      <c r="O894" s="75">
        <v>151777320</v>
      </c>
      <c r="P894" s="75">
        <v>151777320</v>
      </c>
      <c r="Q894" s="75">
        <v>151777320</v>
      </c>
      <c r="R894" s="75">
        <v>151777320</v>
      </c>
      <c r="S894" s="75">
        <v>151777320</v>
      </c>
    </row>
    <row r="895" spans="1:19" x14ac:dyDescent="0.35">
      <c r="A895" s="74" t="s">
        <v>900</v>
      </c>
      <c r="B895" s="74">
        <v>138</v>
      </c>
      <c r="C895" s="74" t="s">
        <v>1701</v>
      </c>
      <c r="D895" s="74">
        <v>12901</v>
      </c>
      <c r="E895" s="74" t="s">
        <v>1875</v>
      </c>
      <c r="F895" s="75">
        <v>5309748</v>
      </c>
      <c r="G895" s="75">
        <v>5309748</v>
      </c>
      <c r="H895" s="75">
        <v>5309748</v>
      </c>
      <c r="I895" s="74" t="s">
        <v>2829</v>
      </c>
      <c r="J895" s="74" t="s">
        <v>2833</v>
      </c>
      <c r="K895" s="75">
        <v>159320</v>
      </c>
      <c r="L895" s="75">
        <v>0</v>
      </c>
      <c r="M895" s="75">
        <v>5469068</v>
      </c>
      <c r="N895" s="75">
        <v>5469068</v>
      </c>
      <c r="O895" s="75">
        <v>5309748</v>
      </c>
      <c r="P895" s="75">
        <v>5469068</v>
      </c>
      <c r="Q895" s="75">
        <v>5309748</v>
      </c>
      <c r="R895" s="75">
        <v>5469068</v>
      </c>
      <c r="S895" s="75">
        <v>5309748</v>
      </c>
    </row>
    <row r="896" spans="1:19" x14ac:dyDescent="0.35">
      <c r="A896" s="74" t="s">
        <v>901</v>
      </c>
      <c r="B896" s="74">
        <v>138</v>
      </c>
      <c r="C896" s="74" t="s">
        <v>1701</v>
      </c>
      <c r="D896" s="74">
        <v>78901</v>
      </c>
      <c r="E896" s="74" t="s">
        <v>2239</v>
      </c>
      <c r="F896" s="75">
        <v>7640930</v>
      </c>
      <c r="G896" s="75">
        <v>7640930</v>
      </c>
      <c r="H896" s="75">
        <v>7640930</v>
      </c>
      <c r="I896" s="74" t="s">
        <v>2829</v>
      </c>
      <c r="J896" s="74" t="s">
        <v>2833</v>
      </c>
      <c r="K896" s="75">
        <v>52600</v>
      </c>
      <c r="L896" s="75">
        <v>0</v>
      </c>
      <c r="M896" s="75">
        <v>7693530</v>
      </c>
      <c r="N896" s="75">
        <v>7693530</v>
      </c>
      <c r="O896" s="75">
        <v>7640930</v>
      </c>
      <c r="P896" s="75">
        <v>7693530</v>
      </c>
      <c r="Q896" s="75">
        <v>7640930</v>
      </c>
      <c r="R896" s="75">
        <v>7693530</v>
      </c>
      <c r="S896" s="75">
        <v>7640930</v>
      </c>
    </row>
    <row r="897" spans="1:19" x14ac:dyDescent="0.35">
      <c r="A897" s="74" t="s">
        <v>902</v>
      </c>
      <c r="B897" s="74">
        <v>138</v>
      </c>
      <c r="C897" s="74" t="s">
        <v>1701</v>
      </c>
      <c r="D897" s="74">
        <v>138902</v>
      </c>
      <c r="E897" s="74" t="s">
        <v>2361</v>
      </c>
      <c r="F897" s="75">
        <v>67213772</v>
      </c>
      <c r="G897" s="75">
        <v>68579033</v>
      </c>
      <c r="H897" s="75">
        <v>67213772</v>
      </c>
      <c r="I897" s="74" t="s">
        <v>2829</v>
      </c>
      <c r="J897" s="74" t="s">
        <v>2833</v>
      </c>
      <c r="K897" s="75">
        <v>2435570</v>
      </c>
      <c r="L897" s="75">
        <v>0</v>
      </c>
      <c r="M897" s="75">
        <v>69649342</v>
      </c>
      <c r="N897" s="75">
        <v>69649342</v>
      </c>
      <c r="O897" s="75">
        <v>67213772</v>
      </c>
      <c r="P897" s="75">
        <v>69649342</v>
      </c>
      <c r="Q897" s="75">
        <v>67213772</v>
      </c>
      <c r="R897" s="75">
        <v>69649342</v>
      </c>
      <c r="S897" s="75">
        <v>67213772</v>
      </c>
    </row>
    <row r="898" spans="1:19" x14ac:dyDescent="0.35">
      <c r="A898" s="74" t="s">
        <v>903</v>
      </c>
      <c r="B898" s="74">
        <v>138</v>
      </c>
      <c r="C898" s="74" t="s">
        <v>1701</v>
      </c>
      <c r="D898" s="74">
        <v>138903</v>
      </c>
      <c r="E898" s="74" t="s">
        <v>5229</v>
      </c>
      <c r="F898" s="75">
        <v>59699595</v>
      </c>
      <c r="G898" s="75">
        <v>60887897</v>
      </c>
      <c r="H898" s="75">
        <v>59699595</v>
      </c>
      <c r="I898" s="74" t="s">
        <v>2829</v>
      </c>
      <c r="J898" s="74" t="s">
        <v>2833</v>
      </c>
      <c r="K898" s="75">
        <v>3041010</v>
      </c>
      <c r="L898" s="75">
        <v>0</v>
      </c>
      <c r="M898" s="75">
        <v>62740605</v>
      </c>
      <c r="N898" s="75">
        <v>62740605</v>
      </c>
      <c r="O898" s="75">
        <v>59699595</v>
      </c>
      <c r="P898" s="75">
        <v>62740605</v>
      </c>
      <c r="Q898" s="75">
        <v>59699595</v>
      </c>
      <c r="R898" s="75">
        <v>62740605</v>
      </c>
      <c r="S898" s="75">
        <v>59699595</v>
      </c>
    </row>
    <row r="899" spans="1:19" x14ac:dyDescent="0.35">
      <c r="A899" s="74" t="s">
        <v>904</v>
      </c>
      <c r="B899" s="74">
        <v>138</v>
      </c>
      <c r="C899" s="74" t="s">
        <v>1701</v>
      </c>
      <c r="D899" s="74">
        <v>138904</v>
      </c>
      <c r="E899" s="74" t="s">
        <v>2512</v>
      </c>
      <c r="F899" s="75">
        <v>49492446</v>
      </c>
      <c r="G899" s="75">
        <v>47532375</v>
      </c>
      <c r="H899" s="75">
        <v>49492446</v>
      </c>
      <c r="I899" s="74" t="s">
        <v>2829</v>
      </c>
      <c r="J899" s="74" t="s">
        <v>2833</v>
      </c>
      <c r="K899" s="75">
        <v>541180</v>
      </c>
      <c r="L899" s="75">
        <v>0</v>
      </c>
      <c r="M899" s="75">
        <v>50033626</v>
      </c>
      <c r="N899" s="75">
        <v>50033626</v>
      </c>
      <c r="O899" s="75">
        <v>49492446</v>
      </c>
      <c r="P899" s="75">
        <v>50033626</v>
      </c>
      <c r="Q899" s="75">
        <v>49492446</v>
      </c>
      <c r="R899" s="75">
        <v>50033626</v>
      </c>
      <c r="S899" s="75">
        <v>49492446</v>
      </c>
    </row>
    <row r="900" spans="1:19" x14ac:dyDescent="0.35">
      <c r="A900" s="74" t="s">
        <v>905</v>
      </c>
      <c r="B900" s="74">
        <v>139</v>
      </c>
      <c r="C900" s="74" t="s">
        <v>1702</v>
      </c>
      <c r="D900" s="74">
        <v>74907</v>
      </c>
      <c r="E900" s="74" t="s">
        <v>5222</v>
      </c>
      <c r="F900" s="75">
        <v>8368959</v>
      </c>
      <c r="G900" s="75">
        <v>8368959</v>
      </c>
      <c r="H900" s="75">
        <v>8368959</v>
      </c>
      <c r="I900" s="74" t="s">
        <v>2829</v>
      </c>
      <c r="J900" s="74" t="s">
        <v>2832</v>
      </c>
      <c r="K900" s="75">
        <v>40000</v>
      </c>
      <c r="L900" s="75">
        <v>0</v>
      </c>
      <c r="M900" s="75">
        <v>8408959</v>
      </c>
      <c r="N900" s="75">
        <v>8408959</v>
      </c>
      <c r="O900" s="75">
        <v>8368959</v>
      </c>
      <c r="P900" s="75">
        <v>8408959</v>
      </c>
      <c r="Q900" s="75">
        <v>8368959</v>
      </c>
      <c r="R900" s="75">
        <v>8408959</v>
      </c>
      <c r="S900" s="75">
        <v>8368959</v>
      </c>
    </row>
    <row r="901" spans="1:19" x14ac:dyDescent="0.35">
      <c r="A901" s="74" t="s">
        <v>906</v>
      </c>
      <c r="B901" s="74">
        <v>139</v>
      </c>
      <c r="C901" s="74" t="s">
        <v>1702</v>
      </c>
      <c r="D901" s="74">
        <v>139905</v>
      </c>
      <c r="E901" s="74" t="s">
        <v>2148</v>
      </c>
      <c r="F901" s="75">
        <v>805684727</v>
      </c>
      <c r="G901" s="75">
        <v>805684727</v>
      </c>
      <c r="H901" s="75">
        <v>805684727</v>
      </c>
      <c r="I901" s="74" t="s">
        <v>2829</v>
      </c>
      <c r="J901" s="74" t="s">
        <v>2832</v>
      </c>
      <c r="K901" s="75">
        <v>8451647</v>
      </c>
      <c r="L901" s="75">
        <v>0</v>
      </c>
      <c r="M901" s="75">
        <v>814136374</v>
      </c>
      <c r="N901" s="75">
        <v>814136374</v>
      </c>
      <c r="O901" s="75">
        <v>805684727</v>
      </c>
      <c r="P901" s="75">
        <v>814136374</v>
      </c>
      <c r="Q901" s="75">
        <v>805684727</v>
      </c>
      <c r="R901" s="75">
        <v>814136374</v>
      </c>
      <c r="S901" s="75">
        <v>805684727</v>
      </c>
    </row>
    <row r="902" spans="1:19" x14ac:dyDescent="0.35">
      <c r="A902" s="74" t="s">
        <v>907</v>
      </c>
      <c r="B902" s="74">
        <v>139</v>
      </c>
      <c r="C902" s="74" t="s">
        <v>1702</v>
      </c>
      <c r="D902" s="74">
        <v>139908</v>
      </c>
      <c r="E902" s="74" t="s">
        <v>2513</v>
      </c>
      <c r="F902" s="75">
        <v>111191665</v>
      </c>
      <c r="G902" s="75">
        <v>111191665</v>
      </c>
      <c r="H902" s="75">
        <v>111191665</v>
      </c>
      <c r="I902" s="74" t="s">
        <v>2829</v>
      </c>
      <c r="J902" s="74" t="s">
        <v>2832</v>
      </c>
      <c r="K902" s="75">
        <v>2779649</v>
      </c>
      <c r="L902" s="75">
        <v>0</v>
      </c>
      <c r="M902" s="75">
        <v>113971314</v>
      </c>
      <c r="N902" s="75">
        <v>113971314</v>
      </c>
      <c r="O902" s="75">
        <v>111191665</v>
      </c>
      <c r="P902" s="75">
        <v>113971314</v>
      </c>
      <c r="Q902" s="75">
        <v>111191665</v>
      </c>
      <c r="R902" s="75">
        <v>113971314</v>
      </c>
      <c r="S902" s="75">
        <v>111191665</v>
      </c>
    </row>
    <row r="903" spans="1:19" x14ac:dyDescent="0.35">
      <c r="A903" s="74" t="s">
        <v>908</v>
      </c>
      <c r="B903" s="74">
        <v>139</v>
      </c>
      <c r="C903" s="74" t="s">
        <v>1702</v>
      </c>
      <c r="D903" s="74">
        <v>139909</v>
      </c>
      <c r="E903" s="74" t="s">
        <v>2514</v>
      </c>
      <c r="F903" s="75">
        <v>718813579</v>
      </c>
      <c r="G903" s="75">
        <v>718813579</v>
      </c>
      <c r="H903" s="75">
        <v>718813579</v>
      </c>
      <c r="I903" s="74" t="s">
        <v>2829</v>
      </c>
      <c r="J903" s="74" t="s">
        <v>2832</v>
      </c>
      <c r="K903" s="75">
        <v>34849365</v>
      </c>
      <c r="L903" s="75">
        <v>0</v>
      </c>
      <c r="M903" s="75">
        <v>753662944</v>
      </c>
      <c r="N903" s="75">
        <v>753662944</v>
      </c>
      <c r="O903" s="75">
        <v>718813579</v>
      </c>
      <c r="P903" s="75">
        <v>753662944</v>
      </c>
      <c r="Q903" s="75">
        <v>718813579</v>
      </c>
      <c r="R903" s="75">
        <v>753662944</v>
      </c>
      <c r="S903" s="75">
        <v>718813579</v>
      </c>
    </row>
    <row r="904" spans="1:19" x14ac:dyDescent="0.35">
      <c r="A904" s="74" t="s">
        <v>909</v>
      </c>
      <c r="B904" s="74">
        <v>139</v>
      </c>
      <c r="C904" s="74" t="s">
        <v>1702</v>
      </c>
      <c r="D904" s="74">
        <v>139911</v>
      </c>
      <c r="E904" s="74" t="s">
        <v>2221</v>
      </c>
      <c r="F904" s="75">
        <v>1070358217</v>
      </c>
      <c r="G904" s="75">
        <v>1120231885</v>
      </c>
      <c r="H904" s="75">
        <v>1070358217</v>
      </c>
      <c r="I904" s="74" t="s">
        <v>2829</v>
      </c>
      <c r="J904" s="74" t="s">
        <v>2837</v>
      </c>
      <c r="K904" s="75">
        <v>42802869</v>
      </c>
      <c r="L904" s="75">
        <v>0</v>
      </c>
      <c r="M904" s="75">
        <v>1113161086</v>
      </c>
      <c r="N904" s="75">
        <v>1113161086</v>
      </c>
      <c r="O904" s="75">
        <v>1070358217</v>
      </c>
      <c r="P904" s="75">
        <v>1113161086</v>
      </c>
      <c r="Q904" s="75">
        <v>1070358217</v>
      </c>
      <c r="R904" s="75">
        <v>1113161086</v>
      </c>
      <c r="S904" s="75">
        <v>1070358217</v>
      </c>
    </row>
    <row r="905" spans="1:19" x14ac:dyDescent="0.35">
      <c r="A905" s="74" t="s">
        <v>910</v>
      </c>
      <c r="B905" s="74">
        <v>139</v>
      </c>
      <c r="C905" s="74" t="s">
        <v>1702</v>
      </c>
      <c r="D905" s="74">
        <v>139912</v>
      </c>
      <c r="E905" s="74" t="s">
        <v>2515</v>
      </c>
      <c r="F905" s="75">
        <v>202445696</v>
      </c>
      <c r="G905" s="75">
        <v>202445696</v>
      </c>
      <c r="H905" s="75">
        <v>202445696</v>
      </c>
      <c r="I905" s="74" t="s">
        <v>2829</v>
      </c>
      <c r="J905" s="74" t="s">
        <v>2832</v>
      </c>
      <c r="K905" s="75">
        <v>14096107</v>
      </c>
      <c r="L905" s="75">
        <v>0</v>
      </c>
      <c r="M905" s="75">
        <v>216541803</v>
      </c>
      <c r="N905" s="75">
        <v>216541803</v>
      </c>
      <c r="O905" s="75">
        <v>202445696</v>
      </c>
      <c r="P905" s="75">
        <v>216541803</v>
      </c>
      <c r="Q905" s="75">
        <v>202445696</v>
      </c>
      <c r="R905" s="75">
        <v>216541803</v>
      </c>
      <c r="S905" s="75">
        <v>202445696</v>
      </c>
    </row>
    <row r="906" spans="1:19" x14ac:dyDescent="0.35">
      <c r="A906" s="74" t="s">
        <v>911</v>
      </c>
      <c r="B906" s="74">
        <v>140</v>
      </c>
      <c r="C906" s="74" t="s">
        <v>1703</v>
      </c>
      <c r="D906" s="74">
        <v>9901</v>
      </c>
      <c r="E906" s="74" t="s">
        <v>1863</v>
      </c>
      <c r="F906" s="75">
        <v>11398641</v>
      </c>
      <c r="G906" s="75">
        <v>11398641</v>
      </c>
      <c r="H906" s="75">
        <v>11398641</v>
      </c>
      <c r="I906" s="74" t="s">
        <v>2829</v>
      </c>
      <c r="J906" s="74" t="s">
        <v>2832</v>
      </c>
      <c r="K906" s="75">
        <v>94250</v>
      </c>
      <c r="L906" s="75">
        <v>0</v>
      </c>
      <c r="M906" s="75">
        <v>11492891</v>
      </c>
      <c r="N906" s="75">
        <v>11492891</v>
      </c>
      <c r="O906" s="75">
        <v>11398641</v>
      </c>
      <c r="P906" s="75">
        <v>11492891</v>
      </c>
      <c r="Q906" s="75">
        <v>11398641</v>
      </c>
      <c r="R906" s="75">
        <v>11492891</v>
      </c>
      <c r="S906" s="75">
        <v>11398641</v>
      </c>
    </row>
    <row r="907" spans="1:19" x14ac:dyDescent="0.35">
      <c r="A907" s="74" t="s">
        <v>912</v>
      </c>
      <c r="B907" s="74">
        <v>140</v>
      </c>
      <c r="C907" s="74" t="s">
        <v>1703</v>
      </c>
      <c r="D907" s="74">
        <v>40902</v>
      </c>
      <c r="E907" s="74" t="s">
        <v>5215</v>
      </c>
      <c r="F907" s="75">
        <v>1498858</v>
      </c>
      <c r="G907" s="75">
        <v>1498858</v>
      </c>
      <c r="H907" s="75">
        <v>1498858</v>
      </c>
      <c r="I907" s="74" t="s">
        <v>2829</v>
      </c>
      <c r="J907" s="74" t="s">
        <v>2832</v>
      </c>
      <c r="K907" s="75">
        <v>13160</v>
      </c>
      <c r="L907" s="75">
        <v>0</v>
      </c>
      <c r="M907" s="75">
        <v>1512018</v>
      </c>
      <c r="N907" s="75">
        <v>1512018</v>
      </c>
      <c r="O907" s="75">
        <v>1498858</v>
      </c>
      <c r="P907" s="75">
        <v>1512018</v>
      </c>
      <c r="Q907" s="75">
        <v>1498858</v>
      </c>
      <c r="R907" s="75">
        <v>1512018</v>
      </c>
      <c r="S907" s="75">
        <v>1498858</v>
      </c>
    </row>
    <row r="908" spans="1:19" x14ac:dyDescent="0.35">
      <c r="A908" s="74" t="s">
        <v>913</v>
      </c>
      <c r="B908" s="74">
        <v>140</v>
      </c>
      <c r="C908" s="74" t="s">
        <v>1703</v>
      </c>
      <c r="D908" s="74">
        <v>110901</v>
      </c>
      <c r="E908" s="74" t="s">
        <v>2404</v>
      </c>
      <c r="F908" s="75">
        <v>35596017</v>
      </c>
      <c r="G908" s="75">
        <v>35596017</v>
      </c>
      <c r="H908" s="75">
        <v>35596017</v>
      </c>
      <c r="I908" s="74" t="s">
        <v>2829</v>
      </c>
      <c r="J908" s="74" t="s">
        <v>2832</v>
      </c>
      <c r="K908" s="75">
        <v>35650</v>
      </c>
      <c r="L908" s="75">
        <v>1295</v>
      </c>
      <c r="M908" s="75">
        <v>35631667</v>
      </c>
      <c r="N908" s="75">
        <v>35630372</v>
      </c>
      <c r="O908" s="75">
        <v>35594722</v>
      </c>
      <c r="P908" s="75">
        <v>35631667</v>
      </c>
      <c r="Q908" s="75">
        <v>35596017</v>
      </c>
      <c r="R908" s="75">
        <v>35630372</v>
      </c>
      <c r="S908" s="75">
        <v>35594722</v>
      </c>
    </row>
    <row r="909" spans="1:19" x14ac:dyDescent="0.35">
      <c r="A909" s="74" t="s">
        <v>914</v>
      </c>
      <c r="B909" s="74">
        <v>140</v>
      </c>
      <c r="C909" s="74" t="s">
        <v>1703</v>
      </c>
      <c r="D909" s="74">
        <v>140901</v>
      </c>
      <c r="E909" s="74" t="s">
        <v>2516</v>
      </c>
      <c r="F909" s="75">
        <v>44866906</v>
      </c>
      <c r="G909" s="75">
        <v>45370906</v>
      </c>
      <c r="H909" s="75">
        <v>44866906</v>
      </c>
      <c r="I909" s="74" t="s">
        <v>2829</v>
      </c>
      <c r="J909" s="74" t="s">
        <v>2833</v>
      </c>
      <c r="K909" s="75">
        <v>852070</v>
      </c>
      <c r="L909" s="75">
        <v>0</v>
      </c>
      <c r="M909" s="75">
        <v>45718976</v>
      </c>
      <c r="N909" s="75">
        <v>45718976</v>
      </c>
      <c r="O909" s="75">
        <v>44866906</v>
      </c>
      <c r="P909" s="75">
        <v>45718976</v>
      </c>
      <c r="Q909" s="75">
        <v>44866906</v>
      </c>
      <c r="R909" s="75">
        <v>45718976</v>
      </c>
      <c r="S909" s="75">
        <v>44866906</v>
      </c>
    </row>
    <row r="910" spans="1:19" x14ac:dyDescent="0.35">
      <c r="A910" s="74" t="s">
        <v>915</v>
      </c>
      <c r="B910" s="74">
        <v>140</v>
      </c>
      <c r="C910" s="74" t="s">
        <v>1703</v>
      </c>
      <c r="D910" s="74">
        <v>140904</v>
      </c>
      <c r="E910" s="74" t="s">
        <v>2517</v>
      </c>
      <c r="F910" s="75">
        <v>186768298</v>
      </c>
      <c r="G910" s="75">
        <v>186768298</v>
      </c>
      <c r="H910" s="75">
        <v>186768298</v>
      </c>
      <c r="I910" s="74" t="s">
        <v>2829</v>
      </c>
      <c r="J910" s="74" t="s">
        <v>2832</v>
      </c>
      <c r="K910" s="75">
        <v>8172971</v>
      </c>
      <c r="L910" s="75">
        <v>0</v>
      </c>
      <c r="M910" s="75">
        <v>194941269</v>
      </c>
      <c r="N910" s="75">
        <v>194941269</v>
      </c>
      <c r="O910" s="75">
        <v>186768298</v>
      </c>
      <c r="P910" s="75">
        <v>194941269</v>
      </c>
      <c r="Q910" s="75">
        <v>186768298</v>
      </c>
      <c r="R910" s="75">
        <v>194941269</v>
      </c>
      <c r="S910" s="75">
        <v>186768298</v>
      </c>
    </row>
    <row r="911" spans="1:19" x14ac:dyDescent="0.35">
      <c r="A911" s="74" t="s">
        <v>916</v>
      </c>
      <c r="B911" s="74">
        <v>140</v>
      </c>
      <c r="C911" s="74" t="s">
        <v>1703</v>
      </c>
      <c r="D911" s="74">
        <v>140905</v>
      </c>
      <c r="E911" s="74" t="s">
        <v>2315</v>
      </c>
      <c r="F911" s="75">
        <v>110008405</v>
      </c>
      <c r="G911" s="75">
        <v>111205552</v>
      </c>
      <c r="H911" s="75">
        <v>110008405</v>
      </c>
      <c r="I911" s="74" t="s">
        <v>2829</v>
      </c>
      <c r="J911" s="74" t="s">
        <v>2833</v>
      </c>
      <c r="K911" s="75">
        <v>3230980</v>
      </c>
      <c r="L911" s="75">
        <v>0</v>
      </c>
      <c r="M911" s="75">
        <v>113239385</v>
      </c>
      <c r="N911" s="75">
        <v>113239385</v>
      </c>
      <c r="O911" s="75">
        <v>110008405</v>
      </c>
      <c r="P911" s="75">
        <v>113239385</v>
      </c>
      <c r="Q911" s="75">
        <v>110008405</v>
      </c>
      <c r="R911" s="75">
        <v>113239385</v>
      </c>
      <c r="S911" s="75">
        <v>110008405</v>
      </c>
    </row>
    <row r="912" spans="1:19" x14ac:dyDescent="0.35">
      <c r="A912" s="74" t="s">
        <v>917</v>
      </c>
      <c r="B912" s="74">
        <v>140</v>
      </c>
      <c r="C912" s="74" t="s">
        <v>1703</v>
      </c>
      <c r="D912" s="74">
        <v>140907</v>
      </c>
      <c r="E912" s="74" t="s">
        <v>2017</v>
      </c>
      <c r="F912" s="75">
        <v>49724987</v>
      </c>
      <c r="G912" s="75">
        <v>52933090</v>
      </c>
      <c r="H912" s="75">
        <v>49724987</v>
      </c>
      <c r="I912" s="74" t="s">
        <v>2829</v>
      </c>
      <c r="J912" s="74" t="s">
        <v>2837</v>
      </c>
      <c r="K912" s="75">
        <v>1739872</v>
      </c>
      <c r="L912" s="75">
        <v>0</v>
      </c>
      <c r="M912" s="75">
        <v>51464859</v>
      </c>
      <c r="N912" s="75">
        <v>51464859</v>
      </c>
      <c r="O912" s="75">
        <v>49724987</v>
      </c>
      <c r="P912" s="75">
        <v>51464859</v>
      </c>
      <c r="Q912" s="75">
        <v>49724987</v>
      </c>
      <c r="R912" s="75">
        <v>51464859</v>
      </c>
      <c r="S912" s="75">
        <v>49724987</v>
      </c>
    </row>
    <row r="913" spans="1:19" x14ac:dyDescent="0.35">
      <c r="A913" s="74" t="s">
        <v>918</v>
      </c>
      <c r="B913" s="74">
        <v>140</v>
      </c>
      <c r="C913" s="74" t="s">
        <v>1703</v>
      </c>
      <c r="D913" s="74">
        <v>140908</v>
      </c>
      <c r="E913" s="74" t="s">
        <v>1864</v>
      </c>
      <c r="F913" s="75">
        <v>358591166</v>
      </c>
      <c r="G913" s="75">
        <v>365751516</v>
      </c>
      <c r="H913" s="75">
        <v>358591166</v>
      </c>
      <c r="I913" s="74" t="s">
        <v>2829</v>
      </c>
      <c r="J913" s="74" t="s">
        <v>2833</v>
      </c>
      <c r="K913" s="75">
        <v>1653230</v>
      </c>
      <c r="L913" s="75">
        <v>0</v>
      </c>
      <c r="M913" s="75">
        <v>360244396</v>
      </c>
      <c r="N913" s="75">
        <v>360244396</v>
      </c>
      <c r="O913" s="75">
        <v>358591166</v>
      </c>
      <c r="P913" s="75">
        <v>360244396</v>
      </c>
      <c r="Q913" s="75">
        <v>358591166</v>
      </c>
      <c r="R913" s="75">
        <v>360244396</v>
      </c>
      <c r="S913" s="75">
        <v>358591166</v>
      </c>
    </row>
    <row r="914" spans="1:19" x14ac:dyDescent="0.35">
      <c r="A914" s="74" t="s">
        <v>919</v>
      </c>
      <c r="B914" s="74">
        <v>141</v>
      </c>
      <c r="C914" s="74" t="s">
        <v>1704</v>
      </c>
      <c r="D914" s="74">
        <v>50901</v>
      </c>
      <c r="E914" s="74" t="s">
        <v>2105</v>
      </c>
      <c r="F914" s="75">
        <v>8238786</v>
      </c>
      <c r="G914" s="75">
        <v>8238786</v>
      </c>
      <c r="H914" s="75">
        <v>8238786</v>
      </c>
      <c r="I914" s="74" t="s">
        <v>2829</v>
      </c>
      <c r="J914" s="74" t="s">
        <v>2833</v>
      </c>
      <c r="K914" s="75">
        <v>189960</v>
      </c>
      <c r="L914" s="75">
        <v>0</v>
      </c>
      <c r="M914" s="75">
        <v>8428746</v>
      </c>
      <c r="N914" s="75">
        <v>8428746</v>
      </c>
      <c r="O914" s="75">
        <v>8238786</v>
      </c>
      <c r="P914" s="75">
        <v>8428746</v>
      </c>
      <c r="Q914" s="75">
        <v>8238786</v>
      </c>
      <c r="R914" s="75">
        <v>8428746</v>
      </c>
      <c r="S914" s="75">
        <v>8238786</v>
      </c>
    </row>
    <row r="915" spans="1:19" x14ac:dyDescent="0.35">
      <c r="A915" s="74" t="s">
        <v>920</v>
      </c>
      <c r="B915" s="74">
        <v>141</v>
      </c>
      <c r="C915" s="74" t="s">
        <v>1704</v>
      </c>
      <c r="D915" s="74">
        <v>141901</v>
      </c>
      <c r="E915" s="74" t="s">
        <v>1895</v>
      </c>
      <c r="F915" s="75">
        <v>966250106</v>
      </c>
      <c r="G915" s="75">
        <v>998267566</v>
      </c>
      <c r="H915" s="75">
        <v>966250106</v>
      </c>
      <c r="I915" s="74" t="s">
        <v>2829</v>
      </c>
      <c r="J915" s="74" t="s">
        <v>2833</v>
      </c>
      <c r="K915" s="75">
        <v>44360940</v>
      </c>
      <c r="L915" s="75">
        <v>0</v>
      </c>
      <c r="M915" s="75">
        <v>1010611046</v>
      </c>
      <c r="N915" s="75">
        <v>1010611046</v>
      </c>
      <c r="O915" s="75">
        <v>966250106</v>
      </c>
      <c r="P915" s="75">
        <v>1010611046</v>
      </c>
      <c r="Q915" s="75">
        <v>966250106</v>
      </c>
      <c r="R915" s="75">
        <v>1010611046</v>
      </c>
      <c r="S915" s="75">
        <v>966250106</v>
      </c>
    </row>
    <row r="916" spans="1:19" x14ac:dyDescent="0.35">
      <c r="A916" s="74" t="s">
        <v>921</v>
      </c>
      <c r="B916" s="74">
        <v>141</v>
      </c>
      <c r="C916" s="74" t="s">
        <v>1704</v>
      </c>
      <c r="D916" s="74">
        <v>141902</v>
      </c>
      <c r="E916" s="74" t="s">
        <v>2518</v>
      </c>
      <c r="F916" s="75">
        <v>89377126</v>
      </c>
      <c r="G916" s="75">
        <v>102631525</v>
      </c>
      <c r="H916" s="75">
        <v>89377126</v>
      </c>
      <c r="I916" s="74" t="s">
        <v>2829</v>
      </c>
      <c r="J916" s="74" t="s">
        <v>2833</v>
      </c>
      <c r="K916" s="75">
        <v>3012150</v>
      </c>
      <c r="L916" s="75">
        <v>0</v>
      </c>
      <c r="M916" s="75">
        <v>92389276</v>
      </c>
      <c r="N916" s="75">
        <v>92389276</v>
      </c>
      <c r="O916" s="75">
        <v>89377126</v>
      </c>
      <c r="P916" s="75">
        <v>92389276</v>
      </c>
      <c r="Q916" s="75">
        <v>89377126</v>
      </c>
      <c r="R916" s="75">
        <v>92389276</v>
      </c>
      <c r="S916" s="75">
        <v>89377126</v>
      </c>
    </row>
    <row r="917" spans="1:19" x14ac:dyDescent="0.35">
      <c r="A917" s="74" t="s">
        <v>922</v>
      </c>
      <c r="B917" s="74">
        <v>141</v>
      </c>
      <c r="C917" s="74" t="s">
        <v>1704</v>
      </c>
      <c r="D917" s="74">
        <v>167901</v>
      </c>
      <c r="E917" s="74" t="s">
        <v>2316</v>
      </c>
      <c r="F917" s="75">
        <v>4389103</v>
      </c>
      <c r="G917" s="75">
        <v>4389103</v>
      </c>
      <c r="H917" s="75">
        <v>4389103</v>
      </c>
      <c r="I917" s="74" t="s">
        <v>2829</v>
      </c>
      <c r="J917" s="74" t="s">
        <v>2833</v>
      </c>
      <c r="K917" s="75">
        <v>50000</v>
      </c>
      <c r="L917" s="75">
        <v>0</v>
      </c>
      <c r="M917" s="75">
        <v>4439103</v>
      </c>
      <c r="N917" s="75">
        <v>4439103</v>
      </c>
      <c r="O917" s="75">
        <v>4389103</v>
      </c>
      <c r="P917" s="75">
        <v>4439103</v>
      </c>
      <c r="Q917" s="75">
        <v>4389103</v>
      </c>
      <c r="R917" s="75">
        <v>4439103</v>
      </c>
      <c r="S917" s="75">
        <v>4389103</v>
      </c>
    </row>
    <row r="918" spans="1:19" x14ac:dyDescent="0.35">
      <c r="A918" s="74" t="s">
        <v>923</v>
      </c>
      <c r="B918" s="74">
        <v>141</v>
      </c>
      <c r="C918" s="74" t="s">
        <v>1704</v>
      </c>
      <c r="D918" s="74">
        <v>206901</v>
      </c>
      <c r="E918" s="74" t="s">
        <v>2519</v>
      </c>
      <c r="F918" s="75">
        <v>140790</v>
      </c>
      <c r="G918" s="75">
        <v>140790</v>
      </c>
      <c r="H918" s="75">
        <v>140790</v>
      </c>
      <c r="I918" s="74" t="s">
        <v>2829</v>
      </c>
      <c r="J918" s="74" t="s">
        <v>2833</v>
      </c>
      <c r="K918" s="75">
        <v>0</v>
      </c>
      <c r="L918" s="75">
        <v>0</v>
      </c>
      <c r="M918" s="75">
        <v>140790</v>
      </c>
      <c r="N918" s="75">
        <v>140790</v>
      </c>
      <c r="O918" s="75">
        <v>140790</v>
      </c>
      <c r="P918" s="75">
        <v>140790</v>
      </c>
      <c r="Q918" s="75">
        <v>140790</v>
      </c>
      <c r="R918" s="75">
        <v>140790</v>
      </c>
      <c r="S918" s="75">
        <v>140790</v>
      </c>
    </row>
    <row r="919" spans="1:19" x14ac:dyDescent="0.35">
      <c r="A919" s="74" t="s">
        <v>924</v>
      </c>
      <c r="B919" s="74">
        <v>142</v>
      </c>
      <c r="C919" s="74" t="s">
        <v>1705</v>
      </c>
      <c r="D919" s="74">
        <v>82902</v>
      </c>
      <c r="E919" s="74" t="s">
        <v>2259</v>
      </c>
      <c r="F919" s="75">
        <v>642455623</v>
      </c>
      <c r="G919" s="75">
        <v>641659747</v>
      </c>
      <c r="H919" s="75">
        <v>642455623</v>
      </c>
      <c r="I919" s="74" t="s">
        <v>2829</v>
      </c>
      <c r="J919" s="74" t="s">
        <v>2833</v>
      </c>
      <c r="K919" s="75">
        <v>122860</v>
      </c>
      <c r="L919" s="75">
        <v>0</v>
      </c>
      <c r="M919" s="75">
        <v>642578483</v>
      </c>
      <c r="N919" s="75">
        <v>642578483</v>
      </c>
      <c r="O919" s="75">
        <v>642455623</v>
      </c>
      <c r="P919" s="75">
        <v>642578483</v>
      </c>
      <c r="Q919" s="75">
        <v>642455623</v>
      </c>
      <c r="R919" s="75">
        <v>642578483</v>
      </c>
      <c r="S919" s="75">
        <v>642455623</v>
      </c>
    </row>
    <row r="920" spans="1:19" x14ac:dyDescent="0.35">
      <c r="A920" s="74" t="s">
        <v>925</v>
      </c>
      <c r="B920" s="74">
        <v>142</v>
      </c>
      <c r="C920" s="74" t="s">
        <v>1705</v>
      </c>
      <c r="D920" s="74">
        <v>142901</v>
      </c>
      <c r="E920" s="74" t="s">
        <v>2520</v>
      </c>
      <c r="F920" s="75">
        <v>6951868672</v>
      </c>
      <c r="G920" s="75">
        <v>6914240862</v>
      </c>
      <c r="H920" s="75">
        <v>6951868672</v>
      </c>
      <c r="I920" s="74" t="s">
        <v>2829</v>
      </c>
      <c r="J920" s="74" t="s">
        <v>2833</v>
      </c>
      <c r="K920" s="75">
        <v>6615770</v>
      </c>
      <c r="L920" s="75">
        <v>0</v>
      </c>
      <c r="M920" s="75">
        <v>6958484442</v>
      </c>
      <c r="N920" s="75">
        <v>6958484442</v>
      </c>
      <c r="O920" s="75">
        <v>6951868672</v>
      </c>
      <c r="P920" s="75">
        <v>6958484442</v>
      </c>
      <c r="Q920" s="75">
        <v>6951868672</v>
      </c>
      <c r="R920" s="75">
        <v>6958484442</v>
      </c>
      <c r="S920" s="75">
        <v>6951868672</v>
      </c>
    </row>
    <row r="921" spans="1:19" x14ac:dyDescent="0.35">
      <c r="A921" s="74" t="s">
        <v>926</v>
      </c>
      <c r="B921" s="74">
        <v>143</v>
      </c>
      <c r="C921" s="74" t="s">
        <v>1706</v>
      </c>
      <c r="D921" s="74">
        <v>45905</v>
      </c>
      <c r="E921" s="74" t="s">
        <v>2076</v>
      </c>
      <c r="F921" s="75">
        <v>1395321</v>
      </c>
      <c r="G921" s="75">
        <v>1395321</v>
      </c>
      <c r="H921" s="75">
        <v>1395321</v>
      </c>
      <c r="I921" s="74" t="s">
        <v>2829</v>
      </c>
      <c r="J921" s="74" t="s">
        <v>2832</v>
      </c>
      <c r="K921" s="75">
        <v>60000</v>
      </c>
      <c r="L921" s="75">
        <v>0</v>
      </c>
      <c r="M921" s="75">
        <v>1455321</v>
      </c>
      <c r="N921" s="75">
        <v>1455321</v>
      </c>
      <c r="O921" s="75">
        <v>1395321</v>
      </c>
      <c r="P921" s="75">
        <v>1455321</v>
      </c>
      <c r="Q921" s="75">
        <v>1395321</v>
      </c>
      <c r="R921" s="75">
        <v>1455321</v>
      </c>
      <c r="S921" s="75">
        <v>1395321</v>
      </c>
    </row>
    <row r="922" spans="1:19" x14ac:dyDescent="0.35">
      <c r="A922" s="74" t="s">
        <v>927</v>
      </c>
      <c r="B922" s="74">
        <v>143</v>
      </c>
      <c r="C922" s="74" t="s">
        <v>1706</v>
      </c>
      <c r="D922" s="74">
        <v>62903</v>
      </c>
      <c r="E922" s="74" t="s">
        <v>2161</v>
      </c>
      <c r="F922" s="75">
        <v>204258402</v>
      </c>
      <c r="G922" s="75">
        <v>204258402</v>
      </c>
      <c r="H922" s="75">
        <v>204258402</v>
      </c>
      <c r="I922" s="74" t="s">
        <v>2829</v>
      </c>
      <c r="J922" s="74" t="s">
        <v>2832</v>
      </c>
      <c r="K922" s="75">
        <v>9371453</v>
      </c>
      <c r="L922" s="75">
        <v>0</v>
      </c>
      <c r="M922" s="75">
        <v>213629855</v>
      </c>
      <c r="N922" s="75">
        <v>213629855</v>
      </c>
      <c r="O922" s="75">
        <v>204258402</v>
      </c>
      <c r="P922" s="75">
        <v>660530095</v>
      </c>
      <c r="Q922" s="75">
        <v>651158642</v>
      </c>
      <c r="R922" s="75">
        <v>660530095</v>
      </c>
      <c r="S922" s="75">
        <v>651158642</v>
      </c>
    </row>
    <row r="923" spans="1:19" x14ac:dyDescent="0.35">
      <c r="A923" s="74" t="s">
        <v>928</v>
      </c>
      <c r="B923" s="74">
        <v>143</v>
      </c>
      <c r="C923" s="74" t="s">
        <v>1706</v>
      </c>
      <c r="D923" s="74">
        <v>143901</v>
      </c>
      <c r="E923" s="74" t="s">
        <v>2077</v>
      </c>
      <c r="F923" s="75">
        <v>702608703</v>
      </c>
      <c r="G923" s="75">
        <v>702608703</v>
      </c>
      <c r="H923" s="75">
        <v>702608703</v>
      </c>
      <c r="I923" s="74" t="s">
        <v>2829</v>
      </c>
      <c r="J923" s="74" t="s">
        <v>2832</v>
      </c>
      <c r="K923" s="75">
        <v>17414502</v>
      </c>
      <c r="L923" s="75">
        <v>0</v>
      </c>
      <c r="M923" s="75">
        <v>720023205</v>
      </c>
      <c r="N923" s="75">
        <v>720023205</v>
      </c>
      <c r="O923" s="75">
        <v>702608703</v>
      </c>
      <c r="P923" s="75">
        <v>720023205</v>
      </c>
      <c r="Q923" s="75">
        <v>702608703</v>
      </c>
      <c r="R923" s="75">
        <v>720023205</v>
      </c>
      <c r="S923" s="75">
        <v>702608703</v>
      </c>
    </row>
    <row r="924" spans="1:19" x14ac:dyDescent="0.35">
      <c r="A924" s="74" t="s">
        <v>929</v>
      </c>
      <c r="B924" s="74">
        <v>143</v>
      </c>
      <c r="C924" s="74" t="s">
        <v>1706</v>
      </c>
      <c r="D924" s="74">
        <v>143902</v>
      </c>
      <c r="E924" s="74" t="s">
        <v>2281</v>
      </c>
      <c r="F924" s="75">
        <v>302352482</v>
      </c>
      <c r="G924" s="75">
        <v>302352482</v>
      </c>
      <c r="H924" s="75">
        <v>302352482</v>
      </c>
      <c r="I924" s="74" t="s">
        <v>2829</v>
      </c>
      <c r="J924" s="74" t="s">
        <v>2832</v>
      </c>
      <c r="K924" s="75">
        <v>4874827</v>
      </c>
      <c r="L924" s="75">
        <v>4641155</v>
      </c>
      <c r="M924" s="75">
        <v>307227309</v>
      </c>
      <c r="N924" s="75">
        <v>302586154</v>
      </c>
      <c r="O924" s="75">
        <v>297711327</v>
      </c>
      <c r="P924" s="75">
        <v>307227309</v>
      </c>
      <c r="Q924" s="75">
        <v>302352482</v>
      </c>
      <c r="R924" s="75">
        <v>302586154</v>
      </c>
      <c r="S924" s="75">
        <v>297711327</v>
      </c>
    </row>
    <row r="925" spans="1:19" x14ac:dyDescent="0.35">
      <c r="A925" s="74" t="s">
        <v>930</v>
      </c>
      <c r="B925" s="74">
        <v>143</v>
      </c>
      <c r="C925" s="74" t="s">
        <v>1706</v>
      </c>
      <c r="D925" s="74">
        <v>143903</v>
      </c>
      <c r="E925" s="74" t="s">
        <v>2282</v>
      </c>
      <c r="F925" s="75">
        <v>554773260</v>
      </c>
      <c r="G925" s="75">
        <v>554773260</v>
      </c>
      <c r="H925" s="75">
        <v>554773260</v>
      </c>
      <c r="I925" s="74" t="s">
        <v>2829</v>
      </c>
      <c r="J925" s="74" t="s">
        <v>2832</v>
      </c>
      <c r="K925" s="75">
        <v>10361216</v>
      </c>
      <c r="L925" s="75">
        <v>0</v>
      </c>
      <c r="M925" s="75">
        <v>565134476</v>
      </c>
      <c r="N925" s="75">
        <v>565134476</v>
      </c>
      <c r="O925" s="75">
        <v>554773260</v>
      </c>
      <c r="P925" s="75">
        <v>565134476</v>
      </c>
      <c r="Q925" s="75">
        <v>554773260</v>
      </c>
      <c r="R925" s="75">
        <v>565134476</v>
      </c>
      <c r="S925" s="75">
        <v>554773260</v>
      </c>
    </row>
    <row r="926" spans="1:19" x14ac:dyDescent="0.35">
      <c r="A926" s="74" t="s">
        <v>931</v>
      </c>
      <c r="B926" s="74">
        <v>143</v>
      </c>
      <c r="C926" s="74" t="s">
        <v>1706</v>
      </c>
      <c r="D926" s="74">
        <v>143904</v>
      </c>
      <c r="E926" s="74" t="s">
        <v>2521</v>
      </c>
      <c r="F926" s="75">
        <v>56822830</v>
      </c>
      <c r="G926" s="75">
        <v>56822830</v>
      </c>
      <c r="H926" s="75">
        <v>56822830</v>
      </c>
      <c r="I926" s="74" t="s">
        <v>2829</v>
      </c>
      <c r="J926" s="74" t="s">
        <v>2832</v>
      </c>
      <c r="K926" s="75">
        <v>2411578</v>
      </c>
      <c r="L926" s="75">
        <v>2879266</v>
      </c>
      <c r="M926" s="75">
        <v>59234408</v>
      </c>
      <c r="N926" s="75">
        <v>56355142</v>
      </c>
      <c r="O926" s="75">
        <v>53943564</v>
      </c>
      <c r="P926" s="75">
        <v>59234408</v>
      </c>
      <c r="Q926" s="75">
        <v>56822830</v>
      </c>
      <c r="R926" s="75">
        <v>56355142</v>
      </c>
      <c r="S926" s="75">
        <v>53943564</v>
      </c>
    </row>
    <row r="927" spans="1:19" x14ac:dyDescent="0.35">
      <c r="A927" s="74" t="s">
        <v>932</v>
      </c>
      <c r="B927" s="74">
        <v>143</v>
      </c>
      <c r="C927" s="74" t="s">
        <v>1706</v>
      </c>
      <c r="D927" s="74">
        <v>143905</v>
      </c>
      <c r="E927" s="74" t="s">
        <v>2522</v>
      </c>
      <c r="F927" s="75">
        <v>66129011</v>
      </c>
      <c r="G927" s="75">
        <v>66129011</v>
      </c>
      <c r="H927" s="75">
        <v>66129011</v>
      </c>
      <c r="I927" s="74" t="s">
        <v>2829</v>
      </c>
      <c r="J927" s="74" t="s">
        <v>2832</v>
      </c>
      <c r="K927" s="75">
        <v>2494440</v>
      </c>
      <c r="L927" s="75">
        <v>0</v>
      </c>
      <c r="M927" s="75">
        <v>68623451</v>
      </c>
      <c r="N927" s="75">
        <v>68623451</v>
      </c>
      <c r="O927" s="75">
        <v>66129011</v>
      </c>
      <c r="P927" s="75">
        <v>68623451</v>
      </c>
      <c r="Q927" s="75">
        <v>66129011</v>
      </c>
      <c r="R927" s="75">
        <v>68623451</v>
      </c>
      <c r="S927" s="75">
        <v>66129011</v>
      </c>
    </row>
    <row r="928" spans="1:19" x14ac:dyDescent="0.35">
      <c r="A928" s="74" t="s">
        <v>933</v>
      </c>
      <c r="B928" s="74">
        <v>143</v>
      </c>
      <c r="C928" s="74" t="s">
        <v>1706</v>
      </c>
      <c r="D928" s="74">
        <v>143906</v>
      </c>
      <c r="E928" s="74" t="s">
        <v>2523</v>
      </c>
      <c r="F928" s="75">
        <v>95471352</v>
      </c>
      <c r="G928" s="75">
        <v>95471352</v>
      </c>
      <c r="H928" s="75">
        <v>95471352</v>
      </c>
      <c r="I928" s="74" t="s">
        <v>2829</v>
      </c>
      <c r="J928" s="74" t="s">
        <v>2832</v>
      </c>
      <c r="K928" s="75">
        <v>2234374</v>
      </c>
      <c r="L928" s="75">
        <v>2441836</v>
      </c>
      <c r="M928" s="75">
        <v>97705726</v>
      </c>
      <c r="N928" s="75">
        <v>95263890</v>
      </c>
      <c r="O928" s="75">
        <v>93029516</v>
      </c>
      <c r="P928" s="75">
        <v>97705726</v>
      </c>
      <c r="Q928" s="75">
        <v>95471352</v>
      </c>
      <c r="R928" s="75">
        <v>95263890</v>
      </c>
      <c r="S928" s="75">
        <v>93029516</v>
      </c>
    </row>
    <row r="929" spans="1:19" x14ac:dyDescent="0.35">
      <c r="A929" s="74" t="s">
        <v>934</v>
      </c>
      <c r="B929" s="74">
        <v>144</v>
      </c>
      <c r="C929" s="74" t="s">
        <v>1707</v>
      </c>
      <c r="D929" s="74">
        <v>11902</v>
      </c>
      <c r="E929" s="74" t="s">
        <v>1871</v>
      </c>
      <c r="F929" s="75">
        <v>6640402</v>
      </c>
      <c r="G929" s="75">
        <v>6640402</v>
      </c>
      <c r="H929" s="75">
        <v>6640402</v>
      </c>
      <c r="I929" s="74" t="s">
        <v>2829</v>
      </c>
      <c r="J929" s="74" t="s">
        <v>2832</v>
      </c>
      <c r="K929" s="75">
        <v>300000</v>
      </c>
      <c r="L929" s="75">
        <v>0</v>
      </c>
      <c r="M929" s="75">
        <v>6940402</v>
      </c>
      <c r="N929" s="75">
        <v>6940402</v>
      </c>
      <c r="O929" s="75">
        <v>6640402</v>
      </c>
      <c r="P929" s="75">
        <v>6940402</v>
      </c>
      <c r="Q929" s="75">
        <v>6640402</v>
      </c>
      <c r="R929" s="75">
        <v>6940402</v>
      </c>
      <c r="S929" s="75">
        <v>6640402</v>
      </c>
    </row>
    <row r="930" spans="1:19" x14ac:dyDescent="0.35">
      <c r="A930" s="74" t="s">
        <v>935</v>
      </c>
      <c r="B930" s="74">
        <v>144</v>
      </c>
      <c r="C930" s="74" t="s">
        <v>1707</v>
      </c>
      <c r="D930" s="74">
        <v>144901</v>
      </c>
      <c r="E930" s="74" t="s">
        <v>2227</v>
      </c>
      <c r="F930" s="75">
        <v>757071480</v>
      </c>
      <c r="G930" s="75">
        <v>757071480</v>
      </c>
      <c r="H930" s="75">
        <v>757071480</v>
      </c>
      <c r="I930" s="74" t="s">
        <v>2829</v>
      </c>
      <c r="J930" s="74" t="s">
        <v>2832</v>
      </c>
      <c r="K930" s="75">
        <v>19040885</v>
      </c>
      <c r="L930" s="75">
        <v>11950142</v>
      </c>
      <c r="M930" s="75">
        <v>776112365</v>
      </c>
      <c r="N930" s="75">
        <v>764162223</v>
      </c>
      <c r="O930" s="75">
        <v>745121338</v>
      </c>
      <c r="P930" s="75">
        <v>776112365</v>
      </c>
      <c r="Q930" s="75">
        <v>757071480</v>
      </c>
      <c r="R930" s="75">
        <v>764162223</v>
      </c>
      <c r="S930" s="75">
        <v>745121338</v>
      </c>
    </row>
    <row r="931" spans="1:19" x14ac:dyDescent="0.35">
      <c r="A931" s="74" t="s">
        <v>936</v>
      </c>
      <c r="B931" s="74">
        <v>144</v>
      </c>
      <c r="C931" s="74" t="s">
        <v>1707</v>
      </c>
      <c r="D931" s="74">
        <v>144902</v>
      </c>
      <c r="E931" s="74" t="s">
        <v>1874</v>
      </c>
      <c r="F931" s="75">
        <v>376422810</v>
      </c>
      <c r="G931" s="75">
        <v>376422810</v>
      </c>
      <c r="H931" s="75">
        <v>376422810</v>
      </c>
      <c r="I931" s="74" t="s">
        <v>2829</v>
      </c>
      <c r="J931" s="74" t="s">
        <v>2832</v>
      </c>
      <c r="K931" s="75">
        <v>13237969</v>
      </c>
      <c r="L931" s="75">
        <v>0</v>
      </c>
      <c r="M931" s="75">
        <v>389660779</v>
      </c>
      <c r="N931" s="75">
        <v>389660779</v>
      </c>
      <c r="O931" s="75">
        <v>376422810</v>
      </c>
      <c r="P931" s="75">
        <v>389660779</v>
      </c>
      <c r="Q931" s="75">
        <v>376422810</v>
      </c>
      <c r="R931" s="75">
        <v>389660779</v>
      </c>
      <c r="S931" s="75">
        <v>376422810</v>
      </c>
    </row>
    <row r="932" spans="1:19" x14ac:dyDescent="0.35">
      <c r="A932" s="74" t="s">
        <v>937</v>
      </c>
      <c r="B932" s="74">
        <v>144</v>
      </c>
      <c r="C932" s="74" t="s">
        <v>1707</v>
      </c>
      <c r="D932" s="74">
        <v>144903</v>
      </c>
      <c r="E932" s="74" t="s">
        <v>2524</v>
      </c>
      <c r="F932" s="75">
        <v>154902253</v>
      </c>
      <c r="G932" s="75">
        <v>154902253</v>
      </c>
      <c r="H932" s="75">
        <v>154902253</v>
      </c>
      <c r="I932" s="74" t="s">
        <v>2829</v>
      </c>
      <c r="J932" s="74" t="s">
        <v>2832</v>
      </c>
      <c r="K932" s="75">
        <v>2821836</v>
      </c>
      <c r="L932" s="75">
        <v>643750</v>
      </c>
      <c r="M932" s="75">
        <v>157724089</v>
      </c>
      <c r="N932" s="75">
        <v>157080339</v>
      </c>
      <c r="O932" s="75">
        <v>154258503</v>
      </c>
      <c r="P932" s="75">
        <v>157724089</v>
      </c>
      <c r="Q932" s="75">
        <v>154902253</v>
      </c>
      <c r="R932" s="75">
        <v>157080339</v>
      </c>
      <c r="S932" s="75">
        <v>154258503</v>
      </c>
    </row>
    <row r="933" spans="1:19" x14ac:dyDescent="0.35">
      <c r="A933" s="74" t="s">
        <v>938</v>
      </c>
      <c r="B933" s="74">
        <v>145</v>
      </c>
      <c r="C933" s="74" t="s">
        <v>1708</v>
      </c>
      <c r="D933" s="74">
        <v>145901</v>
      </c>
      <c r="E933" s="74" t="s">
        <v>2255</v>
      </c>
      <c r="F933" s="75">
        <v>339863214</v>
      </c>
      <c r="G933" s="75">
        <v>353243871</v>
      </c>
      <c r="H933" s="75">
        <v>339863214</v>
      </c>
      <c r="I933" s="74" t="s">
        <v>2829</v>
      </c>
      <c r="J933" s="74" t="s">
        <v>2833</v>
      </c>
      <c r="K933" s="75">
        <v>9140550</v>
      </c>
      <c r="L933" s="75">
        <v>2102490</v>
      </c>
      <c r="M933" s="75">
        <v>349003764</v>
      </c>
      <c r="N933" s="75">
        <v>346901274</v>
      </c>
      <c r="O933" s="75">
        <v>337760724</v>
      </c>
      <c r="P933" s="75">
        <v>349003764</v>
      </c>
      <c r="Q933" s="75">
        <v>339863214</v>
      </c>
      <c r="R933" s="75">
        <v>346901274</v>
      </c>
      <c r="S933" s="75">
        <v>337760724</v>
      </c>
    </row>
    <row r="934" spans="1:19" x14ac:dyDescent="0.35">
      <c r="A934" s="74" t="s">
        <v>939</v>
      </c>
      <c r="B934" s="74">
        <v>145</v>
      </c>
      <c r="C934" s="74" t="s">
        <v>1708</v>
      </c>
      <c r="D934" s="74">
        <v>145902</v>
      </c>
      <c r="E934" s="74" t="s">
        <v>2525</v>
      </c>
      <c r="F934" s="75">
        <v>380299143</v>
      </c>
      <c r="G934" s="75">
        <v>389863645</v>
      </c>
      <c r="H934" s="75">
        <v>380299143</v>
      </c>
      <c r="I934" s="74" t="s">
        <v>2829</v>
      </c>
      <c r="J934" s="74" t="s">
        <v>2833</v>
      </c>
      <c r="K934" s="75">
        <v>10982260</v>
      </c>
      <c r="L934" s="75">
        <v>4999615</v>
      </c>
      <c r="M934" s="75">
        <v>391281403</v>
      </c>
      <c r="N934" s="75">
        <v>386281788</v>
      </c>
      <c r="O934" s="75">
        <v>375299528</v>
      </c>
      <c r="P934" s="75">
        <v>391281403</v>
      </c>
      <c r="Q934" s="75">
        <v>380299143</v>
      </c>
      <c r="R934" s="75">
        <v>386281788</v>
      </c>
      <c r="S934" s="75">
        <v>375299528</v>
      </c>
    </row>
    <row r="935" spans="1:19" x14ac:dyDescent="0.35">
      <c r="A935" s="74" t="s">
        <v>940</v>
      </c>
      <c r="B935" s="74">
        <v>145</v>
      </c>
      <c r="C935" s="74" t="s">
        <v>1708</v>
      </c>
      <c r="D935" s="74">
        <v>145906</v>
      </c>
      <c r="E935" s="74" t="s">
        <v>2526</v>
      </c>
      <c r="F935" s="75">
        <v>243249412</v>
      </c>
      <c r="G935" s="75">
        <v>249416524</v>
      </c>
      <c r="H935" s="75">
        <v>243249412</v>
      </c>
      <c r="I935" s="74" t="s">
        <v>2829</v>
      </c>
      <c r="J935" s="74" t="s">
        <v>2833</v>
      </c>
      <c r="K935" s="75">
        <v>8880650</v>
      </c>
      <c r="L935" s="75">
        <v>10326465</v>
      </c>
      <c r="M935" s="75">
        <v>252130062</v>
      </c>
      <c r="N935" s="75">
        <v>241803597</v>
      </c>
      <c r="O935" s="75">
        <v>232922947</v>
      </c>
      <c r="P935" s="75">
        <v>252130062</v>
      </c>
      <c r="Q935" s="75">
        <v>243249412</v>
      </c>
      <c r="R935" s="75">
        <v>241803597</v>
      </c>
      <c r="S935" s="75">
        <v>232922947</v>
      </c>
    </row>
    <row r="936" spans="1:19" x14ac:dyDescent="0.35">
      <c r="A936" s="74" t="s">
        <v>941</v>
      </c>
      <c r="B936" s="74">
        <v>145</v>
      </c>
      <c r="C936" s="74" t="s">
        <v>1708</v>
      </c>
      <c r="D936" s="74">
        <v>145907</v>
      </c>
      <c r="E936" s="74" t="s">
        <v>2256</v>
      </c>
      <c r="F936" s="75">
        <v>44981641</v>
      </c>
      <c r="G936" s="75">
        <v>44965653</v>
      </c>
      <c r="H936" s="75">
        <v>44981641</v>
      </c>
      <c r="I936" s="74" t="s">
        <v>2829</v>
      </c>
      <c r="J936" s="74" t="s">
        <v>2833</v>
      </c>
      <c r="K936" s="75">
        <v>1644950</v>
      </c>
      <c r="L936" s="75">
        <v>0</v>
      </c>
      <c r="M936" s="75">
        <v>46626591</v>
      </c>
      <c r="N936" s="75">
        <v>46626591</v>
      </c>
      <c r="O936" s="75">
        <v>44981641</v>
      </c>
      <c r="P936" s="75">
        <v>46626591</v>
      </c>
      <c r="Q936" s="75">
        <v>44981641</v>
      </c>
      <c r="R936" s="75">
        <v>46626591</v>
      </c>
      <c r="S936" s="75">
        <v>44981641</v>
      </c>
    </row>
    <row r="937" spans="1:19" x14ac:dyDescent="0.35">
      <c r="A937" s="74" t="s">
        <v>942</v>
      </c>
      <c r="B937" s="74">
        <v>145</v>
      </c>
      <c r="C937" s="74" t="s">
        <v>1708</v>
      </c>
      <c r="D937" s="74">
        <v>145911</v>
      </c>
      <c r="E937" s="74" t="s">
        <v>2527</v>
      </c>
      <c r="F937" s="75">
        <v>736258369</v>
      </c>
      <c r="G937" s="75">
        <v>805338082</v>
      </c>
      <c r="H937" s="75">
        <v>736258369</v>
      </c>
      <c r="I937" s="74" t="s">
        <v>2829</v>
      </c>
      <c r="J937" s="74" t="s">
        <v>2833</v>
      </c>
      <c r="K937" s="75">
        <v>7226790</v>
      </c>
      <c r="L937" s="75">
        <v>0</v>
      </c>
      <c r="M937" s="75">
        <v>743485159</v>
      </c>
      <c r="N937" s="75">
        <v>743485159</v>
      </c>
      <c r="O937" s="75">
        <v>736258369</v>
      </c>
      <c r="P937" s="75">
        <v>743485159</v>
      </c>
      <c r="Q937" s="75">
        <v>736258369</v>
      </c>
      <c r="R937" s="75">
        <v>743485159</v>
      </c>
      <c r="S937" s="75">
        <v>736258369</v>
      </c>
    </row>
    <row r="938" spans="1:19" x14ac:dyDescent="0.35">
      <c r="A938" s="74" t="s">
        <v>943</v>
      </c>
      <c r="B938" s="74">
        <v>146</v>
      </c>
      <c r="C938" s="74" t="s">
        <v>1709</v>
      </c>
      <c r="D938" s="74">
        <v>146901</v>
      </c>
      <c r="E938" s="74" t="s">
        <v>2528</v>
      </c>
      <c r="F938" s="75">
        <v>810319433</v>
      </c>
      <c r="G938" s="75">
        <v>810319433</v>
      </c>
      <c r="H938" s="75">
        <v>810319433</v>
      </c>
      <c r="I938" s="74" t="s">
        <v>2829</v>
      </c>
      <c r="J938" s="74" t="s">
        <v>2832</v>
      </c>
      <c r="K938" s="75">
        <v>26225134</v>
      </c>
      <c r="L938" s="75">
        <v>0</v>
      </c>
      <c r="M938" s="75">
        <v>836544567</v>
      </c>
      <c r="N938" s="75">
        <v>836544567</v>
      </c>
      <c r="O938" s="75">
        <v>810319433</v>
      </c>
      <c r="P938" s="75">
        <v>836544567</v>
      </c>
      <c r="Q938" s="75">
        <v>810319433</v>
      </c>
      <c r="R938" s="75">
        <v>836544567</v>
      </c>
      <c r="S938" s="75">
        <v>810319433</v>
      </c>
    </row>
    <row r="939" spans="1:19" x14ac:dyDescent="0.35">
      <c r="A939" s="74" t="s">
        <v>944</v>
      </c>
      <c r="B939" s="74">
        <v>146</v>
      </c>
      <c r="C939" s="74" t="s">
        <v>1709</v>
      </c>
      <c r="D939" s="74">
        <v>146902</v>
      </c>
      <c r="E939" s="74" t="s">
        <v>2344</v>
      </c>
      <c r="F939" s="75">
        <v>1620873876</v>
      </c>
      <c r="G939" s="75">
        <v>1620873876</v>
      </c>
      <c r="H939" s="75">
        <v>1620873876</v>
      </c>
      <c r="I939" s="74" t="s">
        <v>2829</v>
      </c>
      <c r="J939" s="74" t="s">
        <v>2832</v>
      </c>
      <c r="K939" s="75">
        <v>45499303</v>
      </c>
      <c r="L939" s="75">
        <v>0</v>
      </c>
      <c r="M939" s="75">
        <v>1666373179</v>
      </c>
      <c r="N939" s="75">
        <v>1666373179</v>
      </c>
      <c r="O939" s="75">
        <v>1620873876</v>
      </c>
      <c r="P939" s="75">
        <v>1666373179</v>
      </c>
      <c r="Q939" s="75">
        <v>1620873876</v>
      </c>
      <c r="R939" s="75">
        <v>1666373179</v>
      </c>
      <c r="S939" s="75">
        <v>1620873876</v>
      </c>
    </row>
    <row r="940" spans="1:19" x14ac:dyDescent="0.35">
      <c r="A940" s="74" t="s">
        <v>945</v>
      </c>
      <c r="B940" s="74">
        <v>146</v>
      </c>
      <c r="C940" s="74" t="s">
        <v>1709</v>
      </c>
      <c r="D940" s="74">
        <v>146903</v>
      </c>
      <c r="E940" s="74" t="s">
        <v>2529</v>
      </c>
      <c r="F940" s="75">
        <v>223712412</v>
      </c>
      <c r="G940" s="75">
        <v>223712412</v>
      </c>
      <c r="H940" s="75">
        <v>223712412</v>
      </c>
      <c r="I940" s="74" t="s">
        <v>2829</v>
      </c>
      <c r="J940" s="74" t="s">
        <v>2832</v>
      </c>
      <c r="K940" s="75">
        <v>0</v>
      </c>
      <c r="L940" s="75">
        <v>0</v>
      </c>
      <c r="M940" s="75">
        <v>223712412</v>
      </c>
      <c r="N940" s="75">
        <v>223712412</v>
      </c>
      <c r="O940" s="75">
        <v>223712412</v>
      </c>
      <c r="P940" s="75">
        <v>223712412</v>
      </c>
      <c r="Q940" s="75">
        <v>223712412</v>
      </c>
      <c r="R940" s="75">
        <v>223712412</v>
      </c>
      <c r="S940" s="75">
        <v>223712412</v>
      </c>
    </row>
    <row r="941" spans="1:19" x14ac:dyDescent="0.35">
      <c r="A941" s="74" t="s">
        <v>946</v>
      </c>
      <c r="B941" s="74">
        <v>146</v>
      </c>
      <c r="C941" s="74" t="s">
        <v>1709</v>
      </c>
      <c r="D941" s="74">
        <v>146904</v>
      </c>
      <c r="E941" s="74" t="s">
        <v>2530</v>
      </c>
      <c r="F941" s="75">
        <v>358253512</v>
      </c>
      <c r="G941" s="75">
        <v>358253512</v>
      </c>
      <c r="H941" s="75">
        <v>358253512</v>
      </c>
      <c r="I941" s="74" t="s">
        <v>2829</v>
      </c>
      <c r="J941" s="74" t="s">
        <v>2832</v>
      </c>
      <c r="K941" s="75">
        <v>14497127</v>
      </c>
      <c r="L941" s="75">
        <v>0</v>
      </c>
      <c r="M941" s="75">
        <v>372750639</v>
      </c>
      <c r="N941" s="75">
        <v>372750639</v>
      </c>
      <c r="O941" s="75">
        <v>358253512</v>
      </c>
      <c r="P941" s="75">
        <v>372750639</v>
      </c>
      <c r="Q941" s="75">
        <v>358253512</v>
      </c>
      <c r="R941" s="75">
        <v>372750639</v>
      </c>
      <c r="S941" s="75">
        <v>358253512</v>
      </c>
    </row>
    <row r="942" spans="1:19" x14ac:dyDescent="0.35">
      <c r="A942" s="74" t="s">
        <v>947</v>
      </c>
      <c r="B942" s="74">
        <v>146</v>
      </c>
      <c r="C942" s="74" t="s">
        <v>1709</v>
      </c>
      <c r="D942" s="74">
        <v>146905</v>
      </c>
      <c r="E942" s="74" t="s">
        <v>2531</v>
      </c>
      <c r="F942" s="75">
        <v>273309264</v>
      </c>
      <c r="G942" s="75">
        <v>273309264</v>
      </c>
      <c r="H942" s="75">
        <v>273309264</v>
      </c>
      <c r="I942" s="74" t="s">
        <v>2829</v>
      </c>
      <c r="J942" s="74" t="s">
        <v>2832</v>
      </c>
      <c r="K942" s="75">
        <v>0</v>
      </c>
      <c r="L942" s="75">
        <v>0</v>
      </c>
      <c r="M942" s="75">
        <v>273309264</v>
      </c>
      <c r="N942" s="75">
        <v>273309264</v>
      </c>
      <c r="O942" s="75">
        <v>273309264</v>
      </c>
      <c r="P942" s="75">
        <v>273309264</v>
      </c>
      <c r="Q942" s="75">
        <v>273309264</v>
      </c>
      <c r="R942" s="75">
        <v>273309264</v>
      </c>
      <c r="S942" s="75">
        <v>273309264</v>
      </c>
    </row>
    <row r="943" spans="1:19" x14ac:dyDescent="0.35">
      <c r="A943" s="74" t="s">
        <v>948</v>
      </c>
      <c r="B943" s="74">
        <v>146</v>
      </c>
      <c r="C943" s="74" t="s">
        <v>1709</v>
      </c>
      <c r="D943" s="74">
        <v>146906</v>
      </c>
      <c r="E943" s="74" t="s">
        <v>2532</v>
      </c>
      <c r="F943" s="75">
        <v>896200465</v>
      </c>
      <c r="G943" s="75">
        <v>896200465</v>
      </c>
      <c r="H943" s="75">
        <v>896200465</v>
      </c>
      <c r="I943" s="74" t="s">
        <v>2829</v>
      </c>
      <c r="J943" s="74" t="s">
        <v>2832</v>
      </c>
      <c r="K943" s="75">
        <v>0</v>
      </c>
      <c r="L943" s="75">
        <v>0</v>
      </c>
      <c r="M943" s="75">
        <v>896200465</v>
      </c>
      <c r="N943" s="75">
        <v>896200465</v>
      </c>
      <c r="O943" s="75">
        <v>896200465</v>
      </c>
      <c r="P943" s="75">
        <v>995873785</v>
      </c>
      <c r="Q943" s="75">
        <v>995873785</v>
      </c>
      <c r="R943" s="75">
        <v>995873785</v>
      </c>
      <c r="S943" s="75">
        <v>995873785</v>
      </c>
    </row>
    <row r="944" spans="1:19" x14ac:dyDescent="0.35">
      <c r="A944" s="74" t="s">
        <v>949</v>
      </c>
      <c r="B944" s="74">
        <v>146</v>
      </c>
      <c r="C944" s="74" t="s">
        <v>1709</v>
      </c>
      <c r="D944" s="74">
        <v>146907</v>
      </c>
      <c r="E944" s="74" t="s">
        <v>2533</v>
      </c>
      <c r="F944" s="75">
        <v>463353547</v>
      </c>
      <c r="G944" s="75">
        <v>474186517</v>
      </c>
      <c r="H944" s="75">
        <v>463353547</v>
      </c>
      <c r="I944" s="74" t="s">
        <v>2829</v>
      </c>
      <c r="J944" s="74" t="s">
        <v>2833</v>
      </c>
      <c r="K944" s="75">
        <v>0</v>
      </c>
      <c r="L944" s="75">
        <v>0</v>
      </c>
      <c r="M944" s="75">
        <v>463353547</v>
      </c>
      <c r="N944" s="75">
        <v>463353547</v>
      </c>
      <c r="O944" s="75">
        <v>463353547</v>
      </c>
      <c r="P944" s="75">
        <v>463353547</v>
      </c>
      <c r="Q944" s="75">
        <v>463353547</v>
      </c>
      <c r="R944" s="75">
        <v>463353547</v>
      </c>
      <c r="S944" s="75">
        <v>463353547</v>
      </c>
    </row>
    <row r="945" spans="1:19" x14ac:dyDescent="0.35">
      <c r="A945" s="74" t="s">
        <v>950</v>
      </c>
      <c r="B945" s="74">
        <v>147</v>
      </c>
      <c r="C945" s="74" t="s">
        <v>1710</v>
      </c>
      <c r="D945" s="74">
        <v>81905</v>
      </c>
      <c r="E945" s="74" t="s">
        <v>2253</v>
      </c>
      <c r="F945" s="75">
        <v>1200440</v>
      </c>
      <c r="G945" s="75">
        <v>1200440</v>
      </c>
      <c r="H945" s="75">
        <v>1200440</v>
      </c>
      <c r="I945" s="74" t="s">
        <v>2829</v>
      </c>
      <c r="J945" s="74" t="s">
        <v>2833</v>
      </c>
      <c r="K945" s="75">
        <v>51320</v>
      </c>
      <c r="L945" s="75">
        <v>0</v>
      </c>
      <c r="M945" s="75">
        <v>1251760</v>
      </c>
      <c r="N945" s="75">
        <v>1251760</v>
      </c>
      <c r="O945" s="75">
        <v>1200440</v>
      </c>
      <c r="P945" s="75">
        <v>1251760</v>
      </c>
      <c r="Q945" s="75">
        <v>1200440</v>
      </c>
      <c r="R945" s="75">
        <v>1251760</v>
      </c>
      <c r="S945" s="75">
        <v>1200440</v>
      </c>
    </row>
    <row r="946" spans="1:19" x14ac:dyDescent="0.35">
      <c r="A946" s="74" t="s">
        <v>951</v>
      </c>
      <c r="B946" s="74">
        <v>147</v>
      </c>
      <c r="C946" s="74" t="s">
        <v>1710</v>
      </c>
      <c r="D946" s="74">
        <v>109905</v>
      </c>
      <c r="E946" s="74" t="s">
        <v>1941</v>
      </c>
      <c r="F946" s="75">
        <v>1552591</v>
      </c>
      <c r="G946" s="75">
        <v>1552591</v>
      </c>
      <c r="H946" s="75">
        <v>1552591</v>
      </c>
      <c r="I946" s="74" t="s">
        <v>2829</v>
      </c>
      <c r="J946" s="74" t="s">
        <v>2833</v>
      </c>
      <c r="K946" s="75">
        <v>80000</v>
      </c>
      <c r="L946" s="75">
        <v>0</v>
      </c>
      <c r="M946" s="75">
        <v>1632591</v>
      </c>
      <c r="N946" s="75">
        <v>1632591</v>
      </c>
      <c r="O946" s="75">
        <v>1552591</v>
      </c>
      <c r="P946" s="75">
        <v>1632591</v>
      </c>
      <c r="Q946" s="75">
        <v>1552591</v>
      </c>
      <c r="R946" s="75">
        <v>1632591</v>
      </c>
      <c r="S946" s="75">
        <v>1552591</v>
      </c>
    </row>
    <row r="947" spans="1:19" x14ac:dyDescent="0.35">
      <c r="A947" s="74" t="s">
        <v>952</v>
      </c>
      <c r="B947" s="74">
        <v>147</v>
      </c>
      <c r="C947" s="74" t="s">
        <v>1710</v>
      </c>
      <c r="D947" s="74">
        <v>109910</v>
      </c>
      <c r="E947" s="74" t="s">
        <v>2395</v>
      </c>
      <c r="F947" s="75">
        <v>3751090</v>
      </c>
      <c r="G947" s="75">
        <v>3744136</v>
      </c>
      <c r="H947" s="75">
        <v>3751090</v>
      </c>
      <c r="I947" s="74" t="s">
        <v>2829</v>
      </c>
      <c r="J947" s="74" t="s">
        <v>2833</v>
      </c>
      <c r="K947" s="75">
        <v>309110</v>
      </c>
      <c r="L947" s="75">
        <v>0</v>
      </c>
      <c r="M947" s="75">
        <v>4060200</v>
      </c>
      <c r="N947" s="75">
        <v>4060200</v>
      </c>
      <c r="O947" s="75">
        <v>3751090</v>
      </c>
      <c r="P947" s="75">
        <v>4060200</v>
      </c>
      <c r="Q947" s="75">
        <v>3751090</v>
      </c>
      <c r="R947" s="75">
        <v>4060200</v>
      </c>
      <c r="S947" s="75">
        <v>3751090</v>
      </c>
    </row>
    <row r="948" spans="1:19" x14ac:dyDescent="0.35">
      <c r="A948" s="74" t="s">
        <v>953</v>
      </c>
      <c r="B948" s="74">
        <v>147</v>
      </c>
      <c r="C948" s="74" t="s">
        <v>1710</v>
      </c>
      <c r="D948" s="74">
        <v>147901</v>
      </c>
      <c r="E948" s="74" t="s">
        <v>2534</v>
      </c>
      <c r="F948" s="75">
        <v>38834570</v>
      </c>
      <c r="G948" s="75">
        <v>43766839</v>
      </c>
      <c r="H948" s="75">
        <v>38834570</v>
      </c>
      <c r="I948" s="74" t="s">
        <v>2829</v>
      </c>
      <c r="J948" s="74" t="s">
        <v>2834</v>
      </c>
      <c r="K948" s="75">
        <v>1766744</v>
      </c>
      <c r="L948" s="75">
        <v>0</v>
      </c>
      <c r="M948" s="75">
        <v>40601314</v>
      </c>
      <c r="N948" s="75">
        <v>40601314</v>
      </c>
      <c r="O948" s="75">
        <v>38834570</v>
      </c>
      <c r="P948" s="75">
        <v>40601314</v>
      </c>
      <c r="Q948" s="75">
        <v>38834570</v>
      </c>
      <c r="R948" s="75">
        <v>40601314</v>
      </c>
      <c r="S948" s="75">
        <v>38834570</v>
      </c>
    </row>
    <row r="949" spans="1:19" x14ac:dyDescent="0.35">
      <c r="A949" s="74" t="s">
        <v>954</v>
      </c>
      <c r="B949" s="74">
        <v>147</v>
      </c>
      <c r="C949" s="74" t="s">
        <v>1710</v>
      </c>
      <c r="D949" s="74">
        <v>147902</v>
      </c>
      <c r="E949" s="74" t="s">
        <v>2208</v>
      </c>
      <c r="F949" s="75">
        <v>1658902294</v>
      </c>
      <c r="G949" s="75">
        <v>1676348628</v>
      </c>
      <c r="H949" s="75">
        <v>1658902294</v>
      </c>
      <c r="I949" s="74" t="s">
        <v>2829</v>
      </c>
      <c r="J949" s="74" t="s">
        <v>2833</v>
      </c>
      <c r="K949" s="75">
        <v>20354629</v>
      </c>
      <c r="L949" s="75">
        <v>0</v>
      </c>
      <c r="M949" s="75">
        <v>1679256923</v>
      </c>
      <c r="N949" s="75">
        <v>1679256923</v>
      </c>
      <c r="O949" s="75">
        <v>1658902294</v>
      </c>
      <c r="P949" s="75">
        <v>1679256923</v>
      </c>
      <c r="Q949" s="75">
        <v>1658902294</v>
      </c>
      <c r="R949" s="75">
        <v>1679256923</v>
      </c>
      <c r="S949" s="75">
        <v>1658902294</v>
      </c>
    </row>
    <row r="950" spans="1:19" x14ac:dyDescent="0.35">
      <c r="A950" s="74" t="s">
        <v>955</v>
      </c>
      <c r="B950" s="74">
        <v>147</v>
      </c>
      <c r="C950" s="74" t="s">
        <v>1710</v>
      </c>
      <c r="D950" s="74">
        <v>147903</v>
      </c>
      <c r="E950" s="74" t="s">
        <v>2257</v>
      </c>
      <c r="F950" s="75">
        <v>414018697</v>
      </c>
      <c r="G950" s="75">
        <v>427136287</v>
      </c>
      <c r="H950" s="75">
        <v>414018697</v>
      </c>
      <c r="I950" s="74" t="s">
        <v>2829</v>
      </c>
      <c r="J950" s="74" t="s">
        <v>2833</v>
      </c>
      <c r="K950" s="75">
        <v>20213632</v>
      </c>
      <c r="L950" s="75">
        <v>0</v>
      </c>
      <c r="M950" s="75">
        <v>434232329</v>
      </c>
      <c r="N950" s="75">
        <v>434232329</v>
      </c>
      <c r="O950" s="75">
        <v>414018697</v>
      </c>
      <c r="P950" s="75">
        <v>434232329</v>
      </c>
      <c r="Q950" s="75">
        <v>414018697</v>
      </c>
      <c r="R950" s="75">
        <v>434232329</v>
      </c>
      <c r="S950" s="75">
        <v>414018697</v>
      </c>
    </row>
    <row r="951" spans="1:19" x14ac:dyDescent="0.35">
      <c r="A951" s="74" t="s">
        <v>956</v>
      </c>
      <c r="B951" s="74">
        <v>147</v>
      </c>
      <c r="C951" s="74" t="s">
        <v>1710</v>
      </c>
      <c r="D951" s="74">
        <v>161908</v>
      </c>
      <c r="E951" s="74" t="s">
        <v>2210</v>
      </c>
      <c r="F951" s="75">
        <v>28021519</v>
      </c>
      <c r="G951" s="75">
        <v>27829149</v>
      </c>
      <c r="H951" s="75">
        <v>28021519</v>
      </c>
      <c r="I951" s="74" t="s">
        <v>2829</v>
      </c>
      <c r="J951" s="74" t="s">
        <v>2833</v>
      </c>
      <c r="K951" s="75">
        <v>848203</v>
      </c>
      <c r="L951" s="75">
        <v>0</v>
      </c>
      <c r="M951" s="75">
        <v>28869722</v>
      </c>
      <c r="N951" s="75">
        <v>28869722</v>
      </c>
      <c r="O951" s="75">
        <v>28021519</v>
      </c>
      <c r="P951" s="75">
        <v>28869722</v>
      </c>
      <c r="Q951" s="75">
        <v>28021519</v>
      </c>
      <c r="R951" s="75">
        <v>28869722</v>
      </c>
      <c r="S951" s="75">
        <v>28021519</v>
      </c>
    </row>
    <row r="952" spans="1:19" x14ac:dyDescent="0.35">
      <c r="A952" s="74" t="s">
        <v>957</v>
      </c>
      <c r="B952" s="74">
        <v>147</v>
      </c>
      <c r="C952" s="74" t="s">
        <v>1710</v>
      </c>
      <c r="D952" s="74">
        <v>161918</v>
      </c>
      <c r="E952" s="74" t="s">
        <v>2403</v>
      </c>
      <c r="F952" s="75">
        <v>8874013</v>
      </c>
      <c r="G952" s="75">
        <v>8874013</v>
      </c>
      <c r="H952" s="75">
        <v>8874013</v>
      </c>
      <c r="I952" s="74" t="s">
        <v>2829</v>
      </c>
      <c r="J952" s="74" t="s">
        <v>2833</v>
      </c>
      <c r="K952" s="75">
        <v>706742</v>
      </c>
      <c r="L952" s="75">
        <v>0</v>
      </c>
      <c r="M952" s="75">
        <v>9580755</v>
      </c>
      <c r="N952" s="75">
        <v>9580755</v>
      </c>
      <c r="O952" s="75">
        <v>8874013</v>
      </c>
      <c r="P952" s="75">
        <v>9580755</v>
      </c>
      <c r="Q952" s="75">
        <v>8874013</v>
      </c>
      <c r="R952" s="75">
        <v>9580755</v>
      </c>
      <c r="S952" s="75">
        <v>8874013</v>
      </c>
    </row>
    <row r="953" spans="1:19" x14ac:dyDescent="0.35">
      <c r="A953" s="74" t="s">
        <v>958</v>
      </c>
      <c r="B953" s="74">
        <v>148</v>
      </c>
      <c r="C953" s="74" t="s">
        <v>1711</v>
      </c>
      <c r="D953" s="74">
        <v>148901</v>
      </c>
      <c r="E953" s="74" t="s">
        <v>2365</v>
      </c>
      <c r="F953" s="75">
        <v>276314224</v>
      </c>
      <c r="G953" s="75">
        <v>276314224</v>
      </c>
      <c r="H953" s="75">
        <v>276314224</v>
      </c>
      <c r="I953" s="74" t="s">
        <v>2829</v>
      </c>
      <c r="J953" s="74" t="s">
        <v>2832</v>
      </c>
      <c r="K953" s="75">
        <v>2551970</v>
      </c>
      <c r="L953" s="75">
        <v>0</v>
      </c>
      <c r="M953" s="75">
        <v>278866194</v>
      </c>
      <c r="N953" s="75">
        <v>278866194</v>
      </c>
      <c r="O953" s="75">
        <v>276314224</v>
      </c>
      <c r="P953" s="75">
        <v>278866194</v>
      </c>
      <c r="Q953" s="75">
        <v>276314224</v>
      </c>
      <c r="R953" s="75">
        <v>278866194</v>
      </c>
      <c r="S953" s="75">
        <v>276314224</v>
      </c>
    </row>
    <row r="954" spans="1:19" x14ac:dyDescent="0.35">
      <c r="A954" s="74" t="s">
        <v>959</v>
      </c>
      <c r="B954" s="74">
        <v>148</v>
      </c>
      <c r="C954" s="74" t="s">
        <v>1711</v>
      </c>
      <c r="D954" s="74">
        <v>148902</v>
      </c>
      <c r="E954" s="74" t="s">
        <v>2535</v>
      </c>
      <c r="F954" s="75">
        <v>180664842</v>
      </c>
      <c r="G954" s="75">
        <v>180664842</v>
      </c>
      <c r="H954" s="75">
        <v>180664842</v>
      </c>
      <c r="I954" s="74" t="s">
        <v>2829</v>
      </c>
      <c r="J954" s="74" t="s">
        <v>2832</v>
      </c>
      <c r="K954" s="75">
        <v>1231160</v>
      </c>
      <c r="L954" s="75">
        <v>0</v>
      </c>
      <c r="M954" s="75">
        <v>181896002</v>
      </c>
      <c r="N954" s="75">
        <v>181896002</v>
      </c>
      <c r="O954" s="75">
        <v>180664842</v>
      </c>
      <c r="P954" s="75">
        <v>181896002</v>
      </c>
      <c r="Q954" s="75">
        <v>180664842</v>
      </c>
      <c r="R954" s="75">
        <v>181896002</v>
      </c>
      <c r="S954" s="75">
        <v>180664842</v>
      </c>
    </row>
    <row r="955" spans="1:19" x14ac:dyDescent="0.35">
      <c r="A955" s="74" t="s">
        <v>960</v>
      </c>
      <c r="B955" s="74">
        <v>148</v>
      </c>
      <c r="C955" s="74" t="s">
        <v>1711</v>
      </c>
      <c r="D955" s="74">
        <v>148903</v>
      </c>
      <c r="E955" s="74" t="s">
        <v>2536</v>
      </c>
      <c r="F955" s="75">
        <v>331024627</v>
      </c>
      <c r="G955" s="75">
        <v>331024627</v>
      </c>
      <c r="H955" s="75">
        <v>331024627</v>
      </c>
      <c r="I955" s="74" t="s">
        <v>2829</v>
      </c>
      <c r="J955" s="74" t="s">
        <v>2832</v>
      </c>
      <c r="K955" s="75">
        <v>879130</v>
      </c>
      <c r="L955" s="75">
        <v>0</v>
      </c>
      <c r="M955" s="75">
        <v>331903757</v>
      </c>
      <c r="N955" s="75">
        <v>331903757</v>
      </c>
      <c r="O955" s="75">
        <v>331024627</v>
      </c>
      <c r="P955" s="75">
        <v>331903757</v>
      </c>
      <c r="Q955" s="75">
        <v>331024627</v>
      </c>
      <c r="R955" s="75">
        <v>331903757</v>
      </c>
      <c r="S955" s="75">
        <v>331024627</v>
      </c>
    </row>
    <row r="956" spans="1:19" x14ac:dyDescent="0.35">
      <c r="A956" s="74" t="s">
        <v>961</v>
      </c>
      <c r="B956" s="74">
        <v>148</v>
      </c>
      <c r="C956" s="74" t="s">
        <v>1711</v>
      </c>
      <c r="D956" s="74">
        <v>148905</v>
      </c>
      <c r="E956" s="74" t="s">
        <v>2537</v>
      </c>
      <c r="F956" s="75">
        <v>125518221</v>
      </c>
      <c r="G956" s="75">
        <v>125518221</v>
      </c>
      <c r="H956" s="75">
        <v>125518221</v>
      </c>
      <c r="I956" s="74" t="s">
        <v>2829</v>
      </c>
      <c r="J956" s="74" t="s">
        <v>2832</v>
      </c>
      <c r="K956" s="75">
        <v>1022470</v>
      </c>
      <c r="L956" s="75">
        <v>0</v>
      </c>
      <c r="M956" s="75">
        <v>126540691</v>
      </c>
      <c r="N956" s="75">
        <v>126540691</v>
      </c>
      <c r="O956" s="75">
        <v>125518221</v>
      </c>
      <c r="P956" s="75">
        <v>126540691</v>
      </c>
      <c r="Q956" s="75">
        <v>125518221</v>
      </c>
      <c r="R956" s="75">
        <v>126540691</v>
      </c>
      <c r="S956" s="75">
        <v>125518221</v>
      </c>
    </row>
    <row r="957" spans="1:19" x14ac:dyDescent="0.35">
      <c r="A957" s="74" t="s">
        <v>962</v>
      </c>
      <c r="B957" s="74">
        <v>149</v>
      </c>
      <c r="C957" s="74" t="s">
        <v>1712</v>
      </c>
      <c r="D957" s="74">
        <v>149901</v>
      </c>
      <c r="E957" s="74" t="s">
        <v>2538</v>
      </c>
      <c r="F957" s="75">
        <v>752259425</v>
      </c>
      <c r="G957" s="75">
        <v>774994730</v>
      </c>
      <c r="H957" s="75">
        <v>752259425</v>
      </c>
      <c r="I957" s="74" t="s">
        <v>2829</v>
      </c>
      <c r="J957" s="74" t="s">
        <v>2833</v>
      </c>
      <c r="K957" s="75">
        <v>14400001</v>
      </c>
      <c r="L957" s="75">
        <v>14970266</v>
      </c>
      <c r="M957" s="75">
        <v>766659426</v>
      </c>
      <c r="N957" s="75">
        <v>751689160</v>
      </c>
      <c r="O957" s="75">
        <v>737289159</v>
      </c>
      <c r="P957" s="75">
        <v>766659426</v>
      </c>
      <c r="Q957" s="75">
        <v>752259425</v>
      </c>
      <c r="R957" s="75">
        <v>751689160</v>
      </c>
      <c r="S957" s="75">
        <v>737289159</v>
      </c>
    </row>
    <row r="958" spans="1:19" x14ac:dyDescent="0.35">
      <c r="A958" s="74" t="s">
        <v>963</v>
      </c>
      <c r="B958" s="74">
        <v>149</v>
      </c>
      <c r="C958" s="74" t="s">
        <v>1712</v>
      </c>
      <c r="D958" s="74">
        <v>149902</v>
      </c>
      <c r="E958" s="74" t="s">
        <v>1880</v>
      </c>
      <c r="F958" s="75">
        <v>2331918677</v>
      </c>
      <c r="G958" s="75">
        <v>2335887584</v>
      </c>
      <c r="H958" s="75">
        <v>2331918677</v>
      </c>
      <c r="I958" s="74" t="s">
        <v>2829</v>
      </c>
      <c r="J958" s="74" t="s">
        <v>2833</v>
      </c>
      <c r="K958" s="75">
        <v>6900570</v>
      </c>
      <c r="L958" s="75">
        <v>6079111</v>
      </c>
      <c r="M958" s="75">
        <v>2338819247</v>
      </c>
      <c r="N958" s="75">
        <v>2332740136</v>
      </c>
      <c r="O958" s="75">
        <v>2325839566</v>
      </c>
      <c r="P958" s="75">
        <v>2338819247</v>
      </c>
      <c r="Q958" s="75">
        <v>2331918677</v>
      </c>
      <c r="R958" s="75">
        <v>2332740136</v>
      </c>
      <c r="S958" s="75">
        <v>2325839566</v>
      </c>
    </row>
    <row r="959" spans="1:19" x14ac:dyDescent="0.35">
      <c r="A959" s="74" t="s">
        <v>964</v>
      </c>
      <c r="B959" s="74">
        <v>149</v>
      </c>
      <c r="C959" s="74" t="s">
        <v>1712</v>
      </c>
      <c r="D959" s="74">
        <v>205904</v>
      </c>
      <c r="E959" s="74" t="s">
        <v>1882</v>
      </c>
      <c r="F959" s="75">
        <v>42143998</v>
      </c>
      <c r="G959" s="75">
        <v>42996761</v>
      </c>
      <c r="H959" s="75">
        <v>42143998</v>
      </c>
      <c r="I959" s="74" t="s">
        <v>2829</v>
      </c>
      <c r="J959" s="74" t="s">
        <v>2833</v>
      </c>
      <c r="K959" s="75">
        <v>1204097</v>
      </c>
      <c r="L959" s="75">
        <v>0</v>
      </c>
      <c r="M959" s="75">
        <v>43348095</v>
      </c>
      <c r="N959" s="75">
        <v>43348095</v>
      </c>
      <c r="O959" s="75">
        <v>42143998</v>
      </c>
      <c r="P959" s="75">
        <v>43348095</v>
      </c>
      <c r="Q959" s="75">
        <v>42143998</v>
      </c>
      <c r="R959" s="75">
        <v>43348095</v>
      </c>
      <c r="S959" s="75">
        <v>42143998</v>
      </c>
    </row>
    <row r="960" spans="1:19" x14ac:dyDescent="0.35">
      <c r="A960" s="74" t="s">
        <v>965</v>
      </c>
      <c r="B960" s="74">
        <v>150</v>
      </c>
      <c r="C960" s="74" t="s">
        <v>1713</v>
      </c>
      <c r="D960" s="74">
        <v>16901</v>
      </c>
      <c r="E960" s="74" t="s">
        <v>1914</v>
      </c>
      <c r="F960" s="75">
        <v>4197860</v>
      </c>
      <c r="G960" s="75">
        <v>4197860</v>
      </c>
      <c r="H960" s="75">
        <v>4197860</v>
      </c>
      <c r="I960" s="74" t="s">
        <v>2829</v>
      </c>
      <c r="J960" s="74" t="s">
        <v>2832</v>
      </c>
      <c r="K960" s="75">
        <v>0</v>
      </c>
      <c r="L960" s="75">
        <v>0</v>
      </c>
      <c r="M960" s="75">
        <v>4197860</v>
      </c>
      <c r="N960" s="75">
        <v>4197860</v>
      </c>
      <c r="O960" s="75">
        <v>4197860</v>
      </c>
      <c r="P960" s="75">
        <v>4197860</v>
      </c>
      <c r="Q960" s="75">
        <v>4197860</v>
      </c>
      <c r="R960" s="75">
        <v>4197860</v>
      </c>
      <c r="S960" s="75">
        <v>4197860</v>
      </c>
    </row>
    <row r="961" spans="1:19" x14ac:dyDescent="0.35">
      <c r="A961" s="74" t="s">
        <v>966</v>
      </c>
      <c r="B961" s="74">
        <v>150</v>
      </c>
      <c r="C961" s="74" t="s">
        <v>1713</v>
      </c>
      <c r="D961" s="74">
        <v>27903</v>
      </c>
      <c r="E961" s="74" t="s">
        <v>1975</v>
      </c>
      <c r="F961" s="75">
        <v>248368960</v>
      </c>
      <c r="G961" s="75">
        <v>248368960</v>
      </c>
      <c r="H961" s="75">
        <v>248368960</v>
      </c>
      <c r="I961" s="74" t="s">
        <v>2829</v>
      </c>
      <c r="J961" s="74" t="s">
        <v>2832</v>
      </c>
      <c r="K961" s="75">
        <v>5862229</v>
      </c>
      <c r="L961" s="75">
        <v>0</v>
      </c>
      <c r="M961" s="75">
        <v>254231189</v>
      </c>
      <c r="N961" s="75">
        <v>254231189</v>
      </c>
      <c r="O961" s="75">
        <v>248368960</v>
      </c>
      <c r="P961" s="75">
        <v>254231189</v>
      </c>
      <c r="Q961" s="75">
        <v>248368960</v>
      </c>
      <c r="R961" s="75">
        <v>254231189</v>
      </c>
      <c r="S961" s="75">
        <v>248368960</v>
      </c>
    </row>
    <row r="962" spans="1:19" x14ac:dyDescent="0.35">
      <c r="A962" s="74" t="s">
        <v>967</v>
      </c>
      <c r="B962" s="74">
        <v>150</v>
      </c>
      <c r="C962" s="74" t="s">
        <v>1713</v>
      </c>
      <c r="D962" s="74">
        <v>150901</v>
      </c>
      <c r="E962" s="74" t="s">
        <v>2539</v>
      </c>
      <c r="F962" s="75">
        <v>3175917173</v>
      </c>
      <c r="G962" s="75">
        <v>3175917173</v>
      </c>
      <c r="H962" s="75">
        <v>3175917173</v>
      </c>
      <c r="I962" s="74" t="s">
        <v>2829</v>
      </c>
      <c r="J962" s="74" t="s">
        <v>2832</v>
      </c>
      <c r="K962" s="75">
        <v>43441613</v>
      </c>
      <c r="L962" s="75">
        <v>57031921</v>
      </c>
      <c r="M962" s="75">
        <v>3219358786</v>
      </c>
      <c r="N962" s="75">
        <v>3162326865</v>
      </c>
      <c r="O962" s="75">
        <v>3118885252</v>
      </c>
      <c r="P962" s="75">
        <v>3219358786</v>
      </c>
      <c r="Q962" s="75">
        <v>3175917173</v>
      </c>
      <c r="R962" s="75">
        <v>3162326865</v>
      </c>
      <c r="S962" s="75">
        <v>3118885252</v>
      </c>
    </row>
    <row r="963" spans="1:19" x14ac:dyDescent="0.35">
      <c r="A963" s="74" t="s">
        <v>968</v>
      </c>
      <c r="B963" s="74">
        <v>151</v>
      </c>
      <c r="C963" s="74" t="s">
        <v>1714</v>
      </c>
      <c r="D963" s="74">
        <v>248902</v>
      </c>
      <c r="E963" s="74" t="s">
        <v>2540</v>
      </c>
      <c r="F963" s="75">
        <v>1083727801</v>
      </c>
      <c r="G963" s="75">
        <v>1083727801</v>
      </c>
      <c r="H963" s="75">
        <v>1083727801</v>
      </c>
      <c r="I963" s="74" t="s">
        <v>2829</v>
      </c>
      <c r="J963" s="74" t="s">
        <v>2832</v>
      </c>
      <c r="K963" s="75">
        <v>49970</v>
      </c>
      <c r="L963" s="75">
        <v>27275</v>
      </c>
      <c r="M963" s="75">
        <v>1083777771</v>
      </c>
      <c r="N963" s="75">
        <v>1083750496</v>
      </c>
      <c r="O963" s="75">
        <v>1083700526</v>
      </c>
      <c r="P963" s="75">
        <v>1083777771</v>
      </c>
      <c r="Q963" s="75">
        <v>1083727801</v>
      </c>
      <c r="R963" s="75">
        <v>1083750496</v>
      </c>
      <c r="S963" s="75">
        <v>1083700526</v>
      </c>
    </row>
    <row r="964" spans="1:19" x14ac:dyDescent="0.35">
      <c r="A964" s="74" t="s">
        <v>969</v>
      </c>
      <c r="B964" s="74">
        <v>152</v>
      </c>
      <c r="C964" s="74" t="s">
        <v>1715</v>
      </c>
      <c r="D964" s="74">
        <v>54902</v>
      </c>
      <c r="E964" s="74" t="s">
        <v>2113</v>
      </c>
      <c r="F964" s="75">
        <v>13166167</v>
      </c>
      <c r="G964" s="75">
        <v>13166167</v>
      </c>
      <c r="H964" s="75">
        <v>13166167</v>
      </c>
      <c r="I964" s="74" t="s">
        <v>2829</v>
      </c>
      <c r="J964" s="74" t="s">
        <v>2833</v>
      </c>
      <c r="K964" s="75">
        <v>160000</v>
      </c>
      <c r="L964" s="75">
        <v>0</v>
      </c>
      <c r="M964" s="75">
        <v>13326167</v>
      </c>
      <c r="N964" s="75">
        <v>13326167</v>
      </c>
      <c r="O964" s="75">
        <v>13166167</v>
      </c>
      <c r="P964" s="75">
        <v>13326167</v>
      </c>
      <c r="Q964" s="75">
        <v>13166167</v>
      </c>
      <c r="R964" s="75">
        <v>13326167</v>
      </c>
      <c r="S964" s="75">
        <v>13166167</v>
      </c>
    </row>
    <row r="965" spans="1:19" x14ac:dyDescent="0.35">
      <c r="A965" s="74" t="s">
        <v>970</v>
      </c>
      <c r="B965" s="74">
        <v>152</v>
      </c>
      <c r="C965" s="74" t="s">
        <v>1715</v>
      </c>
      <c r="D965" s="74">
        <v>85903</v>
      </c>
      <c r="E965" s="74" t="s">
        <v>2275</v>
      </c>
      <c r="F965" s="75">
        <v>687746</v>
      </c>
      <c r="G965" s="75">
        <v>687746</v>
      </c>
      <c r="H965" s="75">
        <v>687746</v>
      </c>
      <c r="I965" s="74" t="s">
        <v>2829</v>
      </c>
      <c r="J965" s="74" t="s">
        <v>2833</v>
      </c>
      <c r="K965" s="75">
        <v>20000</v>
      </c>
      <c r="L965" s="75">
        <v>0</v>
      </c>
      <c r="M965" s="75">
        <v>707746</v>
      </c>
      <c r="N965" s="75">
        <v>707746</v>
      </c>
      <c r="O965" s="75">
        <v>687746</v>
      </c>
      <c r="P965" s="75">
        <v>707746</v>
      </c>
      <c r="Q965" s="75">
        <v>687746</v>
      </c>
      <c r="R965" s="75">
        <v>707746</v>
      </c>
      <c r="S965" s="75">
        <v>687746</v>
      </c>
    </row>
    <row r="966" spans="1:19" x14ac:dyDescent="0.35">
      <c r="A966" s="74" t="s">
        <v>971</v>
      </c>
      <c r="B966" s="74">
        <v>152</v>
      </c>
      <c r="C966" s="74" t="s">
        <v>1715</v>
      </c>
      <c r="D966" s="74">
        <v>95901</v>
      </c>
      <c r="E966" s="74" t="s">
        <v>2312</v>
      </c>
      <c r="F966" s="75">
        <v>65868973</v>
      </c>
      <c r="G966" s="75">
        <v>66655022</v>
      </c>
      <c r="H966" s="75">
        <v>65868973</v>
      </c>
      <c r="I966" s="74" t="s">
        <v>2829</v>
      </c>
      <c r="J966" s="74" t="s">
        <v>2833</v>
      </c>
      <c r="K966" s="75">
        <v>1752625</v>
      </c>
      <c r="L966" s="75">
        <v>0</v>
      </c>
      <c r="M966" s="75">
        <v>67621598</v>
      </c>
      <c r="N966" s="75">
        <v>67621598</v>
      </c>
      <c r="O966" s="75">
        <v>65868973</v>
      </c>
      <c r="P966" s="75">
        <v>67621598</v>
      </c>
      <c r="Q966" s="75">
        <v>65868973</v>
      </c>
      <c r="R966" s="75">
        <v>67621598</v>
      </c>
      <c r="S966" s="75">
        <v>65868973</v>
      </c>
    </row>
    <row r="967" spans="1:19" x14ac:dyDescent="0.35">
      <c r="A967" s="74" t="s">
        <v>972</v>
      </c>
      <c r="B967" s="74">
        <v>152</v>
      </c>
      <c r="C967" s="74" t="s">
        <v>1715</v>
      </c>
      <c r="D967" s="74">
        <v>152901</v>
      </c>
      <c r="E967" s="74" t="s">
        <v>2541</v>
      </c>
      <c r="F967" s="75">
        <v>9565934080</v>
      </c>
      <c r="G967" s="75">
        <v>9983162585</v>
      </c>
      <c r="H967" s="75">
        <v>9565934080</v>
      </c>
      <c r="I967" s="74" t="s">
        <v>2829</v>
      </c>
      <c r="J967" s="74" t="s">
        <v>2833</v>
      </c>
      <c r="K967" s="75">
        <v>304993392</v>
      </c>
      <c r="L967" s="75">
        <v>0</v>
      </c>
      <c r="M967" s="75">
        <v>9870927472</v>
      </c>
      <c r="N967" s="75">
        <v>9870927472</v>
      </c>
      <c r="O967" s="75">
        <v>9565934080</v>
      </c>
      <c r="P967" s="75">
        <v>9870927472</v>
      </c>
      <c r="Q967" s="75">
        <v>9565934080</v>
      </c>
      <c r="R967" s="75">
        <v>9870927472</v>
      </c>
      <c r="S967" s="75">
        <v>9565934080</v>
      </c>
    </row>
    <row r="968" spans="1:19" x14ac:dyDescent="0.35">
      <c r="A968" s="74" t="s">
        <v>973</v>
      </c>
      <c r="B968" s="74">
        <v>152</v>
      </c>
      <c r="C968" s="74" t="s">
        <v>1715</v>
      </c>
      <c r="D968" s="74">
        <v>152902</v>
      </c>
      <c r="E968" s="74" t="s">
        <v>2542</v>
      </c>
      <c r="F968" s="75">
        <v>198460210</v>
      </c>
      <c r="G968" s="75">
        <v>202351923</v>
      </c>
      <c r="H968" s="75">
        <v>198460210</v>
      </c>
      <c r="I968" s="74" t="s">
        <v>2829</v>
      </c>
      <c r="J968" s="74" t="s">
        <v>2833</v>
      </c>
      <c r="K968" s="75">
        <v>5102903</v>
      </c>
      <c r="L968" s="75">
        <v>0</v>
      </c>
      <c r="M968" s="75">
        <v>203563113</v>
      </c>
      <c r="N968" s="75">
        <v>203563113</v>
      </c>
      <c r="O968" s="75">
        <v>198460210</v>
      </c>
      <c r="P968" s="75">
        <v>203563113</v>
      </c>
      <c r="Q968" s="75">
        <v>198460210</v>
      </c>
      <c r="R968" s="75">
        <v>203563113</v>
      </c>
      <c r="S968" s="75">
        <v>198460210</v>
      </c>
    </row>
    <row r="969" spans="1:19" x14ac:dyDescent="0.35">
      <c r="A969" s="74" t="s">
        <v>974</v>
      </c>
      <c r="B969" s="74">
        <v>152</v>
      </c>
      <c r="C969" s="74" t="s">
        <v>1715</v>
      </c>
      <c r="D969" s="74">
        <v>152903</v>
      </c>
      <c r="E969" s="74" t="s">
        <v>2543</v>
      </c>
      <c r="F969" s="75">
        <v>362270462</v>
      </c>
      <c r="G969" s="75">
        <v>356146377</v>
      </c>
      <c r="H969" s="75">
        <v>362270462</v>
      </c>
      <c r="I969" s="74" t="s">
        <v>2829</v>
      </c>
      <c r="J969" s="74" t="s">
        <v>2833</v>
      </c>
      <c r="K969" s="75">
        <v>14615655</v>
      </c>
      <c r="L969" s="75">
        <v>0</v>
      </c>
      <c r="M969" s="75">
        <v>376886117</v>
      </c>
      <c r="N969" s="75">
        <v>376886117</v>
      </c>
      <c r="O969" s="75">
        <v>362270462</v>
      </c>
      <c r="P969" s="75">
        <v>376886117</v>
      </c>
      <c r="Q969" s="75">
        <v>362270462</v>
      </c>
      <c r="R969" s="75">
        <v>376886117</v>
      </c>
      <c r="S969" s="75">
        <v>362270462</v>
      </c>
    </row>
    <row r="970" spans="1:19" x14ac:dyDescent="0.35">
      <c r="A970" s="74" t="s">
        <v>975</v>
      </c>
      <c r="B970" s="74">
        <v>152</v>
      </c>
      <c r="C970" s="74" t="s">
        <v>1715</v>
      </c>
      <c r="D970" s="74">
        <v>152906</v>
      </c>
      <c r="E970" s="74" t="s">
        <v>2544</v>
      </c>
      <c r="F970" s="75">
        <v>2268093526</v>
      </c>
      <c r="G970" s="75">
        <v>2349149651</v>
      </c>
      <c r="H970" s="75">
        <v>2268093526</v>
      </c>
      <c r="I970" s="74" t="s">
        <v>2829</v>
      </c>
      <c r="J970" s="74" t="s">
        <v>2833</v>
      </c>
      <c r="K970" s="75">
        <v>61328665</v>
      </c>
      <c r="L970" s="75">
        <v>0</v>
      </c>
      <c r="M970" s="75">
        <v>2329422191</v>
      </c>
      <c r="N970" s="75">
        <v>2329422191</v>
      </c>
      <c r="O970" s="75">
        <v>2268093526</v>
      </c>
      <c r="P970" s="75">
        <v>2329422191</v>
      </c>
      <c r="Q970" s="75">
        <v>2268093526</v>
      </c>
      <c r="R970" s="75">
        <v>2329422191</v>
      </c>
      <c r="S970" s="75">
        <v>2268093526</v>
      </c>
    </row>
    <row r="971" spans="1:19" x14ac:dyDescent="0.35">
      <c r="A971" s="74" t="s">
        <v>976</v>
      </c>
      <c r="B971" s="74">
        <v>152</v>
      </c>
      <c r="C971" s="74" t="s">
        <v>1715</v>
      </c>
      <c r="D971" s="74">
        <v>152907</v>
      </c>
      <c r="E971" s="74" t="s">
        <v>2410</v>
      </c>
      <c r="F971" s="75">
        <v>3192872124</v>
      </c>
      <c r="G971" s="75">
        <v>3310661415</v>
      </c>
      <c r="H971" s="75">
        <v>3192872124</v>
      </c>
      <c r="I971" s="74" t="s">
        <v>2829</v>
      </c>
      <c r="J971" s="74" t="s">
        <v>2833</v>
      </c>
      <c r="K971" s="75">
        <v>84622779</v>
      </c>
      <c r="L971" s="75">
        <v>0</v>
      </c>
      <c r="M971" s="75">
        <v>3277494903</v>
      </c>
      <c r="N971" s="75">
        <v>3277494903</v>
      </c>
      <c r="O971" s="75">
        <v>3192872124</v>
      </c>
      <c r="P971" s="75">
        <v>3277494903</v>
      </c>
      <c r="Q971" s="75">
        <v>3192872124</v>
      </c>
      <c r="R971" s="75">
        <v>3277494903</v>
      </c>
      <c r="S971" s="75">
        <v>3192872124</v>
      </c>
    </row>
    <row r="972" spans="1:19" x14ac:dyDescent="0.35">
      <c r="A972" s="74" t="s">
        <v>977</v>
      </c>
      <c r="B972" s="74">
        <v>152</v>
      </c>
      <c r="C972" s="74" t="s">
        <v>1715</v>
      </c>
      <c r="D972" s="74">
        <v>152908</v>
      </c>
      <c r="E972" s="74" t="s">
        <v>2545</v>
      </c>
      <c r="F972" s="75">
        <v>215821928</v>
      </c>
      <c r="G972" s="75">
        <v>216286031</v>
      </c>
      <c r="H972" s="75">
        <v>215821928</v>
      </c>
      <c r="I972" s="74" t="s">
        <v>2829</v>
      </c>
      <c r="J972" s="74" t="s">
        <v>2833</v>
      </c>
      <c r="K972" s="75">
        <v>7558470</v>
      </c>
      <c r="L972" s="75">
        <v>0</v>
      </c>
      <c r="M972" s="75">
        <v>223380398</v>
      </c>
      <c r="N972" s="75">
        <v>223380398</v>
      </c>
      <c r="O972" s="75">
        <v>215821928</v>
      </c>
      <c r="P972" s="75">
        <v>223380398</v>
      </c>
      <c r="Q972" s="75">
        <v>215821928</v>
      </c>
      <c r="R972" s="75">
        <v>223380398</v>
      </c>
      <c r="S972" s="75">
        <v>215821928</v>
      </c>
    </row>
    <row r="973" spans="1:19" x14ac:dyDescent="0.35">
      <c r="A973" s="74" t="s">
        <v>978</v>
      </c>
      <c r="B973" s="74">
        <v>152</v>
      </c>
      <c r="C973" s="74" t="s">
        <v>1715</v>
      </c>
      <c r="D973" s="74">
        <v>152909</v>
      </c>
      <c r="E973" s="74" t="s">
        <v>2546</v>
      </c>
      <c r="F973" s="75">
        <v>267657741</v>
      </c>
      <c r="G973" s="75">
        <v>272900777</v>
      </c>
      <c r="H973" s="75">
        <v>267657741</v>
      </c>
      <c r="I973" s="74" t="s">
        <v>2829</v>
      </c>
      <c r="J973" s="74" t="s">
        <v>2833</v>
      </c>
      <c r="K973" s="75">
        <v>9636490</v>
      </c>
      <c r="L973" s="75">
        <v>0</v>
      </c>
      <c r="M973" s="75">
        <v>277294231</v>
      </c>
      <c r="N973" s="75">
        <v>277294231</v>
      </c>
      <c r="O973" s="75">
        <v>267657741</v>
      </c>
      <c r="P973" s="75">
        <v>277294231</v>
      </c>
      <c r="Q973" s="75">
        <v>267657741</v>
      </c>
      <c r="R973" s="75">
        <v>277294231</v>
      </c>
      <c r="S973" s="75">
        <v>267657741</v>
      </c>
    </row>
    <row r="974" spans="1:19" x14ac:dyDescent="0.35">
      <c r="A974" s="74" t="s">
        <v>979</v>
      </c>
      <c r="B974" s="74">
        <v>152</v>
      </c>
      <c r="C974" s="74" t="s">
        <v>1715</v>
      </c>
      <c r="D974" s="74">
        <v>152910</v>
      </c>
      <c r="E974" s="74" t="s">
        <v>2547</v>
      </c>
      <c r="F974" s="75">
        <v>223294745</v>
      </c>
      <c r="G974" s="75">
        <v>226470977</v>
      </c>
      <c r="H974" s="75">
        <v>223294745</v>
      </c>
      <c r="I974" s="74" t="s">
        <v>2829</v>
      </c>
      <c r="J974" s="74" t="s">
        <v>2833</v>
      </c>
      <c r="K974" s="75">
        <v>7975206</v>
      </c>
      <c r="L974" s="75">
        <v>0</v>
      </c>
      <c r="M974" s="75">
        <v>231269951</v>
      </c>
      <c r="N974" s="75">
        <v>231269951</v>
      </c>
      <c r="O974" s="75">
        <v>223294745</v>
      </c>
      <c r="P974" s="75">
        <v>231269951</v>
      </c>
      <c r="Q974" s="75">
        <v>223294745</v>
      </c>
      <c r="R974" s="75">
        <v>231269951</v>
      </c>
      <c r="S974" s="75">
        <v>223294745</v>
      </c>
    </row>
    <row r="975" spans="1:19" x14ac:dyDescent="0.35">
      <c r="A975" s="74" t="s">
        <v>980</v>
      </c>
      <c r="B975" s="74">
        <v>153</v>
      </c>
      <c r="C975" s="74" t="s">
        <v>1716</v>
      </c>
      <c r="D975" s="74">
        <v>58902</v>
      </c>
      <c r="E975" s="74" t="s">
        <v>2136</v>
      </c>
      <c r="F975" s="75">
        <v>1658890</v>
      </c>
      <c r="G975" s="75">
        <v>1658890</v>
      </c>
      <c r="H975" s="75">
        <v>1658890</v>
      </c>
      <c r="I975" s="74" t="s">
        <v>2829</v>
      </c>
      <c r="J975" s="74" t="s">
        <v>2833</v>
      </c>
      <c r="K975" s="75">
        <v>0</v>
      </c>
      <c r="L975" s="75">
        <v>0</v>
      </c>
      <c r="M975" s="75">
        <v>1658890</v>
      </c>
      <c r="N975" s="75">
        <v>1658890</v>
      </c>
      <c r="O975" s="75">
        <v>1658890</v>
      </c>
      <c r="P975" s="75">
        <v>1658890</v>
      </c>
      <c r="Q975" s="75">
        <v>1658890</v>
      </c>
      <c r="R975" s="75">
        <v>1658890</v>
      </c>
      <c r="S975" s="75">
        <v>1658890</v>
      </c>
    </row>
    <row r="976" spans="1:19" x14ac:dyDescent="0.35">
      <c r="A976" s="74" t="s">
        <v>981</v>
      </c>
      <c r="B976" s="74">
        <v>153</v>
      </c>
      <c r="C976" s="74" t="s">
        <v>1716</v>
      </c>
      <c r="D976" s="74">
        <v>85902</v>
      </c>
      <c r="E976" s="74" t="s">
        <v>2274</v>
      </c>
      <c r="F976" s="75">
        <v>3830032</v>
      </c>
      <c r="G976" s="75">
        <v>3830032</v>
      </c>
      <c r="H976" s="75">
        <v>3830032</v>
      </c>
      <c r="I976" s="74" t="s">
        <v>2829</v>
      </c>
      <c r="J976" s="74" t="s">
        <v>2833</v>
      </c>
      <c r="K976" s="75">
        <v>70000</v>
      </c>
      <c r="L976" s="75">
        <v>0</v>
      </c>
      <c r="M976" s="75">
        <v>3900032</v>
      </c>
      <c r="N976" s="75">
        <v>3900032</v>
      </c>
      <c r="O976" s="75">
        <v>3830032</v>
      </c>
      <c r="P976" s="75">
        <v>3900032</v>
      </c>
      <c r="Q976" s="75">
        <v>3830032</v>
      </c>
      <c r="R976" s="75">
        <v>3900032</v>
      </c>
      <c r="S976" s="75">
        <v>3830032</v>
      </c>
    </row>
    <row r="977" spans="1:19" x14ac:dyDescent="0.35">
      <c r="A977" s="74" t="s">
        <v>982</v>
      </c>
      <c r="B977" s="74">
        <v>153</v>
      </c>
      <c r="C977" s="74" t="s">
        <v>1716</v>
      </c>
      <c r="D977" s="74">
        <v>85903</v>
      </c>
      <c r="E977" s="74" t="s">
        <v>2275</v>
      </c>
      <c r="F977" s="75">
        <v>9258169</v>
      </c>
      <c r="G977" s="75">
        <v>9167802</v>
      </c>
      <c r="H977" s="75">
        <v>9258169</v>
      </c>
      <c r="I977" s="74" t="s">
        <v>2829</v>
      </c>
      <c r="J977" s="74" t="s">
        <v>2833</v>
      </c>
      <c r="K977" s="75">
        <v>107030</v>
      </c>
      <c r="L977" s="75">
        <v>0</v>
      </c>
      <c r="M977" s="75">
        <v>9365199</v>
      </c>
      <c r="N977" s="75">
        <v>9365199</v>
      </c>
      <c r="O977" s="75">
        <v>9258169</v>
      </c>
      <c r="P977" s="75">
        <v>9365199</v>
      </c>
      <c r="Q977" s="75">
        <v>9258169</v>
      </c>
      <c r="R977" s="75">
        <v>9365199</v>
      </c>
      <c r="S977" s="75">
        <v>9258169</v>
      </c>
    </row>
    <row r="978" spans="1:19" x14ac:dyDescent="0.35">
      <c r="A978" s="74" t="s">
        <v>983</v>
      </c>
      <c r="B978" s="74">
        <v>153</v>
      </c>
      <c r="C978" s="74" t="s">
        <v>1716</v>
      </c>
      <c r="D978" s="74">
        <v>152903</v>
      </c>
      <c r="E978" s="74" t="s">
        <v>2543</v>
      </c>
      <c r="F978" s="75">
        <v>2024283</v>
      </c>
      <c r="G978" s="75">
        <v>2024283</v>
      </c>
      <c r="H978" s="75">
        <v>2024283</v>
      </c>
      <c r="I978" s="74" t="s">
        <v>2829</v>
      </c>
      <c r="J978" s="74" t="s">
        <v>2833</v>
      </c>
      <c r="K978" s="75">
        <v>60000</v>
      </c>
      <c r="L978" s="75">
        <v>0</v>
      </c>
      <c r="M978" s="75">
        <v>2084283</v>
      </c>
      <c r="N978" s="75">
        <v>2084283</v>
      </c>
      <c r="O978" s="75">
        <v>2024283</v>
      </c>
      <c r="P978" s="75">
        <v>2084283</v>
      </c>
      <c r="Q978" s="75">
        <v>2024283</v>
      </c>
      <c r="R978" s="75">
        <v>2084283</v>
      </c>
      <c r="S978" s="75">
        <v>2024283</v>
      </c>
    </row>
    <row r="979" spans="1:19" x14ac:dyDescent="0.35">
      <c r="A979" s="74" t="s">
        <v>984</v>
      </c>
      <c r="B979" s="74">
        <v>153</v>
      </c>
      <c r="C979" s="74" t="s">
        <v>1716</v>
      </c>
      <c r="D979" s="74">
        <v>153903</v>
      </c>
      <c r="E979" s="74" t="s">
        <v>2139</v>
      </c>
      <c r="F979" s="75">
        <v>81199837</v>
      </c>
      <c r="G979" s="75">
        <v>81946785</v>
      </c>
      <c r="H979" s="75">
        <v>81199837</v>
      </c>
      <c r="I979" s="74" t="s">
        <v>2829</v>
      </c>
      <c r="J979" s="74" t="s">
        <v>2833</v>
      </c>
      <c r="K979" s="75">
        <v>1523010</v>
      </c>
      <c r="L979" s="75">
        <v>0</v>
      </c>
      <c r="M979" s="75">
        <v>82722847</v>
      </c>
      <c r="N979" s="75">
        <v>82722847</v>
      </c>
      <c r="O979" s="75">
        <v>81199837</v>
      </c>
      <c r="P979" s="75">
        <v>298058337</v>
      </c>
      <c r="Q979" s="75">
        <v>296535327</v>
      </c>
      <c r="R979" s="75">
        <v>298058337</v>
      </c>
      <c r="S979" s="75">
        <v>296535327</v>
      </c>
    </row>
    <row r="980" spans="1:19" x14ac:dyDescent="0.35">
      <c r="A980" s="74" t="s">
        <v>985</v>
      </c>
      <c r="B980" s="74">
        <v>153</v>
      </c>
      <c r="C980" s="74" t="s">
        <v>1716</v>
      </c>
      <c r="D980" s="74">
        <v>153904</v>
      </c>
      <c r="E980" s="74" t="s">
        <v>2548</v>
      </c>
      <c r="F980" s="75">
        <v>111941805</v>
      </c>
      <c r="G980" s="75">
        <v>114017859</v>
      </c>
      <c r="H980" s="75">
        <v>111941805</v>
      </c>
      <c r="I980" s="74" t="s">
        <v>2829</v>
      </c>
      <c r="J980" s="74" t="s">
        <v>2833</v>
      </c>
      <c r="K980" s="75">
        <v>5271120</v>
      </c>
      <c r="L980" s="75">
        <v>0</v>
      </c>
      <c r="M980" s="75">
        <v>117212925</v>
      </c>
      <c r="N980" s="75">
        <v>117212925</v>
      </c>
      <c r="O980" s="75">
        <v>111941805</v>
      </c>
      <c r="P980" s="75">
        <v>117212925</v>
      </c>
      <c r="Q980" s="75">
        <v>111941805</v>
      </c>
      <c r="R980" s="75">
        <v>117212925</v>
      </c>
      <c r="S980" s="75">
        <v>111941805</v>
      </c>
    </row>
    <row r="981" spans="1:19" x14ac:dyDescent="0.35">
      <c r="A981" s="74" t="s">
        <v>986</v>
      </c>
      <c r="B981" s="74">
        <v>153</v>
      </c>
      <c r="C981" s="74" t="s">
        <v>1716</v>
      </c>
      <c r="D981" s="74">
        <v>153905</v>
      </c>
      <c r="E981" s="74" t="s">
        <v>2549</v>
      </c>
      <c r="F981" s="75">
        <v>60693543</v>
      </c>
      <c r="G981" s="75">
        <v>62349600</v>
      </c>
      <c r="H981" s="75">
        <v>60693543</v>
      </c>
      <c r="I981" s="74" t="s">
        <v>2829</v>
      </c>
      <c r="J981" s="74" t="s">
        <v>2833</v>
      </c>
      <c r="K981" s="75">
        <v>1907240</v>
      </c>
      <c r="L981" s="75">
        <v>0</v>
      </c>
      <c r="M981" s="75">
        <v>62600783</v>
      </c>
      <c r="N981" s="75">
        <v>62600783</v>
      </c>
      <c r="O981" s="75">
        <v>60693543</v>
      </c>
      <c r="P981" s="75">
        <v>62600783</v>
      </c>
      <c r="Q981" s="75">
        <v>60693543</v>
      </c>
      <c r="R981" s="75">
        <v>62600783</v>
      </c>
      <c r="S981" s="75">
        <v>60693543</v>
      </c>
    </row>
    <row r="982" spans="1:19" x14ac:dyDescent="0.35">
      <c r="A982" s="74" t="s">
        <v>987</v>
      </c>
      <c r="B982" s="74">
        <v>153</v>
      </c>
      <c r="C982" s="74" t="s">
        <v>1716</v>
      </c>
      <c r="D982" s="74">
        <v>153907</v>
      </c>
      <c r="E982" s="74" t="s">
        <v>2550</v>
      </c>
      <c r="F982" s="75">
        <v>44956962</v>
      </c>
      <c r="G982" s="75">
        <v>44753810</v>
      </c>
      <c r="H982" s="75">
        <v>44956962</v>
      </c>
      <c r="I982" s="74" t="s">
        <v>2829</v>
      </c>
      <c r="J982" s="74" t="s">
        <v>2833</v>
      </c>
      <c r="K982" s="75">
        <v>1537740</v>
      </c>
      <c r="L982" s="75">
        <v>0</v>
      </c>
      <c r="M982" s="75">
        <v>46494702</v>
      </c>
      <c r="N982" s="75">
        <v>46494702</v>
      </c>
      <c r="O982" s="75">
        <v>44956962</v>
      </c>
      <c r="P982" s="75">
        <v>46494702</v>
      </c>
      <c r="Q982" s="75">
        <v>44956962</v>
      </c>
      <c r="R982" s="75">
        <v>46494702</v>
      </c>
      <c r="S982" s="75">
        <v>44956962</v>
      </c>
    </row>
    <row r="983" spans="1:19" x14ac:dyDescent="0.35">
      <c r="A983" s="74" t="s">
        <v>988</v>
      </c>
      <c r="B983" s="74">
        <v>154</v>
      </c>
      <c r="C983" s="74" t="s">
        <v>1717</v>
      </c>
      <c r="D983" s="74">
        <v>145906</v>
      </c>
      <c r="E983" s="74" t="s">
        <v>2526</v>
      </c>
      <c r="F983" s="75">
        <v>77522251</v>
      </c>
      <c r="G983" s="75">
        <v>77522251</v>
      </c>
      <c r="H983" s="75">
        <v>77522251</v>
      </c>
      <c r="I983" s="74" t="s">
        <v>2829</v>
      </c>
      <c r="J983" s="74" t="s">
        <v>2832</v>
      </c>
      <c r="K983" s="75">
        <v>1291764</v>
      </c>
      <c r="L983" s="75">
        <v>1647099</v>
      </c>
      <c r="M983" s="75">
        <v>78814015</v>
      </c>
      <c r="N983" s="75">
        <v>77166916</v>
      </c>
      <c r="O983" s="75">
        <v>75875152</v>
      </c>
      <c r="P983" s="75">
        <v>78814015</v>
      </c>
      <c r="Q983" s="75">
        <v>77522251</v>
      </c>
      <c r="R983" s="75">
        <v>77166916</v>
      </c>
      <c r="S983" s="75">
        <v>75875152</v>
      </c>
    </row>
    <row r="984" spans="1:19" x14ac:dyDescent="0.35">
      <c r="A984" s="74" t="s">
        <v>989</v>
      </c>
      <c r="B984" s="74">
        <v>154</v>
      </c>
      <c r="C984" s="74" t="s">
        <v>1717</v>
      </c>
      <c r="D984" s="74">
        <v>154901</v>
      </c>
      <c r="E984" s="74" t="s">
        <v>2307</v>
      </c>
      <c r="F984" s="75">
        <v>804257587</v>
      </c>
      <c r="G984" s="75">
        <v>804257587</v>
      </c>
      <c r="H984" s="75">
        <v>804257587</v>
      </c>
      <c r="I984" s="74" t="s">
        <v>2829</v>
      </c>
      <c r="J984" s="74" t="s">
        <v>2832</v>
      </c>
      <c r="K984" s="75">
        <v>16244812</v>
      </c>
      <c r="L984" s="75">
        <v>0</v>
      </c>
      <c r="M984" s="75">
        <v>820502399</v>
      </c>
      <c r="N984" s="75">
        <v>820502399</v>
      </c>
      <c r="O984" s="75">
        <v>804257587</v>
      </c>
      <c r="P984" s="75">
        <v>820502399</v>
      </c>
      <c r="Q984" s="75">
        <v>804257587</v>
      </c>
      <c r="R984" s="75">
        <v>820502399</v>
      </c>
      <c r="S984" s="75">
        <v>804257587</v>
      </c>
    </row>
    <row r="985" spans="1:19" x14ac:dyDescent="0.35">
      <c r="A985" s="74" t="s">
        <v>990</v>
      </c>
      <c r="B985" s="74">
        <v>154</v>
      </c>
      <c r="C985" s="74" t="s">
        <v>1717</v>
      </c>
      <c r="D985" s="74">
        <v>154903</v>
      </c>
      <c r="E985" s="74" t="s">
        <v>2551</v>
      </c>
      <c r="F985" s="75">
        <v>327302138</v>
      </c>
      <c r="G985" s="75">
        <v>327302138</v>
      </c>
      <c r="H985" s="75">
        <v>327302138</v>
      </c>
      <c r="I985" s="74" t="s">
        <v>2829</v>
      </c>
      <c r="J985" s="74" t="s">
        <v>2832</v>
      </c>
      <c r="K985" s="75">
        <v>3673845</v>
      </c>
      <c r="L985" s="75">
        <v>0</v>
      </c>
      <c r="M985" s="75">
        <v>330975983</v>
      </c>
      <c r="N985" s="75">
        <v>330975983</v>
      </c>
      <c r="O985" s="75">
        <v>327302138</v>
      </c>
      <c r="P985" s="75">
        <v>330975983</v>
      </c>
      <c r="Q985" s="75">
        <v>327302138</v>
      </c>
      <c r="R985" s="75">
        <v>330975983</v>
      </c>
      <c r="S985" s="75">
        <v>327302138</v>
      </c>
    </row>
    <row r="986" spans="1:19" x14ac:dyDescent="0.35">
      <c r="A986" s="74" t="s">
        <v>991</v>
      </c>
      <c r="B986" s="74">
        <v>155</v>
      </c>
      <c r="C986" s="74" t="s">
        <v>1718</v>
      </c>
      <c r="D986" s="74">
        <v>34902</v>
      </c>
      <c r="E986" s="74" t="s">
        <v>2006</v>
      </c>
      <c r="F986" s="75">
        <v>3948695</v>
      </c>
      <c r="G986" s="75">
        <v>3948695</v>
      </c>
      <c r="H986" s="75">
        <v>3948695</v>
      </c>
      <c r="I986" s="74" t="s">
        <v>2829</v>
      </c>
      <c r="J986" s="74" t="s">
        <v>2832</v>
      </c>
      <c r="K986" s="75">
        <v>152840</v>
      </c>
      <c r="L986" s="75">
        <v>0</v>
      </c>
      <c r="M986" s="75">
        <v>4101535</v>
      </c>
      <c r="N986" s="75">
        <v>4101535</v>
      </c>
      <c r="O986" s="75">
        <v>3948695</v>
      </c>
      <c r="P986" s="75">
        <v>4101535</v>
      </c>
      <c r="Q986" s="75">
        <v>3948695</v>
      </c>
      <c r="R986" s="75">
        <v>4101535</v>
      </c>
      <c r="S986" s="75">
        <v>3948695</v>
      </c>
    </row>
    <row r="987" spans="1:19" x14ac:dyDescent="0.35">
      <c r="A987" s="74" t="s">
        <v>992</v>
      </c>
      <c r="B987" s="74">
        <v>155</v>
      </c>
      <c r="C987" s="74" t="s">
        <v>1718</v>
      </c>
      <c r="D987" s="74">
        <v>155901</v>
      </c>
      <c r="E987" s="74" t="s">
        <v>2552</v>
      </c>
      <c r="F987" s="75">
        <v>624360944</v>
      </c>
      <c r="G987" s="75">
        <v>624360944</v>
      </c>
      <c r="H987" s="75">
        <v>624360944</v>
      </c>
      <c r="I987" s="74" t="s">
        <v>2829</v>
      </c>
      <c r="J987" s="74" t="s">
        <v>2832</v>
      </c>
      <c r="K987" s="75">
        <v>22908480</v>
      </c>
      <c r="L987" s="75">
        <v>10328460</v>
      </c>
      <c r="M987" s="75">
        <v>647269424</v>
      </c>
      <c r="N987" s="75">
        <v>636940964</v>
      </c>
      <c r="O987" s="75">
        <v>614032484</v>
      </c>
      <c r="P987" s="75">
        <v>647269424</v>
      </c>
      <c r="Q987" s="75">
        <v>624360944</v>
      </c>
      <c r="R987" s="75">
        <v>636940964</v>
      </c>
      <c r="S987" s="75">
        <v>614032484</v>
      </c>
    </row>
    <row r="988" spans="1:19" x14ac:dyDescent="0.35">
      <c r="A988" s="74" t="s">
        <v>993</v>
      </c>
      <c r="B988" s="74">
        <v>155</v>
      </c>
      <c r="C988" s="74" t="s">
        <v>1718</v>
      </c>
      <c r="D988" s="74">
        <v>230903</v>
      </c>
      <c r="E988" s="74" t="s">
        <v>2353</v>
      </c>
      <c r="F988" s="75">
        <v>12188497</v>
      </c>
      <c r="G988" s="75">
        <v>12188497</v>
      </c>
      <c r="H988" s="75">
        <v>12188497</v>
      </c>
      <c r="I988" s="74" t="s">
        <v>2829</v>
      </c>
      <c r="J988" s="74" t="s">
        <v>2832</v>
      </c>
      <c r="K988" s="75">
        <v>1044680</v>
      </c>
      <c r="L988" s="75">
        <v>0</v>
      </c>
      <c r="M988" s="75">
        <v>13233177</v>
      </c>
      <c r="N988" s="75">
        <v>13233177</v>
      </c>
      <c r="O988" s="75">
        <v>12188497</v>
      </c>
      <c r="P988" s="75">
        <v>13233177</v>
      </c>
      <c r="Q988" s="75">
        <v>12188497</v>
      </c>
      <c r="R988" s="75">
        <v>13233177</v>
      </c>
      <c r="S988" s="75">
        <v>12188497</v>
      </c>
    </row>
    <row r="989" spans="1:19" x14ac:dyDescent="0.35">
      <c r="A989" s="74" t="s">
        <v>994</v>
      </c>
      <c r="B989" s="74">
        <v>156</v>
      </c>
      <c r="C989" s="74" t="s">
        <v>1719</v>
      </c>
      <c r="D989" s="74">
        <v>58905</v>
      </c>
      <c r="E989" s="74" t="s">
        <v>5220</v>
      </c>
      <c r="F989" s="75">
        <v>868234187</v>
      </c>
      <c r="G989" s="75">
        <v>868234187</v>
      </c>
      <c r="H989" s="75">
        <v>868234187</v>
      </c>
      <c r="I989" s="74" t="s">
        <v>2829</v>
      </c>
      <c r="J989" s="74" t="s">
        <v>2832</v>
      </c>
      <c r="K989" s="75">
        <v>466890</v>
      </c>
      <c r="L989" s="75">
        <v>445475</v>
      </c>
      <c r="M989" s="75">
        <v>868701077</v>
      </c>
      <c r="N989" s="75">
        <v>868255602</v>
      </c>
      <c r="O989" s="75">
        <v>867788712</v>
      </c>
      <c r="P989" s="75">
        <v>868701077</v>
      </c>
      <c r="Q989" s="75">
        <v>868234187</v>
      </c>
      <c r="R989" s="75">
        <v>868255602</v>
      </c>
      <c r="S989" s="75">
        <v>867788712</v>
      </c>
    </row>
    <row r="990" spans="1:19" x14ac:dyDescent="0.35">
      <c r="A990" s="74" t="s">
        <v>995</v>
      </c>
      <c r="B990" s="74">
        <v>156</v>
      </c>
      <c r="C990" s="74" t="s">
        <v>1719</v>
      </c>
      <c r="D990" s="74">
        <v>58909</v>
      </c>
      <c r="E990" s="74" t="s">
        <v>5208</v>
      </c>
      <c r="F990" s="75">
        <v>325854060</v>
      </c>
      <c r="G990" s="75">
        <v>325854060</v>
      </c>
      <c r="H990" s="75">
        <v>325854060</v>
      </c>
      <c r="I990" s="74" t="s">
        <v>2829</v>
      </c>
      <c r="J990" s="74" t="s">
        <v>2832</v>
      </c>
      <c r="K990" s="75">
        <v>351610</v>
      </c>
      <c r="L990" s="75">
        <v>294145</v>
      </c>
      <c r="M990" s="75">
        <v>326205670</v>
      </c>
      <c r="N990" s="75">
        <v>325911525</v>
      </c>
      <c r="O990" s="75">
        <v>325559915</v>
      </c>
      <c r="P990" s="75">
        <v>326205670</v>
      </c>
      <c r="Q990" s="75">
        <v>325854060</v>
      </c>
      <c r="R990" s="75">
        <v>325911525</v>
      </c>
      <c r="S990" s="75">
        <v>325559915</v>
      </c>
    </row>
    <row r="991" spans="1:19" x14ac:dyDescent="0.35">
      <c r="A991" s="74" t="s">
        <v>996</v>
      </c>
      <c r="B991" s="74">
        <v>156</v>
      </c>
      <c r="C991" s="74" t="s">
        <v>1719</v>
      </c>
      <c r="D991" s="74">
        <v>156902</v>
      </c>
      <c r="E991" s="74" t="s">
        <v>2430</v>
      </c>
      <c r="F991" s="75">
        <v>2134954690</v>
      </c>
      <c r="G991" s="75">
        <v>2134954690</v>
      </c>
      <c r="H991" s="75">
        <v>2134954690</v>
      </c>
      <c r="I991" s="74" t="s">
        <v>2829</v>
      </c>
      <c r="J991" s="74" t="s">
        <v>2832</v>
      </c>
      <c r="K991" s="75">
        <v>8143160</v>
      </c>
      <c r="L991" s="75">
        <v>4781945</v>
      </c>
      <c r="M991" s="75">
        <v>2143097850</v>
      </c>
      <c r="N991" s="75">
        <v>2138315905</v>
      </c>
      <c r="O991" s="75">
        <v>2130172745</v>
      </c>
      <c r="P991" s="75">
        <v>2199924990</v>
      </c>
      <c r="Q991" s="75">
        <v>2191781830</v>
      </c>
      <c r="R991" s="75">
        <v>2195143045</v>
      </c>
      <c r="S991" s="75">
        <v>2186999885</v>
      </c>
    </row>
    <row r="992" spans="1:19" x14ac:dyDescent="0.35">
      <c r="A992" s="74" t="s">
        <v>997</v>
      </c>
      <c r="B992" s="74">
        <v>156</v>
      </c>
      <c r="C992" s="74" t="s">
        <v>1719</v>
      </c>
      <c r="D992" s="74">
        <v>156905</v>
      </c>
      <c r="E992" s="74" t="s">
        <v>2553</v>
      </c>
      <c r="F992" s="75">
        <v>1770376019</v>
      </c>
      <c r="G992" s="75">
        <v>1770376019</v>
      </c>
      <c r="H992" s="75">
        <v>1770376019</v>
      </c>
      <c r="I992" s="74" t="s">
        <v>2829</v>
      </c>
      <c r="J992" s="74" t="s">
        <v>2832</v>
      </c>
      <c r="K992" s="75">
        <v>1141570</v>
      </c>
      <c r="L992" s="75">
        <v>1109700</v>
      </c>
      <c r="M992" s="75">
        <v>1771517589</v>
      </c>
      <c r="N992" s="75">
        <v>1770407889</v>
      </c>
      <c r="O992" s="75">
        <v>1769266319</v>
      </c>
      <c r="P992" s="75">
        <v>1779327419</v>
      </c>
      <c r="Q992" s="75">
        <v>1778185849</v>
      </c>
      <c r="R992" s="75">
        <v>1778217719</v>
      </c>
      <c r="S992" s="75">
        <v>1777076149</v>
      </c>
    </row>
    <row r="993" spans="1:19" x14ac:dyDescent="0.35">
      <c r="A993" s="74" t="s">
        <v>998</v>
      </c>
      <c r="B993" s="74">
        <v>157</v>
      </c>
      <c r="C993" s="74" t="s">
        <v>1720</v>
      </c>
      <c r="D993" s="74">
        <v>86024</v>
      </c>
      <c r="E993" s="74" t="s">
        <v>2276</v>
      </c>
      <c r="F993" s="75">
        <v>6584001</v>
      </c>
      <c r="G993" s="75">
        <v>6457139</v>
      </c>
      <c r="H993" s="75">
        <v>6584001</v>
      </c>
      <c r="I993" s="74" t="s">
        <v>2829</v>
      </c>
      <c r="J993" s="74" t="s">
        <v>2833</v>
      </c>
      <c r="K993" s="75">
        <v>110000</v>
      </c>
      <c r="L993" s="75">
        <v>0</v>
      </c>
      <c r="M993" s="75">
        <v>6694001</v>
      </c>
      <c r="N993" s="75">
        <v>6694001</v>
      </c>
      <c r="O993" s="75">
        <v>6584001</v>
      </c>
      <c r="P993" s="75">
        <v>6694001</v>
      </c>
      <c r="Q993" s="75">
        <v>6584001</v>
      </c>
      <c r="R993" s="75">
        <v>6694001</v>
      </c>
      <c r="S993" s="75">
        <v>6584001</v>
      </c>
    </row>
    <row r="994" spans="1:19" x14ac:dyDescent="0.35">
      <c r="A994" s="74" t="s">
        <v>999</v>
      </c>
      <c r="B994" s="74">
        <v>157</v>
      </c>
      <c r="C994" s="74" t="s">
        <v>1720</v>
      </c>
      <c r="D994" s="74">
        <v>157901</v>
      </c>
      <c r="E994" s="74" t="s">
        <v>2506</v>
      </c>
      <c r="F994" s="75">
        <v>325413180</v>
      </c>
      <c r="G994" s="75">
        <v>322089334</v>
      </c>
      <c r="H994" s="75">
        <v>325413180</v>
      </c>
      <c r="I994" s="74" t="s">
        <v>2829</v>
      </c>
      <c r="J994" s="74" t="s">
        <v>2833</v>
      </c>
      <c r="K994" s="75">
        <v>10953650</v>
      </c>
      <c r="L994" s="75">
        <v>0</v>
      </c>
      <c r="M994" s="75">
        <v>336366830</v>
      </c>
      <c r="N994" s="75">
        <v>336366830</v>
      </c>
      <c r="O994" s="75">
        <v>325413180</v>
      </c>
      <c r="P994" s="75">
        <v>336366830</v>
      </c>
      <c r="Q994" s="75">
        <v>325413180</v>
      </c>
      <c r="R994" s="75">
        <v>336366830</v>
      </c>
      <c r="S994" s="75">
        <v>325413180</v>
      </c>
    </row>
    <row r="995" spans="1:19" x14ac:dyDescent="0.35">
      <c r="A995" s="74" t="s">
        <v>1000</v>
      </c>
      <c r="B995" s="74">
        <v>158</v>
      </c>
      <c r="C995" s="74" t="s">
        <v>1721</v>
      </c>
      <c r="D995" s="74">
        <v>158901</v>
      </c>
      <c r="E995" s="74" t="s">
        <v>2554</v>
      </c>
      <c r="F995" s="75">
        <v>1134294633</v>
      </c>
      <c r="G995" s="75">
        <v>1134294633</v>
      </c>
      <c r="H995" s="75">
        <v>1134294633</v>
      </c>
      <c r="I995" s="74" t="s">
        <v>2829</v>
      </c>
      <c r="J995" s="74" t="s">
        <v>2832</v>
      </c>
      <c r="K995" s="75">
        <v>33718850</v>
      </c>
      <c r="L995" s="75">
        <v>0</v>
      </c>
      <c r="M995" s="75">
        <v>1168013483</v>
      </c>
      <c r="N995" s="75">
        <v>1168013483</v>
      </c>
      <c r="O995" s="75">
        <v>1134294633</v>
      </c>
      <c r="P995" s="75">
        <v>1168013483</v>
      </c>
      <c r="Q995" s="75">
        <v>1134294633</v>
      </c>
      <c r="R995" s="75">
        <v>1168013483</v>
      </c>
      <c r="S995" s="75">
        <v>1134294633</v>
      </c>
    </row>
    <row r="996" spans="1:19" x14ac:dyDescent="0.35">
      <c r="A996" s="74" t="s">
        <v>1001</v>
      </c>
      <c r="B996" s="74">
        <v>158</v>
      </c>
      <c r="C996" s="74" t="s">
        <v>1721</v>
      </c>
      <c r="D996" s="74">
        <v>158902</v>
      </c>
      <c r="E996" s="74" t="s">
        <v>2555</v>
      </c>
      <c r="F996" s="75">
        <v>1024358211</v>
      </c>
      <c r="G996" s="75">
        <v>1024358211</v>
      </c>
      <c r="H996" s="75">
        <v>1024358211</v>
      </c>
      <c r="I996" s="74" t="s">
        <v>2829</v>
      </c>
      <c r="J996" s="74" t="s">
        <v>2832</v>
      </c>
      <c r="K996" s="75">
        <v>8110191</v>
      </c>
      <c r="L996" s="75">
        <v>8600193</v>
      </c>
      <c r="M996" s="75">
        <v>1032468402</v>
      </c>
      <c r="N996" s="75">
        <v>1023868209</v>
      </c>
      <c r="O996" s="75">
        <v>1015758018</v>
      </c>
      <c r="P996" s="75">
        <v>1032468402</v>
      </c>
      <c r="Q996" s="75">
        <v>1024358211</v>
      </c>
      <c r="R996" s="75">
        <v>1023868209</v>
      </c>
      <c r="S996" s="75">
        <v>1015758018</v>
      </c>
    </row>
    <row r="997" spans="1:19" x14ac:dyDescent="0.35">
      <c r="A997" s="74" t="s">
        <v>1002</v>
      </c>
      <c r="B997" s="74">
        <v>158</v>
      </c>
      <c r="C997" s="74" t="s">
        <v>1721</v>
      </c>
      <c r="D997" s="74">
        <v>158904</v>
      </c>
      <c r="E997" s="74" t="s">
        <v>2556</v>
      </c>
      <c r="F997" s="75">
        <v>266241604</v>
      </c>
      <c r="G997" s="75">
        <v>266241604</v>
      </c>
      <c r="H997" s="75">
        <v>266241604</v>
      </c>
      <c r="I997" s="74" t="s">
        <v>2829</v>
      </c>
      <c r="J997" s="74" t="s">
        <v>2832</v>
      </c>
      <c r="K997" s="75">
        <v>2719722</v>
      </c>
      <c r="L997" s="75">
        <v>5078546</v>
      </c>
      <c r="M997" s="75">
        <v>268961326</v>
      </c>
      <c r="N997" s="75">
        <v>263882780</v>
      </c>
      <c r="O997" s="75">
        <v>261163058</v>
      </c>
      <c r="P997" s="75">
        <v>268961326</v>
      </c>
      <c r="Q997" s="75">
        <v>266241604</v>
      </c>
      <c r="R997" s="75">
        <v>263882780</v>
      </c>
      <c r="S997" s="75">
        <v>261163058</v>
      </c>
    </row>
    <row r="998" spans="1:19" x14ac:dyDescent="0.35">
      <c r="A998" s="74" t="s">
        <v>1003</v>
      </c>
      <c r="B998" s="74">
        <v>158</v>
      </c>
      <c r="C998" s="74" t="s">
        <v>1721</v>
      </c>
      <c r="D998" s="74">
        <v>158905</v>
      </c>
      <c r="E998" s="74" t="s">
        <v>2452</v>
      </c>
      <c r="F998" s="75">
        <v>1162640187</v>
      </c>
      <c r="G998" s="75">
        <v>1162640187</v>
      </c>
      <c r="H998" s="75">
        <v>1162640187</v>
      </c>
      <c r="I998" s="74" t="s">
        <v>2829</v>
      </c>
      <c r="J998" s="74" t="s">
        <v>2832</v>
      </c>
      <c r="K998" s="75">
        <v>11010914</v>
      </c>
      <c r="L998" s="75">
        <v>12537085</v>
      </c>
      <c r="M998" s="75">
        <v>1173651101</v>
      </c>
      <c r="N998" s="75">
        <v>1161114016</v>
      </c>
      <c r="O998" s="75">
        <v>1150103102</v>
      </c>
      <c r="P998" s="75">
        <v>1173651101</v>
      </c>
      <c r="Q998" s="75">
        <v>1162640187</v>
      </c>
      <c r="R998" s="75">
        <v>1161114016</v>
      </c>
      <c r="S998" s="75">
        <v>1150103102</v>
      </c>
    </row>
    <row r="999" spans="1:19" x14ac:dyDescent="0.35">
      <c r="A999" s="74" t="s">
        <v>1004</v>
      </c>
      <c r="B999" s="74">
        <v>158</v>
      </c>
      <c r="C999" s="74" t="s">
        <v>1721</v>
      </c>
      <c r="D999" s="74">
        <v>158906</v>
      </c>
      <c r="E999" s="74" t="s">
        <v>2557</v>
      </c>
      <c r="F999" s="75">
        <v>713412955</v>
      </c>
      <c r="G999" s="75">
        <v>713412955</v>
      </c>
      <c r="H999" s="75">
        <v>713412955</v>
      </c>
      <c r="I999" s="74" t="s">
        <v>2829</v>
      </c>
      <c r="J999" s="74" t="s">
        <v>2832</v>
      </c>
      <c r="K999" s="75">
        <v>12949798</v>
      </c>
      <c r="L999" s="75">
        <v>17061588</v>
      </c>
      <c r="M999" s="75">
        <v>726362753</v>
      </c>
      <c r="N999" s="75">
        <v>709301165</v>
      </c>
      <c r="O999" s="75">
        <v>696351367</v>
      </c>
      <c r="P999" s="75">
        <v>726362753</v>
      </c>
      <c r="Q999" s="75">
        <v>713412955</v>
      </c>
      <c r="R999" s="75">
        <v>709301165</v>
      </c>
      <c r="S999" s="75">
        <v>696351367</v>
      </c>
    </row>
    <row r="1000" spans="1:19" x14ac:dyDescent="0.35">
      <c r="A1000" s="74" t="s">
        <v>1005</v>
      </c>
      <c r="B1000" s="74">
        <v>158</v>
      </c>
      <c r="C1000" s="74" t="s">
        <v>1721</v>
      </c>
      <c r="D1000" s="74">
        <v>241901</v>
      </c>
      <c r="E1000" s="74" t="s">
        <v>2558</v>
      </c>
      <c r="F1000" s="75">
        <v>27210952</v>
      </c>
      <c r="G1000" s="75">
        <v>27210952</v>
      </c>
      <c r="H1000" s="75">
        <v>27210952</v>
      </c>
      <c r="I1000" s="74" t="s">
        <v>2829</v>
      </c>
      <c r="J1000" s="74" t="s">
        <v>2832</v>
      </c>
      <c r="K1000" s="75">
        <v>714580</v>
      </c>
      <c r="L1000" s="75">
        <v>0</v>
      </c>
      <c r="M1000" s="75">
        <v>27925532</v>
      </c>
      <c r="N1000" s="75">
        <v>27925532</v>
      </c>
      <c r="O1000" s="75">
        <v>27210952</v>
      </c>
      <c r="P1000" s="75">
        <v>27925532</v>
      </c>
      <c r="Q1000" s="75">
        <v>27210952</v>
      </c>
      <c r="R1000" s="75">
        <v>27925532</v>
      </c>
      <c r="S1000" s="75">
        <v>27210952</v>
      </c>
    </row>
    <row r="1001" spans="1:19" x14ac:dyDescent="0.35">
      <c r="A1001" s="74" t="s">
        <v>1006</v>
      </c>
      <c r="B1001" s="74">
        <v>159</v>
      </c>
      <c r="C1001" s="74" t="s">
        <v>1722</v>
      </c>
      <c r="D1001" s="74">
        <v>159901</v>
      </c>
      <c r="E1001" s="74" t="s">
        <v>2559</v>
      </c>
      <c r="F1001" s="75">
        <v>2134067484</v>
      </c>
      <c r="G1001" s="75">
        <v>2206039723</v>
      </c>
      <c r="H1001" s="75">
        <v>2134067484</v>
      </c>
      <c r="I1001" s="74" t="s">
        <v>2829</v>
      </c>
      <c r="J1001" s="74" t="s">
        <v>2833</v>
      </c>
      <c r="K1001" s="75">
        <v>71388168</v>
      </c>
      <c r="L1001" s="75">
        <v>0</v>
      </c>
      <c r="M1001" s="75">
        <v>2205455652</v>
      </c>
      <c r="N1001" s="75">
        <v>2205455652</v>
      </c>
      <c r="O1001" s="75">
        <v>2134067484</v>
      </c>
      <c r="P1001" s="75">
        <v>2205455652</v>
      </c>
      <c r="Q1001" s="75">
        <v>2134067484</v>
      </c>
      <c r="R1001" s="75">
        <v>2205455652</v>
      </c>
      <c r="S1001" s="75">
        <v>2134067484</v>
      </c>
    </row>
    <row r="1002" spans="1:19" x14ac:dyDescent="0.35">
      <c r="A1002" s="74" t="s">
        <v>1007</v>
      </c>
      <c r="B1002" s="74">
        <v>160</v>
      </c>
      <c r="C1002" s="74" t="s">
        <v>1723</v>
      </c>
      <c r="D1002" s="74">
        <v>157901</v>
      </c>
      <c r="E1002" s="74" t="s">
        <v>2506</v>
      </c>
      <c r="F1002" s="75">
        <v>3647340</v>
      </c>
      <c r="G1002" s="75">
        <v>3647340</v>
      </c>
      <c r="H1002" s="75">
        <v>3647340</v>
      </c>
      <c r="I1002" s="74" t="s">
        <v>2829</v>
      </c>
      <c r="J1002" s="74" t="s">
        <v>2832</v>
      </c>
      <c r="K1002" s="75">
        <v>80000</v>
      </c>
      <c r="L1002" s="75">
        <v>0</v>
      </c>
      <c r="M1002" s="75">
        <v>3727340</v>
      </c>
      <c r="N1002" s="75">
        <v>3727340</v>
      </c>
      <c r="O1002" s="75">
        <v>3647340</v>
      </c>
      <c r="P1002" s="75">
        <v>3727340</v>
      </c>
      <c r="Q1002" s="75">
        <v>3647340</v>
      </c>
      <c r="R1002" s="75">
        <v>3727340</v>
      </c>
      <c r="S1002" s="75">
        <v>3647340</v>
      </c>
    </row>
    <row r="1003" spans="1:19" x14ac:dyDescent="0.35">
      <c r="A1003" s="74" t="s">
        <v>1008</v>
      </c>
      <c r="B1003" s="74">
        <v>160</v>
      </c>
      <c r="C1003" s="74" t="s">
        <v>1723</v>
      </c>
      <c r="D1003" s="74">
        <v>160901</v>
      </c>
      <c r="E1003" s="74" t="s">
        <v>2091</v>
      </c>
      <c r="F1003" s="75">
        <v>440025775</v>
      </c>
      <c r="G1003" s="75">
        <v>440025775</v>
      </c>
      <c r="H1003" s="75">
        <v>440025775</v>
      </c>
      <c r="I1003" s="74" t="s">
        <v>2829</v>
      </c>
      <c r="J1003" s="74" t="s">
        <v>2832</v>
      </c>
      <c r="K1003" s="75">
        <v>14311090</v>
      </c>
      <c r="L1003" s="75">
        <v>0</v>
      </c>
      <c r="M1003" s="75">
        <v>454336865</v>
      </c>
      <c r="N1003" s="75">
        <v>454336865</v>
      </c>
      <c r="O1003" s="75">
        <v>440025775</v>
      </c>
      <c r="P1003" s="75">
        <v>454336865</v>
      </c>
      <c r="Q1003" s="75">
        <v>440025775</v>
      </c>
      <c r="R1003" s="75">
        <v>454336865</v>
      </c>
      <c r="S1003" s="75">
        <v>440025775</v>
      </c>
    </row>
    <row r="1004" spans="1:19" x14ac:dyDescent="0.35">
      <c r="A1004" s="74" t="s">
        <v>1009</v>
      </c>
      <c r="B1004" s="74">
        <v>160</v>
      </c>
      <c r="C1004" s="74" t="s">
        <v>1723</v>
      </c>
      <c r="D1004" s="74">
        <v>160904</v>
      </c>
      <c r="E1004" s="74" t="s">
        <v>2560</v>
      </c>
      <c r="F1004" s="75">
        <v>63665374</v>
      </c>
      <c r="G1004" s="75">
        <v>63665374</v>
      </c>
      <c r="H1004" s="75">
        <v>63665374</v>
      </c>
      <c r="I1004" s="74" t="s">
        <v>2829</v>
      </c>
      <c r="J1004" s="74" t="s">
        <v>2832</v>
      </c>
      <c r="K1004" s="75">
        <v>2119980</v>
      </c>
      <c r="L1004" s="75">
        <v>0</v>
      </c>
      <c r="M1004" s="75">
        <v>65785354</v>
      </c>
      <c r="N1004" s="75">
        <v>65785354</v>
      </c>
      <c r="O1004" s="75">
        <v>63665374</v>
      </c>
      <c r="P1004" s="75">
        <v>65785354</v>
      </c>
      <c r="Q1004" s="75">
        <v>63665374</v>
      </c>
      <c r="R1004" s="75">
        <v>65785354</v>
      </c>
      <c r="S1004" s="75">
        <v>63665374</v>
      </c>
    </row>
    <row r="1005" spans="1:19" x14ac:dyDescent="0.35">
      <c r="A1005" s="74" t="s">
        <v>1010</v>
      </c>
      <c r="B1005" s="74">
        <v>160</v>
      </c>
      <c r="C1005" s="74" t="s">
        <v>1723</v>
      </c>
      <c r="D1005" s="74">
        <v>160905</v>
      </c>
      <c r="E1005" s="74" t="s">
        <v>2561</v>
      </c>
      <c r="F1005" s="75">
        <v>27109119</v>
      </c>
      <c r="G1005" s="75">
        <v>27047273</v>
      </c>
      <c r="H1005" s="75">
        <v>27109119</v>
      </c>
      <c r="I1005" s="74" t="s">
        <v>2829</v>
      </c>
      <c r="J1005" s="74" t="s">
        <v>2833</v>
      </c>
      <c r="K1005" s="75">
        <v>636610</v>
      </c>
      <c r="L1005" s="75">
        <v>0</v>
      </c>
      <c r="M1005" s="75">
        <v>27745729</v>
      </c>
      <c r="N1005" s="75">
        <v>27745729</v>
      </c>
      <c r="O1005" s="75">
        <v>27109119</v>
      </c>
      <c r="P1005" s="75">
        <v>27745729</v>
      </c>
      <c r="Q1005" s="75">
        <v>27109119</v>
      </c>
      <c r="R1005" s="75">
        <v>27745729</v>
      </c>
      <c r="S1005" s="75">
        <v>27109119</v>
      </c>
    </row>
    <row r="1006" spans="1:19" x14ac:dyDescent="0.35">
      <c r="A1006" s="74" t="s">
        <v>1011</v>
      </c>
      <c r="B1006" s="74">
        <v>161</v>
      </c>
      <c r="C1006" s="74" t="s">
        <v>1724</v>
      </c>
      <c r="D1006" s="74">
        <v>18904</v>
      </c>
      <c r="E1006" s="74" t="s">
        <v>1922</v>
      </c>
      <c r="F1006" s="75">
        <v>48147466</v>
      </c>
      <c r="G1006" s="75">
        <v>48147466</v>
      </c>
      <c r="H1006" s="75">
        <v>48147466</v>
      </c>
      <c r="I1006" s="74" t="s">
        <v>2829</v>
      </c>
      <c r="J1006" s="74" t="s">
        <v>2832</v>
      </c>
      <c r="K1006" s="75">
        <v>2286450</v>
      </c>
      <c r="L1006" s="75">
        <v>0</v>
      </c>
      <c r="M1006" s="75">
        <v>50433916</v>
      </c>
      <c r="N1006" s="75">
        <v>50433916</v>
      </c>
      <c r="O1006" s="75">
        <v>48147466</v>
      </c>
      <c r="P1006" s="75">
        <v>50433916</v>
      </c>
      <c r="Q1006" s="75">
        <v>48147466</v>
      </c>
      <c r="R1006" s="75">
        <v>50433916</v>
      </c>
      <c r="S1006" s="75">
        <v>48147466</v>
      </c>
    </row>
    <row r="1007" spans="1:19" x14ac:dyDescent="0.35">
      <c r="A1007" s="74" t="s">
        <v>1012</v>
      </c>
      <c r="B1007" s="74">
        <v>161</v>
      </c>
      <c r="C1007" s="74" t="s">
        <v>1724</v>
      </c>
      <c r="D1007" s="74">
        <v>50904</v>
      </c>
      <c r="E1007" s="74" t="s">
        <v>2106</v>
      </c>
      <c r="F1007" s="75">
        <v>712815</v>
      </c>
      <c r="G1007" s="75">
        <v>712815</v>
      </c>
      <c r="H1007" s="75">
        <v>712815</v>
      </c>
      <c r="I1007" s="74" t="s">
        <v>2829</v>
      </c>
      <c r="J1007" s="74" t="s">
        <v>2832</v>
      </c>
      <c r="K1007" s="75">
        <v>30000</v>
      </c>
      <c r="L1007" s="75">
        <v>0</v>
      </c>
      <c r="M1007" s="75">
        <v>742815</v>
      </c>
      <c r="N1007" s="75">
        <v>742815</v>
      </c>
      <c r="O1007" s="75">
        <v>712815</v>
      </c>
      <c r="P1007" s="75">
        <v>742815</v>
      </c>
      <c r="Q1007" s="75">
        <v>712815</v>
      </c>
      <c r="R1007" s="75">
        <v>742815</v>
      </c>
      <c r="S1007" s="75">
        <v>712815</v>
      </c>
    </row>
    <row r="1008" spans="1:19" x14ac:dyDescent="0.35">
      <c r="A1008" s="74" t="s">
        <v>1013</v>
      </c>
      <c r="B1008" s="74">
        <v>161</v>
      </c>
      <c r="C1008" s="74" t="s">
        <v>1724</v>
      </c>
      <c r="D1008" s="74">
        <v>161901</v>
      </c>
      <c r="E1008" s="74" t="s">
        <v>2107</v>
      </c>
      <c r="F1008" s="75">
        <v>150027633</v>
      </c>
      <c r="G1008" s="75">
        <v>150027633</v>
      </c>
      <c r="H1008" s="75">
        <v>150027633</v>
      </c>
      <c r="I1008" s="74" t="s">
        <v>2829</v>
      </c>
      <c r="J1008" s="74" t="s">
        <v>2832</v>
      </c>
      <c r="K1008" s="75">
        <v>6695375</v>
      </c>
      <c r="L1008" s="75">
        <v>0</v>
      </c>
      <c r="M1008" s="75">
        <v>156723008</v>
      </c>
      <c r="N1008" s="75">
        <v>156723008</v>
      </c>
      <c r="O1008" s="75">
        <v>150027633</v>
      </c>
      <c r="P1008" s="75">
        <v>156723008</v>
      </c>
      <c r="Q1008" s="75">
        <v>150027633</v>
      </c>
      <c r="R1008" s="75">
        <v>156723008</v>
      </c>
      <c r="S1008" s="75">
        <v>150027633</v>
      </c>
    </row>
    <row r="1009" spans="1:19" x14ac:dyDescent="0.35">
      <c r="A1009" s="74" t="s">
        <v>1014</v>
      </c>
      <c r="B1009" s="74">
        <v>161</v>
      </c>
      <c r="C1009" s="74" t="s">
        <v>1724</v>
      </c>
      <c r="D1009" s="74">
        <v>161903</v>
      </c>
      <c r="E1009" s="74" t="s">
        <v>2037</v>
      </c>
      <c r="F1009" s="75">
        <v>4318731738</v>
      </c>
      <c r="G1009" s="75">
        <v>4318731738</v>
      </c>
      <c r="H1009" s="75">
        <v>4318731738</v>
      </c>
      <c r="I1009" s="74" t="s">
        <v>2829</v>
      </c>
      <c r="J1009" s="74" t="s">
        <v>2832</v>
      </c>
      <c r="K1009" s="75">
        <v>105929283</v>
      </c>
      <c r="L1009" s="75">
        <v>0</v>
      </c>
      <c r="M1009" s="75">
        <v>4424661021</v>
      </c>
      <c r="N1009" s="75">
        <v>4424661021</v>
      </c>
      <c r="O1009" s="75">
        <v>4318731738</v>
      </c>
      <c r="P1009" s="75">
        <v>4424661021</v>
      </c>
      <c r="Q1009" s="75">
        <v>4318731738</v>
      </c>
      <c r="R1009" s="75">
        <v>4424661021</v>
      </c>
      <c r="S1009" s="75">
        <v>4318731738</v>
      </c>
    </row>
    <row r="1010" spans="1:19" x14ac:dyDescent="0.35">
      <c r="A1010" s="74" t="s">
        <v>1015</v>
      </c>
      <c r="B1010" s="74">
        <v>161</v>
      </c>
      <c r="C1010" s="74" t="s">
        <v>1724</v>
      </c>
      <c r="D1010" s="74">
        <v>161906</v>
      </c>
      <c r="E1010" s="74" t="s">
        <v>2562</v>
      </c>
      <c r="F1010" s="75">
        <v>688930970</v>
      </c>
      <c r="G1010" s="75">
        <v>688930970</v>
      </c>
      <c r="H1010" s="75">
        <v>688930970</v>
      </c>
      <c r="I1010" s="74" t="s">
        <v>2829</v>
      </c>
      <c r="J1010" s="74" t="s">
        <v>2832</v>
      </c>
      <c r="K1010" s="75">
        <v>20482178</v>
      </c>
      <c r="L1010" s="75">
        <v>0</v>
      </c>
      <c r="M1010" s="75">
        <v>709413148</v>
      </c>
      <c r="N1010" s="75">
        <v>709413148</v>
      </c>
      <c r="O1010" s="75">
        <v>688930970</v>
      </c>
      <c r="P1010" s="75">
        <v>709413148</v>
      </c>
      <c r="Q1010" s="75">
        <v>688930970</v>
      </c>
      <c r="R1010" s="75">
        <v>709413148</v>
      </c>
      <c r="S1010" s="75">
        <v>688930970</v>
      </c>
    </row>
    <row r="1011" spans="1:19" x14ac:dyDescent="0.35">
      <c r="A1011" s="74" t="s">
        <v>1016</v>
      </c>
      <c r="B1011" s="74">
        <v>161</v>
      </c>
      <c r="C1011" s="74" t="s">
        <v>1724</v>
      </c>
      <c r="D1011" s="74">
        <v>161907</v>
      </c>
      <c r="E1011" s="74" t="s">
        <v>2209</v>
      </c>
      <c r="F1011" s="75">
        <v>430846656</v>
      </c>
      <c r="G1011" s="75">
        <v>430846656</v>
      </c>
      <c r="H1011" s="75">
        <v>430846656</v>
      </c>
      <c r="I1011" s="74" t="s">
        <v>2829</v>
      </c>
      <c r="J1011" s="74" t="s">
        <v>2832</v>
      </c>
      <c r="K1011" s="75">
        <v>19572063</v>
      </c>
      <c r="L1011" s="75">
        <v>0</v>
      </c>
      <c r="M1011" s="75">
        <v>450418719</v>
      </c>
      <c r="N1011" s="75">
        <v>450418719</v>
      </c>
      <c r="O1011" s="75">
        <v>430846656</v>
      </c>
      <c r="P1011" s="75">
        <v>450418719</v>
      </c>
      <c r="Q1011" s="75">
        <v>430846656</v>
      </c>
      <c r="R1011" s="75">
        <v>450418719</v>
      </c>
      <c r="S1011" s="75">
        <v>430846656</v>
      </c>
    </row>
    <row r="1012" spans="1:19" x14ac:dyDescent="0.35">
      <c r="A1012" s="74" t="s">
        <v>1017</v>
      </c>
      <c r="B1012" s="74">
        <v>161</v>
      </c>
      <c r="C1012" s="74" t="s">
        <v>1724</v>
      </c>
      <c r="D1012" s="74">
        <v>161908</v>
      </c>
      <c r="E1012" s="74" t="s">
        <v>2210</v>
      </c>
      <c r="F1012" s="75">
        <v>74758717</v>
      </c>
      <c r="G1012" s="75">
        <v>74758717</v>
      </c>
      <c r="H1012" s="75">
        <v>74758717</v>
      </c>
      <c r="I1012" s="74" t="s">
        <v>2829</v>
      </c>
      <c r="J1012" s="74" t="s">
        <v>2832</v>
      </c>
      <c r="K1012" s="75">
        <v>5004096</v>
      </c>
      <c r="L1012" s="75">
        <v>0</v>
      </c>
      <c r="M1012" s="75">
        <v>79762813</v>
      </c>
      <c r="N1012" s="75">
        <v>79762813</v>
      </c>
      <c r="O1012" s="75">
        <v>74758717</v>
      </c>
      <c r="P1012" s="75">
        <v>79762813</v>
      </c>
      <c r="Q1012" s="75">
        <v>74758717</v>
      </c>
      <c r="R1012" s="75">
        <v>79762813</v>
      </c>
      <c r="S1012" s="75">
        <v>74758717</v>
      </c>
    </row>
    <row r="1013" spans="1:19" x14ac:dyDescent="0.35">
      <c r="A1013" s="74" t="s">
        <v>1018</v>
      </c>
      <c r="B1013" s="74">
        <v>161</v>
      </c>
      <c r="C1013" s="74" t="s">
        <v>1724</v>
      </c>
      <c r="D1013" s="74">
        <v>161909</v>
      </c>
      <c r="E1013" s="74" t="s">
        <v>2563</v>
      </c>
      <c r="F1013" s="75">
        <v>348852128</v>
      </c>
      <c r="G1013" s="75">
        <v>348852128</v>
      </c>
      <c r="H1013" s="75">
        <v>348852128</v>
      </c>
      <c r="I1013" s="74" t="s">
        <v>2829</v>
      </c>
      <c r="J1013" s="74" t="s">
        <v>2832</v>
      </c>
      <c r="K1013" s="75">
        <v>12280334</v>
      </c>
      <c r="L1013" s="75">
        <v>0</v>
      </c>
      <c r="M1013" s="75">
        <v>361132462</v>
      </c>
      <c r="N1013" s="75">
        <v>361132462</v>
      </c>
      <c r="O1013" s="75">
        <v>348852128</v>
      </c>
      <c r="P1013" s="75">
        <v>361132462</v>
      </c>
      <c r="Q1013" s="75">
        <v>348852128</v>
      </c>
      <c r="R1013" s="75">
        <v>361132462</v>
      </c>
      <c r="S1013" s="75">
        <v>348852128</v>
      </c>
    </row>
    <row r="1014" spans="1:19" x14ac:dyDescent="0.35">
      <c r="A1014" s="74" t="s">
        <v>1019</v>
      </c>
      <c r="B1014" s="74">
        <v>161</v>
      </c>
      <c r="C1014" s="74" t="s">
        <v>1724</v>
      </c>
      <c r="D1014" s="74">
        <v>161910</v>
      </c>
      <c r="E1014" s="74" t="s">
        <v>1896</v>
      </c>
      <c r="F1014" s="75">
        <v>100545171</v>
      </c>
      <c r="G1014" s="75">
        <v>100545171</v>
      </c>
      <c r="H1014" s="75">
        <v>100545171</v>
      </c>
      <c r="I1014" s="74" t="s">
        <v>2829</v>
      </c>
      <c r="J1014" s="74" t="s">
        <v>2832</v>
      </c>
      <c r="K1014" s="75">
        <v>5921133</v>
      </c>
      <c r="L1014" s="75">
        <v>0</v>
      </c>
      <c r="M1014" s="75">
        <v>106466304</v>
      </c>
      <c r="N1014" s="75">
        <v>106466304</v>
      </c>
      <c r="O1014" s="75">
        <v>100545171</v>
      </c>
      <c r="P1014" s="75">
        <v>106466304</v>
      </c>
      <c r="Q1014" s="75">
        <v>100545171</v>
      </c>
      <c r="R1014" s="75">
        <v>106466304</v>
      </c>
      <c r="S1014" s="75">
        <v>100545171</v>
      </c>
    </row>
    <row r="1015" spans="1:19" x14ac:dyDescent="0.35">
      <c r="A1015" s="74" t="s">
        <v>1020</v>
      </c>
      <c r="B1015" s="74">
        <v>161</v>
      </c>
      <c r="C1015" s="74" t="s">
        <v>1724</v>
      </c>
      <c r="D1015" s="74">
        <v>161912</v>
      </c>
      <c r="E1015" s="74" t="s">
        <v>2211</v>
      </c>
      <c r="F1015" s="75">
        <v>682796543</v>
      </c>
      <c r="G1015" s="75">
        <v>682796543</v>
      </c>
      <c r="H1015" s="75">
        <v>682796543</v>
      </c>
      <c r="I1015" s="74" t="s">
        <v>2829</v>
      </c>
      <c r="J1015" s="74" t="s">
        <v>2832</v>
      </c>
      <c r="K1015" s="75">
        <v>4915893</v>
      </c>
      <c r="L1015" s="75">
        <v>2538397</v>
      </c>
      <c r="M1015" s="75">
        <v>687712436</v>
      </c>
      <c r="N1015" s="75">
        <v>685174039</v>
      </c>
      <c r="O1015" s="75">
        <v>680258146</v>
      </c>
      <c r="P1015" s="75">
        <v>687712436</v>
      </c>
      <c r="Q1015" s="75">
        <v>682796543</v>
      </c>
      <c r="R1015" s="75">
        <v>685174039</v>
      </c>
      <c r="S1015" s="75">
        <v>680258146</v>
      </c>
    </row>
    <row r="1016" spans="1:19" x14ac:dyDescent="0.35">
      <c r="A1016" s="74" t="s">
        <v>1021</v>
      </c>
      <c r="B1016" s="74">
        <v>161</v>
      </c>
      <c r="C1016" s="74" t="s">
        <v>1724</v>
      </c>
      <c r="D1016" s="74">
        <v>161914</v>
      </c>
      <c r="E1016" s="74" t="s">
        <v>2564</v>
      </c>
      <c r="F1016" s="75">
        <v>4317987992</v>
      </c>
      <c r="G1016" s="75">
        <v>4317987992</v>
      </c>
      <c r="H1016" s="75">
        <v>4317987992</v>
      </c>
      <c r="I1016" s="74" t="s">
        <v>2829</v>
      </c>
      <c r="J1016" s="74" t="s">
        <v>2832</v>
      </c>
      <c r="K1016" s="75">
        <v>141583194</v>
      </c>
      <c r="L1016" s="75">
        <v>0</v>
      </c>
      <c r="M1016" s="75">
        <v>4459571186</v>
      </c>
      <c r="N1016" s="75">
        <v>4459571186</v>
      </c>
      <c r="O1016" s="75">
        <v>4317987992</v>
      </c>
      <c r="P1016" s="75">
        <v>4459571186</v>
      </c>
      <c r="Q1016" s="75">
        <v>4317987992</v>
      </c>
      <c r="R1016" s="75">
        <v>4459571186</v>
      </c>
      <c r="S1016" s="75">
        <v>4317987992</v>
      </c>
    </row>
    <row r="1017" spans="1:19" x14ac:dyDescent="0.35">
      <c r="A1017" s="74" t="s">
        <v>1022</v>
      </c>
      <c r="B1017" s="74">
        <v>161</v>
      </c>
      <c r="C1017" s="74" t="s">
        <v>1724</v>
      </c>
      <c r="D1017" s="74">
        <v>161916</v>
      </c>
      <c r="E1017" s="74" t="s">
        <v>2402</v>
      </c>
      <c r="F1017" s="75">
        <v>379319578</v>
      </c>
      <c r="G1017" s="75">
        <v>379319578</v>
      </c>
      <c r="H1017" s="75">
        <v>379319578</v>
      </c>
      <c r="I1017" s="74" t="s">
        <v>2829</v>
      </c>
      <c r="J1017" s="74" t="s">
        <v>2832</v>
      </c>
      <c r="K1017" s="75">
        <v>19315822</v>
      </c>
      <c r="L1017" s="75">
        <v>0</v>
      </c>
      <c r="M1017" s="75">
        <v>398635400</v>
      </c>
      <c r="N1017" s="75">
        <v>398635400</v>
      </c>
      <c r="O1017" s="75">
        <v>379319578</v>
      </c>
      <c r="P1017" s="75">
        <v>398635400</v>
      </c>
      <c r="Q1017" s="75">
        <v>379319578</v>
      </c>
      <c r="R1017" s="75">
        <v>398635400</v>
      </c>
      <c r="S1017" s="75">
        <v>379319578</v>
      </c>
    </row>
    <row r="1018" spans="1:19" x14ac:dyDescent="0.35">
      <c r="A1018" s="74" t="s">
        <v>1023</v>
      </c>
      <c r="B1018" s="74">
        <v>161</v>
      </c>
      <c r="C1018" s="74" t="s">
        <v>1724</v>
      </c>
      <c r="D1018" s="74">
        <v>161918</v>
      </c>
      <c r="E1018" s="74" t="s">
        <v>2403</v>
      </c>
      <c r="F1018" s="75">
        <v>104263560</v>
      </c>
      <c r="G1018" s="75">
        <v>104263560</v>
      </c>
      <c r="H1018" s="75">
        <v>104263560</v>
      </c>
      <c r="I1018" s="74" t="s">
        <v>2829</v>
      </c>
      <c r="J1018" s="74" t="s">
        <v>2832</v>
      </c>
      <c r="K1018" s="75">
        <v>6781059</v>
      </c>
      <c r="L1018" s="75">
        <v>0</v>
      </c>
      <c r="M1018" s="75">
        <v>111044619</v>
      </c>
      <c r="N1018" s="75">
        <v>111044619</v>
      </c>
      <c r="O1018" s="75">
        <v>104263560</v>
      </c>
      <c r="P1018" s="75">
        <v>111044619</v>
      </c>
      <c r="Q1018" s="75">
        <v>104263560</v>
      </c>
      <c r="R1018" s="75">
        <v>111044619</v>
      </c>
      <c r="S1018" s="75">
        <v>104263560</v>
      </c>
    </row>
    <row r="1019" spans="1:19" x14ac:dyDescent="0.35">
      <c r="A1019" s="74" t="s">
        <v>1024</v>
      </c>
      <c r="B1019" s="74">
        <v>161</v>
      </c>
      <c r="C1019" s="74" t="s">
        <v>1724</v>
      </c>
      <c r="D1019" s="74">
        <v>161919</v>
      </c>
      <c r="E1019" s="74" t="s">
        <v>1897</v>
      </c>
      <c r="F1019" s="75">
        <v>127405488</v>
      </c>
      <c r="G1019" s="75">
        <v>127405488</v>
      </c>
      <c r="H1019" s="75">
        <v>127405488</v>
      </c>
      <c r="I1019" s="74" t="s">
        <v>2829</v>
      </c>
      <c r="J1019" s="74" t="s">
        <v>2832</v>
      </c>
      <c r="K1019" s="75">
        <v>7884098</v>
      </c>
      <c r="L1019" s="75">
        <v>0</v>
      </c>
      <c r="M1019" s="75">
        <v>135289586</v>
      </c>
      <c r="N1019" s="75">
        <v>135289586</v>
      </c>
      <c r="O1019" s="75">
        <v>127405488</v>
      </c>
      <c r="P1019" s="75">
        <v>135289586</v>
      </c>
      <c r="Q1019" s="75">
        <v>127405488</v>
      </c>
      <c r="R1019" s="75">
        <v>135289586</v>
      </c>
      <c r="S1019" s="75">
        <v>127405488</v>
      </c>
    </row>
    <row r="1020" spans="1:19" x14ac:dyDescent="0.35">
      <c r="A1020" s="74" t="s">
        <v>1025</v>
      </c>
      <c r="B1020" s="74">
        <v>161</v>
      </c>
      <c r="C1020" s="74" t="s">
        <v>1724</v>
      </c>
      <c r="D1020" s="74">
        <v>161920</v>
      </c>
      <c r="E1020" s="74" t="s">
        <v>1929</v>
      </c>
      <c r="F1020" s="75">
        <v>633210336</v>
      </c>
      <c r="G1020" s="75">
        <v>633210336</v>
      </c>
      <c r="H1020" s="75">
        <v>633210336</v>
      </c>
      <c r="I1020" s="74" t="s">
        <v>2829</v>
      </c>
      <c r="J1020" s="74" t="s">
        <v>2832</v>
      </c>
      <c r="K1020" s="75">
        <v>29546321</v>
      </c>
      <c r="L1020" s="75">
        <v>0</v>
      </c>
      <c r="M1020" s="75">
        <v>662756657</v>
      </c>
      <c r="N1020" s="75">
        <v>662756657</v>
      </c>
      <c r="O1020" s="75">
        <v>633210336</v>
      </c>
      <c r="P1020" s="75">
        <v>662756657</v>
      </c>
      <c r="Q1020" s="75">
        <v>633210336</v>
      </c>
      <c r="R1020" s="75">
        <v>662756657</v>
      </c>
      <c r="S1020" s="75">
        <v>633210336</v>
      </c>
    </row>
    <row r="1021" spans="1:19" x14ac:dyDescent="0.35">
      <c r="A1021" s="74" t="s">
        <v>1026</v>
      </c>
      <c r="B1021" s="74">
        <v>161</v>
      </c>
      <c r="C1021" s="74" t="s">
        <v>1724</v>
      </c>
      <c r="D1021" s="74">
        <v>161921</v>
      </c>
      <c r="E1021" s="74" t="s">
        <v>2565</v>
      </c>
      <c r="F1021" s="75">
        <v>576959855</v>
      </c>
      <c r="G1021" s="75">
        <v>576959855</v>
      </c>
      <c r="H1021" s="75">
        <v>576959855</v>
      </c>
      <c r="I1021" s="74" t="s">
        <v>2829</v>
      </c>
      <c r="J1021" s="74" t="s">
        <v>2832</v>
      </c>
      <c r="K1021" s="75">
        <v>24464237</v>
      </c>
      <c r="L1021" s="75">
        <v>0</v>
      </c>
      <c r="M1021" s="75">
        <v>601424092</v>
      </c>
      <c r="N1021" s="75">
        <v>601424092</v>
      </c>
      <c r="O1021" s="75">
        <v>576959855</v>
      </c>
      <c r="P1021" s="75">
        <v>601424092</v>
      </c>
      <c r="Q1021" s="75">
        <v>576959855</v>
      </c>
      <c r="R1021" s="75">
        <v>601424092</v>
      </c>
      <c r="S1021" s="75">
        <v>576959855</v>
      </c>
    </row>
    <row r="1022" spans="1:19" x14ac:dyDescent="0.35">
      <c r="A1022" s="74" t="s">
        <v>1027</v>
      </c>
      <c r="B1022" s="74">
        <v>161</v>
      </c>
      <c r="C1022" s="74" t="s">
        <v>1724</v>
      </c>
      <c r="D1022" s="74">
        <v>161922</v>
      </c>
      <c r="E1022" s="74" t="s">
        <v>2212</v>
      </c>
      <c r="F1022" s="75">
        <v>535374484</v>
      </c>
      <c r="G1022" s="75">
        <v>535374484</v>
      </c>
      <c r="H1022" s="75">
        <v>535374484</v>
      </c>
      <c r="I1022" s="74" t="s">
        <v>2829</v>
      </c>
      <c r="J1022" s="74" t="s">
        <v>2832</v>
      </c>
      <c r="K1022" s="75">
        <v>30050656</v>
      </c>
      <c r="L1022" s="75">
        <v>0</v>
      </c>
      <c r="M1022" s="75">
        <v>565425140</v>
      </c>
      <c r="N1022" s="75">
        <v>565425140</v>
      </c>
      <c r="O1022" s="75">
        <v>535374484</v>
      </c>
      <c r="P1022" s="75">
        <v>565425140</v>
      </c>
      <c r="Q1022" s="75">
        <v>535374484</v>
      </c>
      <c r="R1022" s="75">
        <v>565425140</v>
      </c>
      <c r="S1022" s="75">
        <v>535374484</v>
      </c>
    </row>
    <row r="1023" spans="1:19" x14ac:dyDescent="0.35">
      <c r="A1023" s="74" t="s">
        <v>1028</v>
      </c>
      <c r="B1023" s="74">
        <v>161</v>
      </c>
      <c r="C1023" s="74" t="s">
        <v>1724</v>
      </c>
      <c r="D1023" s="74">
        <v>161923</v>
      </c>
      <c r="E1023" s="74" t="s">
        <v>2566</v>
      </c>
      <c r="F1023" s="75">
        <v>139168112</v>
      </c>
      <c r="G1023" s="75">
        <v>139168112</v>
      </c>
      <c r="H1023" s="75">
        <v>139168112</v>
      </c>
      <c r="I1023" s="74" t="s">
        <v>2829</v>
      </c>
      <c r="J1023" s="74" t="s">
        <v>2832</v>
      </c>
      <c r="K1023" s="75">
        <v>5614001</v>
      </c>
      <c r="L1023" s="75">
        <v>0</v>
      </c>
      <c r="M1023" s="75">
        <v>144782113</v>
      </c>
      <c r="N1023" s="75">
        <v>144782113</v>
      </c>
      <c r="O1023" s="75">
        <v>139168112</v>
      </c>
      <c r="P1023" s="75">
        <v>144782113</v>
      </c>
      <c r="Q1023" s="75">
        <v>139168112</v>
      </c>
      <c r="R1023" s="75">
        <v>144782113</v>
      </c>
      <c r="S1023" s="75">
        <v>139168112</v>
      </c>
    </row>
    <row r="1024" spans="1:19" x14ac:dyDescent="0.35">
      <c r="A1024" s="74" t="s">
        <v>1029</v>
      </c>
      <c r="B1024" s="74">
        <v>161</v>
      </c>
      <c r="C1024" s="74" t="s">
        <v>1724</v>
      </c>
      <c r="D1024" s="74">
        <v>161924</v>
      </c>
      <c r="E1024" s="74" t="s">
        <v>2567</v>
      </c>
      <c r="F1024" s="75">
        <v>60565969</v>
      </c>
      <c r="G1024" s="75">
        <v>60565969</v>
      </c>
      <c r="H1024" s="75">
        <v>60565969</v>
      </c>
      <c r="I1024" s="74" t="s">
        <v>2829</v>
      </c>
      <c r="J1024" s="74" t="s">
        <v>2832</v>
      </c>
      <c r="K1024" s="75">
        <v>3007813</v>
      </c>
      <c r="L1024" s="75">
        <v>0</v>
      </c>
      <c r="M1024" s="75">
        <v>63573782</v>
      </c>
      <c r="N1024" s="75">
        <v>63573782</v>
      </c>
      <c r="O1024" s="75">
        <v>60565969</v>
      </c>
      <c r="P1024" s="75">
        <v>63573782</v>
      </c>
      <c r="Q1024" s="75">
        <v>60565969</v>
      </c>
      <c r="R1024" s="75">
        <v>63573782</v>
      </c>
      <c r="S1024" s="75">
        <v>60565969</v>
      </c>
    </row>
    <row r="1025" spans="1:19" x14ac:dyDescent="0.35">
      <c r="A1025" s="74" t="s">
        <v>1030</v>
      </c>
      <c r="B1025" s="74">
        <v>161</v>
      </c>
      <c r="C1025" s="74" t="s">
        <v>1724</v>
      </c>
      <c r="D1025" s="74">
        <v>161925</v>
      </c>
      <c r="E1025" s="74" t="s">
        <v>2568</v>
      </c>
      <c r="F1025" s="75">
        <v>37276871</v>
      </c>
      <c r="G1025" s="75">
        <v>37276871</v>
      </c>
      <c r="H1025" s="75">
        <v>37276871</v>
      </c>
      <c r="I1025" s="74" t="s">
        <v>2829</v>
      </c>
      <c r="J1025" s="74" t="s">
        <v>2832</v>
      </c>
      <c r="K1025" s="75">
        <v>3165999</v>
      </c>
      <c r="L1025" s="75">
        <v>0</v>
      </c>
      <c r="M1025" s="75">
        <v>40442870</v>
      </c>
      <c r="N1025" s="75">
        <v>40442870</v>
      </c>
      <c r="O1025" s="75">
        <v>37276871</v>
      </c>
      <c r="P1025" s="75">
        <v>40442870</v>
      </c>
      <c r="Q1025" s="75">
        <v>37276871</v>
      </c>
      <c r="R1025" s="75">
        <v>40442870</v>
      </c>
      <c r="S1025" s="75">
        <v>37276871</v>
      </c>
    </row>
    <row r="1026" spans="1:19" x14ac:dyDescent="0.35">
      <c r="A1026" s="74" t="s">
        <v>1031</v>
      </c>
      <c r="B1026" s="74">
        <v>162</v>
      </c>
      <c r="C1026" s="74" t="s">
        <v>1725</v>
      </c>
      <c r="D1026" s="74">
        <v>162904</v>
      </c>
      <c r="E1026" s="74" t="s">
        <v>2569</v>
      </c>
      <c r="F1026" s="75">
        <v>3215100618</v>
      </c>
      <c r="G1026" s="75">
        <v>3359966285</v>
      </c>
      <c r="H1026" s="75">
        <v>3215100618</v>
      </c>
      <c r="I1026" s="74" t="s">
        <v>2829</v>
      </c>
      <c r="J1026" s="74" t="s">
        <v>2833</v>
      </c>
      <c r="K1026" s="75">
        <v>1571613</v>
      </c>
      <c r="L1026" s="75">
        <v>1515065</v>
      </c>
      <c r="M1026" s="75">
        <v>3216672231</v>
      </c>
      <c r="N1026" s="75">
        <v>3215157166</v>
      </c>
      <c r="O1026" s="75">
        <v>3213585553</v>
      </c>
      <c r="P1026" s="75">
        <v>3216672231</v>
      </c>
      <c r="Q1026" s="75">
        <v>3215100618</v>
      </c>
      <c r="R1026" s="75">
        <v>3215157166</v>
      </c>
      <c r="S1026" s="75">
        <v>3213585553</v>
      </c>
    </row>
    <row r="1027" spans="1:19" x14ac:dyDescent="0.35">
      <c r="A1027" s="74" t="s">
        <v>1032</v>
      </c>
      <c r="B1027" s="74">
        <v>163</v>
      </c>
      <c r="C1027" s="74" t="s">
        <v>1726</v>
      </c>
      <c r="D1027" s="74">
        <v>7904</v>
      </c>
      <c r="E1027" s="74" t="s">
        <v>1852</v>
      </c>
      <c r="F1027" s="75">
        <v>65006780</v>
      </c>
      <c r="G1027" s="75">
        <v>65006780</v>
      </c>
      <c r="H1027" s="75">
        <v>65006780</v>
      </c>
      <c r="I1027" s="74" t="s">
        <v>2829</v>
      </c>
      <c r="J1027" s="74" t="s">
        <v>2832</v>
      </c>
      <c r="K1027" s="75">
        <v>3805100</v>
      </c>
      <c r="L1027" s="75">
        <v>0</v>
      </c>
      <c r="M1027" s="75">
        <v>68811880</v>
      </c>
      <c r="N1027" s="75">
        <v>68811880</v>
      </c>
      <c r="O1027" s="75">
        <v>65006780</v>
      </c>
      <c r="P1027" s="75">
        <v>68811880</v>
      </c>
      <c r="Q1027" s="75">
        <v>65006780</v>
      </c>
      <c r="R1027" s="75">
        <v>68811880</v>
      </c>
      <c r="S1027" s="75">
        <v>65006780</v>
      </c>
    </row>
    <row r="1028" spans="1:19" x14ac:dyDescent="0.35">
      <c r="A1028" s="74" t="s">
        <v>1033</v>
      </c>
      <c r="B1028" s="74">
        <v>163</v>
      </c>
      <c r="C1028" s="74" t="s">
        <v>1726</v>
      </c>
      <c r="D1028" s="74">
        <v>15915</v>
      </c>
      <c r="E1028" s="74" t="s">
        <v>1868</v>
      </c>
      <c r="F1028" s="75">
        <v>96274986</v>
      </c>
      <c r="G1028" s="75">
        <v>96274986</v>
      </c>
      <c r="H1028" s="75">
        <v>96274986</v>
      </c>
      <c r="I1028" s="74" t="s">
        <v>2829</v>
      </c>
      <c r="J1028" s="74" t="s">
        <v>2832</v>
      </c>
      <c r="K1028" s="75">
        <v>2420970</v>
      </c>
      <c r="L1028" s="75">
        <v>0</v>
      </c>
      <c r="M1028" s="75">
        <v>98695956</v>
      </c>
      <c r="N1028" s="75">
        <v>98695956</v>
      </c>
      <c r="O1028" s="75">
        <v>96274986</v>
      </c>
      <c r="P1028" s="75">
        <v>98695956</v>
      </c>
      <c r="Q1028" s="75">
        <v>96274986</v>
      </c>
      <c r="R1028" s="75">
        <v>98695956</v>
      </c>
      <c r="S1028" s="75">
        <v>96274986</v>
      </c>
    </row>
    <row r="1029" spans="1:19" x14ac:dyDescent="0.35">
      <c r="A1029" s="74" t="s">
        <v>1034</v>
      </c>
      <c r="B1029" s="74">
        <v>163</v>
      </c>
      <c r="C1029" s="74" t="s">
        <v>1726</v>
      </c>
      <c r="D1029" s="74">
        <v>163901</v>
      </c>
      <c r="E1029" s="74" t="s">
        <v>2261</v>
      </c>
      <c r="F1029" s="75">
        <v>363093549</v>
      </c>
      <c r="G1029" s="75">
        <v>363093549</v>
      </c>
      <c r="H1029" s="75">
        <v>363093549</v>
      </c>
      <c r="I1029" s="74" t="s">
        <v>2829</v>
      </c>
      <c r="J1029" s="74" t="s">
        <v>2832</v>
      </c>
      <c r="K1029" s="75">
        <v>17471185</v>
      </c>
      <c r="L1029" s="75">
        <v>0</v>
      </c>
      <c r="M1029" s="75">
        <v>380564734</v>
      </c>
      <c r="N1029" s="75">
        <v>380564734</v>
      </c>
      <c r="O1029" s="75">
        <v>363093549</v>
      </c>
      <c r="P1029" s="75">
        <v>380564734</v>
      </c>
      <c r="Q1029" s="75">
        <v>363093549</v>
      </c>
      <c r="R1029" s="75">
        <v>380564734</v>
      </c>
      <c r="S1029" s="75">
        <v>363093549</v>
      </c>
    </row>
    <row r="1030" spans="1:19" x14ac:dyDescent="0.35">
      <c r="A1030" s="74" t="s">
        <v>1035</v>
      </c>
      <c r="B1030" s="74">
        <v>163</v>
      </c>
      <c r="C1030" s="74" t="s">
        <v>1726</v>
      </c>
      <c r="D1030" s="74">
        <v>163902</v>
      </c>
      <c r="E1030" s="74" t="s">
        <v>2570</v>
      </c>
      <c r="F1030" s="75">
        <v>116401154</v>
      </c>
      <c r="G1030" s="75">
        <v>125673532</v>
      </c>
      <c r="H1030" s="75">
        <v>116401154</v>
      </c>
      <c r="I1030" s="74" t="s">
        <v>2829</v>
      </c>
      <c r="J1030" s="74" t="s">
        <v>2833</v>
      </c>
      <c r="K1030" s="75">
        <v>3074949</v>
      </c>
      <c r="L1030" s="75">
        <v>0</v>
      </c>
      <c r="M1030" s="75">
        <v>119476103</v>
      </c>
      <c r="N1030" s="75">
        <v>119476103</v>
      </c>
      <c r="O1030" s="75">
        <v>116401154</v>
      </c>
      <c r="P1030" s="75">
        <v>119476103</v>
      </c>
      <c r="Q1030" s="75">
        <v>116401154</v>
      </c>
      <c r="R1030" s="75">
        <v>119476103</v>
      </c>
      <c r="S1030" s="75">
        <v>116401154</v>
      </c>
    </row>
    <row r="1031" spans="1:19" x14ac:dyDescent="0.35">
      <c r="A1031" s="74" t="s">
        <v>1036</v>
      </c>
      <c r="B1031" s="74">
        <v>163</v>
      </c>
      <c r="C1031" s="74" t="s">
        <v>1726</v>
      </c>
      <c r="D1031" s="74">
        <v>163903</v>
      </c>
      <c r="E1031" s="74" t="s">
        <v>2571</v>
      </c>
      <c r="F1031" s="75">
        <v>177200115</v>
      </c>
      <c r="G1031" s="75">
        <v>177200115</v>
      </c>
      <c r="H1031" s="75">
        <v>177200115</v>
      </c>
      <c r="I1031" s="74" t="s">
        <v>2829</v>
      </c>
      <c r="J1031" s="74" t="s">
        <v>2832</v>
      </c>
      <c r="K1031" s="75">
        <v>10452202</v>
      </c>
      <c r="L1031" s="75">
        <v>0</v>
      </c>
      <c r="M1031" s="75">
        <v>187652317</v>
      </c>
      <c r="N1031" s="75">
        <v>187652317</v>
      </c>
      <c r="O1031" s="75">
        <v>177200115</v>
      </c>
      <c r="P1031" s="75">
        <v>187652317</v>
      </c>
      <c r="Q1031" s="75">
        <v>177200115</v>
      </c>
      <c r="R1031" s="75">
        <v>187652317</v>
      </c>
      <c r="S1031" s="75">
        <v>177200115</v>
      </c>
    </row>
    <row r="1032" spans="1:19" x14ac:dyDescent="0.35">
      <c r="A1032" s="74" t="s">
        <v>1037</v>
      </c>
      <c r="B1032" s="74">
        <v>163</v>
      </c>
      <c r="C1032" s="74" t="s">
        <v>1726</v>
      </c>
      <c r="D1032" s="74">
        <v>163904</v>
      </c>
      <c r="E1032" s="74" t="s">
        <v>2262</v>
      </c>
      <c r="F1032" s="75">
        <v>564261522</v>
      </c>
      <c r="G1032" s="75">
        <v>564261522</v>
      </c>
      <c r="H1032" s="75">
        <v>564261522</v>
      </c>
      <c r="I1032" s="74" t="s">
        <v>2829</v>
      </c>
      <c r="J1032" s="74" t="s">
        <v>2832</v>
      </c>
      <c r="K1032" s="75">
        <v>21211999</v>
      </c>
      <c r="L1032" s="75">
        <v>0</v>
      </c>
      <c r="M1032" s="75">
        <v>585473521</v>
      </c>
      <c r="N1032" s="75">
        <v>585473521</v>
      </c>
      <c r="O1032" s="75">
        <v>564261522</v>
      </c>
      <c r="P1032" s="75">
        <v>585473521</v>
      </c>
      <c r="Q1032" s="75">
        <v>564261522</v>
      </c>
      <c r="R1032" s="75">
        <v>585473521</v>
      </c>
      <c r="S1032" s="75">
        <v>564261522</v>
      </c>
    </row>
    <row r="1033" spans="1:19" x14ac:dyDescent="0.35">
      <c r="A1033" s="74" t="s">
        <v>1038</v>
      </c>
      <c r="B1033" s="74">
        <v>163</v>
      </c>
      <c r="C1033" s="74" t="s">
        <v>1726</v>
      </c>
      <c r="D1033" s="74">
        <v>163908</v>
      </c>
      <c r="E1033" s="74" t="s">
        <v>1912</v>
      </c>
      <c r="F1033" s="75">
        <v>961845354</v>
      </c>
      <c r="G1033" s="75">
        <v>961845354</v>
      </c>
      <c r="H1033" s="75">
        <v>961845354</v>
      </c>
      <c r="I1033" s="74" t="s">
        <v>2829</v>
      </c>
      <c r="J1033" s="74" t="s">
        <v>2832</v>
      </c>
      <c r="K1033" s="75">
        <v>37101113</v>
      </c>
      <c r="L1033" s="75">
        <v>0</v>
      </c>
      <c r="M1033" s="75">
        <v>998946467</v>
      </c>
      <c r="N1033" s="75">
        <v>998946467</v>
      </c>
      <c r="O1033" s="75">
        <v>961845354</v>
      </c>
      <c r="P1033" s="75">
        <v>998946467</v>
      </c>
      <c r="Q1033" s="75">
        <v>961845354</v>
      </c>
      <c r="R1033" s="75">
        <v>998946467</v>
      </c>
      <c r="S1033" s="75">
        <v>961845354</v>
      </c>
    </row>
    <row r="1034" spans="1:19" x14ac:dyDescent="0.35">
      <c r="A1034" s="74" t="s">
        <v>1039</v>
      </c>
      <c r="B1034" s="74">
        <v>163</v>
      </c>
      <c r="C1034" s="74" t="s">
        <v>1726</v>
      </c>
      <c r="D1034" s="74">
        <v>232904</v>
      </c>
      <c r="E1034" s="74" t="s">
        <v>1869</v>
      </c>
      <c r="F1034" s="75">
        <v>3561245</v>
      </c>
      <c r="G1034" s="75">
        <v>3561245</v>
      </c>
      <c r="H1034" s="75">
        <v>3561245</v>
      </c>
      <c r="I1034" s="74" t="s">
        <v>2829</v>
      </c>
      <c r="J1034" s="74" t="s">
        <v>2832</v>
      </c>
      <c r="K1034" s="75">
        <v>40000</v>
      </c>
      <c r="L1034" s="75">
        <v>0</v>
      </c>
      <c r="M1034" s="75">
        <v>3601245</v>
      </c>
      <c r="N1034" s="75">
        <v>3601245</v>
      </c>
      <c r="O1034" s="75">
        <v>3561245</v>
      </c>
      <c r="P1034" s="75">
        <v>3601245</v>
      </c>
      <c r="Q1034" s="75">
        <v>3561245</v>
      </c>
      <c r="R1034" s="75">
        <v>3601245</v>
      </c>
      <c r="S1034" s="75">
        <v>3561245</v>
      </c>
    </row>
    <row r="1035" spans="1:19" x14ac:dyDescent="0.35">
      <c r="A1035" s="74" t="s">
        <v>1040</v>
      </c>
      <c r="B1035" s="74">
        <v>164</v>
      </c>
      <c r="C1035" s="74" t="s">
        <v>1727</v>
      </c>
      <c r="D1035" s="74">
        <v>48901</v>
      </c>
      <c r="E1035" s="74" t="s">
        <v>2089</v>
      </c>
      <c r="F1035" s="75">
        <v>988810</v>
      </c>
      <c r="G1035" s="75">
        <v>988810</v>
      </c>
      <c r="H1035" s="75">
        <v>988810</v>
      </c>
      <c r="I1035" s="74" t="s">
        <v>2829</v>
      </c>
      <c r="J1035" s="74" t="s">
        <v>2832</v>
      </c>
      <c r="K1035" s="75">
        <v>10000</v>
      </c>
      <c r="L1035" s="75">
        <v>0</v>
      </c>
      <c r="M1035" s="75">
        <v>998810</v>
      </c>
      <c r="N1035" s="75">
        <v>998810</v>
      </c>
      <c r="O1035" s="75">
        <v>988810</v>
      </c>
      <c r="P1035" s="75">
        <v>998810</v>
      </c>
      <c r="Q1035" s="75">
        <v>988810</v>
      </c>
      <c r="R1035" s="75">
        <v>998810</v>
      </c>
      <c r="S1035" s="75">
        <v>988810</v>
      </c>
    </row>
    <row r="1036" spans="1:19" x14ac:dyDescent="0.35">
      <c r="A1036" s="74" t="s">
        <v>1041</v>
      </c>
      <c r="B1036" s="74">
        <v>164</v>
      </c>
      <c r="C1036" s="74" t="s">
        <v>1727</v>
      </c>
      <c r="D1036" s="74">
        <v>157901</v>
      </c>
      <c r="E1036" s="74" t="s">
        <v>2506</v>
      </c>
      <c r="F1036" s="75">
        <v>4298649</v>
      </c>
      <c r="G1036" s="75">
        <v>4298649</v>
      </c>
      <c r="H1036" s="75">
        <v>4298649</v>
      </c>
      <c r="I1036" s="74" t="s">
        <v>2829</v>
      </c>
      <c r="J1036" s="74" t="s">
        <v>2832</v>
      </c>
      <c r="K1036" s="75">
        <v>85000</v>
      </c>
      <c r="L1036" s="75">
        <v>0</v>
      </c>
      <c r="M1036" s="75">
        <v>4383649</v>
      </c>
      <c r="N1036" s="75">
        <v>4383649</v>
      </c>
      <c r="O1036" s="75">
        <v>4298649</v>
      </c>
      <c r="P1036" s="75">
        <v>4383649</v>
      </c>
      <c r="Q1036" s="75">
        <v>4298649</v>
      </c>
      <c r="R1036" s="75">
        <v>4383649</v>
      </c>
      <c r="S1036" s="75">
        <v>4298649</v>
      </c>
    </row>
    <row r="1037" spans="1:19" x14ac:dyDescent="0.35">
      <c r="A1037" s="74" t="s">
        <v>1042</v>
      </c>
      <c r="B1037" s="74">
        <v>164</v>
      </c>
      <c r="C1037" s="74" t="s">
        <v>1727</v>
      </c>
      <c r="D1037" s="74">
        <v>164901</v>
      </c>
      <c r="E1037" s="74" t="s">
        <v>2572</v>
      </c>
      <c r="F1037" s="75">
        <v>160484815</v>
      </c>
      <c r="G1037" s="75">
        <v>160484815</v>
      </c>
      <c r="H1037" s="75">
        <v>160484815</v>
      </c>
      <c r="I1037" s="74" t="s">
        <v>2829</v>
      </c>
      <c r="J1037" s="74" t="s">
        <v>2832</v>
      </c>
      <c r="K1037" s="75">
        <v>4707820</v>
      </c>
      <c r="L1037" s="75">
        <v>0</v>
      </c>
      <c r="M1037" s="75">
        <v>165192635</v>
      </c>
      <c r="N1037" s="75">
        <v>165192635</v>
      </c>
      <c r="O1037" s="75">
        <v>160484815</v>
      </c>
      <c r="P1037" s="75">
        <v>165192635</v>
      </c>
      <c r="Q1037" s="75">
        <v>160484815</v>
      </c>
      <c r="R1037" s="75">
        <v>165192635</v>
      </c>
      <c r="S1037" s="75">
        <v>160484815</v>
      </c>
    </row>
    <row r="1038" spans="1:19" x14ac:dyDescent="0.35">
      <c r="A1038" s="74" t="s">
        <v>1043</v>
      </c>
      <c r="B1038" s="74">
        <v>165</v>
      </c>
      <c r="C1038" s="74" t="s">
        <v>1728</v>
      </c>
      <c r="D1038" s="74">
        <v>165901</v>
      </c>
      <c r="E1038" s="74" t="s">
        <v>2573</v>
      </c>
      <c r="F1038" s="75">
        <v>20183889779</v>
      </c>
      <c r="G1038" s="75">
        <v>20183889779</v>
      </c>
      <c r="H1038" s="75">
        <v>20183889779</v>
      </c>
      <c r="I1038" s="74" t="s">
        <v>2829</v>
      </c>
      <c r="J1038" s="74" t="s">
        <v>2832</v>
      </c>
      <c r="K1038" s="75">
        <v>261743402</v>
      </c>
      <c r="L1038" s="75">
        <v>291344341</v>
      </c>
      <c r="M1038" s="75">
        <v>20445633181</v>
      </c>
      <c r="N1038" s="75">
        <v>20154288840</v>
      </c>
      <c r="O1038" s="75">
        <v>19892545438</v>
      </c>
      <c r="P1038" s="75">
        <v>20445633181</v>
      </c>
      <c r="Q1038" s="75">
        <v>20183889779</v>
      </c>
      <c r="R1038" s="75">
        <v>20154288840</v>
      </c>
      <c r="S1038" s="75">
        <v>19892545438</v>
      </c>
    </row>
    <row r="1039" spans="1:19" x14ac:dyDescent="0.35">
      <c r="A1039" s="74" t="s">
        <v>1044</v>
      </c>
      <c r="B1039" s="74">
        <v>165</v>
      </c>
      <c r="C1039" s="74" t="s">
        <v>1728</v>
      </c>
      <c r="D1039" s="74">
        <v>165902</v>
      </c>
      <c r="E1039" s="74" t="s">
        <v>2574</v>
      </c>
      <c r="F1039" s="75">
        <v>1447016130</v>
      </c>
      <c r="G1039" s="75">
        <v>1447016130</v>
      </c>
      <c r="H1039" s="75">
        <v>1447016130</v>
      </c>
      <c r="I1039" s="74" t="s">
        <v>2829</v>
      </c>
      <c r="J1039" s="74" t="s">
        <v>2832</v>
      </c>
      <c r="K1039" s="75">
        <v>13759992</v>
      </c>
      <c r="L1039" s="75">
        <v>32724438</v>
      </c>
      <c r="M1039" s="75">
        <v>1460776122</v>
      </c>
      <c r="N1039" s="75">
        <v>1428051684</v>
      </c>
      <c r="O1039" s="75">
        <v>1414291692</v>
      </c>
      <c r="P1039" s="75">
        <v>1460776122</v>
      </c>
      <c r="Q1039" s="75">
        <v>1447016130</v>
      </c>
      <c r="R1039" s="75">
        <v>1428051684</v>
      </c>
      <c r="S1039" s="75">
        <v>1414291692</v>
      </c>
    </row>
    <row r="1040" spans="1:19" x14ac:dyDescent="0.35">
      <c r="A1040" s="74" t="s">
        <v>1045</v>
      </c>
      <c r="B1040" s="74">
        <v>166</v>
      </c>
      <c r="C1040" s="74" t="s">
        <v>1729</v>
      </c>
      <c r="D1040" s="74">
        <v>14902</v>
      </c>
      <c r="E1040" s="74" t="s">
        <v>1884</v>
      </c>
      <c r="F1040" s="75">
        <v>11966206</v>
      </c>
      <c r="G1040" s="75">
        <v>12886018</v>
      </c>
      <c r="H1040" s="75">
        <v>11966206</v>
      </c>
      <c r="I1040" s="74" t="s">
        <v>2829</v>
      </c>
      <c r="J1040" s="74" t="s">
        <v>2833</v>
      </c>
      <c r="K1040" s="75">
        <v>808670</v>
      </c>
      <c r="L1040" s="75">
        <v>0</v>
      </c>
      <c r="M1040" s="75">
        <v>12774876</v>
      </c>
      <c r="N1040" s="75">
        <v>12774876</v>
      </c>
      <c r="O1040" s="75">
        <v>11966206</v>
      </c>
      <c r="P1040" s="75">
        <v>12774876</v>
      </c>
      <c r="Q1040" s="75">
        <v>11966206</v>
      </c>
      <c r="R1040" s="75">
        <v>12774876</v>
      </c>
      <c r="S1040" s="75">
        <v>11966206</v>
      </c>
    </row>
    <row r="1041" spans="1:19" x14ac:dyDescent="0.35">
      <c r="A1041" s="74" t="s">
        <v>1046</v>
      </c>
      <c r="B1041" s="74">
        <v>166</v>
      </c>
      <c r="C1041" s="74" t="s">
        <v>1729</v>
      </c>
      <c r="D1041" s="74">
        <v>14905</v>
      </c>
      <c r="E1041" s="74" t="s">
        <v>1886</v>
      </c>
      <c r="F1041" s="75">
        <v>3531811</v>
      </c>
      <c r="G1041" s="75">
        <v>3531811</v>
      </c>
      <c r="H1041" s="75">
        <v>3531811</v>
      </c>
      <c r="I1041" s="74" t="s">
        <v>2829</v>
      </c>
      <c r="J1041" s="74" t="s">
        <v>2833</v>
      </c>
      <c r="K1041" s="75">
        <v>171665</v>
      </c>
      <c r="L1041" s="75">
        <v>0</v>
      </c>
      <c r="M1041" s="75">
        <v>3703476</v>
      </c>
      <c r="N1041" s="75">
        <v>3703476</v>
      </c>
      <c r="O1041" s="75">
        <v>3531811</v>
      </c>
      <c r="P1041" s="75">
        <v>3703476</v>
      </c>
      <c r="Q1041" s="75">
        <v>3531811</v>
      </c>
      <c r="R1041" s="75">
        <v>3703476</v>
      </c>
      <c r="S1041" s="75">
        <v>3531811</v>
      </c>
    </row>
    <row r="1042" spans="1:19" x14ac:dyDescent="0.35">
      <c r="A1042" s="74" t="s">
        <v>1047</v>
      </c>
      <c r="B1042" s="74">
        <v>166</v>
      </c>
      <c r="C1042" s="74" t="s">
        <v>1729</v>
      </c>
      <c r="D1042" s="74">
        <v>14907</v>
      </c>
      <c r="E1042" s="74" t="s">
        <v>1888</v>
      </c>
      <c r="F1042" s="75">
        <v>8766976</v>
      </c>
      <c r="G1042" s="75">
        <v>8766976</v>
      </c>
      <c r="H1042" s="75">
        <v>8766976</v>
      </c>
      <c r="I1042" s="74" t="s">
        <v>2829</v>
      </c>
      <c r="J1042" s="74" t="s">
        <v>2833</v>
      </c>
      <c r="K1042" s="75">
        <v>358480</v>
      </c>
      <c r="L1042" s="75">
        <v>0</v>
      </c>
      <c r="M1042" s="75">
        <v>9125456</v>
      </c>
      <c r="N1042" s="75">
        <v>9125456</v>
      </c>
      <c r="O1042" s="75">
        <v>8766976</v>
      </c>
      <c r="P1042" s="75">
        <v>9125456</v>
      </c>
      <c r="Q1042" s="75">
        <v>8766976</v>
      </c>
      <c r="R1042" s="75">
        <v>9125456</v>
      </c>
      <c r="S1042" s="75">
        <v>8766976</v>
      </c>
    </row>
    <row r="1043" spans="1:19" x14ac:dyDescent="0.35">
      <c r="A1043" s="74" t="s">
        <v>1048</v>
      </c>
      <c r="B1043" s="74">
        <v>166</v>
      </c>
      <c r="C1043" s="74" t="s">
        <v>1729</v>
      </c>
      <c r="D1043" s="74">
        <v>73905</v>
      </c>
      <c r="E1043" s="74" t="s">
        <v>1894</v>
      </c>
      <c r="F1043" s="75">
        <v>22246597</v>
      </c>
      <c r="G1043" s="75">
        <v>22246597</v>
      </c>
      <c r="H1043" s="75">
        <v>22246597</v>
      </c>
      <c r="I1043" s="74" t="s">
        <v>2829</v>
      </c>
      <c r="J1043" s="74" t="s">
        <v>2833</v>
      </c>
      <c r="K1043" s="75">
        <v>357897</v>
      </c>
      <c r="L1043" s="75">
        <v>0</v>
      </c>
      <c r="M1043" s="75">
        <v>22604494</v>
      </c>
      <c r="N1043" s="75">
        <v>22604494</v>
      </c>
      <c r="O1043" s="75">
        <v>22246597</v>
      </c>
      <c r="P1043" s="75">
        <v>22604494</v>
      </c>
      <c r="Q1043" s="75">
        <v>22246597</v>
      </c>
      <c r="R1043" s="75">
        <v>22604494</v>
      </c>
      <c r="S1043" s="75">
        <v>22246597</v>
      </c>
    </row>
    <row r="1044" spans="1:19" x14ac:dyDescent="0.35">
      <c r="A1044" s="74" t="s">
        <v>1049</v>
      </c>
      <c r="B1044" s="74">
        <v>166</v>
      </c>
      <c r="C1044" s="74" t="s">
        <v>1729</v>
      </c>
      <c r="D1044" s="74">
        <v>144902</v>
      </c>
      <c r="E1044" s="74" t="s">
        <v>1874</v>
      </c>
      <c r="F1044" s="75">
        <v>1724889</v>
      </c>
      <c r="G1044" s="75">
        <v>1724889</v>
      </c>
      <c r="H1044" s="75">
        <v>1724889</v>
      </c>
      <c r="I1044" s="74" t="s">
        <v>2829</v>
      </c>
      <c r="J1044" s="74" t="s">
        <v>2833</v>
      </c>
      <c r="K1044" s="75">
        <v>55000</v>
      </c>
      <c r="L1044" s="75">
        <v>0</v>
      </c>
      <c r="M1044" s="75">
        <v>1779889</v>
      </c>
      <c r="N1044" s="75">
        <v>1779889</v>
      </c>
      <c r="O1044" s="75">
        <v>1724889</v>
      </c>
      <c r="P1044" s="75">
        <v>1779889</v>
      </c>
      <c r="Q1044" s="75">
        <v>1724889</v>
      </c>
      <c r="R1044" s="75">
        <v>1779889</v>
      </c>
      <c r="S1044" s="75">
        <v>1724889</v>
      </c>
    </row>
    <row r="1045" spans="1:19" x14ac:dyDescent="0.35">
      <c r="A1045" s="74" t="s">
        <v>1050</v>
      </c>
      <c r="B1045" s="74">
        <v>166</v>
      </c>
      <c r="C1045" s="74" t="s">
        <v>1729</v>
      </c>
      <c r="D1045" s="74">
        <v>166901</v>
      </c>
      <c r="E1045" s="74" t="s">
        <v>2575</v>
      </c>
      <c r="F1045" s="75">
        <v>311608957</v>
      </c>
      <c r="G1045" s="75">
        <v>323638932</v>
      </c>
      <c r="H1045" s="75">
        <v>311608957</v>
      </c>
      <c r="I1045" s="74" t="s">
        <v>2829</v>
      </c>
      <c r="J1045" s="74" t="s">
        <v>2833</v>
      </c>
      <c r="K1045" s="75">
        <v>15130343</v>
      </c>
      <c r="L1045" s="75">
        <v>0</v>
      </c>
      <c r="M1045" s="75">
        <v>326739300</v>
      </c>
      <c r="N1045" s="75">
        <v>326739300</v>
      </c>
      <c r="O1045" s="75">
        <v>311608957</v>
      </c>
      <c r="P1045" s="75">
        <v>326739300</v>
      </c>
      <c r="Q1045" s="75">
        <v>311608957</v>
      </c>
      <c r="R1045" s="75">
        <v>326739300</v>
      </c>
      <c r="S1045" s="75">
        <v>311608957</v>
      </c>
    </row>
    <row r="1046" spans="1:19" x14ac:dyDescent="0.35">
      <c r="A1046" s="74" t="s">
        <v>1051</v>
      </c>
      <c r="B1046" s="74">
        <v>166</v>
      </c>
      <c r="C1046" s="74" t="s">
        <v>1729</v>
      </c>
      <c r="D1046" s="74">
        <v>166902</v>
      </c>
      <c r="E1046" s="74" t="s">
        <v>2576</v>
      </c>
      <c r="F1046" s="75">
        <v>76216711</v>
      </c>
      <c r="G1046" s="75">
        <v>75979193</v>
      </c>
      <c r="H1046" s="75">
        <v>76216711</v>
      </c>
      <c r="I1046" s="74" t="s">
        <v>2829</v>
      </c>
      <c r="J1046" s="74" t="s">
        <v>2833</v>
      </c>
      <c r="K1046" s="75">
        <v>2061416</v>
      </c>
      <c r="L1046" s="75">
        <v>0</v>
      </c>
      <c r="M1046" s="75">
        <v>78278127</v>
      </c>
      <c r="N1046" s="75">
        <v>78278127</v>
      </c>
      <c r="O1046" s="75">
        <v>76216711</v>
      </c>
      <c r="P1046" s="75">
        <v>78278127</v>
      </c>
      <c r="Q1046" s="75">
        <v>76216711</v>
      </c>
      <c r="R1046" s="75">
        <v>78278127</v>
      </c>
      <c r="S1046" s="75">
        <v>76216711</v>
      </c>
    </row>
    <row r="1047" spans="1:19" x14ac:dyDescent="0.35">
      <c r="A1047" s="74" t="s">
        <v>1052</v>
      </c>
      <c r="B1047" s="74">
        <v>166</v>
      </c>
      <c r="C1047" s="74" t="s">
        <v>1729</v>
      </c>
      <c r="D1047" s="74">
        <v>166903</v>
      </c>
      <c r="E1047" s="74" t="s">
        <v>2577</v>
      </c>
      <c r="F1047" s="75">
        <v>89881092</v>
      </c>
      <c r="G1047" s="75">
        <v>100148226</v>
      </c>
      <c r="H1047" s="75">
        <v>89881092</v>
      </c>
      <c r="I1047" s="74" t="s">
        <v>2829</v>
      </c>
      <c r="J1047" s="74" t="s">
        <v>2834</v>
      </c>
      <c r="K1047" s="75">
        <v>3610241</v>
      </c>
      <c r="L1047" s="75">
        <v>0</v>
      </c>
      <c r="M1047" s="75">
        <v>93491333</v>
      </c>
      <c r="N1047" s="75">
        <v>93491333</v>
      </c>
      <c r="O1047" s="75">
        <v>89881092</v>
      </c>
      <c r="P1047" s="75">
        <v>93491333</v>
      </c>
      <c r="Q1047" s="75">
        <v>89881092</v>
      </c>
      <c r="R1047" s="75">
        <v>93491333</v>
      </c>
      <c r="S1047" s="75">
        <v>89881092</v>
      </c>
    </row>
    <row r="1048" spans="1:19" x14ac:dyDescent="0.35">
      <c r="A1048" s="74" t="s">
        <v>1053</v>
      </c>
      <c r="B1048" s="74">
        <v>166</v>
      </c>
      <c r="C1048" s="74" t="s">
        <v>1729</v>
      </c>
      <c r="D1048" s="74">
        <v>166904</v>
      </c>
      <c r="E1048" s="74" t="s">
        <v>2578</v>
      </c>
      <c r="F1048" s="75">
        <v>877276031</v>
      </c>
      <c r="G1048" s="75">
        <v>890256050</v>
      </c>
      <c r="H1048" s="75">
        <v>877276031</v>
      </c>
      <c r="I1048" s="74" t="s">
        <v>2829</v>
      </c>
      <c r="J1048" s="74" t="s">
        <v>2833</v>
      </c>
      <c r="K1048" s="75">
        <v>17033767</v>
      </c>
      <c r="L1048" s="75">
        <v>0</v>
      </c>
      <c r="M1048" s="75">
        <v>894309798</v>
      </c>
      <c r="N1048" s="75">
        <v>894309798</v>
      </c>
      <c r="O1048" s="75">
        <v>877276031</v>
      </c>
      <c r="P1048" s="75">
        <v>894309798</v>
      </c>
      <c r="Q1048" s="75">
        <v>877276031</v>
      </c>
      <c r="R1048" s="75">
        <v>894309798</v>
      </c>
      <c r="S1048" s="75">
        <v>877276031</v>
      </c>
    </row>
    <row r="1049" spans="1:19" x14ac:dyDescent="0.35">
      <c r="A1049" s="74" t="s">
        <v>1054</v>
      </c>
      <c r="B1049" s="74">
        <v>166</v>
      </c>
      <c r="C1049" s="74" t="s">
        <v>1729</v>
      </c>
      <c r="D1049" s="74">
        <v>166905</v>
      </c>
      <c r="E1049" s="74" t="s">
        <v>2579</v>
      </c>
      <c r="F1049" s="75">
        <v>112958677</v>
      </c>
      <c r="G1049" s="75">
        <v>121934709</v>
      </c>
      <c r="H1049" s="75">
        <v>112958677</v>
      </c>
      <c r="I1049" s="74" t="s">
        <v>2829</v>
      </c>
      <c r="J1049" s="74" t="s">
        <v>2833</v>
      </c>
      <c r="K1049" s="75">
        <v>6042614</v>
      </c>
      <c r="L1049" s="75">
        <v>0</v>
      </c>
      <c r="M1049" s="75">
        <v>119001291</v>
      </c>
      <c r="N1049" s="75">
        <v>119001291</v>
      </c>
      <c r="O1049" s="75">
        <v>112958677</v>
      </c>
      <c r="P1049" s="75">
        <v>119001291</v>
      </c>
      <c r="Q1049" s="75">
        <v>112958677</v>
      </c>
      <c r="R1049" s="75">
        <v>119001291</v>
      </c>
      <c r="S1049" s="75">
        <v>112958677</v>
      </c>
    </row>
    <row r="1050" spans="1:19" x14ac:dyDescent="0.35">
      <c r="A1050" s="74" t="s">
        <v>1055</v>
      </c>
      <c r="B1050" s="74">
        <v>166</v>
      </c>
      <c r="C1050" s="74" t="s">
        <v>1729</v>
      </c>
      <c r="D1050" s="74">
        <v>166907</v>
      </c>
      <c r="E1050" s="74" t="s">
        <v>2580</v>
      </c>
      <c r="F1050" s="75">
        <v>28427701</v>
      </c>
      <c r="G1050" s="75">
        <v>33842817</v>
      </c>
      <c r="H1050" s="75">
        <v>28427701</v>
      </c>
      <c r="I1050" s="74" t="s">
        <v>2829</v>
      </c>
      <c r="J1050" s="74" t="s">
        <v>2834</v>
      </c>
      <c r="K1050" s="75">
        <v>1209340</v>
      </c>
      <c r="L1050" s="75">
        <v>0</v>
      </c>
      <c r="M1050" s="75">
        <v>29637041</v>
      </c>
      <c r="N1050" s="75">
        <v>29637041</v>
      </c>
      <c r="O1050" s="75">
        <v>28427701</v>
      </c>
      <c r="P1050" s="75">
        <v>29637041</v>
      </c>
      <c r="Q1050" s="75">
        <v>28427701</v>
      </c>
      <c r="R1050" s="75">
        <v>29637041</v>
      </c>
      <c r="S1050" s="75">
        <v>28427701</v>
      </c>
    </row>
    <row r="1051" spans="1:19" x14ac:dyDescent="0.35">
      <c r="A1051" s="74" t="s">
        <v>1056</v>
      </c>
      <c r="B1051" s="74">
        <v>167</v>
      </c>
      <c r="C1051" s="74" t="s">
        <v>1730</v>
      </c>
      <c r="D1051" s="74">
        <v>25906</v>
      </c>
      <c r="E1051" s="74" t="s">
        <v>1966</v>
      </c>
      <c r="F1051" s="75">
        <v>3453677</v>
      </c>
      <c r="G1051" s="75">
        <v>3453677</v>
      </c>
      <c r="H1051" s="75">
        <v>3453677</v>
      </c>
      <c r="I1051" s="74" t="s">
        <v>2829</v>
      </c>
      <c r="J1051" s="74" t="s">
        <v>2833</v>
      </c>
      <c r="K1051" s="75">
        <v>130000</v>
      </c>
      <c r="L1051" s="75">
        <v>0</v>
      </c>
      <c r="M1051" s="75">
        <v>3583677</v>
      </c>
      <c r="N1051" s="75">
        <v>3583677</v>
      </c>
      <c r="O1051" s="75">
        <v>3453677</v>
      </c>
      <c r="P1051" s="75">
        <v>3583677</v>
      </c>
      <c r="Q1051" s="75">
        <v>3453677</v>
      </c>
      <c r="R1051" s="75">
        <v>3583677</v>
      </c>
      <c r="S1051" s="75">
        <v>3453677</v>
      </c>
    </row>
    <row r="1052" spans="1:19" x14ac:dyDescent="0.35">
      <c r="A1052" s="74" t="s">
        <v>1057</v>
      </c>
      <c r="B1052" s="74">
        <v>167</v>
      </c>
      <c r="C1052" s="74" t="s">
        <v>1730</v>
      </c>
      <c r="D1052" s="74">
        <v>25908</v>
      </c>
      <c r="E1052" s="74" t="s">
        <v>1967</v>
      </c>
      <c r="F1052" s="75">
        <v>2458786</v>
      </c>
      <c r="G1052" s="75">
        <v>2458786</v>
      </c>
      <c r="H1052" s="75">
        <v>2458786</v>
      </c>
      <c r="I1052" s="74" t="s">
        <v>2829</v>
      </c>
      <c r="J1052" s="74" t="s">
        <v>2833</v>
      </c>
      <c r="K1052" s="75">
        <v>174960</v>
      </c>
      <c r="L1052" s="75">
        <v>0</v>
      </c>
      <c r="M1052" s="75">
        <v>2633746</v>
      </c>
      <c r="N1052" s="75">
        <v>2633746</v>
      </c>
      <c r="O1052" s="75">
        <v>2458786</v>
      </c>
      <c r="P1052" s="75">
        <v>2633746</v>
      </c>
      <c r="Q1052" s="75">
        <v>2458786</v>
      </c>
      <c r="R1052" s="75">
        <v>2633746</v>
      </c>
      <c r="S1052" s="75">
        <v>2458786</v>
      </c>
    </row>
    <row r="1053" spans="1:19" x14ac:dyDescent="0.35">
      <c r="A1053" s="74" t="s">
        <v>1058</v>
      </c>
      <c r="B1053" s="74">
        <v>167</v>
      </c>
      <c r="C1053" s="74" t="s">
        <v>1730</v>
      </c>
      <c r="D1053" s="74">
        <v>47901</v>
      </c>
      <c r="E1053" s="74" t="s">
        <v>2080</v>
      </c>
      <c r="F1053" s="75">
        <v>47880</v>
      </c>
      <c r="G1053" s="75">
        <v>47880</v>
      </c>
      <c r="H1053" s="75">
        <v>47880</v>
      </c>
      <c r="I1053" s="74" t="s">
        <v>2829</v>
      </c>
      <c r="J1053" s="74" t="s">
        <v>2833</v>
      </c>
      <c r="K1053" s="75">
        <v>0</v>
      </c>
      <c r="L1053" s="75">
        <v>0</v>
      </c>
      <c r="M1053" s="75">
        <v>47880</v>
      </c>
      <c r="N1053" s="75">
        <v>47880</v>
      </c>
      <c r="O1053" s="75">
        <v>47880</v>
      </c>
      <c r="P1053" s="75">
        <v>47880</v>
      </c>
      <c r="Q1053" s="75">
        <v>47880</v>
      </c>
      <c r="R1053" s="75">
        <v>47880</v>
      </c>
      <c r="S1053" s="75">
        <v>47880</v>
      </c>
    </row>
    <row r="1054" spans="1:19" x14ac:dyDescent="0.35">
      <c r="A1054" s="74" t="s">
        <v>1059</v>
      </c>
      <c r="B1054" s="74">
        <v>167</v>
      </c>
      <c r="C1054" s="74" t="s">
        <v>1730</v>
      </c>
      <c r="D1054" s="74">
        <v>97902</v>
      </c>
      <c r="E1054" s="74" t="s">
        <v>2087</v>
      </c>
      <c r="F1054" s="75">
        <v>1391729</v>
      </c>
      <c r="G1054" s="75">
        <v>1391729</v>
      </c>
      <c r="H1054" s="75">
        <v>1391729</v>
      </c>
      <c r="I1054" s="74" t="s">
        <v>2829</v>
      </c>
      <c r="J1054" s="74" t="s">
        <v>2833</v>
      </c>
      <c r="K1054" s="75">
        <v>32210</v>
      </c>
      <c r="L1054" s="75">
        <v>0</v>
      </c>
      <c r="M1054" s="75">
        <v>1423939</v>
      </c>
      <c r="N1054" s="75">
        <v>1423939</v>
      </c>
      <c r="O1054" s="75">
        <v>1391729</v>
      </c>
      <c r="P1054" s="75">
        <v>1423939</v>
      </c>
      <c r="Q1054" s="75">
        <v>1391729</v>
      </c>
      <c r="R1054" s="75">
        <v>1423939</v>
      </c>
      <c r="S1054" s="75">
        <v>1391729</v>
      </c>
    </row>
    <row r="1055" spans="1:19" x14ac:dyDescent="0.35">
      <c r="A1055" s="74" t="s">
        <v>1060</v>
      </c>
      <c r="B1055" s="74">
        <v>167</v>
      </c>
      <c r="C1055" s="74" t="s">
        <v>1730</v>
      </c>
      <c r="D1055" s="74">
        <v>141902</v>
      </c>
      <c r="E1055" s="74" t="s">
        <v>2518</v>
      </c>
      <c r="F1055" s="75">
        <v>38657115</v>
      </c>
      <c r="G1055" s="75">
        <v>38657115</v>
      </c>
      <c r="H1055" s="75">
        <v>38657115</v>
      </c>
      <c r="I1055" s="74" t="s">
        <v>2829</v>
      </c>
      <c r="J1055" s="74" t="s">
        <v>2833</v>
      </c>
      <c r="K1055" s="75">
        <v>193720</v>
      </c>
      <c r="L1055" s="75">
        <v>0</v>
      </c>
      <c r="M1055" s="75">
        <v>38850835</v>
      </c>
      <c r="N1055" s="75">
        <v>38850835</v>
      </c>
      <c r="O1055" s="75">
        <v>38657115</v>
      </c>
      <c r="P1055" s="75">
        <v>38850835</v>
      </c>
      <c r="Q1055" s="75">
        <v>38657115</v>
      </c>
      <c r="R1055" s="75">
        <v>38850835</v>
      </c>
      <c r="S1055" s="75">
        <v>38657115</v>
      </c>
    </row>
    <row r="1056" spans="1:19" x14ac:dyDescent="0.35">
      <c r="A1056" s="74" t="s">
        <v>1061</v>
      </c>
      <c r="B1056" s="74">
        <v>167</v>
      </c>
      <c r="C1056" s="74" t="s">
        <v>1730</v>
      </c>
      <c r="D1056" s="74">
        <v>167901</v>
      </c>
      <c r="E1056" s="74" t="s">
        <v>2316</v>
      </c>
      <c r="F1056" s="75">
        <v>213062700</v>
      </c>
      <c r="G1056" s="75">
        <v>205236346</v>
      </c>
      <c r="H1056" s="75">
        <v>213062700</v>
      </c>
      <c r="I1056" s="74" t="s">
        <v>2829</v>
      </c>
      <c r="J1056" s="74" t="s">
        <v>2833</v>
      </c>
      <c r="K1056" s="75">
        <v>8343060</v>
      </c>
      <c r="L1056" s="75">
        <v>0</v>
      </c>
      <c r="M1056" s="75">
        <v>221405760</v>
      </c>
      <c r="N1056" s="75">
        <v>221405760</v>
      </c>
      <c r="O1056" s="75">
        <v>213062700</v>
      </c>
      <c r="P1056" s="75">
        <v>411905060</v>
      </c>
      <c r="Q1056" s="75">
        <v>403562000</v>
      </c>
      <c r="R1056" s="75">
        <v>411905060</v>
      </c>
      <c r="S1056" s="75">
        <v>403562000</v>
      </c>
    </row>
    <row r="1057" spans="1:19" x14ac:dyDescent="0.35">
      <c r="A1057" s="74" t="s">
        <v>1062</v>
      </c>
      <c r="B1057" s="74">
        <v>167</v>
      </c>
      <c r="C1057" s="74" t="s">
        <v>1730</v>
      </c>
      <c r="D1057" s="74">
        <v>167902</v>
      </c>
      <c r="E1057" s="74" t="s">
        <v>1971</v>
      </c>
      <c r="F1057" s="75">
        <v>73001818</v>
      </c>
      <c r="G1057" s="75">
        <v>72714981</v>
      </c>
      <c r="H1057" s="75">
        <v>73001818</v>
      </c>
      <c r="I1057" s="74" t="s">
        <v>2829</v>
      </c>
      <c r="J1057" s="74" t="s">
        <v>2833</v>
      </c>
      <c r="K1057" s="75">
        <v>2198430</v>
      </c>
      <c r="L1057" s="75">
        <v>0</v>
      </c>
      <c r="M1057" s="75">
        <v>75200248</v>
      </c>
      <c r="N1057" s="75">
        <v>75200248</v>
      </c>
      <c r="O1057" s="75">
        <v>73001818</v>
      </c>
      <c r="P1057" s="75">
        <v>75200248</v>
      </c>
      <c r="Q1057" s="75">
        <v>73001818</v>
      </c>
      <c r="R1057" s="75">
        <v>75200248</v>
      </c>
      <c r="S1057" s="75">
        <v>73001818</v>
      </c>
    </row>
    <row r="1058" spans="1:19" x14ac:dyDescent="0.35">
      <c r="A1058" s="74" t="s">
        <v>1063</v>
      </c>
      <c r="B1058" s="74">
        <v>167</v>
      </c>
      <c r="C1058" s="74" t="s">
        <v>1730</v>
      </c>
      <c r="D1058" s="74">
        <v>167904</v>
      </c>
      <c r="E1058" s="74" t="s">
        <v>2088</v>
      </c>
      <c r="F1058" s="75">
        <v>20270519</v>
      </c>
      <c r="G1058" s="75">
        <v>19808562</v>
      </c>
      <c r="H1058" s="75">
        <v>20270519</v>
      </c>
      <c r="I1058" s="74" t="s">
        <v>2829</v>
      </c>
      <c r="J1058" s="74" t="s">
        <v>2833</v>
      </c>
      <c r="K1058" s="75">
        <v>962970</v>
      </c>
      <c r="L1058" s="75">
        <v>0</v>
      </c>
      <c r="M1058" s="75">
        <v>21233489</v>
      </c>
      <c r="N1058" s="75">
        <v>21233489</v>
      </c>
      <c r="O1058" s="75">
        <v>20270519</v>
      </c>
      <c r="P1058" s="75">
        <v>21233489</v>
      </c>
      <c r="Q1058" s="75">
        <v>20270519</v>
      </c>
      <c r="R1058" s="75">
        <v>21233489</v>
      </c>
      <c r="S1058" s="75">
        <v>20270519</v>
      </c>
    </row>
    <row r="1059" spans="1:19" x14ac:dyDescent="0.35">
      <c r="A1059" s="74" t="s">
        <v>1064</v>
      </c>
      <c r="B1059" s="74">
        <v>168</v>
      </c>
      <c r="C1059" s="74" t="s">
        <v>1731</v>
      </c>
      <c r="D1059" s="74">
        <v>114904</v>
      </c>
      <c r="E1059" s="74" t="s">
        <v>2429</v>
      </c>
      <c r="F1059" s="75">
        <v>1385468</v>
      </c>
      <c r="G1059" s="75">
        <v>1385468</v>
      </c>
      <c r="H1059" s="75">
        <v>1385468</v>
      </c>
      <c r="I1059" s="74" t="s">
        <v>2829</v>
      </c>
      <c r="J1059" s="74" t="s">
        <v>2833</v>
      </c>
      <c r="K1059" s="75">
        <v>0</v>
      </c>
      <c r="L1059" s="75">
        <v>0</v>
      </c>
      <c r="M1059" s="75">
        <v>1385468</v>
      </c>
      <c r="N1059" s="75">
        <v>1385468</v>
      </c>
      <c r="O1059" s="75">
        <v>1385468</v>
      </c>
      <c r="P1059" s="75">
        <v>1385468</v>
      </c>
      <c r="Q1059" s="75">
        <v>1385468</v>
      </c>
      <c r="R1059" s="75">
        <v>1385468</v>
      </c>
      <c r="S1059" s="75">
        <v>1385468</v>
      </c>
    </row>
    <row r="1060" spans="1:19" x14ac:dyDescent="0.35">
      <c r="A1060" s="74" t="s">
        <v>1065</v>
      </c>
      <c r="B1060" s="74">
        <v>168</v>
      </c>
      <c r="C1060" s="74" t="s">
        <v>1731</v>
      </c>
      <c r="D1060" s="74">
        <v>168901</v>
      </c>
      <c r="E1060" s="74" t="s">
        <v>2581</v>
      </c>
      <c r="F1060" s="75">
        <v>373568174</v>
      </c>
      <c r="G1060" s="75">
        <v>375548432</v>
      </c>
      <c r="H1060" s="75">
        <v>373568174</v>
      </c>
      <c r="I1060" s="74" t="s">
        <v>2829</v>
      </c>
      <c r="J1060" s="74" t="s">
        <v>2833</v>
      </c>
      <c r="K1060" s="75">
        <v>9812480</v>
      </c>
      <c r="L1060" s="75">
        <v>0</v>
      </c>
      <c r="M1060" s="75">
        <v>383380654</v>
      </c>
      <c r="N1060" s="75">
        <v>383380654</v>
      </c>
      <c r="O1060" s="75">
        <v>373568174</v>
      </c>
      <c r="P1060" s="75">
        <v>383380654</v>
      </c>
      <c r="Q1060" s="75">
        <v>373568174</v>
      </c>
      <c r="R1060" s="75">
        <v>383380654</v>
      </c>
      <c r="S1060" s="75">
        <v>373568174</v>
      </c>
    </row>
    <row r="1061" spans="1:19" x14ac:dyDescent="0.35">
      <c r="A1061" s="74" t="s">
        <v>1066</v>
      </c>
      <c r="B1061" s="74">
        <v>168</v>
      </c>
      <c r="C1061" s="74" t="s">
        <v>1731</v>
      </c>
      <c r="D1061" s="74">
        <v>168902</v>
      </c>
      <c r="E1061" s="74" t="s">
        <v>2582</v>
      </c>
      <c r="F1061" s="75">
        <v>86439005</v>
      </c>
      <c r="G1061" s="75">
        <v>87296332</v>
      </c>
      <c r="H1061" s="75">
        <v>86439005</v>
      </c>
      <c r="I1061" s="74" t="s">
        <v>2829</v>
      </c>
      <c r="J1061" s="74" t="s">
        <v>2833</v>
      </c>
      <c r="K1061" s="75">
        <v>1768573</v>
      </c>
      <c r="L1061" s="75">
        <v>0</v>
      </c>
      <c r="M1061" s="75">
        <v>88207578</v>
      </c>
      <c r="N1061" s="75">
        <v>88207578</v>
      </c>
      <c r="O1061" s="75">
        <v>86439005</v>
      </c>
      <c r="P1061" s="75">
        <v>261091648</v>
      </c>
      <c r="Q1061" s="75">
        <v>259323075</v>
      </c>
      <c r="R1061" s="75">
        <v>261091648</v>
      </c>
      <c r="S1061" s="75">
        <v>259323075</v>
      </c>
    </row>
    <row r="1062" spans="1:19" x14ac:dyDescent="0.35">
      <c r="A1062" s="74" t="s">
        <v>1067</v>
      </c>
      <c r="B1062" s="74">
        <v>168</v>
      </c>
      <c r="C1062" s="74" t="s">
        <v>1731</v>
      </c>
      <c r="D1062" s="74">
        <v>168903</v>
      </c>
      <c r="E1062" s="74" t="s">
        <v>2583</v>
      </c>
      <c r="F1062" s="75">
        <v>418842974</v>
      </c>
      <c r="G1062" s="75">
        <v>413002446</v>
      </c>
      <c r="H1062" s="75">
        <v>418842974</v>
      </c>
      <c r="I1062" s="74" t="s">
        <v>2829</v>
      </c>
      <c r="J1062" s="74" t="s">
        <v>2833</v>
      </c>
      <c r="K1062" s="75">
        <v>1991258</v>
      </c>
      <c r="L1062" s="75">
        <v>0</v>
      </c>
      <c r="M1062" s="75">
        <v>420834232</v>
      </c>
      <c r="N1062" s="75">
        <v>420834232</v>
      </c>
      <c r="O1062" s="75">
        <v>418842974</v>
      </c>
      <c r="P1062" s="75">
        <v>420834232</v>
      </c>
      <c r="Q1062" s="75">
        <v>418842974</v>
      </c>
      <c r="R1062" s="75">
        <v>420834232</v>
      </c>
      <c r="S1062" s="75">
        <v>418842974</v>
      </c>
    </row>
    <row r="1063" spans="1:19" x14ac:dyDescent="0.35">
      <c r="A1063" s="74" t="s">
        <v>1068</v>
      </c>
      <c r="B1063" s="74">
        <v>168</v>
      </c>
      <c r="C1063" s="74" t="s">
        <v>1731</v>
      </c>
      <c r="D1063" s="74">
        <v>177901</v>
      </c>
      <c r="E1063" s="74" t="s">
        <v>5224</v>
      </c>
      <c r="F1063" s="75">
        <v>1964806</v>
      </c>
      <c r="G1063" s="75">
        <v>1964806</v>
      </c>
      <c r="H1063" s="75">
        <v>1964806</v>
      </c>
      <c r="I1063" s="74" t="s">
        <v>2829</v>
      </c>
      <c r="J1063" s="74" t="s">
        <v>2833</v>
      </c>
      <c r="K1063" s="75">
        <v>20000</v>
      </c>
      <c r="L1063" s="75">
        <v>0</v>
      </c>
      <c r="M1063" s="75">
        <v>1984806</v>
      </c>
      <c r="N1063" s="75">
        <v>1984806</v>
      </c>
      <c r="O1063" s="75">
        <v>1964806</v>
      </c>
      <c r="P1063" s="75">
        <v>16523604</v>
      </c>
      <c r="Q1063" s="75">
        <v>16503604</v>
      </c>
      <c r="R1063" s="75">
        <v>16523604</v>
      </c>
      <c r="S1063" s="75">
        <v>16503604</v>
      </c>
    </row>
    <row r="1064" spans="1:19" x14ac:dyDescent="0.35">
      <c r="A1064" s="74" t="s">
        <v>1069</v>
      </c>
      <c r="B1064" s="74">
        <v>168</v>
      </c>
      <c r="C1064" s="74" t="s">
        <v>1731</v>
      </c>
      <c r="D1064" s="74">
        <v>208903</v>
      </c>
      <c r="E1064" s="74" t="s">
        <v>2584</v>
      </c>
      <c r="F1064" s="75">
        <v>2357086</v>
      </c>
      <c r="G1064" s="75">
        <v>2357086</v>
      </c>
      <c r="H1064" s="75">
        <v>2357086</v>
      </c>
      <c r="I1064" s="74" t="s">
        <v>2829</v>
      </c>
      <c r="J1064" s="74" t="s">
        <v>2833</v>
      </c>
      <c r="K1064" s="75">
        <v>31270</v>
      </c>
      <c r="L1064" s="75">
        <v>0</v>
      </c>
      <c r="M1064" s="75">
        <v>2388356</v>
      </c>
      <c r="N1064" s="75">
        <v>2388356</v>
      </c>
      <c r="O1064" s="75">
        <v>2357086</v>
      </c>
      <c r="P1064" s="75">
        <v>2388356</v>
      </c>
      <c r="Q1064" s="75">
        <v>2357086</v>
      </c>
      <c r="R1064" s="75">
        <v>2388356</v>
      </c>
      <c r="S1064" s="75">
        <v>2357086</v>
      </c>
    </row>
    <row r="1065" spans="1:19" x14ac:dyDescent="0.35">
      <c r="A1065" s="74" t="s">
        <v>1070</v>
      </c>
      <c r="B1065" s="74">
        <v>169</v>
      </c>
      <c r="C1065" s="74" t="s">
        <v>1732</v>
      </c>
      <c r="D1065" s="74">
        <v>169901</v>
      </c>
      <c r="E1065" s="74" t="s">
        <v>2038</v>
      </c>
      <c r="F1065" s="75">
        <v>1003877015</v>
      </c>
      <c r="G1065" s="75">
        <v>1003877015</v>
      </c>
      <c r="H1065" s="75">
        <v>1003877015</v>
      </c>
      <c r="I1065" s="74" t="s">
        <v>2829</v>
      </c>
      <c r="J1065" s="74" t="s">
        <v>2832</v>
      </c>
      <c r="K1065" s="75">
        <v>23448853</v>
      </c>
      <c r="L1065" s="75">
        <v>0</v>
      </c>
      <c r="M1065" s="75">
        <v>1027325868</v>
      </c>
      <c r="N1065" s="75">
        <v>1027325868</v>
      </c>
      <c r="O1065" s="75">
        <v>1003877015</v>
      </c>
      <c r="P1065" s="75">
        <v>1027325868</v>
      </c>
      <c r="Q1065" s="75">
        <v>1003877015</v>
      </c>
      <c r="R1065" s="75">
        <v>1027325868</v>
      </c>
      <c r="S1065" s="75">
        <v>1003877015</v>
      </c>
    </row>
    <row r="1066" spans="1:19" x14ac:dyDescent="0.35">
      <c r="A1066" s="74" t="s">
        <v>1071</v>
      </c>
      <c r="B1066" s="74">
        <v>169</v>
      </c>
      <c r="C1066" s="74" t="s">
        <v>1732</v>
      </c>
      <c r="D1066" s="74">
        <v>169902</v>
      </c>
      <c r="E1066" s="74" t="s">
        <v>2585</v>
      </c>
      <c r="F1066" s="75">
        <v>235236088</v>
      </c>
      <c r="G1066" s="75">
        <v>235236088</v>
      </c>
      <c r="H1066" s="75">
        <v>235236088</v>
      </c>
      <c r="I1066" s="74" t="s">
        <v>2829</v>
      </c>
      <c r="J1066" s="74" t="s">
        <v>2832</v>
      </c>
      <c r="K1066" s="75">
        <v>9910834</v>
      </c>
      <c r="L1066" s="75">
        <v>0</v>
      </c>
      <c r="M1066" s="75">
        <v>245146922</v>
      </c>
      <c r="N1066" s="75">
        <v>245146922</v>
      </c>
      <c r="O1066" s="75">
        <v>235236088</v>
      </c>
      <c r="P1066" s="75">
        <v>245146922</v>
      </c>
      <c r="Q1066" s="75">
        <v>235236088</v>
      </c>
      <c r="R1066" s="75">
        <v>245146922</v>
      </c>
      <c r="S1066" s="75">
        <v>235236088</v>
      </c>
    </row>
    <row r="1067" spans="1:19" x14ac:dyDescent="0.35">
      <c r="A1067" s="74" t="s">
        <v>1072</v>
      </c>
      <c r="B1067" s="74">
        <v>169</v>
      </c>
      <c r="C1067" s="74" t="s">
        <v>1732</v>
      </c>
      <c r="D1067" s="74">
        <v>169906</v>
      </c>
      <c r="E1067" s="74" t="s">
        <v>5214</v>
      </c>
      <c r="F1067" s="75">
        <v>107768293</v>
      </c>
      <c r="G1067" s="75">
        <v>107768293</v>
      </c>
      <c r="H1067" s="75">
        <v>107768293</v>
      </c>
      <c r="I1067" s="74" t="s">
        <v>2829</v>
      </c>
      <c r="J1067" s="74" t="s">
        <v>2832</v>
      </c>
      <c r="K1067" s="75">
        <v>1479221</v>
      </c>
      <c r="L1067" s="75">
        <v>0</v>
      </c>
      <c r="M1067" s="75">
        <v>109247514</v>
      </c>
      <c r="N1067" s="75">
        <v>109247514</v>
      </c>
      <c r="O1067" s="75">
        <v>107768293</v>
      </c>
      <c r="P1067" s="75">
        <v>109247514</v>
      </c>
      <c r="Q1067" s="75">
        <v>107768293</v>
      </c>
      <c r="R1067" s="75">
        <v>109247514</v>
      </c>
      <c r="S1067" s="75">
        <v>107768293</v>
      </c>
    </row>
    <row r="1068" spans="1:19" x14ac:dyDescent="0.35">
      <c r="A1068" s="74" t="s">
        <v>1073</v>
      </c>
      <c r="B1068" s="74">
        <v>169</v>
      </c>
      <c r="C1068" s="74" t="s">
        <v>1732</v>
      </c>
      <c r="D1068" s="74">
        <v>169908</v>
      </c>
      <c r="E1068" s="74" t="s">
        <v>2586</v>
      </c>
      <c r="F1068" s="75">
        <v>34591025</v>
      </c>
      <c r="G1068" s="75">
        <v>34591025</v>
      </c>
      <c r="H1068" s="75">
        <v>34591025</v>
      </c>
      <c r="I1068" s="74" t="s">
        <v>2829</v>
      </c>
      <c r="J1068" s="74" t="s">
        <v>2832</v>
      </c>
      <c r="K1068" s="75">
        <v>1430410</v>
      </c>
      <c r="L1068" s="75">
        <v>0</v>
      </c>
      <c r="M1068" s="75">
        <v>36021435</v>
      </c>
      <c r="N1068" s="75">
        <v>36021435</v>
      </c>
      <c r="O1068" s="75">
        <v>34591025</v>
      </c>
      <c r="P1068" s="75">
        <v>36021435</v>
      </c>
      <c r="Q1068" s="75">
        <v>34591025</v>
      </c>
      <c r="R1068" s="75">
        <v>36021435</v>
      </c>
      <c r="S1068" s="75">
        <v>34591025</v>
      </c>
    </row>
    <row r="1069" spans="1:19" x14ac:dyDescent="0.35">
      <c r="A1069" s="74" t="s">
        <v>1074</v>
      </c>
      <c r="B1069" s="74">
        <v>169</v>
      </c>
      <c r="C1069" s="74" t="s">
        <v>1732</v>
      </c>
      <c r="D1069" s="74">
        <v>169909</v>
      </c>
      <c r="E1069" s="74" t="s">
        <v>2587</v>
      </c>
      <c r="F1069" s="75">
        <v>124739756</v>
      </c>
      <c r="G1069" s="75">
        <v>124739756</v>
      </c>
      <c r="H1069" s="75">
        <v>124739756</v>
      </c>
      <c r="I1069" s="74" t="s">
        <v>2829</v>
      </c>
      <c r="J1069" s="74" t="s">
        <v>2832</v>
      </c>
      <c r="K1069" s="75">
        <v>1535789</v>
      </c>
      <c r="L1069" s="75">
        <v>0</v>
      </c>
      <c r="M1069" s="75">
        <v>126275545</v>
      </c>
      <c r="N1069" s="75">
        <v>126275545</v>
      </c>
      <c r="O1069" s="75">
        <v>124739756</v>
      </c>
      <c r="P1069" s="75">
        <v>126275545</v>
      </c>
      <c r="Q1069" s="75">
        <v>124739756</v>
      </c>
      <c r="R1069" s="75">
        <v>126275545</v>
      </c>
      <c r="S1069" s="75">
        <v>124739756</v>
      </c>
    </row>
    <row r="1070" spans="1:19" x14ac:dyDescent="0.35">
      <c r="A1070" s="74" t="s">
        <v>1075</v>
      </c>
      <c r="B1070" s="74">
        <v>169</v>
      </c>
      <c r="C1070" s="74" t="s">
        <v>1732</v>
      </c>
      <c r="D1070" s="74">
        <v>169910</v>
      </c>
      <c r="E1070" s="74" t="s">
        <v>2588</v>
      </c>
      <c r="F1070" s="75">
        <v>334210385</v>
      </c>
      <c r="G1070" s="75">
        <v>334210385</v>
      </c>
      <c r="H1070" s="75">
        <v>334210385</v>
      </c>
      <c r="I1070" s="74" t="s">
        <v>2829</v>
      </c>
      <c r="J1070" s="74" t="s">
        <v>2832</v>
      </c>
      <c r="K1070" s="75">
        <v>2644141</v>
      </c>
      <c r="L1070" s="75">
        <v>0</v>
      </c>
      <c r="M1070" s="75">
        <v>336854526</v>
      </c>
      <c r="N1070" s="75">
        <v>336854526</v>
      </c>
      <c r="O1070" s="75">
        <v>334210385</v>
      </c>
      <c r="P1070" s="75">
        <v>336854526</v>
      </c>
      <c r="Q1070" s="75">
        <v>334210385</v>
      </c>
      <c r="R1070" s="75">
        <v>336854526</v>
      </c>
      <c r="S1070" s="75">
        <v>334210385</v>
      </c>
    </row>
    <row r="1071" spans="1:19" x14ac:dyDescent="0.35">
      <c r="A1071" s="74" t="s">
        <v>1076</v>
      </c>
      <c r="B1071" s="74">
        <v>169</v>
      </c>
      <c r="C1071" s="74" t="s">
        <v>1732</v>
      </c>
      <c r="D1071" s="74">
        <v>169911</v>
      </c>
      <c r="E1071" s="74" t="s">
        <v>2103</v>
      </c>
      <c r="F1071" s="75">
        <v>202460698</v>
      </c>
      <c r="G1071" s="75">
        <v>202460698</v>
      </c>
      <c r="H1071" s="75">
        <v>202460698</v>
      </c>
      <c r="I1071" s="74" t="s">
        <v>2829</v>
      </c>
      <c r="J1071" s="74" t="s">
        <v>2832</v>
      </c>
      <c r="K1071" s="75">
        <v>3516298</v>
      </c>
      <c r="L1071" s="75">
        <v>0</v>
      </c>
      <c r="M1071" s="75">
        <v>205976996</v>
      </c>
      <c r="N1071" s="75">
        <v>205976996</v>
      </c>
      <c r="O1071" s="75">
        <v>202460698</v>
      </c>
      <c r="P1071" s="75">
        <v>205976996</v>
      </c>
      <c r="Q1071" s="75">
        <v>202460698</v>
      </c>
      <c r="R1071" s="75">
        <v>205976996</v>
      </c>
      <c r="S1071" s="75">
        <v>202460698</v>
      </c>
    </row>
    <row r="1072" spans="1:19" x14ac:dyDescent="0.35">
      <c r="A1072" s="74" t="s">
        <v>1077</v>
      </c>
      <c r="B1072" s="74">
        <v>169</v>
      </c>
      <c r="C1072" s="74" t="s">
        <v>1732</v>
      </c>
      <c r="D1072" s="74">
        <v>249901</v>
      </c>
      <c r="E1072" s="74" t="s">
        <v>2589</v>
      </c>
      <c r="F1072" s="75">
        <v>22962286</v>
      </c>
      <c r="G1072" s="75">
        <v>22962286</v>
      </c>
      <c r="H1072" s="75">
        <v>22962286</v>
      </c>
      <c r="I1072" s="74" t="s">
        <v>2829</v>
      </c>
      <c r="J1072" s="74" t="s">
        <v>2832</v>
      </c>
      <c r="K1072" s="75">
        <v>370800</v>
      </c>
      <c r="L1072" s="75">
        <v>0</v>
      </c>
      <c r="M1072" s="75">
        <v>23333086</v>
      </c>
      <c r="N1072" s="75">
        <v>23333086</v>
      </c>
      <c r="O1072" s="75">
        <v>22962286</v>
      </c>
      <c r="P1072" s="75">
        <v>23333086</v>
      </c>
      <c r="Q1072" s="75">
        <v>22962286</v>
      </c>
      <c r="R1072" s="75">
        <v>23333086</v>
      </c>
      <c r="S1072" s="75">
        <v>22962286</v>
      </c>
    </row>
    <row r="1073" spans="1:19" x14ac:dyDescent="0.35">
      <c r="A1073" s="74" t="s">
        <v>1078</v>
      </c>
      <c r="B1073" s="74">
        <v>169</v>
      </c>
      <c r="C1073" s="74" t="s">
        <v>1732</v>
      </c>
      <c r="D1073" s="74">
        <v>249908</v>
      </c>
      <c r="E1073" s="74" t="s">
        <v>2104</v>
      </c>
      <c r="F1073" s="75">
        <v>1415681</v>
      </c>
      <c r="G1073" s="75">
        <v>1415681</v>
      </c>
      <c r="H1073" s="75">
        <v>1415681</v>
      </c>
      <c r="I1073" s="74" t="s">
        <v>2829</v>
      </c>
      <c r="J1073" s="74" t="s">
        <v>2832</v>
      </c>
      <c r="K1073" s="75">
        <v>10000</v>
      </c>
      <c r="L1073" s="75">
        <v>9850</v>
      </c>
      <c r="M1073" s="75">
        <v>1425681</v>
      </c>
      <c r="N1073" s="75">
        <v>1415831</v>
      </c>
      <c r="O1073" s="75">
        <v>1405831</v>
      </c>
      <c r="P1073" s="75">
        <v>1425681</v>
      </c>
      <c r="Q1073" s="75">
        <v>1415681</v>
      </c>
      <c r="R1073" s="75">
        <v>1415831</v>
      </c>
      <c r="S1073" s="75">
        <v>1405831</v>
      </c>
    </row>
    <row r="1074" spans="1:19" x14ac:dyDescent="0.35">
      <c r="A1074" s="74" t="s">
        <v>1079</v>
      </c>
      <c r="B1074" s="74">
        <v>170</v>
      </c>
      <c r="C1074" s="74" t="s">
        <v>1733</v>
      </c>
      <c r="D1074" s="74">
        <v>93905</v>
      </c>
      <c r="E1074" s="74" t="s">
        <v>2306</v>
      </c>
      <c r="F1074" s="75">
        <v>25571556</v>
      </c>
      <c r="G1074" s="75">
        <v>25991952</v>
      </c>
      <c r="H1074" s="75">
        <v>25571556</v>
      </c>
      <c r="I1074" s="74" t="s">
        <v>2829</v>
      </c>
      <c r="J1074" s="74" t="s">
        <v>2833</v>
      </c>
      <c r="K1074" s="75">
        <v>872550</v>
      </c>
      <c r="L1074" s="75">
        <v>0</v>
      </c>
      <c r="M1074" s="75">
        <v>26444106</v>
      </c>
      <c r="N1074" s="75">
        <v>26444106</v>
      </c>
      <c r="O1074" s="75">
        <v>25571556</v>
      </c>
      <c r="P1074" s="75">
        <v>26444106</v>
      </c>
      <c r="Q1074" s="75">
        <v>25571556</v>
      </c>
      <c r="R1074" s="75">
        <v>26444106</v>
      </c>
      <c r="S1074" s="75">
        <v>25571556</v>
      </c>
    </row>
    <row r="1075" spans="1:19" x14ac:dyDescent="0.35">
      <c r="A1075" s="74" t="s">
        <v>1080</v>
      </c>
      <c r="B1075" s="74">
        <v>170</v>
      </c>
      <c r="C1075" s="74" t="s">
        <v>1733</v>
      </c>
      <c r="D1075" s="74">
        <v>101913</v>
      </c>
      <c r="E1075" s="74" t="s">
        <v>2336</v>
      </c>
      <c r="F1075" s="75">
        <v>0</v>
      </c>
      <c r="G1075" s="75">
        <v>0</v>
      </c>
      <c r="H1075" s="75">
        <v>0</v>
      </c>
      <c r="I1075" s="74" t="s">
        <v>2829</v>
      </c>
      <c r="J1075" s="74" t="s">
        <v>2833</v>
      </c>
      <c r="K1075" s="75">
        <v>0</v>
      </c>
      <c r="L1075" s="75">
        <v>0</v>
      </c>
      <c r="M1075" s="75">
        <v>0</v>
      </c>
      <c r="N1075" s="75">
        <v>0</v>
      </c>
      <c r="O1075" s="75">
        <v>0</v>
      </c>
      <c r="P1075" s="75">
        <v>0</v>
      </c>
      <c r="Q1075" s="75">
        <v>0</v>
      </c>
      <c r="R1075" s="75">
        <v>0</v>
      </c>
      <c r="S1075" s="75">
        <v>0</v>
      </c>
    </row>
    <row r="1076" spans="1:19" x14ac:dyDescent="0.35">
      <c r="A1076" s="74" t="s">
        <v>1081</v>
      </c>
      <c r="B1076" s="74">
        <v>170</v>
      </c>
      <c r="C1076" s="74" t="s">
        <v>1733</v>
      </c>
      <c r="D1076" s="74">
        <v>101921</v>
      </c>
      <c r="E1076" s="74" t="s">
        <v>2341</v>
      </c>
      <c r="F1076" s="75">
        <v>559682532</v>
      </c>
      <c r="G1076" s="75">
        <v>559682532</v>
      </c>
      <c r="H1076" s="75">
        <v>559682532</v>
      </c>
      <c r="I1076" s="74" t="s">
        <v>2829</v>
      </c>
      <c r="J1076" s="74" t="s">
        <v>2833</v>
      </c>
      <c r="K1076" s="75">
        <v>19205127</v>
      </c>
      <c r="L1076" s="75">
        <v>0</v>
      </c>
      <c r="M1076" s="75">
        <v>578887659</v>
      </c>
      <c r="N1076" s="75">
        <v>578887659</v>
      </c>
      <c r="O1076" s="75">
        <v>559682532</v>
      </c>
      <c r="P1076" s="75">
        <v>578887659</v>
      </c>
      <c r="Q1076" s="75">
        <v>559682532</v>
      </c>
      <c r="R1076" s="75">
        <v>578887659</v>
      </c>
      <c r="S1076" s="75">
        <v>559682532</v>
      </c>
    </row>
    <row r="1077" spans="1:19" x14ac:dyDescent="0.35">
      <c r="A1077" s="74" t="s">
        <v>1082</v>
      </c>
      <c r="B1077" s="74">
        <v>170</v>
      </c>
      <c r="C1077" s="74" t="s">
        <v>1733</v>
      </c>
      <c r="D1077" s="74">
        <v>146901</v>
      </c>
      <c r="E1077" s="74" t="s">
        <v>2528</v>
      </c>
      <c r="F1077" s="75">
        <v>14942023</v>
      </c>
      <c r="G1077" s="75">
        <v>14942023</v>
      </c>
      <c r="H1077" s="75">
        <v>14942023</v>
      </c>
      <c r="I1077" s="74" t="s">
        <v>2829</v>
      </c>
      <c r="J1077" s="74" t="s">
        <v>2833</v>
      </c>
      <c r="K1077" s="75">
        <v>94420</v>
      </c>
      <c r="L1077" s="75">
        <v>0</v>
      </c>
      <c r="M1077" s="75">
        <v>15036443</v>
      </c>
      <c r="N1077" s="75">
        <v>15036443</v>
      </c>
      <c r="O1077" s="75">
        <v>14942023</v>
      </c>
      <c r="P1077" s="75">
        <v>15036443</v>
      </c>
      <c r="Q1077" s="75">
        <v>14942023</v>
      </c>
      <c r="R1077" s="75">
        <v>15036443</v>
      </c>
      <c r="S1077" s="75">
        <v>14942023</v>
      </c>
    </row>
    <row r="1078" spans="1:19" x14ac:dyDescent="0.35">
      <c r="A1078" s="74" t="s">
        <v>1083</v>
      </c>
      <c r="B1078" s="74">
        <v>170</v>
      </c>
      <c r="C1078" s="74" t="s">
        <v>1733</v>
      </c>
      <c r="D1078" s="74">
        <v>170902</v>
      </c>
      <c r="E1078" s="74" t="s">
        <v>2590</v>
      </c>
      <c r="F1078" s="75">
        <v>29588708484</v>
      </c>
      <c r="G1078" s="75">
        <v>30743029649</v>
      </c>
      <c r="H1078" s="75">
        <v>29588708484</v>
      </c>
      <c r="I1078" s="74" t="s">
        <v>2829</v>
      </c>
      <c r="J1078" s="74" t="s">
        <v>2833</v>
      </c>
      <c r="K1078" s="75">
        <v>588520721</v>
      </c>
      <c r="L1078" s="75">
        <v>0</v>
      </c>
      <c r="M1078" s="75">
        <v>30177229205</v>
      </c>
      <c r="N1078" s="75">
        <v>30177229205</v>
      </c>
      <c r="O1078" s="75">
        <v>29588708484</v>
      </c>
      <c r="P1078" s="75">
        <v>30177229205</v>
      </c>
      <c r="Q1078" s="75">
        <v>29588708484</v>
      </c>
      <c r="R1078" s="75">
        <v>30177229205</v>
      </c>
      <c r="S1078" s="75">
        <v>29588708484</v>
      </c>
    </row>
    <row r="1079" spans="1:19" x14ac:dyDescent="0.35">
      <c r="A1079" s="74" t="s">
        <v>1084</v>
      </c>
      <c r="B1079" s="74">
        <v>170</v>
      </c>
      <c r="C1079" s="74" t="s">
        <v>1733</v>
      </c>
      <c r="D1079" s="74">
        <v>170903</v>
      </c>
      <c r="E1079" s="74" t="s">
        <v>2591</v>
      </c>
      <c r="F1079" s="75">
        <v>4799082666</v>
      </c>
      <c r="G1079" s="75">
        <v>4982733431</v>
      </c>
      <c r="H1079" s="75">
        <v>4799082666</v>
      </c>
      <c r="I1079" s="74" t="s">
        <v>2829</v>
      </c>
      <c r="J1079" s="74" t="s">
        <v>2834</v>
      </c>
      <c r="K1079" s="75">
        <v>116095512</v>
      </c>
      <c r="L1079" s="75">
        <v>0</v>
      </c>
      <c r="M1079" s="75">
        <v>4915178178</v>
      </c>
      <c r="N1079" s="75">
        <v>4915178178</v>
      </c>
      <c r="O1079" s="75">
        <v>4799082666</v>
      </c>
      <c r="P1079" s="75">
        <v>4915178178</v>
      </c>
      <c r="Q1079" s="75">
        <v>4799082666</v>
      </c>
      <c r="R1079" s="75">
        <v>4915178178</v>
      </c>
      <c r="S1079" s="75">
        <v>4799082666</v>
      </c>
    </row>
    <row r="1080" spans="1:19" x14ac:dyDescent="0.35">
      <c r="A1080" s="74" t="s">
        <v>1085</v>
      </c>
      <c r="B1080" s="74">
        <v>170</v>
      </c>
      <c r="C1080" s="74" t="s">
        <v>1733</v>
      </c>
      <c r="D1080" s="74">
        <v>170904</v>
      </c>
      <c r="E1080" s="74" t="s">
        <v>2592</v>
      </c>
      <c r="F1080" s="75">
        <v>2680753015</v>
      </c>
      <c r="G1080" s="75">
        <v>2767479391</v>
      </c>
      <c r="H1080" s="75">
        <v>2680753015</v>
      </c>
      <c r="I1080" s="74" t="s">
        <v>2829</v>
      </c>
      <c r="J1080" s="74" t="s">
        <v>2834</v>
      </c>
      <c r="K1080" s="75">
        <v>82901801</v>
      </c>
      <c r="L1080" s="75">
        <v>0</v>
      </c>
      <c r="M1080" s="75">
        <v>2763654816</v>
      </c>
      <c r="N1080" s="75">
        <v>2763654816</v>
      </c>
      <c r="O1080" s="75">
        <v>2680753015</v>
      </c>
      <c r="P1080" s="75">
        <v>2763654816</v>
      </c>
      <c r="Q1080" s="75">
        <v>2680753015</v>
      </c>
      <c r="R1080" s="75">
        <v>2763654816</v>
      </c>
      <c r="S1080" s="75">
        <v>2680753015</v>
      </c>
    </row>
    <row r="1081" spans="1:19" x14ac:dyDescent="0.35">
      <c r="A1081" s="74" t="s">
        <v>1086</v>
      </c>
      <c r="B1081" s="74">
        <v>170</v>
      </c>
      <c r="C1081" s="74" t="s">
        <v>1733</v>
      </c>
      <c r="D1081" s="74">
        <v>170906</v>
      </c>
      <c r="E1081" s="74" t="s">
        <v>2593</v>
      </c>
      <c r="F1081" s="75">
        <v>4929001695</v>
      </c>
      <c r="G1081" s="75">
        <v>5253045154</v>
      </c>
      <c r="H1081" s="75">
        <v>4929001695</v>
      </c>
      <c r="I1081" s="74" t="s">
        <v>2829</v>
      </c>
      <c r="J1081" s="74" t="s">
        <v>2834</v>
      </c>
      <c r="K1081" s="75">
        <v>127907756</v>
      </c>
      <c r="L1081" s="75">
        <v>0</v>
      </c>
      <c r="M1081" s="75">
        <v>5056909451</v>
      </c>
      <c r="N1081" s="75">
        <v>5056909451</v>
      </c>
      <c r="O1081" s="75">
        <v>4929001695</v>
      </c>
      <c r="P1081" s="75">
        <v>5056909451</v>
      </c>
      <c r="Q1081" s="75">
        <v>4929001695</v>
      </c>
      <c r="R1081" s="75">
        <v>5056909451</v>
      </c>
      <c r="S1081" s="75">
        <v>4929001695</v>
      </c>
    </row>
    <row r="1082" spans="1:19" x14ac:dyDescent="0.35">
      <c r="A1082" s="74" t="s">
        <v>1087</v>
      </c>
      <c r="B1082" s="74">
        <v>170</v>
      </c>
      <c r="C1082" s="74" t="s">
        <v>1733</v>
      </c>
      <c r="D1082" s="74">
        <v>170907</v>
      </c>
      <c r="E1082" s="74" t="s">
        <v>2594</v>
      </c>
      <c r="F1082" s="75">
        <v>534699540</v>
      </c>
      <c r="G1082" s="75">
        <v>597672059</v>
      </c>
      <c r="H1082" s="75">
        <v>534699540</v>
      </c>
      <c r="I1082" s="74" t="s">
        <v>2829</v>
      </c>
      <c r="J1082" s="74" t="s">
        <v>2834</v>
      </c>
      <c r="K1082" s="75">
        <v>23986844</v>
      </c>
      <c r="L1082" s="75">
        <v>0</v>
      </c>
      <c r="M1082" s="75">
        <v>558686384</v>
      </c>
      <c r="N1082" s="75">
        <v>558686384</v>
      </c>
      <c r="O1082" s="75">
        <v>534699540</v>
      </c>
      <c r="P1082" s="75">
        <v>558686384</v>
      </c>
      <c r="Q1082" s="75">
        <v>534699540</v>
      </c>
      <c r="R1082" s="75">
        <v>558686384</v>
      </c>
      <c r="S1082" s="75">
        <v>534699540</v>
      </c>
    </row>
    <row r="1083" spans="1:19" x14ac:dyDescent="0.35">
      <c r="A1083" s="74" t="s">
        <v>1088</v>
      </c>
      <c r="B1083" s="74">
        <v>170</v>
      </c>
      <c r="C1083" s="74" t="s">
        <v>1733</v>
      </c>
      <c r="D1083" s="74">
        <v>170908</v>
      </c>
      <c r="E1083" s="74" t="s">
        <v>2345</v>
      </c>
      <c r="F1083" s="75">
        <v>3059903955</v>
      </c>
      <c r="G1083" s="75">
        <v>3197960247</v>
      </c>
      <c r="H1083" s="75">
        <v>3059903955</v>
      </c>
      <c r="I1083" s="74" t="s">
        <v>2829</v>
      </c>
      <c r="J1083" s="74" t="s">
        <v>2834</v>
      </c>
      <c r="K1083" s="75">
        <v>89676756</v>
      </c>
      <c r="L1083" s="75">
        <v>0</v>
      </c>
      <c r="M1083" s="75">
        <v>3149580711</v>
      </c>
      <c r="N1083" s="75">
        <v>3149580711</v>
      </c>
      <c r="O1083" s="75">
        <v>3059903955</v>
      </c>
      <c r="P1083" s="75">
        <v>3149580711</v>
      </c>
      <c r="Q1083" s="75">
        <v>3059903955</v>
      </c>
      <c r="R1083" s="75">
        <v>3149580711</v>
      </c>
      <c r="S1083" s="75">
        <v>3059903955</v>
      </c>
    </row>
    <row r="1084" spans="1:19" x14ac:dyDescent="0.35">
      <c r="A1084" s="74" t="s">
        <v>1089</v>
      </c>
      <c r="B1084" s="74">
        <v>171</v>
      </c>
      <c r="C1084" s="74" t="s">
        <v>1734</v>
      </c>
      <c r="D1084" s="74">
        <v>117903</v>
      </c>
      <c r="E1084" s="74" t="s">
        <v>2004</v>
      </c>
      <c r="F1084" s="75">
        <v>3886364</v>
      </c>
      <c r="G1084" s="75">
        <v>3886364</v>
      </c>
      <c r="H1084" s="75">
        <v>3886364</v>
      </c>
      <c r="I1084" s="74" t="s">
        <v>2829</v>
      </c>
      <c r="J1084" s="74" t="s">
        <v>2832</v>
      </c>
      <c r="K1084" s="75">
        <v>225750</v>
      </c>
      <c r="L1084" s="75">
        <v>0</v>
      </c>
      <c r="M1084" s="75">
        <v>4112114</v>
      </c>
      <c r="N1084" s="75">
        <v>4112114</v>
      </c>
      <c r="O1084" s="75">
        <v>3886364</v>
      </c>
      <c r="P1084" s="75">
        <v>4112114</v>
      </c>
      <c r="Q1084" s="75">
        <v>3886364</v>
      </c>
      <c r="R1084" s="75">
        <v>4112114</v>
      </c>
      <c r="S1084" s="75">
        <v>3886364</v>
      </c>
    </row>
    <row r="1085" spans="1:19" x14ac:dyDescent="0.35">
      <c r="A1085" s="74" t="s">
        <v>1090</v>
      </c>
      <c r="B1085" s="74">
        <v>171</v>
      </c>
      <c r="C1085" s="74" t="s">
        <v>1734</v>
      </c>
      <c r="D1085" s="74">
        <v>171901</v>
      </c>
      <c r="E1085" s="74" t="s">
        <v>2595</v>
      </c>
      <c r="F1085" s="75">
        <v>2021335970</v>
      </c>
      <c r="G1085" s="75">
        <v>2021335970</v>
      </c>
      <c r="H1085" s="75">
        <v>2021335970</v>
      </c>
      <c r="I1085" s="74" t="s">
        <v>2829</v>
      </c>
      <c r="J1085" s="74" t="s">
        <v>2832</v>
      </c>
      <c r="K1085" s="75">
        <v>30913229</v>
      </c>
      <c r="L1085" s="75">
        <v>10297824</v>
      </c>
      <c r="M1085" s="75">
        <v>2052249199</v>
      </c>
      <c r="N1085" s="75">
        <v>2041951375</v>
      </c>
      <c r="O1085" s="75">
        <v>2011038146</v>
      </c>
      <c r="P1085" s="75">
        <v>2052249199</v>
      </c>
      <c r="Q1085" s="75">
        <v>2021335970</v>
      </c>
      <c r="R1085" s="75">
        <v>2041951375</v>
      </c>
      <c r="S1085" s="75">
        <v>2011038146</v>
      </c>
    </row>
    <row r="1086" spans="1:19" x14ac:dyDescent="0.35">
      <c r="A1086" s="74" t="s">
        <v>1091</v>
      </c>
      <c r="B1086" s="74">
        <v>171</v>
      </c>
      <c r="C1086" s="74" t="s">
        <v>1734</v>
      </c>
      <c r="D1086" s="74">
        <v>171902</v>
      </c>
      <c r="E1086" s="74" t="s">
        <v>2596</v>
      </c>
      <c r="F1086" s="75">
        <v>284331249</v>
      </c>
      <c r="G1086" s="75">
        <v>284331249</v>
      </c>
      <c r="H1086" s="75">
        <v>284331249</v>
      </c>
      <c r="I1086" s="74" t="s">
        <v>2829</v>
      </c>
      <c r="J1086" s="74" t="s">
        <v>2832</v>
      </c>
      <c r="K1086" s="75">
        <v>3751928</v>
      </c>
      <c r="L1086" s="75">
        <v>0</v>
      </c>
      <c r="M1086" s="75">
        <v>288083177</v>
      </c>
      <c r="N1086" s="75">
        <v>288083177</v>
      </c>
      <c r="O1086" s="75">
        <v>284331249</v>
      </c>
      <c r="P1086" s="75">
        <v>294704177</v>
      </c>
      <c r="Q1086" s="75">
        <v>290952249</v>
      </c>
      <c r="R1086" s="75">
        <v>294704177</v>
      </c>
      <c r="S1086" s="75">
        <v>290952249</v>
      </c>
    </row>
    <row r="1087" spans="1:19" x14ac:dyDescent="0.35">
      <c r="A1087" s="74" t="s">
        <v>1092</v>
      </c>
      <c r="B1087" s="74">
        <v>172</v>
      </c>
      <c r="C1087" s="74" t="s">
        <v>1735</v>
      </c>
      <c r="D1087" s="74">
        <v>34903</v>
      </c>
      <c r="E1087" s="74" t="s">
        <v>2007</v>
      </c>
      <c r="F1087" s="75">
        <v>110692709</v>
      </c>
      <c r="G1087" s="75">
        <v>110692709</v>
      </c>
      <c r="H1087" s="75">
        <v>110692709</v>
      </c>
      <c r="I1087" s="74" t="s">
        <v>2829</v>
      </c>
      <c r="J1087" s="74" t="s">
        <v>2833</v>
      </c>
      <c r="K1087" s="75">
        <v>265310</v>
      </c>
      <c r="L1087" s="75">
        <v>0</v>
      </c>
      <c r="M1087" s="75">
        <v>110958019</v>
      </c>
      <c r="N1087" s="75">
        <v>110958019</v>
      </c>
      <c r="O1087" s="75">
        <v>110692709</v>
      </c>
      <c r="P1087" s="75">
        <v>110958019</v>
      </c>
      <c r="Q1087" s="75">
        <v>110692709</v>
      </c>
      <c r="R1087" s="75">
        <v>110958019</v>
      </c>
      <c r="S1087" s="75">
        <v>110692709</v>
      </c>
    </row>
    <row r="1088" spans="1:19" x14ac:dyDescent="0.35">
      <c r="A1088" s="74" t="s">
        <v>1093</v>
      </c>
      <c r="B1088" s="74">
        <v>172</v>
      </c>
      <c r="C1088" s="74" t="s">
        <v>1735</v>
      </c>
      <c r="D1088" s="74">
        <v>172902</v>
      </c>
      <c r="E1088" s="74" t="s">
        <v>2597</v>
      </c>
      <c r="F1088" s="75">
        <v>481268898</v>
      </c>
      <c r="G1088" s="75">
        <v>488236596</v>
      </c>
      <c r="H1088" s="75">
        <v>481268898</v>
      </c>
      <c r="I1088" s="74" t="s">
        <v>2829</v>
      </c>
      <c r="J1088" s="74" t="s">
        <v>2833</v>
      </c>
      <c r="K1088" s="75">
        <v>19718650</v>
      </c>
      <c r="L1088" s="75">
        <v>0</v>
      </c>
      <c r="M1088" s="75">
        <v>500987548</v>
      </c>
      <c r="N1088" s="75">
        <v>500987548</v>
      </c>
      <c r="O1088" s="75">
        <v>481268898</v>
      </c>
      <c r="P1088" s="75">
        <v>500987548</v>
      </c>
      <c r="Q1088" s="75">
        <v>481268898</v>
      </c>
      <c r="R1088" s="75">
        <v>500987548</v>
      </c>
      <c r="S1088" s="75">
        <v>481268898</v>
      </c>
    </row>
    <row r="1089" spans="1:19" x14ac:dyDescent="0.35">
      <c r="A1089" s="74" t="s">
        <v>1094</v>
      </c>
      <c r="B1089" s="74">
        <v>172</v>
      </c>
      <c r="C1089" s="74" t="s">
        <v>1735</v>
      </c>
      <c r="D1089" s="74">
        <v>172905</v>
      </c>
      <c r="E1089" s="74" t="s">
        <v>5212</v>
      </c>
      <c r="F1089" s="75">
        <v>182662181</v>
      </c>
      <c r="G1089" s="75">
        <v>179301725</v>
      </c>
      <c r="H1089" s="75">
        <v>182662181</v>
      </c>
      <c r="I1089" s="74" t="s">
        <v>2829</v>
      </c>
      <c r="J1089" s="74" t="s">
        <v>2833</v>
      </c>
      <c r="K1089" s="75">
        <v>10862740</v>
      </c>
      <c r="L1089" s="75">
        <v>0</v>
      </c>
      <c r="M1089" s="75">
        <v>193524921</v>
      </c>
      <c r="N1089" s="75">
        <v>193524921</v>
      </c>
      <c r="O1089" s="75">
        <v>182662181</v>
      </c>
      <c r="P1089" s="75">
        <v>193524921</v>
      </c>
      <c r="Q1089" s="75">
        <v>182662181</v>
      </c>
      <c r="R1089" s="75">
        <v>193524921</v>
      </c>
      <c r="S1089" s="75">
        <v>182662181</v>
      </c>
    </row>
    <row r="1090" spans="1:19" x14ac:dyDescent="0.35">
      <c r="A1090" s="74" t="s">
        <v>1095</v>
      </c>
      <c r="B1090" s="74">
        <v>173</v>
      </c>
      <c r="C1090" s="74" t="s">
        <v>1736</v>
      </c>
      <c r="D1090" s="74">
        <v>96905</v>
      </c>
      <c r="E1090" s="74" t="s">
        <v>1960</v>
      </c>
      <c r="F1090" s="75">
        <v>559080</v>
      </c>
      <c r="G1090" s="75">
        <v>559080</v>
      </c>
      <c r="H1090" s="75">
        <v>559080</v>
      </c>
      <c r="I1090" s="74" t="s">
        <v>2829</v>
      </c>
      <c r="J1090" s="74" t="s">
        <v>2832</v>
      </c>
      <c r="K1090" s="75">
        <v>0</v>
      </c>
      <c r="L1090" s="75">
        <v>0</v>
      </c>
      <c r="M1090" s="75">
        <v>559080</v>
      </c>
      <c r="N1090" s="75">
        <v>559080</v>
      </c>
      <c r="O1090" s="75">
        <v>559080</v>
      </c>
      <c r="P1090" s="75">
        <v>559080</v>
      </c>
      <c r="Q1090" s="75">
        <v>559080</v>
      </c>
      <c r="R1090" s="75">
        <v>559080</v>
      </c>
      <c r="S1090" s="75">
        <v>559080</v>
      </c>
    </row>
    <row r="1091" spans="1:19" x14ac:dyDescent="0.35">
      <c r="A1091" s="74" t="s">
        <v>1096</v>
      </c>
      <c r="B1091" s="74">
        <v>173</v>
      </c>
      <c r="C1091" s="74" t="s">
        <v>1736</v>
      </c>
      <c r="D1091" s="74">
        <v>173901</v>
      </c>
      <c r="E1091" s="74" t="s">
        <v>2238</v>
      </c>
      <c r="F1091" s="75">
        <v>112744468</v>
      </c>
      <c r="G1091" s="75">
        <v>111244141</v>
      </c>
      <c r="H1091" s="75">
        <v>112744468</v>
      </c>
      <c r="I1091" s="74" t="s">
        <v>2829</v>
      </c>
      <c r="J1091" s="74" t="s">
        <v>2833</v>
      </c>
      <c r="K1091" s="75">
        <v>2711080</v>
      </c>
      <c r="L1091" s="75">
        <v>0</v>
      </c>
      <c r="M1091" s="75">
        <v>115455548</v>
      </c>
      <c r="N1091" s="75">
        <v>115455548</v>
      </c>
      <c r="O1091" s="75">
        <v>112744468</v>
      </c>
      <c r="P1091" s="75">
        <v>115455548</v>
      </c>
      <c r="Q1091" s="75">
        <v>112744468</v>
      </c>
      <c r="R1091" s="75">
        <v>115455548</v>
      </c>
      <c r="S1091" s="75">
        <v>112744468</v>
      </c>
    </row>
    <row r="1092" spans="1:19" x14ac:dyDescent="0.35">
      <c r="A1092" s="74" t="s">
        <v>1097</v>
      </c>
      <c r="B1092" s="74">
        <v>174</v>
      </c>
      <c r="C1092" s="74" t="s">
        <v>1737</v>
      </c>
      <c r="D1092" s="74">
        <v>174901</v>
      </c>
      <c r="E1092" s="74" t="s">
        <v>2598</v>
      </c>
      <c r="F1092" s="75">
        <v>143176344</v>
      </c>
      <c r="G1092" s="75">
        <v>143176344</v>
      </c>
      <c r="H1092" s="75">
        <v>143176344</v>
      </c>
      <c r="I1092" s="74" t="s">
        <v>2829</v>
      </c>
      <c r="J1092" s="74" t="s">
        <v>2832</v>
      </c>
      <c r="K1092" s="75">
        <v>3386970</v>
      </c>
      <c r="L1092" s="75">
        <v>2910935</v>
      </c>
      <c r="M1092" s="75">
        <v>146563314</v>
      </c>
      <c r="N1092" s="75">
        <v>143652379</v>
      </c>
      <c r="O1092" s="75">
        <v>140265409</v>
      </c>
      <c r="P1092" s="75">
        <v>146563314</v>
      </c>
      <c r="Q1092" s="75">
        <v>143176344</v>
      </c>
      <c r="R1092" s="75">
        <v>143652379</v>
      </c>
      <c r="S1092" s="75">
        <v>140265409</v>
      </c>
    </row>
    <row r="1093" spans="1:19" x14ac:dyDescent="0.35">
      <c r="A1093" s="74" t="s">
        <v>1098</v>
      </c>
      <c r="B1093" s="74">
        <v>174</v>
      </c>
      <c r="C1093" s="74" t="s">
        <v>1737</v>
      </c>
      <c r="D1093" s="74">
        <v>174902</v>
      </c>
      <c r="E1093" s="74" t="s">
        <v>2599</v>
      </c>
      <c r="F1093" s="75">
        <v>233335548</v>
      </c>
      <c r="G1093" s="75">
        <v>233335548</v>
      </c>
      <c r="H1093" s="75">
        <v>233335548</v>
      </c>
      <c r="I1093" s="74" t="s">
        <v>2829</v>
      </c>
      <c r="J1093" s="74" t="s">
        <v>2832</v>
      </c>
      <c r="K1093" s="75">
        <v>7056210</v>
      </c>
      <c r="L1093" s="75">
        <v>5979185</v>
      </c>
      <c r="M1093" s="75">
        <v>240391758</v>
      </c>
      <c r="N1093" s="75">
        <v>234412573</v>
      </c>
      <c r="O1093" s="75">
        <v>227356363</v>
      </c>
      <c r="P1093" s="75">
        <v>532723128</v>
      </c>
      <c r="Q1093" s="75">
        <v>525666918</v>
      </c>
      <c r="R1093" s="75">
        <v>526743943</v>
      </c>
      <c r="S1093" s="75">
        <v>519687733</v>
      </c>
    </row>
    <row r="1094" spans="1:19" x14ac:dyDescent="0.35">
      <c r="A1094" s="74" t="s">
        <v>1099</v>
      </c>
      <c r="B1094" s="74">
        <v>174</v>
      </c>
      <c r="C1094" s="74" t="s">
        <v>1737</v>
      </c>
      <c r="D1094" s="74">
        <v>174903</v>
      </c>
      <c r="E1094" s="74" t="s">
        <v>2600</v>
      </c>
      <c r="F1094" s="75">
        <v>133544848</v>
      </c>
      <c r="G1094" s="75">
        <v>133544848</v>
      </c>
      <c r="H1094" s="75">
        <v>133544848</v>
      </c>
      <c r="I1094" s="74" t="s">
        <v>2829</v>
      </c>
      <c r="J1094" s="74" t="s">
        <v>2832</v>
      </c>
      <c r="K1094" s="75">
        <v>5198450</v>
      </c>
      <c r="L1094" s="75">
        <v>5364195</v>
      </c>
      <c r="M1094" s="75">
        <v>138743298</v>
      </c>
      <c r="N1094" s="75">
        <v>133379103</v>
      </c>
      <c r="O1094" s="75">
        <v>128180653</v>
      </c>
      <c r="P1094" s="75">
        <v>138743298</v>
      </c>
      <c r="Q1094" s="75">
        <v>133544848</v>
      </c>
      <c r="R1094" s="75">
        <v>133379103</v>
      </c>
      <c r="S1094" s="75">
        <v>128180653</v>
      </c>
    </row>
    <row r="1095" spans="1:19" x14ac:dyDescent="0.35">
      <c r="A1095" s="74" t="s">
        <v>1100</v>
      </c>
      <c r="B1095" s="74">
        <v>174</v>
      </c>
      <c r="C1095" s="74" t="s">
        <v>1737</v>
      </c>
      <c r="D1095" s="74">
        <v>174904</v>
      </c>
      <c r="E1095" s="74" t="s">
        <v>2601</v>
      </c>
      <c r="F1095" s="75">
        <v>1922513627</v>
      </c>
      <c r="G1095" s="75">
        <v>1922513627</v>
      </c>
      <c r="H1095" s="75">
        <v>1922513627</v>
      </c>
      <c r="I1095" s="74" t="s">
        <v>2829</v>
      </c>
      <c r="J1095" s="74" t="s">
        <v>2832</v>
      </c>
      <c r="K1095" s="75">
        <v>69216040</v>
      </c>
      <c r="L1095" s="75">
        <v>95809605</v>
      </c>
      <c r="M1095" s="75">
        <v>1991729667</v>
      </c>
      <c r="N1095" s="75">
        <v>1895920062</v>
      </c>
      <c r="O1095" s="75">
        <v>1826704022</v>
      </c>
      <c r="P1095" s="75">
        <v>1991729667</v>
      </c>
      <c r="Q1095" s="75">
        <v>1922513627</v>
      </c>
      <c r="R1095" s="75">
        <v>1895920062</v>
      </c>
      <c r="S1095" s="75">
        <v>1826704022</v>
      </c>
    </row>
    <row r="1096" spans="1:19" x14ac:dyDescent="0.35">
      <c r="A1096" s="74" t="s">
        <v>1101</v>
      </c>
      <c r="B1096" s="74">
        <v>174</v>
      </c>
      <c r="C1096" s="74" t="s">
        <v>1737</v>
      </c>
      <c r="D1096" s="74">
        <v>174906</v>
      </c>
      <c r="E1096" s="74" t="s">
        <v>2602</v>
      </c>
      <c r="F1096" s="75">
        <v>176628001</v>
      </c>
      <c r="G1096" s="75">
        <v>175363542</v>
      </c>
      <c r="H1096" s="75">
        <v>176628001</v>
      </c>
      <c r="I1096" s="74" t="s">
        <v>2829</v>
      </c>
      <c r="J1096" s="74" t="s">
        <v>2833</v>
      </c>
      <c r="K1096" s="75">
        <v>6272340</v>
      </c>
      <c r="L1096" s="75">
        <v>6331190</v>
      </c>
      <c r="M1096" s="75">
        <v>182900341</v>
      </c>
      <c r="N1096" s="75">
        <v>176569151</v>
      </c>
      <c r="O1096" s="75">
        <v>170296811</v>
      </c>
      <c r="P1096" s="75">
        <v>182900341</v>
      </c>
      <c r="Q1096" s="75">
        <v>176628001</v>
      </c>
      <c r="R1096" s="75">
        <v>176569151</v>
      </c>
      <c r="S1096" s="75">
        <v>170296811</v>
      </c>
    </row>
    <row r="1097" spans="1:19" x14ac:dyDescent="0.35">
      <c r="A1097" s="74" t="s">
        <v>1102</v>
      </c>
      <c r="B1097" s="74">
        <v>174</v>
      </c>
      <c r="C1097" s="74" t="s">
        <v>1737</v>
      </c>
      <c r="D1097" s="74">
        <v>174908</v>
      </c>
      <c r="E1097" s="74" t="s">
        <v>2603</v>
      </c>
      <c r="F1097" s="75">
        <v>120431969</v>
      </c>
      <c r="G1097" s="75">
        <v>120431969</v>
      </c>
      <c r="H1097" s="75">
        <v>120431969</v>
      </c>
      <c r="I1097" s="74" t="s">
        <v>2829</v>
      </c>
      <c r="J1097" s="74" t="s">
        <v>2832</v>
      </c>
      <c r="K1097" s="75">
        <v>7353270</v>
      </c>
      <c r="L1097" s="75">
        <v>9026670</v>
      </c>
      <c r="M1097" s="75">
        <v>127785239</v>
      </c>
      <c r="N1097" s="75">
        <v>118758569</v>
      </c>
      <c r="O1097" s="75">
        <v>111405299</v>
      </c>
      <c r="P1097" s="75">
        <v>127785239</v>
      </c>
      <c r="Q1097" s="75">
        <v>120431969</v>
      </c>
      <c r="R1097" s="75">
        <v>118758569</v>
      </c>
      <c r="S1097" s="75">
        <v>111405299</v>
      </c>
    </row>
    <row r="1098" spans="1:19" x14ac:dyDescent="0.35">
      <c r="A1098" s="74" t="s">
        <v>1103</v>
      </c>
      <c r="B1098" s="74">
        <v>174</v>
      </c>
      <c r="C1098" s="74" t="s">
        <v>1737</v>
      </c>
      <c r="D1098" s="74">
        <v>174909</v>
      </c>
      <c r="E1098" s="74" t="s">
        <v>2604</v>
      </c>
      <c r="F1098" s="75">
        <v>72971336</v>
      </c>
      <c r="G1098" s="75">
        <v>72971336</v>
      </c>
      <c r="H1098" s="75">
        <v>72971336</v>
      </c>
      <c r="I1098" s="74" t="s">
        <v>2829</v>
      </c>
      <c r="J1098" s="74" t="s">
        <v>2832</v>
      </c>
      <c r="K1098" s="75">
        <v>3089550</v>
      </c>
      <c r="L1098" s="75">
        <v>3248620</v>
      </c>
      <c r="M1098" s="75">
        <v>76060886</v>
      </c>
      <c r="N1098" s="75">
        <v>72812266</v>
      </c>
      <c r="O1098" s="75">
        <v>69722716</v>
      </c>
      <c r="P1098" s="75">
        <v>76060886</v>
      </c>
      <c r="Q1098" s="75">
        <v>72971336</v>
      </c>
      <c r="R1098" s="75">
        <v>72812266</v>
      </c>
      <c r="S1098" s="75">
        <v>69722716</v>
      </c>
    </row>
    <row r="1099" spans="1:19" x14ac:dyDescent="0.35">
      <c r="A1099" s="74" t="s">
        <v>1104</v>
      </c>
      <c r="B1099" s="74">
        <v>174</v>
      </c>
      <c r="C1099" s="74" t="s">
        <v>1737</v>
      </c>
      <c r="D1099" s="74">
        <v>174910</v>
      </c>
      <c r="E1099" s="74" t="s">
        <v>2605</v>
      </c>
      <c r="F1099" s="75">
        <v>46376686</v>
      </c>
      <c r="G1099" s="75">
        <v>46376686</v>
      </c>
      <c r="H1099" s="75">
        <v>46376686</v>
      </c>
      <c r="I1099" s="74" t="s">
        <v>2829</v>
      </c>
      <c r="J1099" s="74" t="s">
        <v>2832</v>
      </c>
      <c r="K1099" s="75">
        <v>3527180</v>
      </c>
      <c r="L1099" s="75">
        <v>3148040</v>
      </c>
      <c r="M1099" s="75">
        <v>49903866</v>
      </c>
      <c r="N1099" s="75">
        <v>46755826</v>
      </c>
      <c r="O1099" s="75">
        <v>43228646</v>
      </c>
      <c r="P1099" s="75">
        <v>49903866</v>
      </c>
      <c r="Q1099" s="75">
        <v>46376686</v>
      </c>
      <c r="R1099" s="75">
        <v>46755826</v>
      </c>
      <c r="S1099" s="75">
        <v>43228646</v>
      </c>
    </row>
    <row r="1100" spans="1:19" x14ac:dyDescent="0.35">
      <c r="A1100" s="74" t="s">
        <v>1105</v>
      </c>
      <c r="B1100" s="74">
        <v>174</v>
      </c>
      <c r="C1100" s="74" t="s">
        <v>1737</v>
      </c>
      <c r="D1100" s="74">
        <v>174911</v>
      </c>
      <c r="E1100" s="74" t="s">
        <v>2606</v>
      </c>
      <c r="F1100" s="75">
        <v>156162388</v>
      </c>
      <c r="G1100" s="75">
        <v>156162388</v>
      </c>
      <c r="H1100" s="75">
        <v>156162388</v>
      </c>
      <c r="I1100" s="74" t="s">
        <v>2829</v>
      </c>
      <c r="J1100" s="74" t="s">
        <v>2832</v>
      </c>
      <c r="K1100" s="75">
        <v>5270390</v>
      </c>
      <c r="L1100" s="75">
        <v>7818450</v>
      </c>
      <c r="M1100" s="75">
        <v>161432778</v>
      </c>
      <c r="N1100" s="75">
        <v>153614328</v>
      </c>
      <c r="O1100" s="75">
        <v>148343938</v>
      </c>
      <c r="P1100" s="75">
        <v>161432778</v>
      </c>
      <c r="Q1100" s="75">
        <v>156162388</v>
      </c>
      <c r="R1100" s="75">
        <v>153614328</v>
      </c>
      <c r="S1100" s="75">
        <v>148343938</v>
      </c>
    </row>
    <row r="1101" spans="1:19" x14ac:dyDescent="0.35">
      <c r="A1101" s="74" t="s">
        <v>1106</v>
      </c>
      <c r="B1101" s="74">
        <v>175</v>
      </c>
      <c r="C1101" s="74" t="s">
        <v>1738</v>
      </c>
      <c r="D1101" s="74">
        <v>70903</v>
      </c>
      <c r="E1101" s="74" t="s">
        <v>2180</v>
      </c>
      <c r="F1101" s="75">
        <v>11501155</v>
      </c>
      <c r="G1101" s="75">
        <v>11501155</v>
      </c>
      <c r="H1101" s="75">
        <v>11501155</v>
      </c>
      <c r="I1101" s="74" t="s">
        <v>2829</v>
      </c>
      <c r="J1101" s="74" t="s">
        <v>2833</v>
      </c>
      <c r="K1101" s="75">
        <v>217890</v>
      </c>
      <c r="L1101" s="75">
        <v>0</v>
      </c>
      <c r="M1101" s="75">
        <v>11719045</v>
      </c>
      <c r="N1101" s="75">
        <v>11719045</v>
      </c>
      <c r="O1101" s="75">
        <v>11501155</v>
      </c>
      <c r="P1101" s="75">
        <v>11719045</v>
      </c>
      <c r="Q1101" s="75">
        <v>11501155</v>
      </c>
      <c r="R1101" s="75">
        <v>11719045</v>
      </c>
      <c r="S1101" s="75">
        <v>11501155</v>
      </c>
    </row>
    <row r="1102" spans="1:19" x14ac:dyDescent="0.35">
      <c r="A1102" s="74" t="s">
        <v>1107</v>
      </c>
      <c r="B1102" s="74">
        <v>175</v>
      </c>
      <c r="C1102" s="74" t="s">
        <v>1738</v>
      </c>
      <c r="D1102" s="74">
        <v>81902</v>
      </c>
      <c r="E1102" s="74" t="s">
        <v>2251</v>
      </c>
      <c r="F1102" s="75">
        <v>106446739</v>
      </c>
      <c r="G1102" s="75">
        <v>106446739</v>
      </c>
      <c r="H1102" s="75">
        <v>106446739</v>
      </c>
      <c r="I1102" s="74" t="s">
        <v>2829</v>
      </c>
      <c r="J1102" s="74" t="s">
        <v>2833</v>
      </c>
      <c r="K1102" s="75">
        <v>1157686</v>
      </c>
      <c r="L1102" s="75">
        <v>0</v>
      </c>
      <c r="M1102" s="75">
        <v>107604425</v>
      </c>
      <c r="N1102" s="75">
        <v>107604425</v>
      </c>
      <c r="O1102" s="75">
        <v>106446739</v>
      </c>
      <c r="P1102" s="75">
        <v>107604425</v>
      </c>
      <c r="Q1102" s="75">
        <v>106446739</v>
      </c>
      <c r="R1102" s="75">
        <v>107604425</v>
      </c>
      <c r="S1102" s="75">
        <v>106446739</v>
      </c>
    </row>
    <row r="1103" spans="1:19" x14ac:dyDescent="0.35">
      <c r="A1103" s="74" t="s">
        <v>1108</v>
      </c>
      <c r="B1103" s="74">
        <v>175</v>
      </c>
      <c r="C1103" s="74" t="s">
        <v>1738</v>
      </c>
      <c r="D1103" s="74">
        <v>81905</v>
      </c>
      <c r="E1103" s="74" t="s">
        <v>2253</v>
      </c>
      <c r="F1103" s="75">
        <v>16813222</v>
      </c>
      <c r="G1103" s="75">
        <v>17292350</v>
      </c>
      <c r="H1103" s="75">
        <v>16813222</v>
      </c>
      <c r="I1103" s="74" t="s">
        <v>2829</v>
      </c>
      <c r="J1103" s="74" t="s">
        <v>2833</v>
      </c>
      <c r="K1103" s="75">
        <v>399769</v>
      </c>
      <c r="L1103" s="75">
        <v>0</v>
      </c>
      <c r="M1103" s="75">
        <v>17212991</v>
      </c>
      <c r="N1103" s="75">
        <v>17212991</v>
      </c>
      <c r="O1103" s="75">
        <v>16813222</v>
      </c>
      <c r="P1103" s="75">
        <v>17212991</v>
      </c>
      <c r="Q1103" s="75">
        <v>16813222</v>
      </c>
      <c r="R1103" s="75">
        <v>17212991</v>
      </c>
      <c r="S1103" s="75">
        <v>16813222</v>
      </c>
    </row>
    <row r="1104" spans="1:19" x14ac:dyDescent="0.35">
      <c r="A1104" s="74" t="s">
        <v>1109</v>
      </c>
      <c r="B1104" s="74">
        <v>175</v>
      </c>
      <c r="C1104" s="74" t="s">
        <v>1738</v>
      </c>
      <c r="D1104" s="74">
        <v>109902</v>
      </c>
      <c r="E1104" s="74" t="s">
        <v>2390</v>
      </c>
      <c r="F1104" s="75">
        <v>467850</v>
      </c>
      <c r="G1104" s="75">
        <v>467850</v>
      </c>
      <c r="H1104" s="75">
        <v>467850</v>
      </c>
      <c r="I1104" s="74" t="s">
        <v>2829</v>
      </c>
      <c r="J1104" s="74" t="s">
        <v>2833</v>
      </c>
      <c r="K1104" s="75">
        <v>0</v>
      </c>
      <c r="L1104" s="75">
        <v>0</v>
      </c>
      <c r="M1104" s="75">
        <v>467850</v>
      </c>
      <c r="N1104" s="75">
        <v>467850</v>
      </c>
      <c r="O1104" s="75">
        <v>467850</v>
      </c>
      <c r="P1104" s="75">
        <v>467850</v>
      </c>
      <c r="Q1104" s="75">
        <v>467850</v>
      </c>
      <c r="R1104" s="75">
        <v>467850</v>
      </c>
      <c r="S1104" s="75">
        <v>467850</v>
      </c>
    </row>
    <row r="1105" spans="1:19" x14ac:dyDescent="0.35">
      <c r="A1105" s="74" t="s">
        <v>1110</v>
      </c>
      <c r="B1105" s="74">
        <v>175</v>
      </c>
      <c r="C1105" s="74" t="s">
        <v>1738</v>
      </c>
      <c r="D1105" s="74">
        <v>109905</v>
      </c>
      <c r="E1105" s="74" t="s">
        <v>1941</v>
      </c>
      <c r="F1105" s="75">
        <v>437480</v>
      </c>
      <c r="G1105" s="75">
        <v>437480</v>
      </c>
      <c r="H1105" s="75">
        <v>437480</v>
      </c>
      <c r="I1105" s="74" t="s">
        <v>2829</v>
      </c>
      <c r="J1105" s="74" t="s">
        <v>2833</v>
      </c>
      <c r="K1105" s="75">
        <v>0</v>
      </c>
      <c r="L1105" s="75">
        <v>0</v>
      </c>
      <c r="M1105" s="75">
        <v>437480</v>
      </c>
      <c r="N1105" s="75">
        <v>437480</v>
      </c>
      <c r="O1105" s="75">
        <v>437480</v>
      </c>
      <c r="P1105" s="75">
        <v>437480</v>
      </c>
      <c r="Q1105" s="75">
        <v>437480</v>
      </c>
      <c r="R1105" s="75">
        <v>437480</v>
      </c>
      <c r="S1105" s="75">
        <v>437480</v>
      </c>
    </row>
    <row r="1106" spans="1:19" x14ac:dyDescent="0.35">
      <c r="A1106" s="74" t="s">
        <v>1111</v>
      </c>
      <c r="B1106" s="74">
        <v>175</v>
      </c>
      <c r="C1106" s="74" t="s">
        <v>1738</v>
      </c>
      <c r="D1106" s="74">
        <v>175902</v>
      </c>
      <c r="E1106" s="74" t="s">
        <v>2607</v>
      </c>
      <c r="F1106" s="75">
        <v>157430246</v>
      </c>
      <c r="G1106" s="75">
        <v>174811129</v>
      </c>
      <c r="H1106" s="75">
        <v>157430246</v>
      </c>
      <c r="I1106" s="74" t="s">
        <v>2829</v>
      </c>
      <c r="J1106" s="74" t="s">
        <v>2833</v>
      </c>
      <c r="K1106" s="75">
        <v>9392724</v>
      </c>
      <c r="L1106" s="75">
        <v>0</v>
      </c>
      <c r="M1106" s="75">
        <v>166822970</v>
      </c>
      <c r="N1106" s="75">
        <v>166822970</v>
      </c>
      <c r="O1106" s="75">
        <v>157430246</v>
      </c>
      <c r="P1106" s="75">
        <v>166822970</v>
      </c>
      <c r="Q1106" s="75">
        <v>157430246</v>
      </c>
      <c r="R1106" s="75">
        <v>166822970</v>
      </c>
      <c r="S1106" s="75">
        <v>157430246</v>
      </c>
    </row>
    <row r="1107" spans="1:19" x14ac:dyDescent="0.35">
      <c r="A1107" s="74" t="s">
        <v>1112</v>
      </c>
      <c r="B1107" s="74">
        <v>175</v>
      </c>
      <c r="C1107" s="74" t="s">
        <v>1738</v>
      </c>
      <c r="D1107" s="74">
        <v>175903</v>
      </c>
      <c r="E1107" s="74" t="s">
        <v>2258</v>
      </c>
      <c r="F1107" s="75">
        <v>1425957723</v>
      </c>
      <c r="G1107" s="75">
        <v>1472813385</v>
      </c>
      <c r="H1107" s="75">
        <v>1425957723</v>
      </c>
      <c r="I1107" s="74" t="s">
        <v>2829</v>
      </c>
      <c r="J1107" s="74" t="s">
        <v>2833</v>
      </c>
      <c r="K1107" s="75">
        <v>50778629</v>
      </c>
      <c r="L1107" s="75">
        <v>0</v>
      </c>
      <c r="M1107" s="75">
        <v>1476736352</v>
      </c>
      <c r="N1107" s="75">
        <v>1476736352</v>
      </c>
      <c r="O1107" s="75">
        <v>1425957723</v>
      </c>
      <c r="P1107" s="75">
        <v>1476736352</v>
      </c>
      <c r="Q1107" s="75">
        <v>1425957723</v>
      </c>
      <c r="R1107" s="75">
        <v>1476736352</v>
      </c>
      <c r="S1107" s="75">
        <v>1425957723</v>
      </c>
    </row>
    <row r="1108" spans="1:19" x14ac:dyDescent="0.35">
      <c r="A1108" s="74" t="s">
        <v>1113</v>
      </c>
      <c r="B1108" s="74">
        <v>175</v>
      </c>
      <c r="C1108" s="74" t="s">
        <v>1738</v>
      </c>
      <c r="D1108" s="74">
        <v>175904</v>
      </c>
      <c r="E1108" s="74" t="s">
        <v>2136</v>
      </c>
      <c r="F1108" s="75">
        <v>141649688</v>
      </c>
      <c r="G1108" s="75">
        <v>144350848</v>
      </c>
      <c r="H1108" s="75">
        <v>141649688</v>
      </c>
      <c r="I1108" s="74" t="s">
        <v>2829</v>
      </c>
      <c r="J1108" s="74" t="s">
        <v>2833</v>
      </c>
      <c r="K1108" s="75">
        <v>6002007</v>
      </c>
      <c r="L1108" s="75">
        <v>0</v>
      </c>
      <c r="M1108" s="75">
        <v>147651695</v>
      </c>
      <c r="N1108" s="75">
        <v>147651695</v>
      </c>
      <c r="O1108" s="75">
        <v>141649688</v>
      </c>
      <c r="P1108" s="75">
        <v>147651695</v>
      </c>
      <c r="Q1108" s="75">
        <v>141649688</v>
      </c>
      <c r="R1108" s="75">
        <v>147651695</v>
      </c>
      <c r="S1108" s="75">
        <v>141649688</v>
      </c>
    </row>
    <row r="1109" spans="1:19" x14ac:dyDescent="0.35">
      <c r="A1109" s="74" t="s">
        <v>1114</v>
      </c>
      <c r="B1109" s="74">
        <v>175</v>
      </c>
      <c r="C1109" s="74" t="s">
        <v>1738</v>
      </c>
      <c r="D1109" s="74">
        <v>175905</v>
      </c>
      <c r="E1109" s="74" t="s">
        <v>2188</v>
      </c>
      <c r="F1109" s="75">
        <v>82036963</v>
      </c>
      <c r="G1109" s="75">
        <v>92245267</v>
      </c>
      <c r="H1109" s="75">
        <v>82036963</v>
      </c>
      <c r="I1109" s="74" t="s">
        <v>2829</v>
      </c>
      <c r="J1109" s="74" t="s">
        <v>2833</v>
      </c>
      <c r="K1109" s="75">
        <v>3028362</v>
      </c>
      <c r="L1109" s="75">
        <v>0</v>
      </c>
      <c r="M1109" s="75">
        <v>85065325</v>
      </c>
      <c r="N1109" s="75">
        <v>85065325</v>
      </c>
      <c r="O1109" s="75">
        <v>82036963</v>
      </c>
      <c r="P1109" s="75">
        <v>85065325</v>
      </c>
      <c r="Q1109" s="75">
        <v>82036963</v>
      </c>
      <c r="R1109" s="75">
        <v>85065325</v>
      </c>
      <c r="S1109" s="75">
        <v>82036963</v>
      </c>
    </row>
    <row r="1110" spans="1:19" x14ac:dyDescent="0.35">
      <c r="A1110" s="74" t="s">
        <v>1115</v>
      </c>
      <c r="B1110" s="74">
        <v>175</v>
      </c>
      <c r="C1110" s="74" t="s">
        <v>1738</v>
      </c>
      <c r="D1110" s="74">
        <v>175907</v>
      </c>
      <c r="E1110" s="74" t="s">
        <v>2608</v>
      </c>
      <c r="F1110" s="75">
        <v>261281759</v>
      </c>
      <c r="G1110" s="75">
        <v>268622799</v>
      </c>
      <c r="H1110" s="75">
        <v>261281759</v>
      </c>
      <c r="I1110" s="74" t="s">
        <v>2829</v>
      </c>
      <c r="J1110" s="74" t="s">
        <v>2833</v>
      </c>
      <c r="K1110" s="75">
        <v>7427870</v>
      </c>
      <c r="L1110" s="75">
        <v>0</v>
      </c>
      <c r="M1110" s="75">
        <v>268709629</v>
      </c>
      <c r="N1110" s="75">
        <v>268709629</v>
      </c>
      <c r="O1110" s="75">
        <v>261281759</v>
      </c>
      <c r="P1110" s="75">
        <v>268709629</v>
      </c>
      <c r="Q1110" s="75">
        <v>261281759</v>
      </c>
      <c r="R1110" s="75">
        <v>268709629</v>
      </c>
      <c r="S1110" s="75">
        <v>261281759</v>
      </c>
    </row>
    <row r="1111" spans="1:19" x14ac:dyDescent="0.35">
      <c r="A1111" s="74" t="s">
        <v>1116</v>
      </c>
      <c r="B1111" s="74">
        <v>175</v>
      </c>
      <c r="C1111" s="74" t="s">
        <v>1738</v>
      </c>
      <c r="D1111" s="74">
        <v>175910</v>
      </c>
      <c r="E1111" s="74" t="s">
        <v>2609</v>
      </c>
      <c r="F1111" s="75">
        <v>400937151</v>
      </c>
      <c r="G1111" s="75">
        <v>389418579</v>
      </c>
      <c r="H1111" s="75">
        <v>400937151</v>
      </c>
      <c r="I1111" s="74" t="s">
        <v>2829</v>
      </c>
      <c r="J1111" s="74" t="s">
        <v>2833</v>
      </c>
      <c r="K1111" s="75">
        <v>8145716</v>
      </c>
      <c r="L1111" s="75">
        <v>0</v>
      </c>
      <c r="M1111" s="75">
        <v>409082867</v>
      </c>
      <c r="N1111" s="75">
        <v>409082867</v>
      </c>
      <c r="O1111" s="75">
        <v>400937151</v>
      </c>
      <c r="P1111" s="75">
        <v>409082867</v>
      </c>
      <c r="Q1111" s="75">
        <v>400937151</v>
      </c>
      <c r="R1111" s="75">
        <v>409082867</v>
      </c>
      <c r="S1111" s="75">
        <v>400937151</v>
      </c>
    </row>
    <row r="1112" spans="1:19" x14ac:dyDescent="0.35">
      <c r="A1112" s="74" t="s">
        <v>1117</v>
      </c>
      <c r="B1112" s="74">
        <v>175</v>
      </c>
      <c r="C1112" s="74" t="s">
        <v>1738</v>
      </c>
      <c r="D1112" s="74">
        <v>175911</v>
      </c>
      <c r="E1112" s="74" t="s">
        <v>2610</v>
      </c>
      <c r="F1112" s="75">
        <v>110427909</v>
      </c>
      <c r="G1112" s="75">
        <v>119364782</v>
      </c>
      <c r="H1112" s="75">
        <v>110427909</v>
      </c>
      <c r="I1112" s="74" t="s">
        <v>2829</v>
      </c>
      <c r="J1112" s="74" t="s">
        <v>2834</v>
      </c>
      <c r="K1112" s="75">
        <v>4687401</v>
      </c>
      <c r="L1112" s="75">
        <v>0</v>
      </c>
      <c r="M1112" s="75">
        <v>115115310</v>
      </c>
      <c r="N1112" s="75">
        <v>115115310</v>
      </c>
      <c r="O1112" s="75">
        <v>110427909</v>
      </c>
      <c r="P1112" s="75">
        <v>115115310</v>
      </c>
      <c r="Q1112" s="75">
        <v>110427909</v>
      </c>
      <c r="R1112" s="75">
        <v>115115310</v>
      </c>
      <c r="S1112" s="75">
        <v>110427909</v>
      </c>
    </row>
    <row r="1113" spans="1:19" x14ac:dyDescent="0.35">
      <c r="A1113" s="74" t="s">
        <v>1118</v>
      </c>
      <c r="B1113" s="74">
        <v>176</v>
      </c>
      <c r="C1113" s="74" t="s">
        <v>1739</v>
      </c>
      <c r="D1113" s="74">
        <v>121902</v>
      </c>
      <c r="E1113" s="74" t="s">
        <v>2453</v>
      </c>
      <c r="F1113" s="75">
        <v>3006970</v>
      </c>
      <c r="G1113" s="75">
        <v>3006970</v>
      </c>
      <c r="H1113" s="75">
        <v>3006970</v>
      </c>
      <c r="I1113" s="74" t="s">
        <v>2829</v>
      </c>
      <c r="J1113" s="74" t="s">
        <v>2832</v>
      </c>
      <c r="K1113" s="75">
        <v>58870</v>
      </c>
      <c r="L1113" s="75">
        <v>22970</v>
      </c>
      <c r="M1113" s="75">
        <v>3065840</v>
      </c>
      <c r="N1113" s="75">
        <v>3042870</v>
      </c>
      <c r="O1113" s="75">
        <v>2984000</v>
      </c>
      <c r="P1113" s="75">
        <v>3065840</v>
      </c>
      <c r="Q1113" s="75">
        <v>3006970</v>
      </c>
      <c r="R1113" s="75">
        <v>3042870</v>
      </c>
      <c r="S1113" s="75">
        <v>2984000</v>
      </c>
    </row>
    <row r="1114" spans="1:19" x14ac:dyDescent="0.35">
      <c r="A1114" s="74" t="s">
        <v>1119</v>
      </c>
      <c r="B1114" s="74">
        <v>176</v>
      </c>
      <c r="C1114" s="74" t="s">
        <v>1739</v>
      </c>
      <c r="D1114" s="74">
        <v>121905</v>
      </c>
      <c r="E1114" s="74" t="s">
        <v>2456</v>
      </c>
      <c r="F1114" s="75">
        <v>19815314</v>
      </c>
      <c r="G1114" s="75">
        <v>19815314</v>
      </c>
      <c r="H1114" s="75">
        <v>19815314</v>
      </c>
      <c r="I1114" s="74" t="s">
        <v>2829</v>
      </c>
      <c r="J1114" s="74" t="s">
        <v>2832</v>
      </c>
      <c r="K1114" s="75">
        <v>1505679</v>
      </c>
      <c r="L1114" s="75">
        <v>0</v>
      </c>
      <c r="M1114" s="75">
        <v>21320993</v>
      </c>
      <c r="N1114" s="75">
        <v>21320993</v>
      </c>
      <c r="O1114" s="75">
        <v>19815314</v>
      </c>
      <c r="P1114" s="75">
        <v>21320993</v>
      </c>
      <c r="Q1114" s="75">
        <v>19815314</v>
      </c>
      <c r="R1114" s="75">
        <v>21320993</v>
      </c>
      <c r="S1114" s="75">
        <v>19815314</v>
      </c>
    </row>
    <row r="1115" spans="1:19" x14ac:dyDescent="0.35">
      <c r="A1115" s="74" t="s">
        <v>1120</v>
      </c>
      <c r="B1115" s="74">
        <v>176</v>
      </c>
      <c r="C1115" s="74" t="s">
        <v>1739</v>
      </c>
      <c r="D1115" s="74">
        <v>176901</v>
      </c>
      <c r="E1115" s="74" t="s">
        <v>2611</v>
      </c>
      <c r="F1115" s="75">
        <v>215674546</v>
      </c>
      <c r="G1115" s="75">
        <v>215674546</v>
      </c>
      <c r="H1115" s="75">
        <v>215674546</v>
      </c>
      <c r="I1115" s="74" t="s">
        <v>2829</v>
      </c>
      <c r="J1115" s="74" t="s">
        <v>2832</v>
      </c>
      <c r="K1115" s="75">
        <v>5688802</v>
      </c>
      <c r="L1115" s="75">
        <v>5622504</v>
      </c>
      <c r="M1115" s="75">
        <v>221363348</v>
      </c>
      <c r="N1115" s="75">
        <v>215740844</v>
      </c>
      <c r="O1115" s="75">
        <v>210052042</v>
      </c>
      <c r="P1115" s="75">
        <v>221363348</v>
      </c>
      <c r="Q1115" s="75">
        <v>215674546</v>
      </c>
      <c r="R1115" s="75">
        <v>215740844</v>
      </c>
      <c r="S1115" s="75">
        <v>210052042</v>
      </c>
    </row>
    <row r="1116" spans="1:19" x14ac:dyDescent="0.35">
      <c r="A1116" s="74" t="s">
        <v>1121</v>
      </c>
      <c r="B1116" s="74">
        <v>176</v>
      </c>
      <c r="C1116" s="74" t="s">
        <v>1739</v>
      </c>
      <c r="D1116" s="74">
        <v>176902</v>
      </c>
      <c r="E1116" s="74" t="s">
        <v>2612</v>
      </c>
      <c r="F1116" s="75">
        <v>256755982</v>
      </c>
      <c r="G1116" s="75">
        <v>256755982</v>
      </c>
      <c r="H1116" s="75">
        <v>256755982</v>
      </c>
      <c r="I1116" s="74" t="s">
        <v>2829</v>
      </c>
      <c r="J1116" s="74" t="s">
        <v>2832</v>
      </c>
      <c r="K1116" s="75">
        <v>13862219</v>
      </c>
      <c r="L1116" s="75">
        <v>0</v>
      </c>
      <c r="M1116" s="75">
        <v>270618201</v>
      </c>
      <c r="N1116" s="75">
        <v>270618201</v>
      </c>
      <c r="O1116" s="75">
        <v>256755982</v>
      </c>
      <c r="P1116" s="75">
        <v>270618201</v>
      </c>
      <c r="Q1116" s="75">
        <v>256755982</v>
      </c>
      <c r="R1116" s="75">
        <v>270618201</v>
      </c>
      <c r="S1116" s="75">
        <v>256755982</v>
      </c>
    </row>
    <row r="1117" spans="1:19" x14ac:dyDescent="0.35">
      <c r="A1117" s="74" t="s">
        <v>1122</v>
      </c>
      <c r="B1117" s="74">
        <v>176</v>
      </c>
      <c r="C1117" s="74" t="s">
        <v>1739</v>
      </c>
      <c r="D1117" s="74">
        <v>176903</v>
      </c>
      <c r="E1117" s="74" t="s">
        <v>2613</v>
      </c>
      <c r="F1117" s="75">
        <v>564933231</v>
      </c>
      <c r="G1117" s="75">
        <v>564933231</v>
      </c>
      <c r="H1117" s="75">
        <v>564933231</v>
      </c>
      <c r="I1117" s="74" t="s">
        <v>2829</v>
      </c>
      <c r="J1117" s="74" t="s">
        <v>2832</v>
      </c>
      <c r="K1117" s="75">
        <v>8412083</v>
      </c>
      <c r="L1117" s="75">
        <v>7266339</v>
      </c>
      <c r="M1117" s="75">
        <v>573345314</v>
      </c>
      <c r="N1117" s="75">
        <v>566078975</v>
      </c>
      <c r="O1117" s="75">
        <v>557666892</v>
      </c>
      <c r="P1117" s="75">
        <v>573345314</v>
      </c>
      <c r="Q1117" s="75">
        <v>564933231</v>
      </c>
      <c r="R1117" s="75">
        <v>566078975</v>
      </c>
      <c r="S1117" s="75">
        <v>557666892</v>
      </c>
    </row>
    <row r="1118" spans="1:19" x14ac:dyDescent="0.35">
      <c r="A1118" s="74" t="s">
        <v>1123</v>
      </c>
      <c r="B1118" s="74">
        <v>177</v>
      </c>
      <c r="C1118" s="74" t="s">
        <v>1740</v>
      </c>
      <c r="D1118" s="74">
        <v>177901</v>
      </c>
      <c r="E1118" s="74" t="s">
        <v>5224</v>
      </c>
      <c r="F1118" s="75">
        <v>107715402</v>
      </c>
      <c r="G1118" s="75">
        <v>107715402</v>
      </c>
      <c r="H1118" s="75">
        <v>107715402</v>
      </c>
      <c r="I1118" s="74" t="s">
        <v>2829</v>
      </c>
      <c r="J1118" s="74" t="s">
        <v>2832</v>
      </c>
      <c r="K1118" s="75">
        <v>3743550</v>
      </c>
      <c r="L1118" s="75">
        <v>0</v>
      </c>
      <c r="M1118" s="75">
        <v>111458952</v>
      </c>
      <c r="N1118" s="75">
        <v>111458952</v>
      </c>
      <c r="O1118" s="75">
        <v>107715402</v>
      </c>
      <c r="P1118" s="75">
        <v>336217502</v>
      </c>
      <c r="Q1118" s="75">
        <v>332473952</v>
      </c>
      <c r="R1118" s="75">
        <v>336217502</v>
      </c>
      <c r="S1118" s="75">
        <v>332473952</v>
      </c>
    </row>
    <row r="1119" spans="1:19" x14ac:dyDescent="0.35">
      <c r="A1119" s="74" t="s">
        <v>1124</v>
      </c>
      <c r="B1119" s="74">
        <v>177</v>
      </c>
      <c r="C1119" s="74" t="s">
        <v>1740</v>
      </c>
      <c r="D1119" s="74">
        <v>177902</v>
      </c>
      <c r="E1119" s="74" t="s">
        <v>2232</v>
      </c>
      <c r="F1119" s="75">
        <v>731346430</v>
      </c>
      <c r="G1119" s="75">
        <v>731346430</v>
      </c>
      <c r="H1119" s="75">
        <v>731346430</v>
      </c>
      <c r="I1119" s="74" t="s">
        <v>2829</v>
      </c>
      <c r="J1119" s="74" t="s">
        <v>2832</v>
      </c>
      <c r="K1119" s="75">
        <v>22014230</v>
      </c>
      <c r="L1119" s="75">
        <v>0</v>
      </c>
      <c r="M1119" s="75">
        <v>753360660</v>
      </c>
      <c r="N1119" s="75">
        <v>753360660</v>
      </c>
      <c r="O1119" s="75">
        <v>731346430</v>
      </c>
      <c r="P1119" s="75">
        <v>753360660</v>
      </c>
      <c r="Q1119" s="75">
        <v>731346430</v>
      </c>
      <c r="R1119" s="75">
        <v>753360660</v>
      </c>
      <c r="S1119" s="75">
        <v>731346430</v>
      </c>
    </row>
    <row r="1120" spans="1:19" x14ac:dyDescent="0.35">
      <c r="A1120" s="74" t="s">
        <v>1125</v>
      </c>
      <c r="B1120" s="74">
        <v>177</v>
      </c>
      <c r="C1120" s="74" t="s">
        <v>1740</v>
      </c>
      <c r="D1120" s="74">
        <v>177903</v>
      </c>
      <c r="E1120" s="74" t="s">
        <v>5216</v>
      </c>
      <c r="F1120" s="75">
        <v>230455233</v>
      </c>
      <c r="G1120" s="75">
        <v>230455233</v>
      </c>
      <c r="H1120" s="75">
        <v>230455233</v>
      </c>
      <c r="I1120" s="74" t="s">
        <v>2829</v>
      </c>
      <c r="J1120" s="74" t="s">
        <v>2832</v>
      </c>
      <c r="K1120" s="75">
        <v>1354440</v>
      </c>
      <c r="L1120" s="75">
        <v>0</v>
      </c>
      <c r="M1120" s="75">
        <v>231809673</v>
      </c>
      <c r="N1120" s="75">
        <v>231809673</v>
      </c>
      <c r="O1120" s="75">
        <v>230455233</v>
      </c>
      <c r="P1120" s="75">
        <v>748080758</v>
      </c>
      <c r="Q1120" s="75">
        <v>746726318</v>
      </c>
      <c r="R1120" s="75">
        <v>748080758</v>
      </c>
      <c r="S1120" s="75">
        <v>746726318</v>
      </c>
    </row>
    <row r="1121" spans="1:19" x14ac:dyDescent="0.35">
      <c r="A1121" s="74" t="s">
        <v>1126</v>
      </c>
      <c r="B1121" s="74">
        <v>177</v>
      </c>
      <c r="C1121" s="74" t="s">
        <v>1740</v>
      </c>
      <c r="D1121" s="74">
        <v>177905</v>
      </c>
      <c r="E1121" s="74" t="s">
        <v>2614</v>
      </c>
      <c r="F1121" s="75">
        <v>174658032</v>
      </c>
      <c r="G1121" s="75">
        <v>174658032</v>
      </c>
      <c r="H1121" s="75">
        <v>174658032</v>
      </c>
      <c r="I1121" s="74" t="s">
        <v>2829</v>
      </c>
      <c r="J1121" s="74" t="s">
        <v>2832</v>
      </c>
      <c r="K1121" s="75">
        <v>929810</v>
      </c>
      <c r="L1121" s="75">
        <v>0</v>
      </c>
      <c r="M1121" s="75">
        <v>175587842</v>
      </c>
      <c r="N1121" s="75">
        <v>175587842</v>
      </c>
      <c r="O1121" s="75">
        <v>174658032</v>
      </c>
      <c r="P1121" s="75">
        <v>443971292</v>
      </c>
      <c r="Q1121" s="75">
        <v>443041482</v>
      </c>
      <c r="R1121" s="75">
        <v>443971292</v>
      </c>
      <c r="S1121" s="75">
        <v>443041482</v>
      </c>
    </row>
    <row r="1122" spans="1:19" x14ac:dyDescent="0.35">
      <c r="A1122" s="74" t="s">
        <v>1127</v>
      </c>
      <c r="B1122" s="74">
        <v>177</v>
      </c>
      <c r="C1122" s="74" t="s">
        <v>1740</v>
      </c>
      <c r="D1122" s="74">
        <v>221905</v>
      </c>
      <c r="E1122" s="74" t="s">
        <v>2234</v>
      </c>
      <c r="F1122" s="75">
        <v>71277430</v>
      </c>
      <c r="G1122" s="75">
        <v>71277430</v>
      </c>
      <c r="H1122" s="75">
        <v>71277430</v>
      </c>
      <c r="I1122" s="74" t="s">
        <v>2829</v>
      </c>
      <c r="J1122" s="74" t="s">
        <v>2832</v>
      </c>
      <c r="K1122" s="75">
        <v>218660</v>
      </c>
      <c r="L1122" s="75">
        <v>0</v>
      </c>
      <c r="M1122" s="75">
        <v>71496090</v>
      </c>
      <c r="N1122" s="75">
        <v>71496090</v>
      </c>
      <c r="O1122" s="75">
        <v>71277430</v>
      </c>
      <c r="P1122" s="75">
        <v>83170793</v>
      </c>
      <c r="Q1122" s="75">
        <v>82952133</v>
      </c>
      <c r="R1122" s="75">
        <v>83170793</v>
      </c>
      <c r="S1122" s="75">
        <v>82952133</v>
      </c>
    </row>
    <row r="1123" spans="1:19" x14ac:dyDescent="0.35">
      <c r="A1123" s="74" t="s">
        <v>1128</v>
      </c>
      <c r="B1123" s="74">
        <v>178</v>
      </c>
      <c r="C1123" s="74" t="s">
        <v>1741</v>
      </c>
      <c r="D1123" s="74">
        <v>178901</v>
      </c>
      <c r="E1123" s="74" t="s">
        <v>2473</v>
      </c>
      <c r="F1123" s="75">
        <v>87000274</v>
      </c>
      <c r="G1123" s="75">
        <v>87000274</v>
      </c>
      <c r="H1123" s="75">
        <v>87000274</v>
      </c>
      <c r="I1123" s="74" t="s">
        <v>2829</v>
      </c>
      <c r="J1123" s="74" t="s">
        <v>2832</v>
      </c>
      <c r="K1123" s="75">
        <v>1996196</v>
      </c>
      <c r="L1123" s="75">
        <v>0</v>
      </c>
      <c r="M1123" s="75">
        <v>88996470</v>
      </c>
      <c r="N1123" s="75">
        <v>88996470</v>
      </c>
      <c r="O1123" s="75">
        <v>87000274</v>
      </c>
      <c r="P1123" s="75">
        <v>88996470</v>
      </c>
      <c r="Q1123" s="75">
        <v>87000274</v>
      </c>
      <c r="R1123" s="75">
        <v>88996470</v>
      </c>
      <c r="S1123" s="75">
        <v>87000274</v>
      </c>
    </row>
    <row r="1124" spans="1:19" x14ac:dyDescent="0.35">
      <c r="A1124" s="74" t="s">
        <v>1129</v>
      </c>
      <c r="B1124" s="74">
        <v>178</v>
      </c>
      <c r="C1124" s="74" t="s">
        <v>1741</v>
      </c>
      <c r="D1124" s="74">
        <v>178902</v>
      </c>
      <c r="E1124" s="74" t="s">
        <v>5237</v>
      </c>
      <c r="F1124" s="75">
        <v>509430606</v>
      </c>
      <c r="G1124" s="75">
        <v>509430606</v>
      </c>
      <c r="H1124" s="75">
        <v>509430606</v>
      </c>
      <c r="I1124" s="74" t="s">
        <v>2829</v>
      </c>
      <c r="J1124" s="74" t="s">
        <v>2832</v>
      </c>
      <c r="K1124" s="75">
        <v>12213431</v>
      </c>
      <c r="L1124" s="75">
        <v>11368477</v>
      </c>
      <c r="M1124" s="75">
        <v>521644037</v>
      </c>
      <c r="N1124" s="75">
        <v>510275560</v>
      </c>
      <c r="O1124" s="75">
        <v>498062129</v>
      </c>
      <c r="P1124" s="75">
        <v>521644037</v>
      </c>
      <c r="Q1124" s="75">
        <v>509430606</v>
      </c>
      <c r="R1124" s="75">
        <v>510275560</v>
      </c>
      <c r="S1124" s="75">
        <v>498062129</v>
      </c>
    </row>
    <row r="1125" spans="1:19" x14ac:dyDescent="0.35">
      <c r="A1125" s="74" t="s">
        <v>1130</v>
      </c>
      <c r="B1125" s="74">
        <v>178</v>
      </c>
      <c r="C1125" s="74" t="s">
        <v>1741</v>
      </c>
      <c r="D1125" s="74">
        <v>178903</v>
      </c>
      <c r="E1125" s="74" t="s">
        <v>2616</v>
      </c>
      <c r="F1125" s="75">
        <v>1468935440</v>
      </c>
      <c r="G1125" s="75">
        <v>1468935440</v>
      </c>
      <c r="H1125" s="75">
        <v>1468935440</v>
      </c>
      <c r="I1125" s="74" t="s">
        <v>2829</v>
      </c>
      <c r="J1125" s="74" t="s">
        <v>2832</v>
      </c>
      <c r="K1125" s="75">
        <v>46090901</v>
      </c>
      <c r="L1125" s="75">
        <v>0</v>
      </c>
      <c r="M1125" s="75">
        <v>1515026341</v>
      </c>
      <c r="N1125" s="75">
        <v>1515026341</v>
      </c>
      <c r="O1125" s="75">
        <v>1468935440</v>
      </c>
      <c r="P1125" s="75">
        <v>1515026341</v>
      </c>
      <c r="Q1125" s="75">
        <v>1468935440</v>
      </c>
      <c r="R1125" s="75">
        <v>1515026341</v>
      </c>
      <c r="S1125" s="75">
        <v>1468935440</v>
      </c>
    </row>
    <row r="1126" spans="1:19" x14ac:dyDescent="0.35">
      <c r="A1126" s="74" t="s">
        <v>1131</v>
      </c>
      <c r="B1126" s="74">
        <v>178</v>
      </c>
      <c r="C1126" s="74" t="s">
        <v>1741</v>
      </c>
      <c r="D1126" s="74">
        <v>178904</v>
      </c>
      <c r="E1126" s="74" t="s">
        <v>2617</v>
      </c>
      <c r="F1126" s="75">
        <v>13457718442</v>
      </c>
      <c r="G1126" s="75">
        <v>13457718442</v>
      </c>
      <c r="H1126" s="75">
        <v>13457718442</v>
      </c>
      <c r="I1126" s="74" t="s">
        <v>2829</v>
      </c>
      <c r="J1126" s="74" t="s">
        <v>2832</v>
      </c>
      <c r="K1126" s="75">
        <v>445780984</v>
      </c>
      <c r="L1126" s="75">
        <v>0</v>
      </c>
      <c r="M1126" s="75">
        <v>13903499426</v>
      </c>
      <c r="N1126" s="75">
        <v>13903499426</v>
      </c>
      <c r="O1126" s="75">
        <v>13457718442</v>
      </c>
      <c r="P1126" s="75">
        <v>13903499426</v>
      </c>
      <c r="Q1126" s="75">
        <v>13457718442</v>
      </c>
      <c r="R1126" s="75">
        <v>13903499426</v>
      </c>
      <c r="S1126" s="75">
        <v>13457718442</v>
      </c>
    </row>
    <row r="1127" spans="1:19" x14ac:dyDescent="0.35">
      <c r="A1127" s="74" t="s">
        <v>1132</v>
      </c>
      <c r="B1127" s="74">
        <v>178</v>
      </c>
      <c r="C1127" s="74" t="s">
        <v>1741</v>
      </c>
      <c r="D1127" s="74">
        <v>178905</v>
      </c>
      <c r="E1127" s="74" t="s">
        <v>2618</v>
      </c>
      <c r="F1127" s="75">
        <v>93399750</v>
      </c>
      <c r="G1127" s="75">
        <v>93399750</v>
      </c>
      <c r="H1127" s="75">
        <v>93399750</v>
      </c>
      <c r="I1127" s="74" t="s">
        <v>2829</v>
      </c>
      <c r="J1127" s="74" t="s">
        <v>2832</v>
      </c>
      <c r="K1127" s="75">
        <v>2045610</v>
      </c>
      <c r="L1127" s="75">
        <v>0</v>
      </c>
      <c r="M1127" s="75">
        <v>95445360</v>
      </c>
      <c r="N1127" s="75">
        <v>95445360</v>
      </c>
      <c r="O1127" s="75">
        <v>93399750</v>
      </c>
      <c r="P1127" s="75">
        <v>95445360</v>
      </c>
      <c r="Q1127" s="75">
        <v>93399750</v>
      </c>
      <c r="R1127" s="75">
        <v>95445360</v>
      </c>
      <c r="S1127" s="75">
        <v>93399750</v>
      </c>
    </row>
    <row r="1128" spans="1:19" x14ac:dyDescent="0.35">
      <c r="A1128" s="74" t="s">
        <v>1133</v>
      </c>
      <c r="B1128" s="74">
        <v>178</v>
      </c>
      <c r="C1128" s="74" t="s">
        <v>1741</v>
      </c>
      <c r="D1128" s="74">
        <v>178906</v>
      </c>
      <c r="E1128" s="74" t="s">
        <v>2619</v>
      </c>
      <c r="F1128" s="75">
        <v>322203270</v>
      </c>
      <c r="G1128" s="75">
        <v>322203270</v>
      </c>
      <c r="H1128" s="75">
        <v>322203270</v>
      </c>
      <c r="I1128" s="74" t="s">
        <v>2829</v>
      </c>
      <c r="J1128" s="74" t="s">
        <v>2832</v>
      </c>
      <c r="K1128" s="75">
        <v>5094171</v>
      </c>
      <c r="L1128" s="75">
        <v>0</v>
      </c>
      <c r="M1128" s="75">
        <v>327297441</v>
      </c>
      <c r="N1128" s="75">
        <v>327297441</v>
      </c>
      <c r="O1128" s="75">
        <v>322203270</v>
      </c>
      <c r="P1128" s="75">
        <v>327297441</v>
      </c>
      <c r="Q1128" s="75">
        <v>322203270</v>
      </c>
      <c r="R1128" s="75">
        <v>327297441</v>
      </c>
      <c r="S1128" s="75">
        <v>322203270</v>
      </c>
    </row>
    <row r="1129" spans="1:19" x14ac:dyDescent="0.35">
      <c r="A1129" s="74" t="s">
        <v>1134</v>
      </c>
      <c r="B1129" s="74">
        <v>178</v>
      </c>
      <c r="C1129" s="74" t="s">
        <v>1741</v>
      </c>
      <c r="D1129" s="74">
        <v>178908</v>
      </c>
      <c r="E1129" s="74" t="s">
        <v>1838</v>
      </c>
      <c r="F1129" s="75">
        <v>2140960241</v>
      </c>
      <c r="G1129" s="75">
        <v>2140960241</v>
      </c>
      <c r="H1129" s="75">
        <v>2140960241</v>
      </c>
      <c r="I1129" s="74" t="s">
        <v>2829</v>
      </c>
      <c r="J1129" s="74" t="s">
        <v>2832</v>
      </c>
      <c r="K1129" s="75">
        <v>10273524</v>
      </c>
      <c r="L1129" s="75">
        <v>0</v>
      </c>
      <c r="M1129" s="75">
        <v>2151233765</v>
      </c>
      <c r="N1129" s="75">
        <v>2151233765</v>
      </c>
      <c r="O1129" s="75">
        <v>2140960241</v>
      </c>
      <c r="P1129" s="75">
        <v>2151233765</v>
      </c>
      <c r="Q1129" s="75">
        <v>2140960241</v>
      </c>
      <c r="R1129" s="75">
        <v>2151233765</v>
      </c>
      <c r="S1129" s="75">
        <v>2140960241</v>
      </c>
    </row>
    <row r="1130" spans="1:19" x14ac:dyDescent="0.35">
      <c r="A1130" s="74" t="s">
        <v>1135</v>
      </c>
      <c r="B1130" s="74">
        <v>178</v>
      </c>
      <c r="C1130" s="74" t="s">
        <v>1741</v>
      </c>
      <c r="D1130" s="74">
        <v>178909</v>
      </c>
      <c r="E1130" s="74" t="s">
        <v>2620</v>
      </c>
      <c r="F1130" s="75">
        <v>534001569</v>
      </c>
      <c r="G1130" s="75">
        <v>534001569</v>
      </c>
      <c r="H1130" s="75">
        <v>534001569</v>
      </c>
      <c r="I1130" s="74" t="s">
        <v>2829</v>
      </c>
      <c r="J1130" s="74" t="s">
        <v>2832</v>
      </c>
      <c r="K1130" s="75">
        <v>25372568</v>
      </c>
      <c r="L1130" s="75">
        <v>0</v>
      </c>
      <c r="M1130" s="75">
        <v>559374137</v>
      </c>
      <c r="N1130" s="75">
        <v>559374137</v>
      </c>
      <c r="O1130" s="75">
        <v>534001569</v>
      </c>
      <c r="P1130" s="75">
        <v>559374137</v>
      </c>
      <c r="Q1130" s="75">
        <v>534001569</v>
      </c>
      <c r="R1130" s="75">
        <v>559374137</v>
      </c>
      <c r="S1130" s="75">
        <v>534001569</v>
      </c>
    </row>
    <row r="1131" spans="1:19" x14ac:dyDescent="0.35">
      <c r="A1131" s="74" t="s">
        <v>1136</v>
      </c>
      <c r="B1131" s="74">
        <v>178</v>
      </c>
      <c r="C1131" s="74" t="s">
        <v>1741</v>
      </c>
      <c r="D1131" s="74">
        <v>178912</v>
      </c>
      <c r="E1131" s="74" t="s">
        <v>2621</v>
      </c>
      <c r="F1131" s="75">
        <v>2443069115</v>
      </c>
      <c r="G1131" s="75">
        <v>2443069115</v>
      </c>
      <c r="H1131" s="75">
        <v>2443069115</v>
      </c>
      <c r="I1131" s="74" t="s">
        <v>2829</v>
      </c>
      <c r="J1131" s="74" t="s">
        <v>2832</v>
      </c>
      <c r="K1131" s="75">
        <v>23342812</v>
      </c>
      <c r="L1131" s="75">
        <v>30803941</v>
      </c>
      <c r="M1131" s="75">
        <v>2466411927</v>
      </c>
      <c r="N1131" s="75">
        <v>2435607986</v>
      </c>
      <c r="O1131" s="75">
        <v>2412265174</v>
      </c>
      <c r="P1131" s="75">
        <v>2466411927</v>
      </c>
      <c r="Q1131" s="75">
        <v>2443069115</v>
      </c>
      <c r="R1131" s="75">
        <v>2435607986</v>
      </c>
      <c r="S1131" s="75">
        <v>2412265174</v>
      </c>
    </row>
    <row r="1132" spans="1:19" x14ac:dyDescent="0.35">
      <c r="A1132" s="74" t="s">
        <v>1137</v>
      </c>
      <c r="B1132" s="74">
        <v>178</v>
      </c>
      <c r="C1132" s="74" t="s">
        <v>1741</v>
      </c>
      <c r="D1132" s="74">
        <v>178913</v>
      </c>
      <c r="E1132" s="74" t="s">
        <v>2622</v>
      </c>
      <c r="F1132" s="75">
        <v>325791805</v>
      </c>
      <c r="G1132" s="75">
        <v>325791805</v>
      </c>
      <c r="H1132" s="75">
        <v>325791805</v>
      </c>
      <c r="I1132" s="74" t="s">
        <v>2829</v>
      </c>
      <c r="J1132" s="74" t="s">
        <v>2832</v>
      </c>
      <c r="K1132" s="75">
        <v>8046368</v>
      </c>
      <c r="L1132" s="75">
        <v>0</v>
      </c>
      <c r="M1132" s="75">
        <v>333838173</v>
      </c>
      <c r="N1132" s="75">
        <v>333838173</v>
      </c>
      <c r="O1132" s="75">
        <v>325791805</v>
      </c>
      <c r="P1132" s="75">
        <v>333838173</v>
      </c>
      <c r="Q1132" s="75">
        <v>325791805</v>
      </c>
      <c r="R1132" s="75">
        <v>333838173</v>
      </c>
      <c r="S1132" s="75">
        <v>325791805</v>
      </c>
    </row>
    <row r="1133" spans="1:19" x14ac:dyDescent="0.35">
      <c r="A1133" s="74" t="s">
        <v>1138</v>
      </c>
      <c r="B1133" s="74">
        <v>178</v>
      </c>
      <c r="C1133" s="74" t="s">
        <v>1741</v>
      </c>
      <c r="D1133" s="74">
        <v>178914</v>
      </c>
      <c r="E1133" s="74" t="s">
        <v>2623</v>
      </c>
      <c r="F1133" s="75">
        <v>2724423957</v>
      </c>
      <c r="G1133" s="75">
        <v>2724423957</v>
      </c>
      <c r="H1133" s="75">
        <v>2724423957</v>
      </c>
      <c r="I1133" s="74" t="s">
        <v>2829</v>
      </c>
      <c r="J1133" s="74" t="s">
        <v>2832</v>
      </c>
      <c r="K1133" s="75">
        <v>63542980</v>
      </c>
      <c r="L1133" s="75">
        <v>0</v>
      </c>
      <c r="M1133" s="75">
        <v>2787966937</v>
      </c>
      <c r="N1133" s="75">
        <v>2787966937</v>
      </c>
      <c r="O1133" s="75">
        <v>2724423957</v>
      </c>
      <c r="P1133" s="75">
        <v>2787966937</v>
      </c>
      <c r="Q1133" s="75">
        <v>2724423957</v>
      </c>
      <c r="R1133" s="75">
        <v>2787966937</v>
      </c>
      <c r="S1133" s="75">
        <v>2724423957</v>
      </c>
    </row>
    <row r="1134" spans="1:19" x14ac:dyDescent="0.35">
      <c r="A1134" s="74" t="s">
        <v>1139</v>
      </c>
      <c r="B1134" s="74">
        <v>178</v>
      </c>
      <c r="C1134" s="74" t="s">
        <v>1741</v>
      </c>
      <c r="D1134" s="74">
        <v>178915</v>
      </c>
      <c r="E1134" s="74" t="s">
        <v>2624</v>
      </c>
      <c r="F1134" s="75">
        <v>758103500</v>
      </c>
      <c r="G1134" s="75">
        <v>758103500</v>
      </c>
      <c r="H1134" s="75">
        <v>758103500</v>
      </c>
      <c r="I1134" s="74" t="s">
        <v>2829</v>
      </c>
      <c r="J1134" s="74" t="s">
        <v>2832</v>
      </c>
      <c r="K1134" s="75">
        <v>14177356</v>
      </c>
      <c r="L1134" s="75">
        <v>0</v>
      </c>
      <c r="M1134" s="75">
        <v>772280856</v>
      </c>
      <c r="N1134" s="75">
        <v>772280856</v>
      </c>
      <c r="O1134" s="75">
        <v>758103500</v>
      </c>
      <c r="P1134" s="75">
        <v>772280856</v>
      </c>
      <c r="Q1134" s="75">
        <v>758103500</v>
      </c>
      <c r="R1134" s="75">
        <v>772280856</v>
      </c>
      <c r="S1134" s="75">
        <v>758103500</v>
      </c>
    </row>
    <row r="1135" spans="1:19" x14ac:dyDescent="0.35">
      <c r="A1135" s="74" t="s">
        <v>1140</v>
      </c>
      <c r="B1135" s="74">
        <v>178</v>
      </c>
      <c r="C1135" s="74" t="s">
        <v>1741</v>
      </c>
      <c r="D1135" s="74">
        <v>205901</v>
      </c>
      <c r="E1135" s="74" t="s">
        <v>1839</v>
      </c>
      <c r="F1135" s="75">
        <v>7408639</v>
      </c>
      <c r="G1135" s="75">
        <v>7408639</v>
      </c>
      <c r="H1135" s="75">
        <v>7408639</v>
      </c>
      <c r="I1135" s="74" t="s">
        <v>2829</v>
      </c>
      <c r="J1135" s="74" t="s">
        <v>2832</v>
      </c>
      <c r="K1135" s="75">
        <v>15000</v>
      </c>
      <c r="L1135" s="75">
        <v>0</v>
      </c>
      <c r="M1135" s="75">
        <v>7423639</v>
      </c>
      <c r="N1135" s="75">
        <v>7423639</v>
      </c>
      <c r="O1135" s="75">
        <v>7408639</v>
      </c>
      <c r="P1135" s="75">
        <v>7423639</v>
      </c>
      <c r="Q1135" s="75">
        <v>7408639</v>
      </c>
      <c r="R1135" s="75">
        <v>7423639</v>
      </c>
      <c r="S1135" s="75">
        <v>7408639</v>
      </c>
    </row>
    <row r="1136" spans="1:19" x14ac:dyDescent="0.35">
      <c r="A1136" s="74" t="s">
        <v>1141</v>
      </c>
      <c r="B1136" s="74">
        <v>179</v>
      </c>
      <c r="C1136" s="74" t="s">
        <v>1742</v>
      </c>
      <c r="D1136" s="74">
        <v>98904</v>
      </c>
      <c r="E1136" s="74" t="s">
        <v>2319</v>
      </c>
      <c r="F1136" s="75">
        <v>183785520</v>
      </c>
      <c r="G1136" s="75">
        <v>183785520</v>
      </c>
      <c r="H1136" s="75">
        <v>183785520</v>
      </c>
      <c r="I1136" s="74" t="s">
        <v>2829</v>
      </c>
      <c r="J1136" s="74" t="s">
        <v>2832</v>
      </c>
      <c r="K1136" s="75">
        <v>0</v>
      </c>
      <c r="L1136" s="75">
        <v>0</v>
      </c>
      <c r="M1136" s="75">
        <v>183785520</v>
      </c>
      <c r="N1136" s="75">
        <v>183785520</v>
      </c>
      <c r="O1136" s="75">
        <v>183785520</v>
      </c>
      <c r="P1136" s="75">
        <v>183785520</v>
      </c>
      <c r="Q1136" s="75">
        <v>183785520</v>
      </c>
      <c r="R1136" s="75">
        <v>183785520</v>
      </c>
      <c r="S1136" s="75">
        <v>183785520</v>
      </c>
    </row>
    <row r="1137" spans="1:19" x14ac:dyDescent="0.35">
      <c r="A1137" s="74" t="s">
        <v>1142</v>
      </c>
      <c r="B1137" s="74">
        <v>179</v>
      </c>
      <c r="C1137" s="74" t="s">
        <v>1742</v>
      </c>
      <c r="D1137" s="74">
        <v>148901</v>
      </c>
      <c r="E1137" s="74" t="s">
        <v>2365</v>
      </c>
      <c r="F1137" s="75">
        <v>52738883</v>
      </c>
      <c r="G1137" s="75">
        <v>52738883</v>
      </c>
      <c r="H1137" s="75">
        <v>52738883</v>
      </c>
      <c r="I1137" s="74" t="s">
        <v>2829</v>
      </c>
      <c r="J1137" s="74" t="s">
        <v>2832</v>
      </c>
      <c r="K1137" s="75">
        <v>0</v>
      </c>
      <c r="L1137" s="75">
        <v>0</v>
      </c>
      <c r="M1137" s="75">
        <v>52738883</v>
      </c>
      <c r="N1137" s="75">
        <v>52738883</v>
      </c>
      <c r="O1137" s="75">
        <v>52738883</v>
      </c>
      <c r="P1137" s="75">
        <v>52738883</v>
      </c>
      <c r="Q1137" s="75">
        <v>52738883</v>
      </c>
      <c r="R1137" s="75">
        <v>52738883</v>
      </c>
      <c r="S1137" s="75">
        <v>52738883</v>
      </c>
    </row>
    <row r="1138" spans="1:19" x14ac:dyDescent="0.35">
      <c r="A1138" s="74" t="s">
        <v>1143</v>
      </c>
      <c r="B1138" s="74">
        <v>179</v>
      </c>
      <c r="C1138" s="74" t="s">
        <v>1742</v>
      </c>
      <c r="D1138" s="74">
        <v>179901</v>
      </c>
      <c r="E1138" s="74" t="s">
        <v>2625</v>
      </c>
      <c r="F1138" s="75">
        <v>1930017942</v>
      </c>
      <c r="G1138" s="75">
        <v>1930017942</v>
      </c>
      <c r="H1138" s="75">
        <v>1930017942</v>
      </c>
      <c r="I1138" s="74" t="s">
        <v>2829</v>
      </c>
      <c r="J1138" s="74" t="s">
        <v>2832</v>
      </c>
      <c r="K1138" s="75">
        <v>0</v>
      </c>
      <c r="L1138" s="75">
        <v>0</v>
      </c>
      <c r="M1138" s="75">
        <v>1930017942</v>
      </c>
      <c r="N1138" s="75">
        <v>1930017942</v>
      </c>
      <c r="O1138" s="75">
        <v>1930017942</v>
      </c>
      <c r="P1138" s="75">
        <v>1930017942</v>
      </c>
      <c r="Q1138" s="75">
        <v>1930017942</v>
      </c>
      <c r="R1138" s="75">
        <v>1930017942</v>
      </c>
      <c r="S1138" s="75">
        <v>1930017942</v>
      </c>
    </row>
    <row r="1139" spans="1:19" x14ac:dyDescent="0.35">
      <c r="A1139" s="74" t="s">
        <v>1144</v>
      </c>
      <c r="B1139" s="74">
        <v>180</v>
      </c>
      <c r="C1139" s="74" t="s">
        <v>1743</v>
      </c>
      <c r="D1139" s="74">
        <v>103901</v>
      </c>
      <c r="E1139" s="74" t="s">
        <v>2355</v>
      </c>
      <c r="F1139" s="75">
        <v>57614650</v>
      </c>
      <c r="G1139" s="75">
        <v>57614650</v>
      </c>
      <c r="H1139" s="75">
        <v>57614650</v>
      </c>
      <c r="I1139" s="74" t="s">
        <v>2829</v>
      </c>
      <c r="J1139" s="74" t="s">
        <v>2832</v>
      </c>
      <c r="K1139" s="75">
        <v>20000</v>
      </c>
      <c r="L1139" s="75">
        <v>0</v>
      </c>
      <c r="M1139" s="75">
        <v>57634650</v>
      </c>
      <c r="N1139" s="75">
        <v>57634650</v>
      </c>
      <c r="O1139" s="75">
        <v>57614650</v>
      </c>
      <c r="P1139" s="75">
        <v>57634650</v>
      </c>
      <c r="Q1139" s="75">
        <v>57614650</v>
      </c>
      <c r="R1139" s="75">
        <v>57634650</v>
      </c>
      <c r="S1139" s="75">
        <v>57614650</v>
      </c>
    </row>
    <row r="1140" spans="1:19" x14ac:dyDescent="0.35">
      <c r="A1140" s="74" t="s">
        <v>1145</v>
      </c>
      <c r="B1140" s="74">
        <v>180</v>
      </c>
      <c r="C1140" s="74" t="s">
        <v>1743</v>
      </c>
      <c r="D1140" s="74">
        <v>180902</v>
      </c>
      <c r="E1140" s="74" t="s">
        <v>2141</v>
      </c>
      <c r="F1140" s="75">
        <v>243764740</v>
      </c>
      <c r="G1140" s="75">
        <v>243764740</v>
      </c>
      <c r="H1140" s="75">
        <v>243764740</v>
      </c>
      <c r="I1140" s="74" t="s">
        <v>2829</v>
      </c>
      <c r="J1140" s="74" t="s">
        <v>2832</v>
      </c>
      <c r="K1140" s="75">
        <v>2640097</v>
      </c>
      <c r="L1140" s="75">
        <v>0</v>
      </c>
      <c r="M1140" s="75">
        <v>246404837</v>
      </c>
      <c r="N1140" s="75">
        <v>246404837</v>
      </c>
      <c r="O1140" s="75">
        <v>243764740</v>
      </c>
      <c r="P1140" s="75">
        <v>468091507</v>
      </c>
      <c r="Q1140" s="75">
        <v>465451410</v>
      </c>
      <c r="R1140" s="75">
        <v>468091507</v>
      </c>
      <c r="S1140" s="75">
        <v>465451410</v>
      </c>
    </row>
    <row r="1141" spans="1:19" x14ac:dyDescent="0.35">
      <c r="A1141" s="74" t="s">
        <v>1146</v>
      </c>
      <c r="B1141" s="74">
        <v>180</v>
      </c>
      <c r="C1141" s="74" t="s">
        <v>1743</v>
      </c>
      <c r="D1141" s="74">
        <v>180903</v>
      </c>
      <c r="E1141" s="74" t="s">
        <v>2142</v>
      </c>
      <c r="F1141" s="75">
        <v>87147563</v>
      </c>
      <c r="G1141" s="75">
        <v>87147563</v>
      </c>
      <c r="H1141" s="75">
        <v>87147563</v>
      </c>
      <c r="I1141" s="74" t="s">
        <v>2829</v>
      </c>
      <c r="J1141" s="74" t="s">
        <v>2832</v>
      </c>
      <c r="K1141" s="75">
        <v>396319</v>
      </c>
      <c r="L1141" s="75">
        <v>0</v>
      </c>
      <c r="M1141" s="75">
        <v>87543882</v>
      </c>
      <c r="N1141" s="75">
        <v>87543882</v>
      </c>
      <c r="O1141" s="75">
        <v>87147563</v>
      </c>
      <c r="P1141" s="75">
        <v>87543882</v>
      </c>
      <c r="Q1141" s="75">
        <v>87147563</v>
      </c>
      <c r="R1141" s="75">
        <v>87543882</v>
      </c>
      <c r="S1141" s="75">
        <v>87147563</v>
      </c>
    </row>
    <row r="1142" spans="1:19" x14ac:dyDescent="0.35">
      <c r="A1142" s="74" t="s">
        <v>1147</v>
      </c>
      <c r="B1142" s="74">
        <v>180</v>
      </c>
      <c r="C1142" s="74" t="s">
        <v>1743</v>
      </c>
      <c r="D1142" s="74">
        <v>180904</v>
      </c>
      <c r="E1142" s="74" t="s">
        <v>2143</v>
      </c>
      <c r="F1142" s="75">
        <v>56452986</v>
      </c>
      <c r="G1142" s="75">
        <v>56452986</v>
      </c>
      <c r="H1142" s="75">
        <v>56452986</v>
      </c>
      <c r="I1142" s="74" t="s">
        <v>2829</v>
      </c>
      <c r="J1142" s="74" t="s">
        <v>2832</v>
      </c>
      <c r="K1142" s="75">
        <v>491123</v>
      </c>
      <c r="L1142" s="75">
        <v>0</v>
      </c>
      <c r="M1142" s="75">
        <v>56944109</v>
      </c>
      <c r="N1142" s="75">
        <v>56944109</v>
      </c>
      <c r="O1142" s="75">
        <v>56452986</v>
      </c>
      <c r="P1142" s="75">
        <v>212496689</v>
      </c>
      <c r="Q1142" s="75">
        <v>212005566</v>
      </c>
      <c r="R1142" s="75">
        <v>212496689</v>
      </c>
      <c r="S1142" s="75">
        <v>212005566</v>
      </c>
    </row>
    <row r="1143" spans="1:19" x14ac:dyDescent="0.35">
      <c r="A1143" s="74" t="s">
        <v>1148</v>
      </c>
      <c r="B1143" s="74">
        <v>181</v>
      </c>
      <c r="C1143" s="74" t="s">
        <v>1744</v>
      </c>
      <c r="D1143" s="74">
        <v>181901</v>
      </c>
      <c r="E1143" s="74" t="s">
        <v>2626</v>
      </c>
      <c r="F1143" s="75">
        <v>963395319</v>
      </c>
      <c r="G1143" s="75">
        <v>963395319</v>
      </c>
      <c r="H1143" s="75">
        <v>963395319</v>
      </c>
      <c r="I1143" s="74" t="s">
        <v>2829</v>
      </c>
      <c r="J1143" s="74" t="s">
        <v>2832</v>
      </c>
      <c r="K1143" s="75">
        <v>34019724</v>
      </c>
      <c r="L1143" s="75">
        <v>0</v>
      </c>
      <c r="M1143" s="75">
        <v>997415043</v>
      </c>
      <c r="N1143" s="75">
        <v>997415043</v>
      </c>
      <c r="O1143" s="75">
        <v>963395319</v>
      </c>
      <c r="P1143" s="75">
        <v>997415043</v>
      </c>
      <c r="Q1143" s="75">
        <v>963395319</v>
      </c>
      <c r="R1143" s="75">
        <v>997415043</v>
      </c>
      <c r="S1143" s="75">
        <v>963395319</v>
      </c>
    </row>
    <row r="1144" spans="1:19" x14ac:dyDescent="0.35">
      <c r="A1144" s="74" t="s">
        <v>1149</v>
      </c>
      <c r="B1144" s="74">
        <v>181</v>
      </c>
      <c r="C1144" s="74" t="s">
        <v>1744</v>
      </c>
      <c r="D1144" s="74">
        <v>181905</v>
      </c>
      <c r="E1144" s="74" t="s">
        <v>2627</v>
      </c>
      <c r="F1144" s="75">
        <v>496394565</v>
      </c>
      <c r="G1144" s="75">
        <v>496394565</v>
      </c>
      <c r="H1144" s="75">
        <v>496394565</v>
      </c>
      <c r="I1144" s="74" t="s">
        <v>2829</v>
      </c>
      <c r="J1144" s="74" t="s">
        <v>2832</v>
      </c>
      <c r="K1144" s="75">
        <v>20084231</v>
      </c>
      <c r="L1144" s="75">
        <v>26854051</v>
      </c>
      <c r="M1144" s="75">
        <v>516478796</v>
      </c>
      <c r="N1144" s="75">
        <v>489624745</v>
      </c>
      <c r="O1144" s="75">
        <v>469540514</v>
      </c>
      <c r="P1144" s="75">
        <v>516478796</v>
      </c>
      <c r="Q1144" s="75">
        <v>496394565</v>
      </c>
      <c r="R1144" s="75">
        <v>489624745</v>
      </c>
      <c r="S1144" s="75">
        <v>469540514</v>
      </c>
    </row>
    <row r="1145" spans="1:19" x14ac:dyDescent="0.35">
      <c r="A1145" s="74" t="s">
        <v>1150</v>
      </c>
      <c r="B1145" s="74">
        <v>181</v>
      </c>
      <c r="C1145" s="74" t="s">
        <v>1744</v>
      </c>
      <c r="D1145" s="74">
        <v>181906</v>
      </c>
      <c r="E1145" s="74" t="s">
        <v>2628</v>
      </c>
      <c r="F1145" s="75">
        <v>1784818181</v>
      </c>
      <c r="G1145" s="75">
        <v>1784818181</v>
      </c>
      <c r="H1145" s="75">
        <v>1784818181</v>
      </c>
      <c r="I1145" s="74" t="s">
        <v>2829</v>
      </c>
      <c r="J1145" s="74" t="s">
        <v>2832</v>
      </c>
      <c r="K1145" s="75">
        <v>34535962</v>
      </c>
      <c r="L1145" s="75">
        <v>29194211</v>
      </c>
      <c r="M1145" s="75">
        <v>1819354143</v>
      </c>
      <c r="N1145" s="75">
        <v>1790159932</v>
      </c>
      <c r="O1145" s="75">
        <v>1755623970</v>
      </c>
      <c r="P1145" s="75">
        <v>1819354143</v>
      </c>
      <c r="Q1145" s="75">
        <v>1784818181</v>
      </c>
      <c r="R1145" s="75">
        <v>1790159932</v>
      </c>
      <c r="S1145" s="75">
        <v>1755623970</v>
      </c>
    </row>
    <row r="1146" spans="1:19" x14ac:dyDescent="0.35">
      <c r="A1146" s="74" t="s">
        <v>1151</v>
      </c>
      <c r="B1146" s="74">
        <v>181</v>
      </c>
      <c r="C1146" s="74" t="s">
        <v>1744</v>
      </c>
      <c r="D1146" s="74">
        <v>181907</v>
      </c>
      <c r="E1146" s="74" t="s">
        <v>2458</v>
      </c>
      <c r="F1146" s="75">
        <v>1030265697</v>
      </c>
      <c r="G1146" s="75">
        <v>1030265697</v>
      </c>
      <c r="H1146" s="75">
        <v>1030265697</v>
      </c>
      <c r="I1146" s="74" t="s">
        <v>2829</v>
      </c>
      <c r="J1146" s="74" t="s">
        <v>2832</v>
      </c>
      <c r="K1146" s="75">
        <v>52734034</v>
      </c>
      <c r="L1146" s="75">
        <v>36267642</v>
      </c>
      <c r="M1146" s="75">
        <v>1082999731</v>
      </c>
      <c r="N1146" s="75">
        <v>1046732089</v>
      </c>
      <c r="O1146" s="75">
        <v>993998055</v>
      </c>
      <c r="P1146" s="75">
        <v>1082999731</v>
      </c>
      <c r="Q1146" s="75">
        <v>1030265697</v>
      </c>
      <c r="R1146" s="75">
        <v>1046732089</v>
      </c>
      <c r="S1146" s="75">
        <v>993998055</v>
      </c>
    </row>
    <row r="1147" spans="1:19" x14ac:dyDescent="0.35">
      <c r="A1147" s="74" t="s">
        <v>1152</v>
      </c>
      <c r="B1147" s="74">
        <v>181</v>
      </c>
      <c r="C1147" s="74" t="s">
        <v>1744</v>
      </c>
      <c r="D1147" s="74">
        <v>181908</v>
      </c>
      <c r="E1147" s="74" t="s">
        <v>2629</v>
      </c>
      <c r="F1147" s="75">
        <v>949722033</v>
      </c>
      <c r="G1147" s="75">
        <v>949722033</v>
      </c>
      <c r="H1147" s="75">
        <v>949722033</v>
      </c>
      <c r="I1147" s="74" t="s">
        <v>2829</v>
      </c>
      <c r="J1147" s="74" t="s">
        <v>2832</v>
      </c>
      <c r="K1147" s="75">
        <v>46531408</v>
      </c>
      <c r="L1147" s="75">
        <v>43717859</v>
      </c>
      <c r="M1147" s="75">
        <v>996253441</v>
      </c>
      <c r="N1147" s="75">
        <v>952535582</v>
      </c>
      <c r="O1147" s="75">
        <v>906004174</v>
      </c>
      <c r="P1147" s="75">
        <v>996253441</v>
      </c>
      <c r="Q1147" s="75">
        <v>949722033</v>
      </c>
      <c r="R1147" s="75">
        <v>952535582</v>
      </c>
      <c r="S1147" s="75">
        <v>906004174</v>
      </c>
    </row>
    <row r="1148" spans="1:19" x14ac:dyDescent="0.35">
      <c r="A1148" s="74" t="s">
        <v>1153</v>
      </c>
      <c r="B1148" s="74">
        <v>182</v>
      </c>
      <c r="C1148" s="74" t="s">
        <v>1745</v>
      </c>
      <c r="D1148" s="74">
        <v>111902</v>
      </c>
      <c r="E1148" s="74" t="s">
        <v>2202</v>
      </c>
      <c r="F1148" s="75">
        <v>18402733</v>
      </c>
      <c r="G1148" s="75">
        <v>18402733</v>
      </c>
      <c r="H1148" s="75">
        <v>18402733</v>
      </c>
      <c r="I1148" s="74" t="s">
        <v>2829</v>
      </c>
      <c r="J1148" s="74" t="s">
        <v>2832</v>
      </c>
      <c r="K1148" s="75">
        <v>880400</v>
      </c>
      <c r="L1148" s="75">
        <v>0</v>
      </c>
      <c r="M1148" s="75">
        <v>19283133</v>
      </c>
      <c r="N1148" s="75">
        <v>19283133</v>
      </c>
      <c r="O1148" s="75">
        <v>18402733</v>
      </c>
      <c r="P1148" s="75">
        <v>19283133</v>
      </c>
      <c r="Q1148" s="75">
        <v>18402733</v>
      </c>
      <c r="R1148" s="75">
        <v>19283133</v>
      </c>
      <c r="S1148" s="75">
        <v>18402733</v>
      </c>
    </row>
    <row r="1149" spans="1:19" x14ac:dyDescent="0.35">
      <c r="A1149" s="74" t="s">
        <v>1154</v>
      </c>
      <c r="B1149" s="74">
        <v>182</v>
      </c>
      <c r="C1149" s="74" t="s">
        <v>1745</v>
      </c>
      <c r="D1149" s="74">
        <v>119903</v>
      </c>
      <c r="E1149" s="74" t="s">
        <v>2447</v>
      </c>
      <c r="F1149" s="75">
        <v>20368380</v>
      </c>
      <c r="G1149" s="75">
        <v>20368380</v>
      </c>
      <c r="H1149" s="75">
        <v>20368380</v>
      </c>
      <c r="I1149" s="74" t="s">
        <v>2829</v>
      </c>
      <c r="J1149" s="74" t="s">
        <v>2832</v>
      </c>
      <c r="K1149" s="75">
        <v>440000</v>
      </c>
      <c r="L1149" s="75">
        <v>0</v>
      </c>
      <c r="M1149" s="75">
        <v>20808380</v>
      </c>
      <c r="N1149" s="75">
        <v>20808380</v>
      </c>
      <c r="O1149" s="75">
        <v>20368380</v>
      </c>
      <c r="P1149" s="75">
        <v>20808380</v>
      </c>
      <c r="Q1149" s="75">
        <v>20368380</v>
      </c>
      <c r="R1149" s="75">
        <v>20808380</v>
      </c>
      <c r="S1149" s="75">
        <v>20368380</v>
      </c>
    </row>
    <row r="1150" spans="1:19" x14ac:dyDescent="0.35">
      <c r="A1150" s="74" t="s">
        <v>1155</v>
      </c>
      <c r="B1150" s="74">
        <v>182</v>
      </c>
      <c r="C1150" s="74" t="s">
        <v>1745</v>
      </c>
      <c r="D1150" s="74">
        <v>182901</v>
      </c>
      <c r="E1150" s="74" t="s">
        <v>2203</v>
      </c>
      <c r="F1150" s="75">
        <v>147573956</v>
      </c>
      <c r="G1150" s="75">
        <v>147573956</v>
      </c>
      <c r="H1150" s="75">
        <v>147573956</v>
      </c>
      <c r="I1150" s="74" t="s">
        <v>2829</v>
      </c>
      <c r="J1150" s="74" t="s">
        <v>2832</v>
      </c>
      <c r="K1150" s="75">
        <v>2786700</v>
      </c>
      <c r="L1150" s="75">
        <v>0</v>
      </c>
      <c r="M1150" s="75">
        <v>150360656</v>
      </c>
      <c r="N1150" s="75">
        <v>150360656</v>
      </c>
      <c r="O1150" s="75">
        <v>147573956</v>
      </c>
      <c r="P1150" s="75">
        <v>150360656</v>
      </c>
      <c r="Q1150" s="75">
        <v>147573956</v>
      </c>
      <c r="R1150" s="75">
        <v>150360656</v>
      </c>
      <c r="S1150" s="75">
        <v>147573956</v>
      </c>
    </row>
    <row r="1151" spans="1:19" x14ac:dyDescent="0.35">
      <c r="A1151" s="74" t="s">
        <v>1156</v>
      </c>
      <c r="B1151" s="74">
        <v>182</v>
      </c>
      <c r="C1151" s="74" t="s">
        <v>1745</v>
      </c>
      <c r="D1151" s="74">
        <v>182902</v>
      </c>
      <c r="E1151" s="74" t="s">
        <v>2448</v>
      </c>
      <c r="F1151" s="75">
        <v>958735155</v>
      </c>
      <c r="G1151" s="75">
        <v>958735155</v>
      </c>
      <c r="H1151" s="75">
        <v>958735155</v>
      </c>
      <c r="I1151" s="74" t="s">
        <v>2829</v>
      </c>
      <c r="J1151" s="74" t="s">
        <v>2832</v>
      </c>
      <c r="K1151" s="75">
        <v>5303239</v>
      </c>
      <c r="L1151" s="75">
        <v>0</v>
      </c>
      <c r="M1151" s="75">
        <v>964038394</v>
      </c>
      <c r="N1151" s="75">
        <v>964038394</v>
      </c>
      <c r="O1151" s="75">
        <v>958735155</v>
      </c>
      <c r="P1151" s="75">
        <v>964038394</v>
      </c>
      <c r="Q1151" s="75">
        <v>958735155</v>
      </c>
      <c r="R1151" s="75">
        <v>964038394</v>
      </c>
      <c r="S1151" s="75">
        <v>958735155</v>
      </c>
    </row>
    <row r="1152" spans="1:19" x14ac:dyDescent="0.35">
      <c r="A1152" s="74" t="s">
        <v>1157</v>
      </c>
      <c r="B1152" s="74">
        <v>182</v>
      </c>
      <c r="C1152" s="74" t="s">
        <v>1745</v>
      </c>
      <c r="D1152" s="74">
        <v>182903</v>
      </c>
      <c r="E1152" s="74" t="s">
        <v>2630</v>
      </c>
      <c r="F1152" s="75">
        <v>729604848</v>
      </c>
      <c r="G1152" s="75">
        <v>729604848</v>
      </c>
      <c r="H1152" s="75">
        <v>729604848</v>
      </c>
      <c r="I1152" s="74" t="s">
        <v>2829</v>
      </c>
      <c r="J1152" s="74" t="s">
        <v>2832</v>
      </c>
      <c r="K1152" s="75">
        <v>33875880</v>
      </c>
      <c r="L1152" s="75">
        <v>0</v>
      </c>
      <c r="M1152" s="75">
        <v>763480728</v>
      </c>
      <c r="N1152" s="75">
        <v>763480728</v>
      </c>
      <c r="O1152" s="75">
        <v>729604848</v>
      </c>
      <c r="P1152" s="75">
        <v>763480728</v>
      </c>
      <c r="Q1152" s="75">
        <v>729604848</v>
      </c>
      <c r="R1152" s="75">
        <v>763480728</v>
      </c>
      <c r="S1152" s="75">
        <v>729604848</v>
      </c>
    </row>
    <row r="1153" spans="1:19" x14ac:dyDescent="0.35">
      <c r="A1153" s="74" t="s">
        <v>1158</v>
      </c>
      <c r="B1153" s="74">
        <v>182</v>
      </c>
      <c r="C1153" s="74" t="s">
        <v>1745</v>
      </c>
      <c r="D1153" s="74">
        <v>182904</v>
      </c>
      <c r="E1153" s="74" t="s">
        <v>2204</v>
      </c>
      <c r="F1153" s="75">
        <v>256020647</v>
      </c>
      <c r="G1153" s="75">
        <v>256020647</v>
      </c>
      <c r="H1153" s="75">
        <v>256020647</v>
      </c>
      <c r="I1153" s="74" t="s">
        <v>2829</v>
      </c>
      <c r="J1153" s="74" t="s">
        <v>2832</v>
      </c>
      <c r="K1153" s="75">
        <v>7453425</v>
      </c>
      <c r="L1153" s="75">
        <v>0</v>
      </c>
      <c r="M1153" s="75">
        <v>263474072</v>
      </c>
      <c r="N1153" s="75">
        <v>263474072</v>
      </c>
      <c r="O1153" s="75">
        <v>256020647</v>
      </c>
      <c r="P1153" s="75">
        <v>263474072</v>
      </c>
      <c r="Q1153" s="75">
        <v>256020647</v>
      </c>
      <c r="R1153" s="75">
        <v>263474072</v>
      </c>
      <c r="S1153" s="75">
        <v>256020647</v>
      </c>
    </row>
    <row r="1154" spans="1:19" x14ac:dyDescent="0.35">
      <c r="A1154" s="74" t="s">
        <v>1159</v>
      </c>
      <c r="B1154" s="74">
        <v>182</v>
      </c>
      <c r="C1154" s="74" t="s">
        <v>1745</v>
      </c>
      <c r="D1154" s="74">
        <v>182905</v>
      </c>
      <c r="E1154" s="74" t="s">
        <v>2631</v>
      </c>
      <c r="F1154" s="75">
        <v>61632056</v>
      </c>
      <c r="G1154" s="75">
        <v>61632056</v>
      </c>
      <c r="H1154" s="75">
        <v>61632056</v>
      </c>
      <c r="I1154" s="74" t="s">
        <v>2829</v>
      </c>
      <c r="J1154" s="74" t="s">
        <v>2832</v>
      </c>
      <c r="K1154" s="75">
        <v>1482849</v>
      </c>
      <c r="L1154" s="75">
        <v>0</v>
      </c>
      <c r="M1154" s="75">
        <v>63114905</v>
      </c>
      <c r="N1154" s="75">
        <v>63114905</v>
      </c>
      <c r="O1154" s="75">
        <v>61632056</v>
      </c>
      <c r="P1154" s="75">
        <v>63114905</v>
      </c>
      <c r="Q1154" s="75">
        <v>61632056</v>
      </c>
      <c r="R1154" s="75">
        <v>63114905</v>
      </c>
      <c r="S1154" s="75">
        <v>61632056</v>
      </c>
    </row>
    <row r="1155" spans="1:19" x14ac:dyDescent="0.35">
      <c r="A1155" s="74" t="s">
        <v>1160</v>
      </c>
      <c r="B1155" s="74">
        <v>182</v>
      </c>
      <c r="C1155" s="74" t="s">
        <v>1745</v>
      </c>
      <c r="D1155" s="74">
        <v>182906</v>
      </c>
      <c r="E1155" s="74" t="s">
        <v>2632</v>
      </c>
      <c r="F1155" s="75">
        <v>502662984</v>
      </c>
      <c r="G1155" s="75">
        <v>502662984</v>
      </c>
      <c r="H1155" s="75">
        <v>502662984</v>
      </c>
      <c r="I1155" s="74" t="s">
        <v>2829</v>
      </c>
      <c r="J1155" s="74" t="s">
        <v>2832</v>
      </c>
      <c r="K1155" s="75">
        <v>2610929</v>
      </c>
      <c r="L1155" s="75">
        <v>8298722</v>
      </c>
      <c r="M1155" s="75">
        <v>505273913</v>
      </c>
      <c r="N1155" s="75">
        <v>496975191</v>
      </c>
      <c r="O1155" s="75">
        <v>494364262</v>
      </c>
      <c r="P1155" s="75">
        <v>505273913</v>
      </c>
      <c r="Q1155" s="75">
        <v>502662984</v>
      </c>
      <c r="R1155" s="75">
        <v>496975191</v>
      </c>
      <c r="S1155" s="75">
        <v>494364262</v>
      </c>
    </row>
    <row r="1156" spans="1:19" x14ac:dyDescent="0.35">
      <c r="A1156" s="74" t="s">
        <v>1161</v>
      </c>
      <c r="B1156" s="74">
        <v>182</v>
      </c>
      <c r="C1156" s="74" t="s">
        <v>1745</v>
      </c>
      <c r="D1156" s="74">
        <v>184904</v>
      </c>
      <c r="E1156" s="74" t="s">
        <v>2633</v>
      </c>
      <c r="F1156" s="75">
        <v>3561769</v>
      </c>
      <c r="G1156" s="75">
        <v>3561769</v>
      </c>
      <c r="H1156" s="75">
        <v>3561769</v>
      </c>
      <c r="I1156" s="74" t="s">
        <v>2829</v>
      </c>
      <c r="J1156" s="74" t="s">
        <v>2832</v>
      </c>
      <c r="K1156" s="75">
        <v>247509</v>
      </c>
      <c r="L1156" s="75">
        <v>0</v>
      </c>
      <c r="M1156" s="75">
        <v>3809278</v>
      </c>
      <c r="N1156" s="75">
        <v>3809278</v>
      </c>
      <c r="O1156" s="75">
        <v>3561769</v>
      </c>
      <c r="P1156" s="75">
        <v>3809278</v>
      </c>
      <c r="Q1156" s="75">
        <v>3561769</v>
      </c>
      <c r="R1156" s="75">
        <v>3809278</v>
      </c>
      <c r="S1156" s="75">
        <v>3561769</v>
      </c>
    </row>
    <row r="1157" spans="1:19" x14ac:dyDescent="0.35">
      <c r="A1157" s="74" t="s">
        <v>1162</v>
      </c>
      <c r="B1157" s="74">
        <v>183</v>
      </c>
      <c r="C1157" s="74" t="s">
        <v>1746</v>
      </c>
      <c r="D1157" s="74">
        <v>102906</v>
      </c>
      <c r="E1157" s="74" t="s">
        <v>2352</v>
      </c>
      <c r="F1157" s="75">
        <v>156256663</v>
      </c>
      <c r="G1157" s="75">
        <v>154184084</v>
      </c>
      <c r="H1157" s="75">
        <v>156256663</v>
      </c>
      <c r="I1157" s="74" t="s">
        <v>2829</v>
      </c>
      <c r="J1157" s="74" t="s">
        <v>2833</v>
      </c>
      <c r="K1157" s="75">
        <v>5023390</v>
      </c>
      <c r="L1157" s="75">
        <v>4846550</v>
      </c>
      <c r="M1157" s="75">
        <v>161280053</v>
      </c>
      <c r="N1157" s="75">
        <v>156433503</v>
      </c>
      <c r="O1157" s="75">
        <v>151410113</v>
      </c>
      <c r="P1157" s="75">
        <v>161280053</v>
      </c>
      <c r="Q1157" s="75">
        <v>156256663</v>
      </c>
      <c r="R1157" s="75">
        <v>156433503</v>
      </c>
      <c r="S1157" s="75">
        <v>151410113</v>
      </c>
    </row>
    <row r="1158" spans="1:19" x14ac:dyDescent="0.35">
      <c r="A1158" s="74" t="s">
        <v>1163</v>
      </c>
      <c r="B1158" s="74">
        <v>183</v>
      </c>
      <c r="C1158" s="74" t="s">
        <v>1746</v>
      </c>
      <c r="D1158" s="74">
        <v>183901</v>
      </c>
      <c r="E1158" s="74" t="s">
        <v>2634</v>
      </c>
      <c r="F1158" s="75">
        <v>448285789</v>
      </c>
      <c r="G1158" s="75">
        <v>467941475</v>
      </c>
      <c r="H1158" s="75">
        <v>448285789</v>
      </c>
      <c r="I1158" s="74" t="s">
        <v>2829</v>
      </c>
      <c r="J1158" s="74" t="s">
        <v>2833</v>
      </c>
      <c r="K1158" s="75">
        <v>5504270</v>
      </c>
      <c r="L1158" s="75">
        <v>6612570</v>
      </c>
      <c r="M1158" s="75">
        <v>453790059</v>
      </c>
      <c r="N1158" s="75">
        <v>447177489</v>
      </c>
      <c r="O1158" s="75">
        <v>441673219</v>
      </c>
      <c r="P1158" s="75">
        <v>453790059</v>
      </c>
      <c r="Q1158" s="75">
        <v>448285789</v>
      </c>
      <c r="R1158" s="75">
        <v>447177489</v>
      </c>
      <c r="S1158" s="75">
        <v>441673219</v>
      </c>
    </row>
    <row r="1159" spans="1:19" x14ac:dyDescent="0.35">
      <c r="A1159" s="74" t="s">
        <v>1164</v>
      </c>
      <c r="B1159" s="74">
        <v>183</v>
      </c>
      <c r="C1159" s="74" t="s">
        <v>1746</v>
      </c>
      <c r="D1159" s="74">
        <v>183902</v>
      </c>
      <c r="E1159" s="74" t="s">
        <v>2635</v>
      </c>
      <c r="F1159" s="75">
        <v>3434898945</v>
      </c>
      <c r="G1159" s="75">
        <v>3774453018</v>
      </c>
      <c r="H1159" s="75">
        <v>3434898945</v>
      </c>
      <c r="I1159" s="74" t="s">
        <v>2829</v>
      </c>
      <c r="J1159" s="74" t="s">
        <v>2833</v>
      </c>
      <c r="K1159" s="75">
        <v>37905910</v>
      </c>
      <c r="L1159" s="75">
        <v>42890280</v>
      </c>
      <c r="M1159" s="75">
        <v>3472804855</v>
      </c>
      <c r="N1159" s="75">
        <v>3429914575</v>
      </c>
      <c r="O1159" s="75">
        <v>3392008665</v>
      </c>
      <c r="P1159" s="75">
        <v>3472804855</v>
      </c>
      <c r="Q1159" s="75">
        <v>3434898945</v>
      </c>
      <c r="R1159" s="75">
        <v>3429914575</v>
      </c>
      <c r="S1159" s="75">
        <v>3392008665</v>
      </c>
    </row>
    <row r="1160" spans="1:19" x14ac:dyDescent="0.35">
      <c r="A1160" s="74" t="s">
        <v>1165</v>
      </c>
      <c r="B1160" s="74">
        <v>183</v>
      </c>
      <c r="C1160" s="74" t="s">
        <v>1746</v>
      </c>
      <c r="D1160" s="74">
        <v>183904</v>
      </c>
      <c r="E1160" s="74" t="s">
        <v>2636</v>
      </c>
      <c r="F1160" s="75">
        <v>246299363</v>
      </c>
      <c r="G1160" s="75">
        <v>244659699</v>
      </c>
      <c r="H1160" s="75">
        <v>246299363</v>
      </c>
      <c r="I1160" s="74" t="s">
        <v>2829</v>
      </c>
      <c r="J1160" s="74" t="s">
        <v>2833</v>
      </c>
      <c r="K1160" s="75">
        <v>4376570</v>
      </c>
      <c r="L1160" s="75">
        <v>4499855</v>
      </c>
      <c r="M1160" s="75">
        <v>250675933</v>
      </c>
      <c r="N1160" s="75">
        <v>246176078</v>
      </c>
      <c r="O1160" s="75">
        <v>241799508</v>
      </c>
      <c r="P1160" s="75">
        <v>250675933</v>
      </c>
      <c r="Q1160" s="75">
        <v>246299363</v>
      </c>
      <c r="R1160" s="75">
        <v>246176078</v>
      </c>
      <c r="S1160" s="75">
        <v>241799508</v>
      </c>
    </row>
    <row r="1161" spans="1:19" x14ac:dyDescent="0.35">
      <c r="A1161" s="74" t="s">
        <v>1166</v>
      </c>
      <c r="B1161" s="74">
        <v>183</v>
      </c>
      <c r="C1161" s="74" t="s">
        <v>1746</v>
      </c>
      <c r="D1161" s="74">
        <v>201910</v>
      </c>
      <c r="E1161" s="74" t="s">
        <v>2637</v>
      </c>
      <c r="F1161" s="75">
        <v>88572578</v>
      </c>
      <c r="G1161" s="75">
        <v>88572578</v>
      </c>
      <c r="H1161" s="75">
        <v>88572578</v>
      </c>
      <c r="I1161" s="74" t="s">
        <v>2829</v>
      </c>
      <c r="J1161" s="74" t="s">
        <v>2833</v>
      </c>
      <c r="K1161" s="75">
        <v>488220</v>
      </c>
      <c r="L1161" s="75">
        <v>521740</v>
      </c>
      <c r="M1161" s="75">
        <v>89060798</v>
      </c>
      <c r="N1161" s="75">
        <v>88539058</v>
      </c>
      <c r="O1161" s="75">
        <v>88050838</v>
      </c>
      <c r="P1161" s="75">
        <v>89060798</v>
      </c>
      <c r="Q1161" s="75">
        <v>88572578</v>
      </c>
      <c r="R1161" s="75">
        <v>88539058</v>
      </c>
      <c r="S1161" s="75">
        <v>88050838</v>
      </c>
    </row>
    <row r="1162" spans="1:19" x14ac:dyDescent="0.35">
      <c r="A1162" s="74" t="s">
        <v>1167</v>
      </c>
      <c r="B1162" s="74">
        <v>183</v>
      </c>
      <c r="C1162" s="74" t="s">
        <v>1746</v>
      </c>
      <c r="D1162" s="74">
        <v>210902</v>
      </c>
      <c r="E1162" s="74" t="s">
        <v>2638</v>
      </c>
      <c r="F1162" s="75">
        <v>12179780</v>
      </c>
      <c r="G1162" s="75">
        <v>12179780</v>
      </c>
      <c r="H1162" s="75">
        <v>12179780</v>
      </c>
      <c r="I1162" s="74" t="s">
        <v>2829</v>
      </c>
      <c r="J1162" s="74" t="s">
        <v>2833</v>
      </c>
      <c r="K1162" s="75">
        <v>267020</v>
      </c>
      <c r="L1162" s="75">
        <v>223820</v>
      </c>
      <c r="M1162" s="75">
        <v>12446800</v>
      </c>
      <c r="N1162" s="75">
        <v>12222980</v>
      </c>
      <c r="O1162" s="75">
        <v>11955960</v>
      </c>
      <c r="P1162" s="75">
        <v>12446800</v>
      </c>
      <c r="Q1162" s="75">
        <v>12179780</v>
      </c>
      <c r="R1162" s="75">
        <v>12222980</v>
      </c>
      <c r="S1162" s="75">
        <v>11955960</v>
      </c>
    </row>
    <row r="1163" spans="1:19" x14ac:dyDescent="0.35">
      <c r="A1163" s="74" t="s">
        <v>1168</v>
      </c>
      <c r="B1163" s="74">
        <v>183</v>
      </c>
      <c r="C1163" s="74" t="s">
        <v>1746</v>
      </c>
      <c r="D1163" s="74">
        <v>210904</v>
      </c>
      <c r="E1163" s="74" t="s">
        <v>2639</v>
      </c>
      <c r="F1163" s="75">
        <v>1949472</v>
      </c>
      <c r="G1163" s="75">
        <v>1949472</v>
      </c>
      <c r="H1163" s="75">
        <v>1949472</v>
      </c>
      <c r="I1163" s="74" t="s">
        <v>2829</v>
      </c>
      <c r="J1163" s="74" t="s">
        <v>2833</v>
      </c>
      <c r="K1163" s="75">
        <v>120860</v>
      </c>
      <c r="L1163" s="75">
        <v>0</v>
      </c>
      <c r="M1163" s="75">
        <v>2070332</v>
      </c>
      <c r="N1163" s="75">
        <v>2070332</v>
      </c>
      <c r="O1163" s="75">
        <v>1949472</v>
      </c>
      <c r="P1163" s="75">
        <v>2070332</v>
      </c>
      <c r="Q1163" s="75">
        <v>1949472</v>
      </c>
      <c r="R1163" s="75">
        <v>2070332</v>
      </c>
      <c r="S1163" s="75">
        <v>1949472</v>
      </c>
    </row>
    <row r="1164" spans="1:19" x14ac:dyDescent="0.35">
      <c r="A1164" s="74" t="s">
        <v>1169</v>
      </c>
      <c r="B1164" s="74">
        <v>184</v>
      </c>
      <c r="C1164" s="74" t="s">
        <v>1747</v>
      </c>
      <c r="D1164" s="74">
        <v>111901</v>
      </c>
      <c r="E1164" s="74" t="s">
        <v>2411</v>
      </c>
      <c r="F1164" s="75">
        <v>96472776</v>
      </c>
      <c r="G1164" s="75">
        <v>96472776</v>
      </c>
      <c r="H1164" s="75">
        <v>96472776</v>
      </c>
      <c r="I1164" s="74" t="s">
        <v>2829</v>
      </c>
      <c r="J1164" s="74" t="s">
        <v>2833</v>
      </c>
      <c r="K1164" s="75">
        <v>2175640</v>
      </c>
      <c r="L1164" s="75">
        <v>0</v>
      </c>
      <c r="M1164" s="75">
        <v>98648416</v>
      </c>
      <c r="N1164" s="75">
        <v>98648416</v>
      </c>
      <c r="O1164" s="75">
        <v>96472776</v>
      </c>
      <c r="P1164" s="75">
        <v>98648416</v>
      </c>
      <c r="Q1164" s="75">
        <v>96472776</v>
      </c>
      <c r="R1164" s="75">
        <v>98648416</v>
      </c>
      <c r="S1164" s="75">
        <v>96472776</v>
      </c>
    </row>
    <row r="1165" spans="1:19" x14ac:dyDescent="0.35">
      <c r="A1165" s="74" t="s">
        <v>1170</v>
      </c>
      <c r="B1165" s="74">
        <v>184</v>
      </c>
      <c r="C1165" s="74" t="s">
        <v>1747</v>
      </c>
      <c r="D1165" s="74">
        <v>111902</v>
      </c>
      <c r="E1165" s="74" t="s">
        <v>2202</v>
      </c>
      <c r="F1165" s="75">
        <v>9829039</v>
      </c>
      <c r="G1165" s="75">
        <v>9829039</v>
      </c>
      <c r="H1165" s="75">
        <v>9829039</v>
      </c>
      <c r="I1165" s="74" t="s">
        <v>2829</v>
      </c>
      <c r="J1165" s="74" t="s">
        <v>2833</v>
      </c>
      <c r="K1165" s="75">
        <v>41850</v>
      </c>
      <c r="L1165" s="75">
        <v>0</v>
      </c>
      <c r="M1165" s="75">
        <v>9870889</v>
      </c>
      <c r="N1165" s="75">
        <v>9870889</v>
      </c>
      <c r="O1165" s="75">
        <v>9829039</v>
      </c>
      <c r="P1165" s="75">
        <v>9870889</v>
      </c>
      <c r="Q1165" s="75">
        <v>9829039</v>
      </c>
      <c r="R1165" s="75">
        <v>9870889</v>
      </c>
      <c r="S1165" s="75">
        <v>9829039</v>
      </c>
    </row>
    <row r="1166" spans="1:19" x14ac:dyDescent="0.35">
      <c r="A1166" s="74" t="s">
        <v>1171</v>
      </c>
      <c r="B1166" s="74">
        <v>184</v>
      </c>
      <c r="C1166" s="74" t="s">
        <v>1747</v>
      </c>
      <c r="D1166" s="74">
        <v>119903</v>
      </c>
      <c r="E1166" s="74" t="s">
        <v>2447</v>
      </c>
      <c r="F1166" s="75">
        <v>50936516</v>
      </c>
      <c r="G1166" s="75">
        <v>52352997</v>
      </c>
      <c r="H1166" s="75">
        <v>50936516</v>
      </c>
      <c r="I1166" s="74" t="s">
        <v>2829</v>
      </c>
      <c r="J1166" s="74" t="s">
        <v>2833</v>
      </c>
      <c r="K1166" s="75">
        <v>1714250</v>
      </c>
      <c r="L1166" s="75">
        <v>0</v>
      </c>
      <c r="M1166" s="75">
        <v>52650766</v>
      </c>
      <c r="N1166" s="75">
        <v>52650766</v>
      </c>
      <c r="O1166" s="75">
        <v>50936516</v>
      </c>
      <c r="P1166" s="75">
        <v>52650766</v>
      </c>
      <c r="Q1166" s="75">
        <v>50936516</v>
      </c>
      <c r="R1166" s="75">
        <v>52650766</v>
      </c>
      <c r="S1166" s="75">
        <v>50936516</v>
      </c>
    </row>
    <row r="1167" spans="1:19" x14ac:dyDescent="0.35">
      <c r="A1167" s="74" t="s">
        <v>1172</v>
      </c>
      <c r="B1167" s="74">
        <v>184</v>
      </c>
      <c r="C1167" s="74" t="s">
        <v>1747</v>
      </c>
      <c r="D1167" s="74">
        <v>182903</v>
      </c>
      <c r="E1167" s="74" t="s">
        <v>2630</v>
      </c>
      <c r="F1167" s="75">
        <v>10268426</v>
      </c>
      <c r="G1167" s="75">
        <v>10268426</v>
      </c>
      <c r="H1167" s="75">
        <v>10268426</v>
      </c>
      <c r="I1167" s="74" t="s">
        <v>2829</v>
      </c>
      <c r="J1167" s="74" t="s">
        <v>2833</v>
      </c>
      <c r="K1167" s="75">
        <v>214300</v>
      </c>
      <c r="L1167" s="75">
        <v>0</v>
      </c>
      <c r="M1167" s="75">
        <v>10482726</v>
      </c>
      <c r="N1167" s="75">
        <v>10482726</v>
      </c>
      <c r="O1167" s="75">
        <v>10268426</v>
      </c>
      <c r="P1167" s="75">
        <v>10482726</v>
      </c>
      <c r="Q1167" s="75">
        <v>10268426</v>
      </c>
      <c r="R1167" s="75">
        <v>10482726</v>
      </c>
      <c r="S1167" s="75">
        <v>10268426</v>
      </c>
    </row>
    <row r="1168" spans="1:19" x14ac:dyDescent="0.35">
      <c r="A1168" s="74" t="s">
        <v>1173</v>
      </c>
      <c r="B1168" s="74">
        <v>184</v>
      </c>
      <c r="C1168" s="74" t="s">
        <v>1747</v>
      </c>
      <c r="D1168" s="74">
        <v>184901</v>
      </c>
      <c r="E1168" s="74" t="s">
        <v>2640</v>
      </c>
      <c r="F1168" s="75">
        <v>108567073</v>
      </c>
      <c r="G1168" s="75">
        <v>117485593</v>
      </c>
      <c r="H1168" s="75">
        <v>108567073</v>
      </c>
      <c r="I1168" s="74" t="s">
        <v>2829</v>
      </c>
      <c r="J1168" s="74" t="s">
        <v>2833</v>
      </c>
      <c r="K1168" s="75">
        <v>4000136</v>
      </c>
      <c r="L1168" s="75">
        <v>0</v>
      </c>
      <c r="M1168" s="75">
        <v>112567209</v>
      </c>
      <c r="N1168" s="75">
        <v>112567209</v>
      </c>
      <c r="O1168" s="75">
        <v>108567073</v>
      </c>
      <c r="P1168" s="75">
        <v>112567209</v>
      </c>
      <c r="Q1168" s="75">
        <v>108567073</v>
      </c>
      <c r="R1168" s="75">
        <v>112567209</v>
      </c>
      <c r="S1168" s="75">
        <v>108567073</v>
      </c>
    </row>
    <row r="1169" spans="1:19" x14ac:dyDescent="0.35">
      <c r="A1169" s="74" t="s">
        <v>1174</v>
      </c>
      <c r="B1169" s="74">
        <v>184</v>
      </c>
      <c r="C1169" s="74" t="s">
        <v>1747</v>
      </c>
      <c r="D1169" s="74">
        <v>184902</v>
      </c>
      <c r="E1169" s="74" t="s">
        <v>2641</v>
      </c>
      <c r="F1169" s="75">
        <v>798821860</v>
      </c>
      <c r="G1169" s="75">
        <v>825444638</v>
      </c>
      <c r="H1169" s="75">
        <v>798821860</v>
      </c>
      <c r="I1169" s="74" t="s">
        <v>2829</v>
      </c>
      <c r="J1169" s="74" t="s">
        <v>2833</v>
      </c>
      <c r="K1169" s="75">
        <v>37110567</v>
      </c>
      <c r="L1169" s="75">
        <v>0</v>
      </c>
      <c r="M1169" s="75">
        <v>835932427</v>
      </c>
      <c r="N1169" s="75">
        <v>835932427</v>
      </c>
      <c r="O1169" s="75">
        <v>798821860</v>
      </c>
      <c r="P1169" s="75">
        <v>835932427</v>
      </c>
      <c r="Q1169" s="75">
        <v>798821860</v>
      </c>
      <c r="R1169" s="75">
        <v>835932427</v>
      </c>
      <c r="S1169" s="75">
        <v>798821860</v>
      </c>
    </row>
    <row r="1170" spans="1:19" x14ac:dyDescent="0.35">
      <c r="A1170" s="74" t="s">
        <v>1175</v>
      </c>
      <c r="B1170" s="74">
        <v>184</v>
      </c>
      <c r="C1170" s="74" t="s">
        <v>1747</v>
      </c>
      <c r="D1170" s="74">
        <v>184903</v>
      </c>
      <c r="E1170" s="74" t="s">
        <v>2642</v>
      </c>
      <c r="F1170" s="75">
        <v>3739775260</v>
      </c>
      <c r="G1170" s="75">
        <v>3860522909</v>
      </c>
      <c r="H1170" s="75">
        <v>3739775260</v>
      </c>
      <c r="I1170" s="74" t="s">
        <v>2829</v>
      </c>
      <c r="J1170" s="74" t="s">
        <v>2833</v>
      </c>
      <c r="K1170" s="75">
        <v>110587649</v>
      </c>
      <c r="L1170" s="75">
        <v>0</v>
      </c>
      <c r="M1170" s="75">
        <v>3850362909</v>
      </c>
      <c r="N1170" s="75">
        <v>3850362909</v>
      </c>
      <c r="O1170" s="75">
        <v>3739775260</v>
      </c>
      <c r="P1170" s="75">
        <v>3850362909</v>
      </c>
      <c r="Q1170" s="75">
        <v>3739775260</v>
      </c>
      <c r="R1170" s="75">
        <v>3850362909</v>
      </c>
      <c r="S1170" s="75">
        <v>3739775260</v>
      </c>
    </row>
    <row r="1171" spans="1:19" x14ac:dyDescent="0.35">
      <c r="A1171" s="74" t="s">
        <v>1176</v>
      </c>
      <c r="B1171" s="74">
        <v>184</v>
      </c>
      <c r="C1171" s="74" t="s">
        <v>1747</v>
      </c>
      <c r="D1171" s="74">
        <v>184904</v>
      </c>
      <c r="E1171" s="74" t="s">
        <v>2633</v>
      </c>
      <c r="F1171" s="75">
        <v>293748920</v>
      </c>
      <c r="G1171" s="75">
        <v>304602624</v>
      </c>
      <c r="H1171" s="75">
        <v>293748920</v>
      </c>
      <c r="I1171" s="74" t="s">
        <v>2829</v>
      </c>
      <c r="J1171" s="74" t="s">
        <v>2833</v>
      </c>
      <c r="K1171" s="75">
        <v>9714780</v>
      </c>
      <c r="L1171" s="75">
        <v>0</v>
      </c>
      <c r="M1171" s="75">
        <v>303463700</v>
      </c>
      <c r="N1171" s="75">
        <v>303463700</v>
      </c>
      <c r="O1171" s="75">
        <v>293748920</v>
      </c>
      <c r="P1171" s="75">
        <v>303463700</v>
      </c>
      <c r="Q1171" s="75">
        <v>293748920</v>
      </c>
      <c r="R1171" s="75">
        <v>303463700</v>
      </c>
      <c r="S1171" s="75">
        <v>293748920</v>
      </c>
    </row>
    <row r="1172" spans="1:19" x14ac:dyDescent="0.35">
      <c r="A1172" s="74" t="s">
        <v>1177</v>
      </c>
      <c r="B1172" s="74">
        <v>184</v>
      </c>
      <c r="C1172" s="74" t="s">
        <v>1747</v>
      </c>
      <c r="D1172" s="74">
        <v>184907</v>
      </c>
      <c r="E1172" s="74" t="s">
        <v>2643</v>
      </c>
      <c r="F1172" s="75">
        <v>2623356132</v>
      </c>
      <c r="G1172" s="75">
        <v>2693328547</v>
      </c>
      <c r="H1172" s="75">
        <v>2623356132</v>
      </c>
      <c r="I1172" s="74" t="s">
        <v>2829</v>
      </c>
      <c r="J1172" s="74" t="s">
        <v>2833</v>
      </c>
      <c r="K1172" s="75">
        <v>55876270</v>
      </c>
      <c r="L1172" s="75">
        <v>0</v>
      </c>
      <c r="M1172" s="75">
        <v>2679232402</v>
      </c>
      <c r="N1172" s="75">
        <v>2679232402</v>
      </c>
      <c r="O1172" s="75">
        <v>2623356132</v>
      </c>
      <c r="P1172" s="75">
        <v>2679232402</v>
      </c>
      <c r="Q1172" s="75">
        <v>2623356132</v>
      </c>
      <c r="R1172" s="75">
        <v>2679232402</v>
      </c>
      <c r="S1172" s="75">
        <v>2623356132</v>
      </c>
    </row>
    <row r="1173" spans="1:19" x14ac:dyDescent="0.35">
      <c r="A1173" s="74" t="s">
        <v>1178</v>
      </c>
      <c r="B1173" s="74">
        <v>184</v>
      </c>
      <c r="C1173" s="74" t="s">
        <v>1747</v>
      </c>
      <c r="D1173" s="74">
        <v>184908</v>
      </c>
      <c r="E1173" s="74" t="s">
        <v>2644</v>
      </c>
      <c r="F1173" s="75">
        <v>279404832</v>
      </c>
      <c r="G1173" s="75">
        <v>291252988</v>
      </c>
      <c r="H1173" s="75">
        <v>279404832</v>
      </c>
      <c r="I1173" s="74" t="s">
        <v>2829</v>
      </c>
      <c r="J1173" s="74" t="s">
        <v>2833</v>
      </c>
      <c r="K1173" s="75">
        <v>10631480</v>
      </c>
      <c r="L1173" s="75">
        <v>0</v>
      </c>
      <c r="M1173" s="75">
        <v>290036312</v>
      </c>
      <c r="N1173" s="75">
        <v>290036312</v>
      </c>
      <c r="O1173" s="75">
        <v>279404832</v>
      </c>
      <c r="P1173" s="75">
        <v>290036312</v>
      </c>
      <c r="Q1173" s="75">
        <v>279404832</v>
      </c>
      <c r="R1173" s="75">
        <v>290036312</v>
      </c>
      <c r="S1173" s="75">
        <v>279404832</v>
      </c>
    </row>
    <row r="1174" spans="1:19" x14ac:dyDescent="0.35">
      <c r="A1174" s="74" t="s">
        <v>1179</v>
      </c>
      <c r="B1174" s="74">
        <v>184</v>
      </c>
      <c r="C1174" s="74" t="s">
        <v>1747</v>
      </c>
      <c r="D1174" s="74">
        <v>184909</v>
      </c>
      <c r="E1174" s="74" t="s">
        <v>2645</v>
      </c>
      <c r="F1174" s="75">
        <v>507997840</v>
      </c>
      <c r="G1174" s="75">
        <v>502171539</v>
      </c>
      <c r="H1174" s="75">
        <v>507997840</v>
      </c>
      <c r="I1174" s="74" t="s">
        <v>2829</v>
      </c>
      <c r="J1174" s="74" t="s">
        <v>2833</v>
      </c>
      <c r="K1174" s="75">
        <v>12239693</v>
      </c>
      <c r="L1174" s="75">
        <v>0</v>
      </c>
      <c r="M1174" s="75">
        <v>520237533</v>
      </c>
      <c r="N1174" s="75">
        <v>520237533</v>
      </c>
      <c r="O1174" s="75">
        <v>507997840</v>
      </c>
      <c r="P1174" s="75">
        <v>520237533</v>
      </c>
      <c r="Q1174" s="75">
        <v>507997840</v>
      </c>
      <c r="R1174" s="75">
        <v>520237533</v>
      </c>
      <c r="S1174" s="75">
        <v>507997840</v>
      </c>
    </row>
    <row r="1175" spans="1:19" x14ac:dyDescent="0.35">
      <c r="A1175" s="74" t="s">
        <v>1180</v>
      </c>
      <c r="B1175" s="74">
        <v>184</v>
      </c>
      <c r="C1175" s="74" t="s">
        <v>1747</v>
      </c>
      <c r="D1175" s="74">
        <v>184911</v>
      </c>
      <c r="E1175" s="74" t="s">
        <v>2646</v>
      </c>
      <c r="F1175" s="75">
        <v>164582460</v>
      </c>
      <c r="G1175" s="75">
        <v>173907742</v>
      </c>
      <c r="H1175" s="75">
        <v>164582460</v>
      </c>
      <c r="I1175" s="74" t="s">
        <v>2829</v>
      </c>
      <c r="J1175" s="74" t="s">
        <v>2833</v>
      </c>
      <c r="K1175" s="75">
        <v>4076060</v>
      </c>
      <c r="L1175" s="75">
        <v>0</v>
      </c>
      <c r="M1175" s="75">
        <v>168658520</v>
      </c>
      <c r="N1175" s="75">
        <v>168658520</v>
      </c>
      <c r="O1175" s="75">
        <v>164582460</v>
      </c>
      <c r="P1175" s="75">
        <v>168658520</v>
      </c>
      <c r="Q1175" s="75">
        <v>164582460</v>
      </c>
      <c r="R1175" s="75">
        <v>168658520</v>
      </c>
      <c r="S1175" s="75">
        <v>164582460</v>
      </c>
    </row>
    <row r="1176" spans="1:19" x14ac:dyDescent="0.35">
      <c r="A1176" s="74" t="s">
        <v>1181</v>
      </c>
      <c r="B1176" s="74">
        <v>184</v>
      </c>
      <c r="C1176" s="74" t="s">
        <v>1747</v>
      </c>
      <c r="D1176" s="74">
        <v>220915</v>
      </c>
      <c r="E1176" s="74" t="s">
        <v>2647</v>
      </c>
      <c r="F1176" s="75">
        <v>951740506</v>
      </c>
      <c r="G1176" s="75">
        <v>979959887</v>
      </c>
      <c r="H1176" s="75">
        <v>951740506</v>
      </c>
      <c r="I1176" s="74" t="s">
        <v>2829</v>
      </c>
      <c r="J1176" s="74" t="s">
        <v>2833</v>
      </c>
      <c r="K1176" s="75">
        <v>33795017</v>
      </c>
      <c r="L1176" s="75">
        <v>0</v>
      </c>
      <c r="M1176" s="75">
        <v>985535523</v>
      </c>
      <c r="N1176" s="75">
        <v>985535523</v>
      </c>
      <c r="O1176" s="75">
        <v>951740506</v>
      </c>
      <c r="P1176" s="75">
        <v>985535523</v>
      </c>
      <c r="Q1176" s="75">
        <v>951740506</v>
      </c>
      <c r="R1176" s="75">
        <v>985535523</v>
      </c>
      <c r="S1176" s="75">
        <v>951740506</v>
      </c>
    </row>
    <row r="1177" spans="1:19" x14ac:dyDescent="0.35">
      <c r="A1177" s="74" t="s">
        <v>1182</v>
      </c>
      <c r="B1177" s="74">
        <v>185</v>
      </c>
      <c r="C1177" s="74" t="s">
        <v>1748</v>
      </c>
      <c r="D1177" s="74">
        <v>59901</v>
      </c>
      <c r="E1177" s="74" t="s">
        <v>2016</v>
      </c>
      <c r="F1177" s="75">
        <v>9557146</v>
      </c>
      <c r="G1177" s="75">
        <v>9557146</v>
      </c>
      <c r="H1177" s="75">
        <v>9557146</v>
      </c>
      <c r="I1177" s="74" t="s">
        <v>2829</v>
      </c>
      <c r="J1177" s="74" t="s">
        <v>2832</v>
      </c>
      <c r="K1177" s="75">
        <v>13223</v>
      </c>
      <c r="L1177" s="75">
        <v>0</v>
      </c>
      <c r="M1177" s="75">
        <v>9570369</v>
      </c>
      <c r="N1177" s="75">
        <v>9570369</v>
      </c>
      <c r="O1177" s="75">
        <v>9557146</v>
      </c>
      <c r="P1177" s="75">
        <v>9570369</v>
      </c>
      <c r="Q1177" s="75">
        <v>9557146</v>
      </c>
      <c r="R1177" s="75">
        <v>9570369</v>
      </c>
      <c r="S1177" s="75">
        <v>9557146</v>
      </c>
    </row>
    <row r="1178" spans="1:19" x14ac:dyDescent="0.35">
      <c r="A1178" s="74" t="s">
        <v>1183</v>
      </c>
      <c r="B1178" s="74">
        <v>185</v>
      </c>
      <c r="C1178" s="74" t="s">
        <v>1748</v>
      </c>
      <c r="D1178" s="74">
        <v>185901</v>
      </c>
      <c r="E1178" s="74" t="s">
        <v>2648</v>
      </c>
      <c r="F1178" s="75">
        <v>133955430</v>
      </c>
      <c r="G1178" s="75">
        <v>133955430</v>
      </c>
      <c r="H1178" s="75">
        <v>133955430</v>
      </c>
      <c r="I1178" s="74" t="s">
        <v>2829</v>
      </c>
      <c r="J1178" s="74" t="s">
        <v>2832</v>
      </c>
      <c r="K1178" s="75">
        <v>3092050</v>
      </c>
      <c r="L1178" s="75">
        <v>0</v>
      </c>
      <c r="M1178" s="75">
        <v>137047480</v>
      </c>
      <c r="N1178" s="75">
        <v>137047480</v>
      </c>
      <c r="O1178" s="75">
        <v>133955430</v>
      </c>
      <c r="P1178" s="75">
        <v>137047480</v>
      </c>
      <c r="Q1178" s="75">
        <v>133955430</v>
      </c>
      <c r="R1178" s="75">
        <v>137047480</v>
      </c>
      <c r="S1178" s="75">
        <v>133955430</v>
      </c>
    </row>
    <row r="1179" spans="1:19" x14ac:dyDescent="0.35">
      <c r="A1179" s="74" t="s">
        <v>1184</v>
      </c>
      <c r="B1179" s="74">
        <v>185</v>
      </c>
      <c r="C1179" s="74" t="s">
        <v>1748</v>
      </c>
      <c r="D1179" s="74">
        <v>185902</v>
      </c>
      <c r="E1179" s="74" t="s">
        <v>1865</v>
      </c>
      <c r="F1179" s="75">
        <v>164991841</v>
      </c>
      <c r="G1179" s="75">
        <v>167734959</v>
      </c>
      <c r="H1179" s="75">
        <v>164991841</v>
      </c>
      <c r="I1179" s="74" t="s">
        <v>2829</v>
      </c>
      <c r="J1179" s="74" t="s">
        <v>2833</v>
      </c>
      <c r="K1179" s="75">
        <v>3991844</v>
      </c>
      <c r="L1179" s="75">
        <v>0</v>
      </c>
      <c r="M1179" s="75">
        <v>168983685</v>
      </c>
      <c r="N1179" s="75">
        <v>168983685</v>
      </c>
      <c r="O1179" s="75">
        <v>164991841</v>
      </c>
      <c r="P1179" s="75">
        <v>168983685</v>
      </c>
      <c r="Q1179" s="75">
        <v>164991841</v>
      </c>
      <c r="R1179" s="75">
        <v>168983685</v>
      </c>
      <c r="S1179" s="75">
        <v>164991841</v>
      </c>
    </row>
    <row r="1180" spans="1:19" x14ac:dyDescent="0.35">
      <c r="A1180" s="74" t="s">
        <v>1185</v>
      </c>
      <c r="B1180" s="74">
        <v>185</v>
      </c>
      <c r="C1180" s="74" t="s">
        <v>1748</v>
      </c>
      <c r="D1180" s="74">
        <v>185903</v>
      </c>
      <c r="E1180" s="74" t="s">
        <v>2144</v>
      </c>
      <c r="F1180" s="75">
        <v>329679086</v>
      </c>
      <c r="G1180" s="75">
        <v>329679086</v>
      </c>
      <c r="H1180" s="75">
        <v>329679086</v>
      </c>
      <c r="I1180" s="74" t="s">
        <v>2829</v>
      </c>
      <c r="J1180" s="74" t="s">
        <v>2832</v>
      </c>
      <c r="K1180" s="75">
        <v>7593461</v>
      </c>
      <c r="L1180" s="75">
        <v>0</v>
      </c>
      <c r="M1180" s="75">
        <v>337272547</v>
      </c>
      <c r="N1180" s="75">
        <v>337272547</v>
      </c>
      <c r="O1180" s="75">
        <v>329679086</v>
      </c>
      <c r="P1180" s="75">
        <v>337272547</v>
      </c>
      <c r="Q1180" s="75">
        <v>329679086</v>
      </c>
      <c r="R1180" s="75">
        <v>337272547</v>
      </c>
      <c r="S1180" s="75">
        <v>329679086</v>
      </c>
    </row>
    <row r="1181" spans="1:19" x14ac:dyDescent="0.35">
      <c r="A1181" s="74" t="s">
        <v>1186</v>
      </c>
      <c r="B1181" s="74">
        <v>185</v>
      </c>
      <c r="C1181" s="74" t="s">
        <v>1748</v>
      </c>
      <c r="D1181" s="74">
        <v>185904</v>
      </c>
      <c r="E1181" s="74" t="s">
        <v>2018</v>
      </c>
      <c r="F1181" s="75">
        <v>67184844</v>
      </c>
      <c r="G1181" s="75">
        <v>72435540</v>
      </c>
      <c r="H1181" s="75">
        <v>72435540</v>
      </c>
      <c r="I1181" s="74" t="s">
        <v>2830</v>
      </c>
      <c r="J1181" s="74" t="s">
        <v>2836</v>
      </c>
      <c r="K1181" s="75">
        <v>1143370</v>
      </c>
      <c r="L1181" s="75">
        <v>0</v>
      </c>
      <c r="M1181" s="75">
        <v>73578910</v>
      </c>
      <c r="N1181" s="75">
        <v>73578910</v>
      </c>
      <c r="O1181" s="75">
        <v>72435540</v>
      </c>
      <c r="P1181" s="75">
        <v>73578910</v>
      </c>
      <c r="Q1181" s="75">
        <v>72435540</v>
      </c>
      <c r="R1181" s="75">
        <v>73578910</v>
      </c>
      <c r="S1181" s="75">
        <v>72435540</v>
      </c>
    </row>
    <row r="1182" spans="1:19" x14ac:dyDescent="0.35">
      <c r="A1182" s="74" t="s">
        <v>1187</v>
      </c>
      <c r="B1182" s="74">
        <v>186</v>
      </c>
      <c r="C1182" s="74" t="s">
        <v>1749</v>
      </c>
      <c r="D1182" s="74">
        <v>186901</v>
      </c>
      <c r="E1182" s="74" t="s">
        <v>2649</v>
      </c>
      <c r="F1182" s="75">
        <v>206068050</v>
      </c>
      <c r="G1182" s="75">
        <v>211116802</v>
      </c>
      <c r="H1182" s="75">
        <v>206068050</v>
      </c>
      <c r="I1182" s="74" t="s">
        <v>2829</v>
      </c>
      <c r="J1182" s="74" t="s">
        <v>2833</v>
      </c>
      <c r="K1182" s="75">
        <v>540480</v>
      </c>
      <c r="L1182" s="75">
        <v>294720</v>
      </c>
      <c r="M1182" s="75">
        <v>206608530</v>
      </c>
      <c r="N1182" s="75">
        <v>206313810</v>
      </c>
      <c r="O1182" s="75">
        <v>205773330</v>
      </c>
      <c r="P1182" s="75">
        <v>348694780</v>
      </c>
      <c r="Q1182" s="75">
        <v>348154300</v>
      </c>
      <c r="R1182" s="75">
        <v>348400060</v>
      </c>
      <c r="S1182" s="75">
        <v>347859580</v>
      </c>
    </row>
    <row r="1183" spans="1:19" x14ac:dyDescent="0.35">
      <c r="A1183" s="74" t="s">
        <v>1188</v>
      </c>
      <c r="B1183" s="74">
        <v>186</v>
      </c>
      <c r="C1183" s="74" t="s">
        <v>1749</v>
      </c>
      <c r="D1183" s="74">
        <v>186902</v>
      </c>
      <c r="E1183" s="74" t="s">
        <v>2650</v>
      </c>
      <c r="F1183" s="75">
        <v>1085935270</v>
      </c>
      <c r="G1183" s="75">
        <v>1133965948</v>
      </c>
      <c r="H1183" s="75">
        <v>1085935270</v>
      </c>
      <c r="I1183" s="74" t="s">
        <v>2829</v>
      </c>
      <c r="J1183" s="74" t="s">
        <v>2833</v>
      </c>
      <c r="K1183" s="75">
        <v>22183010</v>
      </c>
      <c r="L1183" s="75">
        <v>16532370</v>
      </c>
      <c r="M1183" s="75">
        <v>1108118280</v>
      </c>
      <c r="N1183" s="75">
        <v>1091585910</v>
      </c>
      <c r="O1183" s="75">
        <v>1069402900</v>
      </c>
      <c r="P1183" s="75">
        <v>1399281000</v>
      </c>
      <c r="Q1183" s="75">
        <v>1377097990</v>
      </c>
      <c r="R1183" s="75">
        <v>1382748630</v>
      </c>
      <c r="S1183" s="75">
        <v>1360565620</v>
      </c>
    </row>
    <row r="1184" spans="1:19" x14ac:dyDescent="0.35">
      <c r="A1184" s="74" t="s">
        <v>1189</v>
      </c>
      <c r="B1184" s="74">
        <v>186</v>
      </c>
      <c r="C1184" s="74" t="s">
        <v>1749</v>
      </c>
      <c r="D1184" s="74">
        <v>186903</v>
      </c>
      <c r="E1184" s="74" t="s">
        <v>2651</v>
      </c>
      <c r="F1184" s="75">
        <v>1188066758</v>
      </c>
      <c r="G1184" s="75">
        <v>1171055556</v>
      </c>
      <c r="H1184" s="75">
        <v>1188066758</v>
      </c>
      <c r="I1184" s="74" t="s">
        <v>2829</v>
      </c>
      <c r="J1184" s="74" t="s">
        <v>2833</v>
      </c>
      <c r="K1184" s="75">
        <v>2996960</v>
      </c>
      <c r="L1184" s="75">
        <v>1934715</v>
      </c>
      <c r="M1184" s="75">
        <v>1191063718</v>
      </c>
      <c r="N1184" s="75">
        <v>1189129003</v>
      </c>
      <c r="O1184" s="75">
        <v>1186132043</v>
      </c>
      <c r="P1184" s="75">
        <v>1304021328</v>
      </c>
      <c r="Q1184" s="75">
        <v>1301024368</v>
      </c>
      <c r="R1184" s="75">
        <v>1302086613</v>
      </c>
      <c r="S1184" s="75">
        <v>1299089653</v>
      </c>
    </row>
    <row r="1185" spans="1:19" x14ac:dyDescent="0.35">
      <c r="A1185" s="74" t="s">
        <v>1190</v>
      </c>
      <c r="B1185" s="74">
        <v>187</v>
      </c>
      <c r="C1185" s="74" t="s">
        <v>1750</v>
      </c>
      <c r="D1185" s="74">
        <v>187901</v>
      </c>
      <c r="E1185" s="74" t="s">
        <v>2652</v>
      </c>
      <c r="F1185" s="75">
        <v>242755717</v>
      </c>
      <c r="G1185" s="75">
        <v>242098963</v>
      </c>
      <c r="H1185" s="75">
        <v>242755717</v>
      </c>
      <c r="I1185" s="74" t="s">
        <v>2829</v>
      </c>
      <c r="J1185" s="74" t="s">
        <v>2833</v>
      </c>
      <c r="K1185" s="75">
        <v>4249985</v>
      </c>
      <c r="L1185" s="75">
        <v>3302927</v>
      </c>
      <c r="M1185" s="75">
        <v>247005702</v>
      </c>
      <c r="N1185" s="75">
        <v>243702775</v>
      </c>
      <c r="O1185" s="75">
        <v>239452790</v>
      </c>
      <c r="P1185" s="75">
        <v>247005702</v>
      </c>
      <c r="Q1185" s="75">
        <v>242755717</v>
      </c>
      <c r="R1185" s="75">
        <v>243702775</v>
      </c>
      <c r="S1185" s="75">
        <v>239452790</v>
      </c>
    </row>
    <row r="1186" spans="1:19" x14ac:dyDescent="0.35">
      <c r="A1186" s="74" t="s">
        <v>1191</v>
      </c>
      <c r="B1186" s="74">
        <v>187</v>
      </c>
      <c r="C1186" s="74" t="s">
        <v>1750</v>
      </c>
      <c r="D1186" s="74">
        <v>187903</v>
      </c>
      <c r="E1186" s="74" t="s">
        <v>2653</v>
      </c>
      <c r="F1186" s="75">
        <v>107295415</v>
      </c>
      <c r="G1186" s="75">
        <v>108022143</v>
      </c>
      <c r="H1186" s="75">
        <v>107295415</v>
      </c>
      <c r="I1186" s="74" t="s">
        <v>2829</v>
      </c>
      <c r="J1186" s="74" t="s">
        <v>2833</v>
      </c>
      <c r="K1186" s="75">
        <v>4637993</v>
      </c>
      <c r="L1186" s="75">
        <v>0</v>
      </c>
      <c r="M1186" s="75">
        <v>111933408</v>
      </c>
      <c r="N1186" s="75">
        <v>111933408</v>
      </c>
      <c r="O1186" s="75">
        <v>107295415</v>
      </c>
      <c r="P1186" s="75">
        <v>111933408</v>
      </c>
      <c r="Q1186" s="75">
        <v>107295415</v>
      </c>
      <c r="R1186" s="75">
        <v>111933408</v>
      </c>
      <c r="S1186" s="75">
        <v>107295415</v>
      </c>
    </row>
    <row r="1187" spans="1:19" x14ac:dyDescent="0.35">
      <c r="A1187" s="74" t="s">
        <v>1192</v>
      </c>
      <c r="B1187" s="74">
        <v>187</v>
      </c>
      <c r="C1187" s="74" t="s">
        <v>1750</v>
      </c>
      <c r="D1187" s="74">
        <v>187904</v>
      </c>
      <c r="E1187" s="74" t="s">
        <v>2654</v>
      </c>
      <c r="F1187" s="75">
        <v>330283764</v>
      </c>
      <c r="G1187" s="75">
        <v>328290933</v>
      </c>
      <c r="H1187" s="75">
        <v>330283764</v>
      </c>
      <c r="I1187" s="74" t="s">
        <v>2829</v>
      </c>
      <c r="J1187" s="74" t="s">
        <v>2833</v>
      </c>
      <c r="K1187" s="75">
        <v>8819802</v>
      </c>
      <c r="L1187" s="75">
        <v>6613166</v>
      </c>
      <c r="M1187" s="75">
        <v>339103566</v>
      </c>
      <c r="N1187" s="75">
        <v>332490400</v>
      </c>
      <c r="O1187" s="75">
        <v>323670598</v>
      </c>
      <c r="P1187" s="75">
        <v>339103566</v>
      </c>
      <c r="Q1187" s="75">
        <v>330283764</v>
      </c>
      <c r="R1187" s="75">
        <v>332490400</v>
      </c>
      <c r="S1187" s="75">
        <v>323670598</v>
      </c>
    </row>
    <row r="1188" spans="1:19" x14ac:dyDescent="0.35">
      <c r="A1188" s="74" t="s">
        <v>1193</v>
      </c>
      <c r="B1188" s="74">
        <v>187</v>
      </c>
      <c r="C1188" s="74" t="s">
        <v>1750</v>
      </c>
      <c r="D1188" s="74">
        <v>187906</v>
      </c>
      <c r="E1188" s="74" t="s">
        <v>2655</v>
      </c>
      <c r="F1188" s="75">
        <v>119156571</v>
      </c>
      <c r="G1188" s="75">
        <v>117728886</v>
      </c>
      <c r="H1188" s="75">
        <v>119156571</v>
      </c>
      <c r="I1188" s="74" t="s">
        <v>2829</v>
      </c>
      <c r="J1188" s="74" t="s">
        <v>2833</v>
      </c>
      <c r="K1188" s="75">
        <v>2290556</v>
      </c>
      <c r="L1188" s="75">
        <v>0</v>
      </c>
      <c r="M1188" s="75">
        <v>121447127</v>
      </c>
      <c r="N1188" s="75">
        <v>121447127</v>
      </c>
      <c r="O1188" s="75">
        <v>119156571</v>
      </c>
      <c r="P1188" s="75">
        <v>121447127</v>
      </c>
      <c r="Q1188" s="75">
        <v>119156571</v>
      </c>
      <c r="R1188" s="75">
        <v>121447127</v>
      </c>
      <c r="S1188" s="75">
        <v>119156571</v>
      </c>
    </row>
    <row r="1189" spans="1:19" x14ac:dyDescent="0.35">
      <c r="A1189" s="74" t="s">
        <v>1194</v>
      </c>
      <c r="B1189" s="74">
        <v>187</v>
      </c>
      <c r="C1189" s="74" t="s">
        <v>1750</v>
      </c>
      <c r="D1189" s="74">
        <v>187907</v>
      </c>
      <c r="E1189" s="74" t="s">
        <v>2656</v>
      </c>
      <c r="F1189" s="75">
        <v>1423117489</v>
      </c>
      <c r="G1189" s="75">
        <v>1433804255</v>
      </c>
      <c r="H1189" s="75">
        <v>1423117489</v>
      </c>
      <c r="I1189" s="74" t="s">
        <v>2829</v>
      </c>
      <c r="J1189" s="74" t="s">
        <v>2833</v>
      </c>
      <c r="K1189" s="75">
        <v>50564293</v>
      </c>
      <c r="L1189" s="75">
        <v>0</v>
      </c>
      <c r="M1189" s="75">
        <v>1473681782</v>
      </c>
      <c r="N1189" s="75">
        <v>1473681782</v>
      </c>
      <c r="O1189" s="75">
        <v>1423117489</v>
      </c>
      <c r="P1189" s="75">
        <v>1473681782</v>
      </c>
      <c r="Q1189" s="75">
        <v>1423117489</v>
      </c>
      <c r="R1189" s="75">
        <v>1473681782</v>
      </c>
      <c r="S1189" s="75">
        <v>1423117489</v>
      </c>
    </row>
    <row r="1190" spans="1:19" x14ac:dyDescent="0.35">
      <c r="A1190" s="74" t="s">
        <v>1195</v>
      </c>
      <c r="B1190" s="74">
        <v>187</v>
      </c>
      <c r="C1190" s="74" t="s">
        <v>1750</v>
      </c>
      <c r="D1190" s="74">
        <v>187910</v>
      </c>
      <c r="E1190" s="74" t="s">
        <v>2657</v>
      </c>
      <c r="F1190" s="75">
        <v>476986714</v>
      </c>
      <c r="G1190" s="75">
        <v>474315721</v>
      </c>
      <c r="H1190" s="75">
        <v>476986714</v>
      </c>
      <c r="I1190" s="74" t="s">
        <v>2829</v>
      </c>
      <c r="J1190" s="74" t="s">
        <v>2833</v>
      </c>
      <c r="K1190" s="75">
        <v>17935445</v>
      </c>
      <c r="L1190" s="75">
        <v>0</v>
      </c>
      <c r="M1190" s="75">
        <v>494922159</v>
      </c>
      <c r="N1190" s="75">
        <v>494922159</v>
      </c>
      <c r="O1190" s="75">
        <v>476986714</v>
      </c>
      <c r="P1190" s="75">
        <v>494922159</v>
      </c>
      <c r="Q1190" s="75">
        <v>476986714</v>
      </c>
      <c r="R1190" s="75">
        <v>494922159</v>
      </c>
      <c r="S1190" s="75">
        <v>476986714</v>
      </c>
    </row>
    <row r="1191" spans="1:19" x14ac:dyDescent="0.35">
      <c r="A1191" s="74" t="s">
        <v>1196</v>
      </c>
      <c r="B1191" s="74">
        <v>187</v>
      </c>
      <c r="C1191" s="74" t="s">
        <v>1750</v>
      </c>
      <c r="D1191" s="74">
        <v>229903</v>
      </c>
      <c r="E1191" s="74" t="s">
        <v>2459</v>
      </c>
      <c r="F1191" s="75">
        <v>8698403</v>
      </c>
      <c r="G1191" s="75">
        <v>8698403</v>
      </c>
      <c r="H1191" s="75">
        <v>8698403</v>
      </c>
      <c r="I1191" s="74" t="s">
        <v>2829</v>
      </c>
      <c r="J1191" s="74" t="s">
        <v>2833</v>
      </c>
      <c r="K1191" s="75">
        <v>80000</v>
      </c>
      <c r="L1191" s="75">
        <v>0</v>
      </c>
      <c r="M1191" s="75">
        <v>8778403</v>
      </c>
      <c r="N1191" s="75">
        <v>8778403</v>
      </c>
      <c r="O1191" s="75">
        <v>8698403</v>
      </c>
      <c r="P1191" s="75">
        <v>8778403</v>
      </c>
      <c r="Q1191" s="75">
        <v>8698403</v>
      </c>
      <c r="R1191" s="75">
        <v>8778403</v>
      </c>
      <c r="S1191" s="75">
        <v>8698403</v>
      </c>
    </row>
    <row r="1192" spans="1:19" x14ac:dyDescent="0.35">
      <c r="A1192" s="74" t="s">
        <v>1197</v>
      </c>
      <c r="B1192" s="74">
        <v>187</v>
      </c>
      <c r="C1192" s="74" t="s">
        <v>1750</v>
      </c>
      <c r="D1192" s="74">
        <v>229906</v>
      </c>
      <c r="E1192" s="74" t="s">
        <v>2658</v>
      </c>
      <c r="F1192" s="75">
        <v>27794955</v>
      </c>
      <c r="G1192" s="75">
        <v>27732261</v>
      </c>
      <c r="H1192" s="75">
        <v>27794955</v>
      </c>
      <c r="I1192" s="74" t="s">
        <v>2829</v>
      </c>
      <c r="J1192" s="74" t="s">
        <v>2833</v>
      </c>
      <c r="K1192" s="75">
        <v>1176235</v>
      </c>
      <c r="L1192" s="75">
        <v>0</v>
      </c>
      <c r="M1192" s="75">
        <v>28971190</v>
      </c>
      <c r="N1192" s="75">
        <v>28971190</v>
      </c>
      <c r="O1192" s="75">
        <v>27794955</v>
      </c>
      <c r="P1192" s="75">
        <v>28971190</v>
      </c>
      <c r="Q1192" s="75">
        <v>27794955</v>
      </c>
      <c r="R1192" s="75">
        <v>28971190</v>
      </c>
      <c r="S1192" s="75">
        <v>27794955</v>
      </c>
    </row>
    <row r="1193" spans="1:19" x14ac:dyDescent="0.35">
      <c r="A1193" s="74" t="s">
        <v>1198</v>
      </c>
      <c r="B1193" s="74">
        <v>188</v>
      </c>
      <c r="C1193" s="74" t="s">
        <v>1751</v>
      </c>
      <c r="D1193" s="74">
        <v>180904</v>
      </c>
      <c r="E1193" s="74" t="s">
        <v>2143</v>
      </c>
      <c r="F1193" s="75">
        <v>2745423</v>
      </c>
      <c r="G1193" s="75">
        <v>2745423</v>
      </c>
      <c r="H1193" s="75">
        <v>2745423</v>
      </c>
      <c r="I1193" s="74" t="s">
        <v>2829</v>
      </c>
      <c r="J1193" s="74" t="s">
        <v>2833</v>
      </c>
      <c r="K1193" s="75">
        <v>60000</v>
      </c>
      <c r="L1193" s="75">
        <v>0</v>
      </c>
      <c r="M1193" s="75">
        <v>2805423</v>
      </c>
      <c r="N1193" s="75">
        <v>2805423</v>
      </c>
      <c r="O1193" s="75">
        <v>2745423</v>
      </c>
      <c r="P1193" s="75">
        <v>2805423</v>
      </c>
      <c r="Q1193" s="75">
        <v>2745423</v>
      </c>
      <c r="R1193" s="75">
        <v>2805423</v>
      </c>
      <c r="S1193" s="75">
        <v>2745423</v>
      </c>
    </row>
    <row r="1194" spans="1:19" x14ac:dyDescent="0.35">
      <c r="A1194" s="74" t="s">
        <v>1199</v>
      </c>
      <c r="B1194" s="74">
        <v>188</v>
      </c>
      <c r="C1194" s="74" t="s">
        <v>1751</v>
      </c>
      <c r="D1194" s="74">
        <v>188901</v>
      </c>
      <c r="E1194" s="74" t="s">
        <v>2659</v>
      </c>
      <c r="F1194" s="75">
        <v>7898680592</v>
      </c>
      <c r="G1194" s="75">
        <v>8236403256</v>
      </c>
      <c r="H1194" s="75">
        <v>7898680592</v>
      </c>
      <c r="I1194" s="74" t="s">
        <v>2829</v>
      </c>
      <c r="J1194" s="74" t="s">
        <v>2833</v>
      </c>
      <c r="K1194" s="75">
        <v>307411748</v>
      </c>
      <c r="L1194" s="75">
        <v>0</v>
      </c>
      <c r="M1194" s="75">
        <v>8206092340</v>
      </c>
      <c r="N1194" s="75">
        <v>8206092340</v>
      </c>
      <c r="O1194" s="75">
        <v>7898680592</v>
      </c>
      <c r="P1194" s="75">
        <v>8206092340</v>
      </c>
      <c r="Q1194" s="75">
        <v>7898680592</v>
      </c>
      <c r="R1194" s="75">
        <v>8206092340</v>
      </c>
      <c r="S1194" s="75">
        <v>7898680592</v>
      </c>
    </row>
    <row r="1195" spans="1:19" x14ac:dyDescent="0.35">
      <c r="A1195" s="74" t="s">
        <v>1200</v>
      </c>
      <c r="B1195" s="74">
        <v>188</v>
      </c>
      <c r="C1195" s="74" t="s">
        <v>1751</v>
      </c>
      <c r="D1195" s="74">
        <v>188902</v>
      </c>
      <c r="E1195" s="74" t="s">
        <v>2660</v>
      </c>
      <c r="F1195" s="75">
        <v>245651757</v>
      </c>
      <c r="G1195" s="75">
        <v>249245213</v>
      </c>
      <c r="H1195" s="75">
        <v>245651757</v>
      </c>
      <c r="I1195" s="74" t="s">
        <v>2829</v>
      </c>
      <c r="J1195" s="74" t="s">
        <v>2833</v>
      </c>
      <c r="K1195" s="75">
        <v>12877118</v>
      </c>
      <c r="L1195" s="75">
        <v>0</v>
      </c>
      <c r="M1195" s="75">
        <v>258528875</v>
      </c>
      <c r="N1195" s="75">
        <v>258528875</v>
      </c>
      <c r="O1195" s="75">
        <v>245651757</v>
      </c>
      <c r="P1195" s="75">
        <v>258528875</v>
      </c>
      <c r="Q1195" s="75">
        <v>245651757</v>
      </c>
      <c r="R1195" s="75">
        <v>258528875</v>
      </c>
      <c r="S1195" s="75">
        <v>245651757</v>
      </c>
    </row>
    <row r="1196" spans="1:19" x14ac:dyDescent="0.35">
      <c r="A1196" s="74" t="s">
        <v>1201</v>
      </c>
      <c r="B1196" s="74">
        <v>188</v>
      </c>
      <c r="C1196" s="74" t="s">
        <v>1751</v>
      </c>
      <c r="D1196" s="74">
        <v>188903</v>
      </c>
      <c r="E1196" s="74" t="s">
        <v>2127</v>
      </c>
      <c r="F1196" s="75">
        <v>1008381159</v>
      </c>
      <c r="G1196" s="75">
        <v>1040074070</v>
      </c>
      <c r="H1196" s="75">
        <v>1008381159</v>
      </c>
      <c r="I1196" s="74" t="s">
        <v>2829</v>
      </c>
      <c r="J1196" s="74" t="s">
        <v>2833</v>
      </c>
      <c r="K1196" s="75">
        <v>1504051</v>
      </c>
      <c r="L1196" s="75">
        <v>0</v>
      </c>
      <c r="M1196" s="75">
        <v>1009885210</v>
      </c>
      <c r="N1196" s="75">
        <v>1009885210</v>
      </c>
      <c r="O1196" s="75">
        <v>1008381159</v>
      </c>
      <c r="P1196" s="75">
        <v>1009885210</v>
      </c>
      <c r="Q1196" s="75">
        <v>1008381159</v>
      </c>
      <c r="R1196" s="75">
        <v>1009885210</v>
      </c>
      <c r="S1196" s="75">
        <v>1008381159</v>
      </c>
    </row>
    <row r="1197" spans="1:19" x14ac:dyDescent="0.35">
      <c r="A1197" s="74" t="s">
        <v>1202</v>
      </c>
      <c r="B1197" s="74">
        <v>188</v>
      </c>
      <c r="C1197" s="74" t="s">
        <v>1751</v>
      </c>
      <c r="D1197" s="74">
        <v>188904</v>
      </c>
      <c r="E1197" s="74" t="s">
        <v>2661</v>
      </c>
      <c r="F1197" s="75">
        <v>1104459546</v>
      </c>
      <c r="G1197" s="75">
        <v>1148362707</v>
      </c>
      <c r="H1197" s="75">
        <v>1104459546</v>
      </c>
      <c r="I1197" s="74" t="s">
        <v>2829</v>
      </c>
      <c r="J1197" s="74" t="s">
        <v>2833</v>
      </c>
      <c r="K1197" s="75">
        <v>13018597</v>
      </c>
      <c r="L1197" s="75">
        <v>0</v>
      </c>
      <c r="M1197" s="75">
        <v>1117478143</v>
      </c>
      <c r="N1197" s="75">
        <v>1117478143</v>
      </c>
      <c r="O1197" s="75">
        <v>1104459546</v>
      </c>
      <c r="P1197" s="75">
        <v>1117478143</v>
      </c>
      <c r="Q1197" s="75">
        <v>1104459546</v>
      </c>
      <c r="R1197" s="75">
        <v>1117478143</v>
      </c>
      <c r="S1197" s="75">
        <v>1104459546</v>
      </c>
    </row>
    <row r="1198" spans="1:19" x14ac:dyDescent="0.35">
      <c r="A1198" s="74" t="s">
        <v>1203</v>
      </c>
      <c r="B1198" s="74">
        <v>188</v>
      </c>
      <c r="C1198" s="74" t="s">
        <v>1751</v>
      </c>
      <c r="D1198" s="74">
        <v>191901</v>
      </c>
      <c r="E1198" s="74" t="s">
        <v>2662</v>
      </c>
      <c r="F1198" s="75">
        <v>3837125561</v>
      </c>
      <c r="G1198" s="75">
        <v>3968917920</v>
      </c>
      <c r="H1198" s="75">
        <v>3837125561</v>
      </c>
      <c r="I1198" s="74" t="s">
        <v>2829</v>
      </c>
      <c r="J1198" s="74" t="s">
        <v>2833</v>
      </c>
      <c r="K1198" s="75">
        <v>117194092</v>
      </c>
      <c r="L1198" s="75">
        <v>0</v>
      </c>
      <c r="M1198" s="75">
        <v>3954319653</v>
      </c>
      <c r="N1198" s="75">
        <v>3954319653</v>
      </c>
      <c r="O1198" s="75">
        <v>3837125561</v>
      </c>
      <c r="P1198" s="75">
        <v>3954319653</v>
      </c>
      <c r="Q1198" s="75">
        <v>3837125561</v>
      </c>
      <c r="R1198" s="75">
        <v>3954319653</v>
      </c>
      <c r="S1198" s="75">
        <v>3837125561</v>
      </c>
    </row>
    <row r="1199" spans="1:19" x14ac:dyDescent="0.35">
      <c r="A1199" s="74" t="s">
        <v>1204</v>
      </c>
      <c r="B1199" s="74">
        <v>188</v>
      </c>
      <c r="C1199" s="74" t="s">
        <v>1751</v>
      </c>
      <c r="D1199" s="74">
        <v>219901</v>
      </c>
      <c r="E1199" s="74" t="s">
        <v>1849</v>
      </c>
      <c r="F1199" s="75">
        <v>22767939</v>
      </c>
      <c r="G1199" s="75">
        <v>22613090</v>
      </c>
      <c r="H1199" s="75">
        <v>22767939</v>
      </c>
      <c r="I1199" s="74" t="s">
        <v>2829</v>
      </c>
      <c r="J1199" s="74" t="s">
        <v>2833</v>
      </c>
      <c r="K1199" s="75">
        <v>455905</v>
      </c>
      <c r="L1199" s="75">
        <v>0</v>
      </c>
      <c r="M1199" s="75">
        <v>23223844</v>
      </c>
      <c r="N1199" s="75">
        <v>23223844</v>
      </c>
      <c r="O1199" s="75">
        <v>22767939</v>
      </c>
      <c r="P1199" s="75">
        <v>23223844</v>
      </c>
      <c r="Q1199" s="75">
        <v>22767939</v>
      </c>
      <c r="R1199" s="75">
        <v>23223844</v>
      </c>
      <c r="S1199" s="75">
        <v>22767939</v>
      </c>
    </row>
    <row r="1200" spans="1:19" x14ac:dyDescent="0.35">
      <c r="A1200" s="74" t="s">
        <v>1205</v>
      </c>
      <c r="B1200" s="74">
        <v>189</v>
      </c>
      <c r="C1200" s="74" t="s">
        <v>1752</v>
      </c>
      <c r="D1200" s="74">
        <v>189901</v>
      </c>
      <c r="E1200" s="74" t="s">
        <v>2663</v>
      </c>
      <c r="F1200" s="75">
        <v>241819316</v>
      </c>
      <c r="G1200" s="75">
        <v>258743006</v>
      </c>
      <c r="H1200" s="75">
        <v>258743006</v>
      </c>
      <c r="I1200" s="74" t="s">
        <v>2830</v>
      </c>
      <c r="J1200" s="74" t="s">
        <v>2836</v>
      </c>
      <c r="K1200" s="75">
        <v>5677158</v>
      </c>
      <c r="L1200" s="75">
        <v>0</v>
      </c>
      <c r="M1200" s="75">
        <v>264420164</v>
      </c>
      <c r="N1200" s="75">
        <v>264420164</v>
      </c>
      <c r="O1200" s="75">
        <v>258743006</v>
      </c>
      <c r="P1200" s="75">
        <v>264420164</v>
      </c>
      <c r="Q1200" s="75">
        <v>258743006</v>
      </c>
      <c r="R1200" s="75">
        <v>264420164</v>
      </c>
      <c r="S1200" s="75">
        <v>258743006</v>
      </c>
    </row>
    <row r="1201" spans="1:19" x14ac:dyDescent="0.35">
      <c r="A1201" s="74" t="s">
        <v>1206</v>
      </c>
      <c r="B1201" s="74">
        <v>189</v>
      </c>
      <c r="C1201" s="74" t="s">
        <v>1752</v>
      </c>
      <c r="D1201" s="74">
        <v>189902</v>
      </c>
      <c r="E1201" s="74" t="s">
        <v>2664</v>
      </c>
      <c r="F1201" s="75">
        <v>178910062</v>
      </c>
      <c r="G1201" s="75">
        <v>181024409</v>
      </c>
      <c r="H1201" s="75">
        <v>178910062</v>
      </c>
      <c r="I1201" s="74" t="s">
        <v>2829</v>
      </c>
      <c r="J1201" s="74" t="s">
        <v>2833</v>
      </c>
      <c r="K1201" s="75">
        <v>8537855</v>
      </c>
      <c r="L1201" s="75">
        <v>0</v>
      </c>
      <c r="M1201" s="75">
        <v>187447917</v>
      </c>
      <c r="N1201" s="75">
        <v>187447917</v>
      </c>
      <c r="O1201" s="75">
        <v>178910062</v>
      </c>
      <c r="P1201" s="75">
        <v>187447917</v>
      </c>
      <c r="Q1201" s="75">
        <v>178910062</v>
      </c>
      <c r="R1201" s="75">
        <v>187447917</v>
      </c>
      <c r="S1201" s="75">
        <v>178910062</v>
      </c>
    </row>
    <row r="1202" spans="1:19" x14ac:dyDescent="0.35">
      <c r="A1202" s="74" t="s">
        <v>1207</v>
      </c>
      <c r="B1202" s="74">
        <v>190</v>
      </c>
      <c r="C1202" s="74" t="s">
        <v>1753</v>
      </c>
      <c r="D1202" s="74">
        <v>112907</v>
      </c>
      <c r="E1202" s="74" t="s">
        <v>2418</v>
      </c>
      <c r="F1202" s="75">
        <v>1786852</v>
      </c>
      <c r="G1202" s="75">
        <v>1786852</v>
      </c>
      <c r="H1202" s="75">
        <v>1786852</v>
      </c>
      <c r="I1202" s="74" t="s">
        <v>2829</v>
      </c>
      <c r="J1202" s="74" t="s">
        <v>2832</v>
      </c>
      <c r="K1202" s="75">
        <v>57556</v>
      </c>
      <c r="L1202" s="75">
        <v>0</v>
      </c>
      <c r="M1202" s="75">
        <v>1844408</v>
      </c>
      <c r="N1202" s="75">
        <v>1844408</v>
      </c>
      <c r="O1202" s="75">
        <v>1786852</v>
      </c>
      <c r="P1202" s="75">
        <v>1844408</v>
      </c>
      <c r="Q1202" s="75">
        <v>1786852</v>
      </c>
      <c r="R1202" s="75">
        <v>1844408</v>
      </c>
      <c r="S1202" s="75">
        <v>1786852</v>
      </c>
    </row>
    <row r="1203" spans="1:19" x14ac:dyDescent="0.35">
      <c r="A1203" s="74" t="s">
        <v>1208</v>
      </c>
      <c r="B1203" s="74">
        <v>190</v>
      </c>
      <c r="C1203" s="74" t="s">
        <v>1753</v>
      </c>
      <c r="D1203" s="74">
        <v>116906</v>
      </c>
      <c r="E1203" s="74" t="s">
        <v>2437</v>
      </c>
      <c r="F1203" s="75">
        <v>3716483</v>
      </c>
      <c r="G1203" s="75">
        <v>3716483</v>
      </c>
      <c r="H1203" s="75">
        <v>3716483</v>
      </c>
      <c r="I1203" s="74" t="s">
        <v>2829</v>
      </c>
      <c r="J1203" s="74" t="s">
        <v>2832</v>
      </c>
      <c r="K1203" s="75">
        <v>139300</v>
      </c>
      <c r="L1203" s="75">
        <v>0</v>
      </c>
      <c r="M1203" s="75">
        <v>3855783</v>
      </c>
      <c r="N1203" s="75">
        <v>3855783</v>
      </c>
      <c r="O1203" s="75">
        <v>3716483</v>
      </c>
      <c r="P1203" s="75">
        <v>3855783</v>
      </c>
      <c r="Q1203" s="75">
        <v>3716483</v>
      </c>
      <c r="R1203" s="75">
        <v>3855783</v>
      </c>
      <c r="S1203" s="75">
        <v>3716483</v>
      </c>
    </row>
    <row r="1204" spans="1:19" x14ac:dyDescent="0.35">
      <c r="A1204" s="74" t="s">
        <v>1209</v>
      </c>
      <c r="B1204" s="74">
        <v>190</v>
      </c>
      <c r="C1204" s="74" t="s">
        <v>1753</v>
      </c>
      <c r="D1204" s="74">
        <v>190903</v>
      </c>
      <c r="E1204" s="74" t="s">
        <v>2665</v>
      </c>
      <c r="F1204" s="75">
        <v>480671677</v>
      </c>
      <c r="G1204" s="75">
        <v>493878231</v>
      </c>
      <c r="H1204" s="75">
        <v>480671677</v>
      </c>
      <c r="I1204" s="74" t="s">
        <v>2829</v>
      </c>
      <c r="J1204" s="74" t="s">
        <v>2833</v>
      </c>
      <c r="K1204" s="75">
        <v>22998726</v>
      </c>
      <c r="L1204" s="75">
        <v>0</v>
      </c>
      <c r="M1204" s="75">
        <v>503670403</v>
      </c>
      <c r="N1204" s="75">
        <v>503670403</v>
      </c>
      <c r="O1204" s="75">
        <v>480671677</v>
      </c>
      <c r="P1204" s="75">
        <v>503670403</v>
      </c>
      <c r="Q1204" s="75">
        <v>480671677</v>
      </c>
      <c r="R1204" s="75">
        <v>503670403</v>
      </c>
      <c r="S1204" s="75">
        <v>480671677</v>
      </c>
    </row>
    <row r="1205" spans="1:19" x14ac:dyDescent="0.35">
      <c r="A1205" s="74" t="s">
        <v>1210</v>
      </c>
      <c r="B1205" s="74">
        <v>190</v>
      </c>
      <c r="C1205" s="74" t="s">
        <v>1753</v>
      </c>
      <c r="D1205" s="74">
        <v>250906</v>
      </c>
      <c r="E1205" s="74" t="s">
        <v>2666</v>
      </c>
      <c r="F1205" s="75">
        <v>12538600</v>
      </c>
      <c r="G1205" s="75">
        <v>12538600</v>
      </c>
      <c r="H1205" s="75">
        <v>12538600</v>
      </c>
      <c r="I1205" s="74" t="s">
        <v>2829</v>
      </c>
      <c r="J1205" s="74" t="s">
        <v>2832</v>
      </c>
      <c r="K1205" s="75">
        <v>432070</v>
      </c>
      <c r="L1205" s="75">
        <v>0</v>
      </c>
      <c r="M1205" s="75">
        <v>12970670</v>
      </c>
      <c r="N1205" s="75">
        <v>12970670</v>
      </c>
      <c r="O1205" s="75">
        <v>12538600</v>
      </c>
      <c r="P1205" s="75">
        <v>12970670</v>
      </c>
      <c r="Q1205" s="75">
        <v>12538600</v>
      </c>
      <c r="R1205" s="75">
        <v>12970670</v>
      </c>
      <c r="S1205" s="75">
        <v>12538600</v>
      </c>
    </row>
    <row r="1206" spans="1:19" x14ac:dyDescent="0.35">
      <c r="A1206" s="74" t="s">
        <v>1211</v>
      </c>
      <c r="B1206" s="74">
        <v>192</v>
      </c>
      <c r="C1206" s="74" t="s">
        <v>1754</v>
      </c>
      <c r="D1206" s="74">
        <v>192901</v>
      </c>
      <c r="E1206" s="74" t="s">
        <v>2667</v>
      </c>
      <c r="F1206" s="75">
        <v>2571154286</v>
      </c>
      <c r="G1206" s="75">
        <v>2571154286</v>
      </c>
      <c r="H1206" s="75">
        <v>2571154286</v>
      </c>
      <c r="I1206" s="74" t="s">
        <v>2829</v>
      </c>
      <c r="J1206" s="74" t="s">
        <v>2832</v>
      </c>
      <c r="K1206" s="75">
        <v>5403516</v>
      </c>
      <c r="L1206" s="75">
        <v>3737307</v>
      </c>
      <c r="M1206" s="75">
        <v>2576557802</v>
      </c>
      <c r="N1206" s="75">
        <v>2572820495</v>
      </c>
      <c r="O1206" s="75">
        <v>2567416979</v>
      </c>
      <c r="P1206" s="75">
        <v>2576557802</v>
      </c>
      <c r="Q1206" s="75">
        <v>2571154286</v>
      </c>
      <c r="R1206" s="75">
        <v>2572820495</v>
      </c>
      <c r="S1206" s="75">
        <v>2567416979</v>
      </c>
    </row>
    <row r="1207" spans="1:19" x14ac:dyDescent="0.35">
      <c r="A1207" s="74" t="s">
        <v>1212</v>
      </c>
      <c r="B1207" s="74">
        <v>193</v>
      </c>
      <c r="C1207" s="74" t="s">
        <v>1755</v>
      </c>
      <c r="D1207" s="74">
        <v>69902</v>
      </c>
      <c r="E1207" s="74" t="s">
        <v>2178</v>
      </c>
      <c r="F1207" s="75">
        <v>81101539</v>
      </c>
      <c r="G1207" s="75">
        <v>81101539</v>
      </c>
      <c r="H1207" s="75">
        <v>81101539</v>
      </c>
      <c r="I1207" s="74" t="s">
        <v>2829</v>
      </c>
      <c r="J1207" s="74" t="s">
        <v>2832</v>
      </c>
      <c r="K1207" s="75">
        <v>0</v>
      </c>
      <c r="L1207" s="75">
        <v>0</v>
      </c>
      <c r="M1207" s="75">
        <v>81101539</v>
      </c>
      <c r="N1207" s="75">
        <v>81101539</v>
      </c>
      <c r="O1207" s="75">
        <v>81101539</v>
      </c>
      <c r="P1207" s="75">
        <v>81101539</v>
      </c>
      <c r="Q1207" s="75">
        <v>81101539</v>
      </c>
      <c r="R1207" s="75">
        <v>81101539</v>
      </c>
      <c r="S1207" s="75">
        <v>81101539</v>
      </c>
    </row>
    <row r="1208" spans="1:19" x14ac:dyDescent="0.35">
      <c r="A1208" s="74" t="s">
        <v>1213</v>
      </c>
      <c r="B1208" s="74">
        <v>193</v>
      </c>
      <c r="C1208" s="74" t="s">
        <v>1755</v>
      </c>
      <c r="D1208" s="74">
        <v>193902</v>
      </c>
      <c r="E1208" s="74" t="s">
        <v>2668</v>
      </c>
      <c r="F1208" s="75">
        <v>266039259</v>
      </c>
      <c r="G1208" s="75">
        <v>305427607</v>
      </c>
      <c r="H1208" s="75">
        <v>266039259</v>
      </c>
      <c r="I1208" s="74" t="s">
        <v>2829</v>
      </c>
      <c r="J1208" s="74" t="s">
        <v>2837</v>
      </c>
      <c r="K1208" s="75">
        <v>0</v>
      </c>
      <c r="L1208" s="75">
        <v>0</v>
      </c>
      <c r="M1208" s="75">
        <v>266039259</v>
      </c>
      <c r="N1208" s="75">
        <v>266039259</v>
      </c>
      <c r="O1208" s="75">
        <v>266039259</v>
      </c>
      <c r="P1208" s="75">
        <v>266039259</v>
      </c>
      <c r="Q1208" s="75">
        <v>266039259</v>
      </c>
      <c r="R1208" s="75">
        <v>266039259</v>
      </c>
      <c r="S1208" s="75">
        <v>266039259</v>
      </c>
    </row>
    <row r="1209" spans="1:19" x14ac:dyDescent="0.35">
      <c r="A1209" s="74" t="s">
        <v>1214</v>
      </c>
      <c r="B1209" s="74">
        <v>193</v>
      </c>
      <c r="C1209" s="74" t="s">
        <v>1755</v>
      </c>
      <c r="D1209" s="74">
        <v>232903</v>
      </c>
      <c r="E1209" s="74" t="s">
        <v>5238</v>
      </c>
      <c r="F1209" s="75">
        <v>4044519</v>
      </c>
      <c r="G1209" s="75">
        <v>4044519</v>
      </c>
      <c r="H1209" s="75">
        <v>4044519</v>
      </c>
      <c r="I1209" s="74" t="s">
        <v>2829</v>
      </c>
      <c r="J1209" s="74" t="s">
        <v>2832</v>
      </c>
      <c r="K1209" s="75">
        <v>0</v>
      </c>
      <c r="L1209" s="75">
        <v>0</v>
      </c>
      <c r="M1209" s="75">
        <v>4044519</v>
      </c>
      <c r="N1209" s="75">
        <v>4044519</v>
      </c>
      <c r="O1209" s="75">
        <v>4044519</v>
      </c>
      <c r="P1209" s="75">
        <v>4044519</v>
      </c>
      <c r="Q1209" s="75">
        <v>4044519</v>
      </c>
      <c r="R1209" s="75">
        <v>4044519</v>
      </c>
      <c r="S1209" s="75">
        <v>4044519</v>
      </c>
    </row>
    <row r="1210" spans="1:19" x14ac:dyDescent="0.35">
      <c r="A1210" s="74" t="s">
        <v>1215</v>
      </c>
      <c r="B1210" s="74">
        <v>193</v>
      </c>
      <c r="C1210" s="74" t="s">
        <v>1755</v>
      </c>
      <c r="D1210" s="74">
        <v>232904</v>
      </c>
      <c r="E1210" s="74" t="s">
        <v>1869</v>
      </c>
      <c r="F1210" s="75">
        <v>6346639</v>
      </c>
      <c r="G1210" s="75">
        <v>6346639</v>
      </c>
      <c r="H1210" s="75">
        <v>6346639</v>
      </c>
      <c r="I1210" s="74" t="s">
        <v>2829</v>
      </c>
      <c r="J1210" s="74" t="s">
        <v>2832</v>
      </c>
      <c r="K1210" s="75">
        <v>0</v>
      </c>
      <c r="L1210" s="75">
        <v>0</v>
      </c>
      <c r="M1210" s="75">
        <v>6346639</v>
      </c>
      <c r="N1210" s="75">
        <v>6346639</v>
      </c>
      <c r="O1210" s="75">
        <v>6346639</v>
      </c>
      <c r="P1210" s="75">
        <v>6346639</v>
      </c>
      <c r="Q1210" s="75">
        <v>6346639</v>
      </c>
      <c r="R1210" s="75">
        <v>6346639</v>
      </c>
      <c r="S1210" s="75">
        <v>6346639</v>
      </c>
    </row>
    <row r="1211" spans="1:19" x14ac:dyDescent="0.35">
      <c r="A1211" s="74" t="s">
        <v>1216</v>
      </c>
      <c r="B1211" s="74">
        <v>194</v>
      </c>
      <c r="C1211" s="74" t="s">
        <v>1756</v>
      </c>
      <c r="D1211" s="74">
        <v>139912</v>
      </c>
      <c r="E1211" s="74" t="s">
        <v>2515</v>
      </c>
      <c r="F1211" s="75">
        <v>11000448</v>
      </c>
      <c r="G1211" s="75">
        <v>11000448</v>
      </c>
      <c r="H1211" s="75">
        <v>11000448</v>
      </c>
      <c r="I1211" s="74" t="s">
        <v>2829</v>
      </c>
      <c r="J1211" s="74" t="s">
        <v>2832</v>
      </c>
      <c r="K1211" s="75">
        <v>247683</v>
      </c>
      <c r="L1211" s="75">
        <v>0</v>
      </c>
      <c r="M1211" s="75">
        <v>11248131</v>
      </c>
      <c r="N1211" s="75">
        <v>11248131</v>
      </c>
      <c r="O1211" s="75">
        <v>11000448</v>
      </c>
      <c r="P1211" s="75">
        <v>11248131</v>
      </c>
      <c r="Q1211" s="75">
        <v>11000448</v>
      </c>
      <c r="R1211" s="75">
        <v>11248131</v>
      </c>
      <c r="S1211" s="75">
        <v>11000448</v>
      </c>
    </row>
    <row r="1212" spans="1:19" x14ac:dyDescent="0.35">
      <c r="A1212" s="74" t="s">
        <v>1217</v>
      </c>
      <c r="B1212" s="74">
        <v>194</v>
      </c>
      <c r="C1212" s="74" t="s">
        <v>1756</v>
      </c>
      <c r="D1212" s="74">
        <v>194902</v>
      </c>
      <c r="E1212" s="74" t="s">
        <v>2670</v>
      </c>
      <c r="F1212" s="75">
        <v>46587293</v>
      </c>
      <c r="G1212" s="75">
        <v>46587293</v>
      </c>
      <c r="H1212" s="75">
        <v>46587293</v>
      </c>
      <c r="I1212" s="74" t="s">
        <v>2829</v>
      </c>
      <c r="J1212" s="74" t="s">
        <v>2832</v>
      </c>
      <c r="K1212" s="75">
        <v>3573364</v>
      </c>
      <c r="L1212" s="75">
        <v>0</v>
      </c>
      <c r="M1212" s="75">
        <v>50160657</v>
      </c>
      <c r="N1212" s="75">
        <v>50160657</v>
      </c>
      <c r="O1212" s="75">
        <v>46587293</v>
      </c>
      <c r="P1212" s="75">
        <v>50160657</v>
      </c>
      <c r="Q1212" s="75">
        <v>46587293</v>
      </c>
      <c r="R1212" s="75">
        <v>50160657</v>
      </c>
      <c r="S1212" s="75">
        <v>46587293</v>
      </c>
    </row>
    <row r="1213" spans="1:19" x14ac:dyDescent="0.35">
      <c r="A1213" s="74" t="s">
        <v>1218</v>
      </c>
      <c r="B1213" s="74">
        <v>194</v>
      </c>
      <c r="C1213" s="74" t="s">
        <v>1756</v>
      </c>
      <c r="D1213" s="74">
        <v>194903</v>
      </c>
      <c r="E1213" s="74" t="s">
        <v>2249</v>
      </c>
      <c r="F1213" s="75">
        <v>80501438</v>
      </c>
      <c r="G1213" s="75">
        <v>80501438</v>
      </c>
      <c r="H1213" s="75">
        <v>80501438</v>
      </c>
      <c r="I1213" s="74" t="s">
        <v>2829</v>
      </c>
      <c r="J1213" s="74" t="s">
        <v>2832</v>
      </c>
      <c r="K1213" s="75">
        <v>6234577</v>
      </c>
      <c r="L1213" s="75">
        <v>0</v>
      </c>
      <c r="M1213" s="75">
        <v>86736015</v>
      </c>
      <c r="N1213" s="75">
        <v>86736015</v>
      </c>
      <c r="O1213" s="75">
        <v>80501438</v>
      </c>
      <c r="P1213" s="75">
        <v>86736015</v>
      </c>
      <c r="Q1213" s="75">
        <v>80501438</v>
      </c>
      <c r="R1213" s="75">
        <v>86736015</v>
      </c>
      <c r="S1213" s="75">
        <v>80501438</v>
      </c>
    </row>
    <row r="1214" spans="1:19" x14ac:dyDescent="0.35">
      <c r="A1214" s="74" t="s">
        <v>1219</v>
      </c>
      <c r="B1214" s="74">
        <v>194</v>
      </c>
      <c r="C1214" s="74" t="s">
        <v>1756</v>
      </c>
      <c r="D1214" s="74">
        <v>194904</v>
      </c>
      <c r="E1214" s="74" t="s">
        <v>2671</v>
      </c>
      <c r="F1214" s="75">
        <v>196382491</v>
      </c>
      <c r="G1214" s="75">
        <v>196382491</v>
      </c>
      <c r="H1214" s="75">
        <v>196382491</v>
      </c>
      <c r="I1214" s="74" t="s">
        <v>2829</v>
      </c>
      <c r="J1214" s="74" t="s">
        <v>2832</v>
      </c>
      <c r="K1214" s="75">
        <v>12000429</v>
      </c>
      <c r="L1214" s="75">
        <v>0</v>
      </c>
      <c r="M1214" s="75">
        <v>208382920</v>
      </c>
      <c r="N1214" s="75">
        <v>208382920</v>
      </c>
      <c r="O1214" s="75">
        <v>196382491</v>
      </c>
      <c r="P1214" s="75">
        <v>208382920</v>
      </c>
      <c r="Q1214" s="75">
        <v>196382491</v>
      </c>
      <c r="R1214" s="75">
        <v>208382920</v>
      </c>
      <c r="S1214" s="75">
        <v>196382491</v>
      </c>
    </row>
    <row r="1215" spans="1:19" x14ac:dyDescent="0.35">
      <c r="A1215" s="74" t="s">
        <v>1220</v>
      </c>
      <c r="B1215" s="74">
        <v>194</v>
      </c>
      <c r="C1215" s="74" t="s">
        <v>1756</v>
      </c>
      <c r="D1215" s="74">
        <v>194905</v>
      </c>
      <c r="E1215" s="74" t="s">
        <v>2672</v>
      </c>
      <c r="F1215" s="75">
        <v>60861111</v>
      </c>
      <c r="G1215" s="75">
        <v>63245576</v>
      </c>
      <c r="H1215" s="75">
        <v>60861111</v>
      </c>
      <c r="I1215" s="74" t="s">
        <v>2829</v>
      </c>
      <c r="J1215" s="74" t="s">
        <v>2833</v>
      </c>
      <c r="K1215" s="75">
        <v>4504359</v>
      </c>
      <c r="L1215" s="75">
        <v>0</v>
      </c>
      <c r="M1215" s="75">
        <v>65365470</v>
      </c>
      <c r="N1215" s="75">
        <v>65365470</v>
      </c>
      <c r="O1215" s="75">
        <v>60861111</v>
      </c>
      <c r="P1215" s="75">
        <v>65365470</v>
      </c>
      <c r="Q1215" s="75">
        <v>60861111</v>
      </c>
      <c r="R1215" s="75">
        <v>65365470</v>
      </c>
      <c r="S1215" s="75">
        <v>60861111</v>
      </c>
    </row>
    <row r="1216" spans="1:19" x14ac:dyDescent="0.35">
      <c r="A1216" s="74" t="s">
        <v>1221</v>
      </c>
      <c r="B1216" s="74">
        <v>195</v>
      </c>
      <c r="C1216" s="74" t="s">
        <v>1757</v>
      </c>
      <c r="D1216" s="74">
        <v>195901</v>
      </c>
      <c r="E1216" s="74" t="s">
        <v>2673</v>
      </c>
      <c r="F1216" s="75">
        <v>2788501563</v>
      </c>
      <c r="G1216" s="75">
        <v>2788501563</v>
      </c>
      <c r="H1216" s="75">
        <v>2788501563</v>
      </c>
      <c r="I1216" s="74" t="s">
        <v>2829</v>
      </c>
      <c r="J1216" s="74" t="s">
        <v>2832</v>
      </c>
      <c r="K1216" s="75">
        <v>17991968</v>
      </c>
      <c r="L1216" s="75">
        <v>0</v>
      </c>
      <c r="M1216" s="75">
        <v>2806493531</v>
      </c>
      <c r="N1216" s="75">
        <v>2806493531</v>
      </c>
      <c r="O1216" s="75">
        <v>2788501563</v>
      </c>
      <c r="P1216" s="75">
        <v>2968303531</v>
      </c>
      <c r="Q1216" s="75">
        <v>2950311563</v>
      </c>
      <c r="R1216" s="75">
        <v>2968303531</v>
      </c>
      <c r="S1216" s="75">
        <v>2950311563</v>
      </c>
    </row>
    <row r="1217" spans="1:19" x14ac:dyDescent="0.35">
      <c r="A1217" s="74" t="s">
        <v>1222</v>
      </c>
      <c r="B1217" s="74">
        <v>195</v>
      </c>
      <c r="C1217" s="74" t="s">
        <v>1757</v>
      </c>
      <c r="D1217" s="74">
        <v>195902</v>
      </c>
      <c r="E1217" s="74" t="s">
        <v>2674</v>
      </c>
      <c r="F1217" s="75">
        <v>38662348</v>
      </c>
      <c r="G1217" s="75">
        <v>38662348</v>
      </c>
      <c r="H1217" s="75">
        <v>38662348</v>
      </c>
      <c r="I1217" s="74" t="s">
        <v>2829</v>
      </c>
      <c r="J1217" s="74" t="s">
        <v>2832</v>
      </c>
      <c r="K1217" s="75">
        <v>915110</v>
      </c>
      <c r="L1217" s="75">
        <v>0</v>
      </c>
      <c r="M1217" s="75">
        <v>39577458</v>
      </c>
      <c r="N1217" s="75">
        <v>39577458</v>
      </c>
      <c r="O1217" s="75">
        <v>38662348</v>
      </c>
      <c r="P1217" s="75">
        <v>39577458</v>
      </c>
      <c r="Q1217" s="75">
        <v>38662348</v>
      </c>
      <c r="R1217" s="75">
        <v>39577458</v>
      </c>
      <c r="S1217" s="75">
        <v>38662348</v>
      </c>
    </row>
    <row r="1218" spans="1:19" x14ac:dyDescent="0.35">
      <c r="A1218" s="74" t="s">
        <v>1223</v>
      </c>
      <c r="B1218" s="74">
        <v>196</v>
      </c>
      <c r="C1218" s="74" t="s">
        <v>1758</v>
      </c>
      <c r="D1218" s="74">
        <v>196901</v>
      </c>
      <c r="E1218" s="74" t="s">
        <v>2675</v>
      </c>
      <c r="F1218" s="75">
        <v>355319812</v>
      </c>
      <c r="G1218" s="75">
        <v>349796011</v>
      </c>
      <c r="H1218" s="75">
        <v>355319812</v>
      </c>
      <c r="I1218" s="74" t="s">
        <v>2829</v>
      </c>
      <c r="J1218" s="74" t="s">
        <v>2833</v>
      </c>
      <c r="K1218" s="75">
        <v>1659550</v>
      </c>
      <c r="L1218" s="75">
        <v>1119340</v>
      </c>
      <c r="M1218" s="75">
        <v>356979362</v>
      </c>
      <c r="N1218" s="75">
        <v>355860022</v>
      </c>
      <c r="O1218" s="75">
        <v>354200472</v>
      </c>
      <c r="P1218" s="75">
        <v>356979362</v>
      </c>
      <c r="Q1218" s="75">
        <v>355319812</v>
      </c>
      <c r="R1218" s="75">
        <v>355860022</v>
      </c>
      <c r="S1218" s="75">
        <v>354200472</v>
      </c>
    </row>
    <row r="1219" spans="1:19" x14ac:dyDescent="0.35">
      <c r="A1219" s="74" t="s">
        <v>1224</v>
      </c>
      <c r="B1219" s="74">
        <v>196</v>
      </c>
      <c r="C1219" s="74" t="s">
        <v>1758</v>
      </c>
      <c r="D1219" s="74">
        <v>196902</v>
      </c>
      <c r="E1219" s="74" t="s">
        <v>2676</v>
      </c>
      <c r="F1219" s="75">
        <v>316846799</v>
      </c>
      <c r="G1219" s="75">
        <v>322816873</v>
      </c>
      <c r="H1219" s="75">
        <v>316846799</v>
      </c>
      <c r="I1219" s="74" t="s">
        <v>2829</v>
      </c>
      <c r="J1219" s="74" t="s">
        <v>2833</v>
      </c>
      <c r="K1219" s="75">
        <v>6140010</v>
      </c>
      <c r="L1219" s="75">
        <v>0</v>
      </c>
      <c r="M1219" s="75">
        <v>322986809</v>
      </c>
      <c r="N1219" s="75">
        <v>322986809</v>
      </c>
      <c r="O1219" s="75">
        <v>316846799</v>
      </c>
      <c r="P1219" s="75">
        <v>322986809</v>
      </c>
      <c r="Q1219" s="75">
        <v>316846799</v>
      </c>
      <c r="R1219" s="75">
        <v>322986809</v>
      </c>
      <c r="S1219" s="75">
        <v>316846799</v>
      </c>
    </row>
    <row r="1220" spans="1:19" x14ac:dyDescent="0.35">
      <c r="A1220" s="74" t="s">
        <v>1225</v>
      </c>
      <c r="B1220" s="74">
        <v>196</v>
      </c>
      <c r="C1220" s="74" t="s">
        <v>1758</v>
      </c>
      <c r="D1220" s="74">
        <v>196903</v>
      </c>
      <c r="E1220" s="74" t="s">
        <v>1881</v>
      </c>
      <c r="F1220" s="75">
        <v>435647974</v>
      </c>
      <c r="G1220" s="75">
        <v>435722842</v>
      </c>
      <c r="H1220" s="75">
        <v>435647974</v>
      </c>
      <c r="I1220" s="74" t="s">
        <v>2829</v>
      </c>
      <c r="J1220" s="74" t="s">
        <v>2833</v>
      </c>
      <c r="K1220" s="75">
        <v>7277750</v>
      </c>
      <c r="L1220" s="75">
        <v>0</v>
      </c>
      <c r="M1220" s="75">
        <v>442925724</v>
      </c>
      <c r="N1220" s="75">
        <v>442925724</v>
      </c>
      <c r="O1220" s="75">
        <v>435647974</v>
      </c>
      <c r="P1220" s="75">
        <v>442925724</v>
      </c>
      <c r="Q1220" s="75">
        <v>435647974</v>
      </c>
      <c r="R1220" s="75">
        <v>442925724</v>
      </c>
      <c r="S1220" s="75">
        <v>435647974</v>
      </c>
    </row>
    <row r="1221" spans="1:19" x14ac:dyDescent="0.35">
      <c r="A1221" s="74" t="s">
        <v>1226</v>
      </c>
      <c r="B1221" s="74">
        <v>197</v>
      </c>
      <c r="C1221" s="74" t="s">
        <v>1759</v>
      </c>
      <c r="D1221" s="74">
        <v>90904</v>
      </c>
      <c r="E1221" s="74" t="s">
        <v>2284</v>
      </c>
      <c r="F1221" s="75">
        <v>45555236</v>
      </c>
      <c r="G1221" s="75">
        <v>45555236</v>
      </c>
      <c r="H1221" s="75">
        <v>45555236</v>
      </c>
      <c r="I1221" s="74" t="s">
        <v>2829</v>
      </c>
      <c r="J1221" s="74" t="s">
        <v>2832</v>
      </c>
      <c r="K1221" s="75">
        <v>355910</v>
      </c>
      <c r="L1221" s="75">
        <v>0</v>
      </c>
      <c r="M1221" s="75">
        <v>45911146</v>
      </c>
      <c r="N1221" s="75">
        <v>45911146</v>
      </c>
      <c r="O1221" s="75">
        <v>45555236</v>
      </c>
      <c r="P1221" s="75">
        <v>45911146</v>
      </c>
      <c r="Q1221" s="75">
        <v>45555236</v>
      </c>
      <c r="R1221" s="75">
        <v>45911146</v>
      </c>
      <c r="S1221" s="75">
        <v>45555236</v>
      </c>
    </row>
    <row r="1222" spans="1:19" x14ac:dyDescent="0.35">
      <c r="A1222" s="74" t="s">
        <v>1227</v>
      </c>
      <c r="B1222" s="74">
        <v>197</v>
      </c>
      <c r="C1222" s="74" t="s">
        <v>1759</v>
      </c>
      <c r="D1222" s="74">
        <v>197902</v>
      </c>
      <c r="E1222" s="74" t="s">
        <v>2286</v>
      </c>
      <c r="F1222" s="75">
        <v>1001152984</v>
      </c>
      <c r="G1222" s="75">
        <v>1001152984</v>
      </c>
      <c r="H1222" s="75">
        <v>1001152984</v>
      </c>
      <c r="I1222" s="74" t="s">
        <v>2829</v>
      </c>
      <c r="J1222" s="74" t="s">
        <v>2832</v>
      </c>
      <c r="K1222" s="75">
        <v>1911630</v>
      </c>
      <c r="L1222" s="75">
        <v>893238</v>
      </c>
      <c r="M1222" s="75">
        <v>1003064614</v>
      </c>
      <c r="N1222" s="75">
        <v>1002171376</v>
      </c>
      <c r="O1222" s="75">
        <v>1000259746</v>
      </c>
      <c r="P1222" s="75">
        <v>1003064614</v>
      </c>
      <c r="Q1222" s="75">
        <v>1001152984</v>
      </c>
      <c r="R1222" s="75">
        <v>1002171376</v>
      </c>
      <c r="S1222" s="75">
        <v>1000259746</v>
      </c>
    </row>
    <row r="1223" spans="1:19" x14ac:dyDescent="0.35">
      <c r="A1223" s="74" t="s">
        <v>1228</v>
      </c>
      <c r="B1223" s="74">
        <v>198</v>
      </c>
      <c r="C1223" s="74" t="s">
        <v>1760</v>
      </c>
      <c r="D1223" s="74">
        <v>21902</v>
      </c>
      <c r="E1223" s="74" t="s">
        <v>1953</v>
      </c>
      <c r="F1223" s="75">
        <v>27124322</v>
      </c>
      <c r="G1223" s="75">
        <v>27124322</v>
      </c>
      <c r="H1223" s="75">
        <v>27124322</v>
      </c>
      <c r="I1223" s="74" t="s">
        <v>2829</v>
      </c>
      <c r="J1223" s="74" t="s">
        <v>2833</v>
      </c>
      <c r="K1223" s="75">
        <v>118313</v>
      </c>
      <c r="L1223" s="75">
        <v>0</v>
      </c>
      <c r="M1223" s="75">
        <v>27242635</v>
      </c>
      <c r="N1223" s="75">
        <v>27242635</v>
      </c>
      <c r="O1223" s="75">
        <v>27124322</v>
      </c>
      <c r="P1223" s="75">
        <v>27242635</v>
      </c>
      <c r="Q1223" s="75">
        <v>27124322</v>
      </c>
      <c r="R1223" s="75">
        <v>27242635</v>
      </c>
      <c r="S1223" s="75">
        <v>27124322</v>
      </c>
    </row>
    <row r="1224" spans="1:19" x14ac:dyDescent="0.35">
      <c r="A1224" s="74" t="s">
        <v>1229</v>
      </c>
      <c r="B1224" s="74">
        <v>198</v>
      </c>
      <c r="C1224" s="74" t="s">
        <v>1760</v>
      </c>
      <c r="D1224" s="74">
        <v>145911</v>
      </c>
      <c r="E1224" s="74" t="s">
        <v>2527</v>
      </c>
      <c r="F1224" s="75">
        <v>42198113</v>
      </c>
      <c r="G1224" s="75">
        <v>42198113</v>
      </c>
      <c r="H1224" s="75">
        <v>42198113</v>
      </c>
      <c r="I1224" s="74" t="s">
        <v>2829</v>
      </c>
      <c r="J1224" s="74" t="s">
        <v>2833</v>
      </c>
      <c r="K1224" s="75">
        <v>1055566</v>
      </c>
      <c r="L1224" s="75">
        <v>0</v>
      </c>
      <c r="M1224" s="75">
        <v>43253679</v>
      </c>
      <c r="N1224" s="75">
        <v>43253679</v>
      </c>
      <c r="O1224" s="75">
        <v>42198113</v>
      </c>
      <c r="P1224" s="75">
        <v>43253679</v>
      </c>
      <c r="Q1224" s="75">
        <v>42198113</v>
      </c>
      <c r="R1224" s="75">
        <v>43253679</v>
      </c>
      <c r="S1224" s="75">
        <v>42198113</v>
      </c>
    </row>
    <row r="1225" spans="1:19" x14ac:dyDescent="0.35">
      <c r="A1225" s="74" t="s">
        <v>1230</v>
      </c>
      <c r="B1225" s="74">
        <v>198</v>
      </c>
      <c r="C1225" s="74" t="s">
        <v>1760</v>
      </c>
      <c r="D1225" s="74">
        <v>147902</v>
      </c>
      <c r="E1225" s="74" t="s">
        <v>2208</v>
      </c>
      <c r="F1225" s="75">
        <v>13208403</v>
      </c>
      <c r="G1225" s="75">
        <v>13208403</v>
      </c>
      <c r="H1225" s="75">
        <v>13208403</v>
      </c>
      <c r="I1225" s="74" t="s">
        <v>2829</v>
      </c>
      <c r="J1225" s="74" t="s">
        <v>2833</v>
      </c>
      <c r="K1225" s="75">
        <v>16685</v>
      </c>
      <c r="L1225" s="75">
        <v>0</v>
      </c>
      <c r="M1225" s="75">
        <v>13225088</v>
      </c>
      <c r="N1225" s="75">
        <v>13225088</v>
      </c>
      <c r="O1225" s="75">
        <v>13208403</v>
      </c>
      <c r="P1225" s="75">
        <v>13225088</v>
      </c>
      <c r="Q1225" s="75">
        <v>13208403</v>
      </c>
      <c r="R1225" s="75">
        <v>13225088</v>
      </c>
      <c r="S1225" s="75">
        <v>13208403</v>
      </c>
    </row>
    <row r="1226" spans="1:19" x14ac:dyDescent="0.35">
      <c r="A1226" s="74" t="s">
        <v>1231</v>
      </c>
      <c r="B1226" s="74">
        <v>198</v>
      </c>
      <c r="C1226" s="74" t="s">
        <v>1760</v>
      </c>
      <c r="D1226" s="74">
        <v>198901</v>
      </c>
      <c r="E1226" s="74" t="s">
        <v>2213</v>
      </c>
      <c r="F1226" s="75">
        <v>387007166</v>
      </c>
      <c r="G1226" s="75">
        <v>391152912</v>
      </c>
      <c r="H1226" s="75">
        <v>387007166</v>
      </c>
      <c r="I1226" s="74" t="s">
        <v>2829</v>
      </c>
      <c r="J1226" s="74" t="s">
        <v>2833</v>
      </c>
      <c r="K1226" s="75">
        <v>4265171</v>
      </c>
      <c r="L1226" s="75">
        <v>0</v>
      </c>
      <c r="M1226" s="75">
        <v>391272337</v>
      </c>
      <c r="N1226" s="75">
        <v>391272337</v>
      </c>
      <c r="O1226" s="75">
        <v>387007166</v>
      </c>
      <c r="P1226" s="75">
        <v>391272337</v>
      </c>
      <c r="Q1226" s="75">
        <v>387007166</v>
      </c>
      <c r="R1226" s="75">
        <v>391272337</v>
      </c>
      <c r="S1226" s="75">
        <v>387007166</v>
      </c>
    </row>
    <row r="1227" spans="1:19" x14ac:dyDescent="0.35">
      <c r="A1227" s="74" t="s">
        <v>1232</v>
      </c>
      <c r="B1227" s="74">
        <v>198</v>
      </c>
      <c r="C1227" s="74" t="s">
        <v>1760</v>
      </c>
      <c r="D1227" s="74">
        <v>198902</v>
      </c>
      <c r="E1227" s="74" t="s">
        <v>2677</v>
      </c>
      <c r="F1227" s="75">
        <v>111868181</v>
      </c>
      <c r="G1227" s="75">
        <v>113668091</v>
      </c>
      <c r="H1227" s="75">
        <v>111868181</v>
      </c>
      <c r="I1227" s="74" t="s">
        <v>2829</v>
      </c>
      <c r="J1227" s="74" t="s">
        <v>2833</v>
      </c>
      <c r="K1227" s="75">
        <v>2694499</v>
      </c>
      <c r="L1227" s="75">
        <v>0</v>
      </c>
      <c r="M1227" s="75">
        <v>114562680</v>
      </c>
      <c r="N1227" s="75">
        <v>114562680</v>
      </c>
      <c r="O1227" s="75">
        <v>111868181</v>
      </c>
      <c r="P1227" s="75">
        <v>114562680</v>
      </c>
      <c r="Q1227" s="75">
        <v>111868181</v>
      </c>
      <c r="R1227" s="75">
        <v>114562680</v>
      </c>
      <c r="S1227" s="75">
        <v>111868181</v>
      </c>
    </row>
    <row r="1228" spans="1:19" x14ac:dyDescent="0.35">
      <c r="A1228" s="74" t="s">
        <v>1233</v>
      </c>
      <c r="B1228" s="74">
        <v>198</v>
      </c>
      <c r="C1228" s="74" t="s">
        <v>1760</v>
      </c>
      <c r="D1228" s="74">
        <v>198903</v>
      </c>
      <c r="E1228" s="74" t="s">
        <v>2678</v>
      </c>
      <c r="F1228" s="75">
        <v>2046563850</v>
      </c>
      <c r="G1228" s="75">
        <v>2081892915</v>
      </c>
      <c r="H1228" s="75">
        <v>2046563850</v>
      </c>
      <c r="I1228" s="74" t="s">
        <v>2829</v>
      </c>
      <c r="J1228" s="74" t="s">
        <v>2833</v>
      </c>
      <c r="K1228" s="75">
        <v>12526007</v>
      </c>
      <c r="L1228" s="75">
        <v>0</v>
      </c>
      <c r="M1228" s="75">
        <v>2059089857</v>
      </c>
      <c r="N1228" s="75">
        <v>2059089857</v>
      </c>
      <c r="O1228" s="75">
        <v>2046563850</v>
      </c>
      <c r="P1228" s="75">
        <v>2059089857</v>
      </c>
      <c r="Q1228" s="75">
        <v>2046563850</v>
      </c>
      <c r="R1228" s="75">
        <v>2059089857</v>
      </c>
      <c r="S1228" s="75">
        <v>2046563850</v>
      </c>
    </row>
    <row r="1229" spans="1:19" x14ac:dyDescent="0.35">
      <c r="A1229" s="74" t="s">
        <v>1234</v>
      </c>
      <c r="B1229" s="74">
        <v>198</v>
      </c>
      <c r="C1229" s="74" t="s">
        <v>1760</v>
      </c>
      <c r="D1229" s="74">
        <v>198905</v>
      </c>
      <c r="E1229" s="74" t="s">
        <v>2679</v>
      </c>
      <c r="F1229" s="75">
        <v>393090290</v>
      </c>
      <c r="G1229" s="75">
        <v>428703704</v>
      </c>
      <c r="H1229" s="75">
        <v>393090290</v>
      </c>
      <c r="I1229" s="74" t="s">
        <v>2829</v>
      </c>
      <c r="J1229" s="74" t="s">
        <v>2834</v>
      </c>
      <c r="K1229" s="75">
        <v>12247460</v>
      </c>
      <c r="L1229" s="75">
        <v>0</v>
      </c>
      <c r="M1229" s="75">
        <v>405337750</v>
      </c>
      <c r="N1229" s="75">
        <v>405337750</v>
      </c>
      <c r="O1229" s="75">
        <v>393090290</v>
      </c>
      <c r="P1229" s="75">
        <v>405337750</v>
      </c>
      <c r="Q1229" s="75">
        <v>393090290</v>
      </c>
      <c r="R1229" s="75">
        <v>405337750</v>
      </c>
      <c r="S1229" s="75">
        <v>393090290</v>
      </c>
    </row>
    <row r="1230" spans="1:19" x14ac:dyDescent="0.35">
      <c r="A1230" s="74" t="s">
        <v>1235</v>
      </c>
      <c r="B1230" s="74">
        <v>198</v>
      </c>
      <c r="C1230" s="74" t="s">
        <v>1760</v>
      </c>
      <c r="D1230" s="74">
        <v>198906</v>
      </c>
      <c r="E1230" s="74" t="s">
        <v>2680</v>
      </c>
      <c r="F1230" s="75">
        <v>69320508</v>
      </c>
      <c r="G1230" s="75">
        <v>69227794</v>
      </c>
      <c r="H1230" s="75">
        <v>69320508</v>
      </c>
      <c r="I1230" s="74" t="s">
        <v>2829</v>
      </c>
      <c r="J1230" s="74" t="s">
        <v>2833</v>
      </c>
      <c r="K1230" s="75">
        <v>261930</v>
      </c>
      <c r="L1230" s="75">
        <v>0</v>
      </c>
      <c r="M1230" s="75">
        <v>69582438</v>
      </c>
      <c r="N1230" s="75">
        <v>69582438</v>
      </c>
      <c r="O1230" s="75">
        <v>69320508</v>
      </c>
      <c r="P1230" s="75">
        <v>69582438</v>
      </c>
      <c r="Q1230" s="75">
        <v>69320508</v>
      </c>
      <c r="R1230" s="75">
        <v>69582438</v>
      </c>
      <c r="S1230" s="75">
        <v>69320508</v>
      </c>
    </row>
    <row r="1231" spans="1:19" x14ac:dyDescent="0.35">
      <c r="A1231" s="74" t="s">
        <v>1236</v>
      </c>
      <c r="B1231" s="74">
        <v>199</v>
      </c>
      <c r="C1231" s="74" t="s">
        <v>1761</v>
      </c>
      <c r="D1231" s="74">
        <v>199901</v>
      </c>
      <c r="E1231" s="74" t="s">
        <v>2070</v>
      </c>
      <c r="F1231" s="75">
        <v>6973315229</v>
      </c>
      <c r="G1231" s="75">
        <v>6973315229</v>
      </c>
      <c r="H1231" s="75">
        <v>6973315229</v>
      </c>
      <c r="I1231" s="74" t="s">
        <v>2829</v>
      </c>
      <c r="J1231" s="74" t="s">
        <v>2832</v>
      </c>
      <c r="K1231" s="75">
        <v>166812233</v>
      </c>
      <c r="L1231" s="75">
        <v>0</v>
      </c>
      <c r="M1231" s="75">
        <v>7140127462</v>
      </c>
      <c r="N1231" s="75">
        <v>7140127462</v>
      </c>
      <c r="O1231" s="75">
        <v>6973315229</v>
      </c>
      <c r="P1231" s="75">
        <v>7140127462</v>
      </c>
      <c r="Q1231" s="75">
        <v>6973315229</v>
      </c>
      <c r="R1231" s="75">
        <v>7140127462</v>
      </c>
      <c r="S1231" s="75">
        <v>6973315229</v>
      </c>
    </row>
    <row r="1232" spans="1:19" x14ac:dyDescent="0.35">
      <c r="A1232" s="74" t="s">
        <v>1237</v>
      </c>
      <c r="B1232" s="74">
        <v>199</v>
      </c>
      <c r="C1232" s="74" t="s">
        <v>1761</v>
      </c>
      <c r="D1232" s="74">
        <v>199902</v>
      </c>
      <c r="E1232" s="74" t="s">
        <v>2071</v>
      </c>
      <c r="F1232" s="75">
        <v>926313173</v>
      </c>
      <c r="G1232" s="75">
        <v>926313173</v>
      </c>
      <c r="H1232" s="75">
        <v>926313173</v>
      </c>
      <c r="I1232" s="74" t="s">
        <v>2829</v>
      </c>
      <c r="J1232" s="74" t="s">
        <v>2832</v>
      </c>
      <c r="K1232" s="75">
        <v>36152565</v>
      </c>
      <c r="L1232" s="75">
        <v>0</v>
      </c>
      <c r="M1232" s="75">
        <v>962465738</v>
      </c>
      <c r="N1232" s="75">
        <v>962465738</v>
      </c>
      <c r="O1232" s="75">
        <v>926313173</v>
      </c>
      <c r="P1232" s="75">
        <v>962465738</v>
      </c>
      <c r="Q1232" s="75">
        <v>926313173</v>
      </c>
      <c r="R1232" s="75">
        <v>962465738</v>
      </c>
      <c r="S1232" s="75">
        <v>926313173</v>
      </c>
    </row>
    <row r="1233" spans="1:19" x14ac:dyDescent="0.35">
      <c r="A1233" s="74" t="s">
        <v>1238</v>
      </c>
      <c r="B1233" s="74">
        <v>200</v>
      </c>
      <c r="C1233" s="74" t="s">
        <v>1762</v>
      </c>
      <c r="D1233" s="74">
        <v>41901</v>
      </c>
      <c r="E1233" s="74" t="s">
        <v>2043</v>
      </c>
      <c r="F1233" s="75">
        <v>18438613</v>
      </c>
      <c r="G1233" s="75">
        <v>18438613</v>
      </c>
      <c r="H1233" s="75">
        <v>18438613</v>
      </c>
      <c r="I1233" s="74" t="s">
        <v>2829</v>
      </c>
      <c r="J1233" s="74" t="s">
        <v>2832</v>
      </c>
      <c r="K1233" s="75">
        <v>512260</v>
      </c>
      <c r="L1233" s="75">
        <v>0</v>
      </c>
      <c r="M1233" s="75">
        <v>18950873</v>
      </c>
      <c r="N1233" s="75">
        <v>18950873</v>
      </c>
      <c r="O1233" s="75">
        <v>18438613</v>
      </c>
      <c r="P1233" s="75">
        <v>18950873</v>
      </c>
      <c r="Q1233" s="75">
        <v>18438613</v>
      </c>
      <c r="R1233" s="75">
        <v>18950873</v>
      </c>
      <c r="S1233" s="75">
        <v>18438613</v>
      </c>
    </row>
    <row r="1234" spans="1:19" x14ac:dyDescent="0.35">
      <c r="A1234" s="74" t="s">
        <v>1239</v>
      </c>
      <c r="B1234" s="74">
        <v>200</v>
      </c>
      <c r="C1234" s="74" t="s">
        <v>1762</v>
      </c>
      <c r="D1234" s="74">
        <v>42901</v>
      </c>
      <c r="E1234" s="74" t="s">
        <v>2047</v>
      </c>
      <c r="F1234" s="75">
        <v>2586626</v>
      </c>
      <c r="G1234" s="75">
        <v>2586626</v>
      </c>
      <c r="H1234" s="75">
        <v>2586626</v>
      </c>
      <c r="I1234" s="74" t="s">
        <v>2829</v>
      </c>
      <c r="J1234" s="74" t="s">
        <v>2832</v>
      </c>
      <c r="K1234" s="75">
        <v>57340</v>
      </c>
      <c r="L1234" s="75">
        <v>0</v>
      </c>
      <c r="M1234" s="75">
        <v>2643966</v>
      </c>
      <c r="N1234" s="75">
        <v>2643966</v>
      </c>
      <c r="O1234" s="75">
        <v>2586626</v>
      </c>
      <c r="P1234" s="75">
        <v>2643966</v>
      </c>
      <c r="Q1234" s="75">
        <v>2586626</v>
      </c>
      <c r="R1234" s="75">
        <v>2643966</v>
      </c>
      <c r="S1234" s="75">
        <v>2586626</v>
      </c>
    </row>
    <row r="1235" spans="1:19" x14ac:dyDescent="0.35">
      <c r="A1235" s="74" t="s">
        <v>1240</v>
      </c>
      <c r="B1235" s="74">
        <v>200</v>
      </c>
      <c r="C1235" s="74" t="s">
        <v>1762</v>
      </c>
      <c r="D1235" s="74">
        <v>42905</v>
      </c>
      <c r="E1235" s="74" t="s">
        <v>2049</v>
      </c>
      <c r="F1235" s="75">
        <v>16527657</v>
      </c>
      <c r="G1235" s="75">
        <v>16527657</v>
      </c>
      <c r="H1235" s="75">
        <v>16527657</v>
      </c>
      <c r="I1235" s="74" t="s">
        <v>2829</v>
      </c>
      <c r="J1235" s="74" t="s">
        <v>2832</v>
      </c>
      <c r="K1235" s="75">
        <v>62540</v>
      </c>
      <c r="L1235" s="75">
        <v>0</v>
      </c>
      <c r="M1235" s="75">
        <v>16590197</v>
      </c>
      <c r="N1235" s="75">
        <v>16590197</v>
      </c>
      <c r="O1235" s="75">
        <v>16527657</v>
      </c>
      <c r="P1235" s="75">
        <v>16590197</v>
      </c>
      <c r="Q1235" s="75">
        <v>16527657</v>
      </c>
      <c r="R1235" s="75">
        <v>16590197</v>
      </c>
      <c r="S1235" s="75">
        <v>16527657</v>
      </c>
    </row>
    <row r="1236" spans="1:19" x14ac:dyDescent="0.35">
      <c r="A1236" s="74" t="s">
        <v>1241</v>
      </c>
      <c r="B1236" s="74">
        <v>200</v>
      </c>
      <c r="C1236" s="74" t="s">
        <v>1762</v>
      </c>
      <c r="D1236" s="74">
        <v>200901</v>
      </c>
      <c r="E1236" s="74" t="s">
        <v>2681</v>
      </c>
      <c r="F1236" s="75">
        <v>265221063</v>
      </c>
      <c r="G1236" s="75">
        <v>265221063</v>
      </c>
      <c r="H1236" s="75">
        <v>265221063</v>
      </c>
      <c r="I1236" s="74" t="s">
        <v>2829</v>
      </c>
      <c r="J1236" s="74" t="s">
        <v>2832</v>
      </c>
      <c r="K1236" s="75">
        <v>12082727</v>
      </c>
      <c r="L1236" s="75">
        <v>0</v>
      </c>
      <c r="M1236" s="75">
        <v>277303790</v>
      </c>
      <c r="N1236" s="75">
        <v>277303790</v>
      </c>
      <c r="O1236" s="75">
        <v>265221063</v>
      </c>
      <c r="P1236" s="75">
        <v>277303790</v>
      </c>
      <c r="Q1236" s="75">
        <v>265221063</v>
      </c>
      <c r="R1236" s="75">
        <v>277303790</v>
      </c>
      <c r="S1236" s="75">
        <v>265221063</v>
      </c>
    </row>
    <row r="1237" spans="1:19" x14ac:dyDescent="0.35">
      <c r="A1237" s="74" t="s">
        <v>1242</v>
      </c>
      <c r="B1237" s="74">
        <v>200</v>
      </c>
      <c r="C1237" s="74" t="s">
        <v>1762</v>
      </c>
      <c r="D1237" s="74">
        <v>200902</v>
      </c>
      <c r="E1237" s="74" t="s">
        <v>2682</v>
      </c>
      <c r="F1237" s="75">
        <v>40537196</v>
      </c>
      <c r="G1237" s="75">
        <v>40537196</v>
      </c>
      <c r="H1237" s="75">
        <v>40537196</v>
      </c>
      <c r="I1237" s="74" t="s">
        <v>2829</v>
      </c>
      <c r="J1237" s="74" t="s">
        <v>2832</v>
      </c>
      <c r="K1237" s="75">
        <v>2567105</v>
      </c>
      <c r="L1237" s="75">
        <v>0</v>
      </c>
      <c r="M1237" s="75">
        <v>43104301</v>
      </c>
      <c r="N1237" s="75">
        <v>43104301</v>
      </c>
      <c r="O1237" s="75">
        <v>40537196</v>
      </c>
      <c r="P1237" s="75">
        <v>43104301</v>
      </c>
      <c r="Q1237" s="75">
        <v>40537196</v>
      </c>
      <c r="R1237" s="75">
        <v>43104301</v>
      </c>
      <c r="S1237" s="75">
        <v>40537196</v>
      </c>
    </row>
    <row r="1238" spans="1:19" x14ac:dyDescent="0.35">
      <c r="A1238" s="74" t="s">
        <v>1243</v>
      </c>
      <c r="B1238" s="74">
        <v>200</v>
      </c>
      <c r="C1238" s="74" t="s">
        <v>1762</v>
      </c>
      <c r="D1238" s="74">
        <v>200904</v>
      </c>
      <c r="E1238" s="74" t="s">
        <v>2683</v>
      </c>
      <c r="F1238" s="75">
        <v>168361273</v>
      </c>
      <c r="G1238" s="75">
        <v>168361273</v>
      </c>
      <c r="H1238" s="75">
        <v>168361273</v>
      </c>
      <c r="I1238" s="74" t="s">
        <v>2829</v>
      </c>
      <c r="J1238" s="74" t="s">
        <v>2832</v>
      </c>
      <c r="K1238" s="75">
        <v>7072141</v>
      </c>
      <c r="L1238" s="75">
        <v>0</v>
      </c>
      <c r="M1238" s="75">
        <v>175433414</v>
      </c>
      <c r="N1238" s="75">
        <v>175433414</v>
      </c>
      <c r="O1238" s="75">
        <v>168361273</v>
      </c>
      <c r="P1238" s="75">
        <v>175433414</v>
      </c>
      <c r="Q1238" s="75">
        <v>168361273</v>
      </c>
      <c r="R1238" s="75">
        <v>175433414</v>
      </c>
      <c r="S1238" s="75">
        <v>168361273</v>
      </c>
    </row>
    <row r="1239" spans="1:19" x14ac:dyDescent="0.35">
      <c r="A1239" s="74" t="s">
        <v>1244</v>
      </c>
      <c r="B1239" s="74">
        <v>200</v>
      </c>
      <c r="C1239" s="74" t="s">
        <v>1762</v>
      </c>
      <c r="D1239" s="74">
        <v>200906</v>
      </c>
      <c r="E1239" s="74" t="s">
        <v>2684</v>
      </c>
      <c r="F1239" s="75">
        <v>5607941</v>
      </c>
      <c r="G1239" s="75">
        <v>5607941</v>
      </c>
      <c r="H1239" s="75">
        <v>5607941</v>
      </c>
      <c r="I1239" s="74" t="s">
        <v>2829</v>
      </c>
      <c r="J1239" s="74" t="s">
        <v>2832</v>
      </c>
      <c r="K1239" s="75">
        <v>268850</v>
      </c>
      <c r="L1239" s="75">
        <v>0</v>
      </c>
      <c r="M1239" s="75">
        <v>5876791</v>
      </c>
      <c r="N1239" s="75">
        <v>5876791</v>
      </c>
      <c r="O1239" s="75">
        <v>5607941</v>
      </c>
      <c r="P1239" s="75">
        <v>5876791</v>
      </c>
      <c r="Q1239" s="75">
        <v>5607941</v>
      </c>
      <c r="R1239" s="75">
        <v>5876791</v>
      </c>
      <c r="S1239" s="75">
        <v>5607941</v>
      </c>
    </row>
    <row r="1240" spans="1:19" x14ac:dyDescent="0.35">
      <c r="A1240" s="74" t="s">
        <v>1245</v>
      </c>
      <c r="B1240" s="74">
        <v>200</v>
      </c>
      <c r="C1240" s="74" t="s">
        <v>1762</v>
      </c>
      <c r="D1240" s="74">
        <v>221911</v>
      </c>
      <c r="E1240" s="74" t="s">
        <v>2685</v>
      </c>
      <c r="F1240" s="75">
        <v>12856929</v>
      </c>
      <c r="G1240" s="75">
        <v>12856929</v>
      </c>
      <c r="H1240" s="75">
        <v>12856929</v>
      </c>
      <c r="I1240" s="74" t="s">
        <v>2829</v>
      </c>
      <c r="J1240" s="74" t="s">
        <v>2832</v>
      </c>
      <c r="K1240" s="75">
        <v>201356</v>
      </c>
      <c r="L1240" s="75">
        <v>230800</v>
      </c>
      <c r="M1240" s="75">
        <v>13058285</v>
      </c>
      <c r="N1240" s="75">
        <v>12827485</v>
      </c>
      <c r="O1240" s="75">
        <v>12626129</v>
      </c>
      <c r="P1240" s="75">
        <v>13058285</v>
      </c>
      <c r="Q1240" s="75">
        <v>12856929</v>
      </c>
      <c r="R1240" s="75">
        <v>12827485</v>
      </c>
      <c r="S1240" s="75">
        <v>12626129</v>
      </c>
    </row>
    <row r="1241" spans="1:19" x14ac:dyDescent="0.35">
      <c r="A1241" s="74" t="s">
        <v>1246</v>
      </c>
      <c r="B1241" s="74">
        <v>201</v>
      </c>
      <c r="C1241" s="74" t="s">
        <v>1763</v>
      </c>
      <c r="D1241" s="74">
        <v>37907</v>
      </c>
      <c r="E1241" s="74" t="s">
        <v>2026</v>
      </c>
      <c r="F1241" s="75">
        <v>9637213</v>
      </c>
      <c r="G1241" s="75">
        <v>9637213</v>
      </c>
      <c r="H1241" s="75">
        <v>9637213</v>
      </c>
      <c r="I1241" s="74" t="s">
        <v>2829</v>
      </c>
      <c r="J1241" s="74" t="s">
        <v>2832</v>
      </c>
      <c r="K1241" s="75">
        <v>606590</v>
      </c>
      <c r="L1241" s="75">
        <v>0</v>
      </c>
      <c r="M1241" s="75">
        <v>10243803</v>
      </c>
      <c r="N1241" s="75">
        <v>10243803</v>
      </c>
      <c r="O1241" s="75">
        <v>9637213</v>
      </c>
      <c r="P1241" s="75">
        <v>10243803</v>
      </c>
      <c r="Q1241" s="75">
        <v>9637213</v>
      </c>
      <c r="R1241" s="75">
        <v>10243803</v>
      </c>
      <c r="S1241" s="75">
        <v>9637213</v>
      </c>
    </row>
    <row r="1242" spans="1:19" x14ac:dyDescent="0.35">
      <c r="A1242" s="74" t="s">
        <v>1247</v>
      </c>
      <c r="B1242" s="74">
        <v>201</v>
      </c>
      <c r="C1242" s="74" t="s">
        <v>1763</v>
      </c>
      <c r="D1242" s="74">
        <v>92902</v>
      </c>
      <c r="E1242" s="74" t="s">
        <v>2298</v>
      </c>
      <c r="F1242" s="75">
        <v>431974448</v>
      </c>
      <c r="G1242" s="75">
        <v>431974448</v>
      </c>
      <c r="H1242" s="75">
        <v>431974448</v>
      </c>
      <c r="I1242" s="74" t="s">
        <v>2829</v>
      </c>
      <c r="J1242" s="74" t="s">
        <v>2832</v>
      </c>
      <c r="K1242" s="75">
        <v>20625150</v>
      </c>
      <c r="L1242" s="75">
        <v>0</v>
      </c>
      <c r="M1242" s="75">
        <v>452599598</v>
      </c>
      <c r="N1242" s="75">
        <v>452599598</v>
      </c>
      <c r="O1242" s="75">
        <v>431974448</v>
      </c>
      <c r="P1242" s="75">
        <v>452599598</v>
      </c>
      <c r="Q1242" s="75">
        <v>431974448</v>
      </c>
      <c r="R1242" s="75">
        <v>452599598</v>
      </c>
      <c r="S1242" s="75">
        <v>431974448</v>
      </c>
    </row>
    <row r="1243" spans="1:19" x14ac:dyDescent="0.35">
      <c r="A1243" s="74" t="s">
        <v>1248</v>
      </c>
      <c r="B1243" s="74">
        <v>201</v>
      </c>
      <c r="C1243" s="74" t="s">
        <v>1763</v>
      </c>
      <c r="D1243" s="74">
        <v>174902</v>
      </c>
      <c r="E1243" s="74" t="s">
        <v>2599</v>
      </c>
      <c r="F1243" s="75">
        <v>4684546</v>
      </c>
      <c r="G1243" s="75">
        <v>4684546</v>
      </c>
      <c r="H1243" s="75">
        <v>4684546</v>
      </c>
      <c r="I1243" s="74" t="s">
        <v>2829</v>
      </c>
      <c r="J1243" s="74" t="s">
        <v>2832</v>
      </c>
      <c r="K1243" s="75">
        <v>75270</v>
      </c>
      <c r="L1243" s="75">
        <v>83195</v>
      </c>
      <c r="M1243" s="75">
        <v>4759816</v>
      </c>
      <c r="N1243" s="75">
        <v>4676621</v>
      </c>
      <c r="O1243" s="75">
        <v>4601351</v>
      </c>
      <c r="P1243" s="75">
        <v>4759816</v>
      </c>
      <c r="Q1243" s="75">
        <v>4684546</v>
      </c>
      <c r="R1243" s="75">
        <v>4676621</v>
      </c>
      <c r="S1243" s="75">
        <v>4601351</v>
      </c>
    </row>
    <row r="1244" spans="1:19" x14ac:dyDescent="0.35">
      <c r="A1244" s="74" t="s">
        <v>1249</v>
      </c>
      <c r="B1244" s="74">
        <v>201</v>
      </c>
      <c r="C1244" s="74" t="s">
        <v>1763</v>
      </c>
      <c r="D1244" s="74">
        <v>174903</v>
      </c>
      <c r="E1244" s="74" t="s">
        <v>2600</v>
      </c>
      <c r="F1244" s="75">
        <v>13747515</v>
      </c>
      <c r="G1244" s="75">
        <v>13747515</v>
      </c>
      <c r="H1244" s="75">
        <v>13747515</v>
      </c>
      <c r="I1244" s="74" t="s">
        <v>2829</v>
      </c>
      <c r="J1244" s="74" t="s">
        <v>2832</v>
      </c>
      <c r="K1244" s="75">
        <v>700040</v>
      </c>
      <c r="L1244" s="75">
        <v>688015</v>
      </c>
      <c r="M1244" s="75">
        <v>14447555</v>
      </c>
      <c r="N1244" s="75">
        <v>13759540</v>
      </c>
      <c r="O1244" s="75">
        <v>13059500</v>
      </c>
      <c r="P1244" s="75">
        <v>14447555</v>
      </c>
      <c r="Q1244" s="75">
        <v>13747515</v>
      </c>
      <c r="R1244" s="75">
        <v>13759540</v>
      </c>
      <c r="S1244" s="75">
        <v>13059500</v>
      </c>
    </row>
    <row r="1245" spans="1:19" x14ac:dyDescent="0.35">
      <c r="A1245" s="74" t="s">
        <v>1250</v>
      </c>
      <c r="B1245" s="74">
        <v>201</v>
      </c>
      <c r="C1245" s="74" t="s">
        <v>1763</v>
      </c>
      <c r="D1245" s="74">
        <v>201902</v>
      </c>
      <c r="E1245" s="74" t="s">
        <v>2686</v>
      </c>
      <c r="F1245" s="75">
        <v>1727420880</v>
      </c>
      <c r="G1245" s="75">
        <v>1727420880</v>
      </c>
      <c r="H1245" s="75">
        <v>1727420880</v>
      </c>
      <c r="I1245" s="74" t="s">
        <v>2829</v>
      </c>
      <c r="J1245" s="74" t="s">
        <v>2832</v>
      </c>
      <c r="K1245" s="75">
        <v>44824130</v>
      </c>
      <c r="L1245" s="75">
        <v>56937655</v>
      </c>
      <c r="M1245" s="75">
        <v>1772245010</v>
      </c>
      <c r="N1245" s="75">
        <v>1715307355</v>
      </c>
      <c r="O1245" s="75">
        <v>1670483225</v>
      </c>
      <c r="P1245" s="75">
        <v>1772245010</v>
      </c>
      <c r="Q1245" s="75">
        <v>1727420880</v>
      </c>
      <c r="R1245" s="75">
        <v>1715307355</v>
      </c>
      <c r="S1245" s="75">
        <v>1670483225</v>
      </c>
    </row>
    <row r="1246" spans="1:19" x14ac:dyDescent="0.35">
      <c r="A1246" s="74" t="s">
        <v>1251</v>
      </c>
      <c r="B1246" s="74">
        <v>201</v>
      </c>
      <c r="C1246" s="74" t="s">
        <v>1763</v>
      </c>
      <c r="D1246" s="74">
        <v>201903</v>
      </c>
      <c r="E1246" s="74" t="s">
        <v>2687</v>
      </c>
      <c r="F1246" s="75">
        <v>87886757</v>
      </c>
      <c r="G1246" s="75">
        <v>87886757</v>
      </c>
      <c r="H1246" s="75">
        <v>87886757</v>
      </c>
      <c r="I1246" s="74" t="s">
        <v>2829</v>
      </c>
      <c r="J1246" s="74" t="s">
        <v>2832</v>
      </c>
      <c r="K1246" s="75">
        <v>3471980</v>
      </c>
      <c r="L1246" s="75">
        <v>3433785</v>
      </c>
      <c r="M1246" s="75">
        <v>91358737</v>
      </c>
      <c r="N1246" s="75">
        <v>87924952</v>
      </c>
      <c r="O1246" s="75">
        <v>84452972</v>
      </c>
      <c r="P1246" s="75">
        <v>91358737</v>
      </c>
      <c r="Q1246" s="75">
        <v>87886757</v>
      </c>
      <c r="R1246" s="75">
        <v>87924952</v>
      </c>
      <c r="S1246" s="75">
        <v>84452972</v>
      </c>
    </row>
    <row r="1247" spans="1:19" x14ac:dyDescent="0.35">
      <c r="A1247" s="74" t="s">
        <v>1252</v>
      </c>
      <c r="B1247" s="74">
        <v>201</v>
      </c>
      <c r="C1247" s="74" t="s">
        <v>1763</v>
      </c>
      <c r="D1247" s="74">
        <v>201904</v>
      </c>
      <c r="E1247" s="74" t="s">
        <v>2688</v>
      </c>
      <c r="F1247" s="75">
        <v>38495069</v>
      </c>
      <c r="G1247" s="75">
        <v>38495069</v>
      </c>
      <c r="H1247" s="75">
        <v>38495069</v>
      </c>
      <c r="I1247" s="74" t="s">
        <v>2829</v>
      </c>
      <c r="J1247" s="74" t="s">
        <v>2832</v>
      </c>
      <c r="K1247" s="75">
        <v>1421650</v>
      </c>
      <c r="L1247" s="75">
        <v>1223890</v>
      </c>
      <c r="M1247" s="75">
        <v>39916719</v>
      </c>
      <c r="N1247" s="75">
        <v>38692829</v>
      </c>
      <c r="O1247" s="75">
        <v>37271179</v>
      </c>
      <c r="P1247" s="75">
        <v>39916719</v>
      </c>
      <c r="Q1247" s="75">
        <v>38495069</v>
      </c>
      <c r="R1247" s="75">
        <v>38692829</v>
      </c>
      <c r="S1247" s="75">
        <v>37271179</v>
      </c>
    </row>
    <row r="1248" spans="1:19" x14ac:dyDescent="0.35">
      <c r="A1248" s="74" t="s">
        <v>1253</v>
      </c>
      <c r="B1248" s="74">
        <v>201</v>
      </c>
      <c r="C1248" s="74" t="s">
        <v>1763</v>
      </c>
      <c r="D1248" s="74">
        <v>201907</v>
      </c>
      <c r="E1248" s="74" t="s">
        <v>2689</v>
      </c>
      <c r="F1248" s="75">
        <v>58891436</v>
      </c>
      <c r="G1248" s="75">
        <v>58891436</v>
      </c>
      <c r="H1248" s="75">
        <v>58891436</v>
      </c>
      <c r="I1248" s="74" t="s">
        <v>2829</v>
      </c>
      <c r="J1248" s="74" t="s">
        <v>2832</v>
      </c>
      <c r="K1248" s="75">
        <v>3847860</v>
      </c>
      <c r="L1248" s="75">
        <v>3910365</v>
      </c>
      <c r="M1248" s="75">
        <v>62739296</v>
      </c>
      <c r="N1248" s="75">
        <v>58828931</v>
      </c>
      <c r="O1248" s="75">
        <v>54981071</v>
      </c>
      <c r="P1248" s="75">
        <v>62739296</v>
      </c>
      <c r="Q1248" s="75">
        <v>58891436</v>
      </c>
      <c r="R1248" s="75">
        <v>58828931</v>
      </c>
      <c r="S1248" s="75">
        <v>54981071</v>
      </c>
    </row>
    <row r="1249" spans="1:19" x14ac:dyDescent="0.35">
      <c r="A1249" s="74" t="s">
        <v>1254</v>
      </c>
      <c r="B1249" s="74">
        <v>201</v>
      </c>
      <c r="C1249" s="74" t="s">
        <v>1763</v>
      </c>
      <c r="D1249" s="74">
        <v>201908</v>
      </c>
      <c r="E1249" s="74" t="s">
        <v>2690</v>
      </c>
      <c r="F1249" s="75">
        <v>72672370</v>
      </c>
      <c r="G1249" s="75">
        <v>72672370</v>
      </c>
      <c r="H1249" s="75">
        <v>72672370</v>
      </c>
      <c r="I1249" s="74" t="s">
        <v>2829</v>
      </c>
      <c r="J1249" s="74" t="s">
        <v>2832</v>
      </c>
      <c r="K1249" s="75">
        <v>5507410</v>
      </c>
      <c r="L1249" s="75">
        <v>4909405</v>
      </c>
      <c r="M1249" s="75">
        <v>78179780</v>
      </c>
      <c r="N1249" s="75">
        <v>73270375</v>
      </c>
      <c r="O1249" s="75">
        <v>67762965</v>
      </c>
      <c r="P1249" s="75">
        <v>78179780</v>
      </c>
      <c r="Q1249" s="75">
        <v>72672370</v>
      </c>
      <c r="R1249" s="75">
        <v>73270375</v>
      </c>
      <c r="S1249" s="75">
        <v>67762965</v>
      </c>
    </row>
    <row r="1250" spans="1:19" x14ac:dyDescent="0.35">
      <c r="A1250" s="74" t="s">
        <v>1255</v>
      </c>
      <c r="B1250" s="74">
        <v>201</v>
      </c>
      <c r="C1250" s="74" t="s">
        <v>1763</v>
      </c>
      <c r="D1250" s="74">
        <v>201910</v>
      </c>
      <c r="E1250" s="74" t="s">
        <v>2637</v>
      </c>
      <c r="F1250" s="75">
        <v>1149221952</v>
      </c>
      <c r="G1250" s="75">
        <v>1149221952</v>
      </c>
      <c r="H1250" s="75">
        <v>1149221952</v>
      </c>
      <c r="I1250" s="74" t="s">
        <v>2829</v>
      </c>
      <c r="J1250" s="74" t="s">
        <v>2832</v>
      </c>
      <c r="K1250" s="75">
        <v>12638350</v>
      </c>
      <c r="L1250" s="75">
        <v>16805875</v>
      </c>
      <c r="M1250" s="75">
        <v>1161860302</v>
      </c>
      <c r="N1250" s="75">
        <v>1145054427</v>
      </c>
      <c r="O1250" s="75">
        <v>1132416077</v>
      </c>
      <c r="P1250" s="75">
        <v>1161860302</v>
      </c>
      <c r="Q1250" s="75">
        <v>1149221952</v>
      </c>
      <c r="R1250" s="75">
        <v>1145054427</v>
      </c>
      <c r="S1250" s="75">
        <v>1132416077</v>
      </c>
    </row>
    <row r="1251" spans="1:19" x14ac:dyDescent="0.35">
      <c r="A1251" s="74" t="s">
        <v>1256</v>
      </c>
      <c r="B1251" s="74">
        <v>201</v>
      </c>
      <c r="C1251" s="74" t="s">
        <v>1763</v>
      </c>
      <c r="D1251" s="74">
        <v>201913</v>
      </c>
      <c r="E1251" s="74" t="s">
        <v>2028</v>
      </c>
      <c r="F1251" s="75">
        <v>83468067</v>
      </c>
      <c r="G1251" s="75">
        <v>83468067</v>
      </c>
      <c r="H1251" s="75">
        <v>83468067</v>
      </c>
      <c r="I1251" s="74" t="s">
        <v>2829</v>
      </c>
      <c r="J1251" s="74" t="s">
        <v>2832</v>
      </c>
      <c r="K1251" s="75">
        <v>2839060</v>
      </c>
      <c r="L1251" s="75">
        <v>2883320</v>
      </c>
      <c r="M1251" s="75">
        <v>86307127</v>
      </c>
      <c r="N1251" s="75">
        <v>83423807</v>
      </c>
      <c r="O1251" s="75">
        <v>80584747</v>
      </c>
      <c r="P1251" s="75">
        <v>86307127</v>
      </c>
      <c r="Q1251" s="75">
        <v>83468067</v>
      </c>
      <c r="R1251" s="75">
        <v>83423807</v>
      </c>
      <c r="S1251" s="75">
        <v>80584747</v>
      </c>
    </row>
    <row r="1252" spans="1:19" x14ac:dyDescent="0.35">
      <c r="A1252" s="74" t="s">
        <v>1257</v>
      </c>
      <c r="B1252" s="74">
        <v>201</v>
      </c>
      <c r="C1252" s="74" t="s">
        <v>1763</v>
      </c>
      <c r="D1252" s="74">
        <v>201914</v>
      </c>
      <c r="E1252" s="74" t="s">
        <v>5239</v>
      </c>
      <c r="F1252" s="75">
        <v>479087095</v>
      </c>
      <c r="G1252" s="75">
        <v>479087095</v>
      </c>
      <c r="H1252" s="75">
        <v>479087095</v>
      </c>
      <c r="I1252" s="74" t="s">
        <v>2829</v>
      </c>
      <c r="J1252" s="74" t="s">
        <v>2832</v>
      </c>
      <c r="K1252" s="75">
        <v>10976700</v>
      </c>
      <c r="L1252" s="75">
        <v>10674910</v>
      </c>
      <c r="M1252" s="75">
        <v>490063795</v>
      </c>
      <c r="N1252" s="75">
        <v>479388885</v>
      </c>
      <c r="O1252" s="75">
        <v>468412185</v>
      </c>
      <c r="P1252" s="75">
        <v>490063795</v>
      </c>
      <c r="Q1252" s="75">
        <v>479087095</v>
      </c>
      <c r="R1252" s="75">
        <v>479388885</v>
      </c>
      <c r="S1252" s="75">
        <v>468412185</v>
      </c>
    </row>
    <row r="1253" spans="1:19" x14ac:dyDescent="0.35">
      <c r="A1253" s="74" t="s">
        <v>1258</v>
      </c>
      <c r="B1253" s="74">
        <v>202</v>
      </c>
      <c r="C1253" s="74" t="s">
        <v>1764</v>
      </c>
      <c r="D1253" s="74">
        <v>121902</v>
      </c>
      <c r="E1253" s="74" t="s">
        <v>2453</v>
      </c>
      <c r="F1253" s="75">
        <v>21010701</v>
      </c>
      <c r="G1253" s="75">
        <v>21010701</v>
      </c>
      <c r="H1253" s="75">
        <v>21010701</v>
      </c>
      <c r="I1253" s="74" t="s">
        <v>2829</v>
      </c>
      <c r="J1253" s="74" t="s">
        <v>2832</v>
      </c>
      <c r="K1253" s="75">
        <v>922100</v>
      </c>
      <c r="L1253" s="75">
        <v>658920</v>
      </c>
      <c r="M1253" s="75">
        <v>21932801</v>
      </c>
      <c r="N1253" s="75">
        <v>21273881</v>
      </c>
      <c r="O1253" s="75">
        <v>20351781</v>
      </c>
      <c r="P1253" s="75">
        <v>21932801</v>
      </c>
      <c r="Q1253" s="75">
        <v>21010701</v>
      </c>
      <c r="R1253" s="75">
        <v>21273881</v>
      </c>
      <c r="S1253" s="75">
        <v>20351781</v>
      </c>
    </row>
    <row r="1254" spans="1:19" x14ac:dyDescent="0.35">
      <c r="A1254" s="74" t="s">
        <v>1259</v>
      </c>
      <c r="B1254" s="74">
        <v>202</v>
      </c>
      <c r="C1254" s="74" t="s">
        <v>1764</v>
      </c>
      <c r="D1254" s="74">
        <v>202903</v>
      </c>
      <c r="E1254" s="74" t="s">
        <v>2692</v>
      </c>
      <c r="F1254" s="75">
        <v>409063418</v>
      </c>
      <c r="G1254" s="75">
        <v>445782000</v>
      </c>
      <c r="H1254" s="75">
        <v>445782000</v>
      </c>
      <c r="I1254" s="74" t="s">
        <v>2830</v>
      </c>
      <c r="J1254" s="74" t="s">
        <v>2836</v>
      </c>
      <c r="K1254" s="75">
        <v>20935010</v>
      </c>
      <c r="L1254" s="75">
        <v>0</v>
      </c>
      <c r="M1254" s="75">
        <v>466717010</v>
      </c>
      <c r="N1254" s="75">
        <v>466717010</v>
      </c>
      <c r="O1254" s="75">
        <v>445782000</v>
      </c>
      <c r="P1254" s="75">
        <v>466717010</v>
      </c>
      <c r="Q1254" s="75">
        <v>445782000</v>
      </c>
      <c r="R1254" s="75">
        <v>466717010</v>
      </c>
      <c r="S1254" s="75">
        <v>445782000</v>
      </c>
    </row>
    <row r="1255" spans="1:19" x14ac:dyDescent="0.35">
      <c r="A1255" s="74" t="s">
        <v>1260</v>
      </c>
      <c r="B1255" s="74">
        <v>202</v>
      </c>
      <c r="C1255" s="74" t="s">
        <v>1764</v>
      </c>
      <c r="D1255" s="74">
        <v>202905</v>
      </c>
      <c r="E1255" s="74" t="s">
        <v>2693</v>
      </c>
      <c r="F1255" s="75">
        <v>94787048</v>
      </c>
      <c r="G1255" s="75">
        <v>95712876</v>
      </c>
      <c r="H1255" s="75">
        <v>94787048</v>
      </c>
      <c r="I1255" s="74" t="s">
        <v>2829</v>
      </c>
      <c r="J1255" s="74" t="s">
        <v>2833</v>
      </c>
      <c r="K1255" s="75">
        <v>5776780</v>
      </c>
      <c r="L1255" s="75">
        <v>3156465</v>
      </c>
      <c r="M1255" s="75">
        <v>100563828</v>
      </c>
      <c r="N1255" s="75">
        <v>97407363</v>
      </c>
      <c r="O1255" s="75">
        <v>91630583</v>
      </c>
      <c r="P1255" s="75">
        <v>100563828</v>
      </c>
      <c r="Q1255" s="75">
        <v>94787048</v>
      </c>
      <c r="R1255" s="75">
        <v>97407363</v>
      </c>
      <c r="S1255" s="75">
        <v>91630583</v>
      </c>
    </row>
    <row r="1256" spans="1:19" x14ac:dyDescent="0.35">
      <c r="A1256" s="74" t="s">
        <v>1261</v>
      </c>
      <c r="B1256" s="74">
        <v>202</v>
      </c>
      <c r="C1256" s="74" t="s">
        <v>1764</v>
      </c>
      <c r="D1256" s="74">
        <v>210903</v>
      </c>
      <c r="E1256" s="74" t="s">
        <v>2694</v>
      </c>
      <c r="F1256" s="75">
        <v>4124229</v>
      </c>
      <c r="G1256" s="75">
        <v>4124229</v>
      </c>
      <c r="H1256" s="75">
        <v>4124229</v>
      </c>
      <c r="I1256" s="74" t="s">
        <v>2829</v>
      </c>
      <c r="J1256" s="74" t="s">
        <v>2832</v>
      </c>
      <c r="K1256" s="75">
        <v>82960</v>
      </c>
      <c r="L1256" s="75">
        <v>0</v>
      </c>
      <c r="M1256" s="75">
        <v>4207189</v>
      </c>
      <c r="N1256" s="75">
        <v>4207189</v>
      </c>
      <c r="O1256" s="75">
        <v>4124229</v>
      </c>
      <c r="P1256" s="75">
        <v>4207189</v>
      </c>
      <c r="Q1256" s="75">
        <v>4124229</v>
      </c>
      <c r="R1256" s="75">
        <v>4207189</v>
      </c>
      <c r="S1256" s="75">
        <v>4124229</v>
      </c>
    </row>
    <row r="1257" spans="1:19" x14ac:dyDescent="0.35">
      <c r="A1257" s="74" t="s">
        <v>1262</v>
      </c>
      <c r="B1257" s="74">
        <v>203</v>
      </c>
      <c r="C1257" s="74" t="s">
        <v>1765</v>
      </c>
      <c r="D1257" s="74">
        <v>121902</v>
      </c>
      <c r="E1257" s="74" t="s">
        <v>2453</v>
      </c>
      <c r="F1257" s="75">
        <v>14549383</v>
      </c>
      <c r="G1257" s="75">
        <v>14549383</v>
      </c>
      <c r="H1257" s="75">
        <v>14549383</v>
      </c>
      <c r="I1257" s="74" t="s">
        <v>2829</v>
      </c>
      <c r="J1257" s="74" t="s">
        <v>2832</v>
      </c>
      <c r="K1257" s="75">
        <v>667550</v>
      </c>
      <c r="L1257" s="75">
        <v>291085</v>
      </c>
      <c r="M1257" s="75">
        <v>15216933</v>
      </c>
      <c r="N1257" s="75">
        <v>14925848</v>
      </c>
      <c r="O1257" s="75">
        <v>14258298</v>
      </c>
      <c r="P1257" s="75">
        <v>15216933</v>
      </c>
      <c r="Q1257" s="75">
        <v>14549383</v>
      </c>
      <c r="R1257" s="75">
        <v>14925848</v>
      </c>
      <c r="S1257" s="75">
        <v>14258298</v>
      </c>
    </row>
    <row r="1258" spans="1:19" x14ac:dyDescent="0.35">
      <c r="A1258" s="74" t="s">
        <v>1263</v>
      </c>
      <c r="B1258" s="74">
        <v>203</v>
      </c>
      <c r="C1258" s="74" t="s">
        <v>1765</v>
      </c>
      <c r="D1258" s="74">
        <v>174901</v>
      </c>
      <c r="E1258" s="74" t="s">
        <v>2598</v>
      </c>
      <c r="F1258" s="75">
        <v>17511894</v>
      </c>
      <c r="G1258" s="75">
        <v>17511894</v>
      </c>
      <c r="H1258" s="75">
        <v>17511894</v>
      </c>
      <c r="I1258" s="74" t="s">
        <v>2829</v>
      </c>
      <c r="J1258" s="74" t="s">
        <v>2832</v>
      </c>
      <c r="K1258" s="75">
        <v>280750</v>
      </c>
      <c r="L1258" s="75">
        <v>177810</v>
      </c>
      <c r="M1258" s="75">
        <v>17792644</v>
      </c>
      <c r="N1258" s="75">
        <v>17614834</v>
      </c>
      <c r="O1258" s="75">
        <v>17334084</v>
      </c>
      <c r="P1258" s="75">
        <v>17792644</v>
      </c>
      <c r="Q1258" s="75">
        <v>17511894</v>
      </c>
      <c r="R1258" s="75">
        <v>17614834</v>
      </c>
      <c r="S1258" s="75">
        <v>17334084</v>
      </c>
    </row>
    <row r="1259" spans="1:19" x14ac:dyDescent="0.35">
      <c r="A1259" s="74" t="s">
        <v>1264</v>
      </c>
      <c r="B1259" s="74">
        <v>203</v>
      </c>
      <c r="C1259" s="74" t="s">
        <v>1765</v>
      </c>
      <c r="D1259" s="74">
        <v>203901</v>
      </c>
      <c r="E1259" s="74" t="s">
        <v>2695</v>
      </c>
      <c r="F1259" s="75">
        <v>455090030</v>
      </c>
      <c r="G1259" s="75">
        <v>473294382</v>
      </c>
      <c r="H1259" s="75">
        <v>473294382</v>
      </c>
      <c r="I1259" s="74" t="s">
        <v>2830</v>
      </c>
      <c r="J1259" s="74" t="s">
        <v>2836</v>
      </c>
      <c r="K1259" s="75">
        <v>7757970</v>
      </c>
      <c r="L1259" s="75">
        <v>0</v>
      </c>
      <c r="M1259" s="75">
        <v>481052352</v>
      </c>
      <c r="N1259" s="75">
        <v>481052352</v>
      </c>
      <c r="O1259" s="75">
        <v>473294382</v>
      </c>
      <c r="P1259" s="75">
        <v>481052352</v>
      </c>
      <c r="Q1259" s="75">
        <v>473294382</v>
      </c>
      <c r="R1259" s="75">
        <v>481052352</v>
      </c>
      <c r="S1259" s="75">
        <v>473294382</v>
      </c>
    </row>
    <row r="1260" spans="1:19" x14ac:dyDescent="0.35">
      <c r="A1260" s="74" t="s">
        <v>1265</v>
      </c>
      <c r="B1260" s="74">
        <v>203</v>
      </c>
      <c r="C1260" s="74" t="s">
        <v>1765</v>
      </c>
      <c r="D1260" s="74">
        <v>203902</v>
      </c>
      <c r="E1260" s="74" t="s">
        <v>2696</v>
      </c>
      <c r="F1260" s="75">
        <v>148043903</v>
      </c>
      <c r="G1260" s="75">
        <v>186989121</v>
      </c>
      <c r="H1260" s="75">
        <v>186989121</v>
      </c>
      <c r="I1260" s="74" t="s">
        <v>2830</v>
      </c>
      <c r="J1260" s="74" t="s">
        <v>2836</v>
      </c>
      <c r="K1260" s="75">
        <v>5021530</v>
      </c>
      <c r="L1260" s="75">
        <v>0</v>
      </c>
      <c r="M1260" s="75">
        <v>192010651</v>
      </c>
      <c r="N1260" s="75">
        <v>192010651</v>
      </c>
      <c r="O1260" s="75">
        <v>186989121</v>
      </c>
      <c r="P1260" s="75">
        <v>192010651</v>
      </c>
      <c r="Q1260" s="75">
        <v>186989121</v>
      </c>
      <c r="R1260" s="75">
        <v>192010651</v>
      </c>
      <c r="S1260" s="75">
        <v>186989121</v>
      </c>
    </row>
    <row r="1261" spans="1:19" x14ac:dyDescent="0.35">
      <c r="A1261" s="74" t="s">
        <v>1266</v>
      </c>
      <c r="B1261" s="74">
        <v>204</v>
      </c>
      <c r="C1261" s="74" t="s">
        <v>1766</v>
      </c>
      <c r="D1261" s="74">
        <v>146901</v>
      </c>
      <c r="E1261" s="74" t="s">
        <v>2528</v>
      </c>
      <c r="F1261" s="75">
        <v>103879534</v>
      </c>
      <c r="G1261" s="75">
        <v>105861241</v>
      </c>
      <c r="H1261" s="75">
        <v>103879534</v>
      </c>
      <c r="I1261" s="74" t="s">
        <v>2829</v>
      </c>
      <c r="J1261" s="74" t="s">
        <v>2833</v>
      </c>
      <c r="K1261" s="75">
        <v>5153351</v>
      </c>
      <c r="L1261" s="75">
        <v>0</v>
      </c>
      <c r="M1261" s="75">
        <v>109032885</v>
      </c>
      <c r="N1261" s="75">
        <v>109032885</v>
      </c>
      <c r="O1261" s="75">
        <v>103879534</v>
      </c>
      <c r="P1261" s="75">
        <v>109032885</v>
      </c>
      <c r="Q1261" s="75">
        <v>103879534</v>
      </c>
      <c r="R1261" s="75">
        <v>109032885</v>
      </c>
      <c r="S1261" s="75">
        <v>103879534</v>
      </c>
    </row>
    <row r="1262" spans="1:19" x14ac:dyDescent="0.35">
      <c r="A1262" s="74" t="s">
        <v>1267</v>
      </c>
      <c r="B1262" s="74">
        <v>204</v>
      </c>
      <c r="C1262" s="74" t="s">
        <v>1766</v>
      </c>
      <c r="D1262" s="74">
        <v>170904</v>
      </c>
      <c r="E1262" s="74" t="s">
        <v>2592</v>
      </c>
      <c r="F1262" s="75">
        <v>34316885</v>
      </c>
      <c r="G1262" s="75">
        <v>34316885</v>
      </c>
      <c r="H1262" s="75">
        <v>34316885</v>
      </c>
      <c r="I1262" s="74" t="s">
        <v>2829</v>
      </c>
      <c r="J1262" s="74" t="s">
        <v>2833</v>
      </c>
      <c r="K1262" s="75">
        <v>1428536</v>
      </c>
      <c r="L1262" s="75">
        <v>0</v>
      </c>
      <c r="M1262" s="75">
        <v>35745421</v>
      </c>
      <c r="N1262" s="75">
        <v>35745421</v>
      </c>
      <c r="O1262" s="75">
        <v>34316885</v>
      </c>
      <c r="P1262" s="75">
        <v>35745421</v>
      </c>
      <c r="Q1262" s="75">
        <v>34316885</v>
      </c>
      <c r="R1262" s="75">
        <v>35745421</v>
      </c>
      <c r="S1262" s="75">
        <v>34316885</v>
      </c>
    </row>
    <row r="1263" spans="1:19" x14ac:dyDescent="0.35">
      <c r="A1263" s="74" t="s">
        <v>1268</v>
      </c>
      <c r="B1263" s="74">
        <v>204</v>
      </c>
      <c r="C1263" s="74" t="s">
        <v>1766</v>
      </c>
      <c r="D1263" s="74">
        <v>204901</v>
      </c>
      <c r="E1263" s="74" t="s">
        <v>5240</v>
      </c>
      <c r="F1263" s="75">
        <v>991878137</v>
      </c>
      <c r="G1263" s="75">
        <v>1005394877</v>
      </c>
      <c r="H1263" s="75">
        <v>991878137</v>
      </c>
      <c r="I1263" s="74" t="s">
        <v>2829</v>
      </c>
      <c r="J1263" s="74" t="s">
        <v>2833</v>
      </c>
      <c r="K1263" s="75">
        <v>34892965</v>
      </c>
      <c r="L1263" s="75">
        <v>0</v>
      </c>
      <c r="M1263" s="75">
        <v>1026771102</v>
      </c>
      <c r="N1263" s="75">
        <v>1026771102</v>
      </c>
      <c r="O1263" s="75">
        <v>991878137</v>
      </c>
      <c r="P1263" s="75">
        <v>1026771102</v>
      </c>
      <c r="Q1263" s="75">
        <v>991878137</v>
      </c>
      <c r="R1263" s="75">
        <v>1026771102</v>
      </c>
      <c r="S1263" s="75">
        <v>991878137</v>
      </c>
    </row>
    <row r="1264" spans="1:19" x14ac:dyDescent="0.35">
      <c r="A1264" s="74" t="s">
        <v>1269</v>
      </c>
      <c r="B1264" s="74">
        <v>204</v>
      </c>
      <c r="C1264" s="74" t="s">
        <v>1766</v>
      </c>
      <c r="D1264" s="74">
        <v>204904</v>
      </c>
      <c r="E1264" s="74" t="s">
        <v>2698</v>
      </c>
      <c r="F1264" s="75">
        <v>309948715</v>
      </c>
      <c r="G1264" s="75">
        <v>313969073</v>
      </c>
      <c r="H1264" s="75">
        <v>309948715</v>
      </c>
      <c r="I1264" s="74" t="s">
        <v>2829</v>
      </c>
      <c r="J1264" s="74" t="s">
        <v>2833</v>
      </c>
      <c r="K1264" s="75">
        <v>15508268</v>
      </c>
      <c r="L1264" s="75">
        <v>0</v>
      </c>
      <c r="M1264" s="75">
        <v>325456983</v>
      </c>
      <c r="N1264" s="75">
        <v>325456983</v>
      </c>
      <c r="O1264" s="75">
        <v>309948715</v>
      </c>
      <c r="P1264" s="75">
        <v>325456983</v>
      </c>
      <c r="Q1264" s="75">
        <v>309948715</v>
      </c>
      <c r="R1264" s="75">
        <v>325456983</v>
      </c>
      <c r="S1264" s="75">
        <v>309948715</v>
      </c>
    </row>
    <row r="1265" spans="1:19" x14ac:dyDescent="0.35">
      <c r="A1265" s="74" t="s">
        <v>1270</v>
      </c>
      <c r="B1265" s="74">
        <v>205</v>
      </c>
      <c r="C1265" s="74" t="s">
        <v>1767</v>
      </c>
      <c r="D1265" s="74">
        <v>13905</v>
      </c>
      <c r="E1265" s="74" t="s">
        <v>1879</v>
      </c>
      <c r="F1265" s="75">
        <v>4669866</v>
      </c>
      <c r="G1265" s="75">
        <v>4669866</v>
      </c>
      <c r="H1265" s="75">
        <v>4669866</v>
      </c>
      <c r="I1265" s="74" t="s">
        <v>2829</v>
      </c>
      <c r="J1265" s="74" t="s">
        <v>2833</v>
      </c>
      <c r="K1265" s="75">
        <v>0</v>
      </c>
      <c r="L1265" s="75">
        <v>0</v>
      </c>
      <c r="M1265" s="75">
        <v>4669866</v>
      </c>
      <c r="N1265" s="75">
        <v>4669866</v>
      </c>
      <c r="O1265" s="75">
        <v>4669866</v>
      </c>
      <c r="P1265" s="75">
        <v>4669866</v>
      </c>
      <c r="Q1265" s="75">
        <v>4669866</v>
      </c>
      <c r="R1265" s="75">
        <v>4669866</v>
      </c>
      <c r="S1265" s="75">
        <v>4669866</v>
      </c>
    </row>
    <row r="1266" spans="1:19" x14ac:dyDescent="0.35">
      <c r="A1266" s="74" t="s">
        <v>1271</v>
      </c>
      <c r="B1266" s="74">
        <v>205</v>
      </c>
      <c r="C1266" s="74" t="s">
        <v>1767</v>
      </c>
      <c r="D1266" s="74">
        <v>178904</v>
      </c>
      <c r="E1266" s="74" t="s">
        <v>2617</v>
      </c>
      <c r="F1266" s="75">
        <v>24765047</v>
      </c>
      <c r="G1266" s="75">
        <v>24765047</v>
      </c>
      <c r="H1266" s="75">
        <v>24765047</v>
      </c>
      <c r="I1266" s="74" t="s">
        <v>2829</v>
      </c>
      <c r="J1266" s="74" t="s">
        <v>2833</v>
      </c>
      <c r="K1266" s="75">
        <v>0</v>
      </c>
      <c r="L1266" s="75">
        <v>0</v>
      </c>
      <c r="M1266" s="75">
        <v>24765047</v>
      </c>
      <c r="N1266" s="75">
        <v>24765047</v>
      </c>
      <c r="O1266" s="75">
        <v>24765047</v>
      </c>
      <c r="P1266" s="75">
        <v>24765047</v>
      </c>
      <c r="Q1266" s="75">
        <v>24765047</v>
      </c>
      <c r="R1266" s="75">
        <v>24765047</v>
      </c>
      <c r="S1266" s="75">
        <v>24765047</v>
      </c>
    </row>
    <row r="1267" spans="1:19" x14ac:dyDescent="0.35">
      <c r="A1267" s="74" t="s">
        <v>1272</v>
      </c>
      <c r="B1267" s="74">
        <v>205</v>
      </c>
      <c r="C1267" s="74" t="s">
        <v>1767</v>
      </c>
      <c r="D1267" s="74">
        <v>178913</v>
      </c>
      <c r="E1267" s="74" t="s">
        <v>2622</v>
      </c>
      <c r="F1267" s="75">
        <v>477598</v>
      </c>
      <c r="G1267" s="75">
        <v>477598</v>
      </c>
      <c r="H1267" s="75">
        <v>477598</v>
      </c>
      <c r="I1267" s="74" t="s">
        <v>2829</v>
      </c>
      <c r="J1267" s="74" t="s">
        <v>2833</v>
      </c>
      <c r="K1267" s="75">
        <v>50720</v>
      </c>
      <c r="L1267" s="75">
        <v>0</v>
      </c>
      <c r="M1267" s="75">
        <v>528318</v>
      </c>
      <c r="N1267" s="75">
        <v>528318</v>
      </c>
      <c r="O1267" s="75">
        <v>477598</v>
      </c>
      <c r="P1267" s="75">
        <v>528318</v>
      </c>
      <c r="Q1267" s="75">
        <v>477598</v>
      </c>
      <c r="R1267" s="75">
        <v>528318</v>
      </c>
      <c r="S1267" s="75">
        <v>477598</v>
      </c>
    </row>
    <row r="1268" spans="1:19" x14ac:dyDescent="0.35">
      <c r="A1268" s="74" t="s">
        <v>1273</v>
      </c>
      <c r="B1268" s="74">
        <v>205</v>
      </c>
      <c r="C1268" s="74" t="s">
        <v>1767</v>
      </c>
      <c r="D1268" s="74">
        <v>205901</v>
      </c>
      <c r="E1268" s="74" t="s">
        <v>1839</v>
      </c>
      <c r="F1268" s="75">
        <v>612456807</v>
      </c>
      <c r="G1268" s="75">
        <v>608840054</v>
      </c>
      <c r="H1268" s="75">
        <v>612456807</v>
      </c>
      <c r="I1268" s="74" t="s">
        <v>2829</v>
      </c>
      <c r="J1268" s="74" t="s">
        <v>2833</v>
      </c>
      <c r="K1268" s="75">
        <v>14608658</v>
      </c>
      <c r="L1268" s="75">
        <v>0</v>
      </c>
      <c r="M1268" s="75">
        <v>627065465</v>
      </c>
      <c r="N1268" s="75">
        <v>627065465</v>
      </c>
      <c r="O1268" s="75">
        <v>612456807</v>
      </c>
      <c r="P1268" s="75">
        <v>627065465</v>
      </c>
      <c r="Q1268" s="75">
        <v>612456807</v>
      </c>
      <c r="R1268" s="75">
        <v>627065465</v>
      </c>
      <c r="S1268" s="75">
        <v>612456807</v>
      </c>
    </row>
    <row r="1269" spans="1:19" x14ac:dyDescent="0.35">
      <c r="A1269" s="74" t="s">
        <v>1274</v>
      </c>
      <c r="B1269" s="74">
        <v>205</v>
      </c>
      <c r="C1269" s="74" t="s">
        <v>1767</v>
      </c>
      <c r="D1269" s="74">
        <v>205902</v>
      </c>
      <c r="E1269" s="74" t="s">
        <v>5241</v>
      </c>
      <c r="F1269" s="75">
        <v>1654202292</v>
      </c>
      <c r="G1269" s="75">
        <v>1694314616</v>
      </c>
      <c r="H1269" s="75">
        <v>1654202292</v>
      </c>
      <c r="I1269" s="74" t="s">
        <v>2829</v>
      </c>
      <c r="J1269" s="74" t="s">
        <v>2833</v>
      </c>
      <c r="K1269" s="75">
        <v>37664967</v>
      </c>
      <c r="L1269" s="75">
        <v>0</v>
      </c>
      <c r="M1269" s="75">
        <v>1691867259</v>
      </c>
      <c r="N1269" s="75">
        <v>1691867259</v>
      </c>
      <c r="O1269" s="75">
        <v>1654202292</v>
      </c>
      <c r="P1269" s="75">
        <v>1773993739</v>
      </c>
      <c r="Q1269" s="75">
        <v>1736328772</v>
      </c>
      <c r="R1269" s="75">
        <v>1773993739</v>
      </c>
      <c r="S1269" s="75">
        <v>1736328772</v>
      </c>
    </row>
    <row r="1270" spans="1:19" x14ac:dyDescent="0.35">
      <c r="A1270" s="74" t="s">
        <v>1275</v>
      </c>
      <c r="B1270" s="74">
        <v>205</v>
      </c>
      <c r="C1270" s="74" t="s">
        <v>1767</v>
      </c>
      <c r="D1270" s="74">
        <v>205903</v>
      </c>
      <c r="E1270" s="74" t="s">
        <v>2700</v>
      </c>
      <c r="F1270" s="75">
        <v>1817909694</v>
      </c>
      <c r="G1270" s="75">
        <v>1823670094</v>
      </c>
      <c r="H1270" s="75">
        <v>1817909694</v>
      </c>
      <c r="I1270" s="74" t="s">
        <v>2829</v>
      </c>
      <c r="J1270" s="74" t="s">
        <v>2833</v>
      </c>
      <c r="K1270" s="75">
        <v>17836137</v>
      </c>
      <c r="L1270" s="75">
        <v>0</v>
      </c>
      <c r="M1270" s="75">
        <v>1835745831</v>
      </c>
      <c r="N1270" s="75">
        <v>1835745831</v>
      </c>
      <c r="O1270" s="75">
        <v>1817909694</v>
      </c>
      <c r="P1270" s="75">
        <v>1835745831</v>
      </c>
      <c r="Q1270" s="75">
        <v>1817909694</v>
      </c>
      <c r="R1270" s="75">
        <v>1835745831</v>
      </c>
      <c r="S1270" s="75">
        <v>1817909694</v>
      </c>
    </row>
    <row r="1271" spans="1:19" x14ac:dyDescent="0.35">
      <c r="A1271" s="74" t="s">
        <v>1276</v>
      </c>
      <c r="B1271" s="74">
        <v>205</v>
      </c>
      <c r="C1271" s="74" t="s">
        <v>1767</v>
      </c>
      <c r="D1271" s="74">
        <v>205904</v>
      </c>
      <c r="E1271" s="74" t="s">
        <v>1882</v>
      </c>
      <c r="F1271" s="75">
        <v>323070347</v>
      </c>
      <c r="G1271" s="75">
        <v>330672735</v>
      </c>
      <c r="H1271" s="75">
        <v>323070347</v>
      </c>
      <c r="I1271" s="74" t="s">
        <v>2829</v>
      </c>
      <c r="J1271" s="74" t="s">
        <v>2833</v>
      </c>
      <c r="K1271" s="75">
        <v>13864135</v>
      </c>
      <c r="L1271" s="75">
        <v>0</v>
      </c>
      <c r="M1271" s="75">
        <v>336934482</v>
      </c>
      <c r="N1271" s="75">
        <v>336934482</v>
      </c>
      <c r="O1271" s="75">
        <v>323070347</v>
      </c>
      <c r="P1271" s="75">
        <v>336934482</v>
      </c>
      <c r="Q1271" s="75">
        <v>323070347</v>
      </c>
      <c r="R1271" s="75">
        <v>336934482</v>
      </c>
      <c r="S1271" s="75">
        <v>323070347</v>
      </c>
    </row>
    <row r="1272" spans="1:19" x14ac:dyDescent="0.35">
      <c r="A1272" s="74" t="s">
        <v>1277</v>
      </c>
      <c r="B1272" s="74">
        <v>205</v>
      </c>
      <c r="C1272" s="74" t="s">
        <v>1767</v>
      </c>
      <c r="D1272" s="74">
        <v>205905</v>
      </c>
      <c r="E1272" s="74" t="s">
        <v>2701</v>
      </c>
      <c r="F1272" s="75">
        <v>310393328</v>
      </c>
      <c r="G1272" s="75">
        <v>320984202</v>
      </c>
      <c r="H1272" s="75">
        <v>310393328</v>
      </c>
      <c r="I1272" s="74" t="s">
        <v>2829</v>
      </c>
      <c r="J1272" s="74" t="s">
        <v>2833</v>
      </c>
      <c r="K1272" s="75">
        <v>9313341</v>
      </c>
      <c r="L1272" s="75">
        <v>0</v>
      </c>
      <c r="M1272" s="75">
        <v>319706669</v>
      </c>
      <c r="N1272" s="75">
        <v>319706669</v>
      </c>
      <c r="O1272" s="75">
        <v>310393328</v>
      </c>
      <c r="P1272" s="75">
        <v>367138589</v>
      </c>
      <c r="Q1272" s="75">
        <v>357825248</v>
      </c>
      <c r="R1272" s="75">
        <v>367138589</v>
      </c>
      <c r="S1272" s="75">
        <v>357825248</v>
      </c>
    </row>
    <row r="1273" spans="1:19" x14ac:dyDescent="0.35">
      <c r="A1273" s="74" t="s">
        <v>1278</v>
      </c>
      <c r="B1273" s="74">
        <v>205</v>
      </c>
      <c r="C1273" s="74" t="s">
        <v>1767</v>
      </c>
      <c r="D1273" s="74">
        <v>205906</v>
      </c>
      <c r="E1273" s="74" t="s">
        <v>2702</v>
      </c>
      <c r="F1273" s="75">
        <v>407487807</v>
      </c>
      <c r="G1273" s="75">
        <v>454262498</v>
      </c>
      <c r="H1273" s="75">
        <v>407487807</v>
      </c>
      <c r="I1273" s="74" t="s">
        <v>2829</v>
      </c>
      <c r="J1273" s="74" t="s">
        <v>2833</v>
      </c>
      <c r="K1273" s="75">
        <v>15853161</v>
      </c>
      <c r="L1273" s="75">
        <v>0</v>
      </c>
      <c r="M1273" s="75">
        <v>423340968</v>
      </c>
      <c r="N1273" s="75">
        <v>423340968</v>
      </c>
      <c r="O1273" s="75">
        <v>407487807</v>
      </c>
      <c r="P1273" s="75">
        <v>484026408</v>
      </c>
      <c r="Q1273" s="75">
        <v>468173247</v>
      </c>
      <c r="R1273" s="75">
        <v>484026408</v>
      </c>
      <c r="S1273" s="75">
        <v>468173247</v>
      </c>
    </row>
    <row r="1274" spans="1:19" x14ac:dyDescent="0.35">
      <c r="A1274" s="74" t="s">
        <v>1279</v>
      </c>
      <c r="B1274" s="74">
        <v>205</v>
      </c>
      <c r="C1274" s="74" t="s">
        <v>1767</v>
      </c>
      <c r="D1274" s="74">
        <v>205907</v>
      </c>
      <c r="E1274" s="74" t="s">
        <v>2703</v>
      </c>
      <c r="F1274" s="75">
        <v>286501777</v>
      </c>
      <c r="G1274" s="75">
        <v>288306166</v>
      </c>
      <c r="H1274" s="75">
        <v>286501777</v>
      </c>
      <c r="I1274" s="74" t="s">
        <v>2829</v>
      </c>
      <c r="J1274" s="74" t="s">
        <v>2833</v>
      </c>
      <c r="K1274" s="75">
        <v>8647074</v>
      </c>
      <c r="L1274" s="75">
        <v>0</v>
      </c>
      <c r="M1274" s="75">
        <v>295148851</v>
      </c>
      <c r="N1274" s="75">
        <v>295148851</v>
      </c>
      <c r="O1274" s="75">
        <v>286501777</v>
      </c>
      <c r="P1274" s="75">
        <v>514731841</v>
      </c>
      <c r="Q1274" s="75">
        <v>506084767</v>
      </c>
      <c r="R1274" s="75">
        <v>514731841</v>
      </c>
      <c r="S1274" s="75">
        <v>506084767</v>
      </c>
    </row>
    <row r="1275" spans="1:19" x14ac:dyDescent="0.35">
      <c r="A1275" s="74" t="s">
        <v>1280</v>
      </c>
      <c r="B1275" s="74">
        <v>206</v>
      </c>
      <c r="C1275" s="74" t="s">
        <v>1768</v>
      </c>
      <c r="D1275" s="74">
        <v>157901</v>
      </c>
      <c r="E1275" s="74" t="s">
        <v>2506</v>
      </c>
      <c r="F1275" s="75">
        <v>4485759</v>
      </c>
      <c r="G1275" s="75">
        <v>4485759</v>
      </c>
      <c r="H1275" s="75">
        <v>4485759</v>
      </c>
      <c r="I1275" s="74" t="s">
        <v>2829</v>
      </c>
      <c r="J1275" s="74" t="s">
        <v>2832</v>
      </c>
      <c r="K1275" s="75">
        <v>108640</v>
      </c>
      <c r="L1275" s="75">
        <v>0</v>
      </c>
      <c r="M1275" s="75">
        <v>4594399</v>
      </c>
      <c r="N1275" s="75">
        <v>4594399</v>
      </c>
      <c r="O1275" s="75">
        <v>4485759</v>
      </c>
      <c r="P1275" s="75">
        <v>4594399</v>
      </c>
      <c r="Q1275" s="75">
        <v>4485759</v>
      </c>
      <c r="R1275" s="75">
        <v>4594399</v>
      </c>
      <c r="S1275" s="75">
        <v>4485759</v>
      </c>
    </row>
    <row r="1276" spans="1:19" x14ac:dyDescent="0.35">
      <c r="A1276" s="74" t="s">
        <v>1281</v>
      </c>
      <c r="B1276" s="74">
        <v>206</v>
      </c>
      <c r="C1276" s="74" t="s">
        <v>1768</v>
      </c>
      <c r="D1276" s="74">
        <v>206901</v>
      </c>
      <c r="E1276" s="74" t="s">
        <v>2519</v>
      </c>
      <c r="F1276" s="75">
        <v>189838494</v>
      </c>
      <c r="G1276" s="75">
        <v>210048860</v>
      </c>
      <c r="H1276" s="75">
        <v>189838494</v>
      </c>
      <c r="I1276" s="74" t="s">
        <v>2829</v>
      </c>
      <c r="J1276" s="74" t="s">
        <v>2837</v>
      </c>
      <c r="K1276" s="75">
        <v>8979620</v>
      </c>
      <c r="L1276" s="75">
        <v>0</v>
      </c>
      <c r="M1276" s="75">
        <v>198818114</v>
      </c>
      <c r="N1276" s="75">
        <v>198818114</v>
      </c>
      <c r="O1276" s="75">
        <v>189838494</v>
      </c>
      <c r="P1276" s="75">
        <v>198818114</v>
      </c>
      <c r="Q1276" s="75">
        <v>189838494</v>
      </c>
      <c r="R1276" s="75">
        <v>198818114</v>
      </c>
      <c r="S1276" s="75">
        <v>189838494</v>
      </c>
    </row>
    <row r="1277" spans="1:19" x14ac:dyDescent="0.35">
      <c r="A1277" s="74" t="s">
        <v>1282</v>
      </c>
      <c r="B1277" s="74">
        <v>206</v>
      </c>
      <c r="C1277" s="74" t="s">
        <v>1768</v>
      </c>
      <c r="D1277" s="74">
        <v>206902</v>
      </c>
      <c r="E1277" s="74" t="s">
        <v>2704</v>
      </c>
      <c r="F1277" s="75">
        <v>59149813</v>
      </c>
      <c r="G1277" s="75">
        <v>60236721</v>
      </c>
      <c r="H1277" s="75">
        <v>59149813</v>
      </c>
      <c r="I1277" s="74" t="s">
        <v>2829</v>
      </c>
      <c r="J1277" s="74" t="s">
        <v>2833</v>
      </c>
      <c r="K1277" s="75">
        <v>2079180</v>
      </c>
      <c r="L1277" s="75">
        <v>0</v>
      </c>
      <c r="M1277" s="75">
        <v>61228993</v>
      </c>
      <c r="N1277" s="75">
        <v>61228993</v>
      </c>
      <c r="O1277" s="75">
        <v>59149813</v>
      </c>
      <c r="P1277" s="75">
        <v>61228993</v>
      </c>
      <c r="Q1277" s="75">
        <v>59149813</v>
      </c>
      <c r="R1277" s="75">
        <v>61228993</v>
      </c>
      <c r="S1277" s="75">
        <v>59149813</v>
      </c>
    </row>
    <row r="1278" spans="1:19" x14ac:dyDescent="0.35">
      <c r="A1278" s="74" t="s">
        <v>1283</v>
      </c>
      <c r="B1278" s="74">
        <v>206</v>
      </c>
      <c r="C1278" s="74" t="s">
        <v>1768</v>
      </c>
      <c r="D1278" s="74">
        <v>206903</v>
      </c>
      <c r="E1278" s="74" t="s">
        <v>2705</v>
      </c>
      <c r="F1278" s="75">
        <v>45885653</v>
      </c>
      <c r="G1278" s="75">
        <v>52817394</v>
      </c>
      <c r="H1278" s="75">
        <v>45885653</v>
      </c>
      <c r="I1278" s="74" t="s">
        <v>2829</v>
      </c>
      <c r="J1278" s="74" t="s">
        <v>2837</v>
      </c>
      <c r="K1278" s="75">
        <v>1351010</v>
      </c>
      <c r="L1278" s="75">
        <v>0</v>
      </c>
      <c r="M1278" s="75">
        <v>47236663</v>
      </c>
      <c r="N1278" s="75">
        <v>47236663</v>
      </c>
      <c r="O1278" s="75">
        <v>45885653</v>
      </c>
      <c r="P1278" s="75">
        <v>47236663</v>
      </c>
      <c r="Q1278" s="75">
        <v>45885653</v>
      </c>
      <c r="R1278" s="75">
        <v>47236663</v>
      </c>
      <c r="S1278" s="75">
        <v>45885653</v>
      </c>
    </row>
    <row r="1279" spans="1:19" x14ac:dyDescent="0.35">
      <c r="A1279" s="74" t="s">
        <v>1284</v>
      </c>
      <c r="B1279" s="74">
        <v>207</v>
      </c>
      <c r="C1279" s="74" t="s">
        <v>1769</v>
      </c>
      <c r="D1279" s="74">
        <v>207901</v>
      </c>
      <c r="E1279" s="74" t="s">
        <v>2706</v>
      </c>
      <c r="F1279" s="75">
        <v>337128818</v>
      </c>
      <c r="G1279" s="75">
        <v>359971280</v>
      </c>
      <c r="H1279" s="75">
        <v>337128818</v>
      </c>
      <c r="I1279" s="74" t="s">
        <v>2829</v>
      </c>
      <c r="J1279" s="74" t="s">
        <v>2833</v>
      </c>
      <c r="K1279" s="75">
        <v>4594325</v>
      </c>
      <c r="L1279" s="75">
        <v>2991454</v>
      </c>
      <c r="M1279" s="75">
        <v>341723143</v>
      </c>
      <c r="N1279" s="75">
        <v>338731689</v>
      </c>
      <c r="O1279" s="75">
        <v>334137364</v>
      </c>
      <c r="P1279" s="75">
        <v>349578273</v>
      </c>
      <c r="Q1279" s="75">
        <v>344983948</v>
      </c>
      <c r="R1279" s="75">
        <v>346586819</v>
      </c>
      <c r="S1279" s="75">
        <v>341992494</v>
      </c>
    </row>
    <row r="1280" spans="1:19" x14ac:dyDescent="0.35">
      <c r="A1280" s="74" t="s">
        <v>1285</v>
      </c>
      <c r="B1280" s="74">
        <v>208</v>
      </c>
      <c r="C1280" s="74" t="s">
        <v>1770</v>
      </c>
      <c r="D1280" s="74">
        <v>168901</v>
      </c>
      <c r="E1280" s="74" t="s">
        <v>2581</v>
      </c>
      <c r="F1280" s="75">
        <v>42940976</v>
      </c>
      <c r="G1280" s="75">
        <v>42940976</v>
      </c>
      <c r="H1280" s="75">
        <v>42940976</v>
      </c>
      <c r="I1280" s="74" t="s">
        <v>2829</v>
      </c>
      <c r="J1280" s="74" t="s">
        <v>2832</v>
      </c>
      <c r="K1280" s="75">
        <v>92116</v>
      </c>
      <c r="L1280" s="75">
        <v>0</v>
      </c>
      <c r="M1280" s="75">
        <v>43033092</v>
      </c>
      <c r="N1280" s="75">
        <v>43033092</v>
      </c>
      <c r="O1280" s="75">
        <v>42940976</v>
      </c>
      <c r="P1280" s="75">
        <v>43033092</v>
      </c>
      <c r="Q1280" s="75">
        <v>42940976</v>
      </c>
      <c r="R1280" s="75">
        <v>43033092</v>
      </c>
      <c r="S1280" s="75">
        <v>42940976</v>
      </c>
    </row>
    <row r="1281" spans="1:19" x14ac:dyDescent="0.35">
      <c r="A1281" s="74" t="s">
        <v>1286</v>
      </c>
      <c r="B1281" s="74">
        <v>208</v>
      </c>
      <c r="C1281" s="74" t="s">
        <v>1770</v>
      </c>
      <c r="D1281" s="74">
        <v>177901</v>
      </c>
      <c r="E1281" s="74" t="s">
        <v>5224</v>
      </c>
      <c r="F1281" s="75">
        <v>12924412</v>
      </c>
      <c r="G1281" s="75">
        <v>12924412</v>
      </c>
      <c r="H1281" s="75">
        <v>12924412</v>
      </c>
      <c r="I1281" s="74" t="s">
        <v>2829</v>
      </c>
      <c r="J1281" s="74" t="s">
        <v>2832</v>
      </c>
      <c r="K1281" s="75">
        <v>0</v>
      </c>
      <c r="L1281" s="75">
        <v>0</v>
      </c>
      <c r="M1281" s="75">
        <v>12924412</v>
      </c>
      <c r="N1281" s="75">
        <v>12924412</v>
      </c>
      <c r="O1281" s="75">
        <v>12924412</v>
      </c>
      <c r="P1281" s="75">
        <v>15109167</v>
      </c>
      <c r="Q1281" s="75">
        <v>15109167</v>
      </c>
      <c r="R1281" s="75">
        <v>15109167</v>
      </c>
      <c r="S1281" s="75">
        <v>15109167</v>
      </c>
    </row>
    <row r="1282" spans="1:19" x14ac:dyDescent="0.35">
      <c r="A1282" s="74" t="s">
        <v>1287</v>
      </c>
      <c r="B1282" s="74">
        <v>208</v>
      </c>
      <c r="C1282" s="74" t="s">
        <v>1770</v>
      </c>
      <c r="D1282" s="74">
        <v>208901</v>
      </c>
      <c r="E1282" s="74" t="s">
        <v>2233</v>
      </c>
      <c r="F1282" s="75">
        <v>114309848</v>
      </c>
      <c r="G1282" s="75">
        <v>114309848</v>
      </c>
      <c r="H1282" s="75">
        <v>114309848</v>
      </c>
      <c r="I1282" s="74" t="s">
        <v>2829</v>
      </c>
      <c r="J1282" s="74" t="s">
        <v>2832</v>
      </c>
      <c r="K1282" s="75">
        <v>1675588</v>
      </c>
      <c r="L1282" s="75">
        <v>0</v>
      </c>
      <c r="M1282" s="75">
        <v>115985436</v>
      </c>
      <c r="N1282" s="75">
        <v>115985436</v>
      </c>
      <c r="O1282" s="75">
        <v>114309848</v>
      </c>
      <c r="P1282" s="75">
        <v>308169826</v>
      </c>
      <c r="Q1282" s="75">
        <v>306494238</v>
      </c>
      <c r="R1282" s="75">
        <v>308169826</v>
      </c>
      <c r="S1282" s="75">
        <v>306494238</v>
      </c>
    </row>
    <row r="1283" spans="1:19" x14ac:dyDescent="0.35">
      <c r="A1283" s="74" t="s">
        <v>1288</v>
      </c>
      <c r="B1283" s="74">
        <v>208</v>
      </c>
      <c r="C1283" s="74" t="s">
        <v>1770</v>
      </c>
      <c r="D1283" s="74">
        <v>208902</v>
      </c>
      <c r="E1283" s="74" t="s">
        <v>2499</v>
      </c>
      <c r="F1283" s="75">
        <v>2627857108</v>
      </c>
      <c r="G1283" s="75">
        <v>2627857108</v>
      </c>
      <c r="H1283" s="75">
        <v>2627857108</v>
      </c>
      <c r="I1283" s="74" t="s">
        <v>2829</v>
      </c>
      <c r="J1283" s="74" t="s">
        <v>2832</v>
      </c>
      <c r="K1283" s="75">
        <v>29484224</v>
      </c>
      <c r="L1283" s="75">
        <v>0</v>
      </c>
      <c r="M1283" s="75">
        <v>2657341332</v>
      </c>
      <c r="N1283" s="75">
        <v>2657341332</v>
      </c>
      <c r="O1283" s="75">
        <v>2627857108</v>
      </c>
      <c r="P1283" s="75">
        <v>2709288102</v>
      </c>
      <c r="Q1283" s="75">
        <v>2679803878</v>
      </c>
      <c r="R1283" s="75">
        <v>2709288102</v>
      </c>
      <c r="S1283" s="75">
        <v>2679803878</v>
      </c>
    </row>
    <row r="1284" spans="1:19" x14ac:dyDescent="0.35">
      <c r="A1284" s="74" t="s">
        <v>1289</v>
      </c>
      <c r="B1284" s="74">
        <v>208</v>
      </c>
      <c r="C1284" s="74" t="s">
        <v>1770</v>
      </c>
      <c r="D1284" s="74">
        <v>208903</v>
      </c>
      <c r="E1284" s="74" t="s">
        <v>2584</v>
      </c>
      <c r="F1284" s="75">
        <v>173593371</v>
      </c>
      <c r="G1284" s="75">
        <v>173593371</v>
      </c>
      <c r="H1284" s="75">
        <v>173593371</v>
      </c>
      <c r="I1284" s="74" t="s">
        <v>2829</v>
      </c>
      <c r="J1284" s="74" t="s">
        <v>2832</v>
      </c>
      <c r="K1284" s="75">
        <v>1560642</v>
      </c>
      <c r="L1284" s="75">
        <v>0</v>
      </c>
      <c r="M1284" s="75">
        <v>175154013</v>
      </c>
      <c r="N1284" s="75">
        <v>175154013</v>
      </c>
      <c r="O1284" s="75">
        <v>173593371</v>
      </c>
      <c r="P1284" s="75">
        <v>175154013</v>
      </c>
      <c r="Q1284" s="75">
        <v>173593371</v>
      </c>
      <c r="R1284" s="75">
        <v>175154013</v>
      </c>
      <c r="S1284" s="75">
        <v>173593371</v>
      </c>
    </row>
    <row r="1285" spans="1:19" x14ac:dyDescent="0.35">
      <c r="A1285" s="74" t="s">
        <v>1290</v>
      </c>
      <c r="B1285" s="74">
        <v>209</v>
      </c>
      <c r="C1285" s="74" t="s">
        <v>1771</v>
      </c>
      <c r="D1285" s="74">
        <v>30902</v>
      </c>
      <c r="E1285" s="74" t="s">
        <v>1985</v>
      </c>
      <c r="F1285" s="75">
        <v>73095093</v>
      </c>
      <c r="G1285" s="75">
        <v>72307381</v>
      </c>
      <c r="H1285" s="75">
        <v>73095093</v>
      </c>
      <c r="I1285" s="74" t="s">
        <v>2829</v>
      </c>
      <c r="J1285" s="74" t="s">
        <v>2833</v>
      </c>
      <c r="K1285" s="75">
        <v>793230</v>
      </c>
      <c r="L1285" s="75">
        <v>0</v>
      </c>
      <c r="M1285" s="75">
        <v>73888323</v>
      </c>
      <c r="N1285" s="75">
        <v>73888323</v>
      </c>
      <c r="O1285" s="75">
        <v>73095093</v>
      </c>
      <c r="P1285" s="75">
        <v>255620719</v>
      </c>
      <c r="Q1285" s="75">
        <v>254827489</v>
      </c>
      <c r="R1285" s="75">
        <v>255620719</v>
      </c>
      <c r="S1285" s="75">
        <v>254827489</v>
      </c>
    </row>
    <row r="1286" spans="1:19" x14ac:dyDescent="0.35">
      <c r="A1286" s="74" t="s">
        <v>1291</v>
      </c>
      <c r="B1286" s="74">
        <v>209</v>
      </c>
      <c r="C1286" s="74" t="s">
        <v>1771</v>
      </c>
      <c r="D1286" s="74">
        <v>127905</v>
      </c>
      <c r="E1286" s="74" t="s">
        <v>2484</v>
      </c>
      <c r="F1286" s="75">
        <v>19235081</v>
      </c>
      <c r="G1286" s="75">
        <v>19792473</v>
      </c>
      <c r="H1286" s="75">
        <v>19235081</v>
      </c>
      <c r="I1286" s="74" t="s">
        <v>2829</v>
      </c>
      <c r="J1286" s="74" t="s">
        <v>2833</v>
      </c>
      <c r="K1286" s="75">
        <v>83252</v>
      </c>
      <c r="L1286" s="75">
        <v>0</v>
      </c>
      <c r="M1286" s="75">
        <v>19318333</v>
      </c>
      <c r="N1286" s="75">
        <v>19318333</v>
      </c>
      <c r="O1286" s="75">
        <v>19235081</v>
      </c>
      <c r="P1286" s="75">
        <v>19318333</v>
      </c>
      <c r="Q1286" s="75">
        <v>19235081</v>
      </c>
      <c r="R1286" s="75">
        <v>19318333</v>
      </c>
      <c r="S1286" s="75">
        <v>19235081</v>
      </c>
    </row>
    <row r="1287" spans="1:19" x14ac:dyDescent="0.35">
      <c r="A1287" s="74" t="s">
        <v>1292</v>
      </c>
      <c r="B1287" s="74">
        <v>209</v>
      </c>
      <c r="C1287" s="74" t="s">
        <v>1771</v>
      </c>
      <c r="D1287" s="74">
        <v>209901</v>
      </c>
      <c r="E1287" s="74" t="s">
        <v>2707</v>
      </c>
      <c r="F1287" s="75">
        <v>279060508</v>
      </c>
      <c r="G1287" s="75">
        <v>274176116</v>
      </c>
      <c r="H1287" s="75">
        <v>279060508</v>
      </c>
      <c r="I1287" s="74" t="s">
        <v>2829</v>
      </c>
      <c r="J1287" s="74" t="s">
        <v>2833</v>
      </c>
      <c r="K1287" s="75">
        <v>5761378</v>
      </c>
      <c r="L1287" s="75">
        <v>0</v>
      </c>
      <c r="M1287" s="75">
        <v>284821886</v>
      </c>
      <c r="N1287" s="75">
        <v>284821886</v>
      </c>
      <c r="O1287" s="75">
        <v>279060508</v>
      </c>
      <c r="P1287" s="75">
        <v>406561044</v>
      </c>
      <c r="Q1287" s="75">
        <v>400799666</v>
      </c>
      <c r="R1287" s="75">
        <v>406561044</v>
      </c>
      <c r="S1287" s="75">
        <v>400799666</v>
      </c>
    </row>
    <row r="1288" spans="1:19" x14ac:dyDescent="0.35">
      <c r="A1288" s="74" t="s">
        <v>1293</v>
      </c>
      <c r="B1288" s="74">
        <v>209</v>
      </c>
      <c r="C1288" s="74" t="s">
        <v>1771</v>
      </c>
      <c r="D1288" s="74">
        <v>209902</v>
      </c>
      <c r="E1288" s="74" t="s">
        <v>1989</v>
      </c>
      <c r="F1288" s="75">
        <v>51611674</v>
      </c>
      <c r="G1288" s="75">
        <v>51373231</v>
      </c>
      <c r="H1288" s="75">
        <v>51611674</v>
      </c>
      <c r="I1288" s="74" t="s">
        <v>2829</v>
      </c>
      <c r="J1288" s="74" t="s">
        <v>2833</v>
      </c>
      <c r="K1288" s="75">
        <v>528981</v>
      </c>
      <c r="L1288" s="75">
        <v>0</v>
      </c>
      <c r="M1288" s="75">
        <v>52140655</v>
      </c>
      <c r="N1288" s="75">
        <v>52140655</v>
      </c>
      <c r="O1288" s="75">
        <v>51611674</v>
      </c>
      <c r="P1288" s="75">
        <v>52140655</v>
      </c>
      <c r="Q1288" s="75">
        <v>51611674</v>
      </c>
      <c r="R1288" s="75">
        <v>52140655</v>
      </c>
      <c r="S1288" s="75">
        <v>51611674</v>
      </c>
    </row>
    <row r="1289" spans="1:19" x14ac:dyDescent="0.35">
      <c r="A1289" s="74" t="s">
        <v>1294</v>
      </c>
      <c r="B1289" s="74">
        <v>210</v>
      </c>
      <c r="C1289" s="74" t="s">
        <v>1772</v>
      </c>
      <c r="D1289" s="74">
        <v>203901</v>
      </c>
      <c r="E1289" s="74" t="s">
        <v>2695</v>
      </c>
      <c r="F1289" s="75">
        <v>20974530</v>
      </c>
      <c r="G1289" s="75">
        <v>20974530</v>
      </c>
      <c r="H1289" s="75">
        <v>20974530</v>
      </c>
      <c r="I1289" s="74" t="s">
        <v>2829</v>
      </c>
      <c r="J1289" s="74" t="s">
        <v>2833</v>
      </c>
      <c r="K1289" s="75">
        <v>158388</v>
      </c>
      <c r="L1289" s="75">
        <v>0</v>
      </c>
      <c r="M1289" s="75">
        <v>21132918</v>
      </c>
      <c r="N1289" s="75">
        <v>21132918</v>
      </c>
      <c r="O1289" s="75">
        <v>20974530</v>
      </c>
      <c r="P1289" s="75">
        <v>21132918</v>
      </c>
      <c r="Q1289" s="75">
        <v>20974530</v>
      </c>
      <c r="R1289" s="75">
        <v>21132918</v>
      </c>
      <c r="S1289" s="75">
        <v>20974530</v>
      </c>
    </row>
    <row r="1290" spans="1:19" x14ac:dyDescent="0.35">
      <c r="A1290" s="74" t="s">
        <v>1295</v>
      </c>
      <c r="B1290" s="74">
        <v>210</v>
      </c>
      <c r="C1290" s="74" t="s">
        <v>1772</v>
      </c>
      <c r="D1290" s="74">
        <v>210901</v>
      </c>
      <c r="E1290" s="74" t="s">
        <v>2708</v>
      </c>
      <c r="F1290" s="75">
        <v>577700667</v>
      </c>
      <c r="G1290" s="75">
        <v>580754904</v>
      </c>
      <c r="H1290" s="75">
        <v>577700667</v>
      </c>
      <c r="I1290" s="74" t="s">
        <v>2829</v>
      </c>
      <c r="J1290" s="74" t="s">
        <v>2833</v>
      </c>
      <c r="K1290" s="75">
        <v>17378617</v>
      </c>
      <c r="L1290" s="75">
        <v>16669248</v>
      </c>
      <c r="M1290" s="75">
        <v>595079284</v>
      </c>
      <c r="N1290" s="75">
        <v>578410036</v>
      </c>
      <c r="O1290" s="75">
        <v>561031419</v>
      </c>
      <c r="P1290" s="75">
        <v>595079284</v>
      </c>
      <c r="Q1290" s="75">
        <v>577700667</v>
      </c>
      <c r="R1290" s="75">
        <v>578410036</v>
      </c>
      <c r="S1290" s="75">
        <v>561031419</v>
      </c>
    </row>
    <row r="1291" spans="1:19" x14ac:dyDescent="0.35">
      <c r="A1291" s="74" t="s">
        <v>1296</v>
      </c>
      <c r="B1291" s="74">
        <v>210</v>
      </c>
      <c r="C1291" s="74" t="s">
        <v>1772</v>
      </c>
      <c r="D1291" s="74">
        <v>210902</v>
      </c>
      <c r="E1291" s="74" t="s">
        <v>2638</v>
      </c>
      <c r="F1291" s="75">
        <v>182020392</v>
      </c>
      <c r="G1291" s="75">
        <v>185266202</v>
      </c>
      <c r="H1291" s="75">
        <v>182020392</v>
      </c>
      <c r="I1291" s="74" t="s">
        <v>2829</v>
      </c>
      <c r="J1291" s="74" t="s">
        <v>2833</v>
      </c>
      <c r="K1291" s="75">
        <v>6109071</v>
      </c>
      <c r="L1291" s="75">
        <v>5691536</v>
      </c>
      <c r="M1291" s="75">
        <v>188129463</v>
      </c>
      <c r="N1291" s="75">
        <v>182437927</v>
      </c>
      <c r="O1291" s="75">
        <v>176328856</v>
      </c>
      <c r="P1291" s="75">
        <v>188129463</v>
      </c>
      <c r="Q1291" s="75">
        <v>182020392</v>
      </c>
      <c r="R1291" s="75">
        <v>182437927</v>
      </c>
      <c r="S1291" s="75">
        <v>176328856</v>
      </c>
    </row>
    <row r="1292" spans="1:19" x14ac:dyDescent="0.35">
      <c r="A1292" s="74" t="s">
        <v>1297</v>
      </c>
      <c r="B1292" s="74">
        <v>210</v>
      </c>
      <c r="C1292" s="74" t="s">
        <v>1772</v>
      </c>
      <c r="D1292" s="74">
        <v>210903</v>
      </c>
      <c r="E1292" s="74" t="s">
        <v>2694</v>
      </c>
      <c r="F1292" s="75">
        <v>288935319</v>
      </c>
      <c r="G1292" s="75">
        <v>287965301</v>
      </c>
      <c r="H1292" s="75">
        <v>288935319</v>
      </c>
      <c r="I1292" s="74" t="s">
        <v>2829</v>
      </c>
      <c r="J1292" s="74" t="s">
        <v>2833</v>
      </c>
      <c r="K1292" s="75">
        <v>5898230</v>
      </c>
      <c r="L1292" s="75">
        <v>0</v>
      </c>
      <c r="M1292" s="75">
        <v>294833549</v>
      </c>
      <c r="N1292" s="75">
        <v>294833549</v>
      </c>
      <c r="O1292" s="75">
        <v>288935319</v>
      </c>
      <c r="P1292" s="75">
        <v>294833549</v>
      </c>
      <c r="Q1292" s="75">
        <v>288935319</v>
      </c>
      <c r="R1292" s="75">
        <v>294833549</v>
      </c>
      <c r="S1292" s="75">
        <v>288935319</v>
      </c>
    </row>
    <row r="1293" spans="1:19" x14ac:dyDescent="0.35">
      <c r="A1293" s="74" t="s">
        <v>1298</v>
      </c>
      <c r="B1293" s="74">
        <v>210</v>
      </c>
      <c r="C1293" s="74" t="s">
        <v>1772</v>
      </c>
      <c r="D1293" s="74">
        <v>210904</v>
      </c>
      <c r="E1293" s="74" t="s">
        <v>2639</v>
      </c>
      <c r="F1293" s="75">
        <v>97623060</v>
      </c>
      <c r="G1293" s="75">
        <v>98777476</v>
      </c>
      <c r="H1293" s="75">
        <v>97623060</v>
      </c>
      <c r="I1293" s="74" t="s">
        <v>2829</v>
      </c>
      <c r="J1293" s="74" t="s">
        <v>2833</v>
      </c>
      <c r="K1293" s="75">
        <v>3155228</v>
      </c>
      <c r="L1293" s="75">
        <v>0</v>
      </c>
      <c r="M1293" s="75">
        <v>100778288</v>
      </c>
      <c r="N1293" s="75">
        <v>100778288</v>
      </c>
      <c r="O1293" s="75">
        <v>97623060</v>
      </c>
      <c r="P1293" s="75">
        <v>100778288</v>
      </c>
      <c r="Q1293" s="75">
        <v>97623060</v>
      </c>
      <c r="R1293" s="75">
        <v>100778288</v>
      </c>
      <c r="S1293" s="75">
        <v>97623060</v>
      </c>
    </row>
    <row r="1294" spans="1:19" x14ac:dyDescent="0.35">
      <c r="A1294" s="74" t="s">
        <v>1299</v>
      </c>
      <c r="B1294" s="74">
        <v>210</v>
      </c>
      <c r="C1294" s="74" t="s">
        <v>1772</v>
      </c>
      <c r="D1294" s="74">
        <v>210905</v>
      </c>
      <c r="E1294" s="74" t="s">
        <v>2709</v>
      </c>
      <c r="F1294" s="75">
        <v>128498985</v>
      </c>
      <c r="G1294" s="75">
        <v>128021977</v>
      </c>
      <c r="H1294" s="75">
        <v>128498985</v>
      </c>
      <c r="I1294" s="74" t="s">
        <v>2829</v>
      </c>
      <c r="J1294" s="74" t="s">
        <v>2833</v>
      </c>
      <c r="K1294" s="75">
        <v>6078385</v>
      </c>
      <c r="L1294" s="75">
        <v>5462828</v>
      </c>
      <c r="M1294" s="75">
        <v>134577370</v>
      </c>
      <c r="N1294" s="75">
        <v>129114542</v>
      </c>
      <c r="O1294" s="75">
        <v>123036157</v>
      </c>
      <c r="P1294" s="75">
        <v>134577370</v>
      </c>
      <c r="Q1294" s="75">
        <v>128498985</v>
      </c>
      <c r="R1294" s="75">
        <v>129114542</v>
      </c>
      <c r="S1294" s="75">
        <v>123036157</v>
      </c>
    </row>
    <row r="1295" spans="1:19" x14ac:dyDescent="0.35">
      <c r="A1295" s="74" t="s">
        <v>1300</v>
      </c>
      <c r="B1295" s="74">
        <v>210</v>
      </c>
      <c r="C1295" s="74" t="s">
        <v>1772</v>
      </c>
      <c r="D1295" s="74">
        <v>210906</v>
      </c>
      <c r="E1295" s="74" t="s">
        <v>2710</v>
      </c>
      <c r="F1295" s="75">
        <v>43696457</v>
      </c>
      <c r="G1295" s="75">
        <v>44466624</v>
      </c>
      <c r="H1295" s="75">
        <v>43696457</v>
      </c>
      <c r="I1295" s="74" t="s">
        <v>2829</v>
      </c>
      <c r="J1295" s="74" t="s">
        <v>2833</v>
      </c>
      <c r="K1295" s="75">
        <v>979108</v>
      </c>
      <c r="L1295" s="75">
        <v>0</v>
      </c>
      <c r="M1295" s="75">
        <v>44675565</v>
      </c>
      <c r="N1295" s="75">
        <v>44675565</v>
      </c>
      <c r="O1295" s="75">
        <v>43696457</v>
      </c>
      <c r="P1295" s="75">
        <v>44675565</v>
      </c>
      <c r="Q1295" s="75">
        <v>43696457</v>
      </c>
      <c r="R1295" s="75">
        <v>44675565</v>
      </c>
      <c r="S1295" s="75">
        <v>43696457</v>
      </c>
    </row>
    <row r="1296" spans="1:19" x14ac:dyDescent="0.35">
      <c r="A1296" s="74" t="s">
        <v>1301</v>
      </c>
      <c r="B1296" s="74">
        <v>211</v>
      </c>
      <c r="C1296" s="74" t="s">
        <v>1773</v>
      </c>
      <c r="D1296" s="74">
        <v>98901</v>
      </c>
      <c r="E1296" s="74" t="s">
        <v>2317</v>
      </c>
      <c r="F1296" s="75">
        <v>28882075</v>
      </c>
      <c r="G1296" s="75">
        <v>28882075</v>
      </c>
      <c r="H1296" s="75">
        <v>28882075</v>
      </c>
      <c r="I1296" s="74" t="s">
        <v>2829</v>
      </c>
      <c r="J1296" s="74" t="s">
        <v>2832</v>
      </c>
      <c r="K1296" s="75">
        <v>50000</v>
      </c>
      <c r="L1296" s="75">
        <v>0</v>
      </c>
      <c r="M1296" s="75">
        <v>28932075</v>
      </c>
      <c r="N1296" s="75">
        <v>28932075</v>
      </c>
      <c r="O1296" s="75">
        <v>28882075</v>
      </c>
      <c r="P1296" s="75">
        <v>28932075</v>
      </c>
      <c r="Q1296" s="75">
        <v>28882075</v>
      </c>
      <c r="R1296" s="75">
        <v>28932075</v>
      </c>
      <c r="S1296" s="75">
        <v>28882075</v>
      </c>
    </row>
    <row r="1297" spans="1:19" x14ac:dyDescent="0.35">
      <c r="A1297" s="74" t="s">
        <v>1302</v>
      </c>
      <c r="B1297" s="74">
        <v>211</v>
      </c>
      <c r="C1297" s="74" t="s">
        <v>1773</v>
      </c>
      <c r="D1297" s="74">
        <v>98903</v>
      </c>
      <c r="E1297" s="74" t="s">
        <v>2318</v>
      </c>
      <c r="F1297" s="75">
        <v>24079200</v>
      </c>
      <c r="G1297" s="75">
        <v>24079200</v>
      </c>
      <c r="H1297" s="75">
        <v>24079200</v>
      </c>
      <c r="I1297" s="74" t="s">
        <v>2829</v>
      </c>
      <c r="J1297" s="74" t="s">
        <v>2832</v>
      </c>
      <c r="K1297" s="75">
        <v>10000</v>
      </c>
      <c r="L1297" s="75">
        <v>10370</v>
      </c>
      <c r="M1297" s="75">
        <v>24089200</v>
      </c>
      <c r="N1297" s="75">
        <v>24078830</v>
      </c>
      <c r="O1297" s="75">
        <v>24068830</v>
      </c>
      <c r="P1297" s="75">
        <v>24089200</v>
      </c>
      <c r="Q1297" s="75">
        <v>24079200</v>
      </c>
      <c r="R1297" s="75">
        <v>24078830</v>
      </c>
      <c r="S1297" s="75">
        <v>24068830</v>
      </c>
    </row>
    <row r="1298" spans="1:19" x14ac:dyDescent="0.35">
      <c r="A1298" s="74" t="s">
        <v>1303</v>
      </c>
      <c r="B1298" s="74">
        <v>211</v>
      </c>
      <c r="C1298" s="74" t="s">
        <v>1773</v>
      </c>
      <c r="D1298" s="74">
        <v>171902</v>
      </c>
      <c r="E1298" s="74" t="s">
        <v>2596</v>
      </c>
      <c r="F1298" s="75">
        <v>59111602</v>
      </c>
      <c r="G1298" s="75">
        <v>59111602</v>
      </c>
      <c r="H1298" s="75">
        <v>59111602</v>
      </c>
      <c r="I1298" s="74" t="s">
        <v>2829</v>
      </c>
      <c r="J1298" s="74" t="s">
        <v>2832</v>
      </c>
      <c r="K1298" s="75">
        <v>172500</v>
      </c>
      <c r="L1298" s="75">
        <v>0</v>
      </c>
      <c r="M1298" s="75">
        <v>59284102</v>
      </c>
      <c r="N1298" s="75">
        <v>59284102</v>
      </c>
      <c r="O1298" s="75">
        <v>59111602</v>
      </c>
      <c r="P1298" s="75">
        <v>59284102</v>
      </c>
      <c r="Q1298" s="75">
        <v>59111602</v>
      </c>
      <c r="R1298" s="75">
        <v>59284102</v>
      </c>
      <c r="S1298" s="75">
        <v>59111602</v>
      </c>
    </row>
    <row r="1299" spans="1:19" x14ac:dyDescent="0.35">
      <c r="A1299" s="74" t="s">
        <v>1304</v>
      </c>
      <c r="B1299" s="74">
        <v>211</v>
      </c>
      <c r="C1299" s="74" t="s">
        <v>1773</v>
      </c>
      <c r="D1299" s="74">
        <v>211901</v>
      </c>
      <c r="E1299" s="74" t="s">
        <v>2320</v>
      </c>
      <c r="F1299" s="75">
        <v>116263090</v>
      </c>
      <c r="G1299" s="75">
        <v>116263090</v>
      </c>
      <c r="H1299" s="75">
        <v>116263090</v>
      </c>
      <c r="I1299" s="74" t="s">
        <v>2829</v>
      </c>
      <c r="J1299" s="74" t="s">
        <v>2832</v>
      </c>
      <c r="K1299" s="75">
        <v>886050</v>
      </c>
      <c r="L1299" s="75">
        <v>0</v>
      </c>
      <c r="M1299" s="75">
        <v>117149140</v>
      </c>
      <c r="N1299" s="75">
        <v>117149140</v>
      </c>
      <c r="O1299" s="75">
        <v>116263090</v>
      </c>
      <c r="P1299" s="75">
        <v>117149140</v>
      </c>
      <c r="Q1299" s="75">
        <v>116263090</v>
      </c>
      <c r="R1299" s="75">
        <v>117149140</v>
      </c>
      <c r="S1299" s="75">
        <v>116263090</v>
      </c>
    </row>
    <row r="1300" spans="1:19" x14ac:dyDescent="0.35">
      <c r="A1300" s="74" t="s">
        <v>1305</v>
      </c>
      <c r="B1300" s="74">
        <v>211</v>
      </c>
      <c r="C1300" s="74" t="s">
        <v>1773</v>
      </c>
      <c r="D1300" s="74">
        <v>211902</v>
      </c>
      <c r="E1300" s="74" t="s">
        <v>2119</v>
      </c>
      <c r="F1300" s="75">
        <v>410493015</v>
      </c>
      <c r="G1300" s="75">
        <v>410493015</v>
      </c>
      <c r="H1300" s="75">
        <v>410493015</v>
      </c>
      <c r="I1300" s="74" t="s">
        <v>2829</v>
      </c>
      <c r="J1300" s="74" t="s">
        <v>2832</v>
      </c>
      <c r="K1300" s="75">
        <v>4454140</v>
      </c>
      <c r="L1300" s="75">
        <v>0</v>
      </c>
      <c r="M1300" s="75">
        <v>414947155</v>
      </c>
      <c r="N1300" s="75">
        <v>414947155</v>
      </c>
      <c r="O1300" s="75">
        <v>410493015</v>
      </c>
      <c r="P1300" s="75">
        <v>414947155</v>
      </c>
      <c r="Q1300" s="75">
        <v>410493015</v>
      </c>
      <c r="R1300" s="75">
        <v>414947155</v>
      </c>
      <c r="S1300" s="75">
        <v>410493015</v>
      </c>
    </row>
    <row r="1301" spans="1:19" x14ac:dyDescent="0.35">
      <c r="A1301" s="74" t="s">
        <v>1306</v>
      </c>
      <c r="B1301" s="74">
        <v>212</v>
      </c>
      <c r="C1301" s="74" t="s">
        <v>1774</v>
      </c>
      <c r="D1301" s="74">
        <v>92901</v>
      </c>
      <c r="E1301" s="74" t="s">
        <v>2297</v>
      </c>
      <c r="F1301" s="75">
        <v>96841608</v>
      </c>
      <c r="G1301" s="75">
        <v>97759231</v>
      </c>
      <c r="H1301" s="75">
        <v>96841608</v>
      </c>
      <c r="I1301" s="74" t="s">
        <v>2829</v>
      </c>
      <c r="J1301" s="74" t="s">
        <v>2833</v>
      </c>
      <c r="K1301" s="75">
        <v>4790579</v>
      </c>
      <c r="L1301" s="75">
        <v>5873970</v>
      </c>
      <c r="M1301" s="75">
        <v>101632187</v>
      </c>
      <c r="N1301" s="75">
        <v>95758217</v>
      </c>
      <c r="O1301" s="75">
        <v>90967638</v>
      </c>
      <c r="P1301" s="75">
        <v>101632187</v>
      </c>
      <c r="Q1301" s="75">
        <v>96841608</v>
      </c>
      <c r="R1301" s="75">
        <v>95758217</v>
      </c>
      <c r="S1301" s="75">
        <v>90967638</v>
      </c>
    </row>
    <row r="1302" spans="1:19" x14ac:dyDescent="0.35">
      <c r="A1302" s="74" t="s">
        <v>1307</v>
      </c>
      <c r="B1302" s="74">
        <v>212</v>
      </c>
      <c r="C1302" s="74" t="s">
        <v>1774</v>
      </c>
      <c r="D1302" s="74">
        <v>212901</v>
      </c>
      <c r="E1302" s="74" t="s">
        <v>2711</v>
      </c>
      <c r="F1302" s="75">
        <v>336921477</v>
      </c>
      <c r="G1302" s="75">
        <v>334567776</v>
      </c>
      <c r="H1302" s="75">
        <v>336921477</v>
      </c>
      <c r="I1302" s="74" t="s">
        <v>2829</v>
      </c>
      <c r="J1302" s="74" t="s">
        <v>2833</v>
      </c>
      <c r="K1302" s="75">
        <v>12914761</v>
      </c>
      <c r="L1302" s="75">
        <v>22182302</v>
      </c>
      <c r="M1302" s="75">
        <v>349836238</v>
      </c>
      <c r="N1302" s="75">
        <v>327653936</v>
      </c>
      <c r="O1302" s="75">
        <v>314739175</v>
      </c>
      <c r="P1302" s="75">
        <v>349836238</v>
      </c>
      <c r="Q1302" s="75">
        <v>336921477</v>
      </c>
      <c r="R1302" s="75">
        <v>327653936</v>
      </c>
      <c r="S1302" s="75">
        <v>314739175</v>
      </c>
    </row>
    <row r="1303" spans="1:19" x14ac:dyDescent="0.35">
      <c r="A1303" s="74" t="s">
        <v>1308</v>
      </c>
      <c r="B1303" s="74">
        <v>212</v>
      </c>
      <c r="C1303" s="74" t="s">
        <v>1774</v>
      </c>
      <c r="D1303" s="74">
        <v>212902</v>
      </c>
      <c r="E1303" s="74" t="s">
        <v>2029</v>
      </c>
      <c r="F1303" s="75">
        <v>572694155</v>
      </c>
      <c r="G1303" s="75">
        <v>570643429</v>
      </c>
      <c r="H1303" s="75">
        <v>572694155</v>
      </c>
      <c r="I1303" s="74" t="s">
        <v>2829</v>
      </c>
      <c r="J1303" s="74" t="s">
        <v>2833</v>
      </c>
      <c r="K1303" s="75">
        <v>21870486</v>
      </c>
      <c r="L1303" s="75">
        <v>0</v>
      </c>
      <c r="M1303" s="75">
        <v>594564641</v>
      </c>
      <c r="N1303" s="75">
        <v>594564641</v>
      </c>
      <c r="O1303" s="75">
        <v>572694155</v>
      </c>
      <c r="P1303" s="75">
        <v>594564641</v>
      </c>
      <c r="Q1303" s="75">
        <v>572694155</v>
      </c>
      <c r="R1303" s="75">
        <v>594564641</v>
      </c>
      <c r="S1303" s="75">
        <v>572694155</v>
      </c>
    </row>
    <row r="1304" spans="1:19" x14ac:dyDescent="0.35">
      <c r="A1304" s="74" t="s">
        <v>1309</v>
      </c>
      <c r="B1304" s="74">
        <v>212</v>
      </c>
      <c r="C1304" s="74" t="s">
        <v>1774</v>
      </c>
      <c r="D1304" s="74">
        <v>212903</v>
      </c>
      <c r="E1304" s="74" t="s">
        <v>2712</v>
      </c>
      <c r="F1304" s="75">
        <v>1219082353</v>
      </c>
      <c r="G1304" s="75">
        <v>1240106564</v>
      </c>
      <c r="H1304" s="75">
        <v>1219082353</v>
      </c>
      <c r="I1304" s="74" t="s">
        <v>2829</v>
      </c>
      <c r="J1304" s="74" t="s">
        <v>2833</v>
      </c>
      <c r="K1304" s="75">
        <v>49761682</v>
      </c>
      <c r="L1304" s="75">
        <v>0</v>
      </c>
      <c r="M1304" s="75">
        <v>1268844035</v>
      </c>
      <c r="N1304" s="75">
        <v>1268844035</v>
      </c>
      <c r="O1304" s="75">
        <v>1219082353</v>
      </c>
      <c r="P1304" s="75">
        <v>1268844035</v>
      </c>
      <c r="Q1304" s="75">
        <v>1219082353</v>
      </c>
      <c r="R1304" s="75">
        <v>1268844035</v>
      </c>
      <c r="S1304" s="75">
        <v>1219082353</v>
      </c>
    </row>
    <row r="1305" spans="1:19" x14ac:dyDescent="0.35">
      <c r="A1305" s="74" t="s">
        <v>1310</v>
      </c>
      <c r="B1305" s="74">
        <v>212</v>
      </c>
      <c r="C1305" s="74" t="s">
        <v>1774</v>
      </c>
      <c r="D1305" s="74">
        <v>212904</v>
      </c>
      <c r="E1305" s="74" t="s">
        <v>2030</v>
      </c>
      <c r="F1305" s="75">
        <v>184930139</v>
      </c>
      <c r="G1305" s="75">
        <v>182483075</v>
      </c>
      <c r="H1305" s="75">
        <v>184930139</v>
      </c>
      <c r="I1305" s="74" t="s">
        <v>2829</v>
      </c>
      <c r="J1305" s="74" t="s">
        <v>2833</v>
      </c>
      <c r="K1305" s="75">
        <v>5935671</v>
      </c>
      <c r="L1305" s="75">
        <v>0</v>
      </c>
      <c r="M1305" s="75">
        <v>190865810</v>
      </c>
      <c r="N1305" s="75">
        <v>190865810</v>
      </c>
      <c r="O1305" s="75">
        <v>184930139</v>
      </c>
      <c r="P1305" s="75">
        <v>190865810</v>
      </c>
      <c r="Q1305" s="75">
        <v>184930139</v>
      </c>
      <c r="R1305" s="75">
        <v>190865810</v>
      </c>
      <c r="S1305" s="75">
        <v>184930139</v>
      </c>
    </row>
    <row r="1306" spans="1:19" x14ac:dyDescent="0.35">
      <c r="A1306" s="74" t="s">
        <v>1311</v>
      </c>
      <c r="B1306" s="74">
        <v>212</v>
      </c>
      <c r="C1306" s="74" t="s">
        <v>1774</v>
      </c>
      <c r="D1306" s="74">
        <v>212905</v>
      </c>
      <c r="E1306" s="74" t="s">
        <v>2713</v>
      </c>
      <c r="F1306" s="75">
        <v>7843721058</v>
      </c>
      <c r="G1306" s="75">
        <v>7933412546</v>
      </c>
      <c r="H1306" s="75">
        <v>7843721058</v>
      </c>
      <c r="I1306" s="74" t="s">
        <v>2829</v>
      </c>
      <c r="J1306" s="74" t="s">
        <v>2833</v>
      </c>
      <c r="K1306" s="75">
        <v>225788395</v>
      </c>
      <c r="L1306" s="75">
        <v>0</v>
      </c>
      <c r="M1306" s="75">
        <v>8069509453</v>
      </c>
      <c r="N1306" s="75">
        <v>8069509453</v>
      </c>
      <c r="O1306" s="75">
        <v>7843721058</v>
      </c>
      <c r="P1306" s="75">
        <v>8069509453</v>
      </c>
      <c r="Q1306" s="75">
        <v>7843721058</v>
      </c>
      <c r="R1306" s="75">
        <v>8069509453</v>
      </c>
      <c r="S1306" s="75">
        <v>7843721058</v>
      </c>
    </row>
    <row r="1307" spans="1:19" x14ac:dyDescent="0.35">
      <c r="A1307" s="74" t="s">
        <v>1312</v>
      </c>
      <c r="B1307" s="74">
        <v>212</v>
      </c>
      <c r="C1307" s="74" t="s">
        <v>1774</v>
      </c>
      <c r="D1307" s="74">
        <v>212906</v>
      </c>
      <c r="E1307" s="74" t="s">
        <v>2714</v>
      </c>
      <c r="F1307" s="75">
        <v>1791158215</v>
      </c>
      <c r="G1307" s="75">
        <v>1805469858</v>
      </c>
      <c r="H1307" s="75">
        <v>1791158215</v>
      </c>
      <c r="I1307" s="74" t="s">
        <v>2829</v>
      </c>
      <c r="J1307" s="74" t="s">
        <v>2833</v>
      </c>
      <c r="K1307" s="75">
        <v>57051661</v>
      </c>
      <c r="L1307" s="75">
        <v>0</v>
      </c>
      <c r="M1307" s="75">
        <v>1848209876</v>
      </c>
      <c r="N1307" s="75">
        <v>1848209876</v>
      </c>
      <c r="O1307" s="75">
        <v>1791158215</v>
      </c>
      <c r="P1307" s="75">
        <v>1848209876</v>
      </c>
      <c r="Q1307" s="75">
        <v>1791158215</v>
      </c>
      <c r="R1307" s="75">
        <v>1848209876</v>
      </c>
      <c r="S1307" s="75">
        <v>1791158215</v>
      </c>
    </row>
    <row r="1308" spans="1:19" x14ac:dyDescent="0.35">
      <c r="A1308" s="74" t="s">
        <v>1313</v>
      </c>
      <c r="B1308" s="74">
        <v>212</v>
      </c>
      <c r="C1308" s="74" t="s">
        <v>1774</v>
      </c>
      <c r="D1308" s="74">
        <v>212909</v>
      </c>
      <c r="E1308" s="74" t="s">
        <v>2715</v>
      </c>
      <c r="F1308" s="75">
        <v>1132487761</v>
      </c>
      <c r="G1308" s="75">
        <v>1149897831</v>
      </c>
      <c r="H1308" s="75">
        <v>1132487761</v>
      </c>
      <c r="I1308" s="74" t="s">
        <v>2829</v>
      </c>
      <c r="J1308" s="74" t="s">
        <v>2833</v>
      </c>
      <c r="K1308" s="75">
        <v>39527583</v>
      </c>
      <c r="L1308" s="75">
        <v>0</v>
      </c>
      <c r="M1308" s="75">
        <v>1172015344</v>
      </c>
      <c r="N1308" s="75">
        <v>1172015344</v>
      </c>
      <c r="O1308" s="75">
        <v>1132487761</v>
      </c>
      <c r="P1308" s="75">
        <v>1172015344</v>
      </c>
      <c r="Q1308" s="75">
        <v>1132487761</v>
      </c>
      <c r="R1308" s="75">
        <v>1172015344</v>
      </c>
      <c r="S1308" s="75">
        <v>1132487761</v>
      </c>
    </row>
    <row r="1309" spans="1:19" x14ac:dyDescent="0.35">
      <c r="A1309" s="74" t="s">
        <v>1314</v>
      </c>
      <c r="B1309" s="74">
        <v>212</v>
      </c>
      <c r="C1309" s="74" t="s">
        <v>1774</v>
      </c>
      <c r="D1309" s="74">
        <v>212910</v>
      </c>
      <c r="E1309" s="74" t="s">
        <v>2716</v>
      </c>
      <c r="F1309" s="75">
        <v>375851272</v>
      </c>
      <c r="G1309" s="75">
        <v>371628166</v>
      </c>
      <c r="H1309" s="75">
        <v>375851272</v>
      </c>
      <c r="I1309" s="74" t="s">
        <v>2829</v>
      </c>
      <c r="J1309" s="74" t="s">
        <v>2833</v>
      </c>
      <c r="K1309" s="75">
        <v>12577190</v>
      </c>
      <c r="L1309" s="75">
        <v>0</v>
      </c>
      <c r="M1309" s="75">
        <v>388428462</v>
      </c>
      <c r="N1309" s="75">
        <v>388428462</v>
      </c>
      <c r="O1309" s="75">
        <v>375851272</v>
      </c>
      <c r="P1309" s="75">
        <v>388428462</v>
      </c>
      <c r="Q1309" s="75">
        <v>375851272</v>
      </c>
      <c r="R1309" s="75">
        <v>388428462</v>
      </c>
      <c r="S1309" s="75">
        <v>375851272</v>
      </c>
    </row>
    <row r="1310" spans="1:19" x14ac:dyDescent="0.35">
      <c r="A1310" s="74" t="s">
        <v>1315</v>
      </c>
      <c r="B1310" s="74">
        <v>212</v>
      </c>
      <c r="C1310" s="74" t="s">
        <v>1774</v>
      </c>
      <c r="D1310" s="74">
        <v>234906</v>
      </c>
      <c r="E1310" s="74" t="s">
        <v>2374</v>
      </c>
      <c r="F1310" s="75">
        <v>77284974</v>
      </c>
      <c r="G1310" s="75">
        <v>76454777</v>
      </c>
      <c r="H1310" s="75">
        <v>77284974</v>
      </c>
      <c r="I1310" s="74" t="s">
        <v>2829</v>
      </c>
      <c r="J1310" s="74" t="s">
        <v>2833</v>
      </c>
      <c r="K1310" s="75">
        <v>3521186</v>
      </c>
      <c r="L1310" s="75">
        <v>5631641</v>
      </c>
      <c r="M1310" s="75">
        <v>80806160</v>
      </c>
      <c r="N1310" s="75">
        <v>75174519</v>
      </c>
      <c r="O1310" s="75">
        <v>71653333</v>
      </c>
      <c r="P1310" s="75">
        <v>80806160</v>
      </c>
      <c r="Q1310" s="75">
        <v>77284974</v>
      </c>
      <c r="R1310" s="75">
        <v>75174519</v>
      </c>
      <c r="S1310" s="75">
        <v>71653333</v>
      </c>
    </row>
    <row r="1311" spans="1:19" x14ac:dyDescent="0.35">
      <c r="A1311" s="74" t="s">
        <v>1316</v>
      </c>
      <c r="B1311" s="74">
        <v>213</v>
      </c>
      <c r="C1311" s="74" t="s">
        <v>1775</v>
      </c>
      <c r="D1311" s="74">
        <v>18905</v>
      </c>
      <c r="E1311" s="74" t="s">
        <v>1923</v>
      </c>
      <c r="F1311" s="75">
        <v>459633</v>
      </c>
      <c r="G1311" s="75">
        <v>459633</v>
      </c>
      <c r="H1311" s="75">
        <v>459633</v>
      </c>
      <c r="I1311" s="74" t="s">
        <v>2829</v>
      </c>
      <c r="J1311" s="74" t="s">
        <v>2832</v>
      </c>
      <c r="K1311" s="75">
        <v>20000</v>
      </c>
      <c r="L1311" s="75">
        <v>0</v>
      </c>
      <c r="M1311" s="75">
        <v>479633</v>
      </c>
      <c r="N1311" s="75">
        <v>479633</v>
      </c>
      <c r="O1311" s="75">
        <v>459633</v>
      </c>
      <c r="P1311" s="75">
        <v>479633</v>
      </c>
      <c r="Q1311" s="75">
        <v>459633</v>
      </c>
      <c r="R1311" s="75">
        <v>479633</v>
      </c>
      <c r="S1311" s="75">
        <v>459633</v>
      </c>
    </row>
    <row r="1312" spans="1:19" x14ac:dyDescent="0.35">
      <c r="A1312" s="74" t="s">
        <v>1317</v>
      </c>
      <c r="B1312" s="74">
        <v>213</v>
      </c>
      <c r="C1312" s="74" t="s">
        <v>1775</v>
      </c>
      <c r="D1312" s="74">
        <v>72901</v>
      </c>
      <c r="E1312" s="74" t="s">
        <v>5221</v>
      </c>
      <c r="F1312" s="75">
        <v>3230691</v>
      </c>
      <c r="G1312" s="75">
        <v>3230691</v>
      </c>
      <c r="H1312" s="75">
        <v>3230691</v>
      </c>
      <c r="I1312" s="74" t="s">
        <v>2829</v>
      </c>
      <c r="J1312" s="74" t="s">
        <v>2832</v>
      </c>
      <c r="K1312" s="75">
        <v>93110</v>
      </c>
      <c r="L1312" s="75">
        <v>0</v>
      </c>
      <c r="M1312" s="75">
        <v>3323801</v>
      </c>
      <c r="N1312" s="75">
        <v>3323801</v>
      </c>
      <c r="O1312" s="75">
        <v>3230691</v>
      </c>
      <c r="P1312" s="75">
        <v>3323801</v>
      </c>
      <c r="Q1312" s="75">
        <v>3230691</v>
      </c>
      <c r="R1312" s="75">
        <v>3323801</v>
      </c>
      <c r="S1312" s="75">
        <v>3230691</v>
      </c>
    </row>
    <row r="1313" spans="1:19" x14ac:dyDescent="0.35">
      <c r="A1313" s="74" t="s">
        <v>1318</v>
      </c>
      <c r="B1313" s="74">
        <v>213</v>
      </c>
      <c r="C1313" s="74" t="s">
        <v>1775</v>
      </c>
      <c r="D1313" s="74">
        <v>111901</v>
      </c>
      <c r="E1313" s="74" t="s">
        <v>2411</v>
      </c>
      <c r="F1313" s="75">
        <v>8776136</v>
      </c>
      <c r="G1313" s="75">
        <v>8776136</v>
      </c>
      <c r="H1313" s="75">
        <v>8776136</v>
      </c>
      <c r="I1313" s="74" t="s">
        <v>2829</v>
      </c>
      <c r="J1313" s="74" t="s">
        <v>2832</v>
      </c>
      <c r="K1313" s="75">
        <v>137500</v>
      </c>
      <c r="L1313" s="75">
        <v>0</v>
      </c>
      <c r="M1313" s="75">
        <v>8913636</v>
      </c>
      <c r="N1313" s="75">
        <v>8913636</v>
      </c>
      <c r="O1313" s="75">
        <v>8776136</v>
      </c>
      <c r="P1313" s="75">
        <v>8913636</v>
      </c>
      <c r="Q1313" s="75">
        <v>8776136</v>
      </c>
      <c r="R1313" s="75">
        <v>8913636</v>
      </c>
      <c r="S1313" s="75">
        <v>8776136</v>
      </c>
    </row>
    <row r="1314" spans="1:19" x14ac:dyDescent="0.35">
      <c r="A1314" s="74" t="s">
        <v>1319</v>
      </c>
      <c r="B1314" s="74">
        <v>213</v>
      </c>
      <c r="C1314" s="74" t="s">
        <v>1775</v>
      </c>
      <c r="D1314" s="74">
        <v>213901</v>
      </c>
      <c r="E1314" s="74" t="s">
        <v>2414</v>
      </c>
      <c r="F1314" s="75">
        <v>3016059436</v>
      </c>
      <c r="G1314" s="75">
        <v>3016059436</v>
      </c>
      <c r="H1314" s="75">
        <v>3016059436</v>
      </c>
      <c r="I1314" s="74" t="s">
        <v>2829</v>
      </c>
      <c r="J1314" s="74" t="s">
        <v>2832</v>
      </c>
      <c r="K1314" s="75">
        <v>18636671</v>
      </c>
      <c r="L1314" s="75">
        <v>32655690</v>
      </c>
      <c r="M1314" s="75">
        <v>3034696107</v>
      </c>
      <c r="N1314" s="75">
        <v>3002040417</v>
      </c>
      <c r="O1314" s="75">
        <v>2983403746</v>
      </c>
      <c r="P1314" s="75">
        <v>3034696107</v>
      </c>
      <c r="Q1314" s="75">
        <v>3016059436</v>
      </c>
      <c r="R1314" s="75">
        <v>3002040417</v>
      </c>
      <c r="S1314" s="75">
        <v>2983403746</v>
      </c>
    </row>
    <row r="1315" spans="1:19" x14ac:dyDescent="0.35">
      <c r="A1315" s="74" t="s">
        <v>1320</v>
      </c>
      <c r="B1315" s="74">
        <v>214</v>
      </c>
      <c r="C1315" s="74" t="s">
        <v>1776</v>
      </c>
      <c r="D1315" s="74">
        <v>214901</v>
      </c>
      <c r="E1315" s="74" t="s">
        <v>5242</v>
      </c>
      <c r="F1315" s="75">
        <v>1288992753</v>
      </c>
      <c r="G1315" s="75">
        <v>1436247793</v>
      </c>
      <c r="H1315" s="75">
        <v>1436247793</v>
      </c>
      <c r="I1315" s="74" t="s">
        <v>2830</v>
      </c>
      <c r="J1315" s="74" t="s">
        <v>2836</v>
      </c>
      <c r="K1315" s="75">
        <v>49104740</v>
      </c>
      <c r="L1315" s="75">
        <v>0</v>
      </c>
      <c r="M1315" s="75">
        <v>1485352533</v>
      </c>
      <c r="N1315" s="75">
        <v>1485352533</v>
      </c>
      <c r="O1315" s="75">
        <v>1436247793</v>
      </c>
      <c r="P1315" s="75">
        <v>1485352533</v>
      </c>
      <c r="Q1315" s="75">
        <v>1436247793</v>
      </c>
      <c r="R1315" s="75">
        <v>1485352533</v>
      </c>
      <c r="S1315" s="75">
        <v>1436247793</v>
      </c>
    </row>
    <row r="1316" spans="1:19" x14ac:dyDescent="0.35">
      <c r="A1316" s="74" t="s">
        <v>1321</v>
      </c>
      <c r="B1316" s="74">
        <v>214</v>
      </c>
      <c r="C1316" s="74" t="s">
        <v>1776</v>
      </c>
      <c r="D1316" s="74">
        <v>214902</v>
      </c>
      <c r="E1316" s="74" t="s">
        <v>2718</v>
      </c>
      <c r="F1316" s="75">
        <v>182502255</v>
      </c>
      <c r="G1316" s="75">
        <v>182502255</v>
      </c>
      <c r="H1316" s="75">
        <v>182502255</v>
      </c>
      <c r="I1316" s="74" t="s">
        <v>2829</v>
      </c>
      <c r="J1316" s="74" t="s">
        <v>2832</v>
      </c>
      <c r="K1316" s="75">
        <v>749730</v>
      </c>
      <c r="L1316" s="75">
        <v>0</v>
      </c>
      <c r="M1316" s="75">
        <v>183251985</v>
      </c>
      <c r="N1316" s="75">
        <v>183251985</v>
      </c>
      <c r="O1316" s="75">
        <v>182502255</v>
      </c>
      <c r="P1316" s="75">
        <v>183251985</v>
      </c>
      <c r="Q1316" s="75">
        <v>182502255</v>
      </c>
      <c r="R1316" s="75">
        <v>183251985</v>
      </c>
      <c r="S1316" s="75">
        <v>182502255</v>
      </c>
    </row>
    <row r="1317" spans="1:19" x14ac:dyDescent="0.35">
      <c r="A1317" s="74" t="s">
        <v>1322</v>
      </c>
      <c r="B1317" s="74">
        <v>214</v>
      </c>
      <c r="C1317" s="74" t="s">
        <v>1776</v>
      </c>
      <c r="D1317" s="74">
        <v>214903</v>
      </c>
      <c r="E1317" s="74" t="s">
        <v>2719</v>
      </c>
      <c r="F1317" s="75">
        <v>368008028</v>
      </c>
      <c r="G1317" s="75">
        <v>474849918</v>
      </c>
      <c r="H1317" s="75">
        <v>474849918</v>
      </c>
      <c r="I1317" s="74" t="s">
        <v>2830</v>
      </c>
      <c r="J1317" s="74" t="s">
        <v>2836</v>
      </c>
      <c r="K1317" s="75">
        <v>25611340</v>
      </c>
      <c r="L1317" s="75">
        <v>0</v>
      </c>
      <c r="M1317" s="75">
        <v>500461258</v>
      </c>
      <c r="N1317" s="75">
        <v>500461258</v>
      </c>
      <c r="O1317" s="75">
        <v>474849918</v>
      </c>
      <c r="P1317" s="75">
        <v>500461258</v>
      </c>
      <c r="Q1317" s="75">
        <v>474849918</v>
      </c>
      <c r="R1317" s="75">
        <v>500461258</v>
      </c>
      <c r="S1317" s="75">
        <v>474849918</v>
      </c>
    </row>
    <row r="1318" spans="1:19" x14ac:dyDescent="0.35">
      <c r="A1318" s="74" t="s">
        <v>1323</v>
      </c>
      <c r="B1318" s="74">
        <v>215</v>
      </c>
      <c r="C1318" s="74" t="s">
        <v>1777</v>
      </c>
      <c r="D1318" s="74">
        <v>67907</v>
      </c>
      <c r="E1318" s="74" t="s">
        <v>2174</v>
      </c>
      <c r="F1318" s="75">
        <v>7048830</v>
      </c>
      <c r="G1318" s="75">
        <v>7048830</v>
      </c>
      <c r="H1318" s="75">
        <v>7048830</v>
      </c>
      <c r="I1318" s="74" t="s">
        <v>2829</v>
      </c>
      <c r="J1318" s="74" t="s">
        <v>2833</v>
      </c>
      <c r="K1318" s="75">
        <v>125130</v>
      </c>
      <c r="L1318" s="75">
        <v>0</v>
      </c>
      <c r="M1318" s="75">
        <v>7173960</v>
      </c>
      <c r="N1318" s="75">
        <v>7173960</v>
      </c>
      <c r="O1318" s="75">
        <v>7048830</v>
      </c>
      <c r="P1318" s="75">
        <v>7173960</v>
      </c>
      <c r="Q1318" s="75">
        <v>7048830</v>
      </c>
      <c r="R1318" s="75">
        <v>7173960</v>
      </c>
      <c r="S1318" s="75">
        <v>7048830</v>
      </c>
    </row>
    <row r="1319" spans="1:19" x14ac:dyDescent="0.35">
      <c r="A1319" s="74" t="s">
        <v>1324</v>
      </c>
      <c r="B1319" s="74">
        <v>215</v>
      </c>
      <c r="C1319" s="74" t="s">
        <v>1777</v>
      </c>
      <c r="D1319" s="74">
        <v>209901</v>
      </c>
      <c r="E1319" s="74" t="s">
        <v>2707</v>
      </c>
      <c r="F1319" s="75">
        <v>1808955</v>
      </c>
      <c r="G1319" s="75">
        <v>1808955</v>
      </c>
      <c r="H1319" s="75">
        <v>1808955</v>
      </c>
      <c r="I1319" s="74" t="s">
        <v>2829</v>
      </c>
      <c r="J1319" s="74" t="s">
        <v>2833</v>
      </c>
      <c r="K1319" s="75">
        <v>20000</v>
      </c>
      <c r="L1319" s="75">
        <v>0</v>
      </c>
      <c r="M1319" s="75">
        <v>1828955</v>
      </c>
      <c r="N1319" s="75">
        <v>1828955</v>
      </c>
      <c r="O1319" s="75">
        <v>1808955</v>
      </c>
      <c r="P1319" s="75">
        <v>1828955</v>
      </c>
      <c r="Q1319" s="75">
        <v>1808955</v>
      </c>
      <c r="R1319" s="75">
        <v>1828955</v>
      </c>
      <c r="S1319" s="75">
        <v>1808955</v>
      </c>
    </row>
    <row r="1320" spans="1:19" x14ac:dyDescent="0.35">
      <c r="A1320" s="74" t="s">
        <v>1325</v>
      </c>
      <c r="B1320" s="74">
        <v>215</v>
      </c>
      <c r="C1320" s="74" t="s">
        <v>1777</v>
      </c>
      <c r="D1320" s="74">
        <v>209902</v>
      </c>
      <c r="E1320" s="74" t="s">
        <v>1989</v>
      </c>
      <c r="F1320" s="75">
        <v>5465798</v>
      </c>
      <c r="G1320" s="75">
        <v>5313759</v>
      </c>
      <c r="H1320" s="75">
        <v>5465798</v>
      </c>
      <c r="I1320" s="74" t="s">
        <v>2829</v>
      </c>
      <c r="J1320" s="74" t="s">
        <v>2833</v>
      </c>
      <c r="K1320" s="75">
        <v>91080</v>
      </c>
      <c r="L1320" s="75">
        <v>0</v>
      </c>
      <c r="M1320" s="75">
        <v>5556878</v>
      </c>
      <c r="N1320" s="75">
        <v>5556878</v>
      </c>
      <c r="O1320" s="75">
        <v>5465798</v>
      </c>
      <c r="P1320" s="75">
        <v>5556878</v>
      </c>
      <c r="Q1320" s="75">
        <v>5465798</v>
      </c>
      <c r="R1320" s="75">
        <v>5556878</v>
      </c>
      <c r="S1320" s="75">
        <v>5465798</v>
      </c>
    </row>
    <row r="1321" spans="1:19" x14ac:dyDescent="0.35">
      <c r="A1321" s="74" t="s">
        <v>1326</v>
      </c>
      <c r="B1321" s="74">
        <v>215</v>
      </c>
      <c r="C1321" s="74" t="s">
        <v>1777</v>
      </c>
      <c r="D1321" s="74">
        <v>215901</v>
      </c>
      <c r="E1321" s="74" t="s">
        <v>2720</v>
      </c>
      <c r="F1321" s="75">
        <v>524560583</v>
      </c>
      <c r="G1321" s="75">
        <v>538578951</v>
      </c>
      <c r="H1321" s="75">
        <v>524560583</v>
      </c>
      <c r="I1321" s="74" t="s">
        <v>2829</v>
      </c>
      <c r="J1321" s="74" t="s">
        <v>2833</v>
      </c>
      <c r="K1321" s="75">
        <v>19453660</v>
      </c>
      <c r="L1321" s="75">
        <v>0</v>
      </c>
      <c r="M1321" s="75">
        <v>544014243</v>
      </c>
      <c r="N1321" s="75">
        <v>544014243</v>
      </c>
      <c r="O1321" s="75">
        <v>524560583</v>
      </c>
      <c r="P1321" s="75">
        <v>544014243</v>
      </c>
      <c r="Q1321" s="75">
        <v>524560583</v>
      </c>
      <c r="R1321" s="75">
        <v>544014243</v>
      </c>
      <c r="S1321" s="75">
        <v>524560583</v>
      </c>
    </row>
    <row r="1322" spans="1:19" x14ac:dyDescent="0.35">
      <c r="A1322" s="74" t="s">
        <v>1327</v>
      </c>
      <c r="B1322" s="74">
        <v>215</v>
      </c>
      <c r="C1322" s="74" t="s">
        <v>1777</v>
      </c>
      <c r="D1322" s="74">
        <v>224902</v>
      </c>
      <c r="E1322" s="74" t="s">
        <v>2721</v>
      </c>
      <c r="F1322" s="75">
        <v>3660140</v>
      </c>
      <c r="G1322" s="75">
        <v>3660140</v>
      </c>
      <c r="H1322" s="75">
        <v>3660140</v>
      </c>
      <c r="I1322" s="74" t="s">
        <v>2829</v>
      </c>
      <c r="J1322" s="74" t="s">
        <v>2833</v>
      </c>
      <c r="K1322" s="75">
        <v>90000</v>
      </c>
      <c r="L1322" s="75">
        <v>0</v>
      </c>
      <c r="M1322" s="75">
        <v>3750140</v>
      </c>
      <c r="N1322" s="75">
        <v>3750140</v>
      </c>
      <c r="O1322" s="75">
        <v>3660140</v>
      </c>
      <c r="P1322" s="75">
        <v>3750140</v>
      </c>
      <c r="Q1322" s="75">
        <v>3660140</v>
      </c>
      <c r="R1322" s="75">
        <v>3750140</v>
      </c>
      <c r="S1322" s="75">
        <v>3660140</v>
      </c>
    </row>
    <row r="1323" spans="1:19" x14ac:dyDescent="0.35">
      <c r="A1323" s="74" t="s">
        <v>1328</v>
      </c>
      <c r="B1323" s="74">
        <v>215</v>
      </c>
      <c r="C1323" s="74" t="s">
        <v>1777</v>
      </c>
      <c r="D1323" s="74">
        <v>252901</v>
      </c>
      <c r="E1323" s="74" t="s">
        <v>2722</v>
      </c>
      <c r="F1323" s="75">
        <v>349565</v>
      </c>
      <c r="G1323" s="75">
        <v>349565</v>
      </c>
      <c r="H1323" s="75">
        <v>349565</v>
      </c>
      <c r="I1323" s="74" t="s">
        <v>2829</v>
      </c>
      <c r="J1323" s="74" t="s">
        <v>2833</v>
      </c>
      <c r="K1323" s="75">
        <v>0</v>
      </c>
      <c r="L1323" s="75">
        <v>0</v>
      </c>
      <c r="M1323" s="75">
        <v>349565</v>
      </c>
      <c r="N1323" s="75">
        <v>349565</v>
      </c>
      <c r="O1323" s="75">
        <v>349565</v>
      </c>
      <c r="P1323" s="75">
        <v>349565</v>
      </c>
      <c r="Q1323" s="75">
        <v>349565</v>
      </c>
      <c r="R1323" s="75">
        <v>349565</v>
      </c>
      <c r="S1323" s="75">
        <v>349565</v>
      </c>
    </row>
    <row r="1324" spans="1:19" x14ac:dyDescent="0.35">
      <c r="A1324" s="74" t="s">
        <v>1329</v>
      </c>
      <c r="B1324" s="74">
        <v>216</v>
      </c>
      <c r="C1324" s="74" t="s">
        <v>1778</v>
      </c>
      <c r="D1324" s="74">
        <v>216901</v>
      </c>
      <c r="E1324" s="74" t="s">
        <v>2723</v>
      </c>
      <c r="F1324" s="75">
        <v>475581314</v>
      </c>
      <c r="G1324" s="75">
        <v>464697137</v>
      </c>
      <c r="H1324" s="75">
        <v>475581314</v>
      </c>
      <c r="I1324" s="74" t="s">
        <v>2829</v>
      </c>
      <c r="J1324" s="74" t="s">
        <v>2835</v>
      </c>
      <c r="K1324" s="75">
        <v>2233470</v>
      </c>
      <c r="L1324" s="75">
        <v>0</v>
      </c>
      <c r="M1324" s="75">
        <v>477814784</v>
      </c>
      <c r="N1324" s="75">
        <v>477814784</v>
      </c>
      <c r="O1324" s="75">
        <v>475581314</v>
      </c>
      <c r="P1324" s="75">
        <v>1095452764</v>
      </c>
      <c r="Q1324" s="75">
        <v>1093219294</v>
      </c>
      <c r="R1324" s="75">
        <v>1095452764</v>
      </c>
      <c r="S1324" s="75">
        <v>1093219294</v>
      </c>
    </row>
    <row r="1325" spans="1:19" x14ac:dyDescent="0.35">
      <c r="A1325" s="74" t="s">
        <v>1330</v>
      </c>
      <c r="B1325" s="74">
        <v>217</v>
      </c>
      <c r="C1325" s="74" t="s">
        <v>1779</v>
      </c>
      <c r="D1325" s="74">
        <v>76904</v>
      </c>
      <c r="E1325" s="74" t="s">
        <v>2229</v>
      </c>
      <c r="F1325" s="75">
        <v>10029543</v>
      </c>
      <c r="G1325" s="75">
        <v>10029543</v>
      </c>
      <c r="H1325" s="75">
        <v>10029543</v>
      </c>
      <c r="I1325" s="74" t="s">
        <v>2829</v>
      </c>
      <c r="J1325" s="74" t="s">
        <v>2832</v>
      </c>
      <c r="K1325" s="75">
        <v>46450</v>
      </c>
      <c r="L1325" s="75">
        <v>0</v>
      </c>
      <c r="M1325" s="75">
        <v>10075993</v>
      </c>
      <c r="N1325" s="75">
        <v>10075993</v>
      </c>
      <c r="O1325" s="75">
        <v>10029543</v>
      </c>
      <c r="P1325" s="75">
        <v>19837888</v>
      </c>
      <c r="Q1325" s="75">
        <v>19791438</v>
      </c>
      <c r="R1325" s="75">
        <v>19837888</v>
      </c>
      <c r="S1325" s="75">
        <v>19791438</v>
      </c>
    </row>
    <row r="1326" spans="1:19" x14ac:dyDescent="0.35">
      <c r="A1326" s="74" t="s">
        <v>1331</v>
      </c>
      <c r="B1326" s="74">
        <v>217</v>
      </c>
      <c r="C1326" s="74" t="s">
        <v>1779</v>
      </c>
      <c r="D1326" s="74">
        <v>104901</v>
      </c>
      <c r="E1326" s="74" t="s">
        <v>2357</v>
      </c>
      <c r="F1326" s="75">
        <v>15953751</v>
      </c>
      <c r="G1326" s="75">
        <v>15953751</v>
      </c>
      <c r="H1326" s="75">
        <v>15953751</v>
      </c>
      <c r="I1326" s="74" t="s">
        <v>2829</v>
      </c>
      <c r="J1326" s="74" t="s">
        <v>2832</v>
      </c>
      <c r="K1326" s="75">
        <v>10000</v>
      </c>
      <c r="L1326" s="75">
        <v>0</v>
      </c>
      <c r="M1326" s="75">
        <v>15963751</v>
      </c>
      <c r="N1326" s="75">
        <v>15963751</v>
      </c>
      <c r="O1326" s="75">
        <v>15953751</v>
      </c>
      <c r="P1326" s="75">
        <v>15963751</v>
      </c>
      <c r="Q1326" s="75">
        <v>15953751</v>
      </c>
      <c r="R1326" s="75">
        <v>15963751</v>
      </c>
      <c r="S1326" s="75">
        <v>15953751</v>
      </c>
    </row>
    <row r="1327" spans="1:19" x14ac:dyDescent="0.35">
      <c r="A1327" s="74" t="s">
        <v>1332</v>
      </c>
      <c r="B1327" s="74">
        <v>217</v>
      </c>
      <c r="C1327" s="74" t="s">
        <v>1779</v>
      </c>
      <c r="D1327" s="74">
        <v>104903</v>
      </c>
      <c r="E1327" s="74" t="s">
        <v>2358</v>
      </c>
      <c r="F1327" s="75">
        <v>322150</v>
      </c>
      <c r="G1327" s="75">
        <v>322150</v>
      </c>
      <c r="H1327" s="75">
        <v>322150</v>
      </c>
      <c r="I1327" s="74" t="s">
        <v>2829</v>
      </c>
      <c r="J1327" s="74" t="s">
        <v>2832</v>
      </c>
      <c r="K1327" s="75">
        <v>10000</v>
      </c>
      <c r="L1327" s="75">
        <v>3554</v>
      </c>
      <c r="M1327" s="75">
        <v>332150</v>
      </c>
      <c r="N1327" s="75">
        <v>328596</v>
      </c>
      <c r="O1327" s="75">
        <v>318596</v>
      </c>
      <c r="P1327" s="75">
        <v>332150</v>
      </c>
      <c r="Q1327" s="75">
        <v>322150</v>
      </c>
      <c r="R1327" s="75">
        <v>328596</v>
      </c>
      <c r="S1327" s="75">
        <v>318596</v>
      </c>
    </row>
    <row r="1328" spans="1:19" x14ac:dyDescent="0.35">
      <c r="A1328" s="74" t="s">
        <v>1333</v>
      </c>
      <c r="B1328" s="74">
        <v>217</v>
      </c>
      <c r="C1328" s="74" t="s">
        <v>1779</v>
      </c>
      <c r="D1328" s="74">
        <v>127903</v>
      </c>
      <c r="E1328" s="74" t="s">
        <v>2230</v>
      </c>
      <c r="F1328" s="75">
        <v>5785261</v>
      </c>
      <c r="G1328" s="75">
        <v>5785261</v>
      </c>
      <c r="H1328" s="75">
        <v>5785261</v>
      </c>
      <c r="I1328" s="74" t="s">
        <v>2829</v>
      </c>
      <c r="J1328" s="74" t="s">
        <v>2832</v>
      </c>
      <c r="K1328" s="75">
        <v>14790</v>
      </c>
      <c r="L1328" s="75">
        <v>0</v>
      </c>
      <c r="M1328" s="75">
        <v>5800051</v>
      </c>
      <c r="N1328" s="75">
        <v>5800051</v>
      </c>
      <c r="O1328" s="75">
        <v>5785261</v>
      </c>
      <c r="P1328" s="75">
        <v>5800051</v>
      </c>
      <c r="Q1328" s="75">
        <v>5785261</v>
      </c>
      <c r="R1328" s="75">
        <v>5800051</v>
      </c>
      <c r="S1328" s="75">
        <v>5785261</v>
      </c>
    </row>
    <row r="1329" spans="1:19" x14ac:dyDescent="0.35">
      <c r="A1329" s="74" t="s">
        <v>1334</v>
      </c>
      <c r="B1329" s="74">
        <v>217</v>
      </c>
      <c r="C1329" s="74" t="s">
        <v>1779</v>
      </c>
      <c r="D1329" s="74">
        <v>217901</v>
      </c>
      <c r="E1329" s="74" t="s">
        <v>5243</v>
      </c>
      <c r="F1329" s="75">
        <v>231181211</v>
      </c>
      <c r="G1329" s="75">
        <v>231181211</v>
      </c>
      <c r="H1329" s="75">
        <v>231181211</v>
      </c>
      <c r="I1329" s="74" t="s">
        <v>2829</v>
      </c>
      <c r="J1329" s="74" t="s">
        <v>2832</v>
      </c>
      <c r="K1329" s="75">
        <v>2507960</v>
      </c>
      <c r="L1329" s="75">
        <v>0</v>
      </c>
      <c r="M1329" s="75">
        <v>233689171</v>
      </c>
      <c r="N1329" s="75">
        <v>233689171</v>
      </c>
      <c r="O1329" s="75">
        <v>231181211</v>
      </c>
      <c r="P1329" s="75">
        <v>233689171</v>
      </c>
      <c r="Q1329" s="75">
        <v>231181211</v>
      </c>
      <c r="R1329" s="75">
        <v>233689171</v>
      </c>
      <c r="S1329" s="75">
        <v>231181211</v>
      </c>
    </row>
    <row r="1330" spans="1:19" x14ac:dyDescent="0.35">
      <c r="A1330" s="74" t="s">
        <v>1335</v>
      </c>
      <c r="B1330" s="74">
        <v>218</v>
      </c>
      <c r="C1330" s="74" t="s">
        <v>1780</v>
      </c>
      <c r="D1330" s="74">
        <v>218901</v>
      </c>
      <c r="E1330" s="74" t="s">
        <v>2725</v>
      </c>
      <c r="F1330" s="75">
        <v>595889233</v>
      </c>
      <c r="G1330" s="75">
        <v>595889233</v>
      </c>
      <c r="H1330" s="75">
        <v>595889233</v>
      </c>
      <c r="I1330" s="74" t="s">
        <v>2829</v>
      </c>
      <c r="J1330" s="74" t="s">
        <v>2832</v>
      </c>
      <c r="K1330" s="75">
        <v>8301111</v>
      </c>
      <c r="L1330" s="75">
        <v>9450466</v>
      </c>
      <c r="M1330" s="75">
        <v>604190344</v>
      </c>
      <c r="N1330" s="75">
        <v>594739878</v>
      </c>
      <c r="O1330" s="75">
        <v>586438767</v>
      </c>
      <c r="P1330" s="75">
        <v>604190344</v>
      </c>
      <c r="Q1330" s="75">
        <v>595889233</v>
      </c>
      <c r="R1330" s="75">
        <v>594739878</v>
      </c>
      <c r="S1330" s="75">
        <v>586438767</v>
      </c>
    </row>
    <row r="1331" spans="1:19" x14ac:dyDescent="0.35">
      <c r="A1331" s="74" t="s">
        <v>1336</v>
      </c>
      <c r="B1331" s="74">
        <v>219</v>
      </c>
      <c r="C1331" s="74" t="s">
        <v>1781</v>
      </c>
      <c r="D1331" s="74">
        <v>219901</v>
      </c>
      <c r="E1331" s="74" t="s">
        <v>1849</v>
      </c>
      <c r="F1331" s="75">
        <v>44369467</v>
      </c>
      <c r="G1331" s="75">
        <v>43734759</v>
      </c>
      <c r="H1331" s="75">
        <v>44369467</v>
      </c>
      <c r="I1331" s="74" t="s">
        <v>2829</v>
      </c>
      <c r="J1331" s="74" t="s">
        <v>2833</v>
      </c>
      <c r="K1331" s="75">
        <v>1149940</v>
      </c>
      <c r="L1331" s="75">
        <v>0</v>
      </c>
      <c r="M1331" s="75">
        <v>45519407</v>
      </c>
      <c r="N1331" s="75">
        <v>45519407</v>
      </c>
      <c r="O1331" s="75">
        <v>44369467</v>
      </c>
      <c r="P1331" s="75">
        <v>45519407</v>
      </c>
      <c r="Q1331" s="75">
        <v>44369467</v>
      </c>
      <c r="R1331" s="75">
        <v>45519407</v>
      </c>
      <c r="S1331" s="75">
        <v>44369467</v>
      </c>
    </row>
    <row r="1332" spans="1:19" x14ac:dyDescent="0.35">
      <c r="A1332" s="74" t="s">
        <v>1337</v>
      </c>
      <c r="B1332" s="74">
        <v>219</v>
      </c>
      <c r="C1332" s="74" t="s">
        <v>1781</v>
      </c>
      <c r="D1332" s="74">
        <v>219903</v>
      </c>
      <c r="E1332" s="74" t="s">
        <v>2726</v>
      </c>
      <c r="F1332" s="75">
        <v>141590007</v>
      </c>
      <c r="G1332" s="75">
        <v>165253084</v>
      </c>
      <c r="H1332" s="75">
        <v>141590007</v>
      </c>
      <c r="I1332" s="74" t="s">
        <v>2829</v>
      </c>
      <c r="J1332" s="74" t="s">
        <v>2833</v>
      </c>
      <c r="K1332" s="75">
        <v>7930728</v>
      </c>
      <c r="L1332" s="75">
        <v>0</v>
      </c>
      <c r="M1332" s="75">
        <v>149520735</v>
      </c>
      <c r="N1332" s="75">
        <v>149520735</v>
      </c>
      <c r="O1332" s="75">
        <v>141590007</v>
      </c>
      <c r="P1332" s="75">
        <v>149520735</v>
      </c>
      <c r="Q1332" s="75">
        <v>141590007</v>
      </c>
      <c r="R1332" s="75">
        <v>149520735</v>
      </c>
      <c r="S1332" s="75">
        <v>141590007</v>
      </c>
    </row>
    <row r="1333" spans="1:19" x14ac:dyDescent="0.35">
      <c r="A1333" s="74" t="s">
        <v>1338</v>
      </c>
      <c r="B1333" s="74">
        <v>219</v>
      </c>
      <c r="C1333" s="74" t="s">
        <v>1781</v>
      </c>
      <c r="D1333" s="74">
        <v>219905</v>
      </c>
      <c r="E1333" s="74" t="s">
        <v>2727</v>
      </c>
      <c r="F1333" s="75">
        <v>76796250</v>
      </c>
      <c r="G1333" s="75">
        <v>73615658</v>
      </c>
      <c r="H1333" s="75">
        <v>76796250</v>
      </c>
      <c r="I1333" s="74" t="s">
        <v>2829</v>
      </c>
      <c r="J1333" s="74" t="s">
        <v>2833</v>
      </c>
      <c r="K1333" s="75">
        <v>1744700</v>
      </c>
      <c r="L1333" s="75">
        <v>0</v>
      </c>
      <c r="M1333" s="75">
        <v>78540950</v>
      </c>
      <c r="N1333" s="75">
        <v>78540950</v>
      </c>
      <c r="O1333" s="75">
        <v>76796250</v>
      </c>
      <c r="P1333" s="75">
        <v>78540950</v>
      </c>
      <c r="Q1333" s="75">
        <v>76796250</v>
      </c>
      <c r="R1333" s="75">
        <v>78540950</v>
      </c>
      <c r="S1333" s="75">
        <v>76796250</v>
      </c>
    </row>
    <row r="1334" spans="1:19" x14ac:dyDescent="0.35">
      <c r="A1334" s="74" t="s">
        <v>1339</v>
      </c>
      <c r="B1334" s="74">
        <v>220</v>
      </c>
      <c r="C1334" s="74" t="s">
        <v>1782</v>
      </c>
      <c r="D1334" s="74">
        <v>61902</v>
      </c>
      <c r="E1334" s="74" t="s">
        <v>2150</v>
      </c>
      <c r="F1334" s="75">
        <v>116310180</v>
      </c>
      <c r="G1334" s="75">
        <v>116310180</v>
      </c>
      <c r="H1334" s="75">
        <v>116310180</v>
      </c>
      <c r="I1334" s="74" t="s">
        <v>2829</v>
      </c>
      <c r="J1334" s="74" t="s">
        <v>2833</v>
      </c>
      <c r="K1334" s="75">
        <v>0</v>
      </c>
      <c r="L1334" s="75">
        <v>0</v>
      </c>
      <c r="M1334" s="75">
        <v>116310180</v>
      </c>
      <c r="N1334" s="75">
        <v>116310180</v>
      </c>
      <c r="O1334" s="75">
        <v>116310180</v>
      </c>
      <c r="P1334" s="75">
        <v>116310180</v>
      </c>
      <c r="Q1334" s="75">
        <v>116310180</v>
      </c>
      <c r="R1334" s="75">
        <v>116310180</v>
      </c>
      <c r="S1334" s="75">
        <v>116310180</v>
      </c>
    </row>
    <row r="1335" spans="1:19" x14ac:dyDescent="0.35">
      <c r="A1335" s="74" t="s">
        <v>1340</v>
      </c>
      <c r="B1335" s="74">
        <v>220</v>
      </c>
      <c r="C1335" s="74" t="s">
        <v>1782</v>
      </c>
      <c r="D1335" s="74">
        <v>61911</v>
      </c>
      <c r="E1335" s="74" t="s">
        <v>2156</v>
      </c>
      <c r="F1335" s="75">
        <v>5208580564</v>
      </c>
      <c r="G1335" s="75">
        <v>5575029363</v>
      </c>
      <c r="H1335" s="75">
        <v>5208580564</v>
      </c>
      <c r="I1335" s="74" t="s">
        <v>2829</v>
      </c>
      <c r="J1335" s="74" t="s">
        <v>2834</v>
      </c>
      <c r="K1335" s="75">
        <v>98080126</v>
      </c>
      <c r="L1335" s="75">
        <v>0</v>
      </c>
      <c r="M1335" s="75">
        <v>5306660690</v>
      </c>
      <c r="N1335" s="75">
        <v>5306660690</v>
      </c>
      <c r="O1335" s="75">
        <v>5208580564</v>
      </c>
      <c r="P1335" s="75">
        <v>5306660690</v>
      </c>
      <c r="Q1335" s="75">
        <v>5208580564</v>
      </c>
      <c r="R1335" s="75">
        <v>5306660690</v>
      </c>
      <c r="S1335" s="75">
        <v>5208580564</v>
      </c>
    </row>
    <row r="1336" spans="1:19" x14ac:dyDescent="0.35">
      <c r="A1336" s="74" t="s">
        <v>1341</v>
      </c>
      <c r="B1336" s="74">
        <v>220</v>
      </c>
      <c r="C1336" s="74" t="s">
        <v>1782</v>
      </c>
      <c r="D1336" s="74">
        <v>126902</v>
      </c>
      <c r="E1336" s="74" t="s">
        <v>2475</v>
      </c>
      <c r="F1336" s="75">
        <v>1207757842</v>
      </c>
      <c r="G1336" s="75">
        <v>1308996902</v>
      </c>
      <c r="H1336" s="75">
        <v>1207757842</v>
      </c>
      <c r="I1336" s="74" t="s">
        <v>2829</v>
      </c>
      <c r="J1336" s="74" t="s">
        <v>2834</v>
      </c>
      <c r="K1336" s="75">
        <v>37470337</v>
      </c>
      <c r="L1336" s="75">
        <v>0</v>
      </c>
      <c r="M1336" s="75">
        <v>1245228179</v>
      </c>
      <c r="N1336" s="75">
        <v>1245228179</v>
      </c>
      <c r="O1336" s="75">
        <v>1207757842</v>
      </c>
      <c r="P1336" s="75">
        <v>1245228179</v>
      </c>
      <c r="Q1336" s="75">
        <v>1207757842</v>
      </c>
      <c r="R1336" s="75">
        <v>1245228179</v>
      </c>
      <c r="S1336" s="75">
        <v>1207757842</v>
      </c>
    </row>
    <row r="1337" spans="1:19" x14ac:dyDescent="0.35">
      <c r="A1337" s="74" t="s">
        <v>1342</v>
      </c>
      <c r="B1337" s="74">
        <v>220</v>
      </c>
      <c r="C1337" s="74" t="s">
        <v>1782</v>
      </c>
      <c r="D1337" s="74">
        <v>126911</v>
      </c>
      <c r="E1337" s="74" t="s">
        <v>2413</v>
      </c>
      <c r="F1337" s="75">
        <v>75368585</v>
      </c>
      <c r="G1337" s="75">
        <v>77869478</v>
      </c>
      <c r="H1337" s="75">
        <v>75368585</v>
      </c>
      <c r="I1337" s="74" t="s">
        <v>2829</v>
      </c>
      <c r="J1337" s="74" t="s">
        <v>2833</v>
      </c>
      <c r="K1337" s="75">
        <v>1710000</v>
      </c>
      <c r="L1337" s="75">
        <v>0</v>
      </c>
      <c r="M1337" s="75">
        <v>77078585</v>
      </c>
      <c r="N1337" s="75">
        <v>77078585</v>
      </c>
      <c r="O1337" s="75">
        <v>75368585</v>
      </c>
      <c r="P1337" s="75">
        <v>77078585</v>
      </c>
      <c r="Q1337" s="75">
        <v>75368585</v>
      </c>
      <c r="R1337" s="75">
        <v>77078585</v>
      </c>
      <c r="S1337" s="75">
        <v>75368585</v>
      </c>
    </row>
    <row r="1338" spans="1:19" x14ac:dyDescent="0.35">
      <c r="A1338" s="74" t="s">
        <v>1343</v>
      </c>
      <c r="B1338" s="74">
        <v>220</v>
      </c>
      <c r="C1338" s="74" t="s">
        <v>1782</v>
      </c>
      <c r="D1338" s="74">
        <v>184907</v>
      </c>
      <c r="E1338" s="74" t="s">
        <v>2643</v>
      </c>
      <c r="F1338" s="75">
        <v>195473283</v>
      </c>
      <c r="G1338" s="75">
        <v>195473283</v>
      </c>
      <c r="H1338" s="75">
        <v>195473283</v>
      </c>
      <c r="I1338" s="74" t="s">
        <v>2829</v>
      </c>
      <c r="J1338" s="74" t="s">
        <v>2833</v>
      </c>
      <c r="K1338" s="75">
        <v>2180130</v>
      </c>
      <c r="L1338" s="75">
        <v>0</v>
      </c>
      <c r="M1338" s="75">
        <v>197653413</v>
      </c>
      <c r="N1338" s="75">
        <v>197653413</v>
      </c>
      <c r="O1338" s="75">
        <v>195473283</v>
      </c>
      <c r="P1338" s="75">
        <v>197653413</v>
      </c>
      <c r="Q1338" s="75">
        <v>195473283</v>
      </c>
      <c r="R1338" s="75">
        <v>197653413</v>
      </c>
      <c r="S1338" s="75">
        <v>195473283</v>
      </c>
    </row>
    <row r="1339" spans="1:19" x14ac:dyDescent="0.35">
      <c r="A1339" s="74" t="s">
        <v>1344</v>
      </c>
      <c r="B1339" s="74">
        <v>220</v>
      </c>
      <c r="C1339" s="74" t="s">
        <v>1782</v>
      </c>
      <c r="D1339" s="74">
        <v>220901</v>
      </c>
      <c r="E1339" s="74" t="s">
        <v>2728</v>
      </c>
      <c r="F1339" s="75">
        <v>20969741006</v>
      </c>
      <c r="G1339" s="75">
        <v>22574247148</v>
      </c>
      <c r="H1339" s="75">
        <v>20969741006</v>
      </c>
      <c r="I1339" s="74" t="s">
        <v>2829</v>
      </c>
      <c r="J1339" s="74" t="s">
        <v>2834</v>
      </c>
      <c r="K1339" s="75">
        <v>554707977</v>
      </c>
      <c r="L1339" s="75">
        <v>0</v>
      </c>
      <c r="M1339" s="75">
        <v>21524448983</v>
      </c>
      <c r="N1339" s="75">
        <v>21524448983</v>
      </c>
      <c r="O1339" s="75">
        <v>20969741006</v>
      </c>
      <c r="P1339" s="75">
        <v>21524448983</v>
      </c>
      <c r="Q1339" s="75">
        <v>20969741006</v>
      </c>
      <c r="R1339" s="75">
        <v>21524448983</v>
      </c>
      <c r="S1339" s="75">
        <v>20969741006</v>
      </c>
    </row>
    <row r="1340" spans="1:19" x14ac:dyDescent="0.35">
      <c r="A1340" s="74" t="s">
        <v>1345</v>
      </c>
      <c r="B1340" s="74">
        <v>220</v>
      </c>
      <c r="C1340" s="74" t="s">
        <v>1782</v>
      </c>
      <c r="D1340" s="74">
        <v>220902</v>
      </c>
      <c r="E1340" s="74" t="s">
        <v>2729</v>
      </c>
      <c r="F1340" s="75">
        <v>7504612464</v>
      </c>
      <c r="G1340" s="75">
        <v>8078314069</v>
      </c>
      <c r="H1340" s="75">
        <v>7504612464</v>
      </c>
      <c r="I1340" s="74" t="s">
        <v>2829</v>
      </c>
      <c r="J1340" s="74" t="s">
        <v>2834</v>
      </c>
      <c r="K1340" s="75">
        <v>261813140</v>
      </c>
      <c r="L1340" s="75">
        <v>0</v>
      </c>
      <c r="M1340" s="75">
        <v>7766425604</v>
      </c>
      <c r="N1340" s="75">
        <v>7766425604</v>
      </c>
      <c r="O1340" s="75">
        <v>7504612464</v>
      </c>
      <c r="P1340" s="75">
        <v>7766425604</v>
      </c>
      <c r="Q1340" s="75">
        <v>7504612464</v>
      </c>
      <c r="R1340" s="75">
        <v>7766425604</v>
      </c>
      <c r="S1340" s="75">
        <v>7504612464</v>
      </c>
    </row>
    <row r="1341" spans="1:19" x14ac:dyDescent="0.35">
      <c r="A1341" s="74" t="s">
        <v>1346</v>
      </c>
      <c r="B1341" s="74">
        <v>220</v>
      </c>
      <c r="C1341" s="74" t="s">
        <v>1782</v>
      </c>
      <c r="D1341" s="74">
        <v>220904</v>
      </c>
      <c r="E1341" s="74" t="s">
        <v>2730</v>
      </c>
      <c r="F1341" s="75">
        <v>1042264567</v>
      </c>
      <c r="G1341" s="75">
        <v>1114995920</v>
      </c>
      <c r="H1341" s="75">
        <v>1042264567</v>
      </c>
      <c r="I1341" s="74" t="s">
        <v>2829</v>
      </c>
      <c r="J1341" s="74" t="s">
        <v>2834</v>
      </c>
      <c r="K1341" s="75">
        <v>37361001</v>
      </c>
      <c r="L1341" s="75">
        <v>0</v>
      </c>
      <c r="M1341" s="75">
        <v>1079625568</v>
      </c>
      <c r="N1341" s="75">
        <v>1079625568</v>
      </c>
      <c r="O1341" s="75">
        <v>1042264567</v>
      </c>
      <c r="P1341" s="75">
        <v>1079625568</v>
      </c>
      <c r="Q1341" s="75">
        <v>1042264567</v>
      </c>
      <c r="R1341" s="75">
        <v>1079625568</v>
      </c>
      <c r="S1341" s="75">
        <v>1042264567</v>
      </c>
    </row>
    <row r="1342" spans="1:19" x14ac:dyDescent="0.35">
      <c r="A1342" s="74" t="s">
        <v>1347</v>
      </c>
      <c r="B1342" s="74">
        <v>220</v>
      </c>
      <c r="C1342" s="74" t="s">
        <v>1782</v>
      </c>
      <c r="D1342" s="74">
        <v>220905</v>
      </c>
      <c r="E1342" s="74" t="s">
        <v>2731</v>
      </c>
      <c r="F1342" s="75">
        <v>27638275368</v>
      </c>
      <c r="G1342" s="75">
        <v>30631683473</v>
      </c>
      <c r="H1342" s="75">
        <v>27638275368</v>
      </c>
      <c r="I1342" s="74" t="s">
        <v>2829</v>
      </c>
      <c r="J1342" s="74" t="s">
        <v>2834</v>
      </c>
      <c r="K1342" s="75">
        <v>733454744</v>
      </c>
      <c r="L1342" s="75">
        <v>0</v>
      </c>
      <c r="M1342" s="75">
        <v>28371730112</v>
      </c>
      <c r="N1342" s="75">
        <v>28371730112</v>
      </c>
      <c r="O1342" s="75">
        <v>27638275368</v>
      </c>
      <c r="P1342" s="75">
        <v>28371730112</v>
      </c>
      <c r="Q1342" s="75">
        <v>27638275368</v>
      </c>
      <c r="R1342" s="75">
        <v>28371730112</v>
      </c>
      <c r="S1342" s="75">
        <v>27638275368</v>
      </c>
    </row>
    <row r="1343" spans="1:19" x14ac:dyDescent="0.35">
      <c r="A1343" s="74" t="s">
        <v>1348</v>
      </c>
      <c r="B1343" s="74">
        <v>220</v>
      </c>
      <c r="C1343" s="74" t="s">
        <v>1782</v>
      </c>
      <c r="D1343" s="74">
        <v>220906</v>
      </c>
      <c r="E1343" s="74" t="s">
        <v>2135</v>
      </c>
      <c r="F1343" s="75">
        <v>10766503161</v>
      </c>
      <c r="G1343" s="75">
        <v>11572292512</v>
      </c>
      <c r="H1343" s="75">
        <v>10766503161</v>
      </c>
      <c r="I1343" s="74" t="s">
        <v>2829</v>
      </c>
      <c r="J1343" s="74" t="s">
        <v>2834</v>
      </c>
      <c r="K1343" s="75">
        <v>166979142</v>
      </c>
      <c r="L1343" s="75">
        <v>0</v>
      </c>
      <c r="M1343" s="75">
        <v>10933482303</v>
      </c>
      <c r="N1343" s="75">
        <v>10933482303</v>
      </c>
      <c r="O1343" s="75">
        <v>10766503161</v>
      </c>
      <c r="P1343" s="75">
        <v>10933482303</v>
      </c>
      <c r="Q1343" s="75">
        <v>10766503161</v>
      </c>
      <c r="R1343" s="75">
        <v>10933482303</v>
      </c>
      <c r="S1343" s="75">
        <v>10766503161</v>
      </c>
    </row>
    <row r="1344" spans="1:19" x14ac:dyDescent="0.35">
      <c r="A1344" s="74" t="s">
        <v>1349</v>
      </c>
      <c r="B1344" s="74">
        <v>220</v>
      </c>
      <c r="C1344" s="74" t="s">
        <v>1782</v>
      </c>
      <c r="D1344" s="74">
        <v>220907</v>
      </c>
      <c r="E1344" s="74" t="s">
        <v>2732</v>
      </c>
      <c r="F1344" s="75">
        <v>13123523116</v>
      </c>
      <c r="G1344" s="75">
        <v>14246904307</v>
      </c>
      <c r="H1344" s="75">
        <v>13123523116</v>
      </c>
      <c r="I1344" s="74" t="s">
        <v>2829</v>
      </c>
      <c r="J1344" s="74" t="s">
        <v>2834</v>
      </c>
      <c r="K1344" s="75">
        <v>371480371</v>
      </c>
      <c r="L1344" s="75">
        <v>0</v>
      </c>
      <c r="M1344" s="75">
        <v>13495003487</v>
      </c>
      <c r="N1344" s="75">
        <v>13495003487</v>
      </c>
      <c r="O1344" s="75">
        <v>13123523116</v>
      </c>
      <c r="P1344" s="75">
        <v>13495003487</v>
      </c>
      <c r="Q1344" s="75">
        <v>13123523116</v>
      </c>
      <c r="R1344" s="75">
        <v>13495003487</v>
      </c>
      <c r="S1344" s="75">
        <v>13123523116</v>
      </c>
    </row>
    <row r="1345" spans="1:19" x14ac:dyDescent="0.35">
      <c r="A1345" s="74" t="s">
        <v>1350</v>
      </c>
      <c r="B1345" s="74">
        <v>220</v>
      </c>
      <c r="C1345" s="74" t="s">
        <v>1782</v>
      </c>
      <c r="D1345" s="74">
        <v>220908</v>
      </c>
      <c r="E1345" s="74" t="s">
        <v>2480</v>
      </c>
      <c r="F1345" s="75">
        <v>9999259624</v>
      </c>
      <c r="G1345" s="75">
        <v>10470310971</v>
      </c>
      <c r="H1345" s="75">
        <v>9999259624</v>
      </c>
      <c r="I1345" s="74" t="s">
        <v>2829</v>
      </c>
      <c r="J1345" s="74" t="s">
        <v>2834</v>
      </c>
      <c r="K1345" s="75">
        <v>308699402</v>
      </c>
      <c r="L1345" s="75">
        <v>0</v>
      </c>
      <c r="M1345" s="75">
        <v>10307959026</v>
      </c>
      <c r="N1345" s="75">
        <v>10307959026</v>
      </c>
      <c r="O1345" s="75">
        <v>9999259624</v>
      </c>
      <c r="P1345" s="75">
        <v>10307959026</v>
      </c>
      <c r="Q1345" s="75">
        <v>9999259624</v>
      </c>
      <c r="R1345" s="75">
        <v>10307959026</v>
      </c>
      <c r="S1345" s="75">
        <v>9999259624</v>
      </c>
    </row>
    <row r="1346" spans="1:19" x14ac:dyDescent="0.35">
      <c r="A1346" s="74" t="s">
        <v>1351</v>
      </c>
      <c r="B1346" s="74">
        <v>220</v>
      </c>
      <c r="C1346" s="74" t="s">
        <v>1782</v>
      </c>
      <c r="D1346" s="74">
        <v>220910</v>
      </c>
      <c r="E1346" s="74" t="s">
        <v>2733</v>
      </c>
      <c r="F1346" s="75">
        <v>743355125</v>
      </c>
      <c r="G1346" s="75">
        <v>789646963</v>
      </c>
      <c r="H1346" s="75">
        <v>743355125</v>
      </c>
      <c r="I1346" s="74" t="s">
        <v>2829</v>
      </c>
      <c r="J1346" s="74" t="s">
        <v>2834</v>
      </c>
      <c r="K1346" s="75">
        <v>19523331</v>
      </c>
      <c r="L1346" s="75">
        <v>0</v>
      </c>
      <c r="M1346" s="75">
        <v>762878456</v>
      </c>
      <c r="N1346" s="75">
        <v>762878456</v>
      </c>
      <c r="O1346" s="75">
        <v>743355125</v>
      </c>
      <c r="P1346" s="75">
        <v>762878456</v>
      </c>
      <c r="Q1346" s="75">
        <v>743355125</v>
      </c>
      <c r="R1346" s="75">
        <v>762878456</v>
      </c>
      <c r="S1346" s="75">
        <v>743355125</v>
      </c>
    </row>
    <row r="1347" spans="1:19" x14ac:dyDescent="0.35">
      <c r="A1347" s="74" t="s">
        <v>1352</v>
      </c>
      <c r="B1347" s="74">
        <v>220</v>
      </c>
      <c r="C1347" s="74" t="s">
        <v>1782</v>
      </c>
      <c r="D1347" s="74">
        <v>220912</v>
      </c>
      <c r="E1347" s="74" t="s">
        <v>2481</v>
      </c>
      <c r="F1347" s="75">
        <v>4994167946</v>
      </c>
      <c r="G1347" s="75">
        <v>5304933390</v>
      </c>
      <c r="H1347" s="75">
        <v>4994167946</v>
      </c>
      <c r="I1347" s="74" t="s">
        <v>2829</v>
      </c>
      <c r="J1347" s="74" t="s">
        <v>2834</v>
      </c>
      <c r="K1347" s="75">
        <v>164016439</v>
      </c>
      <c r="L1347" s="75">
        <v>127002918</v>
      </c>
      <c r="M1347" s="75">
        <v>5158184385</v>
      </c>
      <c r="N1347" s="75">
        <v>5031181467</v>
      </c>
      <c r="O1347" s="75">
        <v>4867165028</v>
      </c>
      <c r="P1347" s="75">
        <v>5158184385</v>
      </c>
      <c r="Q1347" s="75">
        <v>4994167946</v>
      </c>
      <c r="R1347" s="75">
        <v>5031181467</v>
      </c>
      <c r="S1347" s="75">
        <v>4867165028</v>
      </c>
    </row>
    <row r="1348" spans="1:19" x14ac:dyDescent="0.35">
      <c r="A1348" s="74" t="s">
        <v>1353</v>
      </c>
      <c r="B1348" s="74">
        <v>220</v>
      </c>
      <c r="C1348" s="74" t="s">
        <v>1782</v>
      </c>
      <c r="D1348" s="74">
        <v>220914</v>
      </c>
      <c r="E1348" s="74" t="s">
        <v>2734</v>
      </c>
      <c r="F1348" s="75">
        <v>1069410622</v>
      </c>
      <c r="G1348" s="75">
        <v>1126800960</v>
      </c>
      <c r="H1348" s="75">
        <v>1069410622</v>
      </c>
      <c r="I1348" s="74" t="s">
        <v>2829</v>
      </c>
      <c r="J1348" s="74" t="s">
        <v>2834</v>
      </c>
      <c r="K1348" s="75">
        <v>42215145</v>
      </c>
      <c r="L1348" s="75">
        <v>0</v>
      </c>
      <c r="M1348" s="75">
        <v>1111625767</v>
      </c>
      <c r="N1348" s="75">
        <v>1111625767</v>
      </c>
      <c r="O1348" s="75">
        <v>1069410622</v>
      </c>
      <c r="P1348" s="75">
        <v>1111625767</v>
      </c>
      <c r="Q1348" s="75">
        <v>1069410622</v>
      </c>
      <c r="R1348" s="75">
        <v>1111625767</v>
      </c>
      <c r="S1348" s="75">
        <v>1069410622</v>
      </c>
    </row>
    <row r="1349" spans="1:19" x14ac:dyDescent="0.35">
      <c r="A1349" s="74" t="s">
        <v>1354</v>
      </c>
      <c r="B1349" s="74">
        <v>220</v>
      </c>
      <c r="C1349" s="74" t="s">
        <v>1782</v>
      </c>
      <c r="D1349" s="74">
        <v>220915</v>
      </c>
      <c r="E1349" s="74" t="s">
        <v>2647</v>
      </c>
      <c r="F1349" s="75">
        <v>1356390285</v>
      </c>
      <c r="G1349" s="75">
        <v>1439821216</v>
      </c>
      <c r="H1349" s="75">
        <v>1356390285</v>
      </c>
      <c r="I1349" s="74" t="s">
        <v>2829</v>
      </c>
      <c r="J1349" s="74" t="s">
        <v>2834</v>
      </c>
      <c r="K1349" s="75">
        <v>49905097</v>
      </c>
      <c r="L1349" s="75">
        <v>0</v>
      </c>
      <c r="M1349" s="75">
        <v>1406295382</v>
      </c>
      <c r="N1349" s="75">
        <v>1406295382</v>
      </c>
      <c r="O1349" s="75">
        <v>1356390285</v>
      </c>
      <c r="P1349" s="75">
        <v>1406295382</v>
      </c>
      <c r="Q1349" s="75">
        <v>1356390285</v>
      </c>
      <c r="R1349" s="75">
        <v>1406295382</v>
      </c>
      <c r="S1349" s="75">
        <v>1356390285</v>
      </c>
    </row>
    <row r="1350" spans="1:19" x14ac:dyDescent="0.35">
      <c r="A1350" s="74" t="s">
        <v>1355</v>
      </c>
      <c r="B1350" s="74">
        <v>220</v>
      </c>
      <c r="C1350" s="74" t="s">
        <v>1782</v>
      </c>
      <c r="D1350" s="74">
        <v>220916</v>
      </c>
      <c r="E1350" s="74" t="s">
        <v>2735</v>
      </c>
      <c r="F1350" s="75">
        <v>9603429473</v>
      </c>
      <c r="G1350" s="75">
        <v>10319354606</v>
      </c>
      <c r="H1350" s="75">
        <v>9603429473</v>
      </c>
      <c r="I1350" s="74" t="s">
        <v>2829</v>
      </c>
      <c r="J1350" s="74" t="s">
        <v>2834</v>
      </c>
      <c r="K1350" s="75">
        <v>273021721</v>
      </c>
      <c r="L1350" s="75">
        <v>69142619</v>
      </c>
      <c r="M1350" s="75">
        <v>9876451194</v>
      </c>
      <c r="N1350" s="75">
        <v>9807308575</v>
      </c>
      <c r="O1350" s="75">
        <v>9534286854</v>
      </c>
      <c r="P1350" s="75">
        <v>9876451194</v>
      </c>
      <c r="Q1350" s="75">
        <v>9603429473</v>
      </c>
      <c r="R1350" s="75">
        <v>9807308575</v>
      </c>
      <c r="S1350" s="75">
        <v>9534286854</v>
      </c>
    </row>
    <row r="1351" spans="1:19" x14ac:dyDescent="0.35">
      <c r="A1351" s="74" t="s">
        <v>1356</v>
      </c>
      <c r="B1351" s="74">
        <v>220</v>
      </c>
      <c r="C1351" s="74" t="s">
        <v>1782</v>
      </c>
      <c r="D1351" s="74">
        <v>220917</v>
      </c>
      <c r="E1351" s="74" t="s">
        <v>2736</v>
      </c>
      <c r="F1351" s="75">
        <v>437691004</v>
      </c>
      <c r="G1351" s="75">
        <v>485309336</v>
      </c>
      <c r="H1351" s="75">
        <v>437691004</v>
      </c>
      <c r="I1351" s="74" t="s">
        <v>2829</v>
      </c>
      <c r="J1351" s="74" t="s">
        <v>2834</v>
      </c>
      <c r="K1351" s="75">
        <v>31880699</v>
      </c>
      <c r="L1351" s="75">
        <v>0</v>
      </c>
      <c r="M1351" s="75">
        <v>469571703</v>
      </c>
      <c r="N1351" s="75">
        <v>469571703</v>
      </c>
      <c r="O1351" s="75">
        <v>437691004</v>
      </c>
      <c r="P1351" s="75">
        <v>469571703</v>
      </c>
      <c r="Q1351" s="75">
        <v>437691004</v>
      </c>
      <c r="R1351" s="75">
        <v>469571703</v>
      </c>
      <c r="S1351" s="75">
        <v>437691004</v>
      </c>
    </row>
    <row r="1352" spans="1:19" x14ac:dyDescent="0.35">
      <c r="A1352" s="74" t="s">
        <v>1357</v>
      </c>
      <c r="B1352" s="74">
        <v>220</v>
      </c>
      <c r="C1352" s="74" t="s">
        <v>1782</v>
      </c>
      <c r="D1352" s="74">
        <v>220918</v>
      </c>
      <c r="E1352" s="74" t="s">
        <v>2737</v>
      </c>
      <c r="F1352" s="75">
        <v>6814522667</v>
      </c>
      <c r="G1352" s="75">
        <v>7166154516</v>
      </c>
      <c r="H1352" s="75">
        <v>6814522667</v>
      </c>
      <c r="I1352" s="74" t="s">
        <v>2829</v>
      </c>
      <c r="J1352" s="74" t="s">
        <v>2834</v>
      </c>
      <c r="K1352" s="75">
        <v>188686140</v>
      </c>
      <c r="L1352" s="75">
        <v>0</v>
      </c>
      <c r="M1352" s="75">
        <v>7003208807</v>
      </c>
      <c r="N1352" s="75">
        <v>7003208807</v>
      </c>
      <c r="O1352" s="75">
        <v>6814522667</v>
      </c>
      <c r="P1352" s="75">
        <v>7003208807</v>
      </c>
      <c r="Q1352" s="75">
        <v>6814522667</v>
      </c>
      <c r="R1352" s="75">
        <v>7003208807</v>
      </c>
      <c r="S1352" s="75">
        <v>6814522667</v>
      </c>
    </row>
    <row r="1353" spans="1:19" x14ac:dyDescent="0.35">
      <c r="A1353" s="74" t="s">
        <v>1358</v>
      </c>
      <c r="B1353" s="74">
        <v>220</v>
      </c>
      <c r="C1353" s="74" t="s">
        <v>1782</v>
      </c>
      <c r="D1353" s="74">
        <v>220919</v>
      </c>
      <c r="E1353" s="74" t="s">
        <v>2738</v>
      </c>
      <c r="F1353" s="75">
        <v>6287210118</v>
      </c>
      <c r="G1353" s="75">
        <v>6791252527</v>
      </c>
      <c r="H1353" s="75">
        <v>6287210118</v>
      </c>
      <c r="I1353" s="74" t="s">
        <v>2829</v>
      </c>
      <c r="J1353" s="74" t="s">
        <v>2834</v>
      </c>
      <c r="K1353" s="75">
        <v>77356002</v>
      </c>
      <c r="L1353" s="75">
        <v>0</v>
      </c>
      <c r="M1353" s="75">
        <v>6364566120</v>
      </c>
      <c r="N1353" s="75">
        <v>6364566120</v>
      </c>
      <c r="O1353" s="75">
        <v>6287210118</v>
      </c>
      <c r="P1353" s="75">
        <v>6364566120</v>
      </c>
      <c r="Q1353" s="75">
        <v>6287210118</v>
      </c>
      <c r="R1353" s="75">
        <v>6364566120</v>
      </c>
      <c r="S1353" s="75">
        <v>6287210118</v>
      </c>
    </row>
    <row r="1354" spans="1:19" x14ac:dyDescent="0.35">
      <c r="A1354" s="74" t="s">
        <v>1359</v>
      </c>
      <c r="B1354" s="74">
        <v>220</v>
      </c>
      <c r="C1354" s="74" t="s">
        <v>1782</v>
      </c>
      <c r="D1354" s="74">
        <v>220920</v>
      </c>
      <c r="E1354" s="74" t="s">
        <v>2739</v>
      </c>
      <c r="F1354" s="75">
        <v>1580742286</v>
      </c>
      <c r="G1354" s="75">
        <v>1683739648</v>
      </c>
      <c r="H1354" s="75">
        <v>1580742286</v>
      </c>
      <c r="I1354" s="74" t="s">
        <v>2829</v>
      </c>
      <c r="J1354" s="74" t="s">
        <v>2834</v>
      </c>
      <c r="K1354" s="75">
        <v>64339485</v>
      </c>
      <c r="L1354" s="75">
        <v>0</v>
      </c>
      <c r="M1354" s="75">
        <v>1645081771</v>
      </c>
      <c r="N1354" s="75">
        <v>1645081771</v>
      </c>
      <c r="O1354" s="75">
        <v>1580742286</v>
      </c>
      <c r="P1354" s="75">
        <v>1645081771</v>
      </c>
      <c r="Q1354" s="75">
        <v>1580742286</v>
      </c>
      <c r="R1354" s="75">
        <v>1645081771</v>
      </c>
      <c r="S1354" s="75">
        <v>1580742286</v>
      </c>
    </row>
    <row r="1355" spans="1:19" x14ac:dyDescent="0.35">
      <c r="A1355" s="74" t="s">
        <v>1360</v>
      </c>
      <c r="B1355" s="74">
        <v>221</v>
      </c>
      <c r="C1355" s="74" t="s">
        <v>1783</v>
      </c>
      <c r="D1355" s="74">
        <v>30902</v>
      </c>
      <c r="E1355" s="74" t="s">
        <v>1985</v>
      </c>
      <c r="F1355" s="75">
        <v>16940295</v>
      </c>
      <c r="G1355" s="75">
        <v>16940295</v>
      </c>
      <c r="H1355" s="75">
        <v>16940295</v>
      </c>
      <c r="I1355" s="74" t="s">
        <v>2829</v>
      </c>
      <c r="J1355" s="74" t="s">
        <v>2833</v>
      </c>
      <c r="K1355" s="75">
        <v>743025</v>
      </c>
      <c r="L1355" s="75">
        <v>0</v>
      </c>
      <c r="M1355" s="75">
        <v>17683320</v>
      </c>
      <c r="N1355" s="75">
        <v>17683320</v>
      </c>
      <c r="O1355" s="75">
        <v>16940295</v>
      </c>
      <c r="P1355" s="75">
        <v>17683320</v>
      </c>
      <c r="Q1355" s="75">
        <v>16940295</v>
      </c>
      <c r="R1355" s="75">
        <v>17683320</v>
      </c>
      <c r="S1355" s="75">
        <v>16940295</v>
      </c>
    </row>
    <row r="1356" spans="1:19" x14ac:dyDescent="0.35">
      <c r="A1356" s="74" t="s">
        <v>1361</v>
      </c>
      <c r="B1356" s="74">
        <v>221</v>
      </c>
      <c r="C1356" s="74" t="s">
        <v>1783</v>
      </c>
      <c r="D1356" s="74">
        <v>30906</v>
      </c>
      <c r="E1356" s="74" t="s">
        <v>1987</v>
      </c>
      <c r="F1356" s="75">
        <v>105005643</v>
      </c>
      <c r="G1356" s="75">
        <v>106420384</v>
      </c>
      <c r="H1356" s="75">
        <v>105005643</v>
      </c>
      <c r="I1356" s="74" t="s">
        <v>2829</v>
      </c>
      <c r="J1356" s="74" t="s">
        <v>2833</v>
      </c>
      <c r="K1356" s="75">
        <v>755040</v>
      </c>
      <c r="L1356" s="75">
        <v>0</v>
      </c>
      <c r="M1356" s="75">
        <v>105760683</v>
      </c>
      <c r="N1356" s="75">
        <v>105760683</v>
      </c>
      <c r="O1356" s="75">
        <v>105005643</v>
      </c>
      <c r="P1356" s="75">
        <v>105760683</v>
      </c>
      <c r="Q1356" s="75">
        <v>105005643</v>
      </c>
      <c r="R1356" s="75">
        <v>105760683</v>
      </c>
      <c r="S1356" s="75">
        <v>105005643</v>
      </c>
    </row>
    <row r="1357" spans="1:19" x14ac:dyDescent="0.35">
      <c r="A1357" s="74" t="s">
        <v>1362</v>
      </c>
      <c r="B1357" s="74">
        <v>221</v>
      </c>
      <c r="C1357" s="74" t="s">
        <v>1783</v>
      </c>
      <c r="D1357" s="74">
        <v>177903</v>
      </c>
      <c r="E1357" s="74" t="s">
        <v>5216</v>
      </c>
      <c r="F1357" s="75">
        <v>24600570</v>
      </c>
      <c r="G1357" s="75">
        <v>24600570</v>
      </c>
      <c r="H1357" s="75">
        <v>24600570</v>
      </c>
      <c r="I1357" s="74" t="s">
        <v>2829</v>
      </c>
      <c r="J1357" s="74" t="s">
        <v>2833</v>
      </c>
      <c r="K1357" s="75">
        <v>244497</v>
      </c>
      <c r="L1357" s="75">
        <v>0</v>
      </c>
      <c r="M1357" s="75">
        <v>24845067</v>
      </c>
      <c r="N1357" s="75">
        <v>24845067</v>
      </c>
      <c r="O1357" s="75">
        <v>24600570</v>
      </c>
      <c r="P1357" s="75">
        <v>142377743</v>
      </c>
      <c r="Q1357" s="75">
        <v>142133246</v>
      </c>
      <c r="R1357" s="75">
        <v>142377743</v>
      </c>
      <c r="S1357" s="75">
        <v>142133246</v>
      </c>
    </row>
    <row r="1358" spans="1:19" x14ac:dyDescent="0.35">
      <c r="A1358" s="74" t="s">
        <v>1363</v>
      </c>
      <c r="B1358" s="74">
        <v>221</v>
      </c>
      <c r="C1358" s="74" t="s">
        <v>1783</v>
      </c>
      <c r="D1358" s="74">
        <v>200904</v>
      </c>
      <c r="E1358" s="74" t="s">
        <v>2683</v>
      </c>
      <c r="F1358" s="75">
        <v>13720462</v>
      </c>
      <c r="G1358" s="75">
        <v>13720462</v>
      </c>
      <c r="H1358" s="75">
        <v>13720462</v>
      </c>
      <c r="I1358" s="74" t="s">
        <v>2829</v>
      </c>
      <c r="J1358" s="74" t="s">
        <v>2833</v>
      </c>
      <c r="K1358" s="75">
        <v>145968</v>
      </c>
      <c r="L1358" s="75">
        <v>0</v>
      </c>
      <c r="M1358" s="75">
        <v>13866430</v>
      </c>
      <c r="N1358" s="75">
        <v>13866430</v>
      </c>
      <c r="O1358" s="75">
        <v>13720462</v>
      </c>
      <c r="P1358" s="75">
        <v>13866430</v>
      </c>
      <c r="Q1358" s="75">
        <v>13720462</v>
      </c>
      <c r="R1358" s="75">
        <v>13866430</v>
      </c>
      <c r="S1358" s="75">
        <v>13720462</v>
      </c>
    </row>
    <row r="1359" spans="1:19" x14ac:dyDescent="0.35">
      <c r="A1359" s="74" t="s">
        <v>1364</v>
      </c>
      <c r="B1359" s="74">
        <v>221</v>
      </c>
      <c r="C1359" s="74" t="s">
        <v>1783</v>
      </c>
      <c r="D1359" s="74">
        <v>221901</v>
      </c>
      <c r="E1359" s="74" t="s">
        <v>2485</v>
      </c>
      <c r="F1359" s="75">
        <v>4163510089</v>
      </c>
      <c r="G1359" s="75">
        <v>4268629686</v>
      </c>
      <c r="H1359" s="75">
        <v>4163510089</v>
      </c>
      <c r="I1359" s="74" t="s">
        <v>2829</v>
      </c>
      <c r="J1359" s="74" t="s">
        <v>2833</v>
      </c>
      <c r="K1359" s="75">
        <v>169636371</v>
      </c>
      <c r="L1359" s="75">
        <v>49202715</v>
      </c>
      <c r="M1359" s="75">
        <v>4333146460</v>
      </c>
      <c r="N1359" s="75">
        <v>4283943745</v>
      </c>
      <c r="O1359" s="75">
        <v>4114307374</v>
      </c>
      <c r="P1359" s="75">
        <v>4333146460</v>
      </c>
      <c r="Q1359" s="75">
        <v>4163510089</v>
      </c>
      <c r="R1359" s="75">
        <v>4283943745</v>
      </c>
      <c r="S1359" s="75">
        <v>4114307374</v>
      </c>
    </row>
    <row r="1360" spans="1:19" x14ac:dyDescent="0.35">
      <c r="A1360" s="74" t="s">
        <v>1365</v>
      </c>
      <c r="B1360" s="74">
        <v>221</v>
      </c>
      <c r="C1360" s="74" t="s">
        <v>1783</v>
      </c>
      <c r="D1360" s="74">
        <v>221904</v>
      </c>
      <c r="E1360" s="74" t="s">
        <v>2486</v>
      </c>
      <c r="F1360" s="75">
        <v>348008807</v>
      </c>
      <c r="G1360" s="75">
        <v>356695875</v>
      </c>
      <c r="H1360" s="75">
        <v>348008807</v>
      </c>
      <c r="I1360" s="74" t="s">
        <v>2829</v>
      </c>
      <c r="J1360" s="74" t="s">
        <v>2833</v>
      </c>
      <c r="K1360" s="75">
        <v>9411465</v>
      </c>
      <c r="L1360" s="75">
        <v>0</v>
      </c>
      <c r="M1360" s="75">
        <v>357420272</v>
      </c>
      <c r="N1360" s="75">
        <v>357420272</v>
      </c>
      <c r="O1360" s="75">
        <v>348008807</v>
      </c>
      <c r="P1360" s="75">
        <v>357420272</v>
      </c>
      <c r="Q1360" s="75">
        <v>348008807</v>
      </c>
      <c r="R1360" s="75">
        <v>357420272</v>
      </c>
      <c r="S1360" s="75">
        <v>348008807</v>
      </c>
    </row>
    <row r="1361" spans="1:19" x14ac:dyDescent="0.35">
      <c r="A1361" s="74" t="s">
        <v>1366</v>
      </c>
      <c r="B1361" s="74">
        <v>221</v>
      </c>
      <c r="C1361" s="74" t="s">
        <v>1783</v>
      </c>
      <c r="D1361" s="74">
        <v>221905</v>
      </c>
      <c r="E1361" s="74" t="s">
        <v>2234</v>
      </c>
      <c r="F1361" s="75">
        <v>38412437</v>
      </c>
      <c r="G1361" s="75">
        <v>40335049</v>
      </c>
      <c r="H1361" s="75">
        <v>38412437</v>
      </c>
      <c r="I1361" s="74" t="s">
        <v>2829</v>
      </c>
      <c r="J1361" s="74" t="s">
        <v>2833</v>
      </c>
      <c r="K1361" s="75">
        <v>875704</v>
      </c>
      <c r="L1361" s="75">
        <v>0</v>
      </c>
      <c r="M1361" s="75">
        <v>39288141</v>
      </c>
      <c r="N1361" s="75">
        <v>39288141</v>
      </c>
      <c r="O1361" s="75">
        <v>38412437</v>
      </c>
      <c r="P1361" s="75">
        <v>61396984</v>
      </c>
      <c r="Q1361" s="75">
        <v>60521280</v>
      </c>
      <c r="R1361" s="75">
        <v>61396984</v>
      </c>
      <c r="S1361" s="75">
        <v>60521280</v>
      </c>
    </row>
    <row r="1362" spans="1:19" x14ac:dyDescent="0.35">
      <c r="A1362" s="74" t="s">
        <v>1367</v>
      </c>
      <c r="B1362" s="74">
        <v>221</v>
      </c>
      <c r="C1362" s="74" t="s">
        <v>1783</v>
      </c>
      <c r="D1362" s="74">
        <v>221911</v>
      </c>
      <c r="E1362" s="74" t="s">
        <v>2685</v>
      </c>
      <c r="F1362" s="75">
        <v>402856460</v>
      </c>
      <c r="G1362" s="75">
        <v>405799753</v>
      </c>
      <c r="H1362" s="75">
        <v>402856460</v>
      </c>
      <c r="I1362" s="74" t="s">
        <v>2829</v>
      </c>
      <c r="J1362" s="74" t="s">
        <v>2833</v>
      </c>
      <c r="K1362" s="75">
        <v>14052027</v>
      </c>
      <c r="L1362" s="75">
        <v>21524794</v>
      </c>
      <c r="M1362" s="75">
        <v>416908487</v>
      </c>
      <c r="N1362" s="75">
        <v>395383693</v>
      </c>
      <c r="O1362" s="75">
        <v>381331666</v>
      </c>
      <c r="P1362" s="75">
        <v>481914158</v>
      </c>
      <c r="Q1362" s="75">
        <v>467862131</v>
      </c>
      <c r="R1362" s="75">
        <v>460389364</v>
      </c>
      <c r="S1362" s="75">
        <v>446337337</v>
      </c>
    </row>
    <row r="1363" spans="1:19" x14ac:dyDescent="0.35">
      <c r="A1363" s="74" t="s">
        <v>1368</v>
      </c>
      <c r="B1363" s="74">
        <v>221</v>
      </c>
      <c r="C1363" s="74" t="s">
        <v>1783</v>
      </c>
      <c r="D1363" s="74">
        <v>221912</v>
      </c>
      <c r="E1363" s="74" t="s">
        <v>2060</v>
      </c>
      <c r="F1363" s="75">
        <v>1656044343</v>
      </c>
      <c r="G1363" s="75">
        <v>1690431373</v>
      </c>
      <c r="H1363" s="75">
        <v>1656044343</v>
      </c>
      <c r="I1363" s="74" t="s">
        <v>2829</v>
      </c>
      <c r="J1363" s="74" t="s">
        <v>2833</v>
      </c>
      <c r="K1363" s="75">
        <v>53916369</v>
      </c>
      <c r="L1363" s="75">
        <v>0</v>
      </c>
      <c r="M1363" s="75">
        <v>1709960712</v>
      </c>
      <c r="N1363" s="75">
        <v>1709960712</v>
      </c>
      <c r="O1363" s="75">
        <v>1656044343</v>
      </c>
      <c r="P1363" s="75">
        <v>1709960712</v>
      </c>
      <c r="Q1363" s="75">
        <v>1656044343</v>
      </c>
      <c r="R1363" s="75">
        <v>1709960712</v>
      </c>
      <c r="S1363" s="75">
        <v>1656044343</v>
      </c>
    </row>
    <row r="1364" spans="1:19" x14ac:dyDescent="0.35">
      <c r="A1364" s="74" t="s">
        <v>1369</v>
      </c>
      <c r="B1364" s="74">
        <v>222</v>
      </c>
      <c r="C1364" s="74" t="s">
        <v>1784</v>
      </c>
      <c r="D1364" s="74">
        <v>222901</v>
      </c>
      <c r="E1364" s="74" t="s">
        <v>2740</v>
      </c>
      <c r="F1364" s="75">
        <v>326622847</v>
      </c>
      <c r="G1364" s="75">
        <v>326622847</v>
      </c>
      <c r="H1364" s="75">
        <v>326622847</v>
      </c>
      <c r="I1364" s="74" t="s">
        <v>2829</v>
      </c>
      <c r="J1364" s="74" t="s">
        <v>2832</v>
      </c>
      <c r="K1364" s="75">
        <v>2265336</v>
      </c>
      <c r="L1364" s="75">
        <v>1278361</v>
      </c>
      <c r="M1364" s="75">
        <v>328888183</v>
      </c>
      <c r="N1364" s="75">
        <v>327609822</v>
      </c>
      <c r="O1364" s="75">
        <v>325344486</v>
      </c>
      <c r="P1364" s="75">
        <v>328888183</v>
      </c>
      <c r="Q1364" s="75">
        <v>326622847</v>
      </c>
      <c r="R1364" s="75">
        <v>327609822</v>
      </c>
      <c r="S1364" s="75">
        <v>325344486</v>
      </c>
    </row>
    <row r="1365" spans="1:19" x14ac:dyDescent="0.35">
      <c r="A1365" s="74" t="s">
        <v>1370</v>
      </c>
      <c r="B1365" s="74">
        <v>223</v>
      </c>
      <c r="C1365" s="74" t="s">
        <v>1785</v>
      </c>
      <c r="D1365" s="74">
        <v>58902</v>
      </c>
      <c r="E1365" s="74" t="s">
        <v>2136</v>
      </c>
      <c r="F1365" s="75">
        <v>22391976</v>
      </c>
      <c r="G1365" s="75">
        <v>21926800</v>
      </c>
      <c r="H1365" s="75">
        <v>22391976</v>
      </c>
      <c r="I1365" s="74" t="s">
        <v>2829</v>
      </c>
      <c r="J1365" s="74" t="s">
        <v>2833</v>
      </c>
      <c r="K1365" s="75">
        <v>55398</v>
      </c>
      <c r="L1365" s="75">
        <v>0</v>
      </c>
      <c r="M1365" s="75">
        <v>22447374</v>
      </c>
      <c r="N1365" s="75">
        <v>22447374</v>
      </c>
      <c r="O1365" s="75">
        <v>22391976</v>
      </c>
      <c r="P1365" s="75">
        <v>22447374</v>
      </c>
      <c r="Q1365" s="75">
        <v>22391976</v>
      </c>
      <c r="R1365" s="75">
        <v>22447374</v>
      </c>
      <c r="S1365" s="75">
        <v>22391976</v>
      </c>
    </row>
    <row r="1366" spans="1:19" x14ac:dyDescent="0.35">
      <c r="A1366" s="74" t="s">
        <v>1371</v>
      </c>
      <c r="B1366" s="74">
        <v>223</v>
      </c>
      <c r="C1366" s="74" t="s">
        <v>1785</v>
      </c>
      <c r="D1366" s="74">
        <v>83901</v>
      </c>
      <c r="E1366" s="74" t="s">
        <v>2263</v>
      </c>
      <c r="F1366" s="75">
        <v>11150777</v>
      </c>
      <c r="G1366" s="75">
        <v>11150777</v>
      </c>
      <c r="H1366" s="75">
        <v>11150777</v>
      </c>
      <c r="I1366" s="74" t="s">
        <v>2829</v>
      </c>
      <c r="J1366" s="74" t="s">
        <v>2833</v>
      </c>
      <c r="K1366" s="75">
        <v>89050</v>
      </c>
      <c r="L1366" s="75">
        <v>0</v>
      </c>
      <c r="M1366" s="75">
        <v>11239827</v>
      </c>
      <c r="N1366" s="75">
        <v>11239827</v>
      </c>
      <c r="O1366" s="75">
        <v>11150777</v>
      </c>
      <c r="P1366" s="75">
        <v>11239827</v>
      </c>
      <c r="Q1366" s="75">
        <v>11150777</v>
      </c>
      <c r="R1366" s="75">
        <v>11239827</v>
      </c>
      <c r="S1366" s="75">
        <v>11150777</v>
      </c>
    </row>
    <row r="1367" spans="1:19" x14ac:dyDescent="0.35">
      <c r="A1367" s="74" t="s">
        <v>1372</v>
      </c>
      <c r="B1367" s="74">
        <v>223</v>
      </c>
      <c r="C1367" s="74" t="s">
        <v>1785</v>
      </c>
      <c r="D1367" s="74">
        <v>83902</v>
      </c>
      <c r="E1367" s="74" t="s">
        <v>2264</v>
      </c>
      <c r="F1367" s="75">
        <v>8664723</v>
      </c>
      <c r="G1367" s="75">
        <v>8664723</v>
      </c>
      <c r="H1367" s="75">
        <v>8664723</v>
      </c>
      <c r="I1367" s="74" t="s">
        <v>2829</v>
      </c>
      <c r="J1367" s="74" t="s">
        <v>2833</v>
      </c>
      <c r="K1367" s="75">
        <v>0</v>
      </c>
      <c r="L1367" s="75">
        <v>0</v>
      </c>
      <c r="M1367" s="75">
        <v>8664723</v>
      </c>
      <c r="N1367" s="75">
        <v>8664723</v>
      </c>
      <c r="O1367" s="75">
        <v>8664723</v>
      </c>
      <c r="P1367" s="75">
        <v>8664723</v>
      </c>
      <c r="Q1367" s="75">
        <v>8664723</v>
      </c>
      <c r="R1367" s="75">
        <v>8664723</v>
      </c>
      <c r="S1367" s="75">
        <v>8664723</v>
      </c>
    </row>
    <row r="1368" spans="1:19" x14ac:dyDescent="0.35">
      <c r="A1368" s="74" t="s">
        <v>1373</v>
      </c>
      <c r="B1368" s="74">
        <v>223</v>
      </c>
      <c r="C1368" s="74" t="s">
        <v>1785</v>
      </c>
      <c r="D1368" s="74">
        <v>110905</v>
      </c>
      <c r="E1368" s="74" t="s">
        <v>2406</v>
      </c>
      <c r="F1368" s="75">
        <v>2217506</v>
      </c>
      <c r="G1368" s="75">
        <v>2217506</v>
      </c>
      <c r="H1368" s="75">
        <v>2217506</v>
      </c>
      <c r="I1368" s="74" t="s">
        <v>2829</v>
      </c>
      <c r="J1368" s="74" t="s">
        <v>2833</v>
      </c>
      <c r="K1368" s="75">
        <v>12295</v>
      </c>
      <c r="L1368" s="75">
        <v>0</v>
      </c>
      <c r="M1368" s="75">
        <v>2229801</v>
      </c>
      <c r="N1368" s="75">
        <v>2229801</v>
      </c>
      <c r="O1368" s="75">
        <v>2217506</v>
      </c>
      <c r="P1368" s="75">
        <v>2229801</v>
      </c>
      <c r="Q1368" s="75">
        <v>2217506</v>
      </c>
      <c r="R1368" s="75">
        <v>2229801</v>
      </c>
      <c r="S1368" s="75">
        <v>2217506</v>
      </c>
    </row>
    <row r="1369" spans="1:19" x14ac:dyDescent="0.35">
      <c r="A1369" s="74" t="s">
        <v>1374</v>
      </c>
      <c r="B1369" s="74">
        <v>223</v>
      </c>
      <c r="C1369" s="74" t="s">
        <v>1785</v>
      </c>
      <c r="D1369" s="74">
        <v>153903</v>
      </c>
      <c r="E1369" s="74" t="s">
        <v>2139</v>
      </c>
      <c r="F1369" s="75">
        <v>309705</v>
      </c>
      <c r="G1369" s="75">
        <v>309705</v>
      </c>
      <c r="H1369" s="75">
        <v>309705</v>
      </c>
      <c r="I1369" s="74" t="s">
        <v>2829</v>
      </c>
      <c r="J1369" s="74" t="s">
        <v>2833</v>
      </c>
      <c r="K1369" s="75">
        <v>0</v>
      </c>
      <c r="L1369" s="75">
        <v>0</v>
      </c>
      <c r="M1369" s="75">
        <v>309705</v>
      </c>
      <c r="N1369" s="75">
        <v>309705</v>
      </c>
      <c r="O1369" s="75">
        <v>309705</v>
      </c>
      <c r="P1369" s="75">
        <v>309705</v>
      </c>
      <c r="Q1369" s="75">
        <v>309705</v>
      </c>
      <c r="R1369" s="75">
        <v>309705</v>
      </c>
      <c r="S1369" s="75">
        <v>309705</v>
      </c>
    </row>
    <row r="1370" spans="1:19" x14ac:dyDescent="0.35">
      <c r="A1370" s="74" t="s">
        <v>1375</v>
      </c>
      <c r="B1370" s="74">
        <v>223</v>
      </c>
      <c r="C1370" s="74" t="s">
        <v>1785</v>
      </c>
      <c r="D1370" s="74">
        <v>153904</v>
      </c>
      <c r="E1370" s="74" t="s">
        <v>2548</v>
      </c>
      <c r="F1370" s="75">
        <v>718632</v>
      </c>
      <c r="G1370" s="75">
        <v>718632</v>
      </c>
      <c r="H1370" s="75">
        <v>718632</v>
      </c>
      <c r="I1370" s="74" t="s">
        <v>2829</v>
      </c>
      <c r="J1370" s="74" t="s">
        <v>2833</v>
      </c>
      <c r="K1370" s="75">
        <v>0</v>
      </c>
      <c r="L1370" s="75">
        <v>0</v>
      </c>
      <c r="M1370" s="75">
        <v>718632</v>
      </c>
      <c r="N1370" s="75">
        <v>718632</v>
      </c>
      <c r="O1370" s="75">
        <v>718632</v>
      </c>
      <c r="P1370" s="75">
        <v>718632</v>
      </c>
      <c r="Q1370" s="75">
        <v>718632</v>
      </c>
      <c r="R1370" s="75">
        <v>718632</v>
      </c>
      <c r="S1370" s="75">
        <v>718632</v>
      </c>
    </row>
    <row r="1371" spans="1:19" x14ac:dyDescent="0.35">
      <c r="A1371" s="74" t="s">
        <v>1376</v>
      </c>
      <c r="B1371" s="74">
        <v>223</v>
      </c>
      <c r="C1371" s="74" t="s">
        <v>1785</v>
      </c>
      <c r="D1371" s="74">
        <v>223901</v>
      </c>
      <c r="E1371" s="74" t="s">
        <v>5244</v>
      </c>
      <c r="F1371" s="75">
        <v>584686644</v>
      </c>
      <c r="G1371" s="75">
        <v>597102071</v>
      </c>
      <c r="H1371" s="75">
        <v>584686644</v>
      </c>
      <c r="I1371" s="74" t="s">
        <v>2829</v>
      </c>
      <c r="J1371" s="74" t="s">
        <v>2834</v>
      </c>
      <c r="K1371" s="75">
        <v>8737789</v>
      </c>
      <c r="L1371" s="75">
        <v>0</v>
      </c>
      <c r="M1371" s="75">
        <v>593424433</v>
      </c>
      <c r="N1371" s="75">
        <v>593424433</v>
      </c>
      <c r="O1371" s="75">
        <v>584686644</v>
      </c>
      <c r="P1371" s="75">
        <v>593424433</v>
      </c>
      <c r="Q1371" s="75">
        <v>584686644</v>
      </c>
      <c r="R1371" s="75">
        <v>593424433</v>
      </c>
      <c r="S1371" s="75">
        <v>584686644</v>
      </c>
    </row>
    <row r="1372" spans="1:19" x14ac:dyDescent="0.35">
      <c r="A1372" s="74" t="s">
        <v>1377</v>
      </c>
      <c r="B1372" s="74">
        <v>223</v>
      </c>
      <c r="C1372" s="74" t="s">
        <v>1785</v>
      </c>
      <c r="D1372" s="74">
        <v>223902</v>
      </c>
      <c r="E1372" s="74" t="s">
        <v>2742</v>
      </c>
      <c r="F1372" s="75">
        <v>57967187</v>
      </c>
      <c r="G1372" s="75">
        <v>60326007</v>
      </c>
      <c r="H1372" s="75">
        <v>57967187</v>
      </c>
      <c r="I1372" s="74" t="s">
        <v>2829</v>
      </c>
      <c r="J1372" s="74" t="s">
        <v>2834</v>
      </c>
      <c r="K1372" s="75">
        <v>789166</v>
      </c>
      <c r="L1372" s="75">
        <v>0</v>
      </c>
      <c r="M1372" s="75">
        <v>58756353</v>
      </c>
      <c r="N1372" s="75">
        <v>58756353</v>
      </c>
      <c r="O1372" s="75">
        <v>57967187</v>
      </c>
      <c r="P1372" s="75">
        <v>58756353</v>
      </c>
      <c r="Q1372" s="75">
        <v>57967187</v>
      </c>
      <c r="R1372" s="75">
        <v>58756353</v>
      </c>
      <c r="S1372" s="75">
        <v>57967187</v>
      </c>
    </row>
    <row r="1373" spans="1:19" x14ac:dyDescent="0.35">
      <c r="A1373" s="74" t="s">
        <v>1378</v>
      </c>
      <c r="B1373" s="74">
        <v>223</v>
      </c>
      <c r="C1373" s="74" t="s">
        <v>1785</v>
      </c>
      <c r="D1373" s="74">
        <v>223904</v>
      </c>
      <c r="E1373" s="74" t="s">
        <v>2266</v>
      </c>
      <c r="F1373" s="75">
        <v>231851340</v>
      </c>
      <c r="G1373" s="75">
        <v>227911389</v>
      </c>
      <c r="H1373" s="75">
        <v>231851340</v>
      </c>
      <c r="I1373" s="74" t="s">
        <v>2829</v>
      </c>
      <c r="J1373" s="74" t="s">
        <v>2833</v>
      </c>
      <c r="K1373" s="75">
        <v>518724</v>
      </c>
      <c r="L1373" s="75">
        <v>0</v>
      </c>
      <c r="M1373" s="75">
        <v>232370064</v>
      </c>
      <c r="N1373" s="75">
        <v>232370064</v>
      </c>
      <c r="O1373" s="75">
        <v>231851340</v>
      </c>
      <c r="P1373" s="75">
        <v>232370064</v>
      </c>
      <c r="Q1373" s="75">
        <v>231851340</v>
      </c>
      <c r="R1373" s="75">
        <v>232370064</v>
      </c>
      <c r="S1373" s="75">
        <v>231851340</v>
      </c>
    </row>
    <row r="1374" spans="1:19" x14ac:dyDescent="0.35">
      <c r="A1374" s="74" t="s">
        <v>1379</v>
      </c>
      <c r="B1374" s="74">
        <v>224</v>
      </c>
      <c r="C1374" s="74" t="s">
        <v>1786</v>
      </c>
      <c r="D1374" s="74">
        <v>138903</v>
      </c>
      <c r="E1374" s="74" t="s">
        <v>5229</v>
      </c>
      <c r="F1374" s="75">
        <v>779740</v>
      </c>
      <c r="G1374" s="75">
        <v>779740</v>
      </c>
      <c r="H1374" s="75">
        <v>779740</v>
      </c>
      <c r="I1374" s="74" t="s">
        <v>2829</v>
      </c>
      <c r="J1374" s="74" t="s">
        <v>2832</v>
      </c>
      <c r="K1374" s="75">
        <v>0</v>
      </c>
      <c r="L1374" s="75">
        <v>0</v>
      </c>
      <c r="M1374" s="75">
        <v>779740</v>
      </c>
      <c r="N1374" s="75">
        <v>779740</v>
      </c>
      <c r="O1374" s="75">
        <v>779740</v>
      </c>
      <c r="P1374" s="75">
        <v>779740</v>
      </c>
      <c r="Q1374" s="75">
        <v>779740</v>
      </c>
      <c r="R1374" s="75">
        <v>779740</v>
      </c>
      <c r="S1374" s="75">
        <v>779740</v>
      </c>
    </row>
    <row r="1375" spans="1:19" x14ac:dyDescent="0.35">
      <c r="A1375" s="74" t="s">
        <v>1380</v>
      </c>
      <c r="B1375" s="74">
        <v>224</v>
      </c>
      <c r="C1375" s="74" t="s">
        <v>1786</v>
      </c>
      <c r="D1375" s="74">
        <v>224901</v>
      </c>
      <c r="E1375" s="74" t="s">
        <v>2743</v>
      </c>
      <c r="F1375" s="75">
        <v>161888075</v>
      </c>
      <c r="G1375" s="75">
        <v>160965649</v>
      </c>
      <c r="H1375" s="75">
        <v>161888075</v>
      </c>
      <c r="I1375" s="74" t="s">
        <v>2829</v>
      </c>
      <c r="J1375" s="74" t="s">
        <v>2833</v>
      </c>
      <c r="K1375" s="75">
        <v>2731900</v>
      </c>
      <c r="L1375" s="75">
        <v>0</v>
      </c>
      <c r="M1375" s="75">
        <v>164619975</v>
      </c>
      <c r="N1375" s="75">
        <v>164619975</v>
      </c>
      <c r="O1375" s="75">
        <v>161888075</v>
      </c>
      <c r="P1375" s="75">
        <v>164619975</v>
      </c>
      <c r="Q1375" s="75">
        <v>161888075</v>
      </c>
      <c r="R1375" s="75">
        <v>164619975</v>
      </c>
      <c r="S1375" s="75">
        <v>161888075</v>
      </c>
    </row>
    <row r="1376" spans="1:19" x14ac:dyDescent="0.35">
      <c r="A1376" s="74" t="s">
        <v>1381</v>
      </c>
      <c r="B1376" s="74">
        <v>224</v>
      </c>
      <c r="C1376" s="74" t="s">
        <v>1786</v>
      </c>
      <c r="D1376" s="74">
        <v>224902</v>
      </c>
      <c r="E1376" s="74" t="s">
        <v>2721</v>
      </c>
      <c r="F1376" s="75">
        <v>30792218</v>
      </c>
      <c r="G1376" s="75">
        <v>31066562</v>
      </c>
      <c r="H1376" s="75">
        <v>30792218</v>
      </c>
      <c r="I1376" s="74" t="s">
        <v>2829</v>
      </c>
      <c r="J1376" s="74" t="s">
        <v>2833</v>
      </c>
      <c r="K1376" s="75">
        <v>859180</v>
      </c>
      <c r="L1376" s="75">
        <v>0</v>
      </c>
      <c r="M1376" s="75">
        <v>31651398</v>
      </c>
      <c r="N1376" s="75">
        <v>31651398</v>
      </c>
      <c r="O1376" s="75">
        <v>30792218</v>
      </c>
      <c r="P1376" s="75">
        <v>31651398</v>
      </c>
      <c r="Q1376" s="75">
        <v>30792218</v>
      </c>
      <c r="R1376" s="75">
        <v>31651398</v>
      </c>
      <c r="S1376" s="75">
        <v>30792218</v>
      </c>
    </row>
    <row r="1377" spans="1:19" x14ac:dyDescent="0.35">
      <c r="A1377" s="74" t="s">
        <v>1382</v>
      </c>
      <c r="B1377" s="74">
        <v>224</v>
      </c>
      <c r="C1377" s="74" t="s">
        <v>1786</v>
      </c>
      <c r="D1377" s="74">
        <v>252903</v>
      </c>
      <c r="E1377" s="74" t="s">
        <v>1845</v>
      </c>
      <c r="F1377" s="75">
        <v>787860</v>
      </c>
      <c r="G1377" s="75">
        <v>787860</v>
      </c>
      <c r="H1377" s="75">
        <v>787860</v>
      </c>
      <c r="I1377" s="74" t="s">
        <v>2829</v>
      </c>
      <c r="J1377" s="74" t="s">
        <v>2832</v>
      </c>
      <c r="K1377" s="75">
        <v>20000</v>
      </c>
      <c r="L1377" s="75">
        <v>0</v>
      </c>
      <c r="M1377" s="75">
        <v>807860</v>
      </c>
      <c r="N1377" s="75">
        <v>807860</v>
      </c>
      <c r="O1377" s="75">
        <v>787860</v>
      </c>
      <c r="P1377" s="75">
        <v>807860</v>
      </c>
      <c r="Q1377" s="75">
        <v>787860</v>
      </c>
      <c r="R1377" s="75">
        <v>807860</v>
      </c>
      <c r="S1377" s="75">
        <v>787860</v>
      </c>
    </row>
    <row r="1378" spans="1:19" x14ac:dyDescent="0.35">
      <c r="A1378" s="74" t="s">
        <v>1383</v>
      </c>
      <c r="B1378" s="74">
        <v>225</v>
      </c>
      <c r="C1378" s="74" t="s">
        <v>1787</v>
      </c>
      <c r="D1378" s="74">
        <v>172902</v>
      </c>
      <c r="E1378" s="74" t="s">
        <v>2597</v>
      </c>
      <c r="F1378" s="75">
        <v>349433600</v>
      </c>
      <c r="G1378" s="75">
        <v>329415678</v>
      </c>
      <c r="H1378" s="75">
        <v>349433600</v>
      </c>
      <c r="I1378" s="74" t="s">
        <v>2829</v>
      </c>
      <c r="J1378" s="74" t="s">
        <v>2833</v>
      </c>
      <c r="K1378" s="75">
        <v>466780</v>
      </c>
      <c r="L1378" s="75">
        <v>0</v>
      </c>
      <c r="M1378" s="75">
        <v>349900380</v>
      </c>
      <c r="N1378" s="75">
        <v>349900380</v>
      </c>
      <c r="O1378" s="75">
        <v>349433600</v>
      </c>
      <c r="P1378" s="75">
        <v>349900380</v>
      </c>
      <c r="Q1378" s="75">
        <v>349433600</v>
      </c>
      <c r="R1378" s="75">
        <v>349900380</v>
      </c>
      <c r="S1378" s="75">
        <v>349433600</v>
      </c>
    </row>
    <row r="1379" spans="1:19" x14ac:dyDescent="0.35">
      <c r="A1379" s="74" t="s">
        <v>1384</v>
      </c>
      <c r="B1379" s="74">
        <v>225</v>
      </c>
      <c r="C1379" s="74" t="s">
        <v>1787</v>
      </c>
      <c r="D1379" s="74">
        <v>172905</v>
      </c>
      <c r="E1379" s="74" t="s">
        <v>5212</v>
      </c>
      <c r="F1379" s="75">
        <v>13109215</v>
      </c>
      <c r="G1379" s="75">
        <v>13109215</v>
      </c>
      <c r="H1379" s="75">
        <v>13109215</v>
      </c>
      <c r="I1379" s="74" t="s">
        <v>2829</v>
      </c>
      <c r="J1379" s="74" t="s">
        <v>2833</v>
      </c>
      <c r="K1379" s="75">
        <v>455632</v>
      </c>
      <c r="L1379" s="75">
        <v>0</v>
      </c>
      <c r="M1379" s="75">
        <v>13564847</v>
      </c>
      <c r="N1379" s="75">
        <v>13564847</v>
      </c>
      <c r="O1379" s="75">
        <v>13109215</v>
      </c>
      <c r="P1379" s="75">
        <v>13564847</v>
      </c>
      <c r="Q1379" s="75">
        <v>13109215</v>
      </c>
      <c r="R1379" s="75">
        <v>13564847</v>
      </c>
      <c r="S1379" s="75">
        <v>13109215</v>
      </c>
    </row>
    <row r="1380" spans="1:19" x14ac:dyDescent="0.35">
      <c r="A1380" s="74" t="s">
        <v>1385</v>
      </c>
      <c r="B1380" s="74">
        <v>225</v>
      </c>
      <c r="C1380" s="74" t="s">
        <v>1787</v>
      </c>
      <c r="D1380" s="74">
        <v>194903</v>
      </c>
      <c r="E1380" s="74" t="s">
        <v>2249</v>
      </c>
      <c r="F1380" s="75">
        <v>87820619</v>
      </c>
      <c r="G1380" s="75">
        <v>88171087</v>
      </c>
      <c r="H1380" s="75">
        <v>87820619</v>
      </c>
      <c r="I1380" s="74" t="s">
        <v>2829</v>
      </c>
      <c r="J1380" s="74" t="s">
        <v>2833</v>
      </c>
      <c r="K1380" s="75">
        <v>1948642</v>
      </c>
      <c r="L1380" s="75">
        <v>0</v>
      </c>
      <c r="M1380" s="75">
        <v>89769261</v>
      </c>
      <c r="N1380" s="75">
        <v>89769261</v>
      </c>
      <c r="O1380" s="75">
        <v>87820619</v>
      </c>
      <c r="P1380" s="75">
        <v>89769261</v>
      </c>
      <c r="Q1380" s="75">
        <v>87820619</v>
      </c>
      <c r="R1380" s="75">
        <v>89769261</v>
      </c>
      <c r="S1380" s="75">
        <v>87820619</v>
      </c>
    </row>
    <row r="1381" spans="1:19" x14ac:dyDescent="0.35">
      <c r="A1381" s="74" t="s">
        <v>1386</v>
      </c>
      <c r="B1381" s="74">
        <v>225</v>
      </c>
      <c r="C1381" s="74" t="s">
        <v>1787</v>
      </c>
      <c r="D1381" s="74">
        <v>225902</v>
      </c>
      <c r="E1381" s="74" t="s">
        <v>2744</v>
      </c>
      <c r="F1381" s="75">
        <v>1618561953</v>
      </c>
      <c r="G1381" s="75">
        <v>1648648876</v>
      </c>
      <c r="H1381" s="75">
        <v>1618561953</v>
      </c>
      <c r="I1381" s="74" t="s">
        <v>2829</v>
      </c>
      <c r="J1381" s="74" t="s">
        <v>2833</v>
      </c>
      <c r="K1381" s="75">
        <v>41254163</v>
      </c>
      <c r="L1381" s="75">
        <v>0</v>
      </c>
      <c r="M1381" s="75">
        <v>1659816116</v>
      </c>
      <c r="N1381" s="75">
        <v>1659816116</v>
      </c>
      <c r="O1381" s="75">
        <v>1618561953</v>
      </c>
      <c r="P1381" s="75">
        <v>1659816116</v>
      </c>
      <c r="Q1381" s="75">
        <v>1618561953</v>
      </c>
      <c r="R1381" s="75">
        <v>1659816116</v>
      </c>
      <c r="S1381" s="75">
        <v>1618561953</v>
      </c>
    </row>
    <row r="1382" spans="1:19" x14ac:dyDescent="0.35">
      <c r="A1382" s="74" t="s">
        <v>1387</v>
      </c>
      <c r="B1382" s="74">
        <v>225</v>
      </c>
      <c r="C1382" s="74" t="s">
        <v>1787</v>
      </c>
      <c r="D1382" s="74">
        <v>225906</v>
      </c>
      <c r="E1382" s="74" t="s">
        <v>2715</v>
      </c>
      <c r="F1382" s="75">
        <v>107515275</v>
      </c>
      <c r="G1382" s="75">
        <v>108534628</v>
      </c>
      <c r="H1382" s="75">
        <v>107515275</v>
      </c>
      <c r="I1382" s="74" t="s">
        <v>2829</v>
      </c>
      <c r="J1382" s="74" t="s">
        <v>2833</v>
      </c>
      <c r="K1382" s="75">
        <v>5784786</v>
      </c>
      <c r="L1382" s="75">
        <v>0</v>
      </c>
      <c r="M1382" s="75">
        <v>113300061</v>
      </c>
      <c r="N1382" s="75">
        <v>113300061</v>
      </c>
      <c r="O1382" s="75">
        <v>107515275</v>
      </c>
      <c r="P1382" s="75">
        <v>113300061</v>
      </c>
      <c r="Q1382" s="75">
        <v>107515275</v>
      </c>
      <c r="R1382" s="75">
        <v>113300061</v>
      </c>
      <c r="S1382" s="75">
        <v>107515275</v>
      </c>
    </row>
    <row r="1383" spans="1:19" x14ac:dyDescent="0.35">
      <c r="A1383" s="74" t="s">
        <v>1388</v>
      </c>
      <c r="B1383" s="74">
        <v>225</v>
      </c>
      <c r="C1383" s="74" t="s">
        <v>1787</v>
      </c>
      <c r="D1383" s="74">
        <v>225907</v>
      </c>
      <c r="E1383" s="74" t="s">
        <v>2745</v>
      </c>
      <c r="F1383" s="75">
        <v>134873400</v>
      </c>
      <c r="G1383" s="75">
        <v>135679258</v>
      </c>
      <c r="H1383" s="75">
        <v>134873400</v>
      </c>
      <c r="I1383" s="74" t="s">
        <v>2829</v>
      </c>
      <c r="J1383" s="74" t="s">
        <v>2833</v>
      </c>
      <c r="K1383" s="75">
        <v>6639860</v>
      </c>
      <c r="L1383" s="75">
        <v>0</v>
      </c>
      <c r="M1383" s="75">
        <v>141513260</v>
      </c>
      <c r="N1383" s="75">
        <v>141513260</v>
      </c>
      <c r="O1383" s="75">
        <v>134873400</v>
      </c>
      <c r="P1383" s="75">
        <v>141513260</v>
      </c>
      <c r="Q1383" s="75">
        <v>134873400</v>
      </c>
      <c r="R1383" s="75">
        <v>141513260</v>
      </c>
      <c r="S1383" s="75">
        <v>134873400</v>
      </c>
    </row>
    <row r="1384" spans="1:19" x14ac:dyDescent="0.35">
      <c r="A1384" s="74" t="s">
        <v>1389</v>
      </c>
      <c r="B1384" s="74">
        <v>226</v>
      </c>
      <c r="C1384" s="74" t="s">
        <v>1788</v>
      </c>
      <c r="D1384" s="74">
        <v>200902</v>
      </c>
      <c r="E1384" s="74" t="s">
        <v>2682</v>
      </c>
      <c r="F1384" s="75">
        <v>33783503</v>
      </c>
      <c r="G1384" s="75">
        <v>31967387</v>
      </c>
      <c r="H1384" s="75">
        <v>33783503</v>
      </c>
      <c r="I1384" s="74" t="s">
        <v>2829</v>
      </c>
      <c r="J1384" s="74" t="s">
        <v>2833</v>
      </c>
      <c r="K1384" s="75">
        <v>1462340</v>
      </c>
      <c r="L1384" s="75">
        <v>0</v>
      </c>
      <c r="M1384" s="75">
        <v>35245843</v>
      </c>
      <c r="N1384" s="75">
        <v>35245843</v>
      </c>
      <c r="O1384" s="75">
        <v>33783503</v>
      </c>
      <c r="P1384" s="75">
        <v>35245843</v>
      </c>
      <c r="Q1384" s="75">
        <v>33783503</v>
      </c>
      <c r="R1384" s="75">
        <v>35245843</v>
      </c>
      <c r="S1384" s="75">
        <v>33783503</v>
      </c>
    </row>
    <row r="1385" spans="1:19" x14ac:dyDescent="0.35">
      <c r="A1385" s="74" t="s">
        <v>1390</v>
      </c>
      <c r="B1385" s="74">
        <v>226</v>
      </c>
      <c r="C1385" s="74" t="s">
        <v>1788</v>
      </c>
      <c r="D1385" s="74">
        <v>226901</v>
      </c>
      <c r="E1385" s="74" t="s">
        <v>2746</v>
      </c>
      <c r="F1385" s="75">
        <v>230574084</v>
      </c>
      <c r="G1385" s="75">
        <v>247056000</v>
      </c>
      <c r="H1385" s="75">
        <v>247056000</v>
      </c>
      <c r="I1385" s="74" t="s">
        <v>2830</v>
      </c>
      <c r="J1385" s="74" t="s">
        <v>2836</v>
      </c>
      <c r="K1385" s="75">
        <v>7809260</v>
      </c>
      <c r="L1385" s="75">
        <v>0</v>
      </c>
      <c r="M1385" s="75">
        <v>254865260</v>
      </c>
      <c r="N1385" s="75">
        <v>254865260</v>
      </c>
      <c r="O1385" s="75">
        <v>247056000</v>
      </c>
      <c r="P1385" s="75">
        <v>280332060</v>
      </c>
      <c r="Q1385" s="75">
        <v>272522800</v>
      </c>
      <c r="R1385" s="75">
        <v>280332060</v>
      </c>
      <c r="S1385" s="75">
        <v>272522800</v>
      </c>
    </row>
    <row r="1386" spans="1:19" x14ac:dyDescent="0.35">
      <c r="A1386" s="74" t="s">
        <v>1391</v>
      </c>
      <c r="B1386" s="74">
        <v>226</v>
      </c>
      <c r="C1386" s="74" t="s">
        <v>1788</v>
      </c>
      <c r="D1386" s="74">
        <v>226903</v>
      </c>
      <c r="E1386" s="74" t="s">
        <v>2747</v>
      </c>
      <c r="F1386" s="75">
        <v>4545509107</v>
      </c>
      <c r="G1386" s="75">
        <v>4679142471</v>
      </c>
      <c r="H1386" s="75">
        <v>4545509107</v>
      </c>
      <c r="I1386" s="74" t="s">
        <v>2829</v>
      </c>
      <c r="J1386" s="74" t="s">
        <v>2833</v>
      </c>
      <c r="K1386" s="75">
        <v>210457045</v>
      </c>
      <c r="L1386" s="75">
        <v>0</v>
      </c>
      <c r="M1386" s="75">
        <v>4755966152</v>
      </c>
      <c r="N1386" s="75">
        <v>4755966152</v>
      </c>
      <c r="O1386" s="75">
        <v>4545509107</v>
      </c>
      <c r="P1386" s="75">
        <v>4755966152</v>
      </c>
      <c r="Q1386" s="75">
        <v>4545509107</v>
      </c>
      <c r="R1386" s="75">
        <v>4755966152</v>
      </c>
      <c r="S1386" s="75">
        <v>4545509107</v>
      </c>
    </row>
    <row r="1387" spans="1:19" x14ac:dyDescent="0.35">
      <c r="A1387" s="74" t="s">
        <v>1392</v>
      </c>
      <c r="B1387" s="74">
        <v>226</v>
      </c>
      <c r="C1387" s="74" t="s">
        <v>1788</v>
      </c>
      <c r="D1387" s="74">
        <v>226905</v>
      </c>
      <c r="E1387" s="74" t="s">
        <v>2046</v>
      </c>
      <c r="F1387" s="75">
        <v>105894602</v>
      </c>
      <c r="G1387" s="75">
        <v>103455716</v>
      </c>
      <c r="H1387" s="75">
        <v>105894602</v>
      </c>
      <c r="I1387" s="74" t="s">
        <v>2829</v>
      </c>
      <c r="J1387" s="74" t="s">
        <v>2833</v>
      </c>
      <c r="K1387" s="75">
        <v>3881220</v>
      </c>
      <c r="L1387" s="75">
        <v>0</v>
      </c>
      <c r="M1387" s="75">
        <v>109775822</v>
      </c>
      <c r="N1387" s="75">
        <v>109775822</v>
      </c>
      <c r="O1387" s="75">
        <v>105894602</v>
      </c>
      <c r="P1387" s="75">
        <v>109775822</v>
      </c>
      <c r="Q1387" s="75">
        <v>105894602</v>
      </c>
      <c r="R1387" s="75">
        <v>109775822</v>
      </c>
      <c r="S1387" s="75">
        <v>105894602</v>
      </c>
    </row>
    <row r="1388" spans="1:19" x14ac:dyDescent="0.35">
      <c r="A1388" s="74" t="s">
        <v>1393</v>
      </c>
      <c r="B1388" s="74">
        <v>226</v>
      </c>
      <c r="C1388" s="74" t="s">
        <v>1788</v>
      </c>
      <c r="D1388" s="74">
        <v>226906</v>
      </c>
      <c r="E1388" s="74" t="s">
        <v>2748</v>
      </c>
      <c r="F1388" s="75">
        <v>389624324</v>
      </c>
      <c r="G1388" s="75">
        <v>388747622</v>
      </c>
      <c r="H1388" s="75">
        <v>389624324</v>
      </c>
      <c r="I1388" s="74" t="s">
        <v>2829</v>
      </c>
      <c r="J1388" s="74" t="s">
        <v>2833</v>
      </c>
      <c r="K1388" s="75">
        <v>12057900</v>
      </c>
      <c r="L1388" s="75">
        <v>0</v>
      </c>
      <c r="M1388" s="75">
        <v>401682224</v>
      </c>
      <c r="N1388" s="75">
        <v>401682224</v>
      </c>
      <c r="O1388" s="75">
        <v>389624324</v>
      </c>
      <c r="P1388" s="75">
        <v>401682224</v>
      </c>
      <c r="Q1388" s="75">
        <v>389624324</v>
      </c>
      <c r="R1388" s="75">
        <v>401682224</v>
      </c>
      <c r="S1388" s="75">
        <v>389624324</v>
      </c>
    </row>
    <row r="1389" spans="1:19" x14ac:dyDescent="0.35">
      <c r="A1389" s="74" t="s">
        <v>1394</v>
      </c>
      <c r="B1389" s="74">
        <v>226</v>
      </c>
      <c r="C1389" s="74" t="s">
        <v>1788</v>
      </c>
      <c r="D1389" s="74">
        <v>226907</v>
      </c>
      <c r="E1389" s="74" t="s">
        <v>2749</v>
      </c>
      <c r="F1389" s="75">
        <v>242126848</v>
      </c>
      <c r="G1389" s="75">
        <v>246595520</v>
      </c>
      <c r="H1389" s="75">
        <v>242126848</v>
      </c>
      <c r="I1389" s="74" t="s">
        <v>2829</v>
      </c>
      <c r="J1389" s="74" t="s">
        <v>2833</v>
      </c>
      <c r="K1389" s="75">
        <v>14894680</v>
      </c>
      <c r="L1389" s="75">
        <v>0</v>
      </c>
      <c r="M1389" s="75">
        <v>257021528</v>
      </c>
      <c r="N1389" s="75">
        <v>257021528</v>
      </c>
      <c r="O1389" s="75">
        <v>242126848</v>
      </c>
      <c r="P1389" s="75">
        <v>257021528</v>
      </c>
      <c r="Q1389" s="75">
        <v>242126848</v>
      </c>
      <c r="R1389" s="75">
        <v>257021528</v>
      </c>
      <c r="S1389" s="75">
        <v>242126848</v>
      </c>
    </row>
    <row r="1390" spans="1:19" x14ac:dyDescent="0.35">
      <c r="A1390" s="74" t="s">
        <v>1395</v>
      </c>
      <c r="B1390" s="74">
        <v>226</v>
      </c>
      <c r="C1390" s="74" t="s">
        <v>1788</v>
      </c>
      <c r="D1390" s="74">
        <v>226908</v>
      </c>
      <c r="E1390" s="74" t="s">
        <v>2750</v>
      </c>
      <c r="F1390" s="75">
        <v>121925944</v>
      </c>
      <c r="G1390" s="75">
        <v>119921231</v>
      </c>
      <c r="H1390" s="75">
        <v>121925944</v>
      </c>
      <c r="I1390" s="74" t="s">
        <v>2829</v>
      </c>
      <c r="J1390" s="74" t="s">
        <v>2833</v>
      </c>
      <c r="K1390" s="75">
        <v>3044900</v>
      </c>
      <c r="L1390" s="75">
        <v>0</v>
      </c>
      <c r="M1390" s="75">
        <v>124970844</v>
      </c>
      <c r="N1390" s="75">
        <v>124970844</v>
      </c>
      <c r="O1390" s="75">
        <v>121925944</v>
      </c>
      <c r="P1390" s="75">
        <v>124970844</v>
      </c>
      <c r="Q1390" s="75">
        <v>121925944</v>
      </c>
      <c r="R1390" s="75">
        <v>124970844</v>
      </c>
      <c r="S1390" s="75">
        <v>121925944</v>
      </c>
    </row>
    <row r="1391" spans="1:19" x14ac:dyDescent="0.35">
      <c r="A1391" s="74" t="s">
        <v>1396</v>
      </c>
      <c r="B1391" s="74">
        <v>227</v>
      </c>
      <c r="C1391" s="74" t="s">
        <v>1789</v>
      </c>
      <c r="D1391" s="74">
        <v>11902</v>
      </c>
      <c r="E1391" s="74" t="s">
        <v>1871</v>
      </c>
      <c r="F1391" s="75">
        <v>200703416</v>
      </c>
      <c r="G1391" s="75">
        <v>200703416</v>
      </c>
      <c r="H1391" s="75">
        <v>200703416</v>
      </c>
      <c r="I1391" s="74" t="s">
        <v>2829</v>
      </c>
      <c r="J1391" s="74" t="s">
        <v>2832</v>
      </c>
      <c r="K1391" s="75">
        <v>8512196</v>
      </c>
      <c r="L1391" s="75">
        <v>0</v>
      </c>
      <c r="M1391" s="75">
        <v>209215612</v>
      </c>
      <c r="N1391" s="75">
        <v>209215612</v>
      </c>
      <c r="O1391" s="75">
        <v>200703416</v>
      </c>
      <c r="P1391" s="75">
        <v>209215612</v>
      </c>
      <c r="Q1391" s="75">
        <v>200703416</v>
      </c>
      <c r="R1391" s="75">
        <v>209215612</v>
      </c>
      <c r="S1391" s="75">
        <v>200703416</v>
      </c>
    </row>
    <row r="1392" spans="1:19" x14ac:dyDescent="0.35">
      <c r="A1392" s="74" t="s">
        <v>1397</v>
      </c>
      <c r="B1392" s="74">
        <v>227</v>
      </c>
      <c r="C1392" s="74" t="s">
        <v>1789</v>
      </c>
      <c r="D1392" s="74">
        <v>16901</v>
      </c>
      <c r="E1392" s="74" t="s">
        <v>1914</v>
      </c>
      <c r="F1392" s="75">
        <v>9909147</v>
      </c>
      <c r="G1392" s="75">
        <v>9909147</v>
      </c>
      <c r="H1392" s="75">
        <v>9909147</v>
      </c>
      <c r="I1392" s="74" t="s">
        <v>2829</v>
      </c>
      <c r="J1392" s="74" t="s">
        <v>2832</v>
      </c>
      <c r="K1392" s="75">
        <v>74000</v>
      </c>
      <c r="L1392" s="75">
        <v>0</v>
      </c>
      <c r="M1392" s="75">
        <v>9983147</v>
      </c>
      <c r="N1392" s="75">
        <v>9983147</v>
      </c>
      <c r="O1392" s="75">
        <v>9909147</v>
      </c>
      <c r="P1392" s="75">
        <v>9983147</v>
      </c>
      <c r="Q1392" s="75">
        <v>9909147</v>
      </c>
      <c r="R1392" s="75">
        <v>9983147</v>
      </c>
      <c r="S1392" s="75">
        <v>9909147</v>
      </c>
    </row>
    <row r="1393" spans="1:19" x14ac:dyDescent="0.35">
      <c r="A1393" s="74" t="s">
        <v>1398</v>
      </c>
      <c r="B1393" s="74">
        <v>227</v>
      </c>
      <c r="C1393" s="74" t="s">
        <v>1789</v>
      </c>
      <c r="D1393" s="74">
        <v>27904</v>
      </c>
      <c r="E1393" s="74" t="s">
        <v>1976</v>
      </c>
      <c r="F1393" s="75">
        <v>481865734</v>
      </c>
      <c r="G1393" s="75">
        <v>481865734</v>
      </c>
      <c r="H1393" s="75">
        <v>481865734</v>
      </c>
      <c r="I1393" s="74" t="s">
        <v>2829</v>
      </c>
      <c r="J1393" s="74" t="s">
        <v>2832</v>
      </c>
      <c r="K1393" s="75">
        <v>3360501</v>
      </c>
      <c r="L1393" s="75">
        <v>0</v>
      </c>
      <c r="M1393" s="75">
        <v>485226235</v>
      </c>
      <c r="N1393" s="75">
        <v>485226235</v>
      </c>
      <c r="O1393" s="75">
        <v>481865734</v>
      </c>
      <c r="P1393" s="75">
        <v>485226235</v>
      </c>
      <c r="Q1393" s="75">
        <v>481865734</v>
      </c>
      <c r="R1393" s="75">
        <v>485226235</v>
      </c>
      <c r="S1393" s="75">
        <v>481865734</v>
      </c>
    </row>
    <row r="1394" spans="1:19" x14ac:dyDescent="0.35">
      <c r="A1394" s="74" t="s">
        <v>1399</v>
      </c>
      <c r="B1394" s="74">
        <v>227</v>
      </c>
      <c r="C1394" s="74" t="s">
        <v>1789</v>
      </c>
      <c r="D1394" s="74">
        <v>105904</v>
      </c>
      <c r="E1394" s="74" t="s">
        <v>2363</v>
      </c>
      <c r="F1394" s="75">
        <v>10454639</v>
      </c>
      <c r="G1394" s="75">
        <v>10454639</v>
      </c>
      <c r="H1394" s="75">
        <v>10454639</v>
      </c>
      <c r="I1394" s="74" t="s">
        <v>2829</v>
      </c>
      <c r="J1394" s="74" t="s">
        <v>2832</v>
      </c>
      <c r="K1394" s="75">
        <v>84000</v>
      </c>
      <c r="L1394" s="75">
        <v>0</v>
      </c>
      <c r="M1394" s="75">
        <v>10538639</v>
      </c>
      <c r="N1394" s="75">
        <v>10538639</v>
      </c>
      <c r="O1394" s="75">
        <v>10454639</v>
      </c>
      <c r="P1394" s="75">
        <v>10538639</v>
      </c>
      <c r="Q1394" s="75">
        <v>10454639</v>
      </c>
      <c r="R1394" s="75">
        <v>10538639</v>
      </c>
      <c r="S1394" s="75">
        <v>10454639</v>
      </c>
    </row>
    <row r="1395" spans="1:19" x14ac:dyDescent="0.35">
      <c r="A1395" s="74" t="s">
        <v>1400</v>
      </c>
      <c r="B1395" s="74">
        <v>227</v>
      </c>
      <c r="C1395" s="74" t="s">
        <v>1789</v>
      </c>
      <c r="D1395" s="74">
        <v>105906</v>
      </c>
      <c r="E1395" s="74" t="s">
        <v>1983</v>
      </c>
      <c r="F1395" s="75">
        <v>7934867</v>
      </c>
      <c r="G1395" s="75">
        <v>7934867</v>
      </c>
      <c r="H1395" s="75">
        <v>7934867</v>
      </c>
      <c r="I1395" s="74" t="s">
        <v>2829</v>
      </c>
      <c r="J1395" s="74" t="s">
        <v>2832</v>
      </c>
      <c r="K1395" s="75">
        <v>110000</v>
      </c>
      <c r="L1395" s="75">
        <v>0</v>
      </c>
      <c r="M1395" s="75">
        <v>8044867</v>
      </c>
      <c r="N1395" s="75">
        <v>8044867</v>
      </c>
      <c r="O1395" s="75">
        <v>7934867</v>
      </c>
      <c r="P1395" s="75">
        <v>8044867</v>
      </c>
      <c r="Q1395" s="75">
        <v>7934867</v>
      </c>
      <c r="R1395" s="75">
        <v>8044867</v>
      </c>
      <c r="S1395" s="75">
        <v>7934867</v>
      </c>
    </row>
    <row r="1396" spans="1:19" x14ac:dyDescent="0.35">
      <c r="A1396" s="74" t="s">
        <v>1401</v>
      </c>
      <c r="B1396" s="74">
        <v>227</v>
      </c>
      <c r="C1396" s="74" t="s">
        <v>1789</v>
      </c>
      <c r="D1396" s="74">
        <v>227901</v>
      </c>
      <c r="E1396" s="74" t="s">
        <v>2751</v>
      </c>
      <c r="F1396" s="75">
        <v>86455576980</v>
      </c>
      <c r="G1396" s="75">
        <v>86455576980</v>
      </c>
      <c r="H1396" s="75">
        <v>86455576980</v>
      </c>
      <c r="I1396" s="74" t="s">
        <v>2829</v>
      </c>
      <c r="J1396" s="74" t="s">
        <v>2832</v>
      </c>
      <c r="K1396" s="75">
        <v>1108112198</v>
      </c>
      <c r="L1396" s="75">
        <v>0</v>
      </c>
      <c r="M1396" s="75">
        <v>87563689178</v>
      </c>
      <c r="N1396" s="75">
        <v>87563689178</v>
      </c>
      <c r="O1396" s="75">
        <v>86455576980</v>
      </c>
      <c r="P1396" s="75">
        <v>87563689178</v>
      </c>
      <c r="Q1396" s="75">
        <v>86455576980</v>
      </c>
      <c r="R1396" s="75">
        <v>87563689178</v>
      </c>
      <c r="S1396" s="75">
        <v>86455576980</v>
      </c>
    </row>
    <row r="1397" spans="1:19" x14ac:dyDescent="0.35">
      <c r="A1397" s="74" t="s">
        <v>1402</v>
      </c>
      <c r="B1397" s="74">
        <v>227</v>
      </c>
      <c r="C1397" s="74" t="s">
        <v>1789</v>
      </c>
      <c r="D1397" s="74">
        <v>227904</v>
      </c>
      <c r="E1397" s="74" t="s">
        <v>2752</v>
      </c>
      <c r="F1397" s="75">
        <v>9651260579</v>
      </c>
      <c r="G1397" s="75">
        <v>9651260579</v>
      </c>
      <c r="H1397" s="75">
        <v>9651260579</v>
      </c>
      <c r="I1397" s="74" t="s">
        <v>2829</v>
      </c>
      <c r="J1397" s="74" t="s">
        <v>2832</v>
      </c>
      <c r="K1397" s="75">
        <v>251533201</v>
      </c>
      <c r="L1397" s="75">
        <v>0</v>
      </c>
      <c r="M1397" s="75">
        <v>9902793780</v>
      </c>
      <c r="N1397" s="75">
        <v>9902793780</v>
      </c>
      <c r="O1397" s="75">
        <v>9651260579</v>
      </c>
      <c r="P1397" s="75">
        <v>9902793780</v>
      </c>
      <c r="Q1397" s="75">
        <v>9651260579</v>
      </c>
      <c r="R1397" s="75">
        <v>9902793780</v>
      </c>
      <c r="S1397" s="75">
        <v>9651260579</v>
      </c>
    </row>
    <row r="1398" spans="1:19" x14ac:dyDescent="0.35">
      <c r="A1398" s="74" t="s">
        <v>1403</v>
      </c>
      <c r="B1398" s="74">
        <v>227</v>
      </c>
      <c r="C1398" s="74" t="s">
        <v>1789</v>
      </c>
      <c r="D1398" s="74">
        <v>227907</v>
      </c>
      <c r="E1398" s="74" t="s">
        <v>2753</v>
      </c>
      <c r="F1398" s="75">
        <v>3187880551</v>
      </c>
      <c r="G1398" s="75">
        <v>3187880551</v>
      </c>
      <c r="H1398" s="75">
        <v>3187880551</v>
      </c>
      <c r="I1398" s="74" t="s">
        <v>2829</v>
      </c>
      <c r="J1398" s="74" t="s">
        <v>2832</v>
      </c>
      <c r="K1398" s="75">
        <v>68392852</v>
      </c>
      <c r="L1398" s="75">
        <v>0</v>
      </c>
      <c r="M1398" s="75">
        <v>3256273403</v>
      </c>
      <c r="N1398" s="75">
        <v>3256273403</v>
      </c>
      <c r="O1398" s="75">
        <v>3187880551</v>
      </c>
      <c r="P1398" s="75">
        <v>5537964558</v>
      </c>
      <c r="Q1398" s="75">
        <v>5469571706</v>
      </c>
      <c r="R1398" s="75">
        <v>5537964558</v>
      </c>
      <c r="S1398" s="75">
        <v>5469571706</v>
      </c>
    </row>
    <row r="1399" spans="1:19" x14ac:dyDescent="0.35">
      <c r="A1399" s="74" t="s">
        <v>1404</v>
      </c>
      <c r="B1399" s="74">
        <v>227</v>
      </c>
      <c r="C1399" s="74" t="s">
        <v>1789</v>
      </c>
      <c r="D1399" s="74">
        <v>227909</v>
      </c>
      <c r="E1399" s="74" t="s">
        <v>2754</v>
      </c>
      <c r="F1399" s="75">
        <v>12288325278</v>
      </c>
      <c r="G1399" s="75">
        <v>12288325278</v>
      </c>
      <c r="H1399" s="75">
        <v>12288325278</v>
      </c>
      <c r="I1399" s="74" t="s">
        <v>2829</v>
      </c>
      <c r="J1399" s="74" t="s">
        <v>2832</v>
      </c>
      <c r="K1399" s="75">
        <v>95996123</v>
      </c>
      <c r="L1399" s="75">
        <v>0</v>
      </c>
      <c r="M1399" s="75">
        <v>12384321401</v>
      </c>
      <c r="N1399" s="75">
        <v>12384321401</v>
      </c>
      <c r="O1399" s="75">
        <v>12288325278</v>
      </c>
      <c r="P1399" s="75">
        <v>12384321401</v>
      </c>
      <c r="Q1399" s="75">
        <v>12288325278</v>
      </c>
      <c r="R1399" s="75">
        <v>12384321401</v>
      </c>
      <c r="S1399" s="75">
        <v>12288325278</v>
      </c>
    </row>
    <row r="1400" spans="1:19" x14ac:dyDescent="0.35">
      <c r="A1400" s="74" t="s">
        <v>1405</v>
      </c>
      <c r="B1400" s="74">
        <v>227</v>
      </c>
      <c r="C1400" s="74" t="s">
        <v>1789</v>
      </c>
      <c r="D1400" s="74">
        <v>227910</v>
      </c>
      <c r="E1400" s="74" t="s">
        <v>2755</v>
      </c>
      <c r="F1400" s="75">
        <v>4152830934</v>
      </c>
      <c r="G1400" s="75">
        <v>4152830934</v>
      </c>
      <c r="H1400" s="75">
        <v>4152830934</v>
      </c>
      <c r="I1400" s="74" t="s">
        <v>2829</v>
      </c>
      <c r="J1400" s="74" t="s">
        <v>2832</v>
      </c>
      <c r="K1400" s="75">
        <v>67008932</v>
      </c>
      <c r="L1400" s="75">
        <v>0</v>
      </c>
      <c r="M1400" s="75">
        <v>4219839866</v>
      </c>
      <c r="N1400" s="75">
        <v>4219839866</v>
      </c>
      <c r="O1400" s="75">
        <v>4152830934</v>
      </c>
      <c r="P1400" s="75">
        <v>4219839866</v>
      </c>
      <c r="Q1400" s="75">
        <v>4152830934</v>
      </c>
      <c r="R1400" s="75">
        <v>4219839866</v>
      </c>
      <c r="S1400" s="75">
        <v>4152830934</v>
      </c>
    </row>
    <row r="1401" spans="1:19" x14ac:dyDescent="0.35">
      <c r="A1401" s="74" t="s">
        <v>1406</v>
      </c>
      <c r="B1401" s="74">
        <v>227</v>
      </c>
      <c r="C1401" s="74" t="s">
        <v>1789</v>
      </c>
      <c r="D1401" s="74">
        <v>227912</v>
      </c>
      <c r="E1401" s="74" t="s">
        <v>2756</v>
      </c>
      <c r="F1401" s="75">
        <v>1365947323</v>
      </c>
      <c r="G1401" s="75">
        <v>1417474946</v>
      </c>
      <c r="H1401" s="75">
        <v>1365947323</v>
      </c>
      <c r="I1401" s="74" t="s">
        <v>2829</v>
      </c>
      <c r="J1401" s="74" t="s">
        <v>2833</v>
      </c>
      <c r="K1401" s="75">
        <v>27912397</v>
      </c>
      <c r="L1401" s="75">
        <v>79764302</v>
      </c>
      <c r="M1401" s="75">
        <v>1393859720</v>
      </c>
      <c r="N1401" s="75">
        <v>1314095418</v>
      </c>
      <c r="O1401" s="75">
        <v>1286183021</v>
      </c>
      <c r="P1401" s="75">
        <v>1393859720</v>
      </c>
      <c r="Q1401" s="75">
        <v>1365947323</v>
      </c>
      <c r="R1401" s="75">
        <v>1314095418</v>
      </c>
      <c r="S1401" s="75">
        <v>1286183021</v>
      </c>
    </row>
    <row r="1402" spans="1:19" x14ac:dyDescent="0.35">
      <c r="A1402" s="74" t="s">
        <v>1407</v>
      </c>
      <c r="B1402" s="74">
        <v>227</v>
      </c>
      <c r="C1402" s="74" t="s">
        <v>1789</v>
      </c>
      <c r="D1402" s="74">
        <v>227913</v>
      </c>
      <c r="E1402" s="74" t="s">
        <v>2757</v>
      </c>
      <c r="F1402" s="75">
        <v>9639394741</v>
      </c>
      <c r="G1402" s="75">
        <v>9639394741</v>
      </c>
      <c r="H1402" s="75">
        <v>9639394741</v>
      </c>
      <c r="I1402" s="74" t="s">
        <v>2829</v>
      </c>
      <c r="J1402" s="74" t="s">
        <v>2832</v>
      </c>
      <c r="K1402" s="75">
        <v>126157334</v>
      </c>
      <c r="L1402" s="75">
        <v>603138465</v>
      </c>
      <c r="M1402" s="75">
        <v>9765552075</v>
      </c>
      <c r="N1402" s="75">
        <v>9162413610</v>
      </c>
      <c r="O1402" s="75">
        <v>9036256276</v>
      </c>
      <c r="P1402" s="75">
        <v>9765552075</v>
      </c>
      <c r="Q1402" s="75">
        <v>9639394741</v>
      </c>
      <c r="R1402" s="75">
        <v>9162413610</v>
      </c>
      <c r="S1402" s="75">
        <v>9036256276</v>
      </c>
    </row>
    <row r="1403" spans="1:19" x14ac:dyDescent="0.35">
      <c r="A1403" s="74" t="s">
        <v>1408</v>
      </c>
      <c r="B1403" s="74">
        <v>227</v>
      </c>
      <c r="C1403" s="74" t="s">
        <v>1789</v>
      </c>
      <c r="D1403" s="74">
        <v>246909</v>
      </c>
      <c r="E1403" s="74" t="s">
        <v>2758</v>
      </c>
      <c r="F1403" s="75">
        <v>6630612129</v>
      </c>
      <c r="G1403" s="75">
        <v>6630612129</v>
      </c>
      <c r="H1403" s="75">
        <v>6630612129</v>
      </c>
      <c r="I1403" s="74" t="s">
        <v>2829</v>
      </c>
      <c r="J1403" s="74" t="s">
        <v>2832</v>
      </c>
      <c r="K1403" s="75">
        <v>100419553</v>
      </c>
      <c r="L1403" s="75">
        <v>0</v>
      </c>
      <c r="M1403" s="75">
        <v>6731031682</v>
      </c>
      <c r="N1403" s="75">
        <v>6731031682</v>
      </c>
      <c r="O1403" s="75">
        <v>6630612129</v>
      </c>
      <c r="P1403" s="75">
        <v>6731031682</v>
      </c>
      <c r="Q1403" s="75">
        <v>6630612129</v>
      </c>
      <c r="R1403" s="75">
        <v>6731031682</v>
      </c>
      <c r="S1403" s="75">
        <v>6630612129</v>
      </c>
    </row>
    <row r="1404" spans="1:19" x14ac:dyDescent="0.35">
      <c r="A1404" s="74" t="s">
        <v>1409</v>
      </c>
      <c r="B1404" s="74">
        <v>227</v>
      </c>
      <c r="C1404" s="74" t="s">
        <v>1789</v>
      </c>
      <c r="D1404" s="74">
        <v>246913</v>
      </c>
      <c r="E1404" s="74" t="s">
        <v>2759</v>
      </c>
      <c r="F1404" s="75">
        <v>7672950102</v>
      </c>
      <c r="G1404" s="75">
        <v>7672950102</v>
      </c>
      <c r="H1404" s="75">
        <v>7672950102</v>
      </c>
      <c r="I1404" s="74" t="s">
        <v>2829</v>
      </c>
      <c r="J1404" s="74" t="s">
        <v>2832</v>
      </c>
      <c r="K1404" s="75">
        <v>113284541</v>
      </c>
      <c r="L1404" s="75">
        <v>0</v>
      </c>
      <c r="M1404" s="75">
        <v>7786234643</v>
      </c>
      <c r="N1404" s="75">
        <v>7786234643</v>
      </c>
      <c r="O1404" s="75">
        <v>7672950102</v>
      </c>
      <c r="P1404" s="75">
        <v>7786234643</v>
      </c>
      <c r="Q1404" s="75">
        <v>7672950102</v>
      </c>
      <c r="R1404" s="75">
        <v>7786234643</v>
      </c>
      <c r="S1404" s="75">
        <v>7672950102</v>
      </c>
    </row>
    <row r="1405" spans="1:19" x14ac:dyDescent="0.35">
      <c r="A1405" s="74" t="s">
        <v>1410</v>
      </c>
      <c r="B1405" s="74">
        <v>227</v>
      </c>
      <c r="C1405" s="74" t="s">
        <v>1789</v>
      </c>
      <c r="D1405" s="74">
        <v>246914</v>
      </c>
      <c r="E1405" s="74" t="s">
        <v>2760</v>
      </c>
      <c r="F1405" s="75">
        <v>3674010</v>
      </c>
      <c r="G1405" s="75">
        <v>3674010</v>
      </c>
      <c r="H1405" s="75">
        <v>3674010</v>
      </c>
      <c r="I1405" s="74" t="s">
        <v>2829</v>
      </c>
      <c r="J1405" s="74" t="s">
        <v>2832</v>
      </c>
      <c r="K1405" s="75">
        <v>132750</v>
      </c>
      <c r="L1405" s="75">
        <v>0</v>
      </c>
      <c r="M1405" s="75">
        <v>3806760</v>
      </c>
      <c r="N1405" s="75">
        <v>3806760</v>
      </c>
      <c r="O1405" s="75">
        <v>3674010</v>
      </c>
      <c r="P1405" s="75">
        <v>3806760</v>
      </c>
      <c r="Q1405" s="75">
        <v>3674010</v>
      </c>
      <c r="R1405" s="75">
        <v>3806760</v>
      </c>
      <c r="S1405" s="75">
        <v>3674010</v>
      </c>
    </row>
    <row r="1406" spans="1:19" x14ac:dyDescent="0.35">
      <c r="A1406" s="74" t="s">
        <v>1411</v>
      </c>
      <c r="B1406" s="74">
        <v>228</v>
      </c>
      <c r="C1406" s="74" t="s">
        <v>1790</v>
      </c>
      <c r="D1406" s="74">
        <v>113906</v>
      </c>
      <c r="E1406" s="74" t="s">
        <v>2425</v>
      </c>
      <c r="F1406" s="75">
        <v>1051374</v>
      </c>
      <c r="G1406" s="75">
        <v>1051374</v>
      </c>
      <c r="H1406" s="75">
        <v>1051374</v>
      </c>
      <c r="I1406" s="74" t="s">
        <v>2829</v>
      </c>
      <c r="J1406" s="74" t="s">
        <v>2833</v>
      </c>
      <c r="K1406" s="75">
        <v>60000</v>
      </c>
      <c r="L1406" s="75">
        <v>0</v>
      </c>
      <c r="M1406" s="75">
        <v>1111374</v>
      </c>
      <c r="N1406" s="75">
        <v>1111374</v>
      </c>
      <c r="O1406" s="75">
        <v>1051374</v>
      </c>
      <c r="P1406" s="75">
        <v>1111374</v>
      </c>
      <c r="Q1406" s="75">
        <v>1051374</v>
      </c>
      <c r="R1406" s="75">
        <v>1111374</v>
      </c>
      <c r="S1406" s="75">
        <v>1051374</v>
      </c>
    </row>
    <row r="1407" spans="1:19" x14ac:dyDescent="0.35">
      <c r="A1407" s="74" t="s">
        <v>1412</v>
      </c>
      <c r="B1407" s="74">
        <v>228</v>
      </c>
      <c r="C1407" s="74" t="s">
        <v>1790</v>
      </c>
      <c r="D1407" s="74">
        <v>228901</v>
      </c>
      <c r="E1407" s="74" t="s">
        <v>2426</v>
      </c>
      <c r="F1407" s="75">
        <v>268024170</v>
      </c>
      <c r="G1407" s="75">
        <v>278942248</v>
      </c>
      <c r="H1407" s="75">
        <v>268024170</v>
      </c>
      <c r="I1407" s="74" t="s">
        <v>2829</v>
      </c>
      <c r="J1407" s="74" t="s">
        <v>2833</v>
      </c>
      <c r="K1407" s="75">
        <v>9526400</v>
      </c>
      <c r="L1407" s="75">
        <v>0</v>
      </c>
      <c r="M1407" s="75">
        <v>277550570</v>
      </c>
      <c r="N1407" s="75">
        <v>277550570</v>
      </c>
      <c r="O1407" s="75">
        <v>268024170</v>
      </c>
      <c r="P1407" s="75">
        <v>277550570</v>
      </c>
      <c r="Q1407" s="75">
        <v>268024170</v>
      </c>
      <c r="R1407" s="75">
        <v>277550570</v>
      </c>
      <c r="S1407" s="75">
        <v>268024170</v>
      </c>
    </row>
    <row r="1408" spans="1:19" x14ac:dyDescent="0.35">
      <c r="A1408" s="74" t="s">
        <v>1413</v>
      </c>
      <c r="B1408" s="74">
        <v>228</v>
      </c>
      <c r="C1408" s="74" t="s">
        <v>1790</v>
      </c>
      <c r="D1408" s="74">
        <v>228903</v>
      </c>
      <c r="E1408" s="74" t="s">
        <v>2761</v>
      </c>
      <c r="F1408" s="75">
        <v>331821304</v>
      </c>
      <c r="G1408" s="75">
        <v>345271096</v>
      </c>
      <c r="H1408" s="75">
        <v>331821304</v>
      </c>
      <c r="I1408" s="74" t="s">
        <v>2829</v>
      </c>
      <c r="J1408" s="74" t="s">
        <v>2834</v>
      </c>
      <c r="K1408" s="75">
        <v>15907424</v>
      </c>
      <c r="L1408" s="75">
        <v>0</v>
      </c>
      <c r="M1408" s="75">
        <v>347728728</v>
      </c>
      <c r="N1408" s="75">
        <v>347728728</v>
      </c>
      <c r="O1408" s="75">
        <v>331821304</v>
      </c>
      <c r="P1408" s="75">
        <v>347728728</v>
      </c>
      <c r="Q1408" s="75">
        <v>331821304</v>
      </c>
      <c r="R1408" s="75">
        <v>347728728</v>
      </c>
      <c r="S1408" s="75">
        <v>331821304</v>
      </c>
    </row>
    <row r="1409" spans="1:19" x14ac:dyDescent="0.35">
      <c r="A1409" s="74" t="s">
        <v>1414</v>
      </c>
      <c r="B1409" s="74">
        <v>228</v>
      </c>
      <c r="C1409" s="74" t="s">
        <v>1790</v>
      </c>
      <c r="D1409" s="74">
        <v>228904</v>
      </c>
      <c r="E1409" s="74" t="s">
        <v>2525</v>
      </c>
      <c r="F1409" s="75">
        <v>28933483</v>
      </c>
      <c r="G1409" s="75">
        <v>30241468</v>
      </c>
      <c r="H1409" s="75">
        <v>28933483</v>
      </c>
      <c r="I1409" s="74" t="s">
        <v>2829</v>
      </c>
      <c r="J1409" s="74" t="s">
        <v>2833</v>
      </c>
      <c r="K1409" s="75">
        <v>1924479</v>
      </c>
      <c r="L1409" s="75">
        <v>0</v>
      </c>
      <c r="M1409" s="75">
        <v>30857962</v>
      </c>
      <c r="N1409" s="75">
        <v>30857962</v>
      </c>
      <c r="O1409" s="75">
        <v>28933483</v>
      </c>
      <c r="P1409" s="75">
        <v>30857962</v>
      </c>
      <c r="Q1409" s="75">
        <v>28933483</v>
      </c>
      <c r="R1409" s="75">
        <v>30857962</v>
      </c>
      <c r="S1409" s="75">
        <v>28933483</v>
      </c>
    </row>
    <row r="1410" spans="1:19" x14ac:dyDescent="0.35">
      <c r="A1410" s="74" t="s">
        <v>1415</v>
      </c>
      <c r="B1410" s="74">
        <v>228</v>
      </c>
      <c r="C1410" s="74" t="s">
        <v>1790</v>
      </c>
      <c r="D1410" s="74">
        <v>228905</v>
      </c>
      <c r="E1410" s="74" t="s">
        <v>2762</v>
      </c>
      <c r="F1410" s="75">
        <v>38130261</v>
      </c>
      <c r="G1410" s="75">
        <v>38469392</v>
      </c>
      <c r="H1410" s="75">
        <v>38130261</v>
      </c>
      <c r="I1410" s="74" t="s">
        <v>2829</v>
      </c>
      <c r="J1410" s="74" t="s">
        <v>2833</v>
      </c>
      <c r="K1410" s="75">
        <v>2390125</v>
      </c>
      <c r="L1410" s="75">
        <v>0</v>
      </c>
      <c r="M1410" s="75">
        <v>40520386</v>
      </c>
      <c r="N1410" s="75">
        <v>40520386</v>
      </c>
      <c r="O1410" s="75">
        <v>38130261</v>
      </c>
      <c r="P1410" s="75">
        <v>40520386</v>
      </c>
      <c r="Q1410" s="75">
        <v>38130261</v>
      </c>
      <c r="R1410" s="75">
        <v>40520386</v>
      </c>
      <c r="S1410" s="75">
        <v>38130261</v>
      </c>
    </row>
    <row r="1411" spans="1:19" x14ac:dyDescent="0.35">
      <c r="A1411" s="74" t="s">
        <v>1416</v>
      </c>
      <c r="B1411" s="74">
        <v>229</v>
      </c>
      <c r="C1411" s="74" t="s">
        <v>1791</v>
      </c>
      <c r="D1411" s="74">
        <v>229901</v>
      </c>
      <c r="E1411" s="74" t="s">
        <v>1836</v>
      </c>
      <c r="F1411" s="75">
        <v>110222585</v>
      </c>
      <c r="G1411" s="75">
        <v>122286206</v>
      </c>
      <c r="H1411" s="75">
        <v>110222585</v>
      </c>
      <c r="I1411" s="74" t="s">
        <v>2829</v>
      </c>
      <c r="J1411" s="74" t="s">
        <v>2834</v>
      </c>
      <c r="K1411" s="75">
        <v>6092363</v>
      </c>
      <c r="L1411" s="75">
        <v>0</v>
      </c>
      <c r="M1411" s="75">
        <v>116314948</v>
      </c>
      <c r="N1411" s="75">
        <v>116314948</v>
      </c>
      <c r="O1411" s="75">
        <v>110222585</v>
      </c>
      <c r="P1411" s="75">
        <v>116314948</v>
      </c>
      <c r="Q1411" s="75">
        <v>110222585</v>
      </c>
      <c r="R1411" s="75">
        <v>116314948</v>
      </c>
      <c r="S1411" s="75">
        <v>110222585</v>
      </c>
    </row>
    <row r="1412" spans="1:19" x14ac:dyDescent="0.35">
      <c r="A1412" s="74" t="s">
        <v>1417</v>
      </c>
      <c r="B1412" s="74">
        <v>229</v>
      </c>
      <c r="C1412" s="74" t="s">
        <v>1791</v>
      </c>
      <c r="D1412" s="74">
        <v>229903</v>
      </c>
      <c r="E1412" s="74" t="s">
        <v>2459</v>
      </c>
      <c r="F1412" s="75">
        <v>582024448</v>
      </c>
      <c r="G1412" s="75">
        <v>598555293</v>
      </c>
      <c r="H1412" s="75">
        <v>582024448</v>
      </c>
      <c r="I1412" s="74" t="s">
        <v>2829</v>
      </c>
      <c r="J1412" s="74" t="s">
        <v>2833</v>
      </c>
      <c r="K1412" s="75">
        <v>18314623</v>
      </c>
      <c r="L1412" s="75">
        <v>0</v>
      </c>
      <c r="M1412" s="75">
        <v>600339071</v>
      </c>
      <c r="N1412" s="75">
        <v>600339071</v>
      </c>
      <c r="O1412" s="75">
        <v>582024448</v>
      </c>
      <c r="P1412" s="75">
        <v>763011831</v>
      </c>
      <c r="Q1412" s="75">
        <v>744697208</v>
      </c>
      <c r="R1412" s="75">
        <v>763011831</v>
      </c>
      <c r="S1412" s="75">
        <v>744697208</v>
      </c>
    </row>
    <row r="1413" spans="1:19" x14ac:dyDescent="0.35">
      <c r="A1413" s="74" t="s">
        <v>1418</v>
      </c>
      <c r="B1413" s="74">
        <v>229</v>
      </c>
      <c r="C1413" s="74" t="s">
        <v>1791</v>
      </c>
      <c r="D1413" s="74">
        <v>229904</v>
      </c>
      <c r="E1413" s="74" t="s">
        <v>2327</v>
      </c>
      <c r="F1413" s="75">
        <v>249325636</v>
      </c>
      <c r="G1413" s="75">
        <v>253683681</v>
      </c>
      <c r="H1413" s="75">
        <v>249325636</v>
      </c>
      <c r="I1413" s="74" t="s">
        <v>2829</v>
      </c>
      <c r="J1413" s="74" t="s">
        <v>2833</v>
      </c>
      <c r="K1413" s="75">
        <v>13239398</v>
      </c>
      <c r="L1413" s="75">
        <v>0</v>
      </c>
      <c r="M1413" s="75">
        <v>262565034</v>
      </c>
      <c r="N1413" s="75">
        <v>262565034</v>
      </c>
      <c r="O1413" s="75">
        <v>249325636</v>
      </c>
      <c r="P1413" s="75">
        <v>262565034</v>
      </c>
      <c r="Q1413" s="75">
        <v>249325636</v>
      </c>
      <c r="R1413" s="75">
        <v>262565034</v>
      </c>
      <c r="S1413" s="75">
        <v>249325636</v>
      </c>
    </row>
    <row r="1414" spans="1:19" x14ac:dyDescent="0.35">
      <c r="A1414" s="74" t="s">
        <v>1419</v>
      </c>
      <c r="B1414" s="74">
        <v>229</v>
      </c>
      <c r="C1414" s="74" t="s">
        <v>1791</v>
      </c>
      <c r="D1414" s="74">
        <v>229905</v>
      </c>
      <c r="E1414" s="74" t="s">
        <v>2763</v>
      </c>
      <c r="F1414" s="75">
        <v>67457406</v>
      </c>
      <c r="G1414" s="75">
        <v>70074047</v>
      </c>
      <c r="H1414" s="75">
        <v>67457406</v>
      </c>
      <c r="I1414" s="74" t="s">
        <v>2829</v>
      </c>
      <c r="J1414" s="74" t="s">
        <v>2833</v>
      </c>
      <c r="K1414" s="75">
        <v>4713444</v>
      </c>
      <c r="L1414" s="75">
        <v>0</v>
      </c>
      <c r="M1414" s="75">
        <v>72170850</v>
      </c>
      <c r="N1414" s="75">
        <v>72170850</v>
      </c>
      <c r="O1414" s="75">
        <v>67457406</v>
      </c>
      <c r="P1414" s="75">
        <v>72170850</v>
      </c>
      <c r="Q1414" s="75">
        <v>67457406</v>
      </c>
      <c r="R1414" s="75">
        <v>72170850</v>
      </c>
      <c r="S1414" s="75">
        <v>67457406</v>
      </c>
    </row>
    <row r="1415" spans="1:19" x14ac:dyDescent="0.35">
      <c r="A1415" s="74" t="s">
        <v>1420</v>
      </c>
      <c r="B1415" s="74">
        <v>229</v>
      </c>
      <c r="C1415" s="74" t="s">
        <v>1791</v>
      </c>
      <c r="D1415" s="74">
        <v>229906</v>
      </c>
      <c r="E1415" s="74" t="s">
        <v>2658</v>
      </c>
      <c r="F1415" s="75">
        <v>35405343</v>
      </c>
      <c r="G1415" s="75">
        <v>38331728</v>
      </c>
      <c r="H1415" s="75">
        <v>35405343</v>
      </c>
      <c r="I1415" s="74" t="s">
        <v>2829</v>
      </c>
      <c r="J1415" s="74" t="s">
        <v>2834</v>
      </c>
      <c r="K1415" s="75">
        <v>1941525</v>
      </c>
      <c r="L1415" s="75">
        <v>0</v>
      </c>
      <c r="M1415" s="75">
        <v>37346868</v>
      </c>
      <c r="N1415" s="75">
        <v>37346868</v>
      </c>
      <c r="O1415" s="75">
        <v>35405343</v>
      </c>
      <c r="P1415" s="75">
        <v>37346868</v>
      </c>
      <c r="Q1415" s="75">
        <v>35405343</v>
      </c>
      <c r="R1415" s="75">
        <v>37346868</v>
      </c>
      <c r="S1415" s="75">
        <v>35405343</v>
      </c>
    </row>
    <row r="1416" spans="1:19" x14ac:dyDescent="0.35">
      <c r="A1416" s="74" t="s">
        <v>1421</v>
      </c>
      <c r="B1416" s="74">
        <v>230</v>
      </c>
      <c r="C1416" s="74" t="s">
        <v>1792</v>
      </c>
      <c r="D1416" s="74">
        <v>32902</v>
      </c>
      <c r="E1416" s="74" t="s">
        <v>2000</v>
      </c>
      <c r="F1416" s="75">
        <v>11967113</v>
      </c>
      <c r="G1416" s="75">
        <v>11967113</v>
      </c>
      <c r="H1416" s="75">
        <v>11967113</v>
      </c>
      <c r="I1416" s="74" t="s">
        <v>2829</v>
      </c>
      <c r="J1416" s="74" t="s">
        <v>2832</v>
      </c>
      <c r="K1416" s="75">
        <v>589357</v>
      </c>
      <c r="L1416" s="75">
        <v>0</v>
      </c>
      <c r="M1416" s="75">
        <v>12556470</v>
      </c>
      <c r="N1416" s="75">
        <v>12556470</v>
      </c>
      <c r="O1416" s="75">
        <v>11967113</v>
      </c>
      <c r="P1416" s="75">
        <v>12556470</v>
      </c>
      <c r="Q1416" s="75">
        <v>11967113</v>
      </c>
      <c r="R1416" s="75">
        <v>12556470</v>
      </c>
      <c r="S1416" s="75">
        <v>11967113</v>
      </c>
    </row>
    <row r="1417" spans="1:19" x14ac:dyDescent="0.35">
      <c r="A1417" s="74" t="s">
        <v>1422</v>
      </c>
      <c r="B1417" s="74">
        <v>230</v>
      </c>
      <c r="C1417" s="74" t="s">
        <v>1792</v>
      </c>
      <c r="D1417" s="74">
        <v>92901</v>
      </c>
      <c r="E1417" s="74" t="s">
        <v>2297</v>
      </c>
      <c r="F1417" s="75">
        <v>132869539</v>
      </c>
      <c r="G1417" s="75">
        <v>132869539</v>
      </c>
      <c r="H1417" s="75">
        <v>132869539</v>
      </c>
      <c r="I1417" s="74" t="s">
        <v>2829</v>
      </c>
      <c r="J1417" s="74" t="s">
        <v>2832</v>
      </c>
      <c r="K1417" s="75">
        <v>8257425</v>
      </c>
      <c r="L1417" s="75">
        <v>8720173</v>
      </c>
      <c r="M1417" s="75">
        <v>141126964</v>
      </c>
      <c r="N1417" s="75">
        <v>132406791</v>
      </c>
      <c r="O1417" s="75">
        <v>124149366</v>
      </c>
      <c r="P1417" s="75">
        <v>141126964</v>
      </c>
      <c r="Q1417" s="75">
        <v>132869539</v>
      </c>
      <c r="R1417" s="75">
        <v>132406791</v>
      </c>
      <c r="S1417" s="75">
        <v>124149366</v>
      </c>
    </row>
    <row r="1418" spans="1:19" x14ac:dyDescent="0.35">
      <c r="A1418" s="74" t="s">
        <v>1423</v>
      </c>
      <c r="B1418" s="74">
        <v>230</v>
      </c>
      <c r="C1418" s="74" t="s">
        <v>1792</v>
      </c>
      <c r="D1418" s="74">
        <v>230901</v>
      </c>
      <c r="E1418" s="74" t="s">
        <v>2652</v>
      </c>
      <c r="F1418" s="75">
        <v>173253268</v>
      </c>
      <c r="G1418" s="75">
        <v>173253268</v>
      </c>
      <c r="H1418" s="75">
        <v>173253268</v>
      </c>
      <c r="I1418" s="74" t="s">
        <v>2829</v>
      </c>
      <c r="J1418" s="74" t="s">
        <v>2832</v>
      </c>
      <c r="K1418" s="75">
        <v>7770548</v>
      </c>
      <c r="L1418" s="75">
        <v>0</v>
      </c>
      <c r="M1418" s="75">
        <v>181023816</v>
      </c>
      <c r="N1418" s="75">
        <v>181023816</v>
      </c>
      <c r="O1418" s="75">
        <v>173253268</v>
      </c>
      <c r="P1418" s="75">
        <v>181023816</v>
      </c>
      <c r="Q1418" s="75">
        <v>173253268</v>
      </c>
      <c r="R1418" s="75">
        <v>181023816</v>
      </c>
      <c r="S1418" s="75">
        <v>173253268</v>
      </c>
    </row>
    <row r="1419" spans="1:19" x14ac:dyDescent="0.35">
      <c r="A1419" s="74" t="s">
        <v>1424</v>
      </c>
      <c r="B1419" s="74">
        <v>230</v>
      </c>
      <c r="C1419" s="74" t="s">
        <v>1792</v>
      </c>
      <c r="D1419" s="74">
        <v>230902</v>
      </c>
      <c r="E1419" s="74" t="s">
        <v>2001</v>
      </c>
      <c r="F1419" s="75">
        <v>821094857</v>
      </c>
      <c r="G1419" s="75">
        <v>821094857</v>
      </c>
      <c r="H1419" s="75">
        <v>821094857</v>
      </c>
      <c r="I1419" s="74" t="s">
        <v>2829</v>
      </c>
      <c r="J1419" s="74" t="s">
        <v>2832</v>
      </c>
      <c r="K1419" s="75">
        <v>36200063</v>
      </c>
      <c r="L1419" s="75">
        <v>0</v>
      </c>
      <c r="M1419" s="75">
        <v>857294920</v>
      </c>
      <c r="N1419" s="75">
        <v>857294920</v>
      </c>
      <c r="O1419" s="75">
        <v>821094857</v>
      </c>
      <c r="P1419" s="75">
        <v>857294920</v>
      </c>
      <c r="Q1419" s="75">
        <v>821094857</v>
      </c>
      <c r="R1419" s="75">
        <v>857294920</v>
      </c>
      <c r="S1419" s="75">
        <v>821094857</v>
      </c>
    </row>
    <row r="1420" spans="1:19" x14ac:dyDescent="0.35">
      <c r="A1420" s="74" t="s">
        <v>1425</v>
      </c>
      <c r="B1420" s="74">
        <v>230</v>
      </c>
      <c r="C1420" s="74" t="s">
        <v>1792</v>
      </c>
      <c r="D1420" s="74">
        <v>230903</v>
      </c>
      <c r="E1420" s="74" t="s">
        <v>2353</v>
      </c>
      <c r="F1420" s="75">
        <v>137876294</v>
      </c>
      <c r="G1420" s="75">
        <v>137876294</v>
      </c>
      <c r="H1420" s="75">
        <v>137876294</v>
      </c>
      <c r="I1420" s="74" t="s">
        <v>2829</v>
      </c>
      <c r="J1420" s="74" t="s">
        <v>2832</v>
      </c>
      <c r="K1420" s="75">
        <v>7860376</v>
      </c>
      <c r="L1420" s="75">
        <v>0</v>
      </c>
      <c r="M1420" s="75">
        <v>145736670</v>
      </c>
      <c r="N1420" s="75">
        <v>145736670</v>
      </c>
      <c r="O1420" s="75">
        <v>137876294</v>
      </c>
      <c r="P1420" s="75">
        <v>145736670</v>
      </c>
      <c r="Q1420" s="75">
        <v>137876294</v>
      </c>
      <c r="R1420" s="75">
        <v>145736670</v>
      </c>
      <c r="S1420" s="75">
        <v>137876294</v>
      </c>
    </row>
    <row r="1421" spans="1:19" x14ac:dyDescent="0.35">
      <c r="A1421" s="74" t="s">
        <v>1426</v>
      </c>
      <c r="B1421" s="74">
        <v>230</v>
      </c>
      <c r="C1421" s="74" t="s">
        <v>1792</v>
      </c>
      <c r="D1421" s="74">
        <v>230904</v>
      </c>
      <c r="E1421" s="74" t="s">
        <v>2764</v>
      </c>
      <c r="F1421" s="75">
        <v>74516470</v>
      </c>
      <c r="G1421" s="75">
        <v>74516470</v>
      </c>
      <c r="H1421" s="75">
        <v>74516470</v>
      </c>
      <c r="I1421" s="74" t="s">
        <v>2829</v>
      </c>
      <c r="J1421" s="74" t="s">
        <v>2832</v>
      </c>
      <c r="K1421" s="75">
        <v>4428209</v>
      </c>
      <c r="L1421" s="75">
        <v>0</v>
      </c>
      <c r="M1421" s="75">
        <v>78944679</v>
      </c>
      <c r="N1421" s="75">
        <v>78944679</v>
      </c>
      <c r="O1421" s="75">
        <v>74516470</v>
      </c>
      <c r="P1421" s="75">
        <v>78944679</v>
      </c>
      <c r="Q1421" s="75">
        <v>74516470</v>
      </c>
      <c r="R1421" s="75">
        <v>78944679</v>
      </c>
      <c r="S1421" s="75">
        <v>74516470</v>
      </c>
    </row>
    <row r="1422" spans="1:19" x14ac:dyDescent="0.35">
      <c r="A1422" s="74" t="s">
        <v>1427</v>
      </c>
      <c r="B1422" s="74">
        <v>230</v>
      </c>
      <c r="C1422" s="74" t="s">
        <v>1792</v>
      </c>
      <c r="D1422" s="74">
        <v>230905</v>
      </c>
      <c r="E1422" s="74" t="s">
        <v>2765</v>
      </c>
      <c r="F1422" s="75">
        <v>140471890</v>
      </c>
      <c r="G1422" s="75">
        <v>140471890</v>
      </c>
      <c r="H1422" s="75">
        <v>140471890</v>
      </c>
      <c r="I1422" s="74" t="s">
        <v>2829</v>
      </c>
      <c r="J1422" s="74" t="s">
        <v>2832</v>
      </c>
      <c r="K1422" s="75">
        <v>6757022</v>
      </c>
      <c r="L1422" s="75">
        <v>0</v>
      </c>
      <c r="M1422" s="75">
        <v>147228912</v>
      </c>
      <c r="N1422" s="75">
        <v>147228912</v>
      </c>
      <c r="O1422" s="75">
        <v>140471890</v>
      </c>
      <c r="P1422" s="75">
        <v>147228912</v>
      </c>
      <c r="Q1422" s="75">
        <v>140471890</v>
      </c>
      <c r="R1422" s="75">
        <v>147228912</v>
      </c>
      <c r="S1422" s="75">
        <v>140471890</v>
      </c>
    </row>
    <row r="1423" spans="1:19" x14ac:dyDescent="0.35">
      <c r="A1423" s="74" t="s">
        <v>1428</v>
      </c>
      <c r="B1423" s="74">
        <v>230</v>
      </c>
      <c r="C1423" s="74" t="s">
        <v>1792</v>
      </c>
      <c r="D1423" s="74">
        <v>230906</v>
      </c>
      <c r="E1423" s="74" t="s">
        <v>2354</v>
      </c>
      <c r="F1423" s="75">
        <v>188165679</v>
      </c>
      <c r="G1423" s="75">
        <v>188165679</v>
      </c>
      <c r="H1423" s="75">
        <v>188165679</v>
      </c>
      <c r="I1423" s="74" t="s">
        <v>2829</v>
      </c>
      <c r="J1423" s="74" t="s">
        <v>2832</v>
      </c>
      <c r="K1423" s="75">
        <v>10536700</v>
      </c>
      <c r="L1423" s="75">
        <v>0</v>
      </c>
      <c r="M1423" s="75">
        <v>198702379</v>
      </c>
      <c r="N1423" s="75">
        <v>198702379</v>
      </c>
      <c r="O1423" s="75">
        <v>188165679</v>
      </c>
      <c r="P1423" s="75">
        <v>198702379</v>
      </c>
      <c r="Q1423" s="75">
        <v>188165679</v>
      </c>
      <c r="R1423" s="75">
        <v>198702379</v>
      </c>
      <c r="S1423" s="75">
        <v>188165679</v>
      </c>
    </row>
    <row r="1424" spans="1:19" x14ac:dyDescent="0.35">
      <c r="A1424" s="74" t="s">
        <v>1429</v>
      </c>
      <c r="B1424" s="74">
        <v>230</v>
      </c>
      <c r="C1424" s="74" t="s">
        <v>1792</v>
      </c>
      <c r="D1424" s="74">
        <v>230908</v>
      </c>
      <c r="E1424" s="74" t="s">
        <v>2766</v>
      </c>
      <c r="F1424" s="75">
        <v>149881054</v>
      </c>
      <c r="G1424" s="75">
        <v>149881054</v>
      </c>
      <c r="H1424" s="75">
        <v>149881054</v>
      </c>
      <c r="I1424" s="74" t="s">
        <v>2829</v>
      </c>
      <c r="J1424" s="74" t="s">
        <v>2832</v>
      </c>
      <c r="K1424" s="75">
        <v>7199584</v>
      </c>
      <c r="L1424" s="75">
        <v>0</v>
      </c>
      <c r="M1424" s="75">
        <v>157080638</v>
      </c>
      <c r="N1424" s="75">
        <v>157080638</v>
      </c>
      <c r="O1424" s="75">
        <v>149881054</v>
      </c>
      <c r="P1424" s="75">
        <v>157080638</v>
      </c>
      <c r="Q1424" s="75">
        <v>149881054</v>
      </c>
      <c r="R1424" s="75">
        <v>157080638</v>
      </c>
      <c r="S1424" s="75">
        <v>149881054</v>
      </c>
    </row>
    <row r="1425" spans="1:19" x14ac:dyDescent="0.35">
      <c r="A1425" s="74" t="s">
        <v>1430</v>
      </c>
      <c r="B1425" s="74">
        <v>231</v>
      </c>
      <c r="C1425" s="74" t="s">
        <v>1793</v>
      </c>
      <c r="D1425" s="74">
        <v>231901</v>
      </c>
      <c r="E1425" s="74" t="s">
        <v>2767</v>
      </c>
      <c r="F1425" s="75">
        <v>1046742688</v>
      </c>
      <c r="G1425" s="75">
        <v>1046742688</v>
      </c>
      <c r="H1425" s="75">
        <v>1046742688</v>
      </c>
      <c r="I1425" s="74" t="s">
        <v>2829</v>
      </c>
      <c r="J1425" s="74" t="s">
        <v>2832</v>
      </c>
      <c r="K1425" s="75">
        <v>4099354</v>
      </c>
      <c r="L1425" s="75">
        <v>2747673</v>
      </c>
      <c r="M1425" s="75">
        <v>1050842042</v>
      </c>
      <c r="N1425" s="75">
        <v>1048094369</v>
      </c>
      <c r="O1425" s="75">
        <v>1043995015</v>
      </c>
      <c r="P1425" s="75">
        <v>1050842042</v>
      </c>
      <c r="Q1425" s="75">
        <v>1046742688</v>
      </c>
      <c r="R1425" s="75">
        <v>1048094369</v>
      </c>
      <c r="S1425" s="75">
        <v>1043995015</v>
      </c>
    </row>
    <row r="1426" spans="1:19" x14ac:dyDescent="0.35">
      <c r="A1426" s="74" t="s">
        <v>1431</v>
      </c>
      <c r="B1426" s="74">
        <v>231</v>
      </c>
      <c r="C1426" s="74" t="s">
        <v>1793</v>
      </c>
      <c r="D1426" s="74">
        <v>231902</v>
      </c>
      <c r="E1426" s="74" t="s">
        <v>2768</v>
      </c>
      <c r="F1426" s="75">
        <v>2952463443</v>
      </c>
      <c r="G1426" s="75">
        <v>2952463443</v>
      </c>
      <c r="H1426" s="75">
        <v>2952463443</v>
      </c>
      <c r="I1426" s="74" t="s">
        <v>2829</v>
      </c>
      <c r="J1426" s="74" t="s">
        <v>2832</v>
      </c>
      <c r="K1426" s="75">
        <v>1814717</v>
      </c>
      <c r="L1426" s="75">
        <v>0</v>
      </c>
      <c r="M1426" s="75">
        <v>2954278160</v>
      </c>
      <c r="N1426" s="75">
        <v>2954278160</v>
      </c>
      <c r="O1426" s="75">
        <v>2952463443</v>
      </c>
      <c r="P1426" s="75">
        <v>2954278160</v>
      </c>
      <c r="Q1426" s="75">
        <v>2952463443</v>
      </c>
      <c r="R1426" s="75">
        <v>2954278160</v>
      </c>
      <c r="S1426" s="75">
        <v>2952463443</v>
      </c>
    </row>
    <row r="1427" spans="1:19" x14ac:dyDescent="0.35">
      <c r="A1427" s="74" t="s">
        <v>1432</v>
      </c>
      <c r="B1427" s="74">
        <v>232</v>
      </c>
      <c r="C1427" s="74" t="s">
        <v>1794</v>
      </c>
      <c r="D1427" s="74">
        <v>69902</v>
      </c>
      <c r="E1427" s="74" t="s">
        <v>2178</v>
      </c>
      <c r="F1427" s="75">
        <v>45012179</v>
      </c>
      <c r="G1427" s="75">
        <v>50265800</v>
      </c>
      <c r="H1427" s="75">
        <v>45012179</v>
      </c>
      <c r="I1427" s="74" t="s">
        <v>2829</v>
      </c>
      <c r="J1427" s="74" t="s">
        <v>2833</v>
      </c>
      <c r="K1427" s="75">
        <v>938574</v>
      </c>
      <c r="L1427" s="75">
        <v>0</v>
      </c>
      <c r="M1427" s="75">
        <v>45950753</v>
      </c>
      <c r="N1427" s="75">
        <v>45950753</v>
      </c>
      <c r="O1427" s="75">
        <v>45012179</v>
      </c>
      <c r="P1427" s="75">
        <v>45950753</v>
      </c>
      <c r="Q1427" s="75">
        <v>45012179</v>
      </c>
      <c r="R1427" s="75">
        <v>45950753</v>
      </c>
      <c r="S1427" s="75">
        <v>45012179</v>
      </c>
    </row>
    <row r="1428" spans="1:19" x14ac:dyDescent="0.35">
      <c r="A1428" s="74" t="s">
        <v>1433</v>
      </c>
      <c r="B1428" s="74">
        <v>232</v>
      </c>
      <c r="C1428" s="74" t="s">
        <v>1794</v>
      </c>
      <c r="D1428" s="74">
        <v>193902</v>
      </c>
      <c r="E1428" s="74" t="s">
        <v>2668</v>
      </c>
      <c r="F1428" s="75">
        <v>18726151</v>
      </c>
      <c r="G1428" s="75">
        <v>18726151</v>
      </c>
      <c r="H1428" s="75">
        <v>18726151</v>
      </c>
      <c r="I1428" s="74" t="s">
        <v>2829</v>
      </c>
      <c r="J1428" s="74" t="s">
        <v>2832</v>
      </c>
      <c r="K1428" s="75">
        <v>275697</v>
      </c>
      <c r="L1428" s="75">
        <v>0</v>
      </c>
      <c r="M1428" s="75">
        <v>19001848</v>
      </c>
      <c r="N1428" s="75">
        <v>19001848</v>
      </c>
      <c r="O1428" s="75">
        <v>18726151</v>
      </c>
      <c r="P1428" s="75">
        <v>19001848</v>
      </c>
      <c r="Q1428" s="75">
        <v>18726151</v>
      </c>
      <c r="R1428" s="75">
        <v>19001848</v>
      </c>
      <c r="S1428" s="75">
        <v>18726151</v>
      </c>
    </row>
    <row r="1429" spans="1:19" x14ac:dyDescent="0.35">
      <c r="A1429" s="74" t="s">
        <v>1434</v>
      </c>
      <c r="B1429" s="74">
        <v>232</v>
      </c>
      <c r="C1429" s="74" t="s">
        <v>1794</v>
      </c>
      <c r="D1429" s="74">
        <v>232901</v>
      </c>
      <c r="E1429" s="74" t="s">
        <v>2769</v>
      </c>
      <c r="F1429" s="75">
        <v>92971969</v>
      </c>
      <c r="G1429" s="75">
        <v>97461997</v>
      </c>
      <c r="H1429" s="75">
        <v>92971969</v>
      </c>
      <c r="I1429" s="74" t="s">
        <v>2829</v>
      </c>
      <c r="J1429" s="74" t="s">
        <v>2837</v>
      </c>
      <c r="K1429" s="75">
        <v>1557378</v>
      </c>
      <c r="L1429" s="75">
        <v>0</v>
      </c>
      <c r="M1429" s="75">
        <v>94529347</v>
      </c>
      <c r="N1429" s="75">
        <v>94529347</v>
      </c>
      <c r="O1429" s="75">
        <v>92971969</v>
      </c>
      <c r="P1429" s="75">
        <v>94529347</v>
      </c>
      <c r="Q1429" s="75">
        <v>92971969</v>
      </c>
      <c r="R1429" s="75">
        <v>94529347</v>
      </c>
      <c r="S1429" s="75">
        <v>92971969</v>
      </c>
    </row>
    <row r="1430" spans="1:19" x14ac:dyDescent="0.35">
      <c r="A1430" s="74" t="s">
        <v>1435</v>
      </c>
      <c r="B1430" s="74">
        <v>232</v>
      </c>
      <c r="C1430" s="74" t="s">
        <v>1794</v>
      </c>
      <c r="D1430" s="74">
        <v>232902</v>
      </c>
      <c r="E1430" s="74" t="s">
        <v>2770</v>
      </c>
      <c r="F1430" s="75">
        <v>261734026</v>
      </c>
      <c r="G1430" s="75">
        <v>295258654</v>
      </c>
      <c r="H1430" s="75">
        <v>295258654</v>
      </c>
      <c r="I1430" s="74" t="s">
        <v>2830</v>
      </c>
      <c r="J1430" s="74" t="s">
        <v>2836</v>
      </c>
      <c r="K1430" s="75">
        <v>5044297</v>
      </c>
      <c r="L1430" s="75">
        <v>0</v>
      </c>
      <c r="M1430" s="75">
        <v>300302951</v>
      </c>
      <c r="N1430" s="75">
        <v>300302951</v>
      </c>
      <c r="O1430" s="75">
        <v>295258654</v>
      </c>
      <c r="P1430" s="75">
        <v>300302951</v>
      </c>
      <c r="Q1430" s="75">
        <v>295258654</v>
      </c>
      <c r="R1430" s="75">
        <v>300302951</v>
      </c>
      <c r="S1430" s="75">
        <v>295258654</v>
      </c>
    </row>
    <row r="1431" spans="1:19" x14ac:dyDescent="0.35">
      <c r="A1431" s="74" t="s">
        <v>1436</v>
      </c>
      <c r="B1431" s="74">
        <v>232</v>
      </c>
      <c r="C1431" s="74" t="s">
        <v>1794</v>
      </c>
      <c r="D1431" s="74">
        <v>232903</v>
      </c>
      <c r="E1431" s="74" t="s">
        <v>5238</v>
      </c>
      <c r="F1431" s="75">
        <v>836808275</v>
      </c>
      <c r="G1431" s="75">
        <v>1034458916</v>
      </c>
      <c r="H1431" s="75">
        <v>1034458916</v>
      </c>
      <c r="I1431" s="74" t="s">
        <v>2830</v>
      </c>
      <c r="J1431" s="74" t="s">
        <v>2836</v>
      </c>
      <c r="K1431" s="75">
        <v>37005645</v>
      </c>
      <c r="L1431" s="75">
        <v>0</v>
      </c>
      <c r="M1431" s="75">
        <v>1071464561</v>
      </c>
      <c r="N1431" s="75">
        <v>1071464561</v>
      </c>
      <c r="O1431" s="75">
        <v>1034458916</v>
      </c>
      <c r="P1431" s="75">
        <v>1071464561</v>
      </c>
      <c r="Q1431" s="75">
        <v>1034458916</v>
      </c>
      <c r="R1431" s="75">
        <v>1071464561</v>
      </c>
      <c r="S1431" s="75">
        <v>1034458916</v>
      </c>
    </row>
    <row r="1432" spans="1:19" x14ac:dyDescent="0.35">
      <c r="A1432" s="74" t="s">
        <v>1437</v>
      </c>
      <c r="B1432" s="74">
        <v>232</v>
      </c>
      <c r="C1432" s="74" t="s">
        <v>1794</v>
      </c>
      <c r="D1432" s="74">
        <v>232904</v>
      </c>
      <c r="E1432" s="74" t="s">
        <v>1869</v>
      </c>
      <c r="F1432" s="75">
        <v>66656951</v>
      </c>
      <c r="G1432" s="75">
        <v>66656951</v>
      </c>
      <c r="H1432" s="75">
        <v>66656951</v>
      </c>
      <c r="I1432" s="74" t="s">
        <v>2829</v>
      </c>
      <c r="J1432" s="74" t="s">
        <v>2832</v>
      </c>
      <c r="K1432" s="75">
        <v>1810396</v>
      </c>
      <c r="L1432" s="75">
        <v>0</v>
      </c>
      <c r="M1432" s="75">
        <v>68467347</v>
      </c>
      <c r="N1432" s="75">
        <v>68467347</v>
      </c>
      <c r="O1432" s="75">
        <v>66656951</v>
      </c>
      <c r="P1432" s="75">
        <v>68467347</v>
      </c>
      <c r="Q1432" s="75">
        <v>66656951</v>
      </c>
      <c r="R1432" s="75">
        <v>68467347</v>
      </c>
      <c r="S1432" s="75">
        <v>66656951</v>
      </c>
    </row>
    <row r="1433" spans="1:19" x14ac:dyDescent="0.35">
      <c r="A1433" s="74" t="s">
        <v>1438</v>
      </c>
      <c r="B1433" s="74">
        <v>233</v>
      </c>
      <c r="C1433" s="74" t="s">
        <v>1795</v>
      </c>
      <c r="D1433" s="74">
        <v>69901</v>
      </c>
      <c r="E1433" s="74" t="s">
        <v>2177</v>
      </c>
      <c r="F1433" s="75">
        <v>738660</v>
      </c>
      <c r="G1433" s="75">
        <v>738660</v>
      </c>
      <c r="H1433" s="75">
        <v>738660</v>
      </c>
      <c r="I1433" s="74" t="s">
        <v>2829</v>
      </c>
      <c r="J1433" s="74" t="s">
        <v>2833</v>
      </c>
      <c r="K1433" s="75">
        <v>0</v>
      </c>
      <c r="L1433" s="75">
        <v>0</v>
      </c>
      <c r="M1433" s="75">
        <v>738660</v>
      </c>
      <c r="N1433" s="75">
        <v>738660</v>
      </c>
      <c r="O1433" s="75">
        <v>738660</v>
      </c>
      <c r="P1433" s="75">
        <v>738660</v>
      </c>
      <c r="Q1433" s="75">
        <v>738660</v>
      </c>
      <c r="R1433" s="75">
        <v>738660</v>
      </c>
      <c r="S1433" s="75">
        <v>738660</v>
      </c>
    </row>
    <row r="1434" spans="1:19" x14ac:dyDescent="0.35">
      <c r="A1434" s="74" t="s">
        <v>1439</v>
      </c>
      <c r="B1434" s="74">
        <v>233</v>
      </c>
      <c r="C1434" s="74" t="s">
        <v>1795</v>
      </c>
      <c r="D1434" s="74">
        <v>233901</v>
      </c>
      <c r="E1434" s="74" t="s">
        <v>2771</v>
      </c>
      <c r="F1434" s="75">
        <v>1686796184</v>
      </c>
      <c r="G1434" s="75">
        <v>1745476484</v>
      </c>
      <c r="H1434" s="75">
        <v>1686796184</v>
      </c>
      <c r="I1434" s="74" t="s">
        <v>2829</v>
      </c>
      <c r="J1434" s="74" t="s">
        <v>2833</v>
      </c>
      <c r="K1434" s="75">
        <v>82585508</v>
      </c>
      <c r="L1434" s="75">
        <v>84244208</v>
      </c>
      <c r="M1434" s="75">
        <v>1769381692</v>
      </c>
      <c r="N1434" s="75">
        <v>1685137484</v>
      </c>
      <c r="O1434" s="75">
        <v>1602551976</v>
      </c>
      <c r="P1434" s="75">
        <v>1769381692</v>
      </c>
      <c r="Q1434" s="75">
        <v>1686796184</v>
      </c>
      <c r="R1434" s="75">
        <v>1685137484</v>
      </c>
      <c r="S1434" s="75">
        <v>1602551976</v>
      </c>
    </row>
    <row r="1435" spans="1:19" x14ac:dyDescent="0.35">
      <c r="A1435" s="74" t="s">
        <v>1440</v>
      </c>
      <c r="B1435" s="74">
        <v>233</v>
      </c>
      <c r="C1435" s="74" t="s">
        <v>1795</v>
      </c>
      <c r="D1435" s="74">
        <v>233903</v>
      </c>
      <c r="E1435" s="74" t="s">
        <v>5245</v>
      </c>
      <c r="F1435" s="75">
        <v>213593324</v>
      </c>
      <c r="G1435" s="75">
        <v>218710777</v>
      </c>
      <c r="H1435" s="75">
        <v>213593324</v>
      </c>
      <c r="I1435" s="74" t="s">
        <v>2829</v>
      </c>
      <c r="J1435" s="74" t="s">
        <v>2833</v>
      </c>
      <c r="K1435" s="75">
        <v>1290950</v>
      </c>
      <c r="L1435" s="75">
        <v>354669</v>
      </c>
      <c r="M1435" s="75">
        <v>214884274</v>
      </c>
      <c r="N1435" s="75">
        <v>214529605</v>
      </c>
      <c r="O1435" s="75">
        <v>213238655</v>
      </c>
      <c r="P1435" s="75">
        <v>214884274</v>
      </c>
      <c r="Q1435" s="75">
        <v>213593324</v>
      </c>
      <c r="R1435" s="75">
        <v>214529605</v>
      </c>
      <c r="S1435" s="75">
        <v>213238655</v>
      </c>
    </row>
    <row r="1436" spans="1:19" x14ac:dyDescent="0.35">
      <c r="A1436" s="74" t="s">
        <v>1441</v>
      </c>
      <c r="B1436" s="74">
        <v>234</v>
      </c>
      <c r="C1436" s="74" t="s">
        <v>1796</v>
      </c>
      <c r="D1436" s="74">
        <v>107901</v>
      </c>
      <c r="E1436" s="74" t="s">
        <v>1826</v>
      </c>
      <c r="F1436" s="75">
        <v>30021350</v>
      </c>
      <c r="G1436" s="75">
        <v>30021350</v>
      </c>
      <c r="H1436" s="75">
        <v>30021350</v>
      </c>
      <c r="I1436" s="74" t="s">
        <v>2829</v>
      </c>
      <c r="J1436" s="74" t="s">
        <v>2833</v>
      </c>
      <c r="K1436" s="75">
        <v>1591486</v>
      </c>
      <c r="L1436" s="75">
        <v>0</v>
      </c>
      <c r="M1436" s="75">
        <v>31612836</v>
      </c>
      <c r="N1436" s="75">
        <v>31612836</v>
      </c>
      <c r="O1436" s="75">
        <v>30021350</v>
      </c>
      <c r="P1436" s="75">
        <v>31612836</v>
      </c>
      <c r="Q1436" s="75">
        <v>30021350</v>
      </c>
      <c r="R1436" s="75">
        <v>31612836</v>
      </c>
      <c r="S1436" s="75">
        <v>30021350</v>
      </c>
    </row>
    <row r="1437" spans="1:19" x14ac:dyDescent="0.35">
      <c r="A1437" s="74" t="s">
        <v>1442</v>
      </c>
      <c r="B1437" s="74">
        <v>234</v>
      </c>
      <c r="C1437" s="74" t="s">
        <v>1796</v>
      </c>
      <c r="D1437" s="74">
        <v>107902</v>
      </c>
      <c r="E1437" s="74" t="s">
        <v>2366</v>
      </c>
      <c r="F1437" s="75">
        <v>8980290</v>
      </c>
      <c r="G1437" s="75">
        <v>8980290</v>
      </c>
      <c r="H1437" s="75">
        <v>8980290</v>
      </c>
      <c r="I1437" s="74" t="s">
        <v>2829</v>
      </c>
      <c r="J1437" s="74" t="s">
        <v>2833</v>
      </c>
      <c r="K1437" s="75">
        <v>643616</v>
      </c>
      <c r="L1437" s="75">
        <v>422660</v>
      </c>
      <c r="M1437" s="75">
        <v>9623906</v>
      </c>
      <c r="N1437" s="75">
        <v>9201246</v>
      </c>
      <c r="O1437" s="75">
        <v>8557630</v>
      </c>
      <c r="P1437" s="75">
        <v>9623906</v>
      </c>
      <c r="Q1437" s="75">
        <v>8980290</v>
      </c>
      <c r="R1437" s="75">
        <v>9201246</v>
      </c>
      <c r="S1437" s="75">
        <v>8557630</v>
      </c>
    </row>
    <row r="1438" spans="1:19" x14ac:dyDescent="0.35">
      <c r="A1438" s="74" t="s">
        <v>1443</v>
      </c>
      <c r="B1438" s="74">
        <v>234</v>
      </c>
      <c r="C1438" s="74" t="s">
        <v>1796</v>
      </c>
      <c r="D1438" s="74">
        <v>107905</v>
      </c>
      <c r="E1438" s="74" t="s">
        <v>2368</v>
      </c>
      <c r="F1438" s="75">
        <v>3119988</v>
      </c>
      <c r="G1438" s="75">
        <v>3119988</v>
      </c>
      <c r="H1438" s="75">
        <v>3119988</v>
      </c>
      <c r="I1438" s="74" t="s">
        <v>2829</v>
      </c>
      <c r="J1438" s="74" t="s">
        <v>2833</v>
      </c>
      <c r="K1438" s="75">
        <v>150540</v>
      </c>
      <c r="L1438" s="75">
        <v>161977</v>
      </c>
      <c r="M1438" s="75">
        <v>3270528</v>
      </c>
      <c r="N1438" s="75">
        <v>3108551</v>
      </c>
      <c r="O1438" s="75">
        <v>2958011</v>
      </c>
      <c r="P1438" s="75">
        <v>3270528</v>
      </c>
      <c r="Q1438" s="75">
        <v>3119988</v>
      </c>
      <c r="R1438" s="75">
        <v>3108551</v>
      </c>
      <c r="S1438" s="75">
        <v>2958011</v>
      </c>
    </row>
    <row r="1439" spans="1:19" x14ac:dyDescent="0.35">
      <c r="A1439" s="74" t="s">
        <v>1444</v>
      </c>
      <c r="B1439" s="74">
        <v>234</v>
      </c>
      <c r="C1439" s="74" t="s">
        <v>1796</v>
      </c>
      <c r="D1439" s="74">
        <v>129905</v>
      </c>
      <c r="E1439" s="74" t="s">
        <v>2373</v>
      </c>
      <c r="F1439" s="75">
        <v>66497953</v>
      </c>
      <c r="G1439" s="75">
        <v>66497953</v>
      </c>
      <c r="H1439" s="75">
        <v>66497953</v>
      </c>
      <c r="I1439" s="74" t="s">
        <v>2829</v>
      </c>
      <c r="J1439" s="74" t="s">
        <v>2833</v>
      </c>
      <c r="K1439" s="75">
        <v>4341780</v>
      </c>
      <c r="L1439" s="75">
        <v>0</v>
      </c>
      <c r="M1439" s="75">
        <v>70839733</v>
      </c>
      <c r="N1439" s="75">
        <v>70839733</v>
      </c>
      <c r="O1439" s="75">
        <v>66497953</v>
      </c>
      <c r="P1439" s="75">
        <v>70839733</v>
      </c>
      <c r="Q1439" s="75">
        <v>66497953</v>
      </c>
      <c r="R1439" s="75">
        <v>70839733</v>
      </c>
      <c r="S1439" s="75">
        <v>66497953</v>
      </c>
    </row>
    <row r="1440" spans="1:19" x14ac:dyDescent="0.35">
      <c r="A1440" s="74" t="s">
        <v>1445</v>
      </c>
      <c r="B1440" s="74">
        <v>234</v>
      </c>
      <c r="C1440" s="74" t="s">
        <v>1796</v>
      </c>
      <c r="D1440" s="74">
        <v>212903</v>
      </c>
      <c r="E1440" s="74" t="s">
        <v>2712</v>
      </c>
      <c r="F1440" s="75">
        <v>4086069</v>
      </c>
      <c r="G1440" s="75">
        <v>4086069</v>
      </c>
      <c r="H1440" s="75">
        <v>4086069</v>
      </c>
      <c r="I1440" s="74" t="s">
        <v>2829</v>
      </c>
      <c r="J1440" s="74" t="s">
        <v>2833</v>
      </c>
      <c r="K1440" s="75">
        <v>271650</v>
      </c>
      <c r="L1440" s="75">
        <v>0</v>
      </c>
      <c r="M1440" s="75">
        <v>4357719</v>
      </c>
      <c r="N1440" s="75">
        <v>4357719</v>
      </c>
      <c r="O1440" s="75">
        <v>4086069</v>
      </c>
      <c r="P1440" s="75">
        <v>4357719</v>
      </c>
      <c r="Q1440" s="75">
        <v>4086069</v>
      </c>
      <c r="R1440" s="75">
        <v>4357719</v>
      </c>
      <c r="S1440" s="75">
        <v>4086069</v>
      </c>
    </row>
    <row r="1441" spans="1:19" x14ac:dyDescent="0.35">
      <c r="A1441" s="74" t="s">
        <v>1446</v>
      </c>
      <c r="B1441" s="74">
        <v>234</v>
      </c>
      <c r="C1441" s="74" t="s">
        <v>1796</v>
      </c>
      <c r="D1441" s="74">
        <v>234902</v>
      </c>
      <c r="E1441" s="74" t="s">
        <v>2773</v>
      </c>
      <c r="F1441" s="75">
        <v>616670891</v>
      </c>
      <c r="G1441" s="75">
        <v>699208902</v>
      </c>
      <c r="H1441" s="75">
        <v>616670891</v>
      </c>
      <c r="I1441" s="74" t="s">
        <v>2829</v>
      </c>
      <c r="J1441" s="74" t="s">
        <v>2833</v>
      </c>
      <c r="K1441" s="75">
        <v>26940578</v>
      </c>
      <c r="L1441" s="75">
        <v>0</v>
      </c>
      <c r="M1441" s="75">
        <v>643611469</v>
      </c>
      <c r="N1441" s="75">
        <v>643611469</v>
      </c>
      <c r="O1441" s="75">
        <v>616670891</v>
      </c>
      <c r="P1441" s="75">
        <v>643611469</v>
      </c>
      <c r="Q1441" s="75">
        <v>616670891</v>
      </c>
      <c r="R1441" s="75">
        <v>643611469</v>
      </c>
      <c r="S1441" s="75">
        <v>616670891</v>
      </c>
    </row>
    <row r="1442" spans="1:19" x14ac:dyDescent="0.35">
      <c r="A1442" s="74" t="s">
        <v>1447</v>
      </c>
      <c r="B1442" s="74">
        <v>234</v>
      </c>
      <c r="C1442" s="74" t="s">
        <v>1796</v>
      </c>
      <c r="D1442" s="74">
        <v>234903</v>
      </c>
      <c r="E1442" s="74" t="s">
        <v>1901</v>
      </c>
      <c r="F1442" s="75">
        <v>207838341</v>
      </c>
      <c r="G1442" s="75">
        <v>214151807</v>
      </c>
      <c r="H1442" s="75">
        <v>207838341</v>
      </c>
      <c r="I1442" s="74" t="s">
        <v>2829</v>
      </c>
      <c r="J1442" s="74" t="s">
        <v>2833</v>
      </c>
      <c r="K1442" s="75">
        <v>11019769</v>
      </c>
      <c r="L1442" s="75">
        <v>0</v>
      </c>
      <c r="M1442" s="75">
        <v>218858110</v>
      </c>
      <c r="N1442" s="75">
        <v>218858110</v>
      </c>
      <c r="O1442" s="75">
        <v>207838341</v>
      </c>
      <c r="P1442" s="75">
        <v>218858110</v>
      </c>
      <c r="Q1442" s="75">
        <v>207838341</v>
      </c>
      <c r="R1442" s="75">
        <v>218858110</v>
      </c>
      <c r="S1442" s="75">
        <v>207838341</v>
      </c>
    </row>
    <row r="1443" spans="1:19" x14ac:dyDescent="0.35">
      <c r="A1443" s="74" t="s">
        <v>1448</v>
      </c>
      <c r="B1443" s="74">
        <v>234</v>
      </c>
      <c r="C1443" s="74" t="s">
        <v>1796</v>
      </c>
      <c r="D1443" s="74">
        <v>234904</v>
      </c>
      <c r="E1443" s="74" t="s">
        <v>2774</v>
      </c>
      <c r="F1443" s="75">
        <v>234947933</v>
      </c>
      <c r="G1443" s="75">
        <v>243744730</v>
      </c>
      <c r="H1443" s="75">
        <v>234947933</v>
      </c>
      <c r="I1443" s="74" t="s">
        <v>2829</v>
      </c>
      <c r="J1443" s="74" t="s">
        <v>2833</v>
      </c>
      <c r="K1443" s="75">
        <v>13663584</v>
      </c>
      <c r="L1443" s="75">
        <v>13108646</v>
      </c>
      <c r="M1443" s="75">
        <v>248611517</v>
      </c>
      <c r="N1443" s="75">
        <v>235502871</v>
      </c>
      <c r="O1443" s="75">
        <v>221839287</v>
      </c>
      <c r="P1443" s="75">
        <v>248611517</v>
      </c>
      <c r="Q1443" s="75">
        <v>234947933</v>
      </c>
      <c r="R1443" s="75">
        <v>235502871</v>
      </c>
      <c r="S1443" s="75">
        <v>221839287</v>
      </c>
    </row>
    <row r="1444" spans="1:19" x14ac:dyDescent="0.35">
      <c r="A1444" s="74" t="s">
        <v>1449</v>
      </c>
      <c r="B1444" s="74">
        <v>234</v>
      </c>
      <c r="C1444" s="74" t="s">
        <v>1796</v>
      </c>
      <c r="D1444" s="74">
        <v>234905</v>
      </c>
      <c r="E1444" s="74" t="s">
        <v>2775</v>
      </c>
      <c r="F1444" s="75">
        <v>94089758</v>
      </c>
      <c r="G1444" s="75">
        <v>91932693</v>
      </c>
      <c r="H1444" s="75">
        <v>94089758</v>
      </c>
      <c r="I1444" s="74" t="s">
        <v>2829</v>
      </c>
      <c r="J1444" s="74" t="s">
        <v>2833</v>
      </c>
      <c r="K1444" s="75">
        <v>4515344</v>
      </c>
      <c r="L1444" s="75">
        <v>0</v>
      </c>
      <c r="M1444" s="75">
        <v>98605102</v>
      </c>
      <c r="N1444" s="75">
        <v>98605102</v>
      </c>
      <c r="O1444" s="75">
        <v>94089758</v>
      </c>
      <c r="P1444" s="75">
        <v>98605102</v>
      </c>
      <c r="Q1444" s="75">
        <v>94089758</v>
      </c>
      <c r="R1444" s="75">
        <v>98605102</v>
      </c>
      <c r="S1444" s="75">
        <v>94089758</v>
      </c>
    </row>
    <row r="1445" spans="1:19" x14ac:dyDescent="0.35">
      <c r="A1445" s="74" t="s">
        <v>1450</v>
      </c>
      <c r="B1445" s="74">
        <v>234</v>
      </c>
      <c r="C1445" s="74" t="s">
        <v>1796</v>
      </c>
      <c r="D1445" s="74">
        <v>234906</v>
      </c>
      <c r="E1445" s="74" t="s">
        <v>2374</v>
      </c>
      <c r="F1445" s="75">
        <v>478052883</v>
      </c>
      <c r="G1445" s="75">
        <v>488462430</v>
      </c>
      <c r="H1445" s="75">
        <v>478052883</v>
      </c>
      <c r="I1445" s="74" t="s">
        <v>2829</v>
      </c>
      <c r="J1445" s="74" t="s">
        <v>2833</v>
      </c>
      <c r="K1445" s="75">
        <v>26199563</v>
      </c>
      <c r="L1445" s="75">
        <v>30466416</v>
      </c>
      <c r="M1445" s="75">
        <v>504252446</v>
      </c>
      <c r="N1445" s="75">
        <v>473786030</v>
      </c>
      <c r="O1445" s="75">
        <v>447586467</v>
      </c>
      <c r="P1445" s="75">
        <v>504252446</v>
      </c>
      <c r="Q1445" s="75">
        <v>478052883</v>
      </c>
      <c r="R1445" s="75">
        <v>473786030</v>
      </c>
      <c r="S1445" s="75">
        <v>447586467</v>
      </c>
    </row>
    <row r="1446" spans="1:19" x14ac:dyDescent="0.35">
      <c r="A1446" s="74" t="s">
        <v>1451</v>
      </c>
      <c r="B1446" s="74">
        <v>234</v>
      </c>
      <c r="C1446" s="74" t="s">
        <v>1796</v>
      </c>
      <c r="D1446" s="74">
        <v>234907</v>
      </c>
      <c r="E1446" s="74" t="s">
        <v>2494</v>
      </c>
      <c r="F1446" s="75">
        <v>395581095</v>
      </c>
      <c r="G1446" s="75">
        <v>406746274</v>
      </c>
      <c r="H1446" s="75">
        <v>395581095</v>
      </c>
      <c r="I1446" s="74" t="s">
        <v>2829</v>
      </c>
      <c r="J1446" s="74" t="s">
        <v>2833</v>
      </c>
      <c r="K1446" s="75">
        <v>20269651</v>
      </c>
      <c r="L1446" s="75">
        <v>0</v>
      </c>
      <c r="M1446" s="75">
        <v>415850746</v>
      </c>
      <c r="N1446" s="75">
        <v>415850746</v>
      </c>
      <c r="O1446" s="75">
        <v>395581095</v>
      </c>
      <c r="P1446" s="75">
        <v>415850746</v>
      </c>
      <c r="Q1446" s="75">
        <v>395581095</v>
      </c>
      <c r="R1446" s="75">
        <v>415850746</v>
      </c>
      <c r="S1446" s="75">
        <v>395581095</v>
      </c>
    </row>
    <row r="1447" spans="1:19" x14ac:dyDescent="0.35">
      <c r="A1447" s="74" t="s">
        <v>1452</v>
      </c>
      <c r="B1447" s="74">
        <v>234</v>
      </c>
      <c r="C1447" s="74" t="s">
        <v>1796</v>
      </c>
      <c r="D1447" s="74">
        <v>234909</v>
      </c>
      <c r="E1447" s="74" t="s">
        <v>2776</v>
      </c>
      <c r="F1447" s="75">
        <v>47632335</v>
      </c>
      <c r="G1447" s="75">
        <v>46601165</v>
      </c>
      <c r="H1447" s="75">
        <v>47632335</v>
      </c>
      <c r="I1447" s="74" t="s">
        <v>2829</v>
      </c>
      <c r="J1447" s="74" t="s">
        <v>2833</v>
      </c>
      <c r="K1447" s="75">
        <v>3420858</v>
      </c>
      <c r="L1447" s="75">
        <v>3105029</v>
      </c>
      <c r="M1447" s="75">
        <v>51053193</v>
      </c>
      <c r="N1447" s="75">
        <v>47948164</v>
      </c>
      <c r="O1447" s="75">
        <v>44527306</v>
      </c>
      <c r="P1447" s="75">
        <v>51053193</v>
      </c>
      <c r="Q1447" s="75">
        <v>47632335</v>
      </c>
      <c r="R1447" s="75">
        <v>47948164</v>
      </c>
      <c r="S1447" s="75">
        <v>44527306</v>
      </c>
    </row>
    <row r="1448" spans="1:19" x14ac:dyDescent="0.35">
      <c r="A1448" s="74" t="s">
        <v>1453</v>
      </c>
      <c r="B1448" s="74">
        <v>235</v>
      </c>
      <c r="C1448" s="74" t="s">
        <v>1797</v>
      </c>
      <c r="D1448" s="74">
        <v>62906</v>
      </c>
      <c r="E1448" s="74" t="s">
        <v>2164</v>
      </c>
      <c r="F1448" s="75">
        <v>18299660</v>
      </c>
      <c r="G1448" s="75">
        <v>18299660</v>
      </c>
      <c r="H1448" s="75">
        <v>18299660</v>
      </c>
      <c r="I1448" s="74" t="s">
        <v>2829</v>
      </c>
      <c r="J1448" s="74" t="s">
        <v>2832</v>
      </c>
      <c r="K1448" s="75">
        <v>599826</v>
      </c>
      <c r="L1448" s="75">
        <v>0</v>
      </c>
      <c r="M1448" s="75">
        <v>18899486</v>
      </c>
      <c r="N1448" s="75">
        <v>18899486</v>
      </c>
      <c r="O1448" s="75">
        <v>18299660</v>
      </c>
      <c r="P1448" s="75">
        <v>18899486</v>
      </c>
      <c r="Q1448" s="75">
        <v>18299660</v>
      </c>
      <c r="R1448" s="75">
        <v>18899486</v>
      </c>
      <c r="S1448" s="75">
        <v>18299660</v>
      </c>
    </row>
    <row r="1449" spans="1:19" x14ac:dyDescent="0.35">
      <c r="A1449" s="74" t="s">
        <v>1454</v>
      </c>
      <c r="B1449" s="74">
        <v>235</v>
      </c>
      <c r="C1449" s="74" t="s">
        <v>1797</v>
      </c>
      <c r="D1449" s="74">
        <v>120905</v>
      </c>
      <c r="E1449" s="74" t="s">
        <v>2451</v>
      </c>
      <c r="F1449" s="75">
        <v>138604680</v>
      </c>
      <c r="G1449" s="75">
        <v>138604680</v>
      </c>
      <c r="H1449" s="75">
        <v>138604680</v>
      </c>
      <c r="I1449" s="74" t="s">
        <v>2829</v>
      </c>
      <c r="J1449" s="74" t="s">
        <v>2832</v>
      </c>
      <c r="K1449" s="75">
        <v>4856586</v>
      </c>
      <c r="L1449" s="75">
        <v>9090010</v>
      </c>
      <c r="M1449" s="75">
        <v>143461266</v>
      </c>
      <c r="N1449" s="75">
        <v>134371256</v>
      </c>
      <c r="O1449" s="75">
        <v>129514670</v>
      </c>
      <c r="P1449" s="75">
        <v>143461266</v>
      </c>
      <c r="Q1449" s="75">
        <v>138604680</v>
      </c>
      <c r="R1449" s="75">
        <v>134371256</v>
      </c>
      <c r="S1449" s="75">
        <v>129514670</v>
      </c>
    </row>
    <row r="1450" spans="1:19" x14ac:dyDescent="0.35">
      <c r="A1450" s="74" t="s">
        <v>1455</v>
      </c>
      <c r="B1450" s="74">
        <v>235</v>
      </c>
      <c r="C1450" s="74" t="s">
        <v>1797</v>
      </c>
      <c r="D1450" s="74">
        <v>196903</v>
      </c>
      <c r="E1450" s="74" t="s">
        <v>1881</v>
      </c>
      <c r="F1450" s="75">
        <v>28809264</v>
      </c>
      <c r="G1450" s="75">
        <v>28809264</v>
      </c>
      <c r="H1450" s="75">
        <v>28809264</v>
      </c>
      <c r="I1450" s="74" t="s">
        <v>2829</v>
      </c>
      <c r="J1450" s="74" t="s">
        <v>2832</v>
      </c>
      <c r="K1450" s="75">
        <v>20000</v>
      </c>
      <c r="L1450" s="75">
        <v>0</v>
      </c>
      <c r="M1450" s="75">
        <v>28829264</v>
      </c>
      <c r="N1450" s="75">
        <v>28829264</v>
      </c>
      <c r="O1450" s="75">
        <v>28809264</v>
      </c>
      <c r="P1450" s="75">
        <v>28829264</v>
      </c>
      <c r="Q1450" s="75">
        <v>28809264</v>
      </c>
      <c r="R1450" s="75">
        <v>28829264</v>
      </c>
      <c r="S1450" s="75">
        <v>28809264</v>
      </c>
    </row>
    <row r="1451" spans="1:19" x14ac:dyDescent="0.35">
      <c r="A1451" s="74" t="s">
        <v>1456</v>
      </c>
      <c r="B1451" s="74">
        <v>235</v>
      </c>
      <c r="C1451" s="74" t="s">
        <v>1797</v>
      </c>
      <c r="D1451" s="74">
        <v>235901</v>
      </c>
      <c r="E1451" s="74" t="s">
        <v>2777</v>
      </c>
      <c r="F1451" s="75">
        <v>170276641</v>
      </c>
      <c r="G1451" s="75">
        <v>170276641</v>
      </c>
      <c r="H1451" s="75">
        <v>170276641</v>
      </c>
      <c r="I1451" s="74" t="s">
        <v>2829</v>
      </c>
      <c r="J1451" s="74" t="s">
        <v>2832</v>
      </c>
      <c r="K1451" s="75">
        <v>5421050</v>
      </c>
      <c r="L1451" s="75">
        <v>0</v>
      </c>
      <c r="M1451" s="75">
        <v>175697691</v>
      </c>
      <c r="N1451" s="75">
        <v>175697691</v>
      </c>
      <c r="O1451" s="75">
        <v>170276641</v>
      </c>
      <c r="P1451" s="75">
        <v>175697691</v>
      </c>
      <c r="Q1451" s="75">
        <v>170276641</v>
      </c>
      <c r="R1451" s="75">
        <v>175697691</v>
      </c>
      <c r="S1451" s="75">
        <v>170276641</v>
      </c>
    </row>
    <row r="1452" spans="1:19" x14ac:dyDescent="0.35">
      <c r="A1452" s="74" t="s">
        <v>1457</v>
      </c>
      <c r="B1452" s="74">
        <v>235</v>
      </c>
      <c r="C1452" s="74" t="s">
        <v>1797</v>
      </c>
      <c r="D1452" s="74">
        <v>235902</v>
      </c>
      <c r="E1452" s="74" t="s">
        <v>2778</v>
      </c>
      <c r="F1452" s="75">
        <v>5876717398</v>
      </c>
      <c r="G1452" s="75">
        <v>5876717398</v>
      </c>
      <c r="H1452" s="75">
        <v>5876717398</v>
      </c>
      <c r="I1452" s="74" t="s">
        <v>2829</v>
      </c>
      <c r="J1452" s="74" t="s">
        <v>2832</v>
      </c>
      <c r="K1452" s="75">
        <v>157449409</v>
      </c>
      <c r="L1452" s="75">
        <v>0</v>
      </c>
      <c r="M1452" s="75">
        <v>6034166807</v>
      </c>
      <c r="N1452" s="75">
        <v>6034166807</v>
      </c>
      <c r="O1452" s="75">
        <v>5876717398</v>
      </c>
      <c r="P1452" s="75">
        <v>6034166807</v>
      </c>
      <c r="Q1452" s="75">
        <v>5876717398</v>
      </c>
      <c r="R1452" s="75">
        <v>6034166807</v>
      </c>
      <c r="S1452" s="75">
        <v>5876717398</v>
      </c>
    </row>
    <row r="1453" spans="1:19" x14ac:dyDescent="0.35">
      <c r="A1453" s="74" t="s">
        <v>1458</v>
      </c>
      <c r="B1453" s="74">
        <v>235</v>
      </c>
      <c r="C1453" s="74" t="s">
        <v>1797</v>
      </c>
      <c r="D1453" s="74">
        <v>235904</v>
      </c>
      <c r="E1453" s="74" t="s">
        <v>2779</v>
      </c>
      <c r="F1453" s="75">
        <v>222389600</v>
      </c>
      <c r="G1453" s="75">
        <v>222389600</v>
      </c>
      <c r="H1453" s="75">
        <v>222389600</v>
      </c>
      <c r="I1453" s="74" t="s">
        <v>2829</v>
      </c>
      <c r="J1453" s="74" t="s">
        <v>2832</v>
      </c>
      <c r="K1453" s="75">
        <v>4136052</v>
      </c>
      <c r="L1453" s="75">
        <v>0</v>
      </c>
      <c r="M1453" s="75">
        <v>226525652</v>
      </c>
      <c r="N1453" s="75">
        <v>226525652</v>
      </c>
      <c r="O1453" s="75">
        <v>222389600</v>
      </c>
      <c r="P1453" s="75">
        <v>226525652</v>
      </c>
      <c r="Q1453" s="75">
        <v>222389600</v>
      </c>
      <c r="R1453" s="75">
        <v>226525652</v>
      </c>
      <c r="S1453" s="75">
        <v>222389600</v>
      </c>
    </row>
    <row r="1454" spans="1:19" x14ac:dyDescent="0.35">
      <c r="A1454" s="74" t="s">
        <v>1459</v>
      </c>
      <c r="B1454" s="74">
        <v>236</v>
      </c>
      <c r="C1454" s="74" t="s">
        <v>1798</v>
      </c>
      <c r="D1454" s="74">
        <v>93905</v>
      </c>
      <c r="E1454" s="74" t="s">
        <v>2306</v>
      </c>
      <c r="F1454" s="75">
        <v>34327533</v>
      </c>
      <c r="G1454" s="75">
        <v>36721490</v>
      </c>
      <c r="H1454" s="75">
        <v>34327533</v>
      </c>
      <c r="I1454" s="74" t="s">
        <v>2829</v>
      </c>
      <c r="J1454" s="74" t="s">
        <v>2833</v>
      </c>
      <c r="K1454" s="75">
        <v>1427800</v>
      </c>
      <c r="L1454" s="75">
        <v>0</v>
      </c>
      <c r="M1454" s="75">
        <v>35755333</v>
      </c>
      <c r="N1454" s="75">
        <v>35755333</v>
      </c>
      <c r="O1454" s="75">
        <v>34327533</v>
      </c>
      <c r="P1454" s="75">
        <v>35755333</v>
      </c>
      <c r="Q1454" s="75">
        <v>34327533</v>
      </c>
      <c r="R1454" s="75">
        <v>35755333</v>
      </c>
      <c r="S1454" s="75">
        <v>34327533</v>
      </c>
    </row>
    <row r="1455" spans="1:19" x14ac:dyDescent="0.35">
      <c r="A1455" s="74" t="s">
        <v>1460</v>
      </c>
      <c r="B1455" s="74">
        <v>236</v>
      </c>
      <c r="C1455" s="74" t="s">
        <v>1798</v>
      </c>
      <c r="D1455" s="74">
        <v>228903</v>
      </c>
      <c r="E1455" s="74" t="s">
        <v>2761</v>
      </c>
      <c r="F1455" s="75">
        <v>21351010</v>
      </c>
      <c r="G1455" s="75">
        <v>21351010</v>
      </c>
      <c r="H1455" s="75">
        <v>21351010</v>
      </c>
      <c r="I1455" s="74" t="s">
        <v>2829</v>
      </c>
      <c r="J1455" s="74" t="s">
        <v>2833</v>
      </c>
      <c r="K1455" s="75">
        <v>569173</v>
      </c>
      <c r="L1455" s="75">
        <v>0</v>
      </c>
      <c r="M1455" s="75">
        <v>21920183</v>
      </c>
      <c r="N1455" s="75">
        <v>21920183</v>
      </c>
      <c r="O1455" s="75">
        <v>21351010</v>
      </c>
      <c r="P1455" s="75">
        <v>21920183</v>
      </c>
      <c r="Q1455" s="75">
        <v>21351010</v>
      </c>
      <c r="R1455" s="75">
        <v>21920183</v>
      </c>
      <c r="S1455" s="75">
        <v>21351010</v>
      </c>
    </row>
    <row r="1456" spans="1:19" x14ac:dyDescent="0.35">
      <c r="A1456" s="74" t="s">
        <v>1461</v>
      </c>
      <c r="B1456" s="74">
        <v>236</v>
      </c>
      <c r="C1456" s="74" t="s">
        <v>1798</v>
      </c>
      <c r="D1456" s="74">
        <v>236901</v>
      </c>
      <c r="E1456" s="74" t="s">
        <v>2780</v>
      </c>
      <c r="F1456" s="75">
        <v>289825042</v>
      </c>
      <c r="G1456" s="75">
        <v>298018530</v>
      </c>
      <c r="H1456" s="75">
        <v>289825042</v>
      </c>
      <c r="I1456" s="74" t="s">
        <v>2829</v>
      </c>
      <c r="J1456" s="74" t="s">
        <v>2833</v>
      </c>
      <c r="K1456" s="75">
        <v>8937385</v>
      </c>
      <c r="L1456" s="75">
        <v>0</v>
      </c>
      <c r="M1456" s="75">
        <v>298762427</v>
      </c>
      <c r="N1456" s="75">
        <v>298762427</v>
      </c>
      <c r="O1456" s="75">
        <v>289825042</v>
      </c>
      <c r="P1456" s="75">
        <v>298762427</v>
      </c>
      <c r="Q1456" s="75">
        <v>289825042</v>
      </c>
      <c r="R1456" s="75">
        <v>298762427</v>
      </c>
      <c r="S1456" s="75">
        <v>289825042</v>
      </c>
    </row>
    <row r="1457" spans="1:19" x14ac:dyDescent="0.35">
      <c r="A1457" s="74" t="s">
        <v>1462</v>
      </c>
      <c r="B1457" s="74">
        <v>236</v>
      </c>
      <c r="C1457" s="74" t="s">
        <v>1798</v>
      </c>
      <c r="D1457" s="74">
        <v>236902</v>
      </c>
      <c r="E1457" s="74" t="s">
        <v>2781</v>
      </c>
      <c r="F1457" s="75">
        <v>2262376175</v>
      </c>
      <c r="G1457" s="75">
        <v>2344596293</v>
      </c>
      <c r="H1457" s="75">
        <v>2262376175</v>
      </c>
      <c r="I1457" s="74" t="s">
        <v>2829</v>
      </c>
      <c r="J1457" s="74" t="s">
        <v>2833</v>
      </c>
      <c r="K1457" s="75">
        <v>66645578</v>
      </c>
      <c r="L1457" s="75">
        <v>0</v>
      </c>
      <c r="M1457" s="75">
        <v>2329021753</v>
      </c>
      <c r="N1457" s="75">
        <v>2329021753</v>
      </c>
      <c r="O1457" s="75">
        <v>2262376175</v>
      </c>
      <c r="P1457" s="75">
        <v>2329021753</v>
      </c>
      <c r="Q1457" s="75">
        <v>2262376175</v>
      </c>
      <c r="R1457" s="75">
        <v>2329021753</v>
      </c>
      <c r="S1457" s="75">
        <v>2262376175</v>
      </c>
    </row>
    <row r="1458" spans="1:19" x14ac:dyDescent="0.35">
      <c r="A1458" s="74" t="s">
        <v>1463</v>
      </c>
      <c r="B1458" s="74">
        <v>237</v>
      </c>
      <c r="C1458" s="74" t="s">
        <v>1799</v>
      </c>
      <c r="D1458" s="74">
        <v>101914</v>
      </c>
      <c r="E1458" s="74" t="s">
        <v>2245</v>
      </c>
      <c r="F1458" s="75">
        <v>858734590</v>
      </c>
      <c r="G1458" s="75">
        <v>858734590</v>
      </c>
      <c r="H1458" s="75">
        <v>858734590</v>
      </c>
      <c r="I1458" s="74" t="s">
        <v>2829</v>
      </c>
      <c r="J1458" s="74" t="s">
        <v>2832</v>
      </c>
      <c r="K1458" s="75">
        <v>10800120</v>
      </c>
      <c r="L1458" s="75">
        <v>0</v>
      </c>
      <c r="M1458" s="75">
        <v>869534710</v>
      </c>
      <c r="N1458" s="75">
        <v>869534710</v>
      </c>
      <c r="O1458" s="75">
        <v>858734590</v>
      </c>
      <c r="P1458" s="75">
        <v>899110270</v>
      </c>
      <c r="Q1458" s="75">
        <v>888310150</v>
      </c>
      <c r="R1458" s="75">
        <v>899110270</v>
      </c>
      <c r="S1458" s="75">
        <v>888310150</v>
      </c>
    </row>
    <row r="1459" spans="1:19" x14ac:dyDescent="0.35">
      <c r="A1459" s="74" t="s">
        <v>1464</v>
      </c>
      <c r="B1459" s="74">
        <v>237</v>
      </c>
      <c r="C1459" s="74" t="s">
        <v>1799</v>
      </c>
      <c r="D1459" s="74">
        <v>237902</v>
      </c>
      <c r="E1459" s="74" t="s">
        <v>2782</v>
      </c>
      <c r="F1459" s="75">
        <v>475922252</v>
      </c>
      <c r="G1459" s="75">
        <v>475922252</v>
      </c>
      <c r="H1459" s="75">
        <v>475922252</v>
      </c>
      <c r="I1459" s="74" t="s">
        <v>2829</v>
      </c>
      <c r="J1459" s="74" t="s">
        <v>2832</v>
      </c>
      <c r="K1459" s="75">
        <v>13117989</v>
      </c>
      <c r="L1459" s="75">
        <v>0</v>
      </c>
      <c r="M1459" s="75">
        <v>489040241</v>
      </c>
      <c r="N1459" s="75">
        <v>489040241</v>
      </c>
      <c r="O1459" s="75">
        <v>475922252</v>
      </c>
      <c r="P1459" s="75">
        <v>489040241</v>
      </c>
      <c r="Q1459" s="75">
        <v>475922252</v>
      </c>
      <c r="R1459" s="75">
        <v>489040241</v>
      </c>
      <c r="S1459" s="75">
        <v>475922252</v>
      </c>
    </row>
    <row r="1460" spans="1:19" x14ac:dyDescent="0.35">
      <c r="A1460" s="74" t="s">
        <v>1465</v>
      </c>
      <c r="B1460" s="74">
        <v>237</v>
      </c>
      <c r="C1460" s="74" t="s">
        <v>1799</v>
      </c>
      <c r="D1460" s="74">
        <v>237904</v>
      </c>
      <c r="E1460" s="74" t="s">
        <v>2346</v>
      </c>
      <c r="F1460" s="75">
        <v>1298050306</v>
      </c>
      <c r="G1460" s="75">
        <v>1326955642</v>
      </c>
      <c r="H1460" s="75">
        <v>1298050306</v>
      </c>
      <c r="I1460" s="74" t="s">
        <v>2829</v>
      </c>
      <c r="J1460" s="74" t="s">
        <v>2833</v>
      </c>
      <c r="K1460" s="75">
        <v>34496560</v>
      </c>
      <c r="L1460" s="75">
        <v>0</v>
      </c>
      <c r="M1460" s="75">
        <v>1332546866</v>
      </c>
      <c r="N1460" s="75">
        <v>1332546866</v>
      </c>
      <c r="O1460" s="75">
        <v>1298050306</v>
      </c>
      <c r="P1460" s="75">
        <v>1332546866</v>
      </c>
      <c r="Q1460" s="75">
        <v>1298050306</v>
      </c>
      <c r="R1460" s="75">
        <v>1332546866</v>
      </c>
      <c r="S1460" s="75">
        <v>1298050306</v>
      </c>
    </row>
    <row r="1461" spans="1:19" x14ac:dyDescent="0.35">
      <c r="A1461" s="74" t="s">
        <v>1466</v>
      </c>
      <c r="B1461" s="74">
        <v>237</v>
      </c>
      <c r="C1461" s="74" t="s">
        <v>1799</v>
      </c>
      <c r="D1461" s="74">
        <v>237905</v>
      </c>
      <c r="E1461" s="74" t="s">
        <v>2783</v>
      </c>
      <c r="F1461" s="75">
        <v>1040851132</v>
      </c>
      <c r="G1461" s="75">
        <v>1061217700</v>
      </c>
      <c r="H1461" s="75">
        <v>1040851132</v>
      </c>
      <c r="I1461" s="74" t="s">
        <v>2829</v>
      </c>
      <c r="J1461" s="74" t="s">
        <v>2833</v>
      </c>
      <c r="K1461" s="75">
        <v>12712769</v>
      </c>
      <c r="L1461" s="75">
        <v>3152986</v>
      </c>
      <c r="M1461" s="75">
        <v>1053563901</v>
      </c>
      <c r="N1461" s="75">
        <v>1050410915</v>
      </c>
      <c r="O1461" s="75">
        <v>1037698146</v>
      </c>
      <c r="P1461" s="75">
        <v>1072002521</v>
      </c>
      <c r="Q1461" s="75">
        <v>1059289752</v>
      </c>
      <c r="R1461" s="75">
        <v>1068849535</v>
      </c>
      <c r="S1461" s="75">
        <v>1056136766</v>
      </c>
    </row>
    <row r="1462" spans="1:19" x14ac:dyDescent="0.35">
      <c r="A1462" s="74" t="s">
        <v>1467</v>
      </c>
      <c r="B1462" s="74">
        <v>238</v>
      </c>
      <c r="C1462" s="74" t="s">
        <v>1800</v>
      </c>
      <c r="D1462" s="74">
        <v>195901</v>
      </c>
      <c r="E1462" s="74" t="s">
        <v>2673</v>
      </c>
      <c r="F1462" s="75">
        <v>1141480190</v>
      </c>
      <c r="G1462" s="75">
        <v>1141480190</v>
      </c>
      <c r="H1462" s="75">
        <v>1141480190</v>
      </c>
      <c r="I1462" s="74" t="s">
        <v>2829</v>
      </c>
      <c r="J1462" s="74" t="s">
        <v>2832</v>
      </c>
      <c r="K1462" s="75">
        <v>0</v>
      </c>
      <c r="L1462" s="75">
        <v>0</v>
      </c>
      <c r="M1462" s="75">
        <v>1141480190</v>
      </c>
      <c r="N1462" s="75">
        <v>1141480190</v>
      </c>
      <c r="O1462" s="75">
        <v>1141480190</v>
      </c>
      <c r="P1462" s="75">
        <v>1141480190</v>
      </c>
      <c r="Q1462" s="75">
        <v>1141480190</v>
      </c>
      <c r="R1462" s="75">
        <v>1141480190</v>
      </c>
      <c r="S1462" s="75">
        <v>1141480190</v>
      </c>
    </row>
    <row r="1463" spans="1:19" x14ac:dyDescent="0.35">
      <c r="A1463" s="74" t="s">
        <v>1468</v>
      </c>
      <c r="B1463" s="74">
        <v>238</v>
      </c>
      <c r="C1463" s="74" t="s">
        <v>1800</v>
      </c>
      <c r="D1463" s="74">
        <v>238902</v>
      </c>
      <c r="E1463" s="74" t="s">
        <v>2784</v>
      </c>
      <c r="F1463" s="75">
        <v>2144364864</v>
      </c>
      <c r="G1463" s="75">
        <v>2181442356</v>
      </c>
      <c r="H1463" s="75">
        <v>2144364864</v>
      </c>
      <c r="I1463" s="74" t="s">
        <v>2829</v>
      </c>
      <c r="J1463" s="74" t="s">
        <v>2837</v>
      </c>
      <c r="K1463" s="75">
        <v>13908100</v>
      </c>
      <c r="L1463" s="75">
        <v>7438850</v>
      </c>
      <c r="M1463" s="75">
        <v>2158272964</v>
      </c>
      <c r="N1463" s="75">
        <v>2150834114</v>
      </c>
      <c r="O1463" s="75">
        <v>2136926014</v>
      </c>
      <c r="P1463" s="75">
        <v>2158272964</v>
      </c>
      <c r="Q1463" s="75">
        <v>2144364864</v>
      </c>
      <c r="R1463" s="75">
        <v>2150834114</v>
      </c>
      <c r="S1463" s="75">
        <v>2136926014</v>
      </c>
    </row>
    <row r="1464" spans="1:19" x14ac:dyDescent="0.35">
      <c r="A1464" s="74" t="s">
        <v>1469</v>
      </c>
      <c r="B1464" s="74">
        <v>238</v>
      </c>
      <c r="C1464" s="74" t="s">
        <v>1800</v>
      </c>
      <c r="D1464" s="74">
        <v>238904</v>
      </c>
      <c r="E1464" s="74" t="s">
        <v>2785</v>
      </c>
      <c r="F1464" s="75">
        <v>128900378</v>
      </c>
      <c r="G1464" s="75">
        <v>128900378</v>
      </c>
      <c r="H1464" s="75">
        <v>128900378</v>
      </c>
      <c r="I1464" s="74" t="s">
        <v>2829</v>
      </c>
      <c r="J1464" s="74" t="s">
        <v>2832</v>
      </c>
      <c r="K1464" s="75">
        <v>205830</v>
      </c>
      <c r="L1464" s="75">
        <v>143325</v>
      </c>
      <c r="M1464" s="75">
        <v>129106208</v>
      </c>
      <c r="N1464" s="75">
        <v>128962883</v>
      </c>
      <c r="O1464" s="75">
        <v>128757053</v>
      </c>
      <c r="P1464" s="75">
        <v>129106208</v>
      </c>
      <c r="Q1464" s="75">
        <v>128900378</v>
      </c>
      <c r="R1464" s="75">
        <v>128962883</v>
      </c>
      <c r="S1464" s="75">
        <v>128757053</v>
      </c>
    </row>
    <row r="1465" spans="1:19" x14ac:dyDescent="0.35">
      <c r="A1465" s="74" t="s">
        <v>1470</v>
      </c>
      <c r="B1465" s="74">
        <v>239</v>
      </c>
      <c r="C1465" s="74" t="s">
        <v>1801</v>
      </c>
      <c r="D1465" s="74">
        <v>144901</v>
      </c>
      <c r="E1465" s="74" t="s">
        <v>2227</v>
      </c>
      <c r="F1465" s="75">
        <v>18218055</v>
      </c>
      <c r="G1465" s="75">
        <v>18218055</v>
      </c>
      <c r="H1465" s="75">
        <v>18218055</v>
      </c>
      <c r="I1465" s="74" t="s">
        <v>2829</v>
      </c>
      <c r="J1465" s="74" t="s">
        <v>2833</v>
      </c>
      <c r="K1465" s="75">
        <v>387580</v>
      </c>
      <c r="L1465" s="75">
        <v>245042</v>
      </c>
      <c r="M1465" s="75">
        <v>18605635</v>
      </c>
      <c r="N1465" s="75">
        <v>18360593</v>
      </c>
      <c r="O1465" s="75">
        <v>17973013</v>
      </c>
      <c r="P1465" s="75">
        <v>18605635</v>
      </c>
      <c r="Q1465" s="75">
        <v>18218055</v>
      </c>
      <c r="R1465" s="75">
        <v>18360593</v>
      </c>
      <c r="S1465" s="75">
        <v>17973013</v>
      </c>
    </row>
    <row r="1466" spans="1:19" x14ac:dyDescent="0.35">
      <c r="A1466" s="74" t="s">
        <v>1471</v>
      </c>
      <c r="B1466" s="74">
        <v>239</v>
      </c>
      <c r="C1466" s="74" t="s">
        <v>1801</v>
      </c>
      <c r="D1466" s="74">
        <v>239901</v>
      </c>
      <c r="E1466" s="74" t="s">
        <v>1861</v>
      </c>
      <c r="F1466" s="75">
        <v>2429689744</v>
      </c>
      <c r="G1466" s="75">
        <v>2521711035</v>
      </c>
      <c r="H1466" s="75">
        <v>2429689744</v>
      </c>
      <c r="I1466" s="74" t="s">
        <v>2829</v>
      </c>
      <c r="J1466" s="74" t="s">
        <v>2833</v>
      </c>
      <c r="K1466" s="75">
        <v>64977283</v>
      </c>
      <c r="L1466" s="75">
        <v>0</v>
      </c>
      <c r="M1466" s="75">
        <v>2494667027</v>
      </c>
      <c r="N1466" s="75">
        <v>2494667027</v>
      </c>
      <c r="O1466" s="75">
        <v>2429689744</v>
      </c>
      <c r="P1466" s="75">
        <v>2494667027</v>
      </c>
      <c r="Q1466" s="75">
        <v>2429689744</v>
      </c>
      <c r="R1466" s="75">
        <v>2494667027</v>
      </c>
      <c r="S1466" s="75">
        <v>2429689744</v>
      </c>
    </row>
    <row r="1467" spans="1:19" x14ac:dyDescent="0.35">
      <c r="A1467" s="74" t="s">
        <v>1472</v>
      </c>
      <c r="B1467" s="74">
        <v>239</v>
      </c>
      <c r="C1467" s="74" t="s">
        <v>1801</v>
      </c>
      <c r="D1467" s="74">
        <v>239903</v>
      </c>
      <c r="E1467" s="74" t="s">
        <v>1862</v>
      </c>
      <c r="F1467" s="75">
        <v>409459720</v>
      </c>
      <c r="G1467" s="75">
        <v>418550644</v>
      </c>
      <c r="H1467" s="75">
        <v>409459720</v>
      </c>
      <c r="I1467" s="74" t="s">
        <v>2829</v>
      </c>
      <c r="J1467" s="74" t="s">
        <v>2833</v>
      </c>
      <c r="K1467" s="75">
        <v>7797335</v>
      </c>
      <c r="L1467" s="75">
        <v>0</v>
      </c>
      <c r="M1467" s="75">
        <v>417257055</v>
      </c>
      <c r="N1467" s="75">
        <v>417257055</v>
      </c>
      <c r="O1467" s="75">
        <v>409459720</v>
      </c>
      <c r="P1467" s="75">
        <v>417257055</v>
      </c>
      <c r="Q1467" s="75">
        <v>409459720</v>
      </c>
      <c r="R1467" s="75">
        <v>417257055</v>
      </c>
      <c r="S1467" s="75">
        <v>409459720</v>
      </c>
    </row>
    <row r="1468" spans="1:19" x14ac:dyDescent="0.35">
      <c r="A1468" s="74" t="s">
        <v>1473</v>
      </c>
      <c r="B1468" s="74">
        <v>240</v>
      </c>
      <c r="C1468" s="74" t="s">
        <v>1802</v>
      </c>
      <c r="D1468" s="74">
        <v>240901</v>
      </c>
      <c r="E1468" s="74" t="s">
        <v>2786</v>
      </c>
      <c r="F1468" s="75">
        <v>2067775950</v>
      </c>
      <c r="G1468" s="75">
        <v>2141340916</v>
      </c>
      <c r="H1468" s="75">
        <v>2067775950</v>
      </c>
      <c r="I1468" s="74" t="s">
        <v>2829</v>
      </c>
      <c r="J1468" s="74" t="s">
        <v>2833</v>
      </c>
      <c r="K1468" s="75">
        <v>87115464</v>
      </c>
      <c r="L1468" s="75">
        <v>35208034</v>
      </c>
      <c r="M1468" s="75">
        <v>2154891414</v>
      </c>
      <c r="N1468" s="75">
        <v>2119683380</v>
      </c>
      <c r="O1468" s="75">
        <v>2032567916</v>
      </c>
      <c r="P1468" s="75">
        <v>2154891414</v>
      </c>
      <c r="Q1468" s="75">
        <v>2067775950</v>
      </c>
      <c r="R1468" s="75">
        <v>2119683380</v>
      </c>
      <c r="S1468" s="75">
        <v>2032567916</v>
      </c>
    </row>
    <row r="1469" spans="1:19" x14ac:dyDescent="0.35">
      <c r="A1469" s="74" t="s">
        <v>1474</v>
      </c>
      <c r="B1469" s="74">
        <v>240</v>
      </c>
      <c r="C1469" s="74" t="s">
        <v>1802</v>
      </c>
      <c r="D1469" s="74">
        <v>240903</v>
      </c>
      <c r="E1469" s="74" t="s">
        <v>2787</v>
      </c>
      <c r="F1469" s="75">
        <v>16507930108</v>
      </c>
      <c r="G1469" s="75">
        <v>16878548273</v>
      </c>
      <c r="H1469" s="75">
        <v>16507930108</v>
      </c>
      <c r="I1469" s="74" t="s">
        <v>2829</v>
      </c>
      <c r="J1469" s="74" t="s">
        <v>2833</v>
      </c>
      <c r="K1469" s="75">
        <v>238389490</v>
      </c>
      <c r="L1469" s="75">
        <v>266772713</v>
      </c>
      <c r="M1469" s="75">
        <v>16746319598</v>
      </c>
      <c r="N1469" s="75">
        <v>16479546885</v>
      </c>
      <c r="O1469" s="75">
        <v>16241157395</v>
      </c>
      <c r="P1469" s="75">
        <v>16746319598</v>
      </c>
      <c r="Q1469" s="75">
        <v>16507930108</v>
      </c>
      <c r="R1469" s="75">
        <v>16479546885</v>
      </c>
      <c r="S1469" s="75">
        <v>16241157395</v>
      </c>
    </row>
    <row r="1470" spans="1:19" x14ac:dyDescent="0.35">
      <c r="A1470" s="74" t="s">
        <v>1475</v>
      </c>
      <c r="B1470" s="74">
        <v>240</v>
      </c>
      <c r="C1470" s="74" t="s">
        <v>1802</v>
      </c>
      <c r="D1470" s="74">
        <v>240904</v>
      </c>
      <c r="E1470" s="74" t="s">
        <v>2788</v>
      </c>
      <c r="F1470" s="75">
        <v>589155029</v>
      </c>
      <c r="G1470" s="75">
        <v>585134070</v>
      </c>
      <c r="H1470" s="75">
        <v>589155029</v>
      </c>
      <c r="I1470" s="74" t="s">
        <v>2829</v>
      </c>
      <c r="J1470" s="74" t="s">
        <v>2833</v>
      </c>
      <c r="K1470" s="75">
        <v>1403742</v>
      </c>
      <c r="L1470" s="75">
        <v>825003</v>
      </c>
      <c r="M1470" s="75">
        <v>590558771</v>
      </c>
      <c r="N1470" s="75">
        <v>589733768</v>
      </c>
      <c r="O1470" s="75">
        <v>588330026</v>
      </c>
      <c r="P1470" s="75">
        <v>744408721</v>
      </c>
      <c r="Q1470" s="75">
        <v>743004979</v>
      </c>
      <c r="R1470" s="75">
        <v>743583718</v>
      </c>
      <c r="S1470" s="75">
        <v>742179976</v>
      </c>
    </row>
    <row r="1471" spans="1:19" x14ac:dyDescent="0.35">
      <c r="A1471" s="74" t="s">
        <v>1476</v>
      </c>
      <c r="B1471" s="74">
        <v>241</v>
      </c>
      <c r="C1471" s="74" t="s">
        <v>1803</v>
      </c>
      <c r="D1471" s="74">
        <v>143901</v>
      </c>
      <c r="E1471" s="74" t="s">
        <v>2077</v>
      </c>
      <c r="F1471" s="75">
        <v>1339038</v>
      </c>
      <c r="G1471" s="75">
        <v>1339038</v>
      </c>
      <c r="H1471" s="75">
        <v>1339038</v>
      </c>
      <c r="I1471" s="74" t="s">
        <v>2829</v>
      </c>
      <c r="J1471" s="74" t="s">
        <v>2833</v>
      </c>
      <c r="K1471" s="75">
        <v>0</v>
      </c>
      <c r="L1471" s="75">
        <v>0</v>
      </c>
      <c r="M1471" s="75">
        <v>1339038</v>
      </c>
      <c r="N1471" s="75">
        <v>1339038</v>
      </c>
      <c r="O1471" s="75">
        <v>1339038</v>
      </c>
      <c r="P1471" s="75">
        <v>1339038</v>
      </c>
      <c r="Q1471" s="75">
        <v>1339038</v>
      </c>
      <c r="R1471" s="75">
        <v>1339038</v>
      </c>
      <c r="S1471" s="75">
        <v>1339038</v>
      </c>
    </row>
    <row r="1472" spans="1:19" x14ac:dyDescent="0.35">
      <c r="A1472" s="74" t="s">
        <v>1477</v>
      </c>
      <c r="B1472" s="74">
        <v>241</v>
      </c>
      <c r="C1472" s="74" t="s">
        <v>1803</v>
      </c>
      <c r="D1472" s="74">
        <v>241901</v>
      </c>
      <c r="E1472" s="74" t="s">
        <v>2558</v>
      </c>
      <c r="F1472" s="75">
        <v>250644327</v>
      </c>
      <c r="G1472" s="75">
        <v>252190282</v>
      </c>
      <c r="H1472" s="75">
        <v>250644327</v>
      </c>
      <c r="I1472" s="74" t="s">
        <v>2829</v>
      </c>
      <c r="J1472" s="74" t="s">
        <v>2833</v>
      </c>
      <c r="K1472" s="75">
        <v>8703569</v>
      </c>
      <c r="L1472" s="75">
        <v>0</v>
      </c>
      <c r="M1472" s="75">
        <v>259347896</v>
      </c>
      <c r="N1472" s="75">
        <v>259347896</v>
      </c>
      <c r="O1472" s="75">
        <v>250644327</v>
      </c>
      <c r="P1472" s="75">
        <v>259347896</v>
      </c>
      <c r="Q1472" s="75">
        <v>250644327</v>
      </c>
      <c r="R1472" s="75">
        <v>259347896</v>
      </c>
      <c r="S1472" s="75">
        <v>250644327</v>
      </c>
    </row>
    <row r="1473" spans="1:19" x14ac:dyDescent="0.35">
      <c r="A1473" s="74" t="s">
        <v>1478</v>
      </c>
      <c r="B1473" s="74">
        <v>241</v>
      </c>
      <c r="C1473" s="74" t="s">
        <v>1803</v>
      </c>
      <c r="D1473" s="74">
        <v>241902</v>
      </c>
      <c r="E1473" s="74" t="s">
        <v>2789</v>
      </c>
      <c r="F1473" s="75">
        <v>330968036</v>
      </c>
      <c r="G1473" s="75">
        <v>336368532</v>
      </c>
      <c r="H1473" s="75">
        <v>330968036</v>
      </c>
      <c r="I1473" s="74" t="s">
        <v>2829</v>
      </c>
      <c r="J1473" s="74" t="s">
        <v>2833</v>
      </c>
      <c r="K1473" s="75">
        <v>9990563</v>
      </c>
      <c r="L1473" s="75">
        <v>0</v>
      </c>
      <c r="M1473" s="75">
        <v>340958599</v>
      </c>
      <c r="N1473" s="75">
        <v>340958599</v>
      </c>
      <c r="O1473" s="75">
        <v>330968036</v>
      </c>
      <c r="P1473" s="75">
        <v>340958599</v>
      </c>
      <c r="Q1473" s="75">
        <v>330968036</v>
      </c>
      <c r="R1473" s="75">
        <v>340958599</v>
      </c>
      <c r="S1473" s="75">
        <v>330968036</v>
      </c>
    </row>
    <row r="1474" spans="1:19" x14ac:dyDescent="0.35">
      <c r="A1474" s="74" t="s">
        <v>1479</v>
      </c>
      <c r="B1474" s="74">
        <v>241</v>
      </c>
      <c r="C1474" s="74" t="s">
        <v>1803</v>
      </c>
      <c r="D1474" s="74">
        <v>241903</v>
      </c>
      <c r="E1474" s="74" t="s">
        <v>2790</v>
      </c>
      <c r="F1474" s="75">
        <v>1141012139</v>
      </c>
      <c r="G1474" s="75">
        <v>1188202771</v>
      </c>
      <c r="H1474" s="75">
        <v>1141012139</v>
      </c>
      <c r="I1474" s="74" t="s">
        <v>2829</v>
      </c>
      <c r="J1474" s="74" t="s">
        <v>2833</v>
      </c>
      <c r="K1474" s="75">
        <v>33722843</v>
      </c>
      <c r="L1474" s="75">
        <v>0</v>
      </c>
      <c r="M1474" s="75">
        <v>1174734982</v>
      </c>
      <c r="N1474" s="75">
        <v>1174734982</v>
      </c>
      <c r="O1474" s="75">
        <v>1141012139</v>
      </c>
      <c r="P1474" s="75">
        <v>1174734982</v>
      </c>
      <c r="Q1474" s="75">
        <v>1141012139</v>
      </c>
      <c r="R1474" s="75">
        <v>1174734982</v>
      </c>
      <c r="S1474" s="75">
        <v>1141012139</v>
      </c>
    </row>
    <row r="1475" spans="1:19" x14ac:dyDescent="0.35">
      <c r="A1475" s="74" t="s">
        <v>1480</v>
      </c>
      <c r="B1475" s="74">
        <v>241</v>
      </c>
      <c r="C1475" s="74" t="s">
        <v>1803</v>
      </c>
      <c r="D1475" s="74">
        <v>241904</v>
      </c>
      <c r="E1475" s="74" t="s">
        <v>2791</v>
      </c>
      <c r="F1475" s="75">
        <v>909568708</v>
      </c>
      <c r="G1475" s="75">
        <v>930904919</v>
      </c>
      <c r="H1475" s="75">
        <v>909568708</v>
      </c>
      <c r="I1475" s="74" t="s">
        <v>2829</v>
      </c>
      <c r="J1475" s="74" t="s">
        <v>2833</v>
      </c>
      <c r="K1475" s="75">
        <v>22885340</v>
      </c>
      <c r="L1475" s="75">
        <v>0</v>
      </c>
      <c r="M1475" s="75">
        <v>932454048</v>
      </c>
      <c r="N1475" s="75">
        <v>932454048</v>
      </c>
      <c r="O1475" s="75">
        <v>909568708</v>
      </c>
      <c r="P1475" s="75">
        <v>932454048</v>
      </c>
      <c r="Q1475" s="75">
        <v>909568708</v>
      </c>
      <c r="R1475" s="75">
        <v>932454048</v>
      </c>
      <c r="S1475" s="75">
        <v>909568708</v>
      </c>
    </row>
    <row r="1476" spans="1:19" x14ac:dyDescent="0.35">
      <c r="A1476" s="74" t="s">
        <v>1481</v>
      </c>
      <c r="B1476" s="74">
        <v>241</v>
      </c>
      <c r="C1476" s="74" t="s">
        <v>1803</v>
      </c>
      <c r="D1476" s="74">
        <v>241906</v>
      </c>
      <c r="E1476" s="74" t="s">
        <v>2792</v>
      </c>
      <c r="F1476" s="75">
        <v>237942627</v>
      </c>
      <c r="G1476" s="75">
        <v>245122423</v>
      </c>
      <c r="H1476" s="75">
        <v>237942627</v>
      </c>
      <c r="I1476" s="74" t="s">
        <v>2829</v>
      </c>
      <c r="J1476" s="74" t="s">
        <v>2833</v>
      </c>
      <c r="K1476" s="75">
        <v>5391225</v>
      </c>
      <c r="L1476" s="75">
        <v>0</v>
      </c>
      <c r="M1476" s="75">
        <v>243333852</v>
      </c>
      <c r="N1476" s="75">
        <v>243333852</v>
      </c>
      <c r="O1476" s="75">
        <v>237942627</v>
      </c>
      <c r="P1476" s="75">
        <v>243333852</v>
      </c>
      <c r="Q1476" s="75">
        <v>237942627</v>
      </c>
      <c r="R1476" s="75">
        <v>243333852</v>
      </c>
      <c r="S1476" s="75">
        <v>237942627</v>
      </c>
    </row>
    <row r="1477" spans="1:19" x14ac:dyDescent="0.35">
      <c r="A1477" s="74" t="s">
        <v>1482</v>
      </c>
      <c r="B1477" s="74">
        <v>242</v>
      </c>
      <c r="C1477" s="74" t="s">
        <v>1804</v>
      </c>
      <c r="D1477" s="74">
        <v>90903</v>
      </c>
      <c r="E1477" s="74" t="s">
        <v>2073</v>
      </c>
      <c r="F1477" s="75">
        <v>11244122</v>
      </c>
      <c r="G1477" s="75">
        <v>11244122</v>
      </c>
      <c r="H1477" s="75">
        <v>11244122</v>
      </c>
      <c r="I1477" s="74" t="s">
        <v>2829</v>
      </c>
      <c r="J1477" s="74" t="s">
        <v>2833</v>
      </c>
      <c r="K1477" s="75">
        <v>119350</v>
      </c>
      <c r="L1477" s="75">
        <v>0</v>
      </c>
      <c r="M1477" s="75">
        <v>11363472</v>
      </c>
      <c r="N1477" s="75">
        <v>11363472</v>
      </c>
      <c r="O1477" s="75">
        <v>11244122</v>
      </c>
      <c r="P1477" s="75">
        <v>11363472</v>
      </c>
      <c r="Q1477" s="75">
        <v>11244122</v>
      </c>
      <c r="R1477" s="75">
        <v>11363472</v>
      </c>
      <c r="S1477" s="75">
        <v>11244122</v>
      </c>
    </row>
    <row r="1478" spans="1:19" x14ac:dyDescent="0.35">
      <c r="A1478" s="74" t="s">
        <v>1483</v>
      </c>
      <c r="B1478" s="74">
        <v>242</v>
      </c>
      <c r="C1478" s="74" t="s">
        <v>1804</v>
      </c>
      <c r="D1478" s="74">
        <v>242902</v>
      </c>
      <c r="E1478" s="74" t="s">
        <v>2074</v>
      </c>
      <c r="F1478" s="75">
        <v>153412685</v>
      </c>
      <c r="G1478" s="75">
        <v>160029294</v>
      </c>
      <c r="H1478" s="75">
        <v>153412685</v>
      </c>
      <c r="I1478" s="74" t="s">
        <v>2829</v>
      </c>
      <c r="J1478" s="74" t="s">
        <v>2833</v>
      </c>
      <c r="K1478" s="75">
        <v>4532250</v>
      </c>
      <c r="L1478" s="75">
        <v>0</v>
      </c>
      <c r="M1478" s="75">
        <v>157944935</v>
      </c>
      <c r="N1478" s="75">
        <v>157944935</v>
      </c>
      <c r="O1478" s="75">
        <v>153412685</v>
      </c>
      <c r="P1478" s="75">
        <v>157944935</v>
      </c>
      <c r="Q1478" s="75">
        <v>153412685</v>
      </c>
      <c r="R1478" s="75">
        <v>157944935</v>
      </c>
      <c r="S1478" s="75">
        <v>153412685</v>
      </c>
    </row>
    <row r="1479" spans="1:19" x14ac:dyDescent="0.35">
      <c r="A1479" s="74" t="s">
        <v>1484</v>
      </c>
      <c r="B1479" s="74">
        <v>242</v>
      </c>
      <c r="C1479" s="74" t="s">
        <v>1804</v>
      </c>
      <c r="D1479" s="74">
        <v>242903</v>
      </c>
      <c r="E1479" s="74" t="s">
        <v>2287</v>
      </c>
      <c r="F1479" s="75">
        <v>406684014</v>
      </c>
      <c r="G1479" s="75">
        <v>400203759</v>
      </c>
      <c r="H1479" s="75">
        <v>406684014</v>
      </c>
      <c r="I1479" s="74" t="s">
        <v>2829</v>
      </c>
      <c r="J1479" s="74" t="s">
        <v>2833</v>
      </c>
      <c r="K1479" s="75">
        <v>3752740</v>
      </c>
      <c r="L1479" s="75">
        <v>0</v>
      </c>
      <c r="M1479" s="75">
        <v>410436754</v>
      </c>
      <c r="N1479" s="75">
        <v>410436754</v>
      </c>
      <c r="O1479" s="75">
        <v>406684014</v>
      </c>
      <c r="P1479" s="75">
        <v>410436754</v>
      </c>
      <c r="Q1479" s="75">
        <v>406684014</v>
      </c>
      <c r="R1479" s="75">
        <v>410436754</v>
      </c>
      <c r="S1479" s="75">
        <v>406684014</v>
      </c>
    </row>
    <row r="1480" spans="1:19" x14ac:dyDescent="0.35">
      <c r="A1480" s="74" t="s">
        <v>1485</v>
      </c>
      <c r="B1480" s="74">
        <v>242</v>
      </c>
      <c r="C1480" s="74" t="s">
        <v>1804</v>
      </c>
      <c r="D1480" s="74">
        <v>242905</v>
      </c>
      <c r="E1480" s="74" t="s">
        <v>2793</v>
      </c>
      <c r="F1480" s="75">
        <v>1090497745</v>
      </c>
      <c r="G1480" s="75">
        <v>1084899610</v>
      </c>
      <c r="H1480" s="75">
        <v>1090497745</v>
      </c>
      <c r="I1480" s="74" t="s">
        <v>2829</v>
      </c>
      <c r="J1480" s="74" t="s">
        <v>2833</v>
      </c>
      <c r="K1480" s="75">
        <v>329450</v>
      </c>
      <c r="L1480" s="75">
        <v>0</v>
      </c>
      <c r="M1480" s="75">
        <v>1090827195</v>
      </c>
      <c r="N1480" s="75">
        <v>1090827195</v>
      </c>
      <c r="O1480" s="75">
        <v>1090497745</v>
      </c>
      <c r="P1480" s="75">
        <v>1090827195</v>
      </c>
      <c r="Q1480" s="75">
        <v>1090497745</v>
      </c>
      <c r="R1480" s="75">
        <v>1090827195</v>
      </c>
      <c r="S1480" s="75">
        <v>1090497745</v>
      </c>
    </row>
    <row r="1481" spans="1:19" x14ac:dyDescent="0.35">
      <c r="A1481" s="74" t="s">
        <v>1486</v>
      </c>
      <c r="B1481" s="74">
        <v>242</v>
      </c>
      <c r="C1481" s="74" t="s">
        <v>1804</v>
      </c>
      <c r="D1481" s="74">
        <v>242906</v>
      </c>
      <c r="E1481" s="74" t="s">
        <v>2288</v>
      </c>
      <c r="F1481" s="75">
        <v>1338982039</v>
      </c>
      <c r="G1481" s="75">
        <v>1292475324</v>
      </c>
      <c r="H1481" s="75">
        <v>1338982039</v>
      </c>
      <c r="I1481" s="74" t="s">
        <v>2829</v>
      </c>
      <c r="J1481" s="74" t="s">
        <v>2833</v>
      </c>
      <c r="K1481" s="75">
        <v>1362280</v>
      </c>
      <c r="L1481" s="75">
        <v>0</v>
      </c>
      <c r="M1481" s="75">
        <v>1340344319</v>
      </c>
      <c r="N1481" s="75">
        <v>1340344319</v>
      </c>
      <c r="O1481" s="75">
        <v>1338982039</v>
      </c>
      <c r="P1481" s="75">
        <v>1340344319</v>
      </c>
      <c r="Q1481" s="75">
        <v>1338982039</v>
      </c>
      <c r="R1481" s="75">
        <v>1340344319</v>
      </c>
      <c r="S1481" s="75">
        <v>1338982039</v>
      </c>
    </row>
    <row r="1482" spans="1:19" x14ac:dyDescent="0.35">
      <c r="A1482" s="74" t="s">
        <v>1487</v>
      </c>
      <c r="B1482" s="74">
        <v>243</v>
      </c>
      <c r="C1482" s="74" t="s">
        <v>1805</v>
      </c>
      <c r="D1482" s="74">
        <v>5902</v>
      </c>
      <c r="E1482" s="74" t="s">
        <v>1841</v>
      </c>
      <c r="F1482" s="75">
        <v>36621058</v>
      </c>
      <c r="G1482" s="75">
        <v>37136723</v>
      </c>
      <c r="H1482" s="75">
        <v>36621058</v>
      </c>
      <c r="I1482" s="74" t="s">
        <v>2829</v>
      </c>
      <c r="J1482" s="74" t="s">
        <v>2833</v>
      </c>
      <c r="K1482" s="75">
        <v>795087</v>
      </c>
      <c r="L1482" s="75">
        <v>0</v>
      </c>
      <c r="M1482" s="75">
        <v>37416145</v>
      </c>
      <c r="N1482" s="75">
        <v>37416145</v>
      </c>
      <c r="O1482" s="75">
        <v>36621058</v>
      </c>
      <c r="P1482" s="75">
        <v>37416145</v>
      </c>
      <c r="Q1482" s="75">
        <v>36621058</v>
      </c>
      <c r="R1482" s="75">
        <v>37416145</v>
      </c>
      <c r="S1482" s="75">
        <v>36621058</v>
      </c>
    </row>
    <row r="1483" spans="1:19" x14ac:dyDescent="0.35">
      <c r="A1483" s="74" t="s">
        <v>1488</v>
      </c>
      <c r="B1483" s="74">
        <v>243</v>
      </c>
      <c r="C1483" s="74" t="s">
        <v>1805</v>
      </c>
      <c r="D1483" s="74">
        <v>243901</v>
      </c>
      <c r="E1483" s="74" t="s">
        <v>2040</v>
      </c>
      <c r="F1483" s="75">
        <v>763389939</v>
      </c>
      <c r="G1483" s="75">
        <v>770418467</v>
      </c>
      <c r="H1483" s="75">
        <v>763389939</v>
      </c>
      <c r="I1483" s="74" t="s">
        <v>2829</v>
      </c>
      <c r="J1483" s="74" t="s">
        <v>2833</v>
      </c>
      <c r="K1483" s="75">
        <v>30839082</v>
      </c>
      <c r="L1483" s="75">
        <v>0</v>
      </c>
      <c r="M1483" s="75">
        <v>794229021</v>
      </c>
      <c r="N1483" s="75">
        <v>794229021</v>
      </c>
      <c r="O1483" s="75">
        <v>763389939</v>
      </c>
      <c r="P1483" s="75">
        <v>794229021</v>
      </c>
      <c r="Q1483" s="75">
        <v>763389939</v>
      </c>
      <c r="R1483" s="75">
        <v>794229021</v>
      </c>
      <c r="S1483" s="75">
        <v>763389939</v>
      </c>
    </row>
    <row r="1484" spans="1:19" x14ac:dyDescent="0.35">
      <c r="A1484" s="74" t="s">
        <v>1489</v>
      </c>
      <c r="B1484" s="74">
        <v>243</v>
      </c>
      <c r="C1484" s="74" t="s">
        <v>1805</v>
      </c>
      <c r="D1484" s="74">
        <v>243902</v>
      </c>
      <c r="E1484" s="74" t="s">
        <v>2794</v>
      </c>
      <c r="F1484" s="75">
        <v>239193536</v>
      </c>
      <c r="G1484" s="75">
        <v>240720139</v>
      </c>
      <c r="H1484" s="75">
        <v>239193536</v>
      </c>
      <c r="I1484" s="74" t="s">
        <v>2829</v>
      </c>
      <c r="J1484" s="74" t="s">
        <v>2833</v>
      </c>
      <c r="K1484" s="75">
        <v>4578945</v>
      </c>
      <c r="L1484" s="75">
        <v>0</v>
      </c>
      <c r="M1484" s="75">
        <v>243772481</v>
      </c>
      <c r="N1484" s="75">
        <v>243772481</v>
      </c>
      <c r="O1484" s="75">
        <v>239193536</v>
      </c>
      <c r="P1484" s="75">
        <v>243772481</v>
      </c>
      <c r="Q1484" s="75">
        <v>239193536</v>
      </c>
      <c r="R1484" s="75">
        <v>243772481</v>
      </c>
      <c r="S1484" s="75">
        <v>239193536</v>
      </c>
    </row>
    <row r="1485" spans="1:19" x14ac:dyDescent="0.35">
      <c r="A1485" s="74" t="s">
        <v>1490</v>
      </c>
      <c r="B1485" s="74">
        <v>243</v>
      </c>
      <c r="C1485" s="74" t="s">
        <v>1805</v>
      </c>
      <c r="D1485" s="74">
        <v>243903</v>
      </c>
      <c r="E1485" s="74" t="s">
        <v>1844</v>
      </c>
      <c r="F1485" s="75">
        <v>569885832</v>
      </c>
      <c r="G1485" s="75">
        <v>571846320</v>
      </c>
      <c r="H1485" s="75">
        <v>569885832</v>
      </c>
      <c r="I1485" s="74" t="s">
        <v>2829</v>
      </c>
      <c r="J1485" s="74" t="s">
        <v>2833</v>
      </c>
      <c r="K1485" s="75">
        <v>24793865</v>
      </c>
      <c r="L1485" s="75">
        <v>0</v>
      </c>
      <c r="M1485" s="75">
        <v>594679697</v>
      </c>
      <c r="N1485" s="75">
        <v>594679697</v>
      </c>
      <c r="O1485" s="75">
        <v>569885832</v>
      </c>
      <c r="P1485" s="75">
        <v>594679697</v>
      </c>
      <c r="Q1485" s="75">
        <v>569885832</v>
      </c>
      <c r="R1485" s="75">
        <v>594679697</v>
      </c>
      <c r="S1485" s="75">
        <v>569885832</v>
      </c>
    </row>
    <row r="1486" spans="1:19" x14ac:dyDescent="0.35">
      <c r="A1486" s="74" t="s">
        <v>1491</v>
      </c>
      <c r="B1486" s="74">
        <v>243</v>
      </c>
      <c r="C1486" s="74" t="s">
        <v>1805</v>
      </c>
      <c r="D1486" s="74">
        <v>243905</v>
      </c>
      <c r="E1486" s="74" t="s">
        <v>2795</v>
      </c>
      <c r="F1486" s="75">
        <v>4087932901</v>
      </c>
      <c r="G1486" s="75">
        <v>4090397407</v>
      </c>
      <c r="H1486" s="75">
        <v>4087932901</v>
      </c>
      <c r="I1486" s="74" t="s">
        <v>2829</v>
      </c>
      <c r="J1486" s="74" t="s">
        <v>2833</v>
      </c>
      <c r="K1486" s="75">
        <v>149423924</v>
      </c>
      <c r="L1486" s="75">
        <v>0</v>
      </c>
      <c r="M1486" s="75">
        <v>4237356825</v>
      </c>
      <c r="N1486" s="75">
        <v>4237356825</v>
      </c>
      <c r="O1486" s="75">
        <v>4087932901</v>
      </c>
      <c r="P1486" s="75">
        <v>4237356825</v>
      </c>
      <c r="Q1486" s="75">
        <v>4087932901</v>
      </c>
      <c r="R1486" s="75">
        <v>4237356825</v>
      </c>
      <c r="S1486" s="75">
        <v>4087932901</v>
      </c>
    </row>
    <row r="1487" spans="1:19" x14ac:dyDescent="0.35">
      <c r="A1487" s="74" t="s">
        <v>1492</v>
      </c>
      <c r="B1487" s="74">
        <v>243</v>
      </c>
      <c r="C1487" s="74" t="s">
        <v>1805</v>
      </c>
      <c r="D1487" s="74">
        <v>243906</v>
      </c>
      <c r="E1487" s="74" t="s">
        <v>2796</v>
      </c>
      <c r="F1487" s="75">
        <v>173412790</v>
      </c>
      <c r="G1487" s="75">
        <v>173480813</v>
      </c>
      <c r="H1487" s="75">
        <v>173412790</v>
      </c>
      <c r="I1487" s="74" t="s">
        <v>2829</v>
      </c>
      <c r="J1487" s="74" t="s">
        <v>2833</v>
      </c>
      <c r="K1487" s="75">
        <v>8674896</v>
      </c>
      <c r="L1487" s="75">
        <v>0</v>
      </c>
      <c r="M1487" s="75">
        <v>182087686</v>
      </c>
      <c r="N1487" s="75">
        <v>182087686</v>
      </c>
      <c r="O1487" s="75">
        <v>173412790</v>
      </c>
      <c r="P1487" s="75">
        <v>182087686</v>
      </c>
      <c r="Q1487" s="75">
        <v>173412790</v>
      </c>
      <c r="R1487" s="75">
        <v>182087686</v>
      </c>
      <c r="S1487" s="75">
        <v>173412790</v>
      </c>
    </row>
    <row r="1488" spans="1:19" x14ac:dyDescent="0.35">
      <c r="A1488" s="74" t="s">
        <v>1493</v>
      </c>
      <c r="B1488" s="74">
        <v>244</v>
      </c>
      <c r="C1488" s="74" t="s">
        <v>1806</v>
      </c>
      <c r="D1488" s="74">
        <v>99902</v>
      </c>
      <c r="E1488" s="74" t="s">
        <v>2321</v>
      </c>
      <c r="F1488" s="75">
        <v>46293610</v>
      </c>
      <c r="G1488" s="75">
        <v>46293610</v>
      </c>
      <c r="H1488" s="75">
        <v>46293610</v>
      </c>
      <c r="I1488" s="74" t="s">
        <v>2829</v>
      </c>
      <c r="J1488" s="74" t="s">
        <v>2832</v>
      </c>
      <c r="K1488" s="75">
        <v>456880</v>
      </c>
      <c r="L1488" s="75">
        <v>0</v>
      </c>
      <c r="M1488" s="75">
        <v>46750490</v>
      </c>
      <c r="N1488" s="75">
        <v>46750490</v>
      </c>
      <c r="O1488" s="75">
        <v>46293610</v>
      </c>
      <c r="P1488" s="75">
        <v>126586710</v>
      </c>
      <c r="Q1488" s="75">
        <v>126129830</v>
      </c>
      <c r="R1488" s="75">
        <v>126586710</v>
      </c>
      <c r="S1488" s="75">
        <v>126129830</v>
      </c>
    </row>
    <row r="1489" spans="1:19" x14ac:dyDescent="0.35">
      <c r="A1489" s="74" t="s">
        <v>1494</v>
      </c>
      <c r="B1489" s="74">
        <v>244</v>
      </c>
      <c r="C1489" s="74" t="s">
        <v>1806</v>
      </c>
      <c r="D1489" s="74">
        <v>244901</v>
      </c>
      <c r="E1489" s="74" t="s">
        <v>2797</v>
      </c>
      <c r="F1489" s="75">
        <v>64825869</v>
      </c>
      <c r="G1489" s="75">
        <v>64825869</v>
      </c>
      <c r="H1489" s="75">
        <v>64825869</v>
      </c>
      <c r="I1489" s="74" t="s">
        <v>2829</v>
      </c>
      <c r="J1489" s="74" t="s">
        <v>2832</v>
      </c>
      <c r="K1489" s="75">
        <v>326740</v>
      </c>
      <c r="L1489" s="75">
        <v>0</v>
      </c>
      <c r="M1489" s="75">
        <v>65152609</v>
      </c>
      <c r="N1489" s="75">
        <v>65152609</v>
      </c>
      <c r="O1489" s="75">
        <v>64825869</v>
      </c>
      <c r="P1489" s="75">
        <v>65152609</v>
      </c>
      <c r="Q1489" s="75">
        <v>64825869</v>
      </c>
      <c r="R1489" s="75">
        <v>65152609</v>
      </c>
      <c r="S1489" s="75">
        <v>64825869</v>
      </c>
    </row>
    <row r="1490" spans="1:19" x14ac:dyDescent="0.35">
      <c r="A1490" s="74" t="s">
        <v>1495</v>
      </c>
      <c r="B1490" s="74">
        <v>244</v>
      </c>
      <c r="C1490" s="74" t="s">
        <v>1806</v>
      </c>
      <c r="D1490" s="74">
        <v>244903</v>
      </c>
      <c r="E1490" s="74" t="s">
        <v>2240</v>
      </c>
      <c r="F1490" s="75">
        <v>880588537</v>
      </c>
      <c r="G1490" s="75">
        <v>880588537</v>
      </c>
      <c r="H1490" s="75">
        <v>880588537</v>
      </c>
      <c r="I1490" s="74" t="s">
        <v>2829</v>
      </c>
      <c r="J1490" s="74" t="s">
        <v>2832</v>
      </c>
      <c r="K1490" s="75">
        <v>23381690</v>
      </c>
      <c r="L1490" s="75">
        <v>0</v>
      </c>
      <c r="M1490" s="75">
        <v>903970227</v>
      </c>
      <c r="N1490" s="75">
        <v>903970227</v>
      </c>
      <c r="O1490" s="75">
        <v>880588537</v>
      </c>
      <c r="P1490" s="75">
        <v>903970227</v>
      </c>
      <c r="Q1490" s="75">
        <v>880588537</v>
      </c>
      <c r="R1490" s="75">
        <v>903970227</v>
      </c>
      <c r="S1490" s="75">
        <v>880588537</v>
      </c>
    </row>
    <row r="1491" spans="1:19" x14ac:dyDescent="0.35">
      <c r="A1491" s="74" t="s">
        <v>1496</v>
      </c>
      <c r="B1491" s="74">
        <v>244</v>
      </c>
      <c r="C1491" s="74" t="s">
        <v>1806</v>
      </c>
      <c r="D1491" s="74">
        <v>244905</v>
      </c>
      <c r="E1491" s="74" t="s">
        <v>1868</v>
      </c>
      <c r="F1491" s="75">
        <v>39717196</v>
      </c>
      <c r="G1491" s="75">
        <v>39717196</v>
      </c>
      <c r="H1491" s="75">
        <v>39717196</v>
      </c>
      <c r="I1491" s="74" t="s">
        <v>2829</v>
      </c>
      <c r="J1491" s="74" t="s">
        <v>2832</v>
      </c>
      <c r="K1491" s="75">
        <v>612680</v>
      </c>
      <c r="L1491" s="75">
        <v>0</v>
      </c>
      <c r="M1491" s="75">
        <v>40329876</v>
      </c>
      <c r="N1491" s="75">
        <v>40329876</v>
      </c>
      <c r="O1491" s="75">
        <v>39717196</v>
      </c>
      <c r="P1491" s="75">
        <v>90554206</v>
      </c>
      <c r="Q1491" s="75">
        <v>89941526</v>
      </c>
      <c r="R1491" s="75">
        <v>90554206</v>
      </c>
      <c r="S1491" s="75">
        <v>89941526</v>
      </c>
    </row>
    <row r="1492" spans="1:19" x14ac:dyDescent="0.35">
      <c r="A1492" s="74" t="s">
        <v>1497</v>
      </c>
      <c r="B1492" s="74">
        <v>245</v>
      </c>
      <c r="C1492" s="74" t="s">
        <v>1807</v>
      </c>
      <c r="D1492" s="74">
        <v>245901</v>
      </c>
      <c r="E1492" s="74" t="s">
        <v>2798</v>
      </c>
      <c r="F1492" s="75">
        <v>35043379</v>
      </c>
      <c r="G1492" s="75">
        <v>37776607</v>
      </c>
      <c r="H1492" s="75">
        <v>35043379</v>
      </c>
      <c r="I1492" s="74" t="s">
        <v>2829</v>
      </c>
      <c r="J1492" s="74" t="s">
        <v>2834</v>
      </c>
      <c r="K1492" s="75">
        <v>1944675</v>
      </c>
      <c r="L1492" s="75">
        <v>0</v>
      </c>
      <c r="M1492" s="75">
        <v>36988054</v>
      </c>
      <c r="N1492" s="75">
        <v>36988054</v>
      </c>
      <c r="O1492" s="75">
        <v>35043379</v>
      </c>
      <c r="P1492" s="75">
        <v>36988054</v>
      </c>
      <c r="Q1492" s="75">
        <v>35043379</v>
      </c>
      <c r="R1492" s="75">
        <v>36988054</v>
      </c>
      <c r="S1492" s="75">
        <v>35043379</v>
      </c>
    </row>
    <row r="1493" spans="1:19" x14ac:dyDescent="0.35">
      <c r="A1493" s="74" t="s">
        <v>1498</v>
      </c>
      <c r="B1493" s="74">
        <v>245</v>
      </c>
      <c r="C1493" s="74" t="s">
        <v>1807</v>
      </c>
      <c r="D1493" s="74">
        <v>245902</v>
      </c>
      <c r="E1493" s="74" t="s">
        <v>1999</v>
      </c>
      <c r="F1493" s="75">
        <v>203157812</v>
      </c>
      <c r="G1493" s="75">
        <v>215526861</v>
      </c>
      <c r="H1493" s="75">
        <v>203157812</v>
      </c>
      <c r="I1493" s="74" t="s">
        <v>2829</v>
      </c>
      <c r="J1493" s="74" t="s">
        <v>2834</v>
      </c>
      <c r="K1493" s="75">
        <v>9400077</v>
      </c>
      <c r="L1493" s="75">
        <v>0</v>
      </c>
      <c r="M1493" s="75">
        <v>212557889</v>
      </c>
      <c r="N1493" s="75">
        <v>212557889</v>
      </c>
      <c r="O1493" s="75">
        <v>203157812</v>
      </c>
      <c r="P1493" s="75">
        <v>676425436</v>
      </c>
      <c r="Q1493" s="75">
        <v>667025359</v>
      </c>
      <c r="R1493" s="75">
        <v>676425436</v>
      </c>
      <c r="S1493" s="75">
        <v>667025359</v>
      </c>
    </row>
    <row r="1494" spans="1:19" x14ac:dyDescent="0.35">
      <c r="A1494" s="74" t="s">
        <v>1499</v>
      </c>
      <c r="B1494" s="74">
        <v>245</v>
      </c>
      <c r="C1494" s="74" t="s">
        <v>1807</v>
      </c>
      <c r="D1494" s="74">
        <v>245903</v>
      </c>
      <c r="E1494" s="74" t="s">
        <v>2799</v>
      </c>
      <c r="F1494" s="75">
        <v>239426357</v>
      </c>
      <c r="G1494" s="75">
        <v>253309502</v>
      </c>
      <c r="H1494" s="75">
        <v>239426357</v>
      </c>
      <c r="I1494" s="74" t="s">
        <v>2829</v>
      </c>
      <c r="J1494" s="74" t="s">
        <v>2834</v>
      </c>
      <c r="K1494" s="75">
        <v>13031369</v>
      </c>
      <c r="L1494" s="75">
        <v>0</v>
      </c>
      <c r="M1494" s="75">
        <v>252457726</v>
      </c>
      <c r="N1494" s="75">
        <v>252457726</v>
      </c>
      <c r="O1494" s="75">
        <v>239426357</v>
      </c>
      <c r="P1494" s="75">
        <v>330847976</v>
      </c>
      <c r="Q1494" s="75">
        <v>317816607</v>
      </c>
      <c r="R1494" s="75">
        <v>330847976</v>
      </c>
      <c r="S1494" s="75">
        <v>317816607</v>
      </c>
    </row>
    <row r="1495" spans="1:19" x14ac:dyDescent="0.35">
      <c r="A1495" s="74" t="s">
        <v>1500</v>
      </c>
      <c r="B1495" s="74">
        <v>245</v>
      </c>
      <c r="C1495" s="74" t="s">
        <v>1807</v>
      </c>
      <c r="D1495" s="74">
        <v>245904</v>
      </c>
      <c r="E1495" s="74" t="s">
        <v>2800</v>
      </c>
      <c r="F1495" s="75">
        <v>82703358</v>
      </c>
      <c r="G1495" s="75">
        <v>87709624</v>
      </c>
      <c r="H1495" s="75">
        <v>82703358</v>
      </c>
      <c r="I1495" s="74" t="s">
        <v>2829</v>
      </c>
      <c r="J1495" s="74" t="s">
        <v>2834</v>
      </c>
      <c r="K1495" s="75">
        <v>2077755</v>
      </c>
      <c r="L1495" s="75">
        <v>0</v>
      </c>
      <c r="M1495" s="75">
        <v>84781113</v>
      </c>
      <c r="N1495" s="75">
        <v>84781113</v>
      </c>
      <c r="O1495" s="75">
        <v>82703358</v>
      </c>
      <c r="P1495" s="75">
        <v>115305123</v>
      </c>
      <c r="Q1495" s="75">
        <v>113227368</v>
      </c>
      <c r="R1495" s="75">
        <v>115305123</v>
      </c>
      <c r="S1495" s="75">
        <v>113227368</v>
      </c>
    </row>
    <row r="1496" spans="1:19" x14ac:dyDescent="0.35">
      <c r="A1496" s="74" t="s">
        <v>1501</v>
      </c>
      <c r="B1496" s="74">
        <v>246</v>
      </c>
      <c r="C1496" s="74" t="s">
        <v>1808</v>
      </c>
      <c r="D1496" s="74">
        <v>14902</v>
      </c>
      <c r="E1496" s="74" t="s">
        <v>1884</v>
      </c>
      <c r="F1496" s="75">
        <v>45655371</v>
      </c>
      <c r="G1496" s="75">
        <v>45655371</v>
      </c>
      <c r="H1496" s="75">
        <v>45655371</v>
      </c>
      <c r="I1496" s="74" t="s">
        <v>2829</v>
      </c>
      <c r="J1496" s="74" t="s">
        <v>2832</v>
      </c>
      <c r="K1496" s="75">
        <v>2196747</v>
      </c>
      <c r="L1496" s="75">
        <v>0</v>
      </c>
      <c r="M1496" s="75">
        <v>47852118</v>
      </c>
      <c r="N1496" s="75">
        <v>47852118</v>
      </c>
      <c r="O1496" s="75">
        <v>45655371</v>
      </c>
      <c r="P1496" s="75">
        <v>47852118</v>
      </c>
      <c r="Q1496" s="75">
        <v>45655371</v>
      </c>
      <c r="R1496" s="75">
        <v>47852118</v>
      </c>
      <c r="S1496" s="75">
        <v>45655371</v>
      </c>
    </row>
    <row r="1497" spans="1:19" x14ac:dyDescent="0.35">
      <c r="A1497" s="74" t="s">
        <v>1502</v>
      </c>
      <c r="B1497" s="74">
        <v>246</v>
      </c>
      <c r="C1497" s="74" t="s">
        <v>1808</v>
      </c>
      <c r="D1497" s="74">
        <v>27903</v>
      </c>
      <c r="E1497" s="74" t="s">
        <v>1975</v>
      </c>
      <c r="F1497" s="75">
        <v>6687062</v>
      </c>
      <c r="G1497" s="75">
        <v>6687062</v>
      </c>
      <c r="H1497" s="75">
        <v>6687062</v>
      </c>
      <c r="I1497" s="74" t="s">
        <v>2829</v>
      </c>
      <c r="J1497" s="74" t="s">
        <v>2832</v>
      </c>
      <c r="K1497" s="75">
        <v>222507</v>
      </c>
      <c r="L1497" s="75">
        <v>0</v>
      </c>
      <c r="M1497" s="75">
        <v>6909569</v>
      </c>
      <c r="N1497" s="75">
        <v>6909569</v>
      </c>
      <c r="O1497" s="75">
        <v>6687062</v>
      </c>
      <c r="P1497" s="75">
        <v>6909569</v>
      </c>
      <c r="Q1497" s="75">
        <v>6687062</v>
      </c>
      <c r="R1497" s="75">
        <v>6909569</v>
      </c>
      <c r="S1497" s="75">
        <v>6687062</v>
      </c>
    </row>
    <row r="1498" spans="1:19" x14ac:dyDescent="0.35">
      <c r="A1498" s="74" t="s">
        <v>1503</v>
      </c>
      <c r="B1498" s="74">
        <v>246</v>
      </c>
      <c r="C1498" s="74" t="s">
        <v>1808</v>
      </c>
      <c r="D1498" s="74">
        <v>144902</v>
      </c>
      <c r="E1498" s="74" t="s">
        <v>1874</v>
      </c>
      <c r="F1498" s="75">
        <v>2156852</v>
      </c>
      <c r="G1498" s="75">
        <v>2156852</v>
      </c>
      <c r="H1498" s="75">
        <v>2156852</v>
      </c>
      <c r="I1498" s="74" t="s">
        <v>2829</v>
      </c>
      <c r="J1498" s="74" t="s">
        <v>2832</v>
      </c>
      <c r="K1498" s="75">
        <v>10270</v>
      </c>
      <c r="L1498" s="75">
        <v>0</v>
      </c>
      <c r="M1498" s="75">
        <v>2167122</v>
      </c>
      <c r="N1498" s="75">
        <v>2167122</v>
      </c>
      <c r="O1498" s="75">
        <v>2156852</v>
      </c>
      <c r="P1498" s="75">
        <v>2167122</v>
      </c>
      <c r="Q1498" s="75">
        <v>2156852</v>
      </c>
      <c r="R1498" s="75">
        <v>2167122</v>
      </c>
      <c r="S1498" s="75">
        <v>2156852</v>
      </c>
    </row>
    <row r="1499" spans="1:19" x14ac:dyDescent="0.35">
      <c r="A1499" s="74" t="s">
        <v>1504</v>
      </c>
      <c r="B1499" s="74">
        <v>246</v>
      </c>
      <c r="C1499" s="74" t="s">
        <v>1808</v>
      </c>
      <c r="D1499" s="74">
        <v>166905</v>
      </c>
      <c r="E1499" s="74" t="s">
        <v>2579</v>
      </c>
      <c r="F1499" s="75">
        <v>15109948</v>
      </c>
      <c r="G1499" s="75">
        <v>15109948</v>
      </c>
      <c r="H1499" s="75">
        <v>15109948</v>
      </c>
      <c r="I1499" s="74" t="s">
        <v>2829</v>
      </c>
      <c r="J1499" s="74" t="s">
        <v>2832</v>
      </c>
      <c r="K1499" s="75">
        <v>524401</v>
      </c>
      <c r="L1499" s="75">
        <v>0</v>
      </c>
      <c r="M1499" s="75">
        <v>15634349</v>
      </c>
      <c r="N1499" s="75">
        <v>15634349</v>
      </c>
      <c r="O1499" s="75">
        <v>15109948</v>
      </c>
      <c r="P1499" s="75">
        <v>15634349</v>
      </c>
      <c r="Q1499" s="75">
        <v>15109948</v>
      </c>
      <c r="R1499" s="75">
        <v>15634349</v>
      </c>
      <c r="S1499" s="75">
        <v>15109948</v>
      </c>
    </row>
    <row r="1500" spans="1:19" x14ac:dyDescent="0.35">
      <c r="A1500" s="74" t="s">
        <v>1505</v>
      </c>
      <c r="B1500" s="74">
        <v>246</v>
      </c>
      <c r="C1500" s="74" t="s">
        <v>1808</v>
      </c>
      <c r="D1500" s="74">
        <v>227904</v>
      </c>
      <c r="E1500" s="74" t="s">
        <v>2752</v>
      </c>
      <c r="F1500" s="75">
        <v>9703030</v>
      </c>
      <c r="G1500" s="75">
        <v>9703030</v>
      </c>
      <c r="H1500" s="75">
        <v>9703030</v>
      </c>
      <c r="I1500" s="74" t="s">
        <v>2829</v>
      </c>
      <c r="J1500" s="74" t="s">
        <v>2832</v>
      </c>
      <c r="K1500" s="75">
        <v>275549</v>
      </c>
      <c r="L1500" s="75">
        <v>0</v>
      </c>
      <c r="M1500" s="75">
        <v>9978579</v>
      </c>
      <c r="N1500" s="75">
        <v>9978579</v>
      </c>
      <c r="O1500" s="75">
        <v>9703030</v>
      </c>
      <c r="P1500" s="75">
        <v>9978579</v>
      </c>
      <c r="Q1500" s="75">
        <v>9703030</v>
      </c>
      <c r="R1500" s="75">
        <v>9978579</v>
      </c>
      <c r="S1500" s="75">
        <v>9703030</v>
      </c>
    </row>
    <row r="1501" spans="1:19" x14ac:dyDescent="0.35">
      <c r="A1501" s="74" t="s">
        <v>1506</v>
      </c>
      <c r="B1501" s="74">
        <v>246</v>
      </c>
      <c r="C1501" s="74" t="s">
        <v>1808</v>
      </c>
      <c r="D1501" s="74">
        <v>246902</v>
      </c>
      <c r="E1501" s="74" t="s">
        <v>1898</v>
      </c>
      <c r="F1501" s="75">
        <v>253225234</v>
      </c>
      <c r="G1501" s="75">
        <v>253225234</v>
      </c>
      <c r="H1501" s="75">
        <v>253225234</v>
      </c>
      <c r="I1501" s="74" t="s">
        <v>2829</v>
      </c>
      <c r="J1501" s="74" t="s">
        <v>2832</v>
      </c>
      <c r="K1501" s="75">
        <v>8730193</v>
      </c>
      <c r="L1501" s="75">
        <v>0</v>
      </c>
      <c r="M1501" s="75">
        <v>261955427</v>
      </c>
      <c r="N1501" s="75">
        <v>261955427</v>
      </c>
      <c r="O1501" s="75">
        <v>253225234</v>
      </c>
      <c r="P1501" s="75">
        <v>261955427</v>
      </c>
      <c r="Q1501" s="75">
        <v>253225234</v>
      </c>
      <c r="R1501" s="75">
        <v>261955427</v>
      </c>
      <c r="S1501" s="75">
        <v>253225234</v>
      </c>
    </row>
    <row r="1502" spans="1:19" x14ac:dyDescent="0.35">
      <c r="A1502" s="74" t="s">
        <v>1507</v>
      </c>
      <c r="B1502" s="74">
        <v>246</v>
      </c>
      <c r="C1502" s="74" t="s">
        <v>1808</v>
      </c>
      <c r="D1502" s="74">
        <v>246904</v>
      </c>
      <c r="E1502" s="74" t="s">
        <v>2801</v>
      </c>
      <c r="F1502" s="75">
        <v>7189684183</v>
      </c>
      <c r="G1502" s="75">
        <v>7189684183</v>
      </c>
      <c r="H1502" s="75">
        <v>7189684183</v>
      </c>
      <c r="I1502" s="74" t="s">
        <v>2829</v>
      </c>
      <c r="J1502" s="74" t="s">
        <v>2832</v>
      </c>
      <c r="K1502" s="75">
        <v>187022402</v>
      </c>
      <c r="L1502" s="75">
        <v>0</v>
      </c>
      <c r="M1502" s="75">
        <v>7376706585</v>
      </c>
      <c r="N1502" s="75">
        <v>7376706585</v>
      </c>
      <c r="O1502" s="75">
        <v>7189684183</v>
      </c>
      <c r="P1502" s="75">
        <v>7376706585</v>
      </c>
      <c r="Q1502" s="75">
        <v>7189684183</v>
      </c>
      <c r="R1502" s="75">
        <v>7376706585</v>
      </c>
      <c r="S1502" s="75">
        <v>7189684183</v>
      </c>
    </row>
    <row r="1503" spans="1:19" x14ac:dyDescent="0.35">
      <c r="A1503" s="74" t="s">
        <v>1508</v>
      </c>
      <c r="B1503" s="74">
        <v>246</v>
      </c>
      <c r="C1503" s="74" t="s">
        <v>1808</v>
      </c>
      <c r="D1503" s="74">
        <v>246905</v>
      </c>
      <c r="E1503" s="74" t="s">
        <v>2802</v>
      </c>
      <c r="F1503" s="75">
        <v>131558373</v>
      </c>
      <c r="G1503" s="75">
        <v>131558373</v>
      </c>
      <c r="H1503" s="75">
        <v>131558373</v>
      </c>
      <c r="I1503" s="74" t="s">
        <v>2829</v>
      </c>
      <c r="J1503" s="74" t="s">
        <v>2832</v>
      </c>
      <c r="K1503" s="75">
        <v>5849590</v>
      </c>
      <c r="L1503" s="75">
        <v>0</v>
      </c>
      <c r="M1503" s="75">
        <v>137407963</v>
      </c>
      <c r="N1503" s="75">
        <v>137407963</v>
      </c>
      <c r="O1503" s="75">
        <v>131558373</v>
      </c>
      <c r="P1503" s="75">
        <v>137407963</v>
      </c>
      <c r="Q1503" s="75">
        <v>131558373</v>
      </c>
      <c r="R1503" s="75">
        <v>137407963</v>
      </c>
      <c r="S1503" s="75">
        <v>131558373</v>
      </c>
    </row>
    <row r="1504" spans="1:19" x14ac:dyDescent="0.35">
      <c r="A1504" s="74" t="s">
        <v>1509</v>
      </c>
      <c r="B1504" s="74">
        <v>246</v>
      </c>
      <c r="C1504" s="74" t="s">
        <v>1808</v>
      </c>
      <c r="D1504" s="74">
        <v>246906</v>
      </c>
      <c r="E1504" s="74" t="s">
        <v>2803</v>
      </c>
      <c r="F1504" s="75">
        <v>1995674293</v>
      </c>
      <c r="G1504" s="75">
        <v>1995674293</v>
      </c>
      <c r="H1504" s="75">
        <v>1995674293</v>
      </c>
      <c r="I1504" s="74" t="s">
        <v>2829</v>
      </c>
      <c r="J1504" s="74" t="s">
        <v>2832</v>
      </c>
      <c r="K1504" s="75">
        <v>59960998</v>
      </c>
      <c r="L1504" s="75">
        <v>0</v>
      </c>
      <c r="M1504" s="75">
        <v>2055635291</v>
      </c>
      <c r="N1504" s="75">
        <v>2055635291</v>
      </c>
      <c r="O1504" s="75">
        <v>1995674293</v>
      </c>
      <c r="P1504" s="75">
        <v>2055635291</v>
      </c>
      <c r="Q1504" s="75">
        <v>1995674293</v>
      </c>
      <c r="R1504" s="75">
        <v>2055635291</v>
      </c>
      <c r="S1504" s="75">
        <v>1995674293</v>
      </c>
    </row>
    <row r="1505" spans="1:19" x14ac:dyDescent="0.35">
      <c r="A1505" s="74" t="s">
        <v>1510</v>
      </c>
      <c r="B1505" s="74">
        <v>246</v>
      </c>
      <c r="C1505" s="74" t="s">
        <v>1808</v>
      </c>
      <c r="D1505" s="74">
        <v>246907</v>
      </c>
      <c r="E1505" s="74" t="s">
        <v>2804</v>
      </c>
      <c r="F1505" s="75">
        <v>870732210</v>
      </c>
      <c r="G1505" s="75">
        <v>870732210</v>
      </c>
      <c r="H1505" s="75">
        <v>870732210</v>
      </c>
      <c r="I1505" s="74" t="s">
        <v>2829</v>
      </c>
      <c r="J1505" s="74" t="s">
        <v>2832</v>
      </c>
      <c r="K1505" s="75">
        <v>31721115</v>
      </c>
      <c r="L1505" s="75">
        <v>0</v>
      </c>
      <c r="M1505" s="75">
        <v>902453325</v>
      </c>
      <c r="N1505" s="75">
        <v>902453325</v>
      </c>
      <c r="O1505" s="75">
        <v>870732210</v>
      </c>
      <c r="P1505" s="75">
        <v>902453325</v>
      </c>
      <c r="Q1505" s="75">
        <v>870732210</v>
      </c>
      <c r="R1505" s="75">
        <v>902453325</v>
      </c>
      <c r="S1505" s="75">
        <v>870732210</v>
      </c>
    </row>
    <row r="1506" spans="1:19" x14ac:dyDescent="0.35">
      <c r="A1506" s="74" t="s">
        <v>1511</v>
      </c>
      <c r="B1506" s="74">
        <v>246</v>
      </c>
      <c r="C1506" s="74" t="s">
        <v>1808</v>
      </c>
      <c r="D1506" s="74">
        <v>246908</v>
      </c>
      <c r="E1506" s="74" t="s">
        <v>2805</v>
      </c>
      <c r="F1506" s="75">
        <v>1422210564</v>
      </c>
      <c r="G1506" s="75">
        <v>1422210564</v>
      </c>
      <c r="H1506" s="75">
        <v>1422210564</v>
      </c>
      <c r="I1506" s="74" t="s">
        <v>2829</v>
      </c>
      <c r="J1506" s="74" t="s">
        <v>2832</v>
      </c>
      <c r="K1506" s="75">
        <v>33986857</v>
      </c>
      <c r="L1506" s="75">
        <v>0</v>
      </c>
      <c r="M1506" s="75">
        <v>1456197421</v>
      </c>
      <c r="N1506" s="75">
        <v>1456197421</v>
      </c>
      <c r="O1506" s="75">
        <v>1422210564</v>
      </c>
      <c r="P1506" s="75">
        <v>1456197421</v>
      </c>
      <c r="Q1506" s="75">
        <v>1422210564</v>
      </c>
      <c r="R1506" s="75">
        <v>1456197421</v>
      </c>
      <c r="S1506" s="75">
        <v>1422210564</v>
      </c>
    </row>
    <row r="1507" spans="1:19" x14ac:dyDescent="0.35">
      <c r="A1507" s="74" t="s">
        <v>1512</v>
      </c>
      <c r="B1507" s="74">
        <v>246</v>
      </c>
      <c r="C1507" s="74" t="s">
        <v>1808</v>
      </c>
      <c r="D1507" s="74">
        <v>246909</v>
      </c>
      <c r="E1507" s="74" t="s">
        <v>2758</v>
      </c>
      <c r="F1507" s="75">
        <v>20613206626</v>
      </c>
      <c r="G1507" s="75">
        <v>20613206626</v>
      </c>
      <c r="H1507" s="75">
        <v>20613206626</v>
      </c>
      <c r="I1507" s="74" t="s">
        <v>2829</v>
      </c>
      <c r="J1507" s="74" t="s">
        <v>2832</v>
      </c>
      <c r="K1507" s="75">
        <v>399834359</v>
      </c>
      <c r="L1507" s="75">
        <v>0</v>
      </c>
      <c r="M1507" s="75">
        <v>21013040985</v>
      </c>
      <c r="N1507" s="75">
        <v>21013040985</v>
      </c>
      <c r="O1507" s="75">
        <v>20613206626</v>
      </c>
      <c r="P1507" s="75">
        <v>21013040985</v>
      </c>
      <c r="Q1507" s="75">
        <v>20613206626</v>
      </c>
      <c r="R1507" s="75">
        <v>21013040985</v>
      </c>
      <c r="S1507" s="75">
        <v>20613206626</v>
      </c>
    </row>
    <row r="1508" spans="1:19" x14ac:dyDescent="0.35">
      <c r="A1508" s="74" t="s">
        <v>1513</v>
      </c>
      <c r="B1508" s="74">
        <v>246</v>
      </c>
      <c r="C1508" s="74" t="s">
        <v>1808</v>
      </c>
      <c r="D1508" s="74">
        <v>246911</v>
      </c>
      <c r="E1508" s="74" t="s">
        <v>2806</v>
      </c>
      <c r="F1508" s="75">
        <v>887833769</v>
      </c>
      <c r="G1508" s="75">
        <v>887833769</v>
      </c>
      <c r="H1508" s="75">
        <v>887833769</v>
      </c>
      <c r="I1508" s="74" t="s">
        <v>2829</v>
      </c>
      <c r="J1508" s="74" t="s">
        <v>2832</v>
      </c>
      <c r="K1508" s="75">
        <v>33613394</v>
      </c>
      <c r="L1508" s="75">
        <v>0</v>
      </c>
      <c r="M1508" s="75">
        <v>921447163</v>
      </c>
      <c r="N1508" s="75">
        <v>921447163</v>
      </c>
      <c r="O1508" s="75">
        <v>887833769</v>
      </c>
      <c r="P1508" s="75">
        <v>921447163</v>
      </c>
      <c r="Q1508" s="75">
        <v>887833769</v>
      </c>
      <c r="R1508" s="75">
        <v>921447163</v>
      </c>
      <c r="S1508" s="75">
        <v>887833769</v>
      </c>
    </row>
    <row r="1509" spans="1:19" x14ac:dyDescent="0.35">
      <c r="A1509" s="74" t="s">
        <v>1514</v>
      </c>
      <c r="B1509" s="74">
        <v>246</v>
      </c>
      <c r="C1509" s="74" t="s">
        <v>1808</v>
      </c>
      <c r="D1509" s="74">
        <v>246912</v>
      </c>
      <c r="E1509" s="74" t="s">
        <v>2807</v>
      </c>
      <c r="F1509" s="75">
        <v>204253362</v>
      </c>
      <c r="G1509" s="75">
        <v>204253362</v>
      </c>
      <c r="H1509" s="75">
        <v>204253362</v>
      </c>
      <c r="I1509" s="74" t="s">
        <v>2829</v>
      </c>
      <c r="J1509" s="74" t="s">
        <v>2832</v>
      </c>
      <c r="K1509" s="75">
        <v>7642650</v>
      </c>
      <c r="L1509" s="75">
        <v>0</v>
      </c>
      <c r="M1509" s="75">
        <v>211896012</v>
      </c>
      <c r="N1509" s="75">
        <v>211896012</v>
      </c>
      <c r="O1509" s="75">
        <v>204253362</v>
      </c>
      <c r="P1509" s="75">
        <v>211896012</v>
      </c>
      <c r="Q1509" s="75">
        <v>204253362</v>
      </c>
      <c r="R1509" s="75">
        <v>211896012</v>
      </c>
      <c r="S1509" s="75">
        <v>204253362</v>
      </c>
    </row>
    <row r="1510" spans="1:19" x14ac:dyDescent="0.35">
      <c r="A1510" s="74" t="s">
        <v>1515</v>
      </c>
      <c r="B1510" s="74">
        <v>246</v>
      </c>
      <c r="C1510" s="74" t="s">
        <v>1808</v>
      </c>
      <c r="D1510" s="74">
        <v>246913</v>
      </c>
      <c r="E1510" s="74" t="s">
        <v>2759</v>
      </c>
      <c r="F1510" s="75">
        <v>10550675831</v>
      </c>
      <c r="G1510" s="75">
        <v>10550675831</v>
      </c>
      <c r="H1510" s="75">
        <v>10550675831</v>
      </c>
      <c r="I1510" s="74" t="s">
        <v>2829</v>
      </c>
      <c r="J1510" s="74" t="s">
        <v>2832</v>
      </c>
      <c r="K1510" s="75">
        <v>269243557</v>
      </c>
      <c r="L1510" s="75">
        <v>0</v>
      </c>
      <c r="M1510" s="75">
        <v>10819919388</v>
      </c>
      <c r="N1510" s="75">
        <v>10819919388</v>
      </c>
      <c r="O1510" s="75">
        <v>10550675831</v>
      </c>
      <c r="P1510" s="75">
        <v>10819919388</v>
      </c>
      <c r="Q1510" s="75">
        <v>10550675831</v>
      </c>
      <c r="R1510" s="75">
        <v>10819919388</v>
      </c>
      <c r="S1510" s="75">
        <v>10550675831</v>
      </c>
    </row>
    <row r="1511" spans="1:19" x14ac:dyDescent="0.35">
      <c r="A1511" s="74" t="s">
        <v>1516</v>
      </c>
      <c r="B1511" s="74">
        <v>246</v>
      </c>
      <c r="C1511" s="74" t="s">
        <v>1808</v>
      </c>
      <c r="D1511" s="74">
        <v>246914</v>
      </c>
      <c r="E1511" s="74" t="s">
        <v>2760</v>
      </c>
      <c r="F1511" s="75">
        <v>57459453</v>
      </c>
      <c r="G1511" s="75">
        <v>57459453</v>
      </c>
      <c r="H1511" s="75">
        <v>57459453</v>
      </c>
      <c r="I1511" s="74" t="s">
        <v>2829</v>
      </c>
      <c r="J1511" s="74" t="s">
        <v>2832</v>
      </c>
      <c r="K1511" s="75">
        <v>2248010</v>
      </c>
      <c r="L1511" s="75">
        <v>0</v>
      </c>
      <c r="M1511" s="75">
        <v>59707463</v>
      </c>
      <c r="N1511" s="75">
        <v>59707463</v>
      </c>
      <c r="O1511" s="75">
        <v>57459453</v>
      </c>
      <c r="P1511" s="75">
        <v>59707463</v>
      </c>
      <c r="Q1511" s="75">
        <v>57459453</v>
      </c>
      <c r="R1511" s="75">
        <v>59707463</v>
      </c>
      <c r="S1511" s="75">
        <v>57459453</v>
      </c>
    </row>
    <row r="1512" spans="1:19" x14ac:dyDescent="0.35">
      <c r="A1512" s="74" t="s">
        <v>1517</v>
      </c>
      <c r="B1512" s="74">
        <v>247</v>
      </c>
      <c r="C1512" s="74" t="s">
        <v>1809</v>
      </c>
      <c r="D1512" s="74">
        <v>89903</v>
      </c>
      <c r="E1512" s="74" t="s">
        <v>2280</v>
      </c>
      <c r="F1512" s="75">
        <v>20065621</v>
      </c>
      <c r="G1512" s="75">
        <v>20065621</v>
      </c>
      <c r="H1512" s="75">
        <v>20065621</v>
      </c>
      <c r="I1512" s="74" t="s">
        <v>2829</v>
      </c>
      <c r="J1512" s="74" t="s">
        <v>2833</v>
      </c>
      <c r="K1512" s="75">
        <v>430049</v>
      </c>
      <c r="L1512" s="75">
        <v>471446</v>
      </c>
      <c r="M1512" s="75">
        <v>20495670</v>
      </c>
      <c r="N1512" s="75">
        <v>20024224</v>
      </c>
      <c r="O1512" s="75">
        <v>19594175</v>
      </c>
      <c r="P1512" s="75">
        <v>20495670</v>
      </c>
      <c r="Q1512" s="75">
        <v>20065621</v>
      </c>
      <c r="R1512" s="75">
        <v>20024224</v>
      </c>
      <c r="S1512" s="75">
        <v>19594175</v>
      </c>
    </row>
    <row r="1513" spans="1:19" x14ac:dyDescent="0.35">
      <c r="A1513" s="74" t="s">
        <v>1518</v>
      </c>
      <c r="B1513" s="74">
        <v>247</v>
      </c>
      <c r="C1513" s="74" t="s">
        <v>1809</v>
      </c>
      <c r="D1513" s="74">
        <v>128904</v>
      </c>
      <c r="E1513" s="74" t="s">
        <v>2489</v>
      </c>
      <c r="F1513" s="75">
        <v>27578040</v>
      </c>
      <c r="G1513" s="75">
        <v>27578040</v>
      </c>
      <c r="H1513" s="75">
        <v>27578040</v>
      </c>
      <c r="I1513" s="74" t="s">
        <v>2829</v>
      </c>
      <c r="J1513" s="74" t="s">
        <v>2833</v>
      </c>
      <c r="K1513" s="75">
        <v>527360</v>
      </c>
      <c r="L1513" s="75">
        <v>0</v>
      </c>
      <c r="M1513" s="75">
        <v>28105400</v>
      </c>
      <c r="N1513" s="75">
        <v>28105400</v>
      </c>
      <c r="O1513" s="75">
        <v>27578040</v>
      </c>
      <c r="P1513" s="75">
        <v>28105400</v>
      </c>
      <c r="Q1513" s="75">
        <v>27578040</v>
      </c>
      <c r="R1513" s="75">
        <v>28105400</v>
      </c>
      <c r="S1513" s="75">
        <v>27578040</v>
      </c>
    </row>
    <row r="1514" spans="1:19" x14ac:dyDescent="0.35">
      <c r="A1514" s="74" t="s">
        <v>1519</v>
      </c>
      <c r="B1514" s="74">
        <v>247</v>
      </c>
      <c r="C1514" s="74" t="s">
        <v>1809</v>
      </c>
      <c r="D1514" s="74">
        <v>247901</v>
      </c>
      <c r="E1514" s="74" t="s">
        <v>1913</v>
      </c>
      <c r="F1514" s="75">
        <v>1180681823</v>
      </c>
      <c r="G1514" s="75">
        <v>1213318084</v>
      </c>
      <c r="H1514" s="75">
        <v>1180681823</v>
      </c>
      <c r="I1514" s="74" t="s">
        <v>2829</v>
      </c>
      <c r="J1514" s="74" t="s">
        <v>2833</v>
      </c>
      <c r="K1514" s="75">
        <v>47589100</v>
      </c>
      <c r="L1514" s="75">
        <v>0</v>
      </c>
      <c r="M1514" s="75">
        <v>1228270923</v>
      </c>
      <c r="N1514" s="75">
        <v>1228270923</v>
      </c>
      <c r="O1514" s="75">
        <v>1180681823</v>
      </c>
      <c r="P1514" s="75">
        <v>1228270923</v>
      </c>
      <c r="Q1514" s="75">
        <v>1180681823</v>
      </c>
      <c r="R1514" s="75">
        <v>1228270923</v>
      </c>
      <c r="S1514" s="75">
        <v>1180681823</v>
      </c>
    </row>
    <row r="1515" spans="1:19" x14ac:dyDescent="0.35">
      <c r="A1515" s="74" t="s">
        <v>1520</v>
      </c>
      <c r="B1515" s="74">
        <v>247</v>
      </c>
      <c r="C1515" s="74" t="s">
        <v>1809</v>
      </c>
      <c r="D1515" s="74">
        <v>247903</v>
      </c>
      <c r="E1515" s="74" t="s">
        <v>2311</v>
      </c>
      <c r="F1515" s="75">
        <v>866002822</v>
      </c>
      <c r="G1515" s="75">
        <v>899498533</v>
      </c>
      <c r="H1515" s="75">
        <v>866002822</v>
      </c>
      <c r="I1515" s="74" t="s">
        <v>2829</v>
      </c>
      <c r="J1515" s="74" t="s">
        <v>2833</v>
      </c>
      <c r="K1515" s="75">
        <v>33330757</v>
      </c>
      <c r="L1515" s="75">
        <v>0</v>
      </c>
      <c r="M1515" s="75">
        <v>899333579</v>
      </c>
      <c r="N1515" s="75">
        <v>899333579</v>
      </c>
      <c r="O1515" s="75">
        <v>866002822</v>
      </c>
      <c r="P1515" s="75">
        <v>899333579</v>
      </c>
      <c r="Q1515" s="75">
        <v>866002822</v>
      </c>
      <c r="R1515" s="75">
        <v>899333579</v>
      </c>
      <c r="S1515" s="75">
        <v>866002822</v>
      </c>
    </row>
    <row r="1516" spans="1:19" x14ac:dyDescent="0.35">
      <c r="A1516" s="74" t="s">
        <v>1521</v>
      </c>
      <c r="B1516" s="74">
        <v>247</v>
      </c>
      <c r="C1516" s="74" t="s">
        <v>1809</v>
      </c>
      <c r="D1516" s="74">
        <v>247904</v>
      </c>
      <c r="E1516" s="74" t="s">
        <v>2808</v>
      </c>
      <c r="F1516" s="75">
        <v>326908552</v>
      </c>
      <c r="G1516" s="75">
        <v>331493918</v>
      </c>
      <c r="H1516" s="75">
        <v>326908552</v>
      </c>
      <c r="I1516" s="74" t="s">
        <v>2829</v>
      </c>
      <c r="J1516" s="74" t="s">
        <v>2833</v>
      </c>
      <c r="K1516" s="75">
        <v>8258170</v>
      </c>
      <c r="L1516" s="75">
        <v>0</v>
      </c>
      <c r="M1516" s="75">
        <v>335166722</v>
      </c>
      <c r="N1516" s="75">
        <v>335166722</v>
      </c>
      <c r="O1516" s="75">
        <v>326908552</v>
      </c>
      <c r="P1516" s="75">
        <v>335166722</v>
      </c>
      <c r="Q1516" s="75">
        <v>326908552</v>
      </c>
      <c r="R1516" s="75">
        <v>335166722</v>
      </c>
      <c r="S1516" s="75">
        <v>326908552</v>
      </c>
    </row>
    <row r="1517" spans="1:19" x14ac:dyDescent="0.35">
      <c r="A1517" s="74" t="s">
        <v>1522</v>
      </c>
      <c r="B1517" s="74">
        <v>247</v>
      </c>
      <c r="C1517" s="74" t="s">
        <v>1809</v>
      </c>
      <c r="D1517" s="74">
        <v>247906</v>
      </c>
      <c r="E1517" s="74" t="s">
        <v>2809</v>
      </c>
      <c r="F1517" s="75">
        <v>205880672</v>
      </c>
      <c r="G1517" s="75">
        <v>208144260</v>
      </c>
      <c r="H1517" s="75">
        <v>205880672</v>
      </c>
      <c r="I1517" s="74" t="s">
        <v>2829</v>
      </c>
      <c r="J1517" s="74" t="s">
        <v>2833</v>
      </c>
      <c r="K1517" s="75">
        <v>8209213</v>
      </c>
      <c r="L1517" s="75">
        <v>0</v>
      </c>
      <c r="M1517" s="75">
        <v>214089885</v>
      </c>
      <c r="N1517" s="75">
        <v>214089885</v>
      </c>
      <c r="O1517" s="75">
        <v>205880672</v>
      </c>
      <c r="P1517" s="75">
        <v>214089885</v>
      </c>
      <c r="Q1517" s="75">
        <v>205880672</v>
      </c>
      <c r="R1517" s="75">
        <v>214089885</v>
      </c>
      <c r="S1517" s="75">
        <v>205880672</v>
      </c>
    </row>
    <row r="1518" spans="1:19" x14ac:dyDescent="0.35">
      <c r="A1518" s="74" t="s">
        <v>1523</v>
      </c>
      <c r="B1518" s="74">
        <v>248</v>
      </c>
      <c r="C1518" s="74" t="s">
        <v>1810</v>
      </c>
      <c r="D1518" s="74">
        <v>248901</v>
      </c>
      <c r="E1518" s="74" t="s">
        <v>2810</v>
      </c>
      <c r="F1518" s="75">
        <v>626925961</v>
      </c>
      <c r="G1518" s="75">
        <v>626925961</v>
      </c>
      <c r="H1518" s="75">
        <v>626925961</v>
      </c>
      <c r="I1518" s="74" t="s">
        <v>2829</v>
      </c>
      <c r="J1518" s="74" t="s">
        <v>2832</v>
      </c>
      <c r="K1518" s="75">
        <v>11208471</v>
      </c>
      <c r="L1518" s="75">
        <v>6249403</v>
      </c>
      <c r="M1518" s="75">
        <v>638134432</v>
      </c>
      <c r="N1518" s="75">
        <v>631885029</v>
      </c>
      <c r="O1518" s="75">
        <v>620676558</v>
      </c>
      <c r="P1518" s="75">
        <v>723236232</v>
      </c>
      <c r="Q1518" s="75">
        <v>712027761</v>
      </c>
      <c r="R1518" s="75">
        <v>716986829</v>
      </c>
      <c r="S1518" s="75">
        <v>705778358</v>
      </c>
    </row>
    <row r="1519" spans="1:19" x14ac:dyDescent="0.35">
      <c r="A1519" s="74" t="s">
        <v>1524</v>
      </c>
      <c r="B1519" s="74">
        <v>248</v>
      </c>
      <c r="C1519" s="74" t="s">
        <v>1810</v>
      </c>
      <c r="D1519" s="74">
        <v>248902</v>
      </c>
      <c r="E1519" s="74" t="s">
        <v>2540</v>
      </c>
      <c r="F1519" s="75">
        <v>443609087</v>
      </c>
      <c r="G1519" s="75">
        <v>443609087</v>
      </c>
      <c r="H1519" s="75">
        <v>443609087</v>
      </c>
      <c r="I1519" s="74" t="s">
        <v>2829</v>
      </c>
      <c r="J1519" s="74" t="s">
        <v>2832</v>
      </c>
      <c r="K1519" s="75">
        <v>1771877</v>
      </c>
      <c r="L1519" s="75">
        <v>802193</v>
      </c>
      <c r="M1519" s="75">
        <v>445380964</v>
      </c>
      <c r="N1519" s="75">
        <v>444578771</v>
      </c>
      <c r="O1519" s="75">
        <v>442806894</v>
      </c>
      <c r="P1519" s="75">
        <v>445380964</v>
      </c>
      <c r="Q1519" s="75">
        <v>443609087</v>
      </c>
      <c r="R1519" s="75">
        <v>444578771</v>
      </c>
      <c r="S1519" s="75">
        <v>442806894</v>
      </c>
    </row>
    <row r="1520" spans="1:19" x14ac:dyDescent="0.35">
      <c r="A1520" s="74" t="s">
        <v>1525</v>
      </c>
      <c r="B1520" s="74">
        <v>249</v>
      </c>
      <c r="C1520" s="74" t="s">
        <v>1811</v>
      </c>
      <c r="D1520" s="74">
        <v>61905</v>
      </c>
      <c r="E1520" s="74" t="s">
        <v>2151</v>
      </c>
      <c r="F1520" s="75">
        <v>697890</v>
      </c>
      <c r="G1520" s="75">
        <v>697890</v>
      </c>
      <c r="H1520" s="75">
        <v>697890</v>
      </c>
      <c r="I1520" s="74" t="s">
        <v>2829</v>
      </c>
      <c r="J1520" s="74" t="s">
        <v>2833</v>
      </c>
      <c r="K1520" s="75">
        <v>10000</v>
      </c>
      <c r="L1520" s="75">
        <v>0</v>
      </c>
      <c r="M1520" s="75">
        <v>707890</v>
      </c>
      <c r="N1520" s="75">
        <v>707890</v>
      </c>
      <c r="O1520" s="75">
        <v>697890</v>
      </c>
      <c r="P1520" s="75">
        <v>707890</v>
      </c>
      <c r="Q1520" s="75">
        <v>697890</v>
      </c>
      <c r="R1520" s="75">
        <v>707890</v>
      </c>
      <c r="S1520" s="75">
        <v>697890</v>
      </c>
    </row>
    <row r="1521" spans="1:19" x14ac:dyDescent="0.35">
      <c r="A1521" s="74" t="s">
        <v>1526</v>
      </c>
      <c r="B1521" s="74">
        <v>249</v>
      </c>
      <c r="C1521" s="74" t="s">
        <v>1811</v>
      </c>
      <c r="D1521" s="74">
        <v>61911</v>
      </c>
      <c r="E1521" s="74" t="s">
        <v>2156</v>
      </c>
      <c r="F1521" s="75">
        <v>1086982259</v>
      </c>
      <c r="G1521" s="75">
        <v>1086982259</v>
      </c>
      <c r="H1521" s="75">
        <v>1086982259</v>
      </c>
      <c r="I1521" s="74" t="s">
        <v>2829</v>
      </c>
      <c r="J1521" s="74" t="s">
        <v>2833</v>
      </c>
      <c r="K1521" s="75">
        <v>18518379</v>
      </c>
      <c r="L1521" s="75">
        <v>0</v>
      </c>
      <c r="M1521" s="75">
        <v>1105500638</v>
      </c>
      <c r="N1521" s="75">
        <v>1105500638</v>
      </c>
      <c r="O1521" s="75">
        <v>1086982259</v>
      </c>
      <c r="P1521" s="75">
        <v>1105500638</v>
      </c>
      <c r="Q1521" s="75">
        <v>1086982259</v>
      </c>
      <c r="R1521" s="75">
        <v>1105500638</v>
      </c>
      <c r="S1521" s="75">
        <v>1086982259</v>
      </c>
    </row>
    <row r="1522" spans="1:19" x14ac:dyDescent="0.35">
      <c r="A1522" s="74" t="s">
        <v>1527</v>
      </c>
      <c r="B1522" s="74">
        <v>249</v>
      </c>
      <c r="C1522" s="74" t="s">
        <v>1811</v>
      </c>
      <c r="D1522" s="74">
        <v>119902</v>
      </c>
      <c r="E1522" s="74" t="s">
        <v>1843</v>
      </c>
      <c r="F1522" s="75">
        <v>15168853</v>
      </c>
      <c r="G1522" s="75">
        <v>15168853</v>
      </c>
      <c r="H1522" s="75">
        <v>15168853</v>
      </c>
      <c r="I1522" s="74" t="s">
        <v>2829</v>
      </c>
      <c r="J1522" s="74" t="s">
        <v>2833</v>
      </c>
      <c r="K1522" s="75">
        <v>175000</v>
      </c>
      <c r="L1522" s="75">
        <v>0</v>
      </c>
      <c r="M1522" s="75">
        <v>15343853</v>
      </c>
      <c r="N1522" s="75">
        <v>15343853</v>
      </c>
      <c r="O1522" s="75">
        <v>15168853</v>
      </c>
      <c r="P1522" s="75">
        <v>15343853</v>
      </c>
      <c r="Q1522" s="75">
        <v>15168853</v>
      </c>
      <c r="R1522" s="75">
        <v>15343853</v>
      </c>
      <c r="S1522" s="75">
        <v>15168853</v>
      </c>
    </row>
    <row r="1523" spans="1:19" x14ac:dyDescent="0.35">
      <c r="A1523" s="74" t="s">
        <v>1528</v>
      </c>
      <c r="B1523" s="74">
        <v>249</v>
      </c>
      <c r="C1523" s="74" t="s">
        <v>1811</v>
      </c>
      <c r="D1523" s="74">
        <v>184901</v>
      </c>
      <c r="E1523" s="74" t="s">
        <v>2640</v>
      </c>
      <c r="F1523" s="75">
        <v>72362239</v>
      </c>
      <c r="G1523" s="75">
        <v>84812986</v>
      </c>
      <c r="H1523" s="75">
        <v>72362239</v>
      </c>
      <c r="I1523" s="74" t="s">
        <v>2829</v>
      </c>
      <c r="J1523" s="74" t="s">
        <v>2833</v>
      </c>
      <c r="K1523" s="75">
        <v>2020467</v>
      </c>
      <c r="L1523" s="75">
        <v>0</v>
      </c>
      <c r="M1523" s="75">
        <v>74382706</v>
      </c>
      <c r="N1523" s="75">
        <v>74382706</v>
      </c>
      <c r="O1523" s="75">
        <v>72362239</v>
      </c>
      <c r="P1523" s="75">
        <v>74382706</v>
      </c>
      <c r="Q1523" s="75">
        <v>72362239</v>
      </c>
      <c r="R1523" s="75">
        <v>74382706</v>
      </c>
      <c r="S1523" s="75">
        <v>72362239</v>
      </c>
    </row>
    <row r="1524" spans="1:19" x14ac:dyDescent="0.35">
      <c r="A1524" s="74" t="s">
        <v>1529</v>
      </c>
      <c r="B1524" s="74">
        <v>249</v>
      </c>
      <c r="C1524" s="74" t="s">
        <v>1811</v>
      </c>
      <c r="D1524" s="74">
        <v>184902</v>
      </c>
      <c r="E1524" s="74" t="s">
        <v>2641</v>
      </c>
      <c r="F1524" s="75">
        <v>125230520</v>
      </c>
      <c r="G1524" s="75">
        <v>132915992</v>
      </c>
      <c r="H1524" s="75">
        <v>125230520</v>
      </c>
      <c r="I1524" s="74" t="s">
        <v>2829</v>
      </c>
      <c r="J1524" s="74" t="s">
        <v>2833</v>
      </c>
      <c r="K1524" s="75">
        <v>5110408</v>
      </c>
      <c r="L1524" s="75">
        <v>0</v>
      </c>
      <c r="M1524" s="75">
        <v>130340928</v>
      </c>
      <c r="N1524" s="75">
        <v>130340928</v>
      </c>
      <c r="O1524" s="75">
        <v>125230520</v>
      </c>
      <c r="P1524" s="75">
        <v>130340928</v>
      </c>
      <c r="Q1524" s="75">
        <v>125230520</v>
      </c>
      <c r="R1524" s="75">
        <v>130340928</v>
      </c>
      <c r="S1524" s="75">
        <v>125230520</v>
      </c>
    </row>
    <row r="1525" spans="1:19" x14ac:dyDescent="0.35">
      <c r="A1525" s="74" t="s">
        <v>1530</v>
      </c>
      <c r="B1525" s="74">
        <v>249</v>
      </c>
      <c r="C1525" s="74" t="s">
        <v>1811</v>
      </c>
      <c r="D1525" s="74">
        <v>220915</v>
      </c>
      <c r="E1525" s="74" t="s">
        <v>2647</v>
      </c>
      <c r="F1525" s="75">
        <v>29304589</v>
      </c>
      <c r="G1525" s="75">
        <v>29304589</v>
      </c>
      <c r="H1525" s="75">
        <v>29304589</v>
      </c>
      <c r="I1525" s="74" t="s">
        <v>2829</v>
      </c>
      <c r="J1525" s="74" t="s">
        <v>2833</v>
      </c>
      <c r="K1525" s="75">
        <v>1467230</v>
      </c>
      <c r="L1525" s="75">
        <v>0</v>
      </c>
      <c r="M1525" s="75">
        <v>30771819</v>
      </c>
      <c r="N1525" s="75">
        <v>30771819</v>
      </c>
      <c r="O1525" s="75">
        <v>29304589</v>
      </c>
      <c r="P1525" s="75">
        <v>30771819</v>
      </c>
      <c r="Q1525" s="75">
        <v>29304589</v>
      </c>
      <c r="R1525" s="75">
        <v>30771819</v>
      </c>
      <c r="S1525" s="75">
        <v>29304589</v>
      </c>
    </row>
    <row r="1526" spans="1:19" x14ac:dyDescent="0.35">
      <c r="A1526" s="74" t="s">
        <v>1531</v>
      </c>
      <c r="B1526" s="74">
        <v>249</v>
      </c>
      <c r="C1526" s="74" t="s">
        <v>1811</v>
      </c>
      <c r="D1526" s="74">
        <v>249901</v>
      </c>
      <c r="E1526" s="74" t="s">
        <v>2589</v>
      </c>
      <c r="F1526" s="75">
        <v>401440375</v>
      </c>
      <c r="G1526" s="75">
        <v>419443207</v>
      </c>
      <c r="H1526" s="75">
        <v>401440375</v>
      </c>
      <c r="I1526" s="74" t="s">
        <v>2829</v>
      </c>
      <c r="J1526" s="74" t="s">
        <v>2833</v>
      </c>
      <c r="K1526" s="75">
        <v>8134133</v>
      </c>
      <c r="L1526" s="75">
        <v>0</v>
      </c>
      <c r="M1526" s="75">
        <v>409574508</v>
      </c>
      <c r="N1526" s="75">
        <v>409574508</v>
      </c>
      <c r="O1526" s="75">
        <v>401440375</v>
      </c>
      <c r="P1526" s="75">
        <v>409574508</v>
      </c>
      <c r="Q1526" s="75">
        <v>401440375</v>
      </c>
      <c r="R1526" s="75">
        <v>409574508</v>
      </c>
      <c r="S1526" s="75">
        <v>401440375</v>
      </c>
    </row>
    <row r="1527" spans="1:19" x14ac:dyDescent="0.35">
      <c r="A1527" s="74" t="s">
        <v>1532</v>
      </c>
      <c r="B1527" s="74">
        <v>249</v>
      </c>
      <c r="C1527" s="74" t="s">
        <v>1811</v>
      </c>
      <c r="D1527" s="74">
        <v>249902</v>
      </c>
      <c r="E1527" s="74" t="s">
        <v>2811</v>
      </c>
      <c r="F1527" s="75">
        <v>780973742</v>
      </c>
      <c r="G1527" s="75">
        <v>811954332</v>
      </c>
      <c r="H1527" s="75">
        <v>780973742</v>
      </c>
      <c r="I1527" s="74" t="s">
        <v>2829</v>
      </c>
      <c r="J1527" s="74" t="s">
        <v>2833</v>
      </c>
      <c r="K1527" s="75">
        <v>12512713</v>
      </c>
      <c r="L1527" s="75">
        <v>0</v>
      </c>
      <c r="M1527" s="75">
        <v>793486455</v>
      </c>
      <c r="N1527" s="75">
        <v>793486455</v>
      </c>
      <c r="O1527" s="75">
        <v>780973742</v>
      </c>
      <c r="P1527" s="75">
        <v>793486455</v>
      </c>
      <c r="Q1527" s="75">
        <v>780973742</v>
      </c>
      <c r="R1527" s="75">
        <v>793486455</v>
      </c>
      <c r="S1527" s="75">
        <v>780973742</v>
      </c>
    </row>
    <row r="1528" spans="1:19" x14ac:dyDescent="0.35">
      <c r="A1528" s="74" t="s">
        <v>1533</v>
      </c>
      <c r="B1528" s="74">
        <v>249</v>
      </c>
      <c r="C1528" s="74" t="s">
        <v>1811</v>
      </c>
      <c r="D1528" s="74">
        <v>249903</v>
      </c>
      <c r="E1528" s="74" t="s">
        <v>2812</v>
      </c>
      <c r="F1528" s="75">
        <v>1411217758</v>
      </c>
      <c r="G1528" s="75">
        <v>1429120621</v>
      </c>
      <c r="H1528" s="75">
        <v>1411217758</v>
      </c>
      <c r="I1528" s="74" t="s">
        <v>2829</v>
      </c>
      <c r="J1528" s="74" t="s">
        <v>2833</v>
      </c>
      <c r="K1528" s="75">
        <v>22667079</v>
      </c>
      <c r="L1528" s="75">
        <v>5816315</v>
      </c>
      <c r="M1528" s="75">
        <v>1433884837</v>
      </c>
      <c r="N1528" s="75">
        <v>1428068522</v>
      </c>
      <c r="O1528" s="75">
        <v>1405401443</v>
      </c>
      <c r="P1528" s="75">
        <v>1433884837</v>
      </c>
      <c r="Q1528" s="75">
        <v>1411217758</v>
      </c>
      <c r="R1528" s="75">
        <v>1428068522</v>
      </c>
      <c r="S1528" s="75">
        <v>1405401443</v>
      </c>
    </row>
    <row r="1529" spans="1:19" x14ac:dyDescent="0.35">
      <c r="A1529" s="74" t="s">
        <v>1534</v>
      </c>
      <c r="B1529" s="74">
        <v>249</v>
      </c>
      <c r="C1529" s="74" t="s">
        <v>1811</v>
      </c>
      <c r="D1529" s="74">
        <v>249904</v>
      </c>
      <c r="E1529" s="74" t="s">
        <v>2813</v>
      </c>
      <c r="F1529" s="75">
        <v>583513010</v>
      </c>
      <c r="G1529" s="75">
        <v>597755237</v>
      </c>
      <c r="H1529" s="75">
        <v>583513010</v>
      </c>
      <c r="I1529" s="74" t="s">
        <v>2829</v>
      </c>
      <c r="J1529" s="74" t="s">
        <v>2833</v>
      </c>
      <c r="K1529" s="75">
        <v>7331834</v>
      </c>
      <c r="L1529" s="75">
        <v>0</v>
      </c>
      <c r="M1529" s="75">
        <v>590844844</v>
      </c>
      <c r="N1529" s="75">
        <v>590844844</v>
      </c>
      <c r="O1529" s="75">
        <v>583513010</v>
      </c>
      <c r="P1529" s="75">
        <v>590844844</v>
      </c>
      <c r="Q1529" s="75">
        <v>583513010</v>
      </c>
      <c r="R1529" s="75">
        <v>590844844</v>
      </c>
      <c r="S1529" s="75">
        <v>583513010</v>
      </c>
    </row>
    <row r="1530" spans="1:19" x14ac:dyDescent="0.35">
      <c r="A1530" s="74" t="s">
        <v>1535</v>
      </c>
      <c r="B1530" s="74">
        <v>249</v>
      </c>
      <c r="C1530" s="74" t="s">
        <v>1811</v>
      </c>
      <c r="D1530" s="74">
        <v>249905</v>
      </c>
      <c r="E1530" s="74" t="s">
        <v>2814</v>
      </c>
      <c r="F1530" s="75">
        <v>2251569151</v>
      </c>
      <c r="G1530" s="75">
        <v>2365238901</v>
      </c>
      <c r="H1530" s="75">
        <v>2251569151</v>
      </c>
      <c r="I1530" s="74" t="s">
        <v>2829</v>
      </c>
      <c r="J1530" s="74" t="s">
        <v>2833</v>
      </c>
      <c r="K1530" s="75">
        <v>30609191</v>
      </c>
      <c r="L1530" s="75">
        <v>0</v>
      </c>
      <c r="M1530" s="75">
        <v>2282178342</v>
      </c>
      <c r="N1530" s="75">
        <v>2282178342</v>
      </c>
      <c r="O1530" s="75">
        <v>2251569151</v>
      </c>
      <c r="P1530" s="75">
        <v>2282178342</v>
      </c>
      <c r="Q1530" s="75">
        <v>2251569151</v>
      </c>
      <c r="R1530" s="75">
        <v>2282178342</v>
      </c>
      <c r="S1530" s="75">
        <v>2251569151</v>
      </c>
    </row>
    <row r="1531" spans="1:19" x14ac:dyDescent="0.35">
      <c r="A1531" s="74" t="s">
        <v>1536</v>
      </c>
      <c r="B1531" s="74">
        <v>249</v>
      </c>
      <c r="C1531" s="74" t="s">
        <v>1811</v>
      </c>
      <c r="D1531" s="74">
        <v>249906</v>
      </c>
      <c r="E1531" s="74" t="s">
        <v>2815</v>
      </c>
      <c r="F1531" s="75">
        <v>406958034</v>
      </c>
      <c r="G1531" s="75">
        <v>425972655</v>
      </c>
      <c r="H1531" s="75">
        <v>406958034</v>
      </c>
      <c r="I1531" s="74" t="s">
        <v>2829</v>
      </c>
      <c r="J1531" s="74" t="s">
        <v>2833</v>
      </c>
      <c r="K1531" s="75">
        <v>10886557</v>
      </c>
      <c r="L1531" s="75">
        <v>0</v>
      </c>
      <c r="M1531" s="75">
        <v>417844591</v>
      </c>
      <c r="N1531" s="75">
        <v>417844591</v>
      </c>
      <c r="O1531" s="75">
        <v>406958034</v>
      </c>
      <c r="P1531" s="75">
        <v>417844591</v>
      </c>
      <c r="Q1531" s="75">
        <v>406958034</v>
      </c>
      <c r="R1531" s="75">
        <v>417844591</v>
      </c>
      <c r="S1531" s="75">
        <v>406958034</v>
      </c>
    </row>
    <row r="1532" spans="1:19" x14ac:dyDescent="0.35">
      <c r="A1532" s="74" t="s">
        <v>1537</v>
      </c>
      <c r="B1532" s="74">
        <v>249</v>
      </c>
      <c r="C1532" s="74" t="s">
        <v>1811</v>
      </c>
      <c r="D1532" s="74">
        <v>249908</v>
      </c>
      <c r="E1532" s="74" t="s">
        <v>2104</v>
      </c>
      <c r="F1532" s="75">
        <v>306259374</v>
      </c>
      <c r="G1532" s="75">
        <v>363156356</v>
      </c>
      <c r="H1532" s="75">
        <v>306259374</v>
      </c>
      <c r="I1532" s="74" t="s">
        <v>2829</v>
      </c>
      <c r="J1532" s="74" t="s">
        <v>2833</v>
      </c>
      <c r="K1532" s="75">
        <v>2932922</v>
      </c>
      <c r="L1532" s="75">
        <v>4065150</v>
      </c>
      <c r="M1532" s="75">
        <v>309192296</v>
      </c>
      <c r="N1532" s="75">
        <v>305127146</v>
      </c>
      <c r="O1532" s="75">
        <v>302194224</v>
      </c>
      <c r="P1532" s="75">
        <v>309192296</v>
      </c>
      <c r="Q1532" s="75">
        <v>306259374</v>
      </c>
      <c r="R1532" s="75">
        <v>305127146</v>
      </c>
      <c r="S1532" s="75">
        <v>302194224</v>
      </c>
    </row>
    <row r="1533" spans="1:19" x14ac:dyDescent="0.35">
      <c r="A1533" s="74" t="s">
        <v>1538</v>
      </c>
      <c r="B1533" s="74">
        <v>250</v>
      </c>
      <c r="C1533" s="74" t="s">
        <v>1812</v>
      </c>
      <c r="D1533" s="74">
        <v>32902</v>
      </c>
      <c r="E1533" s="74" t="s">
        <v>2000</v>
      </c>
      <c r="F1533" s="75">
        <v>2223335</v>
      </c>
      <c r="G1533" s="75">
        <v>2223335</v>
      </c>
      <c r="H1533" s="75">
        <v>2223335</v>
      </c>
      <c r="I1533" s="74" t="s">
        <v>2829</v>
      </c>
      <c r="J1533" s="74" t="s">
        <v>2833</v>
      </c>
      <c r="K1533" s="75">
        <v>216160</v>
      </c>
      <c r="L1533" s="75">
        <v>0</v>
      </c>
      <c r="M1533" s="75">
        <v>2439495</v>
      </c>
      <c r="N1533" s="75">
        <v>2439495</v>
      </c>
      <c r="O1533" s="75">
        <v>2223335</v>
      </c>
      <c r="P1533" s="75">
        <v>2439495</v>
      </c>
      <c r="Q1533" s="75">
        <v>2223335</v>
      </c>
      <c r="R1533" s="75">
        <v>2439495</v>
      </c>
      <c r="S1533" s="75">
        <v>2223335</v>
      </c>
    </row>
    <row r="1534" spans="1:19" x14ac:dyDescent="0.35">
      <c r="A1534" s="74" t="s">
        <v>1539</v>
      </c>
      <c r="B1534" s="74">
        <v>250</v>
      </c>
      <c r="C1534" s="74" t="s">
        <v>1812</v>
      </c>
      <c r="D1534" s="74">
        <v>112908</v>
      </c>
      <c r="E1534" s="74" t="s">
        <v>5232</v>
      </c>
      <c r="F1534" s="75">
        <v>1082562</v>
      </c>
      <c r="G1534" s="75">
        <v>1082562</v>
      </c>
      <c r="H1534" s="75">
        <v>1082562</v>
      </c>
      <c r="I1534" s="74" t="s">
        <v>2829</v>
      </c>
      <c r="J1534" s="74" t="s">
        <v>2833</v>
      </c>
      <c r="K1534" s="75">
        <v>10000</v>
      </c>
      <c r="L1534" s="75">
        <v>0</v>
      </c>
      <c r="M1534" s="75">
        <v>1092562</v>
      </c>
      <c r="N1534" s="75">
        <v>1092562</v>
      </c>
      <c r="O1534" s="75">
        <v>1082562</v>
      </c>
      <c r="P1534" s="75">
        <v>1092562</v>
      </c>
      <c r="Q1534" s="75">
        <v>1082562</v>
      </c>
      <c r="R1534" s="75">
        <v>1092562</v>
      </c>
      <c r="S1534" s="75">
        <v>1082562</v>
      </c>
    </row>
    <row r="1535" spans="1:19" x14ac:dyDescent="0.35">
      <c r="A1535" s="74" t="s">
        <v>1540</v>
      </c>
      <c r="B1535" s="74">
        <v>250</v>
      </c>
      <c r="C1535" s="74" t="s">
        <v>1812</v>
      </c>
      <c r="D1535" s="74">
        <v>230901</v>
      </c>
      <c r="E1535" s="74" t="s">
        <v>2652</v>
      </c>
      <c r="F1535" s="75">
        <v>42002590</v>
      </c>
      <c r="G1535" s="75">
        <v>43858711</v>
      </c>
      <c r="H1535" s="75">
        <v>42002590</v>
      </c>
      <c r="I1535" s="74" t="s">
        <v>2829</v>
      </c>
      <c r="J1535" s="74" t="s">
        <v>2833</v>
      </c>
      <c r="K1535" s="75">
        <v>649847</v>
      </c>
      <c r="L1535" s="75">
        <v>0</v>
      </c>
      <c r="M1535" s="75">
        <v>42652437</v>
      </c>
      <c r="N1535" s="75">
        <v>42652437</v>
      </c>
      <c r="O1535" s="75">
        <v>42002590</v>
      </c>
      <c r="P1535" s="75">
        <v>42652437</v>
      </c>
      <c r="Q1535" s="75">
        <v>42002590</v>
      </c>
      <c r="R1535" s="75">
        <v>42652437</v>
      </c>
      <c r="S1535" s="75">
        <v>42002590</v>
      </c>
    </row>
    <row r="1536" spans="1:19" x14ac:dyDescent="0.35">
      <c r="A1536" s="74" t="s">
        <v>1541</v>
      </c>
      <c r="B1536" s="74">
        <v>250</v>
      </c>
      <c r="C1536" s="74" t="s">
        <v>1812</v>
      </c>
      <c r="D1536" s="74">
        <v>230904</v>
      </c>
      <c r="E1536" s="74" t="s">
        <v>2764</v>
      </c>
      <c r="F1536" s="75">
        <v>6504335</v>
      </c>
      <c r="G1536" s="75">
        <v>6504335</v>
      </c>
      <c r="H1536" s="75">
        <v>6504335</v>
      </c>
      <c r="I1536" s="74" t="s">
        <v>2829</v>
      </c>
      <c r="J1536" s="74" t="s">
        <v>2833</v>
      </c>
      <c r="K1536" s="75">
        <v>577800</v>
      </c>
      <c r="L1536" s="75">
        <v>0</v>
      </c>
      <c r="M1536" s="75">
        <v>7082135</v>
      </c>
      <c r="N1536" s="75">
        <v>7082135</v>
      </c>
      <c r="O1536" s="75">
        <v>6504335</v>
      </c>
      <c r="P1536" s="75">
        <v>7082135</v>
      </c>
      <c r="Q1536" s="75">
        <v>6504335</v>
      </c>
      <c r="R1536" s="75">
        <v>7082135</v>
      </c>
      <c r="S1536" s="75">
        <v>6504335</v>
      </c>
    </row>
    <row r="1537" spans="1:19" x14ac:dyDescent="0.35">
      <c r="A1537" s="74" t="s">
        <v>1542</v>
      </c>
      <c r="B1537" s="74">
        <v>250</v>
      </c>
      <c r="C1537" s="74" t="s">
        <v>1812</v>
      </c>
      <c r="D1537" s="74">
        <v>230905</v>
      </c>
      <c r="E1537" s="74" t="s">
        <v>2765</v>
      </c>
      <c r="F1537" s="75">
        <v>236879874</v>
      </c>
      <c r="G1537" s="75">
        <v>240849150</v>
      </c>
      <c r="H1537" s="75">
        <v>236879874</v>
      </c>
      <c r="I1537" s="74" t="s">
        <v>2829</v>
      </c>
      <c r="J1537" s="74" t="s">
        <v>2833</v>
      </c>
      <c r="K1537" s="75">
        <v>11851417</v>
      </c>
      <c r="L1537" s="75">
        <v>0</v>
      </c>
      <c r="M1537" s="75">
        <v>248731291</v>
      </c>
      <c r="N1537" s="75">
        <v>248731291</v>
      </c>
      <c r="O1537" s="75">
        <v>236879874</v>
      </c>
      <c r="P1537" s="75">
        <v>248731291</v>
      </c>
      <c r="Q1537" s="75">
        <v>236879874</v>
      </c>
      <c r="R1537" s="75">
        <v>248731291</v>
      </c>
      <c r="S1537" s="75">
        <v>236879874</v>
      </c>
    </row>
    <row r="1538" spans="1:19" x14ac:dyDescent="0.35">
      <c r="A1538" s="74" t="s">
        <v>1543</v>
      </c>
      <c r="B1538" s="74">
        <v>250</v>
      </c>
      <c r="C1538" s="74" t="s">
        <v>1812</v>
      </c>
      <c r="D1538" s="74">
        <v>250902</v>
      </c>
      <c r="E1538" s="74" t="s">
        <v>2816</v>
      </c>
      <c r="F1538" s="75">
        <v>763634965</v>
      </c>
      <c r="G1538" s="75">
        <v>778739801</v>
      </c>
      <c r="H1538" s="75">
        <v>763634965</v>
      </c>
      <c r="I1538" s="74" t="s">
        <v>2829</v>
      </c>
      <c r="J1538" s="74" t="s">
        <v>2833</v>
      </c>
      <c r="K1538" s="75">
        <v>11916824</v>
      </c>
      <c r="L1538" s="75">
        <v>0</v>
      </c>
      <c r="M1538" s="75">
        <v>775551789</v>
      </c>
      <c r="N1538" s="75">
        <v>775551789</v>
      </c>
      <c r="O1538" s="75">
        <v>763634965</v>
      </c>
      <c r="P1538" s="75">
        <v>775551789</v>
      </c>
      <c r="Q1538" s="75">
        <v>763634965</v>
      </c>
      <c r="R1538" s="75">
        <v>775551789</v>
      </c>
      <c r="S1538" s="75">
        <v>763634965</v>
      </c>
    </row>
    <row r="1539" spans="1:19" x14ac:dyDescent="0.35">
      <c r="A1539" s="74" t="s">
        <v>1544</v>
      </c>
      <c r="B1539" s="74">
        <v>250</v>
      </c>
      <c r="C1539" s="74" t="s">
        <v>1812</v>
      </c>
      <c r="D1539" s="74">
        <v>250903</v>
      </c>
      <c r="E1539" s="74" t="s">
        <v>2817</v>
      </c>
      <c r="F1539" s="75">
        <v>486239399</v>
      </c>
      <c r="G1539" s="75">
        <v>486472613</v>
      </c>
      <c r="H1539" s="75">
        <v>486239399</v>
      </c>
      <c r="I1539" s="74" t="s">
        <v>2829</v>
      </c>
      <c r="J1539" s="74" t="s">
        <v>2833</v>
      </c>
      <c r="K1539" s="75">
        <v>21363630</v>
      </c>
      <c r="L1539" s="75">
        <v>0</v>
      </c>
      <c r="M1539" s="75">
        <v>507603029</v>
      </c>
      <c r="N1539" s="75">
        <v>507603029</v>
      </c>
      <c r="O1539" s="75">
        <v>486239399</v>
      </c>
      <c r="P1539" s="75">
        <v>507603029</v>
      </c>
      <c r="Q1539" s="75">
        <v>486239399</v>
      </c>
      <c r="R1539" s="75">
        <v>507603029</v>
      </c>
      <c r="S1539" s="75">
        <v>486239399</v>
      </c>
    </row>
    <row r="1540" spans="1:19" x14ac:dyDescent="0.35">
      <c r="A1540" s="74" t="s">
        <v>1545</v>
      </c>
      <c r="B1540" s="74">
        <v>250</v>
      </c>
      <c r="C1540" s="74" t="s">
        <v>1812</v>
      </c>
      <c r="D1540" s="74">
        <v>250904</v>
      </c>
      <c r="E1540" s="74" t="s">
        <v>2818</v>
      </c>
      <c r="F1540" s="75">
        <v>419825586</v>
      </c>
      <c r="G1540" s="75">
        <v>420561423</v>
      </c>
      <c r="H1540" s="75">
        <v>419825586</v>
      </c>
      <c r="I1540" s="74" t="s">
        <v>2829</v>
      </c>
      <c r="J1540" s="74" t="s">
        <v>2833</v>
      </c>
      <c r="K1540" s="75">
        <v>21277787</v>
      </c>
      <c r="L1540" s="75">
        <v>0</v>
      </c>
      <c r="M1540" s="75">
        <v>441103373</v>
      </c>
      <c r="N1540" s="75">
        <v>441103373</v>
      </c>
      <c r="O1540" s="75">
        <v>419825586</v>
      </c>
      <c r="P1540" s="75">
        <v>441103373</v>
      </c>
      <c r="Q1540" s="75">
        <v>419825586</v>
      </c>
      <c r="R1540" s="75">
        <v>441103373</v>
      </c>
      <c r="S1540" s="75">
        <v>419825586</v>
      </c>
    </row>
    <row r="1541" spans="1:19" x14ac:dyDescent="0.35">
      <c r="A1541" s="74" t="s">
        <v>1546</v>
      </c>
      <c r="B1541" s="74">
        <v>250</v>
      </c>
      <c r="C1541" s="74" t="s">
        <v>1812</v>
      </c>
      <c r="D1541" s="74">
        <v>250905</v>
      </c>
      <c r="E1541" s="74" t="s">
        <v>2420</v>
      </c>
      <c r="F1541" s="75">
        <v>275886011</v>
      </c>
      <c r="G1541" s="75">
        <v>280653303</v>
      </c>
      <c r="H1541" s="75">
        <v>275886011</v>
      </c>
      <c r="I1541" s="74" t="s">
        <v>2829</v>
      </c>
      <c r="J1541" s="74" t="s">
        <v>2833</v>
      </c>
      <c r="K1541" s="75">
        <v>9595158</v>
      </c>
      <c r="L1541" s="75">
        <v>0</v>
      </c>
      <c r="M1541" s="75">
        <v>285481169</v>
      </c>
      <c r="N1541" s="75">
        <v>285481169</v>
      </c>
      <c r="O1541" s="75">
        <v>275886011</v>
      </c>
      <c r="P1541" s="75">
        <v>285481169</v>
      </c>
      <c r="Q1541" s="75">
        <v>275886011</v>
      </c>
      <c r="R1541" s="75">
        <v>285481169</v>
      </c>
      <c r="S1541" s="75">
        <v>275886011</v>
      </c>
    </row>
    <row r="1542" spans="1:19" x14ac:dyDescent="0.35">
      <c r="A1542" s="74" t="s">
        <v>1547</v>
      </c>
      <c r="B1542" s="74">
        <v>250</v>
      </c>
      <c r="C1542" s="74" t="s">
        <v>1812</v>
      </c>
      <c r="D1542" s="74">
        <v>250906</v>
      </c>
      <c r="E1542" s="74" t="s">
        <v>2666</v>
      </c>
      <c r="F1542" s="75">
        <v>227570276</v>
      </c>
      <c r="G1542" s="75">
        <v>229631978</v>
      </c>
      <c r="H1542" s="75">
        <v>227570276</v>
      </c>
      <c r="I1542" s="74" t="s">
        <v>2829</v>
      </c>
      <c r="J1542" s="74" t="s">
        <v>2833</v>
      </c>
      <c r="K1542" s="75">
        <v>13574275</v>
      </c>
      <c r="L1542" s="75">
        <v>0</v>
      </c>
      <c r="M1542" s="75">
        <v>241144551</v>
      </c>
      <c r="N1542" s="75">
        <v>241144551</v>
      </c>
      <c r="O1542" s="75">
        <v>227570276</v>
      </c>
      <c r="P1542" s="75">
        <v>241144551</v>
      </c>
      <c r="Q1542" s="75">
        <v>227570276</v>
      </c>
      <c r="R1542" s="75">
        <v>241144551</v>
      </c>
      <c r="S1542" s="75">
        <v>227570276</v>
      </c>
    </row>
    <row r="1543" spans="1:19" x14ac:dyDescent="0.35">
      <c r="A1543" s="74" t="s">
        <v>1548</v>
      </c>
      <c r="B1543" s="74">
        <v>250</v>
      </c>
      <c r="C1543" s="74" t="s">
        <v>1812</v>
      </c>
      <c r="D1543" s="74">
        <v>250907</v>
      </c>
      <c r="E1543" s="74" t="s">
        <v>2250</v>
      </c>
      <c r="F1543" s="75">
        <v>359844112</v>
      </c>
      <c r="G1543" s="75">
        <v>375339495</v>
      </c>
      <c r="H1543" s="75">
        <v>359844112</v>
      </c>
      <c r="I1543" s="74" t="s">
        <v>2829</v>
      </c>
      <c r="J1543" s="74" t="s">
        <v>2833</v>
      </c>
      <c r="K1543" s="75">
        <v>16600793</v>
      </c>
      <c r="L1543" s="75">
        <v>0</v>
      </c>
      <c r="M1543" s="75">
        <v>376444905</v>
      </c>
      <c r="N1543" s="75">
        <v>376444905</v>
      </c>
      <c r="O1543" s="75">
        <v>359844112</v>
      </c>
      <c r="P1543" s="75">
        <v>376444905</v>
      </c>
      <c r="Q1543" s="75">
        <v>359844112</v>
      </c>
      <c r="R1543" s="75">
        <v>376444905</v>
      </c>
      <c r="S1543" s="75">
        <v>359844112</v>
      </c>
    </row>
    <row r="1544" spans="1:19" x14ac:dyDescent="0.35">
      <c r="A1544" s="74" t="s">
        <v>1549</v>
      </c>
      <c r="B1544" s="74">
        <v>251</v>
      </c>
      <c r="C1544" s="74" t="s">
        <v>1813</v>
      </c>
      <c r="D1544" s="74">
        <v>83901</v>
      </c>
      <c r="E1544" s="74" t="s">
        <v>2263</v>
      </c>
      <c r="F1544" s="75">
        <v>21838845</v>
      </c>
      <c r="G1544" s="75">
        <v>22256689</v>
      </c>
      <c r="H1544" s="75">
        <v>21838845</v>
      </c>
      <c r="I1544" s="74" t="s">
        <v>2829</v>
      </c>
      <c r="J1544" s="74" t="s">
        <v>2833</v>
      </c>
      <c r="K1544" s="75">
        <v>20000</v>
      </c>
      <c r="L1544" s="75">
        <v>0</v>
      </c>
      <c r="M1544" s="75">
        <v>21858845</v>
      </c>
      <c r="N1544" s="75">
        <v>21858845</v>
      </c>
      <c r="O1544" s="75">
        <v>21838845</v>
      </c>
      <c r="P1544" s="75">
        <v>21858845</v>
      </c>
      <c r="Q1544" s="75">
        <v>21838845</v>
      </c>
      <c r="R1544" s="75">
        <v>21858845</v>
      </c>
      <c r="S1544" s="75">
        <v>21838845</v>
      </c>
    </row>
    <row r="1545" spans="1:19" x14ac:dyDescent="0.35">
      <c r="A1545" s="74" t="s">
        <v>1550</v>
      </c>
      <c r="B1545" s="74">
        <v>251</v>
      </c>
      <c r="C1545" s="74" t="s">
        <v>1813</v>
      </c>
      <c r="D1545" s="74">
        <v>223901</v>
      </c>
      <c r="E1545" s="74" t="s">
        <v>5244</v>
      </c>
      <c r="F1545" s="75">
        <v>20620067</v>
      </c>
      <c r="G1545" s="75">
        <v>20620067</v>
      </c>
      <c r="H1545" s="75">
        <v>20620067</v>
      </c>
      <c r="I1545" s="74" t="s">
        <v>2829</v>
      </c>
      <c r="J1545" s="74" t="s">
        <v>2833</v>
      </c>
      <c r="K1545" s="75">
        <v>30000</v>
      </c>
      <c r="L1545" s="75">
        <v>0</v>
      </c>
      <c r="M1545" s="75">
        <v>20650067</v>
      </c>
      <c r="N1545" s="75">
        <v>20650067</v>
      </c>
      <c r="O1545" s="75">
        <v>20620067</v>
      </c>
      <c r="P1545" s="75">
        <v>20650067</v>
      </c>
      <c r="Q1545" s="75">
        <v>20620067</v>
      </c>
      <c r="R1545" s="75">
        <v>20650067</v>
      </c>
      <c r="S1545" s="75">
        <v>20620067</v>
      </c>
    </row>
    <row r="1546" spans="1:19" x14ac:dyDescent="0.35">
      <c r="A1546" s="74" t="s">
        <v>1551</v>
      </c>
      <c r="B1546" s="74">
        <v>251</v>
      </c>
      <c r="C1546" s="74" t="s">
        <v>1813</v>
      </c>
      <c r="D1546" s="74">
        <v>251901</v>
      </c>
      <c r="E1546" s="74" t="s">
        <v>2819</v>
      </c>
      <c r="F1546" s="75">
        <v>1995314726</v>
      </c>
      <c r="G1546" s="75">
        <v>2007474758</v>
      </c>
      <c r="H1546" s="75">
        <v>1995314726</v>
      </c>
      <c r="I1546" s="74" t="s">
        <v>2829</v>
      </c>
      <c r="J1546" s="74" t="s">
        <v>2833</v>
      </c>
      <c r="K1546" s="75">
        <v>10911620</v>
      </c>
      <c r="L1546" s="75">
        <v>4801807</v>
      </c>
      <c r="M1546" s="75">
        <v>2006226346</v>
      </c>
      <c r="N1546" s="75">
        <v>2001424539</v>
      </c>
      <c r="O1546" s="75">
        <v>1990512919</v>
      </c>
      <c r="P1546" s="75">
        <v>2006226346</v>
      </c>
      <c r="Q1546" s="75">
        <v>1995314726</v>
      </c>
      <c r="R1546" s="75">
        <v>2001424539</v>
      </c>
      <c r="S1546" s="75">
        <v>1990512919</v>
      </c>
    </row>
    <row r="1547" spans="1:19" x14ac:dyDescent="0.35">
      <c r="A1547" s="74" t="s">
        <v>1552</v>
      </c>
      <c r="B1547" s="74">
        <v>251</v>
      </c>
      <c r="C1547" s="74" t="s">
        <v>1813</v>
      </c>
      <c r="D1547" s="74">
        <v>251902</v>
      </c>
      <c r="E1547" s="74" t="s">
        <v>2820</v>
      </c>
      <c r="F1547" s="75">
        <v>753046572</v>
      </c>
      <c r="G1547" s="75">
        <v>781137171</v>
      </c>
      <c r="H1547" s="75">
        <v>753046572</v>
      </c>
      <c r="I1547" s="74" t="s">
        <v>2829</v>
      </c>
      <c r="J1547" s="74" t="s">
        <v>2833</v>
      </c>
      <c r="K1547" s="75">
        <v>3562201</v>
      </c>
      <c r="L1547" s="75">
        <v>3541581</v>
      </c>
      <c r="M1547" s="75">
        <v>756608773</v>
      </c>
      <c r="N1547" s="75">
        <v>753067192</v>
      </c>
      <c r="O1547" s="75">
        <v>749504991</v>
      </c>
      <c r="P1547" s="75">
        <v>756608773</v>
      </c>
      <c r="Q1547" s="75">
        <v>753046572</v>
      </c>
      <c r="R1547" s="75">
        <v>753067192</v>
      </c>
      <c r="S1547" s="75">
        <v>749504991</v>
      </c>
    </row>
    <row r="1548" spans="1:19" x14ac:dyDescent="0.35">
      <c r="A1548" s="74" t="s">
        <v>1553</v>
      </c>
      <c r="B1548" s="74">
        <v>252</v>
      </c>
      <c r="C1548" s="74" t="s">
        <v>1814</v>
      </c>
      <c r="D1548" s="74">
        <v>119901</v>
      </c>
      <c r="E1548" s="74" t="s">
        <v>2446</v>
      </c>
      <c r="F1548" s="75">
        <v>12660671</v>
      </c>
      <c r="G1548" s="75">
        <v>12660671</v>
      </c>
      <c r="H1548" s="75">
        <v>12660671</v>
      </c>
      <c r="I1548" s="74" t="s">
        <v>2829</v>
      </c>
      <c r="J1548" s="74" t="s">
        <v>2833</v>
      </c>
      <c r="K1548" s="75">
        <v>84960</v>
      </c>
      <c r="L1548" s="75">
        <v>0</v>
      </c>
      <c r="M1548" s="75">
        <v>12745631</v>
      </c>
      <c r="N1548" s="75">
        <v>12745631</v>
      </c>
      <c r="O1548" s="75">
        <v>12660671</v>
      </c>
      <c r="P1548" s="75">
        <v>14693791</v>
      </c>
      <c r="Q1548" s="75">
        <v>14608831</v>
      </c>
      <c r="R1548" s="75">
        <v>14693791</v>
      </c>
      <c r="S1548" s="75">
        <v>14608831</v>
      </c>
    </row>
    <row r="1549" spans="1:19" x14ac:dyDescent="0.35">
      <c r="A1549" s="74" t="s">
        <v>1554</v>
      </c>
      <c r="B1549" s="74">
        <v>252</v>
      </c>
      <c r="C1549" s="74" t="s">
        <v>1814</v>
      </c>
      <c r="D1549" s="74">
        <v>224902</v>
      </c>
      <c r="E1549" s="74" t="s">
        <v>2721</v>
      </c>
      <c r="F1549" s="75">
        <v>4908205</v>
      </c>
      <c r="G1549" s="75">
        <v>4805532</v>
      </c>
      <c r="H1549" s="75">
        <v>4908205</v>
      </c>
      <c r="I1549" s="74" t="s">
        <v>2829</v>
      </c>
      <c r="J1549" s="74" t="s">
        <v>2833</v>
      </c>
      <c r="K1549" s="75">
        <v>30000</v>
      </c>
      <c r="L1549" s="75">
        <v>0</v>
      </c>
      <c r="M1549" s="75">
        <v>4938205</v>
      </c>
      <c r="N1549" s="75">
        <v>4938205</v>
      </c>
      <c r="O1549" s="75">
        <v>4908205</v>
      </c>
      <c r="P1549" s="75">
        <v>4938205</v>
      </c>
      <c r="Q1549" s="75">
        <v>4908205</v>
      </c>
      <c r="R1549" s="75">
        <v>4938205</v>
      </c>
      <c r="S1549" s="75">
        <v>4908205</v>
      </c>
    </row>
    <row r="1550" spans="1:19" x14ac:dyDescent="0.35">
      <c r="A1550" s="74" t="s">
        <v>1555</v>
      </c>
      <c r="B1550" s="74">
        <v>252</v>
      </c>
      <c r="C1550" s="74" t="s">
        <v>1814</v>
      </c>
      <c r="D1550" s="74">
        <v>252901</v>
      </c>
      <c r="E1550" s="74" t="s">
        <v>2722</v>
      </c>
      <c r="F1550" s="75">
        <v>730723949</v>
      </c>
      <c r="G1550" s="75">
        <v>725593498</v>
      </c>
      <c r="H1550" s="75">
        <v>730723949</v>
      </c>
      <c r="I1550" s="74" t="s">
        <v>2829</v>
      </c>
      <c r="J1550" s="74" t="s">
        <v>2833</v>
      </c>
      <c r="K1550" s="75">
        <v>28364390</v>
      </c>
      <c r="L1550" s="75">
        <v>0</v>
      </c>
      <c r="M1550" s="75">
        <v>759088339</v>
      </c>
      <c r="N1550" s="75">
        <v>759088339</v>
      </c>
      <c r="O1550" s="75">
        <v>730723949</v>
      </c>
      <c r="P1550" s="75">
        <v>778310739</v>
      </c>
      <c r="Q1550" s="75">
        <v>749946349</v>
      </c>
      <c r="R1550" s="75">
        <v>778310739</v>
      </c>
      <c r="S1550" s="75">
        <v>749946349</v>
      </c>
    </row>
    <row r="1551" spans="1:19" x14ac:dyDescent="0.35">
      <c r="A1551" s="74" t="s">
        <v>1556</v>
      </c>
      <c r="B1551" s="74">
        <v>252</v>
      </c>
      <c r="C1551" s="74" t="s">
        <v>1814</v>
      </c>
      <c r="D1551" s="74">
        <v>252902</v>
      </c>
      <c r="E1551" s="74" t="s">
        <v>2821</v>
      </c>
      <c r="F1551" s="75">
        <v>74222887</v>
      </c>
      <c r="G1551" s="75">
        <v>70538431</v>
      </c>
      <c r="H1551" s="75">
        <v>74222887</v>
      </c>
      <c r="I1551" s="74" t="s">
        <v>2829</v>
      </c>
      <c r="J1551" s="74" t="s">
        <v>2833</v>
      </c>
      <c r="K1551" s="75">
        <v>1331210</v>
      </c>
      <c r="L1551" s="75">
        <v>0</v>
      </c>
      <c r="M1551" s="75">
        <v>75554097</v>
      </c>
      <c r="N1551" s="75">
        <v>75554097</v>
      </c>
      <c r="O1551" s="75">
        <v>74222887</v>
      </c>
      <c r="P1551" s="75">
        <v>75554097</v>
      </c>
      <c r="Q1551" s="75">
        <v>74222887</v>
      </c>
      <c r="R1551" s="75">
        <v>75554097</v>
      </c>
      <c r="S1551" s="75">
        <v>74222887</v>
      </c>
    </row>
    <row r="1552" spans="1:19" x14ac:dyDescent="0.35">
      <c r="A1552" s="74" t="s">
        <v>1557</v>
      </c>
      <c r="B1552" s="74">
        <v>252</v>
      </c>
      <c r="C1552" s="74" t="s">
        <v>1814</v>
      </c>
      <c r="D1552" s="74">
        <v>252903</v>
      </c>
      <c r="E1552" s="74" t="s">
        <v>1845</v>
      </c>
      <c r="F1552" s="75">
        <v>193378030</v>
      </c>
      <c r="G1552" s="75">
        <v>192947943</v>
      </c>
      <c r="H1552" s="75">
        <v>193378030</v>
      </c>
      <c r="I1552" s="74" t="s">
        <v>2829</v>
      </c>
      <c r="J1552" s="74" t="s">
        <v>2833</v>
      </c>
      <c r="K1552" s="75">
        <v>6292240</v>
      </c>
      <c r="L1552" s="75">
        <v>0</v>
      </c>
      <c r="M1552" s="75">
        <v>199670270</v>
      </c>
      <c r="N1552" s="75">
        <v>199670270</v>
      </c>
      <c r="O1552" s="75">
        <v>193378030</v>
      </c>
      <c r="P1552" s="75">
        <v>278001256</v>
      </c>
      <c r="Q1552" s="75">
        <v>271709016</v>
      </c>
      <c r="R1552" s="75">
        <v>278001256</v>
      </c>
      <c r="S1552" s="75">
        <v>271709016</v>
      </c>
    </row>
    <row r="1553" spans="1:19" x14ac:dyDescent="0.35">
      <c r="A1553" s="74" t="s">
        <v>1558</v>
      </c>
      <c r="B1553" s="74">
        <v>253</v>
      </c>
      <c r="C1553" s="74" t="s">
        <v>1815</v>
      </c>
      <c r="D1553" s="74">
        <v>253901</v>
      </c>
      <c r="E1553" s="74" t="s">
        <v>5246</v>
      </c>
      <c r="F1553" s="75">
        <v>1264564081</v>
      </c>
      <c r="G1553" s="75">
        <v>1309597376</v>
      </c>
      <c r="H1553" s="75">
        <v>1264564081</v>
      </c>
      <c r="I1553" s="74" t="s">
        <v>2829</v>
      </c>
      <c r="J1553" s="74" t="s">
        <v>2833</v>
      </c>
      <c r="K1553" s="75">
        <v>27576493</v>
      </c>
      <c r="L1553" s="75">
        <v>22822658</v>
      </c>
      <c r="M1553" s="75">
        <v>1292140574</v>
      </c>
      <c r="N1553" s="75">
        <v>1269317916</v>
      </c>
      <c r="O1553" s="75">
        <v>1241741423</v>
      </c>
      <c r="P1553" s="75">
        <v>1292140574</v>
      </c>
      <c r="Q1553" s="75">
        <v>1264564081</v>
      </c>
      <c r="R1553" s="75">
        <v>1269317916</v>
      </c>
      <c r="S1553" s="75">
        <v>1241741423</v>
      </c>
    </row>
    <row r="1554" spans="1:19" x14ac:dyDescent="0.35">
      <c r="A1554" s="74" t="s">
        <v>1559</v>
      </c>
      <c r="B1554" s="74">
        <v>254</v>
      </c>
      <c r="C1554" s="74" t="s">
        <v>1816</v>
      </c>
      <c r="D1554" s="74">
        <v>232903</v>
      </c>
      <c r="E1554" s="74" t="s">
        <v>5238</v>
      </c>
      <c r="F1554" s="75">
        <v>102202504</v>
      </c>
      <c r="G1554" s="75">
        <v>102202504</v>
      </c>
      <c r="H1554" s="75">
        <v>102202504</v>
      </c>
      <c r="I1554" s="74" t="s">
        <v>2829</v>
      </c>
      <c r="J1554" s="74" t="s">
        <v>2832</v>
      </c>
      <c r="K1554" s="75">
        <v>752945</v>
      </c>
      <c r="L1554" s="75">
        <v>0</v>
      </c>
      <c r="M1554" s="75">
        <v>102955449</v>
      </c>
      <c r="N1554" s="75">
        <v>102955449</v>
      </c>
      <c r="O1554" s="75">
        <v>102202504</v>
      </c>
      <c r="P1554" s="75">
        <v>102955449</v>
      </c>
      <c r="Q1554" s="75">
        <v>102202504</v>
      </c>
      <c r="R1554" s="75">
        <v>102955449</v>
      </c>
      <c r="S1554" s="75">
        <v>102202504</v>
      </c>
    </row>
    <row r="1555" spans="1:19" x14ac:dyDescent="0.35">
      <c r="A1555" s="74" t="s">
        <v>1560</v>
      </c>
      <c r="B1555" s="74">
        <v>254</v>
      </c>
      <c r="C1555" s="74" t="s">
        <v>1816</v>
      </c>
      <c r="D1555" s="74">
        <v>254901</v>
      </c>
      <c r="E1555" s="74" t="s">
        <v>2823</v>
      </c>
      <c r="F1555" s="75">
        <v>1110153741</v>
      </c>
      <c r="G1555" s="75">
        <v>1110153741</v>
      </c>
      <c r="H1555" s="75">
        <v>1110153741</v>
      </c>
      <c r="I1555" s="74" t="s">
        <v>2829</v>
      </c>
      <c r="J1555" s="74" t="s">
        <v>2832</v>
      </c>
      <c r="K1555" s="75">
        <v>10169528</v>
      </c>
      <c r="L1555" s="75">
        <v>0</v>
      </c>
      <c r="M1555" s="75">
        <v>1120323269</v>
      </c>
      <c r="N1555" s="75">
        <v>1120323269</v>
      </c>
      <c r="O1555" s="75">
        <v>1110153741</v>
      </c>
      <c r="P1555" s="75">
        <v>1120323269</v>
      </c>
      <c r="Q1555" s="75">
        <v>1110153741</v>
      </c>
      <c r="R1555" s="75">
        <v>1120323269</v>
      </c>
      <c r="S1555" s="75">
        <v>1110153741</v>
      </c>
    </row>
    <row r="1556" spans="1:19" x14ac:dyDescent="0.35">
      <c r="A1556" s="74" t="s">
        <v>1561</v>
      </c>
      <c r="B1556" s="74">
        <v>254</v>
      </c>
      <c r="C1556" s="74" t="s">
        <v>1816</v>
      </c>
      <c r="D1556" s="74">
        <v>254902</v>
      </c>
      <c r="E1556" s="74" t="s">
        <v>2824</v>
      </c>
      <c r="F1556" s="75">
        <v>89334054</v>
      </c>
      <c r="G1556" s="75">
        <v>89334054</v>
      </c>
      <c r="H1556" s="75">
        <v>89334054</v>
      </c>
      <c r="I1556" s="74" t="s">
        <v>2829</v>
      </c>
      <c r="J1556" s="74" t="s">
        <v>2832</v>
      </c>
      <c r="K1556" s="75">
        <v>2469391</v>
      </c>
      <c r="L1556" s="75">
        <v>0</v>
      </c>
      <c r="M1556" s="75">
        <v>91803445</v>
      </c>
      <c r="N1556" s="75">
        <v>91803445</v>
      </c>
      <c r="O1556" s="75">
        <v>89334054</v>
      </c>
      <c r="P1556" s="75">
        <v>91803445</v>
      </c>
      <c r="Q1556" s="75">
        <v>89334054</v>
      </c>
      <c r="R1556" s="75">
        <v>91803445</v>
      </c>
      <c r="S1556" s="75">
        <v>89334054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19D36-13F3-4391-9A90-A938DFD58410}">
  <dimension ref="A1:S1555"/>
  <sheetViews>
    <sheetView topLeftCell="F1" workbookViewId="0">
      <selection activeCell="AT1" sqref="AT1"/>
    </sheetView>
  </sheetViews>
  <sheetFormatPr defaultColWidth="8.7265625" defaultRowHeight="14.5" x14ac:dyDescent="0.35"/>
  <cols>
    <col min="1" max="1" width="8.7265625" style="74"/>
    <col min="2" max="2" width="8.81640625" style="74" bestFit="1" customWidth="1"/>
    <col min="3" max="3" width="8.7265625" style="74"/>
    <col min="4" max="4" width="8.81640625" style="74" bestFit="1" customWidth="1"/>
    <col min="5" max="5" width="8.7265625" style="74"/>
    <col min="6" max="8" width="11.81640625" style="74" bestFit="1" customWidth="1"/>
    <col min="9" max="10" width="8.7265625" style="74"/>
    <col min="11" max="12" width="10.81640625" style="74" bestFit="1" customWidth="1"/>
    <col min="13" max="19" width="11.81640625" style="74" bestFit="1" customWidth="1"/>
    <col min="20" max="16384" width="8.7265625" style="74"/>
  </cols>
  <sheetData>
    <row r="1" spans="1:19" x14ac:dyDescent="0.35">
      <c r="A1" s="74" t="s">
        <v>7</v>
      </c>
      <c r="B1" s="74" t="s">
        <v>1562</v>
      </c>
      <c r="C1" s="74" t="s">
        <v>1563</v>
      </c>
      <c r="D1" s="74" t="s">
        <v>1817</v>
      </c>
      <c r="E1" s="74" t="s">
        <v>1818</v>
      </c>
      <c r="F1" s="74" t="s">
        <v>2825</v>
      </c>
      <c r="G1" s="74" t="s">
        <v>2826</v>
      </c>
      <c r="H1" s="74" t="s">
        <v>2827</v>
      </c>
      <c r="I1" s="74" t="s">
        <v>2828</v>
      </c>
      <c r="J1" s="74" t="s">
        <v>2831</v>
      </c>
      <c r="K1" s="74" t="s">
        <v>2838</v>
      </c>
      <c r="L1" s="74" t="s">
        <v>2839</v>
      </c>
      <c r="M1" s="74" t="s">
        <v>2840</v>
      </c>
      <c r="N1" s="74" t="s">
        <v>2841</v>
      </c>
      <c r="O1" s="74" t="s">
        <v>2842</v>
      </c>
      <c r="P1" s="74" t="s">
        <v>2843</v>
      </c>
      <c r="Q1" s="74" t="s">
        <v>2844</v>
      </c>
      <c r="R1" s="74" t="s">
        <v>2845</v>
      </c>
      <c r="S1" s="74" t="s">
        <v>2846</v>
      </c>
    </row>
    <row r="2" spans="1:19" x14ac:dyDescent="0.35">
      <c r="A2" s="74" t="s">
        <v>8</v>
      </c>
      <c r="B2" s="74">
        <v>1</v>
      </c>
      <c r="C2" s="74" t="s">
        <v>1564</v>
      </c>
      <c r="D2" s="74">
        <v>1902</v>
      </c>
      <c r="E2" s="74" t="s">
        <v>1819</v>
      </c>
      <c r="F2" s="74">
        <v>255828367</v>
      </c>
      <c r="G2" s="74">
        <v>255828367</v>
      </c>
      <c r="H2" s="74">
        <v>255828367</v>
      </c>
      <c r="I2" s="74" t="s">
        <v>2829</v>
      </c>
      <c r="J2" s="74" t="s">
        <v>2832</v>
      </c>
      <c r="K2" s="74">
        <v>4965043</v>
      </c>
      <c r="L2" s="74">
        <v>5941689</v>
      </c>
      <c r="M2" s="74">
        <v>260793410</v>
      </c>
      <c r="N2" s="74">
        <v>254851721</v>
      </c>
      <c r="O2" s="74">
        <v>249886678</v>
      </c>
      <c r="P2" s="74">
        <v>260793410</v>
      </c>
      <c r="Q2" s="74">
        <v>255828367</v>
      </c>
      <c r="R2" s="74">
        <v>254851721</v>
      </c>
      <c r="S2" s="74">
        <v>249886678</v>
      </c>
    </row>
    <row r="3" spans="1:19" x14ac:dyDescent="0.35">
      <c r="A3" s="74" t="s">
        <v>9</v>
      </c>
      <c r="B3" s="74">
        <v>1</v>
      </c>
      <c r="C3" s="74" t="s">
        <v>1564</v>
      </c>
      <c r="D3" s="74">
        <v>1903</v>
      </c>
      <c r="E3" s="74" t="s">
        <v>1820</v>
      </c>
      <c r="F3" s="74">
        <v>251687584</v>
      </c>
      <c r="G3" s="74">
        <v>251687584</v>
      </c>
      <c r="H3" s="74">
        <v>251687584</v>
      </c>
      <c r="I3" s="74" t="s">
        <v>2829</v>
      </c>
      <c r="J3" s="74" t="s">
        <v>2832</v>
      </c>
      <c r="K3" s="74">
        <v>12840728</v>
      </c>
      <c r="L3" s="74">
        <v>0</v>
      </c>
      <c r="M3" s="74">
        <v>264528312</v>
      </c>
      <c r="N3" s="74">
        <v>264528312</v>
      </c>
      <c r="O3" s="74">
        <v>251687584</v>
      </c>
      <c r="P3" s="74">
        <v>264528312</v>
      </c>
      <c r="Q3" s="74">
        <v>251687584</v>
      </c>
      <c r="R3" s="74">
        <v>264528312</v>
      </c>
      <c r="S3" s="74">
        <v>251687584</v>
      </c>
    </row>
    <row r="4" spans="1:19" x14ac:dyDescent="0.35">
      <c r="A4" s="74" t="s">
        <v>10</v>
      </c>
      <c r="B4" s="74">
        <v>1</v>
      </c>
      <c r="C4" s="74" t="s">
        <v>1564</v>
      </c>
      <c r="D4" s="74">
        <v>1904</v>
      </c>
      <c r="E4" s="74" t="s">
        <v>1821</v>
      </c>
      <c r="F4" s="74">
        <v>156606463</v>
      </c>
      <c r="G4" s="74">
        <v>156606463</v>
      </c>
      <c r="H4" s="74">
        <v>156606463</v>
      </c>
      <c r="I4" s="74" t="s">
        <v>2829</v>
      </c>
      <c r="J4" s="74" t="s">
        <v>2832</v>
      </c>
      <c r="K4" s="74">
        <v>6436653</v>
      </c>
      <c r="L4" s="74">
        <v>8416258</v>
      </c>
      <c r="M4" s="74">
        <v>163043116</v>
      </c>
      <c r="N4" s="74">
        <v>154626858</v>
      </c>
      <c r="O4" s="74">
        <v>148190205</v>
      </c>
      <c r="P4" s="74">
        <v>163043116</v>
      </c>
      <c r="Q4" s="74">
        <v>156606463</v>
      </c>
      <c r="R4" s="74">
        <v>154626858</v>
      </c>
      <c r="S4" s="74">
        <v>148190205</v>
      </c>
    </row>
    <row r="5" spans="1:19" x14ac:dyDescent="0.35">
      <c r="A5" s="74" t="s">
        <v>11</v>
      </c>
      <c r="B5" s="74">
        <v>1</v>
      </c>
      <c r="C5" s="74" t="s">
        <v>1564</v>
      </c>
      <c r="D5" s="74">
        <v>1906</v>
      </c>
      <c r="E5" s="74" t="s">
        <v>1822</v>
      </c>
      <c r="F5" s="74">
        <v>98805242</v>
      </c>
      <c r="G5" s="74">
        <v>98805242</v>
      </c>
      <c r="H5" s="74">
        <v>98805242</v>
      </c>
      <c r="I5" s="74" t="s">
        <v>2829</v>
      </c>
      <c r="J5" s="74" t="s">
        <v>2832</v>
      </c>
      <c r="K5" s="74">
        <v>3295063</v>
      </c>
      <c r="L5" s="74">
        <v>3772085</v>
      </c>
      <c r="M5" s="74">
        <v>102100305</v>
      </c>
      <c r="N5" s="74">
        <v>98328220</v>
      </c>
      <c r="O5" s="74">
        <v>95033157</v>
      </c>
      <c r="P5" s="74">
        <v>102100305</v>
      </c>
      <c r="Q5" s="74">
        <v>98805242</v>
      </c>
      <c r="R5" s="74">
        <v>98328220</v>
      </c>
      <c r="S5" s="74">
        <v>95033157</v>
      </c>
    </row>
    <row r="6" spans="1:19" x14ac:dyDescent="0.35">
      <c r="A6" s="74" t="s">
        <v>12</v>
      </c>
      <c r="B6" s="74">
        <v>1</v>
      </c>
      <c r="C6" s="74" t="s">
        <v>1564</v>
      </c>
      <c r="D6" s="74">
        <v>1907</v>
      </c>
      <c r="E6" s="74" t="s">
        <v>1823</v>
      </c>
      <c r="F6" s="74">
        <v>1053528640</v>
      </c>
      <c r="G6" s="74">
        <v>1053528640</v>
      </c>
      <c r="H6" s="74">
        <v>1053528640</v>
      </c>
      <c r="I6" s="74" t="s">
        <v>2829</v>
      </c>
      <c r="J6" s="74" t="s">
        <v>2832</v>
      </c>
      <c r="K6" s="74">
        <v>40403742</v>
      </c>
      <c r="L6" s="74">
        <v>0</v>
      </c>
      <c r="M6" s="74">
        <v>1093932382</v>
      </c>
      <c r="N6" s="74">
        <v>1093932382</v>
      </c>
      <c r="O6" s="74">
        <v>1053528640</v>
      </c>
      <c r="P6" s="74">
        <v>1093932382</v>
      </c>
      <c r="Q6" s="74">
        <v>1053528640</v>
      </c>
      <c r="R6" s="74">
        <v>1093932382</v>
      </c>
      <c r="S6" s="74">
        <v>1053528640</v>
      </c>
    </row>
    <row r="7" spans="1:19" x14ac:dyDescent="0.35">
      <c r="A7" s="74" t="s">
        <v>13</v>
      </c>
      <c r="B7" s="74">
        <v>1</v>
      </c>
      <c r="C7" s="74" t="s">
        <v>1564</v>
      </c>
      <c r="D7" s="74">
        <v>1908</v>
      </c>
      <c r="E7" s="74" t="s">
        <v>1824</v>
      </c>
      <c r="F7" s="74">
        <v>487016255</v>
      </c>
      <c r="G7" s="74">
        <v>487016255</v>
      </c>
      <c r="H7" s="74">
        <v>487016255</v>
      </c>
      <c r="I7" s="74" t="s">
        <v>2829</v>
      </c>
      <c r="J7" s="74" t="s">
        <v>2832</v>
      </c>
      <c r="K7" s="74">
        <v>17018874</v>
      </c>
      <c r="L7" s="74">
        <v>0</v>
      </c>
      <c r="M7" s="74">
        <v>504035129</v>
      </c>
      <c r="N7" s="74">
        <v>504035129</v>
      </c>
      <c r="O7" s="74">
        <v>487016255</v>
      </c>
      <c r="P7" s="74">
        <v>504035129</v>
      </c>
      <c r="Q7" s="74">
        <v>487016255</v>
      </c>
      <c r="R7" s="74">
        <v>504035129</v>
      </c>
      <c r="S7" s="74">
        <v>487016255</v>
      </c>
    </row>
    <row r="8" spans="1:19" x14ac:dyDescent="0.35">
      <c r="A8" s="74" t="s">
        <v>14</v>
      </c>
      <c r="B8" s="74">
        <v>1</v>
      </c>
      <c r="C8" s="74" t="s">
        <v>1564</v>
      </c>
      <c r="D8" s="74">
        <v>1909</v>
      </c>
      <c r="E8" s="74" t="s">
        <v>1825</v>
      </c>
      <c r="F8" s="74">
        <v>109081785</v>
      </c>
      <c r="G8" s="74">
        <v>109081785</v>
      </c>
      <c r="H8" s="74">
        <v>109081785</v>
      </c>
      <c r="I8" s="74" t="s">
        <v>2829</v>
      </c>
      <c r="J8" s="74" t="s">
        <v>2832</v>
      </c>
      <c r="K8" s="74">
        <v>5289386</v>
      </c>
      <c r="L8" s="74">
        <v>0</v>
      </c>
      <c r="M8" s="74">
        <v>114371171</v>
      </c>
      <c r="N8" s="74">
        <v>114371171</v>
      </c>
      <c r="O8" s="74">
        <v>109081785</v>
      </c>
      <c r="P8" s="74">
        <v>114371171</v>
      </c>
      <c r="Q8" s="74">
        <v>109081785</v>
      </c>
      <c r="R8" s="74">
        <v>114371171</v>
      </c>
      <c r="S8" s="74">
        <v>109081785</v>
      </c>
    </row>
    <row r="9" spans="1:19" x14ac:dyDescent="0.35">
      <c r="A9" s="74" t="s">
        <v>15</v>
      </c>
      <c r="B9" s="74">
        <v>1</v>
      </c>
      <c r="C9" s="74" t="s">
        <v>1564</v>
      </c>
      <c r="D9" s="74">
        <v>107901</v>
      </c>
      <c r="E9" s="74" t="s">
        <v>1826</v>
      </c>
      <c r="F9" s="74">
        <v>4682804</v>
      </c>
      <c r="G9" s="74">
        <v>4682804</v>
      </c>
      <c r="H9" s="74">
        <v>4682804</v>
      </c>
      <c r="I9" s="74" t="s">
        <v>2829</v>
      </c>
      <c r="J9" s="74" t="s">
        <v>2832</v>
      </c>
      <c r="K9" s="74">
        <v>211492</v>
      </c>
      <c r="L9" s="74">
        <v>0</v>
      </c>
      <c r="M9" s="74">
        <v>4894296</v>
      </c>
      <c r="N9" s="74">
        <v>4894296</v>
      </c>
      <c r="O9" s="74">
        <v>4682804</v>
      </c>
      <c r="P9" s="74">
        <v>4894296</v>
      </c>
      <c r="Q9" s="74">
        <v>4682804</v>
      </c>
      <c r="R9" s="74">
        <v>4894296</v>
      </c>
      <c r="S9" s="74">
        <v>4682804</v>
      </c>
    </row>
    <row r="10" spans="1:19" x14ac:dyDescent="0.35">
      <c r="A10" s="74" t="s">
        <v>16</v>
      </c>
      <c r="B10" s="74">
        <v>1</v>
      </c>
      <c r="C10" s="74" t="s">
        <v>1564</v>
      </c>
      <c r="D10" s="74">
        <v>107910</v>
      </c>
      <c r="E10" s="74" t="s">
        <v>1827</v>
      </c>
      <c r="F10" s="74">
        <v>36209962</v>
      </c>
      <c r="G10" s="74">
        <v>36209962</v>
      </c>
      <c r="H10" s="74">
        <v>36209962</v>
      </c>
      <c r="I10" s="74" t="s">
        <v>2829</v>
      </c>
      <c r="J10" s="74" t="s">
        <v>2832</v>
      </c>
      <c r="K10" s="74">
        <v>1480946</v>
      </c>
      <c r="L10" s="74">
        <v>1712569</v>
      </c>
      <c r="M10" s="74">
        <v>37690908</v>
      </c>
      <c r="N10" s="74">
        <v>35978339</v>
      </c>
      <c r="O10" s="74">
        <v>34497393</v>
      </c>
      <c r="P10" s="74">
        <v>37690908</v>
      </c>
      <c r="Q10" s="74">
        <v>36209962</v>
      </c>
      <c r="R10" s="74">
        <v>35978339</v>
      </c>
      <c r="S10" s="74">
        <v>34497393</v>
      </c>
    </row>
    <row r="11" spans="1:19" x14ac:dyDescent="0.35">
      <c r="A11" s="74" t="s">
        <v>17</v>
      </c>
      <c r="B11" s="74">
        <v>2</v>
      </c>
      <c r="C11" s="74" t="s">
        <v>1565</v>
      </c>
      <c r="D11" s="74">
        <v>2901</v>
      </c>
      <c r="E11" s="74" t="s">
        <v>1828</v>
      </c>
      <c r="F11" s="74">
        <v>3355657448</v>
      </c>
      <c r="G11" s="74">
        <v>3336078533</v>
      </c>
      <c r="H11" s="74">
        <v>3355657448</v>
      </c>
      <c r="I11" s="74" t="s">
        <v>2829</v>
      </c>
      <c r="J11" s="74" t="s">
        <v>2833</v>
      </c>
      <c r="K11" s="74">
        <v>34049051</v>
      </c>
      <c r="L11" s="74">
        <v>52438002</v>
      </c>
      <c r="M11" s="74">
        <v>3389706499</v>
      </c>
      <c r="N11" s="74">
        <v>3337268497</v>
      </c>
      <c r="O11" s="74">
        <v>3303219446</v>
      </c>
      <c r="P11" s="74">
        <v>3389706499</v>
      </c>
      <c r="Q11" s="74">
        <v>3355657448</v>
      </c>
      <c r="R11" s="74">
        <v>3337268497</v>
      </c>
      <c r="S11" s="74">
        <v>3303219446</v>
      </c>
    </row>
    <row r="12" spans="1:19" x14ac:dyDescent="0.35">
      <c r="A12" s="74" t="s">
        <v>18</v>
      </c>
      <c r="B12" s="74">
        <v>3</v>
      </c>
      <c r="C12" s="74" t="s">
        <v>1566</v>
      </c>
      <c r="D12" s="74">
        <v>3902</v>
      </c>
      <c r="E12" s="74" t="s">
        <v>1829</v>
      </c>
      <c r="F12" s="74">
        <v>453698962</v>
      </c>
      <c r="G12" s="74">
        <v>461507435</v>
      </c>
      <c r="H12" s="74">
        <v>453698962</v>
      </c>
      <c r="I12" s="74" t="s">
        <v>2829</v>
      </c>
      <c r="J12" s="74" t="s">
        <v>2833</v>
      </c>
      <c r="K12" s="74">
        <v>20388271</v>
      </c>
      <c r="L12" s="74">
        <v>0</v>
      </c>
      <c r="M12" s="74">
        <v>474087233</v>
      </c>
      <c r="N12" s="74">
        <v>474087233</v>
      </c>
      <c r="O12" s="74">
        <v>453698962</v>
      </c>
      <c r="P12" s="74">
        <v>474087233</v>
      </c>
      <c r="Q12" s="74">
        <v>453698962</v>
      </c>
      <c r="R12" s="74">
        <v>474087233</v>
      </c>
      <c r="S12" s="74">
        <v>453698962</v>
      </c>
    </row>
    <row r="13" spans="1:19" x14ac:dyDescent="0.35">
      <c r="A13" s="74" t="s">
        <v>19</v>
      </c>
      <c r="B13" s="74">
        <v>3</v>
      </c>
      <c r="C13" s="74" t="s">
        <v>1566</v>
      </c>
      <c r="D13" s="74">
        <v>3903</v>
      </c>
      <c r="E13" s="74" t="s">
        <v>1830</v>
      </c>
      <c r="F13" s="74">
        <v>2225029045</v>
      </c>
      <c r="G13" s="74">
        <v>2272307344</v>
      </c>
      <c r="H13" s="74">
        <v>2225029045</v>
      </c>
      <c r="I13" s="74" t="s">
        <v>2829</v>
      </c>
      <c r="J13" s="74" t="s">
        <v>2833</v>
      </c>
      <c r="K13" s="74">
        <v>76250237</v>
      </c>
      <c r="L13" s="74">
        <v>0</v>
      </c>
      <c r="M13" s="74">
        <v>2301279282</v>
      </c>
      <c r="N13" s="74">
        <v>2301279282</v>
      </c>
      <c r="O13" s="74">
        <v>2225029045</v>
      </c>
      <c r="P13" s="74">
        <v>2301279282</v>
      </c>
      <c r="Q13" s="74">
        <v>2225029045</v>
      </c>
      <c r="R13" s="74">
        <v>2301279282</v>
      </c>
      <c r="S13" s="74">
        <v>2225029045</v>
      </c>
    </row>
    <row r="14" spans="1:19" x14ac:dyDescent="0.35">
      <c r="A14" s="74" t="s">
        <v>20</v>
      </c>
      <c r="B14" s="74">
        <v>3</v>
      </c>
      <c r="C14" s="74" t="s">
        <v>1566</v>
      </c>
      <c r="D14" s="74">
        <v>3904</v>
      </c>
      <c r="E14" s="74" t="s">
        <v>1831</v>
      </c>
      <c r="F14" s="74">
        <v>252633590</v>
      </c>
      <c r="G14" s="74">
        <v>256595973</v>
      </c>
      <c r="H14" s="74">
        <v>252633590</v>
      </c>
      <c r="I14" s="74" t="s">
        <v>2829</v>
      </c>
      <c r="J14" s="74" t="s">
        <v>2833</v>
      </c>
      <c r="K14" s="74">
        <v>16179931</v>
      </c>
      <c r="L14" s="74">
        <v>17320084</v>
      </c>
      <c r="M14" s="74">
        <v>268813521</v>
      </c>
      <c r="N14" s="74">
        <v>251493437</v>
      </c>
      <c r="O14" s="74">
        <v>235313506</v>
      </c>
      <c r="P14" s="74">
        <v>268813521</v>
      </c>
      <c r="Q14" s="74">
        <v>252633590</v>
      </c>
      <c r="R14" s="74">
        <v>251493437</v>
      </c>
      <c r="S14" s="74">
        <v>235313506</v>
      </c>
    </row>
    <row r="15" spans="1:19" x14ac:dyDescent="0.35">
      <c r="A15" s="74" t="s">
        <v>21</v>
      </c>
      <c r="B15" s="74">
        <v>3</v>
      </c>
      <c r="C15" s="74" t="s">
        <v>1566</v>
      </c>
      <c r="D15" s="74">
        <v>3905</v>
      </c>
      <c r="E15" s="74" t="s">
        <v>1832</v>
      </c>
      <c r="F15" s="74">
        <v>287914949</v>
      </c>
      <c r="G15" s="74">
        <v>296161737</v>
      </c>
      <c r="H15" s="74">
        <v>287914949</v>
      </c>
      <c r="I15" s="74" t="s">
        <v>2829</v>
      </c>
      <c r="J15" s="74" t="s">
        <v>2833</v>
      </c>
      <c r="K15" s="74">
        <v>13689008</v>
      </c>
      <c r="L15" s="74">
        <v>12296076</v>
      </c>
      <c r="M15" s="74">
        <v>301603957</v>
      </c>
      <c r="N15" s="74">
        <v>289307881</v>
      </c>
      <c r="O15" s="74">
        <v>275618873</v>
      </c>
      <c r="P15" s="74">
        <v>301603957</v>
      </c>
      <c r="Q15" s="74">
        <v>287914949</v>
      </c>
      <c r="R15" s="74">
        <v>289307881</v>
      </c>
      <c r="S15" s="74">
        <v>275618873</v>
      </c>
    </row>
    <row r="16" spans="1:19" x14ac:dyDescent="0.35">
      <c r="A16" s="74" t="s">
        <v>22</v>
      </c>
      <c r="B16" s="74">
        <v>3</v>
      </c>
      <c r="C16" s="74" t="s">
        <v>1566</v>
      </c>
      <c r="D16" s="74">
        <v>3906</v>
      </c>
      <c r="E16" s="74" t="s">
        <v>1833</v>
      </c>
      <c r="F16" s="74">
        <v>104895758</v>
      </c>
      <c r="G16" s="74">
        <v>105319855</v>
      </c>
      <c r="H16" s="74">
        <v>104895758</v>
      </c>
      <c r="I16" s="74" t="s">
        <v>2829</v>
      </c>
      <c r="J16" s="74" t="s">
        <v>2833</v>
      </c>
      <c r="K16" s="74">
        <v>5628116</v>
      </c>
      <c r="L16" s="74">
        <v>4941259</v>
      </c>
      <c r="M16" s="74">
        <v>110523874</v>
      </c>
      <c r="N16" s="74">
        <v>105582615</v>
      </c>
      <c r="O16" s="74">
        <v>99954499</v>
      </c>
      <c r="P16" s="74">
        <v>110523874</v>
      </c>
      <c r="Q16" s="74">
        <v>104895758</v>
      </c>
      <c r="R16" s="74">
        <v>105582615</v>
      </c>
      <c r="S16" s="74">
        <v>99954499</v>
      </c>
    </row>
    <row r="17" spans="1:19" x14ac:dyDescent="0.35">
      <c r="A17" s="74" t="s">
        <v>23</v>
      </c>
      <c r="B17" s="74">
        <v>3</v>
      </c>
      <c r="C17" s="74" t="s">
        <v>1566</v>
      </c>
      <c r="D17" s="74">
        <v>3907</v>
      </c>
      <c r="E17" s="74" t="s">
        <v>1834</v>
      </c>
      <c r="F17" s="74">
        <v>259419370</v>
      </c>
      <c r="G17" s="74">
        <v>263659705</v>
      </c>
      <c r="H17" s="74">
        <v>259419370</v>
      </c>
      <c r="I17" s="74" t="s">
        <v>2829</v>
      </c>
      <c r="J17" s="74" t="s">
        <v>2833</v>
      </c>
      <c r="K17" s="74">
        <v>15867970</v>
      </c>
      <c r="L17" s="74">
        <v>0</v>
      </c>
      <c r="M17" s="74">
        <v>275287340</v>
      </c>
      <c r="N17" s="74">
        <v>275287340</v>
      </c>
      <c r="O17" s="74">
        <v>259419370</v>
      </c>
      <c r="P17" s="74">
        <v>275287340</v>
      </c>
      <c r="Q17" s="74">
        <v>259419370</v>
      </c>
      <c r="R17" s="74">
        <v>275287340</v>
      </c>
      <c r="S17" s="74">
        <v>259419370</v>
      </c>
    </row>
    <row r="18" spans="1:19" x14ac:dyDescent="0.35">
      <c r="A18" s="74" t="s">
        <v>24</v>
      </c>
      <c r="B18" s="74">
        <v>3</v>
      </c>
      <c r="C18" s="74" t="s">
        <v>1566</v>
      </c>
      <c r="D18" s="74">
        <v>37909</v>
      </c>
      <c r="E18" s="74" t="s">
        <v>1835</v>
      </c>
      <c r="F18" s="74">
        <v>6586711</v>
      </c>
      <c r="G18" s="74">
        <v>6586711</v>
      </c>
      <c r="H18" s="74">
        <v>6586711</v>
      </c>
      <c r="I18" s="74" t="s">
        <v>2829</v>
      </c>
      <c r="J18" s="74" t="s">
        <v>2833</v>
      </c>
      <c r="K18" s="74">
        <v>185810</v>
      </c>
      <c r="L18" s="74">
        <v>0</v>
      </c>
      <c r="M18" s="74">
        <v>6772521</v>
      </c>
      <c r="N18" s="74">
        <v>6772521</v>
      </c>
      <c r="O18" s="74">
        <v>6586711</v>
      </c>
      <c r="P18" s="74">
        <v>6772521</v>
      </c>
      <c r="Q18" s="74">
        <v>6586711</v>
      </c>
      <c r="R18" s="74">
        <v>6772521</v>
      </c>
      <c r="S18" s="74">
        <v>6586711</v>
      </c>
    </row>
    <row r="19" spans="1:19" x14ac:dyDescent="0.35">
      <c r="A19" s="74" t="s">
        <v>25</v>
      </c>
      <c r="B19" s="74">
        <v>3</v>
      </c>
      <c r="C19" s="74" t="s">
        <v>1566</v>
      </c>
      <c r="D19" s="74">
        <v>229901</v>
      </c>
      <c r="E19" s="74" t="s">
        <v>1836</v>
      </c>
      <c r="F19" s="74">
        <v>543000</v>
      </c>
      <c r="G19" s="74">
        <v>543000</v>
      </c>
      <c r="H19" s="74">
        <v>543000</v>
      </c>
      <c r="I19" s="74" t="s">
        <v>2829</v>
      </c>
      <c r="J19" s="74" t="s">
        <v>2833</v>
      </c>
      <c r="K19" s="74">
        <v>0</v>
      </c>
      <c r="L19" s="74">
        <v>0</v>
      </c>
      <c r="M19" s="74">
        <v>543000</v>
      </c>
      <c r="N19" s="74">
        <v>543000</v>
      </c>
      <c r="O19" s="74">
        <v>543000</v>
      </c>
      <c r="P19" s="74">
        <v>543000</v>
      </c>
      <c r="Q19" s="74">
        <v>543000</v>
      </c>
      <c r="R19" s="74">
        <v>543000</v>
      </c>
      <c r="S19" s="74">
        <v>543000</v>
      </c>
    </row>
    <row r="20" spans="1:19" x14ac:dyDescent="0.35">
      <c r="A20" s="74" t="s">
        <v>26</v>
      </c>
      <c r="B20" s="74">
        <v>4</v>
      </c>
      <c r="C20" s="74" t="s">
        <v>1567</v>
      </c>
      <c r="D20" s="74">
        <v>4901</v>
      </c>
      <c r="E20" s="74" t="s">
        <v>1837</v>
      </c>
      <c r="F20" s="74">
        <v>2757370325</v>
      </c>
      <c r="G20" s="74">
        <v>2757370325</v>
      </c>
      <c r="H20" s="74">
        <v>2757370325</v>
      </c>
      <c r="I20" s="74" t="s">
        <v>2829</v>
      </c>
      <c r="J20" s="74" t="s">
        <v>2832</v>
      </c>
      <c r="K20" s="74">
        <v>49817850</v>
      </c>
      <c r="L20" s="74">
        <v>0</v>
      </c>
      <c r="M20" s="74">
        <v>2807188175</v>
      </c>
      <c r="N20" s="74">
        <v>2807188175</v>
      </c>
      <c r="O20" s="74">
        <v>2757370325</v>
      </c>
      <c r="P20" s="74">
        <v>2807188175</v>
      </c>
      <c r="Q20" s="74">
        <v>2757370325</v>
      </c>
      <c r="R20" s="74">
        <v>2807188175</v>
      </c>
      <c r="S20" s="74">
        <v>2757370325</v>
      </c>
    </row>
    <row r="21" spans="1:19" x14ac:dyDescent="0.35">
      <c r="A21" s="74" t="s">
        <v>27</v>
      </c>
      <c r="B21" s="74">
        <v>4</v>
      </c>
      <c r="C21" s="74" t="s">
        <v>1567</v>
      </c>
      <c r="D21" s="74">
        <v>178908</v>
      </c>
      <c r="E21" s="74" t="s">
        <v>1838</v>
      </c>
      <c r="F21" s="74">
        <v>162750</v>
      </c>
      <c r="G21" s="74">
        <v>162750</v>
      </c>
      <c r="H21" s="74">
        <v>162750</v>
      </c>
      <c r="I21" s="74" t="s">
        <v>2829</v>
      </c>
      <c r="J21" s="74" t="s">
        <v>2832</v>
      </c>
      <c r="K21" s="74">
        <v>0</v>
      </c>
      <c r="L21" s="74">
        <v>0</v>
      </c>
      <c r="M21" s="74">
        <v>162750</v>
      </c>
      <c r="N21" s="74">
        <v>162750</v>
      </c>
      <c r="O21" s="74">
        <v>162750</v>
      </c>
      <c r="P21" s="74">
        <v>162750</v>
      </c>
      <c r="Q21" s="74">
        <v>162750</v>
      </c>
      <c r="R21" s="74">
        <v>162750</v>
      </c>
      <c r="S21" s="74">
        <v>162750</v>
      </c>
    </row>
    <row r="22" spans="1:19" x14ac:dyDescent="0.35">
      <c r="A22" s="74" t="s">
        <v>28</v>
      </c>
      <c r="B22" s="74">
        <v>4</v>
      </c>
      <c r="C22" s="74" t="s">
        <v>1567</v>
      </c>
      <c r="D22" s="74">
        <v>205901</v>
      </c>
      <c r="E22" s="74" t="s">
        <v>1839</v>
      </c>
      <c r="F22" s="74">
        <v>103568508</v>
      </c>
      <c r="G22" s="74">
        <v>103568508</v>
      </c>
      <c r="H22" s="74">
        <v>103568508</v>
      </c>
      <c r="I22" s="74" t="s">
        <v>2829</v>
      </c>
      <c r="J22" s="74" t="s">
        <v>2832</v>
      </c>
      <c r="K22" s="74">
        <v>3323395</v>
      </c>
      <c r="L22" s="74">
        <v>0</v>
      </c>
      <c r="M22" s="74">
        <v>106891903</v>
      </c>
      <c r="N22" s="74">
        <v>106891903</v>
      </c>
      <c r="O22" s="74">
        <v>103568508</v>
      </c>
      <c r="P22" s="74">
        <v>106891903</v>
      </c>
      <c r="Q22" s="74">
        <v>103568508</v>
      </c>
      <c r="R22" s="74">
        <v>106891903</v>
      </c>
      <c r="S22" s="74">
        <v>103568508</v>
      </c>
    </row>
    <row r="23" spans="1:19" x14ac:dyDescent="0.35">
      <c r="A23" s="74" t="s">
        <v>29</v>
      </c>
      <c r="B23" s="74">
        <v>5</v>
      </c>
      <c r="C23" s="74" t="s">
        <v>1568</v>
      </c>
      <c r="D23" s="74">
        <v>5901</v>
      </c>
      <c r="E23" s="74" t="s">
        <v>1840</v>
      </c>
      <c r="F23" s="74">
        <v>213114230</v>
      </c>
      <c r="G23" s="74">
        <v>213114230</v>
      </c>
      <c r="H23" s="74">
        <v>213114230</v>
      </c>
      <c r="I23" s="74" t="s">
        <v>2829</v>
      </c>
      <c r="J23" s="74" t="s">
        <v>2832</v>
      </c>
      <c r="K23" s="74">
        <v>6744060</v>
      </c>
      <c r="L23" s="74">
        <v>0</v>
      </c>
      <c r="M23" s="74">
        <v>219858290</v>
      </c>
      <c r="N23" s="74">
        <v>219858290</v>
      </c>
      <c r="O23" s="74">
        <v>213114230</v>
      </c>
      <c r="P23" s="74">
        <v>419310790</v>
      </c>
      <c r="Q23" s="74">
        <v>412566730</v>
      </c>
      <c r="R23" s="74">
        <v>419310790</v>
      </c>
      <c r="S23" s="74">
        <v>412566730</v>
      </c>
    </row>
    <row r="24" spans="1:19" x14ac:dyDescent="0.35">
      <c r="A24" s="74" t="s">
        <v>30</v>
      </c>
      <c r="B24" s="74">
        <v>5</v>
      </c>
      <c r="C24" s="74" t="s">
        <v>1568</v>
      </c>
      <c r="D24" s="74">
        <v>5902</v>
      </c>
      <c r="E24" s="74" t="s">
        <v>1841</v>
      </c>
      <c r="F24" s="74">
        <v>246339288</v>
      </c>
      <c r="G24" s="74">
        <v>246339288</v>
      </c>
      <c r="H24" s="74">
        <v>246339288</v>
      </c>
      <c r="I24" s="74" t="s">
        <v>2829</v>
      </c>
      <c r="J24" s="74" t="s">
        <v>2832</v>
      </c>
      <c r="K24" s="74">
        <v>11131160</v>
      </c>
      <c r="L24" s="74">
        <v>0</v>
      </c>
      <c r="M24" s="74">
        <v>257470448</v>
      </c>
      <c r="N24" s="74">
        <v>257470448</v>
      </c>
      <c r="O24" s="74">
        <v>246339288</v>
      </c>
      <c r="P24" s="74">
        <v>257470448</v>
      </c>
      <c r="Q24" s="74">
        <v>246339288</v>
      </c>
      <c r="R24" s="74">
        <v>257470448</v>
      </c>
      <c r="S24" s="74">
        <v>246339288</v>
      </c>
    </row>
    <row r="25" spans="1:19" x14ac:dyDescent="0.35">
      <c r="A25" s="74" t="s">
        <v>31</v>
      </c>
      <c r="B25" s="74">
        <v>5</v>
      </c>
      <c r="C25" s="74" t="s">
        <v>1568</v>
      </c>
      <c r="D25" s="74">
        <v>5904</v>
      </c>
      <c r="E25" s="74" t="s">
        <v>1842</v>
      </c>
      <c r="F25" s="74">
        <v>74600291</v>
      </c>
      <c r="G25" s="74">
        <v>74600291</v>
      </c>
      <c r="H25" s="74">
        <v>74600291</v>
      </c>
      <c r="I25" s="74" t="s">
        <v>2829</v>
      </c>
      <c r="J25" s="74" t="s">
        <v>2832</v>
      </c>
      <c r="K25" s="74">
        <v>2937660</v>
      </c>
      <c r="L25" s="74">
        <v>0</v>
      </c>
      <c r="M25" s="74">
        <v>77537951</v>
      </c>
      <c r="N25" s="74">
        <v>77537951</v>
      </c>
      <c r="O25" s="74">
        <v>74600291</v>
      </c>
      <c r="P25" s="74">
        <v>77537951</v>
      </c>
      <c r="Q25" s="74">
        <v>74600291</v>
      </c>
      <c r="R25" s="74">
        <v>77537951</v>
      </c>
      <c r="S25" s="74">
        <v>74600291</v>
      </c>
    </row>
    <row r="26" spans="1:19" x14ac:dyDescent="0.35">
      <c r="A26" s="74" t="s">
        <v>32</v>
      </c>
      <c r="B26" s="74">
        <v>5</v>
      </c>
      <c r="C26" s="74" t="s">
        <v>1568</v>
      </c>
      <c r="D26" s="74">
        <v>119902</v>
      </c>
      <c r="E26" s="74" t="s">
        <v>1843</v>
      </c>
      <c r="F26" s="74">
        <v>838977</v>
      </c>
      <c r="G26" s="74">
        <v>838977</v>
      </c>
      <c r="H26" s="74">
        <v>838977</v>
      </c>
      <c r="I26" s="74" t="s">
        <v>2829</v>
      </c>
      <c r="J26" s="74" t="s">
        <v>2832</v>
      </c>
      <c r="K26" s="74">
        <v>0</v>
      </c>
      <c r="L26" s="74">
        <v>0</v>
      </c>
      <c r="M26" s="74">
        <v>838977</v>
      </c>
      <c r="N26" s="74">
        <v>838977</v>
      </c>
      <c r="O26" s="74">
        <v>838977</v>
      </c>
      <c r="P26" s="74">
        <v>838977</v>
      </c>
      <c r="Q26" s="74">
        <v>838977</v>
      </c>
      <c r="R26" s="74">
        <v>838977</v>
      </c>
      <c r="S26" s="74">
        <v>838977</v>
      </c>
    </row>
    <row r="27" spans="1:19" x14ac:dyDescent="0.35">
      <c r="A27" s="74" t="s">
        <v>33</v>
      </c>
      <c r="B27" s="74">
        <v>5</v>
      </c>
      <c r="C27" s="74" t="s">
        <v>1568</v>
      </c>
      <c r="D27" s="74">
        <v>243903</v>
      </c>
      <c r="E27" s="74" t="s">
        <v>1844</v>
      </c>
      <c r="F27" s="74">
        <v>5128840</v>
      </c>
      <c r="G27" s="74">
        <v>5128840</v>
      </c>
      <c r="H27" s="74">
        <v>5128840</v>
      </c>
      <c r="I27" s="74" t="s">
        <v>2829</v>
      </c>
      <c r="J27" s="74" t="s">
        <v>2832</v>
      </c>
      <c r="K27" s="74">
        <v>0</v>
      </c>
      <c r="L27" s="74">
        <v>0</v>
      </c>
      <c r="M27" s="74">
        <v>5128840</v>
      </c>
      <c r="N27" s="74">
        <v>5128840</v>
      </c>
      <c r="O27" s="74">
        <v>5128840</v>
      </c>
      <c r="P27" s="74">
        <v>5128840</v>
      </c>
      <c r="Q27" s="74">
        <v>5128840</v>
      </c>
      <c r="R27" s="74">
        <v>5128840</v>
      </c>
      <c r="S27" s="74">
        <v>5128840</v>
      </c>
    </row>
    <row r="28" spans="1:19" x14ac:dyDescent="0.35">
      <c r="A28" s="74" t="s">
        <v>34</v>
      </c>
      <c r="B28" s="74">
        <v>5</v>
      </c>
      <c r="C28" s="74" t="s">
        <v>1568</v>
      </c>
      <c r="D28" s="74">
        <v>252903</v>
      </c>
      <c r="E28" s="74" t="s">
        <v>1845</v>
      </c>
      <c r="F28" s="74">
        <v>47880222</v>
      </c>
      <c r="G28" s="74">
        <v>47880222</v>
      </c>
      <c r="H28" s="74">
        <v>47880222</v>
      </c>
      <c r="I28" s="74" t="s">
        <v>2829</v>
      </c>
      <c r="J28" s="74" t="s">
        <v>2832</v>
      </c>
      <c r="K28" s="74">
        <v>728730</v>
      </c>
      <c r="L28" s="74">
        <v>0</v>
      </c>
      <c r="M28" s="74">
        <v>48608952</v>
      </c>
      <c r="N28" s="74">
        <v>48608952</v>
      </c>
      <c r="O28" s="74">
        <v>47880222</v>
      </c>
      <c r="P28" s="74">
        <v>184838286</v>
      </c>
      <c r="Q28" s="74">
        <v>184109556</v>
      </c>
      <c r="R28" s="74">
        <v>184838286</v>
      </c>
      <c r="S28" s="74">
        <v>184109556</v>
      </c>
    </row>
    <row r="29" spans="1:19" x14ac:dyDescent="0.35">
      <c r="A29" s="74" t="s">
        <v>35</v>
      </c>
      <c r="B29" s="74">
        <v>6</v>
      </c>
      <c r="C29" s="74" t="s">
        <v>1569</v>
      </c>
      <c r="D29" s="74">
        <v>6902</v>
      </c>
      <c r="E29" s="74" t="s">
        <v>1846</v>
      </c>
      <c r="F29" s="74">
        <v>159464915</v>
      </c>
      <c r="G29" s="74">
        <v>159464915</v>
      </c>
      <c r="H29" s="74">
        <v>159464915</v>
      </c>
      <c r="I29" s="74" t="s">
        <v>2829</v>
      </c>
      <c r="J29" s="74" t="s">
        <v>2832</v>
      </c>
      <c r="K29" s="74">
        <v>4818640</v>
      </c>
      <c r="L29" s="74">
        <v>0</v>
      </c>
      <c r="M29" s="74">
        <v>164283555</v>
      </c>
      <c r="N29" s="74">
        <v>164283555</v>
      </c>
      <c r="O29" s="74">
        <v>159464915</v>
      </c>
      <c r="P29" s="74">
        <v>233509655</v>
      </c>
      <c r="Q29" s="74">
        <v>228691015</v>
      </c>
      <c r="R29" s="74">
        <v>233509655</v>
      </c>
      <c r="S29" s="74">
        <v>228691015</v>
      </c>
    </row>
    <row r="30" spans="1:19" x14ac:dyDescent="0.35">
      <c r="A30" s="74" t="s">
        <v>36</v>
      </c>
      <c r="B30" s="74">
        <v>6</v>
      </c>
      <c r="C30" s="74" t="s">
        <v>1569</v>
      </c>
      <c r="D30" s="74">
        <v>33901</v>
      </c>
      <c r="E30" s="74" t="s">
        <v>1847</v>
      </c>
      <c r="F30" s="74">
        <v>1378590</v>
      </c>
      <c r="G30" s="74">
        <v>1378590</v>
      </c>
      <c r="H30" s="74">
        <v>1378590</v>
      </c>
      <c r="I30" s="74" t="s">
        <v>2829</v>
      </c>
      <c r="J30" s="74" t="s">
        <v>2832</v>
      </c>
      <c r="K30" s="74">
        <v>10000</v>
      </c>
      <c r="L30" s="74">
        <v>0</v>
      </c>
      <c r="M30" s="74">
        <v>1388590</v>
      </c>
      <c r="N30" s="74">
        <v>1388590</v>
      </c>
      <c r="O30" s="74">
        <v>1378590</v>
      </c>
      <c r="P30" s="74">
        <v>1388590</v>
      </c>
      <c r="Q30" s="74">
        <v>1378590</v>
      </c>
      <c r="R30" s="74">
        <v>1388590</v>
      </c>
      <c r="S30" s="74">
        <v>1378590</v>
      </c>
    </row>
    <row r="31" spans="1:19" x14ac:dyDescent="0.35">
      <c r="A31" s="74" t="s">
        <v>37</v>
      </c>
      <c r="B31" s="74">
        <v>6</v>
      </c>
      <c r="C31" s="74" t="s">
        <v>1569</v>
      </c>
      <c r="D31" s="74">
        <v>65901</v>
      </c>
      <c r="E31" s="74" t="s">
        <v>1848</v>
      </c>
      <c r="F31" s="74">
        <v>9351646</v>
      </c>
      <c r="G31" s="74">
        <v>9351646</v>
      </c>
      <c r="H31" s="74">
        <v>9351646</v>
      </c>
      <c r="I31" s="74" t="s">
        <v>2829</v>
      </c>
      <c r="J31" s="74" t="s">
        <v>2832</v>
      </c>
      <c r="K31" s="74">
        <v>131590</v>
      </c>
      <c r="L31" s="74">
        <v>0</v>
      </c>
      <c r="M31" s="74">
        <v>9483236</v>
      </c>
      <c r="N31" s="74">
        <v>9483236</v>
      </c>
      <c r="O31" s="74">
        <v>9351646</v>
      </c>
      <c r="P31" s="74">
        <v>9483236</v>
      </c>
      <c r="Q31" s="74">
        <v>9351646</v>
      </c>
      <c r="R31" s="74">
        <v>9483236</v>
      </c>
      <c r="S31" s="74">
        <v>9351646</v>
      </c>
    </row>
    <row r="32" spans="1:19" x14ac:dyDescent="0.35">
      <c r="A32" s="74" t="s">
        <v>38</v>
      </c>
      <c r="B32" s="74">
        <v>6</v>
      </c>
      <c r="C32" s="74" t="s">
        <v>1569</v>
      </c>
      <c r="D32" s="74">
        <v>219901</v>
      </c>
      <c r="E32" s="74" t="s">
        <v>1849</v>
      </c>
      <c r="F32" s="74">
        <v>905670</v>
      </c>
      <c r="G32" s="74">
        <v>905670</v>
      </c>
      <c r="H32" s="74">
        <v>905670</v>
      </c>
      <c r="I32" s="74" t="s">
        <v>2829</v>
      </c>
      <c r="J32" s="74" t="s">
        <v>2832</v>
      </c>
      <c r="K32" s="74">
        <v>42660</v>
      </c>
      <c r="L32" s="74">
        <v>0</v>
      </c>
      <c r="M32" s="74">
        <v>948330</v>
      </c>
      <c r="N32" s="74">
        <v>948330</v>
      </c>
      <c r="O32" s="74">
        <v>905670</v>
      </c>
      <c r="P32" s="74">
        <v>948330</v>
      </c>
      <c r="Q32" s="74">
        <v>905670</v>
      </c>
      <c r="R32" s="74">
        <v>948330</v>
      </c>
      <c r="S32" s="74">
        <v>905670</v>
      </c>
    </row>
    <row r="33" spans="1:19" x14ac:dyDescent="0.35">
      <c r="A33" s="74" t="s">
        <v>39</v>
      </c>
      <c r="B33" s="74">
        <v>7</v>
      </c>
      <c r="C33" s="74" t="s">
        <v>1570</v>
      </c>
      <c r="D33" s="74">
        <v>7901</v>
      </c>
      <c r="E33" s="74" t="s">
        <v>1850</v>
      </c>
      <c r="F33" s="74">
        <v>226882010</v>
      </c>
      <c r="G33" s="74">
        <v>226882010</v>
      </c>
      <c r="H33" s="74">
        <v>226882010</v>
      </c>
      <c r="I33" s="74" t="s">
        <v>2829</v>
      </c>
      <c r="J33" s="74" t="s">
        <v>2832</v>
      </c>
      <c r="K33" s="74">
        <v>3430182</v>
      </c>
      <c r="L33" s="74">
        <v>0</v>
      </c>
      <c r="M33" s="74">
        <v>230312192</v>
      </c>
      <c r="N33" s="74">
        <v>230312192</v>
      </c>
      <c r="O33" s="74">
        <v>226882010</v>
      </c>
      <c r="P33" s="74">
        <v>230312192</v>
      </c>
      <c r="Q33" s="74">
        <v>226882010</v>
      </c>
      <c r="R33" s="74">
        <v>230312192</v>
      </c>
      <c r="S33" s="74">
        <v>226882010</v>
      </c>
    </row>
    <row r="34" spans="1:19" x14ac:dyDescent="0.35">
      <c r="A34" s="74" t="s">
        <v>40</v>
      </c>
      <c r="B34" s="74">
        <v>7</v>
      </c>
      <c r="C34" s="74" t="s">
        <v>1570</v>
      </c>
      <c r="D34" s="74">
        <v>7902</v>
      </c>
      <c r="E34" s="74" t="s">
        <v>1851</v>
      </c>
      <c r="F34" s="74">
        <v>751047918</v>
      </c>
      <c r="G34" s="74">
        <v>751047918</v>
      </c>
      <c r="H34" s="74">
        <v>751047918</v>
      </c>
      <c r="I34" s="74" t="s">
        <v>2829</v>
      </c>
      <c r="J34" s="74" t="s">
        <v>2832</v>
      </c>
      <c r="K34" s="74">
        <v>10817905</v>
      </c>
      <c r="L34" s="74">
        <v>0</v>
      </c>
      <c r="M34" s="74">
        <v>761865823</v>
      </c>
      <c r="N34" s="74">
        <v>761865823</v>
      </c>
      <c r="O34" s="74">
        <v>751047918</v>
      </c>
      <c r="P34" s="74">
        <v>761865823</v>
      </c>
      <c r="Q34" s="74">
        <v>751047918</v>
      </c>
      <c r="R34" s="74">
        <v>761865823</v>
      </c>
      <c r="S34" s="74">
        <v>751047918</v>
      </c>
    </row>
    <row r="35" spans="1:19" x14ac:dyDescent="0.35">
      <c r="A35" s="74" t="s">
        <v>41</v>
      </c>
      <c r="B35" s="74">
        <v>7</v>
      </c>
      <c r="C35" s="74" t="s">
        <v>1570</v>
      </c>
      <c r="D35" s="74">
        <v>7904</v>
      </c>
      <c r="E35" s="74" t="s">
        <v>1852</v>
      </c>
      <c r="F35" s="74">
        <v>199654066</v>
      </c>
      <c r="G35" s="74">
        <v>199654066</v>
      </c>
      <c r="H35" s="74">
        <v>199654066</v>
      </c>
      <c r="I35" s="74" t="s">
        <v>2829</v>
      </c>
      <c r="J35" s="74" t="s">
        <v>2832</v>
      </c>
      <c r="K35" s="74">
        <v>8987797</v>
      </c>
      <c r="L35" s="74">
        <v>0</v>
      </c>
      <c r="M35" s="74">
        <v>208641863</v>
      </c>
      <c r="N35" s="74">
        <v>208641863</v>
      </c>
      <c r="O35" s="74">
        <v>199654066</v>
      </c>
      <c r="P35" s="74">
        <v>208641863</v>
      </c>
      <c r="Q35" s="74">
        <v>199654066</v>
      </c>
      <c r="R35" s="74">
        <v>208641863</v>
      </c>
      <c r="S35" s="74">
        <v>199654066</v>
      </c>
    </row>
    <row r="36" spans="1:19" x14ac:dyDescent="0.35">
      <c r="A36" s="74" t="s">
        <v>42</v>
      </c>
      <c r="B36" s="74">
        <v>7</v>
      </c>
      <c r="C36" s="74" t="s">
        <v>1570</v>
      </c>
      <c r="D36" s="74">
        <v>7905</v>
      </c>
      <c r="E36" s="74" t="s">
        <v>1853</v>
      </c>
      <c r="F36" s="74">
        <v>1685287530</v>
      </c>
      <c r="G36" s="74">
        <v>1685287530</v>
      </c>
      <c r="H36" s="74">
        <v>1685287530</v>
      </c>
      <c r="I36" s="74" t="s">
        <v>2829</v>
      </c>
      <c r="J36" s="74" t="s">
        <v>2832</v>
      </c>
      <c r="K36" s="74">
        <v>32339815</v>
      </c>
      <c r="L36" s="74">
        <v>0</v>
      </c>
      <c r="M36" s="74">
        <v>1717627345</v>
      </c>
      <c r="N36" s="74">
        <v>1717627345</v>
      </c>
      <c r="O36" s="74">
        <v>1685287530</v>
      </c>
      <c r="P36" s="74">
        <v>1717627345</v>
      </c>
      <c r="Q36" s="74">
        <v>1685287530</v>
      </c>
      <c r="R36" s="74">
        <v>1717627345</v>
      </c>
      <c r="S36" s="74">
        <v>1685287530</v>
      </c>
    </row>
    <row r="37" spans="1:19" x14ac:dyDescent="0.35">
      <c r="A37" s="74" t="s">
        <v>43</v>
      </c>
      <c r="B37" s="74">
        <v>7</v>
      </c>
      <c r="C37" s="74" t="s">
        <v>1570</v>
      </c>
      <c r="D37" s="74">
        <v>7906</v>
      </c>
      <c r="E37" s="74" t="s">
        <v>1854</v>
      </c>
      <c r="F37" s="74">
        <v>247775569</v>
      </c>
      <c r="G37" s="74">
        <v>247775569</v>
      </c>
      <c r="H37" s="74">
        <v>247775569</v>
      </c>
      <c r="I37" s="74" t="s">
        <v>2829</v>
      </c>
      <c r="J37" s="74" t="s">
        <v>2832</v>
      </c>
      <c r="K37" s="74">
        <v>13994759</v>
      </c>
      <c r="L37" s="74">
        <v>0</v>
      </c>
      <c r="M37" s="74">
        <v>261770328</v>
      </c>
      <c r="N37" s="74">
        <v>261770328</v>
      </c>
      <c r="O37" s="74">
        <v>247775569</v>
      </c>
      <c r="P37" s="74">
        <v>261770328</v>
      </c>
      <c r="Q37" s="74">
        <v>247775569</v>
      </c>
      <c r="R37" s="74">
        <v>261770328</v>
      </c>
      <c r="S37" s="74">
        <v>247775569</v>
      </c>
    </row>
    <row r="38" spans="1:19" x14ac:dyDescent="0.35">
      <c r="A38" s="74" t="s">
        <v>44</v>
      </c>
      <c r="B38" s="74">
        <v>7</v>
      </c>
      <c r="C38" s="74" t="s">
        <v>1570</v>
      </c>
      <c r="D38" s="74">
        <v>15909</v>
      </c>
      <c r="E38" s="74" t="s">
        <v>1855</v>
      </c>
      <c r="F38" s="74">
        <v>115886776</v>
      </c>
      <c r="G38" s="74">
        <v>115886776</v>
      </c>
      <c r="H38" s="74">
        <v>115886776</v>
      </c>
      <c r="I38" s="74" t="s">
        <v>2829</v>
      </c>
      <c r="J38" s="74" t="s">
        <v>2832</v>
      </c>
      <c r="K38" s="74">
        <v>7826815</v>
      </c>
      <c r="L38" s="74">
        <v>0</v>
      </c>
      <c r="M38" s="74">
        <v>123713591</v>
      </c>
      <c r="N38" s="74">
        <v>123713591</v>
      </c>
      <c r="O38" s="74">
        <v>115886776</v>
      </c>
      <c r="P38" s="74">
        <v>123713591</v>
      </c>
      <c r="Q38" s="74">
        <v>115886776</v>
      </c>
      <c r="R38" s="74">
        <v>123713591</v>
      </c>
      <c r="S38" s="74">
        <v>115886776</v>
      </c>
    </row>
    <row r="39" spans="1:19" x14ac:dyDescent="0.35">
      <c r="A39" s="74" t="s">
        <v>45</v>
      </c>
      <c r="B39" s="74">
        <v>7</v>
      </c>
      <c r="C39" s="74" t="s">
        <v>1570</v>
      </c>
      <c r="D39" s="74">
        <v>128901</v>
      </c>
      <c r="E39" s="74" t="s">
        <v>1856</v>
      </c>
      <c r="F39" s="74">
        <v>89022161</v>
      </c>
      <c r="G39" s="74">
        <v>89022161</v>
      </c>
      <c r="H39" s="74">
        <v>89022161</v>
      </c>
      <c r="I39" s="74" t="s">
        <v>2829</v>
      </c>
      <c r="J39" s="74" t="s">
        <v>2832</v>
      </c>
      <c r="K39" s="74">
        <v>240000</v>
      </c>
      <c r="L39" s="74">
        <v>0</v>
      </c>
      <c r="M39" s="74">
        <v>89262161</v>
      </c>
      <c r="N39" s="74">
        <v>89262161</v>
      </c>
      <c r="O39" s="74">
        <v>89022161</v>
      </c>
      <c r="P39" s="74">
        <v>89262161</v>
      </c>
      <c r="Q39" s="74">
        <v>89022161</v>
      </c>
      <c r="R39" s="74">
        <v>89262161</v>
      </c>
      <c r="S39" s="74">
        <v>89022161</v>
      </c>
    </row>
    <row r="40" spans="1:19" x14ac:dyDescent="0.35">
      <c r="A40" s="74" t="s">
        <v>46</v>
      </c>
      <c r="B40" s="74">
        <v>8</v>
      </c>
      <c r="C40" s="74" t="s">
        <v>1571</v>
      </c>
      <c r="D40" s="74">
        <v>8901</v>
      </c>
      <c r="E40" s="74" t="s">
        <v>1857</v>
      </c>
      <c r="F40" s="74">
        <v>1142498760</v>
      </c>
      <c r="G40" s="74">
        <v>1264413528</v>
      </c>
      <c r="H40" s="74">
        <v>1142498760</v>
      </c>
      <c r="I40" s="74" t="s">
        <v>2829</v>
      </c>
      <c r="J40" s="74" t="s">
        <v>2834</v>
      </c>
      <c r="K40" s="74">
        <v>31450432</v>
      </c>
      <c r="L40" s="74">
        <v>0</v>
      </c>
      <c r="M40" s="74">
        <v>1173949192</v>
      </c>
      <c r="N40" s="74">
        <v>1173949192</v>
      </c>
      <c r="O40" s="74">
        <v>1142498760</v>
      </c>
      <c r="P40" s="74">
        <v>1173949192</v>
      </c>
      <c r="Q40" s="74">
        <v>1142498760</v>
      </c>
      <c r="R40" s="74">
        <v>1173949192</v>
      </c>
      <c r="S40" s="74">
        <v>1142498760</v>
      </c>
    </row>
    <row r="41" spans="1:19" x14ac:dyDescent="0.35">
      <c r="A41" s="74" t="s">
        <v>47</v>
      </c>
      <c r="B41" s="74">
        <v>8</v>
      </c>
      <c r="C41" s="74" t="s">
        <v>1571</v>
      </c>
      <c r="D41" s="74">
        <v>8902</v>
      </c>
      <c r="E41" s="74" t="s">
        <v>1858</v>
      </c>
      <c r="F41" s="74">
        <v>1201264432</v>
      </c>
      <c r="G41" s="74">
        <v>1261275746</v>
      </c>
      <c r="H41" s="74">
        <v>1201264432</v>
      </c>
      <c r="I41" s="74" t="s">
        <v>2829</v>
      </c>
      <c r="J41" s="74" t="s">
        <v>2834</v>
      </c>
      <c r="K41" s="74">
        <v>27456005</v>
      </c>
      <c r="L41" s="74">
        <v>52074491</v>
      </c>
      <c r="M41" s="74">
        <v>1228720437</v>
      </c>
      <c r="N41" s="74">
        <v>1176645946</v>
      </c>
      <c r="O41" s="74">
        <v>1149189941</v>
      </c>
      <c r="P41" s="74">
        <v>1228720437</v>
      </c>
      <c r="Q41" s="74">
        <v>1201264432</v>
      </c>
      <c r="R41" s="74">
        <v>1176645946</v>
      </c>
      <c r="S41" s="74">
        <v>1149189941</v>
      </c>
    </row>
    <row r="42" spans="1:19" x14ac:dyDescent="0.35">
      <c r="A42" s="74" t="s">
        <v>48</v>
      </c>
      <c r="B42" s="74">
        <v>8</v>
      </c>
      <c r="C42" s="74" t="s">
        <v>1571</v>
      </c>
      <c r="D42" s="74">
        <v>8903</v>
      </c>
      <c r="E42" s="74" t="s">
        <v>1859</v>
      </c>
      <c r="F42" s="74">
        <v>96828974</v>
      </c>
      <c r="G42" s="74">
        <v>102926853</v>
      </c>
      <c r="H42" s="74">
        <v>96828974</v>
      </c>
      <c r="I42" s="74" t="s">
        <v>2829</v>
      </c>
      <c r="J42" s="74" t="s">
        <v>2834</v>
      </c>
      <c r="K42" s="74">
        <v>4095105</v>
      </c>
      <c r="L42" s="74">
        <v>1670002</v>
      </c>
      <c r="M42" s="74">
        <v>100924079</v>
      </c>
      <c r="N42" s="74">
        <v>99254077</v>
      </c>
      <c r="O42" s="74">
        <v>95158972</v>
      </c>
      <c r="P42" s="74">
        <v>100924079</v>
      </c>
      <c r="Q42" s="74">
        <v>96828974</v>
      </c>
      <c r="R42" s="74">
        <v>99254077</v>
      </c>
      <c r="S42" s="74">
        <v>95158972</v>
      </c>
    </row>
    <row r="43" spans="1:19" x14ac:dyDescent="0.35">
      <c r="A43" s="74" t="s">
        <v>49</v>
      </c>
      <c r="B43" s="74">
        <v>8</v>
      </c>
      <c r="C43" s="74" t="s">
        <v>1571</v>
      </c>
      <c r="D43" s="74">
        <v>45902</v>
      </c>
      <c r="E43" s="74" t="s">
        <v>1860</v>
      </c>
      <c r="F43" s="74">
        <v>36601944</v>
      </c>
      <c r="G43" s="74">
        <v>36601944</v>
      </c>
      <c r="H43" s="74">
        <v>36601944</v>
      </c>
      <c r="I43" s="74" t="s">
        <v>2829</v>
      </c>
      <c r="J43" s="74" t="s">
        <v>2833</v>
      </c>
      <c r="K43" s="74">
        <v>921672</v>
      </c>
      <c r="L43" s="74">
        <v>0</v>
      </c>
      <c r="M43" s="74">
        <v>37523616</v>
      </c>
      <c r="N43" s="74">
        <v>37523616</v>
      </c>
      <c r="O43" s="74">
        <v>36601944</v>
      </c>
      <c r="P43" s="74">
        <v>37523616</v>
      </c>
      <c r="Q43" s="74">
        <v>36601944</v>
      </c>
      <c r="R43" s="74">
        <v>37523616</v>
      </c>
      <c r="S43" s="74">
        <v>36601944</v>
      </c>
    </row>
    <row r="44" spans="1:19" x14ac:dyDescent="0.35">
      <c r="A44" s="74" t="s">
        <v>50</v>
      </c>
      <c r="B44" s="74">
        <v>8</v>
      </c>
      <c r="C44" s="74" t="s">
        <v>1571</v>
      </c>
      <c r="D44" s="74">
        <v>239901</v>
      </c>
      <c r="E44" s="74" t="s">
        <v>1861</v>
      </c>
      <c r="F44" s="74">
        <v>11527711</v>
      </c>
      <c r="G44" s="74">
        <v>11527711</v>
      </c>
      <c r="H44" s="74">
        <v>11527711</v>
      </c>
      <c r="I44" s="74" t="s">
        <v>2829</v>
      </c>
      <c r="J44" s="74" t="s">
        <v>2833</v>
      </c>
      <c r="K44" s="74">
        <v>221210</v>
      </c>
      <c r="L44" s="74">
        <v>0</v>
      </c>
      <c r="M44" s="74">
        <v>11748921</v>
      </c>
      <c r="N44" s="74">
        <v>11748921</v>
      </c>
      <c r="O44" s="74">
        <v>11527711</v>
      </c>
      <c r="P44" s="74">
        <v>11748921</v>
      </c>
      <c r="Q44" s="74">
        <v>11527711</v>
      </c>
      <c r="R44" s="74">
        <v>11748921</v>
      </c>
      <c r="S44" s="74">
        <v>11527711</v>
      </c>
    </row>
    <row r="45" spans="1:19" x14ac:dyDescent="0.35">
      <c r="A45" s="74" t="s">
        <v>51</v>
      </c>
      <c r="B45" s="74">
        <v>8</v>
      </c>
      <c r="C45" s="74" t="s">
        <v>1571</v>
      </c>
      <c r="D45" s="74">
        <v>239903</v>
      </c>
      <c r="E45" s="74" t="s">
        <v>1862</v>
      </c>
      <c r="F45" s="74">
        <v>221555</v>
      </c>
      <c r="G45" s="74">
        <v>221555</v>
      </c>
      <c r="H45" s="74">
        <v>221555</v>
      </c>
      <c r="I45" s="74" t="s">
        <v>2829</v>
      </c>
      <c r="J45" s="74" t="s">
        <v>2833</v>
      </c>
      <c r="K45" s="74">
        <v>0</v>
      </c>
      <c r="L45" s="74">
        <v>0</v>
      </c>
      <c r="M45" s="74">
        <v>221555</v>
      </c>
      <c r="N45" s="74">
        <v>221555</v>
      </c>
      <c r="O45" s="74">
        <v>221555</v>
      </c>
      <c r="P45" s="74">
        <v>221555</v>
      </c>
      <c r="Q45" s="74">
        <v>221555</v>
      </c>
      <c r="R45" s="74">
        <v>221555</v>
      </c>
      <c r="S45" s="74">
        <v>221555</v>
      </c>
    </row>
    <row r="46" spans="1:19" x14ac:dyDescent="0.35">
      <c r="A46" s="74" t="s">
        <v>52</v>
      </c>
      <c r="B46" s="74">
        <v>9</v>
      </c>
      <c r="C46" s="74" t="s">
        <v>1572</v>
      </c>
      <c r="D46" s="74">
        <v>9901</v>
      </c>
      <c r="E46" s="74" t="s">
        <v>1863</v>
      </c>
      <c r="F46" s="74">
        <v>248114831</v>
      </c>
      <c r="G46" s="74">
        <v>248114831</v>
      </c>
      <c r="H46" s="74">
        <v>248114831</v>
      </c>
      <c r="I46" s="74" t="s">
        <v>2829</v>
      </c>
      <c r="J46" s="74" t="s">
        <v>2832</v>
      </c>
      <c r="K46" s="74">
        <v>9094055</v>
      </c>
      <c r="L46" s="74">
        <v>0</v>
      </c>
      <c r="M46" s="74">
        <v>257208886</v>
      </c>
      <c r="N46" s="74">
        <v>257208886</v>
      </c>
      <c r="O46" s="74">
        <v>248114831</v>
      </c>
      <c r="P46" s="74">
        <v>257208886</v>
      </c>
      <c r="Q46" s="74">
        <v>248114831</v>
      </c>
      <c r="R46" s="74">
        <v>257208886</v>
      </c>
      <c r="S46" s="74">
        <v>248114831</v>
      </c>
    </row>
    <row r="47" spans="1:19" x14ac:dyDescent="0.35">
      <c r="A47" s="74" t="s">
        <v>53</v>
      </c>
      <c r="B47" s="74">
        <v>9</v>
      </c>
      <c r="C47" s="74" t="s">
        <v>1572</v>
      </c>
      <c r="D47" s="74">
        <v>140908</v>
      </c>
      <c r="E47" s="74" t="s">
        <v>1864</v>
      </c>
      <c r="F47" s="74">
        <v>43750039</v>
      </c>
      <c r="G47" s="74">
        <v>37959610</v>
      </c>
      <c r="H47" s="74">
        <v>43750039</v>
      </c>
      <c r="I47" s="74" t="s">
        <v>2829</v>
      </c>
      <c r="J47" s="74" t="s">
        <v>2835</v>
      </c>
      <c r="K47" s="74">
        <v>445073</v>
      </c>
      <c r="L47" s="74">
        <v>0</v>
      </c>
      <c r="M47" s="74">
        <v>44195112</v>
      </c>
      <c r="N47" s="74">
        <v>44195112</v>
      </c>
      <c r="O47" s="74">
        <v>43750039</v>
      </c>
      <c r="P47" s="74">
        <v>44195112</v>
      </c>
      <c r="Q47" s="74">
        <v>43750039</v>
      </c>
      <c r="R47" s="74">
        <v>44195112</v>
      </c>
      <c r="S47" s="74">
        <v>43750039</v>
      </c>
    </row>
    <row r="48" spans="1:19" x14ac:dyDescent="0.35">
      <c r="A48" s="74" t="s">
        <v>54</v>
      </c>
      <c r="B48" s="74">
        <v>9</v>
      </c>
      <c r="C48" s="74" t="s">
        <v>1572</v>
      </c>
      <c r="D48" s="74">
        <v>185902</v>
      </c>
      <c r="E48" s="74" t="s">
        <v>1865</v>
      </c>
      <c r="F48" s="74">
        <v>6810731</v>
      </c>
      <c r="G48" s="74">
        <v>6810731</v>
      </c>
      <c r="H48" s="74">
        <v>6810731</v>
      </c>
      <c r="I48" s="74" t="s">
        <v>2829</v>
      </c>
      <c r="J48" s="74" t="s">
        <v>2832</v>
      </c>
      <c r="K48" s="74">
        <v>190000</v>
      </c>
      <c r="L48" s="74">
        <v>0</v>
      </c>
      <c r="M48" s="74">
        <v>7000731</v>
      </c>
      <c r="N48" s="74">
        <v>7000731</v>
      </c>
      <c r="O48" s="74">
        <v>6810731</v>
      </c>
      <c r="P48" s="74">
        <v>7000731</v>
      </c>
      <c r="Q48" s="74">
        <v>6810731</v>
      </c>
      <c r="R48" s="74">
        <v>7000731</v>
      </c>
      <c r="S48" s="74">
        <v>6810731</v>
      </c>
    </row>
    <row r="49" spans="1:19" x14ac:dyDescent="0.35">
      <c r="A49" s="74" t="s">
        <v>55</v>
      </c>
      <c r="B49" s="74">
        <v>10</v>
      </c>
      <c r="C49" s="74" t="s">
        <v>1573</v>
      </c>
      <c r="D49" s="74">
        <v>10901</v>
      </c>
      <c r="E49" s="74" t="s">
        <v>1866</v>
      </c>
      <c r="F49" s="74">
        <v>224650535</v>
      </c>
      <c r="G49" s="74">
        <v>213278361</v>
      </c>
      <c r="H49" s="74">
        <v>224650535</v>
      </c>
      <c r="I49" s="74" t="s">
        <v>2829</v>
      </c>
      <c r="J49" s="74" t="s">
        <v>2833</v>
      </c>
      <c r="K49" s="74">
        <v>5175597</v>
      </c>
      <c r="L49" s="74">
        <v>0</v>
      </c>
      <c r="M49" s="74">
        <v>229826132</v>
      </c>
      <c r="N49" s="74">
        <v>229826132</v>
      </c>
      <c r="O49" s="74">
        <v>224650535</v>
      </c>
      <c r="P49" s="74">
        <v>229826132</v>
      </c>
      <c r="Q49" s="74">
        <v>224650535</v>
      </c>
      <c r="R49" s="74">
        <v>229826132</v>
      </c>
      <c r="S49" s="74">
        <v>224650535</v>
      </c>
    </row>
    <row r="50" spans="1:19" x14ac:dyDescent="0.35">
      <c r="A50" s="74" t="s">
        <v>56</v>
      </c>
      <c r="B50" s="74">
        <v>10</v>
      </c>
      <c r="C50" s="74" t="s">
        <v>1573</v>
      </c>
      <c r="D50" s="74">
        <v>10902</v>
      </c>
      <c r="E50" s="74" t="s">
        <v>1867</v>
      </c>
      <c r="F50" s="74">
        <v>1454455022</v>
      </c>
      <c r="G50" s="74">
        <v>1458720570</v>
      </c>
      <c r="H50" s="74">
        <v>1454455022</v>
      </c>
      <c r="I50" s="74" t="s">
        <v>2829</v>
      </c>
      <c r="J50" s="74" t="s">
        <v>2833</v>
      </c>
      <c r="K50" s="74">
        <v>46732366</v>
      </c>
      <c r="L50" s="74">
        <v>0</v>
      </c>
      <c r="M50" s="74">
        <v>1501187388</v>
      </c>
      <c r="N50" s="74">
        <v>1501187388</v>
      </c>
      <c r="O50" s="74">
        <v>1454455022</v>
      </c>
      <c r="P50" s="74">
        <v>1501187388</v>
      </c>
      <c r="Q50" s="74">
        <v>1454455022</v>
      </c>
      <c r="R50" s="74">
        <v>1501187388</v>
      </c>
      <c r="S50" s="74">
        <v>1454455022</v>
      </c>
    </row>
    <row r="51" spans="1:19" x14ac:dyDescent="0.35">
      <c r="A51" s="74" t="s">
        <v>57</v>
      </c>
      <c r="B51" s="74">
        <v>10</v>
      </c>
      <c r="C51" s="74" t="s">
        <v>1573</v>
      </c>
      <c r="D51" s="74">
        <v>15915</v>
      </c>
      <c r="E51" s="74" t="s">
        <v>1868</v>
      </c>
      <c r="F51" s="74">
        <v>31692805</v>
      </c>
      <c r="G51" s="74">
        <v>31692805</v>
      </c>
      <c r="H51" s="74">
        <v>31692805</v>
      </c>
      <c r="I51" s="74" t="s">
        <v>2829</v>
      </c>
      <c r="J51" s="74" t="s">
        <v>2833</v>
      </c>
      <c r="K51" s="74">
        <v>1142907</v>
      </c>
      <c r="L51" s="74">
        <v>0</v>
      </c>
      <c r="M51" s="74">
        <v>32835712</v>
      </c>
      <c r="N51" s="74">
        <v>32835712</v>
      </c>
      <c r="O51" s="74">
        <v>31692805</v>
      </c>
      <c r="P51" s="74">
        <v>32835712</v>
      </c>
      <c r="Q51" s="74">
        <v>31692805</v>
      </c>
      <c r="R51" s="74">
        <v>32835712</v>
      </c>
      <c r="S51" s="74">
        <v>31692805</v>
      </c>
    </row>
    <row r="52" spans="1:19" x14ac:dyDescent="0.35">
      <c r="A52" s="74" t="s">
        <v>58</v>
      </c>
      <c r="B52" s="74">
        <v>10</v>
      </c>
      <c r="C52" s="74" t="s">
        <v>1573</v>
      </c>
      <c r="D52" s="74">
        <v>232904</v>
      </c>
      <c r="E52" s="74" t="s">
        <v>1869</v>
      </c>
      <c r="F52" s="74">
        <v>115697625</v>
      </c>
      <c r="G52" s="74">
        <v>110210098</v>
      </c>
      <c r="H52" s="74">
        <v>115697625</v>
      </c>
      <c r="I52" s="74" t="s">
        <v>2829</v>
      </c>
      <c r="J52" s="74" t="s">
        <v>2833</v>
      </c>
      <c r="K52" s="74">
        <v>2046240</v>
      </c>
      <c r="L52" s="74">
        <v>0</v>
      </c>
      <c r="M52" s="74">
        <v>117743865</v>
      </c>
      <c r="N52" s="74">
        <v>117743865</v>
      </c>
      <c r="O52" s="74">
        <v>115697625</v>
      </c>
      <c r="P52" s="74">
        <v>117743865</v>
      </c>
      <c r="Q52" s="74">
        <v>115697625</v>
      </c>
      <c r="R52" s="74">
        <v>117743865</v>
      </c>
      <c r="S52" s="74">
        <v>115697625</v>
      </c>
    </row>
    <row r="53" spans="1:19" x14ac:dyDescent="0.35">
      <c r="A53" s="74" t="s">
        <v>59</v>
      </c>
      <c r="B53" s="74">
        <v>11</v>
      </c>
      <c r="C53" s="74" t="s">
        <v>1574</v>
      </c>
      <c r="D53" s="74">
        <v>11901</v>
      </c>
      <c r="E53" s="74" t="s">
        <v>1870</v>
      </c>
      <c r="F53" s="74">
        <v>3336205139</v>
      </c>
      <c r="G53" s="74">
        <v>3573582523</v>
      </c>
      <c r="H53" s="74">
        <v>3336205139</v>
      </c>
      <c r="I53" s="74" t="s">
        <v>2829</v>
      </c>
      <c r="J53" s="74" t="s">
        <v>2834</v>
      </c>
      <c r="K53" s="74">
        <v>83586721</v>
      </c>
      <c r="L53" s="74">
        <v>0</v>
      </c>
      <c r="M53" s="74">
        <v>3419791860</v>
      </c>
      <c r="N53" s="74">
        <v>3419791860</v>
      </c>
      <c r="O53" s="74">
        <v>3336205139</v>
      </c>
      <c r="P53" s="74">
        <v>3419791860</v>
      </c>
      <c r="Q53" s="74">
        <v>3336205139</v>
      </c>
      <c r="R53" s="74">
        <v>3419791860</v>
      </c>
      <c r="S53" s="74">
        <v>3336205139</v>
      </c>
    </row>
    <row r="54" spans="1:19" x14ac:dyDescent="0.35">
      <c r="A54" s="74" t="s">
        <v>60</v>
      </c>
      <c r="B54" s="74">
        <v>11</v>
      </c>
      <c r="C54" s="74" t="s">
        <v>1574</v>
      </c>
      <c r="D54" s="74">
        <v>11902</v>
      </c>
      <c r="E54" s="74" t="s">
        <v>1871</v>
      </c>
      <c r="F54" s="74">
        <v>848437287</v>
      </c>
      <c r="G54" s="74">
        <v>877100915</v>
      </c>
      <c r="H54" s="74">
        <v>848437287</v>
      </c>
      <c r="I54" s="74" t="s">
        <v>2829</v>
      </c>
      <c r="J54" s="74" t="s">
        <v>2833</v>
      </c>
      <c r="K54" s="74">
        <v>28695131</v>
      </c>
      <c r="L54" s="74">
        <v>0</v>
      </c>
      <c r="M54" s="74">
        <v>877132418</v>
      </c>
      <c r="N54" s="74">
        <v>877132418</v>
      </c>
      <c r="O54" s="74">
        <v>848437287</v>
      </c>
      <c r="P54" s="74">
        <v>877132418</v>
      </c>
      <c r="Q54" s="74">
        <v>848437287</v>
      </c>
      <c r="R54" s="74">
        <v>877132418</v>
      </c>
      <c r="S54" s="74">
        <v>848437287</v>
      </c>
    </row>
    <row r="55" spans="1:19" x14ac:dyDescent="0.35">
      <c r="A55" s="74" t="s">
        <v>61</v>
      </c>
      <c r="B55" s="74">
        <v>11</v>
      </c>
      <c r="C55" s="74" t="s">
        <v>1574</v>
      </c>
      <c r="D55" s="74">
        <v>11904</v>
      </c>
      <c r="E55" s="74" t="s">
        <v>1872</v>
      </c>
      <c r="F55" s="74">
        <v>703462975</v>
      </c>
      <c r="G55" s="74">
        <v>744751053</v>
      </c>
      <c r="H55" s="74">
        <v>744751053</v>
      </c>
      <c r="I55" s="74" t="s">
        <v>2830</v>
      </c>
      <c r="J55" s="74" t="s">
        <v>2836</v>
      </c>
      <c r="K55" s="74">
        <v>22200906</v>
      </c>
      <c r="L55" s="74">
        <v>0</v>
      </c>
      <c r="M55" s="74">
        <v>766951959</v>
      </c>
      <c r="N55" s="74">
        <v>766951959</v>
      </c>
      <c r="O55" s="74">
        <v>744751053</v>
      </c>
      <c r="P55" s="74">
        <v>766951959</v>
      </c>
      <c r="Q55" s="74">
        <v>744751053</v>
      </c>
      <c r="R55" s="74">
        <v>766951959</v>
      </c>
      <c r="S55" s="74">
        <v>744751053</v>
      </c>
    </row>
    <row r="56" spans="1:19" x14ac:dyDescent="0.35">
      <c r="A56" s="74" t="s">
        <v>62</v>
      </c>
      <c r="B56" s="74">
        <v>11</v>
      </c>
      <c r="C56" s="74" t="s">
        <v>1574</v>
      </c>
      <c r="D56" s="74">
        <v>11905</v>
      </c>
      <c r="E56" s="74" t="s">
        <v>1873</v>
      </c>
      <c r="F56" s="74">
        <v>84822917</v>
      </c>
      <c r="G56" s="74">
        <v>86385180</v>
      </c>
      <c r="H56" s="74">
        <v>84822917</v>
      </c>
      <c r="I56" s="74" t="s">
        <v>2829</v>
      </c>
      <c r="J56" s="74" t="s">
        <v>2833</v>
      </c>
      <c r="K56" s="74">
        <v>2985233</v>
      </c>
      <c r="L56" s="74">
        <v>0</v>
      </c>
      <c r="M56" s="74">
        <v>87808150</v>
      </c>
      <c r="N56" s="74">
        <v>87808150</v>
      </c>
      <c r="O56" s="74">
        <v>84822917</v>
      </c>
      <c r="P56" s="74">
        <v>87808150</v>
      </c>
      <c r="Q56" s="74">
        <v>84822917</v>
      </c>
      <c r="R56" s="74">
        <v>87808150</v>
      </c>
      <c r="S56" s="74">
        <v>84822917</v>
      </c>
    </row>
    <row r="57" spans="1:19" x14ac:dyDescent="0.35">
      <c r="A57" s="74" t="s">
        <v>63</v>
      </c>
      <c r="B57" s="74">
        <v>11</v>
      </c>
      <c r="C57" s="74" t="s">
        <v>1574</v>
      </c>
      <c r="D57" s="74">
        <v>144902</v>
      </c>
      <c r="E57" s="74" t="s">
        <v>1874</v>
      </c>
      <c r="F57" s="74">
        <v>1304371</v>
      </c>
      <c r="G57" s="74">
        <v>1304371</v>
      </c>
      <c r="H57" s="74">
        <v>1304371</v>
      </c>
      <c r="I57" s="74" t="s">
        <v>2829</v>
      </c>
      <c r="J57" s="74" t="s">
        <v>2833</v>
      </c>
      <c r="K57" s="74">
        <v>60000</v>
      </c>
      <c r="L57" s="74">
        <v>0</v>
      </c>
      <c r="M57" s="74">
        <v>1364371</v>
      </c>
      <c r="N57" s="74">
        <v>1364371</v>
      </c>
      <c r="O57" s="74">
        <v>1304371</v>
      </c>
      <c r="P57" s="74">
        <v>1364371</v>
      </c>
      <c r="Q57" s="74">
        <v>1304371</v>
      </c>
      <c r="R57" s="74">
        <v>1364371</v>
      </c>
      <c r="S57" s="74">
        <v>1304371</v>
      </c>
    </row>
    <row r="58" spans="1:19" x14ac:dyDescent="0.35">
      <c r="A58" s="74" t="s">
        <v>64</v>
      </c>
      <c r="B58" s="74">
        <v>12</v>
      </c>
      <c r="C58" s="74" t="s">
        <v>1575</v>
      </c>
      <c r="D58" s="74">
        <v>12901</v>
      </c>
      <c r="E58" s="74" t="s">
        <v>1875</v>
      </c>
      <c r="F58" s="74">
        <v>178376496</v>
      </c>
      <c r="G58" s="74">
        <v>184984862</v>
      </c>
      <c r="H58" s="74">
        <v>178376496</v>
      </c>
      <c r="I58" s="74" t="s">
        <v>2829</v>
      </c>
      <c r="J58" s="74" t="s">
        <v>2833</v>
      </c>
      <c r="K58" s="74">
        <v>7437990</v>
      </c>
      <c r="L58" s="74">
        <v>0</v>
      </c>
      <c r="M58" s="74">
        <v>185814486</v>
      </c>
      <c r="N58" s="74">
        <v>185814486</v>
      </c>
      <c r="O58" s="74">
        <v>178376496</v>
      </c>
      <c r="P58" s="74">
        <v>365882486</v>
      </c>
      <c r="Q58" s="74">
        <v>358444496</v>
      </c>
      <c r="R58" s="74">
        <v>365882486</v>
      </c>
      <c r="S58" s="74">
        <v>358444496</v>
      </c>
    </row>
    <row r="59" spans="1:19" x14ac:dyDescent="0.35">
      <c r="A59" s="74" t="s">
        <v>65</v>
      </c>
      <c r="B59" s="74">
        <v>12</v>
      </c>
      <c r="C59" s="74" t="s">
        <v>1575</v>
      </c>
      <c r="D59" s="74">
        <v>252903</v>
      </c>
      <c r="E59" s="74" t="s">
        <v>1845</v>
      </c>
      <c r="F59" s="74">
        <v>3499882</v>
      </c>
      <c r="G59" s="74">
        <v>3499882</v>
      </c>
      <c r="H59" s="74">
        <v>3499882</v>
      </c>
      <c r="I59" s="74" t="s">
        <v>2829</v>
      </c>
      <c r="J59" s="74" t="s">
        <v>2833</v>
      </c>
      <c r="K59" s="74">
        <v>0</v>
      </c>
      <c r="L59" s="74">
        <v>0</v>
      </c>
      <c r="M59" s="74">
        <v>3499882</v>
      </c>
      <c r="N59" s="74">
        <v>3499882</v>
      </c>
      <c r="O59" s="74">
        <v>3499882</v>
      </c>
      <c r="P59" s="74">
        <v>3499882</v>
      </c>
      <c r="Q59" s="74">
        <v>3499882</v>
      </c>
      <c r="R59" s="74">
        <v>3499882</v>
      </c>
      <c r="S59" s="74">
        <v>3499882</v>
      </c>
    </row>
    <row r="60" spans="1:19" x14ac:dyDescent="0.35">
      <c r="A60" s="74" t="s">
        <v>66</v>
      </c>
      <c r="B60" s="74">
        <v>13</v>
      </c>
      <c r="C60" s="74" t="s">
        <v>1576</v>
      </c>
      <c r="D60" s="74">
        <v>13901</v>
      </c>
      <c r="E60" s="74" t="s">
        <v>1876</v>
      </c>
      <c r="F60" s="74">
        <v>780268694</v>
      </c>
      <c r="G60" s="74">
        <v>780268694</v>
      </c>
      <c r="H60" s="74">
        <v>780268694</v>
      </c>
      <c r="I60" s="74" t="s">
        <v>2829</v>
      </c>
      <c r="J60" s="74" t="s">
        <v>2832</v>
      </c>
      <c r="K60" s="74">
        <v>32235450</v>
      </c>
      <c r="L60" s="74">
        <v>0</v>
      </c>
      <c r="M60" s="74">
        <v>812504144</v>
      </c>
      <c r="N60" s="74">
        <v>812504144</v>
      </c>
      <c r="O60" s="74">
        <v>780268694</v>
      </c>
      <c r="P60" s="74">
        <v>812504144</v>
      </c>
      <c r="Q60" s="74">
        <v>780268694</v>
      </c>
      <c r="R60" s="74">
        <v>812504144</v>
      </c>
      <c r="S60" s="74">
        <v>780268694</v>
      </c>
    </row>
    <row r="61" spans="1:19" x14ac:dyDescent="0.35">
      <c r="A61" s="74" t="s">
        <v>67</v>
      </c>
      <c r="B61" s="74">
        <v>13</v>
      </c>
      <c r="C61" s="74" t="s">
        <v>1576</v>
      </c>
      <c r="D61" s="74">
        <v>13902</v>
      </c>
      <c r="E61" s="74" t="s">
        <v>1877</v>
      </c>
      <c r="F61" s="74">
        <v>187168691</v>
      </c>
      <c r="G61" s="74">
        <v>187168691</v>
      </c>
      <c r="H61" s="74">
        <v>187168691</v>
      </c>
      <c r="I61" s="74" t="s">
        <v>2829</v>
      </c>
      <c r="J61" s="74" t="s">
        <v>2832</v>
      </c>
      <c r="K61" s="74">
        <v>1341660</v>
      </c>
      <c r="L61" s="74">
        <v>1288010</v>
      </c>
      <c r="M61" s="74">
        <v>188510351</v>
      </c>
      <c r="N61" s="74">
        <v>187222341</v>
      </c>
      <c r="O61" s="74">
        <v>185880681</v>
      </c>
      <c r="P61" s="74">
        <v>188510351</v>
      </c>
      <c r="Q61" s="74">
        <v>187168691</v>
      </c>
      <c r="R61" s="74">
        <v>187222341</v>
      </c>
      <c r="S61" s="74">
        <v>185880681</v>
      </c>
    </row>
    <row r="62" spans="1:19" x14ac:dyDescent="0.35">
      <c r="A62" s="74" t="s">
        <v>68</v>
      </c>
      <c r="B62" s="74">
        <v>13</v>
      </c>
      <c r="C62" s="74" t="s">
        <v>1576</v>
      </c>
      <c r="D62" s="74">
        <v>13903</v>
      </c>
      <c r="E62" s="74" t="s">
        <v>1878</v>
      </c>
      <c r="F62" s="74">
        <v>479751085</v>
      </c>
      <c r="G62" s="74">
        <v>479751085</v>
      </c>
      <c r="H62" s="74">
        <v>479751085</v>
      </c>
      <c r="I62" s="74" t="s">
        <v>2829</v>
      </c>
      <c r="J62" s="74" t="s">
        <v>2832</v>
      </c>
      <c r="K62" s="74">
        <v>2909670</v>
      </c>
      <c r="L62" s="74">
        <v>0</v>
      </c>
      <c r="M62" s="74">
        <v>482660755</v>
      </c>
      <c r="N62" s="74">
        <v>482660755</v>
      </c>
      <c r="O62" s="74">
        <v>479751085</v>
      </c>
      <c r="P62" s="74">
        <v>482660755</v>
      </c>
      <c r="Q62" s="74">
        <v>479751085</v>
      </c>
      <c r="R62" s="74">
        <v>482660755</v>
      </c>
      <c r="S62" s="74">
        <v>479751085</v>
      </c>
    </row>
    <row r="63" spans="1:19" x14ac:dyDescent="0.35">
      <c r="A63" s="74" t="s">
        <v>69</v>
      </c>
      <c r="B63" s="74">
        <v>13</v>
      </c>
      <c r="C63" s="74" t="s">
        <v>1576</v>
      </c>
      <c r="D63" s="74">
        <v>13905</v>
      </c>
      <c r="E63" s="74" t="s">
        <v>1879</v>
      </c>
      <c r="F63" s="74">
        <v>143013732</v>
      </c>
      <c r="G63" s="74">
        <v>143013732</v>
      </c>
      <c r="H63" s="74">
        <v>143013732</v>
      </c>
      <c r="I63" s="74" t="s">
        <v>2829</v>
      </c>
      <c r="J63" s="74" t="s">
        <v>2832</v>
      </c>
      <c r="K63" s="74">
        <v>4803400</v>
      </c>
      <c r="L63" s="74">
        <v>0</v>
      </c>
      <c r="M63" s="74">
        <v>147817132</v>
      </c>
      <c r="N63" s="74">
        <v>147817132</v>
      </c>
      <c r="O63" s="74">
        <v>143013732</v>
      </c>
      <c r="P63" s="74">
        <v>147817132</v>
      </c>
      <c r="Q63" s="74">
        <v>143013732</v>
      </c>
      <c r="R63" s="74">
        <v>147817132</v>
      </c>
      <c r="S63" s="74">
        <v>143013732</v>
      </c>
    </row>
    <row r="64" spans="1:19" x14ac:dyDescent="0.35">
      <c r="A64" s="74" t="s">
        <v>70</v>
      </c>
      <c r="B64" s="74">
        <v>13</v>
      </c>
      <c r="C64" s="74" t="s">
        <v>1576</v>
      </c>
      <c r="D64" s="74">
        <v>149902</v>
      </c>
      <c r="E64" s="74" t="s">
        <v>1880</v>
      </c>
      <c r="F64" s="74">
        <v>8874570</v>
      </c>
      <c r="G64" s="74">
        <v>8874570</v>
      </c>
      <c r="H64" s="74">
        <v>8874570</v>
      </c>
      <c r="I64" s="74" t="s">
        <v>2829</v>
      </c>
      <c r="J64" s="74" t="s">
        <v>2832</v>
      </c>
      <c r="K64" s="74">
        <v>50000</v>
      </c>
      <c r="L64" s="74">
        <v>56200</v>
      </c>
      <c r="M64" s="74">
        <v>8924570</v>
      </c>
      <c r="N64" s="74">
        <v>8868370</v>
      </c>
      <c r="O64" s="74">
        <v>8818370</v>
      </c>
      <c r="P64" s="74">
        <v>8924570</v>
      </c>
      <c r="Q64" s="74">
        <v>8874570</v>
      </c>
      <c r="R64" s="74">
        <v>8868370</v>
      </c>
      <c r="S64" s="74">
        <v>8818370</v>
      </c>
    </row>
    <row r="65" spans="1:19" x14ac:dyDescent="0.35">
      <c r="A65" s="74" t="s">
        <v>71</v>
      </c>
      <c r="B65" s="74">
        <v>13</v>
      </c>
      <c r="C65" s="74" t="s">
        <v>1576</v>
      </c>
      <c r="D65" s="74">
        <v>196903</v>
      </c>
      <c r="E65" s="74" t="s">
        <v>1881</v>
      </c>
      <c r="F65" s="74">
        <v>10012410</v>
      </c>
      <c r="G65" s="74">
        <v>10012410</v>
      </c>
      <c r="H65" s="74">
        <v>10012410</v>
      </c>
      <c r="I65" s="74" t="s">
        <v>2829</v>
      </c>
      <c r="J65" s="74" t="s">
        <v>2832</v>
      </c>
      <c r="K65" s="74">
        <v>279800</v>
      </c>
      <c r="L65" s="74">
        <v>0</v>
      </c>
      <c r="M65" s="74">
        <v>10292210</v>
      </c>
      <c r="N65" s="74">
        <v>10292210</v>
      </c>
      <c r="O65" s="74">
        <v>10012410</v>
      </c>
      <c r="P65" s="74">
        <v>10292210</v>
      </c>
      <c r="Q65" s="74">
        <v>10012410</v>
      </c>
      <c r="R65" s="74">
        <v>10292210</v>
      </c>
      <c r="S65" s="74">
        <v>10012410</v>
      </c>
    </row>
    <row r="66" spans="1:19" x14ac:dyDescent="0.35">
      <c r="A66" s="74" t="s">
        <v>72</v>
      </c>
      <c r="B66" s="74">
        <v>13</v>
      </c>
      <c r="C66" s="74" t="s">
        <v>1576</v>
      </c>
      <c r="D66" s="74">
        <v>205904</v>
      </c>
      <c r="E66" s="74" t="s">
        <v>1882</v>
      </c>
      <c r="F66" s="74">
        <v>5278202</v>
      </c>
      <c r="G66" s="74">
        <v>5278202</v>
      </c>
      <c r="H66" s="74">
        <v>5278202</v>
      </c>
      <c r="I66" s="74" t="s">
        <v>2829</v>
      </c>
      <c r="J66" s="74" t="s">
        <v>2832</v>
      </c>
      <c r="K66" s="74">
        <v>180000</v>
      </c>
      <c r="L66" s="74">
        <v>0</v>
      </c>
      <c r="M66" s="74">
        <v>5458202</v>
      </c>
      <c r="N66" s="74">
        <v>5458202</v>
      </c>
      <c r="O66" s="74">
        <v>5278202</v>
      </c>
      <c r="P66" s="74">
        <v>5458202</v>
      </c>
      <c r="Q66" s="74">
        <v>5278202</v>
      </c>
      <c r="R66" s="74">
        <v>5458202</v>
      </c>
      <c r="S66" s="74">
        <v>5278202</v>
      </c>
    </row>
    <row r="67" spans="1:19" x14ac:dyDescent="0.35">
      <c r="A67" s="74" t="s">
        <v>73</v>
      </c>
      <c r="B67" s="74">
        <v>14</v>
      </c>
      <c r="C67" s="74" t="s">
        <v>1577</v>
      </c>
      <c r="D67" s="74">
        <v>14901</v>
      </c>
      <c r="E67" s="74" t="s">
        <v>1883</v>
      </c>
      <c r="F67" s="74">
        <v>349563619</v>
      </c>
      <c r="G67" s="74">
        <v>349563619</v>
      </c>
      <c r="H67" s="74">
        <v>349563619</v>
      </c>
      <c r="I67" s="74" t="s">
        <v>2829</v>
      </c>
      <c r="J67" s="74" t="s">
        <v>2832</v>
      </c>
      <c r="K67" s="74">
        <v>15415907</v>
      </c>
      <c r="L67" s="74">
        <v>0</v>
      </c>
      <c r="M67" s="74">
        <v>364979526</v>
      </c>
      <c r="N67" s="74">
        <v>364979526</v>
      </c>
      <c r="O67" s="74">
        <v>349563619</v>
      </c>
      <c r="P67" s="74">
        <v>364979526</v>
      </c>
      <c r="Q67" s="74">
        <v>349563619</v>
      </c>
      <c r="R67" s="74">
        <v>364979526</v>
      </c>
      <c r="S67" s="74">
        <v>349563619</v>
      </c>
    </row>
    <row r="68" spans="1:19" x14ac:dyDescent="0.35">
      <c r="A68" s="74" t="s">
        <v>74</v>
      </c>
      <c r="B68" s="74">
        <v>14</v>
      </c>
      <c r="C68" s="74" t="s">
        <v>1577</v>
      </c>
      <c r="D68" s="74">
        <v>14902</v>
      </c>
      <c r="E68" s="74" t="s">
        <v>1884</v>
      </c>
      <c r="F68" s="74">
        <v>45417092</v>
      </c>
      <c r="G68" s="74">
        <v>51376071</v>
      </c>
      <c r="H68" s="74">
        <v>45417092</v>
      </c>
      <c r="I68" s="74" t="s">
        <v>2829</v>
      </c>
      <c r="J68" s="74" t="s">
        <v>2837</v>
      </c>
      <c r="K68" s="74">
        <v>1714950</v>
      </c>
      <c r="L68" s="74">
        <v>0</v>
      </c>
      <c r="M68" s="74">
        <v>47132042</v>
      </c>
      <c r="N68" s="74">
        <v>47132042</v>
      </c>
      <c r="O68" s="74">
        <v>45417092</v>
      </c>
      <c r="P68" s="74">
        <v>47132042</v>
      </c>
      <c r="Q68" s="74">
        <v>45417092</v>
      </c>
      <c r="R68" s="74">
        <v>47132042</v>
      </c>
      <c r="S68" s="74">
        <v>45417092</v>
      </c>
    </row>
    <row r="69" spans="1:19" x14ac:dyDescent="0.35">
      <c r="A69" s="74" t="s">
        <v>75</v>
      </c>
      <c r="B69" s="74">
        <v>14</v>
      </c>
      <c r="C69" s="74" t="s">
        <v>1577</v>
      </c>
      <c r="D69" s="74">
        <v>14903</v>
      </c>
      <c r="E69" s="74" t="s">
        <v>1885</v>
      </c>
      <c r="F69" s="74">
        <v>2674828224</v>
      </c>
      <c r="G69" s="74">
        <v>2674828224</v>
      </c>
      <c r="H69" s="74">
        <v>2674828224</v>
      </c>
      <c r="I69" s="74" t="s">
        <v>2829</v>
      </c>
      <c r="J69" s="74" t="s">
        <v>2832</v>
      </c>
      <c r="K69" s="74">
        <v>104047136</v>
      </c>
      <c r="L69" s="74">
        <v>0</v>
      </c>
      <c r="M69" s="74">
        <v>2778875360</v>
      </c>
      <c r="N69" s="74">
        <v>2778875360</v>
      </c>
      <c r="O69" s="74">
        <v>2674828224</v>
      </c>
      <c r="P69" s="74">
        <v>2778875360</v>
      </c>
      <c r="Q69" s="74">
        <v>2674828224</v>
      </c>
      <c r="R69" s="74">
        <v>2778875360</v>
      </c>
      <c r="S69" s="74">
        <v>2674828224</v>
      </c>
    </row>
    <row r="70" spans="1:19" x14ac:dyDescent="0.35">
      <c r="A70" s="74" t="s">
        <v>76</v>
      </c>
      <c r="B70" s="74">
        <v>14</v>
      </c>
      <c r="C70" s="74" t="s">
        <v>1577</v>
      </c>
      <c r="D70" s="74">
        <v>14905</v>
      </c>
      <c r="E70" s="74" t="s">
        <v>1886</v>
      </c>
      <c r="F70" s="74">
        <v>102306887</v>
      </c>
      <c r="G70" s="74">
        <v>111716184</v>
      </c>
      <c r="H70" s="74">
        <v>102306887</v>
      </c>
      <c r="I70" s="74" t="s">
        <v>2829</v>
      </c>
      <c r="J70" s="74" t="s">
        <v>2837</v>
      </c>
      <c r="K70" s="74">
        <v>5103399</v>
      </c>
      <c r="L70" s="74">
        <v>0</v>
      </c>
      <c r="M70" s="74">
        <v>107410286</v>
      </c>
      <c r="N70" s="74">
        <v>107410286</v>
      </c>
      <c r="O70" s="74">
        <v>102306887</v>
      </c>
      <c r="P70" s="74">
        <v>107410286</v>
      </c>
      <c r="Q70" s="74">
        <v>102306887</v>
      </c>
      <c r="R70" s="74">
        <v>107410286</v>
      </c>
      <c r="S70" s="74">
        <v>102306887</v>
      </c>
    </row>
    <row r="71" spans="1:19" x14ac:dyDescent="0.35">
      <c r="A71" s="74" t="s">
        <v>77</v>
      </c>
      <c r="B71" s="74">
        <v>14</v>
      </c>
      <c r="C71" s="74" t="s">
        <v>1577</v>
      </c>
      <c r="D71" s="74">
        <v>14906</v>
      </c>
      <c r="E71" s="74" t="s">
        <v>1887</v>
      </c>
      <c r="F71" s="74">
        <v>7083905616</v>
      </c>
      <c r="G71" s="74">
        <v>7083905616</v>
      </c>
      <c r="H71" s="74">
        <v>7083905616</v>
      </c>
      <c r="I71" s="74" t="s">
        <v>2829</v>
      </c>
      <c r="J71" s="74" t="s">
        <v>2832</v>
      </c>
      <c r="K71" s="74">
        <v>273209647</v>
      </c>
      <c r="L71" s="74">
        <v>0</v>
      </c>
      <c r="M71" s="74">
        <v>7357115263</v>
      </c>
      <c r="N71" s="74">
        <v>7357115263</v>
      </c>
      <c r="O71" s="74">
        <v>7083905616</v>
      </c>
      <c r="P71" s="74">
        <v>7357115263</v>
      </c>
      <c r="Q71" s="74">
        <v>7083905616</v>
      </c>
      <c r="R71" s="74">
        <v>7357115263</v>
      </c>
      <c r="S71" s="74">
        <v>7083905616</v>
      </c>
    </row>
    <row r="72" spans="1:19" x14ac:dyDescent="0.35">
      <c r="A72" s="74" t="s">
        <v>78</v>
      </c>
      <c r="B72" s="74">
        <v>14</v>
      </c>
      <c r="C72" s="74" t="s">
        <v>1577</v>
      </c>
      <c r="D72" s="74">
        <v>14907</v>
      </c>
      <c r="E72" s="74" t="s">
        <v>1888</v>
      </c>
      <c r="F72" s="74">
        <v>161857158</v>
      </c>
      <c r="G72" s="74">
        <v>161857158</v>
      </c>
      <c r="H72" s="74">
        <v>161857158</v>
      </c>
      <c r="I72" s="74" t="s">
        <v>2829</v>
      </c>
      <c r="J72" s="74" t="s">
        <v>2832</v>
      </c>
      <c r="K72" s="74">
        <v>8199844</v>
      </c>
      <c r="L72" s="74">
        <v>0</v>
      </c>
      <c r="M72" s="74">
        <v>170057002</v>
      </c>
      <c r="N72" s="74">
        <v>170057002</v>
      </c>
      <c r="O72" s="74">
        <v>161857158</v>
      </c>
      <c r="P72" s="74">
        <v>170057002</v>
      </c>
      <c r="Q72" s="74">
        <v>161857158</v>
      </c>
      <c r="R72" s="74">
        <v>170057002</v>
      </c>
      <c r="S72" s="74">
        <v>161857158</v>
      </c>
    </row>
    <row r="73" spans="1:19" x14ac:dyDescent="0.35">
      <c r="A73" s="74" t="s">
        <v>79</v>
      </c>
      <c r="B73" s="74">
        <v>14</v>
      </c>
      <c r="C73" s="74" t="s">
        <v>1577</v>
      </c>
      <c r="D73" s="74">
        <v>14908</v>
      </c>
      <c r="E73" s="74" t="s">
        <v>1889</v>
      </c>
      <c r="F73" s="74">
        <v>734203271</v>
      </c>
      <c r="G73" s="74">
        <v>734203271</v>
      </c>
      <c r="H73" s="74">
        <v>734203271</v>
      </c>
      <c r="I73" s="74" t="s">
        <v>2829</v>
      </c>
      <c r="J73" s="74" t="s">
        <v>2832</v>
      </c>
      <c r="K73" s="74">
        <v>21284488</v>
      </c>
      <c r="L73" s="74">
        <v>0</v>
      </c>
      <c r="M73" s="74">
        <v>755487759</v>
      </c>
      <c r="N73" s="74">
        <v>755487759</v>
      </c>
      <c r="O73" s="74">
        <v>734203271</v>
      </c>
      <c r="P73" s="74">
        <v>755487759</v>
      </c>
      <c r="Q73" s="74">
        <v>734203271</v>
      </c>
      <c r="R73" s="74">
        <v>755487759</v>
      </c>
      <c r="S73" s="74">
        <v>734203271</v>
      </c>
    </row>
    <row r="74" spans="1:19" x14ac:dyDescent="0.35">
      <c r="A74" s="74" t="s">
        <v>80</v>
      </c>
      <c r="B74" s="74">
        <v>14</v>
      </c>
      <c r="C74" s="74" t="s">
        <v>1577</v>
      </c>
      <c r="D74" s="74">
        <v>14909</v>
      </c>
      <c r="E74" s="74" t="s">
        <v>1890</v>
      </c>
      <c r="F74" s="74">
        <v>2936130576</v>
      </c>
      <c r="G74" s="74">
        <v>2936130576</v>
      </c>
      <c r="H74" s="74">
        <v>2936130576</v>
      </c>
      <c r="I74" s="74" t="s">
        <v>2829</v>
      </c>
      <c r="J74" s="74" t="s">
        <v>2832</v>
      </c>
      <c r="K74" s="74">
        <v>94686226</v>
      </c>
      <c r="L74" s="74">
        <v>0</v>
      </c>
      <c r="M74" s="74">
        <v>3030816802</v>
      </c>
      <c r="N74" s="74">
        <v>3030816802</v>
      </c>
      <c r="O74" s="74">
        <v>2936130576</v>
      </c>
      <c r="P74" s="74">
        <v>3030816802</v>
      </c>
      <c r="Q74" s="74">
        <v>2936130576</v>
      </c>
      <c r="R74" s="74">
        <v>3030816802</v>
      </c>
      <c r="S74" s="74">
        <v>2936130576</v>
      </c>
    </row>
    <row r="75" spans="1:19" x14ac:dyDescent="0.35">
      <c r="A75" s="74" t="s">
        <v>81</v>
      </c>
      <c r="B75" s="74">
        <v>14</v>
      </c>
      <c r="C75" s="74" t="s">
        <v>1577</v>
      </c>
      <c r="D75" s="74">
        <v>14910</v>
      </c>
      <c r="E75" s="74" t="s">
        <v>1891</v>
      </c>
      <c r="F75" s="74">
        <v>300868854</v>
      </c>
      <c r="G75" s="74">
        <v>300868854</v>
      </c>
      <c r="H75" s="74">
        <v>300868854</v>
      </c>
      <c r="I75" s="74" t="s">
        <v>2829</v>
      </c>
      <c r="J75" s="74" t="s">
        <v>2832</v>
      </c>
      <c r="K75" s="74">
        <v>13095252</v>
      </c>
      <c r="L75" s="74">
        <v>0</v>
      </c>
      <c r="M75" s="74">
        <v>313964106</v>
      </c>
      <c r="N75" s="74">
        <v>313964106</v>
      </c>
      <c r="O75" s="74">
        <v>300868854</v>
      </c>
      <c r="P75" s="74">
        <v>313964106</v>
      </c>
      <c r="Q75" s="74">
        <v>300868854</v>
      </c>
      <c r="R75" s="74">
        <v>313964106</v>
      </c>
      <c r="S75" s="74">
        <v>300868854</v>
      </c>
    </row>
    <row r="76" spans="1:19" x14ac:dyDescent="0.35">
      <c r="A76" s="74" t="s">
        <v>82</v>
      </c>
      <c r="B76" s="74">
        <v>14</v>
      </c>
      <c r="C76" s="74" t="s">
        <v>1577</v>
      </c>
      <c r="D76" s="74">
        <v>50902</v>
      </c>
      <c r="E76" s="74" t="s">
        <v>1892</v>
      </c>
      <c r="F76" s="74">
        <v>735542</v>
      </c>
      <c r="G76" s="74">
        <v>735542</v>
      </c>
      <c r="H76" s="74">
        <v>735542</v>
      </c>
      <c r="I76" s="74" t="s">
        <v>2829</v>
      </c>
      <c r="J76" s="74" t="s">
        <v>2832</v>
      </c>
      <c r="K76" s="74">
        <v>53781</v>
      </c>
      <c r="L76" s="74">
        <v>0</v>
      </c>
      <c r="M76" s="74">
        <v>789323</v>
      </c>
      <c r="N76" s="74">
        <v>789323</v>
      </c>
      <c r="O76" s="74">
        <v>735542</v>
      </c>
      <c r="P76" s="74">
        <v>789323</v>
      </c>
      <c r="Q76" s="74">
        <v>735542</v>
      </c>
      <c r="R76" s="74">
        <v>789323</v>
      </c>
      <c r="S76" s="74">
        <v>735542</v>
      </c>
    </row>
    <row r="77" spans="1:19" x14ac:dyDescent="0.35">
      <c r="A77" s="74" t="s">
        <v>83</v>
      </c>
      <c r="B77" s="74">
        <v>14</v>
      </c>
      <c r="C77" s="74" t="s">
        <v>1577</v>
      </c>
      <c r="D77" s="74">
        <v>50910</v>
      </c>
      <c r="E77" s="74" t="s">
        <v>1893</v>
      </c>
      <c r="F77" s="74">
        <v>84111104</v>
      </c>
      <c r="G77" s="74">
        <v>84111104</v>
      </c>
      <c r="H77" s="74">
        <v>84111104</v>
      </c>
      <c r="I77" s="74" t="s">
        <v>2829</v>
      </c>
      <c r="J77" s="74" t="s">
        <v>2832</v>
      </c>
      <c r="K77" s="74">
        <v>4481737</v>
      </c>
      <c r="L77" s="74">
        <v>0</v>
      </c>
      <c r="M77" s="74">
        <v>88592841</v>
      </c>
      <c r="N77" s="74">
        <v>88592841</v>
      </c>
      <c r="O77" s="74">
        <v>84111104</v>
      </c>
      <c r="P77" s="74">
        <v>88592841</v>
      </c>
      <c r="Q77" s="74">
        <v>84111104</v>
      </c>
      <c r="R77" s="74">
        <v>88592841</v>
      </c>
      <c r="S77" s="74">
        <v>84111104</v>
      </c>
    </row>
    <row r="78" spans="1:19" x14ac:dyDescent="0.35">
      <c r="A78" s="74" t="s">
        <v>84</v>
      </c>
      <c r="B78" s="74">
        <v>14</v>
      </c>
      <c r="C78" s="74" t="s">
        <v>1577</v>
      </c>
      <c r="D78" s="74">
        <v>73905</v>
      </c>
      <c r="E78" s="74" t="s">
        <v>1894</v>
      </c>
      <c r="F78" s="74">
        <v>7522235</v>
      </c>
      <c r="G78" s="74">
        <v>7522235</v>
      </c>
      <c r="H78" s="74">
        <v>7522235</v>
      </c>
      <c r="I78" s="74" t="s">
        <v>2829</v>
      </c>
      <c r="J78" s="74" t="s">
        <v>2832</v>
      </c>
      <c r="K78" s="74">
        <v>419361</v>
      </c>
      <c r="L78" s="74">
        <v>0</v>
      </c>
      <c r="M78" s="74">
        <v>7941596</v>
      </c>
      <c r="N78" s="74">
        <v>7941596</v>
      </c>
      <c r="O78" s="74">
        <v>7522235</v>
      </c>
      <c r="P78" s="74">
        <v>7941596</v>
      </c>
      <c r="Q78" s="74">
        <v>7522235</v>
      </c>
      <c r="R78" s="74">
        <v>7941596</v>
      </c>
      <c r="S78" s="74">
        <v>7522235</v>
      </c>
    </row>
    <row r="79" spans="1:19" x14ac:dyDescent="0.35">
      <c r="A79" s="74" t="s">
        <v>85</v>
      </c>
      <c r="B79" s="74">
        <v>14</v>
      </c>
      <c r="C79" s="74" t="s">
        <v>1577</v>
      </c>
      <c r="D79" s="74">
        <v>141901</v>
      </c>
      <c r="E79" s="74" t="s">
        <v>1895</v>
      </c>
      <c r="F79" s="74">
        <v>8207434</v>
      </c>
      <c r="G79" s="74">
        <v>8207434</v>
      </c>
      <c r="H79" s="74">
        <v>8207434</v>
      </c>
      <c r="I79" s="74" t="s">
        <v>2829</v>
      </c>
      <c r="J79" s="74" t="s">
        <v>2832</v>
      </c>
      <c r="K79" s="74">
        <v>177301</v>
      </c>
      <c r="L79" s="74">
        <v>0</v>
      </c>
      <c r="M79" s="74">
        <v>8384735</v>
      </c>
      <c r="N79" s="74">
        <v>8384735</v>
      </c>
      <c r="O79" s="74">
        <v>8207434</v>
      </c>
      <c r="P79" s="74">
        <v>8384735</v>
      </c>
      <c r="Q79" s="74">
        <v>8207434</v>
      </c>
      <c r="R79" s="74">
        <v>8384735</v>
      </c>
      <c r="S79" s="74">
        <v>8207434</v>
      </c>
    </row>
    <row r="80" spans="1:19" x14ac:dyDescent="0.35">
      <c r="A80" s="74" t="s">
        <v>86</v>
      </c>
      <c r="B80" s="74">
        <v>14</v>
      </c>
      <c r="C80" s="74" t="s">
        <v>1577</v>
      </c>
      <c r="D80" s="74">
        <v>161910</v>
      </c>
      <c r="E80" s="74" t="s">
        <v>1896</v>
      </c>
      <c r="F80" s="74">
        <v>46724211</v>
      </c>
      <c r="G80" s="74">
        <v>47824625</v>
      </c>
      <c r="H80" s="74">
        <v>46724211</v>
      </c>
      <c r="I80" s="74" t="s">
        <v>2829</v>
      </c>
      <c r="J80" s="74" t="s">
        <v>2833</v>
      </c>
      <c r="K80" s="74">
        <v>2812040</v>
      </c>
      <c r="L80" s="74">
        <v>0</v>
      </c>
      <c r="M80" s="74">
        <v>49536251</v>
      </c>
      <c r="N80" s="74">
        <v>49536251</v>
      </c>
      <c r="O80" s="74">
        <v>46724211</v>
      </c>
      <c r="P80" s="74">
        <v>49536251</v>
      </c>
      <c r="Q80" s="74">
        <v>46724211</v>
      </c>
      <c r="R80" s="74">
        <v>49536251</v>
      </c>
      <c r="S80" s="74">
        <v>46724211</v>
      </c>
    </row>
    <row r="81" spans="1:19" x14ac:dyDescent="0.35">
      <c r="A81" s="74" t="s">
        <v>87</v>
      </c>
      <c r="B81" s="74">
        <v>14</v>
      </c>
      <c r="C81" s="74" t="s">
        <v>1577</v>
      </c>
      <c r="D81" s="74">
        <v>161919</v>
      </c>
      <c r="E81" s="74" t="s">
        <v>1897</v>
      </c>
      <c r="F81" s="74">
        <v>1807513</v>
      </c>
      <c r="G81" s="74">
        <v>1807513</v>
      </c>
      <c r="H81" s="74">
        <v>1807513</v>
      </c>
      <c r="I81" s="74" t="s">
        <v>2829</v>
      </c>
      <c r="J81" s="74" t="s">
        <v>2832</v>
      </c>
      <c r="K81" s="74">
        <v>19596</v>
      </c>
      <c r="L81" s="74">
        <v>0</v>
      </c>
      <c r="M81" s="74">
        <v>1827109</v>
      </c>
      <c r="N81" s="74">
        <v>1827109</v>
      </c>
      <c r="O81" s="74">
        <v>1807513</v>
      </c>
      <c r="P81" s="74">
        <v>1827109</v>
      </c>
      <c r="Q81" s="74">
        <v>1807513</v>
      </c>
      <c r="R81" s="74">
        <v>1827109</v>
      </c>
      <c r="S81" s="74">
        <v>1807513</v>
      </c>
    </row>
    <row r="82" spans="1:19" x14ac:dyDescent="0.35">
      <c r="A82" s="74" t="s">
        <v>88</v>
      </c>
      <c r="B82" s="74">
        <v>14</v>
      </c>
      <c r="C82" s="74" t="s">
        <v>1577</v>
      </c>
      <c r="D82" s="74">
        <v>246902</v>
      </c>
      <c r="E82" s="74" t="s">
        <v>1898</v>
      </c>
      <c r="F82" s="74">
        <v>54647264</v>
      </c>
      <c r="G82" s="74">
        <v>54647264</v>
      </c>
      <c r="H82" s="74">
        <v>54647264</v>
      </c>
      <c r="I82" s="74" t="s">
        <v>2829</v>
      </c>
      <c r="J82" s="74" t="s">
        <v>2832</v>
      </c>
      <c r="K82" s="74">
        <v>2117962</v>
      </c>
      <c r="L82" s="74">
        <v>0</v>
      </c>
      <c r="M82" s="74">
        <v>56765226</v>
      </c>
      <c r="N82" s="74">
        <v>56765226</v>
      </c>
      <c r="O82" s="74">
        <v>54647264</v>
      </c>
      <c r="P82" s="74">
        <v>56765226</v>
      </c>
      <c r="Q82" s="74">
        <v>54647264</v>
      </c>
      <c r="R82" s="74">
        <v>56765226</v>
      </c>
      <c r="S82" s="74">
        <v>54647264</v>
      </c>
    </row>
    <row r="83" spans="1:19" x14ac:dyDescent="0.35">
      <c r="A83" s="74" t="s">
        <v>89</v>
      </c>
      <c r="B83" s="74">
        <v>15</v>
      </c>
      <c r="C83" s="74" t="s">
        <v>1578</v>
      </c>
      <c r="D83" s="74">
        <v>15901</v>
      </c>
      <c r="E83" s="74" t="s">
        <v>1899</v>
      </c>
      <c r="F83" s="74">
        <v>6476546388</v>
      </c>
      <c r="G83" s="74">
        <v>6589082493</v>
      </c>
      <c r="H83" s="74">
        <v>6476546388</v>
      </c>
      <c r="I83" s="74" t="s">
        <v>2829</v>
      </c>
      <c r="J83" s="74" t="s">
        <v>2833</v>
      </c>
      <c r="K83" s="74">
        <v>69738297</v>
      </c>
      <c r="L83" s="74">
        <v>0</v>
      </c>
      <c r="M83" s="74">
        <v>6546284685</v>
      </c>
      <c r="N83" s="74">
        <v>6546284685</v>
      </c>
      <c r="O83" s="74">
        <v>6476546388</v>
      </c>
      <c r="P83" s="74">
        <v>6546284685</v>
      </c>
      <c r="Q83" s="74">
        <v>6476546388</v>
      </c>
      <c r="R83" s="74">
        <v>6546284685</v>
      </c>
      <c r="S83" s="74">
        <v>6476546388</v>
      </c>
    </row>
    <row r="84" spans="1:19" x14ac:dyDescent="0.35">
      <c r="A84" s="74" t="s">
        <v>90</v>
      </c>
      <c r="B84" s="74">
        <v>15</v>
      </c>
      <c r="C84" s="74" t="s">
        <v>1578</v>
      </c>
      <c r="D84" s="74">
        <v>15904</v>
      </c>
      <c r="E84" s="74" t="s">
        <v>1900</v>
      </c>
      <c r="F84" s="74">
        <v>1449425647</v>
      </c>
      <c r="G84" s="74">
        <v>1488342174</v>
      </c>
      <c r="H84" s="74">
        <v>1449425647</v>
      </c>
      <c r="I84" s="74" t="s">
        <v>2829</v>
      </c>
      <c r="J84" s="74" t="s">
        <v>2833</v>
      </c>
      <c r="K84" s="74">
        <v>99124632</v>
      </c>
      <c r="L84" s="74">
        <v>0</v>
      </c>
      <c r="M84" s="74">
        <v>1548550279</v>
      </c>
      <c r="N84" s="74">
        <v>1548550279</v>
      </c>
      <c r="O84" s="74">
        <v>1449425647</v>
      </c>
      <c r="P84" s="74">
        <v>1548550279</v>
      </c>
      <c r="Q84" s="74">
        <v>1449425647</v>
      </c>
      <c r="R84" s="74">
        <v>1548550279</v>
      </c>
      <c r="S84" s="74">
        <v>1449425647</v>
      </c>
    </row>
    <row r="85" spans="1:19" x14ac:dyDescent="0.35">
      <c r="A85" s="74" t="s">
        <v>91</v>
      </c>
      <c r="B85" s="74">
        <v>15</v>
      </c>
      <c r="C85" s="74" t="s">
        <v>1578</v>
      </c>
      <c r="D85" s="74">
        <v>15905</v>
      </c>
      <c r="E85" s="74" t="s">
        <v>1901</v>
      </c>
      <c r="F85" s="74">
        <v>1176658209</v>
      </c>
      <c r="G85" s="74">
        <v>1224534278</v>
      </c>
      <c r="H85" s="74">
        <v>1176658209</v>
      </c>
      <c r="I85" s="74" t="s">
        <v>2829</v>
      </c>
      <c r="J85" s="74" t="s">
        <v>2833</v>
      </c>
      <c r="K85" s="74">
        <v>84490387</v>
      </c>
      <c r="L85" s="74">
        <v>0</v>
      </c>
      <c r="M85" s="74">
        <v>1261148596</v>
      </c>
      <c r="N85" s="74">
        <v>1261148596</v>
      </c>
      <c r="O85" s="74">
        <v>1176658209</v>
      </c>
      <c r="P85" s="74">
        <v>1261148596</v>
      </c>
      <c r="Q85" s="74">
        <v>1176658209</v>
      </c>
      <c r="R85" s="74">
        <v>1261148596</v>
      </c>
      <c r="S85" s="74">
        <v>1176658209</v>
      </c>
    </row>
    <row r="86" spans="1:19" x14ac:dyDescent="0.35">
      <c r="A86" s="74" t="s">
        <v>92</v>
      </c>
      <c r="B86" s="74">
        <v>15</v>
      </c>
      <c r="C86" s="74" t="s">
        <v>1578</v>
      </c>
      <c r="D86" s="74">
        <v>15907</v>
      </c>
      <c r="E86" s="74" t="s">
        <v>1902</v>
      </c>
      <c r="F86" s="74">
        <v>16028720312</v>
      </c>
      <c r="G86" s="74">
        <v>16396875555</v>
      </c>
      <c r="H86" s="74">
        <v>16028720312</v>
      </c>
      <c r="I86" s="74" t="s">
        <v>2829</v>
      </c>
      <c r="J86" s="74" t="s">
        <v>2833</v>
      </c>
      <c r="K86" s="74">
        <v>444524588</v>
      </c>
      <c r="L86" s="74">
        <v>0</v>
      </c>
      <c r="M86" s="74">
        <v>16473244900</v>
      </c>
      <c r="N86" s="74">
        <v>16473244900</v>
      </c>
      <c r="O86" s="74">
        <v>16028720312</v>
      </c>
      <c r="P86" s="74">
        <v>16473244900</v>
      </c>
      <c r="Q86" s="74">
        <v>16028720312</v>
      </c>
      <c r="R86" s="74">
        <v>16473244900</v>
      </c>
      <c r="S86" s="74">
        <v>16028720312</v>
      </c>
    </row>
    <row r="87" spans="1:19" x14ac:dyDescent="0.35">
      <c r="A87" s="74" t="s">
        <v>93</v>
      </c>
      <c r="B87" s="74">
        <v>15</v>
      </c>
      <c r="C87" s="74" t="s">
        <v>1578</v>
      </c>
      <c r="D87" s="74">
        <v>15908</v>
      </c>
      <c r="E87" s="74" t="s">
        <v>1903</v>
      </c>
      <c r="F87" s="74">
        <v>1580541430</v>
      </c>
      <c r="G87" s="74">
        <v>1588852041</v>
      </c>
      <c r="H87" s="74">
        <v>1580541430</v>
      </c>
      <c r="I87" s="74" t="s">
        <v>2829</v>
      </c>
      <c r="J87" s="74" t="s">
        <v>2833</v>
      </c>
      <c r="K87" s="74">
        <v>62360873</v>
      </c>
      <c r="L87" s="74">
        <v>0</v>
      </c>
      <c r="M87" s="74">
        <v>1642902303</v>
      </c>
      <c r="N87" s="74">
        <v>1642902303</v>
      </c>
      <c r="O87" s="74">
        <v>1580541430</v>
      </c>
      <c r="P87" s="74">
        <v>1642902303</v>
      </c>
      <c r="Q87" s="74">
        <v>1580541430</v>
      </c>
      <c r="R87" s="74">
        <v>1642902303</v>
      </c>
      <c r="S87" s="74">
        <v>1580541430</v>
      </c>
    </row>
    <row r="88" spans="1:19" x14ac:dyDescent="0.35">
      <c r="A88" s="74" t="s">
        <v>94</v>
      </c>
      <c r="B88" s="74">
        <v>15</v>
      </c>
      <c r="C88" s="74" t="s">
        <v>1578</v>
      </c>
      <c r="D88" s="74">
        <v>15909</v>
      </c>
      <c r="E88" s="74" t="s">
        <v>1855</v>
      </c>
      <c r="F88" s="74">
        <v>324951313</v>
      </c>
      <c r="G88" s="74">
        <v>338324994</v>
      </c>
      <c r="H88" s="74">
        <v>324951313</v>
      </c>
      <c r="I88" s="74" t="s">
        <v>2829</v>
      </c>
      <c r="J88" s="74" t="s">
        <v>2833</v>
      </c>
      <c r="K88" s="74">
        <v>13796324</v>
      </c>
      <c r="L88" s="74">
        <v>0</v>
      </c>
      <c r="M88" s="74">
        <v>338747637</v>
      </c>
      <c r="N88" s="74">
        <v>338747637</v>
      </c>
      <c r="O88" s="74">
        <v>324951313</v>
      </c>
      <c r="P88" s="74">
        <v>338747637</v>
      </c>
      <c r="Q88" s="74">
        <v>324951313</v>
      </c>
      <c r="R88" s="74">
        <v>338747637</v>
      </c>
      <c r="S88" s="74">
        <v>324951313</v>
      </c>
    </row>
    <row r="89" spans="1:19" x14ac:dyDescent="0.35">
      <c r="A89" s="74" t="s">
        <v>95</v>
      </c>
      <c r="B89" s="74">
        <v>15</v>
      </c>
      <c r="C89" s="74" t="s">
        <v>1578</v>
      </c>
      <c r="D89" s="74">
        <v>15910</v>
      </c>
      <c r="E89" s="74" t="s">
        <v>1904</v>
      </c>
      <c r="F89" s="74">
        <v>35976258170</v>
      </c>
      <c r="G89" s="74">
        <v>36424320352</v>
      </c>
      <c r="H89" s="74">
        <v>35976258170</v>
      </c>
      <c r="I89" s="74" t="s">
        <v>2829</v>
      </c>
      <c r="J89" s="74" t="s">
        <v>2833</v>
      </c>
      <c r="K89" s="74">
        <v>823769861</v>
      </c>
      <c r="L89" s="74">
        <v>0</v>
      </c>
      <c r="M89" s="74">
        <v>36800028031</v>
      </c>
      <c r="N89" s="74">
        <v>36800028031</v>
      </c>
      <c r="O89" s="74">
        <v>35976258170</v>
      </c>
      <c r="P89" s="74">
        <v>36800028031</v>
      </c>
      <c r="Q89" s="74">
        <v>35976258170</v>
      </c>
      <c r="R89" s="74">
        <v>36800028031</v>
      </c>
      <c r="S89" s="74">
        <v>35976258170</v>
      </c>
    </row>
    <row r="90" spans="1:19" x14ac:dyDescent="0.35">
      <c r="A90" s="74" t="s">
        <v>96</v>
      </c>
      <c r="B90" s="74">
        <v>15</v>
      </c>
      <c r="C90" s="74" t="s">
        <v>1578</v>
      </c>
      <c r="D90" s="74">
        <v>15911</v>
      </c>
      <c r="E90" s="74" t="s">
        <v>1905</v>
      </c>
      <c r="F90" s="74">
        <v>3454068646</v>
      </c>
      <c r="G90" s="74">
        <v>3541772522</v>
      </c>
      <c r="H90" s="74">
        <v>3454068646</v>
      </c>
      <c r="I90" s="74" t="s">
        <v>2829</v>
      </c>
      <c r="J90" s="74" t="s">
        <v>2833</v>
      </c>
      <c r="K90" s="74">
        <v>103031459</v>
      </c>
      <c r="L90" s="74">
        <v>0</v>
      </c>
      <c r="M90" s="74">
        <v>3557100105</v>
      </c>
      <c r="N90" s="74">
        <v>3557100105</v>
      </c>
      <c r="O90" s="74">
        <v>3454068646</v>
      </c>
      <c r="P90" s="74">
        <v>3557100105</v>
      </c>
      <c r="Q90" s="74">
        <v>3454068646</v>
      </c>
      <c r="R90" s="74">
        <v>3557100105</v>
      </c>
      <c r="S90" s="74">
        <v>3454068646</v>
      </c>
    </row>
    <row r="91" spans="1:19" x14ac:dyDescent="0.35">
      <c r="A91" s="74" t="s">
        <v>97</v>
      </c>
      <c r="B91" s="74">
        <v>15</v>
      </c>
      <c r="C91" s="74" t="s">
        <v>1578</v>
      </c>
      <c r="D91" s="74">
        <v>15912</v>
      </c>
      <c r="E91" s="74" t="s">
        <v>1906</v>
      </c>
      <c r="F91" s="74">
        <v>3011037671</v>
      </c>
      <c r="G91" s="74">
        <v>3049052398</v>
      </c>
      <c r="H91" s="74">
        <v>3011037671</v>
      </c>
      <c r="I91" s="74" t="s">
        <v>2829</v>
      </c>
      <c r="J91" s="74" t="s">
        <v>2833</v>
      </c>
      <c r="K91" s="74">
        <v>85852702</v>
      </c>
      <c r="L91" s="74">
        <v>0</v>
      </c>
      <c r="M91" s="74">
        <v>3096890373</v>
      </c>
      <c r="N91" s="74">
        <v>3096890373</v>
      </c>
      <c r="O91" s="74">
        <v>3011037671</v>
      </c>
      <c r="P91" s="74">
        <v>3096890373</v>
      </c>
      <c r="Q91" s="74">
        <v>3011037671</v>
      </c>
      <c r="R91" s="74">
        <v>3096890373</v>
      </c>
      <c r="S91" s="74">
        <v>3011037671</v>
      </c>
    </row>
    <row r="92" spans="1:19" x14ac:dyDescent="0.35">
      <c r="A92" s="74" t="s">
        <v>98</v>
      </c>
      <c r="B92" s="74">
        <v>15</v>
      </c>
      <c r="C92" s="74" t="s">
        <v>1578</v>
      </c>
      <c r="D92" s="74">
        <v>15915</v>
      </c>
      <c r="E92" s="74" t="s">
        <v>1868</v>
      </c>
      <c r="F92" s="74">
        <v>47089712806</v>
      </c>
      <c r="G92" s="74">
        <v>47560249836</v>
      </c>
      <c r="H92" s="74">
        <v>47089712806</v>
      </c>
      <c r="I92" s="74" t="s">
        <v>2829</v>
      </c>
      <c r="J92" s="74" t="s">
        <v>2833</v>
      </c>
      <c r="K92" s="74">
        <v>1052248100</v>
      </c>
      <c r="L92" s="74">
        <v>0</v>
      </c>
      <c r="M92" s="74">
        <v>48141960906</v>
      </c>
      <c r="N92" s="74">
        <v>48141960906</v>
      </c>
      <c r="O92" s="74">
        <v>47089712806</v>
      </c>
      <c r="P92" s="74">
        <v>48141960906</v>
      </c>
      <c r="Q92" s="74">
        <v>47089712806</v>
      </c>
      <c r="R92" s="74">
        <v>48141960906</v>
      </c>
      <c r="S92" s="74">
        <v>47089712806</v>
      </c>
    </row>
    <row r="93" spans="1:19" x14ac:dyDescent="0.35">
      <c r="A93" s="74" t="s">
        <v>99</v>
      </c>
      <c r="B93" s="74">
        <v>15</v>
      </c>
      <c r="C93" s="74" t="s">
        <v>1578</v>
      </c>
      <c r="D93" s="74">
        <v>15916</v>
      </c>
      <c r="E93" s="74" t="s">
        <v>1907</v>
      </c>
      <c r="F93" s="74">
        <v>8215313119</v>
      </c>
      <c r="G93" s="74">
        <v>8371321325</v>
      </c>
      <c r="H93" s="74">
        <v>8215313119</v>
      </c>
      <c r="I93" s="74" t="s">
        <v>2829</v>
      </c>
      <c r="J93" s="74" t="s">
        <v>2833</v>
      </c>
      <c r="K93" s="74">
        <v>236592350</v>
      </c>
      <c r="L93" s="74">
        <v>0</v>
      </c>
      <c r="M93" s="74">
        <v>8451905469</v>
      </c>
      <c r="N93" s="74">
        <v>8451905469</v>
      </c>
      <c r="O93" s="74">
        <v>8215313119</v>
      </c>
      <c r="P93" s="74">
        <v>8451905469</v>
      </c>
      <c r="Q93" s="74">
        <v>8215313119</v>
      </c>
      <c r="R93" s="74">
        <v>8451905469</v>
      </c>
      <c r="S93" s="74">
        <v>8215313119</v>
      </c>
    </row>
    <row r="94" spans="1:19" x14ac:dyDescent="0.35">
      <c r="A94" s="74" t="s">
        <v>100</v>
      </c>
      <c r="B94" s="74">
        <v>15</v>
      </c>
      <c r="C94" s="74" t="s">
        <v>1578</v>
      </c>
      <c r="D94" s="74">
        <v>15917</v>
      </c>
      <c r="E94" s="74" t="s">
        <v>1908</v>
      </c>
      <c r="F94" s="74">
        <v>1235320800</v>
      </c>
      <c r="G94" s="74">
        <v>1266553091</v>
      </c>
      <c r="H94" s="74">
        <v>1235320800</v>
      </c>
      <c r="I94" s="74" t="s">
        <v>2829</v>
      </c>
      <c r="J94" s="74" t="s">
        <v>2833</v>
      </c>
      <c r="K94" s="74">
        <v>34148698</v>
      </c>
      <c r="L94" s="74">
        <v>0</v>
      </c>
      <c r="M94" s="74">
        <v>1269469498</v>
      </c>
      <c r="N94" s="74">
        <v>1269469498</v>
      </c>
      <c r="O94" s="74">
        <v>1235320800</v>
      </c>
      <c r="P94" s="74">
        <v>1269469498</v>
      </c>
      <c r="Q94" s="74">
        <v>1235320800</v>
      </c>
      <c r="R94" s="74">
        <v>1269469498</v>
      </c>
      <c r="S94" s="74">
        <v>1235320800</v>
      </c>
    </row>
    <row r="95" spans="1:19" x14ac:dyDescent="0.35">
      <c r="A95" s="74" t="s">
        <v>101</v>
      </c>
      <c r="B95" s="74">
        <v>15</v>
      </c>
      <c r="C95" s="74" t="s">
        <v>1578</v>
      </c>
      <c r="D95" s="74">
        <v>46902</v>
      </c>
      <c r="E95" s="74" t="s">
        <v>1909</v>
      </c>
      <c r="F95" s="74">
        <v>2649615662</v>
      </c>
      <c r="G95" s="74">
        <v>2688138580</v>
      </c>
      <c r="H95" s="74">
        <v>2649615662</v>
      </c>
      <c r="I95" s="74" t="s">
        <v>2829</v>
      </c>
      <c r="J95" s="74" t="s">
        <v>2833</v>
      </c>
      <c r="K95" s="74">
        <v>72518640</v>
      </c>
      <c r="L95" s="74">
        <v>212201437</v>
      </c>
      <c r="M95" s="74">
        <v>2722134302</v>
      </c>
      <c r="N95" s="74">
        <v>2509932865</v>
      </c>
      <c r="O95" s="74">
        <v>2437414225</v>
      </c>
      <c r="P95" s="74">
        <v>2722134302</v>
      </c>
      <c r="Q95" s="74">
        <v>2649615662</v>
      </c>
      <c r="R95" s="74">
        <v>2509932865</v>
      </c>
      <c r="S95" s="74">
        <v>2437414225</v>
      </c>
    </row>
    <row r="96" spans="1:19" x14ac:dyDescent="0.35">
      <c r="A96" s="74" t="s">
        <v>102</v>
      </c>
      <c r="B96" s="74">
        <v>15</v>
      </c>
      <c r="C96" s="74" t="s">
        <v>1578</v>
      </c>
      <c r="D96" s="74">
        <v>94902</v>
      </c>
      <c r="E96" s="74" t="s">
        <v>1910</v>
      </c>
      <c r="F96" s="74">
        <v>515005435</v>
      </c>
      <c r="G96" s="74">
        <v>521002063</v>
      </c>
      <c r="H96" s="74">
        <v>515005435</v>
      </c>
      <c r="I96" s="74" t="s">
        <v>2829</v>
      </c>
      <c r="J96" s="74" t="s">
        <v>2833</v>
      </c>
      <c r="K96" s="74">
        <v>19309065</v>
      </c>
      <c r="L96" s="74">
        <v>0</v>
      </c>
      <c r="M96" s="74">
        <v>534314500</v>
      </c>
      <c r="N96" s="74">
        <v>534314500</v>
      </c>
      <c r="O96" s="74">
        <v>515005435</v>
      </c>
      <c r="P96" s="74">
        <v>534314500</v>
      </c>
      <c r="Q96" s="74">
        <v>515005435</v>
      </c>
      <c r="R96" s="74">
        <v>534314500</v>
      </c>
      <c r="S96" s="74">
        <v>515005435</v>
      </c>
    </row>
    <row r="97" spans="1:19" x14ac:dyDescent="0.35">
      <c r="A97" s="74" t="s">
        <v>103</v>
      </c>
      <c r="B97" s="74">
        <v>15</v>
      </c>
      <c r="C97" s="74" t="s">
        <v>1578</v>
      </c>
      <c r="D97" s="74">
        <v>130901</v>
      </c>
      <c r="E97" s="74" t="s">
        <v>1911</v>
      </c>
      <c r="F97" s="74">
        <v>1756221584</v>
      </c>
      <c r="G97" s="74">
        <v>1786671709</v>
      </c>
      <c r="H97" s="74">
        <v>1756221584</v>
      </c>
      <c r="I97" s="74" t="s">
        <v>2829</v>
      </c>
      <c r="J97" s="74" t="s">
        <v>2833</v>
      </c>
      <c r="K97" s="74">
        <v>35773123</v>
      </c>
      <c r="L97" s="74">
        <v>0</v>
      </c>
      <c r="M97" s="74">
        <v>1791994707</v>
      </c>
      <c r="N97" s="74">
        <v>1791994707</v>
      </c>
      <c r="O97" s="74">
        <v>1756221584</v>
      </c>
      <c r="P97" s="74">
        <v>1791994707</v>
      </c>
      <c r="Q97" s="74">
        <v>1756221584</v>
      </c>
      <c r="R97" s="74">
        <v>1791994707</v>
      </c>
      <c r="S97" s="74">
        <v>1756221584</v>
      </c>
    </row>
    <row r="98" spans="1:19" x14ac:dyDescent="0.35">
      <c r="A98" s="74" t="s">
        <v>104</v>
      </c>
      <c r="B98" s="74">
        <v>15</v>
      </c>
      <c r="C98" s="74" t="s">
        <v>1578</v>
      </c>
      <c r="D98" s="74">
        <v>163908</v>
      </c>
      <c r="E98" s="74" t="s">
        <v>1912</v>
      </c>
      <c r="F98" s="74">
        <v>527933159</v>
      </c>
      <c r="G98" s="74">
        <v>516276688</v>
      </c>
      <c r="H98" s="74">
        <v>527933159</v>
      </c>
      <c r="I98" s="74" t="s">
        <v>2829</v>
      </c>
      <c r="J98" s="74" t="s">
        <v>2833</v>
      </c>
      <c r="K98" s="74">
        <v>12248012</v>
      </c>
      <c r="L98" s="74">
        <v>0</v>
      </c>
      <c r="M98" s="74">
        <v>540181171</v>
      </c>
      <c r="N98" s="74">
        <v>540181171</v>
      </c>
      <c r="O98" s="74">
        <v>527933159</v>
      </c>
      <c r="P98" s="74">
        <v>540181171</v>
      </c>
      <c r="Q98" s="74">
        <v>527933159</v>
      </c>
      <c r="R98" s="74">
        <v>540181171</v>
      </c>
      <c r="S98" s="74">
        <v>527933159</v>
      </c>
    </row>
    <row r="99" spans="1:19" x14ac:dyDescent="0.35">
      <c r="A99" s="74" t="s">
        <v>105</v>
      </c>
      <c r="B99" s="74">
        <v>15</v>
      </c>
      <c r="C99" s="74" t="s">
        <v>1578</v>
      </c>
      <c r="D99" s="74">
        <v>247901</v>
      </c>
      <c r="E99" s="74" t="s">
        <v>1913</v>
      </c>
      <c r="F99" s="74">
        <v>1312750</v>
      </c>
      <c r="G99" s="74">
        <v>1312750</v>
      </c>
      <c r="H99" s="74">
        <v>1312750</v>
      </c>
      <c r="I99" s="74" t="s">
        <v>2829</v>
      </c>
      <c r="J99" s="74" t="s">
        <v>2833</v>
      </c>
      <c r="K99" s="74">
        <v>83470</v>
      </c>
      <c r="L99" s="74">
        <v>0</v>
      </c>
      <c r="M99" s="74">
        <v>1396220</v>
      </c>
      <c r="N99" s="74">
        <v>1396220</v>
      </c>
      <c r="O99" s="74">
        <v>1312750</v>
      </c>
      <c r="P99" s="74">
        <v>1396220</v>
      </c>
      <c r="Q99" s="74">
        <v>1312750</v>
      </c>
      <c r="R99" s="74">
        <v>1396220</v>
      </c>
      <c r="S99" s="74">
        <v>1312750</v>
      </c>
    </row>
    <row r="100" spans="1:19" x14ac:dyDescent="0.35">
      <c r="A100" s="74" t="s">
        <v>106</v>
      </c>
      <c r="B100" s="74">
        <v>16</v>
      </c>
      <c r="C100" s="74" t="s">
        <v>1579</v>
      </c>
      <c r="D100" s="74">
        <v>16901</v>
      </c>
      <c r="E100" s="74" t="s">
        <v>1914</v>
      </c>
      <c r="F100" s="74">
        <v>620553961</v>
      </c>
      <c r="G100" s="74">
        <v>620553961</v>
      </c>
      <c r="H100" s="74">
        <v>620553961</v>
      </c>
      <c r="I100" s="74" t="s">
        <v>2829</v>
      </c>
      <c r="J100" s="74" t="s">
        <v>2832</v>
      </c>
      <c r="K100" s="74">
        <v>12975249</v>
      </c>
      <c r="L100" s="74">
        <v>0</v>
      </c>
      <c r="M100" s="74">
        <v>633529210</v>
      </c>
      <c r="N100" s="74">
        <v>633529210</v>
      </c>
      <c r="O100" s="74">
        <v>620553961</v>
      </c>
      <c r="P100" s="74">
        <v>633529210</v>
      </c>
      <c r="Q100" s="74">
        <v>620553961</v>
      </c>
      <c r="R100" s="74">
        <v>633529210</v>
      </c>
      <c r="S100" s="74">
        <v>620553961</v>
      </c>
    </row>
    <row r="101" spans="1:19" x14ac:dyDescent="0.35">
      <c r="A101" s="74" t="s">
        <v>107</v>
      </c>
      <c r="B101" s="74">
        <v>16</v>
      </c>
      <c r="C101" s="74" t="s">
        <v>1579</v>
      </c>
      <c r="D101" s="74">
        <v>16902</v>
      </c>
      <c r="E101" s="74" t="s">
        <v>1915</v>
      </c>
      <c r="F101" s="74">
        <v>629096214</v>
      </c>
      <c r="G101" s="74">
        <v>629096214</v>
      </c>
      <c r="H101" s="74">
        <v>629096214</v>
      </c>
      <c r="I101" s="74" t="s">
        <v>2829</v>
      </c>
      <c r="J101" s="74" t="s">
        <v>2832</v>
      </c>
      <c r="K101" s="74">
        <v>14723622</v>
      </c>
      <c r="L101" s="74">
        <v>0</v>
      </c>
      <c r="M101" s="74">
        <v>643819836</v>
      </c>
      <c r="N101" s="74">
        <v>643819836</v>
      </c>
      <c r="O101" s="74">
        <v>629096214</v>
      </c>
      <c r="P101" s="74">
        <v>643819836</v>
      </c>
      <c r="Q101" s="74">
        <v>629096214</v>
      </c>
      <c r="R101" s="74">
        <v>643819836</v>
      </c>
      <c r="S101" s="74">
        <v>629096214</v>
      </c>
    </row>
    <row r="102" spans="1:19" x14ac:dyDescent="0.35">
      <c r="A102" s="74" t="s">
        <v>108</v>
      </c>
      <c r="B102" s="74">
        <v>16</v>
      </c>
      <c r="C102" s="74" t="s">
        <v>1579</v>
      </c>
      <c r="D102" s="74">
        <v>86901</v>
      </c>
      <c r="E102" s="74" t="s">
        <v>1916</v>
      </c>
      <c r="F102" s="74">
        <v>5959136</v>
      </c>
      <c r="G102" s="74">
        <v>5959136</v>
      </c>
      <c r="H102" s="74">
        <v>5959136</v>
      </c>
      <c r="I102" s="74" t="s">
        <v>2829</v>
      </c>
      <c r="J102" s="74" t="s">
        <v>2832</v>
      </c>
      <c r="K102" s="74">
        <v>214410</v>
      </c>
      <c r="L102" s="74">
        <v>0</v>
      </c>
      <c r="M102" s="74">
        <v>6173546</v>
      </c>
      <c r="N102" s="74">
        <v>6173546</v>
      </c>
      <c r="O102" s="74">
        <v>5959136</v>
      </c>
      <c r="P102" s="74">
        <v>6173546</v>
      </c>
      <c r="Q102" s="74">
        <v>5959136</v>
      </c>
      <c r="R102" s="74">
        <v>6173546</v>
      </c>
      <c r="S102" s="74">
        <v>5959136</v>
      </c>
    </row>
    <row r="103" spans="1:19" x14ac:dyDescent="0.35">
      <c r="A103" s="74" t="s">
        <v>109</v>
      </c>
      <c r="B103" s="74">
        <v>17</v>
      </c>
      <c r="C103" s="74" t="s">
        <v>1580</v>
      </c>
      <c r="D103" s="74">
        <v>17901</v>
      </c>
      <c r="E103" s="74" t="s">
        <v>1917</v>
      </c>
      <c r="F103" s="74">
        <v>575918071</v>
      </c>
      <c r="G103" s="74">
        <v>575918071</v>
      </c>
      <c r="H103" s="74">
        <v>575918071</v>
      </c>
      <c r="I103" s="74" t="s">
        <v>2829</v>
      </c>
      <c r="J103" s="74" t="s">
        <v>2832</v>
      </c>
      <c r="K103" s="74">
        <v>360270</v>
      </c>
      <c r="L103" s="74">
        <v>228160</v>
      </c>
      <c r="M103" s="74">
        <v>576278341</v>
      </c>
      <c r="N103" s="74">
        <v>576050181</v>
      </c>
      <c r="O103" s="74">
        <v>575689911</v>
      </c>
      <c r="P103" s="74">
        <v>605007991</v>
      </c>
      <c r="Q103" s="74">
        <v>604647721</v>
      </c>
      <c r="R103" s="74">
        <v>604779831</v>
      </c>
      <c r="S103" s="74">
        <v>604419561</v>
      </c>
    </row>
    <row r="104" spans="1:19" x14ac:dyDescent="0.35">
      <c r="A104" s="74" t="s">
        <v>110</v>
      </c>
      <c r="B104" s="74">
        <v>17</v>
      </c>
      <c r="C104" s="74" t="s">
        <v>1580</v>
      </c>
      <c r="D104" s="74">
        <v>58909</v>
      </c>
      <c r="E104" s="74" t="s">
        <v>1918</v>
      </c>
      <c r="F104" s="74">
        <v>10381190</v>
      </c>
      <c r="G104" s="74">
        <v>10381190</v>
      </c>
      <c r="H104" s="74">
        <v>10381190</v>
      </c>
      <c r="I104" s="74" t="s">
        <v>2829</v>
      </c>
      <c r="J104" s="74" t="s">
        <v>2832</v>
      </c>
      <c r="K104" s="74">
        <v>34230</v>
      </c>
      <c r="L104" s="74">
        <v>1665</v>
      </c>
      <c r="M104" s="74">
        <v>10415420</v>
      </c>
      <c r="N104" s="74">
        <v>10413755</v>
      </c>
      <c r="O104" s="74">
        <v>10379525</v>
      </c>
      <c r="P104" s="74">
        <v>10415420</v>
      </c>
      <c r="Q104" s="74">
        <v>10381190</v>
      </c>
      <c r="R104" s="74">
        <v>10413755</v>
      </c>
      <c r="S104" s="74">
        <v>10379525</v>
      </c>
    </row>
    <row r="105" spans="1:19" x14ac:dyDescent="0.35">
      <c r="A105" s="74" t="s">
        <v>111</v>
      </c>
      <c r="B105" s="74">
        <v>18</v>
      </c>
      <c r="C105" s="74" t="s">
        <v>1581</v>
      </c>
      <c r="D105" s="74">
        <v>18901</v>
      </c>
      <c r="E105" s="74" t="s">
        <v>1919</v>
      </c>
      <c r="F105" s="74">
        <v>584847157</v>
      </c>
      <c r="G105" s="74">
        <v>596608246</v>
      </c>
      <c r="H105" s="74">
        <v>584847157</v>
      </c>
      <c r="I105" s="74" t="s">
        <v>2829</v>
      </c>
      <c r="J105" s="74" t="s">
        <v>2833</v>
      </c>
      <c r="K105" s="74">
        <v>15348668</v>
      </c>
      <c r="L105" s="74">
        <v>0</v>
      </c>
      <c r="M105" s="74">
        <v>600195825</v>
      </c>
      <c r="N105" s="74">
        <v>600195825</v>
      </c>
      <c r="O105" s="74">
        <v>584847157</v>
      </c>
      <c r="P105" s="74">
        <v>600195825</v>
      </c>
      <c r="Q105" s="74">
        <v>584847157</v>
      </c>
      <c r="R105" s="74">
        <v>600195825</v>
      </c>
      <c r="S105" s="74">
        <v>584847157</v>
      </c>
    </row>
    <row r="106" spans="1:19" x14ac:dyDescent="0.35">
      <c r="A106" s="74" t="s">
        <v>112</v>
      </c>
      <c r="B106" s="74">
        <v>18</v>
      </c>
      <c r="C106" s="74" t="s">
        <v>1581</v>
      </c>
      <c r="D106" s="74">
        <v>18902</v>
      </c>
      <c r="E106" s="74" t="s">
        <v>1920</v>
      </c>
      <c r="F106" s="74">
        <v>159787808</v>
      </c>
      <c r="G106" s="74">
        <v>164195439</v>
      </c>
      <c r="H106" s="74">
        <v>159787808</v>
      </c>
      <c r="I106" s="74" t="s">
        <v>2829</v>
      </c>
      <c r="J106" s="74" t="s">
        <v>2833</v>
      </c>
      <c r="K106" s="74">
        <v>5644669</v>
      </c>
      <c r="L106" s="74">
        <v>0</v>
      </c>
      <c r="M106" s="74">
        <v>165432477</v>
      </c>
      <c r="N106" s="74">
        <v>165432477</v>
      </c>
      <c r="O106" s="74">
        <v>159787808</v>
      </c>
      <c r="P106" s="74">
        <v>165432477</v>
      </c>
      <c r="Q106" s="74">
        <v>159787808</v>
      </c>
      <c r="R106" s="74">
        <v>165432477</v>
      </c>
      <c r="S106" s="74">
        <v>159787808</v>
      </c>
    </row>
    <row r="107" spans="1:19" x14ac:dyDescent="0.35">
      <c r="A107" s="74" t="s">
        <v>113</v>
      </c>
      <c r="B107" s="74">
        <v>18</v>
      </c>
      <c r="C107" s="74" t="s">
        <v>1581</v>
      </c>
      <c r="D107" s="74">
        <v>18903</v>
      </c>
      <c r="E107" s="74" t="s">
        <v>1921</v>
      </c>
      <c r="F107" s="74">
        <v>57052477</v>
      </c>
      <c r="G107" s="74">
        <v>59477747</v>
      </c>
      <c r="H107" s="74">
        <v>57052477</v>
      </c>
      <c r="I107" s="74" t="s">
        <v>2829</v>
      </c>
      <c r="J107" s="74" t="s">
        <v>2833</v>
      </c>
      <c r="K107" s="74">
        <v>1929708</v>
      </c>
      <c r="L107" s="74">
        <v>0</v>
      </c>
      <c r="M107" s="74">
        <v>58982185</v>
      </c>
      <c r="N107" s="74">
        <v>58982185</v>
      </c>
      <c r="O107" s="74">
        <v>57052477</v>
      </c>
      <c r="P107" s="74">
        <v>58982185</v>
      </c>
      <c r="Q107" s="74">
        <v>57052477</v>
      </c>
      <c r="R107" s="74">
        <v>58982185</v>
      </c>
      <c r="S107" s="74">
        <v>57052477</v>
      </c>
    </row>
    <row r="108" spans="1:19" x14ac:dyDescent="0.35">
      <c r="A108" s="74" t="s">
        <v>114</v>
      </c>
      <c r="B108" s="74">
        <v>18</v>
      </c>
      <c r="C108" s="74" t="s">
        <v>1581</v>
      </c>
      <c r="D108" s="74">
        <v>18904</v>
      </c>
      <c r="E108" s="74" t="s">
        <v>1922</v>
      </c>
      <c r="F108" s="74">
        <v>154932510</v>
      </c>
      <c r="G108" s="74">
        <v>151122457</v>
      </c>
      <c r="H108" s="74">
        <v>154932510</v>
      </c>
      <c r="I108" s="74" t="s">
        <v>2829</v>
      </c>
      <c r="J108" s="74" t="s">
        <v>2833</v>
      </c>
      <c r="K108" s="74">
        <v>5492305</v>
      </c>
      <c r="L108" s="74">
        <v>0</v>
      </c>
      <c r="M108" s="74">
        <v>160424815</v>
      </c>
      <c r="N108" s="74">
        <v>160424815</v>
      </c>
      <c r="O108" s="74">
        <v>154932510</v>
      </c>
      <c r="P108" s="74">
        <v>160424815</v>
      </c>
      <c r="Q108" s="74">
        <v>154932510</v>
      </c>
      <c r="R108" s="74">
        <v>160424815</v>
      </c>
      <c r="S108" s="74">
        <v>154932510</v>
      </c>
    </row>
    <row r="109" spans="1:19" x14ac:dyDescent="0.35">
      <c r="A109" s="74" t="s">
        <v>115</v>
      </c>
      <c r="B109" s="74">
        <v>18</v>
      </c>
      <c r="C109" s="74" t="s">
        <v>1581</v>
      </c>
      <c r="D109" s="74">
        <v>18905</v>
      </c>
      <c r="E109" s="74" t="s">
        <v>1923</v>
      </c>
      <c r="F109" s="74">
        <v>74908199</v>
      </c>
      <c r="G109" s="74">
        <v>77030922</v>
      </c>
      <c r="H109" s="74">
        <v>74908199</v>
      </c>
      <c r="I109" s="74" t="s">
        <v>2829</v>
      </c>
      <c r="J109" s="74" t="s">
        <v>2833</v>
      </c>
      <c r="K109" s="74">
        <v>1889815</v>
      </c>
      <c r="L109" s="74">
        <v>0</v>
      </c>
      <c r="M109" s="74">
        <v>76798014</v>
      </c>
      <c r="N109" s="74">
        <v>76798014</v>
      </c>
      <c r="O109" s="74">
        <v>74908199</v>
      </c>
      <c r="P109" s="74">
        <v>76798014</v>
      </c>
      <c r="Q109" s="74">
        <v>74908199</v>
      </c>
      <c r="R109" s="74">
        <v>76798014</v>
      </c>
      <c r="S109" s="74">
        <v>74908199</v>
      </c>
    </row>
    <row r="110" spans="1:19" x14ac:dyDescent="0.35">
      <c r="A110" s="74" t="s">
        <v>116</v>
      </c>
      <c r="B110" s="74">
        <v>18</v>
      </c>
      <c r="C110" s="74" t="s">
        <v>1581</v>
      </c>
      <c r="D110" s="74">
        <v>18906</v>
      </c>
      <c r="E110" s="74" t="s">
        <v>1924</v>
      </c>
      <c r="F110" s="74">
        <v>94451964</v>
      </c>
      <c r="G110" s="74">
        <v>98189329</v>
      </c>
      <c r="H110" s="74">
        <v>94451964</v>
      </c>
      <c r="I110" s="74" t="s">
        <v>2829</v>
      </c>
      <c r="J110" s="74" t="s">
        <v>2833</v>
      </c>
      <c r="K110" s="74">
        <v>2231407</v>
      </c>
      <c r="L110" s="74">
        <v>0</v>
      </c>
      <c r="M110" s="74">
        <v>96683371</v>
      </c>
      <c r="N110" s="74">
        <v>96683371</v>
      </c>
      <c r="O110" s="74">
        <v>94451964</v>
      </c>
      <c r="P110" s="74">
        <v>96683371</v>
      </c>
      <c r="Q110" s="74">
        <v>94451964</v>
      </c>
      <c r="R110" s="74">
        <v>96683371</v>
      </c>
      <c r="S110" s="74">
        <v>94451964</v>
      </c>
    </row>
    <row r="111" spans="1:19" x14ac:dyDescent="0.35">
      <c r="A111" s="74" t="s">
        <v>117</v>
      </c>
      <c r="B111" s="74">
        <v>18</v>
      </c>
      <c r="C111" s="74" t="s">
        <v>1581</v>
      </c>
      <c r="D111" s="74">
        <v>18907</v>
      </c>
      <c r="E111" s="74" t="s">
        <v>1925</v>
      </c>
      <c r="F111" s="74">
        <v>108904008</v>
      </c>
      <c r="G111" s="74">
        <v>111152050</v>
      </c>
      <c r="H111" s="74">
        <v>108904008</v>
      </c>
      <c r="I111" s="74" t="s">
        <v>2829</v>
      </c>
      <c r="J111" s="74" t="s">
        <v>2833</v>
      </c>
      <c r="K111" s="74">
        <v>4424739</v>
      </c>
      <c r="L111" s="74">
        <v>0</v>
      </c>
      <c r="M111" s="74">
        <v>113328747</v>
      </c>
      <c r="N111" s="74">
        <v>113328747</v>
      </c>
      <c r="O111" s="74">
        <v>108904008</v>
      </c>
      <c r="P111" s="74">
        <v>113328747</v>
      </c>
      <c r="Q111" s="74">
        <v>108904008</v>
      </c>
      <c r="R111" s="74">
        <v>113328747</v>
      </c>
      <c r="S111" s="74">
        <v>108904008</v>
      </c>
    </row>
    <row r="112" spans="1:19" x14ac:dyDescent="0.35">
      <c r="A112" s="74" t="s">
        <v>118</v>
      </c>
      <c r="B112" s="74">
        <v>18</v>
      </c>
      <c r="C112" s="74" t="s">
        <v>1581</v>
      </c>
      <c r="D112" s="74">
        <v>18908</v>
      </c>
      <c r="E112" s="74" t="s">
        <v>1926</v>
      </c>
      <c r="F112" s="74">
        <v>61330310</v>
      </c>
      <c r="G112" s="74">
        <v>63918791</v>
      </c>
      <c r="H112" s="74">
        <v>61330310</v>
      </c>
      <c r="I112" s="74" t="s">
        <v>2829</v>
      </c>
      <c r="J112" s="74" t="s">
        <v>2833</v>
      </c>
      <c r="K112" s="74">
        <v>1822402</v>
      </c>
      <c r="L112" s="74">
        <v>0</v>
      </c>
      <c r="M112" s="74">
        <v>63152712</v>
      </c>
      <c r="N112" s="74">
        <v>63152712</v>
      </c>
      <c r="O112" s="74">
        <v>61330310</v>
      </c>
      <c r="P112" s="74">
        <v>63152712</v>
      </c>
      <c r="Q112" s="74">
        <v>61330310</v>
      </c>
      <c r="R112" s="74">
        <v>63152712</v>
      </c>
      <c r="S112" s="74">
        <v>61330310</v>
      </c>
    </row>
    <row r="113" spans="1:19" x14ac:dyDescent="0.35">
      <c r="A113" s="74" t="s">
        <v>119</v>
      </c>
      <c r="B113" s="74">
        <v>18</v>
      </c>
      <c r="C113" s="74" t="s">
        <v>1581</v>
      </c>
      <c r="D113" s="74">
        <v>50909</v>
      </c>
      <c r="E113" s="74" t="s">
        <v>1927</v>
      </c>
      <c r="F113" s="74">
        <v>648129</v>
      </c>
      <c r="G113" s="74">
        <v>648129</v>
      </c>
      <c r="H113" s="74">
        <v>648129</v>
      </c>
      <c r="I113" s="74" t="s">
        <v>2829</v>
      </c>
      <c r="J113" s="74" t="s">
        <v>2833</v>
      </c>
      <c r="K113" s="74">
        <v>11750</v>
      </c>
      <c r="L113" s="74">
        <v>0</v>
      </c>
      <c r="M113" s="74">
        <v>659879</v>
      </c>
      <c r="N113" s="74">
        <v>659879</v>
      </c>
      <c r="O113" s="74">
        <v>648129</v>
      </c>
      <c r="P113" s="74">
        <v>659879</v>
      </c>
      <c r="Q113" s="74">
        <v>648129</v>
      </c>
      <c r="R113" s="74">
        <v>659879</v>
      </c>
      <c r="S113" s="74">
        <v>648129</v>
      </c>
    </row>
    <row r="114" spans="1:19" x14ac:dyDescent="0.35">
      <c r="A114" s="74" t="s">
        <v>120</v>
      </c>
      <c r="B114" s="74">
        <v>18</v>
      </c>
      <c r="C114" s="74" t="s">
        <v>1581</v>
      </c>
      <c r="D114" s="74">
        <v>97903</v>
      </c>
      <c r="E114" s="74" t="s">
        <v>1928</v>
      </c>
      <c r="F114" s="74">
        <v>7354227</v>
      </c>
      <c r="G114" s="74">
        <v>7354227</v>
      </c>
      <c r="H114" s="74">
        <v>7354227</v>
      </c>
      <c r="I114" s="74" t="s">
        <v>2829</v>
      </c>
      <c r="J114" s="74" t="s">
        <v>2833</v>
      </c>
      <c r="K114" s="74">
        <v>112000</v>
      </c>
      <c r="L114" s="74">
        <v>0</v>
      </c>
      <c r="M114" s="74">
        <v>7466227</v>
      </c>
      <c r="N114" s="74">
        <v>7466227</v>
      </c>
      <c r="O114" s="74">
        <v>7354227</v>
      </c>
      <c r="P114" s="74">
        <v>7466227</v>
      </c>
      <c r="Q114" s="74">
        <v>7354227</v>
      </c>
      <c r="R114" s="74">
        <v>7466227</v>
      </c>
      <c r="S114" s="74">
        <v>7354227</v>
      </c>
    </row>
    <row r="115" spans="1:19" x14ac:dyDescent="0.35">
      <c r="A115" s="74" t="s">
        <v>121</v>
      </c>
      <c r="B115" s="74">
        <v>18</v>
      </c>
      <c r="C115" s="74" t="s">
        <v>1581</v>
      </c>
      <c r="D115" s="74">
        <v>161920</v>
      </c>
      <c r="E115" s="74" t="s">
        <v>1929</v>
      </c>
      <c r="F115" s="74">
        <v>16229704</v>
      </c>
      <c r="G115" s="74">
        <v>16229704</v>
      </c>
      <c r="H115" s="74">
        <v>16229704</v>
      </c>
      <c r="I115" s="74" t="s">
        <v>2829</v>
      </c>
      <c r="J115" s="74" t="s">
        <v>2833</v>
      </c>
      <c r="K115" s="74">
        <v>943023</v>
      </c>
      <c r="L115" s="74">
        <v>0</v>
      </c>
      <c r="M115" s="74">
        <v>17172727</v>
      </c>
      <c r="N115" s="74">
        <v>17172727</v>
      </c>
      <c r="O115" s="74">
        <v>16229704</v>
      </c>
      <c r="P115" s="74">
        <v>17172727</v>
      </c>
      <c r="Q115" s="74">
        <v>16229704</v>
      </c>
      <c r="R115" s="74">
        <v>17172727</v>
      </c>
      <c r="S115" s="74">
        <v>16229704</v>
      </c>
    </row>
    <row r="116" spans="1:19" x14ac:dyDescent="0.35">
      <c r="A116" s="74" t="s">
        <v>122</v>
      </c>
      <c r="B116" s="74">
        <v>19</v>
      </c>
      <c r="C116" s="74" t="s">
        <v>1582</v>
      </c>
      <c r="D116" s="74">
        <v>19901</v>
      </c>
      <c r="E116" s="74" t="s">
        <v>1930</v>
      </c>
      <c r="F116" s="74">
        <v>177920995</v>
      </c>
      <c r="G116" s="74">
        <v>182088666</v>
      </c>
      <c r="H116" s="74">
        <v>177920995</v>
      </c>
      <c r="I116" s="74" t="s">
        <v>2829</v>
      </c>
      <c r="J116" s="74" t="s">
        <v>2833</v>
      </c>
      <c r="K116" s="74">
        <v>9678013</v>
      </c>
      <c r="L116" s="74">
        <v>0</v>
      </c>
      <c r="M116" s="74">
        <v>187599008</v>
      </c>
      <c r="N116" s="74">
        <v>187599008</v>
      </c>
      <c r="O116" s="74">
        <v>177920995</v>
      </c>
      <c r="P116" s="74">
        <v>187599008</v>
      </c>
      <c r="Q116" s="74">
        <v>177920995</v>
      </c>
      <c r="R116" s="74">
        <v>187599008</v>
      </c>
      <c r="S116" s="74">
        <v>177920995</v>
      </c>
    </row>
    <row r="117" spans="1:19" x14ac:dyDescent="0.35">
      <c r="A117" s="74" t="s">
        <v>123</v>
      </c>
      <c r="B117" s="74">
        <v>19</v>
      </c>
      <c r="C117" s="74" t="s">
        <v>1582</v>
      </c>
      <c r="D117" s="74">
        <v>19902</v>
      </c>
      <c r="E117" s="74" t="s">
        <v>1931</v>
      </c>
      <c r="F117" s="74">
        <v>149396740</v>
      </c>
      <c r="G117" s="74">
        <v>153691377</v>
      </c>
      <c r="H117" s="74">
        <v>149396740</v>
      </c>
      <c r="I117" s="74" t="s">
        <v>2829</v>
      </c>
      <c r="J117" s="74" t="s">
        <v>2833</v>
      </c>
      <c r="K117" s="74">
        <v>8616308</v>
      </c>
      <c r="L117" s="74">
        <v>0</v>
      </c>
      <c r="M117" s="74">
        <v>158013048</v>
      </c>
      <c r="N117" s="74">
        <v>158013048</v>
      </c>
      <c r="O117" s="74">
        <v>149396740</v>
      </c>
      <c r="P117" s="74">
        <v>158013048</v>
      </c>
      <c r="Q117" s="74">
        <v>149396740</v>
      </c>
      <c r="R117" s="74">
        <v>158013048</v>
      </c>
      <c r="S117" s="74">
        <v>149396740</v>
      </c>
    </row>
    <row r="118" spans="1:19" x14ac:dyDescent="0.35">
      <c r="A118" s="74" t="s">
        <v>124</v>
      </c>
      <c r="B118" s="74">
        <v>19</v>
      </c>
      <c r="C118" s="74" t="s">
        <v>1582</v>
      </c>
      <c r="D118" s="74">
        <v>19903</v>
      </c>
      <c r="E118" s="74" t="s">
        <v>1932</v>
      </c>
      <c r="F118" s="74">
        <v>56539183</v>
      </c>
      <c r="G118" s="74">
        <v>57772461</v>
      </c>
      <c r="H118" s="74">
        <v>56539183</v>
      </c>
      <c r="I118" s="74" t="s">
        <v>2829</v>
      </c>
      <c r="J118" s="74" t="s">
        <v>2833</v>
      </c>
      <c r="K118" s="74">
        <v>4594694</v>
      </c>
      <c r="L118" s="74">
        <v>0</v>
      </c>
      <c r="M118" s="74">
        <v>61133877</v>
      </c>
      <c r="N118" s="74">
        <v>61133877</v>
      </c>
      <c r="O118" s="74">
        <v>56539183</v>
      </c>
      <c r="P118" s="74">
        <v>61133877</v>
      </c>
      <c r="Q118" s="74">
        <v>56539183</v>
      </c>
      <c r="R118" s="74">
        <v>61133877</v>
      </c>
      <c r="S118" s="74">
        <v>56539183</v>
      </c>
    </row>
    <row r="119" spans="1:19" x14ac:dyDescent="0.35">
      <c r="A119" s="74" t="s">
        <v>125</v>
      </c>
      <c r="B119" s="74">
        <v>19</v>
      </c>
      <c r="C119" s="74" t="s">
        <v>1582</v>
      </c>
      <c r="D119" s="74">
        <v>19905</v>
      </c>
      <c r="E119" s="74" t="s">
        <v>1933</v>
      </c>
      <c r="F119" s="74">
        <v>358913079</v>
      </c>
      <c r="G119" s="74">
        <v>365472863</v>
      </c>
      <c r="H119" s="74">
        <v>358913079</v>
      </c>
      <c r="I119" s="74" t="s">
        <v>2829</v>
      </c>
      <c r="J119" s="74" t="s">
        <v>2833</v>
      </c>
      <c r="K119" s="74">
        <v>15757946</v>
      </c>
      <c r="L119" s="74">
        <v>0</v>
      </c>
      <c r="M119" s="74">
        <v>374671025</v>
      </c>
      <c r="N119" s="74">
        <v>374671025</v>
      </c>
      <c r="O119" s="74">
        <v>358913079</v>
      </c>
      <c r="P119" s="74">
        <v>374671025</v>
      </c>
      <c r="Q119" s="74">
        <v>358913079</v>
      </c>
      <c r="R119" s="74">
        <v>374671025</v>
      </c>
      <c r="S119" s="74">
        <v>358913079</v>
      </c>
    </row>
    <row r="120" spans="1:19" x14ac:dyDescent="0.35">
      <c r="A120" s="74" t="s">
        <v>126</v>
      </c>
      <c r="B120" s="74">
        <v>19</v>
      </c>
      <c r="C120" s="74" t="s">
        <v>1582</v>
      </c>
      <c r="D120" s="74">
        <v>19906</v>
      </c>
      <c r="E120" s="74" t="s">
        <v>1934</v>
      </c>
      <c r="F120" s="74">
        <v>221206292</v>
      </c>
      <c r="G120" s="74">
        <v>227049646</v>
      </c>
      <c r="H120" s="74">
        <v>221206292</v>
      </c>
      <c r="I120" s="74" t="s">
        <v>2829</v>
      </c>
      <c r="J120" s="74" t="s">
        <v>2833</v>
      </c>
      <c r="K120" s="74">
        <v>11810938</v>
      </c>
      <c r="L120" s="74">
        <v>0</v>
      </c>
      <c r="M120" s="74">
        <v>233017230</v>
      </c>
      <c r="N120" s="74">
        <v>233017230</v>
      </c>
      <c r="O120" s="74">
        <v>221206292</v>
      </c>
      <c r="P120" s="74">
        <v>233017230</v>
      </c>
      <c r="Q120" s="74">
        <v>221206292</v>
      </c>
      <c r="R120" s="74">
        <v>233017230</v>
      </c>
      <c r="S120" s="74">
        <v>221206292</v>
      </c>
    </row>
    <row r="121" spans="1:19" x14ac:dyDescent="0.35">
      <c r="A121" s="74" t="s">
        <v>127</v>
      </c>
      <c r="B121" s="74">
        <v>19</v>
      </c>
      <c r="C121" s="74" t="s">
        <v>1582</v>
      </c>
      <c r="D121" s="74">
        <v>19907</v>
      </c>
      <c r="E121" s="74" t="s">
        <v>1935</v>
      </c>
      <c r="F121" s="74">
        <v>1920713646</v>
      </c>
      <c r="G121" s="74">
        <v>1964384381</v>
      </c>
      <c r="H121" s="74">
        <v>1920713646</v>
      </c>
      <c r="I121" s="74" t="s">
        <v>2829</v>
      </c>
      <c r="J121" s="74" t="s">
        <v>2833</v>
      </c>
      <c r="K121" s="74">
        <v>45222794</v>
      </c>
      <c r="L121" s="74">
        <v>0</v>
      </c>
      <c r="M121" s="74">
        <v>1965936440</v>
      </c>
      <c r="N121" s="74">
        <v>1965936440</v>
      </c>
      <c r="O121" s="74">
        <v>1920713646</v>
      </c>
      <c r="P121" s="74">
        <v>1965936440</v>
      </c>
      <c r="Q121" s="74">
        <v>1920713646</v>
      </c>
      <c r="R121" s="74">
        <v>1965936440</v>
      </c>
      <c r="S121" s="74">
        <v>1920713646</v>
      </c>
    </row>
    <row r="122" spans="1:19" x14ac:dyDescent="0.35">
      <c r="A122" s="74" t="s">
        <v>128</v>
      </c>
      <c r="B122" s="74">
        <v>19</v>
      </c>
      <c r="C122" s="74" t="s">
        <v>1582</v>
      </c>
      <c r="D122" s="74">
        <v>19908</v>
      </c>
      <c r="E122" s="74" t="s">
        <v>1936</v>
      </c>
      <c r="F122" s="74">
        <v>523546084</v>
      </c>
      <c r="G122" s="74">
        <v>524236578</v>
      </c>
      <c r="H122" s="74">
        <v>523546084</v>
      </c>
      <c r="I122" s="74" t="s">
        <v>2829</v>
      </c>
      <c r="J122" s="74" t="s">
        <v>2833</v>
      </c>
      <c r="K122" s="74">
        <v>22622519</v>
      </c>
      <c r="L122" s="74">
        <v>0</v>
      </c>
      <c r="M122" s="74">
        <v>546168603</v>
      </c>
      <c r="N122" s="74">
        <v>546168603</v>
      </c>
      <c r="O122" s="74">
        <v>523546084</v>
      </c>
      <c r="P122" s="74">
        <v>546168603</v>
      </c>
      <c r="Q122" s="74">
        <v>523546084</v>
      </c>
      <c r="R122" s="74">
        <v>546168603</v>
      </c>
      <c r="S122" s="74">
        <v>523546084</v>
      </c>
    </row>
    <row r="123" spans="1:19" x14ac:dyDescent="0.35">
      <c r="A123" s="74" t="s">
        <v>129</v>
      </c>
      <c r="B123" s="74">
        <v>19</v>
      </c>
      <c r="C123" s="74" t="s">
        <v>1582</v>
      </c>
      <c r="D123" s="74">
        <v>19909</v>
      </c>
      <c r="E123" s="74" t="s">
        <v>1937</v>
      </c>
      <c r="F123" s="74">
        <v>102812954</v>
      </c>
      <c r="G123" s="74">
        <v>100366397</v>
      </c>
      <c r="H123" s="74">
        <v>102812954</v>
      </c>
      <c r="I123" s="74" t="s">
        <v>2829</v>
      </c>
      <c r="J123" s="74" t="s">
        <v>2833</v>
      </c>
      <c r="K123" s="74">
        <v>6439882</v>
      </c>
      <c r="L123" s="74">
        <v>0</v>
      </c>
      <c r="M123" s="74">
        <v>109252836</v>
      </c>
      <c r="N123" s="74">
        <v>109252836</v>
      </c>
      <c r="O123" s="74">
        <v>102812954</v>
      </c>
      <c r="P123" s="74">
        <v>109252836</v>
      </c>
      <c r="Q123" s="74">
        <v>102812954</v>
      </c>
      <c r="R123" s="74">
        <v>109252836</v>
      </c>
      <c r="S123" s="74">
        <v>102812954</v>
      </c>
    </row>
    <row r="124" spans="1:19" x14ac:dyDescent="0.35">
      <c r="A124" s="74" t="s">
        <v>130</v>
      </c>
      <c r="B124" s="74">
        <v>19</v>
      </c>
      <c r="C124" s="74" t="s">
        <v>1582</v>
      </c>
      <c r="D124" s="74">
        <v>19910</v>
      </c>
      <c r="E124" s="74" t="s">
        <v>1938</v>
      </c>
      <c r="F124" s="74">
        <v>18722105</v>
      </c>
      <c r="G124" s="74">
        <v>19029763</v>
      </c>
      <c r="H124" s="74">
        <v>18722105</v>
      </c>
      <c r="I124" s="74" t="s">
        <v>2829</v>
      </c>
      <c r="J124" s="74" t="s">
        <v>2833</v>
      </c>
      <c r="K124" s="74">
        <v>1567112</v>
      </c>
      <c r="L124" s="74">
        <v>0</v>
      </c>
      <c r="M124" s="74">
        <v>20289217</v>
      </c>
      <c r="N124" s="74">
        <v>20289217</v>
      </c>
      <c r="O124" s="74">
        <v>18722105</v>
      </c>
      <c r="P124" s="74">
        <v>20289217</v>
      </c>
      <c r="Q124" s="74">
        <v>18722105</v>
      </c>
      <c r="R124" s="74">
        <v>20289217</v>
      </c>
      <c r="S124" s="74">
        <v>18722105</v>
      </c>
    </row>
    <row r="125" spans="1:19" x14ac:dyDescent="0.35">
      <c r="A125" s="74" t="s">
        <v>131</v>
      </c>
      <c r="B125" s="74">
        <v>19</v>
      </c>
      <c r="C125" s="74" t="s">
        <v>1582</v>
      </c>
      <c r="D125" s="74">
        <v>19911</v>
      </c>
      <c r="E125" s="74" t="s">
        <v>1939</v>
      </c>
      <c r="F125" s="74">
        <v>197059680</v>
      </c>
      <c r="G125" s="74">
        <v>194374424</v>
      </c>
      <c r="H125" s="74">
        <v>197059680</v>
      </c>
      <c r="I125" s="74" t="s">
        <v>2829</v>
      </c>
      <c r="J125" s="74" t="s">
        <v>2833</v>
      </c>
      <c r="K125" s="74">
        <v>6826073</v>
      </c>
      <c r="L125" s="74">
        <v>0</v>
      </c>
      <c r="M125" s="74">
        <v>203885753</v>
      </c>
      <c r="N125" s="74">
        <v>203885753</v>
      </c>
      <c r="O125" s="74">
        <v>197059680</v>
      </c>
      <c r="P125" s="74">
        <v>203885753</v>
      </c>
      <c r="Q125" s="74">
        <v>197059680</v>
      </c>
      <c r="R125" s="74">
        <v>203885753</v>
      </c>
      <c r="S125" s="74">
        <v>197059680</v>
      </c>
    </row>
    <row r="126" spans="1:19" x14ac:dyDescent="0.35">
      <c r="A126" s="74" t="s">
        <v>132</v>
      </c>
      <c r="B126" s="74">
        <v>19</v>
      </c>
      <c r="C126" s="74" t="s">
        <v>1582</v>
      </c>
      <c r="D126" s="74">
        <v>19912</v>
      </c>
      <c r="E126" s="74" t="s">
        <v>1940</v>
      </c>
      <c r="F126" s="74">
        <v>872390271</v>
      </c>
      <c r="G126" s="74">
        <v>882824993</v>
      </c>
      <c r="H126" s="74">
        <v>872390271</v>
      </c>
      <c r="I126" s="74" t="s">
        <v>2829</v>
      </c>
      <c r="J126" s="74" t="s">
        <v>2833</v>
      </c>
      <c r="K126" s="74">
        <v>25035360</v>
      </c>
      <c r="L126" s="74">
        <v>0</v>
      </c>
      <c r="M126" s="74">
        <v>897425631</v>
      </c>
      <c r="N126" s="74">
        <v>897425631</v>
      </c>
      <c r="O126" s="74">
        <v>872390271</v>
      </c>
      <c r="P126" s="74">
        <v>897425631</v>
      </c>
      <c r="Q126" s="74">
        <v>872390271</v>
      </c>
      <c r="R126" s="74">
        <v>897425631</v>
      </c>
      <c r="S126" s="74">
        <v>872390271</v>
      </c>
    </row>
    <row r="127" spans="1:19" x14ac:dyDescent="0.35">
      <c r="A127" s="74" t="s">
        <v>133</v>
      </c>
      <c r="B127" s="74">
        <v>19</v>
      </c>
      <c r="C127" s="74" t="s">
        <v>1582</v>
      </c>
      <c r="D127" s="74">
        <v>19913</v>
      </c>
      <c r="E127" s="74" t="s">
        <v>1941</v>
      </c>
      <c r="F127" s="74">
        <v>18405759</v>
      </c>
      <c r="G127" s="74">
        <v>19095236</v>
      </c>
      <c r="H127" s="74">
        <v>18405759</v>
      </c>
      <c r="I127" s="74" t="s">
        <v>2829</v>
      </c>
      <c r="J127" s="74" t="s">
        <v>2833</v>
      </c>
      <c r="K127" s="74">
        <v>1485640</v>
      </c>
      <c r="L127" s="74">
        <v>0</v>
      </c>
      <c r="M127" s="74">
        <v>19891399</v>
      </c>
      <c r="N127" s="74">
        <v>19891399</v>
      </c>
      <c r="O127" s="74">
        <v>18405759</v>
      </c>
      <c r="P127" s="74">
        <v>19891399</v>
      </c>
      <c r="Q127" s="74">
        <v>18405759</v>
      </c>
      <c r="R127" s="74">
        <v>19891399</v>
      </c>
      <c r="S127" s="74">
        <v>18405759</v>
      </c>
    </row>
    <row r="128" spans="1:19" x14ac:dyDescent="0.35">
      <c r="A128" s="74" t="s">
        <v>134</v>
      </c>
      <c r="B128" s="74">
        <v>19</v>
      </c>
      <c r="C128" s="74" t="s">
        <v>1582</v>
      </c>
      <c r="D128" s="74">
        <v>19914</v>
      </c>
      <c r="E128" s="74" t="s">
        <v>1942</v>
      </c>
      <c r="F128" s="74">
        <v>40387475</v>
      </c>
      <c r="G128" s="74">
        <v>39862100</v>
      </c>
      <c r="H128" s="74">
        <v>40387475</v>
      </c>
      <c r="I128" s="74" t="s">
        <v>2829</v>
      </c>
      <c r="J128" s="74" t="s">
        <v>2833</v>
      </c>
      <c r="K128" s="74">
        <v>1768521</v>
      </c>
      <c r="L128" s="74">
        <v>0</v>
      </c>
      <c r="M128" s="74">
        <v>42155996</v>
      </c>
      <c r="N128" s="74">
        <v>42155996</v>
      </c>
      <c r="O128" s="74">
        <v>40387475</v>
      </c>
      <c r="P128" s="74">
        <v>42155996</v>
      </c>
      <c r="Q128" s="74">
        <v>40387475</v>
      </c>
      <c r="R128" s="74">
        <v>42155996</v>
      </c>
      <c r="S128" s="74">
        <v>40387475</v>
      </c>
    </row>
    <row r="129" spans="1:19" x14ac:dyDescent="0.35">
      <c r="A129" s="74" t="s">
        <v>135</v>
      </c>
      <c r="B129" s="74">
        <v>20</v>
      </c>
      <c r="C129" s="74" t="s">
        <v>1583</v>
      </c>
      <c r="D129" s="74">
        <v>20901</v>
      </c>
      <c r="E129" s="74" t="s">
        <v>1943</v>
      </c>
      <c r="F129" s="74">
        <v>5747214805</v>
      </c>
      <c r="G129" s="74">
        <v>6105283424</v>
      </c>
      <c r="H129" s="74">
        <v>5747214805</v>
      </c>
      <c r="I129" s="74" t="s">
        <v>2829</v>
      </c>
      <c r="J129" s="74" t="s">
        <v>2833</v>
      </c>
      <c r="K129" s="74">
        <v>209729984</v>
      </c>
      <c r="L129" s="74">
        <v>0</v>
      </c>
      <c r="M129" s="74">
        <v>5956944789</v>
      </c>
      <c r="N129" s="74">
        <v>5956944789</v>
      </c>
      <c r="O129" s="74">
        <v>5747214805</v>
      </c>
      <c r="P129" s="74">
        <v>5956944789</v>
      </c>
      <c r="Q129" s="74">
        <v>5747214805</v>
      </c>
      <c r="R129" s="74">
        <v>5956944789</v>
      </c>
      <c r="S129" s="74">
        <v>5747214805</v>
      </c>
    </row>
    <row r="130" spans="1:19" x14ac:dyDescent="0.35">
      <c r="A130" s="74" t="s">
        <v>136</v>
      </c>
      <c r="B130" s="74">
        <v>20</v>
      </c>
      <c r="C130" s="74" t="s">
        <v>1583</v>
      </c>
      <c r="D130" s="74">
        <v>20902</v>
      </c>
      <c r="E130" s="74" t="s">
        <v>1944</v>
      </c>
      <c r="F130" s="74">
        <v>2461158443</v>
      </c>
      <c r="G130" s="74">
        <v>2533447095</v>
      </c>
      <c r="H130" s="74">
        <v>2461158443</v>
      </c>
      <c r="I130" s="74" t="s">
        <v>2829</v>
      </c>
      <c r="J130" s="74" t="s">
        <v>2833</v>
      </c>
      <c r="K130" s="74">
        <v>64343230</v>
      </c>
      <c r="L130" s="74">
        <v>0</v>
      </c>
      <c r="M130" s="74">
        <v>2525501673</v>
      </c>
      <c r="N130" s="74">
        <v>2525501673</v>
      </c>
      <c r="O130" s="74">
        <v>2461158443</v>
      </c>
      <c r="P130" s="74">
        <v>2525501673</v>
      </c>
      <c r="Q130" s="74">
        <v>2461158443</v>
      </c>
      <c r="R130" s="74">
        <v>2525501673</v>
      </c>
      <c r="S130" s="74">
        <v>2461158443</v>
      </c>
    </row>
    <row r="131" spans="1:19" x14ac:dyDescent="0.35">
      <c r="A131" s="74" t="s">
        <v>137</v>
      </c>
      <c r="B131" s="74">
        <v>20</v>
      </c>
      <c r="C131" s="74" t="s">
        <v>1583</v>
      </c>
      <c r="D131" s="74">
        <v>20904</v>
      </c>
      <c r="E131" s="74" t="s">
        <v>1945</v>
      </c>
      <c r="F131" s="74">
        <v>243448178</v>
      </c>
      <c r="G131" s="74">
        <v>247638304</v>
      </c>
      <c r="H131" s="74">
        <v>243448178</v>
      </c>
      <c r="I131" s="74" t="s">
        <v>2829</v>
      </c>
      <c r="J131" s="74" t="s">
        <v>2833</v>
      </c>
      <c r="K131" s="74">
        <v>9198654</v>
      </c>
      <c r="L131" s="74">
        <v>0</v>
      </c>
      <c r="M131" s="74">
        <v>252646832</v>
      </c>
      <c r="N131" s="74">
        <v>252646832</v>
      </c>
      <c r="O131" s="74">
        <v>243448178</v>
      </c>
      <c r="P131" s="74">
        <v>252646832</v>
      </c>
      <c r="Q131" s="74">
        <v>243448178</v>
      </c>
      <c r="R131" s="74">
        <v>252646832</v>
      </c>
      <c r="S131" s="74">
        <v>243448178</v>
      </c>
    </row>
    <row r="132" spans="1:19" x14ac:dyDescent="0.35">
      <c r="A132" s="74" t="s">
        <v>138</v>
      </c>
      <c r="B132" s="74">
        <v>20</v>
      </c>
      <c r="C132" s="74" t="s">
        <v>1583</v>
      </c>
      <c r="D132" s="74">
        <v>20905</v>
      </c>
      <c r="E132" s="74" t="s">
        <v>1946</v>
      </c>
      <c r="F132" s="74">
        <v>8560898061</v>
      </c>
      <c r="G132" s="74">
        <v>8711331535</v>
      </c>
      <c r="H132" s="74">
        <v>8560898061</v>
      </c>
      <c r="I132" s="74" t="s">
        <v>2829</v>
      </c>
      <c r="J132" s="74" t="s">
        <v>2833</v>
      </c>
      <c r="K132" s="74">
        <v>123651744</v>
      </c>
      <c r="L132" s="74">
        <v>93850370</v>
      </c>
      <c r="M132" s="74">
        <v>8684549805</v>
      </c>
      <c r="N132" s="74">
        <v>8590699435</v>
      </c>
      <c r="O132" s="74">
        <v>8467047691</v>
      </c>
      <c r="P132" s="74">
        <v>9572543065</v>
      </c>
      <c r="Q132" s="74">
        <v>9448891321</v>
      </c>
      <c r="R132" s="74">
        <v>9478692695</v>
      </c>
      <c r="S132" s="74">
        <v>9355040951</v>
      </c>
    </row>
    <row r="133" spans="1:19" x14ac:dyDescent="0.35">
      <c r="A133" s="74" t="s">
        <v>139</v>
      </c>
      <c r="B133" s="74">
        <v>20</v>
      </c>
      <c r="C133" s="74" t="s">
        <v>1583</v>
      </c>
      <c r="D133" s="74">
        <v>20906</v>
      </c>
      <c r="E133" s="74" t="s">
        <v>1947</v>
      </c>
      <c r="F133" s="74">
        <v>2139982621</v>
      </c>
      <c r="G133" s="74">
        <v>2152798804</v>
      </c>
      <c r="H133" s="74">
        <v>2139982621</v>
      </c>
      <c r="I133" s="74" t="s">
        <v>2829</v>
      </c>
      <c r="J133" s="74" t="s">
        <v>2833</v>
      </c>
      <c r="K133" s="74">
        <v>23748037</v>
      </c>
      <c r="L133" s="74">
        <v>31496676</v>
      </c>
      <c r="M133" s="74">
        <v>2163730658</v>
      </c>
      <c r="N133" s="74">
        <v>2132233982</v>
      </c>
      <c r="O133" s="74">
        <v>2108485945</v>
      </c>
      <c r="P133" s="74">
        <v>2163730658</v>
      </c>
      <c r="Q133" s="74">
        <v>2139982621</v>
      </c>
      <c r="R133" s="74">
        <v>2132233982</v>
      </c>
      <c r="S133" s="74">
        <v>2108485945</v>
      </c>
    </row>
    <row r="134" spans="1:19" x14ac:dyDescent="0.35">
      <c r="A134" s="74" t="s">
        <v>140</v>
      </c>
      <c r="B134" s="74">
        <v>20</v>
      </c>
      <c r="C134" s="74" t="s">
        <v>1583</v>
      </c>
      <c r="D134" s="74">
        <v>20907</v>
      </c>
      <c r="E134" s="74" t="s">
        <v>1948</v>
      </c>
      <c r="F134" s="74">
        <v>1149814907</v>
      </c>
      <c r="G134" s="74">
        <v>1188881406</v>
      </c>
      <c r="H134" s="74">
        <v>1149814907</v>
      </c>
      <c r="I134" s="74" t="s">
        <v>2829</v>
      </c>
      <c r="J134" s="74" t="s">
        <v>2833</v>
      </c>
      <c r="K134" s="74">
        <v>45019986</v>
      </c>
      <c r="L134" s="74">
        <v>31793922</v>
      </c>
      <c r="M134" s="74">
        <v>1194834893</v>
      </c>
      <c r="N134" s="74">
        <v>1163040971</v>
      </c>
      <c r="O134" s="74">
        <v>1118020985</v>
      </c>
      <c r="P134" s="74">
        <v>1194834893</v>
      </c>
      <c r="Q134" s="74">
        <v>1149814907</v>
      </c>
      <c r="R134" s="74">
        <v>1163040971</v>
      </c>
      <c r="S134" s="74">
        <v>1118020985</v>
      </c>
    </row>
    <row r="135" spans="1:19" x14ac:dyDescent="0.35">
      <c r="A135" s="74" t="s">
        <v>141</v>
      </c>
      <c r="B135" s="74">
        <v>20</v>
      </c>
      <c r="C135" s="74" t="s">
        <v>1583</v>
      </c>
      <c r="D135" s="74">
        <v>20908</v>
      </c>
      <c r="E135" s="74" t="s">
        <v>1949</v>
      </c>
      <c r="F135" s="74">
        <v>6892187783</v>
      </c>
      <c r="G135" s="74">
        <v>7154404105</v>
      </c>
      <c r="H135" s="74">
        <v>6892187783</v>
      </c>
      <c r="I135" s="74" t="s">
        <v>2829</v>
      </c>
      <c r="J135" s="74" t="s">
        <v>2833</v>
      </c>
      <c r="K135" s="74">
        <v>228713989</v>
      </c>
      <c r="L135" s="74">
        <v>0</v>
      </c>
      <c r="M135" s="74">
        <v>7120901772</v>
      </c>
      <c r="N135" s="74">
        <v>7120901772</v>
      </c>
      <c r="O135" s="74">
        <v>6892187783</v>
      </c>
      <c r="P135" s="74">
        <v>7120901772</v>
      </c>
      <c r="Q135" s="74">
        <v>6892187783</v>
      </c>
      <c r="R135" s="74">
        <v>7120901772</v>
      </c>
      <c r="S135" s="74">
        <v>6892187783</v>
      </c>
    </row>
    <row r="136" spans="1:19" x14ac:dyDescent="0.35">
      <c r="A136" s="74" t="s">
        <v>142</v>
      </c>
      <c r="B136" s="74">
        <v>20</v>
      </c>
      <c r="C136" s="74" t="s">
        <v>1583</v>
      </c>
      <c r="D136" s="74">
        <v>20910</v>
      </c>
      <c r="E136" s="74" t="s">
        <v>1950</v>
      </c>
      <c r="F136" s="74">
        <v>58805502</v>
      </c>
      <c r="G136" s="74">
        <v>61573197</v>
      </c>
      <c r="H136" s="74">
        <v>58805502</v>
      </c>
      <c r="I136" s="74" t="s">
        <v>2829</v>
      </c>
      <c r="J136" s="74" t="s">
        <v>2833</v>
      </c>
      <c r="K136" s="74">
        <v>2159791</v>
      </c>
      <c r="L136" s="74">
        <v>0</v>
      </c>
      <c r="M136" s="74">
        <v>60965293</v>
      </c>
      <c r="N136" s="74">
        <v>60965293</v>
      </c>
      <c r="O136" s="74">
        <v>58805502</v>
      </c>
      <c r="P136" s="74">
        <v>60965293</v>
      </c>
      <c r="Q136" s="74">
        <v>58805502</v>
      </c>
      <c r="R136" s="74">
        <v>60965293</v>
      </c>
      <c r="S136" s="74">
        <v>58805502</v>
      </c>
    </row>
    <row r="137" spans="1:19" x14ac:dyDescent="0.35">
      <c r="A137" s="74" t="s">
        <v>143</v>
      </c>
      <c r="B137" s="74">
        <v>20</v>
      </c>
      <c r="C137" s="74" t="s">
        <v>1583</v>
      </c>
      <c r="D137" s="74">
        <v>84911</v>
      </c>
      <c r="E137" s="74" t="s">
        <v>1951</v>
      </c>
      <c r="F137" s="74">
        <v>1792662</v>
      </c>
      <c r="G137" s="74">
        <v>1792662</v>
      </c>
      <c r="H137" s="74">
        <v>1792662</v>
      </c>
      <c r="I137" s="74" t="s">
        <v>2829</v>
      </c>
      <c r="J137" s="74" t="s">
        <v>2833</v>
      </c>
      <c r="K137" s="74">
        <v>15000</v>
      </c>
      <c r="L137" s="74">
        <v>0</v>
      </c>
      <c r="M137" s="74">
        <v>1807662</v>
      </c>
      <c r="N137" s="74">
        <v>1807662</v>
      </c>
      <c r="O137" s="74">
        <v>1792662</v>
      </c>
      <c r="P137" s="74">
        <v>1807662</v>
      </c>
      <c r="Q137" s="74">
        <v>1792662</v>
      </c>
      <c r="R137" s="74">
        <v>1807662</v>
      </c>
      <c r="S137" s="74">
        <v>1792662</v>
      </c>
    </row>
    <row r="138" spans="1:19" x14ac:dyDescent="0.35">
      <c r="A138" s="74" t="s">
        <v>144</v>
      </c>
      <c r="B138" s="74">
        <v>21</v>
      </c>
      <c r="C138" s="74" t="s">
        <v>1584</v>
      </c>
      <c r="D138" s="74">
        <v>21901</v>
      </c>
      <c r="E138" s="74" t="s">
        <v>1952</v>
      </c>
      <c r="F138" s="74">
        <v>8475506493</v>
      </c>
      <c r="G138" s="74">
        <v>8838679803</v>
      </c>
      <c r="H138" s="74">
        <v>8475506493</v>
      </c>
      <c r="I138" s="74" t="s">
        <v>2829</v>
      </c>
      <c r="J138" s="74" t="s">
        <v>2833</v>
      </c>
      <c r="K138" s="74">
        <v>116436990</v>
      </c>
      <c r="L138" s="74">
        <v>0</v>
      </c>
      <c r="M138" s="74">
        <v>8591943483</v>
      </c>
      <c r="N138" s="74">
        <v>8591943483</v>
      </c>
      <c r="O138" s="74">
        <v>8475506493</v>
      </c>
      <c r="P138" s="74">
        <v>8591943483</v>
      </c>
      <c r="Q138" s="74">
        <v>8475506493</v>
      </c>
      <c r="R138" s="74">
        <v>8591943483</v>
      </c>
      <c r="S138" s="74">
        <v>8475506493</v>
      </c>
    </row>
    <row r="139" spans="1:19" x14ac:dyDescent="0.35">
      <c r="A139" s="74" t="s">
        <v>145</v>
      </c>
      <c r="B139" s="74">
        <v>21</v>
      </c>
      <c r="C139" s="74" t="s">
        <v>1584</v>
      </c>
      <c r="D139" s="74">
        <v>21902</v>
      </c>
      <c r="E139" s="74" t="s">
        <v>1953</v>
      </c>
      <c r="F139" s="74">
        <v>6509931093</v>
      </c>
      <c r="G139" s="74">
        <v>6784191069</v>
      </c>
      <c r="H139" s="74">
        <v>6509931093</v>
      </c>
      <c r="I139" s="74" t="s">
        <v>2829</v>
      </c>
      <c r="J139" s="74" t="s">
        <v>2833</v>
      </c>
      <c r="K139" s="74">
        <v>135710868</v>
      </c>
      <c r="L139" s="74">
        <v>0</v>
      </c>
      <c r="M139" s="74">
        <v>6645641961</v>
      </c>
      <c r="N139" s="74">
        <v>6645641961</v>
      </c>
      <c r="O139" s="74">
        <v>6509931093</v>
      </c>
      <c r="P139" s="74">
        <v>6860860041</v>
      </c>
      <c r="Q139" s="74">
        <v>6725149173</v>
      </c>
      <c r="R139" s="74">
        <v>6860860041</v>
      </c>
      <c r="S139" s="74">
        <v>6725149173</v>
      </c>
    </row>
    <row r="140" spans="1:19" x14ac:dyDescent="0.35">
      <c r="A140" s="74" t="s">
        <v>146</v>
      </c>
      <c r="B140" s="74">
        <v>21</v>
      </c>
      <c r="C140" s="74" t="s">
        <v>1584</v>
      </c>
      <c r="D140" s="74">
        <v>93904</v>
      </c>
      <c r="E140" s="74" t="s">
        <v>1954</v>
      </c>
      <c r="F140" s="74">
        <v>163481832</v>
      </c>
      <c r="G140" s="74">
        <v>157895254</v>
      </c>
      <c r="H140" s="74">
        <v>163481832</v>
      </c>
      <c r="I140" s="74" t="s">
        <v>2829</v>
      </c>
      <c r="J140" s="74" t="s">
        <v>2833</v>
      </c>
      <c r="K140" s="74">
        <v>2670997</v>
      </c>
      <c r="L140" s="74">
        <v>4620977</v>
      </c>
      <c r="M140" s="74">
        <v>166152829</v>
      </c>
      <c r="N140" s="74">
        <v>161531852</v>
      </c>
      <c r="O140" s="74">
        <v>158860855</v>
      </c>
      <c r="P140" s="74">
        <v>166152829</v>
      </c>
      <c r="Q140" s="74">
        <v>163481832</v>
      </c>
      <c r="R140" s="74">
        <v>161531852</v>
      </c>
      <c r="S140" s="74">
        <v>158860855</v>
      </c>
    </row>
    <row r="141" spans="1:19" x14ac:dyDescent="0.35">
      <c r="A141" s="74" t="s">
        <v>147</v>
      </c>
      <c r="B141" s="74">
        <v>22</v>
      </c>
      <c r="C141" s="74" t="s">
        <v>1585</v>
      </c>
      <c r="D141" s="74">
        <v>22004</v>
      </c>
      <c r="E141" s="74" t="s">
        <v>1955</v>
      </c>
      <c r="F141" s="74">
        <v>77905283</v>
      </c>
      <c r="G141" s="74">
        <v>77905283</v>
      </c>
      <c r="H141" s="74">
        <v>77905283</v>
      </c>
      <c r="I141" s="74" t="s">
        <v>2829</v>
      </c>
      <c r="J141" s="74" t="s">
        <v>2832</v>
      </c>
      <c r="K141" s="74">
        <v>1363045</v>
      </c>
      <c r="L141" s="74">
        <v>0</v>
      </c>
      <c r="M141" s="74">
        <v>79268328</v>
      </c>
      <c r="N141" s="74">
        <v>79268328</v>
      </c>
      <c r="O141" s="74">
        <v>77905283</v>
      </c>
      <c r="P141" s="74">
        <v>79268328</v>
      </c>
      <c r="Q141" s="74">
        <v>77905283</v>
      </c>
      <c r="R141" s="74">
        <v>79268328</v>
      </c>
      <c r="S141" s="74">
        <v>77905283</v>
      </c>
    </row>
    <row r="142" spans="1:19" x14ac:dyDescent="0.35">
      <c r="A142" s="74" t="s">
        <v>148</v>
      </c>
      <c r="B142" s="74">
        <v>22</v>
      </c>
      <c r="C142" s="74" t="s">
        <v>1585</v>
      </c>
      <c r="D142" s="74">
        <v>22901</v>
      </c>
      <c r="E142" s="74" t="s">
        <v>1956</v>
      </c>
      <c r="F142" s="74">
        <v>483529954</v>
      </c>
      <c r="G142" s="74">
        <v>523531446</v>
      </c>
      <c r="H142" s="74">
        <v>523531446</v>
      </c>
      <c r="I142" s="74" t="s">
        <v>2830</v>
      </c>
      <c r="J142" s="74" t="s">
        <v>2836</v>
      </c>
      <c r="K142" s="74">
        <v>18657219</v>
      </c>
      <c r="L142" s="74">
        <v>12961895</v>
      </c>
      <c r="M142" s="74">
        <v>542188665</v>
      </c>
      <c r="N142" s="74">
        <v>529226770</v>
      </c>
      <c r="O142" s="74">
        <v>510569551</v>
      </c>
      <c r="P142" s="74">
        <v>542188665</v>
      </c>
      <c r="Q142" s="74">
        <v>523531446</v>
      </c>
      <c r="R142" s="74">
        <v>529226770</v>
      </c>
      <c r="S142" s="74">
        <v>510569551</v>
      </c>
    </row>
    <row r="143" spans="1:19" x14ac:dyDescent="0.35">
      <c r="A143" s="74" t="s">
        <v>149</v>
      </c>
      <c r="B143" s="74">
        <v>22</v>
      </c>
      <c r="C143" s="74" t="s">
        <v>1585</v>
      </c>
      <c r="D143" s="74">
        <v>22902</v>
      </c>
      <c r="E143" s="74" t="s">
        <v>1957</v>
      </c>
      <c r="F143" s="74">
        <v>87223570</v>
      </c>
      <c r="G143" s="74">
        <v>87223570</v>
      </c>
      <c r="H143" s="74">
        <v>87223570</v>
      </c>
      <c r="I143" s="74" t="s">
        <v>2829</v>
      </c>
      <c r="J143" s="74" t="s">
        <v>2832</v>
      </c>
      <c r="K143" s="74">
        <v>1475225</v>
      </c>
      <c r="L143" s="74">
        <v>0</v>
      </c>
      <c r="M143" s="74">
        <v>88698795</v>
      </c>
      <c r="N143" s="74">
        <v>88698795</v>
      </c>
      <c r="O143" s="74">
        <v>87223570</v>
      </c>
      <c r="P143" s="74">
        <v>88698795</v>
      </c>
      <c r="Q143" s="74">
        <v>87223570</v>
      </c>
      <c r="R143" s="74">
        <v>88698795</v>
      </c>
      <c r="S143" s="74">
        <v>87223570</v>
      </c>
    </row>
    <row r="144" spans="1:19" x14ac:dyDescent="0.35">
      <c r="A144" s="74" t="s">
        <v>150</v>
      </c>
      <c r="B144" s="74">
        <v>22</v>
      </c>
      <c r="C144" s="74" t="s">
        <v>1585</v>
      </c>
      <c r="D144" s="74">
        <v>22903</v>
      </c>
      <c r="E144" s="74" t="s">
        <v>1958</v>
      </c>
      <c r="F144" s="74">
        <v>8822296</v>
      </c>
      <c r="G144" s="74">
        <v>8822296</v>
      </c>
      <c r="H144" s="74">
        <v>8822296</v>
      </c>
      <c r="I144" s="74" t="s">
        <v>2829</v>
      </c>
      <c r="J144" s="74" t="s">
        <v>2832</v>
      </c>
      <c r="K144" s="74">
        <v>20000</v>
      </c>
      <c r="L144" s="74">
        <v>0</v>
      </c>
      <c r="M144" s="74">
        <v>8842296</v>
      </c>
      <c r="N144" s="74">
        <v>8842296</v>
      </c>
      <c r="O144" s="74">
        <v>8822296</v>
      </c>
      <c r="P144" s="74">
        <v>8842296</v>
      </c>
      <c r="Q144" s="74">
        <v>8822296</v>
      </c>
      <c r="R144" s="74">
        <v>8842296</v>
      </c>
      <c r="S144" s="74">
        <v>8822296</v>
      </c>
    </row>
    <row r="145" spans="1:19" x14ac:dyDescent="0.35">
      <c r="A145" s="74" t="s">
        <v>151</v>
      </c>
      <c r="B145" s="74">
        <v>23</v>
      </c>
      <c r="C145" s="74" t="s">
        <v>1586</v>
      </c>
      <c r="D145" s="74">
        <v>23902</v>
      </c>
      <c r="E145" s="74" t="s">
        <v>1959</v>
      </c>
      <c r="F145" s="74">
        <v>333859437</v>
      </c>
      <c r="G145" s="74">
        <v>333859437</v>
      </c>
      <c r="H145" s="74">
        <v>333859437</v>
      </c>
      <c r="I145" s="74" t="s">
        <v>2829</v>
      </c>
      <c r="J145" s="74" t="s">
        <v>2832</v>
      </c>
      <c r="K145" s="74">
        <v>1756840</v>
      </c>
      <c r="L145" s="74">
        <v>0</v>
      </c>
      <c r="M145" s="74">
        <v>335616277</v>
      </c>
      <c r="N145" s="74">
        <v>335616277</v>
      </c>
      <c r="O145" s="74">
        <v>333859437</v>
      </c>
      <c r="P145" s="74">
        <v>440855447</v>
      </c>
      <c r="Q145" s="74">
        <v>439098607</v>
      </c>
      <c r="R145" s="74">
        <v>440855447</v>
      </c>
      <c r="S145" s="74">
        <v>439098607</v>
      </c>
    </row>
    <row r="146" spans="1:19" x14ac:dyDescent="0.35">
      <c r="A146" s="74" t="s">
        <v>152</v>
      </c>
      <c r="B146" s="74">
        <v>23</v>
      </c>
      <c r="C146" s="74" t="s">
        <v>1586</v>
      </c>
      <c r="D146" s="74">
        <v>65901</v>
      </c>
      <c r="E146" s="74" t="s">
        <v>1848</v>
      </c>
      <c r="F146" s="74">
        <v>7775899</v>
      </c>
      <c r="G146" s="74">
        <v>7775899</v>
      </c>
      <c r="H146" s="74">
        <v>7775899</v>
      </c>
      <c r="I146" s="74" t="s">
        <v>2829</v>
      </c>
      <c r="J146" s="74" t="s">
        <v>2832</v>
      </c>
      <c r="K146" s="74">
        <v>40000</v>
      </c>
      <c r="L146" s="74">
        <v>0</v>
      </c>
      <c r="M146" s="74">
        <v>7815899</v>
      </c>
      <c r="N146" s="74">
        <v>7815899</v>
      </c>
      <c r="O146" s="74">
        <v>7775899</v>
      </c>
      <c r="P146" s="74">
        <v>7815899</v>
      </c>
      <c r="Q146" s="74">
        <v>7775899</v>
      </c>
      <c r="R146" s="74">
        <v>7815899</v>
      </c>
      <c r="S146" s="74">
        <v>7775899</v>
      </c>
    </row>
    <row r="147" spans="1:19" x14ac:dyDescent="0.35">
      <c r="A147" s="74" t="s">
        <v>153</v>
      </c>
      <c r="B147" s="74">
        <v>23</v>
      </c>
      <c r="C147" s="74" t="s">
        <v>1586</v>
      </c>
      <c r="D147" s="74">
        <v>96905</v>
      </c>
      <c r="E147" s="74" t="s">
        <v>1960</v>
      </c>
      <c r="F147" s="74">
        <v>25527104</v>
      </c>
      <c r="G147" s="74">
        <v>25527104</v>
      </c>
      <c r="H147" s="74">
        <v>25527104</v>
      </c>
      <c r="I147" s="74" t="s">
        <v>2829</v>
      </c>
      <c r="J147" s="74" t="s">
        <v>2832</v>
      </c>
      <c r="K147" s="74">
        <v>879499</v>
      </c>
      <c r="L147" s="74">
        <v>0</v>
      </c>
      <c r="M147" s="74">
        <v>26406603</v>
      </c>
      <c r="N147" s="74">
        <v>26406603</v>
      </c>
      <c r="O147" s="74">
        <v>25527104</v>
      </c>
      <c r="P147" s="74">
        <v>26406603</v>
      </c>
      <c r="Q147" s="74">
        <v>25527104</v>
      </c>
      <c r="R147" s="74">
        <v>26406603</v>
      </c>
      <c r="S147" s="74">
        <v>25527104</v>
      </c>
    </row>
    <row r="148" spans="1:19" x14ac:dyDescent="0.35">
      <c r="A148" s="74" t="s">
        <v>154</v>
      </c>
      <c r="B148" s="74">
        <v>24</v>
      </c>
      <c r="C148" s="74" t="s">
        <v>1587</v>
      </c>
      <c r="D148" s="74">
        <v>24901</v>
      </c>
      <c r="E148" s="74" t="s">
        <v>1961</v>
      </c>
      <c r="F148" s="74">
        <v>464106282</v>
      </c>
      <c r="G148" s="74">
        <v>446950018</v>
      </c>
      <c r="H148" s="74">
        <v>464106282</v>
      </c>
      <c r="I148" s="74" t="s">
        <v>2829</v>
      </c>
      <c r="J148" s="74" t="s">
        <v>2833</v>
      </c>
      <c r="K148" s="74">
        <v>9522294</v>
      </c>
      <c r="L148" s="74">
        <v>0</v>
      </c>
      <c r="M148" s="74">
        <v>473628576</v>
      </c>
      <c r="N148" s="74">
        <v>473628576</v>
      </c>
      <c r="O148" s="74">
        <v>464106282</v>
      </c>
      <c r="P148" s="74">
        <v>473628576</v>
      </c>
      <c r="Q148" s="74">
        <v>464106282</v>
      </c>
      <c r="R148" s="74">
        <v>473628576</v>
      </c>
      <c r="S148" s="74">
        <v>464106282</v>
      </c>
    </row>
    <row r="149" spans="1:19" x14ac:dyDescent="0.35">
      <c r="A149" s="74" t="s">
        <v>155</v>
      </c>
      <c r="B149" s="74">
        <v>25</v>
      </c>
      <c r="C149" s="74" t="s">
        <v>1588</v>
      </c>
      <c r="D149" s="74">
        <v>25901</v>
      </c>
      <c r="E149" s="74" t="s">
        <v>1962</v>
      </c>
      <c r="F149" s="74">
        <v>314707322</v>
      </c>
      <c r="G149" s="74">
        <v>347524956</v>
      </c>
      <c r="H149" s="74">
        <v>314707322</v>
      </c>
      <c r="I149" s="74" t="s">
        <v>2829</v>
      </c>
      <c r="J149" s="74" t="s">
        <v>2834</v>
      </c>
      <c r="K149" s="74">
        <v>14321727</v>
      </c>
      <c r="L149" s="74">
        <v>0</v>
      </c>
      <c r="M149" s="74">
        <v>329029049</v>
      </c>
      <c r="N149" s="74">
        <v>329029049</v>
      </c>
      <c r="O149" s="74">
        <v>314707322</v>
      </c>
      <c r="P149" s="74">
        <v>329029049</v>
      </c>
      <c r="Q149" s="74">
        <v>314707322</v>
      </c>
      <c r="R149" s="74">
        <v>329029049</v>
      </c>
      <c r="S149" s="74">
        <v>314707322</v>
      </c>
    </row>
    <row r="150" spans="1:19" x14ac:dyDescent="0.35">
      <c r="A150" s="74" t="s">
        <v>156</v>
      </c>
      <c r="B150" s="74">
        <v>25</v>
      </c>
      <c r="C150" s="74" t="s">
        <v>1588</v>
      </c>
      <c r="D150" s="74">
        <v>25902</v>
      </c>
      <c r="E150" s="74" t="s">
        <v>1963</v>
      </c>
      <c r="F150" s="74">
        <v>1321210233</v>
      </c>
      <c r="G150" s="74">
        <v>1352203261</v>
      </c>
      <c r="H150" s="74">
        <v>1321210233</v>
      </c>
      <c r="I150" s="74" t="s">
        <v>2829</v>
      </c>
      <c r="J150" s="74" t="s">
        <v>2833</v>
      </c>
      <c r="K150" s="74">
        <v>38498961</v>
      </c>
      <c r="L150" s="74">
        <v>0</v>
      </c>
      <c r="M150" s="74">
        <v>1359709194</v>
      </c>
      <c r="N150" s="74">
        <v>1359709194</v>
      </c>
      <c r="O150" s="74">
        <v>1321210233</v>
      </c>
      <c r="P150" s="74">
        <v>1359709194</v>
      </c>
      <c r="Q150" s="74">
        <v>1321210233</v>
      </c>
      <c r="R150" s="74">
        <v>1359709194</v>
      </c>
      <c r="S150" s="74">
        <v>1321210233</v>
      </c>
    </row>
    <row r="151" spans="1:19" x14ac:dyDescent="0.35">
      <c r="A151" s="74" t="s">
        <v>157</v>
      </c>
      <c r="B151" s="74">
        <v>25</v>
      </c>
      <c r="C151" s="74" t="s">
        <v>1588</v>
      </c>
      <c r="D151" s="74">
        <v>25904</v>
      </c>
      <c r="E151" s="74" t="s">
        <v>1964</v>
      </c>
      <c r="F151" s="74">
        <v>38800298</v>
      </c>
      <c r="G151" s="74">
        <v>40034706</v>
      </c>
      <c r="H151" s="74">
        <v>38800298</v>
      </c>
      <c r="I151" s="74" t="s">
        <v>2829</v>
      </c>
      <c r="J151" s="74" t="s">
        <v>2833</v>
      </c>
      <c r="K151" s="74">
        <v>2655064</v>
      </c>
      <c r="L151" s="74">
        <v>0</v>
      </c>
      <c r="M151" s="74">
        <v>41455362</v>
      </c>
      <c r="N151" s="74">
        <v>41455362</v>
      </c>
      <c r="O151" s="74">
        <v>38800298</v>
      </c>
      <c r="P151" s="74">
        <v>41455362</v>
      </c>
      <c r="Q151" s="74">
        <v>38800298</v>
      </c>
      <c r="R151" s="74">
        <v>41455362</v>
      </c>
      <c r="S151" s="74">
        <v>38800298</v>
      </c>
    </row>
    <row r="152" spans="1:19" x14ac:dyDescent="0.35">
      <c r="A152" s="74" t="s">
        <v>158</v>
      </c>
      <c r="B152" s="74">
        <v>25</v>
      </c>
      <c r="C152" s="74" t="s">
        <v>1588</v>
      </c>
      <c r="D152" s="74">
        <v>25905</v>
      </c>
      <c r="E152" s="74" t="s">
        <v>1965</v>
      </c>
      <c r="F152" s="74">
        <v>156738192</v>
      </c>
      <c r="G152" s="74">
        <v>163490662</v>
      </c>
      <c r="H152" s="74">
        <v>156738192</v>
      </c>
      <c r="I152" s="74" t="s">
        <v>2829</v>
      </c>
      <c r="J152" s="74" t="s">
        <v>2833</v>
      </c>
      <c r="K152" s="74">
        <v>5065591</v>
      </c>
      <c r="L152" s="74">
        <v>0</v>
      </c>
      <c r="M152" s="74">
        <v>161803783</v>
      </c>
      <c r="N152" s="74">
        <v>161803783</v>
      </c>
      <c r="O152" s="74">
        <v>156738192</v>
      </c>
      <c r="P152" s="74">
        <v>161803783</v>
      </c>
      <c r="Q152" s="74">
        <v>156738192</v>
      </c>
      <c r="R152" s="74">
        <v>161803783</v>
      </c>
      <c r="S152" s="74">
        <v>156738192</v>
      </c>
    </row>
    <row r="153" spans="1:19" x14ac:dyDescent="0.35">
      <c r="A153" s="74" t="s">
        <v>159</v>
      </c>
      <c r="B153" s="74">
        <v>25</v>
      </c>
      <c r="C153" s="74" t="s">
        <v>1588</v>
      </c>
      <c r="D153" s="74">
        <v>25906</v>
      </c>
      <c r="E153" s="74" t="s">
        <v>1966</v>
      </c>
      <c r="F153" s="74">
        <v>44712328</v>
      </c>
      <c r="G153" s="74">
        <v>45626021</v>
      </c>
      <c r="H153" s="74">
        <v>44712328</v>
      </c>
      <c r="I153" s="74" t="s">
        <v>2829</v>
      </c>
      <c r="J153" s="74" t="s">
        <v>2833</v>
      </c>
      <c r="K153" s="74">
        <v>1826230</v>
      </c>
      <c r="L153" s="74">
        <v>0</v>
      </c>
      <c r="M153" s="74">
        <v>46538558</v>
      </c>
      <c r="N153" s="74">
        <v>46538558</v>
      </c>
      <c r="O153" s="74">
        <v>44712328</v>
      </c>
      <c r="P153" s="74">
        <v>46538558</v>
      </c>
      <c r="Q153" s="74">
        <v>44712328</v>
      </c>
      <c r="R153" s="74">
        <v>46538558</v>
      </c>
      <c r="S153" s="74">
        <v>44712328</v>
      </c>
    </row>
    <row r="154" spans="1:19" x14ac:dyDescent="0.35">
      <c r="A154" s="74" t="s">
        <v>160</v>
      </c>
      <c r="B154" s="74">
        <v>25</v>
      </c>
      <c r="C154" s="74" t="s">
        <v>1588</v>
      </c>
      <c r="D154" s="74">
        <v>25908</v>
      </c>
      <c r="E154" s="74" t="s">
        <v>1967</v>
      </c>
      <c r="F154" s="74">
        <v>95749666</v>
      </c>
      <c r="G154" s="74">
        <v>99848506</v>
      </c>
      <c r="H154" s="74">
        <v>95749666</v>
      </c>
      <c r="I154" s="74" t="s">
        <v>2829</v>
      </c>
      <c r="J154" s="74" t="s">
        <v>2833</v>
      </c>
      <c r="K154" s="74">
        <v>2071482</v>
      </c>
      <c r="L154" s="74">
        <v>0</v>
      </c>
      <c r="M154" s="74">
        <v>97821148</v>
      </c>
      <c r="N154" s="74">
        <v>97821148</v>
      </c>
      <c r="O154" s="74">
        <v>95749666</v>
      </c>
      <c r="P154" s="74">
        <v>97821148</v>
      </c>
      <c r="Q154" s="74">
        <v>95749666</v>
      </c>
      <c r="R154" s="74">
        <v>97821148</v>
      </c>
      <c r="S154" s="74">
        <v>95749666</v>
      </c>
    </row>
    <row r="155" spans="1:19" x14ac:dyDescent="0.35">
      <c r="A155" s="74" t="s">
        <v>161</v>
      </c>
      <c r="B155" s="74">
        <v>25</v>
      </c>
      <c r="C155" s="74" t="s">
        <v>1588</v>
      </c>
      <c r="D155" s="74">
        <v>25909</v>
      </c>
      <c r="E155" s="74" t="s">
        <v>1968</v>
      </c>
      <c r="F155" s="74">
        <v>279983556</v>
      </c>
      <c r="G155" s="74">
        <v>290562829</v>
      </c>
      <c r="H155" s="74">
        <v>279983556</v>
      </c>
      <c r="I155" s="74" t="s">
        <v>2829</v>
      </c>
      <c r="J155" s="74" t="s">
        <v>2833</v>
      </c>
      <c r="K155" s="74">
        <v>12474403</v>
      </c>
      <c r="L155" s="74">
        <v>0</v>
      </c>
      <c r="M155" s="74">
        <v>292457959</v>
      </c>
      <c r="N155" s="74">
        <v>292457959</v>
      </c>
      <c r="O155" s="74">
        <v>279983556</v>
      </c>
      <c r="P155" s="74">
        <v>292457959</v>
      </c>
      <c r="Q155" s="74">
        <v>279983556</v>
      </c>
      <c r="R155" s="74">
        <v>292457959</v>
      </c>
      <c r="S155" s="74">
        <v>279983556</v>
      </c>
    </row>
    <row r="156" spans="1:19" x14ac:dyDescent="0.35">
      <c r="A156" s="74" t="s">
        <v>162</v>
      </c>
      <c r="B156" s="74">
        <v>25</v>
      </c>
      <c r="C156" s="74" t="s">
        <v>1588</v>
      </c>
      <c r="D156" s="74">
        <v>30901</v>
      </c>
      <c r="E156" s="74" t="s">
        <v>1969</v>
      </c>
      <c r="F156" s="74">
        <v>24041612</v>
      </c>
      <c r="G156" s="74">
        <v>24880743</v>
      </c>
      <c r="H156" s="74">
        <v>24041612</v>
      </c>
      <c r="I156" s="74" t="s">
        <v>2829</v>
      </c>
      <c r="J156" s="74" t="s">
        <v>2833</v>
      </c>
      <c r="K156" s="74">
        <v>380720</v>
      </c>
      <c r="L156" s="74">
        <v>0</v>
      </c>
      <c r="M156" s="74">
        <v>24422332</v>
      </c>
      <c r="N156" s="74">
        <v>24422332</v>
      </c>
      <c r="O156" s="74">
        <v>24041612</v>
      </c>
      <c r="P156" s="74">
        <v>24422332</v>
      </c>
      <c r="Q156" s="74">
        <v>24041612</v>
      </c>
      <c r="R156" s="74">
        <v>24422332</v>
      </c>
      <c r="S156" s="74">
        <v>24041612</v>
      </c>
    </row>
    <row r="157" spans="1:19" x14ac:dyDescent="0.35">
      <c r="A157" s="74" t="s">
        <v>163</v>
      </c>
      <c r="B157" s="74">
        <v>25</v>
      </c>
      <c r="C157" s="74" t="s">
        <v>1588</v>
      </c>
      <c r="D157" s="74">
        <v>67908</v>
      </c>
      <c r="E157" s="74" t="s">
        <v>1970</v>
      </c>
      <c r="F157" s="74">
        <v>679941</v>
      </c>
      <c r="G157" s="74">
        <v>679941</v>
      </c>
      <c r="H157" s="74">
        <v>679941</v>
      </c>
      <c r="I157" s="74" t="s">
        <v>2829</v>
      </c>
      <c r="J157" s="74" t="s">
        <v>2833</v>
      </c>
      <c r="K157" s="74">
        <v>10000</v>
      </c>
      <c r="L157" s="74">
        <v>0</v>
      </c>
      <c r="M157" s="74">
        <v>689941</v>
      </c>
      <c r="N157" s="74">
        <v>689941</v>
      </c>
      <c r="O157" s="74">
        <v>679941</v>
      </c>
      <c r="P157" s="74">
        <v>689941</v>
      </c>
      <c r="Q157" s="74">
        <v>679941</v>
      </c>
      <c r="R157" s="74">
        <v>689941</v>
      </c>
      <c r="S157" s="74">
        <v>679941</v>
      </c>
    </row>
    <row r="158" spans="1:19" x14ac:dyDescent="0.35">
      <c r="A158" s="74" t="s">
        <v>164</v>
      </c>
      <c r="B158" s="74">
        <v>25</v>
      </c>
      <c r="C158" s="74" t="s">
        <v>1588</v>
      </c>
      <c r="D158" s="74">
        <v>167902</v>
      </c>
      <c r="E158" s="74" t="s">
        <v>1971</v>
      </c>
      <c r="F158" s="74">
        <v>229612</v>
      </c>
      <c r="G158" s="74">
        <v>229612</v>
      </c>
      <c r="H158" s="74">
        <v>229612</v>
      </c>
      <c r="I158" s="74" t="s">
        <v>2829</v>
      </c>
      <c r="J158" s="74" t="s">
        <v>2833</v>
      </c>
      <c r="K158" s="74">
        <v>10000</v>
      </c>
      <c r="L158" s="74">
        <v>0</v>
      </c>
      <c r="M158" s="74">
        <v>239612</v>
      </c>
      <c r="N158" s="74">
        <v>239612</v>
      </c>
      <c r="O158" s="74">
        <v>229612</v>
      </c>
      <c r="P158" s="74">
        <v>239612</v>
      </c>
      <c r="Q158" s="74">
        <v>229612</v>
      </c>
      <c r="R158" s="74">
        <v>239612</v>
      </c>
      <c r="S158" s="74">
        <v>229612</v>
      </c>
    </row>
    <row r="159" spans="1:19" x14ac:dyDescent="0.35">
      <c r="A159" s="74" t="s">
        <v>165</v>
      </c>
      <c r="B159" s="74">
        <v>26</v>
      </c>
      <c r="C159" s="74" t="s">
        <v>1589</v>
      </c>
      <c r="D159" s="74">
        <v>26901</v>
      </c>
      <c r="E159" s="74" t="s">
        <v>1972</v>
      </c>
      <c r="F159" s="74">
        <v>806731055</v>
      </c>
      <c r="G159" s="74">
        <v>831676462</v>
      </c>
      <c r="H159" s="74">
        <v>806731055</v>
      </c>
      <c r="I159" s="74" t="s">
        <v>2829</v>
      </c>
      <c r="J159" s="74" t="s">
        <v>2833</v>
      </c>
      <c r="K159" s="74">
        <v>21043446</v>
      </c>
      <c r="L159" s="74">
        <v>0</v>
      </c>
      <c r="M159" s="74">
        <v>827774501</v>
      </c>
      <c r="N159" s="74">
        <v>827774501</v>
      </c>
      <c r="O159" s="74">
        <v>806731055</v>
      </c>
      <c r="P159" s="74">
        <v>827774501</v>
      </c>
      <c r="Q159" s="74">
        <v>806731055</v>
      </c>
      <c r="R159" s="74">
        <v>827774501</v>
      </c>
      <c r="S159" s="74">
        <v>806731055</v>
      </c>
    </row>
    <row r="160" spans="1:19" x14ac:dyDescent="0.35">
      <c r="A160" s="74" t="s">
        <v>166</v>
      </c>
      <c r="B160" s="74">
        <v>26</v>
      </c>
      <c r="C160" s="74" t="s">
        <v>1589</v>
      </c>
      <c r="D160" s="74">
        <v>26902</v>
      </c>
      <c r="E160" s="74" t="s">
        <v>1973</v>
      </c>
      <c r="F160" s="74">
        <v>259273033</v>
      </c>
      <c r="G160" s="74">
        <v>267108716</v>
      </c>
      <c r="H160" s="74">
        <v>267108716</v>
      </c>
      <c r="I160" s="74" t="s">
        <v>2830</v>
      </c>
      <c r="J160" s="74" t="s">
        <v>2836</v>
      </c>
      <c r="K160" s="74">
        <v>8618932</v>
      </c>
      <c r="L160" s="74">
        <v>0</v>
      </c>
      <c r="M160" s="74">
        <v>275727648</v>
      </c>
      <c r="N160" s="74">
        <v>275727648</v>
      </c>
      <c r="O160" s="74">
        <v>267108716</v>
      </c>
      <c r="P160" s="74">
        <v>275727648</v>
      </c>
      <c r="Q160" s="74">
        <v>267108716</v>
      </c>
      <c r="R160" s="74">
        <v>275727648</v>
      </c>
      <c r="S160" s="74">
        <v>267108716</v>
      </c>
    </row>
    <row r="161" spans="1:19" x14ac:dyDescent="0.35">
      <c r="A161" s="74" t="s">
        <v>167</v>
      </c>
      <c r="B161" s="74">
        <v>26</v>
      </c>
      <c r="C161" s="74" t="s">
        <v>1589</v>
      </c>
      <c r="D161" s="74">
        <v>26903</v>
      </c>
      <c r="E161" s="74" t="s">
        <v>1974</v>
      </c>
      <c r="F161" s="74">
        <v>220727547</v>
      </c>
      <c r="G161" s="74">
        <v>227711293</v>
      </c>
      <c r="H161" s="74">
        <v>220727547</v>
      </c>
      <c r="I161" s="74" t="s">
        <v>2829</v>
      </c>
      <c r="J161" s="74" t="s">
        <v>2833</v>
      </c>
      <c r="K161" s="74">
        <v>5080780</v>
      </c>
      <c r="L161" s="74">
        <v>0</v>
      </c>
      <c r="M161" s="74">
        <v>225808327</v>
      </c>
      <c r="N161" s="74">
        <v>225808327</v>
      </c>
      <c r="O161" s="74">
        <v>220727547</v>
      </c>
      <c r="P161" s="74">
        <v>225808327</v>
      </c>
      <c r="Q161" s="74">
        <v>220727547</v>
      </c>
      <c r="R161" s="74">
        <v>225808327</v>
      </c>
      <c r="S161" s="74">
        <v>220727547</v>
      </c>
    </row>
    <row r="162" spans="1:19" x14ac:dyDescent="0.35">
      <c r="A162" s="74" t="s">
        <v>168</v>
      </c>
      <c r="B162" s="74">
        <v>27</v>
      </c>
      <c r="C162" s="74" t="s">
        <v>1590</v>
      </c>
      <c r="D162" s="74">
        <v>27903</v>
      </c>
      <c r="E162" s="74" t="s">
        <v>1975</v>
      </c>
      <c r="F162" s="74">
        <v>1715688195</v>
      </c>
      <c r="G162" s="74">
        <v>1715688195</v>
      </c>
      <c r="H162" s="74">
        <v>1715688195</v>
      </c>
      <c r="I162" s="74" t="s">
        <v>2829</v>
      </c>
      <c r="J162" s="74" t="s">
        <v>2832</v>
      </c>
      <c r="K162" s="74">
        <v>49460705</v>
      </c>
      <c r="L162" s="74">
        <v>0</v>
      </c>
      <c r="M162" s="74">
        <v>1765148900</v>
      </c>
      <c r="N162" s="74">
        <v>1765148900</v>
      </c>
      <c r="O162" s="74">
        <v>1715688195</v>
      </c>
      <c r="P162" s="74">
        <v>1765148900</v>
      </c>
      <c r="Q162" s="74">
        <v>1715688195</v>
      </c>
      <c r="R162" s="74">
        <v>1765148900</v>
      </c>
      <c r="S162" s="74">
        <v>1715688195</v>
      </c>
    </row>
    <row r="163" spans="1:19" x14ac:dyDescent="0.35">
      <c r="A163" s="74" t="s">
        <v>169</v>
      </c>
      <c r="B163" s="74">
        <v>27</v>
      </c>
      <c r="C163" s="74" t="s">
        <v>1590</v>
      </c>
      <c r="D163" s="74">
        <v>27904</v>
      </c>
      <c r="E163" s="74" t="s">
        <v>1976</v>
      </c>
      <c r="F163" s="74">
        <v>2764385083</v>
      </c>
      <c r="G163" s="74">
        <v>2764385083</v>
      </c>
      <c r="H163" s="74">
        <v>2764385083</v>
      </c>
      <c r="I163" s="74" t="s">
        <v>2829</v>
      </c>
      <c r="J163" s="74" t="s">
        <v>2832</v>
      </c>
      <c r="K163" s="74">
        <v>52744558</v>
      </c>
      <c r="L163" s="74">
        <v>0</v>
      </c>
      <c r="M163" s="74">
        <v>2817129641</v>
      </c>
      <c r="N163" s="74">
        <v>2817129641</v>
      </c>
      <c r="O163" s="74">
        <v>2764385083</v>
      </c>
      <c r="P163" s="74">
        <v>2817129641</v>
      </c>
      <c r="Q163" s="74">
        <v>2764385083</v>
      </c>
      <c r="R163" s="74">
        <v>2817129641</v>
      </c>
      <c r="S163" s="74">
        <v>2764385083</v>
      </c>
    </row>
    <row r="164" spans="1:19" x14ac:dyDescent="0.35">
      <c r="A164" s="74" t="s">
        <v>170</v>
      </c>
      <c r="B164" s="74">
        <v>27</v>
      </c>
      <c r="C164" s="74" t="s">
        <v>1590</v>
      </c>
      <c r="D164" s="74">
        <v>141901</v>
      </c>
      <c r="E164" s="74" t="s">
        <v>1895</v>
      </c>
      <c r="F164" s="74">
        <v>82042750</v>
      </c>
      <c r="G164" s="74">
        <v>82042750</v>
      </c>
      <c r="H164" s="74">
        <v>82042750</v>
      </c>
      <c r="I164" s="74" t="s">
        <v>2829</v>
      </c>
      <c r="J164" s="74" t="s">
        <v>2832</v>
      </c>
      <c r="K164" s="74">
        <v>2587002</v>
      </c>
      <c r="L164" s="74">
        <v>0</v>
      </c>
      <c r="M164" s="74">
        <v>84629752</v>
      </c>
      <c r="N164" s="74">
        <v>84629752</v>
      </c>
      <c r="O164" s="74">
        <v>82042750</v>
      </c>
      <c r="P164" s="74">
        <v>84629752</v>
      </c>
      <c r="Q164" s="74">
        <v>82042750</v>
      </c>
      <c r="R164" s="74">
        <v>84629752</v>
      </c>
      <c r="S164" s="74">
        <v>82042750</v>
      </c>
    </row>
    <row r="165" spans="1:19" x14ac:dyDescent="0.35">
      <c r="A165" s="74" t="s">
        <v>171</v>
      </c>
      <c r="B165" s="74">
        <v>28</v>
      </c>
      <c r="C165" s="74" t="s">
        <v>1591</v>
      </c>
      <c r="D165" s="74">
        <v>28902</v>
      </c>
      <c r="E165" s="74" t="s">
        <v>1977</v>
      </c>
      <c r="F165" s="74">
        <v>1097065526</v>
      </c>
      <c r="G165" s="74">
        <v>1242116083</v>
      </c>
      <c r="H165" s="74">
        <v>1097065526</v>
      </c>
      <c r="I165" s="74" t="s">
        <v>2829</v>
      </c>
      <c r="J165" s="74" t="s">
        <v>2834</v>
      </c>
      <c r="K165" s="74">
        <v>41401489</v>
      </c>
      <c r="L165" s="74">
        <v>0</v>
      </c>
      <c r="M165" s="74">
        <v>1138467015</v>
      </c>
      <c r="N165" s="74">
        <v>1138467015</v>
      </c>
      <c r="O165" s="74">
        <v>1097065526</v>
      </c>
      <c r="P165" s="74">
        <v>1138467015</v>
      </c>
      <c r="Q165" s="74">
        <v>1097065526</v>
      </c>
      <c r="R165" s="74">
        <v>1138467015</v>
      </c>
      <c r="S165" s="74">
        <v>1097065526</v>
      </c>
    </row>
    <row r="166" spans="1:19" x14ac:dyDescent="0.35">
      <c r="A166" s="74" t="s">
        <v>172</v>
      </c>
      <c r="B166" s="74">
        <v>28</v>
      </c>
      <c r="C166" s="74" t="s">
        <v>1591</v>
      </c>
      <c r="D166" s="74">
        <v>28903</v>
      </c>
      <c r="E166" s="74" t="s">
        <v>1978</v>
      </c>
      <c r="F166" s="74">
        <v>341652293</v>
      </c>
      <c r="G166" s="74">
        <v>380782525</v>
      </c>
      <c r="H166" s="74">
        <v>341652293</v>
      </c>
      <c r="I166" s="74" t="s">
        <v>2829</v>
      </c>
      <c r="J166" s="74" t="s">
        <v>2834</v>
      </c>
      <c r="K166" s="74">
        <v>10410729</v>
      </c>
      <c r="L166" s="74">
        <v>0</v>
      </c>
      <c r="M166" s="74">
        <v>352063022</v>
      </c>
      <c r="N166" s="74">
        <v>352063022</v>
      </c>
      <c r="O166" s="74">
        <v>341652293</v>
      </c>
      <c r="P166" s="74">
        <v>352063022</v>
      </c>
      <c r="Q166" s="74">
        <v>341652293</v>
      </c>
      <c r="R166" s="74">
        <v>352063022</v>
      </c>
      <c r="S166" s="74">
        <v>341652293</v>
      </c>
    </row>
    <row r="167" spans="1:19" x14ac:dyDescent="0.35">
      <c r="A167" s="74" t="s">
        <v>173</v>
      </c>
      <c r="B167" s="74">
        <v>28</v>
      </c>
      <c r="C167" s="74" t="s">
        <v>1591</v>
      </c>
      <c r="D167" s="74">
        <v>28906</v>
      </c>
      <c r="E167" s="74" t="s">
        <v>1979</v>
      </c>
      <c r="F167" s="74">
        <v>112110835</v>
      </c>
      <c r="G167" s="74">
        <v>116827965</v>
      </c>
      <c r="H167" s="74">
        <v>112110835</v>
      </c>
      <c r="I167" s="74" t="s">
        <v>2829</v>
      </c>
      <c r="J167" s="74" t="s">
        <v>2833</v>
      </c>
      <c r="K167" s="74">
        <v>1777870</v>
      </c>
      <c r="L167" s="74">
        <v>0</v>
      </c>
      <c r="M167" s="74">
        <v>113888705</v>
      </c>
      <c r="N167" s="74">
        <v>113888705</v>
      </c>
      <c r="O167" s="74">
        <v>112110835</v>
      </c>
      <c r="P167" s="74">
        <v>113888705</v>
      </c>
      <c r="Q167" s="74">
        <v>112110835</v>
      </c>
      <c r="R167" s="74">
        <v>113888705</v>
      </c>
      <c r="S167" s="74">
        <v>112110835</v>
      </c>
    </row>
    <row r="168" spans="1:19" x14ac:dyDescent="0.35">
      <c r="A168" s="74" t="s">
        <v>174</v>
      </c>
      <c r="B168" s="74">
        <v>28</v>
      </c>
      <c r="C168" s="74" t="s">
        <v>1591</v>
      </c>
      <c r="D168" s="74">
        <v>89901</v>
      </c>
      <c r="E168" s="74" t="s">
        <v>1980</v>
      </c>
      <c r="F168" s="74">
        <v>24691161</v>
      </c>
      <c r="G168" s="74">
        <v>24691161</v>
      </c>
      <c r="H168" s="74">
        <v>24691161</v>
      </c>
      <c r="I168" s="74" t="s">
        <v>2829</v>
      </c>
      <c r="J168" s="74" t="s">
        <v>2833</v>
      </c>
      <c r="K168" s="74">
        <v>732480</v>
      </c>
      <c r="L168" s="74">
        <v>0</v>
      </c>
      <c r="M168" s="74">
        <v>25423641</v>
      </c>
      <c r="N168" s="74">
        <v>25423641</v>
      </c>
      <c r="O168" s="74">
        <v>24691161</v>
      </c>
      <c r="P168" s="74">
        <v>25423641</v>
      </c>
      <c r="Q168" s="74">
        <v>24691161</v>
      </c>
      <c r="R168" s="74">
        <v>25423641</v>
      </c>
      <c r="S168" s="74">
        <v>24691161</v>
      </c>
    </row>
    <row r="169" spans="1:19" x14ac:dyDescent="0.35">
      <c r="A169" s="74" t="s">
        <v>175</v>
      </c>
      <c r="B169" s="74">
        <v>28</v>
      </c>
      <c r="C169" s="74" t="s">
        <v>1591</v>
      </c>
      <c r="D169" s="74">
        <v>89905</v>
      </c>
      <c r="E169" s="74" t="s">
        <v>1981</v>
      </c>
      <c r="F169" s="74">
        <v>19558098</v>
      </c>
      <c r="G169" s="74">
        <v>19558098</v>
      </c>
      <c r="H169" s="74">
        <v>19558098</v>
      </c>
      <c r="I169" s="74" t="s">
        <v>2829</v>
      </c>
      <c r="J169" s="74" t="s">
        <v>2833</v>
      </c>
      <c r="K169" s="74">
        <v>433290</v>
      </c>
      <c r="L169" s="74">
        <v>0</v>
      </c>
      <c r="M169" s="74">
        <v>19991388</v>
      </c>
      <c r="N169" s="74">
        <v>19991388</v>
      </c>
      <c r="O169" s="74">
        <v>19558098</v>
      </c>
      <c r="P169" s="74">
        <v>19991388</v>
      </c>
      <c r="Q169" s="74">
        <v>19558098</v>
      </c>
      <c r="R169" s="74">
        <v>19991388</v>
      </c>
      <c r="S169" s="74">
        <v>19558098</v>
      </c>
    </row>
    <row r="170" spans="1:19" x14ac:dyDescent="0.35">
      <c r="A170" s="74" t="s">
        <v>176</v>
      </c>
      <c r="B170" s="74">
        <v>28</v>
      </c>
      <c r="C170" s="74" t="s">
        <v>1591</v>
      </c>
      <c r="D170" s="74">
        <v>105902</v>
      </c>
      <c r="E170" s="74" t="s">
        <v>1982</v>
      </c>
      <c r="F170" s="74">
        <v>120803142</v>
      </c>
      <c r="G170" s="74">
        <v>120803142</v>
      </c>
      <c r="H170" s="74">
        <v>120803142</v>
      </c>
      <c r="I170" s="74" t="s">
        <v>2829</v>
      </c>
      <c r="J170" s="74" t="s">
        <v>2833</v>
      </c>
      <c r="K170" s="74">
        <v>4406440</v>
      </c>
      <c r="L170" s="74">
        <v>0</v>
      </c>
      <c r="M170" s="74">
        <v>125209582</v>
      </c>
      <c r="N170" s="74">
        <v>125209582</v>
      </c>
      <c r="O170" s="74">
        <v>120803142</v>
      </c>
      <c r="P170" s="74">
        <v>125209582</v>
      </c>
      <c r="Q170" s="74">
        <v>120803142</v>
      </c>
      <c r="R170" s="74">
        <v>125209582</v>
      </c>
      <c r="S170" s="74">
        <v>120803142</v>
      </c>
    </row>
    <row r="171" spans="1:19" x14ac:dyDescent="0.35">
      <c r="A171" s="74" t="s">
        <v>177</v>
      </c>
      <c r="B171" s="74">
        <v>28</v>
      </c>
      <c r="C171" s="74" t="s">
        <v>1591</v>
      </c>
      <c r="D171" s="74">
        <v>105906</v>
      </c>
      <c r="E171" s="74" t="s">
        <v>1983</v>
      </c>
      <c r="F171" s="74">
        <v>28453084</v>
      </c>
      <c r="G171" s="74">
        <v>28453084</v>
      </c>
      <c r="H171" s="74">
        <v>28453084</v>
      </c>
      <c r="I171" s="74" t="s">
        <v>2829</v>
      </c>
      <c r="J171" s="74" t="s">
        <v>2833</v>
      </c>
      <c r="K171" s="74">
        <v>1240030</v>
      </c>
      <c r="L171" s="74">
        <v>0</v>
      </c>
      <c r="M171" s="74">
        <v>29693114</v>
      </c>
      <c r="N171" s="74">
        <v>29693114</v>
      </c>
      <c r="O171" s="74">
        <v>28453084</v>
      </c>
      <c r="P171" s="74">
        <v>29693114</v>
      </c>
      <c r="Q171" s="74">
        <v>28453084</v>
      </c>
      <c r="R171" s="74">
        <v>29693114</v>
      </c>
      <c r="S171" s="74">
        <v>28453084</v>
      </c>
    </row>
    <row r="172" spans="1:19" x14ac:dyDescent="0.35">
      <c r="A172" s="74" t="s">
        <v>178</v>
      </c>
      <c r="B172" s="74">
        <v>29</v>
      </c>
      <c r="C172" s="74" t="s">
        <v>1592</v>
      </c>
      <c r="D172" s="74">
        <v>29901</v>
      </c>
      <c r="E172" s="74" t="s">
        <v>1984</v>
      </c>
      <c r="F172" s="74">
        <v>3380889683</v>
      </c>
      <c r="G172" s="74">
        <v>3380889683</v>
      </c>
      <c r="H172" s="74">
        <v>3380889683</v>
      </c>
      <c r="I172" s="74" t="s">
        <v>2829</v>
      </c>
      <c r="J172" s="74" t="s">
        <v>2832</v>
      </c>
      <c r="K172" s="74">
        <v>42356639</v>
      </c>
      <c r="L172" s="74">
        <v>52563877</v>
      </c>
      <c r="M172" s="74">
        <v>3423246322</v>
      </c>
      <c r="N172" s="74">
        <v>3370682445</v>
      </c>
      <c r="O172" s="74">
        <v>3328325806</v>
      </c>
      <c r="P172" s="74">
        <v>3481513122</v>
      </c>
      <c r="Q172" s="74">
        <v>3439156483</v>
      </c>
      <c r="R172" s="74">
        <v>3428949245</v>
      </c>
      <c r="S172" s="74">
        <v>3386592606</v>
      </c>
    </row>
    <row r="173" spans="1:19" x14ac:dyDescent="0.35">
      <c r="A173" s="74" t="s">
        <v>179</v>
      </c>
      <c r="B173" s="74">
        <v>30</v>
      </c>
      <c r="C173" s="74" t="s">
        <v>1593</v>
      </c>
      <c r="D173" s="74">
        <v>30901</v>
      </c>
      <c r="E173" s="74" t="s">
        <v>1969</v>
      </c>
      <c r="F173" s="74">
        <v>75056237</v>
      </c>
      <c r="G173" s="74">
        <v>77559936</v>
      </c>
      <c r="H173" s="74">
        <v>75056237</v>
      </c>
      <c r="I173" s="74" t="s">
        <v>2829</v>
      </c>
      <c r="J173" s="74" t="s">
        <v>2833</v>
      </c>
      <c r="K173" s="74">
        <v>4871090</v>
      </c>
      <c r="L173" s="74">
        <v>0</v>
      </c>
      <c r="M173" s="74">
        <v>79927327</v>
      </c>
      <c r="N173" s="74">
        <v>79927327</v>
      </c>
      <c r="O173" s="74">
        <v>75056237</v>
      </c>
      <c r="P173" s="74">
        <v>79927327</v>
      </c>
      <c r="Q173" s="74">
        <v>75056237</v>
      </c>
      <c r="R173" s="74">
        <v>79927327</v>
      </c>
      <c r="S173" s="74">
        <v>75056237</v>
      </c>
    </row>
    <row r="174" spans="1:19" x14ac:dyDescent="0.35">
      <c r="A174" s="74" t="s">
        <v>180</v>
      </c>
      <c r="B174" s="74">
        <v>30</v>
      </c>
      <c r="C174" s="74" t="s">
        <v>1593</v>
      </c>
      <c r="D174" s="74">
        <v>30902</v>
      </c>
      <c r="E174" s="74" t="s">
        <v>1985</v>
      </c>
      <c r="F174" s="74">
        <v>235934776</v>
      </c>
      <c r="G174" s="74">
        <v>244376140</v>
      </c>
      <c r="H174" s="74">
        <v>235934776</v>
      </c>
      <c r="I174" s="74" t="s">
        <v>2829</v>
      </c>
      <c r="J174" s="74" t="s">
        <v>2833</v>
      </c>
      <c r="K174" s="74">
        <v>16123170</v>
      </c>
      <c r="L174" s="74">
        <v>0</v>
      </c>
      <c r="M174" s="74">
        <v>252057946</v>
      </c>
      <c r="N174" s="74">
        <v>252057946</v>
      </c>
      <c r="O174" s="74">
        <v>235934776</v>
      </c>
      <c r="P174" s="74">
        <v>252057946</v>
      </c>
      <c r="Q174" s="74">
        <v>235934776</v>
      </c>
      <c r="R174" s="74">
        <v>252057946</v>
      </c>
      <c r="S174" s="74">
        <v>235934776</v>
      </c>
    </row>
    <row r="175" spans="1:19" x14ac:dyDescent="0.35">
      <c r="A175" s="74" t="s">
        <v>181</v>
      </c>
      <c r="B175" s="74">
        <v>30</v>
      </c>
      <c r="C175" s="74" t="s">
        <v>1593</v>
      </c>
      <c r="D175" s="74">
        <v>30903</v>
      </c>
      <c r="E175" s="74" t="s">
        <v>1986</v>
      </c>
      <c r="F175" s="74">
        <v>178870880</v>
      </c>
      <c r="G175" s="74">
        <v>202699401</v>
      </c>
      <c r="H175" s="74">
        <v>178870880</v>
      </c>
      <c r="I175" s="74" t="s">
        <v>2829</v>
      </c>
      <c r="J175" s="74" t="s">
        <v>2834</v>
      </c>
      <c r="K175" s="74">
        <v>5581420</v>
      </c>
      <c r="L175" s="74">
        <v>0</v>
      </c>
      <c r="M175" s="74">
        <v>184452300</v>
      </c>
      <c r="N175" s="74">
        <v>184452300</v>
      </c>
      <c r="O175" s="74">
        <v>178870880</v>
      </c>
      <c r="P175" s="74">
        <v>184452300</v>
      </c>
      <c r="Q175" s="74">
        <v>178870880</v>
      </c>
      <c r="R175" s="74">
        <v>184452300</v>
      </c>
      <c r="S175" s="74">
        <v>178870880</v>
      </c>
    </row>
    <row r="176" spans="1:19" x14ac:dyDescent="0.35">
      <c r="A176" s="74" t="s">
        <v>182</v>
      </c>
      <c r="B176" s="74">
        <v>30</v>
      </c>
      <c r="C176" s="74" t="s">
        <v>1593</v>
      </c>
      <c r="D176" s="74">
        <v>30906</v>
      </c>
      <c r="E176" s="74" t="s">
        <v>1987</v>
      </c>
      <c r="F176" s="74">
        <v>125232662</v>
      </c>
      <c r="G176" s="74">
        <v>130548468</v>
      </c>
      <c r="H176" s="74">
        <v>125232662</v>
      </c>
      <c r="I176" s="74" t="s">
        <v>2829</v>
      </c>
      <c r="J176" s="74" t="s">
        <v>2833</v>
      </c>
      <c r="K176" s="74">
        <v>5109360</v>
      </c>
      <c r="L176" s="74">
        <v>0</v>
      </c>
      <c r="M176" s="74">
        <v>130342022</v>
      </c>
      <c r="N176" s="74">
        <v>130342022</v>
      </c>
      <c r="O176" s="74">
        <v>125232662</v>
      </c>
      <c r="P176" s="74">
        <v>130342022</v>
      </c>
      <c r="Q176" s="74">
        <v>125232662</v>
      </c>
      <c r="R176" s="74">
        <v>130342022</v>
      </c>
      <c r="S176" s="74">
        <v>125232662</v>
      </c>
    </row>
    <row r="177" spans="1:19" x14ac:dyDescent="0.35">
      <c r="A177" s="74" t="s">
        <v>183</v>
      </c>
      <c r="B177" s="74">
        <v>30</v>
      </c>
      <c r="C177" s="74" t="s">
        <v>1593</v>
      </c>
      <c r="D177" s="74">
        <v>67902</v>
      </c>
      <c r="E177" s="74" t="s">
        <v>1988</v>
      </c>
      <c r="F177" s="74">
        <v>2190700</v>
      </c>
      <c r="G177" s="74">
        <v>2190700</v>
      </c>
      <c r="H177" s="74">
        <v>2190700</v>
      </c>
      <c r="I177" s="74" t="s">
        <v>2829</v>
      </c>
      <c r="J177" s="74" t="s">
        <v>2833</v>
      </c>
      <c r="K177" s="74">
        <v>8860</v>
      </c>
      <c r="L177" s="74">
        <v>0</v>
      </c>
      <c r="M177" s="74">
        <v>2199560</v>
      </c>
      <c r="N177" s="74">
        <v>2199560</v>
      </c>
      <c r="O177" s="74">
        <v>2190700</v>
      </c>
      <c r="P177" s="74">
        <v>2199560</v>
      </c>
      <c r="Q177" s="74">
        <v>2190700</v>
      </c>
      <c r="R177" s="74">
        <v>2199560</v>
      </c>
      <c r="S177" s="74">
        <v>2190700</v>
      </c>
    </row>
    <row r="178" spans="1:19" x14ac:dyDescent="0.35">
      <c r="A178" s="74" t="s">
        <v>184</v>
      </c>
      <c r="B178" s="74">
        <v>30</v>
      </c>
      <c r="C178" s="74" t="s">
        <v>1593</v>
      </c>
      <c r="D178" s="74">
        <v>209902</v>
      </c>
      <c r="E178" s="74" t="s">
        <v>1989</v>
      </c>
      <c r="F178" s="74">
        <v>3112027</v>
      </c>
      <c r="G178" s="74">
        <v>3112027</v>
      </c>
      <c r="H178" s="74">
        <v>3112027</v>
      </c>
      <c r="I178" s="74" t="s">
        <v>2829</v>
      </c>
      <c r="J178" s="74" t="s">
        <v>2833</v>
      </c>
      <c r="K178" s="74">
        <v>60000</v>
      </c>
      <c r="L178" s="74">
        <v>0</v>
      </c>
      <c r="M178" s="74">
        <v>3172027</v>
      </c>
      <c r="N178" s="74">
        <v>3172027</v>
      </c>
      <c r="O178" s="74">
        <v>3112027</v>
      </c>
      <c r="P178" s="74">
        <v>3172027</v>
      </c>
      <c r="Q178" s="74">
        <v>3112027</v>
      </c>
      <c r="R178" s="74">
        <v>3172027</v>
      </c>
      <c r="S178" s="74">
        <v>3112027</v>
      </c>
    </row>
    <row r="179" spans="1:19" x14ac:dyDescent="0.35">
      <c r="A179" s="74" t="s">
        <v>185</v>
      </c>
      <c r="B179" s="74">
        <v>31</v>
      </c>
      <c r="C179" s="74" t="s">
        <v>1594</v>
      </c>
      <c r="D179" s="74">
        <v>31901</v>
      </c>
      <c r="E179" s="74" t="s">
        <v>1990</v>
      </c>
      <c r="F179" s="74">
        <v>5426008380</v>
      </c>
      <c r="G179" s="74">
        <v>5640812245</v>
      </c>
      <c r="H179" s="74">
        <v>5426008380</v>
      </c>
      <c r="I179" s="74" t="s">
        <v>2829</v>
      </c>
      <c r="J179" s="74" t="s">
        <v>2833</v>
      </c>
      <c r="K179" s="74">
        <v>228512298</v>
      </c>
      <c r="L179" s="74">
        <v>0</v>
      </c>
      <c r="M179" s="74">
        <v>5654520678</v>
      </c>
      <c r="N179" s="74">
        <v>5654520678</v>
      </c>
      <c r="O179" s="74">
        <v>5426008380</v>
      </c>
      <c r="P179" s="74">
        <v>5654520678</v>
      </c>
      <c r="Q179" s="74">
        <v>5426008380</v>
      </c>
      <c r="R179" s="74">
        <v>5654520678</v>
      </c>
      <c r="S179" s="74">
        <v>5426008380</v>
      </c>
    </row>
    <row r="180" spans="1:19" x14ac:dyDescent="0.35">
      <c r="A180" s="74" t="s">
        <v>186</v>
      </c>
      <c r="B180" s="74">
        <v>31</v>
      </c>
      <c r="C180" s="74" t="s">
        <v>1594</v>
      </c>
      <c r="D180" s="74">
        <v>31903</v>
      </c>
      <c r="E180" s="74" t="s">
        <v>1991</v>
      </c>
      <c r="F180" s="74">
        <v>3335826960</v>
      </c>
      <c r="G180" s="74">
        <v>3387831185</v>
      </c>
      <c r="H180" s="74">
        <v>3335826960</v>
      </c>
      <c r="I180" s="74" t="s">
        <v>2829</v>
      </c>
      <c r="J180" s="74" t="s">
        <v>2833</v>
      </c>
      <c r="K180" s="74">
        <v>117200342</v>
      </c>
      <c r="L180" s="74">
        <v>0</v>
      </c>
      <c r="M180" s="74">
        <v>3453027302</v>
      </c>
      <c r="N180" s="74">
        <v>3453027302</v>
      </c>
      <c r="O180" s="74">
        <v>3335826960</v>
      </c>
      <c r="P180" s="74">
        <v>3453027302</v>
      </c>
      <c r="Q180" s="74">
        <v>3335826960</v>
      </c>
      <c r="R180" s="74">
        <v>3453027302</v>
      </c>
      <c r="S180" s="74">
        <v>3335826960</v>
      </c>
    </row>
    <row r="181" spans="1:19" x14ac:dyDescent="0.35">
      <c r="A181" s="74" t="s">
        <v>187</v>
      </c>
      <c r="B181" s="74">
        <v>31</v>
      </c>
      <c r="C181" s="74" t="s">
        <v>1594</v>
      </c>
      <c r="D181" s="74">
        <v>31905</v>
      </c>
      <c r="E181" s="74" t="s">
        <v>1992</v>
      </c>
      <c r="F181" s="74">
        <v>397180924</v>
      </c>
      <c r="G181" s="74">
        <v>411705364</v>
      </c>
      <c r="H181" s="74">
        <v>397180924</v>
      </c>
      <c r="I181" s="74" t="s">
        <v>2829</v>
      </c>
      <c r="J181" s="74" t="s">
        <v>2833</v>
      </c>
      <c r="K181" s="74">
        <v>17271270</v>
      </c>
      <c r="L181" s="74">
        <v>0</v>
      </c>
      <c r="M181" s="74">
        <v>414452194</v>
      </c>
      <c r="N181" s="74">
        <v>414452194</v>
      </c>
      <c r="O181" s="74">
        <v>397180924</v>
      </c>
      <c r="P181" s="74">
        <v>414452194</v>
      </c>
      <c r="Q181" s="74">
        <v>397180924</v>
      </c>
      <c r="R181" s="74">
        <v>414452194</v>
      </c>
      <c r="S181" s="74">
        <v>397180924</v>
      </c>
    </row>
    <row r="182" spans="1:19" x14ac:dyDescent="0.35">
      <c r="A182" s="74" t="s">
        <v>188</v>
      </c>
      <c r="B182" s="74">
        <v>31</v>
      </c>
      <c r="C182" s="74" t="s">
        <v>1594</v>
      </c>
      <c r="D182" s="74">
        <v>31906</v>
      </c>
      <c r="E182" s="74" t="s">
        <v>1993</v>
      </c>
      <c r="F182" s="74">
        <v>1618476284</v>
      </c>
      <c r="G182" s="74">
        <v>1690991200</v>
      </c>
      <c r="H182" s="74">
        <v>1618476284</v>
      </c>
      <c r="I182" s="74" t="s">
        <v>2829</v>
      </c>
      <c r="J182" s="74" t="s">
        <v>2833</v>
      </c>
      <c r="K182" s="74">
        <v>58427155</v>
      </c>
      <c r="L182" s="74">
        <v>0</v>
      </c>
      <c r="M182" s="74">
        <v>1676903439</v>
      </c>
      <c r="N182" s="74">
        <v>1676903439</v>
      </c>
      <c r="O182" s="74">
        <v>1618476284</v>
      </c>
      <c r="P182" s="74">
        <v>1946903439</v>
      </c>
      <c r="Q182" s="74">
        <v>1888476284</v>
      </c>
      <c r="R182" s="74">
        <v>1946903439</v>
      </c>
      <c r="S182" s="74">
        <v>1888476284</v>
      </c>
    </row>
    <row r="183" spans="1:19" x14ac:dyDescent="0.35">
      <c r="A183" s="74" t="s">
        <v>189</v>
      </c>
      <c r="B183" s="74">
        <v>31</v>
      </c>
      <c r="C183" s="74" t="s">
        <v>1594</v>
      </c>
      <c r="D183" s="74">
        <v>31909</v>
      </c>
      <c r="E183" s="74" t="s">
        <v>1994</v>
      </c>
      <c r="F183" s="74">
        <v>3514802734</v>
      </c>
      <c r="G183" s="74">
        <v>3606237604</v>
      </c>
      <c r="H183" s="74">
        <v>3514802734</v>
      </c>
      <c r="I183" s="74" t="s">
        <v>2829</v>
      </c>
      <c r="J183" s="74" t="s">
        <v>2833</v>
      </c>
      <c r="K183" s="74">
        <v>22575519</v>
      </c>
      <c r="L183" s="74">
        <v>0</v>
      </c>
      <c r="M183" s="74">
        <v>3537378253</v>
      </c>
      <c r="N183" s="74">
        <v>3537378253</v>
      </c>
      <c r="O183" s="74">
        <v>3514802734</v>
      </c>
      <c r="P183" s="74">
        <v>3537378253</v>
      </c>
      <c r="Q183" s="74">
        <v>3514802734</v>
      </c>
      <c r="R183" s="74">
        <v>3537378253</v>
      </c>
      <c r="S183" s="74">
        <v>3514802734</v>
      </c>
    </row>
    <row r="184" spans="1:19" x14ac:dyDescent="0.35">
      <c r="A184" s="74" t="s">
        <v>190</v>
      </c>
      <c r="B184" s="74">
        <v>31</v>
      </c>
      <c r="C184" s="74" t="s">
        <v>1594</v>
      </c>
      <c r="D184" s="74">
        <v>31911</v>
      </c>
      <c r="E184" s="74" t="s">
        <v>1995</v>
      </c>
      <c r="F184" s="74">
        <v>262956958</v>
      </c>
      <c r="G184" s="74">
        <v>271555003</v>
      </c>
      <c r="H184" s="74">
        <v>262956958</v>
      </c>
      <c r="I184" s="74" t="s">
        <v>2829</v>
      </c>
      <c r="J184" s="74" t="s">
        <v>2833</v>
      </c>
      <c r="K184" s="74">
        <v>11491003</v>
      </c>
      <c r="L184" s="74">
        <v>0</v>
      </c>
      <c r="M184" s="74">
        <v>274447961</v>
      </c>
      <c r="N184" s="74">
        <v>274447961</v>
      </c>
      <c r="O184" s="74">
        <v>262956958</v>
      </c>
      <c r="P184" s="74">
        <v>312862751</v>
      </c>
      <c r="Q184" s="74">
        <v>301371748</v>
      </c>
      <c r="R184" s="74">
        <v>312862751</v>
      </c>
      <c r="S184" s="74">
        <v>301371748</v>
      </c>
    </row>
    <row r="185" spans="1:19" x14ac:dyDescent="0.35">
      <c r="A185" s="74" t="s">
        <v>191</v>
      </c>
      <c r="B185" s="74">
        <v>31</v>
      </c>
      <c r="C185" s="74" t="s">
        <v>1594</v>
      </c>
      <c r="D185" s="74">
        <v>31912</v>
      </c>
      <c r="E185" s="74" t="s">
        <v>1996</v>
      </c>
      <c r="F185" s="74">
        <v>942118601</v>
      </c>
      <c r="G185" s="74">
        <v>939165380</v>
      </c>
      <c r="H185" s="74">
        <v>942118601</v>
      </c>
      <c r="I185" s="74" t="s">
        <v>2829</v>
      </c>
      <c r="J185" s="74" t="s">
        <v>2833</v>
      </c>
      <c r="K185" s="74">
        <v>48498745</v>
      </c>
      <c r="L185" s="74">
        <v>0</v>
      </c>
      <c r="M185" s="74">
        <v>990617346</v>
      </c>
      <c r="N185" s="74">
        <v>990617346</v>
      </c>
      <c r="O185" s="74">
        <v>942118601</v>
      </c>
      <c r="P185" s="74">
        <v>990617346</v>
      </c>
      <c r="Q185" s="74">
        <v>942118601</v>
      </c>
      <c r="R185" s="74">
        <v>990617346</v>
      </c>
      <c r="S185" s="74">
        <v>942118601</v>
      </c>
    </row>
    <row r="186" spans="1:19" x14ac:dyDescent="0.35">
      <c r="A186" s="74" t="s">
        <v>192</v>
      </c>
      <c r="B186" s="74">
        <v>31</v>
      </c>
      <c r="C186" s="74" t="s">
        <v>1594</v>
      </c>
      <c r="D186" s="74">
        <v>31913</v>
      </c>
      <c r="E186" s="74" t="s">
        <v>1997</v>
      </c>
      <c r="F186" s="74">
        <v>51337537</v>
      </c>
      <c r="G186" s="74">
        <v>53400141</v>
      </c>
      <c r="H186" s="74">
        <v>51337537</v>
      </c>
      <c r="I186" s="74" t="s">
        <v>2829</v>
      </c>
      <c r="J186" s="74" t="s">
        <v>2834</v>
      </c>
      <c r="K186" s="74">
        <v>2075800</v>
      </c>
      <c r="L186" s="74">
        <v>0</v>
      </c>
      <c r="M186" s="74">
        <v>53413337</v>
      </c>
      <c r="N186" s="74">
        <v>53413337</v>
      </c>
      <c r="O186" s="74">
        <v>51337537</v>
      </c>
      <c r="P186" s="74">
        <v>53413337</v>
      </c>
      <c r="Q186" s="74">
        <v>51337537</v>
      </c>
      <c r="R186" s="74">
        <v>53413337</v>
      </c>
      <c r="S186" s="74">
        <v>51337537</v>
      </c>
    </row>
    <row r="187" spans="1:19" x14ac:dyDescent="0.35">
      <c r="A187" s="74" t="s">
        <v>193</v>
      </c>
      <c r="B187" s="74">
        <v>31</v>
      </c>
      <c r="C187" s="74" t="s">
        <v>1594</v>
      </c>
      <c r="D187" s="74">
        <v>31914</v>
      </c>
      <c r="E187" s="74" t="s">
        <v>1998</v>
      </c>
      <c r="F187" s="74">
        <v>80114515</v>
      </c>
      <c r="G187" s="74">
        <v>82851829</v>
      </c>
      <c r="H187" s="74">
        <v>80114515</v>
      </c>
      <c r="I187" s="74" t="s">
        <v>2829</v>
      </c>
      <c r="J187" s="74" t="s">
        <v>2833</v>
      </c>
      <c r="K187" s="74">
        <v>5562344</v>
      </c>
      <c r="L187" s="74">
        <v>0</v>
      </c>
      <c r="M187" s="74">
        <v>85676859</v>
      </c>
      <c r="N187" s="74">
        <v>85676859</v>
      </c>
      <c r="O187" s="74">
        <v>80114515</v>
      </c>
      <c r="P187" s="74">
        <v>85676859</v>
      </c>
      <c r="Q187" s="74">
        <v>80114515</v>
      </c>
      <c r="R187" s="74">
        <v>85676859</v>
      </c>
      <c r="S187" s="74">
        <v>80114515</v>
      </c>
    </row>
    <row r="188" spans="1:19" x14ac:dyDescent="0.35">
      <c r="A188" s="74" t="s">
        <v>194</v>
      </c>
      <c r="B188" s="74">
        <v>31</v>
      </c>
      <c r="C188" s="74" t="s">
        <v>1594</v>
      </c>
      <c r="D188" s="74">
        <v>245902</v>
      </c>
      <c r="E188" s="74" t="s">
        <v>1999</v>
      </c>
      <c r="F188" s="74">
        <v>10937594</v>
      </c>
      <c r="G188" s="74">
        <v>10937594</v>
      </c>
      <c r="H188" s="74">
        <v>10937594</v>
      </c>
      <c r="I188" s="74" t="s">
        <v>2829</v>
      </c>
      <c r="J188" s="74" t="s">
        <v>2833</v>
      </c>
      <c r="K188" s="74">
        <v>158778</v>
      </c>
      <c r="L188" s="74">
        <v>0</v>
      </c>
      <c r="M188" s="74">
        <v>11096372</v>
      </c>
      <c r="N188" s="74">
        <v>11096372</v>
      </c>
      <c r="O188" s="74">
        <v>10937594</v>
      </c>
      <c r="P188" s="74">
        <v>11096372</v>
      </c>
      <c r="Q188" s="74">
        <v>10937594</v>
      </c>
      <c r="R188" s="74">
        <v>11096372</v>
      </c>
      <c r="S188" s="74">
        <v>10937594</v>
      </c>
    </row>
    <row r="189" spans="1:19" x14ac:dyDescent="0.35">
      <c r="A189" s="74" t="s">
        <v>195</v>
      </c>
      <c r="B189" s="74">
        <v>32</v>
      </c>
      <c r="C189" s="74" t="s">
        <v>1595</v>
      </c>
      <c r="D189" s="74">
        <v>32902</v>
      </c>
      <c r="E189" s="74" t="s">
        <v>2000</v>
      </c>
      <c r="F189" s="74">
        <v>673813077</v>
      </c>
      <c r="G189" s="74">
        <v>673813077</v>
      </c>
      <c r="H189" s="74">
        <v>673813077</v>
      </c>
      <c r="I189" s="74" t="s">
        <v>2829</v>
      </c>
      <c r="J189" s="74" t="s">
        <v>2832</v>
      </c>
      <c r="K189" s="74">
        <v>24337492</v>
      </c>
      <c r="L189" s="74">
        <v>0</v>
      </c>
      <c r="M189" s="74">
        <v>698150569</v>
      </c>
      <c r="N189" s="74">
        <v>698150569</v>
      </c>
      <c r="O189" s="74">
        <v>673813077</v>
      </c>
      <c r="P189" s="74">
        <v>698150569</v>
      </c>
      <c r="Q189" s="74">
        <v>673813077</v>
      </c>
      <c r="R189" s="74">
        <v>698150569</v>
      </c>
      <c r="S189" s="74">
        <v>673813077</v>
      </c>
    </row>
    <row r="190" spans="1:19" x14ac:dyDescent="0.35">
      <c r="A190" s="74" t="s">
        <v>196</v>
      </c>
      <c r="B190" s="74">
        <v>32</v>
      </c>
      <c r="C190" s="74" t="s">
        <v>1595</v>
      </c>
      <c r="D190" s="74">
        <v>230902</v>
      </c>
      <c r="E190" s="74" t="s">
        <v>2001</v>
      </c>
      <c r="F190" s="74">
        <v>112966</v>
      </c>
      <c r="G190" s="74">
        <v>112966</v>
      </c>
      <c r="H190" s="74">
        <v>112966</v>
      </c>
      <c r="I190" s="74" t="s">
        <v>2829</v>
      </c>
      <c r="J190" s="74" t="s">
        <v>2832</v>
      </c>
      <c r="K190" s="74">
        <v>0</v>
      </c>
      <c r="L190" s="74">
        <v>0</v>
      </c>
      <c r="M190" s="74">
        <v>112966</v>
      </c>
      <c r="N190" s="74">
        <v>112966</v>
      </c>
      <c r="O190" s="74">
        <v>112966</v>
      </c>
      <c r="P190" s="74">
        <v>112966</v>
      </c>
      <c r="Q190" s="74">
        <v>112966</v>
      </c>
      <c r="R190" s="74">
        <v>112966</v>
      </c>
      <c r="S190" s="74">
        <v>112966</v>
      </c>
    </row>
    <row r="191" spans="1:19" x14ac:dyDescent="0.35">
      <c r="A191" s="74" t="s">
        <v>197</v>
      </c>
      <c r="B191" s="74">
        <v>33</v>
      </c>
      <c r="C191" s="74" t="s">
        <v>1596</v>
      </c>
      <c r="D191" s="74">
        <v>33901</v>
      </c>
      <c r="E191" s="74" t="s">
        <v>1847</v>
      </c>
      <c r="F191" s="74">
        <v>110565965</v>
      </c>
      <c r="G191" s="74">
        <v>113356824</v>
      </c>
      <c r="H191" s="74">
        <v>110565965</v>
      </c>
      <c r="I191" s="74" t="s">
        <v>2829</v>
      </c>
      <c r="J191" s="74" t="s">
        <v>2833</v>
      </c>
      <c r="K191" s="74">
        <v>1853610</v>
      </c>
      <c r="L191" s="74">
        <v>0</v>
      </c>
      <c r="M191" s="74">
        <v>112419575</v>
      </c>
      <c r="N191" s="74">
        <v>112419575</v>
      </c>
      <c r="O191" s="74">
        <v>110565965</v>
      </c>
      <c r="P191" s="74">
        <v>340854365</v>
      </c>
      <c r="Q191" s="74">
        <v>339000755</v>
      </c>
      <c r="R191" s="74">
        <v>340854365</v>
      </c>
      <c r="S191" s="74">
        <v>339000755</v>
      </c>
    </row>
    <row r="192" spans="1:19" x14ac:dyDescent="0.35">
      <c r="A192" s="74" t="s">
        <v>198</v>
      </c>
      <c r="B192" s="74">
        <v>33</v>
      </c>
      <c r="C192" s="74" t="s">
        <v>1596</v>
      </c>
      <c r="D192" s="74">
        <v>33902</v>
      </c>
      <c r="E192" s="74" t="s">
        <v>2002</v>
      </c>
      <c r="F192" s="74">
        <v>434923167</v>
      </c>
      <c r="G192" s="74">
        <v>441363225</v>
      </c>
      <c r="H192" s="74">
        <v>434923167</v>
      </c>
      <c r="I192" s="74" t="s">
        <v>2829</v>
      </c>
      <c r="J192" s="74" t="s">
        <v>2833</v>
      </c>
      <c r="K192" s="74">
        <v>8557430</v>
      </c>
      <c r="L192" s="74">
        <v>9618330</v>
      </c>
      <c r="M192" s="74">
        <v>443480597</v>
      </c>
      <c r="N192" s="74">
        <v>433862267</v>
      </c>
      <c r="O192" s="74">
        <v>425304837</v>
      </c>
      <c r="P192" s="74">
        <v>874762257</v>
      </c>
      <c r="Q192" s="74">
        <v>866204827</v>
      </c>
      <c r="R192" s="74">
        <v>865143927</v>
      </c>
      <c r="S192" s="74">
        <v>856586497</v>
      </c>
    </row>
    <row r="193" spans="1:19" x14ac:dyDescent="0.35">
      <c r="A193" s="74" t="s">
        <v>199</v>
      </c>
      <c r="B193" s="74">
        <v>33</v>
      </c>
      <c r="C193" s="74" t="s">
        <v>1596</v>
      </c>
      <c r="D193" s="74">
        <v>33904</v>
      </c>
      <c r="E193" s="74" t="s">
        <v>2003</v>
      </c>
      <c r="F193" s="74">
        <v>241038419</v>
      </c>
      <c r="G193" s="74">
        <v>241269711</v>
      </c>
      <c r="H193" s="74">
        <v>241038419</v>
      </c>
      <c r="I193" s="74" t="s">
        <v>2829</v>
      </c>
      <c r="J193" s="74" t="s">
        <v>2833</v>
      </c>
      <c r="K193" s="74">
        <v>3972020</v>
      </c>
      <c r="L193" s="74">
        <v>1524905</v>
      </c>
      <c r="M193" s="74">
        <v>245010439</v>
      </c>
      <c r="N193" s="74">
        <v>243485534</v>
      </c>
      <c r="O193" s="74">
        <v>239513514</v>
      </c>
      <c r="P193" s="74">
        <v>405561049</v>
      </c>
      <c r="Q193" s="74">
        <v>401589029</v>
      </c>
      <c r="R193" s="74">
        <v>404036144</v>
      </c>
      <c r="S193" s="74">
        <v>400064124</v>
      </c>
    </row>
    <row r="194" spans="1:19" x14ac:dyDescent="0.35">
      <c r="A194" s="74" t="s">
        <v>200</v>
      </c>
      <c r="B194" s="74">
        <v>33</v>
      </c>
      <c r="C194" s="74" t="s">
        <v>1596</v>
      </c>
      <c r="D194" s="74">
        <v>117903</v>
      </c>
      <c r="E194" s="74" t="s">
        <v>2004</v>
      </c>
      <c r="F194" s="74">
        <v>6250759</v>
      </c>
      <c r="G194" s="74">
        <v>6250759</v>
      </c>
      <c r="H194" s="74">
        <v>6250759</v>
      </c>
      <c r="I194" s="74" t="s">
        <v>2829</v>
      </c>
      <c r="J194" s="74" t="s">
        <v>2833</v>
      </c>
      <c r="K194" s="74">
        <v>926030</v>
      </c>
      <c r="L194" s="74">
        <v>346555</v>
      </c>
      <c r="M194" s="74">
        <v>7176789</v>
      </c>
      <c r="N194" s="74">
        <v>6830234</v>
      </c>
      <c r="O194" s="74">
        <v>5904204</v>
      </c>
      <c r="P194" s="74">
        <v>7176789</v>
      </c>
      <c r="Q194" s="74">
        <v>6250759</v>
      </c>
      <c r="R194" s="74">
        <v>6830234</v>
      </c>
      <c r="S194" s="74">
        <v>5904204</v>
      </c>
    </row>
    <row r="195" spans="1:19" x14ac:dyDescent="0.35">
      <c r="A195" s="74" t="s">
        <v>201</v>
      </c>
      <c r="B195" s="74">
        <v>34</v>
      </c>
      <c r="C195" s="74" t="s">
        <v>1597</v>
      </c>
      <c r="D195" s="74">
        <v>34901</v>
      </c>
      <c r="E195" s="74" t="s">
        <v>2005</v>
      </c>
      <c r="F195" s="74">
        <v>519119251</v>
      </c>
      <c r="G195" s="74">
        <v>519119251</v>
      </c>
      <c r="H195" s="74">
        <v>519119251</v>
      </c>
      <c r="I195" s="74" t="s">
        <v>2829</v>
      </c>
      <c r="J195" s="74" t="s">
        <v>2832</v>
      </c>
      <c r="K195" s="74">
        <v>25659517</v>
      </c>
      <c r="L195" s="74">
        <v>0</v>
      </c>
      <c r="M195" s="74">
        <v>544778768</v>
      </c>
      <c r="N195" s="74">
        <v>544778768</v>
      </c>
      <c r="O195" s="74">
        <v>519119251</v>
      </c>
      <c r="P195" s="74">
        <v>544778768</v>
      </c>
      <c r="Q195" s="74">
        <v>519119251</v>
      </c>
      <c r="R195" s="74">
        <v>544778768</v>
      </c>
      <c r="S195" s="74">
        <v>519119251</v>
      </c>
    </row>
    <row r="196" spans="1:19" x14ac:dyDescent="0.35">
      <c r="A196" s="74" t="s">
        <v>202</v>
      </c>
      <c r="B196" s="74">
        <v>34</v>
      </c>
      <c r="C196" s="74" t="s">
        <v>1597</v>
      </c>
      <c r="D196" s="74">
        <v>34902</v>
      </c>
      <c r="E196" s="74" t="s">
        <v>2006</v>
      </c>
      <c r="F196" s="74">
        <v>54117830</v>
      </c>
      <c r="G196" s="74">
        <v>54117830</v>
      </c>
      <c r="H196" s="74">
        <v>54117830</v>
      </c>
      <c r="I196" s="74" t="s">
        <v>2829</v>
      </c>
      <c r="J196" s="74" t="s">
        <v>2832</v>
      </c>
      <c r="K196" s="74">
        <v>3125656</v>
      </c>
      <c r="L196" s="74">
        <v>0</v>
      </c>
      <c r="M196" s="74">
        <v>57243486</v>
      </c>
      <c r="N196" s="74">
        <v>57243486</v>
      </c>
      <c r="O196" s="74">
        <v>54117830</v>
      </c>
      <c r="P196" s="74">
        <v>57243486</v>
      </c>
      <c r="Q196" s="74">
        <v>54117830</v>
      </c>
      <c r="R196" s="74">
        <v>57243486</v>
      </c>
      <c r="S196" s="74">
        <v>54117830</v>
      </c>
    </row>
    <row r="197" spans="1:19" x14ac:dyDescent="0.35">
      <c r="A197" s="74" t="s">
        <v>203</v>
      </c>
      <c r="B197" s="74">
        <v>34</v>
      </c>
      <c r="C197" s="74" t="s">
        <v>1597</v>
      </c>
      <c r="D197" s="74">
        <v>34903</v>
      </c>
      <c r="E197" s="74" t="s">
        <v>2007</v>
      </c>
      <c r="F197" s="74">
        <v>185802699</v>
      </c>
      <c r="G197" s="74">
        <v>185802699</v>
      </c>
      <c r="H197" s="74">
        <v>185802699</v>
      </c>
      <c r="I197" s="74" t="s">
        <v>2829</v>
      </c>
      <c r="J197" s="74" t="s">
        <v>2832</v>
      </c>
      <c r="K197" s="74">
        <v>10897935</v>
      </c>
      <c r="L197" s="74">
        <v>0</v>
      </c>
      <c r="M197" s="74">
        <v>196700634</v>
      </c>
      <c r="N197" s="74">
        <v>196700634</v>
      </c>
      <c r="O197" s="74">
        <v>185802699</v>
      </c>
      <c r="P197" s="74">
        <v>196700634</v>
      </c>
      <c r="Q197" s="74">
        <v>185802699</v>
      </c>
      <c r="R197" s="74">
        <v>196700634</v>
      </c>
      <c r="S197" s="74">
        <v>185802699</v>
      </c>
    </row>
    <row r="198" spans="1:19" x14ac:dyDescent="0.35">
      <c r="A198" s="74" t="s">
        <v>204</v>
      </c>
      <c r="B198" s="74">
        <v>34</v>
      </c>
      <c r="C198" s="74" t="s">
        <v>1597</v>
      </c>
      <c r="D198" s="74">
        <v>34905</v>
      </c>
      <c r="E198" s="74" t="s">
        <v>2008</v>
      </c>
      <c r="F198" s="74">
        <v>210923076</v>
      </c>
      <c r="G198" s="74">
        <v>210923076</v>
      </c>
      <c r="H198" s="74">
        <v>210923076</v>
      </c>
      <c r="I198" s="74" t="s">
        <v>2829</v>
      </c>
      <c r="J198" s="74" t="s">
        <v>2832</v>
      </c>
      <c r="K198" s="74">
        <v>13758565</v>
      </c>
      <c r="L198" s="74">
        <v>0</v>
      </c>
      <c r="M198" s="74">
        <v>224681641</v>
      </c>
      <c r="N198" s="74">
        <v>224681641</v>
      </c>
      <c r="O198" s="74">
        <v>210923076</v>
      </c>
      <c r="P198" s="74">
        <v>224681641</v>
      </c>
      <c r="Q198" s="74">
        <v>210923076</v>
      </c>
      <c r="R198" s="74">
        <v>224681641</v>
      </c>
      <c r="S198" s="74">
        <v>210923076</v>
      </c>
    </row>
    <row r="199" spans="1:19" x14ac:dyDescent="0.35">
      <c r="A199" s="74" t="s">
        <v>205</v>
      </c>
      <c r="B199" s="74">
        <v>34</v>
      </c>
      <c r="C199" s="74" t="s">
        <v>1597</v>
      </c>
      <c r="D199" s="74">
        <v>34906</v>
      </c>
      <c r="E199" s="74" t="s">
        <v>2009</v>
      </c>
      <c r="F199" s="74">
        <v>26990873</v>
      </c>
      <c r="G199" s="74">
        <v>26990873</v>
      </c>
      <c r="H199" s="74">
        <v>26990873</v>
      </c>
      <c r="I199" s="74" t="s">
        <v>2829</v>
      </c>
      <c r="J199" s="74" t="s">
        <v>2832</v>
      </c>
      <c r="K199" s="74">
        <v>1888133</v>
      </c>
      <c r="L199" s="74">
        <v>0</v>
      </c>
      <c r="M199" s="74">
        <v>28879006</v>
      </c>
      <c r="N199" s="74">
        <v>28879006</v>
      </c>
      <c r="O199" s="74">
        <v>26990873</v>
      </c>
      <c r="P199" s="74">
        <v>28879006</v>
      </c>
      <c r="Q199" s="74">
        <v>26990873</v>
      </c>
      <c r="R199" s="74">
        <v>28879006</v>
      </c>
      <c r="S199" s="74">
        <v>26990873</v>
      </c>
    </row>
    <row r="200" spans="1:19" x14ac:dyDescent="0.35">
      <c r="A200" s="74" t="s">
        <v>206</v>
      </c>
      <c r="B200" s="74">
        <v>34</v>
      </c>
      <c r="C200" s="74" t="s">
        <v>1597</v>
      </c>
      <c r="D200" s="74">
        <v>34907</v>
      </c>
      <c r="E200" s="74" t="s">
        <v>2010</v>
      </c>
      <c r="F200" s="74">
        <v>447191758</v>
      </c>
      <c r="G200" s="74">
        <v>447191758</v>
      </c>
      <c r="H200" s="74">
        <v>447191758</v>
      </c>
      <c r="I200" s="74" t="s">
        <v>2829</v>
      </c>
      <c r="J200" s="74" t="s">
        <v>2832</v>
      </c>
      <c r="K200" s="74">
        <v>12152887</v>
      </c>
      <c r="L200" s="74">
        <v>10871099</v>
      </c>
      <c r="M200" s="74">
        <v>459344645</v>
      </c>
      <c r="N200" s="74">
        <v>448473546</v>
      </c>
      <c r="O200" s="74">
        <v>436320659</v>
      </c>
      <c r="P200" s="74">
        <v>459344645</v>
      </c>
      <c r="Q200" s="74">
        <v>447191758</v>
      </c>
      <c r="R200" s="74">
        <v>448473546</v>
      </c>
      <c r="S200" s="74">
        <v>436320659</v>
      </c>
    </row>
    <row r="201" spans="1:19" x14ac:dyDescent="0.35">
      <c r="A201" s="74" t="s">
        <v>207</v>
      </c>
      <c r="B201" s="74">
        <v>34</v>
      </c>
      <c r="C201" s="74" t="s">
        <v>1597</v>
      </c>
      <c r="D201" s="74">
        <v>34909</v>
      </c>
      <c r="E201" s="74" t="s">
        <v>2011</v>
      </c>
      <c r="F201" s="74">
        <v>39078778</v>
      </c>
      <c r="G201" s="74">
        <v>39078778</v>
      </c>
      <c r="H201" s="74">
        <v>39078778</v>
      </c>
      <c r="I201" s="74" t="s">
        <v>2829</v>
      </c>
      <c r="J201" s="74" t="s">
        <v>2832</v>
      </c>
      <c r="K201" s="74">
        <v>2937787</v>
      </c>
      <c r="L201" s="74">
        <v>0</v>
      </c>
      <c r="M201" s="74">
        <v>42016565</v>
      </c>
      <c r="N201" s="74">
        <v>42016565</v>
      </c>
      <c r="O201" s="74">
        <v>39078778</v>
      </c>
      <c r="P201" s="74">
        <v>42016565</v>
      </c>
      <c r="Q201" s="74">
        <v>39078778</v>
      </c>
      <c r="R201" s="74">
        <v>42016565</v>
      </c>
      <c r="S201" s="74">
        <v>39078778</v>
      </c>
    </row>
    <row r="202" spans="1:19" x14ac:dyDescent="0.35">
      <c r="A202" s="74" t="s">
        <v>208</v>
      </c>
      <c r="B202" s="74">
        <v>34</v>
      </c>
      <c r="C202" s="74" t="s">
        <v>1597</v>
      </c>
      <c r="D202" s="74">
        <v>172905</v>
      </c>
      <c r="E202" s="74" t="s">
        <v>2012</v>
      </c>
      <c r="F202" s="74">
        <v>71483532</v>
      </c>
      <c r="G202" s="74">
        <v>71483532</v>
      </c>
      <c r="H202" s="74">
        <v>71483532</v>
      </c>
      <c r="I202" s="74" t="s">
        <v>2829</v>
      </c>
      <c r="J202" s="74" t="s">
        <v>2832</v>
      </c>
      <c r="K202" s="74">
        <v>3236138</v>
      </c>
      <c r="L202" s="74">
        <v>0</v>
      </c>
      <c r="M202" s="74">
        <v>74719670</v>
      </c>
      <c r="N202" s="74">
        <v>74719670</v>
      </c>
      <c r="O202" s="74">
        <v>71483532</v>
      </c>
      <c r="P202" s="74">
        <v>74719670</v>
      </c>
      <c r="Q202" s="74">
        <v>71483532</v>
      </c>
      <c r="R202" s="74">
        <v>74719670</v>
      </c>
      <c r="S202" s="74">
        <v>71483532</v>
      </c>
    </row>
    <row r="203" spans="1:19" x14ac:dyDescent="0.35">
      <c r="A203" s="74" t="s">
        <v>209</v>
      </c>
      <c r="B203" s="74">
        <v>35</v>
      </c>
      <c r="C203" s="74" t="s">
        <v>1598</v>
      </c>
      <c r="D203" s="74">
        <v>35901</v>
      </c>
      <c r="E203" s="74" t="s">
        <v>2013</v>
      </c>
      <c r="F203" s="74">
        <v>245624812</v>
      </c>
      <c r="G203" s="74">
        <v>245624812</v>
      </c>
      <c r="H203" s="74">
        <v>245624812</v>
      </c>
      <c r="I203" s="74" t="s">
        <v>2829</v>
      </c>
      <c r="J203" s="74" t="s">
        <v>2832</v>
      </c>
      <c r="K203" s="74">
        <v>7579750</v>
      </c>
      <c r="L203" s="74">
        <v>0</v>
      </c>
      <c r="M203" s="74">
        <v>253204562</v>
      </c>
      <c r="N203" s="74">
        <v>253204562</v>
      </c>
      <c r="O203" s="74">
        <v>245624812</v>
      </c>
      <c r="P203" s="74">
        <v>568011982</v>
      </c>
      <c r="Q203" s="74">
        <v>560432232</v>
      </c>
      <c r="R203" s="74">
        <v>568011982</v>
      </c>
      <c r="S203" s="74">
        <v>560432232</v>
      </c>
    </row>
    <row r="204" spans="1:19" x14ac:dyDescent="0.35">
      <c r="A204" s="74" t="s">
        <v>210</v>
      </c>
      <c r="B204" s="74">
        <v>35</v>
      </c>
      <c r="C204" s="74" t="s">
        <v>1598</v>
      </c>
      <c r="D204" s="74">
        <v>35902</v>
      </c>
      <c r="E204" s="74" t="s">
        <v>2014</v>
      </c>
      <c r="F204" s="74">
        <v>78283942</v>
      </c>
      <c r="G204" s="74">
        <v>78283942</v>
      </c>
      <c r="H204" s="74">
        <v>78283942</v>
      </c>
      <c r="I204" s="74" t="s">
        <v>2829</v>
      </c>
      <c r="J204" s="74" t="s">
        <v>2832</v>
      </c>
      <c r="K204" s="74">
        <v>1713020</v>
      </c>
      <c r="L204" s="74">
        <v>0</v>
      </c>
      <c r="M204" s="74">
        <v>79996962</v>
      </c>
      <c r="N204" s="74">
        <v>79996962</v>
      </c>
      <c r="O204" s="74">
        <v>78283942</v>
      </c>
      <c r="P204" s="74">
        <v>79996962</v>
      </c>
      <c r="Q204" s="74">
        <v>78283942</v>
      </c>
      <c r="R204" s="74">
        <v>79996962</v>
      </c>
      <c r="S204" s="74">
        <v>78283942</v>
      </c>
    </row>
    <row r="205" spans="1:19" x14ac:dyDescent="0.35">
      <c r="A205" s="74" t="s">
        <v>211</v>
      </c>
      <c r="B205" s="74">
        <v>35</v>
      </c>
      <c r="C205" s="74" t="s">
        <v>1598</v>
      </c>
      <c r="D205" s="74">
        <v>35903</v>
      </c>
      <c r="E205" s="74" t="s">
        <v>2015</v>
      </c>
      <c r="F205" s="74">
        <v>55154702</v>
      </c>
      <c r="G205" s="74">
        <v>55154702</v>
      </c>
      <c r="H205" s="74">
        <v>55154702</v>
      </c>
      <c r="I205" s="74" t="s">
        <v>2829</v>
      </c>
      <c r="J205" s="74" t="s">
        <v>2832</v>
      </c>
      <c r="K205" s="74">
        <v>1757950</v>
      </c>
      <c r="L205" s="74">
        <v>0</v>
      </c>
      <c r="M205" s="74">
        <v>56912652</v>
      </c>
      <c r="N205" s="74">
        <v>56912652</v>
      </c>
      <c r="O205" s="74">
        <v>55154702</v>
      </c>
      <c r="P205" s="74">
        <v>56912652</v>
      </c>
      <c r="Q205" s="74">
        <v>55154702</v>
      </c>
      <c r="R205" s="74">
        <v>56912652</v>
      </c>
      <c r="S205" s="74">
        <v>55154702</v>
      </c>
    </row>
    <row r="206" spans="1:19" x14ac:dyDescent="0.35">
      <c r="A206" s="74" t="s">
        <v>212</v>
      </c>
      <c r="B206" s="74">
        <v>35</v>
      </c>
      <c r="C206" s="74" t="s">
        <v>1598</v>
      </c>
      <c r="D206" s="74">
        <v>59901</v>
      </c>
      <c r="E206" s="74" t="s">
        <v>2016</v>
      </c>
      <c r="F206" s="74">
        <v>30441244</v>
      </c>
      <c r="G206" s="74">
        <v>30441244</v>
      </c>
      <c r="H206" s="74">
        <v>30441244</v>
      </c>
      <c r="I206" s="74" t="s">
        <v>2829</v>
      </c>
      <c r="J206" s="74" t="s">
        <v>2832</v>
      </c>
      <c r="K206" s="74">
        <v>210000</v>
      </c>
      <c r="L206" s="74">
        <v>0</v>
      </c>
      <c r="M206" s="74">
        <v>30651244</v>
      </c>
      <c r="N206" s="74">
        <v>30651244</v>
      </c>
      <c r="O206" s="74">
        <v>30441244</v>
      </c>
      <c r="P206" s="74">
        <v>30651244</v>
      </c>
      <c r="Q206" s="74">
        <v>30441244</v>
      </c>
      <c r="R206" s="74">
        <v>30651244</v>
      </c>
      <c r="S206" s="74">
        <v>30441244</v>
      </c>
    </row>
    <row r="207" spans="1:19" x14ac:dyDescent="0.35">
      <c r="A207" s="74" t="s">
        <v>213</v>
      </c>
      <c r="B207" s="74">
        <v>35</v>
      </c>
      <c r="C207" s="74" t="s">
        <v>1598</v>
      </c>
      <c r="D207" s="74">
        <v>140907</v>
      </c>
      <c r="E207" s="74" t="s">
        <v>2017</v>
      </c>
      <c r="F207" s="74">
        <v>28285673</v>
      </c>
      <c r="G207" s="74">
        <v>28285673</v>
      </c>
      <c r="H207" s="74">
        <v>28285673</v>
      </c>
      <c r="I207" s="74" t="s">
        <v>2829</v>
      </c>
      <c r="J207" s="74" t="s">
        <v>2832</v>
      </c>
      <c r="K207" s="74">
        <v>147750</v>
      </c>
      <c r="L207" s="74">
        <v>0</v>
      </c>
      <c r="M207" s="74">
        <v>28433423</v>
      </c>
      <c r="N207" s="74">
        <v>28433423</v>
      </c>
      <c r="O207" s="74">
        <v>28285673</v>
      </c>
      <c r="P207" s="74">
        <v>28433423</v>
      </c>
      <c r="Q207" s="74">
        <v>28285673</v>
      </c>
      <c r="R207" s="74">
        <v>28433423</v>
      </c>
      <c r="S207" s="74">
        <v>28285673</v>
      </c>
    </row>
    <row r="208" spans="1:19" x14ac:dyDescent="0.35">
      <c r="A208" s="74" t="s">
        <v>214</v>
      </c>
      <c r="B208" s="74">
        <v>35</v>
      </c>
      <c r="C208" s="74" t="s">
        <v>1598</v>
      </c>
      <c r="D208" s="74">
        <v>185904</v>
      </c>
      <c r="E208" s="74" t="s">
        <v>2018</v>
      </c>
      <c r="F208" s="74">
        <v>1810090</v>
      </c>
      <c r="G208" s="74">
        <v>1810090</v>
      </c>
      <c r="H208" s="74">
        <v>1810090</v>
      </c>
      <c r="I208" s="74" t="s">
        <v>2829</v>
      </c>
      <c r="J208" s="74" t="s">
        <v>2832</v>
      </c>
      <c r="K208" s="74">
        <v>0</v>
      </c>
      <c r="L208" s="74">
        <v>0</v>
      </c>
      <c r="M208" s="74">
        <v>1810090</v>
      </c>
      <c r="N208" s="74">
        <v>1810090</v>
      </c>
      <c r="O208" s="74">
        <v>1810090</v>
      </c>
      <c r="P208" s="74">
        <v>1810090</v>
      </c>
      <c r="Q208" s="74">
        <v>1810090</v>
      </c>
      <c r="R208" s="74">
        <v>1810090</v>
      </c>
      <c r="S208" s="74">
        <v>1810090</v>
      </c>
    </row>
    <row r="209" spans="1:19" x14ac:dyDescent="0.35">
      <c r="A209" s="74" t="s">
        <v>215</v>
      </c>
      <c r="B209" s="74">
        <v>35</v>
      </c>
      <c r="C209" s="74" t="s">
        <v>1598</v>
      </c>
      <c r="D209" s="74">
        <v>219901</v>
      </c>
      <c r="E209" s="74" t="s">
        <v>1849</v>
      </c>
      <c r="F209" s="74">
        <v>4566886</v>
      </c>
      <c r="G209" s="74">
        <v>4566886</v>
      </c>
      <c r="H209" s="74">
        <v>4566886</v>
      </c>
      <c r="I209" s="74" t="s">
        <v>2829</v>
      </c>
      <c r="J209" s="74" t="s">
        <v>2832</v>
      </c>
      <c r="K209" s="74">
        <v>36410</v>
      </c>
      <c r="L209" s="74">
        <v>0</v>
      </c>
      <c r="M209" s="74">
        <v>4603296</v>
      </c>
      <c r="N209" s="74">
        <v>4603296</v>
      </c>
      <c r="O209" s="74">
        <v>4566886</v>
      </c>
      <c r="P209" s="74">
        <v>4603296</v>
      </c>
      <c r="Q209" s="74">
        <v>4566886</v>
      </c>
      <c r="R209" s="74">
        <v>4603296</v>
      </c>
      <c r="S209" s="74">
        <v>4566886</v>
      </c>
    </row>
    <row r="210" spans="1:19" x14ac:dyDescent="0.35">
      <c r="A210" s="74" t="s">
        <v>216</v>
      </c>
      <c r="B210" s="74">
        <v>36</v>
      </c>
      <c r="C210" s="74" t="s">
        <v>1599</v>
      </c>
      <c r="D210" s="74">
        <v>36901</v>
      </c>
      <c r="E210" s="74" t="s">
        <v>2019</v>
      </c>
      <c r="F210" s="74">
        <v>503537038</v>
      </c>
      <c r="G210" s="74">
        <v>512720559</v>
      </c>
      <c r="H210" s="74">
        <v>503537038</v>
      </c>
      <c r="I210" s="74" t="s">
        <v>2829</v>
      </c>
      <c r="J210" s="74" t="s">
        <v>2833</v>
      </c>
      <c r="K210" s="74">
        <v>16653490</v>
      </c>
      <c r="L210" s="74">
        <v>19263165</v>
      </c>
      <c r="M210" s="74">
        <v>520190528</v>
      </c>
      <c r="N210" s="74">
        <v>500927363</v>
      </c>
      <c r="O210" s="74">
        <v>484273873</v>
      </c>
      <c r="P210" s="74">
        <v>520190528</v>
      </c>
      <c r="Q210" s="74">
        <v>503537038</v>
      </c>
      <c r="R210" s="74">
        <v>500927363</v>
      </c>
      <c r="S210" s="74">
        <v>484273873</v>
      </c>
    </row>
    <row r="211" spans="1:19" x14ac:dyDescent="0.35">
      <c r="A211" s="74" t="s">
        <v>217</v>
      </c>
      <c r="B211" s="74">
        <v>36</v>
      </c>
      <c r="C211" s="74" t="s">
        <v>1599</v>
      </c>
      <c r="D211" s="74">
        <v>36902</v>
      </c>
      <c r="E211" s="74" t="s">
        <v>2020</v>
      </c>
      <c r="F211" s="74">
        <v>4458617738</v>
      </c>
      <c r="G211" s="74">
        <v>4641673335</v>
      </c>
      <c r="H211" s="74">
        <v>4458617738</v>
      </c>
      <c r="I211" s="74" t="s">
        <v>2829</v>
      </c>
      <c r="J211" s="74" t="s">
        <v>2834</v>
      </c>
      <c r="K211" s="74">
        <v>49286970</v>
      </c>
      <c r="L211" s="74">
        <v>106920420</v>
      </c>
      <c r="M211" s="74">
        <v>4507904708</v>
      </c>
      <c r="N211" s="74">
        <v>4400984288</v>
      </c>
      <c r="O211" s="74">
        <v>4351697318</v>
      </c>
      <c r="P211" s="74">
        <v>7447878944</v>
      </c>
      <c r="Q211" s="74">
        <v>7398591974</v>
      </c>
      <c r="R211" s="74">
        <v>7340958524</v>
      </c>
      <c r="S211" s="74">
        <v>7291671554</v>
      </c>
    </row>
    <row r="212" spans="1:19" x14ac:dyDescent="0.35">
      <c r="A212" s="74" t="s">
        <v>218</v>
      </c>
      <c r="B212" s="74">
        <v>36</v>
      </c>
      <c r="C212" s="74" t="s">
        <v>1599</v>
      </c>
      <c r="D212" s="74">
        <v>36903</v>
      </c>
      <c r="E212" s="74" t="s">
        <v>2021</v>
      </c>
      <c r="F212" s="74">
        <v>297003711</v>
      </c>
      <c r="G212" s="74">
        <v>297918672</v>
      </c>
      <c r="H212" s="74">
        <v>297003711</v>
      </c>
      <c r="I212" s="74" t="s">
        <v>2829</v>
      </c>
      <c r="J212" s="74" t="s">
        <v>2833</v>
      </c>
      <c r="K212" s="74">
        <v>12130390</v>
      </c>
      <c r="L212" s="74">
        <v>14370645</v>
      </c>
      <c r="M212" s="74">
        <v>309134101</v>
      </c>
      <c r="N212" s="74">
        <v>294763456</v>
      </c>
      <c r="O212" s="74">
        <v>282633066</v>
      </c>
      <c r="P212" s="74">
        <v>309134101</v>
      </c>
      <c r="Q212" s="74">
        <v>297003711</v>
      </c>
      <c r="R212" s="74">
        <v>294763456</v>
      </c>
      <c r="S212" s="74">
        <v>282633066</v>
      </c>
    </row>
    <row r="213" spans="1:19" x14ac:dyDescent="0.35">
      <c r="A213" s="74" t="s">
        <v>219</v>
      </c>
      <c r="B213" s="74">
        <v>36</v>
      </c>
      <c r="C213" s="74" t="s">
        <v>1599</v>
      </c>
      <c r="D213" s="74">
        <v>101911</v>
      </c>
      <c r="E213" s="74" t="s">
        <v>2022</v>
      </c>
      <c r="F213" s="74">
        <v>3067117825</v>
      </c>
      <c r="G213" s="74">
        <v>3067117825</v>
      </c>
      <c r="H213" s="74">
        <v>3067117825</v>
      </c>
      <c r="I213" s="74" t="s">
        <v>2829</v>
      </c>
      <c r="J213" s="74" t="s">
        <v>2833</v>
      </c>
      <c r="K213" s="74">
        <v>17829920</v>
      </c>
      <c r="L213" s="74">
        <v>12489635</v>
      </c>
      <c r="M213" s="74">
        <v>3084947745</v>
      </c>
      <c r="N213" s="74">
        <v>3072458110</v>
      </c>
      <c r="O213" s="74">
        <v>3054628190</v>
      </c>
      <c r="P213" s="74">
        <v>3130344780</v>
      </c>
      <c r="Q213" s="74">
        <v>3112514860</v>
      </c>
      <c r="R213" s="74">
        <v>3117855145</v>
      </c>
      <c r="S213" s="74">
        <v>3100025225</v>
      </c>
    </row>
    <row r="214" spans="1:19" x14ac:dyDescent="0.35">
      <c r="A214" s="74" t="s">
        <v>220</v>
      </c>
      <c r="B214" s="74">
        <v>36</v>
      </c>
      <c r="C214" s="74" t="s">
        <v>1599</v>
      </c>
      <c r="D214" s="74">
        <v>101916</v>
      </c>
      <c r="E214" s="74" t="s">
        <v>2023</v>
      </c>
      <c r="F214" s="74">
        <v>659140</v>
      </c>
      <c r="G214" s="74">
        <v>659140</v>
      </c>
      <c r="H214" s="74">
        <v>659140</v>
      </c>
      <c r="I214" s="74" t="s">
        <v>2829</v>
      </c>
      <c r="J214" s="74" t="s">
        <v>2833</v>
      </c>
      <c r="K214" s="74">
        <v>0</v>
      </c>
      <c r="L214" s="74">
        <v>0</v>
      </c>
      <c r="M214" s="74">
        <v>659140</v>
      </c>
      <c r="N214" s="74">
        <v>659140</v>
      </c>
      <c r="O214" s="74">
        <v>659140</v>
      </c>
      <c r="P214" s="74">
        <v>659140</v>
      </c>
      <c r="Q214" s="74">
        <v>659140</v>
      </c>
      <c r="R214" s="74">
        <v>659140</v>
      </c>
      <c r="S214" s="74">
        <v>659140</v>
      </c>
    </row>
    <row r="215" spans="1:19" x14ac:dyDescent="0.35">
      <c r="A215" s="74" t="s">
        <v>221</v>
      </c>
      <c r="B215" s="74">
        <v>37</v>
      </c>
      <c r="C215" s="74" t="s">
        <v>1600</v>
      </c>
      <c r="D215" s="74">
        <v>37901</v>
      </c>
      <c r="E215" s="74" t="s">
        <v>2024</v>
      </c>
      <c r="F215" s="74">
        <v>128865725</v>
      </c>
      <c r="G215" s="74">
        <v>128865725</v>
      </c>
      <c r="H215" s="74">
        <v>128865725</v>
      </c>
      <c r="I215" s="74" t="s">
        <v>2829</v>
      </c>
      <c r="J215" s="74" t="s">
        <v>2832</v>
      </c>
      <c r="K215" s="74">
        <v>5428557</v>
      </c>
      <c r="L215" s="74">
        <v>0</v>
      </c>
      <c r="M215" s="74">
        <v>134294282</v>
      </c>
      <c r="N215" s="74">
        <v>134294282</v>
      </c>
      <c r="O215" s="74">
        <v>128865725</v>
      </c>
      <c r="P215" s="74">
        <v>134294282</v>
      </c>
      <c r="Q215" s="74">
        <v>128865725</v>
      </c>
      <c r="R215" s="74">
        <v>134294282</v>
      </c>
      <c r="S215" s="74">
        <v>128865725</v>
      </c>
    </row>
    <row r="216" spans="1:19" x14ac:dyDescent="0.35">
      <c r="A216" s="74" t="s">
        <v>222</v>
      </c>
      <c r="B216" s="74">
        <v>37</v>
      </c>
      <c r="C216" s="74" t="s">
        <v>1600</v>
      </c>
      <c r="D216" s="74">
        <v>37904</v>
      </c>
      <c r="E216" s="74" t="s">
        <v>2025</v>
      </c>
      <c r="F216" s="74">
        <v>998981924</v>
      </c>
      <c r="G216" s="74">
        <v>998981924</v>
      </c>
      <c r="H216" s="74">
        <v>998981924</v>
      </c>
      <c r="I216" s="74" t="s">
        <v>2829</v>
      </c>
      <c r="J216" s="74" t="s">
        <v>2832</v>
      </c>
      <c r="K216" s="74">
        <v>43274875</v>
      </c>
      <c r="L216" s="74">
        <v>0</v>
      </c>
      <c r="M216" s="74">
        <v>1042256799</v>
      </c>
      <c r="N216" s="74">
        <v>1042256799</v>
      </c>
      <c r="O216" s="74">
        <v>998981924</v>
      </c>
      <c r="P216" s="74">
        <v>1042256799</v>
      </c>
      <c r="Q216" s="74">
        <v>998981924</v>
      </c>
      <c r="R216" s="74">
        <v>1042256799</v>
      </c>
      <c r="S216" s="74">
        <v>998981924</v>
      </c>
    </row>
    <row r="217" spans="1:19" x14ac:dyDescent="0.35">
      <c r="A217" s="74" t="s">
        <v>223</v>
      </c>
      <c r="B217" s="74">
        <v>37</v>
      </c>
      <c r="C217" s="74" t="s">
        <v>1600</v>
      </c>
      <c r="D217" s="74">
        <v>37907</v>
      </c>
      <c r="E217" s="74" t="s">
        <v>2026</v>
      </c>
      <c r="F217" s="74">
        <v>356651746</v>
      </c>
      <c r="G217" s="74">
        <v>356651746</v>
      </c>
      <c r="H217" s="74">
        <v>356651746</v>
      </c>
      <c r="I217" s="74" t="s">
        <v>2829</v>
      </c>
      <c r="J217" s="74" t="s">
        <v>2832</v>
      </c>
      <c r="K217" s="74">
        <v>18534817</v>
      </c>
      <c r="L217" s="74">
        <v>0</v>
      </c>
      <c r="M217" s="74">
        <v>375186563</v>
      </c>
      <c r="N217" s="74">
        <v>375186563</v>
      </c>
      <c r="O217" s="74">
        <v>356651746</v>
      </c>
      <c r="P217" s="74">
        <v>375186563</v>
      </c>
      <c r="Q217" s="74">
        <v>356651746</v>
      </c>
      <c r="R217" s="74">
        <v>375186563</v>
      </c>
      <c r="S217" s="74">
        <v>356651746</v>
      </c>
    </row>
    <row r="218" spans="1:19" x14ac:dyDescent="0.35">
      <c r="A218" s="74" t="s">
        <v>224</v>
      </c>
      <c r="B218" s="74">
        <v>37</v>
      </c>
      <c r="C218" s="74" t="s">
        <v>1600</v>
      </c>
      <c r="D218" s="74">
        <v>37908</v>
      </c>
      <c r="E218" s="74" t="s">
        <v>2027</v>
      </c>
      <c r="F218" s="74">
        <v>64400485</v>
      </c>
      <c r="G218" s="74">
        <v>66204685</v>
      </c>
      <c r="H218" s="74">
        <v>64400485</v>
      </c>
      <c r="I218" s="74" t="s">
        <v>2829</v>
      </c>
      <c r="J218" s="74" t="s">
        <v>2833</v>
      </c>
      <c r="K218" s="74">
        <v>2309670</v>
      </c>
      <c r="L218" s="74">
        <v>0</v>
      </c>
      <c r="M218" s="74">
        <v>66710155</v>
      </c>
      <c r="N218" s="74">
        <v>66710155</v>
      </c>
      <c r="O218" s="74">
        <v>64400485</v>
      </c>
      <c r="P218" s="74">
        <v>66710155</v>
      </c>
      <c r="Q218" s="74">
        <v>64400485</v>
      </c>
      <c r="R218" s="74">
        <v>66710155</v>
      </c>
      <c r="S218" s="74">
        <v>64400485</v>
      </c>
    </row>
    <row r="219" spans="1:19" x14ac:dyDescent="0.35">
      <c r="A219" s="74" t="s">
        <v>225</v>
      </c>
      <c r="B219" s="74">
        <v>37</v>
      </c>
      <c r="C219" s="74" t="s">
        <v>1600</v>
      </c>
      <c r="D219" s="74">
        <v>37909</v>
      </c>
      <c r="E219" s="74" t="s">
        <v>1835</v>
      </c>
      <c r="F219" s="74">
        <v>75748757</v>
      </c>
      <c r="G219" s="74">
        <v>75748757</v>
      </c>
      <c r="H219" s="74">
        <v>75748757</v>
      </c>
      <c r="I219" s="74" t="s">
        <v>2829</v>
      </c>
      <c r="J219" s="74" t="s">
        <v>2832</v>
      </c>
      <c r="K219" s="74">
        <v>2734174</v>
      </c>
      <c r="L219" s="74">
        <v>0</v>
      </c>
      <c r="M219" s="74">
        <v>78482931</v>
      </c>
      <c r="N219" s="74">
        <v>78482931</v>
      </c>
      <c r="O219" s="74">
        <v>75748757</v>
      </c>
      <c r="P219" s="74">
        <v>78482931</v>
      </c>
      <c r="Q219" s="74">
        <v>75748757</v>
      </c>
      <c r="R219" s="74">
        <v>78482931</v>
      </c>
      <c r="S219" s="74">
        <v>75748757</v>
      </c>
    </row>
    <row r="220" spans="1:19" x14ac:dyDescent="0.35">
      <c r="A220" s="74" t="s">
        <v>226</v>
      </c>
      <c r="B220" s="74">
        <v>37</v>
      </c>
      <c r="C220" s="74" t="s">
        <v>1600</v>
      </c>
      <c r="D220" s="74">
        <v>201913</v>
      </c>
      <c r="E220" s="74" t="s">
        <v>2028</v>
      </c>
      <c r="F220" s="74">
        <v>48283111</v>
      </c>
      <c r="G220" s="74">
        <v>48283111</v>
      </c>
      <c r="H220" s="74">
        <v>48283111</v>
      </c>
      <c r="I220" s="74" t="s">
        <v>2829</v>
      </c>
      <c r="J220" s="74" t="s">
        <v>2832</v>
      </c>
      <c r="K220" s="74">
        <v>1371337</v>
      </c>
      <c r="L220" s="74">
        <v>1453254</v>
      </c>
      <c r="M220" s="74">
        <v>49654448</v>
      </c>
      <c r="N220" s="74">
        <v>48201194</v>
      </c>
      <c r="O220" s="74">
        <v>46829857</v>
      </c>
      <c r="P220" s="74">
        <v>49654448</v>
      </c>
      <c r="Q220" s="74">
        <v>48283111</v>
      </c>
      <c r="R220" s="74">
        <v>48201194</v>
      </c>
      <c r="S220" s="74">
        <v>46829857</v>
      </c>
    </row>
    <row r="221" spans="1:19" x14ac:dyDescent="0.35">
      <c r="A221" s="74" t="s">
        <v>227</v>
      </c>
      <c r="B221" s="74">
        <v>37</v>
      </c>
      <c r="C221" s="74" t="s">
        <v>1600</v>
      </c>
      <c r="D221" s="74">
        <v>212902</v>
      </c>
      <c r="E221" s="74" t="s">
        <v>2029</v>
      </c>
      <c r="F221" s="74">
        <v>308672749</v>
      </c>
      <c r="G221" s="74">
        <v>308672749</v>
      </c>
      <c r="H221" s="74">
        <v>308672749</v>
      </c>
      <c r="I221" s="74" t="s">
        <v>2829</v>
      </c>
      <c r="J221" s="74" t="s">
        <v>2832</v>
      </c>
      <c r="K221" s="74">
        <v>8099959</v>
      </c>
      <c r="L221" s="74">
        <v>0</v>
      </c>
      <c r="M221" s="74">
        <v>316772708</v>
      </c>
      <c r="N221" s="74">
        <v>316772708</v>
      </c>
      <c r="O221" s="74">
        <v>308672749</v>
      </c>
      <c r="P221" s="74">
        <v>316772708</v>
      </c>
      <c r="Q221" s="74">
        <v>308672749</v>
      </c>
      <c r="R221" s="74">
        <v>316772708</v>
      </c>
      <c r="S221" s="74">
        <v>308672749</v>
      </c>
    </row>
    <row r="222" spans="1:19" x14ac:dyDescent="0.35">
      <c r="A222" s="74" t="s">
        <v>228</v>
      </c>
      <c r="B222" s="74">
        <v>37</v>
      </c>
      <c r="C222" s="74" t="s">
        <v>1600</v>
      </c>
      <c r="D222" s="74">
        <v>212904</v>
      </c>
      <c r="E222" s="74" t="s">
        <v>2030</v>
      </c>
      <c r="F222" s="74">
        <v>135616690</v>
      </c>
      <c r="G222" s="74">
        <v>135616690</v>
      </c>
      <c r="H222" s="74">
        <v>135616690</v>
      </c>
      <c r="I222" s="74" t="s">
        <v>2829</v>
      </c>
      <c r="J222" s="74" t="s">
        <v>2832</v>
      </c>
      <c r="K222" s="74">
        <v>4663804</v>
      </c>
      <c r="L222" s="74">
        <v>0</v>
      </c>
      <c r="M222" s="74">
        <v>140280494</v>
      </c>
      <c r="N222" s="74">
        <v>140280494</v>
      </c>
      <c r="O222" s="74">
        <v>135616690</v>
      </c>
      <c r="P222" s="74">
        <v>140280494</v>
      </c>
      <c r="Q222" s="74">
        <v>135616690</v>
      </c>
      <c r="R222" s="74">
        <v>140280494</v>
      </c>
      <c r="S222" s="74">
        <v>135616690</v>
      </c>
    </row>
    <row r="223" spans="1:19" x14ac:dyDescent="0.35">
      <c r="A223" s="74" t="s">
        <v>229</v>
      </c>
      <c r="B223" s="74">
        <v>38</v>
      </c>
      <c r="C223" s="74" t="s">
        <v>1601</v>
      </c>
      <c r="D223" s="74">
        <v>38901</v>
      </c>
      <c r="E223" s="74" t="s">
        <v>2031</v>
      </c>
      <c r="F223" s="74">
        <v>389565272</v>
      </c>
      <c r="G223" s="74">
        <v>387304084</v>
      </c>
      <c r="H223" s="74">
        <v>389565272</v>
      </c>
      <c r="I223" s="74" t="s">
        <v>2829</v>
      </c>
      <c r="J223" s="74" t="s">
        <v>2833</v>
      </c>
      <c r="K223" s="74">
        <v>11774465</v>
      </c>
      <c r="L223" s="74">
        <v>0</v>
      </c>
      <c r="M223" s="74">
        <v>401339737</v>
      </c>
      <c r="N223" s="74">
        <v>401339737</v>
      </c>
      <c r="O223" s="74">
        <v>389565272</v>
      </c>
      <c r="P223" s="74">
        <v>401339737</v>
      </c>
      <c r="Q223" s="74">
        <v>389565272</v>
      </c>
      <c r="R223" s="74">
        <v>401339737</v>
      </c>
      <c r="S223" s="74">
        <v>389565272</v>
      </c>
    </row>
    <row r="224" spans="1:19" x14ac:dyDescent="0.35">
      <c r="A224" s="74" t="s">
        <v>230</v>
      </c>
      <c r="B224" s="74">
        <v>38</v>
      </c>
      <c r="C224" s="74" t="s">
        <v>1601</v>
      </c>
      <c r="D224" s="74">
        <v>44902</v>
      </c>
      <c r="E224" s="74" t="s">
        <v>2032</v>
      </c>
      <c r="F224" s="74">
        <v>21165861</v>
      </c>
      <c r="G224" s="74">
        <v>19614697</v>
      </c>
      <c r="H224" s="74">
        <v>21165861</v>
      </c>
      <c r="I224" s="74" t="s">
        <v>2829</v>
      </c>
      <c r="J224" s="74" t="s">
        <v>2833</v>
      </c>
      <c r="K224" s="74">
        <v>30848</v>
      </c>
      <c r="L224" s="74">
        <v>0</v>
      </c>
      <c r="M224" s="74">
        <v>21196709</v>
      </c>
      <c r="N224" s="74">
        <v>21196709</v>
      </c>
      <c r="O224" s="74">
        <v>21165861</v>
      </c>
      <c r="P224" s="74">
        <v>21196709</v>
      </c>
      <c r="Q224" s="74">
        <v>21165861</v>
      </c>
      <c r="R224" s="74">
        <v>21196709</v>
      </c>
      <c r="S224" s="74">
        <v>21165861</v>
      </c>
    </row>
    <row r="225" spans="1:19" x14ac:dyDescent="0.35">
      <c r="A225" s="74" t="s">
        <v>231</v>
      </c>
      <c r="B225" s="74">
        <v>38</v>
      </c>
      <c r="C225" s="74" t="s">
        <v>1601</v>
      </c>
      <c r="D225" s="74">
        <v>96904</v>
      </c>
      <c r="E225" s="74" t="s">
        <v>2033</v>
      </c>
      <c r="F225" s="74">
        <v>4268303</v>
      </c>
      <c r="G225" s="74">
        <v>4268303</v>
      </c>
      <c r="H225" s="74">
        <v>4268303</v>
      </c>
      <c r="I225" s="74" t="s">
        <v>2829</v>
      </c>
      <c r="J225" s="74" t="s">
        <v>2833</v>
      </c>
      <c r="K225" s="74">
        <v>0</v>
      </c>
      <c r="L225" s="74">
        <v>0</v>
      </c>
      <c r="M225" s="74">
        <v>4268303</v>
      </c>
      <c r="N225" s="74">
        <v>4268303</v>
      </c>
      <c r="O225" s="74">
        <v>4268303</v>
      </c>
      <c r="P225" s="74">
        <v>4268303</v>
      </c>
      <c r="Q225" s="74">
        <v>4268303</v>
      </c>
      <c r="R225" s="74">
        <v>4268303</v>
      </c>
      <c r="S225" s="74">
        <v>4268303</v>
      </c>
    </row>
    <row r="226" spans="1:19" x14ac:dyDescent="0.35">
      <c r="A226" s="74" t="s">
        <v>232</v>
      </c>
      <c r="B226" s="74">
        <v>39</v>
      </c>
      <c r="C226" s="74" t="s">
        <v>1602</v>
      </c>
      <c r="D226" s="74">
        <v>5904</v>
      </c>
      <c r="E226" s="74" t="s">
        <v>1842</v>
      </c>
      <c r="F226" s="74">
        <v>11769238</v>
      </c>
      <c r="G226" s="74">
        <v>11517134</v>
      </c>
      <c r="H226" s="74">
        <v>11769238</v>
      </c>
      <c r="I226" s="74" t="s">
        <v>2829</v>
      </c>
      <c r="J226" s="74" t="s">
        <v>2833</v>
      </c>
      <c r="K226" s="74">
        <v>620000</v>
      </c>
      <c r="L226" s="74">
        <v>0</v>
      </c>
      <c r="M226" s="74">
        <v>12389238</v>
      </c>
      <c r="N226" s="74">
        <v>12389238</v>
      </c>
      <c r="O226" s="74">
        <v>11769238</v>
      </c>
      <c r="P226" s="74">
        <v>12389238</v>
      </c>
      <c r="Q226" s="74">
        <v>11769238</v>
      </c>
      <c r="R226" s="74">
        <v>12389238</v>
      </c>
      <c r="S226" s="74">
        <v>11769238</v>
      </c>
    </row>
    <row r="227" spans="1:19" x14ac:dyDescent="0.35">
      <c r="A227" s="74" t="s">
        <v>233</v>
      </c>
      <c r="B227" s="74">
        <v>39</v>
      </c>
      <c r="C227" s="74" t="s">
        <v>1602</v>
      </c>
      <c r="D227" s="74">
        <v>39902</v>
      </c>
      <c r="E227" s="74" t="s">
        <v>2034</v>
      </c>
      <c r="F227" s="74">
        <v>297649750</v>
      </c>
      <c r="G227" s="74">
        <v>284720796</v>
      </c>
      <c r="H227" s="74">
        <v>297649750</v>
      </c>
      <c r="I227" s="74" t="s">
        <v>2829</v>
      </c>
      <c r="J227" s="74" t="s">
        <v>2833</v>
      </c>
      <c r="K227" s="74">
        <v>12863610</v>
      </c>
      <c r="L227" s="74">
        <v>0</v>
      </c>
      <c r="M227" s="74">
        <v>310513360</v>
      </c>
      <c r="N227" s="74">
        <v>310513360</v>
      </c>
      <c r="O227" s="74">
        <v>297649750</v>
      </c>
      <c r="P227" s="74">
        <v>310513360</v>
      </c>
      <c r="Q227" s="74">
        <v>297649750</v>
      </c>
      <c r="R227" s="74">
        <v>310513360</v>
      </c>
      <c r="S227" s="74">
        <v>297649750</v>
      </c>
    </row>
    <row r="228" spans="1:19" x14ac:dyDescent="0.35">
      <c r="A228" s="74" t="s">
        <v>234</v>
      </c>
      <c r="B228" s="74">
        <v>39</v>
      </c>
      <c r="C228" s="74" t="s">
        <v>1602</v>
      </c>
      <c r="D228" s="74">
        <v>39903</v>
      </c>
      <c r="E228" s="74" t="s">
        <v>2035</v>
      </c>
      <c r="F228" s="74">
        <v>124232531</v>
      </c>
      <c r="G228" s="74">
        <v>119889421</v>
      </c>
      <c r="H228" s="74">
        <v>124232531</v>
      </c>
      <c r="I228" s="74" t="s">
        <v>2829</v>
      </c>
      <c r="J228" s="74" t="s">
        <v>2833</v>
      </c>
      <c r="K228" s="74">
        <v>6767100</v>
      </c>
      <c r="L228" s="74">
        <v>0</v>
      </c>
      <c r="M228" s="74">
        <v>130999631</v>
      </c>
      <c r="N228" s="74">
        <v>130999631</v>
      </c>
      <c r="O228" s="74">
        <v>124232531</v>
      </c>
      <c r="P228" s="74">
        <v>130999631</v>
      </c>
      <c r="Q228" s="74">
        <v>124232531</v>
      </c>
      <c r="R228" s="74">
        <v>130999631</v>
      </c>
      <c r="S228" s="74">
        <v>124232531</v>
      </c>
    </row>
    <row r="229" spans="1:19" x14ac:dyDescent="0.35">
      <c r="A229" s="74" t="s">
        <v>235</v>
      </c>
      <c r="B229" s="74">
        <v>39</v>
      </c>
      <c r="C229" s="74" t="s">
        <v>1602</v>
      </c>
      <c r="D229" s="74">
        <v>39904</v>
      </c>
      <c r="E229" s="74" t="s">
        <v>2036</v>
      </c>
      <c r="F229" s="74">
        <v>133331824</v>
      </c>
      <c r="G229" s="74">
        <v>130668825</v>
      </c>
      <c r="H229" s="74">
        <v>133331824</v>
      </c>
      <c r="I229" s="74" t="s">
        <v>2829</v>
      </c>
      <c r="J229" s="74" t="s">
        <v>2833</v>
      </c>
      <c r="K229" s="74">
        <v>1612090</v>
      </c>
      <c r="L229" s="74">
        <v>0</v>
      </c>
      <c r="M229" s="74">
        <v>134943914</v>
      </c>
      <c r="N229" s="74">
        <v>134943914</v>
      </c>
      <c r="O229" s="74">
        <v>133331824</v>
      </c>
      <c r="P229" s="74">
        <v>134943914</v>
      </c>
      <c r="Q229" s="74">
        <v>133331824</v>
      </c>
      <c r="R229" s="74">
        <v>134943914</v>
      </c>
      <c r="S229" s="74">
        <v>133331824</v>
      </c>
    </row>
    <row r="230" spans="1:19" x14ac:dyDescent="0.35">
      <c r="A230" s="74" t="s">
        <v>236</v>
      </c>
      <c r="B230" s="74">
        <v>39</v>
      </c>
      <c r="C230" s="74" t="s">
        <v>1602</v>
      </c>
      <c r="D230" s="74">
        <v>39905</v>
      </c>
      <c r="E230" s="74" t="s">
        <v>2037</v>
      </c>
      <c r="F230" s="74">
        <v>71581782</v>
      </c>
      <c r="G230" s="74">
        <v>69954482</v>
      </c>
      <c r="H230" s="74">
        <v>71581782</v>
      </c>
      <c r="I230" s="74" t="s">
        <v>2829</v>
      </c>
      <c r="J230" s="74" t="s">
        <v>2833</v>
      </c>
      <c r="K230" s="74">
        <v>2083790</v>
      </c>
      <c r="L230" s="74">
        <v>0</v>
      </c>
      <c r="M230" s="74">
        <v>73665572</v>
      </c>
      <c r="N230" s="74">
        <v>73665572</v>
      </c>
      <c r="O230" s="74">
        <v>71581782</v>
      </c>
      <c r="P230" s="74">
        <v>369733842</v>
      </c>
      <c r="Q230" s="74">
        <v>367650052</v>
      </c>
      <c r="R230" s="74">
        <v>369733842</v>
      </c>
      <c r="S230" s="74">
        <v>367650052</v>
      </c>
    </row>
    <row r="231" spans="1:19" x14ac:dyDescent="0.35">
      <c r="A231" s="74" t="s">
        <v>237</v>
      </c>
      <c r="B231" s="74">
        <v>39</v>
      </c>
      <c r="C231" s="74" t="s">
        <v>1602</v>
      </c>
      <c r="D231" s="74">
        <v>169901</v>
      </c>
      <c r="E231" s="74" t="s">
        <v>2038</v>
      </c>
      <c r="F231" s="74">
        <v>8003161</v>
      </c>
      <c r="G231" s="74">
        <v>8003161</v>
      </c>
      <c r="H231" s="74">
        <v>8003161</v>
      </c>
      <c r="I231" s="74" t="s">
        <v>2829</v>
      </c>
      <c r="J231" s="74" t="s">
        <v>2833</v>
      </c>
      <c r="K231" s="74">
        <v>286250</v>
      </c>
      <c r="L231" s="74">
        <v>0</v>
      </c>
      <c r="M231" s="74">
        <v>8289411</v>
      </c>
      <c r="N231" s="74">
        <v>8289411</v>
      </c>
      <c r="O231" s="74">
        <v>8003161</v>
      </c>
      <c r="P231" s="74">
        <v>8289411</v>
      </c>
      <c r="Q231" s="74">
        <v>8003161</v>
      </c>
      <c r="R231" s="74">
        <v>8289411</v>
      </c>
      <c r="S231" s="74">
        <v>8003161</v>
      </c>
    </row>
    <row r="232" spans="1:19" x14ac:dyDescent="0.35">
      <c r="A232" s="74" t="s">
        <v>238</v>
      </c>
      <c r="B232" s="74">
        <v>39</v>
      </c>
      <c r="C232" s="74" t="s">
        <v>1602</v>
      </c>
      <c r="D232" s="74">
        <v>169906</v>
      </c>
      <c r="E232" s="74" t="s">
        <v>2039</v>
      </c>
      <c r="F232" s="74">
        <v>1470046</v>
      </c>
      <c r="G232" s="74">
        <v>1470046</v>
      </c>
      <c r="H232" s="74">
        <v>1470046</v>
      </c>
      <c r="I232" s="74" t="s">
        <v>2829</v>
      </c>
      <c r="J232" s="74" t="s">
        <v>2833</v>
      </c>
      <c r="K232" s="74">
        <v>30000</v>
      </c>
      <c r="L232" s="74">
        <v>0</v>
      </c>
      <c r="M232" s="74">
        <v>1500046</v>
      </c>
      <c r="N232" s="74">
        <v>1500046</v>
      </c>
      <c r="O232" s="74">
        <v>1470046</v>
      </c>
      <c r="P232" s="74">
        <v>1500046</v>
      </c>
      <c r="Q232" s="74">
        <v>1470046</v>
      </c>
      <c r="R232" s="74">
        <v>1500046</v>
      </c>
      <c r="S232" s="74">
        <v>1470046</v>
      </c>
    </row>
    <row r="233" spans="1:19" x14ac:dyDescent="0.35">
      <c r="A233" s="74" t="s">
        <v>239</v>
      </c>
      <c r="B233" s="74">
        <v>39</v>
      </c>
      <c r="C233" s="74" t="s">
        <v>1602</v>
      </c>
      <c r="D233" s="74">
        <v>243901</v>
      </c>
      <c r="E233" s="74" t="s">
        <v>2040</v>
      </c>
      <c r="F233" s="74">
        <v>12004330</v>
      </c>
      <c r="G233" s="74">
        <v>12004330</v>
      </c>
      <c r="H233" s="74">
        <v>12004330</v>
      </c>
      <c r="I233" s="74" t="s">
        <v>2829</v>
      </c>
      <c r="J233" s="74" t="s">
        <v>2833</v>
      </c>
      <c r="K233" s="74">
        <v>438910</v>
      </c>
      <c r="L233" s="74">
        <v>0</v>
      </c>
      <c r="M233" s="74">
        <v>12443240</v>
      </c>
      <c r="N233" s="74">
        <v>12443240</v>
      </c>
      <c r="O233" s="74">
        <v>12004330</v>
      </c>
      <c r="P233" s="74">
        <v>12443240</v>
      </c>
      <c r="Q233" s="74">
        <v>12004330</v>
      </c>
      <c r="R233" s="74">
        <v>12443240</v>
      </c>
      <c r="S233" s="74">
        <v>12004330</v>
      </c>
    </row>
    <row r="234" spans="1:19" x14ac:dyDescent="0.35">
      <c r="A234" s="74" t="s">
        <v>240</v>
      </c>
      <c r="B234" s="74">
        <v>40</v>
      </c>
      <c r="C234" s="74" t="s">
        <v>1603</v>
      </c>
      <c r="D234" s="74">
        <v>40901</v>
      </c>
      <c r="E234" s="74" t="s">
        <v>2041</v>
      </c>
      <c r="F234" s="74">
        <v>53981148</v>
      </c>
      <c r="G234" s="74">
        <v>59757698</v>
      </c>
      <c r="H234" s="74">
        <v>59757698</v>
      </c>
      <c r="I234" s="74" t="s">
        <v>2830</v>
      </c>
      <c r="J234" s="74" t="s">
        <v>2836</v>
      </c>
      <c r="K234" s="74">
        <v>1544480</v>
      </c>
      <c r="L234" s="74">
        <v>0</v>
      </c>
      <c r="M234" s="74">
        <v>61302178</v>
      </c>
      <c r="N234" s="74">
        <v>61302178</v>
      </c>
      <c r="O234" s="74">
        <v>59757698</v>
      </c>
      <c r="P234" s="74">
        <v>61302178</v>
      </c>
      <c r="Q234" s="74">
        <v>59757698</v>
      </c>
      <c r="R234" s="74">
        <v>61302178</v>
      </c>
      <c r="S234" s="74">
        <v>59757698</v>
      </c>
    </row>
    <row r="235" spans="1:19" x14ac:dyDescent="0.35">
      <c r="A235" s="74" t="s">
        <v>241</v>
      </c>
      <c r="B235" s="74">
        <v>40</v>
      </c>
      <c r="C235" s="74" t="s">
        <v>1603</v>
      </c>
      <c r="D235" s="74">
        <v>40902</v>
      </c>
      <c r="E235" s="74" t="s">
        <v>2042</v>
      </c>
      <c r="F235" s="74">
        <v>238004821</v>
      </c>
      <c r="G235" s="74">
        <v>237460887</v>
      </c>
      <c r="H235" s="74">
        <v>238004821</v>
      </c>
      <c r="I235" s="74" t="s">
        <v>2829</v>
      </c>
      <c r="J235" s="74" t="s">
        <v>2833</v>
      </c>
      <c r="K235" s="74">
        <v>821559</v>
      </c>
      <c r="L235" s="74">
        <v>0</v>
      </c>
      <c r="M235" s="74">
        <v>238826380</v>
      </c>
      <c r="N235" s="74">
        <v>238826380</v>
      </c>
      <c r="O235" s="74">
        <v>238004821</v>
      </c>
      <c r="P235" s="74">
        <v>238826380</v>
      </c>
      <c r="Q235" s="74">
        <v>238004821</v>
      </c>
      <c r="R235" s="74">
        <v>238826380</v>
      </c>
      <c r="S235" s="74">
        <v>238004821</v>
      </c>
    </row>
    <row r="236" spans="1:19" x14ac:dyDescent="0.35">
      <c r="A236" s="74" t="s">
        <v>242</v>
      </c>
      <c r="B236" s="74">
        <v>40</v>
      </c>
      <c r="C236" s="74" t="s">
        <v>1603</v>
      </c>
      <c r="D236" s="74">
        <v>140908</v>
      </c>
      <c r="E236" s="74" t="s">
        <v>1864</v>
      </c>
      <c r="F236" s="74">
        <v>1660644</v>
      </c>
      <c r="G236" s="74">
        <v>1660644</v>
      </c>
      <c r="H236" s="74">
        <v>1660644</v>
      </c>
      <c r="I236" s="74" t="s">
        <v>2829</v>
      </c>
      <c r="J236" s="74" t="s">
        <v>2832</v>
      </c>
      <c r="K236" s="74">
        <v>20000</v>
      </c>
      <c r="L236" s="74">
        <v>0</v>
      </c>
      <c r="M236" s="74">
        <v>1680644</v>
      </c>
      <c r="N236" s="74">
        <v>1680644</v>
      </c>
      <c r="O236" s="74">
        <v>1660644</v>
      </c>
      <c r="P236" s="74">
        <v>1680644</v>
      </c>
      <c r="Q236" s="74">
        <v>1660644</v>
      </c>
      <c r="R236" s="74">
        <v>1680644</v>
      </c>
      <c r="S236" s="74">
        <v>1660644</v>
      </c>
    </row>
    <row r="237" spans="1:19" x14ac:dyDescent="0.35">
      <c r="A237" s="74" t="s">
        <v>243</v>
      </c>
      <c r="B237" s="74">
        <v>41</v>
      </c>
      <c r="C237" s="74" t="s">
        <v>1604</v>
      </c>
      <c r="D237" s="74">
        <v>41901</v>
      </c>
      <c r="E237" s="74" t="s">
        <v>2043</v>
      </c>
      <c r="F237" s="74">
        <v>73464283</v>
      </c>
      <c r="G237" s="74">
        <v>77721094</v>
      </c>
      <c r="H237" s="74">
        <v>77721094</v>
      </c>
      <c r="I237" s="74" t="s">
        <v>2830</v>
      </c>
      <c r="J237" s="74" t="s">
        <v>2836</v>
      </c>
      <c r="K237" s="74">
        <v>3167110</v>
      </c>
      <c r="L237" s="74">
        <v>0</v>
      </c>
      <c r="M237" s="74">
        <v>80888204</v>
      </c>
      <c r="N237" s="74">
        <v>80888204</v>
      </c>
      <c r="O237" s="74">
        <v>77721094</v>
      </c>
      <c r="P237" s="74">
        <v>80888204</v>
      </c>
      <c r="Q237" s="74">
        <v>77721094</v>
      </c>
      <c r="R237" s="74">
        <v>80888204</v>
      </c>
      <c r="S237" s="74">
        <v>77721094</v>
      </c>
    </row>
    <row r="238" spans="1:19" x14ac:dyDescent="0.35">
      <c r="A238" s="74" t="s">
        <v>244</v>
      </c>
      <c r="B238" s="74">
        <v>41</v>
      </c>
      <c r="C238" s="74" t="s">
        <v>1604</v>
      </c>
      <c r="D238" s="74">
        <v>41902</v>
      </c>
      <c r="E238" s="74" t="s">
        <v>2044</v>
      </c>
      <c r="F238" s="74">
        <v>151785583</v>
      </c>
      <c r="G238" s="74">
        <v>162011014</v>
      </c>
      <c r="H238" s="74">
        <v>151785583</v>
      </c>
      <c r="I238" s="74" t="s">
        <v>2829</v>
      </c>
      <c r="J238" s="74" t="s">
        <v>2834</v>
      </c>
      <c r="K238" s="74">
        <v>3886720</v>
      </c>
      <c r="L238" s="74">
        <v>2719035</v>
      </c>
      <c r="M238" s="74">
        <v>155672303</v>
      </c>
      <c r="N238" s="74">
        <v>152953268</v>
      </c>
      <c r="O238" s="74">
        <v>149066548</v>
      </c>
      <c r="P238" s="74">
        <v>239366703</v>
      </c>
      <c r="Q238" s="74">
        <v>235479983</v>
      </c>
      <c r="R238" s="74">
        <v>236647668</v>
      </c>
      <c r="S238" s="74">
        <v>232760948</v>
      </c>
    </row>
    <row r="239" spans="1:19" x14ac:dyDescent="0.35">
      <c r="A239" s="74" t="s">
        <v>245</v>
      </c>
      <c r="B239" s="74">
        <v>41</v>
      </c>
      <c r="C239" s="74" t="s">
        <v>1604</v>
      </c>
      <c r="D239" s="74">
        <v>177903</v>
      </c>
      <c r="E239" s="74" t="s">
        <v>2045</v>
      </c>
      <c r="F239" s="74">
        <v>17890248</v>
      </c>
      <c r="G239" s="74">
        <v>20621873</v>
      </c>
      <c r="H239" s="74">
        <v>20621873</v>
      </c>
      <c r="I239" s="74" t="s">
        <v>2830</v>
      </c>
      <c r="J239" s="74" t="s">
        <v>2836</v>
      </c>
      <c r="K239" s="74">
        <v>598710</v>
      </c>
      <c r="L239" s="74">
        <v>0</v>
      </c>
      <c r="M239" s="74">
        <v>21220583</v>
      </c>
      <c r="N239" s="74">
        <v>21220583</v>
      </c>
      <c r="O239" s="74">
        <v>20621873</v>
      </c>
      <c r="P239" s="74">
        <v>21220583</v>
      </c>
      <c r="Q239" s="74">
        <v>20621873</v>
      </c>
      <c r="R239" s="74">
        <v>21220583</v>
      </c>
      <c r="S239" s="74">
        <v>20621873</v>
      </c>
    </row>
    <row r="240" spans="1:19" x14ac:dyDescent="0.35">
      <c r="A240" s="74" t="s">
        <v>246</v>
      </c>
      <c r="B240" s="74">
        <v>41</v>
      </c>
      <c r="C240" s="74" t="s">
        <v>1604</v>
      </c>
      <c r="D240" s="74">
        <v>226905</v>
      </c>
      <c r="E240" s="74" t="s">
        <v>2046</v>
      </c>
      <c r="F240" s="74">
        <v>14117084</v>
      </c>
      <c r="G240" s="74">
        <v>16132958</v>
      </c>
      <c r="H240" s="74">
        <v>14117084</v>
      </c>
      <c r="I240" s="74" t="s">
        <v>2829</v>
      </c>
      <c r="J240" s="74" t="s">
        <v>2834</v>
      </c>
      <c r="K240" s="74">
        <v>120780</v>
      </c>
      <c r="L240" s="74">
        <v>0</v>
      </c>
      <c r="M240" s="74">
        <v>14237864</v>
      </c>
      <c r="N240" s="74">
        <v>14237864</v>
      </c>
      <c r="O240" s="74">
        <v>14117084</v>
      </c>
      <c r="P240" s="74">
        <v>14237864</v>
      </c>
      <c r="Q240" s="74">
        <v>14117084</v>
      </c>
      <c r="R240" s="74">
        <v>14237864</v>
      </c>
      <c r="S240" s="74">
        <v>14117084</v>
      </c>
    </row>
    <row r="241" spans="1:19" x14ac:dyDescent="0.35">
      <c r="A241" s="74" t="s">
        <v>247</v>
      </c>
      <c r="B241" s="74">
        <v>42</v>
      </c>
      <c r="C241" s="74" t="s">
        <v>1605</v>
      </c>
      <c r="D241" s="74">
        <v>25901</v>
      </c>
      <c r="E241" s="74" t="s">
        <v>1962</v>
      </c>
      <c r="F241" s="74">
        <v>1556476</v>
      </c>
      <c r="G241" s="74">
        <v>1556476</v>
      </c>
      <c r="H241" s="74">
        <v>1556476</v>
      </c>
      <c r="I241" s="74" t="s">
        <v>2829</v>
      </c>
      <c r="J241" s="74" t="s">
        <v>2832</v>
      </c>
      <c r="K241" s="74">
        <v>75440</v>
      </c>
      <c r="L241" s="74">
        <v>0</v>
      </c>
      <c r="M241" s="74">
        <v>1631916</v>
      </c>
      <c r="N241" s="74">
        <v>1631916</v>
      </c>
      <c r="O241" s="74">
        <v>1556476</v>
      </c>
      <c r="P241" s="74">
        <v>1631916</v>
      </c>
      <c r="Q241" s="74">
        <v>1556476</v>
      </c>
      <c r="R241" s="74">
        <v>1631916</v>
      </c>
      <c r="S241" s="74">
        <v>1556476</v>
      </c>
    </row>
    <row r="242" spans="1:19" x14ac:dyDescent="0.35">
      <c r="A242" s="74" t="s">
        <v>248</v>
      </c>
      <c r="B242" s="74">
        <v>42</v>
      </c>
      <c r="C242" s="74" t="s">
        <v>1605</v>
      </c>
      <c r="D242" s="74">
        <v>30901</v>
      </c>
      <c r="E242" s="74" t="s">
        <v>1969</v>
      </c>
      <c r="F242" s="74">
        <v>4426180</v>
      </c>
      <c r="G242" s="74">
        <v>4426180</v>
      </c>
      <c r="H242" s="74">
        <v>4426180</v>
      </c>
      <c r="I242" s="74" t="s">
        <v>2829</v>
      </c>
      <c r="J242" s="74" t="s">
        <v>2832</v>
      </c>
      <c r="K242" s="74">
        <v>177660</v>
      </c>
      <c r="L242" s="74">
        <v>0</v>
      </c>
      <c r="M242" s="74">
        <v>4603840</v>
      </c>
      <c r="N242" s="74">
        <v>4603840</v>
      </c>
      <c r="O242" s="74">
        <v>4426180</v>
      </c>
      <c r="P242" s="74">
        <v>4603840</v>
      </c>
      <c r="Q242" s="74">
        <v>4426180</v>
      </c>
      <c r="R242" s="74">
        <v>4603840</v>
      </c>
      <c r="S242" s="74">
        <v>4426180</v>
      </c>
    </row>
    <row r="243" spans="1:19" x14ac:dyDescent="0.35">
      <c r="A243" s="74" t="s">
        <v>249</v>
      </c>
      <c r="B243" s="74">
        <v>42</v>
      </c>
      <c r="C243" s="74" t="s">
        <v>1605</v>
      </c>
      <c r="D243" s="74">
        <v>42901</v>
      </c>
      <c r="E243" s="74" t="s">
        <v>2047</v>
      </c>
      <c r="F243" s="74">
        <v>175922863</v>
      </c>
      <c r="G243" s="74">
        <v>175922863</v>
      </c>
      <c r="H243" s="74">
        <v>175922863</v>
      </c>
      <c r="I243" s="74" t="s">
        <v>2829</v>
      </c>
      <c r="J243" s="74" t="s">
        <v>2832</v>
      </c>
      <c r="K243" s="74">
        <v>10129031</v>
      </c>
      <c r="L243" s="74">
        <v>0</v>
      </c>
      <c r="M243" s="74">
        <v>186051894</v>
      </c>
      <c r="N243" s="74">
        <v>186051894</v>
      </c>
      <c r="O243" s="74">
        <v>175922863</v>
      </c>
      <c r="P243" s="74">
        <v>186051894</v>
      </c>
      <c r="Q243" s="74">
        <v>175922863</v>
      </c>
      <c r="R243" s="74">
        <v>186051894</v>
      </c>
      <c r="S243" s="74">
        <v>175922863</v>
      </c>
    </row>
    <row r="244" spans="1:19" x14ac:dyDescent="0.35">
      <c r="A244" s="74" t="s">
        <v>250</v>
      </c>
      <c r="B244" s="74">
        <v>42</v>
      </c>
      <c r="C244" s="74" t="s">
        <v>1605</v>
      </c>
      <c r="D244" s="74">
        <v>42903</v>
      </c>
      <c r="E244" s="74" t="s">
        <v>2048</v>
      </c>
      <c r="F244" s="74">
        <v>90068618</v>
      </c>
      <c r="G244" s="74">
        <v>90068618</v>
      </c>
      <c r="H244" s="74">
        <v>90068618</v>
      </c>
      <c r="I244" s="74" t="s">
        <v>2829</v>
      </c>
      <c r="J244" s="74" t="s">
        <v>2832</v>
      </c>
      <c r="K244" s="74">
        <v>2917730</v>
      </c>
      <c r="L244" s="74">
        <v>0</v>
      </c>
      <c r="M244" s="74">
        <v>92986348</v>
      </c>
      <c r="N244" s="74">
        <v>92986348</v>
      </c>
      <c r="O244" s="74">
        <v>90068618</v>
      </c>
      <c r="P244" s="74">
        <v>92986348</v>
      </c>
      <c r="Q244" s="74">
        <v>90068618</v>
      </c>
      <c r="R244" s="74">
        <v>92986348</v>
      </c>
      <c r="S244" s="74">
        <v>90068618</v>
      </c>
    </row>
    <row r="245" spans="1:19" x14ac:dyDescent="0.35">
      <c r="A245" s="74" t="s">
        <v>251</v>
      </c>
      <c r="B245" s="74">
        <v>42</v>
      </c>
      <c r="C245" s="74" t="s">
        <v>1605</v>
      </c>
      <c r="D245" s="74">
        <v>42905</v>
      </c>
      <c r="E245" s="74" t="s">
        <v>2049</v>
      </c>
      <c r="F245" s="74">
        <v>98324561</v>
      </c>
      <c r="G245" s="74">
        <v>98324561</v>
      </c>
      <c r="H245" s="74">
        <v>98324561</v>
      </c>
      <c r="I245" s="74" t="s">
        <v>2829</v>
      </c>
      <c r="J245" s="74" t="s">
        <v>2832</v>
      </c>
      <c r="K245" s="74">
        <v>2354920</v>
      </c>
      <c r="L245" s="74">
        <v>0</v>
      </c>
      <c r="M245" s="74">
        <v>100679481</v>
      </c>
      <c r="N245" s="74">
        <v>100679481</v>
      </c>
      <c r="O245" s="74">
        <v>98324561</v>
      </c>
      <c r="P245" s="74">
        <v>100679481</v>
      </c>
      <c r="Q245" s="74">
        <v>98324561</v>
      </c>
      <c r="R245" s="74">
        <v>100679481</v>
      </c>
      <c r="S245" s="74">
        <v>98324561</v>
      </c>
    </row>
    <row r="246" spans="1:19" x14ac:dyDescent="0.35">
      <c r="A246" s="74" t="s">
        <v>252</v>
      </c>
      <c r="B246" s="74">
        <v>43</v>
      </c>
      <c r="C246" s="74" t="s">
        <v>1606</v>
      </c>
      <c r="D246" s="74">
        <v>43901</v>
      </c>
      <c r="E246" s="74" t="s">
        <v>2050</v>
      </c>
      <c r="F246" s="74">
        <v>11078249443</v>
      </c>
      <c r="G246" s="74">
        <v>11582153345</v>
      </c>
      <c r="H246" s="74">
        <v>11078249443</v>
      </c>
      <c r="I246" s="74" t="s">
        <v>2829</v>
      </c>
      <c r="J246" s="74" t="s">
        <v>2833</v>
      </c>
      <c r="K246" s="74">
        <v>211262964</v>
      </c>
      <c r="L246" s="74">
        <v>0</v>
      </c>
      <c r="M246" s="74">
        <v>11289512407</v>
      </c>
      <c r="N246" s="74">
        <v>11289512407</v>
      </c>
      <c r="O246" s="74">
        <v>11078249443</v>
      </c>
      <c r="P246" s="74">
        <v>11289512407</v>
      </c>
      <c r="Q246" s="74">
        <v>11078249443</v>
      </c>
      <c r="R246" s="74">
        <v>11289512407</v>
      </c>
      <c r="S246" s="74">
        <v>11078249443</v>
      </c>
    </row>
    <row r="247" spans="1:19" x14ac:dyDescent="0.35">
      <c r="A247" s="74" t="s">
        <v>253</v>
      </c>
      <c r="B247" s="74">
        <v>43</v>
      </c>
      <c r="C247" s="74" t="s">
        <v>1606</v>
      </c>
      <c r="D247" s="74">
        <v>43902</v>
      </c>
      <c r="E247" s="74" t="s">
        <v>2051</v>
      </c>
      <c r="F247" s="74">
        <v>848819352</v>
      </c>
      <c r="G247" s="74">
        <v>870040973</v>
      </c>
      <c r="H247" s="74">
        <v>848819352</v>
      </c>
      <c r="I247" s="74" t="s">
        <v>2829</v>
      </c>
      <c r="J247" s="74" t="s">
        <v>2833</v>
      </c>
      <c r="K247" s="74">
        <v>29530215</v>
      </c>
      <c r="L247" s="74">
        <v>0</v>
      </c>
      <c r="M247" s="74">
        <v>878349567</v>
      </c>
      <c r="N247" s="74">
        <v>878349567</v>
      </c>
      <c r="O247" s="74">
        <v>848819352</v>
      </c>
      <c r="P247" s="74">
        <v>878349567</v>
      </c>
      <c r="Q247" s="74">
        <v>848819352</v>
      </c>
      <c r="R247" s="74">
        <v>878349567</v>
      </c>
      <c r="S247" s="74">
        <v>848819352</v>
      </c>
    </row>
    <row r="248" spans="1:19" x14ac:dyDescent="0.35">
      <c r="A248" s="74" t="s">
        <v>254</v>
      </c>
      <c r="B248" s="74">
        <v>43</v>
      </c>
      <c r="C248" s="74" t="s">
        <v>1606</v>
      </c>
      <c r="D248" s="74">
        <v>43903</v>
      </c>
      <c r="E248" s="74" t="s">
        <v>2052</v>
      </c>
      <c r="F248" s="74">
        <v>964655059</v>
      </c>
      <c r="G248" s="74">
        <v>963785180</v>
      </c>
      <c r="H248" s="74">
        <v>964655059</v>
      </c>
      <c r="I248" s="74" t="s">
        <v>2829</v>
      </c>
      <c r="J248" s="74" t="s">
        <v>2833</v>
      </c>
      <c r="K248" s="74">
        <v>22316002</v>
      </c>
      <c r="L248" s="74">
        <v>0</v>
      </c>
      <c r="M248" s="74">
        <v>986971061</v>
      </c>
      <c r="N248" s="74">
        <v>986971061</v>
      </c>
      <c r="O248" s="74">
        <v>964655059</v>
      </c>
      <c r="P248" s="74">
        <v>986971061</v>
      </c>
      <c r="Q248" s="74">
        <v>964655059</v>
      </c>
      <c r="R248" s="74">
        <v>986971061</v>
      </c>
      <c r="S248" s="74">
        <v>964655059</v>
      </c>
    </row>
    <row r="249" spans="1:19" x14ac:dyDescent="0.35">
      <c r="A249" s="74" t="s">
        <v>255</v>
      </c>
      <c r="B249" s="74">
        <v>43</v>
      </c>
      <c r="C249" s="74" t="s">
        <v>1606</v>
      </c>
      <c r="D249" s="74">
        <v>43904</v>
      </c>
      <c r="E249" s="74" t="s">
        <v>2053</v>
      </c>
      <c r="F249" s="74">
        <v>445899836</v>
      </c>
      <c r="G249" s="74">
        <v>451166902</v>
      </c>
      <c r="H249" s="74">
        <v>445899836</v>
      </c>
      <c r="I249" s="74" t="s">
        <v>2829</v>
      </c>
      <c r="J249" s="74" t="s">
        <v>2833</v>
      </c>
      <c r="K249" s="74">
        <v>16718636</v>
      </c>
      <c r="L249" s="74">
        <v>0</v>
      </c>
      <c r="M249" s="74">
        <v>462618472</v>
      </c>
      <c r="N249" s="74">
        <v>462618472</v>
      </c>
      <c r="O249" s="74">
        <v>445899836</v>
      </c>
      <c r="P249" s="74">
        <v>462618472</v>
      </c>
      <c r="Q249" s="74">
        <v>445899836</v>
      </c>
      <c r="R249" s="74">
        <v>462618472</v>
      </c>
      <c r="S249" s="74">
        <v>445899836</v>
      </c>
    </row>
    <row r="250" spans="1:19" x14ac:dyDescent="0.35">
      <c r="A250" s="74" t="s">
        <v>256</v>
      </c>
      <c r="B250" s="74">
        <v>43</v>
      </c>
      <c r="C250" s="74" t="s">
        <v>1606</v>
      </c>
      <c r="D250" s="74">
        <v>43905</v>
      </c>
      <c r="E250" s="74" t="s">
        <v>2054</v>
      </c>
      <c r="F250" s="74">
        <v>20128228860</v>
      </c>
      <c r="G250" s="74">
        <v>20887186946</v>
      </c>
      <c r="H250" s="74">
        <v>20128228860</v>
      </c>
      <c r="I250" s="74" t="s">
        <v>2829</v>
      </c>
      <c r="J250" s="74" t="s">
        <v>2833</v>
      </c>
      <c r="K250" s="74">
        <v>292825478</v>
      </c>
      <c r="L250" s="74">
        <v>0</v>
      </c>
      <c r="M250" s="74">
        <v>20421054338</v>
      </c>
      <c r="N250" s="74">
        <v>20421054338</v>
      </c>
      <c r="O250" s="74">
        <v>20128228860</v>
      </c>
      <c r="P250" s="74">
        <v>20421054338</v>
      </c>
      <c r="Q250" s="74">
        <v>20128228860</v>
      </c>
      <c r="R250" s="74">
        <v>20421054338</v>
      </c>
      <c r="S250" s="74">
        <v>20128228860</v>
      </c>
    </row>
    <row r="251" spans="1:19" x14ac:dyDescent="0.35">
      <c r="A251" s="74" t="s">
        <v>257</v>
      </c>
      <c r="B251" s="74">
        <v>43</v>
      </c>
      <c r="C251" s="74" t="s">
        <v>1606</v>
      </c>
      <c r="D251" s="74">
        <v>43907</v>
      </c>
      <c r="E251" s="74" t="s">
        <v>2055</v>
      </c>
      <c r="F251" s="74">
        <v>12459730276</v>
      </c>
      <c r="G251" s="74">
        <v>13006075896</v>
      </c>
      <c r="H251" s="74">
        <v>12459730276</v>
      </c>
      <c r="I251" s="74" t="s">
        <v>2829</v>
      </c>
      <c r="J251" s="74" t="s">
        <v>2833</v>
      </c>
      <c r="K251" s="74">
        <v>248086067</v>
      </c>
      <c r="L251" s="74">
        <v>0</v>
      </c>
      <c r="M251" s="74">
        <v>12707816343</v>
      </c>
      <c r="N251" s="74">
        <v>12707816343</v>
      </c>
      <c r="O251" s="74">
        <v>12459730276</v>
      </c>
      <c r="P251" s="74">
        <v>12707816343</v>
      </c>
      <c r="Q251" s="74">
        <v>12459730276</v>
      </c>
      <c r="R251" s="74">
        <v>12707816343</v>
      </c>
      <c r="S251" s="74">
        <v>12459730276</v>
      </c>
    </row>
    <row r="252" spans="1:19" x14ac:dyDescent="0.35">
      <c r="A252" s="74" t="s">
        <v>258</v>
      </c>
      <c r="B252" s="74">
        <v>43</v>
      </c>
      <c r="C252" s="74" t="s">
        <v>1606</v>
      </c>
      <c r="D252" s="74">
        <v>43908</v>
      </c>
      <c r="E252" s="74" t="s">
        <v>2056</v>
      </c>
      <c r="F252" s="74">
        <v>795615242</v>
      </c>
      <c r="G252" s="74">
        <v>814836648</v>
      </c>
      <c r="H252" s="74">
        <v>795615242</v>
      </c>
      <c r="I252" s="74" t="s">
        <v>2829</v>
      </c>
      <c r="J252" s="74" t="s">
        <v>2833</v>
      </c>
      <c r="K252" s="74">
        <v>22455774</v>
      </c>
      <c r="L252" s="74">
        <v>0</v>
      </c>
      <c r="M252" s="74">
        <v>818071016</v>
      </c>
      <c r="N252" s="74">
        <v>818071016</v>
      </c>
      <c r="O252" s="74">
        <v>795615242</v>
      </c>
      <c r="P252" s="74">
        <v>818071016</v>
      </c>
      <c r="Q252" s="74">
        <v>795615242</v>
      </c>
      <c r="R252" s="74">
        <v>818071016</v>
      </c>
      <c r="S252" s="74">
        <v>795615242</v>
      </c>
    </row>
    <row r="253" spans="1:19" x14ac:dyDescent="0.35">
      <c r="A253" s="74" t="s">
        <v>259</v>
      </c>
      <c r="B253" s="74">
        <v>43</v>
      </c>
      <c r="C253" s="74" t="s">
        <v>1606</v>
      </c>
      <c r="D253" s="74">
        <v>43910</v>
      </c>
      <c r="E253" s="74" t="s">
        <v>2057</v>
      </c>
      <c r="F253" s="74">
        <v>44476409130</v>
      </c>
      <c r="G253" s="74">
        <v>46100046523</v>
      </c>
      <c r="H253" s="74">
        <v>44476409130</v>
      </c>
      <c r="I253" s="74" t="s">
        <v>2829</v>
      </c>
      <c r="J253" s="74" t="s">
        <v>2833</v>
      </c>
      <c r="K253" s="74">
        <v>688293256</v>
      </c>
      <c r="L253" s="74">
        <v>0</v>
      </c>
      <c r="M253" s="74">
        <v>45164702386</v>
      </c>
      <c r="N253" s="74">
        <v>45164702386</v>
      </c>
      <c r="O253" s="74">
        <v>44476409130</v>
      </c>
      <c r="P253" s="74">
        <v>45164702386</v>
      </c>
      <c r="Q253" s="74">
        <v>44476409130</v>
      </c>
      <c r="R253" s="74">
        <v>45164702386</v>
      </c>
      <c r="S253" s="74">
        <v>44476409130</v>
      </c>
    </row>
    <row r="254" spans="1:19" x14ac:dyDescent="0.35">
      <c r="A254" s="74" t="s">
        <v>260</v>
      </c>
      <c r="B254" s="74">
        <v>43</v>
      </c>
      <c r="C254" s="74" t="s">
        <v>1606</v>
      </c>
      <c r="D254" s="74">
        <v>43911</v>
      </c>
      <c r="E254" s="74" t="s">
        <v>2058</v>
      </c>
      <c r="F254" s="74">
        <v>743202925</v>
      </c>
      <c r="G254" s="74">
        <v>776246700</v>
      </c>
      <c r="H254" s="74">
        <v>743202925</v>
      </c>
      <c r="I254" s="74" t="s">
        <v>2829</v>
      </c>
      <c r="J254" s="74" t="s">
        <v>2833</v>
      </c>
      <c r="K254" s="74">
        <v>30892616</v>
      </c>
      <c r="L254" s="74">
        <v>0</v>
      </c>
      <c r="M254" s="74">
        <v>774095541</v>
      </c>
      <c r="N254" s="74">
        <v>774095541</v>
      </c>
      <c r="O254" s="74">
        <v>743202925</v>
      </c>
      <c r="P254" s="74">
        <v>774095541</v>
      </c>
      <c r="Q254" s="74">
        <v>743202925</v>
      </c>
      <c r="R254" s="74">
        <v>774095541</v>
      </c>
      <c r="S254" s="74">
        <v>743202925</v>
      </c>
    </row>
    <row r="255" spans="1:19" x14ac:dyDescent="0.35">
      <c r="A255" s="74" t="s">
        <v>261</v>
      </c>
      <c r="B255" s="74">
        <v>43</v>
      </c>
      <c r="C255" s="74" t="s">
        <v>1606</v>
      </c>
      <c r="D255" s="74">
        <v>43912</v>
      </c>
      <c r="E255" s="74" t="s">
        <v>2059</v>
      </c>
      <c r="F255" s="74">
        <v>4635118009</v>
      </c>
      <c r="G255" s="74">
        <v>4777210092</v>
      </c>
      <c r="H255" s="74">
        <v>4635118009</v>
      </c>
      <c r="I255" s="74" t="s">
        <v>2829</v>
      </c>
      <c r="J255" s="74" t="s">
        <v>2833</v>
      </c>
      <c r="K255" s="74">
        <v>74616174</v>
      </c>
      <c r="L255" s="74">
        <v>0</v>
      </c>
      <c r="M255" s="74">
        <v>4709734183</v>
      </c>
      <c r="N255" s="74">
        <v>4709734183</v>
      </c>
      <c r="O255" s="74">
        <v>4635118009</v>
      </c>
      <c r="P255" s="74">
        <v>4709734183</v>
      </c>
      <c r="Q255" s="74">
        <v>4635118009</v>
      </c>
      <c r="R255" s="74">
        <v>4709734183</v>
      </c>
      <c r="S255" s="74">
        <v>4635118009</v>
      </c>
    </row>
    <row r="256" spans="1:19" x14ac:dyDescent="0.35">
      <c r="A256" s="74" t="s">
        <v>262</v>
      </c>
      <c r="B256" s="74">
        <v>43</v>
      </c>
      <c r="C256" s="74" t="s">
        <v>1606</v>
      </c>
      <c r="D256" s="74">
        <v>43914</v>
      </c>
      <c r="E256" s="74" t="s">
        <v>2060</v>
      </c>
      <c r="F256" s="74">
        <v>4848706534</v>
      </c>
      <c r="G256" s="74">
        <v>4956659400</v>
      </c>
      <c r="H256" s="74">
        <v>4848706534</v>
      </c>
      <c r="I256" s="74" t="s">
        <v>2829</v>
      </c>
      <c r="J256" s="74" t="s">
        <v>2833</v>
      </c>
      <c r="K256" s="74">
        <v>143603289</v>
      </c>
      <c r="L256" s="74">
        <v>0</v>
      </c>
      <c r="M256" s="74">
        <v>4992309823</v>
      </c>
      <c r="N256" s="74">
        <v>4992309823</v>
      </c>
      <c r="O256" s="74">
        <v>4848706534</v>
      </c>
      <c r="P256" s="74">
        <v>4992309823</v>
      </c>
      <c r="Q256" s="74">
        <v>4848706534</v>
      </c>
      <c r="R256" s="74">
        <v>4992309823</v>
      </c>
      <c r="S256" s="74">
        <v>4848706534</v>
      </c>
    </row>
    <row r="257" spans="1:19" x14ac:dyDescent="0.35">
      <c r="A257" s="74" t="s">
        <v>263</v>
      </c>
      <c r="B257" s="74">
        <v>43</v>
      </c>
      <c r="C257" s="74" t="s">
        <v>1606</v>
      </c>
      <c r="D257" s="74">
        <v>43917</v>
      </c>
      <c r="E257" s="74" t="s">
        <v>2061</v>
      </c>
      <c r="F257" s="74">
        <v>159622942</v>
      </c>
      <c r="G257" s="74">
        <v>163551611</v>
      </c>
      <c r="H257" s="74">
        <v>159622942</v>
      </c>
      <c r="I257" s="74" t="s">
        <v>2829</v>
      </c>
      <c r="J257" s="74" t="s">
        <v>2833</v>
      </c>
      <c r="K257" s="74">
        <v>7102074</v>
      </c>
      <c r="L257" s="74">
        <v>0</v>
      </c>
      <c r="M257" s="74">
        <v>166725016</v>
      </c>
      <c r="N257" s="74">
        <v>166725016</v>
      </c>
      <c r="O257" s="74">
        <v>159622942</v>
      </c>
      <c r="P257" s="74">
        <v>166725016</v>
      </c>
      <c r="Q257" s="74">
        <v>159622942</v>
      </c>
      <c r="R257" s="74">
        <v>166725016</v>
      </c>
      <c r="S257" s="74">
        <v>159622942</v>
      </c>
    </row>
    <row r="258" spans="1:19" x14ac:dyDescent="0.35">
      <c r="A258" s="74" t="s">
        <v>264</v>
      </c>
      <c r="B258" s="74">
        <v>43</v>
      </c>
      <c r="C258" s="74" t="s">
        <v>1606</v>
      </c>
      <c r="D258" s="74">
        <v>43918</v>
      </c>
      <c r="E258" s="74" t="s">
        <v>2062</v>
      </c>
      <c r="F258" s="74">
        <v>658033852</v>
      </c>
      <c r="G258" s="74">
        <v>675282209</v>
      </c>
      <c r="H258" s="74">
        <v>658033852</v>
      </c>
      <c r="I258" s="74" t="s">
        <v>2829</v>
      </c>
      <c r="J258" s="74" t="s">
        <v>2833</v>
      </c>
      <c r="K258" s="74">
        <v>25357281</v>
      </c>
      <c r="L258" s="74">
        <v>0</v>
      </c>
      <c r="M258" s="74">
        <v>683391133</v>
      </c>
      <c r="N258" s="74">
        <v>683391133</v>
      </c>
      <c r="O258" s="74">
        <v>658033852</v>
      </c>
      <c r="P258" s="74">
        <v>683391133</v>
      </c>
      <c r="Q258" s="74">
        <v>658033852</v>
      </c>
      <c r="R258" s="74">
        <v>683391133</v>
      </c>
      <c r="S258" s="74">
        <v>658033852</v>
      </c>
    </row>
    <row r="259" spans="1:19" x14ac:dyDescent="0.35">
      <c r="A259" s="74" t="s">
        <v>265</v>
      </c>
      <c r="B259" s="74">
        <v>43</v>
      </c>
      <c r="C259" s="74" t="s">
        <v>1606</v>
      </c>
      <c r="D259" s="74">
        <v>43919</v>
      </c>
      <c r="E259" s="74" t="s">
        <v>2063</v>
      </c>
      <c r="F259" s="74">
        <v>2156665212</v>
      </c>
      <c r="G259" s="74">
        <v>2221608874</v>
      </c>
      <c r="H259" s="74">
        <v>2156665212</v>
      </c>
      <c r="I259" s="74" t="s">
        <v>2829</v>
      </c>
      <c r="J259" s="74" t="s">
        <v>2833</v>
      </c>
      <c r="K259" s="74">
        <v>42985738</v>
      </c>
      <c r="L259" s="74">
        <v>0</v>
      </c>
      <c r="M259" s="74">
        <v>2199650950</v>
      </c>
      <c r="N259" s="74">
        <v>2199650950</v>
      </c>
      <c r="O259" s="74">
        <v>2156665212</v>
      </c>
      <c r="P259" s="74">
        <v>2199650950</v>
      </c>
      <c r="Q259" s="74">
        <v>2156665212</v>
      </c>
      <c r="R259" s="74">
        <v>2199650950</v>
      </c>
      <c r="S259" s="74">
        <v>2156665212</v>
      </c>
    </row>
    <row r="260" spans="1:19" x14ac:dyDescent="0.35">
      <c r="A260" s="74" t="s">
        <v>266</v>
      </c>
      <c r="B260" s="74">
        <v>43</v>
      </c>
      <c r="C260" s="74" t="s">
        <v>1606</v>
      </c>
      <c r="D260" s="74">
        <v>74909</v>
      </c>
      <c r="E260" s="74" t="s">
        <v>2064</v>
      </c>
      <c r="F260" s="74">
        <v>8750616</v>
      </c>
      <c r="G260" s="74">
        <v>8750616</v>
      </c>
      <c r="H260" s="74">
        <v>8750616</v>
      </c>
      <c r="I260" s="74" t="s">
        <v>2829</v>
      </c>
      <c r="J260" s="74" t="s">
        <v>2833</v>
      </c>
      <c r="K260" s="74">
        <v>443174</v>
      </c>
      <c r="L260" s="74">
        <v>0</v>
      </c>
      <c r="M260" s="74">
        <v>9193790</v>
      </c>
      <c r="N260" s="74">
        <v>9193790</v>
      </c>
      <c r="O260" s="74">
        <v>8750616</v>
      </c>
      <c r="P260" s="74">
        <v>9193790</v>
      </c>
      <c r="Q260" s="74">
        <v>8750616</v>
      </c>
      <c r="R260" s="74">
        <v>9193790</v>
      </c>
      <c r="S260" s="74">
        <v>8750616</v>
      </c>
    </row>
    <row r="261" spans="1:19" x14ac:dyDescent="0.35">
      <c r="A261" s="74" t="s">
        <v>267</v>
      </c>
      <c r="B261" s="74">
        <v>43</v>
      </c>
      <c r="C261" s="74" t="s">
        <v>1606</v>
      </c>
      <c r="D261" s="74">
        <v>74912</v>
      </c>
      <c r="E261" s="74" t="s">
        <v>2065</v>
      </c>
      <c r="F261" s="74">
        <v>8744680</v>
      </c>
      <c r="G261" s="74">
        <v>8744680</v>
      </c>
      <c r="H261" s="74">
        <v>8744680</v>
      </c>
      <c r="I261" s="74" t="s">
        <v>2829</v>
      </c>
      <c r="J261" s="74" t="s">
        <v>2833</v>
      </c>
      <c r="K261" s="74">
        <v>270000</v>
      </c>
      <c r="L261" s="74">
        <v>0</v>
      </c>
      <c r="M261" s="74">
        <v>9014680</v>
      </c>
      <c r="N261" s="74">
        <v>9014680</v>
      </c>
      <c r="O261" s="74">
        <v>8744680</v>
      </c>
      <c r="P261" s="74">
        <v>9014680</v>
      </c>
      <c r="Q261" s="74">
        <v>8744680</v>
      </c>
      <c r="R261" s="74">
        <v>9014680</v>
      </c>
      <c r="S261" s="74">
        <v>8744680</v>
      </c>
    </row>
    <row r="262" spans="1:19" x14ac:dyDescent="0.35">
      <c r="A262" s="74" t="s">
        <v>268</v>
      </c>
      <c r="B262" s="74">
        <v>43</v>
      </c>
      <c r="C262" s="74" t="s">
        <v>1606</v>
      </c>
      <c r="D262" s="74">
        <v>91908</v>
      </c>
      <c r="E262" s="74" t="s">
        <v>2066</v>
      </c>
      <c r="F262" s="74">
        <v>37631612</v>
      </c>
      <c r="G262" s="74">
        <v>37631612</v>
      </c>
      <c r="H262" s="74">
        <v>37631612</v>
      </c>
      <c r="I262" s="74" t="s">
        <v>2829</v>
      </c>
      <c r="J262" s="74" t="s">
        <v>2833</v>
      </c>
      <c r="K262" s="74">
        <v>1330000</v>
      </c>
      <c r="L262" s="74">
        <v>0</v>
      </c>
      <c r="M262" s="74">
        <v>38961612</v>
      </c>
      <c r="N262" s="74">
        <v>38961612</v>
      </c>
      <c r="O262" s="74">
        <v>37631612</v>
      </c>
      <c r="P262" s="74">
        <v>38961612</v>
      </c>
      <c r="Q262" s="74">
        <v>37631612</v>
      </c>
      <c r="R262" s="74">
        <v>38961612</v>
      </c>
      <c r="S262" s="74">
        <v>37631612</v>
      </c>
    </row>
    <row r="263" spans="1:19" x14ac:dyDescent="0.35">
      <c r="A263" s="74" t="s">
        <v>269</v>
      </c>
      <c r="B263" s="74">
        <v>43</v>
      </c>
      <c r="C263" s="74" t="s">
        <v>1606</v>
      </c>
      <c r="D263" s="74">
        <v>91910</v>
      </c>
      <c r="E263" s="74" t="s">
        <v>2067</v>
      </c>
      <c r="F263" s="74">
        <v>4734413</v>
      </c>
      <c r="G263" s="74">
        <v>4734413</v>
      </c>
      <c r="H263" s="74">
        <v>4734413</v>
      </c>
      <c r="I263" s="74" t="s">
        <v>2829</v>
      </c>
      <c r="J263" s="74" t="s">
        <v>2833</v>
      </c>
      <c r="K263" s="74">
        <v>200000</v>
      </c>
      <c r="L263" s="74">
        <v>0</v>
      </c>
      <c r="M263" s="74">
        <v>4934413</v>
      </c>
      <c r="N263" s="74">
        <v>4934413</v>
      </c>
      <c r="O263" s="74">
        <v>4734413</v>
      </c>
      <c r="P263" s="74">
        <v>4934413</v>
      </c>
      <c r="Q263" s="74">
        <v>4734413</v>
      </c>
      <c r="R263" s="74">
        <v>4934413</v>
      </c>
      <c r="S263" s="74">
        <v>4734413</v>
      </c>
    </row>
    <row r="264" spans="1:19" x14ac:dyDescent="0.35">
      <c r="A264" s="74" t="s">
        <v>270</v>
      </c>
      <c r="B264" s="74">
        <v>43</v>
      </c>
      <c r="C264" s="74" t="s">
        <v>1606</v>
      </c>
      <c r="D264" s="74">
        <v>91917</v>
      </c>
      <c r="E264" s="74" t="s">
        <v>2068</v>
      </c>
      <c r="F264" s="74">
        <v>487993</v>
      </c>
      <c r="G264" s="74">
        <v>487993</v>
      </c>
      <c r="H264" s="74">
        <v>487993</v>
      </c>
      <c r="I264" s="74" t="s">
        <v>2829</v>
      </c>
      <c r="J264" s="74" t="s">
        <v>2833</v>
      </c>
      <c r="K264" s="74">
        <v>10000</v>
      </c>
      <c r="L264" s="74">
        <v>0</v>
      </c>
      <c r="M264" s="74">
        <v>497993</v>
      </c>
      <c r="N264" s="74">
        <v>497993</v>
      </c>
      <c r="O264" s="74">
        <v>487993</v>
      </c>
      <c r="P264" s="74">
        <v>497993</v>
      </c>
      <c r="Q264" s="74">
        <v>487993</v>
      </c>
      <c r="R264" s="74">
        <v>497993</v>
      </c>
      <c r="S264" s="74">
        <v>487993</v>
      </c>
    </row>
    <row r="265" spans="1:19" x14ac:dyDescent="0.35">
      <c r="A265" s="74" t="s">
        <v>271</v>
      </c>
      <c r="B265" s="74">
        <v>43</v>
      </c>
      <c r="C265" s="74" t="s">
        <v>1606</v>
      </c>
      <c r="D265" s="74">
        <v>116915</v>
      </c>
      <c r="E265" s="74" t="s">
        <v>2069</v>
      </c>
      <c r="F265" s="74">
        <v>10123007</v>
      </c>
      <c r="G265" s="74">
        <v>10123007</v>
      </c>
      <c r="H265" s="74">
        <v>10123007</v>
      </c>
      <c r="I265" s="74" t="s">
        <v>2829</v>
      </c>
      <c r="J265" s="74" t="s">
        <v>2833</v>
      </c>
      <c r="K265" s="74">
        <v>401504</v>
      </c>
      <c r="L265" s="74">
        <v>0</v>
      </c>
      <c r="M265" s="74">
        <v>10524511</v>
      </c>
      <c r="N265" s="74">
        <v>10524511</v>
      </c>
      <c r="O265" s="74">
        <v>10123007</v>
      </c>
      <c r="P265" s="74">
        <v>10524511</v>
      </c>
      <c r="Q265" s="74">
        <v>10123007</v>
      </c>
      <c r="R265" s="74">
        <v>10524511</v>
      </c>
      <c r="S265" s="74">
        <v>10123007</v>
      </c>
    </row>
    <row r="266" spans="1:19" x14ac:dyDescent="0.35">
      <c r="A266" s="74" t="s">
        <v>272</v>
      </c>
      <c r="B266" s="74">
        <v>43</v>
      </c>
      <c r="C266" s="74" t="s">
        <v>1606</v>
      </c>
      <c r="D266" s="74">
        <v>199901</v>
      </c>
      <c r="E266" s="74" t="s">
        <v>2070</v>
      </c>
      <c r="F266" s="74">
        <v>671944</v>
      </c>
      <c r="G266" s="74">
        <v>671944</v>
      </c>
      <c r="H266" s="74">
        <v>671944</v>
      </c>
      <c r="I266" s="74" t="s">
        <v>2829</v>
      </c>
      <c r="J266" s="74" t="s">
        <v>2833</v>
      </c>
      <c r="K266" s="74">
        <v>20000</v>
      </c>
      <c r="L266" s="74">
        <v>0</v>
      </c>
      <c r="M266" s="74">
        <v>691944</v>
      </c>
      <c r="N266" s="74">
        <v>691944</v>
      </c>
      <c r="O266" s="74">
        <v>671944</v>
      </c>
      <c r="P266" s="74">
        <v>691944</v>
      </c>
      <c r="Q266" s="74">
        <v>671944</v>
      </c>
      <c r="R266" s="74">
        <v>691944</v>
      </c>
      <c r="S266" s="74">
        <v>671944</v>
      </c>
    </row>
    <row r="267" spans="1:19" x14ac:dyDescent="0.35">
      <c r="A267" s="74" t="s">
        <v>273</v>
      </c>
      <c r="B267" s="74">
        <v>43</v>
      </c>
      <c r="C267" s="74" t="s">
        <v>1606</v>
      </c>
      <c r="D267" s="74">
        <v>199902</v>
      </c>
      <c r="E267" s="74" t="s">
        <v>2071</v>
      </c>
      <c r="F267" s="74">
        <v>137077440</v>
      </c>
      <c r="G267" s="74">
        <v>137077440</v>
      </c>
      <c r="H267" s="74">
        <v>137077440</v>
      </c>
      <c r="I267" s="74" t="s">
        <v>2829</v>
      </c>
      <c r="J267" s="74" t="s">
        <v>2833</v>
      </c>
      <c r="K267" s="74">
        <v>4716363</v>
      </c>
      <c r="L267" s="74">
        <v>0</v>
      </c>
      <c r="M267" s="74">
        <v>141793803</v>
      </c>
      <c r="N267" s="74">
        <v>141793803</v>
      </c>
      <c r="O267" s="74">
        <v>137077440</v>
      </c>
      <c r="P267" s="74">
        <v>141793803</v>
      </c>
      <c r="Q267" s="74">
        <v>137077440</v>
      </c>
      <c r="R267" s="74">
        <v>141793803</v>
      </c>
      <c r="S267" s="74">
        <v>137077440</v>
      </c>
    </row>
    <row r="268" spans="1:19" x14ac:dyDescent="0.35">
      <c r="A268" s="74" t="s">
        <v>274</v>
      </c>
      <c r="B268" s="74">
        <v>44</v>
      </c>
      <c r="C268" s="74" t="s">
        <v>1607</v>
      </c>
      <c r="D268" s="74">
        <v>44902</v>
      </c>
      <c r="E268" s="74" t="s">
        <v>2032</v>
      </c>
      <c r="F268" s="74">
        <v>151433703</v>
      </c>
      <c r="G268" s="74">
        <v>151433703</v>
      </c>
      <c r="H268" s="74">
        <v>151433703</v>
      </c>
      <c r="I268" s="74" t="s">
        <v>2829</v>
      </c>
      <c r="J268" s="74" t="s">
        <v>2832</v>
      </c>
      <c r="K268" s="74">
        <v>4862240</v>
      </c>
      <c r="L268" s="74">
        <v>0</v>
      </c>
      <c r="M268" s="74">
        <v>156295943</v>
      </c>
      <c r="N268" s="74">
        <v>156295943</v>
      </c>
      <c r="O268" s="74">
        <v>151433703</v>
      </c>
      <c r="P268" s="74">
        <v>156295943</v>
      </c>
      <c r="Q268" s="74">
        <v>151433703</v>
      </c>
      <c r="R268" s="74">
        <v>156295943</v>
      </c>
      <c r="S268" s="74">
        <v>151433703</v>
      </c>
    </row>
    <row r="269" spans="1:19" x14ac:dyDescent="0.35">
      <c r="A269" s="74" t="s">
        <v>275</v>
      </c>
      <c r="B269" s="74">
        <v>44</v>
      </c>
      <c r="C269" s="74" t="s">
        <v>1607</v>
      </c>
      <c r="D269" s="74">
        <v>65902</v>
      </c>
      <c r="E269" s="74" t="s">
        <v>2072</v>
      </c>
      <c r="F269" s="74">
        <v>8836282</v>
      </c>
      <c r="G269" s="74">
        <v>8836282</v>
      </c>
      <c r="H269" s="74">
        <v>8836282</v>
      </c>
      <c r="I269" s="74" t="s">
        <v>2829</v>
      </c>
      <c r="J269" s="74" t="s">
        <v>2832</v>
      </c>
      <c r="K269" s="74">
        <v>120190</v>
      </c>
      <c r="L269" s="74">
        <v>0</v>
      </c>
      <c r="M269" s="74">
        <v>8956472</v>
      </c>
      <c r="N269" s="74">
        <v>8956472</v>
      </c>
      <c r="O269" s="74">
        <v>8836282</v>
      </c>
      <c r="P269" s="74">
        <v>8956472</v>
      </c>
      <c r="Q269" s="74">
        <v>8836282</v>
      </c>
      <c r="R269" s="74">
        <v>8956472</v>
      </c>
      <c r="S269" s="74">
        <v>8836282</v>
      </c>
    </row>
    <row r="270" spans="1:19" x14ac:dyDescent="0.35">
      <c r="A270" s="74" t="s">
        <v>276</v>
      </c>
      <c r="B270" s="74">
        <v>44</v>
      </c>
      <c r="C270" s="74" t="s">
        <v>1607</v>
      </c>
      <c r="D270" s="74">
        <v>90903</v>
      </c>
      <c r="E270" s="74" t="s">
        <v>2073</v>
      </c>
      <c r="F270" s="74">
        <v>874370</v>
      </c>
      <c r="G270" s="74">
        <v>874370</v>
      </c>
      <c r="H270" s="74">
        <v>874370</v>
      </c>
      <c r="I270" s="74" t="s">
        <v>2829</v>
      </c>
      <c r="J270" s="74" t="s">
        <v>2832</v>
      </c>
      <c r="K270" s="74">
        <v>10000</v>
      </c>
      <c r="L270" s="74">
        <v>0</v>
      </c>
      <c r="M270" s="74">
        <v>884370</v>
      </c>
      <c r="N270" s="74">
        <v>884370</v>
      </c>
      <c r="O270" s="74">
        <v>874370</v>
      </c>
      <c r="P270" s="74">
        <v>884370</v>
      </c>
      <c r="Q270" s="74">
        <v>874370</v>
      </c>
      <c r="R270" s="74">
        <v>884370</v>
      </c>
      <c r="S270" s="74">
        <v>874370</v>
      </c>
    </row>
    <row r="271" spans="1:19" x14ac:dyDescent="0.35">
      <c r="A271" s="74" t="s">
        <v>277</v>
      </c>
      <c r="B271" s="74">
        <v>44</v>
      </c>
      <c r="C271" s="74" t="s">
        <v>1607</v>
      </c>
      <c r="D271" s="74">
        <v>96904</v>
      </c>
      <c r="E271" s="74" t="s">
        <v>2033</v>
      </c>
      <c r="F271" s="74">
        <v>3868030</v>
      </c>
      <c r="G271" s="74">
        <v>3868030</v>
      </c>
      <c r="H271" s="74">
        <v>3868030</v>
      </c>
      <c r="I271" s="74" t="s">
        <v>2829</v>
      </c>
      <c r="J271" s="74" t="s">
        <v>2832</v>
      </c>
      <c r="K271" s="74">
        <v>0</v>
      </c>
      <c r="L271" s="74">
        <v>0</v>
      </c>
      <c r="M271" s="74">
        <v>3868030</v>
      </c>
      <c r="N271" s="74">
        <v>3868030</v>
      </c>
      <c r="O271" s="74">
        <v>3868030</v>
      </c>
      <c r="P271" s="74">
        <v>3868030</v>
      </c>
      <c r="Q271" s="74">
        <v>3868030</v>
      </c>
      <c r="R271" s="74">
        <v>3868030</v>
      </c>
      <c r="S271" s="74">
        <v>3868030</v>
      </c>
    </row>
    <row r="272" spans="1:19" x14ac:dyDescent="0.35">
      <c r="A272" s="74" t="s">
        <v>278</v>
      </c>
      <c r="B272" s="74">
        <v>44</v>
      </c>
      <c r="C272" s="74" t="s">
        <v>1607</v>
      </c>
      <c r="D272" s="74">
        <v>242902</v>
      </c>
      <c r="E272" s="74" t="s">
        <v>2074</v>
      </c>
      <c r="F272" s="74">
        <v>3199540</v>
      </c>
      <c r="G272" s="74">
        <v>3199540</v>
      </c>
      <c r="H272" s="74">
        <v>3199540</v>
      </c>
      <c r="I272" s="74" t="s">
        <v>2829</v>
      </c>
      <c r="J272" s="74" t="s">
        <v>2832</v>
      </c>
      <c r="K272" s="74">
        <v>0</v>
      </c>
      <c r="L272" s="74">
        <v>0</v>
      </c>
      <c r="M272" s="74">
        <v>3199540</v>
      </c>
      <c r="N272" s="74">
        <v>3199540</v>
      </c>
      <c r="O272" s="74">
        <v>3199540</v>
      </c>
      <c r="P272" s="74">
        <v>3199540</v>
      </c>
      <c r="Q272" s="74">
        <v>3199540</v>
      </c>
      <c r="R272" s="74">
        <v>3199540</v>
      </c>
      <c r="S272" s="74">
        <v>3199540</v>
      </c>
    </row>
    <row r="273" spans="1:19" x14ac:dyDescent="0.35">
      <c r="A273" s="74" t="s">
        <v>279</v>
      </c>
      <c r="B273" s="74">
        <v>45</v>
      </c>
      <c r="C273" s="74" t="s">
        <v>1608</v>
      </c>
      <c r="D273" s="74">
        <v>45902</v>
      </c>
      <c r="E273" s="74" t="s">
        <v>1860</v>
      </c>
      <c r="F273" s="74">
        <v>945608882</v>
      </c>
      <c r="G273" s="74">
        <v>945608882</v>
      </c>
      <c r="H273" s="74">
        <v>945608882</v>
      </c>
      <c r="I273" s="74" t="s">
        <v>2829</v>
      </c>
      <c r="J273" s="74" t="s">
        <v>2832</v>
      </c>
      <c r="K273" s="74">
        <v>24683336</v>
      </c>
      <c r="L273" s="74">
        <v>0</v>
      </c>
      <c r="M273" s="74">
        <v>970292218</v>
      </c>
      <c r="N273" s="74">
        <v>970292218</v>
      </c>
      <c r="O273" s="74">
        <v>945608882</v>
      </c>
      <c r="P273" s="74">
        <v>970292218</v>
      </c>
      <c r="Q273" s="74">
        <v>945608882</v>
      </c>
      <c r="R273" s="74">
        <v>970292218</v>
      </c>
      <c r="S273" s="74">
        <v>945608882</v>
      </c>
    </row>
    <row r="274" spans="1:19" x14ac:dyDescent="0.35">
      <c r="A274" s="74" t="s">
        <v>280</v>
      </c>
      <c r="B274" s="74">
        <v>45</v>
      </c>
      <c r="C274" s="74" t="s">
        <v>1608</v>
      </c>
      <c r="D274" s="74">
        <v>45903</v>
      </c>
      <c r="E274" s="74" t="s">
        <v>2075</v>
      </c>
      <c r="F274" s="74">
        <v>744079150</v>
      </c>
      <c r="G274" s="74">
        <v>744079150</v>
      </c>
      <c r="H274" s="74">
        <v>744079150</v>
      </c>
      <c r="I274" s="74" t="s">
        <v>2829</v>
      </c>
      <c r="J274" s="74" t="s">
        <v>2832</v>
      </c>
      <c r="K274" s="74">
        <v>12846784</v>
      </c>
      <c r="L274" s="74">
        <v>0</v>
      </c>
      <c r="M274" s="74">
        <v>756925934</v>
      </c>
      <c r="N274" s="74">
        <v>756925934</v>
      </c>
      <c r="O274" s="74">
        <v>744079150</v>
      </c>
      <c r="P274" s="74">
        <v>756925934</v>
      </c>
      <c r="Q274" s="74">
        <v>744079150</v>
      </c>
      <c r="R274" s="74">
        <v>756925934</v>
      </c>
      <c r="S274" s="74">
        <v>744079150</v>
      </c>
    </row>
    <row r="275" spans="1:19" x14ac:dyDescent="0.35">
      <c r="A275" s="74" t="s">
        <v>281</v>
      </c>
      <c r="B275" s="74">
        <v>45</v>
      </c>
      <c r="C275" s="74" t="s">
        <v>1608</v>
      </c>
      <c r="D275" s="74">
        <v>45905</v>
      </c>
      <c r="E275" s="74" t="s">
        <v>2076</v>
      </c>
      <c r="F275" s="74">
        <v>338340883</v>
      </c>
      <c r="G275" s="74">
        <v>338340883</v>
      </c>
      <c r="H275" s="74">
        <v>338340883</v>
      </c>
      <c r="I275" s="74" t="s">
        <v>2829</v>
      </c>
      <c r="J275" s="74" t="s">
        <v>2832</v>
      </c>
      <c r="K275" s="74">
        <v>10890497</v>
      </c>
      <c r="L275" s="74">
        <v>0</v>
      </c>
      <c r="M275" s="74">
        <v>349231380</v>
      </c>
      <c r="N275" s="74">
        <v>349231380</v>
      </c>
      <c r="O275" s="74">
        <v>338340883</v>
      </c>
      <c r="P275" s="74">
        <v>349231380</v>
      </c>
      <c r="Q275" s="74">
        <v>338340883</v>
      </c>
      <c r="R275" s="74">
        <v>349231380</v>
      </c>
      <c r="S275" s="74">
        <v>338340883</v>
      </c>
    </row>
    <row r="276" spans="1:19" x14ac:dyDescent="0.35">
      <c r="A276" s="74" t="s">
        <v>282</v>
      </c>
      <c r="B276" s="74">
        <v>45</v>
      </c>
      <c r="C276" s="74" t="s">
        <v>1608</v>
      </c>
      <c r="D276" s="74">
        <v>143901</v>
      </c>
      <c r="E276" s="74" t="s">
        <v>2077</v>
      </c>
      <c r="F276" s="74">
        <v>4265023</v>
      </c>
      <c r="G276" s="74">
        <v>4265023</v>
      </c>
      <c r="H276" s="74">
        <v>4265023</v>
      </c>
      <c r="I276" s="74" t="s">
        <v>2829</v>
      </c>
      <c r="J276" s="74" t="s">
        <v>2832</v>
      </c>
      <c r="K276" s="74">
        <v>0</v>
      </c>
      <c r="L276" s="74">
        <v>0</v>
      </c>
      <c r="M276" s="74">
        <v>4265023</v>
      </c>
      <c r="N276" s="74">
        <v>4265023</v>
      </c>
      <c r="O276" s="74">
        <v>4265023</v>
      </c>
      <c r="P276" s="74">
        <v>4265023</v>
      </c>
      <c r="Q276" s="74">
        <v>4265023</v>
      </c>
      <c r="R276" s="74">
        <v>4265023</v>
      </c>
      <c r="S276" s="74">
        <v>4265023</v>
      </c>
    </row>
    <row r="277" spans="1:19" x14ac:dyDescent="0.35">
      <c r="A277" s="74" t="s">
        <v>283</v>
      </c>
      <c r="B277" s="74">
        <v>46</v>
      </c>
      <c r="C277" s="74" t="s">
        <v>1609</v>
      </c>
      <c r="D277" s="74">
        <v>46901</v>
      </c>
      <c r="E277" s="74" t="s">
        <v>2078</v>
      </c>
      <c r="F277" s="74">
        <v>3322754535</v>
      </c>
      <c r="G277" s="74">
        <v>3322754535</v>
      </c>
      <c r="H277" s="74">
        <v>3322754535</v>
      </c>
      <c r="I277" s="74" t="s">
        <v>2829</v>
      </c>
      <c r="J277" s="74" t="s">
        <v>2832</v>
      </c>
      <c r="K277" s="74">
        <v>83345450</v>
      </c>
      <c r="L277" s="74">
        <v>0</v>
      </c>
      <c r="M277" s="74">
        <v>3406099985</v>
      </c>
      <c r="N277" s="74">
        <v>3406099985</v>
      </c>
      <c r="O277" s="74">
        <v>3322754535</v>
      </c>
      <c r="P277" s="74">
        <v>3406099985</v>
      </c>
      <c r="Q277" s="74">
        <v>3322754535</v>
      </c>
      <c r="R277" s="74">
        <v>3406099985</v>
      </c>
      <c r="S277" s="74">
        <v>3322754535</v>
      </c>
    </row>
    <row r="278" spans="1:19" x14ac:dyDescent="0.35">
      <c r="A278" s="74" t="s">
        <v>284</v>
      </c>
      <c r="B278" s="74">
        <v>46</v>
      </c>
      <c r="C278" s="74" t="s">
        <v>1609</v>
      </c>
      <c r="D278" s="74">
        <v>46902</v>
      </c>
      <c r="E278" s="74" t="s">
        <v>1909</v>
      </c>
      <c r="F278" s="74">
        <v>11483714852</v>
      </c>
      <c r="G278" s="74">
        <v>11483714852</v>
      </c>
      <c r="H278" s="74">
        <v>11483714852</v>
      </c>
      <c r="I278" s="74" t="s">
        <v>2829</v>
      </c>
      <c r="J278" s="74" t="s">
        <v>2832</v>
      </c>
      <c r="K278" s="74">
        <v>226303221</v>
      </c>
      <c r="L278" s="74">
        <v>648297951</v>
      </c>
      <c r="M278" s="74">
        <v>11710018073</v>
      </c>
      <c r="N278" s="74">
        <v>11061720122</v>
      </c>
      <c r="O278" s="74">
        <v>10835416901</v>
      </c>
      <c r="P278" s="74">
        <v>11789127373</v>
      </c>
      <c r="Q278" s="74">
        <v>11562824152</v>
      </c>
      <c r="R278" s="74">
        <v>11140829422</v>
      </c>
      <c r="S278" s="74">
        <v>10914526201</v>
      </c>
    </row>
    <row r="279" spans="1:19" x14ac:dyDescent="0.35">
      <c r="A279" s="74" t="s">
        <v>285</v>
      </c>
      <c r="B279" s="74">
        <v>46</v>
      </c>
      <c r="C279" s="74" t="s">
        <v>1609</v>
      </c>
      <c r="D279" s="74">
        <v>105905</v>
      </c>
      <c r="E279" s="74" t="s">
        <v>2079</v>
      </c>
      <c r="F279" s="74">
        <v>1154210</v>
      </c>
      <c r="G279" s="74">
        <v>1154210</v>
      </c>
      <c r="H279" s="74">
        <v>1154210</v>
      </c>
      <c r="I279" s="74" t="s">
        <v>2829</v>
      </c>
      <c r="J279" s="74" t="s">
        <v>2832</v>
      </c>
      <c r="K279" s="74">
        <v>5000</v>
      </c>
      <c r="L279" s="74">
        <v>0</v>
      </c>
      <c r="M279" s="74">
        <v>1159210</v>
      </c>
      <c r="N279" s="74">
        <v>1159210</v>
      </c>
      <c r="O279" s="74">
        <v>1154210</v>
      </c>
      <c r="P279" s="74">
        <v>1159210</v>
      </c>
      <c r="Q279" s="74">
        <v>1154210</v>
      </c>
      <c r="R279" s="74">
        <v>1159210</v>
      </c>
      <c r="S279" s="74">
        <v>1154210</v>
      </c>
    </row>
    <row r="280" spans="1:19" x14ac:dyDescent="0.35">
      <c r="A280" s="74" t="s">
        <v>286</v>
      </c>
      <c r="B280" s="74">
        <v>46</v>
      </c>
      <c r="C280" s="74" t="s">
        <v>1609</v>
      </c>
      <c r="D280" s="74">
        <v>130901</v>
      </c>
      <c r="E280" s="74" t="s">
        <v>1911</v>
      </c>
      <c r="F280" s="74">
        <v>97242360</v>
      </c>
      <c r="G280" s="74">
        <v>97242360</v>
      </c>
      <c r="H280" s="74">
        <v>97242360</v>
      </c>
      <c r="I280" s="74" t="s">
        <v>2829</v>
      </c>
      <c r="J280" s="74" t="s">
        <v>2832</v>
      </c>
      <c r="K280" s="74">
        <v>1845000</v>
      </c>
      <c r="L280" s="74">
        <v>0</v>
      </c>
      <c r="M280" s="74">
        <v>99087360</v>
      </c>
      <c r="N280" s="74">
        <v>99087360</v>
      </c>
      <c r="O280" s="74">
        <v>97242360</v>
      </c>
      <c r="P280" s="74">
        <v>99087360</v>
      </c>
      <c r="Q280" s="74">
        <v>97242360</v>
      </c>
      <c r="R280" s="74">
        <v>99087360</v>
      </c>
      <c r="S280" s="74">
        <v>97242360</v>
      </c>
    </row>
    <row r="281" spans="1:19" x14ac:dyDescent="0.35">
      <c r="A281" s="74" t="s">
        <v>287</v>
      </c>
      <c r="B281" s="74">
        <v>47</v>
      </c>
      <c r="C281" s="74" t="s">
        <v>1610</v>
      </c>
      <c r="D281" s="74">
        <v>25904</v>
      </c>
      <c r="E281" s="74" t="s">
        <v>1964</v>
      </c>
      <c r="F281" s="74">
        <v>19332387</v>
      </c>
      <c r="G281" s="74">
        <v>19332387</v>
      </c>
      <c r="H281" s="74">
        <v>19332387</v>
      </c>
      <c r="I281" s="74" t="s">
        <v>2829</v>
      </c>
      <c r="J281" s="74" t="s">
        <v>2832</v>
      </c>
      <c r="K281" s="74">
        <v>150750</v>
      </c>
      <c r="L281" s="74">
        <v>0</v>
      </c>
      <c r="M281" s="74">
        <v>19483137</v>
      </c>
      <c r="N281" s="74">
        <v>19483137</v>
      </c>
      <c r="O281" s="74">
        <v>19332387</v>
      </c>
      <c r="P281" s="74">
        <v>82917747</v>
      </c>
      <c r="Q281" s="74">
        <v>82766997</v>
      </c>
      <c r="R281" s="74">
        <v>82917747</v>
      </c>
      <c r="S281" s="74">
        <v>82766997</v>
      </c>
    </row>
    <row r="282" spans="1:19" x14ac:dyDescent="0.35">
      <c r="A282" s="74" t="s">
        <v>288</v>
      </c>
      <c r="B282" s="74">
        <v>47</v>
      </c>
      <c r="C282" s="74" t="s">
        <v>1610</v>
      </c>
      <c r="D282" s="74">
        <v>25905</v>
      </c>
      <c r="E282" s="74" t="s">
        <v>1965</v>
      </c>
      <c r="F282" s="74">
        <v>3845435</v>
      </c>
      <c r="G282" s="74">
        <v>3845435</v>
      </c>
      <c r="H282" s="74">
        <v>3845435</v>
      </c>
      <c r="I282" s="74" t="s">
        <v>2829</v>
      </c>
      <c r="J282" s="74" t="s">
        <v>2832</v>
      </c>
      <c r="K282" s="74">
        <v>130450</v>
      </c>
      <c r="L282" s="74">
        <v>0</v>
      </c>
      <c r="M282" s="74">
        <v>3975885</v>
      </c>
      <c r="N282" s="74">
        <v>3975885</v>
      </c>
      <c r="O282" s="74">
        <v>3845435</v>
      </c>
      <c r="P282" s="74">
        <v>3975885</v>
      </c>
      <c r="Q282" s="74">
        <v>3845435</v>
      </c>
      <c r="R282" s="74">
        <v>3975885</v>
      </c>
      <c r="S282" s="74">
        <v>3845435</v>
      </c>
    </row>
    <row r="283" spans="1:19" x14ac:dyDescent="0.35">
      <c r="A283" s="74" t="s">
        <v>289</v>
      </c>
      <c r="B283" s="74">
        <v>47</v>
      </c>
      <c r="C283" s="74" t="s">
        <v>1610</v>
      </c>
      <c r="D283" s="74">
        <v>25906</v>
      </c>
      <c r="E283" s="74" t="s">
        <v>1966</v>
      </c>
      <c r="F283" s="74">
        <v>10820</v>
      </c>
      <c r="G283" s="74">
        <v>10820</v>
      </c>
      <c r="H283" s="74">
        <v>10820</v>
      </c>
      <c r="I283" s="74" t="s">
        <v>2829</v>
      </c>
      <c r="J283" s="74" t="s">
        <v>2832</v>
      </c>
      <c r="K283" s="74">
        <v>0</v>
      </c>
      <c r="L283" s="74">
        <v>0</v>
      </c>
      <c r="M283" s="74">
        <v>10820</v>
      </c>
      <c r="N283" s="74">
        <v>10820</v>
      </c>
      <c r="O283" s="74">
        <v>10820</v>
      </c>
      <c r="P283" s="74">
        <v>10820</v>
      </c>
      <c r="Q283" s="74">
        <v>10820</v>
      </c>
      <c r="R283" s="74">
        <v>10820</v>
      </c>
      <c r="S283" s="74">
        <v>10820</v>
      </c>
    </row>
    <row r="284" spans="1:19" x14ac:dyDescent="0.35">
      <c r="A284" s="74" t="s">
        <v>290</v>
      </c>
      <c r="B284" s="74">
        <v>47</v>
      </c>
      <c r="C284" s="74" t="s">
        <v>1610</v>
      </c>
      <c r="D284" s="74">
        <v>47901</v>
      </c>
      <c r="E284" s="74" t="s">
        <v>2080</v>
      </c>
      <c r="F284" s="74">
        <v>300996731</v>
      </c>
      <c r="G284" s="74">
        <v>331938294</v>
      </c>
      <c r="H284" s="74">
        <v>300996731</v>
      </c>
      <c r="I284" s="74" t="s">
        <v>2829</v>
      </c>
      <c r="J284" s="74" t="s">
        <v>2837</v>
      </c>
      <c r="K284" s="74">
        <v>14774272</v>
      </c>
      <c r="L284" s="74">
        <v>0</v>
      </c>
      <c r="M284" s="74">
        <v>315771003</v>
      </c>
      <c r="N284" s="74">
        <v>315771003</v>
      </c>
      <c r="O284" s="74">
        <v>300996731</v>
      </c>
      <c r="P284" s="74">
        <v>464713283</v>
      </c>
      <c r="Q284" s="74">
        <v>449939011</v>
      </c>
      <c r="R284" s="74">
        <v>464713283</v>
      </c>
      <c r="S284" s="74">
        <v>449939011</v>
      </c>
    </row>
    <row r="285" spans="1:19" x14ac:dyDescent="0.35">
      <c r="A285" s="74" t="s">
        <v>291</v>
      </c>
      <c r="B285" s="74">
        <v>47</v>
      </c>
      <c r="C285" s="74" t="s">
        <v>1610</v>
      </c>
      <c r="D285" s="74">
        <v>47902</v>
      </c>
      <c r="E285" s="74" t="s">
        <v>2081</v>
      </c>
      <c r="F285" s="74">
        <v>171202373</v>
      </c>
      <c r="G285" s="74">
        <v>175987191</v>
      </c>
      <c r="H285" s="74">
        <v>171202373</v>
      </c>
      <c r="I285" s="74" t="s">
        <v>2829</v>
      </c>
      <c r="J285" s="74" t="s">
        <v>2833</v>
      </c>
      <c r="K285" s="74">
        <v>8532052</v>
      </c>
      <c r="L285" s="74">
        <v>0</v>
      </c>
      <c r="M285" s="74">
        <v>179734425</v>
      </c>
      <c r="N285" s="74">
        <v>179734425</v>
      </c>
      <c r="O285" s="74">
        <v>171202373</v>
      </c>
      <c r="P285" s="74">
        <v>179734425</v>
      </c>
      <c r="Q285" s="74">
        <v>171202373</v>
      </c>
      <c r="R285" s="74">
        <v>179734425</v>
      </c>
      <c r="S285" s="74">
        <v>171202373</v>
      </c>
    </row>
    <row r="286" spans="1:19" x14ac:dyDescent="0.35">
      <c r="A286" s="74" t="s">
        <v>292</v>
      </c>
      <c r="B286" s="74">
        <v>47</v>
      </c>
      <c r="C286" s="74" t="s">
        <v>1610</v>
      </c>
      <c r="D286" s="74">
        <v>47903</v>
      </c>
      <c r="E286" s="74" t="s">
        <v>2082</v>
      </c>
      <c r="F286" s="74">
        <v>55145012</v>
      </c>
      <c r="G286" s="74">
        <v>55145012</v>
      </c>
      <c r="H286" s="74">
        <v>55145012</v>
      </c>
      <c r="I286" s="74" t="s">
        <v>2829</v>
      </c>
      <c r="J286" s="74" t="s">
        <v>2832</v>
      </c>
      <c r="K286" s="74">
        <v>2246701</v>
      </c>
      <c r="L286" s="74">
        <v>0</v>
      </c>
      <c r="M286" s="74">
        <v>57391713</v>
      </c>
      <c r="N286" s="74">
        <v>57391713</v>
      </c>
      <c r="O286" s="74">
        <v>55145012</v>
      </c>
      <c r="P286" s="74">
        <v>57391713</v>
      </c>
      <c r="Q286" s="74">
        <v>55145012</v>
      </c>
      <c r="R286" s="74">
        <v>57391713</v>
      </c>
      <c r="S286" s="74">
        <v>55145012</v>
      </c>
    </row>
    <row r="287" spans="1:19" x14ac:dyDescent="0.35">
      <c r="A287" s="74" t="s">
        <v>293</v>
      </c>
      <c r="B287" s="74">
        <v>47</v>
      </c>
      <c r="C287" s="74" t="s">
        <v>1610</v>
      </c>
      <c r="D287" s="74">
        <v>47905</v>
      </c>
      <c r="E287" s="74" t="s">
        <v>2083</v>
      </c>
      <c r="F287" s="74">
        <v>25513893</v>
      </c>
      <c r="G287" s="74">
        <v>25513893</v>
      </c>
      <c r="H287" s="74">
        <v>25513893</v>
      </c>
      <c r="I287" s="74" t="s">
        <v>2829</v>
      </c>
      <c r="J287" s="74" t="s">
        <v>2832</v>
      </c>
      <c r="K287" s="74">
        <v>1616598</v>
      </c>
      <c r="L287" s="74">
        <v>0</v>
      </c>
      <c r="M287" s="74">
        <v>27130491</v>
      </c>
      <c r="N287" s="74">
        <v>27130491</v>
      </c>
      <c r="O287" s="74">
        <v>25513893</v>
      </c>
      <c r="P287" s="74">
        <v>27130491</v>
      </c>
      <c r="Q287" s="74">
        <v>25513893</v>
      </c>
      <c r="R287" s="74">
        <v>27130491</v>
      </c>
      <c r="S287" s="74">
        <v>25513893</v>
      </c>
    </row>
    <row r="288" spans="1:19" x14ac:dyDescent="0.35">
      <c r="A288" s="74" t="s">
        <v>294</v>
      </c>
      <c r="B288" s="74">
        <v>47</v>
      </c>
      <c r="C288" s="74" t="s">
        <v>1610</v>
      </c>
      <c r="D288" s="74">
        <v>67904</v>
      </c>
      <c r="E288" s="74" t="s">
        <v>2084</v>
      </c>
      <c r="F288" s="74">
        <v>15535314</v>
      </c>
      <c r="G288" s="74">
        <v>15535314</v>
      </c>
      <c r="H288" s="74">
        <v>15535314</v>
      </c>
      <c r="I288" s="74" t="s">
        <v>2829</v>
      </c>
      <c r="J288" s="74" t="s">
        <v>2832</v>
      </c>
      <c r="K288" s="74">
        <v>518437</v>
      </c>
      <c r="L288" s="74">
        <v>0</v>
      </c>
      <c r="M288" s="74">
        <v>16053751</v>
      </c>
      <c r="N288" s="74">
        <v>16053751</v>
      </c>
      <c r="O288" s="74">
        <v>15535314</v>
      </c>
      <c r="P288" s="74">
        <v>16053751</v>
      </c>
      <c r="Q288" s="74">
        <v>15535314</v>
      </c>
      <c r="R288" s="74">
        <v>16053751</v>
      </c>
      <c r="S288" s="74">
        <v>15535314</v>
      </c>
    </row>
    <row r="289" spans="1:19" x14ac:dyDescent="0.35">
      <c r="A289" s="74" t="s">
        <v>295</v>
      </c>
      <c r="B289" s="74">
        <v>47</v>
      </c>
      <c r="C289" s="74" t="s">
        <v>1610</v>
      </c>
      <c r="D289" s="74">
        <v>67908</v>
      </c>
      <c r="E289" s="74" t="s">
        <v>1970</v>
      </c>
      <c r="F289" s="74">
        <v>2539833</v>
      </c>
      <c r="G289" s="74">
        <v>2539833</v>
      </c>
      <c r="H289" s="74">
        <v>2539833</v>
      </c>
      <c r="I289" s="74" t="s">
        <v>2829</v>
      </c>
      <c r="J289" s="74" t="s">
        <v>2832</v>
      </c>
      <c r="K289" s="74">
        <v>70000</v>
      </c>
      <c r="L289" s="74">
        <v>0</v>
      </c>
      <c r="M289" s="74">
        <v>2609833</v>
      </c>
      <c r="N289" s="74">
        <v>2609833</v>
      </c>
      <c r="O289" s="74">
        <v>2539833</v>
      </c>
      <c r="P289" s="74">
        <v>2609833</v>
      </c>
      <c r="Q289" s="74">
        <v>2539833</v>
      </c>
      <c r="R289" s="74">
        <v>2609833</v>
      </c>
      <c r="S289" s="74">
        <v>2539833</v>
      </c>
    </row>
    <row r="290" spans="1:19" x14ac:dyDescent="0.35">
      <c r="A290" s="74" t="s">
        <v>296</v>
      </c>
      <c r="B290" s="74">
        <v>47</v>
      </c>
      <c r="C290" s="74" t="s">
        <v>1610</v>
      </c>
      <c r="D290" s="74">
        <v>72902</v>
      </c>
      <c r="E290" s="74" t="s">
        <v>2085</v>
      </c>
      <c r="F290" s="74">
        <v>12973532</v>
      </c>
      <c r="G290" s="74">
        <v>12973532</v>
      </c>
      <c r="H290" s="74">
        <v>12973532</v>
      </c>
      <c r="I290" s="74" t="s">
        <v>2829</v>
      </c>
      <c r="J290" s="74" t="s">
        <v>2832</v>
      </c>
      <c r="K290" s="74">
        <v>492305</v>
      </c>
      <c r="L290" s="74">
        <v>0</v>
      </c>
      <c r="M290" s="74">
        <v>13465837</v>
      </c>
      <c r="N290" s="74">
        <v>13465837</v>
      </c>
      <c r="O290" s="74">
        <v>12973532</v>
      </c>
      <c r="P290" s="74">
        <v>13465837</v>
      </c>
      <c r="Q290" s="74">
        <v>12973532</v>
      </c>
      <c r="R290" s="74">
        <v>13465837</v>
      </c>
      <c r="S290" s="74">
        <v>12973532</v>
      </c>
    </row>
    <row r="291" spans="1:19" x14ac:dyDescent="0.35">
      <c r="A291" s="74" t="s">
        <v>297</v>
      </c>
      <c r="B291" s="74">
        <v>47</v>
      </c>
      <c r="C291" s="74" t="s">
        <v>1610</v>
      </c>
      <c r="D291" s="74">
        <v>72909</v>
      </c>
      <c r="E291" s="74" t="s">
        <v>2086</v>
      </c>
      <c r="F291" s="74">
        <v>108827</v>
      </c>
      <c r="G291" s="74">
        <v>108827</v>
      </c>
      <c r="H291" s="74">
        <v>108827</v>
      </c>
      <c r="I291" s="74" t="s">
        <v>2829</v>
      </c>
      <c r="J291" s="74" t="s">
        <v>2832</v>
      </c>
      <c r="K291" s="74">
        <v>0</v>
      </c>
      <c r="L291" s="74">
        <v>0</v>
      </c>
      <c r="M291" s="74">
        <v>108827</v>
      </c>
      <c r="N291" s="74">
        <v>108827</v>
      </c>
      <c r="O291" s="74">
        <v>108827</v>
      </c>
      <c r="P291" s="74">
        <v>108827</v>
      </c>
      <c r="Q291" s="74">
        <v>108827</v>
      </c>
      <c r="R291" s="74">
        <v>108827</v>
      </c>
      <c r="S291" s="74">
        <v>108827</v>
      </c>
    </row>
    <row r="292" spans="1:19" x14ac:dyDescent="0.35">
      <c r="A292" s="74" t="s">
        <v>298</v>
      </c>
      <c r="B292" s="74">
        <v>47</v>
      </c>
      <c r="C292" s="74" t="s">
        <v>1610</v>
      </c>
      <c r="D292" s="74">
        <v>97902</v>
      </c>
      <c r="E292" s="74" t="s">
        <v>2087</v>
      </c>
      <c r="F292" s="74">
        <v>9402330</v>
      </c>
      <c r="G292" s="74">
        <v>9402330</v>
      </c>
      <c r="H292" s="74">
        <v>9402330</v>
      </c>
      <c r="I292" s="74" t="s">
        <v>2829</v>
      </c>
      <c r="J292" s="74" t="s">
        <v>2832</v>
      </c>
      <c r="K292" s="74">
        <v>381268</v>
      </c>
      <c r="L292" s="74">
        <v>0</v>
      </c>
      <c r="M292" s="74">
        <v>9783598</v>
      </c>
      <c r="N292" s="74">
        <v>9783598</v>
      </c>
      <c r="O292" s="74">
        <v>9402330</v>
      </c>
      <c r="P292" s="74">
        <v>9783598</v>
      </c>
      <c r="Q292" s="74">
        <v>9402330</v>
      </c>
      <c r="R292" s="74">
        <v>9783598</v>
      </c>
      <c r="S292" s="74">
        <v>9402330</v>
      </c>
    </row>
    <row r="293" spans="1:19" x14ac:dyDescent="0.35">
      <c r="A293" s="74" t="s">
        <v>299</v>
      </c>
      <c r="B293" s="74">
        <v>47</v>
      </c>
      <c r="C293" s="74" t="s">
        <v>1610</v>
      </c>
      <c r="D293" s="74">
        <v>97903</v>
      </c>
      <c r="E293" s="74" t="s">
        <v>1928</v>
      </c>
      <c r="F293" s="74">
        <v>1375852</v>
      </c>
      <c r="G293" s="74">
        <v>1375852</v>
      </c>
      <c r="H293" s="74">
        <v>1375852</v>
      </c>
      <c r="I293" s="74" t="s">
        <v>2829</v>
      </c>
      <c r="J293" s="74" t="s">
        <v>2832</v>
      </c>
      <c r="K293" s="74">
        <v>44222</v>
      </c>
      <c r="L293" s="74">
        <v>0</v>
      </c>
      <c r="M293" s="74">
        <v>1420074</v>
      </c>
      <c r="N293" s="74">
        <v>1420074</v>
      </c>
      <c r="O293" s="74">
        <v>1375852</v>
      </c>
      <c r="P293" s="74">
        <v>1420074</v>
      </c>
      <c r="Q293" s="74">
        <v>1375852</v>
      </c>
      <c r="R293" s="74">
        <v>1420074</v>
      </c>
      <c r="S293" s="74">
        <v>1375852</v>
      </c>
    </row>
    <row r="294" spans="1:19" x14ac:dyDescent="0.35">
      <c r="A294" s="74" t="s">
        <v>300</v>
      </c>
      <c r="B294" s="74">
        <v>47</v>
      </c>
      <c r="C294" s="74" t="s">
        <v>1610</v>
      </c>
      <c r="D294" s="74">
        <v>167902</v>
      </c>
      <c r="E294" s="74" t="s">
        <v>1971</v>
      </c>
      <c r="F294" s="74">
        <v>2571639</v>
      </c>
      <c r="G294" s="74">
        <v>2571639</v>
      </c>
      <c r="H294" s="74">
        <v>2571639</v>
      </c>
      <c r="I294" s="74" t="s">
        <v>2829</v>
      </c>
      <c r="J294" s="74" t="s">
        <v>2832</v>
      </c>
      <c r="K294" s="74">
        <v>31160</v>
      </c>
      <c r="L294" s="74">
        <v>0</v>
      </c>
      <c r="M294" s="74">
        <v>2602799</v>
      </c>
      <c r="N294" s="74">
        <v>2602799</v>
      </c>
      <c r="O294" s="74">
        <v>2571639</v>
      </c>
      <c r="P294" s="74">
        <v>18253899</v>
      </c>
      <c r="Q294" s="74">
        <v>18222739</v>
      </c>
      <c r="R294" s="74">
        <v>18253899</v>
      </c>
      <c r="S294" s="74">
        <v>18222739</v>
      </c>
    </row>
    <row r="295" spans="1:19" x14ac:dyDescent="0.35">
      <c r="A295" s="74" t="s">
        <v>301</v>
      </c>
      <c r="B295" s="74">
        <v>47</v>
      </c>
      <c r="C295" s="74" t="s">
        <v>1610</v>
      </c>
      <c r="D295" s="74">
        <v>167904</v>
      </c>
      <c r="E295" s="74" t="s">
        <v>2088</v>
      </c>
      <c r="F295" s="74">
        <v>1183774</v>
      </c>
      <c r="G295" s="74">
        <v>1183774</v>
      </c>
      <c r="H295" s="74">
        <v>1183774</v>
      </c>
      <c r="I295" s="74" t="s">
        <v>2829</v>
      </c>
      <c r="J295" s="74" t="s">
        <v>2832</v>
      </c>
      <c r="K295" s="74">
        <v>880</v>
      </c>
      <c r="L295" s="74">
        <v>0</v>
      </c>
      <c r="M295" s="74">
        <v>1184654</v>
      </c>
      <c r="N295" s="74">
        <v>1184654</v>
      </c>
      <c r="O295" s="74">
        <v>1183774</v>
      </c>
      <c r="P295" s="74">
        <v>1184654</v>
      </c>
      <c r="Q295" s="74">
        <v>1183774</v>
      </c>
      <c r="R295" s="74">
        <v>1184654</v>
      </c>
      <c r="S295" s="74">
        <v>1183774</v>
      </c>
    </row>
    <row r="296" spans="1:19" x14ac:dyDescent="0.35">
      <c r="A296" s="74" t="s">
        <v>302</v>
      </c>
      <c r="B296" s="74">
        <v>48</v>
      </c>
      <c r="C296" s="74" t="s">
        <v>1611</v>
      </c>
      <c r="D296" s="74">
        <v>48901</v>
      </c>
      <c r="E296" s="74" t="s">
        <v>2089</v>
      </c>
      <c r="F296" s="74">
        <v>118250465</v>
      </c>
      <c r="G296" s="74">
        <v>130658488</v>
      </c>
      <c r="H296" s="74">
        <v>130658488</v>
      </c>
      <c r="I296" s="74" t="s">
        <v>2830</v>
      </c>
      <c r="J296" s="74" t="s">
        <v>2836</v>
      </c>
      <c r="K296" s="74">
        <v>3286410</v>
      </c>
      <c r="L296" s="74">
        <v>0</v>
      </c>
      <c r="M296" s="74">
        <v>133944898</v>
      </c>
      <c r="N296" s="74">
        <v>133944898</v>
      </c>
      <c r="O296" s="74">
        <v>130658488</v>
      </c>
      <c r="P296" s="74">
        <v>133944898</v>
      </c>
      <c r="Q296" s="74">
        <v>130658488</v>
      </c>
      <c r="R296" s="74">
        <v>133944898</v>
      </c>
      <c r="S296" s="74">
        <v>130658488</v>
      </c>
    </row>
    <row r="297" spans="1:19" x14ac:dyDescent="0.35">
      <c r="A297" s="74" t="s">
        <v>303</v>
      </c>
      <c r="B297" s="74">
        <v>48</v>
      </c>
      <c r="C297" s="74" t="s">
        <v>1611</v>
      </c>
      <c r="D297" s="74">
        <v>48903</v>
      </c>
      <c r="E297" s="74" t="s">
        <v>2090</v>
      </c>
      <c r="F297" s="74">
        <v>73496690</v>
      </c>
      <c r="G297" s="74">
        <v>85426981</v>
      </c>
      <c r="H297" s="74">
        <v>85426981</v>
      </c>
      <c r="I297" s="74" t="s">
        <v>2830</v>
      </c>
      <c r="J297" s="74" t="s">
        <v>2836</v>
      </c>
      <c r="K297" s="74">
        <v>774520</v>
      </c>
      <c r="L297" s="74">
        <v>0</v>
      </c>
      <c r="M297" s="74">
        <v>86201501</v>
      </c>
      <c r="N297" s="74">
        <v>86201501</v>
      </c>
      <c r="O297" s="74">
        <v>85426981</v>
      </c>
      <c r="P297" s="74">
        <v>86201501</v>
      </c>
      <c r="Q297" s="74">
        <v>85426981</v>
      </c>
      <c r="R297" s="74">
        <v>86201501</v>
      </c>
      <c r="S297" s="74">
        <v>85426981</v>
      </c>
    </row>
    <row r="298" spans="1:19" x14ac:dyDescent="0.35">
      <c r="A298" s="74" t="s">
        <v>304</v>
      </c>
      <c r="B298" s="74">
        <v>48</v>
      </c>
      <c r="C298" s="74" t="s">
        <v>1611</v>
      </c>
      <c r="D298" s="74">
        <v>160901</v>
      </c>
      <c r="E298" s="74" t="s">
        <v>2091</v>
      </c>
      <c r="F298" s="74">
        <v>24016245</v>
      </c>
      <c r="G298" s="74">
        <v>24016245</v>
      </c>
      <c r="H298" s="74">
        <v>24016245</v>
      </c>
      <c r="I298" s="74" t="s">
        <v>2829</v>
      </c>
      <c r="J298" s="74" t="s">
        <v>2833</v>
      </c>
      <c r="K298" s="74">
        <v>108960</v>
      </c>
      <c r="L298" s="74">
        <v>0</v>
      </c>
      <c r="M298" s="74">
        <v>24125205</v>
      </c>
      <c r="N298" s="74">
        <v>24125205</v>
      </c>
      <c r="O298" s="74">
        <v>24016245</v>
      </c>
      <c r="P298" s="74">
        <v>24125205</v>
      </c>
      <c r="Q298" s="74">
        <v>24016245</v>
      </c>
      <c r="R298" s="74">
        <v>24125205</v>
      </c>
      <c r="S298" s="74">
        <v>24016245</v>
      </c>
    </row>
    <row r="299" spans="1:19" x14ac:dyDescent="0.35">
      <c r="A299" s="74" t="s">
        <v>305</v>
      </c>
      <c r="B299" s="74">
        <v>49</v>
      </c>
      <c r="C299" s="74" t="s">
        <v>1612</v>
      </c>
      <c r="D299" s="74">
        <v>49901</v>
      </c>
      <c r="E299" s="74" t="s">
        <v>2092</v>
      </c>
      <c r="F299" s="74">
        <v>988019498</v>
      </c>
      <c r="G299" s="74">
        <v>1008098847</v>
      </c>
      <c r="H299" s="74">
        <v>988019498</v>
      </c>
      <c r="I299" s="74" t="s">
        <v>2829</v>
      </c>
      <c r="J299" s="74" t="s">
        <v>2833</v>
      </c>
      <c r="K299" s="74">
        <v>30617441</v>
      </c>
      <c r="L299" s="74">
        <v>0</v>
      </c>
      <c r="M299" s="74">
        <v>1018636939</v>
      </c>
      <c r="N299" s="74">
        <v>1018636939</v>
      </c>
      <c r="O299" s="74">
        <v>988019498</v>
      </c>
      <c r="P299" s="74">
        <v>1018636939</v>
      </c>
      <c r="Q299" s="74">
        <v>988019498</v>
      </c>
      <c r="R299" s="74">
        <v>1018636939</v>
      </c>
      <c r="S299" s="74">
        <v>988019498</v>
      </c>
    </row>
    <row r="300" spans="1:19" x14ac:dyDescent="0.35">
      <c r="A300" s="74" t="s">
        <v>306</v>
      </c>
      <c r="B300" s="74">
        <v>49</v>
      </c>
      <c r="C300" s="74" t="s">
        <v>1612</v>
      </c>
      <c r="D300" s="74">
        <v>49902</v>
      </c>
      <c r="E300" s="74" t="s">
        <v>2093</v>
      </c>
      <c r="F300" s="74">
        <v>266566318</v>
      </c>
      <c r="G300" s="74">
        <v>274674354</v>
      </c>
      <c r="H300" s="74">
        <v>266566318</v>
      </c>
      <c r="I300" s="74" t="s">
        <v>2829</v>
      </c>
      <c r="J300" s="74" t="s">
        <v>2833</v>
      </c>
      <c r="K300" s="74">
        <v>7625587</v>
      </c>
      <c r="L300" s="74">
        <v>0</v>
      </c>
      <c r="M300" s="74">
        <v>274191905</v>
      </c>
      <c r="N300" s="74">
        <v>274191905</v>
      </c>
      <c r="O300" s="74">
        <v>266566318</v>
      </c>
      <c r="P300" s="74">
        <v>326179802</v>
      </c>
      <c r="Q300" s="74">
        <v>318554215</v>
      </c>
      <c r="R300" s="74">
        <v>326179802</v>
      </c>
      <c r="S300" s="74">
        <v>318554215</v>
      </c>
    </row>
    <row r="301" spans="1:19" x14ac:dyDescent="0.35">
      <c r="A301" s="74" t="s">
        <v>307</v>
      </c>
      <c r="B301" s="74">
        <v>49</v>
      </c>
      <c r="C301" s="74" t="s">
        <v>1612</v>
      </c>
      <c r="D301" s="74">
        <v>49903</v>
      </c>
      <c r="E301" s="74" t="s">
        <v>2094</v>
      </c>
      <c r="F301" s="74">
        <v>253956162</v>
      </c>
      <c r="G301" s="74">
        <v>258808114</v>
      </c>
      <c r="H301" s="74">
        <v>253956162</v>
      </c>
      <c r="I301" s="74" t="s">
        <v>2829</v>
      </c>
      <c r="J301" s="74" t="s">
        <v>2833</v>
      </c>
      <c r="K301" s="74">
        <v>7661922</v>
      </c>
      <c r="L301" s="74">
        <v>0</v>
      </c>
      <c r="M301" s="74">
        <v>261618084</v>
      </c>
      <c r="N301" s="74">
        <v>261618084</v>
      </c>
      <c r="O301" s="74">
        <v>253956162</v>
      </c>
      <c r="P301" s="74">
        <v>261618084</v>
      </c>
      <c r="Q301" s="74">
        <v>253956162</v>
      </c>
      <c r="R301" s="74">
        <v>261618084</v>
      </c>
      <c r="S301" s="74">
        <v>253956162</v>
      </c>
    </row>
    <row r="302" spans="1:19" x14ac:dyDescent="0.35">
      <c r="A302" s="74" t="s">
        <v>308</v>
      </c>
      <c r="B302" s="74">
        <v>49</v>
      </c>
      <c r="C302" s="74" t="s">
        <v>1612</v>
      </c>
      <c r="D302" s="74">
        <v>49905</v>
      </c>
      <c r="E302" s="74" t="s">
        <v>2095</v>
      </c>
      <c r="F302" s="74">
        <v>591590434</v>
      </c>
      <c r="G302" s="74">
        <v>607517024</v>
      </c>
      <c r="H302" s="74">
        <v>591590434</v>
      </c>
      <c r="I302" s="74" t="s">
        <v>2829</v>
      </c>
      <c r="J302" s="74" t="s">
        <v>2833</v>
      </c>
      <c r="K302" s="74">
        <v>19788510</v>
      </c>
      <c r="L302" s="74">
        <v>0</v>
      </c>
      <c r="M302" s="74">
        <v>611378944</v>
      </c>
      <c r="N302" s="74">
        <v>611378944</v>
      </c>
      <c r="O302" s="74">
        <v>591590434</v>
      </c>
      <c r="P302" s="74">
        <v>611378944</v>
      </c>
      <c r="Q302" s="74">
        <v>591590434</v>
      </c>
      <c r="R302" s="74">
        <v>611378944</v>
      </c>
      <c r="S302" s="74">
        <v>591590434</v>
      </c>
    </row>
    <row r="303" spans="1:19" x14ac:dyDescent="0.35">
      <c r="A303" s="74" t="s">
        <v>309</v>
      </c>
      <c r="B303" s="74">
        <v>49</v>
      </c>
      <c r="C303" s="74" t="s">
        <v>1612</v>
      </c>
      <c r="D303" s="74">
        <v>49906</v>
      </c>
      <c r="E303" s="74" t="s">
        <v>2096</v>
      </c>
      <c r="F303" s="74">
        <v>136238040</v>
      </c>
      <c r="G303" s="74">
        <v>147832653</v>
      </c>
      <c r="H303" s="74">
        <v>136238040</v>
      </c>
      <c r="I303" s="74" t="s">
        <v>2829</v>
      </c>
      <c r="J303" s="74" t="s">
        <v>2834</v>
      </c>
      <c r="K303" s="74">
        <v>4525399</v>
      </c>
      <c r="L303" s="74">
        <v>0</v>
      </c>
      <c r="M303" s="74">
        <v>140763439</v>
      </c>
      <c r="N303" s="74">
        <v>140763439</v>
      </c>
      <c r="O303" s="74">
        <v>136238040</v>
      </c>
      <c r="P303" s="74">
        <v>140763439</v>
      </c>
      <c r="Q303" s="74">
        <v>136238040</v>
      </c>
      <c r="R303" s="74">
        <v>140763439</v>
      </c>
      <c r="S303" s="74">
        <v>136238040</v>
      </c>
    </row>
    <row r="304" spans="1:19" x14ac:dyDescent="0.35">
      <c r="A304" s="74" t="s">
        <v>310</v>
      </c>
      <c r="B304" s="74">
        <v>49</v>
      </c>
      <c r="C304" s="74" t="s">
        <v>1612</v>
      </c>
      <c r="D304" s="74">
        <v>49907</v>
      </c>
      <c r="E304" s="74" t="s">
        <v>2097</v>
      </c>
      <c r="F304" s="74">
        <v>493827671</v>
      </c>
      <c r="G304" s="74">
        <v>499847486</v>
      </c>
      <c r="H304" s="74">
        <v>493827671</v>
      </c>
      <c r="I304" s="74" t="s">
        <v>2829</v>
      </c>
      <c r="J304" s="74" t="s">
        <v>2833</v>
      </c>
      <c r="K304" s="74">
        <v>5368057</v>
      </c>
      <c r="L304" s="74">
        <v>0</v>
      </c>
      <c r="M304" s="74">
        <v>499195728</v>
      </c>
      <c r="N304" s="74">
        <v>499195728</v>
      </c>
      <c r="O304" s="74">
        <v>493827671</v>
      </c>
      <c r="P304" s="74">
        <v>499195728</v>
      </c>
      <c r="Q304" s="74">
        <v>493827671</v>
      </c>
      <c r="R304" s="74">
        <v>499195728</v>
      </c>
      <c r="S304" s="74">
        <v>493827671</v>
      </c>
    </row>
    <row r="305" spans="1:19" x14ac:dyDescent="0.35">
      <c r="A305" s="74" t="s">
        <v>311</v>
      </c>
      <c r="B305" s="74">
        <v>49</v>
      </c>
      <c r="C305" s="74" t="s">
        <v>1612</v>
      </c>
      <c r="D305" s="74">
        <v>49908</v>
      </c>
      <c r="E305" s="74" t="s">
        <v>2098</v>
      </c>
      <c r="F305" s="74">
        <v>11451832</v>
      </c>
      <c r="G305" s="74">
        <v>11284526</v>
      </c>
      <c r="H305" s="74">
        <v>11451832</v>
      </c>
      <c r="I305" s="74" t="s">
        <v>2829</v>
      </c>
      <c r="J305" s="74" t="s">
        <v>2833</v>
      </c>
      <c r="K305" s="74">
        <v>245874</v>
      </c>
      <c r="L305" s="74">
        <v>0</v>
      </c>
      <c r="M305" s="74">
        <v>11697706</v>
      </c>
      <c r="N305" s="74">
        <v>11697706</v>
      </c>
      <c r="O305" s="74">
        <v>11451832</v>
      </c>
      <c r="P305" s="74">
        <v>11697706</v>
      </c>
      <c r="Q305" s="74">
        <v>11451832</v>
      </c>
      <c r="R305" s="74">
        <v>11697706</v>
      </c>
      <c r="S305" s="74">
        <v>11451832</v>
      </c>
    </row>
    <row r="306" spans="1:19" x14ac:dyDescent="0.35">
      <c r="A306" s="74" t="s">
        <v>312</v>
      </c>
      <c r="B306" s="74">
        <v>49</v>
      </c>
      <c r="C306" s="74" t="s">
        <v>1612</v>
      </c>
      <c r="D306" s="74">
        <v>49909</v>
      </c>
      <c r="E306" s="74" t="s">
        <v>2099</v>
      </c>
      <c r="F306" s="74">
        <v>108674019</v>
      </c>
      <c r="G306" s="74">
        <v>110045224</v>
      </c>
      <c r="H306" s="74">
        <v>108674019</v>
      </c>
      <c r="I306" s="74" t="s">
        <v>2829</v>
      </c>
      <c r="J306" s="74" t="s">
        <v>2833</v>
      </c>
      <c r="K306" s="74">
        <v>1212222</v>
      </c>
      <c r="L306" s="74">
        <v>0</v>
      </c>
      <c r="M306" s="74">
        <v>109886241</v>
      </c>
      <c r="N306" s="74">
        <v>109886241</v>
      </c>
      <c r="O306" s="74">
        <v>108674019</v>
      </c>
      <c r="P306" s="74">
        <v>109886241</v>
      </c>
      <c r="Q306" s="74">
        <v>108674019</v>
      </c>
      <c r="R306" s="74">
        <v>109886241</v>
      </c>
      <c r="S306" s="74">
        <v>108674019</v>
      </c>
    </row>
    <row r="307" spans="1:19" x14ac:dyDescent="0.35">
      <c r="A307" s="74" t="s">
        <v>313</v>
      </c>
      <c r="B307" s="74">
        <v>49</v>
      </c>
      <c r="C307" s="74" t="s">
        <v>1612</v>
      </c>
      <c r="D307" s="74">
        <v>61903</v>
      </c>
      <c r="E307" s="74" t="s">
        <v>2100</v>
      </c>
      <c r="F307" s="74">
        <v>105931167</v>
      </c>
      <c r="G307" s="74">
        <v>107882762</v>
      </c>
      <c r="H307" s="74">
        <v>105931167</v>
      </c>
      <c r="I307" s="74" t="s">
        <v>2829</v>
      </c>
      <c r="J307" s="74" t="s">
        <v>2833</v>
      </c>
      <c r="K307" s="74">
        <v>3401268</v>
      </c>
      <c r="L307" s="74">
        <v>0</v>
      </c>
      <c r="M307" s="74">
        <v>109332435</v>
      </c>
      <c r="N307" s="74">
        <v>109332435</v>
      </c>
      <c r="O307" s="74">
        <v>105931167</v>
      </c>
      <c r="P307" s="74">
        <v>109332435</v>
      </c>
      <c r="Q307" s="74">
        <v>105931167</v>
      </c>
      <c r="R307" s="74">
        <v>109332435</v>
      </c>
      <c r="S307" s="74">
        <v>105931167</v>
      </c>
    </row>
    <row r="308" spans="1:19" x14ac:dyDescent="0.35">
      <c r="A308" s="74" t="s">
        <v>314</v>
      </c>
      <c r="B308" s="74">
        <v>49</v>
      </c>
      <c r="C308" s="74" t="s">
        <v>1612</v>
      </c>
      <c r="D308" s="74">
        <v>91902</v>
      </c>
      <c r="E308" s="74" t="s">
        <v>2101</v>
      </c>
      <c r="F308" s="74">
        <v>1440967</v>
      </c>
      <c r="G308" s="74">
        <v>1440967</v>
      </c>
      <c r="H308" s="74">
        <v>1440967</v>
      </c>
      <c r="I308" s="74" t="s">
        <v>2829</v>
      </c>
      <c r="J308" s="74" t="s">
        <v>2833</v>
      </c>
      <c r="K308" s="74">
        <v>50000</v>
      </c>
      <c r="L308" s="74">
        <v>0</v>
      </c>
      <c r="M308" s="74">
        <v>1490967</v>
      </c>
      <c r="N308" s="74">
        <v>1490967</v>
      </c>
      <c r="O308" s="74">
        <v>1440967</v>
      </c>
      <c r="P308" s="74">
        <v>1490967</v>
      </c>
      <c r="Q308" s="74">
        <v>1440967</v>
      </c>
      <c r="R308" s="74">
        <v>1490967</v>
      </c>
      <c r="S308" s="74">
        <v>1440967</v>
      </c>
    </row>
    <row r="309" spans="1:19" x14ac:dyDescent="0.35">
      <c r="A309" s="74" t="s">
        <v>315</v>
      </c>
      <c r="B309" s="74">
        <v>49</v>
      </c>
      <c r="C309" s="74" t="s">
        <v>1612</v>
      </c>
      <c r="D309" s="74">
        <v>91909</v>
      </c>
      <c r="E309" s="74" t="s">
        <v>2102</v>
      </c>
      <c r="F309" s="74">
        <v>52222659</v>
      </c>
      <c r="G309" s="74">
        <v>52222659</v>
      </c>
      <c r="H309" s="74">
        <v>52222659</v>
      </c>
      <c r="I309" s="74" t="s">
        <v>2829</v>
      </c>
      <c r="J309" s="74" t="s">
        <v>2833</v>
      </c>
      <c r="K309" s="74">
        <v>2430595</v>
      </c>
      <c r="L309" s="74">
        <v>0</v>
      </c>
      <c r="M309" s="74">
        <v>54653254</v>
      </c>
      <c r="N309" s="74">
        <v>54653254</v>
      </c>
      <c r="O309" s="74">
        <v>52222659</v>
      </c>
      <c r="P309" s="74">
        <v>54653254</v>
      </c>
      <c r="Q309" s="74">
        <v>52222659</v>
      </c>
      <c r="R309" s="74">
        <v>54653254</v>
      </c>
      <c r="S309" s="74">
        <v>52222659</v>
      </c>
    </row>
    <row r="310" spans="1:19" x14ac:dyDescent="0.35">
      <c r="A310" s="74" t="s">
        <v>316</v>
      </c>
      <c r="B310" s="74">
        <v>49</v>
      </c>
      <c r="C310" s="74" t="s">
        <v>1612</v>
      </c>
      <c r="D310" s="74">
        <v>169911</v>
      </c>
      <c r="E310" s="74" t="s">
        <v>2103</v>
      </c>
      <c r="F310" s="74">
        <v>37428219</v>
      </c>
      <c r="G310" s="74">
        <v>37428219</v>
      </c>
      <c r="H310" s="74">
        <v>37428219</v>
      </c>
      <c r="I310" s="74" t="s">
        <v>2829</v>
      </c>
      <c r="J310" s="74" t="s">
        <v>2833</v>
      </c>
      <c r="K310" s="74">
        <v>306667</v>
      </c>
      <c r="L310" s="74">
        <v>0</v>
      </c>
      <c r="M310" s="74">
        <v>37734886</v>
      </c>
      <c r="N310" s="74">
        <v>37734886</v>
      </c>
      <c r="O310" s="74">
        <v>37428219</v>
      </c>
      <c r="P310" s="74">
        <v>37734886</v>
      </c>
      <c r="Q310" s="74">
        <v>37428219</v>
      </c>
      <c r="R310" s="74">
        <v>37734886</v>
      </c>
      <c r="S310" s="74">
        <v>37428219</v>
      </c>
    </row>
    <row r="311" spans="1:19" x14ac:dyDescent="0.35">
      <c r="A311" s="74" t="s">
        <v>317</v>
      </c>
      <c r="B311" s="74">
        <v>49</v>
      </c>
      <c r="C311" s="74" t="s">
        <v>1612</v>
      </c>
      <c r="D311" s="74">
        <v>249908</v>
      </c>
      <c r="E311" s="74" t="s">
        <v>2104</v>
      </c>
      <c r="F311" s="74">
        <v>5905122</v>
      </c>
      <c r="G311" s="74">
        <v>5905122</v>
      </c>
      <c r="H311" s="74">
        <v>5905122</v>
      </c>
      <c r="I311" s="74" t="s">
        <v>2829</v>
      </c>
      <c r="J311" s="74" t="s">
        <v>2833</v>
      </c>
      <c r="K311" s="74">
        <v>10000</v>
      </c>
      <c r="L311" s="74">
        <v>0</v>
      </c>
      <c r="M311" s="74">
        <v>5915122</v>
      </c>
      <c r="N311" s="74">
        <v>5915122</v>
      </c>
      <c r="O311" s="74">
        <v>5905122</v>
      </c>
      <c r="P311" s="74">
        <v>5915122</v>
      </c>
      <c r="Q311" s="74">
        <v>5905122</v>
      </c>
      <c r="R311" s="74">
        <v>5915122</v>
      </c>
      <c r="S311" s="74">
        <v>5905122</v>
      </c>
    </row>
    <row r="312" spans="1:19" x14ac:dyDescent="0.35">
      <c r="A312" s="74" t="s">
        <v>318</v>
      </c>
      <c r="B312" s="74">
        <v>50</v>
      </c>
      <c r="C312" s="74" t="s">
        <v>1613</v>
      </c>
      <c r="D312" s="74">
        <v>18901</v>
      </c>
      <c r="E312" s="74" t="s">
        <v>1919</v>
      </c>
      <c r="F312" s="74">
        <v>4445987</v>
      </c>
      <c r="G312" s="74">
        <v>4445987</v>
      </c>
      <c r="H312" s="74">
        <v>4445987</v>
      </c>
      <c r="I312" s="74" t="s">
        <v>2829</v>
      </c>
      <c r="J312" s="74" t="s">
        <v>2832</v>
      </c>
      <c r="K312" s="74">
        <v>170000</v>
      </c>
      <c r="L312" s="74">
        <v>0</v>
      </c>
      <c r="M312" s="74">
        <v>4615987</v>
      </c>
      <c r="N312" s="74">
        <v>4615987</v>
      </c>
      <c r="O312" s="74">
        <v>4445987</v>
      </c>
      <c r="P312" s="74">
        <v>4615987</v>
      </c>
      <c r="Q312" s="74">
        <v>4445987</v>
      </c>
      <c r="R312" s="74">
        <v>4615987</v>
      </c>
      <c r="S312" s="74">
        <v>4445987</v>
      </c>
    </row>
    <row r="313" spans="1:19" x14ac:dyDescent="0.35">
      <c r="A313" s="74" t="s">
        <v>319</v>
      </c>
      <c r="B313" s="74">
        <v>50</v>
      </c>
      <c r="C313" s="74" t="s">
        <v>1613</v>
      </c>
      <c r="D313" s="74">
        <v>18904</v>
      </c>
      <c r="E313" s="74" t="s">
        <v>1922</v>
      </c>
      <c r="F313" s="74">
        <v>1470940</v>
      </c>
      <c r="G313" s="74">
        <v>1470940</v>
      </c>
      <c r="H313" s="74">
        <v>1470940</v>
      </c>
      <c r="I313" s="74" t="s">
        <v>2829</v>
      </c>
      <c r="J313" s="74" t="s">
        <v>2832</v>
      </c>
      <c r="K313" s="74">
        <v>30000</v>
      </c>
      <c r="L313" s="74">
        <v>0</v>
      </c>
      <c r="M313" s="74">
        <v>1500940</v>
      </c>
      <c r="N313" s="74">
        <v>1500940</v>
      </c>
      <c r="O313" s="74">
        <v>1470940</v>
      </c>
      <c r="P313" s="74">
        <v>1500940</v>
      </c>
      <c r="Q313" s="74">
        <v>1470940</v>
      </c>
      <c r="R313" s="74">
        <v>1500940</v>
      </c>
      <c r="S313" s="74">
        <v>1470940</v>
      </c>
    </row>
    <row r="314" spans="1:19" x14ac:dyDescent="0.35">
      <c r="A314" s="74" t="s">
        <v>320</v>
      </c>
      <c r="B314" s="74">
        <v>50</v>
      </c>
      <c r="C314" s="74" t="s">
        <v>1613</v>
      </c>
      <c r="D314" s="74">
        <v>50901</v>
      </c>
      <c r="E314" s="74" t="s">
        <v>2105</v>
      </c>
      <c r="F314" s="74">
        <v>63139351</v>
      </c>
      <c r="G314" s="74">
        <v>63139351</v>
      </c>
      <c r="H314" s="74">
        <v>63139351</v>
      </c>
      <c r="I314" s="74" t="s">
        <v>2829</v>
      </c>
      <c r="J314" s="74" t="s">
        <v>2832</v>
      </c>
      <c r="K314" s="74">
        <v>2919470</v>
      </c>
      <c r="L314" s="74">
        <v>0</v>
      </c>
      <c r="M314" s="74">
        <v>66058821</v>
      </c>
      <c r="N314" s="74">
        <v>66058821</v>
      </c>
      <c r="O314" s="74">
        <v>63139351</v>
      </c>
      <c r="P314" s="74">
        <v>66058821</v>
      </c>
      <c r="Q314" s="74">
        <v>63139351</v>
      </c>
      <c r="R314" s="74">
        <v>66058821</v>
      </c>
      <c r="S314" s="74">
        <v>63139351</v>
      </c>
    </row>
    <row r="315" spans="1:19" x14ac:dyDescent="0.35">
      <c r="A315" s="74" t="s">
        <v>321</v>
      </c>
      <c r="B315" s="74">
        <v>50</v>
      </c>
      <c r="C315" s="74" t="s">
        <v>1613</v>
      </c>
      <c r="D315" s="74">
        <v>50902</v>
      </c>
      <c r="E315" s="74" t="s">
        <v>1892</v>
      </c>
      <c r="F315" s="74">
        <v>725992806</v>
      </c>
      <c r="G315" s="74">
        <v>725992806</v>
      </c>
      <c r="H315" s="74">
        <v>725992806</v>
      </c>
      <c r="I315" s="74" t="s">
        <v>2829</v>
      </c>
      <c r="J315" s="74" t="s">
        <v>2832</v>
      </c>
      <c r="K315" s="74">
        <v>34955067</v>
      </c>
      <c r="L315" s="74">
        <v>0</v>
      </c>
      <c r="M315" s="74">
        <v>760947873</v>
      </c>
      <c r="N315" s="74">
        <v>760947873</v>
      </c>
      <c r="O315" s="74">
        <v>725992806</v>
      </c>
      <c r="P315" s="74">
        <v>760947873</v>
      </c>
      <c r="Q315" s="74">
        <v>725992806</v>
      </c>
      <c r="R315" s="74">
        <v>760947873</v>
      </c>
      <c r="S315" s="74">
        <v>725992806</v>
      </c>
    </row>
    <row r="316" spans="1:19" x14ac:dyDescent="0.35">
      <c r="A316" s="74" t="s">
        <v>322</v>
      </c>
      <c r="B316" s="74">
        <v>50</v>
      </c>
      <c r="C316" s="74" t="s">
        <v>1613</v>
      </c>
      <c r="D316" s="74">
        <v>50904</v>
      </c>
      <c r="E316" s="74" t="s">
        <v>2106</v>
      </c>
      <c r="F316" s="74">
        <v>57262851</v>
      </c>
      <c r="G316" s="74">
        <v>59982177</v>
      </c>
      <c r="H316" s="74">
        <v>57262851</v>
      </c>
      <c r="I316" s="74" t="s">
        <v>2829</v>
      </c>
      <c r="J316" s="74" t="s">
        <v>2833</v>
      </c>
      <c r="K316" s="74">
        <v>2728713</v>
      </c>
      <c r="L316" s="74">
        <v>0</v>
      </c>
      <c r="M316" s="74">
        <v>59991564</v>
      </c>
      <c r="N316" s="74">
        <v>59991564</v>
      </c>
      <c r="O316" s="74">
        <v>57262851</v>
      </c>
      <c r="P316" s="74">
        <v>59991564</v>
      </c>
      <c r="Q316" s="74">
        <v>57262851</v>
      </c>
      <c r="R316" s="74">
        <v>59991564</v>
      </c>
      <c r="S316" s="74">
        <v>57262851</v>
      </c>
    </row>
    <row r="317" spans="1:19" x14ac:dyDescent="0.35">
      <c r="A317" s="74" t="s">
        <v>323</v>
      </c>
      <c r="B317" s="74">
        <v>50</v>
      </c>
      <c r="C317" s="74" t="s">
        <v>1613</v>
      </c>
      <c r="D317" s="74">
        <v>50909</v>
      </c>
      <c r="E317" s="74" t="s">
        <v>1927</v>
      </c>
      <c r="F317" s="74">
        <v>54156236</v>
      </c>
      <c r="G317" s="74">
        <v>54156236</v>
      </c>
      <c r="H317" s="74">
        <v>54156236</v>
      </c>
      <c r="I317" s="74" t="s">
        <v>2829</v>
      </c>
      <c r="J317" s="74" t="s">
        <v>2832</v>
      </c>
      <c r="K317" s="74">
        <v>2074447</v>
      </c>
      <c r="L317" s="74">
        <v>0</v>
      </c>
      <c r="M317" s="74">
        <v>56230683</v>
      </c>
      <c r="N317" s="74">
        <v>56230683</v>
      </c>
      <c r="O317" s="74">
        <v>54156236</v>
      </c>
      <c r="P317" s="74">
        <v>56230683</v>
      </c>
      <c r="Q317" s="74">
        <v>54156236</v>
      </c>
      <c r="R317" s="74">
        <v>56230683</v>
      </c>
      <c r="S317" s="74">
        <v>54156236</v>
      </c>
    </row>
    <row r="318" spans="1:19" x14ac:dyDescent="0.35">
      <c r="A318" s="74" t="s">
        <v>324</v>
      </c>
      <c r="B318" s="74">
        <v>50</v>
      </c>
      <c r="C318" s="74" t="s">
        <v>1613</v>
      </c>
      <c r="D318" s="74">
        <v>50910</v>
      </c>
      <c r="E318" s="74" t="s">
        <v>1893</v>
      </c>
      <c r="F318" s="74">
        <v>1242538514</v>
      </c>
      <c r="G318" s="74">
        <v>1242538514</v>
      </c>
      <c r="H318" s="74">
        <v>1242538514</v>
      </c>
      <c r="I318" s="74" t="s">
        <v>2829</v>
      </c>
      <c r="J318" s="74" t="s">
        <v>2832</v>
      </c>
      <c r="K318" s="74">
        <v>64094660</v>
      </c>
      <c r="L318" s="74">
        <v>0</v>
      </c>
      <c r="M318" s="74">
        <v>1306633174</v>
      </c>
      <c r="N318" s="74">
        <v>1306633174</v>
      </c>
      <c r="O318" s="74">
        <v>1242538514</v>
      </c>
      <c r="P318" s="74">
        <v>1306633174</v>
      </c>
      <c r="Q318" s="74">
        <v>1242538514</v>
      </c>
      <c r="R318" s="74">
        <v>1306633174</v>
      </c>
      <c r="S318" s="74">
        <v>1242538514</v>
      </c>
    </row>
    <row r="319" spans="1:19" x14ac:dyDescent="0.35">
      <c r="A319" s="74" t="s">
        <v>325</v>
      </c>
      <c r="B319" s="74">
        <v>50</v>
      </c>
      <c r="C319" s="74" t="s">
        <v>1613</v>
      </c>
      <c r="D319" s="74">
        <v>141901</v>
      </c>
      <c r="E319" s="74" t="s">
        <v>1895</v>
      </c>
      <c r="F319" s="74">
        <v>1503158</v>
      </c>
      <c r="G319" s="74">
        <v>1503158</v>
      </c>
      <c r="H319" s="74">
        <v>1503158</v>
      </c>
      <c r="I319" s="74" t="s">
        <v>2829</v>
      </c>
      <c r="J319" s="74" t="s">
        <v>2832</v>
      </c>
      <c r="K319" s="74">
        <v>80000</v>
      </c>
      <c r="L319" s="74">
        <v>0</v>
      </c>
      <c r="M319" s="74">
        <v>1583158</v>
      </c>
      <c r="N319" s="74">
        <v>1583158</v>
      </c>
      <c r="O319" s="74">
        <v>1503158</v>
      </c>
      <c r="P319" s="74">
        <v>1583158</v>
      </c>
      <c r="Q319" s="74">
        <v>1503158</v>
      </c>
      <c r="R319" s="74">
        <v>1583158</v>
      </c>
      <c r="S319" s="74">
        <v>1503158</v>
      </c>
    </row>
    <row r="320" spans="1:19" x14ac:dyDescent="0.35">
      <c r="A320" s="74" t="s">
        <v>326</v>
      </c>
      <c r="B320" s="74">
        <v>50</v>
      </c>
      <c r="C320" s="74" t="s">
        <v>1613</v>
      </c>
      <c r="D320" s="74">
        <v>161901</v>
      </c>
      <c r="E320" s="74" t="s">
        <v>2107</v>
      </c>
      <c r="F320" s="74">
        <v>4552508</v>
      </c>
      <c r="G320" s="74">
        <v>4552508</v>
      </c>
      <c r="H320" s="74">
        <v>4552508</v>
      </c>
      <c r="I320" s="74" t="s">
        <v>2829</v>
      </c>
      <c r="J320" s="74" t="s">
        <v>2832</v>
      </c>
      <c r="K320" s="74">
        <v>267500</v>
      </c>
      <c r="L320" s="74">
        <v>0</v>
      </c>
      <c r="M320" s="74">
        <v>4820008</v>
      </c>
      <c r="N320" s="74">
        <v>4820008</v>
      </c>
      <c r="O320" s="74">
        <v>4552508</v>
      </c>
      <c r="P320" s="74">
        <v>4820008</v>
      </c>
      <c r="Q320" s="74">
        <v>4552508</v>
      </c>
      <c r="R320" s="74">
        <v>4820008</v>
      </c>
      <c r="S320" s="74">
        <v>4552508</v>
      </c>
    </row>
    <row r="321" spans="1:19" x14ac:dyDescent="0.35">
      <c r="A321" s="74" t="s">
        <v>327</v>
      </c>
      <c r="B321" s="74">
        <v>50</v>
      </c>
      <c r="C321" s="74" t="s">
        <v>1613</v>
      </c>
      <c r="D321" s="74">
        <v>161910</v>
      </c>
      <c r="E321" s="74" t="s">
        <v>1896</v>
      </c>
      <c r="F321" s="74">
        <v>16150084</v>
      </c>
      <c r="G321" s="74">
        <v>16150084</v>
      </c>
      <c r="H321" s="74">
        <v>16150084</v>
      </c>
      <c r="I321" s="74" t="s">
        <v>2829</v>
      </c>
      <c r="J321" s="74" t="s">
        <v>2832</v>
      </c>
      <c r="K321" s="74">
        <v>759617</v>
      </c>
      <c r="L321" s="74">
        <v>0</v>
      </c>
      <c r="M321" s="74">
        <v>16909701</v>
      </c>
      <c r="N321" s="74">
        <v>16909701</v>
      </c>
      <c r="O321" s="74">
        <v>16150084</v>
      </c>
      <c r="P321" s="74">
        <v>16909701</v>
      </c>
      <c r="Q321" s="74">
        <v>16150084</v>
      </c>
      <c r="R321" s="74">
        <v>16909701</v>
      </c>
      <c r="S321" s="74">
        <v>16150084</v>
      </c>
    </row>
    <row r="322" spans="1:19" x14ac:dyDescent="0.35">
      <c r="A322" s="74" t="s">
        <v>328</v>
      </c>
      <c r="B322" s="74">
        <v>51</v>
      </c>
      <c r="C322" s="74" t="s">
        <v>1614</v>
      </c>
      <c r="D322" s="74">
        <v>38901</v>
      </c>
      <c r="E322" s="74" t="s">
        <v>2031</v>
      </c>
      <c r="F322" s="74">
        <v>7976610</v>
      </c>
      <c r="G322" s="74">
        <v>7976610</v>
      </c>
      <c r="H322" s="74">
        <v>7976610</v>
      </c>
      <c r="I322" s="74" t="s">
        <v>2829</v>
      </c>
      <c r="J322" s="74" t="s">
        <v>2832</v>
      </c>
      <c r="K322" s="74">
        <v>33080</v>
      </c>
      <c r="L322" s="74">
        <v>0</v>
      </c>
      <c r="M322" s="74">
        <v>8009690</v>
      </c>
      <c r="N322" s="74">
        <v>8009690</v>
      </c>
      <c r="O322" s="74">
        <v>7976610</v>
      </c>
      <c r="P322" s="74">
        <v>8009690</v>
      </c>
      <c r="Q322" s="74">
        <v>7976610</v>
      </c>
      <c r="R322" s="74">
        <v>8009690</v>
      </c>
      <c r="S322" s="74">
        <v>7976610</v>
      </c>
    </row>
    <row r="323" spans="1:19" x14ac:dyDescent="0.35">
      <c r="A323" s="74" t="s">
        <v>329</v>
      </c>
      <c r="B323" s="74">
        <v>51</v>
      </c>
      <c r="C323" s="74" t="s">
        <v>1614</v>
      </c>
      <c r="D323" s="74">
        <v>51901</v>
      </c>
      <c r="E323" s="74" t="s">
        <v>2108</v>
      </c>
      <c r="F323" s="74">
        <v>134913508</v>
      </c>
      <c r="G323" s="74">
        <v>134913508</v>
      </c>
      <c r="H323" s="74">
        <v>134913508</v>
      </c>
      <c r="I323" s="74" t="s">
        <v>2829</v>
      </c>
      <c r="J323" s="74" t="s">
        <v>2832</v>
      </c>
      <c r="K323" s="74">
        <v>2405830</v>
      </c>
      <c r="L323" s="74">
        <v>821845</v>
      </c>
      <c r="M323" s="74">
        <v>137319338</v>
      </c>
      <c r="N323" s="74">
        <v>136497493</v>
      </c>
      <c r="O323" s="74">
        <v>134091663</v>
      </c>
      <c r="P323" s="74">
        <v>137319338</v>
      </c>
      <c r="Q323" s="74">
        <v>134913508</v>
      </c>
      <c r="R323" s="74">
        <v>136497493</v>
      </c>
      <c r="S323" s="74">
        <v>134091663</v>
      </c>
    </row>
    <row r="324" spans="1:19" x14ac:dyDescent="0.35">
      <c r="A324" s="74" t="s">
        <v>330</v>
      </c>
      <c r="B324" s="74">
        <v>51</v>
      </c>
      <c r="C324" s="74" t="s">
        <v>1614</v>
      </c>
      <c r="D324" s="74">
        <v>99903</v>
      </c>
      <c r="E324" s="74" t="s">
        <v>2109</v>
      </c>
      <c r="F324" s="74">
        <v>2932230</v>
      </c>
      <c r="G324" s="74">
        <v>2932230</v>
      </c>
      <c r="H324" s="74">
        <v>2932230</v>
      </c>
      <c r="I324" s="74" t="s">
        <v>2829</v>
      </c>
      <c r="J324" s="74" t="s">
        <v>2832</v>
      </c>
      <c r="K324" s="74">
        <v>20000</v>
      </c>
      <c r="L324" s="74">
        <v>0</v>
      </c>
      <c r="M324" s="74">
        <v>2952230</v>
      </c>
      <c r="N324" s="74">
        <v>2952230</v>
      </c>
      <c r="O324" s="74">
        <v>2932230</v>
      </c>
      <c r="P324" s="74">
        <v>2952230</v>
      </c>
      <c r="Q324" s="74">
        <v>2932230</v>
      </c>
      <c r="R324" s="74">
        <v>2952230</v>
      </c>
      <c r="S324" s="74">
        <v>2932230</v>
      </c>
    </row>
    <row r="325" spans="1:19" x14ac:dyDescent="0.35">
      <c r="A325" s="74" t="s">
        <v>331</v>
      </c>
      <c r="B325" s="74">
        <v>52</v>
      </c>
      <c r="C325" s="74" t="s">
        <v>1615</v>
      </c>
      <c r="D325" s="74">
        <v>52901</v>
      </c>
      <c r="E325" s="74" t="s">
        <v>2110</v>
      </c>
      <c r="F325" s="74">
        <v>850950914</v>
      </c>
      <c r="G325" s="74">
        <v>856362129</v>
      </c>
      <c r="H325" s="74">
        <v>850950914</v>
      </c>
      <c r="I325" s="74" t="s">
        <v>2829</v>
      </c>
      <c r="J325" s="74" t="s">
        <v>2833</v>
      </c>
      <c r="K325" s="74">
        <v>7349420</v>
      </c>
      <c r="L325" s="74">
        <v>0</v>
      </c>
      <c r="M325" s="74">
        <v>858300334</v>
      </c>
      <c r="N325" s="74">
        <v>858300334</v>
      </c>
      <c r="O325" s="74">
        <v>850950914</v>
      </c>
      <c r="P325" s="74">
        <v>858300334</v>
      </c>
      <c r="Q325" s="74">
        <v>850950914</v>
      </c>
      <c r="R325" s="74">
        <v>858300334</v>
      </c>
      <c r="S325" s="74">
        <v>850950914</v>
      </c>
    </row>
    <row r="326" spans="1:19" x14ac:dyDescent="0.35">
      <c r="A326" s="74" t="s">
        <v>332</v>
      </c>
      <c r="B326" s="74">
        <v>53</v>
      </c>
      <c r="C326" s="74" t="s">
        <v>1616</v>
      </c>
      <c r="D326" s="74">
        <v>53001</v>
      </c>
      <c r="E326" s="74" t="s">
        <v>2111</v>
      </c>
      <c r="F326" s="74">
        <v>1211933920</v>
      </c>
      <c r="G326" s="74">
        <v>1211933920</v>
      </c>
      <c r="H326" s="74">
        <v>1211933920</v>
      </c>
      <c r="I326" s="74" t="s">
        <v>2829</v>
      </c>
      <c r="J326" s="74" t="s">
        <v>2832</v>
      </c>
      <c r="K326" s="74">
        <v>6533440</v>
      </c>
      <c r="L326" s="74">
        <v>3068640</v>
      </c>
      <c r="M326" s="74">
        <v>1218467360</v>
      </c>
      <c r="N326" s="74">
        <v>1215398720</v>
      </c>
      <c r="O326" s="74">
        <v>1208865280</v>
      </c>
      <c r="P326" s="74">
        <v>1218467360</v>
      </c>
      <c r="Q326" s="74">
        <v>1211933920</v>
      </c>
      <c r="R326" s="74">
        <v>1215398720</v>
      </c>
      <c r="S326" s="74">
        <v>1208865280</v>
      </c>
    </row>
    <row r="327" spans="1:19" x14ac:dyDescent="0.35">
      <c r="A327" s="74" t="s">
        <v>333</v>
      </c>
      <c r="B327" s="74">
        <v>54</v>
      </c>
      <c r="C327" s="74" t="s">
        <v>1617</v>
      </c>
      <c r="D327" s="74">
        <v>54901</v>
      </c>
      <c r="E327" s="74" t="s">
        <v>2112</v>
      </c>
      <c r="F327" s="74">
        <v>91453130</v>
      </c>
      <c r="G327" s="74">
        <v>93463984</v>
      </c>
      <c r="H327" s="74">
        <v>91453130</v>
      </c>
      <c r="I327" s="74" t="s">
        <v>2829</v>
      </c>
      <c r="J327" s="74" t="s">
        <v>2833</v>
      </c>
      <c r="K327" s="74">
        <v>3724003</v>
      </c>
      <c r="L327" s="74">
        <v>0</v>
      </c>
      <c r="M327" s="74">
        <v>95177133</v>
      </c>
      <c r="N327" s="74">
        <v>95177133</v>
      </c>
      <c r="O327" s="74">
        <v>91453130</v>
      </c>
      <c r="P327" s="74">
        <v>109916785</v>
      </c>
      <c r="Q327" s="74">
        <v>106192782</v>
      </c>
      <c r="R327" s="74">
        <v>109916785</v>
      </c>
      <c r="S327" s="74">
        <v>106192782</v>
      </c>
    </row>
    <row r="328" spans="1:19" x14ac:dyDescent="0.35">
      <c r="A328" s="74" t="s">
        <v>334</v>
      </c>
      <c r="B328" s="74">
        <v>54</v>
      </c>
      <c r="C328" s="74" t="s">
        <v>1617</v>
      </c>
      <c r="D328" s="74">
        <v>54902</v>
      </c>
      <c r="E328" s="74" t="s">
        <v>2113</v>
      </c>
      <c r="F328" s="74">
        <v>123579003</v>
      </c>
      <c r="G328" s="74">
        <v>122690394</v>
      </c>
      <c r="H328" s="74">
        <v>123579003</v>
      </c>
      <c r="I328" s="74" t="s">
        <v>2829</v>
      </c>
      <c r="J328" s="74" t="s">
        <v>2833</v>
      </c>
      <c r="K328" s="74">
        <v>2048938</v>
      </c>
      <c r="L328" s="74">
        <v>0</v>
      </c>
      <c r="M328" s="74">
        <v>125627941</v>
      </c>
      <c r="N328" s="74">
        <v>125627941</v>
      </c>
      <c r="O328" s="74">
        <v>123579003</v>
      </c>
      <c r="P328" s="74">
        <v>147777515</v>
      </c>
      <c r="Q328" s="74">
        <v>145728577</v>
      </c>
      <c r="R328" s="74">
        <v>147777515</v>
      </c>
      <c r="S328" s="74">
        <v>145728577</v>
      </c>
    </row>
    <row r="329" spans="1:19" x14ac:dyDescent="0.35">
      <c r="A329" s="74" t="s">
        <v>335</v>
      </c>
      <c r="B329" s="74">
        <v>54</v>
      </c>
      <c r="C329" s="74" t="s">
        <v>1617</v>
      </c>
      <c r="D329" s="74">
        <v>54903</v>
      </c>
      <c r="E329" s="74" t="s">
        <v>2114</v>
      </c>
      <c r="F329" s="74">
        <v>128014217</v>
      </c>
      <c r="G329" s="74">
        <v>129486377</v>
      </c>
      <c r="H329" s="74">
        <v>128014217</v>
      </c>
      <c r="I329" s="74" t="s">
        <v>2829</v>
      </c>
      <c r="J329" s="74" t="s">
        <v>2833</v>
      </c>
      <c r="K329" s="74">
        <v>3506715</v>
      </c>
      <c r="L329" s="74">
        <v>0</v>
      </c>
      <c r="M329" s="74">
        <v>131520932</v>
      </c>
      <c r="N329" s="74">
        <v>131520932</v>
      </c>
      <c r="O329" s="74">
        <v>128014217</v>
      </c>
      <c r="P329" s="74">
        <v>131520932</v>
      </c>
      <c r="Q329" s="74">
        <v>128014217</v>
      </c>
      <c r="R329" s="74">
        <v>131520932</v>
      </c>
      <c r="S329" s="74">
        <v>128014217</v>
      </c>
    </row>
    <row r="330" spans="1:19" x14ac:dyDescent="0.35">
      <c r="A330" s="74" t="s">
        <v>336</v>
      </c>
      <c r="B330" s="74">
        <v>54</v>
      </c>
      <c r="C330" s="74" t="s">
        <v>1617</v>
      </c>
      <c r="D330" s="74">
        <v>95904</v>
      </c>
      <c r="E330" s="74" t="s">
        <v>2115</v>
      </c>
      <c r="F330" s="74">
        <v>1623081</v>
      </c>
      <c r="G330" s="74">
        <v>1623081</v>
      </c>
      <c r="H330" s="74">
        <v>1623081</v>
      </c>
      <c r="I330" s="74" t="s">
        <v>2829</v>
      </c>
      <c r="J330" s="74" t="s">
        <v>2833</v>
      </c>
      <c r="K330" s="74">
        <v>10000</v>
      </c>
      <c r="L330" s="74">
        <v>0</v>
      </c>
      <c r="M330" s="74">
        <v>1633081</v>
      </c>
      <c r="N330" s="74">
        <v>1633081</v>
      </c>
      <c r="O330" s="74">
        <v>1623081</v>
      </c>
      <c r="P330" s="74">
        <v>1633081</v>
      </c>
      <c r="Q330" s="74">
        <v>1623081</v>
      </c>
      <c r="R330" s="74">
        <v>1633081</v>
      </c>
      <c r="S330" s="74">
        <v>1623081</v>
      </c>
    </row>
    <row r="331" spans="1:19" x14ac:dyDescent="0.35">
      <c r="A331" s="74" t="s">
        <v>337</v>
      </c>
      <c r="B331" s="74">
        <v>55</v>
      </c>
      <c r="C331" s="74" t="s">
        <v>1618</v>
      </c>
      <c r="D331" s="74">
        <v>55901</v>
      </c>
      <c r="E331" s="74" t="s">
        <v>2116</v>
      </c>
      <c r="F331" s="74">
        <v>811656873</v>
      </c>
      <c r="G331" s="74">
        <v>811656873</v>
      </c>
      <c r="H331" s="74">
        <v>811656873</v>
      </c>
      <c r="I331" s="74" t="s">
        <v>2829</v>
      </c>
      <c r="J331" s="74" t="s">
        <v>2832</v>
      </c>
      <c r="K331" s="74">
        <v>3307830</v>
      </c>
      <c r="L331" s="74">
        <v>0</v>
      </c>
      <c r="M331" s="74">
        <v>814964703</v>
      </c>
      <c r="N331" s="74">
        <v>814964703</v>
      </c>
      <c r="O331" s="74">
        <v>811656873</v>
      </c>
      <c r="P331" s="74">
        <v>814964703</v>
      </c>
      <c r="Q331" s="74">
        <v>811656873</v>
      </c>
      <c r="R331" s="74">
        <v>814964703</v>
      </c>
      <c r="S331" s="74">
        <v>811656873</v>
      </c>
    </row>
    <row r="332" spans="1:19" x14ac:dyDescent="0.35">
      <c r="A332" s="74" t="s">
        <v>338</v>
      </c>
      <c r="B332" s="74">
        <v>56</v>
      </c>
      <c r="C332" s="74" t="s">
        <v>1619</v>
      </c>
      <c r="D332" s="74">
        <v>56901</v>
      </c>
      <c r="E332" s="74" t="s">
        <v>2117</v>
      </c>
      <c r="F332" s="74">
        <v>692386634</v>
      </c>
      <c r="G332" s="74">
        <v>692386634</v>
      </c>
      <c r="H332" s="74">
        <v>692386634</v>
      </c>
      <c r="I332" s="74" t="s">
        <v>2829</v>
      </c>
      <c r="J332" s="74" t="s">
        <v>2832</v>
      </c>
      <c r="K332" s="74">
        <v>6473064</v>
      </c>
      <c r="L332" s="74">
        <v>0</v>
      </c>
      <c r="M332" s="74">
        <v>698859698</v>
      </c>
      <c r="N332" s="74">
        <v>698859698</v>
      </c>
      <c r="O332" s="74">
        <v>692386634</v>
      </c>
      <c r="P332" s="74">
        <v>698859698</v>
      </c>
      <c r="Q332" s="74">
        <v>692386634</v>
      </c>
      <c r="R332" s="74">
        <v>698859698</v>
      </c>
      <c r="S332" s="74">
        <v>692386634</v>
      </c>
    </row>
    <row r="333" spans="1:19" x14ac:dyDescent="0.35">
      <c r="A333" s="74" t="s">
        <v>339</v>
      </c>
      <c r="B333" s="74">
        <v>56</v>
      </c>
      <c r="C333" s="74" t="s">
        <v>1619</v>
      </c>
      <c r="D333" s="74">
        <v>56902</v>
      </c>
      <c r="E333" s="74" t="s">
        <v>2118</v>
      </c>
      <c r="F333" s="74">
        <v>175110022</v>
      </c>
      <c r="G333" s="74">
        <v>175110022</v>
      </c>
      <c r="H333" s="74">
        <v>175110022</v>
      </c>
      <c r="I333" s="74" t="s">
        <v>2829</v>
      </c>
      <c r="J333" s="74" t="s">
        <v>2832</v>
      </c>
      <c r="K333" s="74">
        <v>944012</v>
      </c>
      <c r="L333" s="74">
        <v>0</v>
      </c>
      <c r="M333" s="74">
        <v>176054034</v>
      </c>
      <c r="N333" s="74">
        <v>176054034</v>
      </c>
      <c r="O333" s="74">
        <v>175110022</v>
      </c>
      <c r="P333" s="74">
        <v>176054034</v>
      </c>
      <c r="Q333" s="74">
        <v>175110022</v>
      </c>
      <c r="R333" s="74">
        <v>176054034</v>
      </c>
      <c r="S333" s="74">
        <v>175110022</v>
      </c>
    </row>
    <row r="334" spans="1:19" x14ac:dyDescent="0.35">
      <c r="A334" s="74" t="s">
        <v>340</v>
      </c>
      <c r="B334" s="74">
        <v>56</v>
      </c>
      <c r="C334" s="74" t="s">
        <v>1619</v>
      </c>
      <c r="D334" s="74">
        <v>211902</v>
      </c>
      <c r="E334" s="74" t="s">
        <v>2119</v>
      </c>
      <c r="F334" s="74">
        <v>72857220</v>
      </c>
      <c r="G334" s="74">
        <v>72857220</v>
      </c>
      <c r="H334" s="74">
        <v>72857220</v>
      </c>
      <c r="I334" s="74" t="s">
        <v>2829</v>
      </c>
      <c r="J334" s="74" t="s">
        <v>2832</v>
      </c>
      <c r="K334" s="74">
        <v>238896</v>
      </c>
      <c r="L334" s="74">
        <v>0</v>
      </c>
      <c r="M334" s="74">
        <v>73096116</v>
      </c>
      <c r="N334" s="74">
        <v>73096116</v>
      </c>
      <c r="O334" s="74">
        <v>72857220</v>
      </c>
      <c r="P334" s="74">
        <v>73096116</v>
      </c>
      <c r="Q334" s="74">
        <v>72857220</v>
      </c>
      <c r="R334" s="74">
        <v>73096116</v>
      </c>
      <c r="S334" s="74">
        <v>72857220</v>
      </c>
    </row>
    <row r="335" spans="1:19" x14ac:dyDescent="0.35">
      <c r="A335" s="74" t="s">
        <v>341</v>
      </c>
      <c r="B335" s="74">
        <v>57</v>
      </c>
      <c r="C335" s="74" t="s">
        <v>1620</v>
      </c>
      <c r="D335" s="74">
        <v>57903</v>
      </c>
      <c r="E335" s="74" t="s">
        <v>2120</v>
      </c>
      <c r="F335" s="74">
        <v>12892646718</v>
      </c>
      <c r="G335" s="74">
        <v>13492749169</v>
      </c>
      <c r="H335" s="74">
        <v>12892646718</v>
      </c>
      <c r="I335" s="74" t="s">
        <v>2829</v>
      </c>
      <c r="J335" s="74" t="s">
        <v>2833</v>
      </c>
      <c r="K335" s="74">
        <v>164237430</v>
      </c>
      <c r="L335" s="74">
        <v>0</v>
      </c>
      <c r="M335" s="74">
        <v>13056884148</v>
      </c>
      <c r="N335" s="74">
        <v>13056884148</v>
      </c>
      <c r="O335" s="74">
        <v>12892646718</v>
      </c>
      <c r="P335" s="74">
        <v>13056884148</v>
      </c>
      <c r="Q335" s="74">
        <v>12892646718</v>
      </c>
      <c r="R335" s="74">
        <v>13056884148</v>
      </c>
      <c r="S335" s="74">
        <v>12892646718</v>
      </c>
    </row>
    <row r="336" spans="1:19" x14ac:dyDescent="0.35">
      <c r="A336" s="74" t="s">
        <v>342</v>
      </c>
      <c r="B336" s="74">
        <v>57</v>
      </c>
      <c r="C336" s="74" t="s">
        <v>1620</v>
      </c>
      <c r="D336" s="74">
        <v>57904</v>
      </c>
      <c r="E336" s="74" t="s">
        <v>2121</v>
      </c>
      <c r="F336" s="74">
        <v>2907647170</v>
      </c>
      <c r="G336" s="74">
        <v>2999581981</v>
      </c>
      <c r="H336" s="74">
        <v>2907647170</v>
      </c>
      <c r="I336" s="74" t="s">
        <v>2829</v>
      </c>
      <c r="J336" s="74" t="s">
        <v>2833</v>
      </c>
      <c r="K336" s="74">
        <v>99904130</v>
      </c>
      <c r="L336" s="74">
        <v>0</v>
      </c>
      <c r="M336" s="74">
        <v>3007551300</v>
      </c>
      <c r="N336" s="74">
        <v>3007551300</v>
      </c>
      <c r="O336" s="74">
        <v>2907647170</v>
      </c>
      <c r="P336" s="74">
        <v>3007551300</v>
      </c>
      <c r="Q336" s="74">
        <v>2907647170</v>
      </c>
      <c r="R336" s="74">
        <v>3007551300</v>
      </c>
      <c r="S336" s="74">
        <v>2907647170</v>
      </c>
    </row>
    <row r="337" spans="1:19" x14ac:dyDescent="0.35">
      <c r="A337" s="74" t="s">
        <v>343</v>
      </c>
      <c r="B337" s="74">
        <v>57</v>
      </c>
      <c r="C337" s="74" t="s">
        <v>1620</v>
      </c>
      <c r="D337" s="74">
        <v>57905</v>
      </c>
      <c r="E337" s="74" t="s">
        <v>2122</v>
      </c>
      <c r="F337" s="74">
        <v>100195091348</v>
      </c>
      <c r="G337" s="74">
        <v>105177185304</v>
      </c>
      <c r="H337" s="74">
        <v>100195091348</v>
      </c>
      <c r="I337" s="74" t="s">
        <v>2829</v>
      </c>
      <c r="J337" s="74" t="s">
        <v>2833</v>
      </c>
      <c r="K337" s="74">
        <v>1481543505</v>
      </c>
      <c r="L337" s="74">
        <v>1908304954</v>
      </c>
      <c r="M337" s="74">
        <v>101676634853</v>
      </c>
      <c r="N337" s="74">
        <v>99768329899</v>
      </c>
      <c r="O337" s="74">
        <v>98286786394</v>
      </c>
      <c r="P337" s="74">
        <v>101676634853</v>
      </c>
      <c r="Q337" s="74">
        <v>100195091348</v>
      </c>
      <c r="R337" s="74">
        <v>99768329899</v>
      </c>
      <c r="S337" s="74">
        <v>98286786394</v>
      </c>
    </row>
    <row r="338" spans="1:19" x14ac:dyDescent="0.35">
      <c r="A338" s="74" t="s">
        <v>344</v>
      </c>
      <c r="B338" s="74">
        <v>57</v>
      </c>
      <c r="C338" s="74" t="s">
        <v>1620</v>
      </c>
      <c r="D338" s="74">
        <v>57906</v>
      </c>
      <c r="E338" s="74" t="s">
        <v>2123</v>
      </c>
      <c r="F338" s="74">
        <v>2479192909</v>
      </c>
      <c r="G338" s="74">
        <v>2577017478</v>
      </c>
      <c r="H338" s="74">
        <v>2479192909</v>
      </c>
      <c r="I338" s="74" t="s">
        <v>2829</v>
      </c>
      <c r="J338" s="74" t="s">
        <v>2833</v>
      </c>
      <c r="K338" s="74">
        <v>115369944</v>
      </c>
      <c r="L338" s="74">
        <v>0</v>
      </c>
      <c r="M338" s="74">
        <v>2594562853</v>
      </c>
      <c r="N338" s="74">
        <v>2594562853</v>
      </c>
      <c r="O338" s="74">
        <v>2479192909</v>
      </c>
      <c r="P338" s="74">
        <v>2594562853</v>
      </c>
      <c r="Q338" s="74">
        <v>2479192909</v>
      </c>
      <c r="R338" s="74">
        <v>2594562853</v>
      </c>
      <c r="S338" s="74">
        <v>2479192909</v>
      </c>
    </row>
    <row r="339" spans="1:19" x14ac:dyDescent="0.35">
      <c r="A339" s="74" t="s">
        <v>345</v>
      </c>
      <c r="B339" s="74">
        <v>57</v>
      </c>
      <c r="C339" s="74" t="s">
        <v>1620</v>
      </c>
      <c r="D339" s="74">
        <v>57907</v>
      </c>
      <c r="E339" s="74" t="s">
        <v>2124</v>
      </c>
      <c r="F339" s="74">
        <v>3815840148</v>
      </c>
      <c r="G339" s="74">
        <v>4001800974</v>
      </c>
      <c r="H339" s="74">
        <v>3815840148</v>
      </c>
      <c r="I339" s="74" t="s">
        <v>2829</v>
      </c>
      <c r="J339" s="74" t="s">
        <v>2833</v>
      </c>
      <c r="K339" s="74">
        <v>132194190</v>
      </c>
      <c r="L339" s="74">
        <v>0</v>
      </c>
      <c r="M339" s="74">
        <v>3948034338</v>
      </c>
      <c r="N339" s="74">
        <v>3948034338</v>
      </c>
      <c r="O339" s="74">
        <v>3815840148</v>
      </c>
      <c r="P339" s="74">
        <v>3948034338</v>
      </c>
      <c r="Q339" s="74">
        <v>3815840148</v>
      </c>
      <c r="R339" s="74">
        <v>3948034338</v>
      </c>
      <c r="S339" s="74">
        <v>3815840148</v>
      </c>
    </row>
    <row r="340" spans="1:19" x14ac:dyDescent="0.35">
      <c r="A340" s="74" t="s">
        <v>346</v>
      </c>
      <c r="B340" s="74">
        <v>57</v>
      </c>
      <c r="C340" s="74" t="s">
        <v>1620</v>
      </c>
      <c r="D340" s="74">
        <v>57909</v>
      </c>
      <c r="E340" s="74" t="s">
        <v>2125</v>
      </c>
      <c r="F340" s="74">
        <v>15398541406</v>
      </c>
      <c r="G340" s="74">
        <v>16046006066</v>
      </c>
      <c r="H340" s="74">
        <v>15398541406</v>
      </c>
      <c r="I340" s="74" t="s">
        <v>2829</v>
      </c>
      <c r="J340" s="74" t="s">
        <v>2833</v>
      </c>
      <c r="K340" s="74">
        <v>542902868</v>
      </c>
      <c r="L340" s="74">
        <v>0</v>
      </c>
      <c r="M340" s="74">
        <v>15941444274</v>
      </c>
      <c r="N340" s="74">
        <v>15941444274</v>
      </c>
      <c r="O340" s="74">
        <v>15398541406</v>
      </c>
      <c r="P340" s="74">
        <v>15941444274</v>
      </c>
      <c r="Q340" s="74">
        <v>15398541406</v>
      </c>
      <c r="R340" s="74">
        <v>15941444274</v>
      </c>
      <c r="S340" s="74">
        <v>15398541406</v>
      </c>
    </row>
    <row r="341" spans="1:19" x14ac:dyDescent="0.35">
      <c r="A341" s="74" t="s">
        <v>347</v>
      </c>
      <c r="B341" s="74">
        <v>57</v>
      </c>
      <c r="C341" s="74" t="s">
        <v>1620</v>
      </c>
      <c r="D341" s="74">
        <v>57910</v>
      </c>
      <c r="E341" s="74" t="s">
        <v>2126</v>
      </c>
      <c r="F341" s="74">
        <v>5598276295</v>
      </c>
      <c r="G341" s="74">
        <v>5770486775</v>
      </c>
      <c r="H341" s="74">
        <v>5598276295</v>
      </c>
      <c r="I341" s="74" t="s">
        <v>2829</v>
      </c>
      <c r="J341" s="74" t="s">
        <v>2833</v>
      </c>
      <c r="K341" s="74">
        <v>189289907</v>
      </c>
      <c r="L341" s="74">
        <v>0</v>
      </c>
      <c r="M341" s="74">
        <v>5787566202</v>
      </c>
      <c r="N341" s="74">
        <v>5787566202</v>
      </c>
      <c r="O341" s="74">
        <v>5598276295</v>
      </c>
      <c r="P341" s="74">
        <v>5787566202</v>
      </c>
      <c r="Q341" s="74">
        <v>5598276295</v>
      </c>
      <c r="R341" s="74">
        <v>5787566202</v>
      </c>
      <c r="S341" s="74">
        <v>5598276295</v>
      </c>
    </row>
    <row r="342" spans="1:19" x14ac:dyDescent="0.35">
      <c r="A342" s="74" t="s">
        <v>348</v>
      </c>
      <c r="B342" s="74">
        <v>57</v>
      </c>
      <c r="C342" s="74" t="s">
        <v>1620</v>
      </c>
      <c r="D342" s="74">
        <v>57911</v>
      </c>
      <c r="E342" s="74" t="s">
        <v>2127</v>
      </c>
      <c r="F342" s="74">
        <v>15583170967</v>
      </c>
      <c r="G342" s="74">
        <v>16180116646</v>
      </c>
      <c r="H342" s="74">
        <v>15583170967</v>
      </c>
      <c r="I342" s="74" t="s">
        <v>2829</v>
      </c>
      <c r="J342" s="74" t="s">
        <v>2833</v>
      </c>
      <c r="K342" s="74">
        <v>82462236</v>
      </c>
      <c r="L342" s="74">
        <v>1300550376</v>
      </c>
      <c r="M342" s="74">
        <v>15665633203</v>
      </c>
      <c r="N342" s="74">
        <v>14365082827</v>
      </c>
      <c r="O342" s="74">
        <v>14282620591</v>
      </c>
      <c r="P342" s="74">
        <v>15665633203</v>
      </c>
      <c r="Q342" s="74">
        <v>15583170967</v>
      </c>
      <c r="R342" s="74">
        <v>14365082827</v>
      </c>
      <c r="S342" s="74">
        <v>14282620591</v>
      </c>
    </row>
    <row r="343" spans="1:19" x14ac:dyDescent="0.35">
      <c r="A343" s="74" t="s">
        <v>349</v>
      </c>
      <c r="B343" s="74">
        <v>57</v>
      </c>
      <c r="C343" s="74" t="s">
        <v>1620</v>
      </c>
      <c r="D343" s="74">
        <v>57912</v>
      </c>
      <c r="E343" s="74" t="s">
        <v>2128</v>
      </c>
      <c r="F343" s="74">
        <v>10418766103</v>
      </c>
      <c r="G343" s="74">
        <v>10935214800</v>
      </c>
      <c r="H343" s="74">
        <v>10418766103</v>
      </c>
      <c r="I343" s="74" t="s">
        <v>2829</v>
      </c>
      <c r="J343" s="74" t="s">
        <v>2833</v>
      </c>
      <c r="K343" s="74">
        <v>215498307</v>
      </c>
      <c r="L343" s="74">
        <v>0</v>
      </c>
      <c r="M343" s="74">
        <v>10634264410</v>
      </c>
      <c r="N343" s="74">
        <v>10634264410</v>
      </c>
      <c r="O343" s="74">
        <v>10418766103</v>
      </c>
      <c r="P343" s="74">
        <v>10634264410</v>
      </c>
      <c r="Q343" s="74">
        <v>10418766103</v>
      </c>
      <c r="R343" s="74">
        <v>10634264410</v>
      </c>
      <c r="S343" s="74">
        <v>10418766103</v>
      </c>
    </row>
    <row r="344" spans="1:19" x14ac:dyDescent="0.35">
      <c r="A344" s="74" t="s">
        <v>350</v>
      </c>
      <c r="B344" s="74">
        <v>57</v>
      </c>
      <c r="C344" s="74" t="s">
        <v>1620</v>
      </c>
      <c r="D344" s="74">
        <v>57913</v>
      </c>
      <c r="E344" s="74" t="s">
        <v>2129</v>
      </c>
      <c r="F344" s="74">
        <v>2014991847</v>
      </c>
      <c r="G344" s="74">
        <v>2069229904</v>
      </c>
      <c r="H344" s="74">
        <v>2014991847</v>
      </c>
      <c r="I344" s="74" t="s">
        <v>2829</v>
      </c>
      <c r="J344" s="74" t="s">
        <v>2833</v>
      </c>
      <c r="K344" s="74">
        <v>71071126</v>
      </c>
      <c r="L344" s="74">
        <v>0</v>
      </c>
      <c r="M344" s="74">
        <v>2086062973</v>
      </c>
      <c r="N344" s="74">
        <v>2086062973</v>
      </c>
      <c r="O344" s="74">
        <v>2014991847</v>
      </c>
      <c r="P344" s="74">
        <v>2086062973</v>
      </c>
      <c r="Q344" s="74">
        <v>2014991847</v>
      </c>
      <c r="R344" s="74">
        <v>2086062973</v>
      </c>
      <c r="S344" s="74">
        <v>2014991847</v>
      </c>
    </row>
    <row r="345" spans="1:19" x14ac:dyDescent="0.35">
      <c r="A345" s="74" t="s">
        <v>351</v>
      </c>
      <c r="B345" s="74">
        <v>57</v>
      </c>
      <c r="C345" s="74" t="s">
        <v>1620</v>
      </c>
      <c r="D345" s="74">
        <v>57914</v>
      </c>
      <c r="E345" s="74" t="s">
        <v>2130</v>
      </c>
      <c r="F345" s="74">
        <v>6719008388</v>
      </c>
      <c r="G345" s="74">
        <v>7025349774</v>
      </c>
      <c r="H345" s="74">
        <v>6719008388</v>
      </c>
      <c r="I345" s="74" t="s">
        <v>2829</v>
      </c>
      <c r="J345" s="74" t="s">
        <v>2833</v>
      </c>
      <c r="K345" s="74">
        <v>264302267</v>
      </c>
      <c r="L345" s="74">
        <v>0</v>
      </c>
      <c r="M345" s="74">
        <v>6983310655</v>
      </c>
      <c r="N345" s="74">
        <v>6983310655</v>
      </c>
      <c r="O345" s="74">
        <v>6719008388</v>
      </c>
      <c r="P345" s="74">
        <v>6983310655</v>
      </c>
      <c r="Q345" s="74">
        <v>6719008388</v>
      </c>
      <c r="R345" s="74">
        <v>6983310655</v>
      </c>
      <c r="S345" s="74">
        <v>6719008388</v>
      </c>
    </row>
    <row r="346" spans="1:19" x14ac:dyDescent="0.35">
      <c r="A346" s="74" t="s">
        <v>352</v>
      </c>
      <c r="B346" s="74">
        <v>57</v>
      </c>
      <c r="C346" s="74" t="s">
        <v>1620</v>
      </c>
      <c r="D346" s="74">
        <v>57916</v>
      </c>
      <c r="E346" s="74" t="s">
        <v>2131</v>
      </c>
      <c r="F346" s="74">
        <v>19975180970</v>
      </c>
      <c r="G346" s="74">
        <v>20932754761</v>
      </c>
      <c r="H346" s="74">
        <v>19975180970</v>
      </c>
      <c r="I346" s="74" t="s">
        <v>2829</v>
      </c>
      <c r="J346" s="74" t="s">
        <v>2833</v>
      </c>
      <c r="K346" s="74">
        <v>407166201</v>
      </c>
      <c r="L346" s="74">
        <v>507778209</v>
      </c>
      <c r="M346" s="74">
        <v>20382347171</v>
      </c>
      <c r="N346" s="74">
        <v>19874568962</v>
      </c>
      <c r="O346" s="74">
        <v>19467402761</v>
      </c>
      <c r="P346" s="74">
        <v>20382347171</v>
      </c>
      <c r="Q346" s="74">
        <v>19975180970</v>
      </c>
      <c r="R346" s="74">
        <v>19874568962</v>
      </c>
      <c r="S346" s="74">
        <v>19467402761</v>
      </c>
    </row>
    <row r="347" spans="1:19" x14ac:dyDescent="0.35">
      <c r="A347" s="74" t="s">
        <v>353</v>
      </c>
      <c r="B347" s="74">
        <v>57</v>
      </c>
      <c r="C347" s="74" t="s">
        <v>1620</v>
      </c>
      <c r="D347" s="74">
        <v>57919</v>
      </c>
      <c r="E347" s="74" t="s">
        <v>2132</v>
      </c>
      <c r="F347" s="74">
        <v>997429700</v>
      </c>
      <c r="G347" s="74">
        <v>1033546149</v>
      </c>
      <c r="H347" s="74">
        <v>997429700</v>
      </c>
      <c r="I347" s="74" t="s">
        <v>2829</v>
      </c>
      <c r="J347" s="74" t="s">
        <v>2833</v>
      </c>
      <c r="K347" s="74">
        <v>16537500</v>
      </c>
      <c r="L347" s="74">
        <v>0</v>
      </c>
      <c r="M347" s="74">
        <v>1013967200</v>
      </c>
      <c r="N347" s="74">
        <v>1013967200</v>
      </c>
      <c r="O347" s="74">
        <v>997429700</v>
      </c>
      <c r="P347" s="74">
        <v>1013967200</v>
      </c>
      <c r="Q347" s="74">
        <v>997429700</v>
      </c>
      <c r="R347" s="74">
        <v>1013967200</v>
      </c>
      <c r="S347" s="74">
        <v>997429700</v>
      </c>
    </row>
    <row r="348" spans="1:19" x14ac:dyDescent="0.35">
      <c r="A348" s="74" t="s">
        <v>354</v>
      </c>
      <c r="B348" s="74">
        <v>57</v>
      </c>
      <c r="C348" s="74" t="s">
        <v>1620</v>
      </c>
      <c r="D348" s="74">
        <v>57922</v>
      </c>
      <c r="E348" s="74" t="s">
        <v>2133</v>
      </c>
      <c r="F348" s="74">
        <v>10203202358</v>
      </c>
      <c r="G348" s="74">
        <v>10713686208</v>
      </c>
      <c r="H348" s="74">
        <v>10203202358</v>
      </c>
      <c r="I348" s="74" t="s">
        <v>2829</v>
      </c>
      <c r="J348" s="74" t="s">
        <v>2833</v>
      </c>
      <c r="K348" s="74">
        <v>110917760</v>
      </c>
      <c r="L348" s="74">
        <v>0</v>
      </c>
      <c r="M348" s="74">
        <v>10314120118</v>
      </c>
      <c r="N348" s="74">
        <v>10314120118</v>
      </c>
      <c r="O348" s="74">
        <v>10203202358</v>
      </c>
      <c r="P348" s="74">
        <v>10314120118</v>
      </c>
      <c r="Q348" s="74">
        <v>10203202358</v>
      </c>
      <c r="R348" s="74">
        <v>10314120118</v>
      </c>
      <c r="S348" s="74">
        <v>10203202358</v>
      </c>
    </row>
    <row r="349" spans="1:19" x14ac:dyDescent="0.35">
      <c r="A349" s="74" t="s">
        <v>355</v>
      </c>
      <c r="B349" s="74">
        <v>57</v>
      </c>
      <c r="C349" s="74" t="s">
        <v>1620</v>
      </c>
      <c r="D349" s="74">
        <v>70905</v>
      </c>
      <c r="E349" s="74" t="s">
        <v>2134</v>
      </c>
      <c r="F349" s="74">
        <v>16493627</v>
      </c>
      <c r="G349" s="74">
        <v>16493627</v>
      </c>
      <c r="H349" s="74">
        <v>16493627</v>
      </c>
      <c r="I349" s="74" t="s">
        <v>2829</v>
      </c>
      <c r="J349" s="74" t="s">
        <v>2833</v>
      </c>
      <c r="K349" s="74">
        <v>180580</v>
      </c>
      <c r="L349" s="74">
        <v>0</v>
      </c>
      <c r="M349" s="74">
        <v>16674207</v>
      </c>
      <c r="N349" s="74">
        <v>16674207</v>
      </c>
      <c r="O349" s="74">
        <v>16493627</v>
      </c>
      <c r="P349" s="74">
        <v>16674207</v>
      </c>
      <c r="Q349" s="74">
        <v>16493627</v>
      </c>
      <c r="R349" s="74">
        <v>16674207</v>
      </c>
      <c r="S349" s="74">
        <v>16493627</v>
      </c>
    </row>
    <row r="350" spans="1:19" x14ac:dyDescent="0.35">
      <c r="A350" s="74" t="s">
        <v>356</v>
      </c>
      <c r="B350" s="74">
        <v>57</v>
      </c>
      <c r="C350" s="74" t="s">
        <v>1620</v>
      </c>
      <c r="D350" s="74">
        <v>220906</v>
      </c>
      <c r="E350" s="74" t="s">
        <v>2135</v>
      </c>
      <c r="F350" s="74">
        <v>262133262</v>
      </c>
      <c r="G350" s="74">
        <v>265497044</v>
      </c>
      <c r="H350" s="74">
        <v>262133262</v>
      </c>
      <c r="I350" s="74" t="s">
        <v>2829</v>
      </c>
      <c r="J350" s="74" t="s">
        <v>2833</v>
      </c>
      <c r="K350" s="74">
        <v>0</v>
      </c>
      <c r="L350" s="74">
        <v>0</v>
      </c>
      <c r="M350" s="74">
        <v>262133262</v>
      </c>
      <c r="N350" s="74">
        <v>262133262</v>
      </c>
      <c r="O350" s="74">
        <v>262133262</v>
      </c>
      <c r="P350" s="74">
        <v>262133262</v>
      </c>
      <c r="Q350" s="74">
        <v>262133262</v>
      </c>
      <c r="R350" s="74">
        <v>262133262</v>
      </c>
      <c r="S350" s="74">
        <v>262133262</v>
      </c>
    </row>
    <row r="351" spans="1:19" x14ac:dyDescent="0.35">
      <c r="A351" s="74" t="s">
        <v>357</v>
      </c>
      <c r="B351" s="74">
        <v>58</v>
      </c>
      <c r="C351" s="74" t="s">
        <v>1621</v>
      </c>
      <c r="D351" s="74">
        <v>58902</v>
      </c>
      <c r="E351" s="74" t="s">
        <v>2136</v>
      </c>
      <c r="F351" s="74">
        <v>77376343</v>
      </c>
      <c r="G351" s="74">
        <v>77376343</v>
      </c>
      <c r="H351" s="74">
        <v>77376343</v>
      </c>
      <c r="I351" s="74" t="s">
        <v>2829</v>
      </c>
      <c r="J351" s="74" t="s">
        <v>2832</v>
      </c>
      <c r="K351" s="74">
        <v>517290</v>
      </c>
      <c r="L351" s="74">
        <v>0</v>
      </c>
      <c r="M351" s="74">
        <v>77893633</v>
      </c>
      <c r="N351" s="74">
        <v>77893633</v>
      </c>
      <c r="O351" s="74">
        <v>77376343</v>
      </c>
      <c r="P351" s="74">
        <v>77893633</v>
      </c>
      <c r="Q351" s="74">
        <v>77376343</v>
      </c>
      <c r="R351" s="74">
        <v>77893633</v>
      </c>
      <c r="S351" s="74">
        <v>77376343</v>
      </c>
    </row>
    <row r="352" spans="1:19" x14ac:dyDescent="0.35">
      <c r="A352" s="74" t="s">
        <v>358</v>
      </c>
      <c r="B352" s="74">
        <v>58</v>
      </c>
      <c r="C352" s="74" t="s">
        <v>1621</v>
      </c>
      <c r="D352" s="74">
        <v>58905</v>
      </c>
      <c r="E352" s="74" t="s">
        <v>2137</v>
      </c>
      <c r="F352" s="74">
        <v>124760448</v>
      </c>
      <c r="G352" s="74">
        <v>124760448</v>
      </c>
      <c r="H352" s="74">
        <v>124760448</v>
      </c>
      <c r="I352" s="74" t="s">
        <v>2829</v>
      </c>
      <c r="J352" s="74" t="s">
        <v>2832</v>
      </c>
      <c r="K352" s="74">
        <v>898980</v>
      </c>
      <c r="L352" s="74">
        <v>956940</v>
      </c>
      <c r="M352" s="74">
        <v>125659428</v>
      </c>
      <c r="N352" s="74">
        <v>124702488</v>
      </c>
      <c r="O352" s="74">
        <v>123803508</v>
      </c>
      <c r="P352" s="74">
        <v>125659428</v>
      </c>
      <c r="Q352" s="74">
        <v>124760448</v>
      </c>
      <c r="R352" s="74">
        <v>124702488</v>
      </c>
      <c r="S352" s="74">
        <v>123803508</v>
      </c>
    </row>
    <row r="353" spans="1:19" x14ac:dyDescent="0.35">
      <c r="A353" s="74" t="s">
        <v>359</v>
      </c>
      <c r="B353" s="74">
        <v>58</v>
      </c>
      <c r="C353" s="74" t="s">
        <v>1621</v>
      </c>
      <c r="D353" s="74">
        <v>58906</v>
      </c>
      <c r="E353" s="74" t="s">
        <v>2138</v>
      </c>
      <c r="F353" s="74">
        <v>394809926</v>
      </c>
      <c r="G353" s="74">
        <v>394809926</v>
      </c>
      <c r="H353" s="74">
        <v>394809926</v>
      </c>
      <c r="I353" s="74" t="s">
        <v>2829</v>
      </c>
      <c r="J353" s="74" t="s">
        <v>2832</v>
      </c>
      <c r="K353" s="74">
        <v>15779150</v>
      </c>
      <c r="L353" s="74">
        <v>0</v>
      </c>
      <c r="M353" s="74">
        <v>410589076</v>
      </c>
      <c r="N353" s="74">
        <v>410589076</v>
      </c>
      <c r="O353" s="74">
        <v>394809926</v>
      </c>
      <c r="P353" s="74">
        <v>601707186</v>
      </c>
      <c r="Q353" s="74">
        <v>585928036</v>
      </c>
      <c r="R353" s="74">
        <v>601707186</v>
      </c>
      <c r="S353" s="74">
        <v>585928036</v>
      </c>
    </row>
    <row r="354" spans="1:19" x14ac:dyDescent="0.35">
      <c r="A354" s="74" t="s">
        <v>360</v>
      </c>
      <c r="B354" s="74">
        <v>58</v>
      </c>
      <c r="C354" s="74" t="s">
        <v>1621</v>
      </c>
      <c r="D354" s="74">
        <v>58909</v>
      </c>
      <c r="E354" s="74" t="s">
        <v>1918</v>
      </c>
      <c r="F354" s="74">
        <v>44270656</v>
      </c>
      <c r="G354" s="74">
        <v>44270656</v>
      </c>
      <c r="H354" s="74">
        <v>44270656</v>
      </c>
      <c r="I354" s="74" t="s">
        <v>2829</v>
      </c>
      <c r="J354" s="74" t="s">
        <v>2832</v>
      </c>
      <c r="K354" s="74">
        <v>433380</v>
      </c>
      <c r="L354" s="74">
        <v>352190</v>
      </c>
      <c r="M354" s="74">
        <v>44704036</v>
      </c>
      <c r="N354" s="74">
        <v>44351846</v>
      </c>
      <c r="O354" s="74">
        <v>43918466</v>
      </c>
      <c r="P354" s="74">
        <v>44704036</v>
      </c>
      <c r="Q354" s="74">
        <v>44270656</v>
      </c>
      <c r="R354" s="74">
        <v>44351846</v>
      </c>
      <c r="S354" s="74">
        <v>43918466</v>
      </c>
    </row>
    <row r="355" spans="1:19" x14ac:dyDescent="0.35">
      <c r="A355" s="74" t="s">
        <v>361</v>
      </c>
      <c r="B355" s="74">
        <v>58</v>
      </c>
      <c r="C355" s="74" t="s">
        <v>1621</v>
      </c>
      <c r="D355" s="74">
        <v>153903</v>
      </c>
      <c r="E355" s="74" t="s">
        <v>2139</v>
      </c>
      <c r="F355" s="74">
        <v>21582723</v>
      </c>
      <c r="G355" s="74">
        <v>21582723</v>
      </c>
      <c r="H355" s="74">
        <v>21582723</v>
      </c>
      <c r="I355" s="74" t="s">
        <v>2829</v>
      </c>
      <c r="J355" s="74" t="s">
        <v>2832</v>
      </c>
      <c r="K355" s="74">
        <v>487330</v>
      </c>
      <c r="L355" s="74">
        <v>0</v>
      </c>
      <c r="M355" s="74">
        <v>22070053</v>
      </c>
      <c r="N355" s="74">
        <v>22070053</v>
      </c>
      <c r="O355" s="74">
        <v>21582723</v>
      </c>
      <c r="P355" s="74">
        <v>22070053</v>
      </c>
      <c r="Q355" s="74">
        <v>21582723</v>
      </c>
      <c r="R355" s="74">
        <v>22070053</v>
      </c>
      <c r="S355" s="74">
        <v>21582723</v>
      </c>
    </row>
    <row r="356" spans="1:19" x14ac:dyDescent="0.35">
      <c r="A356" s="74" t="s">
        <v>362</v>
      </c>
      <c r="B356" s="74">
        <v>59</v>
      </c>
      <c r="C356" s="74" t="s">
        <v>1622</v>
      </c>
      <c r="D356" s="74">
        <v>59901</v>
      </c>
      <c r="E356" s="74" t="s">
        <v>2016</v>
      </c>
      <c r="F356" s="74">
        <v>1172821666</v>
      </c>
      <c r="G356" s="74">
        <v>1172821666</v>
      </c>
      <c r="H356" s="74">
        <v>1172821666</v>
      </c>
      <c r="I356" s="74" t="s">
        <v>2829</v>
      </c>
      <c r="J356" s="74" t="s">
        <v>2832</v>
      </c>
      <c r="K356" s="74">
        <v>28151886</v>
      </c>
      <c r="L356" s="74">
        <v>0</v>
      </c>
      <c r="M356" s="74">
        <v>1200973552</v>
      </c>
      <c r="N356" s="74">
        <v>1200973552</v>
      </c>
      <c r="O356" s="74">
        <v>1172821666</v>
      </c>
      <c r="P356" s="74">
        <v>1409726735</v>
      </c>
      <c r="Q356" s="74">
        <v>1381574849</v>
      </c>
      <c r="R356" s="74">
        <v>1409726735</v>
      </c>
      <c r="S356" s="74">
        <v>1381574849</v>
      </c>
    </row>
    <row r="357" spans="1:19" x14ac:dyDescent="0.35">
      <c r="A357" s="74" t="s">
        <v>363</v>
      </c>
      <c r="B357" s="74">
        <v>59</v>
      </c>
      <c r="C357" s="74" t="s">
        <v>1622</v>
      </c>
      <c r="D357" s="74">
        <v>59902</v>
      </c>
      <c r="E357" s="74" t="s">
        <v>2140</v>
      </c>
      <c r="F357" s="74">
        <v>47175640</v>
      </c>
      <c r="G357" s="74">
        <v>47175640</v>
      </c>
      <c r="H357" s="74">
        <v>47175640</v>
      </c>
      <c r="I357" s="74" t="s">
        <v>2829</v>
      </c>
      <c r="J357" s="74" t="s">
        <v>2832</v>
      </c>
      <c r="K357" s="74">
        <v>269400</v>
      </c>
      <c r="L357" s="74">
        <v>0</v>
      </c>
      <c r="M357" s="74">
        <v>47445040</v>
      </c>
      <c r="N357" s="74">
        <v>47445040</v>
      </c>
      <c r="O357" s="74">
        <v>47175640</v>
      </c>
      <c r="P357" s="74">
        <v>47445040</v>
      </c>
      <c r="Q357" s="74">
        <v>47175640</v>
      </c>
      <c r="R357" s="74">
        <v>47445040</v>
      </c>
      <c r="S357" s="74">
        <v>47175640</v>
      </c>
    </row>
    <row r="358" spans="1:19" x14ac:dyDescent="0.35">
      <c r="A358" s="74" t="s">
        <v>364</v>
      </c>
      <c r="B358" s="74">
        <v>59</v>
      </c>
      <c r="C358" s="74" t="s">
        <v>1622</v>
      </c>
      <c r="D358" s="74">
        <v>180902</v>
      </c>
      <c r="E358" s="74" t="s">
        <v>2141</v>
      </c>
      <c r="F358" s="74">
        <v>23974228</v>
      </c>
      <c r="G358" s="74">
        <v>23974228</v>
      </c>
      <c r="H358" s="74">
        <v>23974228</v>
      </c>
      <c r="I358" s="74" t="s">
        <v>2829</v>
      </c>
      <c r="J358" s="74" t="s">
        <v>2832</v>
      </c>
      <c r="K358" s="74">
        <v>300000</v>
      </c>
      <c r="L358" s="74">
        <v>0</v>
      </c>
      <c r="M358" s="74">
        <v>24274228</v>
      </c>
      <c r="N358" s="74">
        <v>24274228</v>
      </c>
      <c r="O358" s="74">
        <v>23974228</v>
      </c>
      <c r="P358" s="74">
        <v>24274228</v>
      </c>
      <c r="Q358" s="74">
        <v>23974228</v>
      </c>
      <c r="R358" s="74">
        <v>24274228</v>
      </c>
      <c r="S358" s="74">
        <v>23974228</v>
      </c>
    </row>
    <row r="359" spans="1:19" x14ac:dyDescent="0.35">
      <c r="A359" s="74" t="s">
        <v>365</v>
      </c>
      <c r="B359" s="74">
        <v>59</v>
      </c>
      <c r="C359" s="74" t="s">
        <v>1622</v>
      </c>
      <c r="D359" s="74">
        <v>180903</v>
      </c>
      <c r="E359" s="74" t="s">
        <v>2142</v>
      </c>
      <c r="F359" s="74">
        <v>22299967</v>
      </c>
      <c r="G359" s="74">
        <v>22299967</v>
      </c>
      <c r="H359" s="74">
        <v>22299967</v>
      </c>
      <c r="I359" s="74" t="s">
        <v>2829</v>
      </c>
      <c r="J359" s="74" t="s">
        <v>2832</v>
      </c>
      <c r="K359" s="74">
        <v>167200</v>
      </c>
      <c r="L359" s="74">
        <v>0</v>
      </c>
      <c r="M359" s="74">
        <v>22467167</v>
      </c>
      <c r="N359" s="74">
        <v>22467167</v>
      </c>
      <c r="O359" s="74">
        <v>22299967</v>
      </c>
      <c r="P359" s="74">
        <v>22467167</v>
      </c>
      <c r="Q359" s="74">
        <v>22299967</v>
      </c>
      <c r="R359" s="74">
        <v>22467167</v>
      </c>
      <c r="S359" s="74">
        <v>22299967</v>
      </c>
    </row>
    <row r="360" spans="1:19" x14ac:dyDescent="0.35">
      <c r="A360" s="74" t="s">
        <v>366</v>
      </c>
      <c r="B360" s="74">
        <v>59</v>
      </c>
      <c r="C360" s="74" t="s">
        <v>1622</v>
      </c>
      <c r="D360" s="74">
        <v>180904</v>
      </c>
      <c r="E360" s="74" t="s">
        <v>2143</v>
      </c>
      <c r="F360" s="74">
        <v>13685195</v>
      </c>
      <c r="G360" s="74">
        <v>13685195</v>
      </c>
      <c r="H360" s="74">
        <v>13685195</v>
      </c>
      <c r="I360" s="74" t="s">
        <v>2829</v>
      </c>
      <c r="J360" s="74" t="s">
        <v>2832</v>
      </c>
      <c r="K360" s="74">
        <v>228600</v>
      </c>
      <c r="L360" s="74">
        <v>0</v>
      </c>
      <c r="M360" s="74">
        <v>13913795</v>
      </c>
      <c r="N360" s="74">
        <v>13913795</v>
      </c>
      <c r="O360" s="74">
        <v>13685195</v>
      </c>
      <c r="P360" s="74">
        <v>13913795</v>
      </c>
      <c r="Q360" s="74">
        <v>13685195</v>
      </c>
      <c r="R360" s="74">
        <v>13913795</v>
      </c>
      <c r="S360" s="74">
        <v>13685195</v>
      </c>
    </row>
    <row r="361" spans="1:19" x14ac:dyDescent="0.35">
      <c r="A361" s="74" t="s">
        <v>367</v>
      </c>
      <c r="B361" s="74">
        <v>59</v>
      </c>
      <c r="C361" s="74" t="s">
        <v>1622</v>
      </c>
      <c r="D361" s="74">
        <v>185903</v>
      </c>
      <c r="E361" s="74" t="s">
        <v>2144</v>
      </c>
      <c r="F361" s="74">
        <v>1900247</v>
      </c>
      <c r="G361" s="74">
        <v>1900247</v>
      </c>
      <c r="H361" s="74">
        <v>1900247</v>
      </c>
      <c r="I361" s="74" t="s">
        <v>2829</v>
      </c>
      <c r="J361" s="74" t="s">
        <v>2832</v>
      </c>
      <c r="K361" s="74">
        <v>20000</v>
      </c>
      <c r="L361" s="74">
        <v>0</v>
      </c>
      <c r="M361" s="74">
        <v>1920247</v>
      </c>
      <c r="N361" s="74">
        <v>1920247</v>
      </c>
      <c r="O361" s="74">
        <v>1900247</v>
      </c>
      <c r="P361" s="74">
        <v>1920247</v>
      </c>
      <c r="Q361" s="74">
        <v>1900247</v>
      </c>
      <c r="R361" s="74">
        <v>1920247</v>
      </c>
      <c r="S361" s="74">
        <v>1900247</v>
      </c>
    </row>
    <row r="362" spans="1:19" x14ac:dyDescent="0.35">
      <c r="A362" s="74" t="s">
        <v>368</v>
      </c>
      <c r="B362" s="74">
        <v>60</v>
      </c>
      <c r="C362" s="74" t="s">
        <v>1623</v>
      </c>
      <c r="D362" s="74">
        <v>60902</v>
      </c>
      <c r="E362" s="74" t="s">
        <v>2145</v>
      </c>
      <c r="F362" s="74">
        <v>175605053</v>
      </c>
      <c r="G362" s="74">
        <v>175605053</v>
      </c>
      <c r="H362" s="74">
        <v>175605053</v>
      </c>
      <c r="I362" s="74" t="s">
        <v>2829</v>
      </c>
      <c r="J362" s="74" t="s">
        <v>2832</v>
      </c>
      <c r="K362" s="74">
        <v>10625121</v>
      </c>
      <c r="L362" s="74">
        <v>0</v>
      </c>
      <c r="M362" s="74">
        <v>186230174</v>
      </c>
      <c r="N362" s="74">
        <v>186230174</v>
      </c>
      <c r="O362" s="74">
        <v>175605053</v>
      </c>
      <c r="P362" s="74">
        <v>186230174</v>
      </c>
      <c r="Q362" s="74">
        <v>175605053</v>
      </c>
      <c r="R362" s="74">
        <v>186230174</v>
      </c>
      <c r="S362" s="74">
        <v>175605053</v>
      </c>
    </row>
    <row r="363" spans="1:19" x14ac:dyDescent="0.35">
      <c r="A363" s="74" t="s">
        <v>369</v>
      </c>
      <c r="B363" s="74">
        <v>60</v>
      </c>
      <c r="C363" s="74" t="s">
        <v>1623</v>
      </c>
      <c r="D363" s="74">
        <v>60914</v>
      </c>
      <c r="E363" s="74" t="s">
        <v>2146</v>
      </c>
      <c r="F363" s="74">
        <v>15305643</v>
      </c>
      <c r="G363" s="74">
        <v>15305643</v>
      </c>
      <c r="H363" s="74">
        <v>15305643</v>
      </c>
      <c r="I363" s="74" t="s">
        <v>2829</v>
      </c>
      <c r="J363" s="74" t="s">
        <v>2832</v>
      </c>
      <c r="K363" s="74">
        <v>800585</v>
      </c>
      <c r="L363" s="74">
        <v>0</v>
      </c>
      <c r="M363" s="74">
        <v>16106228</v>
      </c>
      <c r="N363" s="74">
        <v>16106228</v>
      </c>
      <c r="O363" s="74">
        <v>15305643</v>
      </c>
      <c r="P363" s="74">
        <v>16106228</v>
      </c>
      <c r="Q363" s="74">
        <v>15305643</v>
      </c>
      <c r="R363" s="74">
        <v>16106228</v>
      </c>
      <c r="S363" s="74">
        <v>15305643</v>
      </c>
    </row>
    <row r="364" spans="1:19" x14ac:dyDescent="0.35">
      <c r="A364" s="74" t="s">
        <v>370</v>
      </c>
      <c r="B364" s="74">
        <v>60</v>
      </c>
      <c r="C364" s="74" t="s">
        <v>1623</v>
      </c>
      <c r="D364" s="74">
        <v>116903</v>
      </c>
      <c r="E364" s="74" t="s">
        <v>2147</v>
      </c>
      <c r="F364" s="74">
        <v>1927716</v>
      </c>
      <c r="G364" s="74">
        <v>1927716</v>
      </c>
      <c r="H364" s="74">
        <v>1927716</v>
      </c>
      <c r="I364" s="74" t="s">
        <v>2829</v>
      </c>
      <c r="J364" s="74" t="s">
        <v>2832</v>
      </c>
      <c r="K364" s="74">
        <v>142758</v>
      </c>
      <c r="L364" s="74">
        <v>0</v>
      </c>
      <c r="M364" s="74">
        <v>2070474</v>
      </c>
      <c r="N364" s="74">
        <v>2070474</v>
      </c>
      <c r="O364" s="74">
        <v>1927716</v>
      </c>
      <c r="P364" s="74">
        <v>2070474</v>
      </c>
      <c r="Q364" s="74">
        <v>1927716</v>
      </c>
      <c r="R364" s="74">
        <v>2070474</v>
      </c>
      <c r="S364" s="74">
        <v>1927716</v>
      </c>
    </row>
    <row r="365" spans="1:19" x14ac:dyDescent="0.35">
      <c r="A365" s="74" t="s">
        <v>371</v>
      </c>
      <c r="B365" s="74">
        <v>60</v>
      </c>
      <c r="C365" s="74" t="s">
        <v>1623</v>
      </c>
      <c r="D365" s="74">
        <v>139905</v>
      </c>
      <c r="E365" s="74" t="s">
        <v>2148</v>
      </c>
      <c r="F365" s="74">
        <v>19183221</v>
      </c>
      <c r="G365" s="74">
        <v>19183221</v>
      </c>
      <c r="H365" s="74">
        <v>19183221</v>
      </c>
      <c r="I365" s="74" t="s">
        <v>2829</v>
      </c>
      <c r="J365" s="74" t="s">
        <v>2832</v>
      </c>
      <c r="K365" s="74">
        <v>282956</v>
      </c>
      <c r="L365" s="74">
        <v>0</v>
      </c>
      <c r="M365" s="74">
        <v>19466177</v>
      </c>
      <c r="N365" s="74">
        <v>19466177</v>
      </c>
      <c r="O365" s="74">
        <v>19183221</v>
      </c>
      <c r="P365" s="74">
        <v>19466177</v>
      </c>
      <c r="Q365" s="74">
        <v>19183221</v>
      </c>
      <c r="R365" s="74">
        <v>19466177</v>
      </c>
      <c r="S365" s="74">
        <v>19183221</v>
      </c>
    </row>
    <row r="366" spans="1:19" x14ac:dyDescent="0.35">
      <c r="A366" s="74" t="s">
        <v>372</v>
      </c>
      <c r="B366" s="74">
        <v>61</v>
      </c>
      <c r="C366" s="74" t="s">
        <v>1624</v>
      </c>
      <c r="D366" s="74">
        <v>43903</v>
      </c>
      <c r="E366" s="74" t="s">
        <v>2052</v>
      </c>
      <c r="F366" s="74">
        <v>20481973</v>
      </c>
      <c r="G366" s="74">
        <v>20481973</v>
      </c>
      <c r="H366" s="74">
        <v>20481973</v>
      </c>
      <c r="I366" s="74" t="s">
        <v>2829</v>
      </c>
      <c r="J366" s="74" t="s">
        <v>2832</v>
      </c>
      <c r="K366" s="74">
        <v>602008</v>
      </c>
      <c r="L366" s="74">
        <v>0</v>
      </c>
      <c r="M366" s="74">
        <v>21083981</v>
      </c>
      <c r="N366" s="74">
        <v>21083981</v>
      </c>
      <c r="O366" s="74">
        <v>20481973</v>
      </c>
      <c r="P366" s="74">
        <v>21083981</v>
      </c>
      <c r="Q366" s="74">
        <v>20481973</v>
      </c>
      <c r="R366" s="74">
        <v>21083981</v>
      </c>
      <c r="S366" s="74">
        <v>20481973</v>
      </c>
    </row>
    <row r="367" spans="1:19" x14ac:dyDescent="0.35">
      <c r="A367" s="74" t="s">
        <v>373</v>
      </c>
      <c r="B367" s="74">
        <v>61</v>
      </c>
      <c r="C367" s="74" t="s">
        <v>1624</v>
      </c>
      <c r="D367" s="74">
        <v>43905</v>
      </c>
      <c r="E367" s="74" t="s">
        <v>2054</v>
      </c>
      <c r="F367" s="74">
        <v>8744156352</v>
      </c>
      <c r="G367" s="74">
        <v>8744156352</v>
      </c>
      <c r="H367" s="74">
        <v>8744156352</v>
      </c>
      <c r="I367" s="74" t="s">
        <v>2829</v>
      </c>
      <c r="J367" s="74" t="s">
        <v>2832</v>
      </c>
      <c r="K367" s="74">
        <v>153671555</v>
      </c>
      <c r="L367" s="74">
        <v>0</v>
      </c>
      <c r="M367" s="74">
        <v>8897827907</v>
      </c>
      <c r="N367" s="74">
        <v>8897827907</v>
      </c>
      <c r="O367" s="74">
        <v>8744156352</v>
      </c>
      <c r="P367" s="74">
        <v>8897827907</v>
      </c>
      <c r="Q367" s="74">
        <v>8744156352</v>
      </c>
      <c r="R367" s="74">
        <v>8897827907</v>
      </c>
      <c r="S367" s="74">
        <v>8744156352</v>
      </c>
    </row>
    <row r="368" spans="1:19" x14ac:dyDescent="0.35">
      <c r="A368" s="74" t="s">
        <v>374</v>
      </c>
      <c r="B368" s="74">
        <v>61</v>
      </c>
      <c r="C368" s="74" t="s">
        <v>1624</v>
      </c>
      <c r="D368" s="74">
        <v>43912</v>
      </c>
      <c r="E368" s="74" t="s">
        <v>2059</v>
      </c>
      <c r="F368" s="74">
        <v>308161396</v>
      </c>
      <c r="G368" s="74">
        <v>308161396</v>
      </c>
      <c r="H368" s="74">
        <v>308161396</v>
      </c>
      <c r="I368" s="74" t="s">
        <v>2829</v>
      </c>
      <c r="J368" s="74" t="s">
        <v>2832</v>
      </c>
      <c r="K368" s="74">
        <v>4628625</v>
      </c>
      <c r="L368" s="74">
        <v>0</v>
      </c>
      <c r="M368" s="74">
        <v>312790021</v>
      </c>
      <c r="N368" s="74">
        <v>312790021</v>
      </c>
      <c r="O368" s="74">
        <v>308161396</v>
      </c>
      <c r="P368" s="74">
        <v>312790021</v>
      </c>
      <c r="Q368" s="74">
        <v>308161396</v>
      </c>
      <c r="R368" s="74">
        <v>312790021</v>
      </c>
      <c r="S368" s="74">
        <v>308161396</v>
      </c>
    </row>
    <row r="369" spans="1:19" x14ac:dyDescent="0.35">
      <c r="A369" s="74" t="s">
        <v>375</v>
      </c>
      <c r="B369" s="74">
        <v>61</v>
      </c>
      <c r="C369" s="74" t="s">
        <v>1624</v>
      </c>
      <c r="D369" s="74">
        <v>49906</v>
      </c>
      <c r="E369" s="74" t="s">
        <v>2096</v>
      </c>
      <c r="F369" s="74">
        <v>208505</v>
      </c>
      <c r="G369" s="74">
        <v>208505</v>
      </c>
      <c r="H369" s="74">
        <v>208505</v>
      </c>
      <c r="I369" s="74" t="s">
        <v>2829</v>
      </c>
      <c r="J369" s="74" t="s">
        <v>2832</v>
      </c>
      <c r="K369" s="74">
        <v>10000</v>
      </c>
      <c r="L369" s="74">
        <v>0</v>
      </c>
      <c r="M369" s="74">
        <v>218505</v>
      </c>
      <c r="N369" s="74">
        <v>218505</v>
      </c>
      <c r="O369" s="74">
        <v>208505</v>
      </c>
      <c r="P369" s="74">
        <v>218505</v>
      </c>
      <c r="Q369" s="74">
        <v>208505</v>
      </c>
      <c r="R369" s="74">
        <v>218505</v>
      </c>
      <c r="S369" s="74">
        <v>208505</v>
      </c>
    </row>
    <row r="370" spans="1:19" x14ac:dyDescent="0.35">
      <c r="A370" s="74" t="s">
        <v>376</v>
      </c>
      <c r="B370" s="74">
        <v>61</v>
      </c>
      <c r="C370" s="74" t="s">
        <v>1624</v>
      </c>
      <c r="D370" s="74">
        <v>57903</v>
      </c>
      <c r="E370" s="74" t="s">
        <v>2120</v>
      </c>
      <c r="F370" s="74">
        <v>3447468235</v>
      </c>
      <c r="G370" s="74">
        <v>3447468235</v>
      </c>
      <c r="H370" s="74">
        <v>3447468235</v>
      </c>
      <c r="I370" s="74" t="s">
        <v>2829</v>
      </c>
      <c r="J370" s="74" t="s">
        <v>2832</v>
      </c>
      <c r="K370" s="74">
        <v>87578070</v>
      </c>
      <c r="L370" s="74">
        <v>0</v>
      </c>
      <c r="M370" s="74">
        <v>3535046305</v>
      </c>
      <c r="N370" s="74">
        <v>3535046305</v>
      </c>
      <c r="O370" s="74">
        <v>3447468235</v>
      </c>
      <c r="P370" s="74">
        <v>3535046305</v>
      </c>
      <c r="Q370" s="74">
        <v>3447468235</v>
      </c>
      <c r="R370" s="74">
        <v>3535046305</v>
      </c>
      <c r="S370" s="74">
        <v>3447468235</v>
      </c>
    </row>
    <row r="371" spans="1:19" x14ac:dyDescent="0.35">
      <c r="A371" s="74" t="s">
        <v>377</v>
      </c>
      <c r="B371" s="74">
        <v>61</v>
      </c>
      <c r="C371" s="74" t="s">
        <v>1624</v>
      </c>
      <c r="D371" s="74">
        <v>61901</v>
      </c>
      <c r="E371" s="74" t="s">
        <v>2149</v>
      </c>
      <c r="F371" s="74">
        <v>13963361639</v>
      </c>
      <c r="G371" s="74">
        <v>13963361639</v>
      </c>
      <c r="H371" s="74">
        <v>13963361639</v>
      </c>
      <c r="I371" s="74" t="s">
        <v>2829</v>
      </c>
      <c r="J371" s="74" t="s">
        <v>2832</v>
      </c>
      <c r="K371" s="74">
        <v>304980079</v>
      </c>
      <c r="L371" s="74">
        <v>0</v>
      </c>
      <c r="M371" s="74">
        <v>14268341718</v>
      </c>
      <c r="N371" s="74">
        <v>14268341718</v>
      </c>
      <c r="O371" s="74">
        <v>13963361639</v>
      </c>
      <c r="P371" s="74">
        <v>14268341718</v>
      </c>
      <c r="Q371" s="74">
        <v>13963361639</v>
      </c>
      <c r="R371" s="74">
        <v>14268341718</v>
      </c>
      <c r="S371" s="74">
        <v>13963361639</v>
      </c>
    </row>
    <row r="372" spans="1:19" x14ac:dyDescent="0.35">
      <c r="A372" s="74" t="s">
        <v>378</v>
      </c>
      <c r="B372" s="74">
        <v>61</v>
      </c>
      <c r="C372" s="74" t="s">
        <v>1624</v>
      </c>
      <c r="D372" s="74">
        <v>61902</v>
      </c>
      <c r="E372" s="74" t="s">
        <v>2150</v>
      </c>
      <c r="F372" s="74">
        <v>31957639669</v>
      </c>
      <c r="G372" s="74">
        <v>31957639669</v>
      </c>
      <c r="H372" s="74">
        <v>31957639669</v>
      </c>
      <c r="I372" s="74" t="s">
        <v>2829</v>
      </c>
      <c r="J372" s="74" t="s">
        <v>2832</v>
      </c>
      <c r="K372" s="74">
        <v>571059399</v>
      </c>
      <c r="L372" s="74">
        <v>0</v>
      </c>
      <c r="M372" s="74">
        <v>32528699068</v>
      </c>
      <c r="N372" s="74">
        <v>32528699068</v>
      </c>
      <c r="O372" s="74">
        <v>31957639669</v>
      </c>
      <c r="P372" s="74">
        <v>32528699068</v>
      </c>
      <c r="Q372" s="74">
        <v>31957639669</v>
      </c>
      <c r="R372" s="74">
        <v>32528699068</v>
      </c>
      <c r="S372" s="74">
        <v>31957639669</v>
      </c>
    </row>
    <row r="373" spans="1:19" x14ac:dyDescent="0.35">
      <c r="A373" s="74" t="s">
        <v>379</v>
      </c>
      <c r="B373" s="74">
        <v>61</v>
      </c>
      <c r="C373" s="74" t="s">
        <v>1624</v>
      </c>
      <c r="D373" s="74">
        <v>61903</v>
      </c>
      <c r="E373" s="74" t="s">
        <v>2100</v>
      </c>
      <c r="F373" s="74">
        <v>510529365</v>
      </c>
      <c r="G373" s="74">
        <v>510529365</v>
      </c>
      <c r="H373" s="74">
        <v>510529365</v>
      </c>
      <c r="I373" s="74" t="s">
        <v>2829</v>
      </c>
      <c r="J373" s="74" t="s">
        <v>2832</v>
      </c>
      <c r="K373" s="74">
        <v>12772582</v>
      </c>
      <c r="L373" s="74">
        <v>0</v>
      </c>
      <c r="M373" s="74">
        <v>523301947</v>
      </c>
      <c r="N373" s="74">
        <v>523301947</v>
      </c>
      <c r="O373" s="74">
        <v>510529365</v>
      </c>
      <c r="P373" s="74">
        <v>523301947</v>
      </c>
      <c r="Q373" s="74">
        <v>510529365</v>
      </c>
      <c r="R373" s="74">
        <v>523301947</v>
      </c>
      <c r="S373" s="74">
        <v>510529365</v>
      </c>
    </row>
    <row r="374" spans="1:19" x14ac:dyDescent="0.35">
      <c r="A374" s="74" t="s">
        <v>380</v>
      </c>
      <c r="B374" s="74">
        <v>61</v>
      </c>
      <c r="C374" s="74" t="s">
        <v>1624</v>
      </c>
      <c r="D374" s="74">
        <v>61905</v>
      </c>
      <c r="E374" s="74" t="s">
        <v>2151</v>
      </c>
      <c r="F374" s="74">
        <v>651312071</v>
      </c>
      <c r="G374" s="74">
        <v>651312071</v>
      </c>
      <c r="H374" s="74">
        <v>651312071</v>
      </c>
      <c r="I374" s="74" t="s">
        <v>2829</v>
      </c>
      <c r="J374" s="74" t="s">
        <v>2832</v>
      </c>
      <c r="K374" s="74">
        <v>19874278</v>
      </c>
      <c r="L374" s="74">
        <v>0</v>
      </c>
      <c r="M374" s="74">
        <v>671186349</v>
      </c>
      <c r="N374" s="74">
        <v>671186349</v>
      </c>
      <c r="O374" s="74">
        <v>651312071</v>
      </c>
      <c r="P374" s="74">
        <v>671186349</v>
      </c>
      <c r="Q374" s="74">
        <v>651312071</v>
      </c>
      <c r="R374" s="74">
        <v>671186349</v>
      </c>
      <c r="S374" s="74">
        <v>651312071</v>
      </c>
    </row>
    <row r="375" spans="1:19" x14ac:dyDescent="0.35">
      <c r="A375" s="74" t="s">
        <v>381</v>
      </c>
      <c r="B375" s="74">
        <v>61</v>
      </c>
      <c r="C375" s="74" t="s">
        <v>1624</v>
      </c>
      <c r="D375" s="74">
        <v>61906</v>
      </c>
      <c r="E375" s="74" t="s">
        <v>2152</v>
      </c>
      <c r="F375" s="74">
        <v>578417993</v>
      </c>
      <c r="G375" s="74">
        <v>578417993</v>
      </c>
      <c r="H375" s="74">
        <v>578417993</v>
      </c>
      <c r="I375" s="74" t="s">
        <v>2829</v>
      </c>
      <c r="J375" s="74" t="s">
        <v>2832</v>
      </c>
      <c r="K375" s="74">
        <v>12162740</v>
      </c>
      <c r="L375" s="74">
        <v>0</v>
      </c>
      <c r="M375" s="74">
        <v>590580733</v>
      </c>
      <c r="N375" s="74">
        <v>590580733</v>
      </c>
      <c r="O375" s="74">
        <v>578417993</v>
      </c>
      <c r="P375" s="74">
        <v>590580733</v>
      </c>
      <c r="Q375" s="74">
        <v>578417993</v>
      </c>
      <c r="R375" s="74">
        <v>590580733</v>
      </c>
      <c r="S375" s="74">
        <v>578417993</v>
      </c>
    </row>
    <row r="376" spans="1:19" x14ac:dyDescent="0.35">
      <c r="A376" s="74" t="s">
        <v>382</v>
      </c>
      <c r="B376" s="74">
        <v>61</v>
      </c>
      <c r="C376" s="74" t="s">
        <v>1624</v>
      </c>
      <c r="D376" s="74">
        <v>61907</v>
      </c>
      <c r="E376" s="74" t="s">
        <v>2153</v>
      </c>
      <c r="F376" s="74">
        <v>804493588</v>
      </c>
      <c r="G376" s="74">
        <v>804493588</v>
      </c>
      <c r="H376" s="74">
        <v>804493588</v>
      </c>
      <c r="I376" s="74" t="s">
        <v>2829</v>
      </c>
      <c r="J376" s="74" t="s">
        <v>2832</v>
      </c>
      <c r="K376" s="74">
        <v>25074812</v>
      </c>
      <c r="L376" s="74">
        <v>0</v>
      </c>
      <c r="M376" s="74">
        <v>829568400</v>
      </c>
      <c r="N376" s="74">
        <v>829568400</v>
      </c>
      <c r="O376" s="74">
        <v>804493588</v>
      </c>
      <c r="P376" s="74">
        <v>829568400</v>
      </c>
      <c r="Q376" s="74">
        <v>804493588</v>
      </c>
      <c r="R376" s="74">
        <v>829568400</v>
      </c>
      <c r="S376" s="74">
        <v>804493588</v>
      </c>
    </row>
    <row r="377" spans="1:19" x14ac:dyDescent="0.35">
      <c r="A377" s="74" t="s">
        <v>383</v>
      </c>
      <c r="B377" s="74">
        <v>61</v>
      </c>
      <c r="C377" s="74" t="s">
        <v>1624</v>
      </c>
      <c r="D377" s="74">
        <v>61908</v>
      </c>
      <c r="E377" s="74" t="s">
        <v>2154</v>
      </c>
      <c r="F377" s="74">
        <v>917730221</v>
      </c>
      <c r="G377" s="74">
        <v>917730221</v>
      </c>
      <c r="H377" s="74">
        <v>917730221</v>
      </c>
      <c r="I377" s="74" t="s">
        <v>2829</v>
      </c>
      <c r="J377" s="74" t="s">
        <v>2832</v>
      </c>
      <c r="K377" s="74">
        <v>28379611</v>
      </c>
      <c r="L377" s="74">
        <v>0</v>
      </c>
      <c r="M377" s="74">
        <v>946109832</v>
      </c>
      <c r="N377" s="74">
        <v>946109832</v>
      </c>
      <c r="O377" s="74">
        <v>917730221</v>
      </c>
      <c r="P377" s="74">
        <v>946109832</v>
      </c>
      <c r="Q377" s="74">
        <v>917730221</v>
      </c>
      <c r="R377" s="74">
        <v>946109832</v>
      </c>
      <c r="S377" s="74">
        <v>917730221</v>
      </c>
    </row>
    <row r="378" spans="1:19" x14ac:dyDescent="0.35">
      <c r="A378" s="74" t="s">
        <v>384</v>
      </c>
      <c r="B378" s="74">
        <v>61</v>
      </c>
      <c r="C378" s="74" t="s">
        <v>1624</v>
      </c>
      <c r="D378" s="74">
        <v>61910</v>
      </c>
      <c r="E378" s="74" t="s">
        <v>2155</v>
      </c>
      <c r="F378" s="74">
        <v>1497701119</v>
      </c>
      <c r="G378" s="74">
        <v>1497701119</v>
      </c>
      <c r="H378" s="74">
        <v>1497701119</v>
      </c>
      <c r="I378" s="74" t="s">
        <v>2829</v>
      </c>
      <c r="J378" s="74" t="s">
        <v>2832</v>
      </c>
      <c r="K378" s="74">
        <v>25184633</v>
      </c>
      <c r="L378" s="74">
        <v>0</v>
      </c>
      <c r="M378" s="74">
        <v>1522885752</v>
      </c>
      <c r="N378" s="74">
        <v>1522885752</v>
      </c>
      <c r="O378" s="74">
        <v>1497701119</v>
      </c>
      <c r="P378" s="74">
        <v>1522885752</v>
      </c>
      <c r="Q378" s="74">
        <v>1497701119</v>
      </c>
      <c r="R378" s="74">
        <v>1522885752</v>
      </c>
      <c r="S378" s="74">
        <v>1497701119</v>
      </c>
    </row>
    <row r="379" spans="1:19" x14ac:dyDescent="0.35">
      <c r="A379" s="74" t="s">
        <v>385</v>
      </c>
      <c r="B379" s="74">
        <v>61</v>
      </c>
      <c r="C379" s="74" t="s">
        <v>1624</v>
      </c>
      <c r="D379" s="74">
        <v>61911</v>
      </c>
      <c r="E379" s="74" t="s">
        <v>2156</v>
      </c>
      <c r="F379" s="74">
        <v>6189325597</v>
      </c>
      <c r="G379" s="74">
        <v>6189325597</v>
      </c>
      <c r="H379" s="74">
        <v>6189325597</v>
      </c>
      <c r="I379" s="74" t="s">
        <v>2829</v>
      </c>
      <c r="J379" s="74" t="s">
        <v>2832</v>
      </c>
      <c r="K379" s="74">
        <v>91184038</v>
      </c>
      <c r="L379" s="74">
        <v>0</v>
      </c>
      <c r="M379" s="74">
        <v>6280509635</v>
      </c>
      <c r="N379" s="74">
        <v>6280509635</v>
      </c>
      <c r="O379" s="74">
        <v>6189325597</v>
      </c>
      <c r="P379" s="74">
        <v>6280509635</v>
      </c>
      <c r="Q379" s="74">
        <v>6189325597</v>
      </c>
      <c r="R379" s="74">
        <v>6280509635</v>
      </c>
      <c r="S379" s="74">
        <v>6189325597</v>
      </c>
    </row>
    <row r="380" spans="1:19" x14ac:dyDescent="0.35">
      <c r="A380" s="74" t="s">
        <v>386</v>
      </c>
      <c r="B380" s="74">
        <v>61</v>
      </c>
      <c r="C380" s="74" t="s">
        <v>1624</v>
      </c>
      <c r="D380" s="74">
        <v>61912</v>
      </c>
      <c r="E380" s="74" t="s">
        <v>2157</v>
      </c>
      <c r="F380" s="74">
        <v>1565722144</v>
      </c>
      <c r="G380" s="74">
        <v>1565722144</v>
      </c>
      <c r="H380" s="74">
        <v>1565722144</v>
      </c>
      <c r="I380" s="74" t="s">
        <v>2829</v>
      </c>
      <c r="J380" s="74" t="s">
        <v>2832</v>
      </c>
      <c r="K380" s="74">
        <v>47159871</v>
      </c>
      <c r="L380" s="74">
        <v>0</v>
      </c>
      <c r="M380" s="74">
        <v>1612882015</v>
      </c>
      <c r="N380" s="74">
        <v>1612882015</v>
      </c>
      <c r="O380" s="74">
        <v>1565722144</v>
      </c>
      <c r="P380" s="74">
        <v>1612882015</v>
      </c>
      <c r="Q380" s="74">
        <v>1565722144</v>
      </c>
      <c r="R380" s="74">
        <v>1612882015</v>
      </c>
      <c r="S380" s="74">
        <v>1565722144</v>
      </c>
    </row>
    <row r="381" spans="1:19" x14ac:dyDescent="0.35">
      <c r="A381" s="74" t="s">
        <v>387</v>
      </c>
      <c r="B381" s="74">
        <v>61</v>
      </c>
      <c r="C381" s="74" t="s">
        <v>1624</v>
      </c>
      <c r="D381" s="74">
        <v>61914</v>
      </c>
      <c r="E381" s="74" t="s">
        <v>2158</v>
      </c>
      <c r="F381" s="74">
        <v>3176431895</v>
      </c>
      <c r="G381" s="74">
        <v>3176431895</v>
      </c>
      <c r="H381" s="74">
        <v>3176431895</v>
      </c>
      <c r="I381" s="74" t="s">
        <v>2829</v>
      </c>
      <c r="J381" s="74" t="s">
        <v>2832</v>
      </c>
      <c r="K381" s="74">
        <v>84639200</v>
      </c>
      <c r="L381" s="74">
        <v>0</v>
      </c>
      <c r="M381" s="74">
        <v>3261071095</v>
      </c>
      <c r="N381" s="74">
        <v>3261071095</v>
      </c>
      <c r="O381" s="74">
        <v>3176431895</v>
      </c>
      <c r="P381" s="74">
        <v>3261071095</v>
      </c>
      <c r="Q381" s="74">
        <v>3176431895</v>
      </c>
      <c r="R381" s="74">
        <v>3261071095</v>
      </c>
      <c r="S381" s="74">
        <v>3176431895</v>
      </c>
    </row>
    <row r="382" spans="1:19" x14ac:dyDescent="0.35">
      <c r="A382" s="74" t="s">
        <v>388</v>
      </c>
      <c r="B382" s="74">
        <v>61</v>
      </c>
      <c r="C382" s="74" t="s">
        <v>1624</v>
      </c>
      <c r="D382" s="74">
        <v>249908</v>
      </c>
      <c r="E382" s="74" t="s">
        <v>2104</v>
      </c>
      <c r="F382" s="74">
        <v>42059407</v>
      </c>
      <c r="G382" s="74">
        <v>42059407</v>
      </c>
      <c r="H382" s="74">
        <v>42059407</v>
      </c>
      <c r="I382" s="74" t="s">
        <v>2829</v>
      </c>
      <c r="J382" s="74" t="s">
        <v>2832</v>
      </c>
      <c r="K382" s="74">
        <v>775125</v>
      </c>
      <c r="L382" s="74">
        <v>818416</v>
      </c>
      <c r="M382" s="74">
        <v>42834532</v>
      </c>
      <c r="N382" s="74">
        <v>42016116</v>
      </c>
      <c r="O382" s="74">
        <v>41240991</v>
      </c>
      <c r="P382" s="74">
        <v>42834532</v>
      </c>
      <c r="Q382" s="74">
        <v>42059407</v>
      </c>
      <c r="R382" s="74">
        <v>42016116</v>
      </c>
      <c r="S382" s="74">
        <v>41240991</v>
      </c>
    </row>
    <row r="383" spans="1:19" x14ac:dyDescent="0.35">
      <c r="A383" s="74" t="s">
        <v>389</v>
      </c>
      <c r="B383" s="74">
        <v>62</v>
      </c>
      <c r="C383" s="74" t="s">
        <v>1625</v>
      </c>
      <c r="D383" s="74">
        <v>62901</v>
      </c>
      <c r="E383" s="74" t="s">
        <v>2159</v>
      </c>
      <c r="F383" s="74">
        <v>1049527240</v>
      </c>
      <c r="G383" s="74">
        <v>1095268005</v>
      </c>
      <c r="H383" s="74">
        <v>1049527240</v>
      </c>
      <c r="I383" s="74" t="s">
        <v>2829</v>
      </c>
      <c r="J383" s="74" t="s">
        <v>2834</v>
      </c>
      <c r="K383" s="74">
        <v>17457450</v>
      </c>
      <c r="L383" s="74">
        <v>0</v>
      </c>
      <c r="M383" s="74">
        <v>1066984690</v>
      </c>
      <c r="N383" s="74">
        <v>1066984690</v>
      </c>
      <c r="O383" s="74">
        <v>1049527240</v>
      </c>
      <c r="P383" s="74">
        <v>1066984690</v>
      </c>
      <c r="Q383" s="74">
        <v>1049527240</v>
      </c>
      <c r="R383" s="74">
        <v>1066984690</v>
      </c>
      <c r="S383" s="74">
        <v>1049527240</v>
      </c>
    </row>
    <row r="384" spans="1:19" x14ac:dyDescent="0.35">
      <c r="A384" s="74" t="s">
        <v>390</v>
      </c>
      <c r="B384" s="74">
        <v>62</v>
      </c>
      <c r="C384" s="74" t="s">
        <v>1625</v>
      </c>
      <c r="D384" s="74">
        <v>62902</v>
      </c>
      <c r="E384" s="74" t="s">
        <v>2160</v>
      </c>
      <c r="F384" s="74">
        <v>487728429</v>
      </c>
      <c r="G384" s="74">
        <v>473868171</v>
      </c>
      <c r="H384" s="74">
        <v>487728429</v>
      </c>
      <c r="I384" s="74" t="s">
        <v>2829</v>
      </c>
      <c r="J384" s="74" t="s">
        <v>2833</v>
      </c>
      <c r="K384" s="74">
        <v>1964220</v>
      </c>
      <c r="L384" s="74">
        <v>0</v>
      </c>
      <c r="M384" s="74">
        <v>489692649</v>
      </c>
      <c r="N384" s="74">
        <v>489692649</v>
      </c>
      <c r="O384" s="74">
        <v>487728429</v>
      </c>
      <c r="P384" s="74">
        <v>489692649</v>
      </c>
      <c r="Q384" s="74">
        <v>487728429</v>
      </c>
      <c r="R384" s="74">
        <v>489692649</v>
      </c>
      <c r="S384" s="74">
        <v>487728429</v>
      </c>
    </row>
    <row r="385" spans="1:19" x14ac:dyDescent="0.35">
      <c r="A385" s="74" t="s">
        <v>391</v>
      </c>
      <c r="B385" s="74">
        <v>62</v>
      </c>
      <c r="C385" s="74" t="s">
        <v>1625</v>
      </c>
      <c r="D385" s="74">
        <v>62903</v>
      </c>
      <c r="E385" s="74" t="s">
        <v>2161</v>
      </c>
      <c r="F385" s="74">
        <v>342070476</v>
      </c>
      <c r="G385" s="74">
        <v>347975837</v>
      </c>
      <c r="H385" s="74">
        <v>342070476</v>
      </c>
      <c r="I385" s="74" t="s">
        <v>2829</v>
      </c>
      <c r="J385" s="74" t="s">
        <v>2833</v>
      </c>
      <c r="K385" s="74">
        <v>8770320</v>
      </c>
      <c r="L385" s="74">
        <v>0</v>
      </c>
      <c r="M385" s="74">
        <v>350840796</v>
      </c>
      <c r="N385" s="74">
        <v>350840796</v>
      </c>
      <c r="O385" s="74">
        <v>342070476</v>
      </c>
      <c r="P385" s="74">
        <v>350840796</v>
      </c>
      <c r="Q385" s="74">
        <v>342070476</v>
      </c>
      <c r="R385" s="74">
        <v>350840796</v>
      </c>
      <c r="S385" s="74">
        <v>342070476</v>
      </c>
    </row>
    <row r="386" spans="1:19" x14ac:dyDescent="0.35">
      <c r="A386" s="74" t="s">
        <v>392</v>
      </c>
      <c r="B386" s="74">
        <v>62</v>
      </c>
      <c r="C386" s="74" t="s">
        <v>1625</v>
      </c>
      <c r="D386" s="74">
        <v>62904</v>
      </c>
      <c r="E386" s="74" t="s">
        <v>2162</v>
      </c>
      <c r="F386" s="74">
        <v>1636230819</v>
      </c>
      <c r="G386" s="74">
        <v>1598891480</v>
      </c>
      <c r="H386" s="74">
        <v>1636230819</v>
      </c>
      <c r="I386" s="74" t="s">
        <v>2829</v>
      </c>
      <c r="J386" s="74" t="s">
        <v>2833</v>
      </c>
      <c r="K386" s="74">
        <v>8913490</v>
      </c>
      <c r="L386" s="74">
        <v>0</v>
      </c>
      <c r="M386" s="74">
        <v>1645144309</v>
      </c>
      <c r="N386" s="74">
        <v>1645144309</v>
      </c>
      <c r="O386" s="74">
        <v>1636230819</v>
      </c>
      <c r="P386" s="74">
        <v>1645144309</v>
      </c>
      <c r="Q386" s="74">
        <v>1636230819</v>
      </c>
      <c r="R386" s="74">
        <v>1645144309</v>
      </c>
      <c r="S386" s="74">
        <v>1636230819</v>
      </c>
    </row>
    <row r="387" spans="1:19" x14ac:dyDescent="0.35">
      <c r="A387" s="74" t="s">
        <v>393</v>
      </c>
      <c r="B387" s="74">
        <v>62</v>
      </c>
      <c r="C387" s="74" t="s">
        <v>1625</v>
      </c>
      <c r="D387" s="74">
        <v>62905</v>
      </c>
      <c r="E387" s="74" t="s">
        <v>2163</v>
      </c>
      <c r="F387" s="74">
        <v>1149947482</v>
      </c>
      <c r="G387" s="74">
        <v>1127006109</v>
      </c>
      <c r="H387" s="74">
        <v>1149947482</v>
      </c>
      <c r="I387" s="74" t="s">
        <v>2829</v>
      </c>
      <c r="J387" s="74" t="s">
        <v>2833</v>
      </c>
      <c r="K387" s="74">
        <v>1279280</v>
      </c>
      <c r="L387" s="74">
        <v>0</v>
      </c>
      <c r="M387" s="74">
        <v>1151226762</v>
      </c>
      <c r="N387" s="74">
        <v>1151226762</v>
      </c>
      <c r="O387" s="74">
        <v>1149947482</v>
      </c>
      <c r="P387" s="74">
        <v>1151226762</v>
      </c>
      <c r="Q387" s="74">
        <v>1149947482</v>
      </c>
      <c r="R387" s="74">
        <v>1151226762</v>
      </c>
      <c r="S387" s="74">
        <v>1149947482</v>
      </c>
    </row>
    <row r="388" spans="1:19" x14ac:dyDescent="0.35">
      <c r="A388" s="74" t="s">
        <v>394</v>
      </c>
      <c r="B388" s="74">
        <v>62</v>
      </c>
      <c r="C388" s="74" t="s">
        <v>1625</v>
      </c>
      <c r="D388" s="74">
        <v>62906</v>
      </c>
      <c r="E388" s="74" t="s">
        <v>2164</v>
      </c>
      <c r="F388" s="74">
        <v>57425510</v>
      </c>
      <c r="G388" s="74">
        <v>61481454</v>
      </c>
      <c r="H388" s="74">
        <v>57425510</v>
      </c>
      <c r="I388" s="74" t="s">
        <v>2829</v>
      </c>
      <c r="J388" s="74" t="s">
        <v>2833</v>
      </c>
      <c r="K388" s="74">
        <v>2663280</v>
      </c>
      <c r="L388" s="74">
        <v>0</v>
      </c>
      <c r="M388" s="74">
        <v>60088790</v>
      </c>
      <c r="N388" s="74">
        <v>60088790</v>
      </c>
      <c r="O388" s="74">
        <v>57425510</v>
      </c>
      <c r="P388" s="74">
        <v>60088790</v>
      </c>
      <c r="Q388" s="74">
        <v>57425510</v>
      </c>
      <c r="R388" s="74">
        <v>60088790</v>
      </c>
      <c r="S388" s="74">
        <v>57425510</v>
      </c>
    </row>
    <row r="389" spans="1:19" x14ac:dyDescent="0.35">
      <c r="A389" s="74" t="s">
        <v>395</v>
      </c>
      <c r="B389" s="74">
        <v>63</v>
      </c>
      <c r="C389" s="74" t="s">
        <v>1626</v>
      </c>
      <c r="D389" s="74">
        <v>63903</v>
      </c>
      <c r="E389" s="74" t="s">
        <v>2165</v>
      </c>
      <c r="F389" s="74">
        <v>115450205</v>
      </c>
      <c r="G389" s="74">
        <v>115450205</v>
      </c>
      <c r="H389" s="74">
        <v>115450205</v>
      </c>
      <c r="I389" s="74" t="s">
        <v>2829</v>
      </c>
      <c r="J389" s="74" t="s">
        <v>2832</v>
      </c>
      <c r="K389" s="74">
        <v>2837100</v>
      </c>
      <c r="L389" s="74">
        <v>0</v>
      </c>
      <c r="M389" s="74">
        <v>118287305</v>
      </c>
      <c r="N389" s="74">
        <v>118287305</v>
      </c>
      <c r="O389" s="74">
        <v>115450205</v>
      </c>
      <c r="P389" s="74">
        <v>204152435</v>
      </c>
      <c r="Q389" s="74">
        <v>201315335</v>
      </c>
      <c r="R389" s="74">
        <v>204152435</v>
      </c>
      <c r="S389" s="74">
        <v>201315335</v>
      </c>
    </row>
    <row r="390" spans="1:19" x14ac:dyDescent="0.35">
      <c r="A390" s="74" t="s">
        <v>396</v>
      </c>
      <c r="B390" s="74">
        <v>63</v>
      </c>
      <c r="C390" s="74" t="s">
        <v>1626</v>
      </c>
      <c r="D390" s="74">
        <v>63906</v>
      </c>
      <c r="E390" s="74" t="s">
        <v>2166</v>
      </c>
      <c r="F390" s="74">
        <v>85674649</v>
      </c>
      <c r="G390" s="74">
        <v>85674649</v>
      </c>
      <c r="H390" s="74">
        <v>85674649</v>
      </c>
      <c r="I390" s="74" t="s">
        <v>2829</v>
      </c>
      <c r="J390" s="74" t="s">
        <v>2832</v>
      </c>
      <c r="K390" s="74">
        <v>454420</v>
      </c>
      <c r="L390" s="74">
        <v>0</v>
      </c>
      <c r="M390" s="74">
        <v>86129069</v>
      </c>
      <c r="N390" s="74">
        <v>86129069</v>
      </c>
      <c r="O390" s="74">
        <v>85674649</v>
      </c>
      <c r="P390" s="74">
        <v>86129069</v>
      </c>
      <c r="Q390" s="74">
        <v>85674649</v>
      </c>
      <c r="R390" s="74">
        <v>86129069</v>
      </c>
      <c r="S390" s="74">
        <v>85674649</v>
      </c>
    </row>
    <row r="391" spans="1:19" x14ac:dyDescent="0.35">
      <c r="A391" s="74" t="s">
        <v>397</v>
      </c>
      <c r="B391" s="74">
        <v>64</v>
      </c>
      <c r="C391" s="74" t="s">
        <v>1627</v>
      </c>
      <c r="D391" s="74">
        <v>64903</v>
      </c>
      <c r="E391" s="74" t="s">
        <v>2167</v>
      </c>
      <c r="F391" s="74">
        <v>3541407953</v>
      </c>
      <c r="G391" s="74">
        <v>3541407953</v>
      </c>
      <c r="H391" s="74">
        <v>3541407953</v>
      </c>
      <c r="I391" s="74" t="s">
        <v>2829</v>
      </c>
      <c r="J391" s="74" t="s">
        <v>2832</v>
      </c>
      <c r="K391" s="74">
        <v>16347948</v>
      </c>
      <c r="L391" s="74">
        <v>12282045</v>
      </c>
      <c r="M391" s="74">
        <v>3557755901</v>
      </c>
      <c r="N391" s="74">
        <v>3545473856</v>
      </c>
      <c r="O391" s="74">
        <v>3529125908</v>
      </c>
      <c r="P391" s="74">
        <v>3557755901</v>
      </c>
      <c r="Q391" s="74">
        <v>3541407953</v>
      </c>
      <c r="R391" s="74">
        <v>3545473856</v>
      </c>
      <c r="S391" s="74">
        <v>3529125908</v>
      </c>
    </row>
    <row r="392" spans="1:19" x14ac:dyDescent="0.35">
      <c r="A392" s="74" t="s">
        <v>398</v>
      </c>
      <c r="B392" s="74">
        <v>65</v>
      </c>
      <c r="C392" s="74" t="s">
        <v>1628</v>
      </c>
      <c r="D392" s="74">
        <v>33901</v>
      </c>
      <c r="E392" s="74" t="s">
        <v>1847</v>
      </c>
      <c r="F392" s="74">
        <v>2991731</v>
      </c>
      <c r="G392" s="74">
        <v>2991731</v>
      </c>
      <c r="H392" s="74">
        <v>2991731</v>
      </c>
      <c r="I392" s="74" t="s">
        <v>2829</v>
      </c>
      <c r="J392" s="74" t="s">
        <v>2832</v>
      </c>
      <c r="K392" s="74">
        <v>28468</v>
      </c>
      <c r="L392" s="74">
        <v>0</v>
      </c>
      <c r="M392" s="74">
        <v>3020199</v>
      </c>
      <c r="N392" s="74">
        <v>3020199</v>
      </c>
      <c r="O392" s="74">
        <v>2991731</v>
      </c>
      <c r="P392" s="74">
        <v>3020199</v>
      </c>
      <c r="Q392" s="74">
        <v>2991731</v>
      </c>
      <c r="R392" s="74">
        <v>3020199</v>
      </c>
      <c r="S392" s="74">
        <v>2991731</v>
      </c>
    </row>
    <row r="393" spans="1:19" x14ac:dyDescent="0.35">
      <c r="A393" s="74" t="s">
        <v>399</v>
      </c>
      <c r="B393" s="74">
        <v>65</v>
      </c>
      <c r="C393" s="74" t="s">
        <v>1628</v>
      </c>
      <c r="D393" s="74">
        <v>65901</v>
      </c>
      <c r="E393" s="74" t="s">
        <v>1848</v>
      </c>
      <c r="F393" s="74">
        <v>128660812</v>
      </c>
      <c r="G393" s="74">
        <v>128660812</v>
      </c>
      <c r="H393" s="74">
        <v>128660812</v>
      </c>
      <c r="I393" s="74" t="s">
        <v>2829</v>
      </c>
      <c r="J393" s="74" t="s">
        <v>2832</v>
      </c>
      <c r="K393" s="74">
        <v>5636568</v>
      </c>
      <c r="L393" s="74">
        <v>0</v>
      </c>
      <c r="M393" s="74">
        <v>134297380</v>
      </c>
      <c r="N393" s="74">
        <v>134297380</v>
      </c>
      <c r="O393" s="74">
        <v>128660812</v>
      </c>
      <c r="P393" s="74">
        <v>134297380</v>
      </c>
      <c r="Q393" s="74">
        <v>128660812</v>
      </c>
      <c r="R393" s="74">
        <v>134297380</v>
      </c>
      <c r="S393" s="74">
        <v>128660812</v>
      </c>
    </row>
    <row r="394" spans="1:19" x14ac:dyDescent="0.35">
      <c r="A394" s="74" t="s">
        <v>400</v>
      </c>
      <c r="B394" s="74">
        <v>65</v>
      </c>
      <c r="C394" s="74" t="s">
        <v>1628</v>
      </c>
      <c r="D394" s="74">
        <v>65902</v>
      </c>
      <c r="E394" s="74" t="s">
        <v>2072</v>
      </c>
      <c r="F394" s="74">
        <v>47764228</v>
      </c>
      <c r="G394" s="74">
        <v>47764228</v>
      </c>
      <c r="H394" s="74">
        <v>47764228</v>
      </c>
      <c r="I394" s="74" t="s">
        <v>2829</v>
      </c>
      <c r="J394" s="74" t="s">
        <v>2832</v>
      </c>
      <c r="K394" s="74">
        <v>543898</v>
      </c>
      <c r="L394" s="74">
        <v>0</v>
      </c>
      <c r="M394" s="74">
        <v>48308126</v>
      </c>
      <c r="N394" s="74">
        <v>48308126</v>
      </c>
      <c r="O394" s="74">
        <v>47764228</v>
      </c>
      <c r="P394" s="74">
        <v>48308126</v>
      </c>
      <c r="Q394" s="74">
        <v>47764228</v>
      </c>
      <c r="R394" s="74">
        <v>48308126</v>
      </c>
      <c r="S394" s="74">
        <v>47764228</v>
      </c>
    </row>
    <row r="395" spans="1:19" x14ac:dyDescent="0.35">
      <c r="A395" s="74" t="s">
        <v>401</v>
      </c>
      <c r="B395" s="74">
        <v>65</v>
      </c>
      <c r="C395" s="74" t="s">
        <v>1628</v>
      </c>
      <c r="D395" s="74">
        <v>90903</v>
      </c>
      <c r="E395" s="74" t="s">
        <v>2073</v>
      </c>
      <c r="F395" s="74">
        <v>4185073</v>
      </c>
      <c r="G395" s="74">
        <v>4185073</v>
      </c>
      <c r="H395" s="74">
        <v>4185073</v>
      </c>
      <c r="I395" s="74" t="s">
        <v>2829</v>
      </c>
      <c r="J395" s="74" t="s">
        <v>2832</v>
      </c>
      <c r="K395" s="74">
        <v>60000</v>
      </c>
      <c r="L395" s="74">
        <v>0</v>
      </c>
      <c r="M395" s="74">
        <v>4245073</v>
      </c>
      <c r="N395" s="74">
        <v>4245073</v>
      </c>
      <c r="O395" s="74">
        <v>4185073</v>
      </c>
      <c r="P395" s="74">
        <v>4245073</v>
      </c>
      <c r="Q395" s="74">
        <v>4185073</v>
      </c>
      <c r="R395" s="74">
        <v>4245073</v>
      </c>
      <c r="S395" s="74">
        <v>4185073</v>
      </c>
    </row>
    <row r="396" spans="1:19" x14ac:dyDescent="0.35">
      <c r="A396" s="74" t="s">
        <v>402</v>
      </c>
      <c r="B396" s="74">
        <v>65</v>
      </c>
      <c r="C396" s="74" t="s">
        <v>1628</v>
      </c>
      <c r="D396" s="74">
        <v>96904</v>
      </c>
      <c r="E396" s="74" t="s">
        <v>2033</v>
      </c>
      <c r="F396" s="74">
        <v>98559</v>
      </c>
      <c r="G396" s="74">
        <v>98559</v>
      </c>
      <c r="H396" s="74">
        <v>98559</v>
      </c>
      <c r="I396" s="74" t="s">
        <v>2829</v>
      </c>
      <c r="J396" s="74" t="s">
        <v>2832</v>
      </c>
      <c r="K396" s="74">
        <v>0</v>
      </c>
      <c r="L396" s="74">
        <v>0</v>
      </c>
      <c r="M396" s="74">
        <v>98559</v>
      </c>
      <c r="N396" s="74">
        <v>98559</v>
      </c>
      <c r="O396" s="74">
        <v>98559</v>
      </c>
      <c r="P396" s="74">
        <v>98559</v>
      </c>
      <c r="Q396" s="74">
        <v>98559</v>
      </c>
      <c r="R396" s="74">
        <v>98559</v>
      </c>
      <c r="S396" s="74">
        <v>98559</v>
      </c>
    </row>
    <row r="397" spans="1:19" x14ac:dyDescent="0.35">
      <c r="A397" s="74" t="s">
        <v>403</v>
      </c>
      <c r="B397" s="74">
        <v>66</v>
      </c>
      <c r="C397" s="74" t="s">
        <v>1629</v>
      </c>
      <c r="D397" s="74">
        <v>66005</v>
      </c>
      <c r="E397" s="74" t="s">
        <v>2168</v>
      </c>
      <c r="F397" s="74">
        <v>24129344</v>
      </c>
      <c r="G397" s="74">
        <v>24129344</v>
      </c>
      <c r="H397" s="74">
        <v>24129344</v>
      </c>
      <c r="I397" s="74" t="s">
        <v>2829</v>
      </c>
      <c r="J397" s="74" t="s">
        <v>2832</v>
      </c>
      <c r="K397" s="74">
        <v>234424</v>
      </c>
      <c r="L397" s="74">
        <v>184857</v>
      </c>
      <c r="M397" s="74">
        <v>24363768</v>
      </c>
      <c r="N397" s="74">
        <v>24178911</v>
      </c>
      <c r="O397" s="74">
        <v>23944487</v>
      </c>
      <c r="P397" s="74">
        <v>24363768</v>
      </c>
      <c r="Q397" s="74">
        <v>24129344</v>
      </c>
      <c r="R397" s="74">
        <v>24178911</v>
      </c>
      <c r="S397" s="74">
        <v>23944487</v>
      </c>
    </row>
    <row r="398" spans="1:19" x14ac:dyDescent="0.35">
      <c r="A398" s="74" t="s">
        <v>404</v>
      </c>
      <c r="B398" s="74">
        <v>66</v>
      </c>
      <c r="C398" s="74" t="s">
        <v>1629</v>
      </c>
      <c r="D398" s="74">
        <v>66901</v>
      </c>
      <c r="E398" s="74" t="s">
        <v>2169</v>
      </c>
      <c r="F398" s="74">
        <v>199821895</v>
      </c>
      <c r="G398" s="74">
        <v>199821895</v>
      </c>
      <c r="H398" s="74">
        <v>199821895</v>
      </c>
      <c r="I398" s="74" t="s">
        <v>2829</v>
      </c>
      <c r="J398" s="74" t="s">
        <v>2832</v>
      </c>
      <c r="K398" s="74">
        <v>3485184</v>
      </c>
      <c r="L398" s="74">
        <v>0</v>
      </c>
      <c r="M398" s="74">
        <v>203307079</v>
      </c>
      <c r="N398" s="74">
        <v>203307079</v>
      </c>
      <c r="O398" s="74">
        <v>199821895</v>
      </c>
      <c r="P398" s="74">
        <v>203307079</v>
      </c>
      <c r="Q398" s="74">
        <v>199821895</v>
      </c>
      <c r="R398" s="74">
        <v>203307079</v>
      </c>
      <c r="S398" s="74">
        <v>199821895</v>
      </c>
    </row>
    <row r="399" spans="1:19" x14ac:dyDescent="0.35">
      <c r="A399" s="74" t="s">
        <v>405</v>
      </c>
      <c r="B399" s="74">
        <v>66</v>
      </c>
      <c r="C399" s="74" t="s">
        <v>1629</v>
      </c>
      <c r="D399" s="74">
        <v>66902</v>
      </c>
      <c r="E399" s="74" t="s">
        <v>2170</v>
      </c>
      <c r="F399" s="74">
        <v>146431362</v>
      </c>
      <c r="G399" s="74">
        <v>146431362</v>
      </c>
      <c r="H399" s="74">
        <v>146431362</v>
      </c>
      <c r="I399" s="74" t="s">
        <v>2829</v>
      </c>
      <c r="J399" s="74" t="s">
        <v>2832</v>
      </c>
      <c r="K399" s="74">
        <v>6346474</v>
      </c>
      <c r="L399" s="74">
        <v>0</v>
      </c>
      <c r="M399" s="74">
        <v>152777836</v>
      </c>
      <c r="N399" s="74">
        <v>152777836</v>
      </c>
      <c r="O399" s="74">
        <v>146431362</v>
      </c>
      <c r="P399" s="74">
        <v>152777836</v>
      </c>
      <c r="Q399" s="74">
        <v>146431362</v>
      </c>
      <c r="R399" s="74">
        <v>152777836</v>
      </c>
      <c r="S399" s="74">
        <v>146431362</v>
      </c>
    </row>
    <row r="400" spans="1:19" x14ac:dyDescent="0.35">
      <c r="A400" s="74" t="s">
        <v>406</v>
      </c>
      <c r="B400" s="74">
        <v>66</v>
      </c>
      <c r="C400" s="74" t="s">
        <v>1629</v>
      </c>
      <c r="D400" s="74">
        <v>66903</v>
      </c>
      <c r="E400" s="74" t="s">
        <v>2171</v>
      </c>
      <c r="F400" s="74">
        <v>266856892</v>
      </c>
      <c r="G400" s="74">
        <v>291060083</v>
      </c>
      <c r="H400" s="74">
        <v>266856892</v>
      </c>
      <c r="I400" s="74" t="s">
        <v>2829</v>
      </c>
      <c r="J400" s="74" t="s">
        <v>2837</v>
      </c>
      <c r="K400" s="74">
        <v>5700633</v>
      </c>
      <c r="L400" s="74">
        <v>3200888</v>
      </c>
      <c r="M400" s="74">
        <v>272557525</v>
      </c>
      <c r="N400" s="74">
        <v>269356637</v>
      </c>
      <c r="O400" s="74">
        <v>263656004</v>
      </c>
      <c r="P400" s="74">
        <v>272557525</v>
      </c>
      <c r="Q400" s="74">
        <v>266856892</v>
      </c>
      <c r="R400" s="74">
        <v>269356637</v>
      </c>
      <c r="S400" s="74">
        <v>263656004</v>
      </c>
    </row>
    <row r="401" spans="1:19" x14ac:dyDescent="0.35">
      <c r="A401" s="74" t="s">
        <v>407</v>
      </c>
      <c r="B401" s="74">
        <v>66</v>
      </c>
      <c r="C401" s="74" t="s">
        <v>1629</v>
      </c>
      <c r="D401" s="74">
        <v>125905</v>
      </c>
      <c r="E401" s="74" t="s">
        <v>2172</v>
      </c>
      <c r="F401" s="74">
        <v>12529208</v>
      </c>
      <c r="G401" s="74">
        <v>12529208</v>
      </c>
      <c r="H401" s="74">
        <v>12529208</v>
      </c>
      <c r="I401" s="74" t="s">
        <v>2829</v>
      </c>
      <c r="J401" s="74" t="s">
        <v>2832</v>
      </c>
      <c r="K401" s="74">
        <v>168769</v>
      </c>
      <c r="L401" s="74">
        <v>0</v>
      </c>
      <c r="M401" s="74">
        <v>12697977</v>
      </c>
      <c r="N401" s="74">
        <v>12697977</v>
      </c>
      <c r="O401" s="74">
        <v>12529208</v>
      </c>
      <c r="P401" s="74">
        <v>12697977</v>
      </c>
      <c r="Q401" s="74">
        <v>12529208</v>
      </c>
      <c r="R401" s="74">
        <v>12697977</v>
      </c>
      <c r="S401" s="74">
        <v>12529208</v>
      </c>
    </row>
    <row r="402" spans="1:19" x14ac:dyDescent="0.35">
      <c r="A402" s="74" t="s">
        <v>408</v>
      </c>
      <c r="B402" s="74">
        <v>67</v>
      </c>
      <c r="C402" s="74" t="s">
        <v>1630</v>
      </c>
      <c r="D402" s="74">
        <v>30901</v>
      </c>
      <c r="E402" s="74" t="s">
        <v>1969</v>
      </c>
      <c r="F402" s="74">
        <v>19504690</v>
      </c>
      <c r="G402" s="74">
        <v>20457746</v>
      </c>
      <c r="H402" s="74">
        <v>19504690</v>
      </c>
      <c r="I402" s="74" t="s">
        <v>2829</v>
      </c>
      <c r="J402" s="74" t="s">
        <v>2833</v>
      </c>
      <c r="K402" s="74">
        <v>1042300</v>
      </c>
      <c r="L402" s="74">
        <v>0</v>
      </c>
      <c r="M402" s="74">
        <v>20546990</v>
      </c>
      <c r="N402" s="74">
        <v>20546990</v>
      </c>
      <c r="O402" s="74">
        <v>19504690</v>
      </c>
      <c r="P402" s="74">
        <v>20546990</v>
      </c>
      <c r="Q402" s="74">
        <v>19504690</v>
      </c>
      <c r="R402" s="74">
        <v>20546990</v>
      </c>
      <c r="S402" s="74">
        <v>19504690</v>
      </c>
    </row>
    <row r="403" spans="1:19" x14ac:dyDescent="0.35">
      <c r="A403" s="74" t="s">
        <v>409</v>
      </c>
      <c r="B403" s="74">
        <v>67</v>
      </c>
      <c r="C403" s="74" t="s">
        <v>1630</v>
      </c>
      <c r="D403" s="74">
        <v>47902</v>
      </c>
      <c r="E403" s="74" t="s">
        <v>2081</v>
      </c>
      <c r="F403" s="74">
        <v>17049986</v>
      </c>
      <c r="G403" s="74">
        <v>16672008</v>
      </c>
      <c r="H403" s="74">
        <v>17049986</v>
      </c>
      <c r="I403" s="74" t="s">
        <v>2829</v>
      </c>
      <c r="J403" s="74" t="s">
        <v>2833</v>
      </c>
      <c r="K403" s="74">
        <v>547710</v>
      </c>
      <c r="L403" s="74">
        <v>0</v>
      </c>
      <c r="M403" s="74">
        <v>17597696</v>
      </c>
      <c r="N403" s="74">
        <v>17597696</v>
      </c>
      <c r="O403" s="74">
        <v>17049986</v>
      </c>
      <c r="P403" s="74">
        <v>17597696</v>
      </c>
      <c r="Q403" s="74">
        <v>17049986</v>
      </c>
      <c r="R403" s="74">
        <v>17597696</v>
      </c>
      <c r="S403" s="74">
        <v>17049986</v>
      </c>
    </row>
    <row r="404" spans="1:19" x14ac:dyDescent="0.35">
      <c r="A404" s="74" t="s">
        <v>410</v>
      </c>
      <c r="B404" s="74">
        <v>67</v>
      </c>
      <c r="C404" s="74" t="s">
        <v>1630</v>
      </c>
      <c r="D404" s="74">
        <v>67902</v>
      </c>
      <c r="E404" s="74" t="s">
        <v>1988</v>
      </c>
      <c r="F404" s="74">
        <v>526232103</v>
      </c>
      <c r="G404" s="74">
        <v>518219828</v>
      </c>
      <c r="H404" s="74">
        <v>526232103</v>
      </c>
      <c r="I404" s="74" t="s">
        <v>2829</v>
      </c>
      <c r="J404" s="74" t="s">
        <v>2833</v>
      </c>
      <c r="K404" s="74">
        <v>10123280</v>
      </c>
      <c r="L404" s="74">
        <v>0</v>
      </c>
      <c r="M404" s="74">
        <v>536355383</v>
      </c>
      <c r="N404" s="74">
        <v>536355383</v>
      </c>
      <c r="O404" s="74">
        <v>526232103</v>
      </c>
      <c r="P404" s="74">
        <v>536355383</v>
      </c>
      <c r="Q404" s="74">
        <v>526232103</v>
      </c>
      <c r="R404" s="74">
        <v>536355383</v>
      </c>
      <c r="S404" s="74">
        <v>526232103</v>
      </c>
    </row>
    <row r="405" spans="1:19" x14ac:dyDescent="0.35">
      <c r="A405" s="74" t="s">
        <v>411</v>
      </c>
      <c r="B405" s="74">
        <v>67</v>
      </c>
      <c r="C405" s="74" t="s">
        <v>1630</v>
      </c>
      <c r="D405" s="74">
        <v>67903</v>
      </c>
      <c r="E405" s="74" t="s">
        <v>2173</v>
      </c>
      <c r="F405" s="74">
        <v>459030229</v>
      </c>
      <c r="G405" s="74">
        <v>472141253</v>
      </c>
      <c r="H405" s="74">
        <v>459030229</v>
      </c>
      <c r="I405" s="74" t="s">
        <v>2829</v>
      </c>
      <c r="J405" s="74" t="s">
        <v>2833</v>
      </c>
      <c r="K405" s="74">
        <v>14514450</v>
      </c>
      <c r="L405" s="74">
        <v>0</v>
      </c>
      <c r="M405" s="74">
        <v>473544679</v>
      </c>
      <c r="N405" s="74">
        <v>473544679</v>
      </c>
      <c r="O405" s="74">
        <v>459030229</v>
      </c>
      <c r="P405" s="74">
        <v>473544679</v>
      </c>
      <c r="Q405" s="74">
        <v>459030229</v>
      </c>
      <c r="R405" s="74">
        <v>473544679</v>
      </c>
      <c r="S405" s="74">
        <v>459030229</v>
      </c>
    </row>
    <row r="406" spans="1:19" x14ac:dyDescent="0.35">
      <c r="A406" s="74" t="s">
        <v>412</v>
      </c>
      <c r="B406" s="74">
        <v>67</v>
      </c>
      <c r="C406" s="74" t="s">
        <v>1630</v>
      </c>
      <c r="D406" s="74">
        <v>67904</v>
      </c>
      <c r="E406" s="74" t="s">
        <v>2084</v>
      </c>
      <c r="F406" s="74">
        <v>93362293</v>
      </c>
      <c r="G406" s="74">
        <v>93349496</v>
      </c>
      <c r="H406" s="74">
        <v>93362293</v>
      </c>
      <c r="I406" s="74" t="s">
        <v>2829</v>
      </c>
      <c r="J406" s="74" t="s">
        <v>2833</v>
      </c>
      <c r="K406" s="74">
        <v>2971820</v>
      </c>
      <c r="L406" s="74">
        <v>0</v>
      </c>
      <c r="M406" s="74">
        <v>96334113</v>
      </c>
      <c r="N406" s="74">
        <v>96334113</v>
      </c>
      <c r="O406" s="74">
        <v>93362293</v>
      </c>
      <c r="P406" s="74">
        <v>96334113</v>
      </c>
      <c r="Q406" s="74">
        <v>93362293</v>
      </c>
      <c r="R406" s="74">
        <v>96334113</v>
      </c>
      <c r="S406" s="74">
        <v>93362293</v>
      </c>
    </row>
    <row r="407" spans="1:19" x14ac:dyDescent="0.35">
      <c r="A407" s="74" t="s">
        <v>413</v>
      </c>
      <c r="B407" s="74">
        <v>67</v>
      </c>
      <c r="C407" s="74" t="s">
        <v>1630</v>
      </c>
      <c r="D407" s="74">
        <v>67907</v>
      </c>
      <c r="E407" s="74" t="s">
        <v>2174</v>
      </c>
      <c r="F407" s="74">
        <v>114048802</v>
      </c>
      <c r="G407" s="74">
        <v>123343182</v>
      </c>
      <c r="H407" s="74">
        <v>114048802</v>
      </c>
      <c r="I407" s="74" t="s">
        <v>2829</v>
      </c>
      <c r="J407" s="74" t="s">
        <v>2834</v>
      </c>
      <c r="K407" s="74">
        <v>4006870</v>
      </c>
      <c r="L407" s="74">
        <v>0</v>
      </c>
      <c r="M407" s="74">
        <v>118055672</v>
      </c>
      <c r="N407" s="74">
        <v>118055672</v>
      </c>
      <c r="O407" s="74">
        <v>114048802</v>
      </c>
      <c r="P407" s="74">
        <v>118055672</v>
      </c>
      <c r="Q407" s="74">
        <v>114048802</v>
      </c>
      <c r="R407" s="74">
        <v>118055672</v>
      </c>
      <c r="S407" s="74">
        <v>114048802</v>
      </c>
    </row>
    <row r="408" spans="1:19" x14ac:dyDescent="0.35">
      <c r="A408" s="74" t="s">
        <v>414</v>
      </c>
      <c r="B408" s="74">
        <v>67</v>
      </c>
      <c r="C408" s="74" t="s">
        <v>1630</v>
      </c>
      <c r="D408" s="74">
        <v>67908</v>
      </c>
      <c r="E408" s="74" t="s">
        <v>1970</v>
      </c>
      <c r="F408" s="74">
        <v>43144304</v>
      </c>
      <c r="G408" s="74">
        <v>40025703</v>
      </c>
      <c r="H408" s="74">
        <v>43144304</v>
      </c>
      <c r="I408" s="74" t="s">
        <v>2829</v>
      </c>
      <c r="J408" s="74" t="s">
        <v>2833</v>
      </c>
      <c r="K408" s="74">
        <v>2620260</v>
      </c>
      <c r="L408" s="74">
        <v>0</v>
      </c>
      <c r="M408" s="74">
        <v>45764564</v>
      </c>
      <c r="N408" s="74">
        <v>45764564</v>
      </c>
      <c r="O408" s="74">
        <v>43144304</v>
      </c>
      <c r="P408" s="74">
        <v>45764564</v>
      </c>
      <c r="Q408" s="74">
        <v>43144304</v>
      </c>
      <c r="R408" s="74">
        <v>45764564</v>
      </c>
      <c r="S408" s="74">
        <v>43144304</v>
      </c>
    </row>
    <row r="409" spans="1:19" x14ac:dyDescent="0.35">
      <c r="A409" s="74" t="s">
        <v>415</v>
      </c>
      <c r="B409" s="74">
        <v>67</v>
      </c>
      <c r="C409" s="74" t="s">
        <v>1630</v>
      </c>
      <c r="D409" s="74">
        <v>72908</v>
      </c>
      <c r="E409" s="74" t="s">
        <v>2175</v>
      </c>
      <c r="F409" s="74">
        <v>777670</v>
      </c>
      <c r="G409" s="74">
        <v>777670</v>
      </c>
      <c r="H409" s="74">
        <v>777670</v>
      </c>
      <c r="I409" s="74" t="s">
        <v>2829</v>
      </c>
      <c r="J409" s="74" t="s">
        <v>2833</v>
      </c>
      <c r="K409" s="74">
        <v>0</v>
      </c>
      <c r="L409" s="74">
        <v>0</v>
      </c>
      <c r="M409" s="74">
        <v>777670</v>
      </c>
      <c r="N409" s="74">
        <v>777670</v>
      </c>
      <c r="O409" s="74">
        <v>777670</v>
      </c>
      <c r="P409" s="74">
        <v>777670</v>
      </c>
      <c r="Q409" s="74">
        <v>777670</v>
      </c>
      <c r="R409" s="74">
        <v>777670</v>
      </c>
      <c r="S409" s="74">
        <v>777670</v>
      </c>
    </row>
    <row r="410" spans="1:19" x14ac:dyDescent="0.35">
      <c r="A410" s="74" t="s">
        <v>416</v>
      </c>
      <c r="B410" s="74">
        <v>67</v>
      </c>
      <c r="C410" s="74" t="s">
        <v>1630</v>
      </c>
      <c r="D410" s="74">
        <v>72909</v>
      </c>
      <c r="E410" s="74" t="s">
        <v>2086</v>
      </c>
      <c r="F410" s="74">
        <v>9681545</v>
      </c>
      <c r="G410" s="74">
        <v>9681545</v>
      </c>
      <c r="H410" s="74">
        <v>9681545</v>
      </c>
      <c r="I410" s="74" t="s">
        <v>2829</v>
      </c>
      <c r="J410" s="74" t="s">
        <v>2833</v>
      </c>
      <c r="K410" s="74">
        <v>55000</v>
      </c>
      <c r="L410" s="74">
        <v>0</v>
      </c>
      <c r="M410" s="74">
        <v>9736545</v>
      </c>
      <c r="N410" s="74">
        <v>9736545</v>
      </c>
      <c r="O410" s="74">
        <v>9681545</v>
      </c>
      <c r="P410" s="74">
        <v>28843905</v>
      </c>
      <c r="Q410" s="74">
        <v>28788905</v>
      </c>
      <c r="R410" s="74">
        <v>28843905</v>
      </c>
      <c r="S410" s="74">
        <v>28788905</v>
      </c>
    </row>
    <row r="411" spans="1:19" x14ac:dyDescent="0.35">
      <c r="A411" s="74" t="s">
        <v>417</v>
      </c>
      <c r="B411" s="74">
        <v>68</v>
      </c>
      <c r="C411" s="74" t="s">
        <v>1631</v>
      </c>
      <c r="D411" s="74">
        <v>68901</v>
      </c>
      <c r="E411" s="74" t="s">
        <v>2176</v>
      </c>
      <c r="F411" s="74">
        <v>12328544880</v>
      </c>
      <c r="G411" s="74">
        <v>12564848333</v>
      </c>
      <c r="H411" s="74">
        <v>12328544880</v>
      </c>
      <c r="I411" s="74" t="s">
        <v>2829</v>
      </c>
      <c r="J411" s="74" t="s">
        <v>2833</v>
      </c>
      <c r="K411" s="74">
        <v>256926219</v>
      </c>
      <c r="L411" s="74">
        <v>384152242</v>
      </c>
      <c r="M411" s="74">
        <v>12585471099</v>
      </c>
      <c r="N411" s="74">
        <v>12201318857</v>
      </c>
      <c r="O411" s="74">
        <v>11944392638</v>
      </c>
      <c r="P411" s="74">
        <v>12585471099</v>
      </c>
      <c r="Q411" s="74">
        <v>12328544880</v>
      </c>
      <c r="R411" s="74">
        <v>12201318857</v>
      </c>
      <c r="S411" s="74">
        <v>11944392638</v>
      </c>
    </row>
    <row r="412" spans="1:19" x14ac:dyDescent="0.35">
      <c r="A412" s="74" t="s">
        <v>418</v>
      </c>
      <c r="B412" s="74">
        <v>69</v>
      </c>
      <c r="C412" s="74" t="s">
        <v>1632</v>
      </c>
      <c r="D412" s="74">
        <v>69901</v>
      </c>
      <c r="E412" s="74" t="s">
        <v>2177</v>
      </c>
      <c r="F412" s="74">
        <v>293182453</v>
      </c>
      <c r="G412" s="74">
        <v>322636169</v>
      </c>
      <c r="H412" s="74">
        <v>293182453</v>
      </c>
      <c r="I412" s="74" t="s">
        <v>2829</v>
      </c>
      <c r="J412" s="74" t="s">
        <v>2833</v>
      </c>
      <c r="K412" s="74">
        <v>2953264</v>
      </c>
      <c r="L412" s="74">
        <v>0</v>
      </c>
      <c r="M412" s="74">
        <v>296135717</v>
      </c>
      <c r="N412" s="74">
        <v>296135717</v>
      </c>
      <c r="O412" s="74">
        <v>293182453</v>
      </c>
      <c r="P412" s="74">
        <v>296135717</v>
      </c>
      <c r="Q412" s="74">
        <v>293182453</v>
      </c>
      <c r="R412" s="74">
        <v>296135717</v>
      </c>
      <c r="S412" s="74">
        <v>293182453</v>
      </c>
    </row>
    <row r="413" spans="1:19" x14ac:dyDescent="0.35">
      <c r="A413" s="74" t="s">
        <v>419</v>
      </c>
      <c r="B413" s="74">
        <v>69</v>
      </c>
      <c r="C413" s="74" t="s">
        <v>1632</v>
      </c>
      <c r="D413" s="74">
        <v>69902</v>
      </c>
      <c r="E413" s="74" t="s">
        <v>2178</v>
      </c>
      <c r="F413" s="74">
        <v>94763140</v>
      </c>
      <c r="G413" s="74">
        <v>108996464</v>
      </c>
      <c r="H413" s="74">
        <v>94763140</v>
      </c>
      <c r="I413" s="74" t="s">
        <v>2829</v>
      </c>
      <c r="J413" s="74" t="s">
        <v>2834</v>
      </c>
      <c r="K413" s="74">
        <v>947101</v>
      </c>
      <c r="L413" s="74">
        <v>0</v>
      </c>
      <c r="M413" s="74">
        <v>95710241</v>
      </c>
      <c r="N413" s="74">
        <v>95710241</v>
      </c>
      <c r="O413" s="74">
        <v>94763140</v>
      </c>
      <c r="P413" s="74">
        <v>95710241</v>
      </c>
      <c r="Q413" s="74">
        <v>94763140</v>
      </c>
      <c r="R413" s="74">
        <v>95710241</v>
      </c>
      <c r="S413" s="74">
        <v>94763140</v>
      </c>
    </row>
    <row r="414" spans="1:19" x14ac:dyDescent="0.35">
      <c r="A414" s="74" t="s">
        <v>420</v>
      </c>
      <c r="B414" s="74">
        <v>70</v>
      </c>
      <c r="C414" s="74" t="s">
        <v>1633</v>
      </c>
      <c r="D414" s="74">
        <v>70901</v>
      </c>
      <c r="E414" s="74" t="s">
        <v>2179</v>
      </c>
      <c r="F414" s="74">
        <v>36627860</v>
      </c>
      <c r="G414" s="74">
        <v>35681525</v>
      </c>
      <c r="H414" s="74">
        <v>36627860</v>
      </c>
      <c r="I414" s="74" t="s">
        <v>2829</v>
      </c>
      <c r="J414" s="74" t="s">
        <v>2833</v>
      </c>
      <c r="K414" s="74">
        <v>1385393</v>
      </c>
      <c r="L414" s="74">
        <v>0</v>
      </c>
      <c r="M414" s="74">
        <v>38013253</v>
      </c>
      <c r="N414" s="74">
        <v>38013253</v>
      </c>
      <c r="O414" s="74">
        <v>36627860</v>
      </c>
      <c r="P414" s="74">
        <v>38013253</v>
      </c>
      <c r="Q414" s="74">
        <v>36627860</v>
      </c>
      <c r="R414" s="74">
        <v>38013253</v>
      </c>
      <c r="S414" s="74">
        <v>36627860</v>
      </c>
    </row>
    <row r="415" spans="1:19" x14ac:dyDescent="0.35">
      <c r="A415" s="74" t="s">
        <v>421</v>
      </c>
      <c r="B415" s="74">
        <v>70</v>
      </c>
      <c r="C415" s="74" t="s">
        <v>1633</v>
      </c>
      <c r="D415" s="74">
        <v>70903</v>
      </c>
      <c r="E415" s="74" t="s">
        <v>2180</v>
      </c>
      <c r="F415" s="74">
        <v>1863144264</v>
      </c>
      <c r="G415" s="74">
        <v>1914066164</v>
      </c>
      <c r="H415" s="74">
        <v>1863144264</v>
      </c>
      <c r="I415" s="74" t="s">
        <v>2829</v>
      </c>
      <c r="J415" s="74" t="s">
        <v>2833</v>
      </c>
      <c r="K415" s="74">
        <v>45304485</v>
      </c>
      <c r="L415" s="74">
        <v>0</v>
      </c>
      <c r="M415" s="74">
        <v>1908448749</v>
      </c>
      <c r="N415" s="74">
        <v>1908448749</v>
      </c>
      <c r="O415" s="74">
        <v>1863144264</v>
      </c>
      <c r="P415" s="74">
        <v>1908448749</v>
      </c>
      <c r="Q415" s="74">
        <v>1863144264</v>
      </c>
      <c r="R415" s="74">
        <v>1908448749</v>
      </c>
      <c r="S415" s="74">
        <v>1863144264</v>
      </c>
    </row>
    <row r="416" spans="1:19" x14ac:dyDescent="0.35">
      <c r="A416" s="74" t="s">
        <v>422</v>
      </c>
      <c r="B416" s="74">
        <v>70</v>
      </c>
      <c r="C416" s="74" t="s">
        <v>1633</v>
      </c>
      <c r="D416" s="74">
        <v>70905</v>
      </c>
      <c r="E416" s="74" t="s">
        <v>2134</v>
      </c>
      <c r="F416" s="74">
        <v>302374967</v>
      </c>
      <c r="G416" s="74">
        <v>309459044</v>
      </c>
      <c r="H416" s="74">
        <v>302374967</v>
      </c>
      <c r="I416" s="74" t="s">
        <v>2829</v>
      </c>
      <c r="J416" s="74" t="s">
        <v>2833</v>
      </c>
      <c r="K416" s="74">
        <v>16064700</v>
      </c>
      <c r="L416" s="74">
        <v>0</v>
      </c>
      <c r="M416" s="74">
        <v>318439667</v>
      </c>
      <c r="N416" s="74">
        <v>318439667</v>
      </c>
      <c r="O416" s="74">
        <v>302374967</v>
      </c>
      <c r="P416" s="74">
        <v>318439667</v>
      </c>
      <c r="Q416" s="74">
        <v>302374967</v>
      </c>
      <c r="R416" s="74">
        <v>318439667</v>
      </c>
      <c r="S416" s="74">
        <v>302374967</v>
      </c>
    </row>
    <row r="417" spans="1:19" x14ac:dyDescent="0.35">
      <c r="A417" s="74" t="s">
        <v>423</v>
      </c>
      <c r="B417" s="74">
        <v>70</v>
      </c>
      <c r="C417" s="74" t="s">
        <v>1633</v>
      </c>
      <c r="D417" s="74">
        <v>70907</v>
      </c>
      <c r="E417" s="74" t="s">
        <v>2181</v>
      </c>
      <c r="F417" s="74">
        <v>107297898</v>
      </c>
      <c r="G417" s="74">
        <v>111288418</v>
      </c>
      <c r="H417" s="74">
        <v>107297898</v>
      </c>
      <c r="I417" s="74" t="s">
        <v>2829</v>
      </c>
      <c r="J417" s="74" t="s">
        <v>2833</v>
      </c>
      <c r="K417" s="74">
        <v>5325140</v>
      </c>
      <c r="L417" s="74">
        <v>0</v>
      </c>
      <c r="M417" s="74">
        <v>112623038</v>
      </c>
      <c r="N417" s="74">
        <v>112623038</v>
      </c>
      <c r="O417" s="74">
        <v>107297898</v>
      </c>
      <c r="P417" s="74">
        <v>112623038</v>
      </c>
      <c r="Q417" s="74">
        <v>107297898</v>
      </c>
      <c r="R417" s="74">
        <v>112623038</v>
      </c>
      <c r="S417" s="74">
        <v>107297898</v>
      </c>
    </row>
    <row r="418" spans="1:19" x14ac:dyDescent="0.35">
      <c r="A418" s="74" t="s">
        <v>424</v>
      </c>
      <c r="B418" s="74">
        <v>70</v>
      </c>
      <c r="C418" s="74" t="s">
        <v>1633</v>
      </c>
      <c r="D418" s="74">
        <v>70908</v>
      </c>
      <c r="E418" s="74" t="s">
        <v>2182</v>
      </c>
      <c r="F418" s="74">
        <v>3466925920</v>
      </c>
      <c r="G418" s="74">
        <v>3503433744</v>
      </c>
      <c r="H418" s="74">
        <v>3466925920</v>
      </c>
      <c r="I418" s="74" t="s">
        <v>2829</v>
      </c>
      <c r="J418" s="74" t="s">
        <v>2833</v>
      </c>
      <c r="K418" s="74">
        <v>93678259</v>
      </c>
      <c r="L418" s="74">
        <v>105823422</v>
      </c>
      <c r="M418" s="74">
        <v>3560604179</v>
      </c>
      <c r="N418" s="74">
        <v>3454780757</v>
      </c>
      <c r="O418" s="74">
        <v>3361102498</v>
      </c>
      <c r="P418" s="74">
        <v>3560604179</v>
      </c>
      <c r="Q418" s="74">
        <v>3466925920</v>
      </c>
      <c r="R418" s="74">
        <v>3454780757</v>
      </c>
      <c r="S418" s="74">
        <v>3361102498</v>
      </c>
    </row>
    <row r="419" spans="1:19" x14ac:dyDescent="0.35">
      <c r="A419" s="74" t="s">
        <v>425</v>
      </c>
      <c r="B419" s="74">
        <v>70</v>
      </c>
      <c r="C419" s="74" t="s">
        <v>1633</v>
      </c>
      <c r="D419" s="74">
        <v>70909</v>
      </c>
      <c r="E419" s="74" t="s">
        <v>2183</v>
      </c>
      <c r="F419" s="74">
        <v>51017578</v>
      </c>
      <c r="G419" s="74">
        <v>53984282</v>
      </c>
      <c r="H419" s="74">
        <v>51017578</v>
      </c>
      <c r="I419" s="74" t="s">
        <v>2829</v>
      </c>
      <c r="J419" s="74" t="s">
        <v>2833</v>
      </c>
      <c r="K419" s="74">
        <v>1769459</v>
      </c>
      <c r="L419" s="74">
        <v>0</v>
      </c>
      <c r="M419" s="74">
        <v>52787037</v>
      </c>
      <c r="N419" s="74">
        <v>52787037</v>
      </c>
      <c r="O419" s="74">
        <v>51017578</v>
      </c>
      <c r="P419" s="74">
        <v>52787037</v>
      </c>
      <c r="Q419" s="74">
        <v>51017578</v>
      </c>
      <c r="R419" s="74">
        <v>52787037</v>
      </c>
      <c r="S419" s="74">
        <v>51017578</v>
      </c>
    </row>
    <row r="420" spans="1:19" x14ac:dyDescent="0.35">
      <c r="A420" s="74" t="s">
        <v>426</v>
      </c>
      <c r="B420" s="74">
        <v>70</v>
      </c>
      <c r="C420" s="74" t="s">
        <v>1633</v>
      </c>
      <c r="D420" s="74">
        <v>70910</v>
      </c>
      <c r="E420" s="74" t="s">
        <v>2184</v>
      </c>
      <c r="F420" s="74">
        <v>230928626</v>
      </c>
      <c r="G420" s="74">
        <v>235176656</v>
      </c>
      <c r="H420" s="74">
        <v>230928626</v>
      </c>
      <c r="I420" s="74" t="s">
        <v>2829</v>
      </c>
      <c r="J420" s="74" t="s">
        <v>2833</v>
      </c>
      <c r="K420" s="74">
        <v>10885175</v>
      </c>
      <c r="L420" s="74">
        <v>0</v>
      </c>
      <c r="M420" s="74">
        <v>241813801</v>
      </c>
      <c r="N420" s="74">
        <v>241813801</v>
      </c>
      <c r="O420" s="74">
        <v>230928626</v>
      </c>
      <c r="P420" s="74">
        <v>241813801</v>
      </c>
      <c r="Q420" s="74">
        <v>230928626</v>
      </c>
      <c r="R420" s="74">
        <v>241813801</v>
      </c>
      <c r="S420" s="74">
        <v>230928626</v>
      </c>
    </row>
    <row r="421" spans="1:19" x14ac:dyDescent="0.35">
      <c r="A421" s="74" t="s">
        <v>427</v>
      </c>
      <c r="B421" s="74">
        <v>70</v>
      </c>
      <c r="C421" s="74" t="s">
        <v>1633</v>
      </c>
      <c r="D421" s="74">
        <v>70911</v>
      </c>
      <c r="E421" s="74" t="s">
        <v>2185</v>
      </c>
      <c r="F421" s="74">
        <v>1490766885</v>
      </c>
      <c r="G421" s="74">
        <v>1546786459</v>
      </c>
      <c r="H421" s="74">
        <v>1490766885</v>
      </c>
      <c r="I421" s="74" t="s">
        <v>2829</v>
      </c>
      <c r="J421" s="74" t="s">
        <v>2833</v>
      </c>
      <c r="K421" s="74">
        <v>61705431</v>
      </c>
      <c r="L421" s="74">
        <v>0</v>
      </c>
      <c r="M421" s="74">
        <v>1552472316</v>
      </c>
      <c r="N421" s="74">
        <v>1552472316</v>
      </c>
      <c r="O421" s="74">
        <v>1490766885</v>
      </c>
      <c r="P421" s="74">
        <v>1601588856</v>
      </c>
      <c r="Q421" s="74">
        <v>1539883425</v>
      </c>
      <c r="R421" s="74">
        <v>1601588856</v>
      </c>
      <c r="S421" s="74">
        <v>1539883425</v>
      </c>
    </row>
    <row r="422" spans="1:19" x14ac:dyDescent="0.35">
      <c r="A422" s="74" t="s">
        <v>428</v>
      </c>
      <c r="B422" s="74">
        <v>70</v>
      </c>
      <c r="C422" s="74" t="s">
        <v>1633</v>
      </c>
      <c r="D422" s="74">
        <v>70912</v>
      </c>
      <c r="E422" s="74" t="s">
        <v>2186</v>
      </c>
      <c r="F422" s="74">
        <v>3319576781</v>
      </c>
      <c r="G422" s="74">
        <v>3439920213</v>
      </c>
      <c r="H422" s="74">
        <v>3319576781</v>
      </c>
      <c r="I422" s="74" t="s">
        <v>2829</v>
      </c>
      <c r="J422" s="74" t="s">
        <v>2833</v>
      </c>
      <c r="K422" s="74">
        <v>89882594</v>
      </c>
      <c r="L422" s="74">
        <v>0</v>
      </c>
      <c r="M422" s="74">
        <v>3409459375</v>
      </c>
      <c r="N422" s="74">
        <v>3409459375</v>
      </c>
      <c r="O422" s="74">
        <v>3319576781</v>
      </c>
      <c r="P422" s="74">
        <v>3409459375</v>
      </c>
      <c r="Q422" s="74">
        <v>3319576781</v>
      </c>
      <c r="R422" s="74">
        <v>3409459375</v>
      </c>
      <c r="S422" s="74">
        <v>3319576781</v>
      </c>
    </row>
    <row r="423" spans="1:19" x14ac:dyDescent="0.35">
      <c r="A423" s="74" t="s">
        <v>429</v>
      </c>
      <c r="B423" s="74">
        <v>70</v>
      </c>
      <c r="C423" s="74" t="s">
        <v>1633</v>
      </c>
      <c r="D423" s="74">
        <v>70915</v>
      </c>
      <c r="E423" s="74" t="s">
        <v>2187</v>
      </c>
      <c r="F423" s="74">
        <v>287593029</v>
      </c>
      <c r="G423" s="74">
        <v>300570326</v>
      </c>
      <c r="H423" s="74">
        <v>287593029</v>
      </c>
      <c r="I423" s="74" t="s">
        <v>2829</v>
      </c>
      <c r="J423" s="74" t="s">
        <v>2833</v>
      </c>
      <c r="K423" s="74">
        <v>10672656</v>
      </c>
      <c r="L423" s="74">
        <v>0</v>
      </c>
      <c r="M423" s="74">
        <v>298265685</v>
      </c>
      <c r="N423" s="74">
        <v>298265685</v>
      </c>
      <c r="O423" s="74">
        <v>287593029</v>
      </c>
      <c r="P423" s="74">
        <v>298265685</v>
      </c>
      <c r="Q423" s="74">
        <v>287593029</v>
      </c>
      <c r="R423" s="74">
        <v>298265685</v>
      </c>
      <c r="S423" s="74">
        <v>287593029</v>
      </c>
    </row>
    <row r="424" spans="1:19" x14ac:dyDescent="0.35">
      <c r="A424" s="74" t="s">
        <v>430</v>
      </c>
      <c r="B424" s="74">
        <v>70</v>
      </c>
      <c r="C424" s="74" t="s">
        <v>1633</v>
      </c>
      <c r="D424" s="74">
        <v>175905</v>
      </c>
      <c r="E424" s="74" t="s">
        <v>2188</v>
      </c>
      <c r="F424" s="74">
        <v>2547979</v>
      </c>
      <c r="G424" s="74">
        <v>2547979</v>
      </c>
      <c r="H424" s="74">
        <v>2547979</v>
      </c>
      <c r="I424" s="74" t="s">
        <v>2829</v>
      </c>
      <c r="J424" s="74" t="s">
        <v>2833</v>
      </c>
      <c r="K424" s="74">
        <v>50000</v>
      </c>
      <c r="L424" s="74">
        <v>0</v>
      </c>
      <c r="M424" s="74">
        <v>2597979</v>
      </c>
      <c r="N424" s="74">
        <v>2597979</v>
      </c>
      <c r="O424" s="74">
        <v>2547979</v>
      </c>
      <c r="P424" s="74">
        <v>2597979</v>
      </c>
      <c r="Q424" s="74">
        <v>2547979</v>
      </c>
      <c r="R424" s="74">
        <v>2597979</v>
      </c>
      <c r="S424" s="74">
        <v>2547979</v>
      </c>
    </row>
    <row r="425" spans="1:19" x14ac:dyDescent="0.35">
      <c r="A425" s="74" t="s">
        <v>431</v>
      </c>
      <c r="B425" s="74">
        <v>71</v>
      </c>
      <c r="C425" s="74" t="s">
        <v>1634</v>
      </c>
      <c r="D425" s="74">
        <v>71901</v>
      </c>
      <c r="E425" s="74" t="s">
        <v>2189</v>
      </c>
      <c r="F425" s="74">
        <v>1058830350</v>
      </c>
      <c r="G425" s="74">
        <v>1100229038</v>
      </c>
      <c r="H425" s="74">
        <v>1058830350</v>
      </c>
      <c r="I425" s="74" t="s">
        <v>2829</v>
      </c>
      <c r="J425" s="74" t="s">
        <v>2833</v>
      </c>
      <c r="K425" s="74">
        <v>60237538</v>
      </c>
      <c r="L425" s="74">
        <v>0</v>
      </c>
      <c r="M425" s="74">
        <v>1119067888</v>
      </c>
      <c r="N425" s="74">
        <v>1119067888</v>
      </c>
      <c r="O425" s="74">
        <v>1058830350</v>
      </c>
      <c r="P425" s="74">
        <v>1119067888</v>
      </c>
      <c r="Q425" s="74">
        <v>1058830350</v>
      </c>
      <c r="R425" s="74">
        <v>1119067888</v>
      </c>
      <c r="S425" s="74">
        <v>1058830350</v>
      </c>
    </row>
    <row r="426" spans="1:19" x14ac:dyDescent="0.35">
      <c r="A426" s="74" t="s">
        <v>432</v>
      </c>
      <c r="B426" s="74">
        <v>71</v>
      </c>
      <c r="C426" s="74" t="s">
        <v>1634</v>
      </c>
      <c r="D426" s="74">
        <v>71902</v>
      </c>
      <c r="E426" s="74" t="s">
        <v>2190</v>
      </c>
      <c r="F426" s="74">
        <v>15781063249</v>
      </c>
      <c r="G426" s="74">
        <v>15935104049</v>
      </c>
      <c r="H426" s="74">
        <v>15781063249</v>
      </c>
      <c r="I426" s="74" t="s">
        <v>2829</v>
      </c>
      <c r="J426" s="74" t="s">
        <v>2833</v>
      </c>
      <c r="K426" s="74">
        <v>550003302</v>
      </c>
      <c r="L426" s="74">
        <v>0</v>
      </c>
      <c r="M426" s="74">
        <v>16331066551</v>
      </c>
      <c r="N426" s="74">
        <v>16331066551</v>
      </c>
      <c r="O426" s="74">
        <v>15781063249</v>
      </c>
      <c r="P426" s="74">
        <v>16331066551</v>
      </c>
      <c r="Q426" s="74">
        <v>15781063249</v>
      </c>
      <c r="R426" s="74">
        <v>16331066551</v>
      </c>
      <c r="S426" s="74">
        <v>15781063249</v>
      </c>
    </row>
    <row r="427" spans="1:19" x14ac:dyDescent="0.35">
      <c r="A427" s="74" t="s">
        <v>433</v>
      </c>
      <c r="B427" s="74">
        <v>71</v>
      </c>
      <c r="C427" s="74" t="s">
        <v>1634</v>
      </c>
      <c r="D427" s="74">
        <v>71903</v>
      </c>
      <c r="E427" s="74" t="s">
        <v>2191</v>
      </c>
      <c r="F427" s="74">
        <v>158173374</v>
      </c>
      <c r="G427" s="74">
        <v>165792529</v>
      </c>
      <c r="H427" s="74">
        <v>158173374</v>
      </c>
      <c r="I427" s="74" t="s">
        <v>2829</v>
      </c>
      <c r="J427" s="74" t="s">
        <v>2834</v>
      </c>
      <c r="K427" s="74">
        <v>7934792</v>
      </c>
      <c r="L427" s="74">
        <v>0</v>
      </c>
      <c r="M427" s="74">
        <v>166108166</v>
      </c>
      <c r="N427" s="74">
        <v>166108166</v>
      </c>
      <c r="O427" s="74">
        <v>158173374</v>
      </c>
      <c r="P427" s="74">
        <v>166108166</v>
      </c>
      <c r="Q427" s="74">
        <v>158173374</v>
      </c>
      <c r="R427" s="74">
        <v>166108166</v>
      </c>
      <c r="S427" s="74">
        <v>158173374</v>
      </c>
    </row>
    <row r="428" spans="1:19" x14ac:dyDescent="0.35">
      <c r="A428" s="74" t="s">
        <v>434</v>
      </c>
      <c r="B428" s="74">
        <v>71</v>
      </c>
      <c r="C428" s="74" t="s">
        <v>1634</v>
      </c>
      <c r="D428" s="74">
        <v>71904</v>
      </c>
      <c r="E428" s="74" t="s">
        <v>2192</v>
      </c>
      <c r="F428" s="74">
        <v>212427155</v>
      </c>
      <c r="G428" s="74">
        <v>219189622</v>
      </c>
      <c r="H428" s="74">
        <v>212427155</v>
      </c>
      <c r="I428" s="74" t="s">
        <v>2829</v>
      </c>
      <c r="J428" s="74" t="s">
        <v>2833</v>
      </c>
      <c r="K428" s="74">
        <v>12629726</v>
      </c>
      <c r="L428" s="74">
        <v>0</v>
      </c>
      <c r="M428" s="74">
        <v>225056881</v>
      </c>
      <c r="N428" s="74">
        <v>225056881</v>
      </c>
      <c r="O428" s="74">
        <v>212427155</v>
      </c>
      <c r="P428" s="74">
        <v>225056881</v>
      </c>
      <c r="Q428" s="74">
        <v>212427155</v>
      </c>
      <c r="R428" s="74">
        <v>225056881</v>
      </c>
      <c r="S428" s="74">
        <v>212427155</v>
      </c>
    </row>
    <row r="429" spans="1:19" x14ac:dyDescent="0.35">
      <c r="A429" s="74" t="s">
        <v>435</v>
      </c>
      <c r="B429" s="74">
        <v>71</v>
      </c>
      <c r="C429" s="74" t="s">
        <v>1634</v>
      </c>
      <c r="D429" s="74">
        <v>71905</v>
      </c>
      <c r="E429" s="74" t="s">
        <v>2193</v>
      </c>
      <c r="F429" s="74">
        <v>6827195892</v>
      </c>
      <c r="G429" s="74">
        <v>6863774288</v>
      </c>
      <c r="H429" s="74">
        <v>6827195892</v>
      </c>
      <c r="I429" s="74" t="s">
        <v>2829</v>
      </c>
      <c r="J429" s="74" t="s">
        <v>2833</v>
      </c>
      <c r="K429" s="74">
        <v>360196582</v>
      </c>
      <c r="L429" s="74">
        <v>382935481</v>
      </c>
      <c r="M429" s="74">
        <v>7187392474</v>
      </c>
      <c r="N429" s="74">
        <v>6804456993</v>
      </c>
      <c r="O429" s="74">
        <v>6444260411</v>
      </c>
      <c r="P429" s="74">
        <v>7187392474</v>
      </c>
      <c r="Q429" s="74">
        <v>6827195892</v>
      </c>
      <c r="R429" s="74">
        <v>6804456993</v>
      </c>
      <c r="S429" s="74">
        <v>6444260411</v>
      </c>
    </row>
    <row r="430" spans="1:19" x14ac:dyDescent="0.35">
      <c r="A430" s="74" t="s">
        <v>436</v>
      </c>
      <c r="B430" s="74">
        <v>71</v>
      </c>
      <c r="C430" s="74" t="s">
        <v>1634</v>
      </c>
      <c r="D430" s="74">
        <v>71906</v>
      </c>
      <c r="E430" s="74" t="s">
        <v>2194</v>
      </c>
      <c r="F430" s="74">
        <v>184377771</v>
      </c>
      <c r="G430" s="74">
        <v>187484584</v>
      </c>
      <c r="H430" s="74">
        <v>184377771</v>
      </c>
      <c r="I430" s="74" t="s">
        <v>2829</v>
      </c>
      <c r="J430" s="74" t="s">
        <v>2833</v>
      </c>
      <c r="K430" s="74">
        <v>6797318</v>
      </c>
      <c r="L430" s="74">
        <v>0</v>
      </c>
      <c r="M430" s="74">
        <v>191175089</v>
      </c>
      <c r="N430" s="74">
        <v>191175089</v>
      </c>
      <c r="O430" s="74">
        <v>184377771</v>
      </c>
      <c r="P430" s="74">
        <v>191175089</v>
      </c>
      <c r="Q430" s="74">
        <v>184377771</v>
      </c>
      <c r="R430" s="74">
        <v>191175089</v>
      </c>
      <c r="S430" s="74">
        <v>184377771</v>
      </c>
    </row>
    <row r="431" spans="1:19" x14ac:dyDescent="0.35">
      <c r="A431" s="74" t="s">
        <v>437</v>
      </c>
      <c r="B431" s="74">
        <v>71</v>
      </c>
      <c r="C431" s="74" t="s">
        <v>1634</v>
      </c>
      <c r="D431" s="74">
        <v>71907</v>
      </c>
      <c r="E431" s="74" t="s">
        <v>2195</v>
      </c>
      <c r="F431" s="74">
        <v>1855099918</v>
      </c>
      <c r="G431" s="74">
        <v>1886730868</v>
      </c>
      <c r="H431" s="74">
        <v>1855099918</v>
      </c>
      <c r="I431" s="74" t="s">
        <v>2829</v>
      </c>
      <c r="J431" s="74" t="s">
        <v>2833</v>
      </c>
      <c r="K431" s="74">
        <v>50497760</v>
      </c>
      <c r="L431" s="74">
        <v>0</v>
      </c>
      <c r="M431" s="74">
        <v>1905597678</v>
      </c>
      <c r="N431" s="74">
        <v>1905597678</v>
      </c>
      <c r="O431" s="74">
        <v>1855099918</v>
      </c>
      <c r="P431" s="74">
        <v>1905597678</v>
      </c>
      <c r="Q431" s="74">
        <v>1855099918</v>
      </c>
      <c r="R431" s="74">
        <v>1905597678</v>
      </c>
      <c r="S431" s="74">
        <v>1855099918</v>
      </c>
    </row>
    <row r="432" spans="1:19" x14ac:dyDescent="0.35">
      <c r="A432" s="74" t="s">
        <v>438</v>
      </c>
      <c r="B432" s="74">
        <v>71</v>
      </c>
      <c r="C432" s="74" t="s">
        <v>1634</v>
      </c>
      <c r="D432" s="74">
        <v>71908</v>
      </c>
      <c r="E432" s="74" t="s">
        <v>2196</v>
      </c>
      <c r="F432" s="74">
        <v>67070931</v>
      </c>
      <c r="G432" s="74">
        <v>69554432</v>
      </c>
      <c r="H432" s="74">
        <v>67070931</v>
      </c>
      <c r="I432" s="74" t="s">
        <v>2829</v>
      </c>
      <c r="J432" s="74" t="s">
        <v>2833</v>
      </c>
      <c r="K432" s="74">
        <v>1817903</v>
      </c>
      <c r="L432" s="74">
        <v>0</v>
      </c>
      <c r="M432" s="74">
        <v>68888834</v>
      </c>
      <c r="N432" s="74">
        <v>68888834</v>
      </c>
      <c r="O432" s="74">
        <v>67070931</v>
      </c>
      <c r="P432" s="74">
        <v>68888834</v>
      </c>
      <c r="Q432" s="74">
        <v>67070931</v>
      </c>
      <c r="R432" s="74">
        <v>68888834</v>
      </c>
      <c r="S432" s="74">
        <v>67070931</v>
      </c>
    </row>
    <row r="433" spans="1:19" x14ac:dyDescent="0.35">
      <c r="A433" s="74" t="s">
        <v>439</v>
      </c>
      <c r="B433" s="74">
        <v>71</v>
      </c>
      <c r="C433" s="74" t="s">
        <v>1634</v>
      </c>
      <c r="D433" s="74">
        <v>71909</v>
      </c>
      <c r="E433" s="74" t="s">
        <v>2197</v>
      </c>
      <c r="F433" s="74">
        <v>8940898471</v>
      </c>
      <c r="G433" s="74">
        <v>9119675312</v>
      </c>
      <c r="H433" s="74">
        <v>8940898471</v>
      </c>
      <c r="I433" s="74" t="s">
        <v>2829</v>
      </c>
      <c r="J433" s="74" t="s">
        <v>2833</v>
      </c>
      <c r="K433" s="74">
        <v>399590359</v>
      </c>
      <c r="L433" s="74">
        <v>0</v>
      </c>
      <c r="M433" s="74">
        <v>9340488830</v>
      </c>
      <c r="N433" s="74">
        <v>9340488830</v>
      </c>
      <c r="O433" s="74">
        <v>8940898471</v>
      </c>
      <c r="P433" s="74">
        <v>9340488830</v>
      </c>
      <c r="Q433" s="74">
        <v>8940898471</v>
      </c>
      <c r="R433" s="74">
        <v>9340488830</v>
      </c>
      <c r="S433" s="74">
        <v>8940898471</v>
      </c>
    </row>
    <row r="434" spans="1:19" x14ac:dyDescent="0.35">
      <c r="A434" s="74" t="s">
        <v>440</v>
      </c>
      <c r="B434" s="74">
        <v>72</v>
      </c>
      <c r="C434" s="74" t="s">
        <v>1635</v>
      </c>
      <c r="D434" s="74">
        <v>18906</v>
      </c>
      <c r="E434" s="74" t="s">
        <v>1924</v>
      </c>
      <c r="F434" s="74">
        <v>23555687</v>
      </c>
      <c r="G434" s="74">
        <v>23555687</v>
      </c>
      <c r="H434" s="74">
        <v>23555687</v>
      </c>
      <c r="I434" s="74" t="s">
        <v>2829</v>
      </c>
      <c r="J434" s="74" t="s">
        <v>2832</v>
      </c>
      <c r="K434" s="74">
        <v>230945</v>
      </c>
      <c r="L434" s="74">
        <v>0</v>
      </c>
      <c r="M434" s="74">
        <v>23786632</v>
      </c>
      <c r="N434" s="74">
        <v>23786632</v>
      </c>
      <c r="O434" s="74">
        <v>23555687</v>
      </c>
      <c r="P434" s="74">
        <v>23786632</v>
      </c>
      <c r="Q434" s="74">
        <v>23555687</v>
      </c>
      <c r="R434" s="74">
        <v>23786632</v>
      </c>
      <c r="S434" s="74">
        <v>23555687</v>
      </c>
    </row>
    <row r="435" spans="1:19" x14ac:dyDescent="0.35">
      <c r="A435" s="74" t="s">
        <v>441</v>
      </c>
      <c r="B435" s="74">
        <v>72</v>
      </c>
      <c r="C435" s="74" t="s">
        <v>1635</v>
      </c>
      <c r="D435" s="74">
        <v>47902</v>
      </c>
      <c r="E435" s="74" t="s">
        <v>2081</v>
      </c>
      <c r="F435" s="74">
        <v>5069408</v>
      </c>
      <c r="G435" s="74">
        <v>5069408</v>
      </c>
      <c r="H435" s="74">
        <v>5069408</v>
      </c>
      <c r="I435" s="74" t="s">
        <v>2829</v>
      </c>
      <c r="J435" s="74" t="s">
        <v>2832</v>
      </c>
      <c r="K435" s="74">
        <v>197141</v>
      </c>
      <c r="L435" s="74">
        <v>0</v>
      </c>
      <c r="M435" s="74">
        <v>5266549</v>
      </c>
      <c r="N435" s="74">
        <v>5266549</v>
      </c>
      <c r="O435" s="74">
        <v>5069408</v>
      </c>
      <c r="P435" s="74">
        <v>5266549</v>
      </c>
      <c r="Q435" s="74">
        <v>5069408</v>
      </c>
      <c r="R435" s="74">
        <v>5266549</v>
      </c>
      <c r="S435" s="74">
        <v>5069408</v>
      </c>
    </row>
    <row r="436" spans="1:19" x14ac:dyDescent="0.35">
      <c r="A436" s="74" t="s">
        <v>442</v>
      </c>
      <c r="B436" s="74">
        <v>72</v>
      </c>
      <c r="C436" s="74" t="s">
        <v>1635</v>
      </c>
      <c r="D436" s="74">
        <v>72901</v>
      </c>
      <c r="E436" s="74" t="s">
        <v>2198</v>
      </c>
      <c r="F436" s="74">
        <v>42590606</v>
      </c>
      <c r="G436" s="74">
        <v>42590606</v>
      </c>
      <c r="H436" s="74">
        <v>42590606</v>
      </c>
      <c r="I436" s="74" t="s">
        <v>2829</v>
      </c>
      <c r="J436" s="74" t="s">
        <v>2832</v>
      </c>
      <c r="K436" s="74">
        <v>1195830</v>
      </c>
      <c r="L436" s="74">
        <v>0</v>
      </c>
      <c r="M436" s="74">
        <v>43786436</v>
      </c>
      <c r="N436" s="74">
        <v>43786436</v>
      </c>
      <c r="O436" s="74">
        <v>42590606</v>
      </c>
      <c r="P436" s="74">
        <v>43786436</v>
      </c>
      <c r="Q436" s="74">
        <v>42590606</v>
      </c>
      <c r="R436" s="74">
        <v>43786436</v>
      </c>
      <c r="S436" s="74">
        <v>42590606</v>
      </c>
    </row>
    <row r="437" spans="1:19" x14ac:dyDescent="0.35">
      <c r="A437" s="74" t="s">
        <v>443</v>
      </c>
      <c r="B437" s="74">
        <v>72</v>
      </c>
      <c r="C437" s="74" t="s">
        <v>1635</v>
      </c>
      <c r="D437" s="74">
        <v>72902</v>
      </c>
      <c r="E437" s="74" t="s">
        <v>2085</v>
      </c>
      <c r="F437" s="74">
        <v>273937691</v>
      </c>
      <c r="G437" s="74">
        <v>273937691</v>
      </c>
      <c r="H437" s="74">
        <v>273937691</v>
      </c>
      <c r="I437" s="74" t="s">
        <v>2829</v>
      </c>
      <c r="J437" s="74" t="s">
        <v>2832</v>
      </c>
      <c r="K437" s="74">
        <v>12418233</v>
      </c>
      <c r="L437" s="74">
        <v>0</v>
      </c>
      <c r="M437" s="74">
        <v>286355924</v>
      </c>
      <c r="N437" s="74">
        <v>286355924</v>
      </c>
      <c r="O437" s="74">
        <v>273937691</v>
      </c>
      <c r="P437" s="74">
        <v>286355924</v>
      </c>
      <c r="Q437" s="74">
        <v>273937691</v>
      </c>
      <c r="R437" s="74">
        <v>286355924</v>
      </c>
      <c r="S437" s="74">
        <v>273937691</v>
      </c>
    </row>
    <row r="438" spans="1:19" x14ac:dyDescent="0.35">
      <c r="A438" s="74" t="s">
        <v>444</v>
      </c>
      <c r="B438" s="74">
        <v>72</v>
      </c>
      <c r="C438" s="74" t="s">
        <v>1635</v>
      </c>
      <c r="D438" s="74">
        <v>72903</v>
      </c>
      <c r="E438" s="74" t="s">
        <v>2199</v>
      </c>
      <c r="F438" s="74">
        <v>1513391310</v>
      </c>
      <c r="G438" s="74">
        <v>1513391310</v>
      </c>
      <c r="H438" s="74">
        <v>1513391310</v>
      </c>
      <c r="I438" s="74" t="s">
        <v>2829</v>
      </c>
      <c r="J438" s="74" t="s">
        <v>2832</v>
      </c>
      <c r="K438" s="74">
        <v>41832749</v>
      </c>
      <c r="L438" s="74">
        <v>0</v>
      </c>
      <c r="M438" s="74">
        <v>1555224059</v>
      </c>
      <c r="N438" s="74">
        <v>1555224059</v>
      </c>
      <c r="O438" s="74">
        <v>1513391310</v>
      </c>
      <c r="P438" s="74">
        <v>1555224059</v>
      </c>
      <c r="Q438" s="74">
        <v>1513391310</v>
      </c>
      <c r="R438" s="74">
        <v>1555224059</v>
      </c>
      <c r="S438" s="74">
        <v>1513391310</v>
      </c>
    </row>
    <row r="439" spans="1:19" x14ac:dyDescent="0.35">
      <c r="A439" s="74" t="s">
        <v>445</v>
      </c>
      <c r="B439" s="74">
        <v>72</v>
      </c>
      <c r="C439" s="74" t="s">
        <v>1635</v>
      </c>
      <c r="D439" s="74">
        <v>72904</v>
      </c>
      <c r="E439" s="74" t="s">
        <v>2200</v>
      </c>
      <c r="F439" s="74">
        <v>122366458</v>
      </c>
      <c r="G439" s="74">
        <v>122366458</v>
      </c>
      <c r="H439" s="74">
        <v>122366458</v>
      </c>
      <c r="I439" s="74" t="s">
        <v>2829</v>
      </c>
      <c r="J439" s="74" t="s">
        <v>2832</v>
      </c>
      <c r="K439" s="74">
        <v>2705580</v>
      </c>
      <c r="L439" s="74">
        <v>0</v>
      </c>
      <c r="M439" s="74">
        <v>125072038</v>
      </c>
      <c r="N439" s="74">
        <v>125072038</v>
      </c>
      <c r="O439" s="74">
        <v>122366458</v>
      </c>
      <c r="P439" s="74">
        <v>125072038</v>
      </c>
      <c r="Q439" s="74">
        <v>122366458</v>
      </c>
      <c r="R439" s="74">
        <v>125072038</v>
      </c>
      <c r="S439" s="74">
        <v>122366458</v>
      </c>
    </row>
    <row r="440" spans="1:19" x14ac:dyDescent="0.35">
      <c r="A440" s="74" t="s">
        <v>446</v>
      </c>
      <c r="B440" s="74">
        <v>72</v>
      </c>
      <c r="C440" s="74" t="s">
        <v>1635</v>
      </c>
      <c r="D440" s="74">
        <v>72908</v>
      </c>
      <c r="E440" s="74" t="s">
        <v>2175</v>
      </c>
      <c r="F440" s="74">
        <v>133161982</v>
      </c>
      <c r="G440" s="74">
        <v>133161982</v>
      </c>
      <c r="H440" s="74">
        <v>133161982</v>
      </c>
      <c r="I440" s="74" t="s">
        <v>2829</v>
      </c>
      <c r="J440" s="74" t="s">
        <v>2832</v>
      </c>
      <c r="K440" s="74">
        <v>3337688</v>
      </c>
      <c r="L440" s="74">
        <v>0</v>
      </c>
      <c r="M440" s="74">
        <v>136499670</v>
      </c>
      <c r="N440" s="74">
        <v>136499670</v>
      </c>
      <c r="O440" s="74">
        <v>133161982</v>
      </c>
      <c r="P440" s="74">
        <v>136499670</v>
      </c>
      <c r="Q440" s="74">
        <v>133161982</v>
      </c>
      <c r="R440" s="74">
        <v>136499670</v>
      </c>
      <c r="S440" s="74">
        <v>133161982</v>
      </c>
    </row>
    <row r="441" spans="1:19" x14ac:dyDescent="0.35">
      <c r="A441" s="74" t="s">
        <v>447</v>
      </c>
      <c r="B441" s="74">
        <v>72</v>
      </c>
      <c r="C441" s="74" t="s">
        <v>1635</v>
      </c>
      <c r="D441" s="74">
        <v>72909</v>
      </c>
      <c r="E441" s="74" t="s">
        <v>2086</v>
      </c>
      <c r="F441" s="74">
        <v>74544210</v>
      </c>
      <c r="G441" s="74">
        <v>74544210</v>
      </c>
      <c r="H441" s="74">
        <v>74544210</v>
      </c>
      <c r="I441" s="74" t="s">
        <v>2829</v>
      </c>
      <c r="J441" s="74" t="s">
        <v>2832</v>
      </c>
      <c r="K441" s="74">
        <v>2305660</v>
      </c>
      <c r="L441" s="74">
        <v>0</v>
      </c>
      <c r="M441" s="74">
        <v>76849870</v>
      </c>
      <c r="N441" s="74">
        <v>76849870</v>
      </c>
      <c r="O441" s="74">
        <v>74544210</v>
      </c>
      <c r="P441" s="74">
        <v>88506600</v>
      </c>
      <c r="Q441" s="74">
        <v>86200940</v>
      </c>
      <c r="R441" s="74">
        <v>88506600</v>
      </c>
      <c r="S441" s="74">
        <v>86200940</v>
      </c>
    </row>
    <row r="442" spans="1:19" x14ac:dyDescent="0.35">
      <c r="A442" s="74" t="s">
        <v>448</v>
      </c>
      <c r="B442" s="74">
        <v>72</v>
      </c>
      <c r="C442" s="74" t="s">
        <v>1635</v>
      </c>
      <c r="D442" s="74">
        <v>72910</v>
      </c>
      <c r="E442" s="74" t="s">
        <v>2201</v>
      </c>
      <c r="F442" s="74">
        <v>116165853</v>
      </c>
      <c r="G442" s="74">
        <v>116165853</v>
      </c>
      <c r="H442" s="74">
        <v>116165853</v>
      </c>
      <c r="I442" s="74" t="s">
        <v>2829</v>
      </c>
      <c r="J442" s="74" t="s">
        <v>2832</v>
      </c>
      <c r="K442" s="74">
        <v>2480080</v>
      </c>
      <c r="L442" s="74">
        <v>0</v>
      </c>
      <c r="M442" s="74">
        <v>118645933</v>
      </c>
      <c r="N442" s="74">
        <v>118645933</v>
      </c>
      <c r="O442" s="74">
        <v>116165853</v>
      </c>
      <c r="P442" s="74">
        <v>118645933</v>
      </c>
      <c r="Q442" s="74">
        <v>116165853</v>
      </c>
      <c r="R442" s="74">
        <v>118645933</v>
      </c>
      <c r="S442" s="74">
        <v>116165853</v>
      </c>
    </row>
    <row r="443" spans="1:19" x14ac:dyDescent="0.35">
      <c r="A443" s="74" t="s">
        <v>449</v>
      </c>
      <c r="B443" s="74">
        <v>72</v>
      </c>
      <c r="C443" s="74" t="s">
        <v>1635</v>
      </c>
      <c r="D443" s="74">
        <v>97903</v>
      </c>
      <c r="E443" s="74" t="s">
        <v>1928</v>
      </c>
      <c r="F443" s="74">
        <v>47695656</v>
      </c>
      <c r="G443" s="74">
        <v>47695656</v>
      </c>
      <c r="H443" s="74">
        <v>47695656</v>
      </c>
      <c r="I443" s="74" t="s">
        <v>2829</v>
      </c>
      <c r="J443" s="74" t="s">
        <v>2832</v>
      </c>
      <c r="K443" s="74">
        <v>2019366</v>
      </c>
      <c r="L443" s="74">
        <v>0</v>
      </c>
      <c r="M443" s="74">
        <v>49715022</v>
      </c>
      <c r="N443" s="74">
        <v>49715022</v>
      </c>
      <c r="O443" s="74">
        <v>47695656</v>
      </c>
      <c r="P443" s="74">
        <v>49715022</v>
      </c>
      <c r="Q443" s="74">
        <v>47695656</v>
      </c>
      <c r="R443" s="74">
        <v>49715022</v>
      </c>
      <c r="S443" s="74">
        <v>47695656</v>
      </c>
    </row>
    <row r="444" spans="1:19" x14ac:dyDescent="0.35">
      <c r="A444" s="74" t="s">
        <v>450</v>
      </c>
      <c r="B444" s="74">
        <v>72</v>
      </c>
      <c r="C444" s="74" t="s">
        <v>1635</v>
      </c>
      <c r="D444" s="74">
        <v>111902</v>
      </c>
      <c r="E444" s="74" t="s">
        <v>2202</v>
      </c>
      <c r="F444" s="74">
        <v>25804359</v>
      </c>
      <c r="G444" s="74">
        <v>25804359</v>
      </c>
      <c r="H444" s="74">
        <v>25804359</v>
      </c>
      <c r="I444" s="74" t="s">
        <v>2829</v>
      </c>
      <c r="J444" s="74" t="s">
        <v>2832</v>
      </c>
      <c r="K444" s="74">
        <v>307410</v>
      </c>
      <c r="L444" s="74">
        <v>0</v>
      </c>
      <c r="M444" s="74">
        <v>26111769</v>
      </c>
      <c r="N444" s="74">
        <v>26111769</v>
      </c>
      <c r="O444" s="74">
        <v>25804359</v>
      </c>
      <c r="P444" s="74">
        <v>26111769</v>
      </c>
      <c r="Q444" s="74">
        <v>25804359</v>
      </c>
      <c r="R444" s="74">
        <v>26111769</v>
      </c>
      <c r="S444" s="74">
        <v>25804359</v>
      </c>
    </row>
    <row r="445" spans="1:19" x14ac:dyDescent="0.35">
      <c r="A445" s="74" t="s">
        <v>451</v>
      </c>
      <c r="B445" s="74">
        <v>72</v>
      </c>
      <c r="C445" s="74" t="s">
        <v>1635</v>
      </c>
      <c r="D445" s="74">
        <v>182901</v>
      </c>
      <c r="E445" s="74" t="s">
        <v>2203</v>
      </c>
      <c r="F445" s="74">
        <v>16724652</v>
      </c>
      <c r="G445" s="74">
        <v>16724652</v>
      </c>
      <c r="H445" s="74">
        <v>16724652</v>
      </c>
      <c r="I445" s="74" t="s">
        <v>2829</v>
      </c>
      <c r="J445" s="74" t="s">
        <v>2832</v>
      </c>
      <c r="K445" s="74">
        <v>397730</v>
      </c>
      <c r="L445" s="74">
        <v>0</v>
      </c>
      <c r="M445" s="74">
        <v>17122382</v>
      </c>
      <c r="N445" s="74">
        <v>17122382</v>
      </c>
      <c r="O445" s="74">
        <v>16724652</v>
      </c>
      <c r="P445" s="74">
        <v>17122382</v>
      </c>
      <c r="Q445" s="74">
        <v>16724652</v>
      </c>
      <c r="R445" s="74">
        <v>17122382</v>
      </c>
      <c r="S445" s="74">
        <v>16724652</v>
      </c>
    </row>
    <row r="446" spans="1:19" x14ac:dyDescent="0.35">
      <c r="A446" s="74" t="s">
        <v>452</v>
      </c>
      <c r="B446" s="74">
        <v>72</v>
      </c>
      <c r="C446" s="74" t="s">
        <v>1635</v>
      </c>
      <c r="D446" s="74">
        <v>182904</v>
      </c>
      <c r="E446" s="74" t="s">
        <v>2204</v>
      </c>
      <c r="F446" s="74">
        <v>21054768</v>
      </c>
      <c r="G446" s="74">
        <v>21054768</v>
      </c>
      <c r="H446" s="74">
        <v>21054768</v>
      </c>
      <c r="I446" s="74" t="s">
        <v>2829</v>
      </c>
      <c r="J446" s="74" t="s">
        <v>2832</v>
      </c>
      <c r="K446" s="74">
        <v>779120</v>
      </c>
      <c r="L446" s="74">
        <v>0</v>
      </c>
      <c r="M446" s="74">
        <v>21833888</v>
      </c>
      <c r="N446" s="74">
        <v>21833888</v>
      </c>
      <c r="O446" s="74">
        <v>21054768</v>
      </c>
      <c r="P446" s="74">
        <v>21833888</v>
      </c>
      <c r="Q446" s="74">
        <v>21054768</v>
      </c>
      <c r="R446" s="74">
        <v>21833888</v>
      </c>
      <c r="S446" s="74">
        <v>21054768</v>
      </c>
    </row>
    <row r="447" spans="1:19" x14ac:dyDescent="0.35">
      <c r="A447" s="74" t="s">
        <v>453</v>
      </c>
      <c r="B447" s="74">
        <v>73</v>
      </c>
      <c r="C447" s="74" t="s">
        <v>1636</v>
      </c>
      <c r="D447" s="74">
        <v>14910</v>
      </c>
      <c r="E447" s="74" t="s">
        <v>1891</v>
      </c>
      <c r="F447" s="74">
        <v>6307791</v>
      </c>
      <c r="G447" s="74">
        <v>6307791</v>
      </c>
      <c r="H447" s="74">
        <v>6307791</v>
      </c>
      <c r="I447" s="74" t="s">
        <v>2829</v>
      </c>
      <c r="J447" s="74" t="s">
        <v>2833</v>
      </c>
      <c r="K447" s="74">
        <v>338860</v>
      </c>
      <c r="L447" s="74">
        <v>0</v>
      </c>
      <c r="M447" s="74">
        <v>6646651</v>
      </c>
      <c r="N447" s="74">
        <v>6646651</v>
      </c>
      <c r="O447" s="74">
        <v>6307791</v>
      </c>
      <c r="P447" s="74">
        <v>6646651</v>
      </c>
      <c r="Q447" s="74">
        <v>6307791</v>
      </c>
      <c r="R447" s="74">
        <v>6646651</v>
      </c>
      <c r="S447" s="74">
        <v>6307791</v>
      </c>
    </row>
    <row r="448" spans="1:19" x14ac:dyDescent="0.35">
      <c r="A448" s="74" t="s">
        <v>454</v>
      </c>
      <c r="B448" s="74">
        <v>73</v>
      </c>
      <c r="C448" s="74" t="s">
        <v>1636</v>
      </c>
      <c r="D448" s="74">
        <v>73901</v>
      </c>
      <c r="E448" s="74" t="s">
        <v>2205</v>
      </c>
      <c r="F448" s="74">
        <v>60647495</v>
      </c>
      <c r="G448" s="74">
        <v>71195148</v>
      </c>
      <c r="H448" s="74">
        <v>60647495</v>
      </c>
      <c r="I448" s="74" t="s">
        <v>2829</v>
      </c>
      <c r="J448" s="74" t="s">
        <v>2834</v>
      </c>
      <c r="K448" s="74">
        <v>3217132</v>
      </c>
      <c r="L448" s="74">
        <v>0</v>
      </c>
      <c r="M448" s="74">
        <v>63864627</v>
      </c>
      <c r="N448" s="74">
        <v>63864627</v>
      </c>
      <c r="O448" s="74">
        <v>60647495</v>
      </c>
      <c r="P448" s="74">
        <v>63864627</v>
      </c>
      <c r="Q448" s="74">
        <v>60647495</v>
      </c>
      <c r="R448" s="74">
        <v>63864627</v>
      </c>
      <c r="S448" s="74">
        <v>60647495</v>
      </c>
    </row>
    <row r="449" spans="1:19" x14ac:dyDescent="0.35">
      <c r="A449" s="74" t="s">
        <v>455</v>
      </c>
      <c r="B449" s="74">
        <v>73</v>
      </c>
      <c r="C449" s="74" t="s">
        <v>1636</v>
      </c>
      <c r="D449" s="74">
        <v>73903</v>
      </c>
      <c r="E449" s="74" t="s">
        <v>2206</v>
      </c>
      <c r="F449" s="74">
        <v>242307774</v>
      </c>
      <c r="G449" s="74">
        <v>273068544</v>
      </c>
      <c r="H449" s="74">
        <v>242307774</v>
      </c>
      <c r="I449" s="74" t="s">
        <v>2829</v>
      </c>
      <c r="J449" s="74" t="s">
        <v>2834</v>
      </c>
      <c r="K449" s="74">
        <v>11597525</v>
      </c>
      <c r="L449" s="74">
        <v>0</v>
      </c>
      <c r="M449" s="74">
        <v>253905299</v>
      </c>
      <c r="N449" s="74">
        <v>253905299</v>
      </c>
      <c r="O449" s="74">
        <v>242307774</v>
      </c>
      <c r="P449" s="74">
        <v>253905299</v>
      </c>
      <c r="Q449" s="74">
        <v>242307774</v>
      </c>
      <c r="R449" s="74">
        <v>253905299</v>
      </c>
      <c r="S449" s="74">
        <v>242307774</v>
      </c>
    </row>
    <row r="450" spans="1:19" x14ac:dyDescent="0.35">
      <c r="A450" s="74" t="s">
        <v>456</v>
      </c>
      <c r="B450" s="74">
        <v>73</v>
      </c>
      <c r="C450" s="74" t="s">
        <v>1636</v>
      </c>
      <c r="D450" s="74">
        <v>73904</v>
      </c>
      <c r="E450" s="74" t="s">
        <v>2207</v>
      </c>
      <c r="F450" s="74">
        <v>16187265</v>
      </c>
      <c r="G450" s="74">
        <v>19436994</v>
      </c>
      <c r="H450" s="74">
        <v>19436994</v>
      </c>
      <c r="I450" s="74" t="s">
        <v>2830</v>
      </c>
      <c r="J450" s="74" t="s">
        <v>2836</v>
      </c>
      <c r="K450" s="74">
        <v>1112412</v>
      </c>
      <c r="L450" s="74">
        <v>0</v>
      </c>
      <c r="M450" s="74">
        <v>20549406</v>
      </c>
      <c r="N450" s="74">
        <v>20549406</v>
      </c>
      <c r="O450" s="74">
        <v>19436994</v>
      </c>
      <c r="P450" s="74">
        <v>20549406</v>
      </c>
      <c r="Q450" s="74">
        <v>19436994</v>
      </c>
      <c r="R450" s="74">
        <v>20549406</v>
      </c>
      <c r="S450" s="74">
        <v>19436994</v>
      </c>
    </row>
    <row r="451" spans="1:19" x14ac:dyDescent="0.35">
      <c r="A451" s="74" t="s">
        <v>457</v>
      </c>
      <c r="B451" s="74">
        <v>73</v>
      </c>
      <c r="C451" s="74" t="s">
        <v>1636</v>
      </c>
      <c r="D451" s="74">
        <v>73905</v>
      </c>
      <c r="E451" s="74" t="s">
        <v>1894</v>
      </c>
      <c r="F451" s="74">
        <v>153732082</v>
      </c>
      <c r="G451" s="74">
        <v>162046135</v>
      </c>
      <c r="H451" s="74">
        <v>162046135</v>
      </c>
      <c r="I451" s="74" t="s">
        <v>2830</v>
      </c>
      <c r="J451" s="74" t="s">
        <v>2836</v>
      </c>
      <c r="K451" s="74">
        <v>7783461</v>
      </c>
      <c r="L451" s="74">
        <v>0</v>
      </c>
      <c r="M451" s="74">
        <v>169829596</v>
      </c>
      <c r="N451" s="74">
        <v>169829596</v>
      </c>
      <c r="O451" s="74">
        <v>162046135</v>
      </c>
      <c r="P451" s="74">
        <v>169829596</v>
      </c>
      <c r="Q451" s="74">
        <v>162046135</v>
      </c>
      <c r="R451" s="74">
        <v>169829596</v>
      </c>
      <c r="S451" s="74">
        <v>162046135</v>
      </c>
    </row>
    <row r="452" spans="1:19" x14ac:dyDescent="0.35">
      <c r="A452" s="74" t="s">
        <v>458</v>
      </c>
      <c r="B452" s="74">
        <v>73</v>
      </c>
      <c r="C452" s="74" t="s">
        <v>1636</v>
      </c>
      <c r="D452" s="74">
        <v>147902</v>
      </c>
      <c r="E452" s="74" t="s">
        <v>2208</v>
      </c>
      <c r="F452" s="74">
        <v>327630</v>
      </c>
      <c r="G452" s="74">
        <v>327630</v>
      </c>
      <c r="H452" s="74">
        <v>327630</v>
      </c>
      <c r="I452" s="74" t="s">
        <v>2829</v>
      </c>
      <c r="J452" s="74" t="s">
        <v>2833</v>
      </c>
      <c r="K452" s="74">
        <v>20000</v>
      </c>
      <c r="L452" s="74">
        <v>0</v>
      </c>
      <c r="M452" s="74">
        <v>347630</v>
      </c>
      <c r="N452" s="74">
        <v>347630</v>
      </c>
      <c r="O452" s="74">
        <v>327630</v>
      </c>
      <c r="P452" s="74">
        <v>347630</v>
      </c>
      <c r="Q452" s="74">
        <v>327630</v>
      </c>
      <c r="R452" s="74">
        <v>347630</v>
      </c>
      <c r="S452" s="74">
        <v>327630</v>
      </c>
    </row>
    <row r="453" spans="1:19" x14ac:dyDescent="0.35">
      <c r="A453" s="74" t="s">
        <v>459</v>
      </c>
      <c r="B453" s="74">
        <v>73</v>
      </c>
      <c r="C453" s="74" t="s">
        <v>1636</v>
      </c>
      <c r="D453" s="74">
        <v>161907</v>
      </c>
      <c r="E453" s="74" t="s">
        <v>2209</v>
      </c>
      <c r="F453" s="74">
        <v>7254754</v>
      </c>
      <c r="G453" s="74">
        <v>7254754</v>
      </c>
      <c r="H453" s="74">
        <v>7254754</v>
      </c>
      <c r="I453" s="74" t="s">
        <v>2829</v>
      </c>
      <c r="J453" s="74" t="s">
        <v>2833</v>
      </c>
      <c r="K453" s="74">
        <v>524080</v>
      </c>
      <c r="L453" s="74">
        <v>0</v>
      </c>
      <c r="M453" s="74">
        <v>7778834</v>
      </c>
      <c r="N453" s="74">
        <v>7778834</v>
      </c>
      <c r="O453" s="74">
        <v>7254754</v>
      </c>
      <c r="P453" s="74">
        <v>7778834</v>
      </c>
      <c r="Q453" s="74">
        <v>7254754</v>
      </c>
      <c r="R453" s="74">
        <v>7778834</v>
      </c>
      <c r="S453" s="74">
        <v>7254754</v>
      </c>
    </row>
    <row r="454" spans="1:19" x14ac:dyDescent="0.35">
      <c r="A454" s="74" t="s">
        <v>460</v>
      </c>
      <c r="B454" s="74">
        <v>73</v>
      </c>
      <c r="C454" s="74" t="s">
        <v>1636</v>
      </c>
      <c r="D454" s="74">
        <v>161908</v>
      </c>
      <c r="E454" s="74" t="s">
        <v>2210</v>
      </c>
      <c r="F454" s="74">
        <v>12967169</v>
      </c>
      <c r="G454" s="74">
        <v>12967169</v>
      </c>
      <c r="H454" s="74">
        <v>12967169</v>
      </c>
      <c r="I454" s="74" t="s">
        <v>2829</v>
      </c>
      <c r="J454" s="74" t="s">
        <v>2833</v>
      </c>
      <c r="K454" s="74">
        <v>326179</v>
      </c>
      <c r="L454" s="74">
        <v>0</v>
      </c>
      <c r="M454" s="74">
        <v>13293348</v>
      </c>
      <c r="N454" s="74">
        <v>13293348</v>
      </c>
      <c r="O454" s="74">
        <v>12967169</v>
      </c>
      <c r="P454" s="74">
        <v>13293348</v>
      </c>
      <c r="Q454" s="74">
        <v>12967169</v>
      </c>
      <c r="R454" s="74">
        <v>13293348</v>
      </c>
      <c r="S454" s="74">
        <v>12967169</v>
      </c>
    </row>
    <row r="455" spans="1:19" x14ac:dyDescent="0.35">
      <c r="A455" s="74" t="s">
        <v>461</v>
      </c>
      <c r="B455" s="74">
        <v>73</v>
      </c>
      <c r="C455" s="74" t="s">
        <v>1636</v>
      </c>
      <c r="D455" s="74">
        <v>161912</v>
      </c>
      <c r="E455" s="74" t="s">
        <v>2211</v>
      </c>
      <c r="F455" s="74">
        <v>12450180</v>
      </c>
      <c r="G455" s="74">
        <v>12450180</v>
      </c>
      <c r="H455" s="74">
        <v>12450180</v>
      </c>
      <c r="I455" s="74" t="s">
        <v>2829</v>
      </c>
      <c r="J455" s="74" t="s">
        <v>2833</v>
      </c>
      <c r="K455" s="74">
        <v>372293</v>
      </c>
      <c r="L455" s="74">
        <v>185731</v>
      </c>
      <c r="M455" s="74">
        <v>12822473</v>
      </c>
      <c r="N455" s="74">
        <v>12636742</v>
      </c>
      <c r="O455" s="74">
        <v>12264449</v>
      </c>
      <c r="P455" s="74">
        <v>12822473</v>
      </c>
      <c r="Q455" s="74">
        <v>12450180</v>
      </c>
      <c r="R455" s="74">
        <v>12636742</v>
      </c>
      <c r="S455" s="74">
        <v>12264449</v>
      </c>
    </row>
    <row r="456" spans="1:19" x14ac:dyDescent="0.35">
      <c r="A456" s="74" t="s">
        <v>462</v>
      </c>
      <c r="B456" s="74">
        <v>73</v>
      </c>
      <c r="C456" s="74" t="s">
        <v>1636</v>
      </c>
      <c r="D456" s="74">
        <v>161919</v>
      </c>
      <c r="E456" s="74" t="s">
        <v>1897</v>
      </c>
      <c r="F456" s="74">
        <v>23389984</v>
      </c>
      <c r="G456" s="74">
        <v>25768835</v>
      </c>
      <c r="H456" s="74">
        <v>23389984</v>
      </c>
      <c r="I456" s="74" t="s">
        <v>2829</v>
      </c>
      <c r="J456" s="74" t="s">
        <v>2834</v>
      </c>
      <c r="K456" s="74">
        <v>1134950</v>
      </c>
      <c r="L456" s="74">
        <v>0</v>
      </c>
      <c r="M456" s="74">
        <v>24524934</v>
      </c>
      <c r="N456" s="74">
        <v>24524934</v>
      </c>
      <c r="O456" s="74">
        <v>23389984</v>
      </c>
      <c r="P456" s="74">
        <v>24524934</v>
      </c>
      <c r="Q456" s="74">
        <v>23389984</v>
      </c>
      <c r="R456" s="74">
        <v>24524934</v>
      </c>
      <c r="S456" s="74">
        <v>23389984</v>
      </c>
    </row>
    <row r="457" spans="1:19" x14ac:dyDescent="0.35">
      <c r="A457" s="74" t="s">
        <v>463</v>
      </c>
      <c r="B457" s="74">
        <v>73</v>
      </c>
      <c r="C457" s="74" t="s">
        <v>1636</v>
      </c>
      <c r="D457" s="74">
        <v>161922</v>
      </c>
      <c r="E457" s="74" t="s">
        <v>2212</v>
      </c>
      <c r="F457" s="74">
        <v>5783760</v>
      </c>
      <c r="G457" s="74">
        <v>5783760</v>
      </c>
      <c r="H457" s="74">
        <v>5783760</v>
      </c>
      <c r="I457" s="74" t="s">
        <v>2829</v>
      </c>
      <c r="J457" s="74" t="s">
        <v>2833</v>
      </c>
      <c r="K457" s="74">
        <v>363012</v>
      </c>
      <c r="L457" s="74">
        <v>0</v>
      </c>
      <c r="M457" s="74">
        <v>6146772</v>
      </c>
      <c r="N457" s="74">
        <v>6146772</v>
      </c>
      <c r="O457" s="74">
        <v>5783760</v>
      </c>
      <c r="P457" s="74">
        <v>6146772</v>
      </c>
      <c r="Q457" s="74">
        <v>5783760</v>
      </c>
      <c r="R457" s="74">
        <v>6146772</v>
      </c>
      <c r="S457" s="74">
        <v>5783760</v>
      </c>
    </row>
    <row r="458" spans="1:19" x14ac:dyDescent="0.35">
      <c r="A458" s="74" t="s">
        <v>464</v>
      </c>
      <c r="B458" s="74">
        <v>73</v>
      </c>
      <c r="C458" s="74" t="s">
        <v>1636</v>
      </c>
      <c r="D458" s="74">
        <v>198901</v>
      </c>
      <c r="E458" s="74" t="s">
        <v>2213</v>
      </c>
      <c r="F458" s="74">
        <v>20614599</v>
      </c>
      <c r="G458" s="74">
        <v>20614599</v>
      </c>
      <c r="H458" s="74">
        <v>20614599</v>
      </c>
      <c r="I458" s="74" t="s">
        <v>2829</v>
      </c>
      <c r="J458" s="74" t="s">
        <v>2833</v>
      </c>
      <c r="K458" s="74">
        <v>787590</v>
      </c>
      <c r="L458" s="74">
        <v>0</v>
      </c>
      <c r="M458" s="74">
        <v>21402189</v>
      </c>
      <c r="N458" s="74">
        <v>21402189</v>
      </c>
      <c r="O458" s="74">
        <v>20614599</v>
      </c>
      <c r="P458" s="74">
        <v>21402189</v>
      </c>
      <c r="Q458" s="74">
        <v>20614599</v>
      </c>
      <c r="R458" s="74">
        <v>21402189</v>
      </c>
      <c r="S458" s="74">
        <v>20614599</v>
      </c>
    </row>
    <row r="459" spans="1:19" x14ac:dyDescent="0.35">
      <c r="A459" s="74" t="s">
        <v>465</v>
      </c>
      <c r="B459" s="74">
        <v>74</v>
      </c>
      <c r="C459" s="74" t="s">
        <v>1637</v>
      </c>
      <c r="D459" s="74">
        <v>43917</v>
      </c>
      <c r="E459" s="74" t="s">
        <v>2061</v>
      </c>
      <c r="F459" s="74">
        <v>3146578</v>
      </c>
      <c r="G459" s="74">
        <v>3146578</v>
      </c>
      <c r="H459" s="74">
        <v>3146578</v>
      </c>
      <c r="I459" s="74" t="s">
        <v>2829</v>
      </c>
      <c r="J459" s="74" t="s">
        <v>2832</v>
      </c>
      <c r="K459" s="74">
        <v>116370</v>
      </c>
      <c r="L459" s="74">
        <v>0</v>
      </c>
      <c r="M459" s="74">
        <v>3262948</v>
      </c>
      <c r="N459" s="74">
        <v>3262948</v>
      </c>
      <c r="O459" s="74">
        <v>3146578</v>
      </c>
      <c r="P459" s="74">
        <v>3262948</v>
      </c>
      <c r="Q459" s="74">
        <v>3146578</v>
      </c>
      <c r="R459" s="74">
        <v>3262948</v>
      </c>
      <c r="S459" s="74">
        <v>3146578</v>
      </c>
    </row>
    <row r="460" spans="1:19" x14ac:dyDescent="0.35">
      <c r="A460" s="74" t="s">
        <v>466</v>
      </c>
      <c r="B460" s="74">
        <v>74</v>
      </c>
      <c r="C460" s="74" t="s">
        <v>1637</v>
      </c>
      <c r="D460" s="74">
        <v>60914</v>
      </c>
      <c r="E460" s="74" t="s">
        <v>2146</v>
      </c>
      <c r="F460" s="74">
        <v>34255576</v>
      </c>
      <c r="G460" s="74">
        <v>34255576</v>
      </c>
      <c r="H460" s="74">
        <v>34255576</v>
      </c>
      <c r="I460" s="74" t="s">
        <v>2829</v>
      </c>
      <c r="J460" s="74" t="s">
        <v>2832</v>
      </c>
      <c r="K460" s="74">
        <v>1869115</v>
      </c>
      <c r="L460" s="74">
        <v>0</v>
      </c>
      <c r="M460" s="74">
        <v>36124691</v>
      </c>
      <c r="N460" s="74">
        <v>36124691</v>
      </c>
      <c r="O460" s="74">
        <v>34255576</v>
      </c>
      <c r="P460" s="74">
        <v>36124691</v>
      </c>
      <c r="Q460" s="74">
        <v>34255576</v>
      </c>
      <c r="R460" s="74">
        <v>36124691</v>
      </c>
      <c r="S460" s="74">
        <v>34255576</v>
      </c>
    </row>
    <row r="461" spans="1:19" x14ac:dyDescent="0.35">
      <c r="A461" s="74" t="s">
        <v>467</v>
      </c>
      <c r="B461" s="74">
        <v>74</v>
      </c>
      <c r="C461" s="74" t="s">
        <v>1637</v>
      </c>
      <c r="D461" s="74">
        <v>74903</v>
      </c>
      <c r="E461" s="74" t="s">
        <v>2214</v>
      </c>
      <c r="F461" s="74">
        <v>614532908</v>
      </c>
      <c r="G461" s="74">
        <v>614532908</v>
      </c>
      <c r="H461" s="74">
        <v>614532908</v>
      </c>
      <c r="I461" s="74" t="s">
        <v>2829</v>
      </c>
      <c r="J461" s="74" t="s">
        <v>2832</v>
      </c>
      <c r="K461" s="74">
        <v>30258436</v>
      </c>
      <c r="L461" s="74">
        <v>0</v>
      </c>
      <c r="M461" s="74">
        <v>644791344</v>
      </c>
      <c r="N461" s="74">
        <v>644791344</v>
      </c>
      <c r="O461" s="74">
        <v>614532908</v>
      </c>
      <c r="P461" s="74">
        <v>644791344</v>
      </c>
      <c r="Q461" s="74">
        <v>614532908</v>
      </c>
      <c r="R461" s="74">
        <v>644791344</v>
      </c>
      <c r="S461" s="74">
        <v>614532908</v>
      </c>
    </row>
    <row r="462" spans="1:19" x14ac:dyDescent="0.35">
      <c r="A462" s="74" t="s">
        <v>468</v>
      </c>
      <c r="B462" s="74">
        <v>74</v>
      </c>
      <c r="C462" s="74" t="s">
        <v>1637</v>
      </c>
      <c r="D462" s="74">
        <v>74904</v>
      </c>
      <c r="E462" s="74" t="s">
        <v>2215</v>
      </c>
      <c r="F462" s="74">
        <v>44950981</v>
      </c>
      <c r="G462" s="74">
        <v>44950981</v>
      </c>
      <c r="H462" s="74">
        <v>44950981</v>
      </c>
      <c r="I462" s="74" t="s">
        <v>2829</v>
      </c>
      <c r="J462" s="74" t="s">
        <v>2832</v>
      </c>
      <c r="K462" s="74">
        <v>2941696</v>
      </c>
      <c r="L462" s="74">
        <v>0</v>
      </c>
      <c r="M462" s="74">
        <v>47892677</v>
      </c>
      <c r="N462" s="74">
        <v>47892677</v>
      </c>
      <c r="O462" s="74">
        <v>44950981</v>
      </c>
      <c r="P462" s="74">
        <v>47892677</v>
      </c>
      <c r="Q462" s="74">
        <v>44950981</v>
      </c>
      <c r="R462" s="74">
        <v>47892677</v>
      </c>
      <c r="S462" s="74">
        <v>44950981</v>
      </c>
    </row>
    <row r="463" spans="1:19" x14ac:dyDescent="0.35">
      <c r="A463" s="74" t="s">
        <v>469</v>
      </c>
      <c r="B463" s="74">
        <v>74</v>
      </c>
      <c r="C463" s="74" t="s">
        <v>1637</v>
      </c>
      <c r="D463" s="74">
        <v>74905</v>
      </c>
      <c r="E463" s="74" t="s">
        <v>2216</v>
      </c>
      <c r="F463" s="74">
        <v>41667581</v>
      </c>
      <c r="G463" s="74">
        <v>41667581</v>
      </c>
      <c r="H463" s="74">
        <v>41667581</v>
      </c>
      <c r="I463" s="74" t="s">
        <v>2829</v>
      </c>
      <c r="J463" s="74" t="s">
        <v>2832</v>
      </c>
      <c r="K463" s="74">
        <v>2333634</v>
      </c>
      <c r="L463" s="74">
        <v>0</v>
      </c>
      <c r="M463" s="74">
        <v>44001215</v>
      </c>
      <c r="N463" s="74">
        <v>44001215</v>
      </c>
      <c r="O463" s="74">
        <v>41667581</v>
      </c>
      <c r="P463" s="74">
        <v>44001215</v>
      </c>
      <c r="Q463" s="74">
        <v>41667581</v>
      </c>
      <c r="R463" s="74">
        <v>44001215</v>
      </c>
      <c r="S463" s="74">
        <v>41667581</v>
      </c>
    </row>
    <row r="464" spans="1:19" x14ac:dyDescent="0.35">
      <c r="A464" s="74" t="s">
        <v>470</v>
      </c>
      <c r="B464" s="74">
        <v>74</v>
      </c>
      <c r="C464" s="74" t="s">
        <v>1637</v>
      </c>
      <c r="D464" s="74">
        <v>74907</v>
      </c>
      <c r="E464" s="74" t="s">
        <v>2217</v>
      </c>
      <c r="F464" s="74">
        <v>169884421</v>
      </c>
      <c r="G464" s="74">
        <v>169884421</v>
      </c>
      <c r="H464" s="74">
        <v>169884421</v>
      </c>
      <c r="I464" s="74" t="s">
        <v>2829</v>
      </c>
      <c r="J464" s="74" t="s">
        <v>2832</v>
      </c>
      <c r="K464" s="74">
        <v>7931983</v>
      </c>
      <c r="L464" s="74">
        <v>0</v>
      </c>
      <c r="M464" s="74">
        <v>177816404</v>
      </c>
      <c r="N464" s="74">
        <v>177816404</v>
      </c>
      <c r="O464" s="74">
        <v>169884421</v>
      </c>
      <c r="P464" s="74">
        <v>177816404</v>
      </c>
      <c r="Q464" s="74">
        <v>169884421</v>
      </c>
      <c r="R464" s="74">
        <v>177816404</v>
      </c>
      <c r="S464" s="74">
        <v>169884421</v>
      </c>
    </row>
    <row r="465" spans="1:19" x14ac:dyDescent="0.35">
      <c r="A465" s="74" t="s">
        <v>471</v>
      </c>
      <c r="B465" s="74">
        <v>74</v>
      </c>
      <c r="C465" s="74" t="s">
        <v>1637</v>
      </c>
      <c r="D465" s="74">
        <v>74909</v>
      </c>
      <c r="E465" s="74" t="s">
        <v>2064</v>
      </c>
      <c r="F465" s="74">
        <v>142348891</v>
      </c>
      <c r="G465" s="74">
        <v>142348891</v>
      </c>
      <c r="H465" s="74">
        <v>142348891</v>
      </c>
      <c r="I465" s="74" t="s">
        <v>2829</v>
      </c>
      <c r="J465" s="74" t="s">
        <v>2832</v>
      </c>
      <c r="K465" s="74">
        <v>7573345</v>
      </c>
      <c r="L465" s="74">
        <v>0</v>
      </c>
      <c r="M465" s="74">
        <v>149922236</v>
      </c>
      <c r="N465" s="74">
        <v>149922236</v>
      </c>
      <c r="O465" s="74">
        <v>142348891</v>
      </c>
      <c r="P465" s="74">
        <v>149922236</v>
      </c>
      <c r="Q465" s="74">
        <v>142348891</v>
      </c>
      <c r="R465" s="74">
        <v>149922236</v>
      </c>
      <c r="S465" s="74">
        <v>142348891</v>
      </c>
    </row>
    <row r="466" spans="1:19" x14ac:dyDescent="0.35">
      <c r="A466" s="74" t="s">
        <v>472</v>
      </c>
      <c r="B466" s="74">
        <v>74</v>
      </c>
      <c r="C466" s="74" t="s">
        <v>1637</v>
      </c>
      <c r="D466" s="74">
        <v>74911</v>
      </c>
      <c r="E466" s="74" t="s">
        <v>2218</v>
      </c>
      <c r="F466" s="74">
        <v>85396297</v>
      </c>
      <c r="G466" s="74">
        <v>85396297</v>
      </c>
      <c r="H466" s="74">
        <v>85396297</v>
      </c>
      <c r="I466" s="74" t="s">
        <v>2829</v>
      </c>
      <c r="J466" s="74" t="s">
        <v>2832</v>
      </c>
      <c r="K466" s="74">
        <v>4754979</v>
      </c>
      <c r="L466" s="74">
        <v>0</v>
      </c>
      <c r="M466" s="74">
        <v>90151276</v>
      </c>
      <c r="N466" s="74">
        <v>90151276</v>
      </c>
      <c r="O466" s="74">
        <v>85396297</v>
      </c>
      <c r="P466" s="74">
        <v>90151276</v>
      </c>
      <c r="Q466" s="74">
        <v>85396297</v>
      </c>
      <c r="R466" s="74">
        <v>90151276</v>
      </c>
      <c r="S466" s="74">
        <v>85396297</v>
      </c>
    </row>
    <row r="467" spans="1:19" x14ac:dyDescent="0.35">
      <c r="A467" s="74" t="s">
        <v>473</v>
      </c>
      <c r="B467" s="74">
        <v>74</v>
      </c>
      <c r="C467" s="74" t="s">
        <v>1637</v>
      </c>
      <c r="D467" s="74">
        <v>74912</v>
      </c>
      <c r="E467" s="74" t="s">
        <v>2065</v>
      </c>
      <c r="F467" s="74">
        <v>155363546</v>
      </c>
      <c r="G467" s="74">
        <v>155363546</v>
      </c>
      <c r="H467" s="74">
        <v>155363546</v>
      </c>
      <c r="I467" s="74" t="s">
        <v>2829</v>
      </c>
      <c r="J467" s="74" t="s">
        <v>2832</v>
      </c>
      <c r="K467" s="74">
        <v>7687962</v>
      </c>
      <c r="L467" s="74">
        <v>0</v>
      </c>
      <c r="M467" s="74">
        <v>163051508</v>
      </c>
      <c r="N467" s="74">
        <v>163051508</v>
      </c>
      <c r="O467" s="74">
        <v>155363546</v>
      </c>
      <c r="P467" s="74">
        <v>163051508</v>
      </c>
      <c r="Q467" s="74">
        <v>155363546</v>
      </c>
      <c r="R467" s="74">
        <v>163051508</v>
      </c>
      <c r="S467" s="74">
        <v>155363546</v>
      </c>
    </row>
    <row r="468" spans="1:19" x14ac:dyDescent="0.35">
      <c r="A468" s="74" t="s">
        <v>474</v>
      </c>
      <c r="B468" s="74">
        <v>74</v>
      </c>
      <c r="C468" s="74" t="s">
        <v>1637</v>
      </c>
      <c r="D468" s="74">
        <v>74917</v>
      </c>
      <c r="E468" s="74" t="s">
        <v>2219</v>
      </c>
      <c r="F468" s="74">
        <v>102281469</v>
      </c>
      <c r="G468" s="74">
        <v>102281469</v>
      </c>
      <c r="H468" s="74">
        <v>102281469</v>
      </c>
      <c r="I468" s="74" t="s">
        <v>2829</v>
      </c>
      <c r="J468" s="74" t="s">
        <v>2832</v>
      </c>
      <c r="K468" s="74">
        <v>6634942</v>
      </c>
      <c r="L468" s="74">
        <v>0</v>
      </c>
      <c r="M468" s="74">
        <v>108916411</v>
      </c>
      <c r="N468" s="74">
        <v>108916411</v>
      </c>
      <c r="O468" s="74">
        <v>102281469</v>
      </c>
      <c r="P468" s="74">
        <v>108916411</v>
      </c>
      <c r="Q468" s="74">
        <v>102281469</v>
      </c>
      <c r="R468" s="74">
        <v>108916411</v>
      </c>
      <c r="S468" s="74">
        <v>102281469</v>
      </c>
    </row>
    <row r="469" spans="1:19" x14ac:dyDescent="0.35">
      <c r="A469" s="74" t="s">
        <v>475</v>
      </c>
      <c r="B469" s="74">
        <v>74</v>
      </c>
      <c r="C469" s="74" t="s">
        <v>1637</v>
      </c>
      <c r="D469" s="74">
        <v>91910</v>
      </c>
      <c r="E469" s="74" t="s">
        <v>2067</v>
      </c>
      <c r="F469" s="74">
        <v>24628877</v>
      </c>
      <c r="G469" s="74">
        <v>24628877</v>
      </c>
      <c r="H469" s="74">
        <v>24628877</v>
      </c>
      <c r="I469" s="74" t="s">
        <v>2829</v>
      </c>
      <c r="J469" s="74" t="s">
        <v>2832</v>
      </c>
      <c r="K469" s="74">
        <v>1089720</v>
      </c>
      <c r="L469" s="74">
        <v>0</v>
      </c>
      <c r="M469" s="74">
        <v>25718597</v>
      </c>
      <c r="N469" s="74">
        <v>25718597</v>
      </c>
      <c r="O469" s="74">
        <v>24628877</v>
      </c>
      <c r="P469" s="74">
        <v>25718597</v>
      </c>
      <c r="Q469" s="74">
        <v>24628877</v>
      </c>
      <c r="R469" s="74">
        <v>25718597</v>
      </c>
      <c r="S469" s="74">
        <v>24628877</v>
      </c>
    </row>
    <row r="470" spans="1:19" x14ac:dyDescent="0.35">
      <c r="A470" s="74" t="s">
        <v>476</v>
      </c>
      <c r="B470" s="74">
        <v>74</v>
      </c>
      <c r="C470" s="74" t="s">
        <v>1637</v>
      </c>
      <c r="D470" s="74">
        <v>116909</v>
      </c>
      <c r="E470" s="74" t="s">
        <v>2220</v>
      </c>
      <c r="F470" s="74">
        <v>4697824</v>
      </c>
      <c r="G470" s="74">
        <v>4697824</v>
      </c>
      <c r="H470" s="74">
        <v>4697824</v>
      </c>
      <c r="I470" s="74" t="s">
        <v>2829</v>
      </c>
      <c r="J470" s="74" t="s">
        <v>2832</v>
      </c>
      <c r="K470" s="74">
        <v>149919</v>
      </c>
      <c r="L470" s="74">
        <v>0</v>
      </c>
      <c r="M470" s="74">
        <v>4847743</v>
      </c>
      <c r="N470" s="74">
        <v>4847743</v>
      </c>
      <c r="O470" s="74">
        <v>4697824</v>
      </c>
      <c r="P470" s="74">
        <v>4847743</v>
      </c>
      <c r="Q470" s="74">
        <v>4697824</v>
      </c>
      <c r="R470" s="74">
        <v>4847743</v>
      </c>
      <c r="S470" s="74">
        <v>4697824</v>
      </c>
    </row>
    <row r="471" spans="1:19" x14ac:dyDescent="0.35">
      <c r="A471" s="74" t="s">
        <v>477</v>
      </c>
      <c r="B471" s="74">
        <v>74</v>
      </c>
      <c r="C471" s="74" t="s">
        <v>1637</v>
      </c>
      <c r="D471" s="74">
        <v>139911</v>
      </c>
      <c r="E471" s="74" t="s">
        <v>2221</v>
      </c>
      <c r="F471" s="74">
        <v>2970930</v>
      </c>
      <c r="G471" s="74">
        <v>2970930</v>
      </c>
      <c r="H471" s="74">
        <v>2970930</v>
      </c>
      <c r="I471" s="74" t="s">
        <v>2829</v>
      </c>
      <c r="J471" s="74" t="s">
        <v>2832</v>
      </c>
      <c r="K471" s="74">
        <v>0</v>
      </c>
      <c r="L471" s="74">
        <v>0</v>
      </c>
      <c r="M471" s="74">
        <v>2970930</v>
      </c>
      <c r="N471" s="74">
        <v>2970930</v>
      </c>
      <c r="O471" s="74">
        <v>2970930</v>
      </c>
      <c r="P471" s="74">
        <v>2970930</v>
      </c>
      <c r="Q471" s="74">
        <v>2970930</v>
      </c>
      <c r="R471" s="74">
        <v>2970930</v>
      </c>
      <c r="S471" s="74">
        <v>2970930</v>
      </c>
    </row>
    <row r="472" spans="1:19" x14ac:dyDescent="0.35">
      <c r="A472" s="74" t="s">
        <v>478</v>
      </c>
      <c r="B472" s="74">
        <v>75</v>
      </c>
      <c r="C472" s="74" t="s">
        <v>1638</v>
      </c>
      <c r="D472" s="74">
        <v>11904</v>
      </c>
      <c r="E472" s="74" t="s">
        <v>1872</v>
      </c>
      <c r="F472" s="74">
        <v>13799711</v>
      </c>
      <c r="G472" s="74">
        <v>13799711</v>
      </c>
      <c r="H472" s="74">
        <v>13799711</v>
      </c>
      <c r="I472" s="74" t="s">
        <v>2829</v>
      </c>
      <c r="J472" s="74" t="s">
        <v>2833</v>
      </c>
      <c r="K472" s="74">
        <v>415950</v>
      </c>
      <c r="L472" s="74">
        <v>0</v>
      </c>
      <c r="M472" s="74">
        <v>14215661</v>
      </c>
      <c r="N472" s="74">
        <v>14215661</v>
      </c>
      <c r="O472" s="74">
        <v>13799711</v>
      </c>
      <c r="P472" s="74">
        <v>14215661</v>
      </c>
      <c r="Q472" s="74">
        <v>13799711</v>
      </c>
      <c r="R472" s="74">
        <v>14215661</v>
      </c>
      <c r="S472" s="74">
        <v>13799711</v>
      </c>
    </row>
    <row r="473" spans="1:19" x14ac:dyDescent="0.35">
      <c r="A473" s="74" t="s">
        <v>479</v>
      </c>
      <c r="B473" s="74">
        <v>75</v>
      </c>
      <c r="C473" s="74" t="s">
        <v>1638</v>
      </c>
      <c r="D473" s="74">
        <v>45905</v>
      </c>
      <c r="E473" s="74" t="s">
        <v>2076</v>
      </c>
      <c r="F473" s="74">
        <v>18746199</v>
      </c>
      <c r="G473" s="74">
        <v>18746199</v>
      </c>
      <c r="H473" s="74">
        <v>18746199</v>
      </c>
      <c r="I473" s="74" t="s">
        <v>2829</v>
      </c>
      <c r="J473" s="74" t="s">
        <v>2833</v>
      </c>
      <c r="K473" s="74">
        <v>836694</v>
      </c>
      <c r="L473" s="74">
        <v>0</v>
      </c>
      <c r="M473" s="74">
        <v>19582893</v>
      </c>
      <c r="N473" s="74">
        <v>19582893</v>
      </c>
      <c r="O473" s="74">
        <v>18746199</v>
      </c>
      <c r="P473" s="74">
        <v>19582893</v>
      </c>
      <c r="Q473" s="74">
        <v>18746199</v>
      </c>
      <c r="R473" s="74">
        <v>19582893</v>
      </c>
      <c r="S473" s="74">
        <v>18746199</v>
      </c>
    </row>
    <row r="474" spans="1:19" x14ac:dyDescent="0.35">
      <c r="A474" s="74" t="s">
        <v>480</v>
      </c>
      <c r="B474" s="74">
        <v>75</v>
      </c>
      <c r="C474" s="74" t="s">
        <v>1638</v>
      </c>
      <c r="D474" s="74">
        <v>75901</v>
      </c>
      <c r="E474" s="74" t="s">
        <v>2222</v>
      </c>
      <c r="F474" s="74">
        <v>382361086</v>
      </c>
      <c r="G474" s="74">
        <v>408821465</v>
      </c>
      <c r="H474" s="74">
        <v>382361086</v>
      </c>
      <c r="I474" s="74" t="s">
        <v>2829</v>
      </c>
      <c r="J474" s="74" t="s">
        <v>2834</v>
      </c>
      <c r="K474" s="74">
        <v>8772762</v>
      </c>
      <c r="L474" s="74">
        <v>0</v>
      </c>
      <c r="M474" s="74">
        <v>391133848</v>
      </c>
      <c r="N474" s="74">
        <v>391133848</v>
      </c>
      <c r="O474" s="74">
        <v>382361086</v>
      </c>
      <c r="P474" s="74">
        <v>391133848</v>
      </c>
      <c r="Q474" s="74">
        <v>382361086</v>
      </c>
      <c r="R474" s="74">
        <v>391133848</v>
      </c>
      <c r="S474" s="74">
        <v>382361086</v>
      </c>
    </row>
    <row r="475" spans="1:19" x14ac:dyDescent="0.35">
      <c r="A475" s="74" t="s">
        <v>481</v>
      </c>
      <c r="B475" s="74">
        <v>75</v>
      </c>
      <c r="C475" s="74" t="s">
        <v>1638</v>
      </c>
      <c r="D475" s="74">
        <v>75902</v>
      </c>
      <c r="E475" s="74" t="s">
        <v>2223</v>
      </c>
      <c r="F475" s="74">
        <v>1107688604</v>
      </c>
      <c r="G475" s="74">
        <v>1164419321</v>
      </c>
      <c r="H475" s="74">
        <v>1107688604</v>
      </c>
      <c r="I475" s="74" t="s">
        <v>2829</v>
      </c>
      <c r="J475" s="74" t="s">
        <v>2833</v>
      </c>
      <c r="K475" s="74">
        <v>29891915</v>
      </c>
      <c r="L475" s="74">
        <v>0</v>
      </c>
      <c r="M475" s="74">
        <v>1137580519</v>
      </c>
      <c r="N475" s="74">
        <v>1137580519</v>
      </c>
      <c r="O475" s="74">
        <v>1107688604</v>
      </c>
      <c r="P475" s="74">
        <v>1137580519</v>
      </c>
      <c r="Q475" s="74">
        <v>1107688604</v>
      </c>
      <c r="R475" s="74">
        <v>1137580519</v>
      </c>
      <c r="S475" s="74">
        <v>1107688604</v>
      </c>
    </row>
    <row r="476" spans="1:19" x14ac:dyDescent="0.35">
      <c r="A476" s="74" t="s">
        <v>482</v>
      </c>
      <c r="B476" s="74">
        <v>75</v>
      </c>
      <c r="C476" s="74" t="s">
        <v>1638</v>
      </c>
      <c r="D476" s="74">
        <v>75903</v>
      </c>
      <c r="E476" s="74" t="s">
        <v>2224</v>
      </c>
      <c r="F476" s="74">
        <v>430816331</v>
      </c>
      <c r="G476" s="74">
        <v>449275261</v>
      </c>
      <c r="H476" s="74">
        <v>430816331</v>
      </c>
      <c r="I476" s="74" t="s">
        <v>2829</v>
      </c>
      <c r="J476" s="74" t="s">
        <v>2833</v>
      </c>
      <c r="K476" s="74">
        <v>12698165</v>
      </c>
      <c r="L476" s="74">
        <v>0</v>
      </c>
      <c r="M476" s="74">
        <v>443514496</v>
      </c>
      <c r="N476" s="74">
        <v>443514496</v>
      </c>
      <c r="O476" s="74">
        <v>430816331</v>
      </c>
      <c r="P476" s="74">
        <v>443514496</v>
      </c>
      <c r="Q476" s="74">
        <v>430816331</v>
      </c>
      <c r="R476" s="74">
        <v>443514496</v>
      </c>
      <c r="S476" s="74">
        <v>430816331</v>
      </c>
    </row>
    <row r="477" spans="1:19" x14ac:dyDescent="0.35">
      <c r="A477" s="74" t="s">
        <v>483</v>
      </c>
      <c r="B477" s="74">
        <v>75</v>
      </c>
      <c r="C477" s="74" t="s">
        <v>1638</v>
      </c>
      <c r="D477" s="74">
        <v>75906</v>
      </c>
      <c r="E477" s="74" t="s">
        <v>2225</v>
      </c>
      <c r="F477" s="74">
        <v>183930070</v>
      </c>
      <c r="G477" s="74">
        <v>200970884</v>
      </c>
      <c r="H477" s="74">
        <v>183930070</v>
      </c>
      <c r="I477" s="74" t="s">
        <v>2829</v>
      </c>
      <c r="J477" s="74" t="s">
        <v>2833</v>
      </c>
      <c r="K477" s="74">
        <v>4902935</v>
      </c>
      <c r="L477" s="74">
        <v>0</v>
      </c>
      <c r="M477" s="74">
        <v>188833005</v>
      </c>
      <c r="N477" s="74">
        <v>188833005</v>
      </c>
      <c r="O477" s="74">
        <v>183930070</v>
      </c>
      <c r="P477" s="74">
        <v>188833005</v>
      </c>
      <c r="Q477" s="74">
        <v>183930070</v>
      </c>
      <c r="R477" s="74">
        <v>188833005</v>
      </c>
      <c r="S477" s="74">
        <v>183930070</v>
      </c>
    </row>
    <row r="478" spans="1:19" x14ac:dyDescent="0.35">
      <c r="A478" s="74" t="s">
        <v>484</v>
      </c>
      <c r="B478" s="74">
        <v>75</v>
      </c>
      <c r="C478" s="74" t="s">
        <v>1638</v>
      </c>
      <c r="D478" s="74">
        <v>75908</v>
      </c>
      <c r="E478" s="74" t="s">
        <v>2226</v>
      </c>
      <c r="F478" s="74">
        <v>291661783</v>
      </c>
      <c r="G478" s="74">
        <v>312995817</v>
      </c>
      <c r="H478" s="74">
        <v>291661783</v>
      </c>
      <c r="I478" s="74" t="s">
        <v>2829</v>
      </c>
      <c r="J478" s="74" t="s">
        <v>2833</v>
      </c>
      <c r="K478" s="74">
        <v>6065849</v>
      </c>
      <c r="L478" s="74">
        <v>11274917</v>
      </c>
      <c r="M478" s="74">
        <v>297727632</v>
      </c>
      <c r="N478" s="74">
        <v>286452715</v>
      </c>
      <c r="O478" s="74">
        <v>280386866</v>
      </c>
      <c r="P478" s="74">
        <v>297727632</v>
      </c>
      <c r="Q478" s="74">
        <v>291661783</v>
      </c>
      <c r="R478" s="74">
        <v>286452715</v>
      </c>
      <c r="S478" s="74">
        <v>280386866</v>
      </c>
    </row>
    <row r="479" spans="1:19" x14ac:dyDescent="0.35">
      <c r="A479" s="74" t="s">
        <v>485</v>
      </c>
      <c r="B479" s="74">
        <v>75</v>
      </c>
      <c r="C479" s="74" t="s">
        <v>1638</v>
      </c>
      <c r="D479" s="74">
        <v>144901</v>
      </c>
      <c r="E479" s="74" t="s">
        <v>2227</v>
      </c>
      <c r="F479" s="74">
        <v>9091578</v>
      </c>
      <c r="G479" s="74">
        <v>9091578</v>
      </c>
      <c r="H479" s="74">
        <v>9091578</v>
      </c>
      <c r="I479" s="74" t="s">
        <v>2829</v>
      </c>
      <c r="J479" s="74" t="s">
        <v>2833</v>
      </c>
      <c r="K479" s="74">
        <v>213210</v>
      </c>
      <c r="L479" s="74">
        <v>148211</v>
      </c>
      <c r="M479" s="74">
        <v>9304788</v>
      </c>
      <c r="N479" s="74">
        <v>9156577</v>
      </c>
      <c r="O479" s="74">
        <v>8943367</v>
      </c>
      <c r="P479" s="74">
        <v>9304788</v>
      </c>
      <c r="Q479" s="74">
        <v>9091578</v>
      </c>
      <c r="R479" s="74">
        <v>9156577</v>
      </c>
      <c r="S479" s="74">
        <v>8943367</v>
      </c>
    </row>
    <row r="480" spans="1:19" x14ac:dyDescent="0.35">
      <c r="A480" s="74" t="s">
        <v>486</v>
      </c>
      <c r="B480" s="74">
        <v>76</v>
      </c>
      <c r="C480" s="74" t="s">
        <v>1639</v>
      </c>
      <c r="D480" s="74">
        <v>76903</v>
      </c>
      <c r="E480" s="74" t="s">
        <v>2228</v>
      </c>
      <c r="F480" s="74">
        <v>94202761</v>
      </c>
      <c r="G480" s="74">
        <v>94202761</v>
      </c>
      <c r="H480" s="74">
        <v>94202761</v>
      </c>
      <c r="I480" s="74" t="s">
        <v>2829</v>
      </c>
      <c r="J480" s="74" t="s">
        <v>2832</v>
      </c>
      <c r="K480" s="74">
        <v>3073790</v>
      </c>
      <c r="L480" s="74">
        <v>0</v>
      </c>
      <c r="M480" s="74">
        <v>97276551</v>
      </c>
      <c r="N480" s="74">
        <v>97276551</v>
      </c>
      <c r="O480" s="74">
        <v>94202761</v>
      </c>
      <c r="P480" s="74">
        <v>97276551</v>
      </c>
      <c r="Q480" s="74">
        <v>94202761</v>
      </c>
      <c r="R480" s="74">
        <v>97276551</v>
      </c>
      <c r="S480" s="74">
        <v>94202761</v>
      </c>
    </row>
    <row r="481" spans="1:19" x14ac:dyDescent="0.35">
      <c r="A481" s="74" t="s">
        <v>487</v>
      </c>
      <c r="B481" s="74">
        <v>76</v>
      </c>
      <c r="C481" s="74" t="s">
        <v>1639</v>
      </c>
      <c r="D481" s="74">
        <v>76904</v>
      </c>
      <c r="E481" s="74" t="s">
        <v>2229</v>
      </c>
      <c r="F481" s="74">
        <v>97943877</v>
      </c>
      <c r="G481" s="74">
        <v>97943877</v>
      </c>
      <c r="H481" s="74">
        <v>97943877</v>
      </c>
      <c r="I481" s="74" t="s">
        <v>2829</v>
      </c>
      <c r="J481" s="74" t="s">
        <v>2832</v>
      </c>
      <c r="K481" s="74">
        <v>3173800</v>
      </c>
      <c r="L481" s="74">
        <v>0</v>
      </c>
      <c r="M481" s="74">
        <v>101117677</v>
      </c>
      <c r="N481" s="74">
        <v>101117677</v>
      </c>
      <c r="O481" s="74">
        <v>97943877</v>
      </c>
      <c r="P481" s="74">
        <v>106089637</v>
      </c>
      <c r="Q481" s="74">
        <v>102915837</v>
      </c>
      <c r="R481" s="74">
        <v>106089637</v>
      </c>
      <c r="S481" s="74">
        <v>102915837</v>
      </c>
    </row>
    <row r="482" spans="1:19" x14ac:dyDescent="0.35">
      <c r="A482" s="74" t="s">
        <v>488</v>
      </c>
      <c r="B482" s="74">
        <v>76</v>
      </c>
      <c r="C482" s="74" t="s">
        <v>1639</v>
      </c>
      <c r="D482" s="74">
        <v>127903</v>
      </c>
      <c r="E482" s="74" t="s">
        <v>2230</v>
      </c>
      <c r="F482" s="74">
        <v>32965796</v>
      </c>
      <c r="G482" s="74">
        <v>32965796</v>
      </c>
      <c r="H482" s="74">
        <v>32965796</v>
      </c>
      <c r="I482" s="74" t="s">
        <v>2829</v>
      </c>
      <c r="J482" s="74" t="s">
        <v>2832</v>
      </c>
      <c r="K482" s="74">
        <v>431200</v>
      </c>
      <c r="L482" s="74">
        <v>0</v>
      </c>
      <c r="M482" s="74">
        <v>33396996</v>
      </c>
      <c r="N482" s="74">
        <v>33396996</v>
      </c>
      <c r="O482" s="74">
        <v>32965796</v>
      </c>
      <c r="P482" s="74">
        <v>33396996</v>
      </c>
      <c r="Q482" s="74">
        <v>32965796</v>
      </c>
      <c r="R482" s="74">
        <v>33396996</v>
      </c>
      <c r="S482" s="74">
        <v>32965796</v>
      </c>
    </row>
    <row r="483" spans="1:19" x14ac:dyDescent="0.35">
      <c r="A483" s="74" t="s">
        <v>489</v>
      </c>
      <c r="B483" s="74">
        <v>76</v>
      </c>
      <c r="C483" s="74" t="s">
        <v>1639</v>
      </c>
      <c r="D483" s="74">
        <v>177901</v>
      </c>
      <c r="E483" s="74" t="s">
        <v>2231</v>
      </c>
      <c r="F483" s="74">
        <v>18621330</v>
      </c>
      <c r="G483" s="74">
        <v>18621330</v>
      </c>
      <c r="H483" s="74">
        <v>18621330</v>
      </c>
      <c r="I483" s="74" t="s">
        <v>2829</v>
      </c>
      <c r="J483" s="74" t="s">
        <v>2832</v>
      </c>
      <c r="K483" s="74">
        <v>49370</v>
      </c>
      <c r="L483" s="74">
        <v>0</v>
      </c>
      <c r="M483" s="74">
        <v>18670700</v>
      </c>
      <c r="N483" s="74">
        <v>18670700</v>
      </c>
      <c r="O483" s="74">
        <v>18621330</v>
      </c>
      <c r="P483" s="74">
        <v>39371730</v>
      </c>
      <c r="Q483" s="74">
        <v>39322360</v>
      </c>
      <c r="R483" s="74">
        <v>39371730</v>
      </c>
      <c r="S483" s="74">
        <v>39322360</v>
      </c>
    </row>
    <row r="484" spans="1:19" x14ac:dyDescent="0.35">
      <c r="A484" s="74" t="s">
        <v>490</v>
      </c>
      <c r="B484" s="74">
        <v>76</v>
      </c>
      <c r="C484" s="74" t="s">
        <v>1639</v>
      </c>
      <c r="D484" s="74">
        <v>177902</v>
      </c>
      <c r="E484" s="74" t="s">
        <v>2232</v>
      </c>
      <c r="F484" s="74">
        <v>56866224</v>
      </c>
      <c r="G484" s="74">
        <v>56866224</v>
      </c>
      <c r="H484" s="74">
        <v>56866224</v>
      </c>
      <c r="I484" s="74" t="s">
        <v>2829</v>
      </c>
      <c r="J484" s="74" t="s">
        <v>2832</v>
      </c>
      <c r="K484" s="74">
        <v>1262950</v>
      </c>
      <c r="L484" s="74">
        <v>0</v>
      </c>
      <c r="M484" s="74">
        <v>58129174</v>
      </c>
      <c r="N484" s="74">
        <v>58129174</v>
      </c>
      <c r="O484" s="74">
        <v>56866224</v>
      </c>
      <c r="P484" s="74">
        <v>58129174</v>
      </c>
      <c r="Q484" s="74">
        <v>56866224</v>
      </c>
      <c r="R484" s="74">
        <v>58129174</v>
      </c>
      <c r="S484" s="74">
        <v>56866224</v>
      </c>
    </row>
    <row r="485" spans="1:19" x14ac:dyDescent="0.35">
      <c r="A485" s="74" t="s">
        <v>491</v>
      </c>
      <c r="B485" s="74">
        <v>76</v>
      </c>
      <c r="C485" s="74" t="s">
        <v>1639</v>
      </c>
      <c r="D485" s="74">
        <v>208901</v>
      </c>
      <c r="E485" s="74" t="s">
        <v>2233</v>
      </c>
      <c r="F485" s="74">
        <v>15561423</v>
      </c>
      <c r="G485" s="74">
        <v>15561423</v>
      </c>
      <c r="H485" s="74">
        <v>15561423</v>
      </c>
      <c r="I485" s="74" t="s">
        <v>2829</v>
      </c>
      <c r="J485" s="74" t="s">
        <v>2832</v>
      </c>
      <c r="K485" s="74">
        <v>56940</v>
      </c>
      <c r="L485" s="74">
        <v>0</v>
      </c>
      <c r="M485" s="74">
        <v>15618363</v>
      </c>
      <c r="N485" s="74">
        <v>15618363</v>
      </c>
      <c r="O485" s="74">
        <v>15561423</v>
      </c>
      <c r="P485" s="74">
        <v>72781273</v>
      </c>
      <c r="Q485" s="74">
        <v>72724333</v>
      </c>
      <c r="R485" s="74">
        <v>72781273</v>
      </c>
      <c r="S485" s="74">
        <v>72724333</v>
      </c>
    </row>
    <row r="486" spans="1:19" x14ac:dyDescent="0.35">
      <c r="A486" s="74" t="s">
        <v>492</v>
      </c>
      <c r="B486" s="74">
        <v>76</v>
      </c>
      <c r="C486" s="74" t="s">
        <v>1639</v>
      </c>
      <c r="D486" s="74">
        <v>221905</v>
      </c>
      <c r="E486" s="74" t="s">
        <v>2234</v>
      </c>
      <c r="F486" s="74">
        <v>13035240</v>
      </c>
      <c r="G486" s="74">
        <v>12626718</v>
      </c>
      <c r="H486" s="74">
        <v>13035240</v>
      </c>
      <c r="I486" s="74" t="s">
        <v>2829</v>
      </c>
      <c r="J486" s="74" t="s">
        <v>2835</v>
      </c>
      <c r="K486" s="74">
        <v>90000</v>
      </c>
      <c r="L486" s="74">
        <v>0</v>
      </c>
      <c r="M486" s="74">
        <v>13125240</v>
      </c>
      <c r="N486" s="74">
        <v>13125240</v>
      </c>
      <c r="O486" s="74">
        <v>13035240</v>
      </c>
      <c r="P486" s="74">
        <v>13125240</v>
      </c>
      <c r="Q486" s="74">
        <v>13035240</v>
      </c>
      <c r="R486" s="74">
        <v>13125240</v>
      </c>
      <c r="S486" s="74">
        <v>13035240</v>
      </c>
    </row>
    <row r="487" spans="1:19" x14ac:dyDescent="0.35">
      <c r="A487" s="74" t="s">
        <v>493</v>
      </c>
      <c r="B487" s="74">
        <v>77</v>
      </c>
      <c r="C487" s="74" t="s">
        <v>1640</v>
      </c>
      <c r="D487" s="74">
        <v>77901</v>
      </c>
      <c r="E487" s="74" t="s">
        <v>2235</v>
      </c>
      <c r="F487" s="74">
        <v>317829830</v>
      </c>
      <c r="G487" s="74">
        <v>317829830</v>
      </c>
      <c r="H487" s="74">
        <v>317829830</v>
      </c>
      <c r="I487" s="74" t="s">
        <v>2829</v>
      </c>
      <c r="J487" s="74" t="s">
        <v>2832</v>
      </c>
      <c r="K487" s="74">
        <v>7166560</v>
      </c>
      <c r="L487" s="74">
        <v>0</v>
      </c>
      <c r="M487" s="74">
        <v>324996390</v>
      </c>
      <c r="N487" s="74">
        <v>324996390</v>
      </c>
      <c r="O487" s="74">
        <v>317829830</v>
      </c>
      <c r="P487" s="74">
        <v>506763590</v>
      </c>
      <c r="Q487" s="74">
        <v>499597030</v>
      </c>
      <c r="R487" s="74">
        <v>506763590</v>
      </c>
      <c r="S487" s="74">
        <v>499597030</v>
      </c>
    </row>
    <row r="488" spans="1:19" x14ac:dyDescent="0.35">
      <c r="A488" s="74" t="s">
        <v>494</v>
      </c>
      <c r="B488" s="74">
        <v>77</v>
      </c>
      <c r="C488" s="74" t="s">
        <v>1640</v>
      </c>
      <c r="D488" s="74">
        <v>77902</v>
      </c>
      <c r="E488" s="74" t="s">
        <v>2236</v>
      </c>
      <c r="F488" s="74">
        <v>126908513</v>
      </c>
      <c r="G488" s="74">
        <v>126908513</v>
      </c>
      <c r="H488" s="74">
        <v>126908513</v>
      </c>
      <c r="I488" s="74" t="s">
        <v>2829</v>
      </c>
      <c r="J488" s="74" t="s">
        <v>2832</v>
      </c>
      <c r="K488" s="74">
        <v>4042160</v>
      </c>
      <c r="L488" s="74">
        <v>0</v>
      </c>
      <c r="M488" s="74">
        <v>130950673</v>
      </c>
      <c r="N488" s="74">
        <v>130950673</v>
      </c>
      <c r="O488" s="74">
        <v>126908513</v>
      </c>
      <c r="P488" s="74">
        <v>370029313</v>
      </c>
      <c r="Q488" s="74">
        <v>365987153</v>
      </c>
      <c r="R488" s="74">
        <v>370029313</v>
      </c>
      <c r="S488" s="74">
        <v>365987153</v>
      </c>
    </row>
    <row r="489" spans="1:19" x14ac:dyDescent="0.35">
      <c r="A489" s="74" t="s">
        <v>495</v>
      </c>
      <c r="B489" s="74">
        <v>77</v>
      </c>
      <c r="C489" s="74" t="s">
        <v>1640</v>
      </c>
      <c r="D489" s="74">
        <v>95904</v>
      </c>
      <c r="E489" s="74" t="s">
        <v>2115</v>
      </c>
      <c r="F489" s="74">
        <v>6866803</v>
      </c>
      <c r="G489" s="74">
        <v>6234218</v>
      </c>
      <c r="H489" s="74">
        <v>6866803</v>
      </c>
      <c r="I489" s="74" t="s">
        <v>2829</v>
      </c>
      <c r="J489" s="74" t="s">
        <v>2835</v>
      </c>
      <c r="K489" s="74">
        <v>59710</v>
      </c>
      <c r="L489" s="74">
        <v>0</v>
      </c>
      <c r="M489" s="74">
        <v>6926513</v>
      </c>
      <c r="N489" s="74">
        <v>6926513</v>
      </c>
      <c r="O489" s="74">
        <v>6866803</v>
      </c>
      <c r="P489" s="74">
        <v>6926513</v>
      </c>
      <c r="Q489" s="74">
        <v>6866803</v>
      </c>
      <c r="R489" s="74">
        <v>6926513</v>
      </c>
      <c r="S489" s="74">
        <v>6866803</v>
      </c>
    </row>
    <row r="490" spans="1:19" x14ac:dyDescent="0.35">
      <c r="A490" s="74" t="s">
        <v>496</v>
      </c>
      <c r="B490" s="74">
        <v>77</v>
      </c>
      <c r="C490" s="74" t="s">
        <v>1640</v>
      </c>
      <c r="D490" s="74">
        <v>95905</v>
      </c>
      <c r="E490" s="74" t="s">
        <v>2237</v>
      </c>
      <c r="F490" s="74">
        <v>3398406</v>
      </c>
      <c r="G490" s="74">
        <v>3398406</v>
      </c>
      <c r="H490" s="74">
        <v>3398406</v>
      </c>
      <c r="I490" s="74" t="s">
        <v>2829</v>
      </c>
      <c r="J490" s="74" t="s">
        <v>2832</v>
      </c>
      <c r="K490" s="74">
        <v>48310</v>
      </c>
      <c r="L490" s="74">
        <v>0</v>
      </c>
      <c r="M490" s="74">
        <v>3446716</v>
      </c>
      <c r="N490" s="74">
        <v>3446716</v>
      </c>
      <c r="O490" s="74">
        <v>3398406</v>
      </c>
      <c r="P490" s="74">
        <v>3446716</v>
      </c>
      <c r="Q490" s="74">
        <v>3398406</v>
      </c>
      <c r="R490" s="74">
        <v>3446716</v>
      </c>
      <c r="S490" s="74">
        <v>3398406</v>
      </c>
    </row>
    <row r="491" spans="1:19" x14ac:dyDescent="0.35">
      <c r="A491" s="74" t="s">
        <v>497</v>
      </c>
      <c r="B491" s="74">
        <v>77</v>
      </c>
      <c r="C491" s="74" t="s">
        <v>1640</v>
      </c>
      <c r="D491" s="74">
        <v>96905</v>
      </c>
      <c r="E491" s="74" t="s">
        <v>1960</v>
      </c>
      <c r="F491" s="74">
        <v>1555040</v>
      </c>
      <c r="G491" s="74">
        <v>1555040</v>
      </c>
      <c r="H491" s="74">
        <v>1555040</v>
      </c>
      <c r="I491" s="74" t="s">
        <v>2829</v>
      </c>
      <c r="J491" s="74" t="s">
        <v>2832</v>
      </c>
      <c r="K491" s="74">
        <v>41010</v>
      </c>
      <c r="L491" s="74">
        <v>0</v>
      </c>
      <c r="M491" s="74">
        <v>1596050</v>
      </c>
      <c r="N491" s="74">
        <v>1596050</v>
      </c>
      <c r="O491" s="74">
        <v>1555040</v>
      </c>
      <c r="P491" s="74">
        <v>1596050</v>
      </c>
      <c r="Q491" s="74">
        <v>1555040</v>
      </c>
      <c r="R491" s="74">
        <v>1596050</v>
      </c>
      <c r="S491" s="74">
        <v>1555040</v>
      </c>
    </row>
    <row r="492" spans="1:19" x14ac:dyDescent="0.35">
      <c r="A492" s="74" t="s">
        <v>498</v>
      </c>
      <c r="B492" s="74">
        <v>77</v>
      </c>
      <c r="C492" s="74" t="s">
        <v>1640</v>
      </c>
      <c r="D492" s="74">
        <v>173901</v>
      </c>
      <c r="E492" s="74" t="s">
        <v>2238</v>
      </c>
      <c r="F492" s="74">
        <v>1637300</v>
      </c>
      <c r="G492" s="74">
        <v>1637300</v>
      </c>
      <c r="H492" s="74">
        <v>1637300</v>
      </c>
      <c r="I492" s="74" t="s">
        <v>2829</v>
      </c>
      <c r="J492" s="74" t="s">
        <v>2832</v>
      </c>
      <c r="K492" s="74">
        <v>30000</v>
      </c>
      <c r="L492" s="74">
        <v>0</v>
      </c>
      <c r="M492" s="74">
        <v>1667300</v>
      </c>
      <c r="N492" s="74">
        <v>1667300</v>
      </c>
      <c r="O492" s="74">
        <v>1637300</v>
      </c>
      <c r="P492" s="74">
        <v>1667300</v>
      </c>
      <c r="Q492" s="74">
        <v>1637300</v>
      </c>
      <c r="R492" s="74">
        <v>1667300</v>
      </c>
      <c r="S492" s="74">
        <v>1637300</v>
      </c>
    </row>
    <row r="493" spans="1:19" x14ac:dyDescent="0.35">
      <c r="A493" s="74" t="s">
        <v>499</v>
      </c>
      <c r="B493" s="74">
        <v>78</v>
      </c>
      <c r="C493" s="74" t="s">
        <v>1641</v>
      </c>
      <c r="D493" s="74">
        <v>78901</v>
      </c>
      <c r="E493" s="74" t="s">
        <v>2239</v>
      </c>
      <c r="F493" s="74">
        <v>208724652</v>
      </c>
      <c r="G493" s="74">
        <v>217976692</v>
      </c>
      <c r="H493" s="74">
        <v>208724652</v>
      </c>
      <c r="I493" s="74" t="s">
        <v>2829</v>
      </c>
      <c r="J493" s="74" t="s">
        <v>2833</v>
      </c>
      <c r="K493" s="74">
        <v>2322880</v>
      </c>
      <c r="L493" s="74">
        <v>0</v>
      </c>
      <c r="M493" s="74">
        <v>211047532</v>
      </c>
      <c r="N493" s="74">
        <v>211047532</v>
      </c>
      <c r="O493" s="74">
        <v>208724652</v>
      </c>
      <c r="P493" s="74">
        <v>211047532</v>
      </c>
      <c r="Q493" s="74">
        <v>208724652</v>
      </c>
      <c r="R493" s="74">
        <v>211047532</v>
      </c>
      <c r="S493" s="74">
        <v>208724652</v>
      </c>
    </row>
    <row r="494" spans="1:19" x14ac:dyDescent="0.35">
      <c r="A494" s="74" t="s">
        <v>500</v>
      </c>
      <c r="B494" s="74">
        <v>78</v>
      </c>
      <c r="C494" s="74" t="s">
        <v>1641</v>
      </c>
      <c r="D494" s="74">
        <v>244903</v>
      </c>
      <c r="E494" s="74" t="s">
        <v>2240</v>
      </c>
      <c r="F494" s="74">
        <v>992170</v>
      </c>
      <c r="G494" s="74">
        <v>992170</v>
      </c>
      <c r="H494" s="74">
        <v>992170</v>
      </c>
      <c r="I494" s="74" t="s">
        <v>2829</v>
      </c>
      <c r="J494" s="74" t="s">
        <v>2833</v>
      </c>
      <c r="K494" s="74">
        <v>47650</v>
      </c>
      <c r="L494" s="74">
        <v>0</v>
      </c>
      <c r="M494" s="74">
        <v>1039820</v>
      </c>
      <c r="N494" s="74">
        <v>1039820</v>
      </c>
      <c r="O494" s="74">
        <v>992170</v>
      </c>
      <c r="P494" s="74">
        <v>1039820</v>
      </c>
      <c r="Q494" s="74">
        <v>992170</v>
      </c>
      <c r="R494" s="74">
        <v>1039820</v>
      </c>
      <c r="S494" s="74">
        <v>992170</v>
      </c>
    </row>
    <row r="495" spans="1:19" x14ac:dyDescent="0.35">
      <c r="A495" s="74" t="s">
        <v>501</v>
      </c>
      <c r="B495" s="74">
        <v>79</v>
      </c>
      <c r="C495" s="74" t="s">
        <v>1642</v>
      </c>
      <c r="D495" s="74">
        <v>8903</v>
      </c>
      <c r="E495" s="74" t="s">
        <v>1859</v>
      </c>
      <c r="F495" s="74">
        <v>163650607</v>
      </c>
      <c r="G495" s="74">
        <v>167882777</v>
      </c>
      <c r="H495" s="74">
        <v>163650607</v>
      </c>
      <c r="I495" s="74" t="s">
        <v>2829</v>
      </c>
      <c r="J495" s="74" t="s">
        <v>2833</v>
      </c>
      <c r="K495" s="74">
        <v>4556538</v>
      </c>
      <c r="L495" s="74">
        <v>1676231</v>
      </c>
      <c r="M495" s="74">
        <v>168207145</v>
      </c>
      <c r="N495" s="74">
        <v>166530914</v>
      </c>
      <c r="O495" s="74">
        <v>161974376</v>
      </c>
      <c r="P495" s="74">
        <v>168207145</v>
      </c>
      <c r="Q495" s="74">
        <v>163650607</v>
      </c>
      <c r="R495" s="74">
        <v>166530914</v>
      </c>
      <c r="S495" s="74">
        <v>161974376</v>
      </c>
    </row>
    <row r="496" spans="1:19" x14ac:dyDescent="0.35">
      <c r="A496" s="74" t="s">
        <v>502</v>
      </c>
      <c r="B496" s="74">
        <v>79</v>
      </c>
      <c r="C496" s="74" t="s">
        <v>1642</v>
      </c>
      <c r="D496" s="74">
        <v>79901</v>
      </c>
      <c r="E496" s="74" t="s">
        <v>2241</v>
      </c>
      <c r="F496" s="74">
        <v>14204838076</v>
      </c>
      <c r="G496" s="74">
        <v>14412398143</v>
      </c>
      <c r="H496" s="74">
        <v>14204838076</v>
      </c>
      <c r="I496" s="74" t="s">
        <v>2829</v>
      </c>
      <c r="J496" s="74" t="s">
        <v>2833</v>
      </c>
      <c r="K496" s="74">
        <v>320565528</v>
      </c>
      <c r="L496" s="74">
        <v>0</v>
      </c>
      <c r="M496" s="74">
        <v>14525403604</v>
      </c>
      <c r="N496" s="74">
        <v>14525403604</v>
      </c>
      <c r="O496" s="74">
        <v>14204838076</v>
      </c>
      <c r="P496" s="74">
        <v>14525403604</v>
      </c>
      <c r="Q496" s="74">
        <v>14204838076</v>
      </c>
      <c r="R496" s="74">
        <v>14525403604</v>
      </c>
      <c r="S496" s="74">
        <v>14204838076</v>
      </c>
    </row>
    <row r="497" spans="1:19" x14ac:dyDescent="0.35">
      <c r="A497" s="74" t="s">
        <v>503</v>
      </c>
      <c r="B497" s="74">
        <v>79</v>
      </c>
      <c r="C497" s="74" t="s">
        <v>1642</v>
      </c>
      <c r="D497" s="74">
        <v>79906</v>
      </c>
      <c r="E497" s="74" t="s">
        <v>2242</v>
      </c>
      <c r="F497" s="74">
        <v>793827865</v>
      </c>
      <c r="G497" s="74">
        <v>829599167</v>
      </c>
      <c r="H497" s="74">
        <v>793827865</v>
      </c>
      <c r="I497" s="74" t="s">
        <v>2829</v>
      </c>
      <c r="J497" s="74" t="s">
        <v>2833</v>
      </c>
      <c r="K497" s="74">
        <v>30829080</v>
      </c>
      <c r="L497" s="74">
        <v>0</v>
      </c>
      <c r="M497" s="74">
        <v>824656945</v>
      </c>
      <c r="N497" s="74">
        <v>824656945</v>
      </c>
      <c r="O497" s="74">
        <v>793827865</v>
      </c>
      <c r="P497" s="74">
        <v>824656945</v>
      </c>
      <c r="Q497" s="74">
        <v>793827865</v>
      </c>
      <c r="R497" s="74">
        <v>824656945</v>
      </c>
      <c r="S497" s="74">
        <v>793827865</v>
      </c>
    </row>
    <row r="498" spans="1:19" x14ac:dyDescent="0.35">
      <c r="A498" s="74" t="s">
        <v>504</v>
      </c>
      <c r="B498" s="74">
        <v>79</v>
      </c>
      <c r="C498" s="74" t="s">
        <v>1642</v>
      </c>
      <c r="D498" s="74">
        <v>79907</v>
      </c>
      <c r="E498" s="74" t="s">
        <v>2243</v>
      </c>
      <c r="F498" s="74">
        <v>34579628148</v>
      </c>
      <c r="G498" s="74">
        <v>35361473253</v>
      </c>
      <c r="H498" s="74">
        <v>34579628148</v>
      </c>
      <c r="I498" s="74" t="s">
        <v>2829</v>
      </c>
      <c r="J498" s="74" t="s">
        <v>2833</v>
      </c>
      <c r="K498" s="74">
        <v>845291016</v>
      </c>
      <c r="L498" s="74">
        <v>0</v>
      </c>
      <c r="M498" s="74">
        <v>35424919164</v>
      </c>
      <c r="N498" s="74">
        <v>35424919164</v>
      </c>
      <c r="O498" s="74">
        <v>34579628148</v>
      </c>
      <c r="P498" s="74">
        <v>35424919164</v>
      </c>
      <c r="Q498" s="74">
        <v>34579628148</v>
      </c>
      <c r="R498" s="74">
        <v>35424919164</v>
      </c>
      <c r="S498" s="74">
        <v>34579628148</v>
      </c>
    </row>
    <row r="499" spans="1:19" x14ac:dyDescent="0.35">
      <c r="A499" s="74" t="s">
        <v>505</v>
      </c>
      <c r="B499" s="74">
        <v>79</v>
      </c>
      <c r="C499" s="74" t="s">
        <v>1642</v>
      </c>
      <c r="D499" s="74">
        <v>79910</v>
      </c>
      <c r="E499" s="74" t="s">
        <v>2244</v>
      </c>
      <c r="F499" s="74">
        <v>2345369105</v>
      </c>
      <c r="G499" s="74">
        <v>2386118312</v>
      </c>
      <c r="H499" s="74">
        <v>2345369105</v>
      </c>
      <c r="I499" s="74" t="s">
        <v>2829</v>
      </c>
      <c r="J499" s="74" t="s">
        <v>2833</v>
      </c>
      <c r="K499" s="74">
        <v>23309631</v>
      </c>
      <c r="L499" s="74">
        <v>44159789</v>
      </c>
      <c r="M499" s="74">
        <v>2368678736</v>
      </c>
      <c r="N499" s="74">
        <v>2324518947</v>
      </c>
      <c r="O499" s="74">
        <v>2301209316</v>
      </c>
      <c r="P499" s="74">
        <v>2368678736</v>
      </c>
      <c r="Q499" s="74">
        <v>2345369105</v>
      </c>
      <c r="R499" s="74">
        <v>2324518947</v>
      </c>
      <c r="S499" s="74">
        <v>2301209316</v>
      </c>
    </row>
    <row r="500" spans="1:19" x14ac:dyDescent="0.35">
      <c r="A500" s="74" t="s">
        <v>506</v>
      </c>
      <c r="B500" s="74">
        <v>79</v>
      </c>
      <c r="C500" s="74" t="s">
        <v>1642</v>
      </c>
      <c r="D500" s="74">
        <v>101914</v>
      </c>
      <c r="E500" s="74" t="s">
        <v>2245</v>
      </c>
      <c r="F500" s="74">
        <v>14348241064</v>
      </c>
      <c r="G500" s="74">
        <v>14553110802</v>
      </c>
      <c r="H500" s="74">
        <v>14348241064</v>
      </c>
      <c r="I500" s="74" t="s">
        <v>2829</v>
      </c>
      <c r="J500" s="74" t="s">
        <v>2833</v>
      </c>
      <c r="K500" s="74">
        <v>292631251</v>
      </c>
      <c r="L500" s="74">
        <v>0</v>
      </c>
      <c r="M500" s="74">
        <v>14640872315</v>
      </c>
      <c r="N500" s="74">
        <v>14640872315</v>
      </c>
      <c r="O500" s="74">
        <v>14348241064</v>
      </c>
      <c r="P500" s="74">
        <v>14640872315</v>
      </c>
      <c r="Q500" s="74">
        <v>14348241064</v>
      </c>
      <c r="R500" s="74">
        <v>14640872315</v>
      </c>
      <c r="S500" s="74">
        <v>14348241064</v>
      </c>
    </row>
    <row r="501" spans="1:19" x14ac:dyDescent="0.35">
      <c r="A501" s="74" t="s">
        <v>507</v>
      </c>
      <c r="B501" s="74">
        <v>80</v>
      </c>
      <c r="C501" s="74" t="s">
        <v>1643</v>
      </c>
      <c r="D501" s="74">
        <v>80901</v>
      </c>
      <c r="E501" s="74" t="s">
        <v>2246</v>
      </c>
      <c r="F501" s="74">
        <v>968719663</v>
      </c>
      <c r="G501" s="74">
        <v>968719663</v>
      </c>
      <c r="H501" s="74">
        <v>968719663</v>
      </c>
      <c r="I501" s="74" t="s">
        <v>2829</v>
      </c>
      <c r="J501" s="74" t="s">
        <v>2832</v>
      </c>
      <c r="K501" s="74">
        <v>21311400</v>
      </c>
      <c r="L501" s="74">
        <v>0</v>
      </c>
      <c r="M501" s="74">
        <v>990031063</v>
      </c>
      <c r="N501" s="74">
        <v>990031063</v>
      </c>
      <c r="O501" s="74">
        <v>968719663</v>
      </c>
      <c r="P501" s="74">
        <v>990031063</v>
      </c>
      <c r="Q501" s="74">
        <v>968719663</v>
      </c>
      <c r="R501" s="74">
        <v>990031063</v>
      </c>
      <c r="S501" s="74">
        <v>968719663</v>
      </c>
    </row>
    <row r="502" spans="1:19" x14ac:dyDescent="0.35">
      <c r="A502" s="74" t="s">
        <v>508</v>
      </c>
      <c r="B502" s="74">
        <v>80</v>
      </c>
      <c r="C502" s="74" t="s">
        <v>1643</v>
      </c>
      <c r="D502" s="74">
        <v>112909</v>
      </c>
      <c r="E502" s="74" t="s">
        <v>2247</v>
      </c>
      <c r="F502" s="74">
        <v>1053518</v>
      </c>
      <c r="G502" s="74">
        <v>1053518</v>
      </c>
      <c r="H502" s="74">
        <v>1053518</v>
      </c>
      <c r="I502" s="74" t="s">
        <v>2829</v>
      </c>
      <c r="J502" s="74" t="s">
        <v>2832</v>
      </c>
      <c r="K502" s="74">
        <v>33500</v>
      </c>
      <c r="L502" s="74">
        <v>0</v>
      </c>
      <c r="M502" s="74">
        <v>1087018</v>
      </c>
      <c r="N502" s="74">
        <v>1087018</v>
      </c>
      <c r="O502" s="74">
        <v>1053518</v>
      </c>
      <c r="P502" s="74">
        <v>1087018</v>
      </c>
      <c r="Q502" s="74">
        <v>1053518</v>
      </c>
      <c r="R502" s="74">
        <v>1087018</v>
      </c>
      <c r="S502" s="74">
        <v>1053518</v>
      </c>
    </row>
    <row r="503" spans="1:19" x14ac:dyDescent="0.35">
      <c r="A503" s="74" t="s">
        <v>509</v>
      </c>
      <c r="B503" s="74">
        <v>80</v>
      </c>
      <c r="C503" s="74" t="s">
        <v>1643</v>
      </c>
      <c r="D503" s="74">
        <v>112910</v>
      </c>
      <c r="E503" s="74" t="s">
        <v>2248</v>
      </c>
      <c r="F503" s="74">
        <v>3047305</v>
      </c>
      <c r="G503" s="74">
        <v>3047305</v>
      </c>
      <c r="H503" s="74">
        <v>3047305</v>
      </c>
      <c r="I503" s="74" t="s">
        <v>2829</v>
      </c>
      <c r="J503" s="74" t="s">
        <v>2832</v>
      </c>
      <c r="K503" s="74">
        <v>136020</v>
      </c>
      <c r="L503" s="74">
        <v>0</v>
      </c>
      <c r="M503" s="74">
        <v>3183325</v>
      </c>
      <c r="N503" s="74">
        <v>3183325</v>
      </c>
      <c r="O503" s="74">
        <v>3047305</v>
      </c>
      <c r="P503" s="74">
        <v>3183325</v>
      </c>
      <c r="Q503" s="74">
        <v>3047305</v>
      </c>
      <c r="R503" s="74">
        <v>3183325</v>
      </c>
      <c r="S503" s="74">
        <v>3047305</v>
      </c>
    </row>
    <row r="504" spans="1:19" x14ac:dyDescent="0.35">
      <c r="A504" s="74" t="s">
        <v>510</v>
      </c>
      <c r="B504" s="74">
        <v>80</v>
      </c>
      <c r="C504" s="74" t="s">
        <v>1643</v>
      </c>
      <c r="D504" s="74">
        <v>194903</v>
      </c>
      <c r="E504" s="74" t="s">
        <v>2249</v>
      </c>
      <c r="F504" s="74">
        <v>18246871</v>
      </c>
      <c r="G504" s="74">
        <v>18246871</v>
      </c>
      <c r="H504" s="74">
        <v>18246871</v>
      </c>
      <c r="I504" s="74" t="s">
        <v>2829</v>
      </c>
      <c r="J504" s="74" t="s">
        <v>2832</v>
      </c>
      <c r="K504" s="74">
        <v>275770</v>
      </c>
      <c r="L504" s="74">
        <v>0</v>
      </c>
      <c r="M504" s="74">
        <v>18522641</v>
      </c>
      <c r="N504" s="74">
        <v>18522641</v>
      </c>
      <c r="O504" s="74">
        <v>18246871</v>
      </c>
      <c r="P504" s="74">
        <v>18522641</v>
      </c>
      <c r="Q504" s="74">
        <v>18246871</v>
      </c>
      <c r="R504" s="74">
        <v>18522641</v>
      </c>
      <c r="S504" s="74">
        <v>18246871</v>
      </c>
    </row>
    <row r="505" spans="1:19" x14ac:dyDescent="0.35">
      <c r="A505" s="74" t="s">
        <v>511</v>
      </c>
      <c r="B505" s="74">
        <v>80</v>
      </c>
      <c r="C505" s="74" t="s">
        <v>1643</v>
      </c>
      <c r="D505" s="74">
        <v>250907</v>
      </c>
      <c r="E505" s="74" t="s">
        <v>2250</v>
      </c>
      <c r="F505" s="74">
        <v>67772362</v>
      </c>
      <c r="G505" s="74">
        <v>67772362</v>
      </c>
      <c r="H505" s="74">
        <v>67772362</v>
      </c>
      <c r="I505" s="74" t="s">
        <v>2829</v>
      </c>
      <c r="J505" s="74" t="s">
        <v>2832</v>
      </c>
      <c r="K505" s="74">
        <v>2984310</v>
      </c>
      <c r="L505" s="74">
        <v>0</v>
      </c>
      <c r="M505" s="74">
        <v>70756672</v>
      </c>
      <c r="N505" s="74">
        <v>70756672</v>
      </c>
      <c r="O505" s="74">
        <v>67772362</v>
      </c>
      <c r="P505" s="74">
        <v>70756672</v>
      </c>
      <c r="Q505" s="74">
        <v>67772362</v>
      </c>
      <c r="R505" s="74">
        <v>70756672</v>
      </c>
      <c r="S505" s="74">
        <v>67772362</v>
      </c>
    </row>
    <row r="506" spans="1:19" x14ac:dyDescent="0.35">
      <c r="A506" s="74" t="s">
        <v>512</v>
      </c>
      <c r="B506" s="74">
        <v>81</v>
      </c>
      <c r="C506" s="74" t="s">
        <v>1644</v>
      </c>
      <c r="D506" s="74">
        <v>81902</v>
      </c>
      <c r="E506" s="74" t="s">
        <v>2251</v>
      </c>
      <c r="F506" s="74">
        <v>1357502912</v>
      </c>
      <c r="G506" s="74">
        <v>1357502912</v>
      </c>
      <c r="H506" s="74">
        <v>1357502912</v>
      </c>
      <c r="I506" s="74" t="s">
        <v>2829</v>
      </c>
      <c r="J506" s="74" t="s">
        <v>2832</v>
      </c>
      <c r="K506" s="74">
        <v>18883865</v>
      </c>
      <c r="L506" s="74">
        <v>0</v>
      </c>
      <c r="M506" s="74">
        <v>1376386777</v>
      </c>
      <c r="N506" s="74">
        <v>1376386777</v>
      </c>
      <c r="O506" s="74">
        <v>1357502912</v>
      </c>
      <c r="P506" s="74">
        <v>1376386777</v>
      </c>
      <c r="Q506" s="74">
        <v>1357502912</v>
      </c>
      <c r="R506" s="74">
        <v>1376386777</v>
      </c>
      <c r="S506" s="74">
        <v>1357502912</v>
      </c>
    </row>
    <row r="507" spans="1:19" x14ac:dyDescent="0.35">
      <c r="A507" s="74" t="s">
        <v>513</v>
      </c>
      <c r="B507" s="74">
        <v>81</v>
      </c>
      <c r="C507" s="74" t="s">
        <v>1644</v>
      </c>
      <c r="D507" s="74">
        <v>81904</v>
      </c>
      <c r="E507" s="74" t="s">
        <v>2252</v>
      </c>
      <c r="F507" s="74">
        <v>715687471</v>
      </c>
      <c r="G507" s="74">
        <v>715687471</v>
      </c>
      <c r="H507" s="74">
        <v>715687471</v>
      </c>
      <c r="I507" s="74" t="s">
        <v>2829</v>
      </c>
      <c r="J507" s="74" t="s">
        <v>2832</v>
      </c>
      <c r="K507" s="74">
        <v>11372640</v>
      </c>
      <c r="L507" s="74">
        <v>0</v>
      </c>
      <c r="M507" s="74">
        <v>727060111</v>
      </c>
      <c r="N507" s="74">
        <v>727060111</v>
      </c>
      <c r="O507" s="74">
        <v>715687471</v>
      </c>
      <c r="P507" s="74">
        <v>727060111</v>
      </c>
      <c r="Q507" s="74">
        <v>715687471</v>
      </c>
      <c r="R507" s="74">
        <v>727060111</v>
      </c>
      <c r="S507" s="74">
        <v>715687471</v>
      </c>
    </row>
    <row r="508" spans="1:19" x14ac:dyDescent="0.35">
      <c r="A508" s="74" t="s">
        <v>514</v>
      </c>
      <c r="B508" s="74">
        <v>81</v>
      </c>
      <c r="C508" s="74" t="s">
        <v>1644</v>
      </c>
      <c r="D508" s="74">
        <v>81905</v>
      </c>
      <c r="E508" s="74" t="s">
        <v>2253</v>
      </c>
      <c r="F508" s="74">
        <v>120379852</v>
      </c>
      <c r="G508" s="74">
        <v>120379852</v>
      </c>
      <c r="H508" s="74">
        <v>120379852</v>
      </c>
      <c r="I508" s="74" t="s">
        <v>2829</v>
      </c>
      <c r="J508" s="74" t="s">
        <v>2832</v>
      </c>
      <c r="K508" s="74">
        <v>3357555</v>
      </c>
      <c r="L508" s="74">
        <v>0</v>
      </c>
      <c r="M508" s="74">
        <v>123737407</v>
      </c>
      <c r="N508" s="74">
        <v>123737407</v>
      </c>
      <c r="O508" s="74">
        <v>120379852</v>
      </c>
      <c r="P508" s="74">
        <v>123737407</v>
      </c>
      <c r="Q508" s="74">
        <v>120379852</v>
      </c>
      <c r="R508" s="74">
        <v>123737407</v>
      </c>
      <c r="S508" s="74">
        <v>120379852</v>
      </c>
    </row>
    <row r="509" spans="1:19" x14ac:dyDescent="0.35">
      <c r="A509" s="74" t="s">
        <v>515</v>
      </c>
      <c r="B509" s="74">
        <v>81</v>
      </c>
      <c r="C509" s="74" t="s">
        <v>1644</v>
      </c>
      <c r="D509" s="74">
        <v>81906</v>
      </c>
      <c r="E509" s="74" t="s">
        <v>2254</v>
      </c>
      <c r="F509" s="74">
        <v>144832357</v>
      </c>
      <c r="G509" s="74">
        <v>144832357</v>
      </c>
      <c r="H509" s="74">
        <v>144832357</v>
      </c>
      <c r="I509" s="74" t="s">
        <v>2829</v>
      </c>
      <c r="J509" s="74" t="s">
        <v>2832</v>
      </c>
      <c r="K509" s="74">
        <v>1754652</v>
      </c>
      <c r="L509" s="74">
        <v>0</v>
      </c>
      <c r="M509" s="74">
        <v>146587009</v>
      </c>
      <c r="N509" s="74">
        <v>146587009</v>
      </c>
      <c r="O509" s="74">
        <v>144832357</v>
      </c>
      <c r="P509" s="74">
        <v>146587009</v>
      </c>
      <c r="Q509" s="74">
        <v>144832357</v>
      </c>
      <c r="R509" s="74">
        <v>146587009</v>
      </c>
      <c r="S509" s="74">
        <v>144832357</v>
      </c>
    </row>
    <row r="510" spans="1:19" x14ac:dyDescent="0.35">
      <c r="A510" s="74" t="s">
        <v>516</v>
      </c>
      <c r="B510" s="74">
        <v>81</v>
      </c>
      <c r="C510" s="74" t="s">
        <v>1644</v>
      </c>
      <c r="D510" s="74">
        <v>145901</v>
      </c>
      <c r="E510" s="74" t="s">
        <v>2255</v>
      </c>
      <c r="F510" s="74">
        <v>61606727</v>
      </c>
      <c r="G510" s="74">
        <v>61606727</v>
      </c>
      <c r="H510" s="74">
        <v>61606727</v>
      </c>
      <c r="I510" s="74" t="s">
        <v>2829</v>
      </c>
      <c r="J510" s="74" t="s">
        <v>2832</v>
      </c>
      <c r="K510" s="74">
        <v>916194</v>
      </c>
      <c r="L510" s="74">
        <v>229352</v>
      </c>
      <c r="M510" s="74">
        <v>62522921</v>
      </c>
      <c r="N510" s="74">
        <v>62293569</v>
      </c>
      <c r="O510" s="74">
        <v>61377375</v>
      </c>
      <c r="P510" s="74">
        <v>62522921</v>
      </c>
      <c r="Q510" s="74">
        <v>61606727</v>
      </c>
      <c r="R510" s="74">
        <v>62293569</v>
      </c>
      <c r="S510" s="74">
        <v>61377375</v>
      </c>
    </row>
    <row r="511" spans="1:19" x14ac:dyDescent="0.35">
      <c r="A511" s="74" t="s">
        <v>517</v>
      </c>
      <c r="B511" s="74">
        <v>81</v>
      </c>
      <c r="C511" s="74" t="s">
        <v>1644</v>
      </c>
      <c r="D511" s="74">
        <v>145907</v>
      </c>
      <c r="E511" s="74" t="s">
        <v>2256</v>
      </c>
      <c r="F511" s="74">
        <v>68302593</v>
      </c>
      <c r="G511" s="74">
        <v>68302593</v>
      </c>
      <c r="H511" s="74">
        <v>68302593</v>
      </c>
      <c r="I511" s="74" t="s">
        <v>2829</v>
      </c>
      <c r="J511" s="74" t="s">
        <v>2832</v>
      </c>
      <c r="K511" s="74">
        <v>500013</v>
      </c>
      <c r="L511" s="74">
        <v>0</v>
      </c>
      <c r="M511" s="74">
        <v>68802606</v>
      </c>
      <c r="N511" s="74">
        <v>68802606</v>
      </c>
      <c r="O511" s="74">
        <v>68302593</v>
      </c>
      <c r="P511" s="74">
        <v>68802606</v>
      </c>
      <c r="Q511" s="74">
        <v>68302593</v>
      </c>
      <c r="R511" s="74">
        <v>68802606</v>
      </c>
      <c r="S511" s="74">
        <v>68302593</v>
      </c>
    </row>
    <row r="512" spans="1:19" x14ac:dyDescent="0.35">
      <c r="A512" s="74" t="s">
        <v>518</v>
      </c>
      <c r="B512" s="74">
        <v>81</v>
      </c>
      <c r="C512" s="74" t="s">
        <v>1644</v>
      </c>
      <c r="D512" s="74">
        <v>147903</v>
      </c>
      <c r="E512" s="74" t="s">
        <v>2257</v>
      </c>
      <c r="F512" s="74">
        <v>2402623</v>
      </c>
      <c r="G512" s="74">
        <v>2402623</v>
      </c>
      <c r="H512" s="74">
        <v>2402623</v>
      </c>
      <c r="I512" s="74" t="s">
        <v>2829</v>
      </c>
      <c r="J512" s="74" t="s">
        <v>2832</v>
      </c>
      <c r="K512" s="74">
        <v>20000</v>
      </c>
      <c r="L512" s="74">
        <v>0</v>
      </c>
      <c r="M512" s="74">
        <v>2422623</v>
      </c>
      <c r="N512" s="74">
        <v>2422623</v>
      </c>
      <c r="O512" s="74">
        <v>2402623</v>
      </c>
      <c r="P512" s="74">
        <v>2422623</v>
      </c>
      <c r="Q512" s="74">
        <v>2402623</v>
      </c>
      <c r="R512" s="74">
        <v>2422623</v>
      </c>
      <c r="S512" s="74">
        <v>2402623</v>
      </c>
    </row>
    <row r="513" spans="1:19" x14ac:dyDescent="0.35">
      <c r="A513" s="74" t="s">
        <v>519</v>
      </c>
      <c r="B513" s="74">
        <v>81</v>
      </c>
      <c r="C513" s="74" t="s">
        <v>1644</v>
      </c>
      <c r="D513" s="74">
        <v>175903</v>
      </c>
      <c r="E513" s="74" t="s">
        <v>2258</v>
      </c>
      <c r="F513" s="74">
        <v>5930428</v>
      </c>
      <c r="G513" s="74">
        <v>5930428</v>
      </c>
      <c r="H513" s="74">
        <v>5930428</v>
      </c>
      <c r="I513" s="74" t="s">
        <v>2829</v>
      </c>
      <c r="J513" s="74" t="s">
        <v>2832</v>
      </c>
      <c r="K513" s="74">
        <v>40000</v>
      </c>
      <c r="L513" s="74">
        <v>0</v>
      </c>
      <c r="M513" s="74">
        <v>5970428</v>
      </c>
      <c r="N513" s="74">
        <v>5970428</v>
      </c>
      <c r="O513" s="74">
        <v>5930428</v>
      </c>
      <c r="P513" s="74">
        <v>5970428</v>
      </c>
      <c r="Q513" s="74">
        <v>5930428</v>
      </c>
      <c r="R513" s="74">
        <v>5970428</v>
      </c>
      <c r="S513" s="74">
        <v>5930428</v>
      </c>
    </row>
    <row r="514" spans="1:19" x14ac:dyDescent="0.35">
      <c r="A514" s="74" t="s">
        <v>520</v>
      </c>
      <c r="B514" s="74">
        <v>82</v>
      </c>
      <c r="C514" s="74" t="s">
        <v>1645</v>
      </c>
      <c r="D514" s="74">
        <v>7901</v>
      </c>
      <c r="E514" s="74" t="s">
        <v>1850</v>
      </c>
      <c r="F514" s="74">
        <v>8097818</v>
      </c>
      <c r="G514" s="74">
        <v>8097818</v>
      </c>
      <c r="H514" s="74">
        <v>8097818</v>
      </c>
      <c r="I514" s="74" t="s">
        <v>2829</v>
      </c>
      <c r="J514" s="74" t="s">
        <v>2832</v>
      </c>
      <c r="K514" s="74">
        <v>223160</v>
      </c>
      <c r="L514" s="74">
        <v>0</v>
      </c>
      <c r="M514" s="74">
        <v>8320978</v>
      </c>
      <c r="N514" s="74">
        <v>8320978</v>
      </c>
      <c r="O514" s="74">
        <v>8097818</v>
      </c>
      <c r="P514" s="74">
        <v>8320978</v>
      </c>
      <c r="Q514" s="74">
        <v>8097818</v>
      </c>
      <c r="R514" s="74">
        <v>8320978</v>
      </c>
      <c r="S514" s="74">
        <v>8097818</v>
      </c>
    </row>
    <row r="515" spans="1:19" x14ac:dyDescent="0.35">
      <c r="A515" s="74" t="s">
        <v>521</v>
      </c>
      <c r="B515" s="74">
        <v>82</v>
      </c>
      <c r="C515" s="74" t="s">
        <v>1645</v>
      </c>
      <c r="D515" s="74">
        <v>82902</v>
      </c>
      <c r="E515" s="74" t="s">
        <v>2259</v>
      </c>
      <c r="F515" s="74">
        <v>471075627</v>
      </c>
      <c r="G515" s="74">
        <v>471075627</v>
      </c>
      <c r="H515" s="74">
        <v>471075627</v>
      </c>
      <c r="I515" s="74" t="s">
        <v>2829</v>
      </c>
      <c r="J515" s="74" t="s">
        <v>2832</v>
      </c>
      <c r="K515" s="74">
        <v>4362270</v>
      </c>
      <c r="L515" s="74">
        <v>0</v>
      </c>
      <c r="M515" s="74">
        <v>475437897</v>
      </c>
      <c r="N515" s="74">
        <v>475437897</v>
      </c>
      <c r="O515" s="74">
        <v>471075627</v>
      </c>
      <c r="P515" s="74">
        <v>475437897</v>
      </c>
      <c r="Q515" s="74">
        <v>471075627</v>
      </c>
      <c r="R515" s="74">
        <v>475437897</v>
      </c>
      <c r="S515" s="74">
        <v>471075627</v>
      </c>
    </row>
    <row r="516" spans="1:19" x14ac:dyDescent="0.35">
      <c r="A516" s="74" t="s">
        <v>522</v>
      </c>
      <c r="B516" s="74">
        <v>82</v>
      </c>
      <c r="C516" s="74" t="s">
        <v>1645</v>
      </c>
      <c r="D516" s="74">
        <v>82903</v>
      </c>
      <c r="E516" s="74" t="s">
        <v>2260</v>
      </c>
      <c r="F516" s="74">
        <v>1125378203</v>
      </c>
      <c r="G516" s="74">
        <v>1125378203</v>
      </c>
      <c r="H516" s="74">
        <v>1125378203</v>
      </c>
      <c r="I516" s="74" t="s">
        <v>2829</v>
      </c>
      <c r="J516" s="74" t="s">
        <v>2832</v>
      </c>
      <c r="K516" s="74">
        <v>14897050</v>
      </c>
      <c r="L516" s="74">
        <v>0</v>
      </c>
      <c r="M516" s="74">
        <v>1140275253</v>
      </c>
      <c r="N516" s="74">
        <v>1140275253</v>
      </c>
      <c r="O516" s="74">
        <v>1125378203</v>
      </c>
      <c r="P516" s="74">
        <v>1140275253</v>
      </c>
      <c r="Q516" s="74">
        <v>1125378203</v>
      </c>
      <c r="R516" s="74">
        <v>1140275253</v>
      </c>
      <c r="S516" s="74">
        <v>1125378203</v>
      </c>
    </row>
    <row r="517" spans="1:19" x14ac:dyDescent="0.35">
      <c r="A517" s="74" t="s">
        <v>523</v>
      </c>
      <c r="B517" s="74">
        <v>82</v>
      </c>
      <c r="C517" s="74" t="s">
        <v>1645</v>
      </c>
      <c r="D517" s="74">
        <v>163901</v>
      </c>
      <c r="E517" s="74" t="s">
        <v>2261</v>
      </c>
      <c r="F517" s="74">
        <v>40171810</v>
      </c>
      <c r="G517" s="74">
        <v>40171810</v>
      </c>
      <c r="H517" s="74">
        <v>40171810</v>
      </c>
      <c r="I517" s="74" t="s">
        <v>2829</v>
      </c>
      <c r="J517" s="74" t="s">
        <v>2832</v>
      </c>
      <c r="K517" s="74">
        <v>1306380</v>
      </c>
      <c r="L517" s="74">
        <v>0</v>
      </c>
      <c r="M517" s="74">
        <v>41478190</v>
      </c>
      <c r="N517" s="74">
        <v>41478190</v>
      </c>
      <c r="O517" s="74">
        <v>40171810</v>
      </c>
      <c r="P517" s="74">
        <v>41478190</v>
      </c>
      <c r="Q517" s="74">
        <v>40171810</v>
      </c>
      <c r="R517" s="74">
        <v>41478190</v>
      </c>
      <c r="S517" s="74">
        <v>40171810</v>
      </c>
    </row>
    <row r="518" spans="1:19" x14ac:dyDescent="0.35">
      <c r="A518" s="74" t="s">
        <v>524</v>
      </c>
      <c r="B518" s="74">
        <v>82</v>
      </c>
      <c r="C518" s="74" t="s">
        <v>1645</v>
      </c>
      <c r="D518" s="74">
        <v>163904</v>
      </c>
      <c r="E518" s="74" t="s">
        <v>2262</v>
      </c>
      <c r="F518" s="74">
        <v>12003237</v>
      </c>
      <c r="G518" s="74">
        <v>12003237</v>
      </c>
      <c r="H518" s="74">
        <v>12003237</v>
      </c>
      <c r="I518" s="74" t="s">
        <v>2829</v>
      </c>
      <c r="J518" s="74" t="s">
        <v>2832</v>
      </c>
      <c r="K518" s="74">
        <v>80000</v>
      </c>
      <c r="L518" s="74">
        <v>0</v>
      </c>
      <c r="M518" s="74">
        <v>12083237</v>
      </c>
      <c r="N518" s="74">
        <v>12083237</v>
      </c>
      <c r="O518" s="74">
        <v>12003237</v>
      </c>
      <c r="P518" s="74">
        <v>12083237</v>
      </c>
      <c r="Q518" s="74">
        <v>12003237</v>
      </c>
      <c r="R518" s="74">
        <v>12083237</v>
      </c>
      <c r="S518" s="74">
        <v>12003237</v>
      </c>
    </row>
    <row r="519" spans="1:19" x14ac:dyDescent="0.35">
      <c r="A519" s="74" t="s">
        <v>525</v>
      </c>
      <c r="B519" s="74">
        <v>83</v>
      </c>
      <c r="C519" s="74" t="s">
        <v>1646</v>
      </c>
      <c r="D519" s="74">
        <v>83901</v>
      </c>
      <c r="E519" s="74" t="s">
        <v>2263</v>
      </c>
      <c r="F519" s="74">
        <v>150347673</v>
      </c>
      <c r="G519" s="74">
        <v>152648204</v>
      </c>
      <c r="H519" s="74">
        <v>150347673</v>
      </c>
      <c r="I519" s="74" t="s">
        <v>2829</v>
      </c>
      <c r="J519" s="74" t="s">
        <v>2833</v>
      </c>
      <c r="K519" s="74">
        <v>3899233</v>
      </c>
      <c r="L519" s="74">
        <v>0</v>
      </c>
      <c r="M519" s="74">
        <v>154246906</v>
      </c>
      <c r="N519" s="74">
        <v>154246906</v>
      </c>
      <c r="O519" s="74">
        <v>150347673</v>
      </c>
      <c r="P519" s="74">
        <v>154246906</v>
      </c>
      <c r="Q519" s="74">
        <v>150347673</v>
      </c>
      <c r="R519" s="74">
        <v>154246906</v>
      </c>
      <c r="S519" s="74">
        <v>150347673</v>
      </c>
    </row>
    <row r="520" spans="1:19" x14ac:dyDescent="0.35">
      <c r="A520" s="74" t="s">
        <v>526</v>
      </c>
      <c r="B520" s="74">
        <v>83</v>
      </c>
      <c r="C520" s="74" t="s">
        <v>1646</v>
      </c>
      <c r="D520" s="74">
        <v>83902</v>
      </c>
      <c r="E520" s="74" t="s">
        <v>2264</v>
      </c>
      <c r="F520" s="74">
        <v>180943702</v>
      </c>
      <c r="G520" s="74">
        <v>180943702</v>
      </c>
      <c r="H520" s="74">
        <v>180943702</v>
      </c>
      <c r="I520" s="74" t="s">
        <v>2829</v>
      </c>
      <c r="J520" s="74" t="s">
        <v>2832</v>
      </c>
      <c r="K520" s="74">
        <v>793377</v>
      </c>
      <c r="L520" s="74">
        <v>619530</v>
      </c>
      <c r="M520" s="74">
        <v>181737079</v>
      </c>
      <c r="N520" s="74">
        <v>181117549</v>
      </c>
      <c r="O520" s="74">
        <v>180324172</v>
      </c>
      <c r="P520" s="74">
        <v>181737079</v>
      </c>
      <c r="Q520" s="74">
        <v>180943702</v>
      </c>
      <c r="R520" s="74">
        <v>181117549</v>
      </c>
      <c r="S520" s="74">
        <v>180324172</v>
      </c>
    </row>
    <row r="521" spans="1:19" x14ac:dyDescent="0.35">
      <c r="A521" s="74" t="s">
        <v>527</v>
      </c>
      <c r="B521" s="74">
        <v>83</v>
      </c>
      <c r="C521" s="74" t="s">
        <v>1646</v>
      </c>
      <c r="D521" s="74">
        <v>83903</v>
      </c>
      <c r="E521" s="74" t="s">
        <v>2265</v>
      </c>
      <c r="F521" s="74">
        <v>2542321186</v>
      </c>
      <c r="G521" s="74">
        <v>2542321186</v>
      </c>
      <c r="H521" s="74">
        <v>2542321186</v>
      </c>
      <c r="I521" s="74" t="s">
        <v>2829</v>
      </c>
      <c r="J521" s="74" t="s">
        <v>2832</v>
      </c>
      <c r="K521" s="74">
        <v>25473355</v>
      </c>
      <c r="L521" s="74">
        <v>0</v>
      </c>
      <c r="M521" s="74">
        <v>2567794541</v>
      </c>
      <c r="N521" s="74">
        <v>2567794541</v>
      </c>
      <c r="O521" s="74">
        <v>2542321186</v>
      </c>
      <c r="P521" s="74">
        <v>2567794541</v>
      </c>
      <c r="Q521" s="74">
        <v>2542321186</v>
      </c>
      <c r="R521" s="74">
        <v>2567794541</v>
      </c>
      <c r="S521" s="74">
        <v>2542321186</v>
      </c>
    </row>
    <row r="522" spans="1:19" x14ac:dyDescent="0.35">
      <c r="A522" s="74" t="s">
        <v>528</v>
      </c>
      <c r="B522" s="74">
        <v>83</v>
      </c>
      <c r="C522" s="74" t="s">
        <v>1646</v>
      </c>
      <c r="D522" s="74">
        <v>223904</v>
      </c>
      <c r="E522" s="74" t="s">
        <v>2266</v>
      </c>
      <c r="F522" s="74">
        <v>515416</v>
      </c>
      <c r="G522" s="74">
        <v>515416</v>
      </c>
      <c r="H522" s="74">
        <v>515416</v>
      </c>
      <c r="I522" s="74" t="s">
        <v>2829</v>
      </c>
      <c r="J522" s="74" t="s">
        <v>2832</v>
      </c>
      <c r="K522" s="74">
        <v>0</v>
      </c>
      <c r="L522" s="74">
        <v>0</v>
      </c>
      <c r="M522" s="74">
        <v>515416</v>
      </c>
      <c r="N522" s="74">
        <v>515416</v>
      </c>
      <c r="O522" s="74">
        <v>515416</v>
      </c>
      <c r="P522" s="74">
        <v>515416</v>
      </c>
      <c r="Q522" s="74">
        <v>515416</v>
      </c>
      <c r="R522" s="74">
        <v>515416</v>
      </c>
      <c r="S522" s="74">
        <v>515416</v>
      </c>
    </row>
    <row r="523" spans="1:19" x14ac:dyDescent="0.35">
      <c r="A523" s="74" t="s">
        <v>529</v>
      </c>
      <c r="B523" s="74">
        <v>84</v>
      </c>
      <c r="C523" s="74" t="s">
        <v>1647</v>
      </c>
      <c r="D523" s="74">
        <v>84901</v>
      </c>
      <c r="E523" s="74" t="s">
        <v>2267</v>
      </c>
      <c r="F523" s="74">
        <v>3412946960</v>
      </c>
      <c r="G523" s="74">
        <v>3412946960</v>
      </c>
      <c r="H523" s="74">
        <v>3412946960</v>
      </c>
      <c r="I523" s="74" t="s">
        <v>2829</v>
      </c>
      <c r="J523" s="74" t="s">
        <v>2832</v>
      </c>
      <c r="K523" s="74">
        <v>112084625</v>
      </c>
      <c r="L523" s="74">
        <v>0</v>
      </c>
      <c r="M523" s="74">
        <v>3525031585</v>
      </c>
      <c r="N523" s="74">
        <v>3525031585</v>
      </c>
      <c r="O523" s="74">
        <v>3412946960</v>
      </c>
      <c r="P523" s="74">
        <v>3525031585</v>
      </c>
      <c r="Q523" s="74">
        <v>3412946960</v>
      </c>
      <c r="R523" s="74">
        <v>3525031585</v>
      </c>
      <c r="S523" s="74">
        <v>3412946960</v>
      </c>
    </row>
    <row r="524" spans="1:19" x14ac:dyDescent="0.35">
      <c r="A524" s="74" t="s">
        <v>530</v>
      </c>
      <c r="B524" s="74">
        <v>84</v>
      </c>
      <c r="C524" s="74" t="s">
        <v>1647</v>
      </c>
      <c r="D524" s="74">
        <v>84902</v>
      </c>
      <c r="E524" s="74" t="s">
        <v>2268</v>
      </c>
      <c r="F524" s="74">
        <v>7027202651</v>
      </c>
      <c r="G524" s="74">
        <v>7333516798</v>
      </c>
      <c r="H524" s="74">
        <v>7027202651</v>
      </c>
      <c r="I524" s="74" t="s">
        <v>2829</v>
      </c>
      <c r="J524" s="74" t="s">
        <v>2833</v>
      </c>
      <c r="K524" s="74">
        <v>101270677</v>
      </c>
      <c r="L524" s="74">
        <v>182219134</v>
      </c>
      <c r="M524" s="74">
        <v>7128473328</v>
      </c>
      <c r="N524" s="74">
        <v>6946254194</v>
      </c>
      <c r="O524" s="74">
        <v>6844983517</v>
      </c>
      <c r="P524" s="74">
        <v>7128473328</v>
      </c>
      <c r="Q524" s="74">
        <v>7027202651</v>
      </c>
      <c r="R524" s="74">
        <v>6946254194</v>
      </c>
      <c r="S524" s="74">
        <v>6844983517</v>
      </c>
    </row>
    <row r="525" spans="1:19" x14ac:dyDescent="0.35">
      <c r="A525" s="74" t="s">
        <v>531</v>
      </c>
      <c r="B525" s="74">
        <v>84</v>
      </c>
      <c r="C525" s="74" t="s">
        <v>1647</v>
      </c>
      <c r="D525" s="74">
        <v>84903</v>
      </c>
      <c r="E525" s="74" t="s">
        <v>2269</v>
      </c>
      <c r="F525" s="74">
        <v>96226426</v>
      </c>
      <c r="G525" s="74">
        <v>96226426</v>
      </c>
      <c r="H525" s="74">
        <v>96226426</v>
      </c>
      <c r="I525" s="74" t="s">
        <v>2829</v>
      </c>
      <c r="J525" s="74" t="s">
        <v>2832</v>
      </c>
      <c r="K525" s="74">
        <v>1188811</v>
      </c>
      <c r="L525" s="74">
        <v>366690</v>
      </c>
      <c r="M525" s="74">
        <v>97415237</v>
      </c>
      <c r="N525" s="74">
        <v>97048547</v>
      </c>
      <c r="O525" s="74">
        <v>95859736</v>
      </c>
      <c r="P525" s="74">
        <v>97415237</v>
      </c>
      <c r="Q525" s="74">
        <v>96226426</v>
      </c>
      <c r="R525" s="74">
        <v>97048547</v>
      </c>
      <c r="S525" s="74">
        <v>95859736</v>
      </c>
    </row>
    <row r="526" spans="1:19" x14ac:dyDescent="0.35">
      <c r="A526" s="74" t="s">
        <v>532</v>
      </c>
      <c r="B526" s="74">
        <v>84</v>
      </c>
      <c r="C526" s="74" t="s">
        <v>1647</v>
      </c>
      <c r="D526" s="74">
        <v>84906</v>
      </c>
      <c r="E526" s="74" t="s">
        <v>2270</v>
      </c>
      <c r="F526" s="74">
        <v>4952255025</v>
      </c>
      <c r="G526" s="74">
        <v>4952255025</v>
      </c>
      <c r="H526" s="74">
        <v>4952255025</v>
      </c>
      <c r="I526" s="74" t="s">
        <v>2829</v>
      </c>
      <c r="J526" s="74" t="s">
        <v>2832</v>
      </c>
      <c r="K526" s="74">
        <v>115539311</v>
      </c>
      <c r="L526" s="74">
        <v>119786393</v>
      </c>
      <c r="M526" s="74">
        <v>5067794336</v>
      </c>
      <c r="N526" s="74">
        <v>4948007943</v>
      </c>
      <c r="O526" s="74">
        <v>4832468632</v>
      </c>
      <c r="P526" s="74">
        <v>5067794336</v>
      </c>
      <c r="Q526" s="74">
        <v>4952255025</v>
      </c>
      <c r="R526" s="74">
        <v>4948007943</v>
      </c>
      <c r="S526" s="74">
        <v>4832468632</v>
      </c>
    </row>
    <row r="527" spans="1:19" x14ac:dyDescent="0.35">
      <c r="A527" s="74" t="s">
        <v>533</v>
      </c>
      <c r="B527" s="74">
        <v>84</v>
      </c>
      <c r="C527" s="74" t="s">
        <v>1647</v>
      </c>
      <c r="D527" s="74">
        <v>84908</v>
      </c>
      <c r="E527" s="74" t="s">
        <v>2271</v>
      </c>
      <c r="F527" s="74">
        <v>616316169</v>
      </c>
      <c r="G527" s="74">
        <v>616316169</v>
      </c>
      <c r="H527" s="74">
        <v>616316169</v>
      </c>
      <c r="I527" s="74" t="s">
        <v>2829</v>
      </c>
      <c r="J527" s="74" t="s">
        <v>2832</v>
      </c>
      <c r="K527" s="74">
        <v>20720316</v>
      </c>
      <c r="L527" s="74">
        <v>0</v>
      </c>
      <c r="M527" s="74">
        <v>637036485</v>
      </c>
      <c r="N527" s="74">
        <v>637036485</v>
      </c>
      <c r="O527" s="74">
        <v>616316169</v>
      </c>
      <c r="P527" s="74">
        <v>637036485</v>
      </c>
      <c r="Q527" s="74">
        <v>616316169</v>
      </c>
      <c r="R527" s="74">
        <v>637036485</v>
      </c>
      <c r="S527" s="74">
        <v>616316169</v>
      </c>
    </row>
    <row r="528" spans="1:19" x14ac:dyDescent="0.35">
      <c r="A528" s="74" t="s">
        <v>534</v>
      </c>
      <c r="B528" s="74">
        <v>84</v>
      </c>
      <c r="C528" s="74" t="s">
        <v>1647</v>
      </c>
      <c r="D528" s="74">
        <v>84909</v>
      </c>
      <c r="E528" s="74" t="s">
        <v>2272</v>
      </c>
      <c r="F528" s="74">
        <v>1295174084</v>
      </c>
      <c r="G528" s="74">
        <v>1295174084</v>
      </c>
      <c r="H528" s="74">
        <v>1295174084</v>
      </c>
      <c r="I528" s="74" t="s">
        <v>2829</v>
      </c>
      <c r="J528" s="74" t="s">
        <v>2832</v>
      </c>
      <c r="K528" s="74">
        <v>67672803</v>
      </c>
      <c r="L528" s="74">
        <v>0</v>
      </c>
      <c r="M528" s="74">
        <v>1362846887</v>
      </c>
      <c r="N528" s="74">
        <v>1362846887</v>
      </c>
      <c r="O528" s="74">
        <v>1295174084</v>
      </c>
      <c r="P528" s="74">
        <v>1362846887</v>
      </c>
      <c r="Q528" s="74">
        <v>1295174084</v>
      </c>
      <c r="R528" s="74">
        <v>1362846887</v>
      </c>
      <c r="S528" s="74">
        <v>1295174084</v>
      </c>
    </row>
    <row r="529" spans="1:19" x14ac:dyDescent="0.35">
      <c r="A529" s="74" t="s">
        <v>535</v>
      </c>
      <c r="B529" s="74">
        <v>84</v>
      </c>
      <c r="C529" s="74" t="s">
        <v>1647</v>
      </c>
      <c r="D529" s="74">
        <v>84910</v>
      </c>
      <c r="E529" s="74" t="s">
        <v>2273</v>
      </c>
      <c r="F529" s="74">
        <v>6693256067</v>
      </c>
      <c r="G529" s="74">
        <v>6693256067</v>
      </c>
      <c r="H529" s="74">
        <v>6693256067</v>
      </c>
      <c r="I529" s="74" t="s">
        <v>2829</v>
      </c>
      <c r="J529" s="74" t="s">
        <v>2832</v>
      </c>
      <c r="K529" s="74">
        <v>221201602</v>
      </c>
      <c r="L529" s="74">
        <v>129407363</v>
      </c>
      <c r="M529" s="74">
        <v>6914457669</v>
      </c>
      <c r="N529" s="74">
        <v>6785050306</v>
      </c>
      <c r="O529" s="74">
        <v>6563848704</v>
      </c>
      <c r="P529" s="74">
        <v>6914457669</v>
      </c>
      <c r="Q529" s="74">
        <v>6693256067</v>
      </c>
      <c r="R529" s="74">
        <v>6785050306</v>
      </c>
      <c r="S529" s="74">
        <v>6563848704</v>
      </c>
    </row>
    <row r="530" spans="1:19" x14ac:dyDescent="0.35">
      <c r="A530" s="74" t="s">
        <v>536</v>
      </c>
      <c r="B530" s="74">
        <v>84</v>
      </c>
      <c r="C530" s="74" t="s">
        <v>1647</v>
      </c>
      <c r="D530" s="74">
        <v>84911</v>
      </c>
      <c r="E530" s="74" t="s">
        <v>1951</v>
      </c>
      <c r="F530" s="74">
        <v>2742265088</v>
      </c>
      <c r="G530" s="74">
        <v>2742265088</v>
      </c>
      <c r="H530" s="74">
        <v>2742265088</v>
      </c>
      <c r="I530" s="74" t="s">
        <v>2829</v>
      </c>
      <c r="J530" s="74" t="s">
        <v>2832</v>
      </c>
      <c r="K530" s="74">
        <v>79695899</v>
      </c>
      <c r="L530" s="74">
        <v>0</v>
      </c>
      <c r="M530" s="74">
        <v>2821960987</v>
      </c>
      <c r="N530" s="74">
        <v>2821960987</v>
      </c>
      <c r="O530" s="74">
        <v>2742265088</v>
      </c>
      <c r="P530" s="74">
        <v>2821960987</v>
      </c>
      <c r="Q530" s="74">
        <v>2742265088</v>
      </c>
      <c r="R530" s="74">
        <v>2821960987</v>
      </c>
      <c r="S530" s="74">
        <v>2742265088</v>
      </c>
    </row>
    <row r="531" spans="1:19" x14ac:dyDescent="0.35">
      <c r="A531" s="74" t="s">
        <v>537</v>
      </c>
      <c r="B531" s="74">
        <v>85</v>
      </c>
      <c r="C531" s="74" t="s">
        <v>1648</v>
      </c>
      <c r="D531" s="74">
        <v>54901</v>
      </c>
      <c r="E531" s="74" t="s">
        <v>2112</v>
      </c>
      <c r="F531" s="74">
        <v>2731913</v>
      </c>
      <c r="G531" s="74">
        <v>2731913</v>
      </c>
      <c r="H531" s="74">
        <v>2731913</v>
      </c>
      <c r="I531" s="74" t="s">
        <v>2829</v>
      </c>
      <c r="J531" s="74" t="s">
        <v>2833</v>
      </c>
      <c r="K531" s="74">
        <v>0</v>
      </c>
      <c r="L531" s="74">
        <v>0</v>
      </c>
      <c r="M531" s="74">
        <v>2731913</v>
      </c>
      <c r="N531" s="74">
        <v>2731913</v>
      </c>
      <c r="O531" s="74">
        <v>2731913</v>
      </c>
      <c r="P531" s="74">
        <v>2731913</v>
      </c>
      <c r="Q531" s="74">
        <v>2731913</v>
      </c>
      <c r="R531" s="74">
        <v>2731913</v>
      </c>
      <c r="S531" s="74">
        <v>2731913</v>
      </c>
    </row>
    <row r="532" spans="1:19" x14ac:dyDescent="0.35">
      <c r="A532" s="74" t="s">
        <v>538</v>
      </c>
      <c r="B532" s="74">
        <v>85</v>
      </c>
      <c r="C532" s="74" t="s">
        <v>1648</v>
      </c>
      <c r="D532" s="74">
        <v>85902</v>
      </c>
      <c r="E532" s="74" t="s">
        <v>2274</v>
      </c>
      <c r="F532" s="74">
        <v>335979038</v>
      </c>
      <c r="G532" s="74">
        <v>339351909</v>
      </c>
      <c r="H532" s="74">
        <v>335979038</v>
      </c>
      <c r="I532" s="74" t="s">
        <v>2829</v>
      </c>
      <c r="J532" s="74" t="s">
        <v>2834</v>
      </c>
      <c r="K532" s="74">
        <v>7122315</v>
      </c>
      <c r="L532" s="74">
        <v>0</v>
      </c>
      <c r="M532" s="74">
        <v>343101353</v>
      </c>
      <c r="N532" s="74">
        <v>343101353</v>
      </c>
      <c r="O532" s="74">
        <v>335979038</v>
      </c>
      <c r="P532" s="74">
        <v>343101353</v>
      </c>
      <c r="Q532" s="74">
        <v>335979038</v>
      </c>
      <c r="R532" s="74">
        <v>343101353</v>
      </c>
      <c r="S532" s="74">
        <v>335979038</v>
      </c>
    </row>
    <row r="533" spans="1:19" x14ac:dyDescent="0.35">
      <c r="A533" s="74" t="s">
        <v>539</v>
      </c>
      <c r="B533" s="74">
        <v>85</v>
      </c>
      <c r="C533" s="74" t="s">
        <v>1648</v>
      </c>
      <c r="D533" s="74">
        <v>85903</v>
      </c>
      <c r="E533" s="74" t="s">
        <v>2275</v>
      </c>
      <c r="F533" s="74">
        <v>30494798</v>
      </c>
      <c r="G533" s="74">
        <v>31137424</v>
      </c>
      <c r="H533" s="74">
        <v>30494798</v>
      </c>
      <c r="I533" s="74" t="s">
        <v>2829</v>
      </c>
      <c r="J533" s="74" t="s">
        <v>2833</v>
      </c>
      <c r="K533" s="74">
        <v>318415</v>
      </c>
      <c r="L533" s="74">
        <v>0</v>
      </c>
      <c r="M533" s="74">
        <v>30813213</v>
      </c>
      <c r="N533" s="74">
        <v>30813213</v>
      </c>
      <c r="O533" s="74">
        <v>30494798</v>
      </c>
      <c r="P533" s="74">
        <v>30813213</v>
      </c>
      <c r="Q533" s="74">
        <v>30494798</v>
      </c>
      <c r="R533" s="74">
        <v>30813213</v>
      </c>
      <c r="S533" s="74">
        <v>30494798</v>
      </c>
    </row>
    <row r="534" spans="1:19" x14ac:dyDescent="0.35">
      <c r="A534" s="74" t="s">
        <v>540</v>
      </c>
      <c r="B534" s="74">
        <v>86</v>
      </c>
      <c r="C534" s="74" t="s">
        <v>1649</v>
      </c>
      <c r="D534" s="74">
        <v>86024</v>
      </c>
      <c r="E534" s="74" t="s">
        <v>2276</v>
      </c>
      <c r="F534" s="74">
        <v>36503639</v>
      </c>
      <c r="G534" s="74">
        <v>36503639</v>
      </c>
      <c r="H534" s="74">
        <v>36503639</v>
      </c>
      <c r="I534" s="74" t="s">
        <v>2829</v>
      </c>
      <c r="J534" s="74" t="s">
        <v>2832</v>
      </c>
      <c r="K534" s="74">
        <v>817500</v>
      </c>
      <c r="L534" s="74">
        <v>0</v>
      </c>
      <c r="M534" s="74">
        <v>37321139</v>
      </c>
      <c r="N534" s="74">
        <v>37321139</v>
      </c>
      <c r="O534" s="74">
        <v>36503639</v>
      </c>
      <c r="P534" s="74">
        <v>37321139</v>
      </c>
      <c r="Q534" s="74">
        <v>36503639</v>
      </c>
      <c r="R534" s="74">
        <v>37321139</v>
      </c>
      <c r="S534" s="74">
        <v>36503639</v>
      </c>
    </row>
    <row r="535" spans="1:19" x14ac:dyDescent="0.35">
      <c r="A535" s="74" t="s">
        <v>541</v>
      </c>
      <c r="B535" s="74">
        <v>86</v>
      </c>
      <c r="C535" s="74" t="s">
        <v>1649</v>
      </c>
      <c r="D535" s="74">
        <v>86901</v>
      </c>
      <c r="E535" s="74" t="s">
        <v>1916</v>
      </c>
      <c r="F535" s="74">
        <v>2954434095</v>
      </c>
      <c r="G535" s="74">
        <v>2954434095</v>
      </c>
      <c r="H535" s="74">
        <v>2954434095</v>
      </c>
      <c r="I535" s="74" t="s">
        <v>2829</v>
      </c>
      <c r="J535" s="74" t="s">
        <v>2832</v>
      </c>
      <c r="K535" s="74">
        <v>59839552</v>
      </c>
      <c r="L535" s="74">
        <v>0</v>
      </c>
      <c r="M535" s="74">
        <v>3014273647</v>
      </c>
      <c r="N535" s="74">
        <v>3014273647</v>
      </c>
      <c r="O535" s="74">
        <v>2954434095</v>
      </c>
      <c r="P535" s="74">
        <v>3014273647</v>
      </c>
      <c r="Q535" s="74">
        <v>2954434095</v>
      </c>
      <c r="R535" s="74">
        <v>3014273647</v>
      </c>
      <c r="S535" s="74">
        <v>2954434095</v>
      </c>
    </row>
    <row r="536" spans="1:19" x14ac:dyDescent="0.35">
      <c r="A536" s="74" t="s">
        <v>542</v>
      </c>
      <c r="B536" s="74">
        <v>86</v>
      </c>
      <c r="C536" s="74" t="s">
        <v>1649</v>
      </c>
      <c r="D536" s="74">
        <v>86902</v>
      </c>
      <c r="E536" s="74" t="s">
        <v>2277</v>
      </c>
      <c r="F536" s="74">
        <v>310250823</v>
      </c>
      <c r="G536" s="74">
        <v>310250823</v>
      </c>
      <c r="H536" s="74">
        <v>310250823</v>
      </c>
      <c r="I536" s="74" t="s">
        <v>2829</v>
      </c>
      <c r="J536" s="74" t="s">
        <v>2832</v>
      </c>
      <c r="K536" s="74">
        <v>8888563</v>
      </c>
      <c r="L536" s="74">
        <v>0</v>
      </c>
      <c r="M536" s="74">
        <v>319139386</v>
      </c>
      <c r="N536" s="74">
        <v>319139386</v>
      </c>
      <c r="O536" s="74">
        <v>310250823</v>
      </c>
      <c r="P536" s="74">
        <v>319139386</v>
      </c>
      <c r="Q536" s="74">
        <v>310250823</v>
      </c>
      <c r="R536" s="74">
        <v>319139386</v>
      </c>
      <c r="S536" s="74">
        <v>310250823</v>
      </c>
    </row>
    <row r="537" spans="1:19" x14ac:dyDescent="0.35">
      <c r="A537" s="74" t="s">
        <v>543</v>
      </c>
      <c r="B537" s="74">
        <v>87</v>
      </c>
      <c r="C537" s="74" t="s">
        <v>1650</v>
      </c>
      <c r="D537" s="74">
        <v>87901</v>
      </c>
      <c r="E537" s="74" t="s">
        <v>2278</v>
      </c>
      <c r="F537" s="74">
        <v>2331547159</v>
      </c>
      <c r="G537" s="74">
        <v>2308991444</v>
      </c>
      <c r="H537" s="74">
        <v>2331547159</v>
      </c>
      <c r="I537" s="74" t="s">
        <v>2829</v>
      </c>
      <c r="J537" s="74" t="s">
        <v>2833</v>
      </c>
      <c r="K537" s="74">
        <v>2150567</v>
      </c>
      <c r="L537" s="74">
        <v>2343643</v>
      </c>
      <c r="M537" s="74">
        <v>2333697726</v>
      </c>
      <c r="N537" s="74">
        <v>2331354083</v>
      </c>
      <c r="O537" s="74">
        <v>2329203516</v>
      </c>
      <c r="P537" s="74">
        <v>2786735886</v>
      </c>
      <c r="Q537" s="74">
        <v>2784585319</v>
      </c>
      <c r="R537" s="74">
        <v>2784392243</v>
      </c>
      <c r="S537" s="74">
        <v>2782241676</v>
      </c>
    </row>
    <row r="538" spans="1:19" x14ac:dyDescent="0.35">
      <c r="A538" s="74" t="s">
        <v>544</v>
      </c>
      <c r="B538" s="74">
        <v>88</v>
      </c>
      <c r="C538" s="74" t="s">
        <v>1651</v>
      </c>
      <c r="D538" s="74">
        <v>88902</v>
      </c>
      <c r="E538" s="74" t="s">
        <v>2279</v>
      </c>
      <c r="F538" s="74">
        <v>839396471</v>
      </c>
      <c r="G538" s="74">
        <v>889592298</v>
      </c>
      <c r="H538" s="74">
        <v>839396471</v>
      </c>
      <c r="I538" s="74" t="s">
        <v>2829</v>
      </c>
      <c r="J538" s="74" t="s">
        <v>2834</v>
      </c>
      <c r="K538" s="74">
        <v>17892924</v>
      </c>
      <c r="L538" s="74">
        <v>20871033</v>
      </c>
      <c r="M538" s="74">
        <v>857289395</v>
      </c>
      <c r="N538" s="74">
        <v>836418362</v>
      </c>
      <c r="O538" s="74">
        <v>818525438</v>
      </c>
      <c r="P538" s="74">
        <v>992713715</v>
      </c>
      <c r="Q538" s="74">
        <v>974820791</v>
      </c>
      <c r="R538" s="74">
        <v>971842682</v>
      </c>
      <c r="S538" s="74">
        <v>953949758</v>
      </c>
    </row>
    <row r="539" spans="1:19" x14ac:dyDescent="0.35">
      <c r="A539" s="74" t="s">
        <v>545</v>
      </c>
      <c r="B539" s="74">
        <v>89</v>
      </c>
      <c r="C539" s="74" t="s">
        <v>1652</v>
      </c>
      <c r="D539" s="74">
        <v>62901</v>
      </c>
      <c r="E539" s="74" t="s">
        <v>2159</v>
      </c>
      <c r="F539" s="74">
        <v>140165944</v>
      </c>
      <c r="G539" s="74">
        <v>135825152</v>
      </c>
      <c r="H539" s="74">
        <v>140165944</v>
      </c>
      <c r="I539" s="74" t="s">
        <v>2829</v>
      </c>
      <c r="J539" s="74" t="s">
        <v>2833</v>
      </c>
      <c r="K539" s="74">
        <v>70000</v>
      </c>
      <c r="L539" s="74">
        <v>0</v>
      </c>
      <c r="M539" s="74">
        <v>140235944</v>
      </c>
      <c r="N539" s="74">
        <v>140235944</v>
      </c>
      <c r="O539" s="74">
        <v>140165944</v>
      </c>
      <c r="P539" s="74">
        <v>140235944</v>
      </c>
      <c r="Q539" s="74">
        <v>140165944</v>
      </c>
      <c r="R539" s="74">
        <v>140235944</v>
      </c>
      <c r="S539" s="74">
        <v>140165944</v>
      </c>
    </row>
    <row r="540" spans="1:19" x14ac:dyDescent="0.35">
      <c r="A540" s="74" t="s">
        <v>546</v>
      </c>
      <c r="B540" s="74">
        <v>89</v>
      </c>
      <c r="C540" s="74" t="s">
        <v>1652</v>
      </c>
      <c r="D540" s="74">
        <v>62903</v>
      </c>
      <c r="E540" s="74" t="s">
        <v>2161</v>
      </c>
      <c r="F540" s="74">
        <v>82986872</v>
      </c>
      <c r="G540" s="74">
        <v>83005131</v>
      </c>
      <c r="H540" s="74">
        <v>82986872</v>
      </c>
      <c r="I540" s="74" t="s">
        <v>2829</v>
      </c>
      <c r="J540" s="74" t="s">
        <v>2833</v>
      </c>
      <c r="K540" s="74">
        <v>110000</v>
      </c>
      <c r="L540" s="74">
        <v>0</v>
      </c>
      <c r="M540" s="74">
        <v>83096872</v>
      </c>
      <c r="N540" s="74">
        <v>83096872</v>
      </c>
      <c r="O540" s="74">
        <v>82986872</v>
      </c>
      <c r="P540" s="74">
        <v>83096872</v>
      </c>
      <c r="Q540" s="74">
        <v>82986872</v>
      </c>
      <c r="R540" s="74">
        <v>83096872</v>
      </c>
      <c r="S540" s="74">
        <v>82986872</v>
      </c>
    </row>
    <row r="541" spans="1:19" x14ac:dyDescent="0.35">
      <c r="A541" s="74" t="s">
        <v>547</v>
      </c>
      <c r="B541" s="74">
        <v>89</v>
      </c>
      <c r="C541" s="74" t="s">
        <v>1652</v>
      </c>
      <c r="D541" s="74">
        <v>89901</v>
      </c>
      <c r="E541" s="74" t="s">
        <v>1980</v>
      </c>
      <c r="F541" s="74">
        <v>1297255927</v>
      </c>
      <c r="G541" s="74">
        <v>1358700601</v>
      </c>
      <c r="H541" s="74">
        <v>1297255927</v>
      </c>
      <c r="I541" s="74" t="s">
        <v>2829</v>
      </c>
      <c r="J541" s="74" t="s">
        <v>2833</v>
      </c>
      <c r="K541" s="74">
        <v>20606820</v>
      </c>
      <c r="L541" s="74">
        <v>0</v>
      </c>
      <c r="M541" s="74">
        <v>1317862747</v>
      </c>
      <c r="N541" s="74">
        <v>1317862747</v>
      </c>
      <c r="O541" s="74">
        <v>1297255927</v>
      </c>
      <c r="P541" s="74">
        <v>1317862747</v>
      </c>
      <c r="Q541" s="74">
        <v>1297255927</v>
      </c>
      <c r="R541" s="74">
        <v>1317862747</v>
      </c>
      <c r="S541" s="74">
        <v>1297255927</v>
      </c>
    </row>
    <row r="542" spans="1:19" x14ac:dyDescent="0.35">
      <c r="A542" s="74" t="s">
        <v>548</v>
      </c>
      <c r="B542" s="74">
        <v>89</v>
      </c>
      <c r="C542" s="74" t="s">
        <v>1652</v>
      </c>
      <c r="D542" s="74">
        <v>89903</v>
      </c>
      <c r="E542" s="74" t="s">
        <v>2280</v>
      </c>
      <c r="F542" s="74">
        <v>614920047</v>
      </c>
      <c r="G542" s="74">
        <v>607866079</v>
      </c>
      <c r="H542" s="74">
        <v>614920047</v>
      </c>
      <c r="I542" s="74" t="s">
        <v>2829</v>
      </c>
      <c r="J542" s="74" t="s">
        <v>2833</v>
      </c>
      <c r="K542" s="74">
        <v>6648720</v>
      </c>
      <c r="L542" s="74">
        <v>5973080</v>
      </c>
      <c r="M542" s="74">
        <v>621568767</v>
      </c>
      <c r="N542" s="74">
        <v>615595687</v>
      </c>
      <c r="O542" s="74">
        <v>608946967</v>
      </c>
      <c r="P542" s="74">
        <v>621568767</v>
      </c>
      <c r="Q542" s="74">
        <v>614920047</v>
      </c>
      <c r="R542" s="74">
        <v>615595687</v>
      </c>
      <c r="S542" s="74">
        <v>608946967</v>
      </c>
    </row>
    <row r="543" spans="1:19" x14ac:dyDescent="0.35">
      <c r="A543" s="74" t="s">
        <v>549</v>
      </c>
      <c r="B543" s="74">
        <v>89</v>
      </c>
      <c r="C543" s="74" t="s">
        <v>1652</v>
      </c>
      <c r="D543" s="74">
        <v>89905</v>
      </c>
      <c r="E543" s="74" t="s">
        <v>1981</v>
      </c>
      <c r="F543" s="74">
        <v>165074293</v>
      </c>
      <c r="G543" s="74">
        <v>172112779</v>
      </c>
      <c r="H543" s="74">
        <v>165074293</v>
      </c>
      <c r="I543" s="74" t="s">
        <v>2829</v>
      </c>
      <c r="J543" s="74" t="s">
        <v>2833</v>
      </c>
      <c r="K543" s="74">
        <v>2287820</v>
      </c>
      <c r="L543" s="74">
        <v>0</v>
      </c>
      <c r="M543" s="74">
        <v>167362113</v>
      </c>
      <c r="N543" s="74">
        <v>167362113</v>
      </c>
      <c r="O543" s="74">
        <v>165074293</v>
      </c>
      <c r="P543" s="74">
        <v>167362113</v>
      </c>
      <c r="Q543" s="74">
        <v>165074293</v>
      </c>
      <c r="R543" s="74">
        <v>167362113</v>
      </c>
      <c r="S543" s="74">
        <v>165074293</v>
      </c>
    </row>
    <row r="544" spans="1:19" x14ac:dyDescent="0.35">
      <c r="A544" s="74" t="s">
        <v>550</v>
      </c>
      <c r="B544" s="74">
        <v>89</v>
      </c>
      <c r="C544" s="74" t="s">
        <v>1652</v>
      </c>
      <c r="D544" s="74">
        <v>143902</v>
      </c>
      <c r="E544" s="74" t="s">
        <v>2281</v>
      </c>
      <c r="F544" s="74">
        <v>74885915</v>
      </c>
      <c r="G544" s="74">
        <v>73092752</v>
      </c>
      <c r="H544" s="74">
        <v>74885915</v>
      </c>
      <c r="I544" s="74" t="s">
        <v>2829</v>
      </c>
      <c r="J544" s="74" t="s">
        <v>2833</v>
      </c>
      <c r="K544" s="74">
        <v>666850</v>
      </c>
      <c r="L544" s="74">
        <v>935660</v>
      </c>
      <c r="M544" s="74">
        <v>75552765</v>
      </c>
      <c r="N544" s="74">
        <v>74617105</v>
      </c>
      <c r="O544" s="74">
        <v>73950255</v>
      </c>
      <c r="P544" s="74">
        <v>75552765</v>
      </c>
      <c r="Q544" s="74">
        <v>74885915</v>
      </c>
      <c r="R544" s="74">
        <v>74617105</v>
      </c>
      <c r="S544" s="74">
        <v>73950255</v>
      </c>
    </row>
    <row r="545" spans="1:19" x14ac:dyDescent="0.35">
      <c r="A545" s="74" t="s">
        <v>551</v>
      </c>
      <c r="B545" s="74">
        <v>89</v>
      </c>
      <c r="C545" s="74" t="s">
        <v>1652</v>
      </c>
      <c r="D545" s="74">
        <v>143903</v>
      </c>
      <c r="E545" s="74" t="s">
        <v>2282</v>
      </c>
      <c r="F545" s="74">
        <v>123822603</v>
      </c>
      <c r="G545" s="74">
        <v>120088077</v>
      </c>
      <c r="H545" s="74">
        <v>123822603</v>
      </c>
      <c r="I545" s="74" t="s">
        <v>2829</v>
      </c>
      <c r="J545" s="74" t="s">
        <v>2833</v>
      </c>
      <c r="K545" s="74">
        <v>817650</v>
      </c>
      <c r="L545" s="74">
        <v>0</v>
      </c>
      <c r="M545" s="74">
        <v>124640253</v>
      </c>
      <c r="N545" s="74">
        <v>124640253</v>
      </c>
      <c r="O545" s="74">
        <v>123822603</v>
      </c>
      <c r="P545" s="74">
        <v>124640253</v>
      </c>
      <c r="Q545" s="74">
        <v>123822603</v>
      </c>
      <c r="R545" s="74">
        <v>124640253</v>
      </c>
      <c r="S545" s="74">
        <v>123822603</v>
      </c>
    </row>
    <row r="546" spans="1:19" x14ac:dyDescent="0.35">
      <c r="A546" s="74" t="s">
        <v>552</v>
      </c>
      <c r="B546" s="74">
        <v>90</v>
      </c>
      <c r="C546" s="74" t="s">
        <v>1653</v>
      </c>
      <c r="D546" s="74">
        <v>33901</v>
      </c>
      <c r="E546" s="74" t="s">
        <v>1847</v>
      </c>
      <c r="F546" s="74">
        <v>11975990</v>
      </c>
      <c r="G546" s="74">
        <v>11513795</v>
      </c>
      <c r="H546" s="74">
        <v>11975990</v>
      </c>
      <c r="I546" s="74" t="s">
        <v>2829</v>
      </c>
      <c r="J546" s="74" t="s">
        <v>2833</v>
      </c>
      <c r="K546" s="74">
        <v>110000</v>
      </c>
      <c r="L546" s="74">
        <v>0</v>
      </c>
      <c r="M546" s="74">
        <v>12085990</v>
      </c>
      <c r="N546" s="74">
        <v>12085990</v>
      </c>
      <c r="O546" s="74">
        <v>11975990</v>
      </c>
      <c r="P546" s="74">
        <v>12085990</v>
      </c>
      <c r="Q546" s="74">
        <v>11975990</v>
      </c>
      <c r="R546" s="74">
        <v>12085990</v>
      </c>
      <c r="S546" s="74">
        <v>11975990</v>
      </c>
    </row>
    <row r="547" spans="1:19" x14ac:dyDescent="0.35">
      <c r="A547" s="74" t="s">
        <v>553</v>
      </c>
      <c r="B547" s="74">
        <v>90</v>
      </c>
      <c r="C547" s="74" t="s">
        <v>1653</v>
      </c>
      <c r="D547" s="74">
        <v>33904</v>
      </c>
      <c r="E547" s="74" t="s">
        <v>2003</v>
      </c>
      <c r="F547" s="74">
        <v>17862776</v>
      </c>
      <c r="G547" s="74">
        <v>17862776</v>
      </c>
      <c r="H547" s="74">
        <v>17862776</v>
      </c>
      <c r="I547" s="74" t="s">
        <v>2829</v>
      </c>
      <c r="J547" s="74" t="s">
        <v>2833</v>
      </c>
      <c r="K547" s="74">
        <v>80000</v>
      </c>
      <c r="L547" s="74">
        <v>55895</v>
      </c>
      <c r="M547" s="74">
        <v>17942776</v>
      </c>
      <c r="N547" s="74">
        <v>17886881</v>
      </c>
      <c r="O547" s="74">
        <v>17806881</v>
      </c>
      <c r="P547" s="74">
        <v>17942776</v>
      </c>
      <c r="Q547" s="74">
        <v>17862776</v>
      </c>
      <c r="R547" s="74">
        <v>17886881</v>
      </c>
      <c r="S547" s="74">
        <v>17806881</v>
      </c>
    </row>
    <row r="548" spans="1:19" x14ac:dyDescent="0.35">
      <c r="A548" s="74" t="s">
        <v>554</v>
      </c>
      <c r="B548" s="74">
        <v>90</v>
      </c>
      <c r="C548" s="74" t="s">
        <v>1653</v>
      </c>
      <c r="D548" s="74">
        <v>90902</v>
      </c>
      <c r="E548" s="74" t="s">
        <v>2283</v>
      </c>
      <c r="F548" s="74">
        <v>92008862</v>
      </c>
      <c r="G548" s="74">
        <v>91733224</v>
      </c>
      <c r="H548" s="74">
        <v>92008862</v>
      </c>
      <c r="I548" s="74" t="s">
        <v>2829</v>
      </c>
      <c r="J548" s="74" t="s">
        <v>2833</v>
      </c>
      <c r="K548" s="74">
        <v>551290</v>
      </c>
      <c r="L548" s="74">
        <v>0</v>
      </c>
      <c r="M548" s="74">
        <v>92560152</v>
      </c>
      <c r="N548" s="74">
        <v>92560152</v>
      </c>
      <c r="O548" s="74">
        <v>92008862</v>
      </c>
      <c r="P548" s="74">
        <v>92560152</v>
      </c>
      <c r="Q548" s="74">
        <v>92008862</v>
      </c>
      <c r="R548" s="74">
        <v>92560152</v>
      </c>
      <c r="S548" s="74">
        <v>92008862</v>
      </c>
    </row>
    <row r="549" spans="1:19" x14ac:dyDescent="0.35">
      <c r="A549" s="74" t="s">
        <v>555</v>
      </c>
      <c r="B549" s="74">
        <v>90</v>
      </c>
      <c r="C549" s="74" t="s">
        <v>1653</v>
      </c>
      <c r="D549" s="74">
        <v>90903</v>
      </c>
      <c r="E549" s="74" t="s">
        <v>2073</v>
      </c>
      <c r="F549" s="74">
        <v>87423142</v>
      </c>
      <c r="G549" s="74">
        <v>85548888</v>
      </c>
      <c r="H549" s="74">
        <v>87423142</v>
      </c>
      <c r="I549" s="74" t="s">
        <v>2829</v>
      </c>
      <c r="J549" s="74" t="s">
        <v>2833</v>
      </c>
      <c r="K549" s="74">
        <v>1308300</v>
      </c>
      <c r="L549" s="74">
        <v>0</v>
      </c>
      <c r="M549" s="74">
        <v>88731442</v>
      </c>
      <c r="N549" s="74">
        <v>88731442</v>
      </c>
      <c r="O549" s="74">
        <v>87423142</v>
      </c>
      <c r="P549" s="74">
        <v>88731442</v>
      </c>
      <c r="Q549" s="74">
        <v>87423142</v>
      </c>
      <c r="R549" s="74">
        <v>88731442</v>
      </c>
      <c r="S549" s="74">
        <v>87423142</v>
      </c>
    </row>
    <row r="550" spans="1:19" x14ac:dyDescent="0.35">
      <c r="A550" s="74" t="s">
        <v>556</v>
      </c>
      <c r="B550" s="74">
        <v>90</v>
      </c>
      <c r="C550" s="74" t="s">
        <v>1653</v>
      </c>
      <c r="D550" s="74">
        <v>90904</v>
      </c>
      <c r="E550" s="74" t="s">
        <v>2284</v>
      </c>
      <c r="F550" s="74">
        <v>1046230213</v>
      </c>
      <c r="G550" s="74">
        <v>1079907674</v>
      </c>
      <c r="H550" s="74">
        <v>1046230213</v>
      </c>
      <c r="I550" s="74" t="s">
        <v>2829</v>
      </c>
      <c r="J550" s="74" t="s">
        <v>2833</v>
      </c>
      <c r="K550" s="74">
        <v>31718710</v>
      </c>
      <c r="L550" s="74">
        <v>0</v>
      </c>
      <c r="M550" s="74">
        <v>1077948923</v>
      </c>
      <c r="N550" s="74">
        <v>1077948923</v>
      </c>
      <c r="O550" s="74">
        <v>1046230213</v>
      </c>
      <c r="P550" s="74">
        <v>1077948923</v>
      </c>
      <c r="Q550" s="74">
        <v>1046230213</v>
      </c>
      <c r="R550" s="74">
        <v>1077948923</v>
      </c>
      <c r="S550" s="74">
        <v>1046230213</v>
      </c>
    </row>
    <row r="551" spans="1:19" x14ac:dyDescent="0.35">
      <c r="A551" s="74" t="s">
        <v>557</v>
      </c>
      <c r="B551" s="74">
        <v>90</v>
      </c>
      <c r="C551" s="74" t="s">
        <v>1653</v>
      </c>
      <c r="D551" s="74">
        <v>90905</v>
      </c>
      <c r="E551" s="74" t="s">
        <v>2285</v>
      </c>
      <c r="F551" s="74">
        <v>97110599</v>
      </c>
      <c r="G551" s="74">
        <v>98694653</v>
      </c>
      <c r="H551" s="74">
        <v>97110599</v>
      </c>
      <c r="I551" s="74" t="s">
        <v>2829</v>
      </c>
      <c r="J551" s="74" t="s">
        <v>2833</v>
      </c>
      <c r="K551" s="74">
        <v>264600</v>
      </c>
      <c r="L551" s="74">
        <v>0</v>
      </c>
      <c r="M551" s="74">
        <v>97375199</v>
      </c>
      <c r="N551" s="74">
        <v>97375199</v>
      </c>
      <c r="O551" s="74">
        <v>97110599</v>
      </c>
      <c r="P551" s="74">
        <v>97375199</v>
      </c>
      <c r="Q551" s="74">
        <v>97110599</v>
      </c>
      <c r="R551" s="74">
        <v>97375199</v>
      </c>
      <c r="S551" s="74">
        <v>97110599</v>
      </c>
    </row>
    <row r="552" spans="1:19" x14ac:dyDescent="0.35">
      <c r="A552" s="74" t="s">
        <v>558</v>
      </c>
      <c r="B552" s="74">
        <v>90</v>
      </c>
      <c r="C552" s="74" t="s">
        <v>1653</v>
      </c>
      <c r="D552" s="74">
        <v>197902</v>
      </c>
      <c r="E552" s="74" t="s">
        <v>2286</v>
      </c>
      <c r="F552" s="74">
        <v>9099704</v>
      </c>
      <c r="G552" s="74">
        <v>9099704</v>
      </c>
      <c r="H552" s="74">
        <v>9099704</v>
      </c>
      <c r="I552" s="74" t="s">
        <v>2829</v>
      </c>
      <c r="J552" s="74" t="s">
        <v>2833</v>
      </c>
      <c r="K552" s="74">
        <v>90000</v>
      </c>
      <c r="L552" s="74">
        <v>57625</v>
      </c>
      <c r="M552" s="74">
        <v>9189704</v>
      </c>
      <c r="N552" s="74">
        <v>9132079</v>
      </c>
      <c r="O552" s="74">
        <v>9042079</v>
      </c>
      <c r="P552" s="74">
        <v>9189704</v>
      </c>
      <c r="Q552" s="74">
        <v>9099704</v>
      </c>
      <c r="R552" s="74">
        <v>9132079</v>
      </c>
      <c r="S552" s="74">
        <v>9042079</v>
      </c>
    </row>
    <row r="553" spans="1:19" x14ac:dyDescent="0.35">
      <c r="A553" s="74" t="s">
        <v>559</v>
      </c>
      <c r="B553" s="74">
        <v>90</v>
      </c>
      <c r="C553" s="74" t="s">
        <v>1653</v>
      </c>
      <c r="D553" s="74">
        <v>242903</v>
      </c>
      <c r="E553" s="74" t="s">
        <v>2287</v>
      </c>
      <c r="F553" s="74">
        <v>1417740</v>
      </c>
      <c r="G553" s="74">
        <v>1417740</v>
      </c>
      <c r="H553" s="74">
        <v>1417740</v>
      </c>
      <c r="I553" s="74" t="s">
        <v>2829</v>
      </c>
      <c r="J553" s="74" t="s">
        <v>2833</v>
      </c>
      <c r="K553" s="74">
        <v>0</v>
      </c>
      <c r="L553" s="74">
        <v>0</v>
      </c>
      <c r="M553" s="74">
        <v>1417740</v>
      </c>
      <c r="N553" s="74">
        <v>1417740</v>
      </c>
      <c r="O553" s="74">
        <v>1417740</v>
      </c>
      <c r="P553" s="74">
        <v>1417740</v>
      </c>
      <c r="Q553" s="74">
        <v>1417740</v>
      </c>
      <c r="R553" s="74">
        <v>1417740</v>
      </c>
      <c r="S553" s="74">
        <v>1417740</v>
      </c>
    </row>
    <row r="554" spans="1:19" x14ac:dyDescent="0.35">
      <c r="A554" s="74" t="s">
        <v>560</v>
      </c>
      <c r="B554" s="74">
        <v>90</v>
      </c>
      <c r="C554" s="74" t="s">
        <v>1653</v>
      </c>
      <c r="D554" s="74">
        <v>242906</v>
      </c>
      <c r="E554" s="74" t="s">
        <v>2288</v>
      </c>
      <c r="F554" s="74">
        <v>2477807</v>
      </c>
      <c r="G554" s="74">
        <v>2477807</v>
      </c>
      <c r="H554" s="74">
        <v>2477807</v>
      </c>
      <c r="I554" s="74" t="s">
        <v>2829</v>
      </c>
      <c r="J554" s="74" t="s">
        <v>2833</v>
      </c>
      <c r="K554" s="74">
        <v>49520</v>
      </c>
      <c r="L554" s="74">
        <v>0</v>
      </c>
      <c r="M554" s="74">
        <v>2527327</v>
      </c>
      <c r="N554" s="74">
        <v>2527327</v>
      </c>
      <c r="O554" s="74">
        <v>2477807</v>
      </c>
      <c r="P554" s="74">
        <v>2527327</v>
      </c>
      <c r="Q554" s="74">
        <v>2477807</v>
      </c>
      <c r="R554" s="74">
        <v>2527327</v>
      </c>
      <c r="S554" s="74">
        <v>2477807</v>
      </c>
    </row>
    <row r="555" spans="1:19" x14ac:dyDescent="0.35">
      <c r="A555" s="74" t="s">
        <v>561</v>
      </c>
      <c r="B555" s="74">
        <v>91</v>
      </c>
      <c r="C555" s="74" t="s">
        <v>1654</v>
      </c>
      <c r="D555" s="74">
        <v>43903</v>
      </c>
      <c r="E555" s="74" t="s">
        <v>2052</v>
      </c>
      <c r="F555" s="74">
        <v>246138</v>
      </c>
      <c r="G555" s="74">
        <v>246138</v>
      </c>
      <c r="H555" s="74">
        <v>246138</v>
      </c>
      <c r="I555" s="74" t="s">
        <v>2829</v>
      </c>
      <c r="J555" s="74" t="s">
        <v>2833</v>
      </c>
      <c r="K555" s="74">
        <v>20000</v>
      </c>
      <c r="L555" s="74">
        <v>0</v>
      </c>
      <c r="M555" s="74">
        <v>266138</v>
      </c>
      <c r="N555" s="74">
        <v>266138</v>
      </c>
      <c r="O555" s="74">
        <v>246138</v>
      </c>
      <c r="P555" s="74">
        <v>266138</v>
      </c>
      <c r="Q555" s="74">
        <v>246138</v>
      </c>
      <c r="R555" s="74">
        <v>266138</v>
      </c>
      <c r="S555" s="74">
        <v>246138</v>
      </c>
    </row>
    <row r="556" spans="1:19" x14ac:dyDescent="0.35">
      <c r="A556" s="74" t="s">
        <v>562</v>
      </c>
      <c r="B556" s="74">
        <v>91</v>
      </c>
      <c r="C556" s="74" t="s">
        <v>1654</v>
      </c>
      <c r="D556" s="74">
        <v>61903</v>
      </c>
      <c r="E556" s="74" t="s">
        <v>2100</v>
      </c>
      <c r="F556" s="74">
        <v>12371170</v>
      </c>
      <c r="G556" s="74">
        <v>12371170</v>
      </c>
      <c r="H556" s="74">
        <v>12371170</v>
      </c>
      <c r="I556" s="74" t="s">
        <v>2829</v>
      </c>
      <c r="J556" s="74" t="s">
        <v>2833</v>
      </c>
      <c r="K556" s="74">
        <v>434972</v>
      </c>
      <c r="L556" s="74">
        <v>0</v>
      </c>
      <c r="M556" s="74">
        <v>12806142</v>
      </c>
      <c r="N556" s="74">
        <v>12806142</v>
      </c>
      <c r="O556" s="74">
        <v>12371170</v>
      </c>
      <c r="P556" s="74">
        <v>12806142</v>
      </c>
      <c r="Q556" s="74">
        <v>12371170</v>
      </c>
      <c r="R556" s="74">
        <v>12806142</v>
      </c>
      <c r="S556" s="74">
        <v>12371170</v>
      </c>
    </row>
    <row r="557" spans="1:19" x14ac:dyDescent="0.35">
      <c r="A557" s="74" t="s">
        <v>563</v>
      </c>
      <c r="B557" s="74">
        <v>91</v>
      </c>
      <c r="C557" s="74" t="s">
        <v>1654</v>
      </c>
      <c r="D557" s="74">
        <v>74912</v>
      </c>
      <c r="E557" s="74" t="s">
        <v>2065</v>
      </c>
      <c r="F557" s="74">
        <v>6744983</v>
      </c>
      <c r="G557" s="74">
        <v>6744983</v>
      </c>
      <c r="H557" s="74">
        <v>6744983</v>
      </c>
      <c r="I557" s="74" t="s">
        <v>2829</v>
      </c>
      <c r="J557" s="74" t="s">
        <v>2833</v>
      </c>
      <c r="K557" s="74">
        <v>191658</v>
      </c>
      <c r="L557" s="74">
        <v>0</v>
      </c>
      <c r="M557" s="74">
        <v>6936641</v>
      </c>
      <c r="N557" s="74">
        <v>6936641</v>
      </c>
      <c r="O557" s="74">
        <v>6744983</v>
      </c>
      <c r="P557" s="74">
        <v>6936641</v>
      </c>
      <c r="Q557" s="74">
        <v>6744983</v>
      </c>
      <c r="R557" s="74">
        <v>6936641</v>
      </c>
      <c r="S557" s="74">
        <v>6744983</v>
      </c>
    </row>
    <row r="558" spans="1:19" x14ac:dyDescent="0.35">
      <c r="A558" s="74" t="s">
        <v>564</v>
      </c>
      <c r="B558" s="74">
        <v>91</v>
      </c>
      <c r="C558" s="74" t="s">
        <v>1654</v>
      </c>
      <c r="D558" s="74">
        <v>91901</v>
      </c>
      <c r="E558" s="74" t="s">
        <v>2289</v>
      </c>
      <c r="F558" s="74">
        <v>205719051</v>
      </c>
      <c r="G558" s="74">
        <v>209180603</v>
      </c>
      <c r="H558" s="74">
        <v>205719051</v>
      </c>
      <c r="I558" s="74" t="s">
        <v>2829</v>
      </c>
      <c r="J558" s="74" t="s">
        <v>2833</v>
      </c>
      <c r="K558" s="74">
        <v>9099910</v>
      </c>
      <c r="L558" s="74">
        <v>0</v>
      </c>
      <c r="M558" s="74">
        <v>214818961</v>
      </c>
      <c r="N558" s="74">
        <v>214818961</v>
      </c>
      <c r="O558" s="74">
        <v>205719051</v>
      </c>
      <c r="P558" s="74">
        <v>214818961</v>
      </c>
      <c r="Q558" s="74">
        <v>205719051</v>
      </c>
      <c r="R558" s="74">
        <v>214818961</v>
      </c>
      <c r="S558" s="74">
        <v>205719051</v>
      </c>
    </row>
    <row r="559" spans="1:19" x14ac:dyDescent="0.35">
      <c r="A559" s="74" t="s">
        <v>565</v>
      </c>
      <c r="B559" s="74">
        <v>91</v>
      </c>
      <c r="C559" s="74" t="s">
        <v>1654</v>
      </c>
      <c r="D559" s="74">
        <v>91902</v>
      </c>
      <c r="E559" s="74" t="s">
        <v>2101</v>
      </c>
      <c r="F559" s="74">
        <v>150886461</v>
      </c>
      <c r="G559" s="74">
        <v>149375563</v>
      </c>
      <c r="H559" s="74">
        <v>150886461</v>
      </c>
      <c r="I559" s="74" t="s">
        <v>2829</v>
      </c>
      <c r="J559" s="74" t="s">
        <v>2833</v>
      </c>
      <c r="K559" s="74">
        <v>6360806</v>
      </c>
      <c r="L559" s="74">
        <v>0</v>
      </c>
      <c r="M559" s="74">
        <v>157247267</v>
      </c>
      <c r="N559" s="74">
        <v>157247267</v>
      </c>
      <c r="O559" s="74">
        <v>150886461</v>
      </c>
      <c r="P559" s="74">
        <v>157247267</v>
      </c>
      <c r="Q559" s="74">
        <v>150886461</v>
      </c>
      <c r="R559" s="74">
        <v>157247267</v>
      </c>
      <c r="S559" s="74">
        <v>150886461</v>
      </c>
    </row>
    <row r="560" spans="1:19" x14ac:dyDescent="0.35">
      <c r="A560" s="74" t="s">
        <v>566</v>
      </c>
      <c r="B560" s="74">
        <v>91</v>
      </c>
      <c r="C560" s="74" t="s">
        <v>1654</v>
      </c>
      <c r="D560" s="74">
        <v>91903</v>
      </c>
      <c r="E560" s="74" t="s">
        <v>2290</v>
      </c>
      <c r="F560" s="74">
        <v>1493833625</v>
      </c>
      <c r="G560" s="74">
        <v>1542597590</v>
      </c>
      <c r="H560" s="74">
        <v>1493833625</v>
      </c>
      <c r="I560" s="74" t="s">
        <v>2829</v>
      </c>
      <c r="J560" s="74" t="s">
        <v>2833</v>
      </c>
      <c r="K560" s="74">
        <v>55755070</v>
      </c>
      <c r="L560" s="74">
        <v>0</v>
      </c>
      <c r="M560" s="74">
        <v>1549588695</v>
      </c>
      <c r="N560" s="74">
        <v>1549588695</v>
      </c>
      <c r="O560" s="74">
        <v>1493833625</v>
      </c>
      <c r="P560" s="74">
        <v>1549588695</v>
      </c>
      <c r="Q560" s="74">
        <v>1493833625</v>
      </c>
      <c r="R560" s="74">
        <v>1549588695</v>
      </c>
      <c r="S560" s="74">
        <v>1493833625</v>
      </c>
    </row>
    <row r="561" spans="1:19" x14ac:dyDescent="0.35">
      <c r="A561" s="74" t="s">
        <v>567</v>
      </c>
      <c r="B561" s="74">
        <v>91</v>
      </c>
      <c r="C561" s="74" t="s">
        <v>1654</v>
      </c>
      <c r="D561" s="74">
        <v>91905</v>
      </c>
      <c r="E561" s="74" t="s">
        <v>2291</v>
      </c>
      <c r="F561" s="74">
        <v>228486660</v>
      </c>
      <c r="G561" s="74">
        <v>233973308</v>
      </c>
      <c r="H561" s="74">
        <v>228486660</v>
      </c>
      <c r="I561" s="74" t="s">
        <v>2829</v>
      </c>
      <c r="J561" s="74" t="s">
        <v>2833</v>
      </c>
      <c r="K561" s="74">
        <v>10279158</v>
      </c>
      <c r="L561" s="74">
        <v>0</v>
      </c>
      <c r="M561" s="74">
        <v>238765818</v>
      </c>
      <c r="N561" s="74">
        <v>238765818</v>
      </c>
      <c r="O561" s="74">
        <v>228486660</v>
      </c>
      <c r="P561" s="74">
        <v>238765818</v>
      </c>
      <c r="Q561" s="74">
        <v>228486660</v>
      </c>
      <c r="R561" s="74">
        <v>238765818</v>
      </c>
      <c r="S561" s="74">
        <v>228486660</v>
      </c>
    </row>
    <row r="562" spans="1:19" x14ac:dyDescent="0.35">
      <c r="A562" s="74" t="s">
        <v>568</v>
      </c>
      <c r="B562" s="74">
        <v>91</v>
      </c>
      <c r="C562" s="74" t="s">
        <v>1654</v>
      </c>
      <c r="D562" s="74">
        <v>91906</v>
      </c>
      <c r="E562" s="74" t="s">
        <v>2292</v>
      </c>
      <c r="F562" s="74">
        <v>2845067801</v>
      </c>
      <c r="G562" s="74">
        <v>2929524580</v>
      </c>
      <c r="H562" s="74">
        <v>2845067801</v>
      </c>
      <c r="I562" s="74" t="s">
        <v>2829</v>
      </c>
      <c r="J562" s="74" t="s">
        <v>2833</v>
      </c>
      <c r="K562" s="74">
        <v>68566929</v>
      </c>
      <c r="L562" s="74">
        <v>0</v>
      </c>
      <c r="M562" s="74">
        <v>2913634730</v>
      </c>
      <c r="N562" s="74">
        <v>2913634730</v>
      </c>
      <c r="O562" s="74">
        <v>2845067801</v>
      </c>
      <c r="P562" s="74">
        <v>2913634730</v>
      </c>
      <c r="Q562" s="74">
        <v>2845067801</v>
      </c>
      <c r="R562" s="74">
        <v>2913634730</v>
      </c>
      <c r="S562" s="74">
        <v>2845067801</v>
      </c>
    </row>
    <row r="563" spans="1:19" x14ac:dyDescent="0.35">
      <c r="A563" s="74" t="s">
        <v>569</v>
      </c>
      <c r="B563" s="74">
        <v>91</v>
      </c>
      <c r="C563" s="74" t="s">
        <v>1654</v>
      </c>
      <c r="D563" s="74">
        <v>91907</v>
      </c>
      <c r="E563" s="74" t="s">
        <v>2293</v>
      </c>
      <c r="F563" s="74">
        <v>87708817</v>
      </c>
      <c r="G563" s="74">
        <v>87012194</v>
      </c>
      <c r="H563" s="74">
        <v>87708817</v>
      </c>
      <c r="I563" s="74" t="s">
        <v>2829</v>
      </c>
      <c r="J563" s="74" t="s">
        <v>2833</v>
      </c>
      <c r="K563" s="74">
        <v>3385850</v>
      </c>
      <c r="L563" s="74">
        <v>0</v>
      </c>
      <c r="M563" s="74">
        <v>91094667</v>
      </c>
      <c r="N563" s="74">
        <v>91094667</v>
      </c>
      <c r="O563" s="74">
        <v>87708817</v>
      </c>
      <c r="P563" s="74">
        <v>91094667</v>
      </c>
      <c r="Q563" s="74">
        <v>87708817</v>
      </c>
      <c r="R563" s="74">
        <v>91094667</v>
      </c>
      <c r="S563" s="74">
        <v>87708817</v>
      </c>
    </row>
    <row r="564" spans="1:19" x14ac:dyDescent="0.35">
      <c r="A564" s="74" t="s">
        <v>570</v>
      </c>
      <c r="B564" s="74">
        <v>91</v>
      </c>
      <c r="C564" s="74" t="s">
        <v>1654</v>
      </c>
      <c r="D564" s="74">
        <v>91908</v>
      </c>
      <c r="E564" s="74" t="s">
        <v>2066</v>
      </c>
      <c r="F564" s="74">
        <v>516695865</v>
      </c>
      <c r="G564" s="74">
        <v>525194970</v>
      </c>
      <c r="H564" s="74">
        <v>516695865</v>
      </c>
      <c r="I564" s="74" t="s">
        <v>2829</v>
      </c>
      <c r="J564" s="74" t="s">
        <v>2833</v>
      </c>
      <c r="K564" s="74">
        <v>16638938</v>
      </c>
      <c r="L564" s="74">
        <v>0</v>
      </c>
      <c r="M564" s="74">
        <v>533334803</v>
      </c>
      <c r="N564" s="74">
        <v>533334803</v>
      </c>
      <c r="O564" s="74">
        <v>516695865</v>
      </c>
      <c r="P564" s="74">
        <v>533334803</v>
      </c>
      <c r="Q564" s="74">
        <v>516695865</v>
      </c>
      <c r="R564" s="74">
        <v>533334803</v>
      </c>
      <c r="S564" s="74">
        <v>516695865</v>
      </c>
    </row>
    <row r="565" spans="1:19" x14ac:dyDescent="0.35">
      <c r="A565" s="74" t="s">
        <v>571</v>
      </c>
      <c r="B565" s="74">
        <v>91</v>
      </c>
      <c r="C565" s="74" t="s">
        <v>1654</v>
      </c>
      <c r="D565" s="74">
        <v>91909</v>
      </c>
      <c r="E565" s="74" t="s">
        <v>2102</v>
      </c>
      <c r="F565" s="74">
        <v>646758876</v>
      </c>
      <c r="G565" s="74">
        <v>668800505</v>
      </c>
      <c r="H565" s="74">
        <v>646758876</v>
      </c>
      <c r="I565" s="74" t="s">
        <v>2829</v>
      </c>
      <c r="J565" s="74" t="s">
        <v>2833</v>
      </c>
      <c r="K565" s="74">
        <v>19755630</v>
      </c>
      <c r="L565" s="74">
        <v>0</v>
      </c>
      <c r="M565" s="74">
        <v>666514506</v>
      </c>
      <c r="N565" s="74">
        <v>666514506</v>
      </c>
      <c r="O565" s="74">
        <v>646758876</v>
      </c>
      <c r="P565" s="74">
        <v>666514506</v>
      </c>
      <c r="Q565" s="74">
        <v>646758876</v>
      </c>
      <c r="R565" s="74">
        <v>666514506</v>
      </c>
      <c r="S565" s="74">
        <v>646758876</v>
      </c>
    </row>
    <row r="566" spans="1:19" x14ac:dyDescent="0.35">
      <c r="A566" s="74" t="s">
        <v>572</v>
      </c>
      <c r="B566" s="74">
        <v>91</v>
      </c>
      <c r="C566" s="74" t="s">
        <v>1654</v>
      </c>
      <c r="D566" s="74">
        <v>91910</v>
      </c>
      <c r="E566" s="74" t="s">
        <v>2067</v>
      </c>
      <c r="F566" s="74">
        <v>170607855</v>
      </c>
      <c r="G566" s="74">
        <v>175381702</v>
      </c>
      <c r="H566" s="74">
        <v>170607855</v>
      </c>
      <c r="I566" s="74" t="s">
        <v>2829</v>
      </c>
      <c r="J566" s="74" t="s">
        <v>2833</v>
      </c>
      <c r="K566" s="74">
        <v>6898297</v>
      </c>
      <c r="L566" s="74">
        <v>0</v>
      </c>
      <c r="M566" s="74">
        <v>177506152</v>
      </c>
      <c r="N566" s="74">
        <v>177506152</v>
      </c>
      <c r="O566" s="74">
        <v>170607855</v>
      </c>
      <c r="P566" s="74">
        <v>177506152</v>
      </c>
      <c r="Q566" s="74">
        <v>170607855</v>
      </c>
      <c r="R566" s="74">
        <v>177506152</v>
      </c>
      <c r="S566" s="74">
        <v>170607855</v>
      </c>
    </row>
    <row r="567" spans="1:19" x14ac:dyDescent="0.35">
      <c r="A567" s="74" t="s">
        <v>573</v>
      </c>
      <c r="B567" s="74">
        <v>91</v>
      </c>
      <c r="C567" s="74" t="s">
        <v>1654</v>
      </c>
      <c r="D567" s="74">
        <v>91913</v>
      </c>
      <c r="E567" s="74" t="s">
        <v>2294</v>
      </c>
      <c r="F567" s="74">
        <v>818825232</v>
      </c>
      <c r="G567" s="74">
        <v>820977369</v>
      </c>
      <c r="H567" s="74">
        <v>818825232</v>
      </c>
      <c r="I567" s="74" t="s">
        <v>2829</v>
      </c>
      <c r="J567" s="74" t="s">
        <v>2833</v>
      </c>
      <c r="K567" s="74">
        <v>22053481</v>
      </c>
      <c r="L567" s="74">
        <v>0</v>
      </c>
      <c r="M567" s="74">
        <v>840878713</v>
      </c>
      <c r="N567" s="74">
        <v>840878713</v>
      </c>
      <c r="O567" s="74">
        <v>818825232</v>
      </c>
      <c r="P567" s="74">
        <v>840878713</v>
      </c>
      <c r="Q567" s="74">
        <v>818825232</v>
      </c>
      <c r="R567" s="74">
        <v>840878713</v>
      </c>
      <c r="S567" s="74">
        <v>818825232</v>
      </c>
    </row>
    <row r="568" spans="1:19" x14ac:dyDescent="0.35">
      <c r="A568" s="74" t="s">
        <v>574</v>
      </c>
      <c r="B568" s="74">
        <v>91</v>
      </c>
      <c r="C568" s="74" t="s">
        <v>1654</v>
      </c>
      <c r="D568" s="74">
        <v>91914</v>
      </c>
      <c r="E568" s="74" t="s">
        <v>2295</v>
      </c>
      <c r="F568" s="74">
        <v>329885353</v>
      </c>
      <c r="G568" s="74">
        <v>329338968</v>
      </c>
      <c r="H568" s="74">
        <v>329885353</v>
      </c>
      <c r="I568" s="74" t="s">
        <v>2829</v>
      </c>
      <c r="J568" s="74" t="s">
        <v>2833</v>
      </c>
      <c r="K568" s="74">
        <v>12264502</v>
      </c>
      <c r="L568" s="74">
        <v>0</v>
      </c>
      <c r="M568" s="74">
        <v>342149855</v>
      </c>
      <c r="N568" s="74">
        <v>342149855</v>
      </c>
      <c r="O568" s="74">
        <v>329885353</v>
      </c>
      <c r="P568" s="74">
        <v>342149855</v>
      </c>
      <c r="Q568" s="74">
        <v>329885353</v>
      </c>
      <c r="R568" s="74">
        <v>342149855</v>
      </c>
      <c r="S568" s="74">
        <v>329885353</v>
      </c>
    </row>
    <row r="569" spans="1:19" x14ac:dyDescent="0.35">
      <c r="A569" s="74" t="s">
        <v>575</v>
      </c>
      <c r="B569" s="74">
        <v>91</v>
      </c>
      <c r="C569" s="74" t="s">
        <v>1654</v>
      </c>
      <c r="D569" s="74">
        <v>91917</v>
      </c>
      <c r="E569" s="74" t="s">
        <v>2068</v>
      </c>
      <c r="F569" s="74">
        <v>251314539</v>
      </c>
      <c r="G569" s="74">
        <v>253874706</v>
      </c>
      <c r="H569" s="74">
        <v>251314539</v>
      </c>
      <c r="I569" s="74" t="s">
        <v>2829</v>
      </c>
      <c r="J569" s="74" t="s">
        <v>2833</v>
      </c>
      <c r="K569" s="74">
        <v>6439274</v>
      </c>
      <c r="L569" s="74">
        <v>0</v>
      </c>
      <c r="M569" s="74">
        <v>257753813</v>
      </c>
      <c r="N569" s="74">
        <v>257753813</v>
      </c>
      <c r="O569" s="74">
        <v>251314539</v>
      </c>
      <c r="P569" s="74">
        <v>257753813</v>
      </c>
      <c r="Q569" s="74">
        <v>251314539</v>
      </c>
      <c r="R569" s="74">
        <v>257753813</v>
      </c>
      <c r="S569" s="74">
        <v>251314539</v>
      </c>
    </row>
    <row r="570" spans="1:19" x14ac:dyDescent="0.35">
      <c r="A570" s="74" t="s">
        <v>576</v>
      </c>
      <c r="B570" s="74">
        <v>91</v>
      </c>
      <c r="C570" s="74" t="s">
        <v>1654</v>
      </c>
      <c r="D570" s="74">
        <v>91918</v>
      </c>
      <c r="E570" s="74" t="s">
        <v>2296</v>
      </c>
      <c r="F570" s="74">
        <v>188364175</v>
      </c>
      <c r="G570" s="74">
        <v>186371774</v>
      </c>
      <c r="H570" s="74">
        <v>188364175</v>
      </c>
      <c r="I570" s="74" t="s">
        <v>2829</v>
      </c>
      <c r="J570" s="74" t="s">
        <v>2833</v>
      </c>
      <c r="K570" s="74">
        <v>9778134</v>
      </c>
      <c r="L570" s="74">
        <v>0</v>
      </c>
      <c r="M570" s="74">
        <v>198142309</v>
      </c>
      <c r="N570" s="74">
        <v>198142309</v>
      </c>
      <c r="O570" s="74">
        <v>188364175</v>
      </c>
      <c r="P570" s="74">
        <v>198142309</v>
      </c>
      <c r="Q570" s="74">
        <v>188364175</v>
      </c>
      <c r="R570" s="74">
        <v>198142309</v>
      </c>
      <c r="S570" s="74">
        <v>188364175</v>
      </c>
    </row>
    <row r="571" spans="1:19" x14ac:dyDescent="0.35">
      <c r="A571" s="74" t="s">
        <v>577</v>
      </c>
      <c r="B571" s="74">
        <v>92</v>
      </c>
      <c r="C571" s="74" t="s">
        <v>1655</v>
      </c>
      <c r="D571" s="74">
        <v>92901</v>
      </c>
      <c r="E571" s="74" t="s">
        <v>2297</v>
      </c>
      <c r="F571" s="74">
        <v>256171552</v>
      </c>
      <c r="G571" s="74">
        <v>256171552</v>
      </c>
      <c r="H571" s="74">
        <v>256171552</v>
      </c>
      <c r="I571" s="74" t="s">
        <v>2829</v>
      </c>
      <c r="J571" s="74" t="s">
        <v>2832</v>
      </c>
      <c r="K571" s="74">
        <v>9023715</v>
      </c>
      <c r="L571" s="74">
        <v>9637215</v>
      </c>
      <c r="M571" s="74">
        <v>265195267</v>
      </c>
      <c r="N571" s="74">
        <v>255558052</v>
      </c>
      <c r="O571" s="74">
        <v>246534337</v>
      </c>
      <c r="P571" s="74">
        <v>265195267</v>
      </c>
      <c r="Q571" s="74">
        <v>256171552</v>
      </c>
      <c r="R571" s="74">
        <v>255558052</v>
      </c>
      <c r="S571" s="74">
        <v>246534337</v>
      </c>
    </row>
    <row r="572" spans="1:19" x14ac:dyDescent="0.35">
      <c r="A572" s="74" t="s">
        <v>578</v>
      </c>
      <c r="B572" s="74">
        <v>92</v>
      </c>
      <c r="C572" s="74" t="s">
        <v>1655</v>
      </c>
      <c r="D572" s="74">
        <v>92902</v>
      </c>
      <c r="E572" s="74" t="s">
        <v>2298</v>
      </c>
      <c r="F572" s="74">
        <v>1117117595</v>
      </c>
      <c r="G572" s="74">
        <v>1117117595</v>
      </c>
      <c r="H572" s="74">
        <v>1117117595</v>
      </c>
      <c r="I572" s="74" t="s">
        <v>2829</v>
      </c>
      <c r="J572" s="74" t="s">
        <v>2832</v>
      </c>
      <c r="K572" s="74">
        <v>20491782</v>
      </c>
      <c r="L572" s="74">
        <v>0</v>
      </c>
      <c r="M572" s="74">
        <v>1137609377</v>
      </c>
      <c r="N572" s="74">
        <v>1137609377</v>
      </c>
      <c r="O572" s="74">
        <v>1117117595</v>
      </c>
      <c r="P572" s="74">
        <v>1137609377</v>
      </c>
      <c r="Q572" s="74">
        <v>1117117595</v>
      </c>
      <c r="R572" s="74">
        <v>1137609377</v>
      </c>
      <c r="S572" s="74">
        <v>1117117595</v>
      </c>
    </row>
    <row r="573" spans="1:19" x14ac:dyDescent="0.35">
      <c r="A573" s="74" t="s">
        <v>579</v>
      </c>
      <c r="B573" s="74">
        <v>92</v>
      </c>
      <c r="C573" s="74" t="s">
        <v>1655</v>
      </c>
      <c r="D573" s="74">
        <v>92903</v>
      </c>
      <c r="E573" s="74" t="s">
        <v>2299</v>
      </c>
      <c r="F573" s="74">
        <v>3987427458</v>
      </c>
      <c r="G573" s="74">
        <v>3987427458</v>
      </c>
      <c r="H573" s="74">
        <v>3987427458</v>
      </c>
      <c r="I573" s="74" t="s">
        <v>2829</v>
      </c>
      <c r="J573" s="74" t="s">
        <v>2832</v>
      </c>
      <c r="K573" s="74">
        <v>99687893</v>
      </c>
      <c r="L573" s="74">
        <v>0</v>
      </c>
      <c r="M573" s="74">
        <v>4087115351</v>
      </c>
      <c r="N573" s="74">
        <v>4087115351</v>
      </c>
      <c r="O573" s="74">
        <v>3987427458</v>
      </c>
      <c r="P573" s="74">
        <v>4087115351</v>
      </c>
      <c r="Q573" s="74">
        <v>3987427458</v>
      </c>
      <c r="R573" s="74">
        <v>4087115351</v>
      </c>
      <c r="S573" s="74">
        <v>3987427458</v>
      </c>
    </row>
    <row r="574" spans="1:19" x14ac:dyDescent="0.35">
      <c r="A574" s="74" t="s">
        <v>580</v>
      </c>
      <c r="B574" s="74">
        <v>92</v>
      </c>
      <c r="C574" s="74" t="s">
        <v>1655</v>
      </c>
      <c r="D574" s="74">
        <v>92904</v>
      </c>
      <c r="E574" s="74" t="s">
        <v>2300</v>
      </c>
      <c r="F574" s="74">
        <v>1582953825</v>
      </c>
      <c r="G574" s="74">
        <v>1582953825</v>
      </c>
      <c r="H574" s="74">
        <v>1582953825</v>
      </c>
      <c r="I574" s="74" t="s">
        <v>2829</v>
      </c>
      <c r="J574" s="74" t="s">
        <v>2832</v>
      </c>
      <c r="K574" s="74">
        <v>50055871</v>
      </c>
      <c r="L574" s="74">
        <v>77815207</v>
      </c>
      <c r="M574" s="74">
        <v>1633009696</v>
      </c>
      <c r="N574" s="74">
        <v>1555194489</v>
      </c>
      <c r="O574" s="74">
        <v>1505138618</v>
      </c>
      <c r="P574" s="74">
        <v>1633009696</v>
      </c>
      <c r="Q574" s="74">
        <v>1582953825</v>
      </c>
      <c r="R574" s="74">
        <v>1555194489</v>
      </c>
      <c r="S574" s="74">
        <v>1505138618</v>
      </c>
    </row>
    <row r="575" spans="1:19" x14ac:dyDescent="0.35">
      <c r="A575" s="74" t="s">
        <v>581</v>
      </c>
      <c r="B575" s="74">
        <v>92</v>
      </c>
      <c r="C575" s="74" t="s">
        <v>1655</v>
      </c>
      <c r="D575" s="74">
        <v>92906</v>
      </c>
      <c r="E575" s="74" t="s">
        <v>2301</v>
      </c>
      <c r="F575" s="74">
        <v>442003728</v>
      </c>
      <c r="G575" s="74">
        <v>442003728</v>
      </c>
      <c r="H575" s="74">
        <v>442003728</v>
      </c>
      <c r="I575" s="74" t="s">
        <v>2829</v>
      </c>
      <c r="J575" s="74" t="s">
        <v>2832</v>
      </c>
      <c r="K575" s="74">
        <v>13517241</v>
      </c>
      <c r="L575" s="74">
        <v>20142850</v>
      </c>
      <c r="M575" s="74">
        <v>455520969</v>
      </c>
      <c r="N575" s="74">
        <v>435378119</v>
      </c>
      <c r="O575" s="74">
        <v>421860878</v>
      </c>
      <c r="P575" s="74">
        <v>455520969</v>
      </c>
      <c r="Q575" s="74">
        <v>442003728</v>
      </c>
      <c r="R575" s="74">
        <v>435378119</v>
      </c>
      <c r="S575" s="74">
        <v>421860878</v>
      </c>
    </row>
    <row r="576" spans="1:19" x14ac:dyDescent="0.35">
      <c r="A576" s="74" t="s">
        <v>582</v>
      </c>
      <c r="B576" s="74">
        <v>92</v>
      </c>
      <c r="C576" s="74" t="s">
        <v>1655</v>
      </c>
      <c r="D576" s="74">
        <v>92907</v>
      </c>
      <c r="E576" s="74" t="s">
        <v>2302</v>
      </c>
      <c r="F576" s="74">
        <v>506616043</v>
      </c>
      <c r="G576" s="74">
        <v>506616043</v>
      </c>
      <c r="H576" s="74">
        <v>506616043</v>
      </c>
      <c r="I576" s="74" t="s">
        <v>2829</v>
      </c>
      <c r="J576" s="74" t="s">
        <v>2832</v>
      </c>
      <c r="K576" s="74">
        <v>19242364</v>
      </c>
      <c r="L576" s="74">
        <v>31483898</v>
      </c>
      <c r="M576" s="74">
        <v>525858407</v>
      </c>
      <c r="N576" s="74">
        <v>494374509</v>
      </c>
      <c r="O576" s="74">
        <v>475132145</v>
      </c>
      <c r="P576" s="74">
        <v>525858407</v>
      </c>
      <c r="Q576" s="74">
        <v>506616043</v>
      </c>
      <c r="R576" s="74">
        <v>494374509</v>
      </c>
      <c r="S576" s="74">
        <v>475132145</v>
      </c>
    </row>
    <row r="577" spans="1:19" x14ac:dyDescent="0.35">
      <c r="A577" s="74" t="s">
        <v>583</v>
      </c>
      <c r="B577" s="74">
        <v>92</v>
      </c>
      <c r="C577" s="74" t="s">
        <v>1655</v>
      </c>
      <c r="D577" s="74">
        <v>92908</v>
      </c>
      <c r="E577" s="74" t="s">
        <v>2303</v>
      </c>
      <c r="F577" s="74">
        <v>332239447</v>
      </c>
      <c r="G577" s="74">
        <v>332239447</v>
      </c>
      <c r="H577" s="74">
        <v>332239447</v>
      </c>
      <c r="I577" s="74" t="s">
        <v>2829</v>
      </c>
      <c r="J577" s="74" t="s">
        <v>2832</v>
      </c>
      <c r="K577" s="74">
        <v>14331213</v>
      </c>
      <c r="L577" s="74">
        <v>22516974</v>
      </c>
      <c r="M577" s="74">
        <v>346570660</v>
      </c>
      <c r="N577" s="74">
        <v>324053686</v>
      </c>
      <c r="O577" s="74">
        <v>309722473</v>
      </c>
      <c r="P577" s="74">
        <v>346570660</v>
      </c>
      <c r="Q577" s="74">
        <v>332239447</v>
      </c>
      <c r="R577" s="74">
        <v>324053686</v>
      </c>
      <c r="S577" s="74">
        <v>309722473</v>
      </c>
    </row>
    <row r="578" spans="1:19" x14ac:dyDescent="0.35">
      <c r="A578" s="74" t="s">
        <v>584</v>
      </c>
      <c r="B578" s="74">
        <v>93</v>
      </c>
      <c r="C578" s="74" t="s">
        <v>1656</v>
      </c>
      <c r="D578" s="74">
        <v>93901</v>
      </c>
      <c r="E578" s="74" t="s">
        <v>2304</v>
      </c>
      <c r="F578" s="74">
        <v>568686180</v>
      </c>
      <c r="G578" s="74">
        <v>576271900</v>
      </c>
      <c r="H578" s="74">
        <v>568686180</v>
      </c>
      <c r="I578" s="74" t="s">
        <v>2829</v>
      </c>
      <c r="J578" s="74" t="s">
        <v>2833</v>
      </c>
      <c r="K578" s="74">
        <v>7951655</v>
      </c>
      <c r="L578" s="74">
        <v>0</v>
      </c>
      <c r="M578" s="74">
        <v>576637835</v>
      </c>
      <c r="N578" s="74">
        <v>576637835</v>
      </c>
      <c r="O578" s="74">
        <v>568686180</v>
      </c>
      <c r="P578" s="74">
        <v>576637835</v>
      </c>
      <c r="Q578" s="74">
        <v>568686180</v>
      </c>
      <c r="R578" s="74">
        <v>576637835</v>
      </c>
      <c r="S578" s="74">
        <v>568686180</v>
      </c>
    </row>
    <row r="579" spans="1:19" x14ac:dyDescent="0.35">
      <c r="A579" s="74" t="s">
        <v>585</v>
      </c>
      <c r="B579" s="74">
        <v>93</v>
      </c>
      <c r="C579" s="74" t="s">
        <v>1656</v>
      </c>
      <c r="D579" s="74">
        <v>93903</v>
      </c>
      <c r="E579" s="74" t="s">
        <v>2305</v>
      </c>
      <c r="F579" s="74">
        <v>263809729</v>
      </c>
      <c r="G579" s="74">
        <v>273334648</v>
      </c>
      <c r="H579" s="74">
        <v>263809729</v>
      </c>
      <c r="I579" s="74" t="s">
        <v>2829</v>
      </c>
      <c r="J579" s="74" t="s">
        <v>2833</v>
      </c>
      <c r="K579" s="74">
        <v>6330092</v>
      </c>
      <c r="L579" s="74">
        <v>0</v>
      </c>
      <c r="M579" s="74">
        <v>270139821</v>
      </c>
      <c r="N579" s="74">
        <v>270139821</v>
      </c>
      <c r="O579" s="74">
        <v>263809729</v>
      </c>
      <c r="P579" s="74">
        <v>270139821</v>
      </c>
      <c r="Q579" s="74">
        <v>263809729</v>
      </c>
      <c r="R579" s="74">
        <v>270139821</v>
      </c>
      <c r="S579" s="74">
        <v>263809729</v>
      </c>
    </row>
    <row r="580" spans="1:19" x14ac:dyDescent="0.35">
      <c r="A580" s="74" t="s">
        <v>586</v>
      </c>
      <c r="B580" s="74">
        <v>93</v>
      </c>
      <c r="C580" s="74" t="s">
        <v>1656</v>
      </c>
      <c r="D580" s="74">
        <v>93904</v>
      </c>
      <c r="E580" s="74" t="s">
        <v>1954</v>
      </c>
      <c r="F580" s="74">
        <v>1525716397</v>
      </c>
      <c r="G580" s="74">
        <v>1528457696</v>
      </c>
      <c r="H580" s="74">
        <v>1525716397</v>
      </c>
      <c r="I580" s="74" t="s">
        <v>2829</v>
      </c>
      <c r="J580" s="74" t="s">
        <v>2833</v>
      </c>
      <c r="K580" s="74">
        <v>29396962</v>
      </c>
      <c r="L580" s="74">
        <v>43276188</v>
      </c>
      <c r="M580" s="74">
        <v>1555113359</v>
      </c>
      <c r="N580" s="74">
        <v>1511837171</v>
      </c>
      <c r="O580" s="74">
        <v>1482440209</v>
      </c>
      <c r="P580" s="74">
        <v>1555113359</v>
      </c>
      <c r="Q580" s="74">
        <v>1525716397</v>
      </c>
      <c r="R580" s="74">
        <v>1511837171</v>
      </c>
      <c r="S580" s="74">
        <v>1482440209</v>
      </c>
    </row>
    <row r="581" spans="1:19" x14ac:dyDescent="0.35">
      <c r="A581" s="74" t="s">
        <v>587</v>
      </c>
      <c r="B581" s="74">
        <v>93</v>
      </c>
      <c r="C581" s="74" t="s">
        <v>1656</v>
      </c>
      <c r="D581" s="74">
        <v>93905</v>
      </c>
      <c r="E581" s="74" t="s">
        <v>2306</v>
      </c>
      <c r="F581" s="74">
        <v>65927314</v>
      </c>
      <c r="G581" s="74">
        <v>64813760</v>
      </c>
      <c r="H581" s="74">
        <v>65927314</v>
      </c>
      <c r="I581" s="74" t="s">
        <v>2829</v>
      </c>
      <c r="J581" s="74" t="s">
        <v>2833</v>
      </c>
      <c r="K581" s="74">
        <v>1543940</v>
      </c>
      <c r="L581" s="74">
        <v>0</v>
      </c>
      <c r="M581" s="74">
        <v>67471254</v>
      </c>
      <c r="N581" s="74">
        <v>67471254</v>
      </c>
      <c r="O581" s="74">
        <v>65927314</v>
      </c>
      <c r="P581" s="74">
        <v>67471254</v>
      </c>
      <c r="Q581" s="74">
        <v>65927314</v>
      </c>
      <c r="R581" s="74">
        <v>67471254</v>
      </c>
      <c r="S581" s="74">
        <v>65927314</v>
      </c>
    </row>
    <row r="582" spans="1:19" x14ac:dyDescent="0.35">
      <c r="A582" s="74" t="s">
        <v>588</v>
      </c>
      <c r="B582" s="74">
        <v>93</v>
      </c>
      <c r="C582" s="74" t="s">
        <v>1656</v>
      </c>
      <c r="D582" s="74">
        <v>154901</v>
      </c>
      <c r="E582" s="74" t="s">
        <v>2307</v>
      </c>
      <c r="F582" s="74">
        <v>101748134</v>
      </c>
      <c r="G582" s="74">
        <v>107672523</v>
      </c>
      <c r="H582" s="74">
        <v>101748134</v>
      </c>
      <c r="I582" s="74" t="s">
        <v>2829</v>
      </c>
      <c r="J582" s="74" t="s">
        <v>2833</v>
      </c>
      <c r="K582" s="74">
        <v>3792917</v>
      </c>
      <c r="L582" s="74">
        <v>0</v>
      </c>
      <c r="M582" s="74">
        <v>105541051</v>
      </c>
      <c r="N582" s="74">
        <v>105541051</v>
      </c>
      <c r="O582" s="74">
        <v>101748134</v>
      </c>
      <c r="P582" s="74">
        <v>105541051</v>
      </c>
      <c r="Q582" s="74">
        <v>101748134</v>
      </c>
      <c r="R582" s="74">
        <v>105541051</v>
      </c>
      <c r="S582" s="74">
        <v>101748134</v>
      </c>
    </row>
    <row r="583" spans="1:19" x14ac:dyDescent="0.35">
      <c r="A583" s="74" t="s">
        <v>589</v>
      </c>
      <c r="B583" s="74">
        <v>94</v>
      </c>
      <c r="C583" s="74" t="s">
        <v>1657</v>
      </c>
      <c r="D583" s="74">
        <v>28903</v>
      </c>
      <c r="E583" s="74" t="s">
        <v>1978</v>
      </c>
      <c r="F583" s="74">
        <v>62217116</v>
      </c>
      <c r="G583" s="74">
        <v>63839612</v>
      </c>
      <c r="H583" s="74">
        <v>62217116</v>
      </c>
      <c r="I583" s="74" t="s">
        <v>2829</v>
      </c>
      <c r="J583" s="74" t="s">
        <v>2833</v>
      </c>
      <c r="K583" s="74">
        <v>1520121</v>
      </c>
      <c r="L583" s="74">
        <v>0</v>
      </c>
      <c r="M583" s="74">
        <v>63737237</v>
      </c>
      <c r="N583" s="74">
        <v>63737237</v>
      </c>
      <c r="O583" s="74">
        <v>62217116</v>
      </c>
      <c r="P583" s="74">
        <v>63737237</v>
      </c>
      <c r="Q583" s="74">
        <v>62217116</v>
      </c>
      <c r="R583" s="74">
        <v>63737237</v>
      </c>
      <c r="S583" s="74">
        <v>62217116</v>
      </c>
    </row>
    <row r="584" spans="1:19" x14ac:dyDescent="0.35">
      <c r="A584" s="74" t="s">
        <v>590</v>
      </c>
      <c r="B584" s="74">
        <v>94</v>
      </c>
      <c r="C584" s="74" t="s">
        <v>1657</v>
      </c>
      <c r="D584" s="74">
        <v>28906</v>
      </c>
      <c r="E584" s="74" t="s">
        <v>1979</v>
      </c>
      <c r="F584" s="74">
        <v>31610288</v>
      </c>
      <c r="G584" s="74">
        <v>30250434</v>
      </c>
      <c r="H584" s="74">
        <v>31610288</v>
      </c>
      <c r="I584" s="74" t="s">
        <v>2829</v>
      </c>
      <c r="J584" s="74" t="s">
        <v>2833</v>
      </c>
      <c r="K584" s="74">
        <v>203003</v>
      </c>
      <c r="L584" s="74">
        <v>0</v>
      </c>
      <c r="M584" s="74">
        <v>31813291</v>
      </c>
      <c r="N584" s="74">
        <v>31813291</v>
      </c>
      <c r="O584" s="74">
        <v>31610288</v>
      </c>
      <c r="P584" s="74">
        <v>31813291</v>
      </c>
      <c r="Q584" s="74">
        <v>31610288</v>
      </c>
      <c r="R584" s="74">
        <v>31813291</v>
      </c>
      <c r="S584" s="74">
        <v>31610288</v>
      </c>
    </row>
    <row r="585" spans="1:19" x14ac:dyDescent="0.35">
      <c r="A585" s="74" t="s">
        <v>591</v>
      </c>
      <c r="B585" s="74">
        <v>94</v>
      </c>
      <c r="C585" s="74" t="s">
        <v>1657</v>
      </c>
      <c r="D585" s="74">
        <v>46901</v>
      </c>
      <c r="E585" s="74" t="s">
        <v>2078</v>
      </c>
      <c r="F585" s="74">
        <v>931356831</v>
      </c>
      <c r="G585" s="74">
        <v>920769772</v>
      </c>
      <c r="H585" s="74">
        <v>931356831</v>
      </c>
      <c r="I585" s="74" t="s">
        <v>2829</v>
      </c>
      <c r="J585" s="74" t="s">
        <v>2833</v>
      </c>
      <c r="K585" s="74">
        <v>32432056</v>
      </c>
      <c r="L585" s="74">
        <v>0</v>
      </c>
      <c r="M585" s="74">
        <v>963788887</v>
      </c>
      <c r="N585" s="74">
        <v>963788887</v>
      </c>
      <c r="O585" s="74">
        <v>931356831</v>
      </c>
      <c r="P585" s="74">
        <v>963788887</v>
      </c>
      <c r="Q585" s="74">
        <v>931356831</v>
      </c>
      <c r="R585" s="74">
        <v>963788887</v>
      </c>
      <c r="S585" s="74">
        <v>931356831</v>
      </c>
    </row>
    <row r="586" spans="1:19" x14ac:dyDescent="0.35">
      <c r="A586" s="74" t="s">
        <v>592</v>
      </c>
      <c r="B586" s="74">
        <v>94</v>
      </c>
      <c r="C586" s="74" t="s">
        <v>1657</v>
      </c>
      <c r="D586" s="74">
        <v>46902</v>
      </c>
      <c r="E586" s="74" t="s">
        <v>1909</v>
      </c>
      <c r="F586" s="74">
        <v>430082092</v>
      </c>
      <c r="G586" s="74">
        <v>430082092</v>
      </c>
      <c r="H586" s="74">
        <v>430082092</v>
      </c>
      <c r="I586" s="74" t="s">
        <v>2829</v>
      </c>
      <c r="J586" s="74" t="s">
        <v>2833</v>
      </c>
      <c r="K586" s="74">
        <v>12568007</v>
      </c>
      <c r="L586" s="74">
        <v>27298332</v>
      </c>
      <c r="M586" s="74">
        <v>442650099</v>
      </c>
      <c r="N586" s="74">
        <v>415351767</v>
      </c>
      <c r="O586" s="74">
        <v>402783760</v>
      </c>
      <c r="P586" s="74">
        <v>442650099</v>
      </c>
      <c r="Q586" s="74">
        <v>430082092</v>
      </c>
      <c r="R586" s="74">
        <v>415351767</v>
      </c>
      <c r="S586" s="74">
        <v>402783760</v>
      </c>
    </row>
    <row r="587" spans="1:19" x14ac:dyDescent="0.35">
      <c r="A587" s="74" t="s">
        <v>593</v>
      </c>
      <c r="B587" s="74">
        <v>94</v>
      </c>
      <c r="C587" s="74" t="s">
        <v>1657</v>
      </c>
      <c r="D587" s="74">
        <v>89903</v>
      </c>
      <c r="E587" s="74" t="s">
        <v>2280</v>
      </c>
      <c r="F587" s="74">
        <v>6583305</v>
      </c>
      <c r="G587" s="74">
        <v>6583305</v>
      </c>
      <c r="H587" s="74">
        <v>6583305</v>
      </c>
      <c r="I587" s="74" t="s">
        <v>2829</v>
      </c>
      <c r="J587" s="74" t="s">
        <v>2833</v>
      </c>
      <c r="K587" s="74">
        <v>308003</v>
      </c>
      <c r="L587" s="74">
        <v>515379</v>
      </c>
      <c r="M587" s="74">
        <v>6891308</v>
      </c>
      <c r="N587" s="74">
        <v>6375929</v>
      </c>
      <c r="O587" s="74">
        <v>6067926</v>
      </c>
      <c r="P587" s="74">
        <v>6891308</v>
      </c>
      <c r="Q587" s="74">
        <v>6583305</v>
      </c>
      <c r="R587" s="74">
        <v>6375929</v>
      </c>
      <c r="S587" s="74">
        <v>6067926</v>
      </c>
    </row>
    <row r="588" spans="1:19" x14ac:dyDescent="0.35">
      <c r="A588" s="74" t="s">
        <v>594</v>
      </c>
      <c r="B588" s="74">
        <v>94</v>
      </c>
      <c r="C588" s="74" t="s">
        <v>1657</v>
      </c>
      <c r="D588" s="74">
        <v>94901</v>
      </c>
      <c r="E588" s="74" t="s">
        <v>2308</v>
      </c>
      <c r="F588" s="74">
        <v>2929736433</v>
      </c>
      <c r="G588" s="74">
        <v>2961421601</v>
      </c>
      <c r="H588" s="74">
        <v>2929736433</v>
      </c>
      <c r="I588" s="74" t="s">
        <v>2829</v>
      </c>
      <c r="J588" s="74" t="s">
        <v>2833</v>
      </c>
      <c r="K588" s="74">
        <v>81437518</v>
      </c>
      <c r="L588" s="74">
        <v>0</v>
      </c>
      <c r="M588" s="74">
        <v>3011173951</v>
      </c>
      <c r="N588" s="74">
        <v>3011173951</v>
      </c>
      <c r="O588" s="74">
        <v>2929736433</v>
      </c>
      <c r="P588" s="74">
        <v>3125980293</v>
      </c>
      <c r="Q588" s="74">
        <v>3044542775</v>
      </c>
      <c r="R588" s="74">
        <v>3125980293</v>
      </c>
      <c r="S588" s="74">
        <v>3044542775</v>
      </c>
    </row>
    <row r="589" spans="1:19" x14ac:dyDescent="0.35">
      <c r="A589" s="74" t="s">
        <v>595</v>
      </c>
      <c r="B589" s="74">
        <v>94</v>
      </c>
      <c r="C589" s="74" t="s">
        <v>1657</v>
      </c>
      <c r="D589" s="74">
        <v>94902</v>
      </c>
      <c r="E589" s="74" t="s">
        <v>1910</v>
      </c>
      <c r="F589" s="74">
        <v>4430171833</v>
      </c>
      <c r="G589" s="74">
        <v>4399632962</v>
      </c>
      <c r="H589" s="74">
        <v>4430171833</v>
      </c>
      <c r="I589" s="74" t="s">
        <v>2829</v>
      </c>
      <c r="J589" s="74" t="s">
        <v>2833</v>
      </c>
      <c r="K589" s="74">
        <v>144877107</v>
      </c>
      <c r="L589" s="74">
        <v>0</v>
      </c>
      <c r="M589" s="74">
        <v>4575048940</v>
      </c>
      <c r="N589" s="74">
        <v>4575048940</v>
      </c>
      <c r="O589" s="74">
        <v>4430171833</v>
      </c>
      <c r="P589" s="74">
        <v>4575048940</v>
      </c>
      <c r="Q589" s="74">
        <v>4430171833</v>
      </c>
      <c r="R589" s="74">
        <v>4575048940</v>
      </c>
      <c r="S589" s="74">
        <v>4430171833</v>
      </c>
    </row>
    <row r="590" spans="1:19" x14ac:dyDescent="0.35">
      <c r="A590" s="74" t="s">
        <v>596</v>
      </c>
      <c r="B590" s="74">
        <v>94</v>
      </c>
      <c r="C590" s="74" t="s">
        <v>1657</v>
      </c>
      <c r="D590" s="74">
        <v>94903</v>
      </c>
      <c r="E590" s="74" t="s">
        <v>2309</v>
      </c>
      <c r="F590" s="74">
        <v>881525514</v>
      </c>
      <c r="G590" s="74">
        <v>905550049</v>
      </c>
      <c r="H590" s="74">
        <v>881525514</v>
      </c>
      <c r="I590" s="74" t="s">
        <v>2829</v>
      </c>
      <c r="J590" s="74" t="s">
        <v>2833</v>
      </c>
      <c r="K590" s="74">
        <v>18460639</v>
      </c>
      <c r="L590" s="74">
        <v>0</v>
      </c>
      <c r="M590" s="74">
        <v>899986153</v>
      </c>
      <c r="N590" s="74">
        <v>899986153</v>
      </c>
      <c r="O590" s="74">
        <v>881525514</v>
      </c>
      <c r="P590" s="74">
        <v>899986153</v>
      </c>
      <c r="Q590" s="74">
        <v>881525514</v>
      </c>
      <c r="R590" s="74">
        <v>899986153</v>
      </c>
      <c r="S590" s="74">
        <v>881525514</v>
      </c>
    </row>
    <row r="591" spans="1:19" x14ac:dyDescent="0.35">
      <c r="A591" s="74" t="s">
        <v>597</v>
      </c>
      <c r="B591" s="74">
        <v>94</v>
      </c>
      <c r="C591" s="74" t="s">
        <v>1657</v>
      </c>
      <c r="D591" s="74">
        <v>94904</v>
      </c>
      <c r="E591" s="74" t="s">
        <v>2310</v>
      </c>
      <c r="F591" s="74">
        <v>637901037</v>
      </c>
      <c r="G591" s="74">
        <v>633246234</v>
      </c>
      <c r="H591" s="74">
        <v>637901037</v>
      </c>
      <c r="I591" s="74" t="s">
        <v>2829</v>
      </c>
      <c r="J591" s="74" t="s">
        <v>2833</v>
      </c>
      <c r="K591" s="74">
        <v>16494539</v>
      </c>
      <c r="L591" s="74">
        <v>0</v>
      </c>
      <c r="M591" s="74">
        <v>654395576</v>
      </c>
      <c r="N591" s="74">
        <v>654395576</v>
      </c>
      <c r="O591" s="74">
        <v>637901037</v>
      </c>
      <c r="P591" s="74">
        <v>654395576</v>
      </c>
      <c r="Q591" s="74">
        <v>637901037</v>
      </c>
      <c r="R591" s="74">
        <v>654395576</v>
      </c>
      <c r="S591" s="74">
        <v>637901037</v>
      </c>
    </row>
    <row r="592" spans="1:19" x14ac:dyDescent="0.35">
      <c r="A592" s="74" t="s">
        <v>598</v>
      </c>
      <c r="B592" s="74">
        <v>94</v>
      </c>
      <c r="C592" s="74" t="s">
        <v>1657</v>
      </c>
      <c r="D592" s="74">
        <v>105902</v>
      </c>
      <c r="E592" s="74" t="s">
        <v>1982</v>
      </c>
      <c r="F592" s="74">
        <v>166982122</v>
      </c>
      <c r="G592" s="74">
        <v>166982122</v>
      </c>
      <c r="H592" s="74">
        <v>166982122</v>
      </c>
      <c r="I592" s="74" t="s">
        <v>2829</v>
      </c>
      <c r="J592" s="74" t="s">
        <v>2833</v>
      </c>
      <c r="K592" s="74">
        <v>5542175</v>
      </c>
      <c r="L592" s="74">
        <v>0</v>
      </c>
      <c r="M592" s="74">
        <v>172524297</v>
      </c>
      <c r="N592" s="74">
        <v>172524297</v>
      </c>
      <c r="O592" s="74">
        <v>166982122</v>
      </c>
      <c r="P592" s="74">
        <v>172524297</v>
      </c>
      <c r="Q592" s="74">
        <v>166982122</v>
      </c>
      <c r="R592" s="74">
        <v>172524297</v>
      </c>
      <c r="S592" s="74">
        <v>166982122</v>
      </c>
    </row>
    <row r="593" spans="1:19" x14ac:dyDescent="0.35">
      <c r="A593" s="74" t="s">
        <v>599</v>
      </c>
      <c r="B593" s="74">
        <v>94</v>
      </c>
      <c r="C593" s="74" t="s">
        <v>1657</v>
      </c>
      <c r="D593" s="74">
        <v>247903</v>
      </c>
      <c r="E593" s="74" t="s">
        <v>2311</v>
      </c>
      <c r="F593" s="74">
        <v>69301504</v>
      </c>
      <c r="G593" s="74">
        <v>69301504</v>
      </c>
      <c r="H593" s="74">
        <v>69301504</v>
      </c>
      <c r="I593" s="74" t="s">
        <v>2829</v>
      </c>
      <c r="J593" s="74" t="s">
        <v>2833</v>
      </c>
      <c r="K593" s="74">
        <v>3099213</v>
      </c>
      <c r="L593" s="74">
        <v>0</v>
      </c>
      <c r="M593" s="74">
        <v>72400717</v>
      </c>
      <c r="N593" s="74">
        <v>72400717</v>
      </c>
      <c r="O593" s="74">
        <v>69301504</v>
      </c>
      <c r="P593" s="74">
        <v>72400717</v>
      </c>
      <c r="Q593" s="74">
        <v>69301504</v>
      </c>
      <c r="R593" s="74">
        <v>72400717</v>
      </c>
      <c r="S593" s="74">
        <v>69301504</v>
      </c>
    </row>
    <row r="594" spans="1:19" x14ac:dyDescent="0.35">
      <c r="A594" s="74" t="s">
        <v>600</v>
      </c>
      <c r="B594" s="74">
        <v>95</v>
      </c>
      <c r="C594" s="74" t="s">
        <v>1658</v>
      </c>
      <c r="D594" s="74">
        <v>77902</v>
      </c>
      <c r="E594" s="74" t="s">
        <v>2236</v>
      </c>
      <c r="F594" s="74">
        <v>236563</v>
      </c>
      <c r="G594" s="74">
        <v>236563</v>
      </c>
      <c r="H594" s="74">
        <v>236563</v>
      </c>
      <c r="I594" s="74" t="s">
        <v>2829</v>
      </c>
      <c r="J594" s="74" t="s">
        <v>2833</v>
      </c>
      <c r="K594" s="74">
        <v>0</v>
      </c>
      <c r="L594" s="74">
        <v>0</v>
      </c>
      <c r="M594" s="74">
        <v>236563</v>
      </c>
      <c r="N594" s="74">
        <v>236563</v>
      </c>
      <c r="O594" s="74">
        <v>236563</v>
      </c>
      <c r="P594" s="74">
        <v>236563</v>
      </c>
      <c r="Q594" s="74">
        <v>236563</v>
      </c>
      <c r="R594" s="74">
        <v>236563</v>
      </c>
      <c r="S594" s="74">
        <v>236563</v>
      </c>
    </row>
    <row r="595" spans="1:19" x14ac:dyDescent="0.35">
      <c r="A595" s="74" t="s">
        <v>601</v>
      </c>
      <c r="B595" s="74">
        <v>95</v>
      </c>
      <c r="C595" s="74" t="s">
        <v>1658</v>
      </c>
      <c r="D595" s="74">
        <v>95901</v>
      </c>
      <c r="E595" s="74" t="s">
        <v>2312</v>
      </c>
      <c r="F595" s="74">
        <v>481560734</v>
      </c>
      <c r="G595" s="74">
        <v>474602645</v>
      </c>
      <c r="H595" s="74">
        <v>481560734</v>
      </c>
      <c r="I595" s="74" t="s">
        <v>2829</v>
      </c>
      <c r="J595" s="74" t="s">
        <v>2833</v>
      </c>
      <c r="K595" s="74">
        <v>5191747</v>
      </c>
      <c r="L595" s="74">
        <v>0</v>
      </c>
      <c r="M595" s="74">
        <v>486752481</v>
      </c>
      <c r="N595" s="74">
        <v>486752481</v>
      </c>
      <c r="O595" s="74">
        <v>481560734</v>
      </c>
      <c r="P595" s="74">
        <v>486752481</v>
      </c>
      <c r="Q595" s="74">
        <v>481560734</v>
      </c>
      <c r="R595" s="74">
        <v>486752481</v>
      </c>
      <c r="S595" s="74">
        <v>481560734</v>
      </c>
    </row>
    <row r="596" spans="1:19" x14ac:dyDescent="0.35">
      <c r="A596" s="74" t="s">
        <v>602</v>
      </c>
      <c r="B596" s="74">
        <v>95</v>
      </c>
      <c r="C596" s="74" t="s">
        <v>1658</v>
      </c>
      <c r="D596" s="74">
        <v>95902</v>
      </c>
      <c r="E596" s="74" t="s">
        <v>2313</v>
      </c>
      <c r="F596" s="74">
        <v>36625681</v>
      </c>
      <c r="G596" s="74">
        <v>37254290</v>
      </c>
      <c r="H596" s="74">
        <v>36625681</v>
      </c>
      <c r="I596" s="74" t="s">
        <v>2829</v>
      </c>
      <c r="J596" s="74" t="s">
        <v>2833</v>
      </c>
      <c r="K596" s="74">
        <v>512296</v>
      </c>
      <c r="L596" s="74">
        <v>0</v>
      </c>
      <c r="M596" s="74">
        <v>37137977</v>
      </c>
      <c r="N596" s="74">
        <v>37137977</v>
      </c>
      <c r="O596" s="74">
        <v>36625681</v>
      </c>
      <c r="P596" s="74">
        <v>37137977</v>
      </c>
      <c r="Q596" s="74">
        <v>36625681</v>
      </c>
      <c r="R596" s="74">
        <v>37137977</v>
      </c>
      <c r="S596" s="74">
        <v>36625681</v>
      </c>
    </row>
    <row r="597" spans="1:19" x14ac:dyDescent="0.35">
      <c r="A597" s="74" t="s">
        <v>603</v>
      </c>
      <c r="B597" s="74">
        <v>95</v>
      </c>
      <c r="C597" s="74" t="s">
        <v>1658</v>
      </c>
      <c r="D597" s="74">
        <v>95903</v>
      </c>
      <c r="E597" s="74" t="s">
        <v>2314</v>
      </c>
      <c r="F597" s="74">
        <v>88042065</v>
      </c>
      <c r="G597" s="74">
        <v>89462695</v>
      </c>
      <c r="H597" s="74">
        <v>88042065</v>
      </c>
      <c r="I597" s="74" t="s">
        <v>2829</v>
      </c>
      <c r="J597" s="74" t="s">
        <v>2833</v>
      </c>
      <c r="K597" s="74">
        <v>4622510</v>
      </c>
      <c r="L597" s="74">
        <v>0</v>
      </c>
      <c r="M597" s="74">
        <v>92664575</v>
      </c>
      <c r="N597" s="74">
        <v>92664575</v>
      </c>
      <c r="O597" s="74">
        <v>88042065</v>
      </c>
      <c r="P597" s="74">
        <v>92664575</v>
      </c>
      <c r="Q597" s="74">
        <v>88042065</v>
      </c>
      <c r="R597" s="74">
        <v>92664575</v>
      </c>
      <c r="S597" s="74">
        <v>88042065</v>
      </c>
    </row>
    <row r="598" spans="1:19" x14ac:dyDescent="0.35">
      <c r="A598" s="74" t="s">
        <v>604</v>
      </c>
      <c r="B598" s="74">
        <v>95</v>
      </c>
      <c r="C598" s="74" t="s">
        <v>1658</v>
      </c>
      <c r="D598" s="74">
        <v>95904</v>
      </c>
      <c r="E598" s="74" t="s">
        <v>2115</v>
      </c>
      <c r="F598" s="74">
        <v>63862520</v>
      </c>
      <c r="G598" s="74">
        <v>64881824</v>
      </c>
      <c r="H598" s="74">
        <v>63862520</v>
      </c>
      <c r="I598" s="74" t="s">
        <v>2829</v>
      </c>
      <c r="J598" s="74" t="s">
        <v>2833</v>
      </c>
      <c r="K598" s="74">
        <v>2478206</v>
      </c>
      <c r="L598" s="74">
        <v>0</v>
      </c>
      <c r="M598" s="74">
        <v>66340726</v>
      </c>
      <c r="N598" s="74">
        <v>66340726</v>
      </c>
      <c r="O598" s="74">
        <v>63862520</v>
      </c>
      <c r="P598" s="74">
        <v>66340726</v>
      </c>
      <c r="Q598" s="74">
        <v>63862520</v>
      </c>
      <c r="R598" s="74">
        <v>66340726</v>
      </c>
      <c r="S598" s="74">
        <v>63862520</v>
      </c>
    </row>
    <row r="599" spans="1:19" x14ac:dyDescent="0.35">
      <c r="A599" s="74" t="s">
        <v>605</v>
      </c>
      <c r="B599" s="74">
        <v>95</v>
      </c>
      <c r="C599" s="74" t="s">
        <v>1658</v>
      </c>
      <c r="D599" s="74">
        <v>95905</v>
      </c>
      <c r="E599" s="74" t="s">
        <v>2237</v>
      </c>
      <c r="F599" s="74">
        <v>1228157927</v>
      </c>
      <c r="G599" s="74">
        <v>1222765783</v>
      </c>
      <c r="H599" s="74">
        <v>1228157927</v>
      </c>
      <c r="I599" s="74" t="s">
        <v>2829</v>
      </c>
      <c r="J599" s="74" t="s">
        <v>2833</v>
      </c>
      <c r="K599" s="74">
        <v>42150221</v>
      </c>
      <c r="L599" s="74">
        <v>0</v>
      </c>
      <c r="M599" s="74">
        <v>1270308148</v>
      </c>
      <c r="N599" s="74">
        <v>1270308148</v>
      </c>
      <c r="O599" s="74">
        <v>1228157927</v>
      </c>
      <c r="P599" s="74">
        <v>1354287708</v>
      </c>
      <c r="Q599" s="74">
        <v>1312137487</v>
      </c>
      <c r="R599" s="74">
        <v>1354287708</v>
      </c>
      <c r="S599" s="74">
        <v>1312137487</v>
      </c>
    </row>
    <row r="600" spans="1:19" x14ac:dyDescent="0.35">
      <c r="A600" s="74" t="s">
        <v>606</v>
      </c>
      <c r="B600" s="74">
        <v>95</v>
      </c>
      <c r="C600" s="74" t="s">
        <v>1658</v>
      </c>
      <c r="D600" s="74">
        <v>140905</v>
      </c>
      <c r="E600" s="74" t="s">
        <v>2315</v>
      </c>
      <c r="F600" s="74">
        <v>18993370</v>
      </c>
      <c r="G600" s="74">
        <v>18666787</v>
      </c>
      <c r="H600" s="74">
        <v>18993370</v>
      </c>
      <c r="I600" s="74" t="s">
        <v>2829</v>
      </c>
      <c r="J600" s="74" t="s">
        <v>2833</v>
      </c>
      <c r="K600" s="74">
        <v>278099</v>
      </c>
      <c r="L600" s="74">
        <v>0</v>
      </c>
      <c r="M600" s="74">
        <v>19271469</v>
      </c>
      <c r="N600" s="74">
        <v>19271469</v>
      </c>
      <c r="O600" s="74">
        <v>18993370</v>
      </c>
      <c r="P600" s="74">
        <v>19271469</v>
      </c>
      <c r="Q600" s="74">
        <v>18993370</v>
      </c>
      <c r="R600" s="74">
        <v>19271469</v>
      </c>
      <c r="S600" s="74">
        <v>18993370</v>
      </c>
    </row>
    <row r="601" spans="1:19" x14ac:dyDescent="0.35">
      <c r="A601" s="74" t="s">
        <v>607</v>
      </c>
      <c r="B601" s="74">
        <v>96</v>
      </c>
      <c r="C601" s="74" t="s">
        <v>1659</v>
      </c>
      <c r="D601" s="74">
        <v>38901</v>
      </c>
      <c r="E601" s="74" t="s">
        <v>2031</v>
      </c>
      <c r="F601" s="74">
        <v>7340852</v>
      </c>
      <c r="G601" s="74">
        <v>7340852</v>
      </c>
      <c r="H601" s="74">
        <v>7340852</v>
      </c>
      <c r="I601" s="74" t="s">
        <v>2829</v>
      </c>
      <c r="J601" s="74" t="s">
        <v>2832</v>
      </c>
      <c r="K601" s="74">
        <v>40000</v>
      </c>
      <c r="L601" s="74">
        <v>0</v>
      </c>
      <c r="M601" s="74">
        <v>7380852</v>
      </c>
      <c r="N601" s="74">
        <v>7380852</v>
      </c>
      <c r="O601" s="74">
        <v>7340852</v>
      </c>
      <c r="P601" s="74">
        <v>7380852</v>
      </c>
      <c r="Q601" s="74">
        <v>7340852</v>
      </c>
      <c r="R601" s="74">
        <v>7380852</v>
      </c>
      <c r="S601" s="74">
        <v>7340852</v>
      </c>
    </row>
    <row r="602" spans="1:19" x14ac:dyDescent="0.35">
      <c r="A602" s="74" t="s">
        <v>608</v>
      </c>
      <c r="B602" s="74">
        <v>96</v>
      </c>
      <c r="C602" s="74" t="s">
        <v>1659</v>
      </c>
      <c r="D602" s="74">
        <v>96904</v>
      </c>
      <c r="E602" s="74" t="s">
        <v>2033</v>
      </c>
      <c r="F602" s="74">
        <v>151561412</v>
      </c>
      <c r="G602" s="74">
        <v>151561412</v>
      </c>
      <c r="H602" s="74">
        <v>151561412</v>
      </c>
      <c r="I602" s="74" t="s">
        <v>2829</v>
      </c>
      <c r="J602" s="74" t="s">
        <v>2832</v>
      </c>
      <c r="K602" s="74">
        <v>3797890</v>
      </c>
      <c r="L602" s="74">
        <v>0</v>
      </c>
      <c r="M602" s="74">
        <v>155359302</v>
      </c>
      <c r="N602" s="74">
        <v>155359302</v>
      </c>
      <c r="O602" s="74">
        <v>151561412</v>
      </c>
      <c r="P602" s="74">
        <v>155359302</v>
      </c>
      <c r="Q602" s="74">
        <v>151561412</v>
      </c>
      <c r="R602" s="74">
        <v>155359302</v>
      </c>
      <c r="S602" s="74">
        <v>151561412</v>
      </c>
    </row>
    <row r="603" spans="1:19" x14ac:dyDescent="0.35">
      <c r="A603" s="74" t="s">
        <v>609</v>
      </c>
      <c r="B603" s="74">
        <v>96</v>
      </c>
      <c r="C603" s="74" t="s">
        <v>1659</v>
      </c>
      <c r="D603" s="74">
        <v>96905</v>
      </c>
      <c r="E603" s="74" t="s">
        <v>1960</v>
      </c>
      <c r="F603" s="74">
        <v>53257172</v>
      </c>
      <c r="G603" s="74">
        <v>53257172</v>
      </c>
      <c r="H603" s="74">
        <v>53257172</v>
      </c>
      <c r="I603" s="74" t="s">
        <v>2829</v>
      </c>
      <c r="J603" s="74" t="s">
        <v>2832</v>
      </c>
      <c r="K603" s="74">
        <v>622150</v>
      </c>
      <c r="L603" s="74">
        <v>0</v>
      </c>
      <c r="M603" s="74">
        <v>53879322</v>
      </c>
      <c r="N603" s="74">
        <v>53879322</v>
      </c>
      <c r="O603" s="74">
        <v>53257172</v>
      </c>
      <c r="P603" s="74">
        <v>53879322</v>
      </c>
      <c r="Q603" s="74">
        <v>53257172</v>
      </c>
      <c r="R603" s="74">
        <v>53879322</v>
      </c>
      <c r="S603" s="74">
        <v>53257172</v>
      </c>
    </row>
    <row r="604" spans="1:19" x14ac:dyDescent="0.35">
      <c r="A604" s="74" t="s">
        <v>610</v>
      </c>
      <c r="B604" s="74">
        <v>97</v>
      </c>
      <c r="C604" s="74" t="s">
        <v>1660</v>
      </c>
      <c r="D604" s="74">
        <v>18908</v>
      </c>
      <c r="E604" s="74" t="s">
        <v>1926</v>
      </c>
      <c r="F604" s="74">
        <v>15031202</v>
      </c>
      <c r="G604" s="74">
        <v>15031202</v>
      </c>
      <c r="H604" s="74">
        <v>15031202</v>
      </c>
      <c r="I604" s="74" t="s">
        <v>2829</v>
      </c>
      <c r="J604" s="74" t="s">
        <v>2832</v>
      </c>
      <c r="K604" s="74">
        <v>292740</v>
      </c>
      <c r="L604" s="74">
        <v>0</v>
      </c>
      <c r="M604" s="74">
        <v>15323942</v>
      </c>
      <c r="N604" s="74">
        <v>15323942</v>
      </c>
      <c r="O604" s="74">
        <v>15031202</v>
      </c>
      <c r="P604" s="74">
        <v>15323942</v>
      </c>
      <c r="Q604" s="74">
        <v>15031202</v>
      </c>
      <c r="R604" s="74">
        <v>15323942</v>
      </c>
      <c r="S604" s="74">
        <v>15031202</v>
      </c>
    </row>
    <row r="605" spans="1:19" x14ac:dyDescent="0.35">
      <c r="A605" s="74" t="s">
        <v>611</v>
      </c>
      <c r="B605" s="74">
        <v>97</v>
      </c>
      <c r="C605" s="74" t="s">
        <v>1660</v>
      </c>
      <c r="D605" s="74">
        <v>50901</v>
      </c>
      <c r="E605" s="74" t="s">
        <v>2105</v>
      </c>
      <c r="F605" s="74">
        <v>23865494</v>
      </c>
      <c r="G605" s="74">
        <v>23865494</v>
      </c>
      <c r="H605" s="74">
        <v>23865494</v>
      </c>
      <c r="I605" s="74" t="s">
        <v>2829</v>
      </c>
      <c r="J605" s="74" t="s">
        <v>2832</v>
      </c>
      <c r="K605" s="74">
        <v>837200</v>
      </c>
      <c r="L605" s="74">
        <v>0</v>
      </c>
      <c r="M605" s="74">
        <v>24702694</v>
      </c>
      <c r="N605" s="74">
        <v>24702694</v>
      </c>
      <c r="O605" s="74">
        <v>23865494</v>
      </c>
      <c r="P605" s="74">
        <v>24702694</v>
      </c>
      <c r="Q605" s="74">
        <v>23865494</v>
      </c>
      <c r="R605" s="74">
        <v>24702694</v>
      </c>
      <c r="S605" s="74">
        <v>23865494</v>
      </c>
    </row>
    <row r="606" spans="1:19" x14ac:dyDescent="0.35">
      <c r="A606" s="74" t="s">
        <v>612</v>
      </c>
      <c r="B606" s="74">
        <v>97</v>
      </c>
      <c r="C606" s="74" t="s">
        <v>1660</v>
      </c>
      <c r="D606" s="74">
        <v>50909</v>
      </c>
      <c r="E606" s="74" t="s">
        <v>1927</v>
      </c>
      <c r="F606" s="74">
        <v>25742015</v>
      </c>
      <c r="G606" s="74">
        <v>25742015</v>
      </c>
      <c r="H606" s="74">
        <v>25742015</v>
      </c>
      <c r="I606" s="74" t="s">
        <v>2829</v>
      </c>
      <c r="J606" s="74" t="s">
        <v>2832</v>
      </c>
      <c r="K606" s="74">
        <v>781270</v>
      </c>
      <c r="L606" s="74">
        <v>0</v>
      </c>
      <c r="M606" s="74">
        <v>26523285</v>
      </c>
      <c r="N606" s="74">
        <v>26523285</v>
      </c>
      <c r="O606" s="74">
        <v>25742015</v>
      </c>
      <c r="P606" s="74">
        <v>26523285</v>
      </c>
      <c r="Q606" s="74">
        <v>25742015</v>
      </c>
      <c r="R606" s="74">
        <v>26523285</v>
      </c>
      <c r="S606" s="74">
        <v>25742015</v>
      </c>
    </row>
    <row r="607" spans="1:19" x14ac:dyDescent="0.35">
      <c r="A607" s="74" t="s">
        <v>613</v>
      </c>
      <c r="B607" s="74">
        <v>97</v>
      </c>
      <c r="C607" s="74" t="s">
        <v>1660</v>
      </c>
      <c r="D607" s="74">
        <v>97902</v>
      </c>
      <c r="E607" s="74" t="s">
        <v>2087</v>
      </c>
      <c r="F607" s="74">
        <v>294236654</v>
      </c>
      <c r="G607" s="74">
        <v>294236654</v>
      </c>
      <c r="H607" s="74">
        <v>294236654</v>
      </c>
      <c r="I607" s="74" t="s">
        <v>2829</v>
      </c>
      <c r="J607" s="74" t="s">
        <v>2832</v>
      </c>
      <c r="K607" s="74">
        <v>12753641</v>
      </c>
      <c r="L607" s="74">
        <v>0</v>
      </c>
      <c r="M607" s="74">
        <v>306990295</v>
      </c>
      <c r="N607" s="74">
        <v>306990295</v>
      </c>
      <c r="O607" s="74">
        <v>294236654</v>
      </c>
      <c r="P607" s="74">
        <v>306990295</v>
      </c>
      <c r="Q607" s="74">
        <v>294236654</v>
      </c>
      <c r="R607" s="74">
        <v>306990295</v>
      </c>
      <c r="S607" s="74">
        <v>294236654</v>
      </c>
    </row>
    <row r="608" spans="1:19" x14ac:dyDescent="0.35">
      <c r="A608" s="74" t="s">
        <v>614</v>
      </c>
      <c r="B608" s="74">
        <v>97</v>
      </c>
      <c r="C608" s="74" t="s">
        <v>1660</v>
      </c>
      <c r="D608" s="74">
        <v>97903</v>
      </c>
      <c r="E608" s="74" t="s">
        <v>1928</v>
      </c>
      <c r="F608" s="74">
        <v>106662854</v>
      </c>
      <c r="G608" s="74">
        <v>106662854</v>
      </c>
      <c r="H608" s="74">
        <v>106662854</v>
      </c>
      <c r="I608" s="74" t="s">
        <v>2829</v>
      </c>
      <c r="J608" s="74" t="s">
        <v>2832</v>
      </c>
      <c r="K608" s="74">
        <v>5051831</v>
      </c>
      <c r="L608" s="74">
        <v>0</v>
      </c>
      <c r="M608" s="74">
        <v>111714685</v>
      </c>
      <c r="N608" s="74">
        <v>111714685</v>
      </c>
      <c r="O608" s="74">
        <v>106662854</v>
      </c>
      <c r="P608" s="74">
        <v>111714685</v>
      </c>
      <c r="Q608" s="74">
        <v>106662854</v>
      </c>
      <c r="R608" s="74">
        <v>111714685</v>
      </c>
      <c r="S608" s="74">
        <v>106662854</v>
      </c>
    </row>
    <row r="609" spans="1:19" x14ac:dyDescent="0.35">
      <c r="A609" s="74" t="s">
        <v>615</v>
      </c>
      <c r="B609" s="74">
        <v>97</v>
      </c>
      <c r="C609" s="74" t="s">
        <v>1660</v>
      </c>
      <c r="D609" s="74">
        <v>167901</v>
      </c>
      <c r="E609" s="74" t="s">
        <v>2316</v>
      </c>
      <c r="F609" s="74">
        <v>5658425</v>
      </c>
      <c r="G609" s="74">
        <v>5658425</v>
      </c>
      <c r="H609" s="74">
        <v>5658425</v>
      </c>
      <c r="I609" s="74" t="s">
        <v>2829</v>
      </c>
      <c r="J609" s="74" t="s">
        <v>2832</v>
      </c>
      <c r="K609" s="74">
        <v>111970</v>
      </c>
      <c r="L609" s="74">
        <v>0</v>
      </c>
      <c r="M609" s="74">
        <v>5770395</v>
      </c>
      <c r="N609" s="74">
        <v>5770395</v>
      </c>
      <c r="O609" s="74">
        <v>5658425</v>
      </c>
      <c r="P609" s="74">
        <v>5770395</v>
      </c>
      <c r="Q609" s="74">
        <v>5658425</v>
      </c>
      <c r="R609" s="74">
        <v>5770395</v>
      </c>
      <c r="S609" s="74">
        <v>5658425</v>
      </c>
    </row>
    <row r="610" spans="1:19" x14ac:dyDescent="0.35">
      <c r="A610" s="74" t="s">
        <v>616</v>
      </c>
      <c r="B610" s="74">
        <v>98</v>
      </c>
      <c r="C610" s="74" t="s">
        <v>1661</v>
      </c>
      <c r="D610" s="74">
        <v>98901</v>
      </c>
      <c r="E610" s="74" t="s">
        <v>2317</v>
      </c>
      <c r="F610" s="74">
        <v>263353150</v>
      </c>
      <c r="G610" s="74">
        <v>263353150</v>
      </c>
      <c r="H610" s="74">
        <v>263353150</v>
      </c>
      <c r="I610" s="74" t="s">
        <v>2829</v>
      </c>
      <c r="J610" s="74" t="s">
        <v>2832</v>
      </c>
      <c r="K610" s="74">
        <v>3330447</v>
      </c>
      <c r="L610" s="74">
        <v>0</v>
      </c>
      <c r="M610" s="74">
        <v>266683597</v>
      </c>
      <c r="N610" s="74">
        <v>266683597</v>
      </c>
      <c r="O610" s="74">
        <v>263353150</v>
      </c>
      <c r="P610" s="74">
        <v>302129597</v>
      </c>
      <c r="Q610" s="74">
        <v>298799150</v>
      </c>
      <c r="R610" s="74">
        <v>302129597</v>
      </c>
      <c r="S610" s="74">
        <v>298799150</v>
      </c>
    </row>
    <row r="611" spans="1:19" x14ac:dyDescent="0.35">
      <c r="A611" s="74" t="s">
        <v>617</v>
      </c>
      <c r="B611" s="74">
        <v>98</v>
      </c>
      <c r="C611" s="74" t="s">
        <v>1661</v>
      </c>
      <c r="D611" s="74">
        <v>98903</v>
      </c>
      <c r="E611" s="74" t="s">
        <v>2318</v>
      </c>
      <c r="F611" s="74">
        <v>19833173</v>
      </c>
      <c r="G611" s="74">
        <v>19833173</v>
      </c>
      <c r="H611" s="74">
        <v>19833173</v>
      </c>
      <c r="I611" s="74" t="s">
        <v>2829</v>
      </c>
      <c r="J611" s="74" t="s">
        <v>2832</v>
      </c>
      <c r="K611" s="74">
        <v>270637</v>
      </c>
      <c r="L611" s="74">
        <v>193707</v>
      </c>
      <c r="M611" s="74">
        <v>20103810</v>
      </c>
      <c r="N611" s="74">
        <v>19910103</v>
      </c>
      <c r="O611" s="74">
        <v>19639466</v>
      </c>
      <c r="P611" s="74">
        <v>20103810</v>
      </c>
      <c r="Q611" s="74">
        <v>19833173</v>
      </c>
      <c r="R611" s="74">
        <v>19910103</v>
      </c>
      <c r="S611" s="74">
        <v>19639466</v>
      </c>
    </row>
    <row r="612" spans="1:19" x14ac:dyDescent="0.35">
      <c r="A612" s="74" t="s">
        <v>618</v>
      </c>
      <c r="B612" s="74">
        <v>98</v>
      </c>
      <c r="C612" s="74" t="s">
        <v>1661</v>
      </c>
      <c r="D612" s="74">
        <v>98904</v>
      </c>
      <c r="E612" s="74" t="s">
        <v>2319</v>
      </c>
      <c r="F612" s="74">
        <v>208334865</v>
      </c>
      <c r="G612" s="74">
        <v>208334865</v>
      </c>
      <c r="H612" s="74">
        <v>208334865</v>
      </c>
      <c r="I612" s="74" t="s">
        <v>2829</v>
      </c>
      <c r="J612" s="74" t="s">
        <v>2832</v>
      </c>
      <c r="K612" s="74">
        <v>7613936</v>
      </c>
      <c r="L612" s="74">
        <v>0</v>
      </c>
      <c r="M612" s="74">
        <v>215948801</v>
      </c>
      <c r="N612" s="74">
        <v>215948801</v>
      </c>
      <c r="O612" s="74">
        <v>208334865</v>
      </c>
      <c r="P612" s="74">
        <v>245990301</v>
      </c>
      <c r="Q612" s="74">
        <v>238376365</v>
      </c>
      <c r="R612" s="74">
        <v>245990301</v>
      </c>
      <c r="S612" s="74">
        <v>238376365</v>
      </c>
    </row>
    <row r="613" spans="1:19" x14ac:dyDescent="0.35">
      <c r="A613" s="74" t="s">
        <v>619</v>
      </c>
      <c r="B613" s="74">
        <v>98</v>
      </c>
      <c r="C613" s="74" t="s">
        <v>1661</v>
      </c>
      <c r="D613" s="74">
        <v>211901</v>
      </c>
      <c r="E613" s="74" t="s">
        <v>2320</v>
      </c>
      <c r="F613" s="74">
        <v>1549068</v>
      </c>
      <c r="G613" s="74">
        <v>1549068</v>
      </c>
      <c r="H613" s="74">
        <v>1549068</v>
      </c>
      <c r="I613" s="74" t="s">
        <v>2829</v>
      </c>
      <c r="J613" s="74" t="s">
        <v>2832</v>
      </c>
      <c r="K613" s="74">
        <v>0</v>
      </c>
      <c r="L613" s="74">
        <v>0</v>
      </c>
      <c r="M613" s="74">
        <v>1549068</v>
      </c>
      <c r="N613" s="74">
        <v>1549068</v>
      </c>
      <c r="O613" s="74">
        <v>1549068</v>
      </c>
      <c r="P613" s="74">
        <v>1549068</v>
      </c>
      <c r="Q613" s="74">
        <v>1549068</v>
      </c>
      <c r="R613" s="74">
        <v>1549068</v>
      </c>
      <c r="S613" s="74">
        <v>1549068</v>
      </c>
    </row>
    <row r="614" spans="1:19" x14ac:dyDescent="0.35">
      <c r="A614" s="74" t="s">
        <v>620</v>
      </c>
      <c r="B614" s="74">
        <v>99</v>
      </c>
      <c r="C614" s="74" t="s">
        <v>1662</v>
      </c>
      <c r="D614" s="74">
        <v>38901</v>
      </c>
      <c r="E614" s="74" t="s">
        <v>2031</v>
      </c>
      <c r="F614" s="74">
        <v>177020</v>
      </c>
      <c r="G614" s="74">
        <v>177020</v>
      </c>
      <c r="H614" s="74">
        <v>177020</v>
      </c>
      <c r="I614" s="74" t="s">
        <v>2829</v>
      </c>
      <c r="J614" s="74" t="s">
        <v>2832</v>
      </c>
      <c r="K614" s="74">
        <v>0</v>
      </c>
      <c r="L614" s="74">
        <v>0</v>
      </c>
      <c r="M614" s="74">
        <v>177020</v>
      </c>
      <c r="N614" s="74">
        <v>177020</v>
      </c>
      <c r="O614" s="74">
        <v>177020</v>
      </c>
      <c r="P614" s="74">
        <v>177020</v>
      </c>
      <c r="Q614" s="74">
        <v>177020</v>
      </c>
      <c r="R614" s="74">
        <v>177020</v>
      </c>
      <c r="S614" s="74">
        <v>177020</v>
      </c>
    </row>
    <row r="615" spans="1:19" x14ac:dyDescent="0.35">
      <c r="A615" s="74" t="s">
        <v>621</v>
      </c>
      <c r="B615" s="74">
        <v>99</v>
      </c>
      <c r="C615" s="74" t="s">
        <v>1662</v>
      </c>
      <c r="D615" s="74">
        <v>99902</v>
      </c>
      <c r="E615" s="74" t="s">
        <v>2321</v>
      </c>
      <c r="F615" s="74">
        <v>69432497</v>
      </c>
      <c r="G615" s="74">
        <v>69432497</v>
      </c>
      <c r="H615" s="74">
        <v>69432497</v>
      </c>
      <c r="I615" s="74" t="s">
        <v>2829</v>
      </c>
      <c r="J615" s="74" t="s">
        <v>2832</v>
      </c>
      <c r="K615" s="74">
        <v>1055910</v>
      </c>
      <c r="L615" s="74">
        <v>0</v>
      </c>
      <c r="M615" s="74">
        <v>70488407</v>
      </c>
      <c r="N615" s="74">
        <v>70488407</v>
      </c>
      <c r="O615" s="74">
        <v>69432497</v>
      </c>
      <c r="P615" s="74">
        <v>70488407</v>
      </c>
      <c r="Q615" s="74">
        <v>69432497</v>
      </c>
      <c r="R615" s="74">
        <v>70488407</v>
      </c>
      <c r="S615" s="74">
        <v>69432497</v>
      </c>
    </row>
    <row r="616" spans="1:19" x14ac:dyDescent="0.35">
      <c r="A616" s="74" t="s">
        <v>622</v>
      </c>
      <c r="B616" s="74">
        <v>99</v>
      </c>
      <c r="C616" s="74" t="s">
        <v>1662</v>
      </c>
      <c r="D616" s="74">
        <v>99903</v>
      </c>
      <c r="E616" s="74" t="s">
        <v>2109</v>
      </c>
      <c r="F616" s="74">
        <v>268200272</v>
      </c>
      <c r="G616" s="74">
        <v>268200272</v>
      </c>
      <c r="H616" s="74">
        <v>268200272</v>
      </c>
      <c r="I616" s="74" t="s">
        <v>2829</v>
      </c>
      <c r="J616" s="74" t="s">
        <v>2832</v>
      </c>
      <c r="K616" s="74">
        <v>4376180</v>
      </c>
      <c r="L616" s="74">
        <v>0</v>
      </c>
      <c r="M616" s="74">
        <v>272576452</v>
      </c>
      <c r="N616" s="74">
        <v>272576452</v>
      </c>
      <c r="O616" s="74">
        <v>268200272</v>
      </c>
      <c r="P616" s="74">
        <v>272576452</v>
      </c>
      <c r="Q616" s="74">
        <v>268200272</v>
      </c>
      <c r="R616" s="74">
        <v>272576452</v>
      </c>
      <c r="S616" s="74">
        <v>268200272</v>
      </c>
    </row>
    <row r="617" spans="1:19" x14ac:dyDescent="0.35">
      <c r="A617" s="74" t="s">
        <v>623</v>
      </c>
      <c r="B617" s="74">
        <v>100</v>
      </c>
      <c r="C617" s="74" t="s">
        <v>1663</v>
      </c>
      <c r="D617" s="74">
        <v>100903</v>
      </c>
      <c r="E617" s="74" t="s">
        <v>2322</v>
      </c>
      <c r="F617" s="74">
        <v>355323868</v>
      </c>
      <c r="G617" s="74">
        <v>348543165</v>
      </c>
      <c r="H617" s="74">
        <v>355323868</v>
      </c>
      <c r="I617" s="74" t="s">
        <v>2829</v>
      </c>
      <c r="J617" s="74" t="s">
        <v>2833</v>
      </c>
      <c r="K617" s="74">
        <v>16920470</v>
      </c>
      <c r="L617" s="74">
        <v>8196115</v>
      </c>
      <c r="M617" s="74">
        <v>372244338</v>
      </c>
      <c r="N617" s="74">
        <v>364048223</v>
      </c>
      <c r="O617" s="74">
        <v>347127753</v>
      </c>
      <c r="P617" s="74">
        <v>372244338</v>
      </c>
      <c r="Q617" s="74">
        <v>355323868</v>
      </c>
      <c r="R617" s="74">
        <v>364048223</v>
      </c>
      <c r="S617" s="74">
        <v>347127753</v>
      </c>
    </row>
    <row r="618" spans="1:19" x14ac:dyDescent="0.35">
      <c r="A618" s="74" t="s">
        <v>624</v>
      </c>
      <c r="B618" s="74">
        <v>100</v>
      </c>
      <c r="C618" s="74" t="s">
        <v>1663</v>
      </c>
      <c r="D618" s="74">
        <v>100904</v>
      </c>
      <c r="E618" s="74" t="s">
        <v>2323</v>
      </c>
      <c r="F618" s="74">
        <v>758401088</v>
      </c>
      <c r="G618" s="74">
        <v>774054450</v>
      </c>
      <c r="H618" s="74">
        <v>758401088</v>
      </c>
      <c r="I618" s="74" t="s">
        <v>2829</v>
      </c>
      <c r="J618" s="74" t="s">
        <v>2833</v>
      </c>
      <c r="K618" s="74">
        <v>37310540</v>
      </c>
      <c r="L618" s="74">
        <v>0</v>
      </c>
      <c r="M618" s="74">
        <v>795711628</v>
      </c>
      <c r="N618" s="74">
        <v>795711628</v>
      </c>
      <c r="O618" s="74">
        <v>758401088</v>
      </c>
      <c r="P618" s="74">
        <v>795711628</v>
      </c>
      <c r="Q618" s="74">
        <v>758401088</v>
      </c>
      <c r="R618" s="74">
        <v>795711628</v>
      </c>
      <c r="S618" s="74">
        <v>758401088</v>
      </c>
    </row>
    <row r="619" spans="1:19" x14ac:dyDescent="0.35">
      <c r="A619" s="74" t="s">
        <v>625</v>
      </c>
      <c r="B619" s="74">
        <v>100</v>
      </c>
      <c r="C619" s="74" t="s">
        <v>1663</v>
      </c>
      <c r="D619" s="74">
        <v>100905</v>
      </c>
      <c r="E619" s="74" t="s">
        <v>2324</v>
      </c>
      <c r="F619" s="74">
        <v>387351955</v>
      </c>
      <c r="G619" s="74">
        <v>401130156</v>
      </c>
      <c r="H619" s="74">
        <v>387351955</v>
      </c>
      <c r="I619" s="74" t="s">
        <v>2829</v>
      </c>
      <c r="J619" s="74" t="s">
        <v>2833</v>
      </c>
      <c r="K619" s="74">
        <v>15540450</v>
      </c>
      <c r="L619" s="74">
        <v>16513545</v>
      </c>
      <c r="M619" s="74">
        <v>402892405</v>
      </c>
      <c r="N619" s="74">
        <v>386378860</v>
      </c>
      <c r="O619" s="74">
        <v>370838410</v>
      </c>
      <c r="P619" s="74">
        <v>402892405</v>
      </c>
      <c r="Q619" s="74">
        <v>387351955</v>
      </c>
      <c r="R619" s="74">
        <v>386378860</v>
      </c>
      <c r="S619" s="74">
        <v>370838410</v>
      </c>
    </row>
    <row r="620" spans="1:19" x14ac:dyDescent="0.35">
      <c r="A620" s="74" t="s">
        <v>626</v>
      </c>
      <c r="B620" s="74">
        <v>100</v>
      </c>
      <c r="C620" s="74" t="s">
        <v>1663</v>
      </c>
      <c r="D620" s="74">
        <v>100907</v>
      </c>
      <c r="E620" s="74" t="s">
        <v>2325</v>
      </c>
      <c r="F620" s="74">
        <v>1073389622</v>
      </c>
      <c r="G620" s="74">
        <v>1102941897</v>
      </c>
      <c r="H620" s="74">
        <v>1073389622</v>
      </c>
      <c r="I620" s="74" t="s">
        <v>2829</v>
      </c>
      <c r="J620" s="74" t="s">
        <v>2833</v>
      </c>
      <c r="K620" s="74">
        <v>50108860</v>
      </c>
      <c r="L620" s="74">
        <v>0</v>
      </c>
      <c r="M620" s="74">
        <v>1123498482</v>
      </c>
      <c r="N620" s="74">
        <v>1123498482</v>
      </c>
      <c r="O620" s="74">
        <v>1073389622</v>
      </c>
      <c r="P620" s="74">
        <v>1123498482</v>
      </c>
      <c r="Q620" s="74">
        <v>1073389622</v>
      </c>
      <c r="R620" s="74">
        <v>1123498482</v>
      </c>
      <c r="S620" s="74">
        <v>1073389622</v>
      </c>
    </row>
    <row r="621" spans="1:19" x14ac:dyDescent="0.35">
      <c r="A621" s="74" t="s">
        <v>627</v>
      </c>
      <c r="B621" s="74">
        <v>100</v>
      </c>
      <c r="C621" s="74" t="s">
        <v>1663</v>
      </c>
      <c r="D621" s="74">
        <v>100908</v>
      </c>
      <c r="E621" s="74" t="s">
        <v>2326</v>
      </c>
      <c r="F621" s="74">
        <v>186483935</v>
      </c>
      <c r="G621" s="74">
        <v>186156861</v>
      </c>
      <c r="H621" s="74">
        <v>186483935</v>
      </c>
      <c r="I621" s="74" t="s">
        <v>2829</v>
      </c>
      <c r="J621" s="74" t="s">
        <v>2833</v>
      </c>
      <c r="K621" s="74">
        <v>6948680</v>
      </c>
      <c r="L621" s="74">
        <v>0</v>
      </c>
      <c r="M621" s="74">
        <v>193432615</v>
      </c>
      <c r="N621" s="74">
        <v>193432615</v>
      </c>
      <c r="O621" s="74">
        <v>186483935</v>
      </c>
      <c r="P621" s="74">
        <v>193432615</v>
      </c>
      <c r="Q621" s="74">
        <v>186483935</v>
      </c>
      <c r="R621" s="74">
        <v>193432615</v>
      </c>
      <c r="S621" s="74">
        <v>186483935</v>
      </c>
    </row>
    <row r="622" spans="1:19" x14ac:dyDescent="0.35">
      <c r="A622" s="74" t="s">
        <v>628</v>
      </c>
      <c r="B622" s="74">
        <v>100</v>
      </c>
      <c r="C622" s="74" t="s">
        <v>1663</v>
      </c>
      <c r="D622" s="74">
        <v>229904</v>
      </c>
      <c r="E622" s="74" t="s">
        <v>2327</v>
      </c>
      <c r="F622" s="74">
        <v>54443047</v>
      </c>
      <c r="G622" s="74">
        <v>54116751</v>
      </c>
      <c r="H622" s="74">
        <v>54443047</v>
      </c>
      <c r="I622" s="74" t="s">
        <v>2829</v>
      </c>
      <c r="J622" s="74" t="s">
        <v>2833</v>
      </c>
      <c r="K622" s="74">
        <v>2995220</v>
      </c>
      <c r="L622" s="74">
        <v>0</v>
      </c>
      <c r="M622" s="74">
        <v>57438267</v>
      </c>
      <c r="N622" s="74">
        <v>57438267</v>
      </c>
      <c r="O622" s="74">
        <v>54443047</v>
      </c>
      <c r="P622" s="74">
        <v>57438267</v>
      </c>
      <c r="Q622" s="74">
        <v>54443047</v>
      </c>
      <c r="R622" s="74">
        <v>57438267</v>
      </c>
      <c r="S622" s="74">
        <v>54443047</v>
      </c>
    </row>
    <row r="623" spans="1:19" x14ac:dyDescent="0.35">
      <c r="A623" s="74" t="s">
        <v>629</v>
      </c>
      <c r="B623" s="74">
        <v>101</v>
      </c>
      <c r="C623" s="74" t="s">
        <v>1664</v>
      </c>
      <c r="D623" s="74">
        <v>20908</v>
      </c>
      <c r="E623" s="74" t="s">
        <v>1949</v>
      </c>
      <c r="F623" s="74">
        <v>145043566</v>
      </c>
      <c r="G623" s="74">
        <v>145043566</v>
      </c>
      <c r="H623" s="74">
        <v>145043566</v>
      </c>
      <c r="I623" s="74" t="s">
        <v>2829</v>
      </c>
      <c r="J623" s="74" t="s">
        <v>2832</v>
      </c>
      <c r="K623" s="74">
        <v>5562500</v>
      </c>
      <c r="L623" s="74">
        <v>0</v>
      </c>
      <c r="M623" s="74">
        <v>150606066</v>
      </c>
      <c r="N623" s="74">
        <v>150606066</v>
      </c>
      <c r="O623" s="74">
        <v>145043566</v>
      </c>
      <c r="P623" s="74">
        <v>150606066</v>
      </c>
      <c r="Q623" s="74">
        <v>145043566</v>
      </c>
      <c r="R623" s="74">
        <v>150606066</v>
      </c>
      <c r="S623" s="74">
        <v>145043566</v>
      </c>
    </row>
    <row r="624" spans="1:19" x14ac:dyDescent="0.35">
      <c r="A624" s="74" t="s">
        <v>630</v>
      </c>
      <c r="B624" s="74">
        <v>101</v>
      </c>
      <c r="C624" s="74" t="s">
        <v>1664</v>
      </c>
      <c r="D624" s="74">
        <v>79910</v>
      </c>
      <c r="E624" s="74" t="s">
        <v>2244</v>
      </c>
      <c r="F624" s="74">
        <v>8694147</v>
      </c>
      <c r="G624" s="74">
        <v>8694147</v>
      </c>
      <c r="H624" s="74">
        <v>8694147</v>
      </c>
      <c r="I624" s="74" t="s">
        <v>2829</v>
      </c>
      <c r="J624" s="74" t="s">
        <v>2832</v>
      </c>
      <c r="K624" s="74">
        <v>510111</v>
      </c>
      <c r="L624" s="74">
        <v>542626</v>
      </c>
      <c r="M624" s="74">
        <v>9204258</v>
      </c>
      <c r="N624" s="74">
        <v>8661632</v>
      </c>
      <c r="O624" s="74">
        <v>8151521</v>
      </c>
      <c r="P624" s="74">
        <v>9204258</v>
      </c>
      <c r="Q624" s="74">
        <v>8694147</v>
      </c>
      <c r="R624" s="74">
        <v>8661632</v>
      </c>
      <c r="S624" s="74">
        <v>8151521</v>
      </c>
    </row>
    <row r="625" spans="1:19" x14ac:dyDescent="0.35">
      <c r="A625" s="74" t="s">
        <v>631</v>
      </c>
      <c r="B625" s="74">
        <v>101</v>
      </c>
      <c r="C625" s="74" t="s">
        <v>1664</v>
      </c>
      <c r="D625" s="74">
        <v>84910</v>
      </c>
      <c r="E625" s="74" t="s">
        <v>2273</v>
      </c>
      <c r="F625" s="74">
        <v>13669975961</v>
      </c>
      <c r="G625" s="74">
        <v>13669975961</v>
      </c>
      <c r="H625" s="74">
        <v>13669975961</v>
      </c>
      <c r="I625" s="74" t="s">
        <v>2829</v>
      </c>
      <c r="J625" s="74" t="s">
        <v>2832</v>
      </c>
      <c r="K625" s="74">
        <v>305028821</v>
      </c>
      <c r="L625" s="74">
        <v>174785018</v>
      </c>
      <c r="M625" s="74">
        <v>13975004782</v>
      </c>
      <c r="N625" s="74">
        <v>13800219764</v>
      </c>
      <c r="O625" s="74">
        <v>13495190943</v>
      </c>
      <c r="P625" s="74">
        <v>13975004782</v>
      </c>
      <c r="Q625" s="74">
        <v>13669975961</v>
      </c>
      <c r="R625" s="74">
        <v>13800219764</v>
      </c>
      <c r="S625" s="74">
        <v>13495190943</v>
      </c>
    </row>
    <row r="626" spans="1:19" x14ac:dyDescent="0.35">
      <c r="A626" s="74" t="s">
        <v>632</v>
      </c>
      <c r="B626" s="74">
        <v>101</v>
      </c>
      <c r="C626" s="74" t="s">
        <v>1664</v>
      </c>
      <c r="D626" s="74">
        <v>101902</v>
      </c>
      <c r="E626" s="74" t="s">
        <v>2328</v>
      </c>
      <c r="F626" s="74">
        <v>18926881613</v>
      </c>
      <c r="G626" s="74">
        <v>18926881613</v>
      </c>
      <c r="H626" s="74">
        <v>18926881613</v>
      </c>
      <c r="I626" s="74" t="s">
        <v>2829</v>
      </c>
      <c r="J626" s="74" t="s">
        <v>2832</v>
      </c>
      <c r="K626" s="74">
        <v>329263840</v>
      </c>
      <c r="L626" s="74">
        <v>0</v>
      </c>
      <c r="M626" s="74">
        <v>19256145453</v>
      </c>
      <c r="N626" s="74">
        <v>19256145453</v>
      </c>
      <c r="O626" s="74">
        <v>18926881613</v>
      </c>
      <c r="P626" s="74">
        <v>19256145453</v>
      </c>
      <c r="Q626" s="74">
        <v>18926881613</v>
      </c>
      <c r="R626" s="74">
        <v>19256145453</v>
      </c>
      <c r="S626" s="74">
        <v>18926881613</v>
      </c>
    </row>
    <row r="627" spans="1:19" x14ac:dyDescent="0.35">
      <c r="A627" s="74" t="s">
        <v>633</v>
      </c>
      <c r="B627" s="74">
        <v>101</v>
      </c>
      <c r="C627" s="74" t="s">
        <v>1664</v>
      </c>
      <c r="D627" s="74">
        <v>101903</v>
      </c>
      <c r="E627" s="74" t="s">
        <v>2329</v>
      </c>
      <c r="F627" s="74">
        <v>14673777042</v>
      </c>
      <c r="G627" s="74">
        <v>14673777042</v>
      </c>
      <c r="H627" s="74">
        <v>14673777042</v>
      </c>
      <c r="I627" s="74" t="s">
        <v>2829</v>
      </c>
      <c r="J627" s="74" t="s">
        <v>2832</v>
      </c>
      <c r="K627" s="74">
        <v>266841884</v>
      </c>
      <c r="L627" s="74">
        <v>0</v>
      </c>
      <c r="M627" s="74">
        <v>14940618926</v>
      </c>
      <c r="N627" s="74">
        <v>14940618926</v>
      </c>
      <c r="O627" s="74">
        <v>14673777042</v>
      </c>
      <c r="P627" s="74">
        <v>14940618926</v>
      </c>
      <c r="Q627" s="74">
        <v>14673777042</v>
      </c>
      <c r="R627" s="74">
        <v>14940618926</v>
      </c>
      <c r="S627" s="74">
        <v>14673777042</v>
      </c>
    </row>
    <row r="628" spans="1:19" x14ac:dyDescent="0.35">
      <c r="A628" s="74" t="s">
        <v>634</v>
      </c>
      <c r="B628" s="74">
        <v>101</v>
      </c>
      <c r="C628" s="74" t="s">
        <v>1664</v>
      </c>
      <c r="D628" s="74">
        <v>101905</v>
      </c>
      <c r="E628" s="74" t="s">
        <v>2330</v>
      </c>
      <c r="F628" s="74">
        <v>3051017360</v>
      </c>
      <c r="G628" s="74">
        <v>3051017360</v>
      </c>
      <c r="H628" s="74">
        <v>3051017360</v>
      </c>
      <c r="I628" s="74" t="s">
        <v>2829</v>
      </c>
      <c r="J628" s="74" t="s">
        <v>2832</v>
      </c>
      <c r="K628" s="74">
        <v>57242947</v>
      </c>
      <c r="L628" s="74">
        <v>0</v>
      </c>
      <c r="M628" s="74">
        <v>3108260307</v>
      </c>
      <c r="N628" s="74">
        <v>3108260307</v>
      </c>
      <c r="O628" s="74">
        <v>3051017360</v>
      </c>
      <c r="P628" s="74">
        <v>3108260307</v>
      </c>
      <c r="Q628" s="74">
        <v>3051017360</v>
      </c>
      <c r="R628" s="74">
        <v>3108260307</v>
      </c>
      <c r="S628" s="74">
        <v>3051017360</v>
      </c>
    </row>
    <row r="629" spans="1:19" x14ac:dyDescent="0.35">
      <c r="A629" s="74" t="s">
        <v>635</v>
      </c>
      <c r="B629" s="74">
        <v>101</v>
      </c>
      <c r="C629" s="74" t="s">
        <v>1664</v>
      </c>
      <c r="D629" s="74">
        <v>101906</v>
      </c>
      <c r="E629" s="74" t="s">
        <v>2331</v>
      </c>
      <c r="F629" s="74">
        <v>1726024240</v>
      </c>
      <c r="G629" s="74">
        <v>1726024240</v>
      </c>
      <c r="H629" s="74">
        <v>1726024240</v>
      </c>
      <c r="I629" s="74" t="s">
        <v>2829</v>
      </c>
      <c r="J629" s="74" t="s">
        <v>2832</v>
      </c>
      <c r="K629" s="74">
        <v>58632403</v>
      </c>
      <c r="L629" s="74">
        <v>0</v>
      </c>
      <c r="M629" s="74">
        <v>1784656643</v>
      </c>
      <c r="N629" s="74">
        <v>1784656643</v>
      </c>
      <c r="O629" s="74">
        <v>1726024240</v>
      </c>
      <c r="P629" s="74">
        <v>1784656643</v>
      </c>
      <c r="Q629" s="74">
        <v>1726024240</v>
      </c>
      <c r="R629" s="74">
        <v>1784656643</v>
      </c>
      <c r="S629" s="74">
        <v>1726024240</v>
      </c>
    </row>
    <row r="630" spans="1:19" x14ac:dyDescent="0.35">
      <c r="A630" s="74" t="s">
        <v>636</v>
      </c>
      <c r="B630" s="74">
        <v>101</v>
      </c>
      <c r="C630" s="74" t="s">
        <v>1664</v>
      </c>
      <c r="D630" s="74">
        <v>101907</v>
      </c>
      <c r="E630" s="74" t="s">
        <v>2332</v>
      </c>
      <c r="F630" s="74">
        <v>51232390841</v>
      </c>
      <c r="G630" s="74">
        <v>51232390841</v>
      </c>
      <c r="H630" s="74">
        <v>51232390841</v>
      </c>
      <c r="I630" s="74" t="s">
        <v>2829</v>
      </c>
      <c r="J630" s="74" t="s">
        <v>2832</v>
      </c>
      <c r="K630" s="74">
        <v>1167109829</v>
      </c>
      <c r="L630" s="74">
        <v>2455000332</v>
      </c>
      <c r="M630" s="74">
        <v>52399500670</v>
      </c>
      <c r="N630" s="74">
        <v>49944500338</v>
      </c>
      <c r="O630" s="74">
        <v>48777390509</v>
      </c>
      <c r="P630" s="74">
        <v>52399500670</v>
      </c>
      <c r="Q630" s="74">
        <v>51232390841</v>
      </c>
      <c r="R630" s="74">
        <v>49944500338</v>
      </c>
      <c r="S630" s="74">
        <v>48777390509</v>
      </c>
    </row>
    <row r="631" spans="1:19" x14ac:dyDescent="0.35">
      <c r="A631" s="74" t="s">
        <v>637</v>
      </c>
      <c r="B631" s="74">
        <v>101</v>
      </c>
      <c r="C631" s="74" t="s">
        <v>1664</v>
      </c>
      <c r="D631" s="74">
        <v>101908</v>
      </c>
      <c r="E631" s="74" t="s">
        <v>2333</v>
      </c>
      <c r="F631" s="74">
        <v>8258591098</v>
      </c>
      <c r="G631" s="74">
        <v>8258591098</v>
      </c>
      <c r="H631" s="74">
        <v>8258591098</v>
      </c>
      <c r="I631" s="74" t="s">
        <v>2829</v>
      </c>
      <c r="J631" s="74" t="s">
        <v>2832</v>
      </c>
      <c r="K631" s="74">
        <v>112562677</v>
      </c>
      <c r="L631" s="74">
        <v>178446808</v>
      </c>
      <c r="M631" s="74">
        <v>8371153775</v>
      </c>
      <c r="N631" s="74">
        <v>8192706967</v>
      </c>
      <c r="O631" s="74">
        <v>8080144290</v>
      </c>
      <c r="P631" s="74">
        <v>8409075855</v>
      </c>
      <c r="Q631" s="74">
        <v>8296513178</v>
      </c>
      <c r="R631" s="74">
        <v>8230629047</v>
      </c>
      <c r="S631" s="74">
        <v>8118066370</v>
      </c>
    </row>
    <row r="632" spans="1:19" x14ac:dyDescent="0.35">
      <c r="A632" s="74" t="s">
        <v>638</v>
      </c>
      <c r="B632" s="74">
        <v>101</v>
      </c>
      <c r="C632" s="74" t="s">
        <v>1664</v>
      </c>
      <c r="D632" s="74">
        <v>101910</v>
      </c>
      <c r="E632" s="74" t="s">
        <v>2334</v>
      </c>
      <c r="F632" s="74">
        <v>8422144129</v>
      </c>
      <c r="G632" s="74">
        <v>8422144129</v>
      </c>
      <c r="H632" s="74">
        <v>8422144129</v>
      </c>
      <c r="I632" s="74" t="s">
        <v>2829</v>
      </c>
      <c r="J632" s="74" t="s">
        <v>2832</v>
      </c>
      <c r="K632" s="74">
        <v>123928961</v>
      </c>
      <c r="L632" s="74">
        <v>116017905</v>
      </c>
      <c r="M632" s="74">
        <v>8546073090</v>
      </c>
      <c r="N632" s="74">
        <v>8430055185</v>
      </c>
      <c r="O632" s="74">
        <v>8306126224</v>
      </c>
      <c r="P632" s="74">
        <v>8546073090</v>
      </c>
      <c r="Q632" s="74">
        <v>8422144129</v>
      </c>
      <c r="R632" s="74">
        <v>8430055185</v>
      </c>
      <c r="S632" s="74">
        <v>8306126224</v>
      </c>
    </row>
    <row r="633" spans="1:19" x14ac:dyDescent="0.35">
      <c r="A633" s="74" t="s">
        <v>639</v>
      </c>
      <c r="B633" s="74">
        <v>101</v>
      </c>
      <c r="C633" s="74" t="s">
        <v>1664</v>
      </c>
      <c r="D633" s="74">
        <v>101911</v>
      </c>
      <c r="E633" s="74" t="s">
        <v>2022</v>
      </c>
      <c r="F633" s="74">
        <v>7665553767</v>
      </c>
      <c r="G633" s="74">
        <v>7665553767</v>
      </c>
      <c r="H633" s="74">
        <v>7665553767</v>
      </c>
      <c r="I633" s="74" t="s">
        <v>2829</v>
      </c>
      <c r="J633" s="74" t="s">
        <v>2832</v>
      </c>
      <c r="K633" s="74">
        <v>168038012</v>
      </c>
      <c r="L633" s="74">
        <v>103358033</v>
      </c>
      <c r="M633" s="74">
        <v>7833591779</v>
      </c>
      <c r="N633" s="74">
        <v>7730233746</v>
      </c>
      <c r="O633" s="74">
        <v>7562195734</v>
      </c>
      <c r="P633" s="74">
        <v>8110223660</v>
      </c>
      <c r="Q633" s="74">
        <v>7942185648</v>
      </c>
      <c r="R633" s="74">
        <v>8006865627</v>
      </c>
      <c r="S633" s="74">
        <v>7838827615</v>
      </c>
    </row>
    <row r="634" spans="1:19" x14ac:dyDescent="0.35">
      <c r="A634" s="74" t="s">
        <v>640</v>
      </c>
      <c r="B634" s="74">
        <v>101</v>
      </c>
      <c r="C634" s="74" t="s">
        <v>1664</v>
      </c>
      <c r="D634" s="74">
        <v>101912</v>
      </c>
      <c r="E634" s="74" t="s">
        <v>2335</v>
      </c>
      <c r="F634" s="74">
        <v>168099946742</v>
      </c>
      <c r="G634" s="74">
        <v>168099946742</v>
      </c>
      <c r="H634" s="74">
        <v>168099946742</v>
      </c>
      <c r="I634" s="74" t="s">
        <v>2829</v>
      </c>
      <c r="J634" s="74" t="s">
        <v>2832</v>
      </c>
      <c r="K634" s="74">
        <v>2164211130</v>
      </c>
      <c r="L634" s="74">
        <v>6880390315</v>
      </c>
      <c r="M634" s="74">
        <v>170264157872</v>
      </c>
      <c r="N634" s="74">
        <v>163383767557</v>
      </c>
      <c r="O634" s="74">
        <v>161219556427</v>
      </c>
      <c r="P634" s="74">
        <v>170264157872</v>
      </c>
      <c r="Q634" s="74">
        <v>168099946742</v>
      </c>
      <c r="R634" s="74">
        <v>163383767557</v>
      </c>
      <c r="S634" s="74">
        <v>161219556427</v>
      </c>
    </row>
    <row r="635" spans="1:19" x14ac:dyDescent="0.35">
      <c r="A635" s="74" t="s">
        <v>641</v>
      </c>
      <c r="B635" s="74">
        <v>101</v>
      </c>
      <c r="C635" s="74" t="s">
        <v>1664</v>
      </c>
      <c r="D635" s="74">
        <v>101913</v>
      </c>
      <c r="E635" s="74" t="s">
        <v>2336</v>
      </c>
      <c r="F635" s="74">
        <v>13839245656</v>
      </c>
      <c r="G635" s="74">
        <v>13839245656</v>
      </c>
      <c r="H635" s="74">
        <v>13839245656</v>
      </c>
      <c r="I635" s="74" t="s">
        <v>2829</v>
      </c>
      <c r="J635" s="74" t="s">
        <v>2832</v>
      </c>
      <c r="K635" s="74">
        <v>436819148</v>
      </c>
      <c r="L635" s="74">
        <v>0</v>
      </c>
      <c r="M635" s="74">
        <v>14276064804</v>
      </c>
      <c r="N635" s="74">
        <v>14276064804</v>
      </c>
      <c r="O635" s="74">
        <v>13839245656</v>
      </c>
      <c r="P635" s="74">
        <v>14276064804</v>
      </c>
      <c r="Q635" s="74">
        <v>13839245656</v>
      </c>
      <c r="R635" s="74">
        <v>14276064804</v>
      </c>
      <c r="S635" s="74">
        <v>13839245656</v>
      </c>
    </row>
    <row r="636" spans="1:19" x14ac:dyDescent="0.35">
      <c r="A636" s="74" t="s">
        <v>642</v>
      </c>
      <c r="B636" s="74">
        <v>101</v>
      </c>
      <c r="C636" s="74" t="s">
        <v>1664</v>
      </c>
      <c r="D636" s="74">
        <v>101914</v>
      </c>
      <c r="E636" s="74" t="s">
        <v>2245</v>
      </c>
      <c r="F636" s="74">
        <v>20400596897</v>
      </c>
      <c r="G636" s="74">
        <v>20400596897</v>
      </c>
      <c r="H636" s="74">
        <v>20400596897</v>
      </c>
      <c r="I636" s="74" t="s">
        <v>2829</v>
      </c>
      <c r="J636" s="74" t="s">
        <v>2832</v>
      </c>
      <c r="K636" s="74">
        <v>381640344</v>
      </c>
      <c r="L636" s="74">
        <v>0</v>
      </c>
      <c r="M636" s="74">
        <v>20782237241</v>
      </c>
      <c r="N636" s="74">
        <v>20782237241</v>
      </c>
      <c r="O636" s="74">
        <v>20400596897</v>
      </c>
      <c r="P636" s="74">
        <v>20782237241</v>
      </c>
      <c r="Q636" s="74">
        <v>20400596897</v>
      </c>
      <c r="R636" s="74">
        <v>20782237241</v>
      </c>
      <c r="S636" s="74">
        <v>20400596897</v>
      </c>
    </row>
    <row r="637" spans="1:19" x14ac:dyDescent="0.35">
      <c r="A637" s="74" t="s">
        <v>643</v>
      </c>
      <c r="B637" s="74">
        <v>101</v>
      </c>
      <c r="C637" s="74" t="s">
        <v>1664</v>
      </c>
      <c r="D637" s="74">
        <v>101915</v>
      </c>
      <c r="E637" s="74" t="s">
        <v>2337</v>
      </c>
      <c r="F637" s="74">
        <v>18878793373</v>
      </c>
      <c r="G637" s="74">
        <v>18878793373</v>
      </c>
      <c r="H637" s="74">
        <v>18878793373</v>
      </c>
      <c r="I637" s="74" t="s">
        <v>2829</v>
      </c>
      <c r="J637" s="74" t="s">
        <v>2832</v>
      </c>
      <c r="K637" s="74">
        <v>540476307</v>
      </c>
      <c r="L637" s="74">
        <v>0</v>
      </c>
      <c r="M637" s="74">
        <v>19419269680</v>
      </c>
      <c r="N637" s="74">
        <v>19419269680</v>
      </c>
      <c r="O637" s="74">
        <v>18878793373</v>
      </c>
      <c r="P637" s="74">
        <v>19488112321</v>
      </c>
      <c r="Q637" s="74">
        <v>18947636014</v>
      </c>
      <c r="R637" s="74">
        <v>19488112321</v>
      </c>
      <c r="S637" s="74">
        <v>18947636014</v>
      </c>
    </row>
    <row r="638" spans="1:19" x14ac:dyDescent="0.35">
      <c r="A638" s="74" t="s">
        <v>644</v>
      </c>
      <c r="B638" s="74">
        <v>101</v>
      </c>
      <c r="C638" s="74" t="s">
        <v>1664</v>
      </c>
      <c r="D638" s="74">
        <v>101916</v>
      </c>
      <c r="E638" s="74" t="s">
        <v>2023</v>
      </c>
      <c r="F638" s="74">
        <v>8388188684</v>
      </c>
      <c r="G638" s="74">
        <v>8388188684</v>
      </c>
      <c r="H638" s="74">
        <v>8388188684</v>
      </c>
      <c r="I638" s="74" t="s">
        <v>2829</v>
      </c>
      <c r="J638" s="74" t="s">
        <v>2832</v>
      </c>
      <c r="K638" s="74">
        <v>101590388</v>
      </c>
      <c r="L638" s="74">
        <v>163830935</v>
      </c>
      <c r="M638" s="74">
        <v>8489779072</v>
      </c>
      <c r="N638" s="74">
        <v>8325948137</v>
      </c>
      <c r="O638" s="74">
        <v>8224357749</v>
      </c>
      <c r="P638" s="74">
        <v>9679208722</v>
      </c>
      <c r="Q638" s="74">
        <v>9577618334</v>
      </c>
      <c r="R638" s="74">
        <v>9515377787</v>
      </c>
      <c r="S638" s="74">
        <v>9413787399</v>
      </c>
    </row>
    <row r="639" spans="1:19" x14ac:dyDescent="0.35">
      <c r="A639" s="74" t="s">
        <v>645</v>
      </c>
      <c r="B639" s="74">
        <v>101</v>
      </c>
      <c r="C639" s="74" t="s">
        <v>1664</v>
      </c>
      <c r="D639" s="74">
        <v>101917</v>
      </c>
      <c r="E639" s="74" t="s">
        <v>2338</v>
      </c>
      <c r="F639" s="74">
        <v>12819187914</v>
      </c>
      <c r="G639" s="74">
        <v>12819187914</v>
      </c>
      <c r="H639" s="74">
        <v>12819187914</v>
      </c>
      <c r="I639" s="74" t="s">
        <v>2829</v>
      </c>
      <c r="J639" s="74" t="s">
        <v>2832</v>
      </c>
      <c r="K639" s="74">
        <v>365306463</v>
      </c>
      <c r="L639" s="74">
        <v>219991018</v>
      </c>
      <c r="M639" s="74">
        <v>13184494377</v>
      </c>
      <c r="N639" s="74">
        <v>12964503359</v>
      </c>
      <c r="O639" s="74">
        <v>12599196896</v>
      </c>
      <c r="P639" s="74">
        <v>13184494377</v>
      </c>
      <c r="Q639" s="74">
        <v>12819187914</v>
      </c>
      <c r="R639" s="74">
        <v>12964503359</v>
      </c>
      <c r="S639" s="74">
        <v>12599196896</v>
      </c>
    </row>
    <row r="640" spans="1:19" x14ac:dyDescent="0.35">
      <c r="A640" s="74" t="s">
        <v>646</v>
      </c>
      <c r="B640" s="74">
        <v>101</v>
      </c>
      <c r="C640" s="74" t="s">
        <v>1664</v>
      </c>
      <c r="D640" s="74">
        <v>101919</v>
      </c>
      <c r="E640" s="74" t="s">
        <v>2339</v>
      </c>
      <c r="F640" s="74">
        <v>11542912332</v>
      </c>
      <c r="G640" s="74">
        <v>11542912332</v>
      </c>
      <c r="H640" s="74">
        <v>11542912332</v>
      </c>
      <c r="I640" s="74" t="s">
        <v>2829</v>
      </c>
      <c r="J640" s="74" t="s">
        <v>2832</v>
      </c>
      <c r="K640" s="74">
        <v>266938628</v>
      </c>
      <c r="L640" s="74">
        <v>0</v>
      </c>
      <c r="M640" s="74">
        <v>11809850960</v>
      </c>
      <c r="N640" s="74">
        <v>11809850960</v>
      </c>
      <c r="O640" s="74">
        <v>11542912332</v>
      </c>
      <c r="P640" s="74">
        <v>11809850960</v>
      </c>
      <c r="Q640" s="74">
        <v>11542912332</v>
      </c>
      <c r="R640" s="74">
        <v>11809850960</v>
      </c>
      <c r="S640" s="74">
        <v>11542912332</v>
      </c>
    </row>
    <row r="641" spans="1:19" x14ac:dyDescent="0.35">
      <c r="A641" s="74" t="s">
        <v>647</v>
      </c>
      <c r="B641" s="74">
        <v>101</v>
      </c>
      <c r="C641" s="74" t="s">
        <v>1664</v>
      </c>
      <c r="D641" s="74">
        <v>101920</v>
      </c>
      <c r="E641" s="74" t="s">
        <v>2340</v>
      </c>
      <c r="F641" s="74">
        <v>31793958644</v>
      </c>
      <c r="G641" s="74">
        <v>31793958644</v>
      </c>
      <c r="H641" s="74">
        <v>31793958644</v>
      </c>
      <c r="I641" s="74" t="s">
        <v>2829</v>
      </c>
      <c r="J641" s="74" t="s">
        <v>2832</v>
      </c>
      <c r="K641" s="74">
        <v>327380029</v>
      </c>
      <c r="L641" s="74">
        <v>1987991415</v>
      </c>
      <c r="M641" s="74">
        <v>32121338673</v>
      </c>
      <c r="N641" s="74">
        <v>30133347258</v>
      </c>
      <c r="O641" s="74">
        <v>29805967229</v>
      </c>
      <c r="P641" s="74">
        <v>32121338673</v>
      </c>
      <c r="Q641" s="74">
        <v>31793958644</v>
      </c>
      <c r="R641" s="74">
        <v>30133347258</v>
      </c>
      <c r="S641" s="74">
        <v>29805967229</v>
      </c>
    </row>
    <row r="642" spans="1:19" x14ac:dyDescent="0.35">
      <c r="A642" s="74" t="s">
        <v>648</v>
      </c>
      <c r="B642" s="74">
        <v>101</v>
      </c>
      <c r="C642" s="74" t="s">
        <v>1664</v>
      </c>
      <c r="D642" s="74">
        <v>101921</v>
      </c>
      <c r="E642" s="74" t="s">
        <v>2341</v>
      </c>
      <c r="F642" s="74">
        <v>9182825457</v>
      </c>
      <c r="G642" s="74">
        <v>9182825457</v>
      </c>
      <c r="H642" s="74">
        <v>9182825457</v>
      </c>
      <c r="I642" s="74" t="s">
        <v>2829</v>
      </c>
      <c r="J642" s="74" t="s">
        <v>2832</v>
      </c>
      <c r="K642" s="74">
        <v>154733409</v>
      </c>
      <c r="L642" s="74">
        <v>0</v>
      </c>
      <c r="M642" s="74">
        <v>9337558866</v>
      </c>
      <c r="N642" s="74">
        <v>9337558866</v>
      </c>
      <c r="O642" s="74">
        <v>9182825457</v>
      </c>
      <c r="P642" s="74">
        <v>9337558866</v>
      </c>
      <c r="Q642" s="74">
        <v>9182825457</v>
      </c>
      <c r="R642" s="74">
        <v>9337558866</v>
      </c>
      <c r="S642" s="74">
        <v>9182825457</v>
      </c>
    </row>
    <row r="643" spans="1:19" x14ac:dyDescent="0.35">
      <c r="A643" s="74" t="s">
        <v>649</v>
      </c>
      <c r="B643" s="74">
        <v>101</v>
      </c>
      <c r="C643" s="74" t="s">
        <v>1664</v>
      </c>
      <c r="D643" s="74">
        <v>101924</v>
      </c>
      <c r="E643" s="74" t="s">
        <v>2342</v>
      </c>
      <c r="F643" s="74">
        <v>5339377157</v>
      </c>
      <c r="G643" s="74">
        <v>5339377157</v>
      </c>
      <c r="H643" s="74">
        <v>5339377157</v>
      </c>
      <c r="I643" s="74" t="s">
        <v>2829</v>
      </c>
      <c r="J643" s="74" t="s">
        <v>2832</v>
      </c>
      <c r="K643" s="74">
        <v>54445149</v>
      </c>
      <c r="L643" s="74">
        <v>58998469</v>
      </c>
      <c r="M643" s="74">
        <v>5393822306</v>
      </c>
      <c r="N643" s="74">
        <v>5334823837</v>
      </c>
      <c r="O643" s="74">
        <v>5280378688</v>
      </c>
      <c r="P643" s="74">
        <v>5551260206</v>
      </c>
      <c r="Q643" s="74">
        <v>5496815057</v>
      </c>
      <c r="R643" s="74">
        <v>5492261737</v>
      </c>
      <c r="S643" s="74">
        <v>5437816588</v>
      </c>
    </row>
    <row r="644" spans="1:19" x14ac:dyDescent="0.35">
      <c r="A644" s="74" t="s">
        <v>650</v>
      </c>
      <c r="B644" s="74">
        <v>101</v>
      </c>
      <c r="C644" s="74" t="s">
        <v>1664</v>
      </c>
      <c r="D644" s="74">
        <v>101925</v>
      </c>
      <c r="E644" s="74" t="s">
        <v>2343</v>
      </c>
      <c r="F644" s="74">
        <v>1051085854</v>
      </c>
      <c r="G644" s="74">
        <v>1051085854</v>
      </c>
      <c r="H644" s="74">
        <v>1051085854</v>
      </c>
      <c r="I644" s="74" t="s">
        <v>2829</v>
      </c>
      <c r="J644" s="74" t="s">
        <v>2832</v>
      </c>
      <c r="K644" s="74">
        <v>36214581</v>
      </c>
      <c r="L644" s="74">
        <v>0</v>
      </c>
      <c r="M644" s="74">
        <v>1087300435</v>
      </c>
      <c r="N644" s="74">
        <v>1087300435</v>
      </c>
      <c r="O644" s="74">
        <v>1051085854</v>
      </c>
      <c r="P644" s="74">
        <v>1087300435</v>
      </c>
      <c r="Q644" s="74">
        <v>1051085854</v>
      </c>
      <c r="R644" s="74">
        <v>1087300435</v>
      </c>
      <c r="S644" s="74">
        <v>1051085854</v>
      </c>
    </row>
    <row r="645" spans="1:19" x14ac:dyDescent="0.35">
      <c r="A645" s="74" t="s">
        <v>651</v>
      </c>
      <c r="B645" s="74">
        <v>101</v>
      </c>
      <c r="C645" s="74" t="s">
        <v>1664</v>
      </c>
      <c r="D645" s="74">
        <v>146902</v>
      </c>
      <c r="E645" s="74" t="s">
        <v>2344</v>
      </c>
      <c r="F645" s="74">
        <v>4336269</v>
      </c>
      <c r="G645" s="74">
        <v>4336269</v>
      </c>
      <c r="H645" s="74">
        <v>4336269</v>
      </c>
      <c r="I645" s="74" t="s">
        <v>2829</v>
      </c>
      <c r="J645" s="74" t="s">
        <v>2832</v>
      </c>
      <c r="K645" s="74">
        <v>51019</v>
      </c>
      <c r="L645" s="74">
        <v>0</v>
      </c>
      <c r="M645" s="74">
        <v>4387288</v>
      </c>
      <c r="N645" s="74">
        <v>4387288</v>
      </c>
      <c r="O645" s="74">
        <v>4336269</v>
      </c>
      <c r="P645" s="74">
        <v>4387288</v>
      </c>
      <c r="Q645" s="74">
        <v>4336269</v>
      </c>
      <c r="R645" s="74">
        <v>4387288</v>
      </c>
      <c r="S645" s="74">
        <v>4336269</v>
      </c>
    </row>
    <row r="646" spans="1:19" x14ac:dyDescent="0.35">
      <c r="A646" s="74" t="s">
        <v>652</v>
      </c>
      <c r="B646" s="74">
        <v>101</v>
      </c>
      <c r="C646" s="74" t="s">
        <v>1664</v>
      </c>
      <c r="D646" s="74">
        <v>170908</v>
      </c>
      <c r="E646" s="74" t="s">
        <v>2345</v>
      </c>
      <c r="F646" s="74">
        <v>61784864</v>
      </c>
      <c r="G646" s="74">
        <v>61784864</v>
      </c>
      <c r="H646" s="74">
        <v>61784864</v>
      </c>
      <c r="I646" s="74" t="s">
        <v>2829</v>
      </c>
      <c r="J646" s="74" t="s">
        <v>2832</v>
      </c>
      <c r="K646" s="74">
        <v>2759338</v>
      </c>
      <c r="L646" s="74">
        <v>0</v>
      </c>
      <c r="M646" s="74">
        <v>64544202</v>
      </c>
      <c r="N646" s="74">
        <v>64544202</v>
      </c>
      <c r="O646" s="74">
        <v>61784864</v>
      </c>
      <c r="P646" s="74">
        <v>64544202</v>
      </c>
      <c r="Q646" s="74">
        <v>61784864</v>
      </c>
      <c r="R646" s="74">
        <v>64544202</v>
      </c>
      <c r="S646" s="74">
        <v>61784864</v>
      </c>
    </row>
    <row r="647" spans="1:19" x14ac:dyDescent="0.35">
      <c r="A647" s="74" t="s">
        <v>653</v>
      </c>
      <c r="B647" s="74">
        <v>101</v>
      </c>
      <c r="C647" s="74" t="s">
        <v>1664</v>
      </c>
      <c r="D647" s="74">
        <v>237904</v>
      </c>
      <c r="E647" s="74" t="s">
        <v>2346</v>
      </c>
      <c r="F647" s="74">
        <v>1134428399</v>
      </c>
      <c r="G647" s="74">
        <v>1134428399</v>
      </c>
      <c r="H647" s="74">
        <v>1134428399</v>
      </c>
      <c r="I647" s="74" t="s">
        <v>2829</v>
      </c>
      <c r="J647" s="74" t="s">
        <v>2832</v>
      </c>
      <c r="K647" s="74">
        <v>23070171</v>
      </c>
      <c r="L647" s="74">
        <v>0</v>
      </c>
      <c r="M647" s="74">
        <v>1157498570</v>
      </c>
      <c r="N647" s="74">
        <v>1157498570</v>
      </c>
      <c r="O647" s="74">
        <v>1134428399</v>
      </c>
      <c r="P647" s="74">
        <v>1288379330</v>
      </c>
      <c r="Q647" s="74">
        <v>1265309159</v>
      </c>
      <c r="R647" s="74">
        <v>1288379330</v>
      </c>
      <c r="S647" s="74">
        <v>1265309159</v>
      </c>
    </row>
    <row r="648" spans="1:19" x14ac:dyDescent="0.35">
      <c r="A648" s="74" t="s">
        <v>654</v>
      </c>
      <c r="B648" s="74">
        <v>102</v>
      </c>
      <c r="C648" s="74" t="s">
        <v>1665</v>
      </c>
      <c r="D648" s="74">
        <v>102901</v>
      </c>
      <c r="E648" s="74" t="s">
        <v>2347</v>
      </c>
      <c r="F648" s="74">
        <v>196902493</v>
      </c>
      <c r="G648" s="74">
        <v>196902493</v>
      </c>
      <c r="H648" s="74">
        <v>196902493</v>
      </c>
      <c r="I648" s="74" t="s">
        <v>2829</v>
      </c>
      <c r="J648" s="74" t="s">
        <v>2832</v>
      </c>
      <c r="K648" s="74">
        <v>4784576</v>
      </c>
      <c r="L648" s="74">
        <v>6968248</v>
      </c>
      <c r="M648" s="74">
        <v>201687069</v>
      </c>
      <c r="N648" s="74">
        <v>194718821</v>
      </c>
      <c r="O648" s="74">
        <v>189934245</v>
      </c>
      <c r="P648" s="74">
        <v>201687069</v>
      </c>
      <c r="Q648" s="74">
        <v>196902493</v>
      </c>
      <c r="R648" s="74">
        <v>194718821</v>
      </c>
      <c r="S648" s="74">
        <v>189934245</v>
      </c>
    </row>
    <row r="649" spans="1:19" x14ac:dyDescent="0.35">
      <c r="A649" s="74" t="s">
        <v>655</v>
      </c>
      <c r="B649" s="74">
        <v>102</v>
      </c>
      <c r="C649" s="74" t="s">
        <v>1665</v>
      </c>
      <c r="D649" s="74">
        <v>102902</v>
      </c>
      <c r="E649" s="74" t="s">
        <v>2348</v>
      </c>
      <c r="F649" s="74">
        <v>2379961395</v>
      </c>
      <c r="G649" s="74">
        <v>2379961395</v>
      </c>
      <c r="H649" s="74">
        <v>2379961395</v>
      </c>
      <c r="I649" s="74" t="s">
        <v>2829</v>
      </c>
      <c r="J649" s="74" t="s">
        <v>2832</v>
      </c>
      <c r="K649" s="74">
        <v>57244783</v>
      </c>
      <c r="L649" s="74">
        <v>76439773</v>
      </c>
      <c r="M649" s="74">
        <v>2437206178</v>
      </c>
      <c r="N649" s="74">
        <v>2360766405</v>
      </c>
      <c r="O649" s="74">
        <v>2303521622</v>
      </c>
      <c r="P649" s="74">
        <v>2437206178</v>
      </c>
      <c r="Q649" s="74">
        <v>2379961395</v>
      </c>
      <c r="R649" s="74">
        <v>2360766405</v>
      </c>
      <c r="S649" s="74">
        <v>2303521622</v>
      </c>
    </row>
    <row r="650" spans="1:19" x14ac:dyDescent="0.35">
      <c r="A650" s="74" t="s">
        <v>656</v>
      </c>
      <c r="B650" s="74">
        <v>102</v>
      </c>
      <c r="C650" s="74" t="s">
        <v>1665</v>
      </c>
      <c r="D650" s="74">
        <v>102903</v>
      </c>
      <c r="E650" s="74" t="s">
        <v>2349</v>
      </c>
      <c r="F650" s="74">
        <v>349882330</v>
      </c>
      <c r="G650" s="74">
        <v>349882330</v>
      </c>
      <c r="H650" s="74">
        <v>349882330</v>
      </c>
      <c r="I650" s="74" t="s">
        <v>2829</v>
      </c>
      <c r="J650" s="74" t="s">
        <v>2832</v>
      </c>
      <c r="K650" s="74">
        <v>6362305</v>
      </c>
      <c r="L650" s="74">
        <v>8746649</v>
      </c>
      <c r="M650" s="74">
        <v>356244635</v>
      </c>
      <c r="N650" s="74">
        <v>347497986</v>
      </c>
      <c r="O650" s="74">
        <v>341135681</v>
      </c>
      <c r="P650" s="74">
        <v>356244635</v>
      </c>
      <c r="Q650" s="74">
        <v>349882330</v>
      </c>
      <c r="R650" s="74">
        <v>347497986</v>
      </c>
      <c r="S650" s="74">
        <v>341135681</v>
      </c>
    </row>
    <row r="651" spans="1:19" x14ac:dyDescent="0.35">
      <c r="A651" s="74" t="s">
        <v>657</v>
      </c>
      <c r="B651" s="74">
        <v>102</v>
      </c>
      <c r="C651" s="74" t="s">
        <v>1665</v>
      </c>
      <c r="D651" s="74">
        <v>102904</v>
      </c>
      <c r="E651" s="74" t="s">
        <v>2350</v>
      </c>
      <c r="F651" s="74">
        <v>2541652904</v>
      </c>
      <c r="G651" s="74">
        <v>2541652904</v>
      </c>
      <c r="H651" s="74">
        <v>2541652904</v>
      </c>
      <c r="I651" s="74" t="s">
        <v>2829</v>
      </c>
      <c r="J651" s="74" t="s">
        <v>2832</v>
      </c>
      <c r="K651" s="74">
        <v>44447021</v>
      </c>
      <c r="L651" s="74">
        <v>87616028</v>
      </c>
      <c r="M651" s="74">
        <v>2586099925</v>
      </c>
      <c r="N651" s="74">
        <v>2498483897</v>
      </c>
      <c r="O651" s="74">
        <v>2454036876</v>
      </c>
      <c r="P651" s="74">
        <v>2586099925</v>
      </c>
      <c r="Q651" s="74">
        <v>2541652904</v>
      </c>
      <c r="R651" s="74">
        <v>2498483897</v>
      </c>
      <c r="S651" s="74">
        <v>2454036876</v>
      </c>
    </row>
    <row r="652" spans="1:19" x14ac:dyDescent="0.35">
      <c r="A652" s="74" t="s">
        <v>658</v>
      </c>
      <c r="B652" s="74">
        <v>102</v>
      </c>
      <c r="C652" s="74" t="s">
        <v>1665</v>
      </c>
      <c r="D652" s="74">
        <v>102905</v>
      </c>
      <c r="E652" s="74" t="s">
        <v>2351</v>
      </c>
      <c r="F652" s="74">
        <v>155289825</v>
      </c>
      <c r="G652" s="74">
        <v>155289825</v>
      </c>
      <c r="H652" s="74">
        <v>155289825</v>
      </c>
      <c r="I652" s="74" t="s">
        <v>2829</v>
      </c>
      <c r="J652" s="74" t="s">
        <v>2832</v>
      </c>
      <c r="K652" s="74">
        <v>5522203</v>
      </c>
      <c r="L652" s="74">
        <v>9326018</v>
      </c>
      <c r="M652" s="74">
        <v>160812028</v>
      </c>
      <c r="N652" s="74">
        <v>151486010</v>
      </c>
      <c r="O652" s="74">
        <v>145963807</v>
      </c>
      <c r="P652" s="74">
        <v>160812028</v>
      </c>
      <c r="Q652" s="74">
        <v>155289825</v>
      </c>
      <c r="R652" s="74">
        <v>151486010</v>
      </c>
      <c r="S652" s="74">
        <v>145963807</v>
      </c>
    </row>
    <row r="653" spans="1:19" x14ac:dyDescent="0.35">
      <c r="A653" s="74" t="s">
        <v>659</v>
      </c>
      <c r="B653" s="74">
        <v>102</v>
      </c>
      <c r="C653" s="74" t="s">
        <v>1665</v>
      </c>
      <c r="D653" s="74">
        <v>102906</v>
      </c>
      <c r="E653" s="74" t="s">
        <v>2352</v>
      </c>
      <c r="F653" s="74">
        <v>197397355</v>
      </c>
      <c r="G653" s="74">
        <v>197397355</v>
      </c>
      <c r="H653" s="74">
        <v>197397355</v>
      </c>
      <c r="I653" s="74" t="s">
        <v>2829</v>
      </c>
      <c r="J653" s="74" t="s">
        <v>2832</v>
      </c>
      <c r="K653" s="74">
        <v>5367721</v>
      </c>
      <c r="L653" s="74">
        <v>8677514</v>
      </c>
      <c r="M653" s="74">
        <v>202765076</v>
      </c>
      <c r="N653" s="74">
        <v>194087562</v>
      </c>
      <c r="O653" s="74">
        <v>188719841</v>
      </c>
      <c r="P653" s="74">
        <v>202765076</v>
      </c>
      <c r="Q653" s="74">
        <v>197397355</v>
      </c>
      <c r="R653" s="74">
        <v>194087562</v>
      </c>
      <c r="S653" s="74">
        <v>188719841</v>
      </c>
    </row>
    <row r="654" spans="1:19" x14ac:dyDescent="0.35">
      <c r="A654" s="74" t="s">
        <v>660</v>
      </c>
      <c r="B654" s="74">
        <v>102</v>
      </c>
      <c r="C654" s="74" t="s">
        <v>1665</v>
      </c>
      <c r="D654" s="74">
        <v>230903</v>
      </c>
      <c r="E654" s="74" t="s">
        <v>2353</v>
      </c>
      <c r="F654" s="74">
        <v>2693745</v>
      </c>
      <c r="G654" s="74">
        <v>2693745</v>
      </c>
      <c r="H654" s="74">
        <v>2693745</v>
      </c>
      <c r="I654" s="74" t="s">
        <v>2829</v>
      </c>
      <c r="J654" s="74" t="s">
        <v>2832</v>
      </c>
      <c r="K654" s="74">
        <v>111419</v>
      </c>
      <c r="L654" s="74">
        <v>0</v>
      </c>
      <c r="M654" s="74">
        <v>2805164</v>
      </c>
      <c r="N654" s="74">
        <v>2805164</v>
      </c>
      <c r="O654" s="74">
        <v>2693745</v>
      </c>
      <c r="P654" s="74">
        <v>2805164</v>
      </c>
      <c r="Q654" s="74">
        <v>2693745</v>
      </c>
      <c r="R654" s="74">
        <v>2805164</v>
      </c>
      <c r="S654" s="74">
        <v>2693745</v>
      </c>
    </row>
    <row r="655" spans="1:19" x14ac:dyDescent="0.35">
      <c r="A655" s="74" t="s">
        <v>661</v>
      </c>
      <c r="B655" s="74">
        <v>102</v>
      </c>
      <c r="C655" s="74" t="s">
        <v>1665</v>
      </c>
      <c r="D655" s="74">
        <v>230906</v>
      </c>
      <c r="E655" s="74" t="s">
        <v>2354</v>
      </c>
      <c r="F655" s="74">
        <v>6658937</v>
      </c>
      <c r="G655" s="74">
        <v>6658937</v>
      </c>
      <c r="H655" s="74">
        <v>6658937</v>
      </c>
      <c r="I655" s="74" t="s">
        <v>2829</v>
      </c>
      <c r="J655" s="74" t="s">
        <v>2832</v>
      </c>
      <c r="K655" s="74">
        <v>268160</v>
      </c>
      <c r="L655" s="74">
        <v>0</v>
      </c>
      <c r="M655" s="74">
        <v>6927097</v>
      </c>
      <c r="N655" s="74">
        <v>6927097</v>
      </c>
      <c r="O655" s="74">
        <v>6658937</v>
      </c>
      <c r="P655" s="74">
        <v>6927097</v>
      </c>
      <c r="Q655" s="74">
        <v>6658937</v>
      </c>
      <c r="R655" s="74">
        <v>6927097</v>
      </c>
      <c r="S655" s="74">
        <v>6658937</v>
      </c>
    </row>
    <row r="656" spans="1:19" x14ac:dyDescent="0.35">
      <c r="A656" s="74" t="s">
        <v>662</v>
      </c>
      <c r="B656" s="74">
        <v>103</v>
      </c>
      <c r="C656" s="74" t="s">
        <v>1666</v>
      </c>
      <c r="D656" s="74">
        <v>56901</v>
      </c>
      <c r="E656" s="74" t="s">
        <v>2117</v>
      </c>
      <c r="F656" s="74">
        <v>348981254</v>
      </c>
      <c r="G656" s="74">
        <v>348981254</v>
      </c>
      <c r="H656" s="74">
        <v>348981254</v>
      </c>
      <c r="I656" s="74" t="s">
        <v>2829</v>
      </c>
      <c r="J656" s="74" t="s">
        <v>2832</v>
      </c>
      <c r="K656" s="74">
        <v>8008720</v>
      </c>
      <c r="L656" s="74">
        <v>0</v>
      </c>
      <c r="M656" s="74">
        <v>356989974</v>
      </c>
      <c r="N656" s="74">
        <v>356989974</v>
      </c>
      <c r="O656" s="74">
        <v>348981254</v>
      </c>
      <c r="P656" s="74">
        <v>356989974</v>
      </c>
      <c r="Q656" s="74">
        <v>348981254</v>
      </c>
      <c r="R656" s="74">
        <v>356989974</v>
      </c>
      <c r="S656" s="74">
        <v>348981254</v>
      </c>
    </row>
    <row r="657" spans="1:19" x14ac:dyDescent="0.35">
      <c r="A657" s="74" t="s">
        <v>663</v>
      </c>
      <c r="B657" s="74">
        <v>103</v>
      </c>
      <c r="C657" s="74" t="s">
        <v>1666</v>
      </c>
      <c r="D657" s="74">
        <v>103901</v>
      </c>
      <c r="E657" s="74" t="s">
        <v>2355</v>
      </c>
      <c r="F657" s="74">
        <v>128937100</v>
      </c>
      <c r="G657" s="74">
        <v>128937100</v>
      </c>
      <c r="H657" s="74">
        <v>128937100</v>
      </c>
      <c r="I657" s="74" t="s">
        <v>2829</v>
      </c>
      <c r="J657" s="74" t="s">
        <v>2832</v>
      </c>
      <c r="K657" s="74">
        <v>655350</v>
      </c>
      <c r="L657" s="74">
        <v>0</v>
      </c>
      <c r="M657" s="74">
        <v>129592450</v>
      </c>
      <c r="N657" s="74">
        <v>129592450</v>
      </c>
      <c r="O657" s="74">
        <v>128937100</v>
      </c>
      <c r="P657" s="74">
        <v>129592450</v>
      </c>
      <c r="Q657" s="74">
        <v>128937100</v>
      </c>
      <c r="R657" s="74">
        <v>129592450</v>
      </c>
      <c r="S657" s="74">
        <v>128937100</v>
      </c>
    </row>
    <row r="658" spans="1:19" x14ac:dyDescent="0.35">
      <c r="A658" s="74" t="s">
        <v>664</v>
      </c>
      <c r="B658" s="74">
        <v>103</v>
      </c>
      <c r="C658" s="74" t="s">
        <v>1666</v>
      </c>
      <c r="D658" s="74">
        <v>103902</v>
      </c>
      <c r="E658" s="74" t="s">
        <v>2356</v>
      </c>
      <c r="F658" s="74">
        <v>158982522</v>
      </c>
      <c r="G658" s="74">
        <v>158982522</v>
      </c>
      <c r="H658" s="74">
        <v>158982522</v>
      </c>
      <c r="I658" s="74" t="s">
        <v>2829</v>
      </c>
      <c r="J658" s="74" t="s">
        <v>2832</v>
      </c>
      <c r="K658" s="74">
        <v>889440</v>
      </c>
      <c r="L658" s="74">
        <v>0</v>
      </c>
      <c r="M658" s="74">
        <v>159871962</v>
      </c>
      <c r="N658" s="74">
        <v>159871962</v>
      </c>
      <c r="O658" s="74">
        <v>158982522</v>
      </c>
      <c r="P658" s="74">
        <v>159871962</v>
      </c>
      <c r="Q658" s="74">
        <v>158982522</v>
      </c>
      <c r="R658" s="74">
        <v>159871962</v>
      </c>
      <c r="S658" s="74">
        <v>158982522</v>
      </c>
    </row>
    <row r="659" spans="1:19" x14ac:dyDescent="0.35">
      <c r="A659" s="74" t="s">
        <v>665</v>
      </c>
      <c r="B659" s="74">
        <v>104</v>
      </c>
      <c r="C659" s="74" t="s">
        <v>1667</v>
      </c>
      <c r="D659" s="74">
        <v>104901</v>
      </c>
      <c r="E659" s="74" t="s">
        <v>2357</v>
      </c>
      <c r="F659" s="74">
        <v>149234100</v>
      </c>
      <c r="G659" s="74">
        <v>148041757</v>
      </c>
      <c r="H659" s="74">
        <v>149234100</v>
      </c>
      <c r="I659" s="74" t="s">
        <v>2829</v>
      </c>
      <c r="J659" s="74" t="s">
        <v>2833</v>
      </c>
      <c r="K659" s="74">
        <v>7301950</v>
      </c>
      <c r="L659" s="74">
        <v>0</v>
      </c>
      <c r="M659" s="74">
        <v>156536050</v>
      </c>
      <c r="N659" s="74">
        <v>156536050</v>
      </c>
      <c r="O659" s="74">
        <v>149234100</v>
      </c>
      <c r="P659" s="74">
        <v>156536050</v>
      </c>
      <c r="Q659" s="74">
        <v>149234100</v>
      </c>
      <c r="R659" s="74">
        <v>156536050</v>
      </c>
      <c r="S659" s="74">
        <v>149234100</v>
      </c>
    </row>
    <row r="660" spans="1:19" x14ac:dyDescent="0.35">
      <c r="A660" s="74" t="s">
        <v>666</v>
      </c>
      <c r="B660" s="74">
        <v>104</v>
      </c>
      <c r="C660" s="74" t="s">
        <v>1667</v>
      </c>
      <c r="D660" s="74">
        <v>104903</v>
      </c>
      <c r="E660" s="74" t="s">
        <v>2358</v>
      </c>
      <c r="F660" s="74">
        <v>36351419</v>
      </c>
      <c r="G660" s="74">
        <v>35243475</v>
      </c>
      <c r="H660" s="74">
        <v>36351419</v>
      </c>
      <c r="I660" s="74" t="s">
        <v>2829</v>
      </c>
      <c r="J660" s="74" t="s">
        <v>2833</v>
      </c>
      <c r="K660" s="74">
        <v>1174110</v>
      </c>
      <c r="L660" s="74">
        <v>642260</v>
      </c>
      <c r="M660" s="74">
        <v>37525529</v>
      </c>
      <c r="N660" s="74">
        <v>36883269</v>
      </c>
      <c r="O660" s="74">
        <v>35709159</v>
      </c>
      <c r="P660" s="74">
        <v>37525529</v>
      </c>
      <c r="Q660" s="74">
        <v>36351419</v>
      </c>
      <c r="R660" s="74">
        <v>36883269</v>
      </c>
      <c r="S660" s="74">
        <v>35709159</v>
      </c>
    </row>
    <row r="661" spans="1:19" x14ac:dyDescent="0.35">
      <c r="A661" s="74" t="s">
        <v>667</v>
      </c>
      <c r="B661" s="74">
        <v>104</v>
      </c>
      <c r="C661" s="74" t="s">
        <v>1667</v>
      </c>
      <c r="D661" s="74">
        <v>104907</v>
      </c>
      <c r="E661" s="74" t="s">
        <v>2359</v>
      </c>
      <c r="F661" s="74">
        <v>216748919</v>
      </c>
      <c r="G661" s="74">
        <v>224229166</v>
      </c>
      <c r="H661" s="74">
        <v>216748919</v>
      </c>
      <c r="I661" s="74" t="s">
        <v>2829</v>
      </c>
      <c r="J661" s="74" t="s">
        <v>2833</v>
      </c>
      <c r="K661" s="74">
        <v>536220</v>
      </c>
      <c r="L661" s="74">
        <v>0</v>
      </c>
      <c r="M661" s="74">
        <v>217285139</v>
      </c>
      <c r="N661" s="74">
        <v>217285139</v>
      </c>
      <c r="O661" s="74">
        <v>216748919</v>
      </c>
      <c r="P661" s="74">
        <v>217285139</v>
      </c>
      <c r="Q661" s="74">
        <v>216748919</v>
      </c>
      <c r="R661" s="74">
        <v>217285139</v>
      </c>
      <c r="S661" s="74">
        <v>216748919</v>
      </c>
    </row>
    <row r="662" spans="1:19" x14ac:dyDescent="0.35">
      <c r="A662" s="74" t="s">
        <v>668</v>
      </c>
      <c r="B662" s="74">
        <v>104</v>
      </c>
      <c r="C662" s="74" t="s">
        <v>1667</v>
      </c>
      <c r="D662" s="74">
        <v>127906</v>
      </c>
      <c r="E662" s="74" t="s">
        <v>2360</v>
      </c>
      <c r="F662" s="74">
        <v>8051707</v>
      </c>
      <c r="G662" s="74">
        <v>8051707</v>
      </c>
      <c r="H662" s="74">
        <v>8051707</v>
      </c>
      <c r="I662" s="74" t="s">
        <v>2829</v>
      </c>
      <c r="J662" s="74" t="s">
        <v>2833</v>
      </c>
      <c r="K662" s="74">
        <v>80670</v>
      </c>
      <c r="L662" s="74">
        <v>0</v>
      </c>
      <c r="M662" s="74">
        <v>8132377</v>
      </c>
      <c r="N662" s="74">
        <v>8132377</v>
      </c>
      <c r="O662" s="74">
        <v>8051707</v>
      </c>
      <c r="P662" s="74">
        <v>8132377</v>
      </c>
      <c r="Q662" s="74">
        <v>8051707</v>
      </c>
      <c r="R662" s="74">
        <v>8132377</v>
      </c>
      <c r="S662" s="74">
        <v>8051707</v>
      </c>
    </row>
    <row r="663" spans="1:19" x14ac:dyDescent="0.35">
      <c r="A663" s="74" t="s">
        <v>669</v>
      </c>
      <c r="B663" s="74">
        <v>104</v>
      </c>
      <c r="C663" s="74" t="s">
        <v>1667</v>
      </c>
      <c r="D663" s="74">
        <v>138902</v>
      </c>
      <c r="E663" s="74" t="s">
        <v>2361</v>
      </c>
      <c r="F663" s="74">
        <v>16827076</v>
      </c>
      <c r="G663" s="74">
        <v>16458950</v>
      </c>
      <c r="H663" s="74">
        <v>16827076</v>
      </c>
      <c r="I663" s="74" t="s">
        <v>2829</v>
      </c>
      <c r="J663" s="74" t="s">
        <v>2833</v>
      </c>
      <c r="K663" s="74">
        <v>147070</v>
      </c>
      <c r="L663" s="74">
        <v>0</v>
      </c>
      <c r="M663" s="74">
        <v>16974146</v>
      </c>
      <c r="N663" s="74">
        <v>16974146</v>
      </c>
      <c r="O663" s="74">
        <v>16827076</v>
      </c>
      <c r="P663" s="74">
        <v>16974146</v>
      </c>
      <c r="Q663" s="74">
        <v>16827076</v>
      </c>
      <c r="R663" s="74">
        <v>16974146</v>
      </c>
      <c r="S663" s="74">
        <v>16827076</v>
      </c>
    </row>
    <row r="664" spans="1:19" x14ac:dyDescent="0.35">
      <c r="A664" s="74" t="s">
        <v>670</v>
      </c>
      <c r="B664" s="74">
        <v>104</v>
      </c>
      <c r="C664" s="74" t="s">
        <v>1667</v>
      </c>
      <c r="D664" s="74">
        <v>138903</v>
      </c>
      <c r="E664" s="74" t="s">
        <v>2362</v>
      </c>
      <c r="F664" s="74">
        <v>1593445</v>
      </c>
      <c r="G664" s="74">
        <v>1593445</v>
      </c>
      <c r="H664" s="74">
        <v>1593445</v>
      </c>
      <c r="I664" s="74" t="s">
        <v>2829</v>
      </c>
      <c r="J664" s="74" t="s">
        <v>2833</v>
      </c>
      <c r="K664" s="74">
        <v>10000</v>
      </c>
      <c r="L664" s="74">
        <v>0</v>
      </c>
      <c r="M664" s="74">
        <v>1603445</v>
      </c>
      <c r="N664" s="74">
        <v>1603445</v>
      </c>
      <c r="O664" s="74">
        <v>1593445</v>
      </c>
      <c r="P664" s="74">
        <v>1603445</v>
      </c>
      <c r="Q664" s="74">
        <v>1593445</v>
      </c>
      <c r="R664" s="74">
        <v>1603445</v>
      </c>
      <c r="S664" s="74">
        <v>1593445</v>
      </c>
    </row>
    <row r="665" spans="1:19" x14ac:dyDescent="0.35">
      <c r="A665" s="74" t="s">
        <v>671</v>
      </c>
      <c r="B665" s="74">
        <v>105</v>
      </c>
      <c r="C665" s="74" t="s">
        <v>1668</v>
      </c>
      <c r="D665" s="74">
        <v>16901</v>
      </c>
      <c r="E665" s="74" t="s">
        <v>1914</v>
      </c>
      <c r="F665" s="74">
        <v>68706938</v>
      </c>
      <c r="G665" s="74">
        <v>68706938</v>
      </c>
      <c r="H665" s="74">
        <v>68706938</v>
      </c>
      <c r="I665" s="74" t="s">
        <v>2829</v>
      </c>
      <c r="J665" s="74" t="s">
        <v>2833</v>
      </c>
      <c r="K665" s="74">
        <v>1563250</v>
      </c>
      <c r="L665" s="74">
        <v>0</v>
      </c>
      <c r="M665" s="74">
        <v>70270188</v>
      </c>
      <c r="N665" s="74">
        <v>70270188</v>
      </c>
      <c r="O665" s="74">
        <v>68706938</v>
      </c>
      <c r="P665" s="74">
        <v>70270188</v>
      </c>
      <c r="Q665" s="74">
        <v>68706938</v>
      </c>
      <c r="R665" s="74">
        <v>70270188</v>
      </c>
      <c r="S665" s="74">
        <v>68706938</v>
      </c>
    </row>
    <row r="666" spans="1:19" x14ac:dyDescent="0.35">
      <c r="A666" s="74" t="s">
        <v>672</v>
      </c>
      <c r="B666" s="74">
        <v>105</v>
      </c>
      <c r="C666" s="74" t="s">
        <v>1668</v>
      </c>
      <c r="D666" s="74">
        <v>16902</v>
      </c>
      <c r="E666" s="74" t="s">
        <v>1915</v>
      </c>
      <c r="F666" s="74">
        <v>50284129</v>
      </c>
      <c r="G666" s="74">
        <v>50284129</v>
      </c>
      <c r="H666" s="74">
        <v>50284129</v>
      </c>
      <c r="I666" s="74" t="s">
        <v>2829</v>
      </c>
      <c r="J666" s="74" t="s">
        <v>2833</v>
      </c>
      <c r="K666" s="74">
        <v>975500</v>
      </c>
      <c r="L666" s="74">
        <v>0</v>
      </c>
      <c r="M666" s="74">
        <v>51259629</v>
      </c>
      <c r="N666" s="74">
        <v>51259629</v>
      </c>
      <c r="O666" s="74">
        <v>50284129</v>
      </c>
      <c r="P666" s="74">
        <v>51259629</v>
      </c>
      <c r="Q666" s="74">
        <v>50284129</v>
      </c>
      <c r="R666" s="74">
        <v>51259629</v>
      </c>
      <c r="S666" s="74">
        <v>50284129</v>
      </c>
    </row>
    <row r="667" spans="1:19" x14ac:dyDescent="0.35">
      <c r="A667" s="74" t="s">
        <v>673</v>
      </c>
      <c r="B667" s="74">
        <v>105</v>
      </c>
      <c r="C667" s="74" t="s">
        <v>1668</v>
      </c>
      <c r="D667" s="74">
        <v>46902</v>
      </c>
      <c r="E667" s="74" t="s">
        <v>1909</v>
      </c>
      <c r="F667" s="74">
        <v>27577259</v>
      </c>
      <c r="G667" s="74">
        <v>27577259</v>
      </c>
      <c r="H667" s="74">
        <v>27577259</v>
      </c>
      <c r="I667" s="74" t="s">
        <v>2829</v>
      </c>
      <c r="J667" s="74" t="s">
        <v>2833</v>
      </c>
      <c r="K667" s="74">
        <v>447500</v>
      </c>
      <c r="L667" s="74">
        <v>1825134</v>
      </c>
      <c r="M667" s="74">
        <v>28024759</v>
      </c>
      <c r="N667" s="74">
        <v>26199625</v>
      </c>
      <c r="O667" s="74">
        <v>25752125</v>
      </c>
      <c r="P667" s="74">
        <v>28024759</v>
      </c>
      <c r="Q667" s="74">
        <v>27577259</v>
      </c>
      <c r="R667" s="74">
        <v>26199625</v>
      </c>
      <c r="S667" s="74">
        <v>25752125</v>
      </c>
    </row>
    <row r="668" spans="1:19" x14ac:dyDescent="0.35">
      <c r="A668" s="74" t="s">
        <v>674</v>
      </c>
      <c r="B668" s="74">
        <v>105</v>
      </c>
      <c r="C668" s="74" t="s">
        <v>1668</v>
      </c>
      <c r="D668" s="74">
        <v>105902</v>
      </c>
      <c r="E668" s="74" t="s">
        <v>1982</v>
      </c>
      <c r="F668" s="74">
        <v>4394540322</v>
      </c>
      <c r="G668" s="74">
        <v>4484451972</v>
      </c>
      <c r="H668" s="74">
        <v>4394540322</v>
      </c>
      <c r="I668" s="74" t="s">
        <v>2829</v>
      </c>
      <c r="J668" s="74" t="s">
        <v>2833</v>
      </c>
      <c r="K668" s="74">
        <v>57385821</v>
      </c>
      <c r="L668" s="74">
        <v>0</v>
      </c>
      <c r="M668" s="74">
        <v>4451926143</v>
      </c>
      <c r="N668" s="74">
        <v>4451926143</v>
      </c>
      <c r="O668" s="74">
        <v>4394540322</v>
      </c>
      <c r="P668" s="74">
        <v>4451926143</v>
      </c>
      <c r="Q668" s="74">
        <v>4394540322</v>
      </c>
      <c r="R668" s="74">
        <v>4451926143</v>
      </c>
      <c r="S668" s="74">
        <v>4394540322</v>
      </c>
    </row>
    <row r="669" spans="1:19" x14ac:dyDescent="0.35">
      <c r="A669" s="74" t="s">
        <v>675</v>
      </c>
      <c r="B669" s="74">
        <v>105</v>
      </c>
      <c r="C669" s="74" t="s">
        <v>1668</v>
      </c>
      <c r="D669" s="74">
        <v>105904</v>
      </c>
      <c r="E669" s="74" t="s">
        <v>2363</v>
      </c>
      <c r="F669" s="74">
        <v>3891043693</v>
      </c>
      <c r="G669" s="74">
        <v>3898188437</v>
      </c>
      <c r="H669" s="74">
        <v>3891043693</v>
      </c>
      <c r="I669" s="74" t="s">
        <v>2829</v>
      </c>
      <c r="J669" s="74" t="s">
        <v>2833</v>
      </c>
      <c r="K669" s="74">
        <v>77531021</v>
      </c>
      <c r="L669" s="74">
        <v>0</v>
      </c>
      <c r="M669" s="74">
        <v>3968574714</v>
      </c>
      <c r="N669" s="74">
        <v>3968574714</v>
      </c>
      <c r="O669" s="74">
        <v>3891043693</v>
      </c>
      <c r="P669" s="74">
        <v>3968574714</v>
      </c>
      <c r="Q669" s="74">
        <v>3891043693</v>
      </c>
      <c r="R669" s="74">
        <v>3968574714</v>
      </c>
      <c r="S669" s="74">
        <v>3891043693</v>
      </c>
    </row>
    <row r="670" spans="1:19" x14ac:dyDescent="0.35">
      <c r="A670" s="74" t="s">
        <v>676</v>
      </c>
      <c r="B670" s="74">
        <v>105</v>
      </c>
      <c r="C670" s="74" t="s">
        <v>1668</v>
      </c>
      <c r="D670" s="74">
        <v>105905</v>
      </c>
      <c r="E670" s="74" t="s">
        <v>2079</v>
      </c>
      <c r="F670" s="74">
        <v>1762011649</v>
      </c>
      <c r="G670" s="74">
        <v>1779846480</v>
      </c>
      <c r="H670" s="74">
        <v>1762011649</v>
      </c>
      <c r="I670" s="74" t="s">
        <v>2829</v>
      </c>
      <c r="J670" s="74" t="s">
        <v>2833</v>
      </c>
      <c r="K670" s="74">
        <v>42408822</v>
      </c>
      <c r="L670" s="74">
        <v>0</v>
      </c>
      <c r="M670" s="74">
        <v>1804420471</v>
      </c>
      <c r="N670" s="74">
        <v>1804420471</v>
      </c>
      <c r="O670" s="74">
        <v>1762011649</v>
      </c>
      <c r="P670" s="74">
        <v>1804420471</v>
      </c>
      <c r="Q670" s="74">
        <v>1762011649</v>
      </c>
      <c r="R670" s="74">
        <v>1804420471</v>
      </c>
      <c r="S670" s="74">
        <v>1762011649</v>
      </c>
    </row>
    <row r="671" spans="1:19" x14ac:dyDescent="0.35">
      <c r="A671" s="74" t="s">
        <v>677</v>
      </c>
      <c r="B671" s="74">
        <v>105</v>
      </c>
      <c r="C671" s="74" t="s">
        <v>1668</v>
      </c>
      <c r="D671" s="74">
        <v>105906</v>
      </c>
      <c r="E671" s="74" t="s">
        <v>1983</v>
      </c>
      <c r="F671" s="74">
        <v>6010640313</v>
      </c>
      <c r="G671" s="74">
        <v>6033358669</v>
      </c>
      <c r="H671" s="74">
        <v>6010640313</v>
      </c>
      <c r="I671" s="74" t="s">
        <v>2829</v>
      </c>
      <c r="J671" s="74" t="s">
        <v>2833</v>
      </c>
      <c r="K671" s="74">
        <v>170404604</v>
      </c>
      <c r="L671" s="74">
        <v>0</v>
      </c>
      <c r="M671" s="74">
        <v>6181044917</v>
      </c>
      <c r="N671" s="74">
        <v>6181044917</v>
      </c>
      <c r="O671" s="74">
        <v>6010640313</v>
      </c>
      <c r="P671" s="74">
        <v>6181044917</v>
      </c>
      <c r="Q671" s="74">
        <v>6010640313</v>
      </c>
      <c r="R671" s="74">
        <v>6181044917</v>
      </c>
      <c r="S671" s="74">
        <v>6010640313</v>
      </c>
    </row>
    <row r="672" spans="1:19" x14ac:dyDescent="0.35">
      <c r="A672" s="74" t="s">
        <v>678</v>
      </c>
      <c r="B672" s="74">
        <v>106</v>
      </c>
      <c r="C672" s="74" t="s">
        <v>1669</v>
      </c>
      <c r="D672" s="74">
        <v>106901</v>
      </c>
      <c r="E672" s="74" t="s">
        <v>2364</v>
      </c>
      <c r="F672" s="74">
        <v>1201440447</v>
      </c>
      <c r="G672" s="74">
        <v>1193913752</v>
      </c>
      <c r="H672" s="74">
        <v>1201440447</v>
      </c>
      <c r="I672" s="74" t="s">
        <v>2829</v>
      </c>
      <c r="J672" s="74" t="s">
        <v>2833</v>
      </c>
      <c r="K672" s="74">
        <v>7112040</v>
      </c>
      <c r="L672" s="74">
        <v>9485125</v>
      </c>
      <c r="M672" s="74">
        <v>1208552487</v>
      </c>
      <c r="N672" s="74">
        <v>1199067362</v>
      </c>
      <c r="O672" s="74">
        <v>1191955322</v>
      </c>
      <c r="P672" s="74">
        <v>1223267187</v>
      </c>
      <c r="Q672" s="74">
        <v>1216155147</v>
      </c>
      <c r="R672" s="74">
        <v>1213782062</v>
      </c>
      <c r="S672" s="74">
        <v>1206670022</v>
      </c>
    </row>
    <row r="673" spans="1:19" x14ac:dyDescent="0.35">
      <c r="A673" s="74" t="s">
        <v>679</v>
      </c>
      <c r="B673" s="74">
        <v>106</v>
      </c>
      <c r="C673" s="74" t="s">
        <v>1669</v>
      </c>
      <c r="D673" s="74">
        <v>148901</v>
      </c>
      <c r="E673" s="74" t="s">
        <v>2365</v>
      </c>
      <c r="F673" s="74">
        <v>645670</v>
      </c>
      <c r="G673" s="74">
        <v>645670</v>
      </c>
      <c r="H673" s="74">
        <v>645670</v>
      </c>
      <c r="I673" s="74" t="s">
        <v>2829</v>
      </c>
      <c r="J673" s="74" t="s">
        <v>2833</v>
      </c>
      <c r="K673" s="74">
        <v>0</v>
      </c>
      <c r="L673" s="74">
        <v>0</v>
      </c>
      <c r="M673" s="74">
        <v>645670</v>
      </c>
      <c r="N673" s="74">
        <v>645670</v>
      </c>
      <c r="O673" s="74">
        <v>645670</v>
      </c>
      <c r="P673" s="74">
        <v>645670</v>
      </c>
      <c r="Q673" s="74">
        <v>645670</v>
      </c>
      <c r="R673" s="74">
        <v>645670</v>
      </c>
      <c r="S673" s="74">
        <v>645670</v>
      </c>
    </row>
    <row r="674" spans="1:19" x14ac:dyDescent="0.35">
      <c r="A674" s="74" t="s">
        <v>680</v>
      </c>
      <c r="B674" s="74">
        <v>106</v>
      </c>
      <c r="C674" s="74" t="s">
        <v>1669</v>
      </c>
      <c r="D674" s="74">
        <v>242906</v>
      </c>
      <c r="E674" s="74" t="s">
        <v>2288</v>
      </c>
      <c r="F674" s="74">
        <v>315027998</v>
      </c>
      <c r="G674" s="74">
        <v>313804420</v>
      </c>
      <c r="H674" s="74">
        <v>315027998</v>
      </c>
      <c r="I674" s="74" t="s">
        <v>2829</v>
      </c>
      <c r="J674" s="74" t="s">
        <v>2833</v>
      </c>
      <c r="K674" s="74">
        <v>336440</v>
      </c>
      <c r="L674" s="74">
        <v>0</v>
      </c>
      <c r="M674" s="74">
        <v>315364438</v>
      </c>
      <c r="N674" s="74">
        <v>315364438</v>
      </c>
      <c r="O674" s="74">
        <v>315027998</v>
      </c>
      <c r="P674" s="74">
        <v>386618738</v>
      </c>
      <c r="Q674" s="74">
        <v>386282298</v>
      </c>
      <c r="R674" s="74">
        <v>386618738</v>
      </c>
      <c r="S674" s="74">
        <v>386282298</v>
      </c>
    </row>
    <row r="675" spans="1:19" x14ac:dyDescent="0.35">
      <c r="A675" s="74" t="s">
        <v>681</v>
      </c>
      <c r="B675" s="74">
        <v>107</v>
      </c>
      <c r="C675" s="74" t="s">
        <v>1670</v>
      </c>
      <c r="D675" s="74">
        <v>1904</v>
      </c>
      <c r="E675" s="74" t="s">
        <v>1821</v>
      </c>
      <c r="F675" s="74">
        <v>84141285</v>
      </c>
      <c r="G675" s="74">
        <v>83140911</v>
      </c>
      <c r="H675" s="74">
        <v>84141285</v>
      </c>
      <c r="I675" s="74" t="s">
        <v>2829</v>
      </c>
      <c r="J675" s="74" t="s">
        <v>2833</v>
      </c>
      <c r="K675" s="74">
        <v>3906774</v>
      </c>
      <c r="L675" s="74">
        <v>5377520</v>
      </c>
      <c r="M675" s="74">
        <v>88048059</v>
      </c>
      <c r="N675" s="74">
        <v>82670539</v>
      </c>
      <c r="O675" s="74">
        <v>78763765</v>
      </c>
      <c r="P675" s="74">
        <v>88048059</v>
      </c>
      <c r="Q675" s="74">
        <v>84141285</v>
      </c>
      <c r="R675" s="74">
        <v>82670539</v>
      </c>
      <c r="S675" s="74">
        <v>78763765</v>
      </c>
    </row>
    <row r="676" spans="1:19" x14ac:dyDescent="0.35">
      <c r="A676" s="74" t="s">
        <v>682</v>
      </c>
      <c r="B676" s="74">
        <v>107</v>
      </c>
      <c r="C676" s="74" t="s">
        <v>1670</v>
      </c>
      <c r="D676" s="74">
        <v>107901</v>
      </c>
      <c r="E676" s="74" t="s">
        <v>1826</v>
      </c>
      <c r="F676" s="74">
        <v>1204587060</v>
      </c>
      <c r="G676" s="74">
        <v>1252202763</v>
      </c>
      <c r="H676" s="74">
        <v>1204587060</v>
      </c>
      <c r="I676" s="74" t="s">
        <v>2829</v>
      </c>
      <c r="J676" s="74" t="s">
        <v>2833</v>
      </c>
      <c r="K676" s="74">
        <v>42766803</v>
      </c>
      <c r="L676" s="74">
        <v>0</v>
      </c>
      <c r="M676" s="74">
        <v>1247353863</v>
      </c>
      <c r="N676" s="74">
        <v>1247353863</v>
      </c>
      <c r="O676" s="74">
        <v>1204587060</v>
      </c>
      <c r="P676" s="74">
        <v>1247353863</v>
      </c>
      <c r="Q676" s="74">
        <v>1204587060</v>
      </c>
      <c r="R676" s="74">
        <v>1247353863</v>
      </c>
      <c r="S676" s="74">
        <v>1204587060</v>
      </c>
    </row>
    <row r="677" spans="1:19" x14ac:dyDescent="0.35">
      <c r="A677" s="74" t="s">
        <v>683</v>
      </c>
      <c r="B677" s="74">
        <v>107</v>
      </c>
      <c r="C677" s="74" t="s">
        <v>1670</v>
      </c>
      <c r="D677" s="74">
        <v>107902</v>
      </c>
      <c r="E677" s="74" t="s">
        <v>2366</v>
      </c>
      <c r="F677" s="74">
        <v>645976239</v>
      </c>
      <c r="G677" s="74">
        <v>660226299</v>
      </c>
      <c r="H677" s="74">
        <v>645976239</v>
      </c>
      <c r="I677" s="74" t="s">
        <v>2829</v>
      </c>
      <c r="J677" s="74" t="s">
        <v>2833</v>
      </c>
      <c r="K677" s="74">
        <v>37127078</v>
      </c>
      <c r="L677" s="74">
        <v>44861689</v>
      </c>
      <c r="M677" s="74">
        <v>683103317</v>
      </c>
      <c r="N677" s="74">
        <v>638241628</v>
      </c>
      <c r="O677" s="74">
        <v>601114550</v>
      </c>
      <c r="P677" s="74">
        <v>683103317</v>
      </c>
      <c r="Q677" s="74">
        <v>645976239</v>
      </c>
      <c r="R677" s="74">
        <v>638241628</v>
      </c>
      <c r="S677" s="74">
        <v>601114550</v>
      </c>
    </row>
    <row r="678" spans="1:19" x14ac:dyDescent="0.35">
      <c r="A678" s="74" t="s">
        <v>684</v>
      </c>
      <c r="B678" s="74">
        <v>107</v>
      </c>
      <c r="C678" s="74" t="s">
        <v>1670</v>
      </c>
      <c r="D678" s="74">
        <v>107904</v>
      </c>
      <c r="E678" s="74" t="s">
        <v>2367</v>
      </c>
      <c r="F678" s="74">
        <v>212078082</v>
      </c>
      <c r="G678" s="74">
        <v>216871907</v>
      </c>
      <c r="H678" s="74">
        <v>212078082</v>
      </c>
      <c r="I678" s="74" t="s">
        <v>2829</v>
      </c>
      <c r="J678" s="74" t="s">
        <v>2833</v>
      </c>
      <c r="K678" s="74">
        <v>6038698</v>
      </c>
      <c r="L678" s="74">
        <v>0</v>
      </c>
      <c r="M678" s="74">
        <v>218116780</v>
      </c>
      <c r="N678" s="74">
        <v>218116780</v>
      </c>
      <c r="O678" s="74">
        <v>212078082</v>
      </c>
      <c r="P678" s="74">
        <v>218116780</v>
      </c>
      <c r="Q678" s="74">
        <v>212078082</v>
      </c>
      <c r="R678" s="74">
        <v>218116780</v>
      </c>
      <c r="S678" s="74">
        <v>212078082</v>
      </c>
    </row>
    <row r="679" spans="1:19" x14ac:dyDescent="0.35">
      <c r="A679" s="74" t="s">
        <v>685</v>
      </c>
      <c r="B679" s="74">
        <v>107</v>
      </c>
      <c r="C679" s="74" t="s">
        <v>1670</v>
      </c>
      <c r="D679" s="74">
        <v>107905</v>
      </c>
      <c r="E679" s="74" t="s">
        <v>2368</v>
      </c>
      <c r="F679" s="74">
        <v>543344713</v>
      </c>
      <c r="G679" s="74">
        <v>545679757</v>
      </c>
      <c r="H679" s="74">
        <v>543344713</v>
      </c>
      <c r="I679" s="74" t="s">
        <v>2829</v>
      </c>
      <c r="J679" s="74" t="s">
        <v>2833</v>
      </c>
      <c r="K679" s="74">
        <v>16309733</v>
      </c>
      <c r="L679" s="74">
        <v>24406359</v>
      </c>
      <c r="M679" s="74">
        <v>559654446</v>
      </c>
      <c r="N679" s="74">
        <v>535248087</v>
      </c>
      <c r="O679" s="74">
        <v>518938354</v>
      </c>
      <c r="P679" s="74">
        <v>559654446</v>
      </c>
      <c r="Q679" s="74">
        <v>543344713</v>
      </c>
      <c r="R679" s="74">
        <v>535248087</v>
      </c>
      <c r="S679" s="74">
        <v>518938354</v>
      </c>
    </row>
    <row r="680" spans="1:19" x14ac:dyDescent="0.35">
      <c r="A680" s="74" t="s">
        <v>686</v>
      </c>
      <c r="B680" s="74">
        <v>107</v>
      </c>
      <c r="C680" s="74" t="s">
        <v>1670</v>
      </c>
      <c r="D680" s="74">
        <v>107906</v>
      </c>
      <c r="E680" s="74" t="s">
        <v>2369</v>
      </c>
      <c r="F680" s="74">
        <v>1166673109</v>
      </c>
      <c r="G680" s="74">
        <v>1175453144</v>
      </c>
      <c r="H680" s="74">
        <v>1166673109</v>
      </c>
      <c r="I680" s="74" t="s">
        <v>2829</v>
      </c>
      <c r="J680" s="74" t="s">
        <v>2833</v>
      </c>
      <c r="K680" s="74">
        <v>24359765</v>
      </c>
      <c r="L680" s="74">
        <v>0</v>
      </c>
      <c r="M680" s="74">
        <v>1191032874</v>
      </c>
      <c r="N680" s="74">
        <v>1191032874</v>
      </c>
      <c r="O680" s="74">
        <v>1166673109</v>
      </c>
      <c r="P680" s="74">
        <v>1191032874</v>
      </c>
      <c r="Q680" s="74">
        <v>1166673109</v>
      </c>
      <c r="R680" s="74">
        <v>1191032874</v>
      </c>
      <c r="S680" s="74">
        <v>1166673109</v>
      </c>
    </row>
    <row r="681" spans="1:19" x14ac:dyDescent="0.35">
      <c r="A681" s="74" t="s">
        <v>687</v>
      </c>
      <c r="B681" s="74">
        <v>107</v>
      </c>
      <c r="C681" s="74" t="s">
        <v>1670</v>
      </c>
      <c r="D681" s="74">
        <v>107907</v>
      </c>
      <c r="E681" s="74" t="s">
        <v>2370</v>
      </c>
      <c r="F681" s="74">
        <v>45121413</v>
      </c>
      <c r="G681" s="74">
        <v>48194990</v>
      </c>
      <c r="H681" s="74">
        <v>48194990</v>
      </c>
      <c r="I681" s="74" t="s">
        <v>2830</v>
      </c>
      <c r="J681" s="74" t="s">
        <v>2836</v>
      </c>
      <c r="K681" s="74">
        <v>1691206</v>
      </c>
      <c r="L681" s="74">
        <v>898272</v>
      </c>
      <c r="M681" s="74">
        <v>49886196</v>
      </c>
      <c r="N681" s="74">
        <v>48987924</v>
      </c>
      <c r="O681" s="74">
        <v>47296718</v>
      </c>
      <c r="P681" s="74">
        <v>49886196</v>
      </c>
      <c r="Q681" s="74">
        <v>48194990</v>
      </c>
      <c r="R681" s="74">
        <v>48987924</v>
      </c>
      <c r="S681" s="74">
        <v>47296718</v>
      </c>
    </row>
    <row r="682" spans="1:19" x14ac:dyDescent="0.35">
      <c r="A682" s="74" t="s">
        <v>688</v>
      </c>
      <c r="B682" s="74">
        <v>107</v>
      </c>
      <c r="C682" s="74" t="s">
        <v>1670</v>
      </c>
      <c r="D682" s="74">
        <v>107908</v>
      </c>
      <c r="E682" s="74" t="s">
        <v>2371</v>
      </c>
      <c r="F682" s="74">
        <v>34570141</v>
      </c>
      <c r="G682" s="74">
        <v>35844612</v>
      </c>
      <c r="H682" s="74">
        <v>34570141</v>
      </c>
      <c r="I682" s="74" t="s">
        <v>2829</v>
      </c>
      <c r="J682" s="74" t="s">
        <v>2833</v>
      </c>
      <c r="K682" s="74">
        <v>1818550</v>
      </c>
      <c r="L682" s="74">
        <v>0</v>
      </c>
      <c r="M682" s="74">
        <v>36388691</v>
      </c>
      <c r="N682" s="74">
        <v>36388691</v>
      </c>
      <c r="O682" s="74">
        <v>34570141</v>
      </c>
      <c r="P682" s="74">
        <v>36388691</v>
      </c>
      <c r="Q682" s="74">
        <v>34570141</v>
      </c>
      <c r="R682" s="74">
        <v>36388691</v>
      </c>
      <c r="S682" s="74">
        <v>34570141</v>
      </c>
    </row>
    <row r="683" spans="1:19" x14ac:dyDescent="0.35">
      <c r="A683" s="74" t="s">
        <v>689</v>
      </c>
      <c r="B683" s="74">
        <v>107</v>
      </c>
      <c r="C683" s="74" t="s">
        <v>1670</v>
      </c>
      <c r="D683" s="74">
        <v>107910</v>
      </c>
      <c r="E683" s="74" t="s">
        <v>1827</v>
      </c>
      <c r="F683" s="74">
        <v>155623807</v>
      </c>
      <c r="G683" s="74">
        <v>158337918</v>
      </c>
      <c r="H683" s="74">
        <v>155623807</v>
      </c>
      <c r="I683" s="74" t="s">
        <v>2829</v>
      </c>
      <c r="J683" s="74" t="s">
        <v>2833</v>
      </c>
      <c r="K683" s="74">
        <v>4798770</v>
      </c>
      <c r="L683" s="74">
        <v>6207062</v>
      </c>
      <c r="M683" s="74">
        <v>160422577</v>
      </c>
      <c r="N683" s="74">
        <v>154215515</v>
      </c>
      <c r="O683" s="74">
        <v>149416745</v>
      </c>
      <c r="P683" s="74">
        <v>160422577</v>
      </c>
      <c r="Q683" s="74">
        <v>155623807</v>
      </c>
      <c r="R683" s="74">
        <v>154215515</v>
      </c>
      <c r="S683" s="74">
        <v>149416745</v>
      </c>
    </row>
    <row r="684" spans="1:19" x14ac:dyDescent="0.35">
      <c r="A684" s="74" t="s">
        <v>690</v>
      </c>
      <c r="B684" s="74">
        <v>107</v>
      </c>
      <c r="C684" s="74" t="s">
        <v>1670</v>
      </c>
      <c r="D684" s="74">
        <v>129904</v>
      </c>
      <c r="E684" s="74" t="s">
        <v>2372</v>
      </c>
      <c r="F684" s="74">
        <v>94172050</v>
      </c>
      <c r="G684" s="74">
        <v>93513092</v>
      </c>
      <c r="H684" s="74">
        <v>94172050</v>
      </c>
      <c r="I684" s="74" t="s">
        <v>2829</v>
      </c>
      <c r="J684" s="74" t="s">
        <v>2833</v>
      </c>
      <c r="K684" s="74">
        <v>5934912</v>
      </c>
      <c r="L684" s="74">
        <v>0</v>
      </c>
      <c r="M684" s="74">
        <v>100106962</v>
      </c>
      <c r="N684" s="74">
        <v>100106962</v>
      </c>
      <c r="O684" s="74">
        <v>94172050</v>
      </c>
      <c r="P684" s="74">
        <v>100106962</v>
      </c>
      <c r="Q684" s="74">
        <v>94172050</v>
      </c>
      <c r="R684" s="74">
        <v>100106962</v>
      </c>
      <c r="S684" s="74">
        <v>94172050</v>
      </c>
    </row>
    <row r="685" spans="1:19" x14ac:dyDescent="0.35">
      <c r="A685" s="74" t="s">
        <v>691</v>
      </c>
      <c r="B685" s="74">
        <v>107</v>
      </c>
      <c r="C685" s="74" t="s">
        <v>1670</v>
      </c>
      <c r="D685" s="74">
        <v>129905</v>
      </c>
      <c r="E685" s="74" t="s">
        <v>2373</v>
      </c>
      <c r="F685" s="74">
        <v>762205472</v>
      </c>
      <c r="G685" s="74">
        <v>789545567</v>
      </c>
      <c r="H685" s="74">
        <v>762205472</v>
      </c>
      <c r="I685" s="74" t="s">
        <v>2829</v>
      </c>
      <c r="J685" s="74" t="s">
        <v>2833</v>
      </c>
      <c r="K685" s="74">
        <v>26191146</v>
      </c>
      <c r="L685" s="74">
        <v>0</v>
      </c>
      <c r="M685" s="74">
        <v>788396618</v>
      </c>
      <c r="N685" s="74">
        <v>788396618</v>
      </c>
      <c r="O685" s="74">
        <v>762205472</v>
      </c>
      <c r="P685" s="74">
        <v>788396618</v>
      </c>
      <c r="Q685" s="74">
        <v>762205472</v>
      </c>
      <c r="R685" s="74">
        <v>788396618</v>
      </c>
      <c r="S685" s="74">
        <v>762205472</v>
      </c>
    </row>
    <row r="686" spans="1:19" x14ac:dyDescent="0.35">
      <c r="A686" s="74" t="s">
        <v>692</v>
      </c>
      <c r="B686" s="74">
        <v>107</v>
      </c>
      <c r="C686" s="74" t="s">
        <v>1670</v>
      </c>
      <c r="D686" s="74">
        <v>234906</v>
      </c>
      <c r="E686" s="74" t="s">
        <v>2374</v>
      </c>
      <c r="F686" s="74">
        <v>11800341</v>
      </c>
      <c r="G686" s="74">
        <v>11800341</v>
      </c>
      <c r="H686" s="74">
        <v>11800341</v>
      </c>
      <c r="I686" s="74" t="s">
        <v>2829</v>
      </c>
      <c r="J686" s="74" t="s">
        <v>2833</v>
      </c>
      <c r="K686" s="74">
        <v>639430</v>
      </c>
      <c r="L686" s="74">
        <v>805395</v>
      </c>
      <c r="M686" s="74">
        <v>12439771</v>
      </c>
      <c r="N686" s="74">
        <v>11634376</v>
      </c>
      <c r="O686" s="74">
        <v>10994946</v>
      </c>
      <c r="P686" s="74">
        <v>12439771</v>
      </c>
      <c r="Q686" s="74">
        <v>11800341</v>
      </c>
      <c r="R686" s="74">
        <v>11634376</v>
      </c>
      <c r="S686" s="74">
        <v>10994946</v>
      </c>
    </row>
    <row r="687" spans="1:19" x14ac:dyDescent="0.35">
      <c r="A687" s="74" t="s">
        <v>693</v>
      </c>
      <c r="B687" s="74">
        <v>108</v>
      </c>
      <c r="C687" s="74" t="s">
        <v>1671</v>
      </c>
      <c r="D687" s="74">
        <v>108902</v>
      </c>
      <c r="E687" s="74" t="s">
        <v>2375</v>
      </c>
      <c r="F687" s="74">
        <v>1200968522</v>
      </c>
      <c r="G687" s="74">
        <v>1200968522</v>
      </c>
      <c r="H687" s="74">
        <v>1200968522</v>
      </c>
      <c r="I687" s="74" t="s">
        <v>2829</v>
      </c>
      <c r="J687" s="74" t="s">
        <v>2832</v>
      </c>
      <c r="K687" s="74">
        <v>79478168</v>
      </c>
      <c r="L687" s="74">
        <v>0</v>
      </c>
      <c r="M687" s="74">
        <v>1280446690</v>
      </c>
      <c r="N687" s="74">
        <v>1280446690</v>
      </c>
      <c r="O687" s="74">
        <v>1200968522</v>
      </c>
      <c r="P687" s="74">
        <v>1280446690</v>
      </c>
      <c r="Q687" s="74">
        <v>1200968522</v>
      </c>
      <c r="R687" s="74">
        <v>1280446690</v>
      </c>
      <c r="S687" s="74">
        <v>1200968522</v>
      </c>
    </row>
    <row r="688" spans="1:19" x14ac:dyDescent="0.35">
      <c r="A688" s="74" t="s">
        <v>694</v>
      </c>
      <c r="B688" s="74">
        <v>108</v>
      </c>
      <c r="C688" s="74" t="s">
        <v>1671</v>
      </c>
      <c r="D688" s="74">
        <v>108903</v>
      </c>
      <c r="E688" s="74" t="s">
        <v>2376</v>
      </c>
      <c r="F688" s="74">
        <v>303358252</v>
      </c>
      <c r="G688" s="74">
        <v>303358252</v>
      </c>
      <c r="H688" s="74">
        <v>303358252</v>
      </c>
      <c r="I688" s="74" t="s">
        <v>2829</v>
      </c>
      <c r="J688" s="74" t="s">
        <v>2832</v>
      </c>
      <c r="K688" s="74">
        <v>24969294</v>
      </c>
      <c r="L688" s="74">
        <v>0</v>
      </c>
      <c r="M688" s="74">
        <v>328327546</v>
      </c>
      <c r="N688" s="74">
        <v>328327546</v>
      </c>
      <c r="O688" s="74">
        <v>303358252</v>
      </c>
      <c r="P688" s="74">
        <v>328327546</v>
      </c>
      <c r="Q688" s="74">
        <v>303358252</v>
      </c>
      <c r="R688" s="74">
        <v>328327546</v>
      </c>
      <c r="S688" s="74">
        <v>303358252</v>
      </c>
    </row>
    <row r="689" spans="1:19" x14ac:dyDescent="0.35">
      <c r="A689" s="74" t="s">
        <v>695</v>
      </c>
      <c r="B689" s="74">
        <v>108</v>
      </c>
      <c r="C689" s="74" t="s">
        <v>1671</v>
      </c>
      <c r="D689" s="74">
        <v>108904</v>
      </c>
      <c r="E689" s="74" t="s">
        <v>2377</v>
      </c>
      <c r="F689" s="74">
        <v>5599586224</v>
      </c>
      <c r="G689" s="74">
        <v>5599586224</v>
      </c>
      <c r="H689" s="74">
        <v>5599586224</v>
      </c>
      <c r="I689" s="74" t="s">
        <v>2829</v>
      </c>
      <c r="J689" s="74" t="s">
        <v>2832</v>
      </c>
      <c r="K689" s="74">
        <v>207799550</v>
      </c>
      <c r="L689" s="74">
        <v>0</v>
      </c>
      <c r="M689" s="74">
        <v>5807385774</v>
      </c>
      <c r="N689" s="74">
        <v>5807385774</v>
      </c>
      <c r="O689" s="74">
        <v>5599586224</v>
      </c>
      <c r="P689" s="74">
        <v>5807385774</v>
      </c>
      <c r="Q689" s="74">
        <v>5599586224</v>
      </c>
      <c r="R689" s="74">
        <v>5807385774</v>
      </c>
      <c r="S689" s="74">
        <v>5599586224</v>
      </c>
    </row>
    <row r="690" spans="1:19" x14ac:dyDescent="0.35">
      <c r="A690" s="74" t="s">
        <v>696</v>
      </c>
      <c r="B690" s="74">
        <v>108</v>
      </c>
      <c r="C690" s="74" t="s">
        <v>1671</v>
      </c>
      <c r="D690" s="74">
        <v>108905</v>
      </c>
      <c r="E690" s="74" t="s">
        <v>2378</v>
      </c>
      <c r="F690" s="74">
        <v>477510411</v>
      </c>
      <c r="G690" s="74">
        <v>477510411</v>
      </c>
      <c r="H690" s="74">
        <v>477510411</v>
      </c>
      <c r="I690" s="74" t="s">
        <v>2829</v>
      </c>
      <c r="J690" s="74" t="s">
        <v>2832</v>
      </c>
      <c r="K690" s="74">
        <v>11113967</v>
      </c>
      <c r="L690" s="74">
        <v>0</v>
      </c>
      <c r="M690" s="74">
        <v>488624378</v>
      </c>
      <c r="N690" s="74">
        <v>488624378</v>
      </c>
      <c r="O690" s="74">
        <v>477510411</v>
      </c>
      <c r="P690" s="74">
        <v>488624378</v>
      </c>
      <c r="Q690" s="74">
        <v>477510411</v>
      </c>
      <c r="R690" s="74">
        <v>488624378</v>
      </c>
      <c r="S690" s="74">
        <v>477510411</v>
      </c>
    </row>
    <row r="691" spans="1:19" x14ac:dyDescent="0.35">
      <c r="A691" s="74" t="s">
        <v>697</v>
      </c>
      <c r="B691" s="74">
        <v>108</v>
      </c>
      <c r="C691" s="74" t="s">
        <v>1671</v>
      </c>
      <c r="D691" s="74">
        <v>108906</v>
      </c>
      <c r="E691" s="74" t="s">
        <v>2379</v>
      </c>
      <c r="F691" s="74">
        <v>6773801924</v>
      </c>
      <c r="G691" s="74">
        <v>6773801924</v>
      </c>
      <c r="H691" s="74">
        <v>6773801924</v>
      </c>
      <c r="I691" s="74" t="s">
        <v>2829</v>
      </c>
      <c r="J691" s="74" t="s">
        <v>2832</v>
      </c>
      <c r="K691" s="74">
        <v>194662750</v>
      </c>
      <c r="L691" s="74">
        <v>0</v>
      </c>
      <c r="M691" s="74">
        <v>6968464674</v>
      </c>
      <c r="N691" s="74">
        <v>6968464674</v>
      </c>
      <c r="O691" s="74">
        <v>6773801924</v>
      </c>
      <c r="P691" s="74">
        <v>6968464674</v>
      </c>
      <c r="Q691" s="74">
        <v>6773801924</v>
      </c>
      <c r="R691" s="74">
        <v>6968464674</v>
      </c>
      <c r="S691" s="74">
        <v>6773801924</v>
      </c>
    </row>
    <row r="692" spans="1:19" x14ac:dyDescent="0.35">
      <c r="A692" s="74" t="s">
        <v>698</v>
      </c>
      <c r="B692" s="74">
        <v>108</v>
      </c>
      <c r="C692" s="74" t="s">
        <v>1671</v>
      </c>
      <c r="D692" s="74">
        <v>108907</v>
      </c>
      <c r="E692" s="74" t="s">
        <v>2380</v>
      </c>
      <c r="F692" s="74">
        <v>476298374</v>
      </c>
      <c r="G692" s="74">
        <v>476298374</v>
      </c>
      <c r="H692" s="74">
        <v>476298374</v>
      </c>
      <c r="I692" s="74" t="s">
        <v>2829</v>
      </c>
      <c r="J692" s="74" t="s">
        <v>2832</v>
      </c>
      <c r="K692" s="74">
        <v>28290604</v>
      </c>
      <c r="L692" s="74">
        <v>0</v>
      </c>
      <c r="M692" s="74">
        <v>504588978</v>
      </c>
      <c r="N692" s="74">
        <v>504588978</v>
      </c>
      <c r="O692" s="74">
        <v>476298374</v>
      </c>
      <c r="P692" s="74">
        <v>504588978</v>
      </c>
      <c r="Q692" s="74">
        <v>476298374</v>
      </c>
      <c r="R692" s="74">
        <v>504588978</v>
      </c>
      <c r="S692" s="74">
        <v>476298374</v>
      </c>
    </row>
    <row r="693" spans="1:19" x14ac:dyDescent="0.35">
      <c r="A693" s="74" t="s">
        <v>699</v>
      </c>
      <c r="B693" s="74">
        <v>108</v>
      </c>
      <c r="C693" s="74" t="s">
        <v>1671</v>
      </c>
      <c r="D693" s="74">
        <v>108908</v>
      </c>
      <c r="E693" s="74" t="s">
        <v>2381</v>
      </c>
      <c r="F693" s="74">
        <v>1896358985</v>
      </c>
      <c r="G693" s="74">
        <v>1896358985</v>
      </c>
      <c r="H693" s="74">
        <v>1896358985</v>
      </c>
      <c r="I693" s="74" t="s">
        <v>2829</v>
      </c>
      <c r="J693" s="74" t="s">
        <v>2832</v>
      </c>
      <c r="K693" s="74">
        <v>99114366</v>
      </c>
      <c r="L693" s="74">
        <v>0</v>
      </c>
      <c r="M693" s="74">
        <v>1995473351</v>
      </c>
      <c r="N693" s="74">
        <v>1995473351</v>
      </c>
      <c r="O693" s="74">
        <v>1896358985</v>
      </c>
      <c r="P693" s="74">
        <v>1995473351</v>
      </c>
      <c r="Q693" s="74">
        <v>1896358985</v>
      </c>
      <c r="R693" s="74">
        <v>1995473351</v>
      </c>
      <c r="S693" s="74">
        <v>1896358985</v>
      </c>
    </row>
    <row r="694" spans="1:19" x14ac:dyDescent="0.35">
      <c r="A694" s="74" t="s">
        <v>700</v>
      </c>
      <c r="B694" s="74">
        <v>108</v>
      </c>
      <c r="C694" s="74" t="s">
        <v>1671</v>
      </c>
      <c r="D694" s="74">
        <v>108909</v>
      </c>
      <c r="E694" s="74" t="s">
        <v>2382</v>
      </c>
      <c r="F694" s="74">
        <v>4023183469</v>
      </c>
      <c r="G694" s="74">
        <v>4023183469</v>
      </c>
      <c r="H694" s="74">
        <v>4023183469</v>
      </c>
      <c r="I694" s="74" t="s">
        <v>2829</v>
      </c>
      <c r="J694" s="74" t="s">
        <v>2832</v>
      </c>
      <c r="K694" s="74">
        <v>182504339</v>
      </c>
      <c r="L694" s="74">
        <v>0</v>
      </c>
      <c r="M694" s="74">
        <v>4205687808</v>
      </c>
      <c r="N694" s="74">
        <v>4205687808</v>
      </c>
      <c r="O694" s="74">
        <v>4023183469</v>
      </c>
      <c r="P694" s="74">
        <v>4205687808</v>
      </c>
      <c r="Q694" s="74">
        <v>4023183469</v>
      </c>
      <c r="R694" s="74">
        <v>4205687808</v>
      </c>
      <c r="S694" s="74">
        <v>4023183469</v>
      </c>
    </row>
    <row r="695" spans="1:19" x14ac:dyDescent="0.35">
      <c r="A695" s="74" t="s">
        <v>701</v>
      </c>
      <c r="B695" s="74">
        <v>108</v>
      </c>
      <c r="C695" s="74" t="s">
        <v>1671</v>
      </c>
      <c r="D695" s="74">
        <v>108910</v>
      </c>
      <c r="E695" s="74" t="s">
        <v>2383</v>
      </c>
      <c r="F695" s="74">
        <v>148076351</v>
      </c>
      <c r="G695" s="74">
        <v>148076351</v>
      </c>
      <c r="H695" s="74">
        <v>148076351</v>
      </c>
      <c r="I695" s="74" t="s">
        <v>2829</v>
      </c>
      <c r="J695" s="74" t="s">
        <v>2832</v>
      </c>
      <c r="K695" s="74">
        <v>9694620</v>
      </c>
      <c r="L695" s="74">
        <v>0</v>
      </c>
      <c r="M695" s="74">
        <v>157770971</v>
      </c>
      <c r="N695" s="74">
        <v>157770971</v>
      </c>
      <c r="O695" s="74">
        <v>148076351</v>
      </c>
      <c r="P695" s="74">
        <v>157770971</v>
      </c>
      <c r="Q695" s="74">
        <v>148076351</v>
      </c>
      <c r="R695" s="74">
        <v>157770971</v>
      </c>
      <c r="S695" s="74">
        <v>148076351</v>
      </c>
    </row>
    <row r="696" spans="1:19" x14ac:dyDescent="0.35">
      <c r="A696" s="74" t="s">
        <v>702</v>
      </c>
      <c r="B696" s="74">
        <v>108</v>
      </c>
      <c r="C696" s="74" t="s">
        <v>1671</v>
      </c>
      <c r="D696" s="74">
        <v>108911</v>
      </c>
      <c r="E696" s="74" t="s">
        <v>2384</v>
      </c>
      <c r="F696" s="74">
        <v>3035642647</v>
      </c>
      <c r="G696" s="74">
        <v>3035642647</v>
      </c>
      <c r="H696" s="74">
        <v>3035642647</v>
      </c>
      <c r="I696" s="74" t="s">
        <v>2829</v>
      </c>
      <c r="J696" s="74" t="s">
        <v>2832</v>
      </c>
      <c r="K696" s="74">
        <v>77107115</v>
      </c>
      <c r="L696" s="74">
        <v>0</v>
      </c>
      <c r="M696" s="74">
        <v>3112749762</v>
      </c>
      <c r="N696" s="74">
        <v>3112749762</v>
      </c>
      <c r="O696" s="74">
        <v>3035642647</v>
      </c>
      <c r="P696" s="74">
        <v>3112749762</v>
      </c>
      <c r="Q696" s="74">
        <v>3035642647</v>
      </c>
      <c r="R696" s="74">
        <v>3112749762</v>
      </c>
      <c r="S696" s="74">
        <v>3035642647</v>
      </c>
    </row>
    <row r="697" spans="1:19" x14ac:dyDescent="0.35">
      <c r="A697" s="74" t="s">
        <v>703</v>
      </c>
      <c r="B697" s="74">
        <v>108</v>
      </c>
      <c r="C697" s="74" t="s">
        <v>1671</v>
      </c>
      <c r="D697" s="74">
        <v>108912</v>
      </c>
      <c r="E697" s="74" t="s">
        <v>2385</v>
      </c>
      <c r="F697" s="74">
        <v>2205353802</v>
      </c>
      <c r="G697" s="74">
        <v>2205353802</v>
      </c>
      <c r="H697" s="74">
        <v>2205353802</v>
      </c>
      <c r="I697" s="74" t="s">
        <v>2829</v>
      </c>
      <c r="J697" s="74" t="s">
        <v>2832</v>
      </c>
      <c r="K697" s="74">
        <v>134403752</v>
      </c>
      <c r="L697" s="74">
        <v>0</v>
      </c>
      <c r="M697" s="74">
        <v>2339757554</v>
      </c>
      <c r="N697" s="74">
        <v>2339757554</v>
      </c>
      <c r="O697" s="74">
        <v>2205353802</v>
      </c>
      <c r="P697" s="74">
        <v>2339757554</v>
      </c>
      <c r="Q697" s="74">
        <v>2205353802</v>
      </c>
      <c r="R697" s="74">
        <v>2339757554</v>
      </c>
      <c r="S697" s="74">
        <v>2205353802</v>
      </c>
    </row>
    <row r="698" spans="1:19" x14ac:dyDescent="0.35">
      <c r="A698" s="74" t="s">
        <v>704</v>
      </c>
      <c r="B698" s="74">
        <v>108</v>
      </c>
      <c r="C698" s="74" t="s">
        <v>1671</v>
      </c>
      <c r="D698" s="74">
        <v>108913</v>
      </c>
      <c r="E698" s="74" t="s">
        <v>2386</v>
      </c>
      <c r="F698" s="74">
        <v>2132950261</v>
      </c>
      <c r="G698" s="74">
        <v>2132950261</v>
      </c>
      <c r="H698" s="74">
        <v>2132950261</v>
      </c>
      <c r="I698" s="74" t="s">
        <v>2829</v>
      </c>
      <c r="J698" s="74" t="s">
        <v>2832</v>
      </c>
      <c r="K698" s="74">
        <v>103382888</v>
      </c>
      <c r="L698" s="74">
        <v>0</v>
      </c>
      <c r="M698" s="74">
        <v>2236333149</v>
      </c>
      <c r="N698" s="74">
        <v>2236333149</v>
      </c>
      <c r="O698" s="74">
        <v>2132950261</v>
      </c>
      <c r="P698" s="74">
        <v>2236333149</v>
      </c>
      <c r="Q698" s="74">
        <v>2132950261</v>
      </c>
      <c r="R698" s="74">
        <v>2236333149</v>
      </c>
      <c r="S698" s="74">
        <v>2132950261</v>
      </c>
    </row>
    <row r="699" spans="1:19" x14ac:dyDescent="0.35">
      <c r="A699" s="74" t="s">
        <v>705</v>
      </c>
      <c r="B699" s="74">
        <v>108</v>
      </c>
      <c r="C699" s="74" t="s">
        <v>1671</v>
      </c>
      <c r="D699" s="74">
        <v>108914</v>
      </c>
      <c r="E699" s="74" t="s">
        <v>2387</v>
      </c>
      <c r="F699" s="74">
        <v>100393855</v>
      </c>
      <c r="G699" s="74">
        <v>100393855</v>
      </c>
      <c r="H699" s="74">
        <v>100393855</v>
      </c>
      <c r="I699" s="74" t="s">
        <v>2829</v>
      </c>
      <c r="J699" s="74" t="s">
        <v>2832</v>
      </c>
      <c r="K699" s="74">
        <v>3731809</v>
      </c>
      <c r="L699" s="74">
        <v>0</v>
      </c>
      <c r="M699" s="74">
        <v>104125664</v>
      </c>
      <c r="N699" s="74">
        <v>104125664</v>
      </c>
      <c r="O699" s="74">
        <v>100393855</v>
      </c>
      <c r="P699" s="74">
        <v>104125664</v>
      </c>
      <c r="Q699" s="74">
        <v>100393855</v>
      </c>
      <c r="R699" s="74">
        <v>104125664</v>
      </c>
      <c r="S699" s="74">
        <v>100393855</v>
      </c>
    </row>
    <row r="700" spans="1:19" x14ac:dyDescent="0.35">
      <c r="A700" s="74" t="s">
        <v>706</v>
      </c>
      <c r="B700" s="74">
        <v>108</v>
      </c>
      <c r="C700" s="74" t="s">
        <v>1671</v>
      </c>
      <c r="D700" s="74">
        <v>108915</v>
      </c>
      <c r="E700" s="74" t="s">
        <v>2388</v>
      </c>
      <c r="F700" s="74">
        <v>90108360</v>
      </c>
      <c r="G700" s="74">
        <v>90108360</v>
      </c>
      <c r="H700" s="74">
        <v>90108360</v>
      </c>
      <c r="I700" s="74" t="s">
        <v>2829</v>
      </c>
      <c r="J700" s="74" t="s">
        <v>2832</v>
      </c>
      <c r="K700" s="74">
        <v>5028945</v>
      </c>
      <c r="L700" s="74">
        <v>0</v>
      </c>
      <c r="M700" s="74">
        <v>95137305</v>
      </c>
      <c r="N700" s="74">
        <v>95137305</v>
      </c>
      <c r="O700" s="74">
        <v>90108360</v>
      </c>
      <c r="P700" s="74">
        <v>95137305</v>
      </c>
      <c r="Q700" s="74">
        <v>90108360</v>
      </c>
      <c r="R700" s="74">
        <v>95137305</v>
      </c>
      <c r="S700" s="74">
        <v>90108360</v>
      </c>
    </row>
    <row r="701" spans="1:19" x14ac:dyDescent="0.35">
      <c r="A701" s="74" t="s">
        <v>707</v>
      </c>
      <c r="B701" s="74">
        <v>108</v>
      </c>
      <c r="C701" s="74" t="s">
        <v>1671</v>
      </c>
      <c r="D701" s="74">
        <v>108916</v>
      </c>
      <c r="E701" s="74" t="s">
        <v>2094</v>
      </c>
      <c r="F701" s="74">
        <v>544606081</v>
      </c>
      <c r="G701" s="74">
        <v>544606081</v>
      </c>
      <c r="H701" s="74">
        <v>544606081</v>
      </c>
      <c r="I701" s="74" t="s">
        <v>2829</v>
      </c>
      <c r="J701" s="74" t="s">
        <v>2832</v>
      </c>
      <c r="K701" s="74">
        <v>22566289</v>
      </c>
      <c r="L701" s="74">
        <v>0</v>
      </c>
      <c r="M701" s="74">
        <v>567172370</v>
      </c>
      <c r="N701" s="74">
        <v>567172370</v>
      </c>
      <c r="O701" s="74">
        <v>544606081</v>
      </c>
      <c r="P701" s="74">
        <v>567172370</v>
      </c>
      <c r="Q701" s="74">
        <v>544606081</v>
      </c>
      <c r="R701" s="74">
        <v>567172370</v>
      </c>
      <c r="S701" s="74">
        <v>544606081</v>
      </c>
    </row>
    <row r="702" spans="1:19" x14ac:dyDescent="0.35">
      <c r="A702" s="74" t="s">
        <v>708</v>
      </c>
      <c r="B702" s="74">
        <v>108</v>
      </c>
      <c r="C702" s="74" t="s">
        <v>1671</v>
      </c>
      <c r="D702" s="74">
        <v>245902</v>
      </c>
      <c r="E702" s="74" t="s">
        <v>1999</v>
      </c>
      <c r="F702" s="74">
        <v>9347041</v>
      </c>
      <c r="G702" s="74">
        <v>9347041</v>
      </c>
      <c r="H702" s="74">
        <v>9347041</v>
      </c>
      <c r="I702" s="74" t="s">
        <v>2829</v>
      </c>
      <c r="J702" s="74" t="s">
        <v>2832</v>
      </c>
      <c r="K702" s="74">
        <v>145329</v>
      </c>
      <c r="L702" s="74">
        <v>0</v>
      </c>
      <c r="M702" s="74">
        <v>9492370</v>
      </c>
      <c r="N702" s="74">
        <v>9492370</v>
      </c>
      <c r="O702" s="74">
        <v>9347041</v>
      </c>
      <c r="P702" s="74">
        <v>9492370</v>
      </c>
      <c r="Q702" s="74">
        <v>9347041</v>
      </c>
      <c r="R702" s="74">
        <v>9492370</v>
      </c>
      <c r="S702" s="74">
        <v>9347041</v>
      </c>
    </row>
    <row r="703" spans="1:19" x14ac:dyDescent="0.35">
      <c r="A703" s="74" t="s">
        <v>709</v>
      </c>
      <c r="B703" s="74">
        <v>109</v>
      </c>
      <c r="C703" s="74" t="s">
        <v>1672</v>
      </c>
      <c r="D703" s="74">
        <v>70909</v>
      </c>
      <c r="E703" s="74" t="s">
        <v>2183</v>
      </c>
      <c r="F703" s="74">
        <v>26031588</v>
      </c>
      <c r="G703" s="74">
        <v>26414430</v>
      </c>
      <c r="H703" s="74">
        <v>26031588</v>
      </c>
      <c r="I703" s="74" t="s">
        <v>2829</v>
      </c>
      <c r="J703" s="74" t="s">
        <v>2833</v>
      </c>
      <c r="K703" s="74">
        <v>377610</v>
      </c>
      <c r="L703" s="74">
        <v>0</v>
      </c>
      <c r="M703" s="74">
        <v>26409198</v>
      </c>
      <c r="N703" s="74">
        <v>26409198</v>
      </c>
      <c r="O703" s="74">
        <v>26031588</v>
      </c>
      <c r="P703" s="74">
        <v>26409198</v>
      </c>
      <c r="Q703" s="74">
        <v>26031588</v>
      </c>
      <c r="R703" s="74">
        <v>26409198</v>
      </c>
      <c r="S703" s="74">
        <v>26031588</v>
      </c>
    </row>
    <row r="704" spans="1:19" x14ac:dyDescent="0.35">
      <c r="A704" s="74" t="s">
        <v>710</v>
      </c>
      <c r="B704" s="74">
        <v>109</v>
      </c>
      <c r="C704" s="74" t="s">
        <v>1672</v>
      </c>
      <c r="D704" s="74">
        <v>109901</v>
      </c>
      <c r="E704" s="74" t="s">
        <v>2389</v>
      </c>
      <c r="F704" s="74">
        <v>88565955</v>
      </c>
      <c r="G704" s="74">
        <v>94703894</v>
      </c>
      <c r="H704" s="74">
        <v>94703894</v>
      </c>
      <c r="I704" s="74" t="s">
        <v>2830</v>
      </c>
      <c r="J704" s="74" t="s">
        <v>2836</v>
      </c>
      <c r="K704" s="74">
        <v>2771552</v>
      </c>
      <c r="L704" s="74">
        <v>0</v>
      </c>
      <c r="M704" s="74">
        <v>97475446</v>
      </c>
      <c r="N704" s="74">
        <v>97475446</v>
      </c>
      <c r="O704" s="74">
        <v>94703894</v>
      </c>
      <c r="P704" s="74">
        <v>97475446</v>
      </c>
      <c r="Q704" s="74">
        <v>94703894</v>
      </c>
      <c r="R704" s="74">
        <v>97475446</v>
      </c>
      <c r="S704" s="74">
        <v>94703894</v>
      </c>
    </row>
    <row r="705" spans="1:19" x14ac:dyDescent="0.35">
      <c r="A705" s="74" t="s">
        <v>711</v>
      </c>
      <c r="B705" s="74">
        <v>109</v>
      </c>
      <c r="C705" s="74" t="s">
        <v>1672</v>
      </c>
      <c r="D705" s="74">
        <v>109902</v>
      </c>
      <c r="E705" s="74" t="s">
        <v>2390</v>
      </c>
      <c r="F705" s="74">
        <v>74314432</v>
      </c>
      <c r="G705" s="74">
        <v>83331187</v>
      </c>
      <c r="H705" s="74">
        <v>83331187</v>
      </c>
      <c r="I705" s="74" t="s">
        <v>2830</v>
      </c>
      <c r="J705" s="74" t="s">
        <v>2836</v>
      </c>
      <c r="K705" s="74">
        <v>2240825</v>
      </c>
      <c r="L705" s="74">
        <v>0</v>
      </c>
      <c r="M705" s="74">
        <v>85572012</v>
      </c>
      <c r="N705" s="74">
        <v>85572012</v>
      </c>
      <c r="O705" s="74">
        <v>83331187</v>
      </c>
      <c r="P705" s="74">
        <v>85572012</v>
      </c>
      <c r="Q705" s="74">
        <v>83331187</v>
      </c>
      <c r="R705" s="74">
        <v>85572012</v>
      </c>
      <c r="S705" s="74">
        <v>83331187</v>
      </c>
    </row>
    <row r="706" spans="1:19" x14ac:dyDescent="0.35">
      <c r="A706" s="74" t="s">
        <v>712</v>
      </c>
      <c r="B706" s="74">
        <v>109</v>
      </c>
      <c r="C706" s="74" t="s">
        <v>1672</v>
      </c>
      <c r="D706" s="74">
        <v>109903</v>
      </c>
      <c r="E706" s="74" t="s">
        <v>2391</v>
      </c>
      <c r="F706" s="74">
        <v>76739983</v>
      </c>
      <c r="G706" s="74">
        <v>80251733</v>
      </c>
      <c r="H706" s="74">
        <v>76739983</v>
      </c>
      <c r="I706" s="74" t="s">
        <v>2829</v>
      </c>
      <c r="J706" s="74" t="s">
        <v>2833</v>
      </c>
      <c r="K706" s="74">
        <v>3556705</v>
      </c>
      <c r="L706" s="74">
        <v>0</v>
      </c>
      <c r="M706" s="74">
        <v>80296688</v>
      </c>
      <c r="N706" s="74">
        <v>80296688</v>
      </c>
      <c r="O706" s="74">
        <v>76739983</v>
      </c>
      <c r="P706" s="74">
        <v>80296688</v>
      </c>
      <c r="Q706" s="74">
        <v>76739983</v>
      </c>
      <c r="R706" s="74">
        <v>80296688</v>
      </c>
      <c r="S706" s="74">
        <v>76739983</v>
      </c>
    </row>
    <row r="707" spans="1:19" x14ac:dyDescent="0.35">
      <c r="A707" s="74" t="s">
        <v>713</v>
      </c>
      <c r="B707" s="74">
        <v>109</v>
      </c>
      <c r="C707" s="74" t="s">
        <v>1672</v>
      </c>
      <c r="D707" s="74">
        <v>109904</v>
      </c>
      <c r="E707" s="74" t="s">
        <v>2392</v>
      </c>
      <c r="F707" s="74">
        <v>599771612</v>
      </c>
      <c r="G707" s="74">
        <v>608417776</v>
      </c>
      <c r="H707" s="74">
        <v>599771612</v>
      </c>
      <c r="I707" s="74" t="s">
        <v>2829</v>
      </c>
      <c r="J707" s="74" t="s">
        <v>2833</v>
      </c>
      <c r="K707" s="74">
        <v>17492187</v>
      </c>
      <c r="L707" s="74">
        <v>0</v>
      </c>
      <c r="M707" s="74">
        <v>617263799</v>
      </c>
      <c r="N707" s="74">
        <v>617263799</v>
      </c>
      <c r="O707" s="74">
        <v>599771612</v>
      </c>
      <c r="P707" s="74">
        <v>617263799</v>
      </c>
      <c r="Q707" s="74">
        <v>599771612</v>
      </c>
      <c r="R707" s="74">
        <v>617263799</v>
      </c>
      <c r="S707" s="74">
        <v>599771612</v>
      </c>
    </row>
    <row r="708" spans="1:19" x14ac:dyDescent="0.35">
      <c r="A708" s="74" t="s">
        <v>714</v>
      </c>
      <c r="B708" s="74">
        <v>109</v>
      </c>
      <c r="C708" s="74" t="s">
        <v>1672</v>
      </c>
      <c r="D708" s="74">
        <v>109905</v>
      </c>
      <c r="E708" s="74" t="s">
        <v>1941</v>
      </c>
      <c r="F708" s="74">
        <v>68811591</v>
      </c>
      <c r="G708" s="74">
        <v>72027470</v>
      </c>
      <c r="H708" s="74">
        <v>68811591</v>
      </c>
      <c r="I708" s="74" t="s">
        <v>2829</v>
      </c>
      <c r="J708" s="74" t="s">
        <v>2833</v>
      </c>
      <c r="K708" s="74">
        <v>3850620</v>
      </c>
      <c r="L708" s="74">
        <v>0</v>
      </c>
      <c r="M708" s="74">
        <v>72662211</v>
      </c>
      <c r="N708" s="74">
        <v>72662211</v>
      </c>
      <c r="O708" s="74">
        <v>68811591</v>
      </c>
      <c r="P708" s="74">
        <v>72662211</v>
      </c>
      <c r="Q708" s="74">
        <v>68811591</v>
      </c>
      <c r="R708" s="74">
        <v>72662211</v>
      </c>
      <c r="S708" s="74">
        <v>68811591</v>
      </c>
    </row>
    <row r="709" spans="1:19" x14ac:dyDescent="0.35">
      <c r="A709" s="74" t="s">
        <v>715</v>
      </c>
      <c r="B709" s="74">
        <v>109</v>
      </c>
      <c r="C709" s="74" t="s">
        <v>1672</v>
      </c>
      <c r="D709" s="74">
        <v>109907</v>
      </c>
      <c r="E709" s="74" t="s">
        <v>2393</v>
      </c>
      <c r="F709" s="74">
        <v>181781319</v>
      </c>
      <c r="G709" s="74">
        <v>190662219</v>
      </c>
      <c r="H709" s="74">
        <v>181781319</v>
      </c>
      <c r="I709" s="74" t="s">
        <v>2829</v>
      </c>
      <c r="J709" s="74" t="s">
        <v>2833</v>
      </c>
      <c r="K709" s="74">
        <v>6822069</v>
      </c>
      <c r="L709" s="74">
        <v>0</v>
      </c>
      <c r="M709" s="74">
        <v>188603388</v>
      </c>
      <c r="N709" s="74">
        <v>188603388</v>
      </c>
      <c r="O709" s="74">
        <v>181781319</v>
      </c>
      <c r="P709" s="74">
        <v>188603388</v>
      </c>
      <c r="Q709" s="74">
        <v>181781319</v>
      </c>
      <c r="R709" s="74">
        <v>188603388</v>
      </c>
      <c r="S709" s="74">
        <v>181781319</v>
      </c>
    </row>
    <row r="710" spans="1:19" x14ac:dyDescent="0.35">
      <c r="A710" s="74" t="s">
        <v>716</v>
      </c>
      <c r="B710" s="74">
        <v>109</v>
      </c>
      <c r="C710" s="74" t="s">
        <v>1672</v>
      </c>
      <c r="D710" s="74">
        <v>109908</v>
      </c>
      <c r="E710" s="74" t="s">
        <v>2394</v>
      </c>
      <c r="F710" s="74">
        <v>42694190</v>
      </c>
      <c r="G710" s="74">
        <v>48687139</v>
      </c>
      <c r="H710" s="74">
        <v>48687139</v>
      </c>
      <c r="I710" s="74" t="s">
        <v>2830</v>
      </c>
      <c r="J710" s="74" t="s">
        <v>2836</v>
      </c>
      <c r="K710" s="74">
        <v>1154161</v>
      </c>
      <c r="L710" s="74">
        <v>0</v>
      </c>
      <c r="M710" s="74">
        <v>49841300</v>
      </c>
      <c r="N710" s="74">
        <v>49841300</v>
      </c>
      <c r="O710" s="74">
        <v>48687139</v>
      </c>
      <c r="P710" s="74">
        <v>49841300</v>
      </c>
      <c r="Q710" s="74">
        <v>48687139</v>
      </c>
      <c r="R710" s="74">
        <v>49841300</v>
      </c>
      <c r="S710" s="74">
        <v>48687139</v>
      </c>
    </row>
    <row r="711" spans="1:19" x14ac:dyDescent="0.35">
      <c r="A711" s="74" t="s">
        <v>717</v>
      </c>
      <c r="B711" s="74">
        <v>109</v>
      </c>
      <c r="C711" s="74" t="s">
        <v>1672</v>
      </c>
      <c r="D711" s="74">
        <v>109910</v>
      </c>
      <c r="E711" s="74" t="s">
        <v>2395</v>
      </c>
      <c r="F711" s="74">
        <v>24118924</v>
      </c>
      <c r="G711" s="74">
        <v>25320792</v>
      </c>
      <c r="H711" s="74">
        <v>24118924</v>
      </c>
      <c r="I711" s="74" t="s">
        <v>2829</v>
      </c>
      <c r="J711" s="74" t="s">
        <v>2833</v>
      </c>
      <c r="K711" s="74">
        <v>1471749</v>
      </c>
      <c r="L711" s="74">
        <v>0</v>
      </c>
      <c r="M711" s="74">
        <v>25590673</v>
      </c>
      <c r="N711" s="74">
        <v>25590673</v>
      </c>
      <c r="O711" s="74">
        <v>24118924</v>
      </c>
      <c r="P711" s="74">
        <v>25590673</v>
      </c>
      <c r="Q711" s="74">
        <v>24118924</v>
      </c>
      <c r="R711" s="74">
        <v>25590673</v>
      </c>
      <c r="S711" s="74">
        <v>24118924</v>
      </c>
    </row>
    <row r="712" spans="1:19" x14ac:dyDescent="0.35">
      <c r="A712" s="74" t="s">
        <v>718</v>
      </c>
      <c r="B712" s="74">
        <v>109</v>
      </c>
      <c r="C712" s="74" t="s">
        <v>1672</v>
      </c>
      <c r="D712" s="74">
        <v>109911</v>
      </c>
      <c r="E712" s="74" t="s">
        <v>2396</v>
      </c>
      <c r="F712" s="74">
        <v>566402875</v>
      </c>
      <c r="G712" s="74">
        <v>592631997</v>
      </c>
      <c r="H712" s="74">
        <v>566402875</v>
      </c>
      <c r="I712" s="74" t="s">
        <v>2829</v>
      </c>
      <c r="J712" s="74" t="s">
        <v>2833</v>
      </c>
      <c r="K712" s="74">
        <v>22860017</v>
      </c>
      <c r="L712" s="74">
        <v>0</v>
      </c>
      <c r="M712" s="74">
        <v>589262892</v>
      </c>
      <c r="N712" s="74">
        <v>589262892</v>
      </c>
      <c r="O712" s="74">
        <v>566402875</v>
      </c>
      <c r="P712" s="74">
        <v>589262892</v>
      </c>
      <c r="Q712" s="74">
        <v>566402875</v>
      </c>
      <c r="R712" s="74">
        <v>589262892</v>
      </c>
      <c r="S712" s="74">
        <v>566402875</v>
      </c>
    </row>
    <row r="713" spans="1:19" x14ac:dyDescent="0.35">
      <c r="A713" s="74" t="s">
        <v>719</v>
      </c>
      <c r="B713" s="74">
        <v>109</v>
      </c>
      <c r="C713" s="74" t="s">
        <v>1672</v>
      </c>
      <c r="D713" s="74">
        <v>109912</v>
      </c>
      <c r="E713" s="74" t="s">
        <v>2397</v>
      </c>
      <c r="F713" s="74">
        <v>74085345</v>
      </c>
      <c r="G713" s="74">
        <v>82768345</v>
      </c>
      <c r="H713" s="74">
        <v>74085345</v>
      </c>
      <c r="I713" s="74" t="s">
        <v>2829</v>
      </c>
      <c r="J713" s="74" t="s">
        <v>2834</v>
      </c>
      <c r="K713" s="74">
        <v>2823555</v>
      </c>
      <c r="L713" s="74">
        <v>0</v>
      </c>
      <c r="M713" s="74">
        <v>76908900</v>
      </c>
      <c r="N713" s="74">
        <v>76908900</v>
      </c>
      <c r="O713" s="74">
        <v>74085345</v>
      </c>
      <c r="P713" s="74">
        <v>76908900</v>
      </c>
      <c r="Q713" s="74">
        <v>74085345</v>
      </c>
      <c r="R713" s="74">
        <v>76908900</v>
      </c>
      <c r="S713" s="74">
        <v>74085345</v>
      </c>
    </row>
    <row r="714" spans="1:19" x14ac:dyDescent="0.35">
      <c r="A714" s="74" t="s">
        <v>720</v>
      </c>
      <c r="B714" s="74">
        <v>109</v>
      </c>
      <c r="C714" s="74" t="s">
        <v>1672</v>
      </c>
      <c r="D714" s="74">
        <v>109913</v>
      </c>
      <c r="E714" s="74" t="s">
        <v>2398</v>
      </c>
      <c r="F714" s="74">
        <v>122346807</v>
      </c>
      <c r="G714" s="74">
        <v>129431238</v>
      </c>
      <c r="H714" s="74">
        <v>122346807</v>
      </c>
      <c r="I714" s="74" t="s">
        <v>2829</v>
      </c>
      <c r="J714" s="74" t="s">
        <v>2834</v>
      </c>
      <c r="K714" s="74">
        <v>3712897</v>
      </c>
      <c r="L714" s="74">
        <v>0</v>
      </c>
      <c r="M714" s="74">
        <v>126059704</v>
      </c>
      <c r="N714" s="74">
        <v>126059704</v>
      </c>
      <c r="O714" s="74">
        <v>122346807</v>
      </c>
      <c r="P714" s="74">
        <v>126059704</v>
      </c>
      <c r="Q714" s="74">
        <v>122346807</v>
      </c>
      <c r="R714" s="74">
        <v>126059704</v>
      </c>
      <c r="S714" s="74">
        <v>122346807</v>
      </c>
    </row>
    <row r="715" spans="1:19" x14ac:dyDescent="0.35">
      <c r="A715" s="74" t="s">
        <v>721</v>
      </c>
      <c r="B715" s="74">
        <v>109</v>
      </c>
      <c r="C715" s="74" t="s">
        <v>1672</v>
      </c>
      <c r="D715" s="74">
        <v>109914</v>
      </c>
      <c r="E715" s="74" t="s">
        <v>2399</v>
      </c>
      <c r="F715" s="74">
        <v>26461455</v>
      </c>
      <c r="G715" s="74">
        <v>31475264</v>
      </c>
      <c r="H715" s="74">
        <v>31475264</v>
      </c>
      <c r="I715" s="74" t="s">
        <v>2830</v>
      </c>
      <c r="J715" s="74" t="s">
        <v>2836</v>
      </c>
      <c r="K715" s="74">
        <v>1264454</v>
      </c>
      <c r="L715" s="74">
        <v>0</v>
      </c>
      <c r="M715" s="74">
        <v>32739718</v>
      </c>
      <c r="N715" s="74">
        <v>32739718</v>
      </c>
      <c r="O715" s="74">
        <v>31475264</v>
      </c>
      <c r="P715" s="74">
        <v>32739718</v>
      </c>
      <c r="Q715" s="74">
        <v>31475264</v>
      </c>
      <c r="R715" s="74">
        <v>32739718</v>
      </c>
      <c r="S715" s="74">
        <v>31475264</v>
      </c>
    </row>
    <row r="716" spans="1:19" x14ac:dyDescent="0.35">
      <c r="A716" s="74" t="s">
        <v>722</v>
      </c>
      <c r="B716" s="74">
        <v>109</v>
      </c>
      <c r="C716" s="74" t="s">
        <v>1672</v>
      </c>
      <c r="D716" s="74">
        <v>126904</v>
      </c>
      <c r="E716" s="74" t="s">
        <v>2400</v>
      </c>
      <c r="F716" s="74">
        <v>5273568</v>
      </c>
      <c r="G716" s="74">
        <v>5273568</v>
      </c>
      <c r="H716" s="74">
        <v>5273568</v>
      </c>
      <c r="I716" s="74" t="s">
        <v>2829</v>
      </c>
      <c r="J716" s="74" t="s">
        <v>2833</v>
      </c>
      <c r="K716" s="74">
        <v>130000</v>
      </c>
      <c r="L716" s="74">
        <v>0</v>
      </c>
      <c r="M716" s="74">
        <v>5403568</v>
      </c>
      <c r="N716" s="74">
        <v>5403568</v>
      </c>
      <c r="O716" s="74">
        <v>5273568</v>
      </c>
      <c r="P716" s="74">
        <v>5403568</v>
      </c>
      <c r="Q716" s="74">
        <v>5273568</v>
      </c>
      <c r="R716" s="74">
        <v>5403568</v>
      </c>
      <c r="S716" s="74">
        <v>5273568</v>
      </c>
    </row>
    <row r="717" spans="1:19" x14ac:dyDescent="0.35">
      <c r="A717" s="74" t="s">
        <v>723</v>
      </c>
      <c r="B717" s="74">
        <v>109</v>
      </c>
      <c r="C717" s="74" t="s">
        <v>1672</v>
      </c>
      <c r="D717" s="74">
        <v>126907</v>
      </c>
      <c r="E717" s="74" t="s">
        <v>2401</v>
      </c>
      <c r="F717" s="74">
        <v>2261185</v>
      </c>
      <c r="G717" s="74">
        <v>2261185</v>
      </c>
      <c r="H717" s="74">
        <v>2261185</v>
      </c>
      <c r="I717" s="74" t="s">
        <v>2829</v>
      </c>
      <c r="J717" s="74" t="s">
        <v>2833</v>
      </c>
      <c r="K717" s="74">
        <v>50000</v>
      </c>
      <c r="L717" s="74">
        <v>0</v>
      </c>
      <c r="M717" s="74">
        <v>2311185</v>
      </c>
      <c r="N717" s="74">
        <v>2311185</v>
      </c>
      <c r="O717" s="74">
        <v>2261185</v>
      </c>
      <c r="P717" s="74">
        <v>2311185</v>
      </c>
      <c r="Q717" s="74">
        <v>2261185</v>
      </c>
      <c r="R717" s="74">
        <v>2311185</v>
      </c>
      <c r="S717" s="74">
        <v>2261185</v>
      </c>
    </row>
    <row r="718" spans="1:19" x14ac:dyDescent="0.35">
      <c r="A718" s="74" t="s">
        <v>724</v>
      </c>
      <c r="B718" s="74">
        <v>109</v>
      </c>
      <c r="C718" s="74" t="s">
        <v>1672</v>
      </c>
      <c r="D718" s="74">
        <v>161916</v>
      </c>
      <c r="E718" s="74" t="s">
        <v>2402</v>
      </c>
      <c r="F718" s="74">
        <v>7081532</v>
      </c>
      <c r="G718" s="74">
        <v>7081532</v>
      </c>
      <c r="H718" s="74">
        <v>7081532</v>
      </c>
      <c r="I718" s="74" t="s">
        <v>2829</v>
      </c>
      <c r="J718" s="74" t="s">
        <v>2833</v>
      </c>
      <c r="K718" s="74">
        <v>241330</v>
      </c>
      <c r="L718" s="74">
        <v>0</v>
      </c>
      <c r="M718" s="74">
        <v>7322862</v>
      </c>
      <c r="N718" s="74">
        <v>7322862</v>
      </c>
      <c r="O718" s="74">
        <v>7081532</v>
      </c>
      <c r="P718" s="74">
        <v>7322862</v>
      </c>
      <c r="Q718" s="74">
        <v>7081532</v>
      </c>
      <c r="R718" s="74">
        <v>7322862</v>
      </c>
      <c r="S718" s="74">
        <v>7081532</v>
      </c>
    </row>
    <row r="719" spans="1:19" x14ac:dyDescent="0.35">
      <c r="A719" s="74" t="s">
        <v>725</v>
      </c>
      <c r="B719" s="74">
        <v>109</v>
      </c>
      <c r="C719" s="74" t="s">
        <v>1672</v>
      </c>
      <c r="D719" s="74">
        <v>161918</v>
      </c>
      <c r="E719" s="74" t="s">
        <v>2403</v>
      </c>
      <c r="F719" s="74">
        <v>546070</v>
      </c>
      <c r="G719" s="74">
        <v>546070</v>
      </c>
      <c r="H719" s="74">
        <v>546070</v>
      </c>
      <c r="I719" s="74" t="s">
        <v>2829</v>
      </c>
      <c r="J719" s="74" t="s">
        <v>2833</v>
      </c>
      <c r="K719" s="74">
        <v>10000</v>
      </c>
      <c r="L719" s="74">
        <v>0</v>
      </c>
      <c r="M719" s="74">
        <v>556070</v>
      </c>
      <c r="N719" s="74">
        <v>556070</v>
      </c>
      <c r="O719" s="74">
        <v>546070</v>
      </c>
      <c r="P719" s="74">
        <v>556070</v>
      </c>
      <c r="Q719" s="74">
        <v>546070</v>
      </c>
      <c r="R719" s="74">
        <v>556070</v>
      </c>
      <c r="S719" s="74">
        <v>546070</v>
      </c>
    </row>
    <row r="720" spans="1:19" x14ac:dyDescent="0.35">
      <c r="A720" s="74" t="s">
        <v>726</v>
      </c>
      <c r="B720" s="74">
        <v>109</v>
      </c>
      <c r="C720" s="74" t="s">
        <v>1672</v>
      </c>
      <c r="D720" s="74">
        <v>175904</v>
      </c>
      <c r="E720" s="74" t="s">
        <v>2136</v>
      </c>
      <c r="F720" s="74">
        <v>2108040</v>
      </c>
      <c r="G720" s="74">
        <v>2108040</v>
      </c>
      <c r="H720" s="74">
        <v>2108040</v>
      </c>
      <c r="I720" s="74" t="s">
        <v>2829</v>
      </c>
      <c r="J720" s="74" t="s">
        <v>2833</v>
      </c>
      <c r="K720" s="74">
        <v>0</v>
      </c>
      <c r="L720" s="74">
        <v>0</v>
      </c>
      <c r="M720" s="74">
        <v>2108040</v>
      </c>
      <c r="N720" s="74">
        <v>2108040</v>
      </c>
      <c r="O720" s="74">
        <v>2108040</v>
      </c>
      <c r="P720" s="74">
        <v>2108040</v>
      </c>
      <c r="Q720" s="74">
        <v>2108040</v>
      </c>
      <c r="R720" s="74">
        <v>2108040</v>
      </c>
      <c r="S720" s="74">
        <v>2108040</v>
      </c>
    </row>
    <row r="721" spans="1:19" x14ac:dyDescent="0.35">
      <c r="A721" s="74" t="s">
        <v>727</v>
      </c>
      <c r="B721" s="74">
        <v>109</v>
      </c>
      <c r="C721" s="74" t="s">
        <v>1672</v>
      </c>
      <c r="D721" s="74">
        <v>175905</v>
      </c>
      <c r="E721" s="74" t="s">
        <v>2188</v>
      </c>
      <c r="F721" s="74">
        <v>9576837</v>
      </c>
      <c r="G721" s="74">
        <v>10623786</v>
      </c>
      <c r="H721" s="74">
        <v>10623786</v>
      </c>
      <c r="I721" s="74" t="s">
        <v>2830</v>
      </c>
      <c r="J721" s="74" t="s">
        <v>2836</v>
      </c>
      <c r="K721" s="74">
        <v>423010</v>
      </c>
      <c r="L721" s="74">
        <v>0</v>
      </c>
      <c r="M721" s="74">
        <v>11046796</v>
      </c>
      <c r="N721" s="74">
        <v>11046796</v>
      </c>
      <c r="O721" s="74">
        <v>10623786</v>
      </c>
      <c r="P721" s="74">
        <v>11046796</v>
      </c>
      <c r="Q721" s="74">
        <v>10623786</v>
      </c>
      <c r="R721" s="74">
        <v>11046796</v>
      </c>
      <c r="S721" s="74">
        <v>10623786</v>
      </c>
    </row>
    <row r="722" spans="1:19" x14ac:dyDescent="0.35">
      <c r="A722" s="74" t="s">
        <v>728</v>
      </c>
      <c r="B722" s="74">
        <v>110</v>
      </c>
      <c r="C722" s="74" t="s">
        <v>1673</v>
      </c>
      <c r="D722" s="74">
        <v>40902</v>
      </c>
      <c r="E722" s="74" t="s">
        <v>2042</v>
      </c>
      <c r="F722" s="74">
        <v>76203349</v>
      </c>
      <c r="G722" s="74">
        <v>79551080</v>
      </c>
      <c r="H722" s="74">
        <v>76203349</v>
      </c>
      <c r="I722" s="74" t="s">
        <v>2829</v>
      </c>
      <c r="J722" s="74" t="s">
        <v>2833</v>
      </c>
      <c r="K722" s="74">
        <v>160000</v>
      </c>
      <c r="L722" s="74">
        <v>0</v>
      </c>
      <c r="M722" s="74">
        <v>76363349</v>
      </c>
      <c r="N722" s="74">
        <v>76363349</v>
      </c>
      <c r="O722" s="74">
        <v>76203349</v>
      </c>
      <c r="P722" s="74">
        <v>76363349</v>
      </c>
      <c r="Q722" s="74">
        <v>76203349</v>
      </c>
      <c r="R722" s="74">
        <v>76363349</v>
      </c>
      <c r="S722" s="74">
        <v>76203349</v>
      </c>
    </row>
    <row r="723" spans="1:19" x14ac:dyDescent="0.35">
      <c r="A723" s="74" t="s">
        <v>729</v>
      </c>
      <c r="B723" s="74">
        <v>110</v>
      </c>
      <c r="C723" s="74" t="s">
        <v>1673</v>
      </c>
      <c r="D723" s="74">
        <v>110901</v>
      </c>
      <c r="E723" s="74" t="s">
        <v>2404</v>
      </c>
      <c r="F723" s="74">
        <v>43839079</v>
      </c>
      <c r="G723" s="74">
        <v>40569567</v>
      </c>
      <c r="H723" s="74">
        <v>43839079</v>
      </c>
      <c r="I723" s="74" t="s">
        <v>2829</v>
      </c>
      <c r="J723" s="74" t="s">
        <v>2833</v>
      </c>
      <c r="K723" s="74">
        <v>1957157</v>
      </c>
      <c r="L723" s="74">
        <v>0</v>
      </c>
      <c r="M723" s="74">
        <v>45796236</v>
      </c>
      <c r="N723" s="74">
        <v>45796236</v>
      </c>
      <c r="O723" s="74">
        <v>43839079</v>
      </c>
      <c r="P723" s="74">
        <v>45796236</v>
      </c>
      <c r="Q723" s="74">
        <v>43839079</v>
      </c>
      <c r="R723" s="74">
        <v>45796236</v>
      </c>
      <c r="S723" s="74">
        <v>43839079</v>
      </c>
    </row>
    <row r="724" spans="1:19" x14ac:dyDescent="0.35">
      <c r="A724" s="74" t="s">
        <v>730</v>
      </c>
      <c r="B724" s="74">
        <v>110</v>
      </c>
      <c r="C724" s="74" t="s">
        <v>1673</v>
      </c>
      <c r="D724" s="74">
        <v>110902</v>
      </c>
      <c r="E724" s="74" t="s">
        <v>2405</v>
      </c>
      <c r="F724" s="74">
        <v>1043237447</v>
      </c>
      <c r="G724" s="74">
        <v>1043237447</v>
      </c>
      <c r="H724" s="74">
        <v>1043237447</v>
      </c>
      <c r="I724" s="74" t="s">
        <v>2829</v>
      </c>
      <c r="J724" s="74" t="s">
        <v>2832</v>
      </c>
      <c r="K724" s="74">
        <v>29906479</v>
      </c>
      <c r="L724" s="74">
        <v>0</v>
      </c>
      <c r="M724" s="74">
        <v>1073143926</v>
      </c>
      <c r="N724" s="74">
        <v>1073143926</v>
      </c>
      <c r="O724" s="74">
        <v>1043237447</v>
      </c>
      <c r="P724" s="74">
        <v>1073143926</v>
      </c>
      <c r="Q724" s="74">
        <v>1043237447</v>
      </c>
      <c r="R724" s="74">
        <v>1073143926</v>
      </c>
      <c r="S724" s="74">
        <v>1043237447</v>
      </c>
    </row>
    <row r="725" spans="1:19" x14ac:dyDescent="0.35">
      <c r="A725" s="74" t="s">
        <v>731</v>
      </c>
      <c r="B725" s="74">
        <v>110</v>
      </c>
      <c r="C725" s="74" t="s">
        <v>1673</v>
      </c>
      <c r="D725" s="74">
        <v>110905</v>
      </c>
      <c r="E725" s="74" t="s">
        <v>2406</v>
      </c>
      <c r="F725" s="74">
        <v>92725271</v>
      </c>
      <c r="G725" s="74">
        <v>85554632</v>
      </c>
      <c r="H725" s="74">
        <v>92725271</v>
      </c>
      <c r="I725" s="74" t="s">
        <v>2829</v>
      </c>
      <c r="J725" s="74" t="s">
        <v>2835</v>
      </c>
      <c r="K725" s="74">
        <v>2786317</v>
      </c>
      <c r="L725" s="74">
        <v>0</v>
      </c>
      <c r="M725" s="74">
        <v>95511588</v>
      </c>
      <c r="N725" s="74">
        <v>95511588</v>
      </c>
      <c r="O725" s="74">
        <v>92725271</v>
      </c>
      <c r="P725" s="74">
        <v>95511588</v>
      </c>
      <c r="Q725" s="74">
        <v>92725271</v>
      </c>
      <c r="R725" s="74">
        <v>95511588</v>
      </c>
      <c r="S725" s="74">
        <v>92725271</v>
      </c>
    </row>
    <row r="726" spans="1:19" x14ac:dyDescent="0.35">
      <c r="A726" s="74" t="s">
        <v>732</v>
      </c>
      <c r="B726" s="74">
        <v>110</v>
      </c>
      <c r="C726" s="74" t="s">
        <v>1673</v>
      </c>
      <c r="D726" s="74">
        <v>110906</v>
      </c>
      <c r="E726" s="74" t="s">
        <v>2407</v>
      </c>
      <c r="F726" s="74">
        <v>87626098</v>
      </c>
      <c r="G726" s="74">
        <v>87626098</v>
      </c>
      <c r="H726" s="74">
        <v>87626098</v>
      </c>
      <c r="I726" s="74" t="s">
        <v>2829</v>
      </c>
      <c r="J726" s="74" t="s">
        <v>2832</v>
      </c>
      <c r="K726" s="74">
        <v>3543176</v>
      </c>
      <c r="L726" s="74">
        <v>0</v>
      </c>
      <c r="M726" s="74">
        <v>91169274</v>
      </c>
      <c r="N726" s="74">
        <v>91169274</v>
      </c>
      <c r="O726" s="74">
        <v>87626098</v>
      </c>
      <c r="P726" s="74">
        <v>91169274</v>
      </c>
      <c r="Q726" s="74">
        <v>87626098</v>
      </c>
      <c r="R726" s="74">
        <v>91169274</v>
      </c>
      <c r="S726" s="74">
        <v>87626098</v>
      </c>
    </row>
    <row r="727" spans="1:19" x14ac:dyDescent="0.35">
      <c r="A727" s="74" t="s">
        <v>733</v>
      </c>
      <c r="B727" s="74">
        <v>110</v>
      </c>
      <c r="C727" s="74" t="s">
        <v>1673</v>
      </c>
      <c r="D727" s="74">
        <v>110907</v>
      </c>
      <c r="E727" s="74" t="s">
        <v>2408</v>
      </c>
      <c r="F727" s="74">
        <v>691388377</v>
      </c>
      <c r="G727" s="74">
        <v>691388377</v>
      </c>
      <c r="H727" s="74">
        <v>691388377</v>
      </c>
      <c r="I727" s="74" t="s">
        <v>2829</v>
      </c>
      <c r="J727" s="74" t="s">
        <v>2832</v>
      </c>
      <c r="K727" s="74">
        <v>2752806</v>
      </c>
      <c r="L727" s="74">
        <v>2342931</v>
      </c>
      <c r="M727" s="74">
        <v>694141183</v>
      </c>
      <c r="N727" s="74">
        <v>691798252</v>
      </c>
      <c r="O727" s="74">
        <v>689045446</v>
      </c>
      <c r="P727" s="74">
        <v>694141183</v>
      </c>
      <c r="Q727" s="74">
        <v>691388377</v>
      </c>
      <c r="R727" s="74">
        <v>691798252</v>
      </c>
      <c r="S727" s="74">
        <v>689045446</v>
      </c>
    </row>
    <row r="728" spans="1:19" x14ac:dyDescent="0.35">
      <c r="A728" s="74" t="s">
        <v>734</v>
      </c>
      <c r="B728" s="74">
        <v>110</v>
      </c>
      <c r="C728" s="74" t="s">
        <v>1673</v>
      </c>
      <c r="D728" s="74">
        <v>110908</v>
      </c>
      <c r="E728" s="74" t="s">
        <v>2409</v>
      </c>
      <c r="F728" s="74">
        <v>48788333</v>
      </c>
      <c r="G728" s="74">
        <v>43248175</v>
      </c>
      <c r="H728" s="74">
        <v>48788333</v>
      </c>
      <c r="I728" s="74" t="s">
        <v>2829</v>
      </c>
      <c r="J728" s="74" t="s">
        <v>2835</v>
      </c>
      <c r="K728" s="74">
        <v>933900</v>
      </c>
      <c r="L728" s="74">
        <v>0</v>
      </c>
      <c r="M728" s="74">
        <v>49722233</v>
      </c>
      <c r="N728" s="74">
        <v>49722233</v>
      </c>
      <c r="O728" s="74">
        <v>48788333</v>
      </c>
      <c r="P728" s="74">
        <v>49722233</v>
      </c>
      <c r="Q728" s="74">
        <v>48788333</v>
      </c>
      <c r="R728" s="74">
        <v>49722233</v>
      </c>
      <c r="S728" s="74">
        <v>48788333</v>
      </c>
    </row>
    <row r="729" spans="1:19" x14ac:dyDescent="0.35">
      <c r="A729" s="74" t="s">
        <v>735</v>
      </c>
      <c r="B729" s="74">
        <v>110</v>
      </c>
      <c r="C729" s="74" t="s">
        <v>1673</v>
      </c>
      <c r="D729" s="74">
        <v>152907</v>
      </c>
      <c r="E729" s="74" t="s">
        <v>2410</v>
      </c>
      <c r="F729" s="74">
        <v>4387415</v>
      </c>
      <c r="G729" s="74">
        <v>4387415</v>
      </c>
      <c r="H729" s="74">
        <v>4387415</v>
      </c>
      <c r="I729" s="74" t="s">
        <v>2829</v>
      </c>
      <c r="J729" s="74" t="s">
        <v>2832</v>
      </c>
      <c r="K729" s="74">
        <v>91787</v>
      </c>
      <c r="L729" s="74">
        <v>0</v>
      </c>
      <c r="M729" s="74">
        <v>4479202</v>
      </c>
      <c r="N729" s="74">
        <v>4479202</v>
      </c>
      <c r="O729" s="74">
        <v>4387415</v>
      </c>
      <c r="P729" s="74">
        <v>4479202</v>
      </c>
      <c r="Q729" s="74">
        <v>4387415</v>
      </c>
      <c r="R729" s="74">
        <v>4479202</v>
      </c>
      <c r="S729" s="74">
        <v>4387415</v>
      </c>
    </row>
    <row r="730" spans="1:19" x14ac:dyDescent="0.35">
      <c r="A730" s="74" t="s">
        <v>736</v>
      </c>
      <c r="B730" s="74">
        <v>111</v>
      </c>
      <c r="C730" s="74" t="s">
        <v>1674</v>
      </c>
      <c r="D730" s="74">
        <v>72904</v>
      </c>
      <c r="E730" s="74" t="s">
        <v>2200</v>
      </c>
      <c r="F730" s="74">
        <v>6056685</v>
      </c>
      <c r="G730" s="74">
        <v>6056685</v>
      </c>
      <c r="H730" s="74">
        <v>6056685</v>
      </c>
      <c r="I730" s="74" t="s">
        <v>2829</v>
      </c>
      <c r="J730" s="74" t="s">
        <v>2833</v>
      </c>
      <c r="K730" s="74">
        <v>85000</v>
      </c>
      <c r="L730" s="74">
        <v>0</v>
      </c>
      <c r="M730" s="74">
        <v>6141685</v>
      </c>
      <c r="N730" s="74">
        <v>6141685</v>
      </c>
      <c r="O730" s="74">
        <v>6056685</v>
      </c>
      <c r="P730" s="74">
        <v>6141685</v>
      </c>
      <c r="Q730" s="74">
        <v>6056685</v>
      </c>
      <c r="R730" s="74">
        <v>6141685</v>
      </c>
      <c r="S730" s="74">
        <v>6056685</v>
      </c>
    </row>
    <row r="731" spans="1:19" x14ac:dyDescent="0.35">
      <c r="A731" s="74" t="s">
        <v>737</v>
      </c>
      <c r="B731" s="74">
        <v>111</v>
      </c>
      <c r="C731" s="74" t="s">
        <v>1674</v>
      </c>
      <c r="D731" s="74">
        <v>111901</v>
      </c>
      <c r="E731" s="74" t="s">
        <v>2411</v>
      </c>
      <c r="F731" s="74">
        <v>4649788986</v>
      </c>
      <c r="G731" s="74">
        <v>4800613654</v>
      </c>
      <c r="H731" s="74">
        <v>4649788986</v>
      </c>
      <c r="I731" s="74" t="s">
        <v>2829</v>
      </c>
      <c r="J731" s="74" t="s">
        <v>2833</v>
      </c>
      <c r="K731" s="74">
        <v>109860768</v>
      </c>
      <c r="L731" s="74">
        <v>0</v>
      </c>
      <c r="M731" s="74">
        <v>4759649754</v>
      </c>
      <c r="N731" s="74">
        <v>4759649754</v>
      </c>
      <c r="O731" s="74">
        <v>4649788986</v>
      </c>
      <c r="P731" s="74">
        <v>4759649754</v>
      </c>
      <c r="Q731" s="74">
        <v>4649788986</v>
      </c>
      <c r="R731" s="74">
        <v>4759649754</v>
      </c>
      <c r="S731" s="74">
        <v>4649788986</v>
      </c>
    </row>
    <row r="732" spans="1:19" x14ac:dyDescent="0.35">
      <c r="A732" s="74" t="s">
        <v>738</v>
      </c>
      <c r="B732" s="74">
        <v>111</v>
      </c>
      <c r="C732" s="74" t="s">
        <v>1674</v>
      </c>
      <c r="D732" s="74">
        <v>111902</v>
      </c>
      <c r="E732" s="74" t="s">
        <v>2202</v>
      </c>
      <c r="F732" s="74">
        <v>116596292</v>
      </c>
      <c r="G732" s="74">
        <v>123502544</v>
      </c>
      <c r="H732" s="74">
        <v>116596292</v>
      </c>
      <c r="I732" s="74" t="s">
        <v>2829</v>
      </c>
      <c r="J732" s="74" t="s">
        <v>2833</v>
      </c>
      <c r="K732" s="74">
        <v>2894981</v>
      </c>
      <c r="L732" s="74">
        <v>0</v>
      </c>
      <c r="M732" s="74">
        <v>119491273</v>
      </c>
      <c r="N732" s="74">
        <v>119491273</v>
      </c>
      <c r="O732" s="74">
        <v>116596292</v>
      </c>
      <c r="P732" s="74">
        <v>119491273</v>
      </c>
      <c r="Q732" s="74">
        <v>116596292</v>
      </c>
      <c r="R732" s="74">
        <v>119491273</v>
      </c>
      <c r="S732" s="74">
        <v>116596292</v>
      </c>
    </row>
    <row r="733" spans="1:19" x14ac:dyDescent="0.35">
      <c r="A733" s="74" t="s">
        <v>739</v>
      </c>
      <c r="B733" s="74">
        <v>111</v>
      </c>
      <c r="C733" s="74" t="s">
        <v>1674</v>
      </c>
      <c r="D733" s="74">
        <v>111903</v>
      </c>
      <c r="E733" s="74" t="s">
        <v>2412</v>
      </c>
      <c r="F733" s="74">
        <v>209086352</v>
      </c>
      <c r="G733" s="74">
        <v>219950513</v>
      </c>
      <c r="H733" s="74">
        <v>209086352</v>
      </c>
      <c r="I733" s="74" t="s">
        <v>2829</v>
      </c>
      <c r="J733" s="74" t="s">
        <v>2833</v>
      </c>
      <c r="K733" s="74">
        <v>5717656</v>
      </c>
      <c r="L733" s="74">
        <v>0</v>
      </c>
      <c r="M733" s="74">
        <v>214804008</v>
      </c>
      <c r="N733" s="74">
        <v>214804008</v>
      </c>
      <c r="O733" s="74">
        <v>209086352</v>
      </c>
      <c r="P733" s="74">
        <v>214804008</v>
      </c>
      <c r="Q733" s="74">
        <v>209086352</v>
      </c>
      <c r="R733" s="74">
        <v>214804008</v>
      </c>
      <c r="S733" s="74">
        <v>209086352</v>
      </c>
    </row>
    <row r="734" spans="1:19" x14ac:dyDescent="0.35">
      <c r="A734" s="74" t="s">
        <v>740</v>
      </c>
      <c r="B734" s="74">
        <v>111</v>
      </c>
      <c r="C734" s="74" t="s">
        <v>1674</v>
      </c>
      <c r="D734" s="74">
        <v>126911</v>
      </c>
      <c r="E734" s="74" t="s">
        <v>2413</v>
      </c>
      <c r="F734" s="74">
        <v>48594514</v>
      </c>
      <c r="G734" s="74">
        <v>48594514</v>
      </c>
      <c r="H734" s="74">
        <v>48594514</v>
      </c>
      <c r="I734" s="74" t="s">
        <v>2829</v>
      </c>
      <c r="J734" s="74" t="s">
        <v>2833</v>
      </c>
      <c r="K734" s="74">
        <v>25000</v>
      </c>
      <c r="L734" s="74">
        <v>0</v>
      </c>
      <c r="M734" s="74">
        <v>48619514</v>
      </c>
      <c r="N734" s="74">
        <v>48619514</v>
      </c>
      <c r="O734" s="74">
        <v>48594514</v>
      </c>
      <c r="P734" s="74">
        <v>48619514</v>
      </c>
      <c r="Q734" s="74">
        <v>48594514</v>
      </c>
      <c r="R734" s="74">
        <v>48619514</v>
      </c>
      <c r="S734" s="74">
        <v>48594514</v>
      </c>
    </row>
    <row r="735" spans="1:19" x14ac:dyDescent="0.35">
      <c r="A735" s="74" t="s">
        <v>741</v>
      </c>
      <c r="B735" s="74">
        <v>111</v>
      </c>
      <c r="C735" s="74" t="s">
        <v>1674</v>
      </c>
      <c r="D735" s="74">
        <v>213901</v>
      </c>
      <c r="E735" s="74" t="s">
        <v>2414</v>
      </c>
      <c r="F735" s="74">
        <v>105512811</v>
      </c>
      <c r="G735" s="74">
        <v>105512811</v>
      </c>
      <c r="H735" s="74">
        <v>105512811</v>
      </c>
      <c r="I735" s="74" t="s">
        <v>2829</v>
      </c>
      <c r="J735" s="74" t="s">
        <v>2833</v>
      </c>
      <c r="K735" s="74">
        <v>40714</v>
      </c>
      <c r="L735" s="74">
        <v>78084</v>
      </c>
      <c r="M735" s="74">
        <v>105553525</v>
      </c>
      <c r="N735" s="74">
        <v>105475441</v>
      </c>
      <c r="O735" s="74">
        <v>105434727</v>
      </c>
      <c r="P735" s="74">
        <v>105553525</v>
      </c>
      <c r="Q735" s="74">
        <v>105512811</v>
      </c>
      <c r="R735" s="74">
        <v>105475441</v>
      </c>
      <c r="S735" s="74">
        <v>105434727</v>
      </c>
    </row>
    <row r="736" spans="1:19" x14ac:dyDescent="0.35">
      <c r="A736" s="74" t="s">
        <v>742</v>
      </c>
      <c r="B736" s="74">
        <v>112</v>
      </c>
      <c r="C736" s="74" t="s">
        <v>1675</v>
      </c>
      <c r="D736" s="74">
        <v>80901</v>
      </c>
      <c r="E736" s="74" t="s">
        <v>2246</v>
      </c>
      <c r="F736" s="74">
        <v>424110</v>
      </c>
      <c r="G736" s="74">
        <v>424110</v>
      </c>
      <c r="H736" s="74">
        <v>424110</v>
      </c>
      <c r="I736" s="74" t="s">
        <v>2829</v>
      </c>
      <c r="J736" s="74" t="s">
        <v>2833</v>
      </c>
      <c r="K736" s="74">
        <v>0</v>
      </c>
      <c r="L736" s="74">
        <v>0</v>
      </c>
      <c r="M736" s="74">
        <v>424110</v>
      </c>
      <c r="N736" s="74">
        <v>424110</v>
      </c>
      <c r="O736" s="74">
        <v>424110</v>
      </c>
      <c r="P736" s="74">
        <v>424110</v>
      </c>
      <c r="Q736" s="74">
        <v>424110</v>
      </c>
      <c r="R736" s="74">
        <v>424110</v>
      </c>
      <c r="S736" s="74">
        <v>424110</v>
      </c>
    </row>
    <row r="737" spans="1:19" x14ac:dyDescent="0.35">
      <c r="A737" s="74" t="s">
        <v>743</v>
      </c>
      <c r="B737" s="74">
        <v>112</v>
      </c>
      <c r="C737" s="74" t="s">
        <v>1675</v>
      </c>
      <c r="D737" s="74">
        <v>112901</v>
      </c>
      <c r="E737" s="74" t="s">
        <v>2415</v>
      </c>
      <c r="F737" s="74">
        <v>1205618382</v>
      </c>
      <c r="G737" s="74">
        <v>1251328452</v>
      </c>
      <c r="H737" s="74">
        <v>1205618382</v>
      </c>
      <c r="I737" s="74" t="s">
        <v>2829</v>
      </c>
      <c r="J737" s="74" t="s">
        <v>2833</v>
      </c>
      <c r="K737" s="74">
        <v>46339074</v>
      </c>
      <c r="L737" s="74">
        <v>0</v>
      </c>
      <c r="M737" s="74">
        <v>1251957456</v>
      </c>
      <c r="N737" s="74">
        <v>1251957456</v>
      </c>
      <c r="O737" s="74">
        <v>1205618382</v>
      </c>
      <c r="P737" s="74">
        <v>1251957456</v>
      </c>
      <c r="Q737" s="74">
        <v>1205618382</v>
      </c>
      <c r="R737" s="74">
        <v>1251957456</v>
      </c>
      <c r="S737" s="74">
        <v>1205618382</v>
      </c>
    </row>
    <row r="738" spans="1:19" x14ac:dyDescent="0.35">
      <c r="A738" s="74" t="s">
        <v>744</v>
      </c>
      <c r="B738" s="74">
        <v>112</v>
      </c>
      <c r="C738" s="74" t="s">
        <v>1675</v>
      </c>
      <c r="D738" s="74">
        <v>112905</v>
      </c>
      <c r="E738" s="74" t="s">
        <v>2416</v>
      </c>
      <c r="F738" s="74">
        <v>61531306</v>
      </c>
      <c r="G738" s="74">
        <v>71200468</v>
      </c>
      <c r="H738" s="74">
        <v>61531306</v>
      </c>
      <c r="I738" s="74" t="s">
        <v>2829</v>
      </c>
      <c r="J738" s="74" t="s">
        <v>2834</v>
      </c>
      <c r="K738" s="74">
        <v>4113149</v>
      </c>
      <c r="L738" s="74">
        <v>0</v>
      </c>
      <c r="M738" s="74">
        <v>65644455</v>
      </c>
      <c r="N738" s="74">
        <v>65644455</v>
      </c>
      <c r="O738" s="74">
        <v>61531306</v>
      </c>
      <c r="P738" s="74">
        <v>65644455</v>
      </c>
      <c r="Q738" s="74">
        <v>61531306</v>
      </c>
      <c r="R738" s="74">
        <v>65644455</v>
      </c>
      <c r="S738" s="74">
        <v>61531306</v>
      </c>
    </row>
    <row r="739" spans="1:19" x14ac:dyDescent="0.35">
      <c r="A739" s="74" t="s">
        <v>745</v>
      </c>
      <c r="B739" s="74">
        <v>112</v>
      </c>
      <c r="C739" s="74" t="s">
        <v>1675</v>
      </c>
      <c r="D739" s="74">
        <v>112906</v>
      </c>
      <c r="E739" s="74" t="s">
        <v>2417</v>
      </c>
      <c r="F739" s="74">
        <v>78542377</v>
      </c>
      <c r="G739" s="74">
        <v>83360362</v>
      </c>
      <c r="H739" s="74">
        <v>78542377</v>
      </c>
      <c r="I739" s="74" t="s">
        <v>2829</v>
      </c>
      <c r="J739" s="74" t="s">
        <v>2833</v>
      </c>
      <c r="K739" s="74">
        <v>4086889</v>
      </c>
      <c r="L739" s="74">
        <v>0</v>
      </c>
      <c r="M739" s="74">
        <v>82629266</v>
      </c>
      <c r="N739" s="74">
        <v>82629266</v>
      </c>
      <c r="O739" s="74">
        <v>78542377</v>
      </c>
      <c r="P739" s="74">
        <v>82629266</v>
      </c>
      <c r="Q739" s="74">
        <v>78542377</v>
      </c>
      <c r="R739" s="74">
        <v>82629266</v>
      </c>
      <c r="S739" s="74">
        <v>78542377</v>
      </c>
    </row>
    <row r="740" spans="1:19" x14ac:dyDescent="0.35">
      <c r="A740" s="74" t="s">
        <v>746</v>
      </c>
      <c r="B740" s="74">
        <v>112</v>
      </c>
      <c r="C740" s="74" t="s">
        <v>1675</v>
      </c>
      <c r="D740" s="74">
        <v>112907</v>
      </c>
      <c r="E740" s="74" t="s">
        <v>2418</v>
      </c>
      <c r="F740" s="74">
        <v>51505043</v>
      </c>
      <c r="G740" s="74">
        <v>56625123</v>
      </c>
      <c r="H740" s="74">
        <v>51505043</v>
      </c>
      <c r="I740" s="74" t="s">
        <v>2829</v>
      </c>
      <c r="J740" s="74" t="s">
        <v>2834</v>
      </c>
      <c r="K740" s="74">
        <v>3257001</v>
      </c>
      <c r="L740" s="74">
        <v>0</v>
      </c>
      <c r="M740" s="74">
        <v>54762044</v>
      </c>
      <c r="N740" s="74">
        <v>54762044</v>
      </c>
      <c r="O740" s="74">
        <v>51505043</v>
      </c>
      <c r="P740" s="74">
        <v>54762044</v>
      </c>
      <c r="Q740" s="74">
        <v>51505043</v>
      </c>
      <c r="R740" s="74">
        <v>54762044</v>
      </c>
      <c r="S740" s="74">
        <v>51505043</v>
      </c>
    </row>
    <row r="741" spans="1:19" x14ac:dyDescent="0.35">
      <c r="A741" s="74" t="s">
        <v>747</v>
      </c>
      <c r="B741" s="74">
        <v>112</v>
      </c>
      <c r="C741" s="74" t="s">
        <v>1675</v>
      </c>
      <c r="D741" s="74">
        <v>112908</v>
      </c>
      <c r="E741" s="74" t="s">
        <v>2419</v>
      </c>
      <c r="F741" s="74">
        <v>140729246</v>
      </c>
      <c r="G741" s="74">
        <v>151874580</v>
      </c>
      <c r="H741" s="74">
        <v>140729246</v>
      </c>
      <c r="I741" s="74" t="s">
        <v>2829</v>
      </c>
      <c r="J741" s="74" t="s">
        <v>2834</v>
      </c>
      <c r="K741" s="74">
        <v>6464276</v>
      </c>
      <c r="L741" s="74">
        <v>0</v>
      </c>
      <c r="M741" s="74">
        <v>147193522</v>
      </c>
      <c r="N741" s="74">
        <v>147193522</v>
      </c>
      <c r="O741" s="74">
        <v>140729246</v>
      </c>
      <c r="P741" s="74">
        <v>147193522</v>
      </c>
      <c r="Q741" s="74">
        <v>140729246</v>
      </c>
      <c r="R741" s="74">
        <v>147193522</v>
      </c>
      <c r="S741" s="74">
        <v>140729246</v>
      </c>
    </row>
    <row r="742" spans="1:19" x14ac:dyDescent="0.35">
      <c r="A742" s="74" t="s">
        <v>748</v>
      </c>
      <c r="B742" s="74">
        <v>112</v>
      </c>
      <c r="C742" s="74" t="s">
        <v>1675</v>
      </c>
      <c r="D742" s="74">
        <v>112909</v>
      </c>
      <c r="E742" s="74" t="s">
        <v>2247</v>
      </c>
      <c r="F742" s="74">
        <v>63898740</v>
      </c>
      <c r="G742" s="74">
        <v>68686383</v>
      </c>
      <c r="H742" s="74">
        <v>63898740</v>
      </c>
      <c r="I742" s="74" t="s">
        <v>2829</v>
      </c>
      <c r="J742" s="74" t="s">
        <v>2834</v>
      </c>
      <c r="K742" s="74">
        <v>1951784</v>
      </c>
      <c r="L742" s="74">
        <v>0</v>
      </c>
      <c r="M742" s="74">
        <v>65850524</v>
      </c>
      <c r="N742" s="74">
        <v>65850524</v>
      </c>
      <c r="O742" s="74">
        <v>63898740</v>
      </c>
      <c r="P742" s="74">
        <v>65850524</v>
      </c>
      <c r="Q742" s="74">
        <v>63898740</v>
      </c>
      <c r="R742" s="74">
        <v>65850524</v>
      </c>
      <c r="S742" s="74">
        <v>63898740</v>
      </c>
    </row>
    <row r="743" spans="1:19" x14ac:dyDescent="0.35">
      <c r="A743" s="74" t="s">
        <v>749</v>
      </c>
      <c r="B743" s="74">
        <v>112</v>
      </c>
      <c r="C743" s="74" t="s">
        <v>1675</v>
      </c>
      <c r="D743" s="74">
        <v>112910</v>
      </c>
      <c r="E743" s="74" t="s">
        <v>2248</v>
      </c>
      <c r="F743" s="74">
        <v>92552411</v>
      </c>
      <c r="G743" s="74">
        <v>97784303</v>
      </c>
      <c r="H743" s="74">
        <v>92552411</v>
      </c>
      <c r="I743" s="74" t="s">
        <v>2829</v>
      </c>
      <c r="J743" s="74" t="s">
        <v>2834</v>
      </c>
      <c r="K743" s="74">
        <v>2540544</v>
      </c>
      <c r="L743" s="74">
        <v>0</v>
      </c>
      <c r="M743" s="74">
        <v>95092955</v>
      </c>
      <c r="N743" s="74">
        <v>95092955</v>
      </c>
      <c r="O743" s="74">
        <v>92552411</v>
      </c>
      <c r="P743" s="74">
        <v>95092955</v>
      </c>
      <c r="Q743" s="74">
        <v>92552411</v>
      </c>
      <c r="R743" s="74">
        <v>95092955</v>
      </c>
      <c r="S743" s="74">
        <v>92552411</v>
      </c>
    </row>
    <row r="744" spans="1:19" x14ac:dyDescent="0.35">
      <c r="A744" s="74" t="s">
        <v>750</v>
      </c>
      <c r="B744" s="74">
        <v>112</v>
      </c>
      <c r="C744" s="74" t="s">
        <v>1675</v>
      </c>
      <c r="D744" s="74">
        <v>250905</v>
      </c>
      <c r="E744" s="74" t="s">
        <v>2420</v>
      </c>
      <c r="F744" s="74">
        <v>3566216</v>
      </c>
      <c r="G744" s="74">
        <v>3566216</v>
      </c>
      <c r="H744" s="74">
        <v>3566216</v>
      </c>
      <c r="I744" s="74" t="s">
        <v>2829</v>
      </c>
      <c r="J744" s="74" t="s">
        <v>2833</v>
      </c>
      <c r="K744" s="74">
        <v>147200</v>
      </c>
      <c r="L744" s="74">
        <v>0</v>
      </c>
      <c r="M744" s="74">
        <v>3713416</v>
      </c>
      <c r="N744" s="74">
        <v>3713416</v>
      </c>
      <c r="O744" s="74">
        <v>3566216</v>
      </c>
      <c r="P744" s="74">
        <v>3713416</v>
      </c>
      <c r="Q744" s="74">
        <v>3566216</v>
      </c>
      <c r="R744" s="74">
        <v>3713416</v>
      </c>
      <c r="S744" s="74">
        <v>3566216</v>
      </c>
    </row>
    <row r="745" spans="1:19" x14ac:dyDescent="0.35">
      <c r="A745" s="74" t="s">
        <v>751</v>
      </c>
      <c r="B745" s="74">
        <v>112</v>
      </c>
      <c r="C745" s="74" t="s">
        <v>1675</v>
      </c>
      <c r="D745" s="74">
        <v>250907</v>
      </c>
      <c r="E745" s="74" t="s">
        <v>2250</v>
      </c>
      <c r="F745" s="74">
        <v>19809918</v>
      </c>
      <c r="G745" s="74">
        <v>19809918</v>
      </c>
      <c r="H745" s="74">
        <v>19809918</v>
      </c>
      <c r="I745" s="74" t="s">
        <v>2829</v>
      </c>
      <c r="J745" s="74" t="s">
        <v>2833</v>
      </c>
      <c r="K745" s="74">
        <v>855140</v>
      </c>
      <c r="L745" s="74">
        <v>0</v>
      </c>
      <c r="M745" s="74">
        <v>20665058</v>
      </c>
      <c r="N745" s="74">
        <v>20665058</v>
      </c>
      <c r="O745" s="74">
        <v>19809918</v>
      </c>
      <c r="P745" s="74">
        <v>20665058</v>
      </c>
      <c r="Q745" s="74">
        <v>19809918</v>
      </c>
      <c r="R745" s="74">
        <v>20665058</v>
      </c>
      <c r="S745" s="74">
        <v>19809918</v>
      </c>
    </row>
    <row r="746" spans="1:19" x14ac:dyDescent="0.35">
      <c r="A746" s="74" t="s">
        <v>752</v>
      </c>
      <c r="B746" s="74">
        <v>113</v>
      </c>
      <c r="C746" s="74" t="s">
        <v>1676</v>
      </c>
      <c r="D746" s="74">
        <v>1903</v>
      </c>
      <c r="E746" s="74" t="s">
        <v>1820</v>
      </c>
      <c r="F746" s="74">
        <v>3045426</v>
      </c>
      <c r="G746" s="74">
        <v>3045426</v>
      </c>
      <c r="H746" s="74">
        <v>3045426</v>
      </c>
      <c r="I746" s="74" t="s">
        <v>2829</v>
      </c>
      <c r="J746" s="74" t="s">
        <v>2833</v>
      </c>
      <c r="K746" s="74">
        <v>129920</v>
      </c>
      <c r="L746" s="74">
        <v>0</v>
      </c>
      <c r="M746" s="74">
        <v>3175346</v>
      </c>
      <c r="N746" s="74">
        <v>3175346</v>
      </c>
      <c r="O746" s="74">
        <v>3045426</v>
      </c>
      <c r="P746" s="74">
        <v>3175346</v>
      </c>
      <c r="Q746" s="74">
        <v>3045426</v>
      </c>
      <c r="R746" s="74">
        <v>3175346</v>
      </c>
      <c r="S746" s="74">
        <v>3045426</v>
      </c>
    </row>
    <row r="747" spans="1:19" x14ac:dyDescent="0.35">
      <c r="A747" s="74" t="s">
        <v>753</v>
      </c>
      <c r="B747" s="74">
        <v>113</v>
      </c>
      <c r="C747" s="74" t="s">
        <v>1676</v>
      </c>
      <c r="D747" s="74">
        <v>113901</v>
      </c>
      <c r="E747" s="74" t="s">
        <v>2421</v>
      </c>
      <c r="F747" s="74">
        <v>446540630</v>
      </c>
      <c r="G747" s="74">
        <v>461640559</v>
      </c>
      <c r="H747" s="74">
        <v>446540630</v>
      </c>
      <c r="I747" s="74" t="s">
        <v>2829</v>
      </c>
      <c r="J747" s="74" t="s">
        <v>2833</v>
      </c>
      <c r="K747" s="74">
        <v>17156990</v>
      </c>
      <c r="L747" s="74">
        <v>0</v>
      </c>
      <c r="M747" s="74">
        <v>463697620</v>
      </c>
      <c r="N747" s="74">
        <v>463697620</v>
      </c>
      <c r="O747" s="74">
        <v>446540630</v>
      </c>
      <c r="P747" s="74">
        <v>533697620</v>
      </c>
      <c r="Q747" s="74">
        <v>516540630</v>
      </c>
      <c r="R747" s="74">
        <v>533697620</v>
      </c>
      <c r="S747" s="74">
        <v>516540630</v>
      </c>
    </row>
    <row r="748" spans="1:19" x14ac:dyDescent="0.35">
      <c r="A748" s="74" t="s">
        <v>754</v>
      </c>
      <c r="B748" s="74">
        <v>113</v>
      </c>
      <c r="C748" s="74" t="s">
        <v>1676</v>
      </c>
      <c r="D748" s="74">
        <v>113902</v>
      </c>
      <c r="E748" s="74" t="s">
        <v>2422</v>
      </c>
      <c r="F748" s="74">
        <v>262048271</v>
      </c>
      <c r="G748" s="74">
        <v>268440026</v>
      </c>
      <c r="H748" s="74">
        <v>262048271</v>
      </c>
      <c r="I748" s="74" t="s">
        <v>2829</v>
      </c>
      <c r="J748" s="74" t="s">
        <v>2833</v>
      </c>
      <c r="K748" s="74">
        <v>9840750</v>
      </c>
      <c r="L748" s="74">
        <v>0</v>
      </c>
      <c r="M748" s="74">
        <v>271889021</v>
      </c>
      <c r="N748" s="74">
        <v>271889021</v>
      </c>
      <c r="O748" s="74">
        <v>262048271</v>
      </c>
      <c r="P748" s="74">
        <v>271889021</v>
      </c>
      <c r="Q748" s="74">
        <v>262048271</v>
      </c>
      <c r="R748" s="74">
        <v>271889021</v>
      </c>
      <c r="S748" s="74">
        <v>262048271</v>
      </c>
    </row>
    <row r="749" spans="1:19" x14ac:dyDescent="0.35">
      <c r="A749" s="74" t="s">
        <v>755</v>
      </c>
      <c r="B749" s="74">
        <v>113</v>
      </c>
      <c r="C749" s="74" t="s">
        <v>1676</v>
      </c>
      <c r="D749" s="74">
        <v>113903</v>
      </c>
      <c r="E749" s="74" t="s">
        <v>2423</v>
      </c>
      <c r="F749" s="74">
        <v>269112952</v>
      </c>
      <c r="G749" s="74">
        <v>279299792</v>
      </c>
      <c r="H749" s="74">
        <v>269112952</v>
      </c>
      <c r="I749" s="74" t="s">
        <v>2829</v>
      </c>
      <c r="J749" s="74" t="s">
        <v>2833</v>
      </c>
      <c r="K749" s="74">
        <v>6452200</v>
      </c>
      <c r="L749" s="74">
        <v>0</v>
      </c>
      <c r="M749" s="74">
        <v>275565152</v>
      </c>
      <c r="N749" s="74">
        <v>275565152</v>
      </c>
      <c r="O749" s="74">
        <v>269112952</v>
      </c>
      <c r="P749" s="74">
        <v>275565152</v>
      </c>
      <c r="Q749" s="74">
        <v>269112952</v>
      </c>
      <c r="R749" s="74">
        <v>275565152</v>
      </c>
      <c r="S749" s="74">
        <v>269112952</v>
      </c>
    </row>
    <row r="750" spans="1:19" x14ac:dyDescent="0.35">
      <c r="A750" s="74" t="s">
        <v>756</v>
      </c>
      <c r="B750" s="74">
        <v>113</v>
      </c>
      <c r="C750" s="74" t="s">
        <v>1676</v>
      </c>
      <c r="D750" s="74">
        <v>113905</v>
      </c>
      <c r="E750" s="74" t="s">
        <v>2424</v>
      </c>
      <c r="F750" s="74">
        <v>146179062</v>
      </c>
      <c r="G750" s="74">
        <v>152307693</v>
      </c>
      <c r="H750" s="74">
        <v>146179062</v>
      </c>
      <c r="I750" s="74" t="s">
        <v>2829</v>
      </c>
      <c r="J750" s="74" t="s">
        <v>2833</v>
      </c>
      <c r="K750" s="74">
        <v>5819280</v>
      </c>
      <c r="L750" s="74">
        <v>0</v>
      </c>
      <c r="M750" s="74">
        <v>151998342</v>
      </c>
      <c r="N750" s="74">
        <v>151998342</v>
      </c>
      <c r="O750" s="74">
        <v>146179062</v>
      </c>
      <c r="P750" s="74">
        <v>151998342</v>
      </c>
      <c r="Q750" s="74">
        <v>146179062</v>
      </c>
      <c r="R750" s="74">
        <v>151998342</v>
      </c>
      <c r="S750" s="74">
        <v>146179062</v>
      </c>
    </row>
    <row r="751" spans="1:19" x14ac:dyDescent="0.35">
      <c r="A751" s="74" t="s">
        <v>757</v>
      </c>
      <c r="B751" s="74">
        <v>113</v>
      </c>
      <c r="C751" s="74" t="s">
        <v>1676</v>
      </c>
      <c r="D751" s="74">
        <v>113906</v>
      </c>
      <c r="E751" s="74" t="s">
        <v>2425</v>
      </c>
      <c r="F751" s="74">
        <v>96178677</v>
      </c>
      <c r="G751" s="74">
        <v>103424001</v>
      </c>
      <c r="H751" s="74">
        <v>96178677</v>
      </c>
      <c r="I751" s="74" t="s">
        <v>2829</v>
      </c>
      <c r="J751" s="74" t="s">
        <v>2833</v>
      </c>
      <c r="K751" s="74">
        <v>5152840</v>
      </c>
      <c r="L751" s="74">
        <v>0</v>
      </c>
      <c r="M751" s="74">
        <v>101331517</v>
      </c>
      <c r="N751" s="74">
        <v>101331517</v>
      </c>
      <c r="O751" s="74">
        <v>96178677</v>
      </c>
      <c r="P751" s="74">
        <v>101331517</v>
      </c>
      <c r="Q751" s="74">
        <v>96178677</v>
      </c>
      <c r="R751" s="74">
        <v>101331517</v>
      </c>
      <c r="S751" s="74">
        <v>96178677</v>
      </c>
    </row>
    <row r="752" spans="1:19" x14ac:dyDescent="0.35">
      <c r="A752" s="74" t="s">
        <v>758</v>
      </c>
      <c r="B752" s="74">
        <v>113</v>
      </c>
      <c r="C752" s="74" t="s">
        <v>1676</v>
      </c>
      <c r="D752" s="74">
        <v>228901</v>
      </c>
      <c r="E752" s="74" t="s">
        <v>2426</v>
      </c>
      <c r="F752" s="74">
        <v>10234997</v>
      </c>
      <c r="G752" s="74">
        <v>10234997</v>
      </c>
      <c r="H752" s="74">
        <v>10234997</v>
      </c>
      <c r="I752" s="74" t="s">
        <v>2829</v>
      </c>
      <c r="J752" s="74" t="s">
        <v>2833</v>
      </c>
      <c r="K752" s="74">
        <v>350830</v>
      </c>
      <c r="L752" s="74">
        <v>0</v>
      </c>
      <c r="M752" s="74">
        <v>10585827</v>
      </c>
      <c r="N752" s="74">
        <v>10585827</v>
      </c>
      <c r="O752" s="74">
        <v>10234997</v>
      </c>
      <c r="P752" s="74">
        <v>10585827</v>
      </c>
      <c r="Q752" s="74">
        <v>10234997</v>
      </c>
      <c r="R752" s="74">
        <v>10585827</v>
      </c>
      <c r="S752" s="74">
        <v>10234997</v>
      </c>
    </row>
    <row r="753" spans="1:19" x14ac:dyDescent="0.35">
      <c r="A753" s="74" t="s">
        <v>759</v>
      </c>
      <c r="B753" s="74">
        <v>114</v>
      </c>
      <c r="C753" s="74" t="s">
        <v>1677</v>
      </c>
      <c r="D753" s="74">
        <v>17901</v>
      </c>
      <c r="E753" s="74" t="s">
        <v>1917</v>
      </c>
      <c r="F753" s="74">
        <v>12144032</v>
      </c>
      <c r="G753" s="74">
        <v>12144032</v>
      </c>
      <c r="H753" s="74">
        <v>12144032</v>
      </c>
      <c r="I753" s="74" t="s">
        <v>2829</v>
      </c>
      <c r="J753" s="74" t="s">
        <v>2832</v>
      </c>
      <c r="K753" s="74">
        <v>58430</v>
      </c>
      <c r="L753" s="74">
        <v>40031</v>
      </c>
      <c r="M753" s="74">
        <v>12202462</v>
      </c>
      <c r="N753" s="74">
        <v>12162431</v>
      </c>
      <c r="O753" s="74">
        <v>12104001</v>
      </c>
      <c r="P753" s="74">
        <v>12202462</v>
      </c>
      <c r="Q753" s="74">
        <v>12144032</v>
      </c>
      <c r="R753" s="74">
        <v>12162431</v>
      </c>
      <c r="S753" s="74">
        <v>12104001</v>
      </c>
    </row>
    <row r="754" spans="1:19" x14ac:dyDescent="0.35">
      <c r="A754" s="74" t="s">
        <v>760</v>
      </c>
      <c r="B754" s="74">
        <v>114</v>
      </c>
      <c r="C754" s="74" t="s">
        <v>1677</v>
      </c>
      <c r="D754" s="74">
        <v>58909</v>
      </c>
      <c r="E754" s="74" t="s">
        <v>1918</v>
      </c>
      <c r="F754" s="74">
        <v>301198985</v>
      </c>
      <c r="G754" s="74">
        <v>301198985</v>
      </c>
      <c r="H754" s="74">
        <v>301198985</v>
      </c>
      <c r="I754" s="74" t="s">
        <v>2829</v>
      </c>
      <c r="J754" s="74" t="s">
        <v>2832</v>
      </c>
      <c r="K754" s="74">
        <v>428146</v>
      </c>
      <c r="L754" s="74">
        <v>465486</v>
      </c>
      <c r="M754" s="74">
        <v>301627131</v>
      </c>
      <c r="N754" s="74">
        <v>301161645</v>
      </c>
      <c r="O754" s="74">
        <v>300733499</v>
      </c>
      <c r="P754" s="74">
        <v>301627131</v>
      </c>
      <c r="Q754" s="74">
        <v>301198985</v>
      </c>
      <c r="R754" s="74">
        <v>301161645</v>
      </c>
      <c r="S754" s="74">
        <v>300733499</v>
      </c>
    </row>
    <row r="755" spans="1:19" x14ac:dyDescent="0.35">
      <c r="A755" s="74" t="s">
        <v>761</v>
      </c>
      <c r="B755" s="74">
        <v>114</v>
      </c>
      <c r="C755" s="74" t="s">
        <v>1677</v>
      </c>
      <c r="D755" s="74">
        <v>114901</v>
      </c>
      <c r="E755" s="74" t="s">
        <v>2427</v>
      </c>
      <c r="F755" s="74">
        <v>1710395175</v>
      </c>
      <c r="G755" s="74">
        <v>1710395175</v>
      </c>
      <c r="H755" s="74">
        <v>1710395175</v>
      </c>
      <c r="I755" s="74" t="s">
        <v>2829</v>
      </c>
      <c r="J755" s="74" t="s">
        <v>2832</v>
      </c>
      <c r="K755" s="74">
        <v>37981858</v>
      </c>
      <c r="L755" s="74">
        <v>37630998</v>
      </c>
      <c r="M755" s="74">
        <v>1748377033</v>
      </c>
      <c r="N755" s="74">
        <v>1710746035</v>
      </c>
      <c r="O755" s="74">
        <v>1672764177</v>
      </c>
      <c r="P755" s="74">
        <v>1748377033</v>
      </c>
      <c r="Q755" s="74">
        <v>1710395175</v>
      </c>
      <c r="R755" s="74">
        <v>1710746035</v>
      </c>
      <c r="S755" s="74">
        <v>1672764177</v>
      </c>
    </row>
    <row r="756" spans="1:19" x14ac:dyDescent="0.35">
      <c r="A756" s="74" t="s">
        <v>762</v>
      </c>
      <c r="B756" s="74">
        <v>114</v>
      </c>
      <c r="C756" s="74" t="s">
        <v>1677</v>
      </c>
      <c r="D756" s="74">
        <v>114902</v>
      </c>
      <c r="E756" s="74" t="s">
        <v>2428</v>
      </c>
      <c r="F756" s="74">
        <v>315227068</v>
      </c>
      <c r="G756" s="74">
        <v>315227068</v>
      </c>
      <c r="H756" s="74">
        <v>315227068</v>
      </c>
      <c r="I756" s="74" t="s">
        <v>2829</v>
      </c>
      <c r="J756" s="74" t="s">
        <v>2832</v>
      </c>
      <c r="K756" s="74">
        <v>8639935</v>
      </c>
      <c r="L756" s="74">
        <v>9598287</v>
      </c>
      <c r="M756" s="74">
        <v>323867003</v>
      </c>
      <c r="N756" s="74">
        <v>314268716</v>
      </c>
      <c r="O756" s="74">
        <v>305628781</v>
      </c>
      <c r="P756" s="74">
        <v>323867003</v>
      </c>
      <c r="Q756" s="74">
        <v>315227068</v>
      </c>
      <c r="R756" s="74">
        <v>314268716</v>
      </c>
      <c r="S756" s="74">
        <v>305628781</v>
      </c>
    </row>
    <row r="757" spans="1:19" x14ac:dyDescent="0.35">
      <c r="A757" s="74" t="s">
        <v>763</v>
      </c>
      <c r="B757" s="74">
        <v>114</v>
      </c>
      <c r="C757" s="74" t="s">
        <v>1677</v>
      </c>
      <c r="D757" s="74">
        <v>114904</v>
      </c>
      <c r="E757" s="74" t="s">
        <v>2429</v>
      </c>
      <c r="F757" s="74">
        <v>338391827</v>
      </c>
      <c r="G757" s="74">
        <v>338391827</v>
      </c>
      <c r="H757" s="74">
        <v>338391827</v>
      </c>
      <c r="I757" s="74" t="s">
        <v>2829</v>
      </c>
      <c r="J757" s="74" t="s">
        <v>2832</v>
      </c>
      <c r="K757" s="74">
        <v>5269428</v>
      </c>
      <c r="L757" s="74">
        <v>6688122</v>
      </c>
      <c r="M757" s="74">
        <v>343661255</v>
      </c>
      <c r="N757" s="74">
        <v>336973133</v>
      </c>
      <c r="O757" s="74">
        <v>331703705</v>
      </c>
      <c r="P757" s="74">
        <v>460761375</v>
      </c>
      <c r="Q757" s="74">
        <v>455491947</v>
      </c>
      <c r="R757" s="74">
        <v>454073253</v>
      </c>
      <c r="S757" s="74">
        <v>448803825</v>
      </c>
    </row>
    <row r="758" spans="1:19" x14ac:dyDescent="0.35">
      <c r="A758" s="74" t="s">
        <v>764</v>
      </c>
      <c r="B758" s="74">
        <v>114</v>
      </c>
      <c r="C758" s="74" t="s">
        <v>1677</v>
      </c>
      <c r="D758" s="74">
        <v>156902</v>
      </c>
      <c r="E758" s="74" t="s">
        <v>2430</v>
      </c>
      <c r="F758" s="74">
        <v>45347403</v>
      </c>
      <c r="G758" s="74">
        <v>45347403</v>
      </c>
      <c r="H758" s="74">
        <v>45347403</v>
      </c>
      <c r="I758" s="74" t="s">
        <v>2829</v>
      </c>
      <c r="J758" s="74" t="s">
        <v>2832</v>
      </c>
      <c r="K758" s="74">
        <v>49458</v>
      </c>
      <c r="L758" s="74">
        <v>30191</v>
      </c>
      <c r="M758" s="74">
        <v>45396861</v>
      </c>
      <c r="N758" s="74">
        <v>45366670</v>
      </c>
      <c r="O758" s="74">
        <v>45317212</v>
      </c>
      <c r="P758" s="74">
        <v>45396861</v>
      </c>
      <c r="Q758" s="74">
        <v>45347403</v>
      </c>
      <c r="R758" s="74">
        <v>45366670</v>
      </c>
      <c r="S758" s="74">
        <v>45317212</v>
      </c>
    </row>
    <row r="759" spans="1:19" x14ac:dyDescent="0.35">
      <c r="A759" s="74" t="s">
        <v>765</v>
      </c>
      <c r="B759" s="74">
        <v>115</v>
      </c>
      <c r="C759" s="74" t="s">
        <v>1678</v>
      </c>
      <c r="D759" s="74">
        <v>55901</v>
      </c>
      <c r="E759" s="74" t="s">
        <v>2116</v>
      </c>
      <c r="F759" s="74">
        <v>53251596</v>
      </c>
      <c r="G759" s="74">
        <v>53251596</v>
      </c>
      <c r="H759" s="74">
        <v>53251596</v>
      </c>
      <c r="I759" s="74" t="s">
        <v>2829</v>
      </c>
      <c r="J759" s="74" t="s">
        <v>2832</v>
      </c>
      <c r="K759" s="74">
        <v>29646</v>
      </c>
      <c r="L759" s="74">
        <v>0</v>
      </c>
      <c r="M759" s="74">
        <v>53281242</v>
      </c>
      <c r="N759" s="74">
        <v>53281242</v>
      </c>
      <c r="O759" s="74">
        <v>53251596</v>
      </c>
      <c r="P759" s="74">
        <v>53281242</v>
      </c>
      <c r="Q759" s="74">
        <v>53251596</v>
      </c>
      <c r="R759" s="74">
        <v>53281242</v>
      </c>
      <c r="S759" s="74">
        <v>53251596</v>
      </c>
    </row>
    <row r="760" spans="1:19" x14ac:dyDescent="0.35">
      <c r="A760" s="74" t="s">
        <v>766</v>
      </c>
      <c r="B760" s="74">
        <v>115</v>
      </c>
      <c r="C760" s="74" t="s">
        <v>1678</v>
      </c>
      <c r="D760" s="74">
        <v>115901</v>
      </c>
      <c r="E760" s="74" t="s">
        <v>2431</v>
      </c>
      <c r="F760" s="74">
        <v>205047530</v>
      </c>
      <c r="G760" s="74">
        <v>205047530</v>
      </c>
      <c r="H760" s="74">
        <v>205047530</v>
      </c>
      <c r="I760" s="74" t="s">
        <v>2829</v>
      </c>
      <c r="J760" s="74" t="s">
        <v>2832</v>
      </c>
      <c r="K760" s="74">
        <v>2215400</v>
      </c>
      <c r="L760" s="74">
        <v>0</v>
      </c>
      <c r="M760" s="74">
        <v>207262930</v>
      </c>
      <c r="N760" s="74">
        <v>207262930</v>
      </c>
      <c r="O760" s="74">
        <v>205047530</v>
      </c>
      <c r="P760" s="74">
        <v>207262930</v>
      </c>
      <c r="Q760" s="74">
        <v>205047530</v>
      </c>
      <c r="R760" s="74">
        <v>207262930</v>
      </c>
      <c r="S760" s="74">
        <v>205047530</v>
      </c>
    </row>
    <row r="761" spans="1:19" x14ac:dyDescent="0.35">
      <c r="A761" s="74" t="s">
        <v>767</v>
      </c>
      <c r="B761" s="74">
        <v>115</v>
      </c>
      <c r="C761" s="74" t="s">
        <v>1678</v>
      </c>
      <c r="D761" s="74">
        <v>115902</v>
      </c>
      <c r="E761" s="74" t="s">
        <v>2432</v>
      </c>
      <c r="F761" s="74">
        <v>109852825</v>
      </c>
      <c r="G761" s="74">
        <v>109852825</v>
      </c>
      <c r="H761" s="74">
        <v>109852825</v>
      </c>
      <c r="I761" s="74" t="s">
        <v>2829</v>
      </c>
      <c r="J761" s="74" t="s">
        <v>2832</v>
      </c>
      <c r="K761" s="74">
        <v>674195</v>
      </c>
      <c r="L761" s="74">
        <v>0</v>
      </c>
      <c r="M761" s="74">
        <v>110527020</v>
      </c>
      <c r="N761" s="74">
        <v>110527020</v>
      </c>
      <c r="O761" s="74">
        <v>109852825</v>
      </c>
      <c r="P761" s="74">
        <v>110527020</v>
      </c>
      <c r="Q761" s="74">
        <v>109852825</v>
      </c>
      <c r="R761" s="74">
        <v>110527020</v>
      </c>
      <c r="S761" s="74">
        <v>109852825</v>
      </c>
    </row>
    <row r="762" spans="1:19" x14ac:dyDescent="0.35">
      <c r="A762" s="74" t="s">
        <v>768</v>
      </c>
      <c r="B762" s="74">
        <v>115</v>
      </c>
      <c r="C762" s="74" t="s">
        <v>1678</v>
      </c>
      <c r="D762" s="74">
        <v>115903</v>
      </c>
      <c r="E762" s="74" t="s">
        <v>2433</v>
      </c>
      <c r="F762" s="74">
        <v>64096114</v>
      </c>
      <c r="G762" s="74">
        <v>64096114</v>
      </c>
      <c r="H762" s="74">
        <v>64096114</v>
      </c>
      <c r="I762" s="74" t="s">
        <v>2829</v>
      </c>
      <c r="J762" s="74" t="s">
        <v>2832</v>
      </c>
      <c r="K762" s="74">
        <v>537736</v>
      </c>
      <c r="L762" s="74">
        <v>255049</v>
      </c>
      <c r="M762" s="74">
        <v>64633850</v>
      </c>
      <c r="N762" s="74">
        <v>64378801</v>
      </c>
      <c r="O762" s="74">
        <v>63841065</v>
      </c>
      <c r="P762" s="74">
        <v>64633850</v>
      </c>
      <c r="Q762" s="74">
        <v>64096114</v>
      </c>
      <c r="R762" s="74">
        <v>64378801</v>
      </c>
      <c r="S762" s="74">
        <v>63841065</v>
      </c>
    </row>
    <row r="763" spans="1:19" x14ac:dyDescent="0.35">
      <c r="A763" s="74" t="s">
        <v>769</v>
      </c>
      <c r="B763" s="74">
        <v>116</v>
      </c>
      <c r="C763" s="74" t="s">
        <v>1679</v>
      </c>
      <c r="D763" s="74">
        <v>43918</v>
      </c>
      <c r="E763" s="74" t="s">
        <v>2062</v>
      </c>
      <c r="F763" s="74">
        <v>3238428</v>
      </c>
      <c r="G763" s="74">
        <v>3238428</v>
      </c>
      <c r="H763" s="74">
        <v>3238428</v>
      </c>
      <c r="I763" s="74" t="s">
        <v>2829</v>
      </c>
      <c r="J763" s="74" t="s">
        <v>2832</v>
      </c>
      <c r="K763" s="74">
        <v>142500</v>
      </c>
      <c r="L763" s="74">
        <v>0</v>
      </c>
      <c r="M763" s="74">
        <v>3380928</v>
      </c>
      <c r="N763" s="74">
        <v>3380928</v>
      </c>
      <c r="O763" s="74">
        <v>3238428</v>
      </c>
      <c r="P763" s="74">
        <v>3380928</v>
      </c>
      <c r="Q763" s="74">
        <v>3238428</v>
      </c>
      <c r="R763" s="74">
        <v>3380928</v>
      </c>
      <c r="S763" s="74">
        <v>3238428</v>
      </c>
    </row>
    <row r="764" spans="1:19" x14ac:dyDescent="0.35">
      <c r="A764" s="74" t="s">
        <v>770</v>
      </c>
      <c r="B764" s="74">
        <v>116</v>
      </c>
      <c r="C764" s="74" t="s">
        <v>1679</v>
      </c>
      <c r="D764" s="74">
        <v>60902</v>
      </c>
      <c r="E764" s="74" t="s">
        <v>2145</v>
      </c>
      <c r="F764" s="74">
        <v>2327370</v>
      </c>
      <c r="G764" s="74">
        <v>2327370</v>
      </c>
      <c r="H764" s="74">
        <v>2327370</v>
      </c>
      <c r="I764" s="74" t="s">
        <v>2829</v>
      </c>
      <c r="J764" s="74" t="s">
        <v>2832</v>
      </c>
      <c r="K764" s="74">
        <v>120000</v>
      </c>
      <c r="L764" s="74">
        <v>0</v>
      </c>
      <c r="M764" s="74">
        <v>2447370</v>
      </c>
      <c r="N764" s="74">
        <v>2447370</v>
      </c>
      <c r="O764" s="74">
        <v>2327370</v>
      </c>
      <c r="P764" s="74">
        <v>2447370</v>
      </c>
      <c r="Q764" s="74">
        <v>2327370</v>
      </c>
      <c r="R764" s="74">
        <v>2447370</v>
      </c>
      <c r="S764" s="74">
        <v>2327370</v>
      </c>
    </row>
    <row r="765" spans="1:19" x14ac:dyDescent="0.35">
      <c r="A765" s="74" t="s">
        <v>771</v>
      </c>
      <c r="B765" s="74">
        <v>116</v>
      </c>
      <c r="C765" s="74" t="s">
        <v>1679</v>
      </c>
      <c r="D765" s="74">
        <v>60914</v>
      </c>
      <c r="E765" s="74" t="s">
        <v>2146</v>
      </c>
      <c r="F765" s="74">
        <v>4155129</v>
      </c>
      <c r="G765" s="74">
        <v>4155129</v>
      </c>
      <c r="H765" s="74">
        <v>4155129</v>
      </c>
      <c r="I765" s="74" t="s">
        <v>2829</v>
      </c>
      <c r="J765" s="74" t="s">
        <v>2832</v>
      </c>
      <c r="K765" s="74">
        <v>122920</v>
      </c>
      <c r="L765" s="74">
        <v>0</v>
      </c>
      <c r="M765" s="74">
        <v>4278049</v>
      </c>
      <c r="N765" s="74">
        <v>4278049</v>
      </c>
      <c r="O765" s="74">
        <v>4155129</v>
      </c>
      <c r="P765" s="74">
        <v>4278049</v>
      </c>
      <c r="Q765" s="74">
        <v>4155129</v>
      </c>
      <c r="R765" s="74">
        <v>4278049</v>
      </c>
      <c r="S765" s="74">
        <v>4155129</v>
      </c>
    </row>
    <row r="766" spans="1:19" x14ac:dyDescent="0.35">
      <c r="A766" s="74" t="s">
        <v>772</v>
      </c>
      <c r="B766" s="74">
        <v>116</v>
      </c>
      <c r="C766" s="74" t="s">
        <v>1679</v>
      </c>
      <c r="D766" s="74">
        <v>74909</v>
      </c>
      <c r="E766" s="74" t="s">
        <v>2064</v>
      </c>
      <c r="F766" s="74">
        <v>7844567</v>
      </c>
      <c r="G766" s="74">
        <v>7844567</v>
      </c>
      <c r="H766" s="74">
        <v>7844567</v>
      </c>
      <c r="I766" s="74" t="s">
        <v>2829</v>
      </c>
      <c r="J766" s="74" t="s">
        <v>2832</v>
      </c>
      <c r="K766" s="74">
        <v>461050</v>
      </c>
      <c r="L766" s="74">
        <v>0</v>
      </c>
      <c r="M766" s="74">
        <v>8305617</v>
      </c>
      <c r="N766" s="74">
        <v>8305617</v>
      </c>
      <c r="O766" s="74">
        <v>7844567</v>
      </c>
      <c r="P766" s="74">
        <v>8305617</v>
      </c>
      <c r="Q766" s="74">
        <v>7844567</v>
      </c>
      <c r="R766" s="74">
        <v>8305617</v>
      </c>
      <c r="S766" s="74">
        <v>7844567</v>
      </c>
    </row>
    <row r="767" spans="1:19" x14ac:dyDescent="0.35">
      <c r="A767" s="74" t="s">
        <v>773</v>
      </c>
      <c r="B767" s="74">
        <v>116</v>
      </c>
      <c r="C767" s="74" t="s">
        <v>1679</v>
      </c>
      <c r="D767" s="74">
        <v>112905</v>
      </c>
      <c r="E767" s="74" t="s">
        <v>2416</v>
      </c>
      <c r="F767" s="74">
        <v>8885337</v>
      </c>
      <c r="G767" s="74">
        <v>8885337</v>
      </c>
      <c r="H767" s="74">
        <v>8885337</v>
      </c>
      <c r="I767" s="74" t="s">
        <v>2829</v>
      </c>
      <c r="J767" s="74" t="s">
        <v>2832</v>
      </c>
      <c r="K767" s="74">
        <v>386800</v>
      </c>
      <c r="L767" s="74">
        <v>0</v>
      </c>
      <c r="M767" s="74">
        <v>9272137</v>
      </c>
      <c r="N767" s="74">
        <v>9272137</v>
      </c>
      <c r="O767" s="74">
        <v>8885337</v>
      </c>
      <c r="P767" s="74">
        <v>9272137</v>
      </c>
      <c r="Q767" s="74">
        <v>8885337</v>
      </c>
      <c r="R767" s="74">
        <v>9272137</v>
      </c>
      <c r="S767" s="74">
        <v>8885337</v>
      </c>
    </row>
    <row r="768" spans="1:19" x14ac:dyDescent="0.35">
      <c r="A768" s="74" t="s">
        <v>774</v>
      </c>
      <c r="B768" s="74">
        <v>116</v>
      </c>
      <c r="C768" s="74" t="s">
        <v>1679</v>
      </c>
      <c r="D768" s="74">
        <v>116901</v>
      </c>
      <c r="E768" s="74" t="s">
        <v>2434</v>
      </c>
      <c r="F768" s="74">
        <v>389518468</v>
      </c>
      <c r="G768" s="74">
        <v>389518468</v>
      </c>
      <c r="H768" s="74">
        <v>389518468</v>
      </c>
      <c r="I768" s="74" t="s">
        <v>2829</v>
      </c>
      <c r="J768" s="74" t="s">
        <v>2832</v>
      </c>
      <c r="K768" s="74">
        <v>15710002</v>
      </c>
      <c r="L768" s="74">
        <v>0</v>
      </c>
      <c r="M768" s="74">
        <v>405228470</v>
      </c>
      <c r="N768" s="74">
        <v>405228470</v>
      </c>
      <c r="O768" s="74">
        <v>389518468</v>
      </c>
      <c r="P768" s="74">
        <v>405228470</v>
      </c>
      <c r="Q768" s="74">
        <v>389518468</v>
      </c>
      <c r="R768" s="74">
        <v>405228470</v>
      </c>
      <c r="S768" s="74">
        <v>389518468</v>
      </c>
    </row>
    <row r="769" spans="1:19" x14ac:dyDescent="0.35">
      <c r="A769" s="74" t="s">
        <v>775</v>
      </c>
      <c r="B769" s="74">
        <v>116</v>
      </c>
      <c r="C769" s="74" t="s">
        <v>1679</v>
      </c>
      <c r="D769" s="74">
        <v>116902</v>
      </c>
      <c r="E769" s="74" t="s">
        <v>2435</v>
      </c>
      <c r="F769" s="74">
        <v>88285388</v>
      </c>
      <c r="G769" s="74">
        <v>88285388</v>
      </c>
      <c r="H769" s="74">
        <v>88285388</v>
      </c>
      <c r="I769" s="74" t="s">
        <v>2829</v>
      </c>
      <c r="J769" s="74" t="s">
        <v>2832</v>
      </c>
      <c r="K769" s="74">
        <v>5218100</v>
      </c>
      <c r="L769" s="74">
        <v>0</v>
      </c>
      <c r="M769" s="74">
        <v>93503488</v>
      </c>
      <c r="N769" s="74">
        <v>93503488</v>
      </c>
      <c r="O769" s="74">
        <v>88285388</v>
      </c>
      <c r="P769" s="74">
        <v>93503488</v>
      </c>
      <c r="Q769" s="74">
        <v>88285388</v>
      </c>
      <c r="R769" s="74">
        <v>93503488</v>
      </c>
      <c r="S769" s="74">
        <v>88285388</v>
      </c>
    </row>
    <row r="770" spans="1:19" x14ac:dyDescent="0.35">
      <c r="A770" s="74" t="s">
        <v>776</v>
      </c>
      <c r="B770" s="74">
        <v>116</v>
      </c>
      <c r="C770" s="74" t="s">
        <v>1679</v>
      </c>
      <c r="D770" s="74">
        <v>116903</v>
      </c>
      <c r="E770" s="74" t="s">
        <v>2147</v>
      </c>
      <c r="F770" s="74">
        <v>401964082</v>
      </c>
      <c r="G770" s="74">
        <v>401964082</v>
      </c>
      <c r="H770" s="74">
        <v>401964082</v>
      </c>
      <c r="I770" s="74" t="s">
        <v>2829</v>
      </c>
      <c r="J770" s="74" t="s">
        <v>2832</v>
      </c>
      <c r="K770" s="74">
        <v>13971068</v>
      </c>
      <c r="L770" s="74">
        <v>0</v>
      </c>
      <c r="M770" s="74">
        <v>415935150</v>
      </c>
      <c r="N770" s="74">
        <v>415935150</v>
      </c>
      <c r="O770" s="74">
        <v>401964082</v>
      </c>
      <c r="P770" s="74">
        <v>415935150</v>
      </c>
      <c r="Q770" s="74">
        <v>401964082</v>
      </c>
      <c r="R770" s="74">
        <v>415935150</v>
      </c>
      <c r="S770" s="74">
        <v>401964082</v>
      </c>
    </row>
    <row r="771" spans="1:19" x14ac:dyDescent="0.35">
      <c r="A771" s="74" t="s">
        <v>777</v>
      </c>
      <c r="B771" s="74">
        <v>116</v>
      </c>
      <c r="C771" s="74" t="s">
        <v>1679</v>
      </c>
      <c r="D771" s="74">
        <v>116905</v>
      </c>
      <c r="E771" s="74" t="s">
        <v>2436</v>
      </c>
      <c r="F771" s="74">
        <v>1919064244</v>
      </c>
      <c r="G771" s="74">
        <v>1919064244</v>
      </c>
      <c r="H771" s="74">
        <v>1919064244</v>
      </c>
      <c r="I771" s="74" t="s">
        <v>2829</v>
      </c>
      <c r="J771" s="74" t="s">
        <v>2832</v>
      </c>
      <c r="K771" s="74">
        <v>54091741</v>
      </c>
      <c r="L771" s="74">
        <v>0</v>
      </c>
      <c r="M771" s="74">
        <v>1973155985</v>
      </c>
      <c r="N771" s="74">
        <v>1973155985</v>
      </c>
      <c r="O771" s="74">
        <v>1919064244</v>
      </c>
      <c r="P771" s="74">
        <v>1973155985</v>
      </c>
      <c r="Q771" s="74">
        <v>1919064244</v>
      </c>
      <c r="R771" s="74">
        <v>1973155985</v>
      </c>
      <c r="S771" s="74">
        <v>1919064244</v>
      </c>
    </row>
    <row r="772" spans="1:19" x14ac:dyDescent="0.35">
      <c r="A772" s="74" t="s">
        <v>778</v>
      </c>
      <c r="B772" s="74">
        <v>116</v>
      </c>
      <c r="C772" s="74" t="s">
        <v>1679</v>
      </c>
      <c r="D772" s="74">
        <v>116906</v>
      </c>
      <c r="E772" s="74" t="s">
        <v>2437</v>
      </c>
      <c r="F772" s="74">
        <v>215056472</v>
      </c>
      <c r="G772" s="74">
        <v>215056472</v>
      </c>
      <c r="H772" s="74">
        <v>215056472</v>
      </c>
      <c r="I772" s="74" t="s">
        <v>2829</v>
      </c>
      <c r="J772" s="74" t="s">
        <v>2832</v>
      </c>
      <c r="K772" s="74">
        <v>9983395</v>
      </c>
      <c r="L772" s="74">
        <v>0</v>
      </c>
      <c r="M772" s="74">
        <v>225039867</v>
      </c>
      <c r="N772" s="74">
        <v>225039867</v>
      </c>
      <c r="O772" s="74">
        <v>215056472</v>
      </c>
      <c r="P772" s="74">
        <v>225039867</v>
      </c>
      <c r="Q772" s="74">
        <v>215056472</v>
      </c>
      <c r="R772" s="74">
        <v>225039867</v>
      </c>
      <c r="S772" s="74">
        <v>215056472</v>
      </c>
    </row>
    <row r="773" spans="1:19" x14ac:dyDescent="0.35">
      <c r="A773" s="74" t="s">
        <v>779</v>
      </c>
      <c r="B773" s="74">
        <v>116</v>
      </c>
      <c r="C773" s="74" t="s">
        <v>1679</v>
      </c>
      <c r="D773" s="74">
        <v>116908</v>
      </c>
      <c r="E773" s="74" t="s">
        <v>2438</v>
      </c>
      <c r="F773" s="74">
        <v>682071432</v>
      </c>
      <c r="G773" s="74">
        <v>682071432</v>
      </c>
      <c r="H773" s="74">
        <v>682071432</v>
      </c>
      <c r="I773" s="74" t="s">
        <v>2829</v>
      </c>
      <c r="J773" s="74" t="s">
        <v>2832</v>
      </c>
      <c r="K773" s="74">
        <v>27122756</v>
      </c>
      <c r="L773" s="74">
        <v>0</v>
      </c>
      <c r="M773" s="74">
        <v>709194188</v>
      </c>
      <c r="N773" s="74">
        <v>709194188</v>
      </c>
      <c r="O773" s="74">
        <v>682071432</v>
      </c>
      <c r="P773" s="74">
        <v>709194188</v>
      </c>
      <c r="Q773" s="74">
        <v>682071432</v>
      </c>
      <c r="R773" s="74">
        <v>709194188</v>
      </c>
      <c r="S773" s="74">
        <v>682071432</v>
      </c>
    </row>
    <row r="774" spans="1:19" x14ac:dyDescent="0.35">
      <c r="A774" s="74" t="s">
        <v>780</v>
      </c>
      <c r="B774" s="74">
        <v>116</v>
      </c>
      <c r="C774" s="74" t="s">
        <v>1679</v>
      </c>
      <c r="D774" s="74">
        <v>116909</v>
      </c>
      <c r="E774" s="74" t="s">
        <v>2220</v>
      </c>
      <c r="F774" s="74">
        <v>102540425</v>
      </c>
      <c r="G774" s="74">
        <v>102540425</v>
      </c>
      <c r="H774" s="74">
        <v>102540425</v>
      </c>
      <c r="I774" s="74" t="s">
        <v>2829</v>
      </c>
      <c r="J774" s="74" t="s">
        <v>2832</v>
      </c>
      <c r="K774" s="74">
        <v>6591018</v>
      </c>
      <c r="L774" s="74">
        <v>0</v>
      </c>
      <c r="M774" s="74">
        <v>109131443</v>
      </c>
      <c r="N774" s="74">
        <v>109131443</v>
      </c>
      <c r="O774" s="74">
        <v>102540425</v>
      </c>
      <c r="P774" s="74">
        <v>109131443</v>
      </c>
      <c r="Q774" s="74">
        <v>102540425</v>
      </c>
      <c r="R774" s="74">
        <v>109131443</v>
      </c>
      <c r="S774" s="74">
        <v>102540425</v>
      </c>
    </row>
    <row r="775" spans="1:19" x14ac:dyDescent="0.35">
      <c r="A775" s="74" t="s">
        <v>781</v>
      </c>
      <c r="B775" s="74">
        <v>116</v>
      </c>
      <c r="C775" s="74" t="s">
        <v>1679</v>
      </c>
      <c r="D775" s="74">
        <v>116910</v>
      </c>
      <c r="E775" s="74" t="s">
        <v>2439</v>
      </c>
      <c r="F775" s="74">
        <v>84690945</v>
      </c>
      <c r="G775" s="74">
        <v>84690945</v>
      </c>
      <c r="H775" s="74">
        <v>84690945</v>
      </c>
      <c r="I775" s="74" t="s">
        <v>2829</v>
      </c>
      <c r="J775" s="74" t="s">
        <v>2832</v>
      </c>
      <c r="K775" s="74">
        <v>4728872</v>
      </c>
      <c r="L775" s="74">
        <v>0</v>
      </c>
      <c r="M775" s="74">
        <v>89419817</v>
      </c>
      <c r="N775" s="74">
        <v>89419817</v>
      </c>
      <c r="O775" s="74">
        <v>84690945</v>
      </c>
      <c r="P775" s="74">
        <v>89419817</v>
      </c>
      <c r="Q775" s="74">
        <v>84690945</v>
      </c>
      <c r="R775" s="74">
        <v>89419817</v>
      </c>
      <c r="S775" s="74">
        <v>84690945</v>
      </c>
    </row>
    <row r="776" spans="1:19" x14ac:dyDescent="0.35">
      <c r="A776" s="74" t="s">
        <v>782</v>
      </c>
      <c r="B776" s="74">
        <v>116</v>
      </c>
      <c r="C776" s="74" t="s">
        <v>1679</v>
      </c>
      <c r="D776" s="74">
        <v>116915</v>
      </c>
      <c r="E776" s="74" t="s">
        <v>2069</v>
      </c>
      <c r="F776" s="74">
        <v>132362892</v>
      </c>
      <c r="G776" s="74">
        <v>132362892</v>
      </c>
      <c r="H776" s="74">
        <v>132362892</v>
      </c>
      <c r="I776" s="74" t="s">
        <v>2829</v>
      </c>
      <c r="J776" s="74" t="s">
        <v>2832</v>
      </c>
      <c r="K776" s="74">
        <v>6113900</v>
      </c>
      <c r="L776" s="74">
        <v>0</v>
      </c>
      <c r="M776" s="74">
        <v>138476792</v>
      </c>
      <c r="N776" s="74">
        <v>138476792</v>
      </c>
      <c r="O776" s="74">
        <v>132362892</v>
      </c>
      <c r="P776" s="74">
        <v>138476792</v>
      </c>
      <c r="Q776" s="74">
        <v>132362892</v>
      </c>
      <c r="R776" s="74">
        <v>138476792</v>
      </c>
      <c r="S776" s="74">
        <v>132362892</v>
      </c>
    </row>
    <row r="777" spans="1:19" x14ac:dyDescent="0.35">
      <c r="A777" s="74" t="s">
        <v>783</v>
      </c>
      <c r="B777" s="74">
        <v>116</v>
      </c>
      <c r="C777" s="74" t="s">
        <v>1679</v>
      </c>
      <c r="D777" s="74">
        <v>116916</v>
      </c>
      <c r="E777" s="74" t="s">
        <v>2440</v>
      </c>
      <c r="F777" s="74">
        <v>14875161</v>
      </c>
      <c r="G777" s="74">
        <v>14875161</v>
      </c>
      <c r="H777" s="74">
        <v>14875161</v>
      </c>
      <c r="I777" s="74" t="s">
        <v>2829</v>
      </c>
      <c r="J777" s="74" t="s">
        <v>2832</v>
      </c>
      <c r="K777" s="74">
        <v>1081500</v>
      </c>
      <c r="L777" s="74">
        <v>0</v>
      </c>
      <c r="M777" s="74">
        <v>15956661</v>
      </c>
      <c r="N777" s="74">
        <v>15956661</v>
      </c>
      <c r="O777" s="74">
        <v>14875161</v>
      </c>
      <c r="P777" s="74">
        <v>15956661</v>
      </c>
      <c r="Q777" s="74">
        <v>14875161</v>
      </c>
      <c r="R777" s="74">
        <v>15956661</v>
      </c>
      <c r="S777" s="74">
        <v>14875161</v>
      </c>
    </row>
    <row r="778" spans="1:19" x14ac:dyDescent="0.35">
      <c r="A778" s="74" t="s">
        <v>784</v>
      </c>
      <c r="B778" s="74">
        <v>116</v>
      </c>
      <c r="C778" s="74" t="s">
        <v>1679</v>
      </c>
      <c r="D778" s="74">
        <v>129906</v>
      </c>
      <c r="E778" s="74" t="s">
        <v>2441</v>
      </c>
      <c r="F778" s="74">
        <v>69753576</v>
      </c>
      <c r="G778" s="74">
        <v>69753576</v>
      </c>
      <c r="H778" s="74">
        <v>69753576</v>
      </c>
      <c r="I778" s="74" t="s">
        <v>2829</v>
      </c>
      <c r="J778" s="74" t="s">
        <v>2832</v>
      </c>
      <c r="K778" s="74">
        <v>2876092</v>
      </c>
      <c r="L778" s="74">
        <v>0</v>
      </c>
      <c r="M778" s="74">
        <v>72629668</v>
      </c>
      <c r="N778" s="74">
        <v>72629668</v>
      </c>
      <c r="O778" s="74">
        <v>69753576</v>
      </c>
      <c r="P778" s="74">
        <v>72629668</v>
      </c>
      <c r="Q778" s="74">
        <v>69753576</v>
      </c>
      <c r="R778" s="74">
        <v>72629668</v>
      </c>
      <c r="S778" s="74">
        <v>69753576</v>
      </c>
    </row>
    <row r="779" spans="1:19" x14ac:dyDescent="0.35">
      <c r="A779" s="74" t="s">
        <v>785</v>
      </c>
      <c r="B779" s="74">
        <v>116</v>
      </c>
      <c r="C779" s="74" t="s">
        <v>1679</v>
      </c>
      <c r="D779" s="74">
        <v>199902</v>
      </c>
      <c r="E779" s="74" t="s">
        <v>2071</v>
      </c>
      <c r="F779" s="74">
        <v>270649420</v>
      </c>
      <c r="G779" s="74">
        <v>270649420</v>
      </c>
      <c r="H779" s="74">
        <v>270649420</v>
      </c>
      <c r="I779" s="74" t="s">
        <v>2829</v>
      </c>
      <c r="J779" s="74" t="s">
        <v>2832</v>
      </c>
      <c r="K779" s="74">
        <v>10542236</v>
      </c>
      <c r="L779" s="74">
        <v>0</v>
      </c>
      <c r="M779" s="74">
        <v>281191656</v>
      </c>
      <c r="N779" s="74">
        <v>281191656</v>
      </c>
      <c r="O779" s="74">
        <v>270649420</v>
      </c>
      <c r="P779" s="74">
        <v>281191656</v>
      </c>
      <c r="Q779" s="74">
        <v>270649420</v>
      </c>
      <c r="R779" s="74">
        <v>281191656</v>
      </c>
      <c r="S779" s="74">
        <v>270649420</v>
      </c>
    </row>
    <row r="780" spans="1:19" x14ac:dyDescent="0.35">
      <c r="A780" s="74" t="s">
        <v>786</v>
      </c>
      <c r="B780" s="74">
        <v>117</v>
      </c>
      <c r="C780" s="74" t="s">
        <v>1680</v>
      </c>
      <c r="D780" s="74">
        <v>98903</v>
      </c>
      <c r="E780" s="74" t="s">
        <v>2318</v>
      </c>
      <c r="F780" s="74">
        <v>72172309</v>
      </c>
      <c r="G780" s="74">
        <v>72172309</v>
      </c>
      <c r="H780" s="74">
        <v>72172309</v>
      </c>
      <c r="I780" s="74" t="s">
        <v>2829</v>
      </c>
      <c r="J780" s="74" t="s">
        <v>2832</v>
      </c>
      <c r="K780" s="74">
        <v>311660</v>
      </c>
      <c r="L780" s="74">
        <v>236750</v>
      </c>
      <c r="M780" s="74">
        <v>72483969</v>
      </c>
      <c r="N780" s="74">
        <v>72247219</v>
      </c>
      <c r="O780" s="74">
        <v>71935559</v>
      </c>
      <c r="P780" s="74">
        <v>74412469</v>
      </c>
      <c r="Q780" s="74">
        <v>74100809</v>
      </c>
      <c r="R780" s="74">
        <v>74175719</v>
      </c>
      <c r="S780" s="74">
        <v>73864059</v>
      </c>
    </row>
    <row r="781" spans="1:19" x14ac:dyDescent="0.35">
      <c r="A781" s="74" t="s">
        <v>787</v>
      </c>
      <c r="B781" s="74">
        <v>117</v>
      </c>
      <c r="C781" s="74" t="s">
        <v>1680</v>
      </c>
      <c r="D781" s="74">
        <v>98904</v>
      </c>
      <c r="E781" s="74" t="s">
        <v>2319</v>
      </c>
      <c r="F781" s="74">
        <v>16050065</v>
      </c>
      <c r="G781" s="74">
        <v>16050065</v>
      </c>
      <c r="H781" s="74">
        <v>16050065</v>
      </c>
      <c r="I781" s="74" t="s">
        <v>2829</v>
      </c>
      <c r="J781" s="74" t="s">
        <v>2832</v>
      </c>
      <c r="K781" s="74">
        <v>134660</v>
      </c>
      <c r="L781" s="74">
        <v>0</v>
      </c>
      <c r="M781" s="74">
        <v>16184725</v>
      </c>
      <c r="N781" s="74">
        <v>16184725</v>
      </c>
      <c r="O781" s="74">
        <v>16050065</v>
      </c>
      <c r="P781" s="74">
        <v>16184725</v>
      </c>
      <c r="Q781" s="74">
        <v>16050065</v>
      </c>
      <c r="R781" s="74">
        <v>16184725</v>
      </c>
      <c r="S781" s="74">
        <v>16050065</v>
      </c>
    </row>
    <row r="782" spans="1:19" x14ac:dyDescent="0.35">
      <c r="A782" s="74" t="s">
        <v>788</v>
      </c>
      <c r="B782" s="74">
        <v>117</v>
      </c>
      <c r="C782" s="74" t="s">
        <v>1680</v>
      </c>
      <c r="D782" s="74">
        <v>117901</v>
      </c>
      <c r="E782" s="74" t="s">
        <v>2442</v>
      </c>
      <c r="F782" s="74">
        <v>611457834</v>
      </c>
      <c r="G782" s="74">
        <v>611457834</v>
      </c>
      <c r="H782" s="74">
        <v>611457834</v>
      </c>
      <c r="I782" s="74" t="s">
        <v>2829</v>
      </c>
      <c r="J782" s="74" t="s">
        <v>2832</v>
      </c>
      <c r="K782" s="74">
        <v>32163690</v>
      </c>
      <c r="L782" s="74">
        <v>13005445</v>
      </c>
      <c r="M782" s="74">
        <v>643621524</v>
      </c>
      <c r="N782" s="74">
        <v>630616079</v>
      </c>
      <c r="O782" s="74">
        <v>598452389</v>
      </c>
      <c r="P782" s="74">
        <v>1004621524</v>
      </c>
      <c r="Q782" s="74">
        <v>972457834</v>
      </c>
      <c r="R782" s="74">
        <v>991616079</v>
      </c>
      <c r="S782" s="74">
        <v>959452389</v>
      </c>
    </row>
    <row r="783" spans="1:19" x14ac:dyDescent="0.35">
      <c r="A783" s="74" t="s">
        <v>789</v>
      </c>
      <c r="B783" s="74">
        <v>117</v>
      </c>
      <c r="C783" s="74" t="s">
        <v>1680</v>
      </c>
      <c r="D783" s="74">
        <v>117903</v>
      </c>
      <c r="E783" s="74" t="s">
        <v>2004</v>
      </c>
      <c r="F783" s="74">
        <v>110151388</v>
      </c>
      <c r="G783" s="74">
        <v>110151388</v>
      </c>
      <c r="H783" s="74">
        <v>110151388</v>
      </c>
      <c r="I783" s="74" t="s">
        <v>2829</v>
      </c>
      <c r="J783" s="74" t="s">
        <v>2832</v>
      </c>
      <c r="K783" s="74">
        <v>10807570</v>
      </c>
      <c r="L783" s="74">
        <v>0</v>
      </c>
      <c r="M783" s="74">
        <v>120958958</v>
      </c>
      <c r="N783" s="74">
        <v>120958958</v>
      </c>
      <c r="O783" s="74">
        <v>110151388</v>
      </c>
      <c r="P783" s="74">
        <v>120958958</v>
      </c>
      <c r="Q783" s="74">
        <v>110151388</v>
      </c>
      <c r="R783" s="74">
        <v>120958958</v>
      </c>
      <c r="S783" s="74">
        <v>110151388</v>
      </c>
    </row>
    <row r="784" spans="1:19" x14ac:dyDescent="0.35">
      <c r="A784" s="74" t="s">
        <v>790</v>
      </c>
      <c r="B784" s="74">
        <v>117</v>
      </c>
      <c r="C784" s="74" t="s">
        <v>1680</v>
      </c>
      <c r="D784" s="74">
        <v>117904</v>
      </c>
      <c r="E784" s="74" t="s">
        <v>2443</v>
      </c>
      <c r="F784" s="74">
        <v>1121895293</v>
      </c>
      <c r="G784" s="74">
        <v>1121895293</v>
      </c>
      <c r="H784" s="74">
        <v>1121895293</v>
      </c>
      <c r="I784" s="74" t="s">
        <v>2829</v>
      </c>
      <c r="J784" s="74" t="s">
        <v>2832</v>
      </c>
      <c r="K784" s="74">
        <v>5733660</v>
      </c>
      <c r="L784" s="74">
        <v>3449250</v>
      </c>
      <c r="M784" s="74">
        <v>1127628953</v>
      </c>
      <c r="N784" s="74">
        <v>1124179703</v>
      </c>
      <c r="O784" s="74">
        <v>1118446043</v>
      </c>
      <c r="P784" s="74">
        <v>1170627593</v>
      </c>
      <c r="Q784" s="74">
        <v>1164893933</v>
      </c>
      <c r="R784" s="74">
        <v>1167178343</v>
      </c>
      <c r="S784" s="74">
        <v>1161444683</v>
      </c>
    </row>
    <row r="785" spans="1:19" x14ac:dyDescent="0.35">
      <c r="A785" s="74" t="s">
        <v>791</v>
      </c>
      <c r="B785" s="74">
        <v>117</v>
      </c>
      <c r="C785" s="74" t="s">
        <v>1680</v>
      </c>
      <c r="D785" s="74">
        <v>117907</v>
      </c>
      <c r="E785" s="74" t="s">
        <v>2444</v>
      </c>
      <c r="F785" s="74">
        <v>35010041</v>
      </c>
      <c r="G785" s="74">
        <v>35010041</v>
      </c>
      <c r="H785" s="74">
        <v>35010041</v>
      </c>
      <c r="I785" s="74" t="s">
        <v>2829</v>
      </c>
      <c r="J785" s="74" t="s">
        <v>2832</v>
      </c>
      <c r="K785" s="74">
        <v>164300</v>
      </c>
      <c r="L785" s="74">
        <v>107980</v>
      </c>
      <c r="M785" s="74">
        <v>35174341</v>
      </c>
      <c r="N785" s="74">
        <v>35066361</v>
      </c>
      <c r="O785" s="74">
        <v>34902061</v>
      </c>
      <c r="P785" s="74">
        <v>35174341</v>
      </c>
      <c r="Q785" s="74">
        <v>35010041</v>
      </c>
      <c r="R785" s="74">
        <v>35066361</v>
      </c>
      <c r="S785" s="74">
        <v>34902061</v>
      </c>
    </row>
    <row r="786" spans="1:19" x14ac:dyDescent="0.35">
      <c r="A786" s="74" t="s">
        <v>792</v>
      </c>
      <c r="B786" s="74">
        <v>118</v>
      </c>
      <c r="C786" s="74" t="s">
        <v>1681</v>
      </c>
      <c r="D786" s="74">
        <v>118902</v>
      </c>
      <c r="E786" s="74" t="s">
        <v>2445</v>
      </c>
      <c r="F786" s="74">
        <v>1002661923</v>
      </c>
      <c r="G786" s="74">
        <v>1027958842</v>
      </c>
      <c r="H786" s="74">
        <v>1002661923</v>
      </c>
      <c r="I786" s="74" t="s">
        <v>2829</v>
      </c>
      <c r="J786" s="74" t="s">
        <v>2833</v>
      </c>
      <c r="K786" s="74">
        <v>3279290</v>
      </c>
      <c r="L786" s="74">
        <v>0</v>
      </c>
      <c r="M786" s="74">
        <v>1005941213</v>
      </c>
      <c r="N786" s="74">
        <v>1005941213</v>
      </c>
      <c r="O786" s="74">
        <v>1002661923</v>
      </c>
      <c r="P786" s="74">
        <v>1005941213</v>
      </c>
      <c r="Q786" s="74">
        <v>1002661923</v>
      </c>
      <c r="R786" s="74">
        <v>1005941213</v>
      </c>
      <c r="S786" s="74">
        <v>1002661923</v>
      </c>
    </row>
    <row r="787" spans="1:19" x14ac:dyDescent="0.35">
      <c r="A787" s="74" t="s">
        <v>793</v>
      </c>
      <c r="B787" s="74">
        <v>119</v>
      </c>
      <c r="C787" s="74" t="s">
        <v>1682</v>
      </c>
      <c r="D787" s="74">
        <v>39905</v>
      </c>
      <c r="E787" s="74" t="s">
        <v>2037</v>
      </c>
      <c r="F787" s="74">
        <v>5438938</v>
      </c>
      <c r="G787" s="74">
        <v>5438938</v>
      </c>
      <c r="H787" s="74">
        <v>5438938</v>
      </c>
      <c r="I787" s="74" t="s">
        <v>2829</v>
      </c>
      <c r="J787" s="74" t="s">
        <v>2832</v>
      </c>
      <c r="K787" s="74">
        <v>104820</v>
      </c>
      <c r="L787" s="74">
        <v>0</v>
      </c>
      <c r="M787" s="74">
        <v>5543758</v>
      </c>
      <c r="N787" s="74">
        <v>5543758</v>
      </c>
      <c r="O787" s="74">
        <v>5438938</v>
      </c>
      <c r="P787" s="74">
        <v>5543758</v>
      </c>
      <c r="Q787" s="74">
        <v>5438938</v>
      </c>
      <c r="R787" s="74">
        <v>5543758</v>
      </c>
      <c r="S787" s="74">
        <v>5438938</v>
      </c>
    </row>
    <row r="788" spans="1:19" x14ac:dyDescent="0.35">
      <c r="A788" s="74" t="s">
        <v>794</v>
      </c>
      <c r="B788" s="74">
        <v>119</v>
      </c>
      <c r="C788" s="74" t="s">
        <v>1682</v>
      </c>
      <c r="D788" s="74">
        <v>119901</v>
      </c>
      <c r="E788" s="74" t="s">
        <v>2446</v>
      </c>
      <c r="F788" s="74">
        <v>128243039</v>
      </c>
      <c r="G788" s="74">
        <v>128243039</v>
      </c>
      <c r="H788" s="74">
        <v>128243039</v>
      </c>
      <c r="I788" s="74" t="s">
        <v>2829</v>
      </c>
      <c r="J788" s="74" t="s">
        <v>2832</v>
      </c>
      <c r="K788" s="74">
        <v>2042930</v>
      </c>
      <c r="L788" s="74">
        <v>0</v>
      </c>
      <c r="M788" s="74">
        <v>130285969</v>
      </c>
      <c r="N788" s="74">
        <v>130285969</v>
      </c>
      <c r="O788" s="74">
        <v>128243039</v>
      </c>
      <c r="P788" s="74">
        <v>292668299</v>
      </c>
      <c r="Q788" s="74">
        <v>290625369</v>
      </c>
      <c r="R788" s="74">
        <v>292668299</v>
      </c>
      <c r="S788" s="74">
        <v>290625369</v>
      </c>
    </row>
    <row r="789" spans="1:19" x14ac:dyDescent="0.35">
      <c r="A789" s="74" t="s">
        <v>795</v>
      </c>
      <c r="B789" s="74">
        <v>119</v>
      </c>
      <c r="C789" s="74" t="s">
        <v>1682</v>
      </c>
      <c r="D789" s="74">
        <v>119902</v>
      </c>
      <c r="E789" s="74" t="s">
        <v>1843</v>
      </c>
      <c r="F789" s="74">
        <v>825709627</v>
      </c>
      <c r="G789" s="74">
        <v>825709627</v>
      </c>
      <c r="H789" s="74">
        <v>825709627</v>
      </c>
      <c r="I789" s="74" t="s">
        <v>2829</v>
      </c>
      <c r="J789" s="74" t="s">
        <v>2832</v>
      </c>
      <c r="K789" s="74">
        <v>10144290</v>
      </c>
      <c r="L789" s="74">
        <v>0</v>
      </c>
      <c r="M789" s="74">
        <v>835853917</v>
      </c>
      <c r="N789" s="74">
        <v>835853917</v>
      </c>
      <c r="O789" s="74">
        <v>825709627</v>
      </c>
      <c r="P789" s="74">
        <v>917741257</v>
      </c>
      <c r="Q789" s="74">
        <v>907596967</v>
      </c>
      <c r="R789" s="74">
        <v>917741257</v>
      </c>
      <c r="S789" s="74">
        <v>907596967</v>
      </c>
    </row>
    <row r="790" spans="1:19" x14ac:dyDescent="0.35">
      <c r="A790" s="74" t="s">
        <v>796</v>
      </c>
      <c r="B790" s="74">
        <v>119</v>
      </c>
      <c r="C790" s="74" t="s">
        <v>1682</v>
      </c>
      <c r="D790" s="74">
        <v>119903</v>
      </c>
      <c r="E790" s="74" t="s">
        <v>2447</v>
      </c>
      <c r="F790" s="74">
        <v>203242384</v>
      </c>
      <c r="G790" s="74">
        <v>203242384</v>
      </c>
      <c r="H790" s="74">
        <v>203242384</v>
      </c>
      <c r="I790" s="74" t="s">
        <v>2829</v>
      </c>
      <c r="J790" s="74" t="s">
        <v>2832</v>
      </c>
      <c r="K790" s="74">
        <v>2188460</v>
      </c>
      <c r="L790" s="74">
        <v>0</v>
      </c>
      <c r="M790" s="74">
        <v>205430844</v>
      </c>
      <c r="N790" s="74">
        <v>205430844</v>
      </c>
      <c r="O790" s="74">
        <v>203242384</v>
      </c>
      <c r="P790" s="74">
        <v>216547244</v>
      </c>
      <c r="Q790" s="74">
        <v>214358784</v>
      </c>
      <c r="R790" s="74">
        <v>216547244</v>
      </c>
      <c r="S790" s="74">
        <v>214358784</v>
      </c>
    </row>
    <row r="791" spans="1:19" x14ac:dyDescent="0.35">
      <c r="A791" s="74" t="s">
        <v>797</v>
      </c>
      <c r="B791" s="74">
        <v>119</v>
      </c>
      <c r="C791" s="74" t="s">
        <v>1682</v>
      </c>
      <c r="D791" s="74">
        <v>169901</v>
      </c>
      <c r="E791" s="74" t="s">
        <v>2038</v>
      </c>
      <c r="F791" s="74">
        <v>14030564</v>
      </c>
      <c r="G791" s="74">
        <v>14030564</v>
      </c>
      <c r="H791" s="74">
        <v>14030564</v>
      </c>
      <c r="I791" s="74" t="s">
        <v>2829</v>
      </c>
      <c r="J791" s="74" t="s">
        <v>2832</v>
      </c>
      <c r="K791" s="74">
        <v>211590</v>
      </c>
      <c r="L791" s="74">
        <v>0</v>
      </c>
      <c r="M791" s="74">
        <v>14242154</v>
      </c>
      <c r="N791" s="74">
        <v>14242154</v>
      </c>
      <c r="O791" s="74">
        <v>14030564</v>
      </c>
      <c r="P791" s="74">
        <v>14242154</v>
      </c>
      <c r="Q791" s="74">
        <v>14030564</v>
      </c>
      <c r="R791" s="74">
        <v>14242154</v>
      </c>
      <c r="S791" s="74">
        <v>14030564</v>
      </c>
    </row>
    <row r="792" spans="1:19" x14ac:dyDescent="0.35">
      <c r="A792" s="74" t="s">
        <v>798</v>
      </c>
      <c r="B792" s="74">
        <v>119</v>
      </c>
      <c r="C792" s="74" t="s">
        <v>1682</v>
      </c>
      <c r="D792" s="74">
        <v>182902</v>
      </c>
      <c r="E792" s="74" t="s">
        <v>2448</v>
      </c>
      <c r="F792" s="74">
        <v>14464214</v>
      </c>
      <c r="G792" s="74">
        <v>14464214</v>
      </c>
      <c r="H792" s="74">
        <v>14464214</v>
      </c>
      <c r="I792" s="74" t="s">
        <v>2829</v>
      </c>
      <c r="J792" s="74" t="s">
        <v>2832</v>
      </c>
      <c r="K792" s="74">
        <v>90000</v>
      </c>
      <c r="L792" s="74">
        <v>0</v>
      </c>
      <c r="M792" s="74">
        <v>14554214</v>
      </c>
      <c r="N792" s="74">
        <v>14554214</v>
      </c>
      <c r="O792" s="74">
        <v>14464214</v>
      </c>
      <c r="P792" s="74">
        <v>14554214</v>
      </c>
      <c r="Q792" s="74">
        <v>14464214</v>
      </c>
      <c r="R792" s="74">
        <v>14554214</v>
      </c>
      <c r="S792" s="74">
        <v>14464214</v>
      </c>
    </row>
    <row r="793" spans="1:19" x14ac:dyDescent="0.35">
      <c r="A793" s="74" t="s">
        <v>799</v>
      </c>
      <c r="B793" s="74">
        <v>120</v>
      </c>
      <c r="C793" s="74" t="s">
        <v>1683</v>
      </c>
      <c r="D793" s="74">
        <v>120901</v>
      </c>
      <c r="E793" s="74" t="s">
        <v>2449</v>
      </c>
      <c r="F793" s="74">
        <v>450521865</v>
      </c>
      <c r="G793" s="74">
        <v>450521865</v>
      </c>
      <c r="H793" s="74">
        <v>450521865</v>
      </c>
      <c r="I793" s="74" t="s">
        <v>2829</v>
      </c>
      <c r="J793" s="74" t="s">
        <v>2832</v>
      </c>
      <c r="K793" s="74">
        <v>16101926</v>
      </c>
      <c r="L793" s="74">
        <v>0</v>
      </c>
      <c r="M793" s="74">
        <v>466623791</v>
      </c>
      <c r="N793" s="74">
        <v>466623791</v>
      </c>
      <c r="O793" s="74">
        <v>450521865</v>
      </c>
      <c r="P793" s="74">
        <v>566162591</v>
      </c>
      <c r="Q793" s="74">
        <v>550060665</v>
      </c>
      <c r="R793" s="74">
        <v>566162591</v>
      </c>
      <c r="S793" s="74">
        <v>550060665</v>
      </c>
    </row>
    <row r="794" spans="1:19" x14ac:dyDescent="0.35">
      <c r="A794" s="74" t="s">
        <v>800</v>
      </c>
      <c r="B794" s="74">
        <v>120</v>
      </c>
      <c r="C794" s="74" t="s">
        <v>1683</v>
      </c>
      <c r="D794" s="74">
        <v>120902</v>
      </c>
      <c r="E794" s="74" t="s">
        <v>2450</v>
      </c>
      <c r="F794" s="74">
        <v>213926083</v>
      </c>
      <c r="G794" s="74">
        <v>213926083</v>
      </c>
      <c r="H794" s="74">
        <v>213926083</v>
      </c>
      <c r="I794" s="74" t="s">
        <v>2829</v>
      </c>
      <c r="J794" s="74" t="s">
        <v>2832</v>
      </c>
      <c r="K794" s="74">
        <v>6932638</v>
      </c>
      <c r="L794" s="74">
        <v>0</v>
      </c>
      <c r="M794" s="74">
        <v>220858721</v>
      </c>
      <c r="N794" s="74">
        <v>220858721</v>
      </c>
      <c r="O794" s="74">
        <v>213926083</v>
      </c>
      <c r="P794" s="74">
        <v>515168821</v>
      </c>
      <c r="Q794" s="74">
        <v>508236183</v>
      </c>
      <c r="R794" s="74">
        <v>515168821</v>
      </c>
      <c r="S794" s="74">
        <v>508236183</v>
      </c>
    </row>
    <row r="795" spans="1:19" x14ac:dyDescent="0.35">
      <c r="A795" s="74" t="s">
        <v>801</v>
      </c>
      <c r="B795" s="74">
        <v>120</v>
      </c>
      <c r="C795" s="74" t="s">
        <v>1683</v>
      </c>
      <c r="D795" s="74">
        <v>120905</v>
      </c>
      <c r="E795" s="74" t="s">
        <v>2451</v>
      </c>
      <c r="F795" s="74">
        <v>571466940</v>
      </c>
      <c r="G795" s="74">
        <v>571466940</v>
      </c>
      <c r="H795" s="74">
        <v>571466940</v>
      </c>
      <c r="I795" s="74" t="s">
        <v>2829</v>
      </c>
      <c r="J795" s="74" t="s">
        <v>2832</v>
      </c>
      <c r="K795" s="74">
        <v>4777270</v>
      </c>
      <c r="L795" s="74">
        <v>4592134</v>
      </c>
      <c r="M795" s="74">
        <v>576244210</v>
      </c>
      <c r="N795" s="74">
        <v>571652076</v>
      </c>
      <c r="O795" s="74">
        <v>566874806</v>
      </c>
      <c r="P795" s="74">
        <v>576244210</v>
      </c>
      <c r="Q795" s="74">
        <v>571466940</v>
      </c>
      <c r="R795" s="74">
        <v>571652076</v>
      </c>
      <c r="S795" s="74">
        <v>566874806</v>
      </c>
    </row>
    <row r="796" spans="1:19" x14ac:dyDescent="0.35">
      <c r="A796" s="74" t="s">
        <v>802</v>
      </c>
      <c r="B796" s="74">
        <v>120</v>
      </c>
      <c r="C796" s="74" t="s">
        <v>1683</v>
      </c>
      <c r="D796" s="74">
        <v>143901</v>
      </c>
      <c r="E796" s="74" t="s">
        <v>2077</v>
      </c>
      <c r="F796" s="74">
        <v>613010</v>
      </c>
      <c r="G796" s="74">
        <v>613010</v>
      </c>
      <c r="H796" s="74">
        <v>613010</v>
      </c>
      <c r="I796" s="74" t="s">
        <v>2829</v>
      </c>
      <c r="J796" s="74" t="s">
        <v>2832</v>
      </c>
      <c r="K796" s="74">
        <v>0</v>
      </c>
      <c r="L796" s="74">
        <v>0</v>
      </c>
      <c r="M796" s="74">
        <v>613010</v>
      </c>
      <c r="N796" s="74">
        <v>613010</v>
      </c>
      <c r="O796" s="74">
        <v>613010</v>
      </c>
      <c r="P796" s="74">
        <v>613010</v>
      </c>
      <c r="Q796" s="74">
        <v>613010</v>
      </c>
      <c r="R796" s="74">
        <v>613010</v>
      </c>
      <c r="S796" s="74">
        <v>613010</v>
      </c>
    </row>
    <row r="797" spans="1:19" x14ac:dyDescent="0.35">
      <c r="A797" s="74" t="s">
        <v>803</v>
      </c>
      <c r="B797" s="74">
        <v>120</v>
      </c>
      <c r="C797" s="74" t="s">
        <v>1683</v>
      </c>
      <c r="D797" s="74">
        <v>158905</v>
      </c>
      <c r="E797" s="74" t="s">
        <v>2452</v>
      </c>
      <c r="F797" s="74">
        <v>126667855</v>
      </c>
      <c r="G797" s="74">
        <v>126667855</v>
      </c>
      <c r="H797" s="74">
        <v>126667855</v>
      </c>
      <c r="I797" s="74" t="s">
        <v>2829</v>
      </c>
      <c r="J797" s="74" t="s">
        <v>2832</v>
      </c>
      <c r="K797" s="74">
        <v>2246560</v>
      </c>
      <c r="L797" s="74">
        <v>3128463</v>
      </c>
      <c r="M797" s="74">
        <v>128914415</v>
      </c>
      <c r="N797" s="74">
        <v>125785952</v>
      </c>
      <c r="O797" s="74">
        <v>123539392</v>
      </c>
      <c r="P797" s="74">
        <v>128914415</v>
      </c>
      <c r="Q797" s="74">
        <v>126667855</v>
      </c>
      <c r="R797" s="74">
        <v>125785952</v>
      </c>
      <c r="S797" s="74">
        <v>123539392</v>
      </c>
    </row>
    <row r="798" spans="1:19" x14ac:dyDescent="0.35">
      <c r="A798" s="74" t="s">
        <v>804</v>
      </c>
      <c r="B798" s="74">
        <v>121</v>
      </c>
      <c r="C798" s="74" t="s">
        <v>1684</v>
      </c>
      <c r="D798" s="74">
        <v>121902</v>
      </c>
      <c r="E798" s="74" t="s">
        <v>2453</v>
      </c>
      <c r="F798" s="74">
        <v>219752430</v>
      </c>
      <c r="G798" s="74">
        <v>217606755</v>
      </c>
      <c r="H798" s="74">
        <v>219752430</v>
      </c>
      <c r="I798" s="74" t="s">
        <v>2829</v>
      </c>
      <c r="J798" s="74" t="s">
        <v>2833</v>
      </c>
      <c r="K798" s="74">
        <v>4868654</v>
      </c>
      <c r="L798" s="74">
        <v>7528356</v>
      </c>
      <c r="M798" s="74">
        <v>224621084</v>
      </c>
      <c r="N798" s="74">
        <v>217092728</v>
      </c>
      <c r="O798" s="74">
        <v>212224074</v>
      </c>
      <c r="P798" s="74">
        <v>224621084</v>
      </c>
      <c r="Q798" s="74">
        <v>219752430</v>
      </c>
      <c r="R798" s="74">
        <v>217092728</v>
      </c>
      <c r="S798" s="74">
        <v>212224074</v>
      </c>
    </row>
    <row r="799" spans="1:19" x14ac:dyDescent="0.35">
      <c r="A799" s="74" t="s">
        <v>805</v>
      </c>
      <c r="B799" s="74">
        <v>121</v>
      </c>
      <c r="C799" s="74" t="s">
        <v>1684</v>
      </c>
      <c r="D799" s="74">
        <v>121903</v>
      </c>
      <c r="E799" s="74" t="s">
        <v>2454</v>
      </c>
      <c r="F799" s="74">
        <v>317473091</v>
      </c>
      <c r="G799" s="74">
        <v>323560700</v>
      </c>
      <c r="H799" s="74">
        <v>317473091</v>
      </c>
      <c r="I799" s="74" t="s">
        <v>2829</v>
      </c>
      <c r="J799" s="74" t="s">
        <v>2833</v>
      </c>
      <c r="K799" s="74">
        <v>18607478</v>
      </c>
      <c r="L799" s="74">
        <v>0</v>
      </c>
      <c r="M799" s="74">
        <v>336080569</v>
      </c>
      <c r="N799" s="74">
        <v>336080569</v>
      </c>
      <c r="O799" s="74">
        <v>317473091</v>
      </c>
      <c r="P799" s="74">
        <v>336080569</v>
      </c>
      <c r="Q799" s="74">
        <v>317473091</v>
      </c>
      <c r="R799" s="74">
        <v>336080569</v>
      </c>
      <c r="S799" s="74">
        <v>317473091</v>
      </c>
    </row>
    <row r="800" spans="1:19" x14ac:dyDescent="0.35">
      <c r="A800" s="74" t="s">
        <v>806</v>
      </c>
      <c r="B800" s="74">
        <v>121</v>
      </c>
      <c r="C800" s="74" t="s">
        <v>1684</v>
      </c>
      <c r="D800" s="74">
        <v>121904</v>
      </c>
      <c r="E800" s="74" t="s">
        <v>2455</v>
      </c>
      <c r="F800" s="74">
        <v>912737543</v>
      </c>
      <c r="G800" s="74">
        <v>935453550</v>
      </c>
      <c r="H800" s="74">
        <v>912737543</v>
      </c>
      <c r="I800" s="74" t="s">
        <v>2829</v>
      </c>
      <c r="J800" s="74" t="s">
        <v>2833</v>
      </c>
      <c r="K800" s="74">
        <v>30277949</v>
      </c>
      <c r="L800" s="74">
        <v>0</v>
      </c>
      <c r="M800" s="74">
        <v>943015492</v>
      </c>
      <c r="N800" s="74">
        <v>943015492</v>
      </c>
      <c r="O800" s="74">
        <v>912737543</v>
      </c>
      <c r="P800" s="74">
        <v>943015492</v>
      </c>
      <c r="Q800" s="74">
        <v>912737543</v>
      </c>
      <c r="R800" s="74">
        <v>943015492</v>
      </c>
      <c r="S800" s="74">
        <v>912737543</v>
      </c>
    </row>
    <row r="801" spans="1:19" x14ac:dyDescent="0.35">
      <c r="A801" s="74" t="s">
        <v>807</v>
      </c>
      <c r="B801" s="74">
        <v>121</v>
      </c>
      <c r="C801" s="74" t="s">
        <v>1684</v>
      </c>
      <c r="D801" s="74">
        <v>121905</v>
      </c>
      <c r="E801" s="74" t="s">
        <v>2456</v>
      </c>
      <c r="F801" s="74">
        <v>240588349</v>
      </c>
      <c r="G801" s="74">
        <v>243970486</v>
      </c>
      <c r="H801" s="74">
        <v>240588349</v>
      </c>
      <c r="I801" s="74" t="s">
        <v>2829</v>
      </c>
      <c r="J801" s="74" t="s">
        <v>2833</v>
      </c>
      <c r="K801" s="74">
        <v>13641305</v>
      </c>
      <c r="L801" s="74">
        <v>0</v>
      </c>
      <c r="M801" s="74">
        <v>254229654</v>
      </c>
      <c r="N801" s="74">
        <v>254229654</v>
      </c>
      <c r="O801" s="74">
        <v>240588349</v>
      </c>
      <c r="P801" s="74">
        <v>254229654</v>
      </c>
      <c r="Q801" s="74">
        <v>240588349</v>
      </c>
      <c r="R801" s="74">
        <v>254229654</v>
      </c>
      <c r="S801" s="74">
        <v>240588349</v>
      </c>
    </row>
    <row r="802" spans="1:19" x14ac:dyDescent="0.35">
      <c r="A802" s="74" t="s">
        <v>808</v>
      </c>
      <c r="B802" s="74">
        <v>121</v>
      </c>
      <c r="C802" s="74" t="s">
        <v>1684</v>
      </c>
      <c r="D802" s="74">
        <v>121906</v>
      </c>
      <c r="E802" s="74" t="s">
        <v>2457</v>
      </c>
      <c r="F802" s="74">
        <v>351718062</v>
      </c>
      <c r="G802" s="74">
        <v>353127344</v>
      </c>
      <c r="H802" s="74">
        <v>351718062</v>
      </c>
      <c r="I802" s="74" t="s">
        <v>2829</v>
      </c>
      <c r="J802" s="74" t="s">
        <v>2833</v>
      </c>
      <c r="K802" s="74">
        <v>3789560</v>
      </c>
      <c r="L802" s="74">
        <v>3593301</v>
      </c>
      <c r="M802" s="74">
        <v>355507622</v>
      </c>
      <c r="N802" s="74">
        <v>351914321</v>
      </c>
      <c r="O802" s="74">
        <v>348124761</v>
      </c>
      <c r="P802" s="74">
        <v>355507622</v>
      </c>
      <c r="Q802" s="74">
        <v>351718062</v>
      </c>
      <c r="R802" s="74">
        <v>351914321</v>
      </c>
      <c r="S802" s="74">
        <v>348124761</v>
      </c>
    </row>
    <row r="803" spans="1:19" x14ac:dyDescent="0.35">
      <c r="A803" s="74" t="s">
        <v>809</v>
      </c>
      <c r="B803" s="74">
        <v>121</v>
      </c>
      <c r="C803" s="74" t="s">
        <v>1684</v>
      </c>
      <c r="D803" s="74">
        <v>181907</v>
      </c>
      <c r="E803" s="74" t="s">
        <v>2458</v>
      </c>
      <c r="F803" s="74">
        <v>16598199</v>
      </c>
      <c r="G803" s="74">
        <v>16598199</v>
      </c>
      <c r="H803" s="74">
        <v>16598199</v>
      </c>
      <c r="I803" s="74" t="s">
        <v>2829</v>
      </c>
      <c r="J803" s="74" t="s">
        <v>2833</v>
      </c>
      <c r="K803" s="74">
        <v>884482</v>
      </c>
      <c r="L803" s="74">
        <v>668424</v>
      </c>
      <c r="M803" s="74">
        <v>17482681</v>
      </c>
      <c r="N803" s="74">
        <v>16814257</v>
      </c>
      <c r="O803" s="74">
        <v>15929775</v>
      </c>
      <c r="P803" s="74">
        <v>17482681</v>
      </c>
      <c r="Q803" s="74">
        <v>16598199</v>
      </c>
      <c r="R803" s="74">
        <v>16814257</v>
      </c>
      <c r="S803" s="74">
        <v>15929775</v>
      </c>
    </row>
    <row r="804" spans="1:19" x14ac:dyDescent="0.35">
      <c r="A804" s="74" t="s">
        <v>810</v>
      </c>
      <c r="B804" s="74">
        <v>121</v>
      </c>
      <c r="C804" s="74" t="s">
        <v>1684</v>
      </c>
      <c r="D804" s="74">
        <v>229901</v>
      </c>
      <c r="E804" s="74" t="s">
        <v>1836</v>
      </c>
      <c r="F804" s="74">
        <v>3257869</v>
      </c>
      <c r="G804" s="74">
        <v>3257869</v>
      </c>
      <c r="H804" s="74">
        <v>3257869</v>
      </c>
      <c r="I804" s="74" t="s">
        <v>2829</v>
      </c>
      <c r="J804" s="74" t="s">
        <v>2833</v>
      </c>
      <c r="K804" s="74">
        <v>109051</v>
      </c>
      <c r="L804" s="74">
        <v>0</v>
      </c>
      <c r="M804" s="74">
        <v>3366920</v>
      </c>
      <c r="N804" s="74">
        <v>3366920</v>
      </c>
      <c r="O804" s="74">
        <v>3257869</v>
      </c>
      <c r="P804" s="74">
        <v>3366920</v>
      </c>
      <c r="Q804" s="74">
        <v>3257869</v>
      </c>
      <c r="R804" s="74">
        <v>3366920</v>
      </c>
      <c r="S804" s="74">
        <v>3257869</v>
      </c>
    </row>
    <row r="805" spans="1:19" x14ac:dyDescent="0.35">
      <c r="A805" s="74" t="s">
        <v>811</v>
      </c>
      <c r="B805" s="74">
        <v>121</v>
      </c>
      <c r="C805" s="74" t="s">
        <v>1684</v>
      </c>
      <c r="D805" s="74">
        <v>229903</v>
      </c>
      <c r="E805" s="74" t="s">
        <v>2459</v>
      </c>
      <c r="F805" s="74">
        <v>377029</v>
      </c>
      <c r="G805" s="74">
        <v>377029</v>
      </c>
      <c r="H805" s="74">
        <v>377029</v>
      </c>
      <c r="I805" s="74" t="s">
        <v>2829</v>
      </c>
      <c r="J805" s="74" t="s">
        <v>2833</v>
      </c>
      <c r="K805" s="74">
        <v>530</v>
      </c>
      <c r="L805" s="74">
        <v>0</v>
      </c>
      <c r="M805" s="74">
        <v>377559</v>
      </c>
      <c r="N805" s="74">
        <v>377559</v>
      </c>
      <c r="O805" s="74">
        <v>377029</v>
      </c>
      <c r="P805" s="74">
        <v>377559</v>
      </c>
      <c r="Q805" s="74">
        <v>377029</v>
      </c>
      <c r="R805" s="74">
        <v>377559</v>
      </c>
      <c r="S805" s="74">
        <v>377029</v>
      </c>
    </row>
    <row r="806" spans="1:19" x14ac:dyDescent="0.35">
      <c r="A806" s="74" t="s">
        <v>812</v>
      </c>
      <c r="B806" s="74">
        <v>122</v>
      </c>
      <c r="C806" s="74" t="s">
        <v>1685</v>
      </c>
      <c r="D806" s="74">
        <v>122901</v>
      </c>
      <c r="E806" s="74" t="s">
        <v>2460</v>
      </c>
      <c r="F806" s="74">
        <v>176782648</v>
      </c>
      <c r="G806" s="74">
        <v>189444414</v>
      </c>
      <c r="H806" s="74">
        <v>189444414</v>
      </c>
      <c r="I806" s="74" t="s">
        <v>2830</v>
      </c>
      <c r="J806" s="74" t="s">
        <v>2836</v>
      </c>
      <c r="K806" s="74">
        <v>5130600</v>
      </c>
      <c r="L806" s="74">
        <v>0</v>
      </c>
      <c r="M806" s="74">
        <v>194575014</v>
      </c>
      <c r="N806" s="74">
        <v>194575014</v>
      </c>
      <c r="O806" s="74">
        <v>189444414</v>
      </c>
      <c r="P806" s="74">
        <v>194575014</v>
      </c>
      <c r="Q806" s="74">
        <v>189444414</v>
      </c>
      <c r="R806" s="74">
        <v>194575014</v>
      </c>
      <c r="S806" s="74">
        <v>189444414</v>
      </c>
    </row>
    <row r="807" spans="1:19" x14ac:dyDescent="0.35">
      <c r="A807" s="74" t="s">
        <v>813</v>
      </c>
      <c r="B807" s="74">
        <v>122</v>
      </c>
      <c r="C807" s="74" t="s">
        <v>1685</v>
      </c>
      <c r="D807" s="74">
        <v>122902</v>
      </c>
      <c r="E807" s="74" t="s">
        <v>2461</v>
      </c>
      <c r="F807" s="74">
        <v>46087599</v>
      </c>
      <c r="G807" s="74">
        <v>46087599</v>
      </c>
      <c r="H807" s="74">
        <v>46087599</v>
      </c>
      <c r="I807" s="74" t="s">
        <v>2829</v>
      </c>
      <c r="J807" s="74" t="s">
        <v>2832</v>
      </c>
      <c r="K807" s="74">
        <v>394270</v>
      </c>
      <c r="L807" s="74">
        <v>0</v>
      </c>
      <c r="M807" s="74">
        <v>46481869</v>
      </c>
      <c r="N807" s="74">
        <v>46481869</v>
      </c>
      <c r="O807" s="74">
        <v>46087599</v>
      </c>
      <c r="P807" s="74">
        <v>46481869</v>
      </c>
      <c r="Q807" s="74">
        <v>46087599</v>
      </c>
      <c r="R807" s="74">
        <v>46481869</v>
      </c>
      <c r="S807" s="74">
        <v>46087599</v>
      </c>
    </row>
    <row r="808" spans="1:19" x14ac:dyDescent="0.35">
      <c r="A808" s="74" t="s">
        <v>814</v>
      </c>
      <c r="B808" s="74">
        <v>123</v>
      </c>
      <c r="C808" s="74" t="s">
        <v>1686</v>
      </c>
      <c r="D808" s="74">
        <v>100905</v>
      </c>
      <c r="E808" s="74" t="s">
        <v>2324</v>
      </c>
      <c r="F808" s="74">
        <v>405751417</v>
      </c>
      <c r="G808" s="74">
        <v>414741303</v>
      </c>
      <c r="H808" s="74">
        <v>405751417</v>
      </c>
      <c r="I808" s="74" t="s">
        <v>2829</v>
      </c>
      <c r="J808" s="74" t="s">
        <v>2833</v>
      </c>
      <c r="K808" s="74">
        <v>10945242</v>
      </c>
      <c r="L808" s="74">
        <v>14795067</v>
      </c>
      <c r="M808" s="74">
        <v>416696659</v>
      </c>
      <c r="N808" s="74">
        <v>401901592</v>
      </c>
      <c r="O808" s="74">
        <v>390956350</v>
      </c>
      <c r="P808" s="74">
        <v>416696659</v>
      </c>
      <c r="Q808" s="74">
        <v>405751417</v>
      </c>
      <c r="R808" s="74">
        <v>401901592</v>
      </c>
      <c r="S808" s="74">
        <v>390956350</v>
      </c>
    </row>
    <row r="809" spans="1:19" x14ac:dyDescent="0.35">
      <c r="A809" s="74" t="s">
        <v>815</v>
      </c>
      <c r="B809" s="74">
        <v>123</v>
      </c>
      <c r="C809" s="74" t="s">
        <v>1686</v>
      </c>
      <c r="D809" s="74">
        <v>123905</v>
      </c>
      <c r="E809" s="74" t="s">
        <v>2462</v>
      </c>
      <c r="F809" s="74">
        <v>2163806540</v>
      </c>
      <c r="G809" s="74">
        <v>2197441405</v>
      </c>
      <c r="H809" s="74">
        <v>2163806540</v>
      </c>
      <c r="I809" s="74" t="s">
        <v>2829</v>
      </c>
      <c r="J809" s="74" t="s">
        <v>2833</v>
      </c>
      <c r="K809" s="74">
        <v>65251562</v>
      </c>
      <c r="L809" s="74">
        <v>0</v>
      </c>
      <c r="M809" s="74">
        <v>2229058102</v>
      </c>
      <c r="N809" s="74">
        <v>2229058102</v>
      </c>
      <c r="O809" s="74">
        <v>2163806540</v>
      </c>
      <c r="P809" s="74">
        <v>2400111402</v>
      </c>
      <c r="Q809" s="74">
        <v>2334859840</v>
      </c>
      <c r="R809" s="74">
        <v>2400111402</v>
      </c>
      <c r="S809" s="74">
        <v>2334859840</v>
      </c>
    </row>
    <row r="810" spans="1:19" x14ac:dyDescent="0.35">
      <c r="A810" s="74" t="s">
        <v>816</v>
      </c>
      <c r="B810" s="74">
        <v>123</v>
      </c>
      <c r="C810" s="74" t="s">
        <v>1686</v>
      </c>
      <c r="D810" s="74">
        <v>123907</v>
      </c>
      <c r="E810" s="74" t="s">
        <v>2463</v>
      </c>
      <c r="F810" s="74">
        <v>3497164143</v>
      </c>
      <c r="G810" s="74">
        <v>3531774365</v>
      </c>
      <c r="H810" s="74">
        <v>3497164143</v>
      </c>
      <c r="I810" s="74" t="s">
        <v>2829</v>
      </c>
      <c r="J810" s="74" t="s">
        <v>2833</v>
      </c>
      <c r="K810" s="74">
        <v>94706512</v>
      </c>
      <c r="L810" s="74">
        <v>0</v>
      </c>
      <c r="M810" s="74">
        <v>3591870655</v>
      </c>
      <c r="N810" s="74">
        <v>3591870655</v>
      </c>
      <c r="O810" s="74">
        <v>3497164143</v>
      </c>
      <c r="P810" s="74">
        <v>7760232395</v>
      </c>
      <c r="Q810" s="74">
        <v>7665525883</v>
      </c>
      <c r="R810" s="74">
        <v>7760232395</v>
      </c>
      <c r="S810" s="74">
        <v>7665525883</v>
      </c>
    </row>
    <row r="811" spans="1:19" x14ac:dyDescent="0.35">
      <c r="A811" s="74" t="s">
        <v>817</v>
      </c>
      <c r="B811" s="74">
        <v>123</v>
      </c>
      <c r="C811" s="74" t="s">
        <v>1686</v>
      </c>
      <c r="D811" s="74">
        <v>123908</v>
      </c>
      <c r="E811" s="74" t="s">
        <v>2464</v>
      </c>
      <c r="F811" s="74">
        <v>2461660924</v>
      </c>
      <c r="G811" s="74">
        <v>2474285411</v>
      </c>
      <c r="H811" s="74">
        <v>2461660924</v>
      </c>
      <c r="I811" s="74" t="s">
        <v>2829</v>
      </c>
      <c r="J811" s="74" t="s">
        <v>2833</v>
      </c>
      <c r="K811" s="74">
        <v>69360577</v>
      </c>
      <c r="L811" s="74">
        <v>94300239</v>
      </c>
      <c r="M811" s="74">
        <v>2531021501</v>
      </c>
      <c r="N811" s="74">
        <v>2436721262</v>
      </c>
      <c r="O811" s="74">
        <v>2367360685</v>
      </c>
      <c r="P811" s="74">
        <v>2801527731</v>
      </c>
      <c r="Q811" s="74">
        <v>2732167154</v>
      </c>
      <c r="R811" s="74">
        <v>2707227492</v>
      </c>
      <c r="S811" s="74">
        <v>2637866915</v>
      </c>
    </row>
    <row r="812" spans="1:19" x14ac:dyDescent="0.35">
      <c r="A812" s="74" t="s">
        <v>818</v>
      </c>
      <c r="B812" s="74">
        <v>123</v>
      </c>
      <c r="C812" s="74" t="s">
        <v>1686</v>
      </c>
      <c r="D812" s="74">
        <v>123910</v>
      </c>
      <c r="E812" s="74" t="s">
        <v>2465</v>
      </c>
      <c r="F812" s="74">
        <v>9815337313</v>
      </c>
      <c r="G812" s="74">
        <v>9932753741</v>
      </c>
      <c r="H812" s="74">
        <v>9815337313</v>
      </c>
      <c r="I812" s="74" t="s">
        <v>2829</v>
      </c>
      <c r="J812" s="74" t="s">
        <v>2833</v>
      </c>
      <c r="K812" s="74">
        <v>220703682</v>
      </c>
      <c r="L812" s="74">
        <v>0</v>
      </c>
      <c r="M812" s="74">
        <v>10036040995</v>
      </c>
      <c r="N812" s="74">
        <v>10036040995</v>
      </c>
      <c r="O812" s="74">
        <v>9815337313</v>
      </c>
      <c r="P812" s="74">
        <v>10203301295</v>
      </c>
      <c r="Q812" s="74">
        <v>9982597613</v>
      </c>
      <c r="R812" s="74">
        <v>10203301295</v>
      </c>
      <c r="S812" s="74">
        <v>9982597613</v>
      </c>
    </row>
    <row r="813" spans="1:19" x14ac:dyDescent="0.35">
      <c r="A813" s="74" t="s">
        <v>819</v>
      </c>
      <c r="B813" s="74">
        <v>123</v>
      </c>
      <c r="C813" s="74" t="s">
        <v>1686</v>
      </c>
      <c r="D813" s="74">
        <v>123913</v>
      </c>
      <c r="E813" s="74" t="s">
        <v>2466</v>
      </c>
      <c r="F813" s="74">
        <v>564094206</v>
      </c>
      <c r="G813" s="74">
        <v>563990061</v>
      </c>
      <c r="H813" s="74">
        <v>564094206</v>
      </c>
      <c r="I813" s="74" t="s">
        <v>2829</v>
      </c>
      <c r="J813" s="74" t="s">
        <v>2833</v>
      </c>
      <c r="K813" s="74">
        <v>919870</v>
      </c>
      <c r="L813" s="74">
        <v>804659</v>
      </c>
      <c r="M813" s="74">
        <v>565014076</v>
      </c>
      <c r="N813" s="74">
        <v>564209417</v>
      </c>
      <c r="O813" s="74">
        <v>563289547</v>
      </c>
      <c r="P813" s="74">
        <v>938511776</v>
      </c>
      <c r="Q813" s="74">
        <v>937591906</v>
      </c>
      <c r="R813" s="74">
        <v>937707117</v>
      </c>
      <c r="S813" s="74">
        <v>936787247</v>
      </c>
    </row>
    <row r="814" spans="1:19" x14ac:dyDescent="0.35">
      <c r="A814" s="74" t="s">
        <v>820</v>
      </c>
      <c r="B814" s="74">
        <v>123</v>
      </c>
      <c r="C814" s="74" t="s">
        <v>1686</v>
      </c>
      <c r="D814" s="74">
        <v>123914</v>
      </c>
      <c r="E814" s="74" t="s">
        <v>2467</v>
      </c>
      <c r="F814" s="74">
        <v>665556618</v>
      </c>
      <c r="G814" s="74">
        <v>688600768</v>
      </c>
      <c r="H814" s="74">
        <v>665556618</v>
      </c>
      <c r="I814" s="74" t="s">
        <v>2829</v>
      </c>
      <c r="J814" s="74" t="s">
        <v>2833</v>
      </c>
      <c r="K814" s="74">
        <v>22545417</v>
      </c>
      <c r="L814" s="74">
        <v>0</v>
      </c>
      <c r="M814" s="74">
        <v>688102035</v>
      </c>
      <c r="N814" s="74">
        <v>688102035</v>
      </c>
      <c r="O814" s="74">
        <v>665556618</v>
      </c>
      <c r="P814" s="74">
        <v>688102035</v>
      </c>
      <c r="Q814" s="74">
        <v>665556618</v>
      </c>
      <c r="R814" s="74">
        <v>688102035</v>
      </c>
      <c r="S814" s="74">
        <v>665556618</v>
      </c>
    </row>
    <row r="815" spans="1:19" x14ac:dyDescent="0.35">
      <c r="A815" s="74" t="s">
        <v>821</v>
      </c>
      <c r="B815" s="74">
        <v>124</v>
      </c>
      <c r="C815" s="74" t="s">
        <v>1687</v>
      </c>
      <c r="D815" s="74">
        <v>124901</v>
      </c>
      <c r="E815" s="74" t="s">
        <v>2468</v>
      </c>
      <c r="F815" s="74">
        <v>306271571</v>
      </c>
      <c r="G815" s="74">
        <v>339871712</v>
      </c>
      <c r="H815" s="74">
        <v>339871712</v>
      </c>
      <c r="I815" s="74" t="s">
        <v>2830</v>
      </c>
      <c r="J815" s="74" t="s">
        <v>2836</v>
      </c>
      <c r="K815" s="74">
        <v>8655380</v>
      </c>
      <c r="L815" s="74">
        <v>3006000</v>
      </c>
      <c r="M815" s="74">
        <v>348527092</v>
      </c>
      <c r="N815" s="74">
        <v>345521092</v>
      </c>
      <c r="O815" s="74">
        <v>336865712</v>
      </c>
      <c r="P815" s="74">
        <v>448027092</v>
      </c>
      <c r="Q815" s="74">
        <v>439371712</v>
      </c>
      <c r="R815" s="74">
        <v>445021092</v>
      </c>
      <c r="S815" s="74">
        <v>436365712</v>
      </c>
    </row>
    <row r="816" spans="1:19" x14ac:dyDescent="0.35">
      <c r="A816" s="74" t="s">
        <v>822</v>
      </c>
      <c r="B816" s="74">
        <v>125</v>
      </c>
      <c r="C816" s="74" t="s">
        <v>1688</v>
      </c>
      <c r="D816" s="74">
        <v>66902</v>
      </c>
      <c r="E816" s="74" t="s">
        <v>2170</v>
      </c>
      <c r="F816" s="74">
        <v>33494351</v>
      </c>
      <c r="G816" s="74">
        <v>38265934</v>
      </c>
      <c r="H816" s="74">
        <v>38265934</v>
      </c>
      <c r="I816" s="74" t="s">
        <v>2830</v>
      </c>
      <c r="J816" s="74" t="s">
        <v>2836</v>
      </c>
      <c r="K816" s="74">
        <v>1341903</v>
      </c>
      <c r="L816" s="74">
        <v>0</v>
      </c>
      <c r="M816" s="74">
        <v>39607837</v>
      </c>
      <c r="N816" s="74">
        <v>39607837</v>
      </c>
      <c r="O816" s="74">
        <v>38265934</v>
      </c>
      <c r="P816" s="74">
        <v>39607837</v>
      </c>
      <c r="Q816" s="74">
        <v>38265934</v>
      </c>
      <c r="R816" s="74">
        <v>39607837</v>
      </c>
      <c r="S816" s="74">
        <v>38265934</v>
      </c>
    </row>
    <row r="817" spans="1:19" x14ac:dyDescent="0.35">
      <c r="A817" s="74" t="s">
        <v>823</v>
      </c>
      <c r="B817" s="74">
        <v>125</v>
      </c>
      <c r="C817" s="74" t="s">
        <v>1688</v>
      </c>
      <c r="D817" s="74">
        <v>125901</v>
      </c>
      <c r="E817" s="74" t="s">
        <v>2469</v>
      </c>
      <c r="F817" s="74">
        <v>1128249907</v>
      </c>
      <c r="G817" s="74">
        <v>1213953177</v>
      </c>
      <c r="H817" s="74">
        <v>1213953177</v>
      </c>
      <c r="I817" s="74" t="s">
        <v>2830</v>
      </c>
      <c r="J817" s="74" t="s">
        <v>2836</v>
      </c>
      <c r="K817" s="74">
        <v>37065692</v>
      </c>
      <c r="L817" s="74">
        <v>0</v>
      </c>
      <c r="M817" s="74">
        <v>1251018869</v>
      </c>
      <c r="N817" s="74">
        <v>1251018869</v>
      </c>
      <c r="O817" s="74">
        <v>1213953177</v>
      </c>
      <c r="P817" s="74">
        <v>1251018869</v>
      </c>
      <c r="Q817" s="74">
        <v>1213953177</v>
      </c>
      <c r="R817" s="74">
        <v>1251018869</v>
      </c>
      <c r="S817" s="74">
        <v>1213953177</v>
      </c>
    </row>
    <row r="818" spans="1:19" x14ac:dyDescent="0.35">
      <c r="A818" s="74" t="s">
        <v>824</v>
      </c>
      <c r="B818" s="74">
        <v>125</v>
      </c>
      <c r="C818" s="74" t="s">
        <v>1688</v>
      </c>
      <c r="D818" s="74">
        <v>125902</v>
      </c>
      <c r="E818" s="74" t="s">
        <v>2470</v>
      </c>
      <c r="F818" s="74">
        <v>76983048</v>
      </c>
      <c r="G818" s="74">
        <v>89429006</v>
      </c>
      <c r="H818" s="74">
        <v>89429006</v>
      </c>
      <c r="I818" s="74" t="s">
        <v>2830</v>
      </c>
      <c r="J818" s="74" t="s">
        <v>2836</v>
      </c>
      <c r="K818" s="74">
        <v>3510517</v>
      </c>
      <c r="L818" s="74">
        <v>0</v>
      </c>
      <c r="M818" s="74">
        <v>92939523</v>
      </c>
      <c r="N818" s="74">
        <v>92939523</v>
      </c>
      <c r="O818" s="74">
        <v>89429006</v>
      </c>
      <c r="P818" s="74">
        <v>92939523</v>
      </c>
      <c r="Q818" s="74">
        <v>89429006</v>
      </c>
      <c r="R818" s="74">
        <v>92939523</v>
      </c>
      <c r="S818" s="74">
        <v>89429006</v>
      </c>
    </row>
    <row r="819" spans="1:19" x14ac:dyDescent="0.35">
      <c r="A819" s="74" t="s">
        <v>825</v>
      </c>
      <c r="B819" s="74">
        <v>125</v>
      </c>
      <c r="C819" s="74" t="s">
        <v>1688</v>
      </c>
      <c r="D819" s="74">
        <v>125903</v>
      </c>
      <c r="E819" s="74" t="s">
        <v>2471</v>
      </c>
      <c r="F819" s="74">
        <v>289296521</v>
      </c>
      <c r="G819" s="74">
        <v>377600271</v>
      </c>
      <c r="H819" s="74">
        <v>377600271</v>
      </c>
      <c r="I819" s="74" t="s">
        <v>2830</v>
      </c>
      <c r="J819" s="74" t="s">
        <v>2836</v>
      </c>
      <c r="K819" s="74">
        <v>11095412</v>
      </c>
      <c r="L819" s="74">
        <v>0</v>
      </c>
      <c r="M819" s="74">
        <v>388695683</v>
      </c>
      <c r="N819" s="74">
        <v>388695683</v>
      </c>
      <c r="O819" s="74">
        <v>377600271</v>
      </c>
      <c r="P819" s="74">
        <v>388695683</v>
      </c>
      <c r="Q819" s="74">
        <v>377600271</v>
      </c>
      <c r="R819" s="74">
        <v>388695683</v>
      </c>
      <c r="S819" s="74">
        <v>377600271</v>
      </c>
    </row>
    <row r="820" spans="1:19" x14ac:dyDescent="0.35">
      <c r="A820" s="74" t="s">
        <v>826</v>
      </c>
      <c r="B820" s="74">
        <v>125</v>
      </c>
      <c r="C820" s="74" t="s">
        <v>1688</v>
      </c>
      <c r="D820" s="74">
        <v>125905</v>
      </c>
      <c r="E820" s="74" t="s">
        <v>2172</v>
      </c>
      <c r="F820" s="74">
        <v>118341277</v>
      </c>
      <c r="G820" s="74">
        <v>131215970</v>
      </c>
      <c r="H820" s="74">
        <v>131215970</v>
      </c>
      <c r="I820" s="74" t="s">
        <v>2830</v>
      </c>
      <c r="J820" s="74" t="s">
        <v>2836</v>
      </c>
      <c r="K820" s="74">
        <v>4796050</v>
      </c>
      <c r="L820" s="74">
        <v>0</v>
      </c>
      <c r="M820" s="74">
        <v>136012020</v>
      </c>
      <c r="N820" s="74">
        <v>136012020</v>
      </c>
      <c r="O820" s="74">
        <v>131215970</v>
      </c>
      <c r="P820" s="74">
        <v>136012020</v>
      </c>
      <c r="Q820" s="74">
        <v>131215970</v>
      </c>
      <c r="R820" s="74">
        <v>136012020</v>
      </c>
      <c r="S820" s="74">
        <v>131215970</v>
      </c>
    </row>
    <row r="821" spans="1:19" x14ac:dyDescent="0.35">
      <c r="A821" s="74" t="s">
        <v>827</v>
      </c>
      <c r="B821" s="74">
        <v>125</v>
      </c>
      <c r="C821" s="74" t="s">
        <v>1688</v>
      </c>
      <c r="D821" s="74">
        <v>125906</v>
      </c>
      <c r="E821" s="74" t="s">
        <v>2472</v>
      </c>
      <c r="F821" s="74">
        <v>55575464</v>
      </c>
      <c r="G821" s="74">
        <v>57592868</v>
      </c>
      <c r="H821" s="74">
        <v>55575464</v>
      </c>
      <c r="I821" s="74" t="s">
        <v>2829</v>
      </c>
      <c r="J821" s="74" t="s">
        <v>2833</v>
      </c>
      <c r="K821" s="74">
        <v>576271</v>
      </c>
      <c r="L821" s="74">
        <v>148218</v>
      </c>
      <c r="M821" s="74">
        <v>56151735</v>
      </c>
      <c r="N821" s="74">
        <v>56003517</v>
      </c>
      <c r="O821" s="74">
        <v>55427246</v>
      </c>
      <c r="P821" s="74">
        <v>56151735</v>
      </c>
      <c r="Q821" s="74">
        <v>55575464</v>
      </c>
      <c r="R821" s="74">
        <v>56003517</v>
      </c>
      <c r="S821" s="74">
        <v>55427246</v>
      </c>
    </row>
    <row r="822" spans="1:19" x14ac:dyDescent="0.35">
      <c r="A822" s="74" t="s">
        <v>828</v>
      </c>
      <c r="B822" s="74">
        <v>125</v>
      </c>
      <c r="C822" s="74" t="s">
        <v>1688</v>
      </c>
      <c r="D822" s="74">
        <v>178901</v>
      </c>
      <c r="E822" s="74" t="s">
        <v>2473</v>
      </c>
      <c r="F822" s="74">
        <v>53722282</v>
      </c>
      <c r="G822" s="74">
        <v>61405811</v>
      </c>
      <c r="H822" s="74">
        <v>61405811</v>
      </c>
      <c r="I822" s="74" t="s">
        <v>2830</v>
      </c>
      <c r="J822" s="74" t="s">
        <v>2836</v>
      </c>
      <c r="K822" s="74">
        <v>597688</v>
      </c>
      <c r="L822" s="74">
        <v>0</v>
      </c>
      <c r="M822" s="74">
        <v>62003499</v>
      </c>
      <c r="N822" s="74">
        <v>62003499</v>
      </c>
      <c r="O822" s="74">
        <v>61405811</v>
      </c>
      <c r="P822" s="74">
        <v>62003499</v>
      </c>
      <c r="Q822" s="74">
        <v>61405811</v>
      </c>
      <c r="R822" s="74">
        <v>62003499</v>
      </c>
      <c r="S822" s="74">
        <v>61405811</v>
      </c>
    </row>
    <row r="823" spans="1:19" x14ac:dyDescent="0.35">
      <c r="A823" s="74" t="s">
        <v>829</v>
      </c>
      <c r="B823" s="74">
        <v>126</v>
      </c>
      <c r="C823" s="74" t="s">
        <v>1689</v>
      </c>
      <c r="D823" s="74">
        <v>111901</v>
      </c>
      <c r="E823" s="74" t="s">
        <v>2411</v>
      </c>
      <c r="F823" s="74">
        <v>77868720</v>
      </c>
      <c r="G823" s="74">
        <v>77868720</v>
      </c>
      <c r="H823" s="74">
        <v>77868720</v>
      </c>
      <c r="I823" s="74" t="s">
        <v>2829</v>
      </c>
      <c r="J823" s="74" t="s">
        <v>2832</v>
      </c>
      <c r="K823" s="74">
        <v>1081000</v>
      </c>
      <c r="L823" s="74">
        <v>0</v>
      </c>
      <c r="M823" s="74">
        <v>78949720</v>
      </c>
      <c r="N823" s="74">
        <v>78949720</v>
      </c>
      <c r="O823" s="74">
        <v>77868720</v>
      </c>
      <c r="P823" s="74">
        <v>78949720</v>
      </c>
      <c r="Q823" s="74">
        <v>77868720</v>
      </c>
      <c r="R823" s="74">
        <v>78949720</v>
      </c>
      <c r="S823" s="74">
        <v>77868720</v>
      </c>
    </row>
    <row r="824" spans="1:19" x14ac:dyDescent="0.35">
      <c r="A824" s="74" t="s">
        <v>830</v>
      </c>
      <c r="B824" s="74">
        <v>126</v>
      </c>
      <c r="C824" s="74" t="s">
        <v>1689</v>
      </c>
      <c r="D824" s="74">
        <v>126901</v>
      </c>
      <c r="E824" s="74" t="s">
        <v>2474</v>
      </c>
      <c r="F824" s="74">
        <v>1277891864</v>
      </c>
      <c r="G824" s="74">
        <v>1277891864</v>
      </c>
      <c r="H824" s="74">
        <v>1277891864</v>
      </c>
      <c r="I824" s="74" t="s">
        <v>2829</v>
      </c>
      <c r="J824" s="74" t="s">
        <v>2832</v>
      </c>
      <c r="K824" s="74">
        <v>31329043</v>
      </c>
      <c r="L824" s="74">
        <v>0</v>
      </c>
      <c r="M824" s="74">
        <v>1309220907</v>
      </c>
      <c r="N824" s="74">
        <v>1309220907</v>
      </c>
      <c r="O824" s="74">
        <v>1277891864</v>
      </c>
      <c r="P824" s="74">
        <v>1309220907</v>
      </c>
      <c r="Q824" s="74">
        <v>1277891864</v>
      </c>
      <c r="R824" s="74">
        <v>1309220907</v>
      </c>
      <c r="S824" s="74">
        <v>1277891864</v>
      </c>
    </row>
    <row r="825" spans="1:19" x14ac:dyDescent="0.35">
      <c r="A825" s="74" t="s">
        <v>831</v>
      </c>
      <c r="B825" s="74">
        <v>126</v>
      </c>
      <c r="C825" s="74" t="s">
        <v>1689</v>
      </c>
      <c r="D825" s="74">
        <v>126902</v>
      </c>
      <c r="E825" s="74" t="s">
        <v>2475</v>
      </c>
      <c r="F825" s="74">
        <v>2481754380</v>
      </c>
      <c r="G825" s="74">
        <v>2481754380</v>
      </c>
      <c r="H825" s="74">
        <v>2481754380</v>
      </c>
      <c r="I825" s="74" t="s">
        <v>2829</v>
      </c>
      <c r="J825" s="74" t="s">
        <v>2832</v>
      </c>
      <c r="K825" s="74">
        <v>90528412</v>
      </c>
      <c r="L825" s="74">
        <v>0</v>
      </c>
      <c r="M825" s="74">
        <v>2572282792</v>
      </c>
      <c r="N825" s="74">
        <v>2572282792</v>
      </c>
      <c r="O825" s="74">
        <v>2481754380</v>
      </c>
      <c r="P825" s="74">
        <v>2572282792</v>
      </c>
      <c r="Q825" s="74">
        <v>2481754380</v>
      </c>
      <c r="R825" s="74">
        <v>2572282792</v>
      </c>
      <c r="S825" s="74">
        <v>2481754380</v>
      </c>
    </row>
    <row r="826" spans="1:19" x14ac:dyDescent="0.35">
      <c r="A826" s="74" t="s">
        <v>832</v>
      </c>
      <c r="B826" s="74">
        <v>126</v>
      </c>
      <c r="C826" s="74" t="s">
        <v>1689</v>
      </c>
      <c r="D826" s="74">
        <v>126903</v>
      </c>
      <c r="E826" s="74" t="s">
        <v>2476</v>
      </c>
      <c r="F826" s="74">
        <v>2389950850</v>
      </c>
      <c r="G826" s="74">
        <v>2389950850</v>
      </c>
      <c r="H826" s="74">
        <v>2389950850</v>
      </c>
      <c r="I826" s="74" t="s">
        <v>2829</v>
      </c>
      <c r="J826" s="74" t="s">
        <v>2832</v>
      </c>
      <c r="K826" s="74">
        <v>69215814</v>
      </c>
      <c r="L826" s="74">
        <v>0</v>
      </c>
      <c r="M826" s="74">
        <v>2459166664</v>
      </c>
      <c r="N826" s="74">
        <v>2459166664</v>
      </c>
      <c r="O826" s="74">
        <v>2389950850</v>
      </c>
      <c r="P826" s="74">
        <v>2459166664</v>
      </c>
      <c r="Q826" s="74">
        <v>2389950850</v>
      </c>
      <c r="R826" s="74">
        <v>2459166664</v>
      </c>
      <c r="S826" s="74">
        <v>2389950850</v>
      </c>
    </row>
    <row r="827" spans="1:19" x14ac:dyDescent="0.35">
      <c r="A827" s="74" t="s">
        <v>833</v>
      </c>
      <c r="B827" s="74">
        <v>126</v>
      </c>
      <c r="C827" s="74" t="s">
        <v>1689</v>
      </c>
      <c r="D827" s="74">
        <v>126904</v>
      </c>
      <c r="E827" s="74" t="s">
        <v>2400</v>
      </c>
      <c r="F827" s="74">
        <v>266020457</v>
      </c>
      <c r="G827" s="74">
        <v>266020457</v>
      </c>
      <c r="H827" s="74">
        <v>266020457</v>
      </c>
      <c r="I827" s="74" t="s">
        <v>2829</v>
      </c>
      <c r="J827" s="74" t="s">
        <v>2832</v>
      </c>
      <c r="K827" s="74">
        <v>10885108</v>
      </c>
      <c r="L827" s="74">
        <v>0</v>
      </c>
      <c r="M827" s="74">
        <v>276905565</v>
      </c>
      <c r="N827" s="74">
        <v>276905565</v>
      </c>
      <c r="O827" s="74">
        <v>266020457</v>
      </c>
      <c r="P827" s="74">
        <v>276905565</v>
      </c>
      <c r="Q827" s="74">
        <v>266020457</v>
      </c>
      <c r="R827" s="74">
        <v>276905565</v>
      </c>
      <c r="S827" s="74">
        <v>266020457</v>
      </c>
    </row>
    <row r="828" spans="1:19" x14ac:dyDescent="0.35">
      <c r="A828" s="74" t="s">
        <v>834</v>
      </c>
      <c r="B828" s="74">
        <v>126</v>
      </c>
      <c r="C828" s="74" t="s">
        <v>1689</v>
      </c>
      <c r="D828" s="74">
        <v>126905</v>
      </c>
      <c r="E828" s="74" t="s">
        <v>2477</v>
      </c>
      <c r="F828" s="74">
        <v>1301582390</v>
      </c>
      <c r="G828" s="74">
        <v>1301582390</v>
      </c>
      <c r="H828" s="74">
        <v>1301582390</v>
      </c>
      <c r="I828" s="74" t="s">
        <v>2829</v>
      </c>
      <c r="J828" s="74" t="s">
        <v>2832</v>
      </c>
      <c r="K828" s="74">
        <v>52534221</v>
      </c>
      <c r="L828" s="74">
        <v>0</v>
      </c>
      <c r="M828" s="74">
        <v>1354116611</v>
      </c>
      <c r="N828" s="74">
        <v>1354116611</v>
      </c>
      <c r="O828" s="74">
        <v>1301582390</v>
      </c>
      <c r="P828" s="74">
        <v>1354116611</v>
      </c>
      <c r="Q828" s="74">
        <v>1301582390</v>
      </c>
      <c r="R828" s="74">
        <v>1354116611</v>
      </c>
      <c r="S828" s="74">
        <v>1301582390</v>
      </c>
    </row>
    <row r="829" spans="1:19" x14ac:dyDescent="0.35">
      <c r="A829" s="74" t="s">
        <v>835</v>
      </c>
      <c r="B829" s="74">
        <v>126</v>
      </c>
      <c r="C829" s="74" t="s">
        <v>1689</v>
      </c>
      <c r="D829" s="74">
        <v>126906</v>
      </c>
      <c r="E829" s="74" t="s">
        <v>2478</v>
      </c>
      <c r="F829" s="74">
        <v>147357146</v>
      </c>
      <c r="G829" s="74">
        <v>147357146</v>
      </c>
      <c r="H829" s="74">
        <v>147357146</v>
      </c>
      <c r="I829" s="74" t="s">
        <v>2829</v>
      </c>
      <c r="J829" s="74" t="s">
        <v>2832</v>
      </c>
      <c r="K829" s="74">
        <v>5878418</v>
      </c>
      <c r="L829" s="74">
        <v>0</v>
      </c>
      <c r="M829" s="74">
        <v>153235564</v>
      </c>
      <c r="N829" s="74">
        <v>153235564</v>
      </c>
      <c r="O829" s="74">
        <v>147357146</v>
      </c>
      <c r="P829" s="74">
        <v>153235564</v>
      </c>
      <c r="Q829" s="74">
        <v>147357146</v>
      </c>
      <c r="R829" s="74">
        <v>153235564</v>
      </c>
      <c r="S829" s="74">
        <v>147357146</v>
      </c>
    </row>
    <row r="830" spans="1:19" x14ac:dyDescent="0.35">
      <c r="A830" s="74" t="s">
        <v>836</v>
      </c>
      <c r="B830" s="74">
        <v>126</v>
      </c>
      <c r="C830" s="74" t="s">
        <v>1689</v>
      </c>
      <c r="D830" s="74">
        <v>126907</v>
      </c>
      <c r="E830" s="74" t="s">
        <v>2401</v>
      </c>
      <c r="F830" s="74">
        <v>257189848</v>
      </c>
      <c r="G830" s="74">
        <v>257189848</v>
      </c>
      <c r="H830" s="74">
        <v>257189848</v>
      </c>
      <c r="I830" s="74" t="s">
        <v>2829</v>
      </c>
      <c r="J830" s="74" t="s">
        <v>2832</v>
      </c>
      <c r="K830" s="74">
        <v>9377104</v>
      </c>
      <c r="L830" s="74">
        <v>0</v>
      </c>
      <c r="M830" s="74">
        <v>266566952</v>
      </c>
      <c r="N830" s="74">
        <v>266566952</v>
      </c>
      <c r="O830" s="74">
        <v>257189848</v>
      </c>
      <c r="P830" s="74">
        <v>266566952</v>
      </c>
      <c r="Q830" s="74">
        <v>257189848</v>
      </c>
      <c r="R830" s="74">
        <v>266566952</v>
      </c>
      <c r="S830" s="74">
        <v>257189848</v>
      </c>
    </row>
    <row r="831" spans="1:19" x14ac:dyDescent="0.35">
      <c r="A831" s="74" t="s">
        <v>837</v>
      </c>
      <c r="B831" s="74">
        <v>126</v>
      </c>
      <c r="C831" s="74" t="s">
        <v>1689</v>
      </c>
      <c r="D831" s="74">
        <v>126908</v>
      </c>
      <c r="E831" s="74" t="s">
        <v>2479</v>
      </c>
      <c r="F831" s="74">
        <v>257881610</v>
      </c>
      <c r="G831" s="74">
        <v>257881610</v>
      </c>
      <c r="H831" s="74">
        <v>257881610</v>
      </c>
      <c r="I831" s="74" t="s">
        <v>2829</v>
      </c>
      <c r="J831" s="74" t="s">
        <v>2832</v>
      </c>
      <c r="K831" s="74">
        <v>12774100</v>
      </c>
      <c r="L831" s="74">
        <v>0</v>
      </c>
      <c r="M831" s="74">
        <v>270655710</v>
      </c>
      <c r="N831" s="74">
        <v>270655710</v>
      </c>
      <c r="O831" s="74">
        <v>257881610</v>
      </c>
      <c r="P831" s="74">
        <v>270655710</v>
      </c>
      <c r="Q831" s="74">
        <v>257881610</v>
      </c>
      <c r="R831" s="74">
        <v>270655710</v>
      </c>
      <c r="S831" s="74">
        <v>257881610</v>
      </c>
    </row>
    <row r="832" spans="1:19" x14ac:dyDescent="0.35">
      <c r="A832" s="74" t="s">
        <v>838</v>
      </c>
      <c r="B832" s="74">
        <v>126</v>
      </c>
      <c r="C832" s="74" t="s">
        <v>1689</v>
      </c>
      <c r="D832" s="74">
        <v>126911</v>
      </c>
      <c r="E832" s="74" t="s">
        <v>2413</v>
      </c>
      <c r="F832" s="74">
        <v>647594406</v>
      </c>
      <c r="G832" s="74">
        <v>647594406</v>
      </c>
      <c r="H832" s="74">
        <v>647594406</v>
      </c>
      <c r="I832" s="74" t="s">
        <v>2829</v>
      </c>
      <c r="J832" s="74" t="s">
        <v>2832</v>
      </c>
      <c r="K832" s="74">
        <v>10028888</v>
      </c>
      <c r="L832" s="74">
        <v>0</v>
      </c>
      <c r="M832" s="74">
        <v>657623294</v>
      </c>
      <c r="N832" s="74">
        <v>657623294</v>
      </c>
      <c r="O832" s="74">
        <v>647594406</v>
      </c>
      <c r="P832" s="74">
        <v>657623294</v>
      </c>
      <c r="Q832" s="74">
        <v>647594406</v>
      </c>
      <c r="R832" s="74">
        <v>657623294</v>
      </c>
      <c r="S832" s="74">
        <v>647594406</v>
      </c>
    </row>
    <row r="833" spans="1:19" x14ac:dyDescent="0.35">
      <c r="A833" s="74" t="s">
        <v>839</v>
      </c>
      <c r="B833" s="74">
        <v>126</v>
      </c>
      <c r="C833" s="74" t="s">
        <v>1689</v>
      </c>
      <c r="D833" s="74">
        <v>220908</v>
      </c>
      <c r="E833" s="74" t="s">
        <v>2480</v>
      </c>
      <c r="F833" s="74">
        <v>527491038</v>
      </c>
      <c r="G833" s="74">
        <v>527491038</v>
      </c>
      <c r="H833" s="74">
        <v>527491038</v>
      </c>
      <c r="I833" s="74" t="s">
        <v>2829</v>
      </c>
      <c r="J833" s="74" t="s">
        <v>2832</v>
      </c>
      <c r="K833" s="74">
        <v>11007672</v>
      </c>
      <c r="L833" s="74">
        <v>0</v>
      </c>
      <c r="M833" s="74">
        <v>538498710</v>
      </c>
      <c r="N833" s="74">
        <v>538498710</v>
      </c>
      <c r="O833" s="74">
        <v>527491038</v>
      </c>
      <c r="P833" s="74">
        <v>538498710</v>
      </c>
      <c r="Q833" s="74">
        <v>527491038</v>
      </c>
      <c r="R833" s="74">
        <v>538498710</v>
      </c>
      <c r="S833" s="74">
        <v>527491038</v>
      </c>
    </row>
    <row r="834" spans="1:19" x14ac:dyDescent="0.35">
      <c r="A834" s="74" t="s">
        <v>840</v>
      </c>
      <c r="B834" s="74">
        <v>126</v>
      </c>
      <c r="C834" s="74" t="s">
        <v>1689</v>
      </c>
      <c r="D834" s="74">
        <v>220912</v>
      </c>
      <c r="E834" s="74" t="s">
        <v>2481</v>
      </c>
      <c r="F834" s="74">
        <v>47616868</v>
      </c>
      <c r="G834" s="74">
        <v>47616868</v>
      </c>
      <c r="H834" s="74">
        <v>47616868</v>
      </c>
      <c r="I834" s="74" t="s">
        <v>2829</v>
      </c>
      <c r="J834" s="74" t="s">
        <v>2832</v>
      </c>
      <c r="K834" s="74">
        <v>2613785</v>
      </c>
      <c r="L834" s="74">
        <v>2197299</v>
      </c>
      <c r="M834" s="74">
        <v>50230653</v>
      </c>
      <c r="N834" s="74">
        <v>48033354</v>
      </c>
      <c r="O834" s="74">
        <v>45419569</v>
      </c>
      <c r="P834" s="74">
        <v>50230653</v>
      </c>
      <c r="Q834" s="74">
        <v>47616868</v>
      </c>
      <c r="R834" s="74">
        <v>48033354</v>
      </c>
      <c r="S834" s="74">
        <v>45419569</v>
      </c>
    </row>
    <row r="835" spans="1:19" x14ac:dyDescent="0.35">
      <c r="A835" s="74" t="s">
        <v>841</v>
      </c>
      <c r="B835" s="74">
        <v>127</v>
      </c>
      <c r="C835" s="74" t="s">
        <v>1690</v>
      </c>
      <c r="D835" s="74">
        <v>30902</v>
      </c>
      <c r="E835" s="74" t="s">
        <v>1985</v>
      </c>
      <c r="F835" s="74">
        <v>15902066</v>
      </c>
      <c r="G835" s="74">
        <v>15902066</v>
      </c>
      <c r="H835" s="74">
        <v>15902066</v>
      </c>
      <c r="I835" s="74" t="s">
        <v>2829</v>
      </c>
      <c r="J835" s="74" t="s">
        <v>2833</v>
      </c>
      <c r="K835" s="74">
        <v>997410</v>
      </c>
      <c r="L835" s="74">
        <v>0</v>
      </c>
      <c r="M835" s="74">
        <v>16899476</v>
      </c>
      <c r="N835" s="74">
        <v>16899476</v>
      </c>
      <c r="O835" s="74">
        <v>15902066</v>
      </c>
      <c r="P835" s="74">
        <v>16899476</v>
      </c>
      <c r="Q835" s="74">
        <v>15902066</v>
      </c>
      <c r="R835" s="74">
        <v>16899476</v>
      </c>
      <c r="S835" s="74">
        <v>15902066</v>
      </c>
    </row>
    <row r="836" spans="1:19" x14ac:dyDescent="0.35">
      <c r="A836" s="74" t="s">
        <v>842</v>
      </c>
      <c r="B836" s="74">
        <v>127</v>
      </c>
      <c r="C836" s="74" t="s">
        <v>1690</v>
      </c>
      <c r="D836" s="74">
        <v>76903</v>
      </c>
      <c r="E836" s="74" t="s">
        <v>2228</v>
      </c>
      <c r="F836" s="74">
        <v>2241144</v>
      </c>
      <c r="G836" s="74">
        <v>2241144</v>
      </c>
      <c r="H836" s="74">
        <v>2241144</v>
      </c>
      <c r="I836" s="74" t="s">
        <v>2829</v>
      </c>
      <c r="J836" s="74" t="s">
        <v>2833</v>
      </c>
      <c r="K836" s="74">
        <v>30000</v>
      </c>
      <c r="L836" s="74">
        <v>0</v>
      </c>
      <c r="M836" s="74">
        <v>2271144</v>
      </c>
      <c r="N836" s="74">
        <v>2271144</v>
      </c>
      <c r="O836" s="74">
        <v>2241144</v>
      </c>
      <c r="P836" s="74">
        <v>2271144</v>
      </c>
      <c r="Q836" s="74">
        <v>2241144</v>
      </c>
      <c r="R836" s="74">
        <v>2271144</v>
      </c>
      <c r="S836" s="74">
        <v>2241144</v>
      </c>
    </row>
    <row r="837" spans="1:19" x14ac:dyDescent="0.35">
      <c r="A837" s="74" t="s">
        <v>843</v>
      </c>
      <c r="B837" s="74">
        <v>127</v>
      </c>
      <c r="C837" s="74" t="s">
        <v>1690</v>
      </c>
      <c r="D837" s="74">
        <v>104907</v>
      </c>
      <c r="E837" s="74" t="s">
        <v>2359</v>
      </c>
      <c r="F837" s="74">
        <v>3621803</v>
      </c>
      <c r="G837" s="74">
        <v>3621803</v>
      </c>
      <c r="H837" s="74">
        <v>3621803</v>
      </c>
      <c r="I837" s="74" t="s">
        <v>2829</v>
      </c>
      <c r="J837" s="74" t="s">
        <v>2833</v>
      </c>
      <c r="K837" s="74">
        <v>40000</v>
      </c>
      <c r="L837" s="74">
        <v>0</v>
      </c>
      <c r="M837" s="74">
        <v>3661803</v>
      </c>
      <c r="N837" s="74">
        <v>3661803</v>
      </c>
      <c r="O837" s="74">
        <v>3621803</v>
      </c>
      <c r="P837" s="74">
        <v>3661803</v>
      </c>
      <c r="Q837" s="74">
        <v>3621803</v>
      </c>
      <c r="R837" s="74">
        <v>3661803</v>
      </c>
      <c r="S837" s="74">
        <v>3621803</v>
      </c>
    </row>
    <row r="838" spans="1:19" x14ac:dyDescent="0.35">
      <c r="A838" s="74" t="s">
        <v>844</v>
      </c>
      <c r="B838" s="74">
        <v>127</v>
      </c>
      <c r="C838" s="74" t="s">
        <v>1690</v>
      </c>
      <c r="D838" s="74">
        <v>127901</v>
      </c>
      <c r="E838" s="74" t="s">
        <v>2482</v>
      </c>
      <c r="F838" s="74">
        <v>124822947</v>
      </c>
      <c r="G838" s="74">
        <v>129016231</v>
      </c>
      <c r="H838" s="74">
        <v>124822947</v>
      </c>
      <c r="I838" s="74" t="s">
        <v>2829</v>
      </c>
      <c r="J838" s="74" t="s">
        <v>2833</v>
      </c>
      <c r="K838" s="74">
        <v>7864150</v>
      </c>
      <c r="L838" s="74">
        <v>0</v>
      </c>
      <c r="M838" s="74">
        <v>132687097</v>
      </c>
      <c r="N838" s="74">
        <v>132687097</v>
      </c>
      <c r="O838" s="74">
        <v>124822947</v>
      </c>
      <c r="P838" s="74">
        <v>132687097</v>
      </c>
      <c r="Q838" s="74">
        <v>124822947</v>
      </c>
      <c r="R838" s="74">
        <v>132687097</v>
      </c>
      <c r="S838" s="74">
        <v>124822947</v>
      </c>
    </row>
    <row r="839" spans="1:19" x14ac:dyDescent="0.35">
      <c r="A839" s="74" t="s">
        <v>845</v>
      </c>
      <c r="B839" s="74">
        <v>127</v>
      </c>
      <c r="C839" s="74" t="s">
        <v>1690</v>
      </c>
      <c r="D839" s="74">
        <v>127903</v>
      </c>
      <c r="E839" s="74" t="s">
        <v>2230</v>
      </c>
      <c r="F839" s="74">
        <v>87147171</v>
      </c>
      <c r="G839" s="74">
        <v>88911112</v>
      </c>
      <c r="H839" s="74">
        <v>87147171</v>
      </c>
      <c r="I839" s="74" t="s">
        <v>2829</v>
      </c>
      <c r="J839" s="74" t="s">
        <v>2833</v>
      </c>
      <c r="K839" s="74">
        <v>4205280</v>
      </c>
      <c r="L839" s="74">
        <v>0</v>
      </c>
      <c r="M839" s="74">
        <v>91352451</v>
      </c>
      <c r="N839" s="74">
        <v>91352451</v>
      </c>
      <c r="O839" s="74">
        <v>87147171</v>
      </c>
      <c r="P839" s="74">
        <v>91352451</v>
      </c>
      <c r="Q839" s="74">
        <v>87147171</v>
      </c>
      <c r="R839" s="74">
        <v>91352451</v>
      </c>
      <c r="S839" s="74">
        <v>87147171</v>
      </c>
    </row>
    <row r="840" spans="1:19" x14ac:dyDescent="0.35">
      <c r="A840" s="74" t="s">
        <v>846</v>
      </c>
      <c r="B840" s="74">
        <v>127</v>
      </c>
      <c r="C840" s="74" t="s">
        <v>1690</v>
      </c>
      <c r="D840" s="74">
        <v>127904</v>
      </c>
      <c r="E840" s="74" t="s">
        <v>2483</v>
      </c>
      <c r="F840" s="74">
        <v>139257596</v>
      </c>
      <c r="G840" s="74">
        <v>144577129</v>
      </c>
      <c r="H840" s="74">
        <v>139257596</v>
      </c>
      <c r="I840" s="74" t="s">
        <v>2829</v>
      </c>
      <c r="J840" s="74" t="s">
        <v>2833</v>
      </c>
      <c r="K840" s="74">
        <v>8125800</v>
      </c>
      <c r="L840" s="74">
        <v>0</v>
      </c>
      <c r="M840" s="74">
        <v>147383396</v>
      </c>
      <c r="N840" s="74">
        <v>147383396</v>
      </c>
      <c r="O840" s="74">
        <v>139257596</v>
      </c>
      <c r="P840" s="74">
        <v>147383396</v>
      </c>
      <c r="Q840" s="74">
        <v>139257596</v>
      </c>
      <c r="R840" s="74">
        <v>147383396</v>
      </c>
      <c r="S840" s="74">
        <v>139257596</v>
      </c>
    </row>
    <row r="841" spans="1:19" x14ac:dyDescent="0.35">
      <c r="A841" s="74" t="s">
        <v>847</v>
      </c>
      <c r="B841" s="74">
        <v>127</v>
      </c>
      <c r="C841" s="74" t="s">
        <v>1690</v>
      </c>
      <c r="D841" s="74">
        <v>127905</v>
      </c>
      <c r="E841" s="74" t="s">
        <v>2484</v>
      </c>
      <c r="F841" s="74">
        <v>56264251</v>
      </c>
      <c r="G841" s="74">
        <v>55002703</v>
      </c>
      <c r="H841" s="74">
        <v>56264251</v>
      </c>
      <c r="I841" s="74" t="s">
        <v>2829</v>
      </c>
      <c r="J841" s="74" t="s">
        <v>2833</v>
      </c>
      <c r="K841" s="74">
        <v>1523690</v>
      </c>
      <c r="L841" s="74">
        <v>0</v>
      </c>
      <c r="M841" s="74">
        <v>57787941</v>
      </c>
      <c r="N841" s="74">
        <v>57787941</v>
      </c>
      <c r="O841" s="74">
        <v>56264251</v>
      </c>
      <c r="P841" s="74">
        <v>57787941</v>
      </c>
      <c r="Q841" s="74">
        <v>56264251</v>
      </c>
      <c r="R841" s="74">
        <v>57787941</v>
      </c>
      <c r="S841" s="74">
        <v>56264251</v>
      </c>
    </row>
    <row r="842" spans="1:19" x14ac:dyDescent="0.35">
      <c r="A842" s="74" t="s">
        <v>848</v>
      </c>
      <c r="B842" s="74">
        <v>127</v>
      </c>
      <c r="C842" s="74" t="s">
        <v>1690</v>
      </c>
      <c r="D842" s="74">
        <v>127906</v>
      </c>
      <c r="E842" s="74" t="s">
        <v>2360</v>
      </c>
      <c r="F842" s="74">
        <v>87049896</v>
      </c>
      <c r="G842" s="74">
        <v>90921700</v>
      </c>
      <c r="H842" s="74">
        <v>87049896</v>
      </c>
      <c r="I842" s="74" t="s">
        <v>2829</v>
      </c>
      <c r="J842" s="74" t="s">
        <v>2833</v>
      </c>
      <c r="K842" s="74">
        <v>6316420</v>
      </c>
      <c r="L842" s="74">
        <v>0</v>
      </c>
      <c r="M842" s="74">
        <v>93366316</v>
      </c>
      <c r="N842" s="74">
        <v>93366316</v>
      </c>
      <c r="O842" s="74">
        <v>87049896</v>
      </c>
      <c r="P842" s="74">
        <v>93366316</v>
      </c>
      <c r="Q842" s="74">
        <v>87049896</v>
      </c>
      <c r="R842" s="74">
        <v>93366316</v>
      </c>
      <c r="S842" s="74">
        <v>87049896</v>
      </c>
    </row>
    <row r="843" spans="1:19" x14ac:dyDescent="0.35">
      <c r="A843" s="74" t="s">
        <v>849</v>
      </c>
      <c r="B843" s="74">
        <v>127</v>
      </c>
      <c r="C843" s="74" t="s">
        <v>1690</v>
      </c>
      <c r="D843" s="74">
        <v>221901</v>
      </c>
      <c r="E843" s="74" t="s">
        <v>2485</v>
      </c>
      <c r="F843" s="74">
        <v>69746113</v>
      </c>
      <c r="G843" s="74">
        <v>69746113</v>
      </c>
      <c r="H843" s="74">
        <v>69746113</v>
      </c>
      <c r="I843" s="74" t="s">
        <v>2829</v>
      </c>
      <c r="J843" s="74" t="s">
        <v>2833</v>
      </c>
      <c r="K843" s="74">
        <v>2777680</v>
      </c>
      <c r="L843" s="74">
        <v>826025</v>
      </c>
      <c r="M843" s="74">
        <v>72523793</v>
      </c>
      <c r="N843" s="74">
        <v>71697768</v>
      </c>
      <c r="O843" s="74">
        <v>68920088</v>
      </c>
      <c r="P843" s="74">
        <v>72523793</v>
      </c>
      <c r="Q843" s="74">
        <v>69746113</v>
      </c>
      <c r="R843" s="74">
        <v>71697768</v>
      </c>
      <c r="S843" s="74">
        <v>68920088</v>
      </c>
    </row>
    <row r="844" spans="1:19" x14ac:dyDescent="0.35">
      <c r="A844" s="74" t="s">
        <v>850</v>
      </c>
      <c r="B844" s="74">
        <v>127</v>
      </c>
      <c r="C844" s="74" t="s">
        <v>1690</v>
      </c>
      <c r="D844" s="74">
        <v>221904</v>
      </c>
      <c r="E844" s="74" t="s">
        <v>2486</v>
      </c>
      <c r="F844" s="74">
        <v>39646681</v>
      </c>
      <c r="G844" s="74">
        <v>37829726</v>
      </c>
      <c r="H844" s="74">
        <v>39646681</v>
      </c>
      <c r="I844" s="74" t="s">
        <v>2829</v>
      </c>
      <c r="J844" s="74" t="s">
        <v>2833</v>
      </c>
      <c r="K844" s="74">
        <v>1737380</v>
      </c>
      <c r="L844" s="74">
        <v>0</v>
      </c>
      <c r="M844" s="74">
        <v>41384061</v>
      </c>
      <c r="N844" s="74">
        <v>41384061</v>
      </c>
      <c r="O844" s="74">
        <v>39646681</v>
      </c>
      <c r="P844" s="74">
        <v>41384061</v>
      </c>
      <c r="Q844" s="74">
        <v>39646681</v>
      </c>
      <c r="R844" s="74">
        <v>41384061</v>
      </c>
      <c r="S844" s="74">
        <v>39646681</v>
      </c>
    </row>
    <row r="845" spans="1:19" x14ac:dyDescent="0.35">
      <c r="A845" s="74" t="s">
        <v>851</v>
      </c>
      <c r="B845" s="74">
        <v>127</v>
      </c>
      <c r="C845" s="74" t="s">
        <v>1690</v>
      </c>
      <c r="D845" s="74">
        <v>221905</v>
      </c>
      <c r="E845" s="74" t="s">
        <v>2234</v>
      </c>
      <c r="F845" s="74">
        <v>6230260</v>
      </c>
      <c r="G845" s="74">
        <v>6230260</v>
      </c>
      <c r="H845" s="74">
        <v>6230260</v>
      </c>
      <c r="I845" s="74" t="s">
        <v>2829</v>
      </c>
      <c r="J845" s="74" t="s">
        <v>2833</v>
      </c>
      <c r="K845" s="74">
        <v>100170</v>
      </c>
      <c r="L845" s="74">
        <v>0</v>
      </c>
      <c r="M845" s="74">
        <v>6330430</v>
      </c>
      <c r="N845" s="74">
        <v>6330430</v>
      </c>
      <c r="O845" s="74">
        <v>6230260</v>
      </c>
      <c r="P845" s="74">
        <v>6330430</v>
      </c>
      <c r="Q845" s="74">
        <v>6230260</v>
      </c>
      <c r="R845" s="74">
        <v>6330430</v>
      </c>
      <c r="S845" s="74">
        <v>6230260</v>
      </c>
    </row>
    <row r="846" spans="1:19" x14ac:dyDescent="0.35">
      <c r="A846" s="74" t="s">
        <v>852</v>
      </c>
      <c r="B846" s="74">
        <v>128</v>
      </c>
      <c r="C846" s="74" t="s">
        <v>1691</v>
      </c>
      <c r="D846" s="74">
        <v>13902</v>
      </c>
      <c r="E846" s="74" t="s">
        <v>1877</v>
      </c>
      <c r="F846" s="74">
        <v>139722896</v>
      </c>
      <c r="G846" s="74">
        <v>137844636</v>
      </c>
      <c r="H846" s="74">
        <v>139722896</v>
      </c>
      <c r="I846" s="74" t="s">
        <v>2829</v>
      </c>
      <c r="J846" s="74" t="s">
        <v>2833</v>
      </c>
      <c r="K846" s="74">
        <v>240997</v>
      </c>
      <c r="L846" s="74">
        <v>289525</v>
      </c>
      <c r="M846" s="74">
        <v>139963893</v>
      </c>
      <c r="N846" s="74">
        <v>139674368</v>
      </c>
      <c r="O846" s="74">
        <v>139433371</v>
      </c>
      <c r="P846" s="74">
        <v>139963893</v>
      </c>
      <c r="Q846" s="74">
        <v>139722896</v>
      </c>
      <c r="R846" s="74">
        <v>139674368</v>
      </c>
      <c r="S846" s="74">
        <v>139433371</v>
      </c>
    </row>
    <row r="847" spans="1:19" x14ac:dyDescent="0.35">
      <c r="A847" s="74" t="s">
        <v>853</v>
      </c>
      <c r="B847" s="74">
        <v>128</v>
      </c>
      <c r="C847" s="74" t="s">
        <v>1691</v>
      </c>
      <c r="D847" s="74">
        <v>13903</v>
      </c>
      <c r="E847" s="74" t="s">
        <v>1878</v>
      </c>
      <c r="F847" s="74">
        <v>69507033</v>
      </c>
      <c r="G847" s="74">
        <v>69424589</v>
      </c>
      <c r="H847" s="74">
        <v>69507033</v>
      </c>
      <c r="I847" s="74" t="s">
        <v>2829</v>
      </c>
      <c r="J847" s="74" t="s">
        <v>2833</v>
      </c>
      <c r="K847" s="74">
        <v>447945</v>
      </c>
      <c r="L847" s="74">
        <v>0</v>
      </c>
      <c r="M847" s="74">
        <v>69954978</v>
      </c>
      <c r="N847" s="74">
        <v>69954978</v>
      </c>
      <c r="O847" s="74">
        <v>69507033</v>
      </c>
      <c r="P847" s="74">
        <v>145801028</v>
      </c>
      <c r="Q847" s="74">
        <v>145353083</v>
      </c>
      <c r="R847" s="74">
        <v>145801028</v>
      </c>
      <c r="S847" s="74">
        <v>145353083</v>
      </c>
    </row>
    <row r="848" spans="1:19" x14ac:dyDescent="0.35">
      <c r="A848" s="74" t="s">
        <v>854</v>
      </c>
      <c r="B848" s="74">
        <v>128</v>
      </c>
      <c r="C848" s="74" t="s">
        <v>1691</v>
      </c>
      <c r="D848" s="74">
        <v>62902</v>
      </c>
      <c r="E848" s="74" t="s">
        <v>2160</v>
      </c>
      <c r="F848" s="74">
        <v>1462982</v>
      </c>
      <c r="G848" s="74">
        <v>1462982</v>
      </c>
      <c r="H848" s="74">
        <v>1462982</v>
      </c>
      <c r="I848" s="74" t="s">
        <v>2829</v>
      </c>
      <c r="J848" s="74" t="s">
        <v>2833</v>
      </c>
      <c r="K848" s="74">
        <v>10000</v>
      </c>
      <c r="L848" s="74">
        <v>0</v>
      </c>
      <c r="M848" s="74">
        <v>1472982</v>
      </c>
      <c r="N848" s="74">
        <v>1472982</v>
      </c>
      <c r="O848" s="74">
        <v>1462982</v>
      </c>
      <c r="P848" s="74">
        <v>1472982</v>
      </c>
      <c r="Q848" s="74">
        <v>1462982</v>
      </c>
      <c r="R848" s="74">
        <v>1472982</v>
      </c>
      <c r="S848" s="74">
        <v>1462982</v>
      </c>
    </row>
    <row r="849" spans="1:19" x14ac:dyDescent="0.35">
      <c r="A849" s="74" t="s">
        <v>855</v>
      </c>
      <c r="B849" s="74">
        <v>128</v>
      </c>
      <c r="C849" s="74" t="s">
        <v>1691</v>
      </c>
      <c r="D849" s="74">
        <v>89903</v>
      </c>
      <c r="E849" s="74" t="s">
        <v>2280</v>
      </c>
      <c r="F849" s="74">
        <v>834049</v>
      </c>
      <c r="G849" s="74">
        <v>834049</v>
      </c>
      <c r="H849" s="74">
        <v>834049</v>
      </c>
      <c r="I849" s="74" t="s">
        <v>2829</v>
      </c>
      <c r="J849" s="74" t="s">
        <v>2833</v>
      </c>
      <c r="K849" s="74">
        <v>30000</v>
      </c>
      <c r="L849" s="74">
        <v>19045</v>
      </c>
      <c r="M849" s="74">
        <v>864049</v>
      </c>
      <c r="N849" s="74">
        <v>845004</v>
      </c>
      <c r="O849" s="74">
        <v>815004</v>
      </c>
      <c r="P849" s="74">
        <v>864049</v>
      </c>
      <c r="Q849" s="74">
        <v>834049</v>
      </c>
      <c r="R849" s="74">
        <v>845004</v>
      </c>
      <c r="S849" s="74">
        <v>815004</v>
      </c>
    </row>
    <row r="850" spans="1:19" x14ac:dyDescent="0.35">
      <c r="A850" s="74" t="s">
        <v>856</v>
      </c>
      <c r="B850" s="74">
        <v>128</v>
      </c>
      <c r="C850" s="74" t="s">
        <v>1691</v>
      </c>
      <c r="D850" s="74">
        <v>128901</v>
      </c>
      <c r="E850" s="74" t="s">
        <v>1856</v>
      </c>
      <c r="F850" s="74">
        <v>3186539061</v>
      </c>
      <c r="G850" s="74">
        <v>3120159790</v>
      </c>
      <c r="H850" s="74">
        <v>3186539061</v>
      </c>
      <c r="I850" s="74" t="s">
        <v>2829</v>
      </c>
      <c r="J850" s="74" t="s">
        <v>2833</v>
      </c>
      <c r="K850" s="74">
        <v>8857475</v>
      </c>
      <c r="L850" s="74">
        <v>0</v>
      </c>
      <c r="M850" s="74">
        <v>3195396536</v>
      </c>
      <c r="N850" s="74">
        <v>3195396536</v>
      </c>
      <c r="O850" s="74">
        <v>3186539061</v>
      </c>
      <c r="P850" s="74">
        <v>3195396536</v>
      </c>
      <c r="Q850" s="74">
        <v>3186539061</v>
      </c>
      <c r="R850" s="74">
        <v>3195396536</v>
      </c>
      <c r="S850" s="74">
        <v>3186539061</v>
      </c>
    </row>
    <row r="851" spans="1:19" x14ac:dyDescent="0.35">
      <c r="A851" s="74" t="s">
        <v>857</v>
      </c>
      <c r="B851" s="74">
        <v>128</v>
      </c>
      <c r="C851" s="74" t="s">
        <v>1691</v>
      </c>
      <c r="D851" s="74">
        <v>128902</v>
      </c>
      <c r="E851" s="74" t="s">
        <v>2487</v>
      </c>
      <c r="F851" s="74">
        <v>939469906</v>
      </c>
      <c r="G851" s="74">
        <v>938594374</v>
      </c>
      <c r="H851" s="74">
        <v>939469906</v>
      </c>
      <c r="I851" s="74" t="s">
        <v>2829</v>
      </c>
      <c r="J851" s="74" t="s">
        <v>2833</v>
      </c>
      <c r="K851" s="74">
        <v>7558660</v>
      </c>
      <c r="L851" s="74">
        <v>0</v>
      </c>
      <c r="M851" s="74">
        <v>947028566</v>
      </c>
      <c r="N851" s="74">
        <v>947028566</v>
      </c>
      <c r="O851" s="74">
        <v>939469906</v>
      </c>
      <c r="P851" s="74">
        <v>1082153786</v>
      </c>
      <c r="Q851" s="74">
        <v>1074595126</v>
      </c>
      <c r="R851" s="74">
        <v>1082153786</v>
      </c>
      <c r="S851" s="74">
        <v>1074595126</v>
      </c>
    </row>
    <row r="852" spans="1:19" x14ac:dyDescent="0.35">
      <c r="A852" s="74" t="s">
        <v>858</v>
      </c>
      <c r="B852" s="74">
        <v>128</v>
      </c>
      <c r="C852" s="74" t="s">
        <v>1691</v>
      </c>
      <c r="D852" s="74">
        <v>128903</v>
      </c>
      <c r="E852" s="74" t="s">
        <v>2488</v>
      </c>
      <c r="F852" s="74">
        <v>314320207</v>
      </c>
      <c r="G852" s="74">
        <v>323226595</v>
      </c>
      <c r="H852" s="74">
        <v>314320207</v>
      </c>
      <c r="I852" s="74" t="s">
        <v>2829</v>
      </c>
      <c r="J852" s="74" t="s">
        <v>2833</v>
      </c>
      <c r="K852" s="74">
        <v>2132813</v>
      </c>
      <c r="L852" s="74">
        <v>0</v>
      </c>
      <c r="M852" s="74">
        <v>316453020</v>
      </c>
      <c r="N852" s="74">
        <v>316453020</v>
      </c>
      <c r="O852" s="74">
        <v>314320207</v>
      </c>
      <c r="P852" s="74">
        <v>316453020</v>
      </c>
      <c r="Q852" s="74">
        <v>314320207</v>
      </c>
      <c r="R852" s="74">
        <v>316453020</v>
      </c>
      <c r="S852" s="74">
        <v>314320207</v>
      </c>
    </row>
    <row r="853" spans="1:19" x14ac:dyDescent="0.35">
      <c r="A853" s="74" t="s">
        <v>859</v>
      </c>
      <c r="B853" s="74">
        <v>128</v>
      </c>
      <c r="C853" s="74" t="s">
        <v>1691</v>
      </c>
      <c r="D853" s="74">
        <v>128904</v>
      </c>
      <c r="E853" s="74" t="s">
        <v>2489</v>
      </c>
      <c r="F853" s="74">
        <v>395325487</v>
      </c>
      <c r="G853" s="74">
        <v>398650276</v>
      </c>
      <c r="H853" s="74">
        <v>395325487</v>
      </c>
      <c r="I853" s="74" t="s">
        <v>2829</v>
      </c>
      <c r="J853" s="74" t="s">
        <v>2833</v>
      </c>
      <c r="K853" s="74">
        <v>4209287</v>
      </c>
      <c r="L853" s="74">
        <v>0</v>
      </c>
      <c r="M853" s="74">
        <v>399534774</v>
      </c>
      <c r="N853" s="74">
        <v>399534774</v>
      </c>
      <c r="O853" s="74">
        <v>395325487</v>
      </c>
      <c r="P853" s="74">
        <v>399534774</v>
      </c>
      <c r="Q853" s="74">
        <v>395325487</v>
      </c>
      <c r="R853" s="74">
        <v>399534774</v>
      </c>
      <c r="S853" s="74">
        <v>395325487</v>
      </c>
    </row>
    <row r="854" spans="1:19" x14ac:dyDescent="0.35">
      <c r="A854" s="74" t="s">
        <v>860</v>
      </c>
      <c r="B854" s="74">
        <v>129</v>
      </c>
      <c r="C854" s="74" t="s">
        <v>1692</v>
      </c>
      <c r="D854" s="74">
        <v>116908</v>
      </c>
      <c r="E854" s="74" t="s">
        <v>2438</v>
      </c>
      <c r="F854" s="74">
        <v>12490849</v>
      </c>
      <c r="G854" s="74">
        <v>12490849</v>
      </c>
      <c r="H854" s="74">
        <v>12490849</v>
      </c>
      <c r="I854" s="74" t="s">
        <v>2829</v>
      </c>
      <c r="J854" s="74" t="s">
        <v>2832</v>
      </c>
      <c r="K854" s="74">
        <v>681620</v>
      </c>
      <c r="L854" s="74">
        <v>0</v>
      </c>
      <c r="M854" s="74">
        <v>13172469</v>
      </c>
      <c r="N854" s="74">
        <v>13172469</v>
      </c>
      <c r="O854" s="74">
        <v>12490849</v>
      </c>
      <c r="P854" s="74">
        <v>13172469</v>
      </c>
      <c r="Q854" s="74">
        <v>12490849</v>
      </c>
      <c r="R854" s="74">
        <v>13172469</v>
      </c>
      <c r="S854" s="74">
        <v>12490849</v>
      </c>
    </row>
    <row r="855" spans="1:19" x14ac:dyDescent="0.35">
      <c r="A855" s="74" t="s">
        <v>861</v>
      </c>
      <c r="B855" s="74">
        <v>129</v>
      </c>
      <c r="C855" s="74" t="s">
        <v>1692</v>
      </c>
      <c r="D855" s="74">
        <v>129901</v>
      </c>
      <c r="E855" s="74" t="s">
        <v>2490</v>
      </c>
      <c r="F855" s="74">
        <v>640174907</v>
      </c>
      <c r="G855" s="74">
        <v>640174907</v>
      </c>
      <c r="H855" s="74">
        <v>640174907</v>
      </c>
      <c r="I855" s="74" t="s">
        <v>2829</v>
      </c>
      <c r="J855" s="74" t="s">
        <v>2832</v>
      </c>
      <c r="K855" s="74">
        <v>32557895</v>
      </c>
      <c r="L855" s="74">
        <v>0</v>
      </c>
      <c r="M855" s="74">
        <v>672732802</v>
      </c>
      <c r="N855" s="74">
        <v>672732802</v>
      </c>
      <c r="O855" s="74">
        <v>640174907</v>
      </c>
      <c r="P855" s="74">
        <v>672732802</v>
      </c>
      <c r="Q855" s="74">
        <v>640174907</v>
      </c>
      <c r="R855" s="74">
        <v>672732802</v>
      </c>
      <c r="S855" s="74">
        <v>640174907</v>
      </c>
    </row>
    <row r="856" spans="1:19" x14ac:dyDescent="0.35">
      <c r="A856" s="74" t="s">
        <v>862</v>
      </c>
      <c r="B856" s="74">
        <v>129</v>
      </c>
      <c r="C856" s="74" t="s">
        <v>1692</v>
      </c>
      <c r="D856" s="74">
        <v>129902</v>
      </c>
      <c r="E856" s="74" t="s">
        <v>2491</v>
      </c>
      <c r="F856" s="74">
        <v>3068933561</v>
      </c>
      <c r="G856" s="74">
        <v>3179137314</v>
      </c>
      <c r="H856" s="74">
        <v>3068933561</v>
      </c>
      <c r="I856" s="74" t="s">
        <v>2829</v>
      </c>
      <c r="J856" s="74" t="s">
        <v>2833</v>
      </c>
      <c r="K856" s="74">
        <v>86743053</v>
      </c>
      <c r="L856" s="74">
        <v>0</v>
      </c>
      <c r="M856" s="74">
        <v>3155676614</v>
      </c>
      <c r="N856" s="74">
        <v>3155676614</v>
      </c>
      <c r="O856" s="74">
        <v>3068933561</v>
      </c>
      <c r="P856" s="74">
        <v>3155676614</v>
      </c>
      <c r="Q856" s="74">
        <v>3068933561</v>
      </c>
      <c r="R856" s="74">
        <v>3155676614</v>
      </c>
      <c r="S856" s="74">
        <v>3068933561</v>
      </c>
    </row>
    <row r="857" spans="1:19" x14ac:dyDescent="0.35">
      <c r="A857" s="74" t="s">
        <v>863</v>
      </c>
      <c r="B857" s="74">
        <v>129</v>
      </c>
      <c r="C857" s="74" t="s">
        <v>1692</v>
      </c>
      <c r="D857" s="74">
        <v>129903</v>
      </c>
      <c r="E857" s="74" t="s">
        <v>2492</v>
      </c>
      <c r="F857" s="74">
        <v>608815152</v>
      </c>
      <c r="G857" s="74">
        <v>608815152</v>
      </c>
      <c r="H857" s="74">
        <v>608815152</v>
      </c>
      <c r="I857" s="74" t="s">
        <v>2829</v>
      </c>
      <c r="J857" s="74" t="s">
        <v>2832</v>
      </c>
      <c r="K857" s="74">
        <v>32318433</v>
      </c>
      <c r="L857" s="74">
        <v>0</v>
      </c>
      <c r="M857" s="74">
        <v>641133585</v>
      </c>
      <c r="N857" s="74">
        <v>641133585</v>
      </c>
      <c r="O857" s="74">
        <v>608815152</v>
      </c>
      <c r="P857" s="74">
        <v>641133585</v>
      </c>
      <c r="Q857" s="74">
        <v>608815152</v>
      </c>
      <c r="R857" s="74">
        <v>641133585</v>
      </c>
      <c r="S857" s="74">
        <v>608815152</v>
      </c>
    </row>
    <row r="858" spans="1:19" x14ac:dyDescent="0.35">
      <c r="A858" s="74" t="s">
        <v>864</v>
      </c>
      <c r="B858" s="74">
        <v>129</v>
      </c>
      <c r="C858" s="74" t="s">
        <v>1692</v>
      </c>
      <c r="D858" s="74">
        <v>129904</v>
      </c>
      <c r="E858" s="74" t="s">
        <v>2372</v>
      </c>
      <c r="F858" s="74">
        <v>222592018</v>
      </c>
      <c r="G858" s="74">
        <v>222592018</v>
      </c>
      <c r="H858" s="74">
        <v>222592018</v>
      </c>
      <c r="I858" s="74" t="s">
        <v>2829</v>
      </c>
      <c r="J858" s="74" t="s">
        <v>2832</v>
      </c>
      <c r="K858" s="74">
        <v>12119939</v>
      </c>
      <c r="L858" s="74">
        <v>0</v>
      </c>
      <c r="M858" s="74">
        <v>234711957</v>
      </c>
      <c r="N858" s="74">
        <v>234711957</v>
      </c>
      <c r="O858" s="74">
        <v>222592018</v>
      </c>
      <c r="P858" s="74">
        <v>234711957</v>
      </c>
      <c r="Q858" s="74">
        <v>222592018</v>
      </c>
      <c r="R858" s="74">
        <v>234711957</v>
      </c>
      <c r="S858" s="74">
        <v>222592018</v>
      </c>
    </row>
    <row r="859" spans="1:19" x14ac:dyDescent="0.35">
      <c r="A859" s="74" t="s">
        <v>865</v>
      </c>
      <c r="B859" s="74">
        <v>129</v>
      </c>
      <c r="C859" s="74" t="s">
        <v>1692</v>
      </c>
      <c r="D859" s="74">
        <v>129905</v>
      </c>
      <c r="E859" s="74" t="s">
        <v>2373</v>
      </c>
      <c r="F859" s="74">
        <v>240012711</v>
      </c>
      <c r="G859" s="74">
        <v>240012711</v>
      </c>
      <c r="H859" s="74">
        <v>240012711</v>
      </c>
      <c r="I859" s="74" t="s">
        <v>2829</v>
      </c>
      <c r="J859" s="74" t="s">
        <v>2832</v>
      </c>
      <c r="K859" s="74">
        <v>8731632</v>
      </c>
      <c r="L859" s="74">
        <v>0</v>
      </c>
      <c r="M859" s="74">
        <v>248744343</v>
      </c>
      <c r="N859" s="74">
        <v>248744343</v>
      </c>
      <c r="O859" s="74">
        <v>240012711</v>
      </c>
      <c r="P859" s="74">
        <v>248744343</v>
      </c>
      <c r="Q859" s="74">
        <v>240012711</v>
      </c>
      <c r="R859" s="74">
        <v>248744343</v>
      </c>
      <c r="S859" s="74">
        <v>240012711</v>
      </c>
    </row>
    <row r="860" spans="1:19" x14ac:dyDescent="0.35">
      <c r="A860" s="74" t="s">
        <v>866</v>
      </c>
      <c r="B860" s="74">
        <v>129</v>
      </c>
      <c r="C860" s="74" t="s">
        <v>1692</v>
      </c>
      <c r="D860" s="74">
        <v>129906</v>
      </c>
      <c r="E860" s="74" t="s">
        <v>2441</v>
      </c>
      <c r="F860" s="74">
        <v>1329999981</v>
      </c>
      <c r="G860" s="74">
        <v>1329999981</v>
      </c>
      <c r="H860" s="74">
        <v>1329999981</v>
      </c>
      <c r="I860" s="74" t="s">
        <v>2829</v>
      </c>
      <c r="J860" s="74" t="s">
        <v>2832</v>
      </c>
      <c r="K860" s="74">
        <v>41392105</v>
      </c>
      <c r="L860" s="74">
        <v>0</v>
      </c>
      <c r="M860" s="74">
        <v>1371392086</v>
      </c>
      <c r="N860" s="74">
        <v>1371392086</v>
      </c>
      <c r="O860" s="74">
        <v>1329999981</v>
      </c>
      <c r="P860" s="74">
        <v>1371392086</v>
      </c>
      <c r="Q860" s="74">
        <v>1329999981</v>
      </c>
      <c r="R860" s="74">
        <v>1371392086</v>
      </c>
      <c r="S860" s="74">
        <v>1329999981</v>
      </c>
    </row>
    <row r="861" spans="1:19" x14ac:dyDescent="0.35">
      <c r="A861" s="74" t="s">
        <v>867</v>
      </c>
      <c r="B861" s="74">
        <v>129</v>
      </c>
      <c r="C861" s="74" t="s">
        <v>1692</v>
      </c>
      <c r="D861" s="74">
        <v>129910</v>
      </c>
      <c r="E861" s="74" t="s">
        <v>2493</v>
      </c>
      <c r="F861" s="74">
        <v>154708694</v>
      </c>
      <c r="G861" s="74">
        <v>154708694</v>
      </c>
      <c r="H861" s="74">
        <v>154708694</v>
      </c>
      <c r="I861" s="74" t="s">
        <v>2829</v>
      </c>
      <c r="J861" s="74" t="s">
        <v>2832</v>
      </c>
      <c r="K861" s="74">
        <v>9213210</v>
      </c>
      <c r="L861" s="74">
        <v>0</v>
      </c>
      <c r="M861" s="74">
        <v>163921904</v>
      </c>
      <c r="N861" s="74">
        <v>163921904</v>
      </c>
      <c r="O861" s="74">
        <v>154708694</v>
      </c>
      <c r="P861" s="74">
        <v>163921904</v>
      </c>
      <c r="Q861" s="74">
        <v>154708694</v>
      </c>
      <c r="R861" s="74">
        <v>163921904</v>
      </c>
      <c r="S861" s="74">
        <v>154708694</v>
      </c>
    </row>
    <row r="862" spans="1:19" x14ac:dyDescent="0.35">
      <c r="A862" s="74" t="s">
        <v>868</v>
      </c>
      <c r="B862" s="74">
        <v>129</v>
      </c>
      <c r="C862" s="74" t="s">
        <v>1692</v>
      </c>
      <c r="D862" s="74">
        <v>199901</v>
      </c>
      <c r="E862" s="74" t="s">
        <v>2070</v>
      </c>
      <c r="F862" s="74">
        <v>46131725</v>
      </c>
      <c r="G862" s="74">
        <v>46131725</v>
      </c>
      <c r="H862" s="74">
        <v>46131725</v>
      </c>
      <c r="I862" s="74" t="s">
        <v>2829</v>
      </c>
      <c r="J862" s="74" t="s">
        <v>2832</v>
      </c>
      <c r="K862" s="74">
        <v>1495827</v>
      </c>
      <c r="L862" s="74">
        <v>0</v>
      </c>
      <c r="M862" s="74">
        <v>47627552</v>
      </c>
      <c r="N862" s="74">
        <v>47627552</v>
      </c>
      <c r="O862" s="74">
        <v>46131725</v>
      </c>
      <c r="P862" s="74">
        <v>47627552</v>
      </c>
      <c r="Q862" s="74">
        <v>46131725</v>
      </c>
      <c r="R862" s="74">
        <v>47627552</v>
      </c>
      <c r="S862" s="74">
        <v>46131725</v>
      </c>
    </row>
    <row r="863" spans="1:19" x14ac:dyDescent="0.35">
      <c r="A863" s="74" t="s">
        <v>869</v>
      </c>
      <c r="B863" s="74">
        <v>129</v>
      </c>
      <c r="C863" s="74" t="s">
        <v>1692</v>
      </c>
      <c r="D863" s="74">
        <v>234907</v>
      </c>
      <c r="E863" s="74" t="s">
        <v>2494</v>
      </c>
      <c r="F863" s="74">
        <v>118877291</v>
      </c>
      <c r="G863" s="74">
        <v>118877291</v>
      </c>
      <c r="H863" s="74">
        <v>118877291</v>
      </c>
      <c r="I863" s="74" t="s">
        <v>2829</v>
      </c>
      <c r="J863" s="74" t="s">
        <v>2832</v>
      </c>
      <c r="K863" s="74">
        <v>6254725</v>
      </c>
      <c r="L863" s="74">
        <v>0</v>
      </c>
      <c r="M863" s="74">
        <v>125132016</v>
      </c>
      <c r="N863" s="74">
        <v>125132016</v>
      </c>
      <c r="O863" s="74">
        <v>118877291</v>
      </c>
      <c r="P863" s="74">
        <v>125132016</v>
      </c>
      <c r="Q863" s="74">
        <v>118877291</v>
      </c>
      <c r="R863" s="74">
        <v>125132016</v>
      </c>
      <c r="S863" s="74">
        <v>118877291</v>
      </c>
    </row>
    <row r="864" spans="1:19" x14ac:dyDescent="0.35">
      <c r="A864" s="74" t="s">
        <v>870</v>
      </c>
      <c r="B864" s="74">
        <v>130</v>
      </c>
      <c r="C864" s="74" t="s">
        <v>1693</v>
      </c>
      <c r="D864" s="74">
        <v>16902</v>
      </c>
      <c r="E864" s="74" t="s">
        <v>1915</v>
      </c>
      <c r="F864" s="74">
        <v>118367883</v>
      </c>
      <c r="G864" s="74">
        <v>123883487</v>
      </c>
      <c r="H864" s="74">
        <v>118367883</v>
      </c>
      <c r="I864" s="74" t="s">
        <v>2829</v>
      </c>
      <c r="J864" s="74" t="s">
        <v>2833</v>
      </c>
      <c r="K864" s="74">
        <v>2658755</v>
      </c>
      <c r="L864" s="74">
        <v>0</v>
      </c>
      <c r="M864" s="74">
        <v>121026638</v>
      </c>
      <c r="N864" s="74">
        <v>121026638</v>
      </c>
      <c r="O864" s="74">
        <v>118367883</v>
      </c>
      <c r="P864" s="74">
        <v>121026638</v>
      </c>
      <c r="Q864" s="74">
        <v>118367883</v>
      </c>
      <c r="R864" s="74">
        <v>121026638</v>
      </c>
      <c r="S864" s="74">
        <v>118367883</v>
      </c>
    </row>
    <row r="865" spans="1:19" x14ac:dyDescent="0.35">
      <c r="A865" s="74" t="s">
        <v>871</v>
      </c>
      <c r="B865" s="74">
        <v>130</v>
      </c>
      <c r="C865" s="74" t="s">
        <v>1693</v>
      </c>
      <c r="D865" s="74">
        <v>46902</v>
      </c>
      <c r="E865" s="74" t="s">
        <v>1909</v>
      </c>
      <c r="F865" s="74">
        <v>1532800</v>
      </c>
      <c r="G865" s="74">
        <v>1532800</v>
      </c>
      <c r="H865" s="74">
        <v>1532800</v>
      </c>
      <c r="I865" s="74" t="s">
        <v>2829</v>
      </c>
      <c r="J865" s="74" t="s">
        <v>2832</v>
      </c>
      <c r="K865" s="74">
        <v>0</v>
      </c>
      <c r="L865" s="74">
        <v>0</v>
      </c>
      <c r="M865" s="74">
        <v>1532800</v>
      </c>
      <c r="N865" s="74">
        <v>1532800</v>
      </c>
      <c r="O865" s="74">
        <v>1532800</v>
      </c>
      <c r="P865" s="74">
        <v>1532800</v>
      </c>
      <c r="Q865" s="74">
        <v>1532800</v>
      </c>
      <c r="R865" s="74">
        <v>1532800</v>
      </c>
      <c r="S865" s="74">
        <v>1532800</v>
      </c>
    </row>
    <row r="866" spans="1:19" x14ac:dyDescent="0.35">
      <c r="A866" s="74" t="s">
        <v>872</v>
      </c>
      <c r="B866" s="74">
        <v>130</v>
      </c>
      <c r="C866" s="74" t="s">
        <v>1693</v>
      </c>
      <c r="D866" s="74">
        <v>86901</v>
      </c>
      <c r="E866" s="74" t="s">
        <v>1916</v>
      </c>
      <c r="F866" s="74">
        <v>3322361</v>
      </c>
      <c r="G866" s="74">
        <v>3322361</v>
      </c>
      <c r="H866" s="74">
        <v>3322361</v>
      </c>
      <c r="I866" s="74" t="s">
        <v>2829</v>
      </c>
      <c r="J866" s="74" t="s">
        <v>2832</v>
      </c>
      <c r="K866" s="74">
        <v>30000</v>
      </c>
      <c r="L866" s="74">
        <v>0</v>
      </c>
      <c r="M866" s="74">
        <v>3352361</v>
      </c>
      <c r="N866" s="74">
        <v>3352361</v>
      </c>
      <c r="O866" s="74">
        <v>3322361</v>
      </c>
      <c r="P866" s="74">
        <v>3352361</v>
      </c>
      <c r="Q866" s="74">
        <v>3322361</v>
      </c>
      <c r="R866" s="74">
        <v>3352361</v>
      </c>
      <c r="S866" s="74">
        <v>3322361</v>
      </c>
    </row>
    <row r="867" spans="1:19" x14ac:dyDescent="0.35">
      <c r="A867" s="74" t="s">
        <v>873</v>
      </c>
      <c r="B867" s="74">
        <v>130</v>
      </c>
      <c r="C867" s="74" t="s">
        <v>1693</v>
      </c>
      <c r="D867" s="74">
        <v>130901</v>
      </c>
      <c r="E867" s="74" t="s">
        <v>1911</v>
      </c>
      <c r="F867" s="74">
        <v>4118609760</v>
      </c>
      <c r="G867" s="74">
        <v>4118609760</v>
      </c>
      <c r="H867" s="74">
        <v>4118609760</v>
      </c>
      <c r="I867" s="74" t="s">
        <v>2829</v>
      </c>
      <c r="J867" s="74" t="s">
        <v>2832</v>
      </c>
      <c r="K867" s="74">
        <v>74003589</v>
      </c>
      <c r="L867" s="74">
        <v>0</v>
      </c>
      <c r="M867" s="74">
        <v>4192613349</v>
      </c>
      <c r="N867" s="74">
        <v>4192613349</v>
      </c>
      <c r="O867" s="74">
        <v>4118609760</v>
      </c>
      <c r="P867" s="74">
        <v>4192613349</v>
      </c>
      <c r="Q867" s="74">
        <v>4118609760</v>
      </c>
      <c r="R867" s="74">
        <v>4192613349</v>
      </c>
      <c r="S867" s="74">
        <v>4118609760</v>
      </c>
    </row>
    <row r="868" spans="1:19" x14ac:dyDescent="0.35">
      <c r="A868" s="74" t="s">
        <v>874</v>
      </c>
      <c r="B868" s="74">
        <v>130</v>
      </c>
      <c r="C868" s="74" t="s">
        <v>1693</v>
      </c>
      <c r="D868" s="74">
        <v>130902</v>
      </c>
      <c r="E868" s="74" t="s">
        <v>2495</v>
      </c>
      <c r="F868" s="74">
        <v>622054746</v>
      </c>
      <c r="G868" s="74">
        <v>622054746</v>
      </c>
      <c r="H868" s="74">
        <v>622054746</v>
      </c>
      <c r="I868" s="74" t="s">
        <v>2829</v>
      </c>
      <c r="J868" s="74" t="s">
        <v>2832</v>
      </c>
      <c r="K868" s="74">
        <v>13929444</v>
      </c>
      <c r="L868" s="74">
        <v>0</v>
      </c>
      <c r="M868" s="74">
        <v>635984190</v>
      </c>
      <c r="N868" s="74">
        <v>635984190</v>
      </c>
      <c r="O868" s="74">
        <v>622054746</v>
      </c>
      <c r="P868" s="74">
        <v>635984190</v>
      </c>
      <c r="Q868" s="74">
        <v>622054746</v>
      </c>
      <c r="R868" s="74">
        <v>635984190</v>
      </c>
      <c r="S868" s="74">
        <v>622054746</v>
      </c>
    </row>
    <row r="869" spans="1:19" x14ac:dyDescent="0.35">
      <c r="A869" s="74" t="s">
        <v>875</v>
      </c>
      <c r="B869" s="74">
        <v>131</v>
      </c>
      <c r="C869" s="74" t="s">
        <v>1694</v>
      </c>
      <c r="D869" s="74">
        <v>131001</v>
      </c>
      <c r="E869" s="74" t="s">
        <v>2496</v>
      </c>
      <c r="F869" s="74">
        <v>811197370</v>
      </c>
      <c r="G869" s="74">
        <v>811197370</v>
      </c>
      <c r="H869" s="74">
        <v>811197370</v>
      </c>
      <c r="I869" s="74" t="s">
        <v>2829</v>
      </c>
      <c r="J869" s="74" t="s">
        <v>2832</v>
      </c>
      <c r="K869" s="74">
        <v>182831</v>
      </c>
      <c r="L869" s="74">
        <v>253477</v>
      </c>
      <c r="M869" s="74">
        <v>811380201</v>
      </c>
      <c r="N869" s="74">
        <v>811126724</v>
      </c>
      <c r="O869" s="74">
        <v>810943893</v>
      </c>
      <c r="P869" s="74">
        <v>932019221</v>
      </c>
      <c r="Q869" s="74">
        <v>931836390</v>
      </c>
      <c r="R869" s="74">
        <v>931765744</v>
      </c>
      <c r="S869" s="74">
        <v>931582913</v>
      </c>
    </row>
    <row r="870" spans="1:19" x14ac:dyDescent="0.35">
      <c r="A870" s="74" t="s">
        <v>876</v>
      </c>
      <c r="B870" s="74">
        <v>131</v>
      </c>
      <c r="C870" s="74" t="s">
        <v>1694</v>
      </c>
      <c r="D870" s="74">
        <v>137903</v>
      </c>
      <c r="E870" s="74" t="s">
        <v>2497</v>
      </c>
      <c r="F870" s="74">
        <v>2902426</v>
      </c>
      <c r="G870" s="74">
        <v>2902426</v>
      </c>
      <c r="H870" s="74">
        <v>2902426</v>
      </c>
      <c r="I870" s="74" t="s">
        <v>2829</v>
      </c>
      <c r="J870" s="74" t="s">
        <v>2832</v>
      </c>
      <c r="K870" s="74">
        <v>0</v>
      </c>
      <c r="L870" s="74">
        <v>0</v>
      </c>
      <c r="M870" s="74">
        <v>2902426</v>
      </c>
      <c r="N870" s="74">
        <v>2902426</v>
      </c>
      <c r="O870" s="74">
        <v>2902426</v>
      </c>
      <c r="P870" s="74">
        <v>2902426</v>
      </c>
      <c r="Q870" s="74">
        <v>2902426</v>
      </c>
      <c r="R870" s="74">
        <v>2902426</v>
      </c>
      <c r="S870" s="74">
        <v>2902426</v>
      </c>
    </row>
    <row r="871" spans="1:19" x14ac:dyDescent="0.35">
      <c r="A871" s="74" t="s">
        <v>877</v>
      </c>
      <c r="B871" s="74">
        <v>132</v>
      </c>
      <c r="C871" s="74" t="s">
        <v>1695</v>
      </c>
      <c r="D871" s="74">
        <v>63903</v>
      </c>
      <c r="E871" s="74" t="s">
        <v>2165</v>
      </c>
      <c r="F871" s="74">
        <v>5510189</v>
      </c>
      <c r="G871" s="74">
        <v>5510189</v>
      </c>
      <c r="H871" s="74">
        <v>5510189</v>
      </c>
      <c r="I871" s="74" t="s">
        <v>2829</v>
      </c>
      <c r="J871" s="74" t="s">
        <v>2833</v>
      </c>
      <c r="K871" s="74">
        <v>10000</v>
      </c>
      <c r="L871" s="74">
        <v>0</v>
      </c>
      <c r="M871" s="74">
        <v>5520189</v>
      </c>
      <c r="N871" s="74">
        <v>5520189</v>
      </c>
      <c r="O871" s="74">
        <v>5510189</v>
      </c>
      <c r="P871" s="74">
        <v>5520189</v>
      </c>
      <c r="Q871" s="74">
        <v>5510189</v>
      </c>
      <c r="R871" s="74">
        <v>5520189</v>
      </c>
      <c r="S871" s="74">
        <v>5510189</v>
      </c>
    </row>
    <row r="872" spans="1:19" x14ac:dyDescent="0.35">
      <c r="A872" s="74" t="s">
        <v>878</v>
      </c>
      <c r="B872" s="74">
        <v>132</v>
      </c>
      <c r="C872" s="74" t="s">
        <v>1695</v>
      </c>
      <c r="D872" s="74">
        <v>76904</v>
      </c>
      <c r="E872" s="74" t="s">
        <v>2229</v>
      </c>
      <c r="F872" s="74">
        <v>2078540</v>
      </c>
      <c r="G872" s="74">
        <v>2078540</v>
      </c>
      <c r="H872" s="74">
        <v>2078540</v>
      </c>
      <c r="I872" s="74" t="s">
        <v>2829</v>
      </c>
      <c r="J872" s="74" t="s">
        <v>2833</v>
      </c>
      <c r="K872" s="74">
        <v>6700</v>
      </c>
      <c r="L872" s="74">
        <v>0</v>
      </c>
      <c r="M872" s="74">
        <v>2085240</v>
      </c>
      <c r="N872" s="74">
        <v>2085240</v>
      </c>
      <c r="O872" s="74">
        <v>2078540</v>
      </c>
      <c r="P872" s="74">
        <v>19495240</v>
      </c>
      <c r="Q872" s="74">
        <v>19488540</v>
      </c>
      <c r="R872" s="74">
        <v>19495240</v>
      </c>
      <c r="S872" s="74">
        <v>19488540</v>
      </c>
    </row>
    <row r="873" spans="1:19" x14ac:dyDescent="0.35">
      <c r="A873" s="74" t="s">
        <v>879</v>
      </c>
      <c r="B873" s="74">
        <v>132</v>
      </c>
      <c r="C873" s="74" t="s">
        <v>1695</v>
      </c>
      <c r="D873" s="74">
        <v>85902</v>
      </c>
      <c r="E873" s="74" t="s">
        <v>2274</v>
      </c>
      <c r="F873" s="74">
        <v>161880</v>
      </c>
      <c r="G873" s="74">
        <v>161880</v>
      </c>
      <c r="H873" s="74">
        <v>161880</v>
      </c>
      <c r="I873" s="74" t="s">
        <v>2829</v>
      </c>
      <c r="J873" s="74" t="s">
        <v>2833</v>
      </c>
      <c r="K873" s="74">
        <v>0</v>
      </c>
      <c r="L873" s="74">
        <v>0</v>
      </c>
      <c r="M873" s="74">
        <v>161880</v>
      </c>
      <c r="N873" s="74">
        <v>161880</v>
      </c>
      <c r="O873" s="74">
        <v>161880</v>
      </c>
      <c r="P873" s="74">
        <v>161880</v>
      </c>
      <c r="Q873" s="74">
        <v>161880</v>
      </c>
      <c r="R873" s="74">
        <v>161880</v>
      </c>
      <c r="S873" s="74">
        <v>161880</v>
      </c>
    </row>
    <row r="874" spans="1:19" x14ac:dyDescent="0.35">
      <c r="A874" s="74" t="s">
        <v>880</v>
      </c>
      <c r="B874" s="74">
        <v>132</v>
      </c>
      <c r="C874" s="74" t="s">
        <v>1695</v>
      </c>
      <c r="D874" s="74">
        <v>132902</v>
      </c>
      <c r="E874" s="74" t="s">
        <v>2498</v>
      </c>
      <c r="F874" s="74">
        <v>328467211</v>
      </c>
      <c r="G874" s="74">
        <v>342135480</v>
      </c>
      <c r="H874" s="74">
        <v>328467211</v>
      </c>
      <c r="I874" s="74" t="s">
        <v>2829</v>
      </c>
      <c r="J874" s="74" t="s">
        <v>2833</v>
      </c>
      <c r="K874" s="74">
        <v>1354000</v>
      </c>
      <c r="L874" s="74">
        <v>686795</v>
      </c>
      <c r="M874" s="74">
        <v>329821211</v>
      </c>
      <c r="N874" s="74">
        <v>329134416</v>
      </c>
      <c r="O874" s="74">
        <v>327780416</v>
      </c>
      <c r="P874" s="74">
        <v>329821211</v>
      </c>
      <c r="Q874" s="74">
        <v>328467211</v>
      </c>
      <c r="R874" s="74">
        <v>329134416</v>
      </c>
      <c r="S874" s="74">
        <v>327780416</v>
      </c>
    </row>
    <row r="875" spans="1:19" x14ac:dyDescent="0.35">
      <c r="A875" s="74" t="s">
        <v>881</v>
      </c>
      <c r="B875" s="74">
        <v>132</v>
      </c>
      <c r="C875" s="74" t="s">
        <v>1695</v>
      </c>
      <c r="D875" s="74">
        <v>208902</v>
      </c>
      <c r="E875" s="74" t="s">
        <v>2499</v>
      </c>
      <c r="F875" s="74">
        <v>29408056</v>
      </c>
      <c r="G875" s="74">
        <v>29408056</v>
      </c>
      <c r="H875" s="74">
        <v>29408056</v>
      </c>
      <c r="I875" s="74" t="s">
        <v>2829</v>
      </c>
      <c r="J875" s="74" t="s">
        <v>2833</v>
      </c>
      <c r="K875" s="74">
        <v>160000</v>
      </c>
      <c r="L875" s="74">
        <v>0</v>
      </c>
      <c r="M875" s="74">
        <v>29568056</v>
      </c>
      <c r="N875" s="74">
        <v>29568056</v>
      </c>
      <c r="O875" s="74">
        <v>29408056</v>
      </c>
      <c r="P875" s="74">
        <v>29568056</v>
      </c>
      <c r="Q875" s="74">
        <v>29408056</v>
      </c>
      <c r="R875" s="74">
        <v>29568056</v>
      </c>
      <c r="S875" s="74">
        <v>29408056</v>
      </c>
    </row>
    <row r="876" spans="1:19" x14ac:dyDescent="0.35">
      <c r="A876" s="74" t="s">
        <v>882</v>
      </c>
      <c r="B876" s="74">
        <v>133</v>
      </c>
      <c r="C876" s="74" t="s">
        <v>1696</v>
      </c>
      <c r="D876" s="74">
        <v>10901</v>
      </c>
      <c r="E876" s="74" t="s">
        <v>1866</v>
      </c>
      <c r="F876" s="74">
        <v>10277403</v>
      </c>
      <c r="G876" s="74">
        <v>10277403</v>
      </c>
      <c r="H876" s="74">
        <v>10277403</v>
      </c>
      <c r="I876" s="74" t="s">
        <v>2829</v>
      </c>
      <c r="J876" s="74" t="s">
        <v>2832</v>
      </c>
      <c r="K876" s="74">
        <v>30000</v>
      </c>
      <c r="L876" s="74">
        <v>0</v>
      </c>
      <c r="M876" s="74">
        <v>10307403</v>
      </c>
      <c r="N876" s="74">
        <v>10307403</v>
      </c>
      <c r="O876" s="74">
        <v>10277403</v>
      </c>
      <c r="P876" s="74">
        <v>10307403</v>
      </c>
      <c r="Q876" s="74">
        <v>10277403</v>
      </c>
      <c r="R876" s="74">
        <v>10307403</v>
      </c>
      <c r="S876" s="74">
        <v>10277403</v>
      </c>
    </row>
    <row r="877" spans="1:19" x14ac:dyDescent="0.35">
      <c r="A877" s="74" t="s">
        <v>883</v>
      </c>
      <c r="B877" s="74">
        <v>133</v>
      </c>
      <c r="C877" s="74" t="s">
        <v>1696</v>
      </c>
      <c r="D877" s="74">
        <v>86902</v>
      </c>
      <c r="E877" s="74" t="s">
        <v>2277</v>
      </c>
      <c r="F877" s="74">
        <v>43845021</v>
      </c>
      <c r="G877" s="74">
        <v>43845021</v>
      </c>
      <c r="H877" s="74">
        <v>43845021</v>
      </c>
      <c r="I877" s="74" t="s">
        <v>2829</v>
      </c>
      <c r="J877" s="74" t="s">
        <v>2832</v>
      </c>
      <c r="K877" s="74">
        <v>1632320</v>
      </c>
      <c r="L877" s="74">
        <v>0</v>
      </c>
      <c r="M877" s="74">
        <v>45477341</v>
      </c>
      <c r="N877" s="74">
        <v>45477341</v>
      </c>
      <c r="O877" s="74">
        <v>43845021</v>
      </c>
      <c r="P877" s="74">
        <v>45477341</v>
      </c>
      <c r="Q877" s="74">
        <v>43845021</v>
      </c>
      <c r="R877" s="74">
        <v>45477341</v>
      </c>
      <c r="S877" s="74">
        <v>43845021</v>
      </c>
    </row>
    <row r="878" spans="1:19" x14ac:dyDescent="0.35">
      <c r="A878" s="74" t="s">
        <v>884</v>
      </c>
      <c r="B878" s="74">
        <v>133</v>
      </c>
      <c r="C878" s="74" t="s">
        <v>1696</v>
      </c>
      <c r="D878" s="74">
        <v>130902</v>
      </c>
      <c r="E878" s="74" t="s">
        <v>2495</v>
      </c>
      <c r="F878" s="74">
        <v>167125311</v>
      </c>
      <c r="G878" s="74">
        <v>167125311</v>
      </c>
      <c r="H878" s="74">
        <v>167125311</v>
      </c>
      <c r="I878" s="74" t="s">
        <v>2829</v>
      </c>
      <c r="J878" s="74" t="s">
        <v>2832</v>
      </c>
      <c r="K878" s="74">
        <v>3968999</v>
      </c>
      <c r="L878" s="74">
        <v>0</v>
      </c>
      <c r="M878" s="74">
        <v>171094310</v>
      </c>
      <c r="N878" s="74">
        <v>171094310</v>
      </c>
      <c r="O878" s="74">
        <v>167125311</v>
      </c>
      <c r="P878" s="74">
        <v>171094310</v>
      </c>
      <c r="Q878" s="74">
        <v>167125311</v>
      </c>
      <c r="R878" s="74">
        <v>171094310</v>
      </c>
      <c r="S878" s="74">
        <v>167125311</v>
      </c>
    </row>
    <row r="879" spans="1:19" x14ac:dyDescent="0.35">
      <c r="A879" s="74" t="s">
        <v>885</v>
      </c>
      <c r="B879" s="74">
        <v>133</v>
      </c>
      <c r="C879" s="74" t="s">
        <v>1696</v>
      </c>
      <c r="D879" s="74">
        <v>133901</v>
      </c>
      <c r="E879" s="74" t="s">
        <v>2500</v>
      </c>
      <c r="F879" s="74">
        <v>269028472</v>
      </c>
      <c r="G879" s="74">
        <v>269028472</v>
      </c>
      <c r="H879" s="74">
        <v>269028472</v>
      </c>
      <c r="I879" s="74" t="s">
        <v>2829</v>
      </c>
      <c r="J879" s="74" t="s">
        <v>2832</v>
      </c>
      <c r="K879" s="74">
        <v>8011436</v>
      </c>
      <c r="L879" s="74">
        <v>0</v>
      </c>
      <c r="M879" s="74">
        <v>277039908</v>
      </c>
      <c r="N879" s="74">
        <v>277039908</v>
      </c>
      <c r="O879" s="74">
        <v>269028472</v>
      </c>
      <c r="P879" s="74">
        <v>277039908</v>
      </c>
      <c r="Q879" s="74">
        <v>269028472</v>
      </c>
      <c r="R879" s="74">
        <v>277039908</v>
      </c>
      <c r="S879" s="74">
        <v>269028472</v>
      </c>
    </row>
    <row r="880" spans="1:19" x14ac:dyDescent="0.35">
      <c r="A880" s="74" t="s">
        <v>886</v>
      </c>
      <c r="B880" s="74">
        <v>133</v>
      </c>
      <c r="C880" s="74" t="s">
        <v>1696</v>
      </c>
      <c r="D880" s="74">
        <v>133902</v>
      </c>
      <c r="E880" s="74" t="s">
        <v>2501</v>
      </c>
      <c r="F880" s="74">
        <v>357861183</v>
      </c>
      <c r="G880" s="74">
        <v>357861183</v>
      </c>
      <c r="H880" s="74">
        <v>357861183</v>
      </c>
      <c r="I880" s="74" t="s">
        <v>2829</v>
      </c>
      <c r="J880" s="74" t="s">
        <v>2832</v>
      </c>
      <c r="K880" s="74">
        <v>4680244</v>
      </c>
      <c r="L880" s="74">
        <v>0</v>
      </c>
      <c r="M880" s="74">
        <v>362541427</v>
      </c>
      <c r="N880" s="74">
        <v>362541427</v>
      </c>
      <c r="O880" s="74">
        <v>357861183</v>
      </c>
      <c r="P880" s="74">
        <v>362541427</v>
      </c>
      <c r="Q880" s="74">
        <v>357861183</v>
      </c>
      <c r="R880" s="74">
        <v>362541427</v>
      </c>
      <c r="S880" s="74">
        <v>357861183</v>
      </c>
    </row>
    <row r="881" spans="1:19" x14ac:dyDescent="0.35">
      <c r="A881" s="74" t="s">
        <v>887</v>
      </c>
      <c r="B881" s="74">
        <v>133</v>
      </c>
      <c r="C881" s="74" t="s">
        <v>1696</v>
      </c>
      <c r="D881" s="74">
        <v>133903</v>
      </c>
      <c r="E881" s="74" t="s">
        <v>2502</v>
      </c>
      <c r="F881" s="74">
        <v>2473400315</v>
      </c>
      <c r="G881" s="74">
        <v>2473400315</v>
      </c>
      <c r="H881" s="74">
        <v>2473400315</v>
      </c>
      <c r="I881" s="74" t="s">
        <v>2829</v>
      </c>
      <c r="J881" s="74" t="s">
        <v>2832</v>
      </c>
      <c r="K881" s="74">
        <v>78043430</v>
      </c>
      <c r="L881" s="74">
        <v>0</v>
      </c>
      <c r="M881" s="74">
        <v>2551443745</v>
      </c>
      <c r="N881" s="74">
        <v>2551443745</v>
      </c>
      <c r="O881" s="74">
        <v>2473400315</v>
      </c>
      <c r="P881" s="74">
        <v>2551443745</v>
      </c>
      <c r="Q881" s="74">
        <v>2473400315</v>
      </c>
      <c r="R881" s="74">
        <v>2551443745</v>
      </c>
      <c r="S881" s="74">
        <v>2473400315</v>
      </c>
    </row>
    <row r="882" spans="1:19" x14ac:dyDescent="0.35">
      <c r="A882" s="74" t="s">
        <v>888</v>
      </c>
      <c r="B882" s="74">
        <v>133</v>
      </c>
      <c r="C882" s="74" t="s">
        <v>1696</v>
      </c>
      <c r="D882" s="74">
        <v>133904</v>
      </c>
      <c r="E882" s="74" t="s">
        <v>2503</v>
      </c>
      <c r="F882" s="74">
        <v>485333304</v>
      </c>
      <c r="G882" s="74">
        <v>485333304</v>
      </c>
      <c r="H882" s="74">
        <v>485333304</v>
      </c>
      <c r="I882" s="74" t="s">
        <v>2829</v>
      </c>
      <c r="J882" s="74" t="s">
        <v>2832</v>
      </c>
      <c r="K882" s="74">
        <v>19260508</v>
      </c>
      <c r="L882" s="74">
        <v>0</v>
      </c>
      <c r="M882" s="74">
        <v>504593812</v>
      </c>
      <c r="N882" s="74">
        <v>504593812</v>
      </c>
      <c r="O882" s="74">
        <v>485333304</v>
      </c>
      <c r="P882" s="74">
        <v>504593812</v>
      </c>
      <c r="Q882" s="74">
        <v>485333304</v>
      </c>
      <c r="R882" s="74">
        <v>504593812</v>
      </c>
      <c r="S882" s="74">
        <v>485333304</v>
      </c>
    </row>
    <row r="883" spans="1:19" x14ac:dyDescent="0.35">
      <c r="A883" s="74" t="s">
        <v>889</v>
      </c>
      <c r="B883" s="74">
        <v>133</v>
      </c>
      <c r="C883" s="74" t="s">
        <v>1696</v>
      </c>
      <c r="D883" s="74">
        <v>133905</v>
      </c>
      <c r="E883" s="74" t="s">
        <v>2504</v>
      </c>
      <c r="F883" s="74">
        <v>60722238</v>
      </c>
      <c r="G883" s="74">
        <v>60722238</v>
      </c>
      <c r="H883" s="74">
        <v>60722238</v>
      </c>
      <c r="I883" s="74" t="s">
        <v>2829</v>
      </c>
      <c r="J883" s="74" t="s">
        <v>2832</v>
      </c>
      <c r="K883" s="74">
        <v>360596</v>
      </c>
      <c r="L883" s="74">
        <v>0</v>
      </c>
      <c r="M883" s="74">
        <v>61082834</v>
      </c>
      <c r="N883" s="74">
        <v>61082834</v>
      </c>
      <c r="O883" s="74">
        <v>60722238</v>
      </c>
      <c r="P883" s="74">
        <v>61082834</v>
      </c>
      <c r="Q883" s="74">
        <v>60722238</v>
      </c>
      <c r="R883" s="74">
        <v>61082834</v>
      </c>
      <c r="S883" s="74">
        <v>60722238</v>
      </c>
    </row>
    <row r="884" spans="1:19" x14ac:dyDescent="0.35">
      <c r="A884" s="74" t="s">
        <v>890</v>
      </c>
      <c r="B884" s="74">
        <v>134</v>
      </c>
      <c r="C884" s="74" t="s">
        <v>1697</v>
      </c>
      <c r="D884" s="74">
        <v>86902</v>
      </c>
      <c r="E884" s="74" t="s">
        <v>2277</v>
      </c>
      <c r="F884" s="74">
        <v>42610592</v>
      </c>
      <c r="G884" s="74">
        <v>42610592</v>
      </c>
      <c r="H884" s="74">
        <v>42610592</v>
      </c>
      <c r="I884" s="74" t="s">
        <v>2829</v>
      </c>
      <c r="J884" s="74" t="s">
        <v>2832</v>
      </c>
      <c r="K884" s="74">
        <v>1210857</v>
      </c>
      <c r="L884" s="74">
        <v>0</v>
      </c>
      <c r="M884" s="74">
        <v>43821449</v>
      </c>
      <c r="N884" s="74">
        <v>43821449</v>
      </c>
      <c r="O884" s="74">
        <v>42610592</v>
      </c>
      <c r="P884" s="74">
        <v>43821449</v>
      </c>
      <c r="Q884" s="74">
        <v>42610592</v>
      </c>
      <c r="R884" s="74">
        <v>43821449</v>
      </c>
      <c r="S884" s="74">
        <v>42610592</v>
      </c>
    </row>
    <row r="885" spans="1:19" x14ac:dyDescent="0.35">
      <c r="A885" s="74" t="s">
        <v>891</v>
      </c>
      <c r="B885" s="74">
        <v>134</v>
      </c>
      <c r="C885" s="74" t="s">
        <v>1697</v>
      </c>
      <c r="D885" s="74">
        <v>134901</v>
      </c>
      <c r="E885" s="74" t="s">
        <v>2505</v>
      </c>
      <c r="F885" s="74">
        <v>377677150</v>
      </c>
      <c r="G885" s="74">
        <v>377677150</v>
      </c>
      <c r="H885" s="74">
        <v>377677150</v>
      </c>
      <c r="I885" s="74" t="s">
        <v>2829</v>
      </c>
      <c r="J885" s="74" t="s">
        <v>2832</v>
      </c>
      <c r="K885" s="74">
        <v>9627921</v>
      </c>
      <c r="L885" s="74">
        <v>0</v>
      </c>
      <c r="M885" s="74">
        <v>387305071</v>
      </c>
      <c r="N885" s="74">
        <v>387305071</v>
      </c>
      <c r="O885" s="74">
        <v>377677150</v>
      </c>
      <c r="P885" s="74">
        <v>387305071</v>
      </c>
      <c r="Q885" s="74">
        <v>377677150</v>
      </c>
      <c r="R885" s="74">
        <v>387305071</v>
      </c>
      <c r="S885" s="74">
        <v>377677150</v>
      </c>
    </row>
    <row r="886" spans="1:19" x14ac:dyDescent="0.35">
      <c r="A886" s="74" t="s">
        <v>892</v>
      </c>
      <c r="B886" s="74">
        <v>134</v>
      </c>
      <c r="C886" s="74" t="s">
        <v>1697</v>
      </c>
      <c r="D886" s="74">
        <v>157901</v>
      </c>
      <c r="E886" s="74" t="s">
        <v>2506</v>
      </c>
      <c r="F886" s="74">
        <v>1629695</v>
      </c>
      <c r="G886" s="74">
        <v>1629695</v>
      </c>
      <c r="H886" s="74">
        <v>1629695</v>
      </c>
      <c r="I886" s="74" t="s">
        <v>2829</v>
      </c>
      <c r="J886" s="74" t="s">
        <v>2832</v>
      </c>
      <c r="K886" s="74">
        <v>10000</v>
      </c>
      <c r="L886" s="74">
        <v>0</v>
      </c>
      <c r="M886" s="74">
        <v>1639695</v>
      </c>
      <c r="N886" s="74">
        <v>1639695</v>
      </c>
      <c r="O886" s="74">
        <v>1629695</v>
      </c>
      <c r="P886" s="74">
        <v>1639695</v>
      </c>
      <c r="Q886" s="74">
        <v>1629695</v>
      </c>
      <c r="R886" s="74">
        <v>1639695</v>
      </c>
      <c r="S886" s="74">
        <v>1629695</v>
      </c>
    </row>
    <row r="887" spans="1:19" x14ac:dyDescent="0.35">
      <c r="A887" s="74" t="s">
        <v>893</v>
      </c>
      <c r="B887" s="74">
        <v>135</v>
      </c>
      <c r="C887" s="74" t="s">
        <v>1698</v>
      </c>
      <c r="D887" s="74">
        <v>78901</v>
      </c>
      <c r="E887" s="74" t="s">
        <v>2239</v>
      </c>
      <c r="F887" s="74">
        <v>2354460</v>
      </c>
      <c r="G887" s="74">
        <v>2354460</v>
      </c>
      <c r="H887" s="74">
        <v>2354460</v>
      </c>
      <c r="I887" s="74" t="s">
        <v>2829</v>
      </c>
      <c r="J887" s="74" t="s">
        <v>2832</v>
      </c>
      <c r="K887" s="74">
        <v>0</v>
      </c>
      <c r="L887" s="74">
        <v>0</v>
      </c>
      <c r="M887" s="74">
        <v>2354460</v>
      </c>
      <c r="N887" s="74">
        <v>2354460</v>
      </c>
      <c r="O887" s="74">
        <v>2354460</v>
      </c>
      <c r="P887" s="74">
        <v>2354460</v>
      </c>
      <c r="Q887" s="74">
        <v>2354460</v>
      </c>
      <c r="R887" s="74">
        <v>2354460</v>
      </c>
      <c r="S887" s="74">
        <v>2354460</v>
      </c>
    </row>
    <row r="888" spans="1:19" x14ac:dyDescent="0.35">
      <c r="A888" s="74" t="s">
        <v>894</v>
      </c>
      <c r="B888" s="74">
        <v>135</v>
      </c>
      <c r="C888" s="74" t="s">
        <v>1698</v>
      </c>
      <c r="D888" s="74">
        <v>135001</v>
      </c>
      <c r="E888" s="74" t="s">
        <v>2507</v>
      </c>
      <c r="F888" s="74">
        <v>159495311</v>
      </c>
      <c r="G888" s="74">
        <v>159495311</v>
      </c>
      <c r="H888" s="74">
        <v>159495311</v>
      </c>
      <c r="I888" s="74" t="s">
        <v>2829</v>
      </c>
      <c r="J888" s="74" t="s">
        <v>2832</v>
      </c>
      <c r="K888" s="74">
        <v>164180</v>
      </c>
      <c r="L888" s="74">
        <v>122475</v>
      </c>
      <c r="M888" s="74">
        <v>159659491</v>
      </c>
      <c r="N888" s="74">
        <v>159537016</v>
      </c>
      <c r="O888" s="74">
        <v>159372836</v>
      </c>
      <c r="P888" s="74">
        <v>159659491</v>
      </c>
      <c r="Q888" s="74">
        <v>159495311</v>
      </c>
      <c r="R888" s="74">
        <v>159537016</v>
      </c>
      <c r="S888" s="74">
        <v>159372836</v>
      </c>
    </row>
    <row r="889" spans="1:19" x14ac:dyDescent="0.35">
      <c r="A889" s="74" t="s">
        <v>895</v>
      </c>
      <c r="B889" s="74">
        <v>136</v>
      </c>
      <c r="C889" s="74" t="s">
        <v>1699</v>
      </c>
      <c r="D889" s="74">
        <v>136901</v>
      </c>
      <c r="E889" s="74" t="s">
        <v>2508</v>
      </c>
      <c r="F889" s="74">
        <v>303871664</v>
      </c>
      <c r="G889" s="74">
        <v>312181961</v>
      </c>
      <c r="H889" s="74">
        <v>303871664</v>
      </c>
      <c r="I889" s="74" t="s">
        <v>2829</v>
      </c>
      <c r="J889" s="74" t="s">
        <v>2833</v>
      </c>
      <c r="K889" s="74">
        <v>7614809</v>
      </c>
      <c r="L889" s="74">
        <v>0</v>
      </c>
      <c r="M889" s="74">
        <v>311486473</v>
      </c>
      <c r="N889" s="74">
        <v>311486473</v>
      </c>
      <c r="O889" s="74">
        <v>303871664</v>
      </c>
      <c r="P889" s="74">
        <v>467620823</v>
      </c>
      <c r="Q889" s="74">
        <v>460006014</v>
      </c>
      <c r="R889" s="74">
        <v>467620823</v>
      </c>
      <c r="S889" s="74">
        <v>460006014</v>
      </c>
    </row>
    <row r="890" spans="1:19" x14ac:dyDescent="0.35">
      <c r="A890" s="74" t="s">
        <v>896</v>
      </c>
      <c r="B890" s="74">
        <v>137</v>
      </c>
      <c r="C890" s="74" t="s">
        <v>1700</v>
      </c>
      <c r="D890" s="74">
        <v>137901</v>
      </c>
      <c r="E890" s="74" t="s">
        <v>2509</v>
      </c>
      <c r="F890" s="74">
        <v>782152496</v>
      </c>
      <c r="G890" s="74">
        <v>840159580</v>
      </c>
      <c r="H890" s="74">
        <v>840159580</v>
      </c>
      <c r="I890" s="74" t="s">
        <v>2830</v>
      </c>
      <c r="J890" s="74" t="s">
        <v>2836</v>
      </c>
      <c r="K890" s="74">
        <v>34998769</v>
      </c>
      <c r="L890" s="74">
        <v>0</v>
      </c>
      <c r="M890" s="74">
        <v>875158349</v>
      </c>
      <c r="N890" s="74">
        <v>875158349</v>
      </c>
      <c r="O890" s="74">
        <v>840159580</v>
      </c>
      <c r="P890" s="74">
        <v>875158349</v>
      </c>
      <c r="Q890" s="74">
        <v>840159580</v>
      </c>
      <c r="R890" s="74">
        <v>875158349</v>
      </c>
      <c r="S890" s="74">
        <v>840159580</v>
      </c>
    </row>
    <row r="891" spans="1:19" x14ac:dyDescent="0.35">
      <c r="A891" s="74" t="s">
        <v>897</v>
      </c>
      <c r="B891" s="74">
        <v>137</v>
      </c>
      <c r="C891" s="74" t="s">
        <v>1700</v>
      </c>
      <c r="D891" s="74">
        <v>137902</v>
      </c>
      <c r="E891" s="74" t="s">
        <v>2510</v>
      </c>
      <c r="F891" s="74">
        <v>146888914</v>
      </c>
      <c r="G891" s="74">
        <v>170487833</v>
      </c>
      <c r="H891" s="74">
        <v>170487833</v>
      </c>
      <c r="I891" s="74" t="s">
        <v>2830</v>
      </c>
      <c r="J891" s="74" t="s">
        <v>2836</v>
      </c>
      <c r="K891" s="74">
        <v>7507036</v>
      </c>
      <c r="L891" s="74">
        <v>4575437</v>
      </c>
      <c r="M891" s="74">
        <v>177994869</v>
      </c>
      <c r="N891" s="74">
        <v>173419432</v>
      </c>
      <c r="O891" s="74">
        <v>165912396</v>
      </c>
      <c r="P891" s="74">
        <v>177994869</v>
      </c>
      <c r="Q891" s="74">
        <v>170487833</v>
      </c>
      <c r="R891" s="74">
        <v>173419432</v>
      </c>
      <c r="S891" s="74">
        <v>165912396</v>
      </c>
    </row>
    <row r="892" spans="1:19" x14ac:dyDescent="0.35">
      <c r="A892" s="74" t="s">
        <v>898</v>
      </c>
      <c r="B892" s="74">
        <v>137</v>
      </c>
      <c r="C892" s="74" t="s">
        <v>1700</v>
      </c>
      <c r="D892" s="74">
        <v>137903</v>
      </c>
      <c r="E892" s="74" t="s">
        <v>2497</v>
      </c>
      <c r="F892" s="74">
        <v>216296064</v>
      </c>
      <c r="G892" s="74">
        <v>224952670</v>
      </c>
      <c r="H892" s="74">
        <v>216296064</v>
      </c>
      <c r="I892" s="74" t="s">
        <v>2829</v>
      </c>
      <c r="J892" s="74" t="s">
        <v>2834</v>
      </c>
      <c r="K892" s="74">
        <v>3448834</v>
      </c>
      <c r="L892" s="74">
        <v>0</v>
      </c>
      <c r="M892" s="74">
        <v>219744898</v>
      </c>
      <c r="N892" s="74">
        <v>219744898</v>
      </c>
      <c r="O892" s="74">
        <v>216296064</v>
      </c>
      <c r="P892" s="74">
        <v>219744898</v>
      </c>
      <c r="Q892" s="74">
        <v>216296064</v>
      </c>
      <c r="R892" s="74">
        <v>219744898</v>
      </c>
      <c r="S892" s="74">
        <v>216296064</v>
      </c>
    </row>
    <row r="893" spans="1:19" x14ac:dyDescent="0.35">
      <c r="A893" s="74" t="s">
        <v>899</v>
      </c>
      <c r="B893" s="74">
        <v>137</v>
      </c>
      <c r="C893" s="74" t="s">
        <v>1700</v>
      </c>
      <c r="D893" s="74">
        <v>137904</v>
      </c>
      <c r="E893" s="74" t="s">
        <v>2511</v>
      </c>
      <c r="F893" s="74">
        <v>130025156</v>
      </c>
      <c r="G893" s="74">
        <v>129568645</v>
      </c>
      <c r="H893" s="74">
        <v>130025156</v>
      </c>
      <c r="I893" s="74" t="s">
        <v>2829</v>
      </c>
      <c r="J893" s="74" t="s">
        <v>2833</v>
      </c>
      <c r="K893" s="74">
        <v>0</v>
      </c>
      <c r="L893" s="74">
        <v>0</v>
      </c>
      <c r="M893" s="74">
        <v>130025156</v>
      </c>
      <c r="N893" s="74">
        <v>130025156</v>
      </c>
      <c r="O893" s="74">
        <v>130025156</v>
      </c>
      <c r="P893" s="74">
        <v>130025156</v>
      </c>
      <c r="Q893" s="74">
        <v>130025156</v>
      </c>
      <c r="R893" s="74">
        <v>130025156</v>
      </c>
      <c r="S893" s="74">
        <v>130025156</v>
      </c>
    </row>
    <row r="894" spans="1:19" x14ac:dyDescent="0.35">
      <c r="A894" s="74" t="s">
        <v>900</v>
      </c>
      <c r="B894" s="74">
        <v>138</v>
      </c>
      <c r="C894" s="74" t="s">
        <v>1701</v>
      </c>
      <c r="D894" s="74">
        <v>12901</v>
      </c>
      <c r="E894" s="74" t="s">
        <v>1875</v>
      </c>
      <c r="F894" s="74">
        <v>10472042</v>
      </c>
      <c r="G894" s="74">
        <v>10472042</v>
      </c>
      <c r="H894" s="74">
        <v>10472042</v>
      </c>
      <c r="I894" s="74" t="s">
        <v>2829</v>
      </c>
      <c r="J894" s="74" t="s">
        <v>2832</v>
      </c>
      <c r="K894" s="74">
        <v>154420</v>
      </c>
      <c r="L894" s="74">
        <v>0</v>
      </c>
      <c r="M894" s="74">
        <v>10626462</v>
      </c>
      <c r="N894" s="74">
        <v>10626462</v>
      </c>
      <c r="O894" s="74">
        <v>10472042</v>
      </c>
      <c r="P894" s="74">
        <v>161160922</v>
      </c>
      <c r="Q894" s="74">
        <v>161006502</v>
      </c>
      <c r="R894" s="74">
        <v>161160922</v>
      </c>
      <c r="S894" s="74">
        <v>161006502</v>
      </c>
    </row>
    <row r="895" spans="1:19" x14ac:dyDescent="0.35">
      <c r="A895" s="74" t="s">
        <v>901</v>
      </c>
      <c r="B895" s="74">
        <v>138</v>
      </c>
      <c r="C895" s="74" t="s">
        <v>1701</v>
      </c>
      <c r="D895" s="74">
        <v>78901</v>
      </c>
      <c r="E895" s="74" t="s">
        <v>2239</v>
      </c>
      <c r="F895" s="74">
        <v>7715828</v>
      </c>
      <c r="G895" s="74">
        <v>7715828</v>
      </c>
      <c r="H895" s="74">
        <v>7715828</v>
      </c>
      <c r="I895" s="74" t="s">
        <v>2829</v>
      </c>
      <c r="J895" s="74" t="s">
        <v>2832</v>
      </c>
      <c r="K895" s="74">
        <v>46220</v>
      </c>
      <c r="L895" s="74">
        <v>0</v>
      </c>
      <c r="M895" s="74">
        <v>7762048</v>
      </c>
      <c r="N895" s="74">
        <v>7762048</v>
      </c>
      <c r="O895" s="74">
        <v>7715828</v>
      </c>
      <c r="P895" s="74">
        <v>7762048</v>
      </c>
      <c r="Q895" s="74">
        <v>7715828</v>
      </c>
      <c r="R895" s="74">
        <v>7762048</v>
      </c>
      <c r="S895" s="74">
        <v>7715828</v>
      </c>
    </row>
    <row r="896" spans="1:19" x14ac:dyDescent="0.35">
      <c r="A896" s="74" t="s">
        <v>902</v>
      </c>
      <c r="B896" s="74">
        <v>138</v>
      </c>
      <c r="C896" s="74" t="s">
        <v>1701</v>
      </c>
      <c r="D896" s="74">
        <v>138902</v>
      </c>
      <c r="E896" s="74" t="s">
        <v>2361</v>
      </c>
      <c r="F896" s="74">
        <v>56741425</v>
      </c>
      <c r="G896" s="74">
        <v>56741425</v>
      </c>
      <c r="H896" s="74">
        <v>56741425</v>
      </c>
      <c r="I896" s="74" t="s">
        <v>2829</v>
      </c>
      <c r="J896" s="74" t="s">
        <v>2832</v>
      </c>
      <c r="K896" s="74">
        <v>2755020</v>
      </c>
      <c r="L896" s="74">
        <v>0</v>
      </c>
      <c r="M896" s="74">
        <v>59496445</v>
      </c>
      <c r="N896" s="74">
        <v>59496445</v>
      </c>
      <c r="O896" s="74">
        <v>56741425</v>
      </c>
      <c r="P896" s="74">
        <v>59496445</v>
      </c>
      <c r="Q896" s="74">
        <v>56741425</v>
      </c>
      <c r="R896" s="74">
        <v>59496445</v>
      </c>
      <c r="S896" s="74">
        <v>56741425</v>
      </c>
    </row>
    <row r="897" spans="1:19" x14ac:dyDescent="0.35">
      <c r="A897" s="74" t="s">
        <v>903</v>
      </c>
      <c r="B897" s="74">
        <v>138</v>
      </c>
      <c r="C897" s="74" t="s">
        <v>1701</v>
      </c>
      <c r="D897" s="74">
        <v>138903</v>
      </c>
      <c r="E897" s="74" t="s">
        <v>2362</v>
      </c>
      <c r="F897" s="74">
        <v>71246752</v>
      </c>
      <c r="G897" s="74">
        <v>71246752</v>
      </c>
      <c r="H897" s="74">
        <v>71246752</v>
      </c>
      <c r="I897" s="74" t="s">
        <v>2829</v>
      </c>
      <c r="J897" s="74" t="s">
        <v>2832</v>
      </c>
      <c r="K897" s="74">
        <v>3602400</v>
      </c>
      <c r="L897" s="74">
        <v>0</v>
      </c>
      <c r="M897" s="74">
        <v>74849152</v>
      </c>
      <c r="N897" s="74">
        <v>74849152</v>
      </c>
      <c r="O897" s="74">
        <v>71246752</v>
      </c>
      <c r="P897" s="74">
        <v>74849152</v>
      </c>
      <c r="Q897" s="74">
        <v>71246752</v>
      </c>
      <c r="R897" s="74">
        <v>74849152</v>
      </c>
      <c r="S897" s="74">
        <v>71246752</v>
      </c>
    </row>
    <row r="898" spans="1:19" x14ac:dyDescent="0.35">
      <c r="A898" s="74" t="s">
        <v>904</v>
      </c>
      <c r="B898" s="74">
        <v>138</v>
      </c>
      <c r="C898" s="74" t="s">
        <v>1701</v>
      </c>
      <c r="D898" s="74">
        <v>138904</v>
      </c>
      <c r="E898" s="74" t="s">
        <v>2512</v>
      </c>
      <c r="F898" s="74">
        <v>63357850</v>
      </c>
      <c r="G898" s="74">
        <v>63357850</v>
      </c>
      <c r="H898" s="74">
        <v>63357850</v>
      </c>
      <c r="I898" s="74" t="s">
        <v>2829</v>
      </c>
      <c r="J898" s="74" t="s">
        <v>2832</v>
      </c>
      <c r="K898" s="74">
        <v>560500</v>
      </c>
      <c r="L898" s="74">
        <v>0</v>
      </c>
      <c r="M898" s="74">
        <v>63918350</v>
      </c>
      <c r="N898" s="74">
        <v>63918350</v>
      </c>
      <c r="O898" s="74">
        <v>63357850</v>
      </c>
      <c r="P898" s="74">
        <v>63918350</v>
      </c>
      <c r="Q898" s="74">
        <v>63357850</v>
      </c>
      <c r="R898" s="74">
        <v>63918350</v>
      </c>
      <c r="S898" s="74">
        <v>63357850</v>
      </c>
    </row>
    <row r="899" spans="1:19" x14ac:dyDescent="0.35">
      <c r="A899" s="74" t="s">
        <v>905</v>
      </c>
      <c r="B899" s="74">
        <v>139</v>
      </c>
      <c r="C899" s="74" t="s">
        <v>1702</v>
      </c>
      <c r="D899" s="74">
        <v>74907</v>
      </c>
      <c r="E899" s="74" t="s">
        <v>2217</v>
      </c>
      <c r="F899" s="74">
        <v>7990735</v>
      </c>
      <c r="G899" s="74">
        <v>7990735</v>
      </c>
      <c r="H899" s="74">
        <v>7990735</v>
      </c>
      <c r="I899" s="74" t="s">
        <v>2829</v>
      </c>
      <c r="J899" s="74" t="s">
        <v>2833</v>
      </c>
      <c r="K899" s="74">
        <v>77550</v>
      </c>
      <c r="L899" s="74">
        <v>0</v>
      </c>
      <c r="M899" s="74">
        <v>8068285</v>
      </c>
      <c r="N899" s="74">
        <v>8068285</v>
      </c>
      <c r="O899" s="74">
        <v>7990735</v>
      </c>
      <c r="P899" s="74">
        <v>8068285</v>
      </c>
      <c r="Q899" s="74">
        <v>7990735</v>
      </c>
      <c r="R899" s="74">
        <v>8068285</v>
      </c>
      <c r="S899" s="74">
        <v>7990735</v>
      </c>
    </row>
    <row r="900" spans="1:19" x14ac:dyDescent="0.35">
      <c r="A900" s="74" t="s">
        <v>906</v>
      </c>
      <c r="B900" s="74">
        <v>139</v>
      </c>
      <c r="C900" s="74" t="s">
        <v>1702</v>
      </c>
      <c r="D900" s="74">
        <v>139905</v>
      </c>
      <c r="E900" s="74" t="s">
        <v>2148</v>
      </c>
      <c r="F900" s="74">
        <v>942464792</v>
      </c>
      <c r="G900" s="74">
        <v>967159560</v>
      </c>
      <c r="H900" s="74">
        <v>942464792</v>
      </c>
      <c r="I900" s="74" t="s">
        <v>2829</v>
      </c>
      <c r="J900" s="74" t="s">
        <v>2834</v>
      </c>
      <c r="K900" s="74">
        <v>8522199</v>
      </c>
      <c r="L900" s="74">
        <v>0</v>
      </c>
      <c r="M900" s="74">
        <v>950986991</v>
      </c>
      <c r="N900" s="74">
        <v>950986991</v>
      </c>
      <c r="O900" s="74">
        <v>942464792</v>
      </c>
      <c r="P900" s="74">
        <v>950986991</v>
      </c>
      <c r="Q900" s="74">
        <v>942464792</v>
      </c>
      <c r="R900" s="74">
        <v>950986991</v>
      </c>
      <c r="S900" s="74">
        <v>942464792</v>
      </c>
    </row>
    <row r="901" spans="1:19" x14ac:dyDescent="0.35">
      <c r="A901" s="74" t="s">
        <v>907</v>
      </c>
      <c r="B901" s="74">
        <v>139</v>
      </c>
      <c r="C901" s="74" t="s">
        <v>1702</v>
      </c>
      <c r="D901" s="74">
        <v>139908</v>
      </c>
      <c r="E901" s="74" t="s">
        <v>2513</v>
      </c>
      <c r="F901" s="74">
        <v>120146939</v>
      </c>
      <c r="G901" s="74">
        <v>126105193</v>
      </c>
      <c r="H901" s="74">
        <v>120146939</v>
      </c>
      <c r="I901" s="74" t="s">
        <v>2829</v>
      </c>
      <c r="J901" s="74" t="s">
        <v>2833</v>
      </c>
      <c r="K901" s="74">
        <v>2777805</v>
      </c>
      <c r="L901" s="74">
        <v>0</v>
      </c>
      <c r="M901" s="74">
        <v>122924744</v>
      </c>
      <c r="N901" s="74">
        <v>122924744</v>
      </c>
      <c r="O901" s="74">
        <v>120146939</v>
      </c>
      <c r="P901" s="74">
        <v>122924744</v>
      </c>
      <c r="Q901" s="74">
        <v>120146939</v>
      </c>
      <c r="R901" s="74">
        <v>122924744</v>
      </c>
      <c r="S901" s="74">
        <v>120146939</v>
      </c>
    </row>
    <row r="902" spans="1:19" x14ac:dyDescent="0.35">
      <c r="A902" s="74" t="s">
        <v>908</v>
      </c>
      <c r="B902" s="74">
        <v>139</v>
      </c>
      <c r="C902" s="74" t="s">
        <v>1702</v>
      </c>
      <c r="D902" s="74">
        <v>139909</v>
      </c>
      <c r="E902" s="74" t="s">
        <v>2514</v>
      </c>
      <c r="F902" s="74">
        <v>729137194</v>
      </c>
      <c r="G902" s="74">
        <v>759351966</v>
      </c>
      <c r="H902" s="74">
        <v>729137194</v>
      </c>
      <c r="I902" s="74" t="s">
        <v>2829</v>
      </c>
      <c r="J902" s="74" t="s">
        <v>2833</v>
      </c>
      <c r="K902" s="74">
        <v>35103994</v>
      </c>
      <c r="L902" s="74">
        <v>0</v>
      </c>
      <c r="M902" s="74">
        <v>764241188</v>
      </c>
      <c r="N902" s="74">
        <v>764241188</v>
      </c>
      <c r="O902" s="74">
        <v>729137194</v>
      </c>
      <c r="P902" s="74">
        <v>764241188</v>
      </c>
      <c r="Q902" s="74">
        <v>729137194</v>
      </c>
      <c r="R902" s="74">
        <v>764241188</v>
      </c>
      <c r="S902" s="74">
        <v>729137194</v>
      </c>
    </row>
    <row r="903" spans="1:19" x14ac:dyDescent="0.35">
      <c r="A903" s="74" t="s">
        <v>909</v>
      </c>
      <c r="B903" s="74">
        <v>139</v>
      </c>
      <c r="C903" s="74" t="s">
        <v>1702</v>
      </c>
      <c r="D903" s="74">
        <v>139911</v>
      </c>
      <c r="E903" s="74" t="s">
        <v>2221</v>
      </c>
      <c r="F903" s="74">
        <v>1140554211</v>
      </c>
      <c r="G903" s="74">
        <v>1159802316</v>
      </c>
      <c r="H903" s="74">
        <v>1140554211</v>
      </c>
      <c r="I903" s="74" t="s">
        <v>2829</v>
      </c>
      <c r="J903" s="74" t="s">
        <v>2833</v>
      </c>
      <c r="K903" s="74">
        <v>43310532</v>
      </c>
      <c r="L903" s="74">
        <v>0</v>
      </c>
      <c r="M903" s="74">
        <v>1183864743</v>
      </c>
      <c r="N903" s="74">
        <v>1183864743</v>
      </c>
      <c r="O903" s="74">
        <v>1140554211</v>
      </c>
      <c r="P903" s="74">
        <v>1183864743</v>
      </c>
      <c r="Q903" s="74">
        <v>1140554211</v>
      </c>
      <c r="R903" s="74">
        <v>1183864743</v>
      </c>
      <c r="S903" s="74">
        <v>1140554211</v>
      </c>
    </row>
    <row r="904" spans="1:19" x14ac:dyDescent="0.35">
      <c r="A904" s="74" t="s">
        <v>910</v>
      </c>
      <c r="B904" s="74">
        <v>139</v>
      </c>
      <c r="C904" s="74" t="s">
        <v>1702</v>
      </c>
      <c r="D904" s="74">
        <v>139912</v>
      </c>
      <c r="E904" s="74" t="s">
        <v>2515</v>
      </c>
      <c r="F904" s="74">
        <v>200730630</v>
      </c>
      <c r="G904" s="74">
        <v>213356085</v>
      </c>
      <c r="H904" s="74">
        <v>200730630</v>
      </c>
      <c r="I904" s="74" t="s">
        <v>2829</v>
      </c>
      <c r="J904" s="74" t="s">
        <v>2833</v>
      </c>
      <c r="K904" s="74">
        <v>14227270</v>
      </c>
      <c r="L904" s="74">
        <v>0</v>
      </c>
      <c r="M904" s="74">
        <v>214957900</v>
      </c>
      <c r="N904" s="74">
        <v>214957900</v>
      </c>
      <c r="O904" s="74">
        <v>200730630</v>
      </c>
      <c r="P904" s="74">
        <v>214957900</v>
      </c>
      <c r="Q904" s="74">
        <v>200730630</v>
      </c>
      <c r="R904" s="74">
        <v>214957900</v>
      </c>
      <c r="S904" s="74">
        <v>200730630</v>
      </c>
    </row>
    <row r="905" spans="1:19" x14ac:dyDescent="0.35">
      <c r="A905" s="74" t="s">
        <v>911</v>
      </c>
      <c r="B905" s="74">
        <v>140</v>
      </c>
      <c r="C905" s="74" t="s">
        <v>1703</v>
      </c>
      <c r="D905" s="74">
        <v>9901</v>
      </c>
      <c r="E905" s="74" t="s">
        <v>1863</v>
      </c>
      <c r="F905" s="74">
        <v>11147324</v>
      </c>
      <c r="G905" s="74">
        <v>11147324</v>
      </c>
      <c r="H905" s="74">
        <v>11147324</v>
      </c>
      <c r="I905" s="74" t="s">
        <v>2829</v>
      </c>
      <c r="J905" s="74" t="s">
        <v>2833</v>
      </c>
      <c r="K905" s="74">
        <v>86210</v>
      </c>
      <c r="L905" s="74">
        <v>0</v>
      </c>
      <c r="M905" s="74">
        <v>11233534</v>
      </c>
      <c r="N905" s="74">
        <v>11233534</v>
      </c>
      <c r="O905" s="74">
        <v>11147324</v>
      </c>
      <c r="P905" s="74">
        <v>11233534</v>
      </c>
      <c r="Q905" s="74">
        <v>11147324</v>
      </c>
      <c r="R905" s="74">
        <v>11233534</v>
      </c>
      <c r="S905" s="74">
        <v>11147324</v>
      </c>
    </row>
    <row r="906" spans="1:19" x14ac:dyDescent="0.35">
      <c r="A906" s="74" t="s">
        <v>912</v>
      </c>
      <c r="B906" s="74">
        <v>140</v>
      </c>
      <c r="C906" s="74" t="s">
        <v>1703</v>
      </c>
      <c r="D906" s="74">
        <v>40902</v>
      </c>
      <c r="E906" s="74" t="s">
        <v>2042</v>
      </c>
      <c r="F906" s="74">
        <v>1840777</v>
      </c>
      <c r="G906" s="74">
        <v>1840777</v>
      </c>
      <c r="H906" s="74">
        <v>1840777</v>
      </c>
      <c r="I906" s="74" t="s">
        <v>2829</v>
      </c>
      <c r="J906" s="74" t="s">
        <v>2833</v>
      </c>
      <c r="K906" s="74">
        <v>13160</v>
      </c>
      <c r="L906" s="74">
        <v>0</v>
      </c>
      <c r="M906" s="74">
        <v>1853937</v>
      </c>
      <c r="N906" s="74">
        <v>1853937</v>
      </c>
      <c r="O906" s="74">
        <v>1840777</v>
      </c>
      <c r="P906" s="74">
        <v>1853937</v>
      </c>
      <c r="Q906" s="74">
        <v>1840777</v>
      </c>
      <c r="R906" s="74">
        <v>1853937</v>
      </c>
      <c r="S906" s="74">
        <v>1840777</v>
      </c>
    </row>
    <row r="907" spans="1:19" x14ac:dyDescent="0.35">
      <c r="A907" s="74" t="s">
        <v>913</v>
      </c>
      <c r="B907" s="74">
        <v>140</v>
      </c>
      <c r="C907" s="74" t="s">
        <v>1703</v>
      </c>
      <c r="D907" s="74">
        <v>110901</v>
      </c>
      <c r="E907" s="74" t="s">
        <v>2404</v>
      </c>
      <c r="F907" s="74">
        <v>20332960</v>
      </c>
      <c r="G907" s="74">
        <v>20829337</v>
      </c>
      <c r="H907" s="74">
        <v>20332960</v>
      </c>
      <c r="I907" s="74" t="s">
        <v>2829</v>
      </c>
      <c r="J907" s="74" t="s">
        <v>2833</v>
      </c>
      <c r="K907" s="74">
        <v>25650</v>
      </c>
      <c r="L907" s="74">
        <v>0</v>
      </c>
      <c r="M907" s="74">
        <v>20358610</v>
      </c>
      <c r="N907" s="74">
        <v>20358610</v>
      </c>
      <c r="O907" s="74">
        <v>20332960</v>
      </c>
      <c r="P907" s="74">
        <v>20358610</v>
      </c>
      <c r="Q907" s="74">
        <v>20332960</v>
      </c>
      <c r="R907" s="74">
        <v>20358610</v>
      </c>
      <c r="S907" s="74">
        <v>20332960</v>
      </c>
    </row>
    <row r="908" spans="1:19" x14ac:dyDescent="0.35">
      <c r="A908" s="74" t="s">
        <v>914</v>
      </c>
      <c r="B908" s="74">
        <v>140</v>
      </c>
      <c r="C908" s="74" t="s">
        <v>1703</v>
      </c>
      <c r="D908" s="74">
        <v>140901</v>
      </c>
      <c r="E908" s="74" t="s">
        <v>2516</v>
      </c>
      <c r="F908" s="74">
        <v>44321230</v>
      </c>
      <c r="G908" s="74">
        <v>46479252</v>
      </c>
      <c r="H908" s="74">
        <v>46479252</v>
      </c>
      <c r="I908" s="74" t="s">
        <v>2830</v>
      </c>
      <c r="J908" s="74" t="s">
        <v>2836</v>
      </c>
      <c r="K908" s="74">
        <v>938434</v>
      </c>
      <c r="L908" s="74">
        <v>0</v>
      </c>
      <c r="M908" s="74">
        <v>47417686</v>
      </c>
      <c r="N908" s="74">
        <v>47417686</v>
      </c>
      <c r="O908" s="74">
        <v>46479252</v>
      </c>
      <c r="P908" s="74">
        <v>47417686</v>
      </c>
      <c r="Q908" s="74">
        <v>46479252</v>
      </c>
      <c r="R908" s="74">
        <v>47417686</v>
      </c>
      <c r="S908" s="74">
        <v>46479252</v>
      </c>
    </row>
    <row r="909" spans="1:19" x14ac:dyDescent="0.35">
      <c r="A909" s="74" t="s">
        <v>915</v>
      </c>
      <c r="B909" s="74">
        <v>140</v>
      </c>
      <c r="C909" s="74" t="s">
        <v>1703</v>
      </c>
      <c r="D909" s="74">
        <v>140904</v>
      </c>
      <c r="E909" s="74" t="s">
        <v>2517</v>
      </c>
      <c r="F909" s="74">
        <v>187981655</v>
      </c>
      <c r="G909" s="74">
        <v>208714015</v>
      </c>
      <c r="H909" s="74">
        <v>187981655</v>
      </c>
      <c r="I909" s="74" t="s">
        <v>2829</v>
      </c>
      <c r="J909" s="74" t="s">
        <v>2834</v>
      </c>
      <c r="K909" s="74">
        <v>8360797</v>
      </c>
      <c r="L909" s="74">
        <v>0</v>
      </c>
      <c r="M909" s="74">
        <v>196342452</v>
      </c>
      <c r="N909" s="74">
        <v>196342452</v>
      </c>
      <c r="O909" s="74">
        <v>187981655</v>
      </c>
      <c r="P909" s="74">
        <v>196342452</v>
      </c>
      <c r="Q909" s="74">
        <v>187981655</v>
      </c>
      <c r="R909" s="74">
        <v>196342452</v>
      </c>
      <c r="S909" s="74">
        <v>187981655</v>
      </c>
    </row>
    <row r="910" spans="1:19" x14ac:dyDescent="0.35">
      <c r="A910" s="74" t="s">
        <v>916</v>
      </c>
      <c r="B910" s="74">
        <v>140</v>
      </c>
      <c r="C910" s="74" t="s">
        <v>1703</v>
      </c>
      <c r="D910" s="74">
        <v>140905</v>
      </c>
      <c r="E910" s="74" t="s">
        <v>2315</v>
      </c>
      <c r="F910" s="74">
        <v>107886980</v>
      </c>
      <c r="G910" s="74">
        <v>118513320</v>
      </c>
      <c r="H910" s="74">
        <v>118513320</v>
      </c>
      <c r="I910" s="74" t="s">
        <v>2830</v>
      </c>
      <c r="J910" s="74" t="s">
        <v>2836</v>
      </c>
      <c r="K910" s="74">
        <v>3276670</v>
      </c>
      <c r="L910" s="74">
        <v>0</v>
      </c>
      <c r="M910" s="74">
        <v>121789990</v>
      </c>
      <c r="N910" s="74">
        <v>121789990</v>
      </c>
      <c r="O910" s="74">
        <v>118513320</v>
      </c>
      <c r="P910" s="74">
        <v>121789990</v>
      </c>
      <c r="Q910" s="74">
        <v>118513320</v>
      </c>
      <c r="R910" s="74">
        <v>121789990</v>
      </c>
      <c r="S910" s="74">
        <v>118513320</v>
      </c>
    </row>
    <row r="911" spans="1:19" x14ac:dyDescent="0.35">
      <c r="A911" s="74" t="s">
        <v>917</v>
      </c>
      <c r="B911" s="74">
        <v>140</v>
      </c>
      <c r="C911" s="74" t="s">
        <v>1703</v>
      </c>
      <c r="D911" s="74">
        <v>140907</v>
      </c>
      <c r="E911" s="74" t="s">
        <v>2017</v>
      </c>
      <c r="F911" s="74">
        <v>48948528</v>
      </c>
      <c r="G911" s="74">
        <v>54619760</v>
      </c>
      <c r="H911" s="74">
        <v>54619760</v>
      </c>
      <c r="I911" s="74" t="s">
        <v>2830</v>
      </c>
      <c r="J911" s="74" t="s">
        <v>2836</v>
      </c>
      <c r="K911" s="74">
        <v>1844677</v>
      </c>
      <c r="L911" s="74">
        <v>0</v>
      </c>
      <c r="M911" s="74">
        <v>56464437</v>
      </c>
      <c r="N911" s="74">
        <v>56464437</v>
      </c>
      <c r="O911" s="74">
        <v>54619760</v>
      </c>
      <c r="P911" s="74">
        <v>56464437</v>
      </c>
      <c r="Q911" s="74">
        <v>54619760</v>
      </c>
      <c r="R911" s="74">
        <v>56464437</v>
      </c>
      <c r="S911" s="74">
        <v>54619760</v>
      </c>
    </row>
    <row r="912" spans="1:19" x14ac:dyDescent="0.35">
      <c r="A912" s="74" t="s">
        <v>918</v>
      </c>
      <c r="B912" s="74">
        <v>140</v>
      </c>
      <c r="C912" s="74" t="s">
        <v>1703</v>
      </c>
      <c r="D912" s="74">
        <v>140908</v>
      </c>
      <c r="E912" s="74" t="s">
        <v>1864</v>
      </c>
      <c r="F912" s="74">
        <v>395185386</v>
      </c>
      <c r="G912" s="74">
        <v>384670187</v>
      </c>
      <c r="H912" s="74">
        <v>384670187</v>
      </c>
      <c r="I912" s="74" t="s">
        <v>2830</v>
      </c>
      <c r="J912" s="74" t="s">
        <v>2836</v>
      </c>
      <c r="K912" s="74">
        <v>1702471</v>
      </c>
      <c r="L912" s="74">
        <v>0</v>
      </c>
      <c r="M912" s="74">
        <v>386372658</v>
      </c>
      <c r="N912" s="74">
        <v>386372658</v>
      </c>
      <c r="O912" s="74">
        <v>384670187</v>
      </c>
      <c r="P912" s="74">
        <v>386372658</v>
      </c>
      <c r="Q912" s="74">
        <v>384670187</v>
      </c>
      <c r="R912" s="74">
        <v>386372658</v>
      </c>
      <c r="S912" s="74">
        <v>384670187</v>
      </c>
    </row>
    <row r="913" spans="1:19" x14ac:dyDescent="0.35">
      <c r="A913" s="74" t="s">
        <v>919</v>
      </c>
      <c r="B913" s="74">
        <v>141</v>
      </c>
      <c r="C913" s="74" t="s">
        <v>1704</v>
      </c>
      <c r="D913" s="74">
        <v>50901</v>
      </c>
      <c r="E913" s="74" t="s">
        <v>2105</v>
      </c>
      <c r="F913" s="74">
        <v>6686798</v>
      </c>
      <c r="G913" s="74">
        <v>6686798</v>
      </c>
      <c r="H913" s="74">
        <v>6686798</v>
      </c>
      <c r="I913" s="74" t="s">
        <v>2829</v>
      </c>
      <c r="J913" s="74" t="s">
        <v>2832</v>
      </c>
      <c r="K913" s="74">
        <v>179960</v>
      </c>
      <c r="L913" s="74">
        <v>0</v>
      </c>
      <c r="M913" s="74">
        <v>6866758</v>
      </c>
      <c r="N913" s="74">
        <v>6866758</v>
      </c>
      <c r="O913" s="74">
        <v>6686798</v>
      </c>
      <c r="P913" s="74">
        <v>6866758</v>
      </c>
      <c r="Q913" s="74">
        <v>6686798</v>
      </c>
      <c r="R913" s="74">
        <v>6866758</v>
      </c>
      <c r="S913" s="74">
        <v>6686798</v>
      </c>
    </row>
    <row r="914" spans="1:19" x14ac:dyDescent="0.35">
      <c r="A914" s="74" t="s">
        <v>920</v>
      </c>
      <c r="B914" s="74">
        <v>141</v>
      </c>
      <c r="C914" s="74" t="s">
        <v>1704</v>
      </c>
      <c r="D914" s="74">
        <v>141901</v>
      </c>
      <c r="E914" s="74" t="s">
        <v>1895</v>
      </c>
      <c r="F914" s="74">
        <v>992078554</v>
      </c>
      <c r="G914" s="74">
        <v>992078554</v>
      </c>
      <c r="H914" s="74">
        <v>992078554</v>
      </c>
      <c r="I914" s="74" t="s">
        <v>2829</v>
      </c>
      <c r="J914" s="74" t="s">
        <v>2832</v>
      </c>
      <c r="K914" s="74">
        <v>45318370</v>
      </c>
      <c r="L914" s="74">
        <v>0</v>
      </c>
      <c r="M914" s="74">
        <v>1037396924</v>
      </c>
      <c r="N914" s="74">
        <v>1037396924</v>
      </c>
      <c r="O914" s="74">
        <v>992078554</v>
      </c>
      <c r="P914" s="74">
        <v>1037396924</v>
      </c>
      <c r="Q914" s="74">
        <v>992078554</v>
      </c>
      <c r="R914" s="74">
        <v>1037396924</v>
      </c>
      <c r="S914" s="74">
        <v>992078554</v>
      </c>
    </row>
    <row r="915" spans="1:19" x14ac:dyDescent="0.35">
      <c r="A915" s="74" t="s">
        <v>921</v>
      </c>
      <c r="B915" s="74">
        <v>141</v>
      </c>
      <c r="C915" s="74" t="s">
        <v>1704</v>
      </c>
      <c r="D915" s="74">
        <v>141902</v>
      </c>
      <c r="E915" s="74" t="s">
        <v>2518</v>
      </c>
      <c r="F915" s="74">
        <v>95869855</v>
      </c>
      <c r="G915" s="74">
        <v>95869855</v>
      </c>
      <c r="H915" s="74">
        <v>95869855</v>
      </c>
      <c r="I915" s="74" t="s">
        <v>2829</v>
      </c>
      <c r="J915" s="74" t="s">
        <v>2832</v>
      </c>
      <c r="K915" s="74">
        <v>3021420</v>
      </c>
      <c r="L915" s="74">
        <v>0</v>
      </c>
      <c r="M915" s="74">
        <v>98891275</v>
      </c>
      <c r="N915" s="74">
        <v>98891275</v>
      </c>
      <c r="O915" s="74">
        <v>95869855</v>
      </c>
      <c r="P915" s="74">
        <v>98891275</v>
      </c>
      <c r="Q915" s="74">
        <v>95869855</v>
      </c>
      <c r="R915" s="74">
        <v>98891275</v>
      </c>
      <c r="S915" s="74">
        <v>95869855</v>
      </c>
    </row>
    <row r="916" spans="1:19" x14ac:dyDescent="0.35">
      <c r="A916" s="74" t="s">
        <v>922</v>
      </c>
      <c r="B916" s="74">
        <v>141</v>
      </c>
      <c r="C916" s="74" t="s">
        <v>1704</v>
      </c>
      <c r="D916" s="74">
        <v>167901</v>
      </c>
      <c r="E916" s="74" t="s">
        <v>2316</v>
      </c>
      <c r="F916" s="74">
        <v>4801259</v>
      </c>
      <c r="G916" s="74">
        <v>4801259</v>
      </c>
      <c r="H916" s="74">
        <v>4801259</v>
      </c>
      <c r="I916" s="74" t="s">
        <v>2829</v>
      </c>
      <c r="J916" s="74" t="s">
        <v>2832</v>
      </c>
      <c r="K916" s="74">
        <v>50000</v>
      </c>
      <c r="L916" s="74">
        <v>0</v>
      </c>
      <c r="M916" s="74">
        <v>4851259</v>
      </c>
      <c r="N916" s="74">
        <v>4851259</v>
      </c>
      <c r="O916" s="74">
        <v>4801259</v>
      </c>
      <c r="P916" s="74">
        <v>4851259</v>
      </c>
      <c r="Q916" s="74">
        <v>4801259</v>
      </c>
      <c r="R916" s="74">
        <v>4851259</v>
      </c>
      <c r="S916" s="74">
        <v>4801259</v>
      </c>
    </row>
    <row r="917" spans="1:19" x14ac:dyDescent="0.35">
      <c r="A917" s="74" t="s">
        <v>923</v>
      </c>
      <c r="B917" s="74">
        <v>141</v>
      </c>
      <c r="C917" s="74" t="s">
        <v>1704</v>
      </c>
      <c r="D917" s="74">
        <v>206901</v>
      </c>
      <c r="E917" s="74" t="s">
        <v>2519</v>
      </c>
      <c r="F917" s="74">
        <v>147000</v>
      </c>
      <c r="G917" s="74">
        <v>147000</v>
      </c>
      <c r="H917" s="74">
        <v>147000</v>
      </c>
      <c r="I917" s="74" t="s">
        <v>2829</v>
      </c>
      <c r="J917" s="74" t="s">
        <v>2832</v>
      </c>
      <c r="K917" s="74">
        <v>0</v>
      </c>
      <c r="L917" s="74">
        <v>0</v>
      </c>
      <c r="M917" s="74">
        <v>147000</v>
      </c>
      <c r="N917" s="74">
        <v>147000</v>
      </c>
      <c r="O917" s="74">
        <v>147000</v>
      </c>
      <c r="P917" s="74">
        <v>147000</v>
      </c>
      <c r="Q917" s="74">
        <v>147000</v>
      </c>
      <c r="R917" s="74">
        <v>147000</v>
      </c>
      <c r="S917" s="74">
        <v>147000</v>
      </c>
    </row>
    <row r="918" spans="1:19" x14ac:dyDescent="0.35">
      <c r="A918" s="74" t="s">
        <v>924</v>
      </c>
      <c r="B918" s="74">
        <v>142</v>
      </c>
      <c r="C918" s="74" t="s">
        <v>1705</v>
      </c>
      <c r="D918" s="74">
        <v>82902</v>
      </c>
      <c r="E918" s="74" t="s">
        <v>2259</v>
      </c>
      <c r="F918" s="74">
        <v>290946627</v>
      </c>
      <c r="G918" s="74">
        <v>290946627</v>
      </c>
      <c r="H918" s="74">
        <v>290946627</v>
      </c>
      <c r="I918" s="74" t="s">
        <v>2829</v>
      </c>
      <c r="J918" s="74" t="s">
        <v>2832</v>
      </c>
      <c r="K918" s="74">
        <v>123230</v>
      </c>
      <c r="L918" s="74">
        <v>0</v>
      </c>
      <c r="M918" s="74">
        <v>291069857</v>
      </c>
      <c r="N918" s="74">
        <v>291069857</v>
      </c>
      <c r="O918" s="74">
        <v>290946627</v>
      </c>
      <c r="P918" s="74">
        <v>291069857</v>
      </c>
      <c r="Q918" s="74">
        <v>290946627</v>
      </c>
      <c r="R918" s="74">
        <v>291069857</v>
      </c>
      <c r="S918" s="74">
        <v>290946627</v>
      </c>
    </row>
    <row r="919" spans="1:19" x14ac:dyDescent="0.35">
      <c r="A919" s="74" t="s">
        <v>925</v>
      </c>
      <c r="B919" s="74">
        <v>142</v>
      </c>
      <c r="C919" s="74" t="s">
        <v>1705</v>
      </c>
      <c r="D919" s="74">
        <v>142901</v>
      </c>
      <c r="E919" s="74" t="s">
        <v>2520</v>
      </c>
      <c r="F919" s="74">
        <v>4594632689</v>
      </c>
      <c r="G919" s="74">
        <v>4594632689</v>
      </c>
      <c r="H919" s="74">
        <v>4594632689</v>
      </c>
      <c r="I919" s="74" t="s">
        <v>2829</v>
      </c>
      <c r="J919" s="74" t="s">
        <v>2832</v>
      </c>
      <c r="K919" s="74">
        <v>6924100</v>
      </c>
      <c r="L919" s="74">
        <v>0</v>
      </c>
      <c r="M919" s="74">
        <v>4601556789</v>
      </c>
      <c r="N919" s="74">
        <v>4601556789</v>
      </c>
      <c r="O919" s="74">
        <v>4594632689</v>
      </c>
      <c r="P919" s="74">
        <v>4601556789</v>
      </c>
      <c r="Q919" s="74">
        <v>4594632689</v>
      </c>
      <c r="R919" s="74">
        <v>4601556789</v>
      </c>
      <c r="S919" s="74">
        <v>4594632689</v>
      </c>
    </row>
    <row r="920" spans="1:19" x14ac:dyDescent="0.35">
      <c r="A920" s="74" t="s">
        <v>926</v>
      </c>
      <c r="B920" s="74">
        <v>143</v>
      </c>
      <c r="C920" s="74" t="s">
        <v>1706</v>
      </c>
      <c r="D920" s="74">
        <v>45905</v>
      </c>
      <c r="E920" s="74" t="s">
        <v>2076</v>
      </c>
      <c r="F920" s="74">
        <v>1552590</v>
      </c>
      <c r="G920" s="74">
        <v>1552590</v>
      </c>
      <c r="H920" s="74">
        <v>1552590</v>
      </c>
      <c r="I920" s="74" t="s">
        <v>2829</v>
      </c>
      <c r="J920" s="74" t="s">
        <v>2833</v>
      </c>
      <c r="K920" s="74">
        <v>50000</v>
      </c>
      <c r="L920" s="74">
        <v>0</v>
      </c>
      <c r="M920" s="74">
        <v>1602590</v>
      </c>
      <c r="N920" s="74">
        <v>1602590</v>
      </c>
      <c r="O920" s="74">
        <v>1552590</v>
      </c>
      <c r="P920" s="74">
        <v>1602590</v>
      </c>
      <c r="Q920" s="74">
        <v>1552590</v>
      </c>
      <c r="R920" s="74">
        <v>1602590</v>
      </c>
      <c r="S920" s="74">
        <v>1552590</v>
      </c>
    </row>
    <row r="921" spans="1:19" x14ac:dyDescent="0.35">
      <c r="A921" s="74" t="s">
        <v>927</v>
      </c>
      <c r="B921" s="74">
        <v>143</v>
      </c>
      <c r="C921" s="74" t="s">
        <v>1706</v>
      </c>
      <c r="D921" s="74">
        <v>62903</v>
      </c>
      <c r="E921" s="74" t="s">
        <v>2161</v>
      </c>
      <c r="F921" s="74">
        <v>205937750</v>
      </c>
      <c r="G921" s="74">
        <v>211534327</v>
      </c>
      <c r="H921" s="74">
        <v>205937750</v>
      </c>
      <c r="I921" s="74" t="s">
        <v>2829</v>
      </c>
      <c r="J921" s="74" t="s">
        <v>2833</v>
      </c>
      <c r="K921" s="74">
        <v>9411093</v>
      </c>
      <c r="L921" s="74">
        <v>0</v>
      </c>
      <c r="M921" s="74">
        <v>215348843</v>
      </c>
      <c r="N921" s="74">
        <v>215348843</v>
      </c>
      <c r="O921" s="74">
        <v>205937750</v>
      </c>
      <c r="P921" s="74">
        <v>657667103</v>
      </c>
      <c r="Q921" s="74">
        <v>648256010</v>
      </c>
      <c r="R921" s="74">
        <v>657667103</v>
      </c>
      <c r="S921" s="74">
        <v>648256010</v>
      </c>
    </row>
    <row r="922" spans="1:19" x14ac:dyDescent="0.35">
      <c r="A922" s="74" t="s">
        <v>928</v>
      </c>
      <c r="B922" s="74">
        <v>143</v>
      </c>
      <c r="C922" s="74" t="s">
        <v>1706</v>
      </c>
      <c r="D922" s="74">
        <v>143901</v>
      </c>
      <c r="E922" s="74" t="s">
        <v>2077</v>
      </c>
      <c r="F922" s="74">
        <v>666705783</v>
      </c>
      <c r="G922" s="74">
        <v>684104335</v>
      </c>
      <c r="H922" s="74">
        <v>666705783</v>
      </c>
      <c r="I922" s="74" t="s">
        <v>2829</v>
      </c>
      <c r="J922" s="74" t="s">
        <v>2833</v>
      </c>
      <c r="K922" s="74">
        <v>17775291</v>
      </c>
      <c r="L922" s="74">
        <v>0</v>
      </c>
      <c r="M922" s="74">
        <v>684481074</v>
      </c>
      <c r="N922" s="74">
        <v>684481074</v>
      </c>
      <c r="O922" s="74">
        <v>666705783</v>
      </c>
      <c r="P922" s="74">
        <v>684481074</v>
      </c>
      <c r="Q922" s="74">
        <v>666705783</v>
      </c>
      <c r="R922" s="74">
        <v>684481074</v>
      </c>
      <c r="S922" s="74">
        <v>666705783</v>
      </c>
    </row>
    <row r="923" spans="1:19" x14ac:dyDescent="0.35">
      <c r="A923" s="74" t="s">
        <v>929</v>
      </c>
      <c r="B923" s="74">
        <v>143</v>
      </c>
      <c r="C923" s="74" t="s">
        <v>1706</v>
      </c>
      <c r="D923" s="74">
        <v>143902</v>
      </c>
      <c r="E923" s="74" t="s">
        <v>2281</v>
      </c>
      <c r="F923" s="74">
        <v>225186515</v>
      </c>
      <c r="G923" s="74">
        <v>228844643</v>
      </c>
      <c r="H923" s="74">
        <v>225186515</v>
      </c>
      <c r="I923" s="74" t="s">
        <v>2829</v>
      </c>
      <c r="J923" s="74" t="s">
        <v>2833</v>
      </c>
      <c r="K923" s="74">
        <v>4792322</v>
      </c>
      <c r="L923" s="74">
        <v>4829451</v>
      </c>
      <c r="M923" s="74">
        <v>229978837</v>
      </c>
      <c r="N923" s="74">
        <v>225149386</v>
      </c>
      <c r="O923" s="74">
        <v>220357064</v>
      </c>
      <c r="P923" s="74">
        <v>229978837</v>
      </c>
      <c r="Q923" s="74">
        <v>225186515</v>
      </c>
      <c r="R923" s="74">
        <v>225149386</v>
      </c>
      <c r="S923" s="74">
        <v>220357064</v>
      </c>
    </row>
    <row r="924" spans="1:19" x14ac:dyDescent="0.35">
      <c r="A924" s="74" t="s">
        <v>930</v>
      </c>
      <c r="B924" s="74">
        <v>143</v>
      </c>
      <c r="C924" s="74" t="s">
        <v>1706</v>
      </c>
      <c r="D924" s="74">
        <v>143903</v>
      </c>
      <c r="E924" s="74" t="s">
        <v>2282</v>
      </c>
      <c r="F924" s="74">
        <v>445073229</v>
      </c>
      <c r="G924" s="74">
        <v>438785811</v>
      </c>
      <c r="H924" s="74">
        <v>445073229</v>
      </c>
      <c r="I924" s="74" t="s">
        <v>2829</v>
      </c>
      <c r="J924" s="74" t="s">
        <v>2833</v>
      </c>
      <c r="K924" s="74">
        <v>10218646</v>
      </c>
      <c r="L924" s="74">
        <v>0</v>
      </c>
      <c r="M924" s="74">
        <v>455291875</v>
      </c>
      <c r="N924" s="74">
        <v>455291875</v>
      </c>
      <c r="O924" s="74">
        <v>445073229</v>
      </c>
      <c r="P924" s="74">
        <v>455291875</v>
      </c>
      <c r="Q924" s="74">
        <v>445073229</v>
      </c>
      <c r="R924" s="74">
        <v>455291875</v>
      </c>
      <c r="S924" s="74">
        <v>445073229</v>
      </c>
    </row>
    <row r="925" spans="1:19" x14ac:dyDescent="0.35">
      <c r="A925" s="74" t="s">
        <v>931</v>
      </c>
      <c r="B925" s="74">
        <v>143</v>
      </c>
      <c r="C925" s="74" t="s">
        <v>1706</v>
      </c>
      <c r="D925" s="74">
        <v>143904</v>
      </c>
      <c r="E925" s="74" t="s">
        <v>2521</v>
      </c>
      <c r="F925" s="74">
        <v>57259524</v>
      </c>
      <c r="G925" s="74">
        <v>56709974</v>
      </c>
      <c r="H925" s="74">
        <v>57259524</v>
      </c>
      <c r="I925" s="74" t="s">
        <v>2829</v>
      </c>
      <c r="J925" s="74" t="s">
        <v>2833</v>
      </c>
      <c r="K925" s="74">
        <v>2460173</v>
      </c>
      <c r="L925" s="74">
        <v>3039926</v>
      </c>
      <c r="M925" s="74">
        <v>59719697</v>
      </c>
      <c r="N925" s="74">
        <v>56679771</v>
      </c>
      <c r="O925" s="74">
        <v>54219598</v>
      </c>
      <c r="P925" s="74">
        <v>59719697</v>
      </c>
      <c r="Q925" s="74">
        <v>57259524</v>
      </c>
      <c r="R925" s="74">
        <v>56679771</v>
      </c>
      <c r="S925" s="74">
        <v>54219598</v>
      </c>
    </row>
    <row r="926" spans="1:19" x14ac:dyDescent="0.35">
      <c r="A926" s="74" t="s">
        <v>932</v>
      </c>
      <c r="B926" s="74">
        <v>143</v>
      </c>
      <c r="C926" s="74" t="s">
        <v>1706</v>
      </c>
      <c r="D926" s="74">
        <v>143905</v>
      </c>
      <c r="E926" s="74" t="s">
        <v>2522</v>
      </c>
      <c r="F926" s="74">
        <v>67809613</v>
      </c>
      <c r="G926" s="74">
        <v>65964801</v>
      </c>
      <c r="H926" s="74">
        <v>67809613</v>
      </c>
      <c r="I926" s="74" t="s">
        <v>2829</v>
      </c>
      <c r="J926" s="74" t="s">
        <v>2833</v>
      </c>
      <c r="K926" s="74">
        <v>2577049</v>
      </c>
      <c r="L926" s="74">
        <v>0</v>
      </c>
      <c r="M926" s="74">
        <v>70386662</v>
      </c>
      <c r="N926" s="74">
        <v>70386662</v>
      </c>
      <c r="O926" s="74">
        <v>67809613</v>
      </c>
      <c r="P926" s="74">
        <v>70386662</v>
      </c>
      <c r="Q926" s="74">
        <v>67809613</v>
      </c>
      <c r="R926" s="74">
        <v>70386662</v>
      </c>
      <c r="S926" s="74">
        <v>67809613</v>
      </c>
    </row>
    <row r="927" spans="1:19" x14ac:dyDescent="0.35">
      <c r="A927" s="74" t="s">
        <v>933</v>
      </c>
      <c r="B927" s="74">
        <v>143</v>
      </c>
      <c r="C927" s="74" t="s">
        <v>1706</v>
      </c>
      <c r="D927" s="74">
        <v>143906</v>
      </c>
      <c r="E927" s="74" t="s">
        <v>2523</v>
      </c>
      <c r="F927" s="74">
        <v>80225407</v>
      </c>
      <c r="G927" s="74">
        <v>82303619</v>
      </c>
      <c r="H927" s="74">
        <v>80225407</v>
      </c>
      <c r="I927" s="74" t="s">
        <v>2829</v>
      </c>
      <c r="J927" s="74" t="s">
        <v>2833</v>
      </c>
      <c r="K927" s="74">
        <v>2351930</v>
      </c>
      <c r="L927" s="74">
        <v>2593527</v>
      </c>
      <c r="M927" s="74">
        <v>82577337</v>
      </c>
      <c r="N927" s="74">
        <v>79983810</v>
      </c>
      <c r="O927" s="74">
        <v>77631880</v>
      </c>
      <c r="P927" s="74">
        <v>82577337</v>
      </c>
      <c r="Q927" s="74">
        <v>80225407</v>
      </c>
      <c r="R927" s="74">
        <v>79983810</v>
      </c>
      <c r="S927" s="74">
        <v>77631880</v>
      </c>
    </row>
    <row r="928" spans="1:19" x14ac:dyDescent="0.35">
      <c r="A928" s="74" t="s">
        <v>934</v>
      </c>
      <c r="B928" s="74">
        <v>144</v>
      </c>
      <c r="C928" s="74" t="s">
        <v>1707</v>
      </c>
      <c r="D928" s="74">
        <v>11902</v>
      </c>
      <c r="E928" s="74" t="s">
        <v>1871</v>
      </c>
      <c r="F928" s="74">
        <v>7380657</v>
      </c>
      <c r="G928" s="74">
        <v>7380657</v>
      </c>
      <c r="H928" s="74">
        <v>7380657</v>
      </c>
      <c r="I928" s="74" t="s">
        <v>2829</v>
      </c>
      <c r="J928" s="74" t="s">
        <v>2833</v>
      </c>
      <c r="K928" s="74">
        <v>320000</v>
      </c>
      <c r="L928" s="74">
        <v>0</v>
      </c>
      <c r="M928" s="74">
        <v>7700657</v>
      </c>
      <c r="N928" s="74">
        <v>7700657</v>
      </c>
      <c r="O928" s="74">
        <v>7380657</v>
      </c>
      <c r="P928" s="74">
        <v>7700657</v>
      </c>
      <c r="Q928" s="74">
        <v>7380657</v>
      </c>
      <c r="R928" s="74">
        <v>7700657</v>
      </c>
      <c r="S928" s="74">
        <v>7380657</v>
      </c>
    </row>
    <row r="929" spans="1:19" x14ac:dyDescent="0.35">
      <c r="A929" s="74" t="s">
        <v>935</v>
      </c>
      <c r="B929" s="74">
        <v>144</v>
      </c>
      <c r="C929" s="74" t="s">
        <v>1707</v>
      </c>
      <c r="D929" s="74">
        <v>144901</v>
      </c>
      <c r="E929" s="74" t="s">
        <v>2227</v>
      </c>
      <c r="F929" s="74">
        <v>711426436</v>
      </c>
      <c r="G929" s="74">
        <v>744444338</v>
      </c>
      <c r="H929" s="74">
        <v>711426436</v>
      </c>
      <c r="I929" s="74" t="s">
        <v>2829</v>
      </c>
      <c r="J929" s="74" t="s">
        <v>2833</v>
      </c>
      <c r="K929" s="74">
        <v>19057715</v>
      </c>
      <c r="L929" s="74">
        <v>12574724</v>
      </c>
      <c r="M929" s="74">
        <v>730484151</v>
      </c>
      <c r="N929" s="74">
        <v>717909427</v>
      </c>
      <c r="O929" s="74">
        <v>698851712</v>
      </c>
      <c r="P929" s="74">
        <v>730484151</v>
      </c>
      <c r="Q929" s="74">
        <v>711426436</v>
      </c>
      <c r="R929" s="74">
        <v>717909427</v>
      </c>
      <c r="S929" s="74">
        <v>698851712</v>
      </c>
    </row>
    <row r="930" spans="1:19" x14ac:dyDescent="0.35">
      <c r="A930" s="74" t="s">
        <v>936</v>
      </c>
      <c r="B930" s="74">
        <v>144</v>
      </c>
      <c r="C930" s="74" t="s">
        <v>1707</v>
      </c>
      <c r="D930" s="74">
        <v>144902</v>
      </c>
      <c r="E930" s="74" t="s">
        <v>1874</v>
      </c>
      <c r="F930" s="74">
        <v>389515534</v>
      </c>
      <c r="G930" s="74">
        <v>396793468</v>
      </c>
      <c r="H930" s="74">
        <v>389515534</v>
      </c>
      <c r="I930" s="74" t="s">
        <v>2829</v>
      </c>
      <c r="J930" s="74" t="s">
        <v>2833</v>
      </c>
      <c r="K930" s="74">
        <v>13360048</v>
      </c>
      <c r="L930" s="74">
        <v>0</v>
      </c>
      <c r="M930" s="74">
        <v>402875582</v>
      </c>
      <c r="N930" s="74">
        <v>402875582</v>
      </c>
      <c r="O930" s="74">
        <v>389515534</v>
      </c>
      <c r="P930" s="74">
        <v>402875582</v>
      </c>
      <c r="Q930" s="74">
        <v>389515534</v>
      </c>
      <c r="R930" s="74">
        <v>402875582</v>
      </c>
      <c r="S930" s="74">
        <v>389515534</v>
      </c>
    </row>
    <row r="931" spans="1:19" x14ac:dyDescent="0.35">
      <c r="A931" s="74" t="s">
        <v>937</v>
      </c>
      <c r="B931" s="74">
        <v>144</v>
      </c>
      <c r="C931" s="74" t="s">
        <v>1707</v>
      </c>
      <c r="D931" s="74">
        <v>144903</v>
      </c>
      <c r="E931" s="74" t="s">
        <v>2524</v>
      </c>
      <c r="F931" s="74">
        <v>114153346</v>
      </c>
      <c r="G931" s="74">
        <v>117089099</v>
      </c>
      <c r="H931" s="74">
        <v>114153346</v>
      </c>
      <c r="I931" s="74" t="s">
        <v>2829</v>
      </c>
      <c r="J931" s="74" t="s">
        <v>2833</v>
      </c>
      <c r="K931" s="74">
        <v>2768484</v>
      </c>
      <c r="L931" s="74">
        <v>652327</v>
      </c>
      <c r="M931" s="74">
        <v>116921830</v>
      </c>
      <c r="N931" s="74">
        <v>116269503</v>
      </c>
      <c r="O931" s="74">
        <v>113501019</v>
      </c>
      <c r="P931" s="74">
        <v>116921830</v>
      </c>
      <c r="Q931" s="74">
        <v>114153346</v>
      </c>
      <c r="R931" s="74">
        <v>116269503</v>
      </c>
      <c r="S931" s="74">
        <v>113501019</v>
      </c>
    </row>
    <row r="932" spans="1:19" x14ac:dyDescent="0.35">
      <c r="A932" s="74" t="s">
        <v>938</v>
      </c>
      <c r="B932" s="74">
        <v>145</v>
      </c>
      <c r="C932" s="74" t="s">
        <v>1708</v>
      </c>
      <c r="D932" s="74">
        <v>145901</v>
      </c>
      <c r="E932" s="74" t="s">
        <v>2255</v>
      </c>
      <c r="F932" s="74">
        <v>325774384</v>
      </c>
      <c r="G932" s="74">
        <v>342222489</v>
      </c>
      <c r="H932" s="74">
        <v>325774384</v>
      </c>
      <c r="I932" s="74" t="s">
        <v>2829</v>
      </c>
      <c r="J932" s="74" t="s">
        <v>2833</v>
      </c>
      <c r="K932" s="74">
        <v>9186510</v>
      </c>
      <c r="L932" s="74">
        <v>2129960</v>
      </c>
      <c r="M932" s="74">
        <v>334960894</v>
      </c>
      <c r="N932" s="74">
        <v>332830934</v>
      </c>
      <c r="O932" s="74">
        <v>323644424</v>
      </c>
      <c r="P932" s="74">
        <v>334960894</v>
      </c>
      <c r="Q932" s="74">
        <v>325774384</v>
      </c>
      <c r="R932" s="74">
        <v>332830934</v>
      </c>
      <c r="S932" s="74">
        <v>323644424</v>
      </c>
    </row>
    <row r="933" spans="1:19" x14ac:dyDescent="0.35">
      <c r="A933" s="74" t="s">
        <v>939</v>
      </c>
      <c r="B933" s="74">
        <v>145</v>
      </c>
      <c r="C933" s="74" t="s">
        <v>1708</v>
      </c>
      <c r="D933" s="74">
        <v>145902</v>
      </c>
      <c r="E933" s="74" t="s">
        <v>2525</v>
      </c>
      <c r="F933" s="74">
        <v>311128548</v>
      </c>
      <c r="G933" s="74">
        <v>320745190</v>
      </c>
      <c r="H933" s="74">
        <v>311128548</v>
      </c>
      <c r="I933" s="74" t="s">
        <v>2829</v>
      </c>
      <c r="J933" s="74" t="s">
        <v>2833</v>
      </c>
      <c r="K933" s="74">
        <v>10973830</v>
      </c>
      <c r="L933" s="74">
        <v>5412565</v>
      </c>
      <c r="M933" s="74">
        <v>322102378</v>
      </c>
      <c r="N933" s="74">
        <v>316689813</v>
      </c>
      <c r="O933" s="74">
        <v>305715983</v>
      </c>
      <c r="P933" s="74">
        <v>322102378</v>
      </c>
      <c r="Q933" s="74">
        <v>311128548</v>
      </c>
      <c r="R933" s="74">
        <v>316689813</v>
      </c>
      <c r="S933" s="74">
        <v>305715983</v>
      </c>
    </row>
    <row r="934" spans="1:19" x14ac:dyDescent="0.35">
      <c r="A934" s="74" t="s">
        <v>940</v>
      </c>
      <c r="B934" s="74">
        <v>145</v>
      </c>
      <c r="C934" s="74" t="s">
        <v>1708</v>
      </c>
      <c r="D934" s="74">
        <v>145906</v>
      </c>
      <c r="E934" s="74" t="s">
        <v>2526</v>
      </c>
      <c r="F934" s="74">
        <v>217060669</v>
      </c>
      <c r="G934" s="74">
        <v>226477810</v>
      </c>
      <c r="H934" s="74">
        <v>217060669</v>
      </c>
      <c r="I934" s="74" t="s">
        <v>2829</v>
      </c>
      <c r="J934" s="74" t="s">
        <v>2833</v>
      </c>
      <c r="K934" s="74">
        <v>8655640</v>
      </c>
      <c r="L934" s="74">
        <v>10569270</v>
      </c>
      <c r="M934" s="74">
        <v>225716309</v>
      </c>
      <c r="N934" s="74">
        <v>215147039</v>
      </c>
      <c r="O934" s="74">
        <v>206491399</v>
      </c>
      <c r="P934" s="74">
        <v>225716309</v>
      </c>
      <c r="Q934" s="74">
        <v>217060669</v>
      </c>
      <c r="R934" s="74">
        <v>215147039</v>
      </c>
      <c r="S934" s="74">
        <v>206491399</v>
      </c>
    </row>
    <row r="935" spans="1:19" x14ac:dyDescent="0.35">
      <c r="A935" s="74" t="s">
        <v>941</v>
      </c>
      <c r="B935" s="74">
        <v>145</v>
      </c>
      <c r="C935" s="74" t="s">
        <v>1708</v>
      </c>
      <c r="D935" s="74">
        <v>145907</v>
      </c>
      <c r="E935" s="74" t="s">
        <v>2256</v>
      </c>
      <c r="F935" s="74">
        <v>46573018</v>
      </c>
      <c r="G935" s="74">
        <v>47162686</v>
      </c>
      <c r="H935" s="74">
        <v>46573018</v>
      </c>
      <c r="I935" s="74" t="s">
        <v>2829</v>
      </c>
      <c r="J935" s="74" t="s">
        <v>2833</v>
      </c>
      <c r="K935" s="74">
        <v>1613230</v>
      </c>
      <c r="L935" s="74">
        <v>0</v>
      </c>
      <c r="M935" s="74">
        <v>48186248</v>
      </c>
      <c r="N935" s="74">
        <v>48186248</v>
      </c>
      <c r="O935" s="74">
        <v>46573018</v>
      </c>
      <c r="P935" s="74">
        <v>48186248</v>
      </c>
      <c r="Q935" s="74">
        <v>46573018</v>
      </c>
      <c r="R935" s="74">
        <v>48186248</v>
      </c>
      <c r="S935" s="74">
        <v>46573018</v>
      </c>
    </row>
    <row r="936" spans="1:19" x14ac:dyDescent="0.35">
      <c r="A936" s="74" t="s">
        <v>942</v>
      </c>
      <c r="B936" s="74">
        <v>145</v>
      </c>
      <c r="C936" s="74" t="s">
        <v>1708</v>
      </c>
      <c r="D936" s="74">
        <v>145911</v>
      </c>
      <c r="E936" s="74" t="s">
        <v>2527</v>
      </c>
      <c r="F936" s="74">
        <v>670609275</v>
      </c>
      <c r="G936" s="74">
        <v>716019198</v>
      </c>
      <c r="H936" s="74">
        <v>716019198</v>
      </c>
      <c r="I936" s="74" t="s">
        <v>2830</v>
      </c>
      <c r="J936" s="74" t="s">
        <v>2836</v>
      </c>
      <c r="K936" s="74">
        <v>7336170</v>
      </c>
      <c r="L936" s="74">
        <v>0</v>
      </c>
      <c r="M936" s="74">
        <v>723355368</v>
      </c>
      <c r="N936" s="74">
        <v>723355368</v>
      </c>
      <c r="O936" s="74">
        <v>716019198</v>
      </c>
      <c r="P936" s="74">
        <v>723355368</v>
      </c>
      <c r="Q936" s="74">
        <v>716019198</v>
      </c>
      <c r="R936" s="74">
        <v>723355368</v>
      </c>
      <c r="S936" s="74">
        <v>716019198</v>
      </c>
    </row>
    <row r="937" spans="1:19" x14ac:dyDescent="0.35">
      <c r="A937" s="74" t="s">
        <v>943</v>
      </c>
      <c r="B937" s="74">
        <v>146</v>
      </c>
      <c r="C937" s="74" t="s">
        <v>1709</v>
      </c>
      <c r="D937" s="74">
        <v>146901</v>
      </c>
      <c r="E937" s="74" t="s">
        <v>2528</v>
      </c>
      <c r="F937" s="74">
        <v>947248490</v>
      </c>
      <c r="G937" s="74">
        <v>981787080</v>
      </c>
      <c r="H937" s="74">
        <v>947248490</v>
      </c>
      <c r="I937" s="74" t="s">
        <v>2829</v>
      </c>
      <c r="J937" s="74" t="s">
        <v>2833</v>
      </c>
      <c r="K937" s="74">
        <v>26681245</v>
      </c>
      <c r="L937" s="74">
        <v>0</v>
      </c>
      <c r="M937" s="74">
        <v>973929735</v>
      </c>
      <c r="N937" s="74">
        <v>973929735</v>
      </c>
      <c r="O937" s="74">
        <v>947248490</v>
      </c>
      <c r="P937" s="74">
        <v>973929735</v>
      </c>
      <c r="Q937" s="74">
        <v>947248490</v>
      </c>
      <c r="R937" s="74">
        <v>973929735</v>
      </c>
      <c r="S937" s="74">
        <v>947248490</v>
      </c>
    </row>
    <row r="938" spans="1:19" x14ac:dyDescent="0.35">
      <c r="A938" s="74" t="s">
        <v>944</v>
      </c>
      <c r="B938" s="74">
        <v>146</v>
      </c>
      <c r="C938" s="74" t="s">
        <v>1709</v>
      </c>
      <c r="D938" s="74">
        <v>146902</v>
      </c>
      <c r="E938" s="74" t="s">
        <v>2344</v>
      </c>
      <c r="F938" s="74">
        <v>1600388023</v>
      </c>
      <c r="G938" s="74">
        <v>1601668117</v>
      </c>
      <c r="H938" s="74">
        <v>1600388023</v>
      </c>
      <c r="I938" s="74" t="s">
        <v>2829</v>
      </c>
      <c r="J938" s="74" t="s">
        <v>2833</v>
      </c>
      <c r="K938" s="74">
        <v>45996171</v>
      </c>
      <c r="L938" s="74">
        <v>0</v>
      </c>
      <c r="M938" s="74">
        <v>1646384194</v>
      </c>
      <c r="N938" s="74">
        <v>1646384194</v>
      </c>
      <c r="O938" s="74">
        <v>1600388023</v>
      </c>
      <c r="P938" s="74">
        <v>1646384194</v>
      </c>
      <c r="Q938" s="74">
        <v>1600388023</v>
      </c>
      <c r="R938" s="74">
        <v>1646384194</v>
      </c>
      <c r="S938" s="74">
        <v>1600388023</v>
      </c>
    </row>
    <row r="939" spans="1:19" x14ac:dyDescent="0.35">
      <c r="A939" s="74" t="s">
        <v>945</v>
      </c>
      <c r="B939" s="74">
        <v>146</v>
      </c>
      <c r="C939" s="74" t="s">
        <v>1709</v>
      </c>
      <c r="D939" s="74">
        <v>146903</v>
      </c>
      <c r="E939" s="74" t="s">
        <v>2529</v>
      </c>
      <c r="F939" s="74">
        <v>168602568</v>
      </c>
      <c r="G939" s="74">
        <v>167879076</v>
      </c>
      <c r="H939" s="74">
        <v>168602568</v>
      </c>
      <c r="I939" s="74" t="s">
        <v>2829</v>
      </c>
      <c r="J939" s="74" t="s">
        <v>2833</v>
      </c>
      <c r="K939" s="74">
        <v>2007198</v>
      </c>
      <c r="L939" s="74">
        <v>0</v>
      </c>
      <c r="M939" s="74">
        <v>170609766</v>
      </c>
      <c r="N939" s="74">
        <v>170609766</v>
      </c>
      <c r="O939" s="74">
        <v>168602568</v>
      </c>
      <c r="P939" s="74">
        <v>170609766</v>
      </c>
      <c r="Q939" s="74">
        <v>168602568</v>
      </c>
      <c r="R939" s="74">
        <v>170609766</v>
      </c>
      <c r="S939" s="74">
        <v>168602568</v>
      </c>
    </row>
    <row r="940" spans="1:19" x14ac:dyDescent="0.35">
      <c r="A940" s="74" t="s">
        <v>946</v>
      </c>
      <c r="B940" s="74">
        <v>146</v>
      </c>
      <c r="C940" s="74" t="s">
        <v>1709</v>
      </c>
      <c r="D940" s="74">
        <v>146904</v>
      </c>
      <c r="E940" s="74" t="s">
        <v>2530</v>
      </c>
      <c r="F940" s="74">
        <v>383180710</v>
      </c>
      <c r="G940" s="74">
        <v>391951432</v>
      </c>
      <c r="H940" s="74">
        <v>383180710</v>
      </c>
      <c r="I940" s="74" t="s">
        <v>2829</v>
      </c>
      <c r="J940" s="74" t="s">
        <v>2833</v>
      </c>
      <c r="K940" s="74">
        <v>14430913</v>
      </c>
      <c r="L940" s="74">
        <v>0</v>
      </c>
      <c r="M940" s="74">
        <v>397611623</v>
      </c>
      <c r="N940" s="74">
        <v>397611623</v>
      </c>
      <c r="O940" s="74">
        <v>383180710</v>
      </c>
      <c r="P940" s="74">
        <v>397611623</v>
      </c>
      <c r="Q940" s="74">
        <v>383180710</v>
      </c>
      <c r="R940" s="74">
        <v>397611623</v>
      </c>
      <c r="S940" s="74">
        <v>383180710</v>
      </c>
    </row>
    <row r="941" spans="1:19" x14ac:dyDescent="0.35">
      <c r="A941" s="74" t="s">
        <v>947</v>
      </c>
      <c r="B941" s="74">
        <v>146</v>
      </c>
      <c r="C941" s="74" t="s">
        <v>1709</v>
      </c>
      <c r="D941" s="74">
        <v>146905</v>
      </c>
      <c r="E941" s="74" t="s">
        <v>2531</v>
      </c>
      <c r="F941" s="74">
        <v>228509184</v>
      </c>
      <c r="G941" s="74">
        <v>232349568</v>
      </c>
      <c r="H941" s="74">
        <v>228509184</v>
      </c>
      <c r="I941" s="74" t="s">
        <v>2829</v>
      </c>
      <c r="J941" s="74" t="s">
        <v>2833</v>
      </c>
      <c r="K941" s="74">
        <v>5999662</v>
      </c>
      <c r="L941" s="74">
        <v>0</v>
      </c>
      <c r="M941" s="74">
        <v>234508846</v>
      </c>
      <c r="N941" s="74">
        <v>234508846</v>
      </c>
      <c r="O941" s="74">
        <v>228509184</v>
      </c>
      <c r="P941" s="74">
        <v>234508846</v>
      </c>
      <c r="Q941" s="74">
        <v>228509184</v>
      </c>
      <c r="R941" s="74">
        <v>234508846</v>
      </c>
      <c r="S941" s="74">
        <v>228509184</v>
      </c>
    </row>
    <row r="942" spans="1:19" x14ac:dyDescent="0.35">
      <c r="A942" s="74" t="s">
        <v>948</v>
      </c>
      <c r="B942" s="74">
        <v>146</v>
      </c>
      <c r="C942" s="74" t="s">
        <v>1709</v>
      </c>
      <c r="D942" s="74">
        <v>146906</v>
      </c>
      <c r="E942" s="74" t="s">
        <v>2532</v>
      </c>
      <c r="F942" s="74">
        <v>843372178</v>
      </c>
      <c r="G942" s="74">
        <v>839109202</v>
      </c>
      <c r="H942" s="74">
        <v>843372178</v>
      </c>
      <c r="I942" s="74" t="s">
        <v>2829</v>
      </c>
      <c r="J942" s="74" t="s">
        <v>2833</v>
      </c>
      <c r="K942" s="74">
        <v>20658346</v>
      </c>
      <c r="L942" s="74">
        <v>0</v>
      </c>
      <c r="M942" s="74">
        <v>864030524</v>
      </c>
      <c r="N942" s="74">
        <v>864030524</v>
      </c>
      <c r="O942" s="74">
        <v>843372178</v>
      </c>
      <c r="P942" s="74">
        <v>925910334</v>
      </c>
      <c r="Q942" s="74">
        <v>905251988</v>
      </c>
      <c r="R942" s="74">
        <v>925910334</v>
      </c>
      <c r="S942" s="74">
        <v>905251988</v>
      </c>
    </row>
    <row r="943" spans="1:19" x14ac:dyDescent="0.35">
      <c r="A943" s="74" t="s">
        <v>949</v>
      </c>
      <c r="B943" s="74">
        <v>146</v>
      </c>
      <c r="C943" s="74" t="s">
        <v>1709</v>
      </c>
      <c r="D943" s="74">
        <v>146907</v>
      </c>
      <c r="E943" s="74" t="s">
        <v>2533</v>
      </c>
      <c r="F943" s="74">
        <v>474777496</v>
      </c>
      <c r="G943" s="74">
        <v>488890665</v>
      </c>
      <c r="H943" s="74">
        <v>474777496</v>
      </c>
      <c r="I943" s="74" t="s">
        <v>2829</v>
      </c>
      <c r="J943" s="74" t="s">
        <v>2833</v>
      </c>
      <c r="K943" s="74">
        <v>19520402</v>
      </c>
      <c r="L943" s="74">
        <v>0</v>
      </c>
      <c r="M943" s="74">
        <v>494297898</v>
      </c>
      <c r="N943" s="74">
        <v>494297898</v>
      </c>
      <c r="O943" s="74">
        <v>474777496</v>
      </c>
      <c r="P943" s="74">
        <v>494297898</v>
      </c>
      <c r="Q943" s="74">
        <v>474777496</v>
      </c>
      <c r="R943" s="74">
        <v>494297898</v>
      </c>
      <c r="S943" s="74">
        <v>474777496</v>
      </c>
    </row>
    <row r="944" spans="1:19" x14ac:dyDescent="0.35">
      <c r="A944" s="74" t="s">
        <v>950</v>
      </c>
      <c r="B944" s="74">
        <v>147</v>
      </c>
      <c r="C944" s="74" t="s">
        <v>1710</v>
      </c>
      <c r="D944" s="74">
        <v>81905</v>
      </c>
      <c r="E944" s="74" t="s">
        <v>2253</v>
      </c>
      <c r="F944" s="74">
        <v>1063068</v>
      </c>
      <c r="G944" s="74">
        <v>1063068</v>
      </c>
      <c r="H944" s="74">
        <v>1063068</v>
      </c>
      <c r="I944" s="74" t="s">
        <v>2829</v>
      </c>
      <c r="J944" s="74" t="s">
        <v>2832</v>
      </c>
      <c r="K944" s="74">
        <v>50900</v>
      </c>
      <c r="L944" s="74">
        <v>0</v>
      </c>
      <c r="M944" s="74">
        <v>1113968</v>
      </c>
      <c r="N944" s="74">
        <v>1113968</v>
      </c>
      <c r="O944" s="74">
        <v>1063068</v>
      </c>
      <c r="P944" s="74">
        <v>1113968</v>
      </c>
      <c r="Q944" s="74">
        <v>1063068</v>
      </c>
      <c r="R944" s="74">
        <v>1113968</v>
      </c>
      <c r="S944" s="74">
        <v>1063068</v>
      </c>
    </row>
    <row r="945" spans="1:19" x14ac:dyDescent="0.35">
      <c r="A945" s="74" t="s">
        <v>951</v>
      </c>
      <c r="B945" s="74">
        <v>147</v>
      </c>
      <c r="C945" s="74" t="s">
        <v>1710</v>
      </c>
      <c r="D945" s="74">
        <v>109905</v>
      </c>
      <c r="E945" s="74" t="s">
        <v>1941</v>
      </c>
      <c r="F945" s="74">
        <v>1590787</v>
      </c>
      <c r="G945" s="74">
        <v>1590787</v>
      </c>
      <c r="H945" s="74">
        <v>1590787</v>
      </c>
      <c r="I945" s="74" t="s">
        <v>2829</v>
      </c>
      <c r="J945" s="74" t="s">
        <v>2832</v>
      </c>
      <c r="K945" s="74">
        <v>80000</v>
      </c>
      <c r="L945" s="74">
        <v>0</v>
      </c>
      <c r="M945" s="74">
        <v>1670787</v>
      </c>
      <c r="N945" s="74">
        <v>1670787</v>
      </c>
      <c r="O945" s="74">
        <v>1590787</v>
      </c>
      <c r="P945" s="74">
        <v>1670787</v>
      </c>
      <c r="Q945" s="74">
        <v>1590787</v>
      </c>
      <c r="R945" s="74">
        <v>1670787</v>
      </c>
      <c r="S945" s="74">
        <v>1590787</v>
      </c>
    </row>
    <row r="946" spans="1:19" x14ac:dyDescent="0.35">
      <c r="A946" s="74" t="s">
        <v>952</v>
      </c>
      <c r="B946" s="74">
        <v>147</v>
      </c>
      <c r="C946" s="74" t="s">
        <v>1710</v>
      </c>
      <c r="D946" s="74">
        <v>109910</v>
      </c>
      <c r="E946" s="74" t="s">
        <v>2395</v>
      </c>
      <c r="F946" s="74">
        <v>4106999</v>
      </c>
      <c r="G946" s="74">
        <v>4106999</v>
      </c>
      <c r="H946" s="74">
        <v>4106999</v>
      </c>
      <c r="I946" s="74" t="s">
        <v>2829</v>
      </c>
      <c r="J946" s="74" t="s">
        <v>2832</v>
      </c>
      <c r="K946" s="74">
        <v>331830</v>
      </c>
      <c r="L946" s="74">
        <v>0</v>
      </c>
      <c r="M946" s="74">
        <v>4438829</v>
      </c>
      <c r="N946" s="74">
        <v>4438829</v>
      </c>
      <c r="O946" s="74">
        <v>4106999</v>
      </c>
      <c r="P946" s="74">
        <v>4438829</v>
      </c>
      <c r="Q946" s="74">
        <v>4106999</v>
      </c>
      <c r="R946" s="74">
        <v>4438829</v>
      </c>
      <c r="S946" s="74">
        <v>4106999</v>
      </c>
    </row>
    <row r="947" spans="1:19" x14ac:dyDescent="0.35">
      <c r="A947" s="74" t="s">
        <v>953</v>
      </c>
      <c r="B947" s="74">
        <v>147</v>
      </c>
      <c r="C947" s="74" t="s">
        <v>1710</v>
      </c>
      <c r="D947" s="74">
        <v>147901</v>
      </c>
      <c r="E947" s="74" t="s">
        <v>2534</v>
      </c>
      <c r="F947" s="74">
        <v>38482238</v>
      </c>
      <c r="G947" s="74">
        <v>38374216</v>
      </c>
      <c r="H947" s="74">
        <v>38482238</v>
      </c>
      <c r="I947" s="74" t="s">
        <v>2829</v>
      </c>
      <c r="J947" s="74" t="s">
        <v>2833</v>
      </c>
      <c r="K947" s="74">
        <v>1788313</v>
      </c>
      <c r="L947" s="74">
        <v>0</v>
      </c>
      <c r="M947" s="74">
        <v>40270551</v>
      </c>
      <c r="N947" s="74">
        <v>40270551</v>
      </c>
      <c r="O947" s="74">
        <v>38482238</v>
      </c>
      <c r="P947" s="74">
        <v>40270551</v>
      </c>
      <c r="Q947" s="74">
        <v>38482238</v>
      </c>
      <c r="R947" s="74">
        <v>40270551</v>
      </c>
      <c r="S947" s="74">
        <v>38482238</v>
      </c>
    </row>
    <row r="948" spans="1:19" x14ac:dyDescent="0.35">
      <c r="A948" s="74" t="s">
        <v>954</v>
      </c>
      <c r="B948" s="74">
        <v>147</v>
      </c>
      <c r="C948" s="74" t="s">
        <v>1710</v>
      </c>
      <c r="D948" s="74">
        <v>147902</v>
      </c>
      <c r="E948" s="74" t="s">
        <v>2208</v>
      </c>
      <c r="F948" s="74">
        <v>1421934424</v>
      </c>
      <c r="G948" s="74">
        <v>1421934424</v>
      </c>
      <c r="H948" s="74">
        <v>1421934424</v>
      </c>
      <c r="I948" s="74" t="s">
        <v>2829</v>
      </c>
      <c r="J948" s="74" t="s">
        <v>2832</v>
      </c>
      <c r="K948" s="74">
        <v>20048394</v>
      </c>
      <c r="L948" s="74">
        <v>0</v>
      </c>
      <c r="M948" s="74">
        <v>1441982818</v>
      </c>
      <c r="N948" s="74">
        <v>1441982818</v>
      </c>
      <c r="O948" s="74">
        <v>1421934424</v>
      </c>
      <c r="P948" s="74">
        <v>1441982818</v>
      </c>
      <c r="Q948" s="74">
        <v>1421934424</v>
      </c>
      <c r="R948" s="74">
        <v>1441982818</v>
      </c>
      <c r="S948" s="74">
        <v>1421934424</v>
      </c>
    </row>
    <row r="949" spans="1:19" x14ac:dyDescent="0.35">
      <c r="A949" s="74" t="s">
        <v>955</v>
      </c>
      <c r="B949" s="74">
        <v>147</v>
      </c>
      <c r="C949" s="74" t="s">
        <v>1710</v>
      </c>
      <c r="D949" s="74">
        <v>147903</v>
      </c>
      <c r="E949" s="74" t="s">
        <v>2257</v>
      </c>
      <c r="F949" s="74">
        <v>406275086</v>
      </c>
      <c r="G949" s="74">
        <v>406275086</v>
      </c>
      <c r="H949" s="74">
        <v>406275086</v>
      </c>
      <c r="I949" s="74" t="s">
        <v>2829</v>
      </c>
      <c r="J949" s="74" t="s">
        <v>2832</v>
      </c>
      <c r="K949" s="74">
        <v>19919389</v>
      </c>
      <c r="L949" s="74">
        <v>0</v>
      </c>
      <c r="M949" s="74">
        <v>426194475</v>
      </c>
      <c r="N949" s="74">
        <v>426194475</v>
      </c>
      <c r="O949" s="74">
        <v>406275086</v>
      </c>
      <c r="P949" s="74">
        <v>426194475</v>
      </c>
      <c r="Q949" s="74">
        <v>406275086</v>
      </c>
      <c r="R949" s="74">
        <v>426194475</v>
      </c>
      <c r="S949" s="74">
        <v>406275086</v>
      </c>
    </row>
    <row r="950" spans="1:19" x14ac:dyDescent="0.35">
      <c r="A950" s="74" t="s">
        <v>956</v>
      </c>
      <c r="B950" s="74">
        <v>147</v>
      </c>
      <c r="C950" s="74" t="s">
        <v>1710</v>
      </c>
      <c r="D950" s="74">
        <v>161908</v>
      </c>
      <c r="E950" s="74" t="s">
        <v>2210</v>
      </c>
      <c r="F950" s="74">
        <v>41228476</v>
      </c>
      <c r="G950" s="74">
        <v>41228476</v>
      </c>
      <c r="H950" s="74">
        <v>41228476</v>
      </c>
      <c r="I950" s="74" t="s">
        <v>2829</v>
      </c>
      <c r="J950" s="74" t="s">
        <v>2832</v>
      </c>
      <c r="K950" s="74">
        <v>802710</v>
      </c>
      <c r="L950" s="74">
        <v>0</v>
      </c>
      <c r="M950" s="74">
        <v>42031186</v>
      </c>
      <c r="N950" s="74">
        <v>42031186</v>
      </c>
      <c r="O950" s="74">
        <v>41228476</v>
      </c>
      <c r="P950" s="74">
        <v>42031186</v>
      </c>
      <c r="Q950" s="74">
        <v>41228476</v>
      </c>
      <c r="R950" s="74">
        <v>42031186</v>
      </c>
      <c r="S950" s="74">
        <v>41228476</v>
      </c>
    </row>
    <row r="951" spans="1:19" x14ac:dyDescent="0.35">
      <c r="A951" s="74" t="s">
        <v>957</v>
      </c>
      <c r="B951" s="74">
        <v>147</v>
      </c>
      <c r="C951" s="74" t="s">
        <v>1710</v>
      </c>
      <c r="D951" s="74">
        <v>161918</v>
      </c>
      <c r="E951" s="74" t="s">
        <v>2403</v>
      </c>
      <c r="F951" s="74">
        <v>9024893</v>
      </c>
      <c r="G951" s="74">
        <v>9024893</v>
      </c>
      <c r="H951" s="74">
        <v>9024893</v>
      </c>
      <c r="I951" s="74" t="s">
        <v>2829</v>
      </c>
      <c r="J951" s="74" t="s">
        <v>2832</v>
      </c>
      <c r="K951" s="74">
        <v>677230</v>
      </c>
      <c r="L951" s="74">
        <v>0</v>
      </c>
      <c r="M951" s="74">
        <v>9702123</v>
      </c>
      <c r="N951" s="74">
        <v>9702123</v>
      </c>
      <c r="O951" s="74">
        <v>9024893</v>
      </c>
      <c r="P951" s="74">
        <v>9702123</v>
      </c>
      <c r="Q951" s="74">
        <v>9024893</v>
      </c>
      <c r="R951" s="74">
        <v>9702123</v>
      </c>
      <c r="S951" s="74">
        <v>9024893</v>
      </c>
    </row>
    <row r="952" spans="1:19" x14ac:dyDescent="0.35">
      <c r="A952" s="74" t="s">
        <v>958</v>
      </c>
      <c r="B952" s="74">
        <v>148</v>
      </c>
      <c r="C952" s="74" t="s">
        <v>1711</v>
      </c>
      <c r="D952" s="74">
        <v>148901</v>
      </c>
      <c r="E952" s="74" t="s">
        <v>2365</v>
      </c>
      <c r="F952" s="74">
        <v>167455519</v>
      </c>
      <c r="G952" s="74">
        <v>190572237</v>
      </c>
      <c r="H952" s="74">
        <v>167455519</v>
      </c>
      <c r="I952" s="74" t="s">
        <v>2829</v>
      </c>
      <c r="J952" s="74" t="s">
        <v>2833</v>
      </c>
      <c r="K952" s="74">
        <v>2533220</v>
      </c>
      <c r="L952" s="74">
        <v>0</v>
      </c>
      <c r="M952" s="74">
        <v>169988739</v>
      </c>
      <c r="N952" s="74">
        <v>169988739</v>
      </c>
      <c r="O952" s="74">
        <v>167455519</v>
      </c>
      <c r="P952" s="74">
        <v>169988739</v>
      </c>
      <c r="Q952" s="74">
        <v>167455519</v>
      </c>
      <c r="R952" s="74">
        <v>169988739</v>
      </c>
      <c r="S952" s="74">
        <v>167455519</v>
      </c>
    </row>
    <row r="953" spans="1:19" x14ac:dyDescent="0.35">
      <c r="A953" s="74" t="s">
        <v>959</v>
      </c>
      <c r="B953" s="74">
        <v>148</v>
      </c>
      <c r="C953" s="74" t="s">
        <v>1711</v>
      </c>
      <c r="D953" s="74">
        <v>148902</v>
      </c>
      <c r="E953" s="74" t="s">
        <v>2535</v>
      </c>
      <c r="F953" s="74">
        <v>108320962</v>
      </c>
      <c r="G953" s="74">
        <v>109729471</v>
      </c>
      <c r="H953" s="74">
        <v>108320962</v>
      </c>
      <c r="I953" s="74" t="s">
        <v>2829</v>
      </c>
      <c r="J953" s="74" t="s">
        <v>2833</v>
      </c>
      <c r="K953" s="74">
        <v>1221860</v>
      </c>
      <c r="L953" s="74">
        <v>0</v>
      </c>
      <c r="M953" s="74">
        <v>109542822</v>
      </c>
      <c r="N953" s="74">
        <v>109542822</v>
      </c>
      <c r="O953" s="74">
        <v>108320962</v>
      </c>
      <c r="P953" s="74">
        <v>109542822</v>
      </c>
      <c r="Q953" s="74">
        <v>108320962</v>
      </c>
      <c r="R953" s="74">
        <v>109542822</v>
      </c>
      <c r="S953" s="74">
        <v>108320962</v>
      </c>
    </row>
    <row r="954" spans="1:19" x14ac:dyDescent="0.35">
      <c r="A954" s="74" t="s">
        <v>960</v>
      </c>
      <c r="B954" s="74">
        <v>148</v>
      </c>
      <c r="C954" s="74" t="s">
        <v>1711</v>
      </c>
      <c r="D954" s="74">
        <v>148903</v>
      </c>
      <c r="E954" s="74" t="s">
        <v>2536</v>
      </c>
      <c r="F954" s="74">
        <v>204090771</v>
      </c>
      <c r="G954" s="74">
        <v>203270849</v>
      </c>
      <c r="H954" s="74">
        <v>204090771</v>
      </c>
      <c r="I954" s="74" t="s">
        <v>2829</v>
      </c>
      <c r="J954" s="74" t="s">
        <v>2833</v>
      </c>
      <c r="K954" s="74">
        <v>900550</v>
      </c>
      <c r="L954" s="74">
        <v>0</v>
      </c>
      <c r="M954" s="74">
        <v>204991321</v>
      </c>
      <c r="N954" s="74">
        <v>204991321</v>
      </c>
      <c r="O954" s="74">
        <v>204090771</v>
      </c>
      <c r="P954" s="74">
        <v>204991321</v>
      </c>
      <c r="Q954" s="74">
        <v>204090771</v>
      </c>
      <c r="R954" s="74">
        <v>204991321</v>
      </c>
      <c r="S954" s="74">
        <v>204090771</v>
      </c>
    </row>
    <row r="955" spans="1:19" x14ac:dyDescent="0.35">
      <c r="A955" s="74" t="s">
        <v>961</v>
      </c>
      <c r="B955" s="74">
        <v>148</v>
      </c>
      <c r="C955" s="74" t="s">
        <v>1711</v>
      </c>
      <c r="D955" s="74">
        <v>148905</v>
      </c>
      <c r="E955" s="74" t="s">
        <v>2537</v>
      </c>
      <c r="F955" s="74">
        <v>73160942</v>
      </c>
      <c r="G955" s="74">
        <v>73283021</v>
      </c>
      <c r="H955" s="74">
        <v>73160942</v>
      </c>
      <c r="I955" s="74" t="s">
        <v>2829</v>
      </c>
      <c r="J955" s="74" t="s">
        <v>2833</v>
      </c>
      <c r="K955" s="74">
        <v>971190</v>
      </c>
      <c r="L955" s="74">
        <v>0</v>
      </c>
      <c r="M955" s="74">
        <v>74132132</v>
      </c>
      <c r="N955" s="74">
        <v>74132132</v>
      </c>
      <c r="O955" s="74">
        <v>73160942</v>
      </c>
      <c r="P955" s="74">
        <v>74132132</v>
      </c>
      <c r="Q955" s="74">
        <v>73160942</v>
      </c>
      <c r="R955" s="74">
        <v>74132132</v>
      </c>
      <c r="S955" s="74">
        <v>73160942</v>
      </c>
    </row>
    <row r="956" spans="1:19" x14ac:dyDescent="0.35">
      <c r="A956" s="74" t="s">
        <v>962</v>
      </c>
      <c r="B956" s="74">
        <v>149</v>
      </c>
      <c r="C956" s="74" t="s">
        <v>1712</v>
      </c>
      <c r="D956" s="74">
        <v>149901</v>
      </c>
      <c r="E956" s="74" t="s">
        <v>2538</v>
      </c>
      <c r="F956" s="74">
        <v>761156420</v>
      </c>
      <c r="G956" s="74">
        <v>761156420</v>
      </c>
      <c r="H956" s="74">
        <v>761156420</v>
      </c>
      <c r="I956" s="74" t="s">
        <v>2829</v>
      </c>
      <c r="J956" s="74" t="s">
        <v>2832</v>
      </c>
      <c r="K956" s="74">
        <v>15029864</v>
      </c>
      <c r="L956" s="74">
        <v>16996572</v>
      </c>
      <c r="M956" s="74">
        <v>776186284</v>
      </c>
      <c r="N956" s="74">
        <v>759189712</v>
      </c>
      <c r="O956" s="74">
        <v>744159848</v>
      </c>
      <c r="P956" s="74">
        <v>776186284</v>
      </c>
      <c r="Q956" s="74">
        <v>761156420</v>
      </c>
      <c r="R956" s="74">
        <v>759189712</v>
      </c>
      <c r="S956" s="74">
        <v>744159848</v>
      </c>
    </row>
    <row r="957" spans="1:19" x14ac:dyDescent="0.35">
      <c r="A957" s="74" t="s">
        <v>963</v>
      </c>
      <c r="B957" s="74">
        <v>149</v>
      </c>
      <c r="C957" s="74" t="s">
        <v>1712</v>
      </c>
      <c r="D957" s="74">
        <v>149902</v>
      </c>
      <c r="E957" s="74" t="s">
        <v>1880</v>
      </c>
      <c r="F957" s="74">
        <v>1359052313</v>
      </c>
      <c r="G957" s="74">
        <v>1359052313</v>
      </c>
      <c r="H957" s="74">
        <v>1359052313</v>
      </c>
      <c r="I957" s="74" t="s">
        <v>2829</v>
      </c>
      <c r="J957" s="74" t="s">
        <v>2832</v>
      </c>
      <c r="K957" s="74">
        <v>7113244</v>
      </c>
      <c r="L957" s="74">
        <v>6852272</v>
      </c>
      <c r="M957" s="74">
        <v>1366165557</v>
      </c>
      <c r="N957" s="74">
        <v>1359313285</v>
      </c>
      <c r="O957" s="74">
        <v>1352200041</v>
      </c>
      <c r="P957" s="74">
        <v>1366165557</v>
      </c>
      <c r="Q957" s="74">
        <v>1359052313</v>
      </c>
      <c r="R957" s="74">
        <v>1359313285</v>
      </c>
      <c r="S957" s="74">
        <v>1352200041</v>
      </c>
    </row>
    <row r="958" spans="1:19" x14ac:dyDescent="0.35">
      <c r="A958" s="74" t="s">
        <v>964</v>
      </c>
      <c r="B958" s="74">
        <v>149</v>
      </c>
      <c r="C958" s="74" t="s">
        <v>1712</v>
      </c>
      <c r="D958" s="74">
        <v>205904</v>
      </c>
      <c r="E958" s="74" t="s">
        <v>1882</v>
      </c>
      <c r="F958" s="74">
        <v>42377058</v>
      </c>
      <c r="G958" s="74">
        <v>42377058</v>
      </c>
      <c r="H958" s="74">
        <v>42377058</v>
      </c>
      <c r="I958" s="74" t="s">
        <v>2829</v>
      </c>
      <c r="J958" s="74" t="s">
        <v>2832</v>
      </c>
      <c r="K958" s="74">
        <v>1322367</v>
      </c>
      <c r="L958" s="74">
        <v>0</v>
      </c>
      <c r="M958" s="74">
        <v>43699425</v>
      </c>
      <c r="N958" s="74">
        <v>43699425</v>
      </c>
      <c r="O958" s="74">
        <v>42377058</v>
      </c>
      <c r="P958" s="74">
        <v>43699425</v>
      </c>
      <c r="Q958" s="74">
        <v>42377058</v>
      </c>
      <c r="R958" s="74">
        <v>43699425</v>
      </c>
      <c r="S958" s="74">
        <v>42377058</v>
      </c>
    </row>
    <row r="959" spans="1:19" x14ac:dyDescent="0.35">
      <c r="A959" s="74" t="s">
        <v>965</v>
      </c>
      <c r="B959" s="74">
        <v>150</v>
      </c>
      <c r="C959" s="74" t="s">
        <v>1713</v>
      </c>
      <c r="D959" s="74">
        <v>16901</v>
      </c>
      <c r="E959" s="74" t="s">
        <v>1914</v>
      </c>
      <c r="F959" s="74">
        <v>4251820</v>
      </c>
      <c r="G959" s="74">
        <v>4251820</v>
      </c>
      <c r="H959" s="74">
        <v>4251820</v>
      </c>
      <c r="I959" s="74" t="s">
        <v>2829</v>
      </c>
      <c r="J959" s="74" t="s">
        <v>2833</v>
      </c>
      <c r="K959" s="74">
        <v>0</v>
      </c>
      <c r="L959" s="74">
        <v>0</v>
      </c>
      <c r="M959" s="74">
        <v>4251820</v>
      </c>
      <c r="N959" s="74">
        <v>4251820</v>
      </c>
      <c r="O959" s="74">
        <v>4251820</v>
      </c>
      <c r="P959" s="74">
        <v>4251820</v>
      </c>
      <c r="Q959" s="74">
        <v>4251820</v>
      </c>
      <c r="R959" s="74">
        <v>4251820</v>
      </c>
      <c r="S959" s="74">
        <v>4251820</v>
      </c>
    </row>
    <row r="960" spans="1:19" x14ac:dyDescent="0.35">
      <c r="A960" s="74" t="s">
        <v>966</v>
      </c>
      <c r="B960" s="74">
        <v>150</v>
      </c>
      <c r="C960" s="74" t="s">
        <v>1713</v>
      </c>
      <c r="D960" s="74">
        <v>27903</v>
      </c>
      <c r="E960" s="74" t="s">
        <v>1975</v>
      </c>
      <c r="F960" s="74">
        <v>252761523</v>
      </c>
      <c r="G960" s="74">
        <v>261573239</v>
      </c>
      <c r="H960" s="74">
        <v>252761523</v>
      </c>
      <c r="I960" s="74" t="s">
        <v>2829</v>
      </c>
      <c r="J960" s="74" t="s">
        <v>2833</v>
      </c>
      <c r="K960" s="74">
        <v>5977826</v>
      </c>
      <c r="L960" s="74">
        <v>0</v>
      </c>
      <c r="M960" s="74">
        <v>258739349</v>
      </c>
      <c r="N960" s="74">
        <v>258739349</v>
      </c>
      <c r="O960" s="74">
        <v>252761523</v>
      </c>
      <c r="P960" s="74">
        <v>258739349</v>
      </c>
      <c r="Q960" s="74">
        <v>252761523</v>
      </c>
      <c r="R960" s="74">
        <v>258739349</v>
      </c>
      <c r="S960" s="74">
        <v>252761523</v>
      </c>
    </row>
    <row r="961" spans="1:19" x14ac:dyDescent="0.35">
      <c r="A961" s="74" t="s">
        <v>967</v>
      </c>
      <c r="B961" s="74">
        <v>150</v>
      </c>
      <c r="C961" s="74" t="s">
        <v>1713</v>
      </c>
      <c r="D961" s="74">
        <v>150901</v>
      </c>
      <c r="E961" s="74" t="s">
        <v>2539</v>
      </c>
      <c r="F961" s="74">
        <v>3361323972</v>
      </c>
      <c r="G961" s="74">
        <v>3567177314</v>
      </c>
      <c r="H961" s="74">
        <v>3361323972</v>
      </c>
      <c r="I961" s="74" t="s">
        <v>2829</v>
      </c>
      <c r="J961" s="74" t="s">
        <v>2834</v>
      </c>
      <c r="K961" s="74">
        <v>45451168</v>
      </c>
      <c r="L961" s="74">
        <v>60720796</v>
      </c>
      <c r="M961" s="74">
        <v>3406775140</v>
      </c>
      <c r="N961" s="74">
        <v>3346054344</v>
      </c>
      <c r="O961" s="74">
        <v>3300603176</v>
      </c>
      <c r="P961" s="74">
        <v>3406775140</v>
      </c>
      <c r="Q961" s="74">
        <v>3361323972</v>
      </c>
      <c r="R961" s="74">
        <v>3346054344</v>
      </c>
      <c r="S961" s="74">
        <v>3300603176</v>
      </c>
    </row>
    <row r="962" spans="1:19" x14ac:dyDescent="0.35">
      <c r="A962" s="74" t="s">
        <v>968</v>
      </c>
      <c r="B962" s="74">
        <v>151</v>
      </c>
      <c r="C962" s="74" t="s">
        <v>1714</v>
      </c>
      <c r="D962" s="74">
        <v>248902</v>
      </c>
      <c r="E962" s="74" t="s">
        <v>2540</v>
      </c>
      <c r="F962" s="74">
        <v>1289857218</v>
      </c>
      <c r="G962" s="74">
        <v>1312270183</v>
      </c>
      <c r="H962" s="74">
        <v>1289857218</v>
      </c>
      <c r="I962" s="74" t="s">
        <v>2829</v>
      </c>
      <c r="J962" s="74" t="s">
        <v>2833</v>
      </c>
      <c r="K962" s="74">
        <v>54350</v>
      </c>
      <c r="L962" s="74">
        <v>26360</v>
      </c>
      <c r="M962" s="74">
        <v>1289911568</v>
      </c>
      <c r="N962" s="74">
        <v>1289885208</v>
      </c>
      <c r="O962" s="74">
        <v>1289830858</v>
      </c>
      <c r="P962" s="74">
        <v>1289911568</v>
      </c>
      <c r="Q962" s="74">
        <v>1289857218</v>
      </c>
      <c r="R962" s="74">
        <v>1289885208</v>
      </c>
      <c r="S962" s="74">
        <v>1289830858</v>
      </c>
    </row>
    <row r="963" spans="1:19" x14ac:dyDescent="0.35">
      <c r="A963" s="74" t="s">
        <v>969</v>
      </c>
      <c r="B963" s="74">
        <v>152</v>
      </c>
      <c r="C963" s="74" t="s">
        <v>1715</v>
      </c>
      <c r="D963" s="74">
        <v>54902</v>
      </c>
      <c r="E963" s="74" t="s">
        <v>2113</v>
      </c>
      <c r="F963" s="74">
        <v>12767180</v>
      </c>
      <c r="G963" s="74">
        <v>12767180</v>
      </c>
      <c r="H963" s="74">
        <v>12767180</v>
      </c>
      <c r="I963" s="74" t="s">
        <v>2829</v>
      </c>
      <c r="J963" s="74" t="s">
        <v>2832</v>
      </c>
      <c r="K963" s="74">
        <v>150000</v>
      </c>
      <c r="L963" s="74">
        <v>0</v>
      </c>
      <c r="M963" s="74">
        <v>12917180</v>
      </c>
      <c r="N963" s="74">
        <v>12917180</v>
      </c>
      <c r="O963" s="74">
        <v>12767180</v>
      </c>
      <c r="P963" s="74">
        <v>12917180</v>
      </c>
      <c r="Q963" s="74">
        <v>12767180</v>
      </c>
      <c r="R963" s="74">
        <v>12917180</v>
      </c>
      <c r="S963" s="74">
        <v>12767180</v>
      </c>
    </row>
    <row r="964" spans="1:19" x14ac:dyDescent="0.35">
      <c r="A964" s="74" t="s">
        <v>970</v>
      </c>
      <c r="B964" s="74">
        <v>152</v>
      </c>
      <c r="C964" s="74" t="s">
        <v>1715</v>
      </c>
      <c r="D964" s="74">
        <v>85903</v>
      </c>
      <c r="E964" s="74" t="s">
        <v>2275</v>
      </c>
      <c r="F964" s="74">
        <v>724019</v>
      </c>
      <c r="G964" s="74">
        <v>724019</v>
      </c>
      <c r="H964" s="74">
        <v>724019</v>
      </c>
      <c r="I964" s="74" t="s">
        <v>2829</v>
      </c>
      <c r="J964" s="74" t="s">
        <v>2832</v>
      </c>
      <c r="K964" s="74">
        <v>20000</v>
      </c>
      <c r="L964" s="74">
        <v>0</v>
      </c>
      <c r="M964" s="74">
        <v>744019</v>
      </c>
      <c r="N964" s="74">
        <v>744019</v>
      </c>
      <c r="O964" s="74">
        <v>724019</v>
      </c>
      <c r="P964" s="74">
        <v>744019</v>
      </c>
      <c r="Q964" s="74">
        <v>724019</v>
      </c>
      <c r="R964" s="74">
        <v>744019</v>
      </c>
      <c r="S964" s="74">
        <v>724019</v>
      </c>
    </row>
    <row r="965" spans="1:19" x14ac:dyDescent="0.35">
      <c r="A965" s="74" t="s">
        <v>971</v>
      </c>
      <c r="B965" s="74">
        <v>152</v>
      </c>
      <c r="C965" s="74" t="s">
        <v>1715</v>
      </c>
      <c r="D965" s="74">
        <v>95901</v>
      </c>
      <c r="E965" s="74" t="s">
        <v>2312</v>
      </c>
      <c r="F965" s="74">
        <v>55604528</v>
      </c>
      <c r="G965" s="74">
        <v>55604528</v>
      </c>
      <c r="H965" s="74">
        <v>55604528</v>
      </c>
      <c r="I965" s="74" t="s">
        <v>2829</v>
      </c>
      <c r="J965" s="74" t="s">
        <v>2832</v>
      </c>
      <c r="K965" s="74">
        <v>1745275</v>
      </c>
      <c r="L965" s="74">
        <v>0</v>
      </c>
      <c r="M965" s="74">
        <v>57349803</v>
      </c>
      <c r="N965" s="74">
        <v>57349803</v>
      </c>
      <c r="O965" s="74">
        <v>55604528</v>
      </c>
      <c r="P965" s="74">
        <v>57349803</v>
      </c>
      <c r="Q965" s="74">
        <v>55604528</v>
      </c>
      <c r="R965" s="74">
        <v>57349803</v>
      </c>
      <c r="S965" s="74">
        <v>55604528</v>
      </c>
    </row>
    <row r="966" spans="1:19" x14ac:dyDescent="0.35">
      <c r="A966" s="74" t="s">
        <v>972</v>
      </c>
      <c r="B966" s="74">
        <v>152</v>
      </c>
      <c r="C966" s="74" t="s">
        <v>1715</v>
      </c>
      <c r="D966" s="74">
        <v>152901</v>
      </c>
      <c r="E966" s="74" t="s">
        <v>2541</v>
      </c>
      <c r="F966" s="74">
        <v>10067030736</v>
      </c>
      <c r="G966" s="74">
        <v>10067030736</v>
      </c>
      <c r="H966" s="74">
        <v>10067030736</v>
      </c>
      <c r="I966" s="74" t="s">
        <v>2829</v>
      </c>
      <c r="J966" s="74" t="s">
        <v>2832</v>
      </c>
      <c r="K966" s="74">
        <v>299705798</v>
      </c>
      <c r="L966" s="74">
        <v>0</v>
      </c>
      <c r="M966" s="74">
        <v>10366736534</v>
      </c>
      <c r="N966" s="74">
        <v>10366736534</v>
      </c>
      <c r="O966" s="74">
        <v>10067030736</v>
      </c>
      <c r="P966" s="74">
        <v>10366736534</v>
      </c>
      <c r="Q966" s="74">
        <v>10067030736</v>
      </c>
      <c r="R966" s="74">
        <v>10366736534</v>
      </c>
      <c r="S966" s="74">
        <v>10067030736</v>
      </c>
    </row>
    <row r="967" spans="1:19" x14ac:dyDescent="0.35">
      <c r="A967" s="74" t="s">
        <v>973</v>
      </c>
      <c r="B967" s="74">
        <v>152</v>
      </c>
      <c r="C967" s="74" t="s">
        <v>1715</v>
      </c>
      <c r="D967" s="74">
        <v>152902</v>
      </c>
      <c r="E967" s="74" t="s">
        <v>2542</v>
      </c>
      <c r="F967" s="74">
        <v>195187128</v>
      </c>
      <c r="G967" s="74">
        <v>195187128</v>
      </c>
      <c r="H967" s="74">
        <v>195187128</v>
      </c>
      <c r="I967" s="74" t="s">
        <v>2829</v>
      </c>
      <c r="J967" s="74" t="s">
        <v>2832</v>
      </c>
      <c r="K967" s="74">
        <v>5038035</v>
      </c>
      <c r="L967" s="74">
        <v>0</v>
      </c>
      <c r="M967" s="74">
        <v>200225163</v>
      </c>
      <c r="N967" s="74">
        <v>200225163</v>
      </c>
      <c r="O967" s="74">
        <v>195187128</v>
      </c>
      <c r="P967" s="74">
        <v>200225163</v>
      </c>
      <c r="Q967" s="74">
        <v>195187128</v>
      </c>
      <c r="R967" s="74">
        <v>200225163</v>
      </c>
      <c r="S967" s="74">
        <v>195187128</v>
      </c>
    </row>
    <row r="968" spans="1:19" x14ac:dyDescent="0.35">
      <c r="A968" s="74" t="s">
        <v>974</v>
      </c>
      <c r="B968" s="74">
        <v>152</v>
      </c>
      <c r="C968" s="74" t="s">
        <v>1715</v>
      </c>
      <c r="D968" s="74">
        <v>152903</v>
      </c>
      <c r="E968" s="74" t="s">
        <v>2543</v>
      </c>
      <c r="F968" s="74">
        <v>364561603</v>
      </c>
      <c r="G968" s="74">
        <v>364561603</v>
      </c>
      <c r="H968" s="74">
        <v>364561603</v>
      </c>
      <c r="I968" s="74" t="s">
        <v>2829</v>
      </c>
      <c r="J968" s="74" t="s">
        <v>2832</v>
      </c>
      <c r="K968" s="74">
        <v>14792543</v>
      </c>
      <c r="L968" s="74">
        <v>0</v>
      </c>
      <c r="M968" s="74">
        <v>379354146</v>
      </c>
      <c r="N968" s="74">
        <v>379354146</v>
      </c>
      <c r="O968" s="74">
        <v>364561603</v>
      </c>
      <c r="P968" s="74">
        <v>379354146</v>
      </c>
      <c r="Q968" s="74">
        <v>364561603</v>
      </c>
      <c r="R968" s="74">
        <v>379354146</v>
      </c>
      <c r="S968" s="74">
        <v>364561603</v>
      </c>
    </row>
    <row r="969" spans="1:19" x14ac:dyDescent="0.35">
      <c r="A969" s="74" t="s">
        <v>975</v>
      </c>
      <c r="B969" s="74">
        <v>152</v>
      </c>
      <c r="C969" s="74" t="s">
        <v>1715</v>
      </c>
      <c r="D969" s="74">
        <v>152906</v>
      </c>
      <c r="E969" s="74" t="s">
        <v>2544</v>
      </c>
      <c r="F969" s="74">
        <v>2551915121</v>
      </c>
      <c r="G969" s="74">
        <v>2551915121</v>
      </c>
      <c r="H969" s="74">
        <v>2551915121</v>
      </c>
      <c r="I969" s="74" t="s">
        <v>2829</v>
      </c>
      <c r="J969" s="74" t="s">
        <v>2832</v>
      </c>
      <c r="K969" s="74">
        <v>64623899</v>
      </c>
      <c r="L969" s="74">
        <v>0</v>
      </c>
      <c r="M969" s="74">
        <v>2616539020</v>
      </c>
      <c r="N969" s="74">
        <v>2616539020</v>
      </c>
      <c r="O969" s="74">
        <v>2551915121</v>
      </c>
      <c r="P969" s="74">
        <v>2616539020</v>
      </c>
      <c r="Q969" s="74">
        <v>2551915121</v>
      </c>
      <c r="R969" s="74">
        <v>2616539020</v>
      </c>
      <c r="S969" s="74">
        <v>2551915121</v>
      </c>
    </row>
    <row r="970" spans="1:19" x14ac:dyDescent="0.35">
      <c r="A970" s="74" t="s">
        <v>976</v>
      </c>
      <c r="B970" s="74">
        <v>152</v>
      </c>
      <c r="C970" s="74" t="s">
        <v>1715</v>
      </c>
      <c r="D970" s="74">
        <v>152907</v>
      </c>
      <c r="E970" s="74" t="s">
        <v>2410</v>
      </c>
      <c r="F970" s="74">
        <v>3505255741</v>
      </c>
      <c r="G970" s="74">
        <v>3505255741</v>
      </c>
      <c r="H970" s="74">
        <v>3505255741</v>
      </c>
      <c r="I970" s="74" t="s">
        <v>2829</v>
      </c>
      <c r="J970" s="74" t="s">
        <v>2832</v>
      </c>
      <c r="K970" s="74">
        <v>85139033</v>
      </c>
      <c r="L970" s="74">
        <v>0</v>
      </c>
      <c r="M970" s="74">
        <v>3590394774</v>
      </c>
      <c r="N970" s="74">
        <v>3590394774</v>
      </c>
      <c r="O970" s="74">
        <v>3505255741</v>
      </c>
      <c r="P970" s="74">
        <v>3590394774</v>
      </c>
      <c r="Q970" s="74">
        <v>3505255741</v>
      </c>
      <c r="R970" s="74">
        <v>3590394774</v>
      </c>
      <c r="S970" s="74">
        <v>3505255741</v>
      </c>
    </row>
    <row r="971" spans="1:19" x14ac:dyDescent="0.35">
      <c r="A971" s="74" t="s">
        <v>977</v>
      </c>
      <c r="B971" s="74">
        <v>152</v>
      </c>
      <c r="C971" s="74" t="s">
        <v>1715</v>
      </c>
      <c r="D971" s="74">
        <v>152908</v>
      </c>
      <c r="E971" s="74" t="s">
        <v>2545</v>
      </c>
      <c r="F971" s="74">
        <v>197129233</v>
      </c>
      <c r="G971" s="74">
        <v>197129233</v>
      </c>
      <c r="H971" s="74">
        <v>197129233</v>
      </c>
      <c r="I971" s="74" t="s">
        <v>2829</v>
      </c>
      <c r="J971" s="74" t="s">
        <v>2832</v>
      </c>
      <c r="K971" s="74">
        <v>7410114</v>
      </c>
      <c r="L971" s="74">
        <v>0</v>
      </c>
      <c r="M971" s="74">
        <v>204539347</v>
      </c>
      <c r="N971" s="74">
        <v>204539347</v>
      </c>
      <c r="O971" s="74">
        <v>197129233</v>
      </c>
      <c r="P971" s="74">
        <v>204539347</v>
      </c>
      <c r="Q971" s="74">
        <v>197129233</v>
      </c>
      <c r="R971" s="74">
        <v>204539347</v>
      </c>
      <c r="S971" s="74">
        <v>197129233</v>
      </c>
    </row>
    <row r="972" spans="1:19" x14ac:dyDescent="0.35">
      <c r="A972" s="74" t="s">
        <v>978</v>
      </c>
      <c r="B972" s="74">
        <v>152</v>
      </c>
      <c r="C972" s="74" t="s">
        <v>1715</v>
      </c>
      <c r="D972" s="74">
        <v>152909</v>
      </c>
      <c r="E972" s="74" t="s">
        <v>2546</v>
      </c>
      <c r="F972" s="74">
        <v>261522046</v>
      </c>
      <c r="G972" s="74">
        <v>261522046</v>
      </c>
      <c r="H972" s="74">
        <v>261522046</v>
      </c>
      <c r="I972" s="74" t="s">
        <v>2829</v>
      </c>
      <c r="J972" s="74" t="s">
        <v>2832</v>
      </c>
      <c r="K972" s="74">
        <v>9372158</v>
      </c>
      <c r="L972" s="74">
        <v>0</v>
      </c>
      <c r="M972" s="74">
        <v>270894204</v>
      </c>
      <c r="N972" s="74">
        <v>270894204</v>
      </c>
      <c r="O972" s="74">
        <v>261522046</v>
      </c>
      <c r="P972" s="74">
        <v>270894204</v>
      </c>
      <c r="Q972" s="74">
        <v>261522046</v>
      </c>
      <c r="R972" s="74">
        <v>270894204</v>
      </c>
      <c r="S972" s="74">
        <v>261522046</v>
      </c>
    </row>
    <row r="973" spans="1:19" x14ac:dyDescent="0.35">
      <c r="A973" s="74" t="s">
        <v>979</v>
      </c>
      <c r="B973" s="74">
        <v>152</v>
      </c>
      <c r="C973" s="74" t="s">
        <v>1715</v>
      </c>
      <c r="D973" s="74">
        <v>152910</v>
      </c>
      <c r="E973" s="74" t="s">
        <v>2547</v>
      </c>
      <c r="F973" s="74">
        <v>228868641</v>
      </c>
      <c r="G973" s="74">
        <v>228868641</v>
      </c>
      <c r="H973" s="74">
        <v>228868641</v>
      </c>
      <c r="I973" s="74" t="s">
        <v>2829</v>
      </c>
      <c r="J973" s="74" t="s">
        <v>2832</v>
      </c>
      <c r="K973" s="74">
        <v>8002137</v>
      </c>
      <c r="L973" s="74">
        <v>0</v>
      </c>
      <c r="M973" s="74">
        <v>236870778</v>
      </c>
      <c r="N973" s="74">
        <v>236870778</v>
      </c>
      <c r="O973" s="74">
        <v>228868641</v>
      </c>
      <c r="P973" s="74">
        <v>236870778</v>
      </c>
      <c r="Q973" s="74">
        <v>228868641</v>
      </c>
      <c r="R973" s="74">
        <v>236870778</v>
      </c>
      <c r="S973" s="74">
        <v>228868641</v>
      </c>
    </row>
    <row r="974" spans="1:19" x14ac:dyDescent="0.35">
      <c r="A974" s="74" t="s">
        <v>980</v>
      </c>
      <c r="B974" s="74">
        <v>153</v>
      </c>
      <c r="C974" s="74" t="s">
        <v>1716</v>
      </c>
      <c r="D974" s="74">
        <v>58902</v>
      </c>
      <c r="E974" s="74" t="s">
        <v>2136</v>
      </c>
      <c r="F974" s="74">
        <v>1603080</v>
      </c>
      <c r="G974" s="74">
        <v>1603080</v>
      </c>
      <c r="H974" s="74">
        <v>1603080</v>
      </c>
      <c r="I974" s="74" t="s">
        <v>2829</v>
      </c>
      <c r="J974" s="74" t="s">
        <v>2832</v>
      </c>
      <c r="K974" s="74">
        <v>0</v>
      </c>
      <c r="L974" s="74">
        <v>0</v>
      </c>
      <c r="M974" s="74">
        <v>1603080</v>
      </c>
      <c r="N974" s="74">
        <v>1603080</v>
      </c>
      <c r="O974" s="74">
        <v>1603080</v>
      </c>
      <c r="P974" s="74">
        <v>1603080</v>
      </c>
      <c r="Q974" s="74">
        <v>1603080</v>
      </c>
      <c r="R974" s="74">
        <v>1603080</v>
      </c>
      <c r="S974" s="74">
        <v>1603080</v>
      </c>
    </row>
    <row r="975" spans="1:19" x14ac:dyDescent="0.35">
      <c r="A975" s="74" t="s">
        <v>981</v>
      </c>
      <c r="B975" s="74">
        <v>153</v>
      </c>
      <c r="C975" s="74" t="s">
        <v>1716</v>
      </c>
      <c r="D975" s="74">
        <v>85902</v>
      </c>
      <c r="E975" s="74" t="s">
        <v>2274</v>
      </c>
      <c r="F975" s="74">
        <v>3925306</v>
      </c>
      <c r="G975" s="74">
        <v>3925306</v>
      </c>
      <c r="H975" s="74">
        <v>3925306</v>
      </c>
      <c r="I975" s="74" t="s">
        <v>2829</v>
      </c>
      <c r="J975" s="74" t="s">
        <v>2832</v>
      </c>
      <c r="K975" s="74">
        <v>80000</v>
      </c>
      <c r="L975" s="74">
        <v>0</v>
      </c>
      <c r="M975" s="74">
        <v>4005306</v>
      </c>
      <c r="N975" s="74">
        <v>4005306</v>
      </c>
      <c r="O975" s="74">
        <v>3925306</v>
      </c>
      <c r="P975" s="74">
        <v>4005306</v>
      </c>
      <c r="Q975" s="74">
        <v>3925306</v>
      </c>
      <c r="R975" s="74">
        <v>4005306</v>
      </c>
      <c r="S975" s="74">
        <v>3925306</v>
      </c>
    </row>
    <row r="976" spans="1:19" x14ac:dyDescent="0.35">
      <c r="A976" s="74" t="s">
        <v>982</v>
      </c>
      <c r="B976" s="74">
        <v>153</v>
      </c>
      <c r="C976" s="74" t="s">
        <v>1716</v>
      </c>
      <c r="D976" s="74">
        <v>85903</v>
      </c>
      <c r="E976" s="74" t="s">
        <v>2275</v>
      </c>
      <c r="F976" s="74">
        <v>7988386</v>
      </c>
      <c r="G976" s="74">
        <v>7988386</v>
      </c>
      <c r="H976" s="74">
        <v>7988386</v>
      </c>
      <c r="I976" s="74" t="s">
        <v>2829</v>
      </c>
      <c r="J976" s="74" t="s">
        <v>2832</v>
      </c>
      <c r="K976" s="74">
        <v>108700</v>
      </c>
      <c r="L976" s="74">
        <v>0</v>
      </c>
      <c r="M976" s="74">
        <v>8097086</v>
      </c>
      <c r="N976" s="74">
        <v>8097086</v>
      </c>
      <c r="O976" s="74">
        <v>7988386</v>
      </c>
      <c r="P976" s="74">
        <v>8097086</v>
      </c>
      <c r="Q976" s="74">
        <v>7988386</v>
      </c>
      <c r="R976" s="74">
        <v>8097086</v>
      </c>
      <c r="S976" s="74">
        <v>7988386</v>
      </c>
    </row>
    <row r="977" spans="1:19" x14ac:dyDescent="0.35">
      <c r="A977" s="74" t="s">
        <v>983</v>
      </c>
      <c r="B977" s="74">
        <v>153</v>
      </c>
      <c r="C977" s="74" t="s">
        <v>1716</v>
      </c>
      <c r="D977" s="74">
        <v>152903</v>
      </c>
      <c r="E977" s="74" t="s">
        <v>2543</v>
      </c>
      <c r="F977" s="74">
        <v>1949471</v>
      </c>
      <c r="G977" s="74">
        <v>1949471</v>
      </c>
      <c r="H977" s="74">
        <v>1949471</v>
      </c>
      <c r="I977" s="74" t="s">
        <v>2829</v>
      </c>
      <c r="J977" s="74" t="s">
        <v>2832</v>
      </c>
      <c r="K977" s="74">
        <v>70000</v>
      </c>
      <c r="L977" s="74">
        <v>0</v>
      </c>
      <c r="M977" s="74">
        <v>2019471</v>
      </c>
      <c r="N977" s="74">
        <v>2019471</v>
      </c>
      <c r="O977" s="74">
        <v>1949471</v>
      </c>
      <c r="P977" s="74">
        <v>2019471</v>
      </c>
      <c r="Q977" s="74">
        <v>1949471</v>
      </c>
      <c r="R977" s="74">
        <v>2019471</v>
      </c>
      <c r="S977" s="74">
        <v>1949471</v>
      </c>
    </row>
    <row r="978" spans="1:19" x14ac:dyDescent="0.35">
      <c r="A978" s="74" t="s">
        <v>984</v>
      </c>
      <c r="B978" s="74">
        <v>153</v>
      </c>
      <c r="C978" s="74" t="s">
        <v>1716</v>
      </c>
      <c r="D978" s="74">
        <v>153903</v>
      </c>
      <c r="E978" s="74" t="s">
        <v>2139</v>
      </c>
      <c r="F978" s="74">
        <v>69664557</v>
      </c>
      <c r="G978" s="74">
        <v>69664557</v>
      </c>
      <c r="H978" s="74">
        <v>69664557</v>
      </c>
      <c r="I978" s="74" t="s">
        <v>2829</v>
      </c>
      <c r="J978" s="74" t="s">
        <v>2832</v>
      </c>
      <c r="K978" s="74">
        <v>1549490</v>
      </c>
      <c r="L978" s="74">
        <v>0</v>
      </c>
      <c r="M978" s="74">
        <v>71214047</v>
      </c>
      <c r="N978" s="74">
        <v>71214047</v>
      </c>
      <c r="O978" s="74">
        <v>69664557</v>
      </c>
      <c r="P978" s="74">
        <v>320507347</v>
      </c>
      <c r="Q978" s="74">
        <v>318957857</v>
      </c>
      <c r="R978" s="74">
        <v>320507347</v>
      </c>
      <c r="S978" s="74">
        <v>318957857</v>
      </c>
    </row>
    <row r="979" spans="1:19" x14ac:dyDescent="0.35">
      <c r="A979" s="74" t="s">
        <v>985</v>
      </c>
      <c r="B979" s="74">
        <v>153</v>
      </c>
      <c r="C979" s="74" t="s">
        <v>1716</v>
      </c>
      <c r="D979" s="74">
        <v>153904</v>
      </c>
      <c r="E979" s="74" t="s">
        <v>2548</v>
      </c>
      <c r="F979" s="74">
        <v>115207883</v>
      </c>
      <c r="G979" s="74">
        <v>115207883</v>
      </c>
      <c r="H979" s="74">
        <v>115207883</v>
      </c>
      <c r="I979" s="74" t="s">
        <v>2829</v>
      </c>
      <c r="J979" s="74" t="s">
        <v>2832</v>
      </c>
      <c r="K979" s="74">
        <v>5406050</v>
      </c>
      <c r="L979" s="74">
        <v>0</v>
      </c>
      <c r="M979" s="74">
        <v>120613933</v>
      </c>
      <c r="N979" s="74">
        <v>120613933</v>
      </c>
      <c r="O979" s="74">
        <v>115207883</v>
      </c>
      <c r="P979" s="74">
        <v>120613933</v>
      </c>
      <c r="Q979" s="74">
        <v>115207883</v>
      </c>
      <c r="R979" s="74">
        <v>120613933</v>
      </c>
      <c r="S979" s="74">
        <v>115207883</v>
      </c>
    </row>
    <row r="980" spans="1:19" x14ac:dyDescent="0.35">
      <c r="A980" s="74" t="s">
        <v>986</v>
      </c>
      <c r="B980" s="74">
        <v>153</v>
      </c>
      <c r="C980" s="74" t="s">
        <v>1716</v>
      </c>
      <c r="D980" s="74">
        <v>153905</v>
      </c>
      <c r="E980" s="74" t="s">
        <v>2549</v>
      </c>
      <c r="F980" s="74">
        <v>66062377</v>
      </c>
      <c r="G980" s="74">
        <v>66062377</v>
      </c>
      <c r="H980" s="74">
        <v>66062377</v>
      </c>
      <c r="I980" s="74" t="s">
        <v>2829</v>
      </c>
      <c r="J980" s="74" t="s">
        <v>2832</v>
      </c>
      <c r="K980" s="74">
        <v>1984870</v>
      </c>
      <c r="L980" s="74">
        <v>0</v>
      </c>
      <c r="M980" s="74">
        <v>68047247</v>
      </c>
      <c r="N980" s="74">
        <v>68047247</v>
      </c>
      <c r="O980" s="74">
        <v>66062377</v>
      </c>
      <c r="P980" s="74">
        <v>68047247</v>
      </c>
      <c r="Q980" s="74">
        <v>66062377</v>
      </c>
      <c r="R980" s="74">
        <v>68047247</v>
      </c>
      <c r="S980" s="74">
        <v>66062377</v>
      </c>
    </row>
    <row r="981" spans="1:19" x14ac:dyDescent="0.35">
      <c r="A981" s="74" t="s">
        <v>987</v>
      </c>
      <c r="B981" s="74">
        <v>153</v>
      </c>
      <c r="C981" s="74" t="s">
        <v>1716</v>
      </c>
      <c r="D981" s="74">
        <v>153907</v>
      </c>
      <c r="E981" s="74" t="s">
        <v>2550</v>
      </c>
      <c r="F981" s="74">
        <v>43023333</v>
      </c>
      <c r="G981" s="74">
        <v>43023333</v>
      </c>
      <c r="H981" s="74">
        <v>43023333</v>
      </c>
      <c r="I981" s="74" t="s">
        <v>2829</v>
      </c>
      <c r="J981" s="74" t="s">
        <v>2832</v>
      </c>
      <c r="K981" s="74">
        <v>1488090</v>
      </c>
      <c r="L981" s="74">
        <v>0</v>
      </c>
      <c r="M981" s="74">
        <v>44511423</v>
      </c>
      <c r="N981" s="74">
        <v>44511423</v>
      </c>
      <c r="O981" s="74">
        <v>43023333</v>
      </c>
      <c r="P981" s="74">
        <v>44511423</v>
      </c>
      <c r="Q981" s="74">
        <v>43023333</v>
      </c>
      <c r="R981" s="74">
        <v>44511423</v>
      </c>
      <c r="S981" s="74">
        <v>43023333</v>
      </c>
    </row>
    <row r="982" spans="1:19" x14ac:dyDescent="0.35">
      <c r="A982" s="74" t="s">
        <v>988</v>
      </c>
      <c r="B982" s="74">
        <v>154</v>
      </c>
      <c r="C982" s="74" t="s">
        <v>1717</v>
      </c>
      <c r="D982" s="74">
        <v>145906</v>
      </c>
      <c r="E982" s="74" t="s">
        <v>2526</v>
      </c>
      <c r="F982" s="74">
        <v>70579682</v>
      </c>
      <c r="G982" s="74">
        <v>70387280</v>
      </c>
      <c r="H982" s="74">
        <v>70579682</v>
      </c>
      <c r="I982" s="74" t="s">
        <v>2829</v>
      </c>
      <c r="J982" s="74" t="s">
        <v>2833</v>
      </c>
      <c r="K982" s="74">
        <v>1345548</v>
      </c>
      <c r="L982" s="74">
        <v>1889992</v>
      </c>
      <c r="M982" s="74">
        <v>71925230</v>
      </c>
      <c r="N982" s="74">
        <v>70035238</v>
      </c>
      <c r="O982" s="74">
        <v>68689690</v>
      </c>
      <c r="P982" s="74">
        <v>71925230</v>
      </c>
      <c r="Q982" s="74">
        <v>70579682</v>
      </c>
      <c r="R982" s="74">
        <v>70035238</v>
      </c>
      <c r="S982" s="74">
        <v>68689690</v>
      </c>
    </row>
    <row r="983" spans="1:19" x14ac:dyDescent="0.35">
      <c r="A983" s="74" t="s">
        <v>989</v>
      </c>
      <c r="B983" s="74">
        <v>154</v>
      </c>
      <c r="C983" s="74" t="s">
        <v>1717</v>
      </c>
      <c r="D983" s="74">
        <v>154901</v>
      </c>
      <c r="E983" s="74" t="s">
        <v>2307</v>
      </c>
      <c r="F983" s="74">
        <v>677340641</v>
      </c>
      <c r="G983" s="74">
        <v>696870262</v>
      </c>
      <c r="H983" s="74">
        <v>677340641</v>
      </c>
      <c r="I983" s="74" t="s">
        <v>2829</v>
      </c>
      <c r="J983" s="74" t="s">
        <v>2833</v>
      </c>
      <c r="K983" s="74">
        <v>16317779</v>
      </c>
      <c r="L983" s="74">
        <v>0</v>
      </c>
      <c r="M983" s="74">
        <v>693658420</v>
      </c>
      <c r="N983" s="74">
        <v>693658420</v>
      </c>
      <c r="O983" s="74">
        <v>677340641</v>
      </c>
      <c r="P983" s="74">
        <v>693658420</v>
      </c>
      <c r="Q983" s="74">
        <v>677340641</v>
      </c>
      <c r="R983" s="74">
        <v>693658420</v>
      </c>
      <c r="S983" s="74">
        <v>677340641</v>
      </c>
    </row>
    <row r="984" spans="1:19" x14ac:dyDescent="0.35">
      <c r="A984" s="74" t="s">
        <v>990</v>
      </c>
      <c r="B984" s="74">
        <v>154</v>
      </c>
      <c r="C984" s="74" t="s">
        <v>1717</v>
      </c>
      <c r="D984" s="74">
        <v>154903</v>
      </c>
      <c r="E984" s="74" t="s">
        <v>2551</v>
      </c>
      <c r="F984" s="74">
        <v>224625164</v>
      </c>
      <c r="G984" s="74">
        <v>232653709</v>
      </c>
      <c r="H984" s="74">
        <v>224625164</v>
      </c>
      <c r="I984" s="74" t="s">
        <v>2829</v>
      </c>
      <c r="J984" s="74" t="s">
        <v>2833</v>
      </c>
      <c r="K984" s="74">
        <v>3614235</v>
      </c>
      <c r="L984" s="74">
        <v>0</v>
      </c>
      <c r="M984" s="74">
        <v>228239399</v>
      </c>
      <c r="N984" s="74">
        <v>228239399</v>
      </c>
      <c r="O984" s="74">
        <v>224625164</v>
      </c>
      <c r="P984" s="74">
        <v>228239399</v>
      </c>
      <c r="Q984" s="74">
        <v>224625164</v>
      </c>
      <c r="R984" s="74">
        <v>228239399</v>
      </c>
      <c r="S984" s="74">
        <v>224625164</v>
      </c>
    </row>
    <row r="985" spans="1:19" x14ac:dyDescent="0.35">
      <c r="A985" s="74" t="s">
        <v>991</v>
      </c>
      <c r="B985" s="74">
        <v>155</v>
      </c>
      <c r="C985" s="74" t="s">
        <v>1718</v>
      </c>
      <c r="D985" s="74">
        <v>34902</v>
      </c>
      <c r="E985" s="74" t="s">
        <v>2006</v>
      </c>
      <c r="F985" s="74">
        <v>3475921</v>
      </c>
      <c r="G985" s="74">
        <v>3475921</v>
      </c>
      <c r="H985" s="74">
        <v>3475921</v>
      </c>
      <c r="I985" s="74" t="s">
        <v>2829</v>
      </c>
      <c r="J985" s="74" t="s">
        <v>2833</v>
      </c>
      <c r="K985" s="74">
        <v>154620</v>
      </c>
      <c r="L985" s="74">
        <v>0</v>
      </c>
      <c r="M985" s="74">
        <v>3630541</v>
      </c>
      <c r="N985" s="74">
        <v>3630541</v>
      </c>
      <c r="O985" s="74">
        <v>3475921</v>
      </c>
      <c r="P985" s="74">
        <v>3630541</v>
      </c>
      <c r="Q985" s="74">
        <v>3475921</v>
      </c>
      <c r="R985" s="74">
        <v>3630541</v>
      </c>
      <c r="S985" s="74">
        <v>3475921</v>
      </c>
    </row>
    <row r="986" spans="1:19" x14ac:dyDescent="0.35">
      <c r="A986" s="74" t="s">
        <v>992</v>
      </c>
      <c r="B986" s="74">
        <v>155</v>
      </c>
      <c r="C986" s="74" t="s">
        <v>1718</v>
      </c>
      <c r="D986" s="74">
        <v>155901</v>
      </c>
      <c r="E986" s="74" t="s">
        <v>2552</v>
      </c>
      <c r="F986" s="74">
        <v>612467594</v>
      </c>
      <c r="G986" s="74">
        <v>618332459</v>
      </c>
      <c r="H986" s="74">
        <v>612467594</v>
      </c>
      <c r="I986" s="74" t="s">
        <v>2829</v>
      </c>
      <c r="J986" s="74" t="s">
        <v>2833</v>
      </c>
      <c r="K986" s="74">
        <v>22418350</v>
      </c>
      <c r="L986" s="74">
        <v>10287785</v>
      </c>
      <c r="M986" s="74">
        <v>634885944</v>
      </c>
      <c r="N986" s="74">
        <v>624598159</v>
      </c>
      <c r="O986" s="74">
        <v>602179809</v>
      </c>
      <c r="P986" s="74">
        <v>634885944</v>
      </c>
      <c r="Q986" s="74">
        <v>612467594</v>
      </c>
      <c r="R986" s="74">
        <v>624598159</v>
      </c>
      <c r="S986" s="74">
        <v>602179809</v>
      </c>
    </row>
    <row r="987" spans="1:19" x14ac:dyDescent="0.35">
      <c r="A987" s="74" t="s">
        <v>993</v>
      </c>
      <c r="B987" s="74">
        <v>155</v>
      </c>
      <c r="C987" s="74" t="s">
        <v>1718</v>
      </c>
      <c r="D987" s="74">
        <v>230903</v>
      </c>
      <c r="E987" s="74" t="s">
        <v>2353</v>
      </c>
      <c r="F987" s="74">
        <v>13295195</v>
      </c>
      <c r="G987" s="74">
        <v>13295195</v>
      </c>
      <c r="H987" s="74">
        <v>13295195</v>
      </c>
      <c r="I987" s="74" t="s">
        <v>2829</v>
      </c>
      <c r="J987" s="74" t="s">
        <v>2833</v>
      </c>
      <c r="K987" s="74">
        <v>1091830</v>
      </c>
      <c r="L987" s="74">
        <v>0</v>
      </c>
      <c r="M987" s="74">
        <v>14387025</v>
      </c>
      <c r="N987" s="74">
        <v>14387025</v>
      </c>
      <c r="O987" s="74">
        <v>13295195</v>
      </c>
      <c r="P987" s="74">
        <v>14387025</v>
      </c>
      <c r="Q987" s="74">
        <v>13295195</v>
      </c>
      <c r="R987" s="74">
        <v>14387025</v>
      </c>
      <c r="S987" s="74">
        <v>13295195</v>
      </c>
    </row>
    <row r="988" spans="1:19" x14ac:dyDescent="0.35">
      <c r="A988" s="74" t="s">
        <v>994</v>
      </c>
      <c r="B988" s="74">
        <v>156</v>
      </c>
      <c r="C988" s="74" t="s">
        <v>1719</v>
      </c>
      <c r="D988" s="74">
        <v>58905</v>
      </c>
      <c r="E988" s="74" t="s">
        <v>2137</v>
      </c>
      <c r="F988" s="74">
        <v>522363947</v>
      </c>
      <c r="G988" s="74">
        <v>516749168</v>
      </c>
      <c r="H988" s="74">
        <v>522363947</v>
      </c>
      <c r="I988" s="74" t="s">
        <v>2829</v>
      </c>
      <c r="J988" s="74" t="s">
        <v>2833</v>
      </c>
      <c r="K988" s="74">
        <v>479080</v>
      </c>
      <c r="L988" s="74">
        <v>538655</v>
      </c>
      <c r="M988" s="74">
        <v>522843027</v>
      </c>
      <c r="N988" s="74">
        <v>522304372</v>
      </c>
      <c r="O988" s="74">
        <v>521825292</v>
      </c>
      <c r="P988" s="74">
        <v>522843027</v>
      </c>
      <c r="Q988" s="74">
        <v>522363947</v>
      </c>
      <c r="R988" s="74">
        <v>522304372</v>
      </c>
      <c r="S988" s="74">
        <v>521825292</v>
      </c>
    </row>
    <row r="989" spans="1:19" x14ac:dyDescent="0.35">
      <c r="A989" s="74" t="s">
        <v>995</v>
      </c>
      <c r="B989" s="74">
        <v>156</v>
      </c>
      <c r="C989" s="74" t="s">
        <v>1719</v>
      </c>
      <c r="D989" s="74">
        <v>58909</v>
      </c>
      <c r="E989" s="74" t="s">
        <v>1918</v>
      </c>
      <c r="F989" s="74">
        <v>181138445</v>
      </c>
      <c r="G989" s="74">
        <v>179205153</v>
      </c>
      <c r="H989" s="74">
        <v>181138445</v>
      </c>
      <c r="I989" s="74" t="s">
        <v>2829</v>
      </c>
      <c r="J989" s="74" t="s">
        <v>2833</v>
      </c>
      <c r="K989" s="74">
        <v>358800</v>
      </c>
      <c r="L989" s="74">
        <v>328800</v>
      </c>
      <c r="M989" s="74">
        <v>181497245</v>
      </c>
      <c r="N989" s="74">
        <v>181168445</v>
      </c>
      <c r="O989" s="74">
        <v>180809645</v>
      </c>
      <c r="P989" s="74">
        <v>181497245</v>
      </c>
      <c r="Q989" s="74">
        <v>181138445</v>
      </c>
      <c r="R989" s="74">
        <v>181168445</v>
      </c>
      <c r="S989" s="74">
        <v>180809645</v>
      </c>
    </row>
    <row r="990" spans="1:19" x14ac:dyDescent="0.35">
      <c r="A990" s="74" t="s">
        <v>996</v>
      </c>
      <c r="B990" s="74">
        <v>156</v>
      </c>
      <c r="C990" s="74" t="s">
        <v>1719</v>
      </c>
      <c r="D990" s="74">
        <v>156902</v>
      </c>
      <c r="E990" s="74" t="s">
        <v>2430</v>
      </c>
      <c r="F990" s="74">
        <v>1802500234</v>
      </c>
      <c r="G990" s="74">
        <v>1817212888</v>
      </c>
      <c r="H990" s="74">
        <v>1802500234</v>
      </c>
      <c r="I990" s="74" t="s">
        <v>2829</v>
      </c>
      <c r="J990" s="74" t="s">
        <v>2833</v>
      </c>
      <c r="K990" s="74">
        <v>8397260</v>
      </c>
      <c r="L990" s="74">
        <v>5301730</v>
      </c>
      <c r="M990" s="74">
        <v>1810897494</v>
      </c>
      <c r="N990" s="74">
        <v>1805595764</v>
      </c>
      <c r="O990" s="74">
        <v>1797198504</v>
      </c>
      <c r="P990" s="74">
        <v>1885468774</v>
      </c>
      <c r="Q990" s="74">
        <v>1877071514</v>
      </c>
      <c r="R990" s="74">
        <v>1880167044</v>
      </c>
      <c r="S990" s="74">
        <v>1871769784</v>
      </c>
    </row>
    <row r="991" spans="1:19" x14ac:dyDescent="0.35">
      <c r="A991" s="74" t="s">
        <v>997</v>
      </c>
      <c r="B991" s="74">
        <v>156</v>
      </c>
      <c r="C991" s="74" t="s">
        <v>1719</v>
      </c>
      <c r="D991" s="74">
        <v>156905</v>
      </c>
      <c r="E991" s="74" t="s">
        <v>2553</v>
      </c>
      <c r="F991" s="74">
        <v>1484281791</v>
      </c>
      <c r="G991" s="74">
        <v>1455278173</v>
      </c>
      <c r="H991" s="74">
        <v>1484281791</v>
      </c>
      <c r="I991" s="74" t="s">
        <v>2829</v>
      </c>
      <c r="J991" s="74" t="s">
        <v>2833</v>
      </c>
      <c r="K991" s="74">
        <v>1154820</v>
      </c>
      <c r="L991" s="74">
        <v>1171955</v>
      </c>
      <c r="M991" s="74">
        <v>1485436611</v>
      </c>
      <c r="N991" s="74">
        <v>1484264656</v>
      </c>
      <c r="O991" s="74">
        <v>1483109836</v>
      </c>
      <c r="P991" s="74">
        <v>1490735121</v>
      </c>
      <c r="Q991" s="74">
        <v>1489580301</v>
      </c>
      <c r="R991" s="74">
        <v>1489563166</v>
      </c>
      <c r="S991" s="74">
        <v>1488408346</v>
      </c>
    </row>
    <row r="992" spans="1:19" x14ac:dyDescent="0.35">
      <c r="A992" s="74" t="s">
        <v>998</v>
      </c>
      <c r="B992" s="74">
        <v>157</v>
      </c>
      <c r="C992" s="74" t="s">
        <v>1720</v>
      </c>
      <c r="D992" s="74">
        <v>86024</v>
      </c>
      <c r="E992" s="74" t="s">
        <v>2276</v>
      </c>
      <c r="F992" s="74">
        <v>5890928</v>
      </c>
      <c r="G992" s="74">
        <v>5890928</v>
      </c>
      <c r="H992" s="74">
        <v>5890928</v>
      </c>
      <c r="I992" s="74" t="s">
        <v>2829</v>
      </c>
      <c r="J992" s="74" t="s">
        <v>2832</v>
      </c>
      <c r="K992" s="74">
        <v>110000</v>
      </c>
      <c r="L992" s="74">
        <v>0</v>
      </c>
      <c r="M992" s="74">
        <v>6000928</v>
      </c>
      <c r="N992" s="74">
        <v>6000928</v>
      </c>
      <c r="O992" s="74">
        <v>5890928</v>
      </c>
      <c r="P992" s="74">
        <v>6000928</v>
      </c>
      <c r="Q992" s="74">
        <v>5890928</v>
      </c>
      <c r="R992" s="74">
        <v>6000928</v>
      </c>
      <c r="S992" s="74">
        <v>5890928</v>
      </c>
    </row>
    <row r="993" spans="1:19" x14ac:dyDescent="0.35">
      <c r="A993" s="74" t="s">
        <v>999</v>
      </c>
      <c r="B993" s="74">
        <v>157</v>
      </c>
      <c r="C993" s="74" t="s">
        <v>1720</v>
      </c>
      <c r="D993" s="74">
        <v>157901</v>
      </c>
      <c r="E993" s="74" t="s">
        <v>2506</v>
      </c>
      <c r="F993" s="74">
        <v>321006292</v>
      </c>
      <c r="G993" s="74">
        <v>321006292</v>
      </c>
      <c r="H993" s="74">
        <v>321006292</v>
      </c>
      <c r="I993" s="74" t="s">
        <v>2829</v>
      </c>
      <c r="J993" s="74" t="s">
        <v>2832</v>
      </c>
      <c r="K993" s="74">
        <v>10886880</v>
      </c>
      <c r="L993" s="74">
        <v>0</v>
      </c>
      <c r="M993" s="74">
        <v>331893172</v>
      </c>
      <c r="N993" s="74">
        <v>331893172</v>
      </c>
      <c r="O993" s="74">
        <v>321006292</v>
      </c>
      <c r="P993" s="74">
        <v>331893172</v>
      </c>
      <c r="Q993" s="74">
        <v>321006292</v>
      </c>
      <c r="R993" s="74">
        <v>331893172</v>
      </c>
      <c r="S993" s="74">
        <v>321006292</v>
      </c>
    </row>
    <row r="994" spans="1:19" x14ac:dyDescent="0.35">
      <c r="A994" s="74" t="s">
        <v>1000</v>
      </c>
      <c r="B994" s="74">
        <v>158</v>
      </c>
      <c r="C994" s="74" t="s">
        <v>1721</v>
      </c>
      <c r="D994" s="74">
        <v>158901</v>
      </c>
      <c r="E994" s="74" t="s">
        <v>2554</v>
      </c>
      <c r="F994" s="74">
        <v>1128784998</v>
      </c>
      <c r="G994" s="74">
        <v>1147057693</v>
      </c>
      <c r="H994" s="74">
        <v>1128784998</v>
      </c>
      <c r="I994" s="74" t="s">
        <v>2829</v>
      </c>
      <c r="J994" s="74" t="s">
        <v>2833</v>
      </c>
      <c r="K994" s="74">
        <v>34271647</v>
      </c>
      <c r="L994" s="74">
        <v>0</v>
      </c>
      <c r="M994" s="74">
        <v>1163056645</v>
      </c>
      <c r="N994" s="74">
        <v>1163056645</v>
      </c>
      <c r="O994" s="74">
        <v>1128784998</v>
      </c>
      <c r="P994" s="74">
        <v>1163056645</v>
      </c>
      <c r="Q994" s="74">
        <v>1128784998</v>
      </c>
      <c r="R994" s="74">
        <v>1163056645</v>
      </c>
      <c r="S994" s="74">
        <v>1128784998</v>
      </c>
    </row>
    <row r="995" spans="1:19" x14ac:dyDescent="0.35">
      <c r="A995" s="74" t="s">
        <v>1001</v>
      </c>
      <c r="B995" s="74">
        <v>158</v>
      </c>
      <c r="C995" s="74" t="s">
        <v>1721</v>
      </c>
      <c r="D995" s="74">
        <v>158902</v>
      </c>
      <c r="E995" s="74" t="s">
        <v>2555</v>
      </c>
      <c r="F995" s="74">
        <v>1053085377</v>
      </c>
      <c r="G995" s="74">
        <v>1065254133</v>
      </c>
      <c r="H995" s="74">
        <v>1053085377</v>
      </c>
      <c r="I995" s="74" t="s">
        <v>2829</v>
      </c>
      <c r="J995" s="74" t="s">
        <v>2833</v>
      </c>
      <c r="K995" s="74">
        <v>8131200</v>
      </c>
      <c r="L995" s="74">
        <v>8878157</v>
      </c>
      <c r="M995" s="74">
        <v>1061216577</v>
      </c>
      <c r="N995" s="74">
        <v>1052338420</v>
      </c>
      <c r="O995" s="74">
        <v>1044207220</v>
      </c>
      <c r="P995" s="74">
        <v>1061216577</v>
      </c>
      <c r="Q995" s="74">
        <v>1053085377</v>
      </c>
      <c r="R995" s="74">
        <v>1052338420</v>
      </c>
      <c r="S995" s="74">
        <v>1044207220</v>
      </c>
    </row>
    <row r="996" spans="1:19" x14ac:dyDescent="0.35">
      <c r="A996" s="74" t="s">
        <v>1002</v>
      </c>
      <c r="B996" s="74">
        <v>158</v>
      </c>
      <c r="C996" s="74" t="s">
        <v>1721</v>
      </c>
      <c r="D996" s="74">
        <v>158904</v>
      </c>
      <c r="E996" s="74" t="s">
        <v>2556</v>
      </c>
      <c r="F996" s="74">
        <v>273608286</v>
      </c>
      <c r="G996" s="74">
        <v>271673697</v>
      </c>
      <c r="H996" s="74">
        <v>273608286</v>
      </c>
      <c r="I996" s="74" t="s">
        <v>2829</v>
      </c>
      <c r="J996" s="74" t="s">
        <v>2833</v>
      </c>
      <c r="K996" s="74">
        <v>2771228</v>
      </c>
      <c r="L996" s="74">
        <v>5291017</v>
      </c>
      <c r="M996" s="74">
        <v>276379514</v>
      </c>
      <c r="N996" s="74">
        <v>271088497</v>
      </c>
      <c r="O996" s="74">
        <v>268317269</v>
      </c>
      <c r="P996" s="74">
        <v>276379514</v>
      </c>
      <c r="Q996" s="74">
        <v>273608286</v>
      </c>
      <c r="R996" s="74">
        <v>271088497</v>
      </c>
      <c r="S996" s="74">
        <v>268317269</v>
      </c>
    </row>
    <row r="997" spans="1:19" x14ac:dyDescent="0.35">
      <c r="A997" s="74" t="s">
        <v>1003</v>
      </c>
      <c r="B997" s="74">
        <v>158</v>
      </c>
      <c r="C997" s="74" t="s">
        <v>1721</v>
      </c>
      <c r="D997" s="74">
        <v>158905</v>
      </c>
      <c r="E997" s="74" t="s">
        <v>2452</v>
      </c>
      <c r="F997" s="74">
        <v>1151393080</v>
      </c>
      <c r="G997" s="74">
        <v>1158187686</v>
      </c>
      <c r="H997" s="74">
        <v>1151393080</v>
      </c>
      <c r="I997" s="74" t="s">
        <v>2829</v>
      </c>
      <c r="J997" s="74" t="s">
        <v>2833</v>
      </c>
      <c r="K997" s="74">
        <v>11246742</v>
      </c>
      <c r="L997" s="74">
        <v>12826371</v>
      </c>
      <c r="M997" s="74">
        <v>1162639822</v>
      </c>
      <c r="N997" s="74">
        <v>1149813451</v>
      </c>
      <c r="O997" s="74">
        <v>1138566709</v>
      </c>
      <c r="P997" s="74">
        <v>1162639822</v>
      </c>
      <c r="Q997" s="74">
        <v>1151393080</v>
      </c>
      <c r="R997" s="74">
        <v>1149813451</v>
      </c>
      <c r="S997" s="74">
        <v>1138566709</v>
      </c>
    </row>
    <row r="998" spans="1:19" x14ac:dyDescent="0.35">
      <c r="A998" s="74" t="s">
        <v>1004</v>
      </c>
      <c r="B998" s="74">
        <v>158</v>
      </c>
      <c r="C998" s="74" t="s">
        <v>1721</v>
      </c>
      <c r="D998" s="74">
        <v>158906</v>
      </c>
      <c r="E998" s="74" t="s">
        <v>2557</v>
      </c>
      <c r="F998" s="74">
        <v>942232329</v>
      </c>
      <c r="G998" s="74">
        <v>955489955</v>
      </c>
      <c r="H998" s="74">
        <v>942232329</v>
      </c>
      <c r="I998" s="74" t="s">
        <v>2829</v>
      </c>
      <c r="J998" s="74" t="s">
        <v>2833</v>
      </c>
      <c r="K998" s="74">
        <v>12776933</v>
      </c>
      <c r="L998" s="74">
        <v>17177889</v>
      </c>
      <c r="M998" s="74">
        <v>955009262</v>
      </c>
      <c r="N998" s="74">
        <v>937831373</v>
      </c>
      <c r="O998" s="74">
        <v>925054440</v>
      </c>
      <c r="P998" s="74">
        <v>955009262</v>
      </c>
      <c r="Q998" s="74">
        <v>942232329</v>
      </c>
      <c r="R998" s="74">
        <v>937831373</v>
      </c>
      <c r="S998" s="74">
        <v>925054440</v>
      </c>
    </row>
    <row r="999" spans="1:19" x14ac:dyDescent="0.35">
      <c r="A999" s="74" t="s">
        <v>1005</v>
      </c>
      <c r="B999" s="74">
        <v>158</v>
      </c>
      <c r="C999" s="74" t="s">
        <v>1721</v>
      </c>
      <c r="D999" s="74">
        <v>241901</v>
      </c>
      <c r="E999" s="74" t="s">
        <v>2558</v>
      </c>
      <c r="F999" s="74">
        <v>25316498</v>
      </c>
      <c r="G999" s="74">
        <v>26298039</v>
      </c>
      <c r="H999" s="74">
        <v>25316498</v>
      </c>
      <c r="I999" s="74" t="s">
        <v>2829</v>
      </c>
      <c r="J999" s="74" t="s">
        <v>2833</v>
      </c>
      <c r="K999" s="74">
        <v>715345</v>
      </c>
      <c r="L999" s="74">
        <v>0</v>
      </c>
      <c r="M999" s="74">
        <v>26031843</v>
      </c>
      <c r="N999" s="74">
        <v>26031843</v>
      </c>
      <c r="O999" s="74">
        <v>25316498</v>
      </c>
      <c r="P999" s="74">
        <v>26031843</v>
      </c>
      <c r="Q999" s="74">
        <v>25316498</v>
      </c>
      <c r="R999" s="74">
        <v>26031843</v>
      </c>
      <c r="S999" s="74">
        <v>25316498</v>
      </c>
    </row>
    <row r="1000" spans="1:19" x14ac:dyDescent="0.35">
      <c r="A1000" s="74" t="s">
        <v>1006</v>
      </c>
      <c r="B1000" s="74">
        <v>159</v>
      </c>
      <c r="C1000" s="74" t="s">
        <v>1722</v>
      </c>
      <c r="D1000" s="74">
        <v>159901</v>
      </c>
      <c r="E1000" s="74" t="s">
        <v>2559</v>
      </c>
      <c r="F1000" s="74">
        <v>2224390806</v>
      </c>
      <c r="G1000" s="74">
        <v>2224390806</v>
      </c>
      <c r="H1000" s="74">
        <v>2224390806</v>
      </c>
      <c r="I1000" s="74" t="s">
        <v>2829</v>
      </c>
      <c r="J1000" s="74" t="s">
        <v>2832</v>
      </c>
      <c r="K1000" s="74">
        <v>80251922</v>
      </c>
      <c r="L1000" s="74">
        <v>0</v>
      </c>
      <c r="M1000" s="74">
        <v>2304642728</v>
      </c>
      <c r="N1000" s="74">
        <v>2304642728</v>
      </c>
      <c r="O1000" s="74">
        <v>2224390806</v>
      </c>
      <c r="P1000" s="74">
        <v>2304642728</v>
      </c>
      <c r="Q1000" s="74">
        <v>2224390806</v>
      </c>
      <c r="R1000" s="74">
        <v>2304642728</v>
      </c>
      <c r="S1000" s="74">
        <v>2224390806</v>
      </c>
    </row>
    <row r="1001" spans="1:19" x14ac:dyDescent="0.35">
      <c r="A1001" s="74" t="s">
        <v>1007</v>
      </c>
      <c r="B1001" s="74">
        <v>160</v>
      </c>
      <c r="C1001" s="74" t="s">
        <v>1723</v>
      </c>
      <c r="D1001" s="74">
        <v>157901</v>
      </c>
      <c r="E1001" s="74" t="s">
        <v>2506</v>
      </c>
      <c r="F1001" s="74">
        <v>3722420</v>
      </c>
      <c r="G1001" s="74">
        <v>3722420</v>
      </c>
      <c r="H1001" s="74">
        <v>3722420</v>
      </c>
      <c r="I1001" s="74" t="s">
        <v>2829</v>
      </c>
      <c r="J1001" s="74" t="s">
        <v>2833</v>
      </c>
      <c r="K1001" s="74">
        <v>80000</v>
      </c>
      <c r="L1001" s="74">
        <v>0</v>
      </c>
      <c r="M1001" s="74">
        <v>3802420</v>
      </c>
      <c r="N1001" s="74">
        <v>3802420</v>
      </c>
      <c r="O1001" s="74">
        <v>3722420</v>
      </c>
      <c r="P1001" s="74">
        <v>3802420</v>
      </c>
      <c r="Q1001" s="74">
        <v>3722420</v>
      </c>
      <c r="R1001" s="74">
        <v>3802420</v>
      </c>
      <c r="S1001" s="74">
        <v>3722420</v>
      </c>
    </row>
    <row r="1002" spans="1:19" x14ac:dyDescent="0.35">
      <c r="A1002" s="74" t="s">
        <v>1008</v>
      </c>
      <c r="B1002" s="74">
        <v>160</v>
      </c>
      <c r="C1002" s="74" t="s">
        <v>1723</v>
      </c>
      <c r="D1002" s="74">
        <v>160901</v>
      </c>
      <c r="E1002" s="74" t="s">
        <v>2091</v>
      </c>
      <c r="F1002" s="74">
        <v>417870253</v>
      </c>
      <c r="G1002" s="74">
        <v>428130159</v>
      </c>
      <c r="H1002" s="74">
        <v>417870253</v>
      </c>
      <c r="I1002" s="74" t="s">
        <v>2829</v>
      </c>
      <c r="J1002" s="74" t="s">
        <v>2833</v>
      </c>
      <c r="K1002" s="74">
        <v>14469150</v>
      </c>
      <c r="L1002" s="74">
        <v>0</v>
      </c>
      <c r="M1002" s="74">
        <v>432339403</v>
      </c>
      <c r="N1002" s="74">
        <v>432339403</v>
      </c>
      <c r="O1002" s="74">
        <v>417870253</v>
      </c>
      <c r="P1002" s="74">
        <v>432339403</v>
      </c>
      <c r="Q1002" s="74">
        <v>417870253</v>
      </c>
      <c r="R1002" s="74">
        <v>432339403</v>
      </c>
      <c r="S1002" s="74">
        <v>417870253</v>
      </c>
    </row>
    <row r="1003" spans="1:19" x14ac:dyDescent="0.35">
      <c r="A1003" s="74" t="s">
        <v>1009</v>
      </c>
      <c r="B1003" s="74">
        <v>160</v>
      </c>
      <c r="C1003" s="74" t="s">
        <v>1723</v>
      </c>
      <c r="D1003" s="74">
        <v>160904</v>
      </c>
      <c r="E1003" s="74" t="s">
        <v>2560</v>
      </c>
      <c r="F1003" s="74">
        <v>62027268</v>
      </c>
      <c r="G1003" s="74">
        <v>67806269</v>
      </c>
      <c r="H1003" s="74">
        <v>62027268</v>
      </c>
      <c r="I1003" s="74" t="s">
        <v>2829</v>
      </c>
      <c r="J1003" s="74" t="s">
        <v>2833</v>
      </c>
      <c r="K1003" s="74">
        <v>2346810</v>
      </c>
      <c r="L1003" s="74">
        <v>0</v>
      </c>
      <c r="M1003" s="74">
        <v>64374078</v>
      </c>
      <c r="N1003" s="74">
        <v>64374078</v>
      </c>
      <c r="O1003" s="74">
        <v>62027268</v>
      </c>
      <c r="P1003" s="74">
        <v>64374078</v>
      </c>
      <c r="Q1003" s="74">
        <v>62027268</v>
      </c>
      <c r="R1003" s="74">
        <v>64374078</v>
      </c>
      <c r="S1003" s="74">
        <v>62027268</v>
      </c>
    </row>
    <row r="1004" spans="1:19" x14ac:dyDescent="0.35">
      <c r="A1004" s="74" t="s">
        <v>1010</v>
      </c>
      <c r="B1004" s="74">
        <v>160</v>
      </c>
      <c r="C1004" s="74" t="s">
        <v>1723</v>
      </c>
      <c r="D1004" s="74">
        <v>160905</v>
      </c>
      <c r="E1004" s="74" t="s">
        <v>2561</v>
      </c>
      <c r="F1004" s="74">
        <v>27295394</v>
      </c>
      <c r="G1004" s="74">
        <v>28367209</v>
      </c>
      <c r="H1004" s="74">
        <v>27295394</v>
      </c>
      <c r="I1004" s="74" t="s">
        <v>2829</v>
      </c>
      <c r="J1004" s="74" t="s">
        <v>2833</v>
      </c>
      <c r="K1004" s="74">
        <v>640610</v>
      </c>
      <c r="L1004" s="74">
        <v>0</v>
      </c>
      <c r="M1004" s="74">
        <v>27936004</v>
      </c>
      <c r="N1004" s="74">
        <v>27936004</v>
      </c>
      <c r="O1004" s="74">
        <v>27295394</v>
      </c>
      <c r="P1004" s="74">
        <v>27936004</v>
      </c>
      <c r="Q1004" s="74">
        <v>27295394</v>
      </c>
      <c r="R1004" s="74">
        <v>27936004</v>
      </c>
      <c r="S1004" s="74">
        <v>27295394</v>
      </c>
    </row>
    <row r="1005" spans="1:19" x14ac:dyDescent="0.35">
      <c r="A1005" s="74" t="s">
        <v>1011</v>
      </c>
      <c r="B1005" s="74">
        <v>161</v>
      </c>
      <c r="C1005" s="74" t="s">
        <v>1724</v>
      </c>
      <c r="D1005" s="74">
        <v>18904</v>
      </c>
      <c r="E1005" s="74" t="s">
        <v>1922</v>
      </c>
      <c r="F1005" s="74">
        <v>50410166</v>
      </c>
      <c r="G1005" s="74">
        <v>52492102</v>
      </c>
      <c r="H1005" s="74">
        <v>50410166</v>
      </c>
      <c r="I1005" s="74" t="s">
        <v>2829</v>
      </c>
      <c r="J1005" s="74" t="s">
        <v>2833</v>
      </c>
      <c r="K1005" s="74">
        <v>2290400</v>
      </c>
      <c r="L1005" s="74">
        <v>0</v>
      </c>
      <c r="M1005" s="74">
        <v>52700566</v>
      </c>
      <c r="N1005" s="74">
        <v>52700566</v>
      </c>
      <c r="O1005" s="74">
        <v>50410166</v>
      </c>
      <c r="P1005" s="74">
        <v>52700566</v>
      </c>
      <c r="Q1005" s="74">
        <v>50410166</v>
      </c>
      <c r="R1005" s="74">
        <v>52700566</v>
      </c>
      <c r="S1005" s="74">
        <v>50410166</v>
      </c>
    </row>
    <row r="1006" spans="1:19" x14ac:dyDescent="0.35">
      <c r="A1006" s="74" t="s">
        <v>1012</v>
      </c>
      <c r="B1006" s="74">
        <v>161</v>
      </c>
      <c r="C1006" s="74" t="s">
        <v>1724</v>
      </c>
      <c r="D1006" s="74">
        <v>50904</v>
      </c>
      <c r="E1006" s="74" t="s">
        <v>2106</v>
      </c>
      <c r="F1006" s="74">
        <v>734446</v>
      </c>
      <c r="G1006" s="74">
        <v>734446</v>
      </c>
      <c r="H1006" s="74">
        <v>734446</v>
      </c>
      <c r="I1006" s="74" t="s">
        <v>2829</v>
      </c>
      <c r="J1006" s="74" t="s">
        <v>2833</v>
      </c>
      <c r="K1006" s="74">
        <v>30000</v>
      </c>
      <c r="L1006" s="74">
        <v>0</v>
      </c>
      <c r="M1006" s="74">
        <v>764446</v>
      </c>
      <c r="N1006" s="74">
        <v>764446</v>
      </c>
      <c r="O1006" s="74">
        <v>734446</v>
      </c>
      <c r="P1006" s="74">
        <v>764446</v>
      </c>
      <c r="Q1006" s="74">
        <v>734446</v>
      </c>
      <c r="R1006" s="74">
        <v>764446</v>
      </c>
      <c r="S1006" s="74">
        <v>734446</v>
      </c>
    </row>
    <row r="1007" spans="1:19" x14ac:dyDescent="0.35">
      <c r="A1007" s="74" t="s">
        <v>1013</v>
      </c>
      <c r="B1007" s="74">
        <v>161</v>
      </c>
      <c r="C1007" s="74" t="s">
        <v>1724</v>
      </c>
      <c r="D1007" s="74">
        <v>161901</v>
      </c>
      <c r="E1007" s="74" t="s">
        <v>2107</v>
      </c>
      <c r="F1007" s="74">
        <v>162120493</v>
      </c>
      <c r="G1007" s="74">
        <v>167010539</v>
      </c>
      <c r="H1007" s="74">
        <v>162120493</v>
      </c>
      <c r="I1007" s="74" t="s">
        <v>2829</v>
      </c>
      <c r="J1007" s="74" t="s">
        <v>2833</v>
      </c>
      <c r="K1007" s="74">
        <v>6734036</v>
      </c>
      <c r="L1007" s="74">
        <v>0</v>
      </c>
      <c r="M1007" s="74">
        <v>168854529</v>
      </c>
      <c r="N1007" s="74">
        <v>168854529</v>
      </c>
      <c r="O1007" s="74">
        <v>162120493</v>
      </c>
      <c r="P1007" s="74">
        <v>168854529</v>
      </c>
      <c r="Q1007" s="74">
        <v>162120493</v>
      </c>
      <c r="R1007" s="74">
        <v>168854529</v>
      </c>
      <c r="S1007" s="74">
        <v>162120493</v>
      </c>
    </row>
    <row r="1008" spans="1:19" x14ac:dyDescent="0.35">
      <c r="A1008" s="74" t="s">
        <v>1014</v>
      </c>
      <c r="B1008" s="74">
        <v>161</v>
      </c>
      <c r="C1008" s="74" t="s">
        <v>1724</v>
      </c>
      <c r="D1008" s="74">
        <v>161903</v>
      </c>
      <c r="E1008" s="74" t="s">
        <v>2037</v>
      </c>
      <c r="F1008" s="74">
        <v>4550078802</v>
      </c>
      <c r="G1008" s="74">
        <v>4610398186</v>
      </c>
      <c r="H1008" s="74">
        <v>4550078802</v>
      </c>
      <c r="I1008" s="74" t="s">
        <v>2829</v>
      </c>
      <c r="J1008" s="74" t="s">
        <v>2833</v>
      </c>
      <c r="K1008" s="74">
        <v>107446596</v>
      </c>
      <c r="L1008" s="74">
        <v>0</v>
      </c>
      <c r="M1008" s="74">
        <v>4657525398</v>
      </c>
      <c r="N1008" s="74">
        <v>4657525398</v>
      </c>
      <c r="O1008" s="74">
        <v>4550078802</v>
      </c>
      <c r="P1008" s="74">
        <v>4657525398</v>
      </c>
      <c r="Q1008" s="74">
        <v>4550078802</v>
      </c>
      <c r="R1008" s="74">
        <v>4657525398</v>
      </c>
      <c r="S1008" s="74">
        <v>4550078802</v>
      </c>
    </row>
    <row r="1009" spans="1:19" x14ac:dyDescent="0.35">
      <c r="A1009" s="74" t="s">
        <v>1015</v>
      </c>
      <c r="B1009" s="74">
        <v>161</v>
      </c>
      <c r="C1009" s="74" t="s">
        <v>1724</v>
      </c>
      <c r="D1009" s="74">
        <v>161906</v>
      </c>
      <c r="E1009" s="74" t="s">
        <v>2562</v>
      </c>
      <c r="F1009" s="74">
        <v>738330984</v>
      </c>
      <c r="G1009" s="74">
        <v>733481456</v>
      </c>
      <c r="H1009" s="74">
        <v>738330984</v>
      </c>
      <c r="I1009" s="74" t="s">
        <v>2829</v>
      </c>
      <c r="J1009" s="74" t="s">
        <v>2833</v>
      </c>
      <c r="K1009" s="74">
        <v>20757277</v>
      </c>
      <c r="L1009" s="74">
        <v>0</v>
      </c>
      <c r="M1009" s="74">
        <v>759088261</v>
      </c>
      <c r="N1009" s="74">
        <v>759088261</v>
      </c>
      <c r="O1009" s="74">
        <v>738330984</v>
      </c>
      <c r="P1009" s="74">
        <v>759088261</v>
      </c>
      <c r="Q1009" s="74">
        <v>738330984</v>
      </c>
      <c r="R1009" s="74">
        <v>759088261</v>
      </c>
      <c r="S1009" s="74">
        <v>738330984</v>
      </c>
    </row>
    <row r="1010" spans="1:19" x14ac:dyDescent="0.35">
      <c r="A1010" s="74" t="s">
        <v>1016</v>
      </c>
      <c r="B1010" s="74">
        <v>161</v>
      </c>
      <c r="C1010" s="74" t="s">
        <v>1724</v>
      </c>
      <c r="D1010" s="74">
        <v>161907</v>
      </c>
      <c r="E1010" s="74" t="s">
        <v>2209</v>
      </c>
      <c r="F1010" s="74">
        <v>437103825</v>
      </c>
      <c r="G1010" s="74">
        <v>449590700</v>
      </c>
      <c r="H1010" s="74">
        <v>437103825</v>
      </c>
      <c r="I1010" s="74" t="s">
        <v>2829</v>
      </c>
      <c r="J1010" s="74" t="s">
        <v>2833</v>
      </c>
      <c r="K1010" s="74">
        <v>19818417</v>
      </c>
      <c r="L1010" s="74">
        <v>0</v>
      </c>
      <c r="M1010" s="74">
        <v>456922242</v>
      </c>
      <c r="N1010" s="74">
        <v>456922242</v>
      </c>
      <c r="O1010" s="74">
        <v>437103825</v>
      </c>
      <c r="P1010" s="74">
        <v>456922242</v>
      </c>
      <c r="Q1010" s="74">
        <v>437103825</v>
      </c>
      <c r="R1010" s="74">
        <v>456922242</v>
      </c>
      <c r="S1010" s="74">
        <v>437103825</v>
      </c>
    </row>
    <row r="1011" spans="1:19" x14ac:dyDescent="0.35">
      <c r="A1011" s="74" t="s">
        <v>1017</v>
      </c>
      <c r="B1011" s="74">
        <v>161</v>
      </c>
      <c r="C1011" s="74" t="s">
        <v>1724</v>
      </c>
      <c r="D1011" s="74">
        <v>161908</v>
      </c>
      <c r="E1011" s="74" t="s">
        <v>2210</v>
      </c>
      <c r="F1011" s="74">
        <v>76668162</v>
      </c>
      <c r="G1011" s="74">
        <v>77498966</v>
      </c>
      <c r="H1011" s="74">
        <v>76668162</v>
      </c>
      <c r="I1011" s="74" t="s">
        <v>2829</v>
      </c>
      <c r="J1011" s="74" t="s">
        <v>2833</v>
      </c>
      <c r="K1011" s="74">
        <v>5042731</v>
      </c>
      <c r="L1011" s="74">
        <v>0</v>
      </c>
      <c r="M1011" s="74">
        <v>81710893</v>
      </c>
      <c r="N1011" s="74">
        <v>81710893</v>
      </c>
      <c r="O1011" s="74">
        <v>76668162</v>
      </c>
      <c r="P1011" s="74">
        <v>81710893</v>
      </c>
      <c r="Q1011" s="74">
        <v>76668162</v>
      </c>
      <c r="R1011" s="74">
        <v>81710893</v>
      </c>
      <c r="S1011" s="74">
        <v>76668162</v>
      </c>
    </row>
    <row r="1012" spans="1:19" x14ac:dyDescent="0.35">
      <c r="A1012" s="74" t="s">
        <v>1018</v>
      </c>
      <c r="B1012" s="74">
        <v>161</v>
      </c>
      <c r="C1012" s="74" t="s">
        <v>1724</v>
      </c>
      <c r="D1012" s="74">
        <v>161909</v>
      </c>
      <c r="E1012" s="74" t="s">
        <v>2563</v>
      </c>
      <c r="F1012" s="74">
        <v>382266745</v>
      </c>
      <c r="G1012" s="74">
        <v>386836124</v>
      </c>
      <c r="H1012" s="74">
        <v>382266745</v>
      </c>
      <c r="I1012" s="74" t="s">
        <v>2829</v>
      </c>
      <c r="J1012" s="74" t="s">
        <v>2833</v>
      </c>
      <c r="K1012" s="74">
        <v>12284393</v>
      </c>
      <c r="L1012" s="74">
        <v>0</v>
      </c>
      <c r="M1012" s="74">
        <v>394551138</v>
      </c>
      <c r="N1012" s="74">
        <v>394551138</v>
      </c>
      <c r="O1012" s="74">
        <v>382266745</v>
      </c>
      <c r="P1012" s="74">
        <v>394551138</v>
      </c>
      <c r="Q1012" s="74">
        <v>382266745</v>
      </c>
      <c r="R1012" s="74">
        <v>394551138</v>
      </c>
      <c r="S1012" s="74">
        <v>382266745</v>
      </c>
    </row>
    <row r="1013" spans="1:19" x14ac:dyDescent="0.35">
      <c r="A1013" s="74" t="s">
        <v>1019</v>
      </c>
      <c r="B1013" s="74">
        <v>161</v>
      </c>
      <c r="C1013" s="74" t="s">
        <v>1724</v>
      </c>
      <c r="D1013" s="74">
        <v>161910</v>
      </c>
      <c r="E1013" s="74" t="s">
        <v>1896</v>
      </c>
      <c r="F1013" s="74">
        <v>107792575</v>
      </c>
      <c r="G1013" s="74">
        <v>111814262</v>
      </c>
      <c r="H1013" s="74">
        <v>107792575</v>
      </c>
      <c r="I1013" s="74" t="s">
        <v>2829</v>
      </c>
      <c r="J1013" s="74" t="s">
        <v>2833</v>
      </c>
      <c r="K1013" s="74">
        <v>5967880</v>
      </c>
      <c r="L1013" s="74">
        <v>0</v>
      </c>
      <c r="M1013" s="74">
        <v>113760455</v>
      </c>
      <c r="N1013" s="74">
        <v>113760455</v>
      </c>
      <c r="O1013" s="74">
        <v>107792575</v>
      </c>
      <c r="P1013" s="74">
        <v>113760455</v>
      </c>
      <c r="Q1013" s="74">
        <v>107792575</v>
      </c>
      <c r="R1013" s="74">
        <v>113760455</v>
      </c>
      <c r="S1013" s="74">
        <v>107792575</v>
      </c>
    </row>
    <row r="1014" spans="1:19" x14ac:dyDescent="0.35">
      <c r="A1014" s="74" t="s">
        <v>1020</v>
      </c>
      <c r="B1014" s="74">
        <v>161</v>
      </c>
      <c r="C1014" s="74" t="s">
        <v>1724</v>
      </c>
      <c r="D1014" s="74">
        <v>161912</v>
      </c>
      <c r="E1014" s="74" t="s">
        <v>2211</v>
      </c>
      <c r="F1014" s="74">
        <v>696631520</v>
      </c>
      <c r="G1014" s="74">
        <v>695590373</v>
      </c>
      <c r="H1014" s="74">
        <v>696631520</v>
      </c>
      <c r="I1014" s="74" t="s">
        <v>2829</v>
      </c>
      <c r="J1014" s="74" t="s">
        <v>2833</v>
      </c>
      <c r="K1014" s="74">
        <v>4932994</v>
      </c>
      <c r="L1014" s="74">
        <v>2629839</v>
      </c>
      <c r="M1014" s="74">
        <v>701564514</v>
      </c>
      <c r="N1014" s="74">
        <v>698934675</v>
      </c>
      <c r="O1014" s="74">
        <v>694001681</v>
      </c>
      <c r="P1014" s="74">
        <v>701564514</v>
      </c>
      <c r="Q1014" s="74">
        <v>696631520</v>
      </c>
      <c r="R1014" s="74">
        <v>698934675</v>
      </c>
      <c r="S1014" s="74">
        <v>694001681</v>
      </c>
    </row>
    <row r="1015" spans="1:19" x14ac:dyDescent="0.35">
      <c r="A1015" s="74" t="s">
        <v>1021</v>
      </c>
      <c r="B1015" s="74">
        <v>161</v>
      </c>
      <c r="C1015" s="74" t="s">
        <v>1724</v>
      </c>
      <c r="D1015" s="74">
        <v>161914</v>
      </c>
      <c r="E1015" s="74" t="s">
        <v>2564</v>
      </c>
      <c r="F1015" s="74">
        <v>4703592263</v>
      </c>
      <c r="G1015" s="74">
        <v>4897463830</v>
      </c>
      <c r="H1015" s="74">
        <v>4703592263</v>
      </c>
      <c r="I1015" s="74" t="s">
        <v>2829</v>
      </c>
      <c r="J1015" s="74" t="s">
        <v>2833</v>
      </c>
      <c r="K1015" s="74">
        <v>141570704</v>
      </c>
      <c r="L1015" s="74">
        <v>0</v>
      </c>
      <c r="M1015" s="74">
        <v>4845162967</v>
      </c>
      <c r="N1015" s="74">
        <v>4845162967</v>
      </c>
      <c r="O1015" s="74">
        <v>4703592263</v>
      </c>
      <c r="P1015" s="74">
        <v>4845162967</v>
      </c>
      <c r="Q1015" s="74">
        <v>4703592263</v>
      </c>
      <c r="R1015" s="74">
        <v>4845162967</v>
      </c>
      <c r="S1015" s="74">
        <v>4703592263</v>
      </c>
    </row>
    <row r="1016" spans="1:19" x14ac:dyDescent="0.35">
      <c r="A1016" s="74" t="s">
        <v>1022</v>
      </c>
      <c r="B1016" s="74">
        <v>161</v>
      </c>
      <c r="C1016" s="74" t="s">
        <v>1724</v>
      </c>
      <c r="D1016" s="74">
        <v>161916</v>
      </c>
      <c r="E1016" s="74" t="s">
        <v>2402</v>
      </c>
      <c r="F1016" s="74">
        <v>391646529</v>
      </c>
      <c r="G1016" s="74">
        <v>402298081</v>
      </c>
      <c r="H1016" s="74">
        <v>391646529</v>
      </c>
      <c r="I1016" s="74" t="s">
        <v>2829</v>
      </c>
      <c r="J1016" s="74" t="s">
        <v>2833</v>
      </c>
      <c r="K1016" s="74">
        <v>19329658</v>
      </c>
      <c r="L1016" s="74">
        <v>0</v>
      </c>
      <c r="M1016" s="74">
        <v>410976187</v>
      </c>
      <c r="N1016" s="74">
        <v>410976187</v>
      </c>
      <c r="O1016" s="74">
        <v>391646529</v>
      </c>
      <c r="P1016" s="74">
        <v>410976187</v>
      </c>
      <c r="Q1016" s="74">
        <v>391646529</v>
      </c>
      <c r="R1016" s="74">
        <v>410976187</v>
      </c>
      <c r="S1016" s="74">
        <v>391646529</v>
      </c>
    </row>
    <row r="1017" spans="1:19" x14ac:dyDescent="0.35">
      <c r="A1017" s="74" t="s">
        <v>1023</v>
      </c>
      <c r="B1017" s="74">
        <v>161</v>
      </c>
      <c r="C1017" s="74" t="s">
        <v>1724</v>
      </c>
      <c r="D1017" s="74">
        <v>161918</v>
      </c>
      <c r="E1017" s="74" t="s">
        <v>2403</v>
      </c>
      <c r="F1017" s="74">
        <v>115799349</v>
      </c>
      <c r="G1017" s="74">
        <v>109250659</v>
      </c>
      <c r="H1017" s="74">
        <v>115799349</v>
      </c>
      <c r="I1017" s="74" t="s">
        <v>2829</v>
      </c>
      <c r="J1017" s="74" t="s">
        <v>2833</v>
      </c>
      <c r="K1017" s="74">
        <v>7003703</v>
      </c>
      <c r="L1017" s="74">
        <v>0</v>
      </c>
      <c r="M1017" s="74">
        <v>122803052</v>
      </c>
      <c r="N1017" s="74">
        <v>122803052</v>
      </c>
      <c r="O1017" s="74">
        <v>115799349</v>
      </c>
      <c r="P1017" s="74">
        <v>122803052</v>
      </c>
      <c r="Q1017" s="74">
        <v>115799349</v>
      </c>
      <c r="R1017" s="74">
        <v>122803052</v>
      </c>
      <c r="S1017" s="74">
        <v>115799349</v>
      </c>
    </row>
    <row r="1018" spans="1:19" x14ac:dyDescent="0.35">
      <c r="A1018" s="74" t="s">
        <v>1024</v>
      </c>
      <c r="B1018" s="74">
        <v>161</v>
      </c>
      <c r="C1018" s="74" t="s">
        <v>1724</v>
      </c>
      <c r="D1018" s="74">
        <v>161919</v>
      </c>
      <c r="E1018" s="74" t="s">
        <v>1897</v>
      </c>
      <c r="F1018" s="74">
        <v>136413851</v>
      </c>
      <c r="G1018" s="74">
        <v>139685244</v>
      </c>
      <c r="H1018" s="74">
        <v>136413851</v>
      </c>
      <c r="I1018" s="74" t="s">
        <v>2829</v>
      </c>
      <c r="J1018" s="74" t="s">
        <v>2833</v>
      </c>
      <c r="K1018" s="74">
        <v>7965700</v>
      </c>
      <c r="L1018" s="74">
        <v>0</v>
      </c>
      <c r="M1018" s="74">
        <v>144379551</v>
      </c>
      <c r="N1018" s="74">
        <v>144379551</v>
      </c>
      <c r="O1018" s="74">
        <v>136413851</v>
      </c>
      <c r="P1018" s="74">
        <v>144379551</v>
      </c>
      <c r="Q1018" s="74">
        <v>136413851</v>
      </c>
      <c r="R1018" s="74">
        <v>144379551</v>
      </c>
      <c r="S1018" s="74">
        <v>136413851</v>
      </c>
    </row>
    <row r="1019" spans="1:19" x14ac:dyDescent="0.35">
      <c r="A1019" s="74" t="s">
        <v>1025</v>
      </c>
      <c r="B1019" s="74">
        <v>161</v>
      </c>
      <c r="C1019" s="74" t="s">
        <v>1724</v>
      </c>
      <c r="D1019" s="74">
        <v>161920</v>
      </c>
      <c r="E1019" s="74" t="s">
        <v>1929</v>
      </c>
      <c r="F1019" s="74">
        <v>705945901</v>
      </c>
      <c r="G1019" s="74">
        <v>732146446</v>
      </c>
      <c r="H1019" s="74">
        <v>705945901</v>
      </c>
      <c r="I1019" s="74" t="s">
        <v>2829</v>
      </c>
      <c r="J1019" s="74" t="s">
        <v>2833</v>
      </c>
      <c r="K1019" s="74">
        <v>30398627</v>
      </c>
      <c r="L1019" s="74">
        <v>0</v>
      </c>
      <c r="M1019" s="74">
        <v>736344528</v>
      </c>
      <c r="N1019" s="74">
        <v>736344528</v>
      </c>
      <c r="O1019" s="74">
        <v>705945901</v>
      </c>
      <c r="P1019" s="74">
        <v>736344528</v>
      </c>
      <c r="Q1019" s="74">
        <v>705945901</v>
      </c>
      <c r="R1019" s="74">
        <v>736344528</v>
      </c>
      <c r="S1019" s="74">
        <v>705945901</v>
      </c>
    </row>
    <row r="1020" spans="1:19" x14ac:dyDescent="0.35">
      <c r="A1020" s="74" t="s">
        <v>1026</v>
      </c>
      <c r="B1020" s="74">
        <v>161</v>
      </c>
      <c r="C1020" s="74" t="s">
        <v>1724</v>
      </c>
      <c r="D1020" s="74">
        <v>161921</v>
      </c>
      <c r="E1020" s="74" t="s">
        <v>2565</v>
      </c>
      <c r="F1020" s="74">
        <v>610270469</v>
      </c>
      <c r="G1020" s="74">
        <v>633998626</v>
      </c>
      <c r="H1020" s="74">
        <v>610270469</v>
      </c>
      <c r="I1020" s="74" t="s">
        <v>2829</v>
      </c>
      <c r="J1020" s="74" t="s">
        <v>2833</v>
      </c>
      <c r="K1020" s="74">
        <v>24387680</v>
      </c>
      <c r="L1020" s="74">
        <v>0</v>
      </c>
      <c r="M1020" s="74">
        <v>634658149</v>
      </c>
      <c r="N1020" s="74">
        <v>634658149</v>
      </c>
      <c r="O1020" s="74">
        <v>610270469</v>
      </c>
      <c r="P1020" s="74">
        <v>634658149</v>
      </c>
      <c r="Q1020" s="74">
        <v>610270469</v>
      </c>
      <c r="R1020" s="74">
        <v>634658149</v>
      </c>
      <c r="S1020" s="74">
        <v>610270469</v>
      </c>
    </row>
    <row r="1021" spans="1:19" x14ac:dyDescent="0.35">
      <c r="A1021" s="74" t="s">
        <v>1027</v>
      </c>
      <c r="B1021" s="74">
        <v>161</v>
      </c>
      <c r="C1021" s="74" t="s">
        <v>1724</v>
      </c>
      <c r="D1021" s="74">
        <v>161922</v>
      </c>
      <c r="E1021" s="74" t="s">
        <v>2212</v>
      </c>
      <c r="F1021" s="74">
        <v>594747240</v>
      </c>
      <c r="G1021" s="74">
        <v>618189217</v>
      </c>
      <c r="H1021" s="74">
        <v>594747240</v>
      </c>
      <c r="I1021" s="74" t="s">
        <v>2829</v>
      </c>
      <c r="J1021" s="74" t="s">
        <v>2833</v>
      </c>
      <c r="K1021" s="74">
        <v>30040081</v>
      </c>
      <c r="L1021" s="74">
        <v>0</v>
      </c>
      <c r="M1021" s="74">
        <v>624787321</v>
      </c>
      <c r="N1021" s="74">
        <v>624787321</v>
      </c>
      <c r="O1021" s="74">
        <v>594747240</v>
      </c>
      <c r="P1021" s="74">
        <v>624787321</v>
      </c>
      <c r="Q1021" s="74">
        <v>594747240</v>
      </c>
      <c r="R1021" s="74">
        <v>624787321</v>
      </c>
      <c r="S1021" s="74">
        <v>594747240</v>
      </c>
    </row>
    <row r="1022" spans="1:19" x14ac:dyDescent="0.35">
      <c r="A1022" s="74" t="s">
        <v>1028</v>
      </c>
      <c r="B1022" s="74">
        <v>161</v>
      </c>
      <c r="C1022" s="74" t="s">
        <v>1724</v>
      </c>
      <c r="D1022" s="74">
        <v>161923</v>
      </c>
      <c r="E1022" s="74" t="s">
        <v>2566</v>
      </c>
      <c r="F1022" s="74">
        <v>150643705</v>
      </c>
      <c r="G1022" s="74">
        <v>156161403</v>
      </c>
      <c r="H1022" s="74">
        <v>150643705</v>
      </c>
      <c r="I1022" s="74" t="s">
        <v>2829</v>
      </c>
      <c r="J1022" s="74" t="s">
        <v>2833</v>
      </c>
      <c r="K1022" s="74">
        <v>5575580</v>
      </c>
      <c r="L1022" s="74">
        <v>0</v>
      </c>
      <c r="M1022" s="74">
        <v>156219285</v>
      </c>
      <c r="N1022" s="74">
        <v>156219285</v>
      </c>
      <c r="O1022" s="74">
        <v>150643705</v>
      </c>
      <c r="P1022" s="74">
        <v>156219285</v>
      </c>
      <c r="Q1022" s="74">
        <v>150643705</v>
      </c>
      <c r="R1022" s="74">
        <v>156219285</v>
      </c>
      <c r="S1022" s="74">
        <v>150643705</v>
      </c>
    </row>
    <row r="1023" spans="1:19" x14ac:dyDescent="0.35">
      <c r="A1023" s="74" t="s">
        <v>1029</v>
      </c>
      <c r="B1023" s="74">
        <v>161</v>
      </c>
      <c r="C1023" s="74" t="s">
        <v>1724</v>
      </c>
      <c r="D1023" s="74">
        <v>161924</v>
      </c>
      <c r="E1023" s="74" t="s">
        <v>2567</v>
      </c>
      <c r="F1023" s="74">
        <v>66620537</v>
      </c>
      <c r="G1023" s="74">
        <v>66997886</v>
      </c>
      <c r="H1023" s="74">
        <v>66620537</v>
      </c>
      <c r="I1023" s="74" t="s">
        <v>2829</v>
      </c>
      <c r="J1023" s="74" t="s">
        <v>2833</v>
      </c>
      <c r="K1023" s="74">
        <v>3107179</v>
      </c>
      <c r="L1023" s="74">
        <v>0</v>
      </c>
      <c r="M1023" s="74">
        <v>69727716</v>
      </c>
      <c r="N1023" s="74">
        <v>69727716</v>
      </c>
      <c r="O1023" s="74">
        <v>66620537</v>
      </c>
      <c r="P1023" s="74">
        <v>69727716</v>
      </c>
      <c r="Q1023" s="74">
        <v>66620537</v>
      </c>
      <c r="R1023" s="74">
        <v>69727716</v>
      </c>
      <c r="S1023" s="74">
        <v>66620537</v>
      </c>
    </row>
    <row r="1024" spans="1:19" x14ac:dyDescent="0.35">
      <c r="A1024" s="74" t="s">
        <v>1030</v>
      </c>
      <c r="B1024" s="74">
        <v>161</v>
      </c>
      <c r="C1024" s="74" t="s">
        <v>1724</v>
      </c>
      <c r="D1024" s="74">
        <v>161925</v>
      </c>
      <c r="E1024" s="74" t="s">
        <v>2568</v>
      </c>
      <c r="F1024" s="74">
        <v>43234030</v>
      </c>
      <c r="G1024" s="74">
        <v>41115625</v>
      </c>
      <c r="H1024" s="74">
        <v>43234030</v>
      </c>
      <c r="I1024" s="74" t="s">
        <v>2829</v>
      </c>
      <c r="J1024" s="74" t="s">
        <v>2833</v>
      </c>
      <c r="K1024" s="74">
        <v>3155293</v>
      </c>
      <c r="L1024" s="74">
        <v>0</v>
      </c>
      <c r="M1024" s="74">
        <v>46389323</v>
      </c>
      <c r="N1024" s="74">
        <v>46389323</v>
      </c>
      <c r="O1024" s="74">
        <v>43234030</v>
      </c>
      <c r="P1024" s="74">
        <v>46389323</v>
      </c>
      <c r="Q1024" s="74">
        <v>43234030</v>
      </c>
      <c r="R1024" s="74">
        <v>46389323</v>
      </c>
      <c r="S1024" s="74">
        <v>43234030</v>
      </c>
    </row>
    <row r="1025" spans="1:19" x14ac:dyDescent="0.35">
      <c r="A1025" s="74" t="s">
        <v>1031</v>
      </c>
      <c r="B1025" s="74">
        <v>162</v>
      </c>
      <c r="C1025" s="74" t="s">
        <v>1725</v>
      </c>
      <c r="D1025" s="74">
        <v>162904</v>
      </c>
      <c r="E1025" s="74" t="s">
        <v>2569</v>
      </c>
      <c r="F1025" s="74">
        <v>1792533511</v>
      </c>
      <c r="G1025" s="74">
        <v>1792533511</v>
      </c>
      <c r="H1025" s="74">
        <v>1792533511</v>
      </c>
      <c r="I1025" s="74" t="s">
        <v>2829</v>
      </c>
      <c r="J1025" s="74" t="s">
        <v>2832</v>
      </c>
      <c r="K1025" s="74">
        <v>1513705</v>
      </c>
      <c r="L1025" s="74">
        <v>1677409</v>
      </c>
      <c r="M1025" s="74">
        <v>1794047216</v>
      </c>
      <c r="N1025" s="74">
        <v>1792369807</v>
      </c>
      <c r="O1025" s="74">
        <v>1790856102</v>
      </c>
      <c r="P1025" s="74">
        <v>1794047216</v>
      </c>
      <c r="Q1025" s="74">
        <v>1792533511</v>
      </c>
      <c r="R1025" s="74">
        <v>1792369807</v>
      </c>
      <c r="S1025" s="74">
        <v>1790856102</v>
      </c>
    </row>
    <row r="1026" spans="1:19" x14ac:dyDescent="0.35">
      <c r="A1026" s="74" t="s">
        <v>1032</v>
      </c>
      <c r="B1026" s="74">
        <v>163</v>
      </c>
      <c r="C1026" s="74" t="s">
        <v>1726</v>
      </c>
      <c r="D1026" s="74">
        <v>7904</v>
      </c>
      <c r="E1026" s="74" t="s">
        <v>1852</v>
      </c>
      <c r="F1026" s="74">
        <v>66499342</v>
      </c>
      <c r="G1026" s="74">
        <v>71689127</v>
      </c>
      <c r="H1026" s="74">
        <v>71689127</v>
      </c>
      <c r="I1026" s="74" t="s">
        <v>2830</v>
      </c>
      <c r="J1026" s="74" t="s">
        <v>2836</v>
      </c>
      <c r="K1026" s="74">
        <v>3885045</v>
      </c>
      <c r="L1026" s="74">
        <v>0</v>
      </c>
      <c r="M1026" s="74">
        <v>75574172</v>
      </c>
      <c r="N1026" s="74">
        <v>75574172</v>
      </c>
      <c r="O1026" s="74">
        <v>71689127</v>
      </c>
      <c r="P1026" s="74">
        <v>75574172</v>
      </c>
      <c r="Q1026" s="74">
        <v>71689127</v>
      </c>
      <c r="R1026" s="74">
        <v>75574172</v>
      </c>
      <c r="S1026" s="74">
        <v>71689127</v>
      </c>
    </row>
    <row r="1027" spans="1:19" x14ac:dyDescent="0.35">
      <c r="A1027" s="74" t="s">
        <v>1033</v>
      </c>
      <c r="B1027" s="74">
        <v>163</v>
      </c>
      <c r="C1027" s="74" t="s">
        <v>1726</v>
      </c>
      <c r="D1027" s="74">
        <v>15915</v>
      </c>
      <c r="E1027" s="74" t="s">
        <v>1868</v>
      </c>
      <c r="F1027" s="74">
        <v>94436826</v>
      </c>
      <c r="G1027" s="74">
        <v>94436826</v>
      </c>
      <c r="H1027" s="74">
        <v>94436826</v>
      </c>
      <c r="I1027" s="74" t="s">
        <v>2829</v>
      </c>
      <c r="J1027" s="74" t="s">
        <v>2833</v>
      </c>
      <c r="K1027" s="74">
        <v>2435480</v>
      </c>
      <c r="L1027" s="74">
        <v>0</v>
      </c>
      <c r="M1027" s="74">
        <v>96872306</v>
      </c>
      <c r="N1027" s="74">
        <v>96872306</v>
      </c>
      <c r="O1027" s="74">
        <v>94436826</v>
      </c>
      <c r="P1027" s="74">
        <v>96872306</v>
      </c>
      <c r="Q1027" s="74">
        <v>94436826</v>
      </c>
      <c r="R1027" s="74">
        <v>96872306</v>
      </c>
      <c r="S1027" s="74">
        <v>94436826</v>
      </c>
    </row>
    <row r="1028" spans="1:19" x14ac:dyDescent="0.35">
      <c r="A1028" s="74" t="s">
        <v>1034</v>
      </c>
      <c r="B1028" s="74">
        <v>163</v>
      </c>
      <c r="C1028" s="74" t="s">
        <v>1726</v>
      </c>
      <c r="D1028" s="74">
        <v>163901</v>
      </c>
      <c r="E1028" s="74" t="s">
        <v>2261</v>
      </c>
      <c r="F1028" s="74">
        <v>380123678</v>
      </c>
      <c r="G1028" s="74">
        <v>380188644</v>
      </c>
      <c r="H1028" s="74">
        <v>380123678</v>
      </c>
      <c r="I1028" s="74" t="s">
        <v>2829</v>
      </c>
      <c r="J1028" s="74" t="s">
        <v>2833</v>
      </c>
      <c r="K1028" s="74">
        <v>17925525</v>
      </c>
      <c r="L1028" s="74">
        <v>0</v>
      </c>
      <c r="M1028" s="74">
        <v>398049203</v>
      </c>
      <c r="N1028" s="74">
        <v>398049203</v>
      </c>
      <c r="O1028" s="74">
        <v>380123678</v>
      </c>
      <c r="P1028" s="74">
        <v>398049203</v>
      </c>
      <c r="Q1028" s="74">
        <v>380123678</v>
      </c>
      <c r="R1028" s="74">
        <v>398049203</v>
      </c>
      <c r="S1028" s="74">
        <v>380123678</v>
      </c>
    </row>
    <row r="1029" spans="1:19" x14ac:dyDescent="0.35">
      <c r="A1029" s="74" t="s">
        <v>1035</v>
      </c>
      <c r="B1029" s="74">
        <v>163</v>
      </c>
      <c r="C1029" s="74" t="s">
        <v>1726</v>
      </c>
      <c r="D1029" s="74">
        <v>163902</v>
      </c>
      <c r="E1029" s="74" t="s">
        <v>2570</v>
      </c>
      <c r="F1029" s="74">
        <v>174776188</v>
      </c>
      <c r="G1029" s="74">
        <v>173375090</v>
      </c>
      <c r="H1029" s="74">
        <v>174776188</v>
      </c>
      <c r="I1029" s="74" t="s">
        <v>2829</v>
      </c>
      <c r="J1029" s="74" t="s">
        <v>2833</v>
      </c>
      <c r="K1029" s="74">
        <v>3142274</v>
      </c>
      <c r="L1029" s="74">
        <v>0</v>
      </c>
      <c r="M1029" s="74">
        <v>177918462</v>
      </c>
      <c r="N1029" s="74">
        <v>177918462</v>
      </c>
      <c r="O1029" s="74">
        <v>174776188</v>
      </c>
      <c r="P1029" s="74">
        <v>177918462</v>
      </c>
      <c r="Q1029" s="74">
        <v>174776188</v>
      </c>
      <c r="R1029" s="74">
        <v>177918462</v>
      </c>
      <c r="S1029" s="74">
        <v>174776188</v>
      </c>
    </row>
    <row r="1030" spans="1:19" x14ac:dyDescent="0.35">
      <c r="A1030" s="74" t="s">
        <v>1036</v>
      </c>
      <c r="B1030" s="74">
        <v>163</v>
      </c>
      <c r="C1030" s="74" t="s">
        <v>1726</v>
      </c>
      <c r="D1030" s="74">
        <v>163903</v>
      </c>
      <c r="E1030" s="74" t="s">
        <v>2571</v>
      </c>
      <c r="F1030" s="74">
        <v>186638386</v>
      </c>
      <c r="G1030" s="74">
        <v>192970232</v>
      </c>
      <c r="H1030" s="74">
        <v>186638386</v>
      </c>
      <c r="I1030" s="74" t="s">
        <v>2829</v>
      </c>
      <c r="J1030" s="74" t="s">
        <v>2833</v>
      </c>
      <c r="K1030" s="74">
        <v>10747244</v>
      </c>
      <c r="L1030" s="74">
        <v>0</v>
      </c>
      <c r="M1030" s="74">
        <v>197385630</v>
      </c>
      <c r="N1030" s="74">
        <v>197385630</v>
      </c>
      <c r="O1030" s="74">
        <v>186638386</v>
      </c>
      <c r="P1030" s="74">
        <v>197385630</v>
      </c>
      <c r="Q1030" s="74">
        <v>186638386</v>
      </c>
      <c r="R1030" s="74">
        <v>197385630</v>
      </c>
      <c r="S1030" s="74">
        <v>186638386</v>
      </c>
    </row>
    <row r="1031" spans="1:19" x14ac:dyDescent="0.35">
      <c r="A1031" s="74" t="s">
        <v>1037</v>
      </c>
      <c r="B1031" s="74">
        <v>163</v>
      </c>
      <c r="C1031" s="74" t="s">
        <v>1726</v>
      </c>
      <c r="D1031" s="74">
        <v>163904</v>
      </c>
      <c r="E1031" s="74" t="s">
        <v>2262</v>
      </c>
      <c r="F1031" s="74">
        <v>617133252</v>
      </c>
      <c r="G1031" s="74">
        <v>626482463</v>
      </c>
      <c r="H1031" s="74">
        <v>617133252</v>
      </c>
      <c r="I1031" s="74" t="s">
        <v>2829</v>
      </c>
      <c r="J1031" s="74" t="s">
        <v>2833</v>
      </c>
      <c r="K1031" s="74">
        <v>21765169</v>
      </c>
      <c r="L1031" s="74">
        <v>0</v>
      </c>
      <c r="M1031" s="74">
        <v>638898421</v>
      </c>
      <c r="N1031" s="74">
        <v>638898421</v>
      </c>
      <c r="O1031" s="74">
        <v>617133252</v>
      </c>
      <c r="P1031" s="74">
        <v>638898421</v>
      </c>
      <c r="Q1031" s="74">
        <v>617133252</v>
      </c>
      <c r="R1031" s="74">
        <v>638898421</v>
      </c>
      <c r="S1031" s="74">
        <v>617133252</v>
      </c>
    </row>
    <row r="1032" spans="1:19" x14ac:dyDescent="0.35">
      <c r="A1032" s="74" t="s">
        <v>1038</v>
      </c>
      <c r="B1032" s="74">
        <v>163</v>
      </c>
      <c r="C1032" s="74" t="s">
        <v>1726</v>
      </c>
      <c r="D1032" s="74">
        <v>163908</v>
      </c>
      <c r="E1032" s="74" t="s">
        <v>1912</v>
      </c>
      <c r="F1032" s="74">
        <v>1009877269</v>
      </c>
      <c r="G1032" s="74">
        <v>1000832827</v>
      </c>
      <c r="H1032" s="74">
        <v>1009877269</v>
      </c>
      <c r="I1032" s="74" t="s">
        <v>2829</v>
      </c>
      <c r="J1032" s="74" t="s">
        <v>2833</v>
      </c>
      <c r="K1032" s="74">
        <v>38554692</v>
      </c>
      <c r="L1032" s="74">
        <v>0</v>
      </c>
      <c r="M1032" s="74">
        <v>1048431961</v>
      </c>
      <c r="N1032" s="74">
        <v>1048431961</v>
      </c>
      <c r="O1032" s="74">
        <v>1009877269</v>
      </c>
      <c r="P1032" s="74">
        <v>1048431961</v>
      </c>
      <c r="Q1032" s="74">
        <v>1009877269</v>
      </c>
      <c r="R1032" s="74">
        <v>1048431961</v>
      </c>
      <c r="S1032" s="74">
        <v>1009877269</v>
      </c>
    </row>
    <row r="1033" spans="1:19" x14ac:dyDescent="0.35">
      <c r="A1033" s="74" t="s">
        <v>1039</v>
      </c>
      <c r="B1033" s="74">
        <v>163</v>
      </c>
      <c r="C1033" s="74" t="s">
        <v>1726</v>
      </c>
      <c r="D1033" s="74">
        <v>232904</v>
      </c>
      <c r="E1033" s="74" t="s">
        <v>1869</v>
      </c>
      <c r="F1033" s="74">
        <v>4174617</v>
      </c>
      <c r="G1033" s="74">
        <v>4174617</v>
      </c>
      <c r="H1033" s="74">
        <v>4174617</v>
      </c>
      <c r="I1033" s="74" t="s">
        <v>2829</v>
      </c>
      <c r="J1033" s="74" t="s">
        <v>2833</v>
      </c>
      <c r="K1033" s="74">
        <v>30000</v>
      </c>
      <c r="L1033" s="74">
        <v>0</v>
      </c>
      <c r="M1033" s="74">
        <v>4204617</v>
      </c>
      <c r="N1033" s="74">
        <v>4204617</v>
      </c>
      <c r="O1033" s="74">
        <v>4174617</v>
      </c>
      <c r="P1033" s="74">
        <v>4204617</v>
      </c>
      <c r="Q1033" s="74">
        <v>4174617</v>
      </c>
      <c r="R1033" s="74">
        <v>4204617</v>
      </c>
      <c r="S1033" s="74">
        <v>4174617</v>
      </c>
    </row>
    <row r="1034" spans="1:19" x14ac:dyDescent="0.35">
      <c r="A1034" s="74" t="s">
        <v>1040</v>
      </c>
      <c r="B1034" s="74">
        <v>164</v>
      </c>
      <c r="C1034" s="74" t="s">
        <v>1727</v>
      </c>
      <c r="D1034" s="74">
        <v>48901</v>
      </c>
      <c r="E1034" s="74" t="s">
        <v>2089</v>
      </c>
      <c r="F1034" s="74">
        <v>747160</v>
      </c>
      <c r="G1034" s="74">
        <v>747160</v>
      </c>
      <c r="H1034" s="74">
        <v>747160</v>
      </c>
      <c r="I1034" s="74" t="s">
        <v>2829</v>
      </c>
      <c r="J1034" s="74" t="s">
        <v>2833</v>
      </c>
      <c r="K1034" s="74">
        <v>10000</v>
      </c>
      <c r="L1034" s="74">
        <v>0</v>
      </c>
      <c r="M1034" s="74">
        <v>757160</v>
      </c>
      <c r="N1034" s="74">
        <v>757160</v>
      </c>
      <c r="O1034" s="74">
        <v>747160</v>
      </c>
      <c r="P1034" s="74">
        <v>757160</v>
      </c>
      <c r="Q1034" s="74">
        <v>747160</v>
      </c>
      <c r="R1034" s="74">
        <v>757160</v>
      </c>
      <c r="S1034" s="74">
        <v>747160</v>
      </c>
    </row>
    <row r="1035" spans="1:19" x14ac:dyDescent="0.35">
      <c r="A1035" s="74" t="s">
        <v>1041</v>
      </c>
      <c r="B1035" s="74">
        <v>164</v>
      </c>
      <c r="C1035" s="74" t="s">
        <v>1727</v>
      </c>
      <c r="D1035" s="74">
        <v>157901</v>
      </c>
      <c r="E1035" s="74" t="s">
        <v>2506</v>
      </c>
      <c r="F1035" s="74">
        <v>4539351</v>
      </c>
      <c r="G1035" s="74">
        <v>4539351</v>
      </c>
      <c r="H1035" s="74">
        <v>4539351</v>
      </c>
      <c r="I1035" s="74" t="s">
        <v>2829</v>
      </c>
      <c r="J1035" s="74" t="s">
        <v>2833</v>
      </c>
      <c r="K1035" s="74">
        <v>85000</v>
      </c>
      <c r="L1035" s="74">
        <v>0</v>
      </c>
      <c r="M1035" s="74">
        <v>4624351</v>
      </c>
      <c r="N1035" s="74">
        <v>4624351</v>
      </c>
      <c r="O1035" s="74">
        <v>4539351</v>
      </c>
      <c r="P1035" s="74">
        <v>4624351</v>
      </c>
      <c r="Q1035" s="74">
        <v>4539351</v>
      </c>
      <c r="R1035" s="74">
        <v>4624351</v>
      </c>
      <c r="S1035" s="74">
        <v>4539351</v>
      </c>
    </row>
    <row r="1036" spans="1:19" x14ac:dyDescent="0.35">
      <c r="A1036" s="74" t="s">
        <v>1042</v>
      </c>
      <c r="B1036" s="74">
        <v>164</v>
      </c>
      <c r="C1036" s="74" t="s">
        <v>1727</v>
      </c>
      <c r="D1036" s="74">
        <v>164901</v>
      </c>
      <c r="E1036" s="74" t="s">
        <v>2572</v>
      </c>
      <c r="F1036" s="74">
        <v>160464014</v>
      </c>
      <c r="G1036" s="74">
        <v>170167237</v>
      </c>
      <c r="H1036" s="74">
        <v>160464014</v>
      </c>
      <c r="I1036" s="74" t="s">
        <v>2829</v>
      </c>
      <c r="J1036" s="74" t="s">
        <v>2833</v>
      </c>
      <c r="K1036" s="74">
        <v>4666420</v>
      </c>
      <c r="L1036" s="74">
        <v>0</v>
      </c>
      <c r="M1036" s="74">
        <v>165130434</v>
      </c>
      <c r="N1036" s="74">
        <v>165130434</v>
      </c>
      <c r="O1036" s="74">
        <v>160464014</v>
      </c>
      <c r="P1036" s="74">
        <v>165130434</v>
      </c>
      <c r="Q1036" s="74">
        <v>160464014</v>
      </c>
      <c r="R1036" s="74">
        <v>165130434</v>
      </c>
      <c r="S1036" s="74">
        <v>160464014</v>
      </c>
    </row>
    <row r="1037" spans="1:19" x14ac:dyDescent="0.35">
      <c r="A1037" s="74" t="s">
        <v>1043</v>
      </c>
      <c r="B1037" s="74">
        <v>165</v>
      </c>
      <c r="C1037" s="74" t="s">
        <v>1728</v>
      </c>
      <c r="D1037" s="74">
        <v>165901</v>
      </c>
      <c r="E1037" s="74" t="s">
        <v>2573</v>
      </c>
      <c r="F1037" s="74">
        <v>19080727368</v>
      </c>
      <c r="G1037" s="74">
        <v>19832293709</v>
      </c>
      <c r="H1037" s="74">
        <v>19080727368</v>
      </c>
      <c r="I1037" s="74" t="s">
        <v>2829</v>
      </c>
      <c r="J1037" s="74" t="s">
        <v>2833</v>
      </c>
      <c r="K1037" s="74">
        <v>271002115</v>
      </c>
      <c r="L1037" s="74">
        <v>310740888</v>
      </c>
      <c r="M1037" s="74">
        <v>19351729483</v>
      </c>
      <c r="N1037" s="74">
        <v>19040988595</v>
      </c>
      <c r="O1037" s="74">
        <v>18769986480</v>
      </c>
      <c r="P1037" s="74">
        <v>19351729483</v>
      </c>
      <c r="Q1037" s="74">
        <v>19080727368</v>
      </c>
      <c r="R1037" s="74">
        <v>19040988595</v>
      </c>
      <c r="S1037" s="74">
        <v>18769986480</v>
      </c>
    </row>
    <row r="1038" spans="1:19" x14ac:dyDescent="0.35">
      <c r="A1038" s="74" t="s">
        <v>1044</v>
      </c>
      <c r="B1038" s="74">
        <v>165</v>
      </c>
      <c r="C1038" s="74" t="s">
        <v>1728</v>
      </c>
      <c r="D1038" s="74">
        <v>165902</v>
      </c>
      <c r="E1038" s="74" t="s">
        <v>2574</v>
      </c>
      <c r="F1038" s="74">
        <v>1291375828</v>
      </c>
      <c r="G1038" s="74">
        <v>1308993903</v>
      </c>
      <c r="H1038" s="74">
        <v>1291375828</v>
      </c>
      <c r="I1038" s="74" t="s">
        <v>2829</v>
      </c>
      <c r="J1038" s="74" t="s">
        <v>2833</v>
      </c>
      <c r="K1038" s="74">
        <v>14435737</v>
      </c>
      <c r="L1038" s="74">
        <v>36350085</v>
      </c>
      <c r="M1038" s="74">
        <v>1305811565</v>
      </c>
      <c r="N1038" s="74">
        <v>1269461480</v>
      </c>
      <c r="O1038" s="74">
        <v>1255025743</v>
      </c>
      <c r="P1038" s="74">
        <v>1305811565</v>
      </c>
      <c r="Q1038" s="74">
        <v>1291375828</v>
      </c>
      <c r="R1038" s="74">
        <v>1269461480</v>
      </c>
      <c r="S1038" s="74">
        <v>1255025743</v>
      </c>
    </row>
    <row r="1039" spans="1:19" x14ac:dyDescent="0.35">
      <c r="A1039" s="74" t="s">
        <v>1045</v>
      </c>
      <c r="B1039" s="74">
        <v>166</v>
      </c>
      <c r="C1039" s="74" t="s">
        <v>1729</v>
      </c>
      <c r="D1039" s="74">
        <v>14902</v>
      </c>
      <c r="E1039" s="74" t="s">
        <v>1884</v>
      </c>
      <c r="F1039" s="74">
        <v>14531768</v>
      </c>
      <c r="G1039" s="74">
        <v>14531768</v>
      </c>
      <c r="H1039" s="74">
        <v>14531768</v>
      </c>
      <c r="I1039" s="74" t="s">
        <v>2829</v>
      </c>
      <c r="J1039" s="74" t="s">
        <v>2832</v>
      </c>
      <c r="K1039" s="74">
        <v>836704</v>
      </c>
      <c r="L1039" s="74">
        <v>0</v>
      </c>
      <c r="M1039" s="74">
        <v>15368472</v>
      </c>
      <c r="N1039" s="74">
        <v>15368472</v>
      </c>
      <c r="O1039" s="74">
        <v>14531768</v>
      </c>
      <c r="P1039" s="74">
        <v>15368472</v>
      </c>
      <c r="Q1039" s="74">
        <v>14531768</v>
      </c>
      <c r="R1039" s="74">
        <v>15368472</v>
      </c>
      <c r="S1039" s="74">
        <v>14531768</v>
      </c>
    </row>
    <row r="1040" spans="1:19" x14ac:dyDescent="0.35">
      <c r="A1040" s="74" t="s">
        <v>1046</v>
      </c>
      <c r="B1040" s="74">
        <v>166</v>
      </c>
      <c r="C1040" s="74" t="s">
        <v>1729</v>
      </c>
      <c r="D1040" s="74">
        <v>14905</v>
      </c>
      <c r="E1040" s="74" t="s">
        <v>1886</v>
      </c>
      <c r="F1040" s="74">
        <v>4286813</v>
      </c>
      <c r="G1040" s="74">
        <v>4286813</v>
      </c>
      <c r="H1040" s="74">
        <v>4286813</v>
      </c>
      <c r="I1040" s="74" t="s">
        <v>2829</v>
      </c>
      <c r="J1040" s="74" t="s">
        <v>2832</v>
      </c>
      <c r="K1040" s="74">
        <v>177120</v>
      </c>
      <c r="L1040" s="74">
        <v>0</v>
      </c>
      <c r="M1040" s="74">
        <v>4463933</v>
      </c>
      <c r="N1040" s="74">
        <v>4463933</v>
      </c>
      <c r="O1040" s="74">
        <v>4286813</v>
      </c>
      <c r="P1040" s="74">
        <v>4463933</v>
      </c>
      <c r="Q1040" s="74">
        <v>4286813</v>
      </c>
      <c r="R1040" s="74">
        <v>4463933</v>
      </c>
      <c r="S1040" s="74">
        <v>4286813</v>
      </c>
    </row>
    <row r="1041" spans="1:19" x14ac:dyDescent="0.35">
      <c r="A1041" s="74" t="s">
        <v>1047</v>
      </c>
      <c r="B1041" s="74">
        <v>166</v>
      </c>
      <c r="C1041" s="74" t="s">
        <v>1729</v>
      </c>
      <c r="D1041" s="74">
        <v>14907</v>
      </c>
      <c r="E1041" s="74" t="s">
        <v>1888</v>
      </c>
      <c r="F1041" s="74">
        <v>11021026</v>
      </c>
      <c r="G1041" s="74">
        <v>11021026</v>
      </c>
      <c r="H1041" s="74">
        <v>11021026</v>
      </c>
      <c r="I1041" s="74" t="s">
        <v>2829</v>
      </c>
      <c r="J1041" s="74" t="s">
        <v>2832</v>
      </c>
      <c r="K1041" s="74">
        <v>372130</v>
      </c>
      <c r="L1041" s="74">
        <v>0</v>
      </c>
      <c r="M1041" s="74">
        <v>11393156</v>
      </c>
      <c r="N1041" s="74">
        <v>11393156</v>
      </c>
      <c r="O1041" s="74">
        <v>11021026</v>
      </c>
      <c r="P1041" s="74">
        <v>11393156</v>
      </c>
      <c r="Q1041" s="74">
        <v>11021026</v>
      </c>
      <c r="R1041" s="74">
        <v>11393156</v>
      </c>
      <c r="S1041" s="74">
        <v>11021026</v>
      </c>
    </row>
    <row r="1042" spans="1:19" x14ac:dyDescent="0.35">
      <c r="A1042" s="74" t="s">
        <v>1048</v>
      </c>
      <c r="B1042" s="74">
        <v>166</v>
      </c>
      <c r="C1042" s="74" t="s">
        <v>1729</v>
      </c>
      <c r="D1042" s="74">
        <v>73905</v>
      </c>
      <c r="E1042" s="74" t="s">
        <v>1894</v>
      </c>
      <c r="F1042" s="74">
        <v>23331518</v>
      </c>
      <c r="G1042" s="74">
        <v>23331518</v>
      </c>
      <c r="H1042" s="74">
        <v>23331518</v>
      </c>
      <c r="I1042" s="74" t="s">
        <v>2829</v>
      </c>
      <c r="J1042" s="74" t="s">
        <v>2832</v>
      </c>
      <c r="K1042" s="74">
        <v>353824</v>
      </c>
      <c r="L1042" s="74">
        <v>0</v>
      </c>
      <c r="M1042" s="74">
        <v>23685342</v>
      </c>
      <c r="N1042" s="74">
        <v>23685342</v>
      </c>
      <c r="O1042" s="74">
        <v>23331518</v>
      </c>
      <c r="P1042" s="74">
        <v>23685342</v>
      </c>
      <c r="Q1042" s="74">
        <v>23331518</v>
      </c>
      <c r="R1042" s="74">
        <v>23685342</v>
      </c>
      <c r="S1042" s="74">
        <v>23331518</v>
      </c>
    </row>
    <row r="1043" spans="1:19" x14ac:dyDescent="0.35">
      <c r="A1043" s="74" t="s">
        <v>1049</v>
      </c>
      <c r="B1043" s="74">
        <v>166</v>
      </c>
      <c r="C1043" s="74" t="s">
        <v>1729</v>
      </c>
      <c r="D1043" s="74">
        <v>144902</v>
      </c>
      <c r="E1043" s="74" t="s">
        <v>1874</v>
      </c>
      <c r="F1043" s="74">
        <v>2403975</v>
      </c>
      <c r="G1043" s="74">
        <v>2403975</v>
      </c>
      <c r="H1043" s="74">
        <v>2403975</v>
      </c>
      <c r="I1043" s="74" t="s">
        <v>2829</v>
      </c>
      <c r="J1043" s="74" t="s">
        <v>2832</v>
      </c>
      <c r="K1043" s="74">
        <v>55000</v>
      </c>
      <c r="L1043" s="74">
        <v>0</v>
      </c>
      <c r="M1043" s="74">
        <v>2458975</v>
      </c>
      <c r="N1043" s="74">
        <v>2458975</v>
      </c>
      <c r="O1043" s="74">
        <v>2403975</v>
      </c>
      <c r="P1043" s="74">
        <v>2458975</v>
      </c>
      <c r="Q1043" s="74">
        <v>2403975</v>
      </c>
      <c r="R1043" s="74">
        <v>2458975</v>
      </c>
      <c r="S1043" s="74">
        <v>2403975</v>
      </c>
    </row>
    <row r="1044" spans="1:19" x14ac:dyDescent="0.35">
      <c r="A1044" s="74" t="s">
        <v>1050</v>
      </c>
      <c r="B1044" s="74">
        <v>166</v>
      </c>
      <c r="C1044" s="74" t="s">
        <v>1729</v>
      </c>
      <c r="D1044" s="74">
        <v>166901</v>
      </c>
      <c r="E1044" s="74" t="s">
        <v>2575</v>
      </c>
      <c r="F1044" s="74">
        <v>349691984</v>
      </c>
      <c r="G1044" s="74">
        <v>349691984</v>
      </c>
      <c r="H1044" s="74">
        <v>349691984</v>
      </c>
      <c r="I1044" s="74" t="s">
        <v>2829</v>
      </c>
      <c r="J1044" s="74" t="s">
        <v>2832</v>
      </c>
      <c r="K1044" s="74">
        <v>15112250</v>
      </c>
      <c r="L1044" s="74">
        <v>0</v>
      </c>
      <c r="M1044" s="74">
        <v>364804234</v>
      </c>
      <c r="N1044" s="74">
        <v>364804234</v>
      </c>
      <c r="O1044" s="74">
        <v>349691984</v>
      </c>
      <c r="P1044" s="74">
        <v>364804234</v>
      </c>
      <c r="Q1044" s="74">
        <v>349691984</v>
      </c>
      <c r="R1044" s="74">
        <v>364804234</v>
      </c>
      <c r="S1044" s="74">
        <v>349691984</v>
      </c>
    </row>
    <row r="1045" spans="1:19" x14ac:dyDescent="0.35">
      <c r="A1045" s="74" t="s">
        <v>1051</v>
      </c>
      <c r="B1045" s="74">
        <v>166</v>
      </c>
      <c r="C1045" s="74" t="s">
        <v>1729</v>
      </c>
      <c r="D1045" s="74">
        <v>166902</v>
      </c>
      <c r="E1045" s="74" t="s">
        <v>2576</v>
      </c>
      <c r="F1045" s="74">
        <v>67799565</v>
      </c>
      <c r="G1045" s="74">
        <v>67799565</v>
      </c>
      <c r="H1045" s="74">
        <v>67799565</v>
      </c>
      <c r="I1045" s="74" t="s">
        <v>2829</v>
      </c>
      <c r="J1045" s="74" t="s">
        <v>2832</v>
      </c>
      <c r="K1045" s="74">
        <v>2246141</v>
      </c>
      <c r="L1045" s="74">
        <v>0</v>
      </c>
      <c r="M1045" s="74">
        <v>70045706</v>
      </c>
      <c r="N1045" s="74">
        <v>70045706</v>
      </c>
      <c r="O1045" s="74">
        <v>67799565</v>
      </c>
      <c r="P1045" s="74">
        <v>70045706</v>
      </c>
      <c r="Q1045" s="74">
        <v>67799565</v>
      </c>
      <c r="R1045" s="74">
        <v>70045706</v>
      </c>
      <c r="S1045" s="74">
        <v>67799565</v>
      </c>
    </row>
    <row r="1046" spans="1:19" x14ac:dyDescent="0.35">
      <c r="A1046" s="74" t="s">
        <v>1052</v>
      </c>
      <c r="B1046" s="74">
        <v>166</v>
      </c>
      <c r="C1046" s="74" t="s">
        <v>1729</v>
      </c>
      <c r="D1046" s="74">
        <v>166903</v>
      </c>
      <c r="E1046" s="74" t="s">
        <v>2577</v>
      </c>
      <c r="F1046" s="74">
        <v>99886936</v>
      </c>
      <c r="G1046" s="74">
        <v>98085804</v>
      </c>
      <c r="H1046" s="74">
        <v>99886936</v>
      </c>
      <c r="I1046" s="74" t="s">
        <v>2829</v>
      </c>
      <c r="J1046" s="74" t="s">
        <v>2833</v>
      </c>
      <c r="K1046" s="74">
        <v>3488973</v>
      </c>
      <c r="L1046" s="74">
        <v>0</v>
      </c>
      <c r="M1046" s="74">
        <v>103375909</v>
      </c>
      <c r="N1046" s="74">
        <v>103375909</v>
      </c>
      <c r="O1046" s="74">
        <v>99886936</v>
      </c>
      <c r="P1046" s="74">
        <v>103375909</v>
      </c>
      <c r="Q1046" s="74">
        <v>99886936</v>
      </c>
      <c r="R1046" s="74">
        <v>103375909</v>
      </c>
      <c r="S1046" s="74">
        <v>99886936</v>
      </c>
    </row>
    <row r="1047" spans="1:19" x14ac:dyDescent="0.35">
      <c r="A1047" s="74" t="s">
        <v>1053</v>
      </c>
      <c r="B1047" s="74">
        <v>166</v>
      </c>
      <c r="C1047" s="74" t="s">
        <v>1729</v>
      </c>
      <c r="D1047" s="74">
        <v>166904</v>
      </c>
      <c r="E1047" s="74" t="s">
        <v>2578</v>
      </c>
      <c r="F1047" s="74">
        <v>865550372</v>
      </c>
      <c r="G1047" s="74">
        <v>865550372</v>
      </c>
      <c r="H1047" s="74">
        <v>865550372</v>
      </c>
      <c r="I1047" s="74" t="s">
        <v>2829</v>
      </c>
      <c r="J1047" s="74" t="s">
        <v>2832</v>
      </c>
      <c r="K1047" s="74">
        <v>17335026</v>
      </c>
      <c r="L1047" s="74">
        <v>0</v>
      </c>
      <c r="M1047" s="74">
        <v>882885398</v>
      </c>
      <c r="N1047" s="74">
        <v>882885398</v>
      </c>
      <c r="O1047" s="74">
        <v>865550372</v>
      </c>
      <c r="P1047" s="74">
        <v>882885398</v>
      </c>
      <c r="Q1047" s="74">
        <v>865550372</v>
      </c>
      <c r="R1047" s="74">
        <v>882885398</v>
      </c>
      <c r="S1047" s="74">
        <v>865550372</v>
      </c>
    </row>
    <row r="1048" spans="1:19" x14ac:dyDescent="0.35">
      <c r="A1048" s="74" t="s">
        <v>1054</v>
      </c>
      <c r="B1048" s="74">
        <v>166</v>
      </c>
      <c r="C1048" s="74" t="s">
        <v>1729</v>
      </c>
      <c r="D1048" s="74">
        <v>166905</v>
      </c>
      <c r="E1048" s="74" t="s">
        <v>2579</v>
      </c>
      <c r="F1048" s="74">
        <v>132051029</v>
      </c>
      <c r="G1048" s="74">
        <v>132051029</v>
      </c>
      <c r="H1048" s="74">
        <v>132051029</v>
      </c>
      <c r="I1048" s="74" t="s">
        <v>2829</v>
      </c>
      <c r="J1048" s="74" t="s">
        <v>2832</v>
      </c>
      <c r="K1048" s="74">
        <v>6160668</v>
      </c>
      <c r="L1048" s="74">
        <v>0</v>
      </c>
      <c r="M1048" s="74">
        <v>138211697</v>
      </c>
      <c r="N1048" s="74">
        <v>138211697</v>
      </c>
      <c r="O1048" s="74">
        <v>132051029</v>
      </c>
      <c r="P1048" s="74">
        <v>138211697</v>
      </c>
      <c r="Q1048" s="74">
        <v>132051029</v>
      </c>
      <c r="R1048" s="74">
        <v>138211697</v>
      </c>
      <c r="S1048" s="74">
        <v>132051029</v>
      </c>
    </row>
    <row r="1049" spans="1:19" x14ac:dyDescent="0.35">
      <c r="A1049" s="74" t="s">
        <v>1055</v>
      </c>
      <c r="B1049" s="74">
        <v>166</v>
      </c>
      <c r="C1049" s="74" t="s">
        <v>1729</v>
      </c>
      <c r="D1049" s="74">
        <v>166907</v>
      </c>
      <c r="E1049" s="74" t="s">
        <v>2580</v>
      </c>
      <c r="F1049" s="74">
        <v>32726592</v>
      </c>
      <c r="G1049" s="74">
        <v>33834391</v>
      </c>
      <c r="H1049" s="74">
        <v>32726592</v>
      </c>
      <c r="I1049" s="74" t="s">
        <v>2829</v>
      </c>
      <c r="J1049" s="74" t="s">
        <v>2833</v>
      </c>
      <c r="K1049" s="74">
        <v>1226095</v>
      </c>
      <c r="L1049" s="74">
        <v>0</v>
      </c>
      <c r="M1049" s="74">
        <v>33952687</v>
      </c>
      <c r="N1049" s="74">
        <v>33952687</v>
      </c>
      <c r="O1049" s="74">
        <v>32726592</v>
      </c>
      <c r="P1049" s="74">
        <v>33952687</v>
      </c>
      <c r="Q1049" s="74">
        <v>32726592</v>
      </c>
      <c r="R1049" s="74">
        <v>33952687</v>
      </c>
      <c r="S1049" s="74">
        <v>32726592</v>
      </c>
    </row>
    <row r="1050" spans="1:19" x14ac:dyDescent="0.35">
      <c r="A1050" s="74" t="s">
        <v>1056</v>
      </c>
      <c r="B1050" s="74">
        <v>167</v>
      </c>
      <c r="C1050" s="74" t="s">
        <v>1730</v>
      </c>
      <c r="D1050" s="74">
        <v>25906</v>
      </c>
      <c r="E1050" s="74" t="s">
        <v>1966</v>
      </c>
      <c r="F1050" s="74">
        <v>3567949</v>
      </c>
      <c r="G1050" s="74">
        <v>3567949</v>
      </c>
      <c r="H1050" s="74">
        <v>3567949</v>
      </c>
      <c r="I1050" s="74" t="s">
        <v>2829</v>
      </c>
      <c r="J1050" s="74" t="s">
        <v>2832</v>
      </c>
      <c r="K1050" s="74">
        <v>130000</v>
      </c>
      <c r="L1050" s="74">
        <v>0</v>
      </c>
      <c r="M1050" s="74">
        <v>3697949</v>
      </c>
      <c r="N1050" s="74">
        <v>3697949</v>
      </c>
      <c r="O1050" s="74">
        <v>3567949</v>
      </c>
      <c r="P1050" s="74">
        <v>3697949</v>
      </c>
      <c r="Q1050" s="74">
        <v>3567949</v>
      </c>
      <c r="R1050" s="74">
        <v>3697949</v>
      </c>
      <c r="S1050" s="74">
        <v>3567949</v>
      </c>
    </row>
    <row r="1051" spans="1:19" x14ac:dyDescent="0.35">
      <c r="A1051" s="74" t="s">
        <v>1057</v>
      </c>
      <c r="B1051" s="74">
        <v>167</v>
      </c>
      <c r="C1051" s="74" t="s">
        <v>1730</v>
      </c>
      <c r="D1051" s="74">
        <v>25908</v>
      </c>
      <c r="E1051" s="74" t="s">
        <v>1967</v>
      </c>
      <c r="F1051" s="74">
        <v>2874267</v>
      </c>
      <c r="G1051" s="74">
        <v>2874267</v>
      </c>
      <c r="H1051" s="74">
        <v>2874267</v>
      </c>
      <c r="I1051" s="74" t="s">
        <v>2829</v>
      </c>
      <c r="J1051" s="74" t="s">
        <v>2832</v>
      </c>
      <c r="K1051" s="74">
        <v>170540</v>
      </c>
      <c r="L1051" s="74">
        <v>0</v>
      </c>
      <c r="M1051" s="74">
        <v>3044807</v>
      </c>
      <c r="N1051" s="74">
        <v>3044807</v>
      </c>
      <c r="O1051" s="74">
        <v>2874267</v>
      </c>
      <c r="P1051" s="74">
        <v>3044807</v>
      </c>
      <c r="Q1051" s="74">
        <v>2874267</v>
      </c>
      <c r="R1051" s="74">
        <v>3044807</v>
      </c>
      <c r="S1051" s="74">
        <v>2874267</v>
      </c>
    </row>
    <row r="1052" spans="1:19" x14ac:dyDescent="0.35">
      <c r="A1052" s="74" t="s">
        <v>1058</v>
      </c>
      <c r="B1052" s="74">
        <v>167</v>
      </c>
      <c r="C1052" s="74" t="s">
        <v>1730</v>
      </c>
      <c r="D1052" s="74">
        <v>47901</v>
      </c>
      <c r="E1052" s="74" t="s">
        <v>2080</v>
      </c>
      <c r="F1052" s="74">
        <v>61410</v>
      </c>
      <c r="G1052" s="74">
        <v>61410</v>
      </c>
      <c r="H1052" s="74">
        <v>61410</v>
      </c>
      <c r="I1052" s="74" t="s">
        <v>2829</v>
      </c>
      <c r="J1052" s="74" t="s">
        <v>2832</v>
      </c>
      <c r="K1052" s="74">
        <v>0</v>
      </c>
      <c r="L1052" s="74">
        <v>0</v>
      </c>
      <c r="M1052" s="74">
        <v>61410</v>
      </c>
      <c r="N1052" s="74">
        <v>61410</v>
      </c>
      <c r="O1052" s="74">
        <v>61410</v>
      </c>
      <c r="P1052" s="74">
        <v>61410</v>
      </c>
      <c r="Q1052" s="74">
        <v>61410</v>
      </c>
      <c r="R1052" s="74">
        <v>61410</v>
      </c>
      <c r="S1052" s="74">
        <v>61410</v>
      </c>
    </row>
    <row r="1053" spans="1:19" x14ac:dyDescent="0.35">
      <c r="A1053" s="74" t="s">
        <v>1059</v>
      </c>
      <c r="B1053" s="74">
        <v>167</v>
      </c>
      <c r="C1053" s="74" t="s">
        <v>1730</v>
      </c>
      <c r="D1053" s="74">
        <v>97902</v>
      </c>
      <c r="E1053" s="74" t="s">
        <v>2087</v>
      </c>
      <c r="F1053" s="74">
        <v>1356105</v>
      </c>
      <c r="G1053" s="74">
        <v>1356105</v>
      </c>
      <c r="H1053" s="74">
        <v>1356105</v>
      </c>
      <c r="I1053" s="74" t="s">
        <v>2829</v>
      </c>
      <c r="J1053" s="74" t="s">
        <v>2832</v>
      </c>
      <c r="K1053" s="74">
        <v>46527</v>
      </c>
      <c r="L1053" s="74">
        <v>0</v>
      </c>
      <c r="M1053" s="74">
        <v>1402632</v>
      </c>
      <c r="N1053" s="74">
        <v>1402632</v>
      </c>
      <c r="O1053" s="74">
        <v>1356105</v>
      </c>
      <c r="P1053" s="74">
        <v>1402632</v>
      </c>
      <c r="Q1053" s="74">
        <v>1356105</v>
      </c>
      <c r="R1053" s="74">
        <v>1402632</v>
      </c>
      <c r="S1053" s="74">
        <v>1356105</v>
      </c>
    </row>
    <row r="1054" spans="1:19" x14ac:dyDescent="0.35">
      <c r="A1054" s="74" t="s">
        <v>1060</v>
      </c>
      <c r="B1054" s="74">
        <v>167</v>
      </c>
      <c r="C1054" s="74" t="s">
        <v>1730</v>
      </c>
      <c r="D1054" s="74">
        <v>141902</v>
      </c>
      <c r="E1054" s="74" t="s">
        <v>2518</v>
      </c>
      <c r="F1054" s="74">
        <v>37199463</v>
      </c>
      <c r="G1054" s="74">
        <v>37199463</v>
      </c>
      <c r="H1054" s="74">
        <v>37199463</v>
      </c>
      <c r="I1054" s="74" t="s">
        <v>2829</v>
      </c>
      <c r="J1054" s="74" t="s">
        <v>2832</v>
      </c>
      <c r="K1054" s="74">
        <v>162040</v>
      </c>
      <c r="L1054" s="74">
        <v>0</v>
      </c>
      <c r="M1054" s="74">
        <v>37361503</v>
      </c>
      <c r="N1054" s="74">
        <v>37361503</v>
      </c>
      <c r="O1054" s="74">
        <v>37199463</v>
      </c>
      <c r="P1054" s="74">
        <v>37361503</v>
      </c>
      <c r="Q1054" s="74">
        <v>37199463</v>
      </c>
      <c r="R1054" s="74">
        <v>37361503</v>
      </c>
      <c r="S1054" s="74">
        <v>37199463</v>
      </c>
    </row>
    <row r="1055" spans="1:19" x14ac:dyDescent="0.35">
      <c r="A1055" s="74" t="s">
        <v>1061</v>
      </c>
      <c r="B1055" s="74">
        <v>167</v>
      </c>
      <c r="C1055" s="74" t="s">
        <v>1730</v>
      </c>
      <c r="D1055" s="74">
        <v>167901</v>
      </c>
      <c r="E1055" s="74" t="s">
        <v>2316</v>
      </c>
      <c r="F1055" s="74">
        <v>214770840</v>
      </c>
      <c r="G1055" s="74">
        <v>214770840</v>
      </c>
      <c r="H1055" s="74">
        <v>214770840</v>
      </c>
      <c r="I1055" s="74" t="s">
        <v>2829</v>
      </c>
      <c r="J1055" s="74" t="s">
        <v>2832</v>
      </c>
      <c r="K1055" s="74">
        <v>8385045</v>
      </c>
      <c r="L1055" s="74">
        <v>0</v>
      </c>
      <c r="M1055" s="74">
        <v>223155885</v>
      </c>
      <c r="N1055" s="74">
        <v>223155885</v>
      </c>
      <c r="O1055" s="74">
        <v>214770840</v>
      </c>
      <c r="P1055" s="74">
        <v>397888115</v>
      </c>
      <c r="Q1055" s="74">
        <v>389503070</v>
      </c>
      <c r="R1055" s="74">
        <v>397888115</v>
      </c>
      <c r="S1055" s="74">
        <v>389503070</v>
      </c>
    </row>
    <row r="1056" spans="1:19" x14ac:dyDescent="0.35">
      <c r="A1056" s="74" t="s">
        <v>1062</v>
      </c>
      <c r="B1056" s="74">
        <v>167</v>
      </c>
      <c r="C1056" s="74" t="s">
        <v>1730</v>
      </c>
      <c r="D1056" s="74">
        <v>167902</v>
      </c>
      <c r="E1056" s="74" t="s">
        <v>1971</v>
      </c>
      <c r="F1056" s="74">
        <v>72733513</v>
      </c>
      <c r="G1056" s="74">
        <v>72733513</v>
      </c>
      <c r="H1056" s="74">
        <v>72733513</v>
      </c>
      <c r="I1056" s="74" t="s">
        <v>2829</v>
      </c>
      <c r="J1056" s="74" t="s">
        <v>2832</v>
      </c>
      <c r="K1056" s="74">
        <v>2153730</v>
      </c>
      <c r="L1056" s="74">
        <v>0</v>
      </c>
      <c r="M1056" s="74">
        <v>74887243</v>
      </c>
      <c r="N1056" s="74">
        <v>74887243</v>
      </c>
      <c r="O1056" s="74">
        <v>72733513</v>
      </c>
      <c r="P1056" s="74">
        <v>74887243</v>
      </c>
      <c r="Q1056" s="74">
        <v>72733513</v>
      </c>
      <c r="R1056" s="74">
        <v>74887243</v>
      </c>
      <c r="S1056" s="74">
        <v>72733513</v>
      </c>
    </row>
    <row r="1057" spans="1:19" x14ac:dyDescent="0.35">
      <c r="A1057" s="74" t="s">
        <v>1063</v>
      </c>
      <c r="B1057" s="74">
        <v>167</v>
      </c>
      <c r="C1057" s="74" t="s">
        <v>1730</v>
      </c>
      <c r="D1057" s="74">
        <v>167904</v>
      </c>
      <c r="E1057" s="74" t="s">
        <v>2088</v>
      </c>
      <c r="F1057" s="74">
        <v>20862974</v>
      </c>
      <c r="G1057" s="74">
        <v>20862974</v>
      </c>
      <c r="H1057" s="74">
        <v>20862974</v>
      </c>
      <c r="I1057" s="74" t="s">
        <v>2829</v>
      </c>
      <c r="J1057" s="74" t="s">
        <v>2832</v>
      </c>
      <c r="K1057" s="74">
        <v>981270</v>
      </c>
      <c r="L1057" s="74">
        <v>0</v>
      </c>
      <c r="M1057" s="74">
        <v>21844244</v>
      </c>
      <c r="N1057" s="74">
        <v>21844244</v>
      </c>
      <c r="O1057" s="74">
        <v>20862974</v>
      </c>
      <c r="P1057" s="74">
        <v>21844244</v>
      </c>
      <c r="Q1057" s="74">
        <v>20862974</v>
      </c>
      <c r="R1057" s="74">
        <v>21844244</v>
      </c>
      <c r="S1057" s="74">
        <v>20862974</v>
      </c>
    </row>
    <row r="1058" spans="1:19" x14ac:dyDescent="0.35">
      <c r="A1058" s="74" t="s">
        <v>1064</v>
      </c>
      <c r="B1058" s="74">
        <v>168</v>
      </c>
      <c r="C1058" s="74" t="s">
        <v>1731</v>
      </c>
      <c r="D1058" s="74">
        <v>114904</v>
      </c>
      <c r="E1058" s="74" t="s">
        <v>2429</v>
      </c>
      <c r="F1058" s="74">
        <v>2948140</v>
      </c>
      <c r="G1058" s="74">
        <v>2948140</v>
      </c>
      <c r="H1058" s="74">
        <v>2948140</v>
      </c>
      <c r="I1058" s="74" t="s">
        <v>2829</v>
      </c>
      <c r="J1058" s="74" t="s">
        <v>2832</v>
      </c>
      <c r="K1058" s="74">
        <v>0</v>
      </c>
      <c r="L1058" s="74">
        <v>0</v>
      </c>
      <c r="M1058" s="74">
        <v>2948140</v>
      </c>
      <c r="N1058" s="74">
        <v>2948140</v>
      </c>
      <c r="O1058" s="74">
        <v>2948140</v>
      </c>
      <c r="P1058" s="74">
        <v>2948140</v>
      </c>
      <c r="Q1058" s="74">
        <v>2948140</v>
      </c>
      <c r="R1058" s="74">
        <v>2948140</v>
      </c>
      <c r="S1058" s="74">
        <v>2948140</v>
      </c>
    </row>
    <row r="1059" spans="1:19" x14ac:dyDescent="0.35">
      <c r="A1059" s="74" t="s">
        <v>1065</v>
      </c>
      <c r="B1059" s="74">
        <v>168</v>
      </c>
      <c r="C1059" s="74" t="s">
        <v>1731</v>
      </c>
      <c r="D1059" s="74">
        <v>168901</v>
      </c>
      <c r="E1059" s="74" t="s">
        <v>2581</v>
      </c>
      <c r="F1059" s="74">
        <v>339165657</v>
      </c>
      <c r="G1059" s="74">
        <v>339165657</v>
      </c>
      <c r="H1059" s="74">
        <v>339165657</v>
      </c>
      <c r="I1059" s="74" t="s">
        <v>2829</v>
      </c>
      <c r="J1059" s="74" t="s">
        <v>2832</v>
      </c>
      <c r="K1059" s="74">
        <v>10121533</v>
      </c>
      <c r="L1059" s="74">
        <v>0</v>
      </c>
      <c r="M1059" s="74">
        <v>349287190</v>
      </c>
      <c r="N1059" s="74">
        <v>349287190</v>
      </c>
      <c r="O1059" s="74">
        <v>339165657</v>
      </c>
      <c r="P1059" s="74">
        <v>349287190</v>
      </c>
      <c r="Q1059" s="74">
        <v>339165657</v>
      </c>
      <c r="R1059" s="74">
        <v>349287190</v>
      </c>
      <c r="S1059" s="74">
        <v>339165657</v>
      </c>
    </row>
    <row r="1060" spans="1:19" x14ac:dyDescent="0.35">
      <c r="A1060" s="74" t="s">
        <v>1066</v>
      </c>
      <c r="B1060" s="74">
        <v>168</v>
      </c>
      <c r="C1060" s="74" t="s">
        <v>1731</v>
      </c>
      <c r="D1060" s="74">
        <v>168902</v>
      </c>
      <c r="E1060" s="74" t="s">
        <v>2582</v>
      </c>
      <c r="F1060" s="74">
        <v>88901151</v>
      </c>
      <c r="G1060" s="74">
        <v>88901151</v>
      </c>
      <c r="H1060" s="74">
        <v>88901151</v>
      </c>
      <c r="I1060" s="74" t="s">
        <v>2829</v>
      </c>
      <c r="J1060" s="74" t="s">
        <v>2832</v>
      </c>
      <c r="K1060" s="74">
        <v>1854432</v>
      </c>
      <c r="L1060" s="74">
        <v>0</v>
      </c>
      <c r="M1060" s="74">
        <v>90755583</v>
      </c>
      <c r="N1060" s="74">
        <v>90755583</v>
      </c>
      <c r="O1060" s="74">
        <v>88901151</v>
      </c>
      <c r="P1060" s="74">
        <v>222169653</v>
      </c>
      <c r="Q1060" s="74">
        <v>220315221</v>
      </c>
      <c r="R1060" s="74">
        <v>222169653</v>
      </c>
      <c r="S1060" s="74">
        <v>220315221</v>
      </c>
    </row>
    <row r="1061" spans="1:19" x14ac:dyDescent="0.35">
      <c r="A1061" s="74" t="s">
        <v>1067</v>
      </c>
      <c r="B1061" s="74">
        <v>168</v>
      </c>
      <c r="C1061" s="74" t="s">
        <v>1731</v>
      </c>
      <c r="D1061" s="74">
        <v>168903</v>
      </c>
      <c r="E1061" s="74" t="s">
        <v>2583</v>
      </c>
      <c r="F1061" s="74">
        <v>229967213</v>
      </c>
      <c r="G1061" s="74">
        <v>229967213</v>
      </c>
      <c r="H1061" s="74">
        <v>229967213</v>
      </c>
      <c r="I1061" s="74" t="s">
        <v>2829</v>
      </c>
      <c r="J1061" s="74" t="s">
        <v>2832</v>
      </c>
      <c r="K1061" s="74">
        <v>2006400</v>
      </c>
      <c r="L1061" s="74">
        <v>0</v>
      </c>
      <c r="M1061" s="74">
        <v>231973613</v>
      </c>
      <c r="N1061" s="74">
        <v>231973613</v>
      </c>
      <c r="O1061" s="74">
        <v>229967213</v>
      </c>
      <c r="P1061" s="74">
        <v>231973613</v>
      </c>
      <c r="Q1061" s="74">
        <v>229967213</v>
      </c>
      <c r="R1061" s="74">
        <v>231973613</v>
      </c>
      <c r="S1061" s="74">
        <v>229967213</v>
      </c>
    </row>
    <row r="1062" spans="1:19" x14ac:dyDescent="0.35">
      <c r="A1062" s="74" t="s">
        <v>1068</v>
      </c>
      <c r="B1062" s="74">
        <v>168</v>
      </c>
      <c r="C1062" s="74" t="s">
        <v>1731</v>
      </c>
      <c r="D1062" s="74">
        <v>177901</v>
      </c>
      <c r="E1062" s="74" t="s">
        <v>2231</v>
      </c>
      <c r="F1062" s="74">
        <v>3411090</v>
      </c>
      <c r="G1062" s="74">
        <v>3411090</v>
      </c>
      <c r="H1062" s="74">
        <v>3411090</v>
      </c>
      <c r="I1062" s="74" t="s">
        <v>2829</v>
      </c>
      <c r="J1062" s="74" t="s">
        <v>2832</v>
      </c>
      <c r="K1062" s="74">
        <v>20000</v>
      </c>
      <c r="L1062" s="74">
        <v>0</v>
      </c>
      <c r="M1062" s="74">
        <v>3431090</v>
      </c>
      <c r="N1062" s="74">
        <v>3431090</v>
      </c>
      <c r="O1062" s="74">
        <v>3411090</v>
      </c>
      <c r="P1062" s="74">
        <v>15959430</v>
      </c>
      <c r="Q1062" s="74">
        <v>15939430</v>
      </c>
      <c r="R1062" s="74">
        <v>15959430</v>
      </c>
      <c r="S1062" s="74">
        <v>15939430</v>
      </c>
    </row>
    <row r="1063" spans="1:19" x14ac:dyDescent="0.35">
      <c r="A1063" s="74" t="s">
        <v>1069</v>
      </c>
      <c r="B1063" s="74">
        <v>168</v>
      </c>
      <c r="C1063" s="74" t="s">
        <v>1731</v>
      </c>
      <c r="D1063" s="74">
        <v>208903</v>
      </c>
      <c r="E1063" s="74" t="s">
        <v>2584</v>
      </c>
      <c r="F1063" s="74">
        <v>2748572</v>
      </c>
      <c r="G1063" s="74">
        <v>2748572</v>
      </c>
      <c r="H1063" s="74">
        <v>2748572</v>
      </c>
      <c r="I1063" s="74" t="s">
        <v>2829</v>
      </c>
      <c r="J1063" s="74" t="s">
        <v>2832</v>
      </c>
      <c r="K1063" s="74">
        <v>31897</v>
      </c>
      <c r="L1063" s="74">
        <v>0</v>
      </c>
      <c r="M1063" s="74">
        <v>2780469</v>
      </c>
      <c r="N1063" s="74">
        <v>2780469</v>
      </c>
      <c r="O1063" s="74">
        <v>2748572</v>
      </c>
      <c r="P1063" s="74">
        <v>2780469</v>
      </c>
      <c r="Q1063" s="74">
        <v>2748572</v>
      </c>
      <c r="R1063" s="74">
        <v>2780469</v>
      </c>
      <c r="S1063" s="74">
        <v>2748572</v>
      </c>
    </row>
    <row r="1064" spans="1:19" x14ac:dyDescent="0.35">
      <c r="A1064" s="74" t="s">
        <v>1070</v>
      </c>
      <c r="B1064" s="74">
        <v>169</v>
      </c>
      <c r="C1064" s="74" t="s">
        <v>1732</v>
      </c>
      <c r="D1064" s="74">
        <v>169901</v>
      </c>
      <c r="E1064" s="74" t="s">
        <v>2038</v>
      </c>
      <c r="F1064" s="74">
        <v>876227663</v>
      </c>
      <c r="G1064" s="74">
        <v>891578126</v>
      </c>
      <c r="H1064" s="74">
        <v>876227663</v>
      </c>
      <c r="I1064" s="74" t="s">
        <v>2829</v>
      </c>
      <c r="J1064" s="74" t="s">
        <v>2833</v>
      </c>
      <c r="K1064" s="74">
        <v>23107852</v>
      </c>
      <c r="L1064" s="74">
        <v>0</v>
      </c>
      <c r="M1064" s="74">
        <v>899335515</v>
      </c>
      <c r="N1064" s="74">
        <v>899335515</v>
      </c>
      <c r="O1064" s="74">
        <v>876227663</v>
      </c>
      <c r="P1064" s="74">
        <v>899335515</v>
      </c>
      <c r="Q1064" s="74">
        <v>876227663</v>
      </c>
      <c r="R1064" s="74">
        <v>899335515</v>
      </c>
      <c r="S1064" s="74">
        <v>876227663</v>
      </c>
    </row>
    <row r="1065" spans="1:19" x14ac:dyDescent="0.35">
      <c r="A1065" s="74" t="s">
        <v>1071</v>
      </c>
      <c r="B1065" s="74">
        <v>169</v>
      </c>
      <c r="C1065" s="74" t="s">
        <v>1732</v>
      </c>
      <c r="D1065" s="74">
        <v>169902</v>
      </c>
      <c r="E1065" s="74" t="s">
        <v>2585</v>
      </c>
      <c r="F1065" s="74">
        <v>230402032</v>
      </c>
      <c r="G1065" s="74">
        <v>223093318</v>
      </c>
      <c r="H1065" s="74">
        <v>230402032</v>
      </c>
      <c r="I1065" s="74" t="s">
        <v>2829</v>
      </c>
      <c r="J1065" s="74" t="s">
        <v>2833</v>
      </c>
      <c r="K1065" s="74">
        <v>9814378</v>
      </c>
      <c r="L1065" s="74">
        <v>0</v>
      </c>
      <c r="M1065" s="74">
        <v>240216410</v>
      </c>
      <c r="N1065" s="74">
        <v>240216410</v>
      </c>
      <c r="O1065" s="74">
        <v>230402032</v>
      </c>
      <c r="P1065" s="74">
        <v>240216410</v>
      </c>
      <c r="Q1065" s="74">
        <v>230402032</v>
      </c>
      <c r="R1065" s="74">
        <v>240216410</v>
      </c>
      <c r="S1065" s="74">
        <v>230402032</v>
      </c>
    </row>
    <row r="1066" spans="1:19" x14ac:dyDescent="0.35">
      <c r="A1066" s="74" t="s">
        <v>1072</v>
      </c>
      <c r="B1066" s="74">
        <v>169</v>
      </c>
      <c r="C1066" s="74" t="s">
        <v>1732</v>
      </c>
      <c r="D1066" s="74">
        <v>169906</v>
      </c>
      <c r="E1066" s="74" t="s">
        <v>2039</v>
      </c>
      <c r="F1066" s="74">
        <v>92319162</v>
      </c>
      <c r="G1066" s="74">
        <v>93474970</v>
      </c>
      <c r="H1066" s="74">
        <v>92319162</v>
      </c>
      <c r="I1066" s="74" t="s">
        <v>2829</v>
      </c>
      <c r="J1066" s="74" t="s">
        <v>2833</v>
      </c>
      <c r="K1066" s="74">
        <v>1457810</v>
      </c>
      <c r="L1066" s="74">
        <v>0</v>
      </c>
      <c r="M1066" s="74">
        <v>93776972</v>
      </c>
      <c r="N1066" s="74">
        <v>93776972</v>
      </c>
      <c r="O1066" s="74">
        <v>92319162</v>
      </c>
      <c r="P1066" s="74">
        <v>93776972</v>
      </c>
      <c r="Q1066" s="74">
        <v>92319162</v>
      </c>
      <c r="R1066" s="74">
        <v>93776972</v>
      </c>
      <c r="S1066" s="74">
        <v>92319162</v>
      </c>
    </row>
    <row r="1067" spans="1:19" x14ac:dyDescent="0.35">
      <c r="A1067" s="74" t="s">
        <v>1073</v>
      </c>
      <c r="B1067" s="74">
        <v>169</v>
      </c>
      <c r="C1067" s="74" t="s">
        <v>1732</v>
      </c>
      <c r="D1067" s="74">
        <v>169908</v>
      </c>
      <c r="E1067" s="74" t="s">
        <v>2586</v>
      </c>
      <c r="F1067" s="74">
        <v>33912348</v>
      </c>
      <c r="G1067" s="74">
        <v>34949597</v>
      </c>
      <c r="H1067" s="74">
        <v>33912348</v>
      </c>
      <c r="I1067" s="74" t="s">
        <v>2829</v>
      </c>
      <c r="J1067" s="74" t="s">
        <v>2833</v>
      </c>
      <c r="K1067" s="74">
        <v>1394870</v>
      </c>
      <c r="L1067" s="74">
        <v>0</v>
      </c>
      <c r="M1067" s="74">
        <v>35307218</v>
      </c>
      <c r="N1067" s="74">
        <v>35307218</v>
      </c>
      <c r="O1067" s="74">
        <v>33912348</v>
      </c>
      <c r="P1067" s="74">
        <v>35307218</v>
      </c>
      <c r="Q1067" s="74">
        <v>33912348</v>
      </c>
      <c r="R1067" s="74">
        <v>35307218</v>
      </c>
      <c r="S1067" s="74">
        <v>33912348</v>
      </c>
    </row>
    <row r="1068" spans="1:19" x14ac:dyDescent="0.35">
      <c r="A1068" s="74" t="s">
        <v>1074</v>
      </c>
      <c r="B1068" s="74">
        <v>169</v>
      </c>
      <c r="C1068" s="74" t="s">
        <v>1732</v>
      </c>
      <c r="D1068" s="74">
        <v>169909</v>
      </c>
      <c r="E1068" s="74" t="s">
        <v>2587</v>
      </c>
      <c r="F1068" s="74">
        <v>87268944</v>
      </c>
      <c r="G1068" s="74">
        <v>89613821</v>
      </c>
      <c r="H1068" s="74">
        <v>87268944</v>
      </c>
      <c r="I1068" s="74" t="s">
        <v>2829</v>
      </c>
      <c r="J1068" s="74" t="s">
        <v>2833</v>
      </c>
      <c r="K1068" s="74">
        <v>1496151</v>
      </c>
      <c r="L1068" s="74">
        <v>0</v>
      </c>
      <c r="M1068" s="74">
        <v>88765095</v>
      </c>
      <c r="N1068" s="74">
        <v>88765095</v>
      </c>
      <c r="O1068" s="74">
        <v>87268944</v>
      </c>
      <c r="P1068" s="74">
        <v>88765095</v>
      </c>
      <c r="Q1068" s="74">
        <v>87268944</v>
      </c>
      <c r="R1068" s="74">
        <v>88765095</v>
      </c>
      <c r="S1068" s="74">
        <v>87268944</v>
      </c>
    </row>
    <row r="1069" spans="1:19" x14ac:dyDescent="0.35">
      <c r="A1069" s="74" t="s">
        <v>1075</v>
      </c>
      <c r="B1069" s="74">
        <v>169</v>
      </c>
      <c r="C1069" s="74" t="s">
        <v>1732</v>
      </c>
      <c r="D1069" s="74">
        <v>169910</v>
      </c>
      <c r="E1069" s="74" t="s">
        <v>2588</v>
      </c>
      <c r="F1069" s="74">
        <v>241629870</v>
      </c>
      <c r="G1069" s="74">
        <v>251013629</v>
      </c>
      <c r="H1069" s="74">
        <v>241629870</v>
      </c>
      <c r="I1069" s="74" t="s">
        <v>2829</v>
      </c>
      <c r="J1069" s="74" t="s">
        <v>2833</v>
      </c>
      <c r="K1069" s="74">
        <v>2671701</v>
      </c>
      <c r="L1069" s="74">
        <v>0</v>
      </c>
      <c r="M1069" s="74">
        <v>244301571</v>
      </c>
      <c r="N1069" s="74">
        <v>244301571</v>
      </c>
      <c r="O1069" s="74">
        <v>241629870</v>
      </c>
      <c r="P1069" s="74">
        <v>244301571</v>
      </c>
      <c r="Q1069" s="74">
        <v>241629870</v>
      </c>
      <c r="R1069" s="74">
        <v>244301571</v>
      </c>
      <c r="S1069" s="74">
        <v>241629870</v>
      </c>
    </row>
    <row r="1070" spans="1:19" x14ac:dyDescent="0.35">
      <c r="A1070" s="74" t="s">
        <v>1076</v>
      </c>
      <c r="B1070" s="74">
        <v>169</v>
      </c>
      <c r="C1070" s="74" t="s">
        <v>1732</v>
      </c>
      <c r="D1070" s="74">
        <v>169911</v>
      </c>
      <c r="E1070" s="74" t="s">
        <v>2103</v>
      </c>
      <c r="F1070" s="74">
        <v>151642262</v>
      </c>
      <c r="G1070" s="74">
        <v>150899209</v>
      </c>
      <c r="H1070" s="74">
        <v>151642262</v>
      </c>
      <c r="I1070" s="74" t="s">
        <v>2829</v>
      </c>
      <c r="J1070" s="74" t="s">
        <v>2833</v>
      </c>
      <c r="K1070" s="74">
        <v>3459537</v>
      </c>
      <c r="L1070" s="74">
        <v>0</v>
      </c>
      <c r="M1070" s="74">
        <v>155101799</v>
      </c>
      <c r="N1070" s="74">
        <v>155101799</v>
      </c>
      <c r="O1070" s="74">
        <v>151642262</v>
      </c>
      <c r="P1070" s="74">
        <v>155101799</v>
      </c>
      <c r="Q1070" s="74">
        <v>151642262</v>
      </c>
      <c r="R1070" s="74">
        <v>155101799</v>
      </c>
      <c r="S1070" s="74">
        <v>151642262</v>
      </c>
    </row>
    <row r="1071" spans="1:19" x14ac:dyDescent="0.35">
      <c r="A1071" s="74" t="s">
        <v>1077</v>
      </c>
      <c r="B1071" s="74">
        <v>169</v>
      </c>
      <c r="C1071" s="74" t="s">
        <v>1732</v>
      </c>
      <c r="D1071" s="74">
        <v>249901</v>
      </c>
      <c r="E1071" s="74" t="s">
        <v>2589</v>
      </c>
      <c r="F1071" s="74">
        <v>22534353</v>
      </c>
      <c r="G1071" s="74">
        <v>22534353</v>
      </c>
      <c r="H1071" s="74">
        <v>22534353</v>
      </c>
      <c r="I1071" s="74" t="s">
        <v>2829</v>
      </c>
      <c r="J1071" s="74" t="s">
        <v>2833</v>
      </c>
      <c r="K1071" s="74">
        <v>362880</v>
      </c>
      <c r="L1071" s="74">
        <v>0</v>
      </c>
      <c r="M1071" s="74">
        <v>22897233</v>
      </c>
      <c r="N1071" s="74">
        <v>22897233</v>
      </c>
      <c r="O1071" s="74">
        <v>22534353</v>
      </c>
      <c r="P1071" s="74">
        <v>22897233</v>
      </c>
      <c r="Q1071" s="74">
        <v>22534353</v>
      </c>
      <c r="R1071" s="74">
        <v>22897233</v>
      </c>
      <c r="S1071" s="74">
        <v>22534353</v>
      </c>
    </row>
    <row r="1072" spans="1:19" x14ac:dyDescent="0.35">
      <c r="A1072" s="74" t="s">
        <v>1078</v>
      </c>
      <c r="B1072" s="74">
        <v>169</v>
      </c>
      <c r="C1072" s="74" t="s">
        <v>1732</v>
      </c>
      <c r="D1072" s="74">
        <v>249908</v>
      </c>
      <c r="E1072" s="74" t="s">
        <v>2104</v>
      </c>
      <c r="F1072" s="74">
        <v>939300</v>
      </c>
      <c r="G1072" s="74">
        <v>939300</v>
      </c>
      <c r="H1072" s="74">
        <v>939300</v>
      </c>
      <c r="I1072" s="74" t="s">
        <v>2829</v>
      </c>
      <c r="J1072" s="74" t="s">
        <v>2833</v>
      </c>
      <c r="K1072" s="74">
        <v>10000</v>
      </c>
      <c r="L1072" s="74">
        <v>10324</v>
      </c>
      <c r="M1072" s="74">
        <v>949300</v>
      </c>
      <c r="N1072" s="74">
        <v>938976</v>
      </c>
      <c r="O1072" s="74">
        <v>928976</v>
      </c>
      <c r="P1072" s="74">
        <v>949300</v>
      </c>
      <c r="Q1072" s="74">
        <v>939300</v>
      </c>
      <c r="R1072" s="74">
        <v>938976</v>
      </c>
      <c r="S1072" s="74">
        <v>928976</v>
      </c>
    </row>
    <row r="1073" spans="1:19" x14ac:dyDescent="0.35">
      <c r="A1073" s="74" t="s">
        <v>1079</v>
      </c>
      <c r="B1073" s="74">
        <v>170</v>
      </c>
      <c r="C1073" s="74" t="s">
        <v>1733</v>
      </c>
      <c r="D1073" s="74">
        <v>93905</v>
      </c>
      <c r="E1073" s="74" t="s">
        <v>2306</v>
      </c>
      <c r="F1073" s="74">
        <v>28400677</v>
      </c>
      <c r="G1073" s="74">
        <v>28400677</v>
      </c>
      <c r="H1073" s="74">
        <v>28400677</v>
      </c>
      <c r="I1073" s="74" t="s">
        <v>2829</v>
      </c>
      <c r="J1073" s="74" t="s">
        <v>2832</v>
      </c>
      <c r="K1073" s="74">
        <v>896040</v>
      </c>
      <c r="L1073" s="74">
        <v>0</v>
      </c>
      <c r="M1073" s="74">
        <v>29296717</v>
      </c>
      <c r="N1073" s="74">
        <v>29296717</v>
      </c>
      <c r="O1073" s="74">
        <v>28400677</v>
      </c>
      <c r="P1073" s="74">
        <v>29296717</v>
      </c>
      <c r="Q1073" s="74">
        <v>28400677</v>
      </c>
      <c r="R1073" s="74">
        <v>29296717</v>
      </c>
      <c r="S1073" s="74">
        <v>28400677</v>
      </c>
    </row>
    <row r="1074" spans="1:19" x14ac:dyDescent="0.35">
      <c r="A1074" s="74" t="s">
        <v>1080</v>
      </c>
      <c r="B1074" s="74">
        <v>170</v>
      </c>
      <c r="C1074" s="74" t="s">
        <v>1733</v>
      </c>
      <c r="D1074" s="74">
        <v>101913</v>
      </c>
      <c r="E1074" s="74" t="s">
        <v>2336</v>
      </c>
      <c r="F1074" s="74">
        <v>0</v>
      </c>
      <c r="G1074" s="74">
        <v>0</v>
      </c>
      <c r="H1074" s="74">
        <v>0</v>
      </c>
      <c r="I1074" s="74" t="s">
        <v>2829</v>
      </c>
      <c r="J1074" s="74" t="s">
        <v>2832</v>
      </c>
      <c r="K1074" s="74">
        <v>0</v>
      </c>
      <c r="L1074" s="74">
        <v>0</v>
      </c>
      <c r="M1074" s="74">
        <v>0</v>
      </c>
      <c r="N1074" s="74">
        <v>0</v>
      </c>
      <c r="O1074" s="74">
        <v>0</v>
      </c>
      <c r="P1074" s="74">
        <v>0</v>
      </c>
      <c r="Q1074" s="74">
        <v>0</v>
      </c>
      <c r="R1074" s="74">
        <v>0</v>
      </c>
      <c r="S1074" s="74">
        <v>0</v>
      </c>
    </row>
    <row r="1075" spans="1:19" x14ac:dyDescent="0.35">
      <c r="A1075" s="74" t="s">
        <v>1081</v>
      </c>
      <c r="B1075" s="74">
        <v>170</v>
      </c>
      <c r="C1075" s="74" t="s">
        <v>1733</v>
      </c>
      <c r="D1075" s="74">
        <v>101921</v>
      </c>
      <c r="E1075" s="74" t="s">
        <v>2341</v>
      </c>
      <c r="F1075" s="74">
        <v>643026775</v>
      </c>
      <c r="G1075" s="74">
        <v>643026775</v>
      </c>
      <c r="H1075" s="74">
        <v>643026775</v>
      </c>
      <c r="I1075" s="74" t="s">
        <v>2829</v>
      </c>
      <c r="J1075" s="74" t="s">
        <v>2832</v>
      </c>
      <c r="K1075" s="74">
        <v>20186670</v>
      </c>
      <c r="L1075" s="74">
        <v>0</v>
      </c>
      <c r="M1075" s="74">
        <v>663213445</v>
      </c>
      <c r="N1075" s="74">
        <v>663213445</v>
      </c>
      <c r="O1075" s="74">
        <v>643026775</v>
      </c>
      <c r="P1075" s="74">
        <v>663213445</v>
      </c>
      <c r="Q1075" s="74">
        <v>643026775</v>
      </c>
      <c r="R1075" s="74">
        <v>663213445</v>
      </c>
      <c r="S1075" s="74">
        <v>643026775</v>
      </c>
    </row>
    <row r="1076" spans="1:19" x14ac:dyDescent="0.35">
      <c r="A1076" s="74" t="s">
        <v>1082</v>
      </c>
      <c r="B1076" s="74">
        <v>170</v>
      </c>
      <c r="C1076" s="74" t="s">
        <v>1733</v>
      </c>
      <c r="D1076" s="74">
        <v>146901</v>
      </c>
      <c r="E1076" s="74" t="s">
        <v>2528</v>
      </c>
      <c r="F1076" s="74">
        <v>16827091</v>
      </c>
      <c r="G1076" s="74">
        <v>16827091</v>
      </c>
      <c r="H1076" s="74">
        <v>16827091</v>
      </c>
      <c r="I1076" s="74" t="s">
        <v>2829</v>
      </c>
      <c r="J1076" s="74" t="s">
        <v>2832</v>
      </c>
      <c r="K1076" s="74">
        <v>89460</v>
      </c>
      <c r="L1076" s="74">
        <v>0</v>
      </c>
      <c r="M1076" s="74">
        <v>16916551</v>
      </c>
      <c r="N1076" s="74">
        <v>16916551</v>
      </c>
      <c r="O1076" s="74">
        <v>16827091</v>
      </c>
      <c r="P1076" s="74">
        <v>16916551</v>
      </c>
      <c r="Q1076" s="74">
        <v>16827091</v>
      </c>
      <c r="R1076" s="74">
        <v>16916551</v>
      </c>
      <c r="S1076" s="74">
        <v>16827091</v>
      </c>
    </row>
    <row r="1077" spans="1:19" x14ac:dyDescent="0.35">
      <c r="A1077" s="74" t="s">
        <v>1083</v>
      </c>
      <c r="B1077" s="74">
        <v>170</v>
      </c>
      <c r="C1077" s="74" t="s">
        <v>1733</v>
      </c>
      <c r="D1077" s="74">
        <v>170902</v>
      </c>
      <c r="E1077" s="74" t="s">
        <v>2590</v>
      </c>
      <c r="F1077" s="74">
        <v>32336064358</v>
      </c>
      <c r="G1077" s="74">
        <v>32336064358</v>
      </c>
      <c r="H1077" s="74">
        <v>32336064358</v>
      </c>
      <c r="I1077" s="74" t="s">
        <v>2829</v>
      </c>
      <c r="J1077" s="74" t="s">
        <v>2832</v>
      </c>
      <c r="K1077" s="74">
        <v>608510441</v>
      </c>
      <c r="L1077" s="74">
        <v>0</v>
      </c>
      <c r="M1077" s="74">
        <v>32944574799</v>
      </c>
      <c r="N1077" s="74">
        <v>32944574799</v>
      </c>
      <c r="O1077" s="74">
        <v>32336064358</v>
      </c>
      <c r="P1077" s="74">
        <v>32944574799</v>
      </c>
      <c r="Q1077" s="74">
        <v>32336064358</v>
      </c>
      <c r="R1077" s="74">
        <v>32944574799</v>
      </c>
      <c r="S1077" s="74">
        <v>32336064358</v>
      </c>
    </row>
    <row r="1078" spans="1:19" x14ac:dyDescent="0.35">
      <c r="A1078" s="74" t="s">
        <v>1084</v>
      </c>
      <c r="B1078" s="74">
        <v>170</v>
      </c>
      <c r="C1078" s="74" t="s">
        <v>1733</v>
      </c>
      <c r="D1078" s="74">
        <v>170903</v>
      </c>
      <c r="E1078" s="74" t="s">
        <v>2591</v>
      </c>
      <c r="F1078" s="74">
        <v>5287722689</v>
      </c>
      <c r="G1078" s="74">
        <v>5348605663</v>
      </c>
      <c r="H1078" s="74">
        <v>5287722689</v>
      </c>
      <c r="I1078" s="74" t="s">
        <v>2829</v>
      </c>
      <c r="J1078" s="74" t="s">
        <v>2833</v>
      </c>
      <c r="K1078" s="74">
        <v>121491575</v>
      </c>
      <c r="L1078" s="74">
        <v>0</v>
      </c>
      <c r="M1078" s="74">
        <v>5409214264</v>
      </c>
      <c r="N1078" s="74">
        <v>5409214264</v>
      </c>
      <c r="O1078" s="74">
        <v>5287722689</v>
      </c>
      <c r="P1078" s="74">
        <v>5409214264</v>
      </c>
      <c r="Q1078" s="74">
        <v>5287722689</v>
      </c>
      <c r="R1078" s="74">
        <v>5409214264</v>
      </c>
      <c r="S1078" s="74">
        <v>5287722689</v>
      </c>
    </row>
    <row r="1079" spans="1:19" x14ac:dyDescent="0.35">
      <c r="A1079" s="74" t="s">
        <v>1085</v>
      </c>
      <c r="B1079" s="74">
        <v>170</v>
      </c>
      <c r="C1079" s="74" t="s">
        <v>1733</v>
      </c>
      <c r="D1079" s="74">
        <v>170904</v>
      </c>
      <c r="E1079" s="74" t="s">
        <v>2592</v>
      </c>
      <c r="F1079" s="74">
        <v>3018636510</v>
      </c>
      <c r="G1079" s="74">
        <v>3057523689</v>
      </c>
      <c r="H1079" s="74">
        <v>3018636510</v>
      </c>
      <c r="I1079" s="74" t="s">
        <v>2829</v>
      </c>
      <c r="J1079" s="74" t="s">
        <v>2833</v>
      </c>
      <c r="K1079" s="74">
        <v>86347560</v>
      </c>
      <c r="L1079" s="74">
        <v>0</v>
      </c>
      <c r="M1079" s="74">
        <v>3104984070</v>
      </c>
      <c r="N1079" s="74">
        <v>3104984070</v>
      </c>
      <c r="O1079" s="74">
        <v>3018636510</v>
      </c>
      <c r="P1079" s="74">
        <v>3104984070</v>
      </c>
      <c r="Q1079" s="74">
        <v>3018636510</v>
      </c>
      <c r="R1079" s="74">
        <v>3104984070</v>
      </c>
      <c r="S1079" s="74">
        <v>3018636510</v>
      </c>
    </row>
    <row r="1080" spans="1:19" x14ac:dyDescent="0.35">
      <c r="A1080" s="74" t="s">
        <v>1086</v>
      </c>
      <c r="B1080" s="74">
        <v>170</v>
      </c>
      <c r="C1080" s="74" t="s">
        <v>1733</v>
      </c>
      <c r="D1080" s="74">
        <v>170906</v>
      </c>
      <c r="E1080" s="74" t="s">
        <v>2593</v>
      </c>
      <c r="F1080" s="74">
        <v>5441534889</v>
      </c>
      <c r="G1080" s="74">
        <v>5515739270</v>
      </c>
      <c r="H1080" s="74">
        <v>5441534889</v>
      </c>
      <c r="I1080" s="74" t="s">
        <v>2829</v>
      </c>
      <c r="J1080" s="74" t="s">
        <v>2833</v>
      </c>
      <c r="K1080" s="74">
        <v>133350523</v>
      </c>
      <c r="L1080" s="74">
        <v>0</v>
      </c>
      <c r="M1080" s="74">
        <v>5574885412</v>
      </c>
      <c r="N1080" s="74">
        <v>5574885412</v>
      </c>
      <c r="O1080" s="74">
        <v>5441534889</v>
      </c>
      <c r="P1080" s="74">
        <v>5574885412</v>
      </c>
      <c r="Q1080" s="74">
        <v>5441534889</v>
      </c>
      <c r="R1080" s="74">
        <v>5574885412</v>
      </c>
      <c r="S1080" s="74">
        <v>5441534889</v>
      </c>
    </row>
    <row r="1081" spans="1:19" x14ac:dyDescent="0.35">
      <c r="A1081" s="74" t="s">
        <v>1087</v>
      </c>
      <c r="B1081" s="74">
        <v>170</v>
      </c>
      <c r="C1081" s="74" t="s">
        <v>1733</v>
      </c>
      <c r="D1081" s="74">
        <v>170907</v>
      </c>
      <c r="E1081" s="74" t="s">
        <v>2594</v>
      </c>
      <c r="F1081" s="74">
        <v>633403918</v>
      </c>
      <c r="G1081" s="74">
        <v>655214800</v>
      </c>
      <c r="H1081" s="74">
        <v>633403918</v>
      </c>
      <c r="I1081" s="74" t="s">
        <v>2829</v>
      </c>
      <c r="J1081" s="74" t="s">
        <v>2833</v>
      </c>
      <c r="K1081" s="74">
        <v>25727457</v>
      </c>
      <c r="L1081" s="74">
        <v>0</v>
      </c>
      <c r="M1081" s="74">
        <v>659131375</v>
      </c>
      <c r="N1081" s="74">
        <v>659131375</v>
      </c>
      <c r="O1081" s="74">
        <v>633403918</v>
      </c>
      <c r="P1081" s="74">
        <v>659131375</v>
      </c>
      <c r="Q1081" s="74">
        <v>633403918</v>
      </c>
      <c r="R1081" s="74">
        <v>659131375</v>
      </c>
      <c r="S1081" s="74">
        <v>633403918</v>
      </c>
    </row>
    <row r="1082" spans="1:19" x14ac:dyDescent="0.35">
      <c r="A1082" s="74" t="s">
        <v>1088</v>
      </c>
      <c r="B1082" s="74">
        <v>170</v>
      </c>
      <c r="C1082" s="74" t="s">
        <v>1733</v>
      </c>
      <c r="D1082" s="74">
        <v>170908</v>
      </c>
      <c r="E1082" s="74" t="s">
        <v>2345</v>
      </c>
      <c r="F1082" s="74">
        <v>3469610699</v>
      </c>
      <c r="G1082" s="74">
        <v>3517598865</v>
      </c>
      <c r="H1082" s="74">
        <v>3469610699</v>
      </c>
      <c r="I1082" s="74" t="s">
        <v>2829</v>
      </c>
      <c r="J1082" s="74" t="s">
        <v>2833</v>
      </c>
      <c r="K1082" s="74">
        <v>96390245</v>
      </c>
      <c r="L1082" s="74">
        <v>0</v>
      </c>
      <c r="M1082" s="74">
        <v>3566000944</v>
      </c>
      <c r="N1082" s="74">
        <v>3566000944</v>
      </c>
      <c r="O1082" s="74">
        <v>3469610699</v>
      </c>
      <c r="P1082" s="74">
        <v>3566000944</v>
      </c>
      <c r="Q1082" s="74">
        <v>3469610699</v>
      </c>
      <c r="R1082" s="74">
        <v>3566000944</v>
      </c>
      <c r="S1082" s="74">
        <v>3469610699</v>
      </c>
    </row>
    <row r="1083" spans="1:19" x14ac:dyDescent="0.35">
      <c r="A1083" s="74" t="s">
        <v>1089</v>
      </c>
      <c r="B1083" s="74">
        <v>171</v>
      </c>
      <c r="C1083" s="74" t="s">
        <v>1734</v>
      </c>
      <c r="D1083" s="74">
        <v>117903</v>
      </c>
      <c r="E1083" s="74" t="s">
        <v>2004</v>
      </c>
      <c r="F1083" s="74">
        <v>3842689</v>
      </c>
      <c r="G1083" s="74">
        <v>3842689</v>
      </c>
      <c r="H1083" s="74">
        <v>3842689</v>
      </c>
      <c r="I1083" s="74" t="s">
        <v>2829</v>
      </c>
      <c r="J1083" s="74" t="s">
        <v>2833</v>
      </c>
      <c r="K1083" s="74">
        <v>231235</v>
      </c>
      <c r="L1083" s="74">
        <v>0</v>
      </c>
      <c r="M1083" s="74">
        <v>4073924</v>
      </c>
      <c r="N1083" s="74">
        <v>4073924</v>
      </c>
      <c r="O1083" s="74">
        <v>3842689</v>
      </c>
      <c r="P1083" s="74">
        <v>4073924</v>
      </c>
      <c r="Q1083" s="74">
        <v>3842689</v>
      </c>
      <c r="R1083" s="74">
        <v>4073924</v>
      </c>
      <c r="S1083" s="74">
        <v>3842689</v>
      </c>
    </row>
    <row r="1084" spans="1:19" x14ac:dyDescent="0.35">
      <c r="A1084" s="74" t="s">
        <v>1090</v>
      </c>
      <c r="B1084" s="74">
        <v>171</v>
      </c>
      <c r="C1084" s="74" t="s">
        <v>1734</v>
      </c>
      <c r="D1084" s="74">
        <v>171901</v>
      </c>
      <c r="E1084" s="74" t="s">
        <v>2595</v>
      </c>
      <c r="F1084" s="74">
        <v>1763789577</v>
      </c>
      <c r="G1084" s="74">
        <v>1789969369</v>
      </c>
      <c r="H1084" s="74">
        <v>1763789577</v>
      </c>
      <c r="I1084" s="74" t="s">
        <v>2829</v>
      </c>
      <c r="J1084" s="74" t="s">
        <v>2833</v>
      </c>
      <c r="K1084" s="74">
        <v>30847196</v>
      </c>
      <c r="L1084" s="74">
        <v>10465269</v>
      </c>
      <c r="M1084" s="74">
        <v>1794636773</v>
      </c>
      <c r="N1084" s="74">
        <v>1784171504</v>
      </c>
      <c r="O1084" s="74">
        <v>1753324308</v>
      </c>
      <c r="P1084" s="74">
        <v>1794636773</v>
      </c>
      <c r="Q1084" s="74">
        <v>1763789577</v>
      </c>
      <c r="R1084" s="74">
        <v>1784171504</v>
      </c>
      <c r="S1084" s="74">
        <v>1753324308</v>
      </c>
    </row>
    <row r="1085" spans="1:19" x14ac:dyDescent="0.35">
      <c r="A1085" s="74" t="s">
        <v>1091</v>
      </c>
      <c r="B1085" s="74">
        <v>171</v>
      </c>
      <c r="C1085" s="74" t="s">
        <v>1734</v>
      </c>
      <c r="D1085" s="74">
        <v>171902</v>
      </c>
      <c r="E1085" s="74" t="s">
        <v>2596</v>
      </c>
      <c r="F1085" s="74">
        <v>214589575</v>
      </c>
      <c r="G1085" s="74">
        <v>215447556</v>
      </c>
      <c r="H1085" s="74">
        <v>214589575</v>
      </c>
      <c r="I1085" s="74" t="s">
        <v>2829</v>
      </c>
      <c r="J1085" s="74" t="s">
        <v>2833</v>
      </c>
      <c r="K1085" s="74">
        <v>3771105</v>
      </c>
      <c r="L1085" s="74">
        <v>0</v>
      </c>
      <c r="M1085" s="74">
        <v>218360680</v>
      </c>
      <c r="N1085" s="74">
        <v>218360680</v>
      </c>
      <c r="O1085" s="74">
        <v>214589575</v>
      </c>
      <c r="P1085" s="74">
        <v>223420680</v>
      </c>
      <c r="Q1085" s="74">
        <v>219649575</v>
      </c>
      <c r="R1085" s="74">
        <v>223420680</v>
      </c>
      <c r="S1085" s="74">
        <v>219649575</v>
      </c>
    </row>
    <row r="1086" spans="1:19" x14ac:dyDescent="0.35">
      <c r="A1086" s="74" t="s">
        <v>1092</v>
      </c>
      <c r="B1086" s="74">
        <v>172</v>
      </c>
      <c r="C1086" s="74" t="s">
        <v>1735</v>
      </c>
      <c r="D1086" s="74">
        <v>34903</v>
      </c>
      <c r="E1086" s="74" t="s">
        <v>2007</v>
      </c>
      <c r="F1086" s="74">
        <v>55557558</v>
      </c>
      <c r="G1086" s="74">
        <v>55557558</v>
      </c>
      <c r="H1086" s="74">
        <v>55557558</v>
      </c>
      <c r="I1086" s="74" t="s">
        <v>2829</v>
      </c>
      <c r="J1086" s="74" t="s">
        <v>2832</v>
      </c>
      <c r="K1086" s="74">
        <v>239430</v>
      </c>
      <c r="L1086" s="74">
        <v>0</v>
      </c>
      <c r="M1086" s="74">
        <v>55796988</v>
      </c>
      <c r="N1086" s="74">
        <v>55796988</v>
      </c>
      <c r="O1086" s="74">
        <v>55557558</v>
      </c>
      <c r="P1086" s="74">
        <v>55796988</v>
      </c>
      <c r="Q1086" s="74">
        <v>55557558</v>
      </c>
      <c r="R1086" s="74">
        <v>55796988</v>
      </c>
      <c r="S1086" s="74">
        <v>55557558</v>
      </c>
    </row>
    <row r="1087" spans="1:19" x14ac:dyDescent="0.35">
      <c r="A1087" s="74" t="s">
        <v>1093</v>
      </c>
      <c r="B1087" s="74">
        <v>172</v>
      </c>
      <c r="C1087" s="74" t="s">
        <v>1735</v>
      </c>
      <c r="D1087" s="74">
        <v>172902</v>
      </c>
      <c r="E1087" s="74" t="s">
        <v>2597</v>
      </c>
      <c r="F1087" s="74">
        <v>421941227</v>
      </c>
      <c r="G1087" s="74">
        <v>421941227</v>
      </c>
      <c r="H1087" s="74">
        <v>421941227</v>
      </c>
      <c r="I1087" s="74" t="s">
        <v>2829</v>
      </c>
      <c r="J1087" s="74" t="s">
        <v>2832</v>
      </c>
      <c r="K1087" s="74">
        <v>19354460</v>
      </c>
      <c r="L1087" s="74">
        <v>0</v>
      </c>
      <c r="M1087" s="74">
        <v>441295687</v>
      </c>
      <c r="N1087" s="74">
        <v>441295687</v>
      </c>
      <c r="O1087" s="74">
        <v>421941227</v>
      </c>
      <c r="P1087" s="74">
        <v>441295687</v>
      </c>
      <c r="Q1087" s="74">
        <v>421941227</v>
      </c>
      <c r="R1087" s="74">
        <v>441295687</v>
      </c>
      <c r="S1087" s="74">
        <v>421941227</v>
      </c>
    </row>
    <row r="1088" spans="1:19" x14ac:dyDescent="0.35">
      <c r="A1088" s="74" t="s">
        <v>1094</v>
      </c>
      <c r="B1088" s="74">
        <v>172</v>
      </c>
      <c r="C1088" s="74" t="s">
        <v>1735</v>
      </c>
      <c r="D1088" s="74">
        <v>172905</v>
      </c>
      <c r="E1088" s="74" t="s">
        <v>2012</v>
      </c>
      <c r="F1088" s="74">
        <v>185626755</v>
      </c>
      <c r="G1088" s="74">
        <v>185626755</v>
      </c>
      <c r="H1088" s="74">
        <v>185626755</v>
      </c>
      <c r="I1088" s="74" t="s">
        <v>2829</v>
      </c>
      <c r="J1088" s="74" t="s">
        <v>2832</v>
      </c>
      <c r="K1088" s="74">
        <v>10775800</v>
      </c>
      <c r="L1088" s="74">
        <v>0</v>
      </c>
      <c r="M1088" s="74">
        <v>196402555</v>
      </c>
      <c r="N1088" s="74">
        <v>196402555</v>
      </c>
      <c r="O1088" s="74">
        <v>185626755</v>
      </c>
      <c r="P1088" s="74">
        <v>196402555</v>
      </c>
      <c r="Q1088" s="74">
        <v>185626755</v>
      </c>
      <c r="R1088" s="74">
        <v>196402555</v>
      </c>
      <c r="S1088" s="74">
        <v>185626755</v>
      </c>
    </row>
    <row r="1089" spans="1:19" x14ac:dyDescent="0.35">
      <c r="A1089" s="74" t="s">
        <v>1095</v>
      </c>
      <c r="B1089" s="74">
        <v>173</v>
      </c>
      <c r="C1089" s="74" t="s">
        <v>1736</v>
      </c>
      <c r="D1089" s="74">
        <v>96905</v>
      </c>
      <c r="E1089" s="74" t="s">
        <v>1960</v>
      </c>
      <c r="F1089" s="74">
        <v>560380</v>
      </c>
      <c r="G1089" s="74">
        <v>560380</v>
      </c>
      <c r="H1089" s="74">
        <v>560380</v>
      </c>
      <c r="I1089" s="74" t="s">
        <v>2829</v>
      </c>
      <c r="J1089" s="74" t="s">
        <v>2833</v>
      </c>
      <c r="K1089" s="74">
        <v>0</v>
      </c>
      <c r="L1089" s="74">
        <v>0</v>
      </c>
      <c r="M1089" s="74">
        <v>560380</v>
      </c>
      <c r="N1089" s="74">
        <v>560380</v>
      </c>
      <c r="O1089" s="74">
        <v>560380</v>
      </c>
      <c r="P1089" s="74">
        <v>560380</v>
      </c>
      <c r="Q1089" s="74">
        <v>560380</v>
      </c>
      <c r="R1089" s="74">
        <v>560380</v>
      </c>
      <c r="S1089" s="74">
        <v>560380</v>
      </c>
    </row>
    <row r="1090" spans="1:19" x14ac:dyDescent="0.35">
      <c r="A1090" s="74" t="s">
        <v>1096</v>
      </c>
      <c r="B1090" s="74">
        <v>173</v>
      </c>
      <c r="C1090" s="74" t="s">
        <v>1736</v>
      </c>
      <c r="D1090" s="74">
        <v>173901</v>
      </c>
      <c r="E1090" s="74" t="s">
        <v>2238</v>
      </c>
      <c r="F1090" s="74">
        <v>113427395</v>
      </c>
      <c r="G1090" s="74">
        <v>112251381</v>
      </c>
      <c r="H1090" s="74">
        <v>113427395</v>
      </c>
      <c r="I1090" s="74" t="s">
        <v>2829</v>
      </c>
      <c r="J1090" s="74" t="s">
        <v>2833</v>
      </c>
      <c r="K1090" s="74">
        <v>2626730</v>
      </c>
      <c r="L1090" s="74">
        <v>0</v>
      </c>
      <c r="M1090" s="74">
        <v>116054125</v>
      </c>
      <c r="N1090" s="74">
        <v>116054125</v>
      </c>
      <c r="O1090" s="74">
        <v>113427395</v>
      </c>
      <c r="P1090" s="74">
        <v>116054125</v>
      </c>
      <c r="Q1090" s="74">
        <v>113427395</v>
      </c>
      <c r="R1090" s="74">
        <v>116054125</v>
      </c>
      <c r="S1090" s="74">
        <v>113427395</v>
      </c>
    </row>
    <row r="1091" spans="1:19" x14ac:dyDescent="0.35">
      <c r="A1091" s="74" t="s">
        <v>1097</v>
      </c>
      <c r="B1091" s="74">
        <v>174</v>
      </c>
      <c r="C1091" s="74" t="s">
        <v>1737</v>
      </c>
      <c r="D1091" s="74">
        <v>174901</v>
      </c>
      <c r="E1091" s="74" t="s">
        <v>2598</v>
      </c>
      <c r="F1091" s="74">
        <v>98755386</v>
      </c>
      <c r="G1091" s="74">
        <v>99812312</v>
      </c>
      <c r="H1091" s="74">
        <v>98755386</v>
      </c>
      <c r="I1091" s="74" t="s">
        <v>2829</v>
      </c>
      <c r="J1091" s="74" t="s">
        <v>2833</v>
      </c>
      <c r="K1091" s="74">
        <v>3411710</v>
      </c>
      <c r="L1091" s="74">
        <v>2994540</v>
      </c>
      <c r="M1091" s="74">
        <v>102167096</v>
      </c>
      <c r="N1091" s="74">
        <v>99172556</v>
      </c>
      <c r="O1091" s="74">
        <v>95760846</v>
      </c>
      <c r="P1091" s="74">
        <v>102167096</v>
      </c>
      <c r="Q1091" s="74">
        <v>98755386</v>
      </c>
      <c r="R1091" s="74">
        <v>99172556</v>
      </c>
      <c r="S1091" s="74">
        <v>95760846</v>
      </c>
    </row>
    <row r="1092" spans="1:19" x14ac:dyDescent="0.35">
      <c r="A1092" s="74" t="s">
        <v>1098</v>
      </c>
      <c r="B1092" s="74">
        <v>174</v>
      </c>
      <c r="C1092" s="74" t="s">
        <v>1737</v>
      </c>
      <c r="D1092" s="74">
        <v>174902</v>
      </c>
      <c r="E1092" s="74" t="s">
        <v>2599</v>
      </c>
      <c r="F1092" s="74">
        <v>209470269</v>
      </c>
      <c r="G1092" s="74">
        <v>217297047</v>
      </c>
      <c r="H1092" s="74">
        <v>209470269</v>
      </c>
      <c r="I1092" s="74" t="s">
        <v>2829</v>
      </c>
      <c r="J1092" s="74" t="s">
        <v>2833</v>
      </c>
      <c r="K1092" s="74">
        <v>7066200</v>
      </c>
      <c r="L1092" s="74">
        <v>6149565</v>
      </c>
      <c r="M1092" s="74">
        <v>216536469</v>
      </c>
      <c r="N1092" s="74">
        <v>210386904</v>
      </c>
      <c r="O1092" s="74">
        <v>203320704</v>
      </c>
      <c r="P1092" s="74">
        <v>505893489</v>
      </c>
      <c r="Q1092" s="74">
        <v>498827289</v>
      </c>
      <c r="R1092" s="74">
        <v>499743924</v>
      </c>
      <c r="S1092" s="74">
        <v>492677724</v>
      </c>
    </row>
    <row r="1093" spans="1:19" x14ac:dyDescent="0.35">
      <c r="A1093" s="74" t="s">
        <v>1099</v>
      </c>
      <c r="B1093" s="74">
        <v>174</v>
      </c>
      <c r="C1093" s="74" t="s">
        <v>1737</v>
      </c>
      <c r="D1093" s="74">
        <v>174903</v>
      </c>
      <c r="E1093" s="74" t="s">
        <v>2600</v>
      </c>
      <c r="F1093" s="74">
        <v>127472859</v>
      </c>
      <c r="G1093" s="74">
        <v>128241079</v>
      </c>
      <c r="H1093" s="74">
        <v>127472859</v>
      </c>
      <c r="I1093" s="74" t="s">
        <v>2829</v>
      </c>
      <c r="J1093" s="74" t="s">
        <v>2833</v>
      </c>
      <c r="K1093" s="74">
        <v>5360940</v>
      </c>
      <c r="L1093" s="74">
        <v>5490480</v>
      </c>
      <c r="M1093" s="74">
        <v>132833799</v>
      </c>
      <c r="N1093" s="74">
        <v>127343319</v>
      </c>
      <c r="O1093" s="74">
        <v>121982379</v>
      </c>
      <c r="P1093" s="74">
        <v>132833799</v>
      </c>
      <c r="Q1093" s="74">
        <v>127472859</v>
      </c>
      <c r="R1093" s="74">
        <v>127343319</v>
      </c>
      <c r="S1093" s="74">
        <v>121982379</v>
      </c>
    </row>
    <row r="1094" spans="1:19" x14ac:dyDescent="0.35">
      <c r="A1094" s="74" t="s">
        <v>1100</v>
      </c>
      <c r="B1094" s="74">
        <v>174</v>
      </c>
      <c r="C1094" s="74" t="s">
        <v>1737</v>
      </c>
      <c r="D1094" s="74">
        <v>174904</v>
      </c>
      <c r="E1094" s="74" t="s">
        <v>2601</v>
      </c>
      <c r="F1094" s="74">
        <v>1931835426</v>
      </c>
      <c r="G1094" s="74">
        <v>2014438804</v>
      </c>
      <c r="H1094" s="74">
        <v>2014438804</v>
      </c>
      <c r="I1094" s="74" t="s">
        <v>2830</v>
      </c>
      <c r="J1094" s="74" t="s">
        <v>2836</v>
      </c>
      <c r="K1094" s="74">
        <v>69558560</v>
      </c>
      <c r="L1094" s="74">
        <v>96314575</v>
      </c>
      <c r="M1094" s="74">
        <v>2083997364</v>
      </c>
      <c r="N1094" s="74">
        <v>1987682789</v>
      </c>
      <c r="O1094" s="74">
        <v>1918124229</v>
      </c>
      <c r="P1094" s="74">
        <v>2083997364</v>
      </c>
      <c r="Q1094" s="74">
        <v>2014438804</v>
      </c>
      <c r="R1094" s="74">
        <v>1987682789</v>
      </c>
      <c r="S1094" s="74">
        <v>1918124229</v>
      </c>
    </row>
    <row r="1095" spans="1:19" x14ac:dyDescent="0.35">
      <c r="A1095" s="74" t="s">
        <v>1101</v>
      </c>
      <c r="B1095" s="74">
        <v>174</v>
      </c>
      <c r="C1095" s="74" t="s">
        <v>1737</v>
      </c>
      <c r="D1095" s="74">
        <v>174906</v>
      </c>
      <c r="E1095" s="74" t="s">
        <v>2602</v>
      </c>
      <c r="F1095" s="74">
        <v>141299246</v>
      </c>
      <c r="G1095" s="74">
        <v>142477585</v>
      </c>
      <c r="H1095" s="74">
        <v>141299246</v>
      </c>
      <c r="I1095" s="74" t="s">
        <v>2829</v>
      </c>
      <c r="J1095" s="74" t="s">
        <v>2833</v>
      </c>
      <c r="K1095" s="74">
        <v>6269490</v>
      </c>
      <c r="L1095" s="74">
        <v>6452595</v>
      </c>
      <c r="M1095" s="74">
        <v>147568736</v>
      </c>
      <c r="N1095" s="74">
        <v>141116141</v>
      </c>
      <c r="O1095" s="74">
        <v>134846651</v>
      </c>
      <c r="P1095" s="74">
        <v>147568736</v>
      </c>
      <c r="Q1095" s="74">
        <v>141299246</v>
      </c>
      <c r="R1095" s="74">
        <v>141116141</v>
      </c>
      <c r="S1095" s="74">
        <v>134846651</v>
      </c>
    </row>
    <row r="1096" spans="1:19" x14ac:dyDescent="0.35">
      <c r="A1096" s="74" t="s">
        <v>1102</v>
      </c>
      <c r="B1096" s="74">
        <v>174</v>
      </c>
      <c r="C1096" s="74" t="s">
        <v>1737</v>
      </c>
      <c r="D1096" s="74">
        <v>174908</v>
      </c>
      <c r="E1096" s="74" t="s">
        <v>2603</v>
      </c>
      <c r="F1096" s="74">
        <v>120634232</v>
      </c>
      <c r="G1096" s="74">
        <v>122221120</v>
      </c>
      <c r="H1096" s="74">
        <v>120634232</v>
      </c>
      <c r="I1096" s="74" t="s">
        <v>2829</v>
      </c>
      <c r="J1096" s="74" t="s">
        <v>2833</v>
      </c>
      <c r="K1096" s="74">
        <v>7610180</v>
      </c>
      <c r="L1096" s="74">
        <v>9410060</v>
      </c>
      <c r="M1096" s="74">
        <v>128244412</v>
      </c>
      <c r="N1096" s="74">
        <v>118834352</v>
      </c>
      <c r="O1096" s="74">
        <v>111224172</v>
      </c>
      <c r="P1096" s="74">
        <v>128244412</v>
      </c>
      <c r="Q1096" s="74">
        <v>120634232</v>
      </c>
      <c r="R1096" s="74">
        <v>118834352</v>
      </c>
      <c r="S1096" s="74">
        <v>111224172</v>
      </c>
    </row>
    <row r="1097" spans="1:19" x14ac:dyDescent="0.35">
      <c r="A1097" s="74" t="s">
        <v>1103</v>
      </c>
      <c r="B1097" s="74">
        <v>174</v>
      </c>
      <c r="C1097" s="74" t="s">
        <v>1737</v>
      </c>
      <c r="D1097" s="74">
        <v>174909</v>
      </c>
      <c r="E1097" s="74" t="s">
        <v>2604</v>
      </c>
      <c r="F1097" s="74">
        <v>68435274</v>
      </c>
      <c r="G1097" s="74">
        <v>67919065</v>
      </c>
      <c r="H1097" s="74">
        <v>68435274</v>
      </c>
      <c r="I1097" s="74" t="s">
        <v>2829</v>
      </c>
      <c r="J1097" s="74" t="s">
        <v>2833</v>
      </c>
      <c r="K1097" s="74">
        <v>3147980</v>
      </c>
      <c r="L1097" s="74">
        <v>3361205</v>
      </c>
      <c r="M1097" s="74">
        <v>71583254</v>
      </c>
      <c r="N1097" s="74">
        <v>68222049</v>
      </c>
      <c r="O1097" s="74">
        <v>65074069</v>
      </c>
      <c r="P1097" s="74">
        <v>71583254</v>
      </c>
      <c r="Q1097" s="74">
        <v>68435274</v>
      </c>
      <c r="R1097" s="74">
        <v>68222049</v>
      </c>
      <c r="S1097" s="74">
        <v>65074069</v>
      </c>
    </row>
    <row r="1098" spans="1:19" x14ac:dyDescent="0.35">
      <c r="A1098" s="74" t="s">
        <v>1104</v>
      </c>
      <c r="B1098" s="74">
        <v>174</v>
      </c>
      <c r="C1098" s="74" t="s">
        <v>1737</v>
      </c>
      <c r="D1098" s="74">
        <v>174910</v>
      </c>
      <c r="E1098" s="74" t="s">
        <v>2605</v>
      </c>
      <c r="F1098" s="74">
        <v>46248271</v>
      </c>
      <c r="G1098" s="74">
        <v>48121176</v>
      </c>
      <c r="H1098" s="74">
        <v>46248271</v>
      </c>
      <c r="I1098" s="74" t="s">
        <v>2829</v>
      </c>
      <c r="J1098" s="74" t="s">
        <v>2833</v>
      </c>
      <c r="K1098" s="74">
        <v>3606040</v>
      </c>
      <c r="L1098" s="74">
        <v>3199620</v>
      </c>
      <c r="M1098" s="74">
        <v>49854311</v>
      </c>
      <c r="N1098" s="74">
        <v>46654691</v>
      </c>
      <c r="O1098" s="74">
        <v>43048651</v>
      </c>
      <c r="P1098" s="74">
        <v>49854311</v>
      </c>
      <c r="Q1098" s="74">
        <v>46248271</v>
      </c>
      <c r="R1098" s="74">
        <v>46654691</v>
      </c>
      <c r="S1098" s="74">
        <v>43048651</v>
      </c>
    </row>
    <row r="1099" spans="1:19" x14ac:dyDescent="0.35">
      <c r="A1099" s="74" t="s">
        <v>1105</v>
      </c>
      <c r="B1099" s="74">
        <v>174</v>
      </c>
      <c r="C1099" s="74" t="s">
        <v>1737</v>
      </c>
      <c r="D1099" s="74">
        <v>174911</v>
      </c>
      <c r="E1099" s="74" t="s">
        <v>2606</v>
      </c>
      <c r="F1099" s="74">
        <v>151858015</v>
      </c>
      <c r="G1099" s="74">
        <v>157689669</v>
      </c>
      <c r="H1099" s="74">
        <v>151858015</v>
      </c>
      <c r="I1099" s="74" t="s">
        <v>2829</v>
      </c>
      <c r="J1099" s="74" t="s">
        <v>2833</v>
      </c>
      <c r="K1099" s="74">
        <v>5422630</v>
      </c>
      <c r="L1099" s="74">
        <v>8232815</v>
      </c>
      <c r="M1099" s="74">
        <v>157280645</v>
      </c>
      <c r="N1099" s="74">
        <v>149047830</v>
      </c>
      <c r="O1099" s="74">
        <v>143625200</v>
      </c>
      <c r="P1099" s="74">
        <v>157280645</v>
      </c>
      <c r="Q1099" s="74">
        <v>151858015</v>
      </c>
      <c r="R1099" s="74">
        <v>149047830</v>
      </c>
      <c r="S1099" s="74">
        <v>143625200</v>
      </c>
    </row>
    <row r="1100" spans="1:19" x14ac:dyDescent="0.35">
      <c r="A1100" s="74" t="s">
        <v>1106</v>
      </c>
      <c r="B1100" s="74">
        <v>175</v>
      </c>
      <c r="C1100" s="74" t="s">
        <v>1738</v>
      </c>
      <c r="D1100" s="74">
        <v>70903</v>
      </c>
      <c r="E1100" s="74" t="s">
        <v>2180</v>
      </c>
      <c r="F1100" s="74">
        <v>12847463</v>
      </c>
      <c r="G1100" s="74">
        <v>12847463</v>
      </c>
      <c r="H1100" s="74">
        <v>12847463</v>
      </c>
      <c r="I1100" s="74" t="s">
        <v>2829</v>
      </c>
      <c r="J1100" s="74" t="s">
        <v>2832</v>
      </c>
      <c r="K1100" s="74">
        <v>207710</v>
      </c>
      <c r="L1100" s="74">
        <v>0</v>
      </c>
      <c r="M1100" s="74">
        <v>13055173</v>
      </c>
      <c r="N1100" s="74">
        <v>13055173</v>
      </c>
      <c r="O1100" s="74">
        <v>12847463</v>
      </c>
      <c r="P1100" s="74">
        <v>13055173</v>
      </c>
      <c r="Q1100" s="74">
        <v>12847463</v>
      </c>
      <c r="R1100" s="74">
        <v>13055173</v>
      </c>
      <c r="S1100" s="74">
        <v>12847463</v>
      </c>
    </row>
    <row r="1101" spans="1:19" x14ac:dyDescent="0.35">
      <c r="A1101" s="74" t="s">
        <v>1107</v>
      </c>
      <c r="B1101" s="74">
        <v>175</v>
      </c>
      <c r="C1101" s="74" t="s">
        <v>1738</v>
      </c>
      <c r="D1101" s="74">
        <v>81902</v>
      </c>
      <c r="E1101" s="74" t="s">
        <v>2251</v>
      </c>
      <c r="F1101" s="74">
        <v>112086915</v>
      </c>
      <c r="G1101" s="74">
        <v>112086915</v>
      </c>
      <c r="H1101" s="74">
        <v>112086915</v>
      </c>
      <c r="I1101" s="74" t="s">
        <v>2829</v>
      </c>
      <c r="J1101" s="74" t="s">
        <v>2832</v>
      </c>
      <c r="K1101" s="74">
        <v>1275139</v>
      </c>
      <c r="L1101" s="74">
        <v>0</v>
      </c>
      <c r="M1101" s="74">
        <v>113362054</v>
      </c>
      <c r="N1101" s="74">
        <v>113362054</v>
      </c>
      <c r="O1101" s="74">
        <v>112086915</v>
      </c>
      <c r="P1101" s="74">
        <v>113362054</v>
      </c>
      <c r="Q1101" s="74">
        <v>112086915</v>
      </c>
      <c r="R1101" s="74">
        <v>113362054</v>
      </c>
      <c r="S1101" s="74">
        <v>112086915</v>
      </c>
    </row>
    <row r="1102" spans="1:19" x14ac:dyDescent="0.35">
      <c r="A1102" s="74" t="s">
        <v>1108</v>
      </c>
      <c r="B1102" s="74">
        <v>175</v>
      </c>
      <c r="C1102" s="74" t="s">
        <v>1738</v>
      </c>
      <c r="D1102" s="74">
        <v>81905</v>
      </c>
      <c r="E1102" s="74" t="s">
        <v>2253</v>
      </c>
      <c r="F1102" s="74">
        <v>22991076</v>
      </c>
      <c r="G1102" s="74">
        <v>22991076</v>
      </c>
      <c r="H1102" s="74">
        <v>22991076</v>
      </c>
      <c r="I1102" s="74" t="s">
        <v>2829</v>
      </c>
      <c r="J1102" s="74" t="s">
        <v>2832</v>
      </c>
      <c r="K1102" s="74">
        <v>394846</v>
      </c>
      <c r="L1102" s="74">
        <v>0</v>
      </c>
      <c r="M1102" s="74">
        <v>23385922</v>
      </c>
      <c r="N1102" s="74">
        <v>23385922</v>
      </c>
      <c r="O1102" s="74">
        <v>22991076</v>
      </c>
      <c r="P1102" s="74">
        <v>23385922</v>
      </c>
      <c r="Q1102" s="74">
        <v>22991076</v>
      </c>
      <c r="R1102" s="74">
        <v>23385922</v>
      </c>
      <c r="S1102" s="74">
        <v>22991076</v>
      </c>
    </row>
    <row r="1103" spans="1:19" x14ac:dyDescent="0.35">
      <c r="A1103" s="74" t="s">
        <v>1109</v>
      </c>
      <c r="B1103" s="74">
        <v>175</v>
      </c>
      <c r="C1103" s="74" t="s">
        <v>1738</v>
      </c>
      <c r="D1103" s="74">
        <v>109902</v>
      </c>
      <c r="E1103" s="74" t="s">
        <v>2390</v>
      </c>
      <c r="F1103" s="74">
        <v>460460</v>
      </c>
      <c r="G1103" s="74">
        <v>460460</v>
      </c>
      <c r="H1103" s="74">
        <v>460460</v>
      </c>
      <c r="I1103" s="74" t="s">
        <v>2829</v>
      </c>
      <c r="J1103" s="74" t="s">
        <v>2832</v>
      </c>
      <c r="K1103" s="74">
        <v>0</v>
      </c>
      <c r="L1103" s="74">
        <v>0</v>
      </c>
      <c r="M1103" s="74">
        <v>460460</v>
      </c>
      <c r="N1103" s="74">
        <v>460460</v>
      </c>
      <c r="O1103" s="74">
        <v>460460</v>
      </c>
      <c r="P1103" s="74">
        <v>460460</v>
      </c>
      <c r="Q1103" s="74">
        <v>460460</v>
      </c>
      <c r="R1103" s="74">
        <v>460460</v>
      </c>
      <c r="S1103" s="74">
        <v>460460</v>
      </c>
    </row>
    <row r="1104" spans="1:19" x14ac:dyDescent="0.35">
      <c r="A1104" s="74" t="s">
        <v>1110</v>
      </c>
      <c r="B1104" s="74">
        <v>175</v>
      </c>
      <c r="C1104" s="74" t="s">
        <v>1738</v>
      </c>
      <c r="D1104" s="74">
        <v>109905</v>
      </c>
      <c r="E1104" s="74" t="s">
        <v>1941</v>
      </c>
      <c r="F1104" s="74">
        <v>436170</v>
      </c>
      <c r="G1104" s="74">
        <v>436170</v>
      </c>
      <c r="H1104" s="74">
        <v>436170</v>
      </c>
      <c r="I1104" s="74" t="s">
        <v>2829</v>
      </c>
      <c r="J1104" s="74" t="s">
        <v>2832</v>
      </c>
      <c r="K1104" s="74">
        <v>0</v>
      </c>
      <c r="L1104" s="74">
        <v>0</v>
      </c>
      <c r="M1104" s="74">
        <v>436170</v>
      </c>
      <c r="N1104" s="74">
        <v>436170</v>
      </c>
      <c r="O1104" s="74">
        <v>436170</v>
      </c>
      <c r="P1104" s="74">
        <v>436170</v>
      </c>
      <c r="Q1104" s="74">
        <v>436170</v>
      </c>
      <c r="R1104" s="74">
        <v>436170</v>
      </c>
      <c r="S1104" s="74">
        <v>436170</v>
      </c>
    </row>
    <row r="1105" spans="1:19" x14ac:dyDescent="0.35">
      <c r="A1105" s="74" t="s">
        <v>1111</v>
      </c>
      <c r="B1105" s="74">
        <v>175</v>
      </c>
      <c r="C1105" s="74" t="s">
        <v>1738</v>
      </c>
      <c r="D1105" s="74">
        <v>175902</v>
      </c>
      <c r="E1105" s="74" t="s">
        <v>2607</v>
      </c>
      <c r="F1105" s="74">
        <v>166005001</v>
      </c>
      <c r="G1105" s="74">
        <v>166005001</v>
      </c>
      <c r="H1105" s="74">
        <v>166005001</v>
      </c>
      <c r="I1105" s="74" t="s">
        <v>2829</v>
      </c>
      <c r="J1105" s="74" t="s">
        <v>2832</v>
      </c>
      <c r="K1105" s="74">
        <v>9429936</v>
      </c>
      <c r="L1105" s="74">
        <v>0</v>
      </c>
      <c r="M1105" s="74">
        <v>175434937</v>
      </c>
      <c r="N1105" s="74">
        <v>175434937</v>
      </c>
      <c r="O1105" s="74">
        <v>166005001</v>
      </c>
      <c r="P1105" s="74">
        <v>175434937</v>
      </c>
      <c r="Q1105" s="74">
        <v>166005001</v>
      </c>
      <c r="R1105" s="74">
        <v>175434937</v>
      </c>
      <c r="S1105" s="74">
        <v>166005001</v>
      </c>
    </row>
    <row r="1106" spans="1:19" x14ac:dyDescent="0.35">
      <c r="A1106" s="74" t="s">
        <v>1112</v>
      </c>
      <c r="B1106" s="74">
        <v>175</v>
      </c>
      <c r="C1106" s="74" t="s">
        <v>1738</v>
      </c>
      <c r="D1106" s="74">
        <v>175903</v>
      </c>
      <c r="E1106" s="74" t="s">
        <v>2258</v>
      </c>
      <c r="F1106" s="74">
        <v>1451912302</v>
      </c>
      <c r="G1106" s="74">
        <v>1451912302</v>
      </c>
      <c r="H1106" s="74">
        <v>1451912302</v>
      </c>
      <c r="I1106" s="74" t="s">
        <v>2829</v>
      </c>
      <c r="J1106" s="74" t="s">
        <v>2832</v>
      </c>
      <c r="K1106" s="74">
        <v>50844248</v>
      </c>
      <c r="L1106" s="74">
        <v>0</v>
      </c>
      <c r="M1106" s="74">
        <v>1502756550</v>
      </c>
      <c r="N1106" s="74">
        <v>1502756550</v>
      </c>
      <c r="O1106" s="74">
        <v>1451912302</v>
      </c>
      <c r="P1106" s="74">
        <v>1502756550</v>
      </c>
      <c r="Q1106" s="74">
        <v>1451912302</v>
      </c>
      <c r="R1106" s="74">
        <v>1502756550</v>
      </c>
      <c r="S1106" s="74">
        <v>1451912302</v>
      </c>
    </row>
    <row r="1107" spans="1:19" x14ac:dyDescent="0.35">
      <c r="A1107" s="74" t="s">
        <v>1113</v>
      </c>
      <c r="B1107" s="74">
        <v>175</v>
      </c>
      <c r="C1107" s="74" t="s">
        <v>1738</v>
      </c>
      <c r="D1107" s="74">
        <v>175904</v>
      </c>
      <c r="E1107" s="74" t="s">
        <v>2136</v>
      </c>
      <c r="F1107" s="74">
        <v>145891525</v>
      </c>
      <c r="G1107" s="74">
        <v>145891525</v>
      </c>
      <c r="H1107" s="74">
        <v>145891525</v>
      </c>
      <c r="I1107" s="74" t="s">
        <v>2829</v>
      </c>
      <c r="J1107" s="74" t="s">
        <v>2832</v>
      </c>
      <c r="K1107" s="74">
        <v>6140314</v>
      </c>
      <c r="L1107" s="74">
        <v>0</v>
      </c>
      <c r="M1107" s="74">
        <v>152031839</v>
      </c>
      <c r="N1107" s="74">
        <v>152031839</v>
      </c>
      <c r="O1107" s="74">
        <v>145891525</v>
      </c>
      <c r="P1107" s="74">
        <v>152031839</v>
      </c>
      <c r="Q1107" s="74">
        <v>145891525</v>
      </c>
      <c r="R1107" s="74">
        <v>152031839</v>
      </c>
      <c r="S1107" s="74">
        <v>145891525</v>
      </c>
    </row>
    <row r="1108" spans="1:19" x14ac:dyDescent="0.35">
      <c r="A1108" s="74" t="s">
        <v>1114</v>
      </c>
      <c r="B1108" s="74">
        <v>175</v>
      </c>
      <c r="C1108" s="74" t="s">
        <v>1738</v>
      </c>
      <c r="D1108" s="74">
        <v>175905</v>
      </c>
      <c r="E1108" s="74" t="s">
        <v>2188</v>
      </c>
      <c r="F1108" s="74">
        <v>81200975</v>
      </c>
      <c r="G1108" s="74">
        <v>81200975</v>
      </c>
      <c r="H1108" s="74">
        <v>81200975</v>
      </c>
      <c r="I1108" s="74" t="s">
        <v>2829</v>
      </c>
      <c r="J1108" s="74" t="s">
        <v>2832</v>
      </c>
      <c r="K1108" s="74">
        <v>3036032</v>
      </c>
      <c r="L1108" s="74">
        <v>0</v>
      </c>
      <c r="M1108" s="74">
        <v>84237007</v>
      </c>
      <c r="N1108" s="74">
        <v>84237007</v>
      </c>
      <c r="O1108" s="74">
        <v>81200975</v>
      </c>
      <c r="P1108" s="74">
        <v>84237007</v>
      </c>
      <c r="Q1108" s="74">
        <v>81200975</v>
      </c>
      <c r="R1108" s="74">
        <v>84237007</v>
      </c>
      <c r="S1108" s="74">
        <v>81200975</v>
      </c>
    </row>
    <row r="1109" spans="1:19" x14ac:dyDescent="0.35">
      <c r="A1109" s="74" t="s">
        <v>1115</v>
      </c>
      <c r="B1109" s="74">
        <v>175</v>
      </c>
      <c r="C1109" s="74" t="s">
        <v>1738</v>
      </c>
      <c r="D1109" s="74">
        <v>175907</v>
      </c>
      <c r="E1109" s="74" t="s">
        <v>2608</v>
      </c>
      <c r="F1109" s="74">
        <v>254617684</v>
      </c>
      <c r="G1109" s="74">
        <v>254617684</v>
      </c>
      <c r="H1109" s="74">
        <v>254617684</v>
      </c>
      <c r="I1109" s="74" t="s">
        <v>2829</v>
      </c>
      <c r="J1109" s="74" t="s">
        <v>2832</v>
      </c>
      <c r="K1109" s="74">
        <v>7514292</v>
      </c>
      <c r="L1109" s="74">
        <v>0</v>
      </c>
      <c r="M1109" s="74">
        <v>262131976</v>
      </c>
      <c r="N1109" s="74">
        <v>262131976</v>
      </c>
      <c r="O1109" s="74">
        <v>254617684</v>
      </c>
      <c r="P1109" s="74">
        <v>262131976</v>
      </c>
      <c r="Q1109" s="74">
        <v>254617684</v>
      </c>
      <c r="R1109" s="74">
        <v>262131976</v>
      </c>
      <c r="S1109" s="74">
        <v>254617684</v>
      </c>
    </row>
    <row r="1110" spans="1:19" x14ac:dyDescent="0.35">
      <c r="A1110" s="74" t="s">
        <v>1116</v>
      </c>
      <c r="B1110" s="74">
        <v>175</v>
      </c>
      <c r="C1110" s="74" t="s">
        <v>1738</v>
      </c>
      <c r="D1110" s="74">
        <v>175910</v>
      </c>
      <c r="E1110" s="74" t="s">
        <v>2609</v>
      </c>
      <c r="F1110" s="74">
        <v>396534260</v>
      </c>
      <c r="G1110" s="74">
        <v>396534260</v>
      </c>
      <c r="H1110" s="74">
        <v>396534260</v>
      </c>
      <c r="I1110" s="74" t="s">
        <v>2829</v>
      </c>
      <c r="J1110" s="74" t="s">
        <v>2832</v>
      </c>
      <c r="K1110" s="74">
        <v>8425342</v>
      </c>
      <c r="L1110" s="74">
        <v>0</v>
      </c>
      <c r="M1110" s="74">
        <v>404959602</v>
      </c>
      <c r="N1110" s="74">
        <v>404959602</v>
      </c>
      <c r="O1110" s="74">
        <v>396534260</v>
      </c>
      <c r="P1110" s="74">
        <v>404959602</v>
      </c>
      <c r="Q1110" s="74">
        <v>396534260</v>
      </c>
      <c r="R1110" s="74">
        <v>404959602</v>
      </c>
      <c r="S1110" s="74">
        <v>396534260</v>
      </c>
    </row>
    <row r="1111" spans="1:19" x14ac:dyDescent="0.35">
      <c r="A1111" s="74" t="s">
        <v>1117</v>
      </c>
      <c r="B1111" s="74">
        <v>175</v>
      </c>
      <c r="C1111" s="74" t="s">
        <v>1738</v>
      </c>
      <c r="D1111" s="74">
        <v>175911</v>
      </c>
      <c r="E1111" s="74" t="s">
        <v>2610</v>
      </c>
      <c r="F1111" s="74">
        <v>113957914</v>
      </c>
      <c r="G1111" s="74">
        <v>121713579</v>
      </c>
      <c r="H1111" s="74">
        <v>113957914</v>
      </c>
      <c r="I1111" s="74" t="s">
        <v>2829</v>
      </c>
      <c r="J1111" s="74" t="s">
        <v>2837</v>
      </c>
      <c r="K1111" s="74">
        <v>4722353</v>
      </c>
      <c r="L1111" s="74">
        <v>0</v>
      </c>
      <c r="M1111" s="74">
        <v>118680267</v>
      </c>
      <c r="N1111" s="74">
        <v>118680267</v>
      </c>
      <c r="O1111" s="74">
        <v>113957914</v>
      </c>
      <c r="P1111" s="74">
        <v>118680267</v>
      </c>
      <c r="Q1111" s="74">
        <v>113957914</v>
      </c>
      <c r="R1111" s="74">
        <v>118680267</v>
      </c>
      <c r="S1111" s="74">
        <v>113957914</v>
      </c>
    </row>
    <row r="1112" spans="1:19" x14ac:dyDescent="0.35">
      <c r="A1112" s="74" t="s">
        <v>1118</v>
      </c>
      <c r="B1112" s="74">
        <v>176</v>
      </c>
      <c r="C1112" s="74" t="s">
        <v>1739</v>
      </c>
      <c r="D1112" s="74">
        <v>121902</v>
      </c>
      <c r="E1112" s="74" t="s">
        <v>2453</v>
      </c>
      <c r="F1112" s="74">
        <v>3659066</v>
      </c>
      <c r="G1112" s="74">
        <v>3659066</v>
      </c>
      <c r="H1112" s="74">
        <v>3659066</v>
      </c>
      <c r="I1112" s="74" t="s">
        <v>2829</v>
      </c>
      <c r="J1112" s="74" t="s">
        <v>2833</v>
      </c>
      <c r="K1112" s="74">
        <v>60192</v>
      </c>
      <c r="L1112" s="74">
        <v>21988</v>
      </c>
      <c r="M1112" s="74">
        <v>3719258</v>
      </c>
      <c r="N1112" s="74">
        <v>3697270</v>
      </c>
      <c r="O1112" s="74">
        <v>3637078</v>
      </c>
      <c r="P1112" s="74">
        <v>3719258</v>
      </c>
      <c r="Q1112" s="74">
        <v>3659066</v>
      </c>
      <c r="R1112" s="74">
        <v>3697270</v>
      </c>
      <c r="S1112" s="74">
        <v>3637078</v>
      </c>
    </row>
    <row r="1113" spans="1:19" x14ac:dyDescent="0.35">
      <c r="A1113" s="74" t="s">
        <v>1119</v>
      </c>
      <c r="B1113" s="74">
        <v>176</v>
      </c>
      <c r="C1113" s="74" t="s">
        <v>1739</v>
      </c>
      <c r="D1113" s="74">
        <v>121905</v>
      </c>
      <c r="E1113" s="74" t="s">
        <v>2456</v>
      </c>
      <c r="F1113" s="74">
        <v>20776909</v>
      </c>
      <c r="G1113" s="74">
        <v>20776909</v>
      </c>
      <c r="H1113" s="74">
        <v>20776909</v>
      </c>
      <c r="I1113" s="74" t="s">
        <v>2829</v>
      </c>
      <c r="J1113" s="74" t="s">
        <v>2833</v>
      </c>
      <c r="K1113" s="74">
        <v>1477813</v>
      </c>
      <c r="L1113" s="74">
        <v>0</v>
      </c>
      <c r="M1113" s="74">
        <v>22254722</v>
      </c>
      <c r="N1113" s="74">
        <v>22254722</v>
      </c>
      <c r="O1113" s="74">
        <v>20776909</v>
      </c>
      <c r="P1113" s="74">
        <v>22254722</v>
      </c>
      <c r="Q1113" s="74">
        <v>20776909</v>
      </c>
      <c r="R1113" s="74">
        <v>22254722</v>
      </c>
      <c r="S1113" s="74">
        <v>20776909</v>
      </c>
    </row>
    <row r="1114" spans="1:19" x14ac:dyDescent="0.35">
      <c r="A1114" s="74" t="s">
        <v>1120</v>
      </c>
      <c r="B1114" s="74">
        <v>176</v>
      </c>
      <c r="C1114" s="74" t="s">
        <v>1739</v>
      </c>
      <c r="D1114" s="74">
        <v>176901</v>
      </c>
      <c r="E1114" s="74" t="s">
        <v>2611</v>
      </c>
      <c r="F1114" s="74">
        <v>196713932</v>
      </c>
      <c r="G1114" s="74">
        <v>198047435</v>
      </c>
      <c r="H1114" s="74">
        <v>196713932</v>
      </c>
      <c r="I1114" s="74" t="s">
        <v>2829</v>
      </c>
      <c r="J1114" s="74" t="s">
        <v>2833</v>
      </c>
      <c r="K1114" s="74">
        <v>5678425</v>
      </c>
      <c r="L1114" s="74">
        <v>5877312</v>
      </c>
      <c r="M1114" s="74">
        <v>202392357</v>
      </c>
      <c r="N1114" s="74">
        <v>196515045</v>
      </c>
      <c r="O1114" s="74">
        <v>190836620</v>
      </c>
      <c r="P1114" s="74">
        <v>202392357</v>
      </c>
      <c r="Q1114" s="74">
        <v>196713932</v>
      </c>
      <c r="R1114" s="74">
        <v>196515045</v>
      </c>
      <c r="S1114" s="74">
        <v>190836620</v>
      </c>
    </row>
    <row r="1115" spans="1:19" x14ac:dyDescent="0.35">
      <c r="A1115" s="74" t="s">
        <v>1121</v>
      </c>
      <c r="B1115" s="74">
        <v>176</v>
      </c>
      <c r="C1115" s="74" t="s">
        <v>1739</v>
      </c>
      <c r="D1115" s="74">
        <v>176902</v>
      </c>
      <c r="E1115" s="74" t="s">
        <v>2612</v>
      </c>
      <c r="F1115" s="74">
        <v>238369171</v>
      </c>
      <c r="G1115" s="74">
        <v>242639018</v>
      </c>
      <c r="H1115" s="74">
        <v>238369171</v>
      </c>
      <c r="I1115" s="74" t="s">
        <v>2829</v>
      </c>
      <c r="J1115" s="74" t="s">
        <v>2833</v>
      </c>
      <c r="K1115" s="74">
        <v>13640579</v>
      </c>
      <c r="L1115" s="74">
        <v>11816744</v>
      </c>
      <c r="M1115" s="74">
        <v>252009750</v>
      </c>
      <c r="N1115" s="74">
        <v>240193006</v>
      </c>
      <c r="O1115" s="74">
        <v>226552427</v>
      </c>
      <c r="P1115" s="74">
        <v>252009750</v>
      </c>
      <c r="Q1115" s="74">
        <v>238369171</v>
      </c>
      <c r="R1115" s="74">
        <v>240193006</v>
      </c>
      <c r="S1115" s="74">
        <v>226552427</v>
      </c>
    </row>
    <row r="1116" spans="1:19" x14ac:dyDescent="0.35">
      <c r="A1116" s="74" t="s">
        <v>1122</v>
      </c>
      <c r="B1116" s="74">
        <v>176</v>
      </c>
      <c r="C1116" s="74" t="s">
        <v>1739</v>
      </c>
      <c r="D1116" s="74">
        <v>176903</v>
      </c>
      <c r="E1116" s="74" t="s">
        <v>2613</v>
      </c>
      <c r="F1116" s="74">
        <v>566248826</v>
      </c>
      <c r="G1116" s="74">
        <v>568447307</v>
      </c>
      <c r="H1116" s="74">
        <v>566248826</v>
      </c>
      <c r="I1116" s="74" t="s">
        <v>2829</v>
      </c>
      <c r="J1116" s="74" t="s">
        <v>2833</v>
      </c>
      <c r="K1116" s="74">
        <v>8217198</v>
      </c>
      <c r="L1116" s="74">
        <v>7360395</v>
      </c>
      <c r="M1116" s="74">
        <v>574466024</v>
      </c>
      <c r="N1116" s="74">
        <v>567105629</v>
      </c>
      <c r="O1116" s="74">
        <v>558888431</v>
      </c>
      <c r="P1116" s="74">
        <v>574466024</v>
      </c>
      <c r="Q1116" s="74">
        <v>566248826</v>
      </c>
      <c r="R1116" s="74">
        <v>567105629</v>
      </c>
      <c r="S1116" s="74">
        <v>558888431</v>
      </c>
    </row>
    <row r="1117" spans="1:19" x14ac:dyDescent="0.35">
      <c r="A1117" s="74" t="s">
        <v>1123</v>
      </c>
      <c r="B1117" s="74">
        <v>177</v>
      </c>
      <c r="C1117" s="74" t="s">
        <v>1740</v>
      </c>
      <c r="D1117" s="74">
        <v>177901</v>
      </c>
      <c r="E1117" s="74" t="s">
        <v>2231</v>
      </c>
      <c r="F1117" s="74">
        <v>122705639</v>
      </c>
      <c r="G1117" s="74">
        <v>129541472</v>
      </c>
      <c r="H1117" s="74">
        <v>122705639</v>
      </c>
      <c r="I1117" s="74" t="s">
        <v>2829</v>
      </c>
      <c r="J1117" s="74" t="s">
        <v>2833</v>
      </c>
      <c r="K1117" s="74">
        <v>3856880</v>
      </c>
      <c r="L1117" s="74">
        <v>0</v>
      </c>
      <c r="M1117" s="74">
        <v>126562519</v>
      </c>
      <c r="N1117" s="74">
        <v>126562519</v>
      </c>
      <c r="O1117" s="74">
        <v>122705639</v>
      </c>
      <c r="P1117" s="74">
        <v>320728123</v>
      </c>
      <c r="Q1117" s="74">
        <v>316871243</v>
      </c>
      <c r="R1117" s="74">
        <v>320728123</v>
      </c>
      <c r="S1117" s="74">
        <v>316871243</v>
      </c>
    </row>
    <row r="1118" spans="1:19" x14ac:dyDescent="0.35">
      <c r="A1118" s="74" t="s">
        <v>1124</v>
      </c>
      <c r="B1118" s="74">
        <v>177</v>
      </c>
      <c r="C1118" s="74" t="s">
        <v>1740</v>
      </c>
      <c r="D1118" s="74">
        <v>177902</v>
      </c>
      <c r="E1118" s="74" t="s">
        <v>2232</v>
      </c>
      <c r="F1118" s="74">
        <v>674551026</v>
      </c>
      <c r="G1118" s="74">
        <v>690086374</v>
      </c>
      <c r="H1118" s="74">
        <v>674551026</v>
      </c>
      <c r="I1118" s="74" t="s">
        <v>2829</v>
      </c>
      <c r="J1118" s="74" t="s">
        <v>2833</v>
      </c>
      <c r="K1118" s="74">
        <v>22475770</v>
      </c>
      <c r="L1118" s="74">
        <v>0</v>
      </c>
      <c r="M1118" s="74">
        <v>697026796</v>
      </c>
      <c r="N1118" s="74">
        <v>697026796</v>
      </c>
      <c r="O1118" s="74">
        <v>674551026</v>
      </c>
      <c r="P1118" s="74">
        <v>697026796</v>
      </c>
      <c r="Q1118" s="74">
        <v>674551026</v>
      </c>
      <c r="R1118" s="74">
        <v>697026796</v>
      </c>
      <c r="S1118" s="74">
        <v>674551026</v>
      </c>
    </row>
    <row r="1119" spans="1:19" x14ac:dyDescent="0.35">
      <c r="A1119" s="74" t="s">
        <v>1125</v>
      </c>
      <c r="B1119" s="74">
        <v>177</v>
      </c>
      <c r="C1119" s="74" t="s">
        <v>1740</v>
      </c>
      <c r="D1119" s="74">
        <v>177903</v>
      </c>
      <c r="E1119" s="74" t="s">
        <v>2045</v>
      </c>
      <c r="F1119" s="74">
        <v>395422977</v>
      </c>
      <c r="G1119" s="74">
        <v>400018081</v>
      </c>
      <c r="H1119" s="74">
        <v>395422977</v>
      </c>
      <c r="I1119" s="74" t="s">
        <v>2829</v>
      </c>
      <c r="J1119" s="74" t="s">
        <v>2833</v>
      </c>
      <c r="K1119" s="74">
        <v>1340420</v>
      </c>
      <c r="L1119" s="74">
        <v>0</v>
      </c>
      <c r="M1119" s="74">
        <v>396763397</v>
      </c>
      <c r="N1119" s="74">
        <v>396763397</v>
      </c>
      <c r="O1119" s="74">
        <v>395422977</v>
      </c>
      <c r="P1119" s="74">
        <v>610528929</v>
      </c>
      <c r="Q1119" s="74">
        <v>609188509</v>
      </c>
      <c r="R1119" s="74">
        <v>610528929</v>
      </c>
      <c r="S1119" s="74">
        <v>609188509</v>
      </c>
    </row>
    <row r="1120" spans="1:19" x14ac:dyDescent="0.35">
      <c r="A1120" s="74" t="s">
        <v>1126</v>
      </c>
      <c r="B1120" s="74">
        <v>177</v>
      </c>
      <c r="C1120" s="74" t="s">
        <v>1740</v>
      </c>
      <c r="D1120" s="74">
        <v>177905</v>
      </c>
      <c r="E1120" s="74" t="s">
        <v>2614</v>
      </c>
      <c r="F1120" s="74">
        <v>248547366</v>
      </c>
      <c r="G1120" s="74">
        <v>250862827</v>
      </c>
      <c r="H1120" s="74">
        <v>248547366</v>
      </c>
      <c r="I1120" s="74" t="s">
        <v>2829</v>
      </c>
      <c r="J1120" s="74" t="s">
        <v>2833</v>
      </c>
      <c r="K1120" s="74">
        <v>883560</v>
      </c>
      <c r="L1120" s="74">
        <v>0</v>
      </c>
      <c r="M1120" s="74">
        <v>249430926</v>
      </c>
      <c r="N1120" s="74">
        <v>249430926</v>
      </c>
      <c r="O1120" s="74">
        <v>248547366</v>
      </c>
      <c r="P1120" s="74">
        <v>453483776</v>
      </c>
      <c r="Q1120" s="74">
        <v>452600216</v>
      </c>
      <c r="R1120" s="74">
        <v>453483776</v>
      </c>
      <c r="S1120" s="74">
        <v>452600216</v>
      </c>
    </row>
    <row r="1121" spans="1:19" x14ac:dyDescent="0.35">
      <c r="A1121" s="74" t="s">
        <v>1127</v>
      </c>
      <c r="B1121" s="74">
        <v>177</v>
      </c>
      <c r="C1121" s="74" t="s">
        <v>1740</v>
      </c>
      <c r="D1121" s="74">
        <v>221905</v>
      </c>
      <c r="E1121" s="74" t="s">
        <v>2234</v>
      </c>
      <c r="F1121" s="74">
        <v>76833146</v>
      </c>
      <c r="G1121" s="74">
        <v>79571848</v>
      </c>
      <c r="H1121" s="74">
        <v>76833146</v>
      </c>
      <c r="I1121" s="74" t="s">
        <v>2829</v>
      </c>
      <c r="J1121" s="74" t="s">
        <v>2833</v>
      </c>
      <c r="K1121" s="74">
        <v>215000</v>
      </c>
      <c r="L1121" s="74">
        <v>0</v>
      </c>
      <c r="M1121" s="74">
        <v>77048146</v>
      </c>
      <c r="N1121" s="74">
        <v>77048146</v>
      </c>
      <c r="O1121" s="74">
        <v>76833146</v>
      </c>
      <c r="P1121" s="74">
        <v>86640227</v>
      </c>
      <c r="Q1121" s="74">
        <v>86425227</v>
      </c>
      <c r="R1121" s="74">
        <v>86640227</v>
      </c>
      <c r="S1121" s="74">
        <v>86425227</v>
      </c>
    </row>
    <row r="1122" spans="1:19" x14ac:dyDescent="0.35">
      <c r="A1122" s="74" t="s">
        <v>1128</v>
      </c>
      <c r="B1122" s="74">
        <v>178</v>
      </c>
      <c r="C1122" s="74" t="s">
        <v>1741</v>
      </c>
      <c r="D1122" s="74">
        <v>178901</v>
      </c>
      <c r="E1122" s="74" t="s">
        <v>2473</v>
      </c>
      <c r="F1122" s="74">
        <v>79592339</v>
      </c>
      <c r="G1122" s="74">
        <v>78549514</v>
      </c>
      <c r="H1122" s="74">
        <v>79592339</v>
      </c>
      <c r="I1122" s="74" t="s">
        <v>2829</v>
      </c>
      <c r="J1122" s="74" t="s">
        <v>2833</v>
      </c>
      <c r="K1122" s="74">
        <v>1939879</v>
      </c>
      <c r="L1122" s="74">
        <v>0</v>
      </c>
      <c r="M1122" s="74">
        <v>81532218</v>
      </c>
      <c r="N1122" s="74">
        <v>81532218</v>
      </c>
      <c r="O1122" s="74">
        <v>79592339</v>
      </c>
      <c r="P1122" s="74">
        <v>81532218</v>
      </c>
      <c r="Q1122" s="74">
        <v>79592339</v>
      </c>
      <c r="R1122" s="74">
        <v>81532218</v>
      </c>
      <c r="S1122" s="74">
        <v>79592339</v>
      </c>
    </row>
    <row r="1123" spans="1:19" x14ac:dyDescent="0.35">
      <c r="A1123" s="74" t="s">
        <v>1129</v>
      </c>
      <c r="B1123" s="74">
        <v>178</v>
      </c>
      <c r="C1123" s="74" t="s">
        <v>1741</v>
      </c>
      <c r="D1123" s="74">
        <v>178902</v>
      </c>
      <c r="E1123" s="74" t="s">
        <v>2615</v>
      </c>
      <c r="F1123" s="74">
        <v>507788527</v>
      </c>
      <c r="G1123" s="74">
        <v>508779858</v>
      </c>
      <c r="H1123" s="74">
        <v>507788527</v>
      </c>
      <c r="I1123" s="74" t="s">
        <v>2829</v>
      </c>
      <c r="J1123" s="74" t="s">
        <v>2833</v>
      </c>
      <c r="K1123" s="74">
        <v>12171446</v>
      </c>
      <c r="L1123" s="74">
        <v>12232060</v>
      </c>
      <c r="M1123" s="74">
        <v>519959973</v>
      </c>
      <c r="N1123" s="74">
        <v>507727913</v>
      </c>
      <c r="O1123" s="74">
        <v>495556467</v>
      </c>
      <c r="P1123" s="74">
        <v>519959973</v>
      </c>
      <c r="Q1123" s="74">
        <v>507788527</v>
      </c>
      <c r="R1123" s="74">
        <v>507727913</v>
      </c>
      <c r="S1123" s="74">
        <v>495556467</v>
      </c>
    </row>
    <row r="1124" spans="1:19" x14ac:dyDescent="0.35">
      <c r="A1124" s="74" t="s">
        <v>1130</v>
      </c>
      <c r="B1124" s="74">
        <v>178</v>
      </c>
      <c r="C1124" s="74" t="s">
        <v>1741</v>
      </c>
      <c r="D1124" s="74">
        <v>178903</v>
      </c>
      <c r="E1124" s="74" t="s">
        <v>2616</v>
      </c>
      <c r="F1124" s="74">
        <v>1460597514</v>
      </c>
      <c r="G1124" s="74">
        <v>1488695808</v>
      </c>
      <c r="H1124" s="74">
        <v>1460597514</v>
      </c>
      <c r="I1124" s="74" t="s">
        <v>2829</v>
      </c>
      <c r="J1124" s="74" t="s">
        <v>2833</v>
      </c>
      <c r="K1124" s="74">
        <v>46188515</v>
      </c>
      <c r="L1124" s="74">
        <v>0</v>
      </c>
      <c r="M1124" s="74">
        <v>1506786029</v>
      </c>
      <c r="N1124" s="74">
        <v>1506786029</v>
      </c>
      <c r="O1124" s="74">
        <v>1460597514</v>
      </c>
      <c r="P1124" s="74">
        <v>1714101289</v>
      </c>
      <c r="Q1124" s="74">
        <v>1667912774</v>
      </c>
      <c r="R1124" s="74">
        <v>1714101289</v>
      </c>
      <c r="S1124" s="74">
        <v>1667912774</v>
      </c>
    </row>
    <row r="1125" spans="1:19" x14ac:dyDescent="0.35">
      <c r="A1125" s="74" t="s">
        <v>1131</v>
      </c>
      <c r="B1125" s="74">
        <v>178</v>
      </c>
      <c r="C1125" s="74" t="s">
        <v>1741</v>
      </c>
      <c r="D1125" s="74">
        <v>178904</v>
      </c>
      <c r="E1125" s="74" t="s">
        <v>2617</v>
      </c>
      <c r="F1125" s="74">
        <v>14942127229</v>
      </c>
      <c r="G1125" s="74">
        <v>15081442581</v>
      </c>
      <c r="H1125" s="74">
        <v>14942127229</v>
      </c>
      <c r="I1125" s="74" t="s">
        <v>2829</v>
      </c>
      <c r="J1125" s="74" t="s">
        <v>2833</v>
      </c>
      <c r="K1125" s="74">
        <v>444231652</v>
      </c>
      <c r="L1125" s="74">
        <v>0</v>
      </c>
      <c r="M1125" s="74">
        <v>15386358881</v>
      </c>
      <c r="N1125" s="74">
        <v>15386358881</v>
      </c>
      <c r="O1125" s="74">
        <v>14942127229</v>
      </c>
      <c r="P1125" s="74">
        <v>15386358881</v>
      </c>
      <c r="Q1125" s="74">
        <v>14942127229</v>
      </c>
      <c r="R1125" s="74">
        <v>15386358881</v>
      </c>
      <c r="S1125" s="74">
        <v>14942127229</v>
      </c>
    </row>
    <row r="1126" spans="1:19" x14ac:dyDescent="0.35">
      <c r="A1126" s="74" t="s">
        <v>1132</v>
      </c>
      <c r="B1126" s="74">
        <v>178</v>
      </c>
      <c r="C1126" s="74" t="s">
        <v>1741</v>
      </c>
      <c r="D1126" s="74">
        <v>178905</v>
      </c>
      <c r="E1126" s="74" t="s">
        <v>2618</v>
      </c>
      <c r="F1126" s="74">
        <v>84431036</v>
      </c>
      <c r="G1126" s="74">
        <v>87824134</v>
      </c>
      <c r="H1126" s="74">
        <v>84431036</v>
      </c>
      <c r="I1126" s="74" t="s">
        <v>2829</v>
      </c>
      <c r="J1126" s="74" t="s">
        <v>2833</v>
      </c>
      <c r="K1126" s="74">
        <v>2095141</v>
      </c>
      <c r="L1126" s="74">
        <v>0</v>
      </c>
      <c r="M1126" s="74">
        <v>86526177</v>
      </c>
      <c r="N1126" s="74">
        <v>86526177</v>
      </c>
      <c r="O1126" s="74">
        <v>84431036</v>
      </c>
      <c r="P1126" s="74">
        <v>86526177</v>
      </c>
      <c r="Q1126" s="74">
        <v>84431036</v>
      </c>
      <c r="R1126" s="74">
        <v>86526177</v>
      </c>
      <c r="S1126" s="74">
        <v>84431036</v>
      </c>
    </row>
    <row r="1127" spans="1:19" x14ac:dyDescent="0.35">
      <c r="A1127" s="74" t="s">
        <v>1133</v>
      </c>
      <c r="B1127" s="74">
        <v>178</v>
      </c>
      <c r="C1127" s="74" t="s">
        <v>1741</v>
      </c>
      <c r="D1127" s="74">
        <v>178906</v>
      </c>
      <c r="E1127" s="74" t="s">
        <v>2619</v>
      </c>
      <c r="F1127" s="74">
        <v>335783242</v>
      </c>
      <c r="G1127" s="74">
        <v>334995518</v>
      </c>
      <c r="H1127" s="74">
        <v>335783242</v>
      </c>
      <c r="I1127" s="74" t="s">
        <v>2829</v>
      </c>
      <c r="J1127" s="74" t="s">
        <v>2833</v>
      </c>
      <c r="K1127" s="74">
        <v>5790005</v>
      </c>
      <c r="L1127" s="74">
        <v>0</v>
      </c>
      <c r="M1127" s="74">
        <v>341573247</v>
      </c>
      <c r="N1127" s="74">
        <v>341573247</v>
      </c>
      <c r="O1127" s="74">
        <v>335783242</v>
      </c>
      <c r="P1127" s="74">
        <v>341573247</v>
      </c>
      <c r="Q1127" s="74">
        <v>335783242</v>
      </c>
      <c r="R1127" s="74">
        <v>341573247</v>
      </c>
      <c r="S1127" s="74">
        <v>335783242</v>
      </c>
    </row>
    <row r="1128" spans="1:19" x14ac:dyDescent="0.35">
      <c r="A1128" s="74" t="s">
        <v>1134</v>
      </c>
      <c r="B1128" s="74">
        <v>178</v>
      </c>
      <c r="C1128" s="74" t="s">
        <v>1741</v>
      </c>
      <c r="D1128" s="74">
        <v>178908</v>
      </c>
      <c r="E1128" s="74" t="s">
        <v>1838</v>
      </c>
      <c r="F1128" s="74">
        <v>2403115547</v>
      </c>
      <c r="G1128" s="74">
        <v>2486391939</v>
      </c>
      <c r="H1128" s="74">
        <v>2403115547</v>
      </c>
      <c r="I1128" s="74" t="s">
        <v>2829</v>
      </c>
      <c r="J1128" s="74" t="s">
        <v>2833</v>
      </c>
      <c r="K1128" s="74">
        <v>10505537</v>
      </c>
      <c r="L1128" s="74">
        <v>0</v>
      </c>
      <c r="M1128" s="74">
        <v>2413621084</v>
      </c>
      <c r="N1128" s="74">
        <v>2413621084</v>
      </c>
      <c r="O1128" s="74">
        <v>2403115547</v>
      </c>
      <c r="P1128" s="74">
        <v>2413621084</v>
      </c>
      <c r="Q1128" s="74">
        <v>2403115547</v>
      </c>
      <c r="R1128" s="74">
        <v>2413621084</v>
      </c>
      <c r="S1128" s="74">
        <v>2403115547</v>
      </c>
    </row>
    <row r="1129" spans="1:19" x14ac:dyDescent="0.35">
      <c r="A1129" s="74" t="s">
        <v>1135</v>
      </c>
      <c r="B1129" s="74">
        <v>178</v>
      </c>
      <c r="C1129" s="74" t="s">
        <v>1741</v>
      </c>
      <c r="D1129" s="74">
        <v>178909</v>
      </c>
      <c r="E1129" s="74" t="s">
        <v>2620</v>
      </c>
      <c r="F1129" s="74">
        <v>517701081</v>
      </c>
      <c r="G1129" s="74">
        <v>508150931</v>
      </c>
      <c r="H1129" s="74">
        <v>517701081</v>
      </c>
      <c r="I1129" s="74" t="s">
        <v>2829</v>
      </c>
      <c r="J1129" s="74" t="s">
        <v>2833</v>
      </c>
      <c r="K1129" s="74">
        <v>25532060</v>
      </c>
      <c r="L1129" s="74">
        <v>0</v>
      </c>
      <c r="M1129" s="74">
        <v>543233141</v>
      </c>
      <c r="N1129" s="74">
        <v>543233141</v>
      </c>
      <c r="O1129" s="74">
        <v>517701081</v>
      </c>
      <c r="P1129" s="74">
        <v>543233141</v>
      </c>
      <c r="Q1129" s="74">
        <v>517701081</v>
      </c>
      <c r="R1129" s="74">
        <v>543233141</v>
      </c>
      <c r="S1129" s="74">
        <v>517701081</v>
      </c>
    </row>
    <row r="1130" spans="1:19" x14ac:dyDescent="0.35">
      <c r="A1130" s="74" t="s">
        <v>1136</v>
      </c>
      <c r="B1130" s="74">
        <v>178</v>
      </c>
      <c r="C1130" s="74" t="s">
        <v>1741</v>
      </c>
      <c r="D1130" s="74">
        <v>178912</v>
      </c>
      <c r="E1130" s="74" t="s">
        <v>2621</v>
      </c>
      <c r="F1130" s="74">
        <v>2587554023</v>
      </c>
      <c r="G1130" s="74">
        <v>2582231339</v>
      </c>
      <c r="H1130" s="74">
        <v>2587554023</v>
      </c>
      <c r="I1130" s="74" t="s">
        <v>2829</v>
      </c>
      <c r="J1130" s="74" t="s">
        <v>2833</v>
      </c>
      <c r="K1130" s="74">
        <v>24001387</v>
      </c>
      <c r="L1130" s="74">
        <v>33597977</v>
      </c>
      <c r="M1130" s="74">
        <v>2611555410</v>
      </c>
      <c r="N1130" s="74">
        <v>2577957433</v>
      </c>
      <c r="O1130" s="74">
        <v>2553956046</v>
      </c>
      <c r="P1130" s="74">
        <v>2721189573</v>
      </c>
      <c r="Q1130" s="74">
        <v>2697188186</v>
      </c>
      <c r="R1130" s="74">
        <v>2687591596</v>
      </c>
      <c r="S1130" s="74">
        <v>2663590209</v>
      </c>
    </row>
    <row r="1131" spans="1:19" x14ac:dyDescent="0.35">
      <c r="A1131" s="74" t="s">
        <v>1137</v>
      </c>
      <c r="B1131" s="74">
        <v>178</v>
      </c>
      <c r="C1131" s="74" t="s">
        <v>1741</v>
      </c>
      <c r="D1131" s="74">
        <v>178913</v>
      </c>
      <c r="E1131" s="74" t="s">
        <v>2622</v>
      </c>
      <c r="F1131" s="74">
        <v>330227335</v>
      </c>
      <c r="G1131" s="74">
        <v>333370360</v>
      </c>
      <c r="H1131" s="74">
        <v>330227335</v>
      </c>
      <c r="I1131" s="74" t="s">
        <v>2829</v>
      </c>
      <c r="J1131" s="74" t="s">
        <v>2833</v>
      </c>
      <c r="K1131" s="74">
        <v>8340299</v>
      </c>
      <c r="L1131" s="74">
        <v>0</v>
      </c>
      <c r="M1131" s="74">
        <v>338567634</v>
      </c>
      <c r="N1131" s="74">
        <v>338567634</v>
      </c>
      <c r="O1131" s="74">
        <v>330227335</v>
      </c>
      <c r="P1131" s="74">
        <v>338567634</v>
      </c>
      <c r="Q1131" s="74">
        <v>330227335</v>
      </c>
      <c r="R1131" s="74">
        <v>338567634</v>
      </c>
      <c r="S1131" s="74">
        <v>330227335</v>
      </c>
    </row>
    <row r="1132" spans="1:19" x14ac:dyDescent="0.35">
      <c r="A1132" s="74" t="s">
        <v>1138</v>
      </c>
      <c r="B1132" s="74">
        <v>178</v>
      </c>
      <c r="C1132" s="74" t="s">
        <v>1741</v>
      </c>
      <c r="D1132" s="74">
        <v>178914</v>
      </c>
      <c r="E1132" s="74" t="s">
        <v>2623</v>
      </c>
      <c r="F1132" s="74">
        <v>2830957079</v>
      </c>
      <c r="G1132" s="74">
        <v>2897090574</v>
      </c>
      <c r="H1132" s="74">
        <v>2830957079</v>
      </c>
      <c r="I1132" s="74" t="s">
        <v>2829</v>
      </c>
      <c r="J1132" s="74" t="s">
        <v>2833</v>
      </c>
      <c r="K1132" s="74">
        <v>65030967</v>
      </c>
      <c r="L1132" s="74">
        <v>0</v>
      </c>
      <c r="M1132" s="74">
        <v>2895988046</v>
      </c>
      <c r="N1132" s="74">
        <v>2895988046</v>
      </c>
      <c r="O1132" s="74">
        <v>2830957079</v>
      </c>
      <c r="P1132" s="74">
        <v>2895988046</v>
      </c>
      <c r="Q1132" s="74">
        <v>2830957079</v>
      </c>
      <c r="R1132" s="74">
        <v>2895988046</v>
      </c>
      <c r="S1132" s="74">
        <v>2830957079</v>
      </c>
    </row>
    <row r="1133" spans="1:19" x14ac:dyDescent="0.35">
      <c r="A1133" s="74" t="s">
        <v>1139</v>
      </c>
      <c r="B1133" s="74">
        <v>178</v>
      </c>
      <c r="C1133" s="74" t="s">
        <v>1741</v>
      </c>
      <c r="D1133" s="74">
        <v>178915</v>
      </c>
      <c r="E1133" s="74" t="s">
        <v>2624</v>
      </c>
      <c r="F1133" s="74">
        <v>766963661</v>
      </c>
      <c r="G1133" s="74">
        <v>755189672</v>
      </c>
      <c r="H1133" s="74">
        <v>766963661</v>
      </c>
      <c r="I1133" s="74" t="s">
        <v>2829</v>
      </c>
      <c r="J1133" s="74" t="s">
        <v>2833</v>
      </c>
      <c r="K1133" s="74">
        <v>14134100</v>
      </c>
      <c r="L1133" s="74">
        <v>0</v>
      </c>
      <c r="M1133" s="74">
        <v>781097761</v>
      </c>
      <c r="N1133" s="74">
        <v>781097761</v>
      </c>
      <c r="O1133" s="74">
        <v>766963661</v>
      </c>
      <c r="P1133" s="74">
        <v>781097761</v>
      </c>
      <c r="Q1133" s="74">
        <v>766963661</v>
      </c>
      <c r="R1133" s="74">
        <v>781097761</v>
      </c>
      <c r="S1133" s="74">
        <v>766963661</v>
      </c>
    </row>
    <row r="1134" spans="1:19" x14ac:dyDescent="0.35">
      <c r="A1134" s="74" t="s">
        <v>1140</v>
      </c>
      <c r="B1134" s="74">
        <v>178</v>
      </c>
      <c r="C1134" s="74" t="s">
        <v>1741</v>
      </c>
      <c r="D1134" s="74">
        <v>205901</v>
      </c>
      <c r="E1134" s="74" t="s">
        <v>1839</v>
      </c>
      <c r="F1134" s="74">
        <v>8897844</v>
      </c>
      <c r="G1134" s="74">
        <v>8897844</v>
      </c>
      <c r="H1134" s="74">
        <v>8897844</v>
      </c>
      <c r="I1134" s="74" t="s">
        <v>2829</v>
      </c>
      <c r="J1134" s="74" t="s">
        <v>2833</v>
      </c>
      <c r="K1134" s="74">
        <v>30000</v>
      </c>
      <c r="L1134" s="74">
        <v>0</v>
      </c>
      <c r="M1134" s="74">
        <v>8927844</v>
      </c>
      <c r="N1134" s="74">
        <v>8927844</v>
      </c>
      <c r="O1134" s="74">
        <v>8897844</v>
      </c>
      <c r="P1134" s="74">
        <v>8927844</v>
      </c>
      <c r="Q1134" s="74">
        <v>8897844</v>
      </c>
      <c r="R1134" s="74">
        <v>8927844</v>
      </c>
      <c r="S1134" s="74">
        <v>8897844</v>
      </c>
    </row>
    <row r="1135" spans="1:19" x14ac:dyDescent="0.35">
      <c r="A1135" s="74" t="s">
        <v>1141</v>
      </c>
      <c r="B1135" s="74">
        <v>179</v>
      </c>
      <c r="C1135" s="74" t="s">
        <v>1742</v>
      </c>
      <c r="D1135" s="74">
        <v>98904</v>
      </c>
      <c r="E1135" s="74" t="s">
        <v>2319</v>
      </c>
      <c r="F1135" s="74">
        <v>122806647</v>
      </c>
      <c r="G1135" s="74">
        <v>125237539</v>
      </c>
      <c r="H1135" s="74">
        <v>122806647</v>
      </c>
      <c r="I1135" s="74" t="s">
        <v>2829</v>
      </c>
      <c r="J1135" s="74" t="s">
        <v>2833</v>
      </c>
      <c r="K1135" s="74">
        <v>180000</v>
      </c>
      <c r="L1135" s="74">
        <v>0</v>
      </c>
      <c r="M1135" s="74">
        <v>122986647</v>
      </c>
      <c r="N1135" s="74">
        <v>122986647</v>
      </c>
      <c r="O1135" s="74">
        <v>122806647</v>
      </c>
      <c r="P1135" s="74">
        <v>122986647</v>
      </c>
      <c r="Q1135" s="74">
        <v>122806647</v>
      </c>
      <c r="R1135" s="74">
        <v>122986647</v>
      </c>
      <c r="S1135" s="74">
        <v>122806647</v>
      </c>
    </row>
    <row r="1136" spans="1:19" x14ac:dyDescent="0.35">
      <c r="A1136" s="74" t="s">
        <v>1142</v>
      </c>
      <c r="B1136" s="74">
        <v>179</v>
      </c>
      <c r="C1136" s="74" t="s">
        <v>1742</v>
      </c>
      <c r="D1136" s="74">
        <v>148901</v>
      </c>
      <c r="E1136" s="74" t="s">
        <v>2365</v>
      </c>
      <c r="F1136" s="74">
        <v>29979670</v>
      </c>
      <c r="G1136" s="74">
        <v>30558290</v>
      </c>
      <c r="H1136" s="74">
        <v>29979670</v>
      </c>
      <c r="I1136" s="74" t="s">
        <v>2829</v>
      </c>
      <c r="J1136" s="74" t="s">
        <v>2833</v>
      </c>
      <c r="K1136" s="74">
        <v>130000</v>
      </c>
      <c r="L1136" s="74">
        <v>0</v>
      </c>
      <c r="M1136" s="74">
        <v>30109670</v>
      </c>
      <c r="N1136" s="74">
        <v>30109670</v>
      </c>
      <c r="O1136" s="74">
        <v>29979670</v>
      </c>
      <c r="P1136" s="74">
        <v>30109670</v>
      </c>
      <c r="Q1136" s="74">
        <v>29979670</v>
      </c>
      <c r="R1136" s="74">
        <v>30109670</v>
      </c>
      <c r="S1136" s="74">
        <v>29979670</v>
      </c>
    </row>
    <row r="1137" spans="1:19" x14ac:dyDescent="0.35">
      <c r="A1137" s="74" t="s">
        <v>1143</v>
      </c>
      <c r="B1137" s="74">
        <v>179</v>
      </c>
      <c r="C1137" s="74" t="s">
        <v>1742</v>
      </c>
      <c r="D1137" s="74">
        <v>179901</v>
      </c>
      <c r="E1137" s="74" t="s">
        <v>2625</v>
      </c>
      <c r="F1137" s="74">
        <v>1125961445</v>
      </c>
      <c r="G1137" s="74">
        <v>1164738354</v>
      </c>
      <c r="H1137" s="74">
        <v>1125961445</v>
      </c>
      <c r="I1137" s="74" t="s">
        <v>2829</v>
      </c>
      <c r="J1137" s="74" t="s">
        <v>2833</v>
      </c>
      <c r="K1137" s="74">
        <v>18763201</v>
      </c>
      <c r="L1137" s="74">
        <v>0</v>
      </c>
      <c r="M1137" s="74">
        <v>1144724646</v>
      </c>
      <c r="N1137" s="74">
        <v>1144724646</v>
      </c>
      <c r="O1137" s="74">
        <v>1125961445</v>
      </c>
      <c r="P1137" s="74">
        <v>1344942506</v>
      </c>
      <c r="Q1137" s="74">
        <v>1326179305</v>
      </c>
      <c r="R1137" s="74">
        <v>1344942506</v>
      </c>
      <c r="S1137" s="74">
        <v>1326179305</v>
      </c>
    </row>
    <row r="1138" spans="1:19" x14ac:dyDescent="0.35">
      <c r="A1138" s="74" t="s">
        <v>1144</v>
      </c>
      <c r="B1138" s="74">
        <v>180</v>
      </c>
      <c r="C1138" s="74" t="s">
        <v>1743</v>
      </c>
      <c r="D1138" s="74">
        <v>103901</v>
      </c>
      <c r="E1138" s="74" t="s">
        <v>2355</v>
      </c>
      <c r="F1138" s="74">
        <v>46190576</v>
      </c>
      <c r="G1138" s="74">
        <v>45842210</v>
      </c>
      <c r="H1138" s="74">
        <v>46190576</v>
      </c>
      <c r="I1138" s="74" t="s">
        <v>2829</v>
      </c>
      <c r="J1138" s="74" t="s">
        <v>2833</v>
      </c>
      <c r="K1138" s="74">
        <v>10000</v>
      </c>
      <c r="L1138" s="74">
        <v>0</v>
      </c>
      <c r="M1138" s="74">
        <v>46200576</v>
      </c>
      <c r="N1138" s="74">
        <v>46200576</v>
      </c>
      <c r="O1138" s="74">
        <v>46190576</v>
      </c>
      <c r="P1138" s="74">
        <v>46200576</v>
      </c>
      <c r="Q1138" s="74">
        <v>46190576</v>
      </c>
      <c r="R1138" s="74">
        <v>46200576</v>
      </c>
      <c r="S1138" s="74">
        <v>46190576</v>
      </c>
    </row>
    <row r="1139" spans="1:19" x14ac:dyDescent="0.35">
      <c r="A1139" s="74" t="s">
        <v>1145</v>
      </c>
      <c r="B1139" s="74">
        <v>180</v>
      </c>
      <c r="C1139" s="74" t="s">
        <v>1743</v>
      </c>
      <c r="D1139" s="74">
        <v>180902</v>
      </c>
      <c r="E1139" s="74" t="s">
        <v>2141</v>
      </c>
      <c r="F1139" s="74">
        <v>119666370</v>
      </c>
      <c r="G1139" s="74">
        <v>121128655</v>
      </c>
      <c r="H1139" s="74">
        <v>119666370</v>
      </c>
      <c r="I1139" s="74" t="s">
        <v>2829</v>
      </c>
      <c r="J1139" s="74" t="s">
        <v>2833</v>
      </c>
      <c r="K1139" s="74">
        <v>2587300</v>
      </c>
      <c r="L1139" s="74">
        <v>0</v>
      </c>
      <c r="M1139" s="74">
        <v>122253670</v>
      </c>
      <c r="N1139" s="74">
        <v>122253670</v>
      </c>
      <c r="O1139" s="74">
        <v>119666370</v>
      </c>
      <c r="P1139" s="74">
        <v>440489360</v>
      </c>
      <c r="Q1139" s="74">
        <v>437902060</v>
      </c>
      <c r="R1139" s="74">
        <v>440489360</v>
      </c>
      <c r="S1139" s="74">
        <v>437902060</v>
      </c>
    </row>
    <row r="1140" spans="1:19" x14ac:dyDescent="0.35">
      <c r="A1140" s="74" t="s">
        <v>1146</v>
      </c>
      <c r="B1140" s="74">
        <v>180</v>
      </c>
      <c r="C1140" s="74" t="s">
        <v>1743</v>
      </c>
      <c r="D1140" s="74">
        <v>180903</v>
      </c>
      <c r="E1140" s="74" t="s">
        <v>2142</v>
      </c>
      <c r="F1140" s="74">
        <v>40295884</v>
      </c>
      <c r="G1140" s="74">
        <v>41254295</v>
      </c>
      <c r="H1140" s="74">
        <v>40295884</v>
      </c>
      <c r="I1140" s="74" t="s">
        <v>2829</v>
      </c>
      <c r="J1140" s="74" t="s">
        <v>2833</v>
      </c>
      <c r="K1140" s="74">
        <v>399715</v>
      </c>
      <c r="L1140" s="74">
        <v>0</v>
      </c>
      <c r="M1140" s="74">
        <v>40695599</v>
      </c>
      <c r="N1140" s="74">
        <v>40695599</v>
      </c>
      <c r="O1140" s="74">
        <v>40295884</v>
      </c>
      <c r="P1140" s="74">
        <v>305919059</v>
      </c>
      <c r="Q1140" s="74">
        <v>305519344</v>
      </c>
      <c r="R1140" s="74">
        <v>305919059</v>
      </c>
      <c r="S1140" s="74">
        <v>305519344</v>
      </c>
    </row>
    <row r="1141" spans="1:19" x14ac:dyDescent="0.35">
      <c r="A1141" s="74" t="s">
        <v>1147</v>
      </c>
      <c r="B1141" s="74">
        <v>180</v>
      </c>
      <c r="C1141" s="74" t="s">
        <v>1743</v>
      </c>
      <c r="D1141" s="74">
        <v>180904</v>
      </c>
      <c r="E1141" s="74" t="s">
        <v>2143</v>
      </c>
      <c r="F1141" s="74">
        <v>55367345</v>
      </c>
      <c r="G1141" s="74">
        <v>55543890</v>
      </c>
      <c r="H1141" s="74">
        <v>55367345</v>
      </c>
      <c r="I1141" s="74" t="s">
        <v>2829</v>
      </c>
      <c r="J1141" s="74" t="s">
        <v>2833</v>
      </c>
      <c r="K1141" s="74">
        <v>444684</v>
      </c>
      <c r="L1141" s="74">
        <v>0</v>
      </c>
      <c r="M1141" s="74">
        <v>55812029</v>
      </c>
      <c r="N1141" s="74">
        <v>55812029</v>
      </c>
      <c r="O1141" s="74">
        <v>55367345</v>
      </c>
      <c r="P1141" s="74">
        <v>191481899</v>
      </c>
      <c r="Q1141" s="74">
        <v>191037215</v>
      </c>
      <c r="R1141" s="74">
        <v>191481899</v>
      </c>
      <c r="S1141" s="74">
        <v>191037215</v>
      </c>
    </row>
    <row r="1142" spans="1:19" x14ac:dyDescent="0.35">
      <c r="A1142" s="74" t="s">
        <v>1148</v>
      </c>
      <c r="B1142" s="74">
        <v>181</v>
      </c>
      <c r="C1142" s="74" t="s">
        <v>1744</v>
      </c>
      <c r="D1142" s="74">
        <v>181901</v>
      </c>
      <c r="E1142" s="74" t="s">
        <v>2626</v>
      </c>
      <c r="F1142" s="74">
        <v>997220473</v>
      </c>
      <c r="G1142" s="74">
        <v>1015291993</v>
      </c>
      <c r="H1142" s="74">
        <v>997220473</v>
      </c>
      <c r="I1142" s="74" t="s">
        <v>2829</v>
      </c>
      <c r="J1142" s="74" t="s">
        <v>2833</v>
      </c>
      <c r="K1142" s="74">
        <v>34535895</v>
      </c>
      <c r="L1142" s="74">
        <v>0</v>
      </c>
      <c r="M1142" s="74">
        <v>1031756368</v>
      </c>
      <c r="N1142" s="74">
        <v>1031756368</v>
      </c>
      <c r="O1142" s="74">
        <v>997220473</v>
      </c>
      <c r="P1142" s="74">
        <v>1031756368</v>
      </c>
      <c r="Q1142" s="74">
        <v>997220473</v>
      </c>
      <c r="R1142" s="74">
        <v>1031756368</v>
      </c>
      <c r="S1142" s="74">
        <v>997220473</v>
      </c>
    </row>
    <row r="1143" spans="1:19" x14ac:dyDescent="0.35">
      <c r="A1143" s="74" t="s">
        <v>1149</v>
      </c>
      <c r="B1143" s="74">
        <v>181</v>
      </c>
      <c r="C1143" s="74" t="s">
        <v>1744</v>
      </c>
      <c r="D1143" s="74">
        <v>181905</v>
      </c>
      <c r="E1143" s="74" t="s">
        <v>2627</v>
      </c>
      <c r="F1143" s="74">
        <v>522570907</v>
      </c>
      <c r="G1143" s="74">
        <v>532531862</v>
      </c>
      <c r="H1143" s="74">
        <v>522570907</v>
      </c>
      <c r="I1143" s="74" t="s">
        <v>2829</v>
      </c>
      <c r="J1143" s="74" t="s">
        <v>2833</v>
      </c>
      <c r="K1143" s="74">
        <v>20853697</v>
      </c>
      <c r="L1143" s="74">
        <v>29509931</v>
      </c>
      <c r="M1143" s="74">
        <v>543424604</v>
      </c>
      <c r="N1143" s="74">
        <v>513914673</v>
      </c>
      <c r="O1143" s="74">
        <v>493060976</v>
      </c>
      <c r="P1143" s="74">
        <v>543424604</v>
      </c>
      <c r="Q1143" s="74">
        <v>522570907</v>
      </c>
      <c r="R1143" s="74">
        <v>513914673</v>
      </c>
      <c r="S1143" s="74">
        <v>493060976</v>
      </c>
    </row>
    <row r="1144" spans="1:19" x14ac:dyDescent="0.35">
      <c r="A1144" s="74" t="s">
        <v>1150</v>
      </c>
      <c r="B1144" s="74">
        <v>181</v>
      </c>
      <c r="C1144" s="74" t="s">
        <v>1744</v>
      </c>
      <c r="D1144" s="74">
        <v>181906</v>
      </c>
      <c r="E1144" s="74" t="s">
        <v>2628</v>
      </c>
      <c r="F1144" s="74">
        <v>1794942178</v>
      </c>
      <c r="G1144" s="74">
        <v>1798187717</v>
      </c>
      <c r="H1144" s="74">
        <v>1794942178</v>
      </c>
      <c r="I1144" s="74" t="s">
        <v>2829</v>
      </c>
      <c r="J1144" s="74" t="s">
        <v>2833</v>
      </c>
      <c r="K1144" s="74">
        <v>34821390</v>
      </c>
      <c r="L1144" s="74">
        <v>30057655</v>
      </c>
      <c r="M1144" s="74">
        <v>1829763568</v>
      </c>
      <c r="N1144" s="74">
        <v>1799705913</v>
      </c>
      <c r="O1144" s="74">
        <v>1764884523</v>
      </c>
      <c r="P1144" s="74">
        <v>1829763568</v>
      </c>
      <c r="Q1144" s="74">
        <v>1794942178</v>
      </c>
      <c r="R1144" s="74">
        <v>1799705913</v>
      </c>
      <c r="S1144" s="74">
        <v>1764884523</v>
      </c>
    </row>
    <row r="1145" spans="1:19" x14ac:dyDescent="0.35">
      <c r="A1145" s="74" t="s">
        <v>1151</v>
      </c>
      <c r="B1145" s="74">
        <v>181</v>
      </c>
      <c r="C1145" s="74" t="s">
        <v>1744</v>
      </c>
      <c r="D1145" s="74">
        <v>181907</v>
      </c>
      <c r="E1145" s="74" t="s">
        <v>2458</v>
      </c>
      <c r="F1145" s="74">
        <v>1076424688</v>
      </c>
      <c r="G1145" s="74">
        <v>1106552419</v>
      </c>
      <c r="H1145" s="74">
        <v>1076424688</v>
      </c>
      <c r="I1145" s="74" t="s">
        <v>2829</v>
      </c>
      <c r="J1145" s="74" t="s">
        <v>2833</v>
      </c>
      <c r="K1145" s="74">
        <v>53621067</v>
      </c>
      <c r="L1145" s="74">
        <v>38691362</v>
      </c>
      <c r="M1145" s="74">
        <v>1130045755</v>
      </c>
      <c r="N1145" s="74">
        <v>1091354393</v>
      </c>
      <c r="O1145" s="74">
        <v>1037733326</v>
      </c>
      <c r="P1145" s="74">
        <v>1130045755</v>
      </c>
      <c r="Q1145" s="74">
        <v>1076424688</v>
      </c>
      <c r="R1145" s="74">
        <v>1091354393</v>
      </c>
      <c r="S1145" s="74">
        <v>1037733326</v>
      </c>
    </row>
    <row r="1146" spans="1:19" x14ac:dyDescent="0.35">
      <c r="A1146" s="74" t="s">
        <v>1152</v>
      </c>
      <c r="B1146" s="74">
        <v>181</v>
      </c>
      <c r="C1146" s="74" t="s">
        <v>1744</v>
      </c>
      <c r="D1146" s="74">
        <v>181908</v>
      </c>
      <c r="E1146" s="74" t="s">
        <v>2629</v>
      </c>
      <c r="F1146" s="74">
        <v>960368299</v>
      </c>
      <c r="G1146" s="74">
        <v>972911858</v>
      </c>
      <c r="H1146" s="74">
        <v>960368299</v>
      </c>
      <c r="I1146" s="74" t="s">
        <v>2829</v>
      </c>
      <c r="J1146" s="74" t="s">
        <v>2833</v>
      </c>
      <c r="K1146" s="74">
        <v>47039345</v>
      </c>
      <c r="L1146" s="74">
        <v>45133670</v>
      </c>
      <c r="M1146" s="74">
        <v>1007407644</v>
      </c>
      <c r="N1146" s="74">
        <v>962273974</v>
      </c>
      <c r="O1146" s="74">
        <v>915234629</v>
      </c>
      <c r="P1146" s="74">
        <v>1007407644</v>
      </c>
      <c r="Q1146" s="74">
        <v>960368299</v>
      </c>
      <c r="R1146" s="74">
        <v>962273974</v>
      </c>
      <c r="S1146" s="74">
        <v>915234629</v>
      </c>
    </row>
    <row r="1147" spans="1:19" x14ac:dyDescent="0.35">
      <c r="A1147" s="74" t="s">
        <v>1153</v>
      </c>
      <c r="B1147" s="74">
        <v>182</v>
      </c>
      <c r="C1147" s="74" t="s">
        <v>1745</v>
      </c>
      <c r="D1147" s="74">
        <v>111902</v>
      </c>
      <c r="E1147" s="74" t="s">
        <v>2202</v>
      </c>
      <c r="F1147" s="74">
        <v>18662185</v>
      </c>
      <c r="G1147" s="74">
        <v>19542531</v>
      </c>
      <c r="H1147" s="74">
        <v>18662185</v>
      </c>
      <c r="I1147" s="74" t="s">
        <v>2829</v>
      </c>
      <c r="J1147" s="74" t="s">
        <v>2833</v>
      </c>
      <c r="K1147" s="74">
        <v>934220</v>
      </c>
      <c r="L1147" s="74">
        <v>0</v>
      </c>
      <c r="M1147" s="74">
        <v>19596405</v>
      </c>
      <c r="N1147" s="74">
        <v>19596405</v>
      </c>
      <c r="O1147" s="74">
        <v>18662185</v>
      </c>
      <c r="P1147" s="74">
        <v>19596405</v>
      </c>
      <c r="Q1147" s="74">
        <v>18662185</v>
      </c>
      <c r="R1147" s="74">
        <v>19596405</v>
      </c>
      <c r="S1147" s="74">
        <v>18662185</v>
      </c>
    </row>
    <row r="1148" spans="1:19" x14ac:dyDescent="0.35">
      <c r="A1148" s="74" t="s">
        <v>1154</v>
      </c>
      <c r="B1148" s="74">
        <v>182</v>
      </c>
      <c r="C1148" s="74" t="s">
        <v>1745</v>
      </c>
      <c r="D1148" s="74">
        <v>119903</v>
      </c>
      <c r="E1148" s="74" t="s">
        <v>2447</v>
      </c>
      <c r="F1148" s="74">
        <v>16431223</v>
      </c>
      <c r="G1148" s="74">
        <v>16431223</v>
      </c>
      <c r="H1148" s="74">
        <v>16431223</v>
      </c>
      <c r="I1148" s="74" t="s">
        <v>2829</v>
      </c>
      <c r="J1148" s="74" t="s">
        <v>2833</v>
      </c>
      <c r="K1148" s="74">
        <v>430000</v>
      </c>
      <c r="L1148" s="74">
        <v>0</v>
      </c>
      <c r="M1148" s="74">
        <v>16861223</v>
      </c>
      <c r="N1148" s="74">
        <v>16861223</v>
      </c>
      <c r="O1148" s="74">
        <v>16431223</v>
      </c>
      <c r="P1148" s="74">
        <v>16861223</v>
      </c>
      <c r="Q1148" s="74">
        <v>16431223</v>
      </c>
      <c r="R1148" s="74">
        <v>16861223</v>
      </c>
      <c r="S1148" s="74">
        <v>16431223</v>
      </c>
    </row>
    <row r="1149" spans="1:19" x14ac:dyDescent="0.35">
      <c r="A1149" s="74" t="s">
        <v>1155</v>
      </c>
      <c r="B1149" s="74">
        <v>182</v>
      </c>
      <c r="C1149" s="74" t="s">
        <v>1745</v>
      </c>
      <c r="D1149" s="74">
        <v>182901</v>
      </c>
      <c r="E1149" s="74" t="s">
        <v>2203</v>
      </c>
      <c r="F1149" s="74">
        <v>139585483</v>
      </c>
      <c r="G1149" s="74">
        <v>141813252</v>
      </c>
      <c r="H1149" s="74">
        <v>139585483</v>
      </c>
      <c r="I1149" s="74" t="s">
        <v>2829</v>
      </c>
      <c r="J1149" s="74" t="s">
        <v>2833</v>
      </c>
      <c r="K1149" s="74">
        <v>2871130</v>
      </c>
      <c r="L1149" s="74">
        <v>0</v>
      </c>
      <c r="M1149" s="74">
        <v>142456613</v>
      </c>
      <c r="N1149" s="74">
        <v>142456613</v>
      </c>
      <c r="O1149" s="74">
        <v>139585483</v>
      </c>
      <c r="P1149" s="74">
        <v>142456613</v>
      </c>
      <c r="Q1149" s="74">
        <v>139585483</v>
      </c>
      <c r="R1149" s="74">
        <v>142456613</v>
      </c>
      <c r="S1149" s="74">
        <v>139585483</v>
      </c>
    </row>
    <row r="1150" spans="1:19" x14ac:dyDescent="0.35">
      <c r="A1150" s="74" t="s">
        <v>1156</v>
      </c>
      <c r="B1150" s="74">
        <v>182</v>
      </c>
      <c r="C1150" s="74" t="s">
        <v>1745</v>
      </c>
      <c r="D1150" s="74">
        <v>182902</v>
      </c>
      <c r="E1150" s="74" t="s">
        <v>2448</v>
      </c>
      <c r="F1150" s="74">
        <v>934528628</v>
      </c>
      <c r="G1150" s="74">
        <v>1013287237</v>
      </c>
      <c r="H1150" s="74">
        <v>934528628</v>
      </c>
      <c r="I1150" s="74" t="s">
        <v>2829</v>
      </c>
      <c r="J1150" s="74" t="s">
        <v>2834</v>
      </c>
      <c r="K1150" s="74">
        <v>5321293</v>
      </c>
      <c r="L1150" s="74">
        <v>0</v>
      </c>
      <c r="M1150" s="74">
        <v>939849921</v>
      </c>
      <c r="N1150" s="74">
        <v>939849921</v>
      </c>
      <c r="O1150" s="74">
        <v>934528628</v>
      </c>
      <c r="P1150" s="74">
        <v>939849921</v>
      </c>
      <c r="Q1150" s="74">
        <v>934528628</v>
      </c>
      <c r="R1150" s="74">
        <v>939849921</v>
      </c>
      <c r="S1150" s="74">
        <v>934528628</v>
      </c>
    </row>
    <row r="1151" spans="1:19" x14ac:dyDescent="0.35">
      <c r="A1151" s="74" t="s">
        <v>1157</v>
      </c>
      <c r="B1151" s="74">
        <v>182</v>
      </c>
      <c r="C1151" s="74" t="s">
        <v>1745</v>
      </c>
      <c r="D1151" s="74">
        <v>182903</v>
      </c>
      <c r="E1151" s="74" t="s">
        <v>2630</v>
      </c>
      <c r="F1151" s="74">
        <v>718537521</v>
      </c>
      <c r="G1151" s="74">
        <v>769694056</v>
      </c>
      <c r="H1151" s="74">
        <v>718537521</v>
      </c>
      <c r="I1151" s="74" t="s">
        <v>2829</v>
      </c>
      <c r="J1151" s="74" t="s">
        <v>2834</v>
      </c>
      <c r="K1151" s="74">
        <v>33881058</v>
      </c>
      <c r="L1151" s="74">
        <v>0</v>
      </c>
      <c r="M1151" s="74">
        <v>752418579</v>
      </c>
      <c r="N1151" s="74">
        <v>752418579</v>
      </c>
      <c r="O1151" s="74">
        <v>718537521</v>
      </c>
      <c r="P1151" s="74">
        <v>752418579</v>
      </c>
      <c r="Q1151" s="74">
        <v>718537521</v>
      </c>
      <c r="R1151" s="74">
        <v>752418579</v>
      </c>
      <c r="S1151" s="74">
        <v>718537521</v>
      </c>
    </row>
    <row r="1152" spans="1:19" x14ac:dyDescent="0.35">
      <c r="A1152" s="74" t="s">
        <v>1158</v>
      </c>
      <c r="B1152" s="74">
        <v>182</v>
      </c>
      <c r="C1152" s="74" t="s">
        <v>1745</v>
      </c>
      <c r="D1152" s="74">
        <v>182904</v>
      </c>
      <c r="E1152" s="74" t="s">
        <v>2204</v>
      </c>
      <c r="F1152" s="74">
        <v>247479744</v>
      </c>
      <c r="G1152" s="74">
        <v>260712300</v>
      </c>
      <c r="H1152" s="74">
        <v>247479744</v>
      </c>
      <c r="I1152" s="74" t="s">
        <v>2829</v>
      </c>
      <c r="J1152" s="74" t="s">
        <v>2833</v>
      </c>
      <c r="K1152" s="74">
        <v>7344192</v>
      </c>
      <c r="L1152" s="74">
        <v>0</v>
      </c>
      <c r="M1152" s="74">
        <v>254823936</v>
      </c>
      <c r="N1152" s="74">
        <v>254823936</v>
      </c>
      <c r="O1152" s="74">
        <v>247479744</v>
      </c>
      <c r="P1152" s="74">
        <v>254823936</v>
      </c>
      <c r="Q1152" s="74">
        <v>247479744</v>
      </c>
      <c r="R1152" s="74">
        <v>254823936</v>
      </c>
      <c r="S1152" s="74">
        <v>247479744</v>
      </c>
    </row>
    <row r="1153" spans="1:19" x14ac:dyDescent="0.35">
      <c r="A1153" s="74" t="s">
        <v>1159</v>
      </c>
      <c r="B1153" s="74">
        <v>182</v>
      </c>
      <c r="C1153" s="74" t="s">
        <v>1745</v>
      </c>
      <c r="D1153" s="74">
        <v>182905</v>
      </c>
      <c r="E1153" s="74" t="s">
        <v>2631</v>
      </c>
      <c r="F1153" s="74">
        <v>53899855</v>
      </c>
      <c r="G1153" s="74">
        <v>54319391</v>
      </c>
      <c r="H1153" s="74">
        <v>53899855</v>
      </c>
      <c r="I1153" s="74" t="s">
        <v>2829</v>
      </c>
      <c r="J1153" s="74" t="s">
        <v>2833</v>
      </c>
      <c r="K1153" s="74">
        <v>1439389</v>
      </c>
      <c r="L1153" s="74">
        <v>0</v>
      </c>
      <c r="M1153" s="74">
        <v>55339244</v>
      </c>
      <c r="N1153" s="74">
        <v>55339244</v>
      </c>
      <c r="O1153" s="74">
        <v>53899855</v>
      </c>
      <c r="P1153" s="74">
        <v>55339244</v>
      </c>
      <c r="Q1153" s="74">
        <v>53899855</v>
      </c>
      <c r="R1153" s="74">
        <v>55339244</v>
      </c>
      <c r="S1153" s="74">
        <v>53899855</v>
      </c>
    </row>
    <row r="1154" spans="1:19" x14ac:dyDescent="0.35">
      <c r="A1154" s="74" t="s">
        <v>1160</v>
      </c>
      <c r="B1154" s="74">
        <v>182</v>
      </c>
      <c r="C1154" s="74" t="s">
        <v>1745</v>
      </c>
      <c r="D1154" s="74">
        <v>182906</v>
      </c>
      <c r="E1154" s="74" t="s">
        <v>2632</v>
      </c>
      <c r="F1154" s="74">
        <v>514744069</v>
      </c>
      <c r="G1154" s="74">
        <v>532601627</v>
      </c>
      <c r="H1154" s="74">
        <v>514744069</v>
      </c>
      <c r="I1154" s="74" t="s">
        <v>2829</v>
      </c>
      <c r="J1154" s="74" t="s">
        <v>2833</v>
      </c>
      <c r="K1154" s="74">
        <v>2503067</v>
      </c>
      <c r="L1154" s="74">
        <v>8477242</v>
      </c>
      <c r="M1154" s="74">
        <v>517247136</v>
      </c>
      <c r="N1154" s="74">
        <v>508769894</v>
      </c>
      <c r="O1154" s="74">
        <v>506266827</v>
      </c>
      <c r="P1154" s="74">
        <v>517247136</v>
      </c>
      <c r="Q1154" s="74">
        <v>514744069</v>
      </c>
      <c r="R1154" s="74">
        <v>508769894</v>
      </c>
      <c r="S1154" s="74">
        <v>506266827</v>
      </c>
    </row>
    <row r="1155" spans="1:19" x14ac:dyDescent="0.35">
      <c r="A1155" s="74" t="s">
        <v>1161</v>
      </c>
      <c r="B1155" s="74">
        <v>182</v>
      </c>
      <c r="C1155" s="74" t="s">
        <v>1745</v>
      </c>
      <c r="D1155" s="74">
        <v>184904</v>
      </c>
      <c r="E1155" s="74" t="s">
        <v>2633</v>
      </c>
      <c r="F1155" s="74">
        <v>3644990</v>
      </c>
      <c r="G1155" s="74">
        <v>3644990</v>
      </c>
      <c r="H1155" s="74">
        <v>3644990</v>
      </c>
      <c r="I1155" s="74" t="s">
        <v>2829</v>
      </c>
      <c r="J1155" s="74" t="s">
        <v>2833</v>
      </c>
      <c r="K1155" s="74">
        <v>271500</v>
      </c>
      <c r="L1155" s="74">
        <v>0</v>
      </c>
      <c r="M1155" s="74">
        <v>3916490</v>
      </c>
      <c r="N1155" s="74">
        <v>3916490</v>
      </c>
      <c r="O1155" s="74">
        <v>3644990</v>
      </c>
      <c r="P1155" s="74">
        <v>3916490</v>
      </c>
      <c r="Q1155" s="74">
        <v>3644990</v>
      </c>
      <c r="R1155" s="74">
        <v>3916490</v>
      </c>
      <c r="S1155" s="74">
        <v>3644990</v>
      </c>
    </row>
    <row r="1156" spans="1:19" x14ac:dyDescent="0.35">
      <c r="A1156" s="74" t="s">
        <v>1162</v>
      </c>
      <c r="B1156" s="74">
        <v>183</v>
      </c>
      <c r="C1156" s="74" t="s">
        <v>1746</v>
      </c>
      <c r="D1156" s="74">
        <v>102906</v>
      </c>
      <c r="E1156" s="74" t="s">
        <v>2352</v>
      </c>
      <c r="F1156" s="74">
        <v>123900596</v>
      </c>
      <c r="G1156" s="74">
        <v>123900596</v>
      </c>
      <c r="H1156" s="74">
        <v>123900596</v>
      </c>
      <c r="I1156" s="74" t="s">
        <v>2829</v>
      </c>
      <c r="J1156" s="74" t="s">
        <v>2832</v>
      </c>
      <c r="K1156" s="74">
        <v>5109550</v>
      </c>
      <c r="L1156" s="74">
        <v>4922625</v>
      </c>
      <c r="M1156" s="74">
        <v>129010146</v>
      </c>
      <c r="N1156" s="74">
        <v>124087521</v>
      </c>
      <c r="O1156" s="74">
        <v>118977971</v>
      </c>
      <c r="P1156" s="74">
        <v>129010146</v>
      </c>
      <c r="Q1156" s="74">
        <v>123900596</v>
      </c>
      <c r="R1156" s="74">
        <v>124087521</v>
      </c>
      <c r="S1156" s="74">
        <v>118977971</v>
      </c>
    </row>
    <row r="1157" spans="1:19" x14ac:dyDescent="0.35">
      <c r="A1157" s="74" t="s">
        <v>1163</v>
      </c>
      <c r="B1157" s="74">
        <v>183</v>
      </c>
      <c r="C1157" s="74" t="s">
        <v>1746</v>
      </c>
      <c r="D1157" s="74">
        <v>183901</v>
      </c>
      <c r="E1157" s="74" t="s">
        <v>2634</v>
      </c>
      <c r="F1157" s="74">
        <v>380897631</v>
      </c>
      <c r="G1157" s="74">
        <v>380897631</v>
      </c>
      <c r="H1157" s="74">
        <v>380897631</v>
      </c>
      <c r="I1157" s="74" t="s">
        <v>2829</v>
      </c>
      <c r="J1157" s="74" t="s">
        <v>2832</v>
      </c>
      <c r="K1157" s="74">
        <v>5568330</v>
      </c>
      <c r="L1157" s="74">
        <v>6601990</v>
      </c>
      <c r="M1157" s="74">
        <v>386465961</v>
      </c>
      <c r="N1157" s="74">
        <v>379863971</v>
      </c>
      <c r="O1157" s="74">
        <v>374295641</v>
      </c>
      <c r="P1157" s="74">
        <v>386465961</v>
      </c>
      <c r="Q1157" s="74">
        <v>380897631</v>
      </c>
      <c r="R1157" s="74">
        <v>379863971</v>
      </c>
      <c r="S1157" s="74">
        <v>374295641</v>
      </c>
    </row>
    <row r="1158" spans="1:19" x14ac:dyDescent="0.35">
      <c r="A1158" s="74" t="s">
        <v>1164</v>
      </c>
      <c r="B1158" s="74">
        <v>183</v>
      </c>
      <c r="C1158" s="74" t="s">
        <v>1746</v>
      </c>
      <c r="D1158" s="74">
        <v>183902</v>
      </c>
      <c r="E1158" s="74" t="s">
        <v>2635</v>
      </c>
      <c r="F1158" s="74">
        <v>2734203051</v>
      </c>
      <c r="G1158" s="74">
        <v>2734203051</v>
      </c>
      <c r="H1158" s="74">
        <v>2734203051</v>
      </c>
      <c r="I1158" s="74" t="s">
        <v>2829</v>
      </c>
      <c r="J1158" s="74" t="s">
        <v>2832</v>
      </c>
      <c r="K1158" s="74">
        <v>37866240</v>
      </c>
      <c r="L1158" s="74">
        <v>43303260</v>
      </c>
      <c r="M1158" s="74">
        <v>2772069291</v>
      </c>
      <c r="N1158" s="74">
        <v>2728766031</v>
      </c>
      <c r="O1158" s="74">
        <v>2690899791</v>
      </c>
      <c r="P1158" s="74">
        <v>2772069291</v>
      </c>
      <c r="Q1158" s="74">
        <v>2734203051</v>
      </c>
      <c r="R1158" s="74">
        <v>2728766031</v>
      </c>
      <c r="S1158" s="74">
        <v>2690899791</v>
      </c>
    </row>
    <row r="1159" spans="1:19" x14ac:dyDescent="0.35">
      <c r="A1159" s="74" t="s">
        <v>1165</v>
      </c>
      <c r="B1159" s="74">
        <v>183</v>
      </c>
      <c r="C1159" s="74" t="s">
        <v>1746</v>
      </c>
      <c r="D1159" s="74">
        <v>183904</v>
      </c>
      <c r="E1159" s="74" t="s">
        <v>2636</v>
      </c>
      <c r="F1159" s="74">
        <v>160988740</v>
      </c>
      <c r="G1159" s="74">
        <v>160988740</v>
      </c>
      <c r="H1159" s="74">
        <v>160988740</v>
      </c>
      <c r="I1159" s="74" t="s">
        <v>2829</v>
      </c>
      <c r="J1159" s="74" t="s">
        <v>2832</v>
      </c>
      <c r="K1159" s="74">
        <v>4458560</v>
      </c>
      <c r="L1159" s="74">
        <v>4479055</v>
      </c>
      <c r="M1159" s="74">
        <v>165447300</v>
      </c>
      <c r="N1159" s="74">
        <v>160968245</v>
      </c>
      <c r="O1159" s="74">
        <v>156509685</v>
      </c>
      <c r="P1159" s="74">
        <v>165447300</v>
      </c>
      <c r="Q1159" s="74">
        <v>160988740</v>
      </c>
      <c r="R1159" s="74">
        <v>160968245</v>
      </c>
      <c r="S1159" s="74">
        <v>156509685</v>
      </c>
    </row>
    <row r="1160" spans="1:19" x14ac:dyDescent="0.35">
      <c r="A1160" s="74" t="s">
        <v>1166</v>
      </c>
      <c r="B1160" s="74">
        <v>183</v>
      </c>
      <c r="C1160" s="74" t="s">
        <v>1746</v>
      </c>
      <c r="D1160" s="74">
        <v>201910</v>
      </c>
      <c r="E1160" s="74" t="s">
        <v>2637</v>
      </c>
      <c r="F1160" s="74">
        <v>70262017</v>
      </c>
      <c r="G1160" s="74">
        <v>70262017</v>
      </c>
      <c r="H1160" s="74">
        <v>70262017</v>
      </c>
      <c r="I1160" s="74" t="s">
        <v>2829</v>
      </c>
      <c r="J1160" s="74" t="s">
        <v>2832</v>
      </c>
      <c r="K1160" s="74">
        <v>503740</v>
      </c>
      <c r="L1160" s="74">
        <v>551830</v>
      </c>
      <c r="M1160" s="74">
        <v>70765757</v>
      </c>
      <c r="N1160" s="74">
        <v>70213927</v>
      </c>
      <c r="O1160" s="74">
        <v>69710187</v>
      </c>
      <c r="P1160" s="74">
        <v>70765757</v>
      </c>
      <c r="Q1160" s="74">
        <v>70262017</v>
      </c>
      <c r="R1160" s="74">
        <v>70213927</v>
      </c>
      <c r="S1160" s="74">
        <v>69710187</v>
      </c>
    </row>
    <row r="1161" spans="1:19" x14ac:dyDescent="0.35">
      <c r="A1161" s="74" t="s">
        <v>1167</v>
      </c>
      <c r="B1161" s="74">
        <v>183</v>
      </c>
      <c r="C1161" s="74" t="s">
        <v>1746</v>
      </c>
      <c r="D1161" s="74">
        <v>210902</v>
      </c>
      <c r="E1161" s="74" t="s">
        <v>2638</v>
      </c>
      <c r="F1161" s="74">
        <v>13775735</v>
      </c>
      <c r="G1161" s="74">
        <v>13775735</v>
      </c>
      <c r="H1161" s="74">
        <v>13775735</v>
      </c>
      <c r="I1161" s="74" t="s">
        <v>2829</v>
      </c>
      <c r="J1161" s="74" t="s">
        <v>2832</v>
      </c>
      <c r="K1161" s="74">
        <v>256080</v>
      </c>
      <c r="L1161" s="74">
        <v>214685</v>
      </c>
      <c r="M1161" s="74">
        <v>14031815</v>
      </c>
      <c r="N1161" s="74">
        <v>13817130</v>
      </c>
      <c r="O1161" s="74">
        <v>13561050</v>
      </c>
      <c r="P1161" s="74">
        <v>14031815</v>
      </c>
      <c r="Q1161" s="74">
        <v>13775735</v>
      </c>
      <c r="R1161" s="74">
        <v>13817130</v>
      </c>
      <c r="S1161" s="74">
        <v>13561050</v>
      </c>
    </row>
    <row r="1162" spans="1:19" x14ac:dyDescent="0.35">
      <c r="A1162" s="74" t="s">
        <v>1168</v>
      </c>
      <c r="B1162" s="74">
        <v>183</v>
      </c>
      <c r="C1162" s="74" t="s">
        <v>1746</v>
      </c>
      <c r="D1162" s="74">
        <v>210904</v>
      </c>
      <c r="E1162" s="74" t="s">
        <v>2639</v>
      </c>
      <c r="F1162" s="74">
        <v>1879897</v>
      </c>
      <c r="G1162" s="74">
        <v>1879897</v>
      </c>
      <c r="H1162" s="74">
        <v>1879897</v>
      </c>
      <c r="I1162" s="74" t="s">
        <v>2829</v>
      </c>
      <c r="J1162" s="74" t="s">
        <v>2832</v>
      </c>
      <c r="K1162" s="74">
        <v>140000</v>
      </c>
      <c r="L1162" s="74">
        <v>0</v>
      </c>
      <c r="M1162" s="74">
        <v>2019897</v>
      </c>
      <c r="N1162" s="74">
        <v>2019897</v>
      </c>
      <c r="O1162" s="74">
        <v>1879897</v>
      </c>
      <c r="P1162" s="74">
        <v>2019897</v>
      </c>
      <c r="Q1162" s="74">
        <v>1879897</v>
      </c>
      <c r="R1162" s="74">
        <v>2019897</v>
      </c>
      <c r="S1162" s="74">
        <v>1879897</v>
      </c>
    </row>
    <row r="1163" spans="1:19" x14ac:dyDescent="0.35">
      <c r="A1163" s="74" t="s">
        <v>1169</v>
      </c>
      <c r="B1163" s="74">
        <v>184</v>
      </c>
      <c r="C1163" s="74" t="s">
        <v>1747</v>
      </c>
      <c r="D1163" s="74">
        <v>111901</v>
      </c>
      <c r="E1163" s="74" t="s">
        <v>2411</v>
      </c>
      <c r="F1163" s="74">
        <v>81233888</v>
      </c>
      <c r="G1163" s="74">
        <v>81233888</v>
      </c>
      <c r="H1163" s="74">
        <v>81233888</v>
      </c>
      <c r="I1163" s="74" t="s">
        <v>2829</v>
      </c>
      <c r="J1163" s="74" t="s">
        <v>2832</v>
      </c>
      <c r="K1163" s="74">
        <v>2276030</v>
      </c>
      <c r="L1163" s="74">
        <v>0</v>
      </c>
      <c r="M1163" s="74">
        <v>83509918</v>
      </c>
      <c r="N1163" s="74">
        <v>83509918</v>
      </c>
      <c r="O1163" s="74">
        <v>81233888</v>
      </c>
      <c r="P1163" s="74">
        <v>83509918</v>
      </c>
      <c r="Q1163" s="74">
        <v>81233888</v>
      </c>
      <c r="R1163" s="74">
        <v>83509918</v>
      </c>
      <c r="S1163" s="74">
        <v>81233888</v>
      </c>
    </row>
    <row r="1164" spans="1:19" x14ac:dyDescent="0.35">
      <c r="A1164" s="74" t="s">
        <v>1170</v>
      </c>
      <c r="B1164" s="74">
        <v>184</v>
      </c>
      <c r="C1164" s="74" t="s">
        <v>1747</v>
      </c>
      <c r="D1164" s="74">
        <v>111902</v>
      </c>
      <c r="E1164" s="74" t="s">
        <v>2202</v>
      </c>
      <c r="F1164" s="74">
        <v>9113026</v>
      </c>
      <c r="G1164" s="74">
        <v>9113026</v>
      </c>
      <c r="H1164" s="74">
        <v>9113026</v>
      </c>
      <c r="I1164" s="74" t="s">
        <v>2829</v>
      </c>
      <c r="J1164" s="74" t="s">
        <v>2832</v>
      </c>
      <c r="K1164" s="74">
        <v>41850</v>
      </c>
      <c r="L1164" s="74">
        <v>0</v>
      </c>
      <c r="M1164" s="74">
        <v>9154876</v>
      </c>
      <c r="N1164" s="74">
        <v>9154876</v>
      </c>
      <c r="O1164" s="74">
        <v>9113026</v>
      </c>
      <c r="P1164" s="74">
        <v>9154876</v>
      </c>
      <c r="Q1164" s="74">
        <v>9113026</v>
      </c>
      <c r="R1164" s="74">
        <v>9154876</v>
      </c>
      <c r="S1164" s="74">
        <v>9113026</v>
      </c>
    </row>
    <row r="1165" spans="1:19" x14ac:dyDescent="0.35">
      <c r="A1165" s="74" t="s">
        <v>1171</v>
      </c>
      <c r="B1165" s="74">
        <v>184</v>
      </c>
      <c r="C1165" s="74" t="s">
        <v>1747</v>
      </c>
      <c r="D1165" s="74">
        <v>119903</v>
      </c>
      <c r="E1165" s="74" t="s">
        <v>2447</v>
      </c>
      <c r="F1165" s="74">
        <v>44731115</v>
      </c>
      <c r="G1165" s="74">
        <v>44731115</v>
      </c>
      <c r="H1165" s="74">
        <v>44731115</v>
      </c>
      <c r="I1165" s="74" t="s">
        <v>2829</v>
      </c>
      <c r="J1165" s="74" t="s">
        <v>2832</v>
      </c>
      <c r="K1165" s="74">
        <v>1689450</v>
      </c>
      <c r="L1165" s="74">
        <v>0</v>
      </c>
      <c r="M1165" s="74">
        <v>46420565</v>
      </c>
      <c r="N1165" s="74">
        <v>46420565</v>
      </c>
      <c r="O1165" s="74">
        <v>44731115</v>
      </c>
      <c r="P1165" s="74">
        <v>46420565</v>
      </c>
      <c r="Q1165" s="74">
        <v>44731115</v>
      </c>
      <c r="R1165" s="74">
        <v>46420565</v>
      </c>
      <c r="S1165" s="74">
        <v>44731115</v>
      </c>
    </row>
    <row r="1166" spans="1:19" x14ac:dyDescent="0.35">
      <c r="A1166" s="74" t="s">
        <v>1172</v>
      </c>
      <c r="B1166" s="74">
        <v>184</v>
      </c>
      <c r="C1166" s="74" t="s">
        <v>1747</v>
      </c>
      <c r="D1166" s="74">
        <v>182903</v>
      </c>
      <c r="E1166" s="74" t="s">
        <v>2630</v>
      </c>
      <c r="F1166" s="74">
        <v>10591555</v>
      </c>
      <c r="G1166" s="74">
        <v>10591555</v>
      </c>
      <c r="H1166" s="74">
        <v>10591555</v>
      </c>
      <c r="I1166" s="74" t="s">
        <v>2829</v>
      </c>
      <c r="J1166" s="74" t="s">
        <v>2832</v>
      </c>
      <c r="K1166" s="74">
        <v>214300</v>
      </c>
      <c r="L1166" s="74">
        <v>0</v>
      </c>
      <c r="M1166" s="74">
        <v>10805855</v>
      </c>
      <c r="N1166" s="74">
        <v>10805855</v>
      </c>
      <c r="O1166" s="74">
        <v>10591555</v>
      </c>
      <c r="P1166" s="74">
        <v>10805855</v>
      </c>
      <c r="Q1166" s="74">
        <v>10591555</v>
      </c>
      <c r="R1166" s="74">
        <v>10805855</v>
      </c>
      <c r="S1166" s="74">
        <v>10591555</v>
      </c>
    </row>
    <row r="1167" spans="1:19" x14ac:dyDescent="0.35">
      <c r="A1167" s="74" t="s">
        <v>1173</v>
      </c>
      <c r="B1167" s="74">
        <v>184</v>
      </c>
      <c r="C1167" s="74" t="s">
        <v>1747</v>
      </c>
      <c r="D1167" s="74">
        <v>184901</v>
      </c>
      <c r="E1167" s="74" t="s">
        <v>2640</v>
      </c>
      <c r="F1167" s="74">
        <v>105703542</v>
      </c>
      <c r="G1167" s="74">
        <v>105703542</v>
      </c>
      <c r="H1167" s="74">
        <v>105703542</v>
      </c>
      <c r="I1167" s="74" t="s">
        <v>2829</v>
      </c>
      <c r="J1167" s="74" t="s">
        <v>2832</v>
      </c>
      <c r="K1167" s="74">
        <v>4069362</v>
      </c>
      <c r="L1167" s="74">
        <v>0</v>
      </c>
      <c r="M1167" s="74">
        <v>109772904</v>
      </c>
      <c r="N1167" s="74">
        <v>109772904</v>
      </c>
      <c r="O1167" s="74">
        <v>105703542</v>
      </c>
      <c r="P1167" s="74">
        <v>109772904</v>
      </c>
      <c r="Q1167" s="74">
        <v>105703542</v>
      </c>
      <c r="R1167" s="74">
        <v>109772904</v>
      </c>
      <c r="S1167" s="74">
        <v>105703542</v>
      </c>
    </row>
    <row r="1168" spans="1:19" x14ac:dyDescent="0.35">
      <c r="A1168" s="74" t="s">
        <v>1174</v>
      </c>
      <c r="B1168" s="74">
        <v>184</v>
      </c>
      <c r="C1168" s="74" t="s">
        <v>1747</v>
      </c>
      <c r="D1168" s="74">
        <v>184902</v>
      </c>
      <c r="E1168" s="74" t="s">
        <v>2641</v>
      </c>
      <c r="F1168" s="74">
        <v>771663578</v>
      </c>
      <c r="G1168" s="74">
        <v>771663578</v>
      </c>
      <c r="H1168" s="74">
        <v>771663578</v>
      </c>
      <c r="I1168" s="74" t="s">
        <v>2829</v>
      </c>
      <c r="J1168" s="74" t="s">
        <v>2832</v>
      </c>
      <c r="K1168" s="74">
        <v>38215103</v>
      </c>
      <c r="L1168" s="74">
        <v>0</v>
      </c>
      <c r="M1168" s="74">
        <v>809878681</v>
      </c>
      <c r="N1168" s="74">
        <v>809878681</v>
      </c>
      <c r="O1168" s="74">
        <v>771663578</v>
      </c>
      <c r="P1168" s="74">
        <v>809878681</v>
      </c>
      <c r="Q1168" s="74">
        <v>771663578</v>
      </c>
      <c r="R1168" s="74">
        <v>809878681</v>
      </c>
      <c r="S1168" s="74">
        <v>771663578</v>
      </c>
    </row>
    <row r="1169" spans="1:19" x14ac:dyDescent="0.35">
      <c r="A1169" s="74" t="s">
        <v>1175</v>
      </c>
      <c r="B1169" s="74">
        <v>184</v>
      </c>
      <c r="C1169" s="74" t="s">
        <v>1747</v>
      </c>
      <c r="D1169" s="74">
        <v>184903</v>
      </c>
      <c r="E1169" s="74" t="s">
        <v>2642</v>
      </c>
      <c r="F1169" s="74">
        <v>3711133633</v>
      </c>
      <c r="G1169" s="74">
        <v>3711133633</v>
      </c>
      <c r="H1169" s="74">
        <v>3711133633</v>
      </c>
      <c r="I1169" s="74" t="s">
        <v>2829</v>
      </c>
      <c r="J1169" s="74" t="s">
        <v>2832</v>
      </c>
      <c r="K1169" s="74">
        <v>113235685</v>
      </c>
      <c r="L1169" s="74">
        <v>0</v>
      </c>
      <c r="M1169" s="74">
        <v>3824369318</v>
      </c>
      <c r="N1169" s="74">
        <v>3824369318</v>
      </c>
      <c r="O1169" s="74">
        <v>3711133633</v>
      </c>
      <c r="P1169" s="74">
        <v>3824369318</v>
      </c>
      <c r="Q1169" s="74">
        <v>3711133633</v>
      </c>
      <c r="R1169" s="74">
        <v>3824369318</v>
      </c>
      <c r="S1169" s="74">
        <v>3711133633</v>
      </c>
    </row>
    <row r="1170" spans="1:19" x14ac:dyDescent="0.35">
      <c r="A1170" s="74" t="s">
        <v>1176</v>
      </c>
      <c r="B1170" s="74">
        <v>184</v>
      </c>
      <c r="C1170" s="74" t="s">
        <v>1747</v>
      </c>
      <c r="D1170" s="74">
        <v>184904</v>
      </c>
      <c r="E1170" s="74" t="s">
        <v>2633</v>
      </c>
      <c r="F1170" s="74">
        <v>301964768</v>
      </c>
      <c r="G1170" s="74">
        <v>301964768</v>
      </c>
      <c r="H1170" s="74">
        <v>301964768</v>
      </c>
      <c r="I1170" s="74" t="s">
        <v>2829</v>
      </c>
      <c r="J1170" s="74" t="s">
        <v>2832</v>
      </c>
      <c r="K1170" s="74">
        <v>9889860</v>
      </c>
      <c r="L1170" s="74">
        <v>0</v>
      </c>
      <c r="M1170" s="74">
        <v>311854628</v>
      </c>
      <c r="N1170" s="74">
        <v>311854628</v>
      </c>
      <c r="O1170" s="74">
        <v>301964768</v>
      </c>
      <c r="P1170" s="74">
        <v>311854628</v>
      </c>
      <c r="Q1170" s="74">
        <v>301964768</v>
      </c>
      <c r="R1170" s="74">
        <v>311854628</v>
      </c>
      <c r="S1170" s="74">
        <v>301964768</v>
      </c>
    </row>
    <row r="1171" spans="1:19" x14ac:dyDescent="0.35">
      <c r="A1171" s="74" t="s">
        <v>1177</v>
      </c>
      <c r="B1171" s="74">
        <v>184</v>
      </c>
      <c r="C1171" s="74" t="s">
        <v>1747</v>
      </c>
      <c r="D1171" s="74">
        <v>184907</v>
      </c>
      <c r="E1171" s="74" t="s">
        <v>2643</v>
      </c>
      <c r="F1171" s="74">
        <v>2527488073</v>
      </c>
      <c r="G1171" s="74">
        <v>2527488073</v>
      </c>
      <c r="H1171" s="74">
        <v>2527488073</v>
      </c>
      <c r="I1171" s="74" t="s">
        <v>2829</v>
      </c>
      <c r="J1171" s="74" t="s">
        <v>2832</v>
      </c>
      <c r="K1171" s="74">
        <v>57979000</v>
      </c>
      <c r="L1171" s="74">
        <v>0</v>
      </c>
      <c r="M1171" s="74">
        <v>2585467073</v>
      </c>
      <c r="N1171" s="74">
        <v>2585467073</v>
      </c>
      <c r="O1171" s="74">
        <v>2527488073</v>
      </c>
      <c r="P1171" s="74">
        <v>2585467073</v>
      </c>
      <c r="Q1171" s="74">
        <v>2527488073</v>
      </c>
      <c r="R1171" s="74">
        <v>2585467073</v>
      </c>
      <c r="S1171" s="74">
        <v>2527488073</v>
      </c>
    </row>
    <row r="1172" spans="1:19" x14ac:dyDescent="0.35">
      <c r="A1172" s="74" t="s">
        <v>1178</v>
      </c>
      <c r="B1172" s="74">
        <v>184</v>
      </c>
      <c r="C1172" s="74" t="s">
        <v>1747</v>
      </c>
      <c r="D1172" s="74">
        <v>184908</v>
      </c>
      <c r="E1172" s="74" t="s">
        <v>2644</v>
      </c>
      <c r="F1172" s="74">
        <v>284438739</v>
      </c>
      <c r="G1172" s="74">
        <v>284438739</v>
      </c>
      <c r="H1172" s="74">
        <v>284438739</v>
      </c>
      <c r="I1172" s="74" t="s">
        <v>2829</v>
      </c>
      <c r="J1172" s="74" t="s">
        <v>2832</v>
      </c>
      <c r="K1172" s="74">
        <v>10707454</v>
      </c>
      <c r="L1172" s="74">
        <v>0</v>
      </c>
      <c r="M1172" s="74">
        <v>295146193</v>
      </c>
      <c r="N1172" s="74">
        <v>295146193</v>
      </c>
      <c r="O1172" s="74">
        <v>284438739</v>
      </c>
      <c r="P1172" s="74">
        <v>295146193</v>
      </c>
      <c r="Q1172" s="74">
        <v>284438739</v>
      </c>
      <c r="R1172" s="74">
        <v>295146193</v>
      </c>
      <c r="S1172" s="74">
        <v>284438739</v>
      </c>
    </row>
    <row r="1173" spans="1:19" x14ac:dyDescent="0.35">
      <c r="A1173" s="74" t="s">
        <v>1179</v>
      </c>
      <c r="B1173" s="74">
        <v>184</v>
      </c>
      <c r="C1173" s="74" t="s">
        <v>1747</v>
      </c>
      <c r="D1173" s="74">
        <v>184909</v>
      </c>
      <c r="E1173" s="74" t="s">
        <v>2645</v>
      </c>
      <c r="F1173" s="74">
        <v>511753187</v>
      </c>
      <c r="G1173" s="74">
        <v>511753187</v>
      </c>
      <c r="H1173" s="74">
        <v>511753187</v>
      </c>
      <c r="I1173" s="74" t="s">
        <v>2829</v>
      </c>
      <c r="J1173" s="74" t="s">
        <v>2832</v>
      </c>
      <c r="K1173" s="74">
        <v>12568810</v>
      </c>
      <c r="L1173" s="74">
        <v>0</v>
      </c>
      <c r="M1173" s="74">
        <v>524321997</v>
      </c>
      <c r="N1173" s="74">
        <v>524321997</v>
      </c>
      <c r="O1173" s="74">
        <v>511753187</v>
      </c>
      <c r="P1173" s="74">
        <v>524321997</v>
      </c>
      <c r="Q1173" s="74">
        <v>511753187</v>
      </c>
      <c r="R1173" s="74">
        <v>524321997</v>
      </c>
      <c r="S1173" s="74">
        <v>511753187</v>
      </c>
    </row>
    <row r="1174" spans="1:19" x14ac:dyDescent="0.35">
      <c r="A1174" s="74" t="s">
        <v>1180</v>
      </c>
      <c r="B1174" s="74">
        <v>184</v>
      </c>
      <c r="C1174" s="74" t="s">
        <v>1747</v>
      </c>
      <c r="D1174" s="74">
        <v>184911</v>
      </c>
      <c r="E1174" s="74" t="s">
        <v>2646</v>
      </c>
      <c r="F1174" s="74">
        <v>165529071</v>
      </c>
      <c r="G1174" s="74">
        <v>165529071</v>
      </c>
      <c r="H1174" s="74">
        <v>165529071</v>
      </c>
      <c r="I1174" s="74" t="s">
        <v>2829</v>
      </c>
      <c r="J1174" s="74" t="s">
        <v>2832</v>
      </c>
      <c r="K1174" s="74">
        <v>3978240</v>
      </c>
      <c r="L1174" s="74">
        <v>0</v>
      </c>
      <c r="M1174" s="74">
        <v>169507311</v>
      </c>
      <c r="N1174" s="74">
        <v>169507311</v>
      </c>
      <c r="O1174" s="74">
        <v>165529071</v>
      </c>
      <c r="P1174" s="74">
        <v>169507311</v>
      </c>
      <c r="Q1174" s="74">
        <v>165529071</v>
      </c>
      <c r="R1174" s="74">
        <v>169507311</v>
      </c>
      <c r="S1174" s="74">
        <v>165529071</v>
      </c>
    </row>
    <row r="1175" spans="1:19" x14ac:dyDescent="0.35">
      <c r="A1175" s="74" t="s">
        <v>1181</v>
      </c>
      <c r="B1175" s="74">
        <v>184</v>
      </c>
      <c r="C1175" s="74" t="s">
        <v>1747</v>
      </c>
      <c r="D1175" s="74">
        <v>220915</v>
      </c>
      <c r="E1175" s="74" t="s">
        <v>2647</v>
      </c>
      <c r="F1175" s="74">
        <v>943362317</v>
      </c>
      <c r="G1175" s="74">
        <v>943362317</v>
      </c>
      <c r="H1175" s="74">
        <v>943362317</v>
      </c>
      <c r="I1175" s="74" t="s">
        <v>2829</v>
      </c>
      <c r="J1175" s="74" t="s">
        <v>2832</v>
      </c>
      <c r="K1175" s="74">
        <v>34132687</v>
      </c>
      <c r="L1175" s="74">
        <v>0</v>
      </c>
      <c r="M1175" s="74">
        <v>977495004</v>
      </c>
      <c r="N1175" s="74">
        <v>977495004</v>
      </c>
      <c r="O1175" s="74">
        <v>943362317</v>
      </c>
      <c r="P1175" s="74">
        <v>977495004</v>
      </c>
      <c r="Q1175" s="74">
        <v>943362317</v>
      </c>
      <c r="R1175" s="74">
        <v>977495004</v>
      </c>
      <c r="S1175" s="74">
        <v>943362317</v>
      </c>
    </row>
    <row r="1176" spans="1:19" x14ac:dyDescent="0.35">
      <c r="A1176" s="74" t="s">
        <v>1182</v>
      </c>
      <c r="B1176" s="74">
        <v>185</v>
      </c>
      <c r="C1176" s="74" t="s">
        <v>1748</v>
      </c>
      <c r="D1176" s="74">
        <v>59901</v>
      </c>
      <c r="E1176" s="74" t="s">
        <v>2016</v>
      </c>
      <c r="F1176" s="74">
        <v>9491083</v>
      </c>
      <c r="G1176" s="74">
        <v>9491083</v>
      </c>
      <c r="H1176" s="74">
        <v>9491083</v>
      </c>
      <c r="I1176" s="74" t="s">
        <v>2829</v>
      </c>
      <c r="J1176" s="74" t="s">
        <v>2833</v>
      </c>
      <c r="K1176" s="74">
        <v>15089</v>
      </c>
      <c r="L1176" s="74">
        <v>0</v>
      </c>
      <c r="M1176" s="74">
        <v>9506172</v>
      </c>
      <c r="N1176" s="74">
        <v>9506172</v>
      </c>
      <c r="O1176" s="74">
        <v>9491083</v>
      </c>
      <c r="P1176" s="74">
        <v>9506172</v>
      </c>
      <c r="Q1176" s="74">
        <v>9491083</v>
      </c>
      <c r="R1176" s="74">
        <v>9506172</v>
      </c>
      <c r="S1176" s="74">
        <v>9491083</v>
      </c>
    </row>
    <row r="1177" spans="1:19" x14ac:dyDescent="0.35">
      <c r="A1177" s="74" t="s">
        <v>1183</v>
      </c>
      <c r="B1177" s="74">
        <v>185</v>
      </c>
      <c r="C1177" s="74" t="s">
        <v>1748</v>
      </c>
      <c r="D1177" s="74">
        <v>185901</v>
      </c>
      <c r="E1177" s="74" t="s">
        <v>2648</v>
      </c>
      <c r="F1177" s="74">
        <v>107758238</v>
      </c>
      <c r="G1177" s="74">
        <v>108586287</v>
      </c>
      <c r="H1177" s="74">
        <v>107758238</v>
      </c>
      <c r="I1177" s="74" t="s">
        <v>2829</v>
      </c>
      <c r="J1177" s="74" t="s">
        <v>2833</v>
      </c>
      <c r="K1177" s="74">
        <v>2967484</v>
      </c>
      <c r="L1177" s="74">
        <v>0</v>
      </c>
      <c r="M1177" s="74">
        <v>110725722</v>
      </c>
      <c r="N1177" s="74">
        <v>110725722</v>
      </c>
      <c r="O1177" s="74">
        <v>107758238</v>
      </c>
      <c r="P1177" s="74">
        <v>131708493</v>
      </c>
      <c r="Q1177" s="74">
        <v>128741009</v>
      </c>
      <c r="R1177" s="74">
        <v>131708493</v>
      </c>
      <c r="S1177" s="74">
        <v>128741009</v>
      </c>
    </row>
    <row r="1178" spans="1:19" x14ac:dyDescent="0.35">
      <c r="A1178" s="74" t="s">
        <v>1184</v>
      </c>
      <c r="B1178" s="74">
        <v>185</v>
      </c>
      <c r="C1178" s="74" t="s">
        <v>1748</v>
      </c>
      <c r="D1178" s="74">
        <v>185902</v>
      </c>
      <c r="E1178" s="74" t="s">
        <v>1865</v>
      </c>
      <c r="F1178" s="74">
        <v>162513029</v>
      </c>
      <c r="G1178" s="74">
        <v>160901571</v>
      </c>
      <c r="H1178" s="74">
        <v>162513029</v>
      </c>
      <c r="I1178" s="74" t="s">
        <v>2829</v>
      </c>
      <c r="J1178" s="74" t="s">
        <v>2833</v>
      </c>
      <c r="K1178" s="74">
        <v>3984576</v>
      </c>
      <c r="L1178" s="74">
        <v>0</v>
      </c>
      <c r="M1178" s="74">
        <v>166497605</v>
      </c>
      <c r="N1178" s="74">
        <v>166497605</v>
      </c>
      <c r="O1178" s="74">
        <v>162513029</v>
      </c>
      <c r="P1178" s="74">
        <v>166497605</v>
      </c>
      <c r="Q1178" s="74">
        <v>162513029</v>
      </c>
      <c r="R1178" s="74">
        <v>166497605</v>
      </c>
      <c r="S1178" s="74">
        <v>162513029</v>
      </c>
    </row>
    <row r="1179" spans="1:19" x14ac:dyDescent="0.35">
      <c r="A1179" s="74" t="s">
        <v>1185</v>
      </c>
      <c r="B1179" s="74">
        <v>185</v>
      </c>
      <c r="C1179" s="74" t="s">
        <v>1748</v>
      </c>
      <c r="D1179" s="74">
        <v>185903</v>
      </c>
      <c r="E1179" s="74" t="s">
        <v>2144</v>
      </c>
      <c r="F1179" s="74">
        <v>347162839</v>
      </c>
      <c r="G1179" s="74">
        <v>349662785</v>
      </c>
      <c r="H1179" s="74">
        <v>347162839</v>
      </c>
      <c r="I1179" s="74" t="s">
        <v>2829</v>
      </c>
      <c r="J1179" s="74" t="s">
        <v>2833</v>
      </c>
      <c r="K1179" s="74">
        <v>7790384</v>
      </c>
      <c r="L1179" s="74">
        <v>0</v>
      </c>
      <c r="M1179" s="74">
        <v>354953223</v>
      </c>
      <c r="N1179" s="74">
        <v>354953223</v>
      </c>
      <c r="O1179" s="74">
        <v>347162839</v>
      </c>
      <c r="P1179" s="74">
        <v>354953223</v>
      </c>
      <c r="Q1179" s="74">
        <v>347162839</v>
      </c>
      <c r="R1179" s="74">
        <v>354953223</v>
      </c>
      <c r="S1179" s="74">
        <v>347162839</v>
      </c>
    </row>
    <row r="1180" spans="1:19" x14ac:dyDescent="0.35">
      <c r="A1180" s="74" t="s">
        <v>1186</v>
      </c>
      <c r="B1180" s="74">
        <v>185</v>
      </c>
      <c r="C1180" s="74" t="s">
        <v>1748</v>
      </c>
      <c r="D1180" s="74">
        <v>185904</v>
      </c>
      <c r="E1180" s="74" t="s">
        <v>2018</v>
      </c>
      <c r="F1180" s="74">
        <v>65088671</v>
      </c>
      <c r="G1180" s="74">
        <v>65536307</v>
      </c>
      <c r="H1180" s="74">
        <v>65088671</v>
      </c>
      <c r="I1180" s="74" t="s">
        <v>2829</v>
      </c>
      <c r="J1180" s="74" t="s">
        <v>2833</v>
      </c>
      <c r="K1180" s="74">
        <v>1094975</v>
      </c>
      <c r="L1180" s="74">
        <v>0</v>
      </c>
      <c r="M1180" s="74">
        <v>66183646</v>
      </c>
      <c r="N1180" s="74">
        <v>66183646</v>
      </c>
      <c r="O1180" s="74">
        <v>65088671</v>
      </c>
      <c r="P1180" s="74">
        <v>66183646</v>
      </c>
      <c r="Q1180" s="74">
        <v>65088671</v>
      </c>
      <c r="R1180" s="74">
        <v>66183646</v>
      </c>
      <c r="S1180" s="74">
        <v>65088671</v>
      </c>
    </row>
    <row r="1181" spans="1:19" x14ac:dyDescent="0.35">
      <c r="A1181" s="74" t="s">
        <v>1187</v>
      </c>
      <c r="B1181" s="74">
        <v>186</v>
      </c>
      <c r="C1181" s="74" t="s">
        <v>1749</v>
      </c>
      <c r="D1181" s="74">
        <v>186901</v>
      </c>
      <c r="E1181" s="74" t="s">
        <v>2649</v>
      </c>
      <c r="F1181" s="74">
        <v>206494504</v>
      </c>
      <c r="G1181" s="74">
        <v>206494504</v>
      </c>
      <c r="H1181" s="74">
        <v>206494504</v>
      </c>
      <c r="I1181" s="74" t="s">
        <v>2829</v>
      </c>
      <c r="J1181" s="74" t="s">
        <v>2832</v>
      </c>
      <c r="K1181" s="74">
        <v>572190</v>
      </c>
      <c r="L1181" s="74">
        <v>347155</v>
      </c>
      <c r="M1181" s="74">
        <v>207066694</v>
      </c>
      <c r="N1181" s="74">
        <v>206719539</v>
      </c>
      <c r="O1181" s="74">
        <v>206147349</v>
      </c>
      <c r="P1181" s="74">
        <v>311542694</v>
      </c>
      <c r="Q1181" s="74">
        <v>310970504</v>
      </c>
      <c r="R1181" s="74">
        <v>311195539</v>
      </c>
      <c r="S1181" s="74">
        <v>310623349</v>
      </c>
    </row>
    <row r="1182" spans="1:19" x14ac:dyDescent="0.35">
      <c r="A1182" s="74" t="s">
        <v>1188</v>
      </c>
      <c r="B1182" s="74">
        <v>186</v>
      </c>
      <c r="C1182" s="74" t="s">
        <v>1749</v>
      </c>
      <c r="D1182" s="74">
        <v>186902</v>
      </c>
      <c r="E1182" s="74" t="s">
        <v>2650</v>
      </c>
      <c r="F1182" s="74">
        <v>1079605234</v>
      </c>
      <c r="G1182" s="74">
        <v>1079605234</v>
      </c>
      <c r="H1182" s="74">
        <v>1079605234</v>
      </c>
      <c r="I1182" s="74" t="s">
        <v>2829</v>
      </c>
      <c r="J1182" s="74" t="s">
        <v>2832</v>
      </c>
      <c r="K1182" s="74">
        <v>22376650</v>
      </c>
      <c r="L1182" s="74">
        <v>16885800</v>
      </c>
      <c r="M1182" s="74">
        <v>1101981884</v>
      </c>
      <c r="N1182" s="74">
        <v>1085096084</v>
      </c>
      <c r="O1182" s="74">
        <v>1062719434</v>
      </c>
      <c r="P1182" s="74">
        <v>1391749404</v>
      </c>
      <c r="Q1182" s="74">
        <v>1369372754</v>
      </c>
      <c r="R1182" s="74">
        <v>1374863604</v>
      </c>
      <c r="S1182" s="74">
        <v>1352486954</v>
      </c>
    </row>
    <row r="1183" spans="1:19" x14ac:dyDescent="0.35">
      <c r="A1183" s="74" t="s">
        <v>1189</v>
      </c>
      <c r="B1183" s="74">
        <v>186</v>
      </c>
      <c r="C1183" s="74" t="s">
        <v>1749</v>
      </c>
      <c r="D1183" s="74">
        <v>186903</v>
      </c>
      <c r="E1183" s="74" t="s">
        <v>2651</v>
      </c>
      <c r="F1183" s="74">
        <v>885055587</v>
      </c>
      <c r="G1183" s="74">
        <v>885055587</v>
      </c>
      <c r="H1183" s="74">
        <v>885055587</v>
      </c>
      <c r="I1183" s="74" t="s">
        <v>2829</v>
      </c>
      <c r="J1183" s="74" t="s">
        <v>2832</v>
      </c>
      <c r="K1183" s="74">
        <v>3109940</v>
      </c>
      <c r="L1183" s="74">
        <v>1981945</v>
      </c>
      <c r="M1183" s="74">
        <v>888165527</v>
      </c>
      <c r="N1183" s="74">
        <v>886183582</v>
      </c>
      <c r="O1183" s="74">
        <v>883073642</v>
      </c>
      <c r="P1183" s="74">
        <v>976328937</v>
      </c>
      <c r="Q1183" s="74">
        <v>973218997</v>
      </c>
      <c r="R1183" s="74">
        <v>974346992</v>
      </c>
      <c r="S1183" s="74">
        <v>971237052</v>
      </c>
    </row>
    <row r="1184" spans="1:19" x14ac:dyDescent="0.35">
      <c r="A1184" s="74" t="s">
        <v>1190</v>
      </c>
      <c r="B1184" s="74">
        <v>187</v>
      </c>
      <c r="C1184" s="74" t="s">
        <v>1750</v>
      </c>
      <c r="D1184" s="74">
        <v>187901</v>
      </c>
      <c r="E1184" s="74" t="s">
        <v>2652</v>
      </c>
      <c r="F1184" s="74">
        <v>188333530</v>
      </c>
      <c r="G1184" s="74">
        <v>188333530</v>
      </c>
      <c r="H1184" s="74">
        <v>188333530</v>
      </c>
      <c r="I1184" s="74" t="s">
        <v>2829</v>
      </c>
      <c r="J1184" s="74" t="s">
        <v>2832</v>
      </c>
      <c r="K1184" s="74">
        <v>4353245</v>
      </c>
      <c r="L1184" s="74">
        <v>3492302</v>
      </c>
      <c r="M1184" s="74">
        <v>192686775</v>
      </c>
      <c r="N1184" s="74">
        <v>189194473</v>
      </c>
      <c r="O1184" s="74">
        <v>184841228</v>
      </c>
      <c r="P1184" s="74">
        <v>192686775</v>
      </c>
      <c r="Q1184" s="74">
        <v>188333530</v>
      </c>
      <c r="R1184" s="74">
        <v>189194473</v>
      </c>
      <c r="S1184" s="74">
        <v>184841228</v>
      </c>
    </row>
    <row r="1185" spans="1:19" x14ac:dyDescent="0.35">
      <c r="A1185" s="74" t="s">
        <v>1191</v>
      </c>
      <c r="B1185" s="74">
        <v>187</v>
      </c>
      <c r="C1185" s="74" t="s">
        <v>1750</v>
      </c>
      <c r="D1185" s="74">
        <v>187903</v>
      </c>
      <c r="E1185" s="74" t="s">
        <v>2653</v>
      </c>
      <c r="F1185" s="74">
        <v>103366569</v>
      </c>
      <c r="G1185" s="74">
        <v>103366569</v>
      </c>
      <c r="H1185" s="74">
        <v>103366569</v>
      </c>
      <c r="I1185" s="74" t="s">
        <v>2829</v>
      </c>
      <c r="J1185" s="74" t="s">
        <v>2832</v>
      </c>
      <c r="K1185" s="74">
        <v>4616110</v>
      </c>
      <c r="L1185" s="74">
        <v>0</v>
      </c>
      <c r="M1185" s="74">
        <v>107982679</v>
      </c>
      <c r="N1185" s="74">
        <v>107982679</v>
      </c>
      <c r="O1185" s="74">
        <v>103366569</v>
      </c>
      <c r="P1185" s="74">
        <v>107982679</v>
      </c>
      <c r="Q1185" s="74">
        <v>103366569</v>
      </c>
      <c r="R1185" s="74">
        <v>107982679</v>
      </c>
      <c r="S1185" s="74">
        <v>103366569</v>
      </c>
    </row>
    <row r="1186" spans="1:19" x14ac:dyDescent="0.35">
      <c r="A1186" s="74" t="s">
        <v>1192</v>
      </c>
      <c r="B1186" s="74">
        <v>187</v>
      </c>
      <c r="C1186" s="74" t="s">
        <v>1750</v>
      </c>
      <c r="D1186" s="74">
        <v>187904</v>
      </c>
      <c r="E1186" s="74" t="s">
        <v>2654</v>
      </c>
      <c r="F1186" s="74">
        <v>368051109</v>
      </c>
      <c r="G1186" s="74">
        <v>368051109</v>
      </c>
      <c r="H1186" s="74">
        <v>368051109</v>
      </c>
      <c r="I1186" s="74" t="s">
        <v>2829</v>
      </c>
      <c r="J1186" s="74" t="s">
        <v>2832</v>
      </c>
      <c r="K1186" s="74">
        <v>8830276</v>
      </c>
      <c r="L1186" s="74">
        <v>6809041</v>
      </c>
      <c r="M1186" s="74">
        <v>376881385</v>
      </c>
      <c r="N1186" s="74">
        <v>370072344</v>
      </c>
      <c r="O1186" s="74">
        <v>361242068</v>
      </c>
      <c r="P1186" s="74">
        <v>376881385</v>
      </c>
      <c r="Q1186" s="74">
        <v>368051109</v>
      </c>
      <c r="R1186" s="74">
        <v>370072344</v>
      </c>
      <c r="S1186" s="74">
        <v>361242068</v>
      </c>
    </row>
    <row r="1187" spans="1:19" x14ac:dyDescent="0.35">
      <c r="A1187" s="74" t="s">
        <v>1193</v>
      </c>
      <c r="B1187" s="74">
        <v>187</v>
      </c>
      <c r="C1187" s="74" t="s">
        <v>1750</v>
      </c>
      <c r="D1187" s="74">
        <v>187906</v>
      </c>
      <c r="E1187" s="74" t="s">
        <v>2655</v>
      </c>
      <c r="F1187" s="74">
        <v>85721202</v>
      </c>
      <c r="G1187" s="74">
        <v>85721202</v>
      </c>
      <c r="H1187" s="74">
        <v>85721202</v>
      </c>
      <c r="I1187" s="74" t="s">
        <v>2829</v>
      </c>
      <c r="J1187" s="74" t="s">
        <v>2832</v>
      </c>
      <c r="K1187" s="74">
        <v>2328391</v>
      </c>
      <c r="L1187" s="74">
        <v>0</v>
      </c>
      <c r="M1187" s="74">
        <v>88049593</v>
      </c>
      <c r="N1187" s="74">
        <v>88049593</v>
      </c>
      <c r="O1187" s="74">
        <v>85721202</v>
      </c>
      <c r="P1187" s="74">
        <v>88049593</v>
      </c>
      <c r="Q1187" s="74">
        <v>85721202</v>
      </c>
      <c r="R1187" s="74">
        <v>88049593</v>
      </c>
      <c r="S1187" s="74">
        <v>85721202</v>
      </c>
    </row>
    <row r="1188" spans="1:19" x14ac:dyDescent="0.35">
      <c r="A1188" s="74" t="s">
        <v>1194</v>
      </c>
      <c r="B1188" s="74">
        <v>187</v>
      </c>
      <c r="C1188" s="74" t="s">
        <v>1750</v>
      </c>
      <c r="D1188" s="74">
        <v>187907</v>
      </c>
      <c r="E1188" s="74" t="s">
        <v>2656</v>
      </c>
      <c r="F1188" s="74">
        <v>1458045066</v>
      </c>
      <c r="G1188" s="74">
        <v>1458045066</v>
      </c>
      <c r="H1188" s="74">
        <v>1458045066</v>
      </c>
      <c r="I1188" s="74" t="s">
        <v>2829</v>
      </c>
      <c r="J1188" s="74" t="s">
        <v>2832</v>
      </c>
      <c r="K1188" s="74">
        <v>51490039</v>
      </c>
      <c r="L1188" s="74">
        <v>0</v>
      </c>
      <c r="M1188" s="74">
        <v>1509535105</v>
      </c>
      <c r="N1188" s="74">
        <v>1509535105</v>
      </c>
      <c r="O1188" s="74">
        <v>1458045066</v>
      </c>
      <c r="P1188" s="74">
        <v>1509535105</v>
      </c>
      <c r="Q1188" s="74">
        <v>1458045066</v>
      </c>
      <c r="R1188" s="74">
        <v>1509535105</v>
      </c>
      <c r="S1188" s="74">
        <v>1458045066</v>
      </c>
    </row>
    <row r="1189" spans="1:19" x14ac:dyDescent="0.35">
      <c r="A1189" s="74" t="s">
        <v>1195</v>
      </c>
      <c r="B1189" s="74">
        <v>187</v>
      </c>
      <c r="C1189" s="74" t="s">
        <v>1750</v>
      </c>
      <c r="D1189" s="74">
        <v>187910</v>
      </c>
      <c r="E1189" s="74" t="s">
        <v>2657</v>
      </c>
      <c r="F1189" s="74">
        <v>502826259</v>
      </c>
      <c r="G1189" s="74">
        <v>502826259</v>
      </c>
      <c r="H1189" s="74">
        <v>502826259</v>
      </c>
      <c r="I1189" s="74" t="s">
        <v>2829</v>
      </c>
      <c r="J1189" s="74" t="s">
        <v>2832</v>
      </c>
      <c r="K1189" s="74">
        <v>18106181</v>
      </c>
      <c r="L1189" s="74">
        <v>0</v>
      </c>
      <c r="M1189" s="74">
        <v>520932440</v>
      </c>
      <c r="N1189" s="74">
        <v>520932440</v>
      </c>
      <c r="O1189" s="74">
        <v>502826259</v>
      </c>
      <c r="P1189" s="74">
        <v>520932440</v>
      </c>
      <c r="Q1189" s="74">
        <v>502826259</v>
      </c>
      <c r="R1189" s="74">
        <v>520932440</v>
      </c>
      <c r="S1189" s="74">
        <v>502826259</v>
      </c>
    </row>
    <row r="1190" spans="1:19" x14ac:dyDescent="0.35">
      <c r="A1190" s="74" t="s">
        <v>1196</v>
      </c>
      <c r="B1190" s="74">
        <v>187</v>
      </c>
      <c r="C1190" s="74" t="s">
        <v>1750</v>
      </c>
      <c r="D1190" s="74">
        <v>229903</v>
      </c>
      <c r="E1190" s="74" t="s">
        <v>2459</v>
      </c>
      <c r="F1190" s="74">
        <v>7092426</v>
      </c>
      <c r="G1190" s="74">
        <v>7092426</v>
      </c>
      <c r="H1190" s="74">
        <v>7092426</v>
      </c>
      <c r="I1190" s="74" t="s">
        <v>2829</v>
      </c>
      <c r="J1190" s="74" t="s">
        <v>2832</v>
      </c>
      <c r="K1190" s="74">
        <v>80000</v>
      </c>
      <c r="L1190" s="74">
        <v>0</v>
      </c>
      <c r="M1190" s="74">
        <v>7172426</v>
      </c>
      <c r="N1190" s="74">
        <v>7172426</v>
      </c>
      <c r="O1190" s="74">
        <v>7092426</v>
      </c>
      <c r="P1190" s="74">
        <v>7172426</v>
      </c>
      <c r="Q1190" s="74">
        <v>7092426</v>
      </c>
      <c r="R1190" s="74">
        <v>7172426</v>
      </c>
      <c r="S1190" s="74">
        <v>7092426</v>
      </c>
    </row>
    <row r="1191" spans="1:19" x14ac:dyDescent="0.35">
      <c r="A1191" s="74" t="s">
        <v>1197</v>
      </c>
      <c r="B1191" s="74">
        <v>187</v>
      </c>
      <c r="C1191" s="74" t="s">
        <v>1750</v>
      </c>
      <c r="D1191" s="74">
        <v>229906</v>
      </c>
      <c r="E1191" s="74" t="s">
        <v>2658</v>
      </c>
      <c r="F1191" s="74">
        <v>28875947</v>
      </c>
      <c r="G1191" s="74">
        <v>28875947</v>
      </c>
      <c r="H1191" s="74">
        <v>28875947</v>
      </c>
      <c r="I1191" s="74" t="s">
        <v>2829</v>
      </c>
      <c r="J1191" s="74" t="s">
        <v>2832</v>
      </c>
      <c r="K1191" s="74">
        <v>1182757</v>
      </c>
      <c r="L1191" s="74">
        <v>0</v>
      </c>
      <c r="M1191" s="74">
        <v>30058704</v>
      </c>
      <c r="N1191" s="74">
        <v>30058704</v>
      </c>
      <c r="O1191" s="74">
        <v>28875947</v>
      </c>
      <c r="P1191" s="74">
        <v>30058704</v>
      </c>
      <c r="Q1191" s="74">
        <v>28875947</v>
      </c>
      <c r="R1191" s="74">
        <v>30058704</v>
      </c>
      <c r="S1191" s="74">
        <v>28875947</v>
      </c>
    </row>
    <row r="1192" spans="1:19" x14ac:dyDescent="0.35">
      <c r="A1192" s="74" t="s">
        <v>1198</v>
      </c>
      <c r="B1192" s="74">
        <v>188</v>
      </c>
      <c r="C1192" s="74" t="s">
        <v>1751</v>
      </c>
      <c r="D1192" s="74">
        <v>180904</v>
      </c>
      <c r="E1192" s="74" t="s">
        <v>2143</v>
      </c>
      <c r="F1192" s="74">
        <v>2767249</v>
      </c>
      <c r="G1192" s="74">
        <v>2767249</v>
      </c>
      <c r="H1192" s="74">
        <v>2767249</v>
      </c>
      <c r="I1192" s="74" t="s">
        <v>2829</v>
      </c>
      <c r="J1192" s="74" t="s">
        <v>2832</v>
      </c>
      <c r="K1192" s="74">
        <v>60000</v>
      </c>
      <c r="L1192" s="74">
        <v>0</v>
      </c>
      <c r="M1192" s="74">
        <v>2827249</v>
      </c>
      <c r="N1192" s="74">
        <v>2827249</v>
      </c>
      <c r="O1192" s="74">
        <v>2767249</v>
      </c>
      <c r="P1192" s="74">
        <v>2827249</v>
      </c>
      <c r="Q1192" s="74">
        <v>2767249</v>
      </c>
      <c r="R1192" s="74">
        <v>2827249</v>
      </c>
      <c r="S1192" s="74">
        <v>2767249</v>
      </c>
    </row>
    <row r="1193" spans="1:19" x14ac:dyDescent="0.35">
      <c r="A1193" s="74" t="s">
        <v>1199</v>
      </c>
      <c r="B1193" s="74">
        <v>188</v>
      </c>
      <c r="C1193" s="74" t="s">
        <v>1751</v>
      </c>
      <c r="D1193" s="74">
        <v>188901</v>
      </c>
      <c r="E1193" s="74" t="s">
        <v>2659</v>
      </c>
      <c r="F1193" s="74">
        <v>8199488780</v>
      </c>
      <c r="G1193" s="74">
        <v>8199488780</v>
      </c>
      <c r="H1193" s="74">
        <v>8199488780</v>
      </c>
      <c r="I1193" s="74" t="s">
        <v>2829</v>
      </c>
      <c r="J1193" s="74" t="s">
        <v>2832</v>
      </c>
      <c r="K1193" s="74">
        <v>302802712</v>
      </c>
      <c r="L1193" s="74">
        <v>0</v>
      </c>
      <c r="M1193" s="74">
        <v>8502291492</v>
      </c>
      <c r="N1193" s="74">
        <v>8502291492</v>
      </c>
      <c r="O1193" s="74">
        <v>8199488780</v>
      </c>
      <c r="P1193" s="74">
        <v>8502291492</v>
      </c>
      <c r="Q1193" s="74">
        <v>8199488780</v>
      </c>
      <c r="R1193" s="74">
        <v>8502291492</v>
      </c>
      <c r="S1193" s="74">
        <v>8199488780</v>
      </c>
    </row>
    <row r="1194" spans="1:19" x14ac:dyDescent="0.35">
      <c r="A1194" s="74" t="s">
        <v>1200</v>
      </c>
      <c r="B1194" s="74">
        <v>188</v>
      </c>
      <c r="C1194" s="74" t="s">
        <v>1751</v>
      </c>
      <c r="D1194" s="74">
        <v>188902</v>
      </c>
      <c r="E1194" s="74" t="s">
        <v>2660</v>
      </c>
      <c r="F1194" s="74">
        <v>242951088</v>
      </c>
      <c r="G1194" s="74">
        <v>242951088</v>
      </c>
      <c r="H1194" s="74">
        <v>242951088</v>
      </c>
      <c r="I1194" s="74" t="s">
        <v>2829</v>
      </c>
      <c r="J1194" s="74" t="s">
        <v>2832</v>
      </c>
      <c r="K1194" s="74">
        <v>12712869</v>
      </c>
      <c r="L1194" s="74">
        <v>0</v>
      </c>
      <c r="M1194" s="74">
        <v>255663957</v>
      </c>
      <c r="N1194" s="74">
        <v>255663957</v>
      </c>
      <c r="O1194" s="74">
        <v>242951088</v>
      </c>
      <c r="P1194" s="74">
        <v>255663957</v>
      </c>
      <c r="Q1194" s="74">
        <v>242951088</v>
      </c>
      <c r="R1194" s="74">
        <v>255663957</v>
      </c>
      <c r="S1194" s="74">
        <v>242951088</v>
      </c>
    </row>
    <row r="1195" spans="1:19" x14ac:dyDescent="0.35">
      <c r="A1195" s="74" t="s">
        <v>1201</v>
      </c>
      <c r="B1195" s="74">
        <v>188</v>
      </c>
      <c r="C1195" s="74" t="s">
        <v>1751</v>
      </c>
      <c r="D1195" s="74">
        <v>188903</v>
      </c>
      <c r="E1195" s="74" t="s">
        <v>2127</v>
      </c>
      <c r="F1195" s="74">
        <v>1095602379</v>
      </c>
      <c r="G1195" s="74">
        <v>1095602379</v>
      </c>
      <c r="H1195" s="74">
        <v>1095602379</v>
      </c>
      <c r="I1195" s="74" t="s">
        <v>2829</v>
      </c>
      <c r="J1195" s="74" t="s">
        <v>2832</v>
      </c>
      <c r="K1195" s="74">
        <v>1472853</v>
      </c>
      <c r="L1195" s="74">
        <v>0</v>
      </c>
      <c r="M1195" s="74">
        <v>1097075232</v>
      </c>
      <c r="N1195" s="74">
        <v>1097075232</v>
      </c>
      <c r="O1195" s="74">
        <v>1095602379</v>
      </c>
      <c r="P1195" s="74">
        <v>1097075232</v>
      </c>
      <c r="Q1195" s="74">
        <v>1095602379</v>
      </c>
      <c r="R1195" s="74">
        <v>1097075232</v>
      </c>
      <c r="S1195" s="74">
        <v>1095602379</v>
      </c>
    </row>
    <row r="1196" spans="1:19" x14ac:dyDescent="0.35">
      <c r="A1196" s="74" t="s">
        <v>1202</v>
      </c>
      <c r="B1196" s="74">
        <v>188</v>
      </c>
      <c r="C1196" s="74" t="s">
        <v>1751</v>
      </c>
      <c r="D1196" s="74">
        <v>188904</v>
      </c>
      <c r="E1196" s="74" t="s">
        <v>2661</v>
      </c>
      <c r="F1196" s="74">
        <v>1162315266</v>
      </c>
      <c r="G1196" s="74">
        <v>1162315266</v>
      </c>
      <c r="H1196" s="74">
        <v>1162315266</v>
      </c>
      <c r="I1196" s="74" t="s">
        <v>2829</v>
      </c>
      <c r="J1196" s="74" t="s">
        <v>2832</v>
      </c>
      <c r="K1196" s="74">
        <v>13137293</v>
      </c>
      <c r="L1196" s="74">
        <v>0</v>
      </c>
      <c r="M1196" s="74">
        <v>1175452559</v>
      </c>
      <c r="N1196" s="74">
        <v>1175452559</v>
      </c>
      <c r="O1196" s="74">
        <v>1162315266</v>
      </c>
      <c r="P1196" s="74">
        <v>1175452559</v>
      </c>
      <c r="Q1196" s="74">
        <v>1162315266</v>
      </c>
      <c r="R1196" s="74">
        <v>1175452559</v>
      </c>
      <c r="S1196" s="74">
        <v>1162315266</v>
      </c>
    </row>
    <row r="1197" spans="1:19" x14ac:dyDescent="0.35">
      <c r="A1197" s="74" t="s">
        <v>1203</v>
      </c>
      <c r="B1197" s="74">
        <v>188</v>
      </c>
      <c r="C1197" s="74" t="s">
        <v>1751</v>
      </c>
      <c r="D1197" s="74">
        <v>191901</v>
      </c>
      <c r="E1197" s="74" t="s">
        <v>2662</v>
      </c>
      <c r="F1197" s="74">
        <v>4089231965</v>
      </c>
      <c r="G1197" s="74">
        <v>4089231965</v>
      </c>
      <c r="H1197" s="74">
        <v>4089231965</v>
      </c>
      <c r="I1197" s="74" t="s">
        <v>2829</v>
      </c>
      <c r="J1197" s="74" t="s">
        <v>2832</v>
      </c>
      <c r="K1197" s="74">
        <v>118194262</v>
      </c>
      <c r="L1197" s="74">
        <v>0</v>
      </c>
      <c r="M1197" s="74">
        <v>4207426227</v>
      </c>
      <c r="N1197" s="74">
        <v>4207426227</v>
      </c>
      <c r="O1197" s="74">
        <v>4089231965</v>
      </c>
      <c r="P1197" s="74">
        <v>4207426227</v>
      </c>
      <c r="Q1197" s="74">
        <v>4089231965</v>
      </c>
      <c r="R1197" s="74">
        <v>4207426227</v>
      </c>
      <c r="S1197" s="74">
        <v>4089231965</v>
      </c>
    </row>
    <row r="1198" spans="1:19" x14ac:dyDescent="0.35">
      <c r="A1198" s="74" t="s">
        <v>1204</v>
      </c>
      <c r="B1198" s="74">
        <v>188</v>
      </c>
      <c r="C1198" s="74" t="s">
        <v>1751</v>
      </c>
      <c r="D1198" s="74">
        <v>219901</v>
      </c>
      <c r="E1198" s="74" t="s">
        <v>1849</v>
      </c>
      <c r="F1198" s="74">
        <v>23443507</v>
      </c>
      <c r="G1198" s="74">
        <v>23443507</v>
      </c>
      <c r="H1198" s="74">
        <v>23443507</v>
      </c>
      <c r="I1198" s="74" t="s">
        <v>2829</v>
      </c>
      <c r="J1198" s="74" t="s">
        <v>2832</v>
      </c>
      <c r="K1198" s="74">
        <v>424310</v>
      </c>
      <c r="L1198" s="74">
        <v>0</v>
      </c>
      <c r="M1198" s="74">
        <v>23867817</v>
      </c>
      <c r="N1198" s="74">
        <v>23867817</v>
      </c>
      <c r="O1198" s="74">
        <v>23443507</v>
      </c>
      <c r="P1198" s="74">
        <v>23867817</v>
      </c>
      <c r="Q1198" s="74">
        <v>23443507</v>
      </c>
      <c r="R1198" s="74">
        <v>23867817</v>
      </c>
      <c r="S1198" s="74">
        <v>23443507</v>
      </c>
    </row>
    <row r="1199" spans="1:19" x14ac:dyDescent="0.35">
      <c r="A1199" s="74" t="s">
        <v>1205</v>
      </c>
      <c r="B1199" s="74">
        <v>189</v>
      </c>
      <c r="C1199" s="74" t="s">
        <v>1752</v>
      </c>
      <c r="D1199" s="74">
        <v>189901</v>
      </c>
      <c r="E1199" s="74" t="s">
        <v>2663</v>
      </c>
      <c r="F1199" s="74">
        <v>253759106</v>
      </c>
      <c r="G1199" s="74">
        <v>276189509</v>
      </c>
      <c r="H1199" s="74">
        <v>276189509</v>
      </c>
      <c r="I1199" s="74" t="s">
        <v>2830</v>
      </c>
      <c r="J1199" s="74" t="s">
        <v>2836</v>
      </c>
      <c r="K1199" s="74">
        <v>5551674</v>
      </c>
      <c r="L1199" s="74">
        <v>0</v>
      </c>
      <c r="M1199" s="74">
        <v>281741183</v>
      </c>
      <c r="N1199" s="74">
        <v>281741183</v>
      </c>
      <c r="O1199" s="74">
        <v>276189509</v>
      </c>
      <c r="P1199" s="74">
        <v>281741183</v>
      </c>
      <c r="Q1199" s="74">
        <v>276189509</v>
      </c>
      <c r="R1199" s="74">
        <v>281741183</v>
      </c>
      <c r="S1199" s="74">
        <v>276189509</v>
      </c>
    </row>
    <row r="1200" spans="1:19" x14ac:dyDescent="0.35">
      <c r="A1200" s="74" t="s">
        <v>1206</v>
      </c>
      <c r="B1200" s="74">
        <v>189</v>
      </c>
      <c r="C1200" s="74" t="s">
        <v>1752</v>
      </c>
      <c r="D1200" s="74">
        <v>189902</v>
      </c>
      <c r="E1200" s="74" t="s">
        <v>2664</v>
      </c>
      <c r="F1200" s="74">
        <v>167938802</v>
      </c>
      <c r="G1200" s="74">
        <v>167938802</v>
      </c>
      <c r="H1200" s="74">
        <v>167938802</v>
      </c>
      <c r="I1200" s="74" t="s">
        <v>2829</v>
      </c>
      <c r="J1200" s="74" t="s">
        <v>2832</v>
      </c>
      <c r="K1200" s="74">
        <v>8590090</v>
      </c>
      <c r="L1200" s="74">
        <v>0</v>
      </c>
      <c r="M1200" s="74">
        <v>176528892</v>
      </c>
      <c r="N1200" s="74">
        <v>176528892</v>
      </c>
      <c r="O1200" s="74">
        <v>167938802</v>
      </c>
      <c r="P1200" s="74">
        <v>176528892</v>
      </c>
      <c r="Q1200" s="74">
        <v>167938802</v>
      </c>
      <c r="R1200" s="74">
        <v>176528892</v>
      </c>
      <c r="S1200" s="74">
        <v>167938802</v>
      </c>
    </row>
    <row r="1201" spans="1:19" x14ac:dyDescent="0.35">
      <c r="A1201" s="74" t="s">
        <v>1207</v>
      </c>
      <c r="B1201" s="74">
        <v>190</v>
      </c>
      <c r="C1201" s="74" t="s">
        <v>1753</v>
      </c>
      <c r="D1201" s="74">
        <v>112907</v>
      </c>
      <c r="E1201" s="74" t="s">
        <v>2418</v>
      </c>
      <c r="F1201" s="74">
        <v>1882149</v>
      </c>
      <c r="G1201" s="74">
        <v>1882149</v>
      </c>
      <c r="H1201" s="74">
        <v>1882149</v>
      </c>
      <c r="I1201" s="74" t="s">
        <v>2829</v>
      </c>
      <c r="J1201" s="74" t="s">
        <v>2833</v>
      </c>
      <c r="K1201" s="74">
        <v>77973</v>
      </c>
      <c r="L1201" s="74">
        <v>0</v>
      </c>
      <c r="M1201" s="74">
        <v>1960122</v>
      </c>
      <c r="N1201" s="74">
        <v>1960122</v>
      </c>
      <c r="O1201" s="74">
        <v>1882149</v>
      </c>
      <c r="P1201" s="74">
        <v>1960122</v>
      </c>
      <c r="Q1201" s="74">
        <v>1882149</v>
      </c>
      <c r="R1201" s="74">
        <v>1960122</v>
      </c>
      <c r="S1201" s="74">
        <v>1882149</v>
      </c>
    </row>
    <row r="1202" spans="1:19" x14ac:dyDescent="0.35">
      <c r="A1202" s="74" t="s">
        <v>1208</v>
      </c>
      <c r="B1202" s="74">
        <v>190</v>
      </c>
      <c r="C1202" s="74" t="s">
        <v>1753</v>
      </c>
      <c r="D1202" s="74">
        <v>116906</v>
      </c>
      <c r="E1202" s="74" t="s">
        <v>2437</v>
      </c>
      <c r="F1202" s="74">
        <v>3852909</v>
      </c>
      <c r="G1202" s="74">
        <v>3852909</v>
      </c>
      <c r="H1202" s="74">
        <v>3852909</v>
      </c>
      <c r="I1202" s="74" t="s">
        <v>2829</v>
      </c>
      <c r="J1202" s="74" t="s">
        <v>2833</v>
      </c>
      <c r="K1202" s="74">
        <v>110701</v>
      </c>
      <c r="L1202" s="74">
        <v>0</v>
      </c>
      <c r="M1202" s="74">
        <v>3963610</v>
      </c>
      <c r="N1202" s="74">
        <v>3963610</v>
      </c>
      <c r="O1202" s="74">
        <v>3852909</v>
      </c>
      <c r="P1202" s="74">
        <v>3963610</v>
      </c>
      <c r="Q1202" s="74">
        <v>3852909</v>
      </c>
      <c r="R1202" s="74">
        <v>3963610</v>
      </c>
      <c r="S1202" s="74">
        <v>3852909</v>
      </c>
    </row>
    <row r="1203" spans="1:19" x14ac:dyDescent="0.35">
      <c r="A1203" s="74" t="s">
        <v>1209</v>
      </c>
      <c r="B1203" s="74">
        <v>190</v>
      </c>
      <c r="C1203" s="74" t="s">
        <v>1753</v>
      </c>
      <c r="D1203" s="74">
        <v>190903</v>
      </c>
      <c r="E1203" s="74" t="s">
        <v>2665</v>
      </c>
      <c r="F1203" s="74">
        <v>487609410</v>
      </c>
      <c r="G1203" s="74">
        <v>527376200</v>
      </c>
      <c r="H1203" s="74">
        <v>527376200</v>
      </c>
      <c r="I1203" s="74" t="s">
        <v>2830</v>
      </c>
      <c r="J1203" s="74" t="s">
        <v>2836</v>
      </c>
      <c r="K1203" s="74">
        <v>23000249</v>
      </c>
      <c r="L1203" s="74">
        <v>0</v>
      </c>
      <c r="M1203" s="74">
        <v>550376449</v>
      </c>
      <c r="N1203" s="74">
        <v>550376449</v>
      </c>
      <c r="O1203" s="74">
        <v>527376200</v>
      </c>
      <c r="P1203" s="74">
        <v>550376449</v>
      </c>
      <c r="Q1203" s="74">
        <v>527376200</v>
      </c>
      <c r="R1203" s="74">
        <v>550376449</v>
      </c>
      <c r="S1203" s="74">
        <v>527376200</v>
      </c>
    </row>
    <row r="1204" spans="1:19" x14ac:dyDescent="0.35">
      <c r="A1204" s="74" t="s">
        <v>1210</v>
      </c>
      <c r="B1204" s="74">
        <v>190</v>
      </c>
      <c r="C1204" s="74" t="s">
        <v>1753</v>
      </c>
      <c r="D1204" s="74">
        <v>250906</v>
      </c>
      <c r="E1204" s="74" t="s">
        <v>2666</v>
      </c>
      <c r="F1204" s="74">
        <v>12323236</v>
      </c>
      <c r="G1204" s="74">
        <v>12323236</v>
      </c>
      <c r="H1204" s="74">
        <v>12323236</v>
      </c>
      <c r="I1204" s="74" t="s">
        <v>2829</v>
      </c>
      <c r="J1204" s="74" t="s">
        <v>2833</v>
      </c>
      <c r="K1204" s="74">
        <v>445699</v>
      </c>
      <c r="L1204" s="74">
        <v>0</v>
      </c>
      <c r="M1204" s="74">
        <v>12768935</v>
      </c>
      <c r="N1204" s="74">
        <v>12768935</v>
      </c>
      <c r="O1204" s="74">
        <v>12323236</v>
      </c>
      <c r="P1204" s="74">
        <v>12768935</v>
      </c>
      <c r="Q1204" s="74">
        <v>12323236</v>
      </c>
      <c r="R1204" s="74">
        <v>12768935</v>
      </c>
      <c r="S1204" s="74">
        <v>12323236</v>
      </c>
    </row>
    <row r="1205" spans="1:19" x14ac:dyDescent="0.35">
      <c r="A1205" s="74" t="s">
        <v>1211</v>
      </c>
      <c r="B1205" s="74">
        <v>192</v>
      </c>
      <c r="C1205" s="74" t="s">
        <v>1754</v>
      </c>
      <c r="D1205" s="74">
        <v>192901</v>
      </c>
      <c r="E1205" s="74" t="s">
        <v>2667</v>
      </c>
      <c r="F1205" s="74">
        <v>1822821434</v>
      </c>
      <c r="G1205" s="74">
        <v>1869457057</v>
      </c>
      <c r="H1205" s="74">
        <v>1822821434</v>
      </c>
      <c r="I1205" s="74" t="s">
        <v>2829</v>
      </c>
      <c r="J1205" s="74" t="s">
        <v>2833</v>
      </c>
      <c r="K1205" s="74">
        <v>5150187</v>
      </c>
      <c r="L1205" s="74">
        <v>3606242</v>
      </c>
      <c r="M1205" s="74">
        <v>1827971621</v>
      </c>
      <c r="N1205" s="74">
        <v>1824365379</v>
      </c>
      <c r="O1205" s="74">
        <v>1819215192</v>
      </c>
      <c r="P1205" s="74">
        <v>1827971621</v>
      </c>
      <c r="Q1205" s="74">
        <v>1822821434</v>
      </c>
      <c r="R1205" s="74">
        <v>1824365379</v>
      </c>
      <c r="S1205" s="74">
        <v>1819215192</v>
      </c>
    </row>
    <row r="1206" spans="1:19" x14ac:dyDescent="0.35">
      <c r="A1206" s="74" t="s">
        <v>1212</v>
      </c>
      <c r="B1206" s="74">
        <v>193</v>
      </c>
      <c r="C1206" s="74" t="s">
        <v>1755</v>
      </c>
      <c r="D1206" s="74">
        <v>69902</v>
      </c>
      <c r="E1206" s="74" t="s">
        <v>2178</v>
      </c>
      <c r="F1206" s="74">
        <v>80131125</v>
      </c>
      <c r="G1206" s="74">
        <v>105392177</v>
      </c>
      <c r="H1206" s="74">
        <v>80131125</v>
      </c>
      <c r="I1206" s="74" t="s">
        <v>2829</v>
      </c>
      <c r="J1206" s="74" t="s">
        <v>2833</v>
      </c>
      <c r="K1206" s="74">
        <v>2297713</v>
      </c>
      <c r="L1206" s="74">
        <v>0</v>
      </c>
      <c r="M1206" s="74">
        <v>82428838</v>
      </c>
      <c r="N1206" s="74">
        <v>82428838</v>
      </c>
      <c r="O1206" s="74">
        <v>80131125</v>
      </c>
      <c r="P1206" s="74">
        <v>82428838</v>
      </c>
      <c r="Q1206" s="74">
        <v>80131125</v>
      </c>
      <c r="R1206" s="74">
        <v>82428838</v>
      </c>
      <c r="S1206" s="74">
        <v>80131125</v>
      </c>
    </row>
    <row r="1207" spans="1:19" x14ac:dyDescent="0.35">
      <c r="A1207" s="74" t="s">
        <v>1213</v>
      </c>
      <c r="B1207" s="74">
        <v>193</v>
      </c>
      <c r="C1207" s="74" t="s">
        <v>1755</v>
      </c>
      <c r="D1207" s="74">
        <v>193902</v>
      </c>
      <c r="E1207" s="74" t="s">
        <v>2668</v>
      </c>
      <c r="F1207" s="74">
        <v>284358300</v>
      </c>
      <c r="G1207" s="74">
        <v>301060323</v>
      </c>
      <c r="H1207" s="74">
        <v>284358300</v>
      </c>
      <c r="I1207" s="74" t="s">
        <v>2829</v>
      </c>
      <c r="J1207" s="74" t="s">
        <v>2833</v>
      </c>
      <c r="K1207" s="74">
        <v>5293141</v>
      </c>
      <c r="L1207" s="74">
        <v>0</v>
      </c>
      <c r="M1207" s="74">
        <v>289651441</v>
      </c>
      <c r="N1207" s="74">
        <v>289651441</v>
      </c>
      <c r="O1207" s="74">
        <v>284358300</v>
      </c>
      <c r="P1207" s="74">
        <v>289651441</v>
      </c>
      <c r="Q1207" s="74">
        <v>284358300</v>
      </c>
      <c r="R1207" s="74">
        <v>289651441</v>
      </c>
      <c r="S1207" s="74">
        <v>284358300</v>
      </c>
    </row>
    <row r="1208" spans="1:19" x14ac:dyDescent="0.35">
      <c r="A1208" s="74" t="s">
        <v>1214</v>
      </c>
      <c r="B1208" s="74">
        <v>193</v>
      </c>
      <c r="C1208" s="74" t="s">
        <v>1755</v>
      </c>
      <c r="D1208" s="74">
        <v>232903</v>
      </c>
      <c r="E1208" s="74" t="s">
        <v>2669</v>
      </c>
      <c r="F1208" s="74">
        <v>4348320</v>
      </c>
      <c r="G1208" s="74">
        <v>4348320</v>
      </c>
      <c r="H1208" s="74">
        <v>4348320</v>
      </c>
      <c r="I1208" s="74" t="s">
        <v>2829</v>
      </c>
      <c r="J1208" s="74" t="s">
        <v>2833</v>
      </c>
      <c r="K1208" s="74">
        <v>105000</v>
      </c>
      <c r="L1208" s="74">
        <v>0</v>
      </c>
      <c r="M1208" s="74">
        <v>4453320</v>
      </c>
      <c r="N1208" s="74">
        <v>4453320</v>
      </c>
      <c r="O1208" s="74">
        <v>4348320</v>
      </c>
      <c r="P1208" s="74">
        <v>4453320</v>
      </c>
      <c r="Q1208" s="74">
        <v>4348320</v>
      </c>
      <c r="R1208" s="74">
        <v>4453320</v>
      </c>
      <c r="S1208" s="74">
        <v>4348320</v>
      </c>
    </row>
    <row r="1209" spans="1:19" x14ac:dyDescent="0.35">
      <c r="A1209" s="74" t="s">
        <v>1215</v>
      </c>
      <c r="B1209" s="74">
        <v>193</v>
      </c>
      <c r="C1209" s="74" t="s">
        <v>1755</v>
      </c>
      <c r="D1209" s="74">
        <v>232904</v>
      </c>
      <c r="E1209" s="74" t="s">
        <v>1869</v>
      </c>
      <c r="F1209" s="74">
        <v>6302880</v>
      </c>
      <c r="G1209" s="74">
        <v>6302880</v>
      </c>
      <c r="H1209" s="74">
        <v>6302880</v>
      </c>
      <c r="I1209" s="74" t="s">
        <v>2829</v>
      </c>
      <c r="J1209" s="74" t="s">
        <v>2833</v>
      </c>
      <c r="K1209" s="74">
        <v>50000</v>
      </c>
      <c r="L1209" s="74">
        <v>0</v>
      </c>
      <c r="M1209" s="74">
        <v>6352880</v>
      </c>
      <c r="N1209" s="74">
        <v>6352880</v>
      </c>
      <c r="O1209" s="74">
        <v>6302880</v>
      </c>
      <c r="P1209" s="74">
        <v>6352880</v>
      </c>
      <c r="Q1209" s="74">
        <v>6302880</v>
      </c>
      <c r="R1209" s="74">
        <v>6352880</v>
      </c>
      <c r="S1209" s="74">
        <v>6302880</v>
      </c>
    </row>
    <row r="1210" spans="1:19" x14ac:dyDescent="0.35">
      <c r="A1210" s="74" t="s">
        <v>1216</v>
      </c>
      <c r="B1210" s="74">
        <v>194</v>
      </c>
      <c r="C1210" s="74" t="s">
        <v>1756</v>
      </c>
      <c r="D1210" s="74">
        <v>139912</v>
      </c>
      <c r="E1210" s="74" t="s">
        <v>2515</v>
      </c>
      <c r="F1210" s="74">
        <v>10539714</v>
      </c>
      <c r="G1210" s="74">
        <v>10539714</v>
      </c>
      <c r="H1210" s="74">
        <v>10539714</v>
      </c>
      <c r="I1210" s="74" t="s">
        <v>2829</v>
      </c>
      <c r="J1210" s="74" t="s">
        <v>2833</v>
      </c>
      <c r="K1210" s="74">
        <v>250422</v>
      </c>
      <c r="L1210" s="74">
        <v>0</v>
      </c>
      <c r="M1210" s="74">
        <v>10790136</v>
      </c>
      <c r="N1210" s="74">
        <v>10790136</v>
      </c>
      <c r="O1210" s="74">
        <v>10539714</v>
      </c>
      <c r="P1210" s="74">
        <v>10790136</v>
      </c>
      <c r="Q1210" s="74">
        <v>10539714</v>
      </c>
      <c r="R1210" s="74">
        <v>10790136</v>
      </c>
      <c r="S1210" s="74">
        <v>10539714</v>
      </c>
    </row>
    <row r="1211" spans="1:19" x14ac:dyDescent="0.35">
      <c r="A1211" s="74" t="s">
        <v>1217</v>
      </c>
      <c r="B1211" s="74">
        <v>194</v>
      </c>
      <c r="C1211" s="74" t="s">
        <v>1756</v>
      </c>
      <c r="D1211" s="74">
        <v>194902</v>
      </c>
      <c r="E1211" s="74" t="s">
        <v>2670</v>
      </c>
      <c r="F1211" s="74">
        <v>46708411</v>
      </c>
      <c r="G1211" s="74">
        <v>46764019</v>
      </c>
      <c r="H1211" s="74">
        <v>46708411</v>
      </c>
      <c r="I1211" s="74" t="s">
        <v>2829</v>
      </c>
      <c r="J1211" s="74" t="s">
        <v>2833</v>
      </c>
      <c r="K1211" s="74">
        <v>3691268</v>
      </c>
      <c r="L1211" s="74">
        <v>0</v>
      </c>
      <c r="M1211" s="74">
        <v>50399679</v>
      </c>
      <c r="N1211" s="74">
        <v>50399679</v>
      </c>
      <c r="O1211" s="74">
        <v>46708411</v>
      </c>
      <c r="P1211" s="74">
        <v>50399679</v>
      </c>
      <c r="Q1211" s="74">
        <v>46708411</v>
      </c>
      <c r="R1211" s="74">
        <v>50399679</v>
      </c>
      <c r="S1211" s="74">
        <v>46708411</v>
      </c>
    </row>
    <row r="1212" spans="1:19" x14ac:dyDescent="0.35">
      <c r="A1212" s="74" t="s">
        <v>1218</v>
      </c>
      <c r="B1212" s="74">
        <v>194</v>
      </c>
      <c r="C1212" s="74" t="s">
        <v>1756</v>
      </c>
      <c r="D1212" s="74">
        <v>194903</v>
      </c>
      <c r="E1212" s="74" t="s">
        <v>2249</v>
      </c>
      <c r="F1212" s="74">
        <v>89313355</v>
      </c>
      <c r="G1212" s="74">
        <v>90531976</v>
      </c>
      <c r="H1212" s="74">
        <v>89313355</v>
      </c>
      <c r="I1212" s="74" t="s">
        <v>2829</v>
      </c>
      <c r="J1212" s="74" t="s">
        <v>2833</v>
      </c>
      <c r="K1212" s="74">
        <v>6150097</v>
      </c>
      <c r="L1212" s="74">
        <v>0</v>
      </c>
      <c r="M1212" s="74">
        <v>95463452</v>
      </c>
      <c r="N1212" s="74">
        <v>95463452</v>
      </c>
      <c r="O1212" s="74">
        <v>89313355</v>
      </c>
      <c r="P1212" s="74">
        <v>95463452</v>
      </c>
      <c r="Q1212" s="74">
        <v>89313355</v>
      </c>
      <c r="R1212" s="74">
        <v>95463452</v>
      </c>
      <c r="S1212" s="74">
        <v>89313355</v>
      </c>
    </row>
    <row r="1213" spans="1:19" x14ac:dyDescent="0.35">
      <c r="A1213" s="74" t="s">
        <v>1219</v>
      </c>
      <c r="B1213" s="74">
        <v>194</v>
      </c>
      <c r="C1213" s="74" t="s">
        <v>1756</v>
      </c>
      <c r="D1213" s="74">
        <v>194904</v>
      </c>
      <c r="E1213" s="74" t="s">
        <v>2671</v>
      </c>
      <c r="F1213" s="74">
        <v>198343296</v>
      </c>
      <c r="G1213" s="74">
        <v>204908557</v>
      </c>
      <c r="H1213" s="74">
        <v>198343296</v>
      </c>
      <c r="I1213" s="74" t="s">
        <v>2829</v>
      </c>
      <c r="J1213" s="74" t="s">
        <v>2833</v>
      </c>
      <c r="K1213" s="74">
        <v>12135887</v>
      </c>
      <c r="L1213" s="74">
        <v>0</v>
      </c>
      <c r="M1213" s="74">
        <v>210479183</v>
      </c>
      <c r="N1213" s="74">
        <v>210479183</v>
      </c>
      <c r="O1213" s="74">
        <v>198343296</v>
      </c>
      <c r="P1213" s="74">
        <v>210479183</v>
      </c>
      <c r="Q1213" s="74">
        <v>198343296</v>
      </c>
      <c r="R1213" s="74">
        <v>210479183</v>
      </c>
      <c r="S1213" s="74">
        <v>198343296</v>
      </c>
    </row>
    <row r="1214" spans="1:19" x14ac:dyDescent="0.35">
      <c r="A1214" s="74" t="s">
        <v>1220</v>
      </c>
      <c r="B1214" s="74">
        <v>194</v>
      </c>
      <c r="C1214" s="74" t="s">
        <v>1756</v>
      </c>
      <c r="D1214" s="74">
        <v>194905</v>
      </c>
      <c r="E1214" s="74" t="s">
        <v>2672</v>
      </c>
      <c r="F1214" s="74">
        <v>62002941</v>
      </c>
      <c r="G1214" s="74">
        <v>61227206</v>
      </c>
      <c r="H1214" s="74">
        <v>62002941</v>
      </c>
      <c r="I1214" s="74" t="s">
        <v>2829</v>
      </c>
      <c r="J1214" s="74" t="s">
        <v>2833</v>
      </c>
      <c r="K1214" s="74">
        <v>4535526</v>
      </c>
      <c r="L1214" s="74">
        <v>0</v>
      </c>
      <c r="M1214" s="74">
        <v>66538467</v>
      </c>
      <c r="N1214" s="74">
        <v>66538467</v>
      </c>
      <c r="O1214" s="74">
        <v>62002941</v>
      </c>
      <c r="P1214" s="74">
        <v>66538467</v>
      </c>
      <c r="Q1214" s="74">
        <v>62002941</v>
      </c>
      <c r="R1214" s="74">
        <v>66538467</v>
      </c>
      <c r="S1214" s="74">
        <v>62002941</v>
      </c>
    </row>
    <row r="1215" spans="1:19" x14ac:dyDescent="0.35">
      <c r="A1215" s="74" t="s">
        <v>1221</v>
      </c>
      <c r="B1215" s="74">
        <v>195</v>
      </c>
      <c r="C1215" s="74" t="s">
        <v>1757</v>
      </c>
      <c r="D1215" s="74">
        <v>195901</v>
      </c>
      <c r="E1215" s="74" t="s">
        <v>2673</v>
      </c>
      <c r="F1215" s="74">
        <v>2903068020</v>
      </c>
      <c r="G1215" s="74">
        <v>2932878190</v>
      </c>
      <c r="H1215" s="74">
        <v>2903068020</v>
      </c>
      <c r="I1215" s="74" t="s">
        <v>2829</v>
      </c>
      <c r="J1215" s="74" t="s">
        <v>2833</v>
      </c>
      <c r="K1215" s="74">
        <v>19276495</v>
      </c>
      <c r="L1215" s="74">
        <v>0</v>
      </c>
      <c r="M1215" s="74">
        <v>2922344515</v>
      </c>
      <c r="N1215" s="74">
        <v>2922344515</v>
      </c>
      <c r="O1215" s="74">
        <v>2903068020</v>
      </c>
      <c r="P1215" s="74">
        <v>3069210795</v>
      </c>
      <c r="Q1215" s="74">
        <v>3049934300</v>
      </c>
      <c r="R1215" s="74">
        <v>3069210795</v>
      </c>
      <c r="S1215" s="74">
        <v>3049934300</v>
      </c>
    </row>
    <row r="1216" spans="1:19" x14ac:dyDescent="0.35">
      <c r="A1216" s="74" t="s">
        <v>1222</v>
      </c>
      <c r="B1216" s="74">
        <v>195</v>
      </c>
      <c r="C1216" s="74" t="s">
        <v>1757</v>
      </c>
      <c r="D1216" s="74">
        <v>195902</v>
      </c>
      <c r="E1216" s="74" t="s">
        <v>2674</v>
      </c>
      <c r="F1216" s="74">
        <v>39368681</v>
      </c>
      <c r="G1216" s="74">
        <v>41388152</v>
      </c>
      <c r="H1216" s="74">
        <v>39368681</v>
      </c>
      <c r="I1216" s="74" t="s">
        <v>2829</v>
      </c>
      <c r="J1216" s="74" t="s">
        <v>2834</v>
      </c>
      <c r="K1216" s="74">
        <v>1023500</v>
      </c>
      <c r="L1216" s="74">
        <v>0</v>
      </c>
      <c r="M1216" s="74">
        <v>40392181</v>
      </c>
      <c r="N1216" s="74">
        <v>40392181</v>
      </c>
      <c r="O1216" s="74">
        <v>39368681</v>
      </c>
      <c r="P1216" s="74">
        <v>40392181</v>
      </c>
      <c r="Q1216" s="74">
        <v>39368681</v>
      </c>
      <c r="R1216" s="74">
        <v>40392181</v>
      </c>
      <c r="S1216" s="74">
        <v>39368681</v>
      </c>
    </row>
    <row r="1217" spans="1:19" x14ac:dyDescent="0.35">
      <c r="A1217" s="74" t="s">
        <v>1223</v>
      </c>
      <c r="B1217" s="74">
        <v>196</v>
      </c>
      <c r="C1217" s="74" t="s">
        <v>1758</v>
      </c>
      <c r="D1217" s="74">
        <v>196901</v>
      </c>
      <c r="E1217" s="74" t="s">
        <v>2675</v>
      </c>
      <c r="F1217" s="74">
        <v>229393249</v>
      </c>
      <c r="G1217" s="74">
        <v>229393249</v>
      </c>
      <c r="H1217" s="74">
        <v>229393249</v>
      </c>
      <c r="I1217" s="74" t="s">
        <v>2829</v>
      </c>
      <c r="J1217" s="74" t="s">
        <v>2832</v>
      </c>
      <c r="K1217" s="74">
        <v>1702250</v>
      </c>
      <c r="L1217" s="74">
        <v>1184120</v>
      </c>
      <c r="M1217" s="74">
        <v>231095499</v>
      </c>
      <c r="N1217" s="74">
        <v>229911379</v>
      </c>
      <c r="O1217" s="74">
        <v>228209129</v>
      </c>
      <c r="P1217" s="74">
        <v>231095499</v>
      </c>
      <c r="Q1217" s="74">
        <v>229393249</v>
      </c>
      <c r="R1217" s="74">
        <v>229911379</v>
      </c>
      <c r="S1217" s="74">
        <v>228209129</v>
      </c>
    </row>
    <row r="1218" spans="1:19" x14ac:dyDescent="0.35">
      <c r="A1218" s="74" t="s">
        <v>1224</v>
      </c>
      <c r="B1218" s="74">
        <v>196</v>
      </c>
      <c r="C1218" s="74" t="s">
        <v>1758</v>
      </c>
      <c r="D1218" s="74">
        <v>196902</v>
      </c>
      <c r="E1218" s="74" t="s">
        <v>2676</v>
      </c>
      <c r="F1218" s="74">
        <v>303849982</v>
      </c>
      <c r="G1218" s="74">
        <v>303849982</v>
      </c>
      <c r="H1218" s="74">
        <v>303849982</v>
      </c>
      <c r="I1218" s="74" t="s">
        <v>2829</v>
      </c>
      <c r="J1218" s="74" t="s">
        <v>2832</v>
      </c>
      <c r="K1218" s="74">
        <v>6017350</v>
      </c>
      <c r="L1218" s="74">
        <v>0</v>
      </c>
      <c r="M1218" s="74">
        <v>309867332</v>
      </c>
      <c r="N1218" s="74">
        <v>309867332</v>
      </c>
      <c r="O1218" s="74">
        <v>303849982</v>
      </c>
      <c r="P1218" s="74">
        <v>309867332</v>
      </c>
      <c r="Q1218" s="74">
        <v>303849982</v>
      </c>
      <c r="R1218" s="74">
        <v>309867332</v>
      </c>
      <c r="S1218" s="74">
        <v>303849982</v>
      </c>
    </row>
    <row r="1219" spans="1:19" x14ac:dyDescent="0.35">
      <c r="A1219" s="74" t="s">
        <v>1225</v>
      </c>
      <c r="B1219" s="74">
        <v>196</v>
      </c>
      <c r="C1219" s="74" t="s">
        <v>1758</v>
      </c>
      <c r="D1219" s="74">
        <v>196903</v>
      </c>
      <c r="E1219" s="74" t="s">
        <v>1881</v>
      </c>
      <c r="F1219" s="74">
        <v>351512519</v>
      </c>
      <c r="G1219" s="74">
        <v>351512519</v>
      </c>
      <c r="H1219" s="74">
        <v>351512519</v>
      </c>
      <c r="I1219" s="74" t="s">
        <v>2829</v>
      </c>
      <c r="J1219" s="74" t="s">
        <v>2832</v>
      </c>
      <c r="K1219" s="74">
        <v>7141910</v>
      </c>
      <c r="L1219" s="74">
        <v>0</v>
      </c>
      <c r="M1219" s="74">
        <v>358654429</v>
      </c>
      <c r="N1219" s="74">
        <v>358654429</v>
      </c>
      <c r="O1219" s="74">
        <v>351512519</v>
      </c>
      <c r="P1219" s="74">
        <v>358654429</v>
      </c>
      <c r="Q1219" s="74">
        <v>351512519</v>
      </c>
      <c r="R1219" s="74">
        <v>358654429</v>
      </c>
      <c r="S1219" s="74">
        <v>351512519</v>
      </c>
    </row>
    <row r="1220" spans="1:19" x14ac:dyDescent="0.35">
      <c r="A1220" s="74" t="s">
        <v>1226</v>
      </c>
      <c r="B1220" s="74">
        <v>197</v>
      </c>
      <c r="C1220" s="74" t="s">
        <v>1759</v>
      </c>
      <c r="D1220" s="74">
        <v>90904</v>
      </c>
      <c r="E1220" s="74" t="s">
        <v>2284</v>
      </c>
      <c r="F1220" s="74">
        <v>26135827</v>
      </c>
      <c r="G1220" s="74">
        <v>26135827</v>
      </c>
      <c r="H1220" s="74">
        <v>26135827</v>
      </c>
      <c r="I1220" s="74" t="s">
        <v>2829</v>
      </c>
      <c r="J1220" s="74" t="s">
        <v>2833</v>
      </c>
      <c r="K1220" s="74">
        <v>348310</v>
      </c>
      <c r="L1220" s="74">
        <v>0</v>
      </c>
      <c r="M1220" s="74">
        <v>26484137</v>
      </c>
      <c r="N1220" s="74">
        <v>26484137</v>
      </c>
      <c r="O1220" s="74">
        <v>26135827</v>
      </c>
      <c r="P1220" s="74">
        <v>26484137</v>
      </c>
      <c r="Q1220" s="74">
        <v>26135827</v>
      </c>
      <c r="R1220" s="74">
        <v>26484137</v>
      </c>
      <c r="S1220" s="74">
        <v>26135827</v>
      </c>
    </row>
    <row r="1221" spans="1:19" x14ac:dyDescent="0.35">
      <c r="A1221" s="74" t="s">
        <v>1227</v>
      </c>
      <c r="B1221" s="74">
        <v>197</v>
      </c>
      <c r="C1221" s="74" t="s">
        <v>1759</v>
      </c>
      <c r="D1221" s="74">
        <v>197902</v>
      </c>
      <c r="E1221" s="74" t="s">
        <v>2286</v>
      </c>
      <c r="F1221" s="74">
        <v>458816584</v>
      </c>
      <c r="G1221" s="74">
        <v>461426837</v>
      </c>
      <c r="H1221" s="74">
        <v>458816584</v>
      </c>
      <c r="I1221" s="74" t="s">
        <v>2829</v>
      </c>
      <c r="J1221" s="74" t="s">
        <v>2833</v>
      </c>
      <c r="K1221" s="74">
        <v>1930054</v>
      </c>
      <c r="L1221" s="74">
        <v>937622</v>
      </c>
      <c r="M1221" s="74">
        <v>460746638</v>
      </c>
      <c r="N1221" s="74">
        <v>459809016</v>
      </c>
      <c r="O1221" s="74">
        <v>457878962</v>
      </c>
      <c r="P1221" s="74">
        <v>646818318</v>
      </c>
      <c r="Q1221" s="74">
        <v>644888264</v>
      </c>
      <c r="R1221" s="74">
        <v>645880696</v>
      </c>
      <c r="S1221" s="74">
        <v>643950642</v>
      </c>
    </row>
    <row r="1222" spans="1:19" x14ac:dyDescent="0.35">
      <c r="A1222" s="74" t="s">
        <v>1228</v>
      </c>
      <c r="B1222" s="74">
        <v>198</v>
      </c>
      <c r="C1222" s="74" t="s">
        <v>1760</v>
      </c>
      <c r="D1222" s="74">
        <v>21902</v>
      </c>
      <c r="E1222" s="74" t="s">
        <v>1953</v>
      </c>
      <c r="F1222" s="74">
        <v>19624311</v>
      </c>
      <c r="G1222" s="74">
        <v>19624311</v>
      </c>
      <c r="H1222" s="74">
        <v>19624311</v>
      </c>
      <c r="I1222" s="74" t="s">
        <v>2829</v>
      </c>
      <c r="J1222" s="74" t="s">
        <v>2832</v>
      </c>
      <c r="K1222" s="74">
        <v>139173</v>
      </c>
      <c r="L1222" s="74">
        <v>0</v>
      </c>
      <c r="M1222" s="74">
        <v>19763484</v>
      </c>
      <c r="N1222" s="74">
        <v>19763484</v>
      </c>
      <c r="O1222" s="74">
        <v>19624311</v>
      </c>
      <c r="P1222" s="74">
        <v>19763484</v>
      </c>
      <c r="Q1222" s="74">
        <v>19624311</v>
      </c>
      <c r="R1222" s="74">
        <v>19763484</v>
      </c>
      <c r="S1222" s="74">
        <v>19624311</v>
      </c>
    </row>
    <row r="1223" spans="1:19" x14ac:dyDescent="0.35">
      <c r="A1223" s="74" t="s">
        <v>1229</v>
      </c>
      <c r="B1223" s="74">
        <v>198</v>
      </c>
      <c r="C1223" s="74" t="s">
        <v>1760</v>
      </c>
      <c r="D1223" s="74">
        <v>145911</v>
      </c>
      <c r="E1223" s="74" t="s">
        <v>2527</v>
      </c>
      <c r="F1223" s="74">
        <v>50603727</v>
      </c>
      <c r="G1223" s="74">
        <v>50603727</v>
      </c>
      <c r="H1223" s="74">
        <v>50603727</v>
      </c>
      <c r="I1223" s="74" t="s">
        <v>2829</v>
      </c>
      <c r="J1223" s="74" t="s">
        <v>2832</v>
      </c>
      <c r="K1223" s="74">
        <v>1004529</v>
      </c>
      <c r="L1223" s="74">
        <v>0</v>
      </c>
      <c r="M1223" s="74">
        <v>51608256</v>
      </c>
      <c r="N1223" s="74">
        <v>51608256</v>
      </c>
      <c r="O1223" s="74">
        <v>50603727</v>
      </c>
      <c r="P1223" s="74">
        <v>51608256</v>
      </c>
      <c r="Q1223" s="74">
        <v>50603727</v>
      </c>
      <c r="R1223" s="74">
        <v>51608256</v>
      </c>
      <c r="S1223" s="74">
        <v>50603727</v>
      </c>
    </row>
    <row r="1224" spans="1:19" x14ac:dyDescent="0.35">
      <c r="A1224" s="74" t="s">
        <v>1230</v>
      </c>
      <c r="B1224" s="74">
        <v>198</v>
      </c>
      <c r="C1224" s="74" t="s">
        <v>1760</v>
      </c>
      <c r="D1224" s="74">
        <v>147902</v>
      </c>
      <c r="E1224" s="74" t="s">
        <v>2208</v>
      </c>
      <c r="F1224" s="74">
        <v>16331966</v>
      </c>
      <c r="G1224" s="74">
        <v>16331966</v>
      </c>
      <c r="H1224" s="74">
        <v>16331966</v>
      </c>
      <c r="I1224" s="74" t="s">
        <v>2829</v>
      </c>
      <c r="J1224" s="74" t="s">
        <v>2832</v>
      </c>
      <c r="K1224" s="74">
        <v>16685</v>
      </c>
      <c r="L1224" s="74">
        <v>0</v>
      </c>
      <c r="M1224" s="74">
        <v>16348651</v>
      </c>
      <c r="N1224" s="74">
        <v>16348651</v>
      </c>
      <c r="O1224" s="74">
        <v>16331966</v>
      </c>
      <c r="P1224" s="74">
        <v>16348651</v>
      </c>
      <c r="Q1224" s="74">
        <v>16331966</v>
      </c>
      <c r="R1224" s="74">
        <v>16348651</v>
      </c>
      <c r="S1224" s="74">
        <v>16331966</v>
      </c>
    </row>
    <row r="1225" spans="1:19" x14ac:dyDescent="0.35">
      <c r="A1225" s="74" t="s">
        <v>1231</v>
      </c>
      <c r="B1225" s="74">
        <v>198</v>
      </c>
      <c r="C1225" s="74" t="s">
        <v>1760</v>
      </c>
      <c r="D1225" s="74">
        <v>198901</v>
      </c>
      <c r="E1225" s="74" t="s">
        <v>2213</v>
      </c>
      <c r="F1225" s="74">
        <v>311481407</v>
      </c>
      <c r="G1225" s="74">
        <v>311481407</v>
      </c>
      <c r="H1225" s="74">
        <v>311481407</v>
      </c>
      <c r="I1225" s="74" t="s">
        <v>2829</v>
      </c>
      <c r="J1225" s="74" t="s">
        <v>2832</v>
      </c>
      <c r="K1225" s="74">
        <v>4084641</v>
      </c>
      <c r="L1225" s="74">
        <v>0</v>
      </c>
      <c r="M1225" s="74">
        <v>315566048</v>
      </c>
      <c r="N1225" s="74">
        <v>315566048</v>
      </c>
      <c r="O1225" s="74">
        <v>311481407</v>
      </c>
      <c r="P1225" s="74">
        <v>315566048</v>
      </c>
      <c r="Q1225" s="74">
        <v>311481407</v>
      </c>
      <c r="R1225" s="74">
        <v>315566048</v>
      </c>
      <c r="S1225" s="74">
        <v>311481407</v>
      </c>
    </row>
    <row r="1226" spans="1:19" x14ac:dyDescent="0.35">
      <c r="A1226" s="74" t="s">
        <v>1232</v>
      </c>
      <c r="B1226" s="74">
        <v>198</v>
      </c>
      <c r="C1226" s="74" t="s">
        <v>1760</v>
      </c>
      <c r="D1226" s="74">
        <v>198902</v>
      </c>
      <c r="E1226" s="74" t="s">
        <v>2677</v>
      </c>
      <c r="F1226" s="74">
        <v>108461170</v>
      </c>
      <c r="G1226" s="74">
        <v>108461170</v>
      </c>
      <c r="H1226" s="74">
        <v>108461170</v>
      </c>
      <c r="I1226" s="74" t="s">
        <v>2829</v>
      </c>
      <c r="J1226" s="74" t="s">
        <v>2832</v>
      </c>
      <c r="K1226" s="74">
        <v>2744434</v>
      </c>
      <c r="L1226" s="74">
        <v>0</v>
      </c>
      <c r="M1226" s="74">
        <v>111205604</v>
      </c>
      <c r="N1226" s="74">
        <v>111205604</v>
      </c>
      <c r="O1226" s="74">
        <v>108461170</v>
      </c>
      <c r="P1226" s="74">
        <v>111205604</v>
      </c>
      <c r="Q1226" s="74">
        <v>108461170</v>
      </c>
      <c r="R1226" s="74">
        <v>111205604</v>
      </c>
      <c r="S1226" s="74">
        <v>108461170</v>
      </c>
    </row>
    <row r="1227" spans="1:19" x14ac:dyDescent="0.35">
      <c r="A1227" s="74" t="s">
        <v>1233</v>
      </c>
      <c r="B1227" s="74">
        <v>198</v>
      </c>
      <c r="C1227" s="74" t="s">
        <v>1760</v>
      </c>
      <c r="D1227" s="74">
        <v>198903</v>
      </c>
      <c r="E1227" s="74" t="s">
        <v>2678</v>
      </c>
      <c r="F1227" s="74">
        <v>1674424408</v>
      </c>
      <c r="G1227" s="74">
        <v>1674424408</v>
      </c>
      <c r="H1227" s="74">
        <v>1674424408</v>
      </c>
      <c r="I1227" s="74" t="s">
        <v>2829</v>
      </c>
      <c r="J1227" s="74" t="s">
        <v>2832</v>
      </c>
      <c r="K1227" s="74">
        <v>12568535</v>
      </c>
      <c r="L1227" s="74">
        <v>0</v>
      </c>
      <c r="M1227" s="74">
        <v>1686992943</v>
      </c>
      <c r="N1227" s="74">
        <v>1686992943</v>
      </c>
      <c r="O1227" s="74">
        <v>1674424408</v>
      </c>
      <c r="P1227" s="74">
        <v>1686992943</v>
      </c>
      <c r="Q1227" s="74">
        <v>1674424408</v>
      </c>
      <c r="R1227" s="74">
        <v>1686992943</v>
      </c>
      <c r="S1227" s="74">
        <v>1674424408</v>
      </c>
    </row>
    <row r="1228" spans="1:19" x14ac:dyDescent="0.35">
      <c r="A1228" s="74" t="s">
        <v>1234</v>
      </c>
      <c r="B1228" s="74">
        <v>198</v>
      </c>
      <c r="C1228" s="74" t="s">
        <v>1760</v>
      </c>
      <c r="D1228" s="74">
        <v>198905</v>
      </c>
      <c r="E1228" s="74" t="s">
        <v>2679</v>
      </c>
      <c r="F1228" s="74">
        <v>370557067</v>
      </c>
      <c r="G1228" s="74">
        <v>392525012</v>
      </c>
      <c r="H1228" s="74">
        <v>370557067</v>
      </c>
      <c r="I1228" s="74" t="s">
        <v>2829</v>
      </c>
      <c r="J1228" s="74" t="s">
        <v>2837</v>
      </c>
      <c r="K1228" s="74">
        <v>11973579</v>
      </c>
      <c r="L1228" s="74">
        <v>0</v>
      </c>
      <c r="M1228" s="74">
        <v>382530646</v>
      </c>
      <c r="N1228" s="74">
        <v>382530646</v>
      </c>
      <c r="O1228" s="74">
        <v>370557067</v>
      </c>
      <c r="P1228" s="74">
        <v>382530646</v>
      </c>
      <c r="Q1228" s="74">
        <v>370557067</v>
      </c>
      <c r="R1228" s="74">
        <v>382530646</v>
      </c>
      <c r="S1228" s="74">
        <v>370557067</v>
      </c>
    </row>
    <row r="1229" spans="1:19" x14ac:dyDescent="0.35">
      <c r="A1229" s="74" t="s">
        <v>1235</v>
      </c>
      <c r="B1229" s="74">
        <v>198</v>
      </c>
      <c r="C1229" s="74" t="s">
        <v>1760</v>
      </c>
      <c r="D1229" s="74">
        <v>198906</v>
      </c>
      <c r="E1229" s="74" t="s">
        <v>2680</v>
      </c>
      <c r="F1229" s="74">
        <v>55447165</v>
      </c>
      <c r="G1229" s="74">
        <v>55447165</v>
      </c>
      <c r="H1229" s="74">
        <v>55447165</v>
      </c>
      <c r="I1229" s="74" t="s">
        <v>2829</v>
      </c>
      <c r="J1229" s="74" t="s">
        <v>2832</v>
      </c>
      <c r="K1229" s="74">
        <v>267795</v>
      </c>
      <c r="L1229" s="74">
        <v>0</v>
      </c>
      <c r="M1229" s="74">
        <v>55714960</v>
      </c>
      <c r="N1229" s="74">
        <v>55714960</v>
      </c>
      <c r="O1229" s="74">
        <v>55447165</v>
      </c>
      <c r="P1229" s="74">
        <v>55714960</v>
      </c>
      <c r="Q1229" s="74">
        <v>55447165</v>
      </c>
      <c r="R1229" s="74">
        <v>55714960</v>
      </c>
      <c r="S1229" s="74">
        <v>55447165</v>
      </c>
    </row>
    <row r="1230" spans="1:19" x14ac:dyDescent="0.35">
      <c r="A1230" s="74" t="s">
        <v>1236</v>
      </c>
      <c r="B1230" s="74">
        <v>199</v>
      </c>
      <c r="C1230" s="74" t="s">
        <v>1761</v>
      </c>
      <c r="D1230" s="74">
        <v>199901</v>
      </c>
      <c r="E1230" s="74" t="s">
        <v>2070</v>
      </c>
      <c r="F1230" s="74">
        <v>7656199577</v>
      </c>
      <c r="G1230" s="74">
        <v>7998456837</v>
      </c>
      <c r="H1230" s="74">
        <v>7656199577</v>
      </c>
      <c r="I1230" s="74" t="s">
        <v>2829</v>
      </c>
      <c r="J1230" s="74" t="s">
        <v>2833</v>
      </c>
      <c r="K1230" s="74">
        <v>172588525</v>
      </c>
      <c r="L1230" s="74">
        <v>0</v>
      </c>
      <c r="M1230" s="74">
        <v>7828788102</v>
      </c>
      <c r="N1230" s="74">
        <v>7828788102</v>
      </c>
      <c r="O1230" s="74">
        <v>7656199577</v>
      </c>
      <c r="P1230" s="74">
        <v>7828788102</v>
      </c>
      <c r="Q1230" s="74">
        <v>7656199577</v>
      </c>
      <c r="R1230" s="74">
        <v>7828788102</v>
      </c>
      <c r="S1230" s="74">
        <v>7656199577</v>
      </c>
    </row>
    <row r="1231" spans="1:19" x14ac:dyDescent="0.35">
      <c r="A1231" s="74" t="s">
        <v>1237</v>
      </c>
      <c r="B1231" s="74">
        <v>199</v>
      </c>
      <c r="C1231" s="74" t="s">
        <v>1761</v>
      </c>
      <c r="D1231" s="74">
        <v>199902</v>
      </c>
      <c r="E1231" s="74" t="s">
        <v>2071</v>
      </c>
      <c r="F1231" s="74">
        <v>1022187576</v>
      </c>
      <c r="G1231" s="74">
        <v>1066285704</v>
      </c>
      <c r="H1231" s="74">
        <v>1022187576</v>
      </c>
      <c r="I1231" s="74" t="s">
        <v>2829</v>
      </c>
      <c r="J1231" s="74" t="s">
        <v>2833</v>
      </c>
      <c r="K1231" s="74">
        <v>36377233</v>
      </c>
      <c r="L1231" s="74">
        <v>0</v>
      </c>
      <c r="M1231" s="74">
        <v>1058564809</v>
      </c>
      <c r="N1231" s="74">
        <v>1058564809</v>
      </c>
      <c r="O1231" s="74">
        <v>1022187576</v>
      </c>
      <c r="P1231" s="74">
        <v>1058564809</v>
      </c>
      <c r="Q1231" s="74">
        <v>1022187576</v>
      </c>
      <c r="R1231" s="74">
        <v>1058564809</v>
      </c>
      <c r="S1231" s="74">
        <v>1022187576</v>
      </c>
    </row>
    <row r="1232" spans="1:19" x14ac:dyDescent="0.35">
      <c r="A1232" s="74" t="s">
        <v>1238</v>
      </c>
      <c r="B1232" s="74">
        <v>200</v>
      </c>
      <c r="C1232" s="74" t="s">
        <v>1762</v>
      </c>
      <c r="D1232" s="74">
        <v>41901</v>
      </c>
      <c r="E1232" s="74" t="s">
        <v>2043</v>
      </c>
      <c r="F1232" s="74">
        <v>18947550</v>
      </c>
      <c r="G1232" s="74">
        <v>19677529</v>
      </c>
      <c r="H1232" s="74">
        <v>18947550</v>
      </c>
      <c r="I1232" s="74" t="s">
        <v>2829</v>
      </c>
      <c r="J1232" s="74" t="s">
        <v>2833</v>
      </c>
      <c r="K1232" s="74">
        <v>514020</v>
      </c>
      <c r="L1232" s="74">
        <v>0</v>
      </c>
      <c r="M1232" s="74">
        <v>19461570</v>
      </c>
      <c r="N1232" s="74">
        <v>19461570</v>
      </c>
      <c r="O1232" s="74">
        <v>18947550</v>
      </c>
      <c r="P1232" s="74">
        <v>19461570</v>
      </c>
      <c r="Q1232" s="74">
        <v>18947550</v>
      </c>
      <c r="R1232" s="74">
        <v>19461570</v>
      </c>
      <c r="S1232" s="74">
        <v>18947550</v>
      </c>
    </row>
    <row r="1233" spans="1:19" x14ac:dyDescent="0.35">
      <c r="A1233" s="74" t="s">
        <v>1239</v>
      </c>
      <c r="B1233" s="74">
        <v>200</v>
      </c>
      <c r="C1233" s="74" t="s">
        <v>1762</v>
      </c>
      <c r="D1233" s="74">
        <v>42901</v>
      </c>
      <c r="E1233" s="74" t="s">
        <v>2047</v>
      </c>
      <c r="F1233" s="74">
        <v>2362227</v>
      </c>
      <c r="G1233" s="74">
        <v>2362227</v>
      </c>
      <c r="H1233" s="74">
        <v>2362227</v>
      </c>
      <c r="I1233" s="74" t="s">
        <v>2829</v>
      </c>
      <c r="J1233" s="74" t="s">
        <v>2833</v>
      </c>
      <c r="K1233" s="74">
        <v>57340</v>
      </c>
      <c r="L1233" s="74">
        <v>0</v>
      </c>
      <c r="M1233" s="74">
        <v>2419567</v>
      </c>
      <c r="N1233" s="74">
        <v>2419567</v>
      </c>
      <c r="O1233" s="74">
        <v>2362227</v>
      </c>
      <c r="P1233" s="74">
        <v>2419567</v>
      </c>
      <c r="Q1233" s="74">
        <v>2362227</v>
      </c>
      <c r="R1233" s="74">
        <v>2419567</v>
      </c>
      <c r="S1233" s="74">
        <v>2362227</v>
      </c>
    </row>
    <row r="1234" spans="1:19" x14ac:dyDescent="0.35">
      <c r="A1234" s="74" t="s">
        <v>1240</v>
      </c>
      <c r="B1234" s="74">
        <v>200</v>
      </c>
      <c r="C1234" s="74" t="s">
        <v>1762</v>
      </c>
      <c r="D1234" s="74">
        <v>42905</v>
      </c>
      <c r="E1234" s="74" t="s">
        <v>2049</v>
      </c>
      <c r="F1234" s="74">
        <v>15929520</v>
      </c>
      <c r="G1234" s="74">
        <v>16727683</v>
      </c>
      <c r="H1234" s="74">
        <v>15929520</v>
      </c>
      <c r="I1234" s="74" t="s">
        <v>2829</v>
      </c>
      <c r="J1234" s="74" t="s">
        <v>2833</v>
      </c>
      <c r="K1234" s="74">
        <v>82540</v>
      </c>
      <c r="L1234" s="74">
        <v>0</v>
      </c>
      <c r="M1234" s="74">
        <v>16012060</v>
      </c>
      <c r="N1234" s="74">
        <v>16012060</v>
      </c>
      <c r="O1234" s="74">
        <v>15929520</v>
      </c>
      <c r="P1234" s="74">
        <v>16012060</v>
      </c>
      <c r="Q1234" s="74">
        <v>15929520</v>
      </c>
      <c r="R1234" s="74">
        <v>16012060</v>
      </c>
      <c r="S1234" s="74">
        <v>15929520</v>
      </c>
    </row>
    <row r="1235" spans="1:19" x14ac:dyDescent="0.35">
      <c r="A1235" s="74" t="s">
        <v>1241</v>
      </c>
      <c r="B1235" s="74">
        <v>200</v>
      </c>
      <c r="C1235" s="74" t="s">
        <v>1762</v>
      </c>
      <c r="D1235" s="74">
        <v>200901</v>
      </c>
      <c r="E1235" s="74" t="s">
        <v>2681</v>
      </c>
      <c r="F1235" s="74">
        <v>266720850</v>
      </c>
      <c r="G1235" s="74">
        <v>272906514</v>
      </c>
      <c r="H1235" s="74">
        <v>266720850</v>
      </c>
      <c r="I1235" s="74" t="s">
        <v>2829</v>
      </c>
      <c r="J1235" s="74" t="s">
        <v>2833</v>
      </c>
      <c r="K1235" s="74">
        <v>12471162</v>
      </c>
      <c r="L1235" s="74">
        <v>0</v>
      </c>
      <c r="M1235" s="74">
        <v>279192012</v>
      </c>
      <c r="N1235" s="74">
        <v>279192012</v>
      </c>
      <c r="O1235" s="74">
        <v>266720850</v>
      </c>
      <c r="P1235" s="74">
        <v>279192012</v>
      </c>
      <c r="Q1235" s="74">
        <v>266720850</v>
      </c>
      <c r="R1235" s="74">
        <v>279192012</v>
      </c>
      <c r="S1235" s="74">
        <v>266720850</v>
      </c>
    </row>
    <row r="1236" spans="1:19" x14ac:dyDescent="0.35">
      <c r="A1236" s="74" t="s">
        <v>1242</v>
      </c>
      <c r="B1236" s="74">
        <v>200</v>
      </c>
      <c r="C1236" s="74" t="s">
        <v>1762</v>
      </c>
      <c r="D1236" s="74">
        <v>200902</v>
      </c>
      <c r="E1236" s="74" t="s">
        <v>2682</v>
      </c>
      <c r="F1236" s="74">
        <v>42721239</v>
      </c>
      <c r="G1236" s="74">
        <v>44266344</v>
      </c>
      <c r="H1236" s="74">
        <v>42721239</v>
      </c>
      <c r="I1236" s="74" t="s">
        <v>2829</v>
      </c>
      <c r="J1236" s="74" t="s">
        <v>2833</v>
      </c>
      <c r="K1236" s="74">
        <v>2625115</v>
      </c>
      <c r="L1236" s="74">
        <v>0</v>
      </c>
      <c r="M1236" s="74">
        <v>45346354</v>
      </c>
      <c r="N1236" s="74">
        <v>45346354</v>
      </c>
      <c r="O1236" s="74">
        <v>42721239</v>
      </c>
      <c r="P1236" s="74">
        <v>45346354</v>
      </c>
      <c r="Q1236" s="74">
        <v>42721239</v>
      </c>
      <c r="R1236" s="74">
        <v>45346354</v>
      </c>
      <c r="S1236" s="74">
        <v>42721239</v>
      </c>
    </row>
    <row r="1237" spans="1:19" x14ac:dyDescent="0.35">
      <c r="A1237" s="74" t="s">
        <v>1243</v>
      </c>
      <c r="B1237" s="74">
        <v>200</v>
      </c>
      <c r="C1237" s="74" t="s">
        <v>1762</v>
      </c>
      <c r="D1237" s="74">
        <v>200904</v>
      </c>
      <c r="E1237" s="74" t="s">
        <v>2683</v>
      </c>
      <c r="F1237" s="74">
        <v>147710074</v>
      </c>
      <c r="G1237" s="74">
        <v>155239330</v>
      </c>
      <c r="H1237" s="74">
        <v>147710074</v>
      </c>
      <c r="I1237" s="74" t="s">
        <v>2829</v>
      </c>
      <c r="J1237" s="74" t="s">
        <v>2834</v>
      </c>
      <c r="K1237" s="74">
        <v>7196141</v>
      </c>
      <c r="L1237" s="74">
        <v>0</v>
      </c>
      <c r="M1237" s="74">
        <v>154906215</v>
      </c>
      <c r="N1237" s="74">
        <v>154906215</v>
      </c>
      <c r="O1237" s="74">
        <v>147710074</v>
      </c>
      <c r="P1237" s="74">
        <v>154906215</v>
      </c>
      <c r="Q1237" s="74">
        <v>147710074</v>
      </c>
      <c r="R1237" s="74">
        <v>154906215</v>
      </c>
      <c r="S1237" s="74">
        <v>147710074</v>
      </c>
    </row>
    <row r="1238" spans="1:19" x14ac:dyDescent="0.35">
      <c r="A1238" s="74" t="s">
        <v>1244</v>
      </c>
      <c r="B1238" s="74">
        <v>200</v>
      </c>
      <c r="C1238" s="74" t="s">
        <v>1762</v>
      </c>
      <c r="D1238" s="74">
        <v>200906</v>
      </c>
      <c r="E1238" s="74" t="s">
        <v>2684</v>
      </c>
      <c r="F1238" s="74">
        <v>5649853</v>
      </c>
      <c r="G1238" s="74">
        <v>5983618</v>
      </c>
      <c r="H1238" s="74">
        <v>5649853</v>
      </c>
      <c r="I1238" s="74" t="s">
        <v>2829</v>
      </c>
      <c r="J1238" s="74" t="s">
        <v>2833</v>
      </c>
      <c r="K1238" s="74">
        <v>283750</v>
      </c>
      <c r="L1238" s="74">
        <v>0</v>
      </c>
      <c r="M1238" s="74">
        <v>5933603</v>
      </c>
      <c r="N1238" s="74">
        <v>5933603</v>
      </c>
      <c r="O1238" s="74">
        <v>5649853</v>
      </c>
      <c r="P1238" s="74">
        <v>5933603</v>
      </c>
      <c r="Q1238" s="74">
        <v>5649853</v>
      </c>
      <c r="R1238" s="74">
        <v>5933603</v>
      </c>
      <c r="S1238" s="74">
        <v>5649853</v>
      </c>
    </row>
    <row r="1239" spans="1:19" x14ac:dyDescent="0.35">
      <c r="A1239" s="74" t="s">
        <v>1245</v>
      </c>
      <c r="B1239" s="74">
        <v>200</v>
      </c>
      <c r="C1239" s="74" t="s">
        <v>1762</v>
      </c>
      <c r="D1239" s="74">
        <v>221911</v>
      </c>
      <c r="E1239" s="74" t="s">
        <v>2685</v>
      </c>
      <c r="F1239" s="74">
        <v>11310106</v>
      </c>
      <c r="G1239" s="74">
        <v>11310106</v>
      </c>
      <c r="H1239" s="74">
        <v>11310106</v>
      </c>
      <c r="I1239" s="74" t="s">
        <v>2829</v>
      </c>
      <c r="J1239" s="74" t="s">
        <v>2833</v>
      </c>
      <c r="K1239" s="74">
        <v>201356</v>
      </c>
      <c r="L1239" s="74">
        <v>228820</v>
      </c>
      <c r="M1239" s="74">
        <v>11511462</v>
      </c>
      <c r="N1239" s="74">
        <v>11282642</v>
      </c>
      <c r="O1239" s="74">
        <v>11081286</v>
      </c>
      <c r="P1239" s="74">
        <v>11511462</v>
      </c>
      <c r="Q1239" s="74">
        <v>11310106</v>
      </c>
      <c r="R1239" s="74">
        <v>11282642</v>
      </c>
      <c r="S1239" s="74">
        <v>11081286</v>
      </c>
    </row>
    <row r="1240" spans="1:19" x14ac:dyDescent="0.35">
      <c r="A1240" s="74" t="s">
        <v>1246</v>
      </c>
      <c r="B1240" s="74">
        <v>201</v>
      </c>
      <c r="C1240" s="74" t="s">
        <v>1763</v>
      </c>
      <c r="D1240" s="74">
        <v>37907</v>
      </c>
      <c r="E1240" s="74" t="s">
        <v>2026</v>
      </c>
      <c r="F1240" s="74">
        <v>10227583</v>
      </c>
      <c r="G1240" s="74">
        <v>10227583</v>
      </c>
      <c r="H1240" s="74">
        <v>10227583</v>
      </c>
      <c r="I1240" s="74" t="s">
        <v>2829</v>
      </c>
      <c r="J1240" s="74" t="s">
        <v>2833</v>
      </c>
      <c r="K1240" s="74">
        <v>576690</v>
      </c>
      <c r="L1240" s="74">
        <v>0</v>
      </c>
      <c r="M1240" s="74">
        <v>10804273</v>
      </c>
      <c r="N1240" s="74">
        <v>10804273</v>
      </c>
      <c r="O1240" s="74">
        <v>10227583</v>
      </c>
      <c r="P1240" s="74">
        <v>10804273</v>
      </c>
      <c r="Q1240" s="74">
        <v>10227583</v>
      </c>
      <c r="R1240" s="74">
        <v>10804273</v>
      </c>
      <c r="S1240" s="74">
        <v>10227583</v>
      </c>
    </row>
    <row r="1241" spans="1:19" x14ac:dyDescent="0.35">
      <c r="A1241" s="74" t="s">
        <v>1247</v>
      </c>
      <c r="B1241" s="74">
        <v>201</v>
      </c>
      <c r="C1241" s="74" t="s">
        <v>1763</v>
      </c>
      <c r="D1241" s="74">
        <v>92902</v>
      </c>
      <c r="E1241" s="74" t="s">
        <v>2298</v>
      </c>
      <c r="F1241" s="74">
        <v>406639602</v>
      </c>
      <c r="G1241" s="74">
        <v>410806361</v>
      </c>
      <c r="H1241" s="74">
        <v>406639602</v>
      </c>
      <c r="I1241" s="74" t="s">
        <v>2829</v>
      </c>
      <c r="J1241" s="74" t="s">
        <v>2833</v>
      </c>
      <c r="K1241" s="74">
        <v>20695950</v>
      </c>
      <c r="L1241" s="74">
        <v>0</v>
      </c>
      <c r="M1241" s="74">
        <v>427335552</v>
      </c>
      <c r="N1241" s="74">
        <v>427335552</v>
      </c>
      <c r="O1241" s="74">
        <v>406639602</v>
      </c>
      <c r="P1241" s="74">
        <v>427335552</v>
      </c>
      <c r="Q1241" s="74">
        <v>406639602</v>
      </c>
      <c r="R1241" s="74">
        <v>427335552</v>
      </c>
      <c r="S1241" s="74">
        <v>406639602</v>
      </c>
    </row>
    <row r="1242" spans="1:19" x14ac:dyDescent="0.35">
      <c r="A1242" s="74" t="s">
        <v>1248</v>
      </c>
      <c r="B1242" s="74">
        <v>201</v>
      </c>
      <c r="C1242" s="74" t="s">
        <v>1763</v>
      </c>
      <c r="D1242" s="74">
        <v>174902</v>
      </c>
      <c r="E1242" s="74" t="s">
        <v>2599</v>
      </c>
      <c r="F1242" s="74">
        <v>4776792</v>
      </c>
      <c r="G1242" s="74">
        <v>4776792</v>
      </c>
      <c r="H1242" s="74">
        <v>4776792</v>
      </c>
      <c r="I1242" s="74" t="s">
        <v>2829</v>
      </c>
      <c r="J1242" s="74" t="s">
        <v>2833</v>
      </c>
      <c r="K1242" s="74">
        <v>73820</v>
      </c>
      <c r="L1242" s="74">
        <v>85205</v>
      </c>
      <c r="M1242" s="74">
        <v>4850612</v>
      </c>
      <c r="N1242" s="74">
        <v>4765407</v>
      </c>
      <c r="O1242" s="74">
        <v>4691587</v>
      </c>
      <c r="P1242" s="74">
        <v>4850612</v>
      </c>
      <c r="Q1242" s="74">
        <v>4776792</v>
      </c>
      <c r="R1242" s="74">
        <v>4765407</v>
      </c>
      <c r="S1242" s="74">
        <v>4691587</v>
      </c>
    </row>
    <row r="1243" spans="1:19" x14ac:dyDescent="0.35">
      <c r="A1243" s="74" t="s">
        <v>1249</v>
      </c>
      <c r="B1243" s="74">
        <v>201</v>
      </c>
      <c r="C1243" s="74" t="s">
        <v>1763</v>
      </c>
      <c r="D1243" s="74">
        <v>174903</v>
      </c>
      <c r="E1243" s="74" t="s">
        <v>2600</v>
      </c>
      <c r="F1243" s="74">
        <v>13367164</v>
      </c>
      <c r="G1243" s="74">
        <v>13071560</v>
      </c>
      <c r="H1243" s="74">
        <v>13367164</v>
      </c>
      <c r="I1243" s="74" t="s">
        <v>2829</v>
      </c>
      <c r="J1243" s="74" t="s">
        <v>2833</v>
      </c>
      <c r="K1243" s="74">
        <v>732440</v>
      </c>
      <c r="L1243" s="74">
        <v>701650</v>
      </c>
      <c r="M1243" s="74">
        <v>14099604</v>
      </c>
      <c r="N1243" s="74">
        <v>13397954</v>
      </c>
      <c r="O1243" s="74">
        <v>12665514</v>
      </c>
      <c r="P1243" s="74">
        <v>14099604</v>
      </c>
      <c r="Q1243" s="74">
        <v>13367164</v>
      </c>
      <c r="R1243" s="74">
        <v>13397954</v>
      </c>
      <c r="S1243" s="74">
        <v>12665514</v>
      </c>
    </row>
    <row r="1244" spans="1:19" x14ac:dyDescent="0.35">
      <c r="A1244" s="74" t="s">
        <v>1250</v>
      </c>
      <c r="B1244" s="74">
        <v>201</v>
      </c>
      <c r="C1244" s="74" t="s">
        <v>1763</v>
      </c>
      <c r="D1244" s="74">
        <v>201902</v>
      </c>
      <c r="E1244" s="74" t="s">
        <v>2686</v>
      </c>
      <c r="F1244" s="74">
        <v>1531981364</v>
      </c>
      <c r="G1244" s="74">
        <v>1537397032</v>
      </c>
      <c r="H1244" s="74">
        <v>1531981364</v>
      </c>
      <c r="I1244" s="74" t="s">
        <v>2829</v>
      </c>
      <c r="J1244" s="74" t="s">
        <v>2833</v>
      </c>
      <c r="K1244" s="74">
        <v>44250350</v>
      </c>
      <c r="L1244" s="74">
        <v>56916145</v>
      </c>
      <c r="M1244" s="74">
        <v>1576231714</v>
      </c>
      <c r="N1244" s="74">
        <v>1519315569</v>
      </c>
      <c r="O1244" s="74">
        <v>1475065219</v>
      </c>
      <c r="P1244" s="74">
        <v>1576231714</v>
      </c>
      <c r="Q1244" s="74">
        <v>1531981364</v>
      </c>
      <c r="R1244" s="74">
        <v>1519315569</v>
      </c>
      <c r="S1244" s="74">
        <v>1475065219</v>
      </c>
    </row>
    <row r="1245" spans="1:19" x14ac:dyDescent="0.35">
      <c r="A1245" s="74" t="s">
        <v>1251</v>
      </c>
      <c r="B1245" s="74">
        <v>201</v>
      </c>
      <c r="C1245" s="74" t="s">
        <v>1763</v>
      </c>
      <c r="D1245" s="74">
        <v>201903</v>
      </c>
      <c r="E1245" s="74" t="s">
        <v>2687</v>
      </c>
      <c r="F1245" s="74">
        <v>83800162</v>
      </c>
      <c r="G1245" s="74">
        <v>87360057</v>
      </c>
      <c r="H1245" s="74">
        <v>83800162</v>
      </c>
      <c r="I1245" s="74" t="s">
        <v>2829</v>
      </c>
      <c r="J1245" s="74" t="s">
        <v>2833</v>
      </c>
      <c r="K1245" s="74">
        <v>3542490</v>
      </c>
      <c r="L1245" s="74">
        <v>3570080</v>
      </c>
      <c r="M1245" s="74">
        <v>87342652</v>
      </c>
      <c r="N1245" s="74">
        <v>83772572</v>
      </c>
      <c r="O1245" s="74">
        <v>80230082</v>
      </c>
      <c r="P1245" s="74">
        <v>87342652</v>
      </c>
      <c r="Q1245" s="74">
        <v>83800162</v>
      </c>
      <c r="R1245" s="74">
        <v>83772572</v>
      </c>
      <c r="S1245" s="74">
        <v>80230082</v>
      </c>
    </row>
    <row r="1246" spans="1:19" x14ac:dyDescent="0.35">
      <c r="A1246" s="74" t="s">
        <v>1252</v>
      </c>
      <c r="B1246" s="74">
        <v>201</v>
      </c>
      <c r="C1246" s="74" t="s">
        <v>1763</v>
      </c>
      <c r="D1246" s="74">
        <v>201904</v>
      </c>
      <c r="E1246" s="74" t="s">
        <v>2688</v>
      </c>
      <c r="F1246" s="74">
        <v>28702954</v>
      </c>
      <c r="G1246" s="74">
        <v>28741929</v>
      </c>
      <c r="H1246" s="74">
        <v>28702954</v>
      </c>
      <c r="I1246" s="74" t="s">
        <v>2829</v>
      </c>
      <c r="J1246" s="74" t="s">
        <v>2833</v>
      </c>
      <c r="K1246" s="74">
        <v>1430580</v>
      </c>
      <c r="L1246" s="74">
        <v>1210475</v>
      </c>
      <c r="M1246" s="74">
        <v>30133534</v>
      </c>
      <c r="N1246" s="74">
        <v>28923059</v>
      </c>
      <c r="O1246" s="74">
        <v>27492479</v>
      </c>
      <c r="P1246" s="74">
        <v>30133534</v>
      </c>
      <c r="Q1246" s="74">
        <v>28702954</v>
      </c>
      <c r="R1246" s="74">
        <v>28923059</v>
      </c>
      <c r="S1246" s="74">
        <v>27492479</v>
      </c>
    </row>
    <row r="1247" spans="1:19" x14ac:dyDescent="0.35">
      <c r="A1247" s="74" t="s">
        <v>1253</v>
      </c>
      <c r="B1247" s="74">
        <v>201</v>
      </c>
      <c r="C1247" s="74" t="s">
        <v>1763</v>
      </c>
      <c r="D1247" s="74">
        <v>201907</v>
      </c>
      <c r="E1247" s="74" t="s">
        <v>2689</v>
      </c>
      <c r="F1247" s="74">
        <v>58685889</v>
      </c>
      <c r="G1247" s="74">
        <v>57325157</v>
      </c>
      <c r="H1247" s="74">
        <v>58685889</v>
      </c>
      <c r="I1247" s="74" t="s">
        <v>2829</v>
      </c>
      <c r="J1247" s="74" t="s">
        <v>2833</v>
      </c>
      <c r="K1247" s="74">
        <v>3777400</v>
      </c>
      <c r="L1247" s="74">
        <v>3925355</v>
      </c>
      <c r="M1247" s="74">
        <v>62463289</v>
      </c>
      <c r="N1247" s="74">
        <v>58537934</v>
      </c>
      <c r="O1247" s="74">
        <v>54760534</v>
      </c>
      <c r="P1247" s="74">
        <v>62463289</v>
      </c>
      <c r="Q1247" s="74">
        <v>58685889</v>
      </c>
      <c r="R1247" s="74">
        <v>58537934</v>
      </c>
      <c r="S1247" s="74">
        <v>54760534</v>
      </c>
    </row>
    <row r="1248" spans="1:19" x14ac:dyDescent="0.35">
      <c r="A1248" s="74" t="s">
        <v>1254</v>
      </c>
      <c r="B1248" s="74">
        <v>201</v>
      </c>
      <c r="C1248" s="74" t="s">
        <v>1763</v>
      </c>
      <c r="D1248" s="74">
        <v>201908</v>
      </c>
      <c r="E1248" s="74" t="s">
        <v>2690</v>
      </c>
      <c r="F1248" s="74">
        <v>72939868</v>
      </c>
      <c r="G1248" s="74">
        <v>73604930</v>
      </c>
      <c r="H1248" s="74">
        <v>72939868</v>
      </c>
      <c r="I1248" s="74" t="s">
        <v>2829</v>
      </c>
      <c r="J1248" s="74" t="s">
        <v>2833</v>
      </c>
      <c r="K1248" s="74">
        <v>5324850</v>
      </c>
      <c r="L1248" s="74">
        <v>4862970</v>
      </c>
      <c r="M1248" s="74">
        <v>78264718</v>
      </c>
      <c r="N1248" s="74">
        <v>73401748</v>
      </c>
      <c r="O1248" s="74">
        <v>68076898</v>
      </c>
      <c r="P1248" s="74">
        <v>78264718</v>
      </c>
      <c r="Q1248" s="74">
        <v>72939868</v>
      </c>
      <c r="R1248" s="74">
        <v>73401748</v>
      </c>
      <c r="S1248" s="74">
        <v>68076898</v>
      </c>
    </row>
    <row r="1249" spans="1:19" x14ac:dyDescent="0.35">
      <c r="A1249" s="74" t="s">
        <v>1255</v>
      </c>
      <c r="B1249" s="74">
        <v>201</v>
      </c>
      <c r="C1249" s="74" t="s">
        <v>1763</v>
      </c>
      <c r="D1249" s="74">
        <v>201910</v>
      </c>
      <c r="E1249" s="74" t="s">
        <v>2637</v>
      </c>
      <c r="F1249" s="74">
        <v>1008582696</v>
      </c>
      <c r="G1249" s="74">
        <v>1014174015</v>
      </c>
      <c r="H1249" s="74">
        <v>1008582696</v>
      </c>
      <c r="I1249" s="74" t="s">
        <v>2829</v>
      </c>
      <c r="J1249" s="74" t="s">
        <v>2833</v>
      </c>
      <c r="K1249" s="74">
        <v>12435010</v>
      </c>
      <c r="L1249" s="74">
        <v>17031700</v>
      </c>
      <c r="M1249" s="74">
        <v>1021017706</v>
      </c>
      <c r="N1249" s="74">
        <v>1003986006</v>
      </c>
      <c r="O1249" s="74">
        <v>991550996</v>
      </c>
      <c r="P1249" s="74">
        <v>1021017706</v>
      </c>
      <c r="Q1249" s="74">
        <v>1008582696</v>
      </c>
      <c r="R1249" s="74">
        <v>1003986006</v>
      </c>
      <c r="S1249" s="74">
        <v>991550996</v>
      </c>
    </row>
    <row r="1250" spans="1:19" x14ac:dyDescent="0.35">
      <c r="A1250" s="74" t="s">
        <v>1256</v>
      </c>
      <c r="B1250" s="74">
        <v>201</v>
      </c>
      <c r="C1250" s="74" t="s">
        <v>1763</v>
      </c>
      <c r="D1250" s="74">
        <v>201913</v>
      </c>
      <c r="E1250" s="74" t="s">
        <v>2028</v>
      </c>
      <c r="F1250" s="74">
        <v>71055452</v>
      </c>
      <c r="G1250" s="74">
        <v>72008178</v>
      </c>
      <c r="H1250" s="74">
        <v>71055452</v>
      </c>
      <c r="I1250" s="74" t="s">
        <v>2829</v>
      </c>
      <c r="J1250" s="74" t="s">
        <v>2833</v>
      </c>
      <c r="K1250" s="74">
        <v>2863510</v>
      </c>
      <c r="L1250" s="74">
        <v>2954785</v>
      </c>
      <c r="M1250" s="74">
        <v>73918962</v>
      </c>
      <c r="N1250" s="74">
        <v>70964177</v>
      </c>
      <c r="O1250" s="74">
        <v>68100667</v>
      </c>
      <c r="P1250" s="74">
        <v>73918962</v>
      </c>
      <c r="Q1250" s="74">
        <v>71055452</v>
      </c>
      <c r="R1250" s="74">
        <v>70964177</v>
      </c>
      <c r="S1250" s="74">
        <v>68100667</v>
      </c>
    </row>
    <row r="1251" spans="1:19" x14ac:dyDescent="0.35">
      <c r="A1251" s="74" t="s">
        <v>1257</v>
      </c>
      <c r="B1251" s="74">
        <v>201</v>
      </c>
      <c r="C1251" s="74" t="s">
        <v>1763</v>
      </c>
      <c r="D1251" s="74">
        <v>201914</v>
      </c>
      <c r="E1251" s="74" t="s">
        <v>2691</v>
      </c>
      <c r="F1251" s="74">
        <v>353260769</v>
      </c>
      <c r="G1251" s="74">
        <v>353549716</v>
      </c>
      <c r="H1251" s="74">
        <v>353260769</v>
      </c>
      <c r="I1251" s="74" t="s">
        <v>2829</v>
      </c>
      <c r="J1251" s="74" t="s">
        <v>2833</v>
      </c>
      <c r="K1251" s="74">
        <v>10971190</v>
      </c>
      <c r="L1251" s="74">
        <v>10715315</v>
      </c>
      <c r="M1251" s="74">
        <v>364231959</v>
      </c>
      <c r="N1251" s="74">
        <v>353516644</v>
      </c>
      <c r="O1251" s="74">
        <v>342545454</v>
      </c>
      <c r="P1251" s="74">
        <v>364231959</v>
      </c>
      <c r="Q1251" s="74">
        <v>353260769</v>
      </c>
      <c r="R1251" s="74">
        <v>353516644</v>
      </c>
      <c r="S1251" s="74">
        <v>342545454</v>
      </c>
    </row>
    <row r="1252" spans="1:19" x14ac:dyDescent="0.35">
      <c r="A1252" s="74" t="s">
        <v>1258</v>
      </c>
      <c r="B1252" s="74">
        <v>202</v>
      </c>
      <c r="C1252" s="74" t="s">
        <v>1764</v>
      </c>
      <c r="D1252" s="74">
        <v>121902</v>
      </c>
      <c r="E1252" s="74" t="s">
        <v>2453</v>
      </c>
      <c r="F1252" s="74">
        <v>21786028</v>
      </c>
      <c r="G1252" s="74">
        <v>21786028</v>
      </c>
      <c r="H1252" s="74">
        <v>21786028</v>
      </c>
      <c r="I1252" s="74" t="s">
        <v>2829</v>
      </c>
      <c r="J1252" s="74" t="s">
        <v>2833</v>
      </c>
      <c r="K1252" s="74">
        <v>1038630</v>
      </c>
      <c r="L1252" s="74">
        <v>739075</v>
      </c>
      <c r="M1252" s="74">
        <v>22824658</v>
      </c>
      <c r="N1252" s="74">
        <v>22085583</v>
      </c>
      <c r="O1252" s="74">
        <v>21046953</v>
      </c>
      <c r="P1252" s="74">
        <v>22824658</v>
      </c>
      <c r="Q1252" s="74">
        <v>21786028</v>
      </c>
      <c r="R1252" s="74">
        <v>22085583</v>
      </c>
      <c r="S1252" s="74">
        <v>21046953</v>
      </c>
    </row>
    <row r="1253" spans="1:19" x14ac:dyDescent="0.35">
      <c r="A1253" s="74" t="s">
        <v>1259</v>
      </c>
      <c r="B1253" s="74">
        <v>202</v>
      </c>
      <c r="C1253" s="74" t="s">
        <v>1764</v>
      </c>
      <c r="D1253" s="74">
        <v>202903</v>
      </c>
      <c r="E1253" s="74" t="s">
        <v>2692</v>
      </c>
      <c r="F1253" s="74">
        <v>435951032</v>
      </c>
      <c r="G1253" s="74">
        <v>457130782</v>
      </c>
      <c r="H1253" s="74">
        <v>435951032</v>
      </c>
      <c r="I1253" s="74" t="s">
        <v>2829</v>
      </c>
      <c r="J1253" s="74" t="s">
        <v>2833</v>
      </c>
      <c r="K1253" s="74">
        <v>21099710</v>
      </c>
      <c r="L1253" s="74">
        <v>0</v>
      </c>
      <c r="M1253" s="74">
        <v>457050742</v>
      </c>
      <c r="N1253" s="74">
        <v>457050742</v>
      </c>
      <c r="O1253" s="74">
        <v>435951032</v>
      </c>
      <c r="P1253" s="74">
        <v>457050742</v>
      </c>
      <c r="Q1253" s="74">
        <v>435951032</v>
      </c>
      <c r="R1253" s="74">
        <v>457050742</v>
      </c>
      <c r="S1253" s="74">
        <v>435951032</v>
      </c>
    </row>
    <row r="1254" spans="1:19" x14ac:dyDescent="0.35">
      <c r="A1254" s="74" t="s">
        <v>1260</v>
      </c>
      <c r="B1254" s="74">
        <v>202</v>
      </c>
      <c r="C1254" s="74" t="s">
        <v>1764</v>
      </c>
      <c r="D1254" s="74">
        <v>202905</v>
      </c>
      <c r="E1254" s="74" t="s">
        <v>2693</v>
      </c>
      <c r="F1254" s="74">
        <v>103111347</v>
      </c>
      <c r="G1254" s="74">
        <v>105735192</v>
      </c>
      <c r="H1254" s="74">
        <v>103111347</v>
      </c>
      <c r="I1254" s="74" t="s">
        <v>2829</v>
      </c>
      <c r="J1254" s="74" t="s">
        <v>2833</v>
      </c>
      <c r="K1254" s="74">
        <v>6009710</v>
      </c>
      <c r="L1254" s="74">
        <v>3499780</v>
      </c>
      <c r="M1254" s="74">
        <v>109121057</v>
      </c>
      <c r="N1254" s="74">
        <v>105621277</v>
      </c>
      <c r="O1254" s="74">
        <v>99611567</v>
      </c>
      <c r="P1254" s="74">
        <v>109121057</v>
      </c>
      <c r="Q1254" s="74">
        <v>103111347</v>
      </c>
      <c r="R1254" s="74">
        <v>105621277</v>
      </c>
      <c r="S1254" s="74">
        <v>99611567</v>
      </c>
    </row>
    <row r="1255" spans="1:19" x14ac:dyDescent="0.35">
      <c r="A1255" s="74" t="s">
        <v>1261</v>
      </c>
      <c r="B1255" s="74">
        <v>202</v>
      </c>
      <c r="C1255" s="74" t="s">
        <v>1764</v>
      </c>
      <c r="D1255" s="74">
        <v>210903</v>
      </c>
      <c r="E1255" s="74" t="s">
        <v>2694</v>
      </c>
      <c r="F1255" s="74">
        <v>3197036</v>
      </c>
      <c r="G1255" s="74">
        <v>3197036</v>
      </c>
      <c r="H1255" s="74">
        <v>3197036</v>
      </c>
      <c r="I1255" s="74" t="s">
        <v>2829</v>
      </c>
      <c r="J1255" s="74" t="s">
        <v>2833</v>
      </c>
      <c r="K1255" s="74">
        <v>98300</v>
      </c>
      <c r="L1255" s="74">
        <v>0</v>
      </c>
      <c r="M1255" s="74">
        <v>3295336</v>
      </c>
      <c r="N1255" s="74">
        <v>3295336</v>
      </c>
      <c r="O1255" s="74">
        <v>3197036</v>
      </c>
      <c r="P1255" s="74">
        <v>3295336</v>
      </c>
      <c r="Q1255" s="74">
        <v>3197036</v>
      </c>
      <c r="R1255" s="74">
        <v>3295336</v>
      </c>
      <c r="S1255" s="74">
        <v>3197036</v>
      </c>
    </row>
    <row r="1256" spans="1:19" x14ac:dyDescent="0.35">
      <c r="A1256" s="74" t="s">
        <v>1262</v>
      </c>
      <c r="B1256" s="74">
        <v>203</v>
      </c>
      <c r="C1256" s="74" t="s">
        <v>1765</v>
      </c>
      <c r="D1256" s="74">
        <v>121902</v>
      </c>
      <c r="E1256" s="74" t="s">
        <v>2453</v>
      </c>
      <c r="F1256" s="74">
        <v>14835042</v>
      </c>
      <c r="G1256" s="74">
        <v>14835042</v>
      </c>
      <c r="H1256" s="74">
        <v>14835042</v>
      </c>
      <c r="I1256" s="74" t="s">
        <v>2829</v>
      </c>
      <c r="J1256" s="74" t="s">
        <v>2833</v>
      </c>
      <c r="K1256" s="74">
        <v>675020</v>
      </c>
      <c r="L1256" s="74">
        <v>288175</v>
      </c>
      <c r="M1256" s="74">
        <v>15510062</v>
      </c>
      <c r="N1256" s="74">
        <v>15221887</v>
      </c>
      <c r="O1256" s="74">
        <v>14546867</v>
      </c>
      <c r="P1256" s="74">
        <v>15510062</v>
      </c>
      <c r="Q1256" s="74">
        <v>14835042</v>
      </c>
      <c r="R1256" s="74">
        <v>15221887</v>
      </c>
      <c r="S1256" s="74">
        <v>14546867</v>
      </c>
    </row>
    <row r="1257" spans="1:19" x14ac:dyDescent="0.35">
      <c r="A1257" s="74" t="s">
        <v>1263</v>
      </c>
      <c r="B1257" s="74">
        <v>203</v>
      </c>
      <c r="C1257" s="74" t="s">
        <v>1765</v>
      </c>
      <c r="D1257" s="74">
        <v>174901</v>
      </c>
      <c r="E1257" s="74" t="s">
        <v>2598</v>
      </c>
      <c r="F1257" s="74">
        <v>11258738</v>
      </c>
      <c r="G1257" s="74">
        <v>12262806</v>
      </c>
      <c r="H1257" s="74">
        <v>11258738</v>
      </c>
      <c r="I1257" s="74" t="s">
        <v>2829</v>
      </c>
      <c r="J1257" s="74" t="s">
        <v>2833</v>
      </c>
      <c r="K1257" s="74">
        <v>330760</v>
      </c>
      <c r="L1257" s="74">
        <v>198865</v>
      </c>
      <c r="M1257" s="74">
        <v>11589498</v>
      </c>
      <c r="N1257" s="74">
        <v>11390633</v>
      </c>
      <c r="O1257" s="74">
        <v>11059873</v>
      </c>
      <c r="P1257" s="74">
        <v>11589498</v>
      </c>
      <c r="Q1257" s="74">
        <v>11258738</v>
      </c>
      <c r="R1257" s="74">
        <v>11390633</v>
      </c>
      <c r="S1257" s="74">
        <v>11059873</v>
      </c>
    </row>
    <row r="1258" spans="1:19" x14ac:dyDescent="0.35">
      <c r="A1258" s="74" t="s">
        <v>1264</v>
      </c>
      <c r="B1258" s="74">
        <v>203</v>
      </c>
      <c r="C1258" s="74" t="s">
        <v>1765</v>
      </c>
      <c r="D1258" s="74">
        <v>203901</v>
      </c>
      <c r="E1258" s="74" t="s">
        <v>2695</v>
      </c>
      <c r="F1258" s="74">
        <v>332898961</v>
      </c>
      <c r="G1258" s="74">
        <v>361139248</v>
      </c>
      <c r="H1258" s="74">
        <v>361139248</v>
      </c>
      <c r="I1258" s="74" t="s">
        <v>2830</v>
      </c>
      <c r="J1258" s="74" t="s">
        <v>2836</v>
      </c>
      <c r="K1258" s="74">
        <v>7823980</v>
      </c>
      <c r="L1258" s="74">
        <v>0</v>
      </c>
      <c r="M1258" s="74">
        <v>368963228</v>
      </c>
      <c r="N1258" s="74">
        <v>368963228</v>
      </c>
      <c r="O1258" s="74">
        <v>361139248</v>
      </c>
      <c r="P1258" s="74">
        <v>368963228</v>
      </c>
      <c r="Q1258" s="74">
        <v>361139248</v>
      </c>
      <c r="R1258" s="74">
        <v>368963228</v>
      </c>
      <c r="S1258" s="74">
        <v>361139248</v>
      </c>
    </row>
    <row r="1259" spans="1:19" x14ac:dyDescent="0.35">
      <c r="A1259" s="74" t="s">
        <v>1265</v>
      </c>
      <c r="B1259" s="74">
        <v>203</v>
      </c>
      <c r="C1259" s="74" t="s">
        <v>1765</v>
      </c>
      <c r="D1259" s="74">
        <v>203902</v>
      </c>
      <c r="E1259" s="74" t="s">
        <v>2696</v>
      </c>
      <c r="F1259" s="74">
        <v>131245663</v>
      </c>
      <c r="G1259" s="74">
        <v>157776224</v>
      </c>
      <c r="H1259" s="74">
        <v>157776224</v>
      </c>
      <c r="I1259" s="74" t="s">
        <v>2830</v>
      </c>
      <c r="J1259" s="74" t="s">
        <v>2836</v>
      </c>
      <c r="K1259" s="74">
        <v>5230490</v>
      </c>
      <c r="L1259" s="74">
        <v>0</v>
      </c>
      <c r="M1259" s="74">
        <v>163006714</v>
      </c>
      <c r="N1259" s="74">
        <v>163006714</v>
      </c>
      <c r="O1259" s="74">
        <v>157776224</v>
      </c>
      <c r="P1259" s="74">
        <v>163006714</v>
      </c>
      <c r="Q1259" s="74">
        <v>157776224</v>
      </c>
      <c r="R1259" s="74">
        <v>163006714</v>
      </c>
      <c r="S1259" s="74">
        <v>157776224</v>
      </c>
    </row>
    <row r="1260" spans="1:19" x14ac:dyDescent="0.35">
      <c r="A1260" s="74" t="s">
        <v>1266</v>
      </c>
      <c r="B1260" s="74">
        <v>204</v>
      </c>
      <c r="C1260" s="74" t="s">
        <v>1766</v>
      </c>
      <c r="D1260" s="74">
        <v>146901</v>
      </c>
      <c r="E1260" s="74" t="s">
        <v>2528</v>
      </c>
      <c r="F1260" s="74">
        <v>106170533</v>
      </c>
      <c r="G1260" s="74">
        <v>106170533</v>
      </c>
      <c r="H1260" s="74">
        <v>106170533</v>
      </c>
      <c r="I1260" s="74" t="s">
        <v>2829</v>
      </c>
      <c r="J1260" s="74" t="s">
        <v>2832</v>
      </c>
      <c r="K1260" s="74">
        <v>5185518</v>
      </c>
      <c r="L1260" s="74">
        <v>0</v>
      </c>
      <c r="M1260" s="74">
        <v>111356051</v>
      </c>
      <c r="N1260" s="74">
        <v>111356051</v>
      </c>
      <c r="O1260" s="74">
        <v>106170533</v>
      </c>
      <c r="P1260" s="74">
        <v>111356051</v>
      </c>
      <c r="Q1260" s="74">
        <v>106170533</v>
      </c>
      <c r="R1260" s="74">
        <v>111356051</v>
      </c>
      <c r="S1260" s="74">
        <v>106170533</v>
      </c>
    </row>
    <row r="1261" spans="1:19" x14ac:dyDescent="0.35">
      <c r="A1261" s="74" t="s">
        <v>1267</v>
      </c>
      <c r="B1261" s="74">
        <v>204</v>
      </c>
      <c r="C1261" s="74" t="s">
        <v>1766</v>
      </c>
      <c r="D1261" s="74">
        <v>170904</v>
      </c>
      <c r="E1261" s="74" t="s">
        <v>2592</v>
      </c>
      <c r="F1261" s="74">
        <v>36701015</v>
      </c>
      <c r="G1261" s="74">
        <v>36701015</v>
      </c>
      <c r="H1261" s="74">
        <v>36701015</v>
      </c>
      <c r="I1261" s="74" t="s">
        <v>2829</v>
      </c>
      <c r="J1261" s="74" t="s">
        <v>2832</v>
      </c>
      <c r="K1261" s="74">
        <v>1381842</v>
      </c>
      <c r="L1261" s="74">
        <v>0</v>
      </c>
      <c r="M1261" s="74">
        <v>38082857</v>
      </c>
      <c r="N1261" s="74">
        <v>38082857</v>
      </c>
      <c r="O1261" s="74">
        <v>36701015</v>
      </c>
      <c r="P1261" s="74">
        <v>38082857</v>
      </c>
      <c r="Q1261" s="74">
        <v>36701015</v>
      </c>
      <c r="R1261" s="74">
        <v>38082857</v>
      </c>
      <c r="S1261" s="74">
        <v>36701015</v>
      </c>
    </row>
    <row r="1262" spans="1:19" x14ac:dyDescent="0.35">
      <c r="A1262" s="74" t="s">
        <v>1268</v>
      </c>
      <c r="B1262" s="74">
        <v>204</v>
      </c>
      <c r="C1262" s="74" t="s">
        <v>1766</v>
      </c>
      <c r="D1262" s="74">
        <v>204901</v>
      </c>
      <c r="E1262" s="74" t="s">
        <v>2697</v>
      </c>
      <c r="F1262" s="74">
        <v>1036673868</v>
      </c>
      <c r="G1262" s="74">
        <v>1036673868</v>
      </c>
      <c r="H1262" s="74">
        <v>1036673868</v>
      </c>
      <c r="I1262" s="74" t="s">
        <v>2829</v>
      </c>
      <c r="J1262" s="74" t="s">
        <v>2832</v>
      </c>
      <c r="K1262" s="74">
        <v>34764183</v>
      </c>
      <c r="L1262" s="74">
        <v>0</v>
      </c>
      <c r="M1262" s="74">
        <v>1071438051</v>
      </c>
      <c r="N1262" s="74">
        <v>1071438051</v>
      </c>
      <c r="O1262" s="74">
        <v>1036673868</v>
      </c>
      <c r="P1262" s="74">
        <v>1071438051</v>
      </c>
      <c r="Q1262" s="74">
        <v>1036673868</v>
      </c>
      <c r="R1262" s="74">
        <v>1071438051</v>
      </c>
      <c r="S1262" s="74">
        <v>1036673868</v>
      </c>
    </row>
    <row r="1263" spans="1:19" x14ac:dyDescent="0.35">
      <c r="A1263" s="74" t="s">
        <v>1269</v>
      </c>
      <c r="B1263" s="74">
        <v>204</v>
      </c>
      <c r="C1263" s="74" t="s">
        <v>1766</v>
      </c>
      <c r="D1263" s="74">
        <v>204904</v>
      </c>
      <c r="E1263" s="74" t="s">
        <v>2698</v>
      </c>
      <c r="F1263" s="74">
        <v>322645284</v>
      </c>
      <c r="G1263" s="74">
        <v>322645284</v>
      </c>
      <c r="H1263" s="74">
        <v>322645284</v>
      </c>
      <c r="I1263" s="74" t="s">
        <v>2829</v>
      </c>
      <c r="J1263" s="74" t="s">
        <v>2832</v>
      </c>
      <c r="K1263" s="74">
        <v>14867349</v>
      </c>
      <c r="L1263" s="74">
        <v>0</v>
      </c>
      <c r="M1263" s="74">
        <v>337512633</v>
      </c>
      <c r="N1263" s="74">
        <v>337512633</v>
      </c>
      <c r="O1263" s="74">
        <v>322645284</v>
      </c>
      <c r="P1263" s="74">
        <v>337512633</v>
      </c>
      <c r="Q1263" s="74">
        <v>322645284</v>
      </c>
      <c r="R1263" s="74">
        <v>337512633</v>
      </c>
      <c r="S1263" s="74">
        <v>322645284</v>
      </c>
    </row>
    <row r="1264" spans="1:19" x14ac:dyDescent="0.35">
      <c r="A1264" s="74" t="s">
        <v>1270</v>
      </c>
      <c r="B1264" s="74">
        <v>205</v>
      </c>
      <c r="C1264" s="74" t="s">
        <v>1767</v>
      </c>
      <c r="D1264" s="74">
        <v>13905</v>
      </c>
      <c r="E1264" s="74" t="s">
        <v>1879</v>
      </c>
      <c r="F1264" s="74">
        <v>5529959</v>
      </c>
      <c r="G1264" s="74">
        <v>5529959</v>
      </c>
      <c r="H1264" s="74">
        <v>5529959</v>
      </c>
      <c r="I1264" s="74" t="s">
        <v>2829</v>
      </c>
      <c r="J1264" s="74" t="s">
        <v>2832</v>
      </c>
      <c r="K1264" s="74">
        <v>189</v>
      </c>
      <c r="L1264" s="74">
        <v>0</v>
      </c>
      <c r="M1264" s="74">
        <v>5530148</v>
      </c>
      <c r="N1264" s="74">
        <v>5530148</v>
      </c>
      <c r="O1264" s="74">
        <v>5529959</v>
      </c>
      <c r="P1264" s="74">
        <v>5530148</v>
      </c>
      <c r="Q1264" s="74">
        <v>5529959</v>
      </c>
      <c r="R1264" s="74">
        <v>5530148</v>
      </c>
      <c r="S1264" s="74">
        <v>5529959</v>
      </c>
    </row>
    <row r="1265" spans="1:19" x14ac:dyDescent="0.35">
      <c r="A1265" s="74" t="s">
        <v>1271</v>
      </c>
      <c r="B1265" s="74">
        <v>205</v>
      </c>
      <c r="C1265" s="74" t="s">
        <v>1767</v>
      </c>
      <c r="D1265" s="74">
        <v>178904</v>
      </c>
      <c r="E1265" s="74" t="s">
        <v>2617</v>
      </c>
      <c r="F1265" s="74">
        <v>44990882</v>
      </c>
      <c r="G1265" s="74">
        <v>44990882</v>
      </c>
      <c r="H1265" s="74">
        <v>44990882</v>
      </c>
      <c r="I1265" s="74" t="s">
        <v>2829</v>
      </c>
      <c r="J1265" s="74" t="s">
        <v>2832</v>
      </c>
      <c r="K1265" s="74">
        <v>0</v>
      </c>
      <c r="L1265" s="74">
        <v>0</v>
      </c>
      <c r="M1265" s="74">
        <v>44990882</v>
      </c>
      <c r="N1265" s="74">
        <v>44990882</v>
      </c>
      <c r="O1265" s="74">
        <v>44990882</v>
      </c>
      <c r="P1265" s="74">
        <v>44990882</v>
      </c>
      <c r="Q1265" s="74">
        <v>44990882</v>
      </c>
      <c r="R1265" s="74">
        <v>44990882</v>
      </c>
      <c r="S1265" s="74">
        <v>44990882</v>
      </c>
    </row>
    <row r="1266" spans="1:19" x14ac:dyDescent="0.35">
      <c r="A1266" s="74" t="s">
        <v>1272</v>
      </c>
      <c r="B1266" s="74">
        <v>205</v>
      </c>
      <c r="C1266" s="74" t="s">
        <v>1767</v>
      </c>
      <c r="D1266" s="74">
        <v>178913</v>
      </c>
      <c r="E1266" s="74" t="s">
        <v>2622</v>
      </c>
      <c r="F1266" s="74">
        <v>489104</v>
      </c>
      <c r="G1266" s="74">
        <v>489104</v>
      </c>
      <c r="H1266" s="74">
        <v>489104</v>
      </c>
      <c r="I1266" s="74" t="s">
        <v>2829</v>
      </c>
      <c r="J1266" s="74" t="s">
        <v>2832</v>
      </c>
      <c r="K1266" s="74">
        <v>52291</v>
      </c>
      <c r="L1266" s="74">
        <v>0</v>
      </c>
      <c r="M1266" s="74">
        <v>541395</v>
      </c>
      <c r="N1266" s="74">
        <v>541395</v>
      </c>
      <c r="O1266" s="74">
        <v>489104</v>
      </c>
      <c r="P1266" s="74">
        <v>541395</v>
      </c>
      <c r="Q1266" s="74">
        <v>489104</v>
      </c>
      <c r="R1266" s="74">
        <v>541395</v>
      </c>
      <c r="S1266" s="74">
        <v>489104</v>
      </c>
    </row>
    <row r="1267" spans="1:19" x14ac:dyDescent="0.35">
      <c r="A1267" s="74" t="s">
        <v>1273</v>
      </c>
      <c r="B1267" s="74">
        <v>205</v>
      </c>
      <c r="C1267" s="74" t="s">
        <v>1767</v>
      </c>
      <c r="D1267" s="74">
        <v>205901</v>
      </c>
      <c r="E1267" s="74" t="s">
        <v>1839</v>
      </c>
      <c r="F1267" s="74">
        <v>591254044</v>
      </c>
      <c r="G1267" s="74">
        <v>591254044</v>
      </c>
      <c r="H1267" s="74">
        <v>591254044</v>
      </c>
      <c r="I1267" s="74" t="s">
        <v>2829</v>
      </c>
      <c r="J1267" s="74" t="s">
        <v>2832</v>
      </c>
      <c r="K1267" s="74">
        <v>15406978</v>
      </c>
      <c r="L1267" s="74">
        <v>0</v>
      </c>
      <c r="M1267" s="74">
        <v>606661022</v>
      </c>
      <c r="N1267" s="74">
        <v>606661022</v>
      </c>
      <c r="O1267" s="74">
        <v>591254044</v>
      </c>
      <c r="P1267" s="74">
        <v>606661022</v>
      </c>
      <c r="Q1267" s="74">
        <v>591254044</v>
      </c>
      <c r="R1267" s="74">
        <v>606661022</v>
      </c>
      <c r="S1267" s="74">
        <v>591254044</v>
      </c>
    </row>
    <row r="1268" spans="1:19" x14ac:dyDescent="0.35">
      <c r="A1268" s="74" t="s">
        <v>1274</v>
      </c>
      <c r="B1268" s="74">
        <v>205</v>
      </c>
      <c r="C1268" s="74" t="s">
        <v>1767</v>
      </c>
      <c r="D1268" s="74">
        <v>205902</v>
      </c>
      <c r="E1268" s="74" t="s">
        <v>2699</v>
      </c>
      <c r="F1268" s="74">
        <v>1734569473</v>
      </c>
      <c r="G1268" s="74">
        <v>1734569473</v>
      </c>
      <c r="H1268" s="74">
        <v>1734569473</v>
      </c>
      <c r="I1268" s="74" t="s">
        <v>2829</v>
      </c>
      <c r="J1268" s="74" t="s">
        <v>2832</v>
      </c>
      <c r="K1268" s="74">
        <v>39979613</v>
      </c>
      <c r="L1268" s="74">
        <v>0</v>
      </c>
      <c r="M1268" s="74">
        <v>1774549086</v>
      </c>
      <c r="N1268" s="74">
        <v>1774549086</v>
      </c>
      <c r="O1268" s="74">
        <v>1734569473</v>
      </c>
      <c r="P1268" s="74">
        <v>2253157436</v>
      </c>
      <c r="Q1268" s="74">
        <v>2213177823</v>
      </c>
      <c r="R1268" s="74">
        <v>2253157436</v>
      </c>
      <c r="S1268" s="74">
        <v>2213177823</v>
      </c>
    </row>
    <row r="1269" spans="1:19" x14ac:dyDescent="0.35">
      <c r="A1269" s="74" t="s">
        <v>1275</v>
      </c>
      <c r="B1269" s="74">
        <v>205</v>
      </c>
      <c r="C1269" s="74" t="s">
        <v>1767</v>
      </c>
      <c r="D1269" s="74">
        <v>205903</v>
      </c>
      <c r="E1269" s="74" t="s">
        <v>2700</v>
      </c>
      <c r="F1269" s="74">
        <v>2499821252</v>
      </c>
      <c r="G1269" s="74">
        <v>2499821252</v>
      </c>
      <c r="H1269" s="74">
        <v>2499821252</v>
      </c>
      <c r="I1269" s="74" t="s">
        <v>2829</v>
      </c>
      <c r="J1269" s="74" t="s">
        <v>2832</v>
      </c>
      <c r="K1269" s="74">
        <v>18543683</v>
      </c>
      <c r="L1269" s="74">
        <v>0</v>
      </c>
      <c r="M1269" s="74">
        <v>2518364935</v>
      </c>
      <c r="N1269" s="74">
        <v>2518364935</v>
      </c>
      <c r="O1269" s="74">
        <v>2499821252</v>
      </c>
      <c r="P1269" s="74">
        <v>2518364935</v>
      </c>
      <c r="Q1269" s="74">
        <v>2499821252</v>
      </c>
      <c r="R1269" s="74">
        <v>2518364935</v>
      </c>
      <c r="S1269" s="74">
        <v>2499821252</v>
      </c>
    </row>
    <row r="1270" spans="1:19" x14ac:dyDescent="0.35">
      <c r="A1270" s="74" t="s">
        <v>1276</v>
      </c>
      <c r="B1270" s="74">
        <v>205</v>
      </c>
      <c r="C1270" s="74" t="s">
        <v>1767</v>
      </c>
      <c r="D1270" s="74">
        <v>205904</v>
      </c>
      <c r="E1270" s="74" t="s">
        <v>1882</v>
      </c>
      <c r="F1270" s="74">
        <v>304533399</v>
      </c>
      <c r="G1270" s="74">
        <v>304533399</v>
      </c>
      <c r="H1270" s="74">
        <v>304533399</v>
      </c>
      <c r="I1270" s="74" t="s">
        <v>2829</v>
      </c>
      <c r="J1270" s="74" t="s">
        <v>2832</v>
      </c>
      <c r="K1270" s="74">
        <v>13949287</v>
      </c>
      <c r="L1270" s="74">
        <v>0</v>
      </c>
      <c r="M1270" s="74">
        <v>318482686</v>
      </c>
      <c r="N1270" s="74">
        <v>318482686</v>
      </c>
      <c r="O1270" s="74">
        <v>304533399</v>
      </c>
      <c r="P1270" s="74">
        <v>318482686</v>
      </c>
      <c r="Q1270" s="74">
        <v>304533399</v>
      </c>
      <c r="R1270" s="74">
        <v>318482686</v>
      </c>
      <c r="S1270" s="74">
        <v>304533399</v>
      </c>
    </row>
    <row r="1271" spans="1:19" x14ac:dyDescent="0.35">
      <c r="A1271" s="74" t="s">
        <v>1277</v>
      </c>
      <c r="B1271" s="74">
        <v>205</v>
      </c>
      <c r="C1271" s="74" t="s">
        <v>1767</v>
      </c>
      <c r="D1271" s="74">
        <v>205905</v>
      </c>
      <c r="E1271" s="74" t="s">
        <v>2701</v>
      </c>
      <c r="F1271" s="74">
        <v>299957248</v>
      </c>
      <c r="G1271" s="74">
        <v>299957248</v>
      </c>
      <c r="H1271" s="74">
        <v>299957248</v>
      </c>
      <c r="I1271" s="74" t="s">
        <v>2829</v>
      </c>
      <c r="J1271" s="74" t="s">
        <v>2832</v>
      </c>
      <c r="K1271" s="74">
        <v>9791745</v>
      </c>
      <c r="L1271" s="74">
        <v>0</v>
      </c>
      <c r="M1271" s="74">
        <v>309748993</v>
      </c>
      <c r="N1271" s="74">
        <v>309748993</v>
      </c>
      <c r="O1271" s="74">
        <v>299957248</v>
      </c>
      <c r="P1271" s="74">
        <v>352062813</v>
      </c>
      <c r="Q1271" s="74">
        <v>342271068</v>
      </c>
      <c r="R1271" s="74">
        <v>352062813</v>
      </c>
      <c r="S1271" s="74">
        <v>342271068</v>
      </c>
    </row>
    <row r="1272" spans="1:19" x14ac:dyDescent="0.35">
      <c r="A1272" s="74" t="s">
        <v>1278</v>
      </c>
      <c r="B1272" s="74">
        <v>205</v>
      </c>
      <c r="C1272" s="74" t="s">
        <v>1767</v>
      </c>
      <c r="D1272" s="74">
        <v>205906</v>
      </c>
      <c r="E1272" s="74" t="s">
        <v>2702</v>
      </c>
      <c r="F1272" s="74">
        <v>404852687</v>
      </c>
      <c r="G1272" s="74">
        <v>404852687</v>
      </c>
      <c r="H1272" s="74">
        <v>404852687</v>
      </c>
      <c r="I1272" s="74" t="s">
        <v>2829</v>
      </c>
      <c r="J1272" s="74" t="s">
        <v>2832</v>
      </c>
      <c r="K1272" s="74">
        <v>16093657</v>
      </c>
      <c r="L1272" s="74">
        <v>0</v>
      </c>
      <c r="M1272" s="74">
        <v>420946344</v>
      </c>
      <c r="N1272" s="74">
        <v>420946344</v>
      </c>
      <c r="O1272" s="74">
        <v>404852687</v>
      </c>
      <c r="P1272" s="74">
        <v>475332584</v>
      </c>
      <c r="Q1272" s="74">
        <v>459238927</v>
      </c>
      <c r="R1272" s="74">
        <v>475332584</v>
      </c>
      <c r="S1272" s="74">
        <v>459238927</v>
      </c>
    </row>
    <row r="1273" spans="1:19" x14ac:dyDescent="0.35">
      <c r="A1273" s="74" t="s">
        <v>1279</v>
      </c>
      <c r="B1273" s="74">
        <v>205</v>
      </c>
      <c r="C1273" s="74" t="s">
        <v>1767</v>
      </c>
      <c r="D1273" s="74">
        <v>205907</v>
      </c>
      <c r="E1273" s="74" t="s">
        <v>2703</v>
      </c>
      <c r="F1273" s="74">
        <v>302606617</v>
      </c>
      <c r="G1273" s="74">
        <v>302606617</v>
      </c>
      <c r="H1273" s="74">
        <v>302606617</v>
      </c>
      <c r="I1273" s="74" t="s">
        <v>2829</v>
      </c>
      <c r="J1273" s="74" t="s">
        <v>2832</v>
      </c>
      <c r="K1273" s="74">
        <v>8996706</v>
      </c>
      <c r="L1273" s="74">
        <v>0</v>
      </c>
      <c r="M1273" s="74">
        <v>311603323</v>
      </c>
      <c r="N1273" s="74">
        <v>311603323</v>
      </c>
      <c r="O1273" s="74">
        <v>302606617</v>
      </c>
      <c r="P1273" s="74">
        <v>510660263</v>
      </c>
      <c r="Q1273" s="74">
        <v>501663557</v>
      </c>
      <c r="R1273" s="74">
        <v>510660263</v>
      </c>
      <c r="S1273" s="74">
        <v>501663557</v>
      </c>
    </row>
    <row r="1274" spans="1:19" x14ac:dyDescent="0.35">
      <c r="A1274" s="74" t="s">
        <v>1280</v>
      </c>
      <c r="B1274" s="74">
        <v>206</v>
      </c>
      <c r="C1274" s="74" t="s">
        <v>1768</v>
      </c>
      <c r="D1274" s="74">
        <v>157901</v>
      </c>
      <c r="E1274" s="74" t="s">
        <v>2506</v>
      </c>
      <c r="F1274" s="74">
        <v>4667756</v>
      </c>
      <c r="G1274" s="74">
        <v>4667756</v>
      </c>
      <c r="H1274" s="74">
        <v>4667756</v>
      </c>
      <c r="I1274" s="74" t="s">
        <v>2829</v>
      </c>
      <c r="J1274" s="74" t="s">
        <v>2833</v>
      </c>
      <c r="K1274" s="74">
        <v>112610</v>
      </c>
      <c r="L1274" s="74">
        <v>0</v>
      </c>
      <c r="M1274" s="74">
        <v>4780366</v>
      </c>
      <c r="N1274" s="74">
        <v>4780366</v>
      </c>
      <c r="O1274" s="74">
        <v>4667756</v>
      </c>
      <c r="P1274" s="74">
        <v>4780366</v>
      </c>
      <c r="Q1274" s="74">
        <v>4667756</v>
      </c>
      <c r="R1274" s="74">
        <v>4780366</v>
      </c>
      <c r="S1274" s="74">
        <v>4667756</v>
      </c>
    </row>
    <row r="1275" spans="1:19" x14ac:dyDescent="0.35">
      <c r="A1275" s="74" t="s">
        <v>1281</v>
      </c>
      <c r="B1275" s="74">
        <v>206</v>
      </c>
      <c r="C1275" s="74" t="s">
        <v>1768</v>
      </c>
      <c r="D1275" s="74">
        <v>206901</v>
      </c>
      <c r="E1275" s="74" t="s">
        <v>2519</v>
      </c>
      <c r="F1275" s="74">
        <v>217814010</v>
      </c>
      <c r="G1275" s="74">
        <v>227694299</v>
      </c>
      <c r="H1275" s="74">
        <v>217814010</v>
      </c>
      <c r="I1275" s="74" t="s">
        <v>2829</v>
      </c>
      <c r="J1275" s="74" t="s">
        <v>2833</v>
      </c>
      <c r="K1275" s="74">
        <v>8920940</v>
      </c>
      <c r="L1275" s="74">
        <v>0</v>
      </c>
      <c r="M1275" s="74">
        <v>226734950</v>
      </c>
      <c r="N1275" s="74">
        <v>226734950</v>
      </c>
      <c r="O1275" s="74">
        <v>217814010</v>
      </c>
      <c r="P1275" s="74">
        <v>226734950</v>
      </c>
      <c r="Q1275" s="74">
        <v>217814010</v>
      </c>
      <c r="R1275" s="74">
        <v>226734950</v>
      </c>
      <c r="S1275" s="74">
        <v>217814010</v>
      </c>
    </row>
    <row r="1276" spans="1:19" x14ac:dyDescent="0.35">
      <c r="A1276" s="74" t="s">
        <v>1282</v>
      </c>
      <c r="B1276" s="74">
        <v>206</v>
      </c>
      <c r="C1276" s="74" t="s">
        <v>1768</v>
      </c>
      <c r="D1276" s="74">
        <v>206902</v>
      </c>
      <c r="E1276" s="74" t="s">
        <v>2704</v>
      </c>
      <c r="F1276" s="74">
        <v>62505210</v>
      </c>
      <c r="G1276" s="74">
        <v>61131270</v>
      </c>
      <c r="H1276" s="74">
        <v>62505210</v>
      </c>
      <c r="I1276" s="74" t="s">
        <v>2829</v>
      </c>
      <c r="J1276" s="74" t="s">
        <v>2833</v>
      </c>
      <c r="K1276" s="74">
        <v>2109610</v>
      </c>
      <c r="L1276" s="74">
        <v>0</v>
      </c>
      <c r="M1276" s="74">
        <v>64614820</v>
      </c>
      <c r="N1276" s="74">
        <v>64614820</v>
      </c>
      <c r="O1276" s="74">
        <v>62505210</v>
      </c>
      <c r="P1276" s="74">
        <v>64614820</v>
      </c>
      <c r="Q1276" s="74">
        <v>62505210</v>
      </c>
      <c r="R1276" s="74">
        <v>64614820</v>
      </c>
      <c r="S1276" s="74">
        <v>62505210</v>
      </c>
    </row>
    <row r="1277" spans="1:19" x14ac:dyDescent="0.35">
      <c r="A1277" s="74" t="s">
        <v>1283</v>
      </c>
      <c r="B1277" s="74">
        <v>206</v>
      </c>
      <c r="C1277" s="74" t="s">
        <v>1768</v>
      </c>
      <c r="D1277" s="74">
        <v>206903</v>
      </c>
      <c r="E1277" s="74" t="s">
        <v>2705</v>
      </c>
      <c r="F1277" s="74">
        <v>48542086</v>
      </c>
      <c r="G1277" s="74">
        <v>58311864</v>
      </c>
      <c r="H1277" s="74">
        <v>48542086</v>
      </c>
      <c r="I1277" s="74" t="s">
        <v>2829</v>
      </c>
      <c r="J1277" s="74" t="s">
        <v>2833</v>
      </c>
      <c r="K1277" s="74">
        <v>1435770</v>
      </c>
      <c r="L1277" s="74">
        <v>0</v>
      </c>
      <c r="M1277" s="74">
        <v>49977856</v>
      </c>
      <c r="N1277" s="74">
        <v>49977856</v>
      </c>
      <c r="O1277" s="74">
        <v>48542086</v>
      </c>
      <c r="P1277" s="74">
        <v>49977856</v>
      </c>
      <c r="Q1277" s="74">
        <v>48542086</v>
      </c>
      <c r="R1277" s="74">
        <v>49977856</v>
      </c>
      <c r="S1277" s="74">
        <v>48542086</v>
      </c>
    </row>
    <row r="1278" spans="1:19" x14ac:dyDescent="0.35">
      <c r="A1278" s="74" t="s">
        <v>1284</v>
      </c>
      <c r="B1278" s="74">
        <v>207</v>
      </c>
      <c r="C1278" s="74" t="s">
        <v>1769</v>
      </c>
      <c r="D1278" s="74">
        <v>207901</v>
      </c>
      <c r="E1278" s="74" t="s">
        <v>2706</v>
      </c>
      <c r="F1278" s="74">
        <v>285424150</v>
      </c>
      <c r="G1278" s="74">
        <v>285424150</v>
      </c>
      <c r="H1278" s="74">
        <v>285424150</v>
      </c>
      <c r="I1278" s="74" t="s">
        <v>2829</v>
      </c>
      <c r="J1278" s="74" t="s">
        <v>2832</v>
      </c>
      <c r="K1278" s="74">
        <v>4902200</v>
      </c>
      <c r="L1278" s="74">
        <v>3203431</v>
      </c>
      <c r="M1278" s="74">
        <v>290326350</v>
      </c>
      <c r="N1278" s="74">
        <v>287122919</v>
      </c>
      <c r="O1278" s="74">
        <v>282220719</v>
      </c>
      <c r="P1278" s="74">
        <v>295355350</v>
      </c>
      <c r="Q1278" s="74">
        <v>290453150</v>
      </c>
      <c r="R1278" s="74">
        <v>292151919</v>
      </c>
      <c r="S1278" s="74">
        <v>287249719</v>
      </c>
    </row>
    <row r="1279" spans="1:19" x14ac:dyDescent="0.35">
      <c r="A1279" s="74" t="s">
        <v>1285</v>
      </c>
      <c r="B1279" s="74">
        <v>208</v>
      </c>
      <c r="C1279" s="74" t="s">
        <v>1770</v>
      </c>
      <c r="D1279" s="74">
        <v>168901</v>
      </c>
      <c r="E1279" s="74" t="s">
        <v>2581</v>
      </c>
      <c r="F1279" s="74">
        <v>42777548</v>
      </c>
      <c r="G1279" s="74">
        <v>42777548</v>
      </c>
      <c r="H1279" s="74">
        <v>42777548</v>
      </c>
      <c r="I1279" s="74" t="s">
        <v>2829</v>
      </c>
      <c r="J1279" s="74" t="s">
        <v>2833</v>
      </c>
      <c r="K1279" s="74">
        <v>105328</v>
      </c>
      <c r="L1279" s="74">
        <v>0</v>
      </c>
      <c r="M1279" s="74">
        <v>42882876</v>
      </c>
      <c r="N1279" s="74">
        <v>42882876</v>
      </c>
      <c r="O1279" s="74">
        <v>42777548</v>
      </c>
      <c r="P1279" s="74">
        <v>42882876</v>
      </c>
      <c r="Q1279" s="74">
        <v>42777548</v>
      </c>
      <c r="R1279" s="74">
        <v>42882876</v>
      </c>
      <c r="S1279" s="74">
        <v>42777548</v>
      </c>
    </row>
    <row r="1280" spans="1:19" x14ac:dyDescent="0.35">
      <c r="A1280" s="74" t="s">
        <v>1286</v>
      </c>
      <c r="B1280" s="74">
        <v>208</v>
      </c>
      <c r="C1280" s="74" t="s">
        <v>1770</v>
      </c>
      <c r="D1280" s="74">
        <v>177901</v>
      </c>
      <c r="E1280" s="74" t="s">
        <v>2231</v>
      </c>
      <c r="F1280" s="74">
        <v>12167177</v>
      </c>
      <c r="G1280" s="74">
        <v>12167177</v>
      </c>
      <c r="H1280" s="74">
        <v>12167177</v>
      </c>
      <c r="I1280" s="74" t="s">
        <v>2829</v>
      </c>
      <c r="J1280" s="74" t="s">
        <v>2833</v>
      </c>
      <c r="K1280" s="74">
        <v>0</v>
      </c>
      <c r="L1280" s="74">
        <v>0</v>
      </c>
      <c r="M1280" s="74">
        <v>12167177</v>
      </c>
      <c r="N1280" s="74">
        <v>12167177</v>
      </c>
      <c r="O1280" s="74">
        <v>12167177</v>
      </c>
      <c r="P1280" s="74">
        <v>14001783</v>
      </c>
      <c r="Q1280" s="74">
        <v>14001783</v>
      </c>
      <c r="R1280" s="74">
        <v>14001783</v>
      </c>
      <c r="S1280" s="74">
        <v>14001783</v>
      </c>
    </row>
    <row r="1281" spans="1:19" x14ac:dyDescent="0.35">
      <c r="A1281" s="74" t="s">
        <v>1287</v>
      </c>
      <c r="B1281" s="74">
        <v>208</v>
      </c>
      <c r="C1281" s="74" t="s">
        <v>1770</v>
      </c>
      <c r="D1281" s="74">
        <v>208901</v>
      </c>
      <c r="E1281" s="74" t="s">
        <v>2233</v>
      </c>
      <c r="F1281" s="74">
        <v>128601025</v>
      </c>
      <c r="G1281" s="74">
        <v>129271210</v>
      </c>
      <c r="H1281" s="74">
        <v>128601025</v>
      </c>
      <c r="I1281" s="74" t="s">
        <v>2829</v>
      </c>
      <c r="J1281" s="74" t="s">
        <v>2833</v>
      </c>
      <c r="K1281" s="74">
        <v>1735158</v>
      </c>
      <c r="L1281" s="74">
        <v>0</v>
      </c>
      <c r="M1281" s="74">
        <v>130336183</v>
      </c>
      <c r="N1281" s="74">
        <v>130336183</v>
      </c>
      <c r="O1281" s="74">
        <v>128601025</v>
      </c>
      <c r="P1281" s="74">
        <v>277234073</v>
      </c>
      <c r="Q1281" s="74">
        <v>275498915</v>
      </c>
      <c r="R1281" s="74">
        <v>277234073</v>
      </c>
      <c r="S1281" s="74">
        <v>275498915</v>
      </c>
    </row>
    <row r="1282" spans="1:19" x14ac:dyDescent="0.35">
      <c r="A1282" s="74" t="s">
        <v>1288</v>
      </c>
      <c r="B1282" s="74">
        <v>208</v>
      </c>
      <c r="C1282" s="74" t="s">
        <v>1770</v>
      </c>
      <c r="D1282" s="74">
        <v>208902</v>
      </c>
      <c r="E1282" s="74" t="s">
        <v>2499</v>
      </c>
      <c r="F1282" s="74">
        <v>2102550590</v>
      </c>
      <c r="G1282" s="74">
        <v>2112695041</v>
      </c>
      <c r="H1282" s="74">
        <v>2102550590</v>
      </c>
      <c r="I1282" s="74" t="s">
        <v>2829</v>
      </c>
      <c r="J1282" s="74" t="s">
        <v>2833</v>
      </c>
      <c r="K1282" s="74">
        <v>30165569</v>
      </c>
      <c r="L1282" s="74">
        <v>0</v>
      </c>
      <c r="M1282" s="74">
        <v>2132716159</v>
      </c>
      <c r="N1282" s="74">
        <v>2132716159</v>
      </c>
      <c r="O1282" s="74">
        <v>2102550590</v>
      </c>
      <c r="P1282" s="74">
        <v>2171953369</v>
      </c>
      <c r="Q1282" s="74">
        <v>2141787800</v>
      </c>
      <c r="R1282" s="74">
        <v>2171953369</v>
      </c>
      <c r="S1282" s="74">
        <v>2141787800</v>
      </c>
    </row>
    <row r="1283" spans="1:19" x14ac:dyDescent="0.35">
      <c r="A1283" s="74" t="s">
        <v>1289</v>
      </c>
      <c r="B1283" s="74">
        <v>208</v>
      </c>
      <c r="C1283" s="74" t="s">
        <v>1770</v>
      </c>
      <c r="D1283" s="74">
        <v>208903</v>
      </c>
      <c r="E1283" s="74" t="s">
        <v>2584</v>
      </c>
      <c r="F1283" s="74">
        <v>128671374</v>
      </c>
      <c r="G1283" s="74">
        <v>132818928</v>
      </c>
      <c r="H1283" s="74">
        <v>128671374</v>
      </c>
      <c r="I1283" s="74" t="s">
        <v>2829</v>
      </c>
      <c r="J1283" s="74" t="s">
        <v>2833</v>
      </c>
      <c r="K1283" s="74">
        <v>1698139</v>
      </c>
      <c r="L1283" s="74">
        <v>0</v>
      </c>
      <c r="M1283" s="74">
        <v>130369513</v>
      </c>
      <c r="N1283" s="74">
        <v>130369513</v>
      </c>
      <c r="O1283" s="74">
        <v>128671374</v>
      </c>
      <c r="P1283" s="74">
        <v>130369513</v>
      </c>
      <c r="Q1283" s="74">
        <v>128671374</v>
      </c>
      <c r="R1283" s="74">
        <v>130369513</v>
      </c>
      <c r="S1283" s="74">
        <v>128671374</v>
      </c>
    </row>
    <row r="1284" spans="1:19" x14ac:dyDescent="0.35">
      <c r="A1284" s="74" t="s">
        <v>1290</v>
      </c>
      <c r="B1284" s="74">
        <v>209</v>
      </c>
      <c r="C1284" s="74" t="s">
        <v>1771</v>
      </c>
      <c r="D1284" s="74">
        <v>30902</v>
      </c>
      <c r="E1284" s="74" t="s">
        <v>1985</v>
      </c>
      <c r="F1284" s="74">
        <v>238976699</v>
      </c>
      <c r="G1284" s="74">
        <v>238976699</v>
      </c>
      <c r="H1284" s="74">
        <v>238976699</v>
      </c>
      <c r="I1284" s="74" t="s">
        <v>2829</v>
      </c>
      <c r="J1284" s="74" t="s">
        <v>2832</v>
      </c>
      <c r="K1284" s="74">
        <v>794089</v>
      </c>
      <c r="L1284" s="74">
        <v>0</v>
      </c>
      <c r="M1284" s="74">
        <v>239770788</v>
      </c>
      <c r="N1284" s="74">
        <v>239770788</v>
      </c>
      <c r="O1284" s="74">
        <v>238976699</v>
      </c>
      <c r="P1284" s="74">
        <v>239770788</v>
      </c>
      <c r="Q1284" s="74">
        <v>238976699</v>
      </c>
      <c r="R1284" s="74">
        <v>239770788</v>
      </c>
      <c r="S1284" s="74">
        <v>238976699</v>
      </c>
    </row>
    <row r="1285" spans="1:19" x14ac:dyDescent="0.35">
      <c r="A1285" s="74" t="s">
        <v>1291</v>
      </c>
      <c r="B1285" s="74">
        <v>209</v>
      </c>
      <c r="C1285" s="74" t="s">
        <v>1771</v>
      </c>
      <c r="D1285" s="74">
        <v>127905</v>
      </c>
      <c r="E1285" s="74" t="s">
        <v>2484</v>
      </c>
      <c r="F1285" s="74">
        <v>19141837</v>
      </c>
      <c r="G1285" s="74">
        <v>19141837</v>
      </c>
      <c r="H1285" s="74">
        <v>19141837</v>
      </c>
      <c r="I1285" s="74" t="s">
        <v>2829</v>
      </c>
      <c r="J1285" s="74" t="s">
        <v>2832</v>
      </c>
      <c r="K1285" s="74">
        <v>74328</v>
      </c>
      <c r="L1285" s="74">
        <v>0</v>
      </c>
      <c r="M1285" s="74">
        <v>19216165</v>
      </c>
      <c r="N1285" s="74">
        <v>19216165</v>
      </c>
      <c r="O1285" s="74">
        <v>19141837</v>
      </c>
      <c r="P1285" s="74">
        <v>19216165</v>
      </c>
      <c r="Q1285" s="74">
        <v>19141837</v>
      </c>
      <c r="R1285" s="74">
        <v>19216165</v>
      </c>
      <c r="S1285" s="74">
        <v>19141837</v>
      </c>
    </row>
    <row r="1286" spans="1:19" x14ac:dyDescent="0.35">
      <c r="A1286" s="74" t="s">
        <v>1292</v>
      </c>
      <c r="B1286" s="74">
        <v>209</v>
      </c>
      <c r="C1286" s="74" t="s">
        <v>1771</v>
      </c>
      <c r="D1286" s="74">
        <v>209901</v>
      </c>
      <c r="E1286" s="74" t="s">
        <v>2707</v>
      </c>
      <c r="F1286" s="74">
        <v>272800177</v>
      </c>
      <c r="G1286" s="74">
        <v>272800177</v>
      </c>
      <c r="H1286" s="74">
        <v>272800177</v>
      </c>
      <c r="I1286" s="74" t="s">
        <v>2829</v>
      </c>
      <c r="J1286" s="74" t="s">
        <v>2832</v>
      </c>
      <c r="K1286" s="74">
        <v>5924672</v>
      </c>
      <c r="L1286" s="74">
        <v>0</v>
      </c>
      <c r="M1286" s="74">
        <v>278724849</v>
      </c>
      <c r="N1286" s="74">
        <v>278724849</v>
      </c>
      <c r="O1286" s="74">
        <v>272800177</v>
      </c>
      <c r="P1286" s="74">
        <v>373724849</v>
      </c>
      <c r="Q1286" s="74">
        <v>367800177</v>
      </c>
      <c r="R1286" s="74">
        <v>373724849</v>
      </c>
      <c r="S1286" s="74">
        <v>367800177</v>
      </c>
    </row>
    <row r="1287" spans="1:19" x14ac:dyDescent="0.35">
      <c r="A1287" s="74" t="s">
        <v>1293</v>
      </c>
      <c r="B1287" s="74">
        <v>209</v>
      </c>
      <c r="C1287" s="74" t="s">
        <v>1771</v>
      </c>
      <c r="D1287" s="74">
        <v>209902</v>
      </c>
      <c r="E1287" s="74" t="s">
        <v>1989</v>
      </c>
      <c r="F1287" s="74">
        <v>45206754</v>
      </c>
      <c r="G1287" s="74">
        <v>45206754</v>
      </c>
      <c r="H1287" s="74">
        <v>45206754</v>
      </c>
      <c r="I1287" s="74" t="s">
        <v>2829</v>
      </c>
      <c r="J1287" s="74" t="s">
        <v>2832</v>
      </c>
      <c r="K1287" s="74">
        <v>619098</v>
      </c>
      <c r="L1287" s="74">
        <v>0</v>
      </c>
      <c r="M1287" s="74">
        <v>45825852</v>
      </c>
      <c r="N1287" s="74">
        <v>45825852</v>
      </c>
      <c r="O1287" s="74">
        <v>45206754</v>
      </c>
      <c r="P1287" s="74">
        <v>45825852</v>
      </c>
      <c r="Q1287" s="74">
        <v>45206754</v>
      </c>
      <c r="R1287" s="74">
        <v>45825852</v>
      </c>
      <c r="S1287" s="74">
        <v>45206754</v>
      </c>
    </row>
    <row r="1288" spans="1:19" x14ac:dyDescent="0.35">
      <c r="A1288" s="74" t="s">
        <v>1294</v>
      </c>
      <c r="B1288" s="74">
        <v>210</v>
      </c>
      <c r="C1288" s="74" t="s">
        <v>1772</v>
      </c>
      <c r="D1288" s="74">
        <v>203901</v>
      </c>
      <c r="E1288" s="74" t="s">
        <v>2695</v>
      </c>
      <c r="F1288" s="74">
        <v>9311581</v>
      </c>
      <c r="G1288" s="74">
        <v>9311581</v>
      </c>
      <c r="H1288" s="74">
        <v>9311581</v>
      </c>
      <c r="I1288" s="74" t="s">
        <v>2829</v>
      </c>
      <c r="J1288" s="74" t="s">
        <v>2832</v>
      </c>
      <c r="K1288" s="74">
        <v>150529</v>
      </c>
      <c r="L1288" s="74">
        <v>0</v>
      </c>
      <c r="M1288" s="74">
        <v>9462110</v>
      </c>
      <c r="N1288" s="74">
        <v>9462110</v>
      </c>
      <c r="O1288" s="74">
        <v>9311581</v>
      </c>
      <c r="P1288" s="74">
        <v>9462110</v>
      </c>
      <c r="Q1288" s="74">
        <v>9311581</v>
      </c>
      <c r="R1288" s="74">
        <v>9462110</v>
      </c>
      <c r="S1288" s="74">
        <v>9311581</v>
      </c>
    </row>
    <row r="1289" spans="1:19" x14ac:dyDescent="0.35">
      <c r="A1289" s="74" t="s">
        <v>1295</v>
      </c>
      <c r="B1289" s="74">
        <v>210</v>
      </c>
      <c r="C1289" s="74" t="s">
        <v>1772</v>
      </c>
      <c r="D1289" s="74">
        <v>210901</v>
      </c>
      <c r="E1289" s="74" t="s">
        <v>2708</v>
      </c>
      <c r="F1289" s="74">
        <v>546662945</v>
      </c>
      <c r="G1289" s="74">
        <v>546662945</v>
      </c>
      <c r="H1289" s="74">
        <v>546662945</v>
      </c>
      <c r="I1289" s="74" t="s">
        <v>2829</v>
      </c>
      <c r="J1289" s="74" t="s">
        <v>2832</v>
      </c>
      <c r="K1289" s="74">
        <v>17026534</v>
      </c>
      <c r="L1289" s="74">
        <v>16792691</v>
      </c>
      <c r="M1289" s="74">
        <v>563689479</v>
      </c>
      <c r="N1289" s="74">
        <v>546896788</v>
      </c>
      <c r="O1289" s="74">
        <v>529870254</v>
      </c>
      <c r="P1289" s="74">
        <v>563689479</v>
      </c>
      <c r="Q1289" s="74">
        <v>546662945</v>
      </c>
      <c r="R1289" s="74">
        <v>546896788</v>
      </c>
      <c r="S1289" s="74">
        <v>529870254</v>
      </c>
    </row>
    <row r="1290" spans="1:19" x14ac:dyDescent="0.35">
      <c r="A1290" s="74" t="s">
        <v>1296</v>
      </c>
      <c r="B1290" s="74">
        <v>210</v>
      </c>
      <c r="C1290" s="74" t="s">
        <v>1772</v>
      </c>
      <c r="D1290" s="74">
        <v>210902</v>
      </c>
      <c r="E1290" s="74" t="s">
        <v>2638</v>
      </c>
      <c r="F1290" s="74">
        <v>150591189</v>
      </c>
      <c r="G1290" s="74">
        <v>150591189</v>
      </c>
      <c r="H1290" s="74">
        <v>150591189</v>
      </c>
      <c r="I1290" s="74" t="s">
        <v>2829</v>
      </c>
      <c r="J1290" s="74" t="s">
        <v>2832</v>
      </c>
      <c r="K1290" s="74">
        <v>6191680</v>
      </c>
      <c r="L1290" s="74">
        <v>5656485</v>
      </c>
      <c r="M1290" s="74">
        <v>156782869</v>
      </c>
      <c r="N1290" s="74">
        <v>151126384</v>
      </c>
      <c r="O1290" s="74">
        <v>144934704</v>
      </c>
      <c r="P1290" s="74">
        <v>156782869</v>
      </c>
      <c r="Q1290" s="74">
        <v>150591189</v>
      </c>
      <c r="R1290" s="74">
        <v>151126384</v>
      </c>
      <c r="S1290" s="74">
        <v>144934704</v>
      </c>
    </row>
    <row r="1291" spans="1:19" x14ac:dyDescent="0.35">
      <c r="A1291" s="74" t="s">
        <v>1297</v>
      </c>
      <c r="B1291" s="74">
        <v>210</v>
      </c>
      <c r="C1291" s="74" t="s">
        <v>1772</v>
      </c>
      <c r="D1291" s="74">
        <v>210903</v>
      </c>
      <c r="E1291" s="74" t="s">
        <v>2694</v>
      </c>
      <c r="F1291" s="74">
        <v>238601302</v>
      </c>
      <c r="G1291" s="74">
        <v>238601302</v>
      </c>
      <c r="H1291" s="74">
        <v>238601302</v>
      </c>
      <c r="I1291" s="74" t="s">
        <v>2829</v>
      </c>
      <c r="J1291" s="74" t="s">
        <v>2832</v>
      </c>
      <c r="K1291" s="74">
        <v>5818447</v>
      </c>
      <c r="L1291" s="74">
        <v>0</v>
      </c>
      <c r="M1291" s="74">
        <v>244419749</v>
      </c>
      <c r="N1291" s="74">
        <v>244419749</v>
      </c>
      <c r="O1291" s="74">
        <v>238601302</v>
      </c>
      <c r="P1291" s="74">
        <v>244419749</v>
      </c>
      <c r="Q1291" s="74">
        <v>238601302</v>
      </c>
      <c r="R1291" s="74">
        <v>244419749</v>
      </c>
      <c r="S1291" s="74">
        <v>238601302</v>
      </c>
    </row>
    <row r="1292" spans="1:19" x14ac:dyDescent="0.35">
      <c r="A1292" s="74" t="s">
        <v>1298</v>
      </c>
      <c r="B1292" s="74">
        <v>210</v>
      </c>
      <c r="C1292" s="74" t="s">
        <v>1772</v>
      </c>
      <c r="D1292" s="74">
        <v>210904</v>
      </c>
      <c r="E1292" s="74" t="s">
        <v>2639</v>
      </c>
      <c r="F1292" s="74">
        <v>92962098</v>
      </c>
      <c r="G1292" s="74">
        <v>92962098</v>
      </c>
      <c r="H1292" s="74">
        <v>92962098</v>
      </c>
      <c r="I1292" s="74" t="s">
        <v>2829</v>
      </c>
      <c r="J1292" s="74" t="s">
        <v>2832</v>
      </c>
      <c r="K1292" s="74">
        <v>3124135</v>
      </c>
      <c r="L1292" s="74">
        <v>0</v>
      </c>
      <c r="M1292" s="74">
        <v>96086233</v>
      </c>
      <c r="N1292" s="74">
        <v>96086233</v>
      </c>
      <c r="O1292" s="74">
        <v>92962098</v>
      </c>
      <c r="P1292" s="74">
        <v>96086233</v>
      </c>
      <c r="Q1292" s="74">
        <v>92962098</v>
      </c>
      <c r="R1292" s="74">
        <v>96086233</v>
      </c>
      <c r="S1292" s="74">
        <v>92962098</v>
      </c>
    </row>
    <row r="1293" spans="1:19" x14ac:dyDescent="0.35">
      <c r="A1293" s="74" t="s">
        <v>1299</v>
      </c>
      <c r="B1293" s="74">
        <v>210</v>
      </c>
      <c r="C1293" s="74" t="s">
        <v>1772</v>
      </c>
      <c r="D1293" s="74">
        <v>210905</v>
      </c>
      <c r="E1293" s="74" t="s">
        <v>2709</v>
      </c>
      <c r="F1293" s="74">
        <v>129538750</v>
      </c>
      <c r="G1293" s="74">
        <v>129538750</v>
      </c>
      <c r="H1293" s="74">
        <v>129538750</v>
      </c>
      <c r="I1293" s="74" t="s">
        <v>2829</v>
      </c>
      <c r="J1293" s="74" t="s">
        <v>2832</v>
      </c>
      <c r="K1293" s="74">
        <v>5916888</v>
      </c>
      <c r="L1293" s="74">
        <v>5553951</v>
      </c>
      <c r="M1293" s="74">
        <v>135455638</v>
      </c>
      <c r="N1293" s="74">
        <v>129901687</v>
      </c>
      <c r="O1293" s="74">
        <v>123984799</v>
      </c>
      <c r="P1293" s="74">
        <v>135455638</v>
      </c>
      <c r="Q1293" s="74">
        <v>129538750</v>
      </c>
      <c r="R1293" s="74">
        <v>129901687</v>
      </c>
      <c r="S1293" s="74">
        <v>123984799</v>
      </c>
    </row>
    <row r="1294" spans="1:19" x14ac:dyDescent="0.35">
      <c r="A1294" s="74" t="s">
        <v>1300</v>
      </c>
      <c r="B1294" s="74">
        <v>210</v>
      </c>
      <c r="C1294" s="74" t="s">
        <v>1772</v>
      </c>
      <c r="D1294" s="74">
        <v>210906</v>
      </c>
      <c r="E1294" s="74" t="s">
        <v>2710</v>
      </c>
      <c r="F1294" s="74">
        <v>46021031</v>
      </c>
      <c r="G1294" s="74">
        <v>46021031</v>
      </c>
      <c r="H1294" s="74">
        <v>46021031</v>
      </c>
      <c r="I1294" s="74" t="s">
        <v>2829</v>
      </c>
      <c r="J1294" s="74" t="s">
        <v>2832</v>
      </c>
      <c r="K1294" s="74">
        <v>901238</v>
      </c>
      <c r="L1294" s="74">
        <v>0</v>
      </c>
      <c r="M1294" s="74">
        <v>46922269</v>
      </c>
      <c r="N1294" s="74">
        <v>46922269</v>
      </c>
      <c r="O1294" s="74">
        <v>46021031</v>
      </c>
      <c r="P1294" s="74">
        <v>46922269</v>
      </c>
      <c r="Q1294" s="74">
        <v>46021031</v>
      </c>
      <c r="R1294" s="74">
        <v>46922269</v>
      </c>
      <c r="S1294" s="74">
        <v>46021031</v>
      </c>
    </row>
    <row r="1295" spans="1:19" x14ac:dyDescent="0.35">
      <c r="A1295" s="74" t="s">
        <v>1301</v>
      </c>
      <c r="B1295" s="74">
        <v>211</v>
      </c>
      <c r="C1295" s="74" t="s">
        <v>1773</v>
      </c>
      <c r="D1295" s="74">
        <v>98901</v>
      </c>
      <c r="E1295" s="74" t="s">
        <v>2317</v>
      </c>
      <c r="F1295" s="74">
        <v>22879995</v>
      </c>
      <c r="G1295" s="74">
        <v>22414299</v>
      </c>
      <c r="H1295" s="74">
        <v>22879995</v>
      </c>
      <c r="I1295" s="74" t="s">
        <v>2829</v>
      </c>
      <c r="J1295" s="74" t="s">
        <v>2833</v>
      </c>
      <c r="K1295" s="74">
        <v>60000</v>
      </c>
      <c r="L1295" s="74">
        <v>0</v>
      </c>
      <c r="M1295" s="74">
        <v>22939995</v>
      </c>
      <c r="N1295" s="74">
        <v>22939995</v>
      </c>
      <c r="O1295" s="74">
        <v>22879995</v>
      </c>
      <c r="P1295" s="74">
        <v>22939995</v>
      </c>
      <c r="Q1295" s="74">
        <v>22879995</v>
      </c>
      <c r="R1295" s="74">
        <v>22939995</v>
      </c>
      <c r="S1295" s="74">
        <v>22879995</v>
      </c>
    </row>
    <row r="1296" spans="1:19" x14ac:dyDescent="0.35">
      <c r="A1296" s="74" t="s">
        <v>1302</v>
      </c>
      <c r="B1296" s="74">
        <v>211</v>
      </c>
      <c r="C1296" s="74" t="s">
        <v>1773</v>
      </c>
      <c r="D1296" s="74">
        <v>98903</v>
      </c>
      <c r="E1296" s="74" t="s">
        <v>2318</v>
      </c>
      <c r="F1296" s="74">
        <v>22893020</v>
      </c>
      <c r="G1296" s="74">
        <v>22893020</v>
      </c>
      <c r="H1296" s="74">
        <v>22893020</v>
      </c>
      <c r="I1296" s="74" t="s">
        <v>2829</v>
      </c>
      <c r="J1296" s="74" t="s">
        <v>2833</v>
      </c>
      <c r="K1296" s="74">
        <v>10000</v>
      </c>
      <c r="L1296" s="74">
        <v>11405</v>
      </c>
      <c r="M1296" s="74">
        <v>22903020</v>
      </c>
      <c r="N1296" s="74">
        <v>22891615</v>
      </c>
      <c r="O1296" s="74">
        <v>22881615</v>
      </c>
      <c r="P1296" s="74">
        <v>22903020</v>
      </c>
      <c r="Q1296" s="74">
        <v>22893020</v>
      </c>
      <c r="R1296" s="74">
        <v>22891615</v>
      </c>
      <c r="S1296" s="74">
        <v>22881615</v>
      </c>
    </row>
    <row r="1297" spans="1:19" x14ac:dyDescent="0.35">
      <c r="A1297" s="74" t="s">
        <v>1303</v>
      </c>
      <c r="B1297" s="74">
        <v>211</v>
      </c>
      <c r="C1297" s="74" t="s">
        <v>1773</v>
      </c>
      <c r="D1297" s="74">
        <v>171902</v>
      </c>
      <c r="E1297" s="74" t="s">
        <v>2596</v>
      </c>
      <c r="F1297" s="74">
        <v>45066831</v>
      </c>
      <c r="G1297" s="74">
        <v>46209639</v>
      </c>
      <c r="H1297" s="74">
        <v>45066831</v>
      </c>
      <c r="I1297" s="74" t="s">
        <v>2829</v>
      </c>
      <c r="J1297" s="74" t="s">
        <v>2833</v>
      </c>
      <c r="K1297" s="74">
        <v>164750</v>
      </c>
      <c r="L1297" s="74">
        <v>0</v>
      </c>
      <c r="M1297" s="74">
        <v>45231581</v>
      </c>
      <c r="N1297" s="74">
        <v>45231581</v>
      </c>
      <c r="O1297" s="74">
        <v>45066831</v>
      </c>
      <c r="P1297" s="74">
        <v>45231581</v>
      </c>
      <c r="Q1297" s="74">
        <v>45066831</v>
      </c>
      <c r="R1297" s="74">
        <v>45231581</v>
      </c>
      <c r="S1297" s="74">
        <v>45066831</v>
      </c>
    </row>
    <row r="1298" spans="1:19" x14ac:dyDescent="0.35">
      <c r="A1298" s="74" t="s">
        <v>1304</v>
      </c>
      <c r="B1298" s="74">
        <v>211</v>
      </c>
      <c r="C1298" s="74" t="s">
        <v>1773</v>
      </c>
      <c r="D1298" s="74">
        <v>211901</v>
      </c>
      <c r="E1298" s="74" t="s">
        <v>2320</v>
      </c>
      <c r="F1298" s="74">
        <v>93684542</v>
      </c>
      <c r="G1298" s="74">
        <v>92512225</v>
      </c>
      <c r="H1298" s="74">
        <v>93684542</v>
      </c>
      <c r="I1298" s="74" t="s">
        <v>2829</v>
      </c>
      <c r="J1298" s="74" t="s">
        <v>2833</v>
      </c>
      <c r="K1298" s="74">
        <v>908010</v>
      </c>
      <c r="L1298" s="74">
        <v>0</v>
      </c>
      <c r="M1298" s="74">
        <v>94592552</v>
      </c>
      <c r="N1298" s="74">
        <v>94592552</v>
      </c>
      <c r="O1298" s="74">
        <v>93684542</v>
      </c>
      <c r="P1298" s="74">
        <v>94592552</v>
      </c>
      <c r="Q1298" s="74">
        <v>93684542</v>
      </c>
      <c r="R1298" s="74">
        <v>94592552</v>
      </c>
      <c r="S1298" s="74">
        <v>93684542</v>
      </c>
    </row>
    <row r="1299" spans="1:19" x14ac:dyDescent="0.35">
      <c r="A1299" s="74" t="s">
        <v>1305</v>
      </c>
      <c r="B1299" s="74">
        <v>211</v>
      </c>
      <c r="C1299" s="74" t="s">
        <v>1773</v>
      </c>
      <c r="D1299" s="74">
        <v>211902</v>
      </c>
      <c r="E1299" s="74" t="s">
        <v>2119</v>
      </c>
      <c r="F1299" s="74">
        <v>342002003</v>
      </c>
      <c r="G1299" s="74">
        <v>335436886</v>
      </c>
      <c r="H1299" s="74">
        <v>342002003</v>
      </c>
      <c r="I1299" s="74" t="s">
        <v>2829</v>
      </c>
      <c r="J1299" s="74" t="s">
        <v>2833</v>
      </c>
      <c r="K1299" s="74">
        <v>4446810</v>
      </c>
      <c r="L1299" s="74">
        <v>0</v>
      </c>
      <c r="M1299" s="74">
        <v>346448813</v>
      </c>
      <c r="N1299" s="74">
        <v>346448813</v>
      </c>
      <c r="O1299" s="74">
        <v>342002003</v>
      </c>
      <c r="P1299" s="74">
        <v>346448813</v>
      </c>
      <c r="Q1299" s="74">
        <v>342002003</v>
      </c>
      <c r="R1299" s="74">
        <v>346448813</v>
      </c>
      <c r="S1299" s="74">
        <v>342002003</v>
      </c>
    </row>
    <row r="1300" spans="1:19" x14ac:dyDescent="0.35">
      <c r="A1300" s="74" t="s">
        <v>1306</v>
      </c>
      <c r="B1300" s="74">
        <v>212</v>
      </c>
      <c r="C1300" s="74" t="s">
        <v>1774</v>
      </c>
      <c r="D1300" s="74">
        <v>92901</v>
      </c>
      <c r="E1300" s="74" t="s">
        <v>2297</v>
      </c>
      <c r="F1300" s="74">
        <v>94090919</v>
      </c>
      <c r="G1300" s="74">
        <v>94090919</v>
      </c>
      <c r="H1300" s="74">
        <v>94090919</v>
      </c>
      <c r="I1300" s="74" t="s">
        <v>2829</v>
      </c>
      <c r="J1300" s="74" t="s">
        <v>2832</v>
      </c>
      <c r="K1300" s="74">
        <v>4835415</v>
      </c>
      <c r="L1300" s="74">
        <v>6158785</v>
      </c>
      <c r="M1300" s="74">
        <v>98926334</v>
      </c>
      <c r="N1300" s="74">
        <v>92767549</v>
      </c>
      <c r="O1300" s="74">
        <v>87932134</v>
      </c>
      <c r="P1300" s="74">
        <v>98926334</v>
      </c>
      <c r="Q1300" s="74">
        <v>94090919</v>
      </c>
      <c r="R1300" s="74">
        <v>92767549</v>
      </c>
      <c r="S1300" s="74">
        <v>87932134</v>
      </c>
    </row>
    <row r="1301" spans="1:19" x14ac:dyDescent="0.35">
      <c r="A1301" s="74" t="s">
        <v>1307</v>
      </c>
      <c r="B1301" s="74">
        <v>212</v>
      </c>
      <c r="C1301" s="74" t="s">
        <v>1774</v>
      </c>
      <c r="D1301" s="74">
        <v>212901</v>
      </c>
      <c r="E1301" s="74" t="s">
        <v>2711</v>
      </c>
      <c r="F1301" s="74">
        <v>341743284</v>
      </c>
      <c r="G1301" s="74">
        <v>341743284</v>
      </c>
      <c r="H1301" s="74">
        <v>341743284</v>
      </c>
      <c r="I1301" s="74" t="s">
        <v>2829</v>
      </c>
      <c r="J1301" s="74" t="s">
        <v>2832</v>
      </c>
      <c r="K1301" s="74">
        <v>13094418</v>
      </c>
      <c r="L1301" s="74">
        <v>23023984</v>
      </c>
      <c r="M1301" s="74">
        <v>354837702</v>
      </c>
      <c r="N1301" s="74">
        <v>331813718</v>
      </c>
      <c r="O1301" s="74">
        <v>318719300</v>
      </c>
      <c r="P1301" s="74">
        <v>354837702</v>
      </c>
      <c r="Q1301" s="74">
        <v>341743284</v>
      </c>
      <c r="R1301" s="74">
        <v>331813718</v>
      </c>
      <c r="S1301" s="74">
        <v>318719300</v>
      </c>
    </row>
    <row r="1302" spans="1:19" x14ac:dyDescent="0.35">
      <c r="A1302" s="74" t="s">
        <v>1308</v>
      </c>
      <c r="B1302" s="74">
        <v>212</v>
      </c>
      <c r="C1302" s="74" t="s">
        <v>1774</v>
      </c>
      <c r="D1302" s="74">
        <v>212902</v>
      </c>
      <c r="E1302" s="74" t="s">
        <v>2029</v>
      </c>
      <c r="F1302" s="74">
        <v>617692663</v>
      </c>
      <c r="G1302" s="74">
        <v>617692663</v>
      </c>
      <c r="H1302" s="74">
        <v>617692663</v>
      </c>
      <c r="I1302" s="74" t="s">
        <v>2829</v>
      </c>
      <c r="J1302" s="74" t="s">
        <v>2832</v>
      </c>
      <c r="K1302" s="74">
        <v>22509219</v>
      </c>
      <c r="L1302" s="74">
        <v>0</v>
      </c>
      <c r="M1302" s="74">
        <v>640201882</v>
      </c>
      <c r="N1302" s="74">
        <v>640201882</v>
      </c>
      <c r="O1302" s="74">
        <v>617692663</v>
      </c>
      <c r="P1302" s="74">
        <v>640201882</v>
      </c>
      <c r="Q1302" s="74">
        <v>617692663</v>
      </c>
      <c r="R1302" s="74">
        <v>640201882</v>
      </c>
      <c r="S1302" s="74">
        <v>617692663</v>
      </c>
    </row>
    <row r="1303" spans="1:19" x14ac:dyDescent="0.35">
      <c r="A1303" s="74" t="s">
        <v>1309</v>
      </c>
      <c r="B1303" s="74">
        <v>212</v>
      </c>
      <c r="C1303" s="74" t="s">
        <v>1774</v>
      </c>
      <c r="D1303" s="74">
        <v>212903</v>
      </c>
      <c r="E1303" s="74" t="s">
        <v>2712</v>
      </c>
      <c r="F1303" s="74">
        <v>1284444540</v>
      </c>
      <c r="G1303" s="74">
        <v>1284444540</v>
      </c>
      <c r="H1303" s="74">
        <v>1284444540</v>
      </c>
      <c r="I1303" s="74" t="s">
        <v>2829</v>
      </c>
      <c r="J1303" s="74" t="s">
        <v>2832</v>
      </c>
      <c r="K1303" s="74">
        <v>50642424</v>
      </c>
      <c r="L1303" s="74">
        <v>0</v>
      </c>
      <c r="M1303" s="74">
        <v>1335086964</v>
      </c>
      <c r="N1303" s="74">
        <v>1335086964</v>
      </c>
      <c r="O1303" s="74">
        <v>1284444540</v>
      </c>
      <c r="P1303" s="74">
        <v>1335086964</v>
      </c>
      <c r="Q1303" s="74">
        <v>1284444540</v>
      </c>
      <c r="R1303" s="74">
        <v>1335086964</v>
      </c>
      <c r="S1303" s="74">
        <v>1284444540</v>
      </c>
    </row>
    <row r="1304" spans="1:19" x14ac:dyDescent="0.35">
      <c r="A1304" s="74" t="s">
        <v>1310</v>
      </c>
      <c r="B1304" s="74">
        <v>212</v>
      </c>
      <c r="C1304" s="74" t="s">
        <v>1774</v>
      </c>
      <c r="D1304" s="74">
        <v>212904</v>
      </c>
      <c r="E1304" s="74" t="s">
        <v>2030</v>
      </c>
      <c r="F1304" s="74">
        <v>192955246</v>
      </c>
      <c r="G1304" s="74">
        <v>192955246</v>
      </c>
      <c r="H1304" s="74">
        <v>192955246</v>
      </c>
      <c r="I1304" s="74" t="s">
        <v>2829</v>
      </c>
      <c r="J1304" s="74" t="s">
        <v>2832</v>
      </c>
      <c r="K1304" s="74">
        <v>5858757</v>
      </c>
      <c r="L1304" s="74">
        <v>0</v>
      </c>
      <c r="M1304" s="74">
        <v>198814003</v>
      </c>
      <c r="N1304" s="74">
        <v>198814003</v>
      </c>
      <c r="O1304" s="74">
        <v>192955246</v>
      </c>
      <c r="P1304" s="74">
        <v>198814003</v>
      </c>
      <c r="Q1304" s="74">
        <v>192955246</v>
      </c>
      <c r="R1304" s="74">
        <v>198814003</v>
      </c>
      <c r="S1304" s="74">
        <v>192955246</v>
      </c>
    </row>
    <row r="1305" spans="1:19" x14ac:dyDescent="0.35">
      <c r="A1305" s="74" t="s">
        <v>1311</v>
      </c>
      <c r="B1305" s="74">
        <v>212</v>
      </c>
      <c r="C1305" s="74" t="s">
        <v>1774</v>
      </c>
      <c r="D1305" s="74">
        <v>212905</v>
      </c>
      <c r="E1305" s="74" t="s">
        <v>2713</v>
      </c>
      <c r="F1305" s="74">
        <v>8118208860</v>
      </c>
      <c r="G1305" s="74">
        <v>8118208860</v>
      </c>
      <c r="H1305" s="74">
        <v>8118208860</v>
      </c>
      <c r="I1305" s="74" t="s">
        <v>2829</v>
      </c>
      <c r="J1305" s="74" t="s">
        <v>2832</v>
      </c>
      <c r="K1305" s="74">
        <v>226315071</v>
      </c>
      <c r="L1305" s="74">
        <v>0</v>
      </c>
      <c r="M1305" s="74">
        <v>8344523931</v>
      </c>
      <c r="N1305" s="74">
        <v>8344523931</v>
      </c>
      <c r="O1305" s="74">
        <v>8118208860</v>
      </c>
      <c r="P1305" s="74">
        <v>8344523931</v>
      </c>
      <c r="Q1305" s="74">
        <v>8118208860</v>
      </c>
      <c r="R1305" s="74">
        <v>8344523931</v>
      </c>
      <c r="S1305" s="74">
        <v>8118208860</v>
      </c>
    </row>
    <row r="1306" spans="1:19" x14ac:dyDescent="0.35">
      <c r="A1306" s="74" t="s">
        <v>1312</v>
      </c>
      <c r="B1306" s="74">
        <v>212</v>
      </c>
      <c r="C1306" s="74" t="s">
        <v>1774</v>
      </c>
      <c r="D1306" s="74">
        <v>212906</v>
      </c>
      <c r="E1306" s="74" t="s">
        <v>2714</v>
      </c>
      <c r="F1306" s="74">
        <v>1894577874</v>
      </c>
      <c r="G1306" s="74">
        <v>1894577874</v>
      </c>
      <c r="H1306" s="74">
        <v>1894577874</v>
      </c>
      <c r="I1306" s="74" t="s">
        <v>2829</v>
      </c>
      <c r="J1306" s="74" t="s">
        <v>2832</v>
      </c>
      <c r="K1306" s="74">
        <v>57647341</v>
      </c>
      <c r="L1306" s="74">
        <v>0</v>
      </c>
      <c r="M1306" s="74">
        <v>1952225215</v>
      </c>
      <c r="N1306" s="74">
        <v>1952225215</v>
      </c>
      <c r="O1306" s="74">
        <v>1894577874</v>
      </c>
      <c r="P1306" s="74">
        <v>1952225215</v>
      </c>
      <c r="Q1306" s="74">
        <v>1894577874</v>
      </c>
      <c r="R1306" s="74">
        <v>1952225215</v>
      </c>
      <c r="S1306" s="74">
        <v>1894577874</v>
      </c>
    </row>
    <row r="1307" spans="1:19" x14ac:dyDescent="0.35">
      <c r="A1307" s="74" t="s">
        <v>1313</v>
      </c>
      <c r="B1307" s="74">
        <v>212</v>
      </c>
      <c r="C1307" s="74" t="s">
        <v>1774</v>
      </c>
      <c r="D1307" s="74">
        <v>212909</v>
      </c>
      <c r="E1307" s="74" t="s">
        <v>2715</v>
      </c>
      <c r="F1307" s="74">
        <v>1132458903</v>
      </c>
      <c r="G1307" s="74">
        <v>1132458903</v>
      </c>
      <c r="H1307" s="74">
        <v>1132458903</v>
      </c>
      <c r="I1307" s="74" t="s">
        <v>2829</v>
      </c>
      <c r="J1307" s="74" t="s">
        <v>2832</v>
      </c>
      <c r="K1307" s="74">
        <v>39918403</v>
      </c>
      <c r="L1307" s="74">
        <v>0</v>
      </c>
      <c r="M1307" s="74">
        <v>1172377306</v>
      </c>
      <c r="N1307" s="74">
        <v>1172377306</v>
      </c>
      <c r="O1307" s="74">
        <v>1132458903</v>
      </c>
      <c r="P1307" s="74">
        <v>1172377306</v>
      </c>
      <c r="Q1307" s="74">
        <v>1132458903</v>
      </c>
      <c r="R1307" s="74">
        <v>1172377306</v>
      </c>
      <c r="S1307" s="74">
        <v>1132458903</v>
      </c>
    </row>
    <row r="1308" spans="1:19" x14ac:dyDescent="0.35">
      <c r="A1308" s="74" t="s">
        <v>1314</v>
      </c>
      <c r="B1308" s="74">
        <v>212</v>
      </c>
      <c r="C1308" s="74" t="s">
        <v>1774</v>
      </c>
      <c r="D1308" s="74">
        <v>212910</v>
      </c>
      <c r="E1308" s="74" t="s">
        <v>2716</v>
      </c>
      <c r="F1308" s="74">
        <v>416213528</v>
      </c>
      <c r="G1308" s="74">
        <v>416213528</v>
      </c>
      <c r="H1308" s="74">
        <v>416213528</v>
      </c>
      <c r="I1308" s="74" t="s">
        <v>2829</v>
      </c>
      <c r="J1308" s="74" t="s">
        <v>2832</v>
      </c>
      <c r="K1308" s="74">
        <v>12486334</v>
      </c>
      <c r="L1308" s="74">
        <v>0</v>
      </c>
      <c r="M1308" s="74">
        <v>428699862</v>
      </c>
      <c r="N1308" s="74">
        <v>428699862</v>
      </c>
      <c r="O1308" s="74">
        <v>416213528</v>
      </c>
      <c r="P1308" s="74">
        <v>428699862</v>
      </c>
      <c r="Q1308" s="74">
        <v>416213528</v>
      </c>
      <c r="R1308" s="74">
        <v>428699862</v>
      </c>
      <c r="S1308" s="74">
        <v>416213528</v>
      </c>
    </row>
    <row r="1309" spans="1:19" x14ac:dyDescent="0.35">
      <c r="A1309" s="74" t="s">
        <v>1315</v>
      </c>
      <c r="B1309" s="74">
        <v>212</v>
      </c>
      <c r="C1309" s="74" t="s">
        <v>1774</v>
      </c>
      <c r="D1309" s="74">
        <v>234906</v>
      </c>
      <c r="E1309" s="74" t="s">
        <v>2374</v>
      </c>
      <c r="F1309" s="74">
        <v>82701129</v>
      </c>
      <c r="G1309" s="74">
        <v>82701129</v>
      </c>
      <c r="H1309" s="74">
        <v>82701129</v>
      </c>
      <c r="I1309" s="74" t="s">
        <v>2829</v>
      </c>
      <c r="J1309" s="74" t="s">
        <v>2832</v>
      </c>
      <c r="K1309" s="74">
        <v>3629943</v>
      </c>
      <c r="L1309" s="74">
        <v>6049795</v>
      </c>
      <c r="M1309" s="74">
        <v>86331072</v>
      </c>
      <c r="N1309" s="74">
        <v>80281277</v>
      </c>
      <c r="O1309" s="74">
        <v>76651334</v>
      </c>
      <c r="P1309" s="74">
        <v>86331072</v>
      </c>
      <c r="Q1309" s="74">
        <v>82701129</v>
      </c>
      <c r="R1309" s="74">
        <v>80281277</v>
      </c>
      <c r="S1309" s="74">
        <v>76651334</v>
      </c>
    </row>
    <row r="1310" spans="1:19" x14ac:dyDescent="0.35">
      <c r="A1310" s="74" t="s">
        <v>1316</v>
      </c>
      <c r="B1310" s="74">
        <v>213</v>
      </c>
      <c r="C1310" s="74" t="s">
        <v>1775</v>
      </c>
      <c r="D1310" s="74">
        <v>18905</v>
      </c>
      <c r="E1310" s="74" t="s">
        <v>1923</v>
      </c>
      <c r="F1310" s="74">
        <v>459432</v>
      </c>
      <c r="G1310" s="74">
        <v>459432</v>
      </c>
      <c r="H1310" s="74">
        <v>459432</v>
      </c>
      <c r="I1310" s="74" t="s">
        <v>2829</v>
      </c>
      <c r="J1310" s="74" t="s">
        <v>2833</v>
      </c>
      <c r="K1310" s="74">
        <v>20000</v>
      </c>
      <c r="L1310" s="74">
        <v>0</v>
      </c>
      <c r="M1310" s="74">
        <v>479432</v>
      </c>
      <c r="N1310" s="74">
        <v>479432</v>
      </c>
      <c r="O1310" s="74">
        <v>459432</v>
      </c>
      <c r="P1310" s="74">
        <v>479432</v>
      </c>
      <c r="Q1310" s="74">
        <v>459432</v>
      </c>
      <c r="R1310" s="74">
        <v>479432</v>
      </c>
      <c r="S1310" s="74">
        <v>459432</v>
      </c>
    </row>
    <row r="1311" spans="1:19" x14ac:dyDescent="0.35">
      <c r="A1311" s="74" t="s">
        <v>1317</v>
      </c>
      <c r="B1311" s="74">
        <v>213</v>
      </c>
      <c r="C1311" s="74" t="s">
        <v>1775</v>
      </c>
      <c r="D1311" s="74">
        <v>72901</v>
      </c>
      <c r="E1311" s="74" t="s">
        <v>2198</v>
      </c>
      <c r="F1311" s="74">
        <v>3494055</v>
      </c>
      <c r="G1311" s="74">
        <v>3494055</v>
      </c>
      <c r="H1311" s="74">
        <v>3494055</v>
      </c>
      <c r="I1311" s="74" t="s">
        <v>2829</v>
      </c>
      <c r="J1311" s="74" t="s">
        <v>2833</v>
      </c>
      <c r="K1311" s="74">
        <v>97240</v>
      </c>
      <c r="L1311" s="74">
        <v>0</v>
      </c>
      <c r="M1311" s="74">
        <v>3591295</v>
      </c>
      <c r="N1311" s="74">
        <v>3591295</v>
      </c>
      <c r="O1311" s="74">
        <v>3494055</v>
      </c>
      <c r="P1311" s="74">
        <v>3591295</v>
      </c>
      <c r="Q1311" s="74">
        <v>3494055</v>
      </c>
      <c r="R1311" s="74">
        <v>3591295</v>
      </c>
      <c r="S1311" s="74">
        <v>3494055</v>
      </c>
    </row>
    <row r="1312" spans="1:19" x14ac:dyDescent="0.35">
      <c r="A1312" s="74" t="s">
        <v>1318</v>
      </c>
      <c r="B1312" s="74">
        <v>213</v>
      </c>
      <c r="C1312" s="74" t="s">
        <v>1775</v>
      </c>
      <c r="D1312" s="74">
        <v>111901</v>
      </c>
      <c r="E1312" s="74" t="s">
        <v>2411</v>
      </c>
      <c r="F1312" s="74">
        <v>8645720</v>
      </c>
      <c r="G1312" s="74">
        <v>8645720</v>
      </c>
      <c r="H1312" s="74">
        <v>8645720</v>
      </c>
      <c r="I1312" s="74" t="s">
        <v>2829</v>
      </c>
      <c r="J1312" s="74" t="s">
        <v>2833</v>
      </c>
      <c r="K1312" s="74">
        <v>117500</v>
      </c>
      <c r="L1312" s="74">
        <v>0</v>
      </c>
      <c r="M1312" s="74">
        <v>8763220</v>
      </c>
      <c r="N1312" s="74">
        <v>8763220</v>
      </c>
      <c r="O1312" s="74">
        <v>8645720</v>
      </c>
      <c r="P1312" s="74">
        <v>8763220</v>
      </c>
      <c r="Q1312" s="74">
        <v>8645720</v>
      </c>
      <c r="R1312" s="74">
        <v>8763220</v>
      </c>
      <c r="S1312" s="74">
        <v>8645720</v>
      </c>
    </row>
    <row r="1313" spans="1:19" x14ac:dyDescent="0.35">
      <c r="A1313" s="74" t="s">
        <v>1319</v>
      </c>
      <c r="B1313" s="74">
        <v>213</v>
      </c>
      <c r="C1313" s="74" t="s">
        <v>1775</v>
      </c>
      <c r="D1313" s="74">
        <v>213901</v>
      </c>
      <c r="E1313" s="74" t="s">
        <v>2414</v>
      </c>
      <c r="F1313" s="74">
        <v>2669005835</v>
      </c>
      <c r="G1313" s="74">
        <v>2686199470</v>
      </c>
      <c r="H1313" s="74">
        <v>2669005835</v>
      </c>
      <c r="I1313" s="74" t="s">
        <v>2829</v>
      </c>
      <c r="J1313" s="74" t="s">
        <v>2833</v>
      </c>
      <c r="K1313" s="74">
        <v>18729941</v>
      </c>
      <c r="L1313" s="74">
        <v>33707095</v>
      </c>
      <c r="M1313" s="74">
        <v>2687735776</v>
      </c>
      <c r="N1313" s="74">
        <v>2654028681</v>
      </c>
      <c r="O1313" s="74">
        <v>2635298740</v>
      </c>
      <c r="P1313" s="74">
        <v>2687735776</v>
      </c>
      <c r="Q1313" s="74">
        <v>2669005835</v>
      </c>
      <c r="R1313" s="74">
        <v>2654028681</v>
      </c>
      <c r="S1313" s="74">
        <v>2635298740</v>
      </c>
    </row>
    <row r="1314" spans="1:19" x14ac:dyDescent="0.35">
      <c r="A1314" s="74" t="s">
        <v>1320</v>
      </c>
      <c r="B1314" s="74">
        <v>214</v>
      </c>
      <c r="C1314" s="74" t="s">
        <v>1776</v>
      </c>
      <c r="D1314" s="74">
        <v>214901</v>
      </c>
      <c r="E1314" s="74" t="s">
        <v>2717</v>
      </c>
      <c r="F1314" s="74">
        <v>1483711049</v>
      </c>
      <c r="G1314" s="74">
        <v>1590662212</v>
      </c>
      <c r="H1314" s="74">
        <v>1590662212</v>
      </c>
      <c r="I1314" s="74" t="s">
        <v>2830</v>
      </c>
      <c r="J1314" s="74" t="s">
        <v>2836</v>
      </c>
      <c r="K1314" s="74">
        <v>51219920</v>
      </c>
      <c r="L1314" s="74">
        <v>0</v>
      </c>
      <c r="M1314" s="74">
        <v>1641882132</v>
      </c>
      <c r="N1314" s="74">
        <v>1641882132</v>
      </c>
      <c r="O1314" s="74">
        <v>1590662212</v>
      </c>
      <c r="P1314" s="74">
        <v>1641882132</v>
      </c>
      <c r="Q1314" s="74">
        <v>1590662212</v>
      </c>
      <c r="R1314" s="74">
        <v>1641882132</v>
      </c>
      <c r="S1314" s="74">
        <v>1590662212</v>
      </c>
    </row>
    <row r="1315" spans="1:19" x14ac:dyDescent="0.35">
      <c r="A1315" s="74" t="s">
        <v>1321</v>
      </c>
      <c r="B1315" s="74">
        <v>214</v>
      </c>
      <c r="C1315" s="74" t="s">
        <v>1776</v>
      </c>
      <c r="D1315" s="74">
        <v>214902</v>
      </c>
      <c r="E1315" s="74" t="s">
        <v>2718</v>
      </c>
      <c r="F1315" s="74">
        <v>151522210</v>
      </c>
      <c r="G1315" s="74">
        <v>158321113</v>
      </c>
      <c r="H1315" s="74">
        <v>151522210</v>
      </c>
      <c r="I1315" s="74" t="s">
        <v>2829</v>
      </c>
      <c r="J1315" s="74" t="s">
        <v>2834</v>
      </c>
      <c r="K1315" s="74">
        <v>820120</v>
      </c>
      <c r="L1315" s="74">
        <v>0</v>
      </c>
      <c r="M1315" s="74">
        <v>152342330</v>
      </c>
      <c r="N1315" s="74">
        <v>152342330</v>
      </c>
      <c r="O1315" s="74">
        <v>151522210</v>
      </c>
      <c r="P1315" s="74">
        <v>152342330</v>
      </c>
      <c r="Q1315" s="74">
        <v>151522210</v>
      </c>
      <c r="R1315" s="74">
        <v>152342330</v>
      </c>
      <c r="S1315" s="74">
        <v>151522210</v>
      </c>
    </row>
    <row r="1316" spans="1:19" x14ac:dyDescent="0.35">
      <c r="A1316" s="74" t="s">
        <v>1322</v>
      </c>
      <c r="B1316" s="74">
        <v>214</v>
      </c>
      <c r="C1316" s="74" t="s">
        <v>1776</v>
      </c>
      <c r="D1316" s="74">
        <v>214903</v>
      </c>
      <c r="E1316" s="74" t="s">
        <v>2719</v>
      </c>
      <c r="F1316" s="74">
        <v>402906527</v>
      </c>
      <c r="G1316" s="74">
        <v>478016370</v>
      </c>
      <c r="H1316" s="74">
        <v>478016370</v>
      </c>
      <c r="I1316" s="74" t="s">
        <v>2830</v>
      </c>
      <c r="J1316" s="74" t="s">
        <v>2836</v>
      </c>
      <c r="K1316" s="74">
        <v>28628140</v>
      </c>
      <c r="L1316" s="74">
        <v>0</v>
      </c>
      <c r="M1316" s="74">
        <v>506644510</v>
      </c>
      <c r="N1316" s="74">
        <v>506644510</v>
      </c>
      <c r="O1316" s="74">
        <v>478016370</v>
      </c>
      <c r="P1316" s="74">
        <v>506644510</v>
      </c>
      <c r="Q1316" s="74">
        <v>478016370</v>
      </c>
      <c r="R1316" s="74">
        <v>506644510</v>
      </c>
      <c r="S1316" s="74">
        <v>478016370</v>
      </c>
    </row>
    <row r="1317" spans="1:19" x14ac:dyDescent="0.35">
      <c r="A1317" s="74" t="s">
        <v>1323</v>
      </c>
      <c r="B1317" s="74">
        <v>215</v>
      </c>
      <c r="C1317" s="74" t="s">
        <v>1777</v>
      </c>
      <c r="D1317" s="74">
        <v>67907</v>
      </c>
      <c r="E1317" s="74" t="s">
        <v>2174</v>
      </c>
      <c r="F1317" s="74">
        <v>6527682</v>
      </c>
      <c r="G1317" s="74">
        <v>6527682</v>
      </c>
      <c r="H1317" s="74">
        <v>6527682</v>
      </c>
      <c r="I1317" s="74" t="s">
        <v>2829</v>
      </c>
      <c r="J1317" s="74" t="s">
        <v>2832</v>
      </c>
      <c r="K1317" s="74">
        <v>120000</v>
      </c>
      <c r="L1317" s="74">
        <v>0</v>
      </c>
      <c r="M1317" s="74">
        <v>6647682</v>
      </c>
      <c r="N1317" s="74">
        <v>6647682</v>
      </c>
      <c r="O1317" s="74">
        <v>6527682</v>
      </c>
      <c r="P1317" s="74">
        <v>6647682</v>
      </c>
      <c r="Q1317" s="74">
        <v>6527682</v>
      </c>
      <c r="R1317" s="74">
        <v>6647682</v>
      </c>
      <c r="S1317" s="74">
        <v>6527682</v>
      </c>
    </row>
    <row r="1318" spans="1:19" x14ac:dyDescent="0.35">
      <c r="A1318" s="74" t="s">
        <v>1324</v>
      </c>
      <c r="B1318" s="74">
        <v>215</v>
      </c>
      <c r="C1318" s="74" t="s">
        <v>1777</v>
      </c>
      <c r="D1318" s="74">
        <v>209901</v>
      </c>
      <c r="E1318" s="74" t="s">
        <v>2707</v>
      </c>
      <c r="F1318" s="74">
        <v>1924188</v>
      </c>
      <c r="G1318" s="74">
        <v>1924188</v>
      </c>
      <c r="H1318" s="74">
        <v>1924188</v>
      </c>
      <c r="I1318" s="74" t="s">
        <v>2829</v>
      </c>
      <c r="J1318" s="74" t="s">
        <v>2832</v>
      </c>
      <c r="K1318" s="74">
        <v>0</v>
      </c>
      <c r="L1318" s="74">
        <v>0</v>
      </c>
      <c r="M1318" s="74">
        <v>1924188</v>
      </c>
      <c r="N1318" s="74">
        <v>1924188</v>
      </c>
      <c r="O1318" s="74">
        <v>1924188</v>
      </c>
      <c r="P1318" s="74">
        <v>1924188</v>
      </c>
      <c r="Q1318" s="74">
        <v>1924188</v>
      </c>
      <c r="R1318" s="74">
        <v>1924188</v>
      </c>
      <c r="S1318" s="74">
        <v>1924188</v>
      </c>
    </row>
    <row r="1319" spans="1:19" x14ac:dyDescent="0.35">
      <c r="A1319" s="74" t="s">
        <v>1325</v>
      </c>
      <c r="B1319" s="74">
        <v>215</v>
      </c>
      <c r="C1319" s="74" t="s">
        <v>1777</v>
      </c>
      <c r="D1319" s="74">
        <v>209902</v>
      </c>
      <c r="E1319" s="74" t="s">
        <v>1989</v>
      </c>
      <c r="F1319" s="74">
        <v>4618082</v>
      </c>
      <c r="G1319" s="74">
        <v>4618082</v>
      </c>
      <c r="H1319" s="74">
        <v>4618082</v>
      </c>
      <c r="I1319" s="74" t="s">
        <v>2829</v>
      </c>
      <c r="J1319" s="74" t="s">
        <v>2832</v>
      </c>
      <c r="K1319" s="74">
        <v>102950</v>
      </c>
      <c r="L1319" s="74">
        <v>0</v>
      </c>
      <c r="M1319" s="74">
        <v>4721032</v>
      </c>
      <c r="N1319" s="74">
        <v>4721032</v>
      </c>
      <c r="O1319" s="74">
        <v>4618082</v>
      </c>
      <c r="P1319" s="74">
        <v>4721032</v>
      </c>
      <c r="Q1319" s="74">
        <v>4618082</v>
      </c>
      <c r="R1319" s="74">
        <v>4721032</v>
      </c>
      <c r="S1319" s="74">
        <v>4618082</v>
      </c>
    </row>
    <row r="1320" spans="1:19" x14ac:dyDescent="0.35">
      <c r="A1320" s="74" t="s">
        <v>1326</v>
      </c>
      <c r="B1320" s="74">
        <v>215</v>
      </c>
      <c r="C1320" s="74" t="s">
        <v>1777</v>
      </c>
      <c r="D1320" s="74">
        <v>215901</v>
      </c>
      <c r="E1320" s="74" t="s">
        <v>2720</v>
      </c>
      <c r="F1320" s="74">
        <v>449398661</v>
      </c>
      <c r="G1320" s="74">
        <v>449398661</v>
      </c>
      <c r="H1320" s="74">
        <v>449398661</v>
      </c>
      <c r="I1320" s="74" t="s">
        <v>2829</v>
      </c>
      <c r="J1320" s="74" t="s">
        <v>2832</v>
      </c>
      <c r="K1320" s="74">
        <v>19879780</v>
      </c>
      <c r="L1320" s="74">
        <v>0</v>
      </c>
      <c r="M1320" s="74">
        <v>469278441</v>
      </c>
      <c r="N1320" s="74">
        <v>469278441</v>
      </c>
      <c r="O1320" s="74">
        <v>449398661</v>
      </c>
      <c r="P1320" s="74">
        <v>469278441</v>
      </c>
      <c r="Q1320" s="74">
        <v>449398661</v>
      </c>
      <c r="R1320" s="74">
        <v>469278441</v>
      </c>
      <c r="S1320" s="74">
        <v>449398661</v>
      </c>
    </row>
    <row r="1321" spans="1:19" x14ac:dyDescent="0.35">
      <c r="A1321" s="74" t="s">
        <v>1327</v>
      </c>
      <c r="B1321" s="74">
        <v>215</v>
      </c>
      <c r="C1321" s="74" t="s">
        <v>1777</v>
      </c>
      <c r="D1321" s="74">
        <v>224902</v>
      </c>
      <c r="E1321" s="74" t="s">
        <v>2721</v>
      </c>
      <c r="F1321" s="74">
        <v>3951470</v>
      </c>
      <c r="G1321" s="74">
        <v>3951470</v>
      </c>
      <c r="H1321" s="74">
        <v>3951470</v>
      </c>
      <c r="I1321" s="74" t="s">
        <v>2829</v>
      </c>
      <c r="J1321" s="74" t="s">
        <v>2832</v>
      </c>
      <c r="K1321" s="74">
        <v>90000</v>
      </c>
      <c r="L1321" s="74">
        <v>0</v>
      </c>
      <c r="M1321" s="74">
        <v>4041470</v>
      </c>
      <c r="N1321" s="74">
        <v>4041470</v>
      </c>
      <c r="O1321" s="74">
        <v>3951470</v>
      </c>
      <c r="P1321" s="74">
        <v>4041470</v>
      </c>
      <c r="Q1321" s="74">
        <v>3951470</v>
      </c>
      <c r="R1321" s="74">
        <v>4041470</v>
      </c>
      <c r="S1321" s="74">
        <v>3951470</v>
      </c>
    </row>
    <row r="1322" spans="1:19" x14ac:dyDescent="0.35">
      <c r="A1322" s="74" t="s">
        <v>1328</v>
      </c>
      <c r="B1322" s="74">
        <v>215</v>
      </c>
      <c r="C1322" s="74" t="s">
        <v>1777</v>
      </c>
      <c r="D1322" s="74">
        <v>252901</v>
      </c>
      <c r="E1322" s="74" t="s">
        <v>2722</v>
      </c>
      <c r="F1322" s="74">
        <v>346090</v>
      </c>
      <c r="G1322" s="74">
        <v>346090</v>
      </c>
      <c r="H1322" s="74">
        <v>346090</v>
      </c>
      <c r="I1322" s="74" t="s">
        <v>2829</v>
      </c>
      <c r="J1322" s="74" t="s">
        <v>2832</v>
      </c>
      <c r="K1322" s="74">
        <v>0</v>
      </c>
      <c r="L1322" s="74">
        <v>0</v>
      </c>
      <c r="M1322" s="74">
        <v>346090</v>
      </c>
      <c r="N1322" s="74">
        <v>346090</v>
      </c>
      <c r="O1322" s="74">
        <v>346090</v>
      </c>
      <c r="P1322" s="74">
        <v>346090</v>
      </c>
      <c r="Q1322" s="74">
        <v>346090</v>
      </c>
      <c r="R1322" s="74">
        <v>346090</v>
      </c>
      <c r="S1322" s="74">
        <v>346090</v>
      </c>
    </row>
    <row r="1323" spans="1:19" x14ac:dyDescent="0.35">
      <c r="A1323" s="74" t="s">
        <v>1329</v>
      </c>
      <c r="B1323" s="74">
        <v>216</v>
      </c>
      <c r="C1323" s="74" t="s">
        <v>1778</v>
      </c>
      <c r="D1323" s="74">
        <v>216901</v>
      </c>
      <c r="E1323" s="74" t="s">
        <v>2723</v>
      </c>
      <c r="F1323" s="74">
        <v>367462424</v>
      </c>
      <c r="G1323" s="74">
        <v>357674504</v>
      </c>
      <c r="H1323" s="74">
        <v>367462424</v>
      </c>
      <c r="I1323" s="74" t="s">
        <v>2829</v>
      </c>
      <c r="J1323" s="74" t="s">
        <v>2833</v>
      </c>
      <c r="K1323" s="74">
        <v>2211410</v>
      </c>
      <c r="L1323" s="74">
        <v>0</v>
      </c>
      <c r="M1323" s="74">
        <v>369673834</v>
      </c>
      <c r="N1323" s="74">
        <v>369673834</v>
      </c>
      <c r="O1323" s="74">
        <v>367462424</v>
      </c>
      <c r="P1323" s="74">
        <v>876445784</v>
      </c>
      <c r="Q1323" s="74">
        <v>874234374</v>
      </c>
      <c r="R1323" s="74">
        <v>876445784</v>
      </c>
      <c r="S1323" s="74">
        <v>874234374</v>
      </c>
    </row>
    <row r="1324" spans="1:19" x14ac:dyDescent="0.35">
      <c r="A1324" s="74" t="s">
        <v>1330</v>
      </c>
      <c r="B1324" s="74">
        <v>217</v>
      </c>
      <c r="C1324" s="74" t="s">
        <v>1779</v>
      </c>
      <c r="D1324" s="74">
        <v>76904</v>
      </c>
      <c r="E1324" s="74" t="s">
        <v>2229</v>
      </c>
      <c r="F1324" s="74">
        <v>18669950</v>
      </c>
      <c r="G1324" s="74">
        <v>18669950</v>
      </c>
      <c r="H1324" s="74">
        <v>18669950</v>
      </c>
      <c r="I1324" s="74" t="s">
        <v>2829</v>
      </c>
      <c r="J1324" s="74" t="s">
        <v>2833</v>
      </c>
      <c r="K1324" s="74">
        <v>60000</v>
      </c>
      <c r="L1324" s="74">
        <v>0</v>
      </c>
      <c r="M1324" s="74">
        <v>18729950</v>
      </c>
      <c r="N1324" s="74">
        <v>18729950</v>
      </c>
      <c r="O1324" s="74">
        <v>18669950</v>
      </c>
      <c r="P1324" s="74">
        <v>21201950</v>
      </c>
      <c r="Q1324" s="74">
        <v>21141950</v>
      </c>
      <c r="R1324" s="74">
        <v>21201950</v>
      </c>
      <c r="S1324" s="74">
        <v>21141950</v>
      </c>
    </row>
    <row r="1325" spans="1:19" x14ac:dyDescent="0.35">
      <c r="A1325" s="74" t="s">
        <v>1331</v>
      </c>
      <c r="B1325" s="74">
        <v>217</v>
      </c>
      <c r="C1325" s="74" t="s">
        <v>1779</v>
      </c>
      <c r="D1325" s="74">
        <v>104901</v>
      </c>
      <c r="E1325" s="74" t="s">
        <v>2357</v>
      </c>
      <c r="F1325" s="74">
        <v>8984520</v>
      </c>
      <c r="G1325" s="74">
        <v>8984520</v>
      </c>
      <c r="H1325" s="74">
        <v>8984520</v>
      </c>
      <c r="I1325" s="74" t="s">
        <v>2829</v>
      </c>
      <c r="J1325" s="74" t="s">
        <v>2833</v>
      </c>
      <c r="K1325" s="74">
        <v>10000</v>
      </c>
      <c r="L1325" s="74">
        <v>0</v>
      </c>
      <c r="M1325" s="74">
        <v>8994520</v>
      </c>
      <c r="N1325" s="74">
        <v>8994520</v>
      </c>
      <c r="O1325" s="74">
        <v>8984520</v>
      </c>
      <c r="P1325" s="74">
        <v>8994520</v>
      </c>
      <c r="Q1325" s="74">
        <v>8984520</v>
      </c>
      <c r="R1325" s="74">
        <v>8994520</v>
      </c>
      <c r="S1325" s="74">
        <v>8984520</v>
      </c>
    </row>
    <row r="1326" spans="1:19" x14ac:dyDescent="0.35">
      <c r="A1326" s="74" t="s">
        <v>1332</v>
      </c>
      <c r="B1326" s="74">
        <v>217</v>
      </c>
      <c r="C1326" s="74" t="s">
        <v>1779</v>
      </c>
      <c r="D1326" s="74">
        <v>104903</v>
      </c>
      <c r="E1326" s="74" t="s">
        <v>2358</v>
      </c>
      <c r="F1326" s="74">
        <v>332730</v>
      </c>
      <c r="G1326" s="74">
        <v>332730</v>
      </c>
      <c r="H1326" s="74">
        <v>332730</v>
      </c>
      <c r="I1326" s="74" t="s">
        <v>2829</v>
      </c>
      <c r="J1326" s="74" t="s">
        <v>2833</v>
      </c>
      <c r="K1326" s="74">
        <v>10000</v>
      </c>
      <c r="L1326" s="74">
        <v>3555</v>
      </c>
      <c r="M1326" s="74">
        <v>342730</v>
      </c>
      <c r="N1326" s="74">
        <v>339175</v>
      </c>
      <c r="O1326" s="74">
        <v>329175</v>
      </c>
      <c r="P1326" s="74">
        <v>342730</v>
      </c>
      <c r="Q1326" s="74">
        <v>332730</v>
      </c>
      <c r="R1326" s="74">
        <v>339175</v>
      </c>
      <c r="S1326" s="74">
        <v>329175</v>
      </c>
    </row>
    <row r="1327" spans="1:19" x14ac:dyDescent="0.35">
      <c r="A1327" s="74" t="s">
        <v>1333</v>
      </c>
      <c r="B1327" s="74">
        <v>217</v>
      </c>
      <c r="C1327" s="74" t="s">
        <v>1779</v>
      </c>
      <c r="D1327" s="74">
        <v>127903</v>
      </c>
      <c r="E1327" s="74" t="s">
        <v>2230</v>
      </c>
      <c r="F1327" s="74">
        <v>4841391</v>
      </c>
      <c r="G1327" s="74">
        <v>4841391</v>
      </c>
      <c r="H1327" s="74">
        <v>4841391</v>
      </c>
      <c r="I1327" s="74" t="s">
        <v>2829</v>
      </c>
      <c r="J1327" s="74" t="s">
        <v>2833</v>
      </c>
      <c r="K1327" s="74">
        <v>14790</v>
      </c>
      <c r="L1327" s="74">
        <v>0</v>
      </c>
      <c r="M1327" s="74">
        <v>4856181</v>
      </c>
      <c r="N1327" s="74">
        <v>4856181</v>
      </c>
      <c r="O1327" s="74">
        <v>4841391</v>
      </c>
      <c r="P1327" s="74">
        <v>4856181</v>
      </c>
      <c r="Q1327" s="74">
        <v>4841391</v>
      </c>
      <c r="R1327" s="74">
        <v>4856181</v>
      </c>
      <c r="S1327" s="74">
        <v>4841391</v>
      </c>
    </row>
    <row r="1328" spans="1:19" x14ac:dyDescent="0.35">
      <c r="A1328" s="74" t="s">
        <v>1334</v>
      </c>
      <c r="B1328" s="74">
        <v>217</v>
      </c>
      <c r="C1328" s="74" t="s">
        <v>1779</v>
      </c>
      <c r="D1328" s="74">
        <v>217901</v>
      </c>
      <c r="E1328" s="74" t="s">
        <v>2724</v>
      </c>
      <c r="F1328" s="74">
        <v>149988305</v>
      </c>
      <c r="G1328" s="74">
        <v>153609834</v>
      </c>
      <c r="H1328" s="74">
        <v>149988305</v>
      </c>
      <c r="I1328" s="74" t="s">
        <v>2829</v>
      </c>
      <c r="J1328" s="74" t="s">
        <v>2833</v>
      </c>
      <c r="K1328" s="74">
        <v>2542850</v>
      </c>
      <c r="L1328" s="74">
        <v>0</v>
      </c>
      <c r="M1328" s="74">
        <v>152531155</v>
      </c>
      <c r="N1328" s="74">
        <v>152531155</v>
      </c>
      <c r="O1328" s="74">
        <v>149988305</v>
      </c>
      <c r="P1328" s="74">
        <v>152531155</v>
      </c>
      <c r="Q1328" s="74">
        <v>149988305</v>
      </c>
      <c r="R1328" s="74">
        <v>152531155</v>
      </c>
      <c r="S1328" s="74">
        <v>149988305</v>
      </c>
    </row>
    <row r="1329" spans="1:19" x14ac:dyDescent="0.35">
      <c r="A1329" s="74" t="s">
        <v>1335</v>
      </c>
      <c r="B1329" s="74">
        <v>218</v>
      </c>
      <c r="C1329" s="74" t="s">
        <v>1780</v>
      </c>
      <c r="D1329" s="74">
        <v>218901</v>
      </c>
      <c r="E1329" s="74" t="s">
        <v>2725</v>
      </c>
      <c r="F1329" s="74">
        <v>529909522</v>
      </c>
      <c r="G1329" s="74">
        <v>567416111</v>
      </c>
      <c r="H1329" s="74">
        <v>529909522</v>
      </c>
      <c r="I1329" s="74" t="s">
        <v>2829</v>
      </c>
      <c r="J1329" s="74" t="s">
        <v>2833</v>
      </c>
      <c r="K1329" s="74">
        <v>8268370</v>
      </c>
      <c r="L1329" s="74">
        <v>9475708</v>
      </c>
      <c r="M1329" s="74">
        <v>538177892</v>
      </c>
      <c r="N1329" s="74">
        <v>528702184</v>
      </c>
      <c r="O1329" s="74">
        <v>520433814</v>
      </c>
      <c r="P1329" s="74">
        <v>538177892</v>
      </c>
      <c r="Q1329" s="74">
        <v>529909522</v>
      </c>
      <c r="R1329" s="74">
        <v>528702184</v>
      </c>
      <c r="S1329" s="74">
        <v>520433814</v>
      </c>
    </row>
    <row r="1330" spans="1:19" x14ac:dyDescent="0.35">
      <c r="A1330" s="74" t="s">
        <v>1336</v>
      </c>
      <c r="B1330" s="74">
        <v>219</v>
      </c>
      <c r="C1330" s="74" t="s">
        <v>1781</v>
      </c>
      <c r="D1330" s="74">
        <v>219901</v>
      </c>
      <c r="E1330" s="74" t="s">
        <v>1849</v>
      </c>
      <c r="F1330" s="74">
        <v>45250999</v>
      </c>
      <c r="G1330" s="74">
        <v>45250999</v>
      </c>
      <c r="H1330" s="74">
        <v>45250999</v>
      </c>
      <c r="I1330" s="74" t="s">
        <v>2829</v>
      </c>
      <c r="J1330" s="74" t="s">
        <v>2832</v>
      </c>
      <c r="K1330" s="74">
        <v>1107913</v>
      </c>
      <c r="L1330" s="74">
        <v>0</v>
      </c>
      <c r="M1330" s="74">
        <v>46358912</v>
      </c>
      <c r="N1330" s="74">
        <v>46358912</v>
      </c>
      <c r="O1330" s="74">
        <v>45250999</v>
      </c>
      <c r="P1330" s="74">
        <v>46358912</v>
      </c>
      <c r="Q1330" s="74">
        <v>45250999</v>
      </c>
      <c r="R1330" s="74">
        <v>46358912</v>
      </c>
      <c r="S1330" s="74">
        <v>45250999</v>
      </c>
    </row>
    <row r="1331" spans="1:19" x14ac:dyDescent="0.35">
      <c r="A1331" s="74" t="s">
        <v>1337</v>
      </c>
      <c r="B1331" s="74">
        <v>219</v>
      </c>
      <c r="C1331" s="74" t="s">
        <v>1781</v>
      </c>
      <c r="D1331" s="74">
        <v>219903</v>
      </c>
      <c r="E1331" s="74" t="s">
        <v>2726</v>
      </c>
      <c r="F1331" s="74">
        <v>144241093</v>
      </c>
      <c r="G1331" s="74">
        <v>144241093</v>
      </c>
      <c r="H1331" s="74">
        <v>144241093</v>
      </c>
      <c r="I1331" s="74" t="s">
        <v>2829</v>
      </c>
      <c r="J1331" s="74" t="s">
        <v>2832</v>
      </c>
      <c r="K1331" s="74">
        <v>7759182</v>
      </c>
      <c r="L1331" s="74">
        <v>0</v>
      </c>
      <c r="M1331" s="74">
        <v>152000275</v>
      </c>
      <c r="N1331" s="74">
        <v>152000275</v>
      </c>
      <c r="O1331" s="74">
        <v>144241093</v>
      </c>
      <c r="P1331" s="74">
        <v>152000275</v>
      </c>
      <c r="Q1331" s="74">
        <v>144241093</v>
      </c>
      <c r="R1331" s="74">
        <v>152000275</v>
      </c>
      <c r="S1331" s="74">
        <v>144241093</v>
      </c>
    </row>
    <row r="1332" spans="1:19" x14ac:dyDescent="0.35">
      <c r="A1332" s="74" t="s">
        <v>1338</v>
      </c>
      <c r="B1332" s="74">
        <v>219</v>
      </c>
      <c r="C1332" s="74" t="s">
        <v>1781</v>
      </c>
      <c r="D1332" s="74">
        <v>219905</v>
      </c>
      <c r="E1332" s="74" t="s">
        <v>2727</v>
      </c>
      <c r="F1332" s="74">
        <v>85275690</v>
      </c>
      <c r="G1332" s="74">
        <v>85275690</v>
      </c>
      <c r="H1332" s="74">
        <v>85275690</v>
      </c>
      <c r="I1332" s="74" t="s">
        <v>2829</v>
      </c>
      <c r="J1332" s="74" t="s">
        <v>2832</v>
      </c>
      <c r="K1332" s="74">
        <v>1713461</v>
      </c>
      <c r="L1332" s="74">
        <v>0</v>
      </c>
      <c r="M1332" s="74">
        <v>86989151</v>
      </c>
      <c r="N1332" s="74">
        <v>86989151</v>
      </c>
      <c r="O1332" s="74">
        <v>85275690</v>
      </c>
      <c r="P1332" s="74">
        <v>86989151</v>
      </c>
      <c r="Q1332" s="74">
        <v>85275690</v>
      </c>
      <c r="R1332" s="74">
        <v>86989151</v>
      </c>
      <c r="S1332" s="74">
        <v>85275690</v>
      </c>
    </row>
    <row r="1333" spans="1:19" x14ac:dyDescent="0.35">
      <c r="A1333" s="74" t="s">
        <v>1339</v>
      </c>
      <c r="B1333" s="74">
        <v>220</v>
      </c>
      <c r="C1333" s="74" t="s">
        <v>1782</v>
      </c>
      <c r="D1333" s="74">
        <v>61902</v>
      </c>
      <c r="E1333" s="74" t="s">
        <v>2150</v>
      </c>
      <c r="F1333" s="74">
        <v>133305031</v>
      </c>
      <c r="G1333" s="74">
        <v>133305031</v>
      </c>
      <c r="H1333" s="74">
        <v>133305031</v>
      </c>
      <c r="I1333" s="74" t="s">
        <v>2829</v>
      </c>
      <c r="J1333" s="74" t="s">
        <v>2832</v>
      </c>
      <c r="K1333" s="74">
        <v>21401</v>
      </c>
      <c r="L1333" s="74">
        <v>0</v>
      </c>
      <c r="M1333" s="74">
        <v>133326432</v>
      </c>
      <c r="N1333" s="74">
        <v>133326432</v>
      </c>
      <c r="O1333" s="74">
        <v>133305031</v>
      </c>
      <c r="P1333" s="74">
        <v>133326432</v>
      </c>
      <c r="Q1333" s="74">
        <v>133305031</v>
      </c>
      <c r="R1333" s="74">
        <v>133326432</v>
      </c>
      <c r="S1333" s="74">
        <v>133305031</v>
      </c>
    </row>
    <row r="1334" spans="1:19" x14ac:dyDescent="0.35">
      <c r="A1334" s="74" t="s">
        <v>1340</v>
      </c>
      <c r="B1334" s="74">
        <v>220</v>
      </c>
      <c r="C1334" s="74" t="s">
        <v>1782</v>
      </c>
      <c r="D1334" s="74">
        <v>61911</v>
      </c>
      <c r="E1334" s="74" t="s">
        <v>2156</v>
      </c>
      <c r="F1334" s="74">
        <v>5865075247</v>
      </c>
      <c r="G1334" s="74">
        <v>6099189650</v>
      </c>
      <c r="H1334" s="74">
        <v>5865075247</v>
      </c>
      <c r="I1334" s="74" t="s">
        <v>2829</v>
      </c>
      <c r="J1334" s="74" t="s">
        <v>2833</v>
      </c>
      <c r="K1334" s="74">
        <v>107412627</v>
      </c>
      <c r="L1334" s="74">
        <v>0</v>
      </c>
      <c r="M1334" s="74">
        <v>5972487874</v>
      </c>
      <c r="N1334" s="74">
        <v>5972487874</v>
      </c>
      <c r="O1334" s="74">
        <v>5865075247</v>
      </c>
      <c r="P1334" s="74">
        <v>5972487874</v>
      </c>
      <c r="Q1334" s="74">
        <v>5865075247</v>
      </c>
      <c r="R1334" s="74">
        <v>5972487874</v>
      </c>
      <c r="S1334" s="74">
        <v>5865075247</v>
      </c>
    </row>
    <row r="1335" spans="1:19" x14ac:dyDescent="0.35">
      <c r="A1335" s="74" t="s">
        <v>1341</v>
      </c>
      <c r="B1335" s="74">
        <v>220</v>
      </c>
      <c r="C1335" s="74" t="s">
        <v>1782</v>
      </c>
      <c r="D1335" s="74">
        <v>126902</v>
      </c>
      <c r="E1335" s="74" t="s">
        <v>2475</v>
      </c>
      <c r="F1335" s="74">
        <v>1289755778</v>
      </c>
      <c r="G1335" s="74">
        <v>1316832323</v>
      </c>
      <c r="H1335" s="74">
        <v>1289755778</v>
      </c>
      <c r="I1335" s="74" t="s">
        <v>2829</v>
      </c>
      <c r="J1335" s="74" t="s">
        <v>2833</v>
      </c>
      <c r="K1335" s="74">
        <v>40367001</v>
      </c>
      <c r="L1335" s="74">
        <v>0</v>
      </c>
      <c r="M1335" s="74">
        <v>1330122779</v>
      </c>
      <c r="N1335" s="74">
        <v>1330122779</v>
      </c>
      <c r="O1335" s="74">
        <v>1289755778</v>
      </c>
      <c r="P1335" s="74">
        <v>1330122779</v>
      </c>
      <c r="Q1335" s="74">
        <v>1289755778</v>
      </c>
      <c r="R1335" s="74">
        <v>1330122779</v>
      </c>
      <c r="S1335" s="74">
        <v>1289755778</v>
      </c>
    </row>
    <row r="1336" spans="1:19" x14ac:dyDescent="0.35">
      <c r="A1336" s="74" t="s">
        <v>1342</v>
      </c>
      <c r="B1336" s="74">
        <v>220</v>
      </c>
      <c r="C1336" s="74" t="s">
        <v>1782</v>
      </c>
      <c r="D1336" s="74">
        <v>126911</v>
      </c>
      <c r="E1336" s="74" t="s">
        <v>2413</v>
      </c>
      <c r="F1336" s="74">
        <v>63829561</v>
      </c>
      <c r="G1336" s="74">
        <v>63829561</v>
      </c>
      <c r="H1336" s="74">
        <v>63829561</v>
      </c>
      <c r="I1336" s="74" t="s">
        <v>2829</v>
      </c>
      <c r="J1336" s="74" t="s">
        <v>2832</v>
      </c>
      <c r="K1336" s="74">
        <v>1830000</v>
      </c>
      <c r="L1336" s="74">
        <v>0</v>
      </c>
      <c r="M1336" s="74">
        <v>65659561</v>
      </c>
      <c r="N1336" s="74">
        <v>65659561</v>
      </c>
      <c r="O1336" s="74">
        <v>63829561</v>
      </c>
      <c r="P1336" s="74">
        <v>65659561</v>
      </c>
      <c r="Q1336" s="74">
        <v>63829561</v>
      </c>
      <c r="R1336" s="74">
        <v>65659561</v>
      </c>
      <c r="S1336" s="74">
        <v>63829561</v>
      </c>
    </row>
    <row r="1337" spans="1:19" x14ac:dyDescent="0.35">
      <c r="A1337" s="74" t="s">
        <v>1343</v>
      </c>
      <c r="B1337" s="74">
        <v>220</v>
      </c>
      <c r="C1337" s="74" t="s">
        <v>1782</v>
      </c>
      <c r="D1337" s="74">
        <v>184907</v>
      </c>
      <c r="E1337" s="74" t="s">
        <v>2643</v>
      </c>
      <c r="F1337" s="74">
        <v>212835484</v>
      </c>
      <c r="G1337" s="74">
        <v>212835484</v>
      </c>
      <c r="H1337" s="74">
        <v>212835484</v>
      </c>
      <c r="I1337" s="74" t="s">
        <v>2829</v>
      </c>
      <c r="J1337" s="74" t="s">
        <v>2832</v>
      </c>
      <c r="K1337" s="74">
        <v>2911409</v>
      </c>
      <c r="L1337" s="74">
        <v>0</v>
      </c>
      <c r="M1337" s="74">
        <v>215746893</v>
      </c>
      <c r="N1337" s="74">
        <v>215746893</v>
      </c>
      <c r="O1337" s="74">
        <v>212835484</v>
      </c>
      <c r="P1337" s="74">
        <v>215746893</v>
      </c>
      <c r="Q1337" s="74">
        <v>212835484</v>
      </c>
      <c r="R1337" s="74">
        <v>215746893</v>
      </c>
      <c r="S1337" s="74">
        <v>212835484</v>
      </c>
    </row>
    <row r="1338" spans="1:19" x14ac:dyDescent="0.35">
      <c r="A1338" s="74" t="s">
        <v>1344</v>
      </c>
      <c r="B1338" s="74">
        <v>220</v>
      </c>
      <c r="C1338" s="74" t="s">
        <v>1782</v>
      </c>
      <c r="D1338" s="74">
        <v>220901</v>
      </c>
      <c r="E1338" s="74" t="s">
        <v>2728</v>
      </c>
      <c r="F1338" s="74">
        <v>23095336198</v>
      </c>
      <c r="G1338" s="74">
        <v>23534615157</v>
      </c>
      <c r="H1338" s="74">
        <v>23095336198</v>
      </c>
      <c r="I1338" s="74" t="s">
        <v>2829</v>
      </c>
      <c r="J1338" s="74" t="s">
        <v>2833</v>
      </c>
      <c r="K1338" s="74">
        <v>568353744</v>
      </c>
      <c r="L1338" s="74">
        <v>0</v>
      </c>
      <c r="M1338" s="74">
        <v>23663689942</v>
      </c>
      <c r="N1338" s="74">
        <v>23663689942</v>
      </c>
      <c r="O1338" s="74">
        <v>23095336198</v>
      </c>
      <c r="P1338" s="74">
        <v>23663689942</v>
      </c>
      <c r="Q1338" s="74">
        <v>23095336198</v>
      </c>
      <c r="R1338" s="74">
        <v>23663689942</v>
      </c>
      <c r="S1338" s="74">
        <v>23095336198</v>
      </c>
    </row>
    <row r="1339" spans="1:19" x14ac:dyDescent="0.35">
      <c r="A1339" s="74" t="s">
        <v>1345</v>
      </c>
      <c r="B1339" s="74">
        <v>220</v>
      </c>
      <c r="C1339" s="74" t="s">
        <v>1782</v>
      </c>
      <c r="D1339" s="74">
        <v>220902</v>
      </c>
      <c r="E1339" s="74" t="s">
        <v>2729</v>
      </c>
      <c r="F1339" s="74">
        <v>8233801096</v>
      </c>
      <c r="G1339" s="74">
        <v>8479446410</v>
      </c>
      <c r="H1339" s="74">
        <v>8233801096</v>
      </c>
      <c r="I1339" s="74" t="s">
        <v>2829</v>
      </c>
      <c r="J1339" s="74" t="s">
        <v>2833</v>
      </c>
      <c r="K1339" s="74">
        <v>268680763</v>
      </c>
      <c r="L1339" s="74">
        <v>0</v>
      </c>
      <c r="M1339" s="74">
        <v>8502481859</v>
      </c>
      <c r="N1339" s="74">
        <v>8502481859</v>
      </c>
      <c r="O1339" s="74">
        <v>8233801096</v>
      </c>
      <c r="P1339" s="74">
        <v>8502481859</v>
      </c>
      <c r="Q1339" s="74">
        <v>8233801096</v>
      </c>
      <c r="R1339" s="74">
        <v>8502481859</v>
      </c>
      <c r="S1339" s="74">
        <v>8233801096</v>
      </c>
    </row>
    <row r="1340" spans="1:19" x14ac:dyDescent="0.35">
      <c r="A1340" s="74" t="s">
        <v>1346</v>
      </c>
      <c r="B1340" s="74">
        <v>220</v>
      </c>
      <c r="C1340" s="74" t="s">
        <v>1782</v>
      </c>
      <c r="D1340" s="74">
        <v>220904</v>
      </c>
      <c r="E1340" s="74" t="s">
        <v>2730</v>
      </c>
      <c r="F1340" s="74">
        <v>1167912271</v>
      </c>
      <c r="G1340" s="74">
        <v>1200475340</v>
      </c>
      <c r="H1340" s="74">
        <v>1167912271</v>
      </c>
      <c r="I1340" s="74" t="s">
        <v>2829</v>
      </c>
      <c r="J1340" s="74" t="s">
        <v>2833</v>
      </c>
      <c r="K1340" s="74">
        <v>38763015</v>
      </c>
      <c r="L1340" s="74">
        <v>0</v>
      </c>
      <c r="M1340" s="74">
        <v>1206675286</v>
      </c>
      <c r="N1340" s="74">
        <v>1206675286</v>
      </c>
      <c r="O1340" s="74">
        <v>1167912271</v>
      </c>
      <c r="P1340" s="74">
        <v>1206675286</v>
      </c>
      <c r="Q1340" s="74">
        <v>1167912271</v>
      </c>
      <c r="R1340" s="74">
        <v>1206675286</v>
      </c>
      <c r="S1340" s="74">
        <v>1167912271</v>
      </c>
    </row>
    <row r="1341" spans="1:19" x14ac:dyDescent="0.35">
      <c r="A1341" s="74" t="s">
        <v>1347</v>
      </c>
      <c r="B1341" s="74">
        <v>220</v>
      </c>
      <c r="C1341" s="74" t="s">
        <v>1782</v>
      </c>
      <c r="D1341" s="74">
        <v>220905</v>
      </c>
      <c r="E1341" s="74" t="s">
        <v>2731</v>
      </c>
      <c r="F1341" s="74">
        <v>30153705760</v>
      </c>
      <c r="G1341" s="74">
        <v>30857351575</v>
      </c>
      <c r="H1341" s="74">
        <v>30153705760</v>
      </c>
      <c r="I1341" s="74" t="s">
        <v>2829</v>
      </c>
      <c r="J1341" s="74" t="s">
        <v>2833</v>
      </c>
      <c r="K1341" s="74">
        <v>749570350</v>
      </c>
      <c r="L1341" s="74">
        <v>0</v>
      </c>
      <c r="M1341" s="74">
        <v>30903276110</v>
      </c>
      <c r="N1341" s="74">
        <v>30903276110</v>
      </c>
      <c r="O1341" s="74">
        <v>30153705760</v>
      </c>
      <c r="P1341" s="74">
        <v>30903276110</v>
      </c>
      <c r="Q1341" s="74">
        <v>30153705760</v>
      </c>
      <c r="R1341" s="74">
        <v>30903276110</v>
      </c>
      <c r="S1341" s="74">
        <v>30153705760</v>
      </c>
    </row>
    <row r="1342" spans="1:19" x14ac:dyDescent="0.35">
      <c r="A1342" s="74" t="s">
        <v>1348</v>
      </c>
      <c r="B1342" s="74">
        <v>220</v>
      </c>
      <c r="C1342" s="74" t="s">
        <v>1782</v>
      </c>
      <c r="D1342" s="74">
        <v>220906</v>
      </c>
      <c r="E1342" s="74" t="s">
        <v>2135</v>
      </c>
      <c r="F1342" s="74">
        <v>12227508484</v>
      </c>
      <c r="G1342" s="74">
        <v>12278776272</v>
      </c>
      <c r="H1342" s="74">
        <v>12227508484</v>
      </c>
      <c r="I1342" s="74" t="s">
        <v>2829</v>
      </c>
      <c r="J1342" s="74" t="s">
        <v>2833</v>
      </c>
      <c r="K1342" s="74">
        <v>172922845</v>
      </c>
      <c r="L1342" s="74">
        <v>0</v>
      </c>
      <c r="M1342" s="74">
        <v>12400431329</v>
      </c>
      <c r="N1342" s="74">
        <v>12400431329</v>
      </c>
      <c r="O1342" s="74">
        <v>12227508484</v>
      </c>
      <c r="P1342" s="74">
        <v>12400431329</v>
      </c>
      <c r="Q1342" s="74">
        <v>12227508484</v>
      </c>
      <c r="R1342" s="74">
        <v>12400431329</v>
      </c>
      <c r="S1342" s="74">
        <v>12227508484</v>
      </c>
    </row>
    <row r="1343" spans="1:19" x14ac:dyDescent="0.35">
      <c r="A1343" s="74" t="s">
        <v>1349</v>
      </c>
      <c r="B1343" s="74">
        <v>220</v>
      </c>
      <c r="C1343" s="74" t="s">
        <v>1782</v>
      </c>
      <c r="D1343" s="74">
        <v>220907</v>
      </c>
      <c r="E1343" s="74" t="s">
        <v>2732</v>
      </c>
      <c r="F1343" s="74">
        <v>15003683814</v>
      </c>
      <c r="G1343" s="74">
        <v>15444370084</v>
      </c>
      <c r="H1343" s="74">
        <v>15003683814</v>
      </c>
      <c r="I1343" s="74" t="s">
        <v>2829</v>
      </c>
      <c r="J1343" s="74" t="s">
        <v>2833</v>
      </c>
      <c r="K1343" s="74">
        <v>392332488</v>
      </c>
      <c r="L1343" s="74">
        <v>0</v>
      </c>
      <c r="M1343" s="74">
        <v>15396016302</v>
      </c>
      <c r="N1343" s="74">
        <v>15396016302</v>
      </c>
      <c r="O1343" s="74">
        <v>15003683814</v>
      </c>
      <c r="P1343" s="74">
        <v>15396016302</v>
      </c>
      <c r="Q1343" s="74">
        <v>15003683814</v>
      </c>
      <c r="R1343" s="74">
        <v>15396016302</v>
      </c>
      <c r="S1343" s="74">
        <v>15003683814</v>
      </c>
    </row>
    <row r="1344" spans="1:19" x14ac:dyDescent="0.35">
      <c r="A1344" s="74" t="s">
        <v>1350</v>
      </c>
      <c r="B1344" s="74">
        <v>220</v>
      </c>
      <c r="C1344" s="74" t="s">
        <v>1782</v>
      </c>
      <c r="D1344" s="74">
        <v>220908</v>
      </c>
      <c r="E1344" s="74" t="s">
        <v>2480</v>
      </c>
      <c r="F1344" s="74">
        <v>10998280486</v>
      </c>
      <c r="G1344" s="74">
        <v>11289476389</v>
      </c>
      <c r="H1344" s="74">
        <v>10998280486</v>
      </c>
      <c r="I1344" s="74" t="s">
        <v>2829</v>
      </c>
      <c r="J1344" s="74" t="s">
        <v>2833</v>
      </c>
      <c r="K1344" s="74">
        <v>318852071</v>
      </c>
      <c r="L1344" s="74">
        <v>0</v>
      </c>
      <c r="M1344" s="74">
        <v>11317132557</v>
      </c>
      <c r="N1344" s="74">
        <v>11317132557</v>
      </c>
      <c r="O1344" s="74">
        <v>10998280486</v>
      </c>
      <c r="P1344" s="74">
        <v>11317132557</v>
      </c>
      <c r="Q1344" s="74">
        <v>10998280486</v>
      </c>
      <c r="R1344" s="74">
        <v>11317132557</v>
      </c>
      <c r="S1344" s="74">
        <v>10998280486</v>
      </c>
    </row>
    <row r="1345" spans="1:19" x14ac:dyDescent="0.35">
      <c r="A1345" s="74" t="s">
        <v>1351</v>
      </c>
      <c r="B1345" s="74">
        <v>220</v>
      </c>
      <c r="C1345" s="74" t="s">
        <v>1782</v>
      </c>
      <c r="D1345" s="74">
        <v>220910</v>
      </c>
      <c r="E1345" s="74" t="s">
        <v>2733</v>
      </c>
      <c r="F1345" s="74">
        <v>806318797</v>
      </c>
      <c r="G1345" s="74">
        <v>827610026</v>
      </c>
      <c r="H1345" s="74">
        <v>806318797</v>
      </c>
      <c r="I1345" s="74" t="s">
        <v>2829</v>
      </c>
      <c r="J1345" s="74" t="s">
        <v>2833</v>
      </c>
      <c r="K1345" s="74">
        <v>20366694</v>
      </c>
      <c r="L1345" s="74">
        <v>0</v>
      </c>
      <c r="M1345" s="74">
        <v>826685491</v>
      </c>
      <c r="N1345" s="74">
        <v>826685491</v>
      </c>
      <c r="O1345" s="74">
        <v>806318797</v>
      </c>
      <c r="P1345" s="74">
        <v>826685491</v>
      </c>
      <c r="Q1345" s="74">
        <v>806318797</v>
      </c>
      <c r="R1345" s="74">
        <v>826685491</v>
      </c>
      <c r="S1345" s="74">
        <v>806318797</v>
      </c>
    </row>
    <row r="1346" spans="1:19" x14ac:dyDescent="0.35">
      <c r="A1346" s="74" t="s">
        <v>1352</v>
      </c>
      <c r="B1346" s="74">
        <v>220</v>
      </c>
      <c r="C1346" s="74" t="s">
        <v>1782</v>
      </c>
      <c r="D1346" s="74">
        <v>220912</v>
      </c>
      <c r="E1346" s="74" t="s">
        <v>2481</v>
      </c>
      <c r="F1346" s="74">
        <v>5468564121</v>
      </c>
      <c r="G1346" s="74">
        <v>5654975380</v>
      </c>
      <c r="H1346" s="74">
        <v>5468564121</v>
      </c>
      <c r="I1346" s="74" t="s">
        <v>2829</v>
      </c>
      <c r="J1346" s="74" t="s">
        <v>2833</v>
      </c>
      <c r="K1346" s="74">
        <v>173308370</v>
      </c>
      <c r="L1346" s="74">
        <v>145682438</v>
      </c>
      <c r="M1346" s="74">
        <v>5641872491</v>
      </c>
      <c r="N1346" s="74">
        <v>5496190053</v>
      </c>
      <c r="O1346" s="74">
        <v>5322881683</v>
      </c>
      <c r="P1346" s="74">
        <v>5641872491</v>
      </c>
      <c r="Q1346" s="74">
        <v>5468564121</v>
      </c>
      <c r="R1346" s="74">
        <v>5496190053</v>
      </c>
      <c r="S1346" s="74">
        <v>5322881683</v>
      </c>
    </row>
    <row r="1347" spans="1:19" x14ac:dyDescent="0.35">
      <c r="A1347" s="74" t="s">
        <v>1353</v>
      </c>
      <c r="B1347" s="74">
        <v>220</v>
      </c>
      <c r="C1347" s="74" t="s">
        <v>1782</v>
      </c>
      <c r="D1347" s="74">
        <v>220914</v>
      </c>
      <c r="E1347" s="74" t="s">
        <v>2734</v>
      </c>
      <c r="F1347" s="74">
        <v>1174740511</v>
      </c>
      <c r="G1347" s="74">
        <v>1190886915</v>
      </c>
      <c r="H1347" s="74">
        <v>1174740511</v>
      </c>
      <c r="I1347" s="74" t="s">
        <v>2829</v>
      </c>
      <c r="J1347" s="74" t="s">
        <v>2833</v>
      </c>
      <c r="K1347" s="74">
        <v>44324704</v>
      </c>
      <c r="L1347" s="74">
        <v>0</v>
      </c>
      <c r="M1347" s="74">
        <v>1219065215</v>
      </c>
      <c r="N1347" s="74">
        <v>1219065215</v>
      </c>
      <c r="O1347" s="74">
        <v>1174740511</v>
      </c>
      <c r="P1347" s="74">
        <v>1219065215</v>
      </c>
      <c r="Q1347" s="74">
        <v>1174740511</v>
      </c>
      <c r="R1347" s="74">
        <v>1219065215</v>
      </c>
      <c r="S1347" s="74">
        <v>1174740511</v>
      </c>
    </row>
    <row r="1348" spans="1:19" x14ac:dyDescent="0.35">
      <c r="A1348" s="74" t="s">
        <v>1354</v>
      </c>
      <c r="B1348" s="74">
        <v>220</v>
      </c>
      <c r="C1348" s="74" t="s">
        <v>1782</v>
      </c>
      <c r="D1348" s="74">
        <v>220915</v>
      </c>
      <c r="E1348" s="74" t="s">
        <v>2647</v>
      </c>
      <c r="F1348" s="74">
        <v>1394353097</v>
      </c>
      <c r="G1348" s="74">
        <v>1435251752</v>
      </c>
      <c r="H1348" s="74">
        <v>1394353097</v>
      </c>
      <c r="I1348" s="74" t="s">
        <v>2829</v>
      </c>
      <c r="J1348" s="74" t="s">
        <v>2833</v>
      </c>
      <c r="K1348" s="74">
        <v>52326846</v>
      </c>
      <c r="L1348" s="74">
        <v>0</v>
      </c>
      <c r="M1348" s="74">
        <v>1446679943</v>
      </c>
      <c r="N1348" s="74">
        <v>1446679943</v>
      </c>
      <c r="O1348" s="74">
        <v>1394353097</v>
      </c>
      <c r="P1348" s="74">
        <v>1446679943</v>
      </c>
      <c r="Q1348" s="74">
        <v>1394353097</v>
      </c>
      <c r="R1348" s="74">
        <v>1446679943</v>
      </c>
      <c r="S1348" s="74">
        <v>1394353097</v>
      </c>
    </row>
    <row r="1349" spans="1:19" x14ac:dyDescent="0.35">
      <c r="A1349" s="74" t="s">
        <v>1355</v>
      </c>
      <c r="B1349" s="74">
        <v>220</v>
      </c>
      <c r="C1349" s="74" t="s">
        <v>1782</v>
      </c>
      <c r="D1349" s="74">
        <v>220916</v>
      </c>
      <c r="E1349" s="74" t="s">
        <v>2735</v>
      </c>
      <c r="F1349" s="74">
        <v>10897779023</v>
      </c>
      <c r="G1349" s="74">
        <v>11077662359</v>
      </c>
      <c r="H1349" s="74">
        <v>10897779023</v>
      </c>
      <c r="I1349" s="74" t="s">
        <v>2829</v>
      </c>
      <c r="J1349" s="74" t="s">
        <v>2833</v>
      </c>
      <c r="K1349" s="74">
        <v>282927964</v>
      </c>
      <c r="L1349" s="74">
        <v>72269442</v>
      </c>
      <c r="M1349" s="74">
        <v>11180706987</v>
      </c>
      <c r="N1349" s="74">
        <v>11108437545</v>
      </c>
      <c r="O1349" s="74">
        <v>10825509581</v>
      </c>
      <c r="P1349" s="74">
        <v>11180706987</v>
      </c>
      <c r="Q1349" s="74">
        <v>10897779023</v>
      </c>
      <c r="R1349" s="74">
        <v>11108437545</v>
      </c>
      <c r="S1349" s="74">
        <v>10825509581</v>
      </c>
    </row>
    <row r="1350" spans="1:19" x14ac:dyDescent="0.35">
      <c r="A1350" s="74" t="s">
        <v>1356</v>
      </c>
      <c r="B1350" s="74">
        <v>220</v>
      </c>
      <c r="C1350" s="74" t="s">
        <v>1782</v>
      </c>
      <c r="D1350" s="74">
        <v>220917</v>
      </c>
      <c r="E1350" s="74" t="s">
        <v>2736</v>
      </c>
      <c r="F1350" s="74">
        <v>537847551</v>
      </c>
      <c r="G1350" s="74">
        <v>560839185</v>
      </c>
      <c r="H1350" s="74">
        <v>537847551</v>
      </c>
      <c r="I1350" s="74" t="s">
        <v>2829</v>
      </c>
      <c r="J1350" s="74" t="s">
        <v>2833</v>
      </c>
      <c r="K1350" s="74">
        <v>32182969</v>
      </c>
      <c r="L1350" s="74">
        <v>0</v>
      </c>
      <c r="M1350" s="74">
        <v>570030520</v>
      </c>
      <c r="N1350" s="74">
        <v>570030520</v>
      </c>
      <c r="O1350" s="74">
        <v>537847551</v>
      </c>
      <c r="P1350" s="74">
        <v>570030520</v>
      </c>
      <c r="Q1350" s="74">
        <v>537847551</v>
      </c>
      <c r="R1350" s="74">
        <v>570030520</v>
      </c>
      <c r="S1350" s="74">
        <v>537847551</v>
      </c>
    </row>
    <row r="1351" spans="1:19" x14ac:dyDescent="0.35">
      <c r="A1351" s="74" t="s">
        <v>1357</v>
      </c>
      <c r="B1351" s="74">
        <v>220</v>
      </c>
      <c r="C1351" s="74" t="s">
        <v>1782</v>
      </c>
      <c r="D1351" s="74">
        <v>220918</v>
      </c>
      <c r="E1351" s="74" t="s">
        <v>2737</v>
      </c>
      <c r="F1351" s="74">
        <v>7456360100</v>
      </c>
      <c r="G1351" s="74">
        <v>7640723611</v>
      </c>
      <c r="H1351" s="74">
        <v>7456360100</v>
      </c>
      <c r="I1351" s="74" t="s">
        <v>2829</v>
      </c>
      <c r="J1351" s="74" t="s">
        <v>2833</v>
      </c>
      <c r="K1351" s="74">
        <v>195653585</v>
      </c>
      <c r="L1351" s="74">
        <v>0</v>
      </c>
      <c r="M1351" s="74">
        <v>7652013685</v>
      </c>
      <c r="N1351" s="74">
        <v>7652013685</v>
      </c>
      <c r="O1351" s="74">
        <v>7456360100</v>
      </c>
      <c r="P1351" s="74">
        <v>7652013685</v>
      </c>
      <c r="Q1351" s="74">
        <v>7456360100</v>
      </c>
      <c r="R1351" s="74">
        <v>7652013685</v>
      </c>
      <c r="S1351" s="74">
        <v>7456360100</v>
      </c>
    </row>
    <row r="1352" spans="1:19" x14ac:dyDescent="0.35">
      <c r="A1352" s="74" t="s">
        <v>1358</v>
      </c>
      <c r="B1352" s="74">
        <v>220</v>
      </c>
      <c r="C1352" s="74" t="s">
        <v>1782</v>
      </c>
      <c r="D1352" s="74">
        <v>220919</v>
      </c>
      <c r="E1352" s="74" t="s">
        <v>2738</v>
      </c>
      <c r="F1352" s="74">
        <v>7082042923</v>
      </c>
      <c r="G1352" s="74">
        <v>7311839799</v>
      </c>
      <c r="H1352" s="74">
        <v>7082042923</v>
      </c>
      <c r="I1352" s="74" t="s">
        <v>2829</v>
      </c>
      <c r="J1352" s="74" t="s">
        <v>2833</v>
      </c>
      <c r="K1352" s="74">
        <v>80436055</v>
      </c>
      <c r="L1352" s="74">
        <v>0</v>
      </c>
      <c r="M1352" s="74">
        <v>7162478978</v>
      </c>
      <c r="N1352" s="74">
        <v>7162478978</v>
      </c>
      <c r="O1352" s="74">
        <v>7082042923</v>
      </c>
      <c r="P1352" s="74">
        <v>7162478978</v>
      </c>
      <c r="Q1352" s="74">
        <v>7082042923</v>
      </c>
      <c r="R1352" s="74">
        <v>7162478978</v>
      </c>
      <c r="S1352" s="74">
        <v>7082042923</v>
      </c>
    </row>
    <row r="1353" spans="1:19" x14ac:dyDescent="0.35">
      <c r="A1353" s="74" t="s">
        <v>1359</v>
      </c>
      <c r="B1353" s="74">
        <v>220</v>
      </c>
      <c r="C1353" s="74" t="s">
        <v>1782</v>
      </c>
      <c r="D1353" s="74">
        <v>220920</v>
      </c>
      <c r="E1353" s="74" t="s">
        <v>2739</v>
      </c>
      <c r="F1353" s="74">
        <v>1670328586</v>
      </c>
      <c r="G1353" s="74">
        <v>1714854439</v>
      </c>
      <c r="H1353" s="74">
        <v>1670328586</v>
      </c>
      <c r="I1353" s="74" t="s">
        <v>2829</v>
      </c>
      <c r="J1353" s="74" t="s">
        <v>2833</v>
      </c>
      <c r="K1353" s="74">
        <v>67521741</v>
      </c>
      <c r="L1353" s="74">
        <v>0</v>
      </c>
      <c r="M1353" s="74">
        <v>1737850327</v>
      </c>
      <c r="N1353" s="74">
        <v>1737850327</v>
      </c>
      <c r="O1353" s="74">
        <v>1670328586</v>
      </c>
      <c r="P1353" s="74">
        <v>1737850327</v>
      </c>
      <c r="Q1353" s="74">
        <v>1670328586</v>
      </c>
      <c r="R1353" s="74">
        <v>1737850327</v>
      </c>
      <c r="S1353" s="74">
        <v>1670328586</v>
      </c>
    </row>
    <row r="1354" spans="1:19" x14ac:dyDescent="0.35">
      <c r="A1354" s="74" t="s">
        <v>1360</v>
      </c>
      <c r="B1354" s="74">
        <v>221</v>
      </c>
      <c r="C1354" s="74" t="s">
        <v>1783</v>
      </c>
      <c r="D1354" s="74">
        <v>30902</v>
      </c>
      <c r="E1354" s="74" t="s">
        <v>1985</v>
      </c>
      <c r="F1354" s="74">
        <v>17118134</v>
      </c>
      <c r="G1354" s="74">
        <v>17118134</v>
      </c>
      <c r="H1354" s="74">
        <v>17118134</v>
      </c>
      <c r="I1354" s="74" t="s">
        <v>2829</v>
      </c>
      <c r="J1354" s="74" t="s">
        <v>2832</v>
      </c>
      <c r="K1354" s="74">
        <v>775538</v>
      </c>
      <c r="L1354" s="74">
        <v>0</v>
      </c>
      <c r="M1354" s="74">
        <v>17893672</v>
      </c>
      <c r="N1354" s="74">
        <v>17893672</v>
      </c>
      <c r="O1354" s="74">
        <v>17118134</v>
      </c>
      <c r="P1354" s="74">
        <v>17893672</v>
      </c>
      <c r="Q1354" s="74">
        <v>17118134</v>
      </c>
      <c r="R1354" s="74">
        <v>17893672</v>
      </c>
      <c r="S1354" s="74">
        <v>17118134</v>
      </c>
    </row>
    <row r="1355" spans="1:19" x14ac:dyDescent="0.35">
      <c r="A1355" s="74" t="s">
        <v>1361</v>
      </c>
      <c r="B1355" s="74">
        <v>221</v>
      </c>
      <c r="C1355" s="74" t="s">
        <v>1783</v>
      </c>
      <c r="D1355" s="74">
        <v>30906</v>
      </c>
      <c r="E1355" s="74" t="s">
        <v>1987</v>
      </c>
      <c r="F1355" s="74">
        <v>108578080</v>
      </c>
      <c r="G1355" s="74">
        <v>108578080</v>
      </c>
      <c r="H1355" s="74">
        <v>108578080</v>
      </c>
      <c r="I1355" s="74" t="s">
        <v>2829</v>
      </c>
      <c r="J1355" s="74" t="s">
        <v>2832</v>
      </c>
      <c r="K1355" s="74">
        <v>750208</v>
      </c>
      <c r="L1355" s="74">
        <v>0</v>
      </c>
      <c r="M1355" s="74">
        <v>109328288</v>
      </c>
      <c r="N1355" s="74">
        <v>109328288</v>
      </c>
      <c r="O1355" s="74">
        <v>108578080</v>
      </c>
      <c r="P1355" s="74">
        <v>109328288</v>
      </c>
      <c r="Q1355" s="74">
        <v>108578080</v>
      </c>
      <c r="R1355" s="74">
        <v>109328288</v>
      </c>
      <c r="S1355" s="74">
        <v>108578080</v>
      </c>
    </row>
    <row r="1356" spans="1:19" x14ac:dyDescent="0.35">
      <c r="A1356" s="74" t="s">
        <v>1362</v>
      </c>
      <c r="B1356" s="74">
        <v>221</v>
      </c>
      <c r="C1356" s="74" t="s">
        <v>1783</v>
      </c>
      <c r="D1356" s="74">
        <v>177903</v>
      </c>
      <c r="E1356" s="74" t="s">
        <v>2045</v>
      </c>
      <c r="F1356" s="74">
        <v>94400426</v>
      </c>
      <c r="G1356" s="74">
        <v>94400426</v>
      </c>
      <c r="H1356" s="74">
        <v>94400426</v>
      </c>
      <c r="I1356" s="74" t="s">
        <v>2829</v>
      </c>
      <c r="J1356" s="74" t="s">
        <v>2832</v>
      </c>
      <c r="K1356" s="74">
        <v>245411</v>
      </c>
      <c r="L1356" s="74">
        <v>0</v>
      </c>
      <c r="M1356" s="74">
        <v>94645837</v>
      </c>
      <c r="N1356" s="74">
        <v>94645837</v>
      </c>
      <c r="O1356" s="74">
        <v>94400426</v>
      </c>
      <c r="P1356" s="74">
        <v>122894864</v>
      </c>
      <c r="Q1356" s="74">
        <v>122649453</v>
      </c>
      <c r="R1356" s="74">
        <v>122894864</v>
      </c>
      <c r="S1356" s="74">
        <v>122649453</v>
      </c>
    </row>
    <row r="1357" spans="1:19" x14ac:dyDescent="0.35">
      <c r="A1357" s="74" t="s">
        <v>1363</v>
      </c>
      <c r="B1357" s="74">
        <v>221</v>
      </c>
      <c r="C1357" s="74" t="s">
        <v>1783</v>
      </c>
      <c r="D1357" s="74">
        <v>200904</v>
      </c>
      <c r="E1357" s="74" t="s">
        <v>2683</v>
      </c>
      <c r="F1357" s="74">
        <v>12851422</v>
      </c>
      <c r="G1357" s="74">
        <v>12851422</v>
      </c>
      <c r="H1357" s="74">
        <v>12851422</v>
      </c>
      <c r="I1357" s="74" t="s">
        <v>2829</v>
      </c>
      <c r="J1357" s="74" t="s">
        <v>2832</v>
      </c>
      <c r="K1357" s="74">
        <v>132301</v>
      </c>
      <c r="L1357" s="74">
        <v>0</v>
      </c>
      <c r="M1357" s="74">
        <v>12983723</v>
      </c>
      <c r="N1357" s="74">
        <v>12983723</v>
      </c>
      <c r="O1357" s="74">
        <v>12851422</v>
      </c>
      <c r="P1357" s="74">
        <v>12983723</v>
      </c>
      <c r="Q1357" s="74">
        <v>12851422</v>
      </c>
      <c r="R1357" s="74">
        <v>12983723</v>
      </c>
      <c r="S1357" s="74">
        <v>12851422</v>
      </c>
    </row>
    <row r="1358" spans="1:19" x14ac:dyDescent="0.35">
      <c r="A1358" s="74" t="s">
        <v>1364</v>
      </c>
      <c r="B1358" s="74">
        <v>221</v>
      </c>
      <c r="C1358" s="74" t="s">
        <v>1783</v>
      </c>
      <c r="D1358" s="74">
        <v>221901</v>
      </c>
      <c r="E1358" s="74" t="s">
        <v>2485</v>
      </c>
      <c r="F1358" s="74">
        <v>4299964713</v>
      </c>
      <c r="G1358" s="74">
        <v>4299964713</v>
      </c>
      <c r="H1358" s="74">
        <v>4299964713</v>
      </c>
      <c r="I1358" s="74" t="s">
        <v>2829</v>
      </c>
      <c r="J1358" s="74" t="s">
        <v>2832</v>
      </c>
      <c r="K1358" s="74">
        <v>169142266</v>
      </c>
      <c r="L1358" s="74">
        <v>50045739</v>
      </c>
      <c r="M1358" s="74">
        <v>4469106979</v>
      </c>
      <c r="N1358" s="74">
        <v>4419061240</v>
      </c>
      <c r="O1358" s="74">
        <v>4249918974</v>
      </c>
      <c r="P1358" s="74">
        <v>4469106979</v>
      </c>
      <c r="Q1358" s="74">
        <v>4299964713</v>
      </c>
      <c r="R1358" s="74">
        <v>4419061240</v>
      </c>
      <c r="S1358" s="74">
        <v>4249918974</v>
      </c>
    </row>
    <row r="1359" spans="1:19" x14ac:dyDescent="0.35">
      <c r="A1359" s="74" t="s">
        <v>1365</v>
      </c>
      <c r="B1359" s="74">
        <v>221</v>
      </c>
      <c r="C1359" s="74" t="s">
        <v>1783</v>
      </c>
      <c r="D1359" s="74">
        <v>221904</v>
      </c>
      <c r="E1359" s="74" t="s">
        <v>2486</v>
      </c>
      <c r="F1359" s="74">
        <v>351868939</v>
      </c>
      <c r="G1359" s="74">
        <v>351868939</v>
      </c>
      <c r="H1359" s="74">
        <v>351868939</v>
      </c>
      <c r="I1359" s="74" t="s">
        <v>2829</v>
      </c>
      <c r="J1359" s="74" t="s">
        <v>2832</v>
      </c>
      <c r="K1359" s="74">
        <v>9423373</v>
      </c>
      <c r="L1359" s="74">
        <v>0</v>
      </c>
      <c r="M1359" s="74">
        <v>361292312</v>
      </c>
      <c r="N1359" s="74">
        <v>361292312</v>
      </c>
      <c r="O1359" s="74">
        <v>351868939</v>
      </c>
      <c r="P1359" s="74">
        <v>361292312</v>
      </c>
      <c r="Q1359" s="74">
        <v>351868939</v>
      </c>
      <c r="R1359" s="74">
        <v>361292312</v>
      </c>
      <c r="S1359" s="74">
        <v>351868939</v>
      </c>
    </row>
    <row r="1360" spans="1:19" x14ac:dyDescent="0.35">
      <c r="A1360" s="74" t="s">
        <v>1366</v>
      </c>
      <c r="B1360" s="74">
        <v>221</v>
      </c>
      <c r="C1360" s="74" t="s">
        <v>1783</v>
      </c>
      <c r="D1360" s="74">
        <v>221905</v>
      </c>
      <c r="E1360" s="74" t="s">
        <v>2234</v>
      </c>
      <c r="F1360" s="74">
        <v>35604963</v>
      </c>
      <c r="G1360" s="74">
        <v>35604963</v>
      </c>
      <c r="H1360" s="74">
        <v>35604963</v>
      </c>
      <c r="I1360" s="74" t="s">
        <v>2829</v>
      </c>
      <c r="J1360" s="74" t="s">
        <v>2832</v>
      </c>
      <c r="K1360" s="74">
        <v>896469</v>
      </c>
      <c r="L1360" s="74">
        <v>0</v>
      </c>
      <c r="M1360" s="74">
        <v>36501432</v>
      </c>
      <c r="N1360" s="74">
        <v>36501432</v>
      </c>
      <c r="O1360" s="74">
        <v>35604963</v>
      </c>
      <c r="P1360" s="74">
        <v>55177232</v>
      </c>
      <c r="Q1360" s="74">
        <v>54280763</v>
      </c>
      <c r="R1360" s="74">
        <v>55177232</v>
      </c>
      <c r="S1360" s="74">
        <v>54280763</v>
      </c>
    </row>
    <row r="1361" spans="1:19" x14ac:dyDescent="0.35">
      <c r="A1361" s="74" t="s">
        <v>1367</v>
      </c>
      <c r="B1361" s="74">
        <v>221</v>
      </c>
      <c r="C1361" s="74" t="s">
        <v>1783</v>
      </c>
      <c r="D1361" s="74">
        <v>221911</v>
      </c>
      <c r="E1361" s="74" t="s">
        <v>2685</v>
      </c>
      <c r="F1361" s="74">
        <v>406232943</v>
      </c>
      <c r="G1361" s="74">
        <v>406232943</v>
      </c>
      <c r="H1361" s="74">
        <v>406232943</v>
      </c>
      <c r="I1361" s="74" t="s">
        <v>2829</v>
      </c>
      <c r="J1361" s="74" t="s">
        <v>2832</v>
      </c>
      <c r="K1361" s="74">
        <v>14409525</v>
      </c>
      <c r="L1361" s="74">
        <v>23402429</v>
      </c>
      <c r="M1361" s="74">
        <v>420642468</v>
      </c>
      <c r="N1361" s="74">
        <v>397240039</v>
      </c>
      <c r="O1361" s="74">
        <v>382830514</v>
      </c>
      <c r="P1361" s="74">
        <v>465192543</v>
      </c>
      <c r="Q1361" s="74">
        <v>450783018</v>
      </c>
      <c r="R1361" s="74">
        <v>441790114</v>
      </c>
      <c r="S1361" s="74">
        <v>427380589</v>
      </c>
    </row>
    <row r="1362" spans="1:19" x14ac:dyDescent="0.35">
      <c r="A1362" s="74" t="s">
        <v>1368</v>
      </c>
      <c r="B1362" s="74">
        <v>221</v>
      </c>
      <c r="C1362" s="74" t="s">
        <v>1783</v>
      </c>
      <c r="D1362" s="74">
        <v>221912</v>
      </c>
      <c r="E1362" s="74" t="s">
        <v>2060</v>
      </c>
      <c r="F1362" s="74">
        <v>1780793810</v>
      </c>
      <c r="G1362" s="74">
        <v>1780793810</v>
      </c>
      <c r="H1362" s="74">
        <v>1780793810</v>
      </c>
      <c r="I1362" s="74" t="s">
        <v>2829</v>
      </c>
      <c r="J1362" s="74" t="s">
        <v>2832</v>
      </c>
      <c r="K1362" s="74">
        <v>56332194</v>
      </c>
      <c r="L1362" s="74">
        <v>0</v>
      </c>
      <c r="M1362" s="74">
        <v>1837126004</v>
      </c>
      <c r="N1362" s="74">
        <v>1837126004</v>
      </c>
      <c r="O1362" s="74">
        <v>1780793810</v>
      </c>
      <c r="P1362" s="74">
        <v>1837126004</v>
      </c>
      <c r="Q1362" s="74">
        <v>1780793810</v>
      </c>
      <c r="R1362" s="74">
        <v>1837126004</v>
      </c>
      <c r="S1362" s="74">
        <v>1780793810</v>
      </c>
    </row>
    <row r="1363" spans="1:19" x14ac:dyDescent="0.35">
      <c r="A1363" s="74" t="s">
        <v>1369</v>
      </c>
      <c r="B1363" s="74">
        <v>222</v>
      </c>
      <c r="C1363" s="74" t="s">
        <v>1784</v>
      </c>
      <c r="D1363" s="74">
        <v>222901</v>
      </c>
      <c r="E1363" s="74" t="s">
        <v>2740</v>
      </c>
      <c r="F1363" s="74">
        <v>241345578</v>
      </c>
      <c r="G1363" s="74">
        <v>240782848</v>
      </c>
      <c r="H1363" s="74">
        <v>241345578</v>
      </c>
      <c r="I1363" s="74" t="s">
        <v>2829</v>
      </c>
      <c r="J1363" s="74" t="s">
        <v>2833</v>
      </c>
      <c r="K1363" s="74">
        <v>2230616</v>
      </c>
      <c r="L1363" s="74">
        <v>1244115</v>
      </c>
      <c r="M1363" s="74">
        <v>243576194</v>
      </c>
      <c r="N1363" s="74">
        <v>242332079</v>
      </c>
      <c r="O1363" s="74">
        <v>240101463</v>
      </c>
      <c r="P1363" s="74">
        <v>243576194</v>
      </c>
      <c r="Q1363" s="74">
        <v>241345578</v>
      </c>
      <c r="R1363" s="74">
        <v>242332079</v>
      </c>
      <c r="S1363" s="74">
        <v>240101463</v>
      </c>
    </row>
    <row r="1364" spans="1:19" x14ac:dyDescent="0.35">
      <c r="A1364" s="74" t="s">
        <v>1370</v>
      </c>
      <c r="B1364" s="74">
        <v>223</v>
      </c>
      <c r="C1364" s="74" t="s">
        <v>1785</v>
      </c>
      <c r="D1364" s="74">
        <v>58902</v>
      </c>
      <c r="E1364" s="74" t="s">
        <v>2136</v>
      </c>
      <c r="F1364" s="74">
        <v>14523964</v>
      </c>
      <c r="G1364" s="74">
        <v>14523964</v>
      </c>
      <c r="H1364" s="74">
        <v>14523964</v>
      </c>
      <c r="I1364" s="74" t="s">
        <v>2829</v>
      </c>
      <c r="J1364" s="74" t="s">
        <v>2832</v>
      </c>
      <c r="K1364" s="74">
        <v>55398</v>
      </c>
      <c r="L1364" s="74">
        <v>0</v>
      </c>
      <c r="M1364" s="74">
        <v>14579362</v>
      </c>
      <c r="N1364" s="74">
        <v>14579362</v>
      </c>
      <c r="O1364" s="74">
        <v>14523964</v>
      </c>
      <c r="P1364" s="74">
        <v>14579362</v>
      </c>
      <c r="Q1364" s="74">
        <v>14523964</v>
      </c>
      <c r="R1364" s="74">
        <v>14579362</v>
      </c>
      <c r="S1364" s="74">
        <v>14523964</v>
      </c>
    </row>
    <row r="1365" spans="1:19" x14ac:dyDescent="0.35">
      <c r="A1365" s="74" t="s">
        <v>1371</v>
      </c>
      <c r="B1365" s="74">
        <v>223</v>
      </c>
      <c r="C1365" s="74" t="s">
        <v>1785</v>
      </c>
      <c r="D1365" s="74">
        <v>83901</v>
      </c>
      <c r="E1365" s="74" t="s">
        <v>2263</v>
      </c>
      <c r="F1365" s="74">
        <v>9497426</v>
      </c>
      <c r="G1365" s="74">
        <v>9497426</v>
      </c>
      <c r="H1365" s="74">
        <v>9497426</v>
      </c>
      <c r="I1365" s="74" t="s">
        <v>2829</v>
      </c>
      <c r="J1365" s="74" t="s">
        <v>2832</v>
      </c>
      <c r="K1365" s="74">
        <v>89050</v>
      </c>
      <c r="L1365" s="74">
        <v>0</v>
      </c>
      <c r="M1365" s="74">
        <v>9586476</v>
      </c>
      <c r="N1365" s="74">
        <v>9586476</v>
      </c>
      <c r="O1365" s="74">
        <v>9497426</v>
      </c>
      <c r="P1365" s="74">
        <v>9586476</v>
      </c>
      <c r="Q1365" s="74">
        <v>9497426</v>
      </c>
      <c r="R1365" s="74">
        <v>9586476</v>
      </c>
      <c r="S1365" s="74">
        <v>9497426</v>
      </c>
    </row>
    <row r="1366" spans="1:19" x14ac:dyDescent="0.35">
      <c r="A1366" s="74" t="s">
        <v>1372</v>
      </c>
      <c r="B1366" s="74">
        <v>223</v>
      </c>
      <c r="C1366" s="74" t="s">
        <v>1785</v>
      </c>
      <c r="D1366" s="74">
        <v>83902</v>
      </c>
      <c r="E1366" s="74" t="s">
        <v>2264</v>
      </c>
      <c r="F1366" s="74">
        <v>4547867</v>
      </c>
      <c r="G1366" s="74">
        <v>4547867</v>
      </c>
      <c r="H1366" s="74">
        <v>4547867</v>
      </c>
      <c r="I1366" s="74" t="s">
        <v>2829</v>
      </c>
      <c r="J1366" s="74" t="s">
        <v>2832</v>
      </c>
      <c r="K1366" s="74">
        <v>0</v>
      </c>
      <c r="L1366" s="74">
        <v>0</v>
      </c>
      <c r="M1366" s="74">
        <v>4547867</v>
      </c>
      <c r="N1366" s="74">
        <v>4547867</v>
      </c>
      <c r="O1366" s="74">
        <v>4547867</v>
      </c>
      <c r="P1366" s="74">
        <v>4547867</v>
      </c>
      <c r="Q1366" s="74">
        <v>4547867</v>
      </c>
      <c r="R1366" s="74">
        <v>4547867</v>
      </c>
      <c r="S1366" s="74">
        <v>4547867</v>
      </c>
    </row>
    <row r="1367" spans="1:19" x14ac:dyDescent="0.35">
      <c r="A1367" s="74" t="s">
        <v>1373</v>
      </c>
      <c r="B1367" s="74">
        <v>223</v>
      </c>
      <c r="C1367" s="74" t="s">
        <v>1785</v>
      </c>
      <c r="D1367" s="74">
        <v>110905</v>
      </c>
      <c r="E1367" s="74" t="s">
        <v>2406</v>
      </c>
      <c r="F1367" s="74">
        <v>2100387</v>
      </c>
      <c r="G1367" s="74">
        <v>2100387</v>
      </c>
      <c r="H1367" s="74">
        <v>2100387</v>
      </c>
      <c r="I1367" s="74" t="s">
        <v>2829</v>
      </c>
      <c r="J1367" s="74" t="s">
        <v>2832</v>
      </c>
      <c r="K1367" s="74">
        <v>12295</v>
      </c>
      <c r="L1367" s="74">
        <v>0</v>
      </c>
      <c r="M1367" s="74">
        <v>2112682</v>
      </c>
      <c r="N1367" s="74">
        <v>2112682</v>
      </c>
      <c r="O1367" s="74">
        <v>2100387</v>
      </c>
      <c r="P1367" s="74">
        <v>2112682</v>
      </c>
      <c r="Q1367" s="74">
        <v>2100387</v>
      </c>
      <c r="R1367" s="74">
        <v>2112682</v>
      </c>
      <c r="S1367" s="74">
        <v>2100387</v>
      </c>
    </row>
    <row r="1368" spans="1:19" x14ac:dyDescent="0.35">
      <c r="A1368" s="74" t="s">
        <v>1374</v>
      </c>
      <c r="B1368" s="74">
        <v>223</v>
      </c>
      <c r="C1368" s="74" t="s">
        <v>1785</v>
      </c>
      <c r="D1368" s="74">
        <v>153903</v>
      </c>
      <c r="E1368" s="74" t="s">
        <v>2139</v>
      </c>
      <c r="F1368" s="74">
        <v>251073</v>
      </c>
      <c r="G1368" s="74">
        <v>251073</v>
      </c>
      <c r="H1368" s="74">
        <v>251073</v>
      </c>
      <c r="I1368" s="74" t="s">
        <v>2829</v>
      </c>
      <c r="J1368" s="74" t="s">
        <v>2832</v>
      </c>
      <c r="K1368" s="74">
        <v>0</v>
      </c>
      <c r="L1368" s="74">
        <v>0</v>
      </c>
      <c r="M1368" s="74">
        <v>251073</v>
      </c>
      <c r="N1368" s="74">
        <v>251073</v>
      </c>
      <c r="O1368" s="74">
        <v>251073</v>
      </c>
      <c r="P1368" s="74">
        <v>251073</v>
      </c>
      <c r="Q1368" s="74">
        <v>251073</v>
      </c>
      <c r="R1368" s="74">
        <v>251073</v>
      </c>
      <c r="S1368" s="74">
        <v>251073</v>
      </c>
    </row>
    <row r="1369" spans="1:19" x14ac:dyDescent="0.35">
      <c r="A1369" s="74" t="s">
        <v>1375</v>
      </c>
      <c r="B1369" s="74">
        <v>223</v>
      </c>
      <c r="C1369" s="74" t="s">
        <v>1785</v>
      </c>
      <c r="D1369" s="74">
        <v>153904</v>
      </c>
      <c r="E1369" s="74" t="s">
        <v>2548</v>
      </c>
      <c r="F1369" s="74">
        <v>664476</v>
      </c>
      <c r="G1369" s="74">
        <v>664476</v>
      </c>
      <c r="H1369" s="74">
        <v>664476</v>
      </c>
      <c r="I1369" s="74" t="s">
        <v>2829</v>
      </c>
      <c r="J1369" s="74" t="s">
        <v>2832</v>
      </c>
      <c r="K1369" s="74">
        <v>0</v>
      </c>
      <c r="L1369" s="74">
        <v>0</v>
      </c>
      <c r="M1369" s="74">
        <v>664476</v>
      </c>
      <c r="N1369" s="74">
        <v>664476</v>
      </c>
      <c r="O1369" s="74">
        <v>664476</v>
      </c>
      <c r="P1369" s="74">
        <v>664476</v>
      </c>
      <c r="Q1369" s="74">
        <v>664476</v>
      </c>
      <c r="R1369" s="74">
        <v>664476</v>
      </c>
      <c r="S1369" s="74">
        <v>664476</v>
      </c>
    </row>
    <row r="1370" spans="1:19" x14ac:dyDescent="0.35">
      <c r="A1370" s="74" t="s">
        <v>1376</v>
      </c>
      <c r="B1370" s="74">
        <v>223</v>
      </c>
      <c r="C1370" s="74" t="s">
        <v>1785</v>
      </c>
      <c r="D1370" s="74">
        <v>223901</v>
      </c>
      <c r="E1370" s="74" t="s">
        <v>2741</v>
      </c>
      <c r="F1370" s="74">
        <v>472253980</v>
      </c>
      <c r="G1370" s="74">
        <v>486972509</v>
      </c>
      <c r="H1370" s="74">
        <v>472253980</v>
      </c>
      <c r="I1370" s="74" t="s">
        <v>2829</v>
      </c>
      <c r="J1370" s="74" t="s">
        <v>2833</v>
      </c>
      <c r="K1370" s="74">
        <v>8895751</v>
      </c>
      <c r="L1370" s="74">
        <v>0</v>
      </c>
      <c r="M1370" s="74">
        <v>481149731</v>
      </c>
      <c r="N1370" s="74">
        <v>481149731</v>
      </c>
      <c r="O1370" s="74">
        <v>472253980</v>
      </c>
      <c r="P1370" s="74">
        <v>481149731</v>
      </c>
      <c r="Q1370" s="74">
        <v>472253980</v>
      </c>
      <c r="R1370" s="74">
        <v>481149731</v>
      </c>
      <c r="S1370" s="74">
        <v>472253980</v>
      </c>
    </row>
    <row r="1371" spans="1:19" x14ac:dyDescent="0.35">
      <c r="A1371" s="74" t="s">
        <v>1377</v>
      </c>
      <c r="B1371" s="74">
        <v>223</v>
      </c>
      <c r="C1371" s="74" t="s">
        <v>1785</v>
      </c>
      <c r="D1371" s="74">
        <v>223902</v>
      </c>
      <c r="E1371" s="74" t="s">
        <v>2742</v>
      </c>
      <c r="F1371" s="74">
        <v>49614669</v>
      </c>
      <c r="G1371" s="74">
        <v>53849494</v>
      </c>
      <c r="H1371" s="74">
        <v>49614669</v>
      </c>
      <c r="I1371" s="74" t="s">
        <v>2829</v>
      </c>
      <c r="J1371" s="74" t="s">
        <v>2837</v>
      </c>
      <c r="K1371" s="74">
        <v>826986</v>
      </c>
      <c r="L1371" s="74">
        <v>0</v>
      </c>
      <c r="M1371" s="74">
        <v>50441655</v>
      </c>
      <c r="N1371" s="74">
        <v>50441655</v>
      </c>
      <c r="O1371" s="74">
        <v>49614669</v>
      </c>
      <c r="P1371" s="74">
        <v>50441655</v>
      </c>
      <c r="Q1371" s="74">
        <v>49614669</v>
      </c>
      <c r="R1371" s="74">
        <v>50441655</v>
      </c>
      <c r="S1371" s="74">
        <v>49614669</v>
      </c>
    </row>
    <row r="1372" spans="1:19" x14ac:dyDescent="0.35">
      <c r="A1372" s="74" t="s">
        <v>1378</v>
      </c>
      <c r="B1372" s="74">
        <v>223</v>
      </c>
      <c r="C1372" s="74" t="s">
        <v>1785</v>
      </c>
      <c r="D1372" s="74">
        <v>223904</v>
      </c>
      <c r="E1372" s="74" t="s">
        <v>2266</v>
      </c>
      <c r="F1372" s="74">
        <v>173210962</v>
      </c>
      <c r="G1372" s="74">
        <v>173210962</v>
      </c>
      <c r="H1372" s="74">
        <v>173210962</v>
      </c>
      <c r="I1372" s="74" t="s">
        <v>2829</v>
      </c>
      <c r="J1372" s="74" t="s">
        <v>2832</v>
      </c>
      <c r="K1372" s="74">
        <v>531924</v>
      </c>
      <c r="L1372" s="74">
        <v>0</v>
      </c>
      <c r="M1372" s="74">
        <v>173742886</v>
      </c>
      <c r="N1372" s="74">
        <v>173742886</v>
      </c>
      <c r="O1372" s="74">
        <v>173210962</v>
      </c>
      <c r="P1372" s="74">
        <v>173742886</v>
      </c>
      <c r="Q1372" s="74">
        <v>173210962</v>
      </c>
      <c r="R1372" s="74">
        <v>173742886</v>
      </c>
      <c r="S1372" s="74">
        <v>173210962</v>
      </c>
    </row>
    <row r="1373" spans="1:19" x14ac:dyDescent="0.35">
      <c r="A1373" s="74" t="s">
        <v>1379</v>
      </c>
      <c r="B1373" s="74">
        <v>224</v>
      </c>
      <c r="C1373" s="74" t="s">
        <v>1786</v>
      </c>
      <c r="D1373" s="74">
        <v>138903</v>
      </c>
      <c r="E1373" s="74" t="s">
        <v>2362</v>
      </c>
      <c r="F1373" s="74">
        <v>539970</v>
      </c>
      <c r="G1373" s="74">
        <v>539970</v>
      </c>
      <c r="H1373" s="74">
        <v>539970</v>
      </c>
      <c r="I1373" s="74" t="s">
        <v>2829</v>
      </c>
      <c r="J1373" s="74" t="s">
        <v>2833</v>
      </c>
      <c r="K1373" s="74">
        <v>0</v>
      </c>
      <c r="L1373" s="74">
        <v>0</v>
      </c>
      <c r="M1373" s="74">
        <v>539970</v>
      </c>
      <c r="N1373" s="74">
        <v>539970</v>
      </c>
      <c r="O1373" s="74">
        <v>539970</v>
      </c>
      <c r="P1373" s="74">
        <v>539970</v>
      </c>
      <c r="Q1373" s="74">
        <v>539970</v>
      </c>
      <c r="R1373" s="74">
        <v>539970</v>
      </c>
      <c r="S1373" s="74">
        <v>539970</v>
      </c>
    </row>
    <row r="1374" spans="1:19" x14ac:dyDescent="0.35">
      <c r="A1374" s="74" t="s">
        <v>1380</v>
      </c>
      <c r="B1374" s="74">
        <v>224</v>
      </c>
      <c r="C1374" s="74" t="s">
        <v>1786</v>
      </c>
      <c r="D1374" s="74">
        <v>224901</v>
      </c>
      <c r="E1374" s="74" t="s">
        <v>2743</v>
      </c>
      <c r="F1374" s="74">
        <v>125878091</v>
      </c>
      <c r="G1374" s="74">
        <v>129819305</v>
      </c>
      <c r="H1374" s="74">
        <v>125878091</v>
      </c>
      <c r="I1374" s="74" t="s">
        <v>2829</v>
      </c>
      <c r="J1374" s="74" t="s">
        <v>2833</v>
      </c>
      <c r="K1374" s="74">
        <v>2698180</v>
      </c>
      <c r="L1374" s="74">
        <v>0</v>
      </c>
      <c r="M1374" s="74">
        <v>128576271</v>
      </c>
      <c r="N1374" s="74">
        <v>128576271</v>
      </c>
      <c r="O1374" s="74">
        <v>125878091</v>
      </c>
      <c r="P1374" s="74">
        <v>128576271</v>
      </c>
      <c r="Q1374" s="74">
        <v>125878091</v>
      </c>
      <c r="R1374" s="74">
        <v>128576271</v>
      </c>
      <c r="S1374" s="74">
        <v>125878091</v>
      </c>
    </row>
    <row r="1375" spans="1:19" x14ac:dyDescent="0.35">
      <c r="A1375" s="74" t="s">
        <v>1381</v>
      </c>
      <c r="B1375" s="74">
        <v>224</v>
      </c>
      <c r="C1375" s="74" t="s">
        <v>1786</v>
      </c>
      <c r="D1375" s="74">
        <v>224902</v>
      </c>
      <c r="E1375" s="74" t="s">
        <v>2721</v>
      </c>
      <c r="F1375" s="74">
        <v>23021829</v>
      </c>
      <c r="G1375" s="74">
        <v>23900199</v>
      </c>
      <c r="H1375" s="74">
        <v>23021829</v>
      </c>
      <c r="I1375" s="74" t="s">
        <v>2829</v>
      </c>
      <c r="J1375" s="74" t="s">
        <v>2833</v>
      </c>
      <c r="K1375" s="74">
        <v>866960</v>
      </c>
      <c r="L1375" s="74">
        <v>0</v>
      </c>
      <c r="M1375" s="74">
        <v>23888789</v>
      </c>
      <c r="N1375" s="74">
        <v>23888789</v>
      </c>
      <c r="O1375" s="74">
        <v>23021829</v>
      </c>
      <c r="P1375" s="74">
        <v>23888789</v>
      </c>
      <c r="Q1375" s="74">
        <v>23021829</v>
      </c>
      <c r="R1375" s="74">
        <v>23888789</v>
      </c>
      <c r="S1375" s="74">
        <v>23021829</v>
      </c>
    </row>
    <row r="1376" spans="1:19" x14ac:dyDescent="0.35">
      <c r="A1376" s="74" t="s">
        <v>1382</v>
      </c>
      <c r="B1376" s="74">
        <v>224</v>
      </c>
      <c r="C1376" s="74" t="s">
        <v>1786</v>
      </c>
      <c r="D1376" s="74">
        <v>252903</v>
      </c>
      <c r="E1376" s="74" t="s">
        <v>1845</v>
      </c>
      <c r="F1376" s="74">
        <v>782330</v>
      </c>
      <c r="G1376" s="74">
        <v>782330</v>
      </c>
      <c r="H1376" s="74">
        <v>782330</v>
      </c>
      <c r="I1376" s="74" t="s">
        <v>2829</v>
      </c>
      <c r="J1376" s="74" t="s">
        <v>2833</v>
      </c>
      <c r="K1376" s="74">
        <v>20000</v>
      </c>
      <c r="L1376" s="74">
        <v>0</v>
      </c>
      <c r="M1376" s="74">
        <v>802330</v>
      </c>
      <c r="N1376" s="74">
        <v>802330</v>
      </c>
      <c r="O1376" s="74">
        <v>782330</v>
      </c>
      <c r="P1376" s="74">
        <v>802330</v>
      </c>
      <c r="Q1376" s="74">
        <v>782330</v>
      </c>
      <c r="R1376" s="74">
        <v>802330</v>
      </c>
      <c r="S1376" s="74">
        <v>782330</v>
      </c>
    </row>
    <row r="1377" spans="1:19" x14ac:dyDescent="0.35">
      <c r="A1377" s="74" t="s">
        <v>1383</v>
      </c>
      <c r="B1377" s="74">
        <v>225</v>
      </c>
      <c r="C1377" s="74" t="s">
        <v>1787</v>
      </c>
      <c r="D1377" s="74">
        <v>172902</v>
      </c>
      <c r="E1377" s="74" t="s">
        <v>2597</v>
      </c>
      <c r="F1377" s="74">
        <v>362676807</v>
      </c>
      <c r="G1377" s="74">
        <v>362676807</v>
      </c>
      <c r="H1377" s="74">
        <v>362676807</v>
      </c>
      <c r="I1377" s="74" t="s">
        <v>2829</v>
      </c>
      <c r="J1377" s="74" t="s">
        <v>2832</v>
      </c>
      <c r="K1377" s="74">
        <v>466586</v>
      </c>
      <c r="L1377" s="74">
        <v>0</v>
      </c>
      <c r="M1377" s="74">
        <v>363143393</v>
      </c>
      <c r="N1377" s="74">
        <v>363143393</v>
      </c>
      <c r="O1377" s="74">
        <v>362676807</v>
      </c>
      <c r="P1377" s="74">
        <v>363143393</v>
      </c>
      <c r="Q1377" s="74">
        <v>362676807</v>
      </c>
      <c r="R1377" s="74">
        <v>363143393</v>
      </c>
      <c r="S1377" s="74">
        <v>362676807</v>
      </c>
    </row>
    <row r="1378" spans="1:19" x14ac:dyDescent="0.35">
      <c r="A1378" s="74" t="s">
        <v>1384</v>
      </c>
      <c r="B1378" s="74">
        <v>225</v>
      </c>
      <c r="C1378" s="74" t="s">
        <v>1787</v>
      </c>
      <c r="D1378" s="74">
        <v>172905</v>
      </c>
      <c r="E1378" s="74" t="s">
        <v>2012</v>
      </c>
      <c r="F1378" s="74">
        <v>13473799</v>
      </c>
      <c r="G1378" s="74">
        <v>13473799</v>
      </c>
      <c r="H1378" s="74">
        <v>13473799</v>
      </c>
      <c r="I1378" s="74" t="s">
        <v>2829</v>
      </c>
      <c r="J1378" s="74" t="s">
        <v>2832</v>
      </c>
      <c r="K1378" s="74">
        <v>480502</v>
      </c>
      <c r="L1378" s="74">
        <v>0</v>
      </c>
      <c r="M1378" s="74">
        <v>13954301</v>
      </c>
      <c r="N1378" s="74">
        <v>13954301</v>
      </c>
      <c r="O1378" s="74">
        <v>13473799</v>
      </c>
      <c r="P1378" s="74">
        <v>13954301</v>
      </c>
      <c r="Q1378" s="74">
        <v>13473799</v>
      </c>
      <c r="R1378" s="74">
        <v>13954301</v>
      </c>
      <c r="S1378" s="74">
        <v>13473799</v>
      </c>
    </row>
    <row r="1379" spans="1:19" x14ac:dyDescent="0.35">
      <c r="A1379" s="74" t="s">
        <v>1385</v>
      </c>
      <c r="B1379" s="74">
        <v>225</v>
      </c>
      <c r="C1379" s="74" t="s">
        <v>1787</v>
      </c>
      <c r="D1379" s="74">
        <v>194903</v>
      </c>
      <c r="E1379" s="74" t="s">
        <v>2249</v>
      </c>
      <c r="F1379" s="74">
        <v>58413758</v>
      </c>
      <c r="G1379" s="74">
        <v>58413758</v>
      </c>
      <c r="H1379" s="74">
        <v>58413758</v>
      </c>
      <c r="I1379" s="74" t="s">
        <v>2829</v>
      </c>
      <c r="J1379" s="74" t="s">
        <v>2832</v>
      </c>
      <c r="K1379" s="74">
        <v>1966807</v>
      </c>
      <c r="L1379" s="74">
        <v>0</v>
      </c>
      <c r="M1379" s="74">
        <v>60380565</v>
      </c>
      <c r="N1379" s="74">
        <v>60380565</v>
      </c>
      <c r="O1379" s="74">
        <v>58413758</v>
      </c>
      <c r="P1379" s="74">
        <v>60380565</v>
      </c>
      <c r="Q1379" s="74">
        <v>58413758</v>
      </c>
      <c r="R1379" s="74">
        <v>60380565</v>
      </c>
      <c r="S1379" s="74">
        <v>58413758</v>
      </c>
    </row>
    <row r="1380" spans="1:19" x14ac:dyDescent="0.35">
      <c r="A1380" s="74" t="s">
        <v>1386</v>
      </c>
      <c r="B1380" s="74">
        <v>225</v>
      </c>
      <c r="C1380" s="74" t="s">
        <v>1787</v>
      </c>
      <c r="D1380" s="74">
        <v>225902</v>
      </c>
      <c r="E1380" s="74" t="s">
        <v>2744</v>
      </c>
      <c r="F1380" s="74">
        <v>1566901605</v>
      </c>
      <c r="G1380" s="74">
        <v>1566901605</v>
      </c>
      <c r="H1380" s="74">
        <v>1566901605</v>
      </c>
      <c r="I1380" s="74" t="s">
        <v>2829</v>
      </c>
      <c r="J1380" s="74" t="s">
        <v>2832</v>
      </c>
      <c r="K1380" s="74">
        <v>40938637</v>
      </c>
      <c r="L1380" s="74">
        <v>0</v>
      </c>
      <c r="M1380" s="74">
        <v>1607840242</v>
      </c>
      <c r="N1380" s="74">
        <v>1607840242</v>
      </c>
      <c r="O1380" s="74">
        <v>1566901605</v>
      </c>
      <c r="P1380" s="74">
        <v>1607840242</v>
      </c>
      <c r="Q1380" s="74">
        <v>1566901605</v>
      </c>
      <c r="R1380" s="74">
        <v>1607840242</v>
      </c>
      <c r="S1380" s="74">
        <v>1566901605</v>
      </c>
    </row>
    <row r="1381" spans="1:19" x14ac:dyDescent="0.35">
      <c r="A1381" s="74" t="s">
        <v>1387</v>
      </c>
      <c r="B1381" s="74">
        <v>225</v>
      </c>
      <c r="C1381" s="74" t="s">
        <v>1787</v>
      </c>
      <c r="D1381" s="74">
        <v>225906</v>
      </c>
      <c r="E1381" s="74" t="s">
        <v>2715</v>
      </c>
      <c r="F1381" s="74">
        <v>115950858</v>
      </c>
      <c r="G1381" s="74">
        <v>115950858</v>
      </c>
      <c r="H1381" s="74">
        <v>115950858</v>
      </c>
      <c r="I1381" s="74" t="s">
        <v>2829</v>
      </c>
      <c r="J1381" s="74" t="s">
        <v>2832</v>
      </c>
      <c r="K1381" s="74">
        <v>5779852</v>
      </c>
      <c r="L1381" s="74">
        <v>0</v>
      </c>
      <c r="M1381" s="74">
        <v>121730710</v>
      </c>
      <c r="N1381" s="74">
        <v>121730710</v>
      </c>
      <c r="O1381" s="74">
        <v>115950858</v>
      </c>
      <c r="P1381" s="74">
        <v>121730710</v>
      </c>
      <c r="Q1381" s="74">
        <v>115950858</v>
      </c>
      <c r="R1381" s="74">
        <v>121730710</v>
      </c>
      <c r="S1381" s="74">
        <v>115950858</v>
      </c>
    </row>
    <row r="1382" spans="1:19" x14ac:dyDescent="0.35">
      <c r="A1382" s="74" t="s">
        <v>1388</v>
      </c>
      <c r="B1382" s="74">
        <v>225</v>
      </c>
      <c r="C1382" s="74" t="s">
        <v>1787</v>
      </c>
      <c r="D1382" s="74">
        <v>225907</v>
      </c>
      <c r="E1382" s="74" t="s">
        <v>2745</v>
      </c>
      <c r="F1382" s="74">
        <v>141709240</v>
      </c>
      <c r="G1382" s="74">
        <v>141709240</v>
      </c>
      <c r="H1382" s="74">
        <v>141709240</v>
      </c>
      <c r="I1382" s="74" t="s">
        <v>2829</v>
      </c>
      <c r="J1382" s="74" t="s">
        <v>2832</v>
      </c>
      <c r="K1382" s="74">
        <v>6648954</v>
      </c>
      <c r="L1382" s="74">
        <v>0</v>
      </c>
      <c r="M1382" s="74">
        <v>148358194</v>
      </c>
      <c r="N1382" s="74">
        <v>148358194</v>
      </c>
      <c r="O1382" s="74">
        <v>141709240</v>
      </c>
      <c r="P1382" s="74">
        <v>148358194</v>
      </c>
      <c r="Q1382" s="74">
        <v>141709240</v>
      </c>
      <c r="R1382" s="74">
        <v>148358194</v>
      </c>
      <c r="S1382" s="74">
        <v>141709240</v>
      </c>
    </row>
    <row r="1383" spans="1:19" x14ac:dyDescent="0.35">
      <c r="A1383" s="74" t="s">
        <v>1389</v>
      </c>
      <c r="B1383" s="74">
        <v>226</v>
      </c>
      <c r="C1383" s="74" t="s">
        <v>1788</v>
      </c>
      <c r="D1383" s="74">
        <v>200902</v>
      </c>
      <c r="E1383" s="74" t="s">
        <v>2682</v>
      </c>
      <c r="F1383" s="74">
        <v>35321813</v>
      </c>
      <c r="G1383" s="74">
        <v>35321813</v>
      </c>
      <c r="H1383" s="74">
        <v>35321813</v>
      </c>
      <c r="I1383" s="74" t="s">
        <v>2829</v>
      </c>
      <c r="J1383" s="74" t="s">
        <v>2832</v>
      </c>
      <c r="K1383" s="74">
        <v>1534930</v>
      </c>
      <c r="L1383" s="74">
        <v>0</v>
      </c>
      <c r="M1383" s="74">
        <v>36856743</v>
      </c>
      <c r="N1383" s="74">
        <v>36856743</v>
      </c>
      <c r="O1383" s="74">
        <v>35321813</v>
      </c>
      <c r="P1383" s="74">
        <v>36856743</v>
      </c>
      <c r="Q1383" s="74">
        <v>35321813</v>
      </c>
      <c r="R1383" s="74">
        <v>36856743</v>
      </c>
      <c r="S1383" s="74">
        <v>35321813</v>
      </c>
    </row>
    <row r="1384" spans="1:19" x14ac:dyDescent="0.35">
      <c r="A1384" s="74" t="s">
        <v>1390</v>
      </c>
      <c r="B1384" s="74">
        <v>226</v>
      </c>
      <c r="C1384" s="74" t="s">
        <v>1788</v>
      </c>
      <c r="D1384" s="74">
        <v>226901</v>
      </c>
      <c r="E1384" s="74" t="s">
        <v>2746</v>
      </c>
      <c r="F1384" s="74">
        <v>237313668</v>
      </c>
      <c r="G1384" s="74">
        <v>244298244</v>
      </c>
      <c r="H1384" s="74">
        <v>237313668</v>
      </c>
      <c r="I1384" s="74" t="s">
        <v>2829</v>
      </c>
      <c r="J1384" s="74" t="s">
        <v>2833</v>
      </c>
      <c r="K1384" s="74">
        <v>7742490</v>
      </c>
      <c r="L1384" s="74">
        <v>0</v>
      </c>
      <c r="M1384" s="74">
        <v>245056158</v>
      </c>
      <c r="N1384" s="74">
        <v>245056158</v>
      </c>
      <c r="O1384" s="74">
        <v>237313668</v>
      </c>
      <c r="P1384" s="74">
        <v>260160808</v>
      </c>
      <c r="Q1384" s="74">
        <v>252418318</v>
      </c>
      <c r="R1384" s="74">
        <v>260160808</v>
      </c>
      <c r="S1384" s="74">
        <v>252418318</v>
      </c>
    </row>
    <row r="1385" spans="1:19" x14ac:dyDescent="0.35">
      <c r="A1385" s="74" t="s">
        <v>1391</v>
      </c>
      <c r="B1385" s="74">
        <v>226</v>
      </c>
      <c r="C1385" s="74" t="s">
        <v>1788</v>
      </c>
      <c r="D1385" s="74">
        <v>226903</v>
      </c>
      <c r="E1385" s="74" t="s">
        <v>2747</v>
      </c>
      <c r="F1385" s="74">
        <v>4694723962</v>
      </c>
      <c r="G1385" s="74">
        <v>4694723962</v>
      </c>
      <c r="H1385" s="74">
        <v>4694723962</v>
      </c>
      <c r="I1385" s="74" t="s">
        <v>2829</v>
      </c>
      <c r="J1385" s="74" t="s">
        <v>2832</v>
      </c>
      <c r="K1385" s="74">
        <v>213766608</v>
      </c>
      <c r="L1385" s="74">
        <v>0</v>
      </c>
      <c r="M1385" s="74">
        <v>4908490570</v>
      </c>
      <c r="N1385" s="74">
        <v>4908490570</v>
      </c>
      <c r="O1385" s="74">
        <v>4694723962</v>
      </c>
      <c r="P1385" s="74">
        <v>4908490570</v>
      </c>
      <c r="Q1385" s="74">
        <v>4694723962</v>
      </c>
      <c r="R1385" s="74">
        <v>4908490570</v>
      </c>
      <c r="S1385" s="74">
        <v>4694723962</v>
      </c>
    </row>
    <row r="1386" spans="1:19" x14ac:dyDescent="0.35">
      <c r="A1386" s="74" t="s">
        <v>1392</v>
      </c>
      <c r="B1386" s="74">
        <v>226</v>
      </c>
      <c r="C1386" s="74" t="s">
        <v>1788</v>
      </c>
      <c r="D1386" s="74">
        <v>226905</v>
      </c>
      <c r="E1386" s="74" t="s">
        <v>2046</v>
      </c>
      <c r="F1386" s="74">
        <v>110101663</v>
      </c>
      <c r="G1386" s="74">
        <v>110101663</v>
      </c>
      <c r="H1386" s="74">
        <v>110101663</v>
      </c>
      <c r="I1386" s="74" t="s">
        <v>2829</v>
      </c>
      <c r="J1386" s="74" t="s">
        <v>2832</v>
      </c>
      <c r="K1386" s="74">
        <v>4014710</v>
      </c>
      <c r="L1386" s="74">
        <v>0</v>
      </c>
      <c r="M1386" s="74">
        <v>114116373</v>
      </c>
      <c r="N1386" s="74">
        <v>114116373</v>
      </c>
      <c r="O1386" s="74">
        <v>110101663</v>
      </c>
      <c r="P1386" s="74">
        <v>114116373</v>
      </c>
      <c r="Q1386" s="74">
        <v>110101663</v>
      </c>
      <c r="R1386" s="74">
        <v>114116373</v>
      </c>
      <c r="S1386" s="74">
        <v>110101663</v>
      </c>
    </row>
    <row r="1387" spans="1:19" x14ac:dyDescent="0.35">
      <c r="A1387" s="74" t="s">
        <v>1393</v>
      </c>
      <c r="B1387" s="74">
        <v>226</v>
      </c>
      <c r="C1387" s="74" t="s">
        <v>1788</v>
      </c>
      <c r="D1387" s="74">
        <v>226906</v>
      </c>
      <c r="E1387" s="74" t="s">
        <v>2748</v>
      </c>
      <c r="F1387" s="74">
        <v>416347589</v>
      </c>
      <c r="G1387" s="74">
        <v>416347589</v>
      </c>
      <c r="H1387" s="74">
        <v>416347589</v>
      </c>
      <c r="I1387" s="74" t="s">
        <v>2829</v>
      </c>
      <c r="J1387" s="74" t="s">
        <v>2832</v>
      </c>
      <c r="K1387" s="74">
        <v>12602000</v>
      </c>
      <c r="L1387" s="74">
        <v>0</v>
      </c>
      <c r="M1387" s="74">
        <v>428949589</v>
      </c>
      <c r="N1387" s="74">
        <v>428949589</v>
      </c>
      <c r="O1387" s="74">
        <v>416347589</v>
      </c>
      <c r="P1387" s="74">
        <v>428949589</v>
      </c>
      <c r="Q1387" s="74">
        <v>416347589</v>
      </c>
      <c r="R1387" s="74">
        <v>428949589</v>
      </c>
      <c r="S1387" s="74">
        <v>416347589</v>
      </c>
    </row>
    <row r="1388" spans="1:19" x14ac:dyDescent="0.35">
      <c r="A1388" s="74" t="s">
        <v>1394</v>
      </c>
      <c r="B1388" s="74">
        <v>226</v>
      </c>
      <c r="C1388" s="74" t="s">
        <v>1788</v>
      </c>
      <c r="D1388" s="74">
        <v>226907</v>
      </c>
      <c r="E1388" s="74" t="s">
        <v>2749</v>
      </c>
      <c r="F1388" s="74">
        <v>269074745</v>
      </c>
      <c r="G1388" s="74">
        <v>269074745</v>
      </c>
      <c r="H1388" s="74">
        <v>269074745</v>
      </c>
      <c r="I1388" s="74" t="s">
        <v>2829</v>
      </c>
      <c r="J1388" s="74" t="s">
        <v>2832</v>
      </c>
      <c r="K1388" s="74">
        <v>15866430</v>
      </c>
      <c r="L1388" s="74">
        <v>0</v>
      </c>
      <c r="M1388" s="74">
        <v>284941175</v>
      </c>
      <c r="N1388" s="74">
        <v>284941175</v>
      </c>
      <c r="O1388" s="74">
        <v>269074745</v>
      </c>
      <c r="P1388" s="74">
        <v>284941175</v>
      </c>
      <c r="Q1388" s="74">
        <v>269074745</v>
      </c>
      <c r="R1388" s="74">
        <v>284941175</v>
      </c>
      <c r="S1388" s="74">
        <v>269074745</v>
      </c>
    </row>
    <row r="1389" spans="1:19" x14ac:dyDescent="0.35">
      <c r="A1389" s="74" t="s">
        <v>1395</v>
      </c>
      <c r="B1389" s="74">
        <v>226</v>
      </c>
      <c r="C1389" s="74" t="s">
        <v>1788</v>
      </c>
      <c r="D1389" s="74">
        <v>226908</v>
      </c>
      <c r="E1389" s="74" t="s">
        <v>2750</v>
      </c>
      <c r="F1389" s="74">
        <v>115021106</v>
      </c>
      <c r="G1389" s="74">
        <v>115021106</v>
      </c>
      <c r="H1389" s="74">
        <v>115021106</v>
      </c>
      <c r="I1389" s="74" t="s">
        <v>2829</v>
      </c>
      <c r="J1389" s="74" t="s">
        <v>2832</v>
      </c>
      <c r="K1389" s="74">
        <v>3088430</v>
      </c>
      <c r="L1389" s="74">
        <v>0</v>
      </c>
      <c r="M1389" s="74">
        <v>118109536</v>
      </c>
      <c r="N1389" s="74">
        <v>118109536</v>
      </c>
      <c r="O1389" s="74">
        <v>115021106</v>
      </c>
      <c r="P1389" s="74">
        <v>118109536</v>
      </c>
      <c r="Q1389" s="74">
        <v>115021106</v>
      </c>
      <c r="R1389" s="74">
        <v>118109536</v>
      </c>
      <c r="S1389" s="74">
        <v>115021106</v>
      </c>
    </row>
    <row r="1390" spans="1:19" x14ac:dyDescent="0.35">
      <c r="A1390" s="74" t="s">
        <v>1396</v>
      </c>
      <c r="B1390" s="74">
        <v>227</v>
      </c>
      <c r="C1390" s="74" t="s">
        <v>1789</v>
      </c>
      <c r="D1390" s="74">
        <v>11902</v>
      </c>
      <c r="E1390" s="74" t="s">
        <v>1871</v>
      </c>
      <c r="F1390" s="74">
        <v>230459612</v>
      </c>
      <c r="G1390" s="74">
        <v>233739993</v>
      </c>
      <c r="H1390" s="74">
        <v>230459612</v>
      </c>
      <c r="I1390" s="74" t="s">
        <v>2829</v>
      </c>
      <c r="J1390" s="74" t="s">
        <v>2833</v>
      </c>
      <c r="K1390" s="74">
        <v>9486408</v>
      </c>
      <c r="L1390" s="74">
        <v>0</v>
      </c>
      <c r="M1390" s="74">
        <v>239946020</v>
      </c>
      <c r="N1390" s="74">
        <v>239946020</v>
      </c>
      <c r="O1390" s="74">
        <v>230459612</v>
      </c>
      <c r="P1390" s="74">
        <v>239946020</v>
      </c>
      <c r="Q1390" s="74">
        <v>230459612</v>
      </c>
      <c r="R1390" s="74">
        <v>239946020</v>
      </c>
      <c r="S1390" s="74">
        <v>230459612</v>
      </c>
    </row>
    <row r="1391" spans="1:19" x14ac:dyDescent="0.35">
      <c r="A1391" s="74" t="s">
        <v>1397</v>
      </c>
      <c r="B1391" s="74">
        <v>227</v>
      </c>
      <c r="C1391" s="74" t="s">
        <v>1789</v>
      </c>
      <c r="D1391" s="74">
        <v>16901</v>
      </c>
      <c r="E1391" s="74" t="s">
        <v>1914</v>
      </c>
      <c r="F1391" s="74">
        <v>10343473</v>
      </c>
      <c r="G1391" s="74">
        <v>10343473</v>
      </c>
      <c r="H1391" s="74">
        <v>10343473</v>
      </c>
      <c r="I1391" s="74" t="s">
        <v>2829</v>
      </c>
      <c r="J1391" s="74" t="s">
        <v>2833</v>
      </c>
      <c r="K1391" s="74">
        <v>49743</v>
      </c>
      <c r="L1391" s="74">
        <v>0</v>
      </c>
      <c r="M1391" s="74">
        <v>10393216</v>
      </c>
      <c r="N1391" s="74">
        <v>10393216</v>
      </c>
      <c r="O1391" s="74">
        <v>10343473</v>
      </c>
      <c r="P1391" s="74">
        <v>10393216</v>
      </c>
      <c r="Q1391" s="74">
        <v>10343473</v>
      </c>
      <c r="R1391" s="74">
        <v>10393216</v>
      </c>
      <c r="S1391" s="74">
        <v>10343473</v>
      </c>
    </row>
    <row r="1392" spans="1:19" x14ac:dyDescent="0.35">
      <c r="A1392" s="74" t="s">
        <v>1398</v>
      </c>
      <c r="B1392" s="74">
        <v>227</v>
      </c>
      <c r="C1392" s="74" t="s">
        <v>1789</v>
      </c>
      <c r="D1392" s="74">
        <v>27904</v>
      </c>
      <c r="E1392" s="74" t="s">
        <v>1976</v>
      </c>
      <c r="F1392" s="74">
        <v>505707272</v>
      </c>
      <c r="G1392" s="74">
        <v>512223634</v>
      </c>
      <c r="H1392" s="74">
        <v>505707272</v>
      </c>
      <c r="I1392" s="74" t="s">
        <v>2829</v>
      </c>
      <c r="J1392" s="74" t="s">
        <v>2833</v>
      </c>
      <c r="K1392" s="74">
        <v>3390149</v>
      </c>
      <c r="L1392" s="74">
        <v>0</v>
      </c>
      <c r="M1392" s="74">
        <v>509097421</v>
      </c>
      <c r="N1392" s="74">
        <v>509097421</v>
      </c>
      <c r="O1392" s="74">
        <v>505707272</v>
      </c>
      <c r="P1392" s="74">
        <v>509097421</v>
      </c>
      <c r="Q1392" s="74">
        <v>505707272</v>
      </c>
      <c r="R1392" s="74">
        <v>509097421</v>
      </c>
      <c r="S1392" s="74">
        <v>505707272</v>
      </c>
    </row>
    <row r="1393" spans="1:19" x14ac:dyDescent="0.35">
      <c r="A1393" s="74" t="s">
        <v>1399</v>
      </c>
      <c r="B1393" s="74">
        <v>227</v>
      </c>
      <c r="C1393" s="74" t="s">
        <v>1789</v>
      </c>
      <c r="D1393" s="74">
        <v>105904</v>
      </c>
      <c r="E1393" s="74" t="s">
        <v>2363</v>
      </c>
      <c r="F1393" s="74">
        <v>10759332</v>
      </c>
      <c r="G1393" s="74">
        <v>10759332</v>
      </c>
      <c r="H1393" s="74">
        <v>10759332</v>
      </c>
      <c r="I1393" s="74" t="s">
        <v>2829</v>
      </c>
      <c r="J1393" s="74" t="s">
        <v>2833</v>
      </c>
      <c r="K1393" s="74">
        <v>84000</v>
      </c>
      <c r="L1393" s="74">
        <v>0</v>
      </c>
      <c r="M1393" s="74">
        <v>10843332</v>
      </c>
      <c r="N1393" s="74">
        <v>10843332</v>
      </c>
      <c r="O1393" s="74">
        <v>10759332</v>
      </c>
      <c r="P1393" s="74">
        <v>10843332</v>
      </c>
      <c r="Q1393" s="74">
        <v>10759332</v>
      </c>
      <c r="R1393" s="74">
        <v>10843332</v>
      </c>
      <c r="S1393" s="74">
        <v>10759332</v>
      </c>
    </row>
    <row r="1394" spans="1:19" x14ac:dyDescent="0.35">
      <c r="A1394" s="74" t="s">
        <v>1400</v>
      </c>
      <c r="B1394" s="74">
        <v>227</v>
      </c>
      <c r="C1394" s="74" t="s">
        <v>1789</v>
      </c>
      <c r="D1394" s="74">
        <v>105906</v>
      </c>
      <c r="E1394" s="74" t="s">
        <v>1983</v>
      </c>
      <c r="F1394" s="74">
        <v>11562197</v>
      </c>
      <c r="G1394" s="74">
        <v>11562197</v>
      </c>
      <c r="H1394" s="74">
        <v>11562197</v>
      </c>
      <c r="I1394" s="74" t="s">
        <v>2829</v>
      </c>
      <c r="J1394" s="74" t="s">
        <v>2833</v>
      </c>
      <c r="K1394" s="74">
        <v>110000</v>
      </c>
      <c r="L1394" s="74">
        <v>0</v>
      </c>
      <c r="M1394" s="74">
        <v>11672197</v>
      </c>
      <c r="N1394" s="74">
        <v>11672197</v>
      </c>
      <c r="O1394" s="74">
        <v>11562197</v>
      </c>
      <c r="P1394" s="74">
        <v>11672197</v>
      </c>
      <c r="Q1394" s="74">
        <v>11562197</v>
      </c>
      <c r="R1394" s="74">
        <v>11672197</v>
      </c>
      <c r="S1394" s="74">
        <v>11562197</v>
      </c>
    </row>
    <row r="1395" spans="1:19" x14ac:dyDescent="0.35">
      <c r="A1395" s="74" t="s">
        <v>1401</v>
      </c>
      <c r="B1395" s="74">
        <v>227</v>
      </c>
      <c r="C1395" s="74" t="s">
        <v>1789</v>
      </c>
      <c r="D1395" s="74">
        <v>227901</v>
      </c>
      <c r="E1395" s="74" t="s">
        <v>2751</v>
      </c>
      <c r="F1395" s="74">
        <v>99438350611</v>
      </c>
      <c r="G1395" s="74">
        <v>102594379976</v>
      </c>
      <c r="H1395" s="74">
        <v>99438350611</v>
      </c>
      <c r="I1395" s="74" t="s">
        <v>2829</v>
      </c>
      <c r="J1395" s="74" t="s">
        <v>2833</v>
      </c>
      <c r="K1395" s="74">
        <v>1118154171</v>
      </c>
      <c r="L1395" s="74">
        <v>0</v>
      </c>
      <c r="M1395" s="74">
        <v>100556504782</v>
      </c>
      <c r="N1395" s="74">
        <v>100556504782</v>
      </c>
      <c r="O1395" s="74">
        <v>99438350611</v>
      </c>
      <c r="P1395" s="74">
        <v>100575859177</v>
      </c>
      <c r="Q1395" s="74">
        <v>99457705006</v>
      </c>
      <c r="R1395" s="74">
        <v>100575859177</v>
      </c>
      <c r="S1395" s="74">
        <v>99457705006</v>
      </c>
    </row>
    <row r="1396" spans="1:19" x14ac:dyDescent="0.35">
      <c r="A1396" s="74" t="s">
        <v>1402</v>
      </c>
      <c r="B1396" s="74">
        <v>227</v>
      </c>
      <c r="C1396" s="74" t="s">
        <v>1789</v>
      </c>
      <c r="D1396" s="74">
        <v>227904</v>
      </c>
      <c r="E1396" s="74" t="s">
        <v>2752</v>
      </c>
      <c r="F1396" s="74">
        <v>10914953300</v>
      </c>
      <c r="G1396" s="74">
        <v>11202378457</v>
      </c>
      <c r="H1396" s="74">
        <v>10914953300</v>
      </c>
      <c r="I1396" s="74" t="s">
        <v>2829</v>
      </c>
      <c r="J1396" s="74" t="s">
        <v>2833</v>
      </c>
      <c r="K1396" s="74">
        <v>259885318</v>
      </c>
      <c r="L1396" s="74">
        <v>0</v>
      </c>
      <c r="M1396" s="74">
        <v>11174838618</v>
      </c>
      <c r="N1396" s="74">
        <v>11174838618</v>
      </c>
      <c r="O1396" s="74">
        <v>10914953300</v>
      </c>
      <c r="P1396" s="74">
        <v>11174838618</v>
      </c>
      <c r="Q1396" s="74">
        <v>10914953300</v>
      </c>
      <c r="R1396" s="74">
        <v>11174838618</v>
      </c>
      <c r="S1396" s="74">
        <v>10914953300</v>
      </c>
    </row>
    <row r="1397" spans="1:19" x14ac:dyDescent="0.35">
      <c r="A1397" s="74" t="s">
        <v>1403</v>
      </c>
      <c r="B1397" s="74">
        <v>227</v>
      </c>
      <c r="C1397" s="74" t="s">
        <v>1789</v>
      </c>
      <c r="D1397" s="74">
        <v>227907</v>
      </c>
      <c r="E1397" s="74" t="s">
        <v>2753</v>
      </c>
      <c r="F1397" s="74">
        <v>4198657917</v>
      </c>
      <c r="G1397" s="74">
        <v>4239456511</v>
      </c>
      <c r="H1397" s="74">
        <v>4198657917</v>
      </c>
      <c r="I1397" s="74" t="s">
        <v>2829</v>
      </c>
      <c r="J1397" s="74" t="s">
        <v>2833</v>
      </c>
      <c r="K1397" s="74">
        <v>72850176</v>
      </c>
      <c r="L1397" s="74">
        <v>0</v>
      </c>
      <c r="M1397" s="74">
        <v>4271508093</v>
      </c>
      <c r="N1397" s="74">
        <v>4271508093</v>
      </c>
      <c r="O1397" s="74">
        <v>4198657917</v>
      </c>
      <c r="P1397" s="74">
        <v>5817138095</v>
      </c>
      <c r="Q1397" s="74">
        <v>5744287919</v>
      </c>
      <c r="R1397" s="74">
        <v>5817138095</v>
      </c>
      <c r="S1397" s="74">
        <v>5744287919</v>
      </c>
    </row>
    <row r="1398" spans="1:19" x14ac:dyDescent="0.35">
      <c r="A1398" s="74" t="s">
        <v>1404</v>
      </c>
      <c r="B1398" s="74">
        <v>227</v>
      </c>
      <c r="C1398" s="74" t="s">
        <v>1789</v>
      </c>
      <c r="D1398" s="74">
        <v>227909</v>
      </c>
      <c r="E1398" s="74" t="s">
        <v>2754</v>
      </c>
      <c r="F1398" s="74">
        <v>13626040970</v>
      </c>
      <c r="G1398" s="74">
        <v>13999744760</v>
      </c>
      <c r="H1398" s="74">
        <v>13626040970</v>
      </c>
      <c r="I1398" s="74" t="s">
        <v>2829</v>
      </c>
      <c r="J1398" s="74" t="s">
        <v>2833</v>
      </c>
      <c r="K1398" s="74">
        <v>95653435</v>
      </c>
      <c r="L1398" s="74">
        <v>0</v>
      </c>
      <c r="M1398" s="74">
        <v>13721694405</v>
      </c>
      <c r="N1398" s="74">
        <v>13721694405</v>
      </c>
      <c r="O1398" s="74">
        <v>13626040970</v>
      </c>
      <c r="P1398" s="74">
        <v>13721694405</v>
      </c>
      <c r="Q1398" s="74">
        <v>13626040970</v>
      </c>
      <c r="R1398" s="74">
        <v>13721694405</v>
      </c>
      <c r="S1398" s="74">
        <v>13626040970</v>
      </c>
    </row>
    <row r="1399" spans="1:19" x14ac:dyDescent="0.35">
      <c r="A1399" s="74" t="s">
        <v>1405</v>
      </c>
      <c r="B1399" s="74">
        <v>227</v>
      </c>
      <c r="C1399" s="74" t="s">
        <v>1789</v>
      </c>
      <c r="D1399" s="74">
        <v>227910</v>
      </c>
      <c r="E1399" s="74" t="s">
        <v>2755</v>
      </c>
      <c r="F1399" s="74">
        <v>4455451839</v>
      </c>
      <c r="G1399" s="74">
        <v>4532978789</v>
      </c>
      <c r="H1399" s="74">
        <v>4455451839</v>
      </c>
      <c r="I1399" s="74" t="s">
        <v>2829</v>
      </c>
      <c r="J1399" s="74" t="s">
        <v>2833</v>
      </c>
      <c r="K1399" s="74">
        <v>68935751</v>
      </c>
      <c r="L1399" s="74">
        <v>0</v>
      </c>
      <c r="M1399" s="74">
        <v>4524387590</v>
      </c>
      <c r="N1399" s="74">
        <v>4524387590</v>
      </c>
      <c r="O1399" s="74">
        <v>4455451839</v>
      </c>
      <c r="P1399" s="74">
        <v>4524387590</v>
      </c>
      <c r="Q1399" s="74">
        <v>4455451839</v>
      </c>
      <c r="R1399" s="74">
        <v>4524387590</v>
      </c>
      <c r="S1399" s="74">
        <v>4455451839</v>
      </c>
    </row>
    <row r="1400" spans="1:19" x14ac:dyDescent="0.35">
      <c r="A1400" s="74" t="s">
        <v>1406</v>
      </c>
      <c r="B1400" s="74">
        <v>227</v>
      </c>
      <c r="C1400" s="74" t="s">
        <v>1789</v>
      </c>
      <c r="D1400" s="74">
        <v>227912</v>
      </c>
      <c r="E1400" s="74" t="s">
        <v>2756</v>
      </c>
      <c r="F1400" s="74">
        <v>1459633186</v>
      </c>
      <c r="G1400" s="74">
        <v>1502186503</v>
      </c>
      <c r="H1400" s="74">
        <v>1459633186</v>
      </c>
      <c r="I1400" s="74" t="s">
        <v>2829</v>
      </c>
      <c r="J1400" s="74" t="s">
        <v>2833</v>
      </c>
      <c r="K1400" s="74">
        <v>28376801</v>
      </c>
      <c r="L1400" s="74">
        <v>87621770</v>
      </c>
      <c r="M1400" s="74">
        <v>1488009987</v>
      </c>
      <c r="N1400" s="74">
        <v>1400388217</v>
      </c>
      <c r="O1400" s="74">
        <v>1372011416</v>
      </c>
      <c r="P1400" s="74">
        <v>1488009987</v>
      </c>
      <c r="Q1400" s="74">
        <v>1459633186</v>
      </c>
      <c r="R1400" s="74">
        <v>1400388217</v>
      </c>
      <c r="S1400" s="74">
        <v>1372011416</v>
      </c>
    </row>
    <row r="1401" spans="1:19" x14ac:dyDescent="0.35">
      <c r="A1401" s="74" t="s">
        <v>1407</v>
      </c>
      <c r="B1401" s="74">
        <v>227</v>
      </c>
      <c r="C1401" s="74" t="s">
        <v>1789</v>
      </c>
      <c r="D1401" s="74">
        <v>227913</v>
      </c>
      <c r="E1401" s="74" t="s">
        <v>2757</v>
      </c>
      <c r="F1401" s="74">
        <v>10714180440</v>
      </c>
      <c r="G1401" s="74">
        <v>11120216438</v>
      </c>
      <c r="H1401" s="74">
        <v>10714180440</v>
      </c>
      <c r="I1401" s="74" t="s">
        <v>2829</v>
      </c>
      <c r="J1401" s="74" t="s">
        <v>2833</v>
      </c>
      <c r="K1401" s="74">
        <v>132329501</v>
      </c>
      <c r="L1401" s="74">
        <v>673238886</v>
      </c>
      <c r="M1401" s="74">
        <v>10846509941</v>
      </c>
      <c r="N1401" s="74">
        <v>10173271055</v>
      </c>
      <c r="O1401" s="74">
        <v>10040941554</v>
      </c>
      <c r="P1401" s="74">
        <v>10846509941</v>
      </c>
      <c r="Q1401" s="74">
        <v>10714180440</v>
      </c>
      <c r="R1401" s="74">
        <v>10173271055</v>
      </c>
      <c r="S1401" s="74">
        <v>10040941554</v>
      </c>
    </row>
    <row r="1402" spans="1:19" x14ac:dyDescent="0.35">
      <c r="A1402" s="74" t="s">
        <v>1408</v>
      </c>
      <c r="B1402" s="74">
        <v>227</v>
      </c>
      <c r="C1402" s="74" t="s">
        <v>1789</v>
      </c>
      <c r="D1402" s="74">
        <v>246909</v>
      </c>
      <c r="E1402" s="74" t="s">
        <v>2758</v>
      </c>
      <c r="F1402" s="74">
        <v>7404372938</v>
      </c>
      <c r="G1402" s="74">
        <v>7517678785</v>
      </c>
      <c r="H1402" s="74">
        <v>7404372938</v>
      </c>
      <c r="I1402" s="74" t="s">
        <v>2829</v>
      </c>
      <c r="J1402" s="74" t="s">
        <v>2833</v>
      </c>
      <c r="K1402" s="74">
        <v>100995078</v>
      </c>
      <c r="L1402" s="74">
        <v>0</v>
      </c>
      <c r="M1402" s="74">
        <v>7505368016</v>
      </c>
      <c r="N1402" s="74">
        <v>7505368016</v>
      </c>
      <c r="O1402" s="74">
        <v>7404372938</v>
      </c>
      <c r="P1402" s="74">
        <v>7505368016</v>
      </c>
      <c r="Q1402" s="74">
        <v>7404372938</v>
      </c>
      <c r="R1402" s="74">
        <v>7505368016</v>
      </c>
      <c r="S1402" s="74">
        <v>7404372938</v>
      </c>
    </row>
    <row r="1403" spans="1:19" x14ac:dyDescent="0.35">
      <c r="A1403" s="74" t="s">
        <v>1409</v>
      </c>
      <c r="B1403" s="74">
        <v>227</v>
      </c>
      <c r="C1403" s="74" t="s">
        <v>1789</v>
      </c>
      <c r="D1403" s="74">
        <v>246913</v>
      </c>
      <c r="E1403" s="74" t="s">
        <v>2759</v>
      </c>
      <c r="F1403" s="74">
        <v>8466391980</v>
      </c>
      <c r="G1403" s="74">
        <v>8657601503</v>
      </c>
      <c r="H1403" s="74">
        <v>8466391980</v>
      </c>
      <c r="I1403" s="74" t="s">
        <v>2829</v>
      </c>
      <c r="J1403" s="74" t="s">
        <v>2833</v>
      </c>
      <c r="K1403" s="74">
        <v>117992323</v>
      </c>
      <c r="L1403" s="74">
        <v>0</v>
      </c>
      <c r="M1403" s="74">
        <v>8584384303</v>
      </c>
      <c r="N1403" s="74">
        <v>8584384303</v>
      </c>
      <c r="O1403" s="74">
        <v>8466391980</v>
      </c>
      <c r="P1403" s="74">
        <v>8584384303</v>
      </c>
      <c r="Q1403" s="74">
        <v>8466391980</v>
      </c>
      <c r="R1403" s="74">
        <v>8584384303</v>
      </c>
      <c r="S1403" s="74">
        <v>8466391980</v>
      </c>
    </row>
    <row r="1404" spans="1:19" x14ac:dyDescent="0.35">
      <c r="A1404" s="74" t="s">
        <v>1410</v>
      </c>
      <c r="B1404" s="74">
        <v>227</v>
      </c>
      <c r="C1404" s="74" t="s">
        <v>1789</v>
      </c>
      <c r="D1404" s="74">
        <v>246914</v>
      </c>
      <c r="E1404" s="74" t="s">
        <v>2760</v>
      </c>
      <c r="F1404" s="74">
        <v>4294529</v>
      </c>
      <c r="G1404" s="74">
        <v>4294529</v>
      </c>
      <c r="H1404" s="74">
        <v>4294529</v>
      </c>
      <c r="I1404" s="74" t="s">
        <v>2829</v>
      </c>
      <c r="J1404" s="74" t="s">
        <v>2833</v>
      </c>
      <c r="K1404" s="74">
        <v>152750</v>
      </c>
      <c r="L1404" s="74">
        <v>0</v>
      </c>
      <c r="M1404" s="74">
        <v>4447279</v>
      </c>
      <c r="N1404" s="74">
        <v>4447279</v>
      </c>
      <c r="O1404" s="74">
        <v>4294529</v>
      </c>
      <c r="P1404" s="74">
        <v>4447279</v>
      </c>
      <c r="Q1404" s="74">
        <v>4294529</v>
      </c>
      <c r="R1404" s="74">
        <v>4447279</v>
      </c>
      <c r="S1404" s="74">
        <v>4294529</v>
      </c>
    </row>
    <row r="1405" spans="1:19" x14ac:dyDescent="0.35">
      <c r="A1405" s="74" t="s">
        <v>1411</v>
      </c>
      <c r="B1405" s="74">
        <v>228</v>
      </c>
      <c r="C1405" s="74" t="s">
        <v>1790</v>
      </c>
      <c r="D1405" s="74">
        <v>113906</v>
      </c>
      <c r="E1405" s="74" t="s">
        <v>2425</v>
      </c>
      <c r="F1405" s="74">
        <v>1001613</v>
      </c>
      <c r="G1405" s="74">
        <v>1001613</v>
      </c>
      <c r="H1405" s="74">
        <v>1001613</v>
      </c>
      <c r="I1405" s="74" t="s">
        <v>2829</v>
      </c>
      <c r="J1405" s="74" t="s">
        <v>2832</v>
      </c>
      <c r="K1405" s="74">
        <v>60000</v>
      </c>
      <c r="L1405" s="74">
        <v>0</v>
      </c>
      <c r="M1405" s="74">
        <v>1061613</v>
      </c>
      <c r="N1405" s="74">
        <v>1061613</v>
      </c>
      <c r="O1405" s="74">
        <v>1001613</v>
      </c>
      <c r="P1405" s="74">
        <v>1061613</v>
      </c>
      <c r="Q1405" s="74">
        <v>1001613</v>
      </c>
      <c r="R1405" s="74">
        <v>1061613</v>
      </c>
      <c r="S1405" s="74">
        <v>1001613</v>
      </c>
    </row>
    <row r="1406" spans="1:19" x14ac:dyDescent="0.35">
      <c r="A1406" s="74" t="s">
        <v>1412</v>
      </c>
      <c r="B1406" s="74">
        <v>228</v>
      </c>
      <c r="C1406" s="74" t="s">
        <v>1790</v>
      </c>
      <c r="D1406" s="74">
        <v>228901</v>
      </c>
      <c r="E1406" s="74" t="s">
        <v>2426</v>
      </c>
      <c r="F1406" s="74">
        <v>278364749</v>
      </c>
      <c r="G1406" s="74">
        <v>278364749</v>
      </c>
      <c r="H1406" s="74">
        <v>278364749</v>
      </c>
      <c r="I1406" s="74" t="s">
        <v>2829</v>
      </c>
      <c r="J1406" s="74" t="s">
        <v>2832</v>
      </c>
      <c r="K1406" s="74">
        <v>9716203</v>
      </c>
      <c r="L1406" s="74">
        <v>0</v>
      </c>
      <c r="M1406" s="74">
        <v>288080952</v>
      </c>
      <c r="N1406" s="74">
        <v>288080952</v>
      </c>
      <c r="O1406" s="74">
        <v>278364749</v>
      </c>
      <c r="P1406" s="74">
        <v>288080952</v>
      </c>
      <c r="Q1406" s="74">
        <v>278364749</v>
      </c>
      <c r="R1406" s="74">
        <v>288080952</v>
      </c>
      <c r="S1406" s="74">
        <v>278364749</v>
      </c>
    </row>
    <row r="1407" spans="1:19" x14ac:dyDescent="0.35">
      <c r="A1407" s="74" t="s">
        <v>1413</v>
      </c>
      <c r="B1407" s="74">
        <v>228</v>
      </c>
      <c r="C1407" s="74" t="s">
        <v>1790</v>
      </c>
      <c r="D1407" s="74">
        <v>228903</v>
      </c>
      <c r="E1407" s="74" t="s">
        <v>2761</v>
      </c>
      <c r="F1407" s="74">
        <v>351977636</v>
      </c>
      <c r="G1407" s="74">
        <v>360466812</v>
      </c>
      <c r="H1407" s="74">
        <v>351977636</v>
      </c>
      <c r="I1407" s="74" t="s">
        <v>2829</v>
      </c>
      <c r="J1407" s="74" t="s">
        <v>2833</v>
      </c>
      <c r="K1407" s="74">
        <v>15512290</v>
      </c>
      <c r="L1407" s="74">
        <v>0</v>
      </c>
      <c r="M1407" s="74">
        <v>367489926</v>
      </c>
      <c r="N1407" s="74">
        <v>367489926</v>
      </c>
      <c r="O1407" s="74">
        <v>351977636</v>
      </c>
      <c r="P1407" s="74">
        <v>367489926</v>
      </c>
      <c r="Q1407" s="74">
        <v>351977636</v>
      </c>
      <c r="R1407" s="74">
        <v>367489926</v>
      </c>
      <c r="S1407" s="74">
        <v>351977636</v>
      </c>
    </row>
    <row r="1408" spans="1:19" x14ac:dyDescent="0.35">
      <c r="A1408" s="74" t="s">
        <v>1414</v>
      </c>
      <c r="B1408" s="74">
        <v>228</v>
      </c>
      <c r="C1408" s="74" t="s">
        <v>1790</v>
      </c>
      <c r="D1408" s="74">
        <v>228904</v>
      </c>
      <c r="E1408" s="74" t="s">
        <v>2525</v>
      </c>
      <c r="F1408" s="74">
        <v>28424826</v>
      </c>
      <c r="G1408" s="74">
        <v>28424826</v>
      </c>
      <c r="H1408" s="74">
        <v>28424826</v>
      </c>
      <c r="I1408" s="74" t="s">
        <v>2829</v>
      </c>
      <c r="J1408" s="74" t="s">
        <v>2832</v>
      </c>
      <c r="K1408" s="74">
        <v>1915827</v>
      </c>
      <c r="L1408" s="74">
        <v>0</v>
      </c>
      <c r="M1408" s="74">
        <v>30340653</v>
      </c>
      <c r="N1408" s="74">
        <v>30340653</v>
      </c>
      <c r="O1408" s="74">
        <v>28424826</v>
      </c>
      <c r="P1408" s="74">
        <v>30340653</v>
      </c>
      <c r="Q1408" s="74">
        <v>28424826</v>
      </c>
      <c r="R1408" s="74">
        <v>30340653</v>
      </c>
      <c r="S1408" s="74">
        <v>28424826</v>
      </c>
    </row>
    <row r="1409" spans="1:19" x14ac:dyDescent="0.35">
      <c r="A1409" s="74" t="s">
        <v>1415</v>
      </c>
      <c r="B1409" s="74">
        <v>228</v>
      </c>
      <c r="C1409" s="74" t="s">
        <v>1790</v>
      </c>
      <c r="D1409" s="74">
        <v>228905</v>
      </c>
      <c r="E1409" s="74" t="s">
        <v>2762</v>
      </c>
      <c r="F1409" s="74">
        <v>39534704</v>
      </c>
      <c r="G1409" s="74">
        <v>39534704</v>
      </c>
      <c r="H1409" s="74">
        <v>39534704</v>
      </c>
      <c r="I1409" s="74" t="s">
        <v>2829</v>
      </c>
      <c r="J1409" s="74" t="s">
        <v>2832</v>
      </c>
      <c r="K1409" s="74">
        <v>2402301</v>
      </c>
      <c r="L1409" s="74">
        <v>0</v>
      </c>
      <c r="M1409" s="74">
        <v>41937005</v>
      </c>
      <c r="N1409" s="74">
        <v>41937005</v>
      </c>
      <c r="O1409" s="74">
        <v>39534704</v>
      </c>
      <c r="P1409" s="74">
        <v>41937005</v>
      </c>
      <c r="Q1409" s="74">
        <v>39534704</v>
      </c>
      <c r="R1409" s="74">
        <v>41937005</v>
      </c>
      <c r="S1409" s="74">
        <v>39534704</v>
      </c>
    </row>
    <row r="1410" spans="1:19" x14ac:dyDescent="0.35">
      <c r="A1410" s="74" t="s">
        <v>1416</v>
      </c>
      <c r="B1410" s="74">
        <v>229</v>
      </c>
      <c r="C1410" s="74" t="s">
        <v>1791</v>
      </c>
      <c r="D1410" s="74">
        <v>229901</v>
      </c>
      <c r="E1410" s="74" t="s">
        <v>1836</v>
      </c>
      <c r="F1410" s="74">
        <v>115877303</v>
      </c>
      <c r="G1410" s="74">
        <v>119286575</v>
      </c>
      <c r="H1410" s="74">
        <v>115877303</v>
      </c>
      <c r="I1410" s="74" t="s">
        <v>2829</v>
      </c>
      <c r="J1410" s="74" t="s">
        <v>2833</v>
      </c>
      <c r="K1410" s="74">
        <v>5971510</v>
      </c>
      <c r="L1410" s="74">
        <v>0</v>
      </c>
      <c r="M1410" s="74">
        <v>121848813</v>
      </c>
      <c r="N1410" s="74">
        <v>121848813</v>
      </c>
      <c r="O1410" s="74">
        <v>115877303</v>
      </c>
      <c r="P1410" s="74">
        <v>121848813</v>
      </c>
      <c r="Q1410" s="74">
        <v>115877303</v>
      </c>
      <c r="R1410" s="74">
        <v>121848813</v>
      </c>
      <c r="S1410" s="74">
        <v>115877303</v>
      </c>
    </row>
    <row r="1411" spans="1:19" x14ac:dyDescent="0.35">
      <c r="A1411" s="74" t="s">
        <v>1417</v>
      </c>
      <c r="B1411" s="74">
        <v>229</v>
      </c>
      <c r="C1411" s="74" t="s">
        <v>1791</v>
      </c>
      <c r="D1411" s="74">
        <v>229903</v>
      </c>
      <c r="E1411" s="74" t="s">
        <v>2459</v>
      </c>
      <c r="F1411" s="74">
        <v>508504805</v>
      </c>
      <c r="G1411" s="74">
        <v>508504805</v>
      </c>
      <c r="H1411" s="74">
        <v>508504805</v>
      </c>
      <c r="I1411" s="74" t="s">
        <v>2829</v>
      </c>
      <c r="J1411" s="74" t="s">
        <v>2832</v>
      </c>
      <c r="K1411" s="74">
        <v>18850788</v>
      </c>
      <c r="L1411" s="74">
        <v>0</v>
      </c>
      <c r="M1411" s="74">
        <v>527355593</v>
      </c>
      <c r="N1411" s="74">
        <v>527355593</v>
      </c>
      <c r="O1411" s="74">
        <v>508504805</v>
      </c>
      <c r="P1411" s="74">
        <v>631940414</v>
      </c>
      <c r="Q1411" s="74">
        <v>613089626</v>
      </c>
      <c r="R1411" s="74">
        <v>631940414</v>
      </c>
      <c r="S1411" s="74">
        <v>613089626</v>
      </c>
    </row>
    <row r="1412" spans="1:19" x14ac:dyDescent="0.35">
      <c r="A1412" s="74" t="s">
        <v>1418</v>
      </c>
      <c r="B1412" s="74">
        <v>229</v>
      </c>
      <c r="C1412" s="74" t="s">
        <v>1791</v>
      </c>
      <c r="D1412" s="74">
        <v>229904</v>
      </c>
      <c r="E1412" s="74" t="s">
        <v>2327</v>
      </c>
      <c r="F1412" s="74">
        <v>213269377</v>
      </c>
      <c r="G1412" s="74">
        <v>213269377</v>
      </c>
      <c r="H1412" s="74">
        <v>213269377</v>
      </c>
      <c r="I1412" s="74" t="s">
        <v>2829</v>
      </c>
      <c r="J1412" s="74" t="s">
        <v>2832</v>
      </c>
      <c r="K1412" s="74">
        <v>13217706</v>
      </c>
      <c r="L1412" s="74">
        <v>0</v>
      </c>
      <c r="M1412" s="74">
        <v>226487083</v>
      </c>
      <c r="N1412" s="74">
        <v>226487083</v>
      </c>
      <c r="O1412" s="74">
        <v>213269377</v>
      </c>
      <c r="P1412" s="74">
        <v>226487083</v>
      </c>
      <c r="Q1412" s="74">
        <v>213269377</v>
      </c>
      <c r="R1412" s="74">
        <v>226487083</v>
      </c>
      <c r="S1412" s="74">
        <v>213269377</v>
      </c>
    </row>
    <row r="1413" spans="1:19" x14ac:dyDescent="0.35">
      <c r="A1413" s="74" t="s">
        <v>1419</v>
      </c>
      <c r="B1413" s="74">
        <v>229</v>
      </c>
      <c r="C1413" s="74" t="s">
        <v>1791</v>
      </c>
      <c r="D1413" s="74">
        <v>229905</v>
      </c>
      <c r="E1413" s="74" t="s">
        <v>2763</v>
      </c>
      <c r="F1413" s="74">
        <v>79963146</v>
      </c>
      <c r="G1413" s="74">
        <v>79963146</v>
      </c>
      <c r="H1413" s="74">
        <v>79963146</v>
      </c>
      <c r="I1413" s="74" t="s">
        <v>2829</v>
      </c>
      <c r="J1413" s="74" t="s">
        <v>2832</v>
      </c>
      <c r="K1413" s="74">
        <v>4849400</v>
      </c>
      <c r="L1413" s="74">
        <v>0</v>
      </c>
      <c r="M1413" s="74">
        <v>84812546</v>
      </c>
      <c r="N1413" s="74">
        <v>84812546</v>
      </c>
      <c r="O1413" s="74">
        <v>79963146</v>
      </c>
      <c r="P1413" s="74">
        <v>84812546</v>
      </c>
      <c r="Q1413" s="74">
        <v>79963146</v>
      </c>
      <c r="R1413" s="74">
        <v>84812546</v>
      </c>
      <c r="S1413" s="74">
        <v>79963146</v>
      </c>
    </row>
    <row r="1414" spans="1:19" x14ac:dyDescent="0.35">
      <c r="A1414" s="74" t="s">
        <v>1420</v>
      </c>
      <c r="B1414" s="74">
        <v>229</v>
      </c>
      <c r="C1414" s="74" t="s">
        <v>1791</v>
      </c>
      <c r="D1414" s="74">
        <v>229906</v>
      </c>
      <c r="E1414" s="74" t="s">
        <v>2658</v>
      </c>
      <c r="F1414" s="74">
        <v>39198903</v>
      </c>
      <c r="G1414" s="74">
        <v>38041022</v>
      </c>
      <c r="H1414" s="74">
        <v>39198903</v>
      </c>
      <c r="I1414" s="74" t="s">
        <v>2829</v>
      </c>
      <c r="J1414" s="74" t="s">
        <v>2833</v>
      </c>
      <c r="K1414" s="74">
        <v>1902620</v>
      </c>
      <c r="L1414" s="74">
        <v>0</v>
      </c>
      <c r="M1414" s="74">
        <v>41101523</v>
      </c>
      <c r="N1414" s="74">
        <v>41101523</v>
      </c>
      <c r="O1414" s="74">
        <v>39198903</v>
      </c>
      <c r="P1414" s="74">
        <v>41101523</v>
      </c>
      <c r="Q1414" s="74">
        <v>39198903</v>
      </c>
      <c r="R1414" s="74">
        <v>41101523</v>
      </c>
      <c r="S1414" s="74">
        <v>39198903</v>
      </c>
    </row>
    <row r="1415" spans="1:19" x14ac:dyDescent="0.35">
      <c r="A1415" s="74" t="s">
        <v>1421</v>
      </c>
      <c r="B1415" s="74">
        <v>230</v>
      </c>
      <c r="C1415" s="74" t="s">
        <v>1792</v>
      </c>
      <c r="D1415" s="74">
        <v>32902</v>
      </c>
      <c r="E1415" s="74" t="s">
        <v>2000</v>
      </c>
      <c r="F1415" s="74">
        <v>11278374</v>
      </c>
      <c r="G1415" s="74">
        <v>11278374</v>
      </c>
      <c r="H1415" s="74">
        <v>11278374</v>
      </c>
      <c r="I1415" s="74" t="s">
        <v>2829</v>
      </c>
      <c r="J1415" s="74" t="s">
        <v>2833</v>
      </c>
      <c r="K1415" s="74">
        <v>545321</v>
      </c>
      <c r="L1415" s="74">
        <v>0</v>
      </c>
      <c r="M1415" s="74">
        <v>11823695</v>
      </c>
      <c r="N1415" s="74">
        <v>11823695</v>
      </c>
      <c r="O1415" s="74">
        <v>11278374</v>
      </c>
      <c r="P1415" s="74">
        <v>11823695</v>
      </c>
      <c r="Q1415" s="74">
        <v>11278374</v>
      </c>
      <c r="R1415" s="74">
        <v>11823695</v>
      </c>
      <c r="S1415" s="74">
        <v>11278374</v>
      </c>
    </row>
    <row r="1416" spans="1:19" x14ac:dyDescent="0.35">
      <c r="A1416" s="74" t="s">
        <v>1422</v>
      </c>
      <c r="B1416" s="74">
        <v>230</v>
      </c>
      <c r="C1416" s="74" t="s">
        <v>1792</v>
      </c>
      <c r="D1416" s="74">
        <v>92901</v>
      </c>
      <c r="E1416" s="74" t="s">
        <v>2297</v>
      </c>
      <c r="F1416" s="74">
        <v>120855546</v>
      </c>
      <c r="G1416" s="74">
        <v>126279631</v>
      </c>
      <c r="H1416" s="74">
        <v>120855546</v>
      </c>
      <c r="I1416" s="74" t="s">
        <v>2829</v>
      </c>
      <c r="J1416" s="74" t="s">
        <v>2833</v>
      </c>
      <c r="K1416" s="74">
        <v>8156008</v>
      </c>
      <c r="L1416" s="74">
        <v>8795759</v>
      </c>
      <c r="M1416" s="74">
        <v>129011554</v>
      </c>
      <c r="N1416" s="74">
        <v>120215795</v>
      </c>
      <c r="O1416" s="74">
        <v>112059787</v>
      </c>
      <c r="P1416" s="74">
        <v>129011554</v>
      </c>
      <c r="Q1416" s="74">
        <v>120855546</v>
      </c>
      <c r="R1416" s="74">
        <v>120215795</v>
      </c>
      <c r="S1416" s="74">
        <v>112059787</v>
      </c>
    </row>
    <row r="1417" spans="1:19" x14ac:dyDescent="0.35">
      <c r="A1417" s="74" t="s">
        <v>1423</v>
      </c>
      <c r="B1417" s="74">
        <v>230</v>
      </c>
      <c r="C1417" s="74" t="s">
        <v>1792</v>
      </c>
      <c r="D1417" s="74">
        <v>230901</v>
      </c>
      <c r="E1417" s="74" t="s">
        <v>2652</v>
      </c>
      <c r="F1417" s="74">
        <v>170953879</v>
      </c>
      <c r="G1417" s="74">
        <v>172643767</v>
      </c>
      <c r="H1417" s="74">
        <v>170953879</v>
      </c>
      <c r="I1417" s="74" t="s">
        <v>2829</v>
      </c>
      <c r="J1417" s="74" t="s">
        <v>2833</v>
      </c>
      <c r="K1417" s="74">
        <v>7832540</v>
      </c>
      <c r="L1417" s="74">
        <v>0</v>
      </c>
      <c r="M1417" s="74">
        <v>178786419</v>
      </c>
      <c r="N1417" s="74">
        <v>178786419</v>
      </c>
      <c r="O1417" s="74">
        <v>170953879</v>
      </c>
      <c r="P1417" s="74">
        <v>178786419</v>
      </c>
      <c r="Q1417" s="74">
        <v>170953879</v>
      </c>
      <c r="R1417" s="74">
        <v>178786419</v>
      </c>
      <c r="S1417" s="74">
        <v>170953879</v>
      </c>
    </row>
    <row r="1418" spans="1:19" x14ac:dyDescent="0.35">
      <c r="A1418" s="74" t="s">
        <v>1424</v>
      </c>
      <c r="B1418" s="74">
        <v>230</v>
      </c>
      <c r="C1418" s="74" t="s">
        <v>1792</v>
      </c>
      <c r="D1418" s="74">
        <v>230902</v>
      </c>
      <c r="E1418" s="74" t="s">
        <v>2001</v>
      </c>
      <c r="F1418" s="74">
        <v>807268499</v>
      </c>
      <c r="G1418" s="74">
        <v>818753221</v>
      </c>
      <c r="H1418" s="74">
        <v>807268499</v>
      </c>
      <c r="I1418" s="74" t="s">
        <v>2829</v>
      </c>
      <c r="J1418" s="74" t="s">
        <v>2833</v>
      </c>
      <c r="K1418" s="74">
        <v>36044470</v>
      </c>
      <c r="L1418" s="74">
        <v>0</v>
      </c>
      <c r="M1418" s="74">
        <v>843312969</v>
      </c>
      <c r="N1418" s="74">
        <v>843312969</v>
      </c>
      <c r="O1418" s="74">
        <v>807268499</v>
      </c>
      <c r="P1418" s="74">
        <v>843312969</v>
      </c>
      <c r="Q1418" s="74">
        <v>807268499</v>
      </c>
      <c r="R1418" s="74">
        <v>843312969</v>
      </c>
      <c r="S1418" s="74">
        <v>807268499</v>
      </c>
    </row>
    <row r="1419" spans="1:19" x14ac:dyDescent="0.35">
      <c r="A1419" s="74" t="s">
        <v>1425</v>
      </c>
      <c r="B1419" s="74">
        <v>230</v>
      </c>
      <c r="C1419" s="74" t="s">
        <v>1792</v>
      </c>
      <c r="D1419" s="74">
        <v>230903</v>
      </c>
      <c r="E1419" s="74" t="s">
        <v>2353</v>
      </c>
      <c r="F1419" s="74">
        <v>137580310</v>
      </c>
      <c r="G1419" s="74">
        <v>135891570</v>
      </c>
      <c r="H1419" s="74">
        <v>137580310</v>
      </c>
      <c r="I1419" s="74" t="s">
        <v>2829</v>
      </c>
      <c r="J1419" s="74" t="s">
        <v>2833</v>
      </c>
      <c r="K1419" s="74">
        <v>7875545</v>
      </c>
      <c r="L1419" s="74">
        <v>0</v>
      </c>
      <c r="M1419" s="74">
        <v>145455855</v>
      </c>
      <c r="N1419" s="74">
        <v>145455855</v>
      </c>
      <c r="O1419" s="74">
        <v>137580310</v>
      </c>
      <c r="P1419" s="74">
        <v>145455855</v>
      </c>
      <c r="Q1419" s="74">
        <v>137580310</v>
      </c>
      <c r="R1419" s="74">
        <v>145455855</v>
      </c>
      <c r="S1419" s="74">
        <v>137580310</v>
      </c>
    </row>
    <row r="1420" spans="1:19" x14ac:dyDescent="0.35">
      <c r="A1420" s="74" t="s">
        <v>1426</v>
      </c>
      <c r="B1420" s="74">
        <v>230</v>
      </c>
      <c r="C1420" s="74" t="s">
        <v>1792</v>
      </c>
      <c r="D1420" s="74">
        <v>230904</v>
      </c>
      <c r="E1420" s="74" t="s">
        <v>2764</v>
      </c>
      <c r="F1420" s="74">
        <v>75644922</v>
      </c>
      <c r="G1420" s="74">
        <v>72987356</v>
      </c>
      <c r="H1420" s="74">
        <v>75644922</v>
      </c>
      <c r="I1420" s="74" t="s">
        <v>2829</v>
      </c>
      <c r="J1420" s="74" t="s">
        <v>2833</v>
      </c>
      <c r="K1420" s="74">
        <v>4290434</v>
      </c>
      <c r="L1420" s="74">
        <v>0</v>
      </c>
      <c r="M1420" s="74">
        <v>79935356</v>
      </c>
      <c r="N1420" s="74">
        <v>79935356</v>
      </c>
      <c r="O1420" s="74">
        <v>75644922</v>
      </c>
      <c r="P1420" s="74">
        <v>79935356</v>
      </c>
      <c r="Q1420" s="74">
        <v>75644922</v>
      </c>
      <c r="R1420" s="74">
        <v>79935356</v>
      </c>
      <c r="S1420" s="74">
        <v>75644922</v>
      </c>
    </row>
    <row r="1421" spans="1:19" x14ac:dyDescent="0.35">
      <c r="A1421" s="74" t="s">
        <v>1427</v>
      </c>
      <c r="B1421" s="74">
        <v>230</v>
      </c>
      <c r="C1421" s="74" t="s">
        <v>1792</v>
      </c>
      <c r="D1421" s="74">
        <v>230905</v>
      </c>
      <c r="E1421" s="74" t="s">
        <v>2765</v>
      </c>
      <c r="F1421" s="74">
        <v>130323425</v>
      </c>
      <c r="G1421" s="74">
        <v>136558109</v>
      </c>
      <c r="H1421" s="74">
        <v>130323425</v>
      </c>
      <c r="I1421" s="74" t="s">
        <v>2829</v>
      </c>
      <c r="J1421" s="74" t="s">
        <v>2833</v>
      </c>
      <c r="K1421" s="74">
        <v>6703336</v>
      </c>
      <c r="L1421" s="74">
        <v>0</v>
      </c>
      <c r="M1421" s="74">
        <v>137026761</v>
      </c>
      <c r="N1421" s="74">
        <v>137026761</v>
      </c>
      <c r="O1421" s="74">
        <v>130323425</v>
      </c>
      <c r="P1421" s="74">
        <v>137026761</v>
      </c>
      <c r="Q1421" s="74">
        <v>130323425</v>
      </c>
      <c r="R1421" s="74">
        <v>137026761</v>
      </c>
      <c r="S1421" s="74">
        <v>130323425</v>
      </c>
    </row>
    <row r="1422" spans="1:19" x14ac:dyDescent="0.35">
      <c r="A1422" s="74" t="s">
        <v>1428</v>
      </c>
      <c r="B1422" s="74">
        <v>230</v>
      </c>
      <c r="C1422" s="74" t="s">
        <v>1792</v>
      </c>
      <c r="D1422" s="74">
        <v>230906</v>
      </c>
      <c r="E1422" s="74" t="s">
        <v>2354</v>
      </c>
      <c r="F1422" s="74">
        <v>197863179</v>
      </c>
      <c r="G1422" s="74">
        <v>204307274</v>
      </c>
      <c r="H1422" s="74">
        <v>197863179</v>
      </c>
      <c r="I1422" s="74" t="s">
        <v>2829</v>
      </c>
      <c r="J1422" s="74" t="s">
        <v>2833</v>
      </c>
      <c r="K1422" s="74">
        <v>10789904</v>
      </c>
      <c r="L1422" s="74">
        <v>0</v>
      </c>
      <c r="M1422" s="74">
        <v>208653083</v>
      </c>
      <c r="N1422" s="74">
        <v>208653083</v>
      </c>
      <c r="O1422" s="74">
        <v>197863179</v>
      </c>
      <c r="P1422" s="74">
        <v>208653083</v>
      </c>
      <c r="Q1422" s="74">
        <v>197863179</v>
      </c>
      <c r="R1422" s="74">
        <v>208653083</v>
      </c>
      <c r="S1422" s="74">
        <v>197863179</v>
      </c>
    </row>
    <row r="1423" spans="1:19" x14ac:dyDescent="0.35">
      <c r="A1423" s="74" t="s">
        <v>1429</v>
      </c>
      <c r="B1423" s="74">
        <v>230</v>
      </c>
      <c r="C1423" s="74" t="s">
        <v>1792</v>
      </c>
      <c r="D1423" s="74">
        <v>230908</v>
      </c>
      <c r="E1423" s="74" t="s">
        <v>2766</v>
      </c>
      <c r="F1423" s="74">
        <v>138976164</v>
      </c>
      <c r="G1423" s="74">
        <v>136880616</v>
      </c>
      <c r="H1423" s="74">
        <v>138976164</v>
      </c>
      <c r="I1423" s="74" t="s">
        <v>2829</v>
      </c>
      <c r="J1423" s="74" t="s">
        <v>2833</v>
      </c>
      <c r="K1423" s="74">
        <v>7097969</v>
      </c>
      <c r="L1423" s="74">
        <v>0</v>
      </c>
      <c r="M1423" s="74">
        <v>146074133</v>
      </c>
      <c r="N1423" s="74">
        <v>146074133</v>
      </c>
      <c r="O1423" s="74">
        <v>138976164</v>
      </c>
      <c r="P1423" s="74">
        <v>146074133</v>
      </c>
      <c r="Q1423" s="74">
        <v>138976164</v>
      </c>
      <c r="R1423" s="74">
        <v>146074133</v>
      </c>
      <c r="S1423" s="74">
        <v>138976164</v>
      </c>
    </row>
    <row r="1424" spans="1:19" x14ac:dyDescent="0.35">
      <c r="A1424" s="74" t="s">
        <v>1430</v>
      </c>
      <c r="B1424" s="74">
        <v>231</v>
      </c>
      <c r="C1424" s="74" t="s">
        <v>1793</v>
      </c>
      <c r="D1424" s="74">
        <v>231901</v>
      </c>
      <c r="E1424" s="74" t="s">
        <v>2767</v>
      </c>
      <c r="F1424" s="74">
        <v>657478943</v>
      </c>
      <c r="G1424" s="74">
        <v>663295553</v>
      </c>
      <c r="H1424" s="74">
        <v>657478943</v>
      </c>
      <c r="I1424" s="74" t="s">
        <v>2829</v>
      </c>
      <c r="J1424" s="74" t="s">
        <v>2833</v>
      </c>
      <c r="K1424" s="74">
        <v>4493266</v>
      </c>
      <c r="L1424" s="74">
        <v>3290151</v>
      </c>
      <c r="M1424" s="74">
        <v>661972209</v>
      </c>
      <c r="N1424" s="74">
        <v>658682058</v>
      </c>
      <c r="O1424" s="74">
        <v>654188792</v>
      </c>
      <c r="P1424" s="74">
        <v>661972209</v>
      </c>
      <c r="Q1424" s="74">
        <v>657478943</v>
      </c>
      <c r="R1424" s="74">
        <v>658682058</v>
      </c>
      <c r="S1424" s="74">
        <v>654188792</v>
      </c>
    </row>
    <row r="1425" spans="1:19" x14ac:dyDescent="0.35">
      <c r="A1425" s="74" t="s">
        <v>1431</v>
      </c>
      <c r="B1425" s="74">
        <v>231</v>
      </c>
      <c r="C1425" s="74" t="s">
        <v>1793</v>
      </c>
      <c r="D1425" s="74">
        <v>231902</v>
      </c>
      <c r="E1425" s="74" t="s">
        <v>2768</v>
      </c>
      <c r="F1425" s="74">
        <v>1992579786</v>
      </c>
      <c r="G1425" s="74">
        <v>1990935574</v>
      </c>
      <c r="H1425" s="74">
        <v>1992579786</v>
      </c>
      <c r="I1425" s="74" t="s">
        <v>2829</v>
      </c>
      <c r="J1425" s="74" t="s">
        <v>2833</v>
      </c>
      <c r="K1425" s="74">
        <v>1884105</v>
      </c>
      <c r="L1425" s="74">
        <v>0</v>
      </c>
      <c r="M1425" s="74">
        <v>1994463891</v>
      </c>
      <c r="N1425" s="74">
        <v>1994463891</v>
      </c>
      <c r="O1425" s="74">
        <v>1992579786</v>
      </c>
      <c r="P1425" s="74">
        <v>2068286031</v>
      </c>
      <c r="Q1425" s="74">
        <v>2066401926</v>
      </c>
      <c r="R1425" s="74">
        <v>2068286031</v>
      </c>
      <c r="S1425" s="74">
        <v>2066401926</v>
      </c>
    </row>
    <row r="1426" spans="1:19" x14ac:dyDescent="0.35">
      <c r="A1426" s="74" t="s">
        <v>1432</v>
      </c>
      <c r="B1426" s="74">
        <v>232</v>
      </c>
      <c r="C1426" s="74" t="s">
        <v>1794</v>
      </c>
      <c r="D1426" s="74">
        <v>69902</v>
      </c>
      <c r="E1426" s="74" t="s">
        <v>2178</v>
      </c>
      <c r="F1426" s="74">
        <v>50627051</v>
      </c>
      <c r="G1426" s="74">
        <v>53064504</v>
      </c>
      <c r="H1426" s="74">
        <v>50627051</v>
      </c>
      <c r="I1426" s="74" t="s">
        <v>2829</v>
      </c>
      <c r="J1426" s="74" t="s">
        <v>2833</v>
      </c>
      <c r="K1426" s="74">
        <v>933225</v>
      </c>
      <c r="L1426" s="74">
        <v>0</v>
      </c>
      <c r="M1426" s="74">
        <v>51560276</v>
      </c>
      <c r="N1426" s="74">
        <v>51560276</v>
      </c>
      <c r="O1426" s="74">
        <v>50627051</v>
      </c>
      <c r="P1426" s="74">
        <v>51560276</v>
      </c>
      <c r="Q1426" s="74">
        <v>50627051</v>
      </c>
      <c r="R1426" s="74">
        <v>51560276</v>
      </c>
      <c r="S1426" s="74">
        <v>50627051</v>
      </c>
    </row>
    <row r="1427" spans="1:19" x14ac:dyDescent="0.35">
      <c r="A1427" s="74" t="s">
        <v>1433</v>
      </c>
      <c r="B1427" s="74">
        <v>232</v>
      </c>
      <c r="C1427" s="74" t="s">
        <v>1794</v>
      </c>
      <c r="D1427" s="74">
        <v>193902</v>
      </c>
      <c r="E1427" s="74" t="s">
        <v>2668</v>
      </c>
      <c r="F1427" s="74">
        <v>19551072</v>
      </c>
      <c r="G1427" s="74">
        <v>19551072</v>
      </c>
      <c r="H1427" s="74">
        <v>19551072</v>
      </c>
      <c r="I1427" s="74" t="s">
        <v>2829</v>
      </c>
      <c r="J1427" s="74" t="s">
        <v>2833</v>
      </c>
      <c r="K1427" s="74">
        <v>303989</v>
      </c>
      <c r="L1427" s="74">
        <v>0</v>
      </c>
      <c r="M1427" s="74">
        <v>19855061</v>
      </c>
      <c r="N1427" s="74">
        <v>19855061</v>
      </c>
      <c r="O1427" s="74">
        <v>19551072</v>
      </c>
      <c r="P1427" s="74">
        <v>19855061</v>
      </c>
      <c r="Q1427" s="74">
        <v>19551072</v>
      </c>
      <c r="R1427" s="74">
        <v>19855061</v>
      </c>
      <c r="S1427" s="74">
        <v>19551072</v>
      </c>
    </row>
    <row r="1428" spans="1:19" x14ac:dyDescent="0.35">
      <c r="A1428" s="74" t="s">
        <v>1434</v>
      </c>
      <c r="B1428" s="74">
        <v>232</v>
      </c>
      <c r="C1428" s="74" t="s">
        <v>1794</v>
      </c>
      <c r="D1428" s="74">
        <v>232901</v>
      </c>
      <c r="E1428" s="74" t="s">
        <v>2769</v>
      </c>
      <c r="F1428" s="74">
        <v>145997941</v>
      </c>
      <c r="G1428" s="74">
        <v>147129933</v>
      </c>
      <c r="H1428" s="74">
        <v>145997941</v>
      </c>
      <c r="I1428" s="74" t="s">
        <v>2829</v>
      </c>
      <c r="J1428" s="74" t="s">
        <v>2833</v>
      </c>
      <c r="K1428" s="74">
        <v>1572660</v>
      </c>
      <c r="L1428" s="74">
        <v>0</v>
      </c>
      <c r="M1428" s="74">
        <v>147570601</v>
      </c>
      <c r="N1428" s="74">
        <v>147570601</v>
      </c>
      <c r="O1428" s="74">
        <v>145997941</v>
      </c>
      <c r="P1428" s="74">
        <v>147570601</v>
      </c>
      <c r="Q1428" s="74">
        <v>145997941</v>
      </c>
      <c r="R1428" s="74">
        <v>147570601</v>
      </c>
      <c r="S1428" s="74">
        <v>145997941</v>
      </c>
    </row>
    <row r="1429" spans="1:19" x14ac:dyDescent="0.35">
      <c r="A1429" s="74" t="s">
        <v>1435</v>
      </c>
      <c r="B1429" s="74">
        <v>232</v>
      </c>
      <c r="C1429" s="74" t="s">
        <v>1794</v>
      </c>
      <c r="D1429" s="74">
        <v>232902</v>
      </c>
      <c r="E1429" s="74" t="s">
        <v>2770</v>
      </c>
      <c r="F1429" s="74">
        <v>300040615</v>
      </c>
      <c r="G1429" s="74">
        <v>322138564</v>
      </c>
      <c r="H1429" s="74">
        <v>300040615</v>
      </c>
      <c r="I1429" s="74" t="s">
        <v>2829</v>
      </c>
      <c r="J1429" s="74" t="s">
        <v>2833</v>
      </c>
      <c r="K1429" s="74">
        <v>5235693</v>
      </c>
      <c r="L1429" s="74">
        <v>0</v>
      </c>
      <c r="M1429" s="74">
        <v>305276308</v>
      </c>
      <c r="N1429" s="74">
        <v>305276308</v>
      </c>
      <c r="O1429" s="74">
        <v>300040615</v>
      </c>
      <c r="P1429" s="74">
        <v>305276308</v>
      </c>
      <c r="Q1429" s="74">
        <v>300040615</v>
      </c>
      <c r="R1429" s="74">
        <v>305276308</v>
      </c>
      <c r="S1429" s="74">
        <v>300040615</v>
      </c>
    </row>
    <row r="1430" spans="1:19" x14ac:dyDescent="0.35">
      <c r="A1430" s="74" t="s">
        <v>1436</v>
      </c>
      <c r="B1430" s="74">
        <v>232</v>
      </c>
      <c r="C1430" s="74" t="s">
        <v>1794</v>
      </c>
      <c r="D1430" s="74">
        <v>232903</v>
      </c>
      <c r="E1430" s="74" t="s">
        <v>2669</v>
      </c>
      <c r="F1430" s="74">
        <v>1103925971</v>
      </c>
      <c r="G1430" s="74">
        <v>1192694113</v>
      </c>
      <c r="H1430" s="74">
        <v>1192694113</v>
      </c>
      <c r="I1430" s="74" t="s">
        <v>2830</v>
      </c>
      <c r="J1430" s="74" t="s">
        <v>2836</v>
      </c>
      <c r="K1430" s="74">
        <v>37155960</v>
      </c>
      <c r="L1430" s="74">
        <v>0</v>
      </c>
      <c r="M1430" s="74">
        <v>1229850073</v>
      </c>
      <c r="N1430" s="74">
        <v>1229850073</v>
      </c>
      <c r="O1430" s="74">
        <v>1192694113</v>
      </c>
      <c r="P1430" s="74">
        <v>1229850073</v>
      </c>
      <c r="Q1430" s="74">
        <v>1192694113</v>
      </c>
      <c r="R1430" s="74">
        <v>1229850073</v>
      </c>
      <c r="S1430" s="74">
        <v>1192694113</v>
      </c>
    </row>
    <row r="1431" spans="1:19" x14ac:dyDescent="0.35">
      <c r="A1431" s="74" t="s">
        <v>1437</v>
      </c>
      <c r="B1431" s="74">
        <v>232</v>
      </c>
      <c r="C1431" s="74" t="s">
        <v>1794</v>
      </c>
      <c r="D1431" s="74">
        <v>232904</v>
      </c>
      <c r="E1431" s="74" t="s">
        <v>1869</v>
      </c>
      <c r="F1431" s="74">
        <v>69565676</v>
      </c>
      <c r="G1431" s="74">
        <v>71053068</v>
      </c>
      <c r="H1431" s="74">
        <v>69565676</v>
      </c>
      <c r="I1431" s="74" t="s">
        <v>2829</v>
      </c>
      <c r="J1431" s="74" t="s">
        <v>2833</v>
      </c>
      <c r="K1431" s="74">
        <v>1859007</v>
      </c>
      <c r="L1431" s="74">
        <v>0</v>
      </c>
      <c r="M1431" s="74">
        <v>71424683</v>
      </c>
      <c r="N1431" s="74">
        <v>71424683</v>
      </c>
      <c r="O1431" s="74">
        <v>69565676</v>
      </c>
      <c r="P1431" s="74">
        <v>71424683</v>
      </c>
      <c r="Q1431" s="74">
        <v>69565676</v>
      </c>
      <c r="R1431" s="74">
        <v>71424683</v>
      </c>
      <c r="S1431" s="74">
        <v>69565676</v>
      </c>
    </row>
    <row r="1432" spans="1:19" x14ac:dyDescent="0.35">
      <c r="A1432" s="74" t="s">
        <v>1438</v>
      </c>
      <c r="B1432" s="74">
        <v>233</v>
      </c>
      <c r="C1432" s="74" t="s">
        <v>1795</v>
      </c>
      <c r="D1432" s="74">
        <v>69901</v>
      </c>
      <c r="E1432" s="74" t="s">
        <v>2177</v>
      </c>
      <c r="F1432" s="74">
        <v>1534820</v>
      </c>
      <c r="G1432" s="74">
        <v>1534820</v>
      </c>
      <c r="H1432" s="74">
        <v>1534820</v>
      </c>
      <c r="I1432" s="74" t="s">
        <v>2829</v>
      </c>
      <c r="J1432" s="74" t="s">
        <v>2832</v>
      </c>
      <c r="K1432" s="74">
        <v>0</v>
      </c>
      <c r="L1432" s="74">
        <v>0</v>
      </c>
      <c r="M1432" s="74">
        <v>1534820</v>
      </c>
      <c r="N1432" s="74">
        <v>1534820</v>
      </c>
      <c r="O1432" s="74">
        <v>1534820</v>
      </c>
      <c r="P1432" s="74">
        <v>1534820</v>
      </c>
      <c r="Q1432" s="74">
        <v>1534820</v>
      </c>
      <c r="R1432" s="74">
        <v>1534820</v>
      </c>
      <c r="S1432" s="74">
        <v>1534820</v>
      </c>
    </row>
    <row r="1433" spans="1:19" x14ac:dyDescent="0.35">
      <c r="A1433" s="74" t="s">
        <v>1439</v>
      </c>
      <c r="B1433" s="74">
        <v>233</v>
      </c>
      <c r="C1433" s="74" t="s">
        <v>1795</v>
      </c>
      <c r="D1433" s="74">
        <v>233901</v>
      </c>
      <c r="E1433" s="74" t="s">
        <v>2771</v>
      </c>
      <c r="F1433" s="74">
        <v>1797134147</v>
      </c>
      <c r="G1433" s="74">
        <v>1797134147</v>
      </c>
      <c r="H1433" s="74">
        <v>1797134147</v>
      </c>
      <c r="I1433" s="74" t="s">
        <v>2829</v>
      </c>
      <c r="J1433" s="74" t="s">
        <v>2832</v>
      </c>
      <c r="K1433" s="74">
        <v>82652359</v>
      </c>
      <c r="L1433" s="74">
        <v>89844665</v>
      </c>
      <c r="M1433" s="74">
        <v>1879786506</v>
      </c>
      <c r="N1433" s="74">
        <v>1789941841</v>
      </c>
      <c r="O1433" s="74">
        <v>1707289482</v>
      </c>
      <c r="P1433" s="74">
        <v>1879786506</v>
      </c>
      <c r="Q1433" s="74">
        <v>1797134147</v>
      </c>
      <c r="R1433" s="74">
        <v>1789941841</v>
      </c>
      <c r="S1433" s="74">
        <v>1707289482</v>
      </c>
    </row>
    <row r="1434" spans="1:19" x14ac:dyDescent="0.35">
      <c r="A1434" s="74" t="s">
        <v>1440</v>
      </c>
      <c r="B1434" s="74">
        <v>233</v>
      </c>
      <c r="C1434" s="74" t="s">
        <v>1795</v>
      </c>
      <c r="D1434" s="74">
        <v>233903</v>
      </c>
      <c r="E1434" s="74" t="s">
        <v>2772</v>
      </c>
      <c r="F1434" s="74">
        <v>221147480</v>
      </c>
      <c r="G1434" s="74">
        <v>221147480</v>
      </c>
      <c r="H1434" s="74">
        <v>221147480</v>
      </c>
      <c r="I1434" s="74" t="s">
        <v>2829</v>
      </c>
      <c r="J1434" s="74" t="s">
        <v>2832</v>
      </c>
      <c r="K1434" s="74">
        <v>1347107</v>
      </c>
      <c r="L1434" s="74">
        <v>379144</v>
      </c>
      <c r="M1434" s="74">
        <v>222494587</v>
      </c>
      <c r="N1434" s="74">
        <v>222115443</v>
      </c>
      <c r="O1434" s="74">
        <v>220768336</v>
      </c>
      <c r="P1434" s="74">
        <v>222494587</v>
      </c>
      <c r="Q1434" s="74">
        <v>221147480</v>
      </c>
      <c r="R1434" s="74">
        <v>222115443</v>
      </c>
      <c r="S1434" s="74">
        <v>220768336</v>
      </c>
    </row>
    <row r="1435" spans="1:19" x14ac:dyDescent="0.35">
      <c r="A1435" s="74" t="s">
        <v>1441</v>
      </c>
      <c r="B1435" s="74">
        <v>234</v>
      </c>
      <c r="C1435" s="74" t="s">
        <v>1796</v>
      </c>
      <c r="D1435" s="74">
        <v>107901</v>
      </c>
      <c r="E1435" s="74" t="s">
        <v>1826</v>
      </c>
      <c r="F1435" s="74">
        <v>32369744</v>
      </c>
      <c r="G1435" s="74">
        <v>32369744</v>
      </c>
      <c r="H1435" s="74">
        <v>32369744</v>
      </c>
      <c r="I1435" s="74" t="s">
        <v>2829</v>
      </c>
      <c r="J1435" s="74" t="s">
        <v>2832</v>
      </c>
      <c r="K1435" s="74">
        <v>1577398</v>
      </c>
      <c r="L1435" s="74">
        <v>0</v>
      </c>
      <c r="M1435" s="74">
        <v>33947142</v>
      </c>
      <c r="N1435" s="74">
        <v>33947142</v>
      </c>
      <c r="O1435" s="74">
        <v>32369744</v>
      </c>
      <c r="P1435" s="74">
        <v>33947142</v>
      </c>
      <c r="Q1435" s="74">
        <v>32369744</v>
      </c>
      <c r="R1435" s="74">
        <v>33947142</v>
      </c>
      <c r="S1435" s="74">
        <v>32369744</v>
      </c>
    </row>
    <row r="1436" spans="1:19" x14ac:dyDescent="0.35">
      <c r="A1436" s="74" t="s">
        <v>1442</v>
      </c>
      <c r="B1436" s="74">
        <v>234</v>
      </c>
      <c r="C1436" s="74" t="s">
        <v>1796</v>
      </c>
      <c r="D1436" s="74">
        <v>107902</v>
      </c>
      <c r="E1436" s="74" t="s">
        <v>2366</v>
      </c>
      <c r="F1436" s="74">
        <v>9341153</v>
      </c>
      <c r="G1436" s="74">
        <v>9341153</v>
      </c>
      <c r="H1436" s="74">
        <v>9341153</v>
      </c>
      <c r="I1436" s="74" t="s">
        <v>2829</v>
      </c>
      <c r="J1436" s="74" t="s">
        <v>2832</v>
      </c>
      <c r="K1436" s="74">
        <v>621837</v>
      </c>
      <c r="L1436" s="74">
        <v>511478</v>
      </c>
      <c r="M1436" s="74">
        <v>9962990</v>
      </c>
      <c r="N1436" s="74">
        <v>9451512</v>
      </c>
      <c r="O1436" s="74">
        <v>8829675</v>
      </c>
      <c r="P1436" s="74">
        <v>9962990</v>
      </c>
      <c r="Q1436" s="74">
        <v>9341153</v>
      </c>
      <c r="R1436" s="74">
        <v>9451512</v>
      </c>
      <c r="S1436" s="74">
        <v>8829675</v>
      </c>
    </row>
    <row r="1437" spans="1:19" x14ac:dyDescent="0.35">
      <c r="A1437" s="74" t="s">
        <v>1443</v>
      </c>
      <c r="B1437" s="74">
        <v>234</v>
      </c>
      <c r="C1437" s="74" t="s">
        <v>1796</v>
      </c>
      <c r="D1437" s="74">
        <v>107905</v>
      </c>
      <c r="E1437" s="74" t="s">
        <v>2368</v>
      </c>
      <c r="F1437" s="74">
        <v>2810021</v>
      </c>
      <c r="G1437" s="74">
        <v>2810021</v>
      </c>
      <c r="H1437" s="74">
        <v>2810021</v>
      </c>
      <c r="I1437" s="74" t="s">
        <v>2829</v>
      </c>
      <c r="J1437" s="74" t="s">
        <v>2832</v>
      </c>
      <c r="K1437" s="74">
        <v>171300</v>
      </c>
      <c r="L1437" s="74">
        <v>224114</v>
      </c>
      <c r="M1437" s="74">
        <v>2981321</v>
      </c>
      <c r="N1437" s="74">
        <v>2757207</v>
      </c>
      <c r="O1437" s="74">
        <v>2585907</v>
      </c>
      <c r="P1437" s="74">
        <v>2981321</v>
      </c>
      <c r="Q1437" s="74">
        <v>2810021</v>
      </c>
      <c r="R1437" s="74">
        <v>2757207</v>
      </c>
      <c r="S1437" s="74">
        <v>2585907</v>
      </c>
    </row>
    <row r="1438" spans="1:19" x14ac:dyDescent="0.35">
      <c r="A1438" s="74" t="s">
        <v>1444</v>
      </c>
      <c r="B1438" s="74">
        <v>234</v>
      </c>
      <c r="C1438" s="74" t="s">
        <v>1796</v>
      </c>
      <c r="D1438" s="74">
        <v>129905</v>
      </c>
      <c r="E1438" s="74" t="s">
        <v>2373</v>
      </c>
      <c r="F1438" s="74">
        <v>69667233</v>
      </c>
      <c r="G1438" s="74">
        <v>69667233</v>
      </c>
      <c r="H1438" s="74">
        <v>69667233</v>
      </c>
      <c r="I1438" s="74" t="s">
        <v>2829</v>
      </c>
      <c r="J1438" s="74" t="s">
        <v>2832</v>
      </c>
      <c r="K1438" s="74">
        <v>4376682</v>
      </c>
      <c r="L1438" s="74">
        <v>0</v>
      </c>
      <c r="M1438" s="74">
        <v>74043915</v>
      </c>
      <c r="N1438" s="74">
        <v>74043915</v>
      </c>
      <c r="O1438" s="74">
        <v>69667233</v>
      </c>
      <c r="P1438" s="74">
        <v>74043915</v>
      </c>
      <c r="Q1438" s="74">
        <v>69667233</v>
      </c>
      <c r="R1438" s="74">
        <v>74043915</v>
      </c>
      <c r="S1438" s="74">
        <v>69667233</v>
      </c>
    </row>
    <row r="1439" spans="1:19" x14ac:dyDescent="0.35">
      <c r="A1439" s="74" t="s">
        <v>1445</v>
      </c>
      <c r="B1439" s="74">
        <v>234</v>
      </c>
      <c r="C1439" s="74" t="s">
        <v>1796</v>
      </c>
      <c r="D1439" s="74">
        <v>212903</v>
      </c>
      <c r="E1439" s="74" t="s">
        <v>2712</v>
      </c>
      <c r="F1439" s="74">
        <v>4647552</v>
      </c>
      <c r="G1439" s="74">
        <v>4647552</v>
      </c>
      <c r="H1439" s="74">
        <v>4647552</v>
      </c>
      <c r="I1439" s="74" t="s">
        <v>2829</v>
      </c>
      <c r="J1439" s="74" t="s">
        <v>2832</v>
      </c>
      <c r="K1439" s="74">
        <v>291930</v>
      </c>
      <c r="L1439" s="74">
        <v>0</v>
      </c>
      <c r="M1439" s="74">
        <v>4939482</v>
      </c>
      <c r="N1439" s="74">
        <v>4939482</v>
      </c>
      <c r="O1439" s="74">
        <v>4647552</v>
      </c>
      <c r="P1439" s="74">
        <v>4939482</v>
      </c>
      <c r="Q1439" s="74">
        <v>4647552</v>
      </c>
      <c r="R1439" s="74">
        <v>4939482</v>
      </c>
      <c r="S1439" s="74">
        <v>4647552</v>
      </c>
    </row>
    <row r="1440" spans="1:19" x14ac:dyDescent="0.35">
      <c r="A1440" s="74" t="s">
        <v>1446</v>
      </c>
      <c r="B1440" s="74">
        <v>234</v>
      </c>
      <c r="C1440" s="74" t="s">
        <v>1796</v>
      </c>
      <c r="D1440" s="74">
        <v>234902</v>
      </c>
      <c r="E1440" s="74" t="s">
        <v>2773</v>
      </c>
      <c r="F1440" s="74">
        <v>654793770</v>
      </c>
      <c r="G1440" s="74">
        <v>654793770</v>
      </c>
      <c r="H1440" s="74">
        <v>654793770</v>
      </c>
      <c r="I1440" s="74" t="s">
        <v>2829</v>
      </c>
      <c r="J1440" s="74" t="s">
        <v>2832</v>
      </c>
      <c r="K1440" s="74">
        <v>27135762</v>
      </c>
      <c r="L1440" s="74">
        <v>0</v>
      </c>
      <c r="M1440" s="74">
        <v>681929532</v>
      </c>
      <c r="N1440" s="74">
        <v>681929532</v>
      </c>
      <c r="O1440" s="74">
        <v>654793770</v>
      </c>
      <c r="P1440" s="74">
        <v>681929532</v>
      </c>
      <c r="Q1440" s="74">
        <v>654793770</v>
      </c>
      <c r="R1440" s="74">
        <v>681929532</v>
      </c>
      <c r="S1440" s="74">
        <v>654793770</v>
      </c>
    </row>
    <row r="1441" spans="1:19" x14ac:dyDescent="0.35">
      <c r="A1441" s="74" t="s">
        <v>1447</v>
      </c>
      <c r="B1441" s="74">
        <v>234</v>
      </c>
      <c r="C1441" s="74" t="s">
        <v>1796</v>
      </c>
      <c r="D1441" s="74">
        <v>234903</v>
      </c>
      <c r="E1441" s="74" t="s">
        <v>1901</v>
      </c>
      <c r="F1441" s="74">
        <v>210868575</v>
      </c>
      <c r="G1441" s="74">
        <v>210868575</v>
      </c>
      <c r="H1441" s="74">
        <v>210868575</v>
      </c>
      <c r="I1441" s="74" t="s">
        <v>2829</v>
      </c>
      <c r="J1441" s="74" t="s">
        <v>2832</v>
      </c>
      <c r="K1441" s="74">
        <v>11090066</v>
      </c>
      <c r="L1441" s="74">
        <v>0</v>
      </c>
      <c r="M1441" s="74">
        <v>221958641</v>
      </c>
      <c r="N1441" s="74">
        <v>221958641</v>
      </c>
      <c r="O1441" s="74">
        <v>210868575</v>
      </c>
      <c r="P1441" s="74">
        <v>221958641</v>
      </c>
      <c r="Q1441" s="74">
        <v>210868575</v>
      </c>
      <c r="R1441" s="74">
        <v>221958641</v>
      </c>
      <c r="S1441" s="74">
        <v>210868575</v>
      </c>
    </row>
    <row r="1442" spans="1:19" x14ac:dyDescent="0.35">
      <c r="A1442" s="74" t="s">
        <v>1448</v>
      </c>
      <c r="B1442" s="74">
        <v>234</v>
      </c>
      <c r="C1442" s="74" t="s">
        <v>1796</v>
      </c>
      <c r="D1442" s="74">
        <v>234904</v>
      </c>
      <c r="E1442" s="74" t="s">
        <v>2774</v>
      </c>
      <c r="F1442" s="74">
        <v>243955433</v>
      </c>
      <c r="G1442" s="74">
        <v>243955433</v>
      </c>
      <c r="H1442" s="74">
        <v>243955433</v>
      </c>
      <c r="I1442" s="74" t="s">
        <v>2829</v>
      </c>
      <c r="J1442" s="74" t="s">
        <v>2832</v>
      </c>
      <c r="K1442" s="74">
        <v>13446430</v>
      </c>
      <c r="L1442" s="74">
        <v>13607495</v>
      </c>
      <c r="M1442" s="74">
        <v>257401863</v>
      </c>
      <c r="N1442" s="74">
        <v>243794368</v>
      </c>
      <c r="O1442" s="74">
        <v>230347938</v>
      </c>
      <c r="P1442" s="74">
        <v>257401863</v>
      </c>
      <c r="Q1442" s="74">
        <v>243955433</v>
      </c>
      <c r="R1442" s="74">
        <v>243794368</v>
      </c>
      <c r="S1442" s="74">
        <v>230347938</v>
      </c>
    </row>
    <row r="1443" spans="1:19" x14ac:dyDescent="0.35">
      <c r="A1443" s="74" t="s">
        <v>1449</v>
      </c>
      <c r="B1443" s="74">
        <v>234</v>
      </c>
      <c r="C1443" s="74" t="s">
        <v>1796</v>
      </c>
      <c r="D1443" s="74">
        <v>234905</v>
      </c>
      <c r="E1443" s="74" t="s">
        <v>2775</v>
      </c>
      <c r="F1443" s="74">
        <v>98917237</v>
      </c>
      <c r="G1443" s="74">
        <v>98917237</v>
      </c>
      <c r="H1443" s="74">
        <v>98917237</v>
      </c>
      <c r="I1443" s="74" t="s">
        <v>2829</v>
      </c>
      <c r="J1443" s="74" t="s">
        <v>2832</v>
      </c>
      <c r="K1443" s="74">
        <v>4526799</v>
      </c>
      <c r="L1443" s="74">
        <v>0</v>
      </c>
      <c r="M1443" s="74">
        <v>103444036</v>
      </c>
      <c r="N1443" s="74">
        <v>103444036</v>
      </c>
      <c r="O1443" s="74">
        <v>98917237</v>
      </c>
      <c r="P1443" s="74">
        <v>103444036</v>
      </c>
      <c r="Q1443" s="74">
        <v>98917237</v>
      </c>
      <c r="R1443" s="74">
        <v>103444036</v>
      </c>
      <c r="S1443" s="74">
        <v>98917237</v>
      </c>
    </row>
    <row r="1444" spans="1:19" x14ac:dyDescent="0.35">
      <c r="A1444" s="74" t="s">
        <v>1450</v>
      </c>
      <c r="B1444" s="74">
        <v>234</v>
      </c>
      <c r="C1444" s="74" t="s">
        <v>1796</v>
      </c>
      <c r="D1444" s="74">
        <v>234906</v>
      </c>
      <c r="E1444" s="74" t="s">
        <v>2374</v>
      </c>
      <c r="F1444" s="74">
        <v>491585844</v>
      </c>
      <c r="G1444" s="74">
        <v>491585844</v>
      </c>
      <c r="H1444" s="74">
        <v>491585844</v>
      </c>
      <c r="I1444" s="74" t="s">
        <v>2829</v>
      </c>
      <c r="J1444" s="74" t="s">
        <v>2832</v>
      </c>
      <c r="K1444" s="74">
        <v>26486044</v>
      </c>
      <c r="L1444" s="74">
        <v>32817026</v>
      </c>
      <c r="M1444" s="74">
        <v>518071888</v>
      </c>
      <c r="N1444" s="74">
        <v>485254862</v>
      </c>
      <c r="O1444" s="74">
        <v>458768818</v>
      </c>
      <c r="P1444" s="74">
        <v>518071888</v>
      </c>
      <c r="Q1444" s="74">
        <v>491585844</v>
      </c>
      <c r="R1444" s="74">
        <v>485254862</v>
      </c>
      <c r="S1444" s="74">
        <v>458768818</v>
      </c>
    </row>
    <row r="1445" spans="1:19" x14ac:dyDescent="0.35">
      <c r="A1445" s="74" t="s">
        <v>1451</v>
      </c>
      <c r="B1445" s="74">
        <v>234</v>
      </c>
      <c r="C1445" s="74" t="s">
        <v>1796</v>
      </c>
      <c r="D1445" s="74">
        <v>234907</v>
      </c>
      <c r="E1445" s="74" t="s">
        <v>2494</v>
      </c>
      <c r="F1445" s="74">
        <v>421941881</v>
      </c>
      <c r="G1445" s="74">
        <v>421941881</v>
      </c>
      <c r="H1445" s="74">
        <v>421941881</v>
      </c>
      <c r="I1445" s="74" t="s">
        <v>2829</v>
      </c>
      <c r="J1445" s="74" t="s">
        <v>2832</v>
      </c>
      <c r="K1445" s="74">
        <v>20585331</v>
      </c>
      <c r="L1445" s="74">
        <v>0</v>
      </c>
      <c r="M1445" s="74">
        <v>442527212</v>
      </c>
      <c r="N1445" s="74">
        <v>442527212</v>
      </c>
      <c r="O1445" s="74">
        <v>421941881</v>
      </c>
      <c r="P1445" s="74">
        <v>442527212</v>
      </c>
      <c r="Q1445" s="74">
        <v>421941881</v>
      </c>
      <c r="R1445" s="74">
        <v>442527212</v>
      </c>
      <c r="S1445" s="74">
        <v>421941881</v>
      </c>
    </row>
    <row r="1446" spans="1:19" x14ac:dyDescent="0.35">
      <c r="A1446" s="74" t="s">
        <v>1452</v>
      </c>
      <c r="B1446" s="74">
        <v>234</v>
      </c>
      <c r="C1446" s="74" t="s">
        <v>1796</v>
      </c>
      <c r="D1446" s="74">
        <v>234909</v>
      </c>
      <c r="E1446" s="74" t="s">
        <v>2776</v>
      </c>
      <c r="F1446" s="74">
        <v>49762599</v>
      </c>
      <c r="G1446" s="74">
        <v>49762599</v>
      </c>
      <c r="H1446" s="74">
        <v>49762599</v>
      </c>
      <c r="I1446" s="74" t="s">
        <v>2829</v>
      </c>
      <c r="J1446" s="74" t="s">
        <v>2832</v>
      </c>
      <c r="K1446" s="74">
        <v>3398190</v>
      </c>
      <c r="L1446" s="74">
        <v>3360878</v>
      </c>
      <c r="M1446" s="74">
        <v>53160789</v>
      </c>
      <c r="N1446" s="74">
        <v>49799911</v>
      </c>
      <c r="O1446" s="74">
        <v>46401721</v>
      </c>
      <c r="P1446" s="74">
        <v>53160789</v>
      </c>
      <c r="Q1446" s="74">
        <v>49762599</v>
      </c>
      <c r="R1446" s="74">
        <v>49799911</v>
      </c>
      <c r="S1446" s="74">
        <v>46401721</v>
      </c>
    </row>
    <row r="1447" spans="1:19" x14ac:dyDescent="0.35">
      <c r="A1447" s="74" t="s">
        <v>1453</v>
      </c>
      <c r="B1447" s="74">
        <v>235</v>
      </c>
      <c r="C1447" s="74" t="s">
        <v>1797</v>
      </c>
      <c r="D1447" s="74">
        <v>62906</v>
      </c>
      <c r="E1447" s="74" t="s">
        <v>2164</v>
      </c>
      <c r="F1447" s="74">
        <v>16342999</v>
      </c>
      <c r="G1447" s="74">
        <v>15822569</v>
      </c>
      <c r="H1447" s="74">
        <v>16342999</v>
      </c>
      <c r="I1447" s="74" t="s">
        <v>2829</v>
      </c>
      <c r="J1447" s="74" t="s">
        <v>2833</v>
      </c>
      <c r="K1447" s="74">
        <v>614868</v>
      </c>
      <c r="L1447" s="74">
        <v>0</v>
      </c>
      <c r="M1447" s="74">
        <v>16957867</v>
      </c>
      <c r="N1447" s="74">
        <v>16957867</v>
      </c>
      <c r="O1447" s="74">
        <v>16342999</v>
      </c>
      <c r="P1447" s="74">
        <v>16957867</v>
      </c>
      <c r="Q1447" s="74">
        <v>16342999</v>
      </c>
      <c r="R1447" s="74">
        <v>16957867</v>
      </c>
      <c r="S1447" s="74">
        <v>16342999</v>
      </c>
    </row>
    <row r="1448" spans="1:19" x14ac:dyDescent="0.35">
      <c r="A1448" s="74" t="s">
        <v>1454</v>
      </c>
      <c r="B1448" s="74">
        <v>235</v>
      </c>
      <c r="C1448" s="74" t="s">
        <v>1797</v>
      </c>
      <c r="D1448" s="74">
        <v>120905</v>
      </c>
      <c r="E1448" s="74" t="s">
        <v>2451</v>
      </c>
      <c r="F1448" s="74">
        <v>138716325</v>
      </c>
      <c r="G1448" s="74">
        <v>133816573</v>
      </c>
      <c r="H1448" s="74">
        <v>138716325</v>
      </c>
      <c r="I1448" s="74" t="s">
        <v>2829</v>
      </c>
      <c r="J1448" s="74" t="s">
        <v>2833</v>
      </c>
      <c r="K1448" s="74">
        <v>4912445</v>
      </c>
      <c r="L1448" s="74">
        <v>9610526</v>
      </c>
      <c r="M1448" s="74">
        <v>143628770</v>
      </c>
      <c r="N1448" s="74">
        <v>134018244</v>
      </c>
      <c r="O1448" s="74">
        <v>129105799</v>
      </c>
      <c r="P1448" s="74">
        <v>143628770</v>
      </c>
      <c r="Q1448" s="74">
        <v>138716325</v>
      </c>
      <c r="R1448" s="74">
        <v>134018244</v>
      </c>
      <c r="S1448" s="74">
        <v>129105799</v>
      </c>
    </row>
    <row r="1449" spans="1:19" x14ac:dyDescent="0.35">
      <c r="A1449" s="74" t="s">
        <v>1455</v>
      </c>
      <c r="B1449" s="74">
        <v>235</v>
      </c>
      <c r="C1449" s="74" t="s">
        <v>1797</v>
      </c>
      <c r="D1449" s="74">
        <v>196903</v>
      </c>
      <c r="E1449" s="74" t="s">
        <v>1881</v>
      </c>
      <c r="F1449" s="74">
        <v>21406407</v>
      </c>
      <c r="G1449" s="74">
        <v>21406407</v>
      </c>
      <c r="H1449" s="74">
        <v>21406407</v>
      </c>
      <c r="I1449" s="74" t="s">
        <v>2829</v>
      </c>
      <c r="J1449" s="74" t="s">
        <v>2833</v>
      </c>
      <c r="K1449" s="74">
        <v>12799</v>
      </c>
      <c r="L1449" s="74">
        <v>0</v>
      </c>
      <c r="M1449" s="74">
        <v>21419206</v>
      </c>
      <c r="N1449" s="74">
        <v>21419206</v>
      </c>
      <c r="O1449" s="74">
        <v>21406407</v>
      </c>
      <c r="P1449" s="74">
        <v>21419206</v>
      </c>
      <c r="Q1449" s="74">
        <v>21406407</v>
      </c>
      <c r="R1449" s="74">
        <v>21419206</v>
      </c>
      <c r="S1449" s="74">
        <v>21406407</v>
      </c>
    </row>
    <row r="1450" spans="1:19" x14ac:dyDescent="0.35">
      <c r="A1450" s="74" t="s">
        <v>1456</v>
      </c>
      <c r="B1450" s="74">
        <v>235</v>
      </c>
      <c r="C1450" s="74" t="s">
        <v>1797</v>
      </c>
      <c r="D1450" s="74">
        <v>235901</v>
      </c>
      <c r="E1450" s="74" t="s">
        <v>2777</v>
      </c>
      <c r="F1450" s="74">
        <v>163316193</v>
      </c>
      <c r="G1450" s="74">
        <v>169063817</v>
      </c>
      <c r="H1450" s="74">
        <v>163316193</v>
      </c>
      <c r="I1450" s="74" t="s">
        <v>2829</v>
      </c>
      <c r="J1450" s="74" t="s">
        <v>2833</v>
      </c>
      <c r="K1450" s="74">
        <v>5368824</v>
      </c>
      <c r="L1450" s="74">
        <v>0</v>
      </c>
      <c r="M1450" s="74">
        <v>168685017</v>
      </c>
      <c r="N1450" s="74">
        <v>168685017</v>
      </c>
      <c r="O1450" s="74">
        <v>163316193</v>
      </c>
      <c r="P1450" s="74">
        <v>168685017</v>
      </c>
      <c r="Q1450" s="74">
        <v>163316193</v>
      </c>
      <c r="R1450" s="74">
        <v>168685017</v>
      </c>
      <c r="S1450" s="74">
        <v>163316193</v>
      </c>
    </row>
    <row r="1451" spans="1:19" x14ac:dyDescent="0.35">
      <c r="A1451" s="74" t="s">
        <v>1457</v>
      </c>
      <c r="B1451" s="74">
        <v>235</v>
      </c>
      <c r="C1451" s="74" t="s">
        <v>1797</v>
      </c>
      <c r="D1451" s="74">
        <v>235902</v>
      </c>
      <c r="E1451" s="74" t="s">
        <v>2778</v>
      </c>
      <c r="F1451" s="74">
        <v>5736739750</v>
      </c>
      <c r="G1451" s="74">
        <v>5856568529</v>
      </c>
      <c r="H1451" s="74">
        <v>5736739750</v>
      </c>
      <c r="I1451" s="74" t="s">
        <v>2829</v>
      </c>
      <c r="J1451" s="74" t="s">
        <v>2833</v>
      </c>
      <c r="K1451" s="74">
        <v>158375434</v>
      </c>
      <c r="L1451" s="74">
        <v>0</v>
      </c>
      <c r="M1451" s="74">
        <v>5895115184</v>
      </c>
      <c r="N1451" s="74">
        <v>5895115184</v>
      </c>
      <c r="O1451" s="74">
        <v>5736739750</v>
      </c>
      <c r="P1451" s="74">
        <v>5895115184</v>
      </c>
      <c r="Q1451" s="74">
        <v>5736739750</v>
      </c>
      <c r="R1451" s="74">
        <v>5895115184</v>
      </c>
      <c r="S1451" s="74">
        <v>5736739750</v>
      </c>
    </row>
    <row r="1452" spans="1:19" x14ac:dyDescent="0.35">
      <c r="A1452" s="74" t="s">
        <v>1458</v>
      </c>
      <c r="B1452" s="74">
        <v>235</v>
      </c>
      <c r="C1452" s="74" t="s">
        <v>1797</v>
      </c>
      <c r="D1452" s="74">
        <v>235904</v>
      </c>
      <c r="E1452" s="74" t="s">
        <v>2779</v>
      </c>
      <c r="F1452" s="74">
        <v>236826112</v>
      </c>
      <c r="G1452" s="74">
        <v>235740244</v>
      </c>
      <c r="H1452" s="74">
        <v>236826112</v>
      </c>
      <c r="I1452" s="74" t="s">
        <v>2829</v>
      </c>
      <c r="J1452" s="74" t="s">
        <v>2833</v>
      </c>
      <c r="K1452" s="74">
        <v>4207722</v>
      </c>
      <c r="L1452" s="74">
        <v>0</v>
      </c>
      <c r="M1452" s="74">
        <v>241033834</v>
      </c>
      <c r="N1452" s="74">
        <v>241033834</v>
      </c>
      <c r="O1452" s="74">
        <v>236826112</v>
      </c>
      <c r="P1452" s="74">
        <v>241033834</v>
      </c>
      <c r="Q1452" s="74">
        <v>236826112</v>
      </c>
      <c r="R1452" s="74">
        <v>241033834</v>
      </c>
      <c r="S1452" s="74">
        <v>236826112</v>
      </c>
    </row>
    <row r="1453" spans="1:19" x14ac:dyDescent="0.35">
      <c r="A1453" s="74" t="s">
        <v>1459</v>
      </c>
      <c r="B1453" s="74">
        <v>236</v>
      </c>
      <c r="C1453" s="74" t="s">
        <v>1798</v>
      </c>
      <c r="D1453" s="74">
        <v>93905</v>
      </c>
      <c r="E1453" s="74" t="s">
        <v>2306</v>
      </c>
      <c r="F1453" s="74">
        <v>39964014</v>
      </c>
      <c r="G1453" s="74">
        <v>39964014</v>
      </c>
      <c r="H1453" s="74">
        <v>39964014</v>
      </c>
      <c r="I1453" s="74" t="s">
        <v>2829</v>
      </c>
      <c r="J1453" s="74" t="s">
        <v>2832</v>
      </c>
      <c r="K1453" s="74">
        <v>1421857</v>
      </c>
      <c r="L1453" s="74">
        <v>0</v>
      </c>
      <c r="M1453" s="74">
        <v>41385871</v>
      </c>
      <c r="N1453" s="74">
        <v>41385871</v>
      </c>
      <c r="O1453" s="74">
        <v>39964014</v>
      </c>
      <c r="P1453" s="74">
        <v>41385871</v>
      </c>
      <c r="Q1453" s="74">
        <v>39964014</v>
      </c>
      <c r="R1453" s="74">
        <v>41385871</v>
      </c>
      <c r="S1453" s="74">
        <v>39964014</v>
      </c>
    </row>
    <row r="1454" spans="1:19" x14ac:dyDescent="0.35">
      <c r="A1454" s="74" t="s">
        <v>1460</v>
      </c>
      <c r="B1454" s="74">
        <v>236</v>
      </c>
      <c r="C1454" s="74" t="s">
        <v>1798</v>
      </c>
      <c r="D1454" s="74">
        <v>228903</v>
      </c>
      <c r="E1454" s="74" t="s">
        <v>2761</v>
      </c>
      <c r="F1454" s="74">
        <v>22019625</v>
      </c>
      <c r="G1454" s="74">
        <v>22019625</v>
      </c>
      <c r="H1454" s="74">
        <v>22019625</v>
      </c>
      <c r="I1454" s="74" t="s">
        <v>2829</v>
      </c>
      <c r="J1454" s="74" t="s">
        <v>2832</v>
      </c>
      <c r="K1454" s="74">
        <v>492658</v>
      </c>
      <c r="L1454" s="74">
        <v>0</v>
      </c>
      <c r="M1454" s="74">
        <v>22512283</v>
      </c>
      <c r="N1454" s="74">
        <v>22512283</v>
      </c>
      <c r="O1454" s="74">
        <v>22019625</v>
      </c>
      <c r="P1454" s="74">
        <v>22512283</v>
      </c>
      <c r="Q1454" s="74">
        <v>22019625</v>
      </c>
      <c r="R1454" s="74">
        <v>22512283</v>
      </c>
      <c r="S1454" s="74">
        <v>22019625</v>
      </c>
    </row>
    <row r="1455" spans="1:19" x14ac:dyDescent="0.35">
      <c r="A1455" s="74" t="s">
        <v>1461</v>
      </c>
      <c r="B1455" s="74">
        <v>236</v>
      </c>
      <c r="C1455" s="74" t="s">
        <v>1798</v>
      </c>
      <c r="D1455" s="74">
        <v>236901</v>
      </c>
      <c r="E1455" s="74" t="s">
        <v>2780</v>
      </c>
      <c r="F1455" s="74">
        <v>300041002</v>
      </c>
      <c r="G1455" s="74">
        <v>300041002</v>
      </c>
      <c r="H1455" s="74">
        <v>300041002</v>
      </c>
      <c r="I1455" s="74" t="s">
        <v>2829</v>
      </c>
      <c r="J1455" s="74" t="s">
        <v>2832</v>
      </c>
      <c r="K1455" s="74">
        <v>9012848</v>
      </c>
      <c r="L1455" s="74">
        <v>0</v>
      </c>
      <c r="M1455" s="74">
        <v>309053850</v>
      </c>
      <c r="N1455" s="74">
        <v>309053850</v>
      </c>
      <c r="O1455" s="74">
        <v>300041002</v>
      </c>
      <c r="P1455" s="74">
        <v>309053850</v>
      </c>
      <c r="Q1455" s="74">
        <v>300041002</v>
      </c>
      <c r="R1455" s="74">
        <v>309053850</v>
      </c>
      <c r="S1455" s="74">
        <v>300041002</v>
      </c>
    </row>
    <row r="1456" spans="1:19" x14ac:dyDescent="0.35">
      <c r="A1456" s="74" t="s">
        <v>1462</v>
      </c>
      <c r="B1456" s="74">
        <v>236</v>
      </c>
      <c r="C1456" s="74" t="s">
        <v>1798</v>
      </c>
      <c r="D1456" s="74">
        <v>236902</v>
      </c>
      <c r="E1456" s="74" t="s">
        <v>2781</v>
      </c>
      <c r="F1456" s="74">
        <v>2368291918</v>
      </c>
      <c r="G1456" s="74">
        <v>2368291918</v>
      </c>
      <c r="H1456" s="74">
        <v>2368291918</v>
      </c>
      <c r="I1456" s="74" t="s">
        <v>2829</v>
      </c>
      <c r="J1456" s="74" t="s">
        <v>2832</v>
      </c>
      <c r="K1456" s="74">
        <v>65456819</v>
      </c>
      <c r="L1456" s="74">
        <v>0</v>
      </c>
      <c r="M1456" s="74">
        <v>2433748737</v>
      </c>
      <c r="N1456" s="74">
        <v>2433748737</v>
      </c>
      <c r="O1456" s="74">
        <v>2368291918</v>
      </c>
      <c r="P1456" s="74">
        <v>2433748737</v>
      </c>
      <c r="Q1456" s="74">
        <v>2368291918</v>
      </c>
      <c r="R1456" s="74">
        <v>2433748737</v>
      </c>
      <c r="S1456" s="74">
        <v>2368291918</v>
      </c>
    </row>
    <row r="1457" spans="1:19" x14ac:dyDescent="0.35">
      <c r="A1457" s="74" t="s">
        <v>1463</v>
      </c>
      <c r="B1457" s="74">
        <v>237</v>
      </c>
      <c r="C1457" s="74" t="s">
        <v>1799</v>
      </c>
      <c r="D1457" s="74">
        <v>101914</v>
      </c>
      <c r="E1457" s="74" t="s">
        <v>2245</v>
      </c>
      <c r="F1457" s="74">
        <v>1030705416</v>
      </c>
      <c r="G1457" s="74">
        <v>1030705416</v>
      </c>
      <c r="H1457" s="74">
        <v>1030705416</v>
      </c>
      <c r="I1457" s="74" t="s">
        <v>2829</v>
      </c>
      <c r="J1457" s="74" t="s">
        <v>2833</v>
      </c>
      <c r="K1457" s="74">
        <v>12060384</v>
      </c>
      <c r="L1457" s="74">
        <v>0</v>
      </c>
      <c r="M1457" s="74">
        <v>1042765800</v>
      </c>
      <c r="N1457" s="74">
        <v>1042765800</v>
      </c>
      <c r="O1457" s="74">
        <v>1030705416</v>
      </c>
      <c r="P1457" s="74">
        <v>1058043650</v>
      </c>
      <c r="Q1457" s="74">
        <v>1045983266</v>
      </c>
      <c r="R1457" s="74">
        <v>1058043650</v>
      </c>
      <c r="S1457" s="74">
        <v>1045983266</v>
      </c>
    </row>
    <row r="1458" spans="1:19" x14ac:dyDescent="0.35">
      <c r="A1458" s="74" t="s">
        <v>1464</v>
      </c>
      <c r="B1458" s="74">
        <v>237</v>
      </c>
      <c r="C1458" s="74" t="s">
        <v>1799</v>
      </c>
      <c r="D1458" s="74">
        <v>237902</v>
      </c>
      <c r="E1458" s="74" t="s">
        <v>2782</v>
      </c>
      <c r="F1458" s="74">
        <v>509680552</v>
      </c>
      <c r="G1458" s="74">
        <v>527627614</v>
      </c>
      <c r="H1458" s="74">
        <v>509680552</v>
      </c>
      <c r="I1458" s="74" t="s">
        <v>2829</v>
      </c>
      <c r="J1458" s="74" t="s">
        <v>2833</v>
      </c>
      <c r="K1458" s="74">
        <v>13686473</v>
      </c>
      <c r="L1458" s="74">
        <v>0</v>
      </c>
      <c r="M1458" s="74">
        <v>523367025</v>
      </c>
      <c r="N1458" s="74">
        <v>523367025</v>
      </c>
      <c r="O1458" s="74">
        <v>509680552</v>
      </c>
      <c r="P1458" s="74">
        <v>523367025</v>
      </c>
      <c r="Q1458" s="74">
        <v>509680552</v>
      </c>
      <c r="R1458" s="74">
        <v>523367025</v>
      </c>
      <c r="S1458" s="74">
        <v>509680552</v>
      </c>
    </row>
    <row r="1459" spans="1:19" x14ac:dyDescent="0.35">
      <c r="A1459" s="74" t="s">
        <v>1465</v>
      </c>
      <c r="B1459" s="74">
        <v>237</v>
      </c>
      <c r="C1459" s="74" t="s">
        <v>1799</v>
      </c>
      <c r="D1459" s="74">
        <v>237904</v>
      </c>
      <c r="E1459" s="74" t="s">
        <v>2346</v>
      </c>
      <c r="F1459" s="74">
        <v>1418347118</v>
      </c>
      <c r="G1459" s="74">
        <v>1445962703</v>
      </c>
      <c r="H1459" s="74">
        <v>1418347118</v>
      </c>
      <c r="I1459" s="74" t="s">
        <v>2829</v>
      </c>
      <c r="J1459" s="74" t="s">
        <v>2833</v>
      </c>
      <c r="K1459" s="74">
        <v>35824113</v>
      </c>
      <c r="L1459" s="74">
        <v>0</v>
      </c>
      <c r="M1459" s="74">
        <v>1454171231</v>
      </c>
      <c r="N1459" s="74">
        <v>1454171231</v>
      </c>
      <c r="O1459" s="74">
        <v>1418347118</v>
      </c>
      <c r="P1459" s="74">
        <v>1454171231</v>
      </c>
      <c r="Q1459" s="74">
        <v>1418347118</v>
      </c>
      <c r="R1459" s="74">
        <v>1454171231</v>
      </c>
      <c r="S1459" s="74">
        <v>1418347118</v>
      </c>
    </row>
    <row r="1460" spans="1:19" x14ac:dyDescent="0.35">
      <c r="A1460" s="74" t="s">
        <v>1466</v>
      </c>
      <c r="B1460" s="74">
        <v>237</v>
      </c>
      <c r="C1460" s="74" t="s">
        <v>1799</v>
      </c>
      <c r="D1460" s="74">
        <v>237905</v>
      </c>
      <c r="E1460" s="74" t="s">
        <v>2783</v>
      </c>
      <c r="F1460" s="74">
        <v>1092484031</v>
      </c>
      <c r="G1460" s="74">
        <v>1101223082</v>
      </c>
      <c r="H1460" s="74">
        <v>1092484031</v>
      </c>
      <c r="I1460" s="74" t="s">
        <v>2829</v>
      </c>
      <c r="J1460" s="74" t="s">
        <v>2833</v>
      </c>
      <c r="K1460" s="74">
        <v>12963862</v>
      </c>
      <c r="L1460" s="74">
        <v>3255523</v>
      </c>
      <c r="M1460" s="74">
        <v>1105447893</v>
      </c>
      <c r="N1460" s="74">
        <v>1102192370</v>
      </c>
      <c r="O1460" s="74">
        <v>1089228508</v>
      </c>
      <c r="P1460" s="74">
        <v>1123915383</v>
      </c>
      <c r="Q1460" s="74">
        <v>1110951521</v>
      </c>
      <c r="R1460" s="74">
        <v>1120659860</v>
      </c>
      <c r="S1460" s="74">
        <v>1107695998</v>
      </c>
    </row>
    <row r="1461" spans="1:19" x14ac:dyDescent="0.35">
      <c r="A1461" s="74" t="s">
        <v>1467</v>
      </c>
      <c r="B1461" s="74">
        <v>238</v>
      </c>
      <c r="C1461" s="74" t="s">
        <v>1800</v>
      </c>
      <c r="D1461" s="74">
        <v>195901</v>
      </c>
      <c r="E1461" s="74" t="s">
        <v>2673</v>
      </c>
      <c r="F1461" s="74">
        <v>748221130</v>
      </c>
      <c r="G1461" s="74">
        <v>748696767</v>
      </c>
      <c r="H1461" s="74">
        <v>748221130</v>
      </c>
      <c r="I1461" s="74" t="s">
        <v>2829</v>
      </c>
      <c r="J1461" s="74" t="s">
        <v>2833</v>
      </c>
      <c r="K1461" s="74">
        <v>0</v>
      </c>
      <c r="L1461" s="74">
        <v>0</v>
      </c>
      <c r="M1461" s="74">
        <v>748221130</v>
      </c>
      <c r="N1461" s="74">
        <v>748221130</v>
      </c>
      <c r="O1461" s="74">
        <v>748221130</v>
      </c>
      <c r="P1461" s="74">
        <v>816140630</v>
      </c>
      <c r="Q1461" s="74">
        <v>816140630</v>
      </c>
      <c r="R1461" s="74">
        <v>816140630</v>
      </c>
      <c r="S1461" s="74">
        <v>816140630</v>
      </c>
    </row>
    <row r="1462" spans="1:19" x14ac:dyDescent="0.35">
      <c r="A1462" s="74" t="s">
        <v>1468</v>
      </c>
      <c r="B1462" s="74">
        <v>238</v>
      </c>
      <c r="C1462" s="74" t="s">
        <v>1800</v>
      </c>
      <c r="D1462" s="74">
        <v>238902</v>
      </c>
      <c r="E1462" s="74" t="s">
        <v>2784</v>
      </c>
      <c r="F1462" s="74">
        <v>1446118794</v>
      </c>
      <c r="G1462" s="74">
        <v>1485067088</v>
      </c>
      <c r="H1462" s="74">
        <v>1446118794</v>
      </c>
      <c r="I1462" s="74" t="s">
        <v>2829</v>
      </c>
      <c r="J1462" s="74" t="s">
        <v>2833</v>
      </c>
      <c r="K1462" s="74">
        <v>15723160</v>
      </c>
      <c r="L1462" s="74">
        <v>9054625</v>
      </c>
      <c r="M1462" s="74">
        <v>1461841954</v>
      </c>
      <c r="N1462" s="74">
        <v>1452787329</v>
      </c>
      <c r="O1462" s="74">
        <v>1437064169</v>
      </c>
      <c r="P1462" s="74">
        <v>1461841954</v>
      </c>
      <c r="Q1462" s="74">
        <v>1446118794</v>
      </c>
      <c r="R1462" s="74">
        <v>1452787329</v>
      </c>
      <c r="S1462" s="74">
        <v>1437064169</v>
      </c>
    </row>
    <row r="1463" spans="1:19" x14ac:dyDescent="0.35">
      <c r="A1463" s="74" t="s">
        <v>1469</v>
      </c>
      <c r="B1463" s="74">
        <v>238</v>
      </c>
      <c r="C1463" s="74" t="s">
        <v>1800</v>
      </c>
      <c r="D1463" s="74">
        <v>238904</v>
      </c>
      <c r="E1463" s="74" t="s">
        <v>2785</v>
      </c>
      <c r="F1463" s="74">
        <v>89245601</v>
      </c>
      <c r="G1463" s="74">
        <v>89570304</v>
      </c>
      <c r="H1463" s="74">
        <v>89245601</v>
      </c>
      <c r="I1463" s="74" t="s">
        <v>2829</v>
      </c>
      <c r="J1463" s="74" t="s">
        <v>2833</v>
      </c>
      <c r="K1463" s="74">
        <v>292950</v>
      </c>
      <c r="L1463" s="74">
        <v>184650</v>
      </c>
      <c r="M1463" s="74">
        <v>89538551</v>
      </c>
      <c r="N1463" s="74">
        <v>89353901</v>
      </c>
      <c r="O1463" s="74">
        <v>89060951</v>
      </c>
      <c r="P1463" s="74">
        <v>89538551</v>
      </c>
      <c r="Q1463" s="74">
        <v>89245601</v>
      </c>
      <c r="R1463" s="74">
        <v>89353901</v>
      </c>
      <c r="S1463" s="74">
        <v>89060951</v>
      </c>
    </row>
    <row r="1464" spans="1:19" x14ac:dyDescent="0.35">
      <c r="A1464" s="74" t="s">
        <v>1470</v>
      </c>
      <c r="B1464" s="74">
        <v>239</v>
      </c>
      <c r="C1464" s="74" t="s">
        <v>1801</v>
      </c>
      <c r="D1464" s="74">
        <v>144901</v>
      </c>
      <c r="E1464" s="74" t="s">
        <v>2227</v>
      </c>
      <c r="F1464" s="74">
        <v>15667372</v>
      </c>
      <c r="G1464" s="74">
        <v>15667372</v>
      </c>
      <c r="H1464" s="74">
        <v>15667372</v>
      </c>
      <c r="I1464" s="74" t="s">
        <v>2829</v>
      </c>
      <c r="J1464" s="74" t="s">
        <v>2832</v>
      </c>
      <c r="K1464" s="74">
        <v>401205</v>
      </c>
      <c r="L1464" s="74">
        <v>267975</v>
      </c>
      <c r="M1464" s="74">
        <v>16068577</v>
      </c>
      <c r="N1464" s="74">
        <v>15800602</v>
      </c>
      <c r="O1464" s="74">
        <v>15399397</v>
      </c>
      <c r="P1464" s="74">
        <v>16068577</v>
      </c>
      <c r="Q1464" s="74">
        <v>15667372</v>
      </c>
      <c r="R1464" s="74">
        <v>15800602</v>
      </c>
      <c r="S1464" s="74">
        <v>15399397</v>
      </c>
    </row>
    <row r="1465" spans="1:19" x14ac:dyDescent="0.35">
      <c r="A1465" s="74" t="s">
        <v>1471</v>
      </c>
      <c r="B1465" s="74">
        <v>239</v>
      </c>
      <c r="C1465" s="74" t="s">
        <v>1801</v>
      </c>
      <c r="D1465" s="74">
        <v>239901</v>
      </c>
      <c r="E1465" s="74" t="s">
        <v>1861</v>
      </c>
      <c r="F1465" s="74">
        <v>2458751479</v>
      </c>
      <c r="G1465" s="74">
        <v>2458751479</v>
      </c>
      <c r="H1465" s="74">
        <v>2458751479</v>
      </c>
      <c r="I1465" s="74" t="s">
        <v>2829</v>
      </c>
      <c r="J1465" s="74" t="s">
        <v>2832</v>
      </c>
      <c r="K1465" s="74">
        <v>65598327</v>
      </c>
      <c r="L1465" s="74">
        <v>0</v>
      </c>
      <c r="M1465" s="74">
        <v>2524349806</v>
      </c>
      <c r="N1465" s="74">
        <v>2524349806</v>
      </c>
      <c r="O1465" s="74">
        <v>2458751479</v>
      </c>
      <c r="P1465" s="74">
        <v>2524349806</v>
      </c>
      <c r="Q1465" s="74">
        <v>2458751479</v>
      </c>
      <c r="R1465" s="74">
        <v>2524349806</v>
      </c>
      <c r="S1465" s="74">
        <v>2458751479</v>
      </c>
    </row>
    <row r="1466" spans="1:19" x14ac:dyDescent="0.35">
      <c r="A1466" s="74" t="s">
        <v>1472</v>
      </c>
      <c r="B1466" s="74">
        <v>239</v>
      </c>
      <c r="C1466" s="74" t="s">
        <v>1801</v>
      </c>
      <c r="D1466" s="74">
        <v>239903</v>
      </c>
      <c r="E1466" s="74" t="s">
        <v>1862</v>
      </c>
      <c r="F1466" s="74">
        <v>378146849</v>
      </c>
      <c r="G1466" s="74">
        <v>378146849</v>
      </c>
      <c r="H1466" s="74">
        <v>378146849</v>
      </c>
      <c r="I1466" s="74" t="s">
        <v>2829</v>
      </c>
      <c r="J1466" s="74" t="s">
        <v>2832</v>
      </c>
      <c r="K1466" s="74">
        <v>7901471</v>
      </c>
      <c r="L1466" s="74">
        <v>0</v>
      </c>
      <c r="M1466" s="74">
        <v>386048320</v>
      </c>
      <c r="N1466" s="74">
        <v>386048320</v>
      </c>
      <c r="O1466" s="74">
        <v>378146849</v>
      </c>
      <c r="P1466" s="74">
        <v>386048320</v>
      </c>
      <c r="Q1466" s="74">
        <v>378146849</v>
      </c>
      <c r="R1466" s="74">
        <v>386048320</v>
      </c>
      <c r="S1466" s="74">
        <v>378146849</v>
      </c>
    </row>
    <row r="1467" spans="1:19" x14ac:dyDescent="0.35">
      <c r="A1467" s="74" t="s">
        <v>1473</v>
      </c>
      <c r="B1467" s="74">
        <v>240</v>
      </c>
      <c r="C1467" s="74" t="s">
        <v>1802</v>
      </c>
      <c r="D1467" s="74">
        <v>240901</v>
      </c>
      <c r="E1467" s="74" t="s">
        <v>2786</v>
      </c>
      <c r="F1467" s="74">
        <v>2148991362</v>
      </c>
      <c r="G1467" s="74">
        <v>2148991362</v>
      </c>
      <c r="H1467" s="74">
        <v>2148991362</v>
      </c>
      <c r="I1467" s="74" t="s">
        <v>2829</v>
      </c>
      <c r="J1467" s="74" t="s">
        <v>2832</v>
      </c>
      <c r="K1467" s="74">
        <v>85774266</v>
      </c>
      <c r="L1467" s="74">
        <v>35606692</v>
      </c>
      <c r="M1467" s="74">
        <v>2234765628</v>
      </c>
      <c r="N1467" s="74">
        <v>2199158936</v>
      </c>
      <c r="O1467" s="74">
        <v>2113384670</v>
      </c>
      <c r="P1467" s="74">
        <v>2234765628</v>
      </c>
      <c r="Q1467" s="74">
        <v>2148991362</v>
      </c>
      <c r="R1467" s="74">
        <v>2199158936</v>
      </c>
      <c r="S1467" s="74">
        <v>2113384670</v>
      </c>
    </row>
    <row r="1468" spans="1:19" x14ac:dyDescent="0.35">
      <c r="A1468" s="74" t="s">
        <v>1474</v>
      </c>
      <c r="B1468" s="74">
        <v>240</v>
      </c>
      <c r="C1468" s="74" t="s">
        <v>1802</v>
      </c>
      <c r="D1468" s="74">
        <v>240903</v>
      </c>
      <c r="E1468" s="74" t="s">
        <v>2787</v>
      </c>
      <c r="F1468" s="74">
        <v>14391939028</v>
      </c>
      <c r="G1468" s="74">
        <v>14391939028</v>
      </c>
      <c r="H1468" s="74">
        <v>14391939028</v>
      </c>
      <c r="I1468" s="74" t="s">
        <v>2829</v>
      </c>
      <c r="J1468" s="74" t="s">
        <v>2832</v>
      </c>
      <c r="K1468" s="74">
        <v>241587612</v>
      </c>
      <c r="L1468" s="74">
        <v>283515772</v>
      </c>
      <c r="M1468" s="74">
        <v>14633526640</v>
      </c>
      <c r="N1468" s="74">
        <v>14350010868</v>
      </c>
      <c r="O1468" s="74">
        <v>14108423256</v>
      </c>
      <c r="P1468" s="74">
        <v>14633526640</v>
      </c>
      <c r="Q1468" s="74">
        <v>14391939028</v>
      </c>
      <c r="R1468" s="74">
        <v>14350010868</v>
      </c>
      <c r="S1468" s="74">
        <v>14108423256</v>
      </c>
    </row>
    <row r="1469" spans="1:19" x14ac:dyDescent="0.35">
      <c r="A1469" s="74" t="s">
        <v>1475</v>
      </c>
      <c r="B1469" s="74">
        <v>240</v>
      </c>
      <c r="C1469" s="74" t="s">
        <v>1802</v>
      </c>
      <c r="D1469" s="74">
        <v>240904</v>
      </c>
      <c r="E1469" s="74" t="s">
        <v>2788</v>
      </c>
      <c r="F1469" s="74">
        <v>424945116</v>
      </c>
      <c r="G1469" s="74">
        <v>424945116</v>
      </c>
      <c r="H1469" s="74">
        <v>424945116</v>
      </c>
      <c r="I1469" s="74" t="s">
        <v>2829</v>
      </c>
      <c r="J1469" s="74" t="s">
        <v>2832</v>
      </c>
      <c r="K1469" s="74">
        <v>1344070</v>
      </c>
      <c r="L1469" s="74">
        <v>821591</v>
      </c>
      <c r="M1469" s="74">
        <v>426289186</v>
      </c>
      <c r="N1469" s="74">
        <v>425467595</v>
      </c>
      <c r="O1469" s="74">
        <v>424123525</v>
      </c>
      <c r="P1469" s="74">
        <v>893927026</v>
      </c>
      <c r="Q1469" s="74">
        <v>892582956</v>
      </c>
      <c r="R1469" s="74">
        <v>893105435</v>
      </c>
      <c r="S1469" s="74">
        <v>891761365</v>
      </c>
    </row>
    <row r="1470" spans="1:19" x14ac:dyDescent="0.35">
      <c r="A1470" s="74" t="s">
        <v>1476</v>
      </c>
      <c r="B1470" s="74">
        <v>241</v>
      </c>
      <c r="C1470" s="74" t="s">
        <v>1803</v>
      </c>
      <c r="D1470" s="74">
        <v>143901</v>
      </c>
      <c r="E1470" s="74" t="s">
        <v>2077</v>
      </c>
      <c r="F1470" s="74">
        <v>1343136</v>
      </c>
      <c r="G1470" s="74">
        <v>1343136</v>
      </c>
      <c r="H1470" s="74">
        <v>1343136</v>
      </c>
      <c r="I1470" s="74" t="s">
        <v>2829</v>
      </c>
      <c r="J1470" s="74" t="s">
        <v>2832</v>
      </c>
      <c r="K1470" s="74">
        <v>0</v>
      </c>
      <c r="L1470" s="74">
        <v>0</v>
      </c>
      <c r="M1470" s="74">
        <v>1343136</v>
      </c>
      <c r="N1470" s="74">
        <v>1343136</v>
      </c>
      <c r="O1470" s="74">
        <v>1343136</v>
      </c>
      <c r="P1470" s="74">
        <v>1343136</v>
      </c>
      <c r="Q1470" s="74">
        <v>1343136</v>
      </c>
      <c r="R1470" s="74">
        <v>1343136</v>
      </c>
      <c r="S1470" s="74">
        <v>1343136</v>
      </c>
    </row>
    <row r="1471" spans="1:19" x14ac:dyDescent="0.35">
      <c r="A1471" s="74" t="s">
        <v>1477</v>
      </c>
      <c r="B1471" s="74">
        <v>241</v>
      </c>
      <c r="C1471" s="74" t="s">
        <v>1803</v>
      </c>
      <c r="D1471" s="74">
        <v>241901</v>
      </c>
      <c r="E1471" s="74" t="s">
        <v>2558</v>
      </c>
      <c r="F1471" s="74">
        <v>272037443</v>
      </c>
      <c r="G1471" s="74">
        <v>272037443</v>
      </c>
      <c r="H1471" s="74">
        <v>272037443</v>
      </c>
      <c r="I1471" s="74" t="s">
        <v>2829</v>
      </c>
      <c r="J1471" s="74" t="s">
        <v>2832</v>
      </c>
      <c r="K1471" s="74">
        <v>8809641</v>
      </c>
      <c r="L1471" s="74">
        <v>0</v>
      </c>
      <c r="M1471" s="74">
        <v>280847084</v>
      </c>
      <c r="N1471" s="74">
        <v>280847084</v>
      </c>
      <c r="O1471" s="74">
        <v>272037443</v>
      </c>
      <c r="P1471" s="74">
        <v>280847084</v>
      </c>
      <c r="Q1471" s="74">
        <v>272037443</v>
      </c>
      <c r="R1471" s="74">
        <v>280847084</v>
      </c>
      <c r="S1471" s="74">
        <v>272037443</v>
      </c>
    </row>
    <row r="1472" spans="1:19" x14ac:dyDescent="0.35">
      <c r="A1472" s="74" t="s">
        <v>1478</v>
      </c>
      <c r="B1472" s="74">
        <v>241</v>
      </c>
      <c r="C1472" s="74" t="s">
        <v>1803</v>
      </c>
      <c r="D1472" s="74">
        <v>241902</v>
      </c>
      <c r="E1472" s="74" t="s">
        <v>2789</v>
      </c>
      <c r="F1472" s="74">
        <v>342442444</v>
      </c>
      <c r="G1472" s="74">
        <v>342442444</v>
      </c>
      <c r="H1472" s="74">
        <v>342442444</v>
      </c>
      <c r="I1472" s="74" t="s">
        <v>2829</v>
      </c>
      <c r="J1472" s="74" t="s">
        <v>2832</v>
      </c>
      <c r="K1472" s="74">
        <v>10026877</v>
      </c>
      <c r="L1472" s="74">
        <v>0</v>
      </c>
      <c r="M1472" s="74">
        <v>352469321</v>
      </c>
      <c r="N1472" s="74">
        <v>352469321</v>
      </c>
      <c r="O1472" s="74">
        <v>342442444</v>
      </c>
      <c r="P1472" s="74">
        <v>352469321</v>
      </c>
      <c r="Q1472" s="74">
        <v>342442444</v>
      </c>
      <c r="R1472" s="74">
        <v>352469321</v>
      </c>
      <c r="S1472" s="74">
        <v>342442444</v>
      </c>
    </row>
    <row r="1473" spans="1:19" x14ac:dyDescent="0.35">
      <c r="A1473" s="74" t="s">
        <v>1479</v>
      </c>
      <c r="B1473" s="74">
        <v>241</v>
      </c>
      <c r="C1473" s="74" t="s">
        <v>1803</v>
      </c>
      <c r="D1473" s="74">
        <v>241903</v>
      </c>
      <c r="E1473" s="74" t="s">
        <v>2790</v>
      </c>
      <c r="F1473" s="74">
        <v>1154680207</v>
      </c>
      <c r="G1473" s="74">
        <v>1154680207</v>
      </c>
      <c r="H1473" s="74">
        <v>1154680207</v>
      </c>
      <c r="I1473" s="74" t="s">
        <v>2829</v>
      </c>
      <c r="J1473" s="74" t="s">
        <v>2832</v>
      </c>
      <c r="K1473" s="74">
        <v>34503457</v>
      </c>
      <c r="L1473" s="74">
        <v>0</v>
      </c>
      <c r="M1473" s="74">
        <v>1189183664</v>
      </c>
      <c r="N1473" s="74">
        <v>1189183664</v>
      </c>
      <c r="O1473" s="74">
        <v>1154680207</v>
      </c>
      <c r="P1473" s="74">
        <v>1189183664</v>
      </c>
      <c r="Q1473" s="74">
        <v>1154680207</v>
      </c>
      <c r="R1473" s="74">
        <v>1189183664</v>
      </c>
      <c r="S1473" s="74">
        <v>1154680207</v>
      </c>
    </row>
    <row r="1474" spans="1:19" x14ac:dyDescent="0.35">
      <c r="A1474" s="74" t="s">
        <v>1480</v>
      </c>
      <c r="B1474" s="74">
        <v>241</v>
      </c>
      <c r="C1474" s="74" t="s">
        <v>1803</v>
      </c>
      <c r="D1474" s="74">
        <v>241904</v>
      </c>
      <c r="E1474" s="74" t="s">
        <v>2791</v>
      </c>
      <c r="F1474" s="74">
        <v>987533821</v>
      </c>
      <c r="G1474" s="74">
        <v>987533821</v>
      </c>
      <c r="H1474" s="74">
        <v>987533821</v>
      </c>
      <c r="I1474" s="74" t="s">
        <v>2829</v>
      </c>
      <c r="J1474" s="74" t="s">
        <v>2832</v>
      </c>
      <c r="K1474" s="74">
        <v>22959163</v>
      </c>
      <c r="L1474" s="74">
        <v>0</v>
      </c>
      <c r="M1474" s="74">
        <v>1010492984</v>
      </c>
      <c r="N1474" s="74">
        <v>1010492984</v>
      </c>
      <c r="O1474" s="74">
        <v>987533821</v>
      </c>
      <c r="P1474" s="74">
        <v>1010492984</v>
      </c>
      <c r="Q1474" s="74">
        <v>987533821</v>
      </c>
      <c r="R1474" s="74">
        <v>1010492984</v>
      </c>
      <c r="S1474" s="74">
        <v>987533821</v>
      </c>
    </row>
    <row r="1475" spans="1:19" x14ac:dyDescent="0.35">
      <c r="A1475" s="74" t="s">
        <v>1481</v>
      </c>
      <c r="B1475" s="74">
        <v>241</v>
      </c>
      <c r="C1475" s="74" t="s">
        <v>1803</v>
      </c>
      <c r="D1475" s="74">
        <v>241906</v>
      </c>
      <c r="E1475" s="74" t="s">
        <v>2792</v>
      </c>
      <c r="F1475" s="74">
        <v>251699757</v>
      </c>
      <c r="G1475" s="74">
        <v>251699757</v>
      </c>
      <c r="H1475" s="74">
        <v>251699757</v>
      </c>
      <c r="I1475" s="74" t="s">
        <v>2829</v>
      </c>
      <c r="J1475" s="74" t="s">
        <v>2832</v>
      </c>
      <c r="K1475" s="74">
        <v>5538179</v>
      </c>
      <c r="L1475" s="74">
        <v>0</v>
      </c>
      <c r="M1475" s="74">
        <v>257237936</v>
      </c>
      <c r="N1475" s="74">
        <v>257237936</v>
      </c>
      <c r="O1475" s="74">
        <v>251699757</v>
      </c>
      <c r="P1475" s="74">
        <v>257237936</v>
      </c>
      <c r="Q1475" s="74">
        <v>251699757</v>
      </c>
      <c r="R1475" s="74">
        <v>257237936</v>
      </c>
      <c r="S1475" s="74">
        <v>251699757</v>
      </c>
    </row>
    <row r="1476" spans="1:19" x14ac:dyDescent="0.35">
      <c r="A1476" s="74" t="s">
        <v>1482</v>
      </c>
      <c r="B1476" s="74">
        <v>242</v>
      </c>
      <c r="C1476" s="74" t="s">
        <v>1804</v>
      </c>
      <c r="D1476" s="74">
        <v>90903</v>
      </c>
      <c r="E1476" s="74" t="s">
        <v>2073</v>
      </c>
      <c r="F1476" s="74">
        <v>10979623</v>
      </c>
      <c r="G1476" s="74">
        <v>10979623</v>
      </c>
      <c r="H1476" s="74">
        <v>10979623</v>
      </c>
      <c r="I1476" s="74" t="s">
        <v>2829</v>
      </c>
      <c r="J1476" s="74" t="s">
        <v>2832</v>
      </c>
      <c r="K1476" s="74">
        <v>132220</v>
      </c>
      <c r="L1476" s="74">
        <v>0</v>
      </c>
      <c r="M1476" s="74">
        <v>11111843</v>
      </c>
      <c r="N1476" s="74">
        <v>11111843</v>
      </c>
      <c r="O1476" s="74">
        <v>10979623</v>
      </c>
      <c r="P1476" s="74">
        <v>11111843</v>
      </c>
      <c r="Q1476" s="74">
        <v>10979623</v>
      </c>
      <c r="R1476" s="74">
        <v>11111843</v>
      </c>
      <c r="S1476" s="74">
        <v>10979623</v>
      </c>
    </row>
    <row r="1477" spans="1:19" x14ac:dyDescent="0.35">
      <c r="A1477" s="74" t="s">
        <v>1483</v>
      </c>
      <c r="B1477" s="74">
        <v>242</v>
      </c>
      <c r="C1477" s="74" t="s">
        <v>1804</v>
      </c>
      <c r="D1477" s="74">
        <v>242902</v>
      </c>
      <c r="E1477" s="74" t="s">
        <v>2074</v>
      </c>
      <c r="F1477" s="74">
        <v>130711864</v>
      </c>
      <c r="G1477" s="74">
        <v>130711864</v>
      </c>
      <c r="H1477" s="74">
        <v>130711864</v>
      </c>
      <c r="I1477" s="74" t="s">
        <v>2829</v>
      </c>
      <c r="J1477" s="74" t="s">
        <v>2832</v>
      </c>
      <c r="K1477" s="74">
        <v>4704050</v>
      </c>
      <c r="L1477" s="74">
        <v>0</v>
      </c>
      <c r="M1477" s="74">
        <v>135415914</v>
      </c>
      <c r="N1477" s="74">
        <v>135415914</v>
      </c>
      <c r="O1477" s="74">
        <v>130711864</v>
      </c>
      <c r="P1477" s="74">
        <v>135415914</v>
      </c>
      <c r="Q1477" s="74">
        <v>130711864</v>
      </c>
      <c r="R1477" s="74">
        <v>135415914</v>
      </c>
      <c r="S1477" s="74">
        <v>130711864</v>
      </c>
    </row>
    <row r="1478" spans="1:19" x14ac:dyDescent="0.35">
      <c r="A1478" s="74" t="s">
        <v>1484</v>
      </c>
      <c r="B1478" s="74">
        <v>242</v>
      </c>
      <c r="C1478" s="74" t="s">
        <v>1804</v>
      </c>
      <c r="D1478" s="74">
        <v>242903</v>
      </c>
      <c r="E1478" s="74" t="s">
        <v>2287</v>
      </c>
      <c r="F1478" s="74">
        <v>270820954</v>
      </c>
      <c r="G1478" s="74">
        <v>270820954</v>
      </c>
      <c r="H1478" s="74">
        <v>270820954</v>
      </c>
      <c r="I1478" s="74" t="s">
        <v>2829</v>
      </c>
      <c r="J1478" s="74" t="s">
        <v>2832</v>
      </c>
      <c r="K1478" s="74">
        <v>3756900</v>
      </c>
      <c r="L1478" s="74">
        <v>0</v>
      </c>
      <c r="M1478" s="74">
        <v>274577854</v>
      </c>
      <c r="N1478" s="74">
        <v>274577854</v>
      </c>
      <c r="O1478" s="74">
        <v>270820954</v>
      </c>
      <c r="P1478" s="74">
        <v>274577854</v>
      </c>
      <c r="Q1478" s="74">
        <v>270820954</v>
      </c>
      <c r="R1478" s="74">
        <v>274577854</v>
      </c>
      <c r="S1478" s="74">
        <v>270820954</v>
      </c>
    </row>
    <row r="1479" spans="1:19" x14ac:dyDescent="0.35">
      <c r="A1479" s="74" t="s">
        <v>1485</v>
      </c>
      <c r="B1479" s="74">
        <v>242</v>
      </c>
      <c r="C1479" s="74" t="s">
        <v>1804</v>
      </c>
      <c r="D1479" s="74">
        <v>242905</v>
      </c>
      <c r="E1479" s="74" t="s">
        <v>2793</v>
      </c>
      <c r="F1479" s="74">
        <v>644196751</v>
      </c>
      <c r="G1479" s="74">
        <v>644196751</v>
      </c>
      <c r="H1479" s="74">
        <v>644196751</v>
      </c>
      <c r="I1479" s="74" t="s">
        <v>2829</v>
      </c>
      <c r="J1479" s="74" t="s">
        <v>2832</v>
      </c>
      <c r="K1479" s="74">
        <v>339980</v>
      </c>
      <c r="L1479" s="74">
        <v>0</v>
      </c>
      <c r="M1479" s="74">
        <v>644536731</v>
      </c>
      <c r="N1479" s="74">
        <v>644536731</v>
      </c>
      <c r="O1479" s="74">
        <v>644196751</v>
      </c>
      <c r="P1479" s="74">
        <v>644536731</v>
      </c>
      <c r="Q1479" s="74">
        <v>644196751</v>
      </c>
      <c r="R1479" s="74">
        <v>644536731</v>
      </c>
      <c r="S1479" s="74">
        <v>644196751</v>
      </c>
    </row>
    <row r="1480" spans="1:19" x14ac:dyDescent="0.35">
      <c r="A1480" s="74" t="s">
        <v>1486</v>
      </c>
      <c r="B1480" s="74">
        <v>242</v>
      </c>
      <c r="C1480" s="74" t="s">
        <v>1804</v>
      </c>
      <c r="D1480" s="74">
        <v>242906</v>
      </c>
      <c r="E1480" s="74" t="s">
        <v>2288</v>
      </c>
      <c r="F1480" s="74">
        <v>800526730</v>
      </c>
      <c r="G1480" s="74">
        <v>800526730</v>
      </c>
      <c r="H1480" s="74">
        <v>800526730</v>
      </c>
      <c r="I1480" s="74" t="s">
        <v>2829</v>
      </c>
      <c r="J1480" s="74" t="s">
        <v>2832</v>
      </c>
      <c r="K1480" s="74">
        <v>1402780</v>
      </c>
      <c r="L1480" s="74">
        <v>0</v>
      </c>
      <c r="M1480" s="74">
        <v>801929510</v>
      </c>
      <c r="N1480" s="74">
        <v>801929510</v>
      </c>
      <c r="O1480" s="74">
        <v>800526730</v>
      </c>
      <c r="P1480" s="74">
        <v>801929510</v>
      </c>
      <c r="Q1480" s="74">
        <v>800526730</v>
      </c>
      <c r="R1480" s="74">
        <v>801929510</v>
      </c>
      <c r="S1480" s="74">
        <v>800526730</v>
      </c>
    </row>
    <row r="1481" spans="1:19" x14ac:dyDescent="0.35">
      <c r="A1481" s="74" t="s">
        <v>1487</v>
      </c>
      <c r="B1481" s="74">
        <v>243</v>
      </c>
      <c r="C1481" s="74" t="s">
        <v>1805</v>
      </c>
      <c r="D1481" s="74">
        <v>5902</v>
      </c>
      <c r="E1481" s="74" t="s">
        <v>1841</v>
      </c>
      <c r="F1481" s="74">
        <v>33518805</v>
      </c>
      <c r="G1481" s="74">
        <v>33518805</v>
      </c>
      <c r="H1481" s="74">
        <v>33518805</v>
      </c>
      <c r="I1481" s="74" t="s">
        <v>2829</v>
      </c>
      <c r="J1481" s="74" t="s">
        <v>2832</v>
      </c>
      <c r="K1481" s="74">
        <v>791035</v>
      </c>
      <c r="L1481" s="74">
        <v>0</v>
      </c>
      <c r="M1481" s="74">
        <v>34309840</v>
      </c>
      <c r="N1481" s="74">
        <v>34309840</v>
      </c>
      <c r="O1481" s="74">
        <v>33518805</v>
      </c>
      <c r="P1481" s="74">
        <v>34309840</v>
      </c>
      <c r="Q1481" s="74">
        <v>33518805</v>
      </c>
      <c r="R1481" s="74">
        <v>34309840</v>
      </c>
      <c r="S1481" s="74">
        <v>33518805</v>
      </c>
    </row>
    <row r="1482" spans="1:19" x14ac:dyDescent="0.35">
      <c r="A1482" s="74" t="s">
        <v>1488</v>
      </c>
      <c r="B1482" s="74">
        <v>243</v>
      </c>
      <c r="C1482" s="74" t="s">
        <v>1805</v>
      </c>
      <c r="D1482" s="74">
        <v>243901</v>
      </c>
      <c r="E1482" s="74" t="s">
        <v>2040</v>
      </c>
      <c r="F1482" s="74">
        <v>744389327</v>
      </c>
      <c r="G1482" s="74">
        <v>744389327</v>
      </c>
      <c r="H1482" s="74">
        <v>744389327</v>
      </c>
      <c r="I1482" s="74" t="s">
        <v>2829</v>
      </c>
      <c r="J1482" s="74" t="s">
        <v>2832</v>
      </c>
      <c r="K1482" s="74">
        <v>30461856</v>
      </c>
      <c r="L1482" s="74">
        <v>0</v>
      </c>
      <c r="M1482" s="74">
        <v>774851183</v>
      </c>
      <c r="N1482" s="74">
        <v>774851183</v>
      </c>
      <c r="O1482" s="74">
        <v>744389327</v>
      </c>
      <c r="P1482" s="74">
        <v>774851183</v>
      </c>
      <c r="Q1482" s="74">
        <v>744389327</v>
      </c>
      <c r="R1482" s="74">
        <v>774851183</v>
      </c>
      <c r="S1482" s="74">
        <v>744389327</v>
      </c>
    </row>
    <row r="1483" spans="1:19" x14ac:dyDescent="0.35">
      <c r="A1483" s="74" t="s">
        <v>1489</v>
      </c>
      <c r="B1483" s="74">
        <v>243</v>
      </c>
      <c r="C1483" s="74" t="s">
        <v>1805</v>
      </c>
      <c r="D1483" s="74">
        <v>243902</v>
      </c>
      <c r="E1483" s="74" t="s">
        <v>2794</v>
      </c>
      <c r="F1483" s="74">
        <v>169787525</v>
      </c>
      <c r="G1483" s="74">
        <v>169787525</v>
      </c>
      <c r="H1483" s="74">
        <v>169787525</v>
      </c>
      <c r="I1483" s="74" t="s">
        <v>2829</v>
      </c>
      <c r="J1483" s="74" t="s">
        <v>2832</v>
      </c>
      <c r="K1483" s="74">
        <v>4797591</v>
      </c>
      <c r="L1483" s="74">
        <v>0</v>
      </c>
      <c r="M1483" s="74">
        <v>174585116</v>
      </c>
      <c r="N1483" s="74">
        <v>174585116</v>
      </c>
      <c r="O1483" s="74">
        <v>169787525</v>
      </c>
      <c r="P1483" s="74">
        <v>174585116</v>
      </c>
      <c r="Q1483" s="74">
        <v>169787525</v>
      </c>
      <c r="R1483" s="74">
        <v>174585116</v>
      </c>
      <c r="S1483" s="74">
        <v>169787525</v>
      </c>
    </row>
    <row r="1484" spans="1:19" x14ac:dyDescent="0.35">
      <c r="A1484" s="74" t="s">
        <v>1490</v>
      </c>
      <c r="B1484" s="74">
        <v>243</v>
      </c>
      <c r="C1484" s="74" t="s">
        <v>1805</v>
      </c>
      <c r="D1484" s="74">
        <v>243903</v>
      </c>
      <c r="E1484" s="74" t="s">
        <v>1844</v>
      </c>
      <c r="F1484" s="74">
        <v>525497976</v>
      </c>
      <c r="G1484" s="74">
        <v>525497976</v>
      </c>
      <c r="H1484" s="74">
        <v>525497976</v>
      </c>
      <c r="I1484" s="74" t="s">
        <v>2829</v>
      </c>
      <c r="J1484" s="74" t="s">
        <v>2832</v>
      </c>
      <c r="K1484" s="74">
        <v>24262008</v>
      </c>
      <c r="L1484" s="74">
        <v>0</v>
      </c>
      <c r="M1484" s="74">
        <v>549759984</v>
      </c>
      <c r="N1484" s="74">
        <v>549759984</v>
      </c>
      <c r="O1484" s="74">
        <v>525497976</v>
      </c>
      <c r="P1484" s="74">
        <v>549759984</v>
      </c>
      <c r="Q1484" s="74">
        <v>525497976</v>
      </c>
      <c r="R1484" s="74">
        <v>549759984</v>
      </c>
      <c r="S1484" s="74">
        <v>525497976</v>
      </c>
    </row>
    <row r="1485" spans="1:19" x14ac:dyDescent="0.35">
      <c r="A1485" s="74" t="s">
        <v>1491</v>
      </c>
      <c r="B1485" s="74">
        <v>243</v>
      </c>
      <c r="C1485" s="74" t="s">
        <v>1805</v>
      </c>
      <c r="D1485" s="74">
        <v>243905</v>
      </c>
      <c r="E1485" s="74" t="s">
        <v>2795</v>
      </c>
      <c r="F1485" s="74">
        <v>4174131369</v>
      </c>
      <c r="G1485" s="74">
        <v>4174131369</v>
      </c>
      <c r="H1485" s="74">
        <v>4174131369</v>
      </c>
      <c r="I1485" s="74" t="s">
        <v>2829</v>
      </c>
      <c r="J1485" s="74" t="s">
        <v>2832</v>
      </c>
      <c r="K1485" s="74">
        <v>148127375</v>
      </c>
      <c r="L1485" s="74">
        <v>0</v>
      </c>
      <c r="M1485" s="74">
        <v>4322258744</v>
      </c>
      <c r="N1485" s="74">
        <v>4322258744</v>
      </c>
      <c r="O1485" s="74">
        <v>4174131369</v>
      </c>
      <c r="P1485" s="74">
        <v>4322258744</v>
      </c>
      <c r="Q1485" s="74">
        <v>4174131369</v>
      </c>
      <c r="R1485" s="74">
        <v>4322258744</v>
      </c>
      <c r="S1485" s="74">
        <v>4174131369</v>
      </c>
    </row>
    <row r="1486" spans="1:19" x14ac:dyDescent="0.35">
      <c r="A1486" s="74" t="s">
        <v>1492</v>
      </c>
      <c r="B1486" s="74">
        <v>243</v>
      </c>
      <c r="C1486" s="74" t="s">
        <v>1805</v>
      </c>
      <c r="D1486" s="74">
        <v>243906</v>
      </c>
      <c r="E1486" s="74" t="s">
        <v>2796</v>
      </c>
      <c r="F1486" s="74">
        <v>180843764</v>
      </c>
      <c r="G1486" s="74">
        <v>180843764</v>
      </c>
      <c r="H1486" s="74">
        <v>180843764</v>
      </c>
      <c r="I1486" s="74" t="s">
        <v>2829</v>
      </c>
      <c r="J1486" s="74" t="s">
        <v>2832</v>
      </c>
      <c r="K1486" s="74">
        <v>8589146</v>
      </c>
      <c r="L1486" s="74">
        <v>0</v>
      </c>
      <c r="M1486" s="74">
        <v>189432910</v>
      </c>
      <c r="N1486" s="74">
        <v>189432910</v>
      </c>
      <c r="O1486" s="74">
        <v>180843764</v>
      </c>
      <c r="P1486" s="74">
        <v>189432910</v>
      </c>
      <c r="Q1486" s="74">
        <v>180843764</v>
      </c>
      <c r="R1486" s="74">
        <v>189432910</v>
      </c>
      <c r="S1486" s="74">
        <v>180843764</v>
      </c>
    </row>
    <row r="1487" spans="1:19" x14ac:dyDescent="0.35">
      <c r="A1487" s="74" t="s">
        <v>1493</v>
      </c>
      <c r="B1487" s="74">
        <v>244</v>
      </c>
      <c r="C1487" s="74" t="s">
        <v>1806</v>
      </c>
      <c r="D1487" s="74">
        <v>99902</v>
      </c>
      <c r="E1487" s="74" t="s">
        <v>2321</v>
      </c>
      <c r="F1487" s="74">
        <v>44243698</v>
      </c>
      <c r="G1487" s="74">
        <v>43862479</v>
      </c>
      <c r="H1487" s="74">
        <v>44243698</v>
      </c>
      <c r="I1487" s="74" t="s">
        <v>2829</v>
      </c>
      <c r="J1487" s="74" t="s">
        <v>2833</v>
      </c>
      <c r="K1487" s="74">
        <v>468280</v>
      </c>
      <c r="L1487" s="74">
        <v>0</v>
      </c>
      <c r="M1487" s="74">
        <v>44711978</v>
      </c>
      <c r="N1487" s="74">
        <v>44711978</v>
      </c>
      <c r="O1487" s="74">
        <v>44243698</v>
      </c>
      <c r="P1487" s="74">
        <v>107942558</v>
      </c>
      <c r="Q1487" s="74">
        <v>107474278</v>
      </c>
      <c r="R1487" s="74">
        <v>107942558</v>
      </c>
      <c r="S1487" s="74">
        <v>107474278</v>
      </c>
    </row>
    <row r="1488" spans="1:19" x14ac:dyDescent="0.35">
      <c r="A1488" s="74" t="s">
        <v>1494</v>
      </c>
      <c r="B1488" s="74">
        <v>244</v>
      </c>
      <c r="C1488" s="74" t="s">
        <v>1806</v>
      </c>
      <c r="D1488" s="74">
        <v>244901</v>
      </c>
      <c r="E1488" s="74" t="s">
        <v>2797</v>
      </c>
      <c r="F1488" s="74">
        <v>47903863</v>
      </c>
      <c r="G1488" s="74">
        <v>47812058</v>
      </c>
      <c r="H1488" s="74">
        <v>47903863</v>
      </c>
      <c r="I1488" s="74" t="s">
        <v>2829</v>
      </c>
      <c r="J1488" s="74" t="s">
        <v>2833</v>
      </c>
      <c r="K1488" s="74">
        <v>330660</v>
      </c>
      <c r="L1488" s="74">
        <v>0</v>
      </c>
      <c r="M1488" s="74">
        <v>48234523</v>
      </c>
      <c r="N1488" s="74">
        <v>48234523</v>
      </c>
      <c r="O1488" s="74">
        <v>47903863</v>
      </c>
      <c r="P1488" s="74">
        <v>48234523</v>
      </c>
      <c r="Q1488" s="74">
        <v>47903863</v>
      </c>
      <c r="R1488" s="74">
        <v>48234523</v>
      </c>
      <c r="S1488" s="74">
        <v>47903863</v>
      </c>
    </row>
    <row r="1489" spans="1:19" x14ac:dyDescent="0.35">
      <c r="A1489" s="74" t="s">
        <v>1495</v>
      </c>
      <c r="B1489" s="74">
        <v>244</v>
      </c>
      <c r="C1489" s="74" t="s">
        <v>1806</v>
      </c>
      <c r="D1489" s="74">
        <v>244903</v>
      </c>
      <c r="E1489" s="74" t="s">
        <v>2240</v>
      </c>
      <c r="F1489" s="74">
        <v>868762994</v>
      </c>
      <c r="G1489" s="74">
        <v>878353504</v>
      </c>
      <c r="H1489" s="74">
        <v>868762994</v>
      </c>
      <c r="I1489" s="74" t="s">
        <v>2829</v>
      </c>
      <c r="J1489" s="74" t="s">
        <v>2833</v>
      </c>
      <c r="K1489" s="74">
        <v>23131990</v>
      </c>
      <c r="L1489" s="74">
        <v>0</v>
      </c>
      <c r="M1489" s="74">
        <v>891894984</v>
      </c>
      <c r="N1489" s="74">
        <v>891894984</v>
      </c>
      <c r="O1489" s="74">
        <v>868762994</v>
      </c>
      <c r="P1489" s="74">
        <v>891894984</v>
      </c>
      <c r="Q1489" s="74">
        <v>868762994</v>
      </c>
      <c r="R1489" s="74">
        <v>891894984</v>
      </c>
      <c r="S1489" s="74">
        <v>868762994</v>
      </c>
    </row>
    <row r="1490" spans="1:19" x14ac:dyDescent="0.35">
      <c r="A1490" s="74" t="s">
        <v>1496</v>
      </c>
      <c r="B1490" s="74">
        <v>244</v>
      </c>
      <c r="C1490" s="74" t="s">
        <v>1806</v>
      </c>
      <c r="D1490" s="74">
        <v>244905</v>
      </c>
      <c r="E1490" s="74" t="s">
        <v>1868</v>
      </c>
      <c r="F1490" s="74">
        <v>33232444</v>
      </c>
      <c r="G1490" s="74">
        <v>32138401</v>
      </c>
      <c r="H1490" s="74">
        <v>33232444</v>
      </c>
      <c r="I1490" s="74" t="s">
        <v>2829</v>
      </c>
      <c r="J1490" s="74" t="s">
        <v>2833</v>
      </c>
      <c r="K1490" s="74">
        <v>597990</v>
      </c>
      <c r="L1490" s="74">
        <v>0</v>
      </c>
      <c r="M1490" s="74">
        <v>33830434</v>
      </c>
      <c r="N1490" s="74">
        <v>33830434</v>
      </c>
      <c r="O1490" s="74">
        <v>33232444</v>
      </c>
      <c r="P1490" s="74">
        <v>74020884</v>
      </c>
      <c r="Q1490" s="74">
        <v>73422894</v>
      </c>
      <c r="R1490" s="74">
        <v>74020884</v>
      </c>
      <c r="S1490" s="74">
        <v>73422894</v>
      </c>
    </row>
    <row r="1491" spans="1:19" x14ac:dyDescent="0.35">
      <c r="A1491" s="74" t="s">
        <v>1497</v>
      </c>
      <c r="B1491" s="74">
        <v>245</v>
      </c>
      <c r="C1491" s="74" t="s">
        <v>1807</v>
      </c>
      <c r="D1491" s="74">
        <v>245901</v>
      </c>
      <c r="E1491" s="74" t="s">
        <v>2798</v>
      </c>
      <c r="F1491" s="74">
        <v>35265973</v>
      </c>
      <c r="G1491" s="74">
        <v>38652946</v>
      </c>
      <c r="H1491" s="74">
        <v>35265973</v>
      </c>
      <c r="I1491" s="74" t="s">
        <v>2829</v>
      </c>
      <c r="J1491" s="74" t="s">
        <v>2837</v>
      </c>
      <c r="K1491" s="74">
        <v>1975769</v>
      </c>
      <c r="L1491" s="74">
        <v>0</v>
      </c>
      <c r="M1491" s="74">
        <v>37241742</v>
      </c>
      <c r="N1491" s="74">
        <v>37241742</v>
      </c>
      <c r="O1491" s="74">
        <v>35265973</v>
      </c>
      <c r="P1491" s="74">
        <v>37241742</v>
      </c>
      <c r="Q1491" s="74">
        <v>35265973</v>
      </c>
      <c r="R1491" s="74">
        <v>37241742</v>
      </c>
      <c r="S1491" s="74">
        <v>35265973</v>
      </c>
    </row>
    <row r="1492" spans="1:19" x14ac:dyDescent="0.35">
      <c r="A1492" s="74" t="s">
        <v>1498</v>
      </c>
      <c r="B1492" s="74">
        <v>245</v>
      </c>
      <c r="C1492" s="74" t="s">
        <v>1807</v>
      </c>
      <c r="D1492" s="74">
        <v>245902</v>
      </c>
      <c r="E1492" s="74" t="s">
        <v>1999</v>
      </c>
      <c r="F1492" s="74">
        <v>176233947</v>
      </c>
      <c r="G1492" s="74">
        <v>197109299</v>
      </c>
      <c r="H1492" s="74">
        <v>176233947</v>
      </c>
      <c r="I1492" s="74" t="s">
        <v>2829</v>
      </c>
      <c r="J1492" s="74" t="s">
        <v>2837</v>
      </c>
      <c r="K1492" s="74">
        <v>9341136</v>
      </c>
      <c r="L1492" s="74">
        <v>0</v>
      </c>
      <c r="M1492" s="74">
        <v>185575083</v>
      </c>
      <c r="N1492" s="74">
        <v>185575083</v>
      </c>
      <c r="O1492" s="74">
        <v>176233947</v>
      </c>
      <c r="P1492" s="74">
        <v>585252073</v>
      </c>
      <c r="Q1492" s="74">
        <v>575910937</v>
      </c>
      <c r="R1492" s="74">
        <v>585252073</v>
      </c>
      <c r="S1492" s="74">
        <v>575910937</v>
      </c>
    </row>
    <row r="1493" spans="1:19" x14ac:dyDescent="0.35">
      <c r="A1493" s="74" t="s">
        <v>1499</v>
      </c>
      <c r="B1493" s="74">
        <v>245</v>
      </c>
      <c r="C1493" s="74" t="s">
        <v>1807</v>
      </c>
      <c r="D1493" s="74">
        <v>245903</v>
      </c>
      <c r="E1493" s="74" t="s">
        <v>2799</v>
      </c>
      <c r="F1493" s="74">
        <v>240602530</v>
      </c>
      <c r="G1493" s="74">
        <v>248150754</v>
      </c>
      <c r="H1493" s="74">
        <v>240602530</v>
      </c>
      <c r="I1493" s="74" t="s">
        <v>2829</v>
      </c>
      <c r="J1493" s="74" t="s">
        <v>2833</v>
      </c>
      <c r="K1493" s="74">
        <v>13219653</v>
      </c>
      <c r="L1493" s="74">
        <v>0</v>
      </c>
      <c r="M1493" s="74">
        <v>253822183</v>
      </c>
      <c r="N1493" s="74">
        <v>253822183</v>
      </c>
      <c r="O1493" s="74">
        <v>240602530</v>
      </c>
      <c r="P1493" s="74">
        <v>327545903</v>
      </c>
      <c r="Q1493" s="74">
        <v>314326250</v>
      </c>
      <c r="R1493" s="74">
        <v>327545903</v>
      </c>
      <c r="S1493" s="74">
        <v>314326250</v>
      </c>
    </row>
    <row r="1494" spans="1:19" x14ac:dyDescent="0.35">
      <c r="A1494" s="74" t="s">
        <v>1500</v>
      </c>
      <c r="B1494" s="74">
        <v>245</v>
      </c>
      <c r="C1494" s="74" t="s">
        <v>1807</v>
      </c>
      <c r="D1494" s="74">
        <v>245904</v>
      </c>
      <c r="E1494" s="74" t="s">
        <v>2800</v>
      </c>
      <c r="F1494" s="74">
        <v>94802267</v>
      </c>
      <c r="G1494" s="74">
        <v>98186720</v>
      </c>
      <c r="H1494" s="74">
        <v>94802267</v>
      </c>
      <c r="I1494" s="74" t="s">
        <v>2829</v>
      </c>
      <c r="J1494" s="74" t="s">
        <v>2833</v>
      </c>
      <c r="K1494" s="74">
        <v>2128514</v>
      </c>
      <c r="L1494" s="74">
        <v>0</v>
      </c>
      <c r="M1494" s="74">
        <v>96930781</v>
      </c>
      <c r="N1494" s="74">
        <v>96930781</v>
      </c>
      <c r="O1494" s="74">
        <v>94802267</v>
      </c>
      <c r="P1494" s="74">
        <v>125315331</v>
      </c>
      <c r="Q1494" s="74">
        <v>123186817</v>
      </c>
      <c r="R1494" s="74">
        <v>125315331</v>
      </c>
      <c r="S1494" s="74">
        <v>123186817</v>
      </c>
    </row>
    <row r="1495" spans="1:19" x14ac:dyDescent="0.35">
      <c r="A1495" s="74" t="s">
        <v>1501</v>
      </c>
      <c r="B1495" s="74">
        <v>246</v>
      </c>
      <c r="C1495" s="74" t="s">
        <v>1808</v>
      </c>
      <c r="D1495" s="74">
        <v>14902</v>
      </c>
      <c r="E1495" s="74" t="s">
        <v>1884</v>
      </c>
      <c r="F1495" s="74">
        <v>47105430</v>
      </c>
      <c r="G1495" s="74">
        <v>48936298</v>
      </c>
      <c r="H1495" s="74">
        <v>47105430</v>
      </c>
      <c r="I1495" s="74" t="s">
        <v>2829</v>
      </c>
      <c r="J1495" s="74" t="s">
        <v>2833</v>
      </c>
      <c r="K1495" s="74">
        <v>2275814</v>
      </c>
      <c r="L1495" s="74">
        <v>0</v>
      </c>
      <c r="M1495" s="74">
        <v>49381244</v>
      </c>
      <c r="N1495" s="74">
        <v>49381244</v>
      </c>
      <c r="O1495" s="74">
        <v>47105430</v>
      </c>
      <c r="P1495" s="74">
        <v>49381244</v>
      </c>
      <c r="Q1495" s="74">
        <v>47105430</v>
      </c>
      <c r="R1495" s="74">
        <v>49381244</v>
      </c>
      <c r="S1495" s="74">
        <v>47105430</v>
      </c>
    </row>
    <row r="1496" spans="1:19" x14ac:dyDescent="0.35">
      <c r="A1496" s="74" t="s">
        <v>1502</v>
      </c>
      <c r="B1496" s="74">
        <v>246</v>
      </c>
      <c r="C1496" s="74" t="s">
        <v>1808</v>
      </c>
      <c r="D1496" s="74">
        <v>27903</v>
      </c>
      <c r="E1496" s="74" t="s">
        <v>1975</v>
      </c>
      <c r="F1496" s="74">
        <v>8102394</v>
      </c>
      <c r="G1496" s="74">
        <v>8102394</v>
      </c>
      <c r="H1496" s="74">
        <v>8102394</v>
      </c>
      <c r="I1496" s="74" t="s">
        <v>2829</v>
      </c>
      <c r="J1496" s="74" t="s">
        <v>2833</v>
      </c>
      <c r="K1496" s="74">
        <v>247238</v>
      </c>
      <c r="L1496" s="74">
        <v>0</v>
      </c>
      <c r="M1496" s="74">
        <v>8349632</v>
      </c>
      <c r="N1496" s="74">
        <v>8349632</v>
      </c>
      <c r="O1496" s="74">
        <v>8102394</v>
      </c>
      <c r="P1496" s="74">
        <v>8349632</v>
      </c>
      <c r="Q1496" s="74">
        <v>8102394</v>
      </c>
      <c r="R1496" s="74">
        <v>8349632</v>
      </c>
      <c r="S1496" s="74">
        <v>8102394</v>
      </c>
    </row>
    <row r="1497" spans="1:19" x14ac:dyDescent="0.35">
      <c r="A1497" s="74" t="s">
        <v>1503</v>
      </c>
      <c r="B1497" s="74">
        <v>246</v>
      </c>
      <c r="C1497" s="74" t="s">
        <v>1808</v>
      </c>
      <c r="D1497" s="74">
        <v>144902</v>
      </c>
      <c r="E1497" s="74" t="s">
        <v>1874</v>
      </c>
      <c r="F1497" s="74">
        <v>2107498</v>
      </c>
      <c r="G1497" s="74">
        <v>2107498</v>
      </c>
      <c r="H1497" s="74">
        <v>2107498</v>
      </c>
      <c r="I1497" s="74" t="s">
        <v>2829</v>
      </c>
      <c r="J1497" s="74" t="s">
        <v>2833</v>
      </c>
      <c r="K1497" s="74">
        <v>20659</v>
      </c>
      <c r="L1497" s="74">
        <v>0</v>
      </c>
      <c r="M1497" s="74">
        <v>2128157</v>
      </c>
      <c r="N1497" s="74">
        <v>2128157</v>
      </c>
      <c r="O1497" s="74">
        <v>2107498</v>
      </c>
      <c r="P1497" s="74">
        <v>2128157</v>
      </c>
      <c r="Q1497" s="74">
        <v>2107498</v>
      </c>
      <c r="R1497" s="74">
        <v>2128157</v>
      </c>
      <c r="S1497" s="74">
        <v>2107498</v>
      </c>
    </row>
    <row r="1498" spans="1:19" x14ac:dyDescent="0.35">
      <c r="A1498" s="74" t="s">
        <v>1504</v>
      </c>
      <c r="B1498" s="74">
        <v>246</v>
      </c>
      <c r="C1498" s="74" t="s">
        <v>1808</v>
      </c>
      <c r="D1498" s="74">
        <v>166905</v>
      </c>
      <c r="E1498" s="74" t="s">
        <v>2579</v>
      </c>
      <c r="F1498" s="74">
        <v>16038762</v>
      </c>
      <c r="G1498" s="74">
        <v>16466202</v>
      </c>
      <c r="H1498" s="74">
        <v>16038762</v>
      </c>
      <c r="I1498" s="74" t="s">
        <v>2829</v>
      </c>
      <c r="J1498" s="74" t="s">
        <v>2833</v>
      </c>
      <c r="K1498" s="74">
        <v>571884</v>
      </c>
      <c r="L1498" s="74">
        <v>0</v>
      </c>
      <c r="M1498" s="74">
        <v>16610646</v>
      </c>
      <c r="N1498" s="74">
        <v>16610646</v>
      </c>
      <c r="O1498" s="74">
        <v>16038762</v>
      </c>
      <c r="P1498" s="74">
        <v>16610646</v>
      </c>
      <c r="Q1498" s="74">
        <v>16038762</v>
      </c>
      <c r="R1498" s="74">
        <v>16610646</v>
      </c>
      <c r="S1498" s="74">
        <v>16038762</v>
      </c>
    </row>
    <row r="1499" spans="1:19" x14ac:dyDescent="0.35">
      <c r="A1499" s="74" t="s">
        <v>1505</v>
      </c>
      <c r="B1499" s="74">
        <v>246</v>
      </c>
      <c r="C1499" s="74" t="s">
        <v>1808</v>
      </c>
      <c r="D1499" s="74">
        <v>227904</v>
      </c>
      <c r="E1499" s="74" t="s">
        <v>2752</v>
      </c>
      <c r="F1499" s="74">
        <v>11093409</v>
      </c>
      <c r="G1499" s="74">
        <v>11093409</v>
      </c>
      <c r="H1499" s="74">
        <v>11093409</v>
      </c>
      <c r="I1499" s="74" t="s">
        <v>2829</v>
      </c>
      <c r="J1499" s="74" t="s">
        <v>2833</v>
      </c>
      <c r="K1499" s="74">
        <v>300916</v>
      </c>
      <c r="L1499" s="74">
        <v>0</v>
      </c>
      <c r="M1499" s="74">
        <v>11394325</v>
      </c>
      <c r="N1499" s="74">
        <v>11394325</v>
      </c>
      <c r="O1499" s="74">
        <v>11093409</v>
      </c>
      <c r="P1499" s="74">
        <v>11394325</v>
      </c>
      <c r="Q1499" s="74">
        <v>11093409</v>
      </c>
      <c r="R1499" s="74">
        <v>11394325</v>
      </c>
      <c r="S1499" s="74">
        <v>11093409</v>
      </c>
    </row>
    <row r="1500" spans="1:19" x14ac:dyDescent="0.35">
      <c r="A1500" s="74" t="s">
        <v>1506</v>
      </c>
      <c r="B1500" s="74">
        <v>246</v>
      </c>
      <c r="C1500" s="74" t="s">
        <v>1808</v>
      </c>
      <c r="D1500" s="74">
        <v>246902</v>
      </c>
      <c r="E1500" s="74" t="s">
        <v>1898</v>
      </c>
      <c r="F1500" s="74">
        <v>270302003</v>
      </c>
      <c r="G1500" s="74">
        <v>281122161</v>
      </c>
      <c r="H1500" s="74">
        <v>270302003</v>
      </c>
      <c r="I1500" s="74" t="s">
        <v>2829</v>
      </c>
      <c r="J1500" s="74" t="s">
        <v>2833</v>
      </c>
      <c r="K1500" s="74">
        <v>8704351</v>
      </c>
      <c r="L1500" s="74">
        <v>0</v>
      </c>
      <c r="M1500" s="74">
        <v>279006354</v>
      </c>
      <c r="N1500" s="74">
        <v>279006354</v>
      </c>
      <c r="O1500" s="74">
        <v>270302003</v>
      </c>
      <c r="P1500" s="74">
        <v>279006354</v>
      </c>
      <c r="Q1500" s="74">
        <v>270302003</v>
      </c>
      <c r="R1500" s="74">
        <v>279006354</v>
      </c>
      <c r="S1500" s="74">
        <v>270302003</v>
      </c>
    </row>
    <row r="1501" spans="1:19" x14ac:dyDescent="0.35">
      <c r="A1501" s="74" t="s">
        <v>1507</v>
      </c>
      <c r="B1501" s="74">
        <v>246</v>
      </c>
      <c r="C1501" s="74" t="s">
        <v>1808</v>
      </c>
      <c r="D1501" s="74">
        <v>246904</v>
      </c>
      <c r="E1501" s="74" t="s">
        <v>2801</v>
      </c>
      <c r="F1501" s="74">
        <v>7922711431</v>
      </c>
      <c r="G1501" s="74">
        <v>8092542403</v>
      </c>
      <c r="H1501" s="74">
        <v>7922711431</v>
      </c>
      <c r="I1501" s="74" t="s">
        <v>2829</v>
      </c>
      <c r="J1501" s="74" t="s">
        <v>2833</v>
      </c>
      <c r="K1501" s="74">
        <v>195967489</v>
      </c>
      <c r="L1501" s="74">
        <v>0</v>
      </c>
      <c r="M1501" s="74">
        <v>8118678920</v>
      </c>
      <c r="N1501" s="74">
        <v>8118678920</v>
      </c>
      <c r="O1501" s="74">
        <v>7922711431</v>
      </c>
      <c r="P1501" s="74">
        <v>8118678920</v>
      </c>
      <c r="Q1501" s="74">
        <v>7922711431</v>
      </c>
      <c r="R1501" s="74">
        <v>8118678920</v>
      </c>
      <c r="S1501" s="74">
        <v>7922711431</v>
      </c>
    </row>
    <row r="1502" spans="1:19" x14ac:dyDescent="0.35">
      <c r="A1502" s="74" t="s">
        <v>1508</v>
      </c>
      <c r="B1502" s="74">
        <v>246</v>
      </c>
      <c r="C1502" s="74" t="s">
        <v>1808</v>
      </c>
      <c r="D1502" s="74">
        <v>246905</v>
      </c>
      <c r="E1502" s="74" t="s">
        <v>2802</v>
      </c>
      <c r="F1502" s="74">
        <v>141193954</v>
      </c>
      <c r="G1502" s="74">
        <v>152450118</v>
      </c>
      <c r="H1502" s="74">
        <v>141193954</v>
      </c>
      <c r="I1502" s="74" t="s">
        <v>2829</v>
      </c>
      <c r="J1502" s="74" t="s">
        <v>2833</v>
      </c>
      <c r="K1502" s="74">
        <v>6042495</v>
      </c>
      <c r="L1502" s="74">
        <v>0</v>
      </c>
      <c r="M1502" s="74">
        <v>147236449</v>
      </c>
      <c r="N1502" s="74">
        <v>147236449</v>
      </c>
      <c r="O1502" s="74">
        <v>141193954</v>
      </c>
      <c r="P1502" s="74">
        <v>147236449</v>
      </c>
      <c r="Q1502" s="74">
        <v>141193954</v>
      </c>
      <c r="R1502" s="74">
        <v>147236449</v>
      </c>
      <c r="S1502" s="74">
        <v>141193954</v>
      </c>
    </row>
    <row r="1503" spans="1:19" x14ac:dyDescent="0.35">
      <c r="A1503" s="74" t="s">
        <v>1509</v>
      </c>
      <c r="B1503" s="74">
        <v>246</v>
      </c>
      <c r="C1503" s="74" t="s">
        <v>1808</v>
      </c>
      <c r="D1503" s="74">
        <v>246906</v>
      </c>
      <c r="E1503" s="74" t="s">
        <v>2803</v>
      </c>
      <c r="F1503" s="74">
        <v>2349261307</v>
      </c>
      <c r="G1503" s="74">
        <v>2341454273</v>
      </c>
      <c r="H1503" s="74">
        <v>2349261307</v>
      </c>
      <c r="I1503" s="74" t="s">
        <v>2829</v>
      </c>
      <c r="J1503" s="74" t="s">
        <v>2833</v>
      </c>
      <c r="K1503" s="74">
        <v>66342911</v>
      </c>
      <c r="L1503" s="74">
        <v>0</v>
      </c>
      <c r="M1503" s="74">
        <v>2415604218</v>
      </c>
      <c r="N1503" s="74">
        <v>2415604218</v>
      </c>
      <c r="O1503" s="74">
        <v>2349261307</v>
      </c>
      <c r="P1503" s="74">
        <v>2415604218</v>
      </c>
      <c r="Q1503" s="74">
        <v>2349261307</v>
      </c>
      <c r="R1503" s="74">
        <v>2415604218</v>
      </c>
      <c r="S1503" s="74">
        <v>2349261307</v>
      </c>
    </row>
    <row r="1504" spans="1:19" x14ac:dyDescent="0.35">
      <c r="A1504" s="74" t="s">
        <v>1510</v>
      </c>
      <c r="B1504" s="74">
        <v>246</v>
      </c>
      <c r="C1504" s="74" t="s">
        <v>1808</v>
      </c>
      <c r="D1504" s="74">
        <v>246907</v>
      </c>
      <c r="E1504" s="74" t="s">
        <v>2804</v>
      </c>
      <c r="F1504" s="74">
        <v>944114945</v>
      </c>
      <c r="G1504" s="74">
        <v>951489268</v>
      </c>
      <c r="H1504" s="74">
        <v>944114945</v>
      </c>
      <c r="I1504" s="74" t="s">
        <v>2829</v>
      </c>
      <c r="J1504" s="74" t="s">
        <v>2833</v>
      </c>
      <c r="K1504" s="74">
        <v>33283585</v>
      </c>
      <c r="L1504" s="74">
        <v>0</v>
      </c>
      <c r="M1504" s="74">
        <v>977398530</v>
      </c>
      <c r="N1504" s="74">
        <v>977398530</v>
      </c>
      <c r="O1504" s="74">
        <v>944114945</v>
      </c>
      <c r="P1504" s="74">
        <v>977398530</v>
      </c>
      <c r="Q1504" s="74">
        <v>944114945</v>
      </c>
      <c r="R1504" s="74">
        <v>977398530</v>
      </c>
      <c r="S1504" s="74">
        <v>944114945</v>
      </c>
    </row>
    <row r="1505" spans="1:19" x14ac:dyDescent="0.35">
      <c r="A1505" s="74" t="s">
        <v>1511</v>
      </c>
      <c r="B1505" s="74">
        <v>246</v>
      </c>
      <c r="C1505" s="74" t="s">
        <v>1808</v>
      </c>
      <c r="D1505" s="74">
        <v>246908</v>
      </c>
      <c r="E1505" s="74" t="s">
        <v>2805</v>
      </c>
      <c r="F1505" s="74">
        <v>1677566078</v>
      </c>
      <c r="G1505" s="74">
        <v>1711080703</v>
      </c>
      <c r="H1505" s="74">
        <v>1677566078</v>
      </c>
      <c r="I1505" s="74" t="s">
        <v>2829</v>
      </c>
      <c r="J1505" s="74" t="s">
        <v>2833</v>
      </c>
      <c r="K1505" s="74">
        <v>37068873</v>
      </c>
      <c r="L1505" s="74">
        <v>0</v>
      </c>
      <c r="M1505" s="74">
        <v>1714634951</v>
      </c>
      <c r="N1505" s="74">
        <v>1714634951</v>
      </c>
      <c r="O1505" s="74">
        <v>1677566078</v>
      </c>
      <c r="P1505" s="74">
        <v>1714634951</v>
      </c>
      <c r="Q1505" s="74">
        <v>1677566078</v>
      </c>
      <c r="R1505" s="74">
        <v>1714634951</v>
      </c>
      <c r="S1505" s="74">
        <v>1677566078</v>
      </c>
    </row>
    <row r="1506" spans="1:19" x14ac:dyDescent="0.35">
      <c r="A1506" s="74" t="s">
        <v>1512</v>
      </c>
      <c r="B1506" s="74">
        <v>246</v>
      </c>
      <c r="C1506" s="74" t="s">
        <v>1808</v>
      </c>
      <c r="D1506" s="74">
        <v>246909</v>
      </c>
      <c r="E1506" s="74" t="s">
        <v>2758</v>
      </c>
      <c r="F1506" s="74">
        <v>22839601822</v>
      </c>
      <c r="G1506" s="74">
        <v>23780645455</v>
      </c>
      <c r="H1506" s="74">
        <v>22839601822</v>
      </c>
      <c r="I1506" s="74" t="s">
        <v>2829</v>
      </c>
      <c r="J1506" s="74" t="s">
        <v>2833</v>
      </c>
      <c r="K1506" s="74">
        <v>409197734</v>
      </c>
      <c r="L1506" s="74">
        <v>0</v>
      </c>
      <c r="M1506" s="74">
        <v>23248799556</v>
      </c>
      <c r="N1506" s="74">
        <v>23248799556</v>
      </c>
      <c r="O1506" s="74">
        <v>22839601822</v>
      </c>
      <c r="P1506" s="74">
        <v>23248799556</v>
      </c>
      <c r="Q1506" s="74">
        <v>22839601822</v>
      </c>
      <c r="R1506" s="74">
        <v>23248799556</v>
      </c>
      <c r="S1506" s="74">
        <v>22839601822</v>
      </c>
    </row>
    <row r="1507" spans="1:19" x14ac:dyDescent="0.35">
      <c r="A1507" s="74" t="s">
        <v>1513</v>
      </c>
      <c r="B1507" s="74">
        <v>246</v>
      </c>
      <c r="C1507" s="74" t="s">
        <v>1808</v>
      </c>
      <c r="D1507" s="74">
        <v>246911</v>
      </c>
      <c r="E1507" s="74" t="s">
        <v>2806</v>
      </c>
      <c r="F1507" s="74">
        <v>935711015</v>
      </c>
      <c r="G1507" s="74">
        <v>948367609</v>
      </c>
      <c r="H1507" s="74">
        <v>935711015</v>
      </c>
      <c r="I1507" s="74" t="s">
        <v>2829</v>
      </c>
      <c r="J1507" s="74" t="s">
        <v>2833</v>
      </c>
      <c r="K1507" s="74">
        <v>33750630</v>
      </c>
      <c r="L1507" s="74">
        <v>0</v>
      </c>
      <c r="M1507" s="74">
        <v>969461645</v>
      </c>
      <c r="N1507" s="74">
        <v>969461645</v>
      </c>
      <c r="O1507" s="74">
        <v>935711015</v>
      </c>
      <c r="P1507" s="74">
        <v>969461645</v>
      </c>
      <c r="Q1507" s="74">
        <v>935711015</v>
      </c>
      <c r="R1507" s="74">
        <v>969461645</v>
      </c>
      <c r="S1507" s="74">
        <v>935711015</v>
      </c>
    </row>
    <row r="1508" spans="1:19" x14ac:dyDescent="0.35">
      <c r="A1508" s="74" t="s">
        <v>1514</v>
      </c>
      <c r="B1508" s="74">
        <v>246</v>
      </c>
      <c r="C1508" s="74" t="s">
        <v>1808</v>
      </c>
      <c r="D1508" s="74">
        <v>246912</v>
      </c>
      <c r="E1508" s="74" t="s">
        <v>2807</v>
      </c>
      <c r="F1508" s="74">
        <v>211989293</v>
      </c>
      <c r="G1508" s="74">
        <v>221609551</v>
      </c>
      <c r="H1508" s="74">
        <v>211989293</v>
      </c>
      <c r="I1508" s="74" t="s">
        <v>2829</v>
      </c>
      <c r="J1508" s="74" t="s">
        <v>2833</v>
      </c>
      <c r="K1508" s="74">
        <v>7700646</v>
      </c>
      <c r="L1508" s="74">
        <v>0</v>
      </c>
      <c r="M1508" s="74">
        <v>219689939</v>
      </c>
      <c r="N1508" s="74">
        <v>219689939</v>
      </c>
      <c r="O1508" s="74">
        <v>211989293</v>
      </c>
      <c r="P1508" s="74">
        <v>219689939</v>
      </c>
      <c r="Q1508" s="74">
        <v>211989293</v>
      </c>
      <c r="R1508" s="74">
        <v>219689939</v>
      </c>
      <c r="S1508" s="74">
        <v>211989293</v>
      </c>
    </row>
    <row r="1509" spans="1:19" x14ac:dyDescent="0.35">
      <c r="A1509" s="74" t="s">
        <v>1515</v>
      </c>
      <c r="B1509" s="74">
        <v>246</v>
      </c>
      <c r="C1509" s="74" t="s">
        <v>1808</v>
      </c>
      <c r="D1509" s="74">
        <v>246913</v>
      </c>
      <c r="E1509" s="74" t="s">
        <v>2759</v>
      </c>
      <c r="F1509" s="74">
        <v>11842151628</v>
      </c>
      <c r="G1509" s="74">
        <v>12065151274</v>
      </c>
      <c r="H1509" s="74">
        <v>11842151628</v>
      </c>
      <c r="I1509" s="74" t="s">
        <v>2829</v>
      </c>
      <c r="J1509" s="74" t="s">
        <v>2833</v>
      </c>
      <c r="K1509" s="74">
        <v>280854206</v>
      </c>
      <c r="L1509" s="74">
        <v>0</v>
      </c>
      <c r="M1509" s="74">
        <v>12123005834</v>
      </c>
      <c r="N1509" s="74">
        <v>12123005834</v>
      </c>
      <c r="O1509" s="74">
        <v>11842151628</v>
      </c>
      <c r="P1509" s="74">
        <v>12123005834</v>
      </c>
      <c r="Q1509" s="74">
        <v>11842151628</v>
      </c>
      <c r="R1509" s="74">
        <v>12123005834</v>
      </c>
      <c r="S1509" s="74">
        <v>11842151628</v>
      </c>
    </row>
    <row r="1510" spans="1:19" x14ac:dyDescent="0.35">
      <c r="A1510" s="74" t="s">
        <v>1516</v>
      </c>
      <c r="B1510" s="74">
        <v>246</v>
      </c>
      <c r="C1510" s="74" t="s">
        <v>1808</v>
      </c>
      <c r="D1510" s="74">
        <v>246914</v>
      </c>
      <c r="E1510" s="74" t="s">
        <v>2760</v>
      </c>
      <c r="F1510" s="74">
        <v>59961961</v>
      </c>
      <c r="G1510" s="74">
        <v>59178973</v>
      </c>
      <c r="H1510" s="74">
        <v>59961961</v>
      </c>
      <c r="I1510" s="74" t="s">
        <v>2829</v>
      </c>
      <c r="J1510" s="74" t="s">
        <v>2833</v>
      </c>
      <c r="K1510" s="74">
        <v>2222587</v>
      </c>
      <c r="L1510" s="74">
        <v>0</v>
      </c>
      <c r="M1510" s="74">
        <v>62184548</v>
      </c>
      <c r="N1510" s="74">
        <v>62184548</v>
      </c>
      <c r="O1510" s="74">
        <v>59961961</v>
      </c>
      <c r="P1510" s="74">
        <v>62184548</v>
      </c>
      <c r="Q1510" s="74">
        <v>59961961</v>
      </c>
      <c r="R1510" s="74">
        <v>62184548</v>
      </c>
      <c r="S1510" s="74">
        <v>59961961</v>
      </c>
    </row>
    <row r="1511" spans="1:19" x14ac:dyDescent="0.35">
      <c r="A1511" s="74" t="s">
        <v>1517</v>
      </c>
      <c r="B1511" s="74">
        <v>247</v>
      </c>
      <c r="C1511" s="74" t="s">
        <v>1809</v>
      </c>
      <c r="D1511" s="74">
        <v>89903</v>
      </c>
      <c r="E1511" s="74" t="s">
        <v>2280</v>
      </c>
      <c r="F1511" s="74">
        <v>19603685</v>
      </c>
      <c r="G1511" s="74">
        <v>19603685</v>
      </c>
      <c r="H1511" s="74">
        <v>19603685</v>
      </c>
      <c r="I1511" s="74" t="s">
        <v>2829</v>
      </c>
      <c r="J1511" s="74" t="s">
        <v>2832</v>
      </c>
      <c r="K1511" s="74">
        <v>430050</v>
      </c>
      <c r="L1511" s="74">
        <v>497875</v>
      </c>
      <c r="M1511" s="74">
        <v>20033735</v>
      </c>
      <c r="N1511" s="74">
        <v>19535860</v>
      </c>
      <c r="O1511" s="74">
        <v>19105810</v>
      </c>
      <c r="P1511" s="74">
        <v>20033735</v>
      </c>
      <c r="Q1511" s="74">
        <v>19603685</v>
      </c>
      <c r="R1511" s="74">
        <v>19535860</v>
      </c>
      <c r="S1511" s="74">
        <v>19105810</v>
      </c>
    </row>
    <row r="1512" spans="1:19" x14ac:dyDescent="0.35">
      <c r="A1512" s="74" t="s">
        <v>1518</v>
      </c>
      <c r="B1512" s="74">
        <v>247</v>
      </c>
      <c r="C1512" s="74" t="s">
        <v>1809</v>
      </c>
      <c r="D1512" s="74">
        <v>128904</v>
      </c>
      <c r="E1512" s="74" t="s">
        <v>2489</v>
      </c>
      <c r="F1512" s="74">
        <v>18208042</v>
      </c>
      <c r="G1512" s="74">
        <v>18208042</v>
      </c>
      <c r="H1512" s="74">
        <v>18208042</v>
      </c>
      <c r="I1512" s="74" t="s">
        <v>2829</v>
      </c>
      <c r="J1512" s="74" t="s">
        <v>2832</v>
      </c>
      <c r="K1512" s="74">
        <v>547360</v>
      </c>
      <c r="L1512" s="74">
        <v>0</v>
      </c>
      <c r="M1512" s="74">
        <v>18755402</v>
      </c>
      <c r="N1512" s="74">
        <v>18755402</v>
      </c>
      <c r="O1512" s="74">
        <v>18208042</v>
      </c>
      <c r="P1512" s="74">
        <v>18755402</v>
      </c>
      <c r="Q1512" s="74">
        <v>18208042</v>
      </c>
      <c r="R1512" s="74">
        <v>18755402</v>
      </c>
      <c r="S1512" s="74">
        <v>18208042</v>
      </c>
    </row>
    <row r="1513" spans="1:19" x14ac:dyDescent="0.35">
      <c r="A1513" s="74" t="s">
        <v>1519</v>
      </c>
      <c r="B1513" s="74">
        <v>247</v>
      </c>
      <c r="C1513" s="74" t="s">
        <v>1809</v>
      </c>
      <c r="D1513" s="74">
        <v>247901</v>
      </c>
      <c r="E1513" s="74" t="s">
        <v>1913</v>
      </c>
      <c r="F1513" s="74">
        <v>1199314114</v>
      </c>
      <c r="G1513" s="74">
        <v>1199314114</v>
      </c>
      <c r="H1513" s="74">
        <v>1199314114</v>
      </c>
      <c r="I1513" s="74" t="s">
        <v>2829</v>
      </c>
      <c r="J1513" s="74" t="s">
        <v>2832</v>
      </c>
      <c r="K1513" s="74">
        <v>48681517</v>
      </c>
      <c r="L1513" s="74">
        <v>0</v>
      </c>
      <c r="M1513" s="74">
        <v>1247995631</v>
      </c>
      <c r="N1513" s="74">
        <v>1247995631</v>
      </c>
      <c r="O1513" s="74">
        <v>1199314114</v>
      </c>
      <c r="P1513" s="74">
        <v>1247995631</v>
      </c>
      <c r="Q1513" s="74">
        <v>1199314114</v>
      </c>
      <c r="R1513" s="74">
        <v>1247995631</v>
      </c>
      <c r="S1513" s="74">
        <v>1199314114</v>
      </c>
    </row>
    <row r="1514" spans="1:19" x14ac:dyDescent="0.35">
      <c r="A1514" s="74" t="s">
        <v>1520</v>
      </c>
      <c r="B1514" s="74">
        <v>247</v>
      </c>
      <c r="C1514" s="74" t="s">
        <v>1809</v>
      </c>
      <c r="D1514" s="74">
        <v>247903</v>
      </c>
      <c r="E1514" s="74" t="s">
        <v>2311</v>
      </c>
      <c r="F1514" s="74">
        <v>902355682</v>
      </c>
      <c r="G1514" s="74">
        <v>902355682</v>
      </c>
      <c r="H1514" s="74">
        <v>902355682</v>
      </c>
      <c r="I1514" s="74" t="s">
        <v>2829</v>
      </c>
      <c r="J1514" s="74" t="s">
        <v>2832</v>
      </c>
      <c r="K1514" s="74">
        <v>34390364</v>
      </c>
      <c r="L1514" s="74">
        <v>0</v>
      </c>
      <c r="M1514" s="74">
        <v>936746046</v>
      </c>
      <c r="N1514" s="74">
        <v>936746046</v>
      </c>
      <c r="O1514" s="74">
        <v>902355682</v>
      </c>
      <c r="P1514" s="74">
        <v>936746046</v>
      </c>
      <c r="Q1514" s="74">
        <v>902355682</v>
      </c>
      <c r="R1514" s="74">
        <v>936746046</v>
      </c>
      <c r="S1514" s="74">
        <v>902355682</v>
      </c>
    </row>
    <row r="1515" spans="1:19" x14ac:dyDescent="0.35">
      <c r="A1515" s="74" t="s">
        <v>1521</v>
      </c>
      <c r="B1515" s="74">
        <v>247</v>
      </c>
      <c r="C1515" s="74" t="s">
        <v>1809</v>
      </c>
      <c r="D1515" s="74">
        <v>247904</v>
      </c>
      <c r="E1515" s="74" t="s">
        <v>2808</v>
      </c>
      <c r="F1515" s="74">
        <v>281596339</v>
      </c>
      <c r="G1515" s="74">
        <v>281596339</v>
      </c>
      <c r="H1515" s="74">
        <v>281596339</v>
      </c>
      <c r="I1515" s="74" t="s">
        <v>2829</v>
      </c>
      <c r="J1515" s="74" t="s">
        <v>2832</v>
      </c>
      <c r="K1515" s="74">
        <v>8404479</v>
      </c>
      <c r="L1515" s="74">
        <v>0</v>
      </c>
      <c r="M1515" s="74">
        <v>290000818</v>
      </c>
      <c r="N1515" s="74">
        <v>290000818</v>
      </c>
      <c r="O1515" s="74">
        <v>281596339</v>
      </c>
      <c r="P1515" s="74">
        <v>290000818</v>
      </c>
      <c r="Q1515" s="74">
        <v>281596339</v>
      </c>
      <c r="R1515" s="74">
        <v>290000818</v>
      </c>
      <c r="S1515" s="74">
        <v>281596339</v>
      </c>
    </row>
    <row r="1516" spans="1:19" x14ac:dyDescent="0.35">
      <c r="A1516" s="74" t="s">
        <v>1522</v>
      </c>
      <c r="B1516" s="74">
        <v>247</v>
      </c>
      <c r="C1516" s="74" t="s">
        <v>1809</v>
      </c>
      <c r="D1516" s="74">
        <v>247906</v>
      </c>
      <c r="E1516" s="74" t="s">
        <v>2809</v>
      </c>
      <c r="F1516" s="74">
        <v>200316118</v>
      </c>
      <c r="G1516" s="74">
        <v>200316118</v>
      </c>
      <c r="H1516" s="74">
        <v>200316118</v>
      </c>
      <c r="I1516" s="74" t="s">
        <v>2829</v>
      </c>
      <c r="J1516" s="74" t="s">
        <v>2832</v>
      </c>
      <c r="K1516" s="74">
        <v>8319079</v>
      </c>
      <c r="L1516" s="74">
        <v>0</v>
      </c>
      <c r="M1516" s="74">
        <v>208635197</v>
      </c>
      <c r="N1516" s="74">
        <v>208635197</v>
      </c>
      <c r="O1516" s="74">
        <v>200316118</v>
      </c>
      <c r="P1516" s="74">
        <v>208635197</v>
      </c>
      <c r="Q1516" s="74">
        <v>200316118</v>
      </c>
      <c r="R1516" s="74">
        <v>208635197</v>
      </c>
      <c r="S1516" s="74">
        <v>200316118</v>
      </c>
    </row>
    <row r="1517" spans="1:19" x14ac:dyDescent="0.35">
      <c r="A1517" s="74" t="s">
        <v>1523</v>
      </c>
      <c r="B1517" s="74">
        <v>248</v>
      </c>
      <c r="C1517" s="74" t="s">
        <v>1810</v>
      </c>
      <c r="D1517" s="74">
        <v>248901</v>
      </c>
      <c r="E1517" s="74" t="s">
        <v>2810</v>
      </c>
      <c r="F1517" s="74">
        <v>505465494</v>
      </c>
      <c r="G1517" s="74">
        <v>547015963</v>
      </c>
      <c r="H1517" s="74">
        <v>505465494</v>
      </c>
      <c r="I1517" s="74" t="s">
        <v>2829</v>
      </c>
      <c r="J1517" s="74" t="s">
        <v>2834</v>
      </c>
      <c r="K1517" s="74">
        <v>11950128</v>
      </c>
      <c r="L1517" s="74">
        <v>6691944</v>
      </c>
      <c r="M1517" s="74">
        <v>517415622</v>
      </c>
      <c r="N1517" s="74">
        <v>510723678</v>
      </c>
      <c r="O1517" s="74">
        <v>498773550</v>
      </c>
      <c r="P1517" s="74">
        <v>592864812</v>
      </c>
      <c r="Q1517" s="74">
        <v>580914684</v>
      </c>
      <c r="R1517" s="74">
        <v>586172868</v>
      </c>
      <c r="S1517" s="74">
        <v>574222740</v>
      </c>
    </row>
    <row r="1518" spans="1:19" x14ac:dyDescent="0.35">
      <c r="A1518" s="74" t="s">
        <v>1524</v>
      </c>
      <c r="B1518" s="74">
        <v>248</v>
      </c>
      <c r="C1518" s="74" t="s">
        <v>1810</v>
      </c>
      <c r="D1518" s="74">
        <v>248902</v>
      </c>
      <c r="E1518" s="74" t="s">
        <v>2540</v>
      </c>
      <c r="F1518" s="74">
        <v>359904437</v>
      </c>
      <c r="G1518" s="74">
        <v>370173651</v>
      </c>
      <c r="H1518" s="74">
        <v>359904437</v>
      </c>
      <c r="I1518" s="74" t="s">
        <v>2829</v>
      </c>
      <c r="J1518" s="74" t="s">
        <v>2833</v>
      </c>
      <c r="K1518" s="74">
        <v>1848089</v>
      </c>
      <c r="L1518" s="74">
        <v>850826</v>
      </c>
      <c r="M1518" s="74">
        <v>361752526</v>
      </c>
      <c r="N1518" s="74">
        <v>360901700</v>
      </c>
      <c r="O1518" s="74">
        <v>359053611</v>
      </c>
      <c r="P1518" s="74">
        <v>361752526</v>
      </c>
      <c r="Q1518" s="74">
        <v>359904437</v>
      </c>
      <c r="R1518" s="74">
        <v>360901700</v>
      </c>
      <c r="S1518" s="74">
        <v>359053611</v>
      </c>
    </row>
    <row r="1519" spans="1:19" x14ac:dyDescent="0.35">
      <c r="A1519" s="74" t="s">
        <v>1525</v>
      </c>
      <c r="B1519" s="74">
        <v>249</v>
      </c>
      <c r="C1519" s="74" t="s">
        <v>1811</v>
      </c>
      <c r="D1519" s="74">
        <v>61905</v>
      </c>
      <c r="E1519" s="74" t="s">
        <v>2151</v>
      </c>
      <c r="F1519" s="74">
        <v>599730</v>
      </c>
      <c r="G1519" s="74">
        <v>599730</v>
      </c>
      <c r="H1519" s="74">
        <v>599730</v>
      </c>
      <c r="I1519" s="74" t="s">
        <v>2829</v>
      </c>
      <c r="J1519" s="74" t="s">
        <v>2832</v>
      </c>
      <c r="K1519" s="74">
        <v>10000</v>
      </c>
      <c r="L1519" s="74">
        <v>0</v>
      </c>
      <c r="M1519" s="74">
        <v>609730</v>
      </c>
      <c r="N1519" s="74">
        <v>609730</v>
      </c>
      <c r="O1519" s="74">
        <v>599730</v>
      </c>
      <c r="P1519" s="74">
        <v>609730</v>
      </c>
      <c r="Q1519" s="74">
        <v>599730</v>
      </c>
      <c r="R1519" s="74">
        <v>609730</v>
      </c>
      <c r="S1519" s="74">
        <v>599730</v>
      </c>
    </row>
    <row r="1520" spans="1:19" x14ac:dyDescent="0.35">
      <c r="A1520" s="74" t="s">
        <v>1526</v>
      </c>
      <c r="B1520" s="74">
        <v>249</v>
      </c>
      <c r="C1520" s="74" t="s">
        <v>1811</v>
      </c>
      <c r="D1520" s="74">
        <v>61911</v>
      </c>
      <c r="E1520" s="74" t="s">
        <v>2156</v>
      </c>
      <c r="F1520" s="74">
        <v>862613186</v>
      </c>
      <c r="G1520" s="74">
        <v>862613186</v>
      </c>
      <c r="H1520" s="74">
        <v>862613186</v>
      </c>
      <c r="I1520" s="74" t="s">
        <v>2829</v>
      </c>
      <c r="J1520" s="74" t="s">
        <v>2832</v>
      </c>
      <c r="K1520" s="74">
        <v>18591498</v>
      </c>
      <c r="L1520" s="74">
        <v>0</v>
      </c>
      <c r="M1520" s="74">
        <v>881204684</v>
      </c>
      <c r="N1520" s="74">
        <v>881204684</v>
      </c>
      <c r="O1520" s="74">
        <v>862613186</v>
      </c>
      <c r="P1520" s="74">
        <v>881204684</v>
      </c>
      <c r="Q1520" s="74">
        <v>862613186</v>
      </c>
      <c r="R1520" s="74">
        <v>881204684</v>
      </c>
      <c r="S1520" s="74">
        <v>862613186</v>
      </c>
    </row>
    <row r="1521" spans="1:19" x14ac:dyDescent="0.35">
      <c r="A1521" s="74" t="s">
        <v>1527</v>
      </c>
      <c r="B1521" s="74">
        <v>249</v>
      </c>
      <c r="C1521" s="74" t="s">
        <v>1811</v>
      </c>
      <c r="D1521" s="74">
        <v>119902</v>
      </c>
      <c r="E1521" s="74" t="s">
        <v>1843</v>
      </c>
      <c r="F1521" s="74">
        <v>12745490</v>
      </c>
      <c r="G1521" s="74">
        <v>12745490</v>
      </c>
      <c r="H1521" s="74">
        <v>12745490</v>
      </c>
      <c r="I1521" s="74" t="s">
        <v>2829</v>
      </c>
      <c r="J1521" s="74" t="s">
        <v>2832</v>
      </c>
      <c r="K1521" s="74">
        <v>190000</v>
      </c>
      <c r="L1521" s="74">
        <v>0</v>
      </c>
      <c r="M1521" s="74">
        <v>12935490</v>
      </c>
      <c r="N1521" s="74">
        <v>12935490</v>
      </c>
      <c r="O1521" s="74">
        <v>12745490</v>
      </c>
      <c r="P1521" s="74">
        <v>12935490</v>
      </c>
      <c r="Q1521" s="74">
        <v>12745490</v>
      </c>
      <c r="R1521" s="74">
        <v>12935490</v>
      </c>
      <c r="S1521" s="74">
        <v>12745490</v>
      </c>
    </row>
    <row r="1522" spans="1:19" x14ac:dyDescent="0.35">
      <c r="A1522" s="74" t="s">
        <v>1528</v>
      </c>
      <c r="B1522" s="74">
        <v>249</v>
      </c>
      <c r="C1522" s="74" t="s">
        <v>1811</v>
      </c>
      <c r="D1522" s="74">
        <v>184901</v>
      </c>
      <c r="E1522" s="74" t="s">
        <v>2640</v>
      </c>
      <c r="F1522" s="74">
        <v>69832821</v>
      </c>
      <c r="G1522" s="74">
        <v>69832821</v>
      </c>
      <c r="H1522" s="74">
        <v>69832821</v>
      </c>
      <c r="I1522" s="74" t="s">
        <v>2829</v>
      </c>
      <c r="J1522" s="74" t="s">
        <v>2832</v>
      </c>
      <c r="K1522" s="74">
        <v>2034919</v>
      </c>
      <c r="L1522" s="74">
        <v>0</v>
      </c>
      <c r="M1522" s="74">
        <v>71867740</v>
      </c>
      <c r="N1522" s="74">
        <v>71867740</v>
      </c>
      <c r="O1522" s="74">
        <v>69832821</v>
      </c>
      <c r="P1522" s="74">
        <v>71867740</v>
      </c>
      <c r="Q1522" s="74">
        <v>69832821</v>
      </c>
      <c r="R1522" s="74">
        <v>71867740</v>
      </c>
      <c r="S1522" s="74">
        <v>69832821</v>
      </c>
    </row>
    <row r="1523" spans="1:19" x14ac:dyDescent="0.35">
      <c r="A1523" s="74" t="s">
        <v>1529</v>
      </c>
      <c r="B1523" s="74">
        <v>249</v>
      </c>
      <c r="C1523" s="74" t="s">
        <v>1811</v>
      </c>
      <c r="D1523" s="74">
        <v>184902</v>
      </c>
      <c r="E1523" s="74" t="s">
        <v>2641</v>
      </c>
      <c r="F1523" s="74">
        <v>122951873</v>
      </c>
      <c r="G1523" s="74">
        <v>122951873</v>
      </c>
      <c r="H1523" s="74">
        <v>122951873</v>
      </c>
      <c r="I1523" s="74" t="s">
        <v>2829</v>
      </c>
      <c r="J1523" s="74" t="s">
        <v>2832</v>
      </c>
      <c r="K1523" s="74">
        <v>5041493</v>
      </c>
      <c r="L1523" s="74">
        <v>0</v>
      </c>
      <c r="M1523" s="74">
        <v>127993366</v>
      </c>
      <c r="N1523" s="74">
        <v>127993366</v>
      </c>
      <c r="O1523" s="74">
        <v>122951873</v>
      </c>
      <c r="P1523" s="74">
        <v>127993366</v>
      </c>
      <c r="Q1523" s="74">
        <v>122951873</v>
      </c>
      <c r="R1523" s="74">
        <v>127993366</v>
      </c>
      <c r="S1523" s="74">
        <v>122951873</v>
      </c>
    </row>
    <row r="1524" spans="1:19" x14ac:dyDescent="0.35">
      <c r="A1524" s="74" t="s">
        <v>1530</v>
      </c>
      <c r="B1524" s="74">
        <v>249</v>
      </c>
      <c r="C1524" s="74" t="s">
        <v>1811</v>
      </c>
      <c r="D1524" s="74">
        <v>220915</v>
      </c>
      <c r="E1524" s="74" t="s">
        <v>2647</v>
      </c>
      <c r="F1524" s="74">
        <v>27244927</v>
      </c>
      <c r="G1524" s="74">
        <v>27244927</v>
      </c>
      <c r="H1524" s="74">
        <v>27244927</v>
      </c>
      <c r="I1524" s="74" t="s">
        <v>2829</v>
      </c>
      <c r="J1524" s="74" t="s">
        <v>2832</v>
      </c>
      <c r="K1524" s="74">
        <v>1435000</v>
      </c>
      <c r="L1524" s="74">
        <v>0</v>
      </c>
      <c r="M1524" s="74">
        <v>28679927</v>
      </c>
      <c r="N1524" s="74">
        <v>28679927</v>
      </c>
      <c r="O1524" s="74">
        <v>27244927</v>
      </c>
      <c r="P1524" s="74">
        <v>28679927</v>
      </c>
      <c r="Q1524" s="74">
        <v>27244927</v>
      </c>
      <c r="R1524" s="74">
        <v>28679927</v>
      </c>
      <c r="S1524" s="74">
        <v>27244927</v>
      </c>
    </row>
    <row r="1525" spans="1:19" x14ac:dyDescent="0.35">
      <c r="A1525" s="74" t="s">
        <v>1531</v>
      </c>
      <c r="B1525" s="74">
        <v>249</v>
      </c>
      <c r="C1525" s="74" t="s">
        <v>1811</v>
      </c>
      <c r="D1525" s="74">
        <v>249901</v>
      </c>
      <c r="E1525" s="74" t="s">
        <v>2589</v>
      </c>
      <c r="F1525" s="74">
        <v>315866439</v>
      </c>
      <c r="G1525" s="74">
        <v>315866439</v>
      </c>
      <c r="H1525" s="74">
        <v>315866439</v>
      </c>
      <c r="I1525" s="74" t="s">
        <v>2829</v>
      </c>
      <c r="J1525" s="74" t="s">
        <v>2832</v>
      </c>
      <c r="K1525" s="74">
        <v>8117463</v>
      </c>
      <c r="L1525" s="74">
        <v>0</v>
      </c>
      <c r="M1525" s="74">
        <v>323983902</v>
      </c>
      <c r="N1525" s="74">
        <v>323983902</v>
      </c>
      <c r="O1525" s="74">
        <v>315866439</v>
      </c>
      <c r="P1525" s="74">
        <v>323983902</v>
      </c>
      <c r="Q1525" s="74">
        <v>315866439</v>
      </c>
      <c r="R1525" s="74">
        <v>323983902</v>
      </c>
      <c r="S1525" s="74">
        <v>315866439</v>
      </c>
    </row>
    <row r="1526" spans="1:19" x14ac:dyDescent="0.35">
      <c r="A1526" s="74" t="s">
        <v>1532</v>
      </c>
      <c r="B1526" s="74">
        <v>249</v>
      </c>
      <c r="C1526" s="74" t="s">
        <v>1811</v>
      </c>
      <c r="D1526" s="74">
        <v>249902</v>
      </c>
      <c r="E1526" s="74" t="s">
        <v>2811</v>
      </c>
      <c r="F1526" s="74">
        <v>548080239</v>
      </c>
      <c r="G1526" s="74">
        <v>548080239</v>
      </c>
      <c r="H1526" s="74">
        <v>548080239</v>
      </c>
      <c r="I1526" s="74" t="s">
        <v>2829</v>
      </c>
      <c r="J1526" s="74" t="s">
        <v>2832</v>
      </c>
      <c r="K1526" s="74">
        <v>12719303</v>
      </c>
      <c r="L1526" s="74">
        <v>0</v>
      </c>
      <c r="M1526" s="74">
        <v>560799542</v>
      </c>
      <c r="N1526" s="74">
        <v>560799542</v>
      </c>
      <c r="O1526" s="74">
        <v>548080239</v>
      </c>
      <c r="P1526" s="74">
        <v>560799542</v>
      </c>
      <c r="Q1526" s="74">
        <v>548080239</v>
      </c>
      <c r="R1526" s="74">
        <v>560799542</v>
      </c>
      <c r="S1526" s="74">
        <v>548080239</v>
      </c>
    </row>
    <row r="1527" spans="1:19" x14ac:dyDescent="0.35">
      <c r="A1527" s="74" t="s">
        <v>1533</v>
      </c>
      <c r="B1527" s="74">
        <v>249</v>
      </c>
      <c r="C1527" s="74" t="s">
        <v>1811</v>
      </c>
      <c r="D1527" s="74">
        <v>249903</v>
      </c>
      <c r="E1527" s="74" t="s">
        <v>2812</v>
      </c>
      <c r="F1527" s="74">
        <v>1274267238</v>
      </c>
      <c r="G1527" s="74">
        <v>1274267238</v>
      </c>
      <c r="H1527" s="74">
        <v>1274267238</v>
      </c>
      <c r="I1527" s="74" t="s">
        <v>2829</v>
      </c>
      <c r="J1527" s="74" t="s">
        <v>2832</v>
      </c>
      <c r="K1527" s="74">
        <v>22706171</v>
      </c>
      <c r="L1527" s="74">
        <v>5891102</v>
      </c>
      <c r="M1527" s="74">
        <v>1296973409</v>
      </c>
      <c r="N1527" s="74">
        <v>1291082307</v>
      </c>
      <c r="O1527" s="74">
        <v>1268376136</v>
      </c>
      <c r="P1527" s="74">
        <v>1296973409</v>
      </c>
      <c r="Q1527" s="74">
        <v>1274267238</v>
      </c>
      <c r="R1527" s="74">
        <v>1291082307</v>
      </c>
      <c r="S1527" s="74">
        <v>1268376136</v>
      </c>
    </row>
    <row r="1528" spans="1:19" x14ac:dyDescent="0.35">
      <c r="A1528" s="74" t="s">
        <v>1534</v>
      </c>
      <c r="B1528" s="74">
        <v>249</v>
      </c>
      <c r="C1528" s="74" t="s">
        <v>1811</v>
      </c>
      <c r="D1528" s="74">
        <v>249904</v>
      </c>
      <c r="E1528" s="74" t="s">
        <v>2813</v>
      </c>
      <c r="F1528" s="74">
        <v>506378091</v>
      </c>
      <c r="G1528" s="74">
        <v>506378091</v>
      </c>
      <c r="H1528" s="74">
        <v>506378091</v>
      </c>
      <c r="I1528" s="74" t="s">
        <v>2829</v>
      </c>
      <c r="J1528" s="74" t="s">
        <v>2832</v>
      </c>
      <c r="K1528" s="74">
        <v>7171990</v>
      </c>
      <c r="L1528" s="74">
        <v>0</v>
      </c>
      <c r="M1528" s="74">
        <v>513550081</v>
      </c>
      <c r="N1528" s="74">
        <v>513550081</v>
      </c>
      <c r="O1528" s="74">
        <v>506378091</v>
      </c>
      <c r="P1528" s="74">
        <v>513550081</v>
      </c>
      <c r="Q1528" s="74">
        <v>506378091</v>
      </c>
      <c r="R1528" s="74">
        <v>513550081</v>
      </c>
      <c r="S1528" s="74">
        <v>506378091</v>
      </c>
    </row>
    <row r="1529" spans="1:19" x14ac:dyDescent="0.35">
      <c r="A1529" s="74" t="s">
        <v>1535</v>
      </c>
      <c r="B1529" s="74">
        <v>249</v>
      </c>
      <c r="C1529" s="74" t="s">
        <v>1811</v>
      </c>
      <c r="D1529" s="74">
        <v>249905</v>
      </c>
      <c r="E1529" s="74" t="s">
        <v>2814</v>
      </c>
      <c r="F1529" s="74">
        <v>1854961308</v>
      </c>
      <c r="G1529" s="74">
        <v>1854961308</v>
      </c>
      <c r="H1529" s="74">
        <v>1854961308</v>
      </c>
      <c r="I1529" s="74" t="s">
        <v>2829</v>
      </c>
      <c r="J1529" s="74" t="s">
        <v>2832</v>
      </c>
      <c r="K1529" s="74">
        <v>31629825</v>
      </c>
      <c r="L1529" s="74">
        <v>0</v>
      </c>
      <c r="M1529" s="74">
        <v>1886591133</v>
      </c>
      <c r="N1529" s="74">
        <v>1886591133</v>
      </c>
      <c r="O1529" s="74">
        <v>1854961308</v>
      </c>
      <c r="P1529" s="74">
        <v>1886591133</v>
      </c>
      <c r="Q1529" s="74">
        <v>1854961308</v>
      </c>
      <c r="R1529" s="74">
        <v>1886591133</v>
      </c>
      <c r="S1529" s="74">
        <v>1854961308</v>
      </c>
    </row>
    <row r="1530" spans="1:19" x14ac:dyDescent="0.35">
      <c r="A1530" s="74" t="s">
        <v>1536</v>
      </c>
      <c r="B1530" s="74">
        <v>249</v>
      </c>
      <c r="C1530" s="74" t="s">
        <v>1811</v>
      </c>
      <c r="D1530" s="74">
        <v>249906</v>
      </c>
      <c r="E1530" s="74" t="s">
        <v>2815</v>
      </c>
      <c r="F1530" s="74">
        <v>352366726</v>
      </c>
      <c r="G1530" s="74">
        <v>352366726</v>
      </c>
      <c r="H1530" s="74">
        <v>352366726</v>
      </c>
      <c r="I1530" s="74" t="s">
        <v>2829</v>
      </c>
      <c r="J1530" s="74" t="s">
        <v>2832</v>
      </c>
      <c r="K1530" s="74">
        <v>11121870</v>
      </c>
      <c r="L1530" s="74">
        <v>0</v>
      </c>
      <c r="M1530" s="74">
        <v>363488596</v>
      </c>
      <c r="N1530" s="74">
        <v>363488596</v>
      </c>
      <c r="O1530" s="74">
        <v>352366726</v>
      </c>
      <c r="P1530" s="74">
        <v>363488596</v>
      </c>
      <c r="Q1530" s="74">
        <v>352366726</v>
      </c>
      <c r="R1530" s="74">
        <v>363488596</v>
      </c>
      <c r="S1530" s="74">
        <v>352366726</v>
      </c>
    </row>
    <row r="1531" spans="1:19" x14ac:dyDescent="0.35">
      <c r="A1531" s="74" t="s">
        <v>1537</v>
      </c>
      <c r="B1531" s="74">
        <v>249</v>
      </c>
      <c r="C1531" s="74" t="s">
        <v>1811</v>
      </c>
      <c r="D1531" s="74">
        <v>249908</v>
      </c>
      <c r="E1531" s="74" t="s">
        <v>2104</v>
      </c>
      <c r="F1531" s="74">
        <v>212604646</v>
      </c>
      <c r="G1531" s="74">
        <v>212604646</v>
      </c>
      <c r="H1531" s="74">
        <v>212604646</v>
      </c>
      <c r="I1531" s="74" t="s">
        <v>2829</v>
      </c>
      <c r="J1531" s="74" t="s">
        <v>2832</v>
      </c>
      <c r="K1531" s="74">
        <v>2901890</v>
      </c>
      <c r="L1531" s="74">
        <v>4245068</v>
      </c>
      <c r="M1531" s="74">
        <v>215506536</v>
      </c>
      <c r="N1531" s="74">
        <v>211261468</v>
      </c>
      <c r="O1531" s="74">
        <v>208359578</v>
      </c>
      <c r="P1531" s="74">
        <v>215506536</v>
      </c>
      <c r="Q1531" s="74">
        <v>212604646</v>
      </c>
      <c r="R1531" s="74">
        <v>211261468</v>
      </c>
      <c r="S1531" s="74">
        <v>208359578</v>
      </c>
    </row>
    <row r="1532" spans="1:19" x14ac:dyDescent="0.35">
      <c r="A1532" s="74" t="s">
        <v>1538</v>
      </c>
      <c r="B1532" s="74">
        <v>250</v>
      </c>
      <c r="C1532" s="74" t="s">
        <v>1812</v>
      </c>
      <c r="D1532" s="74">
        <v>32902</v>
      </c>
      <c r="E1532" s="74" t="s">
        <v>2000</v>
      </c>
      <c r="F1532" s="74">
        <v>2547253</v>
      </c>
      <c r="G1532" s="74">
        <v>2547253</v>
      </c>
      <c r="H1532" s="74">
        <v>2547253</v>
      </c>
      <c r="I1532" s="74" t="s">
        <v>2829</v>
      </c>
      <c r="J1532" s="74" t="s">
        <v>2832</v>
      </c>
      <c r="K1532" s="74">
        <v>203250</v>
      </c>
      <c r="L1532" s="74">
        <v>0</v>
      </c>
      <c r="M1532" s="74">
        <v>2750503</v>
      </c>
      <c r="N1532" s="74">
        <v>2750503</v>
      </c>
      <c r="O1532" s="74">
        <v>2547253</v>
      </c>
      <c r="P1532" s="74">
        <v>2750503</v>
      </c>
      <c r="Q1532" s="74">
        <v>2547253</v>
      </c>
      <c r="R1532" s="74">
        <v>2750503</v>
      </c>
      <c r="S1532" s="74">
        <v>2547253</v>
      </c>
    </row>
    <row r="1533" spans="1:19" x14ac:dyDescent="0.35">
      <c r="A1533" s="74" t="s">
        <v>1539</v>
      </c>
      <c r="B1533" s="74">
        <v>250</v>
      </c>
      <c r="C1533" s="74" t="s">
        <v>1812</v>
      </c>
      <c r="D1533" s="74">
        <v>112908</v>
      </c>
      <c r="E1533" s="74" t="s">
        <v>2419</v>
      </c>
      <c r="F1533" s="74">
        <v>1001718</v>
      </c>
      <c r="G1533" s="74">
        <v>1001718</v>
      </c>
      <c r="H1533" s="74">
        <v>1001718</v>
      </c>
      <c r="I1533" s="74" t="s">
        <v>2829</v>
      </c>
      <c r="J1533" s="74" t="s">
        <v>2832</v>
      </c>
      <c r="K1533" s="74">
        <v>20000</v>
      </c>
      <c r="L1533" s="74">
        <v>0</v>
      </c>
      <c r="M1533" s="74">
        <v>1021718</v>
      </c>
      <c r="N1533" s="74">
        <v>1021718</v>
      </c>
      <c r="O1533" s="74">
        <v>1001718</v>
      </c>
      <c r="P1533" s="74">
        <v>1021718</v>
      </c>
      <c r="Q1533" s="74">
        <v>1001718</v>
      </c>
      <c r="R1533" s="74">
        <v>1021718</v>
      </c>
      <c r="S1533" s="74">
        <v>1001718</v>
      </c>
    </row>
    <row r="1534" spans="1:19" x14ac:dyDescent="0.35">
      <c r="A1534" s="74" t="s">
        <v>1540</v>
      </c>
      <c r="B1534" s="74">
        <v>250</v>
      </c>
      <c r="C1534" s="74" t="s">
        <v>1812</v>
      </c>
      <c r="D1534" s="74">
        <v>230901</v>
      </c>
      <c r="E1534" s="74" t="s">
        <v>2652</v>
      </c>
      <c r="F1534" s="74">
        <v>32469046</v>
      </c>
      <c r="G1534" s="74">
        <v>32469046</v>
      </c>
      <c r="H1534" s="74">
        <v>32469046</v>
      </c>
      <c r="I1534" s="74" t="s">
        <v>2829</v>
      </c>
      <c r="J1534" s="74" t="s">
        <v>2832</v>
      </c>
      <c r="K1534" s="74">
        <v>636449</v>
      </c>
      <c r="L1534" s="74">
        <v>0</v>
      </c>
      <c r="M1534" s="74">
        <v>33105495</v>
      </c>
      <c r="N1534" s="74">
        <v>33105495</v>
      </c>
      <c r="O1534" s="74">
        <v>32469046</v>
      </c>
      <c r="P1534" s="74">
        <v>33105495</v>
      </c>
      <c r="Q1534" s="74">
        <v>32469046</v>
      </c>
      <c r="R1534" s="74">
        <v>33105495</v>
      </c>
      <c r="S1534" s="74">
        <v>32469046</v>
      </c>
    </row>
    <row r="1535" spans="1:19" x14ac:dyDescent="0.35">
      <c r="A1535" s="74" t="s">
        <v>1541</v>
      </c>
      <c r="B1535" s="74">
        <v>250</v>
      </c>
      <c r="C1535" s="74" t="s">
        <v>1812</v>
      </c>
      <c r="D1535" s="74">
        <v>230904</v>
      </c>
      <c r="E1535" s="74" t="s">
        <v>2764</v>
      </c>
      <c r="F1535" s="74">
        <v>6300027</v>
      </c>
      <c r="G1535" s="74">
        <v>6300027</v>
      </c>
      <c r="H1535" s="74">
        <v>6300027</v>
      </c>
      <c r="I1535" s="74" t="s">
        <v>2829</v>
      </c>
      <c r="J1535" s="74" t="s">
        <v>2832</v>
      </c>
      <c r="K1535" s="74">
        <v>548110</v>
      </c>
      <c r="L1535" s="74">
        <v>0</v>
      </c>
      <c r="M1535" s="74">
        <v>6848137</v>
      </c>
      <c r="N1535" s="74">
        <v>6848137</v>
      </c>
      <c r="O1535" s="74">
        <v>6300027</v>
      </c>
      <c r="P1535" s="74">
        <v>6848137</v>
      </c>
      <c r="Q1535" s="74">
        <v>6300027</v>
      </c>
      <c r="R1535" s="74">
        <v>6848137</v>
      </c>
      <c r="S1535" s="74">
        <v>6300027</v>
      </c>
    </row>
    <row r="1536" spans="1:19" x14ac:dyDescent="0.35">
      <c r="A1536" s="74" t="s">
        <v>1542</v>
      </c>
      <c r="B1536" s="74">
        <v>250</v>
      </c>
      <c r="C1536" s="74" t="s">
        <v>1812</v>
      </c>
      <c r="D1536" s="74">
        <v>230905</v>
      </c>
      <c r="E1536" s="74" t="s">
        <v>2765</v>
      </c>
      <c r="F1536" s="74">
        <v>244109064</v>
      </c>
      <c r="G1536" s="74">
        <v>244109064</v>
      </c>
      <c r="H1536" s="74">
        <v>244109064</v>
      </c>
      <c r="I1536" s="74" t="s">
        <v>2829</v>
      </c>
      <c r="J1536" s="74" t="s">
        <v>2832</v>
      </c>
      <c r="K1536" s="74">
        <v>12047347</v>
      </c>
      <c r="L1536" s="74">
        <v>0</v>
      </c>
      <c r="M1536" s="74">
        <v>256156411</v>
      </c>
      <c r="N1536" s="74">
        <v>256156411</v>
      </c>
      <c r="O1536" s="74">
        <v>244109064</v>
      </c>
      <c r="P1536" s="74">
        <v>256156411</v>
      </c>
      <c r="Q1536" s="74">
        <v>244109064</v>
      </c>
      <c r="R1536" s="74">
        <v>256156411</v>
      </c>
      <c r="S1536" s="74">
        <v>244109064</v>
      </c>
    </row>
    <row r="1537" spans="1:19" x14ac:dyDescent="0.35">
      <c r="A1537" s="74" t="s">
        <v>1543</v>
      </c>
      <c r="B1537" s="74">
        <v>250</v>
      </c>
      <c r="C1537" s="74" t="s">
        <v>1812</v>
      </c>
      <c r="D1537" s="74">
        <v>250902</v>
      </c>
      <c r="E1537" s="74" t="s">
        <v>2816</v>
      </c>
      <c r="F1537" s="74">
        <v>574845388</v>
      </c>
      <c r="G1537" s="74">
        <v>574845388</v>
      </c>
      <c r="H1537" s="74">
        <v>574845388</v>
      </c>
      <c r="I1537" s="74" t="s">
        <v>2829</v>
      </c>
      <c r="J1537" s="74" t="s">
        <v>2832</v>
      </c>
      <c r="K1537" s="74">
        <v>11993649</v>
      </c>
      <c r="L1537" s="74">
        <v>0</v>
      </c>
      <c r="M1537" s="74">
        <v>586839037</v>
      </c>
      <c r="N1537" s="74">
        <v>586839037</v>
      </c>
      <c r="O1537" s="74">
        <v>574845388</v>
      </c>
      <c r="P1537" s="74">
        <v>586839037</v>
      </c>
      <c r="Q1537" s="74">
        <v>574845388</v>
      </c>
      <c r="R1537" s="74">
        <v>586839037</v>
      </c>
      <c r="S1537" s="74">
        <v>574845388</v>
      </c>
    </row>
    <row r="1538" spans="1:19" x14ac:dyDescent="0.35">
      <c r="A1538" s="74" t="s">
        <v>1544</v>
      </c>
      <c r="B1538" s="74">
        <v>250</v>
      </c>
      <c r="C1538" s="74" t="s">
        <v>1812</v>
      </c>
      <c r="D1538" s="74">
        <v>250903</v>
      </c>
      <c r="E1538" s="74" t="s">
        <v>2817</v>
      </c>
      <c r="F1538" s="74">
        <v>465420386</v>
      </c>
      <c r="G1538" s="74">
        <v>465420386</v>
      </c>
      <c r="H1538" s="74">
        <v>465420386</v>
      </c>
      <c r="I1538" s="74" t="s">
        <v>2829</v>
      </c>
      <c r="J1538" s="74" t="s">
        <v>2832</v>
      </c>
      <c r="K1538" s="74">
        <v>21264967</v>
      </c>
      <c r="L1538" s="74">
        <v>0</v>
      </c>
      <c r="M1538" s="74">
        <v>486685353</v>
      </c>
      <c r="N1538" s="74">
        <v>486685353</v>
      </c>
      <c r="O1538" s="74">
        <v>465420386</v>
      </c>
      <c r="P1538" s="74">
        <v>486685353</v>
      </c>
      <c r="Q1538" s="74">
        <v>465420386</v>
      </c>
      <c r="R1538" s="74">
        <v>486685353</v>
      </c>
      <c r="S1538" s="74">
        <v>465420386</v>
      </c>
    </row>
    <row r="1539" spans="1:19" x14ac:dyDescent="0.35">
      <c r="A1539" s="74" t="s">
        <v>1545</v>
      </c>
      <c r="B1539" s="74">
        <v>250</v>
      </c>
      <c r="C1539" s="74" t="s">
        <v>1812</v>
      </c>
      <c r="D1539" s="74">
        <v>250904</v>
      </c>
      <c r="E1539" s="74" t="s">
        <v>2818</v>
      </c>
      <c r="F1539" s="74">
        <v>386249576</v>
      </c>
      <c r="G1539" s="74">
        <v>386249576</v>
      </c>
      <c r="H1539" s="74">
        <v>386249576</v>
      </c>
      <c r="I1539" s="74" t="s">
        <v>2829</v>
      </c>
      <c r="J1539" s="74" t="s">
        <v>2832</v>
      </c>
      <c r="K1539" s="74">
        <v>21262919</v>
      </c>
      <c r="L1539" s="74">
        <v>0</v>
      </c>
      <c r="M1539" s="74">
        <v>407512495</v>
      </c>
      <c r="N1539" s="74">
        <v>407512495</v>
      </c>
      <c r="O1539" s="74">
        <v>386249576</v>
      </c>
      <c r="P1539" s="74">
        <v>407512495</v>
      </c>
      <c r="Q1539" s="74">
        <v>386249576</v>
      </c>
      <c r="R1539" s="74">
        <v>407512495</v>
      </c>
      <c r="S1539" s="74">
        <v>386249576</v>
      </c>
    </row>
    <row r="1540" spans="1:19" x14ac:dyDescent="0.35">
      <c r="A1540" s="74" t="s">
        <v>1546</v>
      </c>
      <c r="B1540" s="74">
        <v>250</v>
      </c>
      <c r="C1540" s="74" t="s">
        <v>1812</v>
      </c>
      <c r="D1540" s="74">
        <v>250905</v>
      </c>
      <c r="E1540" s="74" t="s">
        <v>2420</v>
      </c>
      <c r="F1540" s="74">
        <v>280270620</v>
      </c>
      <c r="G1540" s="74">
        <v>280270620</v>
      </c>
      <c r="H1540" s="74">
        <v>280270620</v>
      </c>
      <c r="I1540" s="74" t="s">
        <v>2829</v>
      </c>
      <c r="J1540" s="74" t="s">
        <v>2832</v>
      </c>
      <c r="K1540" s="74">
        <v>9837550</v>
      </c>
      <c r="L1540" s="74">
        <v>0</v>
      </c>
      <c r="M1540" s="74">
        <v>290108170</v>
      </c>
      <c r="N1540" s="74">
        <v>290108170</v>
      </c>
      <c r="O1540" s="74">
        <v>280270620</v>
      </c>
      <c r="P1540" s="74">
        <v>290108170</v>
      </c>
      <c r="Q1540" s="74">
        <v>280270620</v>
      </c>
      <c r="R1540" s="74">
        <v>290108170</v>
      </c>
      <c r="S1540" s="74">
        <v>280270620</v>
      </c>
    </row>
    <row r="1541" spans="1:19" x14ac:dyDescent="0.35">
      <c r="A1541" s="74" t="s">
        <v>1547</v>
      </c>
      <c r="B1541" s="74">
        <v>250</v>
      </c>
      <c r="C1541" s="74" t="s">
        <v>1812</v>
      </c>
      <c r="D1541" s="74">
        <v>250906</v>
      </c>
      <c r="E1541" s="74" t="s">
        <v>2666</v>
      </c>
      <c r="F1541" s="74">
        <v>229937350</v>
      </c>
      <c r="G1541" s="74">
        <v>229937350</v>
      </c>
      <c r="H1541" s="74">
        <v>229937350</v>
      </c>
      <c r="I1541" s="74" t="s">
        <v>2829</v>
      </c>
      <c r="J1541" s="74" t="s">
        <v>2832</v>
      </c>
      <c r="K1541" s="74">
        <v>13752368</v>
      </c>
      <c r="L1541" s="74">
        <v>0</v>
      </c>
      <c r="M1541" s="74">
        <v>243689718</v>
      </c>
      <c r="N1541" s="74">
        <v>243689718</v>
      </c>
      <c r="O1541" s="74">
        <v>229937350</v>
      </c>
      <c r="P1541" s="74">
        <v>243689718</v>
      </c>
      <c r="Q1541" s="74">
        <v>229937350</v>
      </c>
      <c r="R1541" s="74">
        <v>243689718</v>
      </c>
      <c r="S1541" s="74">
        <v>229937350</v>
      </c>
    </row>
    <row r="1542" spans="1:19" x14ac:dyDescent="0.35">
      <c r="A1542" s="74" t="s">
        <v>1548</v>
      </c>
      <c r="B1542" s="74">
        <v>250</v>
      </c>
      <c r="C1542" s="74" t="s">
        <v>1812</v>
      </c>
      <c r="D1542" s="74">
        <v>250907</v>
      </c>
      <c r="E1542" s="74" t="s">
        <v>2250</v>
      </c>
      <c r="F1542" s="74">
        <v>355933415</v>
      </c>
      <c r="G1542" s="74">
        <v>355933415</v>
      </c>
      <c r="H1542" s="74">
        <v>355933415</v>
      </c>
      <c r="I1542" s="74" t="s">
        <v>2829</v>
      </c>
      <c r="J1542" s="74" t="s">
        <v>2832</v>
      </c>
      <c r="K1542" s="74">
        <v>16453628</v>
      </c>
      <c r="L1542" s="74">
        <v>0</v>
      </c>
      <c r="M1542" s="74">
        <v>372387043</v>
      </c>
      <c r="N1542" s="74">
        <v>372387043</v>
      </c>
      <c r="O1542" s="74">
        <v>355933415</v>
      </c>
      <c r="P1542" s="74">
        <v>372387043</v>
      </c>
      <c r="Q1542" s="74">
        <v>355933415</v>
      </c>
      <c r="R1542" s="74">
        <v>372387043</v>
      </c>
      <c r="S1542" s="74">
        <v>355933415</v>
      </c>
    </row>
    <row r="1543" spans="1:19" x14ac:dyDescent="0.35">
      <c r="A1543" s="74" t="s">
        <v>1549</v>
      </c>
      <c r="B1543" s="74">
        <v>251</v>
      </c>
      <c r="C1543" s="74" t="s">
        <v>1813</v>
      </c>
      <c r="D1543" s="74">
        <v>83901</v>
      </c>
      <c r="E1543" s="74" t="s">
        <v>2263</v>
      </c>
      <c r="F1543" s="74">
        <v>8442416</v>
      </c>
      <c r="G1543" s="74">
        <v>8442416</v>
      </c>
      <c r="H1543" s="74">
        <v>8442416</v>
      </c>
      <c r="I1543" s="74" t="s">
        <v>2829</v>
      </c>
      <c r="J1543" s="74" t="s">
        <v>2832</v>
      </c>
      <c r="K1543" s="74">
        <v>20000</v>
      </c>
      <c r="L1543" s="74">
        <v>0</v>
      </c>
      <c r="M1543" s="74">
        <v>8462416</v>
      </c>
      <c r="N1543" s="74">
        <v>8462416</v>
      </c>
      <c r="O1543" s="74">
        <v>8442416</v>
      </c>
      <c r="P1543" s="74">
        <v>8462416</v>
      </c>
      <c r="Q1543" s="74">
        <v>8442416</v>
      </c>
      <c r="R1543" s="74">
        <v>8462416</v>
      </c>
      <c r="S1543" s="74">
        <v>8442416</v>
      </c>
    </row>
    <row r="1544" spans="1:19" x14ac:dyDescent="0.35">
      <c r="A1544" s="74" t="s">
        <v>1550</v>
      </c>
      <c r="B1544" s="74">
        <v>251</v>
      </c>
      <c r="C1544" s="74" t="s">
        <v>1813</v>
      </c>
      <c r="D1544" s="74">
        <v>223901</v>
      </c>
      <c r="E1544" s="74" t="s">
        <v>2741</v>
      </c>
      <c r="F1544" s="74">
        <v>14140448</v>
      </c>
      <c r="G1544" s="74">
        <v>14140448</v>
      </c>
      <c r="H1544" s="74">
        <v>14140448</v>
      </c>
      <c r="I1544" s="74" t="s">
        <v>2829</v>
      </c>
      <c r="J1544" s="74" t="s">
        <v>2832</v>
      </c>
      <c r="K1544" s="74">
        <v>30000</v>
      </c>
      <c r="L1544" s="74">
        <v>0</v>
      </c>
      <c r="M1544" s="74">
        <v>14170448</v>
      </c>
      <c r="N1544" s="74">
        <v>14170448</v>
      </c>
      <c r="O1544" s="74">
        <v>14140448</v>
      </c>
      <c r="P1544" s="74">
        <v>14170448</v>
      </c>
      <c r="Q1544" s="74">
        <v>14140448</v>
      </c>
      <c r="R1544" s="74">
        <v>14170448</v>
      </c>
      <c r="S1544" s="74">
        <v>14140448</v>
      </c>
    </row>
    <row r="1545" spans="1:19" x14ac:dyDescent="0.35">
      <c r="A1545" s="74" t="s">
        <v>1551</v>
      </c>
      <c r="B1545" s="74">
        <v>251</v>
      </c>
      <c r="C1545" s="74" t="s">
        <v>1813</v>
      </c>
      <c r="D1545" s="74">
        <v>251901</v>
      </c>
      <c r="E1545" s="74" t="s">
        <v>2819</v>
      </c>
      <c r="F1545" s="74">
        <v>1245639716</v>
      </c>
      <c r="G1545" s="74">
        <v>1245639716</v>
      </c>
      <c r="H1545" s="74">
        <v>1245639716</v>
      </c>
      <c r="I1545" s="74" t="s">
        <v>2829</v>
      </c>
      <c r="J1545" s="74" t="s">
        <v>2832</v>
      </c>
      <c r="K1545" s="74">
        <v>11039592</v>
      </c>
      <c r="L1545" s="74">
        <v>4969284</v>
      </c>
      <c r="M1545" s="74">
        <v>1256679308</v>
      </c>
      <c r="N1545" s="74">
        <v>1251710024</v>
      </c>
      <c r="O1545" s="74">
        <v>1240670432</v>
      </c>
      <c r="P1545" s="74">
        <v>1256679308</v>
      </c>
      <c r="Q1545" s="74">
        <v>1245639716</v>
      </c>
      <c r="R1545" s="74">
        <v>1251710024</v>
      </c>
      <c r="S1545" s="74">
        <v>1240670432</v>
      </c>
    </row>
    <row r="1546" spans="1:19" x14ac:dyDescent="0.35">
      <c r="A1546" s="74" t="s">
        <v>1552</v>
      </c>
      <c r="B1546" s="74">
        <v>251</v>
      </c>
      <c r="C1546" s="74" t="s">
        <v>1813</v>
      </c>
      <c r="D1546" s="74">
        <v>251902</v>
      </c>
      <c r="E1546" s="74" t="s">
        <v>2820</v>
      </c>
      <c r="F1546" s="74">
        <v>495165706</v>
      </c>
      <c r="G1546" s="74">
        <v>495165706</v>
      </c>
      <c r="H1546" s="74">
        <v>495165706</v>
      </c>
      <c r="I1546" s="74" t="s">
        <v>2829</v>
      </c>
      <c r="J1546" s="74" t="s">
        <v>2832</v>
      </c>
      <c r="K1546" s="74">
        <v>3723304</v>
      </c>
      <c r="L1546" s="74">
        <v>3689938</v>
      </c>
      <c r="M1546" s="74">
        <v>498889010</v>
      </c>
      <c r="N1546" s="74">
        <v>495199072</v>
      </c>
      <c r="O1546" s="74">
        <v>491475768</v>
      </c>
      <c r="P1546" s="74">
        <v>498889010</v>
      </c>
      <c r="Q1546" s="74">
        <v>495165706</v>
      </c>
      <c r="R1546" s="74">
        <v>495199072</v>
      </c>
      <c r="S1546" s="74">
        <v>491475768</v>
      </c>
    </row>
    <row r="1547" spans="1:19" x14ac:dyDescent="0.35">
      <c r="A1547" s="74" t="s">
        <v>1553</v>
      </c>
      <c r="B1547" s="74">
        <v>252</v>
      </c>
      <c r="C1547" s="74" t="s">
        <v>1814</v>
      </c>
      <c r="D1547" s="74">
        <v>119901</v>
      </c>
      <c r="E1547" s="74" t="s">
        <v>2446</v>
      </c>
      <c r="F1547" s="74">
        <v>13812752</v>
      </c>
      <c r="G1547" s="74">
        <v>13812752</v>
      </c>
      <c r="H1547" s="74">
        <v>13812752</v>
      </c>
      <c r="I1547" s="74" t="s">
        <v>2829</v>
      </c>
      <c r="J1547" s="74" t="s">
        <v>2832</v>
      </c>
      <c r="K1547" s="74">
        <v>33430</v>
      </c>
      <c r="L1547" s="74">
        <v>0</v>
      </c>
      <c r="M1547" s="74">
        <v>13846182</v>
      </c>
      <c r="N1547" s="74">
        <v>13846182</v>
      </c>
      <c r="O1547" s="74">
        <v>13812752</v>
      </c>
      <c r="P1547" s="74">
        <v>15548492</v>
      </c>
      <c r="Q1547" s="74">
        <v>15515062</v>
      </c>
      <c r="R1547" s="74">
        <v>15548492</v>
      </c>
      <c r="S1547" s="74">
        <v>15515062</v>
      </c>
    </row>
    <row r="1548" spans="1:19" x14ac:dyDescent="0.35">
      <c r="A1548" s="74" t="s">
        <v>1554</v>
      </c>
      <c r="B1548" s="74">
        <v>252</v>
      </c>
      <c r="C1548" s="74" t="s">
        <v>1814</v>
      </c>
      <c r="D1548" s="74">
        <v>224902</v>
      </c>
      <c r="E1548" s="74" t="s">
        <v>2721</v>
      </c>
      <c r="F1548" s="74">
        <v>4724427</v>
      </c>
      <c r="G1548" s="74">
        <v>4724427</v>
      </c>
      <c r="H1548" s="74">
        <v>4724427</v>
      </c>
      <c r="I1548" s="74" t="s">
        <v>2829</v>
      </c>
      <c r="J1548" s="74" t="s">
        <v>2832</v>
      </c>
      <c r="K1548" s="74">
        <v>30000</v>
      </c>
      <c r="L1548" s="74">
        <v>0</v>
      </c>
      <c r="M1548" s="74">
        <v>4754427</v>
      </c>
      <c r="N1548" s="74">
        <v>4754427</v>
      </c>
      <c r="O1548" s="74">
        <v>4724427</v>
      </c>
      <c r="P1548" s="74">
        <v>4754427</v>
      </c>
      <c r="Q1548" s="74">
        <v>4724427</v>
      </c>
      <c r="R1548" s="74">
        <v>4754427</v>
      </c>
      <c r="S1548" s="74">
        <v>4724427</v>
      </c>
    </row>
    <row r="1549" spans="1:19" x14ac:dyDescent="0.35">
      <c r="A1549" s="74" t="s">
        <v>1555</v>
      </c>
      <c r="B1549" s="74">
        <v>252</v>
      </c>
      <c r="C1549" s="74" t="s">
        <v>1814</v>
      </c>
      <c r="D1549" s="74">
        <v>252901</v>
      </c>
      <c r="E1549" s="74" t="s">
        <v>2722</v>
      </c>
      <c r="F1549" s="74">
        <v>677898696</v>
      </c>
      <c r="G1549" s="74">
        <v>677898696</v>
      </c>
      <c r="H1549" s="74">
        <v>677898696</v>
      </c>
      <c r="I1549" s="74" t="s">
        <v>2829</v>
      </c>
      <c r="J1549" s="74" t="s">
        <v>2832</v>
      </c>
      <c r="K1549" s="74">
        <v>27867300</v>
      </c>
      <c r="L1549" s="74">
        <v>0</v>
      </c>
      <c r="M1549" s="74">
        <v>705765996</v>
      </c>
      <c r="N1549" s="74">
        <v>705765996</v>
      </c>
      <c r="O1549" s="74">
        <v>677898696</v>
      </c>
      <c r="P1549" s="74">
        <v>721300716</v>
      </c>
      <c r="Q1549" s="74">
        <v>693433416</v>
      </c>
      <c r="R1549" s="74">
        <v>721300716</v>
      </c>
      <c r="S1549" s="74">
        <v>693433416</v>
      </c>
    </row>
    <row r="1550" spans="1:19" x14ac:dyDescent="0.35">
      <c r="A1550" s="74" t="s">
        <v>1556</v>
      </c>
      <c r="B1550" s="74">
        <v>252</v>
      </c>
      <c r="C1550" s="74" t="s">
        <v>1814</v>
      </c>
      <c r="D1550" s="74">
        <v>252902</v>
      </c>
      <c r="E1550" s="74" t="s">
        <v>2821</v>
      </c>
      <c r="F1550" s="74">
        <v>61466172</v>
      </c>
      <c r="G1550" s="74">
        <v>61466172</v>
      </c>
      <c r="H1550" s="74">
        <v>61466172</v>
      </c>
      <c r="I1550" s="74" t="s">
        <v>2829</v>
      </c>
      <c r="J1550" s="74" t="s">
        <v>2832</v>
      </c>
      <c r="K1550" s="74">
        <v>1291730</v>
      </c>
      <c r="L1550" s="74">
        <v>0</v>
      </c>
      <c r="M1550" s="74">
        <v>62757902</v>
      </c>
      <c r="N1550" s="74">
        <v>62757902</v>
      </c>
      <c r="O1550" s="74">
        <v>61466172</v>
      </c>
      <c r="P1550" s="74">
        <v>62757902</v>
      </c>
      <c r="Q1550" s="74">
        <v>61466172</v>
      </c>
      <c r="R1550" s="74">
        <v>62757902</v>
      </c>
      <c r="S1550" s="74">
        <v>61466172</v>
      </c>
    </row>
    <row r="1551" spans="1:19" x14ac:dyDescent="0.35">
      <c r="A1551" s="74" t="s">
        <v>1557</v>
      </c>
      <c r="B1551" s="74">
        <v>252</v>
      </c>
      <c r="C1551" s="74" t="s">
        <v>1814</v>
      </c>
      <c r="D1551" s="74">
        <v>252903</v>
      </c>
      <c r="E1551" s="74" t="s">
        <v>1845</v>
      </c>
      <c r="F1551" s="74">
        <v>176532350</v>
      </c>
      <c r="G1551" s="74">
        <v>176532350</v>
      </c>
      <c r="H1551" s="74">
        <v>176532350</v>
      </c>
      <c r="I1551" s="74" t="s">
        <v>2829</v>
      </c>
      <c r="J1551" s="74" t="s">
        <v>2832</v>
      </c>
      <c r="K1551" s="74">
        <v>6199690</v>
      </c>
      <c r="L1551" s="74">
        <v>0</v>
      </c>
      <c r="M1551" s="74">
        <v>182732040</v>
      </c>
      <c r="N1551" s="74">
        <v>182732040</v>
      </c>
      <c r="O1551" s="74">
        <v>176532350</v>
      </c>
      <c r="P1551" s="74">
        <v>250846706</v>
      </c>
      <c r="Q1551" s="74">
        <v>244647016</v>
      </c>
      <c r="R1551" s="74">
        <v>250846706</v>
      </c>
      <c r="S1551" s="74">
        <v>244647016</v>
      </c>
    </row>
    <row r="1552" spans="1:19" x14ac:dyDescent="0.35">
      <c r="A1552" s="74" t="s">
        <v>1558</v>
      </c>
      <c r="B1552" s="74">
        <v>253</v>
      </c>
      <c r="C1552" s="74" t="s">
        <v>1815</v>
      </c>
      <c r="D1552" s="74">
        <v>253901</v>
      </c>
      <c r="E1552" s="74" t="s">
        <v>2822</v>
      </c>
      <c r="F1552" s="74">
        <v>981348524</v>
      </c>
      <c r="G1552" s="74">
        <v>981348524</v>
      </c>
      <c r="H1552" s="74">
        <v>981348524</v>
      </c>
      <c r="I1552" s="74" t="s">
        <v>2829</v>
      </c>
      <c r="J1552" s="74" t="s">
        <v>2832</v>
      </c>
      <c r="K1552" s="74">
        <v>28064607</v>
      </c>
      <c r="L1552" s="74">
        <v>23516980</v>
      </c>
      <c r="M1552" s="74">
        <v>1009413131</v>
      </c>
      <c r="N1552" s="74">
        <v>985896151</v>
      </c>
      <c r="O1552" s="74">
        <v>957831544</v>
      </c>
      <c r="P1552" s="74">
        <v>1009413131</v>
      </c>
      <c r="Q1552" s="74">
        <v>981348524</v>
      </c>
      <c r="R1552" s="74">
        <v>985896151</v>
      </c>
      <c r="S1552" s="74">
        <v>957831544</v>
      </c>
    </row>
    <row r="1553" spans="1:19" x14ac:dyDescent="0.35">
      <c r="A1553" s="74" t="s">
        <v>1559</v>
      </c>
      <c r="B1553" s="74">
        <v>254</v>
      </c>
      <c r="C1553" s="74" t="s">
        <v>1816</v>
      </c>
      <c r="D1553" s="74">
        <v>232903</v>
      </c>
      <c r="E1553" s="74" t="s">
        <v>2669</v>
      </c>
      <c r="F1553" s="74">
        <v>85532169</v>
      </c>
      <c r="G1553" s="74">
        <v>85532169</v>
      </c>
      <c r="H1553" s="74">
        <v>85532169</v>
      </c>
      <c r="I1553" s="74" t="s">
        <v>2829</v>
      </c>
      <c r="J1553" s="74" t="s">
        <v>2833</v>
      </c>
      <c r="K1553" s="74">
        <v>889656</v>
      </c>
      <c r="L1553" s="74">
        <v>0</v>
      </c>
      <c r="M1553" s="74">
        <v>86421825</v>
      </c>
      <c r="N1553" s="74">
        <v>86421825</v>
      </c>
      <c r="O1553" s="74">
        <v>85532169</v>
      </c>
      <c r="P1553" s="74">
        <v>86421825</v>
      </c>
      <c r="Q1553" s="74">
        <v>85532169</v>
      </c>
      <c r="R1553" s="74">
        <v>86421825</v>
      </c>
      <c r="S1553" s="74">
        <v>85532169</v>
      </c>
    </row>
    <row r="1554" spans="1:19" x14ac:dyDescent="0.35">
      <c r="A1554" s="74" t="s">
        <v>1560</v>
      </c>
      <c r="B1554" s="74">
        <v>254</v>
      </c>
      <c r="C1554" s="74" t="s">
        <v>1816</v>
      </c>
      <c r="D1554" s="74">
        <v>254901</v>
      </c>
      <c r="E1554" s="74" t="s">
        <v>2823</v>
      </c>
      <c r="F1554" s="74">
        <v>836651237</v>
      </c>
      <c r="G1554" s="74">
        <v>832912679</v>
      </c>
      <c r="H1554" s="74">
        <v>836651237</v>
      </c>
      <c r="I1554" s="74" t="s">
        <v>2829</v>
      </c>
      <c r="J1554" s="74" t="s">
        <v>2833</v>
      </c>
      <c r="K1554" s="74">
        <v>11102357</v>
      </c>
      <c r="L1554" s="74">
        <v>0</v>
      </c>
      <c r="M1554" s="74">
        <v>847753594</v>
      </c>
      <c r="N1554" s="74">
        <v>847753594</v>
      </c>
      <c r="O1554" s="74">
        <v>836651237</v>
      </c>
      <c r="P1554" s="74">
        <v>847753594</v>
      </c>
      <c r="Q1554" s="74">
        <v>836651237</v>
      </c>
      <c r="R1554" s="74">
        <v>847753594</v>
      </c>
      <c r="S1554" s="74">
        <v>836651237</v>
      </c>
    </row>
    <row r="1555" spans="1:19" x14ac:dyDescent="0.35">
      <c r="A1555" s="74" t="s">
        <v>1561</v>
      </c>
      <c r="B1555" s="74">
        <v>254</v>
      </c>
      <c r="C1555" s="74" t="s">
        <v>1816</v>
      </c>
      <c r="D1555" s="74">
        <v>254902</v>
      </c>
      <c r="E1555" s="74" t="s">
        <v>2824</v>
      </c>
      <c r="F1555" s="74">
        <v>101801015</v>
      </c>
      <c r="G1555" s="74">
        <v>105475386</v>
      </c>
      <c r="H1555" s="74">
        <v>101801015</v>
      </c>
      <c r="I1555" s="74" t="s">
        <v>2829</v>
      </c>
      <c r="J1555" s="74" t="s">
        <v>2833</v>
      </c>
      <c r="K1555" s="74">
        <v>2699183</v>
      </c>
      <c r="L1555" s="74">
        <v>0</v>
      </c>
      <c r="M1555" s="74">
        <v>104500198</v>
      </c>
      <c r="N1555" s="74">
        <v>104500198</v>
      </c>
      <c r="O1555" s="74">
        <v>101801015</v>
      </c>
      <c r="P1555" s="74">
        <v>104500198</v>
      </c>
      <c r="Q1555" s="74">
        <v>101801015</v>
      </c>
      <c r="R1555" s="74">
        <v>104500198</v>
      </c>
      <c r="S1555" s="74">
        <v>101801015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19</vt:i4>
      </vt:variant>
    </vt:vector>
  </HeadingPairs>
  <TitlesOfParts>
    <vt:vector size="51" baseType="lpstr">
      <vt:lpstr>START_HERE</vt:lpstr>
      <vt:lpstr>SUMMARY</vt:lpstr>
      <vt:lpstr>CAD1_DETAIL</vt:lpstr>
      <vt:lpstr>CAD2_DETAIL</vt:lpstr>
      <vt:lpstr>CAD3_DETAIL</vt:lpstr>
      <vt:lpstr>CAD4_DETAIL</vt:lpstr>
      <vt:lpstr>CAD5_DETAIL</vt:lpstr>
      <vt:lpstr>FinalCert_TaxYear2015</vt:lpstr>
      <vt:lpstr>FinalCert_TaxYear2016</vt:lpstr>
      <vt:lpstr>FinalCert_TaxYear2017</vt:lpstr>
      <vt:lpstr>FinalCert_TaxYear2018</vt:lpstr>
      <vt:lpstr>TU_CAD_CROSS</vt:lpstr>
      <vt:lpstr>PTAD_ASSIGNED_TY12_FINAL</vt:lpstr>
      <vt:lpstr>PTAD_ASSIGNED_TY13_FINAL</vt:lpstr>
      <vt:lpstr>PTAD_ASSIGNED_TY14_FINAL</vt:lpstr>
      <vt:lpstr>PTAD_ASSIGNED_TY15_FINAL</vt:lpstr>
      <vt:lpstr>PTAD_ASSIGNED_TY16_FINAL</vt:lpstr>
      <vt:lpstr>PTAD_ASSIGNED_TY17_FINAL</vt:lpstr>
      <vt:lpstr>PTAD_ASSIGNED_TY18_FINAL</vt:lpstr>
      <vt:lpstr>FinalCert_TaxYear2019</vt:lpstr>
      <vt:lpstr>all_names</vt:lpstr>
      <vt:lpstr>PTAD_ASSIGNED_TY19</vt:lpstr>
      <vt:lpstr>FinalCert_TaxYear2020</vt:lpstr>
      <vt:lpstr>PTAD_ASSIGNED_TY20</vt:lpstr>
      <vt:lpstr>FinalCert_TaxYear2021</vt:lpstr>
      <vt:lpstr>FinalCert_TaxYear2022</vt:lpstr>
      <vt:lpstr>PrelimCert_TaxYear2023</vt:lpstr>
      <vt:lpstr>PTAD_ASSIGNED_TY21</vt:lpstr>
      <vt:lpstr>PTAD_ASSIGNED_TY22</vt:lpstr>
      <vt:lpstr>PTAD_ASSIGNED_TY23</vt:lpstr>
      <vt:lpstr>names</vt:lpstr>
      <vt:lpstr>Graph Data</vt:lpstr>
      <vt:lpstr>all_names!Print_Area</vt:lpstr>
      <vt:lpstr>FinalCert_TaxYear2015!Print_Area</vt:lpstr>
      <vt:lpstr>FinalCert_TaxYear2016!Print_Area</vt:lpstr>
      <vt:lpstr>FinalCert_TaxYear2017!Print_Area</vt:lpstr>
      <vt:lpstr>FinalCert_TaxYear2018!Print_Area</vt:lpstr>
      <vt:lpstr>FinalCert_TaxYear2019!Print_Area</vt:lpstr>
      <vt:lpstr>FinalCert_TaxYear2020!Print_Area</vt:lpstr>
      <vt:lpstr>FinalCert_TaxYear2021!Print_Area</vt:lpstr>
      <vt:lpstr>PTAD_ASSIGNED_TY12_FINAL!Print_Area</vt:lpstr>
      <vt:lpstr>PTAD_ASSIGNED_TY13_FINAL!Print_Area</vt:lpstr>
      <vt:lpstr>PTAD_ASSIGNED_TY14_FINAL!Print_Area</vt:lpstr>
      <vt:lpstr>PTAD_ASSIGNED_TY15_FINAL!Print_Area</vt:lpstr>
      <vt:lpstr>PTAD_ASSIGNED_TY16_FINAL!Print_Area</vt:lpstr>
      <vt:lpstr>PTAD_ASSIGNED_TY17_FINAL!Print_Area</vt:lpstr>
      <vt:lpstr>PTAD_ASSIGNED_TY18_FINAL!Print_Area</vt:lpstr>
      <vt:lpstr>PTAD_ASSIGNED_TY19!Print_Area</vt:lpstr>
      <vt:lpstr>PTAD_ASSIGNED_TY20!Print_Area</vt:lpstr>
      <vt:lpstr>PTAD_ASSIGNED_TY21!Print_Area</vt:lpstr>
      <vt:lpstr>TU_CAD_CROSS!Print_Area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2023-10-23T14:45:01Z</dcterms:created>
  <dcterms:modified xsi:type="dcterms:W3CDTF">2024-02-12T22:40:13Z</dcterms:modified>
</cp:coreProperties>
</file>